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defaultThemeVersion="124226"/>
  <mc:AlternateContent xmlns:mc="http://schemas.openxmlformats.org/markup-compatibility/2006">
    <mc:Choice Requires="x15">
      <x15ac:absPath xmlns:x15ac="http://schemas.microsoft.com/office/spreadsheetml/2010/11/ac" url="C:\Users\a0234155\Downloads\"/>
    </mc:Choice>
  </mc:AlternateContent>
  <xr:revisionPtr revIDLastSave="0" documentId="13_ncr:1_{1BF6B6CB-C53E-45AE-AFBA-18F475B86062}" xr6:coauthVersionLast="36" xr6:coauthVersionMax="36" xr10:uidLastSave="{00000000-0000-0000-0000-000000000000}"/>
  <bookViews>
    <workbookView xWindow="720" yWindow="1440" windowWidth="17960" windowHeight="8250" tabRatio="575" firstSheet="1" activeTab="2" xr2:uid="{00000000-000D-0000-FFFF-FFFF00000000}"/>
  </bookViews>
  <sheets>
    <sheet name="Backup" sheetId="5" state="hidden" r:id="rId1"/>
    <sheet name="Legal" sheetId="22" r:id="rId2"/>
    <sheet name="TPS543C20 Loop Gain" sheetId="15" r:id="rId3"/>
    <sheet name="Look Up" sheetId="11" r:id="rId4"/>
    <sheet name="Sheet4" sheetId="21" r:id="rId5"/>
  </sheets>
  <definedNames>
    <definedName name="Cout" localSheetId="2">'TPS543C20 Loop Gain'!$C$15</definedName>
    <definedName name="Current_Sense_Gain__Ri" localSheetId="2">'TPS543C20 Loop Gain'!#REF!</definedName>
    <definedName name="DCR" localSheetId="2">'TPS543C20 Loop Gain'!$C$13</definedName>
    <definedName name="Fsw" localSheetId="2">'TPS543C20 Loop Gain'!$C$14</definedName>
    <definedName name="Gm" localSheetId="2">'TPS543C20 Loop Gain'!#REF!</definedName>
    <definedName name="L" localSheetId="2">'TPS543C20 Loop Gain'!$C$12</definedName>
    <definedName name="Ri" localSheetId="2">'TPS543C20 Loop Gain'!#REF!</definedName>
    <definedName name="Ri">#REF!</definedName>
    <definedName name="Vin" localSheetId="2">'TPS543C20 Loop Gain'!$C$6</definedName>
    <definedName name="Vout" localSheetId="2">'TPS543C20 Loop Gain'!$C$7</definedName>
  </definedNames>
  <calcPr calcId="191029"/>
</workbook>
</file>

<file path=xl/calcChain.xml><?xml version="1.0" encoding="utf-8"?>
<calcChain xmlns="http://schemas.openxmlformats.org/spreadsheetml/2006/main">
  <c r="C17" i="15" l="1"/>
  <c r="C41" i="15"/>
  <c r="C18" i="15" l="1"/>
  <c r="C34" i="15" l="1"/>
  <c r="V132" i="15" l="1"/>
  <c r="V130" i="15"/>
  <c r="V131" i="15"/>
  <c r="V133" i="15"/>
  <c r="V134" i="15"/>
  <c r="V135" i="15"/>
  <c r="V137" i="15"/>
  <c r="V138" i="15"/>
  <c r="V139" i="15"/>
  <c r="V129" i="15"/>
  <c r="U130" i="15"/>
  <c r="U131" i="15"/>
  <c r="U132" i="15"/>
  <c r="U133" i="15"/>
  <c r="U134" i="15"/>
  <c r="U135" i="15"/>
  <c r="U136" i="15"/>
  <c r="U137" i="15"/>
  <c r="U138" i="15"/>
  <c r="U139" i="15"/>
  <c r="U140" i="15"/>
  <c r="U129" i="15"/>
  <c r="Y130" i="15"/>
  <c r="Y131" i="15"/>
  <c r="Y132" i="15"/>
  <c r="Y133" i="15"/>
  <c r="Y134" i="15"/>
  <c r="Y135" i="15"/>
  <c r="Y136" i="15"/>
  <c r="Y137" i="15"/>
  <c r="Y138" i="15"/>
  <c r="Y139" i="15"/>
  <c r="Y140" i="15"/>
  <c r="Y129" i="15"/>
  <c r="C111" i="15"/>
  <c r="A11" i="21"/>
  <c r="A10" i="21"/>
  <c r="A9" i="21"/>
  <c r="A8" i="21"/>
  <c r="A7" i="21"/>
  <c r="A6" i="21"/>
  <c r="A5" i="21"/>
  <c r="A4" i="21"/>
  <c r="A3" i="21"/>
  <c r="A2" i="21"/>
  <c r="V140" i="15" l="1"/>
  <c r="V136" i="15"/>
  <c r="C32" i="15"/>
  <c r="C114" i="15" l="1"/>
  <c r="F29" i="15"/>
  <c r="F22" i="15"/>
  <c r="F20" i="15"/>
  <c r="E130" i="15"/>
  <c r="F130" i="15" s="1"/>
  <c r="E131" i="15"/>
  <c r="F131" i="15" s="1"/>
  <c r="E132" i="15"/>
  <c r="F132" i="15" s="1"/>
  <c r="E133" i="15"/>
  <c r="F133" i="15" s="1"/>
  <c r="E134" i="15"/>
  <c r="F134" i="15" s="1"/>
  <c r="E135" i="15"/>
  <c r="F135" i="15" s="1"/>
  <c r="E136" i="15"/>
  <c r="F136" i="15" s="1"/>
  <c r="E137" i="15"/>
  <c r="F137" i="15" s="1"/>
  <c r="E138" i="15"/>
  <c r="F138" i="15" s="1"/>
  <c r="E139" i="15"/>
  <c r="F139" i="15" s="1"/>
  <c r="E140" i="15"/>
  <c r="F140" i="15" s="1"/>
  <c r="E129" i="15"/>
  <c r="F129" i="15" s="1"/>
  <c r="E3806" i="11"/>
  <c r="E3805" i="11"/>
  <c r="E3804" i="11"/>
  <c r="E3803" i="11"/>
  <c r="E3802" i="11"/>
  <c r="E3801" i="11"/>
  <c r="E3800" i="11"/>
  <c r="E3799" i="11"/>
  <c r="E3798" i="11"/>
  <c r="E3797" i="11"/>
  <c r="E3796" i="11"/>
  <c r="E3807" i="11"/>
  <c r="B142" i="15"/>
  <c r="B141" i="15"/>
  <c r="B143" i="15" l="1"/>
  <c r="V142" i="15"/>
  <c r="U142" i="15"/>
  <c r="Y142" i="15"/>
  <c r="E142" i="15"/>
  <c r="F142" i="15" s="1"/>
  <c r="E3794" i="11"/>
  <c r="V141" i="15"/>
  <c r="U141" i="15"/>
  <c r="Y141" i="15"/>
  <c r="E141" i="15"/>
  <c r="F141" i="15" s="1"/>
  <c r="E3795" i="11"/>
  <c r="C24" i="15"/>
  <c r="F27" i="15"/>
  <c r="F28" i="15"/>
  <c r="F14" i="15"/>
  <c r="F11" i="15"/>
  <c r="B144" i="15" l="1"/>
  <c r="V143" i="15"/>
  <c r="U143" i="15"/>
  <c r="Y143" i="15"/>
  <c r="E143" i="15"/>
  <c r="F143" i="15" s="1"/>
  <c r="G143" i="15" s="1"/>
  <c r="E3793" i="11"/>
  <c r="G142" i="15"/>
  <c r="G140" i="15"/>
  <c r="G129" i="15"/>
  <c r="G130" i="15"/>
  <c r="G137" i="15"/>
  <c r="G132" i="15"/>
  <c r="G131" i="15"/>
  <c r="G139" i="15"/>
  <c r="G141" i="15"/>
  <c r="G136" i="15"/>
  <c r="G135" i="15"/>
  <c r="G138" i="15"/>
  <c r="G134" i="15"/>
  <c r="G133" i="15"/>
  <c r="C108" i="15"/>
  <c r="C123" i="15"/>
  <c r="S118" i="15"/>
  <c r="B145" i="15" l="1"/>
  <c r="U144" i="15"/>
  <c r="Y144" i="15"/>
  <c r="V144" i="15"/>
  <c r="E144" i="15"/>
  <c r="F144" i="15" s="1"/>
  <c r="G144" i="15" s="1"/>
  <c r="E3792" i="11"/>
  <c r="W131" i="15"/>
  <c r="W129" i="15"/>
  <c r="B146" i="15" l="1"/>
  <c r="V145" i="15"/>
  <c r="U145" i="15"/>
  <c r="Y145" i="15"/>
  <c r="E145" i="15"/>
  <c r="F145" i="15" s="1"/>
  <c r="G145" i="15" s="1"/>
  <c r="E3791" i="11"/>
  <c r="W130" i="15"/>
  <c r="W136" i="15"/>
  <c r="W133" i="15"/>
  <c r="W135" i="15"/>
  <c r="W138" i="15"/>
  <c r="W140" i="15"/>
  <c r="W134" i="15"/>
  <c r="W139" i="15"/>
  <c r="W137" i="15"/>
  <c r="W132" i="15"/>
  <c r="B147" i="15" l="1"/>
  <c r="V146" i="15"/>
  <c r="U146" i="15"/>
  <c r="Y146" i="15"/>
  <c r="E146" i="15"/>
  <c r="F146" i="15" s="1"/>
  <c r="G146" i="15" s="1"/>
  <c r="C146" i="15" s="1"/>
  <c r="D146" i="15" s="1"/>
  <c r="E3790" i="11"/>
  <c r="C112" i="15"/>
  <c r="C109" i="15"/>
  <c r="C107" i="15"/>
  <c r="C106" i="15"/>
  <c r="C105" i="15"/>
  <c r="C102" i="15"/>
  <c r="C103" i="15"/>
  <c r="C99" i="15"/>
  <c r="C98" i="15"/>
  <c r="C26" i="15"/>
  <c r="C138" i="15" l="1"/>
  <c r="D138" i="15" s="1"/>
  <c r="C129" i="15"/>
  <c r="D129" i="15" s="1"/>
  <c r="C143" i="15"/>
  <c r="D143" i="15" s="1"/>
  <c r="C130" i="15"/>
  <c r="D130" i="15" s="1"/>
  <c r="C133" i="15"/>
  <c r="D133" i="15" s="1"/>
  <c r="C139" i="15"/>
  <c r="D139" i="15" s="1"/>
  <c r="C142" i="15"/>
  <c r="D142" i="15" s="1"/>
  <c r="C134" i="15"/>
  <c r="D134" i="15" s="1"/>
  <c r="C140" i="15"/>
  <c r="D140" i="15" s="1"/>
  <c r="C136" i="15"/>
  <c r="D136" i="15" s="1"/>
  <c r="C131" i="15"/>
  <c r="D131" i="15" s="1"/>
  <c r="C132" i="15"/>
  <c r="D132" i="15" s="1"/>
  <c r="C141" i="15"/>
  <c r="D141" i="15" s="1"/>
  <c r="C137" i="15"/>
  <c r="D137" i="15" s="1"/>
  <c r="C135" i="15"/>
  <c r="D135" i="15" s="1"/>
  <c r="C144" i="15"/>
  <c r="D144" i="15" s="1"/>
  <c r="C145" i="15"/>
  <c r="D145" i="15" s="1"/>
  <c r="J132" i="15"/>
  <c r="J133" i="15"/>
  <c r="J138" i="15"/>
  <c r="J139" i="15"/>
  <c r="J140" i="15"/>
  <c r="J130" i="15"/>
  <c r="J131" i="15"/>
  <c r="J134" i="15"/>
  <c r="J135" i="15"/>
  <c r="J136" i="15"/>
  <c r="J137" i="15"/>
  <c r="J129" i="15"/>
  <c r="J142" i="15"/>
  <c r="J141" i="15"/>
  <c r="J143" i="15"/>
  <c r="I129" i="15"/>
  <c r="J144" i="15"/>
  <c r="J145" i="15"/>
  <c r="B148" i="15"/>
  <c r="V147" i="15"/>
  <c r="U147" i="15"/>
  <c r="Y147" i="15"/>
  <c r="J147" i="15"/>
  <c r="E147" i="15"/>
  <c r="F147" i="15" s="1"/>
  <c r="G147" i="15" s="1"/>
  <c r="C147" i="15" s="1"/>
  <c r="D147" i="15" s="1"/>
  <c r="E3789" i="11"/>
  <c r="J146" i="15"/>
  <c r="C104" i="15"/>
  <c r="I134" i="15"/>
  <c r="I130" i="15"/>
  <c r="I131" i="15"/>
  <c r="I135" i="15"/>
  <c r="I139" i="15"/>
  <c r="I133" i="15"/>
  <c r="I132" i="15"/>
  <c r="I136" i="15"/>
  <c r="I140" i="15"/>
  <c r="I137" i="15"/>
  <c r="I138" i="15"/>
  <c r="K138" i="15" s="1"/>
  <c r="K134" i="15" l="1"/>
  <c r="B149" i="15"/>
  <c r="U148" i="15"/>
  <c r="Y148" i="15"/>
  <c r="J148" i="15"/>
  <c r="V148" i="15"/>
  <c r="E148" i="15"/>
  <c r="F148" i="15" s="1"/>
  <c r="G148" i="15" s="1"/>
  <c r="C148" i="15" s="1"/>
  <c r="D148" i="15" s="1"/>
  <c r="E3788" i="11"/>
  <c r="K137" i="15"/>
  <c r="K135" i="15"/>
  <c r="K140" i="15"/>
  <c r="K136" i="15"/>
  <c r="K129" i="15"/>
  <c r="K132" i="15"/>
  <c r="K133" i="15"/>
  <c r="K139" i="15"/>
  <c r="K131" i="15"/>
  <c r="K130" i="15"/>
  <c r="B150" i="15" l="1"/>
  <c r="V149" i="15"/>
  <c r="U149" i="15"/>
  <c r="Y149" i="15"/>
  <c r="J149" i="15"/>
  <c r="E149" i="15"/>
  <c r="F149" i="15" s="1"/>
  <c r="G149" i="15" s="1"/>
  <c r="C149" i="15" s="1"/>
  <c r="D149" i="15" s="1"/>
  <c r="E3787" i="11"/>
  <c r="C25" i="15"/>
  <c r="B151" i="15" l="1"/>
  <c r="V150" i="15"/>
  <c r="U150" i="15"/>
  <c r="Y150" i="15"/>
  <c r="J150" i="15"/>
  <c r="E150" i="15"/>
  <c r="F150" i="15" s="1"/>
  <c r="G150" i="15" s="1"/>
  <c r="C150" i="15" s="1"/>
  <c r="D150" i="15" s="1"/>
  <c r="E3786" i="11"/>
  <c r="C115" i="15"/>
  <c r="B152" i="15" l="1"/>
  <c r="V151" i="15"/>
  <c r="U151" i="15"/>
  <c r="Y151" i="15"/>
  <c r="J151" i="15"/>
  <c r="E151" i="15"/>
  <c r="F151" i="15" s="1"/>
  <c r="G151" i="15" s="1"/>
  <c r="C151" i="15" s="1"/>
  <c r="D151" i="15" s="1"/>
  <c r="E3785" i="11"/>
  <c r="C31" i="15"/>
  <c r="H132" i="15"/>
  <c r="AF132" i="15" s="1"/>
  <c r="H136" i="15"/>
  <c r="AF136" i="15" s="1"/>
  <c r="H140" i="15"/>
  <c r="AF140" i="15" s="1"/>
  <c r="H133" i="15"/>
  <c r="AF133" i="15" s="1"/>
  <c r="H137" i="15"/>
  <c r="AF137" i="15" s="1"/>
  <c r="H141" i="15"/>
  <c r="AF141" i="15" s="1"/>
  <c r="N133" i="15"/>
  <c r="O133" i="15" s="1"/>
  <c r="P133" i="15" s="1"/>
  <c r="N137" i="15"/>
  <c r="O137" i="15" s="1"/>
  <c r="P137" i="15" s="1"/>
  <c r="N130" i="15"/>
  <c r="O130" i="15" s="1"/>
  <c r="N134" i="15"/>
  <c r="O134" i="15" s="1"/>
  <c r="N138" i="15"/>
  <c r="O138" i="15" s="1"/>
  <c r="N131" i="15"/>
  <c r="O131" i="15" s="1"/>
  <c r="N135" i="15"/>
  <c r="O135" i="15" s="1"/>
  <c r="N139" i="15"/>
  <c r="O139" i="15" s="1"/>
  <c r="N136" i="15"/>
  <c r="O136" i="15" s="1"/>
  <c r="N140" i="15"/>
  <c r="O140" i="15" s="1"/>
  <c r="N129" i="15"/>
  <c r="O129" i="15" s="1"/>
  <c r="N132" i="15"/>
  <c r="O132" i="15" s="1"/>
  <c r="C119" i="15"/>
  <c r="C42" i="15"/>
  <c r="C113" i="15" s="1"/>
  <c r="B153" i="15" l="1"/>
  <c r="U152" i="15"/>
  <c r="Y152" i="15"/>
  <c r="J152" i="15"/>
  <c r="V152" i="15"/>
  <c r="E152" i="15"/>
  <c r="F152" i="15" s="1"/>
  <c r="G152" i="15" s="1"/>
  <c r="C152" i="15" s="1"/>
  <c r="D152" i="15" s="1"/>
  <c r="E3784" i="11"/>
  <c r="H129" i="15"/>
  <c r="AF129" i="15" s="1"/>
  <c r="H138" i="15"/>
  <c r="AF138" i="15" s="1"/>
  <c r="H131" i="15"/>
  <c r="AF131" i="15" s="1"/>
  <c r="H139" i="15"/>
  <c r="AF139" i="15" s="1"/>
  <c r="H134" i="15"/>
  <c r="AF134" i="15" s="1"/>
  <c r="H130" i="15"/>
  <c r="AF130" i="15" s="1"/>
  <c r="H135" i="15"/>
  <c r="AF135" i="15" s="1"/>
  <c r="C120" i="15"/>
  <c r="L129" i="15"/>
  <c r="M129" i="15" s="1"/>
  <c r="P132" i="15"/>
  <c r="Q132" i="15"/>
  <c r="P129" i="15"/>
  <c r="Q129" i="15"/>
  <c r="P135" i="15"/>
  <c r="Q135" i="15"/>
  <c r="P134" i="15"/>
  <c r="Q134" i="15"/>
  <c r="P131" i="15"/>
  <c r="Q131" i="15"/>
  <c r="P130" i="15"/>
  <c r="Q130" i="15"/>
  <c r="Q137" i="15"/>
  <c r="R137" i="15" s="1"/>
  <c r="P140" i="15"/>
  <c r="Q140" i="15"/>
  <c r="Q133" i="15"/>
  <c r="R133" i="15" s="1"/>
  <c r="P136" i="15"/>
  <c r="Q136" i="15"/>
  <c r="P139" i="15"/>
  <c r="Q139" i="15"/>
  <c r="P138" i="15"/>
  <c r="Q138" i="15"/>
  <c r="L130" i="15"/>
  <c r="M130" i="15" s="1"/>
  <c r="L134" i="15"/>
  <c r="M134" i="15" s="1"/>
  <c r="L138" i="15"/>
  <c r="M138" i="15" s="1"/>
  <c r="L131" i="15"/>
  <c r="M131" i="15" s="1"/>
  <c r="L132" i="15"/>
  <c r="M132" i="15" s="1"/>
  <c r="L133" i="15"/>
  <c r="M133" i="15" s="1"/>
  <c r="L137" i="15"/>
  <c r="M137" i="15" s="1"/>
  <c r="L135" i="15"/>
  <c r="M135" i="15" s="1"/>
  <c r="L136" i="15"/>
  <c r="M136" i="15" s="1"/>
  <c r="L139" i="15"/>
  <c r="M139" i="15" s="1"/>
  <c r="L140" i="15"/>
  <c r="M140" i="15" s="1"/>
  <c r="B154" i="15" l="1"/>
  <c r="V153" i="15"/>
  <c r="U153" i="15"/>
  <c r="Y153" i="15"/>
  <c r="J153" i="15"/>
  <c r="E153" i="15"/>
  <c r="F153" i="15" s="1"/>
  <c r="G153" i="15" s="1"/>
  <c r="C153" i="15" s="1"/>
  <c r="D153" i="15" s="1"/>
  <c r="E3783" i="11"/>
  <c r="S132" i="15"/>
  <c r="S129" i="15"/>
  <c r="S135" i="15"/>
  <c r="S134" i="15"/>
  <c r="S133" i="15"/>
  <c r="T133" i="15" s="1"/>
  <c r="AB133" i="15" s="1"/>
  <c r="AC133" i="15" s="1"/>
  <c r="S139" i="15"/>
  <c r="S140" i="15"/>
  <c r="S138" i="15"/>
  <c r="S131" i="15"/>
  <c r="S130" i="15"/>
  <c r="S136" i="15"/>
  <c r="S137" i="15"/>
  <c r="T137" i="15" s="1"/>
  <c r="R140" i="15"/>
  <c r="R129" i="15"/>
  <c r="T129" i="15" s="1"/>
  <c r="R130" i="15"/>
  <c r="R131" i="15"/>
  <c r="R136" i="15"/>
  <c r="R134" i="15"/>
  <c r="R132" i="15"/>
  <c r="R138" i="15"/>
  <c r="R139" i="15"/>
  <c r="R135" i="15"/>
  <c r="C19" i="15"/>
  <c r="C21" i="15"/>
  <c r="B155" i="15" l="1"/>
  <c r="V154" i="15"/>
  <c r="U154" i="15"/>
  <c r="Y154" i="15"/>
  <c r="J154" i="15"/>
  <c r="E154" i="15"/>
  <c r="F154" i="15" s="1"/>
  <c r="G154" i="15" s="1"/>
  <c r="C154" i="15" s="1"/>
  <c r="D154" i="15" s="1"/>
  <c r="E3782" i="11"/>
  <c r="T132" i="15"/>
  <c r="T136" i="15"/>
  <c r="AB136" i="15" s="1"/>
  <c r="AC136" i="15" s="1"/>
  <c r="T140" i="15"/>
  <c r="AB140" i="15" s="1"/>
  <c r="AC140" i="15" s="1"/>
  <c r="T131" i="15"/>
  <c r="AB131" i="15" s="1"/>
  <c r="AC131" i="15" s="1"/>
  <c r="T135" i="15"/>
  <c r="AB135" i="15" s="1"/>
  <c r="AC135" i="15" s="1"/>
  <c r="T134" i="15"/>
  <c r="AB134" i="15" s="1"/>
  <c r="AC134" i="15" s="1"/>
  <c r="AD134" i="15" s="1"/>
  <c r="T138" i="15"/>
  <c r="AB138" i="15" s="1"/>
  <c r="T130" i="15"/>
  <c r="AB130" i="15" s="1"/>
  <c r="T139" i="15"/>
  <c r="AB139" i="15" s="1"/>
  <c r="AC139" i="15" s="1"/>
  <c r="AB137" i="15"/>
  <c r="AC137" i="15" s="1"/>
  <c r="AD133" i="15"/>
  <c r="AB132" i="15"/>
  <c r="AC132" i="15" s="1"/>
  <c r="AB129" i="15"/>
  <c r="AC129" i="15" s="1"/>
  <c r="AD129" i="15" s="1"/>
  <c r="X129" i="15"/>
  <c r="Z129" i="15" s="1"/>
  <c r="X131" i="15"/>
  <c r="X134" i="15"/>
  <c r="X136" i="15"/>
  <c r="X139" i="15"/>
  <c r="X133" i="15"/>
  <c r="X137" i="15"/>
  <c r="X132" i="15"/>
  <c r="X138" i="15"/>
  <c r="X140" i="15"/>
  <c r="X130" i="15"/>
  <c r="X135" i="15"/>
  <c r="B156" i="15" l="1"/>
  <c r="V155" i="15"/>
  <c r="U155" i="15"/>
  <c r="Y155" i="15"/>
  <c r="J155" i="15"/>
  <c r="E155" i="15"/>
  <c r="F155" i="15" s="1"/>
  <c r="G155" i="15" s="1"/>
  <c r="C155" i="15" s="1"/>
  <c r="D155" i="15" s="1"/>
  <c r="E3781" i="11"/>
  <c r="AD137" i="15"/>
  <c r="AC138" i="15"/>
  <c r="AD138" i="15" s="1"/>
  <c r="AC130" i="15"/>
  <c r="AD130" i="15" s="1"/>
  <c r="AD132" i="15"/>
  <c r="AD139" i="15"/>
  <c r="AD135" i="15"/>
  <c r="AD131" i="15"/>
  <c r="AD136" i="15"/>
  <c r="AD140" i="15"/>
  <c r="AA131" i="15"/>
  <c r="Z131" i="15"/>
  <c r="AA138" i="15"/>
  <c r="Z138" i="15"/>
  <c r="AA137" i="15"/>
  <c r="Z137" i="15"/>
  <c r="AA129" i="15"/>
  <c r="AA133" i="15"/>
  <c r="Z133" i="15"/>
  <c r="AA140" i="15"/>
  <c r="Z140" i="15"/>
  <c r="AA139" i="15"/>
  <c r="Z139" i="15"/>
  <c r="AA134" i="15"/>
  <c r="Z134" i="15"/>
  <c r="AA136" i="15"/>
  <c r="Z136" i="15"/>
  <c r="AA132" i="15"/>
  <c r="Z132" i="15"/>
  <c r="AA135" i="15"/>
  <c r="Z135" i="15"/>
  <c r="AA130" i="15"/>
  <c r="Z130" i="15"/>
  <c r="C36" i="15"/>
  <c r="C35" i="15"/>
  <c r="C23" i="15"/>
  <c r="F10" i="15" s="1"/>
  <c r="B55" i="5"/>
  <c r="O55" i="5" s="1"/>
  <c r="B56" i="5"/>
  <c r="O54" i="5"/>
  <c r="E54" i="5"/>
  <c r="D54" i="5"/>
  <c r="F54" i="5" s="1"/>
  <c r="G54" i="5" s="1"/>
  <c r="K54" i="5" s="1"/>
  <c r="P54" i="5" s="1"/>
  <c r="O53" i="5"/>
  <c r="E53" i="5"/>
  <c r="D53" i="5"/>
  <c r="F53" i="5" s="1"/>
  <c r="G53" i="5" s="1"/>
  <c r="K53" i="5" s="1"/>
  <c r="O52" i="5"/>
  <c r="E52" i="5"/>
  <c r="D52" i="5"/>
  <c r="F52" i="5" s="1"/>
  <c r="G52" i="5" s="1"/>
  <c r="K52" i="5" s="1"/>
  <c r="O51" i="5"/>
  <c r="E51" i="5"/>
  <c r="D51" i="5"/>
  <c r="F51" i="5" s="1"/>
  <c r="G51" i="5" s="1"/>
  <c r="K51" i="5"/>
  <c r="O50" i="5"/>
  <c r="E50" i="5"/>
  <c r="D50" i="5"/>
  <c r="F50" i="5" s="1"/>
  <c r="G50" i="5" s="1"/>
  <c r="K50" i="5"/>
  <c r="O49" i="5"/>
  <c r="E49" i="5"/>
  <c r="D49" i="5"/>
  <c r="F49" i="5" s="1"/>
  <c r="G49" i="5" s="1"/>
  <c r="K49" i="5" s="1"/>
  <c r="O48" i="5"/>
  <c r="E48" i="5"/>
  <c r="D48" i="5"/>
  <c r="F48" i="5" s="1"/>
  <c r="G48" i="5" s="1"/>
  <c r="K48" i="5" s="1"/>
  <c r="O47" i="5"/>
  <c r="E47" i="5"/>
  <c r="D47" i="5"/>
  <c r="F47" i="5" s="1"/>
  <c r="G47" i="5" s="1"/>
  <c r="K47" i="5" s="1"/>
  <c r="O46" i="5"/>
  <c r="E46" i="5"/>
  <c r="D46" i="5"/>
  <c r="F46" i="5" s="1"/>
  <c r="G46" i="5" s="1"/>
  <c r="K46" i="5" s="1"/>
  <c r="O45" i="5"/>
  <c r="E45" i="5"/>
  <c r="D45" i="5"/>
  <c r="F45" i="5" s="1"/>
  <c r="G45" i="5" s="1"/>
  <c r="K45" i="5" s="1"/>
  <c r="O44" i="5"/>
  <c r="E44" i="5"/>
  <c r="D44" i="5"/>
  <c r="F44" i="5" s="1"/>
  <c r="G44" i="5" s="1"/>
  <c r="K44" i="5" s="1"/>
  <c r="O43" i="5"/>
  <c r="E43" i="5"/>
  <c r="D43" i="5"/>
  <c r="F43" i="5" s="1"/>
  <c r="G43" i="5" s="1"/>
  <c r="K43" i="5"/>
  <c r="C35" i="5"/>
  <c r="C52" i="5" s="1"/>
  <c r="C34" i="5"/>
  <c r="C29" i="5"/>
  <c r="C25" i="5"/>
  <c r="C30" i="5"/>
  <c r="C31" i="5" s="1"/>
  <c r="C20" i="5"/>
  <c r="C19" i="5"/>
  <c r="C14" i="5"/>
  <c r="P51" i="5" s="1"/>
  <c r="Q51" i="5" s="1"/>
  <c r="C56" i="5"/>
  <c r="D56" i="5"/>
  <c r="F56" i="5" s="1"/>
  <c r="G56" i="5" s="1"/>
  <c r="K56" i="5" s="1"/>
  <c r="E56" i="5"/>
  <c r="C48" i="5"/>
  <c r="E55" i="5"/>
  <c r="C51" i="5"/>
  <c r="C50" i="5"/>
  <c r="Q54" i="5" l="1"/>
  <c r="R54" i="5"/>
  <c r="C49" i="5"/>
  <c r="O56" i="5"/>
  <c r="B57" i="5"/>
  <c r="L49" i="5"/>
  <c r="P44" i="5"/>
  <c r="H49" i="5"/>
  <c r="H50" i="5"/>
  <c r="H52" i="5"/>
  <c r="H48" i="5"/>
  <c r="L51" i="5"/>
  <c r="H56" i="5"/>
  <c r="L52" i="5"/>
  <c r="P56" i="5"/>
  <c r="H47" i="5"/>
  <c r="P45" i="5"/>
  <c r="H51" i="5"/>
  <c r="P55" i="5"/>
  <c r="C45" i="5"/>
  <c r="H45" i="5" s="1"/>
  <c r="C43" i="5"/>
  <c r="H43" i="5" s="1"/>
  <c r="C53" i="5"/>
  <c r="H53" i="5" s="1"/>
  <c r="L53" i="5" s="1"/>
  <c r="C54" i="5"/>
  <c r="H54" i="5" s="1"/>
  <c r="C36" i="5"/>
  <c r="C47" i="5"/>
  <c r="C44" i="5"/>
  <c r="H44" i="5" s="1"/>
  <c r="C55" i="5"/>
  <c r="H55" i="5" s="1"/>
  <c r="C46" i="5"/>
  <c r="H46" i="5" s="1"/>
  <c r="P47" i="5"/>
  <c r="R51" i="5"/>
  <c r="P50" i="5"/>
  <c r="P52" i="5"/>
  <c r="P43" i="5"/>
  <c r="P53" i="5"/>
  <c r="P46" i="5"/>
  <c r="P49" i="5"/>
  <c r="P48" i="5"/>
  <c r="D55" i="5"/>
  <c r="F55" i="5" s="1"/>
  <c r="G55" i="5" s="1"/>
  <c r="K55" i="5" s="1"/>
  <c r="L55" i="5" s="1"/>
  <c r="B157" i="15"/>
  <c r="U156" i="15"/>
  <c r="Y156" i="15"/>
  <c r="J156" i="15"/>
  <c r="V156" i="15"/>
  <c r="E156" i="15"/>
  <c r="F156" i="15" s="1"/>
  <c r="G156" i="15" s="1"/>
  <c r="C156" i="15" s="1"/>
  <c r="D156" i="15" s="1"/>
  <c r="E3780" i="11"/>
  <c r="AE135" i="15"/>
  <c r="AE136" i="15"/>
  <c r="AE139" i="15"/>
  <c r="AE138" i="15"/>
  <c r="AE130" i="15"/>
  <c r="AE132" i="15"/>
  <c r="AE134" i="15"/>
  <c r="AE140" i="15"/>
  <c r="AE137" i="15"/>
  <c r="AE131" i="15"/>
  <c r="AE129" i="15"/>
  <c r="AG129" i="15"/>
  <c r="AG135" i="15"/>
  <c r="I141" i="15"/>
  <c r="N141" i="15"/>
  <c r="O141" i="15" s="1"/>
  <c r="P141" i="15" s="1"/>
  <c r="S141" i="15"/>
  <c r="L141" i="15"/>
  <c r="AG136" i="15"/>
  <c r="AG132" i="15"/>
  <c r="AG131" i="15"/>
  <c r="AE133" i="15"/>
  <c r="AG133" i="15"/>
  <c r="AG138" i="15"/>
  <c r="AG130" i="15"/>
  <c r="AG140" i="15"/>
  <c r="AG137" i="15"/>
  <c r="AG134" i="15"/>
  <c r="AG139" i="15"/>
  <c r="I54" i="5" l="1"/>
  <c r="S54" i="5"/>
  <c r="J54" i="5"/>
  <c r="L54" i="5"/>
  <c r="M53" i="5"/>
  <c r="N53" i="5"/>
  <c r="I43" i="5"/>
  <c r="S43" i="5"/>
  <c r="J43" i="5"/>
  <c r="L43" i="5"/>
  <c r="J45" i="5"/>
  <c r="I45" i="5"/>
  <c r="S45" i="5"/>
  <c r="L45" i="5"/>
  <c r="S55" i="5"/>
  <c r="J55" i="5"/>
  <c r="I55" i="5"/>
  <c r="S44" i="5"/>
  <c r="I44" i="5"/>
  <c r="J44" i="5"/>
  <c r="L44" i="5"/>
  <c r="M55" i="5"/>
  <c r="N55" i="5"/>
  <c r="B158" i="15"/>
  <c r="V157" i="15"/>
  <c r="U157" i="15"/>
  <c r="Y157" i="15"/>
  <c r="J157" i="15"/>
  <c r="E157" i="15"/>
  <c r="F157" i="15" s="1"/>
  <c r="G157" i="15" s="1"/>
  <c r="C157" i="15" s="1"/>
  <c r="D157" i="15" s="1"/>
  <c r="E3779" i="11"/>
  <c r="N52" i="5"/>
  <c r="M52" i="5"/>
  <c r="S56" i="5"/>
  <c r="J56" i="5"/>
  <c r="I56" i="5"/>
  <c r="S52" i="5"/>
  <c r="I52" i="5"/>
  <c r="J52" i="5"/>
  <c r="M51" i="5"/>
  <c r="N51" i="5"/>
  <c r="Q44" i="5"/>
  <c r="R44" i="5"/>
  <c r="Q48" i="5"/>
  <c r="R48" i="5"/>
  <c r="S51" i="5"/>
  <c r="J51" i="5"/>
  <c r="I51" i="5"/>
  <c r="M49" i="5"/>
  <c r="N49" i="5"/>
  <c r="R49" i="5"/>
  <c r="Q49" i="5"/>
  <c r="R45" i="5"/>
  <c r="Q45" i="5"/>
  <c r="O57" i="5"/>
  <c r="E57" i="5"/>
  <c r="C57" i="5"/>
  <c r="D57" i="5"/>
  <c r="F57" i="5" s="1"/>
  <c r="G57" i="5" s="1"/>
  <c r="K57" i="5" s="1"/>
  <c r="B58" i="5"/>
  <c r="R46" i="5"/>
  <c r="Q46" i="5"/>
  <c r="S46" i="5"/>
  <c r="J46" i="5"/>
  <c r="I46" i="5"/>
  <c r="S47" i="5"/>
  <c r="I47" i="5"/>
  <c r="J47" i="5"/>
  <c r="R53" i="5"/>
  <c r="Q53" i="5"/>
  <c r="Q56" i="5"/>
  <c r="R56" i="5"/>
  <c r="S48" i="5"/>
  <c r="I48" i="5"/>
  <c r="L48" i="5"/>
  <c r="J48" i="5"/>
  <c r="R55" i="5"/>
  <c r="Q55" i="5"/>
  <c r="Q43" i="5"/>
  <c r="R43" i="5"/>
  <c r="L47" i="5"/>
  <c r="Q52" i="5"/>
  <c r="R52" i="5"/>
  <c r="Q47" i="5"/>
  <c r="R47" i="5"/>
  <c r="L56" i="5"/>
  <c r="J50" i="5"/>
  <c r="I50" i="5"/>
  <c r="S50" i="5"/>
  <c r="L46" i="5"/>
  <c r="I49" i="5"/>
  <c r="S49" i="5"/>
  <c r="J49" i="5"/>
  <c r="R50" i="5"/>
  <c r="Q50" i="5"/>
  <c r="J53" i="5"/>
  <c r="I53" i="5"/>
  <c r="S53" i="5"/>
  <c r="L50" i="5"/>
  <c r="AH130" i="15"/>
  <c r="AI130" i="15" s="1"/>
  <c r="C3806" i="11" s="1"/>
  <c r="H142" i="15"/>
  <c r="AF142" i="15" s="1"/>
  <c r="AH136" i="15"/>
  <c r="AI136" i="15" s="1"/>
  <c r="C3800" i="11" s="1"/>
  <c r="AH139" i="15"/>
  <c r="AJ139" i="15" s="1"/>
  <c r="D3797" i="11" s="1"/>
  <c r="AH134" i="15"/>
  <c r="AJ134" i="15" s="1"/>
  <c r="D3802" i="11" s="1"/>
  <c r="AH135" i="15"/>
  <c r="AI135" i="15" s="1"/>
  <c r="C3801" i="11" s="1"/>
  <c r="AH137" i="15"/>
  <c r="AI137" i="15" s="1"/>
  <c r="C3799" i="11" s="1"/>
  <c r="AH140" i="15"/>
  <c r="AJ140" i="15" s="1"/>
  <c r="D3796" i="11" s="1"/>
  <c r="AH129" i="15"/>
  <c r="AJ129" i="15" s="1"/>
  <c r="D3807" i="11" s="1"/>
  <c r="AH138" i="15"/>
  <c r="AJ138" i="15" s="1"/>
  <c r="D3798" i="11" s="1"/>
  <c r="AH131" i="15"/>
  <c r="AI131" i="15" s="1"/>
  <c r="C3805" i="11" s="1"/>
  <c r="AH132" i="15"/>
  <c r="AI132" i="15" s="1"/>
  <c r="C3804" i="11" s="1"/>
  <c r="K141" i="15"/>
  <c r="M141" i="15" s="1"/>
  <c r="AH133" i="15"/>
  <c r="Q141" i="15"/>
  <c r="R141" i="15" s="1"/>
  <c r="T141" i="15" s="1"/>
  <c r="I142" i="15"/>
  <c r="N142" i="15"/>
  <c r="O142" i="15" s="1"/>
  <c r="P142" i="15" s="1"/>
  <c r="S142" i="15"/>
  <c r="L142" i="15"/>
  <c r="W141" i="15"/>
  <c r="X141" i="15" s="1"/>
  <c r="U53" i="5" l="1"/>
  <c r="T53" i="5"/>
  <c r="B159" i="15"/>
  <c r="V158" i="15"/>
  <c r="U158" i="15"/>
  <c r="Y158" i="15"/>
  <c r="J158" i="15"/>
  <c r="E158" i="15"/>
  <c r="F158" i="15" s="1"/>
  <c r="G158" i="15" s="1"/>
  <c r="C158" i="15" s="1"/>
  <c r="D158" i="15" s="1"/>
  <c r="E3778" i="11"/>
  <c r="U52" i="5"/>
  <c r="T52" i="5"/>
  <c r="M56" i="5"/>
  <c r="N56" i="5"/>
  <c r="U48" i="5"/>
  <c r="T48" i="5"/>
  <c r="B59" i="5"/>
  <c r="O58" i="5"/>
  <c r="C58" i="5"/>
  <c r="E58" i="5"/>
  <c r="D58" i="5"/>
  <c r="F58" i="5" s="1"/>
  <c r="G58" i="5" s="1"/>
  <c r="K58" i="5" s="1"/>
  <c r="M43" i="5"/>
  <c r="N43" i="5"/>
  <c r="L57" i="5"/>
  <c r="T51" i="5"/>
  <c r="U51" i="5"/>
  <c r="U56" i="5"/>
  <c r="T56" i="5"/>
  <c r="N44" i="5"/>
  <c r="M44" i="5"/>
  <c r="H57" i="5"/>
  <c r="U43" i="5"/>
  <c r="T43" i="5"/>
  <c r="M47" i="5"/>
  <c r="N47" i="5"/>
  <c r="T49" i="5"/>
  <c r="U49" i="5"/>
  <c r="P57" i="5"/>
  <c r="U44" i="5"/>
  <c r="T44" i="5"/>
  <c r="M46" i="5"/>
  <c r="N46" i="5"/>
  <c r="U47" i="5"/>
  <c r="T47" i="5"/>
  <c r="M54" i="5"/>
  <c r="N54" i="5"/>
  <c r="T50" i="5"/>
  <c r="U50" i="5"/>
  <c r="U55" i="5"/>
  <c r="T55" i="5"/>
  <c r="N45" i="5"/>
  <c r="M45" i="5"/>
  <c r="T54" i="5"/>
  <c r="U54" i="5"/>
  <c r="N50" i="5"/>
  <c r="M50" i="5"/>
  <c r="M48" i="5"/>
  <c r="N48" i="5"/>
  <c r="T46" i="5"/>
  <c r="U46" i="5"/>
  <c r="T45" i="5"/>
  <c r="U45" i="5"/>
  <c r="AJ136" i="15"/>
  <c r="D3800" i="11" s="1"/>
  <c r="AJ130" i="15"/>
  <c r="D3806" i="11" s="1"/>
  <c r="H143" i="15"/>
  <c r="AF143" i="15" s="1"/>
  <c r="AI139" i="15"/>
  <c r="C3797" i="11" s="1"/>
  <c r="AI134" i="15"/>
  <c r="C3802" i="11" s="1"/>
  <c r="AJ137" i="15"/>
  <c r="D3799" i="11" s="1"/>
  <c r="AI140" i="15"/>
  <c r="C3796" i="11" s="1"/>
  <c r="AJ135" i="15"/>
  <c r="D3801" i="11" s="1"/>
  <c r="AI129" i="15"/>
  <c r="C3807" i="11" s="1"/>
  <c r="Q142" i="15"/>
  <c r="R142" i="15" s="1"/>
  <c r="T142" i="15" s="1"/>
  <c r="AI138" i="15"/>
  <c r="C3798" i="11" s="1"/>
  <c r="AJ131" i="15"/>
  <c r="D3805" i="11" s="1"/>
  <c r="AJ132" i="15"/>
  <c r="D3804" i="11" s="1"/>
  <c r="AB141" i="15"/>
  <c r="AC141" i="15" s="1"/>
  <c r="K142" i="15"/>
  <c r="M142" i="15" s="1"/>
  <c r="AJ133" i="15"/>
  <c r="D3803" i="11" s="1"/>
  <c r="AI133" i="15"/>
  <c r="C3803" i="11" s="1"/>
  <c r="I143" i="15"/>
  <c r="N143" i="15"/>
  <c r="O143" i="15" s="1"/>
  <c r="P143" i="15" s="1"/>
  <c r="S143" i="15"/>
  <c r="L143" i="15"/>
  <c r="W142" i="15"/>
  <c r="X142" i="15" s="1"/>
  <c r="Z141" i="15"/>
  <c r="AA141" i="15"/>
  <c r="L58" i="5" l="1"/>
  <c r="N57" i="5"/>
  <c r="M57" i="5"/>
  <c r="S57" i="5"/>
  <c r="I57" i="5"/>
  <c r="J57" i="5"/>
  <c r="H58" i="5"/>
  <c r="P58" i="5"/>
  <c r="O59" i="5"/>
  <c r="E59" i="5"/>
  <c r="D59" i="5"/>
  <c r="F59" i="5" s="1"/>
  <c r="G59" i="5" s="1"/>
  <c r="K59" i="5" s="1"/>
  <c r="L59" i="5" s="1"/>
  <c r="B60" i="5"/>
  <c r="C59" i="5"/>
  <c r="H59" i="5" s="1"/>
  <c r="B160" i="15"/>
  <c r="V159" i="15"/>
  <c r="U159" i="15"/>
  <c r="Y159" i="15"/>
  <c r="J159" i="15"/>
  <c r="E159" i="15"/>
  <c r="F159" i="15" s="1"/>
  <c r="G159" i="15" s="1"/>
  <c r="C159" i="15" s="1"/>
  <c r="D159" i="15" s="1"/>
  <c r="E3777" i="11"/>
  <c r="Q57" i="5"/>
  <c r="R57" i="5"/>
  <c r="H144" i="15"/>
  <c r="AF144" i="15" s="1"/>
  <c r="AB142" i="15"/>
  <c r="AC142" i="15" s="1"/>
  <c r="AD142" i="15" s="1"/>
  <c r="AD141" i="15"/>
  <c r="Q143" i="15"/>
  <c r="R143" i="15" s="1"/>
  <c r="T143" i="15" s="1"/>
  <c r="Z142" i="15"/>
  <c r="AA142" i="15"/>
  <c r="I144" i="15"/>
  <c r="N144" i="15"/>
  <c r="O144" i="15" s="1"/>
  <c r="P144" i="15" s="1"/>
  <c r="S144" i="15"/>
  <c r="L144" i="15"/>
  <c r="K143" i="15"/>
  <c r="M143" i="15" s="1"/>
  <c r="W143" i="15"/>
  <c r="X143" i="15" s="1"/>
  <c r="P59" i="5" l="1"/>
  <c r="N59" i="5"/>
  <c r="M59" i="5"/>
  <c r="Q58" i="5"/>
  <c r="R58" i="5"/>
  <c r="J58" i="5"/>
  <c r="S58" i="5"/>
  <c r="I58" i="5"/>
  <c r="C60" i="5"/>
  <c r="O60" i="5"/>
  <c r="B61" i="5"/>
  <c r="D60" i="5"/>
  <c r="F60" i="5" s="1"/>
  <c r="G60" i="5" s="1"/>
  <c r="K60" i="5" s="1"/>
  <c r="E60" i="5"/>
  <c r="U57" i="5"/>
  <c r="T57" i="5"/>
  <c r="I59" i="5"/>
  <c r="J59" i="5"/>
  <c r="S59" i="5"/>
  <c r="B161" i="15"/>
  <c r="U160" i="15"/>
  <c r="Y160" i="15"/>
  <c r="J160" i="15"/>
  <c r="V160" i="15"/>
  <c r="E160" i="15"/>
  <c r="F160" i="15" s="1"/>
  <c r="G160" i="15" s="1"/>
  <c r="C160" i="15" s="1"/>
  <c r="D160" i="15" s="1"/>
  <c r="E3776" i="11"/>
  <c r="N58" i="5"/>
  <c r="M58" i="5"/>
  <c r="H145" i="15"/>
  <c r="AF145" i="15" s="1"/>
  <c r="AG141" i="15"/>
  <c r="AB143" i="15"/>
  <c r="AE141" i="15"/>
  <c r="AE142" i="15"/>
  <c r="K144" i="15"/>
  <c r="M144" i="15" s="1"/>
  <c r="W144" i="15"/>
  <c r="I145" i="15"/>
  <c r="N145" i="15"/>
  <c r="O145" i="15" s="1"/>
  <c r="P145" i="15" s="1"/>
  <c r="S145" i="15"/>
  <c r="L145" i="15"/>
  <c r="Q144" i="15"/>
  <c r="R144" i="15" s="1"/>
  <c r="T144" i="15" s="1"/>
  <c r="Z143" i="15"/>
  <c r="AA143" i="15"/>
  <c r="AG142" i="15"/>
  <c r="H60" i="5" l="1"/>
  <c r="P60" i="5"/>
  <c r="B162" i="15"/>
  <c r="V161" i="15"/>
  <c r="U161" i="15"/>
  <c r="Y161" i="15"/>
  <c r="J161" i="15"/>
  <c r="E161" i="15"/>
  <c r="F161" i="15" s="1"/>
  <c r="G161" i="15" s="1"/>
  <c r="C161" i="15" s="1"/>
  <c r="D161" i="15" s="1"/>
  <c r="E3775" i="11"/>
  <c r="T58" i="5"/>
  <c r="U58" i="5"/>
  <c r="O61" i="5"/>
  <c r="E61" i="5"/>
  <c r="D61" i="5"/>
  <c r="C61" i="5"/>
  <c r="B62" i="5"/>
  <c r="T59" i="5"/>
  <c r="U59" i="5"/>
  <c r="R59" i="5"/>
  <c r="Q59" i="5"/>
  <c r="H146" i="15"/>
  <c r="AF146" i="15" s="1"/>
  <c r="AH141" i="15"/>
  <c r="AI141" i="15" s="1"/>
  <c r="C3795" i="11" s="1"/>
  <c r="AH142" i="15"/>
  <c r="AJ142" i="15" s="1"/>
  <c r="D3794" i="11" s="1"/>
  <c r="AC143" i="15"/>
  <c r="AD143" i="15" s="1"/>
  <c r="AB144" i="15"/>
  <c r="AC144" i="15" s="1"/>
  <c r="AD144" i="15" s="1"/>
  <c r="X144" i="15"/>
  <c r="Z144" i="15" s="1"/>
  <c r="W145" i="15"/>
  <c r="X145" i="15" s="1"/>
  <c r="AA145" i="15" s="1"/>
  <c r="Q145" i="15"/>
  <c r="R145" i="15" s="1"/>
  <c r="T145" i="15" s="1"/>
  <c r="I146" i="15"/>
  <c r="N146" i="15"/>
  <c r="O146" i="15" s="1"/>
  <c r="P146" i="15" s="1"/>
  <c r="S146" i="15"/>
  <c r="L146" i="15"/>
  <c r="K145" i="15"/>
  <c r="M145" i="15" s="1"/>
  <c r="S60" i="5" l="1"/>
  <c r="I60" i="5"/>
  <c r="J60" i="5"/>
  <c r="P61" i="5"/>
  <c r="L60" i="5"/>
  <c r="R60" i="5"/>
  <c r="Q60" i="5"/>
  <c r="B63" i="5"/>
  <c r="O62" i="5"/>
  <c r="D62" i="5"/>
  <c r="E62" i="5"/>
  <c r="C62" i="5"/>
  <c r="H61" i="5"/>
  <c r="F61" i="5"/>
  <c r="G61" i="5" s="1"/>
  <c r="K61" i="5" s="1"/>
  <c r="B163" i="15"/>
  <c r="V162" i="15"/>
  <c r="U162" i="15"/>
  <c r="Y162" i="15"/>
  <c r="J162" i="15"/>
  <c r="E162" i="15"/>
  <c r="F162" i="15" s="1"/>
  <c r="G162" i="15" s="1"/>
  <c r="C162" i="15" s="1"/>
  <c r="D162" i="15" s="1"/>
  <c r="E3774" i="11"/>
  <c r="H147" i="15"/>
  <c r="AF147" i="15" s="1"/>
  <c r="AJ141" i="15"/>
  <c r="D3795" i="11" s="1"/>
  <c r="AI142" i="15"/>
  <c r="C3794" i="11" s="1"/>
  <c r="Q146" i="15"/>
  <c r="R146" i="15" s="1"/>
  <c r="T146" i="15" s="1"/>
  <c r="AG143" i="15"/>
  <c r="AE143" i="15"/>
  <c r="AB145" i="15"/>
  <c r="AC145" i="15" s="1"/>
  <c r="AD145" i="15" s="1"/>
  <c r="AG145" i="15" s="1"/>
  <c r="Z145" i="15"/>
  <c r="AA144" i="15"/>
  <c r="W146" i="15"/>
  <c r="X146" i="15" s="1"/>
  <c r="Z146" i="15" s="1"/>
  <c r="I147" i="15"/>
  <c r="N147" i="15"/>
  <c r="O147" i="15" s="1"/>
  <c r="P147" i="15" s="1"/>
  <c r="S147" i="15"/>
  <c r="L147" i="15"/>
  <c r="K146" i="15"/>
  <c r="M146" i="15" s="1"/>
  <c r="F62" i="5" l="1"/>
  <c r="G62" i="5" s="1"/>
  <c r="K62" i="5" s="1"/>
  <c r="P62" i="5" s="1"/>
  <c r="T60" i="5"/>
  <c r="U60" i="5"/>
  <c r="O63" i="5"/>
  <c r="P63" i="5" s="1"/>
  <c r="E63" i="5"/>
  <c r="B64" i="5"/>
  <c r="C63" i="5"/>
  <c r="D63" i="5"/>
  <c r="F63" i="5" s="1"/>
  <c r="G63" i="5" s="1"/>
  <c r="K63" i="5" s="1"/>
  <c r="N60" i="5"/>
  <c r="M60" i="5"/>
  <c r="Q61" i="5"/>
  <c r="R61" i="5"/>
  <c r="B164" i="15"/>
  <c r="V163" i="15"/>
  <c r="U163" i="15"/>
  <c r="Y163" i="15"/>
  <c r="J163" i="15"/>
  <c r="E163" i="15"/>
  <c r="F163" i="15" s="1"/>
  <c r="G163" i="15" s="1"/>
  <c r="C163" i="15" s="1"/>
  <c r="D163" i="15" s="1"/>
  <c r="E3773" i="11"/>
  <c r="L61" i="5"/>
  <c r="S61" i="5"/>
  <c r="I61" i="5"/>
  <c r="J61" i="5"/>
  <c r="H148" i="15"/>
  <c r="AF148" i="15" s="1"/>
  <c r="AH143" i="15"/>
  <c r="AI143" i="15" s="1"/>
  <c r="C3793" i="11" s="1"/>
  <c r="AB146" i="15"/>
  <c r="AC146" i="15" s="1"/>
  <c r="AE145" i="15"/>
  <c r="AH145" i="15" s="1"/>
  <c r="AA146" i="15"/>
  <c r="AG144" i="15"/>
  <c r="AE144" i="15"/>
  <c r="I148" i="15"/>
  <c r="N148" i="15"/>
  <c r="O148" i="15" s="1"/>
  <c r="P148" i="15" s="1"/>
  <c r="S148" i="15"/>
  <c r="L148" i="15"/>
  <c r="K147" i="15"/>
  <c r="M147" i="15" s="1"/>
  <c r="W147" i="15"/>
  <c r="X147" i="15" s="1"/>
  <c r="Q147" i="15"/>
  <c r="R147" i="15" s="1"/>
  <c r="T147" i="15" s="1"/>
  <c r="R62" i="5" l="1"/>
  <c r="Q62" i="5"/>
  <c r="T61" i="5"/>
  <c r="U61" i="5"/>
  <c r="H63" i="5"/>
  <c r="N61" i="5"/>
  <c r="M61" i="5"/>
  <c r="B65" i="5"/>
  <c r="E64" i="5"/>
  <c r="D64" i="5"/>
  <c r="F64" i="5" s="1"/>
  <c r="G64" i="5" s="1"/>
  <c r="K64" i="5" s="1"/>
  <c r="L64" i="5" s="1"/>
  <c r="C64" i="5"/>
  <c r="H64" i="5" s="1"/>
  <c r="O64" i="5"/>
  <c r="P64" i="5" s="1"/>
  <c r="R63" i="5"/>
  <c r="Q63" i="5"/>
  <c r="B165" i="15"/>
  <c r="U164" i="15"/>
  <c r="Y164" i="15"/>
  <c r="J164" i="15"/>
  <c r="V164" i="15"/>
  <c r="E164" i="15"/>
  <c r="F164" i="15" s="1"/>
  <c r="G164" i="15" s="1"/>
  <c r="C164" i="15" s="1"/>
  <c r="D164" i="15" s="1"/>
  <c r="E3772" i="11"/>
  <c r="H62" i="5"/>
  <c r="H149" i="15"/>
  <c r="AF149" i="15" s="1"/>
  <c r="AJ143" i="15"/>
  <c r="D3793" i="11" s="1"/>
  <c r="AB147" i="15"/>
  <c r="AD146" i="15"/>
  <c r="AG146" i="15" s="1"/>
  <c r="AH144" i="15"/>
  <c r="AJ144" i="15" s="1"/>
  <c r="D3792" i="11" s="1"/>
  <c r="AJ145" i="15"/>
  <c r="D3791" i="11" s="1"/>
  <c r="AI145" i="15"/>
  <c r="C3791" i="11" s="1"/>
  <c r="W148" i="15"/>
  <c r="X148" i="15" s="1"/>
  <c r="AA147" i="15"/>
  <c r="Z147" i="15"/>
  <c r="Q148" i="15"/>
  <c r="R148" i="15" s="1"/>
  <c r="T148" i="15" s="1"/>
  <c r="I150" i="15"/>
  <c r="N150" i="15"/>
  <c r="O150" i="15" s="1"/>
  <c r="P150" i="15" s="1"/>
  <c r="S150" i="15"/>
  <c r="L150" i="15"/>
  <c r="K148" i="15"/>
  <c r="M148" i="15" s="1"/>
  <c r="I149" i="15"/>
  <c r="K149" i="15" s="1"/>
  <c r="N149" i="15"/>
  <c r="O149" i="15" s="1"/>
  <c r="P149" i="15" s="1"/>
  <c r="L149" i="15"/>
  <c r="S149" i="15"/>
  <c r="E65" i="5" l="1"/>
  <c r="D65" i="5"/>
  <c r="C65" i="5"/>
  <c r="O65" i="5"/>
  <c r="B66" i="5"/>
  <c r="S62" i="5"/>
  <c r="J62" i="5"/>
  <c r="I62" i="5"/>
  <c r="R64" i="5"/>
  <c r="Q64" i="5"/>
  <c r="L62" i="5"/>
  <c r="J63" i="5"/>
  <c r="S63" i="5"/>
  <c r="I63" i="5"/>
  <c r="J64" i="5"/>
  <c r="I64" i="5"/>
  <c r="S64" i="5"/>
  <c r="L63" i="5"/>
  <c r="M64" i="5"/>
  <c r="N64" i="5"/>
  <c r="B166" i="15"/>
  <c r="V165" i="15"/>
  <c r="U165" i="15"/>
  <c r="Y165" i="15"/>
  <c r="J165" i="15"/>
  <c r="E165" i="15"/>
  <c r="F165" i="15" s="1"/>
  <c r="G165" i="15" s="1"/>
  <c r="C165" i="15" s="1"/>
  <c r="D165" i="15" s="1"/>
  <c r="E3771" i="11"/>
  <c r="H151" i="15"/>
  <c r="AF151" i="15" s="1"/>
  <c r="K150" i="15"/>
  <c r="M150" i="15" s="1"/>
  <c r="W150" i="15"/>
  <c r="X150" i="15" s="1"/>
  <c r="H150" i="15"/>
  <c r="AF150" i="15" s="1"/>
  <c r="M149" i="15"/>
  <c r="AC147" i="15"/>
  <c r="AD147" i="15" s="1"/>
  <c r="AB148" i="15"/>
  <c r="AC148" i="15" s="1"/>
  <c r="AD148" i="15" s="1"/>
  <c r="AE146" i="15"/>
  <c r="AH146" i="15" s="1"/>
  <c r="AI146" i="15" s="1"/>
  <c r="C3790" i="11" s="1"/>
  <c r="Q149" i="15"/>
  <c r="R149" i="15" s="1"/>
  <c r="T149" i="15" s="1"/>
  <c r="AI144" i="15"/>
  <c r="C3792" i="11" s="1"/>
  <c r="W149" i="15"/>
  <c r="X149" i="15" s="1"/>
  <c r="AA148" i="15"/>
  <c r="Z148" i="15"/>
  <c r="I151" i="15"/>
  <c r="N151" i="15"/>
  <c r="O151" i="15" s="1"/>
  <c r="P151" i="15" s="1"/>
  <c r="S151" i="15"/>
  <c r="L151" i="15"/>
  <c r="Q150" i="15"/>
  <c r="R150" i="15" s="1"/>
  <c r="T150" i="15" s="1"/>
  <c r="N62" i="5" l="1"/>
  <c r="M62" i="5"/>
  <c r="B167" i="15"/>
  <c r="V166" i="15"/>
  <c r="U166" i="15"/>
  <c r="Y166" i="15"/>
  <c r="J166" i="15"/>
  <c r="E166" i="15"/>
  <c r="F166" i="15" s="1"/>
  <c r="G166" i="15" s="1"/>
  <c r="C166" i="15" s="1"/>
  <c r="D166" i="15" s="1"/>
  <c r="E3770" i="11"/>
  <c r="M63" i="5"/>
  <c r="N63" i="5"/>
  <c r="T62" i="5"/>
  <c r="U62" i="5"/>
  <c r="T64" i="5"/>
  <c r="U64" i="5"/>
  <c r="C66" i="5"/>
  <c r="B67" i="5"/>
  <c r="D66" i="5"/>
  <c r="F66" i="5" s="1"/>
  <c r="G66" i="5" s="1"/>
  <c r="K66" i="5" s="1"/>
  <c r="E66" i="5"/>
  <c r="O66" i="5"/>
  <c r="F65" i="5"/>
  <c r="G65" i="5" s="1"/>
  <c r="K65" i="5" s="1"/>
  <c r="P65" i="5" s="1"/>
  <c r="T63" i="5"/>
  <c r="U63" i="5"/>
  <c r="Z150" i="15"/>
  <c r="AA150" i="15"/>
  <c r="H152" i="15"/>
  <c r="AF152" i="15" s="1"/>
  <c r="Q151" i="15"/>
  <c r="AG147" i="15"/>
  <c r="AE147" i="15"/>
  <c r="AB149" i="15"/>
  <c r="AB150" i="15"/>
  <c r="AC150" i="15" s="1"/>
  <c r="AD150" i="15" s="1"/>
  <c r="AE148" i="15"/>
  <c r="AJ146" i="15"/>
  <c r="D3790" i="11" s="1"/>
  <c r="W151" i="15"/>
  <c r="X151" i="15" s="1"/>
  <c r="AA149" i="15"/>
  <c r="Z149" i="15"/>
  <c r="I152" i="15"/>
  <c r="N152" i="15"/>
  <c r="O152" i="15" s="1"/>
  <c r="P152" i="15" s="1"/>
  <c r="S152" i="15"/>
  <c r="L152" i="15"/>
  <c r="K151" i="15"/>
  <c r="M151" i="15" s="1"/>
  <c r="AG148" i="15"/>
  <c r="R151" i="15"/>
  <c r="T151" i="15" s="1"/>
  <c r="R65" i="5" l="1"/>
  <c r="Q65" i="5"/>
  <c r="H65" i="5"/>
  <c r="L65" i="5" s="1"/>
  <c r="P66" i="5"/>
  <c r="E67" i="5"/>
  <c r="D67" i="5"/>
  <c r="F67" i="5" s="1"/>
  <c r="G67" i="5" s="1"/>
  <c r="K67" i="5" s="1"/>
  <c r="B68" i="5"/>
  <c r="O67" i="5"/>
  <c r="P67" i="5" s="1"/>
  <c r="C67" i="5"/>
  <c r="H67" i="5" s="1"/>
  <c r="H66" i="5"/>
  <c r="L66" i="5" s="1"/>
  <c r="B168" i="15"/>
  <c r="V167" i="15"/>
  <c r="U167" i="15"/>
  <c r="Y167" i="15"/>
  <c r="J167" i="15"/>
  <c r="E167" i="15"/>
  <c r="F167" i="15" s="1"/>
  <c r="G167" i="15" s="1"/>
  <c r="C167" i="15" s="1"/>
  <c r="D167" i="15" s="1"/>
  <c r="E3769" i="11"/>
  <c r="W152" i="15"/>
  <c r="X152" i="15" s="1"/>
  <c r="AA152" i="15" s="1"/>
  <c r="H153" i="15"/>
  <c r="AF153" i="15" s="1"/>
  <c r="K152" i="15"/>
  <c r="M152" i="15" s="1"/>
  <c r="AH148" i="15"/>
  <c r="AJ148" i="15" s="1"/>
  <c r="D3788" i="11" s="1"/>
  <c r="AH147" i="15"/>
  <c r="AJ147" i="15" s="1"/>
  <c r="D3789" i="11" s="1"/>
  <c r="AC149" i="15"/>
  <c r="AD149" i="15" s="1"/>
  <c r="AB151" i="15"/>
  <c r="AC151" i="15" s="1"/>
  <c r="AD151" i="15" s="1"/>
  <c r="AG150" i="15"/>
  <c r="I153" i="15"/>
  <c r="N153" i="15"/>
  <c r="O153" i="15" s="1"/>
  <c r="P153" i="15" s="1"/>
  <c r="S153" i="15"/>
  <c r="L153" i="15"/>
  <c r="Q152" i="15"/>
  <c r="R152" i="15" s="1"/>
  <c r="T152" i="15" s="1"/>
  <c r="AE150" i="15"/>
  <c r="Z151" i="15"/>
  <c r="AA151" i="15"/>
  <c r="M65" i="5" l="1"/>
  <c r="N65" i="5"/>
  <c r="N66" i="5"/>
  <c r="M66" i="5"/>
  <c r="I67" i="5"/>
  <c r="J67" i="5"/>
  <c r="S67" i="5"/>
  <c r="B69" i="5"/>
  <c r="E68" i="5"/>
  <c r="D68" i="5"/>
  <c r="F68" i="5" s="1"/>
  <c r="G68" i="5" s="1"/>
  <c r="K68" i="5" s="1"/>
  <c r="C68" i="5"/>
  <c r="O68" i="5"/>
  <c r="P68" i="5" s="1"/>
  <c r="L67" i="5"/>
  <c r="Q67" i="5"/>
  <c r="R67" i="5"/>
  <c r="J66" i="5"/>
  <c r="S66" i="5"/>
  <c r="I66" i="5"/>
  <c r="R66" i="5"/>
  <c r="Q66" i="5"/>
  <c r="J65" i="5"/>
  <c r="I65" i="5"/>
  <c r="S65" i="5"/>
  <c r="B169" i="15"/>
  <c r="U168" i="15"/>
  <c r="Y168" i="15"/>
  <c r="J168" i="15"/>
  <c r="V168" i="15"/>
  <c r="E168" i="15"/>
  <c r="F168" i="15" s="1"/>
  <c r="G168" i="15" s="1"/>
  <c r="C168" i="15" s="1"/>
  <c r="D168" i="15" s="1"/>
  <c r="E3768" i="11"/>
  <c r="Z152" i="15"/>
  <c r="H155" i="15"/>
  <c r="AF155" i="15" s="1"/>
  <c r="H154" i="15"/>
  <c r="AF154" i="15" s="1"/>
  <c r="AH150" i="15"/>
  <c r="AI150" i="15" s="1"/>
  <c r="C3786" i="11" s="1"/>
  <c r="AI148" i="15"/>
  <c r="C3788" i="11" s="1"/>
  <c r="AI147" i="15"/>
  <c r="C3789" i="11" s="1"/>
  <c r="AG149" i="15"/>
  <c r="AE149" i="15"/>
  <c r="AB152" i="15"/>
  <c r="AC152" i="15" s="1"/>
  <c r="Q153" i="15"/>
  <c r="R153" i="15" s="1"/>
  <c r="T153" i="15" s="1"/>
  <c r="AG151" i="15"/>
  <c r="K153" i="15"/>
  <c r="M153" i="15" s="1"/>
  <c r="I155" i="15"/>
  <c r="N155" i="15"/>
  <c r="O155" i="15" s="1"/>
  <c r="P155" i="15" s="1"/>
  <c r="S155" i="15"/>
  <c r="L155" i="15"/>
  <c r="AE151" i="15"/>
  <c r="I154" i="15"/>
  <c r="N154" i="15"/>
  <c r="O154" i="15" s="1"/>
  <c r="P154" i="15" s="1"/>
  <c r="S154" i="15"/>
  <c r="L154" i="15"/>
  <c r="W153" i="15"/>
  <c r="X153" i="15" s="1"/>
  <c r="Q68" i="5" l="1"/>
  <c r="R68" i="5"/>
  <c r="H68" i="5"/>
  <c r="L68" i="5" s="1"/>
  <c r="D69" i="5"/>
  <c r="F69" i="5" s="1"/>
  <c r="G69" i="5" s="1"/>
  <c r="K69" i="5" s="1"/>
  <c r="O69" i="5"/>
  <c r="P69" i="5" s="1"/>
  <c r="E69" i="5"/>
  <c r="C69" i="5"/>
  <c r="B70" i="5"/>
  <c r="B170" i="15"/>
  <c r="V169" i="15"/>
  <c r="U169" i="15"/>
  <c r="Y169" i="15"/>
  <c r="J169" i="15"/>
  <c r="E169" i="15"/>
  <c r="F169" i="15" s="1"/>
  <c r="G169" i="15" s="1"/>
  <c r="C169" i="15" s="1"/>
  <c r="D169" i="15" s="1"/>
  <c r="E3767" i="11"/>
  <c r="U65" i="5"/>
  <c r="T65" i="5"/>
  <c r="U67" i="5"/>
  <c r="T67" i="5"/>
  <c r="U66" i="5"/>
  <c r="T66" i="5"/>
  <c r="N67" i="5"/>
  <c r="M67" i="5"/>
  <c r="H156" i="15"/>
  <c r="AF156" i="15" s="1"/>
  <c r="AJ150" i="15"/>
  <c r="D3786" i="11" s="1"/>
  <c r="AH149" i="15"/>
  <c r="AI149" i="15" s="1"/>
  <c r="C3787" i="11" s="1"/>
  <c r="Q154" i="15"/>
  <c r="R154" i="15" s="1"/>
  <c r="T154" i="15" s="1"/>
  <c r="AB153" i="15"/>
  <c r="AC153" i="15" s="1"/>
  <c r="AD153" i="15" s="1"/>
  <c r="AD152" i="15"/>
  <c r="AH151" i="15"/>
  <c r="AI151" i="15" s="1"/>
  <c r="C3785" i="11" s="1"/>
  <c r="W155" i="15"/>
  <c r="X155" i="15" s="1"/>
  <c r="Z155" i="15" s="1"/>
  <c r="W154" i="15"/>
  <c r="K154" i="15"/>
  <c r="M154" i="15" s="1"/>
  <c r="K155" i="15"/>
  <c r="M155" i="15" s="1"/>
  <c r="Z153" i="15"/>
  <c r="AA153" i="15"/>
  <c r="I156" i="15"/>
  <c r="N156" i="15"/>
  <c r="O156" i="15" s="1"/>
  <c r="P156" i="15" s="1"/>
  <c r="L156" i="15"/>
  <c r="S156" i="15"/>
  <c r="Q155" i="15"/>
  <c r="R155" i="15" s="1"/>
  <c r="T155" i="15" s="1"/>
  <c r="M68" i="5" l="1"/>
  <c r="N68" i="5"/>
  <c r="B171" i="15"/>
  <c r="V170" i="15"/>
  <c r="U170" i="15"/>
  <c r="Y170" i="15"/>
  <c r="J170" i="15"/>
  <c r="E170" i="15"/>
  <c r="F170" i="15" s="1"/>
  <c r="G170" i="15" s="1"/>
  <c r="C170" i="15" s="1"/>
  <c r="D170" i="15" s="1"/>
  <c r="E3766" i="11"/>
  <c r="D70" i="5"/>
  <c r="F70" i="5" s="1"/>
  <c r="G70" i="5" s="1"/>
  <c r="K70" i="5" s="1"/>
  <c r="C70" i="5"/>
  <c r="H70" i="5" s="1"/>
  <c r="B71" i="5"/>
  <c r="E70" i="5"/>
  <c r="O70" i="5"/>
  <c r="P70" i="5" s="1"/>
  <c r="H69" i="5"/>
  <c r="L69" i="5" s="1"/>
  <c r="Q69" i="5"/>
  <c r="R69" i="5"/>
  <c r="I68" i="5"/>
  <c r="J68" i="5"/>
  <c r="S68" i="5"/>
  <c r="H157" i="15"/>
  <c r="AF157" i="15" s="1"/>
  <c r="AJ149" i="15"/>
  <c r="D3787" i="11" s="1"/>
  <c r="AE152" i="15"/>
  <c r="AG152" i="15"/>
  <c r="AB155" i="15"/>
  <c r="AC155" i="15" s="1"/>
  <c r="AD155" i="15" s="1"/>
  <c r="AB154" i="15"/>
  <c r="AC154" i="15" s="1"/>
  <c r="AD154" i="15" s="1"/>
  <c r="AG153" i="15"/>
  <c r="AJ151" i="15"/>
  <c r="D3785" i="11" s="1"/>
  <c r="AA155" i="15"/>
  <c r="AE153" i="15"/>
  <c r="X154" i="15"/>
  <c r="AA154" i="15" s="1"/>
  <c r="W156" i="15"/>
  <c r="X156" i="15" s="1"/>
  <c r="Z156" i="15" s="1"/>
  <c r="K156" i="15"/>
  <c r="M156" i="15" s="1"/>
  <c r="I157" i="15"/>
  <c r="N157" i="15"/>
  <c r="O157" i="15" s="1"/>
  <c r="P157" i="15" s="1"/>
  <c r="S157" i="15"/>
  <c r="L157" i="15"/>
  <c r="Q156" i="15"/>
  <c r="R156" i="15" s="1"/>
  <c r="T156" i="15" s="1"/>
  <c r="M69" i="5" l="1"/>
  <c r="N69" i="5"/>
  <c r="L70" i="5"/>
  <c r="T68" i="5"/>
  <c r="U68" i="5"/>
  <c r="C71" i="5"/>
  <c r="E71" i="5"/>
  <c r="B72" i="5"/>
  <c r="D71" i="5"/>
  <c r="F71" i="5" s="1"/>
  <c r="G71" i="5" s="1"/>
  <c r="K71" i="5" s="1"/>
  <c r="O71" i="5"/>
  <c r="P71" i="5" s="1"/>
  <c r="I70" i="5"/>
  <c r="S70" i="5"/>
  <c r="J70" i="5"/>
  <c r="S69" i="5"/>
  <c r="J69" i="5"/>
  <c r="I69" i="5"/>
  <c r="B172" i="15"/>
  <c r="V171" i="15"/>
  <c r="U171" i="15"/>
  <c r="Y171" i="15"/>
  <c r="J171" i="15"/>
  <c r="E171" i="15"/>
  <c r="F171" i="15" s="1"/>
  <c r="G171" i="15" s="1"/>
  <c r="C171" i="15" s="1"/>
  <c r="D171" i="15" s="1"/>
  <c r="E3765" i="11"/>
  <c r="R70" i="5"/>
  <c r="Q70" i="5"/>
  <c r="W157" i="15"/>
  <c r="X157" i="15" s="1"/>
  <c r="Z157" i="15" s="1"/>
  <c r="H158" i="15"/>
  <c r="AF158" i="15" s="1"/>
  <c r="AH152" i="15"/>
  <c r="AI152" i="15" s="1"/>
  <c r="C3784" i="11" s="1"/>
  <c r="AH153" i="15"/>
  <c r="AJ153" i="15" s="1"/>
  <c r="D3783" i="11" s="1"/>
  <c r="AB156" i="15"/>
  <c r="AC156" i="15" s="1"/>
  <c r="AD156" i="15" s="1"/>
  <c r="AE154" i="15"/>
  <c r="Z154" i="15"/>
  <c r="AA156" i="15"/>
  <c r="AG154" i="15"/>
  <c r="AG155" i="15"/>
  <c r="AE155" i="15"/>
  <c r="Q157" i="15"/>
  <c r="R157" i="15" s="1"/>
  <c r="T157" i="15" s="1"/>
  <c r="I158" i="15"/>
  <c r="N158" i="15"/>
  <c r="O158" i="15" s="1"/>
  <c r="P158" i="15" s="1"/>
  <c r="S158" i="15"/>
  <c r="L158" i="15"/>
  <c r="K157" i="15"/>
  <c r="M157" i="15" s="1"/>
  <c r="R71" i="5" l="1"/>
  <c r="Q71" i="5"/>
  <c r="D72" i="5"/>
  <c r="F72" i="5" s="1"/>
  <c r="G72" i="5" s="1"/>
  <c r="K72" i="5" s="1"/>
  <c r="C72" i="5"/>
  <c r="H72" i="5" s="1"/>
  <c r="B73" i="5"/>
  <c r="E72" i="5"/>
  <c r="O72" i="5"/>
  <c r="P72" i="5" s="1"/>
  <c r="H71" i="5"/>
  <c r="B173" i="15"/>
  <c r="U172" i="15"/>
  <c r="Y172" i="15"/>
  <c r="J172" i="15"/>
  <c r="V172" i="15"/>
  <c r="E172" i="15"/>
  <c r="F172" i="15" s="1"/>
  <c r="G172" i="15" s="1"/>
  <c r="C172" i="15" s="1"/>
  <c r="D172" i="15" s="1"/>
  <c r="E3764" i="11"/>
  <c r="M70" i="5"/>
  <c r="N70" i="5"/>
  <c r="T69" i="5"/>
  <c r="U69" i="5"/>
  <c r="T70" i="5"/>
  <c r="U70" i="5"/>
  <c r="AA157" i="15"/>
  <c r="H159" i="15"/>
  <c r="AF159" i="15" s="1"/>
  <c r="AH154" i="15"/>
  <c r="AJ154" i="15" s="1"/>
  <c r="D3782" i="11" s="1"/>
  <c r="AJ152" i="15"/>
  <c r="D3784" i="11" s="1"/>
  <c r="Q158" i="15"/>
  <c r="R158" i="15" s="1"/>
  <c r="T158" i="15" s="1"/>
  <c r="AI153" i="15"/>
  <c r="C3783" i="11" s="1"/>
  <c r="AE156" i="15"/>
  <c r="AB157" i="15"/>
  <c r="AC157" i="15" s="1"/>
  <c r="AD157" i="15" s="1"/>
  <c r="AG156" i="15"/>
  <c r="AH155" i="15"/>
  <c r="I159" i="15"/>
  <c r="N159" i="15"/>
  <c r="O159" i="15" s="1"/>
  <c r="P159" i="15" s="1"/>
  <c r="L159" i="15"/>
  <c r="S159" i="15"/>
  <c r="K158" i="15"/>
  <c r="M158" i="15" s="1"/>
  <c r="W158" i="15"/>
  <c r="X158" i="15" s="1"/>
  <c r="B174" i="15" l="1"/>
  <c r="V173" i="15"/>
  <c r="U173" i="15"/>
  <c r="Y173" i="15"/>
  <c r="J173" i="15"/>
  <c r="E173" i="15"/>
  <c r="F173" i="15" s="1"/>
  <c r="G173" i="15" s="1"/>
  <c r="C173" i="15" s="1"/>
  <c r="D173" i="15" s="1"/>
  <c r="E3763" i="11"/>
  <c r="J71" i="5"/>
  <c r="I71" i="5"/>
  <c r="S71" i="5"/>
  <c r="Q72" i="5"/>
  <c r="R72" i="5"/>
  <c r="E73" i="5"/>
  <c r="B74" i="5"/>
  <c r="D73" i="5"/>
  <c r="F73" i="5" s="1"/>
  <c r="G73" i="5" s="1"/>
  <c r="K73" i="5" s="1"/>
  <c r="C73" i="5"/>
  <c r="O73" i="5"/>
  <c r="P73" i="5" s="1"/>
  <c r="I72" i="5"/>
  <c r="J72" i="5"/>
  <c r="S72" i="5"/>
  <c r="L72" i="5"/>
  <c r="L71" i="5"/>
  <c r="H160" i="15"/>
  <c r="AF160" i="15" s="1"/>
  <c r="AI154" i="15"/>
  <c r="C3782" i="11" s="1"/>
  <c r="AH156" i="15"/>
  <c r="AJ156" i="15" s="1"/>
  <c r="D3780" i="11" s="1"/>
  <c r="AB158" i="15"/>
  <c r="AC158" i="15" s="1"/>
  <c r="AD158" i="15" s="1"/>
  <c r="AG157" i="15"/>
  <c r="W159" i="15"/>
  <c r="X159" i="15" s="1"/>
  <c r="AA159" i="15" s="1"/>
  <c r="AI155" i="15"/>
  <c r="C3781" i="11" s="1"/>
  <c r="AJ155" i="15"/>
  <c r="D3781" i="11" s="1"/>
  <c r="I160" i="15"/>
  <c r="N160" i="15"/>
  <c r="O160" i="15" s="1"/>
  <c r="P160" i="15" s="1"/>
  <c r="S160" i="15"/>
  <c r="L160" i="15"/>
  <c r="AE157" i="15"/>
  <c r="K159" i="15"/>
  <c r="M159" i="15" s="1"/>
  <c r="AA158" i="15"/>
  <c r="Z158" i="15"/>
  <c r="Q159" i="15"/>
  <c r="R159" i="15" s="1"/>
  <c r="T159" i="15" s="1"/>
  <c r="N71" i="5" l="1"/>
  <c r="M71" i="5"/>
  <c r="U71" i="5"/>
  <c r="T71" i="5"/>
  <c r="N72" i="5"/>
  <c r="M72" i="5"/>
  <c r="U72" i="5"/>
  <c r="T72" i="5"/>
  <c r="Q73" i="5"/>
  <c r="R73" i="5"/>
  <c r="H73" i="5"/>
  <c r="L73" i="5" s="1"/>
  <c r="D74" i="5"/>
  <c r="F74" i="5" s="1"/>
  <c r="G74" i="5" s="1"/>
  <c r="K74" i="5" s="1"/>
  <c r="E74" i="5"/>
  <c r="O74" i="5"/>
  <c r="P74" i="5" s="1"/>
  <c r="C74" i="5"/>
  <c r="B75" i="5"/>
  <c r="B175" i="15"/>
  <c r="V174" i="15"/>
  <c r="U174" i="15"/>
  <c r="Y174" i="15"/>
  <c r="J174" i="15"/>
  <c r="E174" i="15"/>
  <c r="F174" i="15" s="1"/>
  <c r="G174" i="15" s="1"/>
  <c r="C174" i="15" s="1"/>
  <c r="D174" i="15" s="1"/>
  <c r="E3762" i="11"/>
  <c r="W160" i="15"/>
  <c r="X160" i="15" s="1"/>
  <c r="AA160" i="15" s="1"/>
  <c r="H161" i="15"/>
  <c r="AF161" i="15" s="1"/>
  <c r="AI156" i="15"/>
  <c r="C3780" i="11" s="1"/>
  <c r="AH157" i="15"/>
  <c r="AJ157" i="15" s="1"/>
  <c r="D3779" i="11" s="1"/>
  <c r="AB159" i="15"/>
  <c r="AC159" i="15" s="1"/>
  <c r="AG158" i="15"/>
  <c r="Z159" i="15"/>
  <c r="I161" i="15"/>
  <c r="N161" i="15"/>
  <c r="O161" i="15" s="1"/>
  <c r="P161" i="15" s="1"/>
  <c r="S161" i="15"/>
  <c r="L161" i="15"/>
  <c r="Q160" i="15"/>
  <c r="R160" i="15" s="1"/>
  <c r="T160" i="15" s="1"/>
  <c r="AE158" i="15"/>
  <c r="K160" i="15"/>
  <c r="M160" i="15" s="1"/>
  <c r="N73" i="5" l="1"/>
  <c r="M73" i="5"/>
  <c r="S73" i="5"/>
  <c r="J73" i="5"/>
  <c r="I73" i="5"/>
  <c r="B176" i="15"/>
  <c r="V175" i="15"/>
  <c r="U175" i="15"/>
  <c r="Y175" i="15"/>
  <c r="J175" i="15"/>
  <c r="E175" i="15"/>
  <c r="F175" i="15" s="1"/>
  <c r="G175" i="15" s="1"/>
  <c r="C175" i="15" s="1"/>
  <c r="D175" i="15" s="1"/>
  <c r="E3761" i="11"/>
  <c r="D75" i="5"/>
  <c r="F75" i="5" s="1"/>
  <c r="G75" i="5" s="1"/>
  <c r="K75" i="5" s="1"/>
  <c r="B76" i="5"/>
  <c r="O75" i="5"/>
  <c r="P75" i="5" s="1"/>
  <c r="E75" i="5"/>
  <c r="C75" i="5"/>
  <c r="H74" i="5"/>
  <c r="Q74" i="5"/>
  <c r="R74" i="5"/>
  <c r="L74" i="5"/>
  <c r="Z160" i="15"/>
  <c r="H162" i="15"/>
  <c r="AF162" i="15" s="1"/>
  <c r="AI157" i="15"/>
  <c r="C3779" i="11" s="1"/>
  <c r="AH158" i="15"/>
  <c r="AI158" i="15" s="1"/>
  <c r="C3778" i="11" s="1"/>
  <c r="Q161" i="15"/>
  <c r="R161" i="15" s="1"/>
  <c r="T161" i="15" s="1"/>
  <c r="AB160" i="15"/>
  <c r="AC160" i="15" s="1"/>
  <c r="AD160" i="15" s="1"/>
  <c r="AE160" i="15" s="1"/>
  <c r="AD159" i="15"/>
  <c r="I162" i="15"/>
  <c r="N162" i="15"/>
  <c r="O162" i="15" s="1"/>
  <c r="P162" i="15" s="1"/>
  <c r="S162" i="15"/>
  <c r="L162" i="15"/>
  <c r="W161" i="15"/>
  <c r="X161" i="15" s="1"/>
  <c r="K161" i="15"/>
  <c r="M161" i="15" s="1"/>
  <c r="N74" i="5" l="1"/>
  <c r="M74" i="5"/>
  <c r="J74" i="5"/>
  <c r="S74" i="5"/>
  <c r="I74" i="5"/>
  <c r="B177" i="15"/>
  <c r="U176" i="15"/>
  <c r="Y176" i="15"/>
  <c r="J176" i="15"/>
  <c r="V176" i="15"/>
  <c r="E176" i="15"/>
  <c r="F176" i="15" s="1"/>
  <c r="G176" i="15" s="1"/>
  <c r="C176" i="15" s="1"/>
  <c r="D176" i="15" s="1"/>
  <c r="E3760" i="11"/>
  <c r="H75" i="5"/>
  <c r="Q75" i="5"/>
  <c r="R75" i="5"/>
  <c r="U73" i="5"/>
  <c r="T73" i="5"/>
  <c r="B77" i="5"/>
  <c r="E76" i="5"/>
  <c r="D76" i="5"/>
  <c r="F76" i="5" s="1"/>
  <c r="G76" i="5" s="1"/>
  <c r="K76" i="5" s="1"/>
  <c r="L76" i="5" s="1"/>
  <c r="C76" i="5"/>
  <c r="H76" i="5" s="1"/>
  <c r="O76" i="5"/>
  <c r="P76" i="5" s="1"/>
  <c r="L75" i="5"/>
  <c r="K162" i="15"/>
  <c r="M162" i="15" s="1"/>
  <c r="H163" i="15"/>
  <c r="AF163" i="15" s="1"/>
  <c r="AJ158" i="15"/>
  <c r="D3778" i="11" s="1"/>
  <c r="AE159" i="15"/>
  <c r="AG159" i="15"/>
  <c r="AB161" i="15"/>
  <c r="AC161" i="15" s="1"/>
  <c r="AD161" i="15" s="1"/>
  <c r="AG160" i="15"/>
  <c r="AH160" i="15" s="1"/>
  <c r="AJ160" i="15" s="1"/>
  <c r="D3776" i="11" s="1"/>
  <c r="Q162" i="15"/>
  <c r="R162" i="15" s="1"/>
  <c r="T162" i="15" s="1"/>
  <c r="AA161" i="15"/>
  <c r="Z161" i="15"/>
  <c r="I163" i="15"/>
  <c r="N163" i="15"/>
  <c r="O163" i="15" s="1"/>
  <c r="P163" i="15" s="1"/>
  <c r="L163" i="15"/>
  <c r="S163" i="15"/>
  <c r="W162" i="15"/>
  <c r="X162" i="15" s="1"/>
  <c r="R76" i="5" l="1"/>
  <c r="Q76" i="5"/>
  <c r="N76" i="5"/>
  <c r="M76" i="5"/>
  <c r="C77" i="5"/>
  <c r="B78" i="5"/>
  <c r="E77" i="5"/>
  <c r="D77" i="5"/>
  <c r="F77" i="5" s="1"/>
  <c r="G77" i="5" s="1"/>
  <c r="K77" i="5" s="1"/>
  <c r="O77" i="5"/>
  <c r="P77" i="5" s="1"/>
  <c r="B178" i="15"/>
  <c r="V177" i="15"/>
  <c r="U177" i="15"/>
  <c r="Y177" i="15"/>
  <c r="J177" i="15"/>
  <c r="E177" i="15"/>
  <c r="F177" i="15" s="1"/>
  <c r="G177" i="15" s="1"/>
  <c r="C177" i="15" s="1"/>
  <c r="D177" i="15" s="1"/>
  <c r="E3759" i="11"/>
  <c r="M75" i="5"/>
  <c r="N75" i="5"/>
  <c r="U74" i="5"/>
  <c r="T74" i="5"/>
  <c r="S76" i="5"/>
  <c r="I76" i="5"/>
  <c r="J76" i="5"/>
  <c r="S75" i="5"/>
  <c r="I75" i="5"/>
  <c r="J75" i="5"/>
  <c r="H164" i="15"/>
  <c r="AF164" i="15" s="1"/>
  <c r="AH159" i="15"/>
  <c r="AI159" i="15" s="1"/>
  <c r="C3777" i="11" s="1"/>
  <c r="AB162" i="15"/>
  <c r="AC162" i="15" s="1"/>
  <c r="AI160" i="15"/>
  <c r="C3776" i="11" s="1"/>
  <c r="AG161" i="15"/>
  <c r="Q163" i="15"/>
  <c r="R163" i="15" s="1"/>
  <c r="T163" i="15" s="1"/>
  <c r="W163" i="15"/>
  <c r="Z162" i="15"/>
  <c r="AA162" i="15"/>
  <c r="K163" i="15"/>
  <c r="M163" i="15" s="1"/>
  <c r="AE161" i="15"/>
  <c r="I164" i="15"/>
  <c r="N164" i="15"/>
  <c r="O164" i="15" s="1"/>
  <c r="P164" i="15" s="1"/>
  <c r="S164" i="15"/>
  <c r="L164" i="15"/>
  <c r="B179" i="15" l="1"/>
  <c r="V178" i="15"/>
  <c r="U178" i="15"/>
  <c r="Y178" i="15"/>
  <c r="J178" i="15"/>
  <c r="E178" i="15"/>
  <c r="F178" i="15" s="1"/>
  <c r="G178" i="15" s="1"/>
  <c r="C178" i="15" s="1"/>
  <c r="D178" i="15" s="1"/>
  <c r="E3758" i="11"/>
  <c r="Q77" i="5"/>
  <c r="R77" i="5"/>
  <c r="U76" i="5"/>
  <c r="T76" i="5"/>
  <c r="T75" i="5"/>
  <c r="U75" i="5"/>
  <c r="B79" i="5"/>
  <c r="E78" i="5"/>
  <c r="D78" i="5"/>
  <c r="F78" i="5" s="1"/>
  <c r="G78" i="5" s="1"/>
  <c r="K78" i="5" s="1"/>
  <c r="O78" i="5"/>
  <c r="P78" i="5" s="1"/>
  <c r="C78" i="5"/>
  <c r="H77" i="5"/>
  <c r="L77" i="5" s="1"/>
  <c r="H165" i="15"/>
  <c r="AF165" i="15" s="1"/>
  <c r="AJ159" i="15"/>
  <c r="D3777" i="11" s="1"/>
  <c r="AB163" i="15"/>
  <c r="AC163" i="15" s="1"/>
  <c r="AD163" i="15" s="1"/>
  <c r="AD162" i="15"/>
  <c r="AH161" i="15"/>
  <c r="AJ161" i="15" s="1"/>
  <c r="D3775" i="11" s="1"/>
  <c r="X163" i="15"/>
  <c r="Z163" i="15" s="1"/>
  <c r="Q164" i="15"/>
  <c r="R164" i="15" s="1"/>
  <c r="T164" i="15" s="1"/>
  <c r="K164" i="15"/>
  <c r="M164" i="15" s="1"/>
  <c r="I165" i="15"/>
  <c r="N165" i="15"/>
  <c r="O165" i="15" s="1"/>
  <c r="P165" i="15" s="1"/>
  <c r="S165" i="15"/>
  <c r="L165" i="15"/>
  <c r="W164" i="15"/>
  <c r="X164" i="15" s="1"/>
  <c r="N77" i="5" l="1"/>
  <c r="M77" i="5"/>
  <c r="J77" i="5"/>
  <c r="I77" i="5"/>
  <c r="S77" i="5"/>
  <c r="H78" i="5"/>
  <c r="Q78" i="5"/>
  <c r="R78" i="5"/>
  <c r="L78" i="5"/>
  <c r="D79" i="5"/>
  <c r="E79" i="5"/>
  <c r="B80" i="5"/>
  <c r="C79" i="5"/>
  <c r="O79" i="5"/>
  <c r="B180" i="15"/>
  <c r="V179" i="15"/>
  <c r="U179" i="15"/>
  <c r="Y179" i="15"/>
  <c r="J179" i="15"/>
  <c r="E179" i="15"/>
  <c r="F179" i="15" s="1"/>
  <c r="G179" i="15" s="1"/>
  <c r="C179" i="15" s="1"/>
  <c r="D179" i="15" s="1"/>
  <c r="E3757" i="11"/>
  <c r="H166" i="15"/>
  <c r="AF166" i="15" s="1"/>
  <c r="Q165" i="15"/>
  <c r="R165" i="15" s="1"/>
  <c r="T165" i="15" s="1"/>
  <c r="AB165" i="15" s="1"/>
  <c r="AB164" i="15"/>
  <c r="AC164" i="15" s="1"/>
  <c r="AD164" i="15" s="1"/>
  <c r="AE162" i="15"/>
  <c r="AG162" i="15"/>
  <c r="AI161" i="15"/>
  <c r="C3775" i="11" s="1"/>
  <c r="AA163" i="15"/>
  <c r="AA164" i="15"/>
  <c r="Z164" i="15"/>
  <c r="I166" i="15"/>
  <c r="N166" i="15"/>
  <c r="O166" i="15" s="1"/>
  <c r="P166" i="15" s="1"/>
  <c r="S166" i="15"/>
  <c r="L166" i="15"/>
  <c r="K165" i="15"/>
  <c r="W165" i="15"/>
  <c r="X165" i="15" s="1"/>
  <c r="F79" i="5" l="1"/>
  <c r="G79" i="5" s="1"/>
  <c r="K79" i="5" s="1"/>
  <c r="L79" i="5" s="1"/>
  <c r="D80" i="5"/>
  <c r="F80" i="5" s="1"/>
  <c r="G80" i="5" s="1"/>
  <c r="K80" i="5" s="1"/>
  <c r="E80" i="5"/>
  <c r="C80" i="5"/>
  <c r="O80" i="5"/>
  <c r="B81" i="5"/>
  <c r="N78" i="5"/>
  <c r="M78" i="5"/>
  <c r="S78" i="5"/>
  <c r="J78" i="5"/>
  <c r="I78" i="5"/>
  <c r="U77" i="5"/>
  <c r="T77" i="5"/>
  <c r="B181" i="15"/>
  <c r="U180" i="15"/>
  <c r="Y180" i="15"/>
  <c r="J180" i="15"/>
  <c r="V180" i="15"/>
  <c r="E180" i="15"/>
  <c r="F180" i="15" s="1"/>
  <c r="G180" i="15" s="1"/>
  <c r="C180" i="15" s="1"/>
  <c r="D180" i="15" s="1"/>
  <c r="E3756" i="11"/>
  <c r="H79" i="5"/>
  <c r="H167" i="15"/>
  <c r="AF167" i="15" s="1"/>
  <c r="AH162" i="15"/>
  <c r="AJ162" i="15" s="1"/>
  <c r="D3774" i="11" s="1"/>
  <c r="M165" i="15"/>
  <c r="AC165" i="15" s="1"/>
  <c r="AD165" i="15" s="1"/>
  <c r="AG163" i="15"/>
  <c r="AG164" i="15"/>
  <c r="AE163" i="15"/>
  <c r="AE164" i="15"/>
  <c r="K166" i="15"/>
  <c r="M166" i="15" s="1"/>
  <c r="I167" i="15"/>
  <c r="N167" i="15"/>
  <c r="O167" i="15" s="1"/>
  <c r="P167" i="15" s="1"/>
  <c r="S167" i="15"/>
  <c r="L167" i="15"/>
  <c r="W166" i="15"/>
  <c r="X166" i="15" s="1"/>
  <c r="Z165" i="15"/>
  <c r="AA165" i="15"/>
  <c r="Q166" i="15"/>
  <c r="R166" i="15" s="1"/>
  <c r="T166" i="15" s="1"/>
  <c r="J79" i="5" l="1"/>
  <c r="I79" i="5"/>
  <c r="P79" i="5"/>
  <c r="U78" i="5"/>
  <c r="T78" i="5"/>
  <c r="B82" i="5"/>
  <c r="C81" i="5"/>
  <c r="O81" i="5"/>
  <c r="E81" i="5"/>
  <c r="D81" i="5"/>
  <c r="F81" i="5" s="1"/>
  <c r="G81" i="5" s="1"/>
  <c r="K81" i="5" s="1"/>
  <c r="H80" i="5"/>
  <c r="B182" i="15"/>
  <c r="V181" i="15"/>
  <c r="U181" i="15"/>
  <c r="Y181" i="15"/>
  <c r="J181" i="15"/>
  <c r="E181" i="15"/>
  <c r="F181" i="15" s="1"/>
  <c r="G181" i="15" s="1"/>
  <c r="C181" i="15" s="1"/>
  <c r="D181" i="15" s="1"/>
  <c r="E3755" i="11"/>
  <c r="P80" i="5"/>
  <c r="N79" i="5"/>
  <c r="M79" i="5"/>
  <c r="H168" i="15"/>
  <c r="AF168" i="15" s="1"/>
  <c r="AI162" i="15"/>
  <c r="C3774" i="11" s="1"/>
  <c r="AH163" i="15"/>
  <c r="AI163" i="15" s="1"/>
  <c r="C3773" i="11" s="1"/>
  <c r="AB166" i="15"/>
  <c r="AC166" i="15" s="1"/>
  <c r="AD166" i="15" s="1"/>
  <c r="AH164" i="15"/>
  <c r="AI164" i="15" s="1"/>
  <c r="C3772" i="11" s="1"/>
  <c r="AE165" i="15"/>
  <c r="W167" i="15"/>
  <c r="K167" i="15"/>
  <c r="M167" i="15" s="1"/>
  <c r="Q167" i="15"/>
  <c r="R167" i="15" s="1"/>
  <c r="T167" i="15" s="1"/>
  <c r="I168" i="15"/>
  <c r="N168" i="15"/>
  <c r="O168" i="15" s="1"/>
  <c r="P168" i="15" s="1"/>
  <c r="S168" i="15"/>
  <c r="L168" i="15"/>
  <c r="Z166" i="15"/>
  <c r="AA166" i="15"/>
  <c r="AG165" i="15"/>
  <c r="P81" i="5" l="1"/>
  <c r="J80" i="5"/>
  <c r="I80" i="5"/>
  <c r="S80" i="5"/>
  <c r="L80" i="5"/>
  <c r="Q80" i="5"/>
  <c r="R80" i="5"/>
  <c r="H81" i="5"/>
  <c r="C82" i="5"/>
  <c r="B83" i="5"/>
  <c r="O82" i="5"/>
  <c r="P82" i="5" s="1"/>
  <c r="E82" i="5"/>
  <c r="D82" i="5"/>
  <c r="F82" i="5" s="1"/>
  <c r="G82" i="5" s="1"/>
  <c r="K82" i="5" s="1"/>
  <c r="Q79" i="5"/>
  <c r="R79" i="5"/>
  <c r="S79" i="5"/>
  <c r="B183" i="15"/>
  <c r="V182" i="15"/>
  <c r="U182" i="15"/>
  <c r="Y182" i="15"/>
  <c r="J182" i="15"/>
  <c r="E182" i="15"/>
  <c r="F182" i="15" s="1"/>
  <c r="G182" i="15" s="1"/>
  <c r="C182" i="15" s="1"/>
  <c r="D182" i="15" s="1"/>
  <c r="E3754" i="11"/>
  <c r="H169" i="15"/>
  <c r="AF169" i="15" s="1"/>
  <c r="AH165" i="15"/>
  <c r="AJ165" i="15" s="1"/>
  <c r="D3771" i="11" s="1"/>
  <c r="AJ163" i="15"/>
  <c r="D3773" i="11" s="1"/>
  <c r="Q168" i="15"/>
  <c r="R168" i="15" s="1"/>
  <c r="T168" i="15" s="1"/>
  <c r="AB167" i="15"/>
  <c r="AC167" i="15" s="1"/>
  <c r="AJ164" i="15"/>
  <c r="D3772" i="11" s="1"/>
  <c r="X167" i="15"/>
  <c r="AA167" i="15" s="1"/>
  <c r="W168" i="15"/>
  <c r="X168" i="15" s="1"/>
  <c r="Z168" i="15" s="1"/>
  <c r="AG166" i="15"/>
  <c r="I169" i="15"/>
  <c r="N169" i="15"/>
  <c r="O169" i="15" s="1"/>
  <c r="P169" i="15" s="1"/>
  <c r="S169" i="15"/>
  <c r="L169" i="15"/>
  <c r="AE166" i="15"/>
  <c r="K168" i="15"/>
  <c r="M168" i="15" s="1"/>
  <c r="H82" i="5" l="1"/>
  <c r="E83" i="5"/>
  <c r="B84" i="5"/>
  <c r="O83" i="5"/>
  <c r="D83" i="5"/>
  <c r="F83" i="5" s="1"/>
  <c r="G83" i="5" s="1"/>
  <c r="K83" i="5" s="1"/>
  <c r="C83" i="5"/>
  <c r="J81" i="5"/>
  <c r="S81" i="5"/>
  <c r="I81" i="5"/>
  <c r="L82" i="5"/>
  <c r="B184" i="15"/>
  <c r="V183" i="15"/>
  <c r="U183" i="15"/>
  <c r="Y183" i="15"/>
  <c r="J183" i="15"/>
  <c r="E183" i="15"/>
  <c r="F183" i="15" s="1"/>
  <c r="G183" i="15" s="1"/>
  <c r="C183" i="15" s="1"/>
  <c r="D183" i="15" s="1"/>
  <c r="E3753" i="11"/>
  <c r="N80" i="5"/>
  <c r="M80" i="5"/>
  <c r="Q82" i="5"/>
  <c r="R82" i="5"/>
  <c r="U79" i="5"/>
  <c r="T79" i="5"/>
  <c r="U80" i="5"/>
  <c r="T80" i="5"/>
  <c r="R81" i="5"/>
  <c r="Q81" i="5"/>
  <c r="L81" i="5"/>
  <c r="H170" i="15"/>
  <c r="AF170" i="15" s="1"/>
  <c r="AI165" i="15"/>
  <c r="C3771" i="11" s="1"/>
  <c r="AD167" i="15"/>
  <c r="AG167" i="15" s="1"/>
  <c r="AB168" i="15"/>
  <c r="AC168" i="15" s="1"/>
  <c r="AD168" i="15" s="1"/>
  <c r="AA168" i="15"/>
  <c r="Z167" i="15"/>
  <c r="AH166" i="15"/>
  <c r="AI166" i="15" s="1"/>
  <c r="C3770" i="11" s="1"/>
  <c r="I170" i="15"/>
  <c r="N170" i="15"/>
  <c r="O170" i="15" s="1"/>
  <c r="P170" i="15" s="1"/>
  <c r="S170" i="15"/>
  <c r="L170" i="15"/>
  <c r="K169" i="15"/>
  <c r="M169" i="15" s="1"/>
  <c r="W169" i="15"/>
  <c r="X169" i="15" s="1"/>
  <c r="Q169" i="15"/>
  <c r="R169" i="15" s="1"/>
  <c r="T169" i="15" s="1"/>
  <c r="N82" i="5" l="1"/>
  <c r="M82" i="5"/>
  <c r="B185" i="15"/>
  <c r="U184" i="15"/>
  <c r="Y184" i="15"/>
  <c r="J184" i="15"/>
  <c r="V184" i="15"/>
  <c r="E184" i="15"/>
  <c r="F184" i="15" s="1"/>
  <c r="G184" i="15" s="1"/>
  <c r="C184" i="15" s="1"/>
  <c r="D184" i="15" s="1"/>
  <c r="E3752" i="11"/>
  <c r="U81" i="5"/>
  <c r="T81" i="5"/>
  <c r="H83" i="5"/>
  <c r="P83" i="5"/>
  <c r="M81" i="5"/>
  <c r="N81" i="5"/>
  <c r="D84" i="5"/>
  <c r="F84" i="5" s="1"/>
  <c r="G84" i="5" s="1"/>
  <c r="K84" i="5" s="1"/>
  <c r="O84" i="5"/>
  <c r="E84" i="5"/>
  <c r="C84" i="5"/>
  <c r="B85" i="5"/>
  <c r="I82" i="5"/>
  <c r="J82" i="5"/>
  <c r="S82" i="5"/>
  <c r="H171" i="15"/>
  <c r="AF171" i="15" s="1"/>
  <c r="AE168" i="15"/>
  <c r="AE167" i="15"/>
  <c r="AH167" i="15" s="1"/>
  <c r="AI167" i="15" s="1"/>
  <c r="C3769" i="11" s="1"/>
  <c r="AB169" i="15"/>
  <c r="AC169" i="15" s="1"/>
  <c r="AG168" i="15"/>
  <c r="AJ166" i="15"/>
  <c r="D3770" i="11" s="1"/>
  <c r="AA169" i="15"/>
  <c r="Z169" i="15"/>
  <c r="K170" i="15"/>
  <c r="M170" i="15" s="1"/>
  <c r="I171" i="15"/>
  <c r="N171" i="15"/>
  <c r="O171" i="15" s="1"/>
  <c r="P171" i="15" s="1"/>
  <c r="S171" i="15"/>
  <c r="L171" i="15"/>
  <c r="W170" i="15"/>
  <c r="X170" i="15" s="1"/>
  <c r="Q170" i="15"/>
  <c r="R170" i="15" s="1"/>
  <c r="T170" i="15" s="1"/>
  <c r="U82" i="5" l="1"/>
  <c r="T82" i="5"/>
  <c r="S83" i="5"/>
  <c r="I83" i="5"/>
  <c r="J83" i="5"/>
  <c r="E85" i="5"/>
  <c r="O85" i="5"/>
  <c r="P85" i="5" s="1"/>
  <c r="D85" i="5"/>
  <c r="F85" i="5" s="1"/>
  <c r="G85" i="5" s="1"/>
  <c r="K85" i="5" s="1"/>
  <c r="C85" i="5"/>
  <c r="B86" i="5"/>
  <c r="H84" i="5"/>
  <c r="R83" i="5"/>
  <c r="Q83" i="5"/>
  <c r="P84" i="5"/>
  <c r="B186" i="15"/>
  <c r="V185" i="15"/>
  <c r="U185" i="15"/>
  <c r="Y185" i="15"/>
  <c r="J185" i="15"/>
  <c r="E185" i="15"/>
  <c r="F185" i="15" s="1"/>
  <c r="G185" i="15" s="1"/>
  <c r="C185" i="15" s="1"/>
  <c r="D185" i="15" s="1"/>
  <c r="E3751" i="11"/>
  <c r="L83" i="5"/>
  <c r="H172" i="15"/>
  <c r="AF172" i="15" s="1"/>
  <c r="AH168" i="15"/>
  <c r="AJ168" i="15" s="1"/>
  <c r="D3768" i="11" s="1"/>
  <c r="AB170" i="15"/>
  <c r="AC170" i="15" s="1"/>
  <c r="AD170" i="15" s="1"/>
  <c r="AD169" i="15"/>
  <c r="AE169" i="15" s="1"/>
  <c r="AJ167" i="15"/>
  <c r="D3769" i="11" s="1"/>
  <c r="I172" i="15"/>
  <c r="N172" i="15"/>
  <c r="O172" i="15" s="1"/>
  <c r="P172" i="15" s="1"/>
  <c r="S172" i="15"/>
  <c r="L172" i="15"/>
  <c r="Q171" i="15"/>
  <c r="R171" i="15" s="1"/>
  <c r="T171" i="15" s="1"/>
  <c r="K171" i="15"/>
  <c r="M171" i="15" s="1"/>
  <c r="AA170" i="15"/>
  <c r="Z170" i="15"/>
  <c r="W171" i="15"/>
  <c r="X171" i="15" s="1"/>
  <c r="H85" i="5" l="1"/>
  <c r="I84" i="5"/>
  <c r="S84" i="5"/>
  <c r="J84" i="5"/>
  <c r="M83" i="5"/>
  <c r="N83" i="5"/>
  <c r="O86" i="5"/>
  <c r="D86" i="5"/>
  <c r="F86" i="5" s="1"/>
  <c r="G86" i="5" s="1"/>
  <c r="K86" i="5" s="1"/>
  <c r="C86" i="5"/>
  <c r="H86" i="5" s="1"/>
  <c r="E86" i="5"/>
  <c r="B87" i="5"/>
  <c r="Q85" i="5"/>
  <c r="R85" i="5"/>
  <c r="B187" i="15"/>
  <c r="V186" i="15"/>
  <c r="U186" i="15"/>
  <c r="Y186" i="15"/>
  <c r="J186" i="15"/>
  <c r="E186" i="15"/>
  <c r="F186" i="15" s="1"/>
  <c r="G186" i="15" s="1"/>
  <c r="C186" i="15" s="1"/>
  <c r="D186" i="15" s="1"/>
  <c r="E3750" i="11"/>
  <c r="L84" i="5"/>
  <c r="U83" i="5"/>
  <c r="T83" i="5"/>
  <c r="Q84" i="5"/>
  <c r="R84" i="5"/>
  <c r="W172" i="15"/>
  <c r="X172" i="15" s="1"/>
  <c r="Z172" i="15" s="1"/>
  <c r="H173" i="15"/>
  <c r="AF173" i="15" s="1"/>
  <c r="AI168" i="15"/>
  <c r="C3768" i="11" s="1"/>
  <c r="AG169" i="15"/>
  <c r="AH169" i="15" s="1"/>
  <c r="AJ169" i="15" s="1"/>
  <c r="D3767" i="11" s="1"/>
  <c r="AB171" i="15"/>
  <c r="AC171" i="15" s="1"/>
  <c r="AD171" i="15" s="1"/>
  <c r="AE170" i="15"/>
  <c r="AA171" i="15"/>
  <c r="Z171" i="15"/>
  <c r="K172" i="15"/>
  <c r="M172" i="15" s="1"/>
  <c r="I173" i="15"/>
  <c r="N173" i="15"/>
  <c r="O173" i="15" s="1"/>
  <c r="P173" i="15" s="1"/>
  <c r="S173" i="15"/>
  <c r="L173" i="15"/>
  <c r="AG170" i="15"/>
  <c r="Q172" i="15"/>
  <c r="R172" i="15" s="1"/>
  <c r="T172" i="15" s="1"/>
  <c r="I85" i="5" l="1"/>
  <c r="J85" i="5"/>
  <c r="S85" i="5"/>
  <c r="C87" i="5"/>
  <c r="O87" i="5"/>
  <c r="P87" i="5" s="1"/>
  <c r="E87" i="5"/>
  <c r="B88" i="5"/>
  <c r="D87" i="5"/>
  <c r="F87" i="5" s="1"/>
  <c r="G87" i="5" s="1"/>
  <c r="K87" i="5" s="1"/>
  <c r="L86" i="5"/>
  <c r="P86" i="5"/>
  <c r="M84" i="5"/>
  <c r="N84" i="5"/>
  <c r="I86" i="5"/>
  <c r="J86" i="5"/>
  <c r="T84" i="5"/>
  <c r="U84" i="5"/>
  <c r="B188" i="15"/>
  <c r="V187" i="15"/>
  <c r="U187" i="15"/>
  <c r="Y187" i="15"/>
  <c r="J187" i="15"/>
  <c r="E187" i="15"/>
  <c r="F187" i="15" s="1"/>
  <c r="G187" i="15" s="1"/>
  <c r="C187" i="15" s="1"/>
  <c r="D187" i="15" s="1"/>
  <c r="E3749" i="11"/>
  <c r="L85" i="5"/>
  <c r="K173" i="15"/>
  <c r="M173" i="15" s="1"/>
  <c r="AA172" i="15"/>
  <c r="W173" i="15"/>
  <c r="X173" i="15" s="1"/>
  <c r="AA173" i="15" s="1"/>
  <c r="H174" i="15"/>
  <c r="AF174" i="15" s="1"/>
  <c r="AH170" i="15"/>
  <c r="AI170" i="15" s="1"/>
  <c r="C3766" i="11" s="1"/>
  <c r="AB172" i="15"/>
  <c r="AC172" i="15" s="1"/>
  <c r="AI169" i="15"/>
  <c r="C3767" i="11" s="1"/>
  <c r="AG171" i="15"/>
  <c r="Q173" i="15"/>
  <c r="R173" i="15" s="1"/>
  <c r="T173" i="15" s="1"/>
  <c r="I174" i="15"/>
  <c r="N174" i="15"/>
  <c r="O174" i="15" s="1"/>
  <c r="P174" i="15" s="1"/>
  <c r="S174" i="15"/>
  <c r="L174" i="15"/>
  <c r="AE171" i="15"/>
  <c r="R86" i="5" l="1"/>
  <c r="Q86" i="5"/>
  <c r="M86" i="5"/>
  <c r="N86" i="5"/>
  <c r="M85" i="5"/>
  <c r="N85" i="5"/>
  <c r="D88" i="5"/>
  <c r="C88" i="5"/>
  <c r="O88" i="5"/>
  <c r="B89" i="5"/>
  <c r="E88" i="5"/>
  <c r="B189" i="15"/>
  <c r="U188" i="15"/>
  <c r="Y188" i="15"/>
  <c r="J188" i="15"/>
  <c r="V188" i="15"/>
  <c r="E188" i="15"/>
  <c r="F188" i="15" s="1"/>
  <c r="G188" i="15" s="1"/>
  <c r="C188" i="15" s="1"/>
  <c r="D188" i="15" s="1"/>
  <c r="E3748" i="11"/>
  <c r="H87" i="5"/>
  <c r="Q87" i="5"/>
  <c r="R87" i="5"/>
  <c r="S86" i="5"/>
  <c r="T85" i="5"/>
  <c r="U85" i="5"/>
  <c r="W174" i="15"/>
  <c r="X174" i="15" s="1"/>
  <c r="Z174" i="15" s="1"/>
  <c r="Z173" i="15"/>
  <c r="H175" i="15"/>
  <c r="AF175" i="15" s="1"/>
  <c r="AH171" i="15"/>
  <c r="AJ171" i="15" s="1"/>
  <c r="D3765" i="11" s="1"/>
  <c r="AJ170" i="15"/>
  <c r="D3766" i="11" s="1"/>
  <c r="AD172" i="15"/>
  <c r="AE172" i="15" s="1"/>
  <c r="AB173" i="15"/>
  <c r="AC173" i="15" s="1"/>
  <c r="K174" i="15"/>
  <c r="M174" i="15" s="1"/>
  <c r="I175" i="15"/>
  <c r="N175" i="15"/>
  <c r="O175" i="15" s="1"/>
  <c r="P175" i="15" s="1"/>
  <c r="S175" i="15"/>
  <c r="L175" i="15"/>
  <c r="Q174" i="15"/>
  <c r="R174" i="15" s="1"/>
  <c r="T174" i="15" s="1"/>
  <c r="B190" i="15" l="1"/>
  <c r="V189" i="15"/>
  <c r="U189" i="15"/>
  <c r="Y189" i="15"/>
  <c r="J189" i="15"/>
  <c r="E189" i="15"/>
  <c r="F189" i="15" s="1"/>
  <c r="G189" i="15" s="1"/>
  <c r="C189" i="15" s="1"/>
  <c r="D189" i="15" s="1"/>
  <c r="E3747" i="11"/>
  <c r="U86" i="5"/>
  <c r="T86" i="5"/>
  <c r="O89" i="5"/>
  <c r="B90" i="5"/>
  <c r="C89" i="5"/>
  <c r="E89" i="5"/>
  <c r="D89" i="5"/>
  <c r="I87" i="5"/>
  <c r="J87" i="5"/>
  <c r="S87" i="5"/>
  <c r="F88" i="5"/>
  <c r="G88" i="5" s="1"/>
  <c r="K88" i="5" s="1"/>
  <c r="L87" i="5"/>
  <c r="AA174" i="15"/>
  <c r="H176" i="15"/>
  <c r="AF176" i="15" s="1"/>
  <c r="AI171" i="15"/>
  <c r="C3765" i="11" s="1"/>
  <c r="AG172" i="15"/>
  <c r="AH172" i="15" s="1"/>
  <c r="AI172" i="15" s="1"/>
  <c r="C3764" i="11" s="1"/>
  <c r="AD173" i="15"/>
  <c r="AB174" i="15"/>
  <c r="AC174" i="15" s="1"/>
  <c r="W175" i="15"/>
  <c r="I176" i="15"/>
  <c r="N176" i="15"/>
  <c r="O176" i="15" s="1"/>
  <c r="P176" i="15" s="1"/>
  <c r="S176" i="15"/>
  <c r="L176" i="15"/>
  <c r="K175" i="15"/>
  <c r="M175" i="15" s="1"/>
  <c r="Q175" i="15"/>
  <c r="R175" i="15" s="1"/>
  <c r="T175" i="15" s="1"/>
  <c r="H89" i="5" l="1"/>
  <c r="O90" i="5"/>
  <c r="P90" i="5" s="1"/>
  <c r="D90" i="5"/>
  <c r="F90" i="5" s="1"/>
  <c r="G90" i="5" s="1"/>
  <c r="K90" i="5" s="1"/>
  <c r="C90" i="5"/>
  <c r="B91" i="5"/>
  <c r="E90" i="5"/>
  <c r="N87" i="5"/>
  <c r="M87" i="5"/>
  <c r="H88" i="5"/>
  <c r="L88" i="5" s="1"/>
  <c r="B191" i="15"/>
  <c r="V190" i="15"/>
  <c r="U190" i="15"/>
  <c r="Y190" i="15"/>
  <c r="J190" i="15"/>
  <c r="E190" i="15"/>
  <c r="F190" i="15" s="1"/>
  <c r="G190" i="15" s="1"/>
  <c r="C190" i="15" s="1"/>
  <c r="D190" i="15" s="1"/>
  <c r="E3746" i="11"/>
  <c r="U87" i="5"/>
  <c r="T87" i="5"/>
  <c r="P88" i="5"/>
  <c r="F89" i="5"/>
  <c r="G89" i="5" s="1"/>
  <c r="K89" i="5" s="1"/>
  <c r="W176" i="15"/>
  <c r="X176" i="15" s="1"/>
  <c r="AA176" i="15" s="1"/>
  <c r="H177" i="15"/>
  <c r="AF177" i="15" s="1"/>
  <c r="AJ172" i="15"/>
  <c r="D3764" i="11" s="1"/>
  <c r="Q176" i="15"/>
  <c r="R176" i="15" s="1"/>
  <c r="T176" i="15" s="1"/>
  <c r="AB175" i="15"/>
  <c r="AG173" i="15"/>
  <c r="AE173" i="15"/>
  <c r="AD174" i="15"/>
  <c r="AG174" i="15" s="1"/>
  <c r="X175" i="15"/>
  <c r="Z175" i="15" s="1"/>
  <c r="K176" i="15"/>
  <c r="M176" i="15" s="1"/>
  <c r="I177" i="15"/>
  <c r="N177" i="15"/>
  <c r="O177" i="15" s="1"/>
  <c r="P177" i="15" s="1"/>
  <c r="S177" i="15"/>
  <c r="L177" i="15"/>
  <c r="M88" i="5" l="1"/>
  <c r="N88" i="5"/>
  <c r="B192" i="15"/>
  <c r="V191" i="15"/>
  <c r="U191" i="15"/>
  <c r="Y191" i="15"/>
  <c r="J191" i="15"/>
  <c r="E191" i="15"/>
  <c r="F191" i="15" s="1"/>
  <c r="G191" i="15" s="1"/>
  <c r="C191" i="15" s="1"/>
  <c r="D191" i="15" s="1"/>
  <c r="E3745" i="11"/>
  <c r="L89" i="5"/>
  <c r="P89" i="5"/>
  <c r="Q88" i="5"/>
  <c r="R88" i="5"/>
  <c r="S88" i="5"/>
  <c r="I88" i="5"/>
  <c r="J88" i="5"/>
  <c r="E91" i="5"/>
  <c r="D91" i="5"/>
  <c r="F91" i="5" s="1"/>
  <c r="G91" i="5" s="1"/>
  <c r="K91" i="5" s="1"/>
  <c r="O91" i="5"/>
  <c r="P91" i="5" s="1"/>
  <c r="C91" i="5"/>
  <c r="H91" i="5" s="1"/>
  <c r="B92" i="5"/>
  <c r="H90" i="5"/>
  <c r="L90" i="5"/>
  <c r="Q90" i="5"/>
  <c r="R90" i="5"/>
  <c r="J89" i="5"/>
  <c r="I89" i="5"/>
  <c r="K177" i="15"/>
  <c r="M177" i="15" s="1"/>
  <c r="Z176" i="15"/>
  <c r="H178" i="15"/>
  <c r="AF178" i="15" s="1"/>
  <c r="AH173" i="15"/>
  <c r="AJ173" i="15" s="1"/>
  <c r="D3763" i="11" s="1"/>
  <c r="AB176" i="15"/>
  <c r="AC176" i="15" s="1"/>
  <c r="AE174" i="15"/>
  <c r="AH174" i="15" s="1"/>
  <c r="AC175" i="15"/>
  <c r="AD175" i="15" s="1"/>
  <c r="AA175" i="15"/>
  <c r="W177" i="15"/>
  <c r="X177" i="15" s="1"/>
  <c r="I178" i="15"/>
  <c r="K178" i="15" s="1"/>
  <c r="N178" i="15"/>
  <c r="O178" i="15" s="1"/>
  <c r="P178" i="15" s="1"/>
  <c r="S178" i="15"/>
  <c r="L178" i="15"/>
  <c r="Q177" i="15"/>
  <c r="R177" i="15" s="1"/>
  <c r="T177" i="15" s="1"/>
  <c r="Q89" i="5" l="1"/>
  <c r="R89" i="5"/>
  <c r="I90" i="5"/>
  <c r="S90" i="5"/>
  <c r="J90" i="5"/>
  <c r="M89" i="5"/>
  <c r="N89" i="5"/>
  <c r="C92" i="5"/>
  <c r="B93" i="5"/>
  <c r="E92" i="5"/>
  <c r="D92" i="5"/>
  <c r="F92" i="5" s="1"/>
  <c r="G92" i="5" s="1"/>
  <c r="K92" i="5" s="1"/>
  <c r="O92" i="5"/>
  <c r="P92" i="5" s="1"/>
  <c r="Q91" i="5"/>
  <c r="R91" i="5"/>
  <c r="L91" i="5"/>
  <c r="N90" i="5"/>
  <c r="M90" i="5"/>
  <c r="I91" i="5"/>
  <c r="S91" i="5"/>
  <c r="J91" i="5"/>
  <c r="S89" i="5"/>
  <c r="B193" i="15"/>
  <c r="U192" i="15"/>
  <c r="Y192" i="15"/>
  <c r="J192" i="15"/>
  <c r="V192" i="15"/>
  <c r="E192" i="15"/>
  <c r="F192" i="15" s="1"/>
  <c r="G192" i="15" s="1"/>
  <c r="C192" i="15" s="1"/>
  <c r="D192" i="15" s="1"/>
  <c r="E3744" i="11"/>
  <c r="U88" i="5"/>
  <c r="T88" i="5"/>
  <c r="H179" i="15"/>
  <c r="AF179" i="15" s="1"/>
  <c r="Q178" i="15"/>
  <c r="R178" i="15" s="1"/>
  <c r="T178" i="15" s="1"/>
  <c r="AI173" i="15"/>
  <c r="C3763" i="11" s="1"/>
  <c r="AI174" i="15"/>
  <c r="C3762" i="11" s="1"/>
  <c r="AJ174" i="15"/>
  <c r="D3762" i="11" s="1"/>
  <c r="AB177" i="15"/>
  <c r="AC177" i="15" s="1"/>
  <c r="AD176" i="15"/>
  <c r="M178" i="15"/>
  <c r="AE175" i="15"/>
  <c r="AG175" i="15"/>
  <c r="Z177" i="15"/>
  <c r="AA177" i="15"/>
  <c r="W178" i="15"/>
  <c r="X178" i="15" s="1"/>
  <c r="I179" i="15"/>
  <c r="N179" i="15"/>
  <c r="O179" i="15" s="1"/>
  <c r="P179" i="15" s="1"/>
  <c r="S179" i="15"/>
  <c r="L179" i="15"/>
  <c r="L92" i="5" l="1"/>
  <c r="B194" i="15"/>
  <c r="V193" i="15"/>
  <c r="U193" i="15"/>
  <c r="Y193" i="15"/>
  <c r="J193" i="15"/>
  <c r="E193" i="15"/>
  <c r="F193" i="15" s="1"/>
  <c r="G193" i="15" s="1"/>
  <c r="C193" i="15" s="1"/>
  <c r="D193" i="15" s="1"/>
  <c r="E3743" i="11"/>
  <c r="T89" i="5"/>
  <c r="U89" i="5"/>
  <c r="B94" i="5"/>
  <c r="E93" i="5"/>
  <c r="D93" i="5"/>
  <c r="F93" i="5" s="1"/>
  <c r="G93" i="5" s="1"/>
  <c r="K93" i="5" s="1"/>
  <c r="C93" i="5"/>
  <c r="O93" i="5"/>
  <c r="H92" i="5"/>
  <c r="T91" i="5"/>
  <c r="U91" i="5"/>
  <c r="U90" i="5"/>
  <c r="T90" i="5"/>
  <c r="Q92" i="5"/>
  <c r="R92" i="5"/>
  <c r="M91" i="5"/>
  <c r="N91" i="5"/>
  <c r="K179" i="15"/>
  <c r="M179" i="15" s="1"/>
  <c r="H180" i="15"/>
  <c r="AF180" i="15" s="1"/>
  <c r="AG176" i="15"/>
  <c r="AB178" i="15"/>
  <c r="AC178" i="15" s="1"/>
  <c r="AD177" i="15"/>
  <c r="AG177" i="15" s="1"/>
  <c r="AE176" i="15"/>
  <c r="Q179" i="15"/>
  <c r="R179" i="15" s="1"/>
  <c r="T179" i="15" s="1"/>
  <c r="AH175" i="15"/>
  <c r="AJ175" i="15" s="1"/>
  <c r="D3761" i="11" s="1"/>
  <c r="W179" i="15"/>
  <c r="X179" i="15" s="1"/>
  <c r="I180" i="15"/>
  <c r="N180" i="15"/>
  <c r="O180" i="15" s="1"/>
  <c r="P180" i="15" s="1"/>
  <c r="S180" i="15"/>
  <c r="L180" i="15"/>
  <c r="AA178" i="15"/>
  <c r="Z178" i="15"/>
  <c r="D94" i="5" l="1"/>
  <c r="F94" i="5" s="1"/>
  <c r="G94" i="5" s="1"/>
  <c r="K94" i="5" s="1"/>
  <c r="O94" i="5"/>
  <c r="E94" i="5"/>
  <c r="C94" i="5"/>
  <c r="B95" i="5"/>
  <c r="M92" i="5"/>
  <c r="N92" i="5"/>
  <c r="J92" i="5"/>
  <c r="I92" i="5"/>
  <c r="S92" i="5"/>
  <c r="P93" i="5"/>
  <c r="H93" i="5"/>
  <c r="L93" i="5" s="1"/>
  <c r="B195" i="15"/>
  <c r="V194" i="15"/>
  <c r="U194" i="15"/>
  <c r="Y194" i="15"/>
  <c r="J194" i="15"/>
  <c r="E194" i="15"/>
  <c r="F194" i="15" s="1"/>
  <c r="G194" i="15" s="1"/>
  <c r="C194" i="15" s="1"/>
  <c r="D194" i="15" s="1"/>
  <c r="E3742" i="11"/>
  <c r="AH176" i="15"/>
  <c r="AJ176" i="15" s="1"/>
  <c r="D3760" i="11" s="1"/>
  <c r="H181" i="15"/>
  <c r="AF181" i="15" s="1"/>
  <c r="K180" i="15"/>
  <c r="M180" i="15" s="1"/>
  <c r="AE177" i="15"/>
  <c r="AH177" i="15" s="1"/>
  <c r="AI177" i="15" s="1"/>
  <c r="C3759" i="11" s="1"/>
  <c r="AB179" i="15"/>
  <c r="AC179" i="15" s="1"/>
  <c r="AD179" i="15" s="1"/>
  <c r="AD178" i="15"/>
  <c r="AI175" i="15"/>
  <c r="C3761" i="11" s="1"/>
  <c r="I181" i="15"/>
  <c r="N181" i="15"/>
  <c r="O181" i="15" s="1"/>
  <c r="P181" i="15" s="1"/>
  <c r="L181" i="15"/>
  <c r="S181" i="15"/>
  <c r="Q180" i="15"/>
  <c r="R180" i="15" s="1"/>
  <c r="T180" i="15" s="1"/>
  <c r="AA179" i="15"/>
  <c r="Z179" i="15"/>
  <c r="W180" i="15"/>
  <c r="X180" i="15" s="1"/>
  <c r="M93" i="5" l="1"/>
  <c r="N93" i="5"/>
  <c r="Q93" i="5"/>
  <c r="R93" i="5"/>
  <c r="O95" i="5"/>
  <c r="C95" i="5"/>
  <c r="B96" i="5"/>
  <c r="E95" i="5"/>
  <c r="D95" i="5"/>
  <c r="F95" i="5" s="1"/>
  <c r="G95" i="5" s="1"/>
  <c r="K95" i="5" s="1"/>
  <c r="H94" i="5"/>
  <c r="S93" i="5"/>
  <c r="J93" i="5"/>
  <c r="I93" i="5"/>
  <c r="U92" i="5"/>
  <c r="T92" i="5"/>
  <c r="B196" i="15"/>
  <c r="V195" i="15"/>
  <c r="U195" i="15"/>
  <c r="Y195" i="15"/>
  <c r="J195" i="15"/>
  <c r="E195" i="15"/>
  <c r="F195" i="15" s="1"/>
  <c r="G195" i="15" s="1"/>
  <c r="C195" i="15" s="1"/>
  <c r="D195" i="15" s="1"/>
  <c r="E3741" i="11"/>
  <c r="P94" i="5"/>
  <c r="AI176" i="15"/>
  <c r="C3760" i="11" s="1"/>
  <c r="H182" i="15"/>
  <c r="AF182" i="15" s="1"/>
  <c r="W181" i="15"/>
  <c r="X181" i="15" s="1"/>
  <c r="Z181" i="15" s="1"/>
  <c r="AE178" i="15"/>
  <c r="AG178" i="15"/>
  <c r="AB180" i="15"/>
  <c r="AC180" i="15" s="1"/>
  <c r="AJ177" i="15"/>
  <c r="D3759" i="11" s="1"/>
  <c r="AG179" i="15"/>
  <c r="Z180" i="15"/>
  <c r="AA180" i="15"/>
  <c r="I182" i="15"/>
  <c r="N182" i="15"/>
  <c r="O182" i="15" s="1"/>
  <c r="P182" i="15" s="1"/>
  <c r="S182" i="15"/>
  <c r="L182" i="15"/>
  <c r="Q181" i="15"/>
  <c r="R181" i="15" s="1"/>
  <c r="T181" i="15" s="1"/>
  <c r="K181" i="15"/>
  <c r="M181" i="15" s="1"/>
  <c r="AE179" i="15"/>
  <c r="L95" i="5" l="1"/>
  <c r="E96" i="5"/>
  <c r="D96" i="5"/>
  <c r="F96" i="5" s="1"/>
  <c r="G96" i="5" s="1"/>
  <c r="K96" i="5" s="1"/>
  <c r="C96" i="5"/>
  <c r="O96" i="5"/>
  <c r="P96" i="5" s="1"/>
  <c r="B97" i="5"/>
  <c r="J94" i="5"/>
  <c r="I94" i="5"/>
  <c r="S94" i="5"/>
  <c r="H95" i="5"/>
  <c r="P95" i="5"/>
  <c r="U93" i="5"/>
  <c r="T93" i="5"/>
  <c r="B197" i="15"/>
  <c r="U196" i="15"/>
  <c r="Y196" i="15"/>
  <c r="J196" i="15"/>
  <c r="V196" i="15"/>
  <c r="E196" i="15"/>
  <c r="F196" i="15" s="1"/>
  <c r="G196" i="15" s="1"/>
  <c r="C196" i="15" s="1"/>
  <c r="D196" i="15" s="1"/>
  <c r="E3740" i="11"/>
  <c r="L94" i="5"/>
  <c r="Q94" i="5"/>
  <c r="R94" i="5"/>
  <c r="AA181" i="15"/>
  <c r="K182" i="15"/>
  <c r="M182" i="15" s="1"/>
  <c r="H183" i="15"/>
  <c r="AF183" i="15" s="1"/>
  <c r="AH178" i="15"/>
  <c r="AI178" i="15" s="1"/>
  <c r="C3758" i="11" s="1"/>
  <c r="AB181" i="15"/>
  <c r="AC181" i="15" s="1"/>
  <c r="AD181" i="15" s="1"/>
  <c r="AD180" i="15"/>
  <c r="Q182" i="15"/>
  <c r="R182" i="15" s="1"/>
  <c r="T182" i="15" s="1"/>
  <c r="AH179" i="15"/>
  <c r="AI179" i="15" s="1"/>
  <c r="C3757" i="11" s="1"/>
  <c r="I183" i="15"/>
  <c r="N183" i="15"/>
  <c r="O183" i="15" s="1"/>
  <c r="P183" i="15" s="1"/>
  <c r="S183" i="15"/>
  <c r="L183" i="15"/>
  <c r="W182" i="15"/>
  <c r="X182" i="15" s="1"/>
  <c r="Q95" i="5" l="1"/>
  <c r="R95" i="5"/>
  <c r="J95" i="5"/>
  <c r="I95" i="5"/>
  <c r="S95" i="5"/>
  <c r="U94" i="5"/>
  <c r="T94" i="5"/>
  <c r="N94" i="5"/>
  <c r="M94" i="5"/>
  <c r="E97" i="5"/>
  <c r="O97" i="5"/>
  <c r="P97" i="5" s="1"/>
  <c r="D97" i="5"/>
  <c r="F97" i="5" s="1"/>
  <c r="G97" i="5" s="1"/>
  <c r="K97" i="5" s="1"/>
  <c r="B98" i="5"/>
  <c r="C97" i="5"/>
  <c r="Q96" i="5"/>
  <c r="R96" i="5"/>
  <c r="H96" i="5"/>
  <c r="L96" i="5" s="1"/>
  <c r="B198" i="15"/>
  <c r="V197" i="15"/>
  <c r="U197" i="15"/>
  <c r="Y197" i="15"/>
  <c r="J197" i="15"/>
  <c r="E197" i="15"/>
  <c r="F197" i="15" s="1"/>
  <c r="G197" i="15" s="1"/>
  <c r="C197" i="15" s="1"/>
  <c r="D197" i="15" s="1"/>
  <c r="E3739" i="11"/>
  <c r="N95" i="5"/>
  <c r="M95" i="5"/>
  <c r="H184" i="15"/>
  <c r="AF184" i="15" s="1"/>
  <c r="AG180" i="15"/>
  <c r="AE180" i="15"/>
  <c r="AJ178" i="15"/>
  <c r="D3758" i="11" s="1"/>
  <c r="AB182" i="15"/>
  <c r="AC182" i="15" s="1"/>
  <c r="AJ179" i="15"/>
  <c r="D3757" i="11" s="1"/>
  <c r="W183" i="15"/>
  <c r="AG181" i="15"/>
  <c r="AE181" i="15"/>
  <c r="Q183" i="15"/>
  <c r="R183" i="15" s="1"/>
  <c r="T183" i="15" s="1"/>
  <c r="I184" i="15"/>
  <c r="N184" i="15"/>
  <c r="O184" i="15" s="1"/>
  <c r="P184" i="15" s="1"/>
  <c r="S184" i="15"/>
  <c r="L184" i="15"/>
  <c r="AA182" i="15"/>
  <c r="Z182" i="15"/>
  <c r="K183" i="15"/>
  <c r="M183" i="15" s="1"/>
  <c r="M96" i="5" l="1"/>
  <c r="N96" i="5"/>
  <c r="R97" i="5"/>
  <c r="Q97" i="5"/>
  <c r="C98" i="5"/>
  <c r="O98" i="5"/>
  <c r="P98" i="5" s="1"/>
  <c r="D98" i="5"/>
  <c r="F98" i="5" s="1"/>
  <c r="G98" i="5" s="1"/>
  <c r="K98" i="5" s="1"/>
  <c r="E98" i="5"/>
  <c r="B99" i="5"/>
  <c r="J96" i="5"/>
  <c r="I96" i="5"/>
  <c r="S96" i="5"/>
  <c r="U95" i="5"/>
  <c r="T95" i="5"/>
  <c r="B199" i="15"/>
  <c r="V198" i="15"/>
  <c r="U198" i="15"/>
  <c r="Y198" i="15"/>
  <c r="J198" i="15"/>
  <c r="E198" i="15"/>
  <c r="F198" i="15" s="1"/>
  <c r="G198" i="15" s="1"/>
  <c r="C198" i="15" s="1"/>
  <c r="D198" i="15" s="1"/>
  <c r="E3738" i="11"/>
  <c r="H97" i="5"/>
  <c r="H185" i="15"/>
  <c r="AF185" i="15" s="1"/>
  <c r="AH180" i="15"/>
  <c r="AI180" i="15" s="1"/>
  <c r="C3756" i="11" s="1"/>
  <c r="AB183" i="15"/>
  <c r="AC183" i="15" s="1"/>
  <c r="AD183" i="15" s="1"/>
  <c r="AD182" i="15"/>
  <c r="X183" i="15"/>
  <c r="Z183" i="15" s="1"/>
  <c r="AH181" i="15"/>
  <c r="AJ181" i="15" s="1"/>
  <c r="D3755" i="11" s="1"/>
  <c r="W184" i="15"/>
  <c r="Q184" i="15"/>
  <c r="R184" i="15" s="1"/>
  <c r="T184" i="15" s="1"/>
  <c r="I185" i="15"/>
  <c r="N185" i="15"/>
  <c r="O185" i="15" s="1"/>
  <c r="P185" i="15" s="1"/>
  <c r="S185" i="15"/>
  <c r="L185" i="15"/>
  <c r="K184" i="15"/>
  <c r="M184" i="15" s="1"/>
  <c r="I97" i="5" l="1"/>
  <c r="J97" i="5"/>
  <c r="S97" i="5"/>
  <c r="O99" i="5"/>
  <c r="P99" i="5" s="1"/>
  <c r="D99" i="5"/>
  <c r="F99" i="5" s="1"/>
  <c r="G99" i="5" s="1"/>
  <c r="K99" i="5" s="1"/>
  <c r="L99" i="5" s="1"/>
  <c r="B100" i="5"/>
  <c r="E99" i="5"/>
  <c r="C99" i="5"/>
  <c r="H99" i="5" s="1"/>
  <c r="R98" i="5"/>
  <c r="Q98" i="5"/>
  <c r="H98" i="5"/>
  <c r="L98" i="5" s="1"/>
  <c r="B200" i="15"/>
  <c r="V199" i="15"/>
  <c r="U199" i="15"/>
  <c r="Y199" i="15"/>
  <c r="J199" i="15"/>
  <c r="E199" i="15"/>
  <c r="F199" i="15" s="1"/>
  <c r="G199" i="15" s="1"/>
  <c r="C199" i="15" s="1"/>
  <c r="D199" i="15" s="1"/>
  <c r="E3737" i="11"/>
  <c r="L97" i="5"/>
  <c r="U96" i="5"/>
  <c r="T96" i="5"/>
  <c r="H186" i="15"/>
  <c r="AF186" i="15" s="1"/>
  <c r="AJ180" i="15"/>
  <c r="D3756" i="11" s="1"/>
  <c r="AG182" i="15"/>
  <c r="AB184" i="15"/>
  <c r="AC184" i="15" s="1"/>
  <c r="AD184" i="15" s="1"/>
  <c r="AE182" i="15"/>
  <c r="X184" i="15"/>
  <c r="AA184" i="15" s="1"/>
  <c r="AA183" i="15"/>
  <c r="AG183" i="15" s="1"/>
  <c r="W185" i="15"/>
  <c r="X185" i="15" s="1"/>
  <c r="AA185" i="15" s="1"/>
  <c r="AI181" i="15"/>
  <c r="C3755" i="11" s="1"/>
  <c r="Q185" i="15"/>
  <c r="R185" i="15" s="1"/>
  <c r="T185" i="15" s="1"/>
  <c r="K185" i="15"/>
  <c r="M185" i="15" s="1"/>
  <c r="I186" i="15"/>
  <c r="N186" i="15"/>
  <c r="O186" i="15" s="1"/>
  <c r="P186" i="15" s="1"/>
  <c r="L186" i="15"/>
  <c r="S186" i="15"/>
  <c r="M98" i="5" l="1"/>
  <c r="N98" i="5"/>
  <c r="S99" i="5"/>
  <c r="I99" i="5"/>
  <c r="J99" i="5"/>
  <c r="J98" i="5"/>
  <c r="I98" i="5"/>
  <c r="S98" i="5"/>
  <c r="N97" i="5"/>
  <c r="M97" i="5"/>
  <c r="B101" i="5"/>
  <c r="O100" i="5"/>
  <c r="P100" i="5" s="1"/>
  <c r="E100" i="5"/>
  <c r="C100" i="5"/>
  <c r="D100" i="5"/>
  <c r="F100" i="5" s="1"/>
  <c r="G100" i="5" s="1"/>
  <c r="K100" i="5" s="1"/>
  <c r="N99" i="5"/>
  <c r="M99" i="5"/>
  <c r="R99" i="5"/>
  <c r="Q99" i="5"/>
  <c r="T97" i="5"/>
  <c r="U97" i="5"/>
  <c r="B201" i="15"/>
  <c r="U200" i="15"/>
  <c r="Y200" i="15"/>
  <c r="J200" i="15"/>
  <c r="V200" i="15"/>
  <c r="E200" i="15"/>
  <c r="F200" i="15" s="1"/>
  <c r="G200" i="15" s="1"/>
  <c r="C200" i="15" s="1"/>
  <c r="D200" i="15" s="1"/>
  <c r="E3736" i="11"/>
  <c r="H187" i="15"/>
  <c r="AF187" i="15" s="1"/>
  <c r="AH182" i="15"/>
  <c r="AI182" i="15" s="1"/>
  <c r="C3754" i="11" s="1"/>
  <c r="AB185" i="15"/>
  <c r="AC185" i="15" s="1"/>
  <c r="Z185" i="15"/>
  <c r="Z184" i="15"/>
  <c r="AE183" i="15"/>
  <c r="AH183" i="15" s="1"/>
  <c r="W186" i="15"/>
  <c r="X186" i="15" s="1"/>
  <c r="AA186" i="15" s="1"/>
  <c r="AG184" i="15"/>
  <c r="AE184" i="15"/>
  <c r="Q186" i="15"/>
  <c r="R186" i="15" s="1"/>
  <c r="T186" i="15" s="1"/>
  <c r="I187" i="15"/>
  <c r="N187" i="15"/>
  <c r="O187" i="15" s="1"/>
  <c r="P187" i="15" s="1"/>
  <c r="L187" i="15"/>
  <c r="S187" i="15"/>
  <c r="K186" i="15"/>
  <c r="M186" i="15" s="1"/>
  <c r="B202" i="15" l="1"/>
  <c r="V201" i="15"/>
  <c r="U201" i="15"/>
  <c r="Y201" i="15"/>
  <c r="J201" i="15"/>
  <c r="E201" i="15"/>
  <c r="F201" i="15" s="1"/>
  <c r="G201" i="15" s="1"/>
  <c r="C201" i="15" s="1"/>
  <c r="D201" i="15" s="1"/>
  <c r="E3735" i="11"/>
  <c r="T98" i="5"/>
  <c r="U98" i="5"/>
  <c r="Q100" i="5"/>
  <c r="R100" i="5"/>
  <c r="D101" i="5"/>
  <c r="F101" i="5" s="1"/>
  <c r="G101" i="5" s="1"/>
  <c r="K101" i="5" s="1"/>
  <c r="B102" i="5"/>
  <c r="E101" i="5"/>
  <c r="C101" i="5"/>
  <c r="O101" i="5"/>
  <c r="T99" i="5"/>
  <c r="U99" i="5"/>
  <c r="H100" i="5"/>
  <c r="H188" i="15"/>
  <c r="AF188" i="15" s="1"/>
  <c r="AJ182" i="15"/>
  <c r="D3754" i="11" s="1"/>
  <c r="Q187" i="15"/>
  <c r="R187" i="15" s="1"/>
  <c r="T187" i="15" s="1"/>
  <c r="AD185" i="15"/>
  <c r="AB186" i="15"/>
  <c r="AC186" i="15" s="1"/>
  <c r="AD186" i="15" s="1"/>
  <c r="AE186" i="15" s="1"/>
  <c r="AH184" i="15"/>
  <c r="AI184" i="15" s="1"/>
  <c r="C3752" i="11" s="1"/>
  <c r="Z186" i="15"/>
  <c r="AI183" i="15"/>
  <c r="C3753" i="11" s="1"/>
  <c r="AJ183" i="15"/>
  <c r="D3753" i="11" s="1"/>
  <c r="I188" i="15"/>
  <c r="N188" i="15"/>
  <c r="O188" i="15" s="1"/>
  <c r="P188" i="15" s="1"/>
  <c r="L188" i="15"/>
  <c r="S188" i="15"/>
  <c r="W187" i="15"/>
  <c r="X187" i="15" s="1"/>
  <c r="K187" i="15"/>
  <c r="M187" i="15" s="1"/>
  <c r="J100" i="5" l="1"/>
  <c r="I100" i="5"/>
  <c r="S100" i="5"/>
  <c r="L100" i="5"/>
  <c r="P101" i="5"/>
  <c r="H101" i="5"/>
  <c r="B103" i="5"/>
  <c r="O102" i="5"/>
  <c r="E102" i="5"/>
  <c r="C102" i="5"/>
  <c r="D102" i="5"/>
  <c r="F102" i="5" s="1"/>
  <c r="G102" i="5" s="1"/>
  <c r="K102" i="5" s="1"/>
  <c r="B203" i="15"/>
  <c r="V202" i="15"/>
  <c r="U202" i="15"/>
  <c r="Y202" i="15"/>
  <c r="J202" i="15"/>
  <c r="E202" i="15"/>
  <c r="F202" i="15" s="1"/>
  <c r="G202" i="15" s="1"/>
  <c r="C202" i="15" s="1"/>
  <c r="D202" i="15" s="1"/>
  <c r="E3734" i="11"/>
  <c r="W188" i="15"/>
  <c r="X188" i="15" s="1"/>
  <c r="Z188" i="15" s="1"/>
  <c r="H189" i="15"/>
  <c r="AF189" i="15" s="1"/>
  <c r="K188" i="15"/>
  <c r="M188" i="15" s="1"/>
  <c r="AE185" i="15"/>
  <c r="AB187" i="15"/>
  <c r="AC187" i="15" s="1"/>
  <c r="AG185" i="15"/>
  <c r="AJ184" i="15"/>
  <c r="D3752" i="11" s="1"/>
  <c r="AG186" i="15"/>
  <c r="AH186" i="15" s="1"/>
  <c r="AI186" i="15" s="1"/>
  <c r="C3750" i="11" s="1"/>
  <c r="Q188" i="15"/>
  <c r="R188" i="15" s="1"/>
  <c r="T188" i="15" s="1"/>
  <c r="I189" i="15"/>
  <c r="N189" i="15"/>
  <c r="O189" i="15" s="1"/>
  <c r="P189" i="15" s="1"/>
  <c r="S189" i="15"/>
  <c r="L189" i="15"/>
  <c r="Z187" i="15"/>
  <c r="AA187" i="15"/>
  <c r="P102" i="5" l="1"/>
  <c r="D103" i="5"/>
  <c r="F103" i="5" s="1"/>
  <c r="G103" i="5" s="1"/>
  <c r="K103" i="5" s="1"/>
  <c r="B104" i="5"/>
  <c r="E103" i="5"/>
  <c r="C103" i="5"/>
  <c r="O103" i="5"/>
  <c r="I101" i="5"/>
  <c r="S101" i="5"/>
  <c r="J101" i="5"/>
  <c r="R101" i="5"/>
  <c r="Q101" i="5"/>
  <c r="N100" i="5"/>
  <c r="M100" i="5"/>
  <c r="H102" i="5"/>
  <c r="L101" i="5"/>
  <c r="T100" i="5"/>
  <c r="U100" i="5"/>
  <c r="B204" i="15"/>
  <c r="V203" i="15"/>
  <c r="U203" i="15"/>
  <c r="Y203" i="15"/>
  <c r="J203" i="15"/>
  <c r="E203" i="15"/>
  <c r="F203" i="15" s="1"/>
  <c r="G203" i="15" s="1"/>
  <c r="C203" i="15" s="1"/>
  <c r="D203" i="15" s="1"/>
  <c r="E3733" i="11"/>
  <c r="AA188" i="15"/>
  <c r="H190" i="15"/>
  <c r="AF190" i="15" s="1"/>
  <c r="AH185" i="15"/>
  <c r="AI185" i="15" s="1"/>
  <c r="C3751" i="11" s="1"/>
  <c r="AB188" i="15"/>
  <c r="AD187" i="15"/>
  <c r="AJ186" i="15"/>
  <c r="D3750" i="11" s="1"/>
  <c r="K189" i="15"/>
  <c r="M189" i="15" s="1"/>
  <c r="W189" i="15"/>
  <c r="X189" i="15" s="1"/>
  <c r="I190" i="15"/>
  <c r="N190" i="15"/>
  <c r="O190" i="15" s="1"/>
  <c r="P190" i="15" s="1"/>
  <c r="S190" i="15"/>
  <c r="L190" i="15"/>
  <c r="Q189" i="15"/>
  <c r="R189" i="15" s="1"/>
  <c r="T189" i="15" s="1"/>
  <c r="T101" i="5" l="1"/>
  <c r="U101" i="5"/>
  <c r="P103" i="5"/>
  <c r="H103" i="5"/>
  <c r="B205" i="15"/>
  <c r="U204" i="15"/>
  <c r="Y204" i="15"/>
  <c r="J204" i="15"/>
  <c r="V204" i="15"/>
  <c r="E204" i="15"/>
  <c r="F204" i="15" s="1"/>
  <c r="G204" i="15" s="1"/>
  <c r="C204" i="15" s="1"/>
  <c r="D204" i="15" s="1"/>
  <c r="E3732" i="11"/>
  <c r="N101" i="5"/>
  <c r="M101" i="5"/>
  <c r="E104" i="5"/>
  <c r="B105" i="5"/>
  <c r="O104" i="5"/>
  <c r="C104" i="5"/>
  <c r="D104" i="5"/>
  <c r="F104" i="5" s="1"/>
  <c r="G104" i="5" s="1"/>
  <c r="K104" i="5" s="1"/>
  <c r="L103" i="5"/>
  <c r="J102" i="5"/>
  <c r="I102" i="5"/>
  <c r="S102" i="5"/>
  <c r="Q102" i="5"/>
  <c r="R102" i="5"/>
  <c r="L102" i="5"/>
  <c r="W190" i="15"/>
  <c r="X190" i="15" s="1"/>
  <c r="AA190" i="15" s="1"/>
  <c r="H191" i="15"/>
  <c r="AF191" i="15" s="1"/>
  <c r="AJ185" i="15"/>
  <c r="D3751" i="11" s="1"/>
  <c r="AE187" i="15"/>
  <c r="AC188" i="15"/>
  <c r="AD188" i="15" s="1"/>
  <c r="AB189" i="15"/>
  <c r="AC189" i="15" s="1"/>
  <c r="AD189" i="15" s="1"/>
  <c r="AG187" i="15"/>
  <c r="AA189" i="15"/>
  <c r="Z189" i="15"/>
  <c r="K190" i="15"/>
  <c r="M190" i="15" s="1"/>
  <c r="I191" i="15"/>
  <c r="N191" i="15"/>
  <c r="O191" i="15" s="1"/>
  <c r="P191" i="15" s="1"/>
  <c r="S191" i="15"/>
  <c r="L191" i="15"/>
  <c r="Q190" i="15"/>
  <c r="R190" i="15" s="1"/>
  <c r="T190" i="15" s="1"/>
  <c r="N103" i="5" l="1"/>
  <c r="M103" i="5"/>
  <c r="H104" i="5"/>
  <c r="B206" i="15"/>
  <c r="V205" i="15"/>
  <c r="U205" i="15"/>
  <c r="Y205" i="15"/>
  <c r="J205" i="15"/>
  <c r="E205" i="15"/>
  <c r="F205" i="15" s="1"/>
  <c r="G205" i="15" s="1"/>
  <c r="C205" i="15" s="1"/>
  <c r="D205" i="15" s="1"/>
  <c r="E3731" i="11"/>
  <c r="P104" i="5"/>
  <c r="J103" i="5"/>
  <c r="S103" i="5"/>
  <c r="I103" i="5"/>
  <c r="B106" i="5"/>
  <c r="E105" i="5"/>
  <c r="O105" i="5"/>
  <c r="C105" i="5"/>
  <c r="D105" i="5"/>
  <c r="F105" i="5" s="1"/>
  <c r="G105" i="5" s="1"/>
  <c r="K105" i="5" s="1"/>
  <c r="R103" i="5"/>
  <c r="Q103" i="5"/>
  <c r="T102" i="5"/>
  <c r="U102" i="5"/>
  <c r="N102" i="5"/>
  <c r="M102" i="5"/>
  <c r="Z190" i="15"/>
  <c r="H192" i="15"/>
  <c r="AF192" i="15" s="1"/>
  <c r="AH187" i="15"/>
  <c r="AJ187" i="15" s="1"/>
  <c r="D3749" i="11" s="1"/>
  <c r="AG188" i="15"/>
  <c r="AE188" i="15"/>
  <c r="AB190" i="15"/>
  <c r="AC190" i="15" s="1"/>
  <c r="AD190" i="15" s="1"/>
  <c r="AG189" i="15"/>
  <c r="W191" i="15"/>
  <c r="AE189" i="15"/>
  <c r="I192" i="15"/>
  <c r="N192" i="15"/>
  <c r="O192" i="15" s="1"/>
  <c r="P192" i="15" s="1"/>
  <c r="S192" i="15"/>
  <c r="L192" i="15"/>
  <c r="Q191" i="15"/>
  <c r="R191" i="15" s="1"/>
  <c r="T191" i="15" s="1"/>
  <c r="K191" i="15"/>
  <c r="M191" i="15" s="1"/>
  <c r="H105" i="5" l="1"/>
  <c r="P105" i="5"/>
  <c r="B207" i="15"/>
  <c r="V206" i="15"/>
  <c r="U206" i="15"/>
  <c r="Y206" i="15"/>
  <c r="J206" i="15"/>
  <c r="E206" i="15"/>
  <c r="F206" i="15" s="1"/>
  <c r="G206" i="15" s="1"/>
  <c r="C206" i="15" s="1"/>
  <c r="D206" i="15" s="1"/>
  <c r="E3730" i="11"/>
  <c r="B107" i="5"/>
  <c r="O106" i="5"/>
  <c r="P106" i="5" s="1"/>
  <c r="C106" i="5"/>
  <c r="E106" i="5"/>
  <c r="D106" i="5"/>
  <c r="F106" i="5" s="1"/>
  <c r="G106" i="5" s="1"/>
  <c r="K106" i="5" s="1"/>
  <c r="S104" i="5"/>
  <c r="J104" i="5"/>
  <c r="I104" i="5"/>
  <c r="Q104" i="5"/>
  <c r="R104" i="5"/>
  <c r="L104" i="5"/>
  <c r="T103" i="5"/>
  <c r="U103" i="5"/>
  <c r="H193" i="15"/>
  <c r="AF193" i="15" s="1"/>
  <c r="AI187" i="15"/>
  <c r="C3749" i="11" s="1"/>
  <c r="AH188" i="15"/>
  <c r="AJ188" i="15" s="1"/>
  <c r="D3748" i="11" s="1"/>
  <c r="AB191" i="15"/>
  <c r="AC191" i="15" s="1"/>
  <c r="AD191" i="15" s="1"/>
  <c r="AH189" i="15"/>
  <c r="AJ189" i="15" s="1"/>
  <c r="D3747" i="11" s="1"/>
  <c r="X191" i="15"/>
  <c r="AA191" i="15" s="1"/>
  <c r="K192" i="15"/>
  <c r="M192" i="15" s="1"/>
  <c r="AG190" i="15"/>
  <c r="AE190" i="15"/>
  <c r="W192" i="15"/>
  <c r="X192" i="15" s="1"/>
  <c r="I193" i="15"/>
  <c r="N193" i="15"/>
  <c r="O193" i="15" s="1"/>
  <c r="P193" i="15" s="1"/>
  <c r="S193" i="15"/>
  <c r="L193" i="15"/>
  <c r="Q192" i="15"/>
  <c r="R192" i="15" s="1"/>
  <c r="T192" i="15" s="1"/>
  <c r="R106" i="5" l="1"/>
  <c r="Q106" i="5"/>
  <c r="C107" i="5"/>
  <c r="O107" i="5"/>
  <c r="E107" i="5"/>
  <c r="B108" i="5"/>
  <c r="D107" i="5"/>
  <c r="F107" i="5" s="1"/>
  <c r="G107" i="5" s="1"/>
  <c r="K107" i="5" s="1"/>
  <c r="N104" i="5"/>
  <c r="M104" i="5"/>
  <c r="U104" i="5"/>
  <c r="T104" i="5"/>
  <c r="B208" i="15"/>
  <c r="V207" i="15"/>
  <c r="U207" i="15"/>
  <c r="Y207" i="15"/>
  <c r="J207" i="15"/>
  <c r="E207" i="15"/>
  <c r="F207" i="15" s="1"/>
  <c r="G207" i="15" s="1"/>
  <c r="C207" i="15" s="1"/>
  <c r="D207" i="15" s="1"/>
  <c r="E3729" i="11"/>
  <c r="L106" i="5"/>
  <c r="R105" i="5"/>
  <c r="Q105" i="5"/>
  <c r="J105" i="5"/>
  <c r="I105" i="5"/>
  <c r="S105" i="5"/>
  <c r="H106" i="5"/>
  <c r="L105" i="5"/>
  <c r="H194" i="15"/>
  <c r="AF194" i="15" s="1"/>
  <c r="AI188" i="15"/>
  <c r="C3748" i="11" s="1"/>
  <c r="Q193" i="15"/>
  <c r="R193" i="15" s="1"/>
  <c r="T193" i="15" s="1"/>
  <c r="AB192" i="15"/>
  <c r="AC192" i="15" s="1"/>
  <c r="Z191" i="15"/>
  <c r="AH190" i="15"/>
  <c r="AI190" i="15" s="1"/>
  <c r="C3746" i="11" s="1"/>
  <c r="AI189" i="15"/>
  <c r="C3747" i="11" s="1"/>
  <c r="AG191" i="15"/>
  <c r="K193" i="15"/>
  <c r="M193" i="15" s="1"/>
  <c r="AE191" i="15"/>
  <c r="I194" i="15"/>
  <c r="N194" i="15"/>
  <c r="O194" i="15" s="1"/>
  <c r="P194" i="15" s="1"/>
  <c r="L194" i="15"/>
  <c r="S194" i="15"/>
  <c r="Z192" i="15"/>
  <c r="AA192" i="15"/>
  <c r="W193" i="15"/>
  <c r="X193" i="15" s="1"/>
  <c r="T105" i="5" l="1"/>
  <c r="U105" i="5"/>
  <c r="B209" i="15"/>
  <c r="U208" i="15"/>
  <c r="Y208" i="15"/>
  <c r="J208" i="15"/>
  <c r="V208" i="15"/>
  <c r="E208" i="15"/>
  <c r="F208" i="15" s="1"/>
  <c r="G208" i="15" s="1"/>
  <c r="C208" i="15" s="1"/>
  <c r="D208" i="15" s="1"/>
  <c r="E3728" i="11"/>
  <c r="L107" i="5"/>
  <c r="N106" i="5"/>
  <c r="M106" i="5"/>
  <c r="C108" i="5"/>
  <c r="B109" i="5"/>
  <c r="E108" i="5"/>
  <c r="D108" i="5"/>
  <c r="F108" i="5" s="1"/>
  <c r="G108" i="5" s="1"/>
  <c r="K108" i="5" s="1"/>
  <c r="O108" i="5"/>
  <c r="P107" i="5"/>
  <c r="H107" i="5"/>
  <c r="N105" i="5"/>
  <c r="M105" i="5"/>
  <c r="I106" i="5"/>
  <c r="J106" i="5"/>
  <c r="S106" i="5"/>
  <c r="H195" i="15"/>
  <c r="AF195" i="15" s="1"/>
  <c r="AD192" i="15"/>
  <c r="AG192" i="15" s="1"/>
  <c r="AB193" i="15"/>
  <c r="AC193" i="15" s="1"/>
  <c r="AD193" i="15" s="1"/>
  <c r="Q194" i="15"/>
  <c r="R194" i="15" s="1"/>
  <c r="T194" i="15" s="1"/>
  <c r="AJ190" i="15"/>
  <c r="D3746" i="11" s="1"/>
  <c r="AH191" i="15"/>
  <c r="AI191" i="15" s="1"/>
  <c r="C3745" i="11" s="1"/>
  <c r="K194" i="15"/>
  <c r="M194" i="15" s="1"/>
  <c r="AA193" i="15"/>
  <c r="Z193" i="15"/>
  <c r="W194" i="15"/>
  <c r="X194" i="15" s="1"/>
  <c r="I195" i="15"/>
  <c r="N195" i="15"/>
  <c r="O195" i="15" s="1"/>
  <c r="P195" i="15" s="1"/>
  <c r="S195" i="15"/>
  <c r="L195" i="15"/>
  <c r="U106" i="5" l="1"/>
  <c r="T106" i="5"/>
  <c r="N107" i="5"/>
  <c r="M107" i="5"/>
  <c r="I107" i="5"/>
  <c r="J107" i="5"/>
  <c r="S107" i="5"/>
  <c r="Q107" i="5"/>
  <c r="R107" i="5"/>
  <c r="P108" i="5"/>
  <c r="B210" i="15"/>
  <c r="V209" i="15"/>
  <c r="U209" i="15"/>
  <c r="Y209" i="15"/>
  <c r="J209" i="15"/>
  <c r="E209" i="15"/>
  <c r="F209" i="15" s="1"/>
  <c r="G209" i="15" s="1"/>
  <c r="C209" i="15" s="1"/>
  <c r="D209" i="15" s="1"/>
  <c r="E3727" i="11"/>
  <c r="B110" i="5"/>
  <c r="C109" i="5"/>
  <c r="D109" i="5"/>
  <c r="O109" i="5"/>
  <c r="E109" i="5"/>
  <c r="H108" i="5"/>
  <c r="L108" i="5" s="1"/>
  <c r="H196" i="15"/>
  <c r="AF196" i="15" s="1"/>
  <c r="AE192" i="15"/>
  <c r="AH192" i="15" s="1"/>
  <c r="AB194" i="15"/>
  <c r="AC194" i="15" s="1"/>
  <c r="AD194" i="15" s="1"/>
  <c r="AJ191" i="15"/>
  <c r="D3745" i="11" s="1"/>
  <c r="AG193" i="15"/>
  <c r="Z194" i="15"/>
  <c r="AA194" i="15"/>
  <c r="W195" i="15"/>
  <c r="X195" i="15" s="1"/>
  <c r="I196" i="15"/>
  <c r="N196" i="15"/>
  <c r="O196" i="15" s="1"/>
  <c r="P196" i="15" s="1"/>
  <c r="S196" i="15"/>
  <c r="L196" i="15"/>
  <c r="Q195" i="15"/>
  <c r="R195" i="15" s="1"/>
  <c r="T195" i="15" s="1"/>
  <c r="K195" i="15"/>
  <c r="M195" i="15" s="1"/>
  <c r="AE193" i="15"/>
  <c r="N108" i="5" l="1"/>
  <c r="M108" i="5"/>
  <c r="Q108" i="5"/>
  <c r="R108" i="5"/>
  <c r="B211" i="15"/>
  <c r="V210" i="15"/>
  <c r="U210" i="15"/>
  <c r="Y210" i="15"/>
  <c r="J210" i="15"/>
  <c r="E210" i="15"/>
  <c r="F210" i="15" s="1"/>
  <c r="G210" i="15" s="1"/>
  <c r="C210" i="15" s="1"/>
  <c r="D210" i="15" s="1"/>
  <c r="E3726" i="11"/>
  <c r="F109" i="5"/>
  <c r="G109" i="5" s="1"/>
  <c r="K109" i="5" s="1"/>
  <c r="L109" i="5" s="1"/>
  <c r="J108" i="5"/>
  <c r="S108" i="5"/>
  <c r="I108" i="5"/>
  <c r="H109" i="5"/>
  <c r="O110" i="5"/>
  <c r="C110" i="5"/>
  <c r="E110" i="5"/>
  <c r="D110" i="5"/>
  <c r="F110" i="5" s="1"/>
  <c r="G110" i="5" s="1"/>
  <c r="K110" i="5" s="1"/>
  <c r="B111" i="5"/>
  <c r="U107" i="5"/>
  <c r="T107" i="5"/>
  <c r="H197" i="15"/>
  <c r="AF197" i="15" s="1"/>
  <c r="AI192" i="15"/>
  <c r="C3744" i="11" s="1"/>
  <c r="AJ192" i="15"/>
  <c r="D3744" i="11" s="1"/>
  <c r="AB195" i="15"/>
  <c r="AC195" i="15" s="1"/>
  <c r="AD195" i="15" s="1"/>
  <c r="AH193" i="15"/>
  <c r="AJ193" i="15" s="1"/>
  <c r="D3743" i="11" s="1"/>
  <c r="K196" i="15"/>
  <c r="M196" i="15" s="1"/>
  <c r="AG194" i="15"/>
  <c r="W196" i="15"/>
  <c r="X196" i="15" s="1"/>
  <c r="AA196" i="15" s="1"/>
  <c r="I197" i="15"/>
  <c r="N197" i="15"/>
  <c r="O197" i="15" s="1"/>
  <c r="P197" i="15" s="1"/>
  <c r="S197" i="15"/>
  <c r="L197" i="15"/>
  <c r="Z195" i="15"/>
  <c r="AA195" i="15"/>
  <c r="Q196" i="15"/>
  <c r="R196" i="15" s="1"/>
  <c r="T196" i="15" s="1"/>
  <c r="AE194" i="15"/>
  <c r="E111" i="5" l="1"/>
  <c r="D111" i="5"/>
  <c r="F111" i="5" s="1"/>
  <c r="G111" i="5" s="1"/>
  <c r="K111" i="5" s="1"/>
  <c r="C111" i="5"/>
  <c r="B112" i="5"/>
  <c r="O111" i="5"/>
  <c r="P111" i="5" s="1"/>
  <c r="H110" i="5"/>
  <c r="P110" i="5"/>
  <c r="B212" i="15"/>
  <c r="V211" i="15"/>
  <c r="U211" i="15"/>
  <c r="Y211" i="15"/>
  <c r="J211" i="15"/>
  <c r="E211" i="15"/>
  <c r="F211" i="15" s="1"/>
  <c r="G211" i="15" s="1"/>
  <c r="C211" i="15" s="1"/>
  <c r="D211" i="15" s="1"/>
  <c r="E3725" i="11"/>
  <c r="I109" i="5"/>
  <c r="J109" i="5"/>
  <c r="U108" i="5"/>
  <c r="T108" i="5"/>
  <c r="P109" i="5"/>
  <c r="M109" i="5"/>
  <c r="N109" i="5"/>
  <c r="H198" i="15"/>
  <c r="AF198" i="15" s="1"/>
  <c r="AB196" i="15"/>
  <c r="AC196" i="15" s="1"/>
  <c r="AI193" i="15"/>
  <c r="C3743" i="11" s="1"/>
  <c r="AH194" i="15"/>
  <c r="AI194" i="15" s="1"/>
  <c r="C3742" i="11" s="1"/>
  <c r="AG195" i="15"/>
  <c r="Z196" i="15"/>
  <c r="W197" i="15"/>
  <c r="X197" i="15" s="1"/>
  <c r="Z197" i="15" s="1"/>
  <c r="I198" i="15"/>
  <c r="N198" i="15"/>
  <c r="O198" i="15" s="1"/>
  <c r="P198" i="15" s="1"/>
  <c r="S198" i="15"/>
  <c r="L198" i="15"/>
  <c r="Q197" i="15"/>
  <c r="R197" i="15" s="1"/>
  <c r="T197" i="15" s="1"/>
  <c r="K197" i="15"/>
  <c r="M197" i="15" s="1"/>
  <c r="AE195" i="15"/>
  <c r="R109" i="5" l="1"/>
  <c r="Q109" i="5"/>
  <c r="B213" i="15"/>
  <c r="U212" i="15"/>
  <c r="Y212" i="15"/>
  <c r="J212" i="15"/>
  <c r="V212" i="15"/>
  <c r="E212" i="15"/>
  <c r="F212" i="15" s="1"/>
  <c r="G212" i="15" s="1"/>
  <c r="C212" i="15" s="1"/>
  <c r="D212" i="15" s="1"/>
  <c r="E3724" i="11"/>
  <c r="R110" i="5"/>
  <c r="Q110" i="5"/>
  <c r="J110" i="5"/>
  <c r="S110" i="5"/>
  <c r="I110" i="5"/>
  <c r="L110" i="5"/>
  <c r="Q111" i="5"/>
  <c r="R111" i="5"/>
  <c r="S109" i="5"/>
  <c r="B113" i="5"/>
  <c r="C112" i="5"/>
  <c r="O112" i="5"/>
  <c r="E112" i="5"/>
  <c r="D112" i="5"/>
  <c r="F112" i="5" s="1"/>
  <c r="G112" i="5" s="1"/>
  <c r="K112" i="5" s="1"/>
  <c r="H111" i="5"/>
  <c r="W198" i="15"/>
  <c r="X198" i="15" s="1"/>
  <c r="Z198" i="15" s="1"/>
  <c r="H199" i="15"/>
  <c r="AF199" i="15" s="1"/>
  <c r="AB197" i="15"/>
  <c r="AC197" i="15" s="1"/>
  <c r="AD197" i="15" s="1"/>
  <c r="AD196" i="15"/>
  <c r="AH195" i="15"/>
  <c r="AJ195" i="15" s="1"/>
  <c r="D3741" i="11" s="1"/>
  <c r="AJ194" i="15"/>
  <c r="D3742" i="11" s="1"/>
  <c r="AA197" i="15"/>
  <c r="K198" i="15"/>
  <c r="M198" i="15" s="1"/>
  <c r="I199" i="15"/>
  <c r="N199" i="15"/>
  <c r="O199" i="15" s="1"/>
  <c r="P199" i="15" s="1"/>
  <c r="S199" i="15"/>
  <c r="L199" i="15"/>
  <c r="Q198" i="15"/>
  <c r="R198" i="15" s="1"/>
  <c r="T198" i="15" s="1"/>
  <c r="P112" i="5" l="1"/>
  <c r="H112" i="5"/>
  <c r="E113" i="5"/>
  <c r="D113" i="5"/>
  <c r="F113" i="5" s="1"/>
  <c r="G113" i="5" s="1"/>
  <c r="K113" i="5" s="1"/>
  <c r="B114" i="5"/>
  <c r="C113" i="5"/>
  <c r="O113" i="5"/>
  <c r="P113" i="5" s="1"/>
  <c r="I111" i="5"/>
  <c r="S111" i="5"/>
  <c r="J111" i="5"/>
  <c r="T109" i="5"/>
  <c r="U109" i="5"/>
  <c r="M110" i="5"/>
  <c r="N110" i="5"/>
  <c r="B214" i="15"/>
  <c r="V213" i="15"/>
  <c r="U213" i="15"/>
  <c r="Y213" i="15"/>
  <c r="J213" i="15"/>
  <c r="E213" i="15"/>
  <c r="F213" i="15" s="1"/>
  <c r="G213" i="15" s="1"/>
  <c r="C213" i="15" s="1"/>
  <c r="D213" i="15" s="1"/>
  <c r="E3723" i="11"/>
  <c r="L111" i="5"/>
  <c r="T110" i="5"/>
  <c r="U110" i="5"/>
  <c r="AA198" i="15"/>
  <c r="H200" i="15"/>
  <c r="AF200" i="15" s="1"/>
  <c r="AG196" i="15"/>
  <c r="AE196" i="15"/>
  <c r="AB198" i="15"/>
  <c r="AI195" i="15"/>
  <c r="C3741" i="11" s="1"/>
  <c r="AG197" i="15"/>
  <c r="AE197" i="15"/>
  <c r="W199" i="15"/>
  <c r="X199" i="15" s="1"/>
  <c r="Q199" i="15"/>
  <c r="R199" i="15" s="1"/>
  <c r="T199" i="15" s="1"/>
  <c r="I200" i="15"/>
  <c r="N200" i="15"/>
  <c r="O200" i="15" s="1"/>
  <c r="P200" i="15" s="1"/>
  <c r="S200" i="15"/>
  <c r="L200" i="15"/>
  <c r="K199" i="15"/>
  <c r="M199" i="15" s="1"/>
  <c r="M111" i="5" l="1"/>
  <c r="N111" i="5"/>
  <c r="U111" i="5"/>
  <c r="T111" i="5"/>
  <c r="R113" i="5"/>
  <c r="Q113" i="5"/>
  <c r="H113" i="5"/>
  <c r="D114" i="5"/>
  <c r="F114" i="5" s="1"/>
  <c r="G114" i="5" s="1"/>
  <c r="K114" i="5" s="1"/>
  <c r="L114" i="5" s="1"/>
  <c r="O114" i="5"/>
  <c r="P114" i="5" s="1"/>
  <c r="E114" i="5"/>
  <c r="B115" i="5"/>
  <c r="C114" i="5"/>
  <c r="H114" i="5" s="1"/>
  <c r="B215" i="15"/>
  <c r="V214" i="15"/>
  <c r="U214" i="15"/>
  <c r="Y214" i="15"/>
  <c r="J214" i="15"/>
  <c r="E214" i="15"/>
  <c r="F214" i="15" s="1"/>
  <c r="G214" i="15" s="1"/>
  <c r="C214" i="15" s="1"/>
  <c r="D214" i="15" s="1"/>
  <c r="E3722" i="11"/>
  <c r="I112" i="5"/>
  <c r="J112" i="5"/>
  <c r="S112" i="5"/>
  <c r="Q112" i="5"/>
  <c r="R112" i="5"/>
  <c r="L112" i="5"/>
  <c r="H201" i="15"/>
  <c r="AF201" i="15" s="1"/>
  <c r="AH196" i="15"/>
  <c r="AJ196" i="15" s="1"/>
  <c r="D3740" i="11" s="1"/>
  <c r="AB199" i="15"/>
  <c r="AC198" i="15"/>
  <c r="AD198" i="15" s="1"/>
  <c r="AH197" i="15"/>
  <c r="AJ197" i="15" s="1"/>
  <c r="D3739" i="11" s="1"/>
  <c r="W200" i="15"/>
  <c r="Q200" i="15"/>
  <c r="R200" i="15" s="1"/>
  <c r="T200" i="15" s="1"/>
  <c r="K200" i="15"/>
  <c r="M200" i="15" s="1"/>
  <c r="AA199" i="15"/>
  <c r="Z199" i="15"/>
  <c r="I201" i="15"/>
  <c r="N201" i="15"/>
  <c r="O201" i="15" s="1"/>
  <c r="P201" i="15" s="1"/>
  <c r="S201" i="15"/>
  <c r="L201" i="15"/>
  <c r="U112" i="5" l="1"/>
  <c r="T112" i="5"/>
  <c r="E115" i="5"/>
  <c r="D115" i="5"/>
  <c r="F115" i="5" s="1"/>
  <c r="G115" i="5" s="1"/>
  <c r="K115" i="5" s="1"/>
  <c r="B116" i="5"/>
  <c r="C115" i="5"/>
  <c r="O115" i="5"/>
  <c r="P115" i="5" s="1"/>
  <c r="S114" i="5"/>
  <c r="I114" i="5"/>
  <c r="J114" i="5"/>
  <c r="R114" i="5"/>
  <c r="Q114" i="5"/>
  <c r="N114" i="5"/>
  <c r="M114" i="5"/>
  <c r="S113" i="5"/>
  <c r="I113" i="5"/>
  <c r="J113" i="5"/>
  <c r="M112" i="5"/>
  <c r="N112" i="5"/>
  <c r="B216" i="15"/>
  <c r="V215" i="15"/>
  <c r="U215" i="15"/>
  <c r="Y215" i="15"/>
  <c r="J215" i="15"/>
  <c r="E215" i="15"/>
  <c r="F215" i="15" s="1"/>
  <c r="G215" i="15" s="1"/>
  <c r="C215" i="15" s="1"/>
  <c r="D215" i="15" s="1"/>
  <c r="E3721" i="11"/>
  <c r="L113" i="5"/>
  <c r="H202" i="15"/>
  <c r="AF202" i="15" s="1"/>
  <c r="AI196" i="15"/>
  <c r="C3740" i="11" s="1"/>
  <c r="AE198" i="15"/>
  <c r="AG198" i="15"/>
  <c r="AB200" i="15"/>
  <c r="AC200" i="15" s="1"/>
  <c r="AD200" i="15" s="1"/>
  <c r="AC199" i="15"/>
  <c r="AD199" i="15" s="1"/>
  <c r="AI197" i="15"/>
  <c r="C3739" i="11" s="1"/>
  <c r="X200" i="15"/>
  <c r="Z200" i="15" s="1"/>
  <c r="W201" i="15"/>
  <c r="X201" i="15" s="1"/>
  <c r="Z201" i="15" s="1"/>
  <c r="I202" i="15"/>
  <c r="N202" i="15"/>
  <c r="O202" i="15" s="1"/>
  <c r="P202" i="15" s="1"/>
  <c r="S202" i="15"/>
  <c r="L202" i="15"/>
  <c r="Q201" i="15"/>
  <c r="R201" i="15" s="1"/>
  <c r="T201" i="15" s="1"/>
  <c r="K201" i="15"/>
  <c r="M201" i="15" s="1"/>
  <c r="B217" i="15" l="1"/>
  <c r="U216" i="15"/>
  <c r="Y216" i="15"/>
  <c r="J216" i="15"/>
  <c r="V216" i="15"/>
  <c r="E216" i="15"/>
  <c r="F216" i="15" s="1"/>
  <c r="G216" i="15" s="1"/>
  <c r="C216" i="15" s="1"/>
  <c r="D216" i="15" s="1"/>
  <c r="E3720" i="11"/>
  <c r="T114" i="5"/>
  <c r="U114" i="5"/>
  <c r="Q115" i="5"/>
  <c r="R115" i="5"/>
  <c r="H115" i="5"/>
  <c r="C116" i="5"/>
  <c r="B117" i="5"/>
  <c r="D116" i="5"/>
  <c r="E116" i="5"/>
  <c r="O116" i="5"/>
  <c r="L115" i="5"/>
  <c r="M113" i="5"/>
  <c r="N113" i="5"/>
  <c r="U113" i="5"/>
  <c r="T113" i="5"/>
  <c r="H203" i="15"/>
  <c r="AF203" i="15" s="1"/>
  <c r="AH198" i="15"/>
  <c r="AJ198" i="15" s="1"/>
  <c r="D3738" i="11" s="1"/>
  <c r="AG199" i="15"/>
  <c r="AE199" i="15"/>
  <c r="AB201" i="15"/>
  <c r="AC201" i="15" s="1"/>
  <c r="AA201" i="15"/>
  <c r="AA200" i="15"/>
  <c r="W202" i="15"/>
  <c r="I203" i="15"/>
  <c r="N203" i="15"/>
  <c r="O203" i="15" s="1"/>
  <c r="P203" i="15" s="1"/>
  <c r="S203" i="15"/>
  <c r="L203" i="15"/>
  <c r="Q202" i="15"/>
  <c r="R202" i="15" s="1"/>
  <c r="T202" i="15" s="1"/>
  <c r="K202" i="15"/>
  <c r="M202" i="15" s="1"/>
  <c r="J115" i="5" l="1"/>
  <c r="I115" i="5"/>
  <c r="S115" i="5"/>
  <c r="M115" i="5"/>
  <c r="N115" i="5"/>
  <c r="F116" i="5"/>
  <c r="G116" i="5" s="1"/>
  <c r="K116" i="5" s="1"/>
  <c r="E117" i="5"/>
  <c r="D117" i="5"/>
  <c r="F117" i="5" s="1"/>
  <c r="G117" i="5" s="1"/>
  <c r="K117" i="5" s="1"/>
  <c r="O117" i="5"/>
  <c r="B118" i="5"/>
  <c r="C117" i="5"/>
  <c r="H117" i="5" s="1"/>
  <c r="B218" i="15"/>
  <c r="V217" i="15"/>
  <c r="U217" i="15"/>
  <c r="Y217" i="15"/>
  <c r="J217" i="15"/>
  <c r="E217" i="15"/>
  <c r="F217" i="15" s="1"/>
  <c r="G217" i="15" s="1"/>
  <c r="C217" i="15" s="1"/>
  <c r="D217" i="15" s="1"/>
  <c r="E3719" i="11"/>
  <c r="H204" i="15"/>
  <c r="AF204" i="15" s="1"/>
  <c r="AI198" i="15"/>
  <c r="C3738" i="11" s="1"/>
  <c r="AH199" i="15"/>
  <c r="AI199" i="15" s="1"/>
  <c r="C3737" i="11" s="1"/>
  <c r="AD201" i="15"/>
  <c r="AB202" i="15"/>
  <c r="AC202" i="15" s="1"/>
  <c r="X202" i="15"/>
  <c r="AA202" i="15" s="1"/>
  <c r="AE200" i="15"/>
  <c r="AG200" i="15"/>
  <c r="Q203" i="15"/>
  <c r="R203" i="15" s="1"/>
  <c r="T203" i="15" s="1"/>
  <c r="K203" i="15"/>
  <c r="M203" i="15" s="1"/>
  <c r="W203" i="15"/>
  <c r="X203" i="15" s="1"/>
  <c r="I204" i="15"/>
  <c r="K204" i="15" s="1"/>
  <c r="N204" i="15"/>
  <c r="O204" i="15" s="1"/>
  <c r="P204" i="15" s="1"/>
  <c r="L204" i="15"/>
  <c r="S204" i="15"/>
  <c r="C118" i="5" l="1"/>
  <c r="B119" i="5"/>
  <c r="E118" i="5"/>
  <c r="D118" i="5"/>
  <c r="F118" i="5" s="1"/>
  <c r="G118" i="5" s="1"/>
  <c r="K118" i="5" s="1"/>
  <c r="O118" i="5"/>
  <c r="P117" i="5"/>
  <c r="L117" i="5"/>
  <c r="P116" i="5"/>
  <c r="I117" i="5"/>
  <c r="S117" i="5"/>
  <c r="J117" i="5"/>
  <c r="U115" i="5"/>
  <c r="T115" i="5"/>
  <c r="B219" i="15"/>
  <c r="V218" i="15"/>
  <c r="U218" i="15"/>
  <c r="Y218" i="15"/>
  <c r="J218" i="15"/>
  <c r="E218" i="15"/>
  <c r="F218" i="15" s="1"/>
  <c r="G218" i="15" s="1"/>
  <c r="C218" i="15" s="1"/>
  <c r="D218" i="15" s="1"/>
  <c r="E3718" i="11"/>
  <c r="H116" i="5"/>
  <c r="H205" i="15"/>
  <c r="AF205" i="15" s="1"/>
  <c r="AJ199" i="15"/>
  <c r="D3737" i="11" s="1"/>
  <c r="AG201" i="15"/>
  <c r="AE201" i="15"/>
  <c r="AB203" i="15"/>
  <c r="AC203" i="15" s="1"/>
  <c r="AD203" i="15" s="1"/>
  <c r="M204" i="15"/>
  <c r="AD202" i="15"/>
  <c r="Z202" i="15"/>
  <c r="AH200" i="15"/>
  <c r="AI200" i="15" s="1"/>
  <c r="C3736" i="11" s="1"/>
  <c r="Q204" i="15"/>
  <c r="R204" i="15" s="1"/>
  <c r="T204" i="15" s="1"/>
  <c r="W204" i="15"/>
  <c r="I205" i="15"/>
  <c r="N205" i="15"/>
  <c r="O205" i="15" s="1"/>
  <c r="P205" i="15" s="1"/>
  <c r="S205" i="15"/>
  <c r="L205" i="15"/>
  <c r="AA203" i="15"/>
  <c r="Z203" i="15"/>
  <c r="U117" i="5" l="1"/>
  <c r="T117" i="5"/>
  <c r="J116" i="5"/>
  <c r="S116" i="5"/>
  <c r="I116" i="5"/>
  <c r="Q116" i="5"/>
  <c r="R116" i="5"/>
  <c r="L116" i="5"/>
  <c r="M117" i="5"/>
  <c r="N117" i="5"/>
  <c r="R117" i="5"/>
  <c r="Q117" i="5"/>
  <c r="P118" i="5"/>
  <c r="B220" i="15"/>
  <c r="V219" i="15"/>
  <c r="U219" i="15"/>
  <c r="Y219" i="15"/>
  <c r="J219" i="15"/>
  <c r="E219" i="15"/>
  <c r="F219" i="15" s="1"/>
  <c r="G219" i="15" s="1"/>
  <c r="C219" i="15" s="1"/>
  <c r="D219" i="15" s="1"/>
  <c r="E3717" i="11"/>
  <c r="E119" i="5"/>
  <c r="D119" i="5"/>
  <c r="F119" i="5" s="1"/>
  <c r="G119" i="5" s="1"/>
  <c r="K119" i="5" s="1"/>
  <c r="O119" i="5"/>
  <c r="P119" i="5" s="1"/>
  <c r="C119" i="5"/>
  <c r="B120" i="5"/>
  <c r="H118" i="5"/>
  <c r="H206" i="15"/>
  <c r="AF206" i="15" s="1"/>
  <c r="AH201" i="15"/>
  <c r="AJ201" i="15" s="1"/>
  <c r="D3735" i="11" s="1"/>
  <c r="AE202" i="15"/>
  <c r="AG202" i="15"/>
  <c r="AB204" i="15"/>
  <c r="AJ200" i="15"/>
  <c r="D3736" i="11" s="1"/>
  <c r="X204" i="15"/>
  <c r="Z204" i="15" s="1"/>
  <c r="AE203" i="15"/>
  <c r="K205" i="15"/>
  <c r="M205" i="15" s="1"/>
  <c r="W205" i="15"/>
  <c r="X205" i="15" s="1"/>
  <c r="Q205" i="15"/>
  <c r="R205" i="15" s="1"/>
  <c r="T205" i="15" s="1"/>
  <c r="I206" i="15"/>
  <c r="N206" i="15"/>
  <c r="O206" i="15" s="1"/>
  <c r="P206" i="15" s="1"/>
  <c r="S206" i="15"/>
  <c r="L206" i="15"/>
  <c r="AG203" i="15"/>
  <c r="Q119" i="5" l="1"/>
  <c r="R119" i="5"/>
  <c r="M116" i="5"/>
  <c r="N116" i="5"/>
  <c r="U116" i="5"/>
  <c r="T116" i="5"/>
  <c r="I118" i="5"/>
  <c r="S118" i="5"/>
  <c r="J118" i="5"/>
  <c r="B221" i="15"/>
  <c r="U220" i="15"/>
  <c r="Y220" i="15"/>
  <c r="J220" i="15"/>
  <c r="V220" i="15"/>
  <c r="E220" i="15"/>
  <c r="F220" i="15" s="1"/>
  <c r="G220" i="15" s="1"/>
  <c r="C220" i="15" s="1"/>
  <c r="D220" i="15" s="1"/>
  <c r="E3716" i="11"/>
  <c r="B121" i="5"/>
  <c r="E120" i="5"/>
  <c r="D120" i="5"/>
  <c r="F120" i="5" s="1"/>
  <c r="G120" i="5" s="1"/>
  <c r="K120" i="5" s="1"/>
  <c r="O120" i="5"/>
  <c r="P120" i="5" s="1"/>
  <c r="C120" i="5"/>
  <c r="L118" i="5"/>
  <c r="H119" i="5"/>
  <c r="R118" i="5"/>
  <c r="Q118" i="5"/>
  <c r="H207" i="15"/>
  <c r="AF207" i="15" s="1"/>
  <c r="AI201" i="15"/>
  <c r="C3735" i="11" s="1"/>
  <c r="AH202" i="15"/>
  <c r="AJ202" i="15" s="1"/>
  <c r="D3734" i="11" s="1"/>
  <c r="AH203" i="15"/>
  <c r="AI203" i="15" s="1"/>
  <c r="C3733" i="11" s="1"/>
  <c r="AB205" i="15"/>
  <c r="AC205" i="15" s="1"/>
  <c r="AD205" i="15" s="1"/>
  <c r="AC204" i="15"/>
  <c r="AD204" i="15" s="1"/>
  <c r="AA204" i="15"/>
  <c r="I207" i="15"/>
  <c r="N207" i="15"/>
  <c r="O207" i="15" s="1"/>
  <c r="P207" i="15" s="1"/>
  <c r="S207" i="15"/>
  <c r="L207" i="15"/>
  <c r="Q206" i="15"/>
  <c r="R206" i="15" s="1"/>
  <c r="T206" i="15" s="1"/>
  <c r="K206" i="15"/>
  <c r="M206" i="15" s="1"/>
  <c r="Z205" i="15"/>
  <c r="AA205" i="15"/>
  <c r="W206" i="15"/>
  <c r="X206" i="15" s="1"/>
  <c r="M118" i="5" l="1"/>
  <c r="N118" i="5"/>
  <c r="B222" i="15"/>
  <c r="V221" i="15"/>
  <c r="U221" i="15"/>
  <c r="Y221" i="15"/>
  <c r="J221" i="15"/>
  <c r="E221" i="15"/>
  <c r="F221" i="15" s="1"/>
  <c r="G221" i="15" s="1"/>
  <c r="C221" i="15" s="1"/>
  <c r="D221" i="15" s="1"/>
  <c r="E3715" i="11"/>
  <c r="J119" i="5"/>
  <c r="I119" i="5"/>
  <c r="S119" i="5"/>
  <c r="H120" i="5"/>
  <c r="Q120" i="5"/>
  <c r="R120" i="5"/>
  <c r="U118" i="5"/>
  <c r="T118" i="5"/>
  <c r="L120" i="5"/>
  <c r="C121" i="5"/>
  <c r="E121" i="5"/>
  <c r="D121" i="5"/>
  <c r="B122" i="5"/>
  <c r="O121" i="5"/>
  <c r="L119" i="5"/>
  <c r="H208" i="15"/>
  <c r="AF208" i="15" s="1"/>
  <c r="AI202" i="15"/>
  <c r="C3734" i="11" s="1"/>
  <c r="AJ203" i="15"/>
  <c r="D3733" i="11" s="1"/>
  <c r="AB206" i="15"/>
  <c r="AC206" i="15" s="1"/>
  <c r="AD206" i="15" s="1"/>
  <c r="AG204" i="15"/>
  <c r="AE204" i="15"/>
  <c r="AG205" i="15"/>
  <c r="Z206" i="15"/>
  <c r="AA206" i="15"/>
  <c r="AE205" i="15"/>
  <c r="W207" i="15"/>
  <c r="X207" i="15" s="1"/>
  <c r="I208" i="15"/>
  <c r="K208" i="15" s="1"/>
  <c r="N208" i="15"/>
  <c r="O208" i="15" s="1"/>
  <c r="P208" i="15" s="1"/>
  <c r="S208" i="15"/>
  <c r="L208" i="15"/>
  <c r="Q207" i="15"/>
  <c r="R207" i="15" s="1"/>
  <c r="T207" i="15" s="1"/>
  <c r="K207" i="15"/>
  <c r="M207" i="15" s="1"/>
  <c r="D122" i="5" l="1"/>
  <c r="F122" i="5" s="1"/>
  <c r="G122" i="5" s="1"/>
  <c r="K122" i="5" s="1"/>
  <c r="B123" i="5"/>
  <c r="E122" i="5"/>
  <c r="O122" i="5"/>
  <c r="C122" i="5"/>
  <c r="N119" i="5"/>
  <c r="M119" i="5"/>
  <c r="F121" i="5"/>
  <c r="G121" i="5" s="1"/>
  <c r="K121" i="5" s="1"/>
  <c r="M120" i="5"/>
  <c r="N120" i="5"/>
  <c r="U119" i="5"/>
  <c r="T119" i="5"/>
  <c r="B223" i="15"/>
  <c r="V222" i="15"/>
  <c r="U222" i="15"/>
  <c r="Y222" i="15"/>
  <c r="J222" i="15"/>
  <c r="E222" i="15"/>
  <c r="F222" i="15" s="1"/>
  <c r="G222" i="15" s="1"/>
  <c r="C222" i="15" s="1"/>
  <c r="D222" i="15" s="1"/>
  <c r="E3714" i="11"/>
  <c r="S120" i="5"/>
  <c r="I120" i="5"/>
  <c r="J120" i="5"/>
  <c r="H209" i="15"/>
  <c r="AF209" i="15" s="1"/>
  <c r="Q208" i="15"/>
  <c r="R208" i="15" s="1"/>
  <c r="T208" i="15" s="1"/>
  <c r="M208" i="15"/>
  <c r="AB207" i="15"/>
  <c r="AC207" i="15" s="1"/>
  <c r="AD207" i="15" s="1"/>
  <c r="AG206" i="15"/>
  <c r="AH205" i="15"/>
  <c r="AI205" i="15" s="1"/>
  <c r="C3731" i="11" s="1"/>
  <c r="AH204" i="15"/>
  <c r="AI204" i="15" s="1"/>
  <c r="C3732" i="11" s="1"/>
  <c r="W208" i="15"/>
  <c r="I209" i="15"/>
  <c r="N209" i="15"/>
  <c r="O209" i="15" s="1"/>
  <c r="P209" i="15" s="1"/>
  <c r="S209" i="15"/>
  <c r="L209" i="15"/>
  <c r="AE206" i="15"/>
  <c r="Z207" i="15"/>
  <c r="AA207" i="15"/>
  <c r="U120" i="5" l="1"/>
  <c r="T120" i="5"/>
  <c r="H121" i="5"/>
  <c r="L121" i="5" s="1"/>
  <c r="H122" i="5"/>
  <c r="P122" i="5"/>
  <c r="B224" i="15"/>
  <c r="V223" i="15"/>
  <c r="U223" i="15"/>
  <c r="Y223" i="15"/>
  <c r="J223" i="15"/>
  <c r="E223" i="15"/>
  <c r="F223" i="15" s="1"/>
  <c r="G223" i="15" s="1"/>
  <c r="C223" i="15" s="1"/>
  <c r="D223" i="15" s="1"/>
  <c r="E3713" i="11"/>
  <c r="O123" i="5"/>
  <c r="C123" i="5"/>
  <c r="E123" i="5"/>
  <c r="D123" i="5"/>
  <c r="F123" i="5" s="1"/>
  <c r="G123" i="5" s="1"/>
  <c r="K123" i="5" s="1"/>
  <c r="P121" i="5"/>
  <c r="H210" i="15"/>
  <c r="AF210" i="15" s="1"/>
  <c r="AH206" i="15"/>
  <c r="AI206" i="15" s="1"/>
  <c r="C3730" i="11" s="1"/>
  <c r="AB208" i="15"/>
  <c r="AC208" i="15" s="1"/>
  <c r="AJ205" i="15"/>
  <c r="D3731" i="11" s="1"/>
  <c r="AJ204" i="15"/>
  <c r="D3732" i="11" s="1"/>
  <c r="X208" i="15"/>
  <c r="Z208" i="15" s="1"/>
  <c r="AG207" i="15"/>
  <c r="W209" i="15"/>
  <c r="X209" i="15" s="1"/>
  <c r="Z209" i="15" s="1"/>
  <c r="AE207" i="15"/>
  <c r="Q209" i="15"/>
  <c r="R209" i="15" s="1"/>
  <c r="T209" i="15" s="1"/>
  <c r="I210" i="15"/>
  <c r="N210" i="15"/>
  <c r="O210" i="15" s="1"/>
  <c r="P210" i="15" s="1"/>
  <c r="S210" i="15"/>
  <c r="L210" i="15"/>
  <c r="K209" i="15"/>
  <c r="M209" i="15" s="1"/>
  <c r="M121" i="5" l="1"/>
  <c r="N121" i="5"/>
  <c r="B225" i="15"/>
  <c r="U224" i="15"/>
  <c r="Y224" i="15"/>
  <c r="J224" i="15"/>
  <c r="V224" i="15"/>
  <c r="E224" i="15"/>
  <c r="F224" i="15" s="1"/>
  <c r="G224" i="15" s="1"/>
  <c r="C224" i="15" s="1"/>
  <c r="D224" i="15" s="1"/>
  <c r="E3712" i="11"/>
  <c r="Q121" i="5"/>
  <c r="R121" i="5"/>
  <c r="Q122" i="5"/>
  <c r="R122" i="5"/>
  <c r="J122" i="5"/>
  <c r="I122" i="5"/>
  <c r="S122" i="5"/>
  <c r="H123" i="5"/>
  <c r="I121" i="5"/>
  <c r="S121" i="5"/>
  <c r="J121" i="5"/>
  <c r="P123" i="5"/>
  <c r="L122" i="5"/>
  <c r="H211" i="15"/>
  <c r="AF211" i="15" s="1"/>
  <c r="AJ206" i="15"/>
  <c r="D3730" i="11" s="1"/>
  <c r="AB209" i="15"/>
  <c r="AC209" i="15" s="1"/>
  <c r="AD209" i="15" s="1"/>
  <c r="AD208" i="15"/>
  <c r="AH207" i="15"/>
  <c r="AJ207" i="15" s="1"/>
  <c r="D3729" i="11" s="1"/>
  <c r="AA209" i="15"/>
  <c r="AA208" i="15"/>
  <c r="Q210" i="15"/>
  <c r="R210" i="15" s="1"/>
  <c r="T210" i="15" s="1"/>
  <c r="K210" i="15"/>
  <c r="M210" i="15" s="1"/>
  <c r="I211" i="15"/>
  <c r="N211" i="15"/>
  <c r="O211" i="15" s="1"/>
  <c r="P211" i="15" s="1"/>
  <c r="S211" i="15"/>
  <c r="L211" i="15"/>
  <c r="W210" i="15"/>
  <c r="X210" i="15" s="1"/>
  <c r="N122" i="5" l="1"/>
  <c r="M122" i="5"/>
  <c r="Q123" i="5"/>
  <c r="R123" i="5"/>
  <c r="I123" i="5"/>
  <c r="S123" i="5"/>
  <c r="J123" i="5"/>
  <c r="T122" i="5"/>
  <c r="U122" i="5"/>
  <c r="U121" i="5"/>
  <c r="T121" i="5"/>
  <c r="B226" i="15"/>
  <c r="V225" i="15"/>
  <c r="U225" i="15"/>
  <c r="Y225" i="15"/>
  <c r="J225" i="15"/>
  <c r="E225" i="15"/>
  <c r="F225" i="15" s="1"/>
  <c r="G225" i="15" s="1"/>
  <c r="C225" i="15" s="1"/>
  <c r="D225" i="15" s="1"/>
  <c r="E3711" i="11"/>
  <c r="L123" i="5"/>
  <c r="H212" i="15"/>
  <c r="AF212" i="15" s="1"/>
  <c r="K211" i="15"/>
  <c r="M211" i="15" s="1"/>
  <c r="AB210" i="15"/>
  <c r="AC210" i="15" s="1"/>
  <c r="AD210" i="15" s="1"/>
  <c r="AG209" i="15"/>
  <c r="AI207" i="15"/>
  <c r="C3729" i="11" s="1"/>
  <c r="AE208" i="15"/>
  <c r="AG208" i="15"/>
  <c r="W211" i="15"/>
  <c r="X211" i="15" s="1"/>
  <c r="AA211" i="15" s="1"/>
  <c r="I212" i="15"/>
  <c r="N212" i="15"/>
  <c r="O212" i="15" s="1"/>
  <c r="P212" i="15" s="1"/>
  <c r="S212" i="15"/>
  <c r="L212" i="15"/>
  <c r="Q211" i="15"/>
  <c r="R211" i="15" s="1"/>
  <c r="T211" i="15" s="1"/>
  <c r="AA210" i="15"/>
  <c r="Z210" i="15"/>
  <c r="AE209" i="15"/>
  <c r="B227" i="15" l="1"/>
  <c r="V226" i="15"/>
  <c r="U226" i="15"/>
  <c r="Y226" i="15"/>
  <c r="J226" i="15"/>
  <c r="E226" i="15"/>
  <c r="F226" i="15" s="1"/>
  <c r="G226" i="15" s="1"/>
  <c r="C226" i="15" s="1"/>
  <c r="D226" i="15" s="1"/>
  <c r="E3710" i="11"/>
  <c r="N123" i="5"/>
  <c r="M123" i="5"/>
  <c r="T123" i="5"/>
  <c r="U123" i="5"/>
  <c r="H213" i="15"/>
  <c r="AF213" i="15" s="1"/>
  <c r="AH209" i="15"/>
  <c r="AJ209" i="15" s="1"/>
  <c r="D3727" i="11" s="1"/>
  <c r="Q212" i="15"/>
  <c r="R212" i="15" s="1"/>
  <c r="T212" i="15" s="1"/>
  <c r="AB211" i="15"/>
  <c r="AC211" i="15" s="1"/>
  <c r="AD211" i="15" s="1"/>
  <c r="AH208" i="15"/>
  <c r="AI208" i="15" s="1"/>
  <c r="C3728" i="11" s="1"/>
  <c r="AG210" i="15"/>
  <c r="Z211" i="15"/>
  <c r="AE210" i="15"/>
  <c r="W212" i="15"/>
  <c r="K212" i="15"/>
  <c r="I213" i="15"/>
  <c r="N213" i="15"/>
  <c r="O213" i="15" s="1"/>
  <c r="P213" i="15" s="1"/>
  <c r="L213" i="15"/>
  <c r="S213" i="15"/>
  <c r="B228" i="15" l="1"/>
  <c r="V227" i="15"/>
  <c r="U227" i="15"/>
  <c r="Y227" i="15"/>
  <c r="J227" i="15"/>
  <c r="E227" i="15"/>
  <c r="F227" i="15" s="1"/>
  <c r="G227" i="15" s="1"/>
  <c r="C227" i="15" s="1"/>
  <c r="D227" i="15" s="1"/>
  <c r="E3709" i="11"/>
  <c r="H214" i="15"/>
  <c r="AF214" i="15" s="1"/>
  <c r="AI209" i="15"/>
  <c r="C3727" i="11" s="1"/>
  <c r="AB212" i="15"/>
  <c r="M212" i="15"/>
  <c r="AJ208" i="15"/>
  <c r="D3728" i="11" s="1"/>
  <c r="AH210" i="15"/>
  <c r="AI210" i="15" s="1"/>
  <c r="C3726" i="11" s="1"/>
  <c r="X212" i="15"/>
  <c r="AA212" i="15" s="1"/>
  <c r="Q213" i="15"/>
  <c r="R213" i="15" s="1"/>
  <c r="T213" i="15" s="1"/>
  <c r="K213" i="15"/>
  <c r="M213" i="15" s="1"/>
  <c r="W213" i="15"/>
  <c r="AG211" i="15"/>
  <c r="AE211" i="15"/>
  <c r="I214" i="15"/>
  <c r="N214" i="15"/>
  <c r="O214" i="15" s="1"/>
  <c r="P214" i="15" s="1"/>
  <c r="S214" i="15"/>
  <c r="L214" i="15"/>
  <c r="B229" i="15" l="1"/>
  <c r="U228" i="15"/>
  <c r="Y228" i="15"/>
  <c r="J228" i="15"/>
  <c r="V228" i="15"/>
  <c r="E228" i="15"/>
  <c r="F228" i="15" s="1"/>
  <c r="G228" i="15" s="1"/>
  <c r="C228" i="15" s="1"/>
  <c r="D228" i="15" s="1"/>
  <c r="E3708" i="11"/>
  <c r="H215" i="15"/>
  <c r="AF215" i="15" s="1"/>
  <c r="AC212" i="15"/>
  <c r="AD212" i="15" s="1"/>
  <c r="AB213" i="15"/>
  <c r="AC213" i="15" s="1"/>
  <c r="AD213" i="15" s="1"/>
  <c r="AJ210" i="15"/>
  <c r="D3726" i="11" s="1"/>
  <c r="X213" i="15"/>
  <c r="Z213" i="15" s="1"/>
  <c r="Z212" i="15"/>
  <c r="Q214" i="15"/>
  <c r="R214" i="15" s="1"/>
  <c r="T214" i="15" s="1"/>
  <c r="K214" i="15"/>
  <c r="M214" i="15" s="1"/>
  <c r="AH211" i="15"/>
  <c r="W214" i="15"/>
  <c r="X214" i="15" s="1"/>
  <c r="I215" i="15"/>
  <c r="N215" i="15"/>
  <c r="O215" i="15" s="1"/>
  <c r="P215" i="15" s="1"/>
  <c r="S215" i="15"/>
  <c r="L215" i="15"/>
  <c r="B230" i="15" l="1"/>
  <c r="V229" i="15"/>
  <c r="U229" i="15"/>
  <c r="Y229" i="15"/>
  <c r="J229" i="15"/>
  <c r="E229" i="15"/>
  <c r="F229" i="15" s="1"/>
  <c r="G229" i="15" s="1"/>
  <c r="C229" i="15" s="1"/>
  <c r="D229" i="15" s="1"/>
  <c r="E3707" i="11"/>
  <c r="H216" i="15"/>
  <c r="AF216" i="15" s="1"/>
  <c r="AG212" i="15"/>
  <c r="AE212" i="15"/>
  <c r="AB214" i="15"/>
  <c r="AC214" i="15" s="1"/>
  <c r="AD214" i="15" s="1"/>
  <c r="AA213" i="15"/>
  <c r="K215" i="15"/>
  <c r="M215" i="15" s="1"/>
  <c r="AI211" i="15"/>
  <c r="C3725" i="11" s="1"/>
  <c r="AJ211" i="15"/>
  <c r="D3725" i="11" s="1"/>
  <c r="I216" i="15"/>
  <c r="N216" i="15"/>
  <c r="O216" i="15" s="1"/>
  <c r="P216" i="15" s="1"/>
  <c r="S216" i="15"/>
  <c r="L216" i="15"/>
  <c r="AA214" i="15"/>
  <c r="Z214" i="15"/>
  <c r="Q215" i="15"/>
  <c r="R215" i="15" s="1"/>
  <c r="T215" i="15" s="1"/>
  <c r="W215" i="15"/>
  <c r="X215" i="15" s="1"/>
  <c r="B231" i="15" l="1"/>
  <c r="V230" i="15"/>
  <c r="U230" i="15"/>
  <c r="Y230" i="15"/>
  <c r="J230" i="15"/>
  <c r="E230" i="15"/>
  <c r="F230" i="15" s="1"/>
  <c r="G230" i="15" s="1"/>
  <c r="C230" i="15" s="1"/>
  <c r="D230" i="15" s="1"/>
  <c r="E3706" i="11"/>
  <c r="W216" i="15"/>
  <c r="X216" i="15" s="1"/>
  <c r="Z216" i="15" s="1"/>
  <c r="H217" i="15"/>
  <c r="AF217" i="15" s="1"/>
  <c r="AH212" i="15"/>
  <c r="AI212" i="15" s="1"/>
  <c r="C3724" i="11" s="1"/>
  <c r="AB215" i="15"/>
  <c r="AC215" i="15" s="1"/>
  <c r="AG213" i="15"/>
  <c r="AE213" i="15"/>
  <c r="AG214" i="15"/>
  <c r="Z215" i="15"/>
  <c r="AA215" i="15"/>
  <c r="Q216" i="15"/>
  <c r="R216" i="15" s="1"/>
  <c r="T216" i="15" s="1"/>
  <c r="I217" i="15"/>
  <c r="N217" i="15"/>
  <c r="O217" i="15" s="1"/>
  <c r="P217" i="15" s="1"/>
  <c r="S217" i="15"/>
  <c r="L217" i="15"/>
  <c r="AE214" i="15"/>
  <c r="K216" i="15"/>
  <c r="M216" i="15" s="1"/>
  <c r="B232" i="15" l="1"/>
  <c r="V231" i="15"/>
  <c r="U231" i="15"/>
  <c r="Y231" i="15"/>
  <c r="J231" i="15"/>
  <c r="E231" i="15"/>
  <c r="F231" i="15" s="1"/>
  <c r="G231" i="15" s="1"/>
  <c r="C231" i="15" s="1"/>
  <c r="D231" i="15" s="1"/>
  <c r="E3705" i="11"/>
  <c r="AA216" i="15"/>
  <c r="H218" i="15"/>
  <c r="AF218" i="15" s="1"/>
  <c r="AJ212" i="15"/>
  <c r="D3724" i="11" s="1"/>
  <c r="Q217" i="15"/>
  <c r="R217" i="15" s="1"/>
  <c r="T217" i="15" s="1"/>
  <c r="AH213" i="15"/>
  <c r="AJ213" i="15" s="1"/>
  <c r="D3723" i="11" s="1"/>
  <c r="AD215" i="15"/>
  <c r="AE215" i="15" s="1"/>
  <c r="AB216" i="15"/>
  <c r="AH214" i="15"/>
  <c r="AI214" i="15" s="1"/>
  <c r="C3722" i="11" s="1"/>
  <c r="K217" i="15"/>
  <c r="M217" i="15" s="1"/>
  <c r="I218" i="15"/>
  <c r="N218" i="15"/>
  <c r="O218" i="15" s="1"/>
  <c r="P218" i="15" s="1"/>
  <c r="S218" i="15"/>
  <c r="L218" i="15"/>
  <c r="W217" i="15"/>
  <c r="X217" i="15" s="1"/>
  <c r="B233" i="15" l="1"/>
  <c r="U232" i="15"/>
  <c r="Y232" i="15"/>
  <c r="J232" i="15"/>
  <c r="V232" i="15"/>
  <c r="E232" i="15"/>
  <c r="F232" i="15" s="1"/>
  <c r="G232" i="15" s="1"/>
  <c r="C232" i="15" s="1"/>
  <c r="D232" i="15" s="1"/>
  <c r="E3704" i="11"/>
  <c r="H219" i="15"/>
  <c r="AF219" i="15" s="1"/>
  <c r="AI213" i="15"/>
  <c r="C3723" i="11" s="1"/>
  <c r="AG215" i="15"/>
  <c r="AH215" i="15" s="1"/>
  <c r="AI215" i="15" s="1"/>
  <c r="C3721" i="11" s="1"/>
  <c r="Q218" i="15"/>
  <c r="R218" i="15" s="1"/>
  <c r="T218" i="15" s="1"/>
  <c r="AC216" i="15"/>
  <c r="AD216" i="15" s="1"/>
  <c r="AB217" i="15"/>
  <c r="AC217" i="15" s="1"/>
  <c r="AD217" i="15" s="1"/>
  <c r="AJ214" i="15"/>
  <c r="D3722" i="11" s="1"/>
  <c r="AA217" i="15"/>
  <c r="Z217" i="15"/>
  <c r="K218" i="15"/>
  <c r="M218" i="15" s="1"/>
  <c r="W218" i="15"/>
  <c r="X218" i="15" s="1"/>
  <c r="I219" i="15"/>
  <c r="N219" i="15"/>
  <c r="O219" i="15" s="1"/>
  <c r="P219" i="15" s="1"/>
  <c r="S219" i="15"/>
  <c r="L219" i="15"/>
  <c r="B234" i="15" l="1"/>
  <c r="V233" i="15"/>
  <c r="U233" i="15"/>
  <c r="Y233" i="15"/>
  <c r="J233" i="15"/>
  <c r="E233" i="15"/>
  <c r="F233" i="15" s="1"/>
  <c r="G233" i="15" s="1"/>
  <c r="C233" i="15" s="1"/>
  <c r="D233" i="15" s="1"/>
  <c r="E3703" i="11"/>
  <c r="H220" i="15"/>
  <c r="AF220" i="15" s="1"/>
  <c r="AJ215" i="15"/>
  <c r="D3721" i="11" s="1"/>
  <c r="Q219" i="15"/>
  <c r="R219" i="15" s="1"/>
  <c r="T219" i="15" s="1"/>
  <c r="AE216" i="15"/>
  <c r="AG216" i="15"/>
  <c r="AB218" i="15"/>
  <c r="AC218" i="15" s="1"/>
  <c r="AD218" i="15" s="1"/>
  <c r="AE217" i="15"/>
  <c r="K219" i="15"/>
  <c r="M219" i="15" s="1"/>
  <c r="I220" i="15"/>
  <c r="N220" i="15"/>
  <c r="O220" i="15" s="1"/>
  <c r="P220" i="15" s="1"/>
  <c r="L220" i="15"/>
  <c r="S220" i="15"/>
  <c r="W219" i="15"/>
  <c r="X219" i="15" s="1"/>
  <c r="Z218" i="15"/>
  <c r="AA218" i="15"/>
  <c r="AG217" i="15"/>
  <c r="B235" i="15" l="1"/>
  <c r="V234" i="15"/>
  <c r="U234" i="15"/>
  <c r="Y234" i="15"/>
  <c r="J234" i="15"/>
  <c r="E234" i="15"/>
  <c r="F234" i="15" s="1"/>
  <c r="G234" i="15" s="1"/>
  <c r="C234" i="15" s="1"/>
  <c r="D234" i="15" s="1"/>
  <c r="E3702" i="11"/>
  <c r="H221" i="15"/>
  <c r="AF221" i="15" s="1"/>
  <c r="AB219" i="15"/>
  <c r="AC219" i="15" s="1"/>
  <c r="AD219" i="15" s="1"/>
  <c r="AH216" i="15"/>
  <c r="AH217" i="15"/>
  <c r="AJ217" i="15" s="1"/>
  <c r="D3719" i="11" s="1"/>
  <c r="AG218" i="15"/>
  <c r="Z219" i="15"/>
  <c r="AA219" i="15"/>
  <c r="AE218" i="15"/>
  <c r="Q220" i="15"/>
  <c r="R220" i="15" s="1"/>
  <c r="T220" i="15" s="1"/>
  <c r="K220" i="15"/>
  <c r="M220" i="15" s="1"/>
  <c r="I221" i="15"/>
  <c r="N221" i="15"/>
  <c r="O221" i="15" s="1"/>
  <c r="P221" i="15" s="1"/>
  <c r="S221" i="15"/>
  <c r="L221" i="15"/>
  <c r="W220" i="15"/>
  <c r="X220" i="15" s="1"/>
  <c r="B236" i="15" l="1"/>
  <c r="V235" i="15"/>
  <c r="U235" i="15"/>
  <c r="Y235" i="15"/>
  <c r="J235" i="15"/>
  <c r="E235" i="15"/>
  <c r="F235" i="15" s="1"/>
  <c r="G235" i="15" s="1"/>
  <c r="C235" i="15" s="1"/>
  <c r="D235" i="15" s="1"/>
  <c r="E3701" i="11"/>
  <c r="H222" i="15"/>
  <c r="AF222" i="15" s="1"/>
  <c r="AJ216" i="15"/>
  <c r="D3720" i="11" s="1"/>
  <c r="AI216" i="15"/>
  <c r="C3720" i="11" s="1"/>
  <c r="AB220" i="15"/>
  <c r="AC220" i="15" s="1"/>
  <c r="AD220" i="15" s="1"/>
  <c r="AI217" i="15"/>
  <c r="C3719" i="11" s="1"/>
  <c r="AG219" i="15"/>
  <c r="AH218" i="15"/>
  <c r="AI218" i="15" s="1"/>
  <c r="C3718" i="11" s="1"/>
  <c r="K221" i="15"/>
  <c r="M221" i="15" s="1"/>
  <c r="W221" i="15"/>
  <c r="X221" i="15" s="1"/>
  <c r="AA221" i="15" s="1"/>
  <c r="Z220" i="15"/>
  <c r="AA220" i="15"/>
  <c r="W222" i="15"/>
  <c r="X222" i="15" s="1"/>
  <c r="I222" i="15"/>
  <c r="N222" i="15"/>
  <c r="O222" i="15" s="1"/>
  <c r="P222" i="15" s="1"/>
  <c r="L222" i="15"/>
  <c r="S222" i="15"/>
  <c r="Q221" i="15"/>
  <c r="R221" i="15" s="1"/>
  <c r="T221" i="15" s="1"/>
  <c r="AE219" i="15"/>
  <c r="B237" i="15" l="1"/>
  <c r="U236" i="15"/>
  <c r="Y236" i="15"/>
  <c r="J236" i="15"/>
  <c r="V236" i="15"/>
  <c r="E236" i="15"/>
  <c r="F236" i="15" s="1"/>
  <c r="G236" i="15" s="1"/>
  <c r="C236" i="15" s="1"/>
  <c r="D236" i="15" s="1"/>
  <c r="E3700" i="11"/>
  <c r="H223" i="15"/>
  <c r="AF223" i="15" s="1"/>
  <c r="AH219" i="15"/>
  <c r="AI219" i="15" s="1"/>
  <c r="C3717" i="11" s="1"/>
  <c r="Q222" i="15"/>
  <c r="R222" i="15" s="1"/>
  <c r="T222" i="15" s="1"/>
  <c r="AB221" i="15"/>
  <c r="AC221" i="15" s="1"/>
  <c r="AG220" i="15"/>
  <c r="AJ218" i="15"/>
  <c r="D3718" i="11" s="1"/>
  <c r="Z221" i="15"/>
  <c r="I223" i="15"/>
  <c r="N223" i="15"/>
  <c r="O223" i="15" s="1"/>
  <c r="P223" i="15" s="1"/>
  <c r="L223" i="15"/>
  <c r="S223" i="15"/>
  <c r="K222" i="15"/>
  <c r="M222" i="15" s="1"/>
  <c r="AE220" i="15"/>
  <c r="AA222" i="15"/>
  <c r="Z222" i="15"/>
  <c r="B238" i="15" l="1"/>
  <c r="V237" i="15"/>
  <c r="U237" i="15"/>
  <c r="Y237" i="15"/>
  <c r="J237" i="15"/>
  <c r="E237" i="15"/>
  <c r="F237" i="15" s="1"/>
  <c r="G237" i="15" s="1"/>
  <c r="C237" i="15" s="1"/>
  <c r="D237" i="15" s="1"/>
  <c r="E3699" i="11"/>
  <c r="AJ219" i="15"/>
  <c r="D3717" i="11" s="1"/>
  <c r="H224" i="15"/>
  <c r="AF224" i="15" s="1"/>
  <c r="AD221" i="15"/>
  <c r="AB222" i="15"/>
  <c r="AC222" i="15" s="1"/>
  <c r="AH220" i="15"/>
  <c r="AJ220" i="15" s="1"/>
  <c r="D3716" i="11" s="1"/>
  <c r="W223" i="15"/>
  <c r="X223" i="15" s="1"/>
  <c r="AA223" i="15" s="1"/>
  <c r="W224" i="15"/>
  <c r="X224" i="15" s="1"/>
  <c r="I224" i="15"/>
  <c r="N224" i="15"/>
  <c r="O224" i="15" s="1"/>
  <c r="P224" i="15" s="1"/>
  <c r="S224" i="15"/>
  <c r="L224" i="15"/>
  <c r="K223" i="15"/>
  <c r="M223" i="15" s="1"/>
  <c r="Q223" i="15"/>
  <c r="R223" i="15" s="1"/>
  <c r="T223" i="15" s="1"/>
  <c r="B239" i="15" l="1"/>
  <c r="V238" i="15"/>
  <c r="U238" i="15"/>
  <c r="Y238" i="15"/>
  <c r="J238" i="15"/>
  <c r="E238" i="15"/>
  <c r="F238" i="15" s="1"/>
  <c r="G238" i="15" s="1"/>
  <c r="C238" i="15" s="1"/>
  <c r="D238" i="15" s="1"/>
  <c r="E3698" i="11"/>
  <c r="H225" i="15"/>
  <c r="AF225" i="15" s="1"/>
  <c r="AI220" i="15"/>
  <c r="C3716" i="11" s="1"/>
  <c r="AB223" i="15"/>
  <c r="AC223" i="15" s="1"/>
  <c r="AD223" i="15" s="1"/>
  <c r="AD222" i="15"/>
  <c r="AG221" i="15"/>
  <c r="AE221" i="15"/>
  <c r="Z223" i="15"/>
  <c r="K224" i="15"/>
  <c r="M224" i="15" s="1"/>
  <c r="AA224" i="15"/>
  <c r="Z224" i="15"/>
  <c r="I225" i="15"/>
  <c r="N225" i="15"/>
  <c r="O225" i="15" s="1"/>
  <c r="P225" i="15" s="1"/>
  <c r="S225" i="15"/>
  <c r="L225" i="15"/>
  <c r="Q224" i="15"/>
  <c r="R224" i="15" s="1"/>
  <c r="T224" i="15" s="1"/>
  <c r="B240" i="15" l="1"/>
  <c r="V239" i="15"/>
  <c r="U239" i="15"/>
  <c r="Y239" i="15"/>
  <c r="J239" i="15"/>
  <c r="E239" i="15"/>
  <c r="F239" i="15" s="1"/>
  <c r="G239" i="15" s="1"/>
  <c r="C239" i="15" s="1"/>
  <c r="D239" i="15" s="1"/>
  <c r="E3697" i="11"/>
  <c r="H226" i="15"/>
  <c r="AF226" i="15" s="1"/>
  <c r="AG222" i="15"/>
  <c r="Q225" i="15"/>
  <c r="R225" i="15" s="1"/>
  <c r="T225" i="15" s="1"/>
  <c r="AE222" i="15"/>
  <c r="AH221" i="15"/>
  <c r="AI221" i="15" s="1"/>
  <c r="C3715" i="11" s="1"/>
  <c r="AB224" i="15"/>
  <c r="AC224" i="15" s="1"/>
  <c r="AD224" i="15" s="1"/>
  <c r="AG223" i="15"/>
  <c r="W225" i="15"/>
  <c r="X225" i="15" s="1"/>
  <c r="AA225" i="15" s="1"/>
  <c r="I226" i="15"/>
  <c r="N226" i="15"/>
  <c r="O226" i="15" s="1"/>
  <c r="P226" i="15" s="1"/>
  <c r="S226" i="15"/>
  <c r="L226" i="15"/>
  <c r="K225" i="15"/>
  <c r="M225" i="15" s="1"/>
  <c r="AE223" i="15"/>
  <c r="B241" i="15" l="1"/>
  <c r="U240" i="15"/>
  <c r="Y240" i="15"/>
  <c r="J240" i="15"/>
  <c r="V240" i="15"/>
  <c r="E240" i="15"/>
  <c r="F240" i="15" s="1"/>
  <c r="G240" i="15" s="1"/>
  <c r="C240" i="15" s="1"/>
  <c r="D240" i="15" s="1"/>
  <c r="E3696" i="11"/>
  <c r="H227" i="15"/>
  <c r="AF227" i="15" s="1"/>
  <c r="AH222" i="15"/>
  <c r="AI222" i="15" s="1"/>
  <c r="C3714" i="11" s="1"/>
  <c r="AH223" i="15"/>
  <c r="AI223" i="15" s="1"/>
  <c r="C3713" i="11" s="1"/>
  <c r="AJ221" i="15"/>
  <c r="D3715" i="11" s="1"/>
  <c r="AB225" i="15"/>
  <c r="AC225" i="15" s="1"/>
  <c r="AD225" i="15" s="1"/>
  <c r="Z225" i="15"/>
  <c r="Q226" i="15"/>
  <c r="R226" i="15" s="1"/>
  <c r="T226" i="15" s="1"/>
  <c r="AG224" i="15"/>
  <c r="AE224" i="15"/>
  <c r="I227" i="15"/>
  <c r="N227" i="15"/>
  <c r="O227" i="15" s="1"/>
  <c r="P227" i="15" s="1"/>
  <c r="S227" i="15"/>
  <c r="L227" i="15"/>
  <c r="K226" i="15"/>
  <c r="M226" i="15" s="1"/>
  <c r="W226" i="15"/>
  <c r="X226" i="15" s="1"/>
  <c r="B242" i="15" l="1"/>
  <c r="V241" i="15"/>
  <c r="U241" i="15"/>
  <c r="Y241" i="15"/>
  <c r="J241" i="15"/>
  <c r="E241" i="15"/>
  <c r="F241" i="15" s="1"/>
  <c r="G241" i="15" s="1"/>
  <c r="C241" i="15" s="1"/>
  <c r="D241" i="15" s="1"/>
  <c r="E3695" i="11"/>
  <c r="H228" i="15"/>
  <c r="AF228" i="15" s="1"/>
  <c r="AJ222" i="15"/>
  <c r="D3714" i="11" s="1"/>
  <c r="AJ223" i="15"/>
  <c r="D3713" i="11" s="1"/>
  <c r="Q227" i="15"/>
  <c r="R227" i="15" s="1"/>
  <c r="T227" i="15" s="1"/>
  <c r="AB226" i="15"/>
  <c r="AC226" i="15" s="1"/>
  <c r="AD226" i="15" s="1"/>
  <c r="AH224" i="15"/>
  <c r="AJ224" i="15" s="1"/>
  <c r="D3712" i="11" s="1"/>
  <c r="AG225" i="15"/>
  <c r="AE225" i="15"/>
  <c r="I228" i="15"/>
  <c r="K228" i="15" s="1"/>
  <c r="N228" i="15"/>
  <c r="O228" i="15" s="1"/>
  <c r="P228" i="15" s="1"/>
  <c r="S228" i="15"/>
  <c r="L228" i="15"/>
  <c r="W227" i="15"/>
  <c r="X227" i="15" s="1"/>
  <c r="Z226" i="15"/>
  <c r="AA226" i="15"/>
  <c r="K227" i="15"/>
  <c r="B243" i="15" l="1"/>
  <c r="V242" i="15"/>
  <c r="U242" i="15"/>
  <c r="Y242" i="15"/>
  <c r="J242" i="15"/>
  <c r="E242" i="15"/>
  <c r="F242" i="15" s="1"/>
  <c r="G242" i="15" s="1"/>
  <c r="C242" i="15" s="1"/>
  <c r="D242" i="15" s="1"/>
  <c r="E3694" i="11"/>
  <c r="H229" i="15"/>
  <c r="AF229" i="15" s="1"/>
  <c r="AB227" i="15"/>
  <c r="M228" i="15"/>
  <c r="M227" i="15"/>
  <c r="AG226" i="15"/>
  <c r="AI224" i="15"/>
  <c r="C3712" i="11" s="1"/>
  <c r="AH225" i="15"/>
  <c r="I229" i="15"/>
  <c r="N229" i="15"/>
  <c r="O229" i="15" s="1"/>
  <c r="P229" i="15" s="1"/>
  <c r="S229" i="15"/>
  <c r="L229" i="15"/>
  <c r="AE226" i="15"/>
  <c r="Q228" i="15"/>
  <c r="R228" i="15" s="1"/>
  <c r="T228" i="15" s="1"/>
  <c r="Z227" i="15"/>
  <c r="AA227" i="15"/>
  <c r="W228" i="15"/>
  <c r="X228" i="15" s="1"/>
  <c r="B244" i="15" l="1"/>
  <c r="V243" i="15"/>
  <c r="U243" i="15"/>
  <c r="Y243" i="15"/>
  <c r="J243" i="15"/>
  <c r="E243" i="15"/>
  <c r="F243" i="15" s="1"/>
  <c r="G243" i="15" s="1"/>
  <c r="C243" i="15" s="1"/>
  <c r="D243" i="15" s="1"/>
  <c r="E3693" i="11"/>
  <c r="W229" i="15"/>
  <c r="X229" i="15" s="1"/>
  <c r="AA229" i="15" s="1"/>
  <c r="H230" i="15"/>
  <c r="AF230" i="15" s="1"/>
  <c r="AC227" i="15"/>
  <c r="AD227" i="15" s="1"/>
  <c r="AG227" i="15" s="1"/>
  <c r="AB228" i="15"/>
  <c r="AC228" i="15" s="1"/>
  <c r="AH226" i="15"/>
  <c r="AI226" i="15" s="1"/>
  <c r="C3710" i="11" s="1"/>
  <c r="AJ225" i="15"/>
  <c r="D3711" i="11" s="1"/>
  <c r="AI225" i="15"/>
  <c r="C3711" i="11" s="1"/>
  <c r="I230" i="15"/>
  <c r="N230" i="15"/>
  <c r="O230" i="15" s="1"/>
  <c r="P230" i="15" s="1"/>
  <c r="S230" i="15"/>
  <c r="L230" i="15"/>
  <c r="K229" i="15"/>
  <c r="M229" i="15" s="1"/>
  <c r="AA228" i="15"/>
  <c r="Z228" i="15"/>
  <c r="Q229" i="15"/>
  <c r="R229" i="15" s="1"/>
  <c r="T229" i="15" s="1"/>
  <c r="B245" i="15" l="1"/>
  <c r="U244" i="15"/>
  <c r="Y244" i="15"/>
  <c r="J244" i="15"/>
  <c r="V244" i="15"/>
  <c r="E244" i="15"/>
  <c r="F244" i="15" s="1"/>
  <c r="G244" i="15" s="1"/>
  <c r="C244" i="15" s="1"/>
  <c r="D244" i="15" s="1"/>
  <c r="E3692" i="11"/>
  <c r="Z229" i="15"/>
  <c r="H231" i="15"/>
  <c r="AF231" i="15" s="1"/>
  <c r="AE227" i="15"/>
  <c r="AH227" i="15" s="1"/>
  <c r="AI227" i="15" s="1"/>
  <c r="C3709" i="11" s="1"/>
  <c r="AB229" i="15"/>
  <c r="AC229" i="15" s="1"/>
  <c r="AD229" i="15" s="1"/>
  <c r="AD228" i="15"/>
  <c r="AG228" i="15" s="1"/>
  <c r="AJ226" i="15"/>
  <c r="D3710" i="11" s="1"/>
  <c r="W230" i="15"/>
  <c r="Q230" i="15"/>
  <c r="R230" i="15" s="1"/>
  <c r="T230" i="15" s="1"/>
  <c r="K230" i="15"/>
  <c r="M230" i="15" s="1"/>
  <c r="I231" i="15"/>
  <c r="N231" i="15"/>
  <c r="O231" i="15" s="1"/>
  <c r="P231" i="15" s="1"/>
  <c r="S231" i="15"/>
  <c r="L231" i="15"/>
  <c r="B246" i="15" l="1"/>
  <c r="V245" i="15"/>
  <c r="U245" i="15"/>
  <c r="Y245" i="15"/>
  <c r="J245" i="15"/>
  <c r="E245" i="15"/>
  <c r="F245" i="15" s="1"/>
  <c r="G245" i="15" s="1"/>
  <c r="C245" i="15" s="1"/>
  <c r="D245" i="15" s="1"/>
  <c r="E3691" i="11"/>
  <c r="H232" i="15"/>
  <c r="AF232" i="15" s="1"/>
  <c r="AJ227" i="15"/>
  <c r="D3709" i="11" s="1"/>
  <c r="AB230" i="15"/>
  <c r="AC230" i="15" s="1"/>
  <c r="AD230" i="15" s="1"/>
  <c r="AE228" i="15"/>
  <c r="AH228" i="15" s="1"/>
  <c r="X230" i="15"/>
  <c r="Z230" i="15" s="1"/>
  <c r="Q231" i="15"/>
  <c r="R231" i="15" s="1"/>
  <c r="T231" i="15" s="1"/>
  <c r="K231" i="15"/>
  <c r="M231" i="15" s="1"/>
  <c r="W231" i="15"/>
  <c r="AG229" i="15"/>
  <c r="AE229" i="15"/>
  <c r="I232" i="15"/>
  <c r="N232" i="15"/>
  <c r="O232" i="15" s="1"/>
  <c r="P232" i="15" s="1"/>
  <c r="S232" i="15"/>
  <c r="L232" i="15"/>
  <c r="B247" i="15" l="1"/>
  <c r="V246" i="15"/>
  <c r="U246" i="15"/>
  <c r="Y246" i="15"/>
  <c r="J246" i="15"/>
  <c r="E246" i="15"/>
  <c r="F246" i="15" s="1"/>
  <c r="G246" i="15" s="1"/>
  <c r="C246" i="15" s="1"/>
  <c r="D246" i="15" s="1"/>
  <c r="E3690" i="11"/>
  <c r="H233" i="15"/>
  <c r="AF233" i="15" s="1"/>
  <c r="W232" i="15"/>
  <c r="X232" i="15" s="1"/>
  <c r="AA232" i="15" s="1"/>
  <c r="Q232" i="15"/>
  <c r="R232" i="15" s="1"/>
  <c r="T232" i="15" s="1"/>
  <c r="AJ228" i="15"/>
  <c r="D3708" i="11" s="1"/>
  <c r="AI228" i="15"/>
  <c r="C3708" i="11" s="1"/>
  <c r="AB231" i="15"/>
  <c r="AH229" i="15"/>
  <c r="AJ229" i="15" s="1"/>
  <c r="D3707" i="11" s="1"/>
  <c r="AA230" i="15"/>
  <c r="X231" i="15"/>
  <c r="AA231" i="15" s="1"/>
  <c r="K232" i="15"/>
  <c r="M232" i="15" s="1"/>
  <c r="I233" i="15"/>
  <c r="N233" i="15"/>
  <c r="O233" i="15" s="1"/>
  <c r="P233" i="15" s="1"/>
  <c r="S233" i="15"/>
  <c r="L233" i="15"/>
  <c r="B248" i="15" l="1"/>
  <c r="V247" i="15"/>
  <c r="U247" i="15"/>
  <c r="Y247" i="15"/>
  <c r="J247" i="15"/>
  <c r="E247" i="15"/>
  <c r="F247" i="15" s="1"/>
  <c r="G247" i="15" s="1"/>
  <c r="C247" i="15" s="1"/>
  <c r="D247" i="15" s="1"/>
  <c r="E3689" i="11"/>
  <c r="Z232" i="15"/>
  <c r="K233" i="15"/>
  <c r="M233" i="15" s="1"/>
  <c r="H234" i="15"/>
  <c r="AF234" i="15" s="1"/>
  <c r="AC231" i="15"/>
  <c r="AD231" i="15" s="1"/>
  <c r="AB232" i="15"/>
  <c r="AC232" i="15" s="1"/>
  <c r="AD232" i="15" s="1"/>
  <c r="AI229" i="15"/>
  <c r="C3707" i="11" s="1"/>
  <c r="AE230" i="15"/>
  <c r="Z231" i="15"/>
  <c r="AG230" i="15"/>
  <c r="Q233" i="15"/>
  <c r="R233" i="15" s="1"/>
  <c r="T233" i="15" s="1"/>
  <c r="I234" i="15"/>
  <c r="N234" i="15"/>
  <c r="O234" i="15" s="1"/>
  <c r="P234" i="15" s="1"/>
  <c r="S234" i="15"/>
  <c r="L234" i="15"/>
  <c r="W233" i="15"/>
  <c r="X233" i="15" s="1"/>
  <c r="B249" i="15" l="1"/>
  <c r="U248" i="15"/>
  <c r="Y248" i="15"/>
  <c r="J248" i="15"/>
  <c r="V248" i="15"/>
  <c r="E248" i="15"/>
  <c r="F248" i="15" s="1"/>
  <c r="G248" i="15" s="1"/>
  <c r="C248" i="15" s="1"/>
  <c r="D248" i="15" s="1"/>
  <c r="E3688" i="11"/>
  <c r="H235" i="15"/>
  <c r="AF235" i="15" s="1"/>
  <c r="AG231" i="15"/>
  <c r="AE231" i="15"/>
  <c r="AB233" i="15"/>
  <c r="AC233" i="15" s="1"/>
  <c r="AD233" i="15" s="1"/>
  <c r="AH230" i="15"/>
  <c r="AG232" i="15"/>
  <c r="AE232" i="15"/>
  <c r="W234" i="15"/>
  <c r="X234" i="15" s="1"/>
  <c r="I235" i="15"/>
  <c r="K235" i="15" s="1"/>
  <c r="N235" i="15"/>
  <c r="O235" i="15" s="1"/>
  <c r="P235" i="15" s="1"/>
  <c r="S235" i="15"/>
  <c r="L235" i="15"/>
  <c r="Q234" i="15"/>
  <c r="R234" i="15" s="1"/>
  <c r="T234" i="15" s="1"/>
  <c r="Z233" i="15"/>
  <c r="AA233" i="15"/>
  <c r="K234" i="15"/>
  <c r="M234" i="15" s="1"/>
  <c r="B250" i="15" l="1"/>
  <c r="V249" i="15"/>
  <c r="U249" i="15"/>
  <c r="Y249" i="15"/>
  <c r="J249" i="15"/>
  <c r="E249" i="15"/>
  <c r="F249" i="15" s="1"/>
  <c r="G249" i="15" s="1"/>
  <c r="C249" i="15" s="1"/>
  <c r="D249" i="15" s="1"/>
  <c r="E3687" i="11"/>
  <c r="H236" i="15"/>
  <c r="AF236" i="15" s="1"/>
  <c r="AH231" i="15"/>
  <c r="AI231" i="15" s="1"/>
  <c r="C3705" i="11" s="1"/>
  <c r="AB234" i="15"/>
  <c r="M235" i="15"/>
  <c r="AH232" i="15"/>
  <c r="AI232" i="15" s="1"/>
  <c r="C3704" i="11" s="1"/>
  <c r="AI230" i="15"/>
  <c r="C3706" i="11" s="1"/>
  <c r="AJ230" i="15"/>
  <c r="D3706" i="11" s="1"/>
  <c r="W235" i="15"/>
  <c r="AG233" i="15"/>
  <c r="AA234" i="15"/>
  <c r="Z234" i="15"/>
  <c r="AE233" i="15"/>
  <c r="I236" i="15"/>
  <c r="N236" i="15"/>
  <c r="O236" i="15" s="1"/>
  <c r="P236" i="15" s="1"/>
  <c r="S236" i="15"/>
  <c r="L236" i="15"/>
  <c r="Q235" i="15"/>
  <c r="R235" i="15" s="1"/>
  <c r="T235" i="15" s="1"/>
  <c r="B251" i="15" l="1"/>
  <c r="V250" i="15"/>
  <c r="U250" i="15"/>
  <c r="Y250" i="15"/>
  <c r="J250" i="15"/>
  <c r="E250" i="15"/>
  <c r="F250" i="15" s="1"/>
  <c r="G250" i="15" s="1"/>
  <c r="C250" i="15" s="1"/>
  <c r="D250" i="15" s="1"/>
  <c r="E3686" i="11"/>
  <c r="H237" i="15"/>
  <c r="AF237" i="15" s="1"/>
  <c r="AJ231" i="15"/>
  <c r="D3705" i="11" s="1"/>
  <c r="AB235" i="15"/>
  <c r="AC235" i="15" s="1"/>
  <c r="AC234" i="15"/>
  <c r="AD234" i="15" s="1"/>
  <c r="AJ232" i="15"/>
  <c r="D3704" i="11" s="1"/>
  <c r="AH233" i="15"/>
  <c r="AJ233" i="15" s="1"/>
  <c r="D3703" i="11" s="1"/>
  <c r="X235" i="15"/>
  <c r="AA235" i="15" s="1"/>
  <c r="K236" i="15"/>
  <c r="M236" i="15" s="1"/>
  <c r="W236" i="15"/>
  <c r="Q236" i="15"/>
  <c r="R236" i="15" s="1"/>
  <c r="T236" i="15" s="1"/>
  <c r="I237" i="15"/>
  <c r="N237" i="15"/>
  <c r="O237" i="15" s="1"/>
  <c r="P237" i="15" s="1"/>
  <c r="S237" i="15"/>
  <c r="L237" i="15"/>
  <c r="B252" i="15" l="1"/>
  <c r="V251" i="15"/>
  <c r="U251" i="15"/>
  <c r="Y251" i="15"/>
  <c r="J251" i="15"/>
  <c r="E251" i="15"/>
  <c r="F251" i="15" s="1"/>
  <c r="G251" i="15" s="1"/>
  <c r="C251" i="15" s="1"/>
  <c r="D251" i="15" s="1"/>
  <c r="E3685" i="11"/>
  <c r="H238" i="15"/>
  <c r="AF238" i="15" s="1"/>
  <c r="AE234" i="15"/>
  <c r="AG234" i="15"/>
  <c r="AD235" i="15"/>
  <c r="AB236" i="15"/>
  <c r="AC236" i="15" s="1"/>
  <c r="AD236" i="15" s="1"/>
  <c r="Q237" i="15"/>
  <c r="R237" i="15" s="1"/>
  <c r="T237" i="15" s="1"/>
  <c r="AI233" i="15"/>
  <c r="C3703" i="11" s="1"/>
  <c r="Z235" i="15"/>
  <c r="X236" i="15"/>
  <c r="Z236" i="15" s="1"/>
  <c r="W237" i="15"/>
  <c r="X237" i="15" s="1"/>
  <c r="AA237" i="15" s="1"/>
  <c r="I238" i="15"/>
  <c r="N238" i="15"/>
  <c r="O238" i="15" s="1"/>
  <c r="P238" i="15" s="1"/>
  <c r="L238" i="15"/>
  <c r="S238" i="15"/>
  <c r="K237" i="15"/>
  <c r="M237" i="15" s="1"/>
  <c r="B253" i="15" l="1"/>
  <c r="U252" i="15"/>
  <c r="Y252" i="15"/>
  <c r="J252" i="15"/>
  <c r="V252" i="15"/>
  <c r="E252" i="15"/>
  <c r="F252" i="15" s="1"/>
  <c r="G252" i="15" s="1"/>
  <c r="C252" i="15" s="1"/>
  <c r="D252" i="15" s="1"/>
  <c r="E3684" i="11"/>
  <c r="H239" i="15"/>
  <c r="AF239" i="15" s="1"/>
  <c r="AH234" i="15"/>
  <c r="AI234" i="15" s="1"/>
  <c r="C3702" i="11" s="1"/>
  <c r="Q238" i="15"/>
  <c r="R238" i="15" s="1"/>
  <c r="T238" i="15" s="1"/>
  <c r="AE235" i="15"/>
  <c r="AG235" i="15"/>
  <c r="AB237" i="15"/>
  <c r="Z237" i="15"/>
  <c r="AA236" i="15"/>
  <c r="K238" i="15"/>
  <c r="M238" i="15" s="1"/>
  <c r="I239" i="15"/>
  <c r="N239" i="15"/>
  <c r="O239" i="15" s="1"/>
  <c r="P239" i="15" s="1"/>
  <c r="S239" i="15"/>
  <c r="L239" i="15"/>
  <c r="W238" i="15"/>
  <c r="X238" i="15" s="1"/>
  <c r="B254" i="15" l="1"/>
  <c r="V253" i="15"/>
  <c r="U253" i="15"/>
  <c r="Y253" i="15"/>
  <c r="J253" i="15"/>
  <c r="E253" i="15"/>
  <c r="F253" i="15" s="1"/>
  <c r="G253" i="15" s="1"/>
  <c r="C253" i="15" s="1"/>
  <c r="D253" i="15" s="1"/>
  <c r="E3683" i="11"/>
  <c r="AH235" i="15"/>
  <c r="AJ235" i="15" s="1"/>
  <c r="D3701" i="11" s="1"/>
  <c r="H240" i="15"/>
  <c r="AF240" i="15" s="1"/>
  <c r="AJ234" i="15"/>
  <c r="D3702" i="11" s="1"/>
  <c r="AC237" i="15"/>
  <c r="AD237" i="15" s="1"/>
  <c r="AB238" i="15"/>
  <c r="AC238" i="15" s="1"/>
  <c r="AD238" i="15" s="1"/>
  <c r="AG236" i="15"/>
  <c r="AE236" i="15"/>
  <c r="W239" i="15"/>
  <c r="K239" i="15"/>
  <c r="M239" i="15" s="1"/>
  <c r="Z238" i="15"/>
  <c r="AA238" i="15"/>
  <c r="I240" i="15"/>
  <c r="N240" i="15"/>
  <c r="O240" i="15" s="1"/>
  <c r="P240" i="15" s="1"/>
  <c r="S240" i="15"/>
  <c r="L240" i="15"/>
  <c r="Q239" i="15"/>
  <c r="R239" i="15" s="1"/>
  <c r="T239" i="15" s="1"/>
  <c r="B255" i="15" l="1"/>
  <c r="V254" i="15"/>
  <c r="U254" i="15"/>
  <c r="Y254" i="15"/>
  <c r="J254" i="15"/>
  <c r="E254" i="15"/>
  <c r="F254" i="15" s="1"/>
  <c r="G254" i="15" s="1"/>
  <c r="C254" i="15" s="1"/>
  <c r="D254" i="15" s="1"/>
  <c r="E3682" i="11"/>
  <c r="AI235" i="15"/>
  <c r="C3701" i="11" s="1"/>
  <c r="H241" i="15"/>
  <c r="AF241" i="15" s="1"/>
  <c r="AE237" i="15"/>
  <c r="AG237" i="15"/>
  <c r="AB239" i="15"/>
  <c r="AC239" i="15" s="1"/>
  <c r="AD239" i="15" s="1"/>
  <c r="AH236" i="15"/>
  <c r="AI236" i="15" s="1"/>
  <c r="C3700" i="11" s="1"/>
  <c r="X239" i="15"/>
  <c r="Z239" i="15" s="1"/>
  <c r="AE238" i="15"/>
  <c r="W240" i="15"/>
  <c r="I241" i="15"/>
  <c r="N241" i="15"/>
  <c r="O241" i="15" s="1"/>
  <c r="P241" i="15" s="1"/>
  <c r="S241" i="15"/>
  <c r="L241" i="15"/>
  <c r="Q240" i="15"/>
  <c r="R240" i="15" s="1"/>
  <c r="T240" i="15" s="1"/>
  <c r="K240" i="15"/>
  <c r="M240" i="15" s="1"/>
  <c r="AG238" i="15"/>
  <c r="B256" i="15" l="1"/>
  <c r="V255" i="15"/>
  <c r="U255" i="15"/>
  <c r="Y255" i="15"/>
  <c r="J255" i="15"/>
  <c r="E255" i="15"/>
  <c r="F255" i="15" s="1"/>
  <c r="G255" i="15" s="1"/>
  <c r="C255" i="15" s="1"/>
  <c r="D255" i="15" s="1"/>
  <c r="E3681" i="11"/>
  <c r="K241" i="15"/>
  <c r="M241" i="15" s="1"/>
  <c r="H242" i="15"/>
  <c r="AF242" i="15" s="1"/>
  <c r="AH237" i="15"/>
  <c r="AJ237" i="15" s="1"/>
  <c r="D3699" i="11" s="1"/>
  <c r="Q241" i="15"/>
  <c r="R241" i="15" s="1"/>
  <c r="T241" i="15" s="1"/>
  <c r="AB240" i="15"/>
  <c r="AC240" i="15" s="1"/>
  <c r="AD240" i="15" s="1"/>
  <c r="AH238" i="15"/>
  <c r="AI238" i="15" s="1"/>
  <c r="C3698" i="11" s="1"/>
  <c r="AJ236" i="15"/>
  <c r="D3700" i="11" s="1"/>
  <c r="X240" i="15"/>
  <c r="Z240" i="15" s="1"/>
  <c r="AA239" i="15"/>
  <c r="I242" i="15"/>
  <c r="N242" i="15"/>
  <c r="O242" i="15" s="1"/>
  <c r="P242" i="15" s="1"/>
  <c r="S242" i="15"/>
  <c r="L242" i="15"/>
  <c r="W241" i="15"/>
  <c r="X241" i="15" s="1"/>
  <c r="B257" i="15" l="1"/>
  <c r="U256" i="15"/>
  <c r="Y256" i="15"/>
  <c r="J256" i="15"/>
  <c r="V256" i="15"/>
  <c r="E256" i="15"/>
  <c r="F256" i="15" s="1"/>
  <c r="G256" i="15" s="1"/>
  <c r="C256" i="15" s="1"/>
  <c r="D256" i="15" s="1"/>
  <c r="E3680" i="11"/>
  <c r="H243" i="15"/>
  <c r="AF243" i="15" s="1"/>
  <c r="AI237" i="15"/>
  <c r="C3699" i="11" s="1"/>
  <c r="AB241" i="15"/>
  <c r="AJ238" i="15"/>
  <c r="D3698" i="11" s="1"/>
  <c r="Q242" i="15"/>
  <c r="R242" i="15" s="1"/>
  <c r="T242" i="15" s="1"/>
  <c r="AE239" i="15"/>
  <c r="AG239" i="15"/>
  <c r="AA240" i="15"/>
  <c r="AA241" i="15"/>
  <c r="Z241" i="15"/>
  <c r="K242" i="15"/>
  <c r="M242" i="15" s="1"/>
  <c r="I243" i="15"/>
  <c r="N243" i="15"/>
  <c r="O243" i="15" s="1"/>
  <c r="P243" i="15" s="1"/>
  <c r="S243" i="15"/>
  <c r="L243" i="15"/>
  <c r="W242" i="15"/>
  <c r="X242" i="15" s="1"/>
  <c r="B258" i="15" l="1"/>
  <c r="V257" i="15"/>
  <c r="U257" i="15"/>
  <c r="Y257" i="15"/>
  <c r="J257" i="15"/>
  <c r="E257" i="15"/>
  <c r="F257" i="15" s="1"/>
  <c r="G257" i="15" s="1"/>
  <c r="C257" i="15" s="1"/>
  <c r="D257" i="15" s="1"/>
  <c r="E3679" i="11"/>
  <c r="H244" i="15"/>
  <c r="AF244" i="15" s="1"/>
  <c r="Q243" i="15"/>
  <c r="R243" i="15" s="1"/>
  <c r="T243" i="15" s="1"/>
  <c r="AB242" i="15"/>
  <c r="AC242" i="15" s="1"/>
  <c r="AD242" i="15" s="1"/>
  <c r="AC241" i="15"/>
  <c r="AD241" i="15" s="1"/>
  <c r="AE240" i="15"/>
  <c r="AG240" i="15"/>
  <c r="AH239" i="15"/>
  <c r="AI239" i="15" s="1"/>
  <c r="C3697" i="11" s="1"/>
  <c r="W243" i="15"/>
  <c r="AA242" i="15"/>
  <c r="Z242" i="15"/>
  <c r="K243" i="15"/>
  <c r="M243" i="15" s="1"/>
  <c r="I244" i="15"/>
  <c r="N244" i="15"/>
  <c r="O244" i="15" s="1"/>
  <c r="P244" i="15" s="1"/>
  <c r="S244" i="15"/>
  <c r="L244" i="15"/>
  <c r="B259" i="15" l="1"/>
  <c r="V258" i="15"/>
  <c r="U258" i="15"/>
  <c r="Y258" i="15"/>
  <c r="J258" i="15"/>
  <c r="E258" i="15"/>
  <c r="F258" i="15" s="1"/>
  <c r="G258" i="15" s="1"/>
  <c r="C258" i="15" s="1"/>
  <c r="D258" i="15" s="1"/>
  <c r="E3678" i="11"/>
  <c r="H245" i="15"/>
  <c r="AF245" i="15" s="1"/>
  <c r="AH240" i="15"/>
  <c r="AJ240" i="15" s="1"/>
  <c r="D3696" i="11" s="1"/>
  <c r="AE241" i="15"/>
  <c r="AG241" i="15"/>
  <c r="AB243" i="15"/>
  <c r="AC243" i="15" s="1"/>
  <c r="AD243" i="15" s="1"/>
  <c r="AJ239" i="15"/>
  <c r="D3697" i="11" s="1"/>
  <c r="X243" i="15"/>
  <c r="AA243" i="15" s="1"/>
  <c r="K244" i="15"/>
  <c r="M244" i="15" s="1"/>
  <c r="AG242" i="15"/>
  <c r="W244" i="15"/>
  <c r="X244" i="15" s="1"/>
  <c r="I245" i="15"/>
  <c r="N245" i="15"/>
  <c r="O245" i="15" s="1"/>
  <c r="P245" i="15" s="1"/>
  <c r="L245" i="15"/>
  <c r="S245" i="15"/>
  <c r="Q244" i="15"/>
  <c r="R244" i="15" s="1"/>
  <c r="T244" i="15" s="1"/>
  <c r="AE242" i="15"/>
  <c r="B260" i="15" l="1"/>
  <c r="V259" i="15"/>
  <c r="U259" i="15"/>
  <c r="Y259" i="15"/>
  <c r="J259" i="15"/>
  <c r="E259" i="15"/>
  <c r="F259" i="15" s="1"/>
  <c r="G259" i="15" s="1"/>
  <c r="C259" i="15" s="1"/>
  <c r="D259" i="15" s="1"/>
  <c r="E3677" i="11"/>
  <c r="H246" i="15"/>
  <c r="AF246" i="15" s="1"/>
  <c r="AH241" i="15"/>
  <c r="AI241" i="15" s="1"/>
  <c r="C3695" i="11" s="1"/>
  <c r="AI240" i="15"/>
  <c r="C3696" i="11" s="1"/>
  <c r="AB244" i="15"/>
  <c r="AC244" i="15" s="1"/>
  <c r="AD244" i="15" s="1"/>
  <c r="Q245" i="15"/>
  <c r="R245" i="15" s="1"/>
  <c r="T245" i="15" s="1"/>
  <c r="AH242" i="15"/>
  <c r="AJ242" i="15" s="1"/>
  <c r="D3694" i="11" s="1"/>
  <c r="AG243" i="15"/>
  <c r="Z243" i="15"/>
  <c r="W245" i="15"/>
  <c r="AE243" i="15"/>
  <c r="I246" i="15"/>
  <c r="N246" i="15"/>
  <c r="O246" i="15" s="1"/>
  <c r="P246" i="15" s="1"/>
  <c r="S246" i="15"/>
  <c r="L246" i="15"/>
  <c r="Z244" i="15"/>
  <c r="AA244" i="15"/>
  <c r="K245" i="15"/>
  <c r="M245" i="15" s="1"/>
  <c r="B261" i="15" l="1"/>
  <c r="U260" i="15"/>
  <c r="Y260" i="15"/>
  <c r="J260" i="15"/>
  <c r="V260" i="15"/>
  <c r="E260" i="15"/>
  <c r="F260" i="15" s="1"/>
  <c r="G260" i="15" s="1"/>
  <c r="C260" i="15" s="1"/>
  <c r="D260" i="15" s="1"/>
  <c r="E3676" i="11"/>
  <c r="H247" i="15"/>
  <c r="AF247" i="15" s="1"/>
  <c r="AJ241" i="15"/>
  <c r="D3695" i="11" s="1"/>
  <c r="Q246" i="15"/>
  <c r="R246" i="15" s="1"/>
  <c r="T246" i="15" s="1"/>
  <c r="AB245" i="15"/>
  <c r="AC245" i="15" s="1"/>
  <c r="AD245" i="15" s="1"/>
  <c r="AH243" i="15"/>
  <c r="AI243" i="15" s="1"/>
  <c r="C3693" i="11" s="1"/>
  <c r="AI242" i="15"/>
  <c r="C3694" i="11" s="1"/>
  <c r="X245" i="15"/>
  <c r="Z245" i="15" s="1"/>
  <c r="AE244" i="15"/>
  <c r="I247" i="15"/>
  <c r="N247" i="15"/>
  <c r="O247" i="15" s="1"/>
  <c r="P247" i="15" s="1"/>
  <c r="S247" i="15"/>
  <c r="L247" i="15"/>
  <c r="K246" i="15"/>
  <c r="W246" i="15"/>
  <c r="X246" i="15" s="1"/>
  <c r="AG244" i="15"/>
  <c r="B262" i="15" l="1"/>
  <c r="V261" i="15"/>
  <c r="U261" i="15"/>
  <c r="Y261" i="15"/>
  <c r="J261" i="15"/>
  <c r="E261" i="15"/>
  <c r="F261" i="15" s="1"/>
  <c r="G261" i="15" s="1"/>
  <c r="C261" i="15" s="1"/>
  <c r="D261" i="15" s="1"/>
  <c r="E3675" i="11"/>
  <c r="H248" i="15"/>
  <c r="AF248" i="15" s="1"/>
  <c r="AH244" i="15"/>
  <c r="AJ244" i="15" s="1"/>
  <c r="D3692" i="11" s="1"/>
  <c r="Q247" i="15"/>
  <c r="R247" i="15" s="1"/>
  <c r="T247" i="15" s="1"/>
  <c r="AB246" i="15"/>
  <c r="M246" i="15"/>
  <c r="AJ243" i="15"/>
  <c r="D3693" i="11" s="1"/>
  <c r="AA245" i="15"/>
  <c r="W247" i="15"/>
  <c r="K247" i="15"/>
  <c r="M247" i="15" s="1"/>
  <c r="I248" i="15"/>
  <c r="N248" i="15"/>
  <c r="O248" i="15" s="1"/>
  <c r="P248" i="15" s="1"/>
  <c r="S248" i="15"/>
  <c r="L248" i="15"/>
  <c r="AA246" i="15"/>
  <c r="Z246" i="15"/>
  <c r="B263" i="15" l="1"/>
  <c r="V262" i="15"/>
  <c r="U262" i="15"/>
  <c r="Y262" i="15"/>
  <c r="J262" i="15"/>
  <c r="E262" i="15"/>
  <c r="F262" i="15" s="1"/>
  <c r="G262" i="15" s="1"/>
  <c r="C262" i="15" s="1"/>
  <c r="D262" i="15" s="1"/>
  <c r="E3674" i="11"/>
  <c r="H249" i="15"/>
  <c r="AF249" i="15" s="1"/>
  <c r="AI244" i="15"/>
  <c r="C3692" i="11" s="1"/>
  <c r="AB247" i="15"/>
  <c r="AC247" i="15" s="1"/>
  <c r="AD247" i="15" s="1"/>
  <c r="AC246" i="15"/>
  <c r="AD246" i="15" s="1"/>
  <c r="AE245" i="15"/>
  <c r="X247" i="15"/>
  <c r="Z247" i="15" s="1"/>
  <c r="AG245" i="15"/>
  <c r="K248" i="15"/>
  <c r="M248" i="15" s="1"/>
  <c r="W248" i="15"/>
  <c r="Q248" i="15"/>
  <c r="R248" i="15" s="1"/>
  <c r="T248" i="15" s="1"/>
  <c r="I249" i="15"/>
  <c r="N249" i="15"/>
  <c r="O249" i="15" s="1"/>
  <c r="P249" i="15" s="1"/>
  <c r="S249" i="15"/>
  <c r="L249" i="15"/>
  <c r="B264" i="15" l="1"/>
  <c r="V263" i="15"/>
  <c r="U263" i="15"/>
  <c r="Y263" i="15"/>
  <c r="J263" i="15"/>
  <c r="E263" i="15"/>
  <c r="F263" i="15" s="1"/>
  <c r="G263" i="15" s="1"/>
  <c r="C263" i="15" s="1"/>
  <c r="D263" i="15" s="1"/>
  <c r="E3673" i="11"/>
  <c r="H250" i="15"/>
  <c r="AF250" i="15" s="1"/>
  <c r="AH245" i="15"/>
  <c r="AI245" i="15" s="1"/>
  <c r="C3691" i="11" s="1"/>
  <c r="AB248" i="15"/>
  <c r="AG246" i="15"/>
  <c r="AE246" i="15"/>
  <c r="X248" i="15"/>
  <c r="AA248" i="15" s="1"/>
  <c r="AA247" i="15"/>
  <c r="W249" i="15"/>
  <c r="Q249" i="15"/>
  <c r="R249" i="15" s="1"/>
  <c r="T249" i="15" s="1"/>
  <c r="K249" i="15"/>
  <c r="M249" i="15" s="1"/>
  <c r="I250" i="15"/>
  <c r="N250" i="15"/>
  <c r="O250" i="15" s="1"/>
  <c r="P250" i="15" s="1"/>
  <c r="L250" i="15"/>
  <c r="S250" i="15"/>
  <c r="B265" i="15" l="1"/>
  <c r="U264" i="15"/>
  <c r="Y264" i="15"/>
  <c r="J264" i="15"/>
  <c r="V264" i="15"/>
  <c r="E264" i="15"/>
  <c r="F264" i="15" s="1"/>
  <c r="G264" i="15" s="1"/>
  <c r="C264" i="15" s="1"/>
  <c r="D264" i="15" s="1"/>
  <c r="E3672" i="11"/>
  <c r="H251" i="15"/>
  <c r="AF251" i="15" s="1"/>
  <c r="AJ245" i="15"/>
  <c r="D3691" i="11" s="1"/>
  <c r="AH246" i="15"/>
  <c r="AJ246" i="15" s="1"/>
  <c r="D3690" i="11" s="1"/>
  <c r="Q250" i="15"/>
  <c r="R250" i="15" s="1"/>
  <c r="T250" i="15" s="1"/>
  <c r="AC248" i="15"/>
  <c r="AD248" i="15" s="1"/>
  <c r="AB249" i="15"/>
  <c r="AC249" i="15" s="1"/>
  <c r="AD249" i="15" s="1"/>
  <c r="AG247" i="15"/>
  <c r="Z248" i="15"/>
  <c r="AE247" i="15"/>
  <c r="X249" i="15"/>
  <c r="AA249" i="15" s="1"/>
  <c r="I251" i="15"/>
  <c r="N251" i="15"/>
  <c r="O251" i="15" s="1"/>
  <c r="P251" i="15" s="1"/>
  <c r="S251" i="15"/>
  <c r="L251" i="15"/>
  <c r="W250" i="15"/>
  <c r="X250" i="15" s="1"/>
  <c r="K250" i="15"/>
  <c r="M250" i="15" s="1"/>
  <c r="B266" i="15" l="1"/>
  <c r="V265" i="15"/>
  <c r="U265" i="15"/>
  <c r="Y265" i="15"/>
  <c r="J265" i="15"/>
  <c r="E265" i="15"/>
  <c r="F265" i="15" s="1"/>
  <c r="G265" i="15" s="1"/>
  <c r="C265" i="15" s="1"/>
  <c r="D265" i="15" s="1"/>
  <c r="E3671" i="11"/>
  <c r="H252" i="15"/>
  <c r="AF252" i="15" s="1"/>
  <c r="AI246" i="15"/>
  <c r="C3690" i="11" s="1"/>
  <c r="Q251" i="15"/>
  <c r="AE248" i="15"/>
  <c r="AG248" i="15"/>
  <c r="AB250" i="15"/>
  <c r="AC250" i="15" s="1"/>
  <c r="AH247" i="15"/>
  <c r="AI247" i="15" s="1"/>
  <c r="C3689" i="11" s="1"/>
  <c r="Z249" i="15"/>
  <c r="AG249" i="15"/>
  <c r="AE249" i="15"/>
  <c r="I252" i="15"/>
  <c r="N252" i="15"/>
  <c r="O252" i="15" s="1"/>
  <c r="P252" i="15" s="1"/>
  <c r="L252" i="15"/>
  <c r="S252" i="15"/>
  <c r="R251" i="15"/>
  <c r="T251" i="15" s="1"/>
  <c r="W251" i="15"/>
  <c r="X251" i="15" s="1"/>
  <c r="Z250" i="15"/>
  <c r="AA250" i="15"/>
  <c r="K251" i="15"/>
  <c r="M251" i="15" s="1"/>
  <c r="B267" i="15" l="1"/>
  <c r="V266" i="15"/>
  <c r="U266" i="15"/>
  <c r="Y266" i="15"/>
  <c r="J266" i="15"/>
  <c r="E266" i="15"/>
  <c r="F266" i="15" s="1"/>
  <c r="G266" i="15" s="1"/>
  <c r="C266" i="15" s="1"/>
  <c r="D266" i="15" s="1"/>
  <c r="E3670" i="11"/>
  <c r="H253" i="15"/>
  <c r="AF253" i="15" s="1"/>
  <c r="AH248" i="15"/>
  <c r="AI248" i="15" s="1"/>
  <c r="C3688" i="11" s="1"/>
  <c r="AB251" i="15"/>
  <c r="AC251" i="15" s="1"/>
  <c r="AD250" i="15"/>
  <c r="AJ247" i="15"/>
  <c r="D3689" i="11" s="1"/>
  <c r="AH249" i="15"/>
  <c r="AJ249" i="15" s="1"/>
  <c r="D3687" i="11" s="1"/>
  <c r="W252" i="15"/>
  <c r="X252" i="15" s="1"/>
  <c r="AA252" i="15" s="1"/>
  <c r="Q252" i="15"/>
  <c r="R252" i="15" s="1"/>
  <c r="T252" i="15" s="1"/>
  <c r="I253" i="15"/>
  <c r="N253" i="15"/>
  <c r="O253" i="15" s="1"/>
  <c r="P253" i="15" s="1"/>
  <c r="S253" i="15"/>
  <c r="L253" i="15"/>
  <c r="Z251" i="15"/>
  <c r="AA251" i="15"/>
  <c r="K252" i="15"/>
  <c r="M252" i="15" s="1"/>
  <c r="B268" i="15" l="1"/>
  <c r="V267" i="15"/>
  <c r="U267" i="15"/>
  <c r="Y267" i="15"/>
  <c r="J267" i="15"/>
  <c r="E267" i="15"/>
  <c r="F267" i="15" s="1"/>
  <c r="G267" i="15" s="1"/>
  <c r="C267" i="15" s="1"/>
  <c r="D267" i="15" s="1"/>
  <c r="E3669" i="11"/>
  <c r="H254" i="15"/>
  <c r="AF254" i="15" s="1"/>
  <c r="AJ248" i="15"/>
  <c r="D3688" i="11" s="1"/>
  <c r="AE250" i="15"/>
  <c r="AG250" i="15"/>
  <c r="AB252" i="15"/>
  <c r="AC252" i="15" s="1"/>
  <c r="AD252" i="15" s="1"/>
  <c r="AD251" i="15"/>
  <c r="Q253" i="15"/>
  <c r="R253" i="15" s="1"/>
  <c r="T253" i="15" s="1"/>
  <c r="AI249" i="15"/>
  <c r="C3687" i="11" s="1"/>
  <c r="Z252" i="15"/>
  <c r="W253" i="15"/>
  <c r="I254" i="15"/>
  <c r="N254" i="15"/>
  <c r="O254" i="15" s="1"/>
  <c r="P254" i="15" s="1"/>
  <c r="S254" i="15"/>
  <c r="L254" i="15"/>
  <c r="K253" i="15"/>
  <c r="M253" i="15" s="1"/>
  <c r="B269" i="15" l="1"/>
  <c r="U268" i="15"/>
  <c r="Y268" i="15"/>
  <c r="J268" i="15"/>
  <c r="V268" i="15"/>
  <c r="E268" i="15"/>
  <c r="F268" i="15" s="1"/>
  <c r="G268" i="15" s="1"/>
  <c r="C268" i="15" s="1"/>
  <c r="D268" i="15" s="1"/>
  <c r="E3668" i="11"/>
  <c r="K254" i="15"/>
  <c r="M254" i="15" s="1"/>
  <c r="H255" i="15"/>
  <c r="AF255" i="15" s="1"/>
  <c r="AG251" i="15"/>
  <c r="AH250" i="15"/>
  <c r="AI250" i="15" s="1"/>
  <c r="C3686" i="11" s="1"/>
  <c r="AB253" i="15"/>
  <c r="AC253" i="15" s="1"/>
  <c r="AD253" i="15" s="1"/>
  <c r="AE251" i="15"/>
  <c r="X253" i="15"/>
  <c r="AA253" i="15" s="1"/>
  <c r="W254" i="15"/>
  <c r="X254" i="15" s="1"/>
  <c r="Z254" i="15" s="1"/>
  <c r="AG252" i="15"/>
  <c r="AE252" i="15"/>
  <c r="I255" i="15"/>
  <c r="N255" i="15"/>
  <c r="O255" i="15" s="1"/>
  <c r="P255" i="15" s="1"/>
  <c r="S255" i="15"/>
  <c r="L255" i="15"/>
  <c r="Q254" i="15"/>
  <c r="R254" i="15" s="1"/>
  <c r="T254" i="15" s="1"/>
  <c r="B270" i="15" l="1"/>
  <c r="V269" i="15"/>
  <c r="U269" i="15"/>
  <c r="Y269" i="15"/>
  <c r="J269" i="15"/>
  <c r="E269" i="15"/>
  <c r="F269" i="15" s="1"/>
  <c r="G269" i="15" s="1"/>
  <c r="C269" i="15" s="1"/>
  <c r="D269" i="15" s="1"/>
  <c r="E3667" i="11"/>
  <c r="AH251" i="15"/>
  <c r="AI251" i="15" s="1"/>
  <c r="C3685" i="11" s="1"/>
  <c r="H256" i="15"/>
  <c r="AF256" i="15" s="1"/>
  <c r="AJ250" i="15"/>
  <c r="D3686" i="11" s="1"/>
  <c r="AB254" i="15"/>
  <c r="AA254" i="15"/>
  <c r="AG253" i="15"/>
  <c r="Z253" i="15"/>
  <c r="Q255" i="15"/>
  <c r="R255" i="15" s="1"/>
  <c r="T255" i="15" s="1"/>
  <c r="AH252" i="15"/>
  <c r="AJ252" i="15" s="1"/>
  <c r="D3684" i="11" s="1"/>
  <c r="K255" i="15"/>
  <c r="M255" i="15" s="1"/>
  <c r="W255" i="15"/>
  <c r="X255" i="15" s="1"/>
  <c r="I256" i="15"/>
  <c r="N256" i="15"/>
  <c r="O256" i="15" s="1"/>
  <c r="P256" i="15" s="1"/>
  <c r="S256" i="15"/>
  <c r="L256" i="15"/>
  <c r="AE253" i="15"/>
  <c r="B271" i="15" l="1"/>
  <c r="V270" i="15"/>
  <c r="U270" i="15"/>
  <c r="Y270" i="15"/>
  <c r="J270" i="15"/>
  <c r="E270" i="15"/>
  <c r="F270" i="15" s="1"/>
  <c r="G270" i="15" s="1"/>
  <c r="C270" i="15" s="1"/>
  <c r="D270" i="15" s="1"/>
  <c r="E3666" i="11"/>
  <c r="AJ251" i="15"/>
  <c r="D3685" i="11" s="1"/>
  <c r="H257" i="15"/>
  <c r="AF257" i="15" s="1"/>
  <c r="AC254" i="15"/>
  <c r="AD254" i="15" s="1"/>
  <c r="AB255" i="15"/>
  <c r="AC255" i="15" s="1"/>
  <c r="AH253" i="15"/>
  <c r="AJ253" i="15" s="1"/>
  <c r="D3683" i="11" s="1"/>
  <c r="AI252" i="15"/>
  <c r="C3684" i="11" s="1"/>
  <c r="Q256" i="15"/>
  <c r="R256" i="15" s="1"/>
  <c r="T256" i="15" s="1"/>
  <c r="I257" i="15"/>
  <c r="N257" i="15"/>
  <c r="O257" i="15" s="1"/>
  <c r="P257" i="15" s="1"/>
  <c r="S257" i="15"/>
  <c r="L257" i="15"/>
  <c r="K256" i="15"/>
  <c r="M256" i="15" s="1"/>
  <c r="AA255" i="15"/>
  <c r="Z255" i="15"/>
  <c r="W256" i="15"/>
  <c r="X256" i="15" s="1"/>
  <c r="B272" i="15" l="1"/>
  <c r="V271" i="15"/>
  <c r="U271" i="15"/>
  <c r="Y271" i="15"/>
  <c r="J271" i="15"/>
  <c r="E271" i="15"/>
  <c r="F271" i="15" s="1"/>
  <c r="G271" i="15" s="1"/>
  <c r="C271" i="15" s="1"/>
  <c r="D271" i="15" s="1"/>
  <c r="E3665" i="11"/>
  <c r="H258" i="15"/>
  <c r="AF258" i="15" s="1"/>
  <c r="AE254" i="15"/>
  <c r="AG254" i="15"/>
  <c r="AB256" i="15"/>
  <c r="AC256" i="15" s="1"/>
  <c r="AD256" i="15" s="1"/>
  <c r="AD255" i="15"/>
  <c r="AI253" i="15"/>
  <c r="C3683" i="11" s="1"/>
  <c r="W257" i="15"/>
  <c r="Q257" i="15"/>
  <c r="R257" i="15" s="1"/>
  <c r="T257" i="15" s="1"/>
  <c r="AA256" i="15"/>
  <c r="Z256" i="15"/>
  <c r="I258" i="15"/>
  <c r="N258" i="15"/>
  <c r="O258" i="15" s="1"/>
  <c r="P258" i="15" s="1"/>
  <c r="L258" i="15"/>
  <c r="S258" i="15"/>
  <c r="K257" i="15"/>
  <c r="M257" i="15" s="1"/>
  <c r="B273" i="15" l="1"/>
  <c r="U272" i="15"/>
  <c r="Y272" i="15"/>
  <c r="J272" i="15"/>
  <c r="V272" i="15"/>
  <c r="E272" i="15"/>
  <c r="F272" i="15" s="1"/>
  <c r="G272" i="15" s="1"/>
  <c r="C272" i="15" s="1"/>
  <c r="D272" i="15" s="1"/>
  <c r="E3664" i="11"/>
  <c r="AH254" i="15"/>
  <c r="AI254" i="15" s="1"/>
  <c r="C3682" i="11" s="1"/>
  <c r="AE255" i="15"/>
  <c r="AG256" i="15"/>
  <c r="AG255" i="15"/>
  <c r="AB257" i="15"/>
  <c r="AC257" i="15" s="1"/>
  <c r="AD257" i="15" s="1"/>
  <c r="AE256" i="15"/>
  <c r="X257" i="15"/>
  <c r="Z257" i="15" s="1"/>
  <c r="W258" i="15"/>
  <c r="X258" i="15" s="1"/>
  <c r="Z258" i="15" s="1"/>
  <c r="I259" i="15"/>
  <c r="N259" i="15"/>
  <c r="O259" i="15" s="1"/>
  <c r="P259" i="15" s="1"/>
  <c r="S259" i="15"/>
  <c r="L259" i="15"/>
  <c r="Q258" i="15"/>
  <c r="R258" i="15" s="1"/>
  <c r="T258" i="15" s="1"/>
  <c r="K258" i="15"/>
  <c r="M258" i="15" s="1"/>
  <c r="B274" i="15" l="1"/>
  <c r="V273" i="15"/>
  <c r="U273" i="15"/>
  <c r="Y273" i="15"/>
  <c r="J273" i="15"/>
  <c r="E273" i="15"/>
  <c r="F273" i="15" s="1"/>
  <c r="G273" i="15" s="1"/>
  <c r="C273" i="15" s="1"/>
  <c r="D273" i="15" s="1"/>
  <c r="E3663" i="11"/>
  <c r="H259" i="15"/>
  <c r="AF259" i="15" s="1"/>
  <c r="H260" i="15"/>
  <c r="AF260" i="15" s="1"/>
  <c r="AH256" i="15"/>
  <c r="AJ256" i="15" s="1"/>
  <c r="D3680" i="11" s="1"/>
  <c r="AJ254" i="15"/>
  <c r="D3682" i="11" s="1"/>
  <c r="AH255" i="15"/>
  <c r="AI255" i="15" s="1"/>
  <c r="C3681" i="11" s="1"/>
  <c r="AB258" i="15"/>
  <c r="AC258" i="15" s="1"/>
  <c r="AD258" i="15" s="1"/>
  <c r="AA258" i="15"/>
  <c r="AA257" i="15"/>
  <c r="AG257" i="15" s="1"/>
  <c r="K259" i="15"/>
  <c r="M259" i="15" s="1"/>
  <c r="I260" i="15"/>
  <c r="N260" i="15"/>
  <c r="O260" i="15" s="1"/>
  <c r="P260" i="15" s="1"/>
  <c r="S260" i="15"/>
  <c r="L260" i="15"/>
  <c r="Q259" i="15"/>
  <c r="R259" i="15" s="1"/>
  <c r="T259" i="15" s="1"/>
  <c r="W259" i="15"/>
  <c r="X259" i="15" s="1"/>
  <c r="B275" i="15" l="1"/>
  <c r="V274" i="15"/>
  <c r="U274" i="15"/>
  <c r="Y274" i="15"/>
  <c r="J274" i="15"/>
  <c r="E274" i="15"/>
  <c r="F274" i="15" s="1"/>
  <c r="G274" i="15" s="1"/>
  <c r="C274" i="15" s="1"/>
  <c r="D274" i="15" s="1"/>
  <c r="E3662" i="11"/>
  <c r="W260" i="15"/>
  <c r="X260" i="15" s="1"/>
  <c r="AA260" i="15" s="1"/>
  <c r="AI256" i="15"/>
  <c r="C3680" i="11" s="1"/>
  <c r="H261" i="15"/>
  <c r="AF261" i="15" s="1"/>
  <c r="AJ255" i="15"/>
  <c r="D3681" i="11" s="1"/>
  <c r="AB259" i="15"/>
  <c r="AC259" i="15" s="1"/>
  <c r="AE257" i="15"/>
  <c r="AH257" i="15" s="1"/>
  <c r="AG258" i="15"/>
  <c r="AE258" i="15"/>
  <c r="Z259" i="15"/>
  <c r="AA259" i="15"/>
  <c r="K260" i="15"/>
  <c r="M260" i="15" s="1"/>
  <c r="I261" i="15"/>
  <c r="N261" i="15"/>
  <c r="O261" i="15" s="1"/>
  <c r="P261" i="15" s="1"/>
  <c r="S261" i="15"/>
  <c r="L261" i="15"/>
  <c r="Q260" i="15"/>
  <c r="R260" i="15" s="1"/>
  <c r="T260" i="15" s="1"/>
  <c r="B276" i="15" l="1"/>
  <c r="V275" i="15"/>
  <c r="U275" i="15"/>
  <c r="Y275" i="15"/>
  <c r="J275" i="15"/>
  <c r="E275" i="15"/>
  <c r="F275" i="15" s="1"/>
  <c r="G275" i="15" s="1"/>
  <c r="C275" i="15" s="1"/>
  <c r="D275" i="15" s="1"/>
  <c r="E3661" i="11"/>
  <c r="Z260" i="15"/>
  <c r="H262" i="15"/>
  <c r="AF262" i="15" s="1"/>
  <c r="AD259" i="15"/>
  <c r="AB260" i="15"/>
  <c r="AC260" i="15" s="1"/>
  <c r="AD260" i="15" s="1"/>
  <c r="AI257" i="15"/>
  <c r="C3679" i="11" s="1"/>
  <c r="AJ257" i="15"/>
  <c r="D3679" i="11" s="1"/>
  <c r="AH258" i="15"/>
  <c r="AI258" i="15" s="1"/>
  <c r="C3678" i="11" s="1"/>
  <c r="Q261" i="15"/>
  <c r="R261" i="15" s="1"/>
  <c r="T261" i="15" s="1"/>
  <c r="W261" i="15"/>
  <c r="X261" i="15" s="1"/>
  <c r="K261" i="15"/>
  <c r="I262" i="15"/>
  <c r="N262" i="15"/>
  <c r="O262" i="15" s="1"/>
  <c r="P262" i="15" s="1"/>
  <c r="S262" i="15"/>
  <c r="L262" i="15"/>
  <c r="B277" i="15" l="1"/>
  <c r="U276" i="15"/>
  <c r="Y276" i="15"/>
  <c r="J276" i="15"/>
  <c r="V276" i="15"/>
  <c r="E276" i="15"/>
  <c r="F276" i="15" s="1"/>
  <c r="G276" i="15" s="1"/>
  <c r="C276" i="15" s="1"/>
  <c r="D276" i="15" s="1"/>
  <c r="E3660" i="11"/>
  <c r="H263" i="15"/>
  <c r="AF263" i="15" s="1"/>
  <c r="AG259" i="15"/>
  <c r="AE259" i="15"/>
  <c r="AB261" i="15"/>
  <c r="M261" i="15"/>
  <c r="AG260" i="15"/>
  <c r="AJ258" i="15"/>
  <c r="D3678" i="11" s="1"/>
  <c r="Q262" i="15"/>
  <c r="R262" i="15" s="1"/>
  <c r="T262" i="15" s="1"/>
  <c r="K262" i="15"/>
  <c r="M262" i="15" s="1"/>
  <c r="I263" i="15"/>
  <c r="N263" i="15"/>
  <c r="O263" i="15" s="1"/>
  <c r="P263" i="15" s="1"/>
  <c r="S263" i="15"/>
  <c r="L263" i="15"/>
  <c r="AA261" i="15"/>
  <c r="Z261" i="15"/>
  <c r="W262" i="15"/>
  <c r="X262" i="15" s="1"/>
  <c r="AE260" i="15"/>
  <c r="B278" i="15" l="1"/>
  <c r="V277" i="15"/>
  <c r="U277" i="15"/>
  <c r="Y277" i="15"/>
  <c r="J277" i="15"/>
  <c r="E277" i="15"/>
  <c r="F277" i="15" s="1"/>
  <c r="G277" i="15" s="1"/>
  <c r="C277" i="15" s="1"/>
  <c r="D277" i="15" s="1"/>
  <c r="E3659" i="11"/>
  <c r="H264" i="15"/>
  <c r="AF264" i="15" s="1"/>
  <c r="Q263" i="15"/>
  <c r="R263" i="15" s="1"/>
  <c r="T263" i="15" s="1"/>
  <c r="AH259" i="15"/>
  <c r="AI259" i="15" s="1"/>
  <c r="C3677" i="11" s="1"/>
  <c r="AH260" i="15"/>
  <c r="AJ260" i="15" s="1"/>
  <c r="D3676" i="11" s="1"/>
  <c r="AC261" i="15"/>
  <c r="AD261" i="15" s="1"/>
  <c r="AB262" i="15"/>
  <c r="AC262" i="15" s="1"/>
  <c r="AD262" i="15" s="1"/>
  <c r="K263" i="15"/>
  <c r="M263" i="15" s="1"/>
  <c r="Z262" i="15"/>
  <c r="AA262" i="15"/>
  <c r="W263" i="15"/>
  <c r="X263" i="15" s="1"/>
  <c r="I264" i="15"/>
  <c r="N264" i="15"/>
  <c r="O264" i="15" s="1"/>
  <c r="P264" i="15" s="1"/>
  <c r="S264" i="15"/>
  <c r="L264" i="15"/>
  <c r="B279" i="15" l="1"/>
  <c r="V278" i="15"/>
  <c r="U278" i="15"/>
  <c r="Y278" i="15"/>
  <c r="J278" i="15"/>
  <c r="E278" i="15"/>
  <c r="F278" i="15" s="1"/>
  <c r="G278" i="15" s="1"/>
  <c r="C278" i="15" s="1"/>
  <c r="D278" i="15" s="1"/>
  <c r="E3658" i="11"/>
  <c r="H265" i="15"/>
  <c r="AF265" i="15" s="1"/>
  <c r="AJ259" i="15"/>
  <c r="D3677" i="11" s="1"/>
  <c r="AI260" i="15"/>
  <c r="C3676" i="11" s="1"/>
  <c r="AG261" i="15"/>
  <c r="Q264" i="15"/>
  <c r="R264" i="15" s="1"/>
  <c r="T264" i="15" s="1"/>
  <c r="AE261" i="15"/>
  <c r="AB263" i="15"/>
  <c r="AC263" i="15" s="1"/>
  <c r="AD263" i="15" s="1"/>
  <c r="AG262" i="15"/>
  <c r="K264" i="15"/>
  <c r="M264" i="15" s="1"/>
  <c r="W264" i="15"/>
  <c r="AE262" i="15"/>
  <c r="I265" i="15"/>
  <c r="N265" i="15"/>
  <c r="O265" i="15" s="1"/>
  <c r="P265" i="15" s="1"/>
  <c r="S265" i="15"/>
  <c r="L265" i="15"/>
  <c r="AA263" i="15"/>
  <c r="Z263" i="15"/>
  <c r="B280" i="15" l="1"/>
  <c r="V279" i="15"/>
  <c r="U279" i="15"/>
  <c r="Y279" i="15"/>
  <c r="J279" i="15"/>
  <c r="E279" i="15"/>
  <c r="F279" i="15" s="1"/>
  <c r="G279" i="15" s="1"/>
  <c r="C279" i="15" s="1"/>
  <c r="D279" i="15" s="1"/>
  <c r="E3657" i="11"/>
  <c r="H266" i="15"/>
  <c r="AF266" i="15" s="1"/>
  <c r="AH261" i="15"/>
  <c r="AJ261" i="15" s="1"/>
  <c r="D3675" i="11" s="1"/>
  <c r="AB264" i="15"/>
  <c r="AC264" i="15" s="1"/>
  <c r="AD264" i="15" s="1"/>
  <c r="AH262" i="15"/>
  <c r="AI262" i="15" s="1"/>
  <c r="C3674" i="11" s="1"/>
  <c r="X264" i="15"/>
  <c r="AA264" i="15" s="1"/>
  <c r="Q265" i="15"/>
  <c r="R265" i="15" s="1"/>
  <c r="T265" i="15" s="1"/>
  <c r="AE263" i="15"/>
  <c r="K265" i="15"/>
  <c r="M265" i="15" s="1"/>
  <c r="W266" i="15"/>
  <c r="X266" i="15" s="1"/>
  <c r="I266" i="15"/>
  <c r="N266" i="15"/>
  <c r="O266" i="15" s="1"/>
  <c r="P266" i="15" s="1"/>
  <c r="S266" i="15"/>
  <c r="L266" i="15"/>
  <c r="W265" i="15"/>
  <c r="X265" i="15" s="1"/>
  <c r="AG263" i="15"/>
  <c r="B281" i="15" l="1"/>
  <c r="U280" i="15"/>
  <c r="Y280" i="15"/>
  <c r="J280" i="15"/>
  <c r="V280" i="15"/>
  <c r="E280" i="15"/>
  <c r="F280" i="15" s="1"/>
  <c r="G280" i="15" s="1"/>
  <c r="C280" i="15" s="1"/>
  <c r="D280" i="15" s="1"/>
  <c r="E3656" i="11"/>
  <c r="H267" i="15"/>
  <c r="AF267" i="15" s="1"/>
  <c r="AI261" i="15"/>
  <c r="C3675" i="11" s="1"/>
  <c r="AB265" i="15"/>
  <c r="AC265" i="15" s="1"/>
  <c r="AD265" i="15" s="1"/>
  <c r="AJ262" i="15"/>
  <c r="D3674" i="11" s="1"/>
  <c r="AG264" i="15"/>
  <c r="AE264" i="15"/>
  <c r="Z264" i="15"/>
  <c r="AH263" i="15"/>
  <c r="I267" i="15"/>
  <c r="N267" i="15"/>
  <c r="O267" i="15" s="1"/>
  <c r="P267" i="15" s="1"/>
  <c r="S267" i="15"/>
  <c r="L267" i="15"/>
  <c r="AA266" i="15"/>
  <c r="Z266" i="15"/>
  <c r="Q266" i="15"/>
  <c r="R266" i="15" s="1"/>
  <c r="T266" i="15" s="1"/>
  <c r="AA265" i="15"/>
  <c r="Z265" i="15"/>
  <c r="K266" i="15"/>
  <c r="M266" i="15" s="1"/>
  <c r="B282" i="15" l="1"/>
  <c r="V281" i="15"/>
  <c r="U281" i="15"/>
  <c r="Y281" i="15"/>
  <c r="J281" i="15"/>
  <c r="E281" i="15"/>
  <c r="F281" i="15" s="1"/>
  <c r="G281" i="15" s="1"/>
  <c r="C281" i="15" s="1"/>
  <c r="D281" i="15" s="1"/>
  <c r="E3655" i="11"/>
  <c r="H268" i="15"/>
  <c r="AF268" i="15" s="1"/>
  <c r="AB266" i="15"/>
  <c r="AC266" i="15" s="1"/>
  <c r="AH264" i="15"/>
  <c r="AJ264" i="15" s="1"/>
  <c r="D3672" i="11" s="1"/>
  <c r="K267" i="15"/>
  <c r="M267" i="15" s="1"/>
  <c r="AI263" i="15"/>
  <c r="C3673" i="11" s="1"/>
  <c r="AJ263" i="15"/>
  <c r="D3673" i="11" s="1"/>
  <c r="AE265" i="15"/>
  <c r="W267" i="15"/>
  <c r="X267" i="15" s="1"/>
  <c r="I268" i="15"/>
  <c r="N268" i="15"/>
  <c r="O268" i="15" s="1"/>
  <c r="P268" i="15" s="1"/>
  <c r="L268" i="15"/>
  <c r="S268" i="15"/>
  <c r="AG265" i="15"/>
  <c r="Q267" i="15"/>
  <c r="R267" i="15" s="1"/>
  <c r="T267" i="15" s="1"/>
  <c r="B283" i="15" l="1"/>
  <c r="V282" i="15"/>
  <c r="U282" i="15"/>
  <c r="Y282" i="15"/>
  <c r="J282" i="15"/>
  <c r="E282" i="15"/>
  <c r="F282" i="15" s="1"/>
  <c r="G282" i="15" s="1"/>
  <c r="C282" i="15" s="1"/>
  <c r="D282" i="15" s="1"/>
  <c r="E3654" i="11"/>
  <c r="H269" i="15"/>
  <c r="AF269" i="15" s="1"/>
  <c r="Q268" i="15"/>
  <c r="R268" i="15" s="1"/>
  <c r="T268" i="15" s="1"/>
  <c r="AB267" i="15"/>
  <c r="AC267" i="15" s="1"/>
  <c r="AH265" i="15"/>
  <c r="AJ265" i="15" s="1"/>
  <c r="D3671" i="11" s="1"/>
  <c r="AD266" i="15"/>
  <c r="AE266" i="15" s="1"/>
  <c r="AI264" i="15"/>
  <c r="C3672" i="11" s="1"/>
  <c r="W268" i="15"/>
  <c r="X268" i="15" s="1"/>
  <c r="I269" i="15"/>
  <c r="N269" i="15"/>
  <c r="O269" i="15" s="1"/>
  <c r="P269" i="15" s="1"/>
  <c r="S269" i="15"/>
  <c r="L269" i="15"/>
  <c r="K268" i="15"/>
  <c r="AA267" i="15"/>
  <c r="Z267" i="15"/>
  <c r="B284" i="15" l="1"/>
  <c r="V283" i="15"/>
  <c r="U283" i="15"/>
  <c r="Y283" i="15"/>
  <c r="J283" i="15"/>
  <c r="E283" i="15"/>
  <c r="F283" i="15" s="1"/>
  <c r="G283" i="15" s="1"/>
  <c r="C283" i="15" s="1"/>
  <c r="D283" i="15" s="1"/>
  <c r="E3653" i="11"/>
  <c r="H270" i="15"/>
  <c r="AF270" i="15" s="1"/>
  <c r="Q269" i="15"/>
  <c r="R269" i="15" s="1"/>
  <c r="T269" i="15" s="1"/>
  <c r="AD267" i="15"/>
  <c r="AB268" i="15"/>
  <c r="AI265" i="15"/>
  <c r="C3671" i="11" s="1"/>
  <c r="AG266" i="15"/>
  <c r="AH266" i="15" s="1"/>
  <c r="M268" i="15"/>
  <c r="W269" i="15"/>
  <c r="I270" i="15"/>
  <c r="N270" i="15"/>
  <c r="O270" i="15" s="1"/>
  <c r="P270" i="15" s="1"/>
  <c r="S270" i="15"/>
  <c r="L270" i="15"/>
  <c r="K269" i="15"/>
  <c r="Z268" i="15"/>
  <c r="AA268" i="15"/>
  <c r="B285" i="15" l="1"/>
  <c r="U284" i="15"/>
  <c r="Y284" i="15"/>
  <c r="J284" i="15"/>
  <c r="V284" i="15"/>
  <c r="E284" i="15"/>
  <c r="F284" i="15" s="1"/>
  <c r="G284" i="15" s="1"/>
  <c r="C284" i="15" s="1"/>
  <c r="D284" i="15" s="1"/>
  <c r="E3652" i="11"/>
  <c r="H271" i="15"/>
  <c r="AF271" i="15" s="1"/>
  <c r="AC268" i="15"/>
  <c r="AD268" i="15" s="1"/>
  <c r="AG268" i="15" s="1"/>
  <c r="AG267" i="15"/>
  <c r="AE267" i="15"/>
  <c r="AI266" i="15"/>
  <c r="C3670" i="11" s="1"/>
  <c r="AJ266" i="15"/>
  <c r="D3670" i="11" s="1"/>
  <c r="AB269" i="15"/>
  <c r="M269" i="15"/>
  <c r="X269" i="15"/>
  <c r="Z269" i="15" s="1"/>
  <c r="K270" i="15"/>
  <c r="M270" i="15" s="1"/>
  <c r="I271" i="15"/>
  <c r="N271" i="15"/>
  <c r="O271" i="15" s="1"/>
  <c r="P271" i="15" s="1"/>
  <c r="S271" i="15"/>
  <c r="L271" i="15"/>
  <c r="W270" i="15"/>
  <c r="X270" i="15" s="1"/>
  <c r="Q270" i="15"/>
  <c r="R270" i="15" s="1"/>
  <c r="T270" i="15" s="1"/>
  <c r="B286" i="15" l="1"/>
  <c r="V285" i="15"/>
  <c r="U285" i="15"/>
  <c r="Y285" i="15"/>
  <c r="J285" i="15"/>
  <c r="E285" i="15"/>
  <c r="F285" i="15" s="1"/>
  <c r="G285" i="15" s="1"/>
  <c r="C285" i="15" s="1"/>
  <c r="D285" i="15" s="1"/>
  <c r="E3651" i="11"/>
  <c r="H272" i="15"/>
  <c r="AF272" i="15" s="1"/>
  <c r="AE268" i="15"/>
  <c r="AH268" i="15" s="1"/>
  <c r="AJ268" i="15" s="1"/>
  <c r="D3668" i="11" s="1"/>
  <c r="AH267" i="15"/>
  <c r="AJ267" i="15" s="1"/>
  <c r="D3669" i="11" s="1"/>
  <c r="AC269" i="15"/>
  <c r="AD269" i="15" s="1"/>
  <c r="AB270" i="15"/>
  <c r="AC270" i="15" s="1"/>
  <c r="AA269" i="15"/>
  <c r="W271" i="15"/>
  <c r="Z270" i="15"/>
  <c r="AA270" i="15"/>
  <c r="K271" i="15"/>
  <c r="M271" i="15" s="1"/>
  <c r="I272" i="15"/>
  <c r="N272" i="15"/>
  <c r="O272" i="15" s="1"/>
  <c r="P272" i="15" s="1"/>
  <c r="S272" i="15"/>
  <c r="L272" i="15"/>
  <c r="Q271" i="15"/>
  <c r="R271" i="15" s="1"/>
  <c r="T271" i="15" s="1"/>
  <c r="B287" i="15" l="1"/>
  <c r="V286" i="15"/>
  <c r="U286" i="15"/>
  <c r="Y286" i="15"/>
  <c r="J286" i="15"/>
  <c r="E286" i="15"/>
  <c r="F286" i="15" s="1"/>
  <c r="G286" i="15" s="1"/>
  <c r="C286" i="15" s="1"/>
  <c r="D286" i="15" s="1"/>
  <c r="E3650" i="11"/>
  <c r="H273" i="15"/>
  <c r="AF273" i="15" s="1"/>
  <c r="AI267" i="15"/>
  <c r="C3669" i="11" s="1"/>
  <c r="AE269" i="15"/>
  <c r="AB271" i="15"/>
  <c r="AC271" i="15" s="1"/>
  <c r="AD271" i="15" s="1"/>
  <c r="AD270" i="15"/>
  <c r="AI268" i="15"/>
  <c r="C3668" i="11" s="1"/>
  <c r="X271" i="15"/>
  <c r="Z271" i="15" s="1"/>
  <c r="AG269" i="15"/>
  <c r="K272" i="15"/>
  <c r="M272" i="15" s="1"/>
  <c r="W272" i="15"/>
  <c r="X272" i="15" s="1"/>
  <c r="I273" i="15"/>
  <c r="N273" i="15"/>
  <c r="O273" i="15" s="1"/>
  <c r="P273" i="15" s="1"/>
  <c r="S273" i="15"/>
  <c r="L273" i="15"/>
  <c r="Q272" i="15"/>
  <c r="R272" i="15" s="1"/>
  <c r="T272" i="15" s="1"/>
  <c r="B288" i="15" l="1"/>
  <c r="V287" i="15"/>
  <c r="U287" i="15"/>
  <c r="Y287" i="15"/>
  <c r="J287" i="15"/>
  <c r="E287" i="15"/>
  <c r="F287" i="15" s="1"/>
  <c r="G287" i="15" s="1"/>
  <c r="C287" i="15" s="1"/>
  <c r="D287" i="15" s="1"/>
  <c r="E3649" i="11"/>
  <c r="H274" i="15"/>
  <c r="AF274" i="15" s="1"/>
  <c r="AH269" i="15"/>
  <c r="AJ269" i="15" s="1"/>
  <c r="D3667" i="11" s="1"/>
  <c r="AE270" i="15"/>
  <c r="AG270" i="15"/>
  <c r="AB272" i="15"/>
  <c r="AC272" i="15" s="1"/>
  <c r="AD272" i="15" s="1"/>
  <c r="AA271" i="15"/>
  <c r="W273" i="15"/>
  <c r="X273" i="15" s="1"/>
  <c r="Z273" i="15" s="1"/>
  <c r="Q273" i="15"/>
  <c r="R273" i="15" s="1"/>
  <c r="T273" i="15" s="1"/>
  <c r="K273" i="15"/>
  <c r="M273" i="15" s="1"/>
  <c r="Z272" i="15"/>
  <c r="AA272" i="15"/>
  <c r="I274" i="15"/>
  <c r="N274" i="15"/>
  <c r="O274" i="15" s="1"/>
  <c r="P274" i="15" s="1"/>
  <c r="S274" i="15"/>
  <c r="L274" i="15"/>
  <c r="B289" i="15" l="1"/>
  <c r="U288" i="15"/>
  <c r="Y288" i="15"/>
  <c r="J288" i="15"/>
  <c r="V288" i="15"/>
  <c r="E288" i="15"/>
  <c r="F288" i="15" s="1"/>
  <c r="G288" i="15" s="1"/>
  <c r="C288" i="15" s="1"/>
  <c r="D288" i="15" s="1"/>
  <c r="E3648" i="11"/>
  <c r="H275" i="15"/>
  <c r="AF275" i="15" s="1"/>
  <c r="AI269" i="15"/>
  <c r="C3667" i="11" s="1"/>
  <c r="AH270" i="15"/>
  <c r="AJ270" i="15" s="1"/>
  <c r="D3666" i="11" s="1"/>
  <c r="AB273" i="15"/>
  <c r="AC273" i="15" s="1"/>
  <c r="AA273" i="15"/>
  <c r="AE271" i="15"/>
  <c r="AG271" i="15"/>
  <c r="W274" i="15"/>
  <c r="X274" i="15" s="1"/>
  <c r="AA274" i="15" s="1"/>
  <c r="Q274" i="15"/>
  <c r="R274" i="15" s="1"/>
  <c r="T274" i="15" s="1"/>
  <c r="AG272" i="15"/>
  <c r="K274" i="15"/>
  <c r="M274" i="15" s="1"/>
  <c r="I275" i="15"/>
  <c r="N275" i="15"/>
  <c r="O275" i="15" s="1"/>
  <c r="P275" i="15" s="1"/>
  <c r="S275" i="15"/>
  <c r="L275" i="15"/>
  <c r="AE272" i="15"/>
  <c r="B290" i="15" l="1"/>
  <c r="V289" i="15"/>
  <c r="U289" i="15"/>
  <c r="Y289" i="15"/>
  <c r="J289" i="15"/>
  <c r="E289" i="15"/>
  <c r="F289" i="15" s="1"/>
  <c r="G289" i="15" s="1"/>
  <c r="C289" i="15" s="1"/>
  <c r="D289" i="15" s="1"/>
  <c r="E3647" i="11"/>
  <c r="W275" i="15"/>
  <c r="X275" i="15" s="1"/>
  <c r="AA275" i="15" s="1"/>
  <c r="H276" i="15"/>
  <c r="AF276" i="15" s="1"/>
  <c r="AI270" i="15"/>
  <c r="C3666" i="11" s="1"/>
  <c r="AB274" i="15"/>
  <c r="AC274" i="15" s="1"/>
  <c r="AD274" i="15" s="1"/>
  <c r="AD273" i="15"/>
  <c r="AH271" i="15"/>
  <c r="AI271" i="15" s="1"/>
  <c r="C3665" i="11" s="1"/>
  <c r="Z274" i="15"/>
  <c r="AH272" i="15"/>
  <c r="AI272" i="15" s="1"/>
  <c r="C3664" i="11" s="1"/>
  <c r="Q275" i="15"/>
  <c r="R275" i="15" s="1"/>
  <c r="T275" i="15" s="1"/>
  <c r="W276" i="15"/>
  <c r="X276" i="15" s="1"/>
  <c r="I276" i="15"/>
  <c r="N276" i="15"/>
  <c r="O276" i="15" s="1"/>
  <c r="P276" i="15" s="1"/>
  <c r="S276" i="15"/>
  <c r="L276" i="15"/>
  <c r="K275" i="15"/>
  <c r="M275" i="15" s="1"/>
  <c r="B291" i="15" l="1"/>
  <c r="V290" i="15"/>
  <c r="U290" i="15"/>
  <c r="Y290" i="15"/>
  <c r="J290" i="15"/>
  <c r="E290" i="15"/>
  <c r="F290" i="15" s="1"/>
  <c r="G290" i="15" s="1"/>
  <c r="C290" i="15" s="1"/>
  <c r="D290" i="15" s="1"/>
  <c r="E3646" i="11"/>
  <c r="Z275" i="15"/>
  <c r="H277" i="15"/>
  <c r="AF277" i="15" s="1"/>
  <c r="AB275" i="15"/>
  <c r="AE273" i="15"/>
  <c r="AG273" i="15"/>
  <c r="AJ271" i="15"/>
  <c r="D3665" i="11" s="1"/>
  <c r="AJ272" i="15"/>
  <c r="D3664" i="11" s="1"/>
  <c r="AG274" i="15"/>
  <c r="AE274" i="15"/>
  <c r="K276" i="15"/>
  <c r="M276" i="15" s="1"/>
  <c r="I277" i="15"/>
  <c r="N277" i="15"/>
  <c r="O277" i="15" s="1"/>
  <c r="P277" i="15" s="1"/>
  <c r="L277" i="15"/>
  <c r="S277" i="15"/>
  <c r="AA276" i="15"/>
  <c r="Z276" i="15"/>
  <c r="Q276" i="15"/>
  <c r="R276" i="15" s="1"/>
  <c r="T276" i="15" s="1"/>
  <c r="B292" i="15" l="1"/>
  <c r="V291" i="15"/>
  <c r="U291" i="15"/>
  <c r="Y291" i="15"/>
  <c r="J291" i="15"/>
  <c r="E291" i="15"/>
  <c r="F291" i="15" s="1"/>
  <c r="G291" i="15" s="1"/>
  <c r="C291" i="15" s="1"/>
  <c r="D291" i="15" s="1"/>
  <c r="E3645" i="11"/>
  <c r="H278" i="15"/>
  <c r="AF278" i="15" s="1"/>
  <c r="AH273" i="15"/>
  <c r="AC275" i="15"/>
  <c r="AD275" i="15" s="1"/>
  <c r="AB276" i="15"/>
  <c r="AC276" i="15" s="1"/>
  <c r="AD276" i="15" s="1"/>
  <c r="AH274" i="15"/>
  <c r="AJ274" i="15" s="1"/>
  <c r="D3662" i="11" s="1"/>
  <c r="W277" i="15"/>
  <c r="X277" i="15" s="1"/>
  <c r="Q277" i="15"/>
  <c r="R277" i="15" s="1"/>
  <c r="T277" i="15" s="1"/>
  <c r="K277" i="15"/>
  <c r="M277" i="15" s="1"/>
  <c r="I278" i="15"/>
  <c r="N278" i="15"/>
  <c r="O278" i="15" s="1"/>
  <c r="P278" i="15" s="1"/>
  <c r="S278" i="15"/>
  <c r="L278" i="15"/>
  <c r="B293" i="15" l="1"/>
  <c r="U292" i="15"/>
  <c r="Y292" i="15"/>
  <c r="J292" i="15"/>
  <c r="V292" i="15"/>
  <c r="E292" i="15"/>
  <c r="F292" i="15" s="1"/>
  <c r="G292" i="15" s="1"/>
  <c r="C292" i="15" s="1"/>
  <c r="D292" i="15" s="1"/>
  <c r="E3644" i="11"/>
  <c r="H279" i="15"/>
  <c r="AF279" i="15" s="1"/>
  <c r="AG275" i="15"/>
  <c r="AE275" i="15"/>
  <c r="AB277" i="15"/>
  <c r="AC277" i="15" s="1"/>
  <c r="AJ273" i="15"/>
  <c r="D3663" i="11" s="1"/>
  <c r="AI273" i="15"/>
  <c r="C3663" i="11" s="1"/>
  <c r="AI274" i="15"/>
  <c r="C3662" i="11" s="1"/>
  <c r="K278" i="15"/>
  <c r="M278" i="15" s="1"/>
  <c r="AG276" i="15"/>
  <c r="AE276" i="15"/>
  <c r="AA277" i="15"/>
  <c r="Z277" i="15"/>
  <c r="W278" i="15"/>
  <c r="X278" i="15" s="1"/>
  <c r="I279" i="15"/>
  <c r="N279" i="15"/>
  <c r="O279" i="15" s="1"/>
  <c r="P279" i="15" s="1"/>
  <c r="S279" i="15"/>
  <c r="L279" i="15"/>
  <c r="Q278" i="15"/>
  <c r="R278" i="15" s="1"/>
  <c r="T278" i="15" s="1"/>
  <c r="B294" i="15" l="1"/>
  <c r="V293" i="15"/>
  <c r="U293" i="15"/>
  <c r="Y293" i="15"/>
  <c r="J293" i="15"/>
  <c r="E293" i="15"/>
  <c r="F293" i="15" s="1"/>
  <c r="G293" i="15" s="1"/>
  <c r="C293" i="15" s="1"/>
  <c r="D293" i="15" s="1"/>
  <c r="E3643" i="11"/>
  <c r="W279" i="15"/>
  <c r="X279" i="15" s="1"/>
  <c r="AA279" i="15" s="1"/>
  <c r="K279" i="15"/>
  <c r="M279" i="15" s="1"/>
  <c r="H280" i="15"/>
  <c r="AF280" i="15" s="1"/>
  <c r="AD277" i="15"/>
  <c r="AE277" i="15" s="1"/>
  <c r="AH275" i="15"/>
  <c r="AI275" i="15" s="1"/>
  <c r="C3661" i="11" s="1"/>
  <c r="AB278" i="15"/>
  <c r="AC278" i="15" s="1"/>
  <c r="AH276" i="15"/>
  <c r="AJ276" i="15" s="1"/>
  <c r="D3660" i="11" s="1"/>
  <c r="Q279" i="15"/>
  <c r="R279" i="15" s="1"/>
  <c r="T279" i="15" s="1"/>
  <c r="I280" i="15"/>
  <c r="N280" i="15"/>
  <c r="O280" i="15" s="1"/>
  <c r="P280" i="15" s="1"/>
  <c r="S280" i="15"/>
  <c r="L280" i="15"/>
  <c r="AA278" i="15"/>
  <c r="Z278" i="15"/>
  <c r="B295" i="15" l="1"/>
  <c r="V294" i="15"/>
  <c r="U294" i="15"/>
  <c r="Y294" i="15"/>
  <c r="J294" i="15"/>
  <c r="E294" i="15"/>
  <c r="F294" i="15" s="1"/>
  <c r="G294" i="15" s="1"/>
  <c r="C294" i="15" s="1"/>
  <c r="D294" i="15" s="1"/>
  <c r="E3642" i="11"/>
  <c r="AG277" i="15"/>
  <c r="AH277" i="15" s="1"/>
  <c r="AI277" i="15" s="1"/>
  <c r="C3659" i="11" s="1"/>
  <c r="Z279" i="15"/>
  <c r="H281" i="15"/>
  <c r="AF281" i="15" s="1"/>
  <c r="AJ275" i="15"/>
  <c r="D3661" i="11" s="1"/>
  <c r="AB279" i="15"/>
  <c r="AC279" i="15" s="1"/>
  <c r="AD279" i="15" s="1"/>
  <c r="AD278" i="15"/>
  <c r="AI276" i="15"/>
  <c r="C3660" i="11" s="1"/>
  <c r="W280" i="15"/>
  <c r="X280" i="15" s="1"/>
  <c r="Z280" i="15" s="1"/>
  <c r="Q280" i="15"/>
  <c r="R280" i="15" s="1"/>
  <c r="T280" i="15" s="1"/>
  <c r="I281" i="15"/>
  <c r="N281" i="15"/>
  <c r="O281" i="15" s="1"/>
  <c r="P281" i="15" s="1"/>
  <c r="S281" i="15"/>
  <c r="L281" i="15"/>
  <c r="K280" i="15"/>
  <c r="M280" i="15" s="1"/>
  <c r="B296" i="15" l="1"/>
  <c r="V295" i="15"/>
  <c r="U295" i="15"/>
  <c r="Y295" i="15"/>
  <c r="J295" i="15"/>
  <c r="E295" i="15"/>
  <c r="F295" i="15" s="1"/>
  <c r="G295" i="15" s="1"/>
  <c r="C295" i="15" s="1"/>
  <c r="D295" i="15" s="1"/>
  <c r="E3641" i="11"/>
  <c r="H282" i="15"/>
  <c r="AF282" i="15" s="1"/>
  <c r="AE278" i="15"/>
  <c r="AJ277" i="15"/>
  <c r="D3659" i="11" s="1"/>
  <c r="AB280" i="15"/>
  <c r="AG278" i="15"/>
  <c r="Q281" i="15"/>
  <c r="R281" i="15" s="1"/>
  <c r="T281" i="15" s="1"/>
  <c r="AA280" i="15"/>
  <c r="AG279" i="15"/>
  <c r="AE279" i="15"/>
  <c r="I282" i="15"/>
  <c r="N282" i="15"/>
  <c r="O282" i="15" s="1"/>
  <c r="P282" i="15" s="1"/>
  <c r="S282" i="15"/>
  <c r="L282" i="15"/>
  <c r="K281" i="15"/>
  <c r="W281" i="15"/>
  <c r="X281" i="15" s="1"/>
  <c r="B297" i="15" l="1"/>
  <c r="V296" i="15"/>
  <c r="U296" i="15"/>
  <c r="Y296" i="15"/>
  <c r="J296" i="15"/>
  <c r="E296" i="15"/>
  <c r="F296" i="15" s="1"/>
  <c r="G296" i="15" s="1"/>
  <c r="C296" i="15" s="1"/>
  <c r="D296" i="15" s="1"/>
  <c r="E3640" i="11"/>
  <c r="K282" i="15"/>
  <c r="M282" i="15" s="1"/>
  <c r="H283" i="15"/>
  <c r="AF283" i="15" s="1"/>
  <c r="AH278" i="15"/>
  <c r="AJ278" i="15" s="1"/>
  <c r="D3658" i="11" s="1"/>
  <c r="Q282" i="15"/>
  <c r="R282" i="15" s="1"/>
  <c r="T282" i="15" s="1"/>
  <c r="AB281" i="15"/>
  <c r="AC280" i="15"/>
  <c r="AD280" i="15" s="1"/>
  <c r="M281" i="15"/>
  <c r="AH279" i="15"/>
  <c r="AI279" i="15" s="1"/>
  <c r="C3657" i="11" s="1"/>
  <c r="I283" i="15"/>
  <c r="N283" i="15"/>
  <c r="O283" i="15" s="1"/>
  <c r="P283" i="15" s="1"/>
  <c r="S283" i="15"/>
  <c r="L283" i="15"/>
  <c r="W282" i="15"/>
  <c r="X282" i="15" s="1"/>
  <c r="Z281" i="15"/>
  <c r="AA281" i="15"/>
  <c r="B298" i="15" l="1"/>
  <c r="V297" i="15"/>
  <c r="U297" i="15"/>
  <c r="Y297" i="15"/>
  <c r="J297" i="15"/>
  <c r="E297" i="15"/>
  <c r="F297" i="15" s="1"/>
  <c r="G297" i="15" s="1"/>
  <c r="C297" i="15" s="1"/>
  <c r="D297" i="15" s="1"/>
  <c r="E3639" i="11"/>
  <c r="W283" i="15"/>
  <c r="X283" i="15" s="1"/>
  <c r="Z283" i="15" s="1"/>
  <c r="H284" i="15"/>
  <c r="AF284" i="15" s="1"/>
  <c r="AI278" i="15"/>
  <c r="C3658" i="11" s="1"/>
  <c r="AC281" i="15"/>
  <c r="AD281" i="15" s="1"/>
  <c r="AG280" i="15"/>
  <c r="AE280" i="15"/>
  <c r="AB282" i="15"/>
  <c r="AC282" i="15" s="1"/>
  <c r="AJ279" i="15"/>
  <c r="D3657" i="11" s="1"/>
  <c r="I284" i="15"/>
  <c r="N284" i="15"/>
  <c r="O284" i="15" s="1"/>
  <c r="P284" i="15" s="1"/>
  <c r="L284" i="15"/>
  <c r="S284" i="15"/>
  <c r="K283" i="15"/>
  <c r="M283" i="15" s="1"/>
  <c r="Z282" i="15"/>
  <c r="AA282" i="15"/>
  <c r="Q283" i="15"/>
  <c r="R283" i="15" s="1"/>
  <c r="T283" i="15" s="1"/>
  <c r="B299" i="15" l="1"/>
  <c r="V298" i="15"/>
  <c r="U298" i="15"/>
  <c r="Y298" i="15"/>
  <c r="J298" i="15"/>
  <c r="E298" i="15"/>
  <c r="F298" i="15" s="1"/>
  <c r="G298" i="15" s="1"/>
  <c r="C298" i="15" s="1"/>
  <c r="D298" i="15" s="1"/>
  <c r="E3638" i="11"/>
  <c r="AA283" i="15"/>
  <c r="W284" i="15"/>
  <c r="X284" i="15" s="1"/>
  <c r="AA284" i="15" s="1"/>
  <c r="H285" i="15"/>
  <c r="AF285" i="15" s="1"/>
  <c r="AG281" i="15"/>
  <c r="AE281" i="15"/>
  <c r="AH280" i="15"/>
  <c r="AI280" i="15" s="1"/>
  <c r="C3656" i="11" s="1"/>
  <c r="AB283" i="15"/>
  <c r="AC283" i="15" s="1"/>
  <c r="AD283" i="15" s="1"/>
  <c r="AD282" i="15"/>
  <c r="Q284" i="15"/>
  <c r="R284" i="15" s="1"/>
  <c r="T284" i="15" s="1"/>
  <c r="I285" i="15"/>
  <c r="N285" i="15"/>
  <c r="O285" i="15" s="1"/>
  <c r="P285" i="15" s="1"/>
  <c r="S285" i="15"/>
  <c r="L285" i="15"/>
  <c r="K284" i="15"/>
  <c r="M284" i="15" s="1"/>
  <c r="B300" i="15" l="1"/>
  <c r="V299" i="15"/>
  <c r="U299" i="15"/>
  <c r="Y299" i="15"/>
  <c r="J299" i="15"/>
  <c r="E299" i="15"/>
  <c r="F299" i="15" s="1"/>
  <c r="G299" i="15" s="1"/>
  <c r="C299" i="15" s="1"/>
  <c r="D299" i="15" s="1"/>
  <c r="E3637" i="11"/>
  <c r="Z284" i="15"/>
  <c r="H286" i="15"/>
  <c r="AF286" i="15" s="1"/>
  <c r="AH281" i="15"/>
  <c r="AJ281" i="15" s="1"/>
  <c r="D3655" i="11" s="1"/>
  <c r="AG282" i="15"/>
  <c r="AJ280" i="15"/>
  <c r="D3656" i="11" s="1"/>
  <c r="AE282" i="15"/>
  <c r="AB284" i="15"/>
  <c r="AC284" i="15" s="1"/>
  <c r="AD284" i="15" s="1"/>
  <c r="AG283" i="15"/>
  <c r="AE283" i="15"/>
  <c r="Q285" i="15"/>
  <c r="R285" i="15" s="1"/>
  <c r="T285" i="15" s="1"/>
  <c r="W285" i="15"/>
  <c r="X285" i="15" s="1"/>
  <c r="Z285" i="15" s="1"/>
  <c r="I286" i="15"/>
  <c r="N286" i="15"/>
  <c r="O286" i="15" s="1"/>
  <c r="P286" i="15" s="1"/>
  <c r="S286" i="15"/>
  <c r="L286" i="15"/>
  <c r="K285" i="15"/>
  <c r="M285" i="15" s="1"/>
  <c r="B301" i="15" l="1"/>
  <c r="V300" i="15"/>
  <c r="U300" i="15"/>
  <c r="Y300" i="15"/>
  <c r="J300" i="15"/>
  <c r="E300" i="15"/>
  <c r="F300" i="15" s="1"/>
  <c r="G300" i="15" s="1"/>
  <c r="C300" i="15" s="1"/>
  <c r="D300" i="15" s="1"/>
  <c r="E3636" i="11"/>
  <c r="H287" i="15"/>
  <c r="AF287" i="15" s="1"/>
  <c r="AI281" i="15"/>
  <c r="C3655" i="11" s="1"/>
  <c r="AH283" i="15"/>
  <c r="AI283" i="15" s="1"/>
  <c r="C3653" i="11" s="1"/>
  <c r="AH282" i="15"/>
  <c r="AJ282" i="15" s="1"/>
  <c r="D3654" i="11" s="1"/>
  <c r="AB285" i="15"/>
  <c r="AG284" i="15"/>
  <c r="AA285" i="15"/>
  <c r="W286" i="15"/>
  <c r="X286" i="15" s="1"/>
  <c r="Z286" i="15" s="1"/>
  <c r="I287" i="15"/>
  <c r="N287" i="15"/>
  <c r="O287" i="15" s="1"/>
  <c r="P287" i="15" s="1"/>
  <c r="L287" i="15"/>
  <c r="S287" i="15"/>
  <c r="AE284" i="15"/>
  <c r="K286" i="15"/>
  <c r="M286" i="15" s="1"/>
  <c r="Q286" i="15"/>
  <c r="R286" i="15" s="1"/>
  <c r="T286" i="15" s="1"/>
  <c r="B302" i="15" l="1"/>
  <c r="V301" i="15"/>
  <c r="U301" i="15"/>
  <c r="Y301" i="15"/>
  <c r="J301" i="15"/>
  <c r="E301" i="15"/>
  <c r="F301" i="15" s="1"/>
  <c r="G301" i="15" s="1"/>
  <c r="C301" i="15" s="1"/>
  <c r="D301" i="15" s="1"/>
  <c r="E3635" i="11"/>
  <c r="W287" i="15"/>
  <c r="X287" i="15" s="1"/>
  <c r="Z287" i="15" s="1"/>
  <c r="H288" i="15"/>
  <c r="AF288" i="15" s="1"/>
  <c r="AJ283" i="15"/>
  <c r="D3653" i="11" s="1"/>
  <c r="AI282" i="15"/>
  <c r="C3654" i="11" s="1"/>
  <c r="AB286" i="15"/>
  <c r="AC286" i="15" s="1"/>
  <c r="AD286" i="15" s="1"/>
  <c r="AC285" i="15"/>
  <c r="AD285" i="15" s="1"/>
  <c r="AH284" i="15"/>
  <c r="AJ284" i="15" s="1"/>
  <c r="D3652" i="11" s="1"/>
  <c r="AA286" i="15"/>
  <c r="I288" i="15"/>
  <c r="N288" i="15"/>
  <c r="O288" i="15" s="1"/>
  <c r="P288" i="15" s="1"/>
  <c r="S288" i="15"/>
  <c r="L288" i="15"/>
  <c r="K287" i="15"/>
  <c r="M287" i="15" s="1"/>
  <c r="Q287" i="15"/>
  <c r="R287" i="15" s="1"/>
  <c r="T287" i="15" s="1"/>
  <c r="B303" i="15" l="1"/>
  <c r="V302" i="15"/>
  <c r="U302" i="15"/>
  <c r="Y302" i="15"/>
  <c r="J302" i="15"/>
  <c r="E302" i="15"/>
  <c r="F302" i="15" s="1"/>
  <c r="G302" i="15" s="1"/>
  <c r="C302" i="15" s="1"/>
  <c r="D302" i="15" s="1"/>
  <c r="E3634" i="11"/>
  <c r="AA287" i="15"/>
  <c r="H289" i="15"/>
  <c r="AF289" i="15" s="1"/>
  <c r="AG285" i="15"/>
  <c r="AE285" i="15"/>
  <c r="AI284" i="15"/>
  <c r="C3652" i="11" s="1"/>
  <c r="AB287" i="15"/>
  <c r="AG286" i="15"/>
  <c r="I289" i="15"/>
  <c r="N289" i="15"/>
  <c r="O289" i="15" s="1"/>
  <c r="P289" i="15" s="1"/>
  <c r="S289" i="15"/>
  <c r="L289" i="15"/>
  <c r="K288" i="15"/>
  <c r="M288" i="15" s="1"/>
  <c r="AE286" i="15"/>
  <c r="W288" i="15"/>
  <c r="X288" i="15" s="1"/>
  <c r="Q288" i="15"/>
  <c r="R288" i="15" s="1"/>
  <c r="T288" i="15" s="1"/>
  <c r="B304" i="15" l="1"/>
  <c r="V303" i="15"/>
  <c r="U303" i="15"/>
  <c r="Y303" i="15"/>
  <c r="J303" i="15"/>
  <c r="E303" i="15"/>
  <c r="F303" i="15" s="1"/>
  <c r="G303" i="15" s="1"/>
  <c r="C303" i="15" s="1"/>
  <c r="D303" i="15" s="1"/>
  <c r="E3633" i="11"/>
  <c r="H290" i="15"/>
  <c r="AF290" i="15" s="1"/>
  <c r="AH286" i="15"/>
  <c r="AJ286" i="15" s="1"/>
  <c r="D3650" i="11" s="1"/>
  <c r="Q289" i="15"/>
  <c r="R289" i="15" s="1"/>
  <c r="T289" i="15" s="1"/>
  <c r="AH285" i="15"/>
  <c r="AJ285" i="15" s="1"/>
  <c r="D3651" i="11" s="1"/>
  <c r="AC287" i="15"/>
  <c r="AD287" i="15" s="1"/>
  <c r="AB288" i="15"/>
  <c r="AC288" i="15" s="1"/>
  <c r="AD288" i="15" s="1"/>
  <c r="K289" i="15"/>
  <c r="M289" i="15" s="1"/>
  <c r="W289" i="15"/>
  <c r="X289" i="15" s="1"/>
  <c r="AA288" i="15"/>
  <c r="Z288" i="15"/>
  <c r="I290" i="15"/>
  <c r="N290" i="15"/>
  <c r="O290" i="15" s="1"/>
  <c r="P290" i="15" s="1"/>
  <c r="S290" i="15"/>
  <c r="L290" i="15"/>
  <c r="B305" i="15" l="1"/>
  <c r="V304" i="15"/>
  <c r="U304" i="15"/>
  <c r="Y304" i="15"/>
  <c r="J304" i="15"/>
  <c r="E304" i="15"/>
  <c r="F304" i="15" s="1"/>
  <c r="G304" i="15" s="1"/>
  <c r="C304" i="15" s="1"/>
  <c r="D304" i="15" s="1"/>
  <c r="E3632" i="11"/>
  <c r="H291" i="15"/>
  <c r="AF291" i="15" s="1"/>
  <c r="AI285" i="15"/>
  <c r="C3651" i="11" s="1"/>
  <c r="AI286" i="15"/>
  <c r="C3650" i="11" s="1"/>
  <c r="AG287" i="15"/>
  <c r="AE287" i="15"/>
  <c r="AB289" i="15"/>
  <c r="AC289" i="15" s="1"/>
  <c r="AD289" i="15" s="1"/>
  <c r="AE288" i="15"/>
  <c r="Q290" i="15"/>
  <c r="R290" i="15" s="1"/>
  <c r="T290" i="15" s="1"/>
  <c r="K290" i="15"/>
  <c r="M290" i="15" s="1"/>
  <c r="AG288" i="15"/>
  <c r="W291" i="15"/>
  <c r="X291" i="15" s="1"/>
  <c r="I291" i="15"/>
  <c r="N291" i="15"/>
  <c r="O291" i="15" s="1"/>
  <c r="P291" i="15" s="1"/>
  <c r="S291" i="15"/>
  <c r="L291" i="15"/>
  <c r="W290" i="15"/>
  <c r="X290" i="15" s="1"/>
  <c r="Z289" i="15"/>
  <c r="AA289" i="15"/>
  <c r="B306" i="15" l="1"/>
  <c r="V305" i="15"/>
  <c r="U305" i="15"/>
  <c r="Y305" i="15"/>
  <c r="J305" i="15"/>
  <c r="E305" i="15"/>
  <c r="F305" i="15" s="1"/>
  <c r="G305" i="15" s="1"/>
  <c r="C305" i="15" s="1"/>
  <c r="D305" i="15" s="1"/>
  <c r="E3631" i="11"/>
  <c r="H292" i="15"/>
  <c r="AF292" i="15" s="1"/>
  <c r="Q291" i="15"/>
  <c r="R291" i="15" s="1"/>
  <c r="T291" i="15" s="1"/>
  <c r="AH287" i="15"/>
  <c r="AJ287" i="15" s="1"/>
  <c r="D3649" i="11" s="1"/>
  <c r="AB290" i="15"/>
  <c r="AC290" i="15" s="1"/>
  <c r="AD290" i="15" s="1"/>
  <c r="AH288" i="15"/>
  <c r="AI288" i="15" s="1"/>
  <c r="C3648" i="11" s="1"/>
  <c r="AG289" i="15"/>
  <c r="Z290" i="15"/>
  <c r="AA290" i="15"/>
  <c r="K291" i="15"/>
  <c r="M291" i="15" s="1"/>
  <c r="I292" i="15"/>
  <c r="N292" i="15"/>
  <c r="O292" i="15" s="1"/>
  <c r="P292" i="15" s="1"/>
  <c r="S292" i="15"/>
  <c r="L292" i="15"/>
  <c r="AE289" i="15"/>
  <c r="Z291" i="15"/>
  <c r="AA291" i="15"/>
  <c r="B307" i="15" l="1"/>
  <c r="V306" i="15"/>
  <c r="U306" i="15"/>
  <c r="Y306" i="15"/>
  <c r="J306" i="15"/>
  <c r="E306" i="15"/>
  <c r="F306" i="15" s="1"/>
  <c r="G306" i="15" s="1"/>
  <c r="C306" i="15" s="1"/>
  <c r="D306" i="15" s="1"/>
  <c r="E3630" i="11"/>
  <c r="W292" i="15"/>
  <c r="X292" i="15" s="1"/>
  <c r="Z292" i="15" s="1"/>
  <c r="H293" i="15"/>
  <c r="AF293" i="15" s="1"/>
  <c r="AI287" i="15"/>
  <c r="C3649" i="11" s="1"/>
  <c r="AB291" i="15"/>
  <c r="AC291" i="15" s="1"/>
  <c r="AD291" i="15" s="1"/>
  <c r="AJ288" i="15"/>
  <c r="D3648" i="11" s="1"/>
  <c r="AG290" i="15"/>
  <c r="AH289" i="15"/>
  <c r="AJ289" i="15" s="1"/>
  <c r="D3647" i="11" s="1"/>
  <c r="Q292" i="15"/>
  <c r="R292" i="15" s="1"/>
  <c r="T292" i="15" s="1"/>
  <c r="I293" i="15"/>
  <c r="N293" i="15"/>
  <c r="O293" i="15" s="1"/>
  <c r="P293" i="15" s="1"/>
  <c r="S293" i="15"/>
  <c r="L293" i="15"/>
  <c r="K292" i="15"/>
  <c r="M292" i="15" s="1"/>
  <c r="AE290" i="15"/>
  <c r="B308" i="15" l="1"/>
  <c r="V307" i="15"/>
  <c r="U307" i="15"/>
  <c r="Y307" i="15"/>
  <c r="J307" i="15"/>
  <c r="E307" i="15"/>
  <c r="F307" i="15" s="1"/>
  <c r="G307" i="15" s="1"/>
  <c r="C307" i="15" s="1"/>
  <c r="D307" i="15" s="1"/>
  <c r="E3629" i="11"/>
  <c r="K293" i="15"/>
  <c r="M293" i="15" s="1"/>
  <c r="AA292" i="15"/>
  <c r="H294" i="15"/>
  <c r="AF294" i="15" s="1"/>
  <c r="Q293" i="15"/>
  <c r="R293" i="15" s="1"/>
  <c r="T293" i="15" s="1"/>
  <c r="AH290" i="15"/>
  <c r="AI290" i="15" s="1"/>
  <c r="C3646" i="11" s="1"/>
  <c r="AB292" i="15"/>
  <c r="AC292" i="15" s="1"/>
  <c r="AD292" i="15" s="1"/>
  <c r="AG291" i="15"/>
  <c r="AI289" i="15"/>
  <c r="C3647" i="11" s="1"/>
  <c r="AE291" i="15"/>
  <c r="I294" i="15"/>
  <c r="N294" i="15"/>
  <c r="O294" i="15" s="1"/>
  <c r="P294" i="15" s="1"/>
  <c r="S294" i="15"/>
  <c r="L294" i="15"/>
  <c r="W293" i="15"/>
  <c r="X293" i="15" s="1"/>
  <c r="B309" i="15" l="1"/>
  <c r="V308" i="15"/>
  <c r="U308" i="15"/>
  <c r="Y308" i="15"/>
  <c r="J308" i="15"/>
  <c r="E308" i="15"/>
  <c r="F308" i="15" s="1"/>
  <c r="G308" i="15" s="1"/>
  <c r="C308" i="15" s="1"/>
  <c r="D308" i="15" s="1"/>
  <c r="E3628" i="11"/>
  <c r="H295" i="15"/>
  <c r="AF295" i="15" s="1"/>
  <c r="AJ290" i="15"/>
  <c r="D3646" i="11" s="1"/>
  <c r="AH291" i="15"/>
  <c r="AI291" i="15" s="1"/>
  <c r="C3645" i="11" s="1"/>
  <c r="AB293" i="15"/>
  <c r="AG292" i="15"/>
  <c r="Q294" i="15"/>
  <c r="R294" i="15" s="1"/>
  <c r="T294" i="15" s="1"/>
  <c r="K294" i="15"/>
  <c r="M294" i="15" s="1"/>
  <c r="Z293" i="15"/>
  <c r="AA293" i="15"/>
  <c r="W294" i="15"/>
  <c r="X294" i="15" s="1"/>
  <c r="I295" i="15"/>
  <c r="N295" i="15"/>
  <c r="O295" i="15" s="1"/>
  <c r="P295" i="15" s="1"/>
  <c r="S295" i="15"/>
  <c r="L295" i="15"/>
  <c r="AE292" i="15"/>
  <c r="B310" i="15" l="1"/>
  <c r="V309" i="15"/>
  <c r="U309" i="15"/>
  <c r="Y309" i="15"/>
  <c r="J309" i="15"/>
  <c r="E309" i="15"/>
  <c r="F309" i="15" s="1"/>
  <c r="G309" i="15" s="1"/>
  <c r="C309" i="15" s="1"/>
  <c r="D309" i="15" s="1"/>
  <c r="E3627" i="11"/>
  <c r="K295" i="15"/>
  <c r="M295" i="15" s="1"/>
  <c r="H296" i="15"/>
  <c r="AF296" i="15" s="1"/>
  <c r="AH292" i="15"/>
  <c r="AJ292" i="15" s="1"/>
  <c r="D3644" i="11" s="1"/>
  <c r="Q295" i="15"/>
  <c r="R295" i="15" s="1"/>
  <c r="T295" i="15" s="1"/>
  <c r="AJ291" i="15"/>
  <c r="D3645" i="11" s="1"/>
  <c r="AB294" i="15"/>
  <c r="AC294" i="15" s="1"/>
  <c r="AC293" i="15"/>
  <c r="AD293" i="15" s="1"/>
  <c r="Z294" i="15"/>
  <c r="AA294" i="15"/>
  <c r="W295" i="15"/>
  <c r="X295" i="15" s="1"/>
  <c r="I296" i="15"/>
  <c r="N296" i="15"/>
  <c r="O296" i="15" s="1"/>
  <c r="P296" i="15" s="1"/>
  <c r="S296" i="15"/>
  <c r="L296" i="15"/>
  <c r="B311" i="15" l="1"/>
  <c r="V310" i="15"/>
  <c r="U310" i="15"/>
  <c r="Y310" i="15"/>
  <c r="J310" i="15"/>
  <c r="E310" i="15"/>
  <c r="F310" i="15" s="1"/>
  <c r="G310" i="15" s="1"/>
  <c r="C310" i="15" s="1"/>
  <c r="D310" i="15" s="1"/>
  <c r="E3626" i="11"/>
  <c r="H297" i="15"/>
  <c r="AF297" i="15" s="1"/>
  <c r="AI292" i="15"/>
  <c r="C3644" i="11" s="1"/>
  <c r="AE293" i="15"/>
  <c r="AG293" i="15"/>
  <c r="AB295" i="15"/>
  <c r="AC295" i="15" s="1"/>
  <c r="AD294" i="15"/>
  <c r="I297" i="15"/>
  <c r="N297" i="15"/>
  <c r="O297" i="15" s="1"/>
  <c r="P297" i="15" s="1"/>
  <c r="S297" i="15"/>
  <c r="L297" i="15"/>
  <c r="K296" i="15"/>
  <c r="M296" i="15" s="1"/>
  <c r="AA295" i="15"/>
  <c r="Z295" i="15"/>
  <c r="W296" i="15"/>
  <c r="X296" i="15" s="1"/>
  <c r="Q296" i="15"/>
  <c r="R296" i="15" s="1"/>
  <c r="T296" i="15" s="1"/>
  <c r="B312" i="15" l="1"/>
  <c r="V311" i="15"/>
  <c r="U311" i="15"/>
  <c r="Y311" i="15"/>
  <c r="J311" i="15"/>
  <c r="E311" i="15"/>
  <c r="F311" i="15" s="1"/>
  <c r="G311" i="15" s="1"/>
  <c r="C311" i="15" s="1"/>
  <c r="D311" i="15" s="1"/>
  <c r="E3625" i="11"/>
  <c r="W297" i="15"/>
  <c r="X297" i="15" s="1"/>
  <c r="AA297" i="15" s="1"/>
  <c r="H298" i="15"/>
  <c r="AF298" i="15" s="1"/>
  <c r="AG294" i="15"/>
  <c r="AH293" i="15"/>
  <c r="AI293" i="15" s="1"/>
  <c r="C3643" i="11" s="1"/>
  <c r="AE294" i="15"/>
  <c r="AD295" i="15"/>
  <c r="AB296" i="15"/>
  <c r="AC296" i="15" s="1"/>
  <c r="AD296" i="15" s="1"/>
  <c r="Z296" i="15"/>
  <c r="AA296" i="15"/>
  <c r="I298" i="15"/>
  <c r="N298" i="15"/>
  <c r="O298" i="15" s="1"/>
  <c r="P298" i="15" s="1"/>
  <c r="S298" i="15"/>
  <c r="L298" i="15"/>
  <c r="Q297" i="15"/>
  <c r="R297" i="15" s="1"/>
  <c r="T297" i="15" s="1"/>
  <c r="K297" i="15"/>
  <c r="M297" i="15" s="1"/>
  <c r="B313" i="15" l="1"/>
  <c r="V312" i="15"/>
  <c r="U312" i="15"/>
  <c r="Y312" i="15"/>
  <c r="J312" i="15"/>
  <c r="E312" i="15"/>
  <c r="F312" i="15" s="1"/>
  <c r="G312" i="15" s="1"/>
  <c r="C312" i="15" s="1"/>
  <c r="D312" i="15" s="1"/>
  <c r="E3624" i="11"/>
  <c r="Z297" i="15"/>
  <c r="H299" i="15"/>
  <c r="AF299" i="15" s="1"/>
  <c r="Q298" i="15"/>
  <c r="R298" i="15" s="1"/>
  <c r="T298" i="15" s="1"/>
  <c r="AG295" i="15"/>
  <c r="AH294" i="15"/>
  <c r="AJ294" i="15" s="1"/>
  <c r="D3642" i="11" s="1"/>
  <c r="AJ293" i="15"/>
  <c r="D3643" i="11" s="1"/>
  <c r="AE295" i="15"/>
  <c r="AB297" i="15"/>
  <c r="AC297" i="15" s="1"/>
  <c r="AD297" i="15" s="1"/>
  <c r="AG296" i="15"/>
  <c r="W298" i="15"/>
  <c r="X298" i="15" s="1"/>
  <c r="AE296" i="15"/>
  <c r="I299" i="15"/>
  <c r="N299" i="15"/>
  <c r="O299" i="15" s="1"/>
  <c r="P299" i="15" s="1"/>
  <c r="S299" i="15"/>
  <c r="L299" i="15"/>
  <c r="K298" i="15"/>
  <c r="B314" i="15" l="1"/>
  <c r="V313" i="15"/>
  <c r="U313" i="15"/>
  <c r="Y313" i="15"/>
  <c r="J313" i="15"/>
  <c r="E313" i="15"/>
  <c r="F313" i="15" s="1"/>
  <c r="G313" i="15" s="1"/>
  <c r="C313" i="15" s="1"/>
  <c r="D313" i="15" s="1"/>
  <c r="E3623" i="11"/>
  <c r="H300" i="15"/>
  <c r="AF300" i="15" s="1"/>
  <c r="AH295" i="15"/>
  <c r="AJ295" i="15" s="1"/>
  <c r="D3641" i="11" s="1"/>
  <c r="AI294" i="15"/>
  <c r="C3642" i="11" s="1"/>
  <c r="AH296" i="15"/>
  <c r="AI296" i="15" s="1"/>
  <c r="C3640" i="11" s="1"/>
  <c r="AB298" i="15"/>
  <c r="M298" i="15"/>
  <c r="AG297" i="15"/>
  <c r="I300" i="15"/>
  <c r="N300" i="15"/>
  <c r="O300" i="15" s="1"/>
  <c r="P300" i="15" s="1"/>
  <c r="S300" i="15"/>
  <c r="L300" i="15"/>
  <c r="Q299" i="15"/>
  <c r="R299" i="15" s="1"/>
  <c r="T299" i="15" s="1"/>
  <c r="K299" i="15"/>
  <c r="M299" i="15" s="1"/>
  <c r="W299" i="15"/>
  <c r="X299" i="15" s="1"/>
  <c r="AE297" i="15"/>
  <c r="AA298" i="15"/>
  <c r="Z298" i="15"/>
  <c r="B315" i="15" l="1"/>
  <c r="V314" i="15"/>
  <c r="U314" i="15"/>
  <c r="Y314" i="15"/>
  <c r="J314" i="15"/>
  <c r="E314" i="15"/>
  <c r="F314" i="15" s="1"/>
  <c r="G314" i="15" s="1"/>
  <c r="C314" i="15" s="1"/>
  <c r="D314" i="15" s="1"/>
  <c r="E3622" i="11"/>
  <c r="W300" i="15"/>
  <c r="X300" i="15" s="1"/>
  <c r="AA300" i="15" s="1"/>
  <c r="H301" i="15"/>
  <c r="AF301" i="15" s="1"/>
  <c r="AI295" i="15"/>
  <c r="C3641" i="11" s="1"/>
  <c r="AC298" i="15"/>
  <c r="AD298" i="15" s="1"/>
  <c r="AJ296" i="15"/>
  <c r="D3640" i="11" s="1"/>
  <c r="AB299" i="15"/>
  <c r="AC299" i="15" s="1"/>
  <c r="AD299" i="15" s="1"/>
  <c r="AH297" i="15"/>
  <c r="AJ297" i="15" s="1"/>
  <c r="D3639" i="11" s="1"/>
  <c r="K300" i="15"/>
  <c r="M300" i="15" s="1"/>
  <c r="I301" i="15"/>
  <c r="N301" i="15"/>
  <c r="O301" i="15" s="1"/>
  <c r="P301" i="15" s="1"/>
  <c r="S301" i="15"/>
  <c r="L301" i="15"/>
  <c r="AA299" i="15"/>
  <c r="Z299" i="15"/>
  <c r="Q300" i="15"/>
  <c r="R300" i="15" s="1"/>
  <c r="T300" i="15" s="1"/>
  <c r="B316" i="15" l="1"/>
  <c r="V315" i="15"/>
  <c r="U315" i="15"/>
  <c r="Y315" i="15"/>
  <c r="J315" i="15"/>
  <c r="E315" i="15"/>
  <c r="F315" i="15" s="1"/>
  <c r="G315" i="15" s="1"/>
  <c r="C315" i="15" s="1"/>
  <c r="D315" i="15" s="1"/>
  <c r="E3621" i="11"/>
  <c r="Z300" i="15"/>
  <c r="H302" i="15"/>
  <c r="AF302" i="15" s="1"/>
  <c r="AG298" i="15"/>
  <c r="AE298" i="15"/>
  <c r="AB300" i="15"/>
  <c r="AC300" i="15" s="1"/>
  <c r="AD300" i="15" s="1"/>
  <c r="AI297" i="15"/>
  <c r="C3639" i="11" s="1"/>
  <c r="AE299" i="15"/>
  <c r="Q301" i="15"/>
  <c r="R301" i="15" s="1"/>
  <c r="T301" i="15" s="1"/>
  <c r="W301" i="15"/>
  <c r="X301" i="15" s="1"/>
  <c r="I302" i="15"/>
  <c r="N302" i="15"/>
  <c r="O302" i="15" s="1"/>
  <c r="P302" i="15" s="1"/>
  <c r="S302" i="15"/>
  <c r="L302" i="15"/>
  <c r="K301" i="15"/>
  <c r="AG299" i="15"/>
  <c r="B317" i="15" l="1"/>
  <c r="V316" i="15"/>
  <c r="U316" i="15"/>
  <c r="Y316" i="15"/>
  <c r="J316" i="15"/>
  <c r="E316" i="15"/>
  <c r="F316" i="15" s="1"/>
  <c r="G316" i="15" s="1"/>
  <c r="C316" i="15" s="1"/>
  <c r="D316" i="15" s="1"/>
  <c r="E3620" i="11"/>
  <c r="W302" i="15"/>
  <c r="X302" i="15" s="1"/>
  <c r="Z302" i="15" s="1"/>
  <c r="H303" i="15"/>
  <c r="AF303" i="15" s="1"/>
  <c r="AH298" i="15"/>
  <c r="AI298" i="15" s="1"/>
  <c r="C3638" i="11" s="1"/>
  <c r="AH299" i="15"/>
  <c r="AJ299" i="15" s="1"/>
  <c r="D3637" i="11" s="1"/>
  <c r="AB301" i="15"/>
  <c r="M301" i="15"/>
  <c r="K302" i="15"/>
  <c r="M302" i="15" s="1"/>
  <c r="AG300" i="15"/>
  <c r="AE300" i="15"/>
  <c r="Q302" i="15"/>
  <c r="R302" i="15" s="1"/>
  <c r="T302" i="15" s="1"/>
  <c r="I303" i="15"/>
  <c r="N303" i="15"/>
  <c r="O303" i="15" s="1"/>
  <c r="P303" i="15" s="1"/>
  <c r="S303" i="15"/>
  <c r="L303" i="15"/>
  <c r="AA301" i="15"/>
  <c r="Z301" i="15"/>
  <c r="B318" i="15" l="1"/>
  <c r="V317" i="15"/>
  <c r="U317" i="15"/>
  <c r="Y317" i="15"/>
  <c r="J317" i="15"/>
  <c r="E317" i="15"/>
  <c r="F317" i="15" s="1"/>
  <c r="G317" i="15" s="1"/>
  <c r="C317" i="15" s="1"/>
  <c r="D317" i="15" s="1"/>
  <c r="E3619" i="11"/>
  <c r="AA302" i="15"/>
  <c r="H304" i="15"/>
  <c r="AF304" i="15" s="1"/>
  <c r="AJ298" i="15"/>
  <c r="D3638" i="11" s="1"/>
  <c r="AI299" i="15"/>
  <c r="C3637" i="11" s="1"/>
  <c r="AC301" i="15"/>
  <c r="AD301" i="15" s="1"/>
  <c r="AB302" i="15"/>
  <c r="AC302" i="15" s="1"/>
  <c r="AH300" i="15"/>
  <c r="AJ300" i="15" s="1"/>
  <c r="D3636" i="11" s="1"/>
  <c r="K303" i="15"/>
  <c r="M303" i="15" s="1"/>
  <c r="W303" i="15"/>
  <c r="X303" i="15" s="1"/>
  <c r="I304" i="15"/>
  <c r="N304" i="15"/>
  <c r="O304" i="15" s="1"/>
  <c r="P304" i="15" s="1"/>
  <c r="S304" i="15"/>
  <c r="L304" i="15"/>
  <c r="Q303" i="15"/>
  <c r="R303" i="15" s="1"/>
  <c r="T303" i="15" s="1"/>
  <c r="B319" i="15" l="1"/>
  <c r="V318" i="15"/>
  <c r="U318" i="15"/>
  <c r="Y318" i="15"/>
  <c r="J318" i="15"/>
  <c r="E318" i="15"/>
  <c r="F318" i="15" s="1"/>
  <c r="G318" i="15" s="1"/>
  <c r="C318" i="15" s="1"/>
  <c r="D318" i="15" s="1"/>
  <c r="E3618" i="11"/>
  <c r="H305" i="15"/>
  <c r="AF305" i="15" s="1"/>
  <c r="AG301" i="15"/>
  <c r="AE301" i="15"/>
  <c r="AB303" i="15"/>
  <c r="AC303" i="15" s="1"/>
  <c r="AD303" i="15" s="1"/>
  <c r="AD302" i="15"/>
  <c r="AG302" i="15" s="1"/>
  <c r="Q304" i="15"/>
  <c r="R304" i="15" s="1"/>
  <c r="T304" i="15" s="1"/>
  <c r="AI300" i="15"/>
  <c r="C3636" i="11" s="1"/>
  <c r="W304" i="15"/>
  <c r="X304" i="15" s="1"/>
  <c r="Z304" i="15" s="1"/>
  <c r="K304" i="15"/>
  <c r="M304" i="15" s="1"/>
  <c r="Z303" i="15"/>
  <c r="AA303" i="15"/>
  <c r="I305" i="15"/>
  <c r="N305" i="15"/>
  <c r="O305" i="15" s="1"/>
  <c r="P305" i="15" s="1"/>
  <c r="S305" i="15"/>
  <c r="L305" i="15"/>
  <c r="B320" i="15" l="1"/>
  <c r="V319" i="15"/>
  <c r="U319" i="15"/>
  <c r="Y319" i="15"/>
  <c r="J319" i="15"/>
  <c r="E319" i="15"/>
  <c r="F319" i="15" s="1"/>
  <c r="G319" i="15" s="1"/>
  <c r="C319" i="15" s="1"/>
  <c r="D319" i="15" s="1"/>
  <c r="E3617" i="11"/>
  <c r="H306" i="15"/>
  <c r="AF306" i="15" s="1"/>
  <c r="AH301" i="15"/>
  <c r="AI301" i="15" s="1"/>
  <c r="C3635" i="11" s="1"/>
  <c r="AE302" i="15"/>
  <c r="AH302" i="15" s="1"/>
  <c r="AJ302" i="15" s="1"/>
  <c r="D3634" i="11" s="1"/>
  <c r="AB304" i="15"/>
  <c r="AC304" i="15" s="1"/>
  <c r="Q305" i="15"/>
  <c r="R305" i="15" s="1"/>
  <c r="T305" i="15" s="1"/>
  <c r="AA304" i="15"/>
  <c r="AG303" i="15"/>
  <c r="I306" i="15"/>
  <c r="N306" i="15"/>
  <c r="O306" i="15" s="1"/>
  <c r="P306" i="15" s="1"/>
  <c r="S306" i="15"/>
  <c r="L306" i="15"/>
  <c r="K305" i="15"/>
  <c r="M305" i="15" s="1"/>
  <c r="AE303" i="15"/>
  <c r="W305" i="15"/>
  <c r="X305" i="15" s="1"/>
  <c r="B321" i="15" l="1"/>
  <c r="V320" i="15"/>
  <c r="U320" i="15"/>
  <c r="Y320" i="15"/>
  <c r="J320" i="15"/>
  <c r="E320" i="15"/>
  <c r="F320" i="15" s="1"/>
  <c r="G320" i="15" s="1"/>
  <c r="C320" i="15" s="1"/>
  <c r="D320" i="15" s="1"/>
  <c r="E3616" i="11"/>
  <c r="H307" i="15"/>
  <c r="AF307" i="15" s="1"/>
  <c r="AJ301" i="15"/>
  <c r="D3635" i="11" s="1"/>
  <c r="AI302" i="15"/>
  <c r="C3634" i="11" s="1"/>
  <c r="AD304" i="15"/>
  <c r="AB305" i="15"/>
  <c r="AC305" i="15" s="1"/>
  <c r="AH303" i="15"/>
  <c r="AI303" i="15" s="1"/>
  <c r="C3633" i="11" s="1"/>
  <c r="W306" i="15"/>
  <c r="Q306" i="15"/>
  <c r="R306" i="15" s="1"/>
  <c r="T306" i="15" s="1"/>
  <c r="AA305" i="15"/>
  <c r="Z305" i="15"/>
  <c r="I307" i="15"/>
  <c r="N307" i="15"/>
  <c r="O307" i="15" s="1"/>
  <c r="P307" i="15" s="1"/>
  <c r="S307" i="15"/>
  <c r="L307" i="15"/>
  <c r="K306" i="15"/>
  <c r="M306" i="15" s="1"/>
  <c r="B322" i="15" l="1"/>
  <c r="V321" i="15"/>
  <c r="U321" i="15"/>
  <c r="Y321" i="15"/>
  <c r="J321" i="15"/>
  <c r="E321" i="15"/>
  <c r="F321" i="15" s="1"/>
  <c r="G321" i="15" s="1"/>
  <c r="C321" i="15" s="1"/>
  <c r="D321" i="15" s="1"/>
  <c r="E3615" i="11"/>
  <c r="H308" i="15"/>
  <c r="AF308" i="15" s="1"/>
  <c r="AG304" i="15"/>
  <c r="AD305" i="15"/>
  <c r="AE304" i="15"/>
  <c r="AB306" i="15"/>
  <c r="AC306" i="15" s="1"/>
  <c r="AD306" i="15" s="1"/>
  <c r="AJ303" i="15"/>
  <c r="D3633" i="11" s="1"/>
  <c r="X306" i="15"/>
  <c r="AA306" i="15" s="1"/>
  <c r="W307" i="15"/>
  <c r="X307" i="15" s="1"/>
  <c r="Z307" i="15" s="1"/>
  <c r="I308" i="15"/>
  <c r="N308" i="15"/>
  <c r="O308" i="15" s="1"/>
  <c r="P308" i="15" s="1"/>
  <c r="S308" i="15"/>
  <c r="L308" i="15"/>
  <c r="Q307" i="15"/>
  <c r="R307" i="15" s="1"/>
  <c r="T307" i="15" s="1"/>
  <c r="K307" i="15"/>
  <c r="M307" i="15" s="1"/>
  <c r="B323" i="15" l="1"/>
  <c r="V322" i="15"/>
  <c r="U322" i="15"/>
  <c r="Y322" i="15"/>
  <c r="J322" i="15"/>
  <c r="E322" i="15"/>
  <c r="F322" i="15" s="1"/>
  <c r="G322" i="15" s="1"/>
  <c r="C322" i="15" s="1"/>
  <c r="D322" i="15" s="1"/>
  <c r="E3614" i="11"/>
  <c r="H309" i="15"/>
  <c r="AF309" i="15" s="1"/>
  <c r="AH304" i="15"/>
  <c r="AI304" i="15" s="1"/>
  <c r="C3632" i="11" s="1"/>
  <c r="AE305" i="15"/>
  <c r="AG305" i="15"/>
  <c r="AB307" i="15"/>
  <c r="AC307" i="15" s="1"/>
  <c r="AD307" i="15" s="1"/>
  <c r="AA307" i="15"/>
  <c r="AG306" i="15"/>
  <c r="Z306" i="15"/>
  <c r="W308" i="15"/>
  <c r="X308" i="15" s="1"/>
  <c r="Z308" i="15" s="1"/>
  <c r="AE306" i="15"/>
  <c r="K308" i="15"/>
  <c r="M308" i="15" s="1"/>
  <c r="I309" i="15"/>
  <c r="N309" i="15"/>
  <c r="O309" i="15" s="1"/>
  <c r="P309" i="15" s="1"/>
  <c r="L309" i="15"/>
  <c r="S309" i="15"/>
  <c r="Q308" i="15"/>
  <c r="R308" i="15" s="1"/>
  <c r="T308" i="15" s="1"/>
  <c r="B324" i="15" l="1"/>
  <c r="V323" i="15"/>
  <c r="U323" i="15"/>
  <c r="Y323" i="15"/>
  <c r="J323" i="15"/>
  <c r="E323" i="15"/>
  <c r="F323" i="15" s="1"/>
  <c r="G323" i="15" s="1"/>
  <c r="C323" i="15" s="1"/>
  <c r="D323" i="15" s="1"/>
  <c r="E3613" i="11"/>
  <c r="H310" i="15"/>
  <c r="AF310" i="15" s="1"/>
  <c r="AJ304" i="15"/>
  <c r="D3632" i="11" s="1"/>
  <c r="AH305" i="15"/>
  <c r="AI305" i="15" s="1"/>
  <c r="C3631" i="11" s="1"/>
  <c r="AB308" i="15"/>
  <c r="AC308" i="15" s="1"/>
  <c r="AD308" i="15" s="1"/>
  <c r="AG307" i="15"/>
  <c r="AH306" i="15"/>
  <c r="AJ306" i="15" s="1"/>
  <c r="D3630" i="11" s="1"/>
  <c r="AA308" i="15"/>
  <c r="Q309" i="15"/>
  <c r="R309" i="15" s="1"/>
  <c r="T309" i="15" s="1"/>
  <c r="W309" i="15"/>
  <c r="K309" i="15"/>
  <c r="M309" i="15" s="1"/>
  <c r="I310" i="15"/>
  <c r="N310" i="15"/>
  <c r="O310" i="15" s="1"/>
  <c r="P310" i="15" s="1"/>
  <c r="S310" i="15"/>
  <c r="L310" i="15"/>
  <c r="AE307" i="15"/>
  <c r="B325" i="15" l="1"/>
  <c r="V324" i="15"/>
  <c r="U324" i="15"/>
  <c r="Y324" i="15"/>
  <c r="J324" i="15"/>
  <c r="E324" i="15"/>
  <c r="F324" i="15" s="1"/>
  <c r="G324" i="15" s="1"/>
  <c r="C324" i="15" s="1"/>
  <c r="D324" i="15" s="1"/>
  <c r="E3612" i="11"/>
  <c r="H311" i="15"/>
  <c r="AF311" i="15" s="1"/>
  <c r="AJ305" i="15"/>
  <c r="D3631" i="11" s="1"/>
  <c r="AH307" i="15"/>
  <c r="AJ307" i="15" s="1"/>
  <c r="D3629" i="11" s="1"/>
  <c r="AB309" i="15"/>
  <c r="AC309" i="15" s="1"/>
  <c r="AD309" i="15" s="1"/>
  <c r="AI306" i="15"/>
  <c r="C3630" i="11" s="1"/>
  <c r="X309" i="15"/>
  <c r="Z309" i="15" s="1"/>
  <c r="AG308" i="15"/>
  <c r="AE308" i="15"/>
  <c r="W310" i="15"/>
  <c r="Q310" i="15"/>
  <c r="R310" i="15" s="1"/>
  <c r="T310" i="15" s="1"/>
  <c r="I311" i="15"/>
  <c r="N311" i="15"/>
  <c r="O311" i="15" s="1"/>
  <c r="P311" i="15" s="1"/>
  <c r="S311" i="15"/>
  <c r="L311" i="15"/>
  <c r="K310" i="15"/>
  <c r="M310" i="15" s="1"/>
  <c r="B326" i="15" l="1"/>
  <c r="V325" i="15"/>
  <c r="U325" i="15"/>
  <c r="Y325" i="15"/>
  <c r="J325" i="15"/>
  <c r="E325" i="15"/>
  <c r="F325" i="15" s="1"/>
  <c r="G325" i="15" s="1"/>
  <c r="C325" i="15" s="1"/>
  <c r="D325" i="15" s="1"/>
  <c r="E3611" i="11"/>
  <c r="H312" i="15"/>
  <c r="AF312" i="15" s="1"/>
  <c r="AI307" i="15"/>
  <c r="C3629" i="11" s="1"/>
  <c r="Q311" i="15"/>
  <c r="R311" i="15" s="1"/>
  <c r="T311" i="15" s="1"/>
  <c r="AB310" i="15"/>
  <c r="AC310" i="15" s="1"/>
  <c r="AD310" i="15" s="1"/>
  <c r="AH308" i="15"/>
  <c r="AI308" i="15" s="1"/>
  <c r="C3628" i="11" s="1"/>
  <c r="AA309" i="15"/>
  <c r="AE309" i="15" s="1"/>
  <c r="X310" i="15"/>
  <c r="Z310" i="15" s="1"/>
  <c r="K311" i="15"/>
  <c r="M311" i="15" s="1"/>
  <c r="W311" i="15"/>
  <c r="X311" i="15" s="1"/>
  <c r="I312" i="15"/>
  <c r="K312" i="15" s="1"/>
  <c r="N312" i="15"/>
  <c r="O312" i="15" s="1"/>
  <c r="P312" i="15" s="1"/>
  <c r="S312" i="15"/>
  <c r="L312" i="15"/>
  <c r="B327" i="15" l="1"/>
  <c r="V326" i="15"/>
  <c r="U326" i="15"/>
  <c r="Y326" i="15"/>
  <c r="J326" i="15"/>
  <c r="E326" i="15"/>
  <c r="F326" i="15" s="1"/>
  <c r="G326" i="15" s="1"/>
  <c r="C326" i="15" s="1"/>
  <c r="D326" i="15" s="1"/>
  <c r="E3610" i="11"/>
  <c r="W312" i="15"/>
  <c r="X312" i="15" s="1"/>
  <c r="Z312" i="15" s="1"/>
  <c r="H313" i="15"/>
  <c r="AF313" i="15" s="1"/>
  <c r="AB311" i="15"/>
  <c r="AC311" i="15" s="1"/>
  <c r="AD311" i="15" s="1"/>
  <c r="M312" i="15"/>
  <c r="AG309" i="15"/>
  <c r="AH309" i="15" s="1"/>
  <c r="AI309" i="15" s="1"/>
  <c r="C3627" i="11" s="1"/>
  <c r="Q312" i="15"/>
  <c r="R312" i="15" s="1"/>
  <c r="T312" i="15" s="1"/>
  <c r="AJ308" i="15"/>
  <c r="D3628" i="11" s="1"/>
  <c r="AA310" i="15"/>
  <c r="AG310" i="15" s="1"/>
  <c r="Z311" i="15"/>
  <c r="AA311" i="15"/>
  <c r="I313" i="15"/>
  <c r="N313" i="15"/>
  <c r="O313" i="15" s="1"/>
  <c r="P313" i="15" s="1"/>
  <c r="S313" i="15"/>
  <c r="L313" i="15"/>
  <c r="B328" i="15" l="1"/>
  <c r="V327" i="15"/>
  <c r="U327" i="15"/>
  <c r="Y327" i="15"/>
  <c r="J327" i="15"/>
  <c r="E327" i="15"/>
  <c r="F327" i="15" s="1"/>
  <c r="G327" i="15" s="1"/>
  <c r="C327" i="15" s="1"/>
  <c r="D327" i="15" s="1"/>
  <c r="E3609" i="11"/>
  <c r="AA312" i="15"/>
  <c r="W313" i="15"/>
  <c r="X313" i="15" s="1"/>
  <c r="AA313" i="15" s="1"/>
  <c r="H314" i="15"/>
  <c r="AF314" i="15" s="1"/>
  <c r="AB312" i="15"/>
  <c r="AJ309" i="15"/>
  <c r="D3627" i="11" s="1"/>
  <c r="AE311" i="15"/>
  <c r="AE310" i="15"/>
  <c r="AH310" i="15" s="1"/>
  <c r="Q313" i="15"/>
  <c r="R313" i="15" s="1"/>
  <c r="T313" i="15" s="1"/>
  <c r="K313" i="15"/>
  <c r="M313" i="15" s="1"/>
  <c r="I314" i="15"/>
  <c r="N314" i="15"/>
  <c r="O314" i="15" s="1"/>
  <c r="P314" i="15" s="1"/>
  <c r="L314" i="15"/>
  <c r="S314" i="15"/>
  <c r="AG311" i="15"/>
  <c r="B329" i="15" l="1"/>
  <c r="V328" i="15"/>
  <c r="U328" i="15"/>
  <c r="Y328" i="15"/>
  <c r="J328" i="15"/>
  <c r="E328" i="15"/>
  <c r="F328" i="15" s="1"/>
  <c r="G328" i="15" s="1"/>
  <c r="C328" i="15" s="1"/>
  <c r="D328" i="15" s="1"/>
  <c r="E3608" i="11"/>
  <c r="Z313" i="15"/>
  <c r="K314" i="15"/>
  <c r="M314" i="15" s="1"/>
  <c r="H315" i="15"/>
  <c r="AF315" i="15" s="1"/>
  <c r="AH311" i="15"/>
  <c r="AI311" i="15" s="1"/>
  <c r="C3625" i="11" s="1"/>
  <c r="AB313" i="15"/>
  <c r="AC313" i="15" s="1"/>
  <c r="AC312" i="15"/>
  <c r="AD312" i="15" s="1"/>
  <c r="AJ310" i="15"/>
  <c r="D3626" i="11" s="1"/>
  <c r="AI310" i="15"/>
  <c r="C3626" i="11" s="1"/>
  <c r="Q314" i="15"/>
  <c r="R314" i="15" s="1"/>
  <c r="T314" i="15" s="1"/>
  <c r="W314" i="15"/>
  <c r="X314" i="15" s="1"/>
  <c r="I315" i="15"/>
  <c r="N315" i="15"/>
  <c r="O315" i="15" s="1"/>
  <c r="P315" i="15" s="1"/>
  <c r="L315" i="15"/>
  <c r="S315" i="15"/>
  <c r="B330" i="15" l="1"/>
  <c r="V329" i="15"/>
  <c r="U329" i="15"/>
  <c r="Y329" i="15"/>
  <c r="J329" i="15"/>
  <c r="E329" i="15"/>
  <c r="F329" i="15" s="1"/>
  <c r="G329" i="15" s="1"/>
  <c r="C329" i="15" s="1"/>
  <c r="D329" i="15" s="1"/>
  <c r="E3607" i="11"/>
  <c r="AJ311" i="15"/>
  <c r="D3625" i="11" s="1"/>
  <c r="H316" i="15"/>
  <c r="AF316" i="15" s="1"/>
  <c r="AG312" i="15"/>
  <c r="AE312" i="15"/>
  <c r="AD313" i="15"/>
  <c r="AG313" i="15" s="1"/>
  <c r="AB314" i="15"/>
  <c r="I316" i="15"/>
  <c r="N316" i="15"/>
  <c r="O316" i="15" s="1"/>
  <c r="P316" i="15" s="1"/>
  <c r="L316" i="15"/>
  <c r="S316" i="15"/>
  <c r="Q315" i="15"/>
  <c r="R315" i="15" s="1"/>
  <c r="T315" i="15" s="1"/>
  <c r="K315" i="15"/>
  <c r="M315" i="15" s="1"/>
  <c r="Z314" i="15"/>
  <c r="AA314" i="15"/>
  <c r="W315" i="15"/>
  <c r="X315" i="15" s="1"/>
  <c r="B331" i="15" l="1"/>
  <c r="V330" i="15"/>
  <c r="U330" i="15"/>
  <c r="Y330" i="15"/>
  <c r="J330" i="15"/>
  <c r="E330" i="15"/>
  <c r="F330" i="15" s="1"/>
  <c r="G330" i="15" s="1"/>
  <c r="C330" i="15" s="1"/>
  <c r="D330" i="15" s="1"/>
  <c r="E3606" i="11"/>
  <c r="W316" i="15"/>
  <c r="X316" i="15" s="1"/>
  <c r="AA316" i="15" s="1"/>
  <c r="H317" i="15"/>
  <c r="AF317" i="15" s="1"/>
  <c r="AH312" i="15"/>
  <c r="AJ312" i="15" s="1"/>
  <c r="D3624" i="11" s="1"/>
  <c r="AE313" i="15"/>
  <c r="AH313" i="15" s="1"/>
  <c r="AJ313" i="15" s="1"/>
  <c r="D3623" i="11" s="1"/>
  <c r="AB315" i="15"/>
  <c r="AC315" i="15" s="1"/>
  <c r="AD315" i="15" s="1"/>
  <c r="AC314" i="15"/>
  <c r="AD314" i="15" s="1"/>
  <c r="Z315" i="15"/>
  <c r="AA315" i="15"/>
  <c r="Q316" i="15"/>
  <c r="R316" i="15" s="1"/>
  <c r="T316" i="15" s="1"/>
  <c r="I317" i="15"/>
  <c r="N317" i="15"/>
  <c r="O317" i="15" s="1"/>
  <c r="P317" i="15" s="1"/>
  <c r="S317" i="15"/>
  <c r="L317" i="15"/>
  <c r="K316" i="15"/>
  <c r="M316" i="15" s="1"/>
  <c r="B332" i="15" l="1"/>
  <c r="V331" i="15"/>
  <c r="U331" i="15"/>
  <c r="Y331" i="15"/>
  <c r="J331" i="15"/>
  <c r="E331" i="15"/>
  <c r="F331" i="15" s="1"/>
  <c r="G331" i="15" s="1"/>
  <c r="C331" i="15" s="1"/>
  <c r="D331" i="15" s="1"/>
  <c r="E3605" i="11"/>
  <c r="K317" i="15"/>
  <c r="M317" i="15" s="1"/>
  <c r="Z316" i="15"/>
  <c r="H318" i="15"/>
  <c r="AF318" i="15" s="1"/>
  <c r="AI312" i="15"/>
  <c r="C3624" i="11" s="1"/>
  <c r="AI313" i="15"/>
  <c r="C3623" i="11" s="1"/>
  <c r="AE314" i="15"/>
  <c r="AG314" i="15"/>
  <c r="AB316" i="15"/>
  <c r="AC316" i="15" s="1"/>
  <c r="AD316" i="15" s="1"/>
  <c r="AG315" i="15"/>
  <c r="I318" i="15"/>
  <c r="N318" i="15"/>
  <c r="O318" i="15" s="1"/>
  <c r="P318" i="15" s="1"/>
  <c r="S318" i="15"/>
  <c r="L318" i="15"/>
  <c r="Q317" i="15"/>
  <c r="R317" i="15" s="1"/>
  <c r="T317" i="15" s="1"/>
  <c r="W317" i="15"/>
  <c r="X317" i="15" s="1"/>
  <c r="AE315" i="15"/>
  <c r="B333" i="15" l="1"/>
  <c r="V332" i="15"/>
  <c r="U332" i="15"/>
  <c r="Y332" i="15"/>
  <c r="J332" i="15"/>
  <c r="E332" i="15"/>
  <c r="F332" i="15" s="1"/>
  <c r="G332" i="15" s="1"/>
  <c r="C332" i="15" s="1"/>
  <c r="D332" i="15" s="1"/>
  <c r="E3604" i="11"/>
  <c r="W318" i="15"/>
  <c r="X318" i="15" s="1"/>
  <c r="AA318" i="15" s="1"/>
  <c r="H319" i="15"/>
  <c r="AF319" i="15" s="1"/>
  <c r="AH314" i="15"/>
  <c r="AJ314" i="15" s="1"/>
  <c r="D3622" i="11" s="1"/>
  <c r="AH315" i="15"/>
  <c r="AI315" i="15" s="1"/>
  <c r="C3621" i="11" s="1"/>
  <c r="AB317" i="15"/>
  <c r="AC317" i="15" s="1"/>
  <c r="AD317" i="15" s="1"/>
  <c r="AG316" i="15"/>
  <c r="K318" i="15"/>
  <c r="M318" i="15" s="1"/>
  <c r="AE316" i="15"/>
  <c r="I319" i="15"/>
  <c r="N319" i="15"/>
  <c r="O319" i="15" s="1"/>
  <c r="P319" i="15" s="1"/>
  <c r="S319" i="15"/>
  <c r="L319" i="15"/>
  <c r="Q318" i="15"/>
  <c r="R318" i="15" s="1"/>
  <c r="T318" i="15" s="1"/>
  <c r="AA317" i="15"/>
  <c r="Z317" i="15"/>
  <c r="B334" i="15" l="1"/>
  <c r="V333" i="15"/>
  <c r="U333" i="15"/>
  <c r="Y333" i="15"/>
  <c r="J333" i="15"/>
  <c r="E333" i="15"/>
  <c r="F333" i="15" s="1"/>
  <c r="G333" i="15" s="1"/>
  <c r="C333" i="15" s="1"/>
  <c r="D333" i="15" s="1"/>
  <c r="E3603" i="11"/>
  <c r="Z318" i="15"/>
  <c r="K319" i="15"/>
  <c r="M319" i="15" s="1"/>
  <c r="H320" i="15"/>
  <c r="AF320" i="15" s="1"/>
  <c r="AH316" i="15"/>
  <c r="AJ316" i="15" s="1"/>
  <c r="D3620" i="11" s="1"/>
  <c r="AI314" i="15"/>
  <c r="C3622" i="11" s="1"/>
  <c r="AJ315" i="15"/>
  <c r="D3621" i="11" s="1"/>
  <c r="AB318" i="15"/>
  <c r="AC318" i="15" s="1"/>
  <c r="AD318" i="15" s="1"/>
  <c r="AG317" i="15"/>
  <c r="I320" i="15"/>
  <c r="N320" i="15"/>
  <c r="O320" i="15" s="1"/>
  <c r="P320" i="15" s="1"/>
  <c r="S320" i="15"/>
  <c r="L320" i="15"/>
  <c r="AE317" i="15"/>
  <c r="Q319" i="15"/>
  <c r="R319" i="15" s="1"/>
  <c r="T319" i="15" s="1"/>
  <c r="W319" i="15"/>
  <c r="X319" i="15" s="1"/>
  <c r="B335" i="15" l="1"/>
  <c r="V334" i="15"/>
  <c r="U334" i="15"/>
  <c r="Y334" i="15"/>
  <c r="J334" i="15"/>
  <c r="E334" i="15"/>
  <c r="F334" i="15" s="1"/>
  <c r="G334" i="15" s="1"/>
  <c r="C334" i="15" s="1"/>
  <c r="D334" i="15" s="1"/>
  <c r="E3602" i="11"/>
  <c r="W320" i="15"/>
  <c r="X320" i="15" s="1"/>
  <c r="Z320" i="15" s="1"/>
  <c r="H321" i="15"/>
  <c r="AF321" i="15" s="1"/>
  <c r="AI316" i="15"/>
  <c r="C3620" i="11" s="1"/>
  <c r="AB319" i="15"/>
  <c r="AC319" i="15" s="1"/>
  <c r="AD319" i="15" s="1"/>
  <c r="AG318" i="15"/>
  <c r="AH317" i="15"/>
  <c r="AJ317" i="15" s="1"/>
  <c r="D3619" i="11" s="1"/>
  <c r="AA319" i="15"/>
  <c r="Z319" i="15"/>
  <c r="Q320" i="15"/>
  <c r="R320" i="15" s="1"/>
  <c r="T320" i="15" s="1"/>
  <c r="I321" i="15"/>
  <c r="K321" i="15" s="1"/>
  <c r="N321" i="15"/>
  <c r="O321" i="15" s="1"/>
  <c r="P321" i="15" s="1"/>
  <c r="S321" i="15"/>
  <c r="L321" i="15"/>
  <c r="K320" i="15"/>
  <c r="AE318" i="15"/>
  <c r="B336" i="15" l="1"/>
  <c r="V335" i="15"/>
  <c r="U335" i="15"/>
  <c r="Y335" i="15"/>
  <c r="J335" i="15"/>
  <c r="E335" i="15"/>
  <c r="F335" i="15" s="1"/>
  <c r="G335" i="15" s="1"/>
  <c r="C335" i="15" s="1"/>
  <c r="D335" i="15" s="1"/>
  <c r="E3601" i="11"/>
  <c r="AA320" i="15"/>
  <c r="H322" i="15"/>
  <c r="AF322" i="15" s="1"/>
  <c r="AH318" i="15"/>
  <c r="AJ318" i="15" s="1"/>
  <c r="D3618" i="11" s="1"/>
  <c r="Q321" i="15"/>
  <c r="R321" i="15" s="1"/>
  <c r="T321" i="15" s="1"/>
  <c r="M321" i="15"/>
  <c r="AB320" i="15"/>
  <c r="M320" i="15"/>
  <c r="AG319" i="15"/>
  <c r="AI317" i="15"/>
  <c r="C3619" i="11" s="1"/>
  <c r="I322" i="15"/>
  <c r="N322" i="15"/>
  <c r="O322" i="15" s="1"/>
  <c r="P322" i="15" s="1"/>
  <c r="L322" i="15"/>
  <c r="S322" i="15"/>
  <c r="W321" i="15"/>
  <c r="X321" i="15" s="1"/>
  <c r="AE319" i="15"/>
  <c r="B337" i="15" l="1"/>
  <c r="V336" i="15"/>
  <c r="U336" i="15"/>
  <c r="Y336" i="15"/>
  <c r="J336" i="15"/>
  <c r="E336" i="15"/>
  <c r="F336" i="15" s="1"/>
  <c r="G336" i="15" s="1"/>
  <c r="C336" i="15" s="1"/>
  <c r="D336" i="15" s="1"/>
  <c r="E3600" i="11"/>
  <c r="H323" i="15"/>
  <c r="AF323" i="15" s="1"/>
  <c r="AI318" i="15"/>
  <c r="C3618" i="11" s="1"/>
  <c r="AC320" i="15"/>
  <c r="AD320" i="15" s="1"/>
  <c r="AG320" i="15" s="1"/>
  <c r="AH319" i="15"/>
  <c r="AJ319" i="15" s="1"/>
  <c r="D3617" i="11" s="1"/>
  <c r="AB321" i="15"/>
  <c r="AC321" i="15" s="1"/>
  <c r="W322" i="15"/>
  <c r="I323" i="15"/>
  <c r="N323" i="15"/>
  <c r="O323" i="15" s="1"/>
  <c r="P323" i="15" s="1"/>
  <c r="S323" i="15"/>
  <c r="L323" i="15"/>
  <c r="AA321" i="15"/>
  <c r="Z321" i="15"/>
  <c r="Q322" i="15"/>
  <c r="R322" i="15" s="1"/>
  <c r="T322" i="15" s="1"/>
  <c r="K322" i="15"/>
  <c r="M322" i="15" s="1"/>
  <c r="B338" i="15" l="1"/>
  <c r="V337" i="15"/>
  <c r="U337" i="15"/>
  <c r="Y337" i="15"/>
  <c r="J337" i="15"/>
  <c r="E337" i="15"/>
  <c r="F337" i="15" s="1"/>
  <c r="G337" i="15" s="1"/>
  <c r="C337" i="15" s="1"/>
  <c r="D337" i="15" s="1"/>
  <c r="E3599" i="11"/>
  <c r="W323" i="15"/>
  <c r="X323" i="15" s="1"/>
  <c r="Z323" i="15" s="1"/>
  <c r="H324" i="15"/>
  <c r="AF324" i="15" s="1"/>
  <c r="AE320" i="15"/>
  <c r="AH320" i="15" s="1"/>
  <c r="AI320" i="15" s="1"/>
  <c r="C3616" i="11" s="1"/>
  <c r="AI319" i="15"/>
  <c r="C3617" i="11" s="1"/>
  <c r="AB322" i="15"/>
  <c r="AC322" i="15" s="1"/>
  <c r="AD321" i="15"/>
  <c r="Q323" i="15"/>
  <c r="R323" i="15" s="1"/>
  <c r="T323" i="15" s="1"/>
  <c r="X322" i="15"/>
  <c r="AA322" i="15" s="1"/>
  <c r="K323" i="15"/>
  <c r="M323" i="15" s="1"/>
  <c r="W324" i="15"/>
  <c r="X324" i="15" s="1"/>
  <c r="I324" i="15"/>
  <c r="K324" i="15" s="1"/>
  <c r="N324" i="15"/>
  <c r="O324" i="15" s="1"/>
  <c r="P324" i="15" s="1"/>
  <c r="S324" i="15"/>
  <c r="L324" i="15"/>
  <c r="B339" i="15" l="1"/>
  <c r="V338" i="15"/>
  <c r="U338" i="15"/>
  <c r="Y338" i="15"/>
  <c r="J338" i="15"/>
  <c r="E338" i="15"/>
  <c r="F338" i="15" s="1"/>
  <c r="G338" i="15" s="1"/>
  <c r="C338" i="15" s="1"/>
  <c r="D338" i="15" s="1"/>
  <c r="E3598" i="11"/>
  <c r="AA323" i="15"/>
  <c r="H325" i="15"/>
  <c r="AF325" i="15" s="1"/>
  <c r="M324" i="15"/>
  <c r="AB323" i="15"/>
  <c r="AC323" i="15" s="1"/>
  <c r="AD323" i="15" s="1"/>
  <c r="AD322" i="15"/>
  <c r="AE321" i="15"/>
  <c r="AG321" i="15"/>
  <c r="AJ320" i="15"/>
  <c r="D3616" i="11" s="1"/>
  <c r="Q324" i="15"/>
  <c r="R324" i="15" s="1"/>
  <c r="T324" i="15" s="1"/>
  <c r="Z322" i="15"/>
  <c r="Z324" i="15"/>
  <c r="AA324" i="15"/>
  <c r="I325" i="15"/>
  <c r="N325" i="15"/>
  <c r="O325" i="15" s="1"/>
  <c r="P325" i="15" s="1"/>
  <c r="S325" i="15"/>
  <c r="L325" i="15"/>
  <c r="B340" i="15" l="1"/>
  <c r="V339" i="15"/>
  <c r="U339" i="15"/>
  <c r="Y339" i="15"/>
  <c r="J339" i="15"/>
  <c r="E339" i="15"/>
  <c r="F339" i="15" s="1"/>
  <c r="G339" i="15" s="1"/>
  <c r="C339" i="15" s="1"/>
  <c r="D339" i="15" s="1"/>
  <c r="E3597" i="11"/>
  <c r="H326" i="15"/>
  <c r="AF326" i="15" s="1"/>
  <c r="AG322" i="15"/>
  <c r="Q325" i="15"/>
  <c r="R325" i="15" s="1"/>
  <c r="T325" i="15" s="1"/>
  <c r="AE322" i="15"/>
  <c r="AH321" i="15"/>
  <c r="AB324" i="15"/>
  <c r="AC324" i="15" s="1"/>
  <c r="AG323" i="15"/>
  <c r="AE323" i="15"/>
  <c r="K325" i="15"/>
  <c r="I326" i="15"/>
  <c r="N326" i="15"/>
  <c r="O326" i="15" s="1"/>
  <c r="P326" i="15" s="1"/>
  <c r="S326" i="15"/>
  <c r="L326" i="15"/>
  <c r="W325" i="15"/>
  <c r="X325" i="15" s="1"/>
  <c r="B341" i="15" l="1"/>
  <c r="V340" i="15"/>
  <c r="U340" i="15"/>
  <c r="Y340" i="15"/>
  <c r="J340" i="15"/>
  <c r="E340" i="15"/>
  <c r="F340" i="15" s="1"/>
  <c r="G340" i="15" s="1"/>
  <c r="C340" i="15" s="1"/>
  <c r="D340" i="15" s="1"/>
  <c r="E3596" i="11"/>
  <c r="W326" i="15"/>
  <c r="X326" i="15" s="1"/>
  <c r="Z326" i="15" s="1"/>
  <c r="H327" i="15"/>
  <c r="AF327" i="15" s="1"/>
  <c r="AH322" i="15"/>
  <c r="AJ322" i="15" s="1"/>
  <c r="D3614" i="11" s="1"/>
  <c r="AB325" i="15"/>
  <c r="AD324" i="15"/>
  <c r="AJ321" i="15"/>
  <c r="D3615" i="11" s="1"/>
  <c r="AI321" i="15"/>
  <c r="C3615" i="11" s="1"/>
  <c r="M325" i="15"/>
  <c r="AH323" i="15"/>
  <c r="AI323" i="15" s="1"/>
  <c r="C3613" i="11" s="1"/>
  <c r="K326" i="15"/>
  <c r="M326" i="15" s="1"/>
  <c r="I327" i="15"/>
  <c r="N327" i="15"/>
  <c r="O327" i="15" s="1"/>
  <c r="P327" i="15" s="1"/>
  <c r="S327" i="15"/>
  <c r="L327" i="15"/>
  <c r="AA325" i="15"/>
  <c r="Z325" i="15"/>
  <c r="Q326" i="15"/>
  <c r="R326" i="15" s="1"/>
  <c r="T326" i="15" s="1"/>
  <c r="B342" i="15" l="1"/>
  <c r="V341" i="15"/>
  <c r="U341" i="15"/>
  <c r="Y341" i="15"/>
  <c r="J341" i="15"/>
  <c r="E341" i="15"/>
  <c r="F341" i="15" s="1"/>
  <c r="G341" i="15" s="1"/>
  <c r="C341" i="15" s="1"/>
  <c r="D341" i="15" s="1"/>
  <c r="E3595" i="11"/>
  <c r="AA326" i="15"/>
  <c r="W327" i="15"/>
  <c r="X327" i="15" s="1"/>
  <c r="Z327" i="15" s="1"/>
  <c r="H328" i="15"/>
  <c r="AF328" i="15" s="1"/>
  <c r="AI322" i="15"/>
  <c r="C3614" i="11" s="1"/>
  <c r="AG324" i="15"/>
  <c r="AE324" i="15"/>
  <c r="AC325" i="15"/>
  <c r="AD325" i="15" s="1"/>
  <c r="AB326" i="15"/>
  <c r="AC326" i="15" s="1"/>
  <c r="AD326" i="15" s="1"/>
  <c r="AJ323" i="15"/>
  <c r="D3613" i="11" s="1"/>
  <c r="Q327" i="15"/>
  <c r="R327" i="15" s="1"/>
  <c r="T327" i="15" s="1"/>
  <c r="K327" i="15"/>
  <c r="M327" i="15" s="1"/>
  <c r="I328" i="15"/>
  <c r="N328" i="15"/>
  <c r="O328" i="15" s="1"/>
  <c r="P328" i="15" s="1"/>
  <c r="S328" i="15"/>
  <c r="L328" i="15"/>
  <c r="B343" i="15" l="1"/>
  <c r="V342" i="15"/>
  <c r="U342" i="15"/>
  <c r="Y342" i="15"/>
  <c r="J342" i="15"/>
  <c r="E342" i="15"/>
  <c r="F342" i="15" s="1"/>
  <c r="G342" i="15" s="1"/>
  <c r="C342" i="15" s="1"/>
  <c r="D342" i="15" s="1"/>
  <c r="E3594" i="11"/>
  <c r="AA327" i="15"/>
  <c r="H329" i="15"/>
  <c r="AF329" i="15" s="1"/>
  <c r="AG325" i="15"/>
  <c r="AH324" i="15"/>
  <c r="AJ324" i="15" s="1"/>
  <c r="D3612" i="11" s="1"/>
  <c r="Q328" i="15"/>
  <c r="R328" i="15" s="1"/>
  <c r="T328" i="15" s="1"/>
  <c r="AE325" i="15"/>
  <c r="AB327" i="15"/>
  <c r="AC327" i="15" s="1"/>
  <c r="AD327" i="15" s="1"/>
  <c r="AG326" i="15"/>
  <c r="W328" i="15"/>
  <c r="X328" i="15" s="1"/>
  <c r="I329" i="15"/>
  <c r="N329" i="15"/>
  <c r="O329" i="15" s="1"/>
  <c r="P329" i="15" s="1"/>
  <c r="S329" i="15"/>
  <c r="L329" i="15"/>
  <c r="K328" i="15"/>
  <c r="AE326" i="15"/>
  <c r="B344" i="15" l="1"/>
  <c r="V343" i="15"/>
  <c r="U343" i="15"/>
  <c r="Y343" i="15"/>
  <c r="J343" i="15"/>
  <c r="E343" i="15"/>
  <c r="F343" i="15" s="1"/>
  <c r="G343" i="15" s="1"/>
  <c r="C343" i="15" s="1"/>
  <c r="D343" i="15" s="1"/>
  <c r="E3593" i="11"/>
  <c r="H330" i="15"/>
  <c r="AF330" i="15" s="1"/>
  <c r="AH325" i="15"/>
  <c r="AJ325" i="15" s="1"/>
  <c r="D3611" i="11" s="1"/>
  <c r="AI324" i="15"/>
  <c r="C3612" i="11" s="1"/>
  <c r="AH326" i="15"/>
  <c r="AI326" i="15" s="1"/>
  <c r="C3610" i="11" s="1"/>
  <c r="AB328" i="15"/>
  <c r="M328" i="15"/>
  <c r="AG327" i="15"/>
  <c r="W329" i="15"/>
  <c r="K329" i="15"/>
  <c r="M329" i="15" s="1"/>
  <c r="AE327" i="15"/>
  <c r="Z328" i="15"/>
  <c r="AA328" i="15"/>
  <c r="I330" i="15"/>
  <c r="N330" i="15"/>
  <c r="O330" i="15" s="1"/>
  <c r="P330" i="15" s="1"/>
  <c r="S330" i="15"/>
  <c r="L330" i="15"/>
  <c r="Q329" i="15"/>
  <c r="R329" i="15" s="1"/>
  <c r="T329" i="15" s="1"/>
  <c r="B345" i="15" l="1"/>
  <c r="V344" i="15"/>
  <c r="U344" i="15"/>
  <c r="Y344" i="15"/>
  <c r="J344" i="15"/>
  <c r="E344" i="15"/>
  <c r="F344" i="15" s="1"/>
  <c r="G344" i="15" s="1"/>
  <c r="C344" i="15" s="1"/>
  <c r="D344" i="15" s="1"/>
  <c r="E3592" i="11"/>
  <c r="H331" i="15"/>
  <c r="AF331" i="15" s="1"/>
  <c r="AI325" i="15"/>
  <c r="C3611" i="11" s="1"/>
  <c r="Q330" i="15"/>
  <c r="R330" i="15" s="1"/>
  <c r="T330" i="15" s="1"/>
  <c r="AJ326" i="15"/>
  <c r="D3610" i="11" s="1"/>
  <c r="AH327" i="15"/>
  <c r="AI327" i="15" s="1"/>
  <c r="C3609" i="11" s="1"/>
  <c r="AB329" i="15"/>
  <c r="AC329" i="15" s="1"/>
  <c r="AD329" i="15" s="1"/>
  <c r="AC328" i="15"/>
  <c r="AD328" i="15" s="1"/>
  <c r="X329" i="15"/>
  <c r="Z329" i="15" s="1"/>
  <c r="W330" i="15"/>
  <c r="K330" i="15"/>
  <c r="M330" i="15" s="1"/>
  <c r="I331" i="15"/>
  <c r="N331" i="15"/>
  <c r="O331" i="15" s="1"/>
  <c r="P331" i="15" s="1"/>
  <c r="S331" i="15"/>
  <c r="L331" i="15"/>
  <c r="B346" i="15" l="1"/>
  <c r="V345" i="15"/>
  <c r="U345" i="15"/>
  <c r="Y345" i="15"/>
  <c r="J345" i="15"/>
  <c r="E345" i="15"/>
  <c r="F345" i="15" s="1"/>
  <c r="G345" i="15" s="1"/>
  <c r="C345" i="15" s="1"/>
  <c r="D345" i="15" s="1"/>
  <c r="E3591" i="11"/>
  <c r="H332" i="15"/>
  <c r="AF332" i="15" s="1"/>
  <c r="AJ327" i="15"/>
  <c r="D3609" i="11" s="1"/>
  <c r="Q331" i="15"/>
  <c r="R331" i="15" s="1"/>
  <c r="T331" i="15" s="1"/>
  <c r="AB330" i="15"/>
  <c r="AC330" i="15" s="1"/>
  <c r="AD330" i="15" s="1"/>
  <c r="AG328" i="15"/>
  <c r="AE328" i="15"/>
  <c r="X330" i="15"/>
  <c r="AA330" i="15" s="1"/>
  <c r="AA329" i="15"/>
  <c r="W331" i="15"/>
  <c r="K331" i="15"/>
  <c r="M331" i="15" s="1"/>
  <c r="W332" i="15"/>
  <c r="X332" i="15" s="1"/>
  <c r="I332" i="15"/>
  <c r="N332" i="15"/>
  <c r="O332" i="15" s="1"/>
  <c r="P332" i="15" s="1"/>
  <c r="L332" i="15"/>
  <c r="S332" i="15"/>
  <c r="B347" i="15" l="1"/>
  <c r="V346" i="15"/>
  <c r="U346" i="15"/>
  <c r="Y346" i="15"/>
  <c r="J346" i="15"/>
  <c r="E346" i="15"/>
  <c r="F346" i="15" s="1"/>
  <c r="G346" i="15" s="1"/>
  <c r="C346" i="15" s="1"/>
  <c r="D346" i="15" s="1"/>
  <c r="E3590" i="11"/>
  <c r="H333" i="15"/>
  <c r="AF333" i="15" s="1"/>
  <c r="AH328" i="15"/>
  <c r="AI328" i="15" s="1"/>
  <c r="C3608" i="11" s="1"/>
  <c r="AB331" i="15"/>
  <c r="AC331" i="15" s="1"/>
  <c r="AD331" i="15" s="1"/>
  <c r="AE329" i="15"/>
  <c r="AG329" i="15"/>
  <c r="X331" i="15"/>
  <c r="AA331" i="15" s="1"/>
  <c r="Z330" i="15"/>
  <c r="K332" i="15"/>
  <c r="M332" i="15" s="1"/>
  <c r="AG330" i="15"/>
  <c r="AE330" i="15"/>
  <c r="Z332" i="15"/>
  <c r="AA332" i="15"/>
  <c r="I333" i="15"/>
  <c r="N333" i="15"/>
  <c r="O333" i="15" s="1"/>
  <c r="P333" i="15" s="1"/>
  <c r="S333" i="15"/>
  <c r="L333" i="15"/>
  <c r="Q332" i="15"/>
  <c r="R332" i="15" s="1"/>
  <c r="T332" i="15" s="1"/>
  <c r="B348" i="15" l="1"/>
  <c r="V347" i="15"/>
  <c r="U347" i="15"/>
  <c r="Y347" i="15"/>
  <c r="J347" i="15"/>
  <c r="E347" i="15"/>
  <c r="F347" i="15" s="1"/>
  <c r="G347" i="15" s="1"/>
  <c r="C347" i="15" s="1"/>
  <c r="D347" i="15" s="1"/>
  <c r="E3589" i="11"/>
  <c r="H334" i="15"/>
  <c r="AF334" i="15" s="1"/>
  <c r="AJ328" i="15"/>
  <c r="D3608" i="11" s="1"/>
  <c r="AB332" i="15"/>
  <c r="AC332" i="15" s="1"/>
  <c r="Q333" i="15"/>
  <c r="R333" i="15" s="1"/>
  <c r="T333" i="15" s="1"/>
  <c r="AE331" i="15"/>
  <c r="AG331" i="15"/>
  <c r="Z331" i="15"/>
  <c r="AH329" i="15"/>
  <c r="AH330" i="15"/>
  <c r="AJ330" i="15" s="1"/>
  <c r="D3606" i="11" s="1"/>
  <c r="I334" i="15"/>
  <c r="N334" i="15"/>
  <c r="O334" i="15" s="1"/>
  <c r="P334" i="15" s="1"/>
  <c r="S334" i="15"/>
  <c r="L334" i="15"/>
  <c r="K333" i="15"/>
  <c r="W333" i="15"/>
  <c r="X333" i="15" s="1"/>
  <c r="B349" i="15" l="1"/>
  <c r="V348" i="15"/>
  <c r="U348" i="15"/>
  <c r="Y348" i="15"/>
  <c r="J348" i="15"/>
  <c r="E348" i="15"/>
  <c r="F348" i="15" s="1"/>
  <c r="G348" i="15" s="1"/>
  <c r="C348" i="15" s="1"/>
  <c r="D348" i="15" s="1"/>
  <c r="E3588" i="11"/>
  <c r="W334" i="15"/>
  <c r="X334" i="15" s="1"/>
  <c r="Z334" i="15" s="1"/>
  <c r="H335" i="15"/>
  <c r="AF335" i="15" s="1"/>
  <c r="Q334" i="15"/>
  <c r="R334" i="15" s="1"/>
  <c r="T334" i="15" s="1"/>
  <c r="AH331" i="15"/>
  <c r="AJ331" i="15" s="1"/>
  <c r="D3605" i="11" s="1"/>
  <c r="AD332" i="15"/>
  <c r="AG332" i="15" s="1"/>
  <c r="AB333" i="15"/>
  <c r="M333" i="15"/>
  <c r="AJ329" i="15"/>
  <c r="D3607" i="11" s="1"/>
  <c r="AI329" i="15"/>
  <c r="C3607" i="11" s="1"/>
  <c r="AI330" i="15"/>
  <c r="C3606" i="11" s="1"/>
  <c r="K334" i="15"/>
  <c r="M334" i="15" s="1"/>
  <c r="I335" i="15"/>
  <c r="N335" i="15"/>
  <c r="O335" i="15" s="1"/>
  <c r="P335" i="15" s="1"/>
  <c r="S335" i="15"/>
  <c r="L335" i="15"/>
  <c r="Z333" i="15"/>
  <c r="AA333" i="15"/>
  <c r="B350" i="15" l="1"/>
  <c r="V349" i="15"/>
  <c r="U349" i="15"/>
  <c r="Y349" i="15"/>
  <c r="J349" i="15"/>
  <c r="E349" i="15"/>
  <c r="F349" i="15" s="1"/>
  <c r="G349" i="15" s="1"/>
  <c r="C349" i="15" s="1"/>
  <c r="D349" i="15" s="1"/>
  <c r="E3587" i="11"/>
  <c r="AA334" i="15"/>
  <c r="H336" i="15"/>
  <c r="AF336" i="15" s="1"/>
  <c r="AI331" i="15"/>
  <c r="C3605" i="11" s="1"/>
  <c r="AC333" i="15"/>
  <c r="AD333" i="15" s="1"/>
  <c r="AB334" i="15"/>
  <c r="AC334" i="15" s="1"/>
  <c r="AD334" i="15" s="1"/>
  <c r="AE332" i="15"/>
  <c r="AH332" i="15" s="1"/>
  <c r="W335" i="15"/>
  <c r="Q335" i="15"/>
  <c r="R335" i="15" s="1"/>
  <c r="T335" i="15" s="1"/>
  <c r="K335" i="15"/>
  <c r="M335" i="15" s="1"/>
  <c r="I336" i="15"/>
  <c r="N336" i="15"/>
  <c r="O336" i="15" s="1"/>
  <c r="P336" i="15" s="1"/>
  <c r="S336" i="15"/>
  <c r="L336" i="15"/>
  <c r="B351" i="15" l="1"/>
  <c r="V350" i="15"/>
  <c r="U350" i="15"/>
  <c r="Y350" i="15"/>
  <c r="J350" i="15"/>
  <c r="E350" i="15"/>
  <c r="F350" i="15" s="1"/>
  <c r="G350" i="15" s="1"/>
  <c r="C350" i="15" s="1"/>
  <c r="D350" i="15" s="1"/>
  <c r="E3586" i="11"/>
  <c r="AE334" i="15"/>
  <c r="H337" i="15"/>
  <c r="AF337" i="15" s="1"/>
  <c r="AG333" i="15"/>
  <c r="AE333" i="15"/>
  <c r="AJ332" i="15"/>
  <c r="D3604" i="11" s="1"/>
  <c r="AI332" i="15"/>
  <c r="C3604" i="11" s="1"/>
  <c r="AB335" i="15"/>
  <c r="AC335" i="15" s="1"/>
  <c r="AD335" i="15" s="1"/>
  <c r="AG334" i="15"/>
  <c r="X335" i="15"/>
  <c r="Z335" i="15" s="1"/>
  <c r="K336" i="15"/>
  <c r="M336" i="15" s="1"/>
  <c r="Q336" i="15"/>
  <c r="R336" i="15" s="1"/>
  <c r="T336" i="15" s="1"/>
  <c r="I337" i="15"/>
  <c r="N337" i="15"/>
  <c r="O337" i="15" s="1"/>
  <c r="P337" i="15" s="1"/>
  <c r="S337" i="15"/>
  <c r="L337" i="15"/>
  <c r="W336" i="15"/>
  <c r="X336" i="15" s="1"/>
  <c r="B352" i="15" l="1"/>
  <c r="V351" i="15"/>
  <c r="U351" i="15"/>
  <c r="Y351" i="15"/>
  <c r="J351" i="15"/>
  <c r="E351" i="15"/>
  <c r="F351" i="15" s="1"/>
  <c r="G351" i="15" s="1"/>
  <c r="C351" i="15" s="1"/>
  <c r="D351" i="15" s="1"/>
  <c r="E3585" i="11"/>
  <c r="AH334" i="15"/>
  <c r="AJ334" i="15" s="1"/>
  <c r="D3602" i="11" s="1"/>
  <c r="H338" i="15"/>
  <c r="AF338" i="15" s="1"/>
  <c r="AH333" i="15"/>
  <c r="AI333" i="15" s="1"/>
  <c r="C3603" i="11" s="1"/>
  <c r="AB336" i="15"/>
  <c r="AC336" i="15" s="1"/>
  <c r="AA335" i="15"/>
  <c r="AA336" i="15"/>
  <c r="Z336" i="15"/>
  <c r="Q337" i="15"/>
  <c r="R337" i="15" s="1"/>
  <c r="T337" i="15" s="1"/>
  <c r="K337" i="15"/>
  <c r="M337" i="15" s="1"/>
  <c r="W337" i="15"/>
  <c r="X337" i="15" s="1"/>
  <c r="I338" i="15"/>
  <c r="N338" i="15"/>
  <c r="O338" i="15" s="1"/>
  <c r="P338" i="15" s="1"/>
  <c r="S338" i="15"/>
  <c r="L338" i="15"/>
  <c r="B353" i="15" l="1"/>
  <c r="V352" i="15"/>
  <c r="U352" i="15"/>
  <c r="Y352" i="15"/>
  <c r="J352" i="15"/>
  <c r="E352" i="15"/>
  <c r="F352" i="15" s="1"/>
  <c r="G352" i="15" s="1"/>
  <c r="C352" i="15" s="1"/>
  <c r="D352" i="15" s="1"/>
  <c r="E3584" i="11"/>
  <c r="AI334" i="15"/>
  <c r="C3602" i="11" s="1"/>
  <c r="H339" i="15"/>
  <c r="AF339" i="15" s="1"/>
  <c r="AJ333" i="15"/>
  <c r="D3603" i="11" s="1"/>
  <c r="AD336" i="15"/>
  <c r="AB337" i="15"/>
  <c r="AC337" i="15" s="1"/>
  <c r="AD337" i="15" s="1"/>
  <c r="Q338" i="15"/>
  <c r="R338" i="15" s="1"/>
  <c r="T338" i="15" s="1"/>
  <c r="AE335" i="15"/>
  <c r="AG335" i="15"/>
  <c r="I339" i="15"/>
  <c r="N339" i="15"/>
  <c r="O339" i="15" s="1"/>
  <c r="P339" i="15" s="1"/>
  <c r="S339" i="15"/>
  <c r="L339" i="15"/>
  <c r="Z337" i="15"/>
  <c r="AA337" i="15"/>
  <c r="K338" i="15"/>
  <c r="M338" i="15" s="1"/>
  <c r="W338" i="15"/>
  <c r="X338" i="15" s="1"/>
  <c r="B354" i="15" l="1"/>
  <c r="V353" i="15"/>
  <c r="U353" i="15"/>
  <c r="Y353" i="15"/>
  <c r="J353" i="15"/>
  <c r="E353" i="15"/>
  <c r="F353" i="15" s="1"/>
  <c r="G353" i="15" s="1"/>
  <c r="C353" i="15" s="1"/>
  <c r="D353" i="15" s="1"/>
  <c r="E3583" i="11"/>
  <c r="W339" i="15"/>
  <c r="X339" i="15" s="1"/>
  <c r="AA339" i="15" s="1"/>
  <c r="H340" i="15"/>
  <c r="AF340" i="15" s="1"/>
  <c r="AG336" i="15"/>
  <c r="AB338" i="15"/>
  <c r="AC338" i="15" s="1"/>
  <c r="AD338" i="15" s="1"/>
  <c r="AE336" i="15"/>
  <c r="AH335" i="15"/>
  <c r="AI335" i="15" s="1"/>
  <c r="C3601" i="11" s="1"/>
  <c r="AG337" i="15"/>
  <c r="AA338" i="15"/>
  <c r="Z338" i="15"/>
  <c r="I340" i="15"/>
  <c r="N340" i="15"/>
  <c r="O340" i="15" s="1"/>
  <c r="P340" i="15" s="1"/>
  <c r="S340" i="15"/>
  <c r="L340" i="15"/>
  <c r="AE337" i="15"/>
  <c r="Q339" i="15"/>
  <c r="R339" i="15" s="1"/>
  <c r="T339" i="15" s="1"/>
  <c r="K339" i="15"/>
  <c r="M339" i="15" s="1"/>
  <c r="B355" i="15" l="1"/>
  <c r="V354" i="15"/>
  <c r="U354" i="15"/>
  <c r="Y354" i="15"/>
  <c r="J354" i="15"/>
  <c r="E354" i="15"/>
  <c r="F354" i="15" s="1"/>
  <c r="G354" i="15" s="1"/>
  <c r="C354" i="15" s="1"/>
  <c r="D354" i="15" s="1"/>
  <c r="E3582" i="11"/>
  <c r="Z339" i="15"/>
  <c r="H341" i="15"/>
  <c r="AF341" i="15" s="1"/>
  <c r="AH336" i="15"/>
  <c r="AI336" i="15" s="1"/>
  <c r="C3600" i="11" s="1"/>
  <c r="Q340" i="15"/>
  <c r="R340" i="15" s="1"/>
  <c r="T340" i="15" s="1"/>
  <c r="AB339" i="15"/>
  <c r="AC339" i="15" s="1"/>
  <c r="AD339" i="15" s="1"/>
  <c r="AH337" i="15"/>
  <c r="AJ337" i="15" s="1"/>
  <c r="D3599" i="11" s="1"/>
  <c r="AJ335" i="15"/>
  <c r="D3601" i="11" s="1"/>
  <c r="AG338" i="15"/>
  <c r="W340" i="15"/>
  <c r="X340" i="15" s="1"/>
  <c r="I341" i="15"/>
  <c r="N341" i="15"/>
  <c r="O341" i="15" s="1"/>
  <c r="P341" i="15" s="1"/>
  <c r="L341" i="15"/>
  <c r="S341" i="15"/>
  <c r="K340" i="15"/>
  <c r="AE338" i="15"/>
  <c r="B356" i="15" l="1"/>
  <c r="V355" i="15"/>
  <c r="U355" i="15"/>
  <c r="Y355" i="15"/>
  <c r="J355" i="15"/>
  <c r="E355" i="15"/>
  <c r="F355" i="15" s="1"/>
  <c r="G355" i="15" s="1"/>
  <c r="C355" i="15" s="1"/>
  <c r="D355" i="15" s="1"/>
  <c r="E3581" i="11"/>
  <c r="H342" i="15"/>
  <c r="AF342" i="15" s="1"/>
  <c r="AJ336" i="15"/>
  <c r="D3600" i="11" s="1"/>
  <c r="AB340" i="15"/>
  <c r="M340" i="15"/>
  <c r="AG339" i="15"/>
  <c r="AI337" i="15"/>
  <c r="C3599" i="11" s="1"/>
  <c r="AH338" i="15"/>
  <c r="AJ338" i="15" s="1"/>
  <c r="D3598" i="11" s="1"/>
  <c r="I342" i="15"/>
  <c r="N342" i="15"/>
  <c r="O342" i="15" s="1"/>
  <c r="P342" i="15" s="1"/>
  <c r="S342" i="15"/>
  <c r="L342" i="15"/>
  <c r="Q341" i="15"/>
  <c r="R341" i="15" s="1"/>
  <c r="T341" i="15" s="1"/>
  <c r="K341" i="15"/>
  <c r="M341" i="15" s="1"/>
  <c r="AE339" i="15"/>
  <c r="AA340" i="15"/>
  <c r="Z340" i="15"/>
  <c r="W341" i="15"/>
  <c r="X341" i="15" s="1"/>
  <c r="B357" i="15" l="1"/>
  <c r="V356" i="15"/>
  <c r="U356" i="15"/>
  <c r="Y356" i="15"/>
  <c r="J356" i="15"/>
  <c r="E356" i="15"/>
  <c r="F356" i="15" s="1"/>
  <c r="G356" i="15" s="1"/>
  <c r="C356" i="15" s="1"/>
  <c r="D356" i="15" s="1"/>
  <c r="E3580" i="11"/>
  <c r="W342" i="15"/>
  <c r="X342" i="15" s="1"/>
  <c r="AA342" i="15" s="1"/>
  <c r="H343" i="15"/>
  <c r="AF343" i="15" s="1"/>
  <c r="AC340" i="15"/>
  <c r="AD340" i="15" s="1"/>
  <c r="AG340" i="15" s="1"/>
  <c r="AH339" i="15"/>
  <c r="AI339" i="15" s="1"/>
  <c r="C3597" i="11" s="1"/>
  <c r="AB341" i="15"/>
  <c r="AC341" i="15" s="1"/>
  <c r="AD341" i="15" s="1"/>
  <c r="AI338" i="15"/>
  <c r="C3598" i="11" s="1"/>
  <c r="I343" i="15"/>
  <c r="K343" i="15" s="1"/>
  <c r="N343" i="15"/>
  <c r="O343" i="15" s="1"/>
  <c r="P343" i="15" s="1"/>
  <c r="S343" i="15"/>
  <c r="L343" i="15"/>
  <c r="AA341" i="15"/>
  <c r="Z341" i="15"/>
  <c r="Q342" i="15"/>
  <c r="R342" i="15" s="1"/>
  <c r="T342" i="15" s="1"/>
  <c r="K342" i="15"/>
  <c r="M342" i="15" s="1"/>
  <c r="B358" i="15" l="1"/>
  <c r="V357" i="15"/>
  <c r="U357" i="15"/>
  <c r="Y357" i="15"/>
  <c r="J357" i="15"/>
  <c r="E357" i="15"/>
  <c r="F357" i="15" s="1"/>
  <c r="G357" i="15" s="1"/>
  <c r="C357" i="15" s="1"/>
  <c r="D357" i="15" s="1"/>
  <c r="E3579" i="11"/>
  <c r="Z342" i="15"/>
  <c r="H344" i="15"/>
  <c r="AF344" i="15" s="1"/>
  <c r="AE340" i="15"/>
  <c r="AH340" i="15" s="1"/>
  <c r="Q343" i="15"/>
  <c r="R343" i="15" s="1"/>
  <c r="T343" i="15" s="1"/>
  <c r="AJ339" i="15"/>
  <c r="D3597" i="11" s="1"/>
  <c r="M343" i="15"/>
  <c r="AB342" i="15"/>
  <c r="AC342" i="15" s="1"/>
  <c r="AG341" i="15"/>
  <c r="W343" i="15"/>
  <c r="X343" i="15" s="1"/>
  <c r="AE341" i="15"/>
  <c r="I344" i="15"/>
  <c r="N344" i="15"/>
  <c r="O344" i="15" s="1"/>
  <c r="P344" i="15" s="1"/>
  <c r="S344" i="15"/>
  <c r="L344" i="15"/>
  <c r="B359" i="15" l="1"/>
  <c r="V358" i="15"/>
  <c r="U358" i="15"/>
  <c r="Y358" i="15"/>
  <c r="J358" i="15"/>
  <c r="E358" i="15"/>
  <c r="F358" i="15" s="1"/>
  <c r="G358" i="15" s="1"/>
  <c r="C358" i="15" s="1"/>
  <c r="D358" i="15" s="1"/>
  <c r="E3578" i="11"/>
  <c r="H345" i="15"/>
  <c r="AF345" i="15" s="1"/>
  <c r="AI340" i="15"/>
  <c r="C3596" i="11" s="1"/>
  <c r="AJ340" i="15"/>
  <c r="D3596" i="11" s="1"/>
  <c r="AD342" i="15"/>
  <c r="AG342" i="15" s="1"/>
  <c r="AB343" i="15"/>
  <c r="AC343" i="15" s="1"/>
  <c r="AD343" i="15" s="1"/>
  <c r="AH341" i="15"/>
  <c r="AJ341" i="15" s="1"/>
  <c r="D3595" i="11" s="1"/>
  <c r="K344" i="15"/>
  <c r="M344" i="15" s="1"/>
  <c r="Z343" i="15"/>
  <c r="AA343" i="15"/>
  <c r="I345" i="15"/>
  <c r="N345" i="15"/>
  <c r="O345" i="15" s="1"/>
  <c r="P345" i="15" s="1"/>
  <c r="S345" i="15"/>
  <c r="L345" i="15"/>
  <c r="W344" i="15"/>
  <c r="X344" i="15" s="1"/>
  <c r="Q344" i="15"/>
  <c r="R344" i="15" s="1"/>
  <c r="T344" i="15" s="1"/>
  <c r="B360" i="15" l="1"/>
  <c r="V359" i="15"/>
  <c r="U359" i="15"/>
  <c r="Y359" i="15"/>
  <c r="J359" i="15"/>
  <c r="E359" i="15"/>
  <c r="F359" i="15" s="1"/>
  <c r="G359" i="15" s="1"/>
  <c r="C359" i="15" s="1"/>
  <c r="D359" i="15" s="1"/>
  <c r="E3577" i="11"/>
  <c r="H346" i="15"/>
  <c r="AF346" i="15" s="1"/>
  <c r="AE342" i="15"/>
  <c r="AH342" i="15" s="1"/>
  <c r="AJ342" i="15" s="1"/>
  <c r="D3594" i="11" s="1"/>
  <c r="AB344" i="15"/>
  <c r="AC344" i="15" s="1"/>
  <c r="AD344" i="15" s="1"/>
  <c r="AG343" i="15"/>
  <c r="AI341" i="15"/>
  <c r="C3595" i="11" s="1"/>
  <c r="W345" i="15"/>
  <c r="X345" i="15" s="1"/>
  <c r="Z345" i="15" s="1"/>
  <c r="Z344" i="15"/>
  <c r="AA344" i="15"/>
  <c r="K345" i="15"/>
  <c r="M345" i="15" s="1"/>
  <c r="AE343" i="15"/>
  <c r="I346" i="15"/>
  <c r="N346" i="15"/>
  <c r="O346" i="15" s="1"/>
  <c r="P346" i="15" s="1"/>
  <c r="S346" i="15"/>
  <c r="L346" i="15"/>
  <c r="Q345" i="15"/>
  <c r="R345" i="15" s="1"/>
  <c r="T345" i="15" s="1"/>
  <c r="B361" i="15" l="1"/>
  <c r="V360" i="15"/>
  <c r="U360" i="15"/>
  <c r="Y360" i="15"/>
  <c r="J360" i="15"/>
  <c r="E360" i="15"/>
  <c r="F360" i="15" s="1"/>
  <c r="G360" i="15" s="1"/>
  <c r="C360" i="15" s="1"/>
  <c r="D360" i="15" s="1"/>
  <c r="E3576" i="11"/>
  <c r="K346" i="15"/>
  <c r="M346" i="15" s="1"/>
  <c r="H347" i="15"/>
  <c r="AF347" i="15" s="1"/>
  <c r="AH343" i="15"/>
  <c r="AJ343" i="15" s="1"/>
  <c r="D3593" i="11" s="1"/>
  <c r="AB345" i="15"/>
  <c r="AC345" i="15" s="1"/>
  <c r="AD345" i="15" s="1"/>
  <c r="AA345" i="15"/>
  <c r="AG344" i="15"/>
  <c r="Q346" i="15"/>
  <c r="R346" i="15" s="1"/>
  <c r="T346" i="15" s="1"/>
  <c r="AI342" i="15"/>
  <c r="C3594" i="11" s="1"/>
  <c r="AE344" i="15"/>
  <c r="I347" i="15"/>
  <c r="N347" i="15"/>
  <c r="O347" i="15" s="1"/>
  <c r="P347" i="15" s="1"/>
  <c r="S347" i="15"/>
  <c r="L347" i="15"/>
  <c r="W346" i="15"/>
  <c r="X346" i="15" s="1"/>
  <c r="B362" i="15" l="1"/>
  <c r="V361" i="15"/>
  <c r="U361" i="15"/>
  <c r="Y361" i="15"/>
  <c r="J361" i="15"/>
  <c r="E361" i="15"/>
  <c r="F361" i="15" s="1"/>
  <c r="G361" i="15" s="1"/>
  <c r="C361" i="15" s="1"/>
  <c r="D361" i="15" s="1"/>
  <c r="E3575" i="11"/>
  <c r="H348" i="15"/>
  <c r="AF348" i="15" s="1"/>
  <c r="AI343" i="15"/>
  <c r="C3593" i="11" s="1"/>
  <c r="AB346" i="15"/>
  <c r="AC346" i="15" s="1"/>
  <c r="AD346" i="15" s="1"/>
  <c r="AG345" i="15"/>
  <c r="AH344" i="15"/>
  <c r="AJ344" i="15" s="1"/>
  <c r="D3592" i="11" s="1"/>
  <c r="W347" i="15"/>
  <c r="X347" i="15" s="1"/>
  <c r="I348" i="15"/>
  <c r="N348" i="15"/>
  <c r="O348" i="15" s="1"/>
  <c r="P348" i="15" s="1"/>
  <c r="L348" i="15"/>
  <c r="S348" i="15"/>
  <c r="Q347" i="15"/>
  <c r="R347" i="15" s="1"/>
  <c r="T347" i="15" s="1"/>
  <c r="Z346" i="15"/>
  <c r="AA346" i="15"/>
  <c r="K347" i="15"/>
  <c r="M347" i="15" s="1"/>
  <c r="AE345" i="15"/>
  <c r="B363" i="15" l="1"/>
  <c r="V362" i="15"/>
  <c r="U362" i="15"/>
  <c r="Y362" i="15"/>
  <c r="J362" i="15"/>
  <c r="E362" i="15"/>
  <c r="F362" i="15" s="1"/>
  <c r="G362" i="15" s="1"/>
  <c r="C362" i="15" s="1"/>
  <c r="D362" i="15" s="1"/>
  <c r="E3574" i="11"/>
  <c r="H349" i="15"/>
  <c r="AF349" i="15" s="1"/>
  <c r="AH345" i="15"/>
  <c r="AI345" i="15" s="1"/>
  <c r="C3591" i="11" s="1"/>
  <c r="Q348" i="15"/>
  <c r="R348" i="15" s="1"/>
  <c r="T348" i="15" s="1"/>
  <c r="AB347" i="15"/>
  <c r="AC347" i="15" s="1"/>
  <c r="AD347" i="15" s="1"/>
  <c r="AI344" i="15"/>
  <c r="C3592" i="11" s="1"/>
  <c r="AG346" i="15"/>
  <c r="W348" i="15"/>
  <c r="AE346" i="15"/>
  <c r="I349" i="15"/>
  <c r="N349" i="15"/>
  <c r="O349" i="15" s="1"/>
  <c r="P349" i="15" s="1"/>
  <c r="S349" i="15"/>
  <c r="L349" i="15"/>
  <c r="K348" i="15"/>
  <c r="Z347" i="15"/>
  <c r="AA347" i="15"/>
  <c r="B364" i="15" l="1"/>
  <c r="V363" i="15"/>
  <c r="U363" i="15"/>
  <c r="Y363" i="15"/>
  <c r="J363" i="15"/>
  <c r="E363" i="15"/>
  <c r="F363" i="15" s="1"/>
  <c r="G363" i="15" s="1"/>
  <c r="C363" i="15" s="1"/>
  <c r="D363" i="15" s="1"/>
  <c r="E3573" i="11"/>
  <c r="H350" i="15"/>
  <c r="AF350" i="15" s="1"/>
  <c r="AJ345" i="15"/>
  <c r="D3591" i="11" s="1"/>
  <c r="AB348" i="15"/>
  <c r="M348" i="15"/>
  <c r="AH346" i="15"/>
  <c r="AI346" i="15" s="1"/>
  <c r="C3590" i="11" s="1"/>
  <c r="X348" i="15"/>
  <c r="AA348" i="15" s="1"/>
  <c r="AG347" i="15"/>
  <c r="W349" i="15"/>
  <c r="X349" i="15" s="1"/>
  <c r="I350" i="15"/>
  <c r="N350" i="15"/>
  <c r="O350" i="15" s="1"/>
  <c r="P350" i="15" s="1"/>
  <c r="L350" i="15"/>
  <c r="S350" i="15"/>
  <c r="Q349" i="15"/>
  <c r="R349" i="15" s="1"/>
  <c r="T349" i="15" s="1"/>
  <c r="K349" i="15"/>
  <c r="M349" i="15" s="1"/>
  <c r="AE347" i="15"/>
  <c r="B365" i="15" l="1"/>
  <c r="V364" i="15"/>
  <c r="U364" i="15"/>
  <c r="Y364" i="15"/>
  <c r="J364" i="15"/>
  <c r="E364" i="15"/>
  <c r="F364" i="15" s="1"/>
  <c r="G364" i="15" s="1"/>
  <c r="C364" i="15" s="1"/>
  <c r="D364" i="15" s="1"/>
  <c r="E3572" i="11"/>
  <c r="H351" i="15"/>
  <c r="AF351" i="15" s="1"/>
  <c r="AC348" i="15"/>
  <c r="AD348" i="15" s="1"/>
  <c r="AB349" i="15"/>
  <c r="AC349" i="15" s="1"/>
  <c r="AD349" i="15" s="1"/>
  <c r="AJ346" i="15"/>
  <c r="D3590" i="11" s="1"/>
  <c r="Z348" i="15"/>
  <c r="AH347" i="15"/>
  <c r="AI347" i="15" s="1"/>
  <c r="C3589" i="11" s="1"/>
  <c r="W350" i="15"/>
  <c r="X350" i="15" s="1"/>
  <c r="I351" i="15"/>
  <c r="N351" i="15"/>
  <c r="O351" i="15" s="1"/>
  <c r="P351" i="15" s="1"/>
  <c r="L351" i="15"/>
  <c r="S351" i="15"/>
  <c r="Q350" i="15"/>
  <c r="R350" i="15" s="1"/>
  <c r="T350" i="15" s="1"/>
  <c r="K350" i="15"/>
  <c r="M350" i="15" s="1"/>
  <c r="Z349" i="15"/>
  <c r="AA349" i="15"/>
  <c r="B366" i="15" l="1"/>
  <c r="V365" i="15"/>
  <c r="U365" i="15"/>
  <c r="Y365" i="15"/>
  <c r="J365" i="15"/>
  <c r="E365" i="15"/>
  <c r="F365" i="15" s="1"/>
  <c r="G365" i="15" s="1"/>
  <c r="C365" i="15" s="1"/>
  <c r="D365" i="15" s="1"/>
  <c r="E3571" i="11"/>
  <c r="H352" i="15"/>
  <c r="AF352" i="15" s="1"/>
  <c r="AG348" i="15"/>
  <c r="AE348" i="15"/>
  <c r="AB350" i="15"/>
  <c r="AC350" i="15" s="1"/>
  <c r="AD350" i="15" s="1"/>
  <c r="AE349" i="15"/>
  <c r="AJ347" i="15"/>
  <c r="D3589" i="11" s="1"/>
  <c r="W351" i="15"/>
  <c r="X351" i="15" s="1"/>
  <c r="AA350" i="15"/>
  <c r="Z350" i="15"/>
  <c r="AG349" i="15"/>
  <c r="I352" i="15"/>
  <c r="N352" i="15"/>
  <c r="O352" i="15" s="1"/>
  <c r="P352" i="15" s="1"/>
  <c r="S352" i="15"/>
  <c r="L352" i="15"/>
  <c r="Q351" i="15"/>
  <c r="R351" i="15" s="1"/>
  <c r="T351" i="15" s="1"/>
  <c r="K351" i="15"/>
  <c r="M351" i="15" s="1"/>
  <c r="B367" i="15" l="1"/>
  <c r="V366" i="15"/>
  <c r="U366" i="15"/>
  <c r="Y366" i="15"/>
  <c r="J366" i="15"/>
  <c r="E366" i="15"/>
  <c r="F366" i="15" s="1"/>
  <c r="G366" i="15" s="1"/>
  <c r="C366" i="15" s="1"/>
  <c r="D366" i="15" s="1"/>
  <c r="E3570" i="11"/>
  <c r="H353" i="15"/>
  <c r="AF353" i="15" s="1"/>
  <c r="AH349" i="15"/>
  <c r="AI349" i="15" s="1"/>
  <c r="C3587" i="11" s="1"/>
  <c r="AH348" i="15"/>
  <c r="AJ348" i="15" s="1"/>
  <c r="D3588" i="11" s="1"/>
  <c r="AB351" i="15"/>
  <c r="AC351" i="15" s="1"/>
  <c r="AD351" i="15" s="1"/>
  <c r="AG350" i="15"/>
  <c r="K352" i="15"/>
  <c r="M352" i="15" s="1"/>
  <c r="W352" i="15"/>
  <c r="X352" i="15" s="1"/>
  <c r="AA351" i="15"/>
  <c r="Z351" i="15"/>
  <c r="I353" i="15"/>
  <c r="N353" i="15"/>
  <c r="O353" i="15" s="1"/>
  <c r="P353" i="15" s="1"/>
  <c r="S353" i="15"/>
  <c r="L353" i="15"/>
  <c r="Q352" i="15"/>
  <c r="R352" i="15" s="1"/>
  <c r="T352" i="15" s="1"/>
  <c r="AE350" i="15"/>
  <c r="B368" i="15" l="1"/>
  <c r="V367" i="15"/>
  <c r="U367" i="15"/>
  <c r="Y367" i="15"/>
  <c r="J367" i="15"/>
  <c r="E367" i="15"/>
  <c r="F367" i="15" s="1"/>
  <c r="G367" i="15" s="1"/>
  <c r="C367" i="15" s="1"/>
  <c r="D367" i="15" s="1"/>
  <c r="E3569" i="11"/>
  <c r="H354" i="15"/>
  <c r="AF354" i="15" s="1"/>
  <c r="AJ349" i="15"/>
  <c r="D3587" i="11" s="1"/>
  <c r="AI348" i="15"/>
  <c r="C3588" i="11" s="1"/>
  <c r="AB352" i="15"/>
  <c r="AC352" i="15" s="1"/>
  <c r="AD352" i="15" s="1"/>
  <c r="AH350" i="15"/>
  <c r="AJ350" i="15" s="1"/>
  <c r="D3586" i="11" s="1"/>
  <c r="AG351" i="15"/>
  <c r="K353" i="15"/>
  <c r="M353" i="15" s="1"/>
  <c r="W353" i="15"/>
  <c r="AA352" i="15"/>
  <c r="Z352" i="15"/>
  <c r="I354" i="15"/>
  <c r="N354" i="15"/>
  <c r="O354" i="15" s="1"/>
  <c r="P354" i="15" s="1"/>
  <c r="S354" i="15"/>
  <c r="L354" i="15"/>
  <c r="Q353" i="15"/>
  <c r="R353" i="15" s="1"/>
  <c r="T353" i="15" s="1"/>
  <c r="AE351" i="15"/>
  <c r="B369" i="15" l="1"/>
  <c r="V368" i="15"/>
  <c r="U368" i="15"/>
  <c r="Y368" i="15"/>
  <c r="J368" i="15"/>
  <c r="E368" i="15"/>
  <c r="F368" i="15" s="1"/>
  <c r="G368" i="15" s="1"/>
  <c r="C368" i="15" s="1"/>
  <c r="D368" i="15" s="1"/>
  <c r="E3568" i="11"/>
  <c r="H355" i="15"/>
  <c r="AF355" i="15" s="1"/>
  <c r="AB353" i="15"/>
  <c r="AC353" i="15" s="1"/>
  <c r="AI350" i="15"/>
  <c r="C3586" i="11" s="1"/>
  <c r="AH351" i="15"/>
  <c r="AI351" i="15" s="1"/>
  <c r="C3585" i="11" s="1"/>
  <c r="X353" i="15"/>
  <c r="Z353" i="15" s="1"/>
  <c r="AG352" i="15"/>
  <c r="Q354" i="15"/>
  <c r="R354" i="15" s="1"/>
  <c r="T354" i="15" s="1"/>
  <c r="K354" i="15"/>
  <c r="M354" i="15" s="1"/>
  <c r="AE352" i="15"/>
  <c r="W354" i="15"/>
  <c r="X354" i="15" s="1"/>
  <c r="I355" i="15"/>
  <c r="N355" i="15"/>
  <c r="O355" i="15" s="1"/>
  <c r="P355" i="15" s="1"/>
  <c r="L355" i="15"/>
  <c r="S355" i="15"/>
  <c r="B370" i="15" l="1"/>
  <c r="V369" i="15"/>
  <c r="U369" i="15"/>
  <c r="Y369" i="15"/>
  <c r="J369" i="15"/>
  <c r="E369" i="15"/>
  <c r="F369" i="15" s="1"/>
  <c r="G369" i="15" s="1"/>
  <c r="C369" i="15" s="1"/>
  <c r="D369" i="15" s="1"/>
  <c r="E3567" i="11"/>
  <c r="H356" i="15"/>
  <c r="AF356" i="15" s="1"/>
  <c r="AD353" i="15"/>
  <c r="AB354" i="15"/>
  <c r="AC354" i="15" s="1"/>
  <c r="AD354" i="15" s="1"/>
  <c r="AA353" i="15"/>
  <c r="AJ351" i="15"/>
  <c r="D3585" i="11" s="1"/>
  <c r="AH352" i="15"/>
  <c r="AI352" i="15" s="1"/>
  <c r="C3584" i="11" s="1"/>
  <c r="Q355" i="15"/>
  <c r="R355" i="15" s="1"/>
  <c r="T355" i="15" s="1"/>
  <c r="I356" i="15"/>
  <c r="N356" i="15"/>
  <c r="O356" i="15" s="1"/>
  <c r="P356" i="15" s="1"/>
  <c r="S356" i="15"/>
  <c r="L356" i="15"/>
  <c r="K355" i="15"/>
  <c r="M355" i="15" s="1"/>
  <c r="Z354" i="15"/>
  <c r="AA354" i="15"/>
  <c r="W355" i="15"/>
  <c r="X355" i="15" s="1"/>
  <c r="B371" i="15" l="1"/>
  <c r="V370" i="15"/>
  <c r="U370" i="15"/>
  <c r="Y370" i="15"/>
  <c r="J370" i="15"/>
  <c r="E370" i="15"/>
  <c r="F370" i="15" s="1"/>
  <c r="G370" i="15" s="1"/>
  <c r="C370" i="15" s="1"/>
  <c r="D370" i="15" s="1"/>
  <c r="E3566" i="11"/>
  <c r="H357" i="15"/>
  <c r="AF357" i="15" s="1"/>
  <c r="AE353" i="15"/>
  <c r="AB355" i="15"/>
  <c r="AC355" i="15" s="1"/>
  <c r="AD355" i="15" s="1"/>
  <c r="AG353" i="15"/>
  <c r="AJ352" i="15"/>
  <c r="D3584" i="11" s="1"/>
  <c r="AE354" i="15"/>
  <c r="AG354" i="15"/>
  <c r="W356" i="15"/>
  <c r="Z355" i="15"/>
  <c r="AA355" i="15"/>
  <c r="K356" i="15"/>
  <c r="M356" i="15" s="1"/>
  <c r="I357" i="15"/>
  <c r="N357" i="15"/>
  <c r="O357" i="15" s="1"/>
  <c r="P357" i="15" s="1"/>
  <c r="S357" i="15"/>
  <c r="L357" i="15"/>
  <c r="Q356" i="15"/>
  <c r="R356" i="15" s="1"/>
  <c r="T356" i="15" s="1"/>
  <c r="B372" i="15" l="1"/>
  <c r="V371" i="15"/>
  <c r="U371" i="15"/>
  <c r="Y371" i="15"/>
  <c r="J371" i="15"/>
  <c r="E371" i="15"/>
  <c r="F371" i="15" s="1"/>
  <c r="G371" i="15" s="1"/>
  <c r="C371" i="15" s="1"/>
  <c r="D371" i="15" s="1"/>
  <c r="E3565" i="11"/>
  <c r="W357" i="15"/>
  <c r="X357" i="15" s="1"/>
  <c r="Z357" i="15" s="1"/>
  <c r="H358" i="15"/>
  <c r="AF358" i="15" s="1"/>
  <c r="AH353" i="15"/>
  <c r="AI353" i="15" s="1"/>
  <c r="C3583" i="11" s="1"/>
  <c r="Q357" i="15"/>
  <c r="R357" i="15" s="1"/>
  <c r="T357" i="15" s="1"/>
  <c r="AH354" i="15"/>
  <c r="AI354" i="15" s="1"/>
  <c r="C3582" i="11" s="1"/>
  <c r="AB356" i="15"/>
  <c r="AC356" i="15" s="1"/>
  <c r="AD356" i="15" s="1"/>
  <c r="AG355" i="15"/>
  <c r="X356" i="15"/>
  <c r="AA356" i="15" s="1"/>
  <c r="K357" i="15"/>
  <c r="M357" i="15" s="1"/>
  <c r="I358" i="15"/>
  <c r="N358" i="15"/>
  <c r="O358" i="15" s="1"/>
  <c r="P358" i="15" s="1"/>
  <c r="S358" i="15"/>
  <c r="L358" i="15"/>
  <c r="AE355" i="15"/>
  <c r="B373" i="15" l="1"/>
  <c r="V372" i="15"/>
  <c r="U372" i="15"/>
  <c r="Y372" i="15"/>
  <c r="J372" i="15"/>
  <c r="E372" i="15"/>
  <c r="F372" i="15" s="1"/>
  <c r="G372" i="15" s="1"/>
  <c r="C372" i="15" s="1"/>
  <c r="D372" i="15" s="1"/>
  <c r="E3564" i="11"/>
  <c r="AA357" i="15"/>
  <c r="AH355" i="15"/>
  <c r="AJ355" i="15" s="1"/>
  <c r="D3581" i="11" s="1"/>
  <c r="H359" i="15"/>
  <c r="AF359" i="15" s="1"/>
  <c r="AJ353" i="15"/>
  <c r="D3583" i="11" s="1"/>
  <c r="AJ354" i="15"/>
  <c r="D3582" i="11" s="1"/>
  <c r="AB357" i="15"/>
  <c r="AC357" i="15" s="1"/>
  <c r="Z356" i="15"/>
  <c r="W358" i="15"/>
  <c r="X358" i="15" s="1"/>
  <c r="Z358" i="15" s="1"/>
  <c r="AG356" i="15"/>
  <c r="AE356" i="15"/>
  <c r="Q358" i="15"/>
  <c r="R358" i="15" s="1"/>
  <c r="T358" i="15" s="1"/>
  <c r="K358" i="15"/>
  <c r="M358" i="15" s="1"/>
  <c r="I359" i="15"/>
  <c r="N359" i="15"/>
  <c r="O359" i="15" s="1"/>
  <c r="P359" i="15" s="1"/>
  <c r="S359" i="15"/>
  <c r="L359" i="15"/>
  <c r="B374" i="15" l="1"/>
  <c r="V373" i="15"/>
  <c r="U373" i="15"/>
  <c r="Y373" i="15"/>
  <c r="J373" i="15"/>
  <c r="E373" i="15"/>
  <c r="F373" i="15" s="1"/>
  <c r="G373" i="15" s="1"/>
  <c r="C373" i="15" s="1"/>
  <c r="D373" i="15" s="1"/>
  <c r="E3563" i="11"/>
  <c r="AI355" i="15"/>
  <c r="C3581" i="11" s="1"/>
  <c r="H360" i="15"/>
  <c r="AF360" i="15" s="1"/>
  <c r="AB358" i="15"/>
  <c r="AC358" i="15" s="1"/>
  <c r="AD357" i="15"/>
  <c r="AH356" i="15"/>
  <c r="AI356" i="15" s="1"/>
  <c r="C3580" i="11" s="1"/>
  <c r="AA358" i="15"/>
  <c r="Q359" i="15"/>
  <c r="R359" i="15" s="1"/>
  <c r="T359" i="15" s="1"/>
  <c r="I360" i="15"/>
  <c r="N360" i="15"/>
  <c r="O360" i="15" s="1"/>
  <c r="P360" i="15" s="1"/>
  <c r="S360" i="15"/>
  <c r="L360" i="15"/>
  <c r="W359" i="15"/>
  <c r="X359" i="15" s="1"/>
  <c r="K359" i="15"/>
  <c r="B375" i="15" l="1"/>
  <c r="V374" i="15"/>
  <c r="U374" i="15"/>
  <c r="Y374" i="15"/>
  <c r="J374" i="15"/>
  <c r="E374" i="15"/>
  <c r="F374" i="15" s="1"/>
  <c r="G374" i="15" s="1"/>
  <c r="C374" i="15" s="1"/>
  <c r="D374" i="15" s="1"/>
  <c r="E3562" i="11"/>
  <c r="H361" i="15"/>
  <c r="AF361" i="15" s="1"/>
  <c r="AB359" i="15"/>
  <c r="AG357" i="15"/>
  <c r="AD358" i="15"/>
  <c r="AE357" i="15"/>
  <c r="M359" i="15"/>
  <c r="AJ356" i="15"/>
  <c r="D3580" i="11" s="1"/>
  <c r="W360" i="15"/>
  <c r="K360" i="15"/>
  <c r="M360" i="15" s="1"/>
  <c r="I361" i="15"/>
  <c r="N361" i="15"/>
  <c r="O361" i="15" s="1"/>
  <c r="P361" i="15" s="1"/>
  <c r="S361" i="15"/>
  <c r="L361" i="15"/>
  <c r="AA359" i="15"/>
  <c r="Z359" i="15"/>
  <c r="Q360" i="15"/>
  <c r="R360" i="15" s="1"/>
  <c r="T360" i="15" s="1"/>
  <c r="B376" i="15" l="1"/>
  <c r="V375" i="15"/>
  <c r="U375" i="15"/>
  <c r="Y375" i="15"/>
  <c r="J375" i="15"/>
  <c r="E375" i="15"/>
  <c r="F375" i="15" s="1"/>
  <c r="G375" i="15" s="1"/>
  <c r="C375" i="15" s="1"/>
  <c r="D375" i="15" s="1"/>
  <c r="E3561" i="11"/>
  <c r="H362" i="15"/>
  <c r="AF362" i="15" s="1"/>
  <c r="AG358" i="15"/>
  <c r="AE358" i="15"/>
  <c r="AC359" i="15"/>
  <c r="AD359" i="15" s="1"/>
  <c r="AB360" i="15"/>
  <c r="AC360" i="15" s="1"/>
  <c r="AD360" i="15" s="1"/>
  <c r="AH357" i="15"/>
  <c r="X360" i="15"/>
  <c r="Z360" i="15" s="1"/>
  <c r="W361" i="15"/>
  <c r="I362" i="15"/>
  <c r="N362" i="15"/>
  <c r="O362" i="15" s="1"/>
  <c r="P362" i="15" s="1"/>
  <c r="S362" i="15"/>
  <c r="L362" i="15"/>
  <c r="Q361" i="15"/>
  <c r="R361" i="15" s="1"/>
  <c r="T361" i="15" s="1"/>
  <c r="K361" i="15"/>
  <c r="M361" i="15" s="1"/>
  <c r="B377" i="15" l="1"/>
  <c r="V376" i="15"/>
  <c r="U376" i="15"/>
  <c r="Y376" i="15"/>
  <c r="J376" i="15"/>
  <c r="E376" i="15"/>
  <c r="F376" i="15" s="1"/>
  <c r="G376" i="15" s="1"/>
  <c r="C376" i="15" s="1"/>
  <c r="D376" i="15" s="1"/>
  <c r="E3560" i="11"/>
  <c r="H363" i="15"/>
  <c r="AF363" i="15" s="1"/>
  <c r="AH358" i="15"/>
  <c r="AJ358" i="15" s="1"/>
  <c r="D3578" i="11" s="1"/>
  <c r="AE359" i="15"/>
  <c r="AG359" i="15"/>
  <c r="AI357" i="15"/>
  <c r="C3579" i="11" s="1"/>
  <c r="AJ357" i="15"/>
  <c r="D3579" i="11" s="1"/>
  <c r="AB361" i="15"/>
  <c r="AC361" i="15" s="1"/>
  <c r="AD361" i="15" s="1"/>
  <c r="AA360" i="15"/>
  <c r="X361" i="15"/>
  <c r="AA361" i="15" s="1"/>
  <c r="Q362" i="15"/>
  <c r="R362" i="15" s="1"/>
  <c r="T362" i="15" s="1"/>
  <c r="W362" i="15"/>
  <c r="W363" i="15"/>
  <c r="X363" i="15" s="1"/>
  <c r="I363" i="15"/>
  <c r="N363" i="15"/>
  <c r="O363" i="15" s="1"/>
  <c r="P363" i="15" s="1"/>
  <c r="S363" i="15"/>
  <c r="L363" i="15"/>
  <c r="K362" i="15"/>
  <c r="M362" i="15" s="1"/>
  <c r="B378" i="15" l="1"/>
  <c r="V377" i="15"/>
  <c r="U377" i="15"/>
  <c r="Y377" i="15"/>
  <c r="J377" i="15"/>
  <c r="E377" i="15"/>
  <c r="F377" i="15" s="1"/>
  <c r="G377" i="15" s="1"/>
  <c r="C377" i="15" s="1"/>
  <c r="D377" i="15" s="1"/>
  <c r="E3559" i="11"/>
  <c r="H364" i="15"/>
  <c r="AF364" i="15" s="1"/>
  <c r="AI358" i="15"/>
  <c r="C3578" i="11" s="1"/>
  <c r="AH359" i="15"/>
  <c r="AJ359" i="15" s="1"/>
  <c r="D3577" i="11" s="1"/>
  <c r="AB362" i="15"/>
  <c r="AC362" i="15" s="1"/>
  <c r="AD362" i="15" s="1"/>
  <c r="AE360" i="15"/>
  <c r="AG361" i="15"/>
  <c r="Z361" i="15"/>
  <c r="X362" i="15"/>
  <c r="AA362" i="15" s="1"/>
  <c r="AG360" i="15"/>
  <c r="AA363" i="15"/>
  <c r="Z363" i="15"/>
  <c r="W364" i="15"/>
  <c r="X364" i="15" s="1"/>
  <c r="I364" i="15"/>
  <c r="N364" i="15"/>
  <c r="O364" i="15" s="1"/>
  <c r="P364" i="15" s="1"/>
  <c r="S364" i="15"/>
  <c r="L364" i="15"/>
  <c r="Q363" i="15"/>
  <c r="R363" i="15" s="1"/>
  <c r="T363" i="15" s="1"/>
  <c r="K363" i="15"/>
  <c r="M363" i="15" s="1"/>
  <c r="AE361" i="15"/>
  <c r="AH360" i="15" l="1"/>
  <c r="AJ360" i="15" s="1"/>
  <c r="D3576" i="11" s="1"/>
  <c r="B379" i="15"/>
  <c r="V378" i="15"/>
  <c r="U378" i="15"/>
  <c r="Y378" i="15"/>
  <c r="J378" i="15"/>
  <c r="E378" i="15"/>
  <c r="F378" i="15" s="1"/>
  <c r="G378" i="15" s="1"/>
  <c r="C378" i="15" s="1"/>
  <c r="D378" i="15" s="1"/>
  <c r="E3558" i="11"/>
  <c r="H365" i="15"/>
  <c r="AF365" i="15" s="1"/>
  <c r="AI359" i="15"/>
  <c r="C3577" i="11" s="1"/>
  <c r="AB363" i="15"/>
  <c r="AC363" i="15" s="1"/>
  <c r="AD363" i="15" s="1"/>
  <c r="AG362" i="15"/>
  <c r="AH361" i="15"/>
  <c r="AI361" i="15" s="1"/>
  <c r="C3575" i="11" s="1"/>
  <c r="Z362" i="15"/>
  <c r="AA364" i="15"/>
  <c r="Z364" i="15"/>
  <c r="Q364" i="15"/>
  <c r="R364" i="15" s="1"/>
  <c r="T364" i="15" s="1"/>
  <c r="K364" i="15"/>
  <c r="M364" i="15" s="1"/>
  <c r="I365" i="15"/>
  <c r="N365" i="15"/>
  <c r="O365" i="15" s="1"/>
  <c r="P365" i="15" s="1"/>
  <c r="S365" i="15"/>
  <c r="L365" i="15"/>
  <c r="AE362" i="15"/>
  <c r="AI360" i="15" l="1"/>
  <c r="C3576" i="11" s="1"/>
  <c r="B380" i="15"/>
  <c r="V379" i="15"/>
  <c r="U379" i="15"/>
  <c r="Y379" i="15"/>
  <c r="J379" i="15"/>
  <c r="E379" i="15"/>
  <c r="F379" i="15" s="1"/>
  <c r="G379" i="15" s="1"/>
  <c r="C379" i="15" s="1"/>
  <c r="D379" i="15" s="1"/>
  <c r="E3557" i="11"/>
  <c r="H366" i="15"/>
  <c r="AF366" i="15" s="1"/>
  <c r="AH362" i="15"/>
  <c r="AI362" i="15" s="1"/>
  <c r="C3574" i="11" s="1"/>
  <c r="AB364" i="15"/>
  <c r="AC364" i="15" s="1"/>
  <c r="AD364" i="15" s="1"/>
  <c r="AG363" i="15"/>
  <c r="AJ361" i="15"/>
  <c r="D3575" i="11" s="1"/>
  <c r="Q365" i="15"/>
  <c r="R365" i="15" s="1"/>
  <c r="T365" i="15" s="1"/>
  <c r="W365" i="15"/>
  <c r="K365" i="15"/>
  <c r="M365" i="15" s="1"/>
  <c r="AE363" i="15"/>
  <c r="I366" i="15"/>
  <c r="N366" i="15"/>
  <c r="O366" i="15" s="1"/>
  <c r="P366" i="15" s="1"/>
  <c r="L366" i="15"/>
  <c r="S366" i="15"/>
  <c r="B381" i="15" l="1"/>
  <c r="V380" i="15"/>
  <c r="U380" i="15"/>
  <c r="Y380" i="15"/>
  <c r="J380" i="15"/>
  <c r="E380" i="15"/>
  <c r="F380" i="15" s="1"/>
  <c r="G380" i="15" s="1"/>
  <c r="C380" i="15" s="1"/>
  <c r="D380" i="15" s="1"/>
  <c r="E3556" i="11"/>
  <c r="H367" i="15"/>
  <c r="AF367" i="15" s="1"/>
  <c r="AJ362" i="15"/>
  <c r="D3574" i="11" s="1"/>
  <c r="AH363" i="15"/>
  <c r="AI363" i="15" s="1"/>
  <c r="C3573" i="11" s="1"/>
  <c r="AB365" i="15"/>
  <c r="AC365" i="15" s="1"/>
  <c r="AD365" i="15" s="1"/>
  <c r="AG364" i="15"/>
  <c r="X365" i="15"/>
  <c r="Z365" i="15" s="1"/>
  <c r="K366" i="15"/>
  <c r="M366" i="15" s="1"/>
  <c r="AE364" i="15"/>
  <c r="W367" i="15"/>
  <c r="X367" i="15" s="1"/>
  <c r="I367" i="15"/>
  <c r="N367" i="15"/>
  <c r="O367" i="15" s="1"/>
  <c r="P367" i="15" s="1"/>
  <c r="S367" i="15"/>
  <c r="L367" i="15"/>
  <c r="W366" i="15"/>
  <c r="X366" i="15" s="1"/>
  <c r="Q366" i="15"/>
  <c r="R366" i="15" s="1"/>
  <c r="T366" i="15" s="1"/>
  <c r="B382" i="15" l="1"/>
  <c r="V381" i="15"/>
  <c r="U381" i="15"/>
  <c r="Y381" i="15"/>
  <c r="J381" i="15"/>
  <c r="E381" i="15"/>
  <c r="F381" i="15" s="1"/>
  <c r="G381" i="15" s="1"/>
  <c r="C381" i="15" s="1"/>
  <c r="D381" i="15" s="1"/>
  <c r="E3555" i="11"/>
  <c r="H368" i="15"/>
  <c r="AF368" i="15" s="1"/>
  <c r="AJ363" i="15"/>
  <c r="D3573" i="11" s="1"/>
  <c r="AH364" i="15"/>
  <c r="AI364" i="15" s="1"/>
  <c r="C3572" i="11" s="1"/>
  <c r="AB366" i="15"/>
  <c r="AC366" i="15" s="1"/>
  <c r="AA365" i="15"/>
  <c r="Z366" i="15"/>
  <c r="AA366" i="15"/>
  <c r="K367" i="15"/>
  <c r="M367" i="15" s="1"/>
  <c r="W368" i="15"/>
  <c r="X368" i="15" s="1"/>
  <c r="I368" i="15"/>
  <c r="N368" i="15"/>
  <c r="O368" i="15" s="1"/>
  <c r="P368" i="15" s="1"/>
  <c r="S368" i="15"/>
  <c r="L368" i="15"/>
  <c r="Z367" i="15"/>
  <c r="AA367" i="15"/>
  <c r="Q367" i="15"/>
  <c r="R367" i="15" s="1"/>
  <c r="T367" i="15" s="1"/>
  <c r="B383" i="15" l="1"/>
  <c r="V382" i="15"/>
  <c r="Y382" i="15"/>
  <c r="U382" i="15"/>
  <c r="J382" i="15"/>
  <c r="E382" i="15"/>
  <c r="F382" i="15" s="1"/>
  <c r="G382" i="15" s="1"/>
  <c r="C382" i="15" s="1"/>
  <c r="D382" i="15" s="1"/>
  <c r="E3554" i="11"/>
  <c r="K368" i="15"/>
  <c r="M368" i="15" s="1"/>
  <c r="H369" i="15"/>
  <c r="AF369" i="15" s="1"/>
  <c r="AJ364" i="15"/>
  <c r="D3572" i="11" s="1"/>
  <c r="AD366" i="15"/>
  <c r="AB367" i="15"/>
  <c r="AC367" i="15" s="1"/>
  <c r="AE365" i="15"/>
  <c r="AG365" i="15"/>
  <c r="Q368" i="15"/>
  <c r="R368" i="15" s="1"/>
  <c r="T368" i="15" s="1"/>
  <c r="I369" i="15"/>
  <c r="K369" i="15" s="1"/>
  <c r="N369" i="15"/>
  <c r="O369" i="15" s="1"/>
  <c r="P369" i="15" s="1"/>
  <c r="S369" i="15"/>
  <c r="L369" i="15"/>
  <c r="Z368" i="15"/>
  <c r="AA368" i="15"/>
  <c r="B384" i="15" l="1"/>
  <c r="V383" i="15"/>
  <c r="U383" i="15"/>
  <c r="Y383" i="15"/>
  <c r="J383" i="15"/>
  <c r="E383" i="15"/>
  <c r="F383" i="15" s="1"/>
  <c r="G383" i="15" s="1"/>
  <c r="C383" i="15" s="1"/>
  <c r="D383" i="15" s="1"/>
  <c r="E3553" i="11"/>
  <c r="H370" i="15"/>
  <c r="AF370" i="15" s="1"/>
  <c r="Q369" i="15"/>
  <c r="R369" i="15" s="1"/>
  <c r="T369" i="15" s="1"/>
  <c r="AG366" i="15"/>
  <c r="AE366" i="15"/>
  <c r="AD367" i="15"/>
  <c r="AE367" i="15" s="1"/>
  <c r="M369" i="15"/>
  <c r="AB368" i="15"/>
  <c r="AC368" i="15" s="1"/>
  <c r="AD368" i="15" s="1"/>
  <c r="AH365" i="15"/>
  <c r="I370" i="15"/>
  <c r="N370" i="15"/>
  <c r="O370" i="15" s="1"/>
  <c r="P370" i="15" s="1"/>
  <c r="S370" i="15"/>
  <c r="L370" i="15"/>
  <c r="W369" i="15"/>
  <c r="X369" i="15" s="1"/>
  <c r="B385" i="15" l="1"/>
  <c r="V384" i="15"/>
  <c r="U384" i="15"/>
  <c r="Y384" i="15"/>
  <c r="J384" i="15"/>
  <c r="E384" i="15"/>
  <c r="F384" i="15" s="1"/>
  <c r="G384" i="15" s="1"/>
  <c r="C384" i="15" s="1"/>
  <c r="D384" i="15" s="1"/>
  <c r="E3552" i="11"/>
  <c r="H371" i="15"/>
  <c r="AF371" i="15" s="1"/>
  <c r="AG367" i="15"/>
  <c r="AH367" i="15" s="1"/>
  <c r="AI367" i="15" s="1"/>
  <c r="C3569" i="11" s="1"/>
  <c r="AH366" i="15"/>
  <c r="AI366" i="15" s="1"/>
  <c r="C3570" i="11" s="1"/>
  <c r="AB369" i="15"/>
  <c r="AC369" i="15" s="1"/>
  <c r="AG368" i="15"/>
  <c r="AI365" i="15"/>
  <c r="C3571" i="11" s="1"/>
  <c r="AJ365" i="15"/>
  <c r="D3571" i="11" s="1"/>
  <c r="W370" i="15"/>
  <c r="I371" i="15"/>
  <c r="N371" i="15"/>
  <c r="O371" i="15" s="1"/>
  <c r="P371" i="15" s="1"/>
  <c r="S371" i="15"/>
  <c r="L371" i="15"/>
  <c r="Q370" i="15"/>
  <c r="R370" i="15" s="1"/>
  <c r="T370" i="15" s="1"/>
  <c r="Z369" i="15"/>
  <c r="AA369" i="15"/>
  <c r="K370" i="15"/>
  <c r="M370" i="15" s="1"/>
  <c r="AE368" i="15"/>
  <c r="B386" i="15" l="1"/>
  <c r="V385" i="15"/>
  <c r="U385" i="15"/>
  <c r="Y385" i="15"/>
  <c r="J385" i="15"/>
  <c r="E385" i="15"/>
  <c r="F385" i="15" s="1"/>
  <c r="G385" i="15" s="1"/>
  <c r="C385" i="15" s="1"/>
  <c r="D385" i="15" s="1"/>
  <c r="E3551" i="11"/>
  <c r="H372" i="15"/>
  <c r="AF372" i="15" s="1"/>
  <c r="AJ367" i="15"/>
  <c r="D3569" i="11" s="1"/>
  <c r="AJ366" i="15"/>
  <c r="D3570" i="11" s="1"/>
  <c r="AH368" i="15"/>
  <c r="AI368" i="15" s="1"/>
  <c r="C3568" i="11" s="1"/>
  <c r="AB370" i="15"/>
  <c r="AC370" i="15" s="1"/>
  <c r="AD370" i="15" s="1"/>
  <c r="AD369" i="15"/>
  <c r="X370" i="15"/>
  <c r="AA370" i="15" s="1"/>
  <c r="W371" i="15"/>
  <c r="I372" i="15"/>
  <c r="N372" i="15"/>
  <c r="O372" i="15" s="1"/>
  <c r="P372" i="15" s="1"/>
  <c r="S372" i="15"/>
  <c r="L372" i="15"/>
  <c r="Q371" i="15"/>
  <c r="R371" i="15" s="1"/>
  <c r="T371" i="15" s="1"/>
  <c r="K371" i="15"/>
  <c r="M371" i="15" s="1"/>
  <c r="B387" i="15" l="1"/>
  <c r="V386" i="15"/>
  <c r="U386" i="15"/>
  <c r="Y386" i="15"/>
  <c r="J386" i="15"/>
  <c r="E386" i="15"/>
  <c r="F386" i="15" s="1"/>
  <c r="G386" i="15" s="1"/>
  <c r="C386" i="15" s="1"/>
  <c r="D386" i="15" s="1"/>
  <c r="E3550" i="11"/>
  <c r="K372" i="15"/>
  <c r="M372" i="15" s="1"/>
  <c r="H373" i="15"/>
  <c r="AF373" i="15" s="1"/>
  <c r="AJ368" i="15"/>
  <c r="D3568" i="11" s="1"/>
  <c r="AG369" i="15"/>
  <c r="AB371" i="15"/>
  <c r="AC371" i="15" s="1"/>
  <c r="AD371" i="15" s="1"/>
  <c r="AE369" i="15"/>
  <c r="X371" i="15"/>
  <c r="AA371" i="15" s="1"/>
  <c r="AG370" i="15"/>
  <c r="Z370" i="15"/>
  <c r="I373" i="15"/>
  <c r="N373" i="15"/>
  <c r="O373" i="15" s="1"/>
  <c r="P373" i="15" s="1"/>
  <c r="L373" i="15"/>
  <c r="S373" i="15"/>
  <c r="W372" i="15"/>
  <c r="X372" i="15" s="1"/>
  <c r="Q372" i="15"/>
  <c r="R372" i="15" s="1"/>
  <c r="T372" i="15" s="1"/>
  <c r="AE370" i="15"/>
  <c r="B388" i="15" l="1"/>
  <c r="V387" i="15"/>
  <c r="U387" i="15"/>
  <c r="Y387" i="15"/>
  <c r="J387" i="15"/>
  <c r="E387" i="15"/>
  <c r="F387" i="15" s="1"/>
  <c r="G387" i="15" s="1"/>
  <c r="C387" i="15" s="1"/>
  <c r="D387" i="15" s="1"/>
  <c r="E3549" i="11"/>
  <c r="H374" i="15"/>
  <c r="AF374" i="15" s="1"/>
  <c r="AH369" i="15"/>
  <c r="AJ369" i="15" s="1"/>
  <c r="D3567" i="11" s="1"/>
  <c r="Q373" i="15"/>
  <c r="R373" i="15" s="1"/>
  <c r="T373" i="15" s="1"/>
  <c r="AB372" i="15"/>
  <c r="AC372" i="15" s="1"/>
  <c r="AD372" i="15" s="1"/>
  <c r="AH370" i="15"/>
  <c r="AJ370" i="15" s="1"/>
  <c r="D3566" i="11" s="1"/>
  <c r="AG371" i="15"/>
  <c r="Z371" i="15"/>
  <c r="W373" i="15"/>
  <c r="W374" i="15"/>
  <c r="X374" i="15" s="1"/>
  <c r="I374" i="15"/>
  <c r="N374" i="15"/>
  <c r="O374" i="15" s="1"/>
  <c r="P374" i="15" s="1"/>
  <c r="S374" i="15"/>
  <c r="L374" i="15"/>
  <c r="K373" i="15"/>
  <c r="M373" i="15" s="1"/>
  <c r="AE371" i="15"/>
  <c r="Z372" i="15"/>
  <c r="AA372" i="15"/>
  <c r="B389" i="15" l="1"/>
  <c r="V388" i="15"/>
  <c r="U388" i="15"/>
  <c r="Y388" i="15"/>
  <c r="J388" i="15"/>
  <c r="E388" i="15"/>
  <c r="F388" i="15" s="1"/>
  <c r="G388" i="15" s="1"/>
  <c r="C388" i="15" s="1"/>
  <c r="D388" i="15" s="1"/>
  <c r="E3548" i="11"/>
  <c r="H375" i="15"/>
  <c r="AF375" i="15" s="1"/>
  <c r="AI369" i="15"/>
  <c r="C3567" i="11" s="1"/>
  <c r="AB373" i="15"/>
  <c r="AC373" i="15" s="1"/>
  <c r="AD373" i="15" s="1"/>
  <c r="AH371" i="15"/>
  <c r="AI371" i="15" s="1"/>
  <c r="C3565" i="11" s="1"/>
  <c r="AI370" i="15"/>
  <c r="C3566" i="11" s="1"/>
  <c r="X373" i="15"/>
  <c r="AA373" i="15" s="1"/>
  <c r="AE372" i="15"/>
  <c r="K374" i="15"/>
  <c r="M374" i="15" s="1"/>
  <c r="AA374" i="15"/>
  <c r="Z374" i="15"/>
  <c r="I375" i="15"/>
  <c r="N375" i="15"/>
  <c r="O375" i="15" s="1"/>
  <c r="P375" i="15" s="1"/>
  <c r="S375" i="15"/>
  <c r="L375" i="15"/>
  <c r="AG372" i="15"/>
  <c r="Q374" i="15"/>
  <c r="R374" i="15" s="1"/>
  <c r="T374" i="15" s="1"/>
  <c r="B390" i="15" l="1"/>
  <c r="V389" i="15"/>
  <c r="U389" i="15"/>
  <c r="Y389" i="15"/>
  <c r="J389" i="15"/>
  <c r="E389" i="15"/>
  <c r="F389" i="15" s="1"/>
  <c r="G389" i="15" s="1"/>
  <c r="C389" i="15" s="1"/>
  <c r="D389" i="15" s="1"/>
  <c r="E3547" i="11"/>
  <c r="H376" i="15"/>
  <c r="AF376" i="15" s="1"/>
  <c r="Q375" i="15"/>
  <c r="R375" i="15" s="1"/>
  <c r="T375" i="15" s="1"/>
  <c r="AB374" i="15"/>
  <c r="AC374" i="15" s="1"/>
  <c r="AD374" i="15" s="1"/>
  <c r="AJ371" i="15"/>
  <c r="D3565" i="11" s="1"/>
  <c r="AG373" i="15"/>
  <c r="Z373" i="15"/>
  <c r="AH372" i="15"/>
  <c r="W375" i="15"/>
  <c r="I376" i="15"/>
  <c r="N376" i="15"/>
  <c r="O376" i="15" s="1"/>
  <c r="P376" i="15" s="1"/>
  <c r="S376" i="15"/>
  <c r="L376" i="15"/>
  <c r="AE373" i="15"/>
  <c r="K375" i="15"/>
  <c r="B391" i="15" l="1"/>
  <c r="V390" i="15"/>
  <c r="U390" i="15"/>
  <c r="Y390" i="15"/>
  <c r="J390" i="15"/>
  <c r="E390" i="15"/>
  <c r="F390" i="15" s="1"/>
  <c r="G390" i="15" s="1"/>
  <c r="C390" i="15" s="1"/>
  <c r="D390" i="15" s="1"/>
  <c r="E3546" i="11"/>
  <c r="H377" i="15"/>
  <c r="AF377" i="15" s="1"/>
  <c r="Q376" i="15"/>
  <c r="R376" i="15" s="1"/>
  <c r="T376" i="15" s="1"/>
  <c r="AB375" i="15"/>
  <c r="M375" i="15"/>
  <c r="AG374" i="15"/>
  <c r="AH373" i="15"/>
  <c r="AI373" i="15" s="1"/>
  <c r="C3563" i="11" s="1"/>
  <c r="X375" i="15"/>
  <c r="AA375" i="15" s="1"/>
  <c r="W376" i="15"/>
  <c r="AJ372" i="15"/>
  <c r="D3564" i="11" s="1"/>
  <c r="AI372" i="15"/>
  <c r="C3564" i="11" s="1"/>
  <c r="AE374" i="15"/>
  <c r="I377" i="15"/>
  <c r="N377" i="15"/>
  <c r="O377" i="15" s="1"/>
  <c r="P377" i="15" s="1"/>
  <c r="S377" i="15"/>
  <c r="L377" i="15"/>
  <c r="K376" i="15"/>
  <c r="M376" i="15" s="1"/>
  <c r="B392" i="15" l="1"/>
  <c r="V391" i="15"/>
  <c r="U391" i="15"/>
  <c r="Y391" i="15"/>
  <c r="J391" i="15"/>
  <c r="E391" i="15"/>
  <c r="F391" i="15" s="1"/>
  <c r="G391" i="15" s="1"/>
  <c r="C391" i="15" s="1"/>
  <c r="D391" i="15" s="1"/>
  <c r="E3545" i="11"/>
  <c r="K377" i="15"/>
  <c r="M377" i="15" s="1"/>
  <c r="H378" i="15"/>
  <c r="AF378" i="15" s="1"/>
  <c r="AH374" i="15"/>
  <c r="AJ374" i="15" s="1"/>
  <c r="D3562" i="11" s="1"/>
  <c r="AC375" i="15"/>
  <c r="AD375" i="15" s="1"/>
  <c r="AB376" i="15"/>
  <c r="AC376" i="15" s="1"/>
  <c r="AD376" i="15" s="1"/>
  <c r="AJ373" i="15"/>
  <c r="D3563" i="11" s="1"/>
  <c r="Z375" i="15"/>
  <c r="X376" i="15"/>
  <c r="AA376" i="15" s="1"/>
  <c r="W377" i="15"/>
  <c r="Q377" i="15"/>
  <c r="R377" i="15" s="1"/>
  <c r="T377" i="15" s="1"/>
  <c r="I378" i="15"/>
  <c r="N378" i="15"/>
  <c r="O378" i="15" s="1"/>
  <c r="P378" i="15" s="1"/>
  <c r="L378" i="15"/>
  <c r="S378" i="15"/>
  <c r="B393" i="15" l="1"/>
  <c r="V392" i="15"/>
  <c r="U392" i="15"/>
  <c r="Y392" i="15"/>
  <c r="J392" i="15"/>
  <c r="E392" i="15"/>
  <c r="F392" i="15" s="1"/>
  <c r="G392" i="15" s="1"/>
  <c r="C392" i="15" s="1"/>
  <c r="D392" i="15" s="1"/>
  <c r="E3544" i="11"/>
  <c r="H379" i="15"/>
  <c r="AF379" i="15" s="1"/>
  <c r="AI374" i="15"/>
  <c r="C3562" i="11" s="1"/>
  <c r="AG375" i="15"/>
  <c r="AE375" i="15"/>
  <c r="AB377" i="15"/>
  <c r="AC377" i="15" s="1"/>
  <c r="AD377" i="15" s="1"/>
  <c r="AE376" i="15"/>
  <c r="X377" i="15"/>
  <c r="AA377" i="15" s="1"/>
  <c r="AG376" i="15"/>
  <c r="Z376" i="15"/>
  <c r="K378" i="15"/>
  <c r="M378" i="15" s="1"/>
  <c r="W378" i="15"/>
  <c r="I379" i="15"/>
  <c r="N379" i="15"/>
  <c r="O379" i="15" s="1"/>
  <c r="P379" i="15" s="1"/>
  <c r="S379" i="15"/>
  <c r="L379" i="15"/>
  <c r="Q378" i="15"/>
  <c r="R378" i="15" s="1"/>
  <c r="T378" i="15" s="1"/>
  <c r="B394" i="15" l="1"/>
  <c r="V393" i="15"/>
  <c r="U393" i="15"/>
  <c r="Y393" i="15"/>
  <c r="J393" i="15"/>
  <c r="E393" i="15"/>
  <c r="F393" i="15" s="1"/>
  <c r="G393" i="15" s="1"/>
  <c r="C393" i="15" s="1"/>
  <c r="D393" i="15" s="1"/>
  <c r="E3543" i="11"/>
  <c r="H380" i="15"/>
  <c r="AF380" i="15" s="1"/>
  <c r="AH375" i="15"/>
  <c r="AJ375" i="15" s="1"/>
  <c r="D3561" i="11" s="1"/>
  <c r="AB378" i="15"/>
  <c r="AC378" i="15" s="1"/>
  <c r="AD378" i="15" s="1"/>
  <c r="Z377" i="15"/>
  <c r="X378" i="15"/>
  <c r="AA378" i="15" s="1"/>
  <c r="AH376" i="15"/>
  <c r="W379" i="15"/>
  <c r="AG377" i="15"/>
  <c r="AE377" i="15"/>
  <c r="K379" i="15"/>
  <c r="M379" i="15" s="1"/>
  <c r="I380" i="15"/>
  <c r="N380" i="15"/>
  <c r="O380" i="15" s="1"/>
  <c r="P380" i="15" s="1"/>
  <c r="L380" i="15"/>
  <c r="S380" i="15"/>
  <c r="Q379" i="15"/>
  <c r="R379" i="15" s="1"/>
  <c r="T379" i="15" s="1"/>
  <c r="B395" i="15" l="1"/>
  <c r="V394" i="15"/>
  <c r="U394" i="15"/>
  <c r="Y394" i="15"/>
  <c r="J394" i="15"/>
  <c r="E394" i="15"/>
  <c r="F394" i="15" s="1"/>
  <c r="G394" i="15" s="1"/>
  <c r="C394" i="15" s="1"/>
  <c r="D394" i="15" s="1"/>
  <c r="E3542" i="11"/>
  <c r="H381" i="15"/>
  <c r="AF381" i="15" s="1"/>
  <c r="AI375" i="15"/>
  <c r="C3561" i="11" s="1"/>
  <c r="AB379" i="15"/>
  <c r="AC379" i="15" s="1"/>
  <c r="AD379" i="15" s="1"/>
  <c r="Z378" i="15"/>
  <c r="AI376" i="15"/>
  <c r="C3560" i="11" s="1"/>
  <c r="AJ376" i="15"/>
  <c r="D3560" i="11" s="1"/>
  <c r="X379" i="15"/>
  <c r="AA379" i="15" s="1"/>
  <c r="AH377" i="15"/>
  <c r="W380" i="15"/>
  <c r="AG378" i="15"/>
  <c r="AE378" i="15"/>
  <c r="I381" i="15"/>
  <c r="N381" i="15"/>
  <c r="O381" i="15" s="1"/>
  <c r="P381" i="15" s="1"/>
  <c r="S381" i="15"/>
  <c r="L381" i="15"/>
  <c r="Q380" i="15"/>
  <c r="R380" i="15" s="1"/>
  <c r="T380" i="15" s="1"/>
  <c r="K380" i="15"/>
  <c r="M380" i="15" s="1"/>
  <c r="B396" i="15" l="1"/>
  <c r="V395" i="15"/>
  <c r="U395" i="15"/>
  <c r="Y395" i="15"/>
  <c r="J395" i="15"/>
  <c r="E395" i="15"/>
  <c r="F395" i="15" s="1"/>
  <c r="G395" i="15" s="1"/>
  <c r="C395" i="15" s="1"/>
  <c r="D395" i="15" s="1"/>
  <c r="E3541" i="11"/>
  <c r="H382" i="15"/>
  <c r="AF382" i="15" s="1"/>
  <c r="AB380" i="15"/>
  <c r="AC380" i="15" s="1"/>
  <c r="AD380" i="15" s="1"/>
  <c r="AH378" i="15"/>
  <c r="AI378" i="15" s="1"/>
  <c r="C3558" i="11" s="1"/>
  <c r="X380" i="15"/>
  <c r="Z380" i="15" s="1"/>
  <c r="Z379" i="15"/>
  <c r="AJ377" i="15"/>
  <c r="D3559" i="11" s="1"/>
  <c r="AI377" i="15"/>
  <c r="C3559" i="11" s="1"/>
  <c r="K381" i="15"/>
  <c r="M381" i="15" s="1"/>
  <c r="AG379" i="15"/>
  <c r="AE379" i="15"/>
  <c r="I382" i="15"/>
  <c r="N382" i="15"/>
  <c r="O382" i="15" s="1"/>
  <c r="P382" i="15" s="1"/>
  <c r="S382" i="15"/>
  <c r="L382" i="15"/>
  <c r="Q381" i="15"/>
  <c r="R381" i="15" s="1"/>
  <c r="T381" i="15" s="1"/>
  <c r="W381" i="15"/>
  <c r="X381" i="15" s="1"/>
  <c r="B397" i="15" l="1"/>
  <c r="V396" i="15"/>
  <c r="U396" i="15"/>
  <c r="Y396" i="15"/>
  <c r="J396" i="15"/>
  <c r="E396" i="15"/>
  <c r="F396" i="15" s="1"/>
  <c r="G396" i="15" s="1"/>
  <c r="C396" i="15" s="1"/>
  <c r="D396" i="15" s="1"/>
  <c r="E3540" i="11"/>
  <c r="H383" i="15"/>
  <c r="AF383" i="15" s="1"/>
  <c r="AB381" i="15"/>
  <c r="AC381" i="15" s="1"/>
  <c r="AD381" i="15" s="1"/>
  <c r="AJ378" i="15"/>
  <c r="D3558" i="11" s="1"/>
  <c r="AA380" i="15"/>
  <c r="AH379" i="15"/>
  <c r="AI379" i="15" s="1"/>
  <c r="C3557" i="11" s="1"/>
  <c r="W382" i="15"/>
  <c r="I383" i="15"/>
  <c r="N383" i="15"/>
  <c r="O383" i="15" s="1"/>
  <c r="P383" i="15" s="1"/>
  <c r="S383" i="15"/>
  <c r="L383" i="15"/>
  <c r="Q382" i="15"/>
  <c r="R382" i="15" s="1"/>
  <c r="T382" i="15" s="1"/>
  <c r="AA381" i="15"/>
  <c r="Z381" i="15"/>
  <c r="K382" i="15"/>
  <c r="M382" i="15" s="1"/>
  <c r="B398" i="15" l="1"/>
  <c r="V397" i="15"/>
  <c r="U397" i="15"/>
  <c r="Y397" i="15"/>
  <c r="J397" i="15"/>
  <c r="E397" i="15"/>
  <c r="F397" i="15" s="1"/>
  <c r="G397" i="15" s="1"/>
  <c r="C397" i="15" s="1"/>
  <c r="D397" i="15" s="1"/>
  <c r="E3539" i="11"/>
  <c r="H384" i="15"/>
  <c r="AF384" i="15" s="1"/>
  <c r="AB382" i="15"/>
  <c r="AC382" i="15" s="1"/>
  <c r="AD382" i="15" s="1"/>
  <c r="Q383" i="15"/>
  <c r="R383" i="15" s="1"/>
  <c r="T383" i="15" s="1"/>
  <c r="X382" i="15"/>
  <c r="AA382" i="15" s="1"/>
  <c r="AE380" i="15"/>
  <c r="AG380" i="15"/>
  <c r="AJ379" i="15"/>
  <c r="D3557" i="11" s="1"/>
  <c r="AG381" i="15"/>
  <c r="W383" i="15"/>
  <c r="X383" i="15" s="1"/>
  <c r="I384" i="15"/>
  <c r="N384" i="15"/>
  <c r="O384" i="15" s="1"/>
  <c r="P384" i="15" s="1"/>
  <c r="S384" i="15"/>
  <c r="L384" i="15"/>
  <c r="AE381" i="15"/>
  <c r="K383" i="15"/>
  <c r="B399" i="15" l="1"/>
  <c r="V398" i="15"/>
  <c r="U398" i="15"/>
  <c r="Y398" i="15"/>
  <c r="J398" i="15"/>
  <c r="E398" i="15"/>
  <c r="F398" i="15" s="1"/>
  <c r="G398" i="15" s="1"/>
  <c r="C398" i="15" s="1"/>
  <c r="D398" i="15" s="1"/>
  <c r="E3538" i="11"/>
  <c r="H385" i="15"/>
  <c r="AF385" i="15" s="1"/>
  <c r="AB383" i="15"/>
  <c r="M383" i="15"/>
  <c r="AH380" i="15"/>
  <c r="AJ380" i="15" s="1"/>
  <c r="D3556" i="11" s="1"/>
  <c r="AH381" i="15"/>
  <c r="AI381" i="15" s="1"/>
  <c r="C3555" i="11" s="1"/>
  <c r="Z382" i="15"/>
  <c r="K384" i="15"/>
  <c r="M384" i="15" s="1"/>
  <c r="W384" i="15"/>
  <c r="AG382" i="15"/>
  <c r="AE382" i="15"/>
  <c r="I385" i="15"/>
  <c r="N385" i="15"/>
  <c r="O385" i="15" s="1"/>
  <c r="P385" i="15" s="1"/>
  <c r="S385" i="15"/>
  <c r="L385" i="15"/>
  <c r="AA383" i="15"/>
  <c r="Z383" i="15"/>
  <c r="Q384" i="15"/>
  <c r="R384" i="15" s="1"/>
  <c r="T384" i="15" s="1"/>
  <c r="B400" i="15" l="1"/>
  <c r="V399" i="15"/>
  <c r="U399" i="15"/>
  <c r="Y399" i="15"/>
  <c r="J399" i="15"/>
  <c r="E399" i="15"/>
  <c r="F399" i="15" s="1"/>
  <c r="G399" i="15" s="1"/>
  <c r="C399" i="15" s="1"/>
  <c r="D399" i="15" s="1"/>
  <c r="E3537" i="11"/>
  <c r="H386" i="15"/>
  <c r="AF386" i="15" s="1"/>
  <c r="AC383" i="15"/>
  <c r="AD383" i="15" s="1"/>
  <c r="AB384" i="15"/>
  <c r="AC384" i="15" s="1"/>
  <c r="AH382" i="15"/>
  <c r="AJ382" i="15" s="1"/>
  <c r="D3554" i="11" s="1"/>
  <c r="AI380" i="15"/>
  <c r="C3556" i="11" s="1"/>
  <c r="AJ381" i="15"/>
  <c r="D3555" i="11" s="1"/>
  <c r="X384" i="15"/>
  <c r="Z384" i="15" s="1"/>
  <c r="K385" i="15"/>
  <c r="M385" i="15" s="1"/>
  <c r="W385" i="15"/>
  <c r="X385" i="15" s="1"/>
  <c r="Q385" i="15"/>
  <c r="R385" i="15" s="1"/>
  <c r="T385" i="15" s="1"/>
  <c r="W386" i="15"/>
  <c r="X386" i="15" s="1"/>
  <c r="I386" i="15"/>
  <c r="N386" i="15"/>
  <c r="O386" i="15" s="1"/>
  <c r="P386" i="15" s="1"/>
  <c r="L386" i="15"/>
  <c r="S386" i="15"/>
  <c r="B401" i="15" l="1"/>
  <c r="V400" i="15"/>
  <c r="U400" i="15"/>
  <c r="Y400" i="15"/>
  <c r="J400" i="15"/>
  <c r="E400" i="15"/>
  <c r="F400" i="15" s="1"/>
  <c r="G400" i="15" s="1"/>
  <c r="C400" i="15" s="1"/>
  <c r="D400" i="15" s="1"/>
  <c r="E3536" i="11"/>
  <c r="K386" i="15"/>
  <c r="M386" i="15" s="1"/>
  <c r="H387" i="15"/>
  <c r="AF387" i="15" s="1"/>
  <c r="AG383" i="15"/>
  <c r="AE383" i="15"/>
  <c r="AD384" i="15"/>
  <c r="AB385" i="15"/>
  <c r="AC385" i="15" s="1"/>
  <c r="AI382" i="15"/>
  <c r="C3554" i="11" s="1"/>
  <c r="AA384" i="15"/>
  <c r="Q386" i="15"/>
  <c r="R386" i="15" s="1"/>
  <c r="T386" i="15" s="1"/>
  <c r="Z386" i="15"/>
  <c r="AA386" i="15"/>
  <c r="AA385" i="15"/>
  <c r="Z385" i="15"/>
  <c r="W387" i="15"/>
  <c r="X387" i="15" s="1"/>
  <c r="I387" i="15"/>
  <c r="N387" i="15"/>
  <c r="O387" i="15" s="1"/>
  <c r="P387" i="15" s="1"/>
  <c r="S387" i="15"/>
  <c r="L387" i="15"/>
  <c r="B402" i="15" l="1"/>
  <c r="V401" i="15"/>
  <c r="U401" i="15"/>
  <c r="Y401" i="15"/>
  <c r="J401" i="15"/>
  <c r="E401" i="15"/>
  <c r="F401" i="15" s="1"/>
  <c r="G401" i="15" s="1"/>
  <c r="C401" i="15" s="1"/>
  <c r="D401" i="15" s="1"/>
  <c r="E3535" i="11"/>
  <c r="H388" i="15"/>
  <c r="AF388" i="15" s="1"/>
  <c r="AH383" i="15"/>
  <c r="AI383" i="15" s="1"/>
  <c r="C3553" i="11" s="1"/>
  <c r="AB386" i="15"/>
  <c r="AC386" i="15" s="1"/>
  <c r="AD386" i="15" s="1"/>
  <c r="AD385" i="15"/>
  <c r="Q387" i="15"/>
  <c r="R387" i="15" s="1"/>
  <c r="T387" i="15" s="1"/>
  <c r="AE384" i="15"/>
  <c r="AG384" i="15"/>
  <c r="Z387" i="15"/>
  <c r="AA387" i="15"/>
  <c r="I388" i="15"/>
  <c r="N388" i="15"/>
  <c r="O388" i="15" s="1"/>
  <c r="P388" i="15" s="1"/>
  <c r="S388" i="15"/>
  <c r="L388" i="15"/>
  <c r="K387" i="15"/>
  <c r="M387" i="15" s="1"/>
  <c r="B403" i="15" l="1"/>
  <c r="V402" i="15"/>
  <c r="U402" i="15"/>
  <c r="Y402" i="15"/>
  <c r="J402" i="15"/>
  <c r="E402" i="15"/>
  <c r="F402" i="15" s="1"/>
  <c r="G402" i="15" s="1"/>
  <c r="C402" i="15" s="1"/>
  <c r="D402" i="15" s="1"/>
  <c r="E3534" i="11"/>
  <c r="H389" i="15"/>
  <c r="AF389" i="15" s="1"/>
  <c r="AJ383" i="15"/>
  <c r="D3553" i="11" s="1"/>
  <c r="AG385" i="15"/>
  <c r="AB387" i="15"/>
  <c r="AC387" i="15" s="1"/>
  <c r="AE385" i="15"/>
  <c r="AG386" i="15"/>
  <c r="AH384" i="15"/>
  <c r="W388" i="15"/>
  <c r="K388" i="15"/>
  <c r="M388" i="15" s="1"/>
  <c r="AE386" i="15"/>
  <c r="Q388" i="15"/>
  <c r="R388" i="15" s="1"/>
  <c r="T388" i="15" s="1"/>
  <c r="I389" i="15"/>
  <c r="N389" i="15"/>
  <c r="O389" i="15" s="1"/>
  <c r="P389" i="15" s="1"/>
  <c r="S389" i="15"/>
  <c r="L389" i="15"/>
  <c r="B404" i="15" l="1"/>
  <c r="V403" i="15"/>
  <c r="U403" i="15"/>
  <c r="Y403" i="15"/>
  <c r="J403" i="15"/>
  <c r="E403" i="15"/>
  <c r="F403" i="15" s="1"/>
  <c r="G403" i="15" s="1"/>
  <c r="C403" i="15" s="1"/>
  <c r="D403" i="15" s="1"/>
  <c r="E3533" i="11"/>
  <c r="H390" i="15"/>
  <c r="AF390" i="15" s="1"/>
  <c r="AH385" i="15"/>
  <c r="AJ385" i="15" s="1"/>
  <c r="D3551" i="11" s="1"/>
  <c r="AB388" i="15"/>
  <c r="AC388" i="15" s="1"/>
  <c r="AD388" i="15" s="1"/>
  <c r="AH386" i="15"/>
  <c r="AJ386" i="15" s="1"/>
  <c r="D3550" i="11" s="1"/>
  <c r="AD387" i="15"/>
  <c r="AG387" i="15" s="1"/>
  <c r="X388" i="15"/>
  <c r="Z388" i="15" s="1"/>
  <c r="AI384" i="15"/>
  <c r="C3552" i="11" s="1"/>
  <c r="AJ384" i="15"/>
  <c r="D3552" i="11" s="1"/>
  <c r="Q389" i="15"/>
  <c r="R389" i="15" s="1"/>
  <c r="T389" i="15" s="1"/>
  <c r="W389" i="15"/>
  <c r="X389" i="15" s="1"/>
  <c r="Z389" i="15" s="1"/>
  <c r="K389" i="15"/>
  <c r="M389" i="15" s="1"/>
  <c r="I390" i="15"/>
  <c r="N390" i="15"/>
  <c r="O390" i="15" s="1"/>
  <c r="P390" i="15" s="1"/>
  <c r="S390" i="15"/>
  <c r="L390" i="15"/>
  <c r="B405" i="15" l="1"/>
  <c r="V404" i="15"/>
  <c r="U404" i="15"/>
  <c r="Y404" i="15"/>
  <c r="J404" i="15"/>
  <c r="E404" i="15"/>
  <c r="F404" i="15" s="1"/>
  <c r="G404" i="15" s="1"/>
  <c r="C404" i="15" s="1"/>
  <c r="D404" i="15" s="1"/>
  <c r="E3532" i="11"/>
  <c r="H391" i="15"/>
  <c r="AF391" i="15" s="1"/>
  <c r="AE387" i="15"/>
  <c r="AH387" i="15" s="1"/>
  <c r="AI387" i="15" s="1"/>
  <c r="C3549" i="11" s="1"/>
  <c r="AI385" i="15"/>
  <c r="C3551" i="11" s="1"/>
  <c r="AI386" i="15"/>
  <c r="C3550" i="11" s="1"/>
  <c r="AB389" i="15"/>
  <c r="AC389" i="15" s="1"/>
  <c r="AD389" i="15" s="1"/>
  <c r="AA389" i="15"/>
  <c r="AA388" i="15"/>
  <c r="W390" i="15"/>
  <c r="Q390" i="15"/>
  <c r="R390" i="15" s="1"/>
  <c r="T390" i="15" s="1"/>
  <c r="I391" i="15"/>
  <c r="N391" i="15"/>
  <c r="O391" i="15" s="1"/>
  <c r="P391" i="15" s="1"/>
  <c r="S391" i="15"/>
  <c r="L391" i="15"/>
  <c r="K390" i="15"/>
  <c r="M390" i="15" s="1"/>
  <c r="B406" i="15" l="1"/>
  <c r="V405" i="15"/>
  <c r="U405" i="15"/>
  <c r="Y405" i="15"/>
  <c r="J405" i="15"/>
  <c r="E405" i="15"/>
  <c r="F405" i="15" s="1"/>
  <c r="G405" i="15" s="1"/>
  <c r="C405" i="15" s="1"/>
  <c r="D405" i="15" s="1"/>
  <c r="E3531" i="11"/>
  <c r="W391" i="15"/>
  <c r="X391" i="15" s="1"/>
  <c r="AA391" i="15" s="1"/>
  <c r="H392" i="15"/>
  <c r="AF392" i="15" s="1"/>
  <c r="AG389" i="15"/>
  <c r="AB390" i="15"/>
  <c r="AC390" i="15" s="1"/>
  <c r="AD390" i="15" s="1"/>
  <c r="AJ387" i="15"/>
  <c r="D3549" i="11" s="1"/>
  <c r="AE389" i="15"/>
  <c r="AE388" i="15"/>
  <c r="X390" i="15"/>
  <c r="AA390" i="15" s="1"/>
  <c r="AG388" i="15"/>
  <c r="Q391" i="15"/>
  <c r="R391" i="15" s="1"/>
  <c r="T391" i="15" s="1"/>
  <c r="I392" i="15"/>
  <c r="N392" i="15"/>
  <c r="O392" i="15" s="1"/>
  <c r="P392" i="15" s="1"/>
  <c r="S392" i="15"/>
  <c r="L392" i="15"/>
  <c r="K391" i="15"/>
  <c r="M391" i="15" s="1"/>
  <c r="B407" i="15" l="1"/>
  <c r="V406" i="15"/>
  <c r="U406" i="15"/>
  <c r="Y406" i="15"/>
  <c r="J406" i="15"/>
  <c r="E406" i="15"/>
  <c r="F406" i="15" s="1"/>
  <c r="G406" i="15" s="1"/>
  <c r="C406" i="15" s="1"/>
  <c r="D406" i="15" s="1"/>
  <c r="E3530" i="11"/>
  <c r="Z391" i="15"/>
  <c r="H393" i="15"/>
  <c r="AF393" i="15" s="1"/>
  <c r="AH389" i="15"/>
  <c r="AJ389" i="15" s="1"/>
  <c r="D3547" i="11" s="1"/>
  <c r="AH388" i="15"/>
  <c r="AJ388" i="15" s="1"/>
  <c r="D3548" i="11" s="1"/>
  <c r="AB391" i="15"/>
  <c r="AC391" i="15" s="1"/>
  <c r="AD391" i="15" s="1"/>
  <c r="Q392" i="15"/>
  <c r="R392" i="15" s="1"/>
  <c r="T392" i="15" s="1"/>
  <c r="AE390" i="15"/>
  <c r="Z390" i="15"/>
  <c r="AG390" i="15"/>
  <c r="W392" i="15"/>
  <c r="K392" i="15"/>
  <c r="M392" i="15" s="1"/>
  <c r="I393" i="15"/>
  <c r="N393" i="15"/>
  <c r="O393" i="15" s="1"/>
  <c r="P393" i="15" s="1"/>
  <c r="S393" i="15"/>
  <c r="L393" i="15"/>
  <c r="B408" i="15" l="1"/>
  <c r="V407" i="15"/>
  <c r="U407" i="15"/>
  <c r="Y407" i="15"/>
  <c r="J407" i="15"/>
  <c r="E407" i="15"/>
  <c r="F407" i="15" s="1"/>
  <c r="G407" i="15" s="1"/>
  <c r="C407" i="15" s="1"/>
  <c r="D407" i="15" s="1"/>
  <c r="E3529" i="11"/>
  <c r="H394" i="15"/>
  <c r="AF394" i="15" s="1"/>
  <c r="AI389" i="15"/>
  <c r="C3547" i="11" s="1"/>
  <c r="AI388" i="15"/>
  <c r="C3548" i="11" s="1"/>
  <c r="AH390" i="15"/>
  <c r="AJ390" i="15" s="1"/>
  <c r="D3546" i="11" s="1"/>
  <c r="AB392" i="15"/>
  <c r="AC392" i="15" s="1"/>
  <c r="AD392" i="15" s="1"/>
  <c r="AG391" i="15"/>
  <c r="X392" i="15"/>
  <c r="AA392" i="15" s="1"/>
  <c r="W393" i="15"/>
  <c r="X393" i="15" s="1"/>
  <c r="Z393" i="15" s="1"/>
  <c r="AE391" i="15"/>
  <c r="Q393" i="15"/>
  <c r="R393" i="15" s="1"/>
  <c r="T393" i="15" s="1"/>
  <c r="I394" i="15"/>
  <c r="N394" i="15"/>
  <c r="O394" i="15" s="1"/>
  <c r="P394" i="15" s="1"/>
  <c r="S394" i="15"/>
  <c r="L394" i="15"/>
  <c r="K393" i="15"/>
  <c r="M393" i="15" s="1"/>
  <c r="B409" i="15" l="1"/>
  <c r="V408" i="15"/>
  <c r="U408" i="15"/>
  <c r="Y408" i="15"/>
  <c r="J408" i="15"/>
  <c r="E408" i="15"/>
  <c r="F408" i="15" s="1"/>
  <c r="G408" i="15" s="1"/>
  <c r="C408" i="15" s="1"/>
  <c r="D408" i="15" s="1"/>
  <c r="E3528" i="11"/>
  <c r="H395" i="15"/>
  <c r="AF395" i="15" s="1"/>
  <c r="AH391" i="15"/>
  <c r="AJ391" i="15" s="1"/>
  <c r="D3545" i="11" s="1"/>
  <c r="AI390" i="15"/>
  <c r="C3546" i="11" s="1"/>
  <c r="AB393" i="15"/>
  <c r="AC393" i="15" s="1"/>
  <c r="AD393" i="15" s="1"/>
  <c r="AE392" i="15"/>
  <c r="AG392" i="15"/>
  <c r="AA393" i="15"/>
  <c r="Z392" i="15"/>
  <c r="Q394" i="15"/>
  <c r="R394" i="15" s="1"/>
  <c r="T394" i="15" s="1"/>
  <c r="K394" i="15"/>
  <c r="M394" i="15" s="1"/>
  <c r="W395" i="15"/>
  <c r="X395" i="15" s="1"/>
  <c r="I395" i="15"/>
  <c r="N395" i="15"/>
  <c r="O395" i="15" s="1"/>
  <c r="P395" i="15" s="1"/>
  <c r="S395" i="15"/>
  <c r="L395" i="15"/>
  <c r="W394" i="15"/>
  <c r="X394" i="15" s="1"/>
  <c r="B410" i="15" l="1"/>
  <c r="V409" i="15"/>
  <c r="U409" i="15"/>
  <c r="Y409" i="15"/>
  <c r="J409" i="15"/>
  <c r="E409" i="15"/>
  <c r="F409" i="15" s="1"/>
  <c r="G409" i="15" s="1"/>
  <c r="C409" i="15" s="1"/>
  <c r="D409" i="15" s="1"/>
  <c r="E3527" i="11"/>
  <c r="H396" i="15"/>
  <c r="AF396" i="15" s="1"/>
  <c r="AI391" i="15"/>
  <c r="C3545" i="11" s="1"/>
  <c r="AB394" i="15"/>
  <c r="AC394" i="15" s="1"/>
  <c r="AD394" i="15" s="1"/>
  <c r="AH392" i="15"/>
  <c r="AJ392" i="15" s="1"/>
  <c r="D3544" i="11" s="1"/>
  <c r="AE393" i="15"/>
  <c r="AG393" i="15"/>
  <c r="Q395" i="15"/>
  <c r="R395" i="15" s="1"/>
  <c r="T395" i="15" s="1"/>
  <c r="K395" i="15"/>
  <c r="M395" i="15" s="1"/>
  <c r="I396" i="15"/>
  <c r="N396" i="15"/>
  <c r="O396" i="15" s="1"/>
  <c r="P396" i="15" s="1"/>
  <c r="L396" i="15"/>
  <c r="S396" i="15"/>
  <c r="AA394" i="15"/>
  <c r="Z394" i="15"/>
  <c r="AA395" i="15"/>
  <c r="Z395" i="15"/>
  <c r="B411" i="15" l="1"/>
  <c r="V410" i="15"/>
  <c r="U410" i="15"/>
  <c r="Y410" i="15"/>
  <c r="J410" i="15"/>
  <c r="E410" i="15"/>
  <c r="F410" i="15" s="1"/>
  <c r="G410" i="15" s="1"/>
  <c r="C410" i="15" s="1"/>
  <c r="D410" i="15" s="1"/>
  <c r="E3526" i="11"/>
  <c r="H397" i="15"/>
  <c r="AF397" i="15" s="1"/>
  <c r="AH393" i="15"/>
  <c r="AI393" i="15" s="1"/>
  <c r="C3543" i="11" s="1"/>
  <c r="AB395" i="15"/>
  <c r="AC395" i="15" s="1"/>
  <c r="AD395" i="15" s="1"/>
  <c r="AI392" i="15"/>
  <c r="C3544" i="11" s="1"/>
  <c r="W396" i="15"/>
  <c r="X396" i="15" s="1"/>
  <c r="AA396" i="15" s="1"/>
  <c r="AG394" i="15"/>
  <c r="Q396" i="15"/>
  <c r="R396" i="15" s="1"/>
  <c r="T396" i="15" s="1"/>
  <c r="K396" i="15"/>
  <c r="M396" i="15" s="1"/>
  <c r="I397" i="15"/>
  <c r="N397" i="15"/>
  <c r="O397" i="15" s="1"/>
  <c r="P397" i="15" s="1"/>
  <c r="S397" i="15"/>
  <c r="L397" i="15"/>
  <c r="AE394" i="15"/>
  <c r="B412" i="15" l="1"/>
  <c r="V411" i="15"/>
  <c r="U411" i="15"/>
  <c r="Y411" i="15"/>
  <c r="J411" i="15"/>
  <c r="E411" i="15"/>
  <c r="F411" i="15" s="1"/>
  <c r="G411" i="15" s="1"/>
  <c r="C411" i="15" s="1"/>
  <c r="D411" i="15" s="1"/>
  <c r="E3525" i="11"/>
  <c r="H398" i="15"/>
  <c r="AF398" i="15" s="1"/>
  <c r="AJ393" i="15"/>
  <c r="D3543" i="11" s="1"/>
  <c r="AB396" i="15"/>
  <c r="AC396" i="15" s="1"/>
  <c r="Q397" i="15"/>
  <c r="R397" i="15" s="1"/>
  <c r="T397" i="15" s="1"/>
  <c r="Z396" i="15"/>
  <c r="AH394" i="15"/>
  <c r="AJ394" i="15" s="1"/>
  <c r="D3542" i="11" s="1"/>
  <c r="AG395" i="15"/>
  <c r="AE395" i="15"/>
  <c r="I398" i="15"/>
  <c r="N398" i="15"/>
  <c r="O398" i="15" s="1"/>
  <c r="P398" i="15" s="1"/>
  <c r="S398" i="15"/>
  <c r="L398" i="15"/>
  <c r="K397" i="15"/>
  <c r="W397" i="15"/>
  <c r="X397" i="15" s="1"/>
  <c r="B413" i="15" l="1"/>
  <c r="V412" i="15"/>
  <c r="U412" i="15"/>
  <c r="Y412" i="15"/>
  <c r="J412" i="15"/>
  <c r="E412" i="15"/>
  <c r="F412" i="15" s="1"/>
  <c r="G412" i="15" s="1"/>
  <c r="C412" i="15" s="1"/>
  <c r="D412" i="15" s="1"/>
  <c r="E3524" i="11"/>
  <c r="H399" i="15"/>
  <c r="AF399" i="15" s="1"/>
  <c r="AH395" i="15"/>
  <c r="AI395" i="15" s="1"/>
  <c r="C3541" i="11" s="1"/>
  <c r="Q398" i="15"/>
  <c r="R398" i="15" s="1"/>
  <c r="T398" i="15" s="1"/>
  <c r="AB397" i="15"/>
  <c r="AD396" i="15"/>
  <c r="AG396" i="15" s="1"/>
  <c r="M397" i="15"/>
  <c r="AI394" i="15"/>
  <c r="C3542" i="11" s="1"/>
  <c r="K398" i="15"/>
  <c r="M398" i="15" s="1"/>
  <c r="W398" i="15"/>
  <c r="X398" i="15" s="1"/>
  <c r="Z397" i="15"/>
  <c r="AA397" i="15"/>
  <c r="I399" i="15"/>
  <c r="N399" i="15"/>
  <c r="O399" i="15" s="1"/>
  <c r="P399" i="15" s="1"/>
  <c r="S399" i="15"/>
  <c r="L399" i="15"/>
  <c r="B414" i="15" l="1"/>
  <c r="V413" i="15"/>
  <c r="U413" i="15"/>
  <c r="Y413" i="15"/>
  <c r="J413" i="15"/>
  <c r="E413" i="15"/>
  <c r="F413" i="15" s="1"/>
  <c r="G413" i="15" s="1"/>
  <c r="C413" i="15" s="1"/>
  <c r="D413" i="15" s="1"/>
  <c r="E3523" i="11"/>
  <c r="H400" i="15"/>
  <c r="AF400" i="15" s="1"/>
  <c r="AJ395" i="15"/>
  <c r="D3541" i="11" s="1"/>
  <c r="AC397" i="15"/>
  <c r="AD397" i="15" s="1"/>
  <c r="AE396" i="15"/>
  <c r="AH396" i="15" s="1"/>
  <c r="AJ396" i="15" s="1"/>
  <c r="D3540" i="11" s="1"/>
  <c r="AB398" i="15"/>
  <c r="AC398" i="15" s="1"/>
  <c r="K399" i="15"/>
  <c r="M399" i="15" s="1"/>
  <c r="W399" i="15"/>
  <c r="X399" i="15" s="1"/>
  <c r="Q399" i="15"/>
  <c r="R399" i="15" s="1"/>
  <c r="T399" i="15" s="1"/>
  <c r="I400" i="15"/>
  <c r="N400" i="15"/>
  <c r="O400" i="15" s="1"/>
  <c r="P400" i="15" s="1"/>
  <c r="S400" i="15"/>
  <c r="L400" i="15"/>
  <c r="Z398" i="15"/>
  <c r="AA398" i="15"/>
  <c r="B415" i="15" l="1"/>
  <c r="V414" i="15"/>
  <c r="U414" i="15"/>
  <c r="Y414" i="15"/>
  <c r="J414" i="15"/>
  <c r="E414" i="15"/>
  <c r="F414" i="15" s="1"/>
  <c r="G414" i="15" s="1"/>
  <c r="C414" i="15" s="1"/>
  <c r="D414" i="15" s="1"/>
  <c r="E3522" i="11"/>
  <c r="H401" i="15"/>
  <c r="AF401" i="15" s="1"/>
  <c r="AG397" i="15"/>
  <c r="AE397" i="15"/>
  <c r="Q400" i="15"/>
  <c r="R400" i="15" s="1"/>
  <c r="T400" i="15" s="1"/>
  <c r="AI396" i="15"/>
  <c r="C3540" i="11" s="1"/>
  <c r="AB399" i="15"/>
  <c r="AD398" i="15"/>
  <c r="W400" i="15"/>
  <c r="Z399" i="15"/>
  <c r="AA399" i="15"/>
  <c r="I401" i="15"/>
  <c r="N401" i="15"/>
  <c r="O401" i="15" s="1"/>
  <c r="P401" i="15" s="1"/>
  <c r="S401" i="15"/>
  <c r="L401" i="15"/>
  <c r="K400" i="15"/>
  <c r="B416" i="15" l="1"/>
  <c r="V415" i="15"/>
  <c r="U415" i="15"/>
  <c r="Y415" i="15"/>
  <c r="J415" i="15"/>
  <c r="E415" i="15"/>
  <c r="F415" i="15" s="1"/>
  <c r="G415" i="15" s="1"/>
  <c r="C415" i="15" s="1"/>
  <c r="D415" i="15" s="1"/>
  <c r="E3521" i="11"/>
  <c r="H402" i="15"/>
  <c r="AF402" i="15" s="1"/>
  <c r="AH397" i="15"/>
  <c r="AJ397" i="15" s="1"/>
  <c r="D3539" i="11" s="1"/>
  <c r="Q401" i="15"/>
  <c r="R401" i="15" s="1"/>
  <c r="T401" i="15" s="1"/>
  <c r="AE398" i="15"/>
  <c r="AC399" i="15"/>
  <c r="AD399" i="15" s="1"/>
  <c r="AB400" i="15"/>
  <c r="AG398" i="15"/>
  <c r="M400" i="15"/>
  <c r="X400" i="15"/>
  <c r="AA400" i="15" s="1"/>
  <c r="W401" i="15"/>
  <c r="X401" i="15" s="1"/>
  <c r="AA401" i="15" s="1"/>
  <c r="K401" i="15"/>
  <c r="W402" i="15"/>
  <c r="X402" i="15" s="1"/>
  <c r="I402" i="15"/>
  <c r="N402" i="15"/>
  <c r="O402" i="15" s="1"/>
  <c r="P402" i="15" s="1"/>
  <c r="S402" i="15"/>
  <c r="L402" i="15"/>
  <c r="B417" i="15" l="1"/>
  <c r="V416" i="15"/>
  <c r="U416" i="15"/>
  <c r="Y416" i="15"/>
  <c r="J416" i="15"/>
  <c r="E416" i="15"/>
  <c r="F416" i="15" s="1"/>
  <c r="G416" i="15" s="1"/>
  <c r="C416" i="15" s="1"/>
  <c r="D416" i="15" s="1"/>
  <c r="E3520" i="11"/>
  <c r="H403" i="15"/>
  <c r="AF403" i="15" s="1"/>
  <c r="AI397" i="15"/>
  <c r="C3539" i="11" s="1"/>
  <c r="AC400" i="15"/>
  <c r="AD400" i="15" s="1"/>
  <c r="AH398" i="15"/>
  <c r="AI398" i="15" s="1"/>
  <c r="C3538" i="11" s="1"/>
  <c r="AG399" i="15"/>
  <c r="AE399" i="15"/>
  <c r="AB401" i="15"/>
  <c r="M401" i="15"/>
  <c r="Z401" i="15"/>
  <c r="Z400" i="15"/>
  <c r="K402" i="15"/>
  <c r="M402" i="15" s="1"/>
  <c r="AA402" i="15"/>
  <c r="Z402" i="15"/>
  <c r="Q402" i="15"/>
  <c r="R402" i="15" s="1"/>
  <c r="T402" i="15" s="1"/>
  <c r="I403" i="15"/>
  <c r="N403" i="15"/>
  <c r="O403" i="15" s="1"/>
  <c r="P403" i="15" s="1"/>
  <c r="S403" i="15"/>
  <c r="L403" i="15"/>
  <c r="B418" i="15" l="1"/>
  <c r="V417" i="15"/>
  <c r="U417" i="15"/>
  <c r="Y417" i="15"/>
  <c r="J417" i="15"/>
  <c r="E417" i="15"/>
  <c r="F417" i="15" s="1"/>
  <c r="G417" i="15" s="1"/>
  <c r="C417" i="15" s="1"/>
  <c r="D417" i="15" s="1"/>
  <c r="E3519" i="11"/>
  <c r="H404" i="15"/>
  <c r="AF404" i="15" s="1"/>
  <c r="AE400" i="15"/>
  <c r="AG400" i="15"/>
  <c r="AC401" i="15"/>
  <c r="AD401" i="15" s="1"/>
  <c r="AH399" i="15"/>
  <c r="AJ399" i="15" s="1"/>
  <c r="D3537" i="11" s="1"/>
  <c r="AJ398" i="15"/>
  <c r="D3538" i="11" s="1"/>
  <c r="AB402" i="15"/>
  <c r="AC402" i="15" s="1"/>
  <c r="W403" i="15"/>
  <c r="Q403" i="15"/>
  <c r="R403" i="15" s="1"/>
  <c r="T403" i="15" s="1"/>
  <c r="K403" i="15"/>
  <c r="M403" i="15" s="1"/>
  <c r="I404" i="15"/>
  <c r="N404" i="15"/>
  <c r="O404" i="15" s="1"/>
  <c r="P404" i="15" s="1"/>
  <c r="S404" i="15"/>
  <c r="L404" i="15"/>
  <c r="B419" i="15" l="1"/>
  <c r="V418" i="15"/>
  <c r="U418" i="15"/>
  <c r="Y418" i="15"/>
  <c r="J418" i="15"/>
  <c r="E418" i="15"/>
  <c r="F418" i="15" s="1"/>
  <c r="G418" i="15" s="1"/>
  <c r="C418" i="15" s="1"/>
  <c r="D418" i="15" s="1"/>
  <c r="E3518" i="11"/>
  <c r="H405" i="15"/>
  <c r="AF405" i="15" s="1"/>
  <c r="AH400" i="15"/>
  <c r="AI400" i="15" s="1"/>
  <c r="C3536" i="11" s="1"/>
  <c r="AG401" i="15"/>
  <c r="AE401" i="15"/>
  <c r="AI399" i="15"/>
  <c r="C3537" i="11" s="1"/>
  <c r="AB403" i="15"/>
  <c r="AC403" i="15" s="1"/>
  <c r="AD403" i="15" s="1"/>
  <c r="AD402" i="15"/>
  <c r="X403" i="15"/>
  <c r="Z403" i="15" s="1"/>
  <c r="Q404" i="15"/>
  <c r="R404" i="15" s="1"/>
  <c r="T404" i="15" s="1"/>
  <c r="I405" i="15"/>
  <c r="N405" i="15"/>
  <c r="O405" i="15" s="1"/>
  <c r="P405" i="15" s="1"/>
  <c r="L405" i="15"/>
  <c r="S405" i="15"/>
  <c r="K404" i="15"/>
  <c r="M404" i="15" s="1"/>
  <c r="W404" i="15"/>
  <c r="X404" i="15" s="1"/>
  <c r="B420" i="15" l="1"/>
  <c r="V419" i="15"/>
  <c r="U419" i="15"/>
  <c r="Y419" i="15"/>
  <c r="J419" i="15"/>
  <c r="E419" i="15"/>
  <c r="F419" i="15" s="1"/>
  <c r="G419" i="15" s="1"/>
  <c r="C419" i="15" s="1"/>
  <c r="D419" i="15" s="1"/>
  <c r="E3517" i="11"/>
  <c r="H406" i="15"/>
  <c r="AF406" i="15" s="1"/>
  <c r="AJ400" i="15"/>
  <c r="D3536" i="11" s="1"/>
  <c r="AH401" i="15"/>
  <c r="AJ401" i="15" s="1"/>
  <c r="D3535" i="11" s="1"/>
  <c r="Q405" i="15"/>
  <c r="R405" i="15" s="1"/>
  <c r="T405" i="15" s="1"/>
  <c r="AG402" i="15"/>
  <c r="AE402" i="15"/>
  <c r="AB404" i="15"/>
  <c r="AC404" i="15" s="1"/>
  <c r="AD404" i="15" s="1"/>
  <c r="AA403" i="15"/>
  <c r="AA404" i="15"/>
  <c r="Z404" i="15"/>
  <c r="K405" i="15"/>
  <c r="I406" i="15"/>
  <c r="N406" i="15"/>
  <c r="O406" i="15" s="1"/>
  <c r="P406" i="15" s="1"/>
  <c r="S406" i="15"/>
  <c r="L406" i="15"/>
  <c r="W405" i="15"/>
  <c r="X405" i="15" s="1"/>
  <c r="B421" i="15" l="1"/>
  <c r="V420" i="15"/>
  <c r="U420" i="15"/>
  <c r="Y420" i="15"/>
  <c r="J420" i="15"/>
  <c r="E420" i="15"/>
  <c r="F420" i="15" s="1"/>
  <c r="G420" i="15" s="1"/>
  <c r="C420" i="15" s="1"/>
  <c r="D420" i="15" s="1"/>
  <c r="E3516" i="11"/>
  <c r="W406" i="15"/>
  <c r="X406" i="15" s="1"/>
  <c r="Z406" i="15" s="1"/>
  <c r="H407" i="15"/>
  <c r="AF407" i="15" s="1"/>
  <c r="AI401" i="15"/>
  <c r="C3535" i="11" s="1"/>
  <c r="AH402" i="15"/>
  <c r="AJ402" i="15" s="1"/>
  <c r="D3534" i="11" s="1"/>
  <c r="AB405" i="15"/>
  <c r="AE403" i="15"/>
  <c r="M405" i="15"/>
  <c r="AE404" i="15"/>
  <c r="AG403" i="15"/>
  <c r="I407" i="15"/>
  <c r="N407" i="15"/>
  <c r="O407" i="15" s="1"/>
  <c r="P407" i="15" s="1"/>
  <c r="S407" i="15"/>
  <c r="L407" i="15"/>
  <c r="AA405" i="15"/>
  <c r="Z405" i="15"/>
  <c r="K406" i="15"/>
  <c r="M406" i="15" s="1"/>
  <c r="Q406" i="15"/>
  <c r="R406" i="15" s="1"/>
  <c r="T406" i="15" s="1"/>
  <c r="AG404" i="15"/>
  <c r="B422" i="15" l="1"/>
  <c r="V421" i="15"/>
  <c r="U421" i="15"/>
  <c r="Y421" i="15"/>
  <c r="J421" i="15"/>
  <c r="E421" i="15"/>
  <c r="F421" i="15" s="1"/>
  <c r="G421" i="15" s="1"/>
  <c r="C421" i="15" s="1"/>
  <c r="D421" i="15" s="1"/>
  <c r="E3515" i="11"/>
  <c r="AA406" i="15"/>
  <c r="W407" i="15"/>
  <c r="X407" i="15" s="1"/>
  <c r="Z407" i="15" s="1"/>
  <c r="H408" i="15"/>
  <c r="AF408" i="15" s="1"/>
  <c r="AH403" i="15"/>
  <c r="AJ403" i="15" s="1"/>
  <c r="D3533" i="11" s="1"/>
  <c r="AC405" i="15"/>
  <c r="AD405" i="15" s="1"/>
  <c r="AE405" i="15" s="1"/>
  <c r="AI402" i="15"/>
  <c r="C3534" i="11" s="1"/>
  <c r="AB406" i="15"/>
  <c r="AC406" i="15" s="1"/>
  <c r="AD406" i="15" s="1"/>
  <c r="AH404" i="15"/>
  <c r="AJ404" i="15" s="1"/>
  <c r="D3532" i="11" s="1"/>
  <c r="I408" i="15"/>
  <c r="N408" i="15"/>
  <c r="O408" i="15" s="1"/>
  <c r="P408" i="15" s="1"/>
  <c r="S408" i="15"/>
  <c r="L408" i="15"/>
  <c r="Q407" i="15"/>
  <c r="R407" i="15" s="1"/>
  <c r="T407" i="15" s="1"/>
  <c r="K407" i="15"/>
  <c r="M407" i="15" s="1"/>
  <c r="B423" i="15" l="1"/>
  <c r="V422" i="15"/>
  <c r="U422" i="15"/>
  <c r="Y422" i="15"/>
  <c r="J422" i="15"/>
  <c r="E422" i="15"/>
  <c r="F422" i="15" s="1"/>
  <c r="G422" i="15" s="1"/>
  <c r="C422" i="15" s="1"/>
  <c r="D422" i="15" s="1"/>
  <c r="E3514" i="11"/>
  <c r="K408" i="15"/>
  <c r="M408" i="15" s="1"/>
  <c r="AA407" i="15"/>
  <c r="H409" i="15"/>
  <c r="AF409" i="15" s="1"/>
  <c r="AI403" i="15"/>
  <c r="C3533" i="11" s="1"/>
  <c r="AG405" i="15"/>
  <c r="AH405" i="15" s="1"/>
  <c r="AJ405" i="15" s="1"/>
  <c r="D3531" i="11" s="1"/>
  <c r="AB407" i="15"/>
  <c r="AC407" i="15" s="1"/>
  <c r="AI404" i="15"/>
  <c r="C3532" i="11" s="1"/>
  <c r="AG406" i="15"/>
  <c r="AE406" i="15"/>
  <c r="I409" i="15"/>
  <c r="N409" i="15"/>
  <c r="O409" i="15" s="1"/>
  <c r="P409" i="15" s="1"/>
  <c r="S409" i="15"/>
  <c r="L409" i="15"/>
  <c r="W408" i="15"/>
  <c r="X408" i="15" s="1"/>
  <c r="Q408" i="15"/>
  <c r="R408" i="15" s="1"/>
  <c r="T408" i="15" s="1"/>
  <c r="B424" i="15" l="1"/>
  <c r="V423" i="15"/>
  <c r="U423" i="15"/>
  <c r="Y423" i="15"/>
  <c r="J423" i="15"/>
  <c r="E423" i="15"/>
  <c r="F423" i="15" s="1"/>
  <c r="G423" i="15" s="1"/>
  <c r="C423" i="15" s="1"/>
  <c r="D423" i="15" s="1"/>
  <c r="E3513" i="11"/>
  <c r="W409" i="15"/>
  <c r="X409" i="15" s="1"/>
  <c r="Z409" i="15" s="1"/>
  <c r="H410" i="15"/>
  <c r="AF410" i="15" s="1"/>
  <c r="AI405" i="15"/>
  <c r="C3531" i="11" s="1"/>
  <c r="AB408" i="15"/>
  <c r="AC408" i="15" s="1"/>
  <c r="AD408" i="15" s="1"/>
  <c r="AD407" i="15"/>
  <c r="AH406" i="15"/>
  <c r="AJ406" i="15" s="1"/>
  <c r="D3530" i="11" s="1"/>
  <c r="Q409" i="15"/>
  <c r="R409" i="15" s="1"/>
  <c r="T409" i="15" s="1"/>
  <c r="AA408" i="15"/>
  <c r="Z408" i="15"/>
  <c r="K409" i="15"/>
  <c r="M409" i="15" s="1"/>
  <c r="I410" i="15"/>
  <c r="N410" i="15"/>
  <c r="O410" i="15" s="1"/>
  <c r="P410" i="15" s="1"/>
  <c r="S410" i="15"/>
  <c r="L410" i="15"/>
  <c r="B425" i="15" l="1"/>
  <c r="V424" i="15"/>
  <c r="U424" i="15"/>
  <c r="Y424" i="15"/>
  <c r="J424" i="15"/>
  <c r="E424" i="15"/>
  <c r="F424" i="15" s="1"/>
  <c r="G424" i="15" s="1"/>
  <c r="C424" i="15" s="1"/>
  <c r="D424" i="15" s="1"/>
  <c r="E3512" i="11"/>
  <c r="AA409" i="15"/>
  <c r="H411" i="15"/>
  <c r="AF411" i="15" s="1"/>
  <c r="AE407" i="15"/>
  <c r="Q410" i="15"/>
  <c r="R410" i="15" s="1"/>
  <c r="T410" i="15" s="1"/>
  <c r="AB409" i="15"/>
  <c r="AC409" i="15" s="1"/>
  <c r="AD409" i="15" s="1"/>
  <c r="AG407" i="15"/>
  <c r="AG408" i="15"/>
  <c r="AI406" i="15"/>
  <c r="C3530" i="11" s="1"/>
  <c r="K410" i="15"/>
  <c r="M410" i="15" s="1"/>
  <c r="I411" i="15"/>
  <c r="N411" i="15"/>
  <c r="O411" i="15" s="1"/>
  <c r="P411" i="15" s="1"/>
  <c r="S411" i="15"/>
  <c r="L411" i="15"/>
  <c r="W410" i="15"/>
  <c r="X410" i="15" s="1"/>
  <c r="AE408" i="15"/>
  <c r="B426" i="15" l="1"/>
  <c r="V425" i="15"/>
  <c r="U425" i="15"/>
  <c r="Y425" i="15"/>
  <c r="J425" i="15"/>
  <c r="E425" i="15"/>
  <c r="F425" i="15" s="1"/>
  <c r="G425" i="15" s="1"/>
  <c r="C425" i="15" s="1"/>
  <c r="D425" i="15" s="1"/>
  <c r="E3511" i="11"/>
  <c r="H412" i="15"/>
  <c r="AF412" i="15" s="1"/>
  <c r="AH407" i="15"/>
  <c r="AI407" i="15" s="1"/>
  <c r="C3529" i="11" s="1"/>
  <c r="AB410" i="15"/>
  <c r="AC410" i="15" s="1"/>
  <c r="AD410" i="15" s="1"/>
  <c r="Q411" i="15"/>
  <c r="R411" i="15" s="1"/>
  <c r="T411" i="15" s="1"/>
  <c r="AG409" i="15"/>
  <c r="AH408" i="15"/>
  <c r="AJ408" i="15" s="1"/>
  <c r="D3528" i="11" s="1"/>
  <c r="W411" i="15"/>
  <c r="X411" i="15" s="1"/>
  <c r="Z410" i="15"/>
  <c r="AA410" i="15"/>
  <c r="K411" i="15"/>
  <c r="M411" i="15" s="1"/>
  <c r="I412" i="15"/>
  <c r="N412" i="15"/>
  <c r="O412" i="15" s="1"/>
  <c r="P412" i="15" s="1"/>
  <c r="L412" i="15"/>
  <c r="S412" i="15"/>
  <c r="AE409" i="15"/>
  <c r="B427" i="15" l="1"/>
  <c r="V426" i="15"/>
  <c r="U426" i="15"/>
  <c r="Y426" i="15"/>
  <c r="J426" i="15"/>
  <c r="E426" i="15"/>
  <c r="F426" i="15" s="1"/>
  <c r="G426" i="15" s="1"/>
  <c r="C426" i="15" s="1"/>
  <c r="D426" i="15" s="1"/>
  <c r="E3510" i="11"/>
  <c r="K412" i="15"/>
  <c r="M412" i="15" s="1"/>
  <c r="H413" i="15"/>
  <c r="AF413" i="15" s="1"/>
  <c r="AJ407" i="15"/>
  <c r="D3529" i="11" s="1"/>
  <c r="AH409" i="15"/>
  <c r="AJ409" i="15" s="1"/>
  <c r="D3527" i="11" s="1"/>
  <c r="Q412" i="15"/>
  <c r="R412" i="15" s="1"/>
  <c r="T412" i="15" s="1"/>
  <c r="AB411" i="15"/>
  <c r="AI408" i="15"/>
  <c r="C3528" i="11" s="1"/>
  <c r="AG410" i="15"/>
  <c r="W412" i="15"/>
  <c r="X412" i="15" s="1"/>
  <c r="AE410" i="15"/>
  <c r="I413" i="15"/>
  <c r="N413" i="15"/>
  <c r="O413" i="15" s="1"/>
  <c r="P413" i="15" s="1"/>
  <c r="S413" i="15"/>
  <c r="L413" i="15"/>
  <c r="Z411" i="15"/>
  <c r="AA411" i="15"/>
  <c r="B428" i="15" l="1"/>
  <c r="V427" i="15"/>
  <c r="U427" i="15"/>
  <c r="Y427" i="15"/>
  <c r="J427" i="15"/>
  <c r="E427" i="15"/>
  <c r="F427" i="15" s="1"/>
  <c r="G427" i="15" s="1"/>
  <c r="C427" i="15" s="1"/>
  <c r="D427" i="15" s="1"/>
  <c r="E3509" i="11"/>
  <c r="H414" i="15"/>
  <c r="AF414" i="15" s="1"/>
  <c r="AI409" i="15"/>
  <c r="C3527" i="11" s="1"/>
  <c r="AC411" i="15"/>
  <c r="AD411" i="15" s="1"/>
  <c r="AB412" i="15"/>
  <c r="AH410" i="15"/>
  <c r="AJ410" i="15" s="1"/>
  <c r="D3526" i="11" s="1"/>
  <c r="Q413" i="15"/>
  <c r="R413" i="15" s="1"/>
  <c r="T413" i="15" s="1"/>
  <c r="W413" i="15"/>
  <c r="X413" i="15" s="1"/>
  <c r="K413" i="15"/>
  <c r="M413" i="15" s="1"/>
  <c r="I414" i="15"/>
  <c r="N414" i="15"/>
  <c r="O414" i="15" s="1"/>
  <c r="P414" i="15" s="1"/>
  <c r="S414" i="15"/>
  <c r="L414" i="15"/>
  <c r="Z412" i="15"/>
  <c r="AA412" i="15"/>
  <c r="B429" i="15" l="1"/>
  <c r="V428" i="15"/>
  <c r="U428" i="15"/>
  <c r="Y428" i="15"/>
  <c r="J428" i="15"/>
  <c r="E428" i="15"/>
  <c r="F428" i="15" s="1"/>
  <c r="G428" i="15" s="1"/>
  <c r="C428" i="15" s="1"/>
  <c r="D428" i="15" s="1"/>
  <c r="E3508" i="11"/>
  <c r="W414" i="15"/>
  <c r="X414" i="15" s="1"/>
  <c r="AA414" i="15" s="1"/>
  <c r="H415" i="15"/>
  <c r="AF415" i="15" s="1"/>
  <c r="AE411" i="15"/>
  <c r="AG411" i="15"/>
  <c r="AB413" i="15"/>
  <c r="AC413" i="15" s="1"/>
  <c r="AD413" i="15" s="1"/>
  <c r="AC412" i="15"/>
  <c r="AD412" i="15" s="1"/>
  <c r="AI410" i="15"/>
  <c r="C3526" i="11" s="1"/>
  <c r="I415" i="15"/>
  <c r="N415" i="15"/>
  <c r="O415" i="15" s="1"/>
  <c r="P415" i="15" s="1"/>
  <c r="L415" i="15"/>
  <c r="S415" i="15"/>
  <c r="K414" i="15"/>
  <c r="M414" i="15" s="1"/>
  <c r="Z413" i="15"/>
  <c r="AA413" i="15"/>
  <c r="Q414" i="15"/>
  <c r="R414" i="15" s="1"/>
  <c r="T414" i="15" s="1"/>
  <c r="B430" i="15" l="1"/>
  <c r="V429" i="15"/>
  <c r="U429" i="15"/>
  <c r="Y429" i="15"/>
  <c r="J429" i="15"/>
  <c r="E429" i="15"/>
  <c r="F429" i="15" s="1"/>
  <c r="G429" i="15" s="1"/>
  <c r="C429" i="15" s="1"/>
  <c r="D429" i="15" s="1"/>
  <c r="E3507" i="11"/>
  <c r="Z414" i="15"/>
  <c r="H416" i="15"/>
  <c r="AF416" i="15" s="1"/>
  <c r="AH411" i="15"/>
  <c r="AI411" i="15" s="1"/>
  <c r="C3525" i="11" s="1"/>
  <c r="AG412" i="15"/>
  <c r="AE412" i="15"/>
  <c r="AB414" i="15"/>
  <c r="AC414" i="15" s="1"/>
  <c r="AD414" i="15" s="1"/>
  <c r="AG413" i="15"/>
  <c r="W415" i="15"/>
  <c r="I416" i="15"/>
  <c r="N416" i="15"/>
  <c r="O416" i="15" s="1"/>
  <c r="P416" i="15" s="1"/>
  <c r="S416" i="15"/>
  <c r="L416" i="15"/>
  <c r="AE413" i="15"/>
  <c r="Q415" i="15"/>
  <c r="R415" i="15" s="1"/>
  <c r="T415" i="15" s="1"/>
  <c r="K415" i="15"/>
  <c r="M415" i="15" s="1"/>
  <c r="B431" i="15" l="1"/>
  <c r="V430" i="15"/>
  <c r="U430" i="15"/>
  <c r="Y430" i="15"/>
  <c r="J430" i="15"/>
  <c r="E430" i="15"/>
  <c r="F430" i="15" s="1"/>
  <c r="G430" i="15" s="1"/>
  <c r="C430" i="15" s="1"/>
  <c r="D430" i="15" s="1"/>
  <c r="E3506" i="11"/>
  <c r="H417" i="15"/>
  <c r="AF417" i="15" s="1"/>
  <c r="AJ411" i="15"/>
  <c r="D3525" i="11" s="1"/>
  <c r="AH412" i="15"/>
  <c r="AB415" i="15"/>
  <c r="AC415" i="15" s="1"/>
  <c r="AD415" i="15" s="1"/>
  <c r="AG414" i="15"/>
  <c r="AH413" i="15"/>
  <c r="AJ413" i="15" s="1"/>
  <c r="D3523" i="11" s="1"/>
  <c r="X415" i="15"/>
  <c r="AA415" i="15" s="1"/>
  <c r="W416" i="15"/>
  <c r="X416" i="15" s="1"/>
  <c r="AA416" i="15" s="1"/>
  <c r="K416" i="15"/>
  <c r="M416" i="15" s="1"/>
  <c r="I417" i="15"/>
  <c r="N417" i="15"/>
  <c r="O417" i="15" s="1"/>
  <c r="P417" i="15" s="1"/>
  <c r="S417" i="15"/>
  <c r="L417" i="15"/>
  <c r="AE414" i="15"/>
  <c r="Q416" i="15"/>
  <c r="R416" i="15" s="1"/>
  <c r="T416" i="15" s="1"/>
  <c r="B432" i="15" l="1"/>
  <c r="V431" i="15"/>
  <c r="U431" i="15"/>
  <c r="Y431" i="15"/>
  <c r="J431" i="15"/>
  <c r="E431" i="15"/>
  <c r="F431" i="15" s="1"/>
  <c r="G431" i="15" s="1"/>
  <c r="C431" i="15" s="1"/>
  <c r="D431" i="15" s="1"/>
  <c r="E3505" i="11"/>
  <c r="H418" i="15"/>
  <c r="AF418" i="15" s="1"/>
  <c r="AH414" i="15"/>
  <c r="AI414" i="15" s="1"/>
  <c r="C3522" i="11" s="1"/>
  <c r="Q417" i="15"/>
  <c r="R417" i="15" s="1"/>
  <c r="T417" i="15" s="1"/>
  <c r="AJ412" i="15"/>
  <c r="D3524" i="11" s="1"/>
  <c r="AI412" i="15"/>
  <c r="C3524" i="11" s="1"/>
  <c r="AB416" i="15"/>
  <c r="AC416" i="15" s="1"/>
  <c r="AD416" i="15" s="1"/>
  <c r="AI413" i="15"/>
  <c r="C3523" i="11" s="1"/>
  <c r="Z416" i="15"/>
  <c r="Z415" i="15"/>
  <c r="AG415" i="15"/>
  <c r="AE415" i="15"/>
  <c r="W417" i="15"/>
  <c r="X417" i="15" s="1"/>
  <c r="I418" i="15"/>
  <c r="K418" i="15" s="1"/>
  <c r="N418" i="15"/>
  <c r="O418" i="15" s="1"/>
  <c r="P418" i="15" s="1"/>
  <c r="S418" i="15"/>
  <c r="L418" i="15"/>
  <c r="K417" i="15"/>
  <c r="B433" i="15" l="1"/>
  <c r="V432" i="15"/>
  <c r="U432" i="15"/>
  <c r="Y432" i="15"/>
  <c r="J432" i="15"/>
  <c r="E432" i="15"/>
  <c r="F432" i="15" s="1"/>
  <c r="G432" i="15" s="1"/>
  <c r="C432" i="15" s="1"/>
  <c r="D432" i="15" s="1"/>
  <c r="E3504" i="11"/>
  <c r="H419" i="15"/>
  <c r="AF419" i="15" s="1"/>
  <c r="AJ414" i="15"/>
  <c r="D3522" i="11" s="1"/>
  <c r="M418" i="15"/>
  <c r="AB417" i="15"/>
  <c r="M417" i="15"/>
  <c r="AG416" i="15"/>
  <c r="AH415" i="15"/>
  <c r="AJ415" i="15" s="1"/>
  <c r="D3521" i="11" s="1"/>
  <c r="Z417" i="15"/>
  <c r="AA417" i="15"/>
  <c r="AE416" i="15"/>
  <c r="I419" i="15"/>
  <c r="N419" i="15"/>
  <c r="O419" i="15" s="1"/>
  <c r="P419" i="15" s="1"/>
  <c r="S419" i="15"/>
  <c r="L419" i="15"/>
  <c r="W418" i="15"/>
  <c r="X418" i="15" s="1"/>
  <c r="Q418" i="15"/>
  <c r="R418" i="15" s="1"/>
  <c r="T418" i="15" s="1"/>
  <c r="B434" i="15" l="1"/>
  <c r="V433" i="15"/>
  <c r="U433" i="15"/>
  <c r="Y433" i="15"/>
  <c r="J433" i="15"/>
  <c r="E433" i="15"/>
  <c r="F433" i="15" s="1"/>
  <c r="G433" i="15" s="1"/>
  <c r="C433" i="15" s="1"/>
  <c r="D433" i="15" s="1"/>
  <c r="E3503" i="11"/>
  <c r="W419" i="15"/>
  <c r="X419" i="15" s="1"/>
  <c r="Z419" i="15" s="1"/>
  <c r="H420" i="15"/>
  <c r="AF420" i="15" s="1"/>
  <c r="Q419" i="15"/>
  <c r="R419" i="15" s="1"/>
  <c r="T419" i="15" s="1"/>
  <c r="AC417" i="15"/>
  <c r="AD417" i="15" s="1"/>
  <c r="AB418" i="15"/>
  <c r="AC418" i="15" s="1"/>
  <c r="AH416" i="15"/>
  <c r="AI416" i="15" s="1"/>
  <c r="C3520" i="11" s="1"/>
  <c r="AI415" i="15"/>
  <c r="C3521" i="11" s="1"/>
  <c r="Z418" i="15"/>
  <c r="AA418" i="15"/>
  <c r="K419" i="15"/>
  <c r="M419" i="15" s="1"/>
  <c r="I420" i="15"/>
  <c r="N420" i="15"/>
  <c r="O420" i="15" s="1"/>
  <c r="P420" i="15" s="1"/>
  <c r="S420" i="15"/>
  <c r="L420" i="15"/>
  <c r="B435" i="15" l="1"/>
  <c r="V434" i="15"/>
  <c r="U434" i="15"/>
  <c r="Y434" i="15"/>
  <c r="J434" i="15"/>
  <c r="E434" i="15"/>
  <c r="F434" i="15" s="1"/>
  <c r="G434" i="15" s="1"/>
  <c r="C434" i="15" s="1"/>
  <c r="D434" i="15" s="1"/>
  <c r="E3502" i="11"/>
  <c r="AA419" i="15"/>
  <c r="H421" i="15"/>
  <c r="AF421" i="15" s="1"/>
  <c r="AG417" i="15"/>
  <c r="AJ416" i="15"/>
  <c r="D3520" i="11" s="1"/>
  <c r="AB419" i="15"/>
  <c r="AC419" i="15" s="1"/>
  <c r="AD419" i="15" s="1"/>
  <c r="AE417" i="15"/>
  <c r="AD418" i="15"/>
  <c r="Q420" i="15"/>
  <c r="R420" i="15" s="1"/>
  <c r="T420" i="15" s="1"/>
  <c r="W420" i="15"/>
  <c r="I421" i="15"/>
  <c r="N421" i="15"/>
  <c r="O421" i="15" s="1"/>
  <c r="P421" i="15" s="1"/>
  <c r="S421" i="15"/>
  <c r="L421" i="15"/>
  <c r="K420" i="15"/>
  <c r="B436" i="15" l="1"/>
  <c r="V435" i="15"/>
  <c r="U435" i="15"/>
  <c r="Y435" i="15"/>
  <c r="J435" i="15"/>
  <c r="E435" i="15"/>
  <c r="F435" i="15" s="1"/>
  <c r="G435" i="15" s="1"/>
  <c r="C435" i="15" s="1"/>
  <c r="D435" i="15" s="1"/>
  <c r="E3501" i="11"/>
  <c r="H422" i="15"/>
  <c r="AF422" i="15" s="1"/>
  <c r="AH417" i="15"/>
  <c r="AJ417" i="15" s="1"/>
  <c r="D3519" i="11" s="1"/>
  <c r="AE418" i="15"/>
  <c r="AG418" i="15"/>
  <c r="AB420" i="15"/>
  <c r="M420" i="15"/>
  <c r="X420" i="15"/>
  <c r="Z420" i="15" s="1"/>
  <c r="Q421" i="15"/>
  <c r="R421" i="15" s="1"/>
  <c r="T421" i="15" s="1"/>
  <c r="W421" i="15"/>
  <c r="AG419" i="15"/>
  <c r="AE419" i="15"/>
  <c r="K421" i="15"/>
  <c r="M421" i="15" s="1"/>
  <c r="I422" i="15"/>
  <c r="N422" i="15"/>
  <c r="O422" i="15" s="1"/>
  <c r="P422" i="15" s="1"/>
  <c r="S422" i="15"/>
  <c r="L422" i="15"/>
  <c r="B437" i="15" l="1"/>
  <c r="V436" i="15"/>
  <c r="U436" i="15"/>
  <c r="Y436" i="15"/>
  <c r="J436" i="15"/>
  <c r="E436" i="15"/>
  <c r="F436" i="15" s="1"/>
  <c r="G436" i="15" s="1"/>
  <c r="C436" i="15" s="1"/>
  <c r="D436" i="15" s="1"/>
  <c r="E3500" i="11"/>
  <c r="AH418" i="15"/>
  <c r="AJ418" i="15" s="1"/>
  <c r="D3518" i="11" s="1"/>
  <c r="H423" i="15"/>
  <c r="AF423" i="15" s="1"/>
  <c r="AI417" i="15"/>
  <c r="C3519" i="11" s="1"/>
  <c r="AC420" i="15"/>
  <c r="AD420" i="15" s="1"/>
  <c r="AB421" i="15"/>
  <c r="AC421" i="15" s="1"/>
  <c r="AD421" i="15" s="1"/>
  <c r="X421" i="15"/>
  <c r="Z421" i="15" s="1"/>
  <c r="AA420" i="15"/>
  <c r="W422" i="15"/>
  <c r="X422" i="15" s="1"/>
  <c r="AA422" i="15" s="1"/>
  <c r="AH419" i="15"/>
  <c r="W423" i="15"/>
  <c r="X423" i="15" s="1"/>
  <c r="I423" i="15"/>
  <c r="N423" i="15"/>
  <c r="O423" i="15" s="1"/>
  <c r="P423" i="15" s="1"/>
  <c r="S423" i="15"/>
  <c r="L423" i="15"/>
  <c r="Q422" i="15"/>
  <c r="R422" i="15" s="1"/>
  <c r="T422" i="15" s="1"/>
  <c r="K422" i="15"/>
  <c r="M422" i="15" s="1"/>
  <c r="B438" i="15" l="1"/>
  <c r="V437" i="15"/>
  <c r="U437" i="15"/>
  <c r="Y437" i="15"/>
  <c r="J437" i="15"/>
  <c r="E437" i="15"/>
  <c r="F437" i="15" s="1"/>
  <c r="G437" i="15" s="1"/>
  <c r="C437" i="15" s="1"/>
  <c r="D437" i="15" s="1"/>
  <c r="E3499" i="11"/>
  <c r="AI418" i="15"/>
  <c r="C3518" i="11" s="1"/>
  <c r="H424" i="15"/>
  <c r="AF424" i="15" s="1"/>
  <c r="AB422" i="15"/>
  <c r="AC422" i="15" s="1"/>
  <c r="AD422" i="15" s="1"/>
  <c r="Z422" i="15"/>
  <c r="AA421" i="15"/>
  <c r="AG420" i="15"/>
  <c r="AE420" i="15"/>
  <c r="K423" i="15"/>
  <c r="M423" i="15" s="1"/>
  <c r="AI419" i="15"/>
  <c r="C3517" i="11" s="1"/>
  <c r="AJ419" i="15"/>
  <c r="D3517" i="11" s="1"/>
  <c r="I424" i="15"/>
  <c r="N424" i="15"/>
  <c r="O424" i="15" s="1"/>
  <c r="P424" i="15" s="1"/>
  <c r="S424" i="15"/>
  <c r="L424" i="15"/>
  <c r="AA423" i="15"/>
  <c r="Z423" i="15"/>
  <c r="Q423" i="15"/>
  <c r="R423" i="15" s="1"/>
  <c r="T423" i="15" s="1"/>
  <c r="B439" i="15" l="1"/>
  <c r="V438" i="15"/>
  <c r="U438" i="15"/>
  <c r="Y438" i="15"/>
  <c r="J438" i="15"/>
  <c r="E438" i="15"/>
  <c r="F438" i="15" s="1"/>
  <c r="G438" i="15" s="1"/>
  <c r="C438" i="15" s="1"/>
  <c r="D438" i="15" s="1"/>
  <c r="E3498" i="11"/>
  <c r="W424" i="15"/>
  <c r="X424" i="15" s="1"/>
  <c r="Z424" i="15" s="1"/>
  <c r="H425" i="15"/>
  <c r="AF425" i="15" s="1"/>
  <c r="AE421" i="15"/>
  <c r="AG421" i="15"/>
  <c r="AB423" i="15"/>
  <c r="AC423" i="15" s="1"/>
  <c r="AH420" i="15"/>
  <c r="AJ420" i="15" s="1"/>
  <c r="D3516" i="11" s="1"/>
  <c r="AG422" i="15"/>
  <c r="AE422" i="15"/>
  <c r="I425" i="15"/>
  <c r="N425" i="15"/>
  <c r="O425" i="15" s="1"/>
  <c r="P425" i="15" s="1"/>
  <c r="S425" i="15"/>
  <c r="L425" i="15"/>
  <c r="K424" i="15"/>
  <c r="M424" i="15" s="1"/>
  <c r="Q424" i="15"/>
  <c r="R424" i="15" s="1"/>
  <c r="T424" i="15" s="1"/>
  <c r="B440" i="15" l="1"/>
  <c r="V439" i="15"/>
  <c r="U439" i="15"/>
  <c r="Y439" i="15"/>
  <c r="J439" i="15"/>
  <c r="E439" i="15"/>
  <c r="F439" i="15" s="1"/>
  <c r="G439" i="15" s="1"/>
  <c r="C439" i="15" s="1"/>
  <c r="D439" i="15" s="1"/>
  <c r="E3497" i="11"/>
  <c r="AA424" i="15"/>
  <c r="H426" i="15"/>
  <c r="AF426" i="15" s="1"/>
  <c r="AH421" i="15"/>
  <c r="AI421" i="15" s="1"/>
  <c r="C3515" i="11" s="1"/>
  <c r="Q425" i="15"/>
  <c r="R425" i="15" s="1"/>
  <c r="T425" i="15" s="1"/>
  <c r="AB424" i="15"/>
  <c r="AC424" i="15" s="1"/>
  <c r="AD424" i="15" s="1"/>
  <c r="AD423" i="15"/>
  <c r="AI420" i="15"/>
  <c r="C3516" i="11" s="1"/>
  <c r="K425" i="15"/>
  <c r="AH422" i="15"/>
  <c r="W425" i="15"/>
  <c r="X425" i="15" s="1"/>
  <c r="I426" i="15"/>
  <c r="N426" i="15"/>
  <c r="O426" i="15" s="1"/>
  <c r="P426" i="15" s="1"/>
  <c r="L426" i="15"/>
  <c r="S426" i="15"/>
  <c r="B441" i="15" l="1"/>
  <c r="V440" i="15"/>
  <c r="U440" i="15"/>
  <c r="Y440" i="15"/>
  <c r="J440" i="15"/>
  <c r="E440" i="15"/>
  <c r="F440" i="15" s="1"/>
  <c r="G440" i="15" s="1"/>
  <c r="C440" i="15" s="1"/>
  <c r="D440" i="15" s="1"/>
  <c r="E3496" i="11"/>
  <c r="H427" i="15"/>
  <c r="AF427" i="15" s="1"/>
  <c r="AJ421" i="15"/>
  <c r="D3515" i="11" s="1"/>
  <c r="AB425" i="15"/>
  <c r="AG423" i="15"/>
  <c r="AE423" i="15"/>
  <c r="M425" i="15"/>
  <c r="AG424" i="15"/>
  <c r="K426" i="15"/>
  <c r="M426" i="15" s="1"/>
  <c r="AJ422" i="15"/>
  <c r="D3514" i="11" s="1"/>
  <c r="AI422" i="15"/>
  <c r="C3514" i="11" s="1"/>
  <c r="W426" i="15"/>
  <c r="Q426" i="15"/>
  <c r="R426" i="15" s="1"/>
  <c r="T426" i="15" s="1"/>
  <c r="W427" i="15"/>
  <c r="X427" i="15" s="1"/>
  <c r="I427" i="15"/>
  <c r="N427" i="15"/>
  <c r="O427" i="15" s="1"/>
  <c r="P427" i="15" s="1"/>
  <c r="S427" i="15"/>
  <c r="L427" i="15"/>
  <c r="AA425" i="15"/>
  <c r="Z425" i="15"/>
  <c r="AE424" i="15"/>
  <c r="B442" i="15" l="1"/>
  <c r="V441" i="15"/>
  <c r="U441" i="15"/>
  <c r="Y441" i="15"/>
  <c r="J441" i="15"/>
  <c r="E441" i="15"/>
  <c r="F441" i="15" s="1"/>
  <c r="G441" i="15" s="1"/>
  <c r="C441" i="15" s="1"/>
  <c r="D441" i="15" s="1"/>
  <c r="E3495" i="11"/>
  <c r="H428" i="15"/>
  <c r="AF428" i="15" s="1"/>
  <c r="AC425" i="15"/>
  <c r="AD425" i="15" s="1"/>
  <c r="AH423" i="15"/>
  <c r="AJ423" i="15" s="1"/>
  <c r="D3513" i="11" s="1"/>
  <c r="AB426" i="15"/>
  <c r="AC426" i="15" s="1"/>
  <c r="AH424" i="15"/>
  <c r="AI424" i="15" s="1"/>
  <c r="C3512" i="11" s="1"/>
  <c r="X426" i="15"/>
  <c r="AA426" i="15" s="1"/>
  <c r="AA427" i="15"/>
  <c r="Z427" i="15"/>
  <c r="I428" i="15"/>
  <c r="N428" i="15"/>
  <c r="O428" i="15" s="1"/>
  <c r="P428" i="15" s="1"/>
  <c r="S428" i="15"/>
  <c r="L428" i="15"/>
  <c r="Q427" i="15"/>
  <c r="R427" i="15" s="1"/>
  <c r="T427" i="15" s="1"/>
  <c r="K427" i="15"/>
  <c r="M427" i="15" s="1"/>
  <c r="B443" i="15" l="1"/>
  <c r="V442" i="15"/>
  <c r="U442" i="15"/>
  <c r="Y442" i="15"/>
  <c r="J442" i="15"/>
  <c r="E442" i="15"/>
  <c r="F442" i="15" s="1"/>
  <c r="G442" i="15" s="1"/>
  <c r="C442" i="15" s="1"/>
  <c r="D442" i="15" s="1"/>
  <c r="E3494" i="11"/>
  <c r="H429" i="15"/>
  <c r="AF429" i="15" s="1"/>
  <c r="AG425" i="15"/>
  <c r="AE425" i="15"/>
  <c r="AI423" i="15"/>
  <c r="C3513" i="11" s="1"/>
  <c r="AB427" i="15"/>
  <c r="AC427" i="15" s="1"/>
  <c r="AD427" i="15" s="1"/>
  <c r="AJ424" i="15"/>
  <c r="D3512" i="11" s="1"/>
  <c r="AD426" i="15"/>
  <c r="Z426" i="15"/>
  <c r="K428" i="15"/>
  <c r="M428" i="15" s="1"/>
  <c r="W428" i="15"/>
  <c r="X428" i="15" s="1"/>
  <c r="I429" i="15"/>
  <c r="N429" i="15"/>
  <c r="O429" i="15" s="1"/>
  <c r="P429" i="15" s="1"/>
  <c r="S429" i="15"/>
  <c r="L429" i="15"/>
  <c r="Q428" i="15"/>
  <c r="R428" i="15" s="1"/>
  <c r="T428" i="15" s="1"/>
  <c r="B444" i="15" l="1"/>
  <c r="V443" i="15"/>
  <c r="U443" i="15"/>
  <c r="Y443" i="15"/>
  <c r="J443" i="15"/>
  <c r="E443" i="15"/>
  <c r="F443" i="15" s="1"/>
  <c r="G443" i="15" s="1"/>
  <c r="C443" i="15" s="1"/>
  <c r="D443" i="15" s="1"/>
  <c r="E3493" i="11"/>
  <c r="W429" i="15"/>
  <c r="X429" i="15" s="1"/>
  <c r="AA429" i="15" s="1"/>
  <c r="H430" i="15"/>
  <c r="AF430" i="15" s="1"/>
  <c r="AH425" i="15"/>
  <c r="AJ425" i="15" s="1"/>
  <c r="D3511" i="11" s="1"/>
  <c r="Q429" i="15"/>
  <c r="R429" i="15" s="1"/>
  <c r="T429" i="15" s="1"/>
  <c r="AE426" i="15"/>
  <c r="AG426" i="15"/>
  <c r="AB428" i="15"/>
  <c r="AC428" i="15" s="1"/>
  <c r="AD428" i="15" s="1"/>
  <c r="AG427" i="15"/>
  <c r="K429" i="15"/>
  <c r="AA428" i="15"/>
  <c r="Z428" i="15"/>
  <c r="W430" i="15"/>
  <c r="X430" i="15" s="1"/>
  <c r="I430" i="15"/>
  <c r="N430" i="15"/>
  <c r="O430" i="15" s="1"/>
  <c r="P430" i="15" s="1"/>
  <c r="S430" i="15"/>
  <c r="L430" i="15"/>
  <c r="AE427" i="15"/>
  <c r="B445" i="15" l="1"/>
  <c r="V444" i="15"/>
  <c r="U444" i="15"/>
  <c r="Y444" i="15"/>
  <c r="J444" i="15"/>
  <c r="E444" i="15"/>
  <c r="F444" i="15" s="1"/>
  <c r="G444" i="15" s="1"/>
  <c r="C444" i="15" s="1"/>
  <c r="D444" i="15" s="1"/>
  <c r="E3492" i="11"/>
  <c r="K430" i="15"/>
  <c r="M430" i="15" s="1"/>
  <c r="Z429" i="15"/>
  <c r="H431" i="15"/>
  <c r="AF431" i="15" s="1"/>
  <c r="AI425" i="15"/>
  <c r="C3511" i="11" s="1"/>
  <c r="AH427" i="15"/>
  <c r="AI427" i="15" s="1"/>
  <c r="C3509" i="11" s="1"/>
  <c r="AH426" i="15"/>
  <c r="AI426" i="15" s="1"/>
  <c r="C3510" i="11" s="1"/>
  <c r="Q430" i="15"/>
  <c r="R430" i="15" s="1"/>
  <c r="T430" i="15" s="1"/>
  <c r="AB429" i="15"/>
  <c r="M429" i="15"/>
  <c r="AG428" i="15"/>
  <c r="Z430" i="15"/>
  <c r="AA430" i="15"/>
  <c r="AE428" i="15"/>
  <c r="W431" i="15"/>
  <c r="X431" i="15" s="1"/>
  <c r="I431" i="15"/>
  <c r="N431" i="15"/>
  <c r="O431" i="15" s="1"/>
  <c r="P431" i="15" s="1"/>
  <c r="S431" i="15"/>
  <c r="L431" i="15"/>
  <c r="B446" i="15" l="1"/>
  <c r="V445" i="15"/>
  <c r="U445" i="15"/>
  <c r="Y445" i="15"/>
  <c r="J445" i="15"/>
  <c r="E445" i="15"/>
  <c r="F445" i="15" s="1"/>
  <c r="G445" i="15" s="1"/>
  <c r="C445" i="15" s="1"/>
  <c r="D445" i="15" s="1"/>
  <c r="E3491" i="11"/>
  <c r="H432" i="15"/>
  <c r="AF432" i="15" s="1"/>
  <c r="AJ426" i="15"/>
  <c r="D3510" i="11" s="1"/>
  <c r="AJ427" i="15"/>
  <c r="D3509" i="11" s="1"/>
  <c r="AH428" i="15"/>
  <c r="AJ428" i="15" s="1"/>
  <c r="D3508" i="11" s="1"/>
  <c r="AC429" i="15"/>
  <c r="AD429" i="15" s="1"/>
  <c r="AB430" i="15"/>
  <c r="AC430" i="15" s="1"/>
  <c r="K431" i="15"/>
  <c r="M431" i="15" s="1"/>
  <c r="I432" i="15"/>
  <c r="N432" i="15"/>
  <c r="O432" i="15" s="1"/>
  <c r="P432" i="15" s="1"/>
  <c r="S432" i="15"/>
  <c r="L432" i="15"/>
  <c r="Q431" i="15"/>
  <c r="R431" i="15" s="1"/>
  <c r="T431" i="15" s="1"/>
  <c r="Z431" i="15"/>
  <c r="AA431" i="15"/>
  <c r="B447" i="15" l="1"/>
  <c r="V446" i="15"/>
  <c r="U446" i="15"/>
  <c r="Y446" i="15"/>
  <c r="J446" i="15"/>
  <c r="E446" i="15"/>
  <c r="F446" i="15" s="1"/>
  <c r="G446" i="15" s="1"/>
  <c r="C446" i="15" s="1"/>
  <c r="D446" i="15" s="1"/>
  <c r="E3490" i="11"/>
  <c r="H433" i="15"/>
  <c r="AF433" i="15" s="1"/>
  <c r="AI428" i="15"/>
  <c r="C3508" i="11" s="1"/>
  <c r="AG429" i="15"/>
  <c r="AE429" i="15"/>
  <c r="AB431" i="15"/>
  <c r="AC431" i="15" s="1"/>
  <c r="AD431" i="15" s="1"/>
  <c r="AD430" i="15"/>
  <c r="Q432" i="15"/>
  <c r="R432" i="15" s="1"/>
  <c r="T432" i="15" s="1"/>
  <c r="K432" i="15"/>
  <c r="M432" i="15" s="1"/>
  <c r="I433" i="15"/>
  <c r="N433" i="15"/>
  <c r="O433" i="15" s="1"/>
  <c r="P433" i="15" s="1"/>
  <c r="L433" i="15"/>
  <c r="S433" i="15"/>
  <c r="W432" i="15"/>
  <c r="X432" i="15" s="1"/>
  <c r="B448" i="15" l="1"/>
  <c r="V447" i="15"/>
  <c r="U447" i="15"/>
  <c r="Y447" i="15"/>
  <c r="J447" i="15"/>
  <c r="E447" i="15"/>
  <c r="F447" i="15" s="1"/>
  <c r="G447" i="15" s="1"/>
  <c r="C447" i="15" s="1"/>
  <c r="D447" i="15" s="1"/>
  <c r="E3489" i="11"/>
  <c r="W433" i="15"/>
  <c r="X433" i="15" s="1"/>
  <c r="Z433" i="15" s="1"/>
  <c r="H434" i="15"/>
  <c r="AF434" i="15" s="1"/>
  <c r="AH429" i="15"/>
  <c r="AJ429" i="15" s="1"/>
  <c r="D3507" i="11" s="1"/>
  <c r="AB432" i="15"/>
  <c r="AC432" i="15" s="1"/>
  <c r="AD432" i="15" s="1"/>
  <c r="AG430" i="15"/>
  <c r="AE430" i="15"/>
  <c r="AG431" i="15"/>
  <c r="AE431" i="15"/>
  <c r="AA432" i="15"/>
  <c r="Z432" i="15"/>
  <c r="Q433" i="15"/>
  <c r="R433" i="15" s="1"/>
  <c r="T433" i="15" s="1"/>
  <c r="I434" i="15"/>
  <c r="N434" i="15"/>
  <c r="O434" i="15" s="1"/>
  <c r="P434" i="15" s="1"/>
  <c r="S434" i="15"/>
  <c r="L434" i="15"/>
  <c r="K433" i="15"/>
  <c r="B449" i="15" l="1"/>
  <c r="V448" i="15"/>
  <c r="U448" i="15"/>
  <c r="Y448" i="15"/>
  <c r="J448" i="15"/>
  <c r="E448" i="15"/>
  <c r="F448" i="15" s="1"/>
  <c r="G448" i="15" s="1"/>
  <c r="C448" i="15" s="1"/>
  <c r="D448" i="15" s="1"/>
  <c r="E3488" i="11"/>
  <c r="AA433" i="15"/>
  <c r="H435" i="15"/>
  <c r="AF435" i="15" s="1"/>
  <c r="AI429" i="15"/>
  <c r="C3507" i="11" s="1"/>
  <c r="Q434" i="15"/>
  <c r="R434" i="15" s="1"/>
  <c r="T434" i="15" s="1"/>
  <c r="AB433" i="15"/>
  <c r="AG432" i="15"/>
  <c r="AH430" i="15"/>
  <c r="M433" i="15"/>
  <c r="AH431" i="15"/>
  <c r="AJ431" i="15" s="1"/>
  <c r="D3505" i="11" s="1"/>
  <c r="AE432" i="15"/>
  <c r="W434" i="15"/>
  <c r="X434" i="15" s="1"/>
  <c r="I435" i="15"/>
  <c r="N435" i="15"/>
  <c r="O435" i="15" s="1"/>
  <c r="P435" i="15" s="1"/>
  <c r="L435" i="15"/>
  <c r="S435" i="15"/>
  <c r="K434" i="15"/>
  <c r="B450" i="15" l="1"/>
  <c r="V449" i="15"/>
  <c r="U449" i="15"/>
  <c r="Y449" i="15"/>
  <c r="J449" i="15"/>
  <c r="E449" i="15"/>
  <c r="F449" i="15" s="1"/>
  <c r="G449" i="15" s="1"/>
  <c r="C449" i="15" s="1"/>
  <c r="D449" i="15" s="1"/>
  <c r="E3487" i="11"/>
  <c r="H436" i="15"/>
  <c r="AF436" i="15" s="1"/>
  <c r="AC433" i="15"/>
  <c r="AD433" i="15" s="1"/>
  <c r="AH432" i="15"/>
  <c r="AJ432" i="15" s="1"/>
  <c r="D3504" i="11" s="1"/>
  <c r="AJ430" i="15"/>
  <c r="D3506" i="11" s="1"/>
  <c r="AI430" i="15"/>
  <c r="C3506" i="11" s="1"/>
  <c r="AB434" i="15"/>
  <c r="M434" i="15"/>
  <c r="AI431" i="15"/>
  <c r="C3505" i="11" s="1"/>
  <c r="W435" i="15"/>
  <c r="X435" i="15" s="1"/>
  <c r="AA435" i="15" s="1"/>
  <c r="I436" i="15"/>
  <c r="N436" i="15"/>
  <c r="O436" i="15" s="1"/>
  <c r="P436" i="15" s="1"/>
  <c r="S436" i="15"/>
  <c r="L436" i="15"/>
  <c r="Q435" i="15"/>
  <c r="R435" i="15" s="1"/>
  <c r="T435" i="15" s="1"/>
  <c r="K435" i="15"/>
  <c r="M435" i="15" s="1"/>
  <c r="AA434" i="15"/>
  <c r="Z434" i="15"/>
  <c r="B451" i="15" l="1"/>
  <c r="V450" i="15"/>
  <c r="U450" i="15"/>
  <c r="Y450" i="15"/>
  <c r="J450" i="15"/>
  <c r="E450" i="15"/>
  <c r="F450" i="15" s="1"/>
  <c r="G450" i="15" s="1"/>
  <c r="C450" i="15" s="1"/>
  <c r="D450" i="15" s="1"/>
  <c r="E3486" i="11"/>
  <c r="H437" i="15"/>
  <c r="AF437" i="15" s="1"/>
  <c r="AG433" i="15"/>
  <c r="AE433" i="15"/>
  <c r="AI432" i="15"/>
  <c r="C3504" i="11" s="1"/>
  <c r="AC434" i="15"/>
  <c r="AD434" i="15" s="1"/>
  <c r="AB435" i="15"/>
  <c r="AC435" i="15" s="1"/>
  <c r="AD435" i="15" s="1"/>
  <c r="Z435" i="15"/>
  <c r="W436" i="15"/>
  <c r="K436" i="15"/>
  <c r="M436" i="15" s="1"/>
  <c r="I437" i="15"/>
  <c r="N437" i="15"/>
  <c r="O437" i="15" s="1"/>
  <c r="P437" i="15" s="1"/>
  <c r="L437" i="15"/>
  <c r="S437" i="15"/>
  <c r="Q436" i="15"/>
  <c r="R436" i="15" s="1"/>
  <c r="T436" i="15" s="1"/>
  <c r="B452" i="15" l="1"/>
  <c r="V451" i="15"/>
  <c r="U451" i="15"/>
  <c r="Y451" i="15"/>
  <c r="J451" i="15"/>
  <c r="E451" i="15"/>
  <c r="F451" i="15" s="1"/>
  <c r="G451" i="15" s="1"/>
  <c r="C451" i="15" s="1"/>
  <c r="D451" i="15" s="1"/>
  <c r="E3485" i="11"/>
  <c r="H438" i="15"/>
  <c r="AF438" i="15" s="1"/>
  <c r="AH433" i="15"/>
  <c r="AJ433" i="15" s="1"/>
  <c r="D3503" i="11" s="1"/>
  <c r="AG434" i="15"/>
  <c r="AE434" i="15"/>
  <c r="AB436" i="15"/>
  <c r="AC436" i="15" s="1"/>
  <c r="AD436" i="15" s="1"/>
  <c r="X436" i="15"/>
  <c r="AA436" i="15" s="1"/>
  <c r="AG435" i="15"/>
  <c r="AE435" i="15"/>
  <c r="Q437" i="15"/>
  <c r="R437" i="15" s="1"/>
  <c r="T437" i="15" s="1"/>
  <c r="W437" i="15"/>
  <c r="X437" i="15" s="1"/>
  <c r="I438" i="15"/>
  <c r="K438" i="15" s="1"/>
  <c r="N438" i="15"/>
  <c r="O438" i="15" s="1"/>
  <c r="P438" i="15" s="1"/>
  <c r="S438" i="15"/>
  <c r="L438" i="15"/>
  <c r="K437" i="15"/>
  <c r="M437" i="15" s="1"/>
  <c r="B453" i="15" l="1"/>
  <c r="V452" i="15"/>
  <c r="U452" i="15"/>
  <c r="Y452" i="15"/>
  <c r="J452" i="15"/>
  <c r="E452" i="15"/>
  <c r="F452" i="15" s="1"/>
  <c r="G452" i="15" s="1"/>
  <c r="C452" i="15" s="1"/>
  <c r="D452" i="15" s="1"/>
  <c r="E3484" i="11"/>
  <c r="H439" i="15"/>
  <c r="AF439" i="15" s="1"/>
  <c r="AI433" i="15"/>
  <c r="C3503" i="11" s="1"/>
  <c r="AH434" i="15"/>
  <c r="AI434" i="15" s="1"/>
  <c r="C3502" i="11" s="1"/>
  <c r="AB437" i="15"/>
  <c r="AC437" i="15" s="1"/>
  <c r="M438" i="15"/>
  <c r="AG436" i="15"/>
  <c r="AH435" i="15"/>
  <c r="AI435" i="15" s="1"/>
  <c r="C3501" i="11" s="1"/>
  <c r="Z436" i="15"/>
  <c r="Z437" i="15"/>
  <c r="AA437" i="15"/>
  <c r="AE436" i="15"/>
  <c r="W438" i="15"/>
  <c r="X438" i="15" s="1"/>
  <c r="I439" i="15"/>
  <c r="N439" i="15"/>
  <c r="O439" i="15" s="1"/>
  <c r="P439" i="15" s="1"/>
  <c r="L439" i="15"/>
  <c r="S439" i="15"/>
  <c r="Q438" i="15"/>
  <c r="R438" i="15" s="1"/>
  <c r="T438" i="15" s="1"/>
  <c r="B454" i="15" l="1"/>
  <c r="V453" i="15"/>
  <c r="U453" i="15"/>
  <c r="Y453" i="15"/>
  <c r="J453" i="15"/>
  <c r="E453" i="15"/>
  <c r="F453" i="15" s="1"/>
  <c r="G453" i="15" s="1"/>
  <c r="C453" i="15" s="1"/>
  <c r="D453" i="15" s="1"/>
  <c r="E3483" i="11"/>
  <c r="H440" i="15"/>
  <c r="AF440" i="15" s="1"/>
  <c r="AJ434" i="15"/>
  <c r="D3502" i="11" s="1"/>
  <c r="AD437" i="15"/>
  <c r="AG437" i="15" s="1"/>
  <c r="AB438" i="15"/>
  <c r="AH436" i="15"/>
  <c r="AJ436" i="15" s="1"/>
  <c r="D3500" i="11" s="1"/>
  <c r="AJ435" i="15"/>
  <c r="D3501" i="11" s="1"/>
  <c r="W439" i="15"/>
  <c r="X439" i="15" s="1"/>
  <c r="I440" i="15"/>
  <c r="N440" i="15"/>
  <c r="O440" i="15" s="1"/>
  <c r="P440" i="15" s="1"/>
  <c r="S440" i="15"/>
  <c r="L440" i="15"/>
  <c r="Q439" i="15"/>
  <c r="R439" i="15" s="1"/>
  <c r="T439" i="15" s="1"/>
  <c r="K439" i="15"/>
  <c r="M439" i="15" s="1"/>
  <c r="AA438" i="15"/>
  <c r="Z438" i="15"/>
  <c r="B455" i="15" l="1"/>
  <c r="V454" i="15"/>
  <c r="U454" i="15"/>
  <c r="Y454" i="15"/>
  <c r="J454" i="15"/>
  <c r="E454" i="15"/>
  <c r="F454" i="15" s="1"/>
  <c r="G454" i="15" s="1"/>
  <c r="C454" i="15" s="1"/>
  <c r="D454" i="15" s="1"/>
  <c r="E3482" i="11"/>
  <c r="H441" i="15"/>
  <c r="AF441" i="15" s="1"/>
  <c r="K440" i="15"/>
  <c r="M440" i="15" s="1"/>
  <c r="AE437" i="15"/>
  <c r="AH437" i="15" s="1"/>
  <c r="AI437" i="15" s="1"/>
  <c r="C3499" i="11" s="1"/>
  <c r="Q440" i="15"/>
  <c r="R440" i="15" s="1"/>
  <c r="T440" i="15" s="1"/>
  <c r="AB439" i="15"/>
  <c r="AC439" i="15" s="1"/>
  <c r="AD439" i="15" s="1"/>
  <c r="AC438" i="15"/>
  <c r="AD438" i="15" s="1"/>
  <c r="AI436" i="15"/>
  <c r="C3500" i="11" s="1"/>
  <c r="W440" i="15"/>
  <c r="X440" i="15" s="1"/>
  <c r="Z440" i="15" s="1"/>
  <c r="I441" i="15"/>
  <c r="N441" i="15"/>
  <c r="O441" i="15" s="1"/>
  <c r="P441" i="15" s="1"/>
  <c r="L441" i="15"/>
  <c r="S441" i="15"/>
  <c r="Z439" i="15"/>
  <c r="AA439" i="15"/>
  <c r="B456" i="15" l="1"/>
  <c r="V455" i="15"/>
  <c r="U455" i="15"/>
  <c r="Y455" i="15"/>
  <c r="J455" i="15"/>
  <c r="E455" i="15"/>
  <c r="F455" i="15" s="1"/>
  <c r="G455" i="15" s="1"/>
  <c r="C455" i="15" s="1"/>
  <c r="D455" i="15" s="1"/>
  <c r="E3481" i="11"/>
  <c r="H442" i="15"/>
  <c r="AF442" i="15" s="1"/>
  <c r="AJ437" i="15"/>
  <c r="D3499" i="11" s="1"/>
  <c r="Q441" i="15"/>
  <c r="R441" i="15" s="1"/>
  <c r="T441" i="15" s="1"/>
  <c r="AG438" i="15"/>
  <c r="AE438" i="15"/>
  <c r="AB440" i="15"/>
  <c r="AC440" i="15" s="1"/>
  <c r="AA440" i="15"/>
  <c r="AE439" i="15"/>
  <c r="K441" i="15"/>
  <c r="AG439" i="15"/>
  <c r="I442" i="15"/>
  <c r="N442" i="15"/>
  <c r="O442" i="15" s="1"/>
  <c r="P442" i="15" s="1"/>
  <c r="L442" i="15"/>
  <c r="S442" i="15"/>
  <c r="W441" i="15"/>
  <c r="X441" i="15" s="1"/>
  <c r="B457" i="15" l="1"/>
  <c r="V456" i="15"/>
  <c r="U456" i="15"/>
  <c r="Y456" i="15"/>
  <c r="J456" i="15"/>
  <c r="E456" i="15"/>
  <c r="F456" i="15" s="1"/>
  <c r="G456" i="15" s="1"/>
  <c r="C456" i="15" s="1"/>
  <c r="D456" i="15" s="1"/>
  <c r="E3480" i="11"/>
  <c r="H443" i="15"/>
  <c r="AF443" i="15" s="1"/>
  <c r="AH438" i="15"/>
  <c r="AJ438" i="15" s="1"/>
  <c r="D3498" i="11" s="1"/>
  <c r="AH439" i="15"/>
  <c r="AI439" i="15" s="1"/>
  <c r="C3497" i="11" s="1"/>
  <c r="AD440" i="15"/>
  <c r="AE440" i="15" s="1"/>
  <c r="AB441" i="15"/>
  <c r="M441" i="15"/>
  <c r="Q442" i="15"/>
  <c r="R442" i="15" s="1"/>
  <c r="T442" i="15" s="1"/>
  <c r="K442" i="15"/>
  <c r="M442" i="15" s="1"/>
  <c r="Z441" i="15"/>
  <c r="AA441" i="15"/>
  <c r="I443" i="15"/>
  <c r="N443" i="15"/>
  <c r="O443" i="15" s="1"/>
  <c r="P443" i="15" s="1"/>
  <c r="S443" i="15"/>
  <c r="L443" i="15"/>
  <c r="W442" i="15"/>
  <c r="X442" i="15" s="1"/>
  <c r="B458" i="15" l="1"/>
  <c r="V457" i="15"/>
  <c r="U457" i="15"/>
  <c r="Y457" i="15"/>
  <c r="J457" i="15"/>
  <c r="E457" i="15"/>
  <c r="F457" i="15" s="1"/>
  <c r="G457" i="15" s="1"/>
  <c r="C457" i="15" s="1"/>
  <c r="D457" i="15" s="1"/>
  <c r="E3479" i="11"/>
  <c r="K443" i="15"/>
  <c r="M443" i="15" s="1"/>
  <c r="H444" i="15"/>
  <c r="AF444" i="15" s="1"/>
  <c r="AI438" i="15"/>
  <c r="C3498" i="11" s="1"/>
  <c r="AJ439" i="15"/>
  <c r="D3497" i="11" s="1"/>
  <c r="Q443" i="15"/>
  <c r="R443" i="15" s="1"/>
  <c r="T443" i="15" s="1"/>
  <c r="AC441" i="15"/>
  <c r="AD441" i="15" s="1"/>
  <c r="AG440" i="15"/>
  <c r="AH440" i="15" s="1"/>
  <c r="AB442" i="15"/>
  <c r="AC442" i="15" s="1"/>
  <c r="AD442" i="15" s="1"/>
  <c r="I444" i="15"/>
  <c r="N444" i="15"/>
  <c r="O444" i="15" s="1"/>
  <c r="P444" i="15" s="1"/>
  <c r="L444" i="15"/>
  <c r="S444" i="15"/>
  <c r="Z442" i="15"/>
  <c r="AA442" i="15"/>
  <c r="W443" i="15"/>
  <c r="X443" i="15" s="1"/>
  <c r="B459" i="15" l="1"/>
  <c r="V458" i="15"/>
  <c r="U458" i="15"/>
  <c r="Y458" i="15"/>
  <c r="J458" i="15"/>
  <c r="E458" i="15"/>
  <c r="F458" i="15" s="1"/>
  <c r="G458" i="15" s="1"/>
  <c r="C458" i="15" s="1"/>
  <c r="D458" i="15" s="1"/>
  <c r="E3478" i="11"/>
  <c r="W444" i="15"/>
  <c r="X444" i="15" s="1"/>
  <c r="AA444" i="15" s="1"/>
  <c r="H445" i="15"/>
  <c r="AF445" i="15" s="1"/>
  <c r="AG441" i="15"/>
  <c r="AE441" i="15"/>
  <c r="AJ440" i="15"/>
  <c r="D3496" i="11" s="1"/>
  <c r="AI440" i="15"/>
  <c r="C3496" i="11" s="1"/>
  <c r="AB443" i="15"/>
  <c r="AG442" i="15"/>
  <c r="Q444" i="15"/>
  <c r="R444" i="15" s="1"/>
  <c r="T444" i="15" s="1"/>
  <c r="I445" i="15"/>
  <c r="N445" i="15"/>
  <c r="O445" i="15" s="1"/>
  <c r="P445" i="15" s="1"/>
  <c r="S445" i="15"/>
  <c r="L445" i="15"/>
  <c r="Z443" i="15"/>
  <c r="AA443" i="15"/>
  <c r="AE442" i="15"/>
  <c r="K444" i="15"/>
  <c r="B460" i="15" l="1"/>
  <c r="V459" i="15"/>
  <c r="U459" i="15"/>
  <c r="Y459" i="15"/>
  <c r="J459" i="15"/>
  <c r="E459" i="15"/>
  <c r="F459" i="15" s="1"/>
  <c r="G459" i="15" s="1"/>
  <c r="C459" i="15" s="1"/>
  <c r="D459" i="15" s="1"/>
  <c r="E3477" i="11"/>
  <c r="Z444" i="15"/>
  <c r="H446" i="15"/>
  <c r="AF446" i="15" s="1"/>
  <c r="AH441" i="15"/>
  <c r="AJ441" i="15" s="1"/>
  <c r="D3495" i="11" s="1"/>
  <c r="AH442" i="15"/>
  <c r="AI442" i="15" s="1"/>
  <c r="C3494" i="11" s="1"/>
  <c r="AB444" i="15"/>
  <c r="AC443" i="15"/>
  <c r="AD443" i="15" s="1"/>
  <c r="M444" i="15"/>
  <c r="Q445" i="15"/>
  <c r="R445" i="15" s="1"/>
  <c r="T445" i="15" s="1"/>
  <c r="K445" i="15"/>
  <c r="M445" i="15" s="1"/>
  <c r="I446" i="15"/>
  <c r="N446" i="15"/>
  <c r="O446" i="15" s="1"/>
  <c r="P446" i="15" s="1"/>
  <c r="S446" i="15"/>
  <c r="L446" i="15"/>
  <c r="W445" i="15"/>
  <c r="X445" i="15" s="1"/>
  <c r="B461" i="15" l="1"/>
  <c r="V460" i="15"/>
  <c r="U460" i="15"/>
  <c r="Y460" i="15"/>
  <c r="J460" i="15"/>
  <c r="E460" i="15"/>
  <c r="F460" i="15" s="1"/>
  <c r="G460" i="15" s="1"/>
  <c r="C460" i="15" s="1"/>
  <c r="D460" i="15" s="1"/>
  <c r="E3476" i="11"/>
  <c r="H447" i="15"/>
  <c r="AF447" i="15" s="1"/>
  <c r="AI441" i="15"/>
  <c r="C3495" i="11" s="1"/>
  <c r="AJ442" i="15"/>
  <c r="D3494" i="11" s="1"/>
  <c r="AC444" i="15"/>
  <c r="AD444" i="15" s="1"/>
  <c r="AE443" i="15"/>
  <c r="AG443" i="15"/>
  <c r="AB445" i="15"/>
  <c r="AC445" i="15" s="1"/>
  <c r="AD445" i="15" s="1"/>
  <c r="W446" i="15"/>
  <c r="X446" i="15" s="1"/>
  <c r="AA446" i="15" s="1"/>
  <c r="W447" i="15"/>
  <c r="X447" i="15" s="1"/>
  <c r="I447" i="15"/>
  <c r="N447" i="15"/>
  <c r="O447" i="15" s="1"/>
  <c r="P447" i="15" s="1"/>
  <c r="S447" i="15"/>
  <c r="L447" i="15"/>
  <c r="Q446" i="15"/>
  <c r="R446" i="15" s="1"/>
  <c r="T446" i="15" s="1"/>
  <c r="AA445" i="15"/>
  <c r="Z445" i="15"/>
  <c r="K446" i="15"/>
  <c r="M446" i="15" s="1"/>
  <c r="B462" i="15" l="1"/>
  <c r="V461" i="15"/>
  <c r="U461" i="15"/>
  <c r="Y461" i="15"/>
  <c r="J461" i="15"/>
  <c r="E461" i="15"/>
  <c r="F461" i="15" s="1"/>
  <c r="G461" i="15" s="1"/>
  <c r="C461" i="15" s="1"/>
  <c r="D461" i="15" s="1"/>
  <c r="E3475" i="11"/>
  <c r="H448" i="15"/>
  <c r="AF448" i="15" s="1"/>
  <c r="AH443" i="15"/>
  <c r="AI443" i="15" s="1"/>
  <c r="C3493" i="11" s="1"/>
  <c r="AE444" i="15"/>
  <c r="Q447" i="15"/>
  <c r="R447" i="15" s="1"/>
  <c r="T447" i="15" s="1"/>
  <c r="AG444" i="15"/>
  <c r="AB446" i="15"/>
  <c r="AC446" i="15" s="1"/>
  <c r="AD446" i="15" s="1"/>
  <c r="Z446" i="15"/>
  <c r="AG445" i="15"/>
  <c r="AA447" i="15"/>
  <c r="Z447" i="15"/>
  <c r="W448" i="15"/>
  <c r="X448" i="15" s="1"/>
  <c r="I448" i="15"/>
  <c r="N448" i="15"/>
  <c r="O448" i="15" s="1"/>
  <c r="P448" i="15" s="1"/>
  <c r="S448" i="15"/>
  <c r="L448" i="15"/>
  <c r="AE445" i="15"/>
  <c r="K447" i="15"/>
  <c r="M447" i="15" s="1"/>
  <c r="B463" i="15" l="1"/>
  <c r="V462" i="15"/>
  <c r="U462" i="15"/>
  <c r="Y462" i="15"/>
  <c r="J462" i="15"/>
  <c r="E462" i="15"/>
  <c r="F462" i="15" s="1"/>
  <c r="G462" i="15" s="1"/>
  <c r="C462" i="15" s="1"/>
  <c r="D462" i="15" s="1"/>
  <c r="E3474" i="11"/>
  <c r="H449" i="15"/>
  <c r="AF449" i="15" s="1"/>
  <c r="AJ443" i="15"/>
  <c r="D3493" i="11" s="1"/>
  <c r="AH444" i="15"/>
  <c r="AJ444" i="15" s="1"/>
  <c r="D3492" i="11" s="1"/>
  <c r="AB447" i="15"/>
  <c r="AC447" i="15" s="1"/>
  <c r="AD447" i="15" s="1"/>
  <c r="AH445" i="15"/>
  <c r="AJ445" i="15" s="1"/>
  <c r="D3491" i="11" s="1"/>
  <c r="AG446" i="15"/>
  <c r="AE446" i="15"/>
  <c r="AA448" i="15"/>
  <c r="Z448" i="15"/>
  <c r="Q448" i="15"/>
  <c r="R448" i="15" s="1"/>
  <c r="T448" i="15" s="1"/>
  <c r="I449" i="15"/>
  <c r="N449" i="15"/>
  <c r="O449" i="15" s="1"/>
  <c r="P449" i="15" s="1"/>
  <c r="S449" i="15"/>
  <c r="L449" i="15"/>
  <c r="K448" i="15"/>
  <c r="B464" i="15" l="1"/>
  <c r="V463" i="15"/>
  <c r="U463" i="15"/>
  <c r="Y463" i="15"/>
  <c r="J463" i="15"/>
  <c r="E463" i="15"/>
  <c r="F463" i="15" s="1"/>
  <c r="G463" i="15" s="1"/>
  <c r="C463" i="15" s="1"/>
  <c r="D463" i="15" s="1"/>
  <c r="E3473" i="11"/>
  <c r="H450" i="15"/>
  <c r="AF450" i="15" s="1"/>
  <c r="AI444" i="15"/>
  <c r="C3492" i="11" s="1"/>
  <c r="AB448" i="15"/>
  <c r="M448" i="15"/>
  <c r="AI445" i="15"/>
  <c r="C3491" i="11" s="1"/>
  <c r="AH446" i="15"/>
  <c r="AJ446" i="15" s="1"/>
  <c r="D3490" i="11" s="1"/>
  <c r="Q449" i="15"/>
  <c r="R449" i="15" s="1"/>
  <c r="T449" i="15" s="1"/>
  <c r="K449" i="15"/>
  <c r="M449" i="15" s="1"/>
  <c r="AG447" i="15"/>
  <c r="AE447" i="15"/>
  <c r="W449" i="15"/>
  <c r="X449" i="15" s="1"/>
  <c r="I450" i="15"/>
  <c r="N450" i="15"/>
  <c r="O450" i="15" s="1"/>
  <c r="P450" i="15" s="1"/>
  <c r="S450" i="15"/>
  <c r="L450" i="15"/>
  <c r="B465" i="15" l="1"/>
  <c r="V464" i="15"/>
  <c r="U464" i="15"/>
  <c r="Y464" i="15"/>
  <c r="J464" i="15"/>
  <c r="E464" i="15"/>
  <c r="F464" i="15" s="1"/>
  <c r="G464" i="15" s="1"/>
  <c r="C464" i="15" s="1"/>
  <c r="D464" i="15" s="1"/>
  <c r="E3472" i="11"/>
  <c r="H451" i="15"/>
  <c r="AF451" i="15" s="1"/>
  <c r="AC448" i="15"/>
  <c r="AD448" i="15" s="1"/>
  <c r="AE448" i="15" s="1"/>
  <c r="AB449" i="15"/>
  <c r="AC449" i="15" s="1"/>
  <c r="AD449" i="15" s="1"/>
  <c r="AH447" i="15"/>
  <c r="AJ447" i="15" s="1"/>
  <c r="D3489" i="11" s="1"/>
  <c r="AI446" i="15"/>
  <c r="C3490" i="11" s="1"/>
  <c r="K450" i="15"/>
  <c r="M450" i="15" s="1"/>
  <c r="W450" i="15"/>
  <c r="X450" i="15" s="1"/>
  <c r="I451" i="15"/>
  <c r="N451" i="15"/>
  <c r="O451" i="15" s="1"/>
  <c r="P451" i="15" s="1"/>
  <c r="S451" i="15"/>
  <c r="L451" i="15"/>
  <c r="Q450" i="15"/>
  <c r="R450" i="15" s="1"/>
  <c r="T450" i="15" s="1"/>
  <c r="AA449" i="15"/>
  <c r="Z449" i="15"/>
  <c r="B466" i="15" l="1"/>
  <c r="V465" i="15"/>
  <c r="U465" i="15"/>
  <c r="Y465" i="15"/>
  <c r="J465" i="15"/>
  <c r="E465" i="15"/>
  <c r="F465" i="15" s="1"/>
  <c r="G465" i="15" s="1"/>
  <c r="C465" i="15" s="1"/>
  <c r="D465" i="15" s="1"/>
  <c r="E3471" i="11"/>
  <c r="W451" i="15"/>
  <c r="X451" i="15" s="1"/>
  <c r="Z451" i="15" s="1"/>
  <c r="H452" i="15"/>
  <c r="AF452" i="15" s="1"/>
  <c r="AG448" i="15"/>
  <c r="AH448" i="15" s="1"/>
  <c r="AB450" i="15"/>
  <c r="AC450" i="15" s="1"/>
  <c r="AD450" i="15" s="1"/>
  <c r="AI447" i="15"/>
  <c r="C3489" i="11" s="1"/>
  <c r="AE449" i="15"/>
  <c r="Q451" i="15"/>
  <c r="R451" i="15" s="1"/>
  <c r="T451" i="15" s="1"/>
  <c r="I452" i="15"/>
  <c r="N452" i="15"/>
  <c r="O452" i="15" s="1"/>
  <c r="P452" i="15" s="1"/>
  <c r="S452" i="15"/>
  <c r="L452" i="15"/>
  <c r="Z450" i="15"/>
  <c r="AA450" i="15"/>
  <c r="K451" i="15"/>
  <c r="M451" i="15" s="1"/>
  <c r="AG449" i="15"/>
  <c r="B467" i="15" l="1"/>
  <c r="V466" i="15"/>
  <c r="U466" i="15"/>
  <c r="Y466" i="15"/>
  <c r="J466" i="15"/>
  <c r="E466" i="15"/>
  <c r="F466" i="15" s="1"/>
  <c r="G466" i="15" s="1"/>
  <c r="C466" i="15" s="1"/>
  <c r="D466" i="15" s="1"/>
  <c r="E3470" i="11"/>
  <c r="AA451" i="15"/>
  <c r="H453" i="15"/>
  <c r="AF453" i="15" s="1"/>
  <c r="AH449" i="15"/>
  <c r="AI449" i="15" s="1"/>
  <c r="C3487" i="11" s="1"/>
  <c r="AB451" i="15"/>
  <c r="AC451" i="15" s="1"/>
  <c r="AD451" i="15" s="1"/>
  <c r="AJ448" i="15"/>
  <c r="D3488" i="11" s="1"/>
  <c r="AI448" i="15"/>
  <c r="C3488" i="11" s="1"/>
  <c r="AG450" i="15"/>
  <c r="AE450" i="15"/>
  <c r="W452" i="15"/>
  <c r="X452" i="15" s="1"/>
  <c r="Q452" i="15"/>
  <c r="R452" i="15" s="1"/>
  <c r="T452" i="15" s="1"/>
  <c r="K452" i="15"/>
  <c r="M452" i="15" s="1"/>
  <c r="I453" i="15"/>
  <c r="N453" i="15"/>
  <c r="O453" i="15" s="1"/>
  <c r="P453" i="15" s="1"/>
  <c r="S453" i="15"/>
  <c r="L453" i="15"/>
  <c r="B468" i="15" l="1"/>
  <c r="V467" i="15"/>
  <c r="U467" i="15"/>
  <c r="Y467" i="15"/>
  <c r="J467" i="15"/>
  <c r="E467" i="15"/>
  <c r="F467" i="15" s="1"/>
  <c r="G467" i="15" s="1"/>
  <c r="C467" i="15" s="1"/>
  <c r="D467" i="15" s="1"/>
  <c r="E3469" i="11"/>
  <c r="AE451" i="15"/>
  <c r="H454" i="15"/>
  <c r="AF454" i="15" s="1"/>
  <c r="AJ449" i="15"/>
  <c r="D3487" i="11" s="1"/>
  <c r="AB452" i="15"/>
  <c r="AC452" i="15" s="1"/>
  <c r="AD452" i="15" s="1"/>
  <c r="AG451" i="15"/>
  <c r="AH450" i="15"/>
  <c r="AJ450" i="15" s="1"/>
  <c r="D3486" i="11" s="1"/>
  <c r="Z452" i="15"/>
  <c r="AA452" i="15"/>
  <c r="Q453" i="15"/>
  <c r="R453" i="15" s="1"/>
  <c r="T453" i="15" s="1"/>
  <c r="W453" i="15"/>
  <c r="X453" i="15" s="1"/>
  <c r="I454" i="15"/>
  <c r="N454" i="15"/>
  <c r="O454" i="15" s="1"/>
  <c r="P454" i="15" s="1"/>
  <c r="S454" i="15"/>
  <c r="L454" i="15"/>
  <c r="K453" i="15"/>
  <c r="M453" i="15" s="1"/>
  <c r="B469" i="15" l="1"/>
  <c r="V468" i="15"/>
  <c r="U468" i="15"/>
  <c r="Y468" i="15"/>
  <c r="J468" i="15"/>
  <c r="E468" i="15"/>
  <c r="F468" i="15" s="1"/>
  <c r="G468" i="15" s="1"/>
  <c r="C468" i="15" s="1"/>
  <c r="D468" i="15" s="1"/>
  <c r="E3468" i="11"/>
  <c r="AH451" i="15"/>
  <c r="AI451" i="15" s="1"/>
  <c r="C3485" i="11" s="1"/>
  <c r="H455" i="15"/>
  <c r="AF455" i="15" s="1"/>
  <c r="Q454" i="15"/>
  <c r="R454" i="15" s="1"/>
  <c r="T454" i="15" s="1"/>
  <c r="AB453" i="15"/>
  <c r="AC453" i="15" s="1"/>
  <c r="AD453" i="15" s="1"/>
  <c r="AI450" i="15"/>
  <c r="C3486" i="11" s="1"/>
  <c r="AG452" i="15"/>
  <c r="K454" i="15"/>
  <c r="M454" i="15" s="1"/>
  <c r="AA453" i="15"/>
  <c r="Z453" i="15"/>
  <c r="I455" i="15"/>
  <c r="N455" i="15"/>
  <c r="O455" i="15" s="1"/>
  <c r="P455" i="15" s="1"/>
  <c r="S455" i="15"/>
  <c r="L455" i="15"/>
  <c r="W454" i="15"/>
  <c r="X454" i="15" s="1"/>
  <c r="AE452" i="15"/>
  <c r="B470" i="15" l="1"/>
  <c r="V469" i="15"/>
  <c r="U469" i="15"/>
  <c r="Y469" i="15"/>
  <c r="J469" i="15"/>
  <c r="E469" i="15"/>
  <c r="F469" i="15" s="1"/>
  <c r="G469" i="15" s="1"/>
  <c r="C469" i="15" s="1"/>
  <c r="D469" i="15" s="1"/>
  <c r="E3467" i="11"/>
  <c r="AJ451" i="15"/>
  <c r="D3485" i="11" s="1"/>
  <c r="H456" i="15"/>
  <c r="AF456" i="15" s="1"/>
  <c r="AB454" i="15"/>
  <c r="AC454" i="15" s="1"/>
  <c r="AH452" i="15"/>
  <c r="AJ452" i="15" s="1"/>
  <c r="D3484" i="11" s="1"/>
  <c r="AG453" i="15"/>
  <c r="K455" i="15"/>
  <c r="M455" i="15" s="1"/>
  <c r="Z454" i="15"/>
  <c r="AA454" i="15"/>
  <c r="W455" i="15"/>
  <c r="X455" i="15" s="1"/>
  <c r="AE453" i="15"/>
  <c r="I456" i="15"/>
  <c r="N456" i="15"/>
  <c r="O456" i="15" s="1"/>
  <c r="P456" i="15" s="1"/>
  <c r="S456" i="15"/>
  <c r="L456" i="15"/>
  <c r="Q455" i="15"/>
  <c r="R455" i="15" s="1"/>
  <c r="T455" i="15" s="1"/>
  <c r="B471" i="15" l="1"/>
  <c r="V470" i="15"/>
  <c r="U470" i="15"/>
  <c r="Y470" i="15"/>
  <c r="J470" i="15"/>
  <c r="E470" i="15"/>
  <c r="F470" i="15" s="1"/>
  <c r="G470" i="15" s="1"/>
  <c r="C470" i="15" s="1"/>
  <c r="D470" i="15" s="1"/>
  <c r="E3466" i="11"/>
  <c r="K456" i="15"/>
  <c r="M456" i="15" s="1"/>
  <c r="H457" i="15"/>
  <c r="AF457" i="15" s="1"/>
  <c r="AB455" i="15"/>
  <c r="AC455" i="15" s="1"/>
  <c r="AD454" i="15"/>
  <c r="AI452" i="15"/>
  <c r="C3484" i="11" s="1"/>
  <c r="AH453" i="15"/>
  <c r="AJ453" i="15" s="1"/>
  <c r="D3483" i="11" s="1"/>
  <c r="Q456" i="15"/>
  <c r="R456" i="15" s="1"/>
  <c r="T456" i="15" s="1"/>
  <c r="W456" i="15"/>
  <c r="I457" i="15"/>
  <c r="N457" i="15"/>
  <c r="O457" i="15" s="1"/>
  <c r="P457" i="15" s="1"/>
  <c r="S457" i="15"/>
  <c r="L457" i="15"/>
  <c r="AA455" i="15"/>
  <c r="Z455" i="15"/>
  <c r="B472" i="15" l="1"/>
  <c r="V471" i="15"/>
  <c r="U471" i="15"/>
  <c r="Y471" i="15"/>
  <c r="J471" i="15"/>
  <c r="E471" i="15"/>
  <c r="F471" i="15" s="1"/>
  <c r="G471" i="15" s="1"/>
  <c r="C471" i="15" s="1"/>
  <c r="D471" i="15" s="1"/>
  <c r="E3465" i="11"/>
  <c r="H458" i="15"/>
  <c r="AF458" i="15" s="1"/>
  <c r="AE454" i="15"/>
  <c r="AG454" i="15"/>
  <c r="AD455" i="15"/>
  <c r="AB456" i="15"/>
  <c r="AI453" i="15"/>
  <c r="C3483" i="11" s="1"/>
  <c r="X456" i="15"/>
  <c r="Z456" i="15" s="1"/>
  <c r="K457" i="15"/>
  <c r="M457" i="15" s="1"/>
  <c r="W457" i="15"/>
  <c r="Q457" i="15"/>
  <c r="R457" i="15" s="1"/>
  <c r="T457" i="15" s="1"/>
  <c r="I458" i="15"/>
  <c r="N458" i="15"/>
  <c r="O458" i="15" s="1"/>
  <c r="P458" i="15" s="1"/>
  <c r="S458" i="15"/>
  <c r="L458" i="15"/>
  <c r="B473" i="15" l="1"/>
  <c r="V472" i="15"/>
  <c r="U472" i="15"/>
  <c r="Y472" i="15"/>
  <c r="J472" i="15"/>
  <c r="E472" i="15"/>
  <c r="F472" i="15" s="1"/>
  <c r="G472" i="15" s="1"/>
  <c r="C472" i="15" s="1"/>
  <c r="D472" i="15" s="1"/>
  <c r="E3464" i="11"/>
  <c r="H459" i="15"/>
  <c r="AF459" i="15" s="1"/>
  <c r="AH454" i="15"/>
  <c r="AJ454" i="15" s="1"/>
  <c r="D3482" i="11" s="1"/>
  <c r="AE455" i="15"/>
  <c r="AG455" i="15"/>
  <c r="Q458" i="15"/>
  <c r="R458" i="15" s="1"/>
  <c r="T458" i="15" s="1"/>
  <c r="AB457" i="15"/>
  <c r="AC456" i="15"/>
  <c r="AD456" i="15" s="1"/>
  <c r="AA456" i="15"/>
  <c r="X457" i="15"/>
  <c r="Z457" i="15" s="1"/>
  <c r="K458" i="15"/>
  <c r="M458" i="15" s="1"/>
  <c r="I459" i="15"/>
  <c r="N459" i="15"/>
  <c r="O459" i="15" s="1"/>
  <c r="P459" i="15" s="1"/>
  <c r="L459" i="15"/>
  <c r="S459" i="15"/>
  <c r="W458" i="15"/>
  <c r="X458" i="15" s="1"/>
  <c r="B474" i="15" l="1"/>
  <c r="V473" i="15"/>
  <c r="U473" i="15"/>
  <c r="Y473" i="15"/>
  <c r="J473" i="15"/>
  <c r="E473" i="15"/>
  <c r="F473" i="15" s="1"/>
  <c r="G473" i="15" s="1"/>
  <c r="C473" i="15" s="1"/>
  <c r="D473" i="15" s="1"/>
  <c r="E3463" i="11"/>
  <c r="H460" i="15"/>
  <c r="AF460" i="15" s="1"/>
  <c r="AI454" i="15"/>
  <c r="C3482" i="11" s="1"/>
  <c r="AH455" i="15"/>
  <c r="AJ455" i="15" s="1"/>
  <c r="D3481" i="11" s="1"/>
  <c r="AB458" i="15"/>
  <c r="AC458" i="15" s="1"/>
  <c r="AD458" i="15" s="1"/>
  <c r="AC457" i="15"/>
  <c r="AD457" i="15" s="1"/>
  <c r="AE456" i="15"/>
  <c r="AA457" i="15"/>
  <c r="AG456" i="15"/>
  <c r="W459" i="15"/>
  <c r="X459" i="15" s="1"/>
  <c r="Z459" i="15" s="1"/>
  <c r="K459" i="15"/>
  <c r="M459" i="15" s="1"/>
  <c r="Q459" i="15"/>
  <c r="R459" i="15" s="1"/>
  <c r="T459" i="15" s="1"/>
  <c r="AA458" i="15"/>
  <c r="Z458" i="15"/>
  <c r="I460" i="15"/>
  <c r="K460" i="15" s="1"/>
  <c r="N460" i="15"/>
  <c r="O460" i="15" s="1"/>
  <c r="P460" i="15" s="1"/>
  <c r="L460" i="15"/>
  <c r="S460" i="15"/>
  <c r="B475" i="15" l="1"/>
  <c r="V474" i="15"/>
  <c r="U474" i="15"/>
  <c r="Y474" i="15"/>
  <c r="J474" i="15"/>
  <c r="E474" i="15"/>
  <c r="F474" i="15" s="1"/>
  <c r="G474" i="15" s="1"/>
  <c r="C474" i="15" s="1"/>
  <c r="D474" i="15" s="1"/>
  <c r="E3462" i="11"/>
  <c r="H461" i="15"/>
  <c r="AF461" i="15" s="1"/>
  <c r="AI455" i="15"/>
  <c r="C3481" i="11" s="1"/>
  <c r="Q460" i="15"/>
  <c r="R460" i="15" s="1"/>
  <c r="T460" i="15" s="1"/>
  <c r="AH456" i="15"/>
  <c r="AJ456" i="15" s="1"/>
  <c r="D3480" i="11" s="1"/>
  <c r="AB459" i="15"/>
  <c r="M460" i="15"/>
  <c r="AA459" i="15"/>
  <c r="AG457" i="15"/>
  <c r="AE457" i="15"/>
  <c r="AG458" i="15"/>
  <c r="W460" i="15"/>
  <c r="X460" i="15" s="1"/>
  <c r="I461" i="15"/>
  <c r="N461" i="15"/>
  <c r="O461" i="15" s="1"/>
  <c r="P461" i="15" s="1"/>
  <c r="S461" i="15"/>
  <c r="L461" i="15"/>
  <c r="AE458" i="15"/>
  <c r="B476" i="15" l="1"/>
  <c r="V475" i="15"/>
  <c r="U475" i="15"/>
  <c r="Y475" i="15"/>
  <c r="J475" i="15"/>
  <c r="E475" i="15"/>
  <c r="F475" i="15" s="1"/>
  <c r="G475" i="15" s="1"/>
  <c r="C475" i="15" s="1"/>
  <c r="D475" i="15" s="1"/>
  <c r="E3461" i="11"/>
  <c r="H462" i="15"/>
  <c r="AF462" i="15" s="1"/>
  <c r="AI456" i="15"/>
  <c r="C3480" i="11" s="1"/>
  <c r="AC459" i="15"/>
  <c r="AD459" i="15" s="1"/>
  <c r="AB460" i="15"/>
  <c r="AH457" i="15"/>
  <c r="AI457" i="15" s="1"/>
  <c r="C3479" i="11" s="1"/>
  <c r="AH458" i="15"/>
  <c r="AJ458" i="15" s="1"/>
  <c r="D3478" i="11" s="1"/>
  <c r="Q461" i="15"/>
  <c r="R461" i="15" s="1"/>
  <c r="T461" i="15" s="1"/>
  <c r="K461" i="15"/>
  <c r="M461" i="15" s="1"/>
  <c r="Z460" i="15"/>
  <c r="AA460" i="15"/>
  <c r="I462" i="15"/>
  <c r="N462" i="15"/>
  <c r="O462" i="15" s="1"/>
  <c r="P462" i="15" s="1"/>
  <c r="S462" i="15"/>
  <c r="L462" i="15"/>
  <c r="W461" i="15"/>
  <c r="X461" i="15" s="1"/>
  <c r="B477" i="15" l="1"/>
  <c r="V476" i="15"/>
  <c r="U476" i="15"/>
  <c r="Y476" i="15"/>
  <c r="J476" i="15"/>
  <c r="E476" i="15"/>
  <c r="F476" i="15" s="1"/>
  <c r="G476" i="15" s="1"/>
  <c r="C476" i="15" s="1"/>
  <c r="D476" i="15" s="1"/>
  <c r="E3460" i="11"/>
  <c r="K462" i="15"/>
  <c r="M462" i="15" s="1"/>
  <c r="H463" i="15"/>
  <c r="AF463" i="15" s="1"/>
  <c r="AE459" i="15"/>
  <c r="AG459" i="15"/>
  <c r="AC460" i="15"/>
  <c r="AD460" i="15" s="1"/>
  <c r="AB461" i="15"/>
  <c r="AC461" i="15" s="1"/>
  <c r="AD461" i="15" s="1"/>
  <c r="AJ457" i="15"/>
  <c r="D3479" i="11" s="1"/>
  <c r="AI458" i="15"/>
  <c r="C3478" i="11" s="1"/>
  <c r="W462" i="15"/>
  <c r="Q462" i="15"/>
  <c r="R462" i="15" s="1"/>
  <c r="T462" i="15" s="1"/>
  <c r="Z461" i="15"/>
  <c r="AA461" i="15"/>
  <c r="I463" i="15"/>
  <c r="N463" i="15"/>
  <c r="O463" i="15" s="1"/>
  <c r="P463" i="15" s="1"/>
  <c r="S463" i="15"/>
  <c r="L463" i="15"/>
  <c r="B478" i="15" l="1"/>
  <c r="V477" i="15"/>
  <c r="U477" i="15"/>
  <c r="Y477" i="15"/>
  <c r="J477" i="15"/>
  <c r="E477" i="15"/>
  <c r="F477" i="15" s="1"/>
  <c r="G477" i="15" s="1"/>
  <c r="C477" i="15" s="1"/>
  <c r="D477" i="15" s="1"/>
  <c r="E3459" i="11"/>
  <c r="H464" i="15"/>
  <c r="AF464" i="15" s="1"/>
  <c r="AH459" i="15"/>
  <c r="AI459" i="15" s="1"/>
  <c r="C3477" i="11" s="1"/>
  <c r="AG460" i="15"/>
  <c r="AE460" i="15"/>
  <c r="AB462" i="15"/>
  <c r="AC462" i="15" s="1"/>
  <c r="X462" i="15"/>
  <c r="AA462" i="15" s="1"/>
  <c r="AE461" i="15"/>
  <c r="AG461" i="15"/>
  <c r="W463" i="15"/>
  <c r="I464" i="15"/>
  <c r="N464" i="15"/>
  <c r="O464" i="15" s="1"/>
  <c r="P464" i="15" s="1"/>
  <c r="S464" i="15"/>
  <c r="L464" i="15"/>
  <c r="Q463" i="15"/>
  <c r="R463" i="15" s="1"/>
  <c r="T463" i="15" s="1"/>
  <c r="K463" i="15"/>
  <c r="M463" i="15" s="1"/>
  <c r="B479" i="15" l="1"/>
  <c r="V478" i="15"/>
  <c r="U478" i="15"/>
  <c r="Y478" i="15"/>
  <c r="J478" i="15"/>
  <c r="E478" i="15"/>
  <c r="F478" i="15" s="1"/>
  <c r="G478" i="15" s="1"/>
  <c r="C478" i="15" s="1"/>
  <c r="D478" i="15" s="1"/>
  <c r="E3458" i="11"/>
  <c r="H465" i="15"/>
  <c r="AF465" i="15" s="1"/>
  <c r="AJ459" i="15"/>
  <c r="D3477" i="11" s="1"/>
  <c r="AH460" i="15"/>
  <c r="AJ460" i="15" s="1"/>
  <c r="D3476" i="11" s="1"/>
  <c r="Q464" i="15"/>
  <c r="R464" i="15" s="1"/>
  <c r="T464" i="15" s="1"/>
  <c r="AB463" i="15"/>
  <c r="AC463" i="15" s="1"/>
  <c r="AD463" i="15" s="1"/>
  <c r="AD462" i="15"/>
  <c r="AH461" i="15"/>
  <c r="AJ461" i="15" s="1"/>
  <c r="D3475" i="11" s="1"/>
  <c r="X463" i="15"/>
  <c r="Z463" i="15" s="1"/>
  <c r="Z462" i="15"/>
  <c r="W464" i="15"/>
  <c r="X464" i="15" s="1"/>
  <c r="W465" i="15"/>
  <c r="X465" i="15" s="1"/>
  <c r="I465" i="15"/>
  <c r="N465" i="15"/>
  <c r="O465" i="15" s="1"/>
  <c r="P465" i="15" s="1"/>
  <c r="S465" i="15"/>
  <c r="L465" i="15"/>
  <c r="K464" i="15"/>
  <c r="B480" i="15" l="1"/>
  <c r="V479" i="15"/>
  <c r="U479" i="15"/>
  <c r="Y479" i="15"/>
  <c r="J479" i="15"/>
  <c r="E479" i="15"/>
  <c r="F479" i="15" s="1"/>
  <c r="G479" i="15" s="1"/>
  <c r="C479" i="15" s="1"/>
  <c r="D479" i="15" s="1"/>
  <c r="E3457" i="11"/>
  <c r="H466" i="15"/>
  <c r="AF466" i="15" s="1"/>
  <c r="AI460" i="15"/>
  <c r="C3476" i="11" s="1"/>
  <c r="AG462" i="15"/>
  <c r="AE462" i="15"/>
  <c r="AB464" i="15"/>
  <c r="M464" i="15"/>
  <c r="AI461" i="15"/>
  <c r="C3475" i="11" s="1"/>
  <c r="AA463" i="15"/>
  <c r="Q465" i="15"/>
  <c r="R465" i="15" s="1"/>
  <c r="T465" i="15" s="1"/>
  <c r="K465" i="15"/>
  <c r="M465" i="15" s="1"/>
  <c r="I466" i="15"/>
  <c r="N466" i="15"/>
  <c r="O466" i="15" s="1"/>
  <c r="P466" i="15" s="1"/>
  <c r="S466" i="15"/>
  <c r="L466" i="15"/>
  <c r="AA464" i="15"/>
  <c r="Z464" i="15"/>
  <c r="AA465" i="15"/>
  <c r="Z465" i="15"/>
  <c r="B481" i="15" l="1"/>
  <c r="V480" i="15"/>
  <c r="U480" i="15"/>
  <c r="Y480" i="15"/>
  <c r="J480" i="15"/>
  <c r="E480" i="15"/>
  <c r="F480" i="15" s="1"/>
  <c r="G480" i="15" s="1"/>
  <c r="C480" i="15" s="1"/>
  <c r="D480" i="15" s="1"/>
  <c r="E3456" i="11"/>
  <c r="H467" i="15"/>
  <c r="AF467" i="15" s="1"/>
  <c r="AH462" i="15"/>
  <c r="AJ462" i="15" s="1"/>
  <c r="D3474" i="11" s="1"/>
  <c r="AC464" i="15"/>
  <c r="AD464" i="15" s="1"/>
  <c r="Q466" i="15"/>
  <c r="R466" i="15" s="1"/>
  <c r="T466" i="15" s="1"/>
  <c r="AB465" i="15"/>
  <c r="AC465" i="15" s="1"/>
  <c r="AD465" i="15" s="1"/>
  <c r="AE463" i="15"/>
  <c r="AG463" i="15"/>
  <c r="K466" i="15"/>
  <c r="M466" i="15" s="1"/>
  <c r="I467" i="15"/>
  <c r="N467" i="15"/>
  <c r="O467" i="15" s="1"/>
  <c r="P467" i="15" s="1"/>
  <c r="S467" i="15"/>
  <c r="L467" i="15"/>
  <c r="W466" i="15"/>
  <c r="X466" i="15" s="1"/>
  <c r="B482" i="15" l="1"/>
  <c r="V481" i="15"/>
  <c r="U481" i="15"/>
  <c r="Y481" i="15"/>
  <c r="J481" i="15"/>
  <c r="E481" i="15"/>
  <c r="F481" i="15" s="1"/>
  <c r="G481" i="15" s="1"/>
  <c r="C481" i="15" s="1"/>
  <c r="D481" i="15" s="1"/>
  <c r="E3455" i="11"/>
  <c r="H468" i="15"/>
  <c r="AF468" i="15" s="1"/>
  <c r="AI462" i="15"/>
  <c r="C3474" i="11" s="1"/>
  <c r="AG464" i="15"/>
  <c r="AE464" i="15"/>
  <c r="AG465" i="15"/>
  <c r="AE465" i="15"/>
  <c r="AB466" i="15"/>
  <c r="AC466" i="15" s="1"/>
  <c r="AD466" i="15" s="1"/>
  <c r="AH463" i="15"/>
  <c r="AJ463" i="15" s="1"/>
  <c r="D3473" i="11" s="1"/>
  <c r="W467" i="15"/>
  <c r="AA466" i="15"/>
  <c r="Z466" i="15"/>
  <c r="K467" i="15"/>
  <c r="M467" i="15" s="1"/>
  <c r="I468" i="15"/>
  <c r="N468" i="15"/>
  <c r="O468" i="15" s="1"/>
  <c r="P468" i="15" s="1"/>
  <c r="S468" i="15"/>
  <c r="L468" i="15"/>
  <c r="Q467" i="15"/>
  <c r="R467" i="15" s="1"/>
  <c r="T467" i="15" s="1"/>
  <c r="B483" i="15" l="1"/>
  <c r="V482" i="15"/>
  <c r="U482" i="15"/>
  <c r="Y482" i="15"/>
  <c r="J482" i="15"/>
  <c r="E482" i="15"/>
  <c r="F482" i="15" s="1"/>
  <c r="G482" i="15" s="1"/>
  <c r="C482" i="15" s="1"/>
  <c r="D482" i="15" s="1"/>
  <c r="E3454" i="11"/>
  <c r="H469" i="15"/>
  <c r="AF469" i="15" s="1"/>
  <c r="AH464" i="15"/>
  <c r="AJ464" i="15" s="1"/>
  <c r="D3472" i="11" s="1"/>
  <c r="AH465" i="15"/>
  <c r="AJ465" i="15" s="1"/>
  <c r="D3471" i="11" s="1"/>
  <c r="AB467" i="15"/>
  <c r="AC467" i="15" s="1"/>
  <c r="AD467" i="15" s="1"/>
  <c r="AG466" i="15"/>
  <c r="AI463" i="15"/>
  <c r="C3473" i="11" s="1"/>
  <c r="X467" i="15"/>
  <c r="Z467" i="15" s="1"/>
  <c r="W468" i="15"/>
  <c r="Q468" i="15"/>
  <c r="R468" i="15" s="1"/>
  <c r="T468" i="15" s="1"/>
  <c r="I469" i="15"/>
  <c r="N469" i="15"/>
  <c r="O469" i="15" s="1"/>
  <c r="P469" i="15" s="1"/>
  <c r="L469" i="15"/>
  <c r="S469" i="15"/>
  <c r="K468" i="15"/>
  <c r="M468" i="15" s="1"/>
  <c r="AE466" i="15"/>
  <c r="B484" i="15" l="1"/>
  <c r="V483" i="15"/>
  <c r="U483" i="15"/>
  <c r="Y483" i="15"/>
  <c r="J483" i="15"/>
  <c r="E483" i="15"/>
  <c r="F483" i="15" s="1"/>
  <c r="G483" i="15" s="1"/>
  <c r="C483" i="15" s="1"/>
  <c r="D483" i="15" s="1"/>
  <c r="E3453" i="11"/>
  <c r="H470" i="15"/>
  <c r="AF470" i="15" s="1"/>
  <c r="AH466" i="15"/>
  <c r="AI466" i="15" s="1"/>
  <c r="C3470" i="11" s="1"/>
  <c r="AI464" i="15"/>
  <c r="C3472" i="11" s="1"/>
  <c r="AI465" i="15"/>
  <c r="C3471" i="11" s="1"/>
  <c r="AB468" i="15"/>
  <c r="X468" i="15"/>
  <c r="AA468" i="15" s="1"/>
  <c r="AA467" i="15"/>
  <c r="Q469" i="15"/>
  <c r="R469" i="15" s="1"/>
  <c r="T469" i="15" s="1"/>
  <c r="W469" i="15"/>
  <c r="K469" i="15"/>
  <c r="M469" i="15" s="1"/>
  <c r="I470" i="15"/>
  <c r="N470" i="15"/>
  <c r="O470" i="15" s="1"/>
  <c r="P470" i="15" s="1"/>
  <c r="L470" i="15"/>
  <c r="S470" i="15"/>
  <c r="B485" i="15" l="1"/>
  <c r="V484" i="15"/>
  <c r="U484" i="15"/>
  <c r="Y484" i="15"/>
  <c r="J484" i="15"/>
  <c r="E484" i="15"/>
  <c r="F484" i="15" s="1"/>
  <c r="G484" i="15" s="1"/>
  <c r="C484" i="15" s="1"/>
  <c r="D484" i="15" s="1"/>
  <c r="E3452" i="11"/>
  <c r="H471" i="15"/>
  <c r="AF471" i="15" s="1"/>
  <c r="AJ466" i="15"/>
  <c r="D3470" i="11" s="1"/>
  <c r="AC468" i="15"/>
  <c r="AD468" i="15" s="1"/>
  <c r="AB469" i="15"/>
  <c r="AC469" i="15" s="1"/>
  <c r="AD469" i="15" s="1"/>
  <c r="AE467" i="15"/>
  <c r="AG467" i="15"/>
  <c r="Z468" i="15"/>
  <c r="X469" i="15"/>
  <c r="Z469" i="15" s="1"/>
  <c r="W470" i="15"/>
  <c r="I471" i="15"/>
  <c r="N471" i="15"/>
  <c r="O471" i="15" s="1"/>
  <c r="P471" i="15" s="1"/>
  <c r="S471" i="15"/>
  <c r="L471" i="15"/>
  <c r="Q470" i="15"/>
  <c r="R470" i="15" s="1"/>
  <c r="T470" i="15" s="1"/>
  <c r="K470" i="15"/>
  <c r="M470" i="15" s="1"/>
  <c r="B486" i="15" l="1"/>
  <c r="V485" i="15"/>
  <c r="U485" i="15"/>
  <c r="Y485" i="15"/>
  <c r="J485" i="15"/>
  <c r="E485" i="15"/>
  <c r="F485" i="15" s="1"/>
  <c r="G485" i="15" s="1"/>
  <c r="C485" i="15" s="1"/>
  <c r="D485" i="15" s="1"/>
  <c r="E3451" i="11"/>
  <c r="H472" i="15"/>
  <c r="AF472" i="15" s="1"/>
  <c r="AH467" i="15"/>
  <c r="AI467" i="15" s="1"/>
  <c r="C3469" i="11" s="1"/>
  <c r="AG468" i="15"/>
  <c r="AE468" i="15"/>
  <c r="AB470" i="15"/>
  <c r="AC470" i="15" s="1"/>
  <c r="AD470" i="15" s="1"/>
  <c r="X470" i="15"/>
  <c r="Z470" i="15" s="1"/>
  <c r="AA469" i="15"/>
  <c r="W471" i="15"/>
  <c r="X471" i="15" s="1"/>
  <c r="AA471" i="15" s="1"/>
  <c r="Q471" i="15"/>
  <c r="R471" i="15" s="1"/>
  <c r="T471" i="15" s="1"/>
  <c r="K471" i="15"/>
  <c r="M471" i="15" s="1"/>
  <c r="I472" i="15"/>
  <c r="N472" i="15"/>
  <c r="O472" i="15" s="1"/>
  <c r="P472" i="15" s="1"/>
  <c r="S472" i="15"/>
  <c r="L472" i="15"/>
  <c r="B487" i="15" l="1"/>
  <c r="V486" i="15"/>
  <c r="U486" i="15"/>
  <c r="Y486" i="15"/>
  <c r="J486" i="15"/>
  <c r="E486" i="15"/>
  <c r="F486" i="15" s="1"/>
  <c r="G486" i="15" s="1"/>
  <c r="C486" i="15" s="1"/>
  <c r="D486" i="15" s="1"/>
  <c r="E3450" i="11"/>
  <c r="H473" i="15"/>
  <c r="AF473" i="15" s="1"/>
  <c r="AH468" i="15"/>
  <c r="AI468" i="15" s="1"/>
  <c r="C3468" i="11" s="1"/>
  <c r="AJ467" i="15"/>
  <c r="D3469" i="11" s="1"/>
  <c r="AB471" i="15"/>
  <c r="AC471" i="15" s="1"/>
  <c r="AD471" i="15" s="1"/>
  <c r="AE471" i="15" s="1"/>
  <c r="Z471" i="15"/>
  <c r="AE469" i="15"/>
  <c r="AG469" i="15"/>
  <c r="AA470" i="15"/>
  <c r="W472" i="15"/>
  <c r="X472" i="15" s="1"/>
  <c r="I473" i="15"/>
  <c r="N473" i="15"/>
  <c r="O473" i="15" s="1"/>
  <c r="P473" i="15" s="1"/>
  <c r="S473" i="15"/>
  <c r="L473" i="15"/>
  <c r="Q472" i="15"/>
  <c r="R472" i="15" s="1"/>
  <c r="T472" i="15" s="1"/>
  <c r="K472" i="15"/>
  <c r="M472" i="15" s="1"/>
  <c r="B488" i="15" l="1"/>
  <c r="V487" i="15"/>
  <c r="U487" i="15"/>
  <c r="Y487" i="15"/>
  <c r="J487" i="15"/>
  <c r="E487" i="15"/>
  <c r="F487" i="15" s="1"/>
  <c r="G487" i="15" s="1"/>
  <c r="C487" i="15" s="1"/>
  <c r="D487" i="15" s="1"/>
  <c r="E3449" i="11"/>
  <c r="H474" i="15"/>
  <c r="AF474" i="15" s="1"/>
  <c r="AJ468" i="15"/>
  <c r="D3468" i="11" s="1"/>
  <c r="Q473" i="15"/>
  <c r="R473" i="15" s="1"/>
  <c r="T473" i="15" s="1"/>
  <c r="AG470" i="15"/>
  <c r="AB472" i="15"/>
  <c r="AC472" i="15" s="1"/>
  <c r="AD472" i="15" s="1"/>
  <c r="AE470" i="15"/>
  <c r="AG471" i="15"/>
  <c r="AH471" i="15" s="1"/>
  <c r="AH469" i="15"/>
  <c r="AJ469" i="15" s="1"/>
  <c r="D3467" i="11" s="1"/>
  <c r="K473" i="15"/>
  <c r="Z472" i="15"/>
  <c r="AA472" i="15"/>
  <c r="W473" i="15"/>
  <c r="X473" i="15" s="1"/>
  <c r="I474" i="15"/>
  <c r="N474" i="15"/>
  <c r="O474" i="15" s="1"/>
  <c r="P474" i="15" s="1"/>
  <c r="S474" i="15"/>
  <c r="L474" i="15"/>
  <c r="B489" i="15" l="1"/>
  <c r="V488" i="15"/>
  <c r="U488" i="15"/>
  <c r="Y488" i="15"/>
  <c r="J488" i="15"/>
  <c r="E488" i="15"/>
  <c r="F488" i="15" s="1"/>
  <c r="G488" i="15" s="1"/>
  <c r="C488" i="15" s="1"/>
  <c r="D488" i="15" s="1"/>
  <c r="E3448" i="11"/>
  <c r="H475" i="15"/>
  <c r="AF475" i="15" s="1"/>
  <c r="AH470" i="15"/>
  <c r="AJ470" i="15" s="1"/>
  <c r="D3466" i="11" s="1"/>
  <c r="AB473" i="15"/>
  <c r="M473" i="15"/>
  <c r="AJ471" i="15"/>
  <c r="D3465" i="11" s="1"/>
  <c r="AI471" i="15"/>
  <c r="C3465" i="11" s="1"/>
  <c r="AI469" i="15"/>
  <c r="C3467" i="11" s="1"/>
  <c r="AE472" i="15"/>
  <c r="W474" i="15"/>
  <c r="X474" i="15" s="1"/>
  <c r="AA474" i="15" s="1"/>
  <c r="Q474" i="15"/>
  <c r="R474" i="15" s="1"/>
  <c r="T474" i="15" s="1"/>
  <c r="I475" i="15"/>
  <c r="N475" i="15"/>
  <c r="O475" i="15" s="1"/>
  <c r="P475" i="15" s="1"/>
  <c r="S475" i="15"/>
  <c r="L475" i="15"/>
  <c r="K474" i="15"/>
  <c r="M474" i="15" s="1"/>
  <c r="AG472" i="15"/>
  <c r="Z473" i="15"/>
  <c r="AA473" i="15"/>
  <c r="B490" i="15" l="1"/>
  <c r="V489" i="15"/>
  <c r="U489" i="15"/>
  <c r="Y489" i="15"/>
  <c r="J489" i="15"/>
  <c r="E489" i="15"/>
  <c r="F489" i="15" s="1"/>
  <c r="G489" i="15" s="1"/>
  <c r="C489" i="15" s="1"/>
  <c r="D489" i="15" s="1"/>
  <c r="E3447" i="11"/>
  <c r="H476" i="15"/>
  <c r="AF476" i="15" s="1"/>
  <c r="AI470" i="15"/>
  <c r="C3466" i="11" s="1"/>
  <c r="AC473" i="15"/>
  <c r="AD473" i="15" s="1"/>
  <c r="AH472" i="15"/>
  <c r="AJ472" i="15" s="1"/>
  <c r="D3464" i="11" s="1"/>
  <c r="AB474" i="15"/>
  <c r="AC474" i="15" s="1"/>
  <c r="AD474" i="15" s="1"/>
  <c r="Z474" i="15"/>
  <c r="W475" i="15"/>
  <c r="K475" i="15"/>
  <c r="M475" i="15" s="1"/>
  <c r="I476" i="15"/>
  <c r="N476" i="15"/>
  <c r="O476" i="15" s="1"/>
  <c r="P476" i="15" s="1"/>
  <c r="L476" i="15"/>
  <c r="S476" i="15"/>
  <c r="Q475" i="15"/>
  <c r="R475" i="15" s="1"/>
  <c r="T475" i="15" s="1"/>
  <c r="B491" i="15" l="1"/>
  <c r="V490" i="15"/>
  <c r="U490" i="15"/>
  <c r="Y490" i="15"/>
  <c r="J490" i="15"/>
  <c r="E490" i="15"/>
  <c r="F490" i="15" s="1"/>
  <c r="G490" i="15" s="1"/>
  <c r="C490" i="15" s="1"/>
  <c r="D490" i="15" s="1"/>
  <c r="E3446" i="11"/>
  <c r="H477" i="15"/>
  <c r="AF477" i="15" s="1"/>
  <c r="AG473" i="15"/>
  <c r="AE473" i="15"/>
  <c r="AI472" i="15"/>
  <c r="C3464" i="11" s="1"/>
  <c r="AB475" i="15"/>
  <c r="X475" i="15"/>
  <c r="Z475" i="15" s="1"/>
  <c r="Q476" i="15"/>
  <c r="R476" i="15" s="1"/>
  <c r="T476" i="15" s="1"/>
  <c r="K476" i="15"/>
  <c r="M476" i="15" s="1"/>
  <c r="AG474" i="15"/>
  <c r="AE474" i="15"/>
  <c r="I477" i="15"/>
  <c r="N477" i="15"/>
  <c r="O477" i="15" s="1"/>
  <c r="P477" i="15" s="1"/>
  <c r="S477" i="15"/>
  <c r="L477" i="15"/>
  <c r="W476" i="15"/>
  <c r="X476" i="15" s="1"/>
  <c r="B492" i="15" l="1"/>
  <c r="V491" i="15"/>
  <c r="U491" i="15"/>
  <c r="Y491" i="15"/>
  <c r="J491" i="15"/>
  <c r="E491" i="15"/>
  <c r="F491" i="15" s="1"/>
  <c r="G491" i="15" s="1"/>
  <c r="C491" i="15" s="1"/>
  <c r="D491" i="15" s="1"/>
  <c r="E3445" i="11"/>
  <c r="H478" i="15"/>
  <c r="AF478" i="15" s="1"/>
  <c r="AH473" i="15"/>
  <c r="AJ473" i="15" s="1"/>
  <c r="D3463" i="11" s="1"/>
  <c r="AC475" i="15"/>
  <c r="AD475" i="15" s="1"/>
  <c r="AB476" i="15"/>
  <c r="AC476" i="15" s="1"/>
  <c r="AD476" i="15" s="1"/>
  <c r="Q477" i="15"/>
  <c r="R477" i="15" s="1"/>
  <c r="T477" i="15" s="1"/>
  <c r="AH474" i="15"/>
  <c r="AJ474" i="15" s="1"/>
  <c r="D3462" i="11" s="1"/>
  <c r="AA475" i="15"/>
  <c r="AA476" i="15"/>
  <c r="Z476" i="15"/>
  <c r="W477" i="15"/>
  <c r="X477" i="15" s="1"/>
  <c r="I478" i="15"/>
  <c r="N478" i="15"/>
  <c r="O478" i="15" s="1"/>
  <c r="P478" i="15" s="1"/>
  <c r="S478" i="15"/>
  <c r="L478" i="15"/>
  <c r="K477" i="15"/>
  <c r="M477" i="15" s="1"/>
  <c r="B493" i="15" l="1"/>
  <c r="V492" i="15"/>
  <c r="U492" i="15"/>
  <c r="Y492" i="15"/>
  <c r="J492" i="15"/>
  <c r="E492" i="15"/>
  <c r="F492" i="15" s="1"/>
  <c r="G492" i="15" s="1"/>
  <c r="C492" i="15" s="1"/>
  <c r="D492" i="15" s="1"/>
  <c r="E3444" i="11"/>
  <c r="H479" i="15"/>
  <c r="AF479" i="15" s="1"/>
  <c r="AI473" i="15"/>
  <c r="C3463" i="11" s="1"/>
  <c r="AG475" i="15"/>
  <c r="AB477" i="15"/>
  <c r="AC477" i="15" s="1"/>
  <c r="AD477" i="15" s="1"/>
  <c r="Q478" i="15"/>
  <c r="R478" i="15" s="1"/>
  <c r="T478" i="15" s="1"/>
  <c r="AI474" i="15"/>
  <c r="C3462" i="11" s="1"/>
  <c r="AE476" i="15"/>
  <c r="AE475" i="15"/>
  <c r="K478" i="15"/>
  <c r="M478" i="15" s="1"/>
  <c r="Z477" i="15"/>
  <c r="AA477" i="15"/>
  <c r="I479" i="15"/>
  <c r="N479" i="15"/>
  <c r="O479" i="15" s="1"/>
  <c r="P479" i="15" s="1"/>
  <c r="S479" i="15"/>
  <c r="L479" i="15"/>
  <c r="W478" i="15"/>
  <c r="X478" i="15" s="1"/>
  <c r="AG476" i="15"/>
  <c r="B494" i="15" l="1"/>
  <c r="V493" i="15"/>
  <c r="U493" i="15"/>
  <c r="Y493" i="15"/>
  <c r="J493" i="15"/>
  <c r="E493" i="15"/>
  <c r="F493" i="15" s="1"/>
  <c r="G493" i="15" s="1"/>
  <c r="C493" i="15" s="1"/>
  <c r="D493" i="15" s="1"/>
  <c r="E3443" i="11"/>
  <c r="K479" i="15"/>
  <c r="M479" i="15" s="1"/>
  <c r="H480" i="15"/>
  <c r="AF480" i="15" s="1"/>
  <c r="AH475" i="15"/>
  <c r="AI475" i="15" s="1"/>
  <c r="C3461" i="11" s="1"/>
  <c r="AH476" i="15"/>
  <c r="AI476" i="15" s="1"/>
  <c r="C3460" i="11" s="1"/>
  <c r="Q479" i="15"/>
  <c r="R479" i="15" s="1"/>
  <c r="T479" i="15" s="1"/>
  <c r="AB478" i="15"/>
  <c r="AG477" i="15"/>
  <c r="AA478" i="15"/>
  <c r="Z478" i="15"/>
  <c r="AE477" i="15"/>
  <c r="W479" i="15"/>
  <c r="X479" i="15" s="1"/>
  <c r="I480" i="15"/>
  <c r="N480" i="15"/>
  <c r="O480" i="15" s="1"/>
  <c r="P480" i="15" s="1"/>
  <c r="S480" i="15"/>
  <c r="L480" i="15"/>
  <c r="B495" i="15" l="1"/>
  <c r="V494" i="15"/>
  <c r="U494" i="15"/>
  <c r="Y494" i="15"/>
  <c r="J494" i="15"/>
  <c r="E494" i="15"/>
  <c r="F494" i="15" s="1"/>
  <c r="G494" i="15" s="1"/>
  <c r="C494" i="15" s="1"/>
  <c r="D494" i="15" s="1"/>
  <c r="E3442" i="11"/>
  <c r="K480" i="15"/>
  <c r="M480" i="15" s="1"/>
  <c r="H481" i="15"/>
  <c r="AF481" i="15" s="1"/>
  <c r="AJ475" i="15"/>
  <c r="D3461" i="11" s="1"/>
  <c r="AJ476" i="15"/>
  <c r="D3460" i="11" s="1"/>
  <c r="AC478" i="15"/>
  <c r="AD478" i="15" s="1"/>
  <c r="AB479" i="15"/>
  <c r="AC479" i="15" s="1"/>
  <c r="AH477" i="15"/>
  <c r="AJ477" i="15" s="1"/>
  <c r="D3459" i="11" s="1"/>
  <c r="Q480" i="15"/>
  <c r="R480" i="15" s="1"/>
  <c r="T480" i="15" s="1"/>
  <c r="AA479" i="15"/>
  <c r="Z479" i="15"/>
  <c r="I481" i="15"/>
  <c r="N481" i="15"/>
  <c r="O481" i="15" s="1"/>
  <c r="P481" i="15" s="1"/>
  <c r="S481" i="15"/>
  <c r="L481" i="15"/>
  <c r="W480" i="15"/>
  <c r="X480" i="15" s="1"/>
  <c r="B496" i="15" l="1"/>
  <c r="V495" i="15"/>
  <c r="U495" i="15"/>
  <c r="Y495" i="15"/>
  <c r="J495" i="15"/>
  <c r="E495" i="15"/>
  <c r="F495" i="15" s="1"/>
  <c r="G495" i="15" s="1"/>
  <c r="C495" i="15" s="1"/>
  <c r="D495" i="15" s="1"/>
  <c r="E3441" i="11"/>
  <c r="H482" i="15"/>
  <c r="AF482" i="15" s="1"/>
  <c r="AG478" i="15"/>
  <c r="AE478" i="15"/>
  <c r="AD479" i="15"/>
  <c r="AB480" i="15"/>
  <c r="AI477" i="15"/>
  <c r="C3459" i="11" s="1"/>
  <c r="Q481" i="15"/>
  <c r="R481" i="15" s="1"/>
  <c r="T481" i="15" s="1"/>
  <c r="AA480" i="15"/>
  <c r="Z480" i="15"/>
  <c r="W481" i="15"/>
  <c r="X481" i="15" s="1"/>
  <c r="I482" i="15"/>
  <c r="N482" i="15"/>
  <c r="O482" i="15" s="1"/>
  <c r="P482" i="15" s="1"/>
  <c r="S482" i="15"/>
  <c r="L482" i="15"/>
  <c r="K481" i="15"/>
  <c r="B497" i="15" l="1"/>
  <c r="V496" i="15"/>
  <c r="U496" i="15"/>
  <c r="Y496" i="15"/>
  <c r="J496" i="15"/>
  <c r="E496" i="15"/>
  <c r="F496" i="15" s="1"/>
  <c r="G496" i="15" s="1"/>
  <c r="C496" i="15" s="1"/>
  <c r="D496" i="15" s="1"/>
  <c r="E3440" i="11"/>
  <c r="H483" i="15"/>
  <c r="AF483" i="15" s="1"/>
  <c r="AE479" i="15"/>
  <c r="AG479" i="15"/>
  <c r="AH478" i="15"/>
  <c r="AB481" i="15"/>
  <c r="AC480" i="15"/>
  <c r="AD480" i="15" s="1"/>
  <c r="M481" i="15"/>
  <c r="K482" i="15"/>
  <c r="M482" i="15" s="1"/>
  <c r="W482" i="15"/>
  <c r="X482" i="15" s="1"/>
  <c r="I483" i="15"/>
  <c r="N483" i="15"/>
  <c r="O483" i="15" s="1"/>
  <c r="P483" i="15" s="1"/>
  <c r="L483" i="15"/>
  <c r="S483" i="15"/>
  <c r="Q482" i="15"/>
  <c r="R482" i="15" s="1"/>
  <c r="T482" i="15" s="1"/>
  <c r="Z481" i="15"/>
  <c r="AA481" i="15"/>
  <c r="B498" i="15" l="1"/>
  <c r="V497" i="15"/>
  <c r="U497" i="15"/>
  <c r="Y497" i="15"/>
  <c r="J497" i="15"/>
  <c r="E497" i="15"/>
  <c r="F497" i="15" s="1"/>
  <c r="G497" i="15" s="1"/>
  <c r="C497" i="15" s="1"/>
  <c r="D497" i="15" s="1"/>
  <c r="E3439" i="11"/>
  <c r="H484" i="15"/>
  <c r="AF484" i="15" s="1"/>
  <c r="AH479" i="15"/>
  <c r="AJ479" i="15" s="1"/>
  <c r="D3457" i="11" s="1"/>
  <c r="AC481" i="15"/>
  <c r="AD481" i="15" s="1"/>
  <c r="AI478" i="15"/>
  <c r="C3458" i="11" s="1"/>
  <c r="AJ478" i="15"/>
  <c r="D3458" i="11" s="1"/>
  <c r="AE480" i="15"/>
  <c r="AG480" i="15"/>
  <c r="AB482" i="15"/>
  <c r="AC482" i="15" s="1"/>
  <c r="AD482" i="15" s="1"/>
  <c r="Q483" i="15"/>
  <c r="R483" i="15" s="1"/>
  <c r="T483" i="15" s="1"/>
  <c r="W483" i="15"/>
  <c r="W484" i="15"/>
  <c r="X484" i="15" s="1"/>
  <c r="I484" i="15"/>
  <c r="N484" i="15"/>
  <c r="O484" i="15" s="1"/>
  <c r="P484" i="15" s="1"/>
  <c r="S484" i="15"/>
  <c r="L484" i="15"/>
  <c r="K483" i="15"/>
  <c r="M483" i="15" s="1"/>
  <c r="Z482" i="15"/>
  <c r="AA482" i="15"/>
  <c r="B499" i="15" l="1"/>
  <c r="V498" i="15"/>
  <c r="U498" i="15"/>
  <c r="Y498" i="15"/>
  <c r="J498" i="15"/>
  <c r="E498" i="15"/>
  <c r="F498" i="15" s="1"/>
  <c r="G498" i="15" s="1"/>
  <c r="C498" i="15" s="1"/>
  <c r="D498" i="15" s="1"/>
  <c r="E3438" i="11"/>
  <c r="H485" i="15"/>
  <c r="AF485" i="15" s="1"/>
  <c r="AI479" i="15"/>
  <c r="C3457" i="11" s="1"/>
  <c r="AG481" i="15"/>
  <c r="AE481" i="15"/>
  <c r="AH480" i="15"/>
  <c r="AI480" i="15" s="1"/>
  <c r="C3456" i="11" s="1"/>
  <c r="AB483" i="15"/>
  <c r="AC483" i="15" s="1"/>
  <c r="AD483" i="15" s="1"/>
  <c r="AE482" i="15"/>
  <c r="X483" i="15"/>
  <c r="Z483" i="15" s="1"/>
  <c r="Z484" i="15"/>
  <c r="AA484" i="15"/>
  <c r="Q484" i="15"/>
  <c r="R484" i="15" s="1"/>
  <c r="T484" i="15" s="1"/>
  <c r="I485" i="15"/>
  <c r="N485" i="15"/>
  <c r="O485" i="15" s="1"/>
  <c r="P485" i="15" s="1"/>
  <c r="S485" i="15"/>
  <c r="L485" i="15"/>
  <c r="K484" i="15"/>
  <c r="M484" i="15" s="1"/>
  <c r="AG482" i="15"/>
  <c r="B500" i="15" l="1"/>
  <c r="V499" i="15"/>
  <c r="U499" i="15"/>
  <c r="Y499" i="15"/>
  <c r="J499" i="15"/>
  <c r="E499" i="15"/>
  <c r="F499" i="15" s="1"/>
  <c r="G499" i="15" s="1"/>
  <c r="C499" i="15" s="1"/>
  <c r="D499" i="15" s="1"/>
  <c r="E3437" i="11"/>
  <c r="W485" i="15"/>
  <c r="X485" i="15" s="1"/>
  <c r="AA485" i="15" s="1"/>
  <c r="H486" i="15"/>
  <c r="AF486" i="15" s="1"/>
  <c r="AH481" i="15"/>
  <c r="AJ481" i="15" s="1"/>
  <c r="D3455" i="11" s="1"/>
  <c r="Q485" i="15"/>
  <c r="R485" i="15" s="1"/>
  <c r="T485" i="15" s="1"/>
  <c r="AH482" i="15"/>
  <c r="AI482" i="15" s="1"/>
  <c r="C3454" i="11" s="1"/>
  <c r="AJ480" i="15"/>
  <c r="D3456" i="11" s="1"/>
  <c r="AB484" i="15"/>
  <c r="AC484" i="15" s="1"/>
  <c r="AA483" i="15"/>
  <c r="AG483" i="15" s="1"/>
  <c r="K485" i="15"/>
  <c r="I486" i="15"/>
  <c r="N486" i="15"/>
  <c r="O486" i="15" s="1"/>
  <c r="P486" i="15" s="1"/>
  <c r="S486" i="15"/>
  <c r="L486" i="15"/>
  <c r="B501" i="15" l="1"/>
  <c r="V500" i="15"/>
  <c r="U500" i="15"/>
  <c r="Y500" i="15"/>
  <c r="J500" i="15"/>
  <c r="E500" i="15"/>
  <c r="F500" i="15" s="1"/>
  <c r="G500" i="15" s="1"/>
  <c r="C500" i="15" s="1"/>
  <c r="D500" i="15" s="1"/>
  <c r="E3436" i="11"/>
  <c r="Z485" i="15"/>
  <c r="H487" i="15"/>
  <c r="AF487" i="15" s="1"/>
  <c r="AJ482" i="15"/>
  <c r="D3454" i="11" s="1"/>
  <c r="AI481" i="15"/>
  <c r="C3455" i="11" s="1"/>
  <c r="Q486" i="15"/>
  <c r="R486" i="15" s="1"/>
  <c r="T486" i="15" s="1"/>
  <c r="AB485" i="15"/>
  <c r="AD484" i="15"/>
  <c r="M485" i="15"/>
  <c r="AE483" i="15"/>
  <c r="AH483" i="15" s="1"/>
  <c r="W486" i="15"/>
  <c r="K486" i="15"/>
  <c r="M486" i="15" s="1"/>
  <c r="I487" i="15"/>
  <c r="N487" i="15"/>
  <c r="O487" i="15" s="1"/>
  <c r="P487" i="15" s="1"/>
  <c r="S487" i="15"/>
  <c r="L487" i="15"/>
  <c r="B502" i="15" l="1"/>
  <c r="V501" i="15"/>
  <c r="U501" i="15"/>
  <c r="Y501" i="15"/>
  <c r="J501" i="15"/>
  <c r="E501" i="15"/>
  <c r="F501" i="15" s="1"/>
  <c r="G501" i="15" s="1"/>
  <c r="C501" i="15" s="1"/>
  <c r="D501" i="15" s="1"/>
  <c r="E3435" i="11"/>
  <c r="H488" i="15"/>
  <c r="AF488" i="15" s="1"/>
  <c r="AG484" i="15"/>
  <c r="AC485" i="15"/>
  <c r="AD485" i="15" s="1"/>
  <c r="AG485" i="15" s="1"/>
  <c r="AE484" i="15"/>
  <c r="AB486" i="15"/>
  <c r="AC486" i="15" s="1"/>
  <c r="AI483" i="15"/>
  <c r="C3453" i="11" s="1"/>
  <c r="AJ483" i="15"/>
  <c r="D3453" i="11" s="1"/>
  <c r="X486" i="15"/>
  <c r="AA486" i="15" s="1"/>
  <c r="Q487" i="15"/>
  <c r="R487" i="15" s="1"/>
  <c r="T487" i="15" s="1"/>
  <c r="K487" i="15"/>
  <c r="M487" i="15" s="1"/>
  <c r="I488" i="15"/>
  <c r="N488" i="15"/>
  <c r="O488" i="15" s="1"/>
  <c r="P488" i="15" s="1"/>
  <c r="S488" i="15"/>
  <c r="L488" i="15"/>
  <c r="W487" i="15"/>
  <c r="X487" i="15" s="1"/>
  <c r="B503" i="15" l="1"/>
  <c r="V502" i="15"/>
  <c r="U502" i="15"/>
  <c r="Y502" i="15"/>
  <c r="J502" i="15"/>
  <c r="E502" i="15"/>
  <c r="F502" i="15" s="1"/>
  <c r="G502" i="15" s="1"/>
  <c r="C502" i="15" s="1"/>
  <c r="D502" i="15" s="1"/>
  <c r="E3434" i="11"/>
  <c r="H489" i="15"/>
  <c r="AF489" i="15" s="1"/>
  <c r="AE485" i="15"/>
  <c r="AH485" i="15" s="1"/>
  <c r="AI485" i="15" s="1"/>
  <c r="C3451" i="11" s="1"/>
  <c r="AH484" i="15"/>
  <c r="AI484" i="15" s="1"/>
  <c r="C3452" i="11" s="1"/>
  <c r="AB487" i="15"/>
  <c r="AC487" i="15" s="1"/>
  <c r="AD487" i="15" s="1"/>
  <c r="AD486" i="15"/>
  <c r="Z486" i="15"/>
  <c r="W488" i="15"/>
  <c r="X488" i="15" s="1"/>
  <c r="AA488" i="15" s="1"/>
  <c r="I489" i="15"/>
  <c r="N489" i="15"/>
  <c r="O489" i="15" s="1"/>
  <c r="P489" i="15" s="1"/>
  <c r="S489" i="15"/>
  <c r="L489" i="15"/>
  <c r="Z487" i="15"/>
  <c r="AA487" i="15"/>
  <c r="K488" i="15"/>
  <c r="M488" i="15" s="1"/>
  <c r="Q488" i="15"/>
  <c r="R488" i="15" s="1"/>
  <c r="T488" i="15" s="1"/>
  <c r="B504" i="15" l="1"/>
  <c r="V503" i="15"/>
  <c r="U503" i="15"/>
  <c r="Y503" i="15"/>
  <c r="J503" i="15"/>
  <c r="E503" i="15"/>
  <c r="F503" i="15" s="1"/>
  <c r="G503" i="15" s="1"/>
  <c r="C503" i="15" s="1"/>
  <c r="D503" i="15" s="1"/>
  <c r="E3433" i="11"/>
  <c r="H490" i="15"/>
  <c r="AF490" i="15" s="1"/>
  <c r="AJ484" i="15"/>
  <c r="D3452" i="11" s="1"/>
  <c r="AG486" i="15"/>
  <c r="AJ485" i="15"/>
  <c r="D3451" i="11" s="1"/>
  <c r="AB488" i="15"/>
  <c r="AC488" i="15" s="1"/>
  <c r="AD488" i="15" s="1"/>
  <c r="AE486" i="15"/>
  <c r="AE487" i="15"/>
  <c r="Z488" i="15"/>
  <c r="W489" i="15"/>
  <c r="I490" i="15"/>
  <c r="N490" i="15"/>
  <c r="O490" i="15" s="1"/>
  <c r="P490" i="15" s="1"/>
  <c r="S490" i="15"/>
  <c r="L490" i="15"/>
  <c r="Q489" i="15"/>
  <c r="R489" i="15" s="1"/>
  <c r="T489" i="15" s="1"/>
  <c r="K489" i="15"/>
  <c r="M489" i="15" s="1"/>
  <c r="AG487" i="15"/>
  <c r="B505" i="15" l="1"/>
  <c r="V504" i="15"/>
  <c r="U504" i="15"/>
  <c r="Y504" i="15"/>
  <c r="J504" i="15"/>
  <c r="E504" i="15"/>
  <c r="F504" i="15" s="1"/>
  <c r="G504" i="15" s="1"/>
  <c r="C504" i="15" s="1"/>
  <c r="D504" i="15" s="1"/>
  <c r="E3432" i="11"/>
  <c r="H491" i="15"/>
  <c r="AF491" i="15" s="1"/>
  <c r="AH486" i="15"/>
  <c r="AJ486" i="15" s="1"/>
  <c r="D3450" i="11" s="1"/>
  <c r="AH487" i="15"/>
  <c r="AI487" i="15" s="1"/>
  <c r="C3449" i="11" s="1"/>
  <c r="Q490" i="15"/>
  <c r="R490" i="15" s="1"/>
  <c r="T490" i="15" s="1"/>
  <c r="AB489" i="15"/>
  <c r="AC489" i="15" s="1"/>
  <c r="AD489" i="15" s="1"/>
  <c r="AG488" i="15"/>
  <c r="X489" i="15"/>
  <c r="AA489" i="15" s="1"/>
  <c r="W490" i="15"/>
  <c r="I491" i="15"/>
  <c r="N491" i="15"/>
  <c r="O491" i="15" s="1"/>
  <c r="P491" i="15" s="1"/>
  <c r="S491" i="15"/>
  <c r="L491" i="15"/>
  <c r="K490" i="15"/>
  <c r="M490" i="15" s="1"/>
  <c r="AE488" i="15"/>
  <c r="B506" i="15" l="1"/>
  <c r="V505" i="15"/>
  <c r="U505" i="15"/>
  <c r="Y505" i="15"/>
  <c r="J505" i="15"/>
  <c r="E505" i="15"/>
  <c r="F505" i="15" s="1"/>
  <c r="G505" i="15" s="1"/>
  <c r="C505" i="15" s="1"/>
  <c r="D505" i="15" s="1"/>
  <c r="E3431" i="11"/>
  <c r="H492" i="15"/>
  <c r="AF492" i="15" s="1"/>
  <c r="AI486" i="15"/>
  <c r="C3450" i="11" s="1"/>
  <c r="AJ487" i="15"/>
  <c r="D3449" i="11" s="1"/>
  <c r="AH488" i="15"/>
  <c r="AJ488" i="15" s="1"/>
  <c r="D3448" i="11" s="1"/>
  <c r="AB490" i="15"/>
  <c r="AC490" i="15" s="1"/>
  <c r="AD490" i="15" s="1"/>
  <c r="X490" i="15"/>
  <c r="Z490" i="15" s="1"/>
  <c r="Z489" i="15"/>
  <c r="Q491" i="15"/>
  <c r="R491" i="15" s="1"/>
  <c r="T491" i="15" s="1"/>
  <c r="W491" i="15"/>
  <c r="AG489" i="15"/>
  <c r="AE489" i="15"/>
  <c r="I492" i="15"/>
  <c r="N492" i="15"/>
  <c r="O492" i="15" s="1"/>
  <c r="P492" i="15" s="1"/>
  <c r="S492" i="15"/>
  <c r="L492" i="15"/>
  <c r="K491" i="15"/>
  <c r="B507" i="15" l="1"/>
  <c r="V506" i="15"/>
  <c r="U506" i="15"/>
  <c r="Y506" i="15"/>
  <c r="J506" i="15"/>
  <c r="E506" i="15"/>
  <c r="F506" i="15" s="1"/>
  <c r="G506" i="15" s="1"/>
  <c r="C506" i="15" s="1"/>
  <c r="D506" i="15" s="1"/>
  <c r="E3430" i="11"/>
  <c r="H493" i="15"/>
  <c r="AF493" i="15" s="1"/>
  <c r="AI488" i="15"/>
  <c r="C3448" i="11" s="1"/>
  <c r="AB491" i="15"/>
  <c r="M491" i="15"/>
  <c r="X491" i="15"/>
  <c r="Z491" i="15" s="1"/>
  <c r="AA490" i="15"/>
  <c r="AH489" i="15"/>
  <c r="AJ489" i="15" s="1"/>
  <c r="D3447" i="11" s="1"/>
  <c r="Q492" i="15"/>
  <c r="R492" i="15" s="1"/>
  <c r="T492" i="15" s="1"/>
  <c r="K492" i="15"/>
  <c r="M492" i="15" s="1"/>
  <c r="W493" i="15"/>
  <c r="X493" i="15" s="1"/>
  <c r="I493" i="15"/>
  <c r="N493" i="15"/>
  <c r="O493" i="15" s="1"/>
  <c r="P493" i="15" s="1"/>
  <c r="S493" i="15"/>
  <c r="L493" i="15"/>
  <c r="W492" i="15"/>
  <c r="X492" i="15" s="1"/>
  <c r="B508" i="15" l="1"/>
  <c r="V507" i="15"/>
  <c r="U507" i="15"/>
  <c r="Y507" i="15"/>
  <c r="J507" i="15"/>
  <c r="E507" i="15"/>
  <c r="F507" i="15" s="1"/>
  <c r="G507" i="15" s="1"/>
  <c r="C507" i="15" s="1"/>
  <c r="D507" i="15" s="1"/>
  <c r="E3429" i="11"/>
  <c r="H494" i="15"/>
  <c r="AF494" i="15" s="1"/>
  <c r="AC491" i="15"/>
  <c r="AD491" i="15" s="1"/>
  <c r="Q493" i="15"/>
  <c r="R493" i="15" s="1"/>
  <c r="T493" i="15" s="1"/>
  <c r="AB492" i="15"/>
  <c r="AC492" i="15" s="1"/>
  <c r="AD492" i="15" s="1"/>
  <c r="AE490" i="15"/>
  <c r="AG490" i="15"/>
  <c r="AA491" i="15"/>
  <c r="AI489" i="15"/>
  <c r="C3447" i="11" s="1"/>
  <c r="AA492" i="15"/>
  <c r="Z492" i="15"/>
  <c r="I494" i="15"/>
  <c r="N494" i="15"/>
  <c r="O494" i="15" s="1"/>
  <c r="P494" i="15" s="1"/>
  <c r="S494" i="15"/>
  <c r="L494" i="15"/>
  <c r="AA493" i="15"/>
  <c r="Z493" i="15"/>
  <c r="K493" i="15"/>
  <c r="M493" i="15" s="1"/>
  <c r="B509" i="15" l="1"/>
  <c r="V508" i="15"/>
  <c r="U508" i="15"/>
  <c r="Y508" i="15"/>
  <c r="J508" i="15"/>
  <c r="E508" i="15"/>
  <c r="F508" i="15" s="1"/>
  <c r="G508" i="15" s="1"/>
  <c r="C508" i="15" s="1"/>
  <c r="D508" i="15" s="1"/>
  <c r="E3428" i="11"/>
  <c r="K494" i="15"/>
  <c r="M494" i="15" s="1"/>
  <c r="H495" i="15"/>
  <c r="AF495" i="15" s="1"/>
  <c r="AB493" i="15"/>
  <c r="AC493" i="15" s="1"/>
  <c r="AD493" i="15" s="1"/>
  <c r="AH490" i="15"/>
  <c r="AJ490" i="15" s="1"/>
  <c r="D3446" i="11" s="1"/>
  <c r="AE491" i="15"/>
  <c r="AG491" i="15"/>
  <c r="AG492" i="15"/>
  <c r="W494" i="15"/>
  <c r="X494" i="15" s="1"/>
  <c r="I495" i="15"/>
  <c r="N495" i="15"/>
  <c r="O495" i="15" s="1"/>
  <c r="P495" i="15" s="1"/>
  <c r="S495" i="15"/>
  <c r="L495" i="15"/>
  <c r="Q494" i="15"/>
  <c r="R494" i="15" s="1"/>
  <c r="T494" i="15" s="1"/>
  <c r="AE492" i="15"/>
  <c r="B510" i="15" l="1"/>
  <c r="V509" i="15"/>
  <c r="U509" i="15"/>
  <c r="Y509" i="15"/>
  <c r="J509" i="15"/>
  <c r="E509" i="15"/>
  <c r="F509" i="15" s="1"/>
  <c r="G509" i="15" s="1"/>
  <c r="C509" i="15" s="1"/>
  <c r="D509" i="15" s="1"/>
  <c r="E3427" i="11"/>
  <c r="H496" i="15"/>
  <c r="AF496" i="15" s="1"/>
  <c r="AH492" i="15"/>
  <c r="AJ492" i="15" s="1"/>
  <c r="D3444" i="11" s="1"/>
  <c r="AI490" i="15"/>
  <c r="C3446" i="11" s="1"/>
  <c r="AB494" i="15"/>
  <c r="AG493" i="15"/>
  <c r="AH491" i="15"/>
  <c r="AI491" i="15" s="1"/>
  <c r="C3445" i="11" s="1"/>
  <c r="K495" i="15"/>
  <c r="M495" i="15" s="1"/>
  <c r="Z494" i="15"/>
  <c r="AA494" i="15"/>
  <c r="W495" i="15"/>
  <c r="X495" i="15" s="1"/>
  <c r="I496" i="15"/>
  <c r="K496" i="15" s="1"/>
  <c r="N496" i="15"/>
  <c r="O496" i="15" s="1"/>
  <c r="P496" i="15" s="1"/>
  <c r="S496" i="15"/>
  <c r="L496" i="15"/>
  <c r="Q495" i="15"/>
  <c r="R495" i="15" s="1"/>
  <c r="T495" i="15" s="1"/>
  <c r="AE493" i="15"/>
  <c r="B511" i="15" l="1"/>
  <c r="V510" i="15"/>
  <c r="U510" i="15"/>
  <c r="Y510" i="15"/>
  <c r="J510" i="15"/>
  <c r="E510" i="15"/>
  <c r="F510" i="15" s="1"/>
  <c r="G510" i="15" s="1"/>
  <c r="C510" i="15" s="1"/>
  <c r="D510" i="15" s="1"/>
  <c r="E3426" i="11"/>
  <c r="H497" i="15"/>
  <c r="AF497" i="15" s="1"/>
  <c r="AH493" i="15"/>
  <c r="AJ493" i="15" s="1"/>
  <c r="D3443" i="11" s="1"/>
  <c r="AI492" i="15"/>
  <c r="C3444" i="11" s="1"/>
  <c r="AB495" i="15"/>
  <c r="AC495" i="15" s="1"/>
  <c r="AD495" i="15" s="1"/>
  <c r="M496" i="15"/>
  <c r="AC494" i="15"/>
  <c r="AD494" i="15" s="1"/>
  <c r="AJ491" i="15"/>
  <c r="D3445" i="11" s="1"/>
  <c r="W496" i="15"/>
  <c r="X496" i="15" s="1"/>
  <c r="I497" i="15"/>
  <c r="N497" i="15"/>
  <c r="O497" i="15" s="1"/>
  <c r="P497" i="15" s="1"/>
  <c r="S497" i="15"/>
  <c r="L497" i="15"/>
  <c r="Q496" i="15"/>
  <c r="R496" i="15" s="1"/>
  <c r="T496" i="15" s="1"/>
  <c r="Z495" i="15"/>
  <c r="AA495" i="15"/>
  <c r="B512" i="15" l="1"/>
  <c r="V511" i="15"/>
  <c r="U511" i="15"/>
  <c r="Y511" i="15"/>
  <c r="J511" i="15"/>
  <c r="E511" i="15"/>
  <c r="F511" i="15" s="1"/>
  <c r="G511" i="15" s="1"/>
  <c r="C511" i="15" s="1"/>
  <c r="D511" i="15" s="1"/>
  <c r="E3425" i="11"/>
  <c r="W497" i="15"/>
  <c r="X497" i="15" s="1"/>
  <c r="Z497" i="15" s="1"/>
  <c r="H498" i="15"/>
  <c r="AF498" i="15" s="1"/>
  <c r="AI493" i="15"/>
  <c r="C3443" i="11" s="1"/>
  <c r="AB496" i="15"/>
  <c r="AC496" i="15" s="1"/>
  <c r="AD496" i="15" s="1"/>
  <c r="AG494" i="15"/>
  <c r="AE494" i="15"/>
  <c r="AE495" i="15"/>
  <c r="I498" i="15"/>
  <c r="N498" i="15"/>
  <c r="O498" i="15" s="1"/>
  <c r="P498" i="15" s="1"/>
  <c r="S498" i="15"/>
  <c r="L498" i="15"/>
  <c r="Z496" i="15"/>
  <c r="AA496" i="15"/>
  <c r="Q497" i="15"/>
  <c r="R497" i="15" s="1"/>
  <c r="T497" i="15" s="1"/>
  <c r="K497" i="15"/>
  <c r="M497" i="15" s="1"/>
  <c r="AG495" i="15"/>
  <c r="B513" i="15" l="1"/>
  <c r="V512" i="15"/>
  <c r="U512" i="15"/>
  <c r="Y512" i="15"/>
  <c r="J512" i="15"/>
  <c r="E512" i="15"/>
  <c r="F512" i="15" s="1"/>
  <c r="G512" i="15" s="1"/>
  <c r="C512" i="15" s="1"/>
  <c r="D512" i="15" s="1"/>
  <c r="E3424" i="11"/>
  <c r="AA497" i="15"/>
  <c r="AH495" i="15"/>
  <c r="AJ495" i="15" s="1"/>
  <c r="D3441" i="11" s="1"/>
  <c r="H499" i="15"/>
  <c r="AF499" i="15" s="1"/>
  <c r="AH494" i="15"/>
  <c r="AI494" i="15" s="1"/>
  <c r="C3442" i="11" s="1"/>
  <c r="AB497" i="15"/>
  <c r="AC497" i="15" s="1"/>
  <c r="AD497" i="15" s="1"/>
  <c r="AG496" i="15"/>
  <c r="W498" i="15"/>
  <c r="AE496" i="15"/>
  <c r="K498" i="15"/>
  <c r="M498" i="15" s="1"/>
  <c r="W499" i="15"/>
  <c r="X499" i="15" s="1"/>
  <c r="I499" i="15"/>
  <c r="N499" i="15"/>
  <c r="O499" i="15" s="1"/>
  <c r="P499" i="15" s="1"/>
  <c r="S499" i="15"/>
  <c r="L499" i="15"/>
  <c r="Q498" i="15"/>
  <c r="R498" i="15" s="1"/>
  <c r="T498" i="15" s="1"/>
  <c r="B514" i="15" l="1"/>
  <c r="V513" i="15"/>
  <c r="U513" i="15"/>
  <c r="Y513" i="15"/>
  <c r="J513" i="15"/>
  <c r="E513" i="15"/>
  <c r="F513" i="15" s="1"/>
  <c r="G513" i="15" s="1"/>
  <c r="C513" i="15" s="1"/>
  <c r="D513" i="15" s="1"/>
  <c r="E3423" i="11"/>
  <c r="AI495" i="15"/>
  <c r="C3441" i="11" s="1"/>
  <c r="H500" i="15"/>
  <c r="AF500" i="15" s="1"/>
  <c r="AJ494" i="15"/>
  <c r="D3442" i="11" s="1"/>
  <c r="AH496" i="15"/>
  <c r="AI496" i="15" s="1"/>
  <c r="C3440" i="11" s="1"/>
  <c r="AB498" i="15"/>
  <c r="AC498" i="15" s="1"/>
  <c r="AD498" i="15" s="1"/>
  <c r="X498" i="15"/>
  <c r="AA498" i="15" s="1"/>
  <c r="AG497" i="15"/>
  <c r="AE497" i="15"/>
  <c r="AA499" i="15"/>
  <c r="Z499" i="15"/>
  <c r="I500" i="15"/>
  <c r="N500" i="15"/>
  <c r="O500" i="15" s="1"/>
  <c r="P500" i="15" s="1"/>
  <c r="S500" i="15"/>
  <c r="L500" i="15"/>
  <c r="Q499" i="15"/>
  <c r="R499" i="15" s="1"/>
  <c r="T499" i="15" s="1"/>
  <c r="K499" i="15"/>
  <c r="M499" i="15" s="1"/>
  <c r="B515" i="15" l="1"/>
  <c r="V514" i="15"/>
  <c r="U514" i="15"/>
  <c r="Y514" i="15"/>
  <c r="J514" i="15"/>
  <c r="E514" i="15"/>
  <c r="F514" i="15" s="1"/>
  <c r="G514" i="15" s="1"/>
  <c r="C514" i="15" s="1"/>
  <c r="D514" i="15" s="1"/>
  <c r="E3422" i="11"/>
  <c r="H501" i="15"/>
  <c r="AF501" i="15" s="1"/>
  <c r="AJ496" i="15"/>
  <c r="D3440" i="11" s="1"/>
  <c r="AB499" i="15"/>
  <c r="AC499" i="15" s="1"/>
  <c r="AD499" i="15" s="1"/>
  <c r="AE499" i="15" s="1"/>
  <c r="AH497" i="15"/>
  <c r="AJ497" i="15" s="1"/>
  <c r="D3439" i="11" s="1"/>
  <c r="Z498" i="15"/>
  <c r="K500" i="15"/>
  <c r="M500" i="15" s="1"/>
  <c r="AG498" i="15"/>
  <c r="AE498" i="15"/>
  <c r="Q500" i="15"/>
  <c r="R500" i="15" s="1"/>
  <c r="T500" i="15" s="1"/>
  <c r="I501" i="15"/>
  <c r="N501" i="15"/>
  <c r="O501" i="15" s="1"/>
  <c r="P501" i="15" s="1"/>
  <c r="S501" i="15"/>
  <c r="L501" i="15"/>
  <c r="W500" i="15"/>
  <c r="X500" i="15" s="1"/>
  <c r="B516" i="15" l="1"/>
  <c r="V515" i="15"/>
  <c r="U515" i="15"/>
  <c r="Y515" i="15"/>
  <c r="J515" i="15"/>
  <c r="E515" i="15"/>
  <c r="F515" i="15" s="1"/>
  <c r="G515" i="15" s="1"/>
  <c r="C515" i="15" s="1"/>
  <c r="D515" i="15" s="1"/>
  <c r="E3421" i="11"/>
  <c r="H502" i="15"/>
  <c r="AF502" i="15" s="1"/>
  <c r="Q501" i="15"/>
  <c r="R501" i="15" s="1"/>
  <c r="T501" i="15" s="1"/>
  <c r="AB500" i="15"/>
  <c r="AC500" i="15" s="1"/>
  <c r="AD500" i="15" s="1"/>
  <c r="AG499" i="15"/>
  <c r="AH499" i="15" s="1"/>
  <c r="AI497" i="15"/>
  <c r="C3439" i="11" s="1"/>
  <c r="AH498" i="15"/>
  <c r="AJ498" i="15" s="1"/>
  <c r="D3438" i="11" s="1"/>
  <c r="AA500" i="15"/>
  <c r="Z500" i="15"/>
  <c r="K501" i="15"/>
  <c r="M501" i="15" s="1"/>
  <c r="I502" i="15"/>
  <c r="N502" i="15"/>
  <c r="O502" i="15" s="1"/>
  <c r="P502" i="15" s="1"/>
  <c r="S502" i="15"/>
  <c r="L502" i="15"/>
  <c r="W501" i="15"/>
  <c r="X501" i="15" s="1"/>
  <c r="B517" i="15" l="1"/>
  <c r="V516" i="15"/>
  <c r="U516" i="15"/>
  <c r="Y516" i="15"/>
  <c r="J516" i="15"/>
  <c r="E516" i="15"/>
  <c r="F516" i="15" s="1"/>
  <c r="G516" i="15" s="1"/>
  <c r="C516" i="15" s="1"/>
  <c r="D516" i="15" s="1"/>
  <c r="E3420" i="11"/>
  <c r="W502" i="15"/>
  <c r="X502" i="15" s="1"/>
  <c r="AA502" i="15" s="1"/>
  <c r="H503" i="15"/>
  <c r="AF503" i="15" s="1"/>
  <c r="AB501" i="15"/>
  <c r="AC501" i="15" s="1"/>
  <c r="AD501" i="15" s="1"/>
  <c r="AI499" i="15"/>
  <c r="C3437" i="11" s="1"/>
  <c r="AJ499" i="15"/>
  <c r="D3437" i="11" s="1"/>
  <c r="AI498" i="15"/>
  <c r="C3438" i="11" s="1"/>
  <c r="AE500" i="15"/>
  <c r="AG500" i="15"/>
  <c r="Z501" i="15"/>
  <c r="AA501" i="15"/>
  <c r="K502" i="15"/>
  <c r="M502" i="15" s="1"/>
  <c r="Q502" i="15"/>
  <c r="R502" i="15" s="1"/>
  <c r="T502" i="15" s="1"/>
  <c r="I503" i="15"/>
  <c r="N503" i="15"/>
  <c r="O503" i="15" s="1"/>
  <c r="P503" i="15" s="1"/>
  <c r="L503" i="15"/>
  <c r="S503" i="15"/>
  <c r="B518" i="15" l="1"/>
  <c r="V517" i="15"/>
  <c r="U517" i="15"/>
  <c r="Y517" i="15"/>
  <c r="J517" i="15"/>
  <c r="E517" i="15"/>
  <c r="F517" i="15" s="1"/>
  <c r="G517" i="15" s="1"/>
  <c r="C517" i="15" s="1"/>
  <c r="D517" i="15" s="1"/>
  <c r="E3419" i="11"/>
  <c r="Z502" i="15"/>
  <c r="H504" i="15"/>
  <c r="AF504" i="15" s="1"/>
  <c r="AB502" i="15"/>
  <c r="AC502" i="15" s="1"/>
  <c r="AD502" i="15" s="1"/>
  <c r="AH500" i="15"/>
  <c r="AJ500" i="15" s="1"/>
  <c r="D3436" i="11" s="1"/>
  <c r="AE501" i="15"/>
  <c r="AG501" i="15"/>
  <c r="I504" i="15"/>
  <c r="N504" i="15"/>
  <c r="O504" i="15" s="1"/>
  <c r="P504" i="15" s="1"/>
  <c r="S504" i="15"/>
  <c r="L504" i="15"/>
  <c r="Q503" i="15"/>
  <c r="R503" i="15" s="1"/>
  <c r="T503" i="15" s="1"/>
  <c r="K503" i="15"/>
  <c r="M503" i="15" s="1"/>
  <c r="W503" i="15"/>
  <c r="X503" i="15" s="1"/>
  <c r="B519" i="15" l="1"/>
  <c r="V518" i="15"/>
  <c r="U518" i="15"/>
  <c r="Y518" i="15"/>
  <c r="J518" i="15"/>
  <c r="E518" i="15"/>
  <c r="F518" i="15" s="1"/>
  <c r="G518" i="15" s="1"/>
  <c r="C518" i="15" s="1"/>
  <c r="D518" i="15" s="1"/>
  <c r="E3418" i="11"/>
  <c r="H505" i="15"/>
  <c r="AF505" i="15" s="1"/>
  <c r="Q504" i="15"/>
  <c r="R504" i="15" s="1"/>
  <c r="T504" i="15" s="1"/>
  <c r="AB504" i="15" s="1"/>
  <c r="AH501" i="15"/>
  <c r="AJ501" i="15" s="1"/>
  <c r="D3435" i="11" s="1"/>
  <c r="AI500" i="15"/>
  <c r="C3436" i="11" s="1"/>
  <c r="AB503" i="15"/>
  <c r="AC503" i="15" s="1"/>
  <c r="AD503" i="15" s="1"/>
  <c r="W504" i="15"/>
  <c r="X504" i="15" s="1"/>
  <c r="Z504" i="15" s="1"/>
  <c r="AG502" i="15"/>
  <c r="AE502" i="15"/>
  <c r="Z503" i="15"/>
  <c r="AA503" i="15"/>
  <c r="I505" i="15"/>
  <c r="N505" i="15"/>
  <c r="O505" i="15" s="1"/>
  <c r="P505" i="15" s="1"/>
  <c r="S505" i="15"/>
  <c r="L505" i="15"/>
  <c r="K504" i="15"/>
  <c r="B520" i="15" l="1"/>
  <c r="V519" i="15"/>
  <c r="U519" i="15"/>
  <c r="Y519" i="15"/>
  <c r="J519" i="15"/>
  <c r="E519" i="15"/>
  <c r="F519" i="15" s="1"/>
  <c r="G519" i="15" s="1"/>
  <c r="C519" i="15" s="1"/>
  <c r="D519" i="15" s="1"/>
  <c r="E3417" i="11"/>
  <c r="H506" i="15"/>
  <c r="AF506" i="15" s="1"/>
  <c r="AI501" i="15"/>
  <c r="C3435" i="11" s="1"/>
  <c r="M504" i="15"/>
  <c r="AC504" i="15" s="1"/>
  <c r="AD504" i="15" s="1"/>
  <c r="AG503" i="15"/>
  <c r="AA504" i="15"/>
  <c r="K505" i="15"/>
  <c r="M505" i="15" s="1"/>
  <c r="W505" i="15"/>
  <c r="X505" i="15" s="1"/>
  <c r="Z505" i="15" s="1"/>
  <c r="AH502" i="15"/>
  <c r="I506" i="15"/>
  <c r="N506" i="15"/>
  <c r="O506" i="15" s="1"/>
  <c r="P506" i="15" s="1"/>
  <c r="S506" i="15"/>
  <c r="L506" i="15"/>
  <c r="Q505" i="15"/>
  <c r="R505" i="15" s="1"/>
  <c r="T505" i="15" s="1"/>
  <c r="AE503" i="15"/>
  <c r="B521" i="15" l="1"/>
  <c r="V520" i="15"/>
  <c r="U520" i="15"/>
  <c r="Y520" i="15"/>
  <c r="J520" i="15"/>
  <c r="E520" i="15"/>
  <c r="F520" i="15" s="1"/>
  <c r="G520" i="15" s="1"/>
  <c r="C520" i="15" s="1"/>
  <c r="D520" i="15" s="1"/>
  <c r="E3416" i="11"/>
  <c r="H507" i="15"/>
  <c r="AF507" i="15" s="1"/>
  <c r="AH503" i="15"/>
  <c r="AJ503" i="15" s="1"/>
  <c r="D3433" i="11" s="1"/>
  <c r="AB505" i="15"/>
  <c r="AC505" i="15" s="1"/>
  <c r="AD505" i="15" s="1"/>
  <c r="AE504" i="15"/>
  <c r="AA505" i="15"/>
  <c r="AG504" i="15"/>
  <c r="AJ502" i="15"/>
  <c r="D3434" i="11" s="1"/>
  <c r="AI502" i="15"/>
  <c r="C3434" i="11" s="1"/>
  <c r="W506" i="15"/>
  <c r="X506" i="15" s="1"/>
  <c r="Z506" i="15" s="1"/>
  <c r="I507" i="15"/>
  <c r="N507" i="15"/>
  <c r="O507" i="15" s="1"/>
  <c r="P507" i="15" s="1"/>
  <c r="S507" i="15"/>
  <c r="L507" i="15"/>
  <c r="K506" i="15"/>
  <c r="M506" i="15" s="1"/>
  <c r="Q506" i="15"/>
  <c r="R506" i="15" s="1"/>
  <c r="T506" i="15" s="1"/>
  <c r="B522" i="15" l="1"/>
  <c r="V521" i="15"/>
  <c r="U521" i="15"/>
  <c r="Y521" i="15"/>
  <c r="J521" i="15"/>
  <c r="E521" i="15"/>
  <c r="F521" i="15" s="1"/>
  <c r="G521" i="15" s="1"/>
  <c r="C521" i="15" s="1"/>
  <c r="D521" i="15" s="1"/>
  <c r="E3415" i="11"/>
  <c r="H508" i="15"/>
  <c r="AF508" i="15" s="1"/>
  <c r="AI503" i="15"/>
  <c r="C3433" i="11" s="1"/>
  <c r="Q507" i="15"/>
  <c r="R507" i="15" s="1"/>
  <c r="T507" i="15" s="1"/>
  <c r="AH504" i="15"/>
  <c r="AJ504" i="15" s="1"/>
  <c r="D3432" i="11" s="1"/>
  <c r="AB506" i="15"/>
  <c r="AC506" i="15" s="1"/>
  <c r="AD506" i="15" s="1"/>
  <c r="AA506" i="15"/>
  <c r="AG505" i="15"/>
  <c r="AE505" i="15"/>
  <c r="W507" i="15"/>
  <c r="I508" i="15"/>
  <c r="N508" i="15"/>
  <c r="O508" i="15" s="1"/>
  <c r="P508" i="15" s="1"/>
  <c r="S508" i="15"/>
  <c r="L508" i="15"/>
  <c r="K507" i="15"/>
  <c r="B523" i="15" l="1"/>
  <c r="V522" i="15"/>
  <c r="U522" i="15"/>
  <c r="Y522" i="15"/>
  <c r="J522" i="15"/>
  <c r="E522" i="15"/>
  <c r="F522" i="15" s="1"/>
  <c r="G522" i="15" s="1"/>
  <c r="C522" i="15" s="1"/>
  <c r="D522" i="15" s="1"/>
  <c r="E3414" i="11"/>
  <c r="H509" i="15"/>
  <c r="AF509" i="15" s="1"/>
  <c r="AI504" i="15"/>
  <c r="C3432" i="11" s="1"/>
  <c r="AB507" i="15"/>
  <c r="M507" i="15"/>
  <c r="AH505" i="15"/>
  <c r="AJ505" i="15" s="1"/>
  <c r="D3431" i="11" s="1"/>
  <c r="X507" i="15"/>
  <c r="Z507" i="15" s="1"/>
  <c r="W508" i="15"/>
  <c r="Q508" i="15"/>
  <c r="R508" i="15" s="1"/>
  <c r="T508" i="15" s="1"/>
  <c r="AG506" i="15"/>
  <c r="AE506" i="15"/>
  <c r="I509" i="15"/>
  <c r="N509" i="15"/>
  <c r="O509" i="15" s="1"/>
  <c r="P509" i="15" s="1"/>
  <c r="S509" i="15"/>
  <c r="L509" i="15"/>
  <c r="K508" i="15"/>
  <c r="B524" i="15" l="1"/>
  <c r="V523" i="15"/>
  <c r="U523" i="15"/>
  <c r="Y523" i="15"/>
  <c r="J523" i="15"/>
  <c r="E523" i="15"/>
  <c r="F523" i="15" s="1"/>
  <c r="G523" i="15" s="1"/>
  <c r="C523" i="15" s="1"/>
  <c r="D523" i="15" s="1"/>
  <c r="E3413" i="11"/>
  <c r="H510" i="15"/>
  <c r="AF510" i="15" s="1"/>
  <c r="AC507" i="15"/>
  <c r="AD507" i="15" s="1"/>
  <c r="AB508" i="15"/>
  <c r="M508" i="15"/>
  <c r="AI505" i="15"/>
  <c r="C3431" i="11" s="1"/>
  <c r="X508" i="15"/>
  <c r="Z508" i="15" s="1"/>
  <c r="AA507" i="15"/>
  <c r="Q509" i="15"/>
  <c r="R509" i="15" s="1"/>
  <c r="T509" i="15" s="1"/>
  <c r="AH506" i="15"/>
  <c r="W509" i="15"/>
  <c r="X509" i="15" s="1"/>
  <c r="I510" i="15"/>
  <c r="N510" i="15"/>
  <c r="O510" i="15" s="1"/>
  <c r="P510" i="15" s="1"/>
  <c r="S510" i="15"/>
  <c r="L510" i="15"/>
  <c r="K509" i="15"/>
  <c r="B525" i="15" l="1"/>
  <c r="V524" i="15"/>
  <c r="U524" i="15"/>
  <c r="Y524" i="15"/>
  <c r="J524" i="15"/>
  <c r="E524" i="15"/>
  <c r="F524" i="15" s="1"/>
  <c r="G524" i="15" s="1"/>
  <c r="C524" i="15" s="1"/>
  <c r="D524" i="15" s="1"/>
  <c r="E3412" i="11"/>
  <c r="H511" i="15"/>
  <c r="AF511" i="15" s="1"/>
  <c r="AC508" i="15"/>
  <c r="AD508" i="15" s="1"/>
  <c r="AE507" i="15"/>
  <c r="AB509" i="15"/>
  <c r="M509" i="15"/>
  <c r="AG507" i="15"/>
  <c r="AA508" i="15"/>
  <c r="AJ506" i="15"/>
  <c r="D3430" i="11" s="1"/>
  <c r="AI506" i="15"/>
  <c r="C3430" i="11" s="1"/>
  <c r="W510" i="15"/>
  <c r="X510" i="15" s="1"/>
  <c r="AA510" i="15" s="1"/>
  <c r="Q510" i="15"/>
  <c r="R510" i="15" s="1"/>
  <c r="T510" i="15" s="1"/>
  <c r="K510" i="15"/>
  <c r="M510" i="15" s="1"/>
  <c r="AA509" i="15"/>
  <c r="Z509" i="15"/>
  <c r="I511" i="15"/>
  <c r="K511" i="15" s="1"/>
  <c r="N511" i="15"/>
  <c r="O511" i="15" s="1"/>
  <c r="P511" i="15" s="1"/>
  <c r="L511" i="15"/>
  <c r="S511" i="15"/>
  <c r="B526" i="15" l="1"/>
  <c r="V525" i="15"/>
  <c r="U525" i="15"/>
  <c r="Y525" i="15"/>
  <c r="J525" i="15"/>
  <c r="E525" i="15"/>
  <c r="F525" i="15" s="1"/>
  <c r="G525" i="15" s="1"/>
  <c r="C525" i="15" s="1"/>
  <c r="D525" i="15" s="1"/>
  <c r="E3411" i="11"/>
  <c r="H512" i="15"/>
  <c r="AF512" i="15" s="1"/>
  <c r="AH507" i="15"/>
  <c r="AI507" i="15" s="1"/>
  <c r="C3429" i="11" s="1"/>
  <c r="M511" i="15"/>
  <c r="AC509" i="15"/>
  <c r="AD509" i="15" s="1"/>
  <c r="AB510" i="15"/>
  <c r="AC510" i="15" s="1"/>
  <c r="AD510" i="15" s="1"/>
  <c r="AE508" i="15"/>
  <c r="AG508" i="15"/>
  <c r="Z510" i="15"/>
  <c r="W511" i="15"/>
  <c r="X511" i="15" s="1"/>
  <c r="I512" i="15"/>
  <c r="N512" i="15"/>
  <c r="O512" i="15" s="1"/>
  <c r="P512" i="15" s="1"/>
  <c r="S512" i="15"/>
  <c r="L512" i="15"/>
  <c r="Q511" i="15"/>
  <c r="R511" i="15" s="1"/>
  <c r="T511" i="15" s="1"/>
  <c r="B527" i="15" l="1"/>
  <c r="V526" i="15"/>
  <c r="U526" i="15"/>
  <c r="Y526" i="15"/>
  <c r="J526" i="15"/>
  <c r="E526" i="15"/>
  <c r="F526" i="15" s="1"/>
  <c r="G526" i="15" s="1"/>
  <c r="C526" i="15" s="1"/>
  <c r="D526" i="15" s="1"/>
  <c r="E3410" i="11"/>
  <c r="W512" i="15"/>
  <c r="X512" i="15" s="1"/>
  <c r="Z512" i="15" s="1"/>
  <c r="H513" i="15"/>
  <c r="AF513" i="15" s="1"/>
  <c r="AG509" i="15"/>
  <c r="AE509" i="15"/>
  <c r="AJ507" i="15"/>
  <c r="D3429" i="11" s="1"/>
  <c r="AB511" i="15"/>
  <c r="AH508" i="15"/>
  <c r="AI508" i="15" s="1"/>
  <c r="C3428" i="11" s="1"/>
  <c r="AG510" i="15"/>
  <c r="AE510" i="15"/>
  <c r="Q512" i="15"/>
  <c r="R512" i="15" s="1"/>
  <c r="T512" i="15" s="1"/>
  <c r="I513" i="15"/>
  <c r="N513" i="15"/>
  <c r="O513" i="15" s="1"/>
  <c r="P513" i="15" s="1"/>
  <c r="S513" i="15"/>
  <c r="L513" i="15"/>
  <c r="K512" i="15"/>
  <c r="M512" i="15" s="1"/>
  <c r="AA511" i="15"/>
  <c r="Z511" i="15"/>
  <c r="B528" i="15" l="1"/>
  <c r="V527" i="15"/>
  <c r="U527" i="15"/>
  <c r="Y527" i="15"/>
  <c r="J527" i="15"/>
  <c r="E527" i="15"/>
  <c r="F527" i="15" s="1"/>
  <c r="G527" i="15" s="1"/>
  <c r="C527" i="15" s="1"/>
  <c r="D527" i="15" s="1"/>
  <c r="E3409" i="11"/>
  <c r="AA512" i="15"/>
  <c r="K513" i="15"/>
  <c r="M513" i="15" s="1"/>
  <c r="H514" i="15"/>
  <c r="AF514" i="15" s="1"/>
  <c r="AH509" i="15"/>
  <c r="AJ509" i="15" s="1"/>
  <c r="D3427" i="11" s="1"/>
  <c r="AB512" i="15"/>
  <c r="AC512" i="15" s="1"/>
  <c r="AD512" i="15" s="1"/>
  <c r="AC511" i="15"/>
  <c r="AD511" i="15" s="1"/>
  <c r="AH510" i="15"/>
  <c r="AI510" i="15" s="1"/>
  <c r="C3426" i="11" s="1"/>
  <c r="AJ508" i="15"/>
  <c r="D3428" i="11" s="1"/>
  <c r="W513" i="15"/>
  <c r="X513" i="15" s="1"/>
  <c r="I514" i="15"/>
  <c r="N514" i="15"/>
  <c r="O514" i="15" s="1"/>
  <c r="P514" i="15" s="1"/>
  <c r="S514" i="15"/>
  <c r="L514" i="15"/>
  <c r="Q513" i="15"/>
  <c r="R513" i="15" s="1"/>
  <c r="T513" i="15" s="1"/>
  <c r="B529" i="15" l="1"/>
  <c r="V528" i="15"/>
  <c r="U528" i="15"/>
  <c r="Y528" i="15"/>
  <c r="J528" i="15"/>
  <c r="E528" i="15"/>
  <c r="F528" i="15" s="1"/>
  <c r="G528" i="15" s="1"/>
  <c r="C528" i="15" s="1"/>
  <c r="D528" i="15" s="1"/>
  <c r="E3408" i="11"/>
  <c r="K514" i="15"/>
  <c r="M514" i="15" s="1"/>
  <c r="H515" i="15"/>
  <c r="AF515" i="15" s="1"/>
  <c r="AI509" i="15"/>
  <c r="C3427" i="11" s="1"/>
  <c r="AE511" i="15"/>
  <c r="AG511" i="15"/>
  <c r="AB513" i="15"/>
  <c r="AC513" i="15" s="1"/>
  <c r="AD513" i="15" s="1"/>
  <c r="AG512" i="15"/>
  <c r="AJ510" i="15"/>
  <c r="D3426" i="11" s="1"/>
  <c r="W514" i="15"/>
  <c r="X514" i="15" s="1"/>
  <c r="Z514" i="15" s="1"/>
  <c r="Z513" i="15"/>
  <c r="AA513" i="15"/>
  <c r="AE512" i="15"/>
  <c r="I515" i="15"/>
  <c r="N515" i="15"/>
  <c r="O515" i="15" s="1"/>
  <c r="P515" i="15" s="1"/>
  <c r="S515" i="15"/>
  <c r="L515" i="15"/>
  <c r="Q514" i="15"/>
  <c r="R514" i="15" s="1"/>
  <c r="T514" i="15" s="1"/>
  <c r="B530" i="15" l="1"/>
  <c r="V529" i="15"/>
  <c r="U529" i="15"/>
  <c r="Y529" i="15"/>
  <c r="J529" i="15"/>
  <c r="E529" i="15"/>
  <c r="F529" i="15" s="1"/>
  <c r="G529" i="15" s="1"/>
  <c r="C529" i="15" s="1"/>
  <c r="D529" i="15" s="1"/>
  <c r="E3407" i="11"/>
  <c r="H516" i="15"/>
  <c r="AF516" i="15" s="1"/>
  <c r="AH511" i="15"/>
  <c r="AI511" i="15" s="1"/>
  <c r="C3425" i="11" s="1"/>
  <c r="AH512" i="15"/>
  <c r="AJ512" i="15" s="1"/>
  <c r="D3424" i="11" s="1"/>
  <c r="AB514" i="15"/>
  <c r="AC514" i="15" s="1"/>
  <c r="AA514" i="15"/>
  <c r="AG513" i="15"/>
  <c r="K515" i="15"/>
  <c r="M515" i="15" s="1"/>
  <c r="W516" i="15"/>
  <c r="X516" i="15" s="1"/>
  <c r="I516" i="15"/>
  <c r="N516" i="15"/>
  <c r="O516" i="15" s="1"/>
  <c r="P516" i="15" s="1"/>
  <c r="S516" i="15"/>
  <c r="L516" i="15"/>
  <c r="Q515" i="15"/>
  <c r="R515" i="15" s="1"/>
  <c r="T515" i="15" s="1"/>
  <c r="W515" i="15"/>
  <c r="X515" i="15" s="1"/>
  <c r="AE513" i="15"/>
  <c r="B531" i="15" l="1"/>
  <c r="V530" i="15"/>
  <c r="U530" i="15"/>
  <c r="Y530" i="15"/>
  <c r="J530" i="15"/>
  <c r="E530" i="15"/>
  <c r="F530" i="15" s="1"/>
  <c r="G530" i="15" s="1"/>
  <c r="C530" i="15" s="1"/>
  <c r="D530" i="15" s="1"/>
  <c r="E3406" i="11"/>
  <c r="H517" i="15"/>
  <c r="AF517" i="15" s="1"/>
  <c r="AJ511" i="15"/>
  <c r="D3425" i="11" s="1"/>
  <c r="Q516" i="15"/>
  <c r="R516" i="15" s="1"/>
  <c r="T516" i="15" s="1"/>
  <c r="AI512" i="15"/>
  <c r="C3424" i="11" s="1"/>
  <c r="AB515" i="15"/>
  <c r="AC515" i="15" s="1"/>
  <c r="AD514" i="15"/>
  <c r="AH513" i="15"/>
  <c r="AJ513" i="15" s="1"/>
  <c r="D3423" i="11" s="1"/>
  <c r="I517" i="15"/>
  <c r="N517" i="15"/>
  <c r="O517" i="15" s="1"/>
  <c r="P517" i="15" s="1"/>
  <c r="L517" i="15"/>
  <c r="S517" i="15"/>
  <c r="Z515" i="15"/>
  <c r="AA515" i="15"/>
  <c r="K516" i="15"/>
  <c r="AA516" i="15"/>
  <c r="Z516" i="15"/>
  <c r="B532" i="15" l="1"/>
  <c r="V531" i="15"/>
  <c r="U531" i="15"/>
  <c r="Y531" i="15"/>
  <c r="J531" i="15"/>
  <c r="E531" i="15"/>
  <c r="F531" i="15" s="1"/>
  <c r="G531" i="15" s="1"/>
  <c r="C531" i="15" s="1"/>
  <c r="D531" i="15" s="1"/>
  <c r="E3405" i="11"/>
  <c r="H518" i="15"/>
  <c r="AF518" i="15" s="1"/>
  <c r="AB516" i="15"/>
  <c r="Q517" i="15"/>
  <c r="R517" i="15" s="1"/>
  <c r="T517" i="15" s="1"/>
  <c r="AD515" i="15"/>
  <c r="AE514" i="15"/>
  <c r="AG514" i="15"/>
  <c r="M516" i="15"/>
  <c r="AI513" i="15"/>
  <c r="C3423" i="11" s="1"/>
  <c r="W517" i="15"/>
  <c r="I518" i="15"/>
  <c r="N518" i="15"/>
  <c r="O518" i="15" s="1"/>
  <c r="P518" i="15" s="1"/>
  <c r="L518" i="15"/>
  <c r="S518" i="15"/>
  <c r="K517" i="15"/>
  <c r="M517" i="15" s="1"/>
  <c r="B533" i="15" l="1"/>
  <c r="V532" i="15"/>
  <c r="U532" i="15"/>
  <c r="Y532" i="15"/>
  <c r="J532" i="15"/>
  <c r="E532" i="15"/>
  <c r="F532" i="15" s="1"/>
  <c r="G532" i="15" s="1"/>
  <c r="C532" i="15" s="1"/>
  <c r="D532" i="15" s="1"/>
  <c r="E3404" i="11"/>
  <c r="H519" i="15"/>
  <c r="AF519" i="15" s="1"/>
  <c r="AG515" i="15"/>
  <c r="AE515" i="15"/>
  <c r="AC516" i="15"/>
  <c r="AD516" i="15" s="1"/>
  <c r="Q518" i="15"/>
  <c r="R518" i="15" s="1"/>
  <c r="T518" i="15" s="1"/>
  <c r="AH514" i="15"/>
  <c r="AB517" i="15"/>
  <c r="AC517" i="15" s="1"/>
  <c r="AD517" i="15" s="1"/>
  <c r="X517" i="15"/>
  <c r="Z517" i="15" s="1"/>
  <c r="I519" i="15"/>
  <c r="N519" i="15"/>
  <c r="O519" i="15" s="1"/>
  <c r="P519" i="15" s="1"/>
  <c r="S519" i="15"/>
  <c r="L519" i="15"/>
  <c r="K518" i="15"/>
  <c r="M518" i="15" s="1"/>
  <c r="W518" i="15"/>
  <c r="X518" i="15" s="1"/>
  <c r="B534" i="15" l="1"/>
  <c r="V533" i="15"/>
  <c r="U533" i="15"/>
  <c r="Y533" i="15"/>
  <c r="J533" i="15"/>
  <c r="E533" i="15"/>
  <c r="F533" i="15" s="1"/>
  <c r="G533" i="15" s="1"/>
  <c r="C533" i="15" s="1"/>
  <c r="D533" i="15" s="1"/>
  <c r="E3403" i="11"/>
  <c r="W519" i="15"/>
  <c r="X519" i="15" s="1"/>
  <c r="Z519" i="15" s="1"/>
  <c r="H520" i="15"/>
  <c r="AF520" i="15" s="1"/>
  <c r="AH515" i="15"/>
  <c r="AI515" i="15" s="1"/>
  <c r="C3421" i="11" s="1"/>
  <c r="AG516" i="15"/>
  <c r="AE516" i="15"/>
  <c r="AJ514" i="15"/>
  <c r="D3422" i="11" s="1"/>
  <c r="AI514" i="15"/>
  <c r="C3422" i="11" s="1"/>
  <c r="AB518" i="15"/>
  <c r="AC518" i="15" s="1"/>
  <c r="AD518" i="15" s="1"/>
  <c r="AA517" i="15"/>
  <c r="AA518" i="15"/>
  <c r="Z518" i="15"/>
  <c r="I520" i="15"/>
  <c r="N520" i="15"/>
  <c r="O520" i="15" s="1"/>
  <c r="P520" i="15" s="1"/>
  <c r="L520" i="15"/>
  <c r="S520" i="15"/>
  <c r="K519" i="15"/>
  <c r="M519" i="15" s="1"/>
  <c r="Q519" i="15"/>
  <c r="R519" i="15" s="1"/>
  <c r="T519" i="15" s="1"/>
  <c r="B535" i="15" l="1"/>
  <c r="V534" i="15"/>
  <c r="U534" i="15"/>
  <c r="Y534" i="15"/>
  <c r="J534" i="15"/>
  <c r="E534" i="15"/>
  <c r="F534" i="15" s="1"/>
  <c r="G534" i="15" s="1"/>
  <c r="C534" i="15" s="1"/>
  <c r="D534" i="15" s="1"/>
  <c r="E3402" i="11"/>
  <c r="AA519" i="15"/>
  <c r="H521" i="15"/>
  <c r="AF521" i="15" s="1"/>
  <c r="AJ515" i="15"/>
  <c r="D3421" i="11" s="1"/>
  <c r="AH516" i="15"/>
  <c r="AI516" i="15" s="1"/>
  <c r="C3420" i="11" s="1"/>
  <c r="Q520" i="15"/>
  <c r="R520" i="15" s="1"/>
  <c r="T520" i="15" s="1"/>
  <c r="AB519" i="15"/>
  <c r="AC519" i="15" s="1"/>
  <c r="AE517" i="15"/>
  <c r="AG518" i="15"/>
  <c r="AG517" i="15"/>
  <c r="K520" i="15"/>
  <c r="M520" i="15" s="1"/>
  <c r="W520" i="15"/>
  <c r="X520" i="15" s="1"/>
  <c r="I521" i="15"/>
  <c r="N521" i="15"/>
  <c r="O521" i="15" s="1"/>
  <c r="P521" i="15" s="1"/>
  <c r="L521" i="15"/>
  <c r="S521" i="15"/>
  <c r="AE518" i="15"/>
  <c r="B536" i="15" l="1"/>
  <c r="V535" i="15"/>
  <c r="U535" i="15"/>
  <c r="Y535" i="15"/>
  <c r="J535" i="15"/>
  <c r="E535" i="15"/>
  <c r="F535" i="15" s="1"/>
  <c r="G535" i="15" s="1"/>
  <c r="C535" i="15" s="1"/>
  <c r="D535" i="15" s="1"/>
  <c r="E3401" i="11"/>
  <c r="H522" i="15"/>
  <c r="AF522" i="15" s="1"/>
  <c r="AJ516" i="15"/>
  <c r="D3420" i="11" s="1"/>
  <c r="AH517" i="15"/>
  <c r="AI517" i="15" s="1"/>
  <c r="C3419" i="11" s="1"/>
  <c r="AD519" i="15"/>
  <c r="AG519" i="15" s="1"/>
  <c r="AB520" i="15"/>
  <c r="AC520" i="15" s="1"/>
  <c r="AH518" i="15"/>
  <c r="AJ518" i="15" s="1"/>
  <c r="D3418" i="11" s="1"/>
  <c r="K521" i="15"/>
  <c r="M521" i="15" s="1"/>
  <c r="W521" i="15"/>
  <c r="X521" i="15" s="1"/>
  <c r="Z521" i="15" s="1"/>
  <c r="Q521" i="15"/>
  <c r="R521" i="15" s="1"/>
  <c r="T521" i="15" s="1"/>
  <c r="I522" i="15"/>
  <c r="N522" i="15"/>
  <c r="O522" i="15" s="1"/>
  <c r="P522" i="15" s="1"/>
  <c r="S522" i="15"/>
  <c r="L522" i="15"/>
  <c r="Z520" i="15"/>
  <c r="AA520" i="15"/>
  <c r="B537" i="15" l="1"/>
  <c r="V536" i="15"/>
  <c r="U536" i="15"/>
  <c r="Y536" i="15"/>
  <c r="J536" i="15"/>
  <c r="E536" i="15"/>
  <c r="F536" i="15" s="1"/>
  <c r="G536" i="15" s="1"/>
  <c r="C536" i="15" s="1"/>
  <c r="D536" i="15" s="1"/>
  <c r="E3400" i="11"/>
  <c r="H523" i="15"/>
  <c r="AF523" i="15" s="1"/>
  <c r="AJ517" i="15"/>
  <c r="D3419" i="11" s="1"/>
  <c r="AE519" i="15"/>
  <c r="AH519" i="15" s="1"/>
  <c r="AI519" i="15" s="1"/>
  <c r="C3417" i="11" s="1"/>
  <c r="Q522" i="15"/>
  <c r="R522" i="15" s="1"/>
  <c r="T522" i="15" s="1"/>
  <c r="AB521" i="15"/>
  <c r="AC521" i="15" s="1"/>
  <c r="AD521" i="15" s="1"/>
  <c r="AD520" i="15"/>
  <c r="AI518" i="15"/>
  <c r="C3418" i="11" s="1"/>
  <c r="AA521" i="15"/>
  <c r="W522" i="15"/>
  <c r="I523" i="15"/>
  <c r="N523" i="15"/>
  <c r="O523" i="15" s="1"/>
  <c r="P523" i="15" s="1"/>
  <c r="S523" i="15"/>
  <c r="L523" i="15"/>
  <c r="K522" i="15"/>
  <c r="M522" i="15" s="1"/>
  <c r="B538" i="15" l="1"/>
  <c r="V537" i="15"/>
  <c r="U537" i="15"/>
  <c r="Y537" i="15"/>
  <c r="J537" i="15"/>
  <c r="E537" i="15"/>
  <c r="F537" i="15" s="1"/>
  <c r="G537" i="15" s="1"/>
  <c r="C537" i="15" s="1"/>
  <c r="D537" i="15" s="1"/>
  <c r="E3399" i="11"/>
  <c r="H524" i="15"/>
  <c r="AF524" i="15" s="1"/>
  <c r="AG520" i="15"/>
  <c r="AJ519" i="15"/>
  <c r="D3417" i="11" s="1"/>
  <c r="AB522" i="15"/>
  <c r="AC522" i="15" s="1"/>
  <c r="AD522" i="15" s="1"/>
  <c r="AE520" i="15"/>
  <c r="X522" i="15"/>
  <c r="Z522" i="15" s="1"/>
  <c r="AG521" i="15"/>
  <c r="AE521" i="15"/>
  <c r="W523" i="15"/>
  <c r="Q523" i="15"/>
  <c r="R523" i="15" s="1"/>
  <c r="T523" i="15" s="1"/>
  <c r="K523" i="15"/>
  <c r="M523" i="15" s="1"/>
  <c r="W524" i="15"/>
  <c r="X524" i="15" s="1"/>
  <c r="I524" i="15"/>
  <c r="N524" i="15"/>
  <c r="O524" i="15" s="1"/>
  <c r="P524" i="15" s="1"/>
  <c r="S524" i="15"/>
  <c r="L524" i="15"/>
  <c r="B539" i="15" l="1"/>
  <c r="V538" i="15"/>
  <c r="U538" i="15"/>
  <c r="Y538" i="15"/>
  <c r="J538" i="15"/>
  <c r="E538" i="15"/>
  <c r="F538" i="15" s="1"/>
  <c r="G538" i="15" s="1"/>
  <c r="C538" i="15" s="1"/>
  <c r="D538" i="15" s="1"/>
  <c r="E3398" i="11"/>
  <c r="H525" i="15"/>
  <c r="AF525" i="15" s="1"/>
  <c r="AH520" i="15"/>
  <c r="AI520" i="15" s="1"/>
  <c r="C3416" i="11" s="1"/>
  <c r="AB523" i="15"/>
  <c r="AC523" i="15" s="1"/>
  <c r="AD523" i="15" s="1"/>
  <c r="AA522" i="15"/>
  <c r="AE522" i="15" s="1"/>
  <c r="AH521" i="15"/>
  <c r="AJ521" i="15" s="1"/>
  <c r="D3415" i="11" s="1"/>
  <c r="X523" i="15"/>
  <c r="Z523" i="15" s="1"/>
  <c r="Z524" i="15"/>
  <c r="AA524" i="15"/>
  <c r="I525" i="15"/>
  <c r="N525" i="15"/>
  <c r="O525" i="15" s="1"/>
  <c r="P525" i="15" s="1"/>
  <c r="S525" i="15"/>
  <c r="L525" i="15"/>
  <c r="Q524" i="15"/>
  <c r="R524" i="15" s="1"/>
  <c r="T524" i="15" s="1"/>
  <c r="K524" i="15"/>
  <c r="M524" i="15" s="1"/>
  <c r="B540" i="15" l="1"/>
  <c r="V539" i="15"/>
  <c r="U539" i="15"/>
  <c r="Y539" i="15"/>
  <c r="J539" i="15"/>
  <c r="E539" i="15"/>
  <c r="F539" i="15" s="1"/>
  <c r="G539" i="15" s="1"/>
  <c r="C539" i="15" s="1"/>
  <c r="D539" i="15" s="1"/>
  <c r="E3397" i="11"/>
  <c r="K525" i="15"/>
  <c r="M525" i="15" s="1"/>
  <c r="H526" i="15"/>
  <c r="AF526" i="15" s="1"/>
  <c r="AJ520" i="15"/>
  <c r="D3416" i="11" s="1"/>
  <c r="Q525" i="15"/>
  <c r="R525" i="15" s="1"/>
  <c r="T525" i="15" s="1"/>
  <c r="AB524" i="15"/>
  <c r="AC524" i="15" s="1"/>
  <c r="AD524" i="15" s="1"/>
  <c r="AE524" i="15" s="1"/>
  <c r="AG522" i="15"/>
  <c r="AH522" i="15" s="1"/>
  <c r="AJ522" i="15" s="1"/>
  <c r="D3414" i="11" s="1"/>
  <c r="AI521" i="15"/>
  <c r="C3415" i="11" s="1"/>
  <c r="AA523" i="15"/>
  <c r="W525" i="15"/>
  <c r="X525" i="15" s="1"/>
  <c r="W526" i="15"/>
  <c r="X526" i="15" s="1"/>
  <c r="I526" i="15"/>
  <c r="N526" i="15"/>
  <c r="O526" i="15" s="1"/>
  <c r="P526" i="15" s="1"/>
  <c r="S526" i="15"/>
  <c r="L526" i="15"/>
  <c r="B541" i="15" l="1"/>
  <c r="V540" i="15"/>
  <c r="U540" i="15"/>
  <c r="Y540" i="15"/>
  <c r="J540" i="15"/>
  <c r="E540" i="15"/>
  <c r="F540" i="15" s="1"/>
  <c r="G540" i="15" s="1"/>
  <c r="C540" i="15" s="1"/>
  <c r="D540" i="15" s="1"/>
  <c r="E3396" i="11"/>
  <c r="H527" i="15"/>
  <c r="AF527" i="15" s="1"/>
  <c r="AB525" i="15"/>
  <c r="AC525" i="15" s="1"/>
  <c r="AE523" i="15"/>
  <c r="AI522" i="15"/>
  <c r="C3414" i="11" s="1"/>
  <c r="AG524" i="15"/>
  <c r="AH524" i="15" s="1"/>
  <c r="AJ524" i="15" s="1"/>
  <c r="D3412" i="11" s="1"/>
  <c r="AG523" i="15"/>
  <c r="K526" i="15"/>
  <c r="M526" i="15" s="1"/>
  <c r="W527" i="15"/>
  <c r="X527" i="15" s="1"/>
  <c r="I527" i="15"/>
  <c r="N527" i="15"/>
  <c r="O527" i="15" s="1"/>
  <c r="P527" i="15" s="1"/>
  <c r="S527" i="15"/>
  <c r="L527" i="15"/>
  <c r="Q526" i="15"/>
  <c r="R526" i="15" s="1"/>
  <c r="T526" i="15" s="1"/>
  <c r="Z525" i="15"/>
  <c r="AA525" i="15"/>
  <c r="Z526" i="15"/>
  <c r="AA526" i="15"/>
  <c r="B542" i="15" l="1"/>
  <c r="V541" i="15"/>
  <c r="U541" i="15"/>
  <c r="Y541" i="15"/>
  <c r="J541" i="15"/>
  <c r="E541" i="15"/>
  <c r="F541" i="15" s="1"/>
  <c r="G541" i="15" s="1"/>
  <c r="C541" i="15" s="1"/>
  <c r="D541" i="15" s="1"/>
  <c r="E3395" i="11"/>
  <c r="H528" i="15"/>
  <c r="AF528" i="15" s="1"/>
  <c r="AD525" i="15"/>
  <c r="AG525" i="15" s="1"/>
  <c r="AH523" i="15"/>
  <c r="AJ523" i="15" s="1"/>
  <c r="D3413" i="11" s="1"/>
  <c r="Q527" i="15"/>
  <c r="R527" i="15" s="1"/>
  <c r="T527" i="15" s="1"/>
  <c r="AB526" i="15"/>
  <c r="AC526" i="15" s="1"/>
  <c r="AD526" i="15" s="1"/>
  <c r="AI524" i="15"/>
  <c r="C3412" i="11" s="1"/>
  <c r="K527" i="15"/>
  <c r="M527" i="15" s="1"/>
  <c r="Z527" i="15"/>
  <c r="AA527" i="15"/>
  <c r="I528" i="15"/>
  <c r="N528" i="15"/>
  <c r="O528" i="15" s="1"/>
  <c r="P528" i="15" s="1"/>
  <c r="S528" i="15"/>
  <c r="L528" i="15"/>
  <c r="B543" i="15" l="1"/>
  <c r="V542" i="15"/>
  <c r="U542" i="15"/>
  <c r="Y542" i="15"/>
  <c r="J542" i="15"/>
  <c r="E542" i="15"/>
  <c r="F542" i="15" s="1"/>
  <c r="G542" i="15" s="1"/>
  <c r="C542" i="15" s="1"/>
  <c r="D542" i="15" s="1"/>
  <c r="E3394" i="11"/>
  <c r="AE525" i="15"/>
  <c r="AH525" i="15" s="1"/>
  <c r="AJ525" i="15" s="1"/>
  <c r="D3411" i="11" s="1"/>
  <c r="W528" i="15"/>
  <c r="X528" i="15" s="1"/>
  <c r="AA528" i="15" s="1"/>
  <c r="H529" i="15"/>
  <c r="AF529" i="15" s="1"/>
  <c r="AI523" i="15"/>
  <c r="C3413" i="11" s="1"/>
  <c r="AB527" i="15"/>
  <c r="AC527" i="15" s="1"/>
  <c r="Q528" i="15"/>
  <c r="R528" i="15" s="1"/>
  <c r="T528" i="15" s="1"/>
  <c r="AG526" i="15"/>
  <c r="AE526" i="15"/>
  <c r="I529" i="15"/>
  <c r="N529" i="15"/>
  <c r="O529" i="15" s="1"/>
  <c r="P529" i="15" s="1"/>
  <c r="S529" i="15"/>
  <c r="L529" i="15"/>
  <c r="K528" i="15"/>
  <c r="B544" i="15" l="1"/>
  <c r="V543" i="15"/>
  <c r="U543" i="15"/>
  <c r="Y543" i="15"/>
  <c r="J543" i="15"/>
  <c r="E543" i="15"/>
  <c r="F543" i="15" s="1"/>
  <c r="G543" i="15" s="1"/>
  <c r="C543" i="15" s="1"/>
  <c r="D543" i="15" s="1"/>
  <c r="E3393" i="11"/>
  <c r="Z528" i="15"/>
  <c r="W529" i="15"/>
  <c r="X529" i="15" s="1"/>
  <c r="AA529" i="15" s="1"/>
  <c r="H530" i="15"/>
  <c r="AF530" i="15" s="1"/>
  <c r="AD527" i="15"/>
  <c r="AG527" i="15" s="1"/>
  <c r="AB528" i="15"/>
  <c r="M528" i="15"/>
  <c r="AI525" i="15"/>
  <c r="C3411" i="11" s="1"/>
  <c r="AH526" i="15"/>
  <c r="AJ526" i="15" s="1"/>
  <c r="D3410" i="11" s="1"/>
  <c r="K529" i="15"/>
  <c r="M529" i="15" s="1"/>
  <c r="I530" i="15"/>
  <c r="N530" i="15"/>
  <c r="O530" i="15" s="1"/>
  <c r="P530" i="15" s="1"/>
  <c r="S530" i="15"/>
  <c r="L530" i="15"/>
  <c r="Q529" i="15"/>
  <c r="R529" i="15" s="1"/>
  <c r="T529" i="15" s="1"/>
  <c r="B545" i="15" l="1"/>
  <c r="V544" i="15"/>
  <c r="U544" i="15"/>
  <c r="Y544" i="15"/>
  <c r="J544" i="15"/>
  <c r="E544" i="15"/>
  <c r="F544" i="15" s="1"/>
  <c r="G544" i="15" s="1"/>
  <c r="C544" i="15" s="1"/>
  <c r="D544" i="15" s="1"/>
  <c r="E3392" i="11"/>
  <c r="Z529" i="15"/>
  <c r="H531" i="15"/>
  <c r="AF531" i="15" s="1"/>
  <c r="AC528" i="15"/>
  <c r="AD528" i="15" s="1"/>
  <c r="AG528" i="15" s="1"/>
  <c r="AB529" i="15"/>
  <c r="AC529" i="15" s="1"/>
  <c r="AD529" i="15" s="1"/>
  <c r="AE527" i="15"/>
  <c r="AH527" i="15" s="1"/>
  <c r="AI526" i="15"/>
  <c r="C3410" i="11" s="1"/>
  <c r="W530" i="15"/>
  <c r="I531" i="15"/>
  <c r="N531" i="15"/>
  <c r="O531" i="15" s="1"/>
  <c r="P531" i="15" s="1"/>
  <c r="L531" i="15"/>
  <c r="S531" i="15"/>
  <c r="Q530" i="15"/>
  <c r="R530" i="15" s="1"/>
  <c r="T530" i="15" s="1"/>
  <c r="K530" i="15"/>
  <c r="M530" i="15" s="1"/>
  <c r="B546" i="15" l="1"/>
  <c r="V545" i="15"/>
  <c r="U545" i="15"/>
  <c r="Y545" i="15"/>
  <c r="J545" i="15"/>
  <c r="E545" i="15"/>
  <c r="F545" i="15" s="1"/>
  <c r="G545" i="15" s="1"/>
  <c r="C545" i="15" s="1"/>
  <c r="D545" i="15" s="1"/>
  <c r="E3391" i="11"/>
  <c r="H532" i="15"/>
  <c r="AF532" i="15" s="1"/>
  <c r="AE528" i="15"/>
  <c r="AH528" i="15" s="1"/>
  <c r="AJ527" i="15"/>
  <c r="D3409" i="11" s="1"/>
  <c r="AI527" i="15"/>
  <c r="C3409" i="11" s="1"/>
  <c r="AB530" i="15"/>
  <c r="AC530" i="15" s="1"/>
  <c r="AD530" i="15" s="1"/>
  <c r="AG529" i="15"/>
  <c r="X530" i="15"/>
  <c r="AA530" i="15" s="1"/>
  <c r="AE529" i="15"/>
  <c r="Q531" i="15"/>
  <c r="R531" i="15" s="1"/>
  <c r="T531" i="15" s="1"/>
  <c r="K531" i="15"/>
  <c r="M531" i="15" s="1"/>
  <c r="W531" i="15"/>
  <c r="X531" i="15" s="1"/>
  <c r="I532" i="15"/>
  <c r="N532" i="15"/>
  <c r="O532" i="15" s="1"/>
  <c r="P532" i="15" s="1"/>
  <c r="S532" i="15"/>
  <c r="L532" i="15"/>
  <c r="B547" i="15" l="1"/>
  <c r="V546" i="15"/>
  <c r="U546" i="15"/>
  <c r="Y546" i="15"/>
  <c r="J546" i="15"/>
  <c r="E546" i="15"/>
  <c r="F546" i="15" s="1"/>
  <c r="G546" i="15" s="1"/>
  <c r="C546" i="15" s="1"/>
  <c r="D546" i="15" s="1"/>
  <c r="E3390" i="11"/>
  <c r="H533" i="15"/>
  <c r="AF533" i="15" s="1"/>
  <c r="AH529" i="15"/>
  <c r="AJ529" i="15" s="1"/>
  <c r="D3407" i="11" s="1"/>
  <c r="AJ528" i="15"/>
  <c r="D3408" i="11" s="1"/>
  <c r="AI528" i="15"/>
  <c r="C3408" i="11" s="1"/>
  <c r="AB531" i="15"/>
  <c r="AC531" i="15" s="1"/>
  <c r="AG530" i="15"/>
  <c r="Z530" i="15"/>
  <c r="AE530" i="15"/>
  <c r="Q532" i="15"/>
  <c r="R532" i="15" s="1"/>
  <c r="T532" i="15" s="1"/>
  <c r="K532" i="15"/>
  <c r="M532" i="15" s="1"/>
  <c r="I533" i="15"/>
  <c r="N533" i="15"/>
  <c r="O533" i="15" s="1"/>
  <c r="P533" i="15" s="1"/>
  <c r="S533" i="15"/>
  <c r="L533" i="15"/>
  <c r="W532" i="15"/>
  <c r="X532" i="15" s="1"/>
  <c r="AA531" i="15"/>
  <c r="Z531" i="15"/>
  <c r="B548" i="15" l="1"/>
  <c r="V547" i="15"/>
  <c r="U547" i="15"/>
  <c r="Y547" i="15"/>
  <c r="J547" i="15"/>
  <c r="E547" i="15"/>
  <c r="F547" i="15" s="1"/>
  <c r="G547" i="15" s="1"/>
  <c r="C547" i="15" s="1"/>
  <c r="D547" i="15" s="1"/>
  <c r="E3389" i="11"/>
  <c r="H534" i="15"/>
  <c r="AF534" i="15" s="1"/>
  <c r="AI529" i="15"/>
  <c r="C3407" i="11" s="1"/>
  <c r="Q533" i="15"/>
  <c r="R533" i="15" s="1"/>
  <c r="T533" i="15" s="1"/>
  <c r="AB533" i="15" s="1"/>
  <c r="AD531" i="15"/>
  <c r="AB532" i="15"/>
  <c r="AC532" i="15" s="1"/>
  <c r="AD532" i="15" s="1"/>
  <c r="AH530" i="15"/>
  <c r="AJ530" i="15" s="1"/>
  <c r="D3406" i="11" s="1"/>
  <c r="I534" i="15"/>
  <c r="N534" i="15"/>
  <c r="O534" i="15" s="1"/>
  <c r="P534" i="15" s="1"/>
  <c r="S534" i="15"/>
  <c r="L534" i="15"/>
  <c r="K533" i="15"/>
  <c r="Z532" i="15"/>
  <c r="AA532" i="15"/>
  <c r="W533" i="15"/>
  <c r="X533" i="15" s="1"/>
  <c r="B549" i="15" l="1"/>
  <c r="V548" i="15"/>
  <c r="U548" i="15"/>
  <c r="Y548" i="15"/>
  <c r="J548" i="15"/>
  <c r="E548" i="15"/>
  <c r="F548" i="15" s="1"/>
  <c r="G548" i="15" s="1"/>
  <c r="C548" i="15" s="1"/>
  <c r="D548" i="15" s="1"/>
  <c r="E3388" i="11"/>
  <c r="H535" i="15"/>
  <c r="AF535" i="15" s="1"/>
  <c r="AG531" i="15"/>
  <c r="AE531" i="15"/>
  <c r="M533" i="15"/>
  <c r="AC533" i="15" s="1"/>
  <c r="AD533" i="15" s="1"/>
  <c r="AI530" i="15"/>
  <c r="C3406" i="11" s="1"/>
  <c r="AE532" i="15"/>
  <c r="AA533" i="15"/>
  <c r="Z533" i="15"/>
  <c r="AG532" i="15"/>
  <c r="K534" i="15"/>
  <c r="M534" i="15" s="1"/>
  <c r="I535" i="15"/>
  <c r="N535" i="15"/>
  <c r="O535" i="15" s="1"/>
  <c r="P535" i="15" s="1"/>
  <c r="S535" i="15"/>
  <c r="L535" i="15"/>
  <c r="W534" i="15"/>
  <c r="X534" i="15" s="1"/>
  <c r="Q534" i="15"/>
  <c r="R534" i="15" s="1"/>
  <c r="T534" i="15" s="1"/>
  <c r="B550" i="15" l="1"/>
  <c r="V549" i="15"/>
  <c r="U549" i="15"/>
  <c r="Y549" i="15"/>
  <c r="J549" i="15"/>
  <c r="E549" i="15"/>
  <c r="F549" i="15" s="1"/>
  <c r="G549" i="15" s="1"/>
  <c r="C549" i="15" s="1"/>
  <c r="D549" i="15" s="1"/>
  <c r="E3387" i="11"/>
  <c r="H536" i="15"/>
  <c r="AF536" i="15" s="1"/>
  <c r="AH531" i="15"/>
  <c r="AJ531" i="15" s="1"/>
  <c r="D3405" i="11" s="1"/>
  <c r="AB534" i="15"/>
  <c r="AC534" i="15" s="1"/>
  <c r="AD534" i="15" s="1"/>
  <c r="AG533" i="15"/>
  <c r="AH532" i="15"/>
  <c r="AJ532" i="15" s="1"/>
  <c r="D3404" i="11" s="1"/>
  <c r="AE533" i="15"/>
  <c r="I536" i="15"/>
  <c r="N536" i="15"/>
  <c r="O536" i="15" s="1"/>
  <c r="P536" i="15" s="1"/>
  <c r="L536" i="15"/>
  <c r="S536" i="15"/>
  <c r="Z534" i="15"/>
  <c r="AA534" i="15"/>
  <c r="Q535" i="15"/>
  <c r="R535" i="15" s="1"/>
  <c r="T535" i="15" s="1"/>
  <c r="K535" i="15"/>
  <c r="M535" i="15" s="1"/>
  <c r="W535" i="15"/>
  <c r="X535" i="15" s="1"/>
  <c r="B551" i="15" l="1"/>
  <c r="V550" i="15"/>
  <c r="U550" i="15"/>
  <c r="Y550" i="15"/>
  <c r="J550" i="15"/>
  <c r="E550" i="15"/>
  <c r="F550" i="15" s="1"/>
  <c r="G550" i="15" s="1"/>
  <c r="C550" i="15" s="1"/>
  <c r="D550" i="15" s="1"/>
  <c r="E3386" i="11"/>
  <c r="W536" i="15"/>
  <c r="X536" i="15" s="1"/>
  <c r="Z536" i="15" s="1"/>
  <c r="H537" i="15"/>
  <c r="AF537" i="15" s="1"/>
  <c r="AI531" i="15"/>
  <c r="C3405" i="11" s="1"/>
  <c r="AB535" i="15"/>
  <c r="AC535" i="15" s="1"/>
  <c r="AD535" i="15" s="1"/>
  <c r="AH533" i="15"/>
  <c r="AJ533" i="15" s="1"/>
  <c r="D3403" i="11" s="1"/>
  <c r="AI532" i="15"/>
  <c r="C3404" i="11" s="1"/>
  <c r="AE534" i="15"/>
  <c r="Q536" i="15"/>
  <c r="R536" i="15" s="1"/>
  <c r="T536" i="15" s="1"/>
  <c r="K536" i="15"/>
  <c r="M536" i="15" s="1"/>
  <c r="Z535" i="15"/>
  <c r="AA535" i="15"/>
  <c r="AG534" i="15"/>
  <c r="I537" i="15"/>
  <c r="N537" i="15"/>
  <c r="O537" i="15" s="1"/>
  <c r="P537" i="15" s="1"/>
  <c r="S537" i="15"/>
  <c r="L537" i="15"/>
  <c r="B552" i="15" l="1"/>
  <c r="V551" i="15"/>
  <c r="U551" i="15"/>
  <c r="Y551" i="15"/>
  <c r="J551" i="15"/>
  <c r="E551" i="15"/>
  <c r="F551" i="15" s="1"/>
  <c r="G551" i="15" s="1"/>
  <c r="C551" i="15" s="1"/>
  <c r="D551" i="15" s="1"/>
  <c r="E3385" i="11"/>
  <c r="AA536" i="15"/>
  <c r="H538" i="15"/>
  <c r="AF538" i="15" s="1"/>
  <c r="AI533" i="15"/>
  <c r="C3403" i="11" s="1"/>
  <c r="AB536" i="15"/>
  <c r="AC536" i="15" s="1"/>
  <c r="AH534" i="15"/>
  <c r="AJ534" i="15" s="1"/>
  <c r="D3402" i="11" s="1"/>
  <c r="W537" i="15"/>
  <c r="K537" i="15"/>
  <c r="M537" i="15" s="1"/>
  <c r="AG535" i="15"/>
  <c r="AE535" i="15"/>
  <c r="I538" i="15"/>
  <c r="N538" i="15"/>
  <c r="O538" i="15" s="1"/>
  <c r="P538" i="15" s="1"/>
  <c r="L538" i="15"/>
  <c r="S538" i="15"/>
  <c r="Q537" i="15"/>
  <c r="R537" i="15" s="1"/>
  <c r="T537" i="15" s="1"/>
  <c r="B553" i="15" l="1"/>
  <c r="V552" i="15"/>
  <c r="U552" i="15"/>
  <c r="Y552" i="15"/>
  <c r="J552" i="15"/>
  <c r="E552" i="15"/>
  <c r="F552" i="15" s="1"/>
  <c r="G552" i="15" s="1"/>
  <c r="C552" i="15" s="1"/>
  <c r="D552" i="15" s="1"/>
  <c r="E3384" i="11"/>
  <c r="H539" i="15"/>
  <c r="AF539" i="15" s="1"/>
  <c r="AD536" i="15"/>
  <c r="AG536" i="15" s="1"/>
  <c r="AB537" i="15"/>
  <c r="AI534" i="15"/>
  <c r="C3402" i="11" s="1"/>
  <c r="X537" i="15"/>
  <c r="AA537" i="15" s="1"/>
  <c r="Q538" i="15"/>
  <c r="R538" i="15" s="1"/>
  <c r="T538" i="15" s="1"/>
  <c r="K538" i="15"/>
  <c r="M538" i="15" s="1"/>
  <c r="AH535" i="15"/>
  <c r="AJ535" i="15" s="1"/>
  <c r="D3401" i="11" s="1"/>
  <c r="W539" i="15"/>
  <c r="X539" i="15" s="1"/>
  <c r="I539" i="15"/>
  <c r="N539" i="15"/>
  <c r="O539" i="15" s="1"/>
  <c r="P539" i="15" s="1"/>
  <c r="S539" i="15"/>
  <c r="L539" i="15"/>
  <c r="W538" i="15"/>
  <c r="X538" i="15" s="1"/>
  <c r="B554" i="15" l="1"/>
  <c r="V553" i="15"/>
  <c r="U553" i="15"/>
  <c r="Y553" i="15"/>
  <c r="J553" i="15"/>
  <c r="E553" i="15"/>
  <c r="F553" i="15" s="1"/>
  <c r="G553" i="15" s="1"/>
  <c r="C553" i="15" s="1"/>
  <c r="D553" i="15" s="1"/>
  <c r="E3383" i="11"/>
  <c r="H540" i="15"/>
  <c r="AF540" i="15" s="1"/>
  <c r="AC537" i="15"/>
  <c r="AD537" i="15" s="1"/>
  <c r="AB538" i="15"/>
  <c r="AC538" i="15" s="1"/>
  <c r="AE536" i="15"/>
  <c r="AH536" i="15" s="1"/>
  <c r="Z537" i="15"/>
  <c r="AI535" i="15"/>
  <c r="C3401" i="11" s="1"/>
  <c r="I540" i="15"/>
  <c r="N540" i="15"/>
  <c r="O540" i="15" s="1"/>
  <c r="P540" i="15" s="1"/>
  <c r="S540" i="15"/>
  <c r="L540" i="15"/>
  <c r="K539" i="15"/>
  <c r="M539" i="15" s="1"/>
  <c r="Z539" i="15"/>
  <c r="AA539" i="15"/>
  <c r="AA538" i="15"/>
  <c r="Z538" i="15"/>
  <c r="Q539" i="15"/>
  <c r="R539" i="15" s="1"/>
  <c r="T539" i="15" s="1"/>
  <c r="B555" i="15" l="1"/>
  <c r="V554" i="15"/>
  <c r="U554" i="15"/>
  <c r="Y554" i="15"/>
  <c r="J554" i="15"/>
  <c r="E554" i="15"/>
  <c r="F554" i="15" s="1"/>
  <c r="G554" i="15" s="1"/>
  <c r="C554" i="15" s="1"/>
  <c r="D554" i="15" s="1"/>
  <c r="E3382" i="11"/>
  <c r="W540" i="15"/>
  <c r="X540" i="15" s="1"/>
  <c r="AA540" i="15" s="1"/>
  <c r="H541" i="15"/>
  <c r="AF541" i="15" s="1"/>
  <c r="AD538" i="15"/>
  <c r="AE538" i="15" s="1"/>
  <c r="AJ536" i="15"/>
  <c r="D3400" i="11" s="1"/>
  <c r="AI536" i="15"/>
  <c r="C3400" i="11" s="1"/>
  <c r="AE537" i="15"/>
  <c r="AG537" i="15"/>
  <c r="AB539" i="15"/>
  <c r="AC539" i="15" s="1"/>
  <c r="AD539" i="15" s="1"/>
  <c r="I541" i="15"/>
  <c r="N541" i="15"/>
  <c r="O541" i="15" s="1"/>
  <c r="P541" i="15" s="1"/>
  <c r="S541" i="15"/>
  <c r="L541" i="15"/>
  <c r="Q540" i="15"/>
  <c r="R540" i="15" s="1"/>
  <c r="T540" i="15" s="1"/>
  <c r="K540" i="15"/>
  <c r="M540" i="15" s="1"/>
  <c r="B556" i="15" l="1"/>
  <c r="V555" i="15"/>
  <c r="U555" i="15"/>
  <c r="Y555" i="15"/>
  <c r="J555" i="15"/>
  <c r="E555" i="15"/>
  <c r="F555" i="15" s="1"/>
  <c r="G555" i="15" s="1"/>
  <c r="C555" i="15" s="1"/>
  <c r="D555" i="15" s="1"/>
  <c r="E3381" i="11"/>
  <c r="Z540" i="15"/>
  <c r="H542" i="15"/>
  <c r="AF542" i="15" s="1"/>
  <c r="AG538" i="15"/>
  <c r="AH538" i="15" s="1"/>
  <c r="AJ538" i="15" s="1"/>
  <c r="D3398" i="11" s="1"/>
  <c r="AH537" i="15"/>
  <c r="AJ537" i="15" s="1"/>
  <c r="D3399" i="11" s="1"/>
  <c r="AB540" i="15"/>
  <c r="AC540" i="15" s="1"/>
  <c r="AD540" i="15" s="1"/>
  <c r="Q541" i="15"/>
  <c r="R541" i="15" s="1"/>
  <c r="T541" i="15" s="1"/>
  <c r="AG539" i="15"/>
  <c r="AE539" i="15"/>
  <c r="I542" i="15"/>
  <c r="N542" i="15"/>
  <c r="O542" i="15" s="1"/>
  <c r="P542" i="15" s="1"/>
  <c r="L542" i="15"/>
  <c r="S542" i="15"/>
  <c r="W541" i="15"/>
  <c r="X541" i="15" s="1"/>
  <c r="K541" i="15"/>
  <c r="M541" i="15" s="1"/>
  <c r="B557" i="15" l="1"/>
  <c r="V556" i="15"/>
  <c r="U556" i="15"/>
  <c r="Y556" i="15"/>
  <c r="J556" i="15"/>
  <c r="E556" i="15"/>
  <c r="F556" i="15" s="1"/>
  <c r="G556" i="15" s="1"/>
  <c r="C556" i="15" s="1"/>
  <c r="D556" i="15" s="1"/>
  <c r="E3380" i="11"/>
  <c r="H543" i="15"/>
  <c r="AF543" i="15" s="1"/>
  <c r="AI537" i="15"/>
  <c r="C3399" i="11" s="1"/>
  <c r="AI538" i="15"/>
  <c r="C3398" i="11" s="1"/>
  <c r="AB541" i="15"/>
  <c r="AC541" i="15" s="1"/>
  <c r="AG540" i="15"/>
  <c r="AH539" i="15"/>
  <c r="Z541" i="15"/>
  <c r="AA541" i="15"/>
  <c r="Q542" i="15"/>
  <c r="R542" i="15" s="1"/>
  <c r="T542" i="15" s="1"/>
  <c r="K542" i="15"/>
  <c r="M542" i="15" s="1"/>
  <c r="AE540" i="15"/>
  <c r="I543" i="15"/>
  <c r="N543" i="15"/>
  <c r="O543" i="15" s="1"/>
  <c r="P543" i="15" s="1"/>
  <c r="L543" i="15"/>
  <c r="S543" i="15"/>
  <c r="W542" i="15"/>
  <c r="X542" i="15" s="1"/>
  <c r="B558" i="15" l="1"/>
  <c r="V557" i="15"/>
  <c r="U557" i="15"/>
  <c r="Y557" i="15"/>
  <c r="J557" i="15"/>
  <c r="E557" i="15"/>
  <c r="F557" i="15" s="1"/>
  <c r="G557" i="15" s="1"/>
  <c r="C557" i="15" s="1"/>
  <c r="D557" i="15" s="1"/>
  <c r="E3379" i="11"/>
  <c r="H544" i="15"/>
  <c r="AF544" i="15" s="1"/>
  <c r="W543" i="15"/>
  <c r="X543" i="15" s="1"/>
  <c r="AA543" i="15" s="1"/>
  <c r="AH540" i="15"/>
  <c r="AI540" i="15" s="1"/>
  <c r="C3396" i="11" s="1"/>
  <c r="AB542" i="15"/>
  <c r="AC542" i="15" s="1"/>
  <c r="AD542" i="15" s="1"/>
  <c r="AD541" i="15"/>
  <c r="AI539" i="15"/>
  <c r="C3397" i="11" s="1"/>
  <c r="AJ539" i="15"/>
  <c r="D3397" i="11" s="1"/>
  <c r="I544" i="15"/>
  <c r="N544" i="15"/>
  <c r="O544" i="15" s="1"/>
  <c r="P544" i="15" s="1"/>
  <c r="S544" i="15"/>
  <c r="L544" i="15"/>
  <c r="AA542" i="15"/>
  <c r="Z542" i="15"/>
  <c r="Q543" i="15"/>
  <c r="R543" i="15" s="1"/>
  <c r="T543" i="15" s="1"/>
  <c r="K543" i="15"/>
  <c r="M543" i="15" s="1"/>
  <c r="B559" i="15" l="1"/>
  <c r="V558" i="15"/>
  <c r="U558" i="15"/>
  <c r="Y558" i="15"/>
  <c r="J558" i="15"/>
  <c r="E558" i="15"/>
  <c r="F558" i="15" s="1"/>
  <c r="G558" i="15" s="1"/>
  <c r="C558" i="15" s="1"/>
  <c r="D558" i="15" s="1"/>
  <c r="E3378" i="11"/>
  <c r="Z543" i="15"/>
  <c r="H545" i="15"/>
  <c r="AF545" i="15" s="1"/>
  <c r="AJ540" i="15"/>
  <c r="D3396" i="11" s="1"/>
  <c r="AB543" i="15"/>
  <c r="AC543" i="15" s="1"/>
  <c r="AD543" i="15" s="1"/>
  <c r="AG541" i="15"/>
  <c r="AE541" i="15"/>
  <c r="AG542" i="15"/>
  <c r="W544" i="15"/>
  <c r="I545" i="15"/>
  <c r="N545" i="15"/>
  <c r="O545" i="15" s="1"/>
  <c r="P545" i="15" s="1"/>
  <c r="S545" i="15"/>
  <c r="L545" i="15"/>
  <c r="K544" i="15"/>
  <c r="M544" i="15" s="1"/>
  <c r="AE542" i="15"/>
  <c r="Q544" i="15"/>
  <c r="R544" i="15" s="1"/>
  <c r="T544" i="15" s="1"/>
  <c r="B560" i="15" l="1"/>
  <c r="V559" i="15"/>
  <c r="U559" i="15"/>
  <c r="Y559" i="15"/>
  <c r="J559" i="15"/>
  <c r="E559" i="15"/>
  <c r="F559" i="15" s="1"/>
  <c r="G559" i="15" s="1"/>
  <c r="C559" i="15" s="1"/>
  <c r="D559" i="15" s="1"/>
  <c r="E3377" i="11"/>
  <c r="H546" i="15"/>
  <c r="AF546" i="15" s="1"/>
  <c r="AB544" i="15"/>
  <c r="AC544" i="15" s="1"/>
  <c r="AD544" i="15" s="1"/>
  <c r="AH541" i="15"/>
  <c r="AH542" i="15"/>
  <c r="AJ542" i="15" s="1"/>
  <c r="D3394" i="11" s="1"/>
  <c r="X544" i="15"/>
  <c r="Z544" i="15" s="1"/>
  <c r="AG543" i="15"/>
  <c r="AE543" i="15"/>
  <c r="W545" i="15"/>
  <c r="X545" i="15" s="1"/>
  <c r="Q545" i="15"/>
  <c r="R545" i="15" s="1"/>
  <c r="T545" i="15" s="1"/>
  <c r="K545" i="15"/>
  <c r="M545" i="15" s="1"/>
  <c r="I546" i="15"/>
  <c r="N546" i="15"/>
  <c r="O546" i="15" s="1"/>
  <c r="P546" i="15" s="1"/>
  <c r="S546" i="15"/>
  <c r="L546" i="15"/>
  <c r="B561" i="15" l="1"/>
  <c r="V560" i="15"/>
  <c r="U560" i="15"/>
  <c r="Y560" i="15"/>
  <c r="J560" i="15"/>
  <c r="E560" i="15"/>
  <c r="F560" i="15" s="1"/>
  <c r="G560" i="15" s="1"/>
  <c r="C560" i="15" s="1"/>
  <c r="D560" i="15" s="1"/>
  <c r="E3376" i="11"/>
  <c r="H547" i="15"/>
  <c r="AF547" i="15" s="1"/>
  <c r="AB545" i="15"/>
  <c r="AC545" i="15" s="1"/>
  <c r="AD545" i="15" s="1"/>
  <c r="AJ541" i="15"/>
  <c r="D3395" i="11" s="1"/>
  <c r="AI541" i="15"/>
  <c r="C3395" i="11" s="1"/>
  <c r="AI542" i="15"/>
  <c r="C3394" i="11" s="1"/>
  <c r="AA544" i="15"/>
  <c r="AH543" i="15"/>
  <c r="AJ543" i="15" s="1"/>
  <c r="D3393" i="11" s="1"/>
  <c r="Q546" i="15"/>
  <c r="R546" i="15" s="1"/>
  <c r="T546" i="15" s="1"/>
  <c r="I547" i="15"/>
  <c r="N547" i="15"/>
  <c r="O547" i="15" s="1"/>
  <c r="P547" i="15" s="1"/>
  <c r="S547" i="15"/>
  <c r="L547" i="15"/>
  <c r="AA545" i="15"/>
  <c r="Z545" i="15"/>
  <c r="K546" i="15"/>
  <c r="M546" i="15" s="1"/>
  <c r="W546" i="15"/>
  <c r="X546" i="15" s="1"/>
  <c r="B562" i="15" l="1"/>
  <c r="V561" i="15"/>
  <c r="U561" i="15"/>
  <c r="Y561" i="15"/>
  <c r="J561" i="15"/>
  <c r="E561" i="15"/>
  <c r="F561" i="15" s="1"/>
  <c r="G561" i="15" s="1"/>
  <c r="C561" i="15" s="1"/>
  <c r="D561" i="15" s="1"/>
  <c r="E3375" i="11"/>
  <c r="H548" i="15"/>
  <c r="AF548" i="15" s="1"/>
  <c r="Q547" i="15"/>
  <c r="R547" i="15" s="1"/>
  <c r="T547" i="15" s="1"/>
  <c r="AB546" i="15"/>
  <c r="AC546" i="15" s="1"/>
  <c r="AD546" i="15" s="1"/>
  <c r="AG545" i="15"/>
  <c r="AE544" i="15"/>
  <c r="AG544" i="15"/>
  <c r="AI543" i="15"/>
  <c r="C3393" i="11" s="1"/>
  <c r="K547" i="15"/>
  <c r="M547" i="15" s="1"/>
  <c r="AE545" i="15"/>
  <c r="Z546" i="15"/>
  <c r="AA546" i="15"/>
  <c r="I548" i="15"/>
  <c r="N548" i="15"/>
  <c r="O548" i="15" s="1"/>
  <c r="P548" i="15" s="1"/>
  <c r="S548" i="15"/>
  <c r="L548" i="15"/>
  <c r="W547" i="15"/>
  <c r="X547" i="15" s="1"/>
  <c r="B563" i="15" l="1"/>
  <c r="V562" i="15"/>
  <c r="U562" i="15"/>
  <c r="Y562" i="15"/>
  <c r="J562" i="15"/>
  <c r="E562" i="15"/>
  <c r="F562" i="15" s="1"/>
  <c r="G562" i="15" s="1"/>
  <c r="C562" i="15" s="1"/>
  <c r="D562" i="15" s="1"/>
  <c r="E3374" i="11"/>
  <c r="K548" i="15"/>
  <c r="M548" i="15" s="1"/>
  <c r="H549" i="15"/>
  <c r="AF549" i="15" s="1"/>
  <c r="AH545" i="15"/>
  <c r="AJ545" i="15" s="1"/>
  <c r="D3391" i="11" s="1"/>
  <c r="AB547" i="15"/>
  <c r="AC547" i="15" s="1"/>
  <c r="AD547" i="15" s="1"/>
  <c r="AG546" i="15"/>
  <c r="AH544" i="15"/>
  <c r="Z547" i="15"/>
  <c r="AA547" i="15"/>
  <c r="AE546" i="15"/>
  <c r="W548" i="15"/>
  <c r="X548" i="15" s="1"/>
  <c r="I549" i="15"/>
  <c r="N549" i="15"/>
  <c r="O549" i="15" s="1"/>
  <c r="P549" i="15" s="1"/>
  <c r="S549" i="15"/>
  <c r="L549" i="15"/>
  <c r="Q548" i="15"/>
  <c r="R548" i="15" s="1"/>
  <c r="T548" i="15" s="1"/>
  <c r="B564" i="15" l="1"/>
  <c r="V563" i="15"/>
  <c r="U563" i="15"/>
  <c r="Y563" i="15"/>
  <c r="J563" i="15"/>
  <c r="E563" i="15"/>
  <c r="F563" i="15" s="1"/>
  <c r="G563" i="15" s="1"/>
  <c r="C563" i="15" s="1"/>
  <c r="D563" i="15" s="1"/>
  <c r="E3373" i="11"/>
  <c r="K549" i="15"/>
  <c r="M549" i="15" s="1"/>
  <c r="H550" i="15"/>
  <c r="AF550" i="15" s="1"/>
  <c r="AH546" i="15"/>
  <c r="AJ546" i="15" s="1"/>
  <c r="D3390" i="11" s="1"/>
  <c r="AI545" i="15"/>
  <c r="C3391" i="11" s="1"/>
  <c r="AB548" i="15"/>
  <c r="AC548" i="15" s="1"/>
  <c r="AD548" i="15" s="1"/>
  <c r="Q549" i="15"/>
  <c r="R549" i="15" s="1"/>
  <c r="T549" i="15" s="1"/>
  <c r="AJ544" i="15"/>
  <c r="D3392" i="11" s="1"/>
  <c r="AI544" i="15"/>
  <c r="C3392" i="11" s="1"/>
  <c r="AG547" i="15"/>
  <c r="W549" i="15"/>
  <c r="X549" i="15" s="1"/>
  <c r="W550" i="15"/>
  <c r="X550" i="15" s="1"/>
  <c r="I550" i="15"/>
  <c r="N550" i="15"/>
  <c r="O550" i="15" s="1"/>
  <c r="P550" i="15" s="1"/>
  <c r="S550" i="15"/>
  <c r="L550" i="15"/>
  <c r="Z548" i="15"/>
  <c r="AA548" i="15"/>
  <c r="AE547" i="15"/>
  <c r="B565" i="15" l="1"/>
  <c r="V564" i="15"/>
  <c r="U564" i="15"/>
  <c r="Y564" i="15"/>
  <c r="J564" i="15"/>
  <c r="E564" i="15"/>
  <c r="F564" i="15" s="1"/>
  <c r="G564" i="15" s="1"/>
  <c r="C564" i="15" s="1"/>
  <c r="D564" i="15" s="1"/>
  <c r="E3372" i="11"/>
  <c r="H551" i="15"/>
  <c r="AF551" i="15" s="1"/>
  <c r="AI546" i="15"/>
  <c r="C3390" i="11" s="1"/>
  <c r="AB549" i="15"/>
  <c r="Q550" i="15"/>
  <c r="R550" i="15" s="1"/>
  <c r="T550" i="15" s="1"/>
  <c r="AH547" i="15"/>
  <c r="AI547" i="15" s="1"/>
  <c r="C3389" i="11" s="1"/>
  <c r="AG548" i="15"/>
  <c r="K550" i="15"/>
  <c r="M550" i="15" s="1"/>
  <c r="AE548" i="15"/>
  <c r="I551" i="15"/>
  <c r="N551" i="15"/>
  <c r="O551" i="15" s="1"/>
  <c r="P551" i="15" s="1"/>
  <c r="S551" i="15"/>
  <c r="L551" i="15"/>
  <c r="AA550" i="15"/>
  <c r="Z550" i="15"/>
  <c r="AA549" i="15"/>
  <c r="Z549" i="15"/>
  <c r="B566" i="15" l="1"/>
  <c r="V565" i="15"/>
  <c r="U565" i="15"/>
  <c r="Y565" i="15"/>
  <c r="J565" i="15"/>
  <c r="E565" i="15"/>
  <c r="F565" i="15" s="1"/>
  <c r="G565" i="15" s="1"/>
  <c r="C565" i="15" s="1"/>
  <c r="D565" i="15" s="1"/>
  <c r="E3371" i="11"/>
  <c r="W551" i="15"/>
  <c r="X551" i="15" s="1"/>
  <c r="AA551" i="15" s="1"/>
  <c r="H552" i="15"/>
  <c r="AF552" i="15" s="1"/>
  <c r="Q551" i="15"/>
  <c r="R551" i="15" s="1"/>
  <c r="T551" i="15" s="1"/>
  <c r="AB550" i="15"/>
  <c r="AC550" i="15" s="1"/>
  <c r="AD550" i="15" s="1"/>
  <c r="AC549" i="15"/>
  <c r="AD549" i="15" s="1"/>
  <c r="AH548" i="15"/>
  <c r="AJ548" i="15" s="1"/>
  <c r="D3388" i="11" s="1"/>
  <c r="AJ547" i="15"/>
  <c r="D3389" i="11" s="1"/>
  <c r="I552" i="15"/>
  <c r="N552" i="15"/>
  <c r="O552" i="15" s="1"/>
  <c r="P552" i="15" s="1"/>
  <c r="L552" i="15"/>
  <c r="S552" i="15"/>
  <c r="K551" i="15"/>
  <c r="B567" i="15" l="1"/>
  <c r="V566" i="15"/>
  <c r="U566" i="15"/>
  <c r="Y566" i="15"/>
  <c r="J566" i="15"/>
  <c r="E566" i="15"/>
  <c r="F566" i="15" s="1"/>
  <c r="G566" i="15" s="1"/>
  <c r="C566" i="15" s="1"/>
  <c r="D566" i="15" s="1"/>
  <c r="E3370" i="11"/>
  <c r="W552" i="15"/>
  <c r="X552" i="15" s="1"/>
  <c r="Z552" i="15" s="1"/>
  <c r="Z551" i="15"/>
  <c r="H553" i="15"/>
  <c r="AF553" i="15" s="1"/>
  <c r="AE549" i="15"/>
  <c r="AG549" i="15"/>
  <c r="AE550" i="15"/>
  <c r="AG550" i="15"/>
  <c r="AB551" i="15"/>
  <c r="M551" i="15"/>
  <c r="AI548" i="15"/>
  <c r="C3388" i="11" s="1"/>
  <c r="Q552" i="15"/>
  <c r="R552" i="15" s="1"/>
  <c r="T552" i="15" s="1"/>
  <c r="K552" i="15"/>
  <c r="M552" i="15" s="1"/>
  <c r="I553" i="15"/>
  <c r="N553" i="15"/>
  <c r="O553" i="15" s="1"/>
  <c r="P553" i="15" s="1"/>
  <c r="L553" i="15"/>
  <c r="S553" i="15"/>
  <c r="B568" i="15" l="1"/>
  <c r="V567" i="15"/>
  <c r="U567" i="15"/>
  <c r="Y567" i="15"/>
  <c r="J567" i="15"/>
  <c r="E567" i="15"/>
  <c r="F567" i="15" s="1"/>
  <c r="G567" i="15" s="1"/>
  <c r="C567" i="15" s="1"/>
  <c r="D567" i="15" s="1"/>
  <c r="E3369" i="11"/>
  <c r="AA552" i="15"/>
  <c r="H554" i="15"/>
  <c r="AF554" i="15" s="1"/>
  <c r="W553" i="15"/>
  <c r="X553" i="15" s="1"/>
  <c r="AA553" i="15" s="1"/>
  <c r="AH549" i="15"/>
  <c r="AJ549" i="15" s="1"/>
  <c r="D3387" i="11" s="1"/>
  <c r="AH550" i="15"/>
  <c r="AJ550" i="15" s="1"/>
  <c r="D3386" i="11" s="1"/>
  <c r="AB552" i="15"/>
  <c r="AC552" i="15" s="1"/>
  <c r="AD552" i="15" s="1"/>
  <c r="AC551" i="15"/>
  <c r="AD551" i="15" s="1"/>
  <c r="W554" i="15"/>
  <c r="X554" i="15" s="1"/>
  <c r="I554" i="15"/>
  <c r="N554" i="15"/>
  <c r="O554" i="15" s="1"/>
  <c r="P554" i="15" s="1"/>
  <c r="S554" i="15"/>
  <c r="L554" i="15"/>
  <c r="Q553" i="15"/>
  <c r="R553" i="15" s="1"/>
  <c r="T553" i="15" s="1"/>
  <c r="K553" i="15"/>
  <c r="M553" i="15" s="1"/>
  <c r="B569" i="15" l="1"/>
  <c r="V568" i="15"/>
  <c r="U568" i="15"/>
  <c r="Y568" i="15"/>
  <c r="J568" i="15"/>
  <c r="E568" i="15"/>
  <c r="F568" i="15" s="1"/>
  <c r="G568" i="15" s="1"/>
  <c r="C568" i="15" s="1"/>
  <c r="D568" i="15" s="1"/>
  <c r="E3368" i="11"/>
  <c r="Z553" i="15"/>
  <c r="H555" i="15"/>
  <c r="AF555" i="15" s="1"/>
  <c r="AI549" i="15"/>
  <c r="C3387" i="11" s="1"/>
  <c r="AI550" i="15"/>
  <c r="C3386" i="11" s="1"/>
  <c r="Q554" i="15"/>
  <c r="R554" i="15" s="1"/>
  <c r="T554" i="15" s="1"/>
  <c r="AB553" i="15"/>
  <c r="AC553" i="15" s="1"/>
  <c r="AD553" i="15" s="1"/>
  <c r="AG551" i="15"/>
  <c r="AE551" i="15"/>
  <c r="AG552" i="15"/>
  <c r="I555" i="15"/>
  <c r="N555" i="15"/>
  <c r="O555" i="15" s="1"/>
  <c r="P555" i="15" s="1"/>
  <c r="S555" i="15"/>
  <c r="L555" i="15"/>
  <c r="K554" i="15"/>
  <c r="M554" i="15" s="1"/>
  <c r="Z554" i="15"/>
  <c r="AA554" i="15"/>
  <c r="AE552" i="15"/>
  <c r="B570" i="15" l="1"/>
  <c r="V569" i="15"/>
  <c r="U569" i="15"/>
  <c r="Y569" i="15"/>
  <c r="J569" i="15"/>
  <c r="E569" i="15"/>
  <c r="F569" i="15" s="1"/>
  <c r="G569" i="15" s="1"/>
  <c r="C569" i="15" s="1"/>
  <c r="D569" i="15" s="1"/>
  <c r="E3367" i="11"/>
  <c r="H556" i="15"/>
  <c r="AF556" i="15" s="1"/>
  <c r="W555" i="15"/>
  <c r="X555" i="15" s="1"/>
  <c r="AA555" i="15" s="1"/>
  <c r="AH552" i="15"/>
  <c r="AJ552" i="15" s="1"/>
  <c r="D3384" i="11" s="1"/>
  <c r="AH551" i="15"/>
  <c r="AJ551" i="15" s="1"/>
  <c r="D3385" i="11" s="1"/>
  <c r="AB554" i="15"/>
  <c r="AC554" i="15" s="1"/>
  <c r="AG553" i="15"/>
  <c r="AE553" i="15"/>
  <c r="K555" i="15"/>
  <c r="M555" i="15" s="1"/>
  <c r="I556" i="15"/>
  <c r="N556" i="15"/>
  <c r="O556" i="15" s="1"/>
  <c r="P556" i="15" s="1"/>
  <c r="S556" i="15"/>
  <c r="L556" i="15"/>
  <c r="Q555" i="15"/>
  <c r="R555" i="15" s="1"/>
  <c r="T555" i="15" s="1"/>
  <c r="B571" i="15" l="1"/>
  <c r="V570" i="15"/>
  <c r="U570" i="15"/>
  <c r="Y570" i="15"/>
  <c r="J570" i="15"/>
  <c r="E570" i="15"/>
  <c r="F570" i="15" s="1"/>
  <c r="G570" i="15" s="1"/>
  <c r="C570" i="15" s="1"/>
  <c r="D570" i="15" s="1"/>
  <c r="E3366" i="11"/>
  <c r="Z555" i="15"/>
  <c r="H557" i="15"/>
  <c r="AF557" i="15" s="1"/>
  <c r="AI552" i="15"/>
  <c r="C3384" i="11" s="1"/>
  <c r="AI551" i="15"/>
  <c r="C3385" i="11" s="1"/>
  <c r="AB555" i="15"/>
  <c r="AC555" i="15" s="1"/>
  <c r="AD555" i="15" s="1"/>
  <c r="AD554" i="15"/>
  <c r="AE554" i="15" s="1"/>
  <c r="AH553" i="15"/>
  <c r="AJ553" i="15" s="1"/>
  <c r="D3383" i="11" s="1"/>
  <c r="K556" i="15"/>
  <c r="M556" i="15" s="1"/>
  <c r="I557" i="15"/>
  <c r="N557" i="15"/>
  <c r="O557" i="15" s="1"/>
  <c r="P557" i="15" s="1"/>
  <c r="S557" i="15"/>
  <c r="L557" i="15"/>
  <c r="W556" i="15"/>
  <c r="X556" i="15" s="1"/>
  <c r="Q556" i="15"/>
  <c r="R556" i="15" s="1"/>
  <c r="T556" i="15" s="1"/>
  <c r="B572" i="15" l="1"/>
  <c r="V571" i="15"/>
  <c r="U571" i="15"/>
  <c r="Y571" i="15"/>
  <c r="J571" i="15"/>
  <c r="E571" i="15"/>
  <c r="F571" i="15" s="1"/>
  <c r="G571" i="15" s="1"/>
  <c r="C571" i="15" s="1"/>
  <c r="D571" i="15" s="1"/>
  <c r="E3365" i="11"/>
  <c r="W557" i="15"/>
  <c r="X557" i="15" s="1"/>
  <c r="AA557" i="15" s="1"/>
  <c r="H558" i="15"/>
  <c r="AF558" i="15" s="1"/>
  <c r="AB556" i="15"/>
  <c r="AC556" i="15" s="1"/>
  <c r="AD556" i="15" s="1"/>
  <c r="AG554" i="15"/>
  <c r="AH554" i="15" s="1"/>
  <c r="AJ554" i="15" s="1"/>
  <c r="D3382" i="11" s="1"/>
  <c r="AG555" i="15"/>
  <c r="AI553" i="15"/>
  <c r="C3383" i="11" s="1"/>
  <c r="Q557" i="15"/>
  <c r="R557" i="15" s="1"/>
  <c r="T557" i="15" s="1"/>
  <c r="W558" i="15"/>
  <c r="X558" i="15" s="1"/>
  <c r="I558" i="15"/>
  <c r="N558" i="15"/>
  <c r="O558" i="15" s="1"/>
  <c r="P558" i="15" s="1"/>
  <c r="S558" i="15"/>
  <c r="L558" i="15"/>
  <c r="K557" i="15"/>
  <c r="AA556" i="15"/>
  <c r="Z556" i="15"/>
  <c r="AE555" i="15"/>
  <c r="B573" i="15" l="1"/>
  <c r="V572" i="15"/>
  <c r="U572" i="15"/>
  <c r="Y572" i="15"/>
  <c r="J572" i="15"/>
  <c r="E572" i="15"/>
  <c r="F572" i="15" s="1"/>
  <c r="G572" i="15" s="1"/>
  <c r="C572" i="15" s="1"/>
  <c r="D572" i="15" s="1"/>
  <c r="E3364" i="11"/>
  <c r="AH555" i="15"/>
  <c r="AI555" i="15" s="1"/>
  <c r="C3381" i="11" s="1"/>
  <c r="Z557" i="15"/>
  <c r="H559" i="15"/>
  <c r="AF559" i="15" s="1"/>
  <c r="AI554" i="15"/>
  <c r="C3382" i="11" s="1"/>
  <c r="AB557" i="15"/>
  <c r="M557" i="15"/>
  <c r="AG556" i="15"/>
  <c r="Z558" i="15"/>
  <c r="AA558" i="15"/>
  <c r="I559" i="15"/>
  <c r="N559" i="15"/>
  <c r="O559" i="15" s="1"/>
  <c r="P559" i="15" s="1"/>
  <c r="S559" i="15"/>
  <c r="L559" i="15"/>
  <c r="Q558" i="15"/>
  <c r="R558" i="15" s="1"/>
  <c r="T558" i="15" s="1"/>
  <c r="AE556" i="15"/>
  <c r="K558" i="15"/>
  <c r="M558" i="15" s="1"/>
  <c r="B574" i="15" l="1"/>
  <c r="V573" i="15"/>
  <c r="U573" i="15"/>
  <c r="Y573" i="15"/>
  <c r="J573" i="15"/>
  <c r="E573" i="15"/>
  <c r="F573" i="15" s="1"/>
  <c r="G573" i="15" s="1"/>
  <c r="C573" i="15" s="1"/>
  <c r="D573" i="15" s="1"/>
  <c r="E3363" i="11"/>
  <c r="AJ555" i="15"/>
  <c r="D3381" i="11" s="1"/>
  <c r="H560" i="15"/>
  <c r="AF560" i="15" s="1"/>
  <c r="AC557" i="15"/>
  <c r="AD557" i="15" s="1"/>
  <c r="AG557" i="15" s="1"/>
  <c r="AB558" i="15"/>
  <c r="AC558" i="15" s="1"/>
  <c r="AD558" i="15" s="1"/>
  <c r="AE558" i="15" s="1"/>
  <c r="AH556" i="15"/>
  <c r="AJ556" i="15" s="1"/>
  <c r="D3380" i="11" s="1"/>
  <c r="W559" i="15"/>
  <c r="X559" i="15" s="1"/>
  <c r="Q559" i="15"/>
  <c r="R559" i="15" s="1"/>
  <c r="T559" i="15" s="1"/>
  <c r="I560" i="15"/>
  <c r="N560" i="15"/>
  <c r="O560" i="15" s="1"/>
  <c r="P560" i="15" s="1"/>
  <c r="S560" i="15"/>
  <c r="L560" i="15"/>
  <c r="K559" i="15"/>
  <c r="M559" i="15" s="1"/>
  <c r="B575" i="15" l="1"/>
  <c r="V574" i="15"/>
  <c r="U574" i="15"/>
  <c r="Y574" i="15"/>
  <c r="J574" i="15"/>
  <c r="E574" i="15"/>
  <c r="F574" i="15" s="1"/>
  <c r="G574" i="15" s="1"/>
  <c r="C574" i="15" s="1"/>
  <c r="D574" i="15" s="1"/>
  <c r="E3362" i="11"/>
  <c r="K560" i="15"/>
  <c r="M560" i="15" s="1"/>
  <c r="H561" i="15"/>
  <c r="AF561" i="15" s="1"/>
  <c r="AB559" i="15"/>
  <c r="AC559" i="15" s="1"/>
  <c r="AD559" i="15" s="1"/>
  <c r="AE557" i="15"/>
  <c r="AH557" i="15" s="1"/>
  <c r="AI557" i="15" s="1"/>
  <c r="C3379" i="11" s="1"/>
  <c r="AG558" i="15"/>
  <c r="AH558" i="15" s="1"/>
  <c r="AJ558" i="15" s="1"/>
  <c r="D3378" i="11" s="1"/>
  <c r="AI556" i="15"/>
  <c r="C3380" i="11" s="1"/>
  <c r="W560" i="15"/>
  <c r="I561" i="15"/>
  <c r="N561" i="15"/>
  <c r="O561" i="15" s="1"/>
  <c r="P561" i="15" s="1"/>
  <c r="S561" i="15"/>
  <c r="L561" i="15"/>
  <c r="Z559" i="15"/>
  <c r="AA559" i="15"/>
  <c r="Q560" i="15"/>
  <c r="R560" i="15" s="1"/>
  <c r="T560" i="15" s="1"/>
  <c r="B576" i="15" l="1"/>
  <c r="V575" i="15"/>
  <c r="U575" i="15"/>
  <c r="Y575" i="15"/>
  <c r="J575" i="15"/>
  <c r="E575" i="15"/>
  <c r="F575" i="15" s="1"/>
  <c r="G575" i="15" s="1"/>
  <c r="C575" i="15" s="1"/>
  <c r="D575" i="15" s="1"/>
  <c r="E3361" i="11"/>
  <c r="K561" i="15"/>
  <c r="M561" i="15" s="1"/>
  <c r="H562" i="15"/>
  <c r="AF562" i="15" s="1"/>
  <c r="Q561" i="15"/>
  <c r="R561" i="15" s="1"/>
  <c r="T561" i="15" s="1"/>
  <c r="AB561" i="15" s="1"/>
  <c r="AB560" i="15"/>
  <c r="AC560" i="15" s="1"/>
  <c r="AD560" i="15" s="1"/>
  <c r="AJ557" i="15"/>
  <c r="D3379" i="11" s="1"/>
  <c r="AI558" i="15"/>
  <c r="C3378" i="11" s="1"/>
  <c r="AE559" i="15"/>
  <c r="X560" i="15"/>
  <c r="Z560" i="15" s="1"/>
  <c r="W561" i="15"/>
  <c r="I562" i="15"/>
  <c r="N562" i="15"/>
  <c r="O562" i="15" s="1"/>
  <c r="P562" i="15" s="1"/>
  <c r="S562" i="15"/>
  <c r="L562" i="15"/>
  <c r="AG559" i="15"/>
  <c r="B577" i="15" l="1"/>
  <c r="V576" i="15"/>
  <c r="U576" i="15"/>
  <c r="Y576" i="15"/>
  <c r="J576" i="15"/>
  <c r="E576" i="15"/>
  <c r="F576" i="15" s="1"/>
  <c r="G576" i="15" s="1"/>
  <c r="C576" i="15" s="1"/>
  <c r="D576" i="15" s="1"/>
  <c r="E3360" i="11"/>
  <c r="H563" i="15"/>
  <c r="AF563" i="15" s="1"/>
  <c r="AH559" i="15"/>
  <c r="AI559" i="15" s="1"/>
  <c r="C3377" i="11" s="1"/>
  <c r="AC561" i="15"/>
  <c r="AD561" i="15" s="1"/>
  <c r="AA560" i="15"/>
  <c r="X561" i="15"/>
  <c r="AA561" i="15" s="1"/>
  <c r="W562" i="15"/>
  <c r="Q562" i="15"/>
  <c r="R562" i="15" s="1"/>
  <c r="T562" i="15" s="1"/>
  <c r="K562" i="15"/>
  <c r="M562" i="15" s="1"/>
  <c r="I563" i="15"/>
  <c r="N563" i="15"/>
  <c r="O563" i="15" s="1"/>
  <c r="P563" i="15" s="1"/>
  <c r="S563" i="15"/>
  <c r="L563" i="15"/>
  <c r="B578" i="15" l="1"/>
  <c r="V577" i="15"/>
  <c r="U577" i="15"/>
  <c r="Y577" i="15"/>
  <c r="J577" i="15"/>
  <c r="E577" i="15"/>
  <c r="F577" i="15" s="1"/>
  <c r="G577" i="15" s="1"/>
  <c r="C577" i="15" s="1"/>
  <c r="D577" i="15" s="1"/>
  <c r="E3359" i="11"/>
  <c r="H564" i="15"/>
  <c r="AF564" i="15" s="1"/>
  <c r="AJ559" i="15"/>
  <c r="D3377" i="11" s="1"/>
  <c r="AB562" i="15"/>
  <c r="AC562" i="15" s="1"/>
  <c r="AD562" i="15" s="1"/>
  <c r="AG561" i="15"/>
  <c r="X562" i="15"/>
  <c r="AA562" i="15" s="1"/>
  <c r="AG560" i="15"/>
  <c r="AE560" i="15"/>
  <c r="Z561" i="15"/>
  <c r="AE561" i="15"/>
  <c r="W563" i="15"/>
  <c r="Q563" i="15"/>
  <c r="R563" i="15" s="1"/>
  <c r="T563" i="15" s="1"/>
  <c r="I564" i="15"/>
  <c r="N564" i="15"/>
  <c r="O564" i="15" s="1"/>
  <c r="P564" i="15" s="1"/>
  <c r="S564" i="15"/>
  <c r="L564" i="15"/>
  <c r="K563" i="15"/>
  <c r="M563" i="15" s="1"/>
  <c r="B579" i="15" l="1"/>
  <c r="V578" i="15"/>
  <c r="U578" i="15"/>
  <c r="Y578" i="15"/>
  <c r="J578" i="15"/>
  <c r="E578" i="15"/>
  <c r="F578" i="15" s="1"/>
  <c r="G578" i="15" s="1"/>
  <c r="C578" i="15" s="1"/>
  <c r="D578" i="15" s="1"/>
  <c r="E3358" i="11"/>
  <c r="H565" i="15"/>
  <c r="AF565" i="15" s="1"/>
  <c r="Z562" i="15"/>
  <c r="AB563" i="15"/>
  <c r="AC563" i="15" s="1"/>
  <c r="AD563" i="15" s="1"/>
  <c r="AH561" i="15"/>
  <c r="AJ561" i="15" s="1"/>
  <c r="D3375" i="11" s="1"/>
  <c r="X563" i="15"/>
  <c r="AA563" i="15" s="1"/>
  <c r="AH560" i="15"/>
  <c r="W564" i="15"/>
  <c r="AG562" i="15"/>
  <c r="AE562" i="15"/>
  <c r="Q564" i="15"/>
  <c r="R564" i="15" s="1"/>
  <c r="T564" i="15" s="1"/>
  <c r="K564" i="15"/>
  <c r="M564" i="15" s="1"/>
  <c r="I565" i="15"/>
  <c r="N565" i="15"/>
  <c r="O565" i="15" s="1"/>
  <c r="P565" i="15" s="1"/>
  <c r="S565" i="15"/>
  <c r="L565" i="15"/>
  <c r="B580" i="15" l="1"/>
  <c r="V579" i="15"/>
  <c r="U579" i="15"/>
  <c r="Y579" i="15"/>
  <c r="J579" i="15"/>
  <c r="E579" i="15"/>
  <c r="F579" i="15" s="1"/>
  <c r="G579" i="15" s="1"/>
  <c r="C579" i="15" s="1"/>
  <c r="D579" i="15" s="1"/>
  <c r="E3357" i="11"/>
  <c r="H566" i="15"/>
  <c r="AF566" i="15" s="1"/>
  <c r="AB564" i="15"/>
  <c r="AC564" i="15" s="1"/>
  <c r="AD564" i="15" s="1"/>
  <c r="AI561" i="15"/>
  <c r="C3375" i="11" s="1"/>
  <c r="AJ560" i="15"/>
  <c r="D3376" i="11" s="1"/>
  <c r="AI560" i="15"/>
  <c r="C3376" i="11" s="1"/>
  <c r="X564" i="15"/>
  <c r="AA564" i="15" s="1"/>
  <c r="AG563" i="15"/>
  <c r="Z563" i="15"/>
  <c r="AH562" i="15"/>
  <c r="AJ562" i="15" s="1"/>
  <c r="D3374" i="11" s="1"/>
  <c r="W566" i="15"/>
  <c r="X566" i="15" s="1"/>
  <c r="I566" i="15"/>
  <c r="N566" i="15"/>
  <c r="O566" i="15" s="1"/>
  <c r="P566" i="15" s="1"/>
  <c r="S566" i="15"/>
  <c r="L566" i="15"/>
  <c r="Q565" i="15"/>
  <c r="R565" i="15" s="1"/>
  <c r="T565" i="15" s="1"/>
  <c r="W565" i="15"/>
  <c r="X565" i="15" s="1"/>
  <c r="AE563" i="15"/>
  <c r="K565" i="15"/>
  <c r="M565" i="15" s="1"/>
  <c r="B581" i="15" l="1"/>
  <c r="V580" i="15"/>
  <c r="U580" i="15"/>
  <c r="Y580" i="15"/>
  <c r="J580" i="15"/>
  <c r="E580" i="15"/>
  <c r="F580" i="15" s="1"/>
  <c r="G580" i="15" s="1"/>
  <c r="C580" i="15" s="1"/>
  <c r="D580" i="15" s="1"/>
  <c r="E3356" i="11"/>
  <c r="H567" i="15"/>
  <c r="AF567" i="15" s="1"/>
  <c r="AH563" i="15"/>
  <c r="AI563" i="15" s="1"/>
  <c r="C3373" i="11" s="1"/>
  <c r="AB565" i="15"/>
  <c r="AC565" i="15" s="1"/>
  <c r="AD565" i="15" s="1"/>
  <c r="Z564" i="15"/>
  <c r="AI562" i="15"/>
  <c r="C3374" i="11" s="1"/>
  <c r="AG564" i="15"/>
  <c r="AE564" i="15"/>
  <c r="K566" i="15"/>
  <c r="M566" i="15" s="1"/>
  <c r="I567" i="15"/>
  <c r="N567" i="15"/>
  <c r="O567" i="15" s="1"/>
  <c r="P567" i="15" s="1"/>
  <c r="S567" i="15"/>
  <c r="L567" i="15"/>
  <c r="Z566" i="15"/>
  <c r="AA566" i="15"/>
  <c r="Z565" i="15"/>
  <c r="AA565" i="15"/>
  <c r="Q566" i="15"/>
  <c r="R566" i="15" s="1"/>
  <c r="T566" i="15" s="1"/>
  <c r="B582" i="15" l="1"/>
  <c r="V581" i="15"/>
  <c r="U581" i="15"/>
  <c r="Y581" i="15"/>
  <c r="J581" i="15"/>
  <c r="E581" i="15"/>
  <c r="F581" i="15" s="1"/>
  <c r="G581" i="15" s="1"/>
  <c r="C581" i="15" s="1"/>
  <c r="D581" i="15" s="1"/>
  <c r="E3355" i="11"/>
  <c r="AJ563" i="15"/>
  <c r="D3373" i="11" s="1"/>
  <c r="H568" i="15"/>
  <c r="AF568" i="15" s="1"/>
  <c r="AB566" i="15"/>
  <c r="AC566" i="15" s="1"/>
  <c r="AD566" i="15" s="1"/>
  <c r="AE566" i="15" s="1"/>
  <c r="AE565" i="15"/>
  <c r="AH564" i="15"/>
  <c r="AJ564" i="15" s="1"/>
  <c r="D3372" i="11" s="1"/>
  <c r="K567" i="15"/>
  <c r="M567" i="15" s="1"/>
  <c r="AG565" i="15"/>
  <c r="W567" i="15"/>
  <c r="X567" i="15" s="1"/>
  <c r="I568" i="15"/>
  <c r="N568" i="15"/>
  <c r="O568" i="15" s="1"/>
  <c r="P568" i="15" s="1"/>
  <c r="L568" i="15"/>
  <c r="S568" i="15"/>
  <c r="Q567" i="15"/>
  <c r="R567" i="15" s="1"/>
  <c r="T567" i="15" s="1"/>
  <c r="B583" i="15" l="1"/>
  <c r="V582" i="15"/>
  <c r="U582" i="15"/>
  <c r="Y582" i="15"/>
  <c r="J582" i="15"/>
  <c r="E582" i="15"/>
  <c r="F582" i="15" s="1"/>
  <c r="G582" i="15" s="1"/>
  <c r="C582" i="15" s="1"/>
  <c r="D582" i="15" s="1"/>
  <c r="E3354" i="11"/>
  <c r="H569" i="15"/>
  <c r="AF569" i="15" s="1"/>
  <c r="AH565" i="15"/>
  <c r="AJ565" i="15" s="1"/>
  <c r="D3371" i="11" s="1"/>
  <c r="AB567" i="15"/>
  <c r="AC567" i="15" s="1"/>
  <c r="AD567" i="15" s="1"/>
  <c r="AG566" i="15"/>
  <c r="AH566" i="15" s="1"/>
  <c r="AI566" i="15" s="1"/>
  <c r="C3370" i="11" s="1"/>
  <c r="AI564" i="15"/>
  <c r="C3372" i="11" s="1"/>
  <c r="W568" i="15"/>
  <c r="I569" i="15"/>
  <c r="N569" i="15"/>
  <c r="O569" i="15" s="1"/>
  <c r="P569" i="15" s="1"/>
  <c r="S569" i="15"/>
  <c r="L569" i="15"/>
  <c r="Q568" i="15"/>
  <c r="R568" i="15" s="1"/>
  <c r="T568" i="15" s="1"/>
  <c r="K568" i="15"/>
  <c r="M568" i="15" s="1"/>
  <c r="Z567" i="15"/>
  <c r="AA567" i="15"/>
  <c r="B584" i="15" l="1"/>
  <c r="V583" i="15"/>
  <c r="U583" i="15"/>
  <c r="Y583" i="15"/>
  <c r="J583" i="15"/>
  <c r="E583" i="15"/>
  <c r="F583" i="15" s="1"/>
  <c r="G583" i="15" s="1"/>
  <c r="C583" i="15" s="1"/>
  <c r="D583" i="15" s="1"/>
  <c r="E3353" i="11"/>
  <c r="H570" i="15"/>
  <c r="AF570" i="15" s="1"/>
  <c r="AI565" i="15"/>
  <c r="C3371" i="11" s="1"/>
  <c r="AB568" i="15"/>
  <c r="AC568" i="15" s="1"/>
  <c r="AD568" i="15" s="1"/>
  <c r="AJ566" i="15"/>
  <c r="D3370" i="11" s="1"/>
  <c r="X568" i="15"/>
  <c r="AA568" i="15" s="1"/>
  <c r="W569" i="15"/>
  <c r="X569" i="15" s="1"/>
  <c r="AA569" i="15" s="1"/>
  <c r="AE567" i="15"/>
  <c r="Q569" i="15"/>
  <c r="R569" i="15" s="1"/>
  <c r="T569" i="15" s="1"/>
  <c r="I570" i="15"/>
  <c r="N570" i="15"/>
  <c r="O570" i="15" s="1"/>
  <c r="P570" i="15" s="1"/>
  <c r="S570" i="15"/>
  <c r="L570" i="15"/>
  <c r="K569" i="15"/>
  <c r="AG567" i="15"/>
  <c r="B585" i="15" l="1"/>
  <c r="V584" i="15"/>
  <c r="U584" i="15"/>
  <c r="Y584" i="15"/>
  <c r="J584" i="15"/>
  <c r="E584" i="15"/>
  <c r="F584" i="15" s="1"/>
  <c r="G584" i="15" s="1"/>
  <c r="C584" i="15" s="1"/>
  <c r="D584" i="15" s="1"/>
  <c r="E3352" i="11"/>
  <c r="H571" i="15"/>
  <c r="AF571" i="15" s="1"/>
  <c r="AH567" i="15"/>
  <c r="AJ567" i="15" s="1"/>
  <c r="D3369" i="11" s="1"/>
  <c r="AB569" i="15"/>
  <c r="M569" i="15"/>
  <c r="AG568" i="15"/>
  <c r="Z569" i="15"/>
  <c r="Z568" i="15"/>
  <c r="AE568" i="15"/>
  <c r="W570" i="15"/>
  <c r="X570" i="15" s="1"/>
  <c r="AA570" i="15" s="1"/>
  <c r="I571" i="15"/>
  <c r="N571" i="15"/>
  <c r="O571" i="15" s="1"/>
  <c r="P571" i="15" s="1"/>
  <c r="S571" i="15"/>
  <c r="L571" i="15"/>
  <c r="K570" i="15"/>
  <c r="M570" i="15" s="1"/>
  <c r="Q570" i="15"/>
  <c r="R570" i="15" s="1"/>
  <c r="T570" i="15" s="1"/>
  <c r="B586" i="15" l="1"/>
  <c r="V585" i="15"/>
  <c r="U585" i="15"/>
  <c r="Y585" i="15"/>
  <c r="J585" i="15"/>
  <c r="E585" i="15"/>
  <c r="F585" i="15" s="1"/>
  <c r="G585" i="15" s="1"/>
  <c r="C585" i="15" s="1"/>
  <c r="D585" i="15" s="1"/>
  <c r="E3351" i="11"/>
  <c r="H572" i="15"/>
  <c r="AF572" i="15" s="1"/>
  <c r="AI567" i="15"/>
  <c r="C3369" i="11" s="1"/>
  <c r="AC569" i="15"/>
  <c r="AD569" i="15" s="1"/>
  <c r="AB570" i="15"/>
  <c r="AC570" i="15" s="1"/>
  <c r="AD570" i="15" s="1"/>
  <c r="AE570" i="15" s="1"/>
  <c r="AH568" i="15"/>
  <c r="AJ568" i="15" s="1"/>
  <c r="D3368" i="11" s="1"/>
  <c r="Z570" i="15"/>
  <c r="W571" i="15"/>
  <c r="X571" i="15" s="1"/>
  <c r="Z571" i="15" s="1"/>
  <c r="Q571" i="15"/>
  <c r="R571" i="15" s="1"/>
  <c r="T571" i="15" s="1"/>
  <c r="K571" i="15"/>
  <c r="M571" i="15" s="1"/>
  <c r="I572" i="15"/>
  <c r="N572" i="15"/>
  <c r="O572" i="15" s="1"/>
  <c r="P572" i="15" s="1"/>
  <c r="S572" i="15"/>
  <c r="L572" i="15"/>
  <c r="B587" i="15" l="1"/>
  <c r="V586" i="15"/>
  <c r="U586" i="15"/>
  <c r="Y586" i="15"/>
  <c r="J586" i="15"/>
  <c r="E586" i="15"/>
  <c r="F586" i="15" s="1"/>
  <c r="G586" i="15" s="1"/>
  <c r="C586" i="15" s="1"/>
  <c r="D586" i="15" s="1"/>
  <c r="E3350" i="11"/>
  <c r="H573" i="15"/>
  <c r="AF573" i="15" s="1"/>
  <c r="AE569" i="15"/>
  <c r="AG569" i="15"/>
  <c r="Q572" i="15"/>
  <c r="R572" i="15" s="1"/>
  <c r="T572" i="15" s="1"/>
  <c r="AB572" i="15" s="1"/>
  <c r="AB571" i="15"/>
  <c r="AC571" i="15" s="1"/>
  <c r="AD571" i="15" s="1"/>
  <c r="AG570" i="15"/>
  <c r="AH570" i="15" s="1"/>
  <c r="AJ570" i="15" s="1"/>
  <c r="D3366" i="11" s="1"/>
  <c r="AI568" i="15"/>
  <c r="C3368" i="11" s="1"/>
  <c r="AA571" i="15"/>
  <c r="K572" i="15"/>
  <c r="W572" i="15"/>
  <c r="X572" i="15" s="1"/>
  <c r="I573" i="15"/>
  <c r="K573" i="15" s="1"/>
  <c r="N573" i="15"/>
  <c r="O573" i="15" s="1"/>
  <c r="P573" i="15" s="1"/>
  <c r="S573" i="15"/>
  <c r="L573" i="15"/>
  <c r="B588" i="15" l="1"/>
  <c r="V587" i="15"/>
  <c r="U587" i="15"/>
  <c r="Y587" i="15"/>
  <c r="J587" i="15"/>
  <c r="E587" i="15"/>
  <c r="F587" i="15" s="1"/>
  <c r="G587" i="15" s="1"/>
  <c r="C587" i="15" s="1"/>
  <c r="D587" i="15" s="1"/>
  <c r="E3349" i="11"/>
  <c r="H574" i="15"/>
  <c r="AF574" i="15" s="1"/>
  <c r="AH569" i="15"/>
  <c r="AJ569" i="15" s="1"/>
  <c r="D3367" i="11" s="1"/>
  <c r="Q573" i="15"/>
  <c r="R573" i="15" s="1"/>
  <c r="T573" i="15" s="1"/>
  <c r="M573" i="15"/>
  <c r="M572" i="15"/>
  <c r="AC572" i="15" s="1"/>
  <c r="AD572" i="15" s="1"/>
  <c r="AI570" i="15"/>
  <c r="C3366" i="11" s="1"/>
  <c r="AG571" i="15"/>
  <c r="W573" i="15"/>
  <c r="X573" i="15" s="1"/>
  <c r="I574" i="15"/>
  <c r="N574" i="15"/>
  <c r="O574" i="15" s="1"/>
  <c r="P574" i="15" s="1"/>
  <c r="S574" i="15"/>
  <c r="L574" i="15"/>
  <c r="Z572" i="15"/>
  <c r="AA572" i="15"/>
  <c r="AE571" i="15"/>
  <c r="B589" i="15" l="1"/>
  <c r="V588" i="15"/>
  <c r="U588" i="15"/>
  <c r="Y588" i="15"/>
  <c r="J588" i="15"/>
  <c r="E588" i="15"/>
  <c r="F588" i="15" s="1"/>
  <c r="G588" i="15" s="1"/>
  <c r="C588" i="15" s="1"/>
  <c r="D588" i="15" s="1"/>
  <c r="E3348" i="11"/>
  <c r="H575" i="15"/>
  <c r="AF575" i="15" s="1"/>
  <c r="AI569" i="15"/>
  <c r="C3367" i="11" s="1"/>
  <c r="AB573" i="15"/>
  <c r="AC573" i="15" s="1"/>
  <c r="AD573" i="15" s="1"/>
  <c r="Q574" i="15"/>
  <c r="R574" i="15" s="1"/>
  <c r="T574" i="15" s="1"/>
  <c r="AH571" i="15"/>
  <c r="AJ571" i="15" s="1"/>
  <c r="D3365" i="11" s="1"/>
  <c r="AE572" i="15"/>
  <c r="K574" i="15"/>
  <c r="M574" i="15" s="1"/>
  <c r="AG572" i="15"/>
  <c r="W574" i="15"/>
  <c r="X574" i="15" s="1"/>
  <c r="I575" i="15"/>
  <c r="N575" i="15"/>
  <c r="O575" i="15" s="1"/>
  <c r="P575" i="15" s="1"/>
  <c r="L575" i="15"/>
  <c r="S575" i="15"/>
  <c r="AA573" i="15"/>
  <c r="Z573" i="15"/>
  <c r="B590" i="15" l="1"/>
  <c r="V589" i="15"/>
  <c r="U589" i="15"/>
  <c r="Y589" i="15"/>
  <c r="J589" i="15"/>
  <c r="E589" i="15"/>
  <c r="F589" i="15" s="1"/>
  <c r="G589" i="15" s="1"/>
  <c r="C589" i="15" s="1"/>
  <c r="D589" i="15" s="1"/>
  <c r="E3347" i="11"/>
  <c r="K575" i="15"/>
  <c r="M575" i="15" s="1"/>
  <c r="H576" i="15"/>
  <c r="AF576" i="15" s="1"/>
  <c r="AH572" i="15"/>
  <c r="AJ572" i="15" s="1"/>
  <c r="D3364" i="11" s="1"/>
  <c r="AB574" i="15"/>
  <c r="AC574" i="15" s="1"/>
  <c r="AD574" i="15" s="1"/>
  <c r="AI571" i="15"/>
  <c r="C3365" i="11" s="1"/>
  <c r="AE573" i="15"/>
  <c r="W575" i="15"/>
  <c r="X575" i="15" s="1"/>
  <c r="AG573" i="15"/>
  <c r="Q575" i="15"/>
  <c r="R575" i="15" s="1"/>
  <c r="T575" i="15" s="1"/>
  <c r="I576" i="15"/>
  <c r="N576" i="15"/>
  <c r="O576" i="15" s="1"/>
  <c r="P576" i="15" s="1"/>
  <c r="S576" i="15"/>
  <c r="L576" i="15"/>
  <c r="AA574" i="15"/>
  <c r="Z574" i="15"/>
  <c r="B591" i="15" l="1"/>
  <c r="V590" i="15"/>
  <c r="U590" i="15"/>
  <c r="Y590" i="15"/>
  <c r="J590" i="15"/>
  <c r="E590" i="15"/>
  <c r="F590" i="15" s="1"/>
  <c r="G590" i="15" s="1"/>
  <c r="C590" i="15" s="1"/>
  <c r="D590" i="15" s="1"/>
  <c r="E3346" i="11"/>
  <c r="H577" i="15"/>
  <c r="AF577" i="15" s="1"/>
  <c r="AH573" i="15"/>
  <c r="AJ573" i="15" s="1"/>
  <c r="D3363" i="11" s="1"/>
  <c r="AI572" i="15"/>
  <c r="C3364" i="11" s="1"/>
  <c r="AB575" i="15"/>
  <c r="AC575" i="15" s="1"/>
  <c r="AD575" i="15" s="1"/>
  <c r="AG574" i="15"/>
  <c r="W576" i="15"/>
  <c r="AA575" i="15"/>
  <c r="Z575" i="15"/>
  <c r="Q576" i="15"/>
  <c r="R576" i="15" s="1"/>
  <c r="T576" i="15" s="1"/>
  <c r="I577" i="15"/>
  <c r="K577" i="15" s="1"/>
  <c r="N577" i="15"/>
  <c r="O577" i="15" s="1"/>
  <c r="P577" i="15" s="1"/>
  <c r="S577" i="15"/>
  <c r="L577" i="15"/>
  <c r="AE574" i="15"/>
  <c r="K576" i="15"/>
  <c r="M576" i="15" s="1"/>
  <c r="B592" i="15" l="1"/>
  <c r="V591" i="15"/>
  <c r="U591" i="15"/>
  <c r="Y591" i="15"/>
  <c r="J591" i="15"/>
  <c r="E591" i="15"/>
  <c r="F591" i="15" s="1"/>
  <c r="G591" i="15" s="1"/>
  <c r="C591" i="15" s="1"/>
  <c r="D591" i="15" s="1"/>
  <c r="E3345" i="11"/>
  <c r="H578" i="15"/>
  <c r="AF578" i="15" s="1"/>
  <c r="AI573" i="15"/>
  <c r="C3363" i="11" s="1"/>
  <c r="AB576" i="15"/>
  <c r="AC576" i="15" s="1"/>
  <c r="AD576" i="15" s="1"/>
  <c r="M577" i="15"/>
  <c r="AH574" i="15"/>
  <c r="AI574" i="15" s="1"/>
  <c r="C3362" i="11" s="1"/>
  <c r="X576" i="15"/>
  <c r="Z576" i="15" s="1"/>
  <c r="AG575" i="15"/>
  <c r="W577" i="15"/>
  <c r="AE575" i="15"/>
  <c r="I578" i="15"/>
  <c r="N578" i="15"/>
  <c r="O578" i="15" s="1"/>
  <c r="P578" i="15" s="1"/>
  <c r="S578" i="15"/>
  <c r="L578" i="15"/>
  <c r="Q577" i="15"/>
  <c r="R577" i="15" s="1"/>
  <c r="T577" i="15" s="1"/>
  <c r="B593" i="15" l="1"/>
  <c r="V592" i="15"/>
  <c r="U592" i="15"/>
  <c r="Y592" i="15"/>
  <c r="J592" i="15"/>
  <c r="E592" i="15"/>
  <c r="F592" i="15" s="1"/>
  <c r="G592" i="15" s="1"/>
  <c r="C592" i="15" s="1"/>
  <c r="D592" i="15" s="1"/>
  <c r="E3344" i="11"/>
  <c r="H579" i="15"/>
  <c r="AF579" i="15" s="1"/>
  <c r="AB577" i="15"/>
  <c r="AC577" i="15" s="1"/>
  <c r="AD577" i="15" s="1"/>
  <c r="AH575" i="15"/>
  <c r="AJ575" i="15" s="1"/>
  <c r="D3361" i="11" s="1"/>
  <c r="AJ574" i="15"/>
  <c r="D3362" i="11" s="1"/>
  <c r="X577" i="15"/>
  <c r="AA577" i="15" s="1"/>
  <c r="AA576" i="15"/>
  <c r="K578" i="15"/>
  <c r="M578" i="15" s="1"/>
  <c r="I579" i="15"/>
  <c r="N579" i="15"/>
  <c r="O579" i="15" s="1"/>
  <c r="P579" i="15" s="1"/>
  <c r="L579" i="15"/>
  <c r="S579" i="15"/>
  <c r="W578" i="15"/>
  <c r="X578" i="15" s="1"/>
  <c r="Q578" i="15"/>
  <c r="R578" i="15" s="1"/>
  <c r="T578" i="15" s="1"/>
  <c r="B594" i="15" l="1"/>
  <c r="V593" i="15"/>
  <c r="U593" i="15"/>
  <c r="Y593" i="15"/>
  <c r="J593" i="15"/>
  <c r="E593" i="15"/>
  <c r="F593" i="15" s="1"/>
  <c r="G593" i="15" s="1"/>
  <c r="C593" i="15" s="1"/>
  <c r="D593" i="15" s="1"/>
  <c r="E3343" i="11"/>
  <c r="H580" i="15"/>
  <c r="AF580" i="15" s="1"/>
  <c r="AB578" i="15"/>
  <c r="AC578" i="15" s="1"/>
  <c r="AD578" i="15" s="1"/>
  <c r="AI575" i="15"/>
  <c r="C3361" i="11" s="1"/>
  <c r="AE576" i="15"/>
  <c r="Z577" i="15"/>
  <c r="AG576" i="15"/>
  <c r="Q579" i="15"/>
  <c r="R579" i="15" s="1"/>
  <c r="T579" i="15" s="1"/>
  <c r="AG577" i="15"/>
  <c r="AE577" i="15"/>
  <c r="K579" i="15"/>
  <c r="M579" i="15" s="1"/>
  <c r="Z578" i="15"/>
  <c r="AA578" i="15"/>
  <c r="I580" i="15"/>
  <c r="N580" i="15"/>
  <c r="O580" i="15" s="1"/>
  <c r="P580" i="15" s="1"/>
  <c r="S580" i="15"/>
  <c r="L580" i="15"/>
  <c r="W579" i="15"/>
  <c r="X579" i="15" s="1"/>
  <c r="B595" i="15" l="1"/>
  <c r="V594" i="15"/>
  <c r="U594" i="15"/>
  <c r="Y594" i="15"/>
  <c r="J594" i="15"/>
  <c r="E594" i="15"/>
  <c r="F594" i="15" s="1"/>
  <c r="G594" i="15" s="1"/>
  <c r="C594" i="15" s="1"/>
  <c r="D594" i="15" s="1"/>
  <c r="E3342" i="11"/>
  <c r="H581" i="15"/>
  <c r="AF581" i="15" s="1"/>
  <c r="AB579" i="15"/>
  <c r="AC579" i="15" s="1"/>
  <c r="AD579" i="15" s="1"/>
  <c r="AH576" i="15"/>
  <c r="AJ576" i="15" s="1"/>
  <c r="D3360" i="11" s="1"/>
  <c r="AH577" i="15"/>
  <c r="AJ577" i="15" s="1"/>
  <c r="D3359" i="11" s="1"/>
  <c r="W580" i="15"/>
  <c r="AG578" i="15"/>
  <c r="AE578" i="15"/>
  <c r="Z579" i="15"/>
  <c r="AA579" i="15"/>
  <c r="Q580" i="15"/>
  <c r="R580" i="15" s="1"/>
  <c r="T580" i="15" s="1"/>
  <c r="K580" i="15"/>
  <c r="M580" i="15" s="1"/>
  <c r="I581" i="15"/>
  <c r="N581" i="15"/>
  <c r="O581" i="15" s="1"/>
  <c r="P581" i="15" s="1"/>
  <c r="S581" i="15"/>
  <c r="L581" i="15"/>
  <c r="B596" i="15" l="1"/>
  <c r="V595" i="15"/>
  <c r="U595" i="15"/>
  <c r="Y595" i="15"/>
  <c r="J595" i="15"/>
  <c r="E595" i="15"/>
  <c r="F595" i="15" s="1"/>
  <c r="G595" i="15" s="1"/>
  <c r="C595" i="15" s="1"/>
  <c r="D595" i="15" s="1"/>
  <c r="E3341" i="11"/>
  <c r="H582" i="15"/>
  <c r="AF582" i="15" s="1"/>
  <c r="AB580" i="15"/>
  <c r="AC580" i="15" s="1"/>
  <c r="AD580" i="15" s="1"/>
  <c r="AH578" i="15"/>
  <c r="AJ578" i="15" s="1"/>
  <c r="D3358" i="11" s="1"/>
  <c r="AI576" i="15"/>
  <c r="C3360" i="11" s="1"/>
  <c r="AG579" i="15"/>
  <c r="X580" i="15"/>
  <c r="AA580" i="15" s="1"/>
  <c r="AI577" i="15"/>
  <c r="C3359" i="11" s="1"/>
  <c r="K581" i="15"/>
  <c r="M581" i="15" s="1"/>
  <c r="I582" i="15"/>
  <c r="K582" i="15" s="1"/>
  <c r="N582" i="15"/>
  <c r="O582" i="15" s="1"/>
  <c r="P582" i="15" s="1"/>
  <c r="L582" i="15"/>
  <c r="S582" i="15"/>
  <c r="Q581" i="15"/>
  <c r="R581" i="15" s="1"/>
  <c r="T581" i="15" s="1"/>
  <c r="W581" i="15"/>
  <c r="X581" i="15" s="1"/>
  <c r="AE579" i="15"/>
  <c r="B597" i="15" l="1"/>
  <c r="V596" i="15"/>
  <c r="U596" i="15"/>
  <c r="Y596" i="15"/>
  <c r="J596" i="15"/>
  <c r="E596" i="15"/>
  <c r="F596" i="15" s="1"/>
  <c r="G596" i="15" s="1"/>
  <c r="C596" i="15" s="1"/>
  <c r="D596" i="15" s="1"/>
  <c r="E3340" i="11"/>
  <c r="H583" i="15"/>
  <c r="AF583" i="15" s="1"/>
  <c r="Q582" i="15"/>
  <c r="R582" i="15" s="1"/>
  <c r="T582" i="15" s="1"/>
  <c r="AB581" i="15"/>
  <c r="AC581" i="15" s="1"/>
  <c r="AD581" i="15" s="1"/>
  <c r="M582" i="15"/>
  <c r="AI578" i="15"/>
  <c r="C3358" i="11" s="1"/>
  <c r="AH579" i="15"/>
  <c r="AI579" i="15" s="1"/>
  <c r="C3357" i="11" s="1"/>
  <c r="AG580" i="15"/>
  <c r="Z580" i="15"/>
  <c r="AE580" i="15"/>
  <c r="W582" i="15"/>
  <c r="X582" i="15" s="1"/>
  <c r="Z581" i="15"/>
  <c r="AA581" i="15"/>
  <c r="I583" i="15"/>
  <c r="N583" i="15"/>
  <c r="O583" i="15" s="1"/>
  <c r="P583" i="15" s="1"/>
  <c r="S583" i="15"/>
  <c r="L583" i="15"/>
  <c r="B598" i="15" l="1"/>
  <c r="V597" i="15"/>
  <c r="U597" i="15"/>
  <c r="Y597" i="15"/>
  <c r="J597" i="15"/>
  <c r="E597" i="15"/>
  <c r="F597" i="15" s="1"/>
  <c r="G597" i="15" s="1"/>
  <c r="C597" i="15" s="1"/>
  <c r="D597" i="15" s="1"/>
  <c r="E3339" i="11"/>
  <c r="H584" i="15"/>
  <c r="AF584" i="15" s="1"/>
  <c r="AB582" i="15"/>
  <c r="AJ579" i="15"/>
  <c r="D3357" i="11" s="1"/>
  <c r="AH580" i="15"/>
  <c r="AJ580" i="15" s="1"/>
  <c r="D3356" i="11" s="1"/>
  <c r="AG581" i="15"/>
  <c r="W583" i="15"/>
  <c r="X583" i="15" s="1"/>
  <c r="AE581" i="15"/>
  <c r="Q583" i="15"/>
  <c r="R583" i="15" s="1"/>
  <c r="T583" i="15" s="1"/>
  <c r="K583" i="15"/>
  <c r="M583" i="15" s="1"/>
  <c r="I584" i="15"/>
  <c r="N584" i="15"/>
  <c r="O584" i="15" s="1"/>
  <c r="P584" i="15" s="1"/>
  <c r="L584" i="15"/>
  <c r="S584" i="15"/>
  <c r="AA582" i="15"/>
  <c r="Z582" i="15"/>
  <c r="B599" i="15" l="1"/>
  <c r="V598" i="15"/>
  <c r="U598" i="15"/>
  <c r="Y598" i="15"/>
  <c r="J598" i="15"/>
  <c r="E598" i="15"/>
  <c r="F598" i="15" s="1"/>
  <c r="G598" i="15" s="1"/>
  <c r="C598" i="15" s="1"/>
  <c r="D598" i="15" s="1"/>
  <c r="E3338" i="11"/>
  <c r="H585" i="15"/>
  <c r="AF585" i="15" s="1"/>
  <c r="AB583" i="15"/>
  <c r="AC583" i="15" s="1"/>
  <c r="AD583" i="15" s="1"/>
  <c r="AC582" i="15"/>
  <c r="AD582" i="15" s="1"/>
  <c r="AI580" i="15"/>
  <c r="C3356" i="11" s="1"/>
  <c r="AH581" i="15"/>
  <c r="AJ581" i="15" s="1"/>
  <c r="D3355" i="11" s="1"/>
  <c r="Q584" i="15"/>
  <c r="R584" i="15" s="1"/>
  <c r="T584" i="15" s="1"/>
  <c r="W584" i="15"/>
  <c r="X584" i="15" s="1"/>
  <c r="K584" i="15"/>
  <c r="M584" i="15" s="1"/>
  <c r="I585" i="15"/>
  <c r="N585" i="15"/>
  <c r="O585" i="15" s="1"/>
  <c r="P585" i="15" s="1"/>
  <c r="L585" i="15"/>
  <c r="S585" i="15"/>
  <c r="AA583" i="15"/>
  <c r="Z583" i="15"/>
  <c r="B600" i="15" l="1"/>
  <c r="V599" i="15"/>
  <c r="U599" i="15"/>
  <c r="Y599" i="15"/>
  <c r="J599" i="15"/>
  <c r="E599" i="15"/>
  <c r="F599" i="15" s="1"/>
  <c r="G599" i="15" s="1"/>
  <c r="C599" i="15" s="1"/>
  <c r="D599" i="15" s="1"/>
  <c r="E3337" i="11"/>
  <c r="H586" i="15"/>
  <c r="AF586" i="15" s="1"/>
  <c r="Q585" i="15"/>
  <c r="R585" i="15" s="1"/>
  <c r="T585" i="15" s="1"/>
  <c r="AE582" i="15"/>
  <c r="AG582" i="15"/>
  <c r="AB584" i="15"/>
  <c r="AC584" i="15" s="1"/>
  <c r="AI581" i="15"/>
  <c r="C3355" i="11" s="1"/>
  <c r="W585" i="15"/>
  <c r="X585" i="15" s="1"/>
  <c r="Z585" i="15" s="1"/>
  <c r="AG583" i="15"/>
  <c r="AE583" i="15"/>
  <c r="AA584" i="15"/>
  <c r="Z584" i="15"/>
  <c r="K585" i="15"/>
  <c r="I586" i="15"/>
  <c r="N586" i="15"/>
  <c r="O586" i="15" s="1"/>
  <c r="P586" i="15" s="1"/>
  <c r="S586" i="15"/>
  <c r="L586" i="15"/>
  <c r="B601" i="15" l="1"/>
  <c r="V600" i="15"/>
  <c r="U600" i="15"/>
  <c r="Y600" i="15"/>
  <c r="J600" i="15"/>
  <c r="E600" i="15"/>
  <c r="F600" i="15" s="1"/>
  <c r="G600" i="15" s="1"/>
  <c r="C600" i="15" s="1"/>
  <c r="D600" i="15" s="1"/>
  <c r="E3336" i="11"/>
  <c r="H587" i="15"/>
  <c r="AF587" i="15" s="1"/>
  <c r="AB585" i="15"/>
  <c r="AH582" i="15"/>
  <c r="AJ582" i="15" s="1"/>
  <c r="D3354" i="11" s="1"/>
  <c r="AD584" i="15"/>
  <c r="M585" i="15"/>
  <c r="AH583" i="15"/>
  <c r="AJ583" i="15" s="1"/>
  <c r="D3353" i="11" s="1"/>
  <c r="AA585" i="15"/>
  <c r="Q586" i="15"/>
  <c r="R586" i="15" s="1"/>
  <c r="T586" i="15" s="1"/>
  <c r="K586" i="15"/>
  <c r="M586" i="15" s="1"/>
  <c r="W586" i="15"/>
  <c r="X586" i="15" s="1"/>
  <c r="I587" i="15"/>
  <c r="N587" i="15"/>
  <c r="O587" i="15" s="1"/>
  <c r="P587" i="15" s="1"/>
  <c r="S587" i="15"/>
  <c r="L587" i="15"/>
  <c r="B602" i="15" l="1"/>
  <c r="V601" i="15"/>
  <c r="U601" i="15"/>
  <c r="Y601" i="15"/>
  <c r="J601" i="15"/>
  <c r="E601" i="15"/>
  <c r="F601" i="15" s="1"/>
  <c r="G601" i="15" s="1"/>
  <c r="C601" i="15" s="1"/>
  <c r="D601" i="15" s="1"/>
  <c r="E3335" i="11"/>
  <c r="W587" i="15"/>
  <c r="X587" i="15" s="1"/>
  <c r="AA587" i="15" s="1"/>
  <c r="H588" i="15"/>
  <c r="AF588" i="15" s="1"/>
  <c r="AC585" i="15"/>
  <c r="AD585" i="15" s="1"/>
  <c r="AG585" i="15" s="1"/>
  <c r="AI582" i="15"/>
  <c r="C3354" i="11" s="1"/>
  <c r="AE584" i="15"/>
  <c r="AG584" i="15"/>
  <c r="AB586" i="15"/>
  <c r="AC586" i="15" s="1"/>
  <c r="AD586" i="15" s="1"/>
  <c r="AI583" i="15"/>
  <c r="C3353" i="11" s="1"/>
  <c r="Q587" i="15"/>
  <c r="R587" i="15" s="1"/>
  <c r="T587" i="15" s="1"/>
  <c r="K587" i="15"/>
  <c r="M587" i="15" s="1"/>
  <c r="I588" i="15"/>
  <c r="N588" i="15"/>
  <c r="O588" i="15" s="1"/>
  <c r="P588" i="15" s="1"/>
  <c r="S588" i="15"/>
  <c r="L588" i="15"/>
  <c r="Z586" i="15"/>
  <c r="AA586" i="15"/>
  <c r="B603" i="15" l="1"/>
  <c r="V602" i="15"/>
  <c r="U602" i="15"/>
  <c r="Y602" i="15"/>
  <c r="J602" i="15"/>
  <c r="E602" i="15"/>
  <c r="F602" i="15" s="1"/>
  <c r="G602" i="15" s="1"/>
  <c r="C602" i="15" s="1"/>
  <c r="D602" i="15" s="1"/>
  <c r="E3334" i="11"/>
  <c r="Z587" i="15"/>
  <c r="H589" i="15"/>
  <c r="AF589" i="15" s="1"/>
  <c r="AE585" i="15"/>
  <c r="AH585" i="15" s="1"/>
  <c r="AI585" i="15" s="1"/>
  <c r="C3351" i="11" s="1"/>
  <c r="AH584" i="15"/>
  <c r="AJ584" i="15" s="1"/>
  <c r="D3352" i="11" s="1"/>
  <c r="AB587" i="15"/>
  <c r="AC587" i="15" s="1"/>
  <c r="AD587" i="15" s="1"/>
  <c r="AG586" i="15"/>
  <c r="W588" i="15"/>
  <c r="X588" i="15" s="1"/>
  <c r="AE586" i="15"/>
  <c r="Q588" i="15"/>
  <c r="R588" i="15" s="1"/>
  <c r="T588" i="15" s="1"/>
  <c r="K588" i="15"/>
  <c r="M588" i="15" s="1"/>
  <c r="I589" i="15"/>
  <c r="N589" i="15"/>
  <c r="O589" i="15" s="1"/>
  <c r="P589" i="15" s="1"/>
  <c r="S589" i="15"/>
  <c r="L589" i="15"/>
  <c r="B604" i="15" l="1"/>
  <c r="V603" i="15"/>
  <c r="U603" i="15"/>
  <c r="Y603" i="15"/>
  <c r="J603" i="15"/>
  <c r="E603" i="15"/>
  <c r="F603" i="15" s="1"/>
  <c r="G603" i="15" s="1"/>
  <c r="C603" i="15" s="1"/>
  <c r="D603" i="15" s="1"/>
  <c r="E3333" i="11"/>
  <c r="W589" i="15"/>
  <c r="X589" i="15" s="1"/>
  <c r="AA589" i="15" s="1"/>
  <c r="H590" i="15"/>
  <c r="AF590" i="15" s="1"/>
  <c r="AI584" i="15"/>
  <c r="C3352" i="11" s="1"/>
  <c r="AJ585" i="15"/>
  <c r="D3351" i="11" s="1"/>
  <c r="AB588" i="15"/>
  <c r="AC588" i="15" s="1"/>
  <c r="AD588" i="15" s="1"/>
  <c r="AG587" i="15"/>
  <c r="AH586" i="15"/>
  <c r="AI586" i="15" s="1"/>
  <c r="C3350" i="11" s="1"/>
  <c r="Q589" i="15"/>
  <c r="R589" i="15" s="1"/>
  <c r="T589" i="15" s="1"/>
  <c r="Z588" i="15"/>
  <c r="AA588" i="15"/>
  <c r="AE587" i="15"/>
  <c r="K589" i="15"/>
  <c r="M589" i="15" s="1"/>
  <c r="I590" i="15"/>
  <c r="N590" i="15"/>
  <c r="O590" i="15" s="1"/>
  <c r="P590" i="15" s="1"/>
  <c r="S590" i="15"/>
  <c r="L590" i="15"/>
  <c r="B605" i="15" l="1"/>
  <c r="V604" i="15"/>
  <c r="U604" i="15"/>
  <c r="Y604" i="15"/>
  <c r="J604" i="15"/>
  <c r="E604" i="15"/>
  <c r="F604" i="15" s="1"/>
  <c r="G604" i="15" s="1"/>
  <c r="C604" i="15" s="1"/>
  <c r="D604" i="15" s="1"/>
  <c r="E3332" i="11"/>
  <c r="Z589" i="15"/>
  <c r="W590" i="15"/>
  <c r="X590" i="15" s="1"/>
  <c r="Z590" i="15" s="1"/>
  <c r="H591" i="15"/>
  <c r="AF591" i="15" s="1"/>
  <c r="AH587" i="15"/>
  <c r="AI587" i="15" s="1"/>
  <c r="C3349" i="11" s="1"/>
  <c r="AB589" i="15"/>
  <c r="AC589" i="15" s="1"/>
  <c r="AJ586" i="15"/>
  <c r="D3350" i="11" s="1"/>
  <c r="AG588" i="15"/>
  <c r="AE588" i="15"/>
  <c r="Q590" i="15"/>
  <c r="R590" i="15" s="1"/>
  <c r="T590" i="15" s="1"/>
  <c r="K590" i="15"/>
  <c r="M590" i="15" s="1"/>
  <c r="I591" i="15"/>
  <c r="N591" i="15"/>
  <c r="O591" i="15" s="1"/>
  <c r="P591" i="15" s="1"/>
  <c r="S591" i="15"/>
  <c r="L591" i="15"/>
  <c r="B606" i="15" l="1"/>
  <c r="V605" i="15"/>
  <c r="U605" i="15"/>
  <c r="Y605" i="15"/>
  <c r="J605" i="15"/>
  <c r="E605" i="15"/>
  <c r="F605" i="15" s="1"/>
  <c r="G605" i="15" s="1"/>
  <c r="C605" i="15" s="1"/>
  <c r="D605" i="15" s="1"/>
  <c r="E3331" i="11"/>
  <c r="AA590" i="15"/>
  <c r="H592" i="15"/>
  <c r="AF592" i="15" s="1"/>
  <c r="AJ587" i="15"/>
  <c r="D3349" i="11" s="1"/>
  <c r="AD589" i="15"/>
  <c r="AG589" i="15" s="1"/>
  <c r="AB590" i="15"/>
  <c r="AC590" i="15" s="1"/>
  <c r="AD590" i="15" s="1"/>
  <c r="AH588" i="15"/>
  <c r="AJ588" i="15" s="1"/>
  <c r="D3348" i="11" s="1"/>
  <c r="Q591" i="15"/>
  <c r="R591" i="15" s="1"/>
  <c r="T591" i="15" s="1"/>
  <c r="W591" i="15"/>
  <c r="X591" i="15" s="1"/>
  <c r="Z591" i="15" s="1"/>
  <c r="K591" i="15"/>
  <c r="M591" i="15" s="1"/>
  <c r="I592" i="15"/>
  <c r="N592" i="15"/>
  <c r="O592" i="15" s="1"/>
  <c r="P592" i="15" s="1"/>
  <c r="S592" i="15"/>
  <c r="L592" i="15"/>
  <c r="B607" i="15" l="1"/>
  <c r="V606" i="15"/>
  <c r="U606" i="15"/>
  <c r="Y606" i="15"/>
  <c r="J606" i="15"/>
  <c r="E606" i="15"/>
  <c r="F606" i="15" s="1"/>
  <c r="G606" i="15" s="1"/>
  <c r="C606" i="15" s="1"/>
  <c r="D606" i="15" s="1"/>
  <c r="E3330" i="11"/>
  <c r="W592" i="15"/>
  <c r="X592" i="15" s="1"/>
  <c r="AA592" i="15" s="1"/>
  <c r="H593" i="15"/>
  <c r="AF593" i="15" s="1"/>
  <c r="AE589" i="15"/>
  <c r="AH589" i="15" s="1"/>
  <c r="AJ589" i="15" s="1"/>
  <c r="D3347" i="11" s="1"/>
  <c r="AB591" i="15"/>
  <c r="AC591" i="15" s="1"/>
  <c r="AD591" i="15" s="1"/>
  <c r="AG590" i="15"/>
  <c r="AI588" i="15"/>
  <c r="C3348" i="11" s="1"/>
  <c r="AA591" i="15"/>
  <c r="AE590" i="15"/>
  <c r="Q592" i="15"/>
  <c r="R592" i="15" s="1"/>
  <c r="T592" i="15" s="1"/>
  <c r="K592" i="15"/>
  <c r="M592" i="15" s="1"/>
  <c r="I593" i="15"/>
  <c r="N593" i="15"/>
  <c r="O593" i="15" s="1"/>
  <c r="P593" i="15" s="1"/>
  <c r="S593" i="15"/>
  <c r="L593" i="15"/>
  <c r="B608" i="15" l="1"/>
  <c r="V607" i="15"/>
  <c r="U607" i="15"/>
  <c r="Y607" i="15"/>
  <c r="J607" i="15"/>
  <c r="E607" i="15"/>
  <c r="F607" i="15" s="1"/>
  <c r="G607" i="15" s="1"/>
  <c r="C607" i="15" s="1"/>
  <c r="D607" i="15" s="1"/>
  <c r="E3329" i="11"/>
  <c r="Z592" i="15"/>
  <c r="H594" i="15"/>
  <c r="AF594" i="15" s="1"/>
  <c r="AH590" i="15"/>
  <c r="AI590" i="15" s="1"/>
  <c r="C3346" i="11" s="1"/>
  <c r="AB592" i="15"/>
  <c r="AC592" i="15" s="1"/>
  <c r="AD592" i="15" s="1"/>
  <c r="AI589" i="15"/>
  <c r="C3347" i="11" s="1"/>
  <c r="AG591" i="15"/>
  <c r="Q593" i="15"/>
  <c r="R593" i="15" s="1"/>
  <c r="T593" i="15" s="1"/>
  <c r="AE591" i="15"/>
  <c r="W593" i="15"/>
  <c r="X593" i="15" s="1"/>
  <c r="K593" i="15"/>
  <c r="I594" i="15"/>
  <c r="N594" i="15"/>
  <c r="O594" i="15" s="1"/>
  <c r="P594" i="15" s="1"/>
  <c r="S594" i="15"/>
  <c r="L594" i="15"/>
  <c r="B609" i="15" l="1"/>
  <c r="V608" i="15"/>
  <c r="U608" i="15"/>
  <c r="Y608" i="15"/>
  <c r="J608" i="15"/>
  <c r="E608" i="15"/>
  <c r="F608" i="15" s="1"/>
  <c r="G608" i="15" s="1"/>
  <c r="C608" i="15" s="1"/>
  <c r="D608" i="15" s="1"/>
  <c r="E3328" i="11"/>
  <c r="K594" i="15"/>
  <c r="M594" i="15" s="1"/>
  <c r="H595" i="15"/>
  <c r="AF595" i="15" s="1"/>
  <c r="AJ590" i="15"/>
  <c r="D3346" i="11" s="1"/>
  <c r="AH591" i="15"/>
  <c r="AJ591" i="15" s="1"/>
  <c r="D3345" i="11" s="1"/>
  <c r="AB593" i="15"/>
  <c r="M593" i="15"/>
  <c r="AG592" i="15"/>
  <c r="AA593" i="15"/>
  <c r="Z593" i="15"/>
  <c r="W594" i="15"/>
  <c r="X594" i="15" s="1"/>
  <c r="Q594" i="15"/>
  <c r="R594" i="15" s="1"/>
  <c r="T594" i="15" s="1"/>
  <c r="AE592" i="15"/>
  <c r="I595" i="15"/>
  <c r="N595" i="15"/>
  <c r="O595" i="15" s="1"/>
  <c r="P595" i="15" s="1"/>
  <c r="S595" i="15"/>
  <c r="L595" i="15"/>
  <c r="B610" i="15" l="1"/>
  <c r="V609" i="15"/>
  <c r="U609" i="15"/>
  <c r="Y609" i="15"/>
  <c r="J609" i="15"/>
  <c r="E609" i="15"/>
  <c r="F609" i="15" s="1"/>
  <c r="G609" i="15" s="1"/>
  <c r="C609" i="15" s="1"/>
  <c r="D609" i="15" s="1"/>
  <c r="E3327" i="11"/>
  <c r="H596" i="15"/>
  <c r="AF596" i="15" s="1"/>
  <c r="AH592" i="15"/>
  <c r="AJ592" i="15" s="1"/>
  <c r="D3344" i="11" s="1"/>
  <c r="Q595" i="15"/>
  <c r="R595" i="15" s="1"/>
  <c r="T595" i="15" s="1"/>
  <c r="AC593" i="15"/>
  <c r="AD593" i="15" s="1"/>
  <c r="AE593" i="15" s="1"/>
  <c r="AI591" i="15"/>
  <c r="C3345" i="11" s="1"/>
  <c r="AB594" i="15"/>
  <c r="AC594" i="15" s="1"/>
  <c r="W595" i="15"/>
  <c r="X595" i="15" s="1"/>
  <c r="AA595" i="15" s="1"/>
  <c r="AA594" i="15"/>
  <c r="Z594" i="15"/>
  <c r="K595" i="15"/>
  <c r="M595" i="15" s="1"/>
  <c r="W596" i="15"/>
  <c r="X596" i="15" s="1"/>
  <c r="I596" i="15"/>
  <c r="N596" i="15"/>
  <c r="O596" i="15" s="1"/>
  <c r="P596" i="15" s="1"/>
  <c r="S596" i="15"/>
  <c r="L596" i="15"/>
  <c r="B611" i="15" l="1"/>
  <c r="V610" i="15"/>
  <c r="U610" i="15"/>
  <c r="Y610" i="15"/>
  <c r="J610" i="15"/>
  <c r="E610" i="15"/>
  <c r="F610" i="15" s="1"/>
  <c r="G610" i="15" s="1"/>
  <c r="C610" i="15" s="1"/>
  <c r="D610" i="15" s="1"/>
  <c r="E3326" i="11"/>
  <c r="H597" i="15"/>
  <c r="AF597" i="15" s="1"/>
  <c r="AG593" i="15"/>
  <c r="AH593" i="15" s="1"/>
  <c r="AI593" i="15" s="1"/>
  <c r="C3343" i="11" s="1"/>
  <c r="AI592" i="15"/>
  <c r="C3344" i="11" s="1"/>
  <c r="AB595" i="15"/>
  <c r="AC595" i="15" s="1"/>
  <c r="AD594" i="15"/>
  <c r="Z595" i="15"/>
  <c r="Z596" i="15"/>
  <c r="AA596" i="15"/>
  <c r="Q596" i="15"/>
  <c r="R596" i="15" s="1"/>
  <c r="T596" i="15" s="1"/>
  <c r="K596" i="15"/>
  <c r="M596" i="15" s="1"/>
  <c r="I597" i="15"/>
  <c r="N597" i="15"/>
  <c r="O597" i="15" s="1"/>
  <c r="P597" i="15" s="1"/>
  <c r="S597" i="15"/>
  <c r="L597" i="15"/>
  <c r="B612" i="15" l="1"/>
  <c r="V611" i="15"/>
  <c r="U611" i="15"/>
  <c r="Y611" i="15"/>
  <c r="J611" i="15"/>
  <c r="E611" i="15"/>
  <c r="F611" i="15" s="1"/>
  <c r="G611" i="15" s="1"/>
  <c r="C611" i="15" s="1"/>
  <c r="D611" i="15" s="1"/>
  <c r="E3325" i="11"/>
  <c r="H598" i="15"/>
  <c r="AF598" i="15" s="1"/>
  <c r="AJ593" i="15"/>
  <c r="D3343" i="11" s="1"/>
  <c r="AG594" i="15"/>
  <c r="AE594" i="15"/>
  <c r="AB596" i="15"/>
  <c r="AC596" i="15" s="1"/>
  <c r="AD596" i="15" s="1"/>
  <c r="AD595" i="15"/>
  <c r="Q597" i="15"/>
  <c r="R597" i="15" s="1"/>
  <c r="T597" i="15" s="1"/>
  <c r="W597" i="15"/>
  <c r="X597" i="15" s="1"/>
  <c r="K597" i="15"/>
  <c r="I598" i="15"/>
  <c r="N598" i="15"/>
  <c r="O598" i="15" s="1"/>
  <c r="P598" i="15" s="1"/>
  <c r="S598" i="15"/>
  <c r="L598" i="15"/>
  <c r="B613" i="15" l="1"/>
  <c r="V612" i="15"/>
  <c r="U612" i="15"/>
  <c r="Y612" i="15"/>
  <c r="J612" i="15"/>
  <c r="E612" i="15"/>
  <c r="F612" i="15" s="1"/>
  <c r="G612" i="15" s="1"/>
  <c r="C612" i="15" s="1"/>
  <c r="D612" i="15" s="1"/>
  <c r="E3324" i="11"/>
  <c r="H599" i="15"/>
  <c r="AF599" i="15" s="1"/>
  <c r="AH594" i="15"/>
  <c r="AI594" i="15" s="1"/>
  <c r="C3342" i="11" s="1"/>
  <c r="AG595" i="15"/>
  <c r="AE595" i="15"/>
  <c r="AB597" i="15"/>
  <c r="M597" i="15"/>
  <c r="AG596" i="15"/>
  <c r="W598" i="15"/>
  <c r="X598" i="15" s="1"/>
  <c r="AA598" i="15" s="1"/>
  <c r="K598" i="15"/>
  <c r="M598" i="15" s="1"/>
  <c r="Q598" i="15"/>
  <c r="R598" i="15" s="1"/>
  <c r="T598" i="15" s="1"/>
  <c r="AE596" i="15"/>
  <c r="AA597" i="15"/>
  <c r="Z597" i="15"/>
  <c r="W599" i="15"/>
  <c r="X599" i="15" s="1"/>
  <c r="I599" i="15"/>
  <c r="N599" i="15"/>
  <c r="O599" i="15" s="1"/>
  <c r="P599" i="15" s="1"/>
  <c r="S599" i="15"/>
  <c r="L599" i="15"/>
  <c r="B614" i="15" l="1"/>
  <c r="V613" i="15"/>
  <c r="U613" i="15"/>
  <c r="Y613" i="15"/>
  <c r="J613" i="15"/>
  <c r="E613" i="15"/>
  <c r="F613" i="15" s="1"/>
  <c r="G613" i="15" s="1"/>
  <c r="C613" i="15" s="1"/>
  <c r="D613" i="15" s="1"/>
  <c r="E3323" i="11"/>
  <c r="H600" i="15"/>
  <c r="AF600" i="15" s="1"/>
  <c r="AH595" i="15"/>
  <c r="AI595" i="15" s="1"/>
  <c r="C3341" i="11" s="1"/>
  <c r="AJ594" i="15"/>
  <c r="D3342" i="11" s="1"/>
  <c r="AB598" i="15"/>
  <c r="AC598" i="15" s="1"/>
  <c r="AD598" i="15" s="1"/>
  <c r="AH596" i="15"/>
  <c r="AI596" i="15" s="1"/>
  <c r="C3340" i="11" s="1"/>
  <c r="AC597" i="15"/>
  <c r="AD597" i="15" s="1"/>
  <c r="Z598" i="15"/>
  <c r="Q599" i="15"/>
  <c r="R599" i="15" s="1"/>
  <c r="T599" i="15" s="1"/>
  <c r="K599" i="15"/>
  <c r="M599" i="15" s="1"/>
  <c r="I600" i="15"/>
  <c r="N600" i="15"/>
  <c r="O600" i="15" s="1"/>
  <c r="P600" i="15" s="1"/>
  <c r="L600" i="15"/>
  <c r="S600" i="15"/>
  <c r="Z599" i="15"/>
  <c r="AA599" i="15"/>
  <c r="B615" i="15" l="1"/>
  <c r="V614" i="15"/>
  <c r="U614" i="15"/>
  <c r="Y614" i="15"/>
  <c r="J614" i="15"/>
  <c r="E614" i="15"/>
  <c r="F614" i="15" s="1"/>
  <c r="G614" i="15" s="1"/>
  <c r="C614" i="15" s="1"/>
  <c r="D614" i="15" s="1"/>
  <c r="E3322" i="11"/>
  <c r="H601" i="15"/>
  <c r="AF601" i="15" s="1"/>
  <c r="AJ595" i="15"/>
  <c r="D3341" i="11" s="1"/>
  <c r="AJ596" i="15"/>
  <c r="D3340" i="11" s="1"/>
  <c r="AG597" i="15"/>
  <c r="AE597" i="15"/>
  <c r="AB599" i="15"/>
  <c r="AC599" i="15" s="1"/>
  <c r="AD599" i="15" s="1"/>
  <c r="AG598" i="15"/>
  <c r="AE598" i="15"/>
  <c r="W600" i="15"/>
  <c r="X600" i="15" s="1"/>
  <c r="Q600" i="15"/>
  <c r="R600" i="15" s="1"/>
  <c r="T600" i="15" s="1"/>
  <c r="K600" i="15"/>
  <c r="M600" i="15" s="1"/>
  <c r="I601" i="15"/>
  <c r="N601" i="15"/>
  <c r="O601" i="15" s="1"/>
  <c r="P601" i="15" s="1"/>
  <c r="S601" i="15"/>
  <c r="L601" i="15"/>
  <c r="B616" i="15" l="1"/>
  <c r="V615" i="15"/>
  <c r="U615" i="15"/>
  <c r="Y615" i="15"/>
  <c r="J615" i="15"/>
  <c r="E615" i="15"/>
  <c r="F615" i="15" s="1"/>
  <c r="G615" i="15" s="1"/>
  <c r="C615" i="15" s="1"/>
  <c r="D615" i="15" s="1"/>
  <c r="E3321" i="11"/>
  <c r="H602" i="15"/>
  <c r="AF602" i="15" s="1"/>
  <c r="AH597" i="15"/>
  <c r="AJ597" i="15" s="1"/>
  <c r="D3339" i="11" s="1"/>
  <c r="AB600" i="15"/>
  <c r="AG599" i="15"/>
  <c r="AH598" i="15"/>
  <c r="Q601" i="15"/>
  <c r="R601" i="15" s="1"/>
  <c r="T601" i="15" s="1"/>
  <c r="K601" i="15"/>
  <c r="M601" i="15" s="1"/>
  <c r="W602" i="15"/>
  <c r="X602" i="15" s="1"/>
  <c r="I602" i="15"/>
  <c r="N602" i="15"/>
  <c r="O602" i="15" s="1"/>
  <c r="P602" i="15" s="1"/>
  <c r="S602" i="15"/>
  <c r="L602" i="15"/>
  <c r="Z600" i="15"/>
  <c r="AA600" i="15"/>
  <c r="W601" i="15"/>
  <c r="X601" i="15" s="1"/>
  <c r="AE599" i="15"/>
  <c r="B617" i="15" l="1"/>
  <c r="V616" i="15"/>
  <c r="U616" i="15"/>
  <c r="Y616" i="15"/>
  <c r="J616" i="15"/>
  <c r="E616" i="15"/>
  <c r="F616" i="15" s="1"/>
  <c r="G616" i="15" s="1"/>
  <c r="C616" i="15" s="1"/>
  <c r="D616" i="15" s="1"/>
  <c r="E3320" i="11"/>
  <c r="H603" i="15"/>
  <c r="AF603" i="15" s="1"/>
  <c r="AI597" i="15"/>
  <c r="C3339" i="11" s="1"/>
  <c r="AH599" i="15"/>
  <c r="AI599" i="15" s="1"/>
  <c r="C3337" i="11" s="1"/>
  <c r="AC600" i="15"/>
  <c r="AD600" i="15" s="1"/>
  <c r="AB601" i="15"/>
  <c r="AC601" i="15" s="1"/>
  <c r="AD601" i="15" s="1"/>
  <c r="AJ598" i="15"/>
  <c r="D3338" i="11" s="1"/>
  <c r="AI598" i="15"/>
  <c r="C3338" i="11" s="1"/>
  <c r="Z601" i="15"/>
  <c r="AA601" i="15"/>
  <c r="K602" i="15"/>
  <c r="M602" i="15" s="1"/>
  <c r="W603" i="15"/>
  <c r="X603" i="15" s="1"/>
  <c r="I603" i="15"/>
  <c r="N603" i="15"/>
  <c r="O603" i="15" s="1"/>
  <c r="P603" i="15" s="1"/>
  <c r="S603" i="15"/>
  <c r="L603" i="15"/>
  <c r="AA602" i="15"/>
  <c r="Z602" i="15"/>
  <c r="Q602" i="15"/>
  <c r="R602" i="15" s="1"/>
  <c r="T602" i="15" s="1"/>
  <c r="B618" i="15" l="1"/>
  <c r="V617" i="15"/>
  <c r="U617" i="15"/>
  <c r="Y617" i="15"/>
  <c r="J617" i="15"/>
  <c r="E617" i="15"/>
  <c r="F617" i="15" s="1"/>
  <c r="G617" i="15" s="1"/>
  <c r="C617" i="15" s="1"/>
  <c r="D617" i="15" s="1"/>
  <c r="E3319" i="11"/>
  <c r="H604" i="15"/>
  <c r="AF604" i="15" s="1"/>
  <c r="AJ599" i="15"/>
  <c r="D3337" i="11" s="1"/>
  <c r="AE600" i="15"/>
  <c r="AG600" i="15"/>
  <c r="AB602" i="15"/>
  <c r="AC602" i="15" s="1"/>
  <c r="AD602" i="15" s="1"/>
  <c r="AG601" i="15"/>
  <c r="Z603" i="15"/>
  <c r="AA603" i="15"/>
  <c r="Q603" i="15"/>
  <c r="R603" i="15" s="1"/>
  <c r="T603" i="15" s="1"/>
  <c r="AE601" i="15"/>
  <c r="K603" i="15"/>
  <c r="M603" i="15" s="1"/>
  <c r="I604" i="15"/>
  <c r="N604" i="15"/>
  <c r="O604" i="15" s="1"/>
  <c r="P604" i="15" s="1"/>
  <c r="S604" i="15"/>
  <c r="L604" i="15"/>
  <c r="B619" i="15" l="1"/>
  <c r="V618" i="15"/>
  <c r="U618" i="15"/>
  <c r="Y618" i="15"/>
  <c r="J618" i="15"/>
  <c r="E618" i="15"/>
  <c r="F618" i="15" s="1"/>
  <c r="G618" i="15" s="1"/>
  <c r="C618" i="15" s="1"/>
  <c r="D618" i="15" s="1"/>
  <c r="E3318" i="11"/>
  <c r="H605" i="15"/>
  <c r="AF605" i="15" s="1"/>
  <c r="AH600" i="15"/>
  <c r="AI600" i="15" s="1"/>
  <c r="C3336" i="11" s="1"/>
  <c r="AB603" i="15"/>
  <c r="AC603" i="15" s="1"/>
  <c r="AD603" i="15" s="1"/>
  <c r="AH601" i="15"/>
  <c r="AJ601" i="15" s="1"/>
  <c r="D3335" i="11" s="1"/>
  <c r="W604" i="15"/>
  <c r="X604" i="15" s="1"/>
  <c r="Z604" i="15" s="1"/>
  <c r="AG602" i="15"/>
  <c r="AE602" i="15"/>
  <c r="Q604" i="15"/>
  <c r="R604" i="15" s="1"/>
  <c r="T604" i="15" s="1"/>
  <c r="K604" i="15"/>
  <c r="M604" i="15" s="1"/>
  <c r="I605" i="15"/>
  <c r="N605" i="15"/>
  <c r="O605" i="15" s="1"/>
  <c r="P605" i="15" s="1"/>
  <c r="S605" i="15"/>
  <c r="L605" i="15"/>
  <c r="B620" i="15" l="1"/>
  <c r="V619" i="15"/>
  <c r="U619" i="15"/>
  <c r="Y619" i="15"/>
  <c r="J619" i="15"/>
  <c r="E619" i="15"/>
  <c r="F619" i="15" s="1"/>
  <c r="G619" i="15" s="1"/>
  <c r="C619" i="15" s="1"/>
  <c r="D619" i="15" s="1"/>
  <c r="E3317" i="11"/>
  <c r="H606" i="15"/>
  <c r="AF606" i="15" s="1"/>
  <c r="AJ600" i="15"/>
  <c r="D3336" i="11" s="1"/>
  <c r="AB604" i="15"/>
  <c r="AC604" i="15" s="1"/>
  <c r="AD604" i="15" s="1"/>
  <c r="AI601" i="15"/>
  <c r="C3335" i="11" s="1"/>
  <c r="AA604" i="15"/>
  <c r="W605" i="15"/>
  <c r="AH602" i="15"/>
  <c r="AG603" i="15"/>
  <c r="AE603" i="15"/>
  <c r="Q605" i="15"/>
  <c r="R605" i="15" s="1"/>
  <c r="T605" i="15" s="1"/>
  <c r="K605" i="15"/>
  <c r="M605" i="15" s="1"/>
  <c r="I606" i="15"/>
  <c r="N606" i="15"/>
  <c r="O606" i="15" s="1"/>
  <c r="P606" i="15" s="1"/>
  <c r="L606" i="15"/>
  <c r="S606" i="15"/>
  <c r="B621" i="15" l="1"/>
  <c r="V620" i="15"/>
  <c r="U620" i="15"/>
  <c r="Y620" i="15"/>
  <c r="J620" i="15"/>
  <c r="E620" i="15"/>
  <c r="F620" i="15" s="1"/>
  <c r="G620" i="15" s="1"/>
  <c r="C620" i="15" s="1"/>
  <c r="D620" i="15" s="1"/>
  <c r="E3316" i="11"/>
  <c r="H607" i="15"/>
  <c r="AF607" i="15" s="1"/>
  <c r="AB605" i="15"/>
  <c r="AC605" i="15" s="1"/>
  <c r="AD605" i="15" s="1"/>
  <c r="X605" i="15"/>
  <c r="Z605" i="15" s="1"/>
  <c r="AI602" i="15"/>
  <c r="C3334" i="11" s="1"/>
  <c r="AJ602" i="15"/>
  <c r="D3334" i="11" s="1"/>
  <c r="AH603" i="15"/>
  <c r="AG604" i="15"/>
  <c r="AE604" i="15"/>
  <c r="Q606" i="15"/>
  <c r="R606" i="15" s="1"/>
  <c r="T606" i="15" s="1"/>
  <c r="K606" i="15"/>
  <c r="M606" i="15" s="1"/>
  <c r="W607" i="15"/>
  <c r="X607" i="15" s="1"/>
  <c r="I607" i="15"/>
  <c r="N607" i="15"/>
  <c r="O607" i="15" s="1"/>
  <c r="P607" i="15" s="1"/>
  <c r="L607" i="15"/>
  <c r="S607" i="15"/>
  <c r="W606" i="15"/>
  <c r="X606" i="15" s="1"/>
  <c r="B622" i="15" l="1"/>
  <c r="V621" i="15"/>
  <c r="U621" i="15"/>
  <c r="Y621" i="15"/>
  <c r="J621" i="15"/>
  <c r="E621" i="15"/>
  <c r="F621" i="15" s="1"/>
  <c r="G621" i="15" s="1"/>
  <c r="C621" i="15" s="1"/>
  <c r="D621" i="15" s="1"/>
  <c r="E3315" i="11"/>
  <c r="H608" i="15"/>
  <c r="AF608" i="15" s="1"/>
  <c r="AB606" i="15"/>
  <c r="AC606" i="15" s="1"/>
  <c r="AD606" i="15" s="1"/>
  <c r="AH604" i="15"/>
  <c r="AI604" i="15" s="1"/>
  <c r="C3332" i="11" s="1"/>
  <c r="AA605" i="15"/>
  <c r="AJ603" i="15"/>
  <c r="D3333" i="11" s="1"/>
  <c r="AI603" i="15"/>
  <c r="C3333" i="11" s="1"/>
  <c r="AA606" i="15"/>
  <c r="Z606" i="15"/>
  <c r="K607" i="15"/>
  <c r="M607" i="15" s="1"/>
  <c r="I608" i="15"/>
  <c r="N608" i="15"/>
  <c r="O608" i="15" s="1"/>
  <c r="P608" i="15" s="1"/>
  <c r="S608" i="15"/>
  <c r="L608" i="15"/>
  <c r="AA607" i="15"/>
  <c r="Z607" i="15"/>
  <c r="Q607" i="15"/>
  <c r="R607" i="15" s="1"/>
  <c r="T607" i="15" s="1"/>
  <c r="B623" i="15" l="1"/>
  <c r="V622" i="15"/>
  <c r="U622" i="15"/>
  <c r="Y622" i="15"/>
  <c r="J622" i="15"/>
  <c r="E622" i="15"/>
  <c r="F622" i="15" s="1"/>
  <c r="G622" i="15" s="1"/>
  <c r="C622" i="15" s="1"/>
  <c r="D622" i="15" s="1"/>
  <c r="E3314" i="11"/>
  <c r="H609" i="15"/>
  <c r="AF609" i="15" s="1"/>
  <c r="AB607" i="15"/>
  <c r="AC607" i="15" s="1"/>
  <c r="AD607" i="15" s="1"/>
  <c r="AJ604" i="15"/>
  <c r="D3332" i="11" s="1"/>
  <c r="AE605" i="15"/>
  <c r="AG605" i="15"/>
  <c r="AG606" i="15"/>
  <c r="W608" i="15"/>
  <c r="X608" i="15" s="1"/>
  <c r="Q608" i="15"/>
  <c r="R608" i="15" s="1"/>
  <c r="T608" i="15" s="1"/>
  <c r="AE606" i="15"/>
  <c r="K608" i="15"/>
  <c r="M608" i="15" s="1"/>
  <c r="I609" i="15"/>
  <c r="N609" i="15"/>
  <c r="O609" i="15" s="1"/>
  <c r="P609" i="15" s="1"/>
  <c r="S609" i="15"/>
  <c r="L609" i="15"/>
  <c r="B624" i="15" l="1"/>
  <c r="V623" i="15"/>
  <c r="U623" i="15"/>
  <c r="Y623" i="15"/>
  <c r="J623" i="15"/>
  <c r="E623" i="15"/>
  <c r="F623" i="15" s="1"/>
  <c r="G623" i="15" s="1"/>
  <c r="C623" i="15" s="1"/>
  <c r="D623" i="15" s="1"/>
  <c r="E3313" i="11"/>
  <c r="H610" i="15"/>
  <c r="AF610" i="15" s="1"/>
  <c r="AB608" i="15"/>
  <c r="AC608" i="15" s="1"/>
  <c r="AD608" i="15" s="1"/>
  <c r="AG607" i="15"/>
  <c r="AH606" i="15"/>
  <c r="AJ606" i="15" s="1"/>
  <c r="D3330" i="11" s="1"/>
  <c r="AH605" i="15"/>
  <c r="AJ605" i="15" s="1"/>
  <c r="D3331" i="11" s="1"/>
  <c r="W609" i="15"/>
  <c r="Q609" i="15"/>
  <c r="R609" i="15" s="1"/>
  <c r="T609" i="15" s="1"/>
  <c r="K609" i="15"/>
  <c r="M609" i="15" s="1"/>
  <c r="I610" i="15"/>
  <c r="N610" i="15"/>
  <c r="O610" i="15" s="1"/>
  <c r="P610" i="15" s="1"/>
  <c r="S610" i="15"/>
  <c r="L610" i="15"/>
  <c r="AE607" i="15"/>
  <c r="AA608" i="15"/>
  <c r="Z608" i="15"/>
  <c r="B625" i="15" l="1"/>
  <c r="V624" i="15"/>
  <c r="U624" i="15"/>
  <c r="Y624" i="15"/>
  <c r="J624" i="15"/>
  <c r="E624" i="15"/>
  <c r="F624" i="15" s="1"/>
  <c r="G624" i="15" s="1"/>
  <c r="C624" i="15" s="1"/>
  <c r="D624" i="15" s="1"/>
  <c r="E3312" i="11"/>
  <c r="H611" i="15"/>
  <c r="AF611" i="15" s="1"/>
  <c r="AH607" i="15"/>
  <c r="AJ607" i="15" s="1"/>
  <c r="D3329" i="11" s="1"/>
  <c r="AB609" i="15"/>
  <c r="AC609" i="15" s="1"/>
  <c r="AI606" i="15"/>
  <c r="C3330" i="11" s="1"/>
  <c r="AI605" i="15"/>
  <c r="C3331" i="11" s="1"/>
  <c r="X609" i="15"/>
  <c r="Z609" i="15" s="1"/>
  <c r="AE608" i="15"/>
  <c r="W610" i="15"/>
  <c r="Q610" i="15"/>
  <c r="R610" i="15" s="1"/>
  <c r="T610" i="15" s="1"/>
  <c r="K610" i="15"/>
  <c r="M610" i="15" s="1"/>
  <c r="I611" i="15"/>
  <c r="N611" i="15"/>
  <c r="O611" i="15" s="1"/>
  <c r="P611" i="15" s="1"/>
  <c r="S611" i="15"/>
  <c r="L611" i="15"/>
  <c r="AG608" i="15"/>
  <c r="B626" i="15" l="1"/>
  <c r="V625" i="15"/>
  <c r="U625" i="15"/>
  <c r="Y625" i="15"/>
  <c r="J625" i="15"/>
  <c r="E625" i="15"/>
  <c r="F625" i="15" s="1"/>
  <c r="G625" i="15" s="1"/>
  <c r="C625" i="15" s="1"/>
  <c r="D625" i="15" s="1"/>
  <c r="E3311" i="11"/>
  <c r="H612" i="15"/>
  <c r="AF612" i="15" s="1"/>
  <c r="AH608" i="15"/>
  <c r="AJ608" i="15" s="1"/>
  <c r="D3328" i="11" s="1"/>
  <c r="AI607" i="15"/>
  <c r="C3329" i="11" s="1"/>
  <c r="AB610" i="15"/>
  <c r="AC610" i="15" s="1"/>
  <c r="AD610" i="15" s="1"/>
  <c r="AD609" i="15"/>
  <c r="X610" i="15"/>
  <c r="Z610" i="15" s="1"/>
  <c r="AA609" i="15"/>
  <c r="K611" i="15"/>
  <c r="M611" i="15" s="1"/>
  <c r="I612" i="15"/>
  <c r="N612" i="15"/>
  <c r="O612" i="15" s="1"/>
  <c r="P612" i="15" s="1"/>
  <c r="S612" i="15"/>
  <c r="L612" i="15"/>
  <c r="W611" i="15"/>
  <c r="X611" i="15" s="1"/>
  <c r="Q611" i="15"/>
  <c r="R611" i="15" s="1"/>
  <c r="T611" i="15" s="1"/>
  <c r="B627" i="15" l="1"/>
  <c r="V626" i="15"/>
  <c r="U626" i="15"/>
  <c r="Y626" i="15"/>
  <c r="J626" i="15"/>
  <c r="E626" i="15"/>
  <c r="F626" i="15" s="1"/>
  <c r="G626" i="15" s="1"/>
  <c r="C626" i="15" s="1"/>
  <c r="D626" i="15" s="1"/>
  <c r="E3310" i="11"/>
  <c r="H613" i="15"/>
  <c r="AF613" i="15" s="1"/>
  <c r="AI608" i="15"/>
  <c r="C3328" i="11" s="1"/>
  <c r="AB611" i="15"/>
  <c r="AC611" i="15" s="1"/>
  <c r="AD611" i="15" s="1"/>
  <c r="AA610" i="15"/>
  <c r="AE610" i="15" s="1"/>
  <c r="AE609" i="15"/>
  <c r="AG609" i="15"/>
  <c r="W612" i="15"/>
  <c r="X612" i="15" s="1"/>
  <c r="Q612" i="15"/>
  <c r="R612" i="15" s="1"/>
  <c r="T612" i="15" s="1"/>
  <c r="Z611" i="15"/>
  <c r="AA611" i="15"/>
  <c r="K612" i="15"/>
  <c r="M612" i="15" s="1"/>
  <c r="I613" i="15"/>
  <c r="K613" i="15" s="1"/>
  <c r="N613" i="15"/>
  <c r="O613" i="15" s="1"/>
  <c r="P613" i="15" s="1"/>
  <c r="S613" i="15"/>
  <c r="L613" i="15"/>
  <c r="B628" i="15" l="1"/>
  <c r="V627" i="15"/>
  <c r="U627" i="15"/>
  <c r="Y627" i="15"/>
  <c r="J627" i="15"/>
  <c r="E627" i="15"/>
  <c r="F627" i="15" s="1"/>
  <c r="G627" i="15" s="1"/>
  <c r="C627" i="15" s="1"/>
  <c r="D627" i="15" s="1"/>
  <c r="E3309" i="11"/>
  <c r="H614" i="15"/>
  <c r="AF614" i="15" s="1"/>
  <c r="AH609" i="15"/>
  <c r="AI609" i="15" s="1"/>
  <c r="C3327" i="11" s="1"/>
  <c r="M613" i="15"/>
  <c r="AB612" i="15"/>
  <c r="AC612" i="15" s="1"/>
  <c r="AG611" i="15"/>
  <c r="AG610" i="15"/>
  <c r="AH610" i="15" s="1"/>
  <c r="Q613" i="15"/>
  <c r="R613" i="15" s="1"/>
  <c r="T613" i="15" s="1"/>
  <c r="I614" i="15"/>
  <c r="N614" i="15"/>
  <c r="O614" i="15" s="1"/>
  <c r="P614" i="15" s="1"/>
  <c r="S614" i="15"/>
  <c r="L614" i="15"/>
  <c r="W613" i="15"/>
  <c r="X613" i="15" s="1"/>
  <c r="AE611" i="15"/>
  <c r="Z612" i="15"/>
  <c r="AA612" i="15"/>
  <c r="B629" i="15" l="1"/>
  <c r="V628" i="15"/>
  <c r="U628" i="15"/>
  <c r="Y628" i="15"/>
  <c r="J628" i="15"/>
  <c r="E628" i="15"/>
  <c r="F628" i="15" s="1"/>
  <c r="G628" i="15" s="1"/>
  <c r="C628" i="15" s="1"/>
  <c r="D628" i="15" s="1"/>
  <c r="E3308" i="11"/>
  <c r="H615" i="15"/>
  <c r="AF615" i="15" s="1"/>
  <c r="AJ609" i="15"/>
  <c r="D3327" i="11" s="1"/>
  <c r="AD612" i="15"/>
  <c r="AB613" i="15"/>
  <c r="AC613" i="15" s="1"/>
  <c r="AD613" i="15" s="1"/>
  <c r="AH611" i="15"/>
  <c r="AI611" i="15" s="1"/>
  <c r="C3325" i="11" s="1"/>
  <c r="AJ610" i="15"/>
  <c r="D3326" i="11" s="1"/>
  <c r="AI610" i="15"/>
  <c r="C3326" i="11" s="1"/>
  <c r="Q614" i="15"/>
  <c r="R614" i="15" s="1"/>
  <c r="T614" i="15" s="1"/>
  <c r="W614" i="15"/>
  <c r="X614" i="15" s="1"/>
  <c r="AA613" i="15"/>
  <c r="Z613" i="15"/>
  <c r="K614" i="15"/>
  <c r="M614" i="15" s="1"/>
  <c r="I615" i="15"/>
  <c r="N615" i="15"/>
  <c r="O615" i="15" s="1"/>
  <c r="P615" i="15" s="1"/>
  <c r="S615" i="15"/>
  <c r="L615" i="15"/>
  <c r="B630" i="15" l="1"/>
  <c r="V629" i="15"/>
  <c r="U629" i="15"/>
  <c r="Y629" i="15"/>
  <c r="J629" i="15"/>
  <c r="E629" i="15"/>
  <c r="F629" i="15" s="1"/>
  <c r="G629" i="15" s="1"/>
  <c r="C629" i="15" s="1"/>
  <c r="D629" i="15" s="1"/>
  <c r="E3307" i="11"/>
  <c r="H616" i="15"/>
  <c r="AF616" i="15" s="1"/>
  <c r="AG612" i="15"/>
  <c r="AE612" i="15"/>
  <c r="AB614" i="15"/>
  <c r="AC614" i="15" s="1"/>
  <c r="AD614" i="15" s="1"/>
  <c r="AJ611" i="15"/>
  <c r="D3325" i="11" s="1"/>
  <c r="AG613" i="15"/>
  <c r="W615" i="15"/>
  <c r="AA614" i="15"/>
  <c r="Z614" i="15"/>
  <c r="Q615" i="15"/>
  <c r="R615" i="15" s="1"/>
  <c r="T615" i="15" s="1"/>
  <c r="AE613" i="15"/>
  <c r="K615" i="15"/>
  <c r="M615" i="15" s="1"/>
  <c r="I616" i="15"/>
  <c r="N616" i="15"/>
  <c r="O616" i="15" s="1"/>
  <c r="P616" i="15" s="1"/>
  <c r="L616" i="15"/>
  <c r="S616" i="15"/>
  <c r="B631" i="15" l="1"/>
  <c r="V630" i="15"/>
  <c r="U630" i="15"/>
  <c r="Y630" i="15"/>
  <c r="J630" i="15"/>
  <c r="E630" i="15"/>
  <c r="F630" i="15" s="1"/>
  <c r="G630" i="15" s="1"/>
  <c r="C630" i="15" s="1"/>
  <c r="D630" i="15" s="1"/>
  <c r="E3306" i="11"/>
  <c r="H617" i="15"/>
  <c r="AF617" i="15" s="1"/>
  <c r="AH612" i="15"/>
  <c r="AI612" i="15" s="1"/>
  <c r="C3324" i="11" s="1"/>
  <c r="AB615" i="15"/>
  <c r="AC615" i="15" s="1"/>
  <c r="AH613" i="15"/>
  <c r="AJ613" i="15" s="1"/>
  <c r="D3323" i="11" s="1"/>
  <c r="X615" i="15"/>
  <c r="Z615" i="15" s="1"/>
  <c r="AG614" i="15"/>
  <c r="W616" i="15"/>
  <c r="X616" i="15" s="1"/>
  <c r="AE614" i="15"/>
  <c r="Q616" i="15"/>
  <c r="R616" i="15" s="1"/>
  <c r="T616" i="15" s="1"/>
  <c r="K616" i="15"/>
  <c r="M616" i="15" s="1"/>
  <c r="I617" i="15"/>
  <c r="N617" i="15"/>
  <c r="O617" i="15" s="1"/>
  <c r="P617" i="15" s="1"/>
  <c r="L617" i="15"/>
  <c r="S617" i="15"/>
  <c r="B632" i="15" l="1"/>
  <c r="V631" i="15"/>
  <c r="U631" i="15"/>
  <c r="Y631" i="15"/>
  <c r="J631" i="15"/>
  <c r="E631" i="15"/>
  <c r="F631" i="15" s="1"/>
  <c r="G631" i="15" s="1"/>
  <c r="C631" i="15" s="1"/>
  <c r="D631" i="15" s="1"/>
  <c r="E3305" i="11"/>
  <c r="H618" i="15"/>
  <c r="AF618" i="15" s="1"/>
  <c r="AJ612" i="15"/>
  <c r="D3324" i="11" s="1"/>
  <c r="AD615" i="15"/>
  <c r="AB616" i="15"/>
  <c r="AC616" i="15" s="1"/>
  <c r="AD616" i="15" s="1"/>
  <c r="AI613" i="15"/>
  <c r="C3323" i="11" s="1"/>
  <c r="AH614" i="15"/>
  <c r="AJ614" i="15" s="1"/>
  <c r="D3322" i="11" s="1"/>
  <c r="AA615" i="15"/>
  <c r="Q617" i="15"/>
  <c r="R617" i="15" s="1"/>
  <c r="T617" i="15" s="1"/>
  <c r="K617" i="15"/>
  <c r="M617" i="15" s="1"/>
  <c r="I618" i="15"/>
  <c r="N618" i="15"/>
  <c r="O618" i="15" s="1"/>
  <c r="P618" i="15" s="1"/>
  <c r="L618" i="15"/>
  <c r="S618" i="15"/>
  <c r="AA616" i="15"/>
  <c r="Z616" i="15"/>
  <c r="W617" i="15"/>
  <c r="X617" i="15" s="1"/>
  <c r="B633" i="15" l="1"/>
  <c r="V632" i="15"/>
  <c r="U632" i="15"/>
  <c r="Y632" i="15"/>
  <c r="J632" i="15"/>
  <c r="E632" i="15"/>
  <c r="F632" i="15" s="1"/>
  <c r="G632" i="15" s="1"/>
  <c r="C632" i="15" s="1"/>
  <c r="D632" i="15" s="1"/>
  <c r="E3304" i="11"/>
  <c r="W618" i="15"/>
  <c r="X618" i="15" s="1"/>
  <c r="Z618" i="15" s="1"/>
  <c r="H619" i="15"/>
  <c r="AF619" i="15" s="1"/>
  <c r="Q618" i="15"/>
  <c r="R618" i="15" s="1"/>
  <c r="T618" i="15" s="1"/>
  <c r="AB617" i="15"/>
  <c r="AC617" i="15" s="1"/>
  <c r="AD617" i="15" s="1"/>
  <c r="AG616" i="15"/>
  <c r="AE615" i="15"/>
  <c r="AG615" i="15"/>
  <c r="AI614" i="15"/>
  <c r="C3322" i="11" s="1"/>
  <c r="AE616" i="15"/>
  <c r="AA617" i="15"/>
  <c r="Z617" i="15"/>
  <c r="K618" i="15"/>
  <c r="I619" i="15"/>
  <c r="N619" i="15"/>
  <c r="O619" i="15" s="1"/>
  <c r="P619" i="15" s="1"/>
  <c r="S619" i="15"/>
  <c r="L619" i="15"/>
  <c r="B634" i="15" l="1"/>
  <c r="V633" i="15"/>
  <c r="U633" i="15"/>
  <c r="Y633" i="15"/>
  <c r="J633" i="15"/>
  <c r="E633" i="15"/>
  <c r="F633" i="15" s="1"/>
  <c r="G633" i="15" s="1"/>
  <c r="C633" i="15" s="1"/>
  <c r="D633" i="15" s="1"/>
  <c r="E3303" i="11"/>
  <c r="AA618" i="15"/>
  <c r="H620" i="15"/>
  <c r="AF620" i="15" s="1"/>
  <c r="AH616" i="15"/>
  <c r="AJ616" i="15" s="1"/>
  <c r="D3320" i="11" s="1"/>
  <c r="AB618" i="15"/>
  <c r="M618" i="15"/>
  <c r="AH615" i="15"/>
  <c r="K619" i="15"/>
  <c r="M619" i="15" s="1"/>
  <c r="AG617" i="15"/>
  <c r="Q619" i="15"/>
  <c r="R619" i="15" s="1"/>
  <c r="T619" i="15" s="1"/>
  <c r="AE617" i="15"/>
  <c r="I620" i="15"/>
  <c r="N620" i="15"/>
  <c r="O620" i="15" s="1"/>
  <c r="P620" i="15" s="1"/>
  <c r="S620" i="15"/>
  <c r="L620" i="15"/>
  <c r="W619" i="15"/>
  <c r="X619" i="15" s="1"/>
  <c r="B635" i="15" l="1"/>
  <c r="V634" i="15"/>
  <c r="U634" i="15"/>
  <c r="Y634" i="15"/>
  <c r="J634" i="15"/>
  <c r="E634" i="15"/>
  <c r="F634" i="15" s="1"/>
  <c r="G634" i="15" s="1"/>
  <c r="C634" i="15" s="1"/>
  <c r="D634" i="15" s="1"/>
  <c r="E3302" i="11"/>
  <c r="H621" i="15"/>
  <c r="AF621" i="15" s="1"/>
  <c r="AC618" i="15"/>
  <c r="AD618" i="15" s="1"/>
  <c r="AG618" i="15" s="1"/>
  <c r="AI616" i="15"/>
  <c r="C3320" i="11" s="1"/>
  <c r="AB619" i="15"/>
  <c r="AC619" i="15" s="1"/>
  <c r="AH617" i="15"/>
  <c r="AJ617" i="15" s="1"/>
  <c r="D3319" i="11" s="1"/>
  <c r="AI615" i="15"/>
  <c r="C3321" i="11" s="1"/>
  <c r="AJ615" i="15"/>
  <c r="D3321" i="11" s="1"/>
  <c r="K620" i="15"/>
  <c r="M620" i="15" s="1"/>
  <c r="W620" i="15"/>
  <c r="Q620" i="15"/>
  <c r="R620" i="15" s="1"/>
  <c r="T620" i="15" s="1"/>
  <c r="I621" i="15"/>
  <c r="N621" i="15"/>
  <c r="O621" i="15" s="1"/>
  <c r="P621" i="15" s="1"/>
  <c r="S621" i="15"/>
  <c r="L621" i="15"/>
  <c r="AA619" i="15"/>
  <c r="Z619" i="15"/>
  <c r="B636" i="15" l="1"/>
  <c r="V635" i="15"/>
  <c r="U635" i="15"/>
  <c r="Y635" i="15"/>
  <c r="J635" i="15"/>
  <c r="E635" i="15"/>
  <c r="F635" i="15" s="1"/>
  <c r="G635" i="15" s="1"/>
  <c r="C635" i="15" s="1"/>
  <c r="D635" i="15" s="1"/>
  <c r="E3301" i="11"/>
  <c r="H622" i="15"/>
  <c r="AF622" i="15" s="1"/>
  <c r="AE618" i="15"/>
  <c r="AH618" i="15" s="1"/>
  <c r="AI618" i="15" s="1"/>
  <c r="C3318" i="11" s="1"/>
  <c r="AD619" i="15"/>
  <c r="AB620" i="15"/>
  <c r="AC620" i="15" s="1"/>
  <c r="AI617" i="15"/>
  <c r="C3319" i="11" s="1"/>
  <c r="X620" i="15"/>
  <c r="AA620" i="15" s="1"/>
  <c r="Q621" i="15"/>
  <c r="R621" i="15" s="1"/>
  <c r="T621" i="15" s="1"/>
  <c r="K621" i="15"/>
  <c r="M621" i="15" s="1"/>
  <c r="I622" i="15"/>
  <c r="N622" i="15"/>
  <c r="O622" i="15" s="1"/>
  <c r="P622" i="15" s="1"/>
  <c r="S622" i="15"/>
  <c r="L622" i="15"/>
  <c r="W621" i="15"/>
  <c r="X621" i="15" s="1"/>
  <c r="B637" i="15" l="1"/>
  <c r="V636" i="15"/>
  <c r="U636" i="15"/>
  <c r="Y636" i="15"/>
  <c r="J636" i="15"/>
  <c r="E636" i="15"/>
  <c r="F636" i="15" s="1"/>
  <c r="G636" i="15" s="1"/>
  <c r="C636" i="15" s="1"/>
  <c r="D636" i="15" s="1"/>
  <c r="E3300" i="11"/>
  <c r="H623" i="15"/>
  <c r="AF623" i="15" s="1"/>
  <c r="AJ618" i="15"/>
  <c r="D3318" i="11" s="1"/>
  <c r="AE619" i="15"/>
  <c r="AB621" i="15"/>
  <c r="AC621" i="15" s="1"/>
  <c r="AD621" i="15" s="1"/>
  <c r="AG619" i="15"/>
  <c r="AD620" i="15"/>
  <c r="Z620" i="15"/>
  <c r="W622" i="15"/>
  <c r="X622" i="15" s="1"/>
  <c r="Z622" i="15" s="1"/>
  <c r="K622" i="15"/>
  <c r="M622" i="15" s="1"/>
  <c r="AA621" i="15"/>
  <c r="Z621" i="15"/>
  <c r="Q622" i="15"/>
  <c r="R622" i="15" s="1"/>
  <c r="T622" i="15" s="1"/>
  <c r="I623" i="15"/>
  <c r="N623" i="15"/>
  <c r="O623" i="15" s="1"/>
  <c r="P623" i="15" s="1"/>
  <c r="S623" i="15"/>
  <c r="L623" i="15"/>
  <c r="B638" i="15" l="1"/>
  <c r="V637" i="15"/>
  <c r="U637" i="15"/>
  <c r="Y637" i="15"/>
  <c r="J637" i="15"/>
  <c r="E637" i="15"/>
  <c r="F637" i="15" s="1"/>
  <c r="G637" i="15" s="1"/>
  <c r="C637" i="15" s="1"/>
  <c r="D637" i="15" s="1"/>
  <c r="E3299" i="11"/>
  <c r="H624" i="15"/>
  <c r="AF624" i="15" s="1"/>
  <c r="AH619" i="15"/>
  <c r="AJ619" i="15" s="1"/>
  <c r="D3317" i="11" s="1"/>
  <c r="AE620" i="15"/>
  <c r="AG620" i="15"/>
  <c r="AB622" i="15"/>
  <c r="AC622" i="15" s="1"/>
  <c r="AD622" i="15" s="1"/>
  <c r="AA622" i="15"/>
  <c r="AG621" i="15"/>
  <c r="W623" i="15"/>
  <c r="Q623" i="15"/>
  <c r="R623" i="15" s="1"/>
  <c r="T623" i="15" s="1"/>
  <c r="K623" i="15"/>
  <c r="M623" i="15" s="1"/>
  <c r="I624" i="15"/>
  <c r="N624" i="15"/>
  <c r="O624" i="15" s="1"/>
  <c r="P624" i="15" s="1"/>
  <c r="S624" i="15"/>
  <c r="L624" i="15"/>
  <c r="AE621" i="15"/>
  <c r="B639" i="15" l="1"/>
  <c r="V638" i="15"/>
  <c r="U638" i="15"/>
  <c r="Y638" i="15"/>
  <c r="J638" i="15"/>
  <c r="E638" i="15"/>
  <c r="F638" i="15" s="1"/>
  <c r="G638" i="15" s="1"/>
  <c r="C638" i="15" s="1"/>
  <c r="D638" i="15" s="1"/>
  <c r="E3298" i="11"/>
  <c r="H625" i="15"/>
  <c r="AF625" i="15" s="1"/>
  <c r="AH620" i="15"/>
  <c r="AJ620" i="15" s="1"/>
  <c r="D3316" i="11" s="1"/>
  <c r="AI619" i="15"/>
  <c r="C3317" i="11" s="1"/>
  <c r="AB623" i="15"/>
  <c r="AC623" i="15" s="1"/>
  <c r="AD623" i="15" s="1"/>
  <c r="AH621" i="15"/>
  <c r="AI621" i="15" s="1"/>
  <c r="C3315" i="11" s="1"/>
  <c r="AG622" i="15"/>
  <c r="AE622" i="15"/>
  <c r="X623" i="15"/>
  <c r="AA623" i="15" s="1"/>
  <c r="W624" i="15"/>
  <c r="X624" i="15" s="1"/>
  <c r="Q624" i="15"/>
  <c r="R624" i="15" s="1"/>
  <c r="T624" i="15" s="1"/>
  <c r="K624" i="15"/>
  <c r="M624" i="15" s="1"/>
  <c r="I625" i="15"/>
  <c r="N625" i="15"/>
  <c r="O625" i="15" s="1"/>
  <c r="P625" i="15" s="1"/>
  <c r="S625" i="15"/>
  <c r="L625" i="15"/>
  <c r="B640" i="15" l="1"/>
  <c r="V639" i="15"/>
  <c r="U639" i="15"/>
  <c r="Y639" i="15"/>
  <c r="J639" i="15"/>
  <c r="E639" i="15"/>
  <c r="F639" i="15" s="1"/>
  <c r="G639" i="15" s="1"/>
  <c r="C639" i="15" s="1"/>
  <c r="D639" i="15" s="1"/>
  <c r="E3297" i="11"/>
  <c r="H626" i="15"/>
  <c r="AF626" i="15" s="1"/>
  <c r="AI620" i="15"/>
  <c r="C3316" i="11" s="1"/>
  <c r="AJ621" i="15"/>
  <c r="D3315" i="11" s="1"/>
  <c r="AH622" i="15"/>
  <c r="AI622" i="15" s="1"/>
  <c r="C3314" i="11" s="1"/>
  <c r="AB624" i="15"/>
  <c r="AC624" i="15" s="1"/>
  <c r="AD624" i="15" s="1"/>
  <c r="AE623" i="15"/>
  <c r="AG623" i="15"/>
  <c r="Z623" i="15"/>
  <c r="Q625" i="15"/>
  <c r="R625" i="15" s="1"/>
  <c r="T625" i="15" s="1"/>
  <c r="W625" i="15"/>
  <c r="K625" i="15"/>
  <c r="M625" i="15" s="1"/>
  <c r="I626" i="15"/>
  <c r="N626" i="15"/>
  <c r="O626" i="15" s="1"/>
  <c r="P626" i="15" s="1"/>
  <c r="S626" i="15"/>
  <c r="L626" i="15"/>
  <c r="Z624" i="15"/>
  <c r="AA624" i="15"/>
  <c r="B641" i="15" l="1"/>
  <c r="V640" i="15"/>
  <c r="U640" i="15"/>
  <c r="Y640" i="15"/>
  <c r="J640" i="15"/>
  <c r="E640" i="15"/>
  <c r="F640" i="15" s="1"/>
  <c r="G640" i="15" s="1"/>
  <c r="C640" i="15" s="1"/>
  <c r="D640" i="15" s="1"/>
  <c r="E3296" i="11"/>
  <c r="H627" i="15"/>
  <c r="AF627" i="15" s="1"/>
  <c r="AJ622" i="15"/>
  <c r="D3314" i="11" s="1"/>
  <c r="AB625" i="15"/>
  <c r="AC625" i="15" s="1"/>
  <c r="AD625" i="15" s="1"/>
  <c r="AH623" i="15"/>
  <c r="AI623" i="15" s="1"/>
  <c r="C3313" i="11" s="1"/>
  <c r="X625" i="15"/>
  <c r="AA625" i="15" s="1"/>
  <c r="AG624" i="15"/>
  <c r="AE624" i="15"/>
  <c r="Q626" i="15"/>
  <c r="R626" i="15" s="1"/>
  <c r="T626" i="15" s="1"/>
  <c r="K626" i="15"/>
  <c r="M626" i="15" s="1"/>
  <c r="I627" i="15"/>
  <c r="N627" i="15"/>
  <c r="O627" i="15" s="1"/>
  <c r="P627" i="15" s="1"/>
  <c r="S627" i="15"/>
  <c r="L627" i="15"/>
  <c r="W626" i="15"/>
  <c r="X626" i="15" s="1"/>
  <c r="B642" i="15" l="1"/>
  <c r="V641" i="15"/>
  <c r="U641" i="15"/>
  <c r="Y641" i="15"/>
  <c r="J641" i="15"/>
  <c r="E641" i="15"/>
  <c r="F641" i="15" s="1"/>
  <c r="G641" i="15" s="1"/>
  <c r="C641" i="15" s="1"/>
  <c r="D641" i="15" s="1"/>
  <c r="E3295" i="11"/>
  <c r="W627" i="15"/>
  <c r="X627" i="15" s="1"/>
  <c r="Z627" i="15" s="1"/>
  <c r="H628" i="15"/>
  <c r="AF628" i="15" s="1"/>
  <c r="AB626" i="15"/>
  <c r="AC626" i="15" s="1"/>
  <c r="AD626" i="15" s="1"/>
  <c r="Q627" i="15"/>
  <c r="R627" i="15" s="1"/>
  <c r="T627" i="15" s="1"/>
  <c r="AH624" i="15"/>
  <c r="AJ624" i="15" s="1"/>
  <c r="D3312" i="11" s="1"/>
  <c r="AJ623" i="15"/>
  <c r="D3313" i="11" s="1"/>
  <c r="Z625" i="15"/>
  <c r="AG625" i="15"/>
  <c r="AE625" i="15"/>
  <c r="K627" i="15"/>
  <c r="M627" i="15" s="1"/>
  <c r="I628" i="15"/>
  <c r="N628" i="15"/>
  <c r="O628" i="15" s="1"/>
  <c r="P628" i="15" s="1"/>
  <c r="S628" i="15"/>
  <c r="L628" i="15"/>
  <c r="AA626" i="15"/>
  <c r="Z626" i="15"/>
  <c r="B643" i="15" l="1"/>
  <c r="V642" i="15"/>
  <c r="U642" i="15"/>
  <c r="Y642" i="15"/>
  <c r="J642" i="15"/>
  <c r="E642" i="15"/>
  <c r="F642" i="15" s="1"/>
  <c r="G642" i="15" s="1"/>
  <c r="C642" i="15" s="1"/>
  <c r="D642" i="15" s="1"/>
  <c r="E3294" i="11"/>
  <c r="AA627" i="15"/>
  <c r="H629" i="15"/>
  <c r="AF629" i="15" s="1"/>
  <c r="AB627" i="15"/>
  <c r="AC627" i="15" s="1"/>
  <c r="AD627" i="15" s="1"/>
  <c r="AH625" i="15"/>
  <c r="AI625" i="15" s="1"/>
  <c r="C3311" i="11" s="1"/>
  <c r="AI624" i="15"/>
  <c r="C3312" i="11" s="1"/>
  <c r="AG626" i="15"/>
  <c r="Q628" i="15"/>
  <c r="R628" i="15" s="1"/>
  <c r="T628" i="15" s="1"/>
  <c r="AE626" i="15"/>
  <c r="W628" i="15"/>
  <c r="X628" i="15" s="1"/>
  <c r="K628" i="15"/>
  <c r="M628" i="15" s="1"/>
  <c r="I629" i="15"/>
  <c r="N629" i="15"/>
  <c r="O629" i="15" s="1"/>
  <c r="P629" i="15" s="1"/>
  <c r="S629" i="15"/>
  <c r="L629" i="15"/>
  <c r="B644" i="15" l="1"/>
  <c r="V643" i="15"/>
  <c r="U643" i="15"/>
  <c r="Y643" i="15"/>
  <c r="J643" i="15"/>
  <c r="E643" i="15"/>
  <c r="F643" i="15" s="1"/>
  <c r="G643" i="15" s="1"/>
  <c r="C643" i="15" s="1"/>
  <c r="D643" i="15" s="1"/>
  <c r="E3293" i="11"/>
  <c r="H630" i="15"/>
  <c r="AF630" i="15" s="1"/>
  <c r="AB628" i="15"/>
  <c r="AC628" i="15" s="1"/>
  <c r="AD628" i="15" s="1"/>
  <c r="AG627" i="15"/>
  <c r="AJ625" i="15"/>
  <c r="D3311" i="11" s="1"/>
  <c r="AH626" i="15"/>
  <c r="AI626" i="15" s="1"/>
  <c r="C3310" i="11" s="1"/>
  <c r="Q629" i="15"/>
  <c r="R629" i="15" s="1"/>
  <c r="T629" i="15" s="1"/>
  <c r="W629" i="15"/>
  <c r="K629" i="15"/>
  <c r="M629" i="15" s="1"/>
  <c r="I630" i="15"/>
  <c r="N630" i="15"/>
  <c r="O630" i="15" s="1"/>
  <c r="P630" i="15" s="1"/>
  <c r="S630" i="15"/>
  <c r="L630" i="15"/>
  <c r="AA628" i="15"/>
  <c r="Z628" i="15"/>
  <c r="AE627" i="15"/>
  <c r="B645" i="15" l="1"/>
  <c r="V644" i="15"/>
  <c r="U644" i="15"/>
  <c r="Y644" i="15"/>
  <c r="J644" i="15"/>
  <c r="E644" i="15"/>
  <c r="F644" i="15" s="1"/>
  <c r="G644" i="15" s="1"/>
  <c r="C644" i="15" s="1"/>
  <c r="D644" i="15" s="1"/>
  <c r="E3292" i="11"/>
  <c r="H631" i="15"/>
  <c r="AF631" i="15" s="1"/>
  <c r="AH627" i="15"/>
  <c r="AJ627" i="15" s="1"/>
  <c r="D3309" i="11" s="1"/>
  <c r="AB629" i="15"/>
  <c r="AC629" i="15" s="1"/>
  <c r="AJ626" i="15"/>
  <c r="D3310" i="11" s="1"/>
  <c r="AE628" i="15"/>
  <c r="X629" i="15"/>
  <c r="Z629" i="15" s="1"/>
  <c r="K630" i="15"/>
  <c r="M630" i="15" s="1"/>
  <c r="W631" i="15"/>
  <c r="X631" i="15" s="1"/>
  <c r="I631" i="15"/>
  <c r="N631" i="15"/>
  <c r="O631" i="15" s="1"/>
  <c r="P631" i="15" s="1"/>
  <c r="S631" i="15"/>
  <c r="L631" i="15"/>
  <c r="W630" i="15"/>
  <c r="X630" i="15" s="1"/>
  <c r="Q630" i="15"/>
  <c r="R630" i="15" s="1"/>
  <c r="T630" i="15" s="1"/>
  <c r="AG628" i="15"/>
  <c r="B646" i="15" l="1"/>
  <c r="V645" i="15"/>
  <c r="U645" i="15"/>
  <c r="Y645" i="15"/>
  <c r="J645" i="15"/>
  <c r="E645" i="15"/>
  <c r="F645" i="15" s="1"/>
  <c r="G645" i="15" s="1"/>
  <c r="C645" i="15" s="1"/>
  <c r="D645" i="15" s="1"/>
  <c r="E3291" i="11"/>
  <c r="H632" i="15"/>
  <c r="AF632" i="15" s="1"/>
  <c r="AI627" i="15"/>
  <c r="C3309" i="11" s="1"/>
  <c r="AH628" i="15"/>
  <c r="AJ628" i="15" s="1"/>
  <c r="D3308" i="11" s="1"/>
  <c r="AD629" i="15"/>
  <c r="AB630" i="15"/>
  <c r="AA629" i="15"/>
  <c r="Q631" i="15"/>
  <c r="R631" i="15" s="1"/>
  <c r="T631" i="15" s="1"/>
  <c r="Z630" i="15"/>
  <c r="AA630" i="15"/>
  <c r="K631" i="15"/>
  <c r="M631" i="15" s="1"/>
  <c r="I632" i="15"/>
  <c r="N632" i="15"/>
  <c r="O632" i="15" s="1"/>
  <c r="P632" i="15" s="1"/>
  <c r="L632" i="15"/>
  <c r="S632" i="15"/>
  <c r="Z631" i="15"/>
  <c r="AA631" i="15"/>
  <c r="B647" i="15" l="1"/>
  <c r="V646" i="15"/>
  <c r="U646" i="15"/>
  <c r="Y646" i="15"/>
  <c r="J646" i="15"/>
  <c r="E646" i="15"/>
  <c r="F646" i="15" s="1"/>
  <c r="G646" i="15" s="1"/>
  <c r="C646" i="15" s="1"/>
  <c r="D646" i="15" s="1"/>
  <c r="E3290" i="11"/>
  <c r="H633" i="15"/>
  <c r="AF633" i="15" s="1"/>
  <c r="AI628" i="15"/>
  <c r="C3308" i="11" s="1"/>
  <c r="AC630" i="15"/>
  <c r="AD630" i="15" s="1"/>
  <c r="AB631" i="15"/>
  <c r="AC631" i="15" s="1"/>
  <c r="AD631" i="15" s="1"/>
  <c r="AG629" i="15"/>
  <c r="AE629" i="15"/>
  <c r="Q632" i="15"/>
  <c r="R632" i="15" s="1"/>
  <c r="T632" i="15" s="1"/>
  <c r="K632" i="15"/>
  <c r="M632" i="15" s="1"/>
  <c r="I633" i="15"/>
  <c r="N633" i="15"/>
  <c r="O633" i="15" s="1"/>
  <c r="P633" i="15" s="1"/>
  <c r="S633" i="15"/>
  <c r="L633" i="15"/>
  <c r="W632" i="15"/>
  <c r="X632" i="15" s="1"/>
  <c r="B648" i="15" l="1"/>
  <c r="V647" i="15"/>
  <c r="U647" i="15"/>
  <c r="Y647" i="15"/>
  <c r="J647" i="15"/>
  <c r="E647" i="15"/>
  <c r="F647" i="15" s="1"/>
  <c r="G647" i="15" s="1"/>
  <c r="C647" i="15" s="1"/>
  <c r="D647" i="15" s="1"/>
  <c r="E3289" i="11"/>
  <c r="H634" i="15"/>
  <c r="AF634" i="15" s="1"/>
  <c r="AG630" i="15"/>
  <c r="AE630" i="15"/>
  <c r="AB632" i="15"/>
  <c r="AC632" i="15" s="1"/>
  <c r="AD632" i="15" s="1"/>
  <c r="AG631" i="15"/>
  <c r="AH629" i="15"/>
  <c r="AJ629" i="15" s="1"/>
  <c r="D3307" i="11" s="1"/>
  <c r="AE631" i="15"/>
  <c r="W633" i="15"/>
  <c r="X633" i="15" s="1"/>
  <c r="Q633" i="15"/>
  <c r="R633" i="15" s="1"/>
  <c r="T633" i="15" s="1"/>
  <c r="AA632" i="15"/>
  <c r="Z632" i="15"/>
  <c r="K633" i="15"/>
  <c r="M633" i="15" s="1"/>
  <c r="I634" i="15"/>
  <c r="N634" i="15"/>
  <c r="O634" i="15" s="1"/>
  <c r="P634" i="15" s="1"/>
  <c r="S634" i="15"/>
  <c r="L634" i="15"/>
  <c r="B649" i="15" l="1"/>
  <c r="V648" i="15"/>
  <c r="U648" i="15"/>
  <c r="Y648" i="15"/>
  <c r="J648" i="15"/>
  <c r="E648" i="15"/>
  <c r="F648" i="15" s="1"/>
  <c r="G648" i="15" s="1"/>
  <c r="C648" i="15" s="1"/>
  <c r="D648" i="15" s="1"/>
  <c r="E3288" i="11"/>
  <c r="H635" i="15"/>
  <c r="AF635" i="15" s="1"/>
  <c r="AH630" i="15"/>
  <c r="AJ630" i="15" s="1"/>
  <c r="D3306" i="11" s="1"/>
  <c r="AH631" i="15"/>
  <c r="AI631" i="15" s="1"/>
  <c r="C3305" i="11" s="1"/>
  <c r="AB633" i="15"/>
  <c r="AC633" i="15" s="1"/>
  <c r="AD633" i="15" s="1"/>
  <c r="AI629" i="15"/>
  <c r="C3307" i="11" s="1"/>
  <c r="AE632" i="15"/>
  <c r="AG632" i="15"/>
  <c r="Q634" i="15"/>
  <c r="R634" i="15" s="1"/>
  <c r="T634" i="15" s="1"/>
  <c r="K634" i="15"/>
  <c r="M634" i="15" s="1"/>
  <c r="I635" i="15"/>
  <c r="N635" i="15"/>
  <c r="O635" i="15" s="1"/>
  <c r="P635" i="15" s="1"/>
  <c r="S635" i="15"/>
  <c r="L635" i="15"/>
  <c r="AA633" i="15"/>
  <c r="Z633" i="15"/>
  <c r="W634" i="15"/>
  <c r="X634" i="15" s="1"/>
  <c r="B650" i="15" l="1"/>
  <c r="V649" i="15"/>
  <c r="U649" i="15"/>
  <c r="Y649" i="15"/>
  <c r="J649" i="15"/>
  <c r="E649" i="15"/>
  <c r="F649" i="15" s="1"/>
  <c r="G649" i="15" s="1"/>
  <c r="C649" i="15" s="1"/>
  <c r="D649" i="15" s="1"/>
  <c r="E3287" i="11"/>
  <c r="H636" i="15"/>
  <c r="AF636" i="15" s="1"/>
  <c r="AI630" i="15"/>
  <c r="C3306" i="11" s="1"/>
  <c r="AJ631" i="15"/>
  <c r="D3305" i="11" s="1"/>
  <c r="AB634" i="15"/>
  <c r="AC634" i="15" s="1"/>
  <c r="AH632" i="15"/>
  <c r="AJ632" i="15" s="1"/>
  <c r="D3304" i="11" s="1"/>
  <c r="AE633" i="15"/>
  <c r="AG633" i="15"/>
  <c r="W635" i="15"/>
  <c r="X635" i="15" s="1"/>
  <c r="Q635" i="15"/>
  <c r="R635" i="15" s="1"/>
  <c r="T635" i="15" s="1"/>
  <c r="AA634" i="15"/>
  <c r="Z634" i="15"/>
  <c r="K635" i="15"/>
  <c r="M635" i="15" s="1"/>
  <c r="I636" i="15"/>
  <c r="N636" i="15"/>
  <c r="O636" i="15" s="1"/>
  <c r="P636" i="15" s="1"/>
  <c r="S636" i="15"/>
  <c r="L636" i="15"/>
  <c r="B651" i="15" l="1"/>
  <c r="V650" i="15"/>
  <c r="U650" i="15"/>
  <c r="Y650" i="15"/>
  <c r="J650" i="15"/>
  <c r="E650" i="15"/>
  <c r="F650" i="15" s="1"/>
  <c r="G650" i="15" s="1"/>
  <c r="C650" i="15" s="1"/>
  <c r="D650" i="15" s="1"/>
  <c r="E3286" i="11"/>
  <c r="H637" i="15"/>
  <c r="AF637" i="15" s="1"/>
  <c r="AH633" i="15"/>
  <c r="AI633" i="15" s="1"/>
  <c r="C3303" i="11" s="1"/>
  <c r="Q636" i="15"/>
  <c r="R636" i="15" s="1"/>
  <c r="T636" i="15" s="1"/>
  <c r="AD634" i="15"/>
  <c r="AE634" i="15" s="1"/>
  <c r="AB635" i="15"/>
  <c r="AC635" i="15" s="1"/>
  <c r="AD635" i="15" s="1"/>
  <c r="AI632" i="15"/>
  <c r="C3304" i="11" s="1"/>
  <c r="K636" i="15"/>
  <c r="M636" i="15" s="1"/>
  <c r="I637" i="15"/>
  <c r="N637" i="15"/>
  <c r="O637" i="15" s="1"/>
  <c r="P637" i="15" s="1"/>
  <c r="S637" i="15"/>
  <c r="L637" i="15"/>
  <c r="W636" i="15"/>
  <c r="X636" i="15" s="1"/>
  <c r="Z635" i="15"/>
  <c r="AA635" i="15"/>
  <c r="B652" i="15" l="1"/>
  <c r="V651" i="15"/>
  <c r="U651" i="15"/>
  <c r="Y651" i="15"/>
  <c r="J651" i="15"/>
  <c r="E651" i="15"/>
  <c r="F651" i="15" s="1"/>
  <c r="G651" i="15" s="1"/>
  <c r="C651" i="15" s="1"/>
  <c r="D651" i="15" s="1"/>
  <c r="E3285" i="11"/>
  <c r="H638" i="15"/>
  <c r="AF638" i="15" s="1"/>
  <c r="AJ633" i="15"/>
  <c r="D3303" i="11" s="1"/>
  <c r="AG634" i="15"/>
  <c r="AH634" i="15" s="1"/>
  <c r="AI634" i="15" s="1"/>
  <c r="C3302" i="11" s="1"/>
  <c r="Q637" i="15"/>
  <c r="R637" i="15" s="1"/>
  <c r="T637" i="15" s="1"/>
  <c r="AB636" i="15"/>
  <c r="AC636" i="15" s="1"/>
  <c r="AD636" i="15" s="1"/>
  <c r="AE635" i="15"/>
  <c r="Z636" i="15"/>
  <c r="AA636" i="15"/>
  <c r="W637" i="15"/>
  <c r="X637" i="15" s="1"/>
  <c r="AG635" i="15"/>
  <c r="K637" i="15"/>
  <c r="I638" i="15"/>
  <c r="N638" i="15"/>
  <c r="O638" i="15" s="1"/>
  <c r="P638" i="15" s="1"/>
  <c r="S638" i="15"/>
  <c r="L638" i="15"/>
  <c r="B653" i="15" l="1"/>
  <c r="V652" i="15"/>
  <c r="U652" i="15"/>
  <c r="Y652" i="15"/>
  <c r="J652" i="15"/>
  <c r="E652" i="15"/>
  <c r="F652" i="15" s="1"/>
  <c r="G652" i="15" s="1"/>
  <c r="C652" i="15" s="1"/>
  <c r="D652" i="15" s="1"/>
  <c r="E3284" i="11"/>
  <c r="H639" i="15"/>
  <c r="AF639" i="15" s="1"/>
  <c r="AH635" i="15"/>
  <c r="AI635" i="15" s="1"/>
  <c r="C3301" i="11" s="1"/>
  <c r="AB637" i="15"/>
  <c r="M637" i="15"/>
  <c r="AJ634" i="15"/>
  <c r="D3302" i="11" s="1"/>
  <c r="AE636" i="15"/>
  <c r="AG636" i="15"/>
  <c r="W638" i="15"/>
  <c r="Q638" i="15"/>
  <c r="R638" i="15" s="1"/>
  <c r="T638" i="15" s="1"/>
  <c r="K638" i="15"/>
  <c r="M638" i="15" s="1"/>
  <c r="I639" i="15"/>
  <c r="N639" i="15"/>
  <c r="O639" i="15" s="1"/>
  <c r="P639" i="15" s="1"/>
  <c r="L639" i="15"/>
  <c r="S639" i="15"/>
  <c r="AA637" i="15"/>
  <c r="Z637" i="15"/>
  <c r="B654" i="15" l="1"/>
  <c r="V653" i="15"/>
  <c r="U653" i="15"/>
  <c r="Y653" i="15"/>
  <c r="J653" i="15"/>
  <c r="E653" i="15"/>
  <c r="F653" i="15" s="1"/>
  <c r="G653" i="15" s="1"/>
  <c r="C653" i="15" s="1"/>
  <c r="D653" i="15" s="1"/>
  <c r="E3283" i="11"/>
  <c r="H640" i="15"/>
  <c r="AF640" i="15" s="1"/>
  <c r="AC637" i="15"/>
  <c r="AD637" i="15" s="1"/>
  <c r="AG637" i="15" s="1"/>
  <c r="AJ635" i="15"/>
  <c r="D3301" i="11" s="1"/>
  <c r="AB638" i="15"/>
  <c r="AC638" i="15" s="1"/>
  <c r="AD638" i="15" s="1"/>
  <c r="AH636" i="15"/>
  <c r="AJ636" i="15" s="1"/>
  <c r="D3300" i="11" s="1"/>
  <c r="X638" i="15"/>
  <c r="Z638" i="15" s="1"/>
  <c r="Q639" i="15"/>
  <c r="R639" i="15" s="1"/>
  <c r="T639" i="15" s="1"/>
  <c r="K639" i="15"/>
  <c r="M639" i="15" s="1"/>
  <c r="I640" i="15"/>
  <c r="N640" i="15"/>
  <c r="O640" i="15" s="1"/>
  <c r="P640" i="15" s="1"/>
  <c r="S640" i="15"/>
  <c r="L640" i="15"/>
  <c r="W639" i="15"/>
  <c r="X639" i="15" s="1"/>
  <c r="B655" i="15" l="1"/>
  <c r="V654" i="15"/>
  <c r="U654" i="15"/>
  <c r="Y654" i="15"/>
  <c r="J654" i="15"/>
  <c r="E654" i="15"/>
  <c r="F654" i="15" s="1"/>
  <c r="G654" i="15" s="1"/>
  <c r="C654" i="15" s="1"/>
  <c r="D654" i="15" s="1"/>
  <c r="E3282" i="11"/>
  <c r="H641" i="15"/>
  <c r="AF641" i="15" s="1"/>
  <c r="AE637" i="15"/>
  <c r="AH637" i="15" s="1"/>
  <c r="AB639" i="15"/>
  <c r="AI636" i="15"/>
  <c r="C3300" i="11" s="1"/>
  <c r="AA638" i="15"/>
  <c r="W640" i="15"/>
  <c r="K640" i="15"/>
  <c r="M640" i="15" s="1"/>
  <c r="AA639" i="15"/>
  <c r="Z639" i="15"/>
  <c r="Q640" i="15"/>
  <c r="R640" i="15" s="1"/>
  <c r="T640" i="15" s="1"/>
  <c r="I641" i="15"/>
  <c r="N641" i="15"/>
  <c r="O641" i="15" s="1"/>
  <c r="P641" i="15" s="1"/>
  <c r="S641" i="15"/>
  <c r="L641" i="15"/>
  <c r="B656" i="15" l="1"/>
  <c r="V655" i="15"/>
  <c r="U655" i="15"/>
  <c r="Y655" i="15"/>
  <c r="J655" i="15"/>
  <c r="E655" i="15"/>
  <c r="F655" i="15" s="1"/>
  <c r="G655" i="15" s="1"/>
  <c r="C655" i="15" s="1"/>
  <c r="D655" i="15" s="1"/>
  <c r="E3281" i="11"/>
  <c r="H642" i="15"/>
  <c r="AF642" i="15" s="1"/>
  <c r="AI637" i="15"/>
  <c r="C3299" i="11" s="1"/>
  <c r="AJ637" i="15"/>
  <c r="D3299" i="11" s="1"/>
  <c r="AB640" i="15"/>
  <c r="AC640" i="15" s="1"/>
  <c r="AD640" i="15" s="1"/>
  <c r="AC639" i="15"/>
  <c r="AD639" i="15" s="1"/>
  <c r="AG638" i="15"/>
  <c r="AE638" i="15"/>
  <c r="X640" i="15"/>
  <c r="Z640" i="15" s="1"/>
  <c r="W641" i="15"/>
  <c r="X641" i="15" s="1"/>
  <c r="Q641" i="15"/>
  <c r="R641" i="15" s="1"/>
  <c r="T641" i="15" s="1"/>
  <c r="K641" i="15"/>
  <c r="M641" i="15" s="1"/>
  <c r="I642" i="15"/>
  <c r="N642" i="15"/>
  <c r="O642" i="15" s="1"/>
  <c r="P642" i="15" s="1"/>
  <c r="S642" i="15"/>
  <c r="L642" i="15"/>
  <c r="B657" i="15" l="1"/>
  <c r="V656" i="15"/>
  <c r="U656" i="15"/>
  <c r="Y656" i="15"/>
  <c r="J656" i="15"/>
  <c r="E656" i="15"/>
  <c r="F656" i="15" s="1"/>
  <c r="G656" i="15" s="1"/>
  <c r="C656" i="15" s="1"/>
  <c r="D656" i="15" s="1"/>
  <c r="E3280" i="11"/>
  <c r="H643" i="15"/>
  <c r="AF643" i="15" s="1"/>
  <c r="AE639" i="15"/>
  <c r="AG639" i="15"/>
  <c r="AB641" i="15"/>
  <c r="AC641" i="15" s="1"/>
  <c r="AD641" i="15" s="1"/>
  <c r="AH638" i="15"/>
  <c r="AA640" i="15"/>
  <c r="K642" i="15"/>
  <c r="M642" i="15" s="1"/>
  <c r="I643" i="15"/>
  <c r="N643" i="15"/>
  <c r="O643" i="15" s="1"/>
  <c r="P643" i="15" s="1"/>
  <c r="S643" i="15"/>
  <c r="L643" i="15"/>
  <c r="Z641" i="15"/>
  <c r="AA641" i="15"/>
  <c r="W642" i="15"/>
  <c r="X642" i="15" s="1"/>
  <c r="Q642" i="15"/>
  <c r="R642" i="15" s="1"/>
  <c r="T642" i="15" s="1"/>
  <c r="B658" i="15" l="1"/>
  <c r="V657" i="15"/>
  <c r="U657" i="15"/>
  <c r="Y657" i="15"/>
  <c r="J657" i="15"/>
  <c r="E657" i="15"/>
  <c r="F657" i="15" s="1"/>
  <c r="G657" i="15" s="1"/>
  <c r="C657" i="15" s="1"/>
  <c r="D657" i="15" s="1"/>
  <c r="E3279" i="11"/>
  <c r="H644" i="15"/>
  <c r="AF644" i="15" s="1"/>
  <c r="Q643" i="15"/>
  <c r="R643" i="15" s="1"/>
  <c r="T643" i="15" s="1"/>
  <c r="AH639" i="15"/>
  <c r="AJ639" i="15" s="1"/>
  <c r="D3297" i="11" s="1"/>
  <c r="AB642" i="15"/>
  <c r="AC642" i="15" s="1"/>
  <c r="AJ638" i="15"/>
  <c r="D3298" i="11" s="1"/>
  <c r="AI638" i="15"/>
  <c r="C3298" i="11" s="1"/>
  <c r="AG640" i="15"/>
  <c r="AE640" i="15"/>
  <c r="W643" i="15"/>
  <c r="AE641" i="15"/>
  <c r="Z642" i="15"/>
  <c r="AA642" i="15"/>
  <c r="K643" i="15"/>
  <c r="M643" i="15" s="1"/>
  <c r="I644" i="15"/>
  <c r="N644" i="15"/>
  <c r="O644" i="15" s="1"/>
  <c r="P644" i="15" s="1"/>
  <c r="S644" i="15"/>
  <c r="L644" i="15"/>
  <c r="AG641" i="15"/>
  <c r="B659" i="15" l="1"/>
  <c r="V658" i="15"/>
  <c r="U658" i="15"/>
  <c r="Y658" i="15"/>
  <c r="J658" i="15"/>
  <c r="E658" i="15"/>
  <c r="F658" i="15" s="1"/>
  <c r="G658" i="15" s="1"/>
  <c r="C658" i="15" s="1"/>
  <c r="D658" i="15" s="1"/>
  <c r="E3278" i="11"/>
  <c r="H645" i="15"/>
  <c r="AF645" i="15" s="1"/>
  <c r="AI639" i="15"/>
  <c r="C3297" i="11" s="1"/>
  <c r="AH641" i="15"/>
  <c r="AI641" i="15" s="1"/>
  <c r="C3295" i="11" s="1"/>
  <c r="AD642" i="15"/>
  <c r="AB643" i="15"/>
  <c r="AC643" i="15" s="1"/>
  <c r="AD643" i="15" s="1"/>
  <c r="AH640" i="15"/>
  <c r="AJ640" i="15" s="1"/>
  <c r="D3296" i="11" s="1"/>
  <c r="X643" i="15"/>
  <c r="AA643" i="15" s="1"/>
  <c r="W644" i="15"/>
  <c r="X644" i="15" s="1"/>
  <c r="Q644" i="15"/>
  <c r="R644" i="15" s="1"/>
  <c r="T644" i="15" s="1"/>
  <c r="K644" i="15"/>
  <c r="M644" i="15" s="1"/>
  <c r="I645" i="15"/>
  <c r="N645" i="15"/>
  <c r="O645" i="15" s="1"/>
  <c r="P645" i="15" s="1"/>
  <c r="L645" i="15"/>
  <c r="S645" i="15"/>
  <c r="B660" i="15" l="1"/>
  <c r="V659" i="15"/>
  <c r="U659" i="15"/>
  <c r="Y659" i="15"/>
  <c r="J659" i="15"/>
  <c r="E659" i="15"/>
  <c r="F659" i="15" s="1"/>
  <c r="G659" i="15" s="1"/>
  <c r="C659" i="15" s="1"/>
  <c r="D659" i="15" s="1"/>
  <c r="E3277" i="11"/>
  <c r="H646" i="15"/>
  <c r="AF646" i="15" s="1"/>
  <c r="AG642" i="15"/>
  <c r="AJ641" i="15"/>
  <c r="D3295" i="11" s="1"/>
  <c r="AB644" i="15"/>
  <c r="AC644" i="15" s="1"/>
  <c r="AD644" i="15" s="1"/>
  <c r="AE642" i="15"/>
  <c r="AI640" i="15"/>
  <c r="C3296" i="11" s="1"/>
  <c r="Z643" i="15"/>
  <c r="AG643" i="15"/>
  <c r="AE643" i="15"/>
  <c r="W645" i="15"/>
  <c r="X645" i="15" s="1"/>
  <c r="Q645" i="15"/>
  <c r="R645" i="15" s="1"/>
  <c r="T645" i="15" s="1"/>
  <c r="K645" i="15"/>
  <c r="M645" i="15" s="1"/>
  <c r="I646" i="15"/>
  <c r="N646" i="15"/>
  <c r="O646" i="15" s="1"/>
  <c r="P646" i="15" s="1"/>
  <c r="S646" i="15"/>
  <c r="L646" i="15"/>
  <c r="Z644" i="15"/>
  <c r="AA644" i="15"/>
  <c r="B661" i="15" l="1"/>
  <c r="V660" i="15"/>
  <c r="U660" i="15"/>
  <c r="Y660" i="15"/>
  <c r="J660" i="15"/>
  <c r="E660" i="15"/>
  <c r="F660" i="15" s="1"/>
  <c r="G660" i="15" s="1"/>
  <c r="C660" i="15" s="1"/>
  <c r="D660" i="15" s="1"/>
  <c r="E3276" i="11"/>
  <c r="AH642" i="15"/>
  <c r="AJ642" i="15" s="1"/>
  <c r="D3294" i="11" s="1"/>
  <c r="H647" i="15"/>
  <c r="AF647" i="15" s="1"/>
  <c r="AB645" i="15"/>
  <c r="AC645" i="15" s="1"/>
  <c r="AH643" i="15"/>
  <c r="AJ643" i="15" s="1"/>
  <c r="D3293" i="11" s="1"/>
  <c r="Q646" i="15"/>
  <c r="R646" i="15" s="1"/>
  <c r="T646" i="15" s="1"/>
  <c r="AE644" i="15"/>
  <c r="W646" i="15"/>
  <c r="X646" i="15" s="1"/>
  <c r="K646" i="15"/>
  <c r="M646" i="15" s="1"/>
  <c r="I647" i="15"/>
  <c r="N647" i="15"/>
  <c r="O647" i="15" s="1"/>
  <c r="P647" i="15" s="1"/>
  <c r="S647" i="15"/>
  <c r="L647" i="15"/>
  <c r="Z645" i="15"/>
  <c r="AA645" i="15"/>
  <c r="AG644" i="15"/>
  <c r="B662" i="15" l="1"/>
  <c r="V661" i="15"/>
  <c r="U661" i="15"/>
  <c r="Y661" i="15"/>
  <c r="J661" i="15"/>
  <c r="E661" i="15"/>
  <c r="F661" i="15" s="1"/>
  <c r="G661" i="15" s="1"/>
  <c r="C661" i="15" s="1"/>
  <c r="D661" i="15" s="1"/>
  <c r="E3275" i="11"/>
  <c r="AI642" i="15"/>
  <c r="C3294" i="11" s="1"/>
  <c r="H648" i="15"/>
  <c r="AF648" i="15" s="1"/>
  <c r="AH644" i="15"/>
  <c r="AJ644" i="15" s="1"/>
  <c r="D3292" i="11" s="1"/>
  <c r="AD645" i="15"/>
  <c r="AB646" i="15"/>
  <c r="AC646" i="15" s="1"/>
  <c r="AD646" i="15" s="1"/>
  <c r="Q647" i="15"/>
  <c r="R647" i="15" s="1"/>
  <c r="T647" i="15" s="1"/>
  <c r="AI643" i="15"/>
  <c r="C3293" i="11" s="1"/>
  <c r="K647" i="15"/>
  <c r="M647" i="15" s="1"/>
  <c r="W647" i="15"/>
  <c r="X647" i="15" s="1"/>
  <c r="I648" i="15"/>
  <c r="N648" i="15"/>
  <c r="O648" i="15" s="1"/>
  <c r="P648" i="15" s="1"/>
  <c r="S648" i="15"/>
  <c r="L648" i="15"/>
  <c r="Z646" i="15"/>
  <c r="AA646" i="15"/>
  <c r="B663" i="15" l="1"/>
  <c r="V662" i="15"/>
  <c r="U662" i="15"/>
  <c r="Y662" i="15"/>
  <c r="J662" i="15"/>
  <c r="E662" i="15"/>
  <c r="F662" i="15" s="1"/>
  <c r="G662" i="15" s="1"/>
  <c r="C662" i="15" s="1"/>
  <c r="D662" i="15" s="1"/>
  <c r="E3274" i="11"/>
  <c r="H649" i="15"/>
  <c r="AF649" i="15" s="1"/>
  <c r="AI644" i="15"/>
  <c r="C3292" i="11" s="1"/>
  <c r="AG645" i="15"/>
  <c r="AE645" i="15"/>
  <c r="AB647" i="15"/>
  <c r="AC647" i="15" s="1"/>
  <c r="AD647" i="15" s="1"/>
  <c r="AE646" i="15"/>
  <c r="Q648" i="15"/>
  <c r="R648" i="15" s="1"/>
  <c r="T648" i="15" s="1"/>
  <c r="W648" i="15"/>
  <c r="X648" i="15" s="1"/>
  <c r="AA647" i="15"/>
  <c r="Z647" i="15"/>
  <c r="K648" i="15"/>
  <c r="M648" i="15" s="1"/>
  <c r="W649" i="15"/>
  <c r="X649" i="15" s="1"/>
  <c r="I649" i="15"/>
  <c r="N649" i="15"/>
  <c r="O649" i="15" s="1"/>
  <c r="P649" i="15" s="1"/>
  <c r="L649" i="15"/>
  <c r="S649" i="15"/>
  <c r="AG646" i="15"/>
  <c r="B664" i="15" l="1"/>
  <c r="V663" i="15"/>
  <c r="U663" i="15"/>
  <c r="Y663" i="15"/>
  <c r="J663" i="15"/>
  <c r="E663" i="15"/>
  <c r="F663" i="15" s="1"/>
  <c r="G663" i="15" s="1"/>
  <c r="C663" i="15" s="1"/>
  <c r="D663" i="15" s="1"/>
  <c r="E3273" i="11"/>
  <c r="H650" i="15"/>
  <c r="AF650" i="15" s="1"/>
  <c r="AH645" i="15"/>
  <c r="AI645" i="15" s="1"/>
  <c r="C3291" i="11" s="1"/>
  <c r="AH646" i="15"/>
  <c r="AJ646" i="15" s="1"/>
  <c r="D3290" i="11" s="1"/>
  <c r="AB648" i="15"/>
  <c r="AC648" i="15" s="1"/>
  <c r="AD648" i="15" s="1"/>
  <c r="AG647" i="15"/>
  <c r="K649" i="15"/>
  <c r="M649" i="15" s="1"/>
  <c r="I650" i="15"/>
  <c r="N650" i="15"/>
  <c r="O650" i="15" s="1"/>
  <c r="P650" i="15" s="1"/>
  <c r="S650" i="15"/>
  <c r="L650" i="15"/>
  <c r="AE647" i="15"/>
  <c r="Z649" i="15"/>
  <c r="AA649" i="15"/>
  <c r="Z648" i="15"/>
  <c r="AA648" i="15"/>
  <c r="Q649" i="15"/>
  <c r="R649" i="15" s="1"/>
  <c r="T649" i="15" s="1"/>
  <c r="B665" i="15" l="1"/>
  <c r="V664" i="15"/>
  <c r="U664" i="15"/>
  <c r="Y664" i="15"/>
  <c r="J664" i="15"/>
  <c r="E664" i="15"/>
  <c r="F664" i="15" s="1"/>
  <c r="G664" i="15" s="1"/>
  <c r="C664" i="15" s="1"/>
  <c r="D664" i="15" s="1"/>
  <c r="E3272" i="11"/>
  <c r="H651" i="15"/>
  <c r="AF651" i="15" s="1"/>
  <c r="AJ645" i="15"/>
  <c r="D3291" i="11" s="1"/>
  <c r="Q650" i="15"/>
  <c r="R650" i="15" s="1"/>
  <c r="T650" i="15" s="1"/>
  <c r="AI646" i="15"/>
  <c r="C3290" i="11" s="1"/>
  <c r="AH647" i="15"/>
  <c r="AI647" i="15" s="1"/>
  <c r="C3289" i="11" s="1"/>
  <c r="AB649" i="15"/>
  <c r="AC649" i="15" s="1"/>
  <c r="AD649" i="15" s="1"/>
  <c r="AE648" i="15"/>
  <c r="K650" i="15"/>
  <c r="M650" i="15" s="1"/>
  <c r="I651" i="15"/>
  <c r="N651" i="15"/>
  <c r="O651" i="15" s="1"/>
  <c r="P651" i="15" s="1"/>
  <c r="S651" i="15"/>
  <c r="L651" i="15"/>
  <c r="W650" i="15"/>
  <c r="X650" i="15" s="1"/>
  <c r="AG648" i="15"/>
  <c r="B666" i="15" l="1"/>
  <c r="V665" i="15"/>
  <c r="U665" i="15"/>
  <c r="Y665" i="15"/>
  <c r="J665" i="15"/>
  <c r="E665" i="15"/>
  <c r="F665" i="15" s="1"/>
  <c r="G665" i="15" s="1"/>
  <c r="C665" i="15" s="1"/>
  <c r="D665" i="15" s="1"/>
  <c r="E3271" i="11"/>
  <c r="H652" i="15"/>
  <c r="AF652" i="15" s="1"/>
  <c r="AH648" i="15"/>
  <c r="AJ648" i="15" s="1"/>
  <c r="D3288" i="11" s="1"/>
  <c r="AJ647" i="15"/>
  <c r="D3289" i="11" s="1"/>
  <c r="AB650" i="15"/>
  <c r="AC650" i="15" s="1"/>
  <c r="AD650" i="15" s="1"/>
  <c r="K651" i="15"/>
  <c r="M651" i="15" s="1"/>
  <c r="AG649" i="15"/>
  <c r="AE649" i="15"/>
  <c r="W651" i="15"/>
  <c r="X651" i="15" s="1"/>
  <c r="Q651" i="15"/>
  <c r="R651" i="15" s="1"/>
  <c r="T651" i="15" s="1"/>
  <c r="AA650" i="15"/>
  <c r="Z650" i="15"/>
  <c r="I652" i="15"/>
  <c r="N652" i="15"/>
  <c r="O652" i="15" s="1"/>
  <c r="P652" i="15" s="1"/>
  <c r="S652" i="15"/>
  <c r="L652" i="15"/>
  <c r="B667" i="15" l="1"/>
  <c r="V666" i="15"/>
  <c r="U666" i="15"/>
  <c r="Y666" i="15"/>
  <c r="J666" i="15"/>
  <c r="E666" i="15"/>
  <c r="F666" i="15" s="1"/>
  <c r="G666" i="15" s="1"/>
  <c r="C666" i="15" s="1"/>
  <c r="D666" i="15" s="1"/>
  <c r="E3270" i="11"/>
  <c r="H653" i="15"/>
  <c r="AF653" i="15" s="1"/>
  <c r="AI648" i="15"/>
  <c r="C3288" i="11" s="1"/>
  <c r="AB651" i="15"/>
  <c r="AC651" i="15" s="1"/>
  <c r="AE650" i="15"/>
  <c r="Q652" i="15"/>
  <c r="R652" i="15" s="1"/>
  <c r="T652" i="15" s="1"/>
  <c r="AH649" i="15"/>
  <c r="AA651" i="15"/>
  <c r="Z651" i="15"/>
  <c r="AG650" i="15"/>
  <c r="W652" i="15"/>
  <c r="X652" i="15" s="1"/>
  <c r="K652" i="15"/>
  <c r="M652" i="15" s="1"/>
  <c r="I653" i="15"/>
  <c r="N653" i="15"/>
  <c r="O653" i="15" s="1"/>
  <c r="P653" i="15" s="1"/>
  <c r="S653" i="15"/>
  <c r="L653" i="15"/>
  <c r="B668" i="15" l="1"/>
  <c r="V667" i="15"/>
  <c r="U667" i="15"/>
  <c r="Y667" i="15"/>
  <c r="J667" i="15"/>
  <c r="E667" i="15"/>
  <c r="F667" i="15" s="1"/>
  <c r="G667" i="15" s="1"/>
  <c r="C667" i="15" s="1"/>
  <c r="D667" i="15" s="1"/>
  <c r="E3269" i="11"/>
  <c r="W653" i="15"/>
  <c r="X653" i="15" s="1"/>
  <c r="AA653" i="15" s="1"/>
  <c r="H654" i="15"/>
  <c r="AF654" i="15" s="1"/>
  <c r="AH650" i="15"/>
  <c r="AI650" i="15" s="1"/>
  <c r="C3286" i="11" s="1"/>
  <c r="AB652" i="15"/>
  <c r="AC652" i="15" s="1"/>
  <c r="AD652" i="15" s="1"/>
  <c r="AD651" i="15"/>
  <c r="Q653" i="15"/>
  <c r="R653" i="15" s="1"/>
  <c r="T653" i="15" s="1"/>
  <c r="AJ649" i="15"/>
  <c r="D3287" i="11" s="1"/>
  <c r="AI649" i="15"/>
  <c r="C3287" i="11" s="1"/>
  <c r="K653" i="15"/>
  <c r="I654" i="15"/>
  <c r="N654" i="15"/>
  <c r="O654" i="15" s="1"/>
  <c r="P654" i="15" s="1"/>
  <c r="S654" i="15"/>
  <c r="L654" i="15"/>
  <c r="Z652" i="15"/>
  <c r="AA652" i="15"/>
  <c r="B669" i="15" l="1"/>
  <c r="V668" i="15"/>
  <c r="U668" i="15"/>
  <c r="Y668" i="15"/>
  <c r="J668" i="15"/>
  <c r="E668" i="15"/>
  <c r="F668" i="15" s="1"/>
  <c r="G668" i="15" s="1"/>
  <c r="C668" i="15" s="1"/>
  <c r="D668" i="15" s="1"/>
  <c r="E3268" i="11"/>
  <c r="Z653" i="15"/>
  <c r="H655" i="15"/>
  <c r="AF655" i="15" s="1"/>
  <c r="AG651" i="15"/>
  <c r="AJ650" i="15"/>
  <c r="D3286" i="11" s="1"/>
  <c r="Q654" i="15"/>
  <c r="R654" i="15" s="1"/>
  <c r="T654" i="15" s="1"/>
  <c r="AE651" i="15"/>
  <c r="AB653" i="15"/>
  <c r="M653" i="15"/>
  <c r="AE652" i="15"/>
  <c r="W654" i="15"/>
  <c r="X654" i="15" s="1"/>
  <c r="AG652" i="15"/>
  <c r="K654" i="15"/>
  <c r="M654" i="15" s="1"/>
  <c r="I655" i="15"/>
  <c r="N655" i="15"/>
  <c r="O655" i="15" s="1"/>
  <c r="P655" i="15" s="1"/>
  <c r="S655" i="15"/>
  <c r="L655" i="15"/>
  <c r="B670" i="15" l="1"/>
  <c r="V669" i="15"/>
  <c r="U669" i="15"/>
  <c r="Y669" i="15"/>
  <c r="J669" i="15"/>
  <c r="E669" i="15"/>
  <c r="F669" i="15" s="1"/>
  <c r="G669" i="15" s="1"/>
  <c r="C669" i="15" s="1"/>
  <c r="D669" i="15" s="1"/>
  <c r="E3267" i="11"/>
  <c r="H656" i="15"/>
  <c r="AF656" i="15" s="1"/>
  <c r="AH651" i="15"/>
  <c r="AJ651" i="15" s="1"/>
  <c r="D3285" i="11" s="1"/>
  <c r="AH652" i="15"/>
  <c r="AJ652" i="15" s="1"/>
  <c r="D3284" i="11" s="1"/>
  <c r="AC653" i="15"/>
  <c r="AD653" i="15" s="1"/>
  <c r="Q655" i="15"/>
  <c r="R655" i="15" s="1"/>
  <c r="T655" i="15" s="1"/>
  <c r="AB654" i="15"/>
  <c r="AC654" i="15" s="1"/>
  <c r="AD654" i="15" s="1"/>
  <c r="W655" i="15"/>
  <c r="X655" i="15" s="1"/>
  <c r="I656" i="15"/>
  <c r="N656" i="15"/>
  <c r="O656" i="15" s="1"/>
  <c r="P656" i="15" s="1"/>
  <c r="S656" i="15"/>
  <c r="L656" i="15"/>
  <c r="AA654" i="15"/>
  <c r="Z654" i="15"/>
  <c r="K655" i="15"/>
  <c r="M655" i="15" s="1"/>
  <c r="B671" i="15" l="1"/>
  <c r="V670" i="15"/>
  <c r="U670" i="15"/>
  <c r="Y670" i="15"/>
  <c r="J670" i="15"/>
  <c r="E670" i="15"/>
  <c r="F670" i="15" s="1"/>
  <c r="G670" i="15" s="1"/>
  <c r="C670" i="15" s="1"/>
  <c r="D670" i="15" s="1"/>
  <c r="E3266" i="11"/>
  <c r="H657" i="15"/>
  <c r="AF657" i="15" s="1"/>
  <c r="AI651" i="15"/>
  <c r="C3285" i="11" s="1"/>
  <c r="AI652" i="15"/>
  <c r="C3284" i="11" s="1"/>
  <c r="AE653" i="15"/>
  <c r="AG653" i="15"/>
  <c r="Q656" i="15"/>
  <c r="R656" i="15" s="1"/>
  <c r="T656" i="15" s="1"/>
  <c r="AB656" i="15" s="1"/>
  <c r="AB655" i="15"/>
  <c r="AC655" i="15" s="1"/>
  <c r="AD655" i="15" s="1"/>
  <c r="W656" i="15"/>
  <c r="AG654" i="15"/>
  <c r="I657" i="15"/>
  <c r="N657" i="15"/>
  <c r="O657" i="15" s="1"/>
  <c r="P657" i="15" s="1"/>
  <c r="S657" i="15"/>
  <c r="L657" i="15"/>
  <c r="AE654" i="15"/>
  <c r="K656" i="15"/>
  <c r="Z655" i="15"/>
  <c r="AA655" i="15"/>
  <c r="B672" i="15" l="1"/>
  <c r="V671" i="15"/>
  <c r="U671" i="15"/>
  <c r="Y671" i="15"/>
  <c r="J671" i="15"/>
  <c r="E671" i="15"/>
  <c r="F671" i="15" s="1"/>
  <c r="G671" i="15" s="1"/>
  <c r="C671" i="15" s="1"/>
  <c r="D671" i="15" s="1"/>
  <c r="E3265" i="11"/>
  <c r="H658" i="15"/>
  <c r="AF658" i="15" s="1"/>
  <c r="AH653" i="15"/>
  <c r="AI653" i="15" s="1"/>
  <c r="C3283" i="11" s="1"/>
  <c r="Q657" i="15"/>
  <c r="R657" i="15" s="1"/>
  <c r="T657" i="15" s="1"/>
  <c r="M656" i="15"/>
  <c r="AC656" i="15" s="1"/>
  <c r="AD656" i="15" s="1"/>
  <c r="AH654" i="15"/>
  <c r="AI654" i="15" s="1"/>
  <c r="C3282" i="11" s="1"/>
  <c r="AE655" i="15"/>
  <c r="X656" i="15"/>
  <c r="AA656" i="15" s="1"/>
  <c r="AG655" i="15"/>
  <c r="W657" i="15"/>
  <c r="X657" i="15" s="1"/>
  <c r="K657" i="15"/>
  <c r="I658" i="15"/>
  <c r="N658" i="15"/>
  <c r="O658" i="15" s="1"/>
  <c r="P658" i="15" s="1"/>
  <c r="S658" i="15"/>
  <c r="L658" i="15"/>
  <c r="B673" i="15" l="1"/>
  <c r="V672" i="15"/>
  <c r="U672" i="15"/>
  <c r="Y672" i="15"/>
  <c r="J672" i="15"/>
  <c r="E672" i="15"/>
  <c r="F672" i="15" s="1"/>
  <c r="G672" i="15" s="1"/>
  <c r="C672" i="15" s="1"/>
  <c r="D672" i="15" s="1"/>
  <c r="E3264" i="11"/>
  <c r="H659" i="15"/>
  <c r="AF659" i="15" s="1"/>
  <c r="AJ653" i="15"/>
  <c r="D3283" i="11" s="1"/>
  <c r="AH655" i="15"/>
  <c r="AJ655" i="15" s="1"/>
  <c r="D3281" i="11" s="1"/>
  <c r="AB657" i="15"/>
  <c r="M657" i="15"/>
  <c r="AJ654" i="15"/>
  <c r="D3282" i="11" s="1"/>
  <c r="AE656" i="15"/>
  <c r="AG656" i="15"/>
  <c r="Z656" i="15"/>
  <c r="Q658" i="15"/>
  <c r="R658" i="15" s="1"/>
  <c r="T658" i="15" s="1"/>
  <c r="K658" i="15"/>
  <c r="M658" i="15" s="1"/>
  <c r="W658" i="15"/>
  <c r="X658" i="15" s="1"/>
  <c r="I659" i="15"/>
  <c r="N659" i="15"/>
  <c r="O659" i="15" s="1"/>
  <c r="P659" i="15" s="1"/>
  <c r="S659" i="15"/>
  <c r="L659" i="15"/>
  <c r="AA657" i="15"/>
  <c r="Z657" i="15"/>
  <c r="B674" i="15" l="1"/>
  <c r="V673" i="15"/>
  <c r="U673" i="15"/>
  <c r="Y673" i="15"/>
  <c r="J673" i="15"/>
  <c r="E673" i="15"/>
  <c r="F673" i="15" s="1"/>
  <c r="G673" i="15" s="1"/>
  <c r="C673" i="15" s="1"/>
  <c r="D673" i="15" s="1"/>
  <c r="E3263" i="11"/>
  <c r="H660" i="15"/>
  <c r="AF660" i="15" s="1"/>
  <c r="AI655" i="15"/>
  <c r="C3281" i="11" s="1"/>
  <c r="AC657" i="15"/>
  <c r="AD657" i="15" s="1"/>
  <c r="AB658" i="15"/>
  <c r="AC658" i="15" s="1"/>
  <c r="AH656" i="15"/>
  <c r="AJ656" i="15" s="1"/>
  <c r="D3280" i="11" s="1"/>
  <c r="Q659" i="15"/>
  <c r="R659" i="15" s="1"/>
  <c r="T659" i="15" s="1"/>
  <c r="W659" i="15"/>
  <c r="X659" i="15" s="1"/>
  <c r="K659" i="15"/>
  <c r="M659" i="15" s="1"/>
  <c r="I660" i="15"/>
  <c r="N660" i="15"/>
  <c r="O660" i="15" s="1"/>
  <c r="P660" i="15" s="1"/>
  <c r="S660" i="15"/>
  <c r="L660" i="15"/>
  <c r="Z658" i="15"/>
  <c r="AA658" i="15"/>
  <c r="B675" i="15" l="1"/>
  <c r="V674" i="15"/>
  <c r="U674" i="15"/>
  <c r="Y674" i="15"/>
  <c r="J674" i="15"/>
  <c r="E674" i="15"/>
  <c r="F674" i="15" s="1"/>
  <c r="G674" i="15" s="1"/>
  <c r="C674" i="15" s="1"/>
  <c r="D674" i="15" s="1"/>
  <c r="E3262" i="11"/>
  <c r="H661" i="15"/>
  <c r="AF661" i="15" s="1"/>
  <c r="AG657" i="15"/>
  <c r="AE657" i="15"/>
  <c r="AB659" i="15"/>
  <c r="AC659" i="15" s="1"/>
  <c r="AD659" i="15" s="1"/>
  <c r="AD658" i="15"/>
  <c r="AI656" i="15"/>
  <c r="C3280" i="11" s="1"/>
  <c r="Q660" i="15"/>
  <c r="R660" i="15" s="1"/>
  <c r="T660" i="15" s="1"/>
  <c r="K660" i="15"/>
  <c r="M660" i="15" s="1"/>
  <c r="I661" i="15"/>
  <c r="N661" i="15"/>
  <c r="O661" i="15" s="1"/>
  <c r="P661" i="15" s="1"/>
  <c r="S661" i="15"/>
  <c r="L661" i="15"/>
  <c r="AA659" i="15"/>
  <c r="Z659" i="15"/>
  <c r="W660" i="15"/>
  <c r="X660" i="15" s="1"/>
  <c r="B676" i="15" l="1"/>
  <c r="V675" i="15"/>
  <c r="U675" i="15"/>
  <c r="Y675" i="15"/>
  <c r="J675" i="15"/>
  <c r="E675" i="15"/>
  <c r="F675" i="15" s="1"/>
  <c r="G675" i="15" s="1"/>
  <c r="C675" i="15" s="1"/>
  <c r="D675" i="15" s="1"/>
  <c r="E3261" i="11"/>
  <c r="H662" i="15"/>
  <c r="AF662" i="15" s="1"/>
  <c r="AH657" i="15"/>
  <c r="AJ657" i="15" s="1"/>
  <c r="D3279" i="11" s="1"/>
  <c r="AG658" i="15"/>
  <c r="AB660" i="15"/>
  <c r="AC660" i="15" s="1"/>
  <c r="AE658" i="15"/>
  <c r="AG659" i="15"/>
  <c r="Q661" i="15"/>
  <c r="R661" i="15" s="1"/>
  <c r="T661" i="15" s="1"/>
  <c r="Z660" i="15"/>
  <c r="AA660" i="15"/>
  <c r="K661" i="15"/>
  <c r="M661" i="15" s="1"/>
  <c r="I662" i="15"/>
  <c r="N662" i="15"/>
  <c r="O662" i="15" s="1"/>
  <c r="P662" i="15" s="1"/>
  <c r="S662" i="15"/>
  <c r="L662" i="15"/>
  <c r="AE659" i="15"/>
  <c r="W661" i="15"/>
  <c r="X661" i="15" s="1"/>
  <c r="B677" i="15" l="1"/>
  <c r="V676" i="15"/>
  <c r="U676" i="15"/>
  <c r="Y676" i="15"/>
  <c r="J676" i="15"/>
  <c r="E676" i="15"/>
  <c r="F676" i="15" s="1"/>
  <c r="G676" i="15" s="1"/>
  <c r="C676" i="15" s="1"/>
  <c r="D676" i="15" s="1"/>
  <c r="E3260" i="11"/>
  <c r="H663" i="15"/>
  <c r="AF663" i="15" s="1"/>
  <c r="AI657" i="15"/>
  <c r="C3279" i="11" s="1"/>
  <c r="AH658" i="15"/>
  <c r="AI658" i="15" s="1"/>
  <c r="C3278" i="11" s="1"/>
  <c r="AH659" i="15"/>
  <c r="AJ659" i="15" s="1"/>
  <c r="D3277" i="11" s="1"/>
  <c r="AB661" i="15"/>
  <c r="AC661" i="15" s="1"/>
  <c r="AD661" i="15" s="1"/>
  <c r="AD660" i="15"/>
  <c r="W662" i="15"/>
  <c r="AA661" i="15"/>
  <c r="Z661" i="15"/>
  <c r="Q662" i="15"/>
  <c r="R662" i="15" s="1"/>
  <c r="T662" i="15" s="1"/>
  <c r="K662" i="15"/>
  <c r="M662" i="15" s="1"/>
  <c r="I663" i="15"/>
  <c r="N663" i="15"/>
  <c r="O663" i="15" s="1"/>
  <c r="P663" i="15" s="1"/>
  <c r="S663" i="15"/>
  <c r="L663" i="15"/>
  <c r="B678" i="15" l="1"/>
  <c r="V677" i="15"/>
  <c r="U677" i="15"/>
  <c r="Y677" i="15"/>
  <c r="J677" i="15"/>
  <c r="E677" i="15"/>
  <c r="F677" i="15" s="1"/>
  <c r="G677" i="15" s="1"/>
  <c r="C677" i="15" s="1"/>
  <c r="D677" i="15" s="1"/>
  <c r="E3259" i="11"/>
  <c r="H664" i="15"/>
  <c r="AF664" i="15" s="1"/>
  <c r="AJ658" i="15"/>
  <c r="D3278" i="11" s="1"/>
  <c r="AI659" i="15"/>
  <c r="C3277" i="11" s="1"/>
  <c r="AE660" i="15"/>
  <c r="AG660" i="15"/>
  <c r="AB662" i="15"/>
  <c r="AC662" i="15" s="1"/>
  <c r="AD662" i="15" s="1"/>
  <c r="AE661" i="15"/>
  <c r="X662" i="15"/>
  <c r="AA662" i="15" s="1"/>
  <c r="W663" i="15"/>
  <c r="X663" i="15" s="1"/>
  <c r="Q663" i="15"/>
  <c r="R663" i="15" s="1"/>
  <c r="T663" i="15" s="1"/>
  <c r="K663" i="15"/>
  <c r="M663" i="15" s="1"/>
  <c r="I664" i="15"/>
  <c r="N664" i="15"/>
  <c r="O664" i="15" s="1"/>
  <c r="P664" i="15" s="1"/>
  <c r="L664" i="15"/>
  <c r="S664" i="15"/>
  <c r="AG661" i="15"/>
  <c r="B679" i="15" l="1"/>
  <c r="V678" i="15"/>
  <c r="U678" i="15"/>
  <c r="Y678" i="15"/>
  <c r="J678" i="15"/>
  <c r="E678" i="15"/>
  <c r="F678" i="15" s="1"/>
  <c r="G678" i="15" s="1"/>
  <c r="C678" i="15" s="1"/>
  <c r="D678" i="15" s="1"/>
  <c r="E3258" i="11"/>
  <c r="H665" i="15"/>
  <c r="AF665" i="15" s="1"/>
  <c r="AH660" i="15"/>
  <c r="AI660" i="15" s="1"/>
  <c r="C3276" i="11" s="1"/>
  <c r="AH661" i="15"/>
  <c r="AJ661" i="15" s="1"/>
  <c r="D3275" i="11" s="1"/>
  <c r="AB663" i="15"/>
  <c r="AC663" i="15" s="1"/>
  <c r="Z662" i="15"/>
  <c r="K664" i="15"/>
  <c r="M664" i="15" s="1"/>
  <c r="AG662" i="15"/>
  <c r="AE662" i="15"/>
  <c r="I665" i="15"/>
  <c r="N665" i="15"/>
  <c r="O665" i="15" s="1"/>
  <c r="P665" i="15" s="1"/>
  <c r="S665" i="15"/>
  <c r="L665" i="15"/>
  <c r="Z663" i="15"/>
  <c r="AA663" i="15"/>
  <c r="W664" i="15"/>
  <c r="X664" i="15" s="1"/>
  <c r="Q664" i="15"/>
  <c r="R664" i="15" s="1"/>
  <c r="T664" i="15" s="1"/>
  <c r="B680" i="15" l="1"/>
  <c r="V679" i="15"/>
  <c r="U679" i="15"/>
  <c r="Y679" i="15"/>
  <c r="J679" i="15"/>
  <c r="E679" i="15"/>
  <c r="F679" i="15" s="1"/>
  <c r="G679" i="15" s="1"/>
  <c r="C679" i="15" s="1"/>
  <c r="D679" i="15" s="1"/>
  <c r="E3257" i="11"/>
  <c r="H666" i="15"/>
  <c r="AF666" i="15" s="1"/>
  <c r="AJ660" i="15"/>
  <c r="D3276" i="11" s="1"/>
  <c r="AI661" i="15"/>
  <c r="C3275" i="11" s="1"/>
  <c r="AD663" i="15"/>
  <c r="AB664" i="15"/>
  <c r="AC664" i="15" s="1"/>
  <c r="AD664" i="15" s="1"/>
  <c r="AH662" i="15"/>
  <c r="AJ662" i="15" s="1"/>
  <c r="D3274" i="11" s="1"/>
  <c r="W665" i="15"/>
  <c r="AA664" i="15"/>
  <c r="Z664" i="15"/>
  <c r="Q665" i="15"/>
  <c r="R665" i="15" s="1"/>
  <c r="T665" i="15" s="1"/>
  <c r="K665" i="15"/>
  <c r="M665" i="15" s="1"/>
  <c r="W666" i="15"/>
  <c r="X666" i="15" s="1"/>
  <c r="I666" i="15"/>
  <c r="N666" i="15"/>
  <c r="O666" i="15" s="1"/>
  <c r="P666" i="15" s="1"/>
  <c r="L666" i="15"/>
  <c r="S666" i="15"/>
  <c r="B681" i="15" l="1"/>
  <c r="V680" i="15"/>
  <c r="U680" i="15"/>
  <c r="Y680" i="15"/>
  <c r="J680" i="15"/>
  <c r="E680" i="15"/>
  <c r="F680" i="15" s="1"/>
  <c r="G680" i="15" s="1"/>
  <c r="C680" i="15" s="1"/>
  <c r="D680" i="15" s="1"/>
  <c r="E3256" i="11"/>
  <c r="H667" i="15"/>
  <c r="AF667" i="15" s="1"/>
  <c r="AE663" i="15"/>
  <c r="AG663" i="15"/>
  <c r="AB665" i="15"/>
  <c r="AC665" i="15" s="1"/>
  <c r="AD665" i="15" s="1"/>
  <c r="AG664" i="15"/>
  <c r="AI662" i="15"/>
  <c r="C3274" i="11" s="1"/>
  <c r="X665" i="15"/>
  <c r="Z665" i="15" s="1"/>
  <c r="Z666" i="15"/>
  <c r="AA666" i="15"/>
  <c r="Q666" i="15"/>
  <c r="R666" i="15" s="1"/>
  <c r="T666" i="15" s="1"/>
  <c r="K666" i="15"/>
  <c r="M666" i="15" s="1"/>
  <c r="I667" i="15"/>
  <c r="N667" i="15"/>
  <c r="O667" i="15" s="1"/>
  <c r="P667" i="15" s="1"/>
  <c r="S667" i="15"/>
  <c r="L667" i="15"/>
  <c r="AE664" i="15"/>
  <c r="B682" i="15" l="1"/>
  <c r="V681" i="15"/>
  <c r="U681" i="15"/>
  <c r="Y681" i="15"/>
  <c r="J681" i="15"/>
  <c r="E681" i="15"/>
  <c r="F681" i="15" s="1"/>
  <c r="G681" i="15" s="1"/>
  <c r="C681" i="15" s="1"/>
  <c r="D681" i="15" s="1"/>
  <c r="E3255" i="11"/>
  <c r="H668" i="15"/>
  <c r="AF668" i="15" s="1"/>
  <c r="AH663" i="15"/>
  <c r="AJ663" i="15" s="1"/>
  <c r="D3273" i="11" s="1"/>
  <c r="AH664" i="15"/>
  <c r="AI664" i="15" s="1"/>
  <c r="C3272" i="11" s="1"/>
  <c r="AB666" i="15"/>
  <c r="AC666" i="15" s="1"/>
  <c r="AA665" i="15"/>
  <c r="Q667" i="15"/>
  <c r="R667" i="15" s="1"/>
  <c r="T667" i="15" s="1"/>
  <c r="K667" i="15"/>
  <c r="M667" i="15" s="1"/>
  <c r="I668" i="15"/>
  <c r="N668" i="15"/>
  <c r="O668" i="15" s="1"/>
  <c r="P668" i="15" s="1"/>
  <c r="S668" i="15"/>
  <c r="L668" i="15"/>
  <c r="W667" i="15"/>
  <c r="X667" i="15" s="1"/>
  <c r="B683" i="15" l="1"/>
  <c r="V682" i="15"/>
  <c r="U682" i="15"/>
  <c r="Y682" i="15"/>
  <c r="J682" i="15"/>
  <c r="E682" i="15"/>
  <c r="F682" i="15" s="1"/>
  <c r="G682" i="15" s="1"/>
  <c r="C682" i="15" s="1"/>
  <c r="D682" i="15" s="1"/>
  <c r="E3254" i="11"/>
  <c r="H669" i="15"/>
  <c r="AF669" i="15" s="1"/>
  <c r="AI663" i="15"/>
  <c r="C3273" i="11" s="1"/>
  <c r="AJ664" i="15"/>
  <c r="D3272" i="11" s="1"/>
  <c r="AB667" i="15"/>
  <c r="AC667" i="15" s="1"/>
  <c r="AD667" i="15" s="1"/>
  <c r="AD666" i="15"/>
  <c r="AE665" i="15"/>
  <c r="AG665" i="15"/>
  <c r="Q668" i="15"/>
  <c r="R668" i="15" s="1"/>
  <c r="T668" i="15" s="1"/>
  <c r="W668" i="15"/>
  <c r="X668" i="15" s="1"/>
  <c r="Z667" i="15"/>
  <c r="AA667" i="15"/>
  <c r="K668" i="15"/>
  <c r="M668" i="15" s="1"/>
  <c r="I669" i="15"/>
  <c r="N669" i="15"/>
  <c r="O669" i="15" s="1"/>
  <c r="P669" i="15" s="1"/>
  <c r="S669" i="15"/>
  <c r="L669" i="15"/>
  <c r="B684" i="15" l="1"/>
  <c r="V683" i="15"/>
  <c r="U683" i="15"/>
  <c r="Y683" i="15"/>
  <c r="J683" i="15"/>
  <c r="E683" i="15"/>
  <c r="F683" i="15" s="1"/>
  <c r="G683" i="15" s="1"/>
  <c r="C683" i="15" s="1"/>
  <c r="D683" i="15" s="1"/>
  <c r="E3253" i="11"/>
  <c r="H670" i="15"/>
  <c r="AF670" i="15" s="1"/>
  <c r="AE666" i="15"/>
  <c r="AG666" i="15"/>
  <c r="AB668" i="15"/>
  <c r="AC668" i="15" s="1"/>
  <c r="AD668" i="15" s="1"/>
  <c r="AH665" i="15"/>
  <c r="AJ665" i="15" s="1"/>
  <c r="D3271" i="11" s="1"/>
  <c r="AG667" i="15"/>
  <c r="W669" i="15"/>
  <c r="X669" i="15" s="1"/>
  <c r="Z669" i="15" s="1"/>
  <c r="AE667" i="15"/>
  <c r="AA668" i="15"/>
  <c r="Z668" i="15"/>
  <c r="Q669" i="15"/>
  <c r="R669" i="15" s="1"/>
  <c r="T669" i="15" s="1"/>
  <c r="K669" i="15"/>
  <c r="M669" i="15" s="1"/>
  <c r="W670" i="15"/>
  <c r="X670" i="15" s="1"/>
  <c r="I670" i="15"/>
  <c r="N670" i="15"/>
  <c r="O670" i="15" s="1"/>
  <c r="P670" i="15" s="1"/>
  <c r="L670" i="15"/>
  <c r="S670" i="15"/>
  <c r="B685" i="15" l="1"/>
  <c r="V684" i="15"/>
  <c r="U684" i="15"/>
  <c r="Y684" i="15"/>
  <c r="J684" i="15"/>
  <c r="E684" i="15"/>
  <c r="F684" i="15" s="1"/>
  <c r="G684" i="15" s="1"/>
  <c r="C684" i="15" s="1"/>
  <c r="D684" i="15" s="1"/>
  <c r="E3252" i="11"/>
  <c r="AH667" i="15"/>
  <c r="AJ667" i="15" s="1"/>
  <c r="D3269" i="11" s="1"/>
  <c r="H671" i="15"/>
  <c r="AF671" i="15" s="1"/>
  <c r="AH666" i="15"/>
  <c r="AI666" i="15" s="1"/>
  <c r="C3270" i="11" s="1"/>
  <c r="AB669" i="15"/>
  <c r="AC669" i="15" s="1"/>
  <c r="AD669" i="15" s="1"/>
  <c r="AI665" i="15"/>
  <c r="C3271" i="11" s="1"/>
  <c r="AA669" i="15"/>
  <c r="AE668" i="15"/>
  <c r="AA670" i="15"/>
  <c r="Z670" i="15"/>
  <c r="Q670" i="15"/>
  <c r="R670" i="15" s="1"/>
  <c r="T670" i="15" s="1"/>
  <c r="K670" i="15"/>
  <c r="M670" i="15" s="1"/>
  <c r="I671" i="15"/>
  <c r="N671" i="15"/>
  <c r="O671" i="15" s="1"/>
  <c r="P671" i="15" s="1"/>
  <c r="L671" i="15"/>
  <c r="S671" i="15"/>
  <c r="AG668" i="15"/>
  <c r="B686" i="15" l="1"/>
  <c r="V685" i="15"/>
  <c r="U685" i="15"/>
  <c r="Y685" i="15"/>
  <c r="J685" i="15"/>
  <c r="E685" i="15"/>
  <c r="F685" i="15" s="1"/>
  <c r="G685" i="15" s="1"/>
  <c r="C685" i="15" s="1"/>
  <c r="D685" i="15" s="1"/>
  <c r="E3251" i="11"/>
  <c r="AI667" i="15"/>
  <c r="C3269" i="11" s="1"/>
  <c r="AJ666" i="15"/>
  <c r="D3270" i="11" s="1"/>
  <c r="H672" i="15"/>
  <c r="AF672" i="15" s="1"/>
  <c r="AH668" i="15"/>
  <c r="AJ668" i="15" s="1"/>
  <c r="D3268" i="11" s="1"/>
  <c r="AB670" i="15"/>
  <c r="AC670" i="15" s="1"/>
  <c r="AD670" i="15" s="1"/>
  <c r="AG669" i="15"/>
  <c r="W671" i="15"/>
  <c r="X671" i="15" s="1"/>
  <c r="AA671" i="15" s="1"/>
  <c r="Q671" i="15"/>
  <c r="R671" i="15" s="1"/>
  <c r="T671" i="15" s="1"/>
  <c r="K671" i="15"/>
  <c r="M671" i="15" s="1"/>
  <c r="I672" i="15"/>
  <c r="N672" i="15"/>
  <c r="O672" i="15" s="1"/>
  <c r="P672" i="15" s="1"/>
  <c r="S672" i="15"/>
  <c r="L672" i="15"/>
  <c r="AE669" i="15"/>
  <c r="B687" i="15" l="1"/>
  <c r="V686" i="15"/>
  <c r="U686" i="15"/>
  <c r="Y686" i="15"/>
  <c r="J686" i="15"/>
  <c r="E686" i="15"/>
  <c r="F686" i="15" s="1"/>
  <c r="G686" i="15" s="1"/>
  <c r="C686" i="15" s="1"/>
  <c r="D686" i="15" s="1"/>
  <c r="E3250" i="11"/>
  <c r="H673" i="15"/>
  <c r="AF673" i="15" s="1"/>
  <c r="AH669" i="15"/>
  <c r="AI669" i="15" s="1"/>
  <c r="C3267" i="11" s="1"/>
  <c r="AI668" i="15"/>
  <c r="C3268" i="11" s="1"/>
  <c r="AB671" i="15"/>
  <c r="AC671" i="15" s="1"/>
  <c r="AD671" i="15" s="1"/>
  <c r="AG670" i="15"/>
  <c r="Z671" i="15"/>
  <c r="Q672" i="15"/>
  <c r="R672" i="15" s="1"/>
  <c r="T672" i="15" s="1"/>
  <c r="K672" i="15"/>
  <c r="M672" i="15" s="1"/>
  <c r="I673" i="15"/>
  <c r="N673" i="15"/>
  <c r="O673" i="15" s="1"/>
  <c r="P673" i="15" s="1"/>
  <c r="S673" i="15"/>
  <c r="L673" i="15"/>
  <c r="AE670" i="15"/>
  <c r="W672" i="15"/>
  <c r="X672" i="15" s="1"/>
  <c r="B688" i="15" l="1"/>
  <c r="V687" i="15"/>
  <c r="U687" i="15"/>
  <c r="Y687" i="15"/>
  <c r="J687" i="15"/>
  <c r="E687" i="15"/>
  <c r="F687" i="15" s="1"/>
  <c r="G687" i="15" s="1"/>
  <c r="C687" i="15" s="1"/>
  <c r="D687" i="15" s="1"/>
  <c r="E3249" i="11"/>
  <c r="H674" i="15"/>
  <c r="AF674" i="15" s="1"/>
  <c r="AJ669" i="15"/>
  <c r="D3267" i="11" s="1"/>
  <c r="AH670" i="15"/>
  <c r="AI670" i="15" s="1"/>
  <c r="C3266" i="11" s="1"/>
  <c r="AB672" i="15"/>
  <c r="AC672" i="15" s="1"/>
  <c r="AD672" i="15" s="1"/>
  <c r="AG671" i="15"/>
  <c r="Q673" i="15"/>
  <c r="R673" i="15" s="1"/>
  <c r="T673" i="15" s="1"/>
  <c r="W673" i="15"/>
  <c r="X673" i="15" s="1"/>
  <c r="AE671" i="15"/>
  <c r="K673" i="15"/>
  <c r="M673" i="15" s="1"/>
  <c r="I674" i="15"/>
  <c r="N674" i="15"/>
  <c r="O674" i="15" s="1"/>
  <c r="P674" i="15" s="1"/>
  <c r="S674" i="15"/>
  <c r="L674" i="15"/>
  <c r="Z672" i="15"/>
  <c r="AA672" i="15"/>
  <c r="B689" i="15" l="1"/>
  <c r="V688" i="15"/>
  <c r="U688" i="15"/>
  <c r="Y688" i="15"/>
  <c r="J688" i="15"/>
  <c r="E688" i="15"/>
  <c r="F688" i="15" s="1"/>
  <c r="G688" i="15" s="1"/>
  <c r="C688" i="15" s="1"/>
  <c r="D688" i="15" s="1"/>
  <c r="E3248" i="11"/>
  <c r="H675" i="15"/>
  <c r="AF675" i="15" s="1"/>
  <c r="AJ670" i="15"/>
  <c r="D3266" i="11" s="1"/>
  <c r="AH671" i="15"/>
  <c r="AJ671" i="15" s="1"/>
  <c r="D3265" i="11" s="1"/>
  <c r="AB673" i="15"/>
  <c r="AC673" i="15" s="1"/>
  <c r="AD673" i="15" s="1"/>
  <c r="Q674" i="15"/>
  <c r="R674" i="15" s="1"/>
  <c r="T674" i="15" s="1"/>
  <c r="AE672" i="15"/>
  <c r="W674" i="15"/>
  <c r="X674" i="15" s="1"/>
  <c r="AA673" i="15"/>
  <c r="Z673" i="15"/>
  <c r="K674" i="15"/>
  <c r="M674" i="15" s="1"/>
  <c r="I675" i="15"/>
  <c r="N675" i="15"/>
  <c r="O675" i="15" s="1"/>
  <c r="P675" i="15" s="1"/>
  <c r="L675" i="15"/>
  <c r="S675" i="15"/>
  <c r="AG672" i="15"/>
  <c r="B690" i="15" l="1"/>
  <c r="V689" i="15"/>
  <c r="U689" i="15"/>
  <c r="Y689" i="15"/>
  <c r="J689" i="15"/>
  <c r="E689" i="15"/>
  <c r="F689" i="15" s="1"/>
  <c r="G689" i="15" s="1"/>
  <c r="C689" i="15" s="1"/>
  <c r="D689" i="15" s="1"/>
  <c r="E3247" i="11"/>
  <c r="W676" i="15"/>
  <c r="X676" i="15" s="1"/>
  <c r="H676" i="15"/>
  <c r="AF676" i="15" s="1"/>
  <c r="AI671" i="15"/>
  <c r="C3265" i="11" s="1"/>
  <c r="Q675" i="15"/>
  <c r="R675" i="15" s="1"/>
  <c r="T675" i="15" s="1"/>
  <c r="AH672" i="15"/>
  <c r="AJ672" i="15" s="1"/>
  <c r="D3264" i="11" s="1"/>
  <c r="AB674" i="15"/>
  <c r="AC674" i="15" s="1"/>
  <c r="AD674" i="15" s="1"/>
  <c r="W675" i="15"/>
  <c r="X675" i="15" s="1"/>
  <c r="AA675" i="15" s="1"/>
  <c r="AE673" i="15"/>
  <c r="K675" i="15"/>
  <c r="M675" i="15" s="1"/>
  <c r="I676" i="15"/>
  <c r="N676" i="15"/>
  <c r="O676" i="15" s="1"/>
  <c r="P676" i="15" s="1"/>
  <c r="S676" i="15"/>
  <c r="L676" i="15"/>
  <c r="Z674" i="15"/>
  <c r="AA674" i="15"/>
  <c r="AG673" i="15"/>
  <c r="B691" i="15" l="1"/>
  <c r="V690" i="15"/>
  <c r="U690" i="15"/>
  <c r="Y690" i="15"/>
  <c r="J690" i="15"/>
  <c r="E690" i="15"/>
  <c r="F690" i="15" s="1"/>
  <c r="G690" i="15" s="1"/>
  <c r="C690" i="15" s="1"/>
  <c r="D690" i="15" s="1"/>
  <c r="E3246" i="11"/>
  <c r="H677" i="15"/>
  <c r="AF677" i="15" s="1"/>
  <c r="AI672" i="15"/>
  <c r="C3264" i="11" s="1"/>
  <c r="AH673" i="15"/>
  <c r="AJ673" i="15" s="1"/>
  <c r="D3263" i="11" s="1"/>
  <c r="AB675" i="15"/>
  <c r="AC675" i="15" s="1"/>
  <c r="Z675" i="15"/>
  <c r="AG674" i="15"/>
  <c r="Z676" i="15"/>
  <c r="AA676" i="15"/>
  <c r="AE674" i="15"/>
  <c r="Q676" i="15"/>
  <c r="R676" i="15" s="1"/>
  <c r="T676" i="15" s="1"/>
  <c r="K676" i="15"/>
  <c r="M676" i="15" s="1"/>
  <c r="W677" i="15"/>
  <c r="X677" i="15" s="1"/>
  <c r="I677" i="15"/>
  <c r="N677" i="15"/>
  <c r="O677" i="15" s="1"/>
  <c r="P677" i="15" s="1"/>
  <c r="L677" i="15"/>
  <c r="S677" i="15"/>
  <c r="B692" i="15" l="1"/>
  <c r="V691" i="15"/>
  <c r="U691" i="15"/>
  <c r="Y691" i="15"/>
  <c r="J691" i="15"/>
  <c r="E691" i="15"/>
  <c r="F691" i="15" s="1"/>
  <c r="G691" i="15" s="1"/>
  <c r="C691" i="15" s="1"/>
  <c r="D691" i="15" s="1"/>
  <c r="E3245" i="11"/>
  <c r="H678" i="15"/>
  <c r="AF678" i="15" s="1"/>
  <c r="AI673" i="15"/>
  <c r="C3263" i="11" s="1"/>
  <c r="Q677" i="15"/>
  <c r="R677" i="15" s="1"/>
  <c r="T677" i="15" s="1"/>
  <c r="AD675" i="15"/>
  <c r="AG675" i="15" s="1"/>
  <c r="AB676" i="15"/>
  <c r="AC676" i="15" s="1"/>
  <c r="AD676" i="15" s="1"/>
  <c r="AH674" i="15"/>
  <c r="AJ674" i="15" s="1"/>
  <c r="D3262" i="11" s="1"/>
  <c r="AA677" i="15"/>
  <c r="Z677" i="15"/>
  <c r="K677" i="15"/>
  <c r="I678" i="15"/>
  <c r="N678" i="15"/>
  <c r="O678" i="15" s="1"/>
  <c r="P678" i="15" s="1"/>
  <c r="S678" i="15"/>
  <c r="L678" i="15"/>
  <c r="B693" i="15" l="1"/>
  <c r="V692" i="15"/>
  <c r="U692" i="15"/>
  <c r="Y692" i="15"/>
  <c r="J692" i="15"/>
  <c r="E692" i="15"/>
  <c r="F692" i="15" s="1"/>
  <c r="G692" i="15" s="1"/>
  <c r="C692" i="15" s="1"/>
  <c r="D692" i="15" s="1"/>
  <c r="E3244" i="11"/>
  <c r="H679" i="15"/>
  <c r="AF679" i="15" s="1"/>
  <c r="AB677" i="15"/>
  <c r="AE675" i="15"/>
  <c r="AH675" i="15" s="1"/>
  <c r="M677" i="15"/>
  <c r="AI674" i="15"/>
  <c r="C3262" i="11" s="1"/>
  <c r="AG676" i="15"/>
  <c r="AE676" i="15"/>
  <c r="W678" i="15"/>
  <c r="X678" i="15" s="1"/>
  <c r="Q678" i="15"/>
  <c r="R678" i="15" s="1"/>
  <c r="T678" i="15" s="1"/>
  <c r="K678" i="15"/>
  <c r="M678" i="15" s="1"/>
  <c r="I679" i="15"/>
  <c r="N679" i="15"/>
  <c r="O679" i="15" s="1"/>
  <c r="P679" i="15" s="1"/>
  <c r="S679" i="15"/>
  <c r="L679" i="15"/>
  <c r="B694" i="15" l="1"/>
  <c r="V693" i="15"/>
  <c r="U693" i="15"/>
  <c r="Y693" i="15"/>
  <c r="J693" i="15"/>
  <c r="E693" i="15"/>
  <c r="F693" i="15" s="1"/>
  <c r="G693" i="15" s="1"/>
  <c r="C693" i="15" s="1"/>
  <c r="D693" i="15" s="1"/>
  <c r="E3243" i="11"/>
  <c r="H680" i="15"/>
  <c r="AF680" i="15" s="1"/>
  <c r="AC677" i="15"/>
  <c r="AD677" i="15" s="1"/>
  <c r="AE677" i="15" s="1"/>
  <c r="AJ675" i="15"/>
  <c r="D3261" i="11" s="1"/>
  <c r="AI675" i="15"/>
  <c r="C3261" i="11" s="1"/>
  <c r="AB678" i="15"/>
  <c r="AC678" i="15" s="1"/>
  <c r="AD678" i="15" s="1"/>
  <c r="AH676" i="15"/>
  <c r="AI676" i="15" s="1"/>
  <c r="C3260" i="11" s="1"/>
  <c r="Q679" i="15"/>
  <c r="R679" i="15" s="1"/>
  <c r="T679" i="15" s="1"/>
  <c r="Z678" i="15"/>
  <c r="AA678" i="15"/>
  <c r="K679" i="15"/>
  <c r="M679" i="15" s="1"/>
  <c r="I680" i="15"/>
  <c r="N680" i="15"/>
  <c r="O680" i="15" s="1"/>
  <c r="P680" i="15" s="1"/>
  <c r="S680" i="15"/>
  <c r="L680" i="15"/>
  <c r="W679" i="15"/>
  <c r="X679" i="15" s="1"/>
  <c r="B695" i="15" l="1"/>
  <c r="V694" i="15"/>
  <c r="U694" i="15"/>
  <c r="Y694" i="15"/>
  <c r="J694" i="15"/>
  <c r="E694" i="15"/>
  <c r="F694" i="15" s="1"/>
  <c r="G694" i="15" s="1"/>
  <c r="C694" i="15" s="1"/>
  <c r="D694" i="15" s="1"/>
  <c r="E3242" i="11"/>
  <c r="H681" i="15"/>
  <c r="AF681" i="15" s="1"/>
  <c r="AG677" i="15"/>
  <c r="AH677" i="15" s="1"/>
  <c r="AI677" i="15" s="1"/>
  <c r="C3259" i="11" s="1"/>
  <c r="AB679" i="15"/>
  <c r="AC679" i="15" s="1"/>
  <c r="AD679" i="15" s="1"/>
  <c r="AJ676" i="15"/>
  <c r="D3260" i="11" s="1"/>
  <c r="AG678" i="15"/>
  <c r="AA679" i="15"/>
  <c r="Z679" i="15"/>
  <c r="W680" i="15"/>
  <c r="X680" i="15" s="1"/>
  <c r="AE678" i="15"/>
  <c r="Q680" i="15"/>
  <c r="R680" i="15" s="1"/>
  <c r="T680" i="15" s="1"/>
  <c r="K680" i="15"/>
  <c r="M680" i="15" s="1"/>
  <c r="I681" i="15"/>
  <c r="N681" i="15"/>
  <c r="O681" i="15" s="1"/>
  <c r="P681" i="15" s="1"/>
  <c r="L681" i="15"/>
  <c r="S681" i="15"/>
  <c r="B696" i="15" l="1"/>
  <c r="V695" i="15"/>
  <c r="U695" i="15"/>
  <c r="Y695" i="15"/>
  <c r="J695" i="15"/>
  <c r="E695" i="15"/>
  <c r="F695" i="15" s="1"/>
  <c r="G695" i="15" s="1"/>
  <c r="C695" i="15" s="1"/>
  <c r="D695" i="15" s="1"/>
  <c r="E3241" i="11"/>
  <c r="H682" i="15"/>
  <c r="AF682" i="15" s="1"/>
  <c r="AB680" i="15"/>
  <c r="AC680" i="15" s="1"/>
  <c r="AJ677" i="15"/>
  <c r="D3259" i="11" s="1"/>
  <c r="AH678" i="15"/>
  <c r="AJ678" i="15" s="1"/>
  <c r="D3258" i="11" s="1"/>
  <c r="AG679" i="15"/>
  <c r="W681" i="15"/>
  <c r="X681" i="15" s="1"/>
  <c r="AA680" i="15"/>
  <c r="Z680" i="15"/>
  <c r="Q681" i="15"/>
  <c r="R681" i="15" s="1"/>
  <c r="T681" i="15" s="1"/>
  <c r="K681" i="15"/>
  <c r="M681" i="15" s="1"/>
  <c r="I682" i="15"/>
  <c r="N682" i="15"/>
  <c r="O682" i="15" s="1"/>
  <c r="P682" i="15" s="1"/>
  <c r="S682" i="15"/>
  <c r="L682" i="15"/>
  <c r="AE679" i="15"/>
  <c r="B697" i="15" l="1"/>
  <c r="V696" i="15"/>
  <c r="U696" i="15"/>
  <c r="Y696" i="15"/>
  <c r="J696" i="15"/>
  <c r="E696" i="15"/>
  <c r="F696" i="15" s="1"/>
  <c r="G696" i="15" s="1"/>
  <c r="C696" i="15" s="1"/>
  <c r="D696" i="15" s="1"/>
  <c r="E3240" i="11"/>
  <c r="H683" i="15"/>
  <c r="AF683" i="15" s="1"/>
  <c r="AB681" i="15"/>
  <c r="AC681" i="15" s="1"/>
  <c r="AD680" i="15"/>
  <c r="AE680" i="15" s="1"/>
  <c r="AI678" i="15"/>
  <c r="C3258" i="11" s="1"/>
  <c r="AH679" i="15"/>
  <c r="AJ679" i="15" s="1"/>
  <c r="D3257" i="11" s="1"/>
  <c r="Q682" i="15"/>
  <c r="R682" i="15" s="1"/>
  <c r="T682" i="15" s="1"/>
  <c r="K682" i="15"/>
  <c r="M682" i="15" s="1"/>
  <c r="I683" i="15"/>
  <c r="N683" i="15"/>
  <c r="O683" i="15" s="1"/>
  <c r="P683" i="15" s="1"/>
  <c r="S683" i="15"/>
  <c r="L683" i="15"/>
  <c r="AA681" i="15"/>
  <c r="Z681" i="15"/>
  <c r="W682" i="15"/>
  <c r="X682" i="15" s="1"/>
  <c r="B698" i="15" l="1"/>
  <c r="V697" i="15"/>
  <c r="U697" i="15"/>
  <c r="Y697" i="15"/>
  <c r="J697" i="15"/>
  <c r="E697" i="15"/>
  <c r="F697" i="15" s="1"/>
  <c r="G697" i="15" s="1"/>
  <c r="C697" i="15" s="1"/>
  <c r="D697" i="15" s="1"/>
  <c r="E3239" i="11"/>
  <c r="H684" i="15"/>
  <c r="AF684" i="15" s="1"/>
  <c r="AG680" i="15"/>
  <c r="AH680" i="15" s="1"/>
  <c r="AI680" i="15" s="1"/>
  <c r="C3256" i="11" s="1"/>
  <c r="AB682" i="15"/>
  <c r="AC682" i="15" s="1"/>
  <c r="AD682" i="15" s="1"/>
  <c r="AD681" i="15"/>
  <c r="AI679" i="15"/>
  <c r="C3257" i="11" s="1"/>
  <c r="W683" i="15"/>
  <c r="X683" i="15" s="1"/>
  <c r="AA682" i="15"/>
  <c r="Z682" i="15"/>
  <c r="Q683" i="15"/>
  <c r="R683" i="15" s="1"/>
  <c r="T683" i="15" s="1"/>
  <c r="K683" i="15"/>
  <c r="M683" i="15" s="1"/>
  <c r="W684" i="15"/>
  <c r="X684" i="15" s="1"/>
  <c r="I684" i="15"/>
  <c r="N684" i="15"/>
  <c r="O684" i="15" s="1"/>
  <c r="P684" i="15" s="1"/>
  <c r="S684" i="15"/>
  <c r="L684" i="15"/>
  <c r="B699" i="15" l="1"/>
  <c r="V698" i="15"/>
  <c r="U698" i="15"/>
  <c r="Y698" i="15"/>
  <c r="J698" i="15"/>
  <c r="E698" i="15"/>
  <c r="F698" i="15" s="1"/>
  <c r="G698" i="15" s="1"/>
  <c r="C698" i="15" s="1"/>
  <c r="D698" i="15" s="1"/>
  <c r="E3238" i="11"/>
  <c r="H685" i="15"/>
  <c r="AF685" i="15" s="1"/>
  <c r="AG681" i="15"/>
  <c r="AE681" i="15"/>
  <c r="AB683" i="15"/>
  <c r="AC683" i="15" s="1"/>
  <c r="AD683" i="15" s="1"/>
  <c r="AJ680" i="15"/>
  <c r="D3256" i="11" s="1"/>
  <c r="AG682" i="15"/>
  <c r="AE682" i="15"/>
  <c r="AA683" i="15"/>
  <c r="Z683" i="15"/>
  <c r="AA684" i="15"/>
  <c r="Z684" i="15"/>
  <c r="Q684" i="15"/>
  <c r="R684" i="15" s="1"/>
  <c r="T684" i="15" s="1"/>
  <c r="K684" i="15"/>
  <c r="M684" i="15" s="1"/>
  <c r="W685" i="15"/>
  <c r="X685" i="15" s="1"/>
  <c r="I685" i="15"/>
  <c r="N685" i="15"/>
  <c r="O685" i="15" s="1"/>
  <c r="P685" i="15" s="1"/>
  <c r="S685" i="15"/>
  <c r="L685" i="15"/>
  <c r="B700" i="15" l="1"/>
  <c r="V699" i="15"/>
  <c r="U699" i="15"/>
  <c r="Y699" i="15"/>
  <c r="J699" i="15"/>
  <c r="E699" i="15"/>
  <c r="F699" i="15" s="1"/>
  <c r="G699" i="15" s="1"/>
  <c r="C699" i="15" s="1"/>
  <c r="D699" i="15" s="1"/>
  <c r="E3237" i="11"/>
  <c r="H686" i="15"/>
  <c r="AF686" i="15" s="1"/>
  <c r="AB684" i="15"/>
  <c r="AC684" i="15" s="1"/>
  <c r="AD684" i="15" s="1"/>
  <c r="AH681" i="15"/>
  <c r="AG683" i="15"/>
  <c r="Q685" i="15"/>
  <c r="R685" i="15" s="1"/>
  <c r="T685" i="15" s="1"/>
  <c r="AH682" i="15"/>
  <c r="AJ682" i="15" s="1"/>
  <c r="D3254" i="11" s="1"/>
  <c r="K685" i="15"/>
  <c r="M685" i="15" s="1"/>
  <c r="I686" i="15"/>
  <c r="N686" i="15"/>
  <c r="O686" i="15" s="1"/>
  <c r="P686" i="15" s="1"/>
  <c r="S686" i="15"/>
  <c r="L686" i="15"/>
  <c r="AE683" i="15"/>
  <c r="Z685" i="15"/>
  <c r="AA685" i="15"/>
  <c r="B701" i="15" l="1"/>
  <c r="V700" i="15"/>
  <c r="U700" i="15"/>
  <c r="Y700" i="15"/>
  <c r="J700" i="15"/>
  <c r="E700" i="15"/>
  <c r="F700" i="15" s="1"/>
  <c r="G700" i="15" s="1"/>
  <c r="C700" i="15" s="1"/>
  <c r="D700" i="15" s="1"/>
  <c r="E3236" i="11"/>
  <c r="H687" i="15"/>
  <c r="AF687" i="15" s="1"/>
  <c r="AH683" i="15"/>
  <c r="AI683" i="15" s="1"/>
  <c r="C3253" i="11" s="1"/>
  <c r="Q686" i="15"/>
  <c r="R686" i="15" s="1"/>
  <c r="T686" i="15" s="1"/>
  <c r="AI681" i="15"/>
  <c r="C3255" i="11" s="1"/>
  <c r="AJ681" i="15"/>
  <c r="D3255" i="11" s="1"/>
  <c r="AB685" i="15"/>
  <c r="AC685" i="15" s="1"/>
  <c r="AD685" i="15" s="1"/>
  <c r="AI682" i="15"/>
  <c r="C3254" i="11" s="1"/>
  <c r="W686" i="15"/>
  <c r="AG684" i="15"/>
  <c r="AE684" i="15"/>
  <c r="K686" i="15"/>
  <c r="M686" i="15" s="1"/>
  <c r="I687" i="15"/>
  <c r="N687" i="15"/>
  <c r="O687" i="15" s="1"/>
  <c r="P687" i="15" s="1"/>
  <c r="S687" i="15"/>
  <c r="L687" i="15"/>
  <c r="B702" i="15" l="1"/>
  <c r="V701" i="15"/>
  <c r="U701" i="15"/>
  <c r="Y701" i="15"/>
  <c r="J701" i="15"/>
  <c r="E701" i="15"/>
  <c r="F701" i="15" s="1"/>
  <c r="G701" i="15" s="1"/>
  <c r="C701" i="15" s="1"/>
  <c r="D701" i="15" s="1"/>
  <c r="E3235" i="11"/>
  <c r="H688" i="15"/>
  <c r="AF688" i="15" s="1"/>
  <c r="AJ683" i="15"/>
  <c r="D3253" i="11" s="1"/>
  <c r="Q687" i="15"/>
  <c r="R687" i="15" s="1"/>
  <c r="T687" i="15" s="1"/>
  <c r="AB686" i="15"/>
  <c r="AC686" i="15" s="1"/>
  <c r="AD686" i="15" s="1"/>
  <c r="X686" i="15"/>
  <c r="AA686" i="15" s="1"/>
  <c r="AH684" i="15"/>
  <c r="AI684" i="15" s="1"/>
  <c r="C3252" i="11" s="1"/>
  <c r="AG685" i="15"/>
  <c r="AE685" i="15"/>
  <c r="K687" i="15"/>
  <c r="M687" i="15" s="1"/>
  <c r="I688" i="15"/>
  <c r="N688" i="15"/>
  <c r="O688" i="15" s="1"/>
  <c r="P688" i="15" s="1"/>
  <c r="S688" i="15"/>
  <c r="L688" i="15"/>
  <c r="W687" i="15"/>
  <c r="X687" i="15" s="1"/>
  <c r="B703" i="15" l="1"/>
  <c r="V702" i="15"/>
  <c r="U702" i="15"/>
  <c r="Y702" i="15"/>
  <c r="J702" i="15"/>
  <c r="E702" i="15"/>
  <c r="F702" i="15" s="1"/>
  <c r="G702" i="15" s="1"/>
  <c r="C702" i="15" s="1"/>
  <c r="D702" i="15" s="1"/>
  <c r="E3234" i="11"/>
  <c r="W688" i="15"/>
  <c r="X688" i="15" s="1"/>
  <c r="AA688" i="15" s="1"/>
  <c r="H689" i="15"/>
  <c r="AF689" i="15" s="1"/>
  <c r="AB687" i="15"/>
  <c r="AC687" i="15" s="1"/>
  <c r="AD687" i="15" s="1"/>
  <c r="AH685" i="15"/>
  <c r="AJ685" i="15" s="1"/>
  <c r="D3251" i="11" s="1"/>
  <c r="AE686" i="15"/>
  <c r="AG686" i="15"/>
  <c r="Z686" i="15"/>
  <c r="AJ684" i="15"/>
  <c r="D3252" i="11" s="1"/>
  <c r="Z687" i="15"/>
  <c r="AA687" i="15"/>
  <c r="K688" i="15"/>
  <c r="M688" i="15" s="1"/>
  <c r="I689" i="15"/>
  <c r="N689" i="15"/>
  <c r="O689" i="15" s="1"/>
  <c r="P689" i="15" s="1"/>
  <c r="S689" i="15"/>
  <c r="L689" i="15"/>
  <c r="Q688" i="15"/>
  <c r="R688" i="15" s="1"/>
  <c r="T688" i="15" s="1"/>
  <c r="B704" i="15" l="1"/>
  <c r="V703" i="15"/>
  <c r="U703" i="15"/>
  <c r="Y703" i="15"/>
  <c r="J703" i="15"/>
  <c r="E703" i="15"/>
  <c r="F703" i="15" s="1"/>
  <c r="G703" i="15" s="1"/>
  <c r="C703" i="15" s="1"/>
  <c r="D703" i="15" s="1"/>
  <c r="E3233" i="11"/>
  <c r="Z688" i="15"/>
  <c r="H690" i="15"/>
  <c r="AF690" i="15" s="1"/>
  <c r="AH686" i="15"/>
  <c r="AJ686" i="15" s="1"/>
  <c r="D3250" i="11" s="1"/>
  <c r="AB688" i="15"/>
  <c r="AC688" i="15" s="1"/>
  <c r="AD688" i="15" s="1"/>
  <c r="Q689" i="15"/>
  <c r="R689" i="15" s="1"/>
  <c r="T689" i="15" s="1"/>
  <c r="AI685" i="15"/>
  <c r="C3251" i="11" s="1"/>
  <c r="AG687" i="15"/>
  <c r="W689" i="15"/>
  <c r="K689" i="15"/>
  <c r="M689" i="15" s="1"/>
  <c r="I690" i="15"/>
  <c r="N690" i="15"/>
  <c r="O690" i="15" s="1"/>
  <c r="P690" i="15" s="1"/>
  <c r="S690" i="15"/>
  <c r="L690" i="15"/>
  <c r="AE687" i="15"/>
  <c r="B705" i="15" l="1"/>
  <c r="V704" i="15"/>
  <c r="U704" i="15"/>
  <c r="Y704" i="15"/>
  <c r="J704" i="15"/>
  <c r="E704" i="15"/>
  <c r="F704" i="15" s="1"/>
  <c r="G704" i="15" s="1"/>
  <c r="C704" i="15" s="1"/>
  <c r="D704" i="15" s="1"/>
  <c r="E3232" i="11"/>
  <c r="H691" i="15"/>
  <c r="AF691" i="15" s="1"/>
  <c r="AI686" i="15"/>
  <c r="C3250" i="11" s="1"/>
  <c r="AB689" i="15"/>
  <c r="AC689" i="15" s="1"/>
  <c r="AH687" i="15"/>
  <c r="AJ687" i="15" s="1"/>
  <c r="D3249" i="11" s="1"/>
  <c r="X689" i="15"/>
  <c r="Z689" i="15" s="1"/>
  <c r="AG688" i="15"/>
  <c r="AE688" i="15"/>
  <c r="W690" i="15"/>
  <c r="X690" i="15" s="1"/>
  <c r="Q690" i="15"/>
  <c r="R690" i="15" s="1"/>
  <c r="T690" i="15" s="1"/>
  <c r="K690" i="15"/>
  <c r="M690" i="15" s="1"/>
  <c r="W691" i="15"/>
  <c r="X691" i="15" s="1"/>
  <c r="I691" i="15"/>
  <c r="N691" i="15"/>
  <c r="O691" i="15" s="1"/>
  <c r="P691" i="15" s="1"/>
  <c r="L691" i="15"/>
  <c r="S691" i="15"/>
  <c r="B706" i="15" l="1"/>
  <c r="V705" i="15"/>
  <c r="U705" i="15"/>
  <c r="Y705" i="15"/>
  <c r="J705" i="15"/>
  <c r="E705" i="15"/>
  <c r="F705" i="15" s="1"/>
  <c r="G705" i="15" s="1"/>
  <c r="C705" i="15" s="1"/>
  <c r="D705" i="15" s="1"/>
  <c r="E3231" i="11"/>
  <c r="H692" i="15"/>
  <c r="AF692" i="15" s="1"/>
  <c r="AB690" i="15"/>
  <c r="AC690" i="15" s="1"/>
  <c r="AD690" i="15" s="1"/>
  <c r="AD689" i="15"/>
  <c r="AI687" i="15"/>
  <c r="C3249" i="11" s="1"/>
  <c r="AA689" i="15"/>
  <c r="AH688" i="15"/>
  <c r="AJ688" i="15" s="1"/>
  <c r="D3248" i="11" s="1"/>
  <c r="K691" i="15"/>
  <c r="M691" i="15" s="1"/>
  <c r="Q691" i="15"/>
  <c r="R691" i="15" s="1"/>
  <c r="T691" i="15" s="1"/>
  <c r="I692" i="15"/>
  <c r="N692" i="15"/>
  <c r="O692" i="15" s="1"/>
  <c r="P692" i="15" s="1"/>
  <c r="S692" i="15"/>
  <c r="L692" i="15"/>
  <c r="Z690" i="15"/>
  <c r="AA690" i="15"/>
  <c r="AA691" i="15"/>
  <c r="Z691" i="15"/>
  <c r="B707" i="15" l="1"/>
  <c r="V706" i="15"/>
  <c r="U706" i="15"/>
  <c r="Y706" i="15"/>
  <c r="J706" i="15"/>
  <c r="E706" i="15"/>
  <c r="F706" i="15" s="1"/>
  <c r="G706" i="15" s="1"/>
  <c r="C706" i="15" s="1"/>
  <c r="D706" i="15" s="1"/>
  <c r="E3230" i="11"/>
  <c r="H693" i="15"/>
  <c r="AF693" i="15" s="1"/>
  <c r="AB691" i="15"/>
  <c r="AC691" i="15" s="1"/>
  <c r="AD691" i="15" s="1"/>
  <c r="AI688" i="15"/>
  <c r="C3248" i="11" s="1"/>
  <c r="AE689" i="15"/>
  <c r="AG689" i="15"/>
  <c r="AG690" i="15"/>
  <c r="Q692" i="15"/>
  <c r="R692" i="15" s="1"/>
  <c r="T692" i="15" s="1"/>
  <c r="AE690" i="15"/>
  <c r="K692" i="15"/>
  <c r="M692" i="15" s="1"/>
  <c r="I693" i="15"/>
  <c r="N693" i="15"/>
  <c r="O693" i="15" s="1"/>
  <c r="P693" i="15" s="1"/>
  <c r="S693" i="15"/>
  <c r="L693" i="15"/>
  <c r="W692" i="15"/>
  <c r="X692" i="15" s="1"/>
  <c r="B708" i="15" l="1"/>
  <c r="V707" i="15"/>
  <c r="U707" i="15"/>
  <c r="Y707" i="15"/>
  <c r="J707" i="15"/>
  <c r="E707" i="15"/>
  <c r="F707" i="15" s="1"/>
  <c r="G707" i="15" s="1"/>
  <c r="C707" i="15" s="1"/>
  <c r="D707" i="15" s="1"/>
  <c r="E3229" i="11"/>
  <c r="H694" i="15"/>
  <c r="AF694" i="15" s="1"/>
  <c r="AB692" i="15"/>
  <c r="AC692" i="15" s="1"/>
  <c r="AG691" i="15"/>
  <c r="Q693" i="15"/>
  <c r="R693" i="15" s="1"/>
  <c r="T693" i="15" s="1"/>
  <c r="AH690" i="15"/>
  <c r="AJ690" i="15" s="1"/>
  <c r="D3246" i="11" s="1"/>
  <c r="AH689" i="15"/>
  <c r="AI689" i="15" s="1"/>
  <c r="C3247" i="11" s="1"/>
  <c r="K693" i="15"/>
  <c r="M693" i="15" s="1"/>
  <c r="I694" i="15"/>
  <c r="N694" i="15"/>
  <c r="O694" i="15" s="1"/>
  <c r="P694" i="15" s="1"/>
  <c r="S694" i="15"/>
  <c r="L694" i="15"/>
  <c r="Z692" i="15"/>
  <c r="AA692" i="15"/>
  <c r="W693" i="15"/>
  <c r="X693" i="15" s="1"/>
  <c r="AE691" i="15"/>
  <c r="B709" i="15" l="1"/>
  <c r="V708" i="15"/>
  <c r="U708" i="15"/>
  <c r="Y708" i="15"/>
  <c r="J708" i="15"/>
  <c r="E708" i="15"/>
  <c r="F708" i="15" s="1"/>
  <c r="G708" i="15" s="1"/>
  <c r="C708" i="15" s="1"/>
  <c r="D708" i="15" s="1"/>
  <c r="E3228" i="11"/>
  <c r="H695" i="15"/>
  <c r="AF695" i="15" s="1"/>
  <c r="AH691" i="15"/>
  <c r="AJ691" i="15" s="1"/>
  <c r="D3245" i="11" s="1"/>
  <c r="AB693" i="15"/>
  <c r="AC693" i="15" s="1"/>
  <c r="AD693" i="15" s="1"/>
  <c r="AD692" i="15"/>
  <c r="AI690" i="15"/>
  <c r="C3246" i="11" s="1"/>
  <c r="AJ689" i="15"/>
  <c r="D3247" i="11" s="1"/>
  <c r="W694" i="15"/>
  <c r="Q694" i="15"/>
  <c r="R694" i="15" s="1"/>
  <c r="T694" i="15" s="1"/>
  <c r="K694" i="15"/>
  <c r="M694" i="15" s="1"/>
  <c r="I695" i="15"/>
  <c r="N695" i="15"/>
  <c r="O695" i="15" s="1"/>
  <c r="P695" i="15" s="1"/>
  <c r="S695" i="15"/>
  <c r="L695" i="15"/>
  <c r="AA693" i="15"/>
  <c r="Z693" i="15"/>
  <c r="B710" i="15" l="1"/>
  <c r="V709" i="15"/>
  <c r="U709" i="15"/>
  <c r="Y709" i="15"/>
  <c r="J709" i="15"/>
  <c r="E709" i="15"/>
  <c r="F709" i="15" s="1"/>
  <c r="G709" i="15" s="1"/>
  <c r="C709" i="15" s="1"/>
  <c r="D709" i="15" s="1"/>
  <c r="E3227" i="11"/>
  <c r="W695" i="15"/>
  <c r="X695" i="15" s="1"/>
  <c r="Z695" i="15" s="1"/>
  <c r="H696" i="15"/>
  <c r="AF696" i="15" s="1"/>
  <c r="AI691" i="15"/>
  <c r="C3245" i="11" s="1"/>
  <c r="AG692" i="15"/>
  <c r="AE692" i="15"/>
  <c r="AB694" i="15"/>
  <c r="AC694" i="15" s="1"/>
  <c r="AD694" i="15" s="1"/>
  <c r="X694" i="15"/>
  <c r="Z694" i="15" s="1"/>
  <c r="AE693" i="15"/>
  <c r="Q695" i="15"/>
  <c r="R695" i="15" s="1"/>
  <c r="T695" i="15" s="1"/>
  <c r="K695" i="15"/>
  <c r="M695" i="15" s="1"/>
  <c r="I696" i="15"/>
  <c r="N696" i="15"/>
  <c r="O696" i="15" s="1"/>
  <c r="P696" i="15" s="1"/>
  <c r="L696" i="15"/>
  <c r="S696" i="15"/>
  <c r="AG693" i="15"/>
  <c r="B711" i="15" l="1"/>
  <c r="V710" i="15"/>
  <c r="U710" i="15"/>
  <c r="Y710" i="15"/>
  <c r="J710" i="15"/>
  <c r="E710" i="15"/>
  <c r="F710" i="15" s="1"/>
  <c r="G710" i="15" s="1"/>
  <c r="C710" i="15" s="1"/>
  <c r="D710" i="15" s="1"/>
  <c r="E3226" i="11"/>
  <c r="AA695" i="15"/>
  <c r="H697" i="15"/>
  <c r="AF697" i="15" s="1"/>
  <c r="AH692" i="15"/>
  <c r="AJ692" i="15" s="1"/>
  <c r="D3244" i="11" s="1"/>
  <c r="AH693" i="15"/>
  <c r="AJ693" i="15" s="1"/>
  <c r="D3243" i="11" s="1"/>
  <c r="AB695" i="15"/>
  <c r="AC695" i="15" s="1"/>
  <c r="AD695" i="15" s="1"/>
  <c r="AA694" i="15"/>
  <c r="W696" i="15"/>
  <c r="X696" i="15" s="1"/>
  <c r="Z696" i="15" s="1"/>
  <c r="Q696" i="15"/>
  <c r="R696" i="15" s="1"/>
  <c r="T696" i="15" s="1"/>
  <c r="K696" i="15"/>
  <c r="M696" i="15" s="1"/>
  <c r="I697" i="15"/>
  <c r="N697" i="15"/>
  <c r="O697" i="15" s="1"/>
  <c r="P697" i="15" s="1"/>
  <c r="S697" i="15"/>
  <c r="L697" i="15"/>
  <c r="B712" i="15" l="1"/>
  <c r="V711" i="15"/>
  <c r="U711" i="15"/>
  <c r="Y711" i="15"/>
  <c r="J711" i="15"/>
  <c r="E711" i="15"/>
  <c r="F711" i="15" s="1"/>
  <c r="G711" i="15" s="1"/>
  <c r="C711" i="15" s="1"/>
  <c r="D711" i="15" s="1"/>
  <c r="E3225" i="11"/>
  <c r="W697" i="15"/>
  <c r="X697" i="15" s="1"/>
  <c r="Z697" i="15" s="1"/>
  <c r="H698" i="15"/>
  <c r="AF698" i="15" s="1"/>
  <c r="AI692" i="15"/>
  <c r="C3244" i="11" s="1"/>
  <c r="AI693" i="15"/>
  <c r="C3243" i="11" s="1"/>
  <c r="AB696" i="15"/>
  <c r="AC696" i="15" s="1"/>
  <c r="AD696" i="15" s="1"/>
  <c r="Q697" i="15"/>
  <c r="R697" i="15" s="1"/>
  <c r="T697" i="15" s="1"/>
  <c r="AA696" i="15"/>
  <c r="AE694" i="15"/>
  <c r="AG694" i="15"/>
  <c r="AG695" i="15"/>
  <c r="AE695" i="15"/>
  <c r="K697" i="15"/>
  <c r="I698" i="15"/>
  <c r="N698" i="15"/>
  <c r="O698" i="15" s="1"/>
  <c r="P698" i="15" s="1"/>
  <c r="S698" i="15"/>
  <c r="L698" i="15"/>
  <c r="B713" i="15" l="1"/>
  <c r="V712" i="15"/>
  <c r="U712" i="15"/>
  <c r="Y712" i="15"/>
  <c r="J712" i="15"/>
  <c r="E712" i="15"/>
  <c r="F712" i="15" s="1"/>
  <c r="G712" i="15" s="1"/>
  <c r="C712" i="15" s="1"/>
  <c r="D712" i="15" s="1"/>
  <c r="E3224" i="11"/>
  <c r="AA697" i="15"/>
  <c r="H699" i="15"/>
  <c r="AF699" i="15" s="1"/>
  <c r="AB697" i="15"/>
  <c r="M697" i="15"/>
  <c r="AE696" i="15"/>
  <c r="AG696" i="15"/>
  <c r="AH694" i="15"/>
  <c r="AH695" i="15"/>
  <c r="AJ695" i="15" s="1"/>
  <c r="D3241" i="11" s="1"/>
  <c r="Q698" i="15"/>
  <c r="R698" i="15" s="1"/>
  <c r="T698" i="15" s="1"/>
  <c r="K698" i="15"/>
  <c r="M698" i="15" s="1"/>
  <c r="I699" i="15"/>
  <c r="N699" i="15"/>
  <c r="O699" i="15" s="1"/>
  <c r="P699" i="15" s="1"/>
  <c r="S699" i="15"/>
  <c r="L699" i="15"/>
  <c r="W698" i="15"/>
  <c r="X698" i="15" s="1"/>
  <c r="B714" i="15" l="1"/>
  <c r="V713" i="15"/>
  <c r="U713" i="15"/>
  <c r="Y713" i="15"/>
  <c r="J713" i="15"/>
  <c r="E713" i="15"/>
  <c r="F713" i="15" s="1"/>
  <c r="G713" i="15" s="1"/>
  <c r="C713" i="15" s="1"/>
  <c r="D713" i="15" s="1"/>
  <c r="E3223" i="11"/>
  <c r="W699" i="15"/>
  <c r="X699" i="15" s="1"/>
  <c r="Z699" i="15" s="1"/>
  <c r="H700" i="15"/>
  <c r="AF700" i="15" s="1"/>
  <c r="AC697" i="15"/>
  <c r="AD697" i="15" s="1"/>
  <c r="AE697" i="15" s="1"/>
  <c r="AH696" i="15"/>
  <c r="AJ696" i="15" s="1"/>
  <c r="D3240" i="11" s="1"/>
  <c r="AB698" i="15"/>
  <c r="AC698" i="15" s="1"/>
  <c r="AD698" i="15" s="1"/>
  <c r="AI694" i="15"/>
  <c r="C3242" i="11" s="1"/>
  <c r="AJ694" i="15"/>
  <c r="D3242" i="11" s="1"/>
  <c r="AI695" i="15"/>
  <c r="C3241" i="11" s="1"/>
  <c r="Q699" i="15"/>
  <c r="R699" i="15" s="1"/>
  <c r="T699" i="15" s="1"/>
  <c r="K699" i="15"/>
  <c r="M699" i="15" s="1"/>
  <c r="I700" i="15"/>
  <c r="N700" i="15"/>
  <c r="O700" i="15" s="1"/>
  <c r="P700" i="15" s="1"/>
  <c r="S700" i="15"/>
  <c r="L700" i="15"/>
  <c r="Z698" i="15"/>
  <c r="AA698" i="15"/>
  <c r="B715" i="15" l="1"/>
  <c r="V714" i="15"/>
  <c r="U714" i="15"/>
  <c r="Y714" i="15"/>
  <c r="J714" i="15"/>
  <c r="E714" i="15"/>
  <c r="F714" i="15" s="1"/>
  <c r="G714" i="15" s="1"/>
  <c r="C714" i="15" s="1"/>
  <c r="D714" i="15" s="1"/>
  <c r="E3222" i="11"/>
  <c r="AA699" i="15"/>
  <c r="H701" i="15"/>
  <c r="AF701" i="15" s="1"/>
  <c r="AG697" i="15"/>
  <c r="AH697" i="15" s="1"/>
  <c r="AI697" i="15" s="1"/>
  <c r="C3239" i="11" s="1"/>
  <c r="AI696" i="15"/>
  <c r="C3240" i="11" s="1"/>
  <c r="Q700" i="15"/>
  <c r="R700" i="15" s="1"/>
  <c r="T700" i="15" s="1"/>
  <c r="AB699" i="15"/>
  <c r="AG698" i="15"/>
  <c r="K700" i="15"/>
  <c r="I701" i="15"/>
  <c r="N701" i="15"/>
  <c r="O701" i="15" s="1"/>
  <c r="P701" i="15" s="1"/>
  <c r="S701" i="15"/>
  <c r="L701" i="15"/>
  <c r="W700" i="15"/>
  <c r="X700" i="15" s="1"/>
  <c r="AE698" i="15"/>
  <c r="B716" i="15" l="1"/>
  <c r="V715" i="15"/>
  <c r="U715" i="15"/>
  <c r="Y715" i="15"/>
  <c r="J715" i="15"/>
  <c r="E715" i="15"/>
  <c r="F715" i="15" s="1"/>
  <c r="G715" i="15" s="1"/>
  <c r="C715" i="15" s="1"/>
  <c r="D715" i="15" s="1"/>
  <c r="E3221" i="11"/>
  <c r="H702" i="15"/>
  <c r="AF702" i="15" s="1"/>
  <c r="AC699" i="15"/>
  <c r="AD699" i="15" s="1"/>
  <c r="AJ697" i="15"/>
  <c r="D3239" i="11" s="1"/>
  <c r="AB700" i="15"/>
  <c r="M700" i="15"/>
  <c r="AH698" i="15"/>
  <c r="AJ698" i="15" s="1"/>
  <c r="D3238" i="11" s="1"/>
  <c r="Q701" i="15"/>
  <c r="R701" i="15" s="1"/>
  <c r="T701" i="15" s="1"/>
  <c r="W701" i="15"/>
  <c r="X701" i="15" s="1"/>
  <c r="AA700" i="15"/>
  <c r="Z700" i="15"/>
  <c r="K701" i="15"/>
  <c r="M701" i="15" s="1"/>
  <c r="I702" i="15"/>
  <c r="N702" i="15"/>
  <c r="O702" i="15" s="1"/>
  <c r="P702" i="15" s="1"/>
  <c r="S702" i="15"/>
  <c r="L702" i="15"/>
  <c r="B717" i="15" l="1"/>
  <c r="V716" i="15"/>
  <c r="U716" i="15"/>
  <c r="Y716" i="15"/>
  <c r="J716" i="15"/>
  <c r="E716" i="15"/>
  <c r="F716" i="15" s="1"/>
  <c r="G716" i="15" s="1"/>
  <c r="C716" i="15" s="1"/>
  <c r="D716" i="15" s="1"/>
  <c r="E3220" i="11"/>
  <c r="H703" i="15"/>
  <c r="AF703" i="15" s="1"/>
  <c r="AE699" i="15"/>
  <c r="AG699" i="15"/>
  <c r="AC700" i="15"/>
  <c r="AD700" i="15" s="1"/>
  <c r="AB701" i="15"/>
  <c r="AC701" i="15" s="1"/>
  <c r="AD701" i="15" s="1"/>
  <c r="AI698" i="15"/>
  <c r="C3238" i="11" s="1"/>
  <c r="W702" i="15"/>
  <c r="Q702" i="15"/>
  <c r="R702" i="15" s="1"/>
  <c r="T702" i="15" s="1"/>
  <c r="K702" i="15"/>
  <c r="M702" i="15" s="1"/>
  <c r="Z701" i="15"/>
  <c r="AA701" i="15"/>
  <c r="I703" i="15"/>
  <c r="N703" i="15"/>
  <c r="O703" i="15" s="1"/>
  <c r="P703" i="15" s="1"/>
  <c r="L703" i="15"/>
  <c r="S703" i="15"/>
  <c r="B718" i="15" l="1"/>
  <c r="V717" i="15"/>
  <c r="U717" i="15"/>
  <c r="Y717" i="15"/>
  <c r="J717" i="15"/>
  <c r="E717" i="15"/>
  <c r="F717" i="15" s="1"/>
  <c r="G717" i="15" s="1"/>
  <c r="C717" i="15" s="1"/>
  <c r="D717" i="15" s="1"/>
  <c r="E3219" i="11"/>
  <c r="W703" i="15"/>
  <c r="X703" i="15" s="1"/>
  <c r="AA703" i="15" s="1"/>
  <c r="H704" i="15"/>
  <c r="AF704" i="15" s="1"/>
  <c r="AH699" i="15"/>
  <c r="AI699" i="15" s="1"/>
  <c r="C3237" i="11" s="1"/>
  <c r="AG700" i="15"/>
  <c r="AE700" i="15"/>
  <c r="AB702" i="15"/>
  <c r="AC702" i="15" s="1"/>
  <c r="X702" i="15"/>
  <c r="Z702" i="15" s="1"/>
  <c r="AG701" i="15"/>
  <c r="Q703" i="15"/>
  <c r="R703" i="15" s="1"/>
  <c r="T703" i="15" s="1"/>
  <c r="I704" i="15"/>
  <c r="N704" i="15"/>
  <c r="O704" i="15" s="1"/>
  <c r="P704" i="15" s="1"/>
  <c r="S704" i="15"/>
  <c r="L704" i="15"/>
  <c r="K703" i="15"/>
  <c r="M703" i="15" s="1"/>
  <c r="AE701" i="15"/>
  <c r="B719" i="15" l="1"/>
  <c r="V718" i="15"/>
  <c r="U718" i="15"/>
  <c r="Y718" i="15"/>
  <c r="J718" i="15"/>
  <c r="E718" i="15"/>
  <c r="F718" i="15" s="1"/>
  <c r="G718" i="15" s="1"/>
  <c r="C718" i="15" s="1"/>
  <c r="D718" i="15" s="1"/>
  <c r="E3218" i="11"/>
  <c r="Z703" i="15"/>
  <c r="H705" i="15"/>
  <c r="AF705" i="15" s="1"/>
  <c r="AJ699" i="15"/>
  <c r="D3237" i="11" s="1"/>
  <c r="AH700" i="15"/>
  <c r="AJ700" i="15" s="1"/>
  <c r="D3236" i="11" s="1"/>
  <c r="AD702" i="15"/>
  <c r="AB703" i="15"/>
  <c r="AC703" i="15" s="1"/>
  <c r="AH701" i="15"/>
  <c r="AJ701" i="15" s="1"/>
  <c r="D3235" i="11" s="1"/>
  <c r="AA702" i="15"/>
  <c r="W704" i="15"/>
  <c r="Q704" i="15"/>
  <c r="R704" i="15" s="1"/>
  <c r="T704" i="15" s="1"/>
  <c r="K704" i="15"/>
  <c r="M704" i="15" s="1"/>
  <c r="I705" i="15"/>
  <c r="N705" i="15"/>
  <c r="O705" i="15" s="1"/>
  <c r="P705" i="15" s="1"/>
  <c r="S705" i="15"/>
  <c r="L705" i="15"/>
  <c r="B720" i="15" l="1"/>
  <c r="V719" i="15"/>
  <c r="U719" i="15"/>
  <c r="Y719" i="15"/>
  <c r="J719" i="15"/>
  <c r="E719" i="15"/>
  <c r="F719" i="15" s="1"/>
  <c r="G719" i="15" s="1"/>
  <c r="C719" i="15" s="1"/>
  <c r="D719" i="15" s="1"/>
  <c r="E3217" i="11"/>
  <c r="H706" i="15"/>
  <c r="AF706" i="15" s="1"/>
  <c r="AI700" i="15"/>
  <c r="C3236" i="11" s="1"/>
  <c r="AB704" i="15"/>
  <c r="AC704" i="15" s="1"/>
  <c r="AD704" i="15" s="1"/>
  <c r="AD703" i="15"/>
  <c r="AG703" i="15" s="1"/>
  <c r="AI701" i="15"/>
  <c r="C3235" i="11" s="1"/>
  <c r="X704" i="15"/>
  <c r="Z704" i="15" s="1"/>
  <c r="AE702" i="15"/>
  <c r="AG702" i="15"/>
  <c r="Q705" i="15"/>
  <c r="R705" i="15" s="1"/>
  <c r="T705" i="15" s="1"/>
  <c r="K705" i="15"/>
  <c r="M705" i="15" s="1"/>
  <c r="I706" i="15"/>
  <c r="N706" i="15"/>
  <c r="O706" i="15" s="1"/>
  <c r="P706" i="15" s="1"/>
  <c r="S706" i="15"/>
  <c r="L706" i="15"/>
  <c r="W705" i="15"/>
  <c r="X705" i="15" s="1"/>
  <c r="B721" i="15" l="1"/>
  <c r="V720" i="15"/>
  <c r="U720" i="15"/>
  <c r="Y720" i="15"/>
  <c r="J720" i="15"/>
  <c r="E720" i="15"/>
  <c r="F720" i="15" s="1"/>
  <c r="G720" i="15" s="1"/>
  <c r="C720" i="15" s="1"/>
  <c r="D720" i="15" s="1"/>
  <c r="E3216" i="11"/>
  <c r="H707" i="15"/>
  <c r="AF707" i="15" s="1"/>
  <c r="AE703" i="15"/>
  <c r="AH703" i="15" s="1"/>
  <c r="AJ703" i="15" s="1"/>
  <c r="D3233" i="11" s="1"/>
  <c r="AB705" i="15"/>
  <c r="AC705" i="15" s="1"/>
  <c r="AA704" i="15"/>
  <c r="AE704" i="15" s="1"/>
  <c r="AH702" i="15"/>
  <c r="AJ702" i="15" s="1"/>
  <c r="D3234" i="11" s="1"/>
  <c r="W706" i="15"/>
  <c r="X706" i="15" s="1"/>
  <c r="AA706" i="15" s="1"/>
  <c r="Q706" i="15"/>
  <c r="R706" i="15" s="1"/>
  <c r="T706" i="15" s="1"/>
  <c r="K706" i="15"/>
  <c r="M706" i="15" s="1"/>
  <c r="I707" i="15"/>
  <c r="N707" i="15"/>
  <c r="O707" i="15" s="1"/>
  <c r="P707" i="15" s="1"/>
  <c r="S707" i="15"/>
  <c r="L707" i="15"/>
  <c r="Z705" i="15"/>
  <c r="AA705" i="15"/>
  <c r="B722" i="15" l="1"/>
  <c r="V721" i="15"/>
  <c r="U721" i="15"/>
  <c r="Y721" i="15"/>
  <c r="J721" i="15"/>
  <c r="E721" i="15"/>
  <c r="F721" i="15" s="1"/>
  <c r="G721" i="15" s="1"/>
  <c r="C721" i="15" s="1"/>
  <c r="D721" i="15" s="1"/>
  <c r="E3215" i="11"/>
  <c r="H708" i="15"/>
  <c r="AF708" i="15" s="1"/>
  <c r="AD705" i="15"/>
  <c r="AG705" i="15" s="1"/>
  <c r="AB706" i="15"/>
  <c r="AC706" i="15" s="1"/>
  <c r="AD706" i="15" s="1"/>
  <c r="AG704" i="15"/>
  <c r="AH704" i="15" s="1"/>
  <c r="AJ704" i="15" s="1"/>
  <c r="D3232" i="11" s="1"/>
  <c r="AI702" i="15"/>
  <c r="C3234" i="11" s="1"/>
  <c r="Z706" i="15"/>
  <c r="AI703" i="15"/>
  <c r="C3233" i="11" s="1"/>
  <c r="W707" i="15"/>
  <c r="X707" i="15" s="1"/>
  <c r="Q707" i="15"/>
  <c r="R707" i="15" s="1"/>
  <c r="T707" i="15" s="1"/>
  <c r="K707" i="15"/>
  <c r="M707" i="15" s="1"/>
  <c r="I708" i="15"/>
  <c r="N708" i="15"/>
  <c r="O708" i="15" s="1"/>
  <c r="P708" i="15" s="1"/>
  <c r="S708" i="15"/>
  <c r="L708" i="15"/>
  <c r="B723" i="15" l="1"/>
  <c r="V722" i="15"/>
  <c r="U722" i="15"/>
  <c r="Y722" i="15"/>
  <c r="J722" i="15"/>
  <c r="E722" i="15"/>
  <c r="F722" i="15" s="1"/>
  <c r="G722" i="15" s="1"/>
  <c r="C722" i="15" s="1"/>
  <c r="D722" i="15" s="1"/>
  <c r="E3214" i="11"/>
  <c r="H709" i="15"/>
  <c r="AF709" i="15" s="1"/>
  <c r="Q708" i="15"/>
  <c r="R708" i="15" s="1"/>
  <c r="T708" i="15" s="1"/>
  <c r="AE705" i="15"/>
  <c r="AH705" i="15" s="1"/>
  <c r="AB707" i="15"/>
  <c r="AC707" i="15" s="1"/>
  <c r="AD707" i="15" s="1"/>
  <c r="AG706" i="15"/>
  <c r="AI704" i="15"/>
  <c r="C3232" i="11" s="1"/>
  <c r="AE706" i="15"/>
  <c r="K708" i="15"/>
  <c r="I709" i="15"/>
  <c r="N709" i="15"/>
  <c r="O709" i="15" s="1"/>
  <c r="P709" i="15" s="1"/>
  <c r="L709" i="15"/>
  <c r="S709" i="15"/>
  <c r="Z707" i="15"/>
  <c r="AA707" i="15"/>
  <c r="W708" i="15"/>
  <c r="X708" i="15" s="1"/>
  <c r="B724" i="15" l="1"/>
  <c r="V723" i="15"/>
  <c r="U723" i="15"/>
  <c r="Y723" i="15"/>
  <c r="J723" i="15"/>
  <c r="E723" i="15"/>
  <c r="F723" i="15" s="1"/>
  <c r="G723" i="15" s="1"/>
  <c r="C723" i="15" s="1"/>
  <c r="D723" i="15" s="1"/>
  <c r="E3213" i="11"/>
  <c r="H710" i="15"/>
  <c r="AF710" i="15" s="1"/>
  <c r="AI705" i="15"/>
  <c r="C3231" i="11" s="1"/>
  <c r="AJ705" i="15"/>
  <c r="D3231" i="11" s="1"/>
  <c r="AH706" i="15"/>
  <c r="AJ706" i="15" s="1"/>
  <c r="D3230" i="11" s="1"/>
  <c r="AB708" i="15"/>
  <c r="M708" i="15"/>
  <c r="AG707" i="15"/>
  <c r="AE707" i="15"/>
  <c r="Q709" i="15"/>
  <c r="R709" i="15" s="1"/>
  <c r="T709" i="15" s="1"/>
  <c r="K709" i="15"/>
  <c r="M709" i="15" s="1"/>
  <c r="W710" i="15"/>
  <c r="X710" i="15" s="1"/>
  <c r="I710" i="15"/>
  <c r="N710" i="15"/>
  <c r="O710" i="15" s="1"/>
  <c r="P710" i="15" s="1"/>
  <c r="L710" i="15"/>
  <c r="S710" i="15"/>
  <c r="AA708" i="15"/>
  <c r="Z708" i="15"/>
  <c r="W709" i="15"/>
  <c r="X709" i="15" s="1"/>
  <c r="B725" i="15" l="1"/>
  <c r="V724" i="15"/>
  <c r="U724" i="15"/>
  <c r="Y724" i="15"/>
  <c r="J724" i="15"/>
  <c r="E724" i="15"/>
  <c r="F724" i="15" s="1"/>
  <c r="G724" i="15" s="1"/>
  <c r="C724" i="15" s="1"/>
  <c r="D724" i="15" s="1"/>
  <c r="E3212" i="11"/>
  <c r="H711" i="15"/>
  <c r="AF711" i="15" s="1"/>
  <c r="AC708" i="15"/>
  <c r="AD708" i="15" s="1"/>
  <c r="AE708" i="15" s="1"/>
  <c r="AI706" i="15"/>
  <c r="C3230" i="11" s="1"/>
  <c r="AB709" i="15"/>
  <c r="AC709" i="15" s="1"/>
  <c r="AH707" i="15"/>
  <c r="AJ707" i="15" s="1"/>
  <c r="D3229" i="11" s="1"/>
  <c r="AA710" i="15"/>
  <c r="Z710" i="15"/>
  <c r="Q710" i="15"/>
  <c r="R710" i="15" s="1"/>
  <c r="T710" i="15" s="1"/>
  <c r="AA709" i="15"/>
  <c r="Z709" i="15"/>
  <c r="K710" i="15"/>
  <c r="M710" i="15" s="1"/>
  <c r="I711" i="15"/>
  <c r="N711" i="15"/>
  <c r="O711" i="15" s="1"/>
  <c r="P711" i="15" s="1"/>
  <c r="S711" i="15"/>
  <c r="L711" i="15"/>
  <c r="B726" i="15" l="1"/>
  <c r="V725" i="15"/>
  <c r="U725" i="15"/>
  <c r="Y725" i="15"/>
  <c r="J725" i="15"/>
  <c r="E725" i="15"/>
  <c r="F725" i="15" s="1"/>
  <c r="G725" i="15" s="1"/>
  <c r="C725" i="15" s="1"/>
  <c r="D725" i="15" s="1"/>
  <c r="E3211" i="11"/>
  <c r="H712" i="15"/>
  <c r="AF712" i="15" s="1"/>
  <c r="AG708" i="15"/>
  <c r="AH708" i="15" s="1"/>
  <c r="AJ708" i="15" s="1"/>
  <c r="D3228" i="11" s="1"/>
  <c r="AD709" i="15"/>
  <c r="AB710" i="15"/>
  <c r="AC710" i="15" s="1"/>
  <c r="Q711" i="15"/>
  <c r="R711" i="15" s="1"/>
  <c r="T711" i="15" s="1"/>
  <c r="AI707" i="15"/>
  <c r="C3229" i="11" s="1"/>
  <c r="W711" i="15"/>
  <c r="X711" i="15" s="1"/>
  <c r="K711" i="15"/>
  <c r="M711" i="15" s="1"/>
  <c r="I712" i="15"/>
  <c r="N712" i="15"/>
  <c r="O712" i="15" s="1"/>
  <c r="P712" i="15" s="1"/>
  <c r="S712" i="15"/>
  <c r="L712" i="15"/>
  <c r="B727" i="15" l="1"/>
  <c r="V726" i="15"/>
  <c r="U726" i="15"/>
  <c r="Y726" i="15"/>
  <c r="J726" i="15"/>
  <c r="E726" i="15"/>
  <c r="F726" i="15" s="1"/>
  <c r="G726" i="15" s="1"/>
  <c r="C726" i="15" s="1"/>
  <c r="D726" i="15" s="1"/>
  <c r="E3210" i="11"/>
  <c r="W712" i="15"/>
  <c r="X712" i="15" s="1"/>
  <c r="AA712" i="15" s="1"/>
  <c r="H713" i="15"/>
  <c r="AF713" i="15" s="1"/>
  <c r="AI708" i="15"/>
  <c r="C3228" i="11" s="1"/>
  <c r="AB711" i="15"/>
  <c r="AC711" i="15" s="1"/>
  <c r="AD711" i="15" s="1"/>
  <c r="AG709" i="15"/>
  <c r="AD710" i="15"/>
  <c r="AG710" i="15" s="1"/>
  <c r="AE709" i="15"/>
  <c r="K712" i="15"/>
  <c r="M712" i="15" s="1"/>
  <c r="I713" i="15"/>
  <c r="N713" i="15"/>
  <c r="O713" i="15" s="1"/>
  <c r="P713" i="15" s="1"/>
  <c r="L713" i="15"/>
  <c r="S713" i="15"/>
  <c r="AA711" i="15"/>
  <c r="Z711" i="15"/>
  <c r="Q712" i="15"/>
  <c r="R712" i="15" s="1"/>
  <c r="T712" i="15" s="1"/>
  <c r="B728" i="15" l="1"/>
  <c r="V727" i="15"/>
  <c r="U727" i="15"/>
  <c r="Y727" i="15"/>
  <c r="J727" i="15"/>
  <c r="E727" i="15"/>
  <c r="F727" i="15" s="1"/>
  <c r="G727" i="15" s="1"/>
  <c r="C727" i="15" s="1"/>
  <c r="D727" i="15" s="1"/>
  <c r="E3209" i="11"/>
  <c r="Z712" i="15"/>
  <c r="H714" i="15"/>
  <c r="AF714" i="15" s="1"/>
  <c r="AE710" i="15"/>
  <c r="AH710" i="15" s="1"/>
  <c r="AJ710" i="15" s="1"/>
  <c r="D3226" i="11" s="1"/>
  <c r="AH709" i="15"/>
  <c r="AJ709" i="15" s="1"/>
  <c r="D3227" i="11" s="1"/>
  <c r="AB712" i="15"/>
  <c r="AG711" i="15"/>
  <c r="W713" i="15"/>
  <c r="Q713" i="15"/>
  <c r="R713" i="15" s="1"/>
  <c r="T713" i="15" s="1"/>
  <c r="K713" i="15"/>
  <c r="M713" i="15" s="1"/>
  <c r="W714" i="15"/>
  <c r="X714" i="15" s="1"/>
  <c r="I714" i="15"/>
  <c r="N714" i="15"/>
  <c r="O714" i="15" s="1"/>
  <c r="P714" i="15" s="1"/>
  <c r="S714" i="15"/>
  <c r="L714" i="15"/>
  <c r="AE711" i="15"/>
  <c r="B729" i="15" l="1"/>
  <c r="V728" i="15"/>
  <c r="U728" i="15"/>
  <c r="Y728" i="15"/>
  <c r="J728" i="15"/>
  <c r="E728" i="15"/>
  <c r="F728" i="15" s="1"/>
  <c r="G728" i="15" s="1"/>
  <c r="C728" i="15" s="1"/>
  <c r="D728" i="15" s="1"/>
  <c r="E3208" i="11"/>
  <c r="H715" i="15"/>
  <c r="AF715" i="15" s="1"/>
  <c r="AI709" i="15"/>
  <c r="C3227" i="11" s="1"/>
  <c r="AI710" i="15"/>
  <c r="C3226" i="11" s="1"/>
  <c r="AC712" i="15"/>
  <c r="AD712" i="15" s="1"/>
  <c r="AB713" i="15"/>
  <c r="AC713" i="15" s="1"/>
  <c r="AD713" i="15" s="1"/>
  <c r="AH711" i="15"/>
  <c r="AJ711" i="15" s="1"/>
  <c r="D3225" i="11" s="1"/>
  <c r="X713" i="15"/>
  <c r="AA713" i="15" s="1"/>
  <c r="K714" i="15"/>
  <c r="M714" i="15" s="1"/>
  <c r="I715" i="15"/>
  <c r="N715" i="15"/>
  <c r="O715" i="15" s="1"/>
  <c r="P715" i="15" s="1"/>
  <c r="S715" i="15"/>
  <c r="L715" i="15"/>
  <c r="AA714" i="15"/>
  <c r="Z714" i="15"/>
  <c r="Q714" i="15"/>
  <c r="R714" i="15" s="1"/>
  <c r="T714" i="15" s="1"/>
  <c r="B730" i="15" l="1"/>
  <c r="V729" i="15"/>
  <c r="U729" i="15"/>
  <c r="Y729" i="15"/>
  <c r="J729" i="15"/>
  <c r="E729" i="15"/>
  <c r="F729" i="15" s="1"/>
  <c r="G729" i="15" s="1"/>
  <c r="C729" i="15" s="1"/>
  <c r="D729" i="15" s="1"/>
  <c r="E3207" i="11"/>
  <c r="H716" i="15"/>
  <c r="AF716" i="15" s="1"/>
  <c r="AG712" i="15"/>
  <c r="AE712" i="15"/>
  <c r="AB714" i="15"/>
  <c r="AC714" i="15" s="1"/>
  <c r="AD714" i="15" s="1"/>
  <c r="AI711" i="15"/>
  <c r="C3225" i="11" s="1"/>
  <c r="AG713" i="15"/>
  <c r="Z713" i="15"/>
  <c r="W715" i="15"/>
  <c r="AE713" i="15"/>
  <c r="Q715" i="15"/>
  <c r="R715" i="15" s="1"/>
  <c r="T715" i="15" s="1"/>
  <c r="K715" i="15"/>
  <c r="M715" i="15" s="1"/>
  <c r="I716" i="15"/>
  <c r="N716" i="15"/>
  <c r="O716" i="15" s="1"/>
  <c r="P716" i="15" s="1"/>
  <c r="S716" i="15"/>
  <c r="L716" i="15"/>
  <c r="B731" i="15" l="1"/>
  <c r="V730" i="15"/>
  <c r="U730" i="15"/>
  <c r="Y730" i="15"/>
  <c r="J730" i="15"/>
  <c r="E730" i="15"/>
  <c r="F730" i="15" s="1"/>
  <c r="G730" i="15" s="1"/>
  <c r="C730" i="15" s="1"/>
  <c r="D730" i="15" s="1"/>
  <c r="E3206" i="11"/>
  <c r="H717" i="15"/>
  <c r="AF717" i="15" s="1"/>
  <c r="AH712" i="15"/>
  <c r="AJ712" i="15" s="1"/>
  <c r="D3224" i="11" s="1"/>
  <c r="AE714" i="15"/>
  <c r="AB715" i="15"/>
  <c r="AC715" i="15" s="1"/>
  <c r="AG714" i="15"/>
  <c r="AH713" i="15"/>
  <c r="AI713" i="15" s="1"/>
  <c r="C3223" i="11" s="1"/>
  <c r="X715" i="15"/>
  <c r="Z715" i="15" s="1"/>
  <c r="W716" i="15"/>
  <c r="X716" i="15" s="1"/>
  <c r="Q716" i="15"/>
  <c r="R716" i="15" s="1"/>
  <c r="T716" i="15" s="1"/>
  <c r="K716" i="15"/>
  <c r="M716" i="15" s="1"/>
  <c r="I717" i="15"/>
  <c r="N717" i="15"/>
  <c r="O717" i="15" s="1"/>
  <c r="P717" i="15" s="1"/>
  <c r="S717" i="15"/>
  <c r="L717" i="15"/>
  <c r="B732" i="15" l="1"/>
  <c r="V731" i="15"/>
  <c r="U731" i="15"/>
  <c r="Y731" i="15"/>
  <c r="J731" i="15"/>
  <c r="E731" i="15"/>
  <c r="F731" i="15" s="1"/>
  <c r="G731" i="15" s="1"/>
  <c r="C731" i="15" s="1"/>
  <c r="D731" i="15" s="1"/>
  <c r="E3205" i="11"/>
  <c r="H718" i="15"/>
  <c r="AF718" i="15" s="1"/>
  <c r="AI712" i="15"/>
  <c r="C3224" i="11" s="1"/>
  <c r="AH714" i="15"/>
  <c r="AJ714" i="15" s="1"/>
  <c r="D3222" i="11" s="1"/>
  <c r="AB716" i="15"/>
  <c r="AC716" i="15" s="1"/>
  <c r="AD715" i="15"/>
  <c r="AJ713" i="15"/>
  <c r="D3223" i="11" s="1"/>
  <c r="AA715" i="15"/>
  <c r="Q717" i="15"/>
  <c r="R717" i="15" s="1"/>
  <c r="T717" i="15" s="1"/>
  <c r="AA716" i="15"/>
  <c r="Z716" i="15"/>
  <c r="W717" i="15"/>
  <c r="X717" i="15" s="1"/>
  <c r="K717" i="15"/>
  <c r="M717" i="15" s="1"/>
  <c r="I718" i="15"/>
  <c r="N718" i="15"/>
  <c r="O718" i="15" s="1"/>
  <c r="P718" i="15" s="1"/>
  <c r="S718" i="15"/>
  <c r="L718" i="15"/>
  <c r="B733" i="15" l="1"/>
  <c r="V732" i="15"/>
  <c r="U732" i="15"/>
  <c r="Y732" i="15"/>
  <c r="J732" i="15"/>
  <c r="E732" i="15"/>
  <c r="F732" i="15" s="1"/>
  <c r="G732" i="15" s="1"/>
  <c r="C732" i="15" s="1"/>
  <c r="D732" i="15" s="1"/>
  <c r="E3204" i="11"/>
  <c r="H719" i="15"/>
  <c r="AF719" i="15" s="1"/>
  <c r="AI714" i="15"/>
  <c r="C3222" i="11" s="1"/>
  <c r="AB717" i="15"/>
  <c r="AC717" i="15" s="1"/>
  <c r="AD716" i="15"/>
  <c r="AE715" i="15"/>
  <c r="AG715" i="15"/>
  <c r="W718" i="15"/>
  <c r="X718" i="15" s="1"/>
  <c r="Q718" i="15"/>
  <c r="R718" i="15" s="1"/>
  <c r="T718" i="15" s="1"/>
  <c r="K718" i="15"/>
  <c r="M718" i="15" s="1"/>
  <c r="I719" i="15"/>
  <c r="N719" i="15"/>
  <c r="O719" i="15" s="1"/>
  <c r="P719" i="15" s="1"/>
  <c r="S719" i="15"/>
  <c r="L719" i="15"/>
  <c r="AA717" i="15"/>
  <c r="Z717" i="15"/>
  <c r="B734" i="15" l="1"/>
  <c r="V733" i="15"/>
  <c r="U733" i="15"/>
  <c r="Y733" i="15"/>
  <c r="J733" i="15"/>
  <c r="E733" i="15"/>
  <c r="F733" i="15" s="1"/>
  <c r="G733" i="15" s="1"/>
  <c r="C733" i="15" s="1"/>
  <c r="D733" i="15" s="1"/>
  <c r="E3203" i="11"/>
  <c r="H720" i="15"/>
  <c r="AF720" i="15" s="1"/>
  <c r="AH715" i="15"/>
  <c r="AI715" i="15" s="1"/>
  <c r="C3221" i="11" s="1"/>
  <c r="Q719" i="15"/>
  <c r="R719" i="15" s="1"/>
  <c r="T719" i="15" s="1"/>
  <c r="AB718" i="15"/>
  <c r="AE716" i="15"/>
  <c r="AG716" i="15"/>
  <c r="AD717" i="15"/>
  <c r="K719" i="15"/>
  <c r="M719" i="15" s="1"/>
  <c r="I720" i="15"/>
  <c r="N720" i="15"/>
  <c r="O720" i="15" s="1"/>
  <c r="P720" i="15" s="1"/>
  <c r="S720" i="15"/>
  <c r="L720" i="15"/>
  <c r="W719" i="15"/>
  <c r="X719" i="15" s="1"/>
  <c r="Z718" i="15"/>
  <c r="AA718" i="15"/>
  <c r="B735" i="15" l="1"/>
  <c r="V734" i="15"/>
  <c r="U734" i="15"/>
  <c r="Y734" i="15"/>
  <c r="J734" i="15"/>
  <c r="E734" i="15"/>
  <c r="F734" i="15" s="1"/>
  <c r="G734" i="15" s="1"/>
  <c r="C734" i="15" s="1"/>
  <c r="D734" i="15" s="1"/>
  <c r="E3202" i="11"/>
  <c r="H721" i="15"/>
  <c r="AF721" i="15" s="1"/>
  <c r="AJ715" i="15"/>
  <c r="D3221" i="11" s="1"/>
  <c r="AH716" i="15"/>
  <c r="AJ716" i="15" s="1"/>
  <c r="D3220" i="11" s="1"/>
  <c r="AG717" i="15"/>
  <c r="AE717" i="15"/>
  <c r="AC718" i="15"/>
  <c r="AD718" i="15" s="1"/>
  <c r="Q720" i="15"/>
  <c r="R720" i="15" s="1"/>
  <c r="T720" i="15" s="1"/>
  <c r="AB719" i="15"/>
  <c r="AC719" i="15" s="1"/>
  <c r="AD719" i="15" s="1"/>
  <c r="AA719" i="15"/>
  <c r="Z719" i="15"/>
  <c r="K720" i="15"/>
  <c r="M720" i="15" s="1"/>
  <c r="I721" i="15"/>
  <c r="N721" i="15"/>
  <c r="O721" i="15" s="1"/>
  <c r="P721" i="15" s="1"/>
  <c r="S721" i="15"/>
  <c r="L721" i="15"/>
  <c r="W720" i="15"/>
  <c r="X720" i="15" s="1"/>
  <c r="B736" i="15" l="1"/>
  <c r="V735" i="15"/>
  <c r="U735" i="15"/>
  <c r="Y735" i="15"/>
  <c r="J735" i="15"/>
  <c r="E735" i="15"/>
  <c r="F735" i="15" s="1"/>
  <c r="G735" i="15" s="1"/>
  <c r="C735" i="15" s="1"/>
  <c r="D735" i="15" s="1"/>
  <c r="E3201" i="11"/>
  <c r="H722" i="15"/>
  <c r="AF722" i="15" s="1"/>
  <c r="AI716" i="15"/>
  <c r="C3220" i="11" s="1"/>
  <c r="AH717" i="15"/>
  <c r="AJ717" i="15" s="1"/>
  <c r="D3219" i="11" s="1"/>
  <c r="AG718" i="15"/>
  <c r="AE718" i="15"/>
  <c r="Q721" i="15"/>
  <c r="R721" i="15" s="1"/>
  <c r="T721" i="15" s="1"/>
  <c r="AB720" i="15"/>
  <c r="AC720" i="15" s="1"/>
  <c r="AD720" i="15" s="1"/>
  <c r="AG719" i="15"/>
  <c r="K721" i="15"/>
  <c r="M721" i="15" s="1"/>
  <c r="I722" i="15"/>
  <c r="N722" i="15"/>
  <c r="O722" i="15" s="1"/>
  <c r="P722" i="15" s="1"/>
  <c r="S722" i="15"/>
  <c r="L722" i="15"/>
  <c r="Z720" i="15"/>
  <c r="AA720" i="15"/>
  <c r="W721" i="15"/>
  <c r="X721" i="15" s="1"/>
  <c r="AE719" i="15"/>
  <c r="B737" i="15" l="1"/>
  <c r="V736" i="15"/>
  <c r="U736" i="15"/>
  <c r="Y736" i="15"/>
  <c r="J736" i="15"/>
  <c r="E736" i="15"/>
  <c r="F736" i="15" s="1"/>
  <c r="G736" i="15" s="1"/>
  <c r="C736" i="15" s="1"/>
  <c r="D736" i="15" s="1"/>
  <c r="E3200" i="11"/>
  <c r="H723" i="15"/>
  <c r="AF723" i="15" s="1"/>
  <c r="AI717" i="15"/>
  <c r="C3219" i="11" s="1"/>
  <c r="AH718" i="15"/>
  <c r="AJ718" i="15" s="1"/>
  <c r="D3218" i="11" s="1"/>
  <c r="AB721" i="15"/>
  <c r="AC721" i="15" s="1"/>
  <c r="AD721" i="15" s="1"/>
  <c r="AH719" i="15"/>
  <c r="AJ719" i="15" s="1"/>
  <c r="D3217" i="11" s="1"/>
  <c r="AE720" i="15"/>
  <c r="Z721" i="15"/>
  <c r="AA721" i="15"/>
  <c r="Q722" i="15"/>
  <c r="R722" i="15" s="1"/>
  <c r="T722" i="15" s="1"/>
  <c r="K722" i="15"/>
  <c r="M722" i="15" s="1"/>
  <c r="I723" i="15"/>
  <c r="N723" i="15"/>
  <c r="O723" i="15" s="1"/>
  <c r="P723" i="15" s="1"/>
  <c r="S723" i="15"/>
  <c r="L723" i="15"/>
  <c r="W722" i="15"/>
  <c r="X722" i="15" s="1"/>
  <c r="AG720" i="15"/>
  <c r="B738" i="15" l="1"/>
  <c r="V737" i="15"/>
  <c r="U737" i="15"/>
  <c r="Y737" i="15"/>
  <c r="J737" i="15"/>
  <c r="E737" i="15"/>
  <c r="F737" i="15" s="1"/>
  <c r="G737" i="15" s="1"/>
  <c r="C737" i="15" s="1"/>
  <c r="D737" i="15" s="1"/>
  <c r="E3199" i="11"/>
  <c r="H724" i="15"/>
  <c r="AF724" i="15" s="1"/>
  <c r="AI718" i="15"/>
  <c r="C3218" i="11" s="1"/>
  <c r="Q723" i="15"/>
  <c r="R723" i="15" s="1"/>
  <c r="T723" i="15" s="1"/>
  <c r="AB722" i="15"/>
  <c r="AC722" i="15" s="1"/>
  <c r="AD722" i="15" s="1"/>
  <c r="AH720" i="15"/>
  <c r="AJ720" i="15" s="1"/>
  <c r="D3216" i="11" s="1"/>
  <c r="AI719" i="15"/>
  <c r="C3217" i="11" s="1"/>
  <c r="AG721" i="15"/>
  <c r="W723" i="15"/>
  <c r="X723" i="15" s="1"/>
  <c r="AA722" i="15"/>
  <c r="Z722" i="15"/>
  <c r="K723" i="15"/>
  <c r="I724" i="15"/>
  <c r="N724" i="15"/>
  <c r="O724" i="15" s="1"/>
  <c r="P724" i="15" s="1"/>
  <c r="S724" i="15"/>
  <c r="L724" i="15"/>
  <c r="AE721" i="15"/>
  <c r="B739" i="15" l="1"/>
  <c r="V738" i="15"/>
  <c r="U738" i="15"/>
  <c r="Y738" i="15"/>
  <c r="J738" i="15"/>
  <c r="E738" i="15"/>
  <c r="F738" i="15" s="1"/>
  <c r="G738" i="15" s="1"/>
  <c r="C738" i="15" s="1"/>
  <c r="D738" i="15" s="1"/>
  <c r="E3198" i="11"/>
  <c r="K724" i="15"/>
  <c r="M724" i="15" s="1"/>
  <c r="H725" i="15"/>
  <c r="AF725" i="15" s="1"/>
  <c r="AB723" i="15"/>
  <c r="M723" i="15"/>
  <c r="AI720" i="15"/>
  <c r="C3216" i="11" s="1"/>
  <c r="AH721" i="15"/>
  <c r="AI721" i="15" s="1"/>
  <c r="C3215" i="11" s="1"/>
  <c r="AG722" i="15"/>
  <c r="W724" i="15"/>
  <c r="X724" i="15" s="1"/>
  <c r="Q724" i="15"/>
  <c r="R724" i="15" s="1"/>
  <c r="T724" i="15" s="1"/>
  <c r="AE722" i="15"/>
  <c r="I725" i="15"/>
  <c r="N725" i="15"/>
  <c r="O725" i="15" s="1"/>
  <c r="P725" i="15" s="1"/>
  <c r="S725" i="15"/>
  <c r="L725" i="15"/>
  <c r="Z723" i="15"/>
  <c r="AA723" i="15"/>
  <c r="B740" i="15" l="1"/>
  <c r="V739" i="15"/>
  <c r="U739" i="15"/>
  <c r="Y739" i="15"/>
  <c r="J739" i="15"/>
  <c r="E739" i="15"/>
  <c r="F739" i="15" s="1"/>
  <c r="G739" i="15" s="1"/>
  <c r="C739" i="15" s="1"/>
  <c r="D739" i="15" s="1"/>
  <c r="E3197" i="11"/>
  <c r="H726" i="15"/>
  <c r="AF726" i="15" s="1"/>
  <c r="AC723" i="15"/>
  <c r="AD723" i="15" s="1"/>
  <c r="AG723" i="15" s="1"/>
  <c r="AB724" i="15"/>
  <c r="AC724" i="15" s="1"/>
  <c r="AD724" i="15" s="1"/>
  <c r="AJ721" i="15"/>
  <c r="D3215" i="11" s="1"/>
  <c r="AH722" i="15"/>
  <c r="AJ722" i="15" s="1"/>
  <c r="D3214" i="11" s="1"/>
  <c r="Q725" i="15"/>
  <c r="R725" i="15" s="1"/>
  <c r="T725" i="15" s="1"/>
  <c r="I726" i="15"/>
  <c r="N726" i="15"/>
  <c r="O726" i="15" s="1"/>
  <c r="P726" i="15" s="1"/>
  <c r="S726" i="15"/>
  <c r="L726" i="15"/>
  <c r="Z724" i="15"/>
  <c r="AA724" i="15"/>
  <c r="K725" i="15"/>
  <c r="W725" i="15"/>
  <c r="X725" i="15" s="1"/>
  <c r="B741" i="15" l="1"/>
  <c r="V740" i="15"/>
  <c r="U740" i="15"/>
  <c r="Y740" i="15"/>
  <c r="J740" i="15"/>
  <c r="E740" i="15"/>
  <c r="F740" i="15" s="1"/>
  <c r="G740" i="15" s="1"/>
  <c r="C740" i="15" s="1"/>
  <c r="D740" i="15" s="1"/>
  <c r="E3196" i="11"/>
  <c r="W726" i="15"/>
  <c r="X726" i="15" s="1"/>
  <c r="Z726" i="15" s="1"/>
  <c r="H727" i="15"/>
  <c r="AF727" i="15" s="1"/>
  <c r="AE723" i="15"/>
  <c r="AH723" i="15" s="1"/>
  <c r="AJ723" i="15" s="1"/>
  <c r="D3213" i="11" s="1"/>
  <c r="Q726" i="15"/>
  <c r="R726" i="15" s="1"/>
  <c r="T726" i="15" s="1"/>
  <c r="AB725" i="15"/>
  <c r="M725" i="15"/>
  <c r="AI722" i="15"/>
  <c r="C3214" i="11" s="1"/>
  <c r="AG724" i="15"/>
  <c r="K726" i="15"/>
  <c r="M726" i="15" s="1"/>
  <c r="I727" i="15"/>
  <c r="N727" i="15"/>
  <c r="O727" i="15" s="1"/>
  <c r="P727" i="15" s="1"/>
  <c r="S727" i="15"/>
  <c r="L727" i="15"/>
  <c r="AE724" i="15"/>
  <c r="Z725" i="15"/>
  <c r="AA725" i="15"/>
  <c r="B742" i="15" l="1"/>
  <c r="V741" i="15"/>
  <c r="U741" i="15"/>
  <c r="Y741" i="15"/>
  <c r="J741" i="15"/>
  <c r="E741" i="15"/>
  <c r="F741" i="15" s="1"/>
  <c r="G741" i="15" s="1"/>
  <c r="C741" i="15" s="1"/>
  <c r="D741" i="15" s="1"/>
  <c r="E3195" i="11"/>
  <c r="W727" i="15"/>
  <c r="X727" i="15" s="1"/>
  <c r="Z727" i="15" s="1"/>
  <c r="AA726" i="15"/>
  <c r="H728" i="15"/>
  <c r="AF728" i="15" s="1"/>
  <c r="AC725" i="15"/>
  <c r="AD725" i="15" s="1"/>
  <c r="Q727" i="15"/>
  <c r="R727" i="15" s="1"/>
  <c r="T727" i="15" s="1"/>
  <c r="AI723" i="15"/>
  <c r="C3213" i="11" s="1"/>
  <c r="AB726" i="15"/>
  <c r="AC726" i="15" s="1"/>
  <c r="AD726" i="15" s="1"/>
  <c r="AH724" i="15"/>
  <c r="AJ724" i="15" s="1"/>
  <c r="D3212" i="11" s="1"/>
  <c r="I728" i="15"/>
  <c r="N728" i="15"/>
  <c r="O728" i="15" s="1"/>
  <c r="P728" i="15" s="1"/>
  <c r="L728" i="15"/>
  <c r="S728" i="15"/>
  <c r="K727" i="15"/>
  <c r="M727" i="15" s="1"/>
  <c r="B743" i="15" l="1"/>
  <c r="V742" i="15"/>
  <c r="U742" i="15"/>
  <c r="Y742" i="15"/>
  <c r="J742" i="15"/>
  <c r="E742" i="15"/>
  <c r="F742" i="15" s="1"/>
  <c r="G742" i="15" s="1"/>
  <c r="C742" i="15" s="1"/>
  <c r="D742" i="15" s="1"/>
  <c r="E3194" i="11"/>
  <c r="AA727" i="15"/>
  <c r="H729" i="15"/>
  <c r="AF729" i="15" s="1"/>
  <c r="AG725" i="15"/>
  <c r="AE725" i="15"/>
  <c r="AB727" i="15"/>
  <c r="AC727" i="15" s="1"/>
  <c r="AD727" i="15" s="1"/>
  <c r="AI724" i="15"/>
  <c r="C3212" i="11" s="1"/>
  <c r="K728" i="15"/>
  <c r="M728" i="15" s="1"/>
  <c r="AG726" i="15"/>
  <c r="AE726" i="15"/>
  <c r="I729" i="15"/>
  <c r="N729" i="15"/>
  <c r="O729" i="15" s="1"/>
  <c r="P729" i="15" s="1"/>
  <c r="S729" i="15"/>
  <c r="L729" i="15"/>
  <c r="Q728" i="15"/>
  <c r="R728" i="15" s="1"/>
  <c r="T728" i="15" s="1"/>
  <c r="W728" i="15"/>
  <c r="X728" i="15" s="1"/>
  <c r="B744" i="15" l="1"/>
  <c r="V743" i="15"/>
  <c r="U743" i="15"/>
  <c r="Y743" i="15"/>
  <c r="J743" i="15"/>
  <c r="E743" i="15"/>
  <c r="F743" i="15" s="1"/>
  <c r="G743" i="15" s="1"/>
  <c r="C743" i="15" s="1"/>
  <c r="D743" i="15" s="1"/>
  <c r="E3193" i="11"/>
  <c r="H730" i="15"/>
  <c r="AF730" i="15" s="1"/>
  <c r="AH725" i="15"/>
  <c r="AB728" i="15"/>
  <c r="AC728" i="15" s="1"/>
  <c r="AD728" i="15" s="1"/>
  <c r="Q729" i="15"/>
  <c r="R729" i="15" s="1"/>
  <c r="T729" i="15" s="1"/>
  <c r="AH726" i="15"/>
  <c r="AI726" i="15" s="1"/>
  <c r="C3210" i="11" s="1"/>
  <c r="W729" i="15"/>
  <c r="X729" i="15" s="1"/>
  <c r="AA729" i="15" s="1"/>
  <c r="AG727" i="15"/>
  <c r="AE727" i="15"/>
  <c r="K729" i="15"/>
  <c r="M729" i="15" s="1"/>
  <c r="I730" i="15"/>
  <c r="N730" i="15"/>
  <c r="O730" i="15" s="1"/>
  <c r="P730" i="15" s="1"/>
  <c r="L730" i="15"/>
  <c r="S730" i="15"/>
  <c r="AA728" i="15"/>
  <c r="Z728" i="15"/>
  <c r="B745" i="15" l="1"/>
  <c r="V744" i="15"/>
  <c r="U744" i="15"/>
  <c r="Y744" i="15"/>
  <c r="J744" i="15"/>
  <c r="E744" i="15"/>
  <c r="F744" i="15" s="1"/>
  <c r="G744" i="15" s="1"/>
  <c r="C744" i="15" s="1"/>
  <c r="D744" i="15" s="1"/>
  <c r="E3192" i="11"/>
  <c r="H731" i="15"/>
  <c r="AF731" i="15" s="1"/>
  <c r="AI725" i="15"/>
  <c r="C3211" i="11" s="1"/>
  <c r="AJ725" i="15"/>
  <c r="D3211" i="11" s="1"/>
  <c r="AB729" i="15"/>
  <c r="AC729" i="15" s="1"/>
  <c r="Z729" i="15"/>
  <c r="AH727" i="15"/>
  <c r="AJ727" i="15" s="1"/>
  <c r="D3209" i="11" s="1"/>
  <c r="AJ726" i="15"/>
  <c r="D3210" i="11" s="1"/>
  <c r="AG728" i="15"/>
  <c r="W730" i="15"/>
  <c r="X730" i="15" s="1"/>
  <c r="AE728" i="15"/>
  <c r="Q730" i="15"/>
  <c r="R730" i="15" s="1"/>
  <c r="T730" i="15" s="1"/>
  <c r="K730" i="15"/>
  <c r="M730" i="15" s="1"/>
  <c r="I731" i="15"/>
  <c r="N731" i="15"/>
  <c r="O731" i="15" s="1"/>
  <c r="P731" i="15" s="1"/>
  <c r="S731" i="15"/>
  <c r="L731" i="15"/>
  <c r="B746" i="15" l="1"/>
  <c r="V745" i="15"/>
  <c r="U745" i="15"/>
  <c r="Y745" i="15"/>
  <c r="J745" i="15"/>
  <c r="E745" i="15"/>
  <c r="F745" i="15" s="1"/>
  <c r="G745" i="15" s="1"/>
  <c r="C745" i="15" s="1"/>
  <c r="D745" i="15" s="1"/>
  <c r="E3191" i="11"/>
  <c r="H732" i="15"/>
  <c r="AF732" i="15" s="1"/>
  <c r="AB730" i="15"/>
  <c r="AC730" i="15" s="1"/>
  <c r="AD730" i="15" s="1"/>
  <c r="AD729" i="15"/>
  <c r="AG729" i="15" s="1"/>
  <c r="AI727" i="15"/>
  <c r="C3209" i="11" s="1"/>
  <c r="AH728" i="15"/>
  <c r="AI728" i="15" s="1"/>
  <c r="C3208" i="11" s="1"/>
  <c r="Q731" i="15"/>
  <c r="R731" i="15" s="1"/>
  <c r="T731" i="15" s="1"/>
  <c r="K731" i="15"/>
  <c r="M731" i="15" s="1"/>
  <c r="I732" i="15"/>
  <c r="N732" i="15"/>
  <c r="O732" i="15" s="1"/>
  <c r="P732" i="15" s="1"/>
  <c r="S732" i="15"/>
  <c r="L732" i="15"/>
  <c r="Z730" i="15"/>
  <c r="AA730" i="15"/>
  <c r="W731" i="15"/>
  <c r="X731" i="15" s="1"/>
  <c r="B747" i="15" l="1"/>
  <c r="V746" i="15"/>
  <c r="U746" i="15"/>
  <c r="Y746" i="15"/>
  <c r="J746" i="15"/>
  <c r="E746" i="15"/>
  <c r="F746" i="15" s="1"/>
  <c r="G746" i="15" s="1"/>
  <c r="C746" i="15" s="1"/>
  <c r="D746" i="15" s="1"/>
  <c r="E3190" i="11"/>
  <c r="H733" i="15"/>
  <c r="AF733" i="15" s="1"/>
  <c r="AB731" i="15"/>
  <c r="AC731" i="15" s="1"/>
  <c r="AD731" i="15" s="1"/>
  <c r="AE729" i="15"/>
  <c r="AH729" i="15" s="1"/>
  <c r="AI729" i="15" s="1"/>
  <c r="C3207" i="11" s="1"/>
  <c r="AJ728" i="15"/>
  <c r="D3208" i="11" s="1"/>
  <c r="AG730" i="15"/>
  <c r="Q732" i="15"/>
  <c r="R732" i="15" s="1"/>
  <c r="T732" i="15" s="1"/>
  <c r="K732" i="15"/>
  <c r="M732" i="15" s="1"/>
  <c r="I733" i="15"/>
  <c r="N733" i="15"/>
  <c r="O733" i="15" s="1"/>
  <c r="P733" i="15" s="1"/>
  <c r="S733" i="15"/>
  <c r="L733" i="15"/>
  <c r="W732" i="15"/>
  <c r="X732" i="15" s="1"/>
  <c r="Z731" i="15"/>
  <c r="AA731" i="15"/>
  <c r="AE730" i="15"/>
  <c r="B748" i="15" l="1"/>
  <c r="V747" i="15"/>
  <c r="U747" i="15"/>
  <c r="Y747" i="15"/>
  <c r="J747" i="15"/>
  <c r="E747" i="15"/>
  <c r="F747" i="15" s="1"/>
  <c r="G747" i="15" s="1"/>
  <c r="C747" i="15" s="1"/>
  <c r="D747" i="15" s="1"/>
  <c r="E3189" i="11"/>
  <c r="H734" i="15"/>
  <c r="AF734" i="15" s="1"/>
  <c r="AJ729" i="15"/>
  <c r="D3207" i="11" s="1"/>
  <c r="AB732" i="15"/>
  <c r="AC732" i="15" s="1"/>
  <c r="AH730" i="15"/>
  <c r="AJ730" i="15" s="1"/>
  <c r="D3206" i="11" s="1"/>
  <c r="AG731" i="15"/>
  <c r="Q733" i="15"/>
  <c r="R733" i="15" s="1"/>
  <c r="T733" i="15" s="1"/>
  <c r="AE731" i="15"/>
  <c r="W733" i="15"/>
  <c r="X733" i="15" s="1"/>
  <c r="AA732" i="15"/>
  <c r="Z732" i="15"/>
  <c r="K733" i="15"/>
  <c r="I734" i="15"/>
  <c r="N734" i="15"/>
  <c r="O734" i="15" s="1"/>
  <c r="P734" i="15" s="1"/>
  <c r="L734" i="15"/>
  <c r="S734" i="15"/>
  <c r="B749" i="15" l="1"/>
  <c r="V748" i="15"/>
  <c r="U748" i="15"/>
  <c r="Y748" i="15"/>
  <c r="J748" i="15"/>
  <c r="E748" i="15"/>
  <c r="F748" i="15" s="1"/>
  <c r="G748" i="15" s="1"/>
  <c r="C748" i="15" s="1"/>
  <c r="D748" i="15" s="1"/>
  <c r="E3188" i="11"/>
  <c r="H735" i="15"/>
  <c r="AF735" i="15" s="1"/>
  <c r="AB733" i="15"/>
  <c r="AD732" i="15"/>
  <c r="M733" i="15"/>
  <c r="AI730" i="15"/>
  <c r="C3206" i="11" s="1"/>
  <c r="AH731" i="15"/>
  <c r="AJ731" i="15" s="1"/>
  <c r="D3205" i="11" s="1"/>
  <c r="Q734" i="15"/>
  <c r="R734" i="15" s="1"/>
  <c r="T734" i="15" s="1"/>
  <c r="K734" i="15"/>
  <c r="M734" i="15" s="1"/>
  <c r="I735" i="15"/>
  <c r="N735" i="15"/>
  <c r="O735" i="15" s="1"/>
  <c r="P735" i="15" s="1"/>
  <c r="L735" i="15"/>
  <c r="S735" i="15"/>
  <c r="AA733" i="15"/>
  <c r="Z733" i="15"/>
  <c r="W734" i="15"/>
  <c r="X734" i="15" s="1"/>
  <c r="B750" i="15" l="1"/>
  <c r="V749" i="15"/>
  <c r="U749" i="15"/>
  <c r="Y749" i="15"/>
  <c r="J749" i="15"/>
  <c r="E749" i="15"/>
  <c r="F749" i="15" s="1"/>
  <c r="G749" i="15" s="1"/>
  <c r="C749" i="15" s="1"/>
  <c r="D749" i="15" s="1"/>
  <c r="E3187" i="11"/>
  <c r="W735" i="15"/>
  <c r="X735" i="15" s="1"/>
  <c r="AA735" i="15" s="1"/>
  <c r="H736" i="15"/>
  <c r="AF736" i="15" s="1"/>
  <c r="AC733" i="15"/>
  <c r="AD733" i="15" s="1"/>
  <c r="AE733" i="15" s="1"/>
  <c r="AG732" i="15"/>
  <c r="AE732" i="15"/>
  <c r="AB734" i="15"/>
  <c r="AC734" i="15" s="1"/>
  <c r="AD734" i="15" s="1"/>
  <c r="AI731" i="15"/>
  <c r="C3205" i="11" s="1"/>
  <c r="AA734" i="15"/>
  <c r="Z734" i="15"/>
  <c r="Q735" i="15"/>
  <c r="R735" i="15" s="1"/>
  <c r="T735" i="15" s="1"/>
  <c r="K735" i="15"/>
  <c r="M735" i="15" s="1"/>
  <c r="I736" i="15"/>
  <c r="N736" i="15"/>
  <c r="O736" i="15" s="1"/>
  <c r="P736" i="15" s="1"/>
  <c r="S736" i="15"/>
  <c r="L736" i="15"/>
  <c r="B751" i="15" l="1"/>
  <c r="V750" i="15"/>
  <c r="U750" i="15"/>
  <c r="Y750" i="15"/>
  <c r="J750" i="15"/>
  <c r="E750" i="15"/>
  <c r="F750" i="15" s="1"/>
  <c r="G750" i="15" s="1"/>
  <c r="C750" i="15" s="1"/>
  <c r="D750" i="15" s="1"/>
  <c r="E3186" i="11"/>
  <c r="Z735" i="15"/>
  <c r="H737" i="15"/>
  <c r="AF737" i="15" s="1"/>
  <c r="AG733" i="15"/>
  <c r="AH733" i="15" s="1"/>
  <c r="AJ733" i="15" s="1"/>
  <c r="D3203" i="11" s="1"/>
  <c r="AH732" i="15"/>
  <c r="AJ732" i="15" s="1"/>
  <c r="D3204" i="11" s="1"/>
  <c r="AB735" i="15"/>
  <c r="AC735" i="15" s="1"/>
  <c r="AD735" i="15" s="1"/>
  <c r="AG734" i="15"/>
  <c r="Q736" i="15"/>
  <c r="R736" i="15" s="1"/>
  <c r="T736" i="15" s="1"/>
  <c r="K736" i="15"/>
  <c r="M736" i="15" s="1"/>
  <c r="I737" i="15"/>
  <c r="N737" i="15"/>
  <c r="O737" i="15" s="1"/>
  <c r="P737" i="15" s="1"/>
  <c r="S737" i="15"/>
  <c r="L737" i="15"/>
  <c r="W736" i="15"/>
  <c r="X736" i="15" s="1"/>
  <c r="AE734" i="15"/>
  <c r="B752" i="15" l="1"/>
  <c r="V751" i="15"/>
  <c r="U751" i="15"/>
  <c r="Y751" i="15"/>
  <c r="J751" i="15"/>
  <c r="E751" i="15"/>
  <c r="F751" i="15" s="1"/>
  <c r="G751" i="15" s="1"/>
  <c r="C751" i="15" s="1"/>
  <c r="D751" i="15" s="1"/>
  <c r="E3185" i="11"/>
  <c r="H738" i="15"/>
  <c r="AF738" i="15" s="1"/>
  <c r="AI732" i="15"/>
  <c r="C3204" i="11" s="1"/>
  <c r="AH734" i="15"/>
  <c r="AJ734" i="15" s="1"/>
  <c r="D3202" i="11" s="1"/>
  <c r="AI733" i="15"/>
  <c r="C3203" i="11" s="1"/>
  <c r="AB736" i="15"/>
  <c r="AC736" i="15" s="1"/>
  <c r="AD736" i="15" s="1"/>
  <c r="AG735" i="15"/>
  <c r="Z736" i="15"/>
  <c r="AA736" i="15"/>
  <c r="K737" i="15"/>
  <c r="M737" i="15" s="1"/>
  <c r="I738" i="15"/>
  <c r="N738" i="15"/>
  <c r="O738" i="15" s="1"/>
  <c r="P738" i="15" s="1"/>
  <c r="S738" i="15"/>
  <c r="L738" i="15"/>
  <c r="Q737" i="15"/>
  <c r="R737" i="15" s="1"/>
  <c r="T737" i="15" s="1"/>
  <c r="W737" i="15"/>
  <c r="X737" i="15" s="1"/>
  <c r="AE735" i="15"/>
  <c r="B753" i="15" l="1"/>
  <c r="V752" i="15"/>
  <c r="U752" i="15"/>
  <c r="Y752" i="15"/>
  <c r="J752" i="15"/>
  <c r="E752" i="15"/>
  <c r="F752" i="15" s="1"/>
  <c r="G752" i="15" s="1"/>
  <c r="C752" i="15" s="1"/>
  <c r="D752" i="15" s="1"/>
  <c r="E3184" i="11"/>
  <c r="H739" i="15"/>
  <c r="AF739" i="15" s="1"/>
  <c r="AI734" i="15"/>
  <c r="C3202" i="11" s="1"/>
  <c r="AH735" i="15"/>
  <c r="AI735" i="15" s="1"/>
  <c r="C3201" i="11" s="1"/>
  <c r="AB737" i="15"/>
  <c r="AC737" i="15" s="1"/>
  <c r="AD737" i="15" s="1"/>
  <c r="AG736" i="15"/>
  <c r="Q738" i="15"/>
  <c r="R738" i="15" s="1"/>
  <c r="T738" i="15" s="1"/>
  <c r="K738" i="15"/>
  <c r="M738" i="15" s="1"/>
  <c r="I739" i="15"/>
  <c r="N739" i="15"/>
  <c r="O739" i="15" s="1"/>
  <c r="P739" i="15" s="1"/>
  <c r="S739" i="15"/>
  <c r="L739" i="15"/>
  <c r="W738" i="15"/>
  <c r="X738" i="15" s="1"/>
  <c r="AE736" i="15"/>
  <c r="AA737" i="15"/>
  <c r="Z737" i="15"/>
  <c r="B754" i="15" l="1"/>
  <c r="V753" i="15"/>
  <c r="U753" i="15"/>
  <c r="Y753" i="15"/>
  <c r="J753" i="15"/>
  <c r="E753" i="15"/>
  <c r="F753" i="15" s="1"/>
  <c r="G753" i="15" s="1"/>
  <c r="C753" i="15" s="1"/>
  <c r="D753" i="15" s="1"/>
  <c r="E3183" i="11"/>
  <c r="H740" i="15"/>
  <c r="AF740" i="15" s="1"/>
  <c r="AJ735" i="15"/>
  <c r="D3201" i="11" s="1"/>
  <c r="AB738" i="15"/>
  <c r="AC738" i="15" s="1"/>
  <c r="AH736" i="15"/>
  <c r="AJ736" i="15" s="1"/>
  <c r="D3200" i="11" s="1"/>
  <c r="W739" i="15"/>
  <c r="AE737" i="15"/>
  <c r="AG737" i="15"/>
  <c r="Z738" i="15"/>
  <c r="AA738" i="15"/>
  <c r="Q739" i="15"/>
  <c r="R739" i="15" s="1"/>
  <c r="T739" i="15" s="1"/>
  <c r="K739" i="15"/>
  <c r="M739" i="15" s="1"/>
  <c r="I740" i="15"/>
  <c r="N740" i="15"/>
  <c r="O740" i="15" s="1"/>
  <c r="P740" i="15" s="1"/>
  <c r="S740" i="15"/>
  <c r="L740" i="15"/>
  <c r="B755" i="15" l="1"/>
  <c r="V754" i="15"/>
  <c r="U754" i="15"/>
  <c r="Y754" i="15"/>
  <c r="J754" i="15"/>
  <c r="E754" i="15"/>
  <c r="F754" i="15" s="1"/>
  <c r="G754" i="15" s="1"/>
  <c r="C754" i="15" s="1"/>
  <c r="D754" i="15" s="1"/>
  <c r="E3182" i="11"/>
  <c r="H741" i="15"/>
  <c r="AF741" i="15" s="1"/>
  <c r="AD738" i="15"/>
  <c r="AG738" i="15" s="1"/>
  <c r="AB739" i="15"/>
  <c r="AC739" i="15" s="1"/>
  <c r="AD739" i="15" s="1"/>
  <c r="AH737" i="15"/>
  <c r="AJ737" i="15" s="1"/>
  <c r="D3199" i="11" s="1"/>
  <c r="AI736" i="15"/>
  <c r="C3200" i="11" s="1"/>
  <c r="X739" i="15"/>
  <c r="Z739" i="15" s="1"/>
  <c r="W740" i="15"/>
  <c r="K740" i="15"/>
  <c r="M740" i="15" s="1"/>
  <c r="Q740" i="15"/>
  <c r="R740" i="15" s="1"/>
  <c r="T740" i="15" s="1"/>
  <c r="I741" i="15"/>
  <c r="N741" i="15"/>
  <c r="O741" i="15" s="1"/>
  <c r="P741" i="15" s="1"/>
  <c r="L741" i="15"/>
  <c r="S741" i="15"/>
  <c r="B756" i="15" l="1"/>
  <c r="V755" i="15"/>
  <c r="U755" i="15"/>
  <c r="Y755" i="15"/>
  <c r="J755" i="15"/>
  <c r="E755" i="15"/>
  <c r="F755" i="15" s="1"/>
  <c r="G755" i="15" s="1"/>
  <c r="C755" i="15" s="1"/>
  <c r="D755" i="15" s="1"/>
  <c r="E3181" i="11"/>
  <c r="AE738" i="15"/>
  <c r="AH738" i="15" s="1"/>
  <c r="AJ738" i="15" s="1"/>
  <c r="D3198" i="11" s="1"/>
  <c r="H742" i="15"/>
  <c r="AF742" i="15" s="1"/>
  <c r="AI737" i="15"/>
  <c r="C3199" i="11" s="1"/>
  <c r="AB740" i="15"/>
  <c r="AC740" i="15" s="1"/>
  <c r="AD740" i="15" s="1"/>
  <c r="AA739" i="15"/>
  <c r="X740" i="15"/>
  <c r="AA740" i="15" s="1"/>
  <c r="Q741" i="15"/>
  <c r="R741" i="15" s="1"/>
  <c r="T741" i="15" s="1"/>
  <c r="W741" i="15"/>
  <c r="K741" i="15"/>
  <c r="M741" i="15" s="1"/>
  <c r="I742" i="15"/>
  <c r="N742" i="15"/>
  <c r="O742" i="15" s="1"/>
  <c r="P742" i="15" s="1"/>
  <c r="S742" i="15"/>
  <c r="L742" i="15"/>
  <c r="B757" i="15" l="1"/>
  <c r="V756" i="15"/>
  <c r="U756" i="15"/>
  <c r="Y756" i="15"/>
  <c r="J756" i="15"/>
  <c r="E756" i="15"/>
  <c r="F756" i="15" s="1"/>
  <c r="G756" i="15" s="1"/>
  <c r="C756" i="15" s="1"/>
  <c r="D756" i="15" s="1"/>
  <c r="E3180" i="11"/>
  <c r="H743" i="15"/>
  <c r="AF743" i="15" s="1"/>
  <c r="AI738" i="15"/>
  <c r="C3198" i="11" s="1"/>
  <c r="AB741" i="15"/>
  <c r="AC741" i="15" s="1"/>
  <c r="AD741" i="15" s="1"/>
  <c r="Q742" i="15"/>
  <c r="R742" i="15" s="1"/>
  <c r="T742" i="15" s="1"/>
  <c r="AE739" i="15"/>
  <c r="X741" i="15"/>
  <c r="Z741" i="15" s="1"/>
  <c r="Z740" i="15"/>
  <c r="AG739" i="15"/>
  <c r="AG740" i="15"/>
  <c r="AE740" i="15"/>
  <c r="K742" i="15"/>
  <c r="M742" i="15" s="1"/>
  <c r="I743" i="15"/>
  <c r="N743" i="15"/>
  <c r="O743" i="15" s="1"/>
  <c r="P743" i="15" s="1"/>
  <c r="S743" i="15"/>
  <c r="L743" i="15"/>
  <c r="W742" i="15"/>
  <c r="X742" i="15" s="1"/>
  <c r="B758" i="15" l="1"/>
  <c r="V757" i="15"/>
  <c r="U757" i="15"/>
  <c r="Y757" i="15"/>
  <c r="J757" i="15"/>
  <c r="E757" i="15"/>
  <c r="F757" i="15" s="1"/>
  <c r="G757" i="15" s="1"/>
  <c r="C757" i="15" s="1"/>
  <c r="D757" i="15" s="1"/>
  <c r="E3179" i="11"/>
  <c r="H744" i="15"/>
  <c r="AF744" i="15" s="1"/>
  <c r="AH739" i="15"/>
  <c r="AI739" i="15" s="1"/>
  <c r="C3197" i="11" s="1"/>
  <c r="AB742" i="15"/>
  <c r="AC742" i="15" s="1"/>
  <c r="AD742" i="15" s="1"/>
  <c r="AA741" i="15"/>
  <c r="AG741" i="15" s="1"/>
  <c r="W743" i="15"/>
  <c r="X743" i="15" s="1"/>
  <c r="Z743" i="15" s="1"/>
  <c r="AH740" i="15"/>
  <c r="AI740" i="15" s="1"/>
  <c r="C3196" i="11" s="1"/>
  <c r="AA742" i="15"/>
  <c r="Z742" i="15"/>
  <c r="K743" i="15"/>
  <c r="M743" i="15" s="1"/>
  <c r="I744" i="15"/>
  <c r="N744" i="15"/>
  <c r="O744" i="15" s="1"/>
  <c r="P744" i="15" s="1"/>
  <c r="S744" i="15"/>
  <c r="L744" i="15"/>
  <c r="Q743" i="15"/>
  <c r="R743" i="15" s="1"/>
  <c r="T743" i="15" s="1"/>
  <c r="B759" i="15" l="1"/>
  <c r="V758" i="15"/>
  <c r="U758" i="15"/>
  <c r="Y758" i="15"/>
  <c r="J758" i="15"/>
  <c r="E758" i="15"/>
  <c r="F758" i="15" s="1"/>
  <c r="G758" i="15" s="1"/>
  <c r="C758" i="15" s="1"/>
  <c r="D758" i="15" s="1"/>
  <c r="E3178" i="11"/>
  <c r="H745" i="15"/>
  <c r="AF745" i="15" s="1"/>
  <c r="AJ739" i="15"/>
  <c r="D3197" i="11" s="1"/>
  <c r="AB743" i="15"/>
  <c r="AC743" i="15" s="1"/>
  <c r="AD743" i="15" s="1"/>
  <c r="AA743" i="15"/>
  <c r="AG742" i="15"/>
  <c r="AE741" i="15"/>
  <c r="AH741" i="15" s="1"/>
  <c r="AJ741" i="15" s="1"/>
  <c r="D3195" i="11" s="1"/>
  <c r="AJ740" i="15"/>
  <c r="D3196" i="11" s="1"/>
  <c r="Q744" i="15"/>
  <c r="R744" i="15" s="1"/>
  <c r="T744" i="15" s="1"/>
  <c r="K744" i="15"/>
  <c r="M744" i="15" s="1"/>
  <c r="I745" i="15"/>
  <c r="N745" i="15"/>
  <c r="O745" i="15" s="1"/>
  <c r="P745" i="15" s="1"/>
  <c r="L745" i="15"/>
  <c r="S745" i="15"/>
  <c r="W744" i="15"/>
  <c r="X744" i="15" s="1"/>
  <c r="AE742" i="15"/>
  <c r="B760" i="15" l="1"/>
  <c r="V759" i="15"/>
  <c r="U759" i="15"/>
  <c r="Y759" i="15"/>
  <c r="J759" i="15"/>
  <c r="E759" i="15"/>
  <c r="F759" i="15" s="1"/>
  <c r="G759" i="15" s="1"/>
  <c r="C759" i="15" s="1"/>
  <c r="D759" i="15" s="1"/>
  <c r="E3177" i="11"/>
  <c r="H746" i="15"/>
  <c r="AF746" i="15" s="1"/>
  <c r="AB744" i="15"/>
  <c r="AC744" i="15" s="1"/>
  <c r="AG743" i="15"/>
  <c r="AH742" i="15"/>
  <c r="AJ742" i="15" s="1"/>
  <c r="D3194" i="11" s="1"/>
  <c r="AI741" i="15"/>
  <c r="C3195" i="11" s="1"/>
  <c r="Q745" i="15"/>
  <c r="R745" i="15" s="1"/>
  <c r="T745" i="15" s="1"/>
  <c r="W745" i="15"/>
  <c r="X745" i="15" s="1"/>
  <c r="AA744" i="15"/>
  <c r="Z744" i="15"/>
  <c r="K745" i="15"/>
  <c r="I746" i="15"/>
  <c r="N746" i="15"/>
  <c r="O746" i="15" s="1"/>
  <c r="P746" i="15" s="1"/>
  <c r="S746" i="15"/>
  <c r="L746" i="15"/>
  <c r="AE743" i="15"/>
  <c r="B761" i="15" l="1"/>
  <c r="V760" i="15"/>
  <c r="U760" i="15"/>
  <c r="Y760" i="15"/>
  <c r="J760" i="15"/>
  <c r="E760" i="15"/>
  <c r="F760" i="15" s="1"/>
  <c r="G760" i="15" s="1"/>
  <c r="C760" i="15" s="1"/>
  <c r="D760" i="15" s="1"/>
  <c r="E3176" i="11"/>
  <c r="H747" i="15"/>
  <c r="AF747" i="15" s="1"/>
  <c r="AH743" i="15"/>
  <c r="AJ743" i="15" s="1"/>
  <c r="D3193" i="11" s="1"/>
  <c r="AD744" i="15"/>
  <c r="AB745" i="15"/>
  <c r="M745" i="15"/>
  <c r="AI742" i="15"/>
  <c r="C3194" i="11" s="1"/>
  <c r="Q746" i="15"/>
  <c r="R746" i="15" s="1"/>
  <c r="T746" i="15" s="1"/>
  <c r="W746" i="15"/>
  <c r="X746" i="15" s="1"/>
  <c r="K746" i="15"/>
  <c r="M746" i="15" s="1"/>
  <c r="I747" i="15"/>
  <c r="N747" i="15"/>
  <c r="O747" i="15" s="1"/>
  <c r="P747" i="15" s="1"/>
  <c r="S747" i="15"/>
  <c r="L747" i="15"/>
  <c r="AA745" i="15"/>
  <c r="Z745" i="15"/>
  <c r="B762" i="15" l="1"/>
  <c r="V761" i="15"/>
  <c r="U761" i="15"/>
  <c r="Y761" i="15"/>
  <c r="J761" i="15"/>
  <c r="E761" i="15"/>
  <c r="F761" i="15" s="1"/>
  <c r="G761" i="15" s="1"/>
  <c r="C761" i="15" s="1"/>
  <c r="D761" i="15" s="1"/>
  <c r="E3175" i="11"/>
  <c r="H748" i="15"/>
  <c r="AF748" i="15" s="1"/>
  <c r="AG744" i="15"/>
  <c r="AE744" i="15"/>
  <c r="AI743" i="15"/>
  <c r="C3193" i="11" s="1"/>
  <c r="AC745" i="15"/>
  <c r="AD745" i="15" s="1"/>
  <c r="AB746" i="15"/>
  <c r="W747" i="15"/>
  <c r="X747" i="15" s="1"/>
  <c r="AA747" i="15" s="1"/>
  <c r="Q747" i="15"/>
  <c r="R747" i="15" s="1"/>
  <c r="T747" i="15" s="1"/>
  <c r="AA746" i="15"/>
  <c r="Z746" i="15"/>
  <c r="K747" i="15"/>
  <c r="M747" i="15" s="1"/>
  <c r="W748" i="15"/>
  <c r="X748" i="15" s="1"/>
  <c r="I748" i="15"/>
  <c r="N748" i="15"/>
  <c r="O748" i="15" s="1"/>
  <c r="P748" i="15" s="1"/>
  <c r="S748" i="15"/>
  <c r="L748" i="15"/>
  <c r="B763" i="15" l="1"/>
  <c r="V762" i="15"/>
  <c r="U762" i="15"/>
  <c r="Y762" i="15"/>
  <c r="J762" i="15"/>
  <c r="E762" i="15"/>
  <c r="F762" i="15" s="1"/>
  <c r="G762" i="15" s="1"/>
  <c r="C762" i="15" s="1"/>
  <c r="D762" i="15" s="1"/>
  <c r="E3174" i="11"/>
  <c r="H749" i="15"/>
  <c r="AF749" i="15" s="1"/>
  <c r="AH744" i="15"/>
  <c r="AI744" i="15" s="1"/>
  <c r="C3192" i="11" s="1"/>
  <c r="AB747" i="15"/>
  <c r="AC747" i="15" s="1"/>
  <c r="AD747" i="15" s="1"/>
  <c r="AE747" i="15" s="1"/>
  <c r="AE745" i="15"/>
  <c r="AG745" i="15"/>
  <c r="AC746" i="15"/>
  <c r="AD746" i="15" s="1"/>
  <c r="Z747" i="15"/>
  <c r="Z748" i="15"/>
  <c r="AA748" i="15"/>
  <c r="Q748" i="15"/>
  <c r="R748" i="15" s="1"/>
  <c r="T748" i="15" s="1"/>
  <c r="K748" i="15"/>
  <c r="M748" i="15" s="1"/>
  <c r="I749" i="15"/>
  <c r="N749" i="15"/>
  <c r="O749" i="15" s="1"/>
  <c r="P749" i="15" s="1"/>
  <c r="S749" i="15"/>
  <c r="L749" i="15"/>
  <c r="B764" i="15" l="1"/>
  <c r="V763" i="15"/>
  <c r="U763" i="15"/>
  <c r="Y763" i="15"/>
  <c r="J763" i="15"/>
  <c r="E763" i="15"/>
  <c r="F763" i="15" s="1"/>
  <c r="G763" i="15" s="1"/>
  <c r="C763" i="15" s="1"/>
  <c r="D763" i="15" s="1"/>
  <c r="E3173" i="11"/>
  <c r="H750" i="15"/>
  <c r="AF750" i="15" s="1"/>
  <c r="AJ744" i="15"/>
  <c r="D3192" i="11" s="1"/>
  <c r="AH745" i="15"/>
  <c r="AI745" i="15" s="1"/>
  <c r="C3191" i="11" s="1"/>
  <c r="AE746" i="15"/>
  <c r="AG746" i="15"/>
  <c r="AB748" i="15"/>
  <c r="AC748" i="15" s="1"/>
  <c r="AG747" i="15"/>
  <c r="AH747" i="15" s="1"/>
  <c r="AJ747" i="15" s="1"/>
  <c r="D3189" i="11" s="1"/>
  <c r="W749" i="15"/>
  <c r="X749" i="15" s="1"/>
  <c r="Q749" i="15"/>
  <c r="R749" i="15" s="1"/>
  <c r="T749" i="15" s="1"/>
  <c r="K749" i="15"/>
  <c r="M749" i="15" s="1"/>
  <c r="I750" i="15"/>
  <c r="N750" i="15"/>
  <c r="O750" i="15" s="1"/>
  <c r="P750" i="15" s="1"/>
  <c r="S750" i="15"/>
  <c r="L750" i="15"/>
  <c r="B765" i="15" l="1"/>
  <c r="V764" i="15"/>
  <c r="U764" i="15"/>
  <c r="Y764" i="15"/>
  <c r="J764" i="15"/>
  <c r="E764" i="15"/>
  <c r="F764" i="15" s="1"/>
  <c r="G764" i="15" s="1"/>
  <c r="C764" i="15" s="1"/>
  <c r="D764" i="15" s="1"/>
  <c r="E3172" i="11"/>
  <c r="H751" i="15"/>
  <c r="AF751" i="15" s="1"/>
  <c r="AJ745" i="15"/>
  <c r="D3191" i="11" s="1"/>
  <c r="AH746" i="15"/>
  <c r="AD748" i="15"/>
  <c r="AB749" i="15"/>
  <c r="AC749" i="15" s="1"/>
  <c r="AI747" i="15"/>
  <c r="C3189" i="11" s="1"/>
  <c r="W750" i="15"/>
  <c r="X750" i="15" s="1"/>
  <c r="Z750" i="15" s="1"/>
  <c r="K750" i="15"/>
  <c r="M750" i="15" s="1"/>
  <c r="Q750" i="15"/>
  <c r="R750" i="15" s="1"/>
  <c r="T750" i="15" s="1"/>
  <c r="I751" i="15"/>
  <c r="N751" i="15"/>
  <c r="O751" i="15" s="1"/>
  <c r="P751" i="15" s="1"/>
  <c r="S751" i="15"/>
  <c r="L751" i="15"/>
  <c r="Z749" i="15"/>
  <c r="AA749" i="15"/>
  <c r="B766" i="15" l="1"/>
  <c r="V765" i="15"/>
  <c r="U765" i="15"/>
  <c r="Y765" i="15"/>
  <c r="J765" i="15"/>
  <c r="E765" i="15"/>
  <c r="F765" i="15" s="1"/>
  <c r="G765" i="15" s="1"/>
  <c r="C765" i="15" s="1"/>
  <c r="D765" i="15" s="1"/>
  <c r="E3171" i="11"/>
  <c r="H752" i="15"/>
  <c r="AF752" i="15" s="1"/>
  <c r="AE748" i="15"/>
  <c r="AG748" i="15"/>
  <c r="AJ746" i="15"/>
  <c r="D3190" i="11" s="1"/>
  <c r="AI746" i="15"/>
  <c r="C3190" i="11" s="1"/>
  <c r="AD749" i="15"/>
  <c r="AB750" i="15"/>
  <c r="AA750" i="15"/>
  <c r="Q751" i="15"/>
  <c r="R751" i="15" s="1"/>
  <c r="T751" i="15" s="1"/>
  <c r="K751" i="15"/>
  <c r="M751" i="15" s="1"/>
  <c r="I752" i="15"/>
  <c r="N752" i="15"/>
  <c r="O752" i="15" s="1"/>
  <c r="P752" i="15" s="1"/>
  <c r="S752" i="15"/>
  <c r="L752" i="15"/>
  <c r="W751" i="15"/>
  <c r="X751" i="15" s="1"/>
  <c r="B767" i="15" l="1"/>
  <c r="V766" i="15"/>
  <c r="U766" i="15"/>
  <c r="Y766" i="15"/>
  <c r="J766" i="15"/>
  <c r="E766" i="15"/>
  <c r="F766" i="15" s="1"/>
  <c r="G766" i="15" s="1"/>
  <c r="C766" i="15" s="1"/>
  <c r="D766" i="15" s="1"/>
  <c r="E3170" i="11"/>
  <c r="AH748" i="15"/>
  <c r="AJ748" i="15" s="1"/>
  <c r="D3188" i="11" s="1"/>
  <c r="H753" i="15"/>
  <c r="AF753" i="15" s="1"/>
  <c r="AE749" i="15"/>
  <c r="AG749" i="15"/>
  <c r="AC750" i="15"/>
  <c r="AD750" i="15" s="1"/>
  <c r="AB751" i="15"/>
  <c r="AC751" i="15" s="1"/>
  <c r="AD751" i="15" s="1"/>
  <c r="W752" i="15"/>
  <c r="Q752" i="15"/>
  <c r="R752" i="15" s="1"/>
  <c r="T752" i="15" s="1"/>
  <c r="AA751" i="15"/>
  <c r="Z751" i="15"/>
  <c r="K752" i="15"/>
  <c r="M752" i="15" s="1"/>
  <c r="I753" i="15"/>
  <c r="N753" i="15"/>
  <c r="O753" i="15" s="1"/>
  <c r="P753" i="15" s="1"/>
  <c r="S753" i="15"/>
  <c r="L753" i="15"/>
  <c r="B768" i="15" l="1"/>
  <c r="V767" i="15"/>
  <c r="U767" i="15"/>
  <c r="Y767" i="15"/>
  <c r="J767" i="15"/>
  <c r="E767" i="15"/>
  <c r="F767" i="15" s="1"/>
  <c r="G767" i="15" s="1"/>
  <c r="C767" i="15" s="1"/>
  <c r="D767" i="15" s="1"/>
  <c r="E3169" i="11"/>
  <c r="AI748" i="15"/>
  <c r="C3188" i="11" s="1"/>
  <c r="W753" i="15"/>
  <c r="X753" i="15" s="1"/>
  <c r="Z753" i="15" s="1"/>
  <c r="H754" i="15"/>
  <c r="AF754" i="15" s="1"/>
  <c r="AH749" i="15"/>
  <c r="AJ749" i="15" s="1"/>
  <c r="D3187" i="11" s="1"/>
  <c r="AE750" i="15"/>
  <c r="AG750" i="15"/>
  <c r="AB752" i="15"/>
  <c r="AC752" i="15" s="1"/>
  <c r="AD752" i="15" s="1"/>
  <c r="X752" i="15"/>
  <c r="AA752" i="15" s="1"/>
  <c r="Q753" i="15"/>
  <c r="R753" i="15" s="1"/>
  <c r="T753" i="15" s="1"/>
  <c r="AG751" i="15"/>
  <c r="AE751" i="15"/>
  <c r="K753" i="15"/>
  <c r="M753" i="15" s="1"/>
  <c r="I754" i="15"/>
  <c r="N754" i="15"/>
  <c r="O754" i="15" s="1"/>
  <c r="P754" i="15" s="1"/>
  <c r="S754" i="15"/>
  <c r="L754" i="15"/>
  <c r="B769" i="15" l="1"/>
  <c r="V768" i="15"/>
  <c r="U768" i="15"/>
  <c r="Y768" i="15"/>
  <c r="J768" i="15"/>
  <c r="E768" i="15"/>
  <c r="F768" i="15" s="1"/>
  <c r="G768" i="15" s="1"/>
  <c r="C768" i="15" s="1"/>
  <c r="D768" i="15" s="1"/>
  <c r="E3168" i="11"/>
  <c r="AA753" i="15"/>
  <c r="H755" i="15"/>
  <c r="AF755" i="15" s="1"/>
  <c r="AI749" i="15"/>
  <c r="C3187" i="11" s="1"/>
  <c r="AH750" i="15"/>
  <c r="AI750" i="15" s="1"/>
  <c r="C3186" i="11" s="1"/>
  <c r="AB753" i="15"/>
  <c r="AC753" i="15" s="1"/>
  <c r="Z752" i="15"/>
  <c r="AG752" i="15"/>
  <c r="AH751" i="15"/>
  <c r="AJ751" i="15" s="1"/>
  <c r="D3185" i="11" s="1"/>
  <c r="Q754" i="15"/>
  <c r="R754" i="15" s="1"/>
  <c r="T754" i="15" s="1"/>
  <c r="W754" i="15"/>
  <c r="X754" i="15" s="1"/>
  <c r="AE752" i="15"/>
  <c r="K754" i="15"/>
  <c r="M754" i="15" s="1"/>
  <c r="I755" i="15"/>
  <c r="N755" i="15"/>
  <c r="O755" i="15" s="1"/>
  <c r="P755" i="15" s="1"/>
  <c r="S755" i="15"/>
  <c r="L755" i="15"/>
  <c r="B770" i="15" l="1"/>
  <c r="V769" i="15"/>
  <c r="U769" i="15"/>
  <c r="Y769" i="15"/>
  <c r="J769" i="15"/>
  <c r="E769" i="15"/>
  <c r="F769" i="15" s="1"/>
  <c r="G769" i="15" s="1"/>
  <c r="C769" i="15" s="1"/>
  <c r="D769" i="15" s="1"/>
  <c r="E3167" i="11"/>
  <c r="H756" i="15"/>
  <c r="AF756" i="15" s="1"/>
  <c r="AJ750" i="15"/>
  <c r="D3186" i="11" s="1"/>
  <c r="AB754" i="15"/>
  <c r="AC754" i="15" s="1"/>
  <c r="AD753" i="15"/>
  <c r="AH752" i="15"/>
  <c r="AJ752" i="15" s="1"/>
  <c r="D3184" i="11" s="1"/>
  <c r="AI751" i="15"/>
  <c r="C3185" i="11" s="1"/>
  <c r="K755" i="15"/>
  <c r="M755" i="15" s="1"/>
  <c r="Q755" i="15"/>
  <c r="R755" i="15" s="1"/>
  <c r="T755" i="15" s="1"/>
  <c r="I756" i="15"/>
  <c r="N756" i="15"/>
  <c r="O756" i="15" s="1"/>
  <c r="P756" i="15" s="1"/>
  <c r="S756" i="15"/>
  <c r="L756" i="15"/>
  <c r="AA754" i="15"/>
  <c r="Z754" i="15"/>
  <c r="W755" i="15"/>
  <c r="X755" i="15" s="1"/>
  <c r="B771" i="15" l="1"/>
  <c r="V770" i="15"/>
  <c r="U770" i="15"/>
  <c r="Y770" i="15"/>
  <c r="J770" i="15"/>
  <c r="E770" i="15"/>
  <c r="F770" i="15" s="1"/>
  <c r="G770" i="15" s="1"/>
  <c r="C770" i="15" s="1"/>
  <c r="D770" i="15" s="1"/>
  <c r="E3166" i="11"/>
  <c r="H757" i="15"/>
  <c r="AF757" i="15" s="1"/>
  <c r="Q756" i="15"/>
  <c r="R756" i="15" s="1"/>
  <c r="T756" i="15" s="1"/>
  <c r="AE753" i="15"/>
  <c r="AB755" i="15"/>
  <c r="AC755" i="15" s="1"/>
  <c r="AD754" i="15"/>
  <c r="AG753" i="15"/>
  <c r="AI752" i="15"/>
  <c r="C3184" i="11" s="1"/>
  <c r="W756" i="15"/>
  <c r="K756" i="15"/>
  <c r="M756" i="15" s="1"/>
  <c r="Z755" i="15"/>
  <c r="AA755" i="15"/>
  <c r="I757" i="15"/>
  <c r="N757" i="15"/>
  <c r="O757" i="15" s="1"/>
  <c r="P757" i="15" s="1"/>
  <c r="S757" i="15"/>
  <c r="L757" i="15"/>
  <c r="B772" i="15" l="1"/>
  <c r="V771" i="15"/>
  <c r="U771" i="15"/>
  <c r="Y771" i="15"/>
  <c r="J771" i="15"/>
  <c r="E771" i="15"/>
  <c r="F771" i="15" s="1"/>
  <c r="G771" i="15" s="1"/>
  <c r="C771" i="15" s="1"/>
  <c r="D771" i="15" s="1"/>
  <c r="E3165" i="11"/>
  <c r="H758" i="15"/>
  <c r="AF758" i="15" s="1"/>
  <c r="AH753" i="15"/>
  <c r="AI753" i="15" s="1"/>
  <c r="C3183" i="11" s="1"/>
  <c r="Q757" i="15"/>
  <c r="R757" i="15" s="1"/>
  <c r="T757" i="15" s="1"/>
  <c r="AG754" i="15"/>
  <c r="AE754" i="15"/>
  <c r="AB756" i="15"/>
  <c r="AC756" i="15" s="1"/>
  <c r="AD756" i="15" s="1"/>
  <c r="AD755" i="15"/>
  <c r="X756" i="15"/>
  <c r="AA756" i="15" s="1"/>
  <c r="W757" i="15"/>
  <c r="X757" i="15" s="1"/>
  <c r="K757" i="15"/>
  <c r="I758" i="15"/>
  <c r="N758" i="15"/>
  <c r="O758" i="15" s="1"/>
  <c r="P758" i="15" s="1"/>
  <c r="S758" i="15"/>
  <c r="L758" i="15"/>
  <c r="B773" i="15" l="1"/>
  <c r="V772" i="15"/>
  <c r="U772" i="15"/>
  <c r="Y772" i="15"/>
  <c r="J772" i="15"/>
  <c r="E772" i="15"/>
  <c r="F772" i="15" s="1"/>
  <c r="G772" i="15" s="1"/>
  <c r="C772" i="15" s="1"/>
  <c r="D772" i="15" s="1"/>
  <c r="E3164" i="11"/>
  <c r="H759" i="15"/>
  <c r="AF759" i="15" s="1"/>
  <c r="AJ753" i="15"/>
  <c r="D3183" i="11" s="1"/>
  <c r="AH754" i="15"/>
  <c r="AJ754" i="15" s="1"/>
  <c r="D3182" i="11" s="1"/>
  <c r="AG755" i="15"/>
  <c r="AE755" i="15"/>
  <c r="AB757" i="15"/>
  <c r="M757" i="15"/>
  <c r="AG756" i="15"/>
  <c r="AE756" i="15"/>
  <c r="Z756" i="15"/>
  <c r="K758" i="15"/>
  <c r="M758" i="15" s="1"/>
  <c r="AA757" i="15"/>
  <c r="Z757" i="15"/>
  <c r="Q758" i="15"/>
  <c r="R758" i="15" s="1"/>
  <c r="T758" i="15" s="1"/>
  <c r="W758" i="15"/>
  <c r="X758" i="15" s="1"/>
  <c r="I759" i="15"/>
  <c r="N759" i="15"/>
  <c r="O759" i="15" s="1"/>
  <c r="P759" i="15" s="1"/>
  <c r="S759" i="15"/>
  <c r="L759" i="15"/>
  <c r="B774" i="15" l="1"/>
  <c r="V773" i="15"/>
  <c r="U773" i="15"/>
  <c r="Y773" i="15"/>
  <c r="J773" i="15"/>
  <c r="E773" i="15"/>
  <c r="F773" i="15" s="1"/>
  <c r="G773" i="15" s="1"/>
  <c r="C773" i="15" s="1"/>
  <c r="D773" i="15" s="1"/>
  <c r="E3163" i="11"/>
  <c r="H760" i="15"/>
  <c r="AF760" i="15" s="1"/>
  <c r="AI754" i="15"/>
  <c r="C3182" i="11" s="1"/>
  <c r="AH755" i="15"/>
  <c r="AJ755" i="15" s="1"/>
  <c r="D3181" i="11" s="1"/>
  <c r="AC757" i="15"/>
  <c r="AD757" i="15" s="1"/>
  <c r="AG757" i="15" s="1"/>
  <c r="AB758" i="15"/>
  <c r="AC758" i="15" s="1"/>
  <c r="AD758" i="15" s="1"/>
  <c r="AH756" i="15"/>
  <c r="AI756" i="15" s="1"/>
  <c r="C3180" i="11" s="1"/>
  <c r="K759" i="15"/>
  <c r="M759" i="15" s="1"/>
  <c r="I760" i="15"/>
  <c r="N760" i="15"/>
  <c r="O760" i="15" s="1"/>
  <c r="P760" i="15" s="1"/>
  <c r="L760" i="15"/>
  <c r="S760" i="15"/>
  <c r="Z758" i="15"/>
  <c r="AA758" i="15"/>
  <c r="W759" i="15"/>
  <c r="X759" i="15" s="1"/>
  <c r="Q759" i="15"/>
  <c r="R759" i="15" s="1"/>
  <c r="T759" i="15" s="1"/>
  <c r="B775" i="15" l="1"/>
  <c r="V774" i="15"/>
  <c r="U774" i="15"/>
  <c r="Y774" i="15"/>
  <c r="J774" i="15"/>
  <c r="E774" i="15"/>
  <c r="F774" i="15" s="1"/>
  <c r="G774" i="15" s="1"/>
  <c r="C774" i="15" s="1"/>
  <c r="D774" i="15" s="1"/>
  <c r="E3162" i="11"/>
  <c r="W760" i="15"/>
  <c r="X760" i="15" s="1"/>
  <c r="AA760" i="15" s="1"/>
  <c r="H761" i="15"/>
  <c r="AF761" i="15" s="1"/>
  <c r="AE757" i="15"/>
  <c r="AH757" i="15" s="1"/>
  <c r="AI755" i="15"/>
  <c r="C3181" i="11" s="1"/>
  <c r="AB759" i="15"/>
  <c r="AC759" i="15" s="1"/>
  <c r="AD759" i="15" s="1"/>
  <c r="AJ756" i="15"/>
  <c r="D3180" i="11" s="1"/>
  <c r="AE758" i="15"/>
  <c r="Q760" i="15"/>
  <c r="R760" i="15" s="1"/>
  <c r="T760" i="15" s="1"/>
  <c r="Z759" i="15"/>
  <c r="AA759" i="15"/>
  <c r="K760" i="15"/>
  <c r="M760" i="15" s="1"/>
  <c r="I761" i="15"/>
  <c r="N761" i="15"/>
  <c r="O761" i="15" s="1"/>
  <c r="P761" i="15" s="1"/>
  <c r="S761" i="15"/>
  <c r="L761" i="15"/>
  <c r="AG758" i="15"/>
  <c r="B776" i="15" l="1"/>
  <c r="V775" i="15"/>
  <c r="U775" i="15"/>
  <c r="Y775" i="15"/>
  <c r="J775" i="15"/>
  <c r="E775" i="15"/>
  <c r="F775" i="15" s="1"/>
  <c r="G775" i="15" s="1"/>
  <c r="C775" i="15" s="1"/>
  <c r="D775" i="15" s="1"/>
  <c r="E3161" i="11"/>
  <c r="Z760" i="15"/>
  <c r="H762" i="15"/>
  <c r="AF762" i="15" s="1"/>
  <c r="AJ757" i="15"/>
  <c r="D3179" i="11" s="1"/>
  <c r="AI757" i="15"/>
  <c r="C3179" i="11" s="1"/>
  <c r="AH758" i="15"/>
  <c r="AI758" i="15" s="1"/>
  <c r="C3178" i="11" s="1"/>
  <c r="AB760" i="15"/>
  <c r="AC760" i="15" s="1"/>
  <c r="AG759" i="15"/>
  <c r="AE759" i="15"/>
  <c r="W761" i="15"/>
  <c r="X761" i="15" s="1"/>
  <c r="Q761" i="15"/>
  <c r="R761" i="15" s="1"/>
  <c r="T761" i="15" s="1"/>
  <c r="K761" i="15"/>
  <c r="M761" i="15" s="1"/>
  <c r="W762" i="15"/>
  <c r="X762" i="15" s="1"/>
  <c r="I762" i="15"/>
  <c r="N762" i="15"/>
  <c r="O762" i="15" s="1"/>
  <c r="P762" i="15" s="1"/>
  <c r="L762" i="15"/>
  <c r="S762" i="15"/>
  <c r="B777" i="15" l="1"/>
  <c r="V776" i="15"/>
  <c r="U776" i="15"/>
  <c r="Y776" i="15"/>
  <c r="J776" i="15"/>
  <c r="E776" i="15"/>
  <c r="F776" i="15" s="1"/>
  <c r="G776" i="15" s="1"/>
  <c r="C776" i="15" s="1"/>
  <c r="D776" i="15" s="1"/>
  <c r="E3160" i="11"/>
  <c r="H763" i="15"/>
  <c r="AF763" i="15" s="1"/>
  <c r="AJ758" i="15"/>
  <c r="D3178" i="11" s="1"/>
  <c r="AH759" i="15"/>
  <c r="AI759" i="15" s="1"/>
  <c r="C3177" i="11" s="1"/>
  <c r="AB761" i="15"/>
  <c r="AC761" i="15" s="1"/>
  <c r="AD761" i="15" s="1"/>
  <c r="AD760" i="15"/>
  <c r="Q762" i="15"/>
  <c r="R762" i="15" s="1"/>
  <c r="T762" i="15" s="1"/>
  <c r="K762" i="15"/>
  <c r="M762" i="15" s="1"/>
  <c r="I763" i="15"/>
  <c r="N763" i="15"/>
  <c r="O763" i="15" s="1"/>
  <c r="P763" i="15" s="1"/>
  <c r="S763" i="15"/>
  <c r="L763" i="15"/>
  <c r="Z762" i="15"/>
  <c r="AA762" i="15"/>
  <c r="Z761" i="15"/>
  <c r="AA761" i="15"/>
  <c r="B778" i="15" l="1"/>
  <c r="V777" i="15"/>
  <c r="U777" i="15"/>
  <c r="Y777" i="15"/>
  <c r="J777" i="15"/>
  <c r="E777" i="15"/>
  <c r="F777" i="15" s="1"/>
  <c r="G777" i="15" s="1"/>
  <c r="C777" i="15" s="1"/>
  <c r="D777" i="15" s="1"/>
  <c r="E3159" i="11"/>
  <c r="H764" i="15"/>
  <c r="AF764" i="15" s="1"/>
  <c r="AJ759" i="15"/>
  <c r="D3177" i="11" s="1"/>
  <c r="AB762" i="15"/>
  <c r="AC762" i="15" s="1"/>
  <c r="AD762" i="15" s="1"/>
  <c r="AE760" i="15"/>
  <c r="AG760" i="15"/>
  <c r="AG761" i="15"/>
  <c r="K763" i="15"/>
  <c r="M763" i="15" s="1"/>
  <c r="I764" i="15"/>
  <c r="N764" i="15"/>
  <c r="O764" i="15" s="1"/>
  <c r="P764" i="15" s="1"/>
  <c r="S764" i="15"/>
  <c r="L764" i="15"/>
  <c r="W763" i="15"/>
  <c r="X763" i="15" s="1"/>
  <c r="AE761" i="15"/>
  <c r="Q763" i="15"/>
  <c r="R763" i="15" s="1"/>
  <c r="T763" i="15" s="1"/>
  <c r="B779" i="15" l="1"/>
  <c r="V778" i="15"/>
  <c r="U778" i="15"/>
  <c r="Y778" i="15"/>
  <c r="J778" i="15"/>
  <c r="E778" i="15"/>
  <c r="F778" i="15" s="1"/>
  <c r="G778" i="15" s="1"/>
  <c r="C778" i="15" s="1"/>
  <c r="D778" i="15" s="1"/>
  <c r="E3158" i="11"/>
  <c r="H765" i="15"/>
  <c r="AF765" i="15" s="1"/>
  <c r="Q764" i="15"/>
  <c r="R764" i="15" s="1"/>
  <c r="T764" i="15" s="1"/>
  <c r="AH760" i="15"/>
  <c r="AJ760" i="15" s="1"/>
  <c r="D3176" i="11" s="1"/>
  <c r="AB763" i="15"/>
  <c r="AC763" i="15" s="1"/>
  <c r="AD763" i="15" s="1"/>
  <c r="AG762" i="15"/>
  <c r="AH761" i="15"/>
  <c r="AJ761" i="15" s="1"/>
  <c r="D3175" i="11" s="1"/>
  <c r="W764" i="15"/>
  <c r="Z763" i="15"/>
  <c r="AA763" i="15"/>
  <c r="K764" i="15"/>
  <c r="I765" i="15"/>
  <c r="N765" i="15"/>
  <c r="O765" i="15" s="1"/>
  <c r="P765" i="15" s="1"/>
  <c r="S765" i="15"/>
  <c r="L765" i="15"/>
  <c r="AE762" i="15"/>
  <c r="V779" i="15" l="1"/>
  <c r="U779" i="15"/>
  <c r="Y779" i="15"/>
  <c r="J779" i="15"/>
  <c r="E779" i="15"/>
  <c r="F779" i="15" s="1"/>
  <c r="G779" i="15" s="1"/>
  <c r="C779" i="15" s="1"/>
  <c r="D779" i="15" s="1"/>
  <c r="E3157" i="11"/>
  <c r="B780" i="15"/>
  <c r="H766" i="15"/>
  <c r="AF766" i="15" s="1"/>
  <c r="AH762" i="15"/>
  <c r="AI762" i="15" s="1"/>
  <c r="C3174" i="11" s="1"/>
  <c r="AI760" i="15"/>
  <c r="C3176" i="11" s="1"/>
  <c r="AB764" i="15"/>
  <c r="M764" i="15"/>
  <c r="AI761" i="15"/>
  <c r="C3175" i="11" s="1"/>
  <c r="X764" i="15"/>
  <c r="Z764" i="15" s="1"/>
  <c r="Q765" i="15"/>
  <c r="R765" i="15" s="1"/>
  <c r="T765" i="15" s="1"/>
  <c r="AG763" i="15"/>
  <c r="AE763" i="15"/>
  <c r="W765" i="15"/>
  <c r="X765" i="15" s="1"/>
  <c r="K765" i="15"/>
  <c r="M765" i="15" s="1"/>
  <c r="I766" i="15"/>
  <c r="N766" i="15"/>
  <c r="O766" i="15" s="1"/>
  <c r="P766" i="15" s="1"/>
  <c r="L766" i="15"/>
  <c r="S766" i="15"/>
  <c r="V780" i="15" l="1"/>
  <c r="U780" i="15"/>
  <c r="Y780" i="15"/>
  <c r="J780" i="15"/>
  <c r="E780" i="15"/>
  <c r="F780" i="15" s="1"/>
  <c r="G780" i="15" s="1"/>
  <c r="C780" i="15" s="1"/>
  <c r="D780" i="15" s="1"/>
  <c r="H780" i="15" s="1"/>
  <c r="AF780" i="15" s="1"/>
  <c r="E3156" i="11"/>
  <c r="I780" i="15"/>
  <c r="B781" i="15"/>
  <c r="N780" i="15"/>
  <c r="O780" i="15" s="1"/>
  <c r="P780" i="15" s="1"/>
  <c r="L780" i="15"/>
  <c r="S780" i="15"/>
  <c r="W766" i="15"/>
  <c r="X766" i="15" s="1"/>
  <c r="AA766" i="15" s="1"/>
  <c r="H767" i="15"/>
  <c r="AF767" i="15" s="1"/>
  <c r="AJ762" i="15"/>
  <c r="D3174" i="11" s="1"/>
  <c r="AC764" i="15"/>
  <c r="AD764" i="15" s="1"/>
  <c r="AB765" i="15"/>
  <c r="AC765" i="15" s="1"/>
  <c r="AD765" i="15" s="1"/>
  <c r="AH763" i="15"/>
  <c r="AJ763" i="15" s="1"/>
  <c r="D3173" i="11" s="1"/>
  <c r="AA764" i="15"/>
  <c r="Z765" i="15"/>
  <c r="AA765" i="15"/>
  <c r="Q766" i="15"/>
  <c r="R766" i="15" s="1"/>
  <c r="T766" i="15" s="1"/>
  <c r="K766" i="15"/>
  <c r="M766" i="15" s="1"/>
  <c r="I767" i="15"/>
  <c r="N767" i="15"/>
  <c r="O767" i="15" s="1"/>
  <c r="P767" i="15" s="1"/>
  <c r="L767" i="15"/>
  <c r="S767" i="15"/>
  <c r="W780" i="15" l="1"/>
  <c r="X780" i="15" s="1"/>
  <c r="AA780" i="15" s="1"/>
  <c r="Q780" i="15"/>
  <c r="R780" i="15" s="1"/>
  <c r="T780" i="15" s="1"/>
  <c r="AB780" i="15" s="1"/>
  <c r="B782" i="15"/>
  <c r="V781" i="15"/>
  <c r="U781" i="15"/>
  <c r="Y781" i="15"/>
  <c r="J781" i="15"/>
  <c r="E781" i="15"/>
  <c r="F781" i="15" s="1"/>
  <c r="G781" i="15" s="1"/>
  <c r="C781" i="15" s="1"/>
  <c r="D781" i="15" s="1"/>
  <c r="H781" i="15" s="1"/>
  <c r="AF781" i="15" s="1"/>
  <c r="E3155" i="11"/>
  <c r="I781" i="15"/>
  <c r="N781" i="15"/>
  <c r="O781" i="15" s="1"/>
  <c r="P781" i="15" s="1"/>
  <c r="L781" i="15"/>
  <c r="S781" i="15"/>
  <c r="K780" i="15"/>
  <c r="M780" i="15" s="1"/>
  <c r="Z766" i="15"/>
  <c r="H768" i="15"/>
  <c r="AF768" i="15" s="1"/>
  <c r="AB766" i="15"/>
  <c r="AC766" i="15" s="1"/>
  <c r="AD766" i="15" s="1"/>
  <c r="Q767" i="15"/>
  <c r="R767" i="15" s="1"/>
  <c r="T767" i="15" s="1"/>
  <c r="AI763" i="15"/>
  <c r="C3173" i="11" s="1"/>
  <c r="AE764" i="15"/>
  <c r="AG764" i="15"/>
  <c r="AE765" i="15"/>
  <c r="W767" i="15"/>
  <c r="X767" i="15" s="1"/>
  <c r="K767" i="15"/>
  <c r="M767" i="15" s="1"/>
  <c r="I768" i="15"/>
  <c r="N768" i="15"/>
  <c r="O768" i="15" s="1"/>
  <c r="P768" i="15" s="1"/>
  <c r="S768" i="15"/>
  <c r="L768" i="15"/>
  <c r="AG765" i="15"/>
  <c r="K781" i="15" l="1"/>
  <c r="M781" i="15" s="1"/>
  <c r="Z780" i="15"/>
  <c r="W781" i="15"/>
  <c r="X781" i="15" s="1"/>
  <c r="AA781" i="15" s="1"/>
  <c r="Q781" i="15"/>
  <c r="R781" i="15" s="1"/>
  <c r="T781" i="15" s="1"/>
  <c r="AB781" i="15" s="1"/>
  <c r="AC780" i="15"/>
  <c r="AD780" i="15" s="1"/>
  <c r="B783" i="15"/>
  <c r="V782" i="15"/>
  <c r="U782" i="15"/>
  <c r="Y782" i="15"/>
  <c r="J782" i="15"/>
  <c r="E782" i="15"/>
  <c r="F782" i="15" s="1"/>
  <c r="G782" i="15" s="1"/>
  <c r="C782" i="15" s="1"/>
  <c r="D782" i="15" s="1"/>
  <c r="H782" i="15" s="1"/>
  <c r="AF782" i="15" s="1"/>
  <c r="E3154" i="11"/>
  <c r="I782" i="15"/>
  <c r="K782" i="15" s="1"/>
  <c r="N782" i="15"/>
  <c r="O782" i="15" s="1"/>
  <c r="P782" i="15" s="1"/>
  <c r="L782" i="15"/>
  <c r="S782" i="15"/>
  <c r="H769" i="15"/>
  <c r="AF769" i="15" s="1"/>
  <c r="AH765" i="15"/>
  <c r="AJ765" i="15" s="1"/>
  <c r="D3171" i="11" s="1"/>
  <c r="AB767" i="15"/>
  <c r="AC767" i="15" s="1"/>
  <c r="AD767" i="15" s="1"/>
  <c r="AG766" i="15"/>
  <c r="AH764" i="15"/>
  <c r="Q768" i="15"/>
  <c r="R768" i="15" s="1"/>
  <c r="T768" i="15" s="1"/>
  <c r="W768" i="15"/>
  <c r="X768" i="15" s="1"/>
  <c r="AE766" i="15"/>
  <c r="Z767" i="15"/>
  <c r="AA767" i="15"/>
  <c r="K768" i="15"/>
  <c r="M768" i="15" s="1"/>
  <c r="I769" i="15"/>
  <c r="N769" i="15"/>
  <c r="O769" i="15" s="1"/>
  <c r="P769" i="15" s="1"/>
  <c r="S769" i="15"/>
  <c r="L769" i="15"/>
  <c r="AC781" i="15" l="1"/>
  <c r="AD781" i="15" s="1"/>
  <c r="AE781" i="15" s="1"/>
  <c r="W782" i="15"/>
  <c r="X782" i="15" s="1"/>
  <c r="Z782" i="15" s="1"/>
  <c r="Z781" i="15"/>
  <c r="Q782" i="15"/>
  <c r="R782" i="15" s="1"/>
  <c r="T782" i="15" s="1"/>
  <c r="AB782" i="15" s="1"/>
  <c r="B784" i="15"/>
  <c r="V783" i="15"/>
  <c r="U783" i="15"/>
  <c r="Y783" i="15"/>
  <c r="J783" i="15"/>
  <c r="E783" i="15"/>
  <c r="F783" i="15" s="1"/>
  <c r="G783" i="15" s="1"/>
  <c r="C783" i="15" s="1"/>
  <c r="D783" i="15" s="1"/>
  <c r="H783" i="15" s="1"/>
  <c r="AF783" i="15" s="1"/>
  <c r="E3153" i="11"/>
  <c r="I783" i="15"/>
  <c r="N783" i="15"/>
  <c r="O783" i="15" s="1"/>
  <c r="P783" i="15" s="1"/>
  <c r="L783" i="15"/>
  <c r="S783" i="15"/>
  <c r="M782" i="15"/>
  <c r="AG781" i="15"/>
  <c r="AG780" i="15"/>
  <c r="AE780" i="15"/>
  <c r="H770" i="15"/>
  <c r="AF770" i="15" s="1"/>
  <c r="AI765" i="15"/>
  <c r="C3171" i="11" s="1"/>
  <c r="AH766" i="15"/>
  <c r="AJ766" i="15" s="1"/>
  <c r="D3170" i="11" s="1"/>
  <c r="AB768" i="15"/>
  <c r="AC768" i="15" s="1"/>
  <c r="AJ764" i="15"/>
  <c r="D3172" i="11" s="1"/>
  <c r="AI764" i="15"/>
  <c r="C3172" i="11" s="1"/>
  <c r="AG767" i="15"/>
  <c r="W769" i="15"/>
  <c r="X769" i="15" s="1"/>
  <c r="K769" i="15"/>
  <c r="M769" i="15" s="1"/>
  <c r="I770" i="15"/>
  <c r="N770" i="15"/>
  <c r="O770" i="15" s="1"/>
  <c r="P770" i="15" s="1"/>
  <c r="S770" i="15"/>
  <c r="L770" i="15"/>
  <c r="AE767" i="15"/>
  <c r="AA768" i="15"/>
  <c r="Z768" i="15"/>
  <c r="Q769" i="15"/>
  <c r="R769" i="15" s="1"/>
  <c r="T769" i="15" s="1"/>
  <c r="K783" i="15" l="1"/>
  <c r="W783" i="15"/>
  <c r="X783" i="15" s="1"/>
  <c r="Z783" i="15" s="1"/>
  <c r="AA782" i="15"/>
  <c r="Q783" i="15"/>
  <c r="R783" i="15" s="1"/>
  <c r="T783" i="15" s="1"/>
  <c r="AB783" i="15" s="1"/>
  <c r="AH780" i="15"/>
  <c r="AJ780" i="15" s="1"/>
  <c r="D3156" i="11" s="1"/>
  <c r="AH781" i="15"/>
  <c r="B785" i="15"/>
  <c r="V784" i="15"/>
  <c r="U784" i="15"/>
  <c r="Y784" i="15"/>
  <c r="J784" i="15"/>
  <c r="E784" i="15"/>
  <c r="F784" i="15" s="1"/>
  <c r="G784" i="15" s="1"/>
  <c r="C784" i="15" s="1"/>
  <c r="D784" i="15" s="1"/>
  <c r="H784" i="15" s="1"/>
  <c r="AF784" i="15" s="1"/>
  <c r="E3152" i="11"/>
  <c r="I784" i="15"/>
  <c r="N784" i="15"/>
  <c r="O784" i="15" s="1"/>
  <c r="P784" i="15" s="1"/>
  <c r="L784" i="15"/>
  <c r="S784" i="15"/>
  <c r="AC782" i="15"/>
  <c r="AD782" i="15" s="1"/>
  <c r="M783" i="15"/>
  <c r="H771" i="15"/>
  <c r="AF771" i="15" s="1"/>
  <c r="AI766" i="15"/>
  <c r="C3170" i="11" s="1"/>
  <c r="AD768" i="15"/>
  <c r="AE768" i="15" s="1"/>
  <c r="AB769" i="15"/>
  <c r="AC769" i="15" s="1"/>
  <c r="AD769" i="15" s="1"/>
  <c r="AH767" i="15"/>
  <c r="AJ767" i="15" s="1"/>
  <c r="D3169" i="11" s="1"/>
  <c r="W770" i="15"/>
  <c r="X770" i="15" s="1"/>
  <c r="AA770" i="15" s="1"/>
  <c r="Q770" i="15"/>
  <c r="R770" i="15" s="1"/>
  <c r="T770" i="15" s="1"/>
  <c r="K770" i="15"/>
  <c r="M770" i="15" s="1"/>
  <c r="I771" i="15"/>
  <c r="N771" i="15"/>
  <c r="O771" i="15" s="1"/>
  <c r="P771" i="15" s="1"/>
  <c r="L771" i="15"/>
  <c r="S771" i="15"/>
  <c r="Z769" i="15"/>
  <c r="AA769" i="15"/>
  <c r="K784" i="15" l="1"/>
  <c r="M784" i="15" s="1"/>
  <c r="W784" i="15"/>
  <c r="X784" i="15" s="1"/>
  <c r="AA784" i="15" s="1"/>
  <c r="AA783" i="15"/>
  <c r="AE782" i="15"/>
  <c r="AI780" i="15"/>
  <c r="C3156" i="11" s="1"/>
  <c r="AG782" i="15"/>
  <c r="AH782" i="15" s="1"/>
  <c r="AJ782" i="15" s="1"/>
  <c r="D3154" i="11" s="1"/>
  <c r="B786" i="15"/>
  <c r="V785" i="15"/>
  <c r="U785" i="15"/>
  <c r="Y785" i="15"/>
  <c r="J785" i="15"/>
  <c r="E785" i="15"/>
  <c r="F785" i="15" s="1"/>
  <c r="G785" i="15" s="1"/>
  <c r="C785" i="15" s="1"/>
  <c r="D785" i="15" s="1"/>
  <c r="H785" i="15" s="1"/>
  <c r="AF785" i="15" s="1"/>
  <c r="E3151" i="11"/>
  <c r="I785" i="15"/>
  <c r="K785" i="15" s="1"/>
  <c r="N785" i="15"/>
  <c r="O785" i="15" s="1"/>
  <c r="P785" i="15" s="1"/>
  <c r="L785" i="15"/>
  <c r="S785" i="15"/>
  <c r="AC783" i="15"/>
  <c r="AD783" i="15" s="1"/>
  <c r="Q784" i="15"/>
  <c r="R784" i="15" s="1"/>
  <c r="T784" i="15" s="1"/>
  <c r="AB784" i="15" s="1"/>
  <c r="AI781" i="15"/>
  <c r="C3155" i="11" s="1"/>
  <c r="AJ781" i="15"/>
  <c r="D3155" i="11" s="1"/>
  <c r="H772" i="15"/>
  <c r="AF772" i="15" s="1"/>
  <c r="AG768" i="15"/>
  <c r="AH768" i="15" s="1"/>
  <c r="AI768" i="15" s="1"/>
  <c r="C3168" i="11" s="1"/>
  <c r="AB770" i="15"/>
  <c r="AC770" i="15" s="1"/>
  <c r="AD770" i="15" s="1"/>
  <c r="AI767" i="15"/>
  <c r="C3169" i="11" s="1"/>
  <c r="Z770" i="15"/>
  <c r="AG769" i="15"/>
  <c r="AE769" i="15"/>
  <c r="Q771" i="15"/>
  <c r="R771" i="15" s="1"/>
  <c r="T771" i="15" s="1"/>
  <c r="K771" i="15"/>
  <c r="M771" i="15" s="1"/>
  <c r="I772" i="15"/>
  <c r="N772" i="15"/>
  <c r="O772" i="15" s="1"/>
  <c r="P772" i="15" s="1"/>
  <c r="S772" i="15"/>
  <c r="L772" i="15"/>
  <c r="W771" i="15"/>
  <c r="X771" i="15" s="1"/>
  <c r="AC784" i="15" l="1"/>
  <c r="AD784" i="15" s="1"/>
  <c r="AE784" i="15" s="1"/>
  <c r="Z784" i="15"/>
  <c r="AI782" i="15"/>
  <c r="C3154" i="11" s="1"/>
  <c r="AE783" i="15"/>
  <c r="AG783" i="15"/>
  <c r="W785" i="15"/>
  <c r="X785" i="15" s="1"/>
  <c r="B787" i="15"/>
  <c r="V786" i="15"/>
  <c r="U786" i="15"/>
  <c r="Y786" i="15"/>
  <c r="J786" i="15"/>
  <c r="E786" i="15"/>
  <c r="F786" i="15" s="1"/>
  <c r="G786" i="15" s="1"/>
  <c r="C786" i="15" s="1"/>
  <c r="D786" i="15" s="1"/>
  <c r="H786" i="15" s="1"/>
  <c r="AF786" i="15" s="1"/>
  <c r="E3150" i="11"/>
  <c r="I786" i="15"/>
  <c r="N786" i="15"/>
  <c r="O786" i="15" s="1"/>
  <c r="P786" i="15" s="1"/>
  <c r="L786" i="15"/>
  <c r="S786" i="15"/>
  <c r="Q785" i="15"/>
  <c r="R785" i="15" s="1"/>
  <c r="T785" i="15" s="1"/>
  <c r="AB785" i="15" s="1"/>
  <c r="M785" i="15"/>
  <c r="H773" i="15"/>
  <c r="AF773" i="15" s="1"/>
  <c r="AJ768" i="15"/>
  <c r="D3168" i="11" s="1"/>
  <c r="Q772" i="15"/>
  <c r="R772" i="15" s="1"/>
  <c r="T772" i="15" s="1"/>
  <c r="AB771" i="15"/>
  <c r="AC771" i="15" s="1"/>
  <c r="AD771" i="15" s="1"/>
  <c r="AG770" i="15"/>
  <c r="AH769" i="15"/>
  <c r="AI769" i="15" s="1"/>
  <c r="C3167" i="11" s="1"/>
  <c r="K772" i="15"/>
  <c r="W772" i="15"/>
  <c r="AE770" i="15"/>
  <c r="AA771" i="15"/>
  <c r="Z771" i="15"/>
  <c r="I773" i="15"/>
  <c r="N773" i="15"/>
  <c r="O773" i="15" s="1"/>
  <c r="P773" i="15" s="1"/>
  <c r="L773" i="15"/>
  <c r="S773" i="15"/>
  <c r="AG784" i="15" l="1"/>
  <c r="AC785" i="15"/>
  <c r="AD785" i="15" s="1"/>
  <c r="AH783" i="15"/>
  <c r="AI783" i="15" s="1"/>
  <c r="C3153" i="11" s="1"/>
  <c r="W786" i="15"/>
  <c r="X786" i="15" s="1"/>
  <c r="Z786" i="15" s="1"/>
  <c r="Q786" i="15"/>
  <c r="R786" i="15" s="1"/>
  <c r="T786" i="15" s="1"/>
  <c r="AB786" i="15" s="1"/>
  <c r="AH784" i="15"/>
  <c r="AJ784" i="15" s="1"/>
  <c r="D3152" i="11" s="1"/>
  <c r="B788" i="15"/>
  <c r="V787" i="15"/>
  <c r="U787" i="15"/>
  <c r="Y787" i="15"/>
  <c r="J787" i="15"/>
  <c r="E787" i="15"/>
  <c r="F787" i="15" s="1"/>
  <c r="G787" i="15" s="1"/>
  <c r="C787" i="15" s="1"/>
  <c r="D787" i="15" s="1"/>
  <c r="H787" i="15" s="1"/>
  <c r="AF787" i="15" s="1"/>
  <c r="E3149" i="11"/>
  <c r="I787" i="15"/>
  <c r="N787" i="15"/>
  <c r="O787" i="15" s="1"/>
  <c r="P787" i="15" s="1"/>
  <c r="L787" i="15"/>
  <c r="S787" i="15"/>
  <c r="AA785" i="15"/>
  <c r="AE785" i="15" s="1"/>
  <c r="Z785" i="15"/>
  <c r="K786" i="15"/>
  <c r="M786" i="15" s="1"/>
  <c r="H774" i="15"/>
  <c r="AF774" i="15" s="1"/>
  <c r="AH770" i="15"/>
  <c r="AI770" i="15" s="1"/>
  <c r="C3166" i="11" s="1"/>
  <c r="AB772" i="15"/>
  <c r="M772" i="15"/>
  <c r="AJ769" i="15"/>
  <c r="D3167" i="11" s="1"/>
  <c r="X772" i="15"/>
  <c r="Z772" i="15" s="1"/>
  <c r="Q773" i="15"/>
  <c r="R773" i="15" s="1"/>
  <c r="T773" i="15" s="1"/>
  <c r="AG771" i="15"/>
  <c r="W773" i="15"/>
  <c r="K773" i="15"/>
  <c r="M773" i="15" s="1"/>
  <c r="I774" i="15"/>
  <c r="N774" i="15"/>
  <c r="O774" i="15" s="1"/>
  <c r="P774" i="15" s="1"/>
  <c r="S774" i="15"/>
  <c r="L774" i="15"/>
  <c r="AE771" i="15"/>
  <c r="K787" i="15" l="1"/>
  <c r="M787" i="15" s="1"/>
  <c r="AJ783" i="15"/>
  <c r="D3153" i="11" s="1"/>
  <c r="W787" i="15"/>
  <c r="X787" i="15" s="1"/>
  <c r="Z787" i="15" s="1"/>
  <c r="AA786" i="15"/>
  <c r="AI784" i="15"/>
  <c r="C3152" i="11" s="1"/>
  <c r="AG785" i="15"/>
  <c r="AH785" i="15" s="1"/>
  <c r="AJ785" i="15" s="1"/>
  <c r="D3151" i="11" s="1"/>
  <c r="B789" i="15"/>
  <c r="V788" i="15"/>
  <c r="U788" i="15"/>
  <c r="Y788" i="15"/>
  <c r="J788" i="15"/>
  <c r="E788" i="15"/>
  <c r="F788" i="15" s="1"/>
  <c r="G788" i="15" s="1"/>
  <c r="C788" i="15" s="1"/>
  <c r="D788" i="15" s="1"/>
  <c r="H788" i="15" s="1"/>
  <c r="AF788" i="15" s="1"/>
  <c r="E3148" i="11"/>
  <c r="I788" i="15"/>
  <c r="N788" i="15"/>
  <c r="O788" i="15" s="1"/>
  <c r="P788" i="15" s="1"/>
  <c r="L788" i="15"/>
  <c r="S788" i="15"/>
  <c r="AC786" i="15"/>
  <c r="AD786" i="15" s="1"/>
  <c r="Q787" i="15"/>
  <c r="R787" i="15" s="1"/>
  <c r="T787" i="15" s="1"/>
  <c r="AB787" i="15" s="1"/>
  <c r="H775" i="15"/>
  <c r="AF775" i="15" s="1"/>
  <c r="AJ770" i="15"/>
  <c r="D3166" i="11" s="1"/>
  <c r="AC772" i="15"/>
  <c r="AD772" i="15" s="1"/>
  <c r="AB773" i="15"/>
  <c r="AC773" i="15" s="1"/>
  <c r="AD773" i="15" s="1"/>
  <c r="AH771" i="15"/>
  <c r="AJ771" i="15" s="1"/>
  <c r="D3165" i="11" s="1"/>
  <c r="X773" i="15"/>
  <c r="AA773" i="15" s="1"/>
  <c r="AA772" i="15"/>
  <c r="W774" i="15"/>
  <c r="X774" i="15" s="1"/>
  <c r="AA774" i="15" s="1"/>
  <c r="Q774" i="15"/>
  <c r="R774" i="15" s="1"/>
  <c r="T774" i="15" s="1"/>
  <c r="K774" i="15"/>
  <c r="M774" i="15" s="1"/>
  <c r="I775" i="15"/>
  <c r="N775" i="15"/>
  <c r="O775" i="15" s="1"/>
  <c r="P775" i="15" s="1"/>
  <c r="S775" i="15"/>
  <c r="L775" i="15"/>
  <c r="AC787" i="15" l="1"/>
  <c r="AD787" i="15" s="1"/>
  <c r="AG787" i="15" s="1"/>
  <c r="AA787" i="15"/>
  <c r="AG786" i="15"/>
  <c r="W788" i="15"/>
  <c r="X788" i="15" s="1"/>
  <c r="AA788" i="15" s="1"/>
  <c r="AI785" i="15"/>
  <c r="C3151" i="11" s="1"/>
  <c r="K788" i="15"/>
  <c r="M788" i="15" s="1"/>
  <c r="AE786" i="15"/>
  <c r="AH786" i="15" s="1"/>
  <c r="B790" i="15"/>
  <c r="V789" i="15"/>
  <c r="U789" i="15"/>
  <c r="Y789" i="15"/>
  <c r="J789" i="15"/>
  <c r="E789" i="15"/>
  <c r="F789" i="15" s="1"/>
  <c r="G789" i="15" s="1"/>
  <c r="C789" i="15" s="1"/>
  <c r="D789" i="15" s="1"/>
  <c r="H789" i="15" s="1"/>
  <c r="AF789" i="15" s="1"/>
  <c r="E3147" i="11"/>
  <c r="I789" i="15"/>
  <c r="N789" i="15"/>
  <c r="O789" i="15" s="1"/>
  <c r="P789" i="15" s="1"/>
  <c r="L789" i="15"/>
  <c r="S789" i="15"/>
  <c r="Q788" i="15"/>
  <c r="R788" i="15" s="1"/>
  <c r="T788" i="15" s="1"/>
  <c r="AB788" i="15" s="1"/>
  <c r="H776" i="15"/>
  <c r="AF776" i="15" s="1"/>
  <c r="AB774" i="15"/>
  <c r="AC774" i="15" s="1"/>
  <c r="AD774" i="15" s="1"/>
  <c r="AI771" i="15"/>
  <c r="C3165" i="11" s="1"/>
  <c r="Z774" i="15"/>
  <c r="Z773" i="15"/>
  <c r="AE772" i="15"/>
  <c r="AG772" i="15"/>
  <c r="W775" i="15"/>
  <c r="AG773" i="15"/>
  <c r="AE773" i="15"/>
  <c r="Q775" i="15"/>
  <c r="R775" i="15" s="1"/>
  <c r="T775" i="15" s="1"/>
  <c r="K775" i="15"/>
  <c r="M775" i="15" s="1"/>
  <c r="I776" i="15"/>
  <c r="N776" i="15"/>
  <c r="O776" i="15" s="1"/>
  <c r="P776" i="15" s="1"/>
  <c r="S776" i="15"/>
  <c r="L776" i="15"/>
  <c r="AC788" i="15" l="1"/>
  <c r="AD788" i="15" s="1"/>
  <c r="AE788" i="15" s="1"/>
  <c r="AE787" i="15"/>
  <c r="AH787" i="15" s="1"/>
  <c r="AI787" i="15" s="1"/>
  <c r="C3149" i="11" s="1"/>
  <c r="Z788" i="15"/>
  <c r="W789" i="15"/>
  <c r="X789" i="15" s="1"/>
  <c r="AA789" i="15" s="1"/>
  <c r="B791" i="15"/>
  <c r="V790" i="15"/>
  <c r="U790" i="15"/>
  <c r="Y790" i="15"/>
  <c r="J790" i="15"/>
  <c r="E790" i="15"/>
  <c r="F790" i="15" s="1"/>
  <c r="G790" i="15" s="1"/>
  <c r="C790" i="15" s="1"/>
  <c r="D790" i="15" s="1"/>
  <c r="H790" i="15" s="1"/>
  <c r="AF790" i="15" s="1"/>
  <c r="E3146" i="11"/>
  <c r="I790" i="15"/>
  <c r="N790" i="15"/>
  <c r="O790" i="15" s="1"/>
  <c r="P790" i="15" s="1"/>
  <c r="L790" i="15"/>
  <c r="S790" i="15"/>
  <c r="Q789" i="15"/>
  <c r="R789" i="15" s="1"/>
  <c r="T789" i="15" s="1"/>
  <c r="AB789" i="15" s="1"/>
  <c r="AJ786" i="15"/>
  <c r="D3150" i="11" s="1"/>
  <c r="AI786" i="15"/>
  <c r="C3150" i="11" s="1"/>
  <c r="K789" i="15"/>
  <c r="M789" i="15" s="1"/>
  <c r="H777" i="15"/>
  <c r="AF777" i="15" s="1"/>
  <c r="AB775" i="15"/>
  <c r="AC775" i="15" s="1"/>
  <c r="AD775" i="15" s="1"/>
  <c r="AH773" i="15"/>
  <c r="AI773" i="15" s="1"/>
  <c r="C3163" i="11" s="1"/>
  <c r="AH772" i="15"/>
  <c r="X775" i="15"/>
  <c r="AA775" i="15" s="1"/>
  <c r="W776" i="15"/>
  <c r="AG774" i="15"/>
  <c r="AE774" i="15"/>
  <c r="Q776" i="15"/>
  <c r="R776" i="15" s="1"/>
  <c r="T776" i="15" s="1"/>
  <c r="K776" i="15"/>
  <c r="M776" i="15" s="1"/>
  <c r="I777" i="15"/>
  <c r="N777" i="15"/>
  <c r="O777" i="15" s="1"/>
  <c r="P777" i="15" s="1"/>
  <c r="L777" i="15"/>
  <c r="S777" i="15"/>
  <c r="K790" i="15" l="1"/>
  <c r="M790" i="15" s="1"/>
  <c r="AG788" i="15"/>
  <c r="AH788" i="15" s="1"/>
  <c r="Z789" i="15"/>
  <c r="W790" i="15"/>
  <c r="X790" i="15" s="1"/>
  <c r="AA790" i="15" s="1"/>
  <c r="AJ787" i="15"/>
  <c r="D3149" i="11" s="1"/>
  <c r="Q790" i="15"/>
  <c r="R790" i="15" s="1"/>
  <c r="T790" i="15" s="1"/>
  <c r="AB790" i="15" s="1"/>
  <c r="AC789" i="15"/>
  <c r="AD789" i="15" s="1"/>
  <c r="AE789" i="15" s="1"/>
  <c r="B792" i="15"/>
  <c r="V791" i="15"/>
  <c r="U791" i="15"/>
  <c r="Y791" i="15"/>
  <c r="J791" i="15"/>
  <c r="E791" i="15"/>
  <c r="F791" i="15" s="1"/>
  <c r="G791" i="15" s="1"/>
  <c r="C791" i="15" s="1"/>
  <c r="D791" i="15" s="1"/>
  <c r="H791" i="15" s="1"/>
  <c r="AF791" i="15" s="1"/>
  <c r="E3145" i="11"/>
  <c r="I791" i="15"/>
  <c r="N791" i="15"/>
  <c r="O791" i="15" s="1"/>
  <c r="P791" i="15" s="1"/>
  <c r="L791" i="15"/>
  <c r="S791" i="15"/>
  <c r="H778" i="15"/>
  <c r="AF778" i="15" s="1"/>
  <c r="AB776" i="15"/>
  <c r="AC776" i="15" s="1"/>
  <c r="AD776" i="15" s="1"/>
  <c r="AJ773" i="15"/>
  <c r="D3163" i="11" s="1"/>
  <c r="X776" i="15"/>
  <c r="AA776" i="15" s="1"/>
  <c r="Z775" i="15"/>
  <c r="AJ772" i="15"/>
  <c r="D3164" i="11" s="1"/>
  <c r="AI772" i="15"/>
  <c r="C3164" i="11" s="1"/>
  <c r="AH774" i="15"/>
  <c r="AG775" i="15"/>
  <c r="AE775" i="15"/>
  <c r="Q777" i="15"/>
  <c r="R777" i="15" s="1"/>
  <c r="T777" i="15" s="1"/>
  <c r="K777" i="15"/>
  <c r="M777" i="15" s="1"/>
  <c r="W778" i="15"/>
  <c r="X778" i="15" s="1"/>
  <c r="I778" i="15"/>
  <c r="N778" i="15"/>
  <c r="O778" i="15" s="1"/>
  <c r="P778" i="15" s="1"/>
  <c r="S778" i="15"/>
  <c r="L778" i="15"/>
  <c r="W777" i="15"/>
  <c r="X777" i="15" s="1"/>
  <c r="AI788" i="15" l="1"/>
  <c r="C3148" i="11" s="1"/>
  <c r="AJ788" i="15"/>
  <c r="D3148" i="11" s="1"/>
  <c r="Z790" i="15"/>
  <c r="W791" i="15"/>
  <c r="X791" i="15" s="1"/>
  <c r="Z791" i="15" s="1"/>
  <c r="AG789" i="15"/>
  <c r="AH789" i="15" s="1"/>
  <c r="AJ789" i="15" s="1"/>
  <c r="D3147" i="11" s="1"/>
  <c r="B793" i="15"/>
  <c r="V792" i="15"/>
  <c r="U792" i="15"/>
  <c r="Y792" i="15"/>
  <c r="J792" i="15"/>
  <c r="E792" i="15"/>
  <c r="F792" i="15" s="1"/>
  <c r="G792" i="15" s="1"/>
  <c r="C792" i="15" s="1"/>
  <c r="D792" i="15" s="1"/>
  <c r="H792" i="15" s="1"/>
  <c r="AF792" i="15" s="1"/>
  <c r="E3144" i="11"/>
  <c r="I792" i="15"/>
  <c r="N792" i="15"/>
  <c r="O792" i="15" s="1"/>
  <c r="P792" i="15" s="1"/>
  <c r="L792" i="15"/>
  <c r="S792" i="15"/>
  <c r="AC790" i="15"/>
  <c r="AD790" i="15" s="1"/>
  <c r="AE790" i="15" s="1"/>
  <c r="Q791" i="15"/>
  <c r="R791" i="15" s="1"/>
  <c r="T791" i="15" s="1"/>
  <c r="AB791" i="15" s="1"/>
  <c r="K791" i="15"/>
  <c r="M791" i="15" s="1"/>
  <c r="H779" i="15"/>
  <c r="AF779" i="15" s="1"/>
  <c r="AB777" i="15"/>
  <c r="AC777" i="15" s="1"/>
  <c r="AD777" i="15" s="1"/>
  <c r="AG776" i="15"/>
  <c r="Z776" i="15"/>
  <c r="K778" i="15"/>
  <c r="M778" i="15" s="1"/>
  <c r="AI774" i="15"/>
  <c r="C3162" i="11" s="1"/>
  <c r="AJ774" i="15"/>
  <c r="D3162" i="11" s="1"/>
  <c r="AH775" i="15"/>
  <c r="AA778" i="15"/>
  <c r="Z778" i="15"/>
  <c r="Q778" i="15"/>
  <c r="R778" i="15" s="1"/>
  <c r="T778" i="15" s="1"/>
  <c r="AE776" i="15"/>
  <c r="Z777" i="15"/>
  <c r="AA777" i="15"/>
  <c r="I779" i="15"/>
  <c r="N779" i="15"/>
  <c r="O779" i="15" s="1"/>
  <c r="P779" i="15" s="1"/>
  <c r="S779" i="15"/>
  <c r="L779" i="15"/>
  <c r="K792" i="15" l="1"/>
  <c r="M792" i="15" s="1"/>
  <c r="W792" i="15"/>
  <c r="X792" i="15" s="1"/>
  <c r="AA792" i="15" s="1"/>
  <c r="AA791" i="15"/>
  <c r="Q792" i="15"/>
  <c r="R792" i="15" s="1"/>
  <c r="AG790" i="15"/>
  <c r="AH790" i="15" s="1"/>
  <c r="AI789" i="15"/>
  <c r="C3147" i="11" s="1"/>
  <c r="AC791" i="15"/>
  <c r="AD791" i="15" s="1"/>
  <c r="T792" i="15"/>
  <c r="AB792" i="15" s="1"/>
  <c r="B794" i="15"/>
  <c r="V793" i="15"/>
  <c r="U793" i="15"/>
  <c r="Y793" i="15"/>
  <c r="J793" i="15"/>
  <c r="E793" i="15"/>
  <c r="F793" i="15" s="1"/>
  <c r="G793" i="15" s="1"/>
  <c r="C793" i="15" s="1"/>
  <c r="D793" i="15" s="1"/>
  <c r="H793" i="15" s="1"/>
  <c r="AF793" i="15" s="1"/>
  <c r="E3143" i="11"/>
  <c r="I793" i="15"/>
  <c r="N793" i="15"/>
  <c r="O793" i="15" s="1"/>
  <c r="P793" i="15" s="1"/>
  <c r="L793" i="15"/>
  <c r="S793" i="15"/>
  <c r="AH776" i="15"/>
  <c r="AI776" i="15" s="1"/>
  <c r="C3160" i="11" s="1"/>
  <c r="AB778" i="15"/>
  <c r="AC778" i="15" s="1"/>
  <c r="AE777" i="15"/>
  <c r="AJ775" i="15"/>
  <c r="D3161" i="11" s="1"/>
  <c r="AI775" i="15"/>
  <c r="C3161" i="11" s="1"/>
  <c r="W779" i="15"/>
  <c r="X779" i="15" s="1"/>
  <c r="Q779" i="15"/>
  <c r="R779" i="15" s="1"/>
  <c r="T779" i="15" s="1"/>
  <c r="AG777" i="15"/>
  <c r="K779" i="15"/>
  <c r="M779" i="15" s="1"/>
  <c r="W793" i="15" l="1"/>
  <c r="X793" i="15" s="1"/>
  <c r="AA793" i="15" s="1"/>
  <c r="Z792" i="15"/>
  <c r="AI790" i="15"/>
  <c r="C3146" i="11" s="1"/>
  <c r="AJ790" i="15"/>
  <c r="D3146" i="11" s="1"/>
  <c r="Q793" i="15"/>
  <c r="R793" i="15" s="1"/>
  <c r="T793" i="15" s="1"/>
  <c r="AB793" i="15" s="1"/>
  <c r="B795" i="15"/>
  <c r="V794" i="15"/>
  <c r="U794" i="15"/>
  <c r="Y794" i="15"/>
  <c r="J794" i="15"/>
  <c r="E794" i="15"/>
  <c r="F794" i="15" s="1"/>
  <c r="G794" i="15" s="1"/>
  <c r="C794" i="15" s="1"/>
  <c r="D794" i="15" s="1"/>
  <c r="H794" i="15" s="1"/>
  <c r="AF794" i="15" s="1"/>
  <c r="E3142" i="11"/>
  <c r="I794" i="15"/>
  <c r="N794" i="15"/>
  <c r="O794" i="15" s="1"/>
  <c r="P794" i="15" s="1"/>
  <c r="L794" i="15"/>
  <c r="S794" i="15"/>
  <c r="AC792" i="15"/>
  <c r="AD792" i="15" s="1"/>
  <c r="K793" i="15"/>
  <c r="M793" i="15" s="1"/>
  <c r="AE791" i="15"/>
  <c r="AG791" i="15"/>
  <c r="AH777" i="15"/>
  <c r="AI777" i="15" s="1"/>
  <c r="C3159" i="11" s="1"/>
  <c r="AJ776" i="15"/>
  <c r="D3160" i="11" s="1"/>
  <c r="AD778" i="15"/>
  <c r="AB779" i="15"/>
  <c r="AC779" i="15" s="1"/>
  <c r="AA779" i="15"/>
  <c r="Z779" i="15"/>
  <c r="Z793" i="15" l="1"/>
  <c r="W794" i="15"/>
  <c r="X794" i="15" s="1"/>
  <c r="Z794" i="15" s="1"/>
  <c r="AH791" i="15"/>
  <c r="AI791" i="15" s="1"/>
  <c r="C3145" i="11" s="1"/>
  <c r="K794" i="15"/>
  <c r="M794" i="15" s="1"/>
  <c r="AE792" i="15"/>
  <c r="AG792" i="15"/>
  <c r="B796" i="15"/>
  <c r="V795" i="15"/>
  <c r="U795" i="15"/>
  <c r="Y795" i="15"/>
  <c r="J795" i="15"/>
  <c r="E795" i="15"/>
  <c r="F795" i="15" s="1"/>
  <c r="G795" i="15" s="1"/>
  <c r="C795" i="15" s="1"/>
  <c r="D795" i="15" s="1"/>
  <c r="H795" i="15" s="1"/>
  <c r="AF795" i="15" s="1"/>
  <c r="E3141" i="11"/>
  <c r="I795" i="15"/>
  <c r="N795" i="15"/>
  <c r="O795" i="15" s="1"/>
  <c r="P795" i="15" s="1"/>
  <c r="L795" i="15"/>
  <c r="S795" i="15"/>
  <c r="AC793" i="15"/>
  <c r="AD793" i="15" s="1"/>
  <c r="AG793" i="15" s="1"/>
  <c r="Q794" i="15"/>
  <c r="R794" i="15" s="1"/>
  <c r="T794" i="15" s="1"/>
  <c r="AB794" i="15" s="1"/>
  <c r="AJ777" i="15"/>
  <c r="D3159" i="11" s="1"/>
  <c r="AD779" i="15"/>
  <c r="AG778" i="15"/>
  <c r="AE778" i="15"/>
  <c r="AC794" i="15" l="1"/>
  <c r="AD794" i="15" s="1"/>
  <c r="W795" i="15"/>
  <c r="X795" i="15" s="1"/>
  <c r="Z795" i="15" s="1"/>
  <c r="AA794" i="15"/>
  <c r="AJ791" i="15"/>
  <c r="D3145" i="11" s="1"/>
  <c r="B797" i="15"/>
  <c r="V796" i="15"/>
  <c r="U796" i="15"/>
  <c r="Y796" i="15"/>
  <c r="J796" i="15"/>
  <c r="E796" i="15"/>
  <c r="F796" i="15" s="1"/>
  <c r="G796" i="15" s="1"/>
  <c r="C796" i="15" s="1"/>
  <c r="D796" i="15" s="1"/>
  <c r="H796" i="15" s="1"/>
  <c r="AF796" i="15" s="1"/>
  <c r="E3140" i="11"/>
  <c r="I796" i="15"/>
  <c r="N796" i="15"/>
  <c r="O796" i="15" s="1"/>
  <c r="P796" i="15" s="1"/>
  <c r="L796" i="15"/>
  <c r="S796" i="15"/>
  <c r="Q795" i="15"/>
  <c r="R795" i="15" s="1"/>
  <c r="T795" i="15" s="1"/>
  <c r="AB795" i="15" s="1"/>
  <c r="AH792" i="15"/>
  <c r="K795" i="15"/>
  <c r="M795" i="15" s="1"/>
  <c r="AE793" i="15"/>
  <c r="AH793" i="15" s="1"/>
  <c r="AG779" i="15"/>
  <c r="AH778" i="15"/>
  <c r="AI778" i="15" s="1"/>
  <c r="C3158" i="11" s="1"/>
  <c r="AE779" i="15"/>
  <c r="AG794" i="15" l="1"/>
  <c r="K796" i="15"/>
  <c r="M796" i="15" s="1"/>
  <c r="AA795" i="15"/>
  <c r="AE794" i="15"/>
  <c r="AH794" i="15" s="1"/>
  <c r="W796" i="15"/>
  <c r="X796" i="15" s="1"/>
  <c r="Z796" i="15" s="1"/>
  <c r="AC795" i="15"/>
  <c r="AD795" i="15" s="1"/>
  <c r="AJ792" i="15"/>
  <c r="D3144" i="11" s="1"/>
  <c r="AI792" i="15"/>
  <c r="C3144" i="11" s="1"/>
  <c r="B798" i="15"/>
  <c r="V797" i="15"/>
  <c r="U797" i="15"/>
  <c r="Y797" i="15"/>
  <c r="J797" i="15"/>
  <c r="E797" i="15"/>
  <c r="F797" i="15" s="1"/>
  <c r="G797" i="15" s="1"/>
  <c r="C797" i="15" s="1"/>
  <c r="D797" i="15" s="1"/>
  <c r="H797" i="15" s="1"/>
  <c r="AF797" i="15" s="1"/>
  <c r="E3139" i="11"/>
  <c r="I797" i="15"/>
  <c r="N797" i="15"/>
  <c r="O797" i="15" s="1"/>
  <c r="P797" i="15" s="1"/>
  <c r="L797" i="15"/>
  <c r="S797" i="15"/>
  <c r="Q796" i="15"/>
  <c r="R796" i="15" s="1"/>
  <c r="T796" i="15" s="1"/>
  <c r="AB796" i="15" s="1"/>
  <c r="AI793" i="15"/>
  <c r="C3143" i="11" s="1"/>
  <c r="AJ793" i="15"/>
  <c r="D3143" i="11" s="1"/>
  <c r="AJ778" i="15"/>
  <c r="D3158" i="11" s="1"/>
  <c r="AH779" i="15"/>
  <c r="AJ779" i="15" s="1"/>
  <c r="D3157" i="11" s="1"/>
  <c r="AA796" i="15" l="1"/>
  <c r="W797" i="15"/>
  <c r="X797" i="15" s="1"/>
  <c r="Z797" i="15" s="1"/>
  <c r="AG795" i="15"/>
  <c r="AE795" i="15"/>
  <c r="AH795" i="15" s="1"/>
  <c r="AJ795" i="15" s="1"/>
  <c r="D3141" i="11" s="1"/>
  <c r="AC796" i="15"/>
  <c r="AD796" i="15" s="1"/>
  <c r="B799" i="15"/>
  <c r="V798" i="15"/>
  <c r="U798" i="15"/>
  <c r="Y798" i="15"/>
  <c r="J798" i="15"/>
  <c r="E798" i="15"/>
  <c r="F798" i="15" s="1"/>
  <c r="G798" i="15" s="1"/>
  <c r="C798" i="15" s="1"/>
  <c r="D798" i="15" s="1"/>
  <c r="H798" i="15" s="1"/>
  <c r="AF798" i="15" s="1"/>
  <c r="E3138" i="11"/>
  <c r="I798" i="15"/>
  <c r="N798" i="15"/>
  <c r="O798" i="15" s="1"/>
  <c r="P798" i="15" s="1"/>
  <c r="L798" i="15"/>
  <c r="S798" i="15"/>
  <c r="Q797" i="15"/>
  <c r="R797" i="15" s="1"/>
  <c r="T797" i="15" s="1"/>
  <c r="AB797" i="15" s="1"/>
  <c r="K797" i="15"/>
  <c r="M797" i="15" s="1"/>
  <c r="AJ794" i="15"/>
  <c r="D3142" i="11" s="1"/>
  <c r="AI794" i="15"/>
  <c r="C3142" i="11" s="1"/>
  <c r="AI779" i="15"/>
  <c r="C3157" i="11" s="1"/>
  <c r="AC797" i="15" l="1"/>
  <c r="AD797" i="15" s="1"/>
  <c r="AG796" i="15"/>
  <c r="AA797" i="15"/>
  <c r="W798" i="15"/>
  <c r="X798" i="15" s="1"/>
  <c r="Z798" i="15" s="1"/>
  <c r="AI795" i="15"/>
  <c r="C3141" i="11" s="1"/>
  <c r="AE796" i="15"/>
  <c r="AH796" i="15" s="1"/>
  <c r="AI796" i="15" s="1"/>
  <c r="C3140" i="11" s="1"/>
  <c r="B800" i="15"/>
  <c r="V799" i="15"/>
  <c r="U799" i="15"/>
  <c r="Y799" i="15"/>
  <c r="J799" i="15"/>
  <c r="E799" i="15"/>
  <c r="F799" i="15" s="1"/>
  <c r="G799" i="15" s="1"/>
  <c r="C799" i="15" s="1"/>
  <c r="D799" i="15" s="1"/>
  <c r="H799" i="15" s="1"/>
  <c r="AF799" i="15" s="1"/>
  <c r="E3137" i="11"/>
  <c r="I799" i="15"/>
  <c r="N799" i="15"/>
  <c r="O799" i="15" s="1"/>
  <c r="P799" i="15" s="1"/>
  <c r="L799" i="15"/>
  <c r="S799" i="15"/>
  <c r="Q798" i="15"/>
  <c r="R798" i="15" s="1"/>
  <c r="T798" i="15" s="1"/>
  <c r="AB798" i="15" s="1"/>
  <c r="K798" i="15"/>
  <c r="M798" i="15" s="1"/>
  <c r="AE797" i="15" l="1"/>
  <c r="AA798" i="15"/>
  <c r="AG797" i="15"/>
  <c r="AH797" i="15" s="1"/>
  <c r="AJ797" i="15" s="1"/>
  <c r="D3139" i="11" s="1"/>
  <c r="W799" i="15"/>
  <c r="X799" i="15" s="1"/>
  <c r="AA799" i="15" s="1"/>
  <c r="AJ796" i="15"/>
  <c r="D3140" i="11" s="1"/>
  <c r="AC798" i="15"/>
  <c r="AD798" i="15" s="1"/>
  <c r="B801" i="15"/>
  <c r="V800" i="15"/>
  <c r="U800" i="15"/>
  <c r="Y800" i="15"/>
  <c r="J800" i="15"/>
  <c r="E800" i="15"/>
  <c r="F800" i="15" s="1"/>
  <c r="G800" i="15" s="1"/>
  <c r="C800" i="15" s="1"/>
  <c r="D800" i="15" s="1"/>
  <c r="H800" i="15" s="1"/>
  <c r="AF800" i="15" s="1"/>
  <c r="E3136" i="11"/>
  <c r="I800" i="15"/>
  <c r="N800" i="15"/>
  <c r="O800" i="15" s="1"/>
  <c r="P800" i="15" s="1"/>
  <c r="L800" i="15"/>
  <c r="S800" i="15"/>
  <c r="Q799" i="15"/>
  <c r="R799" i="15" s="1"/>
  <c r="T799" i="15" s="1"/>
  <c r="AB799" i="15" s="1"/>
  <c r="K799" i="15"/>
  <c r="M799" i="15" s="1"/>
  <c r="Z799" i="15" l="1"/>
  <c r="W800" i="15"/>
  <c r="X800" i="15" s="1"/>
  <c r="Z800" i="15" s="1"/>
  <c r="AE798" i="15"/>
  <c r="AI797" i="15"/>
  <c r="C3139" i="11" s="1"/>
  <c r="Q800" i="15"/>
  <c r="R800" i="15" s="1"/>
  <c r="T800" i="15" s="1"/>
  <c r="AB800" i="15" s="1"/>
  <c r="AG798" i="15"/>
  <c r="AH798" i="15" s="1"/>
  <c r="AC799" i="15"/>
  <c r="AD799" i="15" s="1"/>
  <c r="AE799" i="15" s="1"/>
  <c r="K800" i="15"/>
  <c r="M800" i="15" s="1"/>
  <c r="B802" i="15"/>
  <c r="V801" i="15"/>
  <c r="U801" i="15"/>
  <c r="Y801" i="15"/>
  <c r="J801" i="15"/>
  <c r="E801" i="15"/>
  <c r="F801" i="15" s="1"/>
  <c r="G801" i="15" s="1"/>
  <c r="C801" i="15" s="1"/>
  <c r="D801" i="15" s="1"/>
  <c r="H801" i="15" s="1"/>
  <c r="AF801" i="15" s="1"/>
  <c r="E3135" i="11"/>
  <c r="I801" i="15"/>
  <c r="N801" i="15"/>
  <c r="O801" i="15" s="1"/>
  <c r="P801" i="15" s="1"/>
  <c r="L801" i="15"/>
  <c r="S801" i="15"/>
  <c r="AA800" i="15" l="1"/>
  <c r="W801" i="15"/>
  <c r="X801" i="15" s="1"/>
  <c r="AA801" i="15" s="1"/>
  <c r="AG799" i="15"/>
  <c r="AH799" i="15" s="1"/>
  <c r="AJ799" i="15" s="1"/>
  <c r="D3137" i="11" s="1"/>
  <c r="Q801" i="15"/>
  <c r="AJ798" i="15"/>
  <c r="D3138" i="11" s="1"/>
  <c r="AI798" i="15"/>
  <c r="C3138" i="11" s="1"/>
  <c r="B803" i="15"/>
  <c r="V802" i="15"/>
  <c r="U802" i="15"/>
  <c r="Y802" i="15"/>
  <c r="J802" i="15"/>
  <c r="E802" i="15"/>
  <c r="F802" i="15" s="1"/>
  <c r="G802" i="15" s="1"/>
  <c r="C802" i="15" s="1"/>
  <c r="D802" i="15" s="1"/>
  <c r="H802" i="15" s="1"/>
  <c r="AF802" i="15" s="1"/>
  <c r="E3134" i="11"/>
  <c r="I802" i="15"/>
  <c r="N802" i="15"/>
  <c r="O802" i="15" s="1"/>
  <c r="P802" i="15" s="1"/>
  <c r="L802" i="15"/>
  <c r="S802" i="15"/>
  <c r="AC800" i="15"/>
  <c r="AD800" i="15" s="1"/>
  <c r="R801" i="15"/>
  <c r="T801" i="15" s="1"/>
  <c r="AB801" i="15" s="1"/>
  <c r="AC801" i="15" s="1"/>
  <c r="AD801" i="15" s="1"/>
  <c r="K801" i="15"/>
  <c r="M801" i="15" s="1"/>
  <c r="Z801" i="15" l="1"/>
  <c r="W802" i="15"/>
  <c r="X802" i="15" s="1"/>
  <c r="Z802" i="15" s="1"/>
  <c r="AE800" i="15"/>
  <c r="AI799" i="15"/>
  <c r="C3137" i="11" s="1"/>
  <c r="AG801" i="15"/>
  <c r="B804" i="15"/>
  <c r="V803" i="15"/>
  <c r="U803" i="15"/>
  <c r="Y803" i="15"/>
  <c r="J803" i="15"/>
  <c r="E803" i="15"/>
  <c r="F803" i="15" s="1"/>
  <c r="G803" i="15" s="1"/>
  <c r="C803" i="15" s="1"/>
  <c r="D803" i="15" s="1"/>
  <c r="H803" i="15" s="1"/>
  <c r="AF803" i="15" s="1"/>
  <c r="E3133" i="11"/>
  <c r="I803" i="15"/>
  <c r="N803" i="15"/>
  <c r="O803" i="15" s="1"/>
  <c r="P803" i="15" s="1"/>
  <c r="L803" i="15"/>
  <c r="S803" i="15"/>
  <c r="AE801" i="15"/>
  <c r="AG800" i="15"/>
  <c r="AH800" i="15" s="1"/>
  <c r="Q802" i="15"/>
  <c r="R802" i="15" s="1"/>
  <c r="T802" i="15" s="1"/>
  <c r="AB802" i="15" s="1"/>
  <c r="AC802" i="15" s="1"/>
  <c r="AD802" i="15" s="1"/>
  <c r="K802" i="15"/>
  <c r="M802" i="15" s="1"/>
  <c r="AH801" i="15" l="1"/>
  <c r="AJ801" i="15" s="1"/>
  <c r="D3135" i="11" s="1"/>
  <c r="W803" i="15"/>
  <c r="X803" i="15" s="1"/>
  <c r="Z803" i="15" s="1"/>
  <c r="AA802" i="15"/>
  <c r="AE802" i="15" s="1"/>
  <c r="AJ800" i="15"/>
  <c r="D3136" i="11" s="1"/>
  <c r="AI800" i="15"/>
  <c r="C3136" i="11" s="1"/>
  <c r="K803" i="15"/>
  <c r="M803" i="15" s="1"/>
  <c r="B805" i="15"/>
  <c r="V804" i="15"/>
  <c r="U804" i="15"/>
  <c r="Y804" i="15"/>
  <c r="J804" i="15"/>
  <c r="E804" i="15"/>
  <c r="F804" i="15" s="1"/>
  <c r="G804" i="15" s="1"/>
  <c r="C804" i="15" s="1"/>
  <c r="D804" i="15" s="1"/>
  <c r="H804" i="15" s="1"/>
  <c r="AF804" i="15" s="1"/>
  <c r="E3132" i="11"/>
  <c r="I804" i="15"/>
  <c r="N804" i="15"/>
  <c r="O804" i="15" s="1"/>
  <c r="P804" i="15" s="1"/>
  <c r="L804" i="15"/>
  <c r="S804" i="15"/>
  <c r="Q803" i="15"/>
  <c r="R803" i="15" s="1"/>
  <c r="T803" i="15" s="1"/>
  <c r="AB803" i="15" s="1"/>
  <c r="AI801" i="15" l="1"/>
  <c r="C3135" i="11" s="1"/>
  <c r="AC803" i="15"/>
  <c r="AD803" i="15" s="1"/>
  <c r="AA803" i="15"/>
  <c r="W804" i="15"/>
  <c r="X804" i="15" s="1"/>
  <c r="AA804" i="15" s="1"/>
  <c r="AG802" i="15"/>
  <c r="AH802" i="15" s="1"/>
  <c r="AJ802" i="15" s="1"/>
  <c r="D3134" i="11" s="1"/>
  <c r="B806" i="15"/>
  <c r="V805" i="15"/>
  <c r="U805" i="15"/>
  <c r="Y805" i="15"/>
  <c r="J805" i="15"/>
  <c r="E805" i="15"/>
  <c r="F805" i="15" s="1"/>
  <c r="G805" i="15" s="1"/>
  <c r="C805" i="15" s="1"/>
  <c r="D805" i="15" s="1"/>
  <c r="H805" i="15" s="1"/>
  <c r="AF805" i="15" s="1"/>
  <c r="E3131" i="11"/>
  <c r="I805" i="15"/>
  <c r="N805" i="15"/>
  <c r="O805" i="15" s="1"/>
  <c r="P805" i="15" s="1"/>
  <c r="L805" i="15"/>
  <c r="S805" i="15"/>
  <c r="Q804" i="15"/>
  <c r="R804" i="15" s="1"/>
  <c r="T804" i="15" s="1"/>
  <c r="AB804" i="15" s="1"/>
  <c r="K804" i="15"/>
  <c r="M804" i="15" s="1"/>
  <c r="AC804" i="15" l="1"/>
  <c r="AD804" i="15" s="1"/>
  <c r="AE804" i="15" s="1"/>
  <c r="AG803" i="15"/>
  <c r="AE803" i="15"/>
  <c r="AH803" i="15" s="1"/>
  <c r="AJ803" i="15" s="1"/>
  <c r="D3133" i="11" s="1"/>
  <c r="W805" i="15"/>
  <c r="X805" i="15" s="1"/>
  <c r="AA805" i="15" s="1"/>
  <c r="Z804" i="15"/>
  <c r="AI802" i="15"/>
  <c r="C3134" i="11" s="1"/>
  <c r="K805" i="15"/>
  <c r="M805" i="15" s="1"/>
  <c r="B807" i="15"/>
  <c r="V806" i="15"/>
  <c r="U806" i="15"/>
  <c r="Y806" i="15"/>
  <c r="J806" i="15"/>
  <c r="E806" i="15"/>
  <c r="F806" i="15" s="1"/>
  <c r="G806" i="15" s="1"/>
  <c r="C806" i="15" s="1"/>
  <c r="D806" i="15" s="1"/>
  <c r="H806" i="15" s="1"/>
  <c r="AF806" i="15" s="1"/>
  <c r="E3130" i="11"/>
  <c r="I806" i="15"/>
  <c r="N806" i="15"/>
  <c r="O806" i="15" s="1"/>
  <c r="P806" i="15" s="1"/>
  <c r="L806" i="15"/>
  <c r="S806" i="15"/>
  <c r="Q805" i="15"/>
  <c r="R805" i="15" s="1"/>
  <c r="T805" i="15" s="1"/>
  <c r="AB805" i="15" s="1"/>
  <c r="AG804" i="15" l="1"/>
  <c r="AH804" i="15" s="1"/>
  <c r="Z805" i="15"/>
  <c r="AI803" i="15"/>
  <c r="C3133" i="11" s="1"/>
  <c r="W806" i="15"/>
  <c r="X806" i="15" s="1"/>
  <c r="Z806" i="15" s="1"/>
  <c r="AC805" i="15"/>
  <c r="AD805" i="15" s="1"/>
  <c r="AE805" i="15" s="1"/>
  <c r="B808" i="15"/>
  <c r="V807" i="15"/>
  <c r="U807" i="15"/>
  <c r="Y807" i="15"/>
  <c r="J807" i="15"/>
  <c r="E807" i="15"/>
  <c r="F807" i="15" s="1"/>
  <c r="G807" i="15" s="1"/>
  <c r="C807" i="15" s="1"/>
  <c r="D807" i="15" s="1"/>
  <c r="H807" i="15" s="1"/>
  <c r="AF807" i="15" s="1"/>
  <c r="E3129" i="11"/>
  <c r="I807" i="15"/>
  <c r="N807" i="15"/>
  <c r="O807" i="15" s="1"/>
  <c r="P807" i="15" s="1"/>
  <c r="L807" i="15"/>
  <c r="S807" i="15"/>
  <c r="Q806" i="15"/>
  <c r="R806" i="15" s="1"/>
  <c r="T806" i="15" s="1"/>
  <c r="AB806" i="15" s="1"/>
  <c r="K806" i="15"/>
  <c r="M806" i="15" s="1"/>
  <c r="AI804" i="15" l="1"/>
  <c r="C3132" i="11" s="1"/>
  <c r="AJ804" i="15"/>
  <c r="D3132" i="11" s="1"/>
  <c r="AC806" i="15"/>
  <c r="AD806" i="15" s="1"/>
  <c r="AA806" i="15"/>
  <c r="W807" i="15"/>
  <c r="X807" i="15" s="1"/>
  <c r="Z807" i="15" s="1"/>
  <c r="Q807" i="15"/>
  <c r="R807" i="15" s="1"/>
  <c r="T807" i="15" s="1"/>
  <c r="AB807" i="15" s="1"/>
  <c r="AG805" i="15"/>
  <c r="AH805" i="15" s="1"/>
  <c r="K807" i="15"/>
  <c r="M807" i="15" s="1"/>
  <c r="B809" i="15"/>
  <c r="V808" i="15"/>
  <c r="U808" i="15"/>
  <c r="Y808" i="15"/>
  <c r="J808" i="15"/>
  <c r="E808" i="15"/>
  <c r="F808" i="15" s="1"/>
  <c r="G808" i="15" s="1"/>
  <c r="C808" i="15" s="1"/>
  <c r="D808" i="15" s="1"/>
  <c r="H808" i="15" s="1"/>
  <c r="AF808" i="15" s="1"/>
  <c r="E3128" i="11"/>
  <c r="I808" i="15"/>
  <c r="N808" i="15"/>
  <c r="O808" i="15" s="1"/>
  <c r="P808" i="15" s="1"/>
  <c r="L808" i="15"/>
  <c r="S808" i="15"/>
  <c r="AG806" i="15" l="1"/>
  <c r="AA807" i="15"/>
  <c r="AE806" i="15"/>
  <c r="AH806" i="15" s="1"/>
  <c r="AI806" i="15" s="1"/>
  <c r="C3130" i="11" s="1"/>
  <c r="W808" i="15"/>
  <c r="X808" i="15" s="1"/>
  <c r="Z808" i="15" s="1"/>
  <c r="AJ805" i="15"/>
  <c r="D3131" i="11" s="1"/>
  <c r="AI805" i="15"/>
  <c r="C3131" i="11" s="1"/>
  <c r="B810" i="15"/>
  <c r="V809" i="15"/>
  <c r="U809" i="15"/>
  <c r="Y809" i="15"/>
  <c r="J809" i="15"/>
  <c r="E809" i="15"/>
  <c r="F809" i="15" s="1"/>
  <c r="G809" i="15" s="1"/>
  <c r="C809" i="15" s="1"/>
  <c r="D809" i="15" s="1"/>
  <c r="H809" i="15" s="1"/>
  <c r="AF809" i="15" s="1"/>
  <c r="E3127" i="11"/>
  <c r="I809" i="15"/>
  <c r="N809" i="15"/>
  <c r="O809" i="15" s="1"/>
  <c r="P809" i="15" s="1"/>
  <c r="L809" i="15"/>
  <c r="S809" i="15"/>
  <c r="AC807" i="15"/>
  <c r="AD807" i="15" s="1"/>
  <c r="AE807" i="15" s="1"/>
  <c r="Q808" i="15"/>
  <c r="R808" i="15" s="1"/>
  <c r="T808" i="15" s="1"/>
  <c r="AB808" i="15" s="1"/>
  <c r="AC808" i="15" s="1"/>
  <c r="AD808" i="15" s="1"/>
  <c r="K808" i="15"/>
  <c r="M808" i="15" s="1"/>
  <c r="AA808" i="15" l="1"/>
  <c r="AG808" i="15" s="1"/>
  <c r="AJ806" i="15"/>
  <c r="D3130" i="11" s="1"/>
  <c r="W809" i="15"/>
  <c r="X809" i="15" s="1"/>
  <c r="AA809" i="15" s="1"/>
  <c r="B811" i="15"/>
  <c r="V810" i="15"/>
  <c r="U810" i="15"/>
  <c r="Y810" i="15"/>
  <c r="J810" i="15"/>
  <c r="E810" i="15"/>
  <c r="F810" i="15" s="1"/>
  <c r="G810" i="15" s="1"/>
  <c r="C810" i="15" s="1"/>
  <c r="D810" i="15" s="1"/>
  <c r="H810" i="15" s="1"/>
  <c r="AF810" i="15" s="1"/>
  <c r="E3126" i="11"/>
  <c r="I810" i="15"/>
  <c r="N810" i="15"/>
  <c r="O810" i="15" s="1"/>
  <c r="P810" i="15" s="1"/>
  <c r="L810" i="15"/>
  <c r="S810" i="15"/>
  <c r="Q809" i="15"/>
  <c r="R809" i="15" s="1"/>
  <c r="T809" i="15" s="1"/>
  <c r="AB809" i="15" s="1"/>
  <c r="AG807" i="15"/>
  <c r="AH807" i="15" s="1"/>
  <c r="K809" i="15"/>
  <c r="M809" i="15" s="1"/>
  <c r="Z809" i="15" l="1"/>
  <c r="AE808" i="15"/>
  <c r="AH808" i="15" s="1"/>
  <c r="AI808" i="15" s="1"/>
  <c r="C3128" i="11" s="1"/>
  <c r="W810" i="15"/>
  <c r="X810" i="15" s="1"/>
  <c r="Z810" i="15" s="1"/>
  <c r="Q810" i="15"/>
  <c r="R810" i="15" s="1"/>
  <c r="T810" i="15" s="1"/>
  <c r="AB810" i="15" s="1"/>
  <c r="AC809" i="15"/>
  <c r="AD809" i="15" s="1"/>
  <c r="AG809" i="15" s="1"/>
  <c r="AJ807" i="15"/>
  <c r="D3129" i="11" s="1"/>
  <c r="AI807" i="15"/>
  <c r="C3129" i="11" s="1"/>
  <c r="B812" i="15"/>
  <c r="V811" i="15"/>
  <c r="U811" i="15"/>
  <c r="Y811" i="15"/>
  <c r="J811" i="15"/>
  <c r="E811" i="15"/>
  <c r="F811" i="15" s="1"/>
  <c r="G811" i="15" s="1"/>
  <c r="C811" i="15" s="1"/>
  <c r="D811" i="15" s="1"/>
  <c r="H811" i="15" s="1"/>
  <c r="AF811" i="15" s="1"/>
  <c r="E3125" i="11"/>
  <c r="I811" i="15"/>
  <c r="N811" i="15"/>
  <c r="O811" i="15" s="1"/>
  <c r="P811" i="15" s="1"/>
  <c r="L811" i="15"/>
  <c r="S811" i="15"/>
  <c r="K810" i="15"/>
  <c r="M810" i="15" s="1"/>
  <c r="AA810" i="15" l="1"/>
  <c r="AJ808" i="15"/>
  <c r="D3128" i="11" s="1"/>
  <c r="W811" i="15"/>
  <c r="X811" i="15" s="1"/>
  <c r="Z811" i="15" s="1"/>
  <c r="Q811" i="15"/>
  <c r="R811" i="15" s="1"/>
  <c r="T811" i="15" s="1"/>
  <c r="AB811" i="15" s="1"/>
  <c r="AC810" i="15"/>
  <c r="AD810" i="15" s="1"/>
  <c r="AE809" i="15"/>
  <c r="AH809" i="15" s="1"/>
  <c r="AI809" i="15" s="1"/>
  <c r="C3127" i="11" s="1"/>
  <c r="B813" i="15"/>
  <c r="V812" i="15"/>
  <c r="U812" i="15"/>
  <c r="Y812" i="15"/>
  <c r="J812" i="15"/>
  <c r="E812" i="15"/>
  <c r="F812" i="15" s="1"/>
  <c r="G812" i="15" s="1"/>
  <c r="C812" i="15" s="1"/>
  <c r="D812" i="15" s="1"/>
  <c r="H812" i="15" s="1"/>
  <c r="AF812" i="15" s="1"/>
  <c r="E3124" i="11"/>
  <c r="I812" i="15"/>
  <c r="N812" i="15"/>
  <c r="O812" i="15" s="1"/>
  <c r="P812" i="15" s="1"/>
  <c r="L812" i="15"/>
  <c r="S812" i="15"/>
  <c r="K811" i="15"/>
  <c r="M811" i="15" s="1"/>
  <c r="K812" i="15" l="1"/>
  <c r="AA811" i="15"/>
  <c r="W812" i="15"/>
  <c r="X812" i="15" s="1"/>
  <c r="Z812" i="15" s="1"/>
  <c r="AE810" i="15"/>
  <c r="AG810" i="15"/>
  <c r="AH810" i="15" s="1"/>
  <c r="AI810" i="15" s="1"/>
  <c r="C3126" i="11" s="1"/>
  <c r="Q812" i="15"/>
  <c r="R812" i="15" s="1"/>
  <c r="T812" i="15" s="1"/>
  <c r="AB812" i="15" s="1"/>
  <c r="AJ809" i="15"/>
  <c r="D3127" i="11" s="1"/>
  <c r="B814" i="15"/>
  <c r="V813" i="15"/>
  <c r="U813" i="15"/>
  <c r="Y813" i="15"/>
  <c r="J813" i="15"/>
  <c r="E813" i="15"/>
  <c r="F813" i="15" s="1"/>
  <c r="G813" i="15" s="1"/>
  <c r="C813" i="15" s="1"/>
  <c r="D813" i="15" s="1"/>
  <c r="H813" i="15" s="1"/>
  <c r="AF813" i="15" s="1"/>
  <c r="E3123" i="11"/>
  <c r="I813" i="15"/>
  <c r="N813" i="15"/>
  <c r="O813" i="15" s="1"/>
  <c r="P813" i="15" s="1"/>
  <c r="L813" i="15"/>
  <c r="S813" i="15"/>
  <c r="AC811" i="15"/>
  <c r="AD811" i="15" s="1"/>
  <c r="M812" i="15"/>
  <c r="AE811" i="15" l="1"/>
  <c r="AA812" i="15"/>
  <c r="W813" i="15"/>
  <c r="X813" i="15" s="1"/>
  <c r="AA813" i="15" s="1"/>
  <c r="AJ810" i="15"/>
  <c r="D3126" i="11" s="1"/>
  <c r="Q813" i="15"/>
  <c r="R813" i="15" s="1"/>
  <c r="T813" i="15" s="1"/>
  <c r="AB813" i="15" s="1"/>
  <c r="AG811" i="15"/>
  <c r="AH811" i="15" s="1"/>
  <c r="B815" i="15"/>
  <c r="V814" i="15"/>
  <c r="U814" i="15"/>
  <c r="Y814" i="15"/>
  <c r="J814" i="15"/>
  <c r="E814" i="15"/>
  <c r="F814" i="15" s="1"/>
  <c r="G814" i="15" s="1"/>
  <c r="C814" i="15" s="1"/>
  <c r="D814" i="15" s="1"/>
  <c r="H814" i="15" s="1"/>
  <c r="AF814" i="15" s="1"/>
  <c r="E3122" i="11"/>
  <c r="I814" i="15"/>
  <c r="N814" i="15"/>
  <c r="O814" i="15" s="1"/>
  <c r="P814" i="15" s="1"/>
  <c r="L814" i="15"/>
  <c r="S814" i="15"/>
  <c r="AC812" i="15"/>
  <c r="AD812" i="15" s="1"/>
  <c r="AG812" i="15" s="1"/>
  <c r="K813" i="15"/>
  <c r="M813" i="15" s="1"/>
  <c r="W814" i="15" l="1"/>
  <c r="X814" i="15" s="1"/>
  <c r="Z814" i="15" s="1"/>
  <c r="Z813" i="15"/>
  <c r="AJ811" i="15"/>
  <c r="D3125" i="11" s="1"/>
  <c r="AI811" i="15"/>
  <c r="C3125" i="11" s="1"/>
  <c r="B816" i="15"/>
  <c r="V815" i="15"/>
  <c r="U815" i="15"/>
  <c r="Y815" i="15"/>
  <c r="J815" i="15"/>
  <c r="E815" i="15"/>
  <c r="F815" i="15" s="1"/>
  <c r="G815" i="15" s="1"/>
  <c r="C815" i="15" s="1"/>
  <c r="D815" i="15" s="1"/>
  <c r="H815" i="15" s="1"/>
  <c r="AF815" i="15" s="1"/>
  <c r="E3121" i="11"/>
  <c r="I815" i="15"/>
  <c r="N815" i="15"/>
  <c r="O815" i="15" s="1"/>
  <c r="P815" i="15" s="1"/>
  <c r="L815" i="15"/>
  <c r="S815" i="15"/>
  <c r="AC813" i="15"/>
  <c r="AD813" i="15" s="1"/>
  <c r="AE813" i="15" s="1"/>
  <c r="AE812" i="15"/>
  <c r="AH812" i="15" s="1"/>
  <c r="Q814" i="15"/>
  <c r="R814" i="15" s="1"/>
  <c r="T814" i="15" s="1"/>
  <c r="AB814" i="15" s="1"/>
  <c r="K814" i="15"/>
  <c r="M814" i="15" s="1"/>
  <c r="AC814" i="15" l="1"/>
  <c r="AD814" i="15" s="1"/>
  <c r="W815" i="15"/>
  <c r="X815" i="15" s="1"/>
  <c r="AA815" i="15" s="1"/>
  <c r="AA814" i="15"/>
  <c r="AI812" i="15"/>
  <c r="C3124" i="11" s="1"/>
  <c r="AJ812" i="15"/>
  <c r="D3124" i="11" s="1"/>
  <c r="B817" i="15"/>
  <c r="V816" i="15"/>
  <c r="U816" i="15"/>
  <c r="Y816" i="15"/>
  <c r="J816" i="15"/>
  <c r="E816" i="15"/>
  <c r="F816" i="15" s="1"/>
  <c r="G816" i="15" s="1"/>
  <c r="C816" i="15" s="1"/>
  <c r="D816" i="15" s="1"/>
  <c r="H816" i="15" s="1"/>
  <c r="AF816" i="15" s="1"/>
  <c r="E3120" i="11"/>
  <c r="I816" i="15"/>
  <c r="N816" i="15"/>
  <c r="O816" i="15" s="1"/>
  <c r="P816" i="15" s="1"/>
  <c r="L816" i="15"/>
  <c r="S816" i="15"/>
  <c r="Q815" i="15"/>
  <c r="R815" i="15" s="1"/>
  <c r="T815" i="15" s="1"/>
  <c r="AB815" i="15" s="1"/>
  <c r="AG813" i="15"/>
  <c r="AH813" i="15" s="1"/>
  <c r="K815" i="15"/>
  <c r="M815" i="15" s="1"/>
  <c r="AC815" i="15" l="1"/>
  <c r="AD815" i="15" s="1"/>
  <c r="AG814" i="15"/>
  <c r="Z815" i="15"/>
  <c r="AE814" i="15"/>
  <c r="W816" i="15"/>
  <c r="X816" i="15" s="1"/>
  <c r="Z816" i="15" s="1"/>
  <c r="Q816" i="15"/>
  <c r="R816" i="15" s="1"/>
  <c r="T816" i="15" s="1"/>
  <c r="AB816" i="15" s="1"/>
  <c r="AI813" i="15"/>
  <c r="C3123" i="11" s="1"/>
  <c r="AJ813" i="15"/>
  <c r="D3123" i="11" s="1"/>
  <c r="AE815" i="15"/>
  <c r="AG815" i="15"/>
  <c r="B818" i="15"/>
  <c r="V817" i="15"/>
  <c r="U817" i="15"/>
  <c r="Y817" i="15"/>
  <c r="J817" i="15"/>
  <c r="E817" i="15"/>
  <c r="F817" i="15" s="1"/>
  <c r="G817" i="15" s="1"/>
  <c r="C817" i="15" s="1"/>
  <c r="D817" i="15" s="1"/>
  <c r="H817" i="15" s="1"/>
  <c r="AF817" i="15" s="1"/>
  <c r="E3119" i="11"/>
  <c r="I817" i="15"/>
  <c r="N817" i="15"/>
  <c r="O817" i="15" s="1"/>
  <c r="P817" i="15" s="1"/>
  <c r="L817" i="15"/>
  <c r="S817" i="15"/>
  <c r="K816" i="15"/>
  <c r="M816" i="15" s="1"/>
  <c r="AH814" i="15" l="1"/>
  <c r="AJ814" i="15" s="1"/>
  <c r="D3122" i="11" s="1"/>
  <c r="AA816" i="15"/>
  <c r="W817" i="15"/>
  <c r="X817" i="15" s="1"/>
  <c r="Z817" i="15" s="1"/>
  <c r="AH815" i="15"/>
  <c r="AJ815" i="15" s="1"/>
  <c r="D3121" i="11" s="1"/>
  <c r="Q817" i="15"/>
  <c r="R817" i="15" s="1"/>
  <c r="T817" i="15" s="1"/>
  <c r="AB817" i="15" s="1"/>
  <c r="B819" i="15"/>
  <c r="V818" i="15"/>
  <c r="U818" i="15"/>
  <c r="Y818" i="15"/>
  <c r="J818" i="15"/>
  <c r="E818" i="15"/>
  <c r="F818" i="15" s="1"/>
  <c r="G818" i="15" s="1"/>
  <c r="C818" i="15" s="1"/>
  <c r="D818" i="15" s="1"/>
  <c r="H818" i="15" s="1"/>
  <c r="AF818" i="15" s="1"/>
  <c r="E3118" i="11"/>
  <c r="I818" i="15"/>
  <c r="N818" i="15"/>
  <c r="O818" i="15" s="1"/>
  <c r="P818" i="15" s="1"/>
  <c r="L818" i="15"/>
  <c r="S818" i="15"/>
  <c r="AC816" i="15"/>
  <c r="AD816" i="15" s="1"/>
  <c r="K817" i="15"/>
  <c r="M817" i="15" s="1"/>
  <c r="AC817" i="15" l="1"/>
  <c r="AD817" i="15" s="1"/>
  <c r="AI814" i="15"/>
  <c r="C3122" i="11" s="1"/>
  <c r="W818" i="15"/>
  <c r="X818" i="15" s="1"/>
  <c r="AA818" i="15" s="1"/>
  <c r="AA817" i="15"/>
  <c r="AI815" i="15"/>
  <c r="C3121" i="11" s="1"/>
  <c r="Q818" i="15"/>
  <c r="R818" i="15" s="1"/>
  <c r="T818" i="15" s="1"/>
  <c r="AB818" i="15" s="1"/>
  <c r="K818" i="15"/>
  <c r="M818" i="15" s="1"/>
  <c r="AG816" i="15"/>
  <c r="AE816" i="15"/>
  <c r="B820" i="15"/>
  <c r="V819" i="15"/>
  <c r="U819" i="15"/>
  <c r="Y819" i="15"/>
  <c r="J819" i="15"/>
  <c r="E819" i="15"/>
  <c r="F819" i="15" s="1"/>
  <c r="G819" i="15" s="1"/>
  <c r="C819" i="15" s="1"/>
  <c r="D819" i="15" s="1"/>
  <c r="H819" i="15" s="1"/>
  <c r="AF819" i="15" s="1"/>
  <c r="E3117" i="11"/>
  <c r="I819" i="15"/>
  <c r="N819" i="15"/>
  <c r="O819" i="15" s="1"/>
  <c r="P819" i="15" s="1"/>
  <c r="L819" i="15"/>
  <c r="S819" i="15"/>
  <c r="AG817" i="15" l="1"/>
  <c r="Z818" i="15"/>
  <c r="AE817" i="15"/>
  <c r="AH817" i="15" s="1"/>
  <c r="AJ817" i="15" s="1"/>
  <c r="D3119" i="11" s="1"/>
  <c r="AH816" i="15"/>
  <c r="AJ816" i="15" s="1"/>
  <c r="D3120" i="11" s="1"/>
  <c r="AC818" i="15"/>
  <c r="AD818" i="15" s="1"/>
  <c r="AE818" i="15" s="1"/>
  <c r="K819" i="15"/>
  <c r="M819" i="15" s="1"/>
  <c r="B821" i="15"/>
  <c r="V820" i="15"/>
  <c r="U820" i="15"/>
  <c r="Y820" i="15"/>
  <c r="J820" i="15"/>
  <c r="E820" i="15"/>
  <c r="F820" i="15" s="1"/>
  <c r="G820" i="15" s="1"/>
  <c r="C820" i="15" s="1"/>
  <c r="D820" i="15" s="1"/>
  <c r="H820" i="15" s="1"/>
  <c r="AF820" i="15" s="1"/>
  <c r="E3116" i="11"/>
  <c r="I820" i="15"/>
  <c r="N820" i="15"/>
  <c r="O820" i="15" s="1"/>
  <c r="P820" i="15" s="1"/>
  <c r="L820" i="15"/>
  <c r="S820" i="15"/>
  <c r="Q819" i="15"/>
  <c r="R819" i="15" s="1"/>
  <c r="T819" i="15" s="1"/>
  <c r="AB819" i="15" s="1"/>
  <c r="W819" i="15"/>
  <c r="X819" i="15" s="1"/>
  <c r="AC819" i="15" l="1"/>
  <c r="AD819" i="15" s="1"/>
  <c r="W820" i="15"/>
  <c r="X820" i="15" s="1"/>
  <c r="Z820" i="15" s="1"/>
  <c r="AI817" i="15"/>
  <c r="C3119" i="11" s="1"/>
  <c r="Q820" i="15"/>
  <c r="R820" i="15" s="1"/>
  <c r="T820" i="15" s="1"/>
  <c r="AB820" i="15" s="1"/>
  <c r="AI816" i="15"/>
  <c r="C3120" i="11" s="1"/>
  <c r="AG818" i="15"/>
  <c r="AH818" i="15" s="1"/>
  <c r="AJ818" i="15" s="1"/>
  <c r="D3118" i="11" s="1"/>
  <c r="B822" i="15"/>
  <c r="V821" i="15"/>
  <c r="U821" i="15"/>
  <c r="Y821" i="15"/>
  <c r="J821" i="15"/>
  <c r="E821" i="15"/>
  <c r="F821" i="15" s="1"/>
  <c r="G821" i="15" s="1"/>
  <c r="C821" i="15" s="1"/>
  <c r="D821" i="15" s="1"/>
  <c r="H821" i="15" s="1"/>
  <c r="AF821" i="15" s="1"/>
  <c r="E3115" i="11"/>
  <c r="I821" i="15"/>
  <c r="N821" i="15"/>
  <c r="O821" i="15" s="1"/>
  <c r="P821" i="15" s="1"/>
  <c r="L821" i="15"/>
  <c r="S821" i="15"/>
  <c r="K820" i="15"/>
  <c r="M820" i="15" s="1"/>
  <c r="AA819" i="15"/>
  <c r="Z819" i="15"/>
  <c r="AG819" i="15" l="1"/>
  <c r="AA820" i="15"/>
  <c r="W821" i="15"/>
  <c r="X821" i="15" s="1"/>
  <c r="Z821" i="15" s="1"/>
  <c r="AI818" i="15"/>
  <c r="C3118" i="11" s="1"/>
  <c r="AC820" i="15"/>
  <c r="AD820" i="15" s="1"/>
  <c r="B823" i="15"/>
  <c r="V822" i="15"/>
  <c r="U822" i="15"/>
  <c r="Y822" i="15"/>
  <c r="J822" i="15"/>
  <c r="E822" i="15"/>
  <c r="F822" i="15" s="1"/>
  <c r="G822" i="15" s="1"/>
  <c r="C822" i="15" s="1"/>
  <c r="D822" i="15" s="1"/>
  <c r="H822" i="15" s="1"/>
  <c r="AF822" i="15" s="1"/>
  <c r="E3114" i="11"/>
  <c r="I822" i="15"/>
  <c r="N822" i="15"/>
  <c r="O822" i="15" s="1"/>
  <c r="P822" i="15" s="1"/>
  <c r="L822" i="15"/>
  <c r="S822" i="15"/>
  <c r="Q821" i="15"/>
  <c r="R821" i="15" s="1"/>
  <c r="T821" i="15" s="1"/>
  <c r="AB821" i="15" s="1"/>
  <c r="K821" i="15"/>
  <c r="M821" i="15" s="1"/>
  <c r="AE819" i="15"/>
  <c r="AH819" i="15" s="1"/>
  <c r="AG820" i="15" l="1"/>
  <c r="W822" i="15"/>
  <c r="X822" i="15" s="1"/>
  <c r="AA822" i="15" s="1"/>
  <c r="AA821" i="15"/>
  <c r="Q822" i="15"/>
  <c r="AC821" i="15"/>
  <c r="AD821" i="15" s="1"/>
  <c r="K822" i="15"/>
  <c r="M822" i="15" s="1"/>
  <c r="AE820" i="15"/>
  <c r="AH820" i="15" s="1"/>
  <c r="AI819" i="15"/>
  <c r="C3117" i="11" s="1"/>
  <c r="AJ819" i="15"/>
  <c r="D3117" i="11" s="1"/>
  <c r="B824" i="15"/>
  <c r="V823" i="15"/>
  <c r="U823" i="15"/>
  <c r="Y823" i="15"/>
  <c r="J823" i="15"/>
  <c r="E823" i="15"/>
  <c r="F823" i="15" s="1"/>
  <c r="G823" i="15" s="1"/>
  <c r="C823" i="15" s="1"/>
  <c r="D823" i="15" s="1"/>
  <c r="H823" i="15" s="1"/>
  <c r="AF823" i="15" s="1"/>
  <c r="E3113" i="11"/>
  <c r="I823" i="15"/>
  <c r="N823" i="15"/>
  <c r="O823" i="15" s="1"/>
  <c r="P823" i="15" s="1"/>
  <c r="L823" i="15"/>
  <c r="S823" i="15"/>
  <c r="R822" i="15"/>
  <c r="T822" i="15" s="1"/>
  <c r="AB822" i="15" s="1"/>
  <c r="AC822" i="15" l="1"/>
  <c r="AD822" i="15" s="1"/>
  <c r="AE822" i="15" s="1"/>
  <c r="Z822" i="15"/>
  <c r="W823" i="15"/>
  <c r="X823" i="15" s="1"/>
  <c r="Z823" i="15" s="1"/>
  <c r="AG821" i="15"/>
  <c r="AE821" i="15"/>
  <c r="B825" i="15"/>
  <c r="V824" i="15"/>
  <c r="U824" i="15"/>
  <c r="Y824" i="15"/>
  <c r="J824" i="15"/>
  <c r="E824" i="15"/>
  <c r="F824" i="15" s="1"/>
  <c r="G824" i="15" s="1"/>
  <c r="C824" i="15" s="1"/>
  <c r="D824" i="15" s="1"/>
  <c r="H824" i="15" s="1"/>
  <c r="AF824" i="15" s="1"/>
  <c r="E3112" i="11"/>
  <c r="I824" i="15"/>
  <c r="N824" i="15"/>
  <c r="O824" i="15" s="1"/>
  <c r="P824" i="15" s="1"/>
  <c r="L824" i="15"/>
  <c r="S824" i="15"/>
  <c r="Q823" i="15"/>
  <c r="R823" i="15" s="1"/>
  <c r="T823" i="15" s="1"/>
  <c r="AB823" i="15" s="1"/>
  <c r="AI820" i="15"/>
  <c r="C3116" i="11" s="1"/>
  <c r="AJ820" i="15"/>
  <c r="D3116" i="11" s="1"/>
  <c r="K823" i="15"/>
  <c r="M823" i="15" s="1"/>
  <c r="AH821" i="15" l="1"/>
  <c r="AI821" i="15" s="1"/>
  <c r="C3115" i="11" s="1"/>
  <c r="AG822" i="15"/>
  <c r="AH822" i="15" s="1"/>
  <c r="AC823" i="15"/>
  <c r="AD823" i="15" s="1"/>
  <c r="AG823" i="15" s="1"/>
  <c r="AA823" i="15"/>
  <c r="W824" i="15"/>
  <c r="X824" i="15" s="1"/>
  <c r="Z824" i="15" s="1"/>
  <c r="K824" i="15"/>
  <c r="M824" i="15" s="1"/>
  <c r="B826" i="15"/>
  <c r="V825" i="15"/>
  <c r="U825" i="15"/>
  <c r="Y825" i="15"/>
  <c r="J825" i="15"/>
  <c r="E825" i="15"/>
  <c r="F825" i="15" s="1"/>
  <c r="G825" i="15" s="1"/>
  <c r="C825" i="15" s="1"/>
  <c r="D825" i="15" s="1"/>
  <c r="H825" i="15" s="1"/>
  <c r="AF825" i="15" s="1"/>
  <c r="E3111" i="11"/>
  <c r="I825" i="15"/>
  <c r="N825" i="15"/>
  <c r="O825" i="15" s="1"/>
  <c r="P825" i="15" s="1"/>
  <c r="L825" i="15"/>
  <c r="S825" i="15"/>
  <c r="Q824" i="15"/>
  <c r="R824" i="15" s="1"/>
  <c r="T824" i="15" s="1"/>
  <c r="AB824" i="15" s="1"/>
  <c r="AI822" i="15" l="1"/>
  <c r="C3114" i="11" s="1"/>
  <c r="AJ822" i="15"/>
  <c r="D3114" i="11" s="1"/>
  <c r="AJ821" i="15"/>
  <c r="D3115" i="11" s="1"/>
  <c r="AC824" i="15"/>
  <c r="AD824" i="15" s="1"/>
  <c r="AE823" i="15"/>
  <c r="AH823" i="15" s="1"/>
  <c r="AJ823" i="15" s="1"/>
  <c r="D3113" i="11" s="1"/>
  <c r="AA824" i="15"/>
  <c r="W825" i="15"/>
  <c r="X825" i="15" s="1"/>
  <c r="Z825" i="15" s="1"/>
  <c r="B827" i="15"/>
  <c r="V826" i="15"/>
  <c r="U826" i="15"/>
  <c r="Y826" i="15"/>
  <c r="J826" i="15"/>
  <c r="E826" i="15"/>
  <c r="F826" i="15" s="1"/>
  <c r="G826" i="15" s="1"/>
  <c r="C826" i="15" s="1"/>
  <c r="D826" i="15" s="1"/>
  <c r="H826" i="15" s="1"/>
  <c r="AF826" i="15" s="1"/>
  <c r="E3110" i="11"/>
  <c r="I826" i="15"/>
  <c r="N826" i="15"/>
  <c r="O826" i="15" s="1"/>
  <c r="P826" i="15" s="1"/>
  <c r="L826" i="15"/>
  <c r="S826" i="15"/>
  <c r="Q825" i="15"/>
  <c r="R825" i="15" s="1"/>
  <c r="T825" i="15" s="1"/>
  <c r="AB825" i="15" s="1"/>
  <c r="K825" i="15"/>
  <c r="M825" i="15" s="1"/>
  <c r="AC825" i="15" l="1"/>
  <c r="AD825" i="15" s="1"/>
  <c r="AE824" i="15"/>
  <c r="AG824" i="15"/>
  <c r="AH824" i="15" s="1"/>
  <c r="AA825" i="15"/>
  <c r="AI823" i="15"/>
  <c r="C3113" i="11" s="1"/>
  <c r="W826" i="15"/>
  <c r="X826" i="15" s="1"/>
  <c r="B828" i="15"/>
  <c r="V827" i="15"/>
  <c r="U827" i="15"/>
  <c r="Y827" i="15"/>
  <c r="J827" i="15"/>
  <c r="E827" i="15"/>
  <c r="F827" i="15" s="1"/>
  <c r="G827" i="15" s="1"/>
  <c r="C827" i="15" s="1"/>
  <c r="D827" i="15" s="1"/>
  <c r="H827" i="15" s="1"/>
  <c r="AF827" i="15" s="1"/>
  <c r="E3109" i="11"/>
  <c r="I827" i="15"/>
  <c r="N827" i="15"/>
  <c r="O827" i="15" s="1"/>
  <c r="P827" i="15" s="1"/>
  <c r="L827" i="15"/>
  <c r="S827" i="15"/>
  <c r="Q826" i="15"/>
  <c r="R826" i="15" s="1"/>
  <c r="T826" i="15" s="1"/>
  <c r="AB826" i="15" s="1"/>
  <c r="K826" i="15"/>
  <c r="M826" i="15" s="1"/>
  <c r="AG825" i="15" l="1"/>
  <c r="AI824" i="15"/>
  <c r="C3112" i="11" s="1"/>
  <c r="AJ824" i="15"/>
  <c r="D3112" i="11" s="1"/>
  <c r="AE825" i="15"/>
  <c r="AH825" i="15" s="1"/>
  <c r="AJ825" i="15" s="1"/>
  <c r="D3111" i="11" s="1"/>
  <c r="W827" i="15"/>
  <c r="X827" i="15" s="1"/>
  <c r="AA827" i="15" s="1"/>
  <c r="AC826" i="15"/>
  <c r="AD826" i="15" s="1"/>
  <c r="K827" i="15"/>
  <c r="M827" i="15" s="1"/>
  <c r="B829" i="15"/>
  <c r="V828" i="15"/>
  <c r="U828" i="15"/>
  <c r="Y828" i="15"/>
  <c r="J828" i="15"/>
  <c r="E828" i="15"/>
  <c r="F828" i="15" s="1"/>
  <c r="G828" i="15" s="1"/>
  <c r="C828" i="15" s="1"/>
  <c r="D828" i="15" s="1"/>
  <c r="H828" i="15" s="1"/>
  <c r="AF828" i="15" s="1"/>
  <c r="E3108" i="11"/>
  <c r="I828" i="15"/>
  <c r="N828" i="15"/>
  <c r="O828" i="15" s="1"/>
  <c r="P828" i="15" s="1"/>
  <c r="L828" i="15"/>
  <c r="S828" i="15"/>
  <c r="Q827" i="15"/>
  <c r="R827" i="15" s="1"/>
  <c r="T827" i="15" s="1"/>
  <c r="AB827" i="15" s="1"/>
  <c r="Z826" i="15"/>
  <c r="AA826" i="15"/>
  <c r="AC827" i="15" l="1"/>
  <c r="AD827" i="15" s="1"/>
  <c r="AG827" i="15" s="1"/>
  <c r="W828" i="15"/>
  <c r="X828" i="15" s="1"/>
  <c r="Z828" i="15" s="1"/>
  <c r="Z827" i="15"/>
  <c r="AI825" i="15"/>
  <c r="C3111" i="11" s="1"/>
  <c r="AG826" i="15"/>
  <c r="AE826" i="15"/>
  <c r="B830" i="15"/>
  <c r="V829" i="15"/>
  <c r="U829" i="15"/>
  <c r="Y829" i="15"/>
  <c r="J829" i="15"/>
  <c r="E829" i="15"/>
  <c r="F829" i="15" s="1"/>
  <c r="G829" i="15" s="1"/>
  <c r="C829" i="15" s="1"/>
  <c r="D829" i="15" s="1"/>
  <c r="H829" i="15" s="1"/>
  <c r="AF829" i="15" s="1"/>
  <c r="E3107" i="11"/>
  <c r="I829" i="15"/>
  <c r="N829" i="15"/>
  <c r="O829" i="15" s="1"/>
  <c r="P829" i="15" s="1"/>
  <c r="L829" i="15"/>
  <c r="S829" i="15"/>
  <c r="Q828" i="15"/>
  <c r="R828" i="15" s="1"/>
  <c r="T828" i="15" s="1"/>
  <c r="AB828" i="15" s="1"/>
  <c r="K828" i="15"/>
  <c r="M828" i="15" s="1"/>
  <c r="AE827" i="15" l="1"/>
  <c r="AH827" i="15" s="1"/>
  <c r="AJ827" i="15" s="1"/>
  <c r="D3109" i="11" s="1"/>
  <c r="AC828" i="15"/>
  <c r="AD828" i="15" s="1"/>
  <c r="AA828" i="15"/>
  <c r="AH826" i="15"/>
  <c r="AJ826" i="15" s="1"/>
  <c r="D3110" i="11" s="1"/>
  <c r="Q829" i="15"/>
  <c r="R829" i="15" s="1"/>
  <c r="T829" i="15" s="1"/>
  <c r="AB829" i="15" s="1"/>
  <c r="W829" i="15"/>
  <c r="X829" i="15" s="1"/>
  <c r="B831" i="15"/>
  <c r="V830" i="15"/>
  <c r="U830" i="15"/>
  <c r="Y830" i="15"/>
  <c r="J830" i="15"/>
  <c r="E830" i="15"/>
  <c r="F830" i="15" s="1"/>
  <c r="G830" i="15" s="1"/>
  <c r="C830" i="15" s="1"/>
  <c r="D830" i="15" s="1"/>
  <c r="H830" i="15" s="1"/>
  <c r="AF830" i="15" s="1"/>
  <c r="E3106" i="11"/>
  <c r="I830" i="15"/>
  <c r="N830" i="15"/>
  <c r="O830" i="15" s="1"/>
  <c r="P830" i="15" s="1"/>
  <c r="L830" i="15"/>
  <c r="S830" i="15"/>
  <c r="K829" i="15"/>
  <c r="M829" i="15" s="1"/>
  <c r="AG828" i="15" l="1"/>
  <c r="AE828" i="15"/>
  <c r="AH828" i="15" s="1"/>
  <c r="AJ828" i="15" s="1"/>
  <c r="D3108" i="11" s="1"/>
  <c r="AI826" i="15"/>
  <c r="C3110" i="11" s="1"/>
  <c r="AI827" i="15"/>
  <c r="C3109" i="11" s="1"/>
  <c r="W830" i="15"/>
  <c r="X830" i="15" s="1"/>
  <c r="B832" i="15"/>
  <c r="V831" i="15"/>
  <c r="U831" i="15"/>
  <c r="Y831" i="15"/>
  <c r="J831" i="15"/>
  <c r="E831" i="15"/>
  <c r="F831" i="15" s="1"/>
  <c r="G831" i="15" s="1"/>
  <c r="C831" i="15" s="1"/>
  <c r="D831" i="15" s="1"/>
  <c r="H831" i="15" s="1"/>
  <c r="AF831" i="15" s="1"/>
  <c r="E3105" i="11"/>
  <c r="I831" i="15"/>
  <c r="N831" i="15"/>
  <c r="O831" i="15" s="1"/>
  <c r="P831" i="15" s="1"/>
  <c r="L831" i="15"/>
  <c r="S831" i="15"/>
  <c r="AC829" i="15"/>
  <c r="AD829" i="15" s="1"/>
  <c r="AA829" i="15"/>
  <c r="Z829" i="15"/>
  <c r="Q830" i="15"/>
  <c r="R830" i="15" s="1"/>
  <c r="T830" i="15" s="1"/>
  <c r="AB830" i="15" s="1"/>
  <c r="K830" i="15"/>
  <c r="M830" i="15" s="1"/>
  <c r="AC830" i="15" l="1"/>
  <c r="AD830" i="15" s="1"/>
  <c r="W831" i="15"/>
  <c r="X831" i="15" s="1"/>
  <c r="Z831" i="15" s="1"/>
  <c r="AI828" i="15"/>
  <c r="C3108" i="11" s="1"/>
  <c r="AG829" i="15"/>
  <c r="K831" i="15"/>
  <c r="M831" i="15" s="1"/>
  <c r="Q831" i="15"/>
  <c r="R831" i="15" s="1"/>
  <c r="T831" i="15" s="1"/>
  <c r="AB831" i="15" s="1"/>
  <c r="AE829" i="15"/>
  <c r="AH829" i="15" s="1"/>
  <c r="B833" i="15"/>
  <c r="V832" i="15"/>
  <c r="U832" i="15"/>
  <c r="Y832" i="15"/>
  <c r="J832" i="15"/>
  <c r="E832" i="15"/>
  <c r="F832" i="15" s="1"/>
  <c r="G832" i="15" s="1"/>
  <c r="C832" i="15" s="1"/>
  <c r="D832" i="15" s="1"/>
  <c r="H832" i="15" s="1"/>
  <c r="AF832" i="15" s="1"/>
  <c r="E3104" i="11"/>
  <c r="I832" i="15"/>
  <c r="N832" i="15"/>
  <c r="O832" i="15" s="1"/>
  <c r="P832" i="15" s="1"/>
  <c r="L832" i="15"/>
  <c r="S832" i="15"/>
  <c r="Z830" i="15"/>
  <c r="AA830" i="15"/>
  <c r="AC831" i="15" l="1"/>
  <c r="AD831" i="15" s="1"/>
  <c r="AG830" i="15"/>
  <c r="AA831" i="15"/>
  <c r="W832" i="15"/>
  <c r="X832" i="15" s="1"/>
  <c r="AA832" i="15" s="1"/>
  <c r="B834" i="15"/>
  <c r="V833" i="15"/>
  <c r="U833" i="15"/>
  <c r="Y833" i="15"/>
  <c r="J833" i="15"/>
  <c r="E833" i="15"/>
  <c r="F833" i="15" s="1"/>
  <c r="G833" i="15" s="1"/>
  <c r="C833" i="15" s="1"/>
  <c r="D833" i="15" s="1"/>
  <c r="H833" i="15" s="1"/>
  <c r="AF833" i="15" s="1"/>
  <c r="E3103" i="11"/>
  <c r="I833" i="15"/>
  <c r="N833" i="15"/>
  <c r="O833" i="15" s="1"/>
  <c r="P833" i="15" s="1"/>
  <c r="L833" i="15"/>
  <c r="S833" i="15"/>
  <c r="Q832" i="15"/>
  <c r="R832" i="15" s="1"/>
  <c r="T832" i="15" s="1"/>
  <c r="AB832" i="15" s="1"/>
  <c r="AG831" i="15"/>
  <c r="AI829" i="15"/>
  <c r="C3107" i="11" s="1"/>
  <c r="AJ829" i="15"/>
  <c r="D3107" i="11" s="1"/>
  <c r="K832" i="15"/>
  <c r="M832" i="15" s="1"/>
  <c r="AE830" i="15"/>
  <c r="AH830" i="15" l="1"/>
  <c r="AJ830" i="15" s="1"/>
  <c r="D3106" i="11" s="1"/>
  <c r="AC832" i="15"/>
  <c r="AD832" i="15" s="1"/>
  <c r="AG832" i="15" s="1"/>
  <c r="K833" i="15"/>
  <c r="M833" i="15" s="1"/>
  <c r="AE831" i="15"/>
  <c r="AH831" i="15" s="1"/>
  <c r="AJ831" i="15" s="1"/>
  <c r="D3105" i="11" s="1"/>
  <c r="W833" i="15"/>
  <c r="X833" i="15" s="1"/>
  <c r="Z833" i="15" s="1"/>
  <c r="Z832" i="15"/>
  <c r="B835" i="15"/>
  <c r="V834" i="15"/>
  <c r="U834" i="15"/>
  <c r="Y834" i="15"/>
  <c r="J834" i="15"/>
  <c r="E834" i="15"/>
  <c r="F834" i="15" s="1"/>
  <c r="G834" i="15" s="1"/>
  <c r="C834" i="15" s="1"/>
  <c r="D834" i="15" s="1"/>
  <c r="H834" i="15" s="1"/>
  <c r="AF834" i="15" s="1"/>
  <c r="E3102" i="11"/>
  <c r="I834" i="15"/>
  <c r="N834" i="15"/>
  <c r="O834" i="15" s="1"/>
  <c r="P834" i="15" s="1"/>
  <c r="L834" i="15"/>
  <c r="S834" i="15"/>
  <c r="Q833" i="15"/>
  <c r="R833" i="15" s="1"/>
  <c r="T833" i="15" s="1"/>
  <c r="AB833" i="15" s="1"/>
  <c r="AI830" i="15" l="1"/>
  <c r="C3106" i="11" s="1"/>
  <c r="AE832" i="15"/>
  <c r="AH832" i="15" s="1"/>
  <c r="AI832" i="15" s="1"/>
  <c r="C3104" i="11" s="1"/>
  <c r="AC833" i="15"/>
  <c r="AD833" i="15" s="1"/>
  <c r="W834" i="15"/>
  <c r="X834" i="15" s="1"/>
  <c r="Z834" i="15" s="1"/>
  <c r="AA833" i="15"/>
  <c r="AI831" i="15"/>
  <c r="C3105" i="11" s="1"/>
  <c r="Q834" i="15"/>
  <c r="R834" i="15" s="1"/>
  <c r="T834" i="15" s="1"/>
  <c r="AB834" i="15" s="1"/>
  <c r="K834" i="15"/>
  <c r="M834" i="15" s="1"/>
  <c r="B836" i="15"/>
  <c r="V835" i="15"/>
  <c r="U835" i="15"/>
  <c r="Y835" i="15"/>
  <c r="J835" i="15"/>
  <c r="E835" i="15"/>
  <c r="F835" i="15" s="1"/>
  <c r="G835" i="15" s="1"/>
  <c r="C835" i="15" s="1"/>
  <c r="D835" i="15" s="1"/>
  <c r="H835" i="15" s="1"/>
  <c r="AF835" i="15" s="1"/>
  <c r="E3101" i="11"/>
  <c r="I835" i="15"/>
  <c r="N835" i="15"/>
  <c r="O835" i="15" s="1"/>
  <c r="P835" i="15" s="1"/>
  <c r="L835" i="15"/>
  <c r="S835" i="15"/>
  <c r="AC834" i="15" l="1"/>
  <c r="AD834" i="15" s="1"/>
  <c r="AG833" i="15"/>
  <c r="AA834" i="15"/>
  <c r="AE833" i="15"/>
  <c r="AH833" i="15" s="1"/>
  <c r="AJ833" i="15" s="1"/>
  <c r="D3103" i="11" s="1"/>
  <c r="W835" i="15"/>
  <c r="X835" i="15" s="1"/>
  <c r="AA835" i="15" s="1"/>
  <c r="AJ832" i="15"/>
  <c r="D3104" i="11" s="1"/>
  <c r="B837" i="15"/>
  <c r="V836" i="15"/>
  <c r="U836" i="15"/>
  <c r="Y836" i="15"/>
  <c r="J836" i="15"/>
  <c r="E836" i="15"/>
  <c r="F836" i="15" s="1"/>
  <c r="G836" i="15" s="1"/>
  <c r="C836" i="15" s="1"/>
  <c r="D836" i="15" s="1"/>
  <c r="H836" i="15" s="1"/>
  <c r="AF836" i="15" s="1"/>
  <c r="E3100" i="11"/>
  <c r="I836" i="15"/>
  <c r="N836" i="15"/>
  <c r="O836" i="15" s="1"/>
  <c r="P836" i="15" s="1"/>
  <c r="L836" i="15"/>
  <c r="S836" i="15"/>
  <c r="Q835" i="15"/>
  <c r="R835" i="15" s="1"/>
  <c r="T835" i="15" s="1"/>
  <c r="AB835" i="15" s="1"/>
  <c r="K835" i="15"/>
  <c r="M835" i="15" s="1"/>
  <c r="AC835" i="15" l="1"/>
  <c r="AD835" i="15" s="1"/>
  <c r="AE835" i="15" s="1"/>
  <c r="AG834" i="15"/>
  <c r="AE834" i="15"/>
  <c r="AH834" i="15" s="1"/>
  <c r="AI834" i="15" s="1"/>
  <c r="C3102" i="11" s="1"/>
  <c r="Z835" i="15"/>
  <c r="AI833" i="15"/>
  <c r="C3103" i="11" s="1"/>
  <c r="W836" i="15"/>
  <c r="X836" i="15" s="1"/>
  <c r="B838" i="15"/>
  <c r="V837" i="15"/>
  <c r="U837" i="15"/>
  <c r="Y837" i="15"/>
  <c r="J837" i="15"/>
  <c r="E837" i="15"/>
  <c r="F837" i="15" s="1"/>
  <c r="G837" i="15" s="1"/>
  <c r="C837" i="15" s="1"/>
  <c r="D837" i="15" s="1"/>
  <c r="H837" i="15" s="1"/>
  <c r="AF837" i="15" s="1"/>
  <c r="E3099" i="11"/>
  <c r="I837" i="15"/>
  <c r="N837" i="15"/>
  <c r="O837" i="15" s="1"/>
  <c r="P837" i="15" s="1"/>
  <c r="L837" i="15"/>
  <c r="S837" i="15"/>
  <c r="Q836" i="15"/>
  <c r="R836" i="15" s="1"/>
  <c r="T836" i="15" s="1"/>
  <c r="AB836" i="15" s="1"/>
  <c r="K836" i="15"/>
  <c r="M836" i="15" s="1"/>
  <c r="AC836" i="15" l="1"/>
  <c r="AD836" i="15" s="1"/>
  <c r="AG835" i="15"/>
  <c r="AH835" i="15" s="1"/>
  <c r="AJ835" i="15" s="1"/>
  <c r="D3101" i="11" s="1"/>
  <c r="AJ834" i="15"/>
  <c r="D3102" i="11" s="1"/>
  <c r="W837" i="15"/>
  <c r="X837" i="15" s="1"/>
  <c r="B839" i="15"/>
  <c r="V838" i="15"/>
  <c r="U838" i="15"/>
  <c r="Y838" i="15"/>
  <c r="J838" i="15"/>
  <c r="E838" i="15"/>
  <c r="F838" i="15" s="1"/>
  <c r="G838" i="15" s="1"/>
  <c r="C838" i="15" s="1"/>
  <c r="D838" i="15" s="1"/>
  <c r="H838" i="15" s="1"/>
  <c r="AF838" i="15" s="1"/>
  <c r="E3098" i="11"/>
  <c r="I838" i="15"/>
  <c r="N838" i="15"/>
  <c r="O838" i="15" s="1"/>
  <c r="P838" i="15" s="1"/>
  <c r="L838" i="15"/>
  <c r="S838" i="15"/>
  <c r="Z836" i="15"/>
  <c r="AA836" i="15"/>
  <c r="Q837" i="15"/>
  <c r="R837" i="15" s="1"/>
  <c r="T837" i="15" s="1"/>
  <c r="AB837" i="15" s="1"/>
  <c r="K837" i="15"/>
  <c r="M837" i="15" s="1"/>
  <c r="AI835" i="15" l="1"/>
  <c r="C3101" i="11" s="1"/>
  <c r="AE836" i="15"/>
  <c r="AC837" i="15"/>
  <c r="AD837" i="15" s="1"/>
  <c r="W838" i="15"/>
  <c r="X838" i="15" s="1"/>
  <c r="B840" i="15"/>
  <c r="V839" i="15"/>
  <c r="U839" i="15"/>
  <c r="Y839" i="15"/>
  <c r="J839" i="15"/>
  <c r="E839" i="15"/>
  <c r="F839" i="15" s="1"/>
  <c r="G839" i="15" s="1"/>
  <c r="C839" i="15" s="1"/>
  <c r="D839" i="15" s="1"/>
  <c r="H839" i="15" s="1"/>
  <c r="AF839" i="15" s="1"/>
  <c r="E3097" i="11"/>
  <c r="I839" i="15"/>
  <c r="N839" i="15"/>
  <c r="O839" i="15" s="1"/>
  <c r="P839" i="15" s="1"/>
  <c r="L839" i="15"/>
  <c r="S839" i="15"/>
  <c r="AA837" i="15"/>
  <c r="Z837" i="15"/>
  <c r="Q838" i="15"/>
  <c r="R838" i="15" s="1"/>
  <c r="T838" i="15" s="1"/>
  <c r="AB838" i="15" s="1"/>
  <c r="K838" i="15"/>
  <c r="M838" i="15" s="1"/>
  <c r="AG836" i="15"/>
  <c r="AH836" i="15" s="1"/>
  <c r="AC838" i="15" l="1"/>
  <c r="AD838" i="15" s="1"/>
  <c r="AE837" i="15"/>
  <c r="K839" i="15"/>
  <c r="W839" i="15"/>
  <c r="X839" i="15" s="1"/>
  <c r="Z839" i="15" s="1"/>
  <c r="Q839" i="15"/>
  <c r="R839" i="15" s="1"/>
  <c r="T839" i="15" s="1"/>
  <c r="AB839" i="15" s="1"/>
  <c r="AJ836" i="15"/>
  <c r="D3100" i="11" s="1"/>
  <c r="AI836" i="15"/>
  <c r="C3100" i="11" s="1"/>
  <c r="B841" i="15"/>
  <c r="V840" i="15"/>
  <c r="U840" i="15"/>
  <c r="Y840" i="15"/>
  <c r="J840" i="15"/>
  <c r="E840" i="15"/>
  <c r="F840" i="15" s="1"/>
  <c r="G840" i="15" s="1"/>
  <c r="C840" i="15" s="1"/>
  <c r="D840" i="15" s="1"/>
  <c r="H840" i="15" s="1"/>
  <c r="AF840" i="15" s="1"/>
  <c r="E3096" i="11"/>
  <c r="I840" i="15"/>
  <c r="N840" i="15"/>
  <c r="O840" i="15" s="1"/>
  <c r="P840" i="15" s="1"/>
  <c r="L840" i="15"/>
  <c r="S840" i="15"/>
  <c r="M839" i="15"/>
  <c r="Z838" i="15"/>
  <c r="AA838" i="15"/>
  <c r="AG837" i="15"/>
  <c r="AH837" i="15" s="1"/>
  <c r="AC839" i="15" l="1"/>
  <c r="AD839" i="15" s="1"/>
  <c r="AG838" i="15"/>
  <c r="AA839" i="15"/>
  <c r="W840" i="15"/>
  <c r="X840" i="15" s="1"/>
  <c r="AA840" i="15" s="1"/>
  <c r="AI837" i="15"/>
  <c r="C3099" i="11" s="1"/>
  <c r="AJ837" i="15"/>
  <c r="D3099" i="11" s="1"/>
  <c r="B842" i="15"/>
  <c r="V841" i="15"/>
  <c r="U841" i="15"/>
  <c r="Y841" i="15"/>
  <c r="J841" i="15"/>
  <c r="E841" i="15"/>
  <c r="F841" i="15" s="1"/>
  <c r="G841" i="15" s="1"/>
  <c r="C841" i="15" s="1"/>
  <c r="D841" i="15" s="1"/>
  <c r="H841" i="15" s="1"/>
  <c r="AF841" i="15" s="1"/>
  <c r="E3095" i="11"/>
  <c r="I841" i="15"/>
  <c r="N841" i="15"/>
  <c r="O841" i="15" s="1"/>
  <c r="P841" i="15" s="1"/>
  <c r="L841" i="15"/>
  <c r="S841" i="15"/>
  <c r="Q840" i="15"/>
  <c r="R840" i="15" s="1"/>
  <c r="T840" i="15" s="1"/>
  <c r="AB840" i="15" s="1"/>
  <c r="AC840" i="15" s="1"/>
  <c r="AD840" i="15" s="1"/>
  <c r="AE838" i="15"/>
  <c r="AH838" i="15" s="1"/>
  <c r="K840" i="15"/>
  <c r="M840" i="15" s="1"/>
  <c r="AG839" i="15" l="1"/>
  <c r="W841" i="15"/>
  <c r="X841" i="15" s="1"/>
  <c r="AA841" i="15" s="1"/>
  <c r="AE839" i="15"/>
  <c r="AH839" i="15" s="1"/>
  <c r="AJ839" i="15" s="1"/>
  <c r="D3097" i="11" s="1"/>
  <c r="Z840" i="15"/>
  <c r="AE840" i="15"/>
  <c r="AG840" i="15"/>
  <c r="B843" i="15"/>
  <c r="V842" i="15"/>
  <c r="U842" i="15"/>
  <c r="Y842" i="15"/>
  <c r="J842" i="15"/>
  <c r="E842" i="15"/>
  <c r="F842" i="15" s="1"/>
  <c r="G842" i="15" s="1"/>
  <c r="C842" i="15" s="1"/>
  <c r="D842" i="15" s="1"/>
  <c r="H842" i="15" s="1"/>
  <c r="AF842" i="15" s="1"/>
  <c r="E3094" i="11"/>
  <c r="I842" i="15"/>
  <c r="N842" i="15"/>
  <c r="O842" i="15" s="1"/>
  <c r="P842" i="15" s="1"/>
  <c r="L842" i="15"/>
  <c r="S842" i="15"/>
  <c r="Q841" i="15"/>
  <c r="R841" i="15" s="1"/>
  <c r="T841" i="15" s="1"/>
  <c r="AB841" i="15" s="1"/>
  <c r="AJ838" i="15"/>
  <c r="D3098" i="11" s="1"/>
  <c r="AI838" i="15"/>
  <c r="C3098" i="11" s="1"/>
  <c r="K841" i="15"/>
  <c r="M841" i="15" s="1"/>
  <c r="AC841" i="15" l="1"/>
  <c r="AD841" i="15" s="1"/>
  <c r="AE841" i="15" s="1"/>
  <c r="Z841" i="15"/>
  <c r="W842" i="15"/>
  <c r="X842" i="15" s="1"/>
  <c r="Z842" i="15" s="1"/>
  <c r="AH840" i="15"/>
  <c r="AJ840" i="15" s="1"/>
  <c r="D3096" i="11" s="1"/>
  <c r="AI839" i="15"/>
  <c r="C3097" i="11" s="1"/>
  <c r="B844" i="15"/>
  <c r="V843" i="15"/>
  <c r="U843" i="15"/>
  <c r="Y843" i="15"/>
  <c r="J843" i="15"/>
  <c r="E843" i="15"/>
  <c r="F843" i="15" s="1"/>
  <c r="G843" i="15" s="1"/>
  <c r="C843" i="15" s="1"/>
  <c r="D843" i="15" s="1"/>
  <c r="H843" i="15" s="1"/>
  <c r="AF843" i="15" s="1"/>
  <c r="E3093" i="11"/>
  <c r="I843" i="15"/>
  <c r="N843" i="15"/>
  <c r="O843" i="15" s="1"/>
  <c r="P843" i="15" s="1"/>
  <c r="L843" i="15"/>
  <c r="S843" i="15"/>
  <c r="Q842" i="15"/>
  <c r="R842" i="15" s="1"/>
  <c r="T842" i="15" s="1"/>
  <c r="AB842" i="15" s="1"/>
  <c r="K842" i="15"/>
  <c r="M842" i="15" s="1"/>
  <c r="AG841" i="15" l="1"/>
  <c r="AA842" i="15"/>
  <c r="AI840" i="15"/>
  <c r="C3096" i="11" s="1"/>
  <c r="AC842" i="15"/>
  <c r="AD842" i="15" s="1"/>
  <c r="W843" i="15"/>
  <c r="X843" i="15" s="1"/>
  <c r="B845" i="15"/>
  <c r="V844" i="15"/>
  <c r="U844" i="15"/>
  <c r="Y844" i="15"/>
  <c r="J844" i="15"/>
  <c r="E844" i="15"/>
  <c r="F844" i="15" s="1"/>
  <c r="G844" i="15" s="1"/>
  <c r="C844" i="15" s="1"/>
  <c r="D844" i="15" s="1"/>
  <c r="H844" i="15" s="1"/>
  <c r="AF844" i="15" s="1"/>
  <c r="E3092" i="11"/>
  <c r="I844" i="15"/>
  <c r="N844" i="15"/>
  <c r="O844" i="15" s="1"/>
  <c r="P844" i="15" s="1"/>
  <c r="L844" i="15"/>
  <c r="S844" i="15"/>
  <c r="Q843" i="15"/>
  <c r="R843" i="15" s="1"/>
  <c r="T843" i="15" s="1"/>
  <c r="AB843" i="15" s="1"/>
  <c r="K843" i="15"/>
  <c r="M843" i="15" s="1"/>
  <c r="AH841" i="15"/>
  <c r="AC843" i="15" l="1"/>
  <c r="AD843" i="15" s="1"/>
  <c r="K844" i="15"/>
  <c r="M844" i="15" s="1"/>
  <c r="W844" i="15"/>
  <c r="X844" i="15" s="1"/>
  <c r="Z844" i="15" s="1"/>
  <c r="AG842" i="15"/>
  <c r="Q844" i="15"/>
  <c r="R844" i="15" s="1"/>
  <c r="T844" i="15" s="1"/>
  <c r="AB844" i="15" s="1"/>
  <c r="AE842" i="15"/>
  <c r="AH842" i="15" s="1"/>
  <c r="AJ841" i="15"/>
  <c r="D3095" i="11" s="1"/>
  <c r="AI841" i="15"/>
  <c r="C3095" i="11" s="1"/>
  <c r="B846" i="15"/>
  <c r="V845" i="15"/>
  <c r="U845" i="15"/>
  <c r="Y845" i="15"/>
  <c r="J845" i="15"/>
  <c r="E845" i="15"/>
  <c r="F845" i="15" s="1"/>
  <c r="G845" i="15" s="1"/>
  <c r="C845" i="15" s="1"/>
  <c r="D845" i="15" s="1"/>
  <c r="H845" i="15" s="1"/>
  <c r="AF845" i="15" s="1"/>
  <c r="E3091" i="11"/>
  <c r="I845" i="15"/>
  <c r="N845" i="15"/>
  <c r="O845" i="15" s="1"/>
  <c r="P845" i="15" s="1"/>
  <c r="L845" i="15"/>
  <c r="S845" i="15"/>
  <c r="Z843" i="15"/>
  <c r="AA843" i="15"/>
  <c r="AG843" i="15" s="1"/>
  <c r="AC844" i="15" l="1"/>
  <c r="AD844" i="15" s="1"/>
  <c r="AA844" i="15"/>
  <c r="W845" i="15"/>
  <c r="X845" i="15" s="1"/>
  <c r="Z845" i="15" s="1"/>
  <c r="Q845" i="15"/>
  <c r="R845" i="15" s="1"/>
  <c r="T845" i="15" s="1"/>
  <c r="AB845" i="15" s="1"/>
  <c r="AE843" i="15"/>
  <c r="AH843" i="15" s="1"/>
  <c r="B847" i="15"/>
  <c r="V846" i="15"/>
  <c r="U846" i="15"/>
  <c r="Y846" i="15"/>
  <c r="J846" i="15"/>
  <c r="E846" i="15"/>
  <c r="F846" i="15" s="1"/>
  <c r="G846" i="15" s="1"/>
  <c r="C846" i="15" s="1"/>
  <c r="D846" i="15" s="1"/>
  <c r="H846" i="15" s="1"/>
  <c r="AF846" i="15" s="1"/>
  <c r="E3090" i="11"/>
  <c r="I846" i="15"/>
  <c r="N846" i="15"/>
  <c r="O846" i="15" s="1"/>
  <c r="P846" i="15" s="1"/>
  <c r="L846" i="15"/>
  <c r="S846" i="15"/>
  <c r="AJ842" i="15"/>
  <c r="D3094" i="11" s="1"/>
  <c r="AI842" i="15"/>
  <c r="C3094" i="11" s="1"/>
  <c r="K845" i="15"/>
  <c r="M845" i="15" s="1"/>
  <c r="AE844" i="15" l="1"/>
  <c r="K846" i="15"/>
  <c r="AG844" i="15"/>
  <c r="AH844" i="15" s="1"/>
  <c r="AJ844" i="15" s="1"/>
  <c r="D3092" i="11" s="1"/>
  <c r="AA845" i="15"/>
  <c r="AJ843" i="15"/>
  <c r="D3093" i="11" s="1"/>
  <c r="AI843" i="15"/>
  <c r="C3093" i="11" s="1"/>
  <c r="W846" i="15"/>
  <c r="X846" i="15" s="1"/>
  <c r="B848" i="15"/>
  <c r="V847" i="15"/>
  <c r="U847" i="15"/>
  <c r="Y847" i="15"/>
  <c r="J847" i="15"/>
  <c r="E847" i="15"/>
  <c r="F847" i="15" s="1"/>
  <c r="G847" i="15" s="1"/>
  <c r="C847" i="15" s="1"/>
  <c r="D847" i="15" s="1"/>
  <c r="H847" i="15" s="1"/>
  <c r="AF847" i="15" s="1"/>
  <c r="E3089" i="11"/>
  <c r="I847" i="15"/>
  <c r="N847" i="15"/>
  <c r="O847" i="15" s="1"/>
  <c r="P847" i="15" s="1"/>
  <c r="L847" i="15"/>
  <c r="S847" i="15"/>
  <c r="AC845" i="15"/>
  <c r="AD845" i="15" s="1"/>
  <c r="AG845" i="15" s="1"/>
  <c r="M846" i="15"/>
  <c r="Q846" i="15"/>
  <c r="R846" i="15" s="1"/>
  <c r="T846" i="15" s="1"/>
  <c r="AB846" i="15" s="1"/>
  <c r="AC846" i="15" s="1"/>
  <c r="AD846" i="15" s="1"/>
  <c r="W847" i="15" l="1"/>
  <c r="X847" i="15" s="1"/>
  <c r="Z847" i="15" s="1"/>
  <c r="AI844" i="15"/>
  <c r="C3092" i="11" s="1"/>
  <c r="AE845" i="15"/>
  <c r="AH845" i="15" s="1"/>
  <c r="B849" i="15"/>
  <c r="V848" i="15"/>
  <c r="U848" i="15"/>
  <c r="Y848" i="15"/>
  <c r="J848" i="15"/>
  <c r="E848" i="15"/>
  <c r="F848" i="15" s="1"/>
  <c r="G848" i="15" s="1"/>
  <c r="C848" i="15" s="1"/>
  <c r="D848" i="15" s="1"/>
  <c r="H848" i="15" s="1"/>
  <c r="AF848" i="15" s="1"/>
  <c r="E3088" i="11"/>
  <c r="I848" i="15"/>
  <c r="N848" i="15"/>
  <c r="O848" i="15" s="1"/>
  <c r="P848" i="15" s="1"/>
  <c r="L848" i="15"/>
  <c r="S848" i="15"/>
  <c r="Z846" i="15"/>
  <c r="AA846" i="15"/>
  <c r="AE846" i="15" s="1"/>
  <c r="Q847" i="15"/>
  <c r="R847" i="15" s="1"/>
  <c r="T847" i="15" s="1"/>
  <c r="AB847" i="15" s="1"/>
  <c r="K847" i="15"/>
  <c r="M847" i="15" s="1"/>
  <c r="AC847" i="15" l="1"/>
  <c r="AD847" i="15" s="1"/>
  <c r="W848" i="15"/>
  <c r="X848" i="15" s="1"/>
  <c r="AA848" i="15" s="1"/>
  <c r="AA847" i="15"/>
  <c r="Q848" i="15"/>
  <c r="R848" i="15" s="1"/>
  <c r="T848" i="15" s="1"/>
  <c r="AB848" i="15" s="1"/>
  <c r="B850" i="15"/>
  <c r="V849" i="15"/>
  <c r="U849" i="15"/>
  <c r="Y849" i="15"/>
  <c r="J849" i="15"/>
  <c r="E849" i="15"/>
  <c r="F849" i="15" s="1"/>
  <c r="G849" i="15" s="1"/>
  <c r="C849" i="15" s="1"/>
  <c r="D849" i="15" s="1"/>
  <c r="H849" i="15" s="1"/>
  <c r="AF849" i="15" s="1"/>
  <c r="E3087" i="11"/>
  <c r="I849" i="15"/>
  <c r="N849" i="15"/>
  <c r="O849" i="15" s="1"/>
  <c r="P849" i="15" s="1"/>
  <c r="L849" i="15"/>
  <c r="S849" i="15"/>
  <c r="K848" i="15"/>
  <c r="M848" i="15" s="1"/>
  <c r="AI845" i="15"/>
  <c r="C3091" i="11" s="1"/>
  <c r="AJ845" i="15"/>
  <c r="D3091" i="11" s="1"/>
  <c r="AG846" i="15"/>
  <c r="AH846" i="15" s="1"/>
  <c r="AE847" i="15" l="1"/>
  <c r="Z848" i="15"/>
  <c r="AG847" i="15"/>
  <c r="Q849" i="15"/>
  <c r="R849" i="15" s="1"/>
  <c r="T849" i="15" s="1"/>
  <c r="AB849" i="15" s="1"/>
  <c r="AJ846" i="15"/>
  <c r="D3090" i="11" s="1"/>
  <c r="AI846" i="15"/>
  <c r="C3090" i="11" s="1"/>
  <c r="W849" i="15"/>
  <c r="X849" i="15" s="1"/>
  <c r="B851" i="15"/>
  <c r="V850" i="15"/>
  <c r="U850" i="15"/>
  <c r="Y850" i="15"/>
  <c r="J850" i="15"/>
  <c r="E850" i="15"/>
  <c r="F850" i="15" s="1"/>
  <c r="G850" i="15" s="1"/>
  <c r="C850" i="15" s="1"/>
  <c r="D850" i="15" s="1"/>
  <c r="H850" i="15" s="1"/>
  <c r="AF850" i="15" s="1"/>
  <c r="E3086" i="11"/>
  <c r="I850" i="15"/>
  <c r="N850" i="15"/>
  <c r="O850" i="15" s="1"/>
  <c r="P850" i="15" s="1"/>
  <c r="L850" i="15"/>
  <c r="S850" i="15"/>
  <c r="AC848" i="15"/>
  <c r="AD848" i="15" s="1"/>
  <c r="K849" i="15"/>
  <c r="M849" i="15" s="1"/>
  <c r="K850" i="15" l="1"/>
  <c r="M850" i="15" s="1"/>
  <c r="AH847" i="15"/>
  <c r="AJ847" i="15" s="1"/>
  <c r="D3089" i="11" s="1"/>
  <c r="W850" i="15"/>
  <c r="X850" i="15" s="1"/>
  <c r="AA850" i="15" s="1"/>
  <c r="Q850" i="15"/>
  <c r="R850" i="15" s="1"/>
  <c r="T850" i="15" s="1"/>
  <c r="AB850" i="15" s="1"/>
  <c r="AE848" i="15"/>
  <c r="AG848" i="15"/>
  <c r="B852" i="15"/>
  <c r="V851" i="15"/>
  <c r="U851" i="15"/>
  <c r="Y851" i="15"/>
  <c r="J851" i="15"/>
  <c r="E851" i="15"/>
  <c r="F851" i="15" s="1"/>
  <c r="G851" i="15" s="1"/>
  <c r="C851" i="15" s="1"/>
  <c r="D851" i="15" s="1"/>
  <c r="H851" i="15" s="1"/>
  <c r="AF851" i="15" s="1"/>
  <c r="E3085" i="11"/>
  <c r="I851" i="15"/>
  <c r="N851" i="15"/>
  <c r="O851" i="15" s="1"/>
  <c r="P851" i="15" s="1"/>
  <c r="L851" i="15"/>
  <c r="S851" i="15"/>
  <c r="AC849" i="15"/>
  <c r="AD849" i="15" s="1"/>
  <c r="AA849" i="15"/>
  <c r="Z849" i="15"/>
  <c r="AI847" i="15" l="1"/>
  <c r="C3089" i="11" s="1"/>
  <c r="Z850" i="15"/>
  <c r="W851" i="15"/>
  <c r="X851" i="15" s="1"/>
  <c r="AA851" i="15" s="1"/>
  <c r="AG849" i="15"/>
  <c r="AE849" i="15"/>
  <c r="AH849" i="15" s="1"/>
  <c r="K851" i="15"/>
  <c r="M851" i="15" s="1"/>
  <c r="B853" i="15"/>
  <c r="V852" i="15"/>
  <c r="U852" i="15"/>
  <c r="Y852" i="15"/>
  <c r="J852" i="15"/>
  <c r="E852" i="15"/>
  <c r="F852" i="15" s="1"/>
  <c r="G852" i="15" s="1"/>
  <c r="C852" i="15" s="1"/>
  <c r="D852" i="15" s="1"/>
  <c r="H852" i="15" s="1"/>
  <c r="AF852" i="15" s="1"/>
  <c r="E3084" i="11"/>
  <c r="I852" i="15"/>
  <c r="K852" i="15" s="1"/>
  <c r="N852" i="15"/>
  <c r="O852" i="15" s="1"/>
  <c r="P852" i="15" s="1"/>
  <c r="L852" i="15"/>
  <c r="S852" i="15"/>
  <c r="AC850" i="15"/>
  <c r="AD850" i="15" s="1"/>
  <c r="AG850" i="15" s="1"/>
  <c r="AH848" i="15"/>
  <c r="Q851" i="15"/>
  <c r="R851" i="15" s="1"/>
  <c r="T851" i="15" s="1"/>
  <c r="AB851" i="15" s="1"/>
  <c r="AC851" i="15" l="1"/>
  <c r="AD851" i="15" s="1"/>
  <c r="AE851" i="15" s="1"/>
  <c r="W852" i="15"/>
  <c r="X852" i="15" s="1"/>
  <c r="AA852" i="15" s="1"/>
  <c r="Z851" i="15"/>
  <c r="Q852" i="15"/>
  <c r="R852" i="15" s="1"/>
  <c r="T852" i="15" s="1"/>
  <c r="AB852" i="15" s="1"/>
  <c r="AI849" i="15"/>
  <c r="C3087" i="11" s="1"/>
  <c r="AJ849" i="15"/>
  <c r="D3087" i="11" s="1"/>
  <c r="B854" i="15"/>
  <c r="V853" i="15"/>
  <c r="U853" i="15"/>
  <c r="Y853" i="15"/>
  <c r="J853" i="15"/>
  <c r="E853" i="15"/>
  <c r="F853" i="15" s="1"/>
  <c r="G853" i="15" s="1"/>
  <c r="C853" i="15" s="1"/>
  <c r="D853" i="15" s="1"/>
  <c r="H853" i="15" s="1"/>
  <c r="AF853" i="15" s="1"/>
  <c r="E3083" i="11"/>
  <c r="I853" i="15"/>
  <c r="N853" i="15"/>
  <c r="O853" i="15" s="1"/>
  <c r="P853" i="15" s="1"/>
  <c r="L853" i="15"/>
  <c r="S853" i="15"/>
  <c r="AI848" i="15"/>
  <c r="C3088" i="11" s="1"/>
  <c r="AJ848" i="15"/>
  <c r="D3088" i="11" s="1"/>
  <c r="M852" i="15"/>
  <c r="AE850" i="15"/>
  <c r="AH850" i="15" s="1"/>
  <c r="AG851" i="15" l="1"/>
  <c r="AH851" i="15" s="1"/>
  <c r="AI851" i="15" s="1"/>
  <c r="C3085" i="11" s="1"/>
  <c r="Z852" i="15"/>
  <c r="W853" i="15"/>
  <c r="X853" i="15" s="1"/>
  <c r="Z853" i="15" s="1"/>
  <c r="Q853" i="15"/>
  <c r="R853" i="15" s="1"/>
  <c r="T853" i="15" s="1"/>
  <c r="AB853" i="15" s="1"/>
  <c r="B855" i="15"/>
  <c r="V854" i="15"/>
  <c r="U854" i="15"/>
  <c r="Y854" i="15"/>
  <c r="J854" i="15"/>
  <c r="E854" i="15"/>
  <c r="F854" i="15" s="1"/>
  <c r="G854" i="15" s="1"/>
  <c r="C854" i="15" s="1"/>
  <c r="D854" i="15" s="1"/>
  <c r="H854" i="15" s="1"/>
  <c r="AF854" i="15" s="1"/>
  <c r="E3082" i="11"/>
  <c r="I854" i="15"/>
  <c r="N854" i="15"/>
  <c r="O854" i="15" s="1"/>
  <c r="P854" i="15" s="1"/>
  <c r="L854" i="15"/>
  <c r="S854" i="15"/>
  <c r="AC852" i="15"/>
  <c r="AD852" i="15" s="1"/>
  <c r="AE852" i="15" s="1"/>
  <c r="AJ850" i="15"/>
  <c r="D3086" i="11" s="1"/>
  <c r="AI850" i="15"/>
  <c r="C3086" i="11" s="1"/>
  <c r="K853" i="15"/>
  <c r="M853" i="15" s="1"/>
  <c r="AA853" i="15" l="1"/>
  <c r="W854" i="15"/>
  <c r="X854" i="15" s="1"/>
  <c r="Z854" i="15" s="1"/>
  <c r="AJ851" i="15"/>
  <c r="D3085" i="11" s="1"/>
  <c r="Q854" i="15"/>
  <c r="R854" i="15" s="1"/>
  <c r="T854" i="15" s="1"/>
  <c r="AB854" i="15" s="1"/>
  <c r="K854" i="15"/>
  <c r="M854" i="15" s="1"/>
  <c r="AG852" i="15"/>
  <c r="AH852" i="15" s="1"/>
  <c r="B856" i="15"/>
  <c r="V855" i="15"/>
  <c r="U855" i="15"/>
  <c r="Y855" i="15"/>
  <c r="J855" i="15"/>
  <c r="E855" i="15"/>
  <c r="F855" i="15" s="1"/>
  <c r="G855" i="15" s="1"/>
  <c r="C855" i="15" s="1"/>
  <c r="D855" i="15" s="1"/>
  <c r="H855" i="15" s="1"/>
  <c r="AF855" i="15" s="1"/>
  <c r="E3081" i="11"/>
  <c r="I855" i="15"/>
  <c r="N855" i="15"/>
  <c r="O855" i="15" s="1"/>
  <c r="P855" i="15" s="1"/>
  <c r="L855" i="15"/>
  <c r="S855" i="15"/>
  <c r="AC853" i="15"/>
  <c r="AD853" i="15" s="1"/>
  <c r="K855" i="15" l="1"/>
  <c r="M855" i="15" s="1"/>
  <c r="AA854" i="15"/>
  <c r="AG853" i="15"/>
  <c r="W855" i="15"/>
  <c r="X855" i="15" s="1"/>
  <c r="Z855" i="15" s="1"/>
  <c r="AJ852" i="15"/>
  <c r="D3084" i="11" s="1"/>
  <c r="AI852" i="15"/>
  <c r="C3084" i="11" s="1"/>
  <c r="B857" i="15"/>
  <c r="V856" i="15"/>
  <c r="U856" i="15"/>
  <c r="Y856" i="15"/>
  <c r="J856" i="15"/>
  <c r="E856" i="15"/>
  <c r="F856" i="15" s="1"/>
  <c r="G856" i="15" s="1"/>
  <c r="C856" i="15" s="1"/>
  <c r="D856" i="15" s="1"/>
  <c r="H856" i="15" s="1"/>
  <c r="AF856" i="15" s="1"/>
  <c r="E3080" i="11"/>
  <c r="I856" i="15"/>
  <c r="N856" i="15"/>
  <c r="O856" i="15" s="1"/>
  <c r="P856" i="15" s="1"/>
  <c r="L856" i="15"/>
  <c r="S856" i="15"/>
  <c r="AC854" i="15"/>
  <c r="AD854" i="15" s="1"/>
  <c r="AG854" i="15" s="1"/>
  <c r="Q855" i="15"/>
  <c r="R855" i="15" s="1"/>
  <c r="T855" i="15" s="1"/>
  <c r="AB855" i="15" s="1"/>
  <c r="AE853" i="15"/>
  <c r="AH853" i="15" s="1"/>
  <c r="K856" i="15" l="1"/>
  <c r="AC855" i="15"/>
  <c r="AD855" i="15" s="1"/>
  <c r="W856" i="15"/>
  <c r="X856" i="15" s="1"/>
  <c r="AA856" i="15" s="1"/>
  <c r="AA855" i="15"/>
  <c r="AI853" i="15"/>
  <c r="C3083" i="11" s="1"/>
  <c r="AJ853" i="15"/>
  <c r="D3083" i="11" s="1"/>
  <c r="B858" i="15"/>
  <c r="V857" i="15"/>
  <c r="U857" i="15"/>
  <c r="Y857" i="15"/>
  <c r="J857" i="15"/>
  <c r="E857" i="15"/>
  <c r="F857" i="15" s="1"/>
  <c r="G857" i="15" s="1"/>
  <c r="C857" i="15" s="1"/>
  <c r="D857" i="15" s="1"/>
  <c r="H857" i="15" s="1"/>
  <c r="AF857" i="15" s="1"/>
  <c r="E3079" i="11"/>
  <c r="I857" i="15"/>
  <c r="N857" i="15"/>
  <c r="O857" i="15" s="1"/>
  <c r="P857" i="15" s="1"/>
  <c r="L857" i="15"/>
  <c r="S857" i="15"/>
  <c r="AE854" i="15"/>
  <c r="AH854" i="15" s="1"/>
  <c r="M856" i="15"/>
  <c r="Q856" i="15"/>
  <c r="R856" i="15" s="1"/>
  <c r="T856" i="15" s="1"/>
  <c r="AB856" i="15" s="1"/>
  <c r="AC856" i="15" s="1"/>
  <c r="AD856" i="15" s="1"/>
  <c r="AE855" i="15" l="1"/>
  <c r="Z856" i="15"/>
  <c r="AG855" i="15"/>
  <c r="AH855" i="15" s="1"/>
  <c r="AJ855" i="15" s="1"/>
  <c r="D3081" i="11" s="1"/>
  <c r="W857" i="15"/>
  <c r="X857" i="15" s="1"/>
  <c r="Z857" i="15" s="1"/>
  <c r="AG856" i="15"/>
  <c r="AE856" i="15"/>
  <c r="AJ854" i="15"/>
  <c r="D3082" i="11" s="1"/>
  <c r="AI854" i="15"/>
  <c r="C3082" i="11" s="1"/>
  <c r="B859" i="15"/>
  <c r="V858" i="15"/>
  <c r="U858" i="15"/>
  <c r="Y858" i="15"/>
  <c r="J858" i="15"/>
  <c r="E858" i="15"/>
  <c r="F858" i="15" s="1"/>
  <c r="G858" i="15" s="1"/>
  <c r="C858" i="15" s="1"/>
  <c r="D858" i="15" s="1"/>
  <c r="H858" i="15" s="1"/>
  <c r="AF858" i="15" s="1"/>
  <c r="E3078" i="11"/>
  <c r="I858" i="15"/>
  <c r="N858" i="15"/>
  <c r="O858" i="15" s="1"/>
  <c r="P858" i="15" s="1"/>
  <c r="L858" i="15"/>
  <c r="S858" i="15"/>
  <c r="Q857" i="15"/>
  <c r="R857" i="15" s="1"/>
  <c r="T857" i="15" s="1"/>
  <c r="AB857" i="15" s="1"/>
  <c r="K857" i="15"/>
  <c r="M857" i="15" s="1"/>
  <c r="AC857" i="15" l="1"/>
  <c r="AD857" i="15" s="1"/>
  <c r="AA857" i="15"/>
  <c r="AI855" i="15"/>
  <c r="C3081" i="11" s="1"/>
  <c r="W858" i="15"/>
  <c r="X858" i="15" s="1"/>
  <c r="Z858" i="15" s="1"/>
  <c r="Q858" i="15"/>
  <c r="R858" i="15" s="1"/>
  <c r="T858" i="15" s="1"/>
  <c r="AB858" i="15" s="1"/>
  <c r="AH856" i="15"/>
  <c r="AI856" i="15" s="1"/>
  <c r="C3080" i="11" s="1"/>
  <c r="B860" i="15"/>
  <c r="V859" i="15"/>
  <c r="U859" i="15"/>
  <c r="Y859" i="15"/>
  <c r="J859" i="15"/>
  <c r="E859" i="15"/>
  <c r="F859" i="15" s="1"/>
  <c r="G859" i="15" s="1"/>
  <c r="C859" i="15" s="1"/>
  <c r="D859" i="15" s="1"/>
  <c r="H859" i="15" s="1"/>
  <c r="AF859" i="15" s="1"/>
  <c r="E3077" i="11"/>
  <c r="I859" i="15"/>
  <c r="N859" i="15"/>
  <c r="O859" i="15" s="1"/>
  <c r="P859" i="15" s="1"/>
  <c r="L859" i="15"/>
  <c r="S859" i="15"/>
  <c r="K858" i="15"/>
  <c r="M858" i="15" s="1"/>
  <c r="AG857" i="15" l="1"/>
  <c r="AA858" i="15"/>
  <c r="W859" i="15"/>
  <c r="X859" i="15" s="1"/>
  <c r="Z859" i="15" s="1"/>
  <c r="AE857" i="15"/>
  <c r="AH857" i="15" s="1"/>
  <c r="AI857" i="15" s="1"/>
  <c r="C3079" i="11" s="1"/>
  <c r="Q859" i="15"/>
  <c r="R859" i="15" s="1"/>
  <c r="T859" i="15" s="1"/>
  <c r="AB859" i="15" s="1"/>
  <c r="AJ856" i="15"/>
  <c r="D3080" i="11" s="1"/>
  <c r="K859" i="15"/>
  <c r="M859" i="15" s="1"/>
  <c r="AC858" i="15"/>
  <c r="AD858" i="15" s="1"/>
  <c r="B861" i="15"/>
  <c r="V860" i="15"/>
  <c r="U860" i="15"/>
  <c r="Y860" i="15"/>
  <c r="J860" i="15"/>
  <c r="E860" i="15"/>
  <c r="F860" i="15" s="1"/>
  <c r="G860" i="15" s="1"/>
  <c r="C860" i="15" s="1"/>
  <c r="D860" i="15" s="1"/>
  <c r="H860" i="15" s="1"/>
  <c r="AF860" i="15" s="1"/>
  <c r="E3076" i="11"/>
  <c r="I860" i="15"/>
  <c r="N860" i="15"/>
  <c r="O860" i="15" s="1"/>
  <c r="P860" i="15" s="1"/>
  <c r="L860" i="15"/>
  <c r="S860" i="15"/>
  <c r="AA859" i="15" l="1"/>
  <c r="W860" i="15"/>
  <c r="X860" i="15" s="1"/>
  <c r="Z860" i="15" s="1"/>
  <c r="AJ857" i="15"/>
  <c r="D3079" i="11" s="1"/>
  <c r="Q860" i="15"/>
  <c r="R860" i="15" s="1"/>
  <c r="T860" i="15" s="1"/>
  <c r="AB860" i="15" s="1"/>
  <c r="B862" i="15"/>
  <c r="V861" i="15"/>
  <c r="U861" i="15"/>
  <c r="Y861" i="15"/>
  <c r="J861" i="15"/>
  <c r="E861" i="15"/>
  <c r="F861" i="15" s="1"/>
  <c r="G861" i="15" s="1"/>
  <c r="C861" i="15" s="1"/>
  <c r="D861" i="15" s="1"/>
  <c r="H861" i="15" s="1"/>
  <c r="AF861" i="15" s="1"/>
  <c r="E3075" i="11"/>
  <c r="I861" i="15"/>
  <c r="N861" i="15"/>
  <c r="O861" i="15" s="1"/>
  <c r="P861" i="15" s="1"/>
  <c r="L861" i="15"/>
  <c r="S861" i="15"/>
  <c r="AC859" i="15"/>
  <c r="AD859" i="15" s="1"/>
  <c r="AG858" i="15"/>
  <c r="AE858" i="15"/>
  <c r="K860" i="15"/>
  <c r="M860" i="15" s="1"/>
  <c r="W861" i="15" l="1"/>
  <c r="X861" i="15" s="1"/>
  <c r="AA861" i="15" s="1"/>
  <c r="AA860" i="15"/>
  <c r="AH858" i="15"/>
  <c r="AJ858" i="15" s="1"/>
  <c r="D3078" i="11" s="1"/>
  <c r="AG859" i="15"/>
  <c r="AE859" i="15"/>
  <c r="B863" i="15"/>
  <c r="V862" i="15"/>
  <c r="U862" i="15"/>
  <c r="Y862" i="15"/>
  <c r="J862" i="15"/>
  <c r="E862" i="15"/>
  <c r="F862" i="15" s="1"/>
  <c r="G862" i="15" s="1"/>
  <c r="C862" i="15" s="1"/>
  <c r="D862" i="15" s="1"/>
  <c r="H862" i="15" s="1"/>
  <c r="AF862" i="15" s="1"/>
  <c r="E3074" i="11"/>
  <c r="I862" i="15"/>
  <c r="N862" i="15"/>
  <c r="O862" i="15" s="1"/>
  <c r="P862" i="15" s="1"/>
  <c r="L862" i="15"/>
  <c r="S862" i="15"/>
  <c r="AC860" i="15"/>
  <c r="AD860" i="15" s="1"/>
  <c r="K861" i="15"/>
  <c r="M861" i="15" s="1"/>
  <c r="Q861" i="15"/>
  <c r="R861" i="15" s="1"/>
  <c r="T861" i="15" s="1"/>
  <c r="AB861" i="15" s="1"/>
  <c r="AC861" i="15" s="1"/>
  <c r="AD861" i="15" s="1"/>
  <c r="AG860" i="15" l="1"/>
  <c r="Z861" i="15"/>
  <c r="AI858" i="15"/>
  <c r="C3078" i="11" s="1"/>
  <c r="AH859" i="15"/>
  <c r="AI859" i="15" s="1"/>
  <c r="C3077" i="11" s="1"/>
  <c r="AG861" i="15"/>
  <c r="AE861" i="15"/>
  <c r="AH861" i="15" s="1"/>
  <c r="W862" i="15"/>
  <c r="X862" i="15" s="1"/>
  <c r="B864" i="15"/>
  <c r="V863" i="15"/>
  <c r="U863" i="15"/>
  <c r="Y863" i="15"/>
  <c r="J863" i="15"/>
  <c r="E863" i="15"/>
  <c r="F863" i="15" s="1"/>
  <c r="G863" i="15" s="1"/>
  <c r="C863" i="15" s="1"/>
  <c r="D863" i="15" s="1"/>
  <c r="H863" i="15" s="1"/>
  <c r="AF863" i="15" s="1"/>
  <c r="E3073" i="11"/>
  <c r="I863" i="15"/>
  <c r="N863" i="15"/>
  <c r="O863" i="15" s="1"/>
  <c r="P863" i="15" s="1"/>
  <c r="L863" i="15"/>
  <c r="S863" i="15"/>
  <c r="AE860" i="15"/>
  <c r="AH860" i="15" s="1"/>
  <c r="Q862" i="15"/>
  <c r="R862" i="15" s="1"/>
  <c r="T862" i="15" s="1"/>
  <c r="AB862" i="15" s="1"/>
  <c r="K862" i="15"/>
  <c r="M862" i="15" s="1"/>
  <c r="AC862" i="15" l="1"/>
  <c r="AD862" i="15" s="1"/>
  <c r="K863" i="15"/>
  <c r="M863" i="15" s="1"/>
  <c r="W863" i="15"/>
  <c r="X863" i="15" s="1"/>
  <c r="AA863" i="15" s="1"/>
  <c r="AJ859" i="15"/>
  <c r="D3077" i="11" s="1"/>
  <c r="B865" i="15"/>
  <c r="V864" i="15"/>
  <c r="U864" i="15"/>
  <c r="Y864" i="15"/>
  <c r="J864" i="15"/>
  <c r="E864" i="15"/>
  <c r="F864" i="15" s="1"/>
  <c r="G864" i="15" s="1"/>
  <c r="C864" i="15" s="1"/>
  <c r="D864" i="15" s="1"/>
  <c r="H864" i="15" s="1"/>
  <c r="AF864" i="15" s="1"/>
  <c r="E3072" i="11"/>
  <c r="I864" i="15"/>
  <c r="N864" i="15"/>
  <c r="O864" i="15" s="1"/>
  <c r="P864" i="15" s="1"/>
  <c r="L864" i="15"/>
  <c r="S864" i="15"/>
  <c r="AJ860" i="15"/>
  <c r="D3076" i="11" s="1"/>
  <c r="AI860" i="15"/>
  <c r="C3076" i="11" s="1"/>
  <c r="Z862" i="15"/>
  <c r="AA862" i="15"/>
  <c r="Q863" i="15"/>
  <c r="R863" i="15" s="1"/>
  <c r="T863" i="15" s="1"/>
  <c r="AB863" i="15" s="1"/>
  <c r="AI861" i="15"/>
  <c r="C3075" i="11" s="1"/>
  <c r="AJ861" i="15"/>
  <c r="D3075" i="11" s="1"/>
  <c r="AC863" i="15" l="1"/>
  <c r="AD863" i="15" s="1"/>
  <c r="AE863" i="15" s="1"/>
  <c r="AE862" i="15"/>
  <c r="K864" i="15"/>
  <c r="M864" i="15" s="1"/>
  <c r="Z863" i="15"/>
  <c r="Q864" i="15"/>
  <c r="W864" i="15"/>
  <c r="X864" i="15" s="1"/>
  <c r="B866" i="15"/>
  <c r="V865" i="15"/>
  <c r="U865" i="15"/>
  <c r="Y865" i="15"/>
  <c r="J865" i="15"/>
  <c r="E865" i="15"/>
  <c r="F865" i="15" s="1"/>
  <c r="G865" i="15" s="1"/>
  <c r="C865" i="15" s="1"/>
  <c r="D865" i="15" s="1"/>
  <c r="H865" i="15" s="1"/>
  <c r="AF865" i="15" s="1"/>
  <c r="E3071" i="11"/>
  <c r="I865" i="15"/>
  <c r="N865" i="15"/>
  <c r="O865" i="15" s="1"/>
  <c r="P865" i="15" s="1"/>
  <c r="L865" i="15"/>
  <c r="S865" i="15"/>
  <c r="R864" i="15"/>
  <c r="T864" i="15" s="1"/>
  <c r="AB864" i="15" s="1"/>
  <c r="AG862" i="15"/>
  <c r="AH862" i="15" s="1"/>
  <c r="AG863" i="15" l="1"/>
  <c r="AH863" i="15" s="1"/>
  <c r="AJ863" i="15" s="1"/>
  <c r="D3073" i="11" s="1"/>
  <c r="AC864" i="15"/>
  <c r="AD864" i="15" s="1"/>
  <c r="W865" i="15"/>
  <c r="X865" i="15" s="1"/>
  <c r="Z865" i="15" s="1"/>
  <c r="Q865" i="15"/>
  <c r="K865" i="15"/>
  <c r="M865" i="15" s="1"/>
  <c r="B867" i="15"/>
  <c r="V866" i="15"/>
  <c r="U866" i="15"/>
  <c r="Y866" i="15"/>
  <c r="J866" i="15"/>
  <c r="E866" i="15"/>
  <c r="F866" i="15" s="1"/>
  <c r="G866" i="15" s="1"/>
  <c r="C866" i="15" s="1"/>
  <c r="D866" i="15" s="1"/>
  <c r="H866" i="15" s="1"/>
  <c r="AF866" i="15" s="1"/>
  <c r="E3070" i="11"/>
  <c r="I866" i="15"/>
  <c r="N866" i="15"/>
  <c r="O866" i="15" s="1"/>
  <c r="P866" i="15" s="1"/>
  <c r="L866" i="15"/>
  <c r="S866" i="15"/>
  <c r="AJ862" i="15"/>
  <c r="D3074" i="11" s="1"/>
  <c r="AI862" i="15"/>
  <c r="C3074" i="11" s="1"/>
  <c r="AA864" i="15"/>
  <c r="Z864" i="15"/>
  <c r="R865" i="15"/>
  <c r="T865" i="15" s="1"/>
  <c r="AB865" i="15" s="1"/>
  <c r="AI863" i="15" l="1"/>
  <c r="C3073" i="11" s="1"/>
  <c r="AG864" i="15"/>
  <c r="AC865" i="15"/>
  <c r="AD865" i="15" s="1"/>
  <c r="AA865" i="15"/>
  <c r="W866" i="15"/>
  <c r="X866" i="15" s="1"/>
  <c r="Z866" i="15" s="1"/>
  <c r="B868" i="15"/>
  <c r="V867" i="15"/>
  <c r="U867" i="15"/>
  <c r="Y867" i="15"/>
  <c r="J867" i="15"/>
  <c r="E867" i="15"/>
  <c r="F867" i="15" s="1"/>
  <c r="G867" i="15" s="1"/>
  <c r="C867" i="15" s="1"/>
  <c r="D867" i="15" s="1"/>
  <c r="H867" i="15" s="1"/>
  <c r="AF867" i="15" s="1"/>
  <c r="E3069" i="11"/>
  <c r="I867" i="15"/>
  <c r="N867" i="15"/>
  <c r="O867" i="15" s="1"/>
  <c r="P867" i="15" s="1"/>
  <c r="L867" i="15"/>
  <c r="S867" i="15"/>
  <c r="Q866" i="15"/>
  <c r="R866" i="15" s="1"/>
  <c r="T866" i="15" s="1"/>
  <c r="AB866" i="15" s="1"/>
  <c r="K866" i="15"/>
  <c r="M866" i="15" s="1"/>
  <c r="AE864" i="15"/>
  <c r="AH864" i="15" s="1"/>
  <c r="AC866" i="15" l="1"/>
  <c r="AD866" i="15" s="1"/>
  <c r="AG865" i="15"/>
  <c r="AE865" i="15"/>
  <c r="AH865" i="15" s="1"/>
  <c r="AI865" i="15" s="1"/>
  <c r="C3071" i="11" s="1"/>
  <c r="AA866" i="15"/>
  <c r="AJ864" i="15"/>
  <c r="D3072" i="11" s="1"/>
  <c r="AI864" i="15"/>
  <c r="C3072" i="11" s="1"/>
  <c r="W867" i="15"/>
  <c r="X867" i="15" s="1"/>
  <c r="K867" i="15"/>
  <c r="M867" i="15" s="1"/>
  <c r="B869" i="15"/>
  <c r="V868" i="15"/>
  <c r="U868" i="15"/>
  <c r="Y868" i="15"/>
  <c r="J868" i="15"/>
  <c r="E868" i="15"/>
  <c r="F868" i="15" s="1"/>
  <c r="G868" i="15" s="1"/>
  <c r="C868" i="15" s="1"/>
  <c r="D868" i="15" s="1"/>
  <c r="H868" i="15" s="1"/>
  <c r="AF868" i="15" s="1"/>
  <c r="E3068" i="11"/>
  <c r="I868" i="15"/>
  <c r="N868" i="15"/>
  <c r="O868" i="15" s="1"/>
  <c r="P868" i="15" s="1"/>
  <c r="L868" i="15"/>
  <c r="S868" i="15"/>
  <c r="Q867" i="15"/>
  <c r="R867" i="15" s="1"/>
  <c r="T867" i="15" s="1"/>
  <c r="AB867" i="15" s="1"/>
  <c r="AE866" i="15" l="1"/>
  <c r="AC867" i="15"/>
  <c r="AD867" i="15" s="1"/>
  <c r="AG866" i="15"/>
  <c r="AH866" i="15" s="1"/>
  <c r="AI866" i="15" s="1"/>
  <c r="C3070" i="11" s="1"/>
  <c r="AJ865" i="15"/>
  <c r="D3071" i="11" s="1"/>
  <c r="W868" i="15"/>
  <c r="X868" i="15" s="1"/>
  <c r="Z868" i="15" s="1"/>
  <c r="B870" i="15"/>
  <c r="V869" i="15"/>
  <c r="U869" i="15"/>
  <c r="Y869" i="15"/>
  <c r="J869" i="15"/>
  <c r="E869" i="15"/>
  <c r="F869" i="15" s="1"/>
  <c r="G869" i="15" s="1"/>
  <c r="C869" i="15" s="1"/>
  <c r="D869" i="15" s="1"/>
  <c r="H869" i="15" s="1"/>
  <c r="AF869" i="15" s="1"/>
  <c r="E3067" i="11"/>
  <c r="I869" i="15"/>
  <c r="N869" i="15"/>
  <c r="O869" i="15" s="1"/>
  <c r="P869" i="15" s="1"/>
  <c r="L869" i="15"/>
  <c r="S869" i="15"/>
  <c r="Q868" i="15"/>
  <c r="R868" i="15" s="1"/>
  <c r="T868" i="15" s="1"/>
  <c r="AB868" i="15" s="1"/>
  <c r="Z867" i="15"/>
  <c r="AA867" i="15"/>
  <c r="K868" i="15"/>
  <c r="M868" i="15" s="1"/>
  <c r="AE867" i="15" l="1"/>
  <c r="W869" i="15"/>
  <c r="X869" i="15" s="1"/>
  <c r="AA869" i="15" s="1"/>
  <c r="AA868" i="15"/>
  <c r="AJ866" i="15"/>
  <c r="D3070" i="11" s="1"/>
  <c r="AC868" i="15"/>
  <c r="AD868" i="15" s="1"/>
  <c r="B871" i="15"/>
  <c r="V870" i="15"/>
  <c r="U870" i="15"/>
  <c r="J870" i="15"/>
  <c r="Y870" i="15"/>
  <c r="E870" i="15"/>
  <c r="F870" i="15" s="1"/>
  <c r="G870" i="15" s="1"/>
  <c r="C870" i="15" s="1"/>
  <c r="D870" i="15" s="1"/>
  <c r="H870" i="15" s="1"/>
  <c r="AF870" i="15" s="1"/>
  <c r="E3066" i="11"/>
  <c r="I870" i="15"/>
  <c r="N870" i="15"/>
  <c r="O870" i="15" s="1"/>
  <c r="P870" i="15" s="1"/>
  <c r="L870" i="15"/>
  <c r="S870" i="15"/>
  <c r="AG867" i="15"/>
  <c r="AH867" i="15" s="1"/>
  <c r="Q869" i="15"/>
  <c r="R869" i="15" s="1"/>
  <c r="T869" i="15" s="1"/>
  <c r="AB869" i="15" s="1"/>
  <c r="K869" i="15"/>
  <c r="M869" i="15" s="1"/>
  <c r="AC869" i="15" l="1"/>
  <c r="AD869" i="15" s="1"/>
  <c r="AE869" i="15" s="1"/>
  <c r="Z869" i="15"/>
  <c r="AE868" i="15"/>
  <c r="AG868" i="15"/>
  <c r="K870" i="15"/>
  <c r="M870" i="15" s="1"/>
  <c r="W870" i="15"/>
  <c r="X870" i="15" s="1"/>
  <c r="B872" i="15"/>
  <c r="V871" i="15"/>
  <c r="U871" i="15"/>
  <c r="Y871" i="15"/>
  <c r="J871" i="15"/>
  <c r="E871" i="15"/>
  <c r="F871" i="15" s="1"/>
  <c r="G871" i="15" s="1"/>
  <c r="C871" i="15" s="1"/>
  <c r="D871" i="15" s="1"/>
  <c r="H871" i="15" s="1"/>
  <c r="AF871" i="15" s="1"/>
  <c r="E3065" i="11"/>
  <c r="I871" i="15"/>
  <c r="N871" i="15"/>
  <c r="O871" i="15" s="1"/>
  <c r="P871" i="15" s="1"/>
  <c r="L871" i="15"/>
  <c r="S871" i="15"/>
  <c r="AJ867" i="15"/>
  <c r="D3069" i="11" s="1"/>
  <c r="AI867" i="15"/>
  <c r="C3069" i="11" s="1"/>
  <c r="Q870" i="15"/>
  <c r="R870" i="15" s="1"/>
  <c r="T870" i="15" s="1"/>
  <c r="AB870" i="15" s="1"/>
  <c r="AH868" i="15" l="1"/>
  <c r="AI868" i="15" s="1"/>
  <c r="C3068" i="11" s="1"/>
  <c r="AC870" i="15"/>
  <c r="AD870" i="15" s="1"/>
  <c r="AG869" i="15"/>
  <c r="AH869" i="15" s="1"/>
  <c r="W871" i="15"/>
  <c r="X871" i="15" s="1"/>
  <c r="Z871" i="15" s="1"/>
  <c r="Q871" i="15"/>
  <c r="R871" i="15" s="1"/>
  <c r="T871" i="15" s="1"/>
  <c r="AB871" i="15" s="1"/>
  <c r="Z870" i="15"/>
  <c r="AA870" i="15"/>
  <c r="B873" i="15"/>
  <c r="V872" i="15"/>
  <c r="U872" i="15"/>
  <c r="Y872" i="15"/>
  <c r="J872" i="15"/>
  <c r="E872" i="15"/>
  <c r="F872" i="15" s="1"/>
  <c r="G872" i="15" s="1"/>
  <c r="C872" i="15" s="1"/>
  <c r="D872" i="15" s="1"/>
  <c r="H872" i="15" s="1"/>
  <c r="AF872" i="15" s="1"/>
  <c r="E3064" i="11"/>
  <c r="I872" i="15"/>
  <c r="N872" i="15"/>
  <c r="O872" i="15" s="1"/>
  <c r="P872" i="15" s="1"/>
  <c r="L872" i="15"/>
  <c r="S872" i="15"/>
  <c r="K871" i="15"/>
  <c r="M871" i="15" s="1"/>
  <c r="AJ868" i="15" l="1"/>
  <c r="D3068" i="11" s="1"/>
  <c r="AI869" i="15"/>
  <c r="C3067" i="11" s="1"/>
  <c r="AJ869" i="15"/>
  <c r="D3067" i="11" s="1"/>
  <c r="AG870" i="15"/>
  <c r="AA871" i="15"/>
  <c r="W872" i="15"/>
  <c r="X872" i="15" s="1"/>
  <c r="Z872" i="15" s="1"/>
  <c r="B874" i="15"/>
  <c r="V873" i="15"/>
  <c r="U873" i="15"/>
  <c r="Y873" i="15"/>
  <c r="J873" i="15"/>
  <c r="E873" i="15"/>
  <c r="F873" i="15" s="1"/>
  <c r="G873" i="15" s="1"/>
  <c r="C873" i="15" s="1"/>
  <c r="D873" i="15" s="1"/>
  <c r="H873" i="15" s="1"/>
  <c r="AF873" i="15" s="1"/>
  <c r="E3063" i="11"/>
  <c r="I873" i="15"/>
  <c r="N873" i="15"/>
  <c r="O873" i="15" s="1"/>
  <c r="P873" i="15" s="1"/>
  <c r="L873" i="15"/>
  <c r="S873" i="15"/>
  <c r="AC871" i="15"/>
  <c r="AD871" i="15" s="1"/>
  <c r="Q872" i="15"/>
  <c r="R872" i="15" s="1"/>
  <c r="T872" i="15" s="1"/>
  <c r="AB872" i="15" s="1"/>
  <c r="K872" i="15"/>
  <c r="M872" i="15" s="1"/>
  <c r="AE870" i="15"/>
  <c r="AH870" i="15" s="1"/>
  <c r="AC872" i="15" l="1"/>
  <c r="AD872" i="15" s="1"/>
  <c r="AA872" i="15"/>
  <c r="W873" i="15"/>
  <c r="X873" i="15" s="1"/>
  <c r="Z873" i="15" s="1"/>
  <c r="K873" i="15"/>
  <c r="M873" i="15" s="1"/>
  <c r="AJ870" i="15"/>
  <c r="D3066" i="11" s="1"/>
  <c r="AI870" i="15"/>
  <c r="C3066" i="11" s="1"/>
  <c r="B875" i="15"/>
  <c r="V874" i="15"/>
  <c r="U874" i="15"/>
  <c r="Y874" i="15"/>
  <c r="J874" i="15"/>
  <c r="E874" i="15"/>
  <c r="F874" i="15" s="1"/>
  <c r="G874" i="15" s="1"/>
  <c r="C874" i="15" s="1"/>
  <c r="D874" i="15" s="1"/>
  <c r="H874" i="15" s="1"/>
  <c r="AF874" i="15" s="1"/>
  <c r="E3062" i="11"/>
  <c r="I874" i="15"/>
  <c r="N874" i="15"/>
  <c r="O874" i="15" s="1"/>
  <c r="P874" i="15" s="1"/>
  <c r="L874" i="15"/>
  <c r="S874" i="15"/>
  <c r="AE871" i="15"/>
  <c r="AG871" i="15"/>
  <c r="Q873" i="15"/>
  <c r="R873" i="15" s="1"/>
  <c r="T873" i="15" s="1"/>
  <c r="AB873" i="15" s="1"/>
  <c r="AC873" i="15" s="1"/>
  <c r="AD873" i="15" s="1"/>
  <c r="AE872" i="15" l="1"/>
  <c r="AA873" i="15"/>
  <c r="AE873" i="15" s="1"/>
  <c r="W874" i="15"/>
  <c r="X874" i="15" s="1"/>
  <c r="Z874" i="15" s="1"/>
  <c r="AG872" i="15"/>
  <c r="AH872" i="15" s="1"/>
  <c r="AI872" i="15" s="1"/>
  <c r="C3064" i="11" s="1"/>
  <c r="AH871" i="15"/>
  <c r="AJ871" i="15" s="1"/>
  <c r="D3065" i="11" s="1"/>
  <c r="AG873" i="15"/>
  <c r="B876" i="15"/>
  <c r="V875" i="15"/>
  <c r="U875" i="15"/>
  <c r="Y875" i="15"/>
  <c r="J875" i="15"/>
  <c r="E875" i="15"/>
  <c r="F875" i="15" s="1"/>
  <c r="G875" i="15" s="1"/>
  <c r="C875" i="15" s="1"/>
  <c r="D875" i="15" s="1"/>
  <c r="H875" i="15" s="1"/>
  <c r="AF875" i="15" s="1"/>
  <c r="E3061" i="11"/>
  <c r="I875" i="15"/>
  <c r="N875" i="15"/>
  <c r="O875" i="15" s="1"/>
  <c r="P875" i="15" s="1"/>
  <c r="L875" i="15"/>
  <c r="S875" i="15"/>
  <c r="Q874" i="15"/>
  <c r="R874" i="15" s="1"/>
  <c r="T874" i="15" s="1"/>
  <c r="AB874" i="15" s="1"/>
  <c r="K874" i="15"/>
  <c r="M874" i="15" s="1"/>
  <c r="AH873" i="15" l="1"/>
  <c r="AI873" i="15" s="1"/>
  <c r="C3063" i="11" s="1"/>
  <c r="AA874" i="15"/>
  <c r="W875" i="15"/>
  <c r="X875" i="15" s="1"/>
  <c r="AA875" i="15" s="1"/>
  <c r="AJ872" i="15"/>
  <c r="D3064" i="11" s="1"/>
  <c r="AI871" i="15"/>
  <c r="C3065" i="11" s="1"/>
  <c r="Q875" i="15"/>
  <c r="R875" i="15" s="1"/>
  <c r="T875" i="15" s="1"/>
  <c r="AB875" i="15" s="1"/>
  <c r="AC874" i="15"/>
  <c r="AD874" i="15" s="1"/>
  <c r="K875" i="15"/>
  <c r="M875" i="15" s="1"/>
  <c r="B877" i="15"/>
  <c r="V876" i="15"/>
  <c r="U876" i="15"/>
  <c r="Y876" i="15"/>
  <c r="J876" i="15"/>
  <c r="E876" i="15"/>
  <c r="F876" i="15" s="1"/>
  <c r="G876" i="15" s="1"/>
  <c r="C876" i="15" s="1"/>
  <c r="D876" i="15" s="1"/>
  <c r="H876" i="15" s="1"/>
  <c r="AF876" i="15" s="1"/>
  <c r="E3060" i="11"/>
  <c r="I876" i="15"/>
  <c r="N876" i="15"/>
  <c r="O876" i="15" s="1"/>
  <c r="P876" i="15" s="1"/>
  <c r="L876" i="15"/>
  <c r="S876" i="15"/>
  <c r="AC875" i="15" l="1"/>
  <c r="AD875" i="15" s="1"/>
  <c r="AG875" i="15" s="1"/>
  <c r="AJ873" i="15"/>
  <c r="D3063" i="11" s="1"/>
  <c r="Z875" i="15"/>
  <c r="AG874" i="15"/>
  <c r="AE874" i="15"/>
  <c r="AH874" i="15" s="1"/>
  <c r="W876" i="15"/>
  <c r="X876" i="15" s="1"/>
  <c r="B878" i="15"/>
  <c r="V877" i="15"/>
  <c r="U877" i="15"/>
  <c r="Y877" i="15"/>
  <c r="J877" i="15"/>
  <c r="E877" i="15"/>
  <c r="F877" i="15" s="1"/>
  <c r="G877" i="15" s="1"/>
  <c r="C877" i="15" s="1"/>
  <c r="D877" i="15" s="1"/>
  <c r="H877" i="15" s="1"/>
  <c r="AF877" i="15" s="1"/>
  <c r="E3059" i="11"/>
  <c r="I877" i="15"/>
  <c r="N877" i="15"/>
  <c r="O877" i="15" s="1"/>
  <c r="P877" i="15" s="1"/>
  <c r="L877" i="15"/>
  <c r="S877" i="15"/>
  <c r="K876" i="15"/>
  <c r="M876" i="15" s="1"/>
  <c r="Q876" i="15"/>
  <c r="R876" i="15" s="1"/>
  <c r="T876" i="15" s="1"/>
  <c r="AB876" i="15" s="1"/>
  <c r="AC876" i="15" s="1"/>
  <c r="AD876" i="15" s="1"/>
  <c r="AE875" i="15" l="1"/>
  <c r="AH875" i="15" s="1"/>
  <c r="W877" i="15"/>
  <c r="X877" i="15" s="1"/>
  <c r="AA877" i="15" s="1"/>
  <c r="Q877" i="15"/>
  <c r="R877" i="15" s="1"/>
  <c r="T877" i="15" s="1"/>
  <c r="AB877" i="15" s="1"/>
  <c r="K877" i="15"/>
  <c r="M877" i="15" s="1"/>
  <c r="B879" i="15"/>
  <c r="V878" i="15"/>
  <c r="U878" i="15"/>
  <c r="Y878" i="15"/>
  <c r="J878" i="15"/>
  <c r="E878" i="15"/>
  <c r="F878" i="15" s="1"/>
  <c r="G878" i="15" s="1"/>
  <c r="C878" i="15" s="1"/>
  <c r="D878" i="15" s="1"/>
  <c r="H878" i="15" s="1"/>
  <c r="AF878" i="15" s="1"/>
  <c r="E3058" i="11"/>
  <c r="I878" i="15"/>
  <c r="N878" i="15"/>
  <c r="O878" i="15" s="1"/>
  <c r="P878" i="15" s="1"/>
  <c r="L878" i="15"/>
  <c r="S878" i="15"/>
  <c r="AA876" i="15"/>
  <c r="AE876" i="15" s="1"/>
  <c r="Z876" i="15"/>
  <c r="AJ874" i="15"/>
  <c r="D3062" i="11" s="1"/>
  <c r="AI874" i="15"/>
  <c r="C3062" i="11" s="1"/>
  <c r="AJ875" i="15" l="1"/>
  <c r="D3061" i="11" s="1"/>
  <c r="AI875" i="15"/>
  <c r="C3061" i="11" s="1"/>
  <c r="Z877" i="15"/>
  <c r="W878" i="15"/>
  <c r="X878" i="15" s="1"/>
  <c r="Z878" i="15" s="1"/>
  <c r="B880" i="15"/>
  <c r="V879" i="15"/>
  <c r="U879" i="15"/>
  <c r="Y879" i="15"/>
  <c r="J879" i="15"/>
  <c r="E879" i="15"/>
  <c r="F879" i="15" s="1"/>
  <c r="G879" i="15" s="1"/>
  <c r="C879" i="15" s="1"/>
  <c r="D879" i="15" s="1"/>
  <c r="H879" i="15" s="1"/>
  <c r="AF879" i="15" s="1"/>
  <c r="E3057" i="11"/>
  <c r="I879" i="15"/>
  <c r="N879" i="15"/>
  <c r="O879" i="15" s="1"/>
  <c r="P879" i="15" s="1"/>
  <c r="L879" i="15"/>
  <c r="S879" i="15"/>
  <c r="AC877" i="15"/>
  <c r="AD877" i="15" s="1"/>
  <c r="Q878" i="15"/>
  <c r="R878" i="15" s="1"/>
  <c r="T878" i="15" s="1"/>
  <c r="AB878" i="15" s="1"/>
  <c r="AC878" i="15" s="1"/>
  <c r="AD878" i="15" s="1"/>
  <c r="K878" i="15"/>
  <c r="M878" i="15" s="1"/>
  <c r="AG876" i="15"/>
  <c r="AH876" i="15" s="1"/>
  <c r="W879" i="15" l="1"/>
  <c r="X879" i="15" s="1"/>
  <c r="Z879" i="15" s="1"/>
  <c r="AA878" i="15"/>
  <c r="AG878" i="15" s="1"/>
  <c r="AI876" i="15"/>
  <c r="C3060" i="11" s="1"/>
  <c r="AJ876" i="15"/>
  <c r="D3060" i="11" s="1"/>
  <c r="K879" i="15"/>
  <c r="M879" i="15" s="1"/>
  <c r="B881" i="15"/>
  <c r="V880" i="15"/>
  <c r="U880" i="15"/>
  <c r="Y880" i="15"/>
  <c r="J880" i="15"/>
  <c r="E880" i="15"/>
  <c r="F880" i="15" s="1"/>
  <c r="G880" i="15" s="1"/>
  <c r="C880" i="15" s="1"/>
  <c r="D880" i="15" s="1"/>
  <c r="H880" i="15" s="1"/>
  <c r="AF880" i="15" s="1"/>
  <c r="E3056" i="11"/>
  <c r="I880" i="15"/>
  <c r="N880" i="15"/>
  <c r="O880" i="15" s="1"/>
  <c r="P880" i="15" s="1"/>
  <c r="L880" i="15"/>
  <c r="S880" i="15"/>
  <c r="AE877" i="15"/>
  <c r="AG877" i="15"/>
  <c r="Q879" i="15"/>
  <c r="R879" i="15" s="1"/>
  <c r="T879" i="15" s="1"/>
  <c r="AB879" i="15" s="1"/>
  <c r="AC879" i="15" l="1"/>
  <c r="AD879" i="15" s="1"/>
  <c r="AA879" i="15"/>
  <c r="AE878" i="15"/>
  <c r="AH878" i="15" s="1"/>
  <c r="AJ878" i="15" s="1"/>
  <c r="D3058" i="11" s="1"/>
  <c r="W880" i="15"/>
  <c r="X880" i="15" s="1"/>
  <c r="AA880" i="15" s="1"/>
  <c r="B882" i="15"/>
  <c r="V881" i="15"/>
  <c r="U881" i="15"/>
  <c r="Y881" i="15"/>
  <c r="J881" i="15"/>
  <c r="E881" i="15"/>
  <c r="F881" i="15" s="1"/>
  <c r="G881" i="15" s="1"/>
  <c r="C881" i="15" s="1"/>
  <c r="D881" i="15" s="1"/>
  <c r="H881" i="15" s="1"/>
  <c r="AF881" i="15" s="1"/>
  <c r="E3055" i="11"/>
  <c r="I881" i="15"/>
  <c r="N881" i="15"/>
  <c r="O881" i="15" s="1"/>
  <c r="P881" i="15" s="1"/>
  <c r="L881" i="15"/>
  <c r="S881" i="15"/>
  <c r="AH877" i="15"/>
  <c r="K880" i="15"/>
  <c r="M880" i="15" s="1"/>
  <c r="Q880" i="15"/>
  <c r="R880" i="15" s="1"/>
  <c r="T880" i="15" s="1"/>
  <c r="AB880" i="15" s="1"/>
  <c r="AC880" i="15" l="1"/>
  <c r="AD880" i="15" s="1"/>
  <c r="AG880" i="15" s="1"/>
  <c r="AE879" i="15"/>
  <c r="AH879" i="15" s="1"/>
  <c r="AI879" i="15" s="1"/>
  <c r="C3057" i="11" s="1"/>
  <c r="AG879" i="15"/>
  <c r="Z880" i="15"/>
  <c r="W881" i="15"/>
  <c r="X881" i="15" s="1"/>
  <c r="AA881" i="15" s="1"/>
  <c r="AI878" i="15"/>
  <c r="C3058" i="11" s="1"/>
  <c r="AJ877" i="15"/>
  <c r="D3059" i="11" s="1"/>
  <c r="AI877" i="15"/>
  <c r="C3059" i="11" s="1"/>
  <c r="B883" i="15"/>
  <c r="V882" i="15"/>
  <c r="U882" i="15"/>
  <c r="Y882" i="15"/>
  <c r="J882" i="15"/>
  <c r="E882" i="15"/>
  <c r="F882" i="15" s="1"/>
  <c r="G882" i="15" s="1"/>
  <c r="C882" i="15" s="1"/>
  <c r="D882" i="15" s="1"/>
  <c r="H882" i="15" s="1"/>
  <c r="AF882" i="15" s="1"/>
  <c r="E3054" i="11"/>
  <c r="I882" i="15"/>
  <c r="N882" i="15"/>
  <c r="O882" i="15" s="1"/>
  <c r="P882" i="15" s="1"/>
  <c r="L882" i="15"/>
  <c r="S882" i="15"/>
  <c r="Q881" i="15"/>
  <c r="R881" i="15" s="1"/>
  <c r="T881" i="15" s="1"/>
  <c r="AB881" i="15" s="1"/>
  <c r="K881" i="15"/>
  <c r="M881" i="15" s="1"/>
  <c r="AE880" i="15" l="1"/>
  <c r="AH880" i="15" s="1"/>
  <c r="AC881" i="15"/>
  <c r="AD881" i="15" s="1"/>
  <c r="AG881" i="15" s="1"/>
  <c r="Z881" i="15"/>
  <c r="AJ879" i="15"/>
  <c r="D3057" i="11" s="1"/>
  <c r="W882" i="15"/>
  <c r="X882" i="15" s="1"/>
  <c r="Z882" i="15" s="1"/>
  <c r="B884" i="15"/>
  <c r="V883" i="15"/>
  <c r="U883" i="15"/>
  <c r="Y883" i="15"/>
  <c r="J883" i="15"/>
  <c r="E883" i="15"/>
  <c r="F883" i="15" s="1"/>
  <c r="G883" i="15" s="1"/>
  <c r="C883" i="15" s="1"/>
  <c r="D883" i="15" s="1"/>
  <c r="H883" i="15" s="1"/>
  <c r="AF883" i="15" s="1"/>
  <c r="E3053" i="11"/>
  <c r="I883" i="15"/>
  <c r="N883" i="15"/>
  <c r="O883" i="15" s="1"/>
  <c r="P883" i="15" s="1"/>
  <c r="L883" i="15"/>
  <c r="S883" i="15"/>
  <c r="Q882" i="15"/>
  <c r="R882" i="15" s="1"/>
  <c r="T882" i="15" s="1"/>
  <c r="AB882" i="15" s="1"/>
  <c r="K882" i="15"/>
  <c r="M882" i="15" s="1"/>
  <c r="AI880" i="15" l="1"/>
  <c r="C3056" i="11" s="1"/>
  <c r="AJ880" i="15"/>
  <c r="D3056" i="11" s="1"/>
  <c r="AE881" i="15"/>
  <c r="AH881" i="15" s="1"/>
  <c r="AI881" i="15" s="1"/>
  <c r="C3055" i="11" s="1"/>
  <c r="AC882" i="15"/>
  <c r="AD882" i="15" s="1"/>
  <c r="AA882" i="15"/>
  <c r="W883" i="15"/>
  <c r="X883" i="15" s="1"/>
  <c r="AA883" i="15" s="1"/>
  <c r="B885" i="15"/>
  <c r="V884" i="15"/>
  <c r="U884" i="15"/>
  <c r="Y884" i="15"/>
  <c r="J884" i="15"/>
  <c r="E884" i="15"/>
  <c r="F884" i="15" s="1"/>
  <c r="G884" i="15" s="1"/>
  <c r="C884" i="15" s="1"/>
  <c r="D884" i="15" s="1"/>
  <c r="H884" i="15" s="1"/>
  <c r="AF884" i="15" s="1"/>
  <c r="E3052" i="11"/>
  <c r="I884" i="15"/>
  <c r="N884" i="15"/>
  <c r="O884" i="15" s="1"/>
  <c r="P884" i="15" s="1"/>
  <c r="L884" i="15"/>
  <c r="S884" i="15"/>
  <c r="Q883" i="15"/>
  <c r="R883" i="15" s="1"/>
  <c r="T883" i="15" s="1"/>
  <c r="AB883" i="15" s="1"/>
  <c r="K883" i="15"/>
  <c r="M883" i="15" s="1"/>
  <c r="AE882" i="15" l="1"/>
  <c r="AC883" i="15"/>
  <c r="AD883" i="15" s="1"/>
  <c r="AG883" i="15" s="1"/>
  <c r="AG882" i="15"/>
  <c r="W884" i="15"/>
  <c r="X884" i="15" s="1"/>
  <c r="AA884" i="15" s="1"/>
  <c r="Z883" i="15"/>
  <c r="AJ881" i="15"/>
  <c r="D3055" i="11" s="1"/>
  <c r="K884" i="15"/>
  <c r="M884" i="15" s="1"/>
  <c r="B886" i="15"/>
  <c r="V885" i="15"/>
  <c r="U885" i="15"/>
  <c r="Y885" i="15"/>
  <c r="J885" i="15"/>
  <c r="E885" i="15"/>
  <c r="F885" i="15" s="1"/>
  <c r="G885" i="15" s="1"/>
  <c r="C885" i="15" s="1"/>
  <c r="D885" i="15" s="1"/>
  <c r="H885" i="15" s="1"/>
  <c r="AF885" i="15" s="1"/>
  <c r="E3051" i="11"/>
  <c r="I885" i="15"/>
  <c r="N885" i="15"/>
  <c r="O885" i="15" s="1"/>
  <c r="P885" i="15" s="1"/>
  <c r="L885" i="15"/>
  <c r="S885" i="15"/>
  <c r="Q884" i="15"/>
  <c r="R884" i="15" s="1"/>
  <c r="T884" i="15" s="1"/>
  <c r="AB884" i="15" s="1"/>
  <c r="AH882" i="15" l="1"/>
  <c r="AJ882" i="15" s="1"/>
  <c r="D3054" i="11" s="1"/>
  <c r="AE883" i="15"/>
  <c r="AH883" i="15" s="1"/>
  <c r="AI883" i="15" s="1"/>
  <c r="C3053" i="11" s="1"/>
  <c r="AC884" i="15"/>
  <c r="AD884" i="15" s="1"/>
  <c r="AE884" i="15" s="1"/>
  <c r="W885" i="15"/>
  <c r="X885" i="15" s="1"/>
  <c r="Z885" i="15" s="1"/>
  <c r="Z884" i="15"/>
  <c r="B887" i="15"/>
  <c r="V886" i="15"/>
  <c r="U886" i="15"/>
  <c r="Y886" i="15"/>
  <c r="J886" i="15"/>
  <c r="E886" i="15"/>
  <c r="F886" i="15" s="1"/>
  <c r="G886" i="15" s="1"/>
  <c r="C886" i="15" s="1"/>
  <c r="D886" i="15" s="1"/>
  <c r="H886" i="15" s="1"/>
  <c r="AF886" i="15" s="1"/>
  <c r="E3050" i="11"/>
  <c r="I886" i="15"/>
  <c r="N886" i="15"/>
  <c r="O886" i="15" s="1"/>
  <c r="P886" i="15" s="1"/>
  <c r="L886" i="15"/>
  <c r="S886" i="15"/>
  <c r="Q885" i="15"/>
  <c r="R885" i="15" s="1"/>
  <c r="T885" i="15" s="1"/>
  <c r="AB885" i="15" s="1"/>
  <c r="K885" i="15"/>
  <c r="M885" i="15" s="1"/>
  <c r="AI882" i="15" l="1"/>
  <c r="C3054" i="11" s="1"/>
  <c r="AG884" i="15"/>
  <c r="AH884" i="15" s="1"/>
  <c r="AA885" i="15"/>
  <c r="W886" i="15"/>
  <c r="X886" i="15" s="1"/>
  <c r="AA886" i="15" s="1"/>
  <c r="Q886" i="15"/>
  <c r="AJ883" i="15"/>
  <c r="D3053" i="11" s="1"/>
  <c r="K886" i="15"/>
  <c r="M886" i="15" s="1"/>
  <c r="B888" i="15"/>
  <c r="V887" i="15"/>
  <c r="U887" i="15"/>
  <c r="Y887" i="15"/>
  <c r="J887" i="15"/>
  <c r="E887" i="15"/>
  <c r="F887" i="15" s="1"/>
  <c r="G887" i="15" s="1"/>
  <c r="C887" i="15" s="1"/>
  <c r="D887" i="15" s="1"/>
  <c r="H887" i="15" s="1"/>
  <c r="AF887" i="15" s="1"/>
  <c r="E3049" i="11"/>
  <c r="I887" i="15"/>
  <c r="N887" i="15"/>
  <c r="O887" i="15" s="1"/>
  <c r="P887" i="15" s="1"/>
  <c r="L887" i="15"/>
  <c r="S887" i="15"/>
  <c r="AC885" i="15"/>
  <c r="AD885" i="15" s="1"/>
  <c r="R886" i="15"/>
  <c r="T886" i="15" s="1"/>
  <c r="AB886" i="15" s="1"/>
  <c r="AI884" i="15" l="1"/>
  <c r="C3052" i="11" s="1"/>
  <c r="AJ884" i="15"/>
  <c r="D3052" i="11" s="1"/>
  <c r="AC886" i="15"/>
  <c r="AD886" i="15" s="1"/>
  <c r="AE886" i="15" s="1"/>
  <c r="AE885" i="15"/>
  <c r="Z886" i="15"/>
  <c r="W887" i="15"/>
  <c r="X887" i="15" s="1"/>
  <c r="Z887" i="15" s="1"/>
  <c r="AG885" i="15"/>
  <c r="AH885" i="15" s="1"/>
  <c r="B889" i="15"/>
  <c r="V888" i="15"/>
  <c r="U888" i="15"/>
  <c r="Y888" i="15"/>
  <c r="J888" i="15"/>
  <c r="E888" i="15"/>
  <c r="F888" i="15" s="1"/>
  <c r="G888" i="15" s="1"/>
  <c r="C888" i="15" s="1"/>
  <c r="D888" i="15" s="1"/>
  <c r="H888" i="15" s="1"/>
  <c r="AF888" i="15" s="1"/>
  <c r="E3048" i="11"/>
  <c r="I888" i="15"/>
  <c r="N888" i="15"/>
  <c r="O888" i="15" s="1"/>
  <c r="P888" i="15" s="1"/>
  <c r="L888" i="15"/>
  <c r="S888" i="15"/>
  <c r="Q887" i="15"/>
  <c r="R887" i="15" s="1"/>
  <c r="T887" i="15" s="1"/>
  <c r="AB887" i="15" s="1"/>
  <c r="K887" i="15"/>
  <c r="M887" i="15" s="1"/>
  <c r="AG886" i="15" l="1"/>
  <c r="AH886" i="15" s="1"/>
  <c r="AC887" i="15"/>
  <c r="AD887" i="15" s="1"/>
  <c r="AA887" i="15"/>
  <c r="W888" i="15"/>
  <c r="X888" i="15" s="1"/>
  <c r="AA888" i="15" s="1"/>
  <c r="K888" i="15"/>
  <c r="M888" i="15" s="1"/>
  <c r="AI885" i="15"/>
  <c r="C3051" i="11" s="1"/>
  <c r="AJ885" i="15"/>
  <c r="D3051" i="11" s="1"/>
  <c r="B890" i="15"/>
  <c r="V889" i="15"/>
  <c r="U889" i="15"/>
  <c r="Y889" i="15"/>
  <c r="J889" i="15"/>
  <c r="E889" i="15"/>
  <c r="F889" i="15" s="1"/>
  <c r="G889" i="15" s="1"/>
  <c r="C889" i="15" s="1"/>
  <c r="D889" i="15" s="1"/>
  <c r="H889" i="15" s="1"/>
  <c r="AF889" i="15" s="1"/>
  <c r="E3047" i="11"/>
  <c r="I889" i="15"/>
  <c r="N889" i="15"/>
  <c r="O889" i="15" s="1"/>
  <c r="P889" i="15" s="1"/>
  <c r="L889" i="15"/>
  <c r="S889" i="15"/>
  <c r="Q888" i="15"/>
  <c r="R888" i="15" s="1"/>
  <c r="T888" i="15" s="1"/>
  <c r="AB888" i="15" s="1"/>
  <c r="AI886" i="15" l="1"/>
  <c r="C3050" i="11" s="1"/>
  <c r="AJ886" i="15"/>
  <c r="D3050" i="11" s="1"/>
  <c r="AC888" i="15"/>
  <c r="AD888" i="15" s="1"/>
  <c r="AE888" i="15" s="1"/>
  <c r="AG887" i="15"/>
  <c r="AE887" i="15"/>
  <c r="AH887" i="15" s="1"/>
  <c r="AJ887" i="15" s="1"/>
  <c r="D3049" i="11" s="1"/>
  <c r="W889" i="15"/>
  <c r="X889" i="15" s="1"/>
  <c r="AA889" i="15" s="1"/>
  <c r="Z888" i="15"/>
  <c r="Q889" i="15"/>
  <c r="R889" i="15" s="1"/>
  <c r="T889" i="15" s="1"/>
  <c r="AB889" i="15" s="1"/>
  <c r="B891" i="15"/>
  <c r="V890" i="15"/>
  <c r="U890" i="15"/>
  <c r="Y890" i="15"/>
  <c r="J890" i="15"/>
  <c r="E890" i="15"/>
  <c r="F890" i="15" s="1"/>
  <c r="G890" i="15" s="1"/>
  <c r="C890" i="15" s="1"/>
  <c r="D890" i="15" s="1"/>
  <c r="H890" i="15" s="1"/>
  <c r="AF890" i="15" s="1"/>
  <c r="E3046" i="11"/>
  <c r="I890" i="15"/>
  <c r="N890" i="15"/>
  <c r="O890" i="15" s="1"/>
  <c r="P890" i="15" s="1"/>
  <c r="L890" i="15"/>
  <c r="S890" i="15"/>
  <c r="K889" i="15"/>
  <c r="M889" i="15" s="1"/>
  <c r="AG888" i="15" l="1"/>
  <c r="AH888" i="15" s="1"/>
  <c r="AI888" i="15" s="1"/>
  <c r="C3048" i="11" s="1"/>
  <c r="AI887" i="15"/>
  <c r="C3049" i="11" s="1"/>
  <c r="Z889" i="15"/>
  <c r="W890" i="15"/>
  <c r="X890" i="15" s="1"/>
  <c r="Z890" i="15" s="1"/>
  <c r="B892" i="15"/>
  <c r="V891" i="15"/>
  <c r="U891" i="15"/>
  <c r="Y891" i="15"/>
  <c r="J891" i="15"/>
  <c r="E891" i="15"/>
  <c r="F891" i="15" s="1"/>
  <c r="G891" i="15" s="1"/>
  <c r="C891" i="15" s="1"/>
  <c r="D891" i="15" s="1"/>
  <c r="H891" i="15" s="1"/>
  <c r="AF891" i="15" s="1"/>
  <c r="E3045" i="11"/>
  <c r="I891" i="15"/>
  <c r="N891" i="15"/>
  <c r="O891" i="15" s="1"/>
  <c r="P891" i="15" s="1"/>
  <c r="L891" i="15"/>
  <c r="S891" i="15"/>
  <c r="AC889" i="15"/>
  <c r="AD889" i="15" s="1"/>
  <c r="Q890" i="15"/>
  <c r="R890" i="15" s="1"/>
  <c r="T890" i="15" s="1"/>
  <c r="AB890" i="15" s="1"/>
  <c r="K890" i="15"/>
  <c r="M890" i="15" s="1"/>
  <c r="AC890" i="15" l="1"/>
  <c r="AD890" i="15" s="1"/>
  <c r="AA890" i="15"/>
  <c r="AJ888" i="15"/>
  <c r="D3048" i="11" s="1"/>
  <c r="K891" i="15"/>
  <c r="M891" i="15" s="1"/>
  <c r="W891" i="15"/>
  <c r="X891" i="15" s="1"/>
  <c r="AG889" i="15"/>
  <c r="AE889" i="15"/>
  <c r="AH889" i="15" s="1"/>
  <c r="B893" i="15"/>
  <c r="V892" i="15"/>
  <c r="U892" i="15"/>
  <c r="Y892" i="15"/>
  <c r="J892" i="15"/>
  <c r="E892" i="15"/>
  <c r="F892" i="15" s="1"/>
  <c r="G892" i="15" s="1"/>
  <c r="C892" i="15" s="1"/>
  <c r="D892" i="15" s="1"/>
  <c r="H892" i="15" s="1"/>
  <c r="AF892" i="15" s="1"/>
  <c r="E3044" i="11"/>
  <c r="I892" i="15"/>
  <c r="N892" i="15"/>
  <c r="O892" i="15" s="1"/>
  <c r="P892" i="15" s="1"/>
  <c r="L892" i="15"/>
  <c r="S892" i="15"/>
  <c r="Q891" i="15"/>
  <c r="R891" i="15" s="1"/>
  <c r="T891" i="15" s="1"/>
  <c r="AB891" i="15" s="1"/>
  <c r="AC891" i="15" l="1"/>
  <c r="AD891" i="15" s="1"/>
  <c r="AG890" i="15"/>
  <c r="AE890" i="15"/>
  <c r="AH890" i="15" s="1"/>
  <c r="AI890" i="15" s="1"/>
  <c r="C3046" i="11" s="1"/>
  <c r="W892" i="15"/>
  <c r="X892" i="15" s="1"/>
  <c r="B894" i="15"/>
  <c r="V893" i="15"/>
  <c r="U893" i="15"/>
  <c r="Y893" i="15"/>
  <c r="J893" i="15"/>
  <c r="E893" i="15"/>
  <c r="F893" i="15" s="1"/>
  <c r="G893" i="15" s="1"/>
  <c r="C893" i="15" s="1"/>
  <c r="D893" i="15" s="1"/>
  <c r="H893" i="15" s="1"/>
  <c r="AF893" i="15" s="1"/>
  <c r="E3043" i="11"/>
  <c r="I893" i="15"/>
  <c r="N893" i="15"/>
  <c r="O893" i="15" s="1"/>
  <c r="P893" i="15" s="1"/>
  <c r="L893" i="15"/>
  <c r="S893" i="15"/>
  <c r="AI889" i="15"/>
  <c r="C3047" i="11" s="1"/>
  <c r="AJ889" i="15"/>
  <c r="D3047" i="11" s="1"/>
  <c r="AA891" i="15"/>
  <c r="Z891" i="15"/>
  <c r="Q892" i="15"/>
  <c r="R892" i="15" s="1"/>
  <c r="T892" i="15" s="1"/>
  <c r="AB892" i="15" s="1"/>
  <c r="K892" i="15"/>
  <c r="M892" i="15" s="1"/>
  <c r="AE891" i="15" l="1"/>
  <c r="AC892" i="15"/>
  <c r="AD892" i="15" s="1"/>
  <c r="W893" i="15"/>
  <c r="X893" i="15" s="1"/>
  <c r="AA893" i="15" s="1"/>
  <c r="AJ890" i="15"/>
  <c r="D3046" i="11" s="1"/>
  <c r="Q893" i="15"/>
  <c r="R893" i="15" s="1"/>
  <c r="T893" i="15" s="1"/>
  <c r="AB893" i="15" s="1"/>
  <c r="K893" i="15"/>
  <c r="M893" i="15" s="1"/>
  <c r="B895" i="15"/>
  <c r="V894" i="15"/>
  <c r="U894" i="15"/>
  <c r="Y894" i="15"/>
  <c r="J894" i="15"/>
  <c r="E894" i="15"/>
  <c r="F894" i="15" s="1"/>
  <c r="G894" i="15" s="1"/>
  <c r="C894" i="15" s="1"/>
  <c r="D894" i="15" s="1"/>
  <c r="H894" i="15" s="1"/>
  <c r="AF894" i="15" s="1"/>
  <c r="E3042" i="11"/>
  <c r="I894" i="15"/>
  <c r="N894" i="15"/>
  <c r="O894" i="15" s="1"/>
  <c r="P894" i="15" s="1"/>
  <c r="L894" i="15"/>
  <c r="S894" i="15"/>
  <c r="Z892" i="15"/>
  <c r="AA892" i="15"/>
  <c r="AG891" i="15"/>
  <c r="AH891" i="15" s="1"/>
  <c r="AG892" i="15" l="1"/>
  <c r="W894" i="15"/>
  <c r="X894" i="15" s="1"/>
  <c r="AA894" i="15" s="1"/>
  <c r="Z893" i="15"/>
  <c r="Q894" i="15"/>
  <c r="R894" i="15" s="1"/>
  <c r="T894" i="15" s="1"/>
  <c r="AB894" i="15" s="1"/>
  <c r="B896" i="15"/>
  <c r="V895" i="15"/>
  <c r="U895" i="15"/>
  <c r="Y895" i="15"/>
  <c r="J895" i="15"/>
  <c r="E895" i="15"/>
  <c r="F895" i="15" s="1"/>
  <c r="G895" i="15" s="1"/>
  <c r="C895" i="15" s="1"/>
  <c r="D895" i="15" s="1"/>
  <c r="H895" i="15" s="1"/>
  <c r="AF895" i="15" s="1"/>
  <c r="E3041" i="11"/>
  <c r="I895" i="15"/>
  <c r="N895" i="15"/>
  <c r="O895" i="15" s="1"/>
  <c r="P895" i="15" s="1"/>
  <c r="L895" i="15"/>
  <c r="S895" i="15"/>
  <c r="AC893" i="15"/>
  <c r="AD893" i="15" s="1"/>
  <c r="AJ891" i="15"/>
  <c r="D3045" i="11" s="1"/>
  <c r="AI891" i="15"/>
  <c r="C3045" i="11" s="1"/>
  <c r="K894" i="15"/>
  <c r="M894" i="15" s="1"/>
  <c r="AE892" i="15"/>
  <c r="AH892" i="15" s="1"/>
  <c r="W895" i="15" l="1"/>
  <c r="X895" i="15" s="1"/>
  <c r="AA895" i="15" s="1"/>
  <c r="Z894" i="15"/>
  <c r="Q895" i="15"/>
  <c r="R895" i="15" s="1"/>
  <c r="T895" i="15" s="1"/>
  <c r="AB895" i="15" s="1"/>
  <c r="K895" i="15"/>
  <c r="M895" i="15" s="1"/>
  <c r="AJ892" i="15"/>
  <c r="D3044" i="11" s="1"/>
  <c r="AI892" i="15"/>
  <c r="C3044" i="11" s="1"/>
  <c r="AG893" i="15"/>
  <c r="AE893" i="15"/>
  <c r="B897" i="15"/>
  <c r="V896" i="15"/>
  <c r="U896" i="15"/>
  <c r="Y896" i="15"/>
  <c r="J896" i="15"/>
  <c r="E896" i="15"/>
  <c r="F896" i="15" s="1"/>
  <c r="G896" i="15" s="1"/>
  <c r="C896" i="15" s="1"/>
  <c r="D896" i="15" s="1"/>
  <c r="H896" i="15" s="1"/>
  <c r="AF896" i="15" s="1"/>
  <c r="E3040" i="11"/>
  <c r="I896" i="15"/>
  <c r="N896" i="15"/>
  <c r="O896" i="15" s="1"/>
  <c r="P896" i="15" s="1"/>
  <c r="L896" i="15"/>
  <c r="S896" i="15"/>
  <c r="AC894" i="15"/>
  <c r="AD894" i="15" s="1"/>
  <c r="AC895" i="15" l="1"/>
  <c r="AD895" i="15" s="1"/>
  <c r="AE895" i="15" s="1"/>
  <c r="Z895" i="15"/>
  <c r="W896" i="15"/>
  <c r="X896" i="15" s="1"/>
  <c r="AA896" i="15" s="1"/>
  <c r="AH893" i="15"/>
  <c r="AJ893" i="15" s="1"/>
  <c r="D3043" i="11" s="1"/>
  <c r="AE894" i="15"/>
  <c r="AG894" i="15"/>
  <c r="B898" i="15"/>
  <c r="V897" i="15"/>
  <c r="U897" i="15"/>
  <c r="Y897" i="15"/>
  <c r="J897" i="15"/>
  <c r="E897" i="15"/>
  <c r="F897" i="15" s="1"/>
  <c r="G897" i="15" s="1"/>
  <c r="C897" i="15" s="1"/>
  <c r="D897" i="15" s="1"/>
  <c r="H897" i="15" s="1"/>
  <c r="AF897" i="15" s="1"/>
  <c r="E3039" i="11"/>
  <c r="I897" i="15"/>
  <c r="N897" i="15"/>
  <c r="O897" i="15" s="1"/>
  <c r="P897" i="15" s="1"/>
  <c r="L897" i="15"/>
  <c r="S897" i="15"/>
  <c r="Q896" i="15"/>
  <c r="R896" i="15" s="1"/>
  <c r="T896" i="15" s="1"/>
  <c r="AB896" i="15" s="1"/>
  <c r="K896" i="15"/>
  <c r="M896" i="15" s="1"/>
  <c r="AG895" i="15" l="1"/>
  <c r="AC896" i="15"/>
  <c r="AD896" i="15" s="1"/>
  <c r="AG896" i="15" s="1"/>
  <c r="Z896" i="15"/>
  <c r="W897" i="15"/>
  <c r="X897" i="15" s="1"/>
  <c r="AA897" i="15" s="1"/>
  <c r="AI893" i="15"/>
  <c r="C3043" i="11" s="1"/>
  <c r="AH894" i="15"/>
  <c r="AJ894" i="15" s="1"/>
  <c r="D3042" i="11" s="1"/>
  <c r="AH895" i="15"/>
  <c r="AI895" i="15" s="1"/>
  <c r="C3041" i="11" s="1"/>
  <c r="B899" i="15"/>
  <c r="V898" i="15"/>
  <c r="U898" i="15"/>
  <c r="Y898" i="15"/>
  <c r="J898" i="15"/>
  <c r="E898" i="15"/>
  <c r="F898" i="15" s="1"/>
  <c r="G898" i="15" s="1"/>
  <c r="C898" i="15" s="1"/>
  <c r="D898" i="15" s="1"/>
  <c r="H898" i="15" s="1"/>
  <c r="AF898" i="15" s="1"/>
  <c r="E3038" i="11"/>
  <c r="I898" i="15"/>
  <c r="N898" i="15"/>
  <c r="O898" i="15" s="1"/>
  <c r="P898" i="15" s="1"/>
  <c r="L898" i="15"/>
  <c r="S898" i="15"/>
  <c r="Q897" i="15"/>
  <c r="R897" i="15" s="1"/>
  <c r="T897" i="15" s="1"/>
  <c r="AB897" i="15" s="1"/>
  <c r="K897" i="15"/>
  <c r="M897" i="15" s="1"/>
  <c r="AE896" i="15" l="1"/>
  <c r="AH896" i="15" s="1"/>
  <c r="AJ896" i="15" s="1"/>
  <c r="D3040" i="11" s="1"/>
  <c r="AC897" i="15"/>
  <c r="AD897" i="15" s="1"/>
  <c r="AE897" i="15" s="1"/>
  <c r="W898" i="15"/>
  <c r="X898" i="15" s="1"/>
  <c r="Z898" i="15" s="1"/>
  <c r="Z897" i="15"/>
  <c r="AI894" i="15"/>
  <c r="C3042" i="11" s="1"/>
  <c r="AJ895" i="15"/>
  <c r="D3041" i="11" s="1"/>
  <c r="Q898" i="15"/>
  <c r="R898" i="15" s="1"/>
  <c r="T898" i="15" s="1"/>
  <c r="AB898" i="15" s="1"/>
  <c r="B900" i="15"/>
  <c r="V899" i="15"/>
  <c r="U899" i="15"/>
  <c r="Y899" i="15"/>
  <c r="J899" i="15"/>
  <c r="E899" i="15"/>
  <c r="F899" i="15" s="1"/>
  <c r="G899" i="15" s="1"/>
  <c r="C899" i="15" s="1"/>
  <c r="D899" i="15" s="1"/>
  <c r="H899" i="15" s="1"/>
  <c r="AF899" i="15" s="1"/>
  <c r="E3037" i="11"/>
  <c r="I899" i="15"/>
  <c r="N899" i="15"/>
  <c r="O899" i="15" s="1"/>
  <c r="P899" i="15" s="1"/>
  <c r="L899" i="15"/>
  <c r="S899" i="15"/>
  <c r="K898" i="15"/>
  <c r="M898" i="15" s="1"/>
  <c r="AG897" i="15" l="1"/>
  <c r="AH897" i="15" s="1"/>
  <c r="AI897" i="15" s="1"/>
  <c r="C3039" i="11" s="1"/>
  <c r="AI896" i="15"/>
  <c r="C3040" i="11" s="1"/>
  <c r="AC898" i="15"/>
  <c r="AD898" i="15" s="1"/>
  <c r="AA898" i="15"/>
  <c r="W899" i="15"/>
  <c r="X899" i="15" s="1"/>
  <c r="Z899" i="15" s="1"/>
  <c r="B901" i="15"/>
  <c r="V900" i="15"/>
  <c r="U900" i="15"/>
  <c r="Y900" i="15"/>
  <c r="J900" i="15"/>
  <c r="E900" i="15"/>
  <c r="F900" i="15" s="1"/>
  <c r="G900" i="15" s="1"/>
  <c r="C900" i="15" s="1"/>
  <c r="D900" i="15" s="1"/>
  <c r="H900" i="15" s="1"/>
  <c r="AF900" i="15" s="1"/>
  <c r="E3036" i="11"/>
  <c r="I900" i="15"/>
  <c r="N900" i="15"/>
  <c r="O900" i="15" s="1"/>
  <c r="P900" i="15" s="1"/>
  <c r="L900" i="15"/>
  <c r="S900" i="15"/>
  <c r="Q899" i="15"/>
  <c r="R899" i="15" s="1"/>
  <c r="T899" i="15" s="1"/>
  <c r="AB899" i="15" s="1"/>
  <c r="K899" i="15"/>
  <c r="M899" i="15" s="1"/>
  <c r="AG898" i="15" l="1"/>
  <c r="AC899" i="15"/>
  <c r="AD899" i="15" s="1"/>
  <c r="AG899" i="15" s="1"/>
  <c r="AE898" i="15"/>
  <c r="AH898" i="15" s="1"/>
  <c r="AI898" i="15" s="1"/>
  <c r="C3038" i="11" s="1"/>
  <c r="AA899" i="15"/>
  <c r="W900" i="15"/>
  <c r="X900" i="15" s="1"/>
  <c r="AA900" i="15" s="1"/>
  <c r="AJ897" i="15"/>
  <c r="D3039" i="11" s="1"/>
  <c r="Q900" i="15"/>
  <c r="R900" i="15" s="1"/>
  <c r="T900" i="15" s="1"/>
  <c r="AB900" i="15" s="1"/>
  <c r="K900" i="15"/>
  <c r="M900" i="15" s="1"/>
  <c r="B902" i="15"/>
  <c r="V901" i="15"/>
  <c r="U901" i="15"/>
  <c r="Y901" i="15"/>
  <c r="J901" i="15"/>
  <c r="E901" i="15"/>
  <c r="F901" i="15" s="1"/>
  <c r="G901" i="15" s="1"/>
  <c r="C901" i="15" s="1"/>
  <c r="D901" i="15" s="1"/>
  <c r="H901" i="15" s="1"/>
  <c r="AF901" i="15" s="1"/>
  <c r="E3035" i="11"/>
  <c r="I901" i="15"/>
  <c r="N901" i="15"/>
  <c r="O901" i="15" s="1"/>
  <c r="P901" i="15" s="1"/>
  <c r="L901" i="15"/>
  <c r="S901" i="15"/>
  <c r="AE899" i="15" l="1"/>
  <c r="AH899" i="15" s="1"/>
  <c r="AI899" i="15" s="1"/>
  <c r="C3037" i="11" s="1"/>
  <c r="AJ898" i="15"/>
  <c r="D3038" i="11" s="1"/>
  <c r="Z900" i="15"/>
  <c r="W901" i="15"/>
  <c r="X901" i="15" s="1"/>
  <c r="Z901" i="15" s="1"/>
  <c r="B903" i="15"/>
  <c r="V902" i="15"/>
  <c r="U902" i="15"/>
  <c r="Y902" i="15"/>
  <c r="J902" i="15"/>
  <c r="E902" i="15"/>
  <c r="F902" i="15" s="1"/>
  <c r="G902" i="15" s="1"/>
  <c r="C902" i="15" s="1"/>
  <c r="D902" i="15" s="1"/>
  <c r="H902" i="15" s="1"/>
  <c r="AF902" i="15" s="1"/>
  <c r="E3034" i="11"/>
  <c r="I902" i="15"/>
  <c r="N902" i="15"/>
  <c r="O902" i="15" s="1"/>
  <c r="P902" i="15" s="1"/>
  <c r="L902" i="15"/>
  <c r="S902" i="15"/>
  <c r="AC900" i="15"/>
  <c r="AD900" i="15" s="1"/>
  <c r="AE900" i="15" s="1"/>
  <c r="Q901" i="15"/>
  <c r="R901" i="15" s="1"/>
  <c r="T901" i="15" s="1"/>
  <c r="AB901" i="15" s="1"/>
  <c r="AC901" i="15" s="1"/>
  <c r="AD901" i="15" s="1"/>
  <c r="K901" i="15"/>
  <c r="M901" i="15" s="1"/>
  <c r="W902" i="15" l="1"/>
  <c r="X902" i="15" s="1"/>
  <c r="AA902" i="15" s="1"/>
  <c r="AJ899" i="15"/>
  <c r="D3037" i="11" s="1"/>
  <c r="AA901" i="15"/>
  <c r="AE901" i="15" s="1"/>
  <c r="Q902" i="15"/>
  <c r="R902" i="15" s="1"/>
  <c r="T902" i="15" s="1"/>
  <c r="AB902" i="15" s="1"/>
  <c r="K902" i="15"/>
  <c r="M902" i="15" s="1"/>
  <c r="AG900" i="15"/>
  <c r="AH900" i="15" s="1"/>
  <c r="B904" i="15"/>
  <c r="V903" i="15"/>
  <c r="U903" i="15"/>
  <c r="Y903" i="15"/>
  <c r="J903" i="15"/>
  <c r="E903" i="15"/>
  <c r="F903" i="15" s="1"/>
  <c r="G903" i="15" s="1"/>
  <c r="C903" i="15" s="1"/>
  <c r="D903" i="15" s="1"/>
  <c r="H903" i="15" s="1"/>
  <c r="AF903" i="15" s="1"/>
  <c r="E3033" i="11"/>
  <c r="I903" i="15"/>
  <c r="N903" i="15"/>
  <c r="O903" i="15" s="1"/>
  <c r="P903" i="15" s="1"/>
  <c r="L903" i="15"/>
  <c r="S903" i="15"/>
  <c r="AC902" i="15" l="1"/>
  <c r="AD902" i="15" s="1"/>
  <c r="AG902" i="15" s="1"/>
  <c r="Z902" i="15"/>
  <c r="AG901" i="15"/>
  <c r="AH901" i="15" s="1"/>
  <c r="AI901" i="15" s="1"/>
  <c r="C3035" i="11" s="1"/>
  <c r="W903" i="15"/>
  <c r="X903" i="15" s="1"/>
  <c r="AA903" i="15" s="1"/>
  <c r="Q903" i="15"/>
  <c r="R903" i="15" s="1"/>
  <c r="T903" i="15" s="1"/>
  <c r="AB903" i="15" s="1"/>
  <c r="AJ900" i="15"/>
  <c r="D3036" i="11" s="1"/>
  <c r="AI900" i="15"/>
  <c r="C3036" i="11" s="1"/>
  <c r="B905" i="15"/>
  <c r="V904" i="15"/>
  <c r="U904" i="15"/>
  <c r="Y904" i="15"/>
  <c r="J904" i="15"/>
  <c r="E904" i="15"/>
  <c r="F904" i="15" s="1"/>
  <c r="G904" i="15" s="1"/>
  <c r="C904" i="15" s="1"/>
  <c r="D904" i="15" s="1"/>
  <c r="H904" i="15" s="1"/>
  <c r="AF904" i="15" s="1"/>
  <c r="E3032" i="11"/>
  <c r="I904" i="15"/>
  <c r="N904" i="15"/>
  <c r="O904" i="15" s="1"/>
  <c r="P904" i="15" s="1"/>
  <c r="L904" i="15"/>
  <c r="S904" i="15"/>
  <c r="K903" i="15"/>
  <c r="M903" i="15" s="1"/>
  <c r="AE902" i="15" l="1"/>
  <c r="AH902" i="15" s="1"/>
  <c r="Z903" i="15"/>
  <c r="W904" i="15"/>
  <c r="X904" i="15" s="1"/>
  <c r="AA904" i="15" s="1"/>
  <c r="AJ901" i="15"/>
  <c r="D3035" i="11" s="1"/>
  <c r="AC903" i="15"/>
  <c r="AD903" i="15" s="1"/>
  <c r="AE903" i="15" s="1"/>
  <c r="B906" i="15"/>
  <c r="V905" i="15"/>
  <c r="U905" i="15"/>
  <c r="Y905" i="15"/>
  <c r="J905" i="15"/>
  <c r="E905" i="15"/>
  <c r="F905" i="15" s="1"/>
  <c r="G905" i="15" s="1"/>
  <c r="C905" i="15" s="1"/>
  <c r="D905" i="15" s="1"/>
  <c r="H905" i="15" s="1"/>
  <c r="AF905" i="15" s="1"/>
  <c r="E3031" i="11"/>
  <c r="I905" i="15"/>
  <c r="N905" i="15"/>
  <c r="O905" i="15" s="1"/>
  <c r="P905" i="15" s="1"/>
  <c r="L905" i="15"/>
  <c r="S905" i="15"/>
  <c r="Q904" i="15"/>
  <c r="R904" i="15" s="1"/>
  <c r="T904" i="15" s="1"/>
  <c r="AB904" i="15" s="1"/>
  <c r="K904" i="15"/>
  <c r="M904" i="15" s="1"/>
  <c r="AJ902" i="15" l="1"/>
  <c r="D3034" i="11" s="1"/>
  <c r="AI902" i="15"/>
  <c r="C3034" i="11" s="1"/>
  <c r="Z904" i="15"/>
  <c r="W905" i="15"/>
  <c r="X905" i="15" s="1"/>
  <c r="Z905" i="15" s="1"/>
  <c r="AG903" i="15"/>
  <c r="AH903" i="15" s="1"/>
  <c r="Q905" i="15"/>
  <c r="R905" i="15" s="1"/>
  <c r="T905" i="15" s="1"/>
  <c r="AB905" i="15" s="1"/>
  <c r="AC904" i="15"/>
  <c r="AD904" i="15" s="1"/>
  <c r="AE904" i="15" s="1"/>
  <c r="B907" i="15"/>
  <c r="V906" i="15"/>
  <c r="U906" i="15"/>
  <c r="Y906" i="15"/>
  <c r="J906" i="15"/>
  <c r="E906" i="15"/>
  <c r="F906" i="15" s="1"/>
  <c r="G906" i="15" s="1"/>
  <c r="C906" i="15" s="1"/>
  <c r="D906" i="15" s="1"/>
  <c r="H906" i="15" s="1"/>
  <c r="AF906" i="15" s="1"/>
  <c r="E3030" i="11"/>
  <c r="I906" i="15"/>
  <c r="N906" i="15"/>
  <c r="O906" i="15" s="1"/>
  <c r="P906" i="15" s="1"/>
  <c r="L906" i="15"/>
  <c r="S906" i="15"/>
  <c r="K905" i="15"/>
  <c r="M905" i="15" s="1"/>
  <c r="W906" i="15" l="1"/>
  <c r="X906" i="15" s="1"/>
  <c r="Z906" i="15" s="1"/>
  <c r="AA905" i="15"/>
  <c r="AJ903" i="15"/>
  <c r="D3033" i="11" s="1"/>
  <c r="AI903" i="15"/>
  <c r="C3033" i="11" s="1"/>
  <c r="AG904" i="15"/>
  <c r="AH904" i="15" s="1"/>
  <c r="B908" i="15"/>
  <c r="V907" i="15"/>
  <c r="U907" i="15"/>
  <c r="Y907" i="15"/>
  <c r="J907" i="15"/>
  <c r="E907" i="15"/>
  <c r="F907" i="15" s="1"/>
  <c r="G907" i="15" s="1"/>
  <c r="C907" i="15" s="1"/>
  <c r="D907" i="15" s="1"/>
  <c r="H907" i="15" s="1"/>
  <c r="AF907" i="15" s="1"/>
  <c r="E3029" i="11"/>
  <c r="I907" i="15"/>
  <c r="N907" i="15"/>
  <c r="O907" i="15" s="1"/>
  <c r="P907" i="15" s="1"/>
  <c r="L907" i="15"/>
  <c r="S907" i="15"/>
  <c r="AC905" i="15"/>
  <c r="AD905" i="15" s="1"/>
  <c r="Q906" i="15"/>
  <c r="R906" i="15" s="1"/>
  <c r="T906" i="15" s="1"/>
  <c r="AB906" i="15" s="1"/>
  <c r="K906" i="15"/>
  <c r="M906" i="15" s="1"/>
  <c r="AC906" i="15" l="1"/>
  <c r="AD906" i="15" s="1"/>
  <c r="AA906" i="15"/>
  <c r="W907" i="15"/>
  <c r="X907" i="15" s="1"/>
  <c r="Z907" i="15" s="1"/>
  <c r="AI904" i="15"/>
  <c r="C3032" i="11" s="1"/>
  <c r="AJ904" i="15"/>
  <c r="D3032" i="11" s="1"/>
  <c r="K907" i="15"/>
  <c r="M907" i="15" s="1"/>
  <c r="B909" i="15"/>
  <c r="V908" i="15"/>
  <c r="U908" i="15"/>
  <c r="Y908" i="15"/>
  <c r="J908" i="15"/>
  <c r="E908" i="15"/>
  <c r="F908" i="15" s="1"/>
  <c r="G908" i="15" s="1"/>
  <c r="C908" i="15" s="1"/>
  <c r="D908" i="15" s="1"/>
  <c r="H908" i="15" s="1"/>
  <c r="AF908" i="15" s="1"/>
  <c r="E3028" i="11"/>
  <c r="I908" i="15"/>
  <c r="N908" i="15"/>
  <c r="O908" i="15" s="1"/>
  <c r="P908" i="15" s="1"/>
  <c r="L908" i="15"/>
  <c r="S908" i="15"/>
  <c r="AE905" i="15"/>
  <c r="AG905" i="15"/>
  <c r="Q907" i="15"/>
  <c r="R907" i="15" s="1"/>
  <c r="T907" i="15" s="1"/>
  <c r="AB907" i="15" s="1"/>
  <c r="AC907" i="15" l="1"/>
  <c r="AD907" i="15" s="1"/>
  <c r="AE906" i="15"/>
  <c r="AG906" i="15"/>
  <c r="AH906" i="15" s="1"/>
  <c r="AI906" i="15" s="1"/>
  <c r="C3030" i="11" s="1"/>
  <c r="AA907" i="15"/>
  <c r="W908" i="15"/>
  <c r="X908" i="15" s="1"/>
  <c r="Z908" i="15" s="1"/>
  <c r="AH905" i="15"/>
  <c r="AJ905" i="15" s="1"/>
  <c r="D3031" i="11" s="1"/>
  <c r="Q908" i="15"/>
  <c r="R908" i="15" s="1"/>
  <c r="T908" i="15" s="1"/>
  <c r="AB908" i="15" s="1"/>
  <c r="B910" i="15"/>
  <c r="V909" i="15"/>
  <c r="U909" i="15"/>
  <c r="Y909" i="15"/>
  <c r="J909" i="15"/>
  <c r="E909" i="15"/>
  <c r="F909" i="15" s="1"/>
  <c r="G909" i="15" s="1"/>
  <c r="C909" i="15" s="1"/>
  <c r="D909" i="15" s="1"/>
  <c r="H909" i="15" s="1"/>
  <c r="AF909" i="15" s="1"/>
  <c r="E3027" i="11"/>
  <c r="I909" i="15"/>
  <c r="N909" i="15"/>
  <c r="O909" i="15" s="1"/>
  <c r="P909" i="15" s="1"/>
  <c r="L909" i="15"/>
  <c r="S909" i="15"/>
  <c r="K908" i="15"/>
  <c r="M908" i="15" s="1"/>
  <c r="AE907" i="15" l="1"/>
  <c r="AA908" i="15"/>
  <c r="AG907" i="15"/>
  <c r="AH907" i="15" s="1"/>
  <c r="W909" i="15"/>
  <c r="X909" i="15" s="1"/>
  <c r="AA909" i="15" s="1"/>
  <c r="AI905" i="15"/>
  <c r="C3031" i="11" s="1"/>
  <c r="AJ906" i="15"/>
  <c r="D3030" i="11" s="1"/>
  <c r="B911" i="15"/>
  <c r="V910" i="15"/>
  <c r="U910" i="15"/>
  <c r="Y910" i="15"/>
  <c r="J910" i="15"/>
  <c r="E910" i="15"/>
  <c r="F910" i="15" s="1"/>
  <c r="G910" i="15" s="1"/>
  <c r="C910" i="15" s="1"/>
  <c r="D910" i="15" s="1"/>
  <c r="H910" i="15" s="1"/>
  <c r="AF910" i="15" s="1"/>
  <c r="E3026" i="11"/>
  <c r="I910" i="15"/>
  <c r="N910" i="15"/>
  <c r="O910" i="15" s="1"/>
  <c r="P910" i="15" s="1"/>
  <c r="L910" i="15"/>
  <c r="S910" i="15"/>
  <c r="AC908" i="15"/>
  <c r="AD908" i="15" s="1"/>
  <c r="AG908" i="15" s="1"/>
  <c r="Q909" i="15"/>
  <c r="R909" i="15" s="1"/>
  <c r="T909" i="15" s="1"/>
  <c r="AB909" i="15" s="1"/>
  <c r="K909" i="15"/>
  <c r="M909" i="15" s="1"/>
  <c r="AJ907" i="15" l="1"/>
  <c r="D3029" i="11" s="1"/>
  <c r="AI907" i="15"/>
  <c r="C3029" i="11" s="1"/>
  <c r="W910" i="15"/>
  <c r="X910" i="15" s="1"/>
  <c r="AA910" i="15" s="1"/>
  <c r="Z909" i="15"/>
  <c r="AC909" i="15"/>
  <c r="AD909" i="15" s="1"/>
  <c r="AG909" i="15" s="1"/>
  <c r="B912" i="15"/>
  <c r="V911" i="15"/>
  <c r="U911" i="15"/>
  <c r="Y911" i="15"/>
  <c r="J911" i="15"/>
  <c r="E911" i="15"/>
  <c r="F911" i="15" s="1"/>
  <c r="G911" i="15" s="1"/>
  <c r="C911" i="15" s="1"/>
  <c r="D911" i="15" s="1"/>
  <c r="H911" i="15" s="1"/>
  <c r="AF911" i="15" s="1"/>
  <c r="E3025" i="11"/>
  <c r="I911" i="15"/>
  <c r="N911" i="15"/>
  <c r="O911" i="15" s="1"/>
  <c r="P911" i="15" s="1"/>
  <c r="L911" i="15"/>
  <c r="S911" i="15"/>
  <c r="AE908" i="15"/>
  <c r="AH908" i="15" s="1"/>
  <c r="Q910" i="15"/>
  <c r="R910" i="15" s="1"/>
  <c r="T910" i="15" s="1"/>
  <c r="AB910" i="15" s="1"/>
  <c r="K910" i="15"/>
  <c r="M910" i="15" s="1"/>
  <c r="Z910" i="15" l="1"/>
  <c r="W911" i="15"/>
  <c r="X911" i="15" s="1"/>
  <c r="Z911" i="15" s="1"/>
  <c r="AE909" i="15"/>
  <c r="AH909" i="15" s="1"/>
  <c r="AI909" i="15" s="1"/>
  <c r="C3027" i="11" s="1"/>
  <c r="AC910" i="15"/>
  <c r="AD910" i="15" s="1"/>
  <c r="AG910" i="15" s="1"/>
  <c r="AI908" i="15"/>
  <c r="C3028" i="11" s="1"/>
  <c r="AJ908" i="15"/>
  <c r="D3028" i="11" s="1"/>
  <c r="B913" i="15"/>
  <c r="V912" i="15"/>
  <c r="U912" i="15"/>
  <c r="Y912" i="15"/>
  <c r="J912" i="15"/>
  <c r="E912" i="15"/>
  <c r="F912" i="15" s="1"/>
  <c r="G912" i="15" s="1"/>
  <c r="C912" i="15" s="1"/>
  <c r="D912" i="15" s="1"/>
  <c r="H912" i="15" s="1"/>
  <c r="AF912" i="15" s="1"/>
  <c r="E3024" i="11"/>
  <c r="I912" i="15"/>
  <c r="N912" i="15"/>
  <c r="O912" i="15" s="1"/>
  <c r="P912" i="15" s="1"/>
  <c r="L912" i="15"/>
  <c r="S912" i="15"/>
  <c r="Q911" i="15"/>
  <c r="R911" i="15" s="1"/>
  <c r="T911" i="15" s="1"/>
  <c r="AB911" i="15" s="1"/>
  <c r="K911" i="15"/>
  <c r="M911" i="15" s="1"/>
  <c r="AC911" i="15" l="1"/>
  <c r="AD911" i="15" s="1"/>
  <c r="AG911" i="15" s="1"/>
  <c r="AA911" i="15"/>
  <c r="W912" i="15"/>
  <c r="X912" i="15" s="1"/>
  <c r="AA912" i="15" s="1"/>
  <c r="Q912" i="15"/>
  <c r="R912" i="15" s="1"/>
  <c r="T912" i="15" s="1"/>
  <c r="AB912" i="15" s="1"/>
  <c r="AJ909" i="15"/>
  <c r="D3027" i="11" s="1"/>
  <c r="AE910" i="15"/>
  <c r="AH910" i="15" s="1"/>
  <c r="AJ910" i="15" s="1"/>
  <c r="D3026" i="11" s="1"/>
  <c r="B914" i="15"/>
  <c r="V913" i="15"/>
  <c r="U913" i="15"/>
  <c r="Y913" i="15"/>
  <c r="J913" i="15"/>
  <c r="E913" i="15"/>
  <c r="F913" i="15" s="1"/>
  <c r="G913" i="15" s="1"/>
  <c r="C913" i="15" s="1"/>
  <c r="D913" i="15" s="1"/>
  <c r="H913" i="15" s="1"/>
  <c r="AF913" i="15" s="1"/>
  <c r="E3023" i="11"/>
  <c r="I913" i="15"/>
  <c r="N913" i="15"/>
  <c r="O913" i="15" s="1"/>
  <c r="P913" i="15" s="1"/>
  <c r="L913" i="15"/>
  <c r="S913" i="15"/>
  <c r="K912" i="15"/>
  <c r="M912" i="15" s="1"/>
  <c r="AE911" i="15" l="1"/>
  <c r="AH911" i="15" s="1"/>
  <c r="Z912" i="15"/>
  <c r="W913" i="15"/>
  <c r="X913" i="15" s="1"/>
  <c r="AA913" i="15" s="1"/>
  <c r="AI910" i="15"/>
  <c r="C3026" i="11" s="1"/>
  <c r="B915" i="15"/>
  <c r="V914" i="15"/>
  <c r="U914" i="15"/>
  <c r="Y914" i="15"/>
  <c r="J914" i="15"/>
  <c r="E914" i="15"/>
  <c r="F914" i="15" s="1"/>
  <c r="G914" i="15" s="1"/>
  <c r="C914" i="15" s="1"/>
  <c r="D914" i="15" s="1"/>
  <c r="H914" i="15" s="1"/>
  <c r="AF914" i="15" s="1"/>
  <c r="E3022" i="11"/>
  <c r="I914" i="15"/>
  <c r="N914" i="15"/>
  <c r="O914" i="15" s="1"/>
  <c r="P914" i="15" s="1"/>
  <c r="L914" i="15"/>
  <c r="S914" i="15"/>
  <c r="AC912" i="15"/>
  <c r="AD912" i="15" s="1"/>
  <c r="AE912" i="15" s="1"/>
  <c r="K913" i="15"/>
  <c r="M913" i="15" s="1"/>
  <c r="Q913" i="15"/>
  <c r="R913" i="15" s="1"/>
  <c r="T913" i="15" s="1"/>
  <c r="AB913" i="15" s="1"/>
  <c r="AC913" i="15" l="1"/>
  <c r="AD913" i="15" s="1"/>
  <c r="AG913" i="15" s="1"/>
  <c r="W914" i="15"/>
  <c r="X914" i="15" s="1"/>
  <c r="Z914" i="15" s="1"/>
  <c r="Z913" i="15"/>
  <c r="Q914" i="15"/>
  <c r="R914" i="15" s="1"/>
  <c r="T914" i="15" s="1"/>
  <c r="AB914" i="15" s="1"/>
  <c r="AJ911" i="15"/>
  <c r="D3025" i="11" s="1"/>
  <c r="AI911" i="15"/>
  <c r="C3025" i="11" s="1"/>
  <c r="K914" i="15"/>
  <c r="M914" i="15" s="1"/>
  <c r="B916" i="15"/>
  <c r="V915" i="15"/>
  <c r="U915" i="15"/>
  <c r="Y915" i="15"/>
  <c r="J915" i="15"/>
  <c r="E915" i="15"/>
  <c r="F915" i="15" s="1"/>
  <c r="G915" i="15" s="1"/>
  <c r="C915" i="15" s="1"/>
  <c r="D915" i="15" s="1"/>
  <c r="H915" i="15" s="1"/>
  <c r="AF915" i="15" s="1"/>
  <c r="E3021" i="11"/>
  <c r="I915" i="15"/>
  <c r="N915" i="15"/>
  <c r="O915" i="15" s="1"/>
  <c r="P915" i="15" s="1"/>
  <c r="L915" i="15"/>
  <c r="S915" i="15"/>
  <c r="AG912" i="15"/>
  <c r="AH912" i="15" s="1"/>
  <c r="AE913" i="15" l="1"/>
  <c r="AH913" i="15" s="1"/>
  <c r="AJ913" i="15" s="1"/>
  <c r="D3023" i="11" s="1"/>
  <c r="AC914" i="15"/>
  <c r="AD914" i="15" s="1"/>
  <c r="AA914" i="15"/>
  <c r="W915" i="15"/>
  <c r="X915" i="15" s="1"/>
  <c r="Z915" i="15" s="1"/>
  <c r="AJ912" i="15"/>
  <c r="D3024" i="11" s="1"/>
  <c r="AI912" i="15"/>
  <c r="C3024" i="11" s="1"/>
  <c r="B917" i="15"/>
  <c r="V916" i="15"/>
  <c r="U916" i="15"/>
  <c r="Y916" i="15"/>
  <c r="J916" i="15"/>
  <c r="E916" i="15"/>
  <c r="F916" i="15" s="1"/>
  <c r="G916" i="15" s="1"/>
  <c r="C916" i="15" s="1"/>
  <c r="D916" i="15" s="1"/>
  <c r="H916" i="15" s="1"/>
  <c r="AF916" i="15" s="1"/>
  <c r="E3020" i="11"/>
  <c r="I916" i="15"/>
  <c r="N916" i="15"/>
  <c r="O916" i="15" s="1"/>
  <c r="P916" i="15" s="1"/>
  <c r="L916" i="15"/>
  <c r="S916" i="15"/>
  <c r="Q915" i="15"/>
  <c r="R915" i="15" s="1"/>
  <c r="T915" i="15" s="1"/>
  <c r="AB915" i="15" s="1"/>
  <c r="K915" i="15"/>
  <c r="M915" i="15" s="1"/>
  <c r="AI913" i="15" l="1"/>
  <c r="C3023" i="11" s="1"/>
  <c r="AC915" i="15"/>
  <c r="AD915" i="15" s="1"/>
  <c r="AG914" i="15"/>
  <c r="AE914" i="15"/>
  <c r="AA915" i="15"/>
  <c r="W916" i="15"/>
  <c r="X916" i="15" s="1"/>
  <c r="AA916" i="15" s="1"/>
  <c r="B918" i="15"/>
  <c r="V917" i="15"/>
  <c r="U917" i="15"/>
  <c r="Y917" i="15"/>
  <c r="J917" i="15"/>
  <c r="E917" i="15"/>
  <c r="F917" i="15" s="1"/>
  <c r="G917" i="15" s="1"/>
  <c r="C917" i="15" s="1"/>
  <c r="D917" i="15" s="1"/>
  <c r="H917" i="15" s="1"/>
  <c r="AF917" i="15" s="1"/>
  <c r="E3019" i="11"/>
  <c r="I917" i="15"/>
  <c r="N917" i="15"/>
  <c r="O917" i="15" s="1"/>
  <c r="P917" i="15" s="1"/>
  <c r="L917" i="15"/>
  <c r="S917" i="15"/>
  <c r="Q916" i="15"/>
  <c r="R916" i="15" s="1"/>
  <c r="T916" i="15" s="1"/>
  <c r="AB916" i="15" s="1"/>
  <c r="K916" i="15"/>
  <c r="M916" i="15" s="1"/>
  <c r="AG915" i="15" l="1"/>
  <c r="AH914" i="15"/>
  <c r="AJ914" i="15" s="1"/>
  <c r="D3022" i="11" s="1"/>
  <c r="AC916" i="15"/>
  <c r="AD916" i="15" s="1"/>
  <c r="AE916" i="15" s="1"/>
  <c r="W917" i="15"/>
  <c r="X917" i="15" s="1"/>
  <c r="AA917" i="15" s="1"/>
  <c r="Z916" i="15"/>
  <c r="AE915" i="15"/>
  <c r="AH915" i="15" s="1"/>
  <c r="AI915" i="15" s="1"/>
  <c r="C3021" i="11" s="1"/>
  <c r="B919" i="15"/>
  <c r="V918" i="15"/>
  <c r="U918" i="15"/>
  <c r="Y918" i="15"/>
  <c r="J918" i="15"/>
  <c r="E918" i="15"/>
  <c r="F918" i="15" s="1"/>
  <c r="G918" i="15" s="1"/>
  <c r="C918" i="15" s="1"/>
  <c r="D918" i="15" s="1"/>
  <c r="H918" i="15" s="1"/>
  <c r="AF918" i="15" s="1"/>
  <c r="E3018" i="11"/>
  <c r="I918" i="15"/>
  <c r="N918" i="15"/>
  <c r="O918" i="15" s="1"/>
  <c r="P918" i="15" s="1"/>
  <c r="L918" i="15"/>
  <c r="S918" i="15"/>
  <c r="Q917" i="15"/>
  <c r="R917" i="15" s="1"/>
  <c r="T917" i="15" s="1"/>
  <c r="AB917" i="15" s="1"/>
  <c r="K917" i="15"/>
  <c r="M917" i="15" s="1"/>
  <c r="AG916" i="15" l="1"/>
  <c r="AH916" i="15" s="1"/>
  <c r="AI914" i="15"/>
  <c r="C3022" i="11" s="1"/>
  <c r="AC917" i="15"/>
  <c r="AD917" i="15" s="1"/>
  <c r="AG917" i="15" s="1"/>
  <c r="AJ915" i="15"/>
  <c r="D3021" i="11" s="1"/>
  <c r="Z917" i="15"/>
  <c r="W918" i="15"/>
  <c r="X918" i="15" s="1"/>
  <c r="Z918" i="15" s="1"/>
  <c r="Q918" i="15"/>
  <c r="B920" i="15"/>
  <c r="V919" i="15"/>
  <c r="U919" i="15"/>
  <c r="Y919" i="15"/>
  <c r="J919" i="15"/>
  <c r="E919" i="15"/>
  <c r="F919" i="15" s="1"/>
  <c r="G919" i="15" s="1"/>
  <c r="C919" i="15" s="1"/>
  <c r="D919" i="15" s="1"/>
  <c r="H919" i="15" s="1"/>
  <c r="AF919" i="15" s="1"/>
  <c r="E3017" i="11"/>
  <c r="I919" i="15"/>
  <c r="N919" i="15"/>
  <c r="O919" i="15" s="1"/>
  <c r="P919" i="15" s="1"/>
  <c r="L919" i="15"/>
  <c r="S919" i="15"/>
  <c r="K918" i="15"/>
  <c r="M918" i="15" s="1"/>
  <c r="R918" i="15"/>
  <c r="T918" i="15" s="1"/>
  <c r="AB918" i="15" s="1"/>
  <c r="AI916" i="15" l="1"/>
  <c r="C3020" i="11" s="1"/>
  <c r="AJ916" i="15"/>
  <c r="D3020" i="11" s="1"/>
  <c r="AE917" i="15"/>
  <c r="AH917" i="15" s="1"/>
  <c r="AC918" i="15"/>
  <c r="AD918" i="15" s="1"/>
  <c r="W919" i="15"/>
  <c r="X919" i="15" s="1"/>
  <c r="Z919" i="15" s="1"/>
  <c r="AA918" i="15"/>
  <c r="B921" i="15"/>
  <c r="V920" i="15"/>
  <c r="U920" i="15"/>
  <c r="Y920" i="15"/>
  <c r="J920" i="15"/>
  <c r="E920" i="15"/>
  <c r="F920" i="15" s="1"/>
  <c r="G920" i="15" s="1"/>
  <c r="C920" i="15" s="1"/>
  <c r="D920" i="15" s="1"/>
  <c r="H920" i="15" s="1"/>
  <c r="AF920" i="15" s="1"/>
  <c r="E3016" i="11"/>
  <c r="I920" i="15"/>
  <c r="N920" i="15"/>
  <c r="O920" i="15" s="1"/>
  <c r="P920" i="15" s="1"/>
  <c r="L920" i="15"/>
  <c r="S920" i="15"/>
  <c r="Q919" i="15"/>
  <c r="R919" i="15" s="1"/>
  <c r="T919" i="15" s="1"/>
  <c r="AB919" i="15" s="1"/>
  <c r="K919" i="15"/>
  <c r="M919" i="15" s="1"/>
  <c r="AG918" i="15" l="1"/>
  <c r="K920" i="15"/>
  <c r="M920" i="15" s="1"/>
  <c r="AC919" i="15"/>
  <c r="AD919" i="15" s="1"/>
  <c r="W920" i="15"/>
  <c r="X920" i="15" s="1"/>
  <c r="AA920" i="15" s="1"/>
  <c r="AA919" i="15"/>
  <c r="AE918" i="15"/>
  <c r="AH918" i="15" s="1"/>
  <c r="AJ917" i="15"/>
  <c r="D3019" i="11" s="1"/>
  <c r="AI917" i="15"/>
  <c r="C3019" i="11" s="1"/>
  <c r="B922" i="15"/>
  <c r="V921" i="15"/>
  <c r="U921" i="15"/>
  <c r="Y921" i="15"/>
  <c r="J921" i="15"/>
  <c r="E921" i="15"/>
  <c r="F921" i="15" s="1"/>
  <c r="G921" i="15" s="1"/>
  <c r="C921" i="15" s="1"/>
  <c r="D921" i="15" s="1"/>
  <c r="H921" i="15" s="1"/>
  <c r="AF921" i="15" s="1"/>
  <c r="E3015" i="11"/>
  <c r="I921" i="15"/>
  <c r="N921" i="15"/>
  <c r="O921" i="15" s="1"/>
  <c r="P921" i="15" s="1"/>
  <c r="L921" i="15"/>
  <c r="S921" i="15"/>
  <c r="Q920" i="15"/>
  <c r="R920" i="15" s="1"/>
  <c r="T920" i="15" s="1"/>
  <c r="AB920" i="15" s="1"/>
  <c r="AC920" i="15" l="1"/>
  <c r="AD920" i="15" s="1"/>
  <c r="AG920" i="15" s="1"/>
  <c r="AE919" i="15"/>
  <c r="AI918" i="15"/>
  <c r="C3018" i="11" s="1"/>
  <c r="AJ918" i="15"/>
  <c r="D3018" i="11" s="1"/>
  <c r="Z920" i="15"/>
  <c r="AG919" i="15"/>
  <c r="AH919" i="15" s="1"/>
  <c r="AJ919" i="15" s="1"/>
  <c r="D3017" i="11" s="1"/>
  <c r="W921" i="15"/>
  <c r="X921" i="15" s="1"/>
  <c r="AA921" i="15" s="1"/>
  <c r="B923" i="15"/>
  <c r="V922" i="15"/>
  <c r="U922" i="15"/>
  <c r="Y922" i="15"/>
  <c r="J922" i="15"/>
  <c r="E922" i="15"/>
  <c r="F922" i="15" s="1"/>
  <c r="G922" i="15" s="1"/>
  <c r="C922" i="15" s="1"/>
  <c r="D922" i="15" s="1"/>
  <c r="H922" i="15" s="1"/>
  <c r="AF922" i="15" s="1"/>
  <c r="E3014" i="11"/>
  <c r="I922" i="15"/>
  <c r="N922" i="15"/>
  <c r="O922" i="15" s="1"/>
  <c r="P922" i="15" s="1"/>
  <c r="L922" i="15"/>
  <c r="S922" i="15"/>
  <c r="Q921" i="15"/>
  <c r="R921" i="15" s="1"/>
  <c r="T921" i="15" s="1"/>
  <c r="AB921" i="15" s="1"/>
  <c r="K921" i="15"/>
  <c r="M921" i="15" s="1"/>
  <c r="AE920" i="15" l="1"/>
  <c r="AH920" i="15" s="1"/>
  <c r="AI920" i="15" s="1"/>
  <c r="C3016" i="11" s="1"/>
  <c r="AC921" i="15"/>
  <c r="AD921" i="15" s="1"/>
  <c r="AE921" i="15" s="1"/>
  <c r="W922" i="15"/>
  <c r="X922" i="15" s="1"/>
  <c r="Z922" i="15" s="1"/>
  <c r="Z921" i="15"/>
  <c r="AI919" i="15"/>
  <c r="C3017" i="11" s="1"/>
  <c r="Q922" i="15"/>
  <c r="R922" i="15" s="1"/>
  <c r="T922" i="15" s="1"/>
  <c r="AB922" i="15" s="1"/>
  <c r="B924" i="15"/>
  <c r="V923" i="15"/>
  <c r="U923" i="15"/>
  <c r="Y923" i="15"/>
  <c r="J923" i="15"/>
  <c r="E923" i="15"/>
  <c r="F923" i="15" s="1"/>
  <c r="G923" i="15" s="1"/>
  <c r="C923" i="15" s="1"/>
  <c r="D923" i="15" s="1"/>
  <c r="H923" i="15" s="1"/>
  <c r="AF923" i="15" s="1"/>
  <c r="E3013" i="11"/>
  <c r="I923" i="15"/>
  <c r="N923" i="15"/>
  <c r="O923" i="15" s="1"/>
  <c r="P923" i="15" s="1"/>
  <c r="L923" i="15"/>
  <c r="S923" i="15"/>
  <c r="K922" i="15"/>
  <c r="M922" i="15" s="1"/>
  <c r="AG921" i="15" l="1"/>
  <c r="AH921" i="15" s="1"/>
  <c r="AJ921" i="15" s="1"/>
  <c r="D3015" i="11" s="1"/>
  <c r="AJ920" i="15"/>
  <c r="D3016" i="11" s="1"/>
  <c r="AA922" i="15"/>
  <c r="W923" i="15"/>
  <c r="X923" i="15" s="1"/>
  <c r="AA923" i="15" s="1"/>
  <c r="B925" i="15"/>
  <c r="V924" i="15"/>
  <c r="U924" i="15"/>
  <c r="Y924" i="15"/>
  <c r="J924" i="15"/>
  <c r="E924" i="15"/>
  <c r="F924" i="15" s="1"/>
  <c r="G924" i="15" s="1"/>
  <c r="C924" i="15" s="1"/>
  <c r="D924" i="15" s="1"/>
  <c r="H924" i="15" s="1"/>
  <c r="AF924" i="15" s="1"/>
  <c r="E3012" i="11"/>
  <c r="I924" i="15"/>
  <c r="N924" i="15"/>
  <c r="O924" i="15" s="1"/>
  <c r="P924" i="15" s="1"/>
  <c r="L924" i="15"/>
  <c r="S924" i="15"/>
  <c r="AC922" i="15"/>
  <c r="AD922" i="15" s="1"/>
  <c r="Q923" i="15"/>
  <c r="R923" i="15" s="1"/>
  <c r="T923" i="15" s="1"/>
  <c r="AB923" i="15" s="1"/>
  <c r="AC923" i="15" s="1"/>
  <c r="AD923" i="15" s="1"/>
  <c r="K923" i="15"/>
  <c r="M923" i="15" s="1"/>
  <c r="W924" i="15" l="1"/>
  <c r="X924" i="15" s="1"/>
  <c r="Z924" i="15" s="1"/>
  <c r="Z923" i="15"/>
  <c r="AI921" i="15"/>
  <c r="C3015" i="11" s="1"/>
  <c r="Q924" i="15"/>
  <c r="R924" i="15" s="1"/>
  <c r="T924" i="15" s="1"/>
  <c r="AB924" i="15" s="1"/>
  <c r="AG923" i="15"/>
  <c r="K924" i="15"/>
  <c r="M924" i="15" s="1"/>
  <c r="AG922" i="15"/>
  <c r="AE922" i="15"/>
  <c r="B926" i="15"/>
  <c r="V925" i="15"/>
  <c r="U925" i="15"/>
  <c r="Y925" i="15"/>
  <c r="J925" i="15"/>
  <c r="E925" i="15"/>
  <c r="F925" i="15" s="1"/>
  <c r="G925" i="15" s="1"/>
  <c r="C925" i="15" s="1"/>
  <c r="D925" i="15" s="1"/>
  <c r="H925" i="15" s="1"/>
  <c r="AF925" i="15" s="1"/>
  <c r="E3011" i="11"/>
  <c r="I925" i="15"/>
  <c r="N925" i="15"/>
  <c r="O925" i="15" s="1"/>
  <c r="P925" i="15" s="1"/>
  <c r="L925" i="15"/>
  <c r="S925" i="15"/>
  <c r="AE923" i="15"/>
  <c r="AH923" i="15" s="1"/>
  <c r="AA924" i="15" l="1"/>
  <c r="W925" i="15"/>
  <c r="X925" i="15" s="1"/>
  <c r="AA925" i="15" s="1"/>
  <c r="AH922" i="15"/>
  <c r="AJ922" i="15" s="1"/>
  <c r="D3014" i="11" s="1"/>
  <c r="B927" i="15"/>
  <c r="V926" i="15"/>
  <c r="U926" i="15"/>
  <c r="Y926" i="15"/>
  <c r="J926" i="15"/>
  <c r="E926" i="15"/>
  <c r="F926" i="15" s="1"/>
  <c r="G926" i="15" s="1"/>
  <c r="C926" i="15" s="1"/>
  <c r="D926" i="15" s="1"/>
  <c r="H926" i="15" s="1"/>
  <c r="AF926" i="15" s="1"/>
  <c r="E3010" i="11"/>
  <c r="I926" i="15"/>
  <c r="N926" i="15"/>
  <c r="O926" i="15" s="1"/>
  <c r="P926" i="15" s="1"/>
  <c r="L926" i="15"/>
  <c r="S926" i="15"/>
  <c r="AC924" i="15"/>
  <c r="AD924" i="15" s="1"/>
  <c r="Q925" i="15"/>
  <c r="R925" i="15" s="1"/>
  <c r="T925" i="15" s="1"/>
  <c r="AB925" i="15" s="1"/>
  <c r="AI923" i="15"/>
  <c r="C3013" i="11" s="1"/>
  <c r="AJ923" i="15"/>
  <c r="D3013" i="11" s="1"/>
  <c r="K925" i="15"/>
  <c r="M925" i="15" s="1"/>
  <c r="AC925" i="15" l="1"/>
  <c r="AD925" i="15" s="1"/>
  <c r="AG925" i="15" s="1"/>
  <c r="Z925" i="15"/>
  <c r="AI922" i="15"/>
  <c r="C3014" i="11" s="1"/>
  <c r="Q926" i="15"/>
  <c r="R926" i="15" s="1"/>
  <c r="T926" i="15" s="1"/>
  <c r="AB926" i="15" s="1"/>
  <c r="W926" i="15"/>
  <c r="X926" i="15" s="1"/>
  <c r="K926" i="15"/>
  <c r="M926" i="15" s="1"/>
  <c r="AE924" i="15"/>
  <c r="AG924" i="15"/>
  <c r="B928" i="15"/>
  <c r="V927" i="15"/>
  <c r="U927" i="15"/>
  <c r="Y927" i="15"/>
  <c r="J927" i="15"/>
  <c r="E927" i="15"/>
  <c r="F927" i="15" s="1"/>
  <c r="G927" i="15" s="1"/>
  <c r="C927" i="15" s="1"/>
  <c r="D927" i="15" s="1"/>
  <c r="H927" i="15" s="1"/>
  <c r="AF927" i="15" s="1"/>
  <c r="E3009" i="11"/>
  <c r="I927" i="15"/>
  <c r="N927" i="15"/>
  <c r="O927" i="15" s="1"/>
  <c r="P927" i="15" s="1"/>
  <c r="L927" i="15"/>
  <c r="S927" i="15"/>
  <c r="AH924" i="15" l="1"/>
  <c r="AJ924" i="15" s="1"/>
  <c r="D3012" i="11" s="1"/>
  <c r="AE925" i="15"/>
  <c r="AH925" i="15" s="1"/>
  <c r="AI925" i="15" s="1"/>
  <c r="C3011" i="11" s="1"/>
  <c r="Q927" i="15"/>
  <c r="R927" i="15" s="1"/>
  <c r="T927" i="15" s="1"/>
  <c r="AB927" i="15" s="1"/>
  <c r="W927" i="15"/>
  <c r="X927" i="15" s="1"/>
  <c r="B929" i="15"/>
  <c r="V928" i="15"/>
  <c r="U928" i="15"/>
  <c r="Y928" i="15"/>
  <c r="J928" i="15"/>
  <c r="E928" i="15"/>
  <c r="F928" i="15" s="1"/>
  <c r="G928" i="15" s="1"/>
  <c r="C928" i="15" s="1"/>
  <c r="D928" i="15" s="1"/>
  <c r="H928" i="15" s="1"/>
  <c r="AF928" i="15" s="1"/>
  <c r="E3008" i="11"/>
  <c r="I928" i="15"/>
  <c r="N928" i="15"/>
  <c r="O928" i="15" s="1"/>
  <c r="P928" i="15" s="1"/>
  <c r="L928" i="15"/>
  <c r="S928" i="15"/>
  <c r="AC926" i="15"/>
  <c r="AD926" i="15" s="1"/>
  <c r="Z926" i="15"/>
  <c r="AA926" i="15"/>
  <c r="K927" i="15"/>
  <c r="M927" i="15" s="1"/>
  <c r="AI924" i="15" l="1"/>
  <c r="C3012" i="11" s="1"/>
  <c r="AJ925" i="15"/>
  <c r="D3011" i="11" s="1"/>
  <c r="W928" i="15"/>
  <c r="X928" i="15" s="1"/>
  <c r="AA928" i="15" s="1"/>
  <c r="AE926" i="15"/>
  <c r="AG926" i="15"/>
  <c r="B930" i="15"/>
  <c r="V929" i="15"/>
  <c r="U929" i="15"/>
  <c r="Y929" i="15"/>
  <c r="J929" i="15"/>
  <c r="E929" i="15"/>
  <c r="F929" i="15" s="1"/>
  <c r="G929" i="15" s="1"/>
  <c r="C929" i="15" s="1"/>
  <c r="D929" i="15" s="1"/>
  <c r="H929" i="15" s="1"/>
  <c r="AF929" i="15" s="1"/>
  <c r="E3007" i="11"/>
  <c r="I929" i="15"/>
  <c r="N929" i="15"/>
  <c r="O929" i="15" s="1"/>
  <c r="P929" i="15" s="1"/>
  <c r="L929" i="15"/>
  <c r="S929" i="15"/>
  <c r="AC927" i="15"/>
  <c r="AD927" i="15" s="1"/>
  <c r="AA927" i="15"/>
  <c r="Z927" i="15"/>
  <c r="K928" i="15"/>
  <c r="M928" i="15" s="1"/>
  <c r="Q928" i="15"/>
  <c r="R928" i="15" s="1"/>
  <c r="T928" i="15" s="1"/>
  <c r="AB928" i="15" s="1"/>
  <c r="AC928" i="15" s="1"/>
  <c r="AD928" i="15" s="1"/>
  <c r="AH926" i="15" l="1"/>
  <c r="AJ926" i="15" s="1"/>
  <c r="D3010" i="11" s="1"/>
  <c r="W929" i="15"/>
  <c r="X929" i="15" s="1"/>
  <c r="Z929" i="15" s="1"/>
  <c r="Z928" i="15"/>
  <c r="AG928" i="15"/>
  <c r="AE928" i="15"/>
  <c r="AH928" i="15" s="1"/>
  <c r="AE927" i="15"/>
  <c r="AG927" i="15"/>
  <c r="B931" i="15"/>
  <c r="V930" i="15"/>
  <c r="U930" i="15"/>
  <c r="Y930" i="15"/>
  <c r="J930" i="15"/>
  <c r="E930" i="15"/>
  <c r="F930" i="15" s="1"/>
  <c r="G930" i="15" s="1"/>
  <c r="C930" i="15" s="1"/>
  <c r="D930" i="15" s="1"/>
  <c r="H930" i="15" s="1"/>
  <c r="AF930" i="15" s="1"/>
  <c r="E3006" i="11"/>
  <c r="I930" i="15"/>
  <c r="N930" i="15"/>
  <c r="O930" i="15" s="1"/>
  <c r="P930" i="15" s="1"/>
  <c r="L930" i="15"/>
  <c r="S930" i="15"/>
  <c r="Q929" i="15"/>
  <c r="R929" i="15" s="1"/>
  <c r="T929" i="15" s="1"/>
  <c r="AB929" i="15" s="1"/>
  <c r="K929" i="15"/>
  <c r="M929" i="15" s="1"/>
  <c r="AI926" i="15" l="1"/>
  <c r="C3010" i="11" s="1"/>
  <c r="W930" i="15"/>
  <c r="X930" i="15" s="1"/>
  <c r="Z930" i="15" s="1"/>
  <c r="AA929" i="15"/>
  <c r="Q930" i="15"/>
  <c r="R930" i="15" s="1"/>
  <c r="T930" i="15" s="1"/>
  <c r="AB930" i="15" s="1"/>
  <c r="AC929" i="15"/>
  <c r="AD929" i="15" s="1"/>
  <c r="B932" i="15"/>
  <c r="V931" i="15"/>
  <c r="U931" i="15"/>
  <c r="Y931" i="15"/>
  <c r="J931" i="15"/>
  <c r="E931" i="15"/>
  <c r="F931" i="15" s="1"/>
  <c r="G931" i="15" s="1"/>
  <c r="C931" i="15" s="1"/>
  <c r="D931" i="15" s="1"/>
  <c r="H931" i="15" s="1"/>
  <c r="AF931" i="15" s="1"/>
  <c r="E3005" i="11"/>
  <c r="I931" i="15"/>
  <c r="N931" i="15"/>
  <c r="O931" i="15" s="1"/>
  <c r="P931" i="15" s="1"/>
  <c r="L931" i="15"/>
  <c r="S931" i="15"/>
  <c r="AH927" i="15"/>
  <c r="AI928" i="15"/>
  <c r="C3008" i="11" s="1"/>
  <c r="AJ928" i="15"/>
  <c r="D3008" i="11" s="1"/>
  <c r="K930" i="15"/>
  <c r="M930" i="15" s="1"/>
  <c r="W931" i="15" l="1"/>
  <c r="X931" i="15" s="1"/>
  <c r="Z931" i="15" s="1"/>
  <c r="AA930" i="15"/>
  <c r="AG929" i="15"/>
  <c r="AE929" i="15"/>
  <c r="AH929" i="15" s="1"/>
  <c r="AJ929" i="15" s="1"/>
  <c r="D3007" i="11" s="1"/>
  <c r="AI927" i="15"/>
  <c r="C3009" i="11" s="1"/>
  <c r="AJ927" i="15"/>
  <c r="D3009" i="11" s="1"/>
  <c r="B933" i="15"/>
  <c r="V932" i="15"/>
  <c r="U932" i="15"/>
  <c r="Y932" i="15"/>
  <c r="J932" i="15"/>
  <c r="E932" i="15"/>
  <c r="F932" i="15" s="1"/>
  <c r="G932" i="15" s="1"/>
  <c r="C932" i="15" s="1"/>
  <c r="D932" i="15" s="1"/>
  <c r="H932" i="15" s="1"/>
  <c r="AF932" i="15" s="1"/>
  <c r="E3004" i="11"/>
  <c r="I932" i="15"/>
  <c r="N932" i="15"/>
  <c r="O932" i="15" s="1"/>
  <c r="P932" i="15" s="1"/>
  <c r="L932" i="15"/>
  <c r="S932" i="15"/>
  <c r="K931" i="15"/>
  <c r="M931" i="15" s="1"/>
  <c r="AC930" i="15"/>
  <c r="AD930" i="15" s="1"/>
  <c r="AE930" i="15" s="1"/>
  <c r="Q931" i="15"/>
  <c r="R931" i="15" s="1"/>
  <c r="T931" i="15" s="1"/>
  <c r="AB931" i="15" s="1"/>
  <c r="AC931" i="15" s="1"/>
  <c r="AD931" i="15" s="1"/>
  <c r="W932" i="15" l="1"/>
  <c r="X932" i="15" s="1"/>
  <c r="Z932" i="15" s="1"/>
  <c r="AA931" i="15"/>
  <c r="AG931" i="15" s="1"/>
  <c r="AI929" i="15"/>
  <c r="C3007" i="11" s="1"/>
  <c r="B934" i="15"/>
  <c r="V933" i="15"/>
  <c r="U933" i="15"/>
  <c r="Y933" i="15"/>
  <c r="J933" i="15"/>
  <c r="E933" i="15"/>
  <c r="F933" i="15" s="1"/>
  <c r="G933" i="15" s="1"/>
  <c r="C933" i="15" s="1"/>
  <c r="D933" i="15" s="1"/>
  <c r="H933" i="15" s="1"/>
  <c r="AF933" i="15" s="1"/>
  <c r="E3003" i="11"/>
  <c r="I933" i="15"/>
  <c r="N933" i="15"/>
  <c r="O933" i="15" s="1"/>
  <c r="P933" i="15" s="1"/>
  <c r="L933" i="15"/>
  <c r="S933" i="15"/>
  <c r="AG930" i="15"/>
  <c r="AH930" i="15" s="1"/>
  <c r="Q932" i="15"/>
  <c r="R932" i="15" s="1"/>
  <c r="T932" i="15" s="1"/>
  <c r="AB932" i="15" s="1"/>
  <c r="AC932" i="15" s="1"/>
  <c r="AD932" i="15" s="1"/>
  <c r="K932" i="15"/>
  <c r="M932" i="15" s="1"/>
  <c r="W933" i="15" l="1"/>
  <c r="X933" i="15" s="1"/>
  <c r="Z933" i="15" s="1"/>
  <c r="AA932" i="15"/>
  <c r="AG932" i="15" s="1"/>
  <c r="AE931" i="15"/>
  <c r="AH931" i="15" s="1"/>
  <c r="AJ931" i="15" s="1"/>
  <c r="D3005" i="11" s="1"/>
  <c r="Q933" i="15"/>
  <c r="R933" i="15" s="1"/>
  <c r="T933" i="15" s="1"/>
  <c r="AB933" i="15" s="1"/>
  <c r="AJ930" i="15"/>
  <c r="D3006" i="11" s="1"/>
  <c r="AI930" i="15"/>
  <c r="C3006" i="11" s="1"/>
  <c r="K933" i="15"/>
  <c r="M933" i="15" s="1"/>
  <c r="B935" i="15"/>
  <c r="V934" i="15"/>
  <c r="U934" i="15"/>
  <c r="Y934" i="15"/>
  <c r="J934" i="15"/>
  <c r="E934" i="15"/>
  <c r="F934" i="15" s="1"/>
  <c r="G934" i="15" s="1"/>
  <c r="C934" i="15" s="1"/>
  <c r="D934" i="15" s="1"/>
  <c r="H934" i="15" s="1"/>
  <c r="AF934" i="15" s="1"/>
  <c r="E3002" i="11"/>
  <c r="I934" i="15"/>
  <c r="N934" i="15"/>
  <c r="O934" i="15" s="1"/>
  <c r="P934" i="15" s="1"/>
  <c r="L934" i="15"/>
  <c r="S934" i="15"/>
  <c r="AC933" i="15" l="1"/>
  <c r="AD933" i="15" s="1"/>
  <c r="AE932" i="15"/>
  <c r="AH932" i="15" s="1"/>
  <c r="AI932" i="15" s="1"/>
  <c r="C3004" i="11" s="1"/>
  <c r="AA933" i="15"/>
  <c r="AI931" i="15"/>
  <c r="C3005" i="11" s="1"/>
  <c r="W934" i="15"/>
  <c r="X934" i="15" s="1"/>
  <c r="AA934" i="15" s="1"/>
  <c r="Q934" i="15"/>
  <c r="R934" i="15" s="1"/>
  <c r="T934" i="15" s="1"/>
  <c r="AB934" i="15" s="1"/>
  <c r="B936" i="15"/>
  <c r="V935" i="15"/>
  <c r="U935" i="15"/>
  <c r="Y935" i="15"/>
  <c r="J935" i="15"/>
  <c r="E935" i="15"/>
  <c r="F935" i="15" s="1"/>
  <c r="G935" i="15" s="1"/>
  <c r="C935" i="15" s="1"/>
  <c r="D935" i="15" s="1"/>
  <c r="H935" i="15" s="1"/>
  <c r="AF935" i="15" s="1"/>
  <c r="E3001" i="11"/>
  <c r="I935" i="15"/>
  <c r="N935" i="15"/>
  <c r="O935" i="15" s="1"/>
  <c r="P935" i="15" s="1"/>
  <c r="L935" i="15"/>
  <c r="S935" i="15"/>
  <c r="K934" i="15"/>
  <c r="M934" i="15" s="1"/>
  <c r="AE933" i="15" l="1"/>
  <c r="AG933" i="15"/>
  <c r="AH933" i="15" s="1"/>
  <c r="AJ932" i="15"/>
  <c r="D3004" i="11" s="1"/>
  <c r="Z934" i="15"/>
  <c r="AC934" i="15"/>
  <c r="AD934" i="15" s="1"/>
  <c r="AE934" i="15" s="1"/>
  <c r="K935" i="15"/>
  <c r="M935" i="15" s="1"/>
  <c r="W935" i="15"/>
  <c r="X935" i="15" s="1"/>
  <c r="B937" i="15"/>
  <c r="V936" i="15"/>
  <c r="U936" i="15"/>
  <c r="Y936" i="15"/>
  <c r="J936" i="15"/>
  <c r="E936" i="15"/>
  <c r="F936" i="15" s="1"/>
  <c r="G936" i="15" s="1"/>
  <c r="C936" i="15" s="1"/>
  <c r="D936" i="15" s="1"/>
  <c r="H936" i="15" s="1"/>
  <c r="AF936" i="15" s="1"/>
  <c r="E3000" i="11"/>
  <c r="I936" i="15"/>
  <c r="N936" i="15"/>
  <c r="O936" i="15" s="1"/>
  <c r="P936" i="15" s="1"/>
  <c r="L936" i="15"/>
  <c r="S936" i="15"/>
  <c r="Q935" i="15"/>
  <c r="R935" i="15" s="1"/>
  <c r="T935" i="15" s="1"/>
  <c r="AB935" i="15" s="1"/>
  <c r="AC935" i="15" l="1"/>
  <c r="AD935" i="15" s="1"/>
  <c r="AI933" i="15"/>
  <c r="C3003" i="11" s="1"/>
  <c r="AJ933" i="15"/>
  <c r="D3003" i="11" s="1"/>
  <c r="W936" i="15"/>
  <c r="X936" i="15" s="1"/>
  <c r="Z936" i="15" s="1"/>
  <c r="AG934" i="15"/>
  <c r="AH934" i="15" s="1"/>
  <c r="AJ934" i="15" s="1"/>
  <c r="D3002" i="11" s="1"/>
  <c r="B938" i="15"/>
  <c r="V937" i="15"/>
  <c r="U937" i="15"/>
  <c r="Y937" i="15"/>
  <c r="J937" i="15"/>
  <c r="E937" i="15"/>
  <c r="F937" i="15" s="1"/>
  <c r="G937" i="15" s="1"/>
  <c r="C937" i="15" s="1"/>
  <c r="D937" i="15" s="1"/>
  <c r="H937" i="15" s="1"/>
  <c r="AF937" i="15" s="1"/>
  <c r="E2999" i="11"/>
  <c r="I937" i="15"/>
  <c r="N937" i="15"/>
  <c r="O937" i="15" s="1"/>
  <c r="P937" i="15" s="1"/>
  <c r="L937" i="15"/>
  <c r="S937" i="15"/>
  <c r="Q936" i="15"/>
  <c r="R936" i="15" s="1"/>
  <c r="T936" i="15" s="1"/>
  <c r="AB936" i="15" s="1"/>
  <c r="AC936" i="15" s="1"/>
  <c r="AD936" i="15" s="1"/>
  <c r="Z935" i="15"/>
  <c r="AA935" i="15"/>
  <c r="K936" i="15"/>
  <c r="M936" i="15" s="1"/>
  <c r="AG935" i="15" l="1"/>
  <c r="W937" i="15"/>
  <c r="X937" i="15" s="1"/>
  <c r="AA937" i="15" s="1"/>
  <c r="AA936" i="15"/>
  <c r="AG936" i="15" s="1"/>
  <c r="AI934" i="15"/>
  <c r="C3002" i="11" s="1"/>
  <c r="B939" i="15"/>
  <c r="V938" i="15"/>
  <c r="U938" i="15"/>
  <c r="Y938" i="15"/>
  <c r="J938" i="15"/>
  <c r="E938" i="15"/>
  <c r="F938" i="15" s="1"/>
  <c r="G938" i="15" s="1"/>
  <c r="C938" i="15" s="1"/>
  <c r="D938" i="15" s="1"/>
  <c r="H938" i="15" s="1"/>
  <c r="AF938" i="15" s="1"/>
  <c r="E2998" i="11"/>
  <c r="I938" i="15"/>
  <c r="N938" i="15"/>
  <c r="O938" i="15" s="1"/>
  <c r="P938" i="15" s="1"/>
  <c r="L938" i="15"/>
  <c r="S938" i="15"/>
  <c r="Q937" i="15"/>
  <c r="R937" i="15" s="1"/>
  <c r="T937" i="15" s="1"/>
  <c r="AB937" i="15" s="1"/>
  <c r="AC937" i="15" s="1"/>
  <c r="AD937" i="15" s="1"/>
  <c r="AE935" i="15"/>
  <c r="AH935" i="15" s="1"/>
  <c r="K937" i="15"/>
  <c r="M937" i="15" s="1"/>
  <c r="Z937" i="15" l="1"/>
  <c r="W938" i="15"/>
  <c r="X938" i="15" s="1"/>
  <c r="Z938" i="15" s="1"/>
  <c r="AE936" i="15"/>
  <c r="AH936" i="15" s="1"/>
  <c r="AJ936" i="15" s="1"/>
  <c r="D3000" i="11" s="1"/>
  <c r="Q938" i="15"/>
  <c r="AG937" i="15"/>
  <c r="AE937" i="15"/>
  <c r="AH937" i="15" s="1"/>
  <c r="AJ935" i="15"/>
  <c r="D3001" i="11" s="1"/>
  <c r="AI935" i="15"/>
  <c r="C3001" i="11" s="1"/>
  <c r="B940" i="15"/>
  <c r="V939" i="15"/>
  <c r="U939" i="15"/>
  <c r="Y939" i="15"/>
  <c r="J939" i="15"/>
  <c r="E939" i="15"/>
  <c r="F939" i="15" s="1"/>
  <c r="G939" i="15" s="1"/>
  <c r="C939" i="15" s="1"/>
  <c r="D939" i="15" s="1"/>
  <c r="H939" i="15" s="1"/>
  <c r="AF939" i="15" s="1"/>
  <c r="E2997" i="11"/>
  <c r="I939" i="15"/>
  <c r="N939" i="15"/>
  <c r="O939" i="15" s="1"/>
  <c r="P939" i="15" s="1"/>
  <c r="L939" i="15"/>
  <c r="S939" i="15"/>
  <c r="R938" i="15"/>
  <c r="T938" i="15" s="1"/>
  <c r="AB938" i="15" s="1"/>
  <c r="K938" i="15"/>
  <c r="M938" i="15" s="1"/>
  <c r="AC938" i="15" l="1"/>
  <c r="AD938" i="15" s="1"/>
  <c r="W939" i="15"/>
  <c r="X939" i="15" s="1"/>
  <c r="Z939" i="15" s="1"/>
  <c r="AI936" i="15"/>
  <c r="C3000" i="11" s="1"/>
  <c r="AA938" i="15"/>
  <c r="B941" i="15"/>
  <c r="V940" i="15"/>
  <c r="U940" i="15"/>
  <c r="Y940" i="15"/>
  <c r="J940" i="15"/>
  <c r="E940" i="15"/>
  <c r="F940" i="15" s="1"/>
  <c r="G940" i="15" s="1"/>
  <c r="C940" i="15" s="1"/>
  <c r="D940" i="15" s="1"/>
  <c r="H940" i="15" s="1"/>
  <c r="AF940" i="15" s="1"/>
  <c r="E2996" i="11"/>
  <c r="I940" i="15"/>
  <c r="N940" i="15"/>
  <c r="O940" i="15" s="1"/>
  <c r="P940" i="15" s="1"/>
  <c r="L940" i="15"/>
  <c r="S940" i="15"/>
  <c r="Q939" i="15"/>
  <c r="R939" i="15" s="1"/>
  <c r="T939" i="15" s="1"/>
  <c r="AB939" i="15" s="1"/>
  <c r="K939" i="15"/>
  <c r="M939" i="15" s="1"/>
  <c r="AJ937" i="15"/>
  <c r="D2999" i="11" s="1"/>
  <c r="AI937" i="15"/>
  <c r="C2999" i="11" s="1"/>
  <c r="AC939" i="15" l="1"/>
  <c r="AD939" i="15" s="1"/>
  <c r="AG939" i="15" s="1"/>
  <c r="AE938" i="15"/>
  <c r="AA939" i="15"/>
  <c r="AG938" i="15"/>
  <c r="AH938" i="15" s="1"/>
  <c r="W940" i="15"/>
  <c r="X940" i="15" s="1"/>
  <c r="Z940" i="15" s="1"/>
  <c r="B942" i="15"/>
  <c r="V941" i="15"/>
  <c r="U941" i="15"/>
  <c r="Y941" i="15"/>
  <c r="J941" i="15"/>
  <c r="E941" i="15"/>
  <c r="F941" i="15" s="1"/>
  <c r="G941" i="15" s="1"/>
  <c r="C941" i="15" s="1"/>
  <c r="D941" i="15" s="1"/>
  <c r="H941" i="15" s="1"/>
  <c r="AF941" i="15" s="1"/>
  <c r="E2995" i="11"/>
  <c r="I941" i="15"/>
  <c r="N941" i="15"/>
  <c r="O941" i="15" s="1"/>
  <c r="P941" i="15" s="1"/>
  <c r="L941" i="15"/>
  <c r="S941" i="15"/>
  <c r="Q940" i="15"/>
  <c r="R940" i="15" s="1"/>
  <c r="T940" i="15" s="1"/>
  <c r="AB940" i="15" s="1"/>
  <c r="K940" i="15"/>
  <c r="M940" i="15" s="1"/>
  <c r="AC940" i="15" l="1"/>
  <c r="AD940" i="15" s="1"/>
  <c r="AE939" i="15"/>
  <c r="AH939" i="15" s="1"/>
  <c r="AJ939" i="15" s="1"/>
  <c r="D2997" i="11" s="1"/>
  <c r="AJ938" i="15"/>
  <c r="D2998" i="11" s="1"/>
  <c r="AI938" i="15"/>
  <c r="C2998" i="11" s="1"/>
  <c r="AA940" i="15"/>
  <c r="W941" i="15"/>
  <c r="X941" i="15" s="1"/>
  <c r="AA941" i="15" s="1"/>
  <c r="Q941" i="15"/>
  <c r="R941" i="15" s="1"/>
  <c r="T941" i="15" s="1"/>
  <c r="AB941" i="15" s="1"/>
  <c r="K941" i="15"/>
  <c r="M941" i="15" s="1"/>
  <c r="B943" i="15"/>
  <c r="V942" i="15"/>
  <c r="U942" i="15"/>
  <c r="Y942" i="15"/>
  <c r="J942" i="15"/>
  <c r="E942" i="15"/>
  <c r="F942" i="15" s="1"/>
  <c r="G942" i="15" s="1"/>
  <c r="C942" i="15" s="1"/>
  <c r="D942" i="15" s="1"/>
  <c r="H942" i="15" s="1"/>
  <c r="AF942" i="15" s="1"/>
  <c r="E2994" i="11"/>
  <c r="I942" i="15"/>
  <c r="N942" i="15"/>
  <c r="O942" i="15" s="1"/>
  <c r="P942" i="15" s="1"/>
  <c r="L942" i="15"/>
  <c r="S942" i="15"/>
  <c r="AG940" i="15" l="1"/>
  <c r="AI939" i="15"/>
  <c r="C2997" i="11" s="1"/>
  <c r="AE940" i="15"/>
  <c r="AH940" i="15" s="1"/>
  <c r="Z941" i="15"/>
  <c r="W942" i="15"/>
  <c r="X942" i="15" s="1"/>
  <c r="Z942" i="15" s="1"/>
  <c r="B944" i="15"/>
  <c r="V943" i="15"/>
  <c r="U943" i="15"/>
  <c r="Y943" i="15"/>
  <c r="J943" i="15"/>
  <c r="E943" i="15"/>
  <c r="F943" i="15" s="1"/>
  <c r="G943" i="15" s="1"/>
  <c r="C943" i="15" s="1"/>
  <c r="D943" i="15" s="1"/>
  <c r="H943" i="15" s="1"/>
  <c r="AF943" i="15" s="1"/>
  <c r="E2993" i="11"/>
  <c r="I943" i="15"/>
  <c r="N943" i="15"/>
  <c r="O943" i="15" s="1"/>
  <c r="P943" i="15" s="1"/>
  <c r="L943" i="15"/>
  <c r="S943" i="15"/>
  <c r="AC941" i="15"/>
  <c r="AD941" i="15" s="1"/>
  <c r="Q942" i="15"/>
  <c r="R942" i="15" s="1"/>
  <c r="T942" i="15" s="1"/>
  <c r="AB942" i="15" s="1"/>
  <c r="AC942" i="15" s="1"/>
  <c r="AD942" i="15" s="1"/>
  <c r="K942" i="15"/>
  <c r="M942" i="15" s="1"/>
  <c r="AI940" i="15" l="1"/>
  <c r="C2996" i="11" s="1"/>
  <c r="AJ940" i="15"/>
  <c r="D2996" i="11" s="1"/>
  <c r="AA942" i="15"/>
  <c r="AE942" i="15" s="1"/>
  <c r="W943" i="15"/>
  <c r="X943" i="15" s="1"/>
  <c r="AA943" i="15" s="1"/>
  <c r="K943" i="15"/>
  <c r="M943" i="15" s="1"/>
  <c r="B945" i="15"/>
  <c r="V944" i="15"/>
  <c r="U944" i="15"/>
  <c r="Y944" i="15"/>
  <c r="J944" i="15"/>
  <c r="E944" i="15"/>
  <c r="F944" i="15" s="1"/>
  <c r="G944" i="15" s="1"/>
  <c r="C944" i="15" s="1"/>
  <c r="D944" i="15" s="1"/>
  <c r="H944" i="15" s="1"/>
  <c r="AF944" i="15" s="1"/>
  <c r="E2992" i="11"/>
  <c r="I944" i="15"/>
  <c r="N944" i="15"/>
  <c r="O944" i="15" s="1"/>
  <c r="P944" i="15" s="1"/>
  <c r="L944" i="15"/>
  <c r="S944" i="15"/>
  <c r="AG941" i="15"/>
  <c r="AE941" i="15"/>
  <c r="Q943" i="15"/>
  <c r="R943" i="15" s="1"/>
  <c r="T943" i="15" s="1"/>
  <c r="AB943" i="15" s="1"/>
  <c r="AC943" i="15" l="1"/>
  <c r="AD943" i="15" s="1"/>
  <c r="AE943" i="15" s="1"/>
  <c r="AH941" i="15"/>
  <c r="AJ941" i="15" s="1"/>
  <c r="D2995" i="11" s="1"/>
  <c r="Z943" i="15"/>
  <c r="AG942" i="15"/>
  <c r="AH942" i="15" s="1"/>
  <c r="AI942" i="15" s="1"/>
  <c r="C2994" i="11" s="1"/>
  <c r="W944" i="15"/>
  <c r="X944" i="15" s="1"/>
  <c r="B946" i="15"/>
  <c r="V945" i="15"/>
  <c r="U945" i="15"/>
  <c r="Y945" i="15"/>
  <c r="J945" i="15"/>
  <c r="E945" i="15"/>
  <c r="F945" i="15" s="1"/>
  <c r="G945" i="15" s="1"/>
  <c r="C945" i="15" s="1"/>
  <c r="D945" i="15" s="1"/>
  <c r="H945" i="15" s="1"/>
  <c r="AF945" i="15" s="1"/>
  <c r="E2991" i="11"/>
  <c r="I945" i="15"/>
  <c r="N945" i="15"/>
  <c r="O945" i="15" s="1"/>
  <c r="P945" i="15" s="1"/>
  <c r="L945" i="15"/>
  <c r="S945" i="15"/>
  <c r="Q944" i="15"/>
  <c r="R944" i="15" s="1"/>
  <c r="T944" i="15" s="1"/>
  <c r="AB944" i="15" s="1"/>
  <c r="K944" i="15"/>
  <c r="M944" i="15" s="1"/>
  <c r="AG943" i="15" l="1"/>
  <c r="AH943" i="15" s="1"/>
  <c r="AJ943" i="15" s="1"/>
  <c r="D2993" i="11" s="1"/>
  <c r="AC944" i="15"/>
  <c r="AD944" i="15" s="1"/>
  <c r="AI941" i="15"/>
  <c r="C2995" i="11" s="1"/>
  <c r="W945" i="15"/>
  <c r="X945" i="15" s="1"/>
  <c r="Z945" i="15" s="1"/>
  <c r="AJ942" i="15"/>
  <c r="D2994" i="11" s="1"/>
  <c r="K945" i="15"/>
  <c r="M945" i="15" s="1"/>
  <c r="B947" i="15"/>
  <c r="V946" i="15"/>
  <c r="U946" i="15"/>
  <c r="Y946" i="15"/>
  <c r="J946" i="15"/>
  <c r="E946" i="15"/>
  <c r="F946" i="15" s="1"/>
  <c r="G946" i="15" s="1"/>
  <c r="C946" i="15" s="1"/>
  <c r="D946" i="15" s="1"/>
  <c r="H946" i="15" s="1"/>
  <c r="AF946" i="15" s="1"/>
  <c r="E2990" i="11"/>
  <c r="I946" i="15"/>
  <c r="N946" i="15"/>
  <c r="O946" i="15" s="1"/>
  <c r="P946" i="15" s="1"/>
  <c r="L946" i="15"/>
  <c r="S946" i="15"/>
  <c r="Q945" i="15"/>
  <c r="R945" i="15" s="1"/>
  <c r="T945" i="15" s="1"/>
  <c r="AB945" i="15" s="1"/>
  <c r="AA944" i="15"/>
  <c r="Z944" i="15"/>
  <c r="AG944" i="15" l="1"/>
  <c r="AC945" i="15"/>
  <c r="AD945" i="15" s="1"/>
  <c r="AA945" i="15"/>
  <c r="AI943" i="15"/>
  <c r="C2993" i="11" s="1"/>
  <c r="W946" i="15"/>
  <c r="X946" i="15" s="1"/>
  <c r="B948" i="15"/>
  <c r="V947" i="15"/>
  <c r="U947" i="15"/>
  <c r="Y947" i="15"/>
  <c r="J947" i="15"/>
  <c r="E947" i="15"/>
  <c r="F947" i="15" s="1"/>
  <c r="G947" i="15" s="1"/>
  <c r="C947" i="15" s="1"/>
  <c r="D947" i="15" s="1"/>
  <c r="H947" i="15" s="1"/>
  <c r="AF947" i="15" s="1"/>
  <c r="E2989" i="11"/>
  <c r="I947" i="15"/>
  <c r="N947" i="15"/>
  <c r="O947" i="15" s="1"/>
  <c r="P947" i="15" s="1"/>
  <c r="L947" i="15"/>
  <c r="S947" i="15"/>
  <c r="Q946" i="15"/>
  <c r="R946" i="15" s="1"/>
  <c r="T946" i="15" s="1"/>
  <c r="AB946" i="15" s="1"/>
  <c r="K946" i="15"/>
  <c r="M946" i="15" s="1"/>
  <c r="AE944" i="15"/>
  <c r="AH944" i="15" s="1"/>
  <c r="AC946" i="15" l="1"/>
  <c r="AD946" i="15" s="1"/>
  <c r="AE945" i="15"/>
  <c r="AG945" i="15"/>
  <c r="AH945" i="15" s="1"/>
  <c r="AJ945" i="15" s="1"/>
  <c r="D2991" i="11" s="1"/>
  <c r="W947" i="15"/>
  <c r="X947" i="15" s="1"/>
  <c r="AA947" i="15" s="1"/>
  <c r="Q947" i="15"/>
  <c r="K947" i="15"/>
  <c r="M947" i="15" s="1"/>
  <c r="AI944" i="15"/>
  <c r="C2992" i="11" s="1"/>
  <c r="AJ944" i="15"/>
  <c r="D2992" i="11" s="1"/>
  <c r="B949" i="15"/>
  <c r="V948" i="15"/>
  <c r="U948" i="15"/>
  <c r="Y948" i="15"/>
  <c r="J948" i="15"/>
  <c r="E948" i="15"/>
  <c r="F948" i="15" s="1"/>
  <c r="G948" i="15" s="1"/>
  <c r="C948" i="15" s="1"/>
  <c r="D948" i="15" s="1"/>
  <c r="H948" i="15" s="1"/>
  <c r="AF948" i="15" s="1"/>
  <c r="E2988" i="11"/>
  <c r="I948" i="15"/>
  <c r="N948" i="15"/>
  <c r="O948" i="15" s="1"/>
  <c r="P948" i="15" s="1"/>
  <c r="L948" i="15"/>
  <c r="S948" i="15"/>
  <c r="Z946" i="15"/>
  <c r="AA946" i="15"/>
  <c r="R947" i="15"/>
  <c r="T947" i="15" s="1"/>
  <c r="AB947" i="15" s="1"/>
  <c r="AC947" i="15" l="1"/>
  <c r="AD947" i="15" s="1"/>
  <c r="AE947" i="15" s="1"/>
  <c r="AE946" i="15"/>
  <c r="Z947" i="15"/>
  <c r="AI945" i="15"/>
  <c r="C2991" i="11" s="1"/>
  <c r="Q948" i="15"/>
  <c r="R948" i="15" s="1"/>
  <c r="T948" i="15" s="1"/>
  <c r="AB948" i="15" s="1"/>
  <c r="AG946" i="15"/>
  <c r="AH946" i="15" s="1"/>
  <c r="AJ946" i="15" s="1"/>
  <c r="D2990" i="11" s="1"/>
  <c r="W948" i="15"/>
  <c r="X948" i="15" s="1"/>
  <c r="B950" i="15"/>
  <c r="V949" i="15"/>
  <c r="U949" i="15"/>
  <c r="Y949" i="15"/>
  <c r="J949" i="15"/>
  <c r="E949" i="15"/>
  <c r="F949" i="15" s="1"/>
  <c r="G949" i="15" s="1"/>
  <c r="C949" i="15" s="1"/>
  <c r="D949" i="15" s="1"/>
  <c r="H949" i="15" s="1"/>
  <c r="AF949" i="15" s="1"/>
  <c r="E2987" i="11"/>
  <c r="I949" i="15"/>
  <c r="N949" i="15"/>
  <c r="O949" i="15" s="1"/>
  <c r="P949" i="15" s="1"/>
  <c r="L949" i="15"/>
  <c r="S949" i="15"/>
  <c r="K948" i="15"/>
  <c r="M948" i="15" s="1"/>
  <c r="AG947" i="15" l="1"/>
  <c r="W949" i="15"/>
  <c r="X949" i="15" s="1"/>
  <c r="Z949" i="15" s="1"/>
  <c r="AI946" i="15"/>
  <c r="C2990" i="11" s="1"/>
  <c r="AC948" i="15"/>
  <c r="AD948" i="15" s="1"/>
  <c r="B951" i="15"/>
  <c r="V950" i="15"/>
  <c r="U950" i="15"/>
  <c r="Y950" i="15"/>
  <c r="J950" i="15"/>
  <c r="E950" i="15"/>
  <c r="F950" i="15" s="1"/>
  <c r="G950" i="15" s="1"/>
  <c r="C950" i="15" s="1"/>
  <c r="D950" i="15" s="1"/>
  <c r="H950" i="15" s="1"/>
  <c r="AF950" i="15" s="1"/>
  <c r="E2986" i="11"/>
  <c r="I950" i="15"/>
  <c r="N950" i="15"/>
  <c r="O950" i="15" s="1"/>
  <c r="P950" i="15" s="1"/>
  <c r="L950" i="15"/>
  <c r="S950" i="15"/>
  <c r="Z948" i="15"/>
  <c r="AA948" i="15"/>
  <c r="Q949" i="15"/>
  <c r="R949" i="15" s="1"/>
  <c r="T949" i="15" s="1"/>
  <c r="AB949" i="15" s="1"/>
  <c r="K949" i="15"/>
  <c r="M949" i="15" s="1"/>
  <c r="AH947" i="15"/>
  <c r="AC949" i="15" l="1"/>
  <c r="AD949" i="15" s="1"/>
  <c r="AA949" i="15"/>
  <c r="W950" i="15"/>
  <c r="X950" i="15" s="1"/>
  <c r="Z950" i="15" s="1"/>
  <c r="Q950" i="15"/>
  <c r="AE948" i="15"/>
  <c r="K950" i="15"/>
  <c r="M950" i="15" s="1"/>
  <c r="AJ947" i="15"/>
  <c r="D2989" i="11" s="1"/>
  <c r="AI947" i="15"/>
  <c r="C2989" i="11" s="1"/>
  <c r="B952" i="15"/>
  <c r="V951" i="15"/>
  <c r="U951" i="15"/>
  <c r="Y951" i="15"/>
  <c r="J951" i="15"/>
  <c r="E951" i="15"/>
  <c r="F951" i="15" s="1"/>
  <c r="G951" i="15" s="1"/>
  <c r="C951" i="15" s="1"/>
  <c r="D951" i="15" s="1"/>
  <c r="H951" i="15" s="1"/>
  <c r="AF951" i="15" s="1"/>
  <c r="E2985" i="11"/>
  <c r="I951" i="15"/>
  <c r="N951" i="15"/>
  <c r="O951" i="15" s="1"/>
  <c r="P951" i="15" s="1"/>
  <c r="L951" i="15"/>
  <c r="S951" i="15"/>
  <c r="AG948" i="15"/>
  <c r="AH948" i="15" s="1"/>
  <c r="R950" i="15"/>
  <c r="T950" i="15" s="1"/>
  <c r="AB950" i="15" s="1"/>
  <c r="AC950" i="15" l="1"/>
  <c r="AD950" i="15" s="1"/>
  <c r="AG949" i="15"/>
  <c r="AE949" i="15"/>
  <c r="AH949" i="15" s="1"/>
  <c r="AI949" i="15" s="1"/>
  <c r="C2987" i="11" s="1"/>
  <c r="AA950" i="15"/>
  <c r="W951" i="15"/>
  <c r="X951" i="15" s="1"/>
  <c r="Z951" i="15" s="1"/>
  <c r="B953" i="15"/>
  <c r="V952" i="15"/>
  <c r="U952" i="15"/>
  <c r="Y952" i="15"/>
  <c r="J952" i="15"/>
  <c r="E952" i="15"/>
  <c r="F952" i="15" s="1"/>
  <c r="G952" i="15" s="1"/>
  <c r="C952" i="15" s="1"/>
  <c r="D952" i="15" s="1"/>
  <c r="H952" i="15" s="1"/>
  <c r="AF952" i="15" s="1"/>
  <c r="E2984" i="11"/>
  <c r="I952" i="15"/>
  <c r="N952" i="15"/>
  <c r="O952" i="15" s="1"/>
  <c r="P952" i="15" s="1"/>
  <c r="L952" i="15"/>
  <c r="S952" i="15"/>
  <c r="AI948" i="15"/>
  <c r="C2988" i="11" s="1"/>
  <c r="AJ948" i="15"/>
  <c r="D2988" i="11" s="1"/>
  <c r="Q951" i="15"/>
  <c r="R951" i="15" s="1"/>
  <c r="T951" i="15" s="1"/>
  <c r="AB951" i="15" s="1"/>
  <c r="AC951" i="15" s="1"/>
  <c r="AD951" i="15" s="1"/>
  <c r="K951" i="15"/>
  <c r="M951" i="15" s="1"/>
  <c r="AE950" i="15" l="1"/>
  <c r="AG950" i="15"/>
  <c r="AH950" i="15" s="1"/>
  <c r="AJ950" i="15" s="1"/>
  <c r="D2986" i="11" s="1"/>
  <c r="AA951" i="15"/>
  <c r="AG951" i="15" s="1"/>
  <c r="W952" i="15"/>
  <c r="X952" i="15" s="1"/>
  <c r="Z952" i="15" s="1"/>
  <c r="AJ949" i="15"/>
  <c r="D2987" i="11" s="1"/>
  <c r="B954" i="15"/>
  <c r="V953" i="15"/>
  <c r="U953" i="15"/>
  <c r="Y953" i="15"/>
  <c r="J953" i="15"/>
  <c r="E953" i="15"/>
  <c r="F953" i="15" s="1"/>
  <c r="G953" i="15" s="1"/>
  <c r="C953" i="15" s="1"/>
  <c r="D953" i="15" s="1"/>
  <c r="H953" i="15" s="1"/>
  <c r="AF953" i="15" s="1"/>
  <c r="E2983" i="11"/>
  <c r="I953" i="15"/>
  <c r="N953" i="15"/>
  <c r="O953" i="15" s="1"/>
  <c r="P953" i="15" s="1"/>
  <c r="L953" i="15"/>
  <c r="S953" i="15"/>
  <c r="Q952" i="15"/>
  <c r="R952" i="15" s="1"/>
  <c r="T952" i="15" s="1"/>
  <c r="AB952" i="15" s="1"/>
  <c r="K952" i="15"/>
  <c r="M952" i="15" s="1"/>
  <c r="AC952" i="15" l="1"/>
  <c r="AD952" i="15" s="1"/>
  <c r="AA952" i="15"/>
  <c r="AI950" i="15"/>
  <c r="C2986" i="11" s="1"/>
  <c r="AE951" i="15"/>
  <c r="AH951" i="15" s="1"/>
  <c r="AJ951" i="15" s="1"/>
  <c r="D2985" i="11" s="1"/>
  <c r="W953" i="15"/>
  <c r="X953" i="15" s="1"/>
  <c r="Z953" i="15" s="1"/>
  <c r="B955" i="15"/>
  <c r="V954" i="15"/>
  <c r="U954" i="15"/>
  <c r="Y954" i="15"/>
  <c r="J954" i="15"/>
  <c r="E954" i="15"/>
  <c r="F954" i="15" s="1"/>
  <c r="G954" i="15" s="1"/>
  <c r="C954" i="15" s="1"/>
  <c r="D954" i="15" s="1"/>
  <c r="H954" i="15" s="1"/>
  <c r="AF954" i="15" s="1"/>
  <c r="E2982" i="11"/>
  <c r="I954" i="15"/>
  <c r="N954" i="15"/>
  <c r="O954" i="15" s="1"/>
  <c r="P954" i="15" s="1"/>
  <c r="L954" i="15"/>
  <c r="S954" i="15"/>
  <c r="Q953" i="15"/>
  <c r="R953" i="15" s="1"/>
  <c r="T953" i="15" s="1"/>
  <c r="AB953" i="15" s="1"/>
  <c r="K953" i="15"/>
  <c r="M953" i="15" s="1"/>
  <c r="AC953" i="15" l="1"/>
  <c r="AD953" i="15" s="1"/>
  <c r="AG952" i="15"/>
  <c r="AE952" i="15"/>
  <c r="AH952" i="15" s="1"/>
  <c r="AJ952" i="15" s="1"/>
  <c r="D2984" i="11" s="1"/>
  <c r="AA953" i="15"/>
  <c r="AI951" i="15"/>
  <c r="C2985" i="11" s="1"/>
  <c r="W954" i="15"/>
  <c r="X954" i="15" s="1"/>
  <c r="Z954" i="15" s="1"/>
  <c r="B956" i="15"/>
  <c r="V955" i="15"/>
  <c r="U955" i="15"/>
  <c r="Y955" i="15"/>
  <c r="J955" i="15"/>
  <c r="E955" i="15"/>
  <c r="F955" i="15" s="1"/>
  <c r="G955" i="15" s="1"/>
  <c r="C955" i="15" s="1"/>
  <c r="D955" i="15" s="1"/>
  <c r="H955" i="15" s="1"/>
  <c r="AF955" i="15" s="1"/>
  <c r="E2981" i="11"/>
  <c r="I955" i="15"/>
  <c r="N955" i="15"/>
  <c r="O955" i="15" s="1"/>
  <c r="P955" i="15" s="1"/>
  <c r="L955" i="15"/>
  <c r="S955" i="15"/>
  <c r="Q954" i="15"/>
  <c r="R954" i="15" s="1"/>
  <c r="T954" i="15" s="1"/>
  <c r="AB954" i="15" s="1"/>
  <c r="K954" i="15"/>
  <c r="M954" i="15" s="1"/>
  <c r="AG953" i="15" l="1"/>
  <c r="AC954" i="15"/>
  <c r="AD954" i="15" s="1"/>
  <c r="AI952" i="15"/>
  <c r="C2984" i="11" s="1"/>
  <c r="AA954" i="15"/>
  <c r="AE953" i="15"/>
  <c r="AH953" i="15" s="1"/>
  <c r="AI953" i="15" s="1"/>
  <c r="C2983" i="11" s="1"/>
  <c r="W955" i="15"/>
  <c r="X955" i="15" s="1"/>
  <c r="AA955" i="15" s="1"/>
  <c r="B957" i="15"/>
  <c r="V956" i="15"/>
  <c r="U956" i="15"/>
  <c r="Y956" i="15"/>
  <c r="J956" i="15"/>
  <c r="E956" i="15"/>
  <c r="F956" i="15" s="1"/>
  <c r="G956" i="15" s="1"/>
  <c r="C956" i="15" s="1"/>
  <c r="D956" i="15" s="1"/>
  <c r="H956" i="15" s="1"/>
  <c r="AF956" i="15" s="1"/>
  <c r="E2980" i="11"/>
  <c r="I956" i="15"/>
  <c r="N956" i="15"/>
  <c r="O956" i="15" s="1"/>
  <c r="P956" i="15" s="1"/>
  <c r="L956" i="15"/>
  <c r="S956" i="15"/>
  <c r="Q955" i="15"/>
  <c r="R955" i="15" s="1"/>
  <c r="T955" i="15" s="1"/>
  <c r="AB955" i="15" s="1"/>
  <c r="K955" i="15"/>
  <c r="M955" i="15" s="1"/>
  <c r="AG954" i="15" l="1"/>
  <c r="W956" i="15"/>
  <c r="X956" i="15" s="1"/>
  <c r="AA956" i="15" s="1"/>
  <c r="Z955" i="15"/>
  <c r="AJ953" i="15"/>
  <c r="D2983" i="11" s="1"/>
  <c r="AE954" i="15"/>
  <c r="AH954" i="15" s="1"/>
  <c r="AI954" i="15" s="1"/>
  <c r="C2982" i="11" s="1"/>
  <c r="Q956" i="15"/>
  <c r="R956" i="15" s="1"/>
  <c r="T956" i="15" s="1"/>
  <c r="AB956" i="15" s="1"/>
  <c r="AC955" i="15"/>
  <c r="AD955" i="15" s="1"/>
  <c r="AE955" i="15" s="1"/>
  <c r="B958" i="15"/>
  <c r="V957" i="15"/>
  <c r="U957" i="15"/>
  <c r="Y957" i="15"/>
  <c r="J957" i="15"/>
  <c r="E957" i="15"/>
  <c r="F957" i="15" s="1"/>
  <c r="G957" i="15" s="1"/>
  <c r="C957" i="15" s="1"/>
  <c r="D957" i="15" s="1"/>
  <c r="H957" i="15" s="1"/>
  <c r="AF957" i="15" s="1"/>
  <c r="E2979" i="11"/>
  <c r="I957" i="15"/>
  <c r="N957" i="15"/>
  <c r="O957" i="15" s="1"/>
  <c r="P957" i="15" s="1"/>
  <c r="L957" i="15"/>
  <c r="S957" i="15"/>
  <c r="K956" i="15"/>
  <c r="M956" i="15" s="1"/>
  <c r="K957" i="15" l="1"/>
  <c r="M957" i="15" s="1"/>
  <c r="Z956" i="15"/>
  <c r="W957" i="15"/>
  <c r="X957" i="15" s="1"/>
  <c r="AA957" i="15" s="1"/>
  <c r="AJ954" i="15"/>
  <c r="D2982" i="11" s="1"/>
  <c r="AG955" i="15"/>
  <c r="AH955" i="15" s="1"/>
  <c r="B959" i="15"/>
  <c r="V958" i="15"/>
  <c r="U958" i="15"/>
  <c r="Y958" i="15"/>
  <c r="J958" i="15"/>
  <c r="E958" i="15"/>
  <c r="F958" i="15" s="1"/>
  <c r="G958" i="15" s="1"/>
  <c r="C958" i="15" s="1"/>
  <c r="D958" i="15" s="1"/>
  <c r="H958" i="15" s="1"/>
  <c r="AF958" i="15" s="1"/>
  <c r="E2978" i="11"/>
  <c r="I958" i="15"/>
  <c r="N958" i="15"/>
  <c r="O958" i="15" s="1"/>
  <c r="P958" i="15" s="1"/>
  <c r="L958" i="15"/>
  <c r="S958" i="15"/>
  <c r="Q957" i="15"/>
  <c r="R957" i="15" s="1"/>
  <c r="T957" i="15" s="1"/>
  <c r="AB957" i="15" s="1"/>
  <c r="AC956" i="15"/>
  <c r="AD956" i="15" s="1"/>
  <c r="AE956" i="15" s="1"/>
  <c r="AC957" i="15" l="1"/>
  <c r="AD957" i="15" s="1"/>
  <c r="AE957" i="15" s="1"/>
  <c r="Z957" i="15"/>
  <c r="W958" i="15"/>
  <c r="X958" i="15" s="1"/>
  <c r="Z958" i="15" s="1"/>
  <c r="AI955" i="15"/>
  <c r="C2981" i="11" s="1"/>
  <c r="AJ955" i="15"/>
  <c r="D2981" i="11" s="1"/>
  <c r="K958" i="15"/>
  <c r="M958" i="15" s="1"/>
  <c r="AG956" i="15"/>
  <c r="AH956" i="15" s="1"/>
  <c r="B960" i="15"/>
  <c r="V959" i="15"/>
  <c r="U959" i="15"/>
  <c r="Y959" i="15"/>
  <c r="J959" i="15"/>
  <c r="E959" i="15"/>
  <c r="F959" i="15" s="1"/>
  <c r="G959" i="15" s="1"/>
  <c r="C959" i="15" s="1"/>
  <c r="D959" i="15" s="1"/>
  <c r="H959" i="15" s="1"/>
  <c r="AF959" i="15" s="1"/>
  <c r="E2977" i="11"/>
  <c r="I959" i="15"/>
  <c r="N959" i="15"/>
  <c r="O959" i="15" s="1"/>
  <c r="P959" i="15" s="1"/>
  <c r="L959" i="15"/>
  <c r="S959" i="15"/>
  <c r="Q958" i="15"/>
  <c r="R958" i="15" s="1"/>
  <c r="T958" i="15" s="1"/>
  <c r="AB958" i="15" s="1"/>
  <c r="AG957" i="15" l="1"/>
  <c r="AH957" i="15" s="1"/>
  <c r="AI957" i="15" s="1"/>
  <c r="C2979" i="11" s="1"/>
  <c r="AC958" i="15"/>
  <c r="AD958" i="15" s="1"/>
  <c r="AA958" i="15"/>
  <c r="W959" i="15"/>
  <c r="X959" i="15" s="1"/>
  <c r="Z959" i="15" s="1"/>
  <c r="AJ956" i="15"/>
  <c r="D2980" i="11" s="1"/>
  <c r="AI956" i="15"/>
  <c r="C2980" i="11" s="1"/>
  <c r="B961" i="15"/>
  <c r="V960" i="15"/>
  <c r="U960" i="15"/>
  <c r="Y960" i="15"/>
  <c r="J960" i="15"/>
  <c r="E960" i="15"/>
  <c r="F960" i="15" s="1"/>
  <c r="G960" i="15" s="1"/>
  <c r="C960" i="15" s="1"/>
  <c r="D960" i="15" s="1"/>
  <c r="H960" i="15" s="1"/>
  <c r="AF960" i="15" s="1"/>
  <c r="E2976" i="11"/>
  <c r="I960" i="15"/>
  <c r="N960" i="15"/>
  <c r="O960" i="15" s="1"/>
  <c r="P960" i="15" s="1"/>
  <c r="L960" i="15"/>
  <c r="S960" i="15"/>
  <c r="Q959" i="15"/>
  <c r="R959" i="15" s="1"/>
  <c r="T959" i="15" s="1"/>
  <c r="AB959" i="15" s="1"/>
  <c r="K959" i="15"/>
  <c r="M959" i="15" s="1"/>
  <c r="AJ957" i="15" l="1"/>
  <c r="D2979" i="11" s="1"/>
  <c r="AC959" i="15"/>
  <c r="AD959" i="15" s="1"/>
  <c r="AG958" i="15"/>
  <c r="AE958" i="15"/>
  <c r="AH958" i="15" s="1"/>
  <c r="AI958" i="15" s="1"/>
  <c r="C2978" i="11" s="1"/>
  <c r="AA959" i="15"/>
  <c r="W960" i="15"/>
  <c r="X960" i="15" s="1"/>
  <c r="B962" i="15"/>
  <c r="V961" i="15"/>
  <c r="U961" i="15"/>
  <c r="Y961" i="15"/>
  <c r="J961" i="15"/>
  <c r="E961" i="15"/>
  <c r="F961" i="15" s="1"/>
  <c r="G961" i="15" s="1"/>
  <c r="C961" i="15" s="1"/>
  <c r="D961" i="15" s="1"/>
  <c r="H961" i="15" s="1"/>
  <c r="AF961" i="15" s="1"/>
  <c r="E2975" i="11"/>
  <c r="I961" i="15"/>
  <c r="N961" i="15"/>
  <c r="O961" i="15" s="1"/>
  <c r="P961" i="15" s="1"/>
  <c r="L961" i="15"/>
  <c r="S961" i="15"/>
  <c r="Q960" i="15"/>
  <c r="R960" i="15" s="1"/>
  <c r="T960" i="15" s="1"/>
  <c r="AB960" i="15" s="1"/>
  <c r="K960" i="15"/>
  <c r="M960" i="15" s="1"/>
  <c r="AG959" i="15" l="1"/>
  <c r="AC960" i="15"/>
  <c r="AD960" i="15" s="1"/>
  <c r="W961" i="15"/>
  <c r="X961" i="15" s="1"/>
  <c r="AA961" i="15" s="1"/>
  <c r="AE959" i="15"/>
  <c r="AH959" i="15" s="1"/>
  <c r="AJ959" i="15" s="1"/>
  <c r="D2977" i="11" s="1"/>
  <c r="AJ958" i="15"/>
  <c r="D2978" i="11" s="1"/>
  <c r="B963" i="15"/>
  <c r="V962" i="15"/>
  <c r="U962" i="15"/>
  <c r="Y962" i="15"/>
  <c r="J962" i="15"/>
  <c r="E962" i="15"/>
  <c r="F962" i="15" s="1"/>
  <c r="G962" i="15" s="1"/>
  <c r="C962" i="15" s="1"/>
  <c r="D962" i="15" s="1"/>
  <c r="H962" i="15" s="1"/>
  <c r="AF962" i="15" s="1"/>
  <c r="E2974" i="11"/>
  <c r="I962" i="15"/>
  <c r="N962" i="15"/>
  <c r="O962" i="15" s="1"/>
  <c r="P962" i="15" s="1"/>
  <c r="L962" i="15"/>
  <c r="S962" i="15"/>
  <c r="AA960" i="15"/>
  <c r="Z960" i="15"/>
  <c r="Q961" i="15"/>
  <c r="R961" i="15" s="1"/>
  <c r="T961" i="15" s="1"/>
  <c r="AB961" i="15" s="1"/>
  <c r="K961" i="15"/>
  <c r="M961" i="15" s="1"/>
  <c r="AG960" i="15" l="1"/>
  <c r="K962" i="15"/>
  <c r="M962" i="15" s="1"/>
  <c r="AC961" i="15"/>
  <c r="AD961" i="15" s="1"/>
  <c r="AG961" i="15" s="1"/>
  <c r="W962" i="15"/>
  <c r="X962" i="15" s="1"/>
  <c r="Z962" i="15" s="1"/>
  <c r="Z961" i="15"/>
  <c r="AI959" i="15"/>
  <c r="C2977" i="11" s="1"/>
  <c r="Q962" i="15"/>
  <c r="R962" i="15" s="1"/>
  <c r="T962" i="15" s="1"/>
  <c r="AB962" i="15" s="1"/>
  <c r="B964" i="15"/>
  <c r="V963" i="15"/>
  <c r="U963" i="15"/>
  <c r="Y963" i="15"/>
  <c r="J963" i="15"/>
  <c r="E963" i="15"/>
  <c r="F963" i="15" s="1"/>
  <c r="G963" i="15" s="1"/>
  <c r="C963" i="15" s="1"/>
  <c r="D963" i="15" s="1"/>
  <c r="H963" i="15" s="1"/>
  <c r="AF963" i="15" s="1"/>
  <c r="E2973" i="11"/>
  <c r="I963" i="15"/>
  <c r="N963" i="15"/>
  <c r="O963" i="15" s="1"/>
  <c r="P963" i="15" s="1"/>
  <c r="L963" i="15"/>
  <c r="S963" i="15"/>
  <c r="AE960" i="15"/>
  <c r="AH960" i="15" s="1"/>
  <c r="AE961" i="15" l="1"/>
  <c r="AH961" i="15" s="1"/>
  <c r="AI961" i="15" s="1"/>
  <c r="C2975" i="11" s="1"/>
  <c r="AC962" i="15"/>
  <c r="AD962" i="15" s="1"/>
  <c r="AA962" i="15"/>
  <c r="W963" i="15"/>
  <c r="X963" i="15" s="1"/>
  <c r="Z963" i="15" s="1"/>
  <c r="K963" i="15"/>
  <c r="M963" i="15" s="1"/>
  <c r="B965" i="15"/>
  <c r="V964" i="15"/>
  <c r="U964" i="15"/>
  <c r="Y964" i="15"/>
  <c r="J964" i="15"/>
  <c r="E964" i="15"/>
  <c r="F964" i="15" s="1"/>
  <c r="G964" i="15" s="1"/>
  <c r="C964" i="15" s="1"/>
  <c r="D964" i="15" s="1"/>
  <c r="H964" i="15" s="1"/>
  <c r="AF964" i="15" s="1"/>
  <c r="E2972" i="11"/>
  <c r="I964" i="15"/>
  <c r="N964" i="15"/>
  <c r="O964" i="15" s="1"/>
  <c r="P964" i="15" s="1"/>
  <c r="L964" i="15"/>
  <c r="S964" i="15"/>
  <c r="Q963" i="15"/>
  <c r="R963" i="15" s="1"/>
  <c r="T963" i="15" s="1"/>
  <c r="AB963" i="15" s="1"/>
  <c r="AI960" i="15"/>
  <c r="C2976" i="11" s="1"/>
  <c r="AJ960" i="15"/>
  <c r="D2976" i="11" s="1"/>
  <c r="AC963" i="15" l="1"/>
  <c r="AD963" i="15" s="1"/>
  <c r="AG963" i="15" s="1"/>
  <c r="AG962" i="15"/>
  <c r="AE962" i="15"/>
  <c r="AH962" i="15" s="1"/>
  <c r="AJ962" i="15" s="1"/>
  <c r="D2974" i="11" s="1"/>
  <c r="AA963" i="15"/>
  <c r="W964" i="15"/>
  <c r="X964" i="15" s="1"/>
  <c r="AA964" i="15" s="1"/>
  <c r="AJ961" i="15"/>
  <c r="D2975" i="11" s="1"/>
  <c r="B966" i="15"/>
  <c r="V965" i="15"/>
  <c r="U965" i="15"/>
  <c r="Y965" i="15"/>
  <c r="J965" i="15"/>
  <c r="E965" i="15"/>
  <c r="F965" i="15" s="1"/>
  <c r="G965" i="15" s="1"/>
  <c r="C965" i="15" s="1"/>
  <c r="D965" i="15" s="1"/>
  <c r="H965" i="15" s="1"/>
  <c r="AF965" i="15" s="1"/>
  <c r="E2971" i="11"/>
  <c r="I965" i="15"/>
  <c r="N965" i="15"/>
  <c r="O965" i="15" s="1"/>
  <c r="P965" i="15" s="1"/>
  <c r="L965" i="15"/>
  <c r="S965" i="15"/>
  <c r="Q964" i="15"/>
  <c r="R964" i="15" s="1"/>
  <c r="T964" i="15" s="1"/>
  <c r="AB964" i="15" s="1"/>
  <c r="K964" i="15"/>
  <c r="M964" i="15" s="1"/>
  <c r="AC964" i="15" l="1"/>
  <c r="AD964" i="15" s="1"/>
  <c r="AG964" i="15" s="1"/>
  <c r="AE963" i="15"/>
  <c r="AH963" i="15" s="1"/>
  <c r="AJ963" i="15" s="1"/>
  <c r="D2973" i="11" s="1"/>
  <c r="W965" i="15"/>
  <c r="X965" i="15" s="1"/>
  <c r="Z965" i="15" s="1"/>
  <c r="AI962" i="15"/>
  <c r="C2974" i="11" s="1"/>
  <c r="Z964" i="15"/>
  <c r="B967" i="15"/>
  <c r="V966" i="15"/>
  <c r="U966" i="15"/>
  <c r="Y966" i="15"/>
  <c r="J966" i="15"/>
  <c r="E966" i="15"/>
  <c r="F966" i="15" s="1"/>
  <c r="G966" i="15" s="1"/>
  <c r="C966" i="15" s="1"/>
  <c r="D966" i="15" s="1"/>
  <c r="H966" i="15" s="1"/>
  <c r="AF966" i="15" s="1"/>
  <c r="E2970" i="11"/>
  <c r="I966" i="15"/>
  <c r="N966" i="15"/>
  <c r="O966" i="15" s="1"/>
  <c r="P966" i="15" s="1"/>
  <c r="L966" i="15"/>
  <c r="S966" i="15"/>
  <c r="Q965" i="15"/>
  <c r="R965" i="15" s="1"/>
  <c r="T965" i="15" s="1"/>
  <c r="AB965" i="15" s="1"/>
  <c r="K965" i="15"/>
  <c r="M965" i="15" s="1"/>
  <c r="AE964" i="15" l="1"/>
  <c r="AH964" i="15" s="1"/>
  <c r="AI964" i="15" s="1"/>
  <c r="C2972" i="11" s="1"/>
  <c r="AC965" i="15"/>
  <c r="AD965" i="15" s="1"/>
  <c r="W966" i="15"/>
  <c r="X966" i="15" s="1"/>
  <c r="Z966" i="15" s="1"/>
  <c r="AA965" i="15"/>
  <c r="AI963" i="15"/>
  <c r="C2973" i="11" s="1"/>
  <c r="B968" i="15"/>
  <c r="V967" i="15"/>
  <c r="U967" i="15"/>
  <c r="Y967" i="15"/>
  <c r="J967" i="15"/>
  <c r="E967" i="15"/>
  <c r="F967" i="15" s="1"/>
  <c r="G967" i="15" s="1"/>
  <c r="C967" i="15" s="1"/>
  <c r="D967" i="15" s="1"/>
  <c r="H967" i="15" s="1"/>
  <c r="AF967" i="15" s="1"/>
  <c r="E2969" i="11"/>
  <c r="I967" i="15"/>
  <c r="N967" i="15"/>
  <c r="O967" i="15" s="1"/>
  <c r="P967" i="15" s="1"/>
  <c r="L967" i="15"/>
  <c r="S967" i="15"/>
  <c r="Q966" i="15"/>
  <c r="R966" i="15" s="1"/>
  <c r="T966" i="15" s="1"/>
  <c r="AB966" i="15" s="1"/>
  <c r="K966" i="15"/>
  <c r="M966" i="15" s="1"/>
  <c r="AJ964" i="15" l="1"/>
  <c r="D2972" i="11" s="1"/>
  <c r="AG965" i="15"/>
  <c r="AA966" i="15"/>
  <c r="AE965" i="15"/>
  <c r="AH965" i="15" s="1"/>
  <c r="AI965" i="15" s="1"/>
  <c r="C2971" i="11" s="1"/>
  <c r="W967" i="15"/>
  <c r="X967" i="15" s="1"/>
  <c r="Z967" i="15" s="1"/>
  <c r="AC966" i="15"/>
  <c r="AD966" i="15" s="1"/>
  <c r="B969" i="15"/>
  <c r="V968" i="15"/>
  <c r="U968" i="15"/>
  <c r="Y968" i="15"/>
  <c r="J968" i="15"/>
  <c r="E968" i="15"/>
  <c r="F968" i="15" s="1"/>
  <c r="G968" i="15" s="1"/>
  <c r="C968" i="15" s="1"/>
  <c r="D968" i="15" s="1"/>
  <c r="H968" i="15" s="1"/>
  <c r="AF968" i="15" s="1"/>
  <c r="E2968" i="11"/>
  <c r="I968" i="15"/>
  <c r="N968" i="15"/>
  <c r="O968" i="15" s="1"/>
  <c r="P968" i="15" s="1"/>
  <c r="L968" i="15"/>
  <c r="S968" i="15"/>
  <c r="Q967" i="15"/>
  <c r="R967" i="15" s="1"/>
  <c r="T967" i="15" s="1"/>
  <c r="AB967" i="15" s="1"/>
  <c r="K967" i="15"/>
  <c r="M967" i="15" s="1"/>
  <c r="AC967" i="15" l="1"/>
  <c r="AD967" i="15" s="1"/>
  <c r="AG966" i="15"/>
  <c r="AJ965" i="15"/>
  <c r="D2971" i="11" s="1"/>
  <c r="AA967" i="15"/>
  <c r="W968" i="15"/>
  <c r="X968" i="15" s="1"/>
  <c r="Z968" i="15" s="1"/>
  <c r="Q968" i="15"/>
  <c r="AE966" i="15"/>
  <c r="AH966" i="15" s="1"/>
  <c r="AI966" i="15" s="1"/>
  <c r="C2970" i="11" s="1"/>
  <c r="B970" i="15"/>
  <c r="V969" i="15"/>
  <c r="U969" i="15"/>
  <c r="Y969" i="15"/>
  <c r="J969" i="15"/>
  <c r="E969" i="15"/>
  <c r="F969" i="15" s="1"/>
  <c r="G969" i="15" s="1"/>
  <c r="C969" i="15" s="1"/>
  <c r="D969" i="15" s="1"/>
  <c r="H969" i="15" s="1"/>
  <c r="AF969" i="15" s="1"/>
  <c r="E2967" i="11"/>
  <c r="I969" i="15"/>
  <c r="N969" i="15"/>
  <c r="O969" i="15" s="1"/>
  <c r="P969" i="15" s="1"/>
  <c r="L969" i="15"/>
  <c r="S969" i="15"/>
  <c r="K968" i="15"/>
  <c r="M968" i="15" s="1"/>
  <c r="R968" i="15"/>
  <c r="T968" i="15" s="1"/>
  <c r="AB968" i="15" s="1"/>
  <c r="AG967" i="15" l="1"/>
  <c r="AA968" i="15"/>
  <c r="W969" i="15"/>
  <c r="X969" i="15" s="1"/>
  <c r="Z969" i="15" s="1"/>
  <c r="AE967" i="15"/>
  <c r="AH967" i="15" s="1"/>
  <c r="AJ966" i="15"/>
  <c r="D2970" i="11" s="1"/>
  <c r="AC968" i="15"/>
  <c r="AD968" i="15" s="1"/>
  <c r="B971" i="15"/>
  <c r="V970" i="15"/>
  <c r="U970" i="15"/>
  <c r="Y970" i="15"/>
  <c r="J970" i="15"/>
  <c r="E970" i="15"/>
  <c r="F970" i="15" s="1"/>
  <c r="G970" i="15" s="1"/>
  <c r="C970" i="15" s="1"/>
  <c r="D970" i="15" s="1"/>
  <c r="H970" i="15" s="1"/>
  <c r="AF970" i="15" s="1"/>
  <c r="E2966" i="11"/>
  <c r="I970" i="15"/>
  <c r="N970" i="15"/>
  <c r="O970" i="15" s="1"/>
  <c r="P970" i="15" s="1"/>
  <c r="L970" i="15"/>
  <c r="S970" i="15"/>
  <c r="Q969" i="15"/>
  <c r="R969" i="15" s="1"/>
  <c r="T969" i="15" s="1"/>
  <c r="AB969" i="15" s="1"/>
  <c r="K969" i="15"/>
  <c r="M969" i="15" s="1"/>
  <c r="AC969" i="15" l="1"/>
  <c r="AD969" i="15" s="1"/>
  <c r="AJ967" i="15"/>
  <c r="D2969" i="11" s="1"/>
  <c r="AI967" i="15"/>
  <c r="C2969" i="11" s="1"/>
  <c r="W970" i="15"/>
  <c r="X970" i="15" s="1"/>
  <c r="Z970" i="15" s="1"/>
  <c r="AA969" i="15"/>
  <c r="Q970" i="15"/>
  <c r="R970" i="15" s="1"/>
  <c r="T970" i="15" s="1"/>
  <c r="AB970" i="15" s="1"/>
  <c r="AG968" i="15"/>
  <c r="AE968" i="15"/>
  <c r="B972" i="15"/>
  <c r="V971" i="15"/>
  <c r="U971" i="15"/>
  <c r="Y971" i="15"/>
  <c r="J971" i="15"/>
  <c r="E971" i="15"/>
  <c r="F971" i="15" s="1"/>
  <c r="G971" i="15" s="1"/>
  <c r="C971" i="15" s="1"/>
  <c r="D971" i="15" s="1"/>
  <c r="H971" i="15" s="1"/>
  <c r="AF971" i="15" s="1"/>
  <c r="E2965" i="11"/>
  <c r="I971" i="15"/>
  <c r="N971" i="15"/>
  <c r="O971" i="15" s="1"/>
  <c r="P971" i="15" s="1"/>
  <c r="L971" i="15"/>
  <c r="S971" i="15"/>
  <c r="K970" i="15"/>
  <c r="M970" i="15" s="1"/>
  <c r="AE969" i="15" l="1"/>
  <c r="AG969" i="15"/>
  <c r="AH969" i="15" s="1"/>
  <c r="AJ969" i="15" s="1"/>
  <c r="D2967" i="11" s="1"/>
  <c r="AA970" i="15"/>
  <c r="AH968" i="15"/>
  <c r="AI968" i="15" s="1"/>
  <c r="C2968" i="11" s="1"/>
  <c r="AC970" i="15"/>
  <c r="AD970" i="15" s="1"/>
  <c r="W971" i="15"/>
  <c r="X971" i="15" s="1"/>
  <c r="B973" i="15"/>
  <c r="V972" i="15"/>
  <c r="U972" i="15"/>
  <c r="Y972" i="15"/>
  <c r="J972" i="15"/>
  <c r="E972" i="15"/>
  <c r="F972" i="15" s="1"/>
  <c r="G972" i="15" s="1"/>
  <c r="C972" i="15" s="1"/>
  <c r="D972" i="15" s="1"/>
  <c r="H972" i="15" s="1"/>
  <c r="AF972" i="15" s="1"/>
  <c r="E2964" i="11"/>
  <c r="I972" i="15"/>
  <c r="N972" i="15"/>
  <c r="O972" i="15" s="1"/>
  <c r="P972" i="15" s="1"/>
  <c r="L972" i="15"/>
  <c r="S972" i="15"/>
  <c r="Q971" i="15"/>
  <c r="R971" i="15" s="1"/>
  <c r="T971" i="15" s="1"/>
  <c r="AB971" i="15" s="1"/>
  <c r="K971" i="15"/>
  <c r="M971" i="15" s="1"/>
  <c r="AC971" i="15" l="1"/>
  <c r="AD971" i="15" s="1"/>
  <c r="W972" i="15"/>
  <c r="X972" i="15" s="1"/>
  <c r="Z972" i="15" s="1"/>
  <c r="AJ968" i="15"/>
  <c r="D2968" i="11" s="1"/>
  <c r="AE970" i="15"/>
  <c r="AG970" i="15"/>
  <c r="AH970" i="15" s="1"/>
  <c r="AJ970" i="15" s="1"/>
  <c r="D2966" i="11" s="1"/>
  <c r="Q972" i="15"/>
  <c r="R972" i="15" s="1"/>
  <c r="T972" i="15" s="1"/>
  <c r="AB972" i="15" s="1"/>
  <c r="AI969" i="15"/>
  <c r="C2967" i="11" s="1"/>
  <c r="K972" i="15"/>
  <c r="M972" i="15" s="1"/>
  <c r="B974" i="15"/>
  <c r="V973" i="15"/>
  <c r="U973" i="15"/>
  <c r="Y973" i="15"/>
  <c r="J973" i="15"/>
  <c r="E973" i="15"/>
  <c r="F973" i="15" s="1"/>
  <c r="G973" i="15" s="1"/>
  <c r="C973" i="15" s="1"/>
  <c r="D973" i="15" s="1"/>
  <c r="H973" i="15" s="1"/>
  <c r="AF973" i="15" s="1"/>
  <c r="E2963" i="11"/>
  <c r="I973" i="15"/>
  <c r="N973" i="15"/>
  <c r="O973" i="15" s="1"/>
  <c r="P973" i="15" s="1"/>
  <c r="L973" i="15"/>
  <c r="S973" i="15"/>
  <c r="Z971" i="15"/>
  <c r="AA971" i="15"/>
  <c r="AC972" i="15" l="1"/>
  <c r="AD972" i="15" s="1"/>
  <c r="AG971" i="15"/>
  <c r="AA972" i="15"/>
  <c r="W973" i="15"/>
  <c r="X973" i="15" s="1"/>
  <c r="AA973" i="15" s="1"/>
  <c r="AI970" i="15"/>
  <c r="C2966" i="11" s="1"/>
  <c r="B975" i="15"/>
  <c r="V974" i="15"/>
  <c r="U974" i="15"/>
  <c r="Y974" i="15"/>
  <c r="J974" i="15"/>
  <c r="E974" i="15"/>
  <c r="F974" i="15" s="1"/>
  <c r="G974" i="15" s="1"/>
  <c r="C974" i="15" s="1"/>
  <c r="D974" i="15" s="1"/>
  <c r="H974" i="15" s="1"/>
  <c r="AF974" i="15" s="1"/>
  <c r="E2962" i="11"/>
  <c r="I974" i="15"/>
  <c r="N974" i="15"/>
  <c r="O974" i="15" s="1"/>
  <c r="P974" i="15" s="1"/>
  <c r="L974" i="15"/>
  <c r="S974" i="15"/>
  <c r="K973" i="15"/>
  <c r="M973" i="15" s="1"/>
  <c r="AE971" i="15"/>
  <c r="AH971" i="15" s="1"/>
  <c r="Q973" i="15"/>
  <c r="R973" i="15" s="1"/>
  <c r="T973" i="15" s="1"/>
  <c r="AB973" i="15" s="1"/>
  <c r="AC973" i="15" l="1"/>
  <c r="AD973" i="15" s="1"/>
  <c r="AG973" i="15" s="1"/>
  <c r="AG972" i="15"/>
  <c r="AE972" i="15"/>
  <c r="AH972" i="15" s="1"/>
  <c r="W974" i="15"/>
  <c r="X974" i="15" s="1"/>
  <c r="AA974" i="15" s="1"/>
  <c r="Z973" i="15"/>
  <c r="Q974" i="15"/>
  <c r="R974" i="15" s="1"/>
  <c r="T974" i="15" s="1"/>
  <c r="AB974" i="15" s="1"/>
  <c r="K974" i="15"/>
  <c r="M974" i="15" s="1"/>
  <c r="B976" i="15"/>
  <c r="V975" i="15"/>
  <c r="U975" i="15"/>
  <c r="Y975" i="15"/>
  <c r="J975" i="15"/>
  <c r="E975" i="15"/>
  <c r="F975" i="15" s="1"/>
  <c r="G975" i="15" s="1"/>
  <c r="C975" i="15" s="1"/>
  <c r="D975" i="15" s="1"/>
  <c r="H975" i="15" s="1"/>
  <c r="AF975" i="15" s="1"/>
  <c r="E2961" i="11"/>
  <c r="I975" i="15"/>
  <c r="N975" i="15"/>
  <c r="O975" i="15" s="1"/>
  <c r="P975" i="15" s="1"/>
  <c r="L975" i="15"/>
  <c r="S975" i="15"/>
  <c r="AI971" i="15"/>
  <c r="C2965" i="11" s="1"/>
  <c r="AJ971" i="15"/>
  <c r="D2965" i="11" s="1"/>
  <c r="AE973" i="15" l="1"/>
  <c r="AH973" i="15" s="1"/>
  <c r="AJ973" i="15" s="1"/>
  <c r="D2963" i="11" s="1"/>
  <c r="AI972" i="15"/>
  <c r="C2964" i="11" s="1"/>
  <c r="AJ972" i="15"/>
  <c r="D2964" i="11" s="1"/>
  <c r="Z974" i="15"/>
  <c r="W975" i="15"/>
  <c r="X975" i="15" s="1"/>
  <c r="AA975" i="15" s="1"/>
  <c r="Q975" i="15"/>
  <c r="R975" i="15" s="1"/>
  <c r="T975" i="15" s="1"/>
  <c r="AB975" i="15" s="1"/>
  <c r="AC974" i="15"/>
  <c r="AD974" i="15" s="1"/>
  <c r="AE974" i="15" s="1"/>
  <c r="B977" i="15"/>
  <c r="V976" i="15"/>
  <c r="U976" i="15"/>
  <c r="Y976" i="15"/>
  <c r="J976" i="15"/>
  <c r="E976" i="15"/>
  <c r="F976" i="15" s="1"/>
  <c r="G976" i="15" s="1"/>
  <c r="C976" i="15" s="1"/>
  <c r="D976" i="15" s="1"/>
  <c r="H976" i="15" s="1"/>
  <c r="AF976" i="15" s="1"/>
  <c r="E2960" i="11"/>
  <c r="I976" i="15"/>
  <c r="N976" i="15"/>
  <c r="O976" i="15" s="1"/>
  <c r="P976" i="15" s="1"/>
  <c r="L976" i="15"/>
  <c r="S976" i="15"/>
  <c r="K975" i="15"/>
  <c r="M975" i="15" s="1"/>
  <c r="AI973" i="15" l="1"/>
  <c r="C2963" i="11" s="1"/>
  <c r="Z975" i="15"/>
  <c r="W976" i="15"/>
  <c r="X976" i="15" s="1"/>
  <c r="Z976" i="15" s="1"/>
  <c r="AG974" i="15"/>
  <c r="AH974" i="15" s="1"/>
  <c r="AI974" i="15" s="1"/>
  <c r="C2962" i="11" s="1"/>
  <c r="K976" i="15"/>
  <c r="M976" i="15" s="1"/>
  <c r="B978" i="15"/>
  <c r="V977" i="15"/>
  <c r="U977" i="15"/>
  <c r="Y977" i="15"/>
  <c r="J977" i="15"/>
  <c r="E977" i="15"/>
  <c r="F977" i="15" s="1"/>
  <c r="G977" i="15" s="1"/>
  <c r="C977" i="15" s="1"/>
  <c r="D977" i="15" s="1"/>
  <c r="H977" i="15" s="1"/>
  <c r="AF977" i="15" s="1"/>
  <c r="E2959" i="11"/>
  <c r="I977" i="15"/>
  <c r="N977" i="15"/>
  <c r="O977" i="15" s="1"/>
  <c r="P977" i="15" s="1"/>
  <c r="L977" i="15"/>
  <c r="S977" i="15"/>
  <c r="AC975" i="15"/>
  <c r="AD975" i="15" s="1"/>
  <c r="Q976" i="15"/>
  <c r="R976" i="15" s="1"/>
  <c r="T976" i="15" s="1"/>
  <c r="AB976" i="15" s="1"/>
  <c r="AC976" i="15" l="1"/>
  <c r="AD976" i="15" s="1"/>
  <c r="W977" i="15"/>
  <c r="X977" i="15" s="1"/>
  <c r="AA977" i="15" s="1"/>
  <c r="AA976" i="15"/>
  <c r="AJ974" i="15"/>
  <c r="D2962" i="11" s="1"/>
  <c r="B979" i="15"/>
  <c r="V978" i="15"/>
  <c r="U978" i="15"/>
  <c r="Y978" i="15"/>
  <c r="J978" i="15"/>
  <c r="E978" i="15"/>
  <c r="F978" i="15" s="1"/>
  <c r="G978" i="15" s="1"/>
  <c r="C978" i="15" s="1"/>
  <c r="D978" i="15" s="1"/>
  <c r="H978" i="15" s="1"/>
  <c r="AF978" i="15" s="1"/>
  <c r="E2958" i="11"/>
  <c r="I978" i="15"/>
  <c r="N978" i="15"/>
  <c r="O978" i="15" s="1"/>
  <c r="P978" i="15" s="1"/>
  <c r="L978" i="15"/>
  <c r="S978" i="15"/>
  <c r="Q977" i="15"/>
  <c r="R977" i="15" s="1"/>
  <c r="T977" i="15" s="1"/>
  <c r="AB977" i="15" s="1"/>
  <c r="AG975" i="15"/>
  <c r="AE975" i="15"/>
  <c r="K977" i="15"/>
  <c r="M977" i="15" s="1"/>
  <c r="AC977" i="15" l="1"/>
  <c r="AD977" i="15" s="1"/>
  <c r="AG977" i="15" s="1"/>
  <c r="K978" i="15"/>
  <c r="M978" i="15" s="1"/>
  <c r="AE976" i="15"/>
  <c r="AG976" i="15"/>
  <c r="AH976" i="15" s="1"/>
  <c r="AI976" i="15" s="1"/>
  <c r="C2960" i="11" s="1"/>
  <c r="Z977" i="15"/>
  <c r="W978" i="15"/>
  <c r="X978" i="15" s="1"/>
  <c r="Z978" i="15" s="1"/>
  <c r="Q978" i="15"/>
  <c r="R978" i="15" s="1"/>
  <c r="T978" i="15" s="1"/>
  <c r="AB978" i="15" s="1"/>
  <c r="AH975" i="15"/>
  <c r="AI975" i="15" s="1"/>
  <c r="C2961" i="11" s="1"/>
  <c r="B980" i="15"/>
  <c r="V979" i="15"/>
  <c r="U979" i="15"/>
  <c r="Y979" i="15"/>
  <c r="J979" i="15"/>
  <c r="E979" i="15"/>
  <c r="F979" i="15" s="1"/>
  <c r="G979" i="15" s="1"/>
  <c r="C979" i="15" s="1"/>
  <c r="D979" i="15" s="1"/>
  <c r="H979" i="15" s="1"/>
  <c r="AF979" i="15" s="1"/>
  <c r="E2957" i="11"/>
  <c r="I979" i="15"/>
  <c r="N979" i="15"/>
  <c r="O979" i="15" s="1"/>
  <c r="P979" i="15" s="1"/>
  <c r="L979" i="15"/>
  <c r="S979" i="15"/>
  <c r="AC978" i="15" l="1"/>
  <c r="AD978" i="15" s="1"/>
  <c r="AE977" i="15"/>
  <c r="AH977" i="15" s="1"/>
  <c r="AJ976" i="15"/>
  <c r="D2960" i="11" s="1"/>
  <c r="AA978" i="15"/>
  <c r="Q979" i="15"/>
  <c r="R979" i="15" s="1"/>
  <c r="T979" i="15" s="1"/>
  <c r="AB979" i="15" s="1"/>
  <c r="AJ975" i="15"/>
  <c r="D2961" i="11" s="1"/>
  <c r="W979" i="15"/>
  <c r="X979" i="15" s="1"/>
  <c r="B981" i="15"/>
  <c r="V980" i="15"/>
  <c r="U980" i="15"/>
  <c r="Y980" i="15"/>
  <c r="J980" i="15"/>
  <c r="E980" i="15"/>
  <c r="F980" i="15" s="1"/>
  <c r="G980" i="15" s="1"/>
  <c r="C980" i="15" s="1"/>
  <c r="D980" i="15" s="1"/>
  <c r="H980" i="15" s="1"/>
  <c r="AF980" i="15" s="1"/>
  <c r="E2956" i="11"/>
  <c r="I980" i="15"/>
  <c r="N980" i="15"/>
  <c r="O980" i="15" s="1"/>
  <c r="P980" i="15" s="1"/>
  <c r="L980" i="15"/>
  <c r="S980" i="15"/>
  <c r="K979" i="15"/>
  <c r="M979" i="15" s="1"/>
  <c r="AI977" i="15" l="1"/>
  <c r="C2959" i="11" s="1"/>
  <c r="AJ977" i="15"/>
  <c r="D2959" i="11" s="1"/>
  <c r="AE978" i="15"/>
  <c r="AG978" i="15"/>
  <c r="AH978" i="15" s="1"/>
  <c r="W980" i="15"/>
  <c r="X980" i="15" s="1"/>
  <c r="Z980" i="15" s="1"/>
  <c r="K980" i="15"/>
  <c r="M980" i="15" s="1"/>
  <c r="B982" i="15"/>
  <c r="V981" i="15"/>
  <c r="U981" i="15"/>
  <c r="Y981" i="15"/>
  <c r="J981" i="15"/>
  <c r="E981" i="15"/>
  <c r="F981" i="15" s="1"/>
  <c r="G981" i="15" s="1"/>
  <c r="C981" i="15" s="1"/>
  <c r="D981" i="15" s="1"/>
  <c r="H981" i="15" s="1"/>
  <c r="AF981" i="15" s="1"/>
  <c r="E2955" i="11"/>
  <c r="I981" i="15"/>
  <c r="N981" i="15"/>
  <c r="O981" i="15" s="1"/>
  <c r="P981" i="15" s="1"/>
  <c r="L981" i="15"/>
  <c r="S981" i="15"/>
  <c r="AC979" i="15"/>
  <c r="AD979" i="15" s="1"/>
  <c r="Z979" i="15"/>
  <c r="AA979" i="15"/>
  <c r="Q980" i="15"/>
  <c r="R980" i="15" s="1"/>
  <c r="T980" i="15" s="1"/>
  <c r="AB980" i="15" s="1"/>
  <c r="AJ978" i="15" l="1"/>
  <c r="D2958" i="11" s="1"/>
  <c r="AI978" i="15"/>
  <c r="C2958" i="11" s="1"/>
  <c r="W981" i="15"/>
  <c r="X981" i="15" s="1"/>
  <c r="AA981" i="15" s="1"/>
  <c r="AA980" i="15"/>
  <c r="AC980" i="15"/>
  <c r="AD980" i="15" s="1"/>
  <c r="B983" i="15"/>
  <c r="V982" i="15"/>
  <c r="U982" i="15"/>
  <c r="Y982" i="15"/>
  <c r="J982" i="15"/>
  <c r="E982" i="15"/>
  <c r="F982" i="15" s="1"/>
  <c r="G982" i="15" s="1"/>
  <c r="C982" i="15" s="1"/>
  <c r="D982" i="15" s="1"/>
  <c r="H982" i="15" s="1"/>
  <c r="AF982" i="15" s="1"/>
  <c r="E2954" i="11"/>
  <c r="I982" i="15"/>
  <c r="N982" i="15"/>
  <c r="O982" i="15" s="1"/>
  <c r="P982" i="15" s="1"/>
  <c r="L982" i="15"/>
  <c r="S982" i="15"/>
  <c r="Q981" i="15"/>
  <c r="R981" i="15" s="1"/>
  <c r="T981" i="15" s="1"/>
  <c r="AB981" i="15" s="1"/>
  <c r="AE979" i="15"/>
  <c r="AG979" i="15"/>
  <c r="K981" i="15"/>
  <c r="M981" i="15" s="1"/>
  <c r="AC981" i="15" l="1"/>
  <c r="AD981" i="15" s="1"/>
  <c r="AG981" i="15" s="1"/>
  <c r="Z981" i="15"/>
  <c r="AE980" i="15"/>
  <c r="W982" i="15"/>
  <c r="X982" i="15" s="1"/>
  <c r="Z982" i="15" s="1"/>
  <c r="AG980" i="15"/>
  <c r="B984" i="15"/>
  <c r="V983" i="15"/>
  <c r="U983" i="15"/>
  <c r="Y983" i="15"/>
  <c r="J983" i="15"/>
  <c r="E983" i="15"/>
  <c r="F983" i="15" s="1"/>
  <c r="G983" i="15" s="1"/>
  <c r="C983" i="15" s="1"/>
  <c r="D983" i="15" s="1"/>
  <c r="H983" i="15" s="1"/>
  <c r="AF983" i="15" s="1"/>
  <c r="E2953" i="11"/>
  <c r="I983" i="15"/>
  <c r="N983" i="15"/>
  <c r="O983" i="15" s="1"/>
  <c r="P983" i="15" s="1"/>
  <c r="L983" i="15"/>
  <c r="S983" i="15"/>
  <c r="AH979" i="15"/>
  <c r="K982" i="15"/>
  <c r="M982" i="15" s="1"/>
  <c r="Q982" i="15"/>
  <c r="R982" i="15" s="1"/>
  <c r="T982" i="15" s="1"/>
  <c r="AB982" i="15" s="1"/>
  <c r="AE981" i="15" l="1"/>
  <c r="AH981" i="15" s="1"/>
  <c r="AI981" i="15" s="1"/>
  <c r="C2955" i="11" s="1"/>
  <c r="AC982" i="15"/>
  <c r="AD982" i="15" s="1"/>
  <c r="AH980" i="15"/>
  <c r="AI980" i="15" s="1"/>
  <c r="C2956" i="11" s="1"/>
  <c r="W983" i="15"/>
  <c r="X983" i="15" s="1"/>
  <c r="AA983" i="15" s="1"/>
  <c r="AA982" i="15"/>
  <c r="B985" i="15"/>
  <c r="V984" i="15"/>
  <c r="U984" i="15"/>
  <c r="Y984" i="15"/>
  <c r="J984" i="15"/>
  <c r="E984" i="15"/>
  <c r="F984" i="15" s="1"/>
  <c r="G984" i="15" s="1"/>
  <c r="C984" i="15" s="1"/>
  <c r="D984" i="15" s="1"/>
  <c r="H984" i="15" s="1"/>
  <c r="AF984" i="15" s="1"/>
  <c r="E2952" i="11"/>
  <c r="I984" i="15"/>
  <c r="N984" i="15"/>
  <c r="O984" i="15" s="1"/>
  <c r="P984" i="15" s="1"/>
  <c r="L984" i="15"/>
  <c r="S984" i="15"/>
  <c r="AI979" i="15"/>
  <c r="C2957" i="11" s="1"/>
  <c r="AJ979" i="15"/>
  <c r="D2957" i="11" s="1"/>
  <c r="Q983" i="15"/>
  <c r="R983" i="15" s="1"/>
  <c r="T983" i="15" s="1"/>
  <c r="AB983" i="15" s="1"/>
  <c r="AC983" i="15" s="1"/>
  <c r="AD983" i="15" s="1"/>
  <c r="K983" i="15"/>
  <c r="M983" i="15" s="1"/>
  <c r="AE982" i="15" l="1"/>
  <c r="AJ981" i="15"/>
  <c r="D2955" i="11" s="1"/>
  <c r="AJ980" i="15"/>
  <c r="D2956" i="11" s="1"/>
  <c r="Z983" i="15"/>
  <c r="AG982" i="15"/>
  <c r="AH982" i="15" s="1"/>
  <c r="AJ982" i="15" s="1"/>
  <c r="D2954" i="11" s="1"/>
  <c r="W984" i="15"/>
  <c r="X984" i="15" s="1"/>
  <c r="Z984" i="15" s="1"/>
  <c r="Q984" i="15"/>
  <c r="R984" i="15" s="1"/>
  <c r="T984" i="15" s="1"/>
  <c r="AB984" i="15" s="1"/>
  <c r="AE983" i="15"/>
  <c r="AG983" i="15"/>
  <c r="K984" i="15"/>
  <c r="M984" i="15" s="1"/>
  <c r="B986" i="15"/>
  <c r="V985" i="15"/>
  <c r="U985" i="15"/>
  <c r="Y985" i="15"/>
  <c r="J985" i="15"/>
  <c r="E985" i="15"/>
  <c r="F985" i="15" s="1"/>
  <c r="G985" i="15" s="1"/>
  <c r="C985" i="15" s="1"/>
  <c r="D985" i="15" s="1"/>
  <c r="H985" i="15" s="1"/>
  <c r="AF985" i="15" s="1"/>
  <c r="E2951" i="11"/>
  <c r="I985" i="15"/>
  <c r="N985" i="15"/>
  <c r="O985" i="15" s="1"/>
  <c r="P985" i="15" s="1"/>
  <c r="L985" i="15"/>
  <c r="S985" i="15"/>
  <c r="AC984" i="15" l="1"/>
  <c r="AD984" i="15" s="1"/>
  <c r="K985" i="15"/>
  <c r="M985" i="15" s="1"/>
  <c r="AA984" i="15"/>
  <c r="W985" i="15"/>
  <c r="X985" i="15" s="1"/>
  <c r="Z985" i="15" s="1"/>
  <c r="AI982" i="15"/>
  <c r="C2954" i="11" s="1"/>
  <c r="Q985" i="15"/>
  <c r="R985" i="15" s="1"/>
  <c r="T985" i="15" s="1"/>
  <c r="AB985" i="15" s="1"/>
  <c r="AH983" i="15"/>
  <c r="AJ983" i="15" s="1"/>
  <c r="D2953" i="11" s="1"/>
  <c r="B987" i="15"/>
  <c r="V986" i="15"/>
  <c r="U986" i="15"/>
  <c r="Y986" i="15"/>
  <c r="J986" i="15"/>
  <c r="E986" i="15"/>
  <c r="F986" i="15" s="1"/>
  <c r="G986" i="15" s="1"/>
  <c r="C986" i="15" s="1"/>
  <c r="D986" i="15" s="1"/>
  <c r="H986" i="15" s="1"/>
  <c r="AF986" i="15" s="1"/>
  <c r="E2950" i="11"/>
  <c r="I986" i="15"/>
  <c r="N986" i="15"/>
  <c r="O986" i="15" s="1"/>
  <c r="P986" i="15" s="1"/>
  <c r="L986" i="15"/>
  <c r="S986" i="15"/>
  <c r="AC985" i="15" l="1"/>
  <c r="AD985" i="15" s="1"/>
  <c r="AE984" i="15"/>
  <c r="AG984" i="15"/>
  <c r="AH984" i="15" s="1"/>
  <c r="AJ984" i="15" s="1"/>
  <c r="D2952" i="11" s="1"/>
  <c r="W986" i="15"/>
  <c r="X986" i="15" s="1"/>
  <c r="Z986" i="15" s="1"/>
  <c r="AA985" i="15"/>
  <c r="AI983" i="15"/>
  <c r="C2953" i="11" s="1"/>
  <c r="Q986" i="15"/>
  <c r="R986" i="15" s="1"/>
  <c r="T986" i="15" s="1"/>
  <c r="AB986" i="15" s="1"/>
  <c r="K986" i="15"/>
  <c r="M986" i="15" s="1"/>
  <c r="B988" i="15"/>
  <c r="V987" i="15"/>
  <c r="U987" i="15"/>
  <c r="Y987" i="15"/>
  <c r="J987" i="15"/>
  <c r="E987" i="15"/>
  <c r="F987" i="15" s="1"/>
  <c r="G987" i="15" s="1"/>
  <c r="C987" i="15" s="1"/>
  <c r="D987" i="15" s="1"/>
  <c r="H987" i="15" s="1"/>
  <c r="AF987" i="15" s="1"/>
  <c r="E2949" i="11"/>
  <c r="I987" i="15"/>
  <c r="N987" i="15"/>
  <c r="O987" i="15" s="1"/>
  <c r="P987" i="15" s="1"/>
  <c r="L987" i="15"/>
  <c r="S987" i="15"/>
  <c r="AC986" i="15" l="1"/>
  <c r="AD986" i="15" s="1"/>
  <c r="AE985" i="15"/>
  <c r="AA986" i="15"/>
  <c r="W987" i="15"/>
  <c r="X987" i="15" s="1"/>
  <c r="AA987" i="15" s="1"/>
  <c r="AG985" i="15"/>
  <c r="AH985" i="15" s="1"/>
  <c r="AI985" i="15" s="1"/>
  <c r="C2951" i="11" s="1"/>
  <c r="AI984" i="15"/>
  <c r="C2952" i="11" s="1"/>
  <c r="B989" i="15"/>
  <c r="V988" i="15"/>
  <c r="U988" i="15"/>
  <c r="Y988" i="15"/>
  <c r="J988" i="15"/>
  <c r="E988" i="15"/>
  <c r="F988" i="15" s="1"/>
  <c r="G988" i="15" s="1"/>
  <c r="C988" i="15" s="1"/>
  <c r="D988" i="15" s="1"/>
  <c r="H988" i="15" s="1"/>
  <c r="AF988" i="15" s="1"/>
  <c r="E2948" i="11"/>
  <c r="I988" i="15"/>
  <c r="N988" i="15"/>
  <c r="O988" i="15" s="1"/>
  <c r="P988" i="15" s="1"/>
  <c r="L988" i="15"/>
  <c r="S988" i="15"/>
  <c r="Q987" i="15"/>
  <c r="R987" i="15" s="1"/>
  <c r="T987" i="15" s="1"/>
  <c r="AB987" i="15" s="1"/>
  <c r="K987" i="15"/>
  <c r="M987" i="15" s="1"/>
  <c r="AC987" i="15" l="1"/>
  <c r="AD987" i="15" s="1"/>
  <c r="AG987" i="15" s="1"/>
  <c r="AE986" i="15"/>
  <c r="AG986" i="15"/>
  <c r="Z987" i="15"/>
  <c r="W988" i="15"/>
  <c r="X988" i="15" s="1"/>
  <c r="AA988" i="15" s="1"/>
  <c r="AJ985" i="15"/>
  <c r="D2951" i="11" s="1"/>
  <c r="K988" i="15"/>
  <c r="M988" i="15" s="1"/>
  <c r="B990" i="15"/>
  <c r="V989" i="15"/>
  <c r="U989" i="15"/>
  <c r="Y989" i="15"/>
  <c r="J989" i="15"/>
  <c r="E989" i="15"/>
  <c r="F989" i="15" s="1"/>
  <c r="G989" i="15" s="1"/>
  <c r="C989" i="15" s="1"/>
  <c r="D989" i="15" s="1"/>
  <c r="H989" i="15" s="1"/>
  <c r="AF989" i="15" s="1"/>
  <c r="E2947" i="11"/>
  <c r="I989" i="15"/>
  <c r="N989" i="15"/>
  <c r="O989" i="15" s="1"/>
  <c r="P989" i="15" s="1"/>
  <c r="L989" i="15"/>
  <c r="S989" i="15"/>
  <c r="Q988" i="15"/>
  <c r="R988" i="15" s="1"/>
  <c r="T988" i="15" s="1"/>
  <c r="AB988" i="15" s="1"/>
  <c r="AH986" i="15" l="1"/>
  <c r="AI986" i="15" s="1"/>
  <c r="C2950" i="11" s="1"/>
  <c r="AE987" i="15"/>
  <c r="AH987" i="15" s="1"/>
  <c r="AC988" i="15"/>
  <c r="AD988" i="15" s="1"/>
  <c r="AE988" i="15" s="1"/>
  <c r="W989" i="15"/>
  <c r="X989" i="15" s="1"/>
  <c r="AA989" i="15" s="1"/>
  <c r="Z988" i="15"/>
  <c r="B991" i="15"/>
  <c r="V990" i="15"/>
  <c r="U990" i="15"/>
  <c r="Y990" i="15"/>
  <c r="J990" i="15"/>
  <c r="E990" i="15"/>
  <c r="F990" i="15" s="1"/>
  <c r="G990" i="15" s="1"/>
  <c r="C990" i="15" s="1"/>
  <c r="D990" i="15" s="1"/>
  <c r="H990" i="15" s="1"/>
  <c r="AF990" i="15" s="1"/>
  <c r="E2946" i="11"/>
  <c r="I990" i="15"/>
  <c r="N990" i="15"/>
  <c r="O990" i="15" s="1"/>
  <c r="P990" i="15" s="1"/>
  <c r="L990" i="15"/>
  <c r="S990" i="15"/>
  <c r="Q989" i="15"/>
  <c r="R989" i="15" s="1"/>
  <c r="T989" i="15" s="1"/>
  <c r="AB989" i="15" s="1"/>
  <c r="K989" i="15"/>
  <c r="M989" i="15" s="1"/>
  <c r="AJ986" i="15" l="1"/>
  <c r="D2950" i="11" s="1"/>
  <c r="AI987" i="15"/>
  <c r="C2949" i="11" s="1"/>
  <c r="AJ987" i="15"/>
  <c r="D2949" i="11" s="1"/>
  <c r="AG988" i="15"/>
  <c r="AH988" i="15" s="1"/>
  <c r="Z989" i="15"/>
  <c r="W990" i="15"/>
  <c r="X990" i="15" s="1"/>
  <c r="AA990" i="15" s="1"/>
  <c r="AC989" i="15"/>
  <c r="AD989" i="15" s="1"/>
  <c r="AG989" i="15" s="1"/>
  <c r="B992" i="15"/>
  <c r="V991" i="15"/>
  <c r="U991" i="15"/>
  <c r="Y991" i="15"/>
  <c r="J991" i="15"/>
  <c r="E991" i="15"/>
  <c r="F991" i="15" s="1"/>
  <c r="G991" i="15" s="1"/>
  <c r="C991" i="15" s="1"/>
  <c r="D991" i="15" s="1"/>
  <c r="H991" i="15" s="1"/>
  <c r="AF991" i="15" s="1"/>
  <c r="E2945" i="11"/>
  <c r="I991" i="15"/>
  <c r="N991" i="15"/>
  <c r="O991" i="15" s="1"/>
  <c r="P991" i="15" s="1"/>
  <c r="L991" i="15"/>
  <c r="S991" i="15"/>
  <c r="Q990" i="15"/>
  <c r="R990" i="15" s="1"/>
  <c r="T990" i="15" s="1"/>
  <c r="AB990" i="15" s="1"/>
  <c r="K990" i="15"/>
  <c r="M990" i="15" s="1"/>
  <c r="AI988" i="15" l="1"/>
  <c r="C2948" i="11" s="1"/>
  <c r="AJ988" i="15"/>
  <c r="D2948" i="11" s="1"/>
  <c r="Z990" i="15"/>
  <c r="W991" i="15"/>
  <c r="X991" i="15" s="1"/>
  <c r="AA991" i="15" s="1"/>
  <c r="AE989" i="15"/>
  <c r="AH989" i="15" s="1"/>
  <c r="AI989" i="15" s="1"/>
  <c r="C2947" i="11" s="1"/>
  <c r="AC990" i="15"/>
  <c r="AD990" i="15" s="1"/>
  <c r="AG990" i="15" s="1"/>
  <c r="B993" i="15"/>
  <c r="V992" i="15"/>
  <c r="U992" i="15"/>
  <c r="Y992" i="15"/>
  <c r="J992" i="15"/>
  <c r="E992" i="15"/>
  <c r="F992" i="15" s="1"/>
  <c r="G992" i="15" s="1"/>
  <c r="C992" i="15" s="1"/>
  <c r="D992" i="15" s="1"/>
  <c r="H992" i="15" s="1"/>
  <c r="AF992" i="15" s="1"/>
  <c r="E2944" i="11"/>
  <c r="I992" i="15"/>
  <c r="N992" i="15"/>
  <c r="O992" i="15" s="1"/>
  <c r="P992" i="15" s="1"/>
  <c r="L992" i="15"/>
  <c r="S992" i="15"/>
  <c r="Q991" i="15"/>
  <c r="R991" i="15" s="1"/>
  <c r="T991" i="15" s="1"/>
  <c r="AB991" i="15" s="1"/>
  <c r="K991" i="15"/>
  <c r="M991" i="15" s="1"/>
  <c r="AC991" i="15" l="1"/>
  <c r="AD991" i="15" s="1"/>
  <c r="AG991" i="15" s="1"/>
  <c r="W992" i="15"/>
  <c r="X992" i="15" s="1"/>
  <c r="AA992" i="15" s="1"/>
  <c r="Z991" i="15"/>
  <c r="Q992" i="15"/>
  <c r="AJ989" i="15"/>
  <c r="D2947" i="11" s="1"/>
  <c r="AE990" i="15"/>
  <c r="AH990" i="15" s="1"/>
  <c r="AJ990" i="15" s="1"/>
  <c r="D2946" i="11" s="1"/>
  <c r="B994" i="15"/>
  <c r="V993" i="15"/>
  <c r="U993" i="15"/>
  <c r="Y993" i="15"/>
  <c r="J993" i="15"/>
  <c r="E993" i="15"/>
  <c r="F993" i="15" s="1"/>
  <c r="G993" i="15" s="1"/>
  <c r="C993" i="15" s="1"/>
  <c r="D993" i="15" s="1"/>
  <c r="H993" i="15" s="1"/>
  <c r="AF993" i="15" s="1"/>
  <c r="E2943" i="11"/>
  <c r="I993" i="15"/>
  <c r="N993" i="15"/>
  <c r="O993" i="15" s="1"/>
  <c r="P993" i="15" s="1"/>
  <c r="L993" i="15"/>
  <c r="S993" i="15"/>
  <c r="K992" i="15"/>
  <c r="M992" i="15" s="1"/>
  <c r="R992" i="15"/>
  <c r="T992" i="15" s="1"/>
  <c r="AB992" i="15" s="1"/>
  <c r="AC992" i="15" s="1"/>
  <c r="AD992" i="15" s="1"/>
  <c r="AE991" i="15" l="1"/>
  <c r="AH991" i="15" s="1"/>
  <c r="Z992" i="15"/>
  <c r="AI990" i="15"/>
  <c r="C2946" i="11" s="1"/>
  <c r="AG992" i="15"/>
  <c r="AE992" i="15"/>
  <c r="W993" i="15"/>
  <c r="X993" i="15" s="1"/>
  <c r="B995" i="15"/>
  <c r="V994" i="15"/>
  <c r="U994" i="15"/>
  <c r="Y994" i="15"/>
  <c r="J994" i="15"/>
  <c r="E994" i="15"/>
  <c r="F994" i="15" s="1"/>
  <c r="G994" i="15" s="1"/>
  <c r="C994" i="15" s="1"/>
  <c r="D994" i="15" s="1"/>
  <c r="H994" i="15" s="1"/>
  <c r="AF994" i="15" s="1"/>
  <c r="E2942" i="11"/>
  <c r="I994" i="15"/>
  <c r="N994" i="15"/>
  <c r="O994" i="15" s="1"/>
  <c r="P994" i="15" s="1"/>
  <c r="L994" i="15"/>
  <c r="S994" i="15"/>
  <c r="Q993" i="15"/>
  <c r="R993" i="15" s="1"/>
  <c r="T993" i="15" s="1"/>
  <c r="AB993" i="15" s="1"/>
  <c r="K993" i="15"/>
  <c r="M993" i="15" s="1"/>
  <c r="AJ991" i="15" l="1"/>
  <c r="D2945" i="11" s="1"/>
  <c r="AI991" i="15"/>
  <c r="C2945" i="11" s="1"/>
  <c r="AC993" i="15"/>
  <c r="AD993" i="15" s="1"/>
  <c r="AH992" i="15"/>
  <c r="AJ992" i="15" s="1"/>
  <c r="D2944" i="11" s="1"/>
  <c r="Q994" i="15"/>
  <c r="R994" i="15" s="1"/>
  <c r="T994" i="15" s="1"/>
  <c r="AB994" i="15" s="1"/>
  <c r="W994" i="15"/>
  <c r="X994" i="15" s="1"/>
  <c r="B996" i="15"/>
  <c r="V995" i="15"/>
  <c r="U995" i="15"/>
  <c r="Y995" i="15"/>
  <c r="J995" i="15"/>
  <c r="E995" i="15"/>
  <c r="F995" i="15" s="1"/>
  <c r="G995" i="15" s="1"/>
  <c r="C995" i="15" s="1"/>
  <c r="D995" i="15" s="1"/>
  <c r="H995" i="15" s="1"/>
  <c r="AF995" i="15" s="1"/>
  <c r="E2941" i="11"/>
  <c r="I995" i="15"/>
  <c r="N995" i="15"/>
  <c r="O995" i="15" s="1"/>
  <c r="P995" i="15" s="1"/>
  <c r="L995" i="15"/>
  <c r="S995" i="15"/>
  <c r="AA993" i="15"/>
  <c r="Z993" i="15"/>
  <c r="K994" i="15"/>
  <c r="M994" i="15" s="1"/>
  <c r="AG993" i="15" l="1"/>
  <c r="W995" i="15"/>
  <c r="X995" i="15" s="1"/>
  <c r="Z995" i="15" s="1"/>
  <c r="AI992" i="15"/>
  <c r="C2944" i="11" s="1"/>
  <c r="Q995" i="15"/>
  <c r="R995" i="15" s="1"/>
  <c r="T995" i="15" s="1"/>
  <c r="AB995" i="15" s="1"/>
  <c r="K995" i="15"/>
  <c r="M995" i="15" s="1"/>
  <c r="B997" i="15"/>
  <c r="V996" i="15"/>
  <c r="U996" i="15"/>
  <c r="Y996" i="15"/>
  <c r="J996" i="15"/>
  <c r="E996" i="15"/>
  <c r="F996" i="15" s="1"/>
  <c r="G996" i="15" s="1"/>
  <c r="C996" i="15" s="1"/>
  <c r="D996" i="15" s="1"/>
  <c r="H996" i="15" s="1"/>
  <c r="AF996" i="15" s="1"/>
  <c r="E2940" i="11"/>
  <c r="I996" i="15"/>
  <c r="N996" i="15"/>
  <c r="O996" i="15" s="1"/>
  <c r="P996" i="15" s="1"/>
  <c r="L996" i="15"/>
  <c r="S996" i="15"/>
  <c r="AC994" i="15"/>
  <c r="AD994" i="15" s="1"/>
  <c r="Z994" i="15"/>
  <c r="AA994" i="15"/>
  <c r="AE993" i="15"/>
  <c r="AH993" i="15" s="1"/>
  <c r="W996" i="15" l="1"/>
  <c r="X996" i="15" s="1"/>
  <c r="Z996" i="15" s="1"/>
  <c r="AA995" i="15"/>
  <c r="AG994" i="15"/>
  <c r="AE994" i="15"/>
  <c r="AH994" i="15" s="1"/>
  <c r="AJ994" i="15" s="1"/>
  <c r="D2942" i="11" s="1"/>
  <c r="K996" i="15"/>
  <c r="M996" i="15" s="1"/>
  <c r="B998" i="15"/>
  <c r="V997" i="15"/>
  <c r="U997" i="15"/>
  <c r="Y997" i="15"/>
  <c r="J997" i="15"/>
  <c r="E997" i="15"/>
  <c r="F997" i="15" s="1"/>
  <c r="G997" i="15" s="1"/>
  <c r="C997" i="15" s="1"/>
  <c r="D997" i="15" s="1"/>
  <c r="H997" i="15" s="1"/>
  <c r="AF997" i="15" s="1"/>
  <c r="E2939" i="11"/>
  <c r="I997" i="15"/>
  <c r="N997" i="15"/>
  <c r="O997" i="15" s="1"/>
  <c r="P997" i="15" s="1"/>
  <c r="L997" i="15"/>
  <c r="S997" i="15"/>
  <c r="AC995" i="15"/>
  <c r="AD995" i="15" s="1"/>
  <c r="Q996" i="15"/>
  <c r="R996" i="15" s="1"/>
  <c r="T996" i="15" s="1"/>
  <c r="AB996" i="15" s="1"/>
  <c r="AI993" i="15"/>
  <c r="C2943" i="11" s="1"/>
  <c r="AJ993" i="15"/>
  <c r="D2943" i="11" s="1"/>
  <c r="AC996" i="15" l="1"/>
  <c r="AD996" i="15" s="1"/>
  <c r="AA996" i="15"/>
  <c r="AI994" i="15"/>
  <c r="C2942" i="11" s="1"/>
  <c r="W997" i="15"/>
  <c r="X997" i="15" s="1"/>
  <c r="B999" i="15"/>
  <c r="V998" i="15"/>
  <c r="U998" i="15"/>
  <c r="Y998" i="15"/>
  <c r="J998" i="15"/>
  <c r="E998" i="15"/>
  <c r="F998" i="15" s="1"/>
  <c r="G998" i="15" s="1"/>
  <c r="C998" i="15" s="1"/>
  <c r="D998" i="15" s="1"/>
  <c r="H998" i="15" s="1"/>
  <c r="AF998" i="15" s="1"/>
  <c r="E2938" i="11"/>
  <c r="I998" i="15"/>
  <c r="N998" i="15"/>
  <c r="O998" i="15" s="1"/>
  <c r="P998" i="15" s="1"/>
  <c r="L998" i="15"/>
  <c r="S998" i="15"/>
  <c r="AE995" i="15"/>
  <c r="AG995" i="15"/>
  <c r="Q997" i="15"/>
  <c r="R997" i="15" s="1"/>
  <c r="T997" i="15" s="1"/>
  <c r="AB997" i="15" s="1"/>
  <c r="K997" i="15"/>
  <c r="M997" i="15" s="1"/>
  <c r="AC997" i="15" l="1"/>
  <c r="AD997" i="15" s="1"/>
  <c r="AE996" i="15"/>
  <c r="W998" i="15"/>
  <c r="X998" i="15" s="1"/>
  <c r="AA998" i="15" s="1"/>
  <c r="AG996" i="15"/>
  <c r="AH996" i="15" s="1"/>
  <c r="AI996" i="15" s="1"/>
  <c r="C2940" i="11" s="1"/>
  <c r="AH995" i="15"/>
  <c r="AI995" i="15" s="1"/>
  <c r="C2941" i="11" s="1"/>
  <c r="Q998" i="15"/>
  <c r="R998" i="15" s="1"/>
  <c r="T998" i="15" s="1"/>
  <c r="AB998" i="15" s="1"/>
  <c r="K998" i="15"/>
  <c r="M998" i="15" s="1"/>
  <c r="B1000" i="15"/>
  <c r="V999" i="15"/>
  <c r="U999" i="15"/>
  <c r="Y999" i="15"/>
  <c r="J999" i="15"/>
  <c r="E999" i="15"/>
  <c r="F999" i="15" s="1"/>
  <c r="G999" i="15" s="1"/>
  <c r="C999" i="15" s="1"/>
  <c r="D999" i="15" s="1"/>
  <c r="H999" i="15" s="1"/>
  <c r="AF999" i="15" s="1"/>
  <c r="E2937" i="11"/>
  <c r="I999" i="15"/>
  <c r="N999" i="15"/>
  <c r="O999" i="15" s="1"/>
  <c r="P999" i="15" s="1"/>
  <c r="L999" i="15"/>
  <c r="S999" i="15"/>
  <c r="Z997" i="15"/>
  <c r="AA997" i="15"/>
  <c r="AE997" i="15" l="1"/>
  <c r="Z998" i="15"/>
  <c r="AJ996" i="15"/>
  <c r="D2940" i="11" s="1"/>
  <c r="AJ995" i="15"/>
  <c r="D2941" i="11" s="1"/>
  <c r="W999" i="15"/>
  <c r="X999" i="15" s="1"/>
  <c r="B1001" i="15"/>
  <c r="V1000" i="15"/>
  <c r="U1000" i="15"/>
  <c r="Y1000" i="15"/>
  <c r="J1000" i="15"/>
  <c r="E1000" i="15"/>
  <c r="F1000" i="15" s="1"/>
  <c r="G1000" i="15" s="1"/>
  <c r="C1000" i="15" s="1"/>
  <c r="D1000" i="15" s="1"/>
  <c r="H1000" i="15" s="1"/>
  <c r="AF1000" i="15" s="1"/>
  <c r="E2936" i="11"/>
  <c r="I1000" i="15"/>
  <c r="N1000" i="15"/>
  <c r="O1000" i="15" s="1"/>
  <c r="P1000" i="15" s="1"/>
  <c r="L1000" i="15"/>
  <c r="S1000" i="15"/>
  <c r="AC998" i="15"/>
  <c r="AD998" i="15" s="1"/>
  <c r="AG998" i="15" s="1"/>
  <c r="AG997" i="15"/>
  <c r="AH997" i="15" s="1"/>
  <c r="Q999" i="15"/>
  <c r="R999" i="15" s="1"/>
  <c r="T999" i="15" s="1"/>
  <c r="AB999" i="15" s="1"/>
  <c r="K999" i="15"/>
  <c r="M999" i="15" s="1"/>
  <c r="AC999" i="15" l="1"/>
  <c r="AD999" i="15" s="1"/>
  <c r="W1000" i="15"/>
  <c r="X1000" i="15" s="1"/>
  <c r="Z1000" i="15" s="1"/>
  <c r="Q1000" i="15"/>
  <c r="R1000" i="15" s="1"/>
  <c r="T1000" i="15" s="1"/>
  <c r="AB1000" i="15" s="1"/>
  <c r="AI997" i="15"/>
  <c r="C2939" i="11" s="1"/>
  <c r="AJ997" i="15"/>
  <c r="D2939" i="11" s="1"/>
  <c r="K1000" i="15"/>
  <c r="M1000" i="15" s="1"/>
  <c r="AE998" i="15"/>
  <c r="AH998" i="15" s="1"/>
  <c r="B1002" i="15"/>
  <c r="V1001" i="15"/>
  <c r="U1001" i="15"/>
  <c r="Y1001" i="15"/>
  <c r="J1001" i="15"/>
  <c r="E1001" i="15"/>
  <c r="F1001" i="15" s="1"/>
  <c r="G1001" i="15" s="1"/>
  <c r="C1001" i="15" s="1"/>
  <c r="D1001" i="15" s="1"/>
  <c r="H1001" i="15" s="1"/>
  <c r="AF1001" i="15" s="1"/>
  <c r="E2935" i="11"/>
  <c r="I1001" i="15"/>
  <c r="N1001" i="15"/>
  <c r="O1001" i="15" s="1"/>
  <c r="P1001" i="15" s="1"/>
  <c r="L1001" i="15"/>
  <c r="S1001" i="15"/>
  <c r="Z999" i="15"/>
  <c r="AA999" i="15"/>
  <c r="AE999" i="15" l="1"/>
  <c r="AC1000" i="15"/>
  <c r="AD1000" i="15" s="1"/>
  <c r="AA1000" i="15"/>
  <c r="W1001" i="15"/>
  <c r="X1001" i="15" s="1"/>
  <c r="Z1001" i="15" s="1"/>
  <c r="Q1001" i="15"/>
  <c r="R1001" i="15" s="1"/>
  <c r="T1001" i="15" s="1"/>
  <c r="AB1001" i="15" s="1"/>
  <c r="B1003" i="15"/>
  <c r="V1002" i="15"/>
  <c r="U1002" i="15"/>
  <c r="Y1002" i="15"/>
  <c r="J1002" i="15"/>
  <c r="E1002" i="15"/>
  <c r="F1002" i="15" s="1"/>
  <c r="G1002" i="15" s="1"/>
  <c r="C1002" i="15" s="1"/>
  <c r="D1002" i="15" s="1"/>
  <c r="H1002" i="15" s="1"/>
  <c r="AF1002" i="15" s="1"/>
  <c r="E2934" i="11"/>
  <c r="I1002" i="15"/>
  <c r="N1002" i="15"/>
  <c r="O1002" i="15" s="1"/>
  <c r="P1002" i="15" s="1"/>
  <c r="L1002" i="15"/>
  <c r="S1002" i="15"/>
  <c r="AJ998" i="15"/>
  <c r="D2938" i="11" s="1"/>
  <c r="AI998" i="15"/>
  <c r="C2938" i="11" s="1"/>
  <c r="K1001" i="15"/>
  <c r="M1001" i="15" s="1"/>
  <c r="AG999" i="15"/>
  <c r="AH999" i="15" s="1"/>
  <c r="AG1000" i="15" l="1"/>
  <c r="W1002" i="15"/>
  <c r="X1002" i="15" s="1"/>
  <c r="AA1002" i="15" s="1"/>
  <c r="AA1001" i="15"/>
  <c r="AE1000" i="15"/>
  <c r="AH1000" i="15" s="1"/>
  <c r="AI1000" i="15" s="1"/>
  <c r="C2936" i="11" s="1"/>
  <c r="AI999" i="15"/>
  <c r="C2937" i="11" s="1"/>
  <c r="AJ999" i="15"/>
  <c r="D2937" i="11" s="1"/>
  <c r="B1004" i="15"/>
  <c r="V1003" i="15"/>
  <c r="U1003" i="15"/>
  <c r="Y1003" i="15"/>
  <c r="J1003" i="15"/>
  <c r="E1003" i="15"/>
  <c r="F1003" i="15" s="1"/>
  <c r="G1003" i="15" s="1"/>
  <c r="C1003" i="15" s="1"/>
  <c r="D1003" i="15" s="1"/>
  <c r="H1003" i="15" s="1"/>
  <c r="AF1003" i="15" s="1"/>
  <c r="E2933" i="11"/>
  <c r="I1003" i="15"/>
  <c r="N1003" i="15"/>
  <c r="O1003" i="15" s="1"/>
  <c r="P1003" i="15" s="1"/>
  <c r="L1003" i="15"/>
  <c r="S1003" i="15"/>
  <c r="K1002" i="15"/>
  <c r="M1002" i="15" s="1"/>
  <c r="AC1001" i="15"/>
  <c r="AD1001" i="15" s="1"/>
  <c r="Q1002" i="15"/>
  <c r="R1002" i="15" s="1"/>
  <c r="T1002" i="15" s="1"/>
  <c r="AB1002" i="15" s="1"/>
  <c r="AC1002" i="15" l="1"/>
  <c r="AD1002" i="15" s="1"/>
  <c r="AE1002" i="15" s="1"/>
  <c r="W1003" i="15"/>
  <c r="X1003" i="15" s="1"/>
  <c r="Z1003" i="15" s="1"/>
  <c r="Z1002" i="15"/>
  <c r="AJ1000" i="15"/>
  <c r="D2936" i="11" s="1"/>
  <c r="V1004" i="15"/>
  <c r="U1004" i="15"/>
  <c r="Y1004" i="15"/>
  <c r="J1004" i="15"/>
  <c r="E1004" i="15"/>
  <c r="F1004" i="15" s="1"/>
  <c r="G1004" i="15" s="1"/>
  <c r="C1004" i="15" s="1"/>
  <c r="D1004" i="15" s="1"/>
  <c r="H1004" i="15" s="1"/>
  <c r="AF1004" i="15" s="1"/>
  <c r="E2932" i="11"/>
  <c r="I1004" i="15"/>
  <c r="B1005" i="15"/>
  <c r="N1004" i="15"/>
  <c r="O1004" i="15" s="1"/>
  <c r="P1004" i="15" s="1"/>
  <c r="L1004" i="15"/>
  <c r="S1004" i="15"/>
  <c r="AE1001" i="15"/>
  <c r="AG1001" i="15"/>
  <c r="Q1003" i="15"/>
  <c r="R1003" i="15" s="1"/>
  <c r="T1003" i="15" s="1"/>
  <c r="AB1003" i="15" s="1"/>
  <c r="K1003" i="15"/>
  <c r="M1003" i="15" s="1"/>
  <c r="AG1002" i="15" l="1"/>
  <c r="AH1002" i="15" s="1"/>
  <c r="AI1002" i="15" s="1"/>
  <c r="C2934" i="11" s="1"/>
  <c r="AC1003" i="15"/>
  <c r="AD1003" i="15" s="1"/>
  <c r="AA1003" i="15"/>
  <c r="W1004" i="15"/>
  <c r="X1004" i="15" s="1"/>
  <c r="Z1004" i="15" s="1"/>
  <c r="AH1001" i="15"/>
  <c r="AJ1001" i="15" s="1"/>
  <c r="D2935" i="11" s="1"/>
  <c r="K1004" i="15"/>
  <c r="M1004" i="15" s="1"/>
  <c r="Q1004" i="15"/>
  <c r="R1004" i="15" s="1"/>
  <c r="T1004" i="15" s="1"/>
  <c r="AB1004" i="15" s="1"/>
  <c r="V1005" i="15"/>
  <c r="U1005" i="15"/>
  <c r="Y1005" i="15"/>
  <c r="J1005" i="15"/>
  <c r="E1005" i="15"/>
  <c r="F1005" i="15" s="1"/>
  <c r="G1005" i="15" s="1"/>
  <c r="C1005" i="15" s="1"/>
  <c r="D1005" i="15" s="1"/>
  <c r="H1005" i="15" s="1"/>
  <c r="AF1005" i="15" s="1"/>
  <c r="E2931" i="11"/>
  <c r="B1006" i="15"/>
  <c r="I1005" i="15"/>
  <c r="N1005" i="15"/>
  <c r="O1005" i="15" s="1"/>
  <c r="P1005" i="15" s="1"/>
  <c r="L1005" i="15"/>
  <c r="S1005" i="15"/>
  <c r="AC1004" i="15" l="1"/>
  <c r="AD1004" i="15" s="1"/>
  <c r="AG1003" i="15"/>
  <c r="AE1003" i="15"/>
  <c r="AA1004" i="15"/>
  <c r="AJ1002" i="15"/>
  <c r="D2934" i="11" s="1"/>
  <c r="AI1001" i="15"/>
  <c r="C2935" i="11" s="1"/>
  <c r="K1005" i="15"/>
  <c r="M1005" i="15" s="1"/>
  <c r="Q1005" i="15"/>
  <c r="R1005" i="15" s="1"/>
  <c r="T1005" i="15" s="1"/>
  <c r="AB1005" i="15" s="1"/>
  <c r="V1006" i="15"/>
  <c r="U1006" i="15"/>
  <c r="Y1006" i="15"/>
  <c r="J1006" i="15"/>
  <c r="E1006" i="15"/>
  <c r="F1006" i="15" s="1"/>
  <c r="G1006" i="15" s="1"/>
  <c r="C1006" i="15" s="1"/>
  <c r="D1006" i="15" s="1"/>
  <c r="H1006" i="15" s="1"/>
  <c r="AF1006" i="15" s="1"/>
  <c r="E2930" i="11"/>
  <c r="I1006" i="15"/>
  <c r="B1007" i="15"/>
  <c r="N1006" i="15"/>
  <c r="O1006" i="15" s="1"/>
  <c r="P1006" i="15" s="1"/>
  <c r="L1006" i="15"/>
  <c r="S1006" i="15"/>
  <c r="W1005" i="15"/>
  <c r="X1005" i="15" s="1"/>
  <c r="AG1004" i="15" l="1"/>
  <c r="AC1005" i="15"/>
  <c r="AD1005" i="15" s="1"/>
  <c r="AH1003" i="15"/>
  <c r="AJ1003" i="15" s="1"/>
  <c r="D2933" i="11" s="1"/>
  <c r="W1006" i="15"/>
  <c r="X1006" i="15" s="1"/>
  <c r="Z1006" i="15" s="1"/>
  <c r="AE1004" i="15"/>
  <c r="AH1004" i="15" s="1"/>
  <c r="AI1004" i="15" s="1"/>
  <c r="C2932" i="11" s="1"/>
  <c r="AA1005" i="15"/>
  <c r="Z1005" i="15"/>
  <c r="Q1006" i="15"/>
  <c r="R1006" i="15" s="1"/>
  <c r="T1006" i="15" s="1"/>
  <c r="AB1006" i="15" s="1"/>
  <c r="V1007" i="15"/>
  <c r="U1007" i="15"/>
  <c r="Y1007" i="15"/>
  <c r="J1007" i="15"/>
  <c r="E1007" i="15"/>
  <c r="F1007" i="15" s="1"/>
  <c r="G1007" i="15" s="1"/>
  <c r="C1007" i="15" s="1"/>
  <c r="D1007" i="15" s="1"/>
  <c r="H1007" i="15" s="1"/>
  <c r="AF1007" i="15" s="1"/>
  <c r="E2929" i="11"/>
  <c r="I1007" i="15"/>
  <c r="B1008" i="15"/>
  <c r="N1007" i="15"/>
  <c r="O1007" i="15" s="1"/>
  <c r="P1007" i="15" s="1"/>
  <c r="L1007" i="15"/>
  <c r="S1007" i="15"/>
  <c r="K1006" i="15"/>
  <c r="M1006" i="15" s="1"/>
  <c r="AC1006" i="15" l="1"/>
  <c r="AD1006" i="15" s="1"/>
  <c r="AE1005" i="15"/>
  <c r="AI1003" i="15"/>
  <c r="C2933" i="11" s="1"/>
  <c r="AA1006" i="15"/>
  <c r="AJ1004" i="15"/>
  <c r="D2932" i="11" s="1"/>
  <c r="Q1007" i="15"/>
  <c r="R1007" i="15" s="1"/>
  <c r="T1007" i="15" s="1"/>
  <c r="AB1007" i="15" s="1"/>
  <c r="B1009" i="15"/>
  <c r="V1008" i="15"/>
  <c r="U1008" i="15"/>
  <c r="Y1008" i="15"/>
  <c r="J1008" i="15"/>
  <c r="E1008" i="15"/>
  <c r="F1008" i="15" s="1"/>
  <c r="G1008" i="15" s="1"/>
  <c r="C1008" i="15" s="1"/>
  <c r="D1008" i="15" s="1"/>
  <c r="H1008" i="15" s="1"/>
  <c r="AF1008" i="15" s="1"/>
  <c r="E2928" i="11"/>
  <c r="I1008" i="15"/>
  <c r="N1008" i="15"/>
  <c r="O1008" i="15" s="1"/>
  <c r="P1008" i="15" s="1"/>
  <c r="L1008" i="15"/>
  <c r="S1008" i="15"/>
  <c r="K1007" i="15"/>
  <c r="M1007" i="15" s="1"/>
  <c r="AG1005" i="15"/>
  <c r="AH1005" i="15" s="1"/>
  <c r="W1007" i="15"/>
  <c r="X1007" i="15" s="1"/>
  <c r="AE1006" i="15" l="1"/>
  <c r="AG1006" i="15"/>
  <c r="AH1006" i="15" s="1"/>
  <c r="AJ1006" i="15" s="1"/>
  <c r="D2930" i="11" s="1"/>
  <c r="W1008" i="15"/>
  <c r="X1008" i="15" s="1"/>
  <c r="Z1008" i="15" s="1"/>
  <c r="AC1007" i="15"/>
  <c r="AD1007" i="15" s="1"/>
  <c r="K1008" i="15"/>
  <c r="M1008" i="15" s="1"/>
  <c r="AI1005" i="15"/>
  <c r="C2931" i="11" s="1"/>
  <c r="AJ1005" i="15"/>
  <c r="D2931" i="11" s="1"/>
  <c r="AA1007" i="15"/>
  <c r="Z1007" i="15"/>
  <c r="B1010" i="15"/>
  <c r="V1009" i="15"/>
  <c r="U1009" i="15"/>
  <c r="Y1009" i="15"/>
  <c r="J1009" i="15"/>
  <c r="E1009" i="15"/>
  <c r="F1009" i="15" s="1"/>
  <c r="G1009" i="15" s="1"/>
  <c r="C1009" i="15" s="1"/>
  <c r="D1009" i="15" s="1"/>
  <c r="H1009" i="15" s="1"/>
  <c r="AF1009" i="15" s="1"/>
  <c r="E2927" i="11"/>
  <c r="I1009" i="15"/>
  <c r="N1009" i="15"/>
  <c r="O1009" i="15" s="1"/>
  <c r="P1009" i="15" s="1"/>
  <c r="L1009" i="15"/>
  <c r="S1009" i="15"/>
  <c r="Q1008" i="15"/>
  <c r="R1008" i="15" s="1"/>
  <c r="T1008" i="15" s="1"/>
  <c r="AB1008" i="15" s="1"/>
  <c r="AC1008" i="15" l="1"/>
  <c r="AD1008" i="15" s="1"/>
  <c r="AA1008" i="15"/>
  <c r="W1009" i="15"/>
  <c r="X1009" i="15" s="1"/>
  <c r="AA1009" i="15" s="1"/>
  <c r="AI1006" i="15"/>
  <c r="C2930" i="11" s="1"/>
  <c r="B1011" i="15"/>
  <c r="V1010" i="15"/>
  <c r="U1010" i="15"/>
  <c r="Y1010" i="15"/>
  <c r="J1010" i="15"/>
  <c r="E1010" i="15"/>
  <c r="F1010" i="15" s="1"/>
  <c r="G1010" i="15" s="1"/>
  <c r="C1010" i="15" s="1"/>
  <c r="D1010" i="15" s="1"/>
  <c r="H1010" i="15" s="1"/>
  <c r="AF1010" i="15" s="1"/>
  <c r="E2926" i="11"/>
  <c r="I1010" i="15"/>
  <c r="N1010" i="15"/>
  <c r="O1010" i="15" s="1"/>
  <c r="P1010" i="15" s="1"/>
  <c r="L1010" i="15"/>
  <c r="S1010" i="15"/>
  <c r="Q1009" i="15"/>
  <c r="R1009" i="15" s="1"/>
  <c r="T1009" i="15" s="1"/>
  <c r="AB1009" i="15" s="1"/>
  <c r="K1009" i="15"/>
  <c r="M1009" i="15" s="1"/>
  <c r="AE1007" i="15"/>
  <c r="AG1007" i="15"/>
  <c r="AC1009" i="15" l="1"/>
  <c r="AD1009" i="15" s="1"/>
  <c r="AG1009" i="15" s="1"/>
  <c r="AG1008" i="15"/>
  <c r="W1010" i="15"/>
  <c r="X1010" i="15" s="1"/>
  <c r="AA1010" i="15" s="1"/>
  <c r="Z1009" i="15"/>
  <c r="AE1008" i="15"/>
  <c r="AH1008" i="15" s="1"/>
  <c r="AI1008" i="15" s="1"/>
  <c r="C2928" i="11" s="1"/>
  <c r="Q1010" i="15"/>
  <c r="R1010" i="15" s="1"/>
  <c r="T1010" i="15" s="1"/>
  <c r="AB1010" i="15" s="1"/>
  <c r="AH1007" i="15"/>
  <c r="AJ1007" i="15" s="1"/>
  <c r="D2929" i="11" s="1"/>
  <c r="K1010" i="15"/>
  <c r="M1010" i="15" s="1"/>
  <c r="B1012" i="15"/>
  <c r="V1011" i="15"/>
  <c r="U1011" i="15"/>
  <c r="Y1011" i="15"/>
  <c r="J1011" i="15"/>
  <c r="E1011" i="15"/>
  <c r="F1011" i="15" s="1"/>
  <c r="G1011" i="15" s="1"/>
  <c r="C1011" i="15" s="1"/>
  <c r="D1011" i="15" s="1"/>
  <c r="H1011" i="15" s="1"/>
  <c r="AF1011" i="15" s="1"/>
  <c r="E2925" i="11"/>
  <c r="I1011" i="15"/>
  <c r="N1011" i="15"/>
  <c r="O1011" i="15" s="1"/>
  <c r="P1011" i="15" s="1"/>
  <c r="L1011" i="15"/>
  <c r="S1011" i="15"/>
  <c r="AE1009" i="15" l="1"/>
  <c r="AH1009" i="15" s="1"/>
  <c r="AJ1009" i="15" s="1"/>
  <c r="D2927" i="11" s="1"/>
  <c r="AC1010" i="15"/>
  <c r="AD1010" i="15" s="1"/>
  <c r="AG1010" i="15" s="1"/>
  <c r="W1011" i="15"/>
  <c r="X1011" i="15" s="1"/>
  <c r="Z1011" i="15" s="1"/>
  <c r="Z1010" i="15"/>
  <c r="AJ1008" i="15"/>
  <c r="D2928" i="11" s="1"/>
  <c r="AI1007" i="15"/>
  <c r="C2929" i="11" s="1"/>
  <c r="B1013" i="15"/>
  <c r="V1012" i="15"/>
  <c r="U1012" i="15"/>
  <c r="Y1012" i="15"/>
  <c r="J1012" i="15"/>
  <c r="E1012" i="15"/>
  <c r="F1012" i="15" s="1"/>
  <c r="G1012" i="15" s="1"/>
  <c r="C1012" i="15" s="1"/>
  <c r="D1012" i="15" s="1"/>
  <c r="H1012" i="15" s="1"/>
  <c r="AF1012" i="15" s="1"/>
  <c r="E2924" i="11"/>
  <c r="I1012" i="15"/>
  <c r="N1012" i="15"/>
  <c r="O1012" i="15" s="1"/>
  <c r="P1012" i="15" s="1"/>
  <c r="L1012" i="15"/>
  <c r="S1012" i="15"/>
  <c r="Q1011" i="15"/>
  <c r="R1011" i="15" s="1"/>
  <c r="T1011" i="15" s="1"/>
  <c r="AB1011" i="15" s="1"/>
  <c r="K1011" i="15"/>
  <c r="M1011" i="15" s="1"/>
  <c r="AE1010" i="15" l="1"/>
  <c r="AH1010" i="15" s="1"/>
  <c r="AC1011" i="15"/>
  <c r="AD1011" i="15" s="1"/>
  <c r="AI1009" i="15"/>
  <c r="C2927" i="11" s="1"/>
  <c r="AA1011" i="15"/>
  <c r="W1012" i="15"/>
  <c r="X1012" i="15" s="1"/>
  <c r="AA1012" i="15" s="1"/>
  <c r="Q1012" i="15"/>
  <c r="R1012" i="15" s="1"/>
  <c r="T1012" i="15" s="1"/>
  <c r="AB1012" i="15" s="1"/>
  <c r="K1012" i="15"/>
  <c r="M1012" i="15" s="1"/>
  <c r="B1014" i="15"/>
  <c r="V1013" i="15"/>
  <c r="U1013" i="15"/>
  <c r="Y1013" i="15"/>
  <c r="J1013" i="15"/>
  <c r="E1013" i="15"/>
  <c r="F1013" i="15" s="1"/>
  <c r="G1013" i="15" s="1"/>
  <c r="C1013" i="15" s="1"/>
  <c r="D1013" i="15" s="1"/>
  <c r="H1013" i="15" s="1"/>
  <c r="AF1013" i="15" s="1"/>
  <c r="E2923" i="11"/>
  <c r="I1013" i="15"/>
  <c r="N1013" i="15"/>
  <c r="O1013" i="15" s="1"/>
  <c r="P1013" i="15" s="1"/>
  <c r="L1013" i="15"/>
  <c r="S1013" i="15"/>
  <c r="AI1010" i="15" l="1"/>
  <c r="C2926" i="11" s="1"/>
  <c r="AJ1010" i="15"/>
  <c r="D2926" i="11" s="1"/>
  <c r="K1013" i="15"/>
  <c r="M1013" i="15" s="1"/>
  <c r="AE1011" i="15"/>
  <c r="AG1011" i="15"/>
  <c r="AH1011" i="15" s="1"/>
  <c r="Z1012" i="15"/>
  <c r="W1013" i="15"/>
  <c r="X1013" i="15" s="1"/>
  <c r="AA1013" i="15" s="1"/>
  <c r="B1015" i="15"/>
  <c r="V1014" i="15"/>
  <c r="U1014" i="15"/>
  <c r="Y1014" i="15"/>
  <c r="J1014" i="15"/>
  <c r="E1014" i="15"/>
  <c r="F1014" i="15" s="1"/>
  <c r="G1014" i="15" s="1"/>
  <c r="C1014" i="15" s="1"/>
  <c r="D1014" i="15" s="1"/>
  <c r="H1014" i="15" s="1"/>
  <c r="AF1014" i="15" s="1"/>
  <c r="E2922" i="11"/>
  <c r="I1014" i="15"/>
  <c r="N1014" i="15"/>
  <c r="O1014" i="15" s="1"/>
  <c r="P1014" i="15" s="1"/>
  <c r="L1014" i="15"/>
  <c r="S1014" i="15"/>
  <c r="AC1012" i="15"/>
  <c r="AD1012" i="15" s="1"/>
  <c r="AG1012" i="15" s="1"/>
  <c r="Q1013" i="15"/>
  <c r="R1013" i="15" s="1"/>
  <c r="T1013" i="15" s="1"/>
  <c r="AB1013" i="15" s="1"/>
  <c r="AC1013" i="15" l="1"/>
  <c r="AD1013" i="15" s="1"/>
  <c r="AG1013" i="15" s="1"/>
  <c r="AI1011" i="15"/>
  <c r="C2925" i="11" s="1"/>
  <c r="AJ1011" i="15"/>
  <c r="D2925" i="11" s="1"/>
  <c r="Z1013" i="15"/>
  <c r="W1014" i="15"/>
  <c r="X1014" i="15" s="1"/>
  <c r="AA1014" i="15" s="1"/>
  <c r="Q1014" i="15"/>
  <c r="R1014" i="15" s="1"/>
  <c r="T1014" i="15" s="1"/>
  <c r="AB1014" i="15" s="1"/>
  <c r="K1014" i="15"/>
  <c r="M1014" i="15" s="1"/>
  <c r="AE1012" i="15"/>
  <c r="AH1012" i="15" s="1"/>
  <c r="B1016" i="15"/>
  <c r="V1015" i="15"/>
  <c r="U1015" i="15"/>
  <c r="Y1015" i="15"/>
  <c r="J1015" i="15"/>
  <c r="E1015" i="15"/>
  <c r="F1015" i="15" s="1"/>
  <c r="G1015" i="15" s="1"/>
  <c r="C1015" i="15" s="1"/>
  <c r="D1015" i="15" s="1"/>
  <c r="H1015" i="15" s="1"/>
  <c r="AF1015" i="15" s="1"/>
  <c r="E2921" i="11"/>
  <c r="I1015" i="15"/>
  <c r="N1015" i="15"/>
  <c r="O1015" i="15" s="1"/>
  <c r="P1015" i="15" s="1"/>
  <c r="L1015" i="15"/>
  <c r="S1015" i="15"/>
  <c r="AE1013" i="15" l="1"/>
  <c r="AH1013" i="15" s="1"/>
  <c r="AI1013" i="15" s="1"/>
  <c r="C2923" i="11" s="1"/>
  <c r="AC1014" i="15"/>
  <c r="AD1014" i="15" s="1"/>
  <c r="AE1014" i="15" s="1"/>
  <c r="W1015" i="15"/>
  <c r="X1015" i="15" s="1"/>
  <c r="Z1015" i="15" s="1"/>
  <c r="Z1014" i="15"/>
  <c r="Q1015" i="15"/>
  <c r="AI1012" i="15"/>
  <c r="C2924" i="11" s="1"/>
  <c r="AJ1012" i="15"/>
  <c r="D2924" i="11" s="1"/>
  <c r="B1017" i="15"/>
  <c r="V1016" i="15"/>
  <c r="U1016" i="15"/>
  <c r="Y1016" i="15"/>
  <c r="J1016" i="15"/>
  <c r="E1016" i="15"/>
  <c r="F1016" i="15" s="1"/>
  <c r="G1016" i="15" s="1"/>
  <c r="C1016" i="15" s="1"/>
  <c r="D1016" i="15" s="1"/>
  <c r="H1016" i="15" s="1"/>
  <c r="AF1016" i="15" s="1"/>
  <c r="E2920" i="11"/>
  <c r="I1016" i="15"/>
  <c r="N1016" i="15"/>
  <c r="O1016" i="15" s="1"/>
  <c r="P1016" i="15" s="1"/>
  <c r="L1016" i="15"/>
  <c r="S1016" i="15"/>
  <c r="R1015" i="15"/>
  <c r="T1015" i="15" s="1"/>
  <c r="AB1015" i="15" s="1"/>
  <c r="K1015" i="15"/>
  <c r="M1015" i="15" s="1"/>
  <c r="AJ1013" i="15" l="1"/>
  <c r="D2923" i="11" s="1"/>
  <c r="AC1015" i="15"/>
  <c r="AD1015" i="15" s="1"/>
  <c r="AG1014" i="15"/>
  <c r="AH1014" i="15" s="1"/>
  <c r="AA1015" i="15"/>
  <c r="W1016" i="15"/>
  <c r="X1016" i="15" s="1"/>
  <c r="AA1016" i="15" s="1"/>
  <c r="B1018" i="15"/>
  <c r="V1017" i="15"/>
  <c r="U1017" i="15"/>
  <c r="Y1017" i="15"/>
  <c r="J1017" i="15"/>
  <c r="E1017" i="15"/>
  <c r="F1017" i="15" s="1"/>
  <c r="G1017" i="15" s="1"/>
  <c r="C1017" i="15" s="1"/>
  <c r="D1017" i="15" s="1"/>
  <c r="H1017" i="15" s="1"/>
  <c r="AF1017" i="15" s="1"/>
  <c r="E2919" i="11"/>
  <c r="I1017" i="15"/>
  <c r="N1017" i="15"/>
  <c r="O1017" i="15" s="1"/>
  <c r="P1017" i="15" s="1"/>
  <c r="L1017" i="15"/>
  <c r="S1017" i="15"/>
  <c r="Q1016" i="15"/>
  <c r="R1016" i="15" s="1"/>
  <c r="T1016" i="15" s="1"/>
  <c r="AB1016" i="15" s="1"/>
  <c r="K1016" i="15"/>
  <c r="M1016" i="15" s="1"/>
  <c r="AE1015" i="15" l="1"/>
  <c r="AG1015" i="15"/>
  <c r="AH1015" i="15" s="1"/>
  <c r="AJ1015" i="15" s="1"/>
  <c r="D2921" i="11" s="1"/>
  <c r="Z1016" i="15"/>
  <c r="Q1017" i="15"/>
  <c r="R1017" i="15" s="1"/>
  <c r="T1017" i="15" s="1"/>
  <c r="AB1017" i="15" s="1"/>
  <c r="AC1016" i="15"/>
  <c r="AD1016" i="15" s="1"/>
  <c r="K1017" i="15"/>
  <c r="M1017" i="15" s="1"/>
  <c r="W1017" i="15"/>
  <c r="X1017" i="15" s="1"/>
  <c r="B1019" i="15"/>
  <c r="V1018" i="15"/>
  <c r="U1018" i="15"/>
  <c r="Y1018" i="15"/>
  <c r="J1018" i="15"/>
  <c r="E1018" i="15"/>
  <c r="F1018" i="15" s="1"/>
  <c r="G1018" i="15" s="1"/>
  <c r="C1018" i="15" s="1"/>
  <c r="D1018" i="15" s="1"/>
  <c r="H1018" i="15" s="1"/>
  <c r="AF1018" i="15" s="1"/>
  <c r="E2918" i="11"/>
  <c r="I1018" i="15"/>
  <c r="N1018" i="15"/>
  <c r="O1018" i="15" s="1"/>
  <c r="P1018" i="15" s="1"/>
  <c r="L1018" i="15"/>
  <c r="S1018" i="15"/>
  <c r="AJ1014" i="15"/>
  <c r="D2922" i="11" s="1"/>
  <c r="AI1014" i="15"/>
  <c r="C2922" i="11" s="1"/>
  <c r="AC1017" i="15" l="1"/>
  <c r="AD1017" i="15" s="1"/>
  <c r="AI1015" i="15"/>
  <c r="C2921" i="11" s="1"/>
  <c r="W1018" i="15"/>
  <c r="X1018" i="15" s="1"/>
  <c r="Z1018" i="15" s="1"/>
  <c r="Q1018" i="15"/>
  <c r="R1018" i="15" s="1"/>
  <c r="T1018" i="15" s="1"/>
  <c r="AB1018" i="15" s="1"/>
  <c r="AG1016" i="15"/>
  <c r="AE1016" i="15"/>
  <c r="B1020" i="15"/>
  <c r="V1019" i="15"/>
  <c r="U1019" i="15"/>
  <c r="Y1019" i="15"/>
  <c r="J1019" i="15"/>
  <c r="E1019" i="15"/>
  <c r="F1019" i="15" s="1"/>
  <c r="G1019" i="15" s="1"/>
  <c r="C1019" i="15" s="1"/>
  <c r="D1019" i="15" s="1"/>
  <c r="H1019" i="15" s="1"/>
  <c r="AF1019" i="15" s="1"/>
  <c r="E2917" i="11"/>
  <c r="I1019" i="15"/>
  <c r="N1019" i="15"/>
  <c r="O1019" i="15" s="1"/>
  <c r="P1019" i="15" s="1"/>
  <c r="L1019" i="15"/>
  <c r="S1019" i="15"/>
  <c r="AA1017" i="15"/>
  <c r="Z1017" i="15"/>
  <c r="K1018" i="15"/>
  <c r="M1018" i="15" s="1"/>
  <c r="AG1017" i="15" l="1"/>
  <c r="W1019" i="15"/>
  <c r="X1019" i="15" s="1"/>
  <c r="AA1019" i="15" s="1"/>
  <c r="AA1018" i="15"/>
  <c r="Q1019" i="15"/>
  <c r="R1019" i="15" s="1"/>
  <c r="T1019" i="15" s="1"/>
  <c r="AB1019" i="15" s="1"/>
  <c r="B1021" i="15"/>
  <c r="V1020" i="15"/>
  <c r="U1020" i="15"/>
  <c r="Y1020" i="15"/>
  <c r="J1020" i="15"/>
  <c r="E1020" i="15"/>
  <c r="F1020" i="15" s="1"/>
  <c r="G1020" i="15" s="1"/>
  <c r="C1020" i="15" s="1"/>
  <c r="D1020" i="15" s="1"/>
  <c r="H1020" i="15" s="1"/>
  <c r="AF1020" i="15" s="1"/>
  <c r="E2916" i="11"/>
  <c r="I1020" i="15"/>
  <c r="N1020" i="15"/>
  <c r="O1020" i="15" s="1"/>
  <c r="P1020" i="15" s="1"/>
  <c r="L1020" i="15"/>
  <c r="S1020" i="15"/>
  <c r="AC1018" i="15"/>
  <c r="AD1018" i="15" s="1"/>
  <c r="M1019" i="15"/>
  <c r="K1019" i="15"/>
  <c r="AE1017" i="15"/>
  <c r="AH1017" i="15" s="1"/>
  <c r="AH1016" i="15"/>
  <c r="Z1019" i="15" l="1"/>
  <c r="Q1020" i="15"/>
  <c r="R1020" i="15" s="1"/>
  <c r="T1020" i="15" s="1"/>
  <c r="AB1020" i="15" s="1"/>
  <c r="K1020" i="15"/>
  <c r="M1020" i="15" s="1"/>
  <c r="AI1017" i="15"/>
  <c r="C2919" i="11" s="1"/>
  <c r="AJ1017" i="15"/>
  <c r="D2919" i="11" s="1"/>
  <c r="W1020" i="15"/>
  <c r="X1020" i="15" s="1"/>
  <c r="AJ1016" i="15"/>
  <c r="D2920" i="11" s="1"/>
  <c r="AI1016" i="15"/>
  <c r="C2920" i="11" s="1"/>
  <c r="AE1018" i="15"/>
  <c r="AG1018" i="15"/>
  <c r="B1022" i="15"/>
  <c r="V1021" i="15"/>
  <c r="U1021" i="15"/>
  <c r="Y1021" i="15"/>
  <c r="J1021" i="15"/>
  <c r="E1021" i="15"/>
  <c r="F1021" i="15" s="1"/>
  <c r="G1021" i="15" s="1"/>
  <c r="C1021" i="15" s="1"/>
  <c r="D1021" i="15" s="1"/>
  <c r="H1021" i="15" s="1"/>
  <c r="AF1021" i="15" s="1"/>
  <c r="E2915" i="11"/>
  <c r="I1021" i="15"/>
  <c r="N1021" i="15"/>
  <c r="O1021" i="15" s="1"/>
  <c r="P1021" i="15" s="1"/>
  <c r="L1021" i="15"/>
  <c r="S1021" i="15"/>
  <c r="AC1019" i="15"/>
  <c r="AD1019" i="15" s="1"/>
  <c r="AE1019" i="15" s="1"/>
  <c r="W1021" i="15" l="1"/>
  <c r="X1021" i="15" s="1"/>
  <c r="AA1021" i="15" s="1"/>
  <c r="Q1021" i="15"/>
  <c r="R1021" i="15" s="1"/>
  <c r="T1021" i="15" s="1"/>
  <c r="AB1021" i="15" s="1"/>
  <c r="AC1020" i="15"/>
  <c r="AD1020" i="15" s="1"/>
  <c r="AH1018" i="15"/>
  <c r="K1021" i="15"/>
  <c r="M1021" i="15" s="1"/>
  <c r="Z1020" i="15"/>
  <c r="AA1020" i="15"/>
  <c r="B1023" i="15"/>
  <c r="V1022" i="15"/>
  <c r="U1022" i="15"/>
  <c r="Y1022" i="15"/>
  <c r="J1022" i="15"/>
  <c r="E1022" i="15"/>
  <c r="F1022" i="15" s="1"/>
  <c r="G1022" i="15" s="1"/>
  <c r="C1022" i="15" s="1"/>
  <c r="D1022" i="15" s="1"/>
  <c r="H1022" i="15" s="1"/>
  <c r="AF1022" i="15" s="1"/>
  <c r="E2914" i="11"/>
  <c r="I1022" i="15"/>
  <c r="N1022" i="15"/>
  <c r="O1022" i="15" s="1"/>
  <c r="P1022" i="15" s="1"/>
  <c r="L1022" i="15"/>
  <c r="S1022" i="15"/>
  <c r="AG1019" i="15"/>
  <c r="AH1019" i="15" s="1"/>
  <c r="Z1021" i="15" l="1"/>
  <c r="AG1020" i="15"/>
  <c r="Q1022" i="15"/>
  <c r="R1022" i="15" s="1"/>
  <c r="T1022" i="15" s="1"/>
  <c r="AB1022" i="15" s="1"/>
  <c r="AJ1019" i="15"/>
  <c r="D2917" i="11" s="1"/>
  <c r="AI1019" i="15"/>
  <c r="C2917" i="11" s="1"/>
  <c r="AC1021" i="15"/>
  <c r="AD1021" i="15" s="1"/>
  <c r="AE1021" i="15" s="1"/>
  <c r="K1022" i="15"/>
  <c r="M1022" i="15" s="1"/>
  <c r="B1024" i="15"/>
  <c r="V1023" i="15"/>
  <c r="U1023" i="15"/>
  <c r="Y1023" i="15"/>
  <c r="J1023" i="15"/>
  <c r="E1023" i="15"/>
  <c r="F1023" i="15" s="1"/>
  <c r="G1023" i="15" s="1"/>
  <c r="C1023" i="15" s="1"/>
  <c r="D1023" i="15" s="1"/>
  <c r="H1023" i="15" s="1"/>
  <c r="AF1023" i="15" s="1"/>
  <c r="E2913" i="11"/>
  <c r="I1023" i="15"/>
  <c r="N1023" i="15"/>
  <c r="O1023" i="15" s="1"/>
  <c r="P1023" i="15" s="1"/>
  <c r="L1023" i="15"/>
  <c r="S1023" i="15"/>
  <c r="AJ1018" i="15"/>
  <c r="D2918" i="11" s="1"/>
  <c r="AI1018" i="15"/>
  <c r="C2918" i="11" s="1"/>
  <c r="W1022" i="15"/>
  <c r="X1022" i="15" s="1"/>
  <c r="AE1020" i="15"/>
  <c r="AH1020" i="15" s="1"/>
  <c r="W1023" i="15" l="1"/>
  <c r="X1023" i="15" s="1"/>
  <c r="AA1023" i="15" s="1"/>
  <c r="AG1021" i="15"/>
  <c r="AH1021" i="15" s="1"/>
  <c r="AJ1020" i="15"/>
  <c r="D2916" i="11" s="1"/>
  <c r="AI1020" i="15"/>
  <c r="C2916" i="11" s="1"/>
  <c r="B1025" i="15"/>
  <c r="V1024" i="15"/>
  <c r="Y1024" i="15"/>
  <c r="U1024" i="15"/>
  <c r="J1024" i="15"/>
  <c r="E1024" i="15"/>
  <c r="F1024" i="15" s="1"/>
  <c r="G1024" i="15" s="1"/>
  <c r="C1024" i="15" s="1"/>
  <c r="D1024" i="15" s="1"/>
  <c r="H1024" i="15" s="1"/>
  <c r="AF1024" i="15" s="1"/>
  <c r="E2912" i="11"/>
  <c r="I1024" i="15"/>
  <c r="N1024" i="15"/>
  <c r="O1024" i="15" s="1"/>
  <c r="P1024" i="15" s="1"/>
  <c r="L1024" i="15"/>
  <c r="S1024" i="15"/>
  <c r="AC1022" i="15"/>
  <c r="AD1022" i="15" s="1"/>
  <c r="Q1023" i="15"/>
  <c r="R1023" i="15" s="1"/>
  <c r="T1023" i="15" s="1"/>
  <c r="AB1023" i="15" s="1"/>
  <c r="AC1023" i="15" s="1"/>
  <c r="AD1023" i="15" s="1"/>
  <c r="Z1022" i="15"/>
  <c r="AA1022" i="15"/>
  <c r="K1023" i="15"/>
  <c r="M1023" i="15" s="1"/>
  <c r="Z1023" i="15" l="1"/>
  <c r="W1024" i="15"/>
  <c r="X1024" i="15" s="1"/>
  <c r="AA1024" i="15" s="1"/>
  <c r="Q1024" i="15"/>
  <c r="R1024" i="15" s="1"/>
  <c r="T1024" i="15" s="1"/>
  <c r="AB1024" i="15" s="1"/>
  <c r="AE1022" i="15"/>
  <c r="AE1023" i="15"/>
  <c r="AG1023" i="15"/>
  <c r="AG1022" i="15"/>
  <c r="AH1022" i="15" s="1"/>
  <c r="B1026" i="15"/>
  <c r="V1025" i="15"/>
  <c r="U1025" i="15"/>
  <c r="Y1025" i="15"/>
  <c r="J1025" i="15"/>
  <c r="E1025" i="15"/>
  <c r="F1025" i="15" s="1"/>
  <c r="G1025" i="15" s="1"/>
  <c r="C1025" i="15" s="1"/>
  <c r="D1025" i="15" s="1"/>
  <c r="H1025" i="15" s="1"/>
  <c r="AF1025" i="15" s="1"/>
  <c r="E2911" i="11"/>
  <c r="I1025" i="15"/>
  <c r="N1025" i="15"/>
  <c r="O1025" i="15" s="1"/>
  <c r="P1025" i="15" s="1"/>
  <c r="L1025" i="15"/>
  <c r="S1025" i="15"/>
  <c r="AI1021" i="15"/>
  <c r="C2915" i="11" s="1"/>
  <c r="AJ1021" i="15"/>
  <c r="D2915" i="11" s="1"/>
  <c r="K1024" i="15"/>
  <c r="M1024" i="15" s="1"/>
  <c r="Z1024" i="15" l="1"/>
  <c r="W1025" i="15"/>
  <c r="X1025" i="15" s="1"/>
  <c r="AA1025" i="15" s="1"/>
  <c r="AJ1022" i="15"/>
  <c r="D2914" i="11" s="1"/>
  <c r="AI1022" i="15"/>
  <c r="C2914" i="11" s="1"/>
  <c r="B1027" i="15"/>
  <c r="V1026" i="15"/>
  <c r="U1026" i="15"/>
  <c r="Y1026" i="15"/>
  <c r="J1026" i="15"/>
  <c r="E1026" i="15"/>
  <c r="F1026" i="15" s="1"/>
  <c r="G1026" i="15" s="1"/>
  <c r="C1026" i="15" s="1"/>
  <c r="D1026" i="15" s="1"/>
  <c r="H1026" i="15" s="1"/>
  <c r="AF1026" i="15" s="1"/>
  <c r="E2910" i="11"/>
  <c r="I1026" i="15"/>
  <c r="N1026" i="15"/>
  <c r="O1026" i="15" s="1"/>
  <c r="P1026" i="15" s="1"/>
  <c r="L1026" i="15"/>
  <c r="S1026" i="15"/>
  <c r="AC1024" i="15"/>
  <c r="AD1024" i="15" s="1"/>
  <c r="Q1025" i="15"/>
  <c r="R1025" i="15" s="1"/>
  <c r="T1025" i="15" s="1"/>
  <c r="AB1025" i="15" s="1"/>
  <c r="AC1025" i="15" s="1"/>
  <c r="AD1025" i="15" s="1"/>
  <c r="K1025" i="15"/>
  <c r="M1025" i="15" s="1"/>
  <c r="AH1023" i="15"/>
  <c r="Z1025" i="15" l="1"/>
  <c r="W1026" i="15"/>
  <c r="X1026" i="15" s="1"/>
  <c r="Z1026" i="15" s="1"/>
  <c r="AG1025" i="15"/>
  <c r="AJ1023" i="15"/>
  <c r="D2913" i="11" s="1"/>
  <c r="AI1023" i="15"/>
  <c r="C2913" i="11" s="1"/>
  <c r="K1026" i="15"/>
  <c r="M1026" i="15" s="1"/>
  <c r="AE1025" i="15"/>
  <c r="AH1025" i="15" s="1"/>
  <c r="B1028" i="15"/>
  <c r="V1027" i="15"/>
  <c r="U1027" i="15"/>
  <c r="Y1027" i="15"/>
  <c r="J1027" i="15"/>
  <c r="E1027" i="15"/>
  <c r="F1027" i="15" s="1"/>
  <c r="G1027" i="15" s="1"/>
  <c r="C1027" i="15" s="1"/>
  <c r="D1027" i="15" s="1"/>
  <c r="H1027" i="15" s="1"/>
  <c r="AF1027" i="15" s="1"/>
  <c r="E2909" i="11"/>
  <c r="I1027" i="15"/>
  <c r="N1027" i="15"/>
  <c r="O1027" i="15" s="1"/>
  <c r="P1027" i="15" s="1"/>
  <c r="L1027" i="15"/>
  <c r="S1027" i="15"/>
  <c r="AG1024" i="15"/>
  <c r="AE1024" i="15"/>
  <c r="Q1026" i="15"/>
  <c r="R1026" i="15" s="1"/>
  <c r="T1026" i="15" s="1"/>
  <c r="AB1026" i="15" s="1"/>
  <c r="K1027" i="15" l="1"/>
  <c r="M1027" i="15" s="1"/>
  <c r="AC1026" i="15"/>
  <c r="AD1026" i="15" s="1"/>
  <c r="AA1026" i="15"/>
  <c r="W1027" i="15"/>
  <c r="X1027" i="15" s="1"/>
  <c r="Z1027" i="15" s="1"/>
  <c r="Q1027" i="15"/>
  <c r="R1027" i="15" s="1"/>
  <c r="T1027" i="15" s="1"/>
  <c r="AB1027" i="15" s="1"/>
  <c r="AJ1025" i="15"/>
  <c r="D2911" i="11" s="1"/>
  <c r="AI1025" i="15"/>
  <c r="C2911" i="11" s="1"/>
  <c r="B1029" i="15"/>
  <c r="V1028" i="15"/>
  <c r="U1028" i="15"/>
  <c r="Y1028" i="15"/>
  <c r="J1028" i="15"/>
  <c r="E1028" i="15"/>
  <c r="F1028" i="15" s="1"/>
  <c r="G1028" i="15" s="1"/>
  <c r="C1028" i="15" s="1"/>
  <c r="D1028" i="15" s="1"/>
  <c r="H1028" i="15" s="1"/>
  <c r="AF1028" i="15" s="1"/>
  <c r="E2908" i="11"/>
  <c r="I1028" i="15"/>
  <c r="N1028" i="15"/>
  <c r="O1028" i="15" s="1"/>
  <c r="P1028" i="15" s="1"/>
  <c r="L1028" i="15"/>
  <c r="S1028" i="15"/>
  <c r="AH1024" i="15"/>
  <c r="K1028" i="15" l="1"/>
  <c r="AE1026" i="15"/>
  <c r="W1028" i="15"/>
  <c r="X1028" i="15" s="1"/>
  <c r="Z1028" i="15" s="1"/>
  <c r="AA1027" i="15"/>
  <c r="AG1026" i="15"/>
  <c r="AH1026" i="15" s="1"/>
  <c r="AI1024" i="15"/>
  <c r="C2912" i="11" s="1"/>
  <c r="AJ1024" i="15"/>
  <c r="D2912" i="11" s="1"/>
  <c r="B1030" i="15"/>
  <c r="V1029" i="15"/>
  <c r="U1029" i="15"/>
  <c r="Y1029" i="15"/>
  <c r="J1029" i="15"/>
  <c r="E1029" i="15"/>
  <c r="F1029" i="15" s="1"/>
  <c r="G1029" i="15" s="1"/>
  <c r="C1029" i="15" s="1"/>
  <c r="D1029" i="15" s="1"/>
  <c r="H1029" i="15" s="1"/>
  <c r="AF1029" i="15" s="1"/>
  <c r="E2907" i="11"/>
  <c r="I1029" i="15"/>
  <c r="N1029" i="15"/>
  <c r="O1029" i="15" s="1"/>
  <c r="P1029" i="15" s="1"/>
  <c r="L1029" i="15"/>
  <c r="S1029" i="15"/>
  <c r="AC1027" i="15"/>
  <c r="AD1027" i="15" s="1"/>
  <c r="M1028" i="15"/>
  <c r="Q1028" i="15"/>
  <c r="R1028" i="15" s="1"/>
  <c r="T1028" i="15" s="1"/>
  <c r="AB1028" i="15" s="1"/>
  <c r="AC1028" i="15" s="1"/>
  <c r="AD1028" i="15" s="1"/>
  <c r="AJ1026" i="15" l="1"/>
  <c r="D2910" i="11" s="1"/>
  <c r="AI1026" i="15"/>
  <c r="C2910" i="11" s="1"/>
  <c r="AG1027" i="15"/>
  <c r="W1029" i="15"/>
  <c r="X1029" i="15" s="1"/>
  <c r="AA1029" i="15" s="1"/>
  <c r="AA1028" i="15"/>
  <c r="AE1028" i="15" s="1"/>
  <c r="B1031" i="15"/>
  <c r="V1030" i="15"/>
  <c r="U1030" i="15"/>
  <c r="Y1030" i="15"/>
  <c r="J1030" i="15"/>
  <c r="E1030" i="15"/>
  <c r="F1030" i="15" s="1"/>
  <c r="G1030" i="15" s="1"/>
  <c r="C1030" i="15" s="1"/>
  <c r="D1030" i="15" s="1"/>
  <c r="H1030" i="15" s="1"/>
  <c r="AF1030" i="15" s="1"/>
  <c r="E2906" i="11"/>
  <c r="I1030" i="15"/>
  <c r="N1030" i="15"/>
  <c r="O1030" i="15" s="1"/>
  <c r="P1030" i="15" s="1"/>
  <c r="L1030" i="15"/>
  <c r="S1030" i="15"/>
  <c r="Q1029" i="15"/>
  <c r="R1029" i="15" s="1"/>
  <c r="T1029" i="15" s="1"/>
  <c r="AB1029" i="15" s="1"/>
  <c r="AE1027" i="15"/>
  <c r="AH1027" i="15" s="1"/>
  <c r="K1029" i="15"/>
  <c r="M1029" i="15" s="1"/>
  <c r="AC1029" i="15" l="1"/>
  <c r="AD1029" i="15" s="1"/>
  <c r="AE1029" i="15" s="1"/>
  <c r="Z1029" i="15"/>
  <c r="AG1028" i="15"/>
  <c r="AH1028" i="15" s="1"/>
  <c r="W1030" i="15"/>
  <c r="X1030" i="15" s="1"/>
  <c r="AA1030" i="15" s="1"/>
  <c r="K1030" i="15"/>
  <c r="M1030" i="15" s="1"/>
  <c r="B1032" i="15"/>
  <c r="V1031" i="15"/>
  <c r="U1031" i="15"/>
  <c r="Y1031" i="15"/>
  <c r="J1031" i="15"/>
  <c r="E1031" i="15"/>
  <c r="F1031" i="15" s="1"/>
  <c r="G1031" i="15" s="1"/>
  <c r="C1031" i="15" s="1"/>
  <c r="D1031" i="15" s="1"/>
  <c r="H1031" i="15" s="1"/>
  <c r="AF1031" i="15" s="1"/>
  <c r="E2905" i="11"/>
  <c r="I1031" i="15"/>
  <c r="N1031" i="15"/>
  <c r="O1031" i="15" s="1"/>
  <c r="P1031" i="15" s="1"/>
  <c r="L1031" i="15"/>
  <c r="S1031" i="15"/>
  <c r="AI1027" i="15"/>
  <c r="C2909" i="11" s="1"/>
  <c r="AJ1027" i="15"/>
  <c r="D2909" i="11" s="1"/>
  <c r="Q1030" i="15"/>
  <c r="R1030" i="15" s="1"/>
  <c r="T1030" i="15" s="1"/>
  <c r="AB1030" i="15" s="1"/>
  <c r="AG1029" i="15" l="1"/>
  <c r="AH1029" i="15" s="1"/>
  <c r="AJ1029" i="15" s="1"/>
  <c r="D2907" i="11" s="1"/>
  <c r="AC1030" i="15"/>
  <c r="AD1030" i="15" s="1"/>
  <c r="AG1030" i="15" s="1"/>
  <c r="AJ1028" i="15"/>
  <c r="D2908" i="11" s="1"/>
  <c r="AI1028" i="15"/>
  <c r="C2908" i="11" s="1"/>
  <c r="Z1030" i="15"/>
  <c r="W1031" i="15"/>
  <c r="X1031" i="15" s="1"/>
  <c r="Z1031" i="15" s="1"/>
  <c r="Q1031" i="15"/>
  <c r="R1031" i="15" s="1"/>
  <c r="T1031" i="15" s="1"/>
  <c r="AB1031" i="15" s="1"/>
  <c r="B1033" i="15"/>
  <c r="V1032" i="15"/>
  <c r="U1032" i="15"/>
  <c r="Y1032" i="15"/>
  <c r="J1032" i="15"/>
  <c r="E1032" i="15"/>
  <c r="F1032" i="15" s="1"/>
  <c r="G1032" i="15" s="1"/>
  <c r="C1032" i="15" s="1"/>
  <c r="D1032" i="15" s="1"/>
  <c r="H1032" i="15" s="1"/>
  <c r="AF1032" i="15" s="1"/>
  <c r="E2904" i="11"/>
  <c r="I1032" i="15"/>
  <c r="N1032" i="15"/>
  <c r="O1032" i="15" s="1"/>
  <c r="P1032" i="15" s="1"/>
  <c r="L1032" i="15"/>
  <c r="S1032" i="15"/>
  <c r="K1031" i="15"/>
  <c r="M1031" i="15" s="1"/>
  <c r="AI1029" i="15" l="1"/>
  <c r="C2907" i="11" s="1"/>
  <c r="AE1030" i="15"/>
  <c r="AH1030" i="15" s="1"/>
  <c r="W1032" i="15"/>
  <c r="X1032" i="15" s="1"/>
  <c r="Z1032" i="15" s="1"/>
  <c r="AA1031" i="15"/>
  <c r="Q1032" i="15"/>
  <c r="R1032" i="15" s="1"/>
  <c r="T1032" i="15" s="1"/>
  <c r="AB1032" i="15" s="1"/>
  <c r="AC1031" i="15"/>
  <c r="AD1031" i="15" s="1"/>
  <c r="B1034" i="15"/>
  <c r="V1033" i="15"/>
  <c r="U1033" i="15"/>
  <c r="Y1033" i="15"/>
  <c r="J1033" i="15"/>
  <c r="E1033" i="15"/>
  <c r="F1033" i="15" s="1"/>
  <c r="G1033" i="15" s="1"/>
  <c r="C1033" i="15" s="1"/>
  <c r="D1033" i="15" s="1"/>
  <c r="H1033" i="15" s="1"/>
  <c r="AF1033" i="15" s="1"/>
  <c r="E2903" i="11"/>
  <c r="I1033" i="15"/>
  <c r="N1033" i="15"/>
  <c r="O1033" i="15" s="1"/>
  <c r="P1033" i="15" s="1"/>
  <c r="L1033" i="15"/>
  <c r="S1033" i="15"/>
  <c r="K1032" i="15"/>
  <c r="M1032" i="15" s="1"/>
  <c r="AI1030" i="15" l="1"/>
  <c r="C2906" i="11" s="1"/>
  <c r="AJ1030" i="15"/>
  <c r="D2906" i="11" s="1"/>
  <c r="AA1032" i="15"/>
  <c r="AE1031" i="15"/>
  <c r="W1033" i="15"/>
  <c r="X1033" i="15" s="1"/>
  <c r="Z1033" i="15" s="1"/>
  <c r="AG1031" i="15"/>
  <c r="AH1031" i="15" s="1"/>
  <c r="AI1031" i="15" s="1"/>
  <c r="C2905" i="11" s="1"/>
  <c r="AC1032" i="15"/>
  <c r="AD1032" i="15" s="1"/>
  <c r="B1035" i="15"/>
  <c r="V1034" i="15"/>
  <c r="U1034" i="15"/>
  <c r="Y1034" i="15"/>
  <c r="J1034" i="15"/>
  <c r="E1034" i="15"/>
  <c r="F1034" i="15" s="1"/>
  <c r="G1034" i="15" s="1"/>
  <c r="C1034" i="15" s="1"/>
  <c r="D1034" i="15" s="1"/>
  <c r="H1034" i="15" s="1"/>
  <c r="AF1034" i="15" s="1"/>
  <c r="E2902" i="11"/>
  <c r="I1034" i="15"/>
  <c r="N1034" i="15"/>
  <c r="O1034" i="15" s="1"/>
  <c r="P1034" i="15" s="1"/>
  <c r="L1034" i="15"/>
  <c r="S1034" i="15"/>
  <c r="Q1033" i="15"/>
  <c r="R1033" i="15" s="1"/>
  <c r="T1033" i="15" s="1"/>
  <c r="AB1033" i="15" s="1"/>
  <c r="K1033" i="15"/>
  <c r="M1033" i="15" s="1"/>
  <c r="AC1033" i="15" l="1"/>
  <c r="AD1033" i="15" s="1"/>
  <c r="AA1033" i="15"/>
  <c r="AE1032" i="15"/>
  <c r="AJ1031" i="15"/>
  <c r="D2905" i="11" s="1"/>
  <c r="AG1032" i="15"/>
  <c r="W1034" i="15"/>
  <c r="X1034" i="15" s="1"/>
  <c r="B1036" i="15"/>
  <c r="V1035" i="15"/>
  <c r="U1035" i="15"/>
  <c r="Y1035" i="15"/>
  <c r="J1035" i="15"/>
  <c r="E1035" i="15"/>
  <c r="F1035" i="15" s="1"/>
  <c r="G1035" i="15" s="1"/>
  <c r="C1035" i="15" s="1"/>
  <c r="D1035" i="15" s="1"/>
  <c r="H1035" i="15" s="1"/>
  <c r="AF1035" i="15" s="1"/>
  <c r="E2901" i="11"/>
  <c r="I1035" i="15"/>
  <c r="N1035" i="15"/>
  <c r="O1035" i="15" s="1"/>
  <c r="P1035" i="15" s="1"/>
  <c r="L1035" i="15"/>
  <c r="S1035" i="15"/>
  <c r="Q1034" i="15"/>
  <c r="R1034" i="15" s="1"/>
  <c r="T1034" i="15" s="1"/>
  <c r="AB1034" i="15" s="1"/>
  <c r="K1034" i="15"/>
  <c r="M1034" i="15" s="1"/>
  <c r="K1035" i="15" l="1"/>
  <c r="AC1034" i="15"/>
  <c r="AD1034" i="15" s="1"/>
  <c r="AE1033" i="15"/>
  <c r="AG1033" i="15"/>
  <c r="AH1033" i="15" s="1"/>
  <c r="AH1032" i="15"/>
  <c r="AI1032" i="15" s="1"/>
  <c r="C2904" i="11" s="1"/>
  <c r="W1035" i="15"/>
  <c r="X1035" i="15" s="1"/>
  <c r="Z1035" i="15" s="1"/>
  <c r="Q1035" i="15"/>
  <c r="R1035" i="15" s="1"/>
  <c r="T1035" i="15" s="1"/>
  <c r="AB1035" i="15" s="1"/>
  <c r="B1037" i="15"/>
  <c r="V1036" i="15"/>
  <c r="U1036" i="15"/>
  <c r="Y1036" i="15"/>
  <c r="J1036" i="15"/>
  <c r="E1036" i="15"/>
  <c r="F1036" i="15" s="1"/>
  <c r="G1036" i="15" s="1"/>
  <c r="C1036" i="15" s="1"/>
  <c r="D1036" i="15" s="1"/>
  <c r="H1036" i="15" s="1"/>
  <c r="AF1036" i="15" s="1"/>
  <c r="E2900" i="11"/>
  <c r="I1036" i="15"/>
  <c r="N1036" i="15"/>
  <c r="O1036" i="15" s="1"/>
  <c r="P1036" i="15" s="1"/>
  <c r="L1036" i="15"/>
  <c r="S1036" i="15"/>
  <c r="M1035" i="15"/>
  <c r="Z1034" i="15"/>
  <c r="AA1034" i="15"/>
  <c r="AG1034" i="15" l="1"/>
  <c r="AJ1032" i="15"/>
  <c r="D2904" i="11" s="1"/>
  <c r="AA1035" i="15"/>
  <c r="W1036" i="15"/>
  <c r="X1036" i="15" s="1"/>
  <c r="AA1036" i="15" s="1"/>
  <c r="AC1035" i="15"/>
  <c r="AD1035" i="15" s="1"/>
  <c r="AJ1033" i="15"/>
  <c r="D2903" i="11" s="1"/>
  <c r="AI1033" i="15"/>
  <c r="C2903" i="11" s="1"/>
  <c r="B1038" i="15"/>
  <c r="V1037" i="15"/>
  <c r="U1037" i="15"/>
  <c r="Y1037" i="15"/>
  <c r="J1037" i="15"/>
  <c r="E1037" i="15"/>
  <c r="F1037" i="15" s="1"/>
  <c r="G1037" i="15" s="1"/>
  <c r="C1037" i="15" s="1"/>
  <c r="D1037" i="15" s="1"/>
  <c r="H1037" i="15" s="1"/>
  <c r="AF1037" i="15" s="1"/>
  <c r="E2899" i="11"/>
  <c r="I1037" i="15"/>
  <c r="N1037" i="15"/>
  <c r="O1037" i="15" s="1"/>
  <c r="P1037" i="15" s="1"/>
  <c r="L1037" i="15"/>
  <c r="S1037" i="15"/>
  <c r="Q1036" i="15"/>
  <c r="R1036" i="15" s="1"/>
  <c r="T1036" i="15" s="1"/>
  <c r="AB1036" i="15" s="1"/>
  <c r="K1036" i="15"/>
  <c r="M1036" i="15" s="1"/>
  <c r="AE1034" i="15"/>
  <c r="AH1034" i="15" s="1"/>
  <c r="AC1036" i="15" l="1"/>
  <c r="AD1036" i="15" s="1"/>
  <c r="AE1036" i="15" s="1"/>
  <c r="W1037" i="15"/>
  <c r="X1037" i="15" s="1"/>
  <c r="AA1037" i="15" s="1"/>
  <c r="Z1036" i="15"/>
  <c r="AE1035" i="15"/>
  <c r="Q1037" i="15"/>
  <c r="R1037" i="15" s="1"/>
  <c r="T1037" i="15" s="1"/>
  <c r="AB1037" i="15" s="1"/>
  <c r="AG1035" i="15"/>
  <c r="AH1035" i="15" s="1"/>
  <c r="AI1034" i="15"/>
  <c r="C2902" i="11" s="1"/>
  <c r="AJ1034" i="15"/>
  <c r="D2902" i="11" s="1"/>
  <c r="B1039" i="15"/>
  <c r="V1038" i="15"/>
  <c r="U1038" i="15"/>
  <c r="Y1038" i="15"/>
  <c r="J1038" i="15"/>
  <c r="E1038" i="15"/>
  <c r="F1038" i="15" s="1"/>
  <c r="G1038" i="15" s="1"/>
  <c r="C1038" i="15" s="1"/>
  <c r="D1038" i="15" s="1"/>
  <c r="H1038" i="15" s="1"/>
  <c r="AF1038" i="15" s="1"/>
  <c r="E2898" i="11"/>
  <c r="I1038" i="15"/>
  <c r="N1038" i="15"/>
  <c r="O1038" i="15" s="1"/>
  <c r="P1038" i="15" s="1"/>
  <c r="Q1038" i="15"/>
  <c r="R1038" i="15" s="1"/>
  <c r="L1038" i="15"/>
  <c r="S1038" i="15"/>
  <c r="K1037" i="15"/>
  <c r="M1037" i="15" s="1"/>
  <c r="AG1036" i="15" l="1"/>
  <c r="AH1036" i="15" s="1"/>
  <c r="W1038" i="15"/>
  <c r="X1038" i="15" s="1"/>
  <c r="Z1038" i="15" s="1"/>
  <c r="Z1037" i="15"/>
  <c r="AC1037" i="15"/>
  <c r="AD1037" i="15" s="1"/>
  <c r="AG1037" i="15" s="1"/>
  <c r="AJ1035" i="15"/>
  <c r="D2901" i="11" s="1"/>
  <c r="AI1035" i="15"/>
  <c r="C2901" i="11" s="1"/>
  <c r="T1038" i="15"/>
  <c r="AB1038" i="15" s="1"/>
  <c r="B1040" i="15"/>
  <c r="V1039" i="15"/>
  <c r="U1039" i="15"/>
  <c r="Y1039" i="15"/>
  <c r="J1039" i="15"/>
  <c r="E1039" i="15"/>
  <c r="F1039" i="15" s="1"/>
  <c r="G1039" i="15" s="1"/>
  <c r="C1039" i="15" s="1"/>
  <c r="D1039" i="15" s="1"/>
  <c r="H1039" i="15" s="1"/>
  <c r="AF1039" i="15" s="1"/>
  <c r="E2897" i="11"/>
  <c r="I1039" i="15"/>
  <c r="N1039" i="15"/>
  <c r="O1039" i="15" s="1"/>
  <c r="P1039" i="15" s="1"/>
  <c r="L1039" i="15"/>
  <c r="S1039" i="15"/>
  <c r="K1038" i="15"/>
  <c r="M1038" i="15" s="1"/>
  <c r="AJ1036" i="15" l="1"/>
  <c r="D2900" i="11" s="1"/>
  <c r="AI1036" i="15"/>
  <c r="C2900" i="11" s="1"/>
  <c r="K1039" i="15"/>
  <c r="M1039" i="15" s="1"/>
  <c r="AA1038" i="15"/>
  <c r="W1039" i="15"/>
  <c r="X1039" i="15" s="1"/>
  <c r="AA1039" i="15" s="1"/>
  <c r="AE1037" i="15"/>
  <c r="AH1037" i="15" s="1"/>
  <c r="AJ1037" i="15" s="1"/>
  <c r="D2899" i="11" s="1"/>
  <c r="Q1039" i="15"/>
  <c r="R1039" i="15" s="1"/>
  <c r="T1039" i="15" s="1"/>
  <c r="AB1039" i="15" s="1"/>
  <c r="B1041" i="15"/>
  <c r="V1040" i="15"/>
  <c r="U1040" i="15"/>
  <c r="Y1040" i="15"/>
  <c r="J1040" i="15"/>
  <c r="E1040" i="15"/>
  <c r="F1040" i="15" s="1"/>
  <c r="G1040" i="15" s="1"/>
  <c r="C1040" i="15" s="1"/>
  <c r="D1040" i="15" s="1"/>
  <c r="H1040" i="15" s="1"/>
  <c r="AF1040" i="15" s="1"/>
  <c r="E2896" i="11"/>
  <c r="I1040" i="15"/>
  <c r="N1040" i="15"/>
  <c r="O1040" i="15" s="1"/>
  <c r="P1040" i="15" s="1"/>
  <c r="L1040" i="15"/>
  <c r="S1040" i="15"/>
  <c r="AC1038" i="15"/>
  <c r="AD1038" i="15" s="1"/>
  <c r="W1040" i="15" l="1"/>
  <c r="X1040" i="15" s="1"/>
  <c r="AA1040" i="15" s="1"/>
  <c r="Z1039" i="15"/>
  <c r="AE1038" i="15"/>
  <c r="AI1037" i="15"/>
  <c r="C2899" i="11" s="1"/>
  <c r="Q1040" i="15"/>
  <c r="R1040" i="15" s="1"/>
  <c r="T1040" i="15" s="1"/>
  <c r="AB1040" i="15" s="1"/>
  <c r="K1040" i="15"/>
  <c r="M1040" i="15" s="1"/>
  <c r="AG1038" i="15"/>
  <c r="AH1038" i="15" s="1"/>
  <c r="B1042" i="15"/>
  <c r="V1041" i="15"/>
  <c r="U1041" i="15"/>
  <c r="Y1041" i="15"/>
  <c r="J1041" i="15"/>
  <c r="E1041" i="15"/>
  <c r="F1041" i="15" s="1"/>
  <c r="G1041" i="15" s="1"/>
  <c r="C1041" i="15" s="1"/>
  <c r="D1041" i="15" s="1"/>
  <c r="H1041" i="15" s="1"/>
  <c r="AF1041" i="15" s="1"/>
  <c r="E2895" i="11"/>
  <c r="I1041" i="15"/>
  <c r="N1041" i="15"/>
  <c r="O1041" i="15" s="1"/>
  <c r="P1041" i="15" s="1"/>
  <c r="L1041" i="15"/>
  <c r="S1041" i="15"/>
  <c r="AC1039" i="15"/>
  <c r="AD1039" i="15" s="1"/>
  <c r="Z1040" i="15" l="1"/>
  <c r="W1041" i="15"/>
  <c r="X1041" i="15" s="1"/>
  <c r="AA1041" i="15" s="1"/>
  <c r="Q1041" i="15"/>
  <c r="R1041" i="15" s="1"/>
  <c r="T1041" i="15" s="1"/>
  <c r="AB1041" i="15" s="1"/>
  <c r="AJ1038" i="15"/>
  <c r="D2898" i="11" s="1"/>
  <c r="AI1038" i="15"/>
  <c r="C2898" i="11" s="1"/>
  <c r="AG1039" i="15"/>
  <c r="AE1039" i="15"/>
  <c r="B1043" i="15"/>
  <c r="V1042" i="15"/>
  <c r="U1042" i="15"/>
  <c r="Y1042" i="15"/>
  <c r="J1042" i="15"/>
  <c r="E1042" i="15"/>
  <c r="F1042" i="15" s="1"/>
  <c r="G1042" i="15" s="1"/>
  <c r="C1042" i="15" s="1"/>
  <c r="D1042" i="15" s="1"/>
  <c r="H1042" i="15" s="1"/>
  <c r="AF1042" i="15" s="1"/>
  <c r="E2894" i="11"/>
  <c r="I1042" i="15"/>
  <c r="N1042" i="15"/>
  <c r="O1042" i="15" s="1"/>
  <c r="P1042" i="15" s="1"/>
  <c r="L1042" i="15"/>
  <c r="S1042" i="15"/>
  <c r="AC1040" i="15"/>
  <c r="AD1040" i="15" s="1"/>
  <c r="AE1040" i="15" s="1"/>
  <c r="K1041" i="15"/>
  <c r="M1041" i="15" s="1"/>
  <c r="Z1041" i="15" l="1"/>
  <c r="W1042" i="15"/>
  <c r="X1042" i="15" s="1"/>
  <c r="Z1042" i="15" s="1"/>
  <c r="AH1039" i="15"/>
  <c r="AJ1039" i="15" s="1"/>
  <c r="D2897" i="11" s="1"/>
  <c r="AG1040" i="15"/>
  <c r="AH1040" i="15" s="1"/>
  <c r="AC1041" i="15"/>
  <c r="AD1041" i="15" s="1"/>
  <c r="B1044" i="15"/>
  <c r="V1043" i="15"/>
  <c r="U1043" i="15"/>
  <c r="Y1043" i="15"/>
  <c r="J1043" i="15"/>
  <c r="E1043" i="15"/>
  <c r="F1043" i="15" s="1"/>
  <c r="G1043" i="15" s="1"/>
  <c r="C1043" i="15" s="1"/>
  <c r="D1043" i="15" s="1"/>
  <c r="H1043" i="15" s="1"/>
  <c r="AF1043" i="15" s="1"/>
  <c r="E2893" i="11"/>
  <c r="I1043" i="15"/>
  <c r="N1043" i="15"/>
  <c r="O1043" i="15" s="1"/>
  <c r="P1043" i="15" s="1"/>
  <c r="L1043" i="15"/>
  <c r="S1043" i="15"/>
  <c r="Q1042" i="15"/>
  <c r="R1042" i="15" s="1"/>
  <c r="T1042" i="15" s="1"/>
  <c r="AB1042" i="15" s="1"/>
  <c r="K1042" i="15"/>
  <c r="M1042" i="15" s="1"/>
  <c r="AC1042" i="15" l="1"/>
  <c r="AD1042" i="15" s="1"/>
  <c r="AA1042" i="15"/>
  <c r="AI1039" i="15"/>
  <c r="C2897" i="11" s="1"/>
  <c r="AJ1040" i="15"/>
  <c r="D2896" i="11" s="1"/>
  <c r="AI1040" i="15"/>
  <c r="C2896" i="11" s="1"/>
  <c r="W1043" i="15"/>
  <c r="X1043" i="15" s="1"/>
  <c r="B1045" i="15"/>
  <c r="V1044" i="15"/>
  <c r="U1044" i="15"/>
  <c r="Y1044" i="15"/>
  <c r="J1044" i="15"/>
  <c r="E1044" i="15"/>
  <c r="F1044" i="15" s="1"/>
  <c r="G1044" i="15" s="1"/>
  <c r="C1044" i="15" s="1"/>
  <c r="D1044" i="15" s="1"/>
  <c r="H1044" i="15" s="1"/>
  <c r="AF1044" i="15" s="1"/>
  <c r="E2892" i="11"/>
  <c r="I1044" i="15"/>
  <c r="N1044" i="15"/>
  <c r="O1044" i="15" s="1"/>
  <c r="P1044" i="15" s="1"/>
  <c r="L1044" i="15"/>
  <c r="S1044" i="15"/>
  <c r="Q1043" i="15"/>
  <c r="R1043" i="15" s="1"/>
  <c r="T1043" i="15" s="1"/>
  <c r="AB1043" i="15" s="1"/>
  <c r="K1043" i="15"/>
  <c r="M1043" i="15" s="1"/>
  <c r="AG1041" i="15"/>
  <c r="AE1041" i="15"/>
  <c r="K1044" i="15" l="1"/>
  <c r="AC1043" i="15"/>
  <c r="AD1043" i="15" s="1"/>
  <c r="AG1042" i="15"/>
  <c r="AE1042" i="15"/>
  <c r="AH1042" i="15" s="1"/>
  <c r="W1044" i="15"/>
  <c r="X1044" i="15" s="1"/>
  <c r="AA1044" i="15" s="1"/>
  <c r="Q1044" i="15"/>
  <c r="R1044" i="15" s="1"/>
  <c r="T1044" i="15" s="1"/>
  <c r="AB1044" i="15" s="1"/>
  <c r="AH1041" i="15"/>
  <c r="AI1041" i="15" s="1"/>
  <c r="C2895" i="11" s="1"/>
  <c r="B1046" i="15"/>
  <c r="V1045" i="15"/>
  <c r="U1045" i="15"/>
  <c r="Y1045" i="15"/>
  <c r="J1045" i="15"/>
  <c r="E1045" i="15"/>
  <c r="F1045" i="15" s="1"/>
  <c r="G1045" i="15" s="1"/>
  <c r="C1045" i="15" s="1"/>
  <c r="D1045" i="15" s="1"/>
  <c r="H1045" i="15" s="1"/>
  <c r="AF1045" i="15" s="1"/>
  <c r="E2891" i="11"/>
  <c r="I1045" i="15"/>
  <c r="N1045" i="15"/>
  <c r="O1045" i="15" s="1"/>
  <c r="P1045" i="15" s="1"/>
  <c r="L1045" i="15"/>
  <c r="S1045" i="15"/>
  <c r="AA1043" i="15"/>
  <c r="Z1043" i="15"/>
  <c r="M1044" i="15"/>
  <c r="AE1043" i="15" l="1"/>
  <c r="AJ1042" i="15"/>
  <c r="D2894" i="11" s="1"/>
  <c r="AI1042" i="15"/>
  <c r="C2894" i="11" s="1"/>
  <c r="W1045" i="15"/>
  <c r="X1045" i="15" s="1"/>
  <c r="AA1045" i="15" s="1"/>
  <c r="Z1044" i="15"/>
  <c r="Q1045" i="15"/>
  <c r="R1045" i="15" s="1"/>
  <c r="T1045" i="15" s="1"/>
  <c r="AB1045" i="15" s="1"/>
  <c r="AJ1041" i="15"/>
  <c r="D2895" i="11" s="1"/>
  <c r="AC1044" i="15"/>
  <c r="AD1044" i="15" s="1"/>
  <c r="AE1044" i="15" s="1"/>
  <c r="B1047" i="15"/>
  <c r="V1046" i="15"/>
  <c r="U1046" i="15"/>
  <c r="Y1046" i="15"/>
  <c r="J1046" i="15"/>
  <c r="E1046" i="15"/>
  <c r="F1046" i="15" s="1"/>
  <c r="G1046" i="15" s="1"/>
  <c r="C1046" i="15" s="1"/>
  <c r="D1046" i="15" s="1"/>
  <c r="H1046" i="15" s="1"/>
  <c r="AF1046" i="15" s="1"/>
  <c r="E2890" i="11"/>
  <c r="I1046" i="15"/>
  <c r="N1046" i="15"/>
  <c r="O1046" i="15" s="1"/>
  <c r="P1046" i="15" s="1"/>
  <c r="L1046" i="15"/>
  <c r="S1046" i="15"/>
  <c r="K1045" i="15"/>
  <c r="M1045" i="15" s="1"/>
  <c r="AG1043" i="15"/>
  <c r="AH1043" i="15" s="1"/>
  <c r="K1046" i="15" l="1"/>
  <c r="M1046" i="15" s="1"/>
  <c r="Z1045" i="15"/>
  <c r="Q1046" i="15"/>
  <c r="AJ1043" i="15"/>
  <c r="D2893" i="11" s="1"/>
  <c r="AI1043" i="15"/>
  <c r="C2893" i="11" s="1"/>
  <c r="W1046" i="15"/>
  <c r="X1046" i="15" s="1"/>
  <c r="AG1044" i="15"/>
  <c r="AH1044" i="15" s="1"/>
  <c r="B1048" i="15"/>
  <c r="V1047" i="15"/>
  <c r="U1047" i="15"/>
  <c r="Y1047" i="15"/>
  <c r="J1047" i="15"/>
  <c r="E1047" i="15"/>
  <c r="F1047" i="15" s="1"/>
  <c r="G1047" i="15" s="1"/>
  <c r="C1047" i="15" s="1"/>
  <c r="D1047" i="15" s="1"/>
  <c r="H1047" i="15" s="1"/>
  <c r="AF1047" i="15" s="1"/>
  <c r="E2889" i="11"/>
  <c r="I1047" i="15"/>
  <c r="N1047" i="15"/>
  <c r="O1047" i="15" s="1"/>
  <c r="P1047" i="15" s="1"/>
  <c r="L1047" i="15"/>
  <c r="S1047" i="15"/>
  <c r="AC1045" i="15"/>
  <c r="AD1045" i="15" s="1"/>
  <c r="AE1045" i="15" s="1"/>
  <c r="R1046" i="15"/>
  <c r="T1046" i="15" s="1"/>
  <c r="AB1046" i="15" s="1"/>
  <c r="AC1046" i="15" l="1"/>
  <c r="AD1046" i="15" s="1"/>
  <c r="W1047" i="15"/>
  <c r="X1047" i="15" s="1"/>
  <c r="AA1047" i="15" s="1"/>
  <c r="Q1047" i="15"/>
  <c r="R1047" i="15" s="1"/>
  <c r="T1047" i="15" s="1"/>
  <c r="AB1047" i="15" s="1"/>
  <c r="AG1045" i="15"/>
  <c r="AH1045" i="15" s="1"/>
  <c r="Z1046" i="15"/>
  <c r="AA1046" i="15"/>
  <c r="AI1044" i="15"/>
  <c r="C2892" i="11" s="1"/>
  <c r="AJ1044" i="15"/>
  <c r="D2892" i="11" s="1"/>
  <c r="K1047" i="15"/>
  <c r="M1047" i="15" s="1"/>
  <c r="B1049" i="15"/>
  <c r="V1048" i="15"/>
  <c r="U1048" i="15"/>
  <c r="Y1048" i="15"/>
  <c r="J1048" i="15"/>
  <c r="E1048" i="15"/>
  <c r="F1048" i="15" s="1"/>
  <c r="G1048" i="15" s="1"/>
  <c r="C1048" i="15" s="1"/>
  <c r="D1048" i="15" s="1"/>
  <c r="H1048" i="15" s="1"/>
  <c r="AF1048" i="15" s="1"/>
  <c r="E2888" i="11"/>
  <c r="I1048" i="15"/>
  <c r="N1048" i="15"/>
  <c r="O1048" i="15" s="1"/>
  <c r="P1048" i="15" s="1"/>
  <c r="L1048" i="15"/>
  <c r="S1048" i="15"/>
  <c r="AG1046" i="15" l="1"/>
  <c r="AC1047" i="15"/>
  <c r="AD1047" i="15" s="1"/>
  <c r="AE1047" i="15" s="1"/>
  <c r="Z1047" i="15"/>
  <c r="W1048" i="15"/>
  <c r="X1048" i="15" s="1"/>
  <c r="AA1048" i="15" s="1"/>
  <c r="AJ1045" i="15"/>
  <c r="D2891" i="11" s="1"/>
  <c r="AI1045" i="15"/>
  <c r="C2891" i="11" s="1"/>
  <c r="K1048" i="15"/>
  <c r="M1048" i="15" s="1"/>
  <c r="B1050" i="15"/>
  <c r="V1049" i="15"/>
  <c r="U1049" i="15"/>
  <c r="Y1049" i="15"/>
  <c r="J1049" i="15"/>
  <c r="E1049" i="15"/>
  <c r="F1049" i="15" s="1"/>
  <c r="G1049" i="15" s="1"/>
  <c r="C1049" i="15" s="1"/>
  <c r="D1049" i="15" s="1"/>
  <c r="H1049" i="15" s="1"/>
  <c r="AF1049" i="15" s="1"/>
  <c r="E2887" i="11"/>
  <c r="I1049" i="15"/>
  <c r="N1049" i="15"/>
  <c r="O1049" i="15" s="1"/>
  <c r="P1049" i="15" s="1"/>
  <c r="L1049" i="15"/>
  <c r="S1049" i="15"/>
  <c r="Q1048" i="15"/>
  <c r="R1048" i="15" s="1"/>
  <c r="T1048" i="15" s="1"/>
  <c r="AB1048" i="15" s="1"/>
  <c r="AE1046" i="15"/>
  <c r="AH1046" i="15" s="1"/>
  <c r="AG1047" i="15" l="1"/>
  <c r="AH1047" i="15" s="1"/>
  <c r="AC1048" i="15"/>
  <c r="AD1048" i="15" s="1"/>
  <c r="AG1048" i="15" s="1"/>
  <c r="Z1048" i="15"/>
  <c r="W1049" i="15"/>
  <c r="X1049" i="15" s="1"/>
  <c r="Z1049" i="15" s="1"/>
  <c r="B1051" i="15"/>
  <c r="V1050" i="15"/>
  <c r="U1050" i="15"/>
  <c r="Y1050" i="15"/>
  <c r="J1050" i="15"/>
  <c r="E1050" i="15"/>
  <c r="F1050" i="15" s="1"/>
  <c r="G1050" i="15" s="1"/>
  <c r="C1050" i="15" s="1"/>
  <c r="D1050" i="15" s="1"/>
  <c r="H1050" i="15" s="1"/>
  <c r="AF1050" i="15" s="1"/>
  <c r="E2886" i="11"/>
  <c r="I1050" i="15"/>
  <c r="N1050" i="15"/>
  <c r="O1050" i="15" s="1"/>
  <c r="P1050" i="15" s="1"/>
  <c r="L1050" i="15"/>
  <c r="S1050" i="15"/>
  <c r="Q1049" i="15"/>
  <c r="R1049" i="15" s="1"/>
  <c r="T1049" i="15" s="1"/>
  <c r="AB1049" i="15" s="1"/>
  <c r="K1049" i="15"/>
  <c r="M1049" i="15" s="1"/>
  <c r="AJ1046" i="15"/>
  <c r="D2890" i="11" s="1"/>
  <c r="AI1046" i="15"/>
  <c r="C2890" i="11" s="1"/>
  <c r="AC1049" i="15" l="1"/>
  <c r="AD1049" i="15" s="1"/>
  <c r="AE1048" i="15"/>
  <c r="AH1048" i="15" s="1"/>
  <c r="AI1048" i="15" s="1"/>
  <c r="C2888" i="11" s="1"/>
  <c r="AA1049" i="15"/>
  <c r="Q1050" i="15"/>
  <c r="R1050" i="15" s="1"/>
  <c r="T1050" i="15" s="1"/>
  <c r="AB1050" i="15" s="1"/>
  <c r="AI1047" i="15"/>
  <c r="C2889" i="11" s="1"/>
  <c r="AJ1047" i="15"/>
  <c r="D2889" i="11" s="1"/>
  <c r="K1050" i="15"/>
  <c r="M1050" i="15" s="1"/>
  <c r="W1050" i="15"/>
  <c r="X1050" i="15" s="1"/>
  <c r="B1052" i="15"/>
  <c r="V1051" i="15"/>
  <c r="U1051" i="15"/>
  <c r="Y1051" i="15"/>
  <c r="J1051" i="15"/>
  <c r="E1051" i="15"/>
  <c r="F1051" i="15" s="1"/>
  <c r="G1051" i="15" s="1"/>
  <c r="C1051" i="15" s="1"/>
  <c r="D1051" i="15" s="1"/>
  <c r="H1051" i="15" s="1"/>
  <c r="AF1051" i="15" s="1"/>
  <c r="E2885" i="11"/>
  <c r="I1051" i="15"/>
  <c r="N1051" i="15"/>
  <c r="O1051" i="15" s="1"/>
  <c r="P1051" i="15" s="1"/>
  <c r="L1051" i="15"/>
  <c r="S1051" i="15"/>
  <c r="AG1049" i="15" l="1"/>
  <c r="AE1049" i="15"/>
  <c r="AH1049" i="15" s="1"/>
  <c r="W1051" i="15"/>
  <c r="X1051" i="15" s="1"/>
  <c r="AA1051" i="15" s="1"/>
  <c r="AJ1048" i="15"/>
  <c r="D2888" i="11" s="1"/>
  <c r="B1053" i="15"/>
  <c r="V1052" i="15"/>
  <c r="U1052" i="15"/>
  <c r="Y1052" i="15"/>
  <c r="J1052" i="15"/>
  <c r="E1052" i="15"/>
  <c r="F1052" i="15" s="1"/>
  <c r="G1052" i="15" s="1"/>
  <c r="C1052" i="15" s="1"/>
  <c r="D1052" i="15" s="1"/>
  <c r="H1052" i="15" s="1"/>
  <c r="AF1052" i="15" s="1"/>
  <c r="E2884" i="11"/>
  <c r="I1052" i="15"/>
  <c r="N1052" i="15"/>
  <c r="O1052" i="15" s="1"/>
  <c r="P1052" i="15" s="1"/>
  <c r="L1052" i="15"/>
  <c r="S1052" i="15"/>
  <c r="AC1050" i="15"/>
  <c r="AD1050" i="15" s="1"/>
  <c r="Z1050" i="15"/>
  <c r="AA1050" i="15"/>
  <c r="Q1051" i="15"/>
  <c r="R1051" i="15" s="1"/>
  <c r="T1051" i="15" s="1"/>
  <c r="AB1051" i="15" s="1"/>
  <c r="K1051" i="15"/>
  <c r="M1051" i="15" s="1"/>
  <c r="Z1051" i="15" l="1"/>
  <c r="W1052" i="15"/>
  <c r="X1052" i="15" s="1"/>
  <c r="Z1052" i="15" s="1"/>
  <c r="Q1052" i="15"/>
  <c r="R1052" i="15" s="1"/>
  <c r="T1052" i="15" s="1"/>
  <c r="AB1052" i="15" s="1"/>
  <c r="AG1050" i="15"/>
  <c r="AC1051" i="15"/>
  <c r="AD1051" i="15" s="1"/>
  <c r="AG1051" i="15" s="1"/>
  <c r="K1052" i="15"/>
  <c r="M1052" i="15" s="1"/>
  <c r="AJ1049" i="15"/>
  <c r="D2887" i="11" s="1"/>
  <c r="AI1049" i="15"/>
  <c r="C2887" i="11" s="1"/>
  <c r="AE1050" i="15"/>
  <c r="B1054" i="15"/>
  <c r="V1053" i="15"/>
  <c r="U1053" i="15"/>
  <c r="Y1053" i="15"/>
  <c r="J1053" i="15"/>
  <c r="E1053" i="15"/>
  <c r="F1053" i="15" s="1"/>
  <c r="G1053" i="15" s="1"/>
  <c r="C1053" i="15" s="1"/>
  <c r="D1053" i="15" s="1"/>
  <c r="H1053" i="15" s="1"/>
  <c r="AF1053" i="15" s="1"/>
  <c r="E2883" i="11"/>
  <c r="I1053" i="15"/>
  <c r="N1053" i="15"/>
  <c r="O1053" i="15" s="1"/>
  <c r="P1053" i="15" s="1"/>
  <c r="L1053" i="15"/>
  <c r="S1053" i="15"/>
  <c r="AH1050" i="15" l="1"/>
  <c r="AI1050" i="15" s="1"/>
  <c r="C2886" i="11" s="1"/>
  <c r="AA1052" i="15"/>
  <c r="W1053" i="15"/>
  <c r="X1053" i="15" s="1"/>
  <c r="Z1053" i="15" s="1"/>
  <c r="AE1051" i="15"/>
  <c r="AH1051" i="15" s="1"/>
  <c r="AJ1051" i="15" s="1"/>
  <c r="D2885" i="11" s="1"/>
  <c r="AC1052" i="15"/>
  <c r="AD1052" i="15" s="1"/>
  <c r="B1055" i="15"/>
  <c r="V1054" i="15"/>
  <c r="U1054" i="15"/>
  <c r="Y1054" i="15"/>
  <c r="J1054" i="15"/>
  <c r="E1054" i="15"/>
  <c r="F1054" i="15" s="1"/>
  <c r="G1054" i="15" s="1"/>
  <c r="C1054" i="15" s="1"/>
  <c r="D1054" i="15" s="1"/>
  <c r="H1054" i="15" s="1"/>
  <c r="AF1054" i="15" s="1"/>
  <c r="E2882" i="11"/>
  <c r="I1054" i="15"/>
  <c r="N1054" i="15"/>
  <c r="O1054" i="15" s="1"/>
  <c r="P1054" i="15" s="1"/>
  <c r="L1054" i="15"/>
  <c r="S1054" i="15"/>
  <c r="Q1053" i="15"/>
  <c r="R1053" i="15" s="1"/>
  <c r="T1053" i="15" s="1"/>
  <c r="AB1053" i="15" s="1"/>
  <c r="K1053" i="15"/>
  <c r="M1053" i="15" s="1"/>
  <c r="AJ1050" i="15" l="1"/>
  <c r="D2886" i="11" s="1"/>
  <c r="AC1053" i="15"/>
  <c r="AD1053" i="15" s="1"/>
  <c r="AA1053" i="15"/>
  <c r="AG1052" i="15"/>
  <c r="W1054" i="15"/>
  <c r="X1054" i="15" s="1"/>
  <c r="AA1054" i="15" s="1"/>
  <c r="AI1051" i="15"/>
  <c r="C2885" i="11" s="1"/>
  <c r="B1056" i="15"/>
  <c r="V1055" i="15"/>
  <c r="U1055" i="15"/>
  <c r="Y1055" i="15"/>
  <c r="J1055" i="15"/>
  <c r="E1055" i="15"/>
  <c r="F1055" i="15" s="1"/>
  <c r="G1055" i="15" s="1"/>
  <c r="C1055" i="15" s="1"/>
  <c r="D1055" i="15" s="1"/>
  <c r="H1055" i="15" s="1"/>
  <c r="AF1055" i="15" s="1"/>
  <c r="E2881" i="11"/>
  <c r="I1055" i="15"/>
  <c r="N1055" i="15"/>
  <c r="O1055" i="15" s="1"/>
  <c r="P1055" i="15" s="1"/>
  <c r="L1055" i="15"/>
  <c r="S1055" i="15"/>
  <c r="AE1052" i="15"/>
  <c r="AH1052" i="15" s="1"/>
  <c r="Q1054" i="15"/>
  <c r="R1054" i="15" s="1"/>
  <c r="T1054" i="15" s="1"/>
  <c r="AB1054" i="15" s="1"/>
  <c r="K1054" i="15"/>
  <c r="M1054" i="15" s="1"/>
  <c r="AC1054" i="15" l="1"/>
  <c r="AD1054" i="15" s="1"/>
  <c r="AG1054" i="15" s="1"/>
  <c r="AE1053" i="15"/>
  <c r="AG1053" i="15"/>
  <c r="AH1053" i="15" s="1"/>
  <c r="AI1053" i="15" s="1"/>
  <c r="C2883" i="11" s="1"/>
  <c r="Z1054" i="15"/>
  <c r="W1055" i="15"/>
  <c r="X1055" i="15" s="1"/>
  <c r="AA1055" i="15" s="1"/>
  <c r="Q1055" i="15"/>
  <c r="R1055" i="15" s="1"/>
  <c r="T1055" i="15" s="1"/>
  <c r="AB1055" i="15" s="1"/>
  <c r="AI1052" i="15"/>
  <c r="C2884" i="11" s="1"/>
  <c r="AJ1052" i="15"/>
  <c r="D2884" i="11" s="1"/>
  <c r="B1057" i="15"/>
  <c r="V1056" i="15"/>
  <c r="U1056" i="15"/>
  <c r="Y1056" i="15"/>
  <c r="J1056" i="15"/>
  <c r="E1056" i="15"/>
  <c r="F1056" i="15" s="1"/>
  <c r="G1056" i="15" s="1"/>
  <c r="C1056" i="15" s="1"/>
  <c r="D1056" i="15" s="1"/>
  <c r="H1056" i="15" s="1"/>
  <c r="AF1056" i="15" s="1"/>
  <c r="E2880" i="11"/>
  <c r="I1056" i="15"/>
  <c r="N1056" i="15"/>
  <c r="O1056" i="15" s="1"/>
  <c r="P1056" i="15" s="1"/>
  <c r="L1056" i="15"/>
  <c r="S1056" i="15"/>
  <c r="K1055" i="15"/>
  <c r="M1055" i="15" s="1"/>
  <c r="AE1054" i="15" l="1"/>
  <c r="AH1054" i="15" s="1"/>
  <c r="AJ1054" i="15" s="1"/>
  <c r="D2882" i="11" s="1"/>
  <c r="Z1055" i="15"/>
  <c r="AJ1053" i="15"/>
  <c r="D2883" i="11" s="1"/>
  <c r="W1056" i="15"/>
  <c r="X1056" i="15" s="1"/>
  <c r="Z1056" i="15" s="1"/>
  <c r="B1058" i="15"/>
  <c r="V1057" i="15"/>
  <c r="U1057" i="15"/>
  <c r="Y1057" i="15"/>
  <c r="J1057" i="15"/>
  <c r="E1057" i="15"/>
  <c r="F1057" i="15" s="1"/>
  <c r="G1057" i="15" s="1"/>
  <c r="C1057" i="15" s="1"/>
  <c r="D1057" i="15" s="1"/>
  <c r="H1057" i="15" s="1"/>
  <c r="AF1057" i="15" s="1"/>
  <c r="E2879" i="11"/>
  <c r="I1057" i="15"/>
  <c r="N1057" i="15"/>
  <c r="O1057" i="15" s="1"/>
  <c r="P1057" i="15" s="1"/>
  <c r="L1057" i="15"/>
  <c r="S1057" i="15"/>
  <c r="AC1055" i="15"/>
  <c r="AD1055" i="15" s="1"/>
  <c r="Q1056" i="15"/>
  <c r="R1056" i="15" s="1"/>
  <c r="T1056" i="15" s="1"/>
  <c r="AB1056" i="15" s="1"/>
  <c r="K1056" i="15"/>
  <c r="M1056" i="15" s="1"/>
  <c r="AC1056" i="15" l="1"/>
  <c r="AD1056" i="15" s="1"/>
  <c r="AI1054" i="15"/>
  <c r="C2882" i="11" s="1"/>
  <c r="AA1056" i="15"/>
  <c r="K1057" i="15"/>
  <c r="M1057" i="15" s="1"/>
  <c r="W1057" i="15"/>
  <c r="X1057" i="15" s="1"/>
  <c r="AE1055" i="15"/>
  <c r="AG1055" i="15"/>
  <c r="B1059" i="15"/>
  <c r="V1058" i="15"/>
  <c r="U1058" i="15"/>
  <c r="Y1058" i="15"/>
  <c r="J1058" i="15"/>
  <c r="E1058" i="15"/>
  <c r="F1058" i="15" s="1"/>
  <c r="G1058" i="15" s="1"/>
  <c r="C1058" i="15" s="1"/>
  <c r="D1058" i="15" s="1"/>
  <c r="H1058" i="15" s="1"/>
  <c r="AF1058" i="15" s="1"/>
  <c r="E2878" i="11"/>
  <c r="I1058" i="15"/>
  <c r="N1058" i="15"/>
  <c r="O1058" i="15" s="1"/>
  <c r="P1058" i="15" s="1"/>
  <c r="L1058" i="15"/>
  <c r="S1058" i="15"/>
  <c r="Q1057" i="15"/>
  <c r="R1057" i="15" s="1"/>
  <c r="T1057" i="15" s="1"/>
  <c r="AB1057" i="15" s="1"/>
  <c r="AG1056" i="15" l="1"/>
  <c r="AC1057" i="15"/>
  <c r="AD1057" i="15" s="1"/>
  <c r="AE1056" i="15"/>
  <c r="AH1056" i="15" s="1"/>
  <c r="AI1056" i="15" s="1"/>
  <c r="C2880" i="11" s="1"/>
  <c r="AH1055" i="15"/>
  <c r="AJ1055" i="15" s="1"/>
  <c r="D2881" i="11" s="1"/>
  <c r="W1058" i="15"/>
  <c r="X1058" i="15" s="1"/>
  <c r="B1060" i="15"/>
  <c r="V1059" i="15"/>
  <c r="U1059" i="15"/>
  <c r="Y1059" i="15"/>
  <c r="J1059" i="15"/>
  <c r="E1059" i="15"/>
  <c r="F1059" i="15" s="1"/>
  <c r="G1059" i="15" s="1"/>
  <c r="C1059" i="15" s="1"/>
  <c r="D1059" i="15" s="1"/>
  <c r="H1059" i="15" s="1"/>
  <c r="AF1059" i="15" s="1"/>
  <c r="E2877" i="11"/>
  <c r="I1059" i="15"/>
  <c r="N1059" i="15"/>
  <c r="O1059" i="15" s="1"/>
  <c r="P1059" i="15" s="1"/>
  <c r="L1059" i="15"/>
  <c r="S1059" i="15"/>
  <c r="AA1057" i="15"/>
  <c r="Z1057" i="15"/>
  <c r="K1058" i="15"/>
  <c r="M1058" i="15" s="1"/>
  <c r="Q1058" i="15"/>
  <c r="R1058" i="15" s="1"/>
  <c r="T1058" i="15" s="1"/>
  <c r="AB1058" i="15" s="1"/>
  <c r="AG1057" i="15" l="1"/>
  <c r="W1059" i="15"/>
  <c r="X1059" i="15" s="1"/>
  <c r="Z1059" i="15" s="1"/>
  <c r="AJ1056" i="15"/>
  <c r="D2880" i="11" s="1"/>
  <c r="AI1055" i="15"/>
  <c r="C2881" i="11" s="1"/>
  <c r="AC1058" i="15"/>
  <c r="AD1058" i="15" s="1"/>
  <c r="B1061" i="15"/>
  <c r="V1060" i="15"/>
  <c r="U1060" i="15"/>
  <c r="Y1060" i="15"/>
  <c r="J1060" i="15"/>
  <c r="E1060" i="15"/>
  <c r="F1060" i="15" s="1"/>
  <c r="G1060" i="15" s="1"/>
  <c r="C1060" i="15" s="1"/>
  <c r="D1060" i="15" s="1"/>
  <c r="H1060" i="15" s="1"/>
  <c r="AF1060" i="15" s="1"/>
  <c r="E2876" i="11"/>
  <c r="I1060" i="15"/>
  <c r="N1060" i="15"/>
  <c r="O1060" i="15" s="1"/>
  <c r="P1060" i="15" s="1"/>
  <c r="L1060" i="15"/>
  <c r="S1060" i="15"/>
  <c r="Q1059" i="15"/>
  <c r="R1059" i="15" s="1"/>
  <c r="T1059" i="15" s="1"/>
  <c r="AB1059" i="15" s="1"/>
  <c r="AA1058" i="15"/>
  <c r="Z1058" i="15"/>
  <c r="AE1057" i="15"/>
  <c r="AH1057" i="15" s="1"/>
  <c r="K1059" i="15"/>
  <c r="M1059" i="15" s="1"/>
  <c r="AC1059" i="15" l="1"/>
  <c r="AD1059" i="15" s="1"/>
  <c r="AA1059" i="15"/>
  <c r="AG1058" i="15"/>
  <c r="K1060" i="15"/>
  <c r="M1060" i="15" s="1"/>
  <c r="AI1057" i="15"/>
  <c r="C2879" i="11" s="1"/>
  <c r="AJ1057" i="15"/>
  <c r="D2879" i="11" s="1"/>
  <c r="W1060" i="15"/>
  <c r="X1060" i="15" s="1"/>
  <c r="B1062" i="15"/>
  <c r="V1061" i="15"/>
  <c r="U1061" i="15"/>
  <c r="Y1061" i="15"/>
  <c r="J1061" i="15"/>
  <c r="E1061" i="15"/>
  <c r="F1061" i="15" s="1"/>
  <c r="G1061" i="15" s="1"/>
  <c r="C1061" i="15" s="1"/>
  <c r="D1061" i="15" s="1"/>
  <c r="H1061" i="15" s="1"/>
  <c r="AF1061" i="15" s="1"/>
  <c r="E2875" i="11"/>
  <c r="I1061" i="15"/>
  <c r="N1061" i="15"/>
  <c r="O1061" i="15" s="1"/>
  <c r="P1061" i="15" s="1"/>
  <c r="L1061" i="15"/>
  <c r="S1061" i="15"/>
  <c r="Q1060" i="15"/>
  <c r="R1060" i="15" s="1"/>
  <c r="T1060" i="15" s="1"/>
  <c r="AB1060" i="15" s="1"/>
  <c r="AE1058" i="15"/>
  <c r="AH1058" i="15" l="1"/>
  <c r="AJ1058" i="15" s="1"/>
  <c r="D2878" i="11" s="1"/>
  <c r="AC1060" i="15"/>
  <c r="AD1060" i="15" s="1"/>
  <c r="AG1059" i="15"/>
  <c r="AE1059" i="15"/>
  <c r="AH1059" i="15" s="1"/>
  <c r="AJ1059" i="15" s="1"/>
  <c r="D2877" i="11" s="1"/>
  <c r="W1061" i="15"/>
  <c r="X1061" i="15" s="1"/>
  <c r="Z1061" i="15" s="1"/>
  <c r="B1063" i="15"/>
  <c r="V1062" i="15"/>
  <c r="U1062" i="15"/>
  <c r="Y1062" i="15"/>
  <c r="J1062" i="15"/>
  <c r="E1062" i="15"/>
  <c r="F1062" i="15" s="1"/>
  <c r="G1062" i="15" s="1"/>
  <c r="C1062" i="15" s="1"/>
  <c r="D1062" i="15" s="1"/>
  <c r="H1062" i="15" s="1"/>
  <c r="AF1062" i="15" s="1"/>
  <c r="E2874" i="11"/>
  <c r="I1062" i="15"/>
  <c r="N1062" i="15"/>
  <c r="O1062" i="15" s="1"/>
  <c r="P1062" i="15" s="1"/>
  <c r="L1062" i="15"/>
  <c r="S1062" i="15"/>
  <c r="Z1060" i="15"/>
  <c r="AA1060" i="15"/>
  <c r="Q1061" i="15"/>
  <c r="R1061" i="15" s="1"/>
  <c r="T1061" i="15" s="1"/>
  <c r="AB1061" i="15" s="1"/>
  <c r="K1061" i="15"/>
  <c r="M1061" i="15" s="1"/>
  <c r="AI1058" i="15" l="1"/>
  <c r="C2878" i="11" s="1"/>
  <c r="AG1060" i="15"/>
  <c r="K1062" i="15"/>
  <c r="M1062" i="15" s="1"/>
  <c r="AC1061" i="15"/>
  <c r="AD1061" i="15" s="1"/>
  <c r="AA1061" i="15"/>
  <c r="AI1059" i="15"/>
  <c r="C2877" i="11" s="1"/>
  <c r="W1062" i="15"/>
  <c r="X1062" i="15" s="1"/>
  <c r="Z1062" i="15" s="1"/>
  <c r="B1064" i="15"/>
  <c r="V1063" i="15"/>
  <c r="U1063" i="15"/>
  <c r="Y1063" i="15"/>
  <c r="J1063" i="15"/>
  <c r="E1063" i="15"/>
  <c r="F1063" i="15" s="1"/>
  <c r="G1063" i="15" s="1"/>
  <c r="C1063" i="15" s="1"/>
  <c r="D1063" i="15" s="1"/>
  <c r="H1063" i="15" s="1"/>
  <c r="AF1063" i="15" s="1"/>
  <c r="E2873" i="11"/>
  <c r="I1063" i="15"/>
  <c r="N1063" i="15"/>
  <c r="O1063" i="15" s="1"/>
  <c r="P1063" i="15" s="1"/>
  <c r="L1063" i="15"/>
  <c r="S1063" i="15"/>
  <c r="Q1062" i="15"/>
  <c r="R1062" i="15" s="1"/>
  <c r="T1062" i="15" s="1"/>
  <c r="AB1062" i="15" s="1"/>
  <c r="AE1060" i="15"/>
  <c r="AH1060" i="15" s="1"/>
  <c r="AC1062" i="15" l="1"/>
  <c r="AD1062" i="15" s="1"/>
  <c r="AG1061" i="15"/>
  <c r="AE1061" i="15"/>
  <c r="AH1061" i="15" s="1"/>
  <c r="AJ1061" i="15" s="1"/>
  <c r="D2875" i="11" s="1"/>
  <c r="AA1062" i="15"/>
  <c r="W1063" i="15"/>
  <c r="X1063" i="15" s="1"/>
  <c r="AA1063" i="15" s="1"/>
  <c r="AI1060" i="15"/>
  <c r="C2876" i="11" s="1"/>
  <c r="AJ1060" i="15"/>
  <c r="D2876" i="11" s="1"/>
  <c r="B1065" i="15"/>
  <c r="V1064" i="15"/>
  <c r="U1064" i="15"/>
  <c r="Y1064" i="15"/>
  <c r="J1064" i="15"/>
  <c r="E1064" i="15"/>
  <c r="F1064" i="15" s="1"/>
  <c r="G1064" i="15" s="1"/>
  <c r="C1064" i="15" s="1"/>
  <c r="D1064" i="15" s="1"/>
  <c r="H1064" i="15" s="1"/>
  <c r="AF1064" i="15" s="1"/>
  <c r="E2872" i="11"/>
  <c r="I1064" i="15"/>
  <c r="N1064" i="15"/>
  <c r="O1064" i="15" s="1"/>
  <c r="P1064" i="15" s="1"/>
  <c r="L1064" i="15"/>
  <c r="S1064" i="15"/>
  <c r="Q1063" i="15"/>
  <c r="R1063" i="15" s="1"/>
  <c r="T1063" i="15" s="1"/>
  <c r="AB1063" i="15" s="1"/>
  <c r="K1063" i="15"/>
  <c r="M1063" i="15" s="1"/>
  <c r="AC1063" i="15" l="1"/>
  <c r="AD1063" i="15" s="1"/>
  <c r="AG1063" i="15" s="1"/>
  <c r="AG1062" i="15"/>
  <c r="AI1061" i="15"/>
  <c r="C2875" i="11" s="1"/>
  <c r="AE1062" i="15"/>
  <c r="AH1062" i="15" s="1"/>
  <c r="AJ1062" i="15" s="1"/>
  <c r="D2874" i="11" s="1"/>
  <c r="Z1063" i="15"/>
  <c r="W1064" i="15"/>
  <c r="X1064" i="15" s="1"/>
  <c r="B1066" i="15"/>
  <c r="V1065" i="15"/>
  <c r="U1065" i="15"/>
  <c r="Y1065" i="15"/>
  <c r="J1065" i="15"/>
  <c r="E1065" i="15"/>
  <c r="F1065" i="15" s="1"/>
  <c r="G1065" i="15" s="1"/>
  <c r="C1065" i="15" s="1"/>
  <c r="D1065" i="15" s="1"/>
  <c r="H1065" i="15" s="1"/>
  <c r="AF1065" i="15" s="1"/>
  <c r="E2871" i="11"/>
  <c r="I1065" i="15"/>
  <c r="N1065" i="15"/>
  <c r="O1065" i="15" s="1"/>
  <c r="P1065" i="15" s="1"/>
  <c r="L1065" i="15"/>
  <c r="S1065" i="15"/>
  <c r="Q1064" i="15"/>
  <c r="R1064" i="15" s="1"/>
  <c r="T1064" i="15" s="1"/>
  <c r="AB1064" i="15" s="1"/>
  <c r="K1064" i="15"/>
  <c r="M1064" i="15" s="1"/>
  <c r="AE1063" i="15" l="1"/>
  <c r="AH1063" i="15" s="1"/>
  <c r="AJ1063" i="15" s="1"/>
  <c r="D2873" i="11" s="1"/>
  <c r="AC1064" i="15"/>
  <c r="AD1064" i="15" s="1"/>
  <c r="AI1062" i="15"/>
  <c r="C2874" i="11" s="1"/>
  <c r="W1065" i="15"/>
  <c r="X1065" i="15" s="1"/>
  <c r="B1067" i="15"/>
  <c r="V1066" i="15"/>
  <c r="U1066" i="15"/>
  <c r="Y1066" i="15"/>
  <c r="J1066" i="15"/>
  <c r="E1066" i="15"/>
  <c r="F1066" i="15" s="1"/>
  <c r="G1066" i="15" s="1"/>
  <c r="C1066" i="15" s="1"/>
  <c r="D1066" i="15" s="1"/>
  <c r="H1066" i="15" s="1"/>
  <c r="AF1066" i="15" s="1"/>
  <c r="E2870" i="11"/>
  <c r="I1066" i="15"/>
  <c r="N1066" i="15"/>
  <c r="O1066" i="15" s="1"/>
  <c r="P1066" i="15" s="1"/>
  <c r="L1066" i="15"/>
  <c r="S1066" i="15"/>
  <c r="Q1065" i="15"/>
  <c r="R1065" i="15" s="1"/>
  <c r="T1065" i="15" s="1"/>
  <c r="AB1065" i="15" s="1"/>
  <c r="Z1064" i="15"/>
  <c r="AA1064" i="15"/>
  <c r="K1065" i="15"/>
  <c r="M1065" i="15" s="1"/>
  <c r="AC1065" i="15" l="1"/>
  <c r="AD1065" i="15" s="1"/>
  <c r="K1066" i="15"/>
  <c r="AG1064" i="15"/>
  <c r="W1066" i="15"/>
  <c r="X1066" i="15" s="1"/>
  <c r="Z1066" i="15" s="1"/>
  <c r="AI1063" i="15"/>
  <c r="C2873" i="11" s="1"/>
  <c r="B1068" i="15"/>
  <c r="V1067" i="15"/>
  <c r="U1067" i="15"/>
  <c r="Y1067" i="15"/>
  <c r="J1067" i="15"/>
  <c r="E1067" i="15"/>
  <c r="F1067" i="15" s="1"/>
  <c r="G1067" i="15" s="1"/>
  <c r="C1067" i="15" s="1"/>
  <c r="D1067" i="15" s="1"/>
  <c r="H1067" i="15" s="1"/>
  <c r="AF1067" i="15" s="1"/>
  <c r="E2869" i="11"/>
  <c r="I1067" i="15"/>
  <c r="N1067" i="15"/>
  <c r="O1067" i="15" s="1"/>
  <c r="P1067" i="15" s="1"/>
  <c r="L1067" i="15"/>
  <c r="S1067" i="15"/>
  <c r="M1066" i="15"/>
  <c r="Z1065" i="15"/>
  <c r="AA1065" i="15"/>
  <c r="AE1064" i="15"/>
  <c r="AH1064" i="15" s="1"/>
  <c r="Q1066" i="15"/>
  <c r="R1066" i="15" s="1"/>
  <c r="T1066" i="15" s="1"/>
  <c r="AB1066" i="15" s="1"/>
  <c r="AG1065" i="15" l="1"/>
  <c r="W1067" i="15"/>
  <c r="X1067" i="15" s="1"/>
  <c r="Z1067" i="15" s="1"/>
  <c r="AA1066" i="15"/>
  <c r="AC1066" i="15"/>
  <c r="AD1066" i="15" s="1"/>
  <c r="AJ1064" i="15"/>
  <c r="D2872" i="11" s="1"/>
  <c r="AI1064" i="15"/>
  <c r="C2872" i="11" s="1"/>
  <c r="B1069" i="15"/>
  <c r="V1068" i="15"/>
  <c r="U1068" i="15"/>
  <c r="Y1068" i="15"/>
  <c r="J1068" i="15"/>
  <c r="E1068" i="15"/>
  <c r="F1068" i="15" s="1"/>
  <c r="G1068" i="15" s="1"/>
  <c r="C1068" i="15" s="1"/>
  <c r="D1068" i="15" s="1"/>
  <c r="H1068" i="15" s="1"/>
  <c r="AF1068" i="15" s="1"/>
  <c r="E2868" i="11"/>
  <c r="I1068" i="15"/>
  <c r="N1068" i="15"/>
  <c r="O1068" i="15" s="1"/>
  <c r="P1068" i="15" s="1"/>
  <c r="L1068" i="15"/>
  <c r="S1068" i="15"/>
  <c r="AE1065" i="15"/>
  <c r="AH1065" i="15" s="1"/>
  <c r="Q1067" i="15"/>
  <c r="R1067" i="15" s="1"/>
  <c r="T1067" i="15" s="1"/>
  <c r="AB1067" i="15" s="1"/>
  <c r="K1067" i="15"/>
  <c r="M1067" i="15" s="1"/>
  <c r="AA1067" i="15" l="1"/>
  <c r="AG1066" i="15"/>
  <c r="W1068" i="15"/>
  <c r="X1068" i="15" s="1"/>
  <c r="Z1068" i="15" s="1"/>
  <c r="AC1067" i="15"/>
  <c r="AD1067" i="15" s="1"/>
  <c r="AE1066" i="15"/>
  <c r="AH1066" i="15" s="1"/>
  <c r="B1070" i="15"/>
  <c r="V1069" i="15"/>
  <c r="U1069" i="15"/>
  <c r="Y1069" i="15"/>
  <c r="J1069" i="15"/>
  <c r="E1069" i="15"/>
  <c r="F1069" i="15" s="1"/>
  <c r="G1069" i="15" s="1"/>
  <c r="C1069" i="15" s="1"/>
  <c r="D1069" i="15" s="1"/>
  <c r="H1069" i="15" s="1"/>
  <c r="AF1069" i="15" s="1"/>
  <c r="E2867" i="11"/>
  <c r="I1069" i="15"/>
  <c r="N1069" i="15"/>
  <c r="O1069" i="15" s="1"/>
  <c r="P1069" i="15" s="1"/>
  <c r="L1069" i="15"/>
  <c r="S1069" i="15"/>
  <c r="Q1068" i="15"/>
  <c r="R1068" i="15" s="1"/>
  <c r="T1068" i="15" s="1"/>
  <c r="AB1068" i="15" s="1"/>
  <c r="AJ1065" i="15"/>
  <c r="D2871" i="11" s="1"/>
  <c r="AI1065" i="15"/>
  <c r="C2871" i="11" s="1"/>
  <c r="K1068" i="15"/>
  <c r="M1068" i="15" s="1"/>
  <c r="AC1068" i="15" l="1"/>
  <c r="AD1068" i="15" s="1"/>
  <c r="AE1067" i="15"/>
  <c r="AA1068" i="15"/>
  <c r="AG1067" i="15"/>
  <c r="AH1067" i="15" s="1"/>
  <c r="AJ1067" i="15" s="1"/>
  <c r="D2869" i="11" s="1"/>
  <c r="K1069" i="15"/>
  <c r="M1069" i="15" s="1"/>
  <c r="W1069" i="15"/>
  <c r="X1069" i="15" s="1"/>
  <c r="AJ1066" i="15"/>
  <c r="D2870" i="11" s="1"/>
  <c r="AI1066" i="15"/>
  <c r="C2870" i="11" s="1"/>
  <c r="B1071" i="15"/>
  <c r="V1070" i="15"/>
  <c r="U1070" i="15"/>
  <c r="Y1070" i="15"/>
  <c r="J1070" i="15"/>
  <c r="E1070" i="15"/>
  <c r="F1070" i="15" s="1"/>
  <c r="G1070" i="15" s="1"/>
  <c r="C1070" i="15" s="1"/>
  <c r="D1070" i="15" s="1"/>
  <c r="H1070" i="15" s="1"/>
  <c r="AF1070" i="15" s="1"/>
  <c r="E2866" i="11"/>
  <c r="I1070" i="15"/>
  <c r="N1070" i="15"/>
  <c r="O1070" i="15" s="1"/>
  <c r="P1070" i="15" s="1"/>
  <c r="L1070" i="15"/>
  <c r="S1070" i="15"/>
  <c r="Q1069" i="15"/>
  <c r="R1069" i="15" s="1"/>
  <c r="T1069" i="15" s="1"/>
  <c r="AB1069" i="15" s="1"/>
  <c r="AC1069" i="15" l="1"/>
  <c r="AD1069" i="15" s="1"/>
  <c r="AG1068" i="15"/>
  <c r="AE1068" i="15"/>
  <c r="AH1068" i="15" s="1"/>
  <c r="W1070" i="15"/>
  <c r="X1070" i="15" s="1"/>
  <c r="Z1070" i="15" s="1"/>
  <c r="AI1067" i="15"/>
  <c r="C2869" i="11" s="1"/>
  <c r="B1072" i="15"/>
  <c r="V1071" i="15"/>
  <c r="U1071" i="15"/>
  <c r="Y1071" i="15"/>
  <c r="J1071" i="15"/>
  <c r="E1071" i="15"/>
  <c r="F1071" i="15" s="1"/>
  <c r="G1071" i="15" s="1"/>
  <c r="C1071" i="15" s="1"/>
  <c r="D1071" i="15" s="1"/>
  <c r="H1071" i="15" s="1"/>
  <c r="AF1071" i="15" s="1"/>
  <c r="E2865" i="11"/>
  <c r="I1071" i="15"/>
  <c r="N1071" i="15"/>
  <c r="O1071" i="15" s="1"/>
  <c r="P1071" i="15" s="1"/>
  <c r="L1071" i="15"/>
  <c r="S1071" i="15"/>
  <c r="Q1070" i="15"/>
  <c r="R1070" i="15" s="1"/>
  <c r="T1070" i="15" s="1"/>
  <c r="AB1070" i="15" s="1"/>
  <c r="AA1069" i="15"/>
  <c r="Z1069" i="15"/>
  <c r="K1070" i="15"/>
  <c r="M1070" i="15" s="1"/>
  <c r="AG1069" i="15" l="1"/>
  <c r="AJ1068" i="15"/>
  <c r="D2868" i="11" s="1"/>
  <c r="AI1068" i="15"/>
  <c r="C2868" i="11" s="1"/>
  <c r="AA1070" i="15"/>
  <c r="W1071" i="15"/>
  <c r="X1071" i="15" s="1"/>
  <c r="AA1071" i="15" s="1"/>
  <c r="AC1070" i="15"/>
  <c r="AD1070" i="15" s="1"/>
  <c r="K1071" i="15"/>
  <c r="M1071" i="15" s="1"/>
  <c r="B1073" i="15"/>
  <c r="V1072" i="15"/>
  <c r="U1072" i="15"/>
  <c r="Y1072" i="15"/>
  <c r="J1072" i="15"/>
  <c r="E1072" i="15"/>
  <c r="F1072" i="15" s="1"/>
  <c r="G1072" i="15" s="1"/>
  <c r="C1072" i="15" s="1"/>
  <c r="D1072" i="15" s="1"/>
  <c r="H1072" i="15" s="1"/>
  <c r="AF1072" i="15" s="1"/>
  <c r="E2864" i="11"/>
  <c r="I1072" i="15"/>
  <c r="N1072" i="15"/>
  <c r="O1072" i="15" s="1"/>
  <c r="P1072" i="15" s="1"/>
  <c r="L1072" i="15"/>
  <c r="S1072" i="15"/>
  <c r="Q1071" i="15"/>
  <c r="R1071" i="15" s="1"/>
  <c r="T1071" i="15" s="1"/>
  <c r="AB1071" i="15" s="1"/>
  <c r="AE1069" i="15"/>
  <c r="AH1069" i="15" s="1"/>
  <c r="AC1071" i="15" l="1"/>
  <c r="AD1071" i="15" s="1"/>
  <c r="AE1071" i="15" s="1"/>
  <c r="W1072" i="15"/>
  <c r="X1072" i="15" s="1"/>
  <c r="Z1072" i="15" s="1"/>
  <c r="Z1071" i="15"/>
  <c r="AJ1069" i="15"/>
  <c r="D2867" i="11" s="1"/>
  <c r="AI1069" i="15"/>
  <c r="C2867" i="11" s="1"/>
  <c r="B1074" i="15"/>
  <c r="V1073" i="15"/>
  <c r="U1073" i="15"/>
  <c r="Y1073" i="15"/>
  <c r="J1073" i="15"/>
  <c r="E1073" i="15"/>
  <c r="F1073" i="15" s="1"/>
  <c r="G1073" i="15" s="1"/>
  <c r="C1073" i="15" s="1"/>
  <c r="D1073" i="15" s="1"/>
  <c r="H1073" i="15" s="1"/>
  <c r="AF1073" i="15" s="1"/>
  <c r="E2863" i="11"/>
  <c r="I1073" i="15"/>
  <c r="N1073" i="15"/>
  <c r="O1073" i="15" s="1"/>
  <c r="P1073" i="15" s="1"/>
  <c r="L1073" i="15"/>
  <c r="S1073" i="15"/>
  <c r="Q1072" i="15"/>
  <c r="R1072" i="15" s="1"/>
  <c r="T1072" i="15" s="1"/>
  <c r="AB1072" i="15" s="1"/>
  <c r="K1072" i="15"/>
  <c r="M1072" i="15" s="1"/>
  <c r="AG1070" i="15"/>
  <c r="AE1070" i="15"/>
  <c r="AG1071" i="15" l="1"/>
  <c r="AC1072" i="15"/>
  <c r="AD1072" i="15" s="1"/>
  <c r="AA1072" i="15"/>
  <c r="W1073" i="15"/>
  <c r="X1073" i="15" s="1"/>
  <c r="Z1073" i="15" s="1"/>
  <c r="AH1070" i="15"/>
  <c r="AI1070" i="15" s="1"/>
  <c r="C2866" i="11" s="1"/>
  <c r="B1075" i="15"/>
  <c r="V1074" i="15"/>
  <c r="U1074" i="15"/>
  <c r="Y1074" i="15"/>
  <c r="J1074" i="15"/>
  <c r="E1074" i="15"/>
  <c r="F1074" i="15" s="1"/>
  <c r="G1074" i="15" s="1"/>
  <c r="C1074" i="15" s="1"/>
  <c r="D1074" i="15" s="1"/>
  <c r="H1074" i="15" s="1"/>
  <c r="AF1074" i="15" s="1"/>
  <c r="E2862" i="11"/>
  <c r="I1074" i="15"/>
  <c r="N1074" i="15"/>
  <c r="O1074" i="15" s="1"/>
  <c r="P1074" i="15" s="1"/>
  <c r="L1074" i="15"/>
  <c r="S1074" i="15"/>
  <c r="Q1073" i="15"/>
  <c r="R1073" i="15" s="1"/>
  <c r="T1073" i="15" s="1"/>
  <c r="AB1073" i="15" s="1"/>
  <c r="K1073" i="15"/>
  <c r="M1073" i="15" s="1"/>
  <c r="AH1071" i="15"/>
  <c r="AC1073" i="15" l="1"/>
  <c r="AD1073" i="15" s="1"/>
  <c r="AG1072" i="15"/>
  <c r="AE1072" i="15"/>
  <c r="AH1072" i="15" s="1"/>
  <c r="AI1072" i="15" s="1"/>
  <c r="C2864" i="11" s="1"/>
  <c r="W1074" i="15"/>
  <c r="X1074" i="15" s="1"/>
  <c r="Z1074" i="15" s="1"/>
  <c r="AA1073" i="15"/>
  <c r="AJ1070" i="15"/>
  <c r="D2866" i="11" s="1"/>
  <c r="B1076" i="15"/>
  <c r="V1075" i="15"/>
  <c r="U1075" i="15"/>
  <c r="Y1075" i="15"/>
  <c r="J1075" i="15"/>
  <c r="E1075" i="15"/>
  <c r="F1075" i="15" s="1"/>
  <c r="G1075" i="15" s="1"/>
  <c r="C1075" i="15" s="1"/>
  <c r="D1075" i="15" s="1"/>
  <c r="H1075" i="15" s="1"/>
  <c r="AF1075" i="15" s="1"/>
  <c r="E2861" i="11"/>
  <c r="I1075" i="15"/>
  <c r="N1075" i="15"/>
  <c r="O1075" i="15" s="1"/>
  <c r="P1075" i="15" s="1"/>
  <c r="L1075" i="15"/>
  <c r="S1075" i="15"/>
  <c r="Q1074" i="15"/>
  <c r="R1074" i="15" s="1"/>
  <c r="T1074" i="15" s="1"/>
  <c r="AB1074" i="15" s="1"/>
  <c r="AJ1071" i="15"/>
  <c r="D2865" i="11" s="1"/>
  <c r="AI1071" i="15"/>
  <c r="C2865" i="11" s="1"/>
  <c r="K1074" i="15"/>
  <c r="M1074" i="15" s="1"/>
  <c r="AC1074" i="15" l="1"/>
  <c r="AD1074" i="15" s="1"/>
  <c r="AE1073" i="15"/>
  <c r="AH1073" i="15" s="1"/>
  <c r="AG1073" i="15"/>
  <c r="W1075" i="15"/>
  <c r="X1075" i="15" s="1"/>
  <c r="AA1075" i="15" s="1"/>
  <c r="AA1074" i="15"/>
  <c r="AJ1072" i="15"/>
  <c r="D2864" i="11" s="1"/>
  <c r="B1077" i="15"/>
  <c r="V1076" i="15"/>
  <c r="U1076" i="15"/>
  <c r="Y1076" i="15"/>
  <c r="J1076" i="15"/>
  <c r="E1076" i="15"/>
  <c r="F1076" i="15" s="1"/>
  <c r="G1076" i="15" s="1"/>
  <c r="C1076" i="15" s="1"/>
  <c r="D1076" i="15" s="1"/>
  <c r="H1076" i="15" s="1"/>
  <c r="AF1076" i="15" s="1"/>
  <c r="E2860" i="11"/>
  <c r="I1076" i="15"/>
  <c r="N1076" i="15"/>
  <c r="O1076" i="15" s="1"/>
  <c r="P1076" i="15" s="1"/>
  <c r="L1076" i="15"/>
  <c r="S1076" i="15"/>
  <c r="Q1075" i="15"/>
  <c r="R1075" i="15" s="1"/>
  <c r="T1075" i="15" s="1"/>
  <c r="AB1075" i="15" s="1"/>
  <c r="K1075" i="15"/>
  <c r="M1075" i="15" s="1"/>
  <c r="AC1075" i="15" l="1"/>
  <c r="AD1075" i="15" s="1"/>
  <c r="AG1075" i="15" s="1"/>
  <c r="AG1074" i="15"/>
  <c r="K1076" i="15"/>
  <c r="M1076" i="15" s="1"/>
  <c r="Z1075" i="15"/>
  <c r="AE1074" i="15"/>
  <c r="AH1074" i="15" s="1"/>
  <c r="AI1074" i="15" s="1"/>
  <c r="C2862" i="11" s="1"/>
  <c r="W1076" i="15"/>
  <c r="X1076" i="15" s="1"/>
  <c r="AA1076" i="15" s="1"/>
  <c r="Q1076" i="15"/>
  <c r="B1078" i="15"/>
  <c r="V1077" i="15"/>
  <c r="U1077" i="15"/>
  <c r="Y1077" i="15"/>
  <c r="J1077" i="15"/>
  <c r="E1077" i="15"/>
  <c r="F1077" i="15" s="1"/>
  <c r="G1077" i="15" s="1"/>
  <c r="C1077" i="15" s="1"/>
  <c r="D1077" i="15" s="1"/>
  <c r="H1077" i="15" s="1"/>
  <c r="AF1077" i="15" s="1"/>
  <c r="E2859" i="11"/>
  <c r="I1077" i="15"/>
  <c r="N1077" i="15"/>
  <c r="O1077" i="15" s="1"/>
  <c r="P1077" i="15" s="1"/>
  <c r="L1077" i="15"/>
  <c r="S1077" i="15"/>
  <c r="AI1073" i="15"/>
  <c r="C2863" i="11" s="1"/>
  <c r="AJ1073" i="15"/>
  <c r="D2863" i="11" s="1"/>
  <c r="R1076" i="15"/>
  <c r="T1076" i="15" s="1"/>
  <c r="AB1076" i="15" s="1"/>
  <c r="AC1076" i="15" l="1"/>
  <c r="AD1076" i="15" s="1"/>
  <c r="AE1076" i="15" s="1"/>
  <c r="AE1075" i="15"/>
  <c r="AH1075" i="15" s="1"/>
  <c r="AJ1075" i="15" s="1"/>
  <c r="D2861" i="11" s="1"/>
  <c r="W1077" i="15"/>
  <c r="X1077" i="15" s="1"/>
  <c r="AA1077" i="15" s="1"/>
  <c r="AJ1074" i="15"/>
  <c r="D2862" i="11" s="1"/>
  <c r="Z1076" i="15"/>
  <c r="Q1077" i="15"/>
  <c r="R1077" i="15" s="1"/>
  <c r="T1077" i="15" s="1"/>
  <c r="AB1077" i="15" s="1"/>
  <c r="B1079" i="15"/>
  <c r="V1078" i="15"/>
  <c r="U1078" i="15"/>
  <c r="Y1078" i="15"/>
  <c r="J1078" i="15"/>
  <c r="E1078" i="15"/>
  <c r="F1078" i="15" s="1"/>
  <c r="G1078" i="15" s="1"/>
  <c r="C1078" i="15" s="1"/>
  <c r="D1078" i="15" s="1"/>
  <c r="H1078" i="15" s="1"/>
  <c r="AF1078" i="15" s="1"/>
  <c r="E2858" i="11"/>
  <c r="I1078" i="15"/>
  <c r="N1078" i="15"/>
  <c r="O1078" i="15" s="1"/>
  <c r="P1078" i="15" s="1"/>
  <c r="L1078" i="15"/>
  <c r="S1078" i="15"/>
  <c r="K1077" i="15"/>
  <c r="M1077" i="15" s="1"/>
  <c r="K1078" i="15" l="1"/>
  <c r="M1078" i="15" s="1"/>
  <c r="AG1076" i="15"/>
  <c r="AH1076" i="15" s="1"/>
  <c r="AI1076" i="15" s="1"/>
  <c r="C2860" i="11" s="1"/>
  <c r="Z1077" i="15"/>
  <c r="W1078" i="15"/>
  <c r="X1078" i="15" s="1"/>
  <c r="AA1078" i="15" s="1"/>
  <c r="AI1075" i="15"/>
  <c r="C2861" i="11" s="1"/>
  <c r="Q1078" i="15"/>
  <c r="R1078" i="15" s="1"/>
  <c r="T1078" i="15" s="1"/>
  <c r="AB1078" i="15" s="1"/>
  <c r="B1080" i="15"/>
  <c r="V1079" i="15"/>
  <c r="U1079" i="15"/>
  <c r="Y1079" i="15"/>
  <c r="J1079" i="15"/>
  <c r="E1079" i="15"/>
  <c r="F1079" i="15" s="1"/>
  <c r="G1079" i="15" s="1"/>
  <c r="C1079" i="15" s="1"/>
  <c r="D1079" i="15" s="1"/>
  <c r="H1079" i="15" s="1"/>
  <c r="AF1079" i="15" s="1"/>
  <c r="E2857" i="11"/>
  <c r="I1079" i="15"/>
  <c r="N1079" i="15"/>
  <c r="O1079" i="15" s="1"/>
  <c r="P1079" i="15" s="1"/>
  <c r="L1079" i="15"/>
  <c r="S1079" i="15"/>
  <c r="AC1077" i="15"/>
  <c r="AD1077" i="15" s="1"/>
  <c r="W1079" i="15" l="1"/>
  <c r="X1079" i="15" s="1"/>
  <c r="Z1079" i="15" s="1"/>
  <c r="Z1078" i="15"/>
  <c r="AJ1076" i="15"/>
  <c r="D2860" i="11" s="1"/>
  <c r="B1081" i="15"/>
  <c r="V1080" i="15"/>
  <c r="U1080" i="15"/>
  <c r="Y1080" i="15"/>
  <c r="J1080" i="15"/>
  <c r="E1080" i="15"/>
  <c r="F1080" i="15" s="1"/>
  <c r="G1080" i="15" s="1"/>
  <c r="C1080" i="15" s="1"/>
  <c r="D1080" i="15" s="1"/>
  <c r="H1080" i="15" s="1"/>
  <c r="AF1080" i="15" s="1"/>
  <c r="E2856" i="11"/>
  <c r="I1080" i="15"/>
  <c r="N1080" i="15"/>
  <c r="O1080" i="15" s="1"/>
  <c r="P1080" i="15" s="1"/>
  <c r="L1080" i="15"/>
  <c r="S1080" i="15"/>
  <c r="AC1078" i="15"/>
  <c r="AD1078" i="15" s="1"/>
  <c r="AE1078" i="15" s="1"/>
  <c r="AG1077" i="15"/>
  <c r="AE1077" i="15"/>
  <c r="Q1079" i="15"/>
  <c r="R1079" i="15" s="1"/>
  <c r="T1079" i="15" s="1"/>
  <c r="AB1079" i="15" s="1"/>
  <c r="K1079" i="15"/>
  <c r="M1079" i="15" s="1"/>
  <c r="K1080" i="15" l="1"/>
  <c r="AC1079" i="15"/>
  <c r="AD1079" i="15" s="1"/>
  <c r="W1080" i="15"/>
  <c r="X1080" i="15" s="1"/>
  <c r="AA1080" i="15" s="1"/>
  <c r="AA1079" i="15"/>
  <c r="AH1077" i="15"/>
  <c r="AJ1077" i="15" s="1"/>
  <c r="D2859" i="11" s="1"/>
  <c r="AG1078" i="15"/>
  <c r="AH1078" i="15" s="1"/>
  <c r="B1082" i="15"/>
  <c r="V1081" i="15"/>
  <c r="U1081" i="15"/>
  <c r="Y1081" i="15"/>
  <c r="J1081" i="15"/>
  <c r="E1081" i="15"/>
  <c r="F1081" i="15" s="1"/>
  <c r="G1081" i="15" s="1"/>
  <c r="C1081" i="15" s="1"/>
  <c r="D1081" i="15" s="1"/>
  <c r="H1081" i="15" s="1"/>
  <c r="AF1081" i="15" s="1"/>
  <c r="E2855" i="11"/>
  <c r="I1081" i="15"/>
  <c r="N1081" i="15"/>
  <c r="O1081" i="15" s="1"/>
  <c r="P1081" i="15" s="1"/>
  <c r="L1081" i="15"/>
  <c r="S1081" i="15"/>
  <c r="Q1080" i="15"/>
  <c r="R1080" i="15" s="1"/>
  <c r="T1080" i="15" s="1"/>
  <c r="AB1080" i="15" s="1"/>
  <c r="AC1080" i="15" s="1"/>
  <c r="AD1080" i="15" s="1"/>
  <c r="M1080" i="15"/>
  <c r="AE1079" i="15" l="1"/>
  <c r="Z1080" i="15"/>
  <c r="W1081" i="15"/>
  <c r="X1081" i="15" s="1"/>
  <c r="Z1081" i="15" s="1"/>
  <c r="AG1079" i="15"/>
  <c r="AH1079" i="15" s="1"/>
  <c r="AI1079" i="15" s="1"/>
  <c r="C2857" i="11" s="1"/>
  <c r="AI1077" i="15"/>
  <c r="C2859" i="11" s="1"/>
  <c r="Q1081" i="15"/>
  <c r="R1081" i="15" s="1"/>
  <c r="T1081" i="15" s="1"/>
  <c r="AB1081" i="15" s="1"/>
  <c r="AG1080" i="15"/>
  <c r="AE1080" i="15"/>
  <c r="AJ1078" i="15"/>
  <c r="D2858" i="11" s="1"/>
  <c r="AI1078" i="15"/>
  <c r="C2858" i="11" s="1"/>
  <c r="B1083" i="15"/>
  <c r="V1082" i="15"/>
  <c r="U1082" i="15"/>
  <c r="Y1082" i="15"/>
  <c r="J1082" i="15"/>
  <c r="E1082" i="15"/>
  <c r="F1082" i="15" s="1"/>
  <c r="G1082" i="15" s="1"/>
  <c r="C1082" i="15" s="1"/>
  <c r="D1082" i="15" s="1"/>
  <c r="H1082" i="15" s="1"/>
  <c r="AF1082" i="15" s="1"/>
  <c r="E2854" i="11"/>
  <c r="I1082" i="15"/>
  <c r="N1082" i="15"/>
  <c r="O1082" i="15" s="1"/>
  <c r="P1082" i="15" s="1"/>
  <c r="L1082" i="15"/>
  <c r="S1082" i="15"/>
  <c r="K1081" i="15"/>
  <c r="M1081" i="15" s="1"/>
  <c r="AA1081" i="15" l="1"/>
  <c r="AJ1079" i="15"/>
  <c r="D2857" i="11" s="1"/>
  <c r="W1082" i="15"/>
  <c r="X1082" i="15" s="1"/>
  <c r="AA1082" i="15" s="1"/>
  <c r="AH1080" i="15"/>
  <c r="AI1080" i="15" s="1"/>
  <c r="C2856" i="11" s="1"/>
  <c r="Q1082" i="15"/>
  <c r="R1082" i="15" s="1"/>
  <c r="T1082" i="15" s="1"/>
  <c r="AB1082" i="15" s="1"/>
  <c r="B1084" i="15"/>
  <c r="V1083" i="15"/>
  <c r="U1083" i="15"/>
  <c r="Y1083" i="15"/>
  <c r="J1083" i="15"/>
  <c r="E1083" i="15"/>
  <c r="F1083" i="15" s="1"/>
  <c r="G1083" i="15" s="1"/>
  <c r="C1083" i="15" s="1"/>
  <c r="D1083" i="15" s="1"/>
  <c r="H1083" i="15" s="1"/>
  <c r="AF1083" i="15" s="1"/>
  <c r="E2853" i="11"/>
  <c r="I1083" i="15"/>
  <c r="N1083" i="15"/>
  <c r="O1083" i="15" s="1"/>
  <c r="P1083" i="15" s="1"/>
  <c r="L1083" i="15"/>
  <c r="S1083" i="15"/>
  <c r="AC1081" i="15"/>
  <c r="AD1081" i="15" s="1"/>
  <c r="K1082" i="15"/>
  <c r="M1082" i="15" s="1"/>
  <c r="K1083" i="15" l="1"/>
  <c r="M1083" i="15" s="1"/>
  <c r="Z1082" i="15"/>
  <c r="W1083" i="15"/>
  <c r="X1083" i="15" s="1"/>
  <c r="Z1083" i="15" s="1"/>
  <c r="AJ1080" i="15"/>
  <c r="D2856" i="11" s="1"/>
  <c r="AG1081" i="15"/>
  <c r="AE1081" i="15"/>
  <c r="B1085" i="15"/>
  <c r="V1084" i="15"/>
  <c r="U1084" i="15"/>
  <c r="Y1084" i="15"/>
  <c r="J1084" i="15"/>
  <c r="E1084" i="15"/>
  <c r="F1084" i="15" s="1"/>
  <c r="G1084" i="15" s="1"/>
  <c r="C1084" i="15" s="1"/>
  <c r="D1084" i="15" s="1"/>
  <c r="H1084" i="15" s="1"/>
  <c r="AF1084" i="15" s="1"/>
  <c r="E2852" i="11"/>
  <c r="I1084" i="15"/>
  <c r="N1084" i="15"/>
  <c r="O1084" i="15" s="1"/>
  <c r="P1084" i="15" s="1"/>
  <c r="L1084" i="15"/>
  <c r="S1084" i="15"/>
  <c r="AC1082" i="15"/>
  <c r="AD1082" i="15" s="1"/>
  <c r="Q1083" i="15"/>
  <c r="R1083" i="15" s="1"/>
  <c r="T1083" i="15" s="1"/>
  <c r="AB1083" i="15" s="1"/>
  <c r="K1084" i="15" l="1"/>
  <c r="M1084" i="15" s="1"/>
  <c r="AC1083" i="15"/>
  <c r="AD1083" i="15" s="1"/>
  <c r="AG1083" i="15" s="1"/>
  <c r="AA1083" i="15"/>
  <c r="W1084" i="15"/>
  <c r="X1084" i="15" s="1"/>
  <c r="Z1084" i="15" s="1"/>
  <c r="AH1081" i="15"/>
  <c r="AJ1081" i="15" s="1"/>
  <c r="D2855" i="11" s="1"/>
  <c r="AG1082" i="15"/>
  <c r="AH1082" i="15" s="1"/>
  <c r="AE1082" i="15"/>
  <c r="B1086" i="15"/>
  <c r="V1085" i="15"/>
  <c r="U1085" i="15"/>
  <c r="Y1085" i="15"/>
  <c r="J1085" i="15"/>
  <c r="E1085" i="15"/>
  <c r="F1085" i="15" s="1"/>
  <c r="G1085" i="15" s="1"/>
  <c r="C1085" i="15" s="1"/>
  <c r="D1085" i="15" s="1"/>
  <c r="H1085" i="15" s="1"/>
  <c r="AF1085" i="15" s="1"/>
  <c r="E2851" i="11"/>
  <c r="I1085" i="15"/>
  <c r="N1085" i="15"/>
  <c r="O1085" i="15" s="1"/>
  <c r="P1085" i="15" s="1"/>
  <c r="L1085" i="15"/>
  <c r="S1085" i="15"/>
  <c r="Q1084" i="15"/>
  <c r="R1084" i="15" s="1"/>
  <c r="T1084" i="15" s="1"/>
  <c r="AB1084" i="15" s="1"/>
  <c r="AC1084" i="15" l="1"/>
  <c r="AD1084" i="15" s="1"/>
  <c r="AE1083" i="15"/>
  <c r="AH1083" i="15" s="1"/>
  <c r="AJ1083" i="15" s="1"/>
  <c r="D2853" i="11" s="1"/>
  <c r="AA1084" i="15"/>
  <c r="AI1081" i="15"/>
  <c r="C2855" i="11" s="1"/>
  <c r="W1085" i="15"/>
  <c r="X1085" i="15" s="1"/>
  <c r="B1087" i="15"/>
  <c r="V1086" i="15"/>
  <c r="U1086" i="15"/>
  <c r="Y1086" i="15"/>
  <c r="J1086" i="15"/>
  <c r="E1086" i="15"/>
  <c r="F1086" i="15" s="1"/>
  <c r="G1086" i="15" s="1"/>
  <c r="C1086" i="15" s="1"/>
  <c r="D1086" i="15" s="1"/>
  <c r="H1086" i="15" s="1"/>
  <c r="AF1086" i="15" s="1"/>
  <c r="E2850" i="11"/>
  <c r="I1086" i="15"/>
  <c r="N1086" i="15"/>
  <c r="O1086" i="15" s="1"/>
  <c r="P1086" i="15" s="1"/>
  <c r="L1086" i="15"/>
  <c r="S1086" i="15"/>
  <c r="Q1085" i="15"/>
  <c r="R1085" i="15" s="1"/>
  <c r="T1085" i="15" s="1"/>
  <c r="AB1085" i="15" s="1"/>
  <c r="AJ1082" i="15"/>
  <c r="D2854" i="11" s="1"/>
  <c r="AI1082" i="15"/>
  <c r="C2854" i="11" s="1"/>
  <c r="K1085" i="15"/>
  <c r="M1085" i="15" s="1"/>
  <c r="AC1085" i="15" l="1"/>
  <c r="AD1085" i="15" s="1"/>
  <c r="AE1084" i="15"/>
  <c r="AI1083" i="15"/>
  <c r="C2853" i="11" s="1"/>
  <c r="AG1084" i="15"/>
  <c r="AH1084" i="15" s="1"/>
  <c r="Q1086" i="15"/>
  <c r="R1086" i="15" s="1"/>
  <c r="T1086" i="15" s="1"/>
  <c r="AB1086" i="15" s="1"/>
  <c r="W1086" i="15"/>
  <c r="X1086" i="15" s="1"/>
  <c r="B1088" i="15"/>
  <c r="V1087" i="15"/>
  <c r="U1087" i="15"/>
  <c r="Y1087" i="15"/>
  <c r="J1087" i="15"/>
  <c r="E1087" i="15"/>
  <c r="F1087" i="15" s="1"/>
  <c r="G1087" i="15" s="1"/>
  <c r="C1087" i="15" s="1"/>
  <c r="D1087" i="15" s="1"/>
  <c r="H1087" i="15" s="1"/>
  <c r="AF1087" i="15" s="1"/>
  <c r="E2849" i="11"/>
  <c r="I1087" i="15"/>
  <c r="N1087" i="15"/>
  <c r="O1087" i="15" s="1"/>
  <c r="P1087" i="15" s="1"/>
  <c r="L1087" i="15"/>
  <c r="S1087" i="15"/>
  <c r="AA1085" i="15"/>
  <c r="Z1085" i="15"/>
  <c r="K1086" i="15"/>
  <c r="M1086" i="15" s="1"/>
  <c r="AE1085" i="15" l="1"/>
  <c r="AJ1084" i="15"/>
  <c r="D2852" i="11" s="1"/>
  <c r="AI1084" i="15"/>
  <c r="C2852" i="11" s="1"/>
  <c r="W1087" i="15"/>
  <c r="X1087" i="15" s="1"/>
  <c r="Z1087" i="15" s="1"/>
  <c r="Q1087" i="15"/>
  <c r="R1087" i="15" s="1"/>
  <c r="T1087" i="15" s="1"/>
  <c r="AB1087" i="15" s="1"/>
  <c r="B1089" i="15"/>
  <c r="V1088" i="15"/>
  <c r="U1088" i="15"/>
  <c r="Y1088" i="15"/>
  <c r="J1088" i="15"/>
  <c r="E1088" i="15"/>
  <c r="F1088" i="15" s="1"/>
  <c r="G1088" i="15" s="1"/>
  <c r="C1088" i="15" s="1"/>
  <c r="D1088" i="15" s="1"/>
  <c r="H1088" i="15" s="1"/>
  <c r="AF1088" i="15" s="1"/>
  <c r="E2848" i="11"/>
  <c r="I1088" i="15"/>
  <c r="N1088" i="15"/>
  <c r="O1088" i="15" s="1"/>
  <c r="P1088" i="15" s="1"/>
  <c r="L1088" i="15"/>
  <c r="S1088" i="15"/>
  <c r="AC1086" i="15"/>
  <c r="AD1086" i="15" s="1"/>
  <c r="AG1085" i="15"/>
  <c r="AH1085" i="15" s="1"/>
  <c r="Z1086" i="15"/>
  <c r="AA1086" i="15"/>
  <c r="K1087" i="15"/>
  <c r="M1087" i="15" s="1"/>
  <c r="K1088" i="15" l="1"/>
  <c r="M1088" i="15" s="1"/>
  <c r="AA1087" i="15"/>
  <c r="W1088" i="15"/>
  <c r="X1088" i="15" s="1"/>
  <c r="Z1088" i="15" s="1"/>
  <c r="Q1088" i="15"/>
  <c r="R1088" i="15" s="1"/>
  <c r="T1088" i="15" s="1"/>
  <c r="AB1088" i="15" s="1"/>
  <c r="AE1086" i="15"/>
  <c r="AG1086" i="15"/>
  <c r="AH1086" i="15" s="1"/>
  <c r="AI1085" i="15"/>
  <c r="C2851" i="11" s="1"/>
  <c r="AJ1085" i="15"/>
  <c r="D2851" i="11" s="1"/>
  <c r="B1090" i="15"/>
  <c r="V1089" i="15"/>
  <c r="U1089" i="15"/>
  <c r="Y1089" i="15"/>
  <c r="J1089" i="15"/>
  <c r="E1089" i="15"/>
  <c r="F1089" i="15" s="1"/>
  <c r="G1089" i="15" s="1"/>
  <c r="C1089" i="15" s="1"/>
  <c r="D1089" i="15" s="1"/>
  <c r="H1089" i="15" s="1"/>
  <c r="AF1089" i="15" s="1"/>
  <c r="E2847" i="11"/>
  <c r="I1089" i="15"/>
  <c r="N1089" i="15"/>
  <c r="O1089" i="15" s="1"/>
  <c r="P1089" i="15" s="1"/>
  <c r="L1089" i="15"/>
  <c r="S1089" i="15"/>
  <c r="AC1087" i="15"/>
  <c r="AD1087" i="15" s="1"/>
  <c r="AA1088" i="15" l="1"/>
  <c r="Q1089" i="15"/>
  <c r="R1089" i="15" s="1"/>
  <c r="T1089" i="15" s="1"/>
  <c r="AB1089" i="15" s="1"/>
  <c r="AJ1086" i="15"/>
  <c r="D2850" i="11" s="1"/>
  <c r="AI1086" i="15"/>
  <c r="C2850" i="11" s="1"/>
  <c r="W1089" i="15"/>
  <c r="X1089" i="15" s="1"/>
  <c r="B1091" i="15"/>
  <c r="V1090" i="15"/>
  <c r="U1090" i="15"/>
  <c r="Y1090" i="15"/>
  <c r="J1090" i="15"/>
  <c r="E1090" i="15"/>
  <c r="F1090" i="15" s="1"/>
  <c r="G1090" i="15" s="1"/>
  <c r="C1090" i="15" s="1"/>
  <c r="D1090" i="15" s="1"/>
  <c r="H1090" i="15" s="1"/>
  <c r="AF1090" i="15" s="1"/>
  <c r="E2846" i="11"/>
  <c r="I1090" i="15"/>
  <c r="N1090" i="15"/>
  <c r="O1090" i="15" s="1"/>
  <c r="P1090" i="15" s="1"/>
  <c r="L1090" i="15"/>
  <c r="S1090" i="15"/>
  <c r="AG1087" i="15"/>
  <c r="AE1087" i="15"/>
  <c r="AC1088" i="15"/>
  <c r="AD1088" i="15" s="1"/>
  <c r="K1089" i="15"/>
  <c r="M1089" i="15" s="1"/>
  <c r="AE1088" i="15" l="1"/>
  <c r="AH1087" i="15"/>
  <c r="AJ1087" i="15" s="1"/>
  <c r="D2849" i="11" s="1"/>
  <c r="Q1090" i="15"/>
  <c r="R1090" i="15" s="1"/>
  <c r="T1090" i="15" s="1"/>
  <c r="AB1090" i="15" s="1"/>
  <c r="AC1089" i="15"/>
  <c r="AD1089" i="15" s="1"/>
  <c r="K1090" i="15"/>
  <c r="M1090" i="15" s="1"/>
  <c r="W1090" i="15"/>
  <c r="X1090" i="15" s="1"/>
  <c r="AG1088" i="15"/>
  <c r="AH1088" i="15" s="1"/>
  <c r="B1092" i="15"/>
  <c r="V1091" i="15"/>
  <c r="U1091" i="15"/>
  <c r="Y1091" i="15"/>
  <c r="J1091" i="15"/>
  <c r="E1091" i="15"/>
  <c r="F1091" i="15" s="1"/>
  <c r="G1091" i="15" s="1"/>
  <c r="C1091" i="15" s="1"/>
  <c r="D1091" i="15" s="1"/>
  <c r="H1091" i="15" s="1"/>
  <c r="AF1091" i="15" s="1"/>
  <c r="E2845" i="11"/>
  <c r="I1091" i="15"/>
  <c r="N1091" i="15"/>
  <c r="O1091" i="15" s="1"/>
  <c r="P1091" i="15" s="1"/>
  <c r="L1091" i="15"/>
  <c r="S1091" i="15"/>
  <c r="Z1089" i="15"/>
  <c r="AA1089" i="15"/>
  <c r="AC1090" i="15" l="1"/>
  <c r="AD1090" i="15" s="1"/>
  <c r="W1091" i="15"/>
  <c r="X1091" i="15" s="1"/>
  <c r="Z1091" i="15" s="1"/>
  <c r="AI1087" i="15"/>
  <c r="C2849" i="11" s="1"/>
  <c r="AE1089" i="15"/>
  <c r="AG1089" i="15"/>
  <c r="AJ1088" i="15"/>
  <c r="D2848" i="11" s="1"/>
  <c r="AI1088" i="15"/>
  <c r="C2848" i="11" s="1"/>
  <c r="B1093" i="15"/>
  <c r="V1092" i="15"/>
  <c r="U1092" i="15"/>
  <c r="Y1092" i="15"/>
  <c r="J1092" i="15"/>
  <c r="E1092" i="15"/>
  <c r="F1092" i="15" s="1"/>
  <c r="G1092" i="15" s="1"/>
  <c r="C1092" i="15" s="1"/>
  <c r="D1092" i="15" s="1"/>
  <c r="H1092" i="15" s="1"/>
  <c r="AF1092" i="15" s="1"/>
  <c r="E2844" i="11"/>
  <c r="I1092" i="15"/>
  <c r="N1092" i="15"/>
  <c r="O1092" i="15" s="1"/>
  <c r="P1092" i="15" s="1"/>
  <c r="L1092" i="15"/>
  <c r="S1092" i="15"/>
  <c r="Q1091" i="15"/>
  <c r="R1091" i="15" s="1"/>
  <c r="T1091" i="15" s="1"/>
  <c r="AB1091" i="15" s="1"/>
  <c r="Z1090" i="15"/>
  <c r="AA1090" i="15"/>
  <c r="K1091" i="15"/>
  <c r="M1091" i="15" s="1"/>
  <c r="AG1090" i="15" l="1"/>
  <c r="AC1091" i="15"/>
  <c r="AD1091" i="15" s="1"/>
  <c r="AA1091" i="15"/>
  <c r="W1092" i="15"/>
  <c r="X1092" i="15" s="1"/>
  <c r="Z1092" i="15" s="1"/>
  <c r="AH1089" i="15"/>
  <c r="AJ1089" i="15" s="1"/>
  <c r="D2847" i="11" s="1"/>
  <c r="B1094" i="15"/>
  <c r="V1093" i="15"/>
  <c r="U1093" i="15"/>
  <c r="Y1093" i="15"/>
  <c r="J1093" i="15"/>
  <c r="E1093" i="15"/>
  <c r="F1093" i="15" s="1"/>
  <c r="G1093" i="15" s="1"/>
  <c r="C1093" i="15" s="1"/>
  <c r="D1093" i="15" s="1"/>
  <c r="H1093" i="15" s="1"/>
  <c r="AF1093" i="15" s="1"/>
  <c r="E2843" i="11"/>
  <c r="I1093" i="15"/>
  <c r="N1093" i="15"/>
  <c r="O1093" i="15" s="1"/>
  <c r="P1093" i="15" s="1"/>
  <c r="L1093" i="15"/>
  <c r="S1093" i="15"/>
  <c r="Q1092" i="15"/>
  <c r="R1092" i="15" s="1"/>
  <c r="T1092" i="15" s="1"/>
  <c r="AB1092" i="15" s="1"/>
  <c r="K1092" i="15"/>
  <c r="M1092" i="15" s="1"/>
  <c r="AE1090" i="15"/>
  <c r="AH1090" i="15" s="1"/>
  <c r="AC1092" i="15" l="1"/>
  <c r="AD1092" i="15" s="1"/>
  <c r="AG1091" i="15"/>
  <c r="AE1091" i="15"/>
  <c r="AH1091" i="15" s="1"/>
  <c r="AJ1091" i="15" s="1"/>
  <c r="D2845" i="11" s="1"/>
  <c r="AA1092" i="15"/>
  <c r="AI1089" i="15"/>
  <c r="C2847" i="11" s="1"/>
  <c r="Q1093" i="15"/>
  <c r="R1093" i="15" s="1"/>
  <c r="T1093" i="15" s="1"/>
  <c r="AB1093" i="15" s="1"/>
  <c r="W1093" i="15"/>
  <c r="X1093" i="15" s="1"/>
  <c r="B1095" i="15"/>
  <c r="V1094" i="15"/>
  <c r="U1094" i="15"/>
  <c r="Y1094" i="15"/>
  <c r="J1094" i="15"/>
  <c r="E1094" i="15"/>
  <c r="F1094" i="15" s="1"/>
  <c r="G1094" i="15" s="1"/>
  <c r="C1094" i="15" s="1"/>
  <c r="D1094" i="15" s="1"/>
  <c r="H1094" i="15" s="1"/>
  <c r="AF1094" i="15" s="1"/>
  <c r="E2842" i="11"/>
  <c r="I1094" i="15"/>
  <c r="N1094" i="15"/>
  <c r="O1094" i="15" s="1"/>
  <c r="P1094" i="15" s="1"/>
  <c r="L1094" i="15"/>
  <c r="S1094" i="15"/>
  <c r="AJ1090" i="15"/>
  <c r="D2846" i="11" s="1"/>
  <c r="AI1090" i="15"/>
  <c r="C2846" i="11" s="1"/>
  <c r="K1093" i="15"/>
  <c r="M1093" i="15" s="1"/>
  <c r="AG1092" i="15" l="1"/>
  <c r="AI1091" i="15"/>
  <c r="C2845" i="11" s="1"/>
  <c r="AE1092" i="15"/>
  <c r="AH1092" i="15" s="1"/>
  <c r="Q1094" i="15"/>
  <c r="R1094" i="15" s="1"/>
  <c r="T1094" i="15" s="1"/>
  <c r="AB1094" i="15" s="1"/>
  <c r="W1094" i="15"/>
  <c r="X1094" i="15" s="1"/>
  <c r="B1096" i="15"/>
  <c r="V1095" i="15"/>
  <c r="U1095" i="15"/>
  <c r="Y1095" i="15"/>
  <c r="J1095" i="15"/>
  <c r="E1095" i="15"/>
  <c r="F1095" i="15" s="1"/>
  <c r="G1095" i="15" s="1"/>
  <c r="C1095" i="15" s="1"/>
  <c r="D1095" i="15" s="1"/>
  <c r="H1095" i="15" s="1"/>
  <c r="AF1095" i="15" s="1"/>
  <c r="E2841" i="11"/>
  <c r="I1095" i="15"/>
  <c r="N1095" i="15"/>
  <c r="O1095" i="15" s="1"/>
  <c r="P1095" i="15" s="1"/>
  <c r="L1095" i="15"/>
  <c r="S1095" i="15"/>
  <c r="AC1093" i="15"/>
  <c r="AD1093" i="15" s="1"/>
  <c r="AA1093" i="15"/>
  <c r="Z1093" i="15"/>
  <c r="K1094" i="15"/>
  <c r="M1094" i="15" s="1"/>
  <c r="K1095" i="15" l="1"/>
  <c r="AJ1092" i="15"/>
  <c r="D2844" i="11" s="1"/>
  <c r="AI1092" i="15"/>
  <c r="C2844" i="11" s="1"/>
  <c r="W1095" i="15"/>
  <c r="X1095" i="15" s="1"/>
  <c r="Z1095" i="15" s="1"/>
  <c r="Q1095" i="15"/>
  <c r="R1095" i="15" s="1"/>
  <c r="T1095" i="15" s="1"/>
  <c r="AB1095" i="15" s="1"/>
  <c r="B1097" i="15"/>
  <c r="V1096" i="15"/>
  <c r="U1096" i="15"/>
  <c r="Y1096" i="15"/>
  <c r="J1096" i="15"/>
  <c r="E1096" i="15"/>
  <c r="F1096" i="15" s="1"/>
  <c r="G1096" i="15" s="1"/>
  <c r="C1096" i="15" s="1"/>
  <c r="D1096" i="15" s="1"/>
  <c r="H1096" i="15" s="1"/>
  <c r="AF1096" i="15" s="1"/>
  <c r="E2840" i="11"/>
  <c r="I1096" i="15"/>
  <c r="N1096" i="15"/>
  <c r="O1096" i="15" s="1"/>
  <c r="P1096" i="15" s="1"/>
  <c r="L1096" i="15"/>
  <c r="S1096" i="15"/>
  <c r="AG1093" i="15"/>
  <c r="AE1093" i="15"/>
  <c r="AC1094" i="15"/>
  <c r="AD1094" i="15" s="1"/>
  <c r="Z1094" i="15"/>
  <c r="AA1094" i="15"/>
  <c r="M1095" i="15"/>
  <c r="K1096" i="15" l="1"/>
  <c r="M1096" i="15" s="1"/>
  <c r="AA1095" i="15"/>
  <c r="W1096" i="15"/>
  <c r="X1096" i="15" s="1"/>
  <c r="Z1096" i="15" s="1"/>
  <c r="AH1093" i="15"/>
  <c r="AI1093" i="15" s="1"/>
  <c r="C2843" i="11" s="1"/>
  <c r="AG1094" i="15"/>
  <c r="AE1094" i="15"/>
  <c r="AH1094" i="15" s="1"/>
  <c r="Q1096" i="15"/>
  <c r="R1096" i="15" s="1"/>
  <c r="T1096" i="15" s="1"/>
  <c r="AB1096" i="15" s="1"/>
  <c r="AC1095" i="15"/>
  <c r="AD1095" i="15" s="1"/>
  <c r="B1098" i="15"/>
  <c r="V1097" i="15"/>
  <c r="U1097" i="15"/>
  <c r="Y1097" i="15"/>
  <c r="J1097" i="15"/>
  <c r="E1097" i="15"/>
  <c r="F1097" i="15" s="1"/>
  <c r="G1097" i="15" s="1"/>
  <c r="C1097" i="15" s="1"/>
  <c r="D1097" i="15" s="1"/>
  <c r="H1097" i="15" s="1"/>
  <c r="AF1097" i="15" s="1"/>
  <c r="E2839" i="11"/>
  <c r="I1097" i="15"/>
  <c r="N1097" i="15"/>
  <c r="O1097" i="15" s="1"/>
  <c r="P1097" i="15" s="1"/>
  <c r="L1097" i="15"/>
  <c r="S1097" i="15"/>
  <c r="AA1096" i="15" l="1"/>
  <c r="W1097" i="15"/>
  <c r="X1097" i="15" s="1"/>
  <c r="AA1097" i="15" s="1"/>
  <c r="AJ1093" i="15"/>
  <c r="D2843" i="11" s="1"/>
  <c r="AC1096" i="15"/>
  <c r="AD1096" i="15" s="1"/>
  <c r="B1099" i="15"/>
  <c r="V1098" i="15"/>
  <c r="U1098" i="15"/>
  <c r="Y1098" i="15"/>
  <c r="J1098" i="15"/>
  <c r="E1098" i="15"/>
  <c r="F1098" i="15" s="1"/>
  <c r="G1098" i="15" s="1"/>
  <c r="C1098" i="15" s="1"/>
  <c r="D1098" i="15" s="1"/>
  <c r="H1098" i="15" s="1"/>
  <c r="AF1098" i="15" s="1"/>
  <c r="E2838" i="11"/>
  <c r="I1098" i="15"/>
  <c r="N1098" i="15"/>
  <c r="O1098" i="15" s="1"/>
  <c r="P1098" i="15" s="1"/>
  <c r="L1098" i="15"/>
  <c r="S1098" i="15"/>
  <c r="AI1094" i="15"/>
  <c r="C2842" i="11" s="1"/>
  <c r="AJ1094" i="15"/>
  <c r="D2842" i="11" s="1"/>
  <c r="Q1097" i="15"/>
  <c r="R1097" i="15" s="1"/>
  <c r="T1097" i="15" s="1"/>
  <c r="AB1097" i="15" s="1"/>
  <c r="K1097" i="15"/>
  <c r="M1097" i="15" s="1"/>
  <c r="AE1095" i="15"/>
  <c r="AG1095" i="15"/>
  <c r="AC1097" i="15" l="1"/>
  <c r="AD1097" i="15" s="1"/>
  <c r="AE1097" i="15" s="1"/>
  <c r="W1098" i="15"/>
  <c r="X1098" i="15" s="1"/>
  <c r="Z1098" i="15" s="1"/>
  <c r="Z1097" i="15"/>
  <c r="AH1095" i="15"/>
  <c r="AJ1095" i="15" s="1"/>
  <c r="D2841" i="11" s="1"/>
  <c r="AE1096" i="15"/>
  <c r="AG1096" i="15"/>
  <c r="K1098" i="15"/>
  <c r="M1098" i="15" s="1"/>
  <c r="B1100" i="15"/>
  <c r="V1099" i="15"/>
  <c r="U1099" i="15"/>
  <c r="Y1099" i="15"/>
  <c r="J1099" i="15"/>
  <c r="E1099" i="15"/>
  <c r="F1099" i="15" s="1"/>
  <c r="G1099" i="15" s="1"/>
  <c r="C1099" i="15" s="1"/>
  <c r="D1099" i="15" s="1"/>
  <c r="H1099" i="15" s="1"/>
  <c r="AF1099" i="15" s="1"/>
  <c r="E2837" i="11"/>
  <c r="I1099" i="15"/>
  <c r="N1099" i="15"/>
  <c r="O1099" i="15" s="1"/>
  <c r="P1099" i="15" s="1"/>
  <c r="L1099" i="15"/>
  <c r="S1099" i="15"/>
  <c r="Q1098" i="15"/>
  <c r="R1098" i="15" s="1"/>
  <c r="T1098" i="15" s="1"/>
  <c r="AB1098" i="15" s="1"/>
  <c r="AG1097" i="15" l="1"/>
  <c r="AA1098" i="15"/>
  <c r="W1099" i="15"/>
  <c r="X1099" i="15" s="1"/>
  <c r="AA1099" i="15" s="1"/>
  <c r="AH1096" i="15"/>
  <c r="AJ1096" i="15" s="1"/>
  <c r="D2840" i="11" s="1"/>
  <c r="AI1095" i="15"/>
  <c r="C2841" i="11" s="1"/>
  <c r="AC1098" i="15"/>
  <c r="AD1098" i="15" s="1"/>
  <c r="B1101" i="15"/>
  <c r="V1100" i="15"/>
  <c r="U1100" i="15"/>
  <c r="Y1100" i="15"/>
  <c r="J1100" i="15"/>
  <c r="E1100" i="15"/>
  <c r="F1100" i="15" s="1"/>
  <c r="G1100" i="15" s="1"/>
  <c r="C1100" i="15" s="1"/>
  <c r="D1100" i="15" s="1"/>
  <c r="H1100" i="15" s="1"/>
  <c r="AF1100" i="15" s="1"/>
  <c r="E2836" i="11"/>
  <c r="I1100" i="15"/>
  <c r="N1100" i="15"/>
  <c r="O1100" i="15" s="1"/>
  <c r="P1100" i="15" s="1"/>
  <c r="L1100" i="15"/>
  <c r="S1100" i="15"/>
  <c r="Q1099" i="15"/>
  <c r="R1099" i="15" s="1"/>
  <c r="T1099" i="15" s="1"/>
  <c r="AB1099" i="15" s="1"/>
  <c r="K1099" i="15"/>
  <c r="M1099" i="15" s="1"/>
  <c r="AH1097" i="15"/>
  <c r="AC1099" i="15" l="1"/>
  <c r="AD1099" i="15" s="1"/>
  <c r="AE1099" i="15" s="1"/>
  <c r="Z1099" i="15"/>
  <c r="AI1096" i="15"/>
  <c r="C2840" i="11" s="1"/>
  <c r="Q1100" i="15"/>
  <c r="R1100" i="15" s="1"/>
  <c r="T1100" i="15" s="1"/>
  <c r="AB1100" i="15" s="1"/>
  <c r="AG1098" i="15"/>
  <c r="AH1098" i="15" s="1"/>
  <c r="AJ1098" i="15" s="1"/>
  <c r="D2838" i="11" s="1"/>
  <c r="AE1098" i="15"/>
  <c r="AI1097" i="15"/>
  <c r="C2839" i="11" s="1"/>
  <c r="AJ1097" i="15"/>
  <c r="D2839" i="11" s="1"/>
  <c r="W1100" i="15"/>
  <c r="X1100" i="15" s="1"/>
  <c r="B1102" i="15"/>
  <c r="V1101" i="15"/>
  <c r="U1101" i="15"/>
  <c r="Y1101" i="15"/>
  <c r="J1101" i="15"/>
  <c r="E1101" i="15"/>
  <c r="F1101" i="15" s="1"/>
  <c r="G1101" i="15" s="1"/>
  <c r="C1101" i="15" s="1"/>
  <c r="D1101" i="15" s="1"/>
  <c r="H1101" i="15" s="1"/>
  <c r="AF1101" i="15" s="1"/>
  <c r="E2835" i="11"/>
  <c r="I1101" i="15"/>
  <c r="N1101" i="15"/>
  <c r="O1101" i="15" s="1"/>
  <c r="P1101" i="15" s="1"/>
  <c r="L1101" i="15"/>
  <c r="S1101" i="15"/>
  <c r="K1100" i="15"/>
  <c r="M1100" i="15" s="1"/>
  <c r="AG1099" i="15" l="1"/>
  <c r="AH1099" i="15" s="1"/>
  <c r="AI1099" i="15" s="1"/>
  <c r="C2837" i="11" s="1"/>
  <c r="AI1098" i="15"/>
  <c r="C2838" i="11" s="1"/>
  <c r="K1101" i="15"/>
  <c r="M1101" i="15" s="1"/>
  <c r="W1101" i="15"/>
  <c r="X1101" i="15" s="1"/>
  <c r="B1103" i="15"/>
  <c r="V1102" i="15"/>
  <c r="U1102" i="15"/>
  <c r="Y1102" i="15"/>
  <c r="J1102" i="15"/>
  <c r="E1102" i="15"/>
  <c r="F1102" i="15" s="1"/>
  <c r="G1102" i="15" s="1"/>
  <c r="C1102" i="15" s="1"/>
  <c r="D1102" i="15" s="1"/>
  <c r="H1102" i="15" s="1"/>
  <c r="AF1102" i="15" s="1"/>
  <c r="E2834" i="11"/>
  <c r="I1102" i="15"/>
  <c r="N1102" i="15"/>
  <c r="O1102" i="15" s="1"/>
  <c r="P1102" i="15" s="1"/>
  <c r="L1102" i="15"/>
  <c r="S1102" i="15"/>
  <c r="AA1100" i="15"/>
  <c r="Z1100" i="15"/>
  <c r="Q1101" i="15"/>
  <c r="R1101" i="15" s="1"/>
  <c r="T1101" i="15" s="1"/>
  <c r="AB1101" i="15" s="1"/>
  <c r="AC1100" i="15"/>
  <c r="AD1100" i="15" s="1"/>
  <c r="AC1101" i="15" l="1"/>
  <c r="AD1101" i="15" s="1"/>
  <c r="W1102" i="15"/>
  <c r="X1102" i="15" s="1"/>
  <c r="Z1102" i="15" s="1"/>
  <c r="AJ1099" i="15"/>
  <c r="D2837" i="11" s="1"/>
  <c r="Q1102" i="15"/>
  <c r="R1102" i="15" s="1"/>
  <c r="T1102" i="15" s="1"/>
  <c r="AB1102" i="15" s="1"/>
  <c r="AE1100" i="15"/>
  <c r="K1102" i="15"/>
  <c r="M1102" i="15" s="1"/>
  <c r="B1104" i="15"/>
  <c r="V1103" i="15"/>
  <c r="U1103" i="15"/>
  <c r="Y1103" i="15"/>
  <c r="J1103" i="15"/>
  <c r="E1103" i="15"/>
  <c r="F1103" i="15" s="1"/>
  <c r="G1103" i="15" s="1"/>
  <c r="C1103" i="15" s="1"/>
  <c r="D1103" i="15" s="1"/>
  <c r="H1103" i="15" s="1"/>
  <c r="AF1103" i="15" s="1"/>
  <c r="E2833" i="11"/>
  <c r="I1103" i="15"/>
  <c r="N1103" i="15"/>
  <c r="O1103" i="15" s="1"/>
  <c r="P1103" i="15" s="1"/>
  <c r="L1103" i="15"/>
  <c r="S1103" i="15"/>
  <c r="AG1100" i="15"/>
  <c r="AH1100" i="15" s="1"/>
  <c r="AA1101" i="15"/>
  <c r="Z1101" i="15"/>
  <c r="AC1102" i="15" l="1"/>
  <c r="AD1102" i="15" s="1"/>
  <c r="AG1101" i="15"/>
  <c r="AA1102" i="15"/>
  <c r="W1103" i="15"/>
  <c r="X1103" i="15" s="1"/>
  <c r="Z1103" i="15" s="1"/>
  <c r="AJ1100" i="15"/>
  <c r="D2836" i="11" s="1"/>
  <c r="AI1100" i="15"/>
  <c r="C2836" i="11" s="1"/>
  <c r="B1105" i="15"/>
  <c r="V1104" i="15"/>
  <c r="U1104" i="15"/>
  <c r="Y1104" i="15"/>
  <c r="J1104" i="15"/>
  <c r="E1104" i="15"/>
  <c r="F1104" i="15" s="1"/>
  <c r="G1104" i="15" s="1"/>
  <c r="C1104" i="15" s="1"/>
  <c r="D1104" i="15" s="1"/>
  <c r="H1104" i="15" s="1"/>
  <c r="AF1104" i="15" s="1"/>
  <c r="E2832" i="11"/>
  <c r="I1104" i="15"/>
  <c r="N1104" i="15"/>
  <c r="O1104" i="15" s="1"/>
  <c r="P1104" i="15" s="1"/>
  <c r="L1104" i="15"/>
  <c r="S1104" i="15"/>
  <c r="AE1101" i="15"/>
  <c r="AH1101" i="15" s="1"/>
  <c r="Q1103" i="15"/>
  <c r="R1103" i="15" s="1"/>
  <c r="T1103" i="15" s="1"/>
  <c r="AB1103" i="15" s="1"/>
  <c r="AC1103" i="15" s="1"/>
  <c r="AD1103" i="15" s="1"/>
  <c r="K1103" i="15"/>
  <c r="M1103" i="15" s="1"/>
  <c r="AE1102" i="15" l="1"/>
  <c r="AG1102" i="15"/>
  <c r="W1104" i="15"/>
  <c r="X1104" i="15" s="1"/>
  <c r="AA1104" i="15" s="1"/>
  <c r="AA1103" i="15"/>
  <c r="AE1103" i="15" s="1"/>
  <c r="B1106" i="15"/>
  <c r="V1105" i="15"/>
  <c r="U1105" i="15"/>
  <c r="Y1105" i="15"/>
  <c r="J1105" i="15"/>
  <c r="E1105" i="15"/>
  <c r="F1105" i="15" s="1"/>
  <c r="G1105" i="15" s="1"/>
  <c r="C1105" i="15" s="1"/>
  <c r="D1105" i="15" s="1"/>
  <c r="H1105" i="15" s="1"/>
  <c r="AF1105" i="15" s="1"/>
  <c r="E2831" i="11"/>
  <c r="I1105" i="15"/>
  <c r="N1105" i="15"/>
  <c r="O1105" i="15" s="1"/>
  <c r="P1105" i="15" s="1"/>
  <c r="L1105" i="15"/>
  <c r="S1105" i="15"/>
  <c r="Q1104" i="15"/>
  <c r="R1104" i="15" s="1"/>
  <c r="T1104" i="15" s="1"/>
  <c r="AB1104" i="15" s="1"/>
  <c r="AC1104" i="15" s="1"/>
  <c r="AD1104" i="15" s="1"/>
  <c r="AJ1101" i="15"/>
  <c r="D2835" i="11" s="1"/>
  <c r="AI1101" i="15"/>
  <c r="C2835" i="11" s="1"/>
  <c r="K1104" i="15"/>
  <c r="M1104" i="15" s="1"/>
  <c r="AH1102" i="15" l="1"/>
  <c r="AI1102" i="15" s="1"/>
  <c r="C2834" i="11" s="1"/>
  <c r="Z1104" i="15"/>
  <c r="AG1103" i="15"/>
  <c r="AH1103" i="15" s="1"/>
  <c r="W1105" i="15"/>
  <c r="X1105" i="15" s="1"/>
  <c r="Z1105" i="15" s="1"/>
  <c r="AG1104" i="15"/>
  <c r="B1107" i="15"/>
  <c r="V1106" i="15"/>
  <c r="U1106" i="15"/>
  <c r="Y1106" i="15"/>
  <c r="J1106" i="15"/>
  <c r="E1106" i="15"/>
  <c r="F1106" i="15" s="1"/>
  <c r="G1106" i="15" s="1"/>
  <c r="C1106" i="15" s="1"/>
  <c r="D1106" i="15" s="1"/>
  <c r="H1106" i="15" s="1"/>
  <c r="AF1106" i="15" s="1"/>
  <c r="E2830" i="11"/>
  <c r="I1106" i="15"/>
  <c r="N1106" i="15"/>
  <c r="O1106" i="15" s="1"/>
  <c r="P1106" i="15" s="1"/>
  <c r="L1106" i="15"/>
  <c r="S1106" i="15"/>
  <c r="Q1105" i="15"/>
  <c r="R1105" i="15" s="1"/>
  <c r="T1105" i="15" s="1"/>
  <c r="AB1105" i="15" s="1"/>
  <c r="AE1104" i="15"/>
  <c r="K1105" i="15"/>
  <c r="M1105" i="15" s="1"/>
  <c r="AJ1102" i="15" l="1"/>
  <c r="D2834" i="11" s="1"/>
  <c r="AC1105" i="15"/>
  <c r="AD1105" i="15" s="1"/>
  <c r="AH1104" i="15"/>
  <c r="AJ1104" i="15" s="1"/>
  <c r="D2832" i="11" s="1"/>
  <c r="W1106" i="15"/>
  <c r="X1106" i="15" s="1"/>
  <c r="AA1106" i="15" s="1"/>
  <c r="AA1105" i="15"/>
  <c r="AJ1103" i="15"/>
  <c r="D2833" i="11" s="1"/>
  <c r="AI1103" i="15"/>
  <c r="C2833" i="11" s="1"/>
  <c r="B1108" i="15"/>
  <c r="V1107" i="15"/>
  <c r="U1107" i="15"/>
  <c r="Y1107" i="15"/>
  <c r="J1107" i="15"/>
  <c r="E1107" i="15"/>
  <c r="F1107" i="15" s="1"/>
  <c r="G1107" i="15" s="1"/>
  <c r="C1107" i="15" s="1"/>
  <c r="D1107" i="15" s="1"/>
  <c r="H1107" i="15" s="1"/>
  <c r="AF1107" i="15" s="1"/>
  <c r="E2829" i="11"/>
  <c r="I1107" i="15"/>
  <c r="N1107" i="15"/>
  <c r="O1107" i="15" s="1"/>
  <c r="P1107" i="15" s="1"/>
  <c r="L1107" i="15"/>
  <c r="S1107" i="15"/>
  <c r="K1106" i="15"/>
  <c r="M1106" i="15" s="1"/>
  <c r="Q1106" i="15"/>
  <c r="R1106" i="15" s="1"/>
  <c r="T1106" i="15" s="1"/>
  <c r="AB1106" i="15" s="1"/>
  <c r="AC1106" i="15" l="1"/>
  <c r="AD1106" i="15" s="1"/>
  <c r="AG1106" i="15" s="1"/>
  <c r="AE1105" i="15"/>
  <c r="AG1105" i="15"/>
  <c r="AH1105" i="15" s="1"/>
  <c r="AI1105" i="15" s="1"/>
  <c r="C2831" i="11" s="1"/>
  <c r="AI1104" i="15"/>
  <c r="C2832" i="11" s="1"/>
  <c r="Z1106" i="15"/>
  <c r="W1107" i="15"/>
  <c r="X1107" i="15" s="1"/>
  <c r="B1109" i="15"/>
  <c r="V1108" i="15"/>
  <c r="U1108" i="15"/>
  <c r="Y1108" i="15"/>
  <c r="J1108" i="15"/>
  <c r="E1108" i="15"/>
  <c r="F1108" i="15" s="1"/>
  <c r="G1108" i="15" s="1"/>
  <c r="C1108" i="15" s="1"/>
  <c r="D1108" i="15" s="1"/>
  <c r="H1108" i="15" s="1"/>
  <c r="AF1108" i="15" s="1"/>
  <c r="E2828" i="11"/>
  <c r="I1108" i="15"/>
  <c r="N1108" i="15"/>
  <c r="O1108" i="15" s="1"/>
  <c r="P1108" i="15" s="1"/>
  <c r="L1108" i="15"/>
  <c r="S1108" i="15"/>
  <c r="Q1107" i="15"/>
  <c r="R1107" i="15" s="1"/>
  <c r="T1107" i="15" s="1"/>
  <c r="AB1107" i="15" s="1"/>
  <c r="K1107" i="15"/>
  <c r="M1107" i="15" s="1"/>
  <c r="AE1106" i="15" l="1"/>
  <c r="AH1106" i="15" s="1"/>
  <c r="AJ1106" i="15" s="1"/>
  <c r="D2830" i="11" s="1"/>
  <c r="AC1107" i="15"/>
  <c r="AD1107" i="15" s="1"/>
  <c r="AJ1105" i="15"/>
  <c r="D2831" i="11" s="1"/>
  <c r="W1108" i="15"/>
  <c r="X1108" i="15" s="1"/>
  <c r="Z1108" i="15" s="1"/>
  <c r="Q1108" i="15"/>
  <c r="R1108" i="15" s="1"/>
  <c r="T1108" i="15" s="1"/>
  <c r="AB1108" i="15" s="1"/>
  <c r="B1110" i="15"/>
  <c r="V1109" i="15"/>
  <c r="U1109" i="15"/>
  <c r="Y1109" i="15"/>
  <c r="J1109" i="15"/>
  <c r="E1109" i="15"/>
  <c r="F1109" i="15" s="1"/>
  <c r="G1109" i="15" s="1"/>
  <c r="C1109" i="15" s="1"/>
  <c r="D1109" i="15" s="1"/>
  <c r="H1109" i="15" s="1"/>
  <c r="AF1109" i="15" s="1"/>
  <c r="E2827" i="11"/>
  <c r="I1109" i="15"/>
  <c r="N1109" i="15"/>
  <c r="O1109" i="15" s="1"/>
  <c r="P1109" i="15" s="1"/>
  <c r="L1109" i="15"/>
  <c r="S1109" i="15"/>
  <c r="Z1107" i="15"/>
  <c r="AA1107" i="15"/>
  <c r="K1108" i="15"/>
  <c r="M1108" i="15" s="1"/>
  <c r="AE1107" i="15" l="1"/>
  <c r="AI1106" i="15"/>
  <c r="C2830" i="11" s="1"/>
  <c r="W1109" i="15"/>
  <c r="X1109" i="15" s="1"/>
  <c r="Z1109" i="15" s="1"/>
  <c r="AA1108" i="15"/>
  <c r="AC1108" i="15"/>
  <c r="AD1108" i="15" s="1"/>
  <c r="B1111" i="15"/>
  <c r="V1110" i="15"/>
  <c r="U1110" i="15"/>
  <c r="Y1110" i="15"/>
  <c r="J1110" i="15"/>
  <c r="E1110" i="15"/>
  <c r="F1110" i="15" s="1"/>
  <c r="G1110" i="15" s="1"/>
  <c r="C1110" i="15" s="1"/>
  <c r="D1110" i="15" s="1"/>
  <c r="H1110" i="15" s="1"/>
  <c r="AF1110" i="15" s="1"/>
  <c r="E2826" i="11"/>
  <c r="I1110" i="15"/>
  <c r="N1110" i="15"/>
  <c r="O1110" i="15" s="1"/>
  <c r="P1110" i="15" s="1"/>
  <c r="L1110" i="15"/>
  <c r="S1110" i="15"/>
  <c r="K1109" i="15"/>
  <c r="M1109" i="15" s="1"/>
  <c r="AG1107" i="15"/>
  <c r="AH1107" i="15" s="1"/>
  <c r="Q1109" i="15"/>
  <c r="R1109" i="15" s="1"/>
  <c r="T1109" i="15" s="1"/>
  <c r="AB1109" i="15" s="1"/>
  <c r="AC1109" i="15" l="1"/>
  <c r="AD1109" i="15" s="1"/>
  <c r="AE1109" i="15" s="1"/>
  <c r="AA1109" i="15"/>
  <c r="AE1108" i="15"/>
  <c r="AG1108" i="15"/>
  <c r="AH1108" i="15" s="1"/>
  <c r="AJ1107" i="15"/>
  <c r="D2829" i="11" s="1"/>
  <c r="AI1107" i="15"/>
  <c r="C2829" i="11" s="1"/>
  <c r="W1110" i="15"/>
  <c r="X1110" i="15" s="1"/>
  <c r="B1112" i="15"/>
  <c r="V1111" i="15"/>
  <c r="U1111" i="15"/>
  <c r="Y1111" i="15"/>
  <c r="J1111" i="15"/>
  <c r="E1111" i="15"/>
  <c r="F1111" i="15" s="1"/>
  <c r="G1111" i="15" s="1"/>
  <c r="C1111" i="15" s="1"/>
  <c r="D1111" i="15" s="1"/>
  <c r="H1111" i="15" s="1"/>
  <c r="AF1111" i="15" s="1"/>
  <c r="E2825" i="11"/>
  <c r="I1111" i="15"/>
  <c r="N1111" i="15"/>
  <c r="O1111" i="15" s="1"/>
  <c r="P1111" i="15" s="1"/>
  <c r="L1111" i="15"/>
  <c r="S1111" i="15"/>
  <c r="Q1110" i="15"/>
  <c r="R1110" i="15" s="1"/>
  <c r="T1110" i="15" s="1"/>
  <c r="AB1110" i="15" s="1"/>
  <c r="K1110" i="15"/>
  <c r="M1110" i="15" s="1"/>
  <c r="AC1110" i="15" l="1"/>
  <c r="AD1110" i="15" s="1"/>
  <c r="AG1109" i="15"/>
  <c r="AH1109" i="15" s="1"/>
  <c r="AI1109" i="15" s="1"/>
  <c r="C2827" i="11" s="1"/>
  <c r="W1111" i="15"/>
  <c r="X1111" i="15" s="1"/>
  <c r="Z1111" i="15" s="1"/>
  <c r="AI1108" i="15"/>
  <c r="C2828" i="11" s="1"/>
  <c r="AJ1108" i="15"/>
  <c r="D2828" i="11" s="1"/>
  <c r="Q1111" i="15"/>
  <c r="R1111" i="15" s="1"/>
  <c r="T1111" i="15" s="1"/>
  <c r="AB1111" i="15" s="1"/>
  <c r="B1113" i="15"/>
  <c r="V1112" i="15"/>
  <c r="U1112" i="15"/>
  <c r="Y1112" i="15"/>
  <c r="J1112" i="15"/>
  <c r="E1112" i="15"/>
  <c r="F1112" i="15" s="1"/>
  <c r="G1112" i="15" s="1"/>
  <c r="C1112" i="15" s="1"/>
  <c r="D1112" i="15" s="1"/>
  <c r="H1112" i="15" s="1"/>
  <c r="AF1112" i="15" s="1"/>
  <c r="E2824" i="11"/>
  <c r="I1112" i="15"/>
  <c r="N1112" i="15"/>
  <c r="O1112" i="15" s="1"/>
  <c r="P1112" i="15" s="1"/>
  <c r="L1112" i="15"/>
  <c r="S1112" i="15"/>
  <c r="AA1110" i="15"/>
  <c r="Z1110" i="15"/>
  <c r="K1111" i="15"/>
  <c r="M1111" i="15" s="1"/>
  <c r="AG1110" i="15" l="1"/>
  <c r="W1112" i="15"/>
  <c r="X1112" i="15" s="1"/>
  <c r="AA1112" i="15" s="1"/>
  <c r="AJ1109" i="15"/>
  <c r="D2827" i="11" s="1"/>
  <c r="AA1111" i="15"/>
  <c r="K1112" i="15"/>
  <c r="M1112" i="15" s="1"/>
  <c r="B1114" i="15"/>
  <c r="V1113" i="15"/>
  <c r="U1113" i="15"/>
  <c r="Y1113" i="15"/>
  <c r="J1113" i="15"/>
  <c r="E1113" i="15"/>
  <c r="F1113" i="15" s="1"/>
  <c r="G1113" i="15" s="1"/>
  <c r="C1113" i="15" s="1"/>
  <c r="D1113" i="15" s="1"/>
  <c r="H1113" i="15" s="1"/>
  <c r="AF1113" i="15" s="1"/>
  <c r="E2823" i="11"/>
  <c r="I1113" i="15"/>
  <c r="N1113" i="15"/>
  <c r="O1113" i="15" s="1"/>
  <c r="P1113" i="15" s="1"/>
  <c r="L1113" i="15"/>
  <c r="S1113" i="15"/>
  <c r="AC1111" i="15"/>
  <c r="AD1111" i="15" s="1"/>
  <c r="Q1112" i="15"/>
  <c r="R1112" i="15" s="1"/>
  <c r="T1112" i="15" s="1"/>
  <c r="AB1112" i="15" s="1"/>
  <c r="AE1110" i="15"/>
  <c r="AH1110" i="15" s="1"/>
  <c r="K1113" i="15" l="1"/>
  <c r="AC1112" i="15"/>
  <c r="AD1112" i="15" s="1"/>
  <c r="AE1112" i="15" s="1"/>
  <c r="Z1112" i="15"/>
  <c r="W1113" i="15"/>
  <c r="X1113" i="15" s="1"/>
  <c r="AA1113" i="15" s="1"/>
  <c r="AJ1110" i="15"/>
  <c r="D2826" i="11" s="1"/>
  <c r="AI1110" i="15"/>
  <c r="C2826" i="11" s="1"/>
  <c r="B1115" i="15"/>
  <c r="V1114" i="15"/>
  <c r="U1114" i="15"/>
  <c r="Y1114" i="15"/>
  <c r="J1114" i="15"/>
  <c r="E1114" i="15"/>
  <c r="F1114" i="15" s="1"/>
  <c r="G1114" i="15" s="1"/>
  <c r="C1114" i="15" s="1"/>
  <c r="D1114" i="15" s="1"/>
  <c r="H1114" i="15" s="1"/>
  <c r="AF1114" i="15" s="1"/>
  <c r="E2822" i="11"/>
  <c r="I1114" i="15"/>
  <c r="N1114" i="15"/>
  <c r="O1114" i="15" s="1"/>
  <c r="P1114" i="15" s="1"/>
  <c r="L1114" i="15"/>
  <c r="S1114" i="15"/>
  <c r="AG1111" i="15"/>
  <c r="AE1111" i="15"/>
  <c r="Q1113" i="15"/>
  <c r="R1113" i="15" s="1"/>
  <c r="T1113" i="15" s="1"/>
  <c r="AB1113" i="15" s="1"/>
  <c r="M1113" i="15"/>
  <c r="AC1113" i="15" l="1"/>
  <c r="AD1113" i="15" s="1"/>
  <c r="AG1113" i="15" s="1"/>
  <c r="AG1112" i="15"/>
  <c r="AH1112" i="15" s="1"/>
  <c r="W1114" i="15"/>
  <c r="X1114" i="15" s="1"/>
  <c r="Z1114" i="15" s="1"/>
  <c r="Z1113" i="15"/>
  <c r="AH1111" i="15"/>
  <c r="AJ1111" i="15" s="1"/>
  <c r="D2825" i="11" s="1"/>
  <c r="B1116" i="15"/>
  <c r="V1115" i="15"/>
  <c r="U1115" i="15"/>
  <c r="Y1115" i="15"/>
  <c r="J1115" i="15"/>
  <c r="E1115" i="15"/>
  <c r="F1115" i="15" s="1"/>
  <c r="G1115" i="15" s="1"/>
  <c r="C1115" i="15" s="1"/>
  <c r="D1115" i="15" s="1"/>
  <c r="H1115" i="15" s="1"/>
  <c r="AF1115" i="15" s="1"/>
  <c r="E2821" i="11"/>
  <c r="I1115" i="15"/>
  <c r="N1115" i="15"/>
  <c r="O1115" i="15" s="1"/>
  <c r="P1115" i="15" s="1"/>
  <c r="L1115" i="15"/>
  <c r="S1115" i="15"/>
  <c r="Q1114" i="15"/>
  <c r="R1114" i="15" s="1"/>
  <c r="T1114" i="15" s="1"/>
  <c r="AB1114" i="15" s="1"/>
  <c r="K1114" i="15"/>
  <c r="M1114" i="15" s="1"/>
  <c r="AE1113" i="15" l="1"/>
  <c r="AI1112" i="15"/>
  <c r="C2824" i="11" s="1"/>
  <c r="AJ1112" i="15"/>
  <c r="D2824" i="11" s="1"/>
  <c r="AC1114" i="15"/>
  <c r="AD1114" i="15" s="1"/>
  <c r="AA1114" i="15"/>
  <c r="AI1111" i="15"/>
  <c r="C2825" i="11" s="1"/>
  <c r="K1115" i="15"/>
  <c r="M1115" i="15" s="1"/>
  <c r="W1115" i="15"/>
  <c r="X1115" i="15" s="1"/>
  <c r="B1117" i="15"/>
  <c r="V1116" i="15"/>
  <c r="U1116" i="15"/>
  <c r="Y1116" i="15"/>
  <c r="J1116" i="15"/>
  <c r="E1116" i="15"/>
  <c r="F1116" i="15" s="1"/>
  <c r="G1116" i="15" s="1"/>
  <c r="C1116" i="15" s="1"/>
  <c r="D1116" i="15" s="1"/>
  <c r="H1116" i="15" s="1"/>
  <c r="AF1116" i="15" s="1"/>
  <c r="E2820" i="11"/>
  <c r="I1116" i="15"/>
  <c r="N1116" i="15"/>
  <c r="O1116" i="15" s="1"/>
  <c r="P1116" i="15" s="1"/>
  <c r="L1116" i="15"/>
  <c r="S1116" i="15"/>
  <c r="Q1115" i="15"/>
  <c r="R1115" i="15" s="1"/>
  <c r="T1115" i="15" s="1"/>
  <c r="AB1115" i="15" s="1"/>
  <c r="AH1113" i="15"/>
  <c r="AE1114" i="15" l="1"/>
  <c r="AC1115" i="15"/>
  <c r="AD1115" i="15" s="1"/>
  <c r="W1116" i="15"/>
  <c r="X1116" i="15" s="1"/>
  <c r="Z1116" i="15" s="1"/>
  <c r="AG1114" i="15"/>
  <c r="AH1114" i="15" s="1"/>
  <c r="AI1113" i="15"/>
  <c r="C2823" i="11" s="1"/>
  <c r="AJ1113" i="15"/>
  <c r="D2823" i="11" s="1"/>
  <c r="B1118" i="15"/>
  <c r="V1117" i="15"/>
  <c r="U1117" i="15"/>
  <c r="Y1117" i="15"/>
  <c r="J1117" i="15"/>
  <c r="E1117" i="15"/>
  <c r="F1117" i="15" s="1"/>
  <c r="G1117" i="15" s="1"/>
  <c r="C1117" i="15" s="1"/>
  <c r="D1117" i="15" s="1"/>
  <c r="H1117" i="15" s="1"/>
  <c r="AF1117" i="15" s="1"/>
  <c r="E2819" i="11"/>
  <c r="I1117" i="15"/>
  <c r="N1117" i="15"/>
  <c r="O1117" i="15" s="1"/>
  <c r="P1117" i="15" s="1"/>
  <c r="L1117" i="15"/>
  <c r="S1117" i="15"/>
  <c r="Q1116" i="15"/>
  <c r="R1116" i="15" s="1"/>
  <c r="T1116" i="15" s="1"/>
  <c r="AB1116" i="15" s="1"/>
  <c r="AA1115" i="15"/>
  <c r="Z1115" i="15"/>
  <c r="K1116" i="15"/>
  <c r="M1116" i="15" s="1"/>
  <c r="AG1115" i="15" l="1"/>
  <c r="AJ1114" i="15"/>
  <c r="D2822" i="11" s="1"/>
  <c r="AI1114" i="15"/>
  <c r="C2822" i="11" s="1"/>
  <c r="AA1116" i="15"/>
  <c r="W1117" i="15"/>
  <c r="X1117" i="15" s="1"/>
  <c r="AA1117" i="15" s="1"/>
  <c r="AC1116" i="15"/>
  <c r="AD1116" i="15" s="1"/>
  <c r="B1119" i="15"/>
  <c r="V1118" i="15"/>
  <c r="U1118" i="15"/>
  <c r="Y1118" i="15"/>
  <c r="J1118" i="15"/>
  <c r="E1118" i="15"/>
  <c r="F1118" i="15" s="1"/>
  <c r="G1118" i="15" s="1"/>
  <c r="C1118" i="15" s="1"/>
  <c r="D1118" i="15" s="1"/>
  <c r="H1118" i="15" s="1"/>
  <c r="AF1118" i="15" s="1"/>
  <c r="E2818" i="11"/>
  <c r="I1118" i="15"/>
  <c r="N1118" i="15"/>
  <c r="O1118" i="15" s="1"/>
  <c r="P1118" i="15" s="1"/>
  <c r="L1118" i="15"/>
  <c r="S1118" i="15"/>
  <c r="Q1117" i="15"/>
  <c r="R1117" i="15" s="1"/>
  <c r="T1117" i="15" s="1"/>
  <c r="AB1117" i="15" s="1"/>
  <c r="AE1115" i="15"/>
  <c r="AH1115" i="15" s="1"/>
  <c r="K1117" i="15"/>
  <c r="M1117" i="15" s="1"/>
  <c r="K1118" i="15" l="1"/>
  <c r="AC1117" i="15"/>
  <c r="AD1117" i="15" s="1"/>
  <c r="AG1117" i="15" s="1"/>
  <c r="Z1117" i="15"/>
  <c r="AE1116" i="15"/>
  <c r="AG1116" i="15"/>
  <c r="AH1116" i="15" s="1"/>
  <c r="AI1116" i="15" s="1"/>
  <c r="C2820" i="11" s="1"/>
  <c r="W1118" i="15"/>
  <c r="X1118" i="15" s="1"/>
  <c r="B1120" i="15"/>
  <c r="V1119" i="15"/>
  <c r="U1119" i="15"/>
  <c r="Y1119" i="15"/>
  <c r="J1119" i="15"/>
  <c r="E1119" i="15"/>
  <c r="F1119" i="15" s="1"/>
  <c r="G1119" i="15" s="1"/>
  <c r="C1119" i="15" s="1"/>
  <c r="D1119" i="15" s="1"/>
  <c r="H1119" i="15" s="1"/>
  <c r="AF1119" i="15" s="1"/>
  <c r="E2817" i="11"/>
  <c r="I1119" i="15"/>
  <c r="N1119" i="15"/>
  <c r="O1119" i="15" s="1"/>
  <c r="P1119" i="15" s="1"/>
  <c r="L1119" i="15"/>
  <c r="S1119" i="15"/>
  <c r="AJ1115" i="15"/>
  <c r="D2821" i="11" s="1"/>
  <c r="AI1115" i="15"/>
  <c r="C2821" i="11" s="1"/>
  <c r="M1118" i="15"/>
  <c r="Q1118" i="15"/>
  <c r="R1118" i="15" s="1"/>
  <c r="T1118" i="15" s="1"/>
  <c r="AB1118" i="15" s="1"/>
  <c r="AC1118" i="15" s="1"/>
  <c r="AD1118" i="15" s="1"/>
  <c r="AE1117" i="15" l="1"/>
  <c r="AH1117" i="15" s="1"/>
  <c r="AI1117" i="15" s="1"/>
  <c r="C2819" i="11" s="1"/>
  <c r="K1119" i="15"/>
  <c r="M1119" i="15" s="1"/>
  <c r="W1119" i="15"/>
  <c r="X1119" i="15" s="1"/>
  <c r="Z1119" i="15" s="1"/>
  <c r="AJ1116" i="15"/>
  <c r="D2820" i="11" s="1"/>
  <c r="B1121" i="15"/>
  <c r="V1120" i="15"/>
  <c r="U1120" i="15"/>
  <c r="Y1120" i="15"/>
  <c r="J1120" i="15"/>
  <c r="E1120" i="15"/>
  <c r="F1120" i="15" s="1"/>
  <c r="G1120" i="15" s="1"/>
  <c r="C1120" i="15" s="1"/>
  <c r="D1120" i="15" s="1"/>
  <c r="H1120" i="15" s="1"/>
  <c r="AF1120" i="15" s="1"/>
  <c r="E2816" i="11"/>
  <c r="I1120" i="15"/>
  <c r="N1120" i="15"/>
  <c r="O1120" i="15" s="1"/>
  <c r="P1120" i="15" s="1"/>
  <c r="L1120" i="15"/>
  <c r="S1120" i="15"/>
  <c r="Q1119" i="15"/>
  <c r="R1119" i="15" s="1"/>
  <c r="T1119" i="15" s="1"/>
  <c r="AB1119" i="15" s="1"/>
  <c r="AA1118" i="15"/>
  <c r="AE1118" i="15" s="1"/>
  <c r="Z1118" i="15"/>
  <c r="AC1119" i="15" l="1"/>
  <c r="AD1119" i="15" s="1"/>
  <c r="AJ1117" i="15"/>
  <c r="D2819" i="11" s="1"/>
  <c r="AA1119" i="15"/>
  <c r="W1120" i="15"/>
  <c r="X1120" i="15" s="1"/>
  <c r="AA1120" i="15" s="1"/>
  <c r="B1122" i="15"/>
  <c r="V1121" i="15"/>
  <c r="U1121" i="15"/>
  <c r="Y1121" i="15"/>
  <c r="J1121" i="15"/>
  <c r="E1121" i="15"/>
  <c r="F1121" i="15" s="1"/>
  <c r="G1121" i="15" s="1"/>
  <c r="C1121" i="15" s="1"/>
  <c r="D1121" i="15" s="1"/>
  <c r="H1121" i="15" s="1"/>
  <c r="AF1121" i="15" s="1"/>
  <c r="E2815" i="11"/>
  <c r="I1121" i="15"/>
  <c r="N1121" i="15"/>
  <c r="O1121" i="15" s="1"/>
  <c r="P1121" i="15" s="1"/>
  <c r="L1121" i="15"/>
  <c r="S1121" i="15"/>
  <c r="Q1120" i="15"/>
  <c r="R1120" i="15" s="1"/>
  <c r="T1120" i="15" s="1"/>
  <c r="AB1120" i="15" s="1"/>
  <c r="K1120" i="15"/>
  <c r="M1120" i="15" s="1"/>
  <c r="AG1118" i="15"/>
  <c r="AH1118" i="15" s="1"/>
  <c r="AC1120" i="15" l="1"/>
  <c r="AD1120" i="15" s="1"/>
  <c r="AE1120" i="15" s="1"/>
  <c r="K1121" i="15"/>
  <c r="AG1119" i="15"/>
  <c r="Z1120" i="15"/>
  <c r="AE1119" i="15"/>
  <c r="AH1119" i="15" s="1"/>
  <c r="AI1119" i="15" s="1"/>
  <c r="C2817" i="11" s="1"/>
  <c r="Q1121" i="15"/>
  <c r="R1121" i="15" s="1"/>
  <c r="T1121" i="15" s="1"/>
  <c r="AB1121" i="15" s="1"/>
  <c r="AJ1118" i="15"/>
  <c r="D2818" i="11" s="1"/>
  <c r="AI1118" i="15"/>
  <c r="C2818" i="11" s="1"/>
  <c r="W1121" i="15"/>
  <c r="X1121" i="15" s="1"/>
  <c r="B1123" i="15"/>
  <c r="V1122" i="15"/>
  <c r="U1122" i="15"/>
  <c r="Y1122" i="15"/>
  <c r="J1122" i="15"/>
  <c r="E1122" i="15"/>
  <c r="F1122" i="15" s="1"/>
  <c r="G1122" i="15" s="1"/>
  <c r="C1122" i="15" s="1"/>
  <c r="D1122" i="15" s="1"/>
  <c r="H1122" i="15" s="1"/>
  <c r="AF1122" i="15" s="1"/>
  <c r="E2814" i="11"/>
  <c r="I1122" i="15"/>
  <c r="N1122" i="15"/>
  <c r="O1122" i="15" s="1"/>
  <c r="P1122" i="15" s="1"/>
  <c r="L1122" i="15"/>
  <c r="S1122" i="15"/>
  <c r="M1121" i="15"/>
  <c r="AG1120" i="15" l="1"/>
  <c r="AH1120" i="15"/>
  <c r="AJ1120" i="15" s="1"/>
  <c r="D2816" i="11" s="1"/>
  <c r="AJ1119" i="15"/>
  <c r="D2817" i="11" s="1"/>
  <c r="Q1122" i="15"/>
  <c r="R1122" i="15" s="1"/>
  <c r="T1122" i="15" s="1"/>
  <c r="AB1122" i="15" s="1"/>
  <c r="W1122" i="15"/>
  <c r="X1122" i="15" s="1"/>
  <c r="B1124" i="15"/>
  <c r="V1123" i="15"/>
  <c r="U1123" i="15"/>
  <c r="Y1123" i="15"/>
  <c r="J1123" i="15"/>
  <c r="E1123" i="15"/>
  <c r="F1123" i="15" s="1"/>
  <c r="G1123" i="15" s="1"/>
  <c r="C1123" i="15" s="1"/>
  <c r="D1123" i="15" s="1"/>
  <c r="H1123" i="15" s="1"/>
  <c r="AF1123" i="15" s="1"/>
  <c r="E2813" i="11"/>
  <c r="I1123" i="15"/>
  <c r="N1123" i="15"/>
  <c r="O1123" i="15" s="1"/>
  <c r="P1123" i="15" s="1"/>
  <c r="L1123" i="15"/>
  <c r="S1123" i="15"/>
  <c r="AC1121" i="15"/>
  <c r="AD1121" i="15" s="1"/>
  <c r="AA1121" i="15"/>
  <c r="Z1121" i="15"/>
  <c r="K1122" i="15"/>
  <c r="M1122" i="15" s="1"/>
  <c r="W1123" i="15" l="1"/>
  <c r="X1123" i="15" s="1"/>
  <c r="Z1123" i="15" s="1"/>
  <c r="AI1120" i="15"/>
  <c r="C2816" i="11" s="1"/>
  <c r="AG1121" i="15"/>
  <c r="AE1121" i="15"/>
  <c r="K1123" i="15"/>
  <c r="M1123" i="15" s="1"/>
  <c r="B1125" i="15"/>
  <c r="V1124" i="15"/>
  <c r="U1124" i="15"/>
  <c r="Y1124" i="15"/>
  <c r="J1124" i="15"/>
  <c r="E1124" i="15"/>
  <c r="F1124" i="15" s="1"/>
  <c r="G1124" i="15" s="1"/>
  <c r="C1124" i="15" s="1"/>
  <c r="D1124" i="15" s="1"/>
  <c r="H1124" i="15" s="1"/>
  <c r="AF1124" i="15" s="1"/>
  <c r="E2812" i="11"/>
  <c r="I1124" i="15"/>
  <c r="N1124" i="15"/>
  <c r="O1124" i="15" s="1"/>
  <c r="P1124" i="15" s="1"/>
  <c r="L1124" i="15"/>
  <c r="S1124" i="15"/>
  <c r="Q1123" i="15"/>
  <c r="R1123" i="15" s="1"/>
  <c r="T1123" i="15" s="1"/>
  <c r="AB1123" i="15" s="1"/>
  <c r="AC1122" i="15"/>
  <c r="AD1122" i="15" s="1"/>
  <c r="Z1122" i="15"/>
  <c r="AA1122" i="15"/>
  <c r="AC1123" i="15" l="1"/>
  <c r="AD1123" i="15" s="1"/>
  <c r="AA1123" i="15"/>
  <c r="AH1121" i="15"/>
  <c r="AJ1121" i="15" s="1"/>
  <c r="D2815" i="11" s="1"/>
  <c r="W1124" i="15"/>
  <c r="X1124" i="15" s="1"/>
  <c r="Z1124" i="15" s="1"/>
  <c r="AE1122" i="15"/>
  <c r="AG1122" i="15"/>
  <c r="AH1122" i="15" s="1"/>
  <c r="B1126" i="15"/>
  <c r="V1125" i="15"/>
  <c r="U1125" i="15"/>
  <c r="Y1125" i="15"/>
  <c r="J1125" i="15"/>
  <c r="E1125" i="15"/>
  <c r="F1125" i="15" s="1"/>
  <c r="G1125" i="15" s="1"/>
  <c r="C1125" i="15" s="1"/>
  <c r="D1125" i="15" s="1"/>
  <c r="H1125" i="15" s="1"/>
  <c r="AF1125" i="15" s="1"/>
  <c r="E2811" i="11"/>
  <c r="I1125" i="15"/>
  <c r="N1125" i="15"/>
  <c r="O1125" i="15" s="1"/>
  <c r="P1125" i="15" s="1"/>
  <c r="L1125" i="15"/>
  <c r="S1125" i="15"/>
  <c r="Q1124" i="15"/>
  <c r="R1124" i="15" s="1"/>
  <c r="T1124" i="15" s="1"/>
  <c r="AB1124" i="15" s="1"/>
  <c r="K1124" i="15"/>
  <c r="M1124" i="15" s="1"/>
  <c r="AC1124" i="15" l="1"/>
  <c r="AD1124" i="15" s="1"/>
  <c r="AG1123" i="15"/>
  <c r="AE1123" i="15"/>
  <c r="AH1123" i="15" s="1"/>
  <c r="AJ1123" i="15" s="1"/>
  <c r="D2813" i="11" s="1"/>
  <c r="AI1121" i="15"/>
  <c r="C2815" i="11" s="1"/>
  <c r="AA1124" i="15"/>
  <c r="W1125" i="15"/>
  <c r="X1125" i="15" s="1"/>
  <c r="AA1125" i="15" s="1"/>
  <c r="Q1125" i="15"/>
  <c r="R1125" i="15" s="1"/>
  <c r="T1125" i="15" s="1"/>
  <c r="AB1125" i="15" s="1"/>
  <c r="AJ1122" i="15"/>
  <c r="D2814" i="11" s="1"/>
  <c r="AI1122" i="15"/>
  <c r="C2814" i="11" s="1"/>
  <c r="K1125" i="15"/>
  <c r="M1125" i="15" s="1"/>
  <c r="B1127" i="15"/>
  <c r="V1126" i="15"/>
  <c r="U1126" i="15"/>
  <c r="Y1126" i="15"/>
  <c r="J1126" i="15"/>
  <c r="E1126" i="15"/>
  <c r="F1126" i="15" s="1"/>
  <c r="G1126" i="15" s="1"/>
  <c r="C1126" i="15" s="1"/>
  <c r="D1126" i="15" s="1"/>
  <c r="H1126" i="15" s="1"/>
  <c r="AF1126" i="15" s="1"/>
  <c r="E2810" i="11"/>
  <c r="I1126" i="15"/>
  <c r="N1126" i="15"/>
  <c r="O1126" i="15" s="1"/>
  <c r="P1126" i="15" s="1"/>
  <c r="L1126" i="15"/>
  <c r="S1126" i="15"/>
  <c r="AC1125" i="15" l="1"/>
  <c r="AD1125" i="15" s="1"/>
  <c r="AG1125" i="15" s="1"/>
  <c r="AE1124" i="15"/>
  <c r="AG1124" i="15"/>
  <c r="AH1124" i="15" s="1"/>
  <c r="AI1124" i="15" s="1"/>
  <c r="C2812" i="11" s="1"/>
  <c r="Z1125" i="15"/>
  <c r="AI1123" i="15"/>
  <c r="C2813" i="11" s="1"/>
  <c r="W1126" i="15"/>
  <c r="X1126" i="15" s="1"/>
  <c r="Z1126" i="15" s="1"/>
  <c r="B1128" i="15"/>
  <c r="V1127" i="15"/>
  <c r="U1127" i="15"/>
  <c r="Y1127" i="15"/>
  <c r="J1127" i="15"/>
  <c r="E1127" i="15"/>
  <c r="F1127" i="15" s="1"/>
  <c r="G1127" i="15" s="1"/>
  <c r="C1127" i="15" s="1"/>
  <c r="D1127" i="15" s="1"/>
  <c r="H1127" i="15" s="1"/>
  <c r="AF1127" i="15" s="1"/>
  <c r="E2809" i="11"/>
  <c r="I1127" i="15"/>
  <c r="N1127" i="15"/>
  <c r="O1127" i="15" s="1"/>
  <c r="P1127" i="15" s="1"/>
  <c r="L1127" i="15"/>
  <c r="S1127" i="15"/>
  <c r="Q1126" i="15"/>
  <c r="R1126" i="15" s="1"/>
  <c r="T1126" i="15" s="1"/>
  <c r="AB1126" i="15" s="1"/>
  <c r="K1126" i="15"/>
  <c r="M1126" i="15" s="1"/>
  <c r="AC1126" i="15" l="1"/>
  <c r="AD1126" i="15" s="1"/>
  <c r="AE1125" i="15"/>
  <c r="AH1125" i="15" s="1"/>
  <c r="AA1126" i="15"/>
  <c r="AJ1124" i="15"/>
  <c r="D2812" i="11" s="1"/>
  <c r="W1127" i="15"/>
  <c r="X1127" i="15" s="1"/>
  <c r="Z1127" i="15" s="1"/>
  <c r="K1127" i="15"/>
  <c r="M1127" i="15" s="1"/>
  <c r="B1129" i="15"/>
  <c r="V1128" i="15"/>
  <c r="U1128" i="15"/>
  <c r="Y1128" i="15"/>
  <c r="J1128" i="15"/>
  <c r="E1128" i="15"/>
  <c r="F1128" i="15" s="1"/>
  <c r="G1128" i="15" s="1"/>
  <c r="C1128" i="15" s="1"/>
  <c r="D1128" i="15" s="1"/>
  <c r="H1128" i="15" s="1"/>
  <c r="AF1128" i="15" s="1"/>
  <c r="E2808" i="11"/>
  <c r="I1128" i="15"/>
  <c r="N1128" i="15"/>
  <c r="O1128" i="15" s="1"/>
  <c r="P1128" i="15" s="1"/>
  <c r="L1128" i="15"/>
  <c r="S1128" i="15"/>
  <c r="Q1127" i="15"/>
  <c r="R1127" i="15" s="1"/>
  <c r="T1127" i="15" s="1"/>
  <c r="AB1127" i="15" s="1"/>
  <c r="AC1127" i="15" l="1"/>
  <c r="AD1127" i="15" s="1"/>
  <c r="AJ1125" i="15"/>
  <c r="D2811" i="11" s="1"/>
  <c r="AI1125" i="15"/>
  <c r="C2811" i="11" s="1"/>
  <c r="AG1126" i="15"/>
  <c r="AA1127" i="15"/>
  <c r="AE1126" i="15"/>
  <c r="AH1126" i="15" s="1"/>
  <c r="AJ1126" i="15" s="1"/>
  <c r="D2810" i="11" s="1"/>
  <c r="W1128" i="15"/>
  <c r="X1128" i="15" s="1"/>
  <c r="Z1128" i="15" s="1"/>
  <c r="B1130" i="15"/>
  <c r="V1129" i="15"/>
  <c r="U1129" i="15"/>
  <c r="Y1129" i="15"/>
  <c r="J1129" i="15"/>
  <c r="E1129" i="15"/>
  <c r="F1129" i="15" s="1"/>
  <c r="G1129" i="15" s="1"/>
  <c r="C1129" i="15" s="1"/>
  <c r="D1129" i="15" s="1"/>
  <c r="H1129" i="15" s="1"/>
  <c r="AF1129" i="15" s="1"/>
  <c r="E2807" i="11"/>
  <c r="I1129" i="15"/>
  <c r="N1129" i="15"/>
  <c r="O1129" i="15" s="1"/>
  <c r="P1129" i="15" s="1"/>
  <c r="L1129" i="15"/>
  <c r="S1129" i="15"/>
  <c r="Q1128" i="15"/>
  <c r="R1128" i="15" s="1"/>
  <c r="T1128" i="15" s="1"/>
  <c r="AB1128" i="15" s="1"/>
  <c r="K1128" i="15"/>
  <c r="M1128" i="15" s="1"/>
  <c r="AE1127" i="15" l="1"/>
  <c r="AC1128" i="15"/>
  <c r="AD1128" i="15" s="1"/>
  <c r="AG1127" i="15"/>
  <c r="AH1127" i="15" s="1"/>
  <c r="W1129" i="15"/>
  <c r="X1129" i="15" s="1"/>
  <c r="AA1129" i="15" s="1"/>
  <c r="AI1126" i="15"/>
  <c r="C2810" i="11" s="1"/>
  <c r="AA1128" i="15"/>
  <c r="B1131" i="15"/>
  <c r="V1130" i="15"/>
  <c r="U1130" i="15"/>
  <c r="Y1130" i="15"/>
  <c r="J1130" i="15"/>
  <c r="E1130" i="15"/>
  <c r="F1130" i="15" s="1"/>
  <c r="G1130" i="15" s="1"/>
  <c r="C1130" i="15" s="1"/>
  <c r="D1130" i="15" s="1"/>
  <c r="H1130" i="15" s="1"/>
  <c r="AF1130" i="15" s="1"/>
  <c r="E2806" i="11"/>
  <c r="I1130" i="15"/>
  <c r="N1130" i="15"/>
  <c r="O1130" i="15" s="1"/>
  <c r="P1130" i="15" s="1"/>
  <c r="L1130" i="15"/>
  <c r="S1130" i="15"/>
  <c r="Q1129" i="15"/>
  <c r="R1129" i="15" s="1"/>
  <c r="T1129" i="15" s="1"/>
  <c r="AB1129" i="15" s="1"/>
  <c r="K1129" i="15"/>
  <c r="M1129" i="15" s="1"/>
  <c r="AC1129" i="15" l="1"/>
  <c r="AD1129" i="15" s="1"/>
  <c r="AE1129" i="15" s="1"/>
  <c r="AG1128" i="15"/>
  <c r="AJ1127" i="15"/>
  <c r="D2809" i="11" s="1"/>
  <c r="AI1127" i="15"/>
  <c r="C2809" i="11" s="1"/>
  <c r="Z1129" i="15"/>
  <c r="AE1128" i="15"/>
  <c r="AH1128" i="15" s="1"/>
  <c r="AI1128" i="15" s="1"/>
  <c r="C2808" i="11" s="1"/>
  <c r="W1130" i="15"/>
  <c r="X1130" i="15" s="1"/>
  <c r="Z1130" i="15" s="1"/>
  <c r="B1132" i="15"/>
  <c r="V1131" i="15"/>
  <c r="U1131" i="15"/>
  <c r="Y1131" i="15"/>
  <c r="J1131" i="15"/>
  <c r="E1131" i="15"/>
  <c r="F1131" i="15" s="1"/>
  <c r="G1131" i="15" s="1"/>
  <c r="C1131" i="15" s="1"/>
  <c r="D1131" i="15" s="1"/>
  <c r="H1131" i="15" s="1"/>
  <c r="AF1131" i="15" s="1"/>
  <c r="E2805" i="11"/>
  <c r="I1131" i="15"/>
  <c r="N1131" i="15"/>
  <c r="O1131" i="15" s="1"/>
  <c r="P1131" i="15" s="1"/>
  <c r="L1131" i="15"/>
  <c r="S1131" i="15"/>
  <c r="Q1130" i="15"/>
  <c r="R1130" i="15" s="1"/>
  <c r="T1130" i="15" s="1"/>
  <c r="AB1130" i="15" s="1"/>
  <c r="K1130" i="15"/>
  <c r="M1130" i="15" s="1"/>
  <c r="AG1129" i="15" l="1"/>
  <c r="AH1129" i="15" s="1"/>
  <c r="AC1130" i="15"/>
  <c r="AD1130" i="15" s="1"/>
  <c r="AA1130" i="15"/>
  <c r="W1131" i="15"/>
  <c r="X1131" i="15" s="1"/>
  <c r="AA1131" i="15" s="1"/>
  <c r="AJ1128" i="15"/>
  <c r="D2808" i="11" s="1"/>
  <c r="B1133" i="15"/>
  <c r="V1132" i="15"/>
  <c r="U1132" i="15"/>
  <c r="Y1132" i="15"/>
  <c r="J1132" i="15"/>
  <c r="E1132" i="15"/>
  <c r="F1132" i="15" s="1"/>
  <c r="G1132" i="15" s="1"/>
  <c r="C1132" i="15" s="1"/>
  <c r="D1132" i="15" s="1"/>
  <c r="H1132" i="15" s="1"/>
  <c r="AF1132" i="15" s="1"/>
  <c r="E2804" i="11"/>
  <c r="I1132" i="15"/>
  <c r="N1132" i="15"/>
  <c r="O1132" i="15" s="1"/>
  <c r="P1132" i="15" s="1"/>
  <c r="L1132" i="15"/>
  <c r="S1132" i="15"/>
  <c r="Q1131" i="15"/>
  <c r="R1131" i="15" s="1"/>
  <c r="T1131" i="15" s="1"/>
  <c r="AB1131" i="15" s="1"/>
  <c r="K1131" i="15"/>
  <c r="M1131" i="15" s="1"/>
  <c r="AI1129" i="15" l="1"/>
  <c r="C2807" i="11" s="1"/>
  <c r="AJ1129" i="15"/>
  <c r="D2807" i="11" s="1"/>
  <c r="K1132" i="15"/>
  <c r="M1132" i="15" s="1"/>
  <c r="AE1130" i="15"/>
  <c r="AC1131" i="15"/>
  <c r="AD1131" i="15" s="1"/>
  <c r="AE1131" i="15" s="1"/>
  <c r="Z1131" i="15"/>
  <c r="AG1130" i="15"/>
  <c r="AH1130" i="15" s="1"/>
  <c r="AI1130" i="15" s="1"/>
  <c r="C2806" i="11" s="1"/>
  <c r="W1132" i="15"/>
  <c r="X1132" i="15" s="1"/>
  <c r="Z1132" i="15" s="1"/>
  <c r="B1134" i="15"/>
  <c r="V1133" i="15"/>
  <c r="U1133" i="15"/>
  <c r="Y1133" i="15"/>
  <c r="J1133" i="15"/>
  <c r="E1133" i="15"/>
  <c r="F1133" i="15" s="1"/>
  <c r="G1133" i="15" s="1"/>
  <c r="C1133" i="15" s="1"/>
  <c r="D1133" i="15" s="1"/>
  <c r="H1133" i="15" s="1"/>
  <c r="AF1133" i="15" s="1"/>
  <c r="E2803" i="11"/>
  <c r="I1133" i="15"/>
  <c r="N1133" i="15"/>
  <c r="O1133" i="15" s="1"/>
  <c r="P1133" i="15" s="1"/>
  <c r="L1133" i="15"/>
  <c r="S1133" i="15"/>
  <c r="Q1132" i="15"/>
  <c r="R1132" i="15" s="1"/>
  <c r="T1132" i="15" s="1"/>
  <c r="AB1132" i="15" s="1"/>
  <c r="AC1132" i="15" l="1"/>
  <c r="AD1132" i="15" s="1"/>
  <c r="AG1131" i="15"/>
  <c r="AH1131" i="15" s="1"/>
  <c r="AJ1131" i="15" s="1"/>
  <c r="D2805" i="11" s="1"/>
  <c r="AA1132" i="15"/>
  <c r="W1133" i="15"/>
  <c r="X1133" i="15" s="1"/>
  <c r="Z1133" i="15" s="1"/>
  <c r="AJ1130" i="15"/>
  <c r="D2806" i="11" s="1"/>
  <c r="B1135" i="15"/>
  <c r="V1134" i="15"/>
  <c r="U1134" i="15"/>
  <c r="Y1134" i="15"/>
  <c r="J1134" i="15"/>
  <c r="E1134" i="15"/>
  <c r="F1134" i="15" s="1"/>
  <c r="G1134" i="15" s="1"/>
  <c r="C1134" i="15" s="1"/>
  <c r="D1134" i="15" s="1"/>
  <c r="H1134" i="15" s="1"/>
  <c r="AF1134" i="15" s="1"/>
  <c r="E2802" i="11"/>
  <c r="I1134" i="15"/>
  <c r="N1134" i="15"/>
  <c r="O1134" i="15" s="1"/>
  <c r="P1134" i="15" s="1"/>
  <c r="L1134" i="15"/>
  <c r="S1134" i="15"/>
  <c r="Q1133" i="15"/>
  <c r="R1133" i="15" s="1"/>
  <c r="T1133" i="15" s="1"/>
  <c r="AB1133" i="15" s="1"/>
  <c r="K1133" i="15"/>
  <c r="M1133" i="15" s="1"/>
  <c r="AC1133" i="15" l="1"/>
  <c r="AD1133" i="15" s="1"/>
  <c r="K1134" i="15"/>
  <c r="AG1132" i="15"/>
  <c r="AE1132" i="15"/>
  <c r="AH1132" i="15" s="1"/>
  <c r="AJ1132" i="15" s="1"/>
  <c r="D2804" i="11" s="1"/>
  <c r="W1134" i="15"/>
  <c r="X1134" i="15" s="1"/>
  <c r="AA1134" i="15" s="1"/>
  <c r="AA1133" i="15"/>
  <c r="AI1131" i="15"/>
  <c r="C2805" i="11" s="1"/>
  <c r="Q1134" i="15"/>
  <c r="R1134" i="15" s="1"/>
  <c r="T1134" i="15" s="1"/>
  <c r="AB1134" i="15" s="1"/>
  <c r="AC1134" i="15" s="1"/>
  <c r="AD1134" i="15" s="1"/>
  <c r="B1136" i="15"/>
  <c r="V1135" i="15"/>
  <c r="U1135" i="15"/>
  <c r="Y1135" i="15"/>
  <c r="J1135" i="15"/>
  <c r="E1135" i="15"/>
  <c r="F1135" i="15" s="1"/>
  <c r="G1135" i="15" s="1"/>
  <c r="C1135" i="15" s="1"/>
  <c r="D1135" i="15" s="1"/>
  <c r="H1135" i="15" s="1"/>
  <c r="AF1135" i="15" s="1"/>
  <c r="E2801" i="11"/>
  <c r="I1135" i="15"/>
  <c r="N1135" i="15"/>
  <c r="O1135" i="15" s="1"/>
  <c r="P1135" i="15" s="1"/>
  <c r="L1135" i="15"/>
  <c r="S1135" i="15"/>
  <c r="M1134" i="15"/>
  <c r="AG1133" i="15" l="1"/>
  <c r="AE1133" i="15"/>
  <c r="AH1133" i="15" s="1"/>
  <c r="AI1133" i="15" s="1"/>
  <c r="C2803" i="11" s="1"/>
  <c r="Z1134" i="15"/>
  <c r="AI1132" i="15"/>
  <c r="C2804" i="11" s="1"/>
  <c r="W1135" i="15"/>
  <c r="X1135" i="15" s="1"/>
  <c r="Z1135" i="15" s="1"/>
  <c r="AE1134" i="15"/>
  <c r="B1137" i="15"/>
  <c r="V1136" i="15"/>
  <c r="U1136" i="15"/>
  <c r="Y1136" i="15"/>
  <c r="J1136" i="15"/>
  <c r="E1136" i="15"/>
  <c r="F1136" i="15" s="1"/>
  <c r="G1136" i="15" s="1"/>
  <c r="C1136" i="15" s="1"/>
  <c r="D1136" i="15" s="1"/>
  <c r="H1136" i="15" s="1"/>
  <c r="AF1136" i="15" s="1"/>
  <c r="E2800" i="11"/>
  <c r="I1136" i="15"/>
  <c r="N1136" i="15"/>
  <c r="O1136" i="15" s="1"/>
  <c r="P1136" i="15" s="1"/>
  <c r="L1136" i="15"/>
  <c r="S1136" i="15"/>
  <c r="AG1134" i="15"/>
  <c r="AH1134" i="15" s="1"/>
  <c r="Q1135" i="15"/>
  <c r="R1135" i="15" s="1"/>
  <c r="T1135" i="15" s="1"/>
  <c r="AB1135" i="15" s="1"/>
  <c r="K1135" i="15"/>
  <c r="M1135" i="15" s="1"/>
  <c r="AA1135" i="15" l="1"/>
  <c r="W1136" i="15"/>
  <c r="X1136" i="15" s="1"/>
  <c r="AA1136" i="15" s="1"/>
  <c r="AJ1133" i="15"/>
  <c r="D2803" i="11" s="1"/>
  <c r="AC1135" i="15"/>
  <c r="AD1135" i="15" s="1"/>
  <c r="AJ1134" i="15"/>
  <c r="D2802" i="11" s="1"/>
  <c r="AI1134" i="15"/>
  <c r="C2802" i="11" s="1"/>
  <c r="B1138" i="15"/>
  <c r="V1137" i="15"/>
  <c r="U1137" i="15"/>
  <c r="Y1137" i="15"/>
  <c r="J1137" i="15"/>
  <c r="E1137" i="15"/>
  <c r="F1137" i="15" s="1"/>
  <c r="G1137" i="15" s="1"/>
  <c r="C1137" i="15" s="1"/>
  <c r="D1137" i="15" s="1"/>
  <c r="H1137" i="15" s="1"/>
  <c r="AF1137" i="15" s="1"/>
  <c r="E2799" i="11"/>
  <c r="I1137" i="15"/>
  <c r="N1137" i="15"/>
  <c r="O1137" i="15" s="1"/>
  <c r="P1137" i="15" s="1"/>
  <c r="L1137" i="15"/>
  <c r="S1137" i="15"/>
  <c r="Q1136" i="15"/>
  <c r="R1136" i="15" s="1"/>
  <c r="T1136" i="15" s="1"/>
  <c r="AB1136" i="15" s="1"/>
  <c r="K1136" i="15"/>
  <c r="M1136" i="15" s="1"/>
  <c r="Z1136" i="15" l="1"/>
  <c r="AG1135" i="15"/>
  <c r="W1137" i="15"/>
  <c r="X1137" i="15" s="1"/>
  <c r="AA1137" i="15" s="1"/>
  <c r="AE1135" i="15"/>
  <c r="AH1135" i="15" s="1"/>
  <c r="AI1135" i="15" s="1"/>
  <c r="C2801" i="11" s="1"/>
  <c r="AC1136" i="15"/>
  <c r="AD1136" i="15" s="1"/>
  <c r="AG1136" i="15" s="1"/>
  <c r="B1139" i="15"/>
  <c r="V1138" i="15"/>
  <c r="U1138" i="15"/>
  <c r="Y1138" i="15"/>
  <c r="J1138" i="15"/>
  <c r="E1138" i="15"/>
  <c r="F1138" i="15" s="1"/>
  <c r="G1138" i="15" s="1"/>
  <c r="C1138" i="15" s="1"/>
  <c r="D1138" i="15" s="1"/>
  <c r="H1138" i="15" s="1"/>
  <c r="AF1138" i="15" s="1"/>
  <c r="E2798" i="11"/>
  <c r="I1138" i="15"/>
  <c r="N1138" i="15"/>
  <c r="O1138" i="15" s="1"/>
  <c r="P1138" i="15" s="1"/>
  <c r="L1138" i="15"/>
  <c r="S1138" i="15"/>
  <c r="Q1137" i="15"/>
  <c r="R1137" i="15" s="1"/>
  <c r="T1137" i="15" s="1"/>
  <c r="AB1137" i="15" s="1"/>
  <c r="K1137" i="15"/>
  <c r="M1137" i="15" s="1"/>
  <c r="AC1137" i="15" l="1"/>
  <c r="AD1137" i="15" s="1"/>
  <c r="AG1137" i="15" s="1"/>
  <c r="Z1137" i="15"/>
  <c r="Q1138" i="15"/>
  <c r="R1138" i="15" s="1"/>
  <c r="T1138" i="15" s="1"/>
  <c r="AB1138" i="15" s="1"/>
  <c r="AJ1135" i="15"/>
  <c r="D2801" i="11" s="1"/>
  <c r="AE1136" i="15"/>
  <c r="AH1136" i="15" s="1"/>
  <c r="AI1136" i="15" s="1"/>
  <c r="C2800" i="11" s="1"/>
  <c r="K1138" i="15"/>
  <c r="M1138" i="15" s="1"/>
  <c r="W1138" i="15"/>
  <c r="X1138" i="15" s="1"/>
  <c r="B1140" i="15"/>
  <c r="V1139" i="15"/>
  <c r="U1139" i="15"/>
  <c r="Y1139" i="15"/>
  <c r="J1139" i="15"/>
  <c r="E1139" i="15"/>
  <c r="F1139" i="15" s="1"/>
  <c r="G1139" i="15" s="1"/>
  <c r="C1139" i="15" s="1"/>
  <c r="D1139" i="15" s="1"/>
  <c r="H1139" i="15" s="1"/>
  <c r="AF1139" i="15" s="1"/>
  <c r="E2797" i="11"/>
  <c r="I1139" i="15"/>
  <c r="N1139" i="15"/>
  <c r="O1139" i="15" s="1"/>
  <c r="P1139" i="15" s="1"/>
  <c r="L1139" i="15"/>
  <c r="S1139" i="15"/>
  <c r="AE1137" i="15" l="1"/>
  <c r="AH1137" i="15" s="1"/>
  <c r="AJ1137" i="15" s="1"/>
  <c r="D2799" i="11" s="1"/>
  <c r="AC1138" i="15"/>
  <c r="AD1138" i="15" s="1"/>
  <c r="W1139" i="15"/>
  <c r="X1139" i="15" s="1"/>
  <c r="AA1139" i="15" s="1"/>
  <c r="AJ1136" i="15"/>
  <c r="D2800" i="11" s="1"/>
  <c r="B1141" i="15"/>
  <c r="V1140" i="15"/>
  <c r="U1140" i="15"/>
  <c r="Y1140" i="15"/>
  <c r="J1140" i="15"/>
  <c r="E1140" i="15"/>
  <c r="F1140" i="15" s="1"/>
  <c r="G1140" i="15" s="1"/>
  <c r="C1140" i="15" s="1"/>
  <c r="D1140" i="15" s="1"/>
  <c r="H1140" i="15" s="1"/>
  <c r="AF1140" i="15" s="1"/>
  <c r="E2796" i="11"/>
  <c r="I1140" i="15"/>
  <c r="N1140" i="15"/>
  <c r="O1140" i="15" s="1"/>
  <c r="P1140" i="15" s="1"/>
  <c r="L1140" i="15"/>
  <c r="S1140" i="15"/>
  <c r="Z1138" i="15"/>
  <c r="AA1138" i="15"/>
  <c r="Q1139" i="15"/>
  <c r="R1139" i="15" s="1"/>
  <c r="T1139" i="15" s="1"/>
  <c r="AB1139" i="15" s="1"/>
  <c r="K1139" i="15"/>
  <c r="M1139" i="15" s="1"/>
  <c r="AG1138" i="15" l="1"/>
  <c r="AI1137" i="15"/>
  <c r="C2799" i="11" s="1"/>
  <c r="AC1139" i="15"/>
  <c r="AD1139" i="15" s="1"/>
  <c r="AG1139" i="15" s="1"/>
  <c r="Z1139" i="15"/>
  <c r="W1140" i="15"/>
  <c r="X1140" i="15" s="1"/>
  <c r="B1142" i="15"/>
  <c r="V1141" i="15"/>
  <c r="U1141" i="15"/>
  <c r="Y1141" i="15"/>
  <c r="J1141" i="15"/>
  <c r="E1141" i="15"/>
  <c r="F1141" i="15" s="1"/>
  <c r="G1141" i="15" s="1"/>
  <c r="C1141" i="15" s="1"/>
  <c r="D1141" i="15" s="1"/>
  <c r="H1141" i="15" s="1"/>
  <c r="AF1141" i="15" s="1"/>
  <c r="E2795" i="11"/>
  <c r="I1141" i="15"/>
  <c r="N1141" i="15"/>
  <c r="O1141" i="15" s="1"/>
  <c r="P1141" i="15" s="1"/>
  <c r="L1141" i="15"/>
  <c r="S1141" i="15"/>
  <c r="AE1138" i="15"/>
  <c r="AH1138" i="15" s="1"/>
  <c r="Q1140" i="15"/>
  <c r="R1140" i="15" s="1"/>
  <c r="T1140" i="15" s="1"/>
  <c r="AB1140" i="15" s="1"/>
  <c r="K1140" i="15"/>
  <c r="M1140" i="15" s="1"/>
  <c r="AC1140" i="15" l="1"/>
  <c r="AD1140" i="15" s="1"/>
  <c r="AE1139" i="15"/>
  <c r="AH1139" i="15" s="1"/>
  <c r="AJ1139" i="15" s="1"/>
  <c r="D2797" i="11" s="1"/>
  <c r="W1141" i="15"/>
  <c r="X1141" i="15" s="1"/>
  <c r="AA1141" i="15" s="1"/>
  <c r="Q1141" i="15"/>
  <c r="K1141" i="15"/>
  <c r="M1141" i="15" s="1"/>
  <c r="AI1138" i="15"/>
  <c r="C2798" i="11" s="1"/>
  <c r="AJ1138" i="15"/>
  <c r="D2798" i="11" s="1"/>
  <c r="Z1140" i="15"/>
  <c r="AA1140" i="15"/>
  <c r="B1143" i="15"/>
  <c r="V1142" i="15"/>
  <c r="U1142" i="15"/>
  <c r="Y1142" i="15"/>
  <c r="J1142" i="15"/>
  <c r="E1142" i="15"/>
  <c r="F1142" i="15" s="1"/>
  <c r="G1142" i="15" s="1"/>
  <c r="C1142" i="15" s="1"/>
  <c r="D1142" i="15" s="1"/>
  <c r="H1142" i="15" s="1"/>
  <c r="AF1142" i="15" s="1"/>
  <c r="E2794" i="11"/>
  <c r="I1142" i="15"/>
  <c r="N1142" i="15"/>
  <c r="O1142" i="15" s="1"/>
  <c r="P1142" i="15" s="1"/>
  <c r="L1142" i="15"/>
  <c r="S1142" i="15"/>
  <c r="R1141" i="15"/>
  <c r="T1141" i="15" s="1"/>
  <c r="AB1141" i="15" s="1"/>
  <c r="AC1141" i="15" l="1"/>
  <c r="AD1141" i="15" s="1"/>
  <c r="K1142" i="15"/>
  <c r="AG1140" i="15"/>
  <c r="AI1139" i="15"/>
  <c r="C2797" i="11" s="1"/>
  <c r="Z1141" i="15"/>
  <c r="W1142" i="15"/>
  <c r="X1142" i="15" s="1"/>
  <c r="AA1142" i="15" s="1"/>
  <c r="AE1141" i="15"/>
  <c r="Q1142" i="15"/>
  <c r="R1142" i="15" s="1"/>
  <c r="T1142" i="15" s="1"/>
  <c r="AB1142" i="15" s="1"/>
  <c r="B1144" i="15"/>
  <c r="V1143" i="15"/>
  <c r="U1143" i="15"/>
  <c r="Y1143" i="15"/>
  <c r="J1143" i="15"/>
  <c r="E1143" i="15"/>
  <c r="F1143" i="15" s="1"/>
  <c r="G1143" i="15" s="1"/>
  <c r="C1143" i="15" s="1"/>
  <c r="D1143" i="15" s="1"/>
  <c r="H1143" i="15" s="1"/>
  <c r="AF1143" i="15" s="1"/>
  <c r="E2793" i="11"/>
  <c r="I1143" i="15"/>
  <c r="N1143" i="15"/>
  <c r="O1143" i="15" s="1"/>
  <c r="P1143" i="15" s="1"/>
  <c r="L1143" i="15"/>
  <c r="S1143" i="15"/>
  <c r="M1142" i="15"/>
  <c r="AG1141" i="15"/>
  <c r="AH1141" i="15" s="1"/>
  <c r="AE1140" i="15"/>
  <c r="AH1140" i="15" s="1"/>
  <c r="Z1142" i="15" l="1"/>
  <c r="W1143" i="15"/>
  <c r="X1143" i="15" s="1"/>
  <c r="AA1143" i="15" s="1"/>
  <c r="AJ1141" i="15"/>
  <c r="D2795" i="11" s="1"/>
  <c r="AI1141" i="15"/>
  <c r="C2795" i="11" s="1"/>
  <c r="AJ1140" i="15"/>
  <c r="D2796" i="11" s="1"/>
  <c r="AI1140" i="15"/>
  <c r="C2796" i="11" s="1"/>
  <c r="K1143" i="15"/>
  <c r="M1143" i="15" s="1"/>
  <c r="B1145" i="15"/>
  <c r="V1144" i="15"/>
  <c r="U1144" i="15"/>
  <c r="Y1144" i="15"/>
  <c r="J1144" i="15"/>
  <c r="E1144" i="15"/>
  <c r="F1144" i="15" s="1"/>
  <c r="G1144" i="15" s="1"/>
  <c r="C1144" i="15" s="1"/>
  <c r="D1144" i="15" s="1"/>
  <c r="H1144" i="15" s="1"/>
  <c r="AF1144" i="15" s="1"/>
  <c r="E2792" i="11"/>
  <c r="I1144" i="15"/>
  <c r="N1144" i="15"/>
  <c r="O1144" i="15" s="1"/>
  <c r="P1144" i="15" s="1"/>
  <c r="L1144" i="15"/>
  <c r="S1144" i="15"/>
  <c r="AC1142" i="15"/>
  <c r="AD1142" i="15" s="1"/>
  <c r="AE1142" i="15" s="1"/>
  <c r="Q1143" i="15"/>
  <c r="R1143" i="15" s="1"/>
  <c r="T1143" i="15" s="1"/>
  <c r="AB1143" i="15" s="1"/>
  <c r="AC1143" i="15" l="1"/>
  <c r="AD1143" i="15" s="1"/>
  <c r="AE1143" i="15" s="1"/>
  <c r="Z1143" i="15"/>
  <c r="Q1144" i="15"/>
  <c r="R1144" i="15" s="1"/>
  <c r="T1144" i="15" s="1"/>
  <c r="AB1144" i="15" s="1"/>
  <c r="W1144" i="15"/>
  <c r="X1144" i="15" s="1"/>
  <c r="AG1142" i="15"/>
  <c r="AH1142" i="15" s="1"/>
  <c r="B1146" i="15"/>
  <c r="V1145" i="15"/>
  <c r="U1145" i="15"/>
  <c r="Y1145" i="15"/>
  <c r="J1145" i="15"/>
  <c r="E1145" i="15"/>
  <c r="F1145" i="15" s="1"/>
  <c r="G1145" i="15" s="1"/>
  <c r="C1145" i="15" s="1"/>
  <c r="D1145" i="15" s="1"/>
  <c r="H1145" i="15" s="1"/>
  <c r="AF1145" i="15" s="1"/>
  <c r="E2791" i="11"/>
  <c r="I1145" i="15"/>
  <c r="N1145" i="15"/>
  <c r="O1145" i="15" s="1"/>
  <c r="P1145" i="15" s="1"/>
  <c r="L1145" i="15"/>
  <c r="S1145" i="15"/>
  <c r="K1144" i="15"/>
  <c r="M1144" i="15" s="1"/>
  <c r="AG1143" i="15" l="1"/>
  <c r="AH1143" i="15" s="1"/>
  <c r="AJ1143" i="15" s="1"/>
  <c r="D2793" i="11" s="1"/>
  <c r="W1145" i="15"/>
  <c r="X1145" i="15" s="1"/>
  <c r="AJ1142" i="15"/>
  <c r="D2794" i="11" s="1"/>
  <c r="AI1142" i="15"/>
  <c r="C2794" i="11" s="1"/>
  <c r="B1147" i="15"/>
  <c r="V1146" i="15"/>
  <c r="U1146" i="15"/>
  <c r="Y1146" i="15"/>
  <c r="J1146" i="15"/>
  <c r="E1146" i="15"/>
  <c r="F1146" i="15" s="1"/>
  <c r="G1146" i="15" s="1"/>
  <c r="C1146" i="15" s="1"/>
  <c r="D1146" i="15" s="1"/>
  <c r="H1146" i="15" s="1"/>
  <c r="AF1146" i="15" s="1"/>
  <c r="E2790" i="11"/>
  <c r="I1146" i="15"/>
  <c r="N1146" i="15"/>
  <c r="O1146" i="15" s="1"/>
  <c r="P1146" i="15" s="1"/>
  <c r="L1146" i="15"/>
  <c r="S1146" i="15"/>
  <c r="AC1144" i="15"/>
  <c r="AD1144" i="15" s="1"/>
  <c r="Q1145" i="15"/>
  <c r="R1145" i="15" s="1"/>
  <c r="T1145" i="15" s="1"/>
  <c r="AB1145" i="15" s="1"/>
  <c r="AA1144" i="15"/>
  <c r="Z1144" i="15"/>
  <c r="K1145" i="15"/>
  <c r="M1145" i="15" s="1"/>
  <c r="AC1145" i="15" l="1"/>
  <c r="AD1145" i="15" s="1"/>
  <c r="AI1143" i="15"/>
  <c r="C2793" i="11" s="1"/>
  <c r="W1146" i="15"/>
  <c r="X1146" i="15" s="1"/>
  <c r="Z1146" i="15" s="1"/>
  <c r="B1148" i="15"/>
  <c r="V1147" i="15"/>
  <c r="U1147" i="15"/>
  <c r="Y1147" i="15"/>
  <c r="J1147" i="15"/>
  <c r="E1147" i="15"/>
  <c r="F1147" i="15" s="1"/>
  <c r="G1147" i="15" s="1"/>
  <c r="C1147" i="15" s="1"/>
  <c r="D1147" i="15" s="1"/>
  <c r="H1147" i="15" s="1"/>
  <c r="AF1147" i="15" s="1"/>
  <c r="E2789" i="11"/>
  <c r="I1147" i="15"/>
  <c r="N1147" i="15"/>
  <c r="O1147" i="15" s="1"/>
  <c r="P1147" i="15" s="1"/>
  <c r="L1147" i="15"/>
  <c r="S1147" i="15"/>
  <c r="AE1144" i="15"/>
  <c r="AG1144" i="15"/>
  <c r="Q1146" i="15"/>
  <c r="R1146" i="15" s="1"/>
  <c r="T1146" i="15" s="1"/>
  <c r="AB1146" i="15" s="1"/>
  <c r="AC1146" i="15" s="1"/>
  <c r="AD1146" i="15" s="1"/>
  <c r="AA1145" i="15"/>
  <c r="Z1145" i="15"/>
  <c r="K1146" i="15"/>
  <c r="M1146" i="15" s="1"/>
  <c r="K1147" i="15" l="1"/>
  <c r="AG1145" i="15"/>
  <c r="W1147" i="15"/>
  <c r="X1147" i="15" s="1"/>
  <c r="AA1147" i="15" s="1"/>
  <c r="AA1146" i="15"/>
  <c r="AE1146" i="15" s="1"/>
  <c r="Q1147" i="15"/>
  <c r="AH1144" i="15"/>
  <c r="AJ1144" i="15" s="1"/>
  <c r="D2792" i="11" s="1"/>
  <c r="B1149" i="15"/>
  <c r="V1148" i="15"/>
  <c r="U1148" i="15"/>
  <c r="Y1148" i="15"/>
  <c r="J1148" i="15"/>
  <c r="E1148" i="15"/>
  <c r="F1148" i="15" s="1"/>
  <c r="G1148" i="15" s="1"/>
  <c r="C1148" i="15" s="1"/>
  <c r="D1148" i="15" s="1"/>
  <c r="H1148" i="15" s="1"/>
  <c r="AF1148" i="15" s="1"/>
  <c r="E2788" i="11"/>
  <c r="I1148" i="15"/>
  <c r="N1148" i="15"/>
  <c r="O1148" i="15" s="1"/>
  <c r="P1148" i="15" s="1"/>
  <c r="L1148" i="15"/>
  <c r="S1148" i="15"/>
  <c r="M1147" i="15"/>
  <c r="R1147" i="15"/>
  <c r="T1147" i="15" s="1"/>
  <c r="AB1147" i="15" s="1"/>
  <c r="AC1147" i="15" s="1"/>
  <c r="AD1147" i="15" s="1"/>
  <c r="AE1145" i="15"/>
  <c r="AH1145" i="15" s="1"/>
  <c r="Z1147" i="15" l="1"/>
  <c r="AG1146" i="15"/>
  <c r="AH1146" i="15" s="1"/>
  <c r="AJ1146" i="15" s="1"/>
  <c r="D2790" i="11" s="1"/>
  <c r="W1148" i="15"/>
  <c r="X1148" i="15" s="1"/>
  <c r="Z1148" i="15" s="1"/>
  <c r="AI1144" i="15"/>
  <c r="C2792" i="11" s="1"/>
  <c r="AE1147" i="15"/>
  <c r="AJ1145" i="15"/>
  <c r="D2791" i="11" s="1"/>
  <c r="AI1145" i="15"/>
  <c r="C2791" i="11" s="1"/>
  <c r="B1150" i="15"/>
  <c r="V1149" i="15"/>
  <c r="U1149" i="15"/>
  <c r="Y1149" i="15"/>
  <c r="J1149" i="15"/>
  <c r="E1149" i="15"/>
  <c r="F1149" i="15" s="1"/>
  <c r="G1149" i="15" s="1"/>
  <c r="C1149" i="15" s="1"/>
  <c r="D1149" i="15" s="1"/>
  <c r="H1149" i="15" s="1"/>
  <c r="AF1149" i="15" s="1"/>
  <c r="E2787" i="11"/>
  <c r="I1149" i="15"/>
  <c r="N1149" i="15"/>
  <c r="O1149" i="15" s="1"/>
  <c r="P1149" i="15" s="1"/>
  <c r="L1149" i="15"/>
  <c r="S1149" i="15"/>
  <c r="AG1147" i="15"/>
  <c r="Q1148" i="15"/>
  <c r="R1148" i="15" s="1"/>
  <c r="T1148" i="15" s="1"/>
  <c r="AB1148" i="15" s="1"/>
  <c r="K1148" i="15"/>
  <c r="M1148" i="15" s="1"/>
  <c r="AH1147" i="15" l="1"/>
  <c r="AJ1147" i="15" s="1"/>
  <c r="D2789" i="11" s="1"/>
  <c r="AA1148" i="15"/>
  <c r="W1149" i="15"/>
  <c r="X1149" i="15" s="1"/>
  <c r="AA1149" i="15" s="1"/>
  <c r="AI1146" i="15"/>
  <c r="C2790" i="11" s="1"/>
  <c r="AC1148" i="15"/>
  <c r="AD1148" i="15" s="1"/>
  <c r="B1151" i="15"/>
  <c r="V1150" i="15"/>
  <c r="U1150" i="15"/>
  <c r="Y1150" i="15"/>
  <c r="J1150" i="15"/>
  <c r="E1150" i="15"/>
  <c r="F1150" i="15" s="1"/>
  <c r="G1150" i="15" s="1"/>
  <c r="C1150" i="15" s="1"/>
  <c r="D1150" i="15" s="1"/>
  <c r="H1150" i="15" s="1"/>
  <c r="AF1150" i="15" s="1"/>
  <c r="E2786" i="11"/>
  <c r="I1150" i="15"/>
  <c r="N1150" i="15"/>
  <c r="O1150" i="15" s="1"/>
  <c r="P1150" i="15" s="1"/>
  <c r="L1150" i="15"/>
  <c r="S1150" i="15"/>
  <c r="Q1149" i="15"/>
  <c r="R1149" i="15" s="1"/>
  <c r="T1149" i="15" s="1"/>
  <c r="AB1149" i="15" s="1"/>
  <c r="K1149" i="15"/>
  <c r="M1149" i="15" s="1"/>
  <c r="AI1147" i="15" l="1"/>
  <c r="C2789" i="11" s="1"/>
  <c r="AC1149" i="15"/>
  <c r="AD1149" i="15" s="1"/>
  <c r="AG1149" i="15" s="1"/>
  <c r="Z1149" i="15"/>
  <c r="AE1148" i="15"/>
  <c r="W1150" i="15"/>
  <c r="X1150" i="15" s="1"/>
  <c r="Z1150" i="15" s="1"/>
  <c r="AG1148" i="15"/>
  <c r="AH1148" i="15" s="1"/>
  <c r="B1152" i="15"/>
  <c r="V1151" i="15"/>
  <c r="U1151" i="15"/>
  <c r="Y1151" i="15"/>
  <c r="J1151" i="15"/>
  <c r="E1151" i="15"/>
  <c r="F1151" i="15" s="1"/>
  <c r="G1151" i="15" s="1"/>
  <c r="C1151" i="15" s="1"/>
  <c r="D1151" i="15" s="1"/>
  <c r="H1151" i="15" s="1"/>
  <c r="AF1151" i="15" s="1"/>
  <c r="E2785" i="11"/>
  <c r="I1151" i="15"/>
  <c r="N1151" i="15"/>
  <c r="O1151" i="15" s="1"/>
  <c r="P1151" i="15" s="1"/>
  <c r="L1151" i="15"/>
  <c r="S1151" i="15"/>
  <c r="Q1150" i="15"/>
  <c r="R1150" i="15" s="1"/>
  <c r="T1150" i="15" s="1"/>
  <c r="AB1150" i="15" s="1"/>
  <c r="K1150" i="15"/>
  <c r="M1150" i="15" s="1"/>
  <c r="K1151" i="15" l="1"/>
  <c r="M1151" i="15" s="1"/>
  <c r="AE1149" i="15"/>
  <c r="AH1149" i="15" s="1"/>
  <c r="AJ1149" i="15" s="1"/>
  <c r="D2787" i="11" s="1"/>
  <c r="AC1150" i="15"/>
  <c r="AD1150" i="15" s="1"/>
  <c r="W1151" i="15"/>
  <c r="X1151" i="15" s="1"/>
  <c r="Z1151" i="15" s="1"/>
  <c r="AA1150" i="15"/>
  <c r="Q1151" i="15"/>
  <c r="R1151" i="15" s="1"/>
  <c r="T1151" i="15" s="1"/>
  <c r="AB1151" i="15" s="1"/>
  <c r="AI1148" i="15"/>
  <c r="C2788" i="11" s="1"/>
  <c r="AJ1148" i="15"/>
  <c r="D2788" i="11" s="1"/>
  <c r="B1153" i="15"/>
  <c r="V1152" i="15"/>
  <c r="U1152" i="15"/>
  <c r="Y1152" i="15"/>
  <c r="J1152" i="15"/>
  <c r="E1152" i="15"/>
  <c r="F1152" i="15" s="1"/>
  <c r="G1152" i="15" s="1"/>
  <c r="C1152" i="15" s="1"/>
  <c r="D1152" i="15" s="1"/>
  <c r="H1152" i="15" s="1"/>
  <c r="AF1152" i="15" s="1"/>
  <c r="E2784" i="11"/>
  <c r="I1152" i="15"/>
  <c r="N1152" i="15"/>
  <c r="O1152" i="15" s="1"/>
  <c r="P1152" i="15" s="1"/>
  <c r="L1152" i="15"/>
  <c r="S1152" i="15"/>
  <c r="AG1150" i="15" l="1"/>
  <c r="AA1151" i="15"/>
  <c r="AE1150" i="15"/>
  <c r="AH1150" i="15" s="1"/>
  <c r="AJ1150" i="15" s="1"/>
  <c r="D2786" i="11" s="1"/>
  <c r="W1152" i="15"/>
  <c r="X1152" i="15" s="1"/>
  <c r="AA1152" i="15" s="1"/>
  <c r="AI1149" i="15"/>
  <c r="C2787" i="11" s="1"/>
  <c r="B1154" i="15"/>
  <c r="V1153" i="15"/>
  <c r="U1153" i="15"/>
  <c r="Y1153" i="15"/>
  <c r="J1153" i="15"/>
  <c r="E1153" i="15"/>
  <c r="F1153" i="15" s="1"/>
  <c r="G1153" i="15" s="1"/>
  <c r="C1153" i="15" s="1"/>
  <c r="D1153" i="15" s="1"/>
  <c r="H1153" i="15" s="1"/>
  <c r="AF1153" i="15" s="1"/>
  <c r="E2783" i="11"/>
  <c r="I1153" i="15"/>
  <c r="N1153" i="15"/>
  <c r="O1153" i="15" s="1"/>
  <c r="P1153" i="15" s="1"/>
  <c r="L1153" i="15"/>
  <c r="S1153" i="15"/>
  <c r="AC1151" i="15"/>
  <c r="AD1151" i="15" s="1"/>
  <c r="Q1152" i="15"/>
  <c r="R1152" i="15" s="1"/>
  <c r="T1152" i="15" s="1"/>
  <c r="AB1152" i="15" s="1"/>
  <c r="K1152" i="15"/>
  <c r="M1152" i="15" s="1"/>
  <c r="AC1152" i="15" l="1"/>
  <c r="AD1152" i="15" s="1"/>
  <c r="AE1152" i="15" s="1"/>
  <c r="W1153" i="15"/>
  <c r="X1153" i="15" s="1"/>
  <c r="AA1153" i="15" s="1"/>
  <c r="Z1152" i="15"/>
  <c r="AG1151" i="15"/>
  <c r="AI1150" i="15"/>
  <c r="C2786" i="11" s="1"/>
  <c r="K1153" i="15"/>
  <c r="M1153" i="15" s="1"/>
  <c r="AE1151" i="15"/>
  <c r="AH1151" i="15" s="1"/>
  <c r="B1155" i="15"/>
  <c r="V1154" i="15"/>
  <c r="U1154" i="15"/>
  <c r="Y1154" i="15"/>
  <c r="J1154" i="15"/>
  <c r="E1154" i="15"/>
  <c r="F1154" i="15" s="1"/>
  <c r="G1154" i="15" s="1"/>
  <c r="C1154" i="15" s="1"/>
  <c r="D1154" i="15" s="1"/>
  <c r="H1154" i="15" s="1"/>
  <c r="AF1154" i="15" s="1"/>
  <c r="E2782" i="11"/>
  <c r="I1154" i="15"/>
  <c r="N1154" i="15"/>
  <c r="O1154" i="15" s="1"/>
  <c r="P1154" i="15" s="1"/>
  <c r="L1154" i="15"/>
  <c r="S1154" i="15"/>
  <c r="Q1153" i="15"/>
  <c r="R1153" i="15" s="1"/>
  <c r="T1153" i="15" s="1"/>
  <c r="AB1153" i="15" s="1"/>
  <c r="AG1152" i="15" l="1"/>
  <c r="AH1152" i="15" s="1"/>
  <c r="AJ1152" i="15" s="1"/>
  <c r="D2784" i="11" s="1"/>
  <c r="AC1153" i="15"/>
  <c r="AD1153" i="15" s="1"/>
  <c r="AG1153" i="15" s="1"/>
  <c r="Z1153" i="15"/>
  <c r="W1154" i="15"/>
  <c r="X1154" i="15" s="1"/>
  <c r="Z1154" i="15" s="1"/>
  <c r="Q1154" i="15"/>
  <c r="B1156" i="15"/>
  <c r="V1155" i="15"/>
  <c r="U1155" i="15"/>
  <c r="Y1155" i="15"/>
  <c r="J1155" i="15"/>
  <c r="E1155" i="15"/>
  <c r="F1155" i="15" s="1"/>
  <c r="G1155" i="15" s="1"/>
  <c r="C1155" i="15" s="1"/>
  <c r="D1155" i="15" s="1"/>
  <c r="H1155" i="15" s="1"/>
  <c r="AF1155" i="15" s="1"/>
  <c r="E2781" i="11"/>
  <c r="I1155" i="15"/>
  <c r="N1155" i="15"/>
  <c r="O1155" i="15" s="1"/>
  <c r="P1155" i="15" s="1"/>
  <c r="L1155" i="15"/>
  <c r="S1155" i="15"/>
  <c r="R1154" i="15"/>
  <c r="T1154" i="15" s="1"/>
  <c r="AB1154" i="15" s="1"/>
  <c r="AJ1151" i="15"/>
  <c r="D2785" i="11" s="1"/>
  <c r="AI1151" i="15"/>
  <c r="C2785" i="11" s="1"/>
  <c r="K1154" i="15"/>
  <c r="M1154" i="15" s="1"/>
  <c r="AI1152" i="15" l="1"/>
  <c r="C2784" i="11" s="1"/>
  <c r="AE1153" i="15"/>
  <c r="AH1153" i="15" s="1"/>
  <c r="AI1153" i="15" s="1"/>
  <c r="C2783" i="11" s="1"/>
  <c r="AC1154" i="15"/>
  <c r="AD1154" i="15" s="1"/>
  <c r="AA1154" i="15"/>
  <c r="W1155" i="15"/>
  <c r="X1155" i="15" s="1"/>
  <c r="AA1155" i="15" s="1"/>
  <c r="B1157" i="15"/>
  <c r="V1156" i="15"/>
  <c r="U1156" i="15"/>
  <c r="Y1156" i="15"/>
  <c r="J1156" i="15"/>
  <c r="E1156" i="15"/>
  <c r="F1156" i="15" s="1"/>
  <c r="G1156" i="15" s="1"/>
  <c r="C1156" i="15" s="1"/>
  <c r="D1156" i="15" s="1"/>
  <c r="H1156" i="15" s="1"/>
  <c r="AF1156" i="15" s="1"/>
  <c r="E2780" i="11"/>
  <c r="I1156" i="15"/>
  <c r="N1156" i="15"/>
  <c r="O1156" i="15" s="1"/>
  <c r="P1156" i="15" s="1"/>
  <c r="L1156" i="15"/>
  <c r="S1156" i="15"/>
  <c r="Q1155" i="15"/>
  <c r="R1155" i="15" s="1"/>
  <c r="T1155" i="15" s="1"/>
  <c r="AB1155" i="15" s="1"/>
  <c r="K1155" i="15"/>
  <c r="M1155" i="15" s="1"/>
  <c r="AC1155" i="15" l="1"/>
  <c r="AD1155" i="15" s="1"/>
  <c r="AE1155" i="15" s="1"/>
  <c r="AJ1153" i="15"/>
  <c r="D2783" i="11" s="1"/>
  <c r="AG1154" i="15"/>
  <c r="Z1155" i="15"/>
  <c r="AE1154" i="15"/>
  <c r="AH1154" i="15" s="1"/>
  <c r="AJ1154" i="15" s="1"/>
  <c r="D2782" i="11" s="1"/>
  <c r="W1156" i="15"/>
  <c r="X1156" i="15" s="1"/>
  <c r="AA1156" i="15" s="1"/>
  <c r="V1157" i="15"/>
  <c r="U1157" i="15"/>
  <c r="Y1157" i="15"/>
  <c r="J1157" i="15"/>
  <c r="E1157" i="15"/>
  <c r="F1157" i="15" s="1"/>
  <c r="G1157" i="15" s="1"/>
  <c r="C1157" i="15" s="1"/>
  <c r="D1157" i="15" s="1"/>
  <c r="H1157" i="15" s="1"/>
  <c r="AF1157" i="15" s="1"/>
  <c r="E2779" i="11"/>
  <c r="B1158" i="15"/>
  <c r="I1157" i="15"/>
  <c r="N1157" i="15"/>
  <c r="O1157" i="15" s="1"/>
  <c r="P1157" i="15" s="1"/>
  <c r="L1157" i="15"/>
  <c r="S1157" i="15"/>
  <c r="Q1156" i="15"/>
  <c r="R1156" i="15" s="1"/>
  <c r="T1156" i="15" s="1"/>
  <c r="AB1156" i="15" s="1"/>
  <c r="K1156" i="15"/>
  <c r="M1156" i="15" s="1"/>
  <c r="K1157" i="15" l="1"/>
  <c r="AG1155" i="15"/>
  <c r="AH1155" i="15" s="1"/>
  <c r="AJ1155" i="15" s="1"/>
  <c r="D2781" i="11" s="1"/>
  <c r="AC1156" i="15"/>
  <c r="AD1156" i="15" s="1"/>
  <c r="AE1156" i="15" s="1"/>
  <c r="Z1156" i="15"/>
  <c r="W1157" i="15"/>
  <c r="X1157" i="15" s="1"/>
  <c r="Z1157" i="15" s="1"/>
  <c r="AI1154" i="15"/>
  <c r="C2782" i="11" s="1"/>
  <c r="V1158" i="15"/>
  <c r="U1158" i="15"/>
  <c r="Y1158" i="15"/>
  <c r="J1158" i="15"/>
  <c r="E1158" i="15"/>
  <c r="F1158" i="15" s="1"/>
  <c r="G1158" i="15" s="1"/>
  <c r="C1158" i="15" s="1"/>
  <c r="D1158" i="15" s="1"/>
  <c r="H1158" i="15" s="1"/>
  <c r="AF1158" i="15" s="1"/>
  <c r="E2778" i="11"/>
  <c r="I1158" i="15"/>
  <c r="B1159" i="15"/>
  <c r="N1158" i="15"/>
  <c r="O1158" i="15" s="1"/>
  <c r="P1158" i="15" s="1"/>
  <c r="L1158" i="15"/>
  <c r="S1158" i="15"/>
  <c r="Q1157" i="15"/>
  <c r="R1157" i="15" s="1"/>
  <c r="T1157" i="15" s="1"/>
  <c r="AB1157" i="15" s="1"/>
  <c r="AC1157" i="15" s="1"/>
  <c r="AD1157" i="15" s="1"/>
  <c r="M1157" i="15"/>
  <c r="AG1156" i="15" l="1"/>
  <c r="AH1156" i="15" s="1"/>
  <c r="AI1155" i="15"/>
  <c r="C2781" i="11" s="1"/>
  <c r="W1158" i="15"/>
  <c r="X1158" i="15" s="1"/>
  <c r="AA1158" i="15" s="1"/>
  <c r="AA1157" i="15"/>
  <c r="AG1157" i="15" s="1"/>
  <c r="B1160" i="15"/>
  <c r="V1159" i="15"/>
  <c r="U1159" i="15"/>
  <c r="Y1159" i="15"/>
  <c r="J1159" i="15"/>
  <c r="E1159" i="15"/>
  <c r="F1159" i="15" s="1"/>
  <c r="G1159" i="15" s="1"/>
  <c r="C1159" i="15" s="1"/>
  <c r="D1159" i="15" s="1"/>
  <c r="H1159" i="15" s="1"/>
  <c r="AF1159" i="15" s="1"/>
  <c r="E2777" i="11"/>
  <c r="I1159" i="15"/>
  <c r="N1159" i="15"/>
  <c r="O1159" i="15" s="1"/>
  <c r="P1159" i="15" s="1"/>
  <c r="L1159" i="15"/>
  <c r="S1159" i="15"/>
  <c r="K1158" i="15"/>
  <c r="M1158" i="15" s="1"/>
  <c r="Q1158" i="15"/>
  <c r="R1158" i="15" s="1"/>
  <c r="T1158" i="15" s="1"/>
  <c r="AB1158" i="15" s="1"/>
  <c r="K1159" i="15" l="1"/>
  <c r="AC1158" i="15"/>
  <c r="AD1158" i="15" s="1"/>
  <c r="AE1158" i="15" s="1"/>
  <c r="Z1158" i="15"/>
  <c r="AE1157" i="15"/>
  <c r="AH1157" i="15" s="1"/>
  <c r="AI1157" i="15" s="1"/>
  <c r="C2779" i="11" s="1"/>
  <c r="W1159" i="15"/>
  <c r="X1159" i="15" s="1"/>
  <c r="V1160" i="15"/>
  <c r="U1160" i="15"/>
  <c r="Y1160" i="15"/>
  <c r="J1160" i="15"/>
  <c r="E1160" i="15"/>
  <c r="F1160" i="15" s="1"/>
  <c r="G1160" i="15" s="1"/>
  <c r="C1160" i="15" s="1"/>
  <c r="D1160" i="15" s="1"/>
  <c r="H1160" i="15" s="1"/>
  <c r="AF1160" i="15" s="1"/>
  <c r="E2776" i="11"/>
  <c r="B1161" i="15"/>
  <c r="I1160" i="15"/>
  <c r="N1160" i="15"/>
  <c r="O1160" i="15" s="1"/>
  <c r="P1160" i="15" s="1"/>
  <c r="R1160" i="15" s="1"/>
  <c r="Q1160" i="15"/>
  <c r="L1160" i="15"/>
  <c r="S1160" i="15"/>
  <c r="Q1159" i="15"/>
  <c r="R1159" i="15" s="1"/>
  <c r="T1159" i="15" s="1"/>
  <c r="AB1159" i="15" s="1"/>
  <c r="AC1159" i="15" s="1"/>
  <c r="AD1159" i="15" s="1"/>
  <c r="AJ1156" i="15"/>
  <c r="D2780" i="11" s="1"/>
  <c r="AI1156" i="15"/>
  <c r="C2780" i="11" s="1"/>
  <c r="M1159" i="15"/>
  <c r="K1160" i="15" l="1"/>
  <c r="M1160" i="15" s="1"/>
  <c r="AG1158" i="15"/>
  <c r="AH1158" i="15" s="1"/>
  <c r="AJ1158" i="15" s="1"/>
  <c r="D2778" i="11" s="1"/>
  <c r="W1160" i="15"/>
  <c r="X1160" i="15" s="1"/>
  <c r="Z1160" i="15" s="1"/>
  <c r="AJ1157" i="15"/>
  <c r="D2779" i="11" s="1"/>
  <c r="T1160" i="15"/>
  <c r="AB1160" i="15" s="1"/>
  <c r="B1162" i="15"/>
  <c r="V1161" i="15"/>
  <c r="U1161" i="15"/>
  <c r="Y1161" i="15"/>
  <c r="J1161" i="15"/>
  <c r="E1161" i="15"/>
  <c r="F1161" i="15" s="1"/>
  <c r="G1161" i="15" s="1"/>
  <c r="C1161" i="15" s="1"/>
  <c r="D1161" i="15" s="1"/>
  <c r="H1161" i="15" s="1"/>
  <c r="AF1161" i="15" s="1"/>
  <c r="E2775" i="11"/>
  <c r="I1161" i="15"/>
  <c r="N1161" i="15"/>
  <c r="O1161" i="15" s="1"/>
  <c r="P1161" i="15" s="1"/>
  <c r="L1161" i="15"/>
  <c r="S1161" i="15"/>
  <c r="AA1159" i="15"/>
  <c r="AG1159" i="15" s="1"/>
  <c r="Z1159" i="15"/>
  <c r="AC1160" i="15" l="1"/>
  <c r="AD1160" i="15" s="1"/>
  <c r="AG1160" i="15" s="1"/>
  <c r="AA1160" i="15"/>
  <c r="W1161" i="15"/>
  <c r="X1161" i="15" s="1"/>
  <c r="AA1161" i="15" s="1"/>
  <c r="AI1158" i="15"/>
  <c r="C2778" i="11" s="1"/>
  <c r="V1162" i="15"/>
  <c r="U1162" i="15"/>
  <c r="Y1162" i="15"/>
  <c r="J1162" i="15"/>
  <c r="E1162" i="15"/>
  <c r="F1162" i="15" s="1"/>
  <c r="G1162" i="15" s="1"/>
  <c r="C1162" i="15" s="1"/>
  <c r="D1162" i="15" s="1"/>
  <c r="H1162" i="15" s="1"/>
  <c r="AF1162" i="15" s="1"/>
  <c r="E2774" i="11"/>
  <c r="B1163" i="15"/>
  <c r="I1162" i="15"/>
  <c r="N1162" i="15"/>
  <c r="O1162" i="15" s="1"/>
  <c r="P1162" i="15" s="1"/>
  <c r="L1162" i="15"/>
  <c r="S1162" i="15"/>
  <c r="Q1161" i="15"/>
  <c r="R1161" i="15" s="1"/>
  <c r="T1161" i="15" s="1"/>
  <c r="AB1161" i="15" s="1"/>
  <c r="K1161" i="15"/>
  <c r="M1161" i="15" s="1"/>
  <c r="AE1159" i="15"/>
  <c r="AH1159" i="15" s="1"/>
  <c r="AC1161" i="15" l="1"/>
  <c r="AD1161" i="15" s="1"/>
  <c r="AE1161" i="15" s="1"/>
  <c r="AE1160" i="15"/>
  <c r="AH1160" i="15" s="1"/>
  <c r="AJ1160" i="15" s="1"/>
  <c r="D2776" i="11" s="1"/>
  <c r="W1162" i="15"/>
  <c r="X1162" i="15" s="1"/>
  <c r="Z1162" i="15" s="1"/>
  <c r="Z1161" i="15"/>
  <c r="Q1162" i="15"/>
  <c r="R1162" i="15" s="1"/>
  <c r="T1162" i="15" s="1"/>
  <c r="AB1162" i="15" s="1"/>
  <c r="AI1159" i="15"/>
  <c r="C2777" i="11" s="1"/>
  <c r="AJ1159" i="15"/>
  <c r="D2777" i="11" s="1"/>
  <c r="K1162" i="15"/>
  <c r="M1162" i="15" s="1"/>
  <c r="B1164" i="15"/>
  <c r="V1163" i="15"/>
  <c r="U1163" i="15"/>
  <c r="Y1163" i="15"/>
  <c r="J1163" i="15"/>
  <c r="E1163" i="15"/>
  <c r="F1163" i="15" s="1"/>
  <c r="G1163" i="15" s="1"/>
  <c r="C1163" i="15" s="1"/>
  <c r="D1163" i="15" s="1"/>
  <c r="H1163" i="15" s="1"/>
  <c r="AF1163" i="15" s="1"/>
  <c r="E2773" i="11"/>
  <c r="I1163" i="15"/>
  <c r="N1163" i="15"/>
  <c r="O1163" i="15" s="1"/>
  <c r="P1163" i="15" s="1"/>
  <c r="L1163" i="15"/>
  <c r="S1163" i="15"/>
  <c r="AG1161" i="15" l="1"/>
  <c r="AC1162" i="15"/>
  <c r="AD1162" i="15" s="1"/>
  <c r="AA1162" i="15"/>
  <c r="AI1160" i="15"/>
  <c r="C2776" i="11" s="1"/>
  <c r="Q1163" i="15"/>
  <c r="R1163" i="15" s="1"/>
  <c r="T1163" i="15" s="1"/>
  <c r="AB1163" i="15" s="1"/>
  <c r="W1163" i="15"/>
  <c r="X1163" i="15" s="1"/>
  <c r="B1165" i="15"/>
  <c r="V1164" i="15"/>
  <c r="U1164" i="15"/>
  <c r="Y1164" i="15"/>
  <c r="J1164" i="15"/>
  <c r="E1164" i="15"/>
  <c r="F1164" i="15" s="1"/>
  <c r="G1164" i="15" s="1"/>
  <c r="C1164" i="15" s="1"/>
  <c r="D1164" i="15" s="1"/>
  <c r="H1164" i="15" s="1"/>
  <c r="AF1164" i="15" s="1"/>
  <c r="E2772" i="11"/>
  <c r="I1164" i="15"/>
  <c r="N1164" i="15"/>
  <c r="O1164" i="15" s="1"/>
  <c r="P1164" i="15" s="1"/>
  <c r="L1164" i="15"/>
  <c r="S1164" i="15"/>
  <c r="K1163" i="15"/>
  <c r="M1163" i="15" s="1"/>
  <c r="AH1161" i="15"/>
  <c r="AE1162" i="15" l="1"/>
  <c r="AC1163" i="15"/>
  <c r="AD1163" i="15" s="1"/>
  <c r="AG1162" i="15"/>
  <c r="AH1162" i="15" s="1"/>
  <c r="AI1162" i="15" s="1"/>
  <c r="C2774" i="11" s="1"/>
  <c r="W1164" i="15"/>
  <c r="X1164" i="15" s="1"/>
  <c r="AA1164" i="15" s="1"/>
  <c r="K1164" i="15"/>
  <c r="M1164" i="15" s="1"/>
  <c r="AJ1161" i="15"/>
  <c r="D2775" i="11" s="1"/>
  <c r="AI1161" i="15"/>
  <c r="C2775" i="11" s="1"/>
  <c r="B1166" i="15"/>
  <c r="V1165" i="15"/>
  <c r="U1165" i="15"/>
  <c r="Y1165" i="15"/>
  <c r="J1165" i="15"/>
  <c r="E1165" i="15"/>
  <c r="F1165" i="15" s="1"/>
  <c r="G1165" i="15" s="1"/>
  <c r="C1165" i="15" s="1"/>
  <c r="D1165" i="15" s="1"/>
  <c r="H1165" i="15" s="1"/>
  <c r="AF1165" i="15" s="1"/>
  <c r="E2771" i="11"/>
  <c r="I1165" i="15"/>
  <c r="N1165" i="15"/>
  <c r="O1165" i="15" s="1"/>
  <c r="P1165" i="15" s="1"/>
  <c r="L1165" i="15"/>
  <c r="S1165" i="15"/>
  <c r="Q1164" i="15"/>
  <c r="R1164" i="15" s="1"/>
  <c r="T1164" i="15" s="1"/>
  <c r="AB1164" i="15" s="1"/>
  <c r="AA1163" i="15"/>
  <c r="Z1163" i="15"/>
  <c r="AC1164" i="15" l="1"/>
  <c r="AD1164" i="15" s="1"/>
  <c r="AE1164" i="15" s="1"/>
  <c r="AE1163" i="15"/>
  <c r="Z1164" i="15"/>
  <c r="AJ1162" i="15"/>
  <c r="D2774" i="11" s="1"/>
  <c r="W1165" i="15"/>
  <c r="X1165" i="15" s="1"/>
  <c r="B1167" i="15"/>
  <c r="V1166" i="15"/>
  <c r="U1166" i="15"/>
  <c r="Y1166" i="15"/>
  <c r="J1166" i="15"/>
  <c r="E1166" i="15"/>
  <c r="F1166" i="15" s="1"/>
  <c r="G1166" i="15" s="1"/>
  <c r="C1166" i="15" s="1"/>
  <c r="D1166" i="15" s="1"/>
  <c r="H1166" i="15" s="1"/>
  <c r="AF1166" i="15" s="1"/>
  <c r="E2770" i="11"/>
  <c r="I1166" i="15"/>
  <c r="N1166" i="15"/>
  <c r="O1166" i="15" s="1"/>
  <c r="P1166" i="15" s="1"/>
  <c r="L1166" i="15"/>
  <c r="S1166" i="15"/>
  <c r="Q1165" i="15"/>
  <c r="R1165" i="15" s="1"/>
  <c r="T1165" i="15" s="1"/>
  <c r="AB1165" i="15" s="1"/>
  <c r="K1165" i="15"/>
  <c r="M1165" i="15" s="1"/>
  <c r="AG1163" i="15"/>
  <c r="AH1163" i="15" s="1"/>
  <c r="AC1165" i="15" l="1"/>
  <c r="AD1165" i="15" s="1"/>
  <c r="AG1164" i="15"/>
  <c r="AH1164" i="15" s="1"/>
  <c r="AJ1164" i="15" s="1"/>
  <c r="D2772" i="11" s="1"/>
  <c r="W1166" i="15"/>
  <c r="X1166" i="15" s="1"/>
  <c r="Z1166" i="15" s="1"/>
  <c r="AJ1163" i="15"/>
  <c r="D2773" i="11" s="1"/>
  <c r="AI1163" i="15"/>
  <c r="C2773" i="11" s="1"/>
  <c r="K1166" i="15"/>
  <c r="M1166" i="15" s="1"/>
  <c r="B1168" i="15"/>
  <c r="V1167" i="15"/>
  <c r="U1167" i="15"/>
  <c r="Y1167" i="15"/>
  <c r="J1167" i="15"/>
  <c r="E1167" i="15"/>
  <c r="F1167" i="15" s="1"/>
  <c r="G1167" i="15" s="1"/>
  <c r="C1167" i="15" s="1"/>
  <c r="D1167" i="15" s="1"/>
  <c r="H1167" i="15" s="1"/>
  <c r="AF1167" i="15" s="1"/>
  <c r="E2769" i="11"/>
  <c r="I1167" i="15"/>
  <c r="N1167" i="15"/>
  <c r="O1167" i="15" s="1"/>
  <c r="P1167" i="15" s="1"/>
  <c r="L1167" i="15"/>
  <c r="S1167" i="15"/>
  <c r="Q1166" i="15"/>
  <c r="R1166" i="15" s="1"/>
  <c r="T1166" i="15" s="1"/>
  <c r="AB1166" i="15" s="1"/>
  <c r="Z1165" i="15"/>
  <c r="AA1165" i="15"/>
  <c r="AI1164" i="15" l="1"/>
  <c r="C2772" i="11" s="1"/>
  <c r="AE1165" i="15"/>
  <c r="AA1166" i="15"/>
  <c r="W1167" i="15"/>
  <c r="X1167" i="15" s="1"/>
  <c r="Z1167" i="15" s="1"/>
  <c r="AC1166" i="15"/>
  <c r="AD1166" i="15" s="1"/>
  <c r="B1169" i="15"/>
  <c r="V1168" i="15"/>
  <c r="U1168" i="15"/>
  <c r="Y1168" i="15"/>
  <c r="J1168" i="15"/>
  <c r="E1168" i="15"/>
  <c r="F1168" i="15" s="1"/>
  <c r="G1168" i="15" s="1"/>
  <c r="C1168" i="15" s="1"/>
  <c r="D1168" i="15" s="1"/>
  <c r="H1168" i="15" s="1"/>
  <c r="AF1168" i="15" s="1"/>
  <c r="E2768" i="11"/>
  <c r="I1168" i="15"/>
  <c r="N1168" i="15"/>
  <c r="O1168" i="15" s="1"/>
  <c r="P1168" i="15" s="1"/>
  <c r="L1168" i="15"/>
  <c r="S1168" i="15"/>
  <c r="Q1167" i="15"/>
  <c r="R1167" i="15" s="1"/>
  <c r="T1167" i="15" s="1"/>
  <c r="AB1167" i="15" s="1"/>
  <c r="K1167" i="15"/>
  <c r="M1167" i="15" s="1"/>
  <c r="AG1165" i="15"/>
  <c r="AH1165" i="15" s="1"/>
  <c r="K1168" i="15" l="1"/>
  <c r="AC1167" i="15"/>
  <c r="AD1167" i="15" s="1"/>
  <c r="AA1167" i="15"/>
  <c r="W1168" i="15"/>
  <c r="X1168" i="15" s="1"/>
  <c r="Z1168" i="15" s="1"/>
  <c r="AG1166" i="15"/>
  <c r="AE1166" i="15"/>
  <c r="AH1166" i="15" s="1"/>
  <c r="AI1166" i="15" s="1"/>
  <c r="C2770" i="11" s="1"/>
  <c r="Q1168" i="15"/>
  <c r="R1168" i="15" s="1"/>
  <c r="T1168" i="15" s="1"/>
  <c r="AB1168" i="15" s="1"/>
  <c r="AJ1165" i="15"/>
  <c r="D2771" i="11" s="1"/>
  <c r="AI1165" i="15"/>
  <c r="C2771" i="11" s="1"/>
  <c r="B1170" i="15"/>
  <c r="V1169" i="15"/>
  <c r="U1169" i="15"/>
  <c r="Y1169" i="15"/>
  <c r="J1169" i="15"/>
  <c r="E1169" i="15"/>
  <c r="F1169" i="15" s="1"/>
  <c r="G1169" i="15" s="1"/>
  <c r="C1169" i="15" s="1"/>
  <c r="D1169" i="15" s="1"/>
  <c r="H1169" i="15" s="1"/>
  <c r="AF1169" i="15" s="1"/>
  <c r="E2767" i="11"/>
  <c r="I1169" i="15"/>
  <c r="N1169" i="15"/>
  <c r="O1169" i="15" s="1"/>
  <c r="P1169" i="15" s="1"/>
  <c r="L1169" i="15"/>
  <c r="S1169" i="15"/>
  <c r="M1168" i="15"/>
  <c r="AG1167" i="15" l="1"/>
  <c r="K1169" i="15"/>
  <c r="M1169" i="15" s="1"/>
  <c r="AE1167" i="15"/>
  <c r="AH1167" i="15" s="1"/>
  <c r="AJ1167" i="15" s="1"/>
  <c r="D2769" i="11" s="1"/>
  <c r="AA1168" i="15"/>
  <c r="AC1168" i="15"/>
  <c r="AD1168" i="15" s="1"/>
  <c r="AJ1166" i="15"/>
  <c r="D2770" i="11" s="1"/>
  <c r="W1169" i="15"/>
  <c r="X1169" i="15" s="1"/>
  <c r="Q1169" i="15"/>
  <c r="R1169" i="15" s="1"/>
  <c r="T1169" i="15" s="1"/>
  <c r="AB1169" i="15" s="1"/>
  <c r="B1171" i="15"/>
  <c r="V1170" i="15"/>
  <c r="U1170" i="15"/>
  <c r="Y1170" i="15"/>
  <c r="J1170" i="15"/>
  <c r="E1170" i="15"/>
  <c r="F1170" i="15" s="1"/>
  <c r="G1170" i="15" s="1"/>
  <c r="C1170" i="15" s="1"/>
  <c r="D1170" i="15" s="1"/>
  <c r="H1170" i="15" s="1"/>
  <c r="AF1170" i="15" s="1"/>
  <c r="E2766" i="11"/>
  <c r="I1170" i="15"/>
  <c r="N1170" i="15"/>
  <c r="O1170" i="15" s="1"/>
  <c r="P1170" i="15" s="1"/>
  <c r="L1170" i="15"/>
  <c r="S1170" i="15"/>
  <c r="AC1169" i="15" l="1"/>
  <c r="AD1169" i="15" s="1"/>
  <c r="W1170" i="15"/>
  <c r="X1170" i="15" s="1"/>
  <c r="Z1170" i="15" s="1"/>
  <c r="AE1168" i="15"/>
  <c r="AG1168" i="15"/>
  <c r="AH1168" i="15" s="1"/>
  <c r="AI1167" i="15"/>
  <c r="C2769" i="11" s="1"/>
  <c r="B1172" i="15"/>
  <c r="V1171" i="15"/>
  <c r="U1171" i="15"/>
  <c r="Y1171" i="15"/>
  <c r="J1171" i="15"/>
  <c r="E1171" i="15"/>
  <c r="F1171" i="15" s="1"/>
  <c r="G1171" i="15" s="1"/>
  <c r="C1171" i="15" s="1"/>
  <c r="D1171" i="15" s="1"/>
  <c r="H1171" i="15" s="1"/>
  <c r="AF1171" i="15" s="1"/>
  <c r="E2765" i="11"/>
  <c r="I1171" i="15"/>
  <c r="N1171" i="15"/>
  <c r="O1171" i="15" s="1"/>
  <c r="P1171" i="15" s="1"/>
  <c r="L1171" i="15"/>
  <c r="S1171" i="15"/>
  <c r="Z1169" i="15"/>
  <c r="AA1169" i="15"/>
  <c r="Q1170" i="15"/>
  <c r="R1170" i="15" s="1"/>
  <c r="T1170" i="15" s="1"/>
  <c r="AB1170" i="15" s="1"/>
  <c r="K1170" i="15"/>
  <c r="M1170" i="15" s="1"/>
  <c r="AC1170" i="15" l="1"/>
  <c r="AD1170" i="15" s="1"/>
  <c r="AE1169" i="15"/>
  <c r="AA1170" i="15"/>
  <c r="AJ1168" i="15"/>
  <c r="D2768" i="11" s="1"/>
  <c r="AI1168" i="15"/>
  <c r="C2768" i="11" s="1"/>
  <c r="K1171" i="15"/>
  <c r="M1171" i="15" s="1"/>
  <c r="W1171" i="15"/>
  <c r="X1171" i="15" s="1"/>
  <c r="B1173" i="15"/>
  <c r="V1172" i="15"/>
  <c r="U1172" i="15"/>
  <c r="Y1172" i="15"/>
  <c r="J1172" i="15"/>
  <c r="E1172" i="15"/>
  <c r="F1172" i="15" s="1"/>
  <c r="G1172" i="15" s="1"/>
  <c r="C1172" i="15" s="1"/>
  <c r="D1172" i="15" s="1"/>
  <c r="H1172" i="15" s="1"/>
  <c r="AF1172" i="15" s="1"/>
  <c r="E2764" i="11"/>
  <c r="I1172" i="15"/>
  <c r="N1172" i="15"/>
  <c r="O1172" i="15" s="1"/>
  <c r="P1172" i="15" s="1"/>
  <c r="L1172" i="15"/>
  <c r="S1172" i="15"/>
  <c r="Q1171" i="15"/>
  <c r="R1171" i="15" s="1"/>
  <c r="T1171" i="15" s="1"/>
  <c r="AB1171" i="15" s="1"/>
  <c r="AG1169" i="15"/>
  <c r="AH1169" i="15" s="1"/>
  <c r="K1172" i="15" l="1"/>
  <c r="AC1171" i="15"/>
  <c r="AD1171" i="15" s="1"/>
  <c r="AE1170" i="15"/>
  <c r="AG1170" i="15"/>
  <c r="AH1170" i="15" s="1"/>
  <c r="AJ1170" i="15" s="1"/>
  <c r="D2766" i="11" s="1"/>
  <c r="W1172" i="15"/>
  <c r="X1172" i="15" s="1"/>
  <c r="B1174" i="15"/>
  <c r="V1173" i="15"/>
  <c r="U1173" i="15"/>
  <c r="Y1173" i="15"/>
  <c r="J1173" i="15"/>
  <c r="E1173" i="15"/>
  <c r="F1173" i="15" s="1"/>
  <c r="G1173" i="15" s="1"/>
  <c r="C1173" i="15" s="1"/>
  <c r="D1173" i="15" s="1"/>
  <c r="H1173" i="15" s="1"/>
  <c r="AF1173" i="15" s="1"/>
  <c r="E2763" i="11"/>
  <c r="I1173" i="15"/>
  <c r="N1173" i="15"/>
  <c r="O1173" i="15" s="1"/>
  <c r="P1173" i="15" s="1"/>
  <c r="L1173" i="15"/>
  <c r="S1173" i="15"/>
  <c r="AI1169" i="15"/>
  <c r="C2767" i="11" s="1"/>
  <c r="AJ1169" i="15"/>
  <c r="D2767" i="11" s="1"/>
  <c r="M1172" i="15"/>
  <c r="AA1171" i="15"/>
  <c r="Z1171" i="15"/>
  <c r="Q1172" i="15"/>
  <c r="R1172" i="15" s="1"/>
  <c r="T1172" i="15" s="1"/>
  <c r="AB1172" i="15" s="1"/>
  <c r="AC1172" i="15" s="1"/>
  <c r="AD1172" i="15" s="1"/>
  <c r="AE1171" i="15" l="1"/>
  <c r="AI1170" i="15"/>
  <c r="C2766" i="11" s="1"/>
  <c r="W1173" i="15"/>
  <c r="X1173" i="15" s="1"/>
  <c r="B1175" i="15"/>
  <c r="V1174" i="15"/>
  <c r="U1174" i="15"/>
  <c r="Y1174" i="15"/>
  <c r="J1174" i="15"/>
  <c r="E1174" i="15"/>
  <c r="F1174" i="15" s="1"/>
  <c r="G1174" i="15" s="1"/>
  <c r="C1174" i="15" s="1"/>
  <c r="D1174" i="15" s="1"/>
  <c r="H1174" i="15" s="1"/>
  <c r="AF1174" i="15" s="1"/>
  <c r="E2762" i="11"/>
  <c r="I1174" i="15"/>
  <c r="N1174" i="15"/>
  <c r="O1174" i="15" s="1"/>
  <c r="P1174" i="15" s="1"/>
  <c r="L1174" i="15"/>
  <c r="S1174" i="15"/>
  <c r="Z1172" i="15"/>
  <c r="AA1172" i="15"/>
  <c r="AE1172" i="15" s="1"/>
  <c r="AG1171" i="15"/>
  <c r="AH1171" i="15" s="1"/>
  <c r="Q1173" i="15"/>
  <c r="R1173" i="15" s="1"/>
  <c r="T1173" i="15" s="1"/>
  <c r="AB1173" i="15" s="1"/>
  <c r="K1173" i="15"/>
  <c r="M1173" i="15" s="1"/>
  <c r="K1174" i="15" l="1"/>
  <c r="AC1173" i="15"/>
  <c r="AD1173" i="15" s="1"/>
  <c r="Q1174" i="15"/>
  <c r="R1174" i="15" s="1"/>
  <c r="T1174" i="15" s="1"/>
  <c r="AB1174" i="15" s="1"/>
  <c r="AJ1171" i="15"/>
  <c r="D2765" i="11" s="1"/>
  <c r="AI1171" i="15"/>
  <c r="C2765" i="11" s="1"/>
  <c r="W1174" i="15"/>
  <c r="X1174" i="15" s="1"/>
  <c r="B1176" i="15"/>
  <c r="V1175" i="15"/>
  <c r="U1175" i="15"/>
  <c r="Y1175" i="15"/>
  <c r="J1175" i="15"/>
  <c r="E1175" i="15"/>
  <c r="F1175" i="15" s="1"/>
  <c r="G1175" i="15" s="1"/>
  <c r="C1175" i="15" s="1"/>
  <c r="D1175" i="15" s="1"/>
  <c r="H1175" i="15" s="1"/>
  <c r="AF1175" i="15" s="1"/>
  <c r="E2761" i="11"/>
  <c r="I1175" i="15"/>
  <c r="N1175" i="15"/>
  <c r="O1175" i="15" s="1"/>
  <c r="P1175" i="15" s="1"/>
  <c r="L1175" i="15"/>
  <c r="S1175" i="15"/>
  <c r="Z1173" i="15"/>
  <c r="AA1173" i="15"/>
  <c r="M1174" i="15"/>
  <c r="AG1172" i="15"/>
  <c r="AH1172" i="15" s="1"/>
  <c r="AE1173" i="15" l="1"/>
  <c r="W1175" i="15"/>
  <c r="X1175" i="15" s="1"/>
  <c r="Z1175" i="15" s="1"/>
  <c r="Q1175" i="15"/>
  <c r="R1175" i="15" s="1"/>
  <c r="T1175" i="15" s="1"/>
  <c r="AB1175" i="15" s="1"/>
  <c r="AC1174" i="15"/>
  <c r="AD1174" i="15" s="1"/>
  <c r="AI1172" i="15"/>
  <c r="C2764" i="11" s="1"/>
  <c r="AJ1172" i="15"/>
  <c r="D2764" i="11" s="1"/>
  <c r="B1177" i="15"/>
  <c r="V1176" i="15"/>
  <c r="U1176" i="15"/>
  <c r="Y1176" i="15"/>
  <c r="J1176" i="15"/>
  <c r="E1176" i="15"/>
  <c r="F1176" i="15" s="1"/>
  <c r="G1176" i="15" s="1"/>
  <c r="C1176" i="15" s="1"/>
  <c r="D1176" i="15" s="1"/>
  <c r="H1176" i="15" s="1"/>
  <c r="AF1176" i="15" s="1"/>
  <c r="E2760" i="11"/>
  <c r="I1176" i="15"/>
  <c r="N1176" i="15"/>
  <c r="O1176" i="15" s="1"/>
  <c r="P1176" i="15" s="1"/>
  <c r="L1176" i="15"/>
  <c r="S1176" i="15"/>
  <c r="Z1174" i="15"/>
  <c r="AA1174" i="15"/>
  <c r="K1175" i="15"/>
  <c r="M1175" i="15" s="1"/>
  <c r="AG1173" i="15"/>
  <c r="AH1173" i="15" s="1"/>
  <c r="AA1175" i="15" l="1"/>
  <c r="Q1176" i="15"/>
  <c r="R1176" i="15" s="1"/>
  <c r="T1176" i="15" s="1"/>
  <c r="AB1176" i="15" s="1"/>
  <c r="AE1174" i="15"/>
  <c r="W1176" i="15"/>
  <c r="X1176" i="15" s="1"/>
  <c r="AG1174" i="15"/>
  <c r="AH1174" i="15" s="1"/>
  <c r="B1178" i="15"/>
  <c r="V1177" i="15"/>
  <c r="U1177" i="15"/>
  <c r="Y1177" i="15"/>
  <c r="J1177" i="15"/>
  <c r="E1177" i="15"/>
  <c r="F1177" i="15" s="1"/>
  <c r="G1177" i="15" s="1"/>
  <c r="C1177" i="15" s="1"/>
  <c r="D1177" i="15" s="1"/>
  <c r="H1177" i="15" s="1"/>
  <c r="AF1177" i="15" s="1"/>
  <c r="E2759" i="11"/>
  <c r="I1177" i="15"/>
  <c r="N1177" i="15"/>
  <c r="O1177" i="15" s="1"/>
  <c r="P1177" i="15" s="1"/>
  <c r="L1177" i="15"/>
  <c r="S1177" i="15"/>
  <c r="AI1173" i="15"/>
  <c r="C2763" i="11" s="1"/>
  <c r="AJ1173" i="15"/>
  <c r="D2763" i="11" s="1"/>
  <c r="AC1175" i="15"/>
  <c r="AD1175" i="15" s="1"/>
  <c r="K1176" i="15"/>
  <c r="M1176" i="15" s="1"/>
  <c r="K1177" i="15" l="1"/>
  <c r="M1177" i="15" s="1"/>
  <c r="W1177" i="15"/>
  <c r="X1177" i="15" s="1"/>
  <c r="AA1177" i="15" s="1"/>
  <c r="AE1175" i="15"/>
  <c r="AG1175" i="15"/>
  <c r="B1179" i="15"/>
  <c r="V1178" i="15"/>
  <c r="U1178" i="15"/>
  <c r="Y1178" i="15"/>
  <c r="J1178" i="15"/>
  <c r="E1178" i="15"/>
  <c r="F1178" i="15" s="1"/>
  <c r="G1178" i="15" s="1"/>
  <c r="C1178" i="15" s="1"/>
  <c r="D1178" i="15" s="1"/>
  <c r="H1178" i="15" s="1"/>
  <c r="AF1178" i="15" s="1"/>
  <c r="E2758" i="11"/>
  <c r="I1178" i="15"/>
  <c r="N1178" i="15"/>
  <c r="O1178" i="15" s="1"/>
  <c r="P1178" i="15" s="1"/>
  <c r="L1178" i="15"/>
  <c r="S1178" i="15"/>
  <c r="AC1176" i="15"/>
  <c r="AD1176" i="15" s="1"/>
  <c r="Q1177" i="15"/>
  <c r="R1177" i="15" s="1"/>
  <c r="T1177" i="15" s="1"/>
  <c r="AB1177" i="15" s="1"/>
  <c r="AJ1174" i="15"/>
  <c r="D2762" i="11" s="1"/>
  <c r="AI1174" i="15"/>
  <c r="C2762" i="11" s="1"/>
  <c r="AA1176" i="15"/>
  <c r="Z1176" i="15"/>
  <c r="AC1177" i="15" l="1"/>
  <c r="AD1177" i="15" s="1"/>
  <c r="AE1177" i="15" s="1"/>
  <c r="W1178" i="15"/>
  <c r="X1178" i="15" s="1"/>
  <c r="Z1178" i="15" s="1"/>
  <c r="Z1177" i="15"/>
  <c r="AH1175" i="15"/>
  <c r="AI1175" i="15" s="1"/>
  <c r="C2761" i="11" s="1"/>
  <c r="Q1178" i="15"/>
  <c r="R1178" i="15" s="1"/>
  <c r="T1178" i="15" s="1"/>
  <c r="AB1178" i="15" s="1"/>
  <c r="AG1176" i="15"/>
  <c r="AE1176" i="15"/>
  <c r="B1180" i="15"/>
  <c r="V1179" i="15"/>
  <c r="U1179" i="15"/>
  <c r="Y1179" i="15"/>
  <c r="J1179" i="15"/>
  <c r="E1179" i="15"/>
  <c r="F1179" i="15" s="1"/>
  <c r="G1179" i="15" s="1"/>
  <c r="C1179" i="15" s="1"/>
  <c r="D1179" i="15" s="1"/>
  <c r="H1179" i="15" s="1"/>
  <c r="AF1179" i="15" s="1"/>
  <c r="E2757" i="11"/>
  <c r="I1179" i="15"/>
  <c r="N1179" i="15"/>
  <c r="O1179" i="15" s="1"/>
  <c r="P1179" i="15" s="1"/>
  <c r="L1179" i="15"/>
  <c r="S1179" i="15"/>
  <c r="K1178" i="15"/>
  <c r="M1178" i="15" s="1"/>
  <c r="AH1176" i="15" l="1"/>
  <c r="AJ1176" i="15" s="1"/>
  <c r="D2760" i="11" s="1"/>
  <c r="AG1177" i="15"/>
  <c r="AH1177" i="15" s="1"/>
  <c r="AA1178" i="15"/>
  <c r="AJ1175" i="15"/>
  <c r="D2761" i="11" s="1"/>
  <c r="W1179" i="15"/>
  <c r="X1179" i="15" s="1"/>
  <c r="Z1179" i="15" s="1"/>
  <c r="Q1179" i="15"/>
  <c r="R1179" i="15" s="1"/>
  <c r="T1179" i="15" s="1"/>
  <c r="AB1179" i="15" s="1"/>
  <c r="B1181" i="15"/>
  <c r="V1180" i="15"/>
  <c r="U1180" i="15"/>
  <c r="Y1180" i="15"/>
  <c r="J1180" i="15"/>
  <c r="E1180" i="15"/>
  <c r="F1180" i="15" s="1"/>
  <c r="G1180" i="15" s="1"/>
  <c r="C1180" i="15" s="1"/>
  <c r="D1180" i="15" s="1"/>
  <c r="H1180" i="15" s="1"/>
  <c r="AF1180" i="15" s="1"/>
  <c r="E2756" i="11"/>
  <c r="I1180" i="15"/>
  <c r="N1180" i="15"/>
  <c r="O1180" i="15" s="1"/>
  <c r="P1180" i="15" s="1"/>
  <c r="L1180" i="15"/>
  <c r="S1180" i="15"/>
  <c r="AC1178" i="15"/>
  <c r="AD1178" i="15" s="1"/>
  <c r="K1179" i="15"/>
  <c r="M1179" i="15" s="1"/>
  <c r="AI1177" i="15" l="1"/>
  <c r="C2759" i="11" s="1"/>
  <c r="AJ1177" i="15"/>
  <c r="D2759" i="11" s="1"/>
  <c r="AC1179" i="15"/>
  <c r="AD1179" i="15" s="1"/>
  <c r="AG1179" i="15" s="1"/>
  <c r="AI1176" i="15"/>
  <c r="C2760" i="11" s="1"/>
  <c r="AA1179" i="15"/>
  <c r="W1180" i="15"/>
  <c r="X1180" i="15" s="1"/>
  <c r="Z1180" i="15" s="1"/>
  <c r="Q1180" i="15"/>
  <c r="R1180" i="15" s="1"/>
  <c r="T1180" i="15" s="1"/>
  <c r="AB1180" i="15" s="1"/>
  <c r="AG1178" i="15"/>
  <c r="AE1178" i="15"/>
  <c r="B1182" i="15"/>
  <c r="V1181" i="15"/>
  <c r="U1181" i="15"/>
  <c r="Y1181" i="15"/>
  <c r="J1181" i="15"/>
  <c r="E1181" i="15"/>
  <c r="F1181" i="15" s="1"/>
  <c r="G1181" i="15" s="1"/>
  <c r="C1181" i="15" s="1"/>
  <c r="D1181" i="15" s="1"/>
  <c r="H1181" i="15" s="1"/>
  <c r="AF1181" i="15" s="1"/>
  <c r="E2755" i="11"/>
  <c r="I1181" i="15"/>
  <c r="N1181" i="15"/>
  <c r="O1181" i="15" s="1"/>
  <c r="P1181" i="15" s="1"/>
  <c r="L1181" i="15"/>
  <c r="S1181" i="15"/>
  <c r="K1180" i="15"/>
  <c r="M1180" i="15" s="1"/>
  <c r="AE1179" i="15" l="1"/>
  <c r="AH1179" i="15" s="1"/>
  <c r="AJ1179" i="15" s="1"/>
  <c r="D2757" i="11" s="1"/>
  <c r="K1181" i="15"/>
  <c r="M1181" i="15" s="1"/>
  <c r="AA1180" i="15"/>
  <c r="AH1178" i="15"/>
  <c r="AJ1178" i="15" s="1"/>
  <c r="D2758" i="11" s="1"/>
  <c r="Q1181" i="15"/>
  <c r="W1181" i="15"/>
  <c r="X1181" i="15" s="1"/>
  <c r="B1183" i="15"/>
  <c r="V1182" i="15"/>
  <c r="U1182" i="15"/>
  <c r="Y1182" i="15"/>
  <c r="J1182" i="15"/>
  <c r="E1182" i="15"/>
  <c r="F1182" i="15" s="1"/>
  <c r="G1182" i="15" s="1"/>
  <c r="C1182" i="15" s="1"/>
  <c r="D1182" i="15" s="1"/>
  <c r="H1182" i="15" s="1"/>
  <c r="AF1182" i="15" s="1"/>
  <c r="E2754" i="11"/>
  <c r="I1182" i="15"/>
  <c r="N1182" i="15"/>
  <c r="O1182" i="15" s="1"/>
  <c r="P1182" i="15" s="1"/>
  <c r="L1182" i="15"/>
  <c r="S1182" i="15"/>
  <c r="AC1180" i="15"/>
  <c r="AD1180" i="15" s="1"/>
  <c r="AG1180" i="15" s="1"/>
  <c r="R1181" i="15"/>
  <c r="T1181" i="15" s="1"/>
  <c r="AB1181" i="15" s="1"/>
  <c r="AC1181" i="15" l="1"/>
  <c r="AD1181" i="15" s="1"/>
  <c r="AI1179" i="15"/>
  <c r="C2757" i="11" s="1"/>
  <c r="AI1178" i="15"/>
  <c r="C2758" i="11" s="1"/>
  <c r="K1182" i="15"/>
  <c r="M1182" i="15" s="1"/>
  <c r="AE1180" i="15"/>
  <c r="AH1180" i="15" s="1"/>
  <c r="W1182" i="15"/>
  <c r="X1182" i="15" s="1"/>
  <c r="B1184" i="15"/>
  <c r="V1183" i="15"/>
  <c r="U1183" i="15"/>
  <c r="Y1183" i="15"/>
  <c r="J1183" i="15"/>
  <c r="E1183" i="15"/>
  <c r="F1183" i="15" s="1"/>
  <c r="G1183" i="15" s="1"/>
  <c r="C1183" i="15" s="1"/>
  <c r="D1183" i="15" s="1"/>
  <c r="H1183" i="15" s="1"/>
  <c r="AF1183" i="15" s="1"/>
  <c r="E2753" i="11"/>
  <c r="I1183" i="15"/>
  <c r="N1183" i="15"/>
  <c r="O1183" i="15" s="1"/>
  <c r="P1183" i="15" s="1"/>
  <c r="L1183" i="15"/>
  <c r="S1183" i="15"/>
  <c r="AA1181" i="15"/>
  <c r="Z1181" i="15"/>
  <c r="Q1182" i="15"/>
  <c r="R1182" i="15" s="1"/>
  <c r="T1182" i="15" s="1"/>
  <c r="AB1182" i="15" s="1"/>
  <c r="AG1181" i="15" l="1"/>
  <c r="AC1182" i="15"/>
  <c r="AD1182" i="15" s="1"/>
  <c r="W1183" i="15"/>
  <c r="X1183" i="15" s="1"/>
  <c r="Z1183" i="15" s="1"/>
  <c r="Z1182" i="15"/>
  <c r="AA1182" i="15"/>
  <c r="AI1180" i="15"/>
  <c r="C2756" i="11" s="1"/>
  <c r="AJ1180" i="15"/>
  <c r="D2756" i="11" s="1"/>
  <c r="B1185" i="15"/>
  <c r="V1184" i="15"/>
  <c r="U1184" i="15"/>
  <c r="Y1184" i="15"/>
  <c r="J1184" i="15"/>
  <c r="E1184" i="15"/>
  <c r="F1184" i="15" s="1"/>
  <c r="G1184" i="15" s="1"/>
  <c r="C1184" i="15" s="1"/>
  <c r="D1184" i="15" s="1"/>
  <c r="H1184" i="15" s="1"/>
  <c r="AF1184" i="15" s="1"/>
  <c r="E2752" i="11"/>
  <c r="I1184" i="15"/>
  <c r="N1184" i="15"/>
  <c r="O1184" i="15" s="1"/>
  <c r="P1184" i="15" s="1"/>
  <c r="L1184" i="15"/>
  <c r="S1184" i="15"/>
  <c r="K1183" i="15"/>
  <c r="M1183" i="15" s="1"/>
  <c r="AE1181" i="15"/>
  <c r="AH1181" i="15" s="1"/>
  <c r="Q1183" i="15"/>
  <c r="R1183" i="15" s="1"/>
  <c r="T1183" i="15" s="1"/>
  <c r="AB1183" i="15" s="1"/>
  <c r="AC1183" i="15" l="1"/>
  <c r="AD1183" i="15" s="1"/>
  <c r="AG1182" i="15"/>
  <c r="AA1183" i="15"/>
  <c r="W1184" i="15"/>
  <c r="X1184" i="15" s="1"/>
  <c r="AA1184" i="15" s="1"/>
  <c r="B1186" i="15"/>
  <c r="V1185" i="15"/>
  <c r="U1185" i="15"/>
  <c r="Y1185" i="15"/>
  <c r="J1185" i="15"/>
  <c r="E1185" i="15"/>
  <c r="F1185" i="15" s="1"/>
  <c r="G1185" i="15" s="1"/>
  <c r="C1185" i="15" s="1"/>
  <c r="D1185" i="15" s="1"/>
  <c r="H1185" i="15" s="1"/>
  <c r="AF1185" i="15" s="1"/>
  <c r="E2751" i="11"/>
  <c r="I1185" i="15"/>
  <c r="N1185" i="15"/>
  <c r="O1185" i="15" s="1"/>
  <c r="P1185" i="15" s="1"/>
  <c r="L1185" i="15"/>
  <c r="S1185" i="15"/>
  <c r="Q1184" i="15"/>
  <c r="R1184" i="15" s="1"/>
  <c r="T1184" i="15" s="1"/>
  <c r="AB1184" i="15" s="1"/>
  <c r="AI1181" i="15"/>
  <c r="C2755" i="11" s="1"/>
  <c r="AJ1181" i="15"/>
  <c r="D2755" i="11" s="1"/>
  <c r="K1184" i="15"/>
  <c r="M1184" i="15" s="1"/>
  <c r="AE1182" i="15"/>
  <c r="AH1182" i="15" s="1"/>
  <c r="AG1183" i="15" l="1"/>
  <c r="AC1184" i="15"/>
  <c r="AD1184" i="15" s="1"/>
  <c r="AG1184" i="15" s="1"/>
  <c r="AE1183" i="15"/>
  <c r="AH1183" i="15" s="1"/>
  <c r="AJ1183" i="15" s="1"/>
  <c r="D2753" i="11" s="1"/>
  <c r="W1185" i="15"/>
  <c r="X1185" i="15" s="1"/>
  <c r="AA1185" i="15" s="1"/>
  <c r="Z1184" i="15"/>
  <c r="B1187" i="15"/>
  <c r="V1186" i="15"/>
  <c r="U1186" i="15"/>
  <c r="Y1186" i="15"/>
  <c r="J1186" i="15"/>
  <c r="E1186" i="15"/>
  <c r="F1186" i="15" s="1"/>
  <c r="G1186" i="15" s="1"/>
  <c r="C1186" i="15" s="1"/>
  <c r="D1186" i="15" s="1"/>
  <c r="H1186" i="15" s="1"/>
  <c r="AF1186" i="15" s="1"/>
  <c r="E2750" i="11"/>
  <c r="I1186" i="15"/>
  <c r="N1186" i="15"/>
  <c r="O1186" i="15" s="1"/>
  <c r="P1186" i="15" s="1"/>
  <c r="L1186" i="15"/>
  <c r="S1186" i="15"/>
  <c r="K1185" i="15"/>
  <c r="M1185" i="15" s="1"/>
  <c r="Q1185" i="15"/>
  <c r="R1185" i="15" s="1"/>
  <c r="T1185" i="15" s="1"/>
  <c r="AB1185" i="15" s="1"/>
  <c r="AI1182" i="15"/>
  <c r="C2754" i="11" s="1"/>
  <c r="AJ1182" i="15"/>
  <c r="D2754" i="11" s="1"/>
  <c r="AE1184" i="15" l="1"/>
  <c r="AH1184" i="15" s="1"/>
  <c r="AJ1184" i="15" s="1"/>
  <c r="D2752" i="11" s="1"/>
  <c r="AI1183" i="15"/>
  <c r="C2753" i="11" s="1"/>
  <c r="W1186" i="15"/>
  <c r="X1186" i="15" s="1"/>
  <c r="Z1186" i="15" s="1"/>
  <c r="Z1185" i="15"/>
  <c r="AC1185" i="15"/>
  <c r="AD1185" i="15" s="1"/>
  <c r="AG1185" i="15" s="1"/>
  <c r="B1188" i="15"/>
  <c r="V1187" i="15"/>
  <c r="U1187" i="15"/>
  <c r="Y1187" i="15"/>
  <c r="J1187" i="15"/>
  <c r="E1187" i="15"/>
  <c r="F1187" i="15" s="1"/>
  <c r="G1187" i="15" s="1"/>
  <c r="C1187" i="15" s="1"/>
  <c r="D1187" i="15" s="1"/>
  <c r="H1187" i="15" s="1"/>
  <c r="AF1187" i="15" s="1"/>
  <c r="E2749" i="11"/>
  <c r="I1187" i="15"/>
  <c r="N1187" i="15"/>
  <c r="O1187" i="15" s="1"/>
  <c r="P1187" i="15" s="1"/>
  <c r="L1187" i="15"/>
  <c r="S1187" i="15"/>
  <c r="Q1186" i="15"/>
  <c r="R1186" i="15" s="1"/>
  <c r="T1186" i="15" s="1"/>
  <c r="AB1186" i="15" s="1"/>
  <c r="K1186" i="15"/>
  <c r="M1186" i="15" s="1"/>
  <c r="AC1186" i="15" l="1"/>
  <c r="AD1186" i="15" s="1"/>
  <c r="AI1184" i="15"/>
  <c r="C2752" i="11" s="1"/>
  <c r="AA1186" i="15"/>
  <c r="W1187" i="15"/>
  <c r="X1187" i="15" s="1"/>
  <c r="AA1187" i="15" s="1"/>
  <c r="Q1187" i="15"/>
  <c r="R1187" i="15" s="1"/>
  <c r="T1187" i="15" s="1"/>
  <c r="AB1187" i="15" s="1"/>
  <c r="AE1185" i="15"/>
  <c r="AH1185" i="15" s="1"/>
  <c r="AI1185" i="15" s="1"/>
  <c r="C2751" i="11" s="1"/>
  <c r="K1187" i="15"/>
  <c r="M1187" i="15" s="1"/>
  <c r="B1189" i="15"/>
  <c r="V1188" i="15"/>
  <c r="U1188" i="15"/>
  <c r="Y1188" i="15"/>
  <c r="J1188" i="15"/>
  <c r="E1188" i="15"/>
  <c r="F1188" i="15" s="1"/>
  <c r="G1188" i="15" s="1"/>
  <c r="C1188" i="15" s="1"/>
  <c r="D1188" i="15" s="1"/>
  <c r="H1188" i="15" s="1"/>
  <c r="AF1188" i="15" s="1"/>
  <c r="E2748" i="11"/>
  <c r="I1188" i="15"/>
  <c r="N1188" i="15"/>
  <c r="O1188" i="15" s="1"/>
  <c r="P1188" i="15" s="1"/>
  <c r="L1188" i="15"/>
  <c r="S1188" i="15"/>
  <c r="AC1187" i="15" l="1"/>
  <c r="AD1187" i="15" s="1"/>
  <c r="AE1187" i="15" s="1"/>
  <c r="AG1186" i="15"/>
  <c r="AE1186" i="15"/>
  <c r="AH1186" i="15" s="1"/>
  <c r="AI1186" i="15" s="1"/>
  <c r="C2750" i="11" s="1"/>
  <c r="Z1187" i="15"/>
  <c r="Q1188" i="15"/>
  <c r="R1188" i="15" s="1"/>
  <c r="T1188" i="15" s="1"/>
  <c r="AB1188" i="15" s="1"/>
  <c r="AJ1185" i="15"/>
  <c r="D2751" i="11" s="1"/>
  <c r="W1188" i="15"/>
  <c r="X1188" i="15" s="1"/>
  <c r="B1190" i="15"/>
  <c r="V1189" i="15"/>
  <c r="U1189" i="15"/>
  <c r="Y1189" i="15"/>
  <c r="J1189" i="15"/>
  <c r="E1189" i="15"/>
  <c r="F1189" i="15" s="1"/>
  <c r="G1189" i="15" s="1"/>
  <c r="C1189" i="15" s="1"/>
  <c r="D1189" i="15" s="1"/>
  <c r="H1189" i="15" s="1"/>
  <c r="AF1189" i="15" s="1"/>
  <c r="E2747" i="11"/>
  <c r="I1189" i="15"/>
  <c r="N1189" i="15"/>
  <c r="O1189" i="15" s="1"/>
  <c r="P1189" i="15" s="1"/>
  <c r="L1189" i="15"/>
  <c r="S1189" i="15"/>
  <c r="K1188" i="15"/>
  <c r="M1188" i="15" s="1"/>
  <c r="AG1187" i="15" l="1"/>
  <c r="AH1187" i="15" s="1"/>
  <c r="AJ1186" i="15"/>
  <c r="D2750" i="11" s="1"/>
  <c r="K1189" i="15"/>
  <c r="M1189" i="15" s="1"/>
  <c r="W1189" i="15"/>
  <c r="X1189" i="15" s="1"/>
  <c r="B1191" i="15"/>
  <c r="V1190" i="15"/>
  <c r="U1190" i="15"/>
  <c r="Y1190" i="15"/>
  <c r="J1190" i="15"/>
  <c r="E1190" i="15"/>
  <c r="F1190" i="15" s="1"/>
  <c r="G1190" i="15" s="1"/>
  <c r="C1190" i="15" s="1"/>
  <c r="D1190" i="15" s="1"/>
  <c r="H1190" i="15" s="1"/>
  <c r="AF1190" i="15" s="1"/>
  <c r="E2746" i="11"/>
  <c r="I1190" i="15"/>
  <c r="N1190" i="15"/>
  <c r="O1190" i="15" s="1"/>
  <c r="P1190" i="15" s="1"/>
  <c r="L1190" i="15"/>
  <c r="S1190" i="15"/>
  <c r="Q1189" i="15"/>
  <c r="R1189" i="15" s="1"/>
  <c r="T1189" i="15" s="1"/>
  <c r="AB1189" i="15" s="1"/>
  <c r="AC1189" i="15" s="1"/>
  <c r="AD1189" i="15" s="1"/>
  <c r="AC1188" i="15"/>
  <c r="AD1188" i="15" s="1"/>
  <c r="Z1188" i="15"/>
  <c r="AA1188" i="15"/>
  <c r="AJ1187" i="15" l="1"/>
  <c r="D2749" i="11" s="1"/>
  <c r="AI1187" i="15"/>
  <c r="C2749" i="11" s="1"/>
  <c r="Q1190" i="15"/>
  <c r="R1190" i="15" s="1"/>
  <c r="T1190" i="15" s="1"/>
  <c r="AB1190" i="15" s="1"/>
  <c r="AG1188" i="15"/>
  <c r="W1190" i="15"/>
  <c r="X1190" i="15" s="1"/>
  <c r="B1192" i="15"/>
  <c r="V1191" i="15"/>
  <c r="U1191" i="15"/>
  <c r="Y1191" i="15"/>
  <c r="J1191" i="15"/>
  <c r="E1191" i="15"/>
  <c r="F1191" i="15" s="1"/>
  <c r="G1191" i="15" s="1"/>
  <c r="C1191" i="15" s="1"/>
  <c r="D1191" i="15" s="1"/>
  <c r="H1191" i="15" s="1"/>
  <c r="AF1191" i="15" s="1"/>
  <c r="E2745" i="11"/>
  <c r="I1191" i="15"/>
  <c r="N1191" i="15"/>
  <c r="O1191" i="15" s="1"/>
  <c r="P1191" i="15" s="1"/>
  <c r="L1191" i="15"/>
  <c r="S1191" i="15"/>
  <c r="AE1188" i="15"/>
  <c r="AA1189" i="15"/>
  <c r="AG1189" i="15" s="1"/>
  <c r="Z1189" i="15"/>
  <c r="K1190" i="15"/>
  <c r="M1190" i="15" s="1"/>
  <c r="K1191" i="15" l="1"/>
  <c r="W1191" i="15"/>
  <c r="X1191" i="15" s="1"/>
  <c r="AA1191" i="15" s="1"/>
  <c r="AH1188" i="15"/>
  <c r="AJ1188" i="15" s="1"/>
  <c r="D2748" i="11" s="1"/>
  <c r="Q1191" i="15"/>
  <c r="R1191" i="15" s="1"/>
  <c r="T1191" i="15" s="1"/>
  <c r="AB1191" i="15" s="1"/>
  <c r="B1193" i="15"/>
  <c r="V1192" i="15"/>
  <c r="U1192" i="15"/>
  <c r="Y1192" i="15"/>
  <c r="J1192" i="15"/>
  <c r="E1192" i="15"/>
  <c r="F1192" i="15" s="1"/>
  <c r="G1192" i="15" s="1"/>
  <c r="C1192" i="15" s="1"/>
  <c r="D1192" i="15" s="1"/>
  <c r="H1192" i="15" s="1"/>
  <c r="AF1192" i="15" s="1"/>
  <c r="E2744" i="11"/>
  <c r="I1192" i="15"/>
  <c r="N1192" i="15"/>
  <c r="O1192" i="15" s="1"/>
  <c r="P1192" i="15" s="1"/>
  <c r="L1192" i="15"/>
  <c r="S1192" i="15"/>
  <c r="AC1190" i="15"/>
  <c r="AD1190" i="15" s="1"/>
  <c r="Z1190" i="15"/>
  <c r="AA1190" i="15"/>
  <c r="AE1189" i="15"/>
  <c r="AH1189" i="15" s="1"/>
  <c r="M1191" i="15"/>
  <c r="AC1191" i="15" l="1"/>
  <c r="AD1191" i="15" s="1"/>
  <c r="AE1191" i="15" s="1"/>
  <c r="Z1191" i="15"/>
  <c r="AI1188" i="15"/>
  <c r="C2748" i="11" s="1"/>
  <c r="W1192" i="15"/>
  <c r="X1192" i="15" s="1"/>
  <c r="B1194" i="15"/>
  <c r="V1193" i="15"/>
  <c r="U1193" i="15"/>
  <c r="Y1193" i="15"/>
  <c r="J1193" i="15"/>
  <c r="E1193" i="15"/>
  <c r="F1193" i="15" s="1"/>
  <c r="G1193" i="15" s="1"/>
  <c r="C1193" i="15" s="1"/>
  <c r="D1193" i="15" s="1"/>
  <c r="H1193" i="15" s="1"/>
  <c r="AF1193" i="15" s="1"/>
  <c r="E2743" i="11"/>
  <c r="I1193" i="15"/>
  <c r="N1193" i="15"/>
  <c r="O1193" i="15" s="1"/>
  <c r="P1193" i="15" s="1"/>
  <c r="L1193" i="15"/>
  <c r="S1193" i="15"/>
  <c r="AG1190" i="15"/>
  <c r="AE1190" i="15"/>
  <c r="Q1192" i="15"/>
  <c r="R1192" i="15" s="1"/>
  <c r="T1192" i="15" s="1"/>
  <c r="AB1192" i="15" s="1"/>
  <c r="AI1189" i="15"/>
  <c r="C2747" i="11" s="1"/>
  <c r="AJ1189" i="15"/>
  <c r="D2747" i="11" s="1"/>
  <c r="K1192" i="15"/>
  <c r="M1192" i="15" s="1"/>
  <c r="K1193" i="15" l="1"/>
  <c r="AG1191" i="15"/>
  <c r="AH1191" i="15" s="1"/>
  <c r="AJ1191" i="15" s="1"/>
  <c r="D2745" i="11" s="1"/>
  <c r="AC1192" i="15"/>
  <c r="AD1192" i="15" s="1"/>
  <c r="W1193" i="15"/>
  <c r="X1193" i="15" s="1"/>
  <c r="AA1193" i="15" s="1"/>
  <c r="AH1190" i="15"/>
  <c r="AI1190" i="15" s="1"/>
  <c r="C2746" i="11" s="1"/>
  <c r="Q1193" i="15"/>
  <c r="R1193" i="15" s="1"/>
  <c r="T1193" i="15" s="1"/>
  <c r="AB1193" i="15" s="1"/>
  <c r="AC1193" i="15" s="1"/>
  <c r="AD1193" i="15" s="1"/>
  <c r="B1195" i="15"/>
  <c r="V1194" i="15"/>
  <c r="U1194" i="15"/>
  <c r="Y1194" i="15"/>
  <c r="J1194" i="15"/>
  <c r="E1194" i="15"/>
  <c r="F1194" i="15" s="1"/>
  <c r="G1194" i="15" s="1"/>
  <c r="C1194" i="15" s="1"/>
  <c r="D1194" i="15" s="1"/>
  <c r="H1194" i="15" s="1"/>
  <c r="AF1194" i="15" s="1"/>
  <c r="E2742" i="11"/>
  <c r="I1194" i="15"/>
  <c r="N1194" i="15"/>
  <c r="O1194" i="15" s="1"/>
  <c r="P1194" i="15" s="1"/>
  <c r="L1194" i="15"/>
  <c r="S1194" i="15"/>
  <c r="M1193" i="15"/>
  <c r="AA1192" i="15"/>
  <c r="Z1192" i="15"/>
  <c r="AG1192" i="15" l="1"/>
  <c r="W1194" i="15"/>
  <c r="X1194" i="15" s="1"/>
  <c r="Z1194" i="15" s="1"/>
  <c r="Z1193" i="15"/>
  <c r="AJ1190" i="15"/>
  <c r="D2746" i="11" s="1"/>
  <c r="AI1191" i="15"/>
  <c r="C2745" i="11" s="1"/>
  <c r="AG1193" i="15"/>
  <c r="AE1193" i="15"/>
  <c r="AH1193" i="15" s="1"/>
  <c r="B1196" i="15"/>
  <c r="V1195" i="15"/>
  <c r="U1195" i="15"/>
  <c r="Y1195" i="15"/>
  <c r="J1195" i="15"/>
  <c r="E1195" i="15"/>
  <c r="F1195" i="15" s="1"/>
  <c r="G1195" i="15" s="1"/>
  <c r="C1195" i="15" s="1"/>
  <c r="D1195" i="15" s="1"/>
  <c r="H1195" i="15" s="1"/>
  <c r="AF1195" i="15" s="1"/>
  <c r="E2741" i="11"/>
  <c r="I1195" i="15"/>
  <c r="N1195" i="15"/>
  <c r="O1195" i="15" s="1"/>
  <c r="P1195" i="15" s="1"/>
  <c r="L1195" i="15"/>
  <c r="S1195" i="15"/>
  <c r="Q1194" i="15"/>
  <c r="R1194" i="15" s="1"/>
  <c r="T1194" i="15" s="1"/>
  <c r="AB1194" i="15" s="1"/>
  <c r="K1194" i="15"/>
  <c r="M1194" i="15" s="1"/>
  <c r="AE1192" i="15"/>
  <c r="AH1192" i="15" s="1"/>
  <c r="K1195" i="15" l="1"/>
  <c r="M1195" i="15" s="1"/>
  <c r="AC1194" i="15"/>
  <c r="AD1194" i="15" s="1"/>
  <c r="W1195" i="15"/>
  <c r="X1195" i="15" s="1"/>
  <c r="Z1195" i="15" s="1"/>
  <c r="AA1194" i="15"/>
  <c r="Q1195" i="15"/>
  <c r="AI1192" i="15"/>
  <c r="C2744" i="11" s="1"/>
  <c r="AJ1192" i="15"/>
  <c r="D2744" i="11" s="1"/>
  <c r="B1197" i="15"/>
  <c r="V1196" i="15"/>
  <c r="U1196" i="15"/>
  <c r="Y1196" i="15"/>
  <c r="J1196" i="15"/>
  <c r="E1196" i="15"/>
  <c r="F1196" i="15" s="1"/>
  <c r="G1196" i="15" s="1"/>
  <c r="C1196" i="15" s="1"/>
  <c r="D1196" i="15" s="1"/>
  <c r="H1196" i="15" s="1"/>
  <c r="AF1196" i="15" s="1"/>
  <c r="E2740" i="11"/>
  <c r="I1196" i="15"/>
  <c r="N1196" i="15"/>
  <c r="O1196" i="15" s="1"/>
  <c r="P1196" i="15" s="1"/>
  <c r="L1196" i="15"/>
  <c r="S1196" i="15"/>
  <c r="AJ1193" i="15"/>
  <c r="D2743" i="11" s="1"/>
  <c r="AI1193" i="15"/>
  <c r="C2743" i="11" s="1"/>
  <c r="R1195" i="15"/>
  <c r="T1195" i="15" s="1"/>
  <c r="AB1195" i="15" s="1"/>
  <c r="AC1195" i="15" l="1"/>
  <c r="AD1195" i="15" s="1"/>
  <c r="AG1194" i="15"/>
  <c r="AA1195" i="15"/>
  <c r="AE1194" i="15"/>
  <c r="AH1194" i="15" s="1"/>
  <c r="AJ1194" i="15" s="1"/>
  <c r="D2742" i="11" s="1"/>
  <c r="W1196" i="15"/>
  <c r="X1196" i="15" s="1"/>
  <c r="Z1196" i="15" s="1"/>
  <c r="Q1196" i="15"/>
  <c r="R1196" i="15" s="1"/>
  <c r="T1196" i="15" s="1"/>
  <c r="AB1196" i="15" s="1"/>
  <c r="B1198" i="15"/>
  <c r="V1197" i="15"/>
  <c r="U1197" i="15"/>
  <c r="Y1197" i="15"/>
  <c r="J1197" i="15"/>
  <c r="E1197" i="15"/>
  <c r="F1197" i="15" s="1"/>
  <c r="G1197" i="15" s="1"/>
  <c r="C1197" i="15" s="1"/>
  <c r="D1197" i="15" s="1"/>
  <c r="H1197" i="15" s="1"/>
  <c r="AF1197" i="15" s="1"/>
  <c r="E2739" i="11"/>
  <c r="I1197" i="15"/>
  <c r="N1197" i="15"/>
  <c r="O1197" i="15" s="1"/>
  <c r="P1197" i="15" s="1"/>
  <c r="L1197" i="15"/>
  <c r="S1197" i="15"/>
  <c r="K1196" i="15"/>
  <c r="M1196" i="15" s="1"/>
  <c r="AE1195" i="15" l="1"/>
  <c r="AH1195" i="15" s="1"/>
  <c r="AJ1195" i="15" s="1"/>
  <c r="D2741" i="11" s="1"/>
  <c r="AG1195" i="15"/>
  <c r="AA1196" i="15"/>
  <c r="W1197" i="15"/>
  <c r="X1197" i="15" s="1"/>
  <c r="AA1197" i="15" s="1"/>
  <c r="AI1194" i="15"/>
  <c r="C2742" i="11" s="1"/>
  <c r="Q1197" i="15"/>
  <c r="R1197" i="15" s="1"/>
  <c r="T1197" i="15" s="1"/>
  <c r="AB1197" i="15" s="1"/>
  <c r="K1197" i="15"/>
  <c r="M1197" i="15" s="1"/>
  <c r="B1199" i="15"/>
  <c r="V1198" i="15"/>
  <c r="U1198" i="15"/>
  <c r="Y1198" i="15"/>
  <c r="J1198" i="15"/>
  <c r="E1198" i="15"/>
  <c r="F1198" i="15" s="1"/>
  <c r="G1198" i="15" s="1"/>
  <c r="C1198" i="15" s="1"/>
  <c r="D1198" i="15" s="1"/>
  <c r="H1198" i="15" s="1"/>
  <c r="AF1198" i="15" s="1"/>
  <c r="E2738" i="11"/>
  <c r="I1198" i="15"/>
  <c r="N1198" i="15"/>
  <c r="O1198" i="15" s="1"/>
  <c r="P1198" i="15" s="1"/>
  <c r="L1198" i="15"/>
  <c r="S1198" i="15"/>
  <c r="AC1196" i="15"/>
  <c r="AD1196" i="15" s="1"/>
  <c r="AC1197" i="15" l="1"/>
  <c r="AD1197" i="15" s="1"/>
  <c r="AE1197" i="15" s="1"/>
  <c r="AE1196" i="15"/>
  <c r="Z1197" i="15"/>
  <c r="W1198" i="15"/>
  <c r="X1198" i="15" s="1"/>
  <c r="Z1198" i="15" s="1"/>
  <c r="AI1195" i="15"/>
  <c r="C2741" i="11" s="1"/>
  <c r="B1200" i="15"/>
  <c r="V1199" i="15"/>
  <c r="U1199" i="15"/>
  <c r="Y1199" i="15"/>
  <c r="J1199" i="15"/>
  <c r="E1199" i="15"/>
  <c r="F1199" i="15" s="1"/>
  <c r="G1199" i="15" s="1"/>
  <c r="C1199" i="15" s="1"/>
  <c r="D1199" i="15" s="1"/>
  <c r="H1199" i="15" s="1"/>
  <c r="AF1199" i="15" s="1"/>
  <c r="E2737" i="11"/>
  <c r="I1199" i="15"/>
  <c r="N1199" i="15"/>
  <c r="O1199" i="15" s="1"/>
  <c r="P1199" i="15" s="1"/>
  <c r="L1199" i="15"/>
  <c r="S1199" i="15"/>
  <c r="Q1198" i="15"/>
  <c r="R1198" i="15" s="1"/>
  <c r="T1198" i="15" s="1"/>
  <c r="AB1198" i="15" s="1"/>
  <c r="AG1196" i="15"/>
  <c r="AH1196" i="15" s="1"/>
  <c r="K1198" i="15"/>
  <c r="M1198" i="15" s="1"/>
  <c r="AG1197" i="15" l="1"/>
  <c r="AH1197" i="15" s="1"/>
  <c r="W1199" i="15"/>
  <c r="X1199" i="15" s="1"/>
  <c r="Z1199" i="15" s="1"/>
  <c r="AA1198" i="15"/>
  <c r="AI1196" i="15"/>
  <c r="C2740" i="11" s="1"/>
  <c r="AJ1196" i="15"/>
  <c r="D2740" i="11" s="1"/>
  <c r="AC1198" i="15"/>
  <c r="AD1198" i="15" s="1"/>
  <c r="K1199" i="15"/>
  <c r="M1199" i="15" s="1"/>
  <c r="B1201" i="15"/>
  <c r="V1200" i="15"/>
  <c r="U1200" i="15"/>
  <c r="Y1200" i="15"/>
  <c r="J1200" i="15"/>
  <c r="E1200" i="15"/>
  <c r="F1200" i="15" s="1"/>
  <c r="G1200" i="15" s="1"/>
  <c r="C1200" i="15" s="1"/>
  <c r="D1200" i="15" s="1"/>
  <c r="H1200" i="15" s="1"/>
  <c r="AF1200" i="15" s="1"/>
  <c r="E2736" i="11"/>
  <c r="I1200" i="15"/>
  <c r="N1200" i="15"/>
  <c r="O1200" i="15" s="1"/>
  <c r="P1200" i="15" s="1"/>
  <c r="L1200" i="15"/>
  <c r="S1200" i="15"/>
  <c r="Q1199" i="15"/>
  <c r="R1199" i="15" s="1"/>
  <c r="T1199" i="15" s="1"/>
  <c r="AB1199" i="15" s="1"/>
  <c r="AJ1197" i="15" l="1"/>
  <c r="D2739" i="11" s="1"/>
  <c r="AI1197" i="15"/>
  <c r="C2739" i="11" s="1"/>
  <c r="AC1199" i="15"/>
  <c r="AD1199" i="15" s="1"/>
  <c r="K1200" i="15"/>
  <c r="M1200" i="15" s="1"/>
  <c r="AA1199" i="15"/>
  <c r="W1200" i="15"/>
  <c r="X1200" i="15" s="1"/>
  <c r="AA1200" i="15" s="1"/>
  <c r="B1202" i="15"/>
  <c r="V1201" i="15"/>
  <c r="U1201" i="15"/>
  <c r="Y1201" i="15"/>
  <c r="J1201" i="15"/>
  <c r="E1201" i="15"/>
  <c r="F1201" i="15" s="1"/>
  <c r="G1201" i="15" s="1"/>
  <c r="C1201" i="15" s="1"/>
  <c r="D1201" i="15" s="1"/>
  <c r="H1201" i="15" s="1"/>
  <c r="AF1201" i="15" s="1"/>
  <c r="E2735" i="11"/>
  <c r="I1201" i="15"/>
  <c r="N1201" i="15"/>
  <c r="O1201" i="15" s="1"/>
  <c r="P1201" i="15" s="1"/>
  <c r="L1201" i="15"/>
  <c r="S1201" i="15"/>
  <c r="Q1200" i="15"/>
  <c r="R1200" i="15" s="1"/>
  <c r="T1200" i="15" s="1"/>
  <c r="AB1200" i="15" s="1"/>
  <c r="AE1198" i="15"/>
  <c r="AG1198" i="15"/>
  <c r="K1201" i="15" l="1"/>
  <c r="AE1199" i="15"/>
  <c r="AH1199" i="15" s="1"/>
  <c r="AI1199" i="15" s="1"/>
  <c r="C2737" i="11" s="1"/>
  <c r="AC1200" i="15"/>
  <c r="AD1200" i="15" s="1"/>
  <c r="AE1200" i="15" s="1"/>
  <c r="AG1199" i="15"/>
  <c r="W1201" i="15"/>
  <c r="X1201" i="15" s="1"/>
  <c r="Z1201" i="15" s="1"/>
  <c r="Z1200" i="15"/>
  <c r="B1203" i="15"/>
  <c r="V1202" i="15"/>
  <c r="U1202" i="15"/>
  <c r="Y1202" i="15"/>
  <c r="J1202" i="15"/>
  <c r="E1202" i="15"/>
  <c r="F1202" i="15" s="1"/>
  <c r="G1202" i="15" s="1"/>
  <c r="C1202" i="15" s="1"/>
  <c r="D1202" i="15" s="1"/>
  <c r="H1202" i="15" s="1"/>
  <c r="AF1202" i="15" s="1"/>
  <c r="E2734" i="11"/>
  <c r="I1202" i="15"/>
  <c r="N1202" i="15"/>
  <c r="O1202" i="15" s="1"/>
  <c r="P1202" i="15" s="1"/>
  <c r="L1202" i="15"/>
  <c r="S1202" i="15"/>
  <c r="Q1201" i="15"/>
  <c r="R1201" i="15" s="1"/>
  <c r="T1201" i="15" s="1"/>
  <c r="AB1201" i="15" s="1"/>
  <c r="AH1198" i="15"/>
  <c r="M1201" i="15"/>
  <c r="AG1200" i="15" l="1"/>
  <c r="AH1200" i="15" s="1"/>
  <c r="AI1200" i="15" s="1"/>
  <c r="C2736" i="11" s="1"/>
  <c r="AA1201" i="15"/>
  <c r="AJ1199" i="15"/>
  <c r="D2737" i="11" s="1"/>
  <c r="W1202" i="15"/>
  <c r="X1202" i="15" s="1"/>
  <c r="Z1202" i="15" s="1"/>
  <c r="AC1201" i="15"/>
  <c r="AD1201" i="15" s="1"/>
  <c r="B1204" i="15"/>
  <c r="V1203" i="15"/>
  <c r="U1203" i="15"/>
  <c r="Y1203" i="15"/>
  <c r="J1203" i="15"/>
  <c r="E1203" i="15"/>
  <c r="F1203" i="15" s="1"/>
  <c r="G1203" i="15" s="1"/>
  <c r="C1203" i="15" s="1"/>
  <c r="D1203" i="15" s="1"/>
  <c r="H1203" i="15" s="1"/>
  <c r="AF1203" i="15" s="1"/>
  <c r="E2733" i="11"/>
  <c r="I1203" i="15"/>
  <c r="N1203" i="15"/>
  <c r="O1203" i="15" s="1"/>
  <c r="P1203" i="15" s="1"/>
  <c r="L1203" i="15"/>
  <c r="S1203" i="15"/>
  <c r="AJ1198" i="15"/>
  <c r="D2738" i="11" s="1"/>
  <c r="AI1198" i="15"/>
  <c r="C2738" i="11" s="1"/>
  <c r="Q1202" i="15"/>
  <c r="R1202" i="15" s="1"/>
  <c r="T1202" i="15" s="1"/>
  <c r="AB1202" i="15" s="1"/>
  <c r="AC1202" i="15" s="1"/>
  <c r="AD1202" i="15" s="1"/>
  <c r="K1202" i="15"/>
  <c r="M1202" i="15" s="1"/>
  <c r="AJ1200" i="15" l="1"/>
  <c r="D2736" i="11" s="1"/>
  <c r="W1203" i="15"/>
  <c r="X1203" i="15" s="1"/>
  <c r="AA1203" i="15" s="1"/>
  <c r="AA1202" i="15"/>
  <c r="AE1202" i="15" s="1"/>
  <c r="AE1201" i="15"/>
  <c r="AG1201" i="15"/>
  <c r="AH1201" i="15" s="1"/>
  <c r="AI1201" i="15" s="1"/>
  <c r="C2735" i="11" s="1"/>
  <c r="K1203" i="15"/>
  <c r="M1203" i="15" s="1"/>
  <c r="B1205" i="15"/>
  <c r="V1204" i="15"/>
  <c r="U1204" i="15"/>
  <c r="Y1204" i="15"/>
  <c r="J1204" i="15"/>
  <c r="E1204" i="15"/>
  <c r="F1204" i="15" s="1"/>
  <c r="G1204" i="15" s="1"/>
  <c r="C1204" i="15" s="1"/>
  <c r="D1204" i="15" s="1"/>
  <c r="H1204" i="15" s="1"/>
  <c r="AF1204" i="15" s="1"/>
  <c r="E2732" i="11"/>
  <c r="I1204" i="15"/>
  <c r="N1204" i="15"/>
  <c r="O1204" i="15" s="1"/>
  <c r="P1204" i="15" s="1"/>
  <c r="L1204" i="15"/>
  <c r="S1204" i="15"/>
  <c r="Q1203" i="15"/>
  <c r="R1203" i="15" s="1"/>
  <c r="T1203" i="15" s="1"/>
  <c r="AB1203" i="15" s="1"/>
  <c r="AC1203" i="15" l="1"/>
  <c r="AD1203" i="15" s="1"/>
  <c r="AG1203" i="15" s="1"/>
  <c r="Z1203" i="15"/>
  <c r="AG1202" i="15"/>
  <c r="AH1202" i="15" s="1"/>
  <c r="AJ1202" i="15" s="1"/>
  <c r="D2734" i="11" s="1"/>
  <c r="AJ1201" i="15"/>
  <c r="D2735" i="11" s="1"/>
  <c r="W1204" i="15"/>
  <c r="X1204" i="15" s="1"/>
  <c r="B1206" i="15"/>
  <c r="V1205" i="15"/>
  <c r="U1205" i="15"/>
  <c r="Y1205" i="15"/>
  <c r="J1205" i="15"/>
  <c r="E1205" i="15"/>
  <c r="F1205" i="15" s="1"/>
  <c r="G1205" i="15" s="1"/>
  <c r="C1205" i="15" s="1"/>
  <c r="D1205" i="15" s="1"/>
  <c r="H1205" i="15" s="1"/>
  <c r="AF1205" i="15" s="1"/>
  <c r="E2731" i="11"/>
  <c r="I1205" i="15"/>
  <c r="N1205" i="15"/>
  <c r="O1205" i="15" s="1"/>
  <c r="P1205" i="15" s="1"/>
  <c r="L1205" i="15"/>
  <c r="S1205" i="15"/>
  <c r="Q1204" i="15"/>
  <c r="R1204" i="15" s="1"/>
  <c r="T1204" i="15" s="1"/>
  <c r="AB1204" i="15" s="1"/>
  <c r="K1204" i="15"/>
  <c r="M1204" i="15" s="1"/>
  <c r="AE1203" i="15" l="1"/>
  <c r="AH1203" i="15" s="1"/>
  <c r="AI1203" i="15" s="1"/>
  <c r="C2733" i="11" s="1"/>
  <c r="AC1204" i="15"/>
  <c r="AD1204" i="15" s="1"/>
  <c r="AI1202" i="15"/>
  <c r="C2734" i="11" s="1"/>
  <c r="W1205" i="15"/>
  <c r="X1205" i="15" s="1"/>
  <c r="B1207" i="15"/>
  <c r="V1206" i="15"/>
  <c r="U1206" i="15"/>
  <c r="Y1206" i="15"/>
  <c r="J1206" i="15"/>
  <c r="E1206" i="15"/>
  <c r="F1206" i="15" s="1"/>
  <c r="G1206" i="15" s="1"/>
  <c r="C1206" i="15" s="1"/>
  <c r="D1206" i="15" s="1"/>
  <c r="H1206" i="15" s="1"/>
  <c r="AF1206" i="15" s="1"/>
  <c r="E2730" i="11"/>
  <c r="I1206" i="15"/>
  <c r="N1206" i="15"/>
  <c r="O1206" i="15" s="1"/>
  <c r="P1206" i="15" s="1"/>
  <c r="L1206" i="15"/>
  <c r="S1206" i="15"/>
  <c r="Z1204" i="15"/>
  <c r="AA1204" i="15"/>
  <c r="Q1205" i="15"/>
  <c r="R1205" i="15" s="1"/>
  <c r="T1205" i="15" s="1"/>
  <c r="AB1205" i="15" s="1"/>
  <c r="K1205" i="15"/>
  <c r="M1205" i="15" s="1"/>
  <c r="AE1204" i="15" l="1"/>
  <c r="AC1205" i="15"/>
  <c r="AD1205" i="15" s="1"/>
  <c r="Q1206" i="15"/>
  <c r="R1206" i="15" s="1"/>
  <c r="T1206" i="15" s="1"/>
  <c r="AB1206" i="15" s="1"/>
  <c r="AJ1203" i="15"/>
  <c r="D2733" i="11" s="1"/>
  <c r="K1206" i="15"/>
  <c r="M1206" i="15" s="1"/>
  <c r="W1206" i="15"/>
  <c r="X1206" i="15" s="1"/>
  <c r="B1208" i="15"/>
  <c r="V1207" i="15"/>
  <c r="U1207" i="15"/>
  <c r="Y1207" i="15"/>
  <c r="J1207" i="15"/>
  <c r="E1207" i="15"/>
  <c r="F1207" i="15" s="1"/>
  <c r="G1207" i="15" s="1"/>
  <c r="C1207" i="15" s="1"/>
  <c r="D1207" i="15" s="1"/>
  <c r="H1207" i="15" s="1"/>
  <c r="AF1207" i="15" s="1"/>
  <c r="E2729" i="11"/>
  <c r="I1207" i="15"/>
  <c r="N1207" i="15"/>
  <c r="O1207" i="15" s="1"/>
  <c r="P1207" i="15" s="1"/>
  <c r="L1207" i="15"/>
  <c r="S1207" i="15"/>
  <c r="AA1205" i="15"/>
  <c r="Z1205" i="15"/>
  <c r="AG1204" i="15"/>
  <c r="AH1204" i="15" s="1"/>
  <c r="AE1205" i="15" l="1"/>
  <c r="W1207" i="15"/>
  <c r="X1207" i="15" s="1"/>
  <c r="AA1207" i="15" s="1"/>
  <c r="Q1207" i="15"/>
  <c r="B1209" i="15"/>
  <c r="V1208" i="15"/>
  <c r="U1208" i="15"/>
  <c r="Y1208" i="15"/>
  <c r="J1208" i="15"/>
  <c r="E1208" i="15"/>
  <c r="F1208" i="15" s="1"/>
  <c r="G1208" i="15" s="1"/>
  <c r="C1208" i="15" s="1"/>
  <c r="D1208" i="15" s="1"/>
  <c r="H1208" i="15" s="1"/>
  <c r="AF1208" i="15" s="1"/>
  <c r="E2728" i="11"/>
  <c r="I1208" i="15"/>
  <c r="N1208" i="15"/>
  <c r="O1208" i="15" s="1"/>
  <c r="P1208" i="15" s="1"/>
  <c r="L1208" i="15"/>
  <c r="S1208" i="15"/>
  <c r="AC1206" i="15"/>
  <c r="AD1206" i="15" s="1"/>
  <c r="Z1206" i="15"/>
  <c r="AA1206" i="15"/>
  <c r="AG1205" i="15"/>
  <c r="AH1205" i="15" s="1"/>
  <c r="AJ1204" i="15"/>
  <c r="D2732" i="11" s="1"/>
  <c r="AI1204" i="15"/>
  <c r="C2732" i="11" s="1"/>
  <c r="R1207" i="15"/>
  <c r="T1207" i="15" s="1"/>
  <c r="AB1207" i="15" s="1"/>
  <c r="K1207" i="15"/>
  <c r="M1207" i="15" s="1"/>
  <c r="AC1207" i="15" l="1"/>
  <c r="AD1207" i="15" s="1"/>
  <c r="AE1207" i="15" s="1"/>
  <c r="Z1207" i="15"/>
  <c r="Q1208" i="15"/>
  <c r="R1208" i="15" s="1"/>
  <c r="T1208" i="15" s="1"/>
  <c r="AB1208" i="15" s="1"/>
  <c r="AE1206" i="15"/>
  <c r="AI1205" i="15"/>
  <c r="C2731" i="11" s="1"/>
  <c r="AJ1205" i="15"/>
  <c r="D2731" i="11" s="1"/>
  <c r="K1208" i="15"/>
  <c r="M1208" i="15" s="1"/>
  <c r="AG1206" i="15"/>
  <c r="AH1206" i="15" s="1"/>
  <c r="W1208" i="15"/>
  <c r="X1208" i="15" s="1"/>
  <c r="B1210" i="15"/>
  <c r="V1209" i="15"/>
  <c r="U1209" i="15"/>
  <c r="Y1209" i="15"/>
  <c r="J1209" i="15"/>
  <c r="E1209" i="15"/>
  <c r="F1209" i="15" s="1"/>
  <c r="G1209" i="15" s="1"/>
  <c r="C1209" i="15" s="1"/>
  <c r="D1209" i="15" s="1"/>
  <c r="H1209" i="15" s="1"/>
  <c r="AF1209" i="15" s="1"/>
  <c r="E2727" i="11"/>
  <c r="I1209" i="15"/>
  <c r="N1209" i="15"/>
  <c r="O1209" i="15" s="1"/>
  <c r="P1209" i="15" s="1"/>
  <c r="L1209" i="15"/>
  <c r="S1209" i="15"/>
  <c r="AG1207" i="15" l="1"/>
  <c r="AH1207" i="15" s="1"/>
  <c r="AJ1207" i="15" s="1"/>
  <c r="D2729" i="11" s="1"/>
  <c r="AC1208" i="15"/>
  <c r="AD1208" i="15" s="1"/>
  <c r="AJ1206" i="15"/>
  <c r="D2730" i="11" s="1"/>
  <c r="AI1206" i="15"/>
  <c r="C2730" i="11" s="1"/>
  <c r="B1211" i="15"/>
  <c r="V1210" i="15"/>
  <c r="U1210" i="15"/>
  <c r="Y1210" i="15"/>
  <c r="J1210" i="15"/>
  <c r="E1210" i="15"/>
  <c r="F1210" i="15" s="1"/>
  <c r="G1210" i="15" s="1"/>
  <c r="C1210" i="15" s="1"/>
  <c r="D1210" i="15" s="1"/>
  <c r="H1210" i="15" s="1"/>
  <c r="AF1210" i="15" s="1"/>
  <c r="E2726" i="11"/>
  <c r="I1210" i="15"/>
  <c r="N1210" i="15"/>
  <c r="O1210" i="15" s="1"/>
  <c r="P1210" i="15" s="1"/>
  <c r="L1210" i="15"/>
  <c r="S1210" i="15"/>
  <c r="Z1208" i="15"/>
  <c r="AA1208" i="15"/>
  <c r="K1209" i="15"/>
  <c r="M1209" i="15" s="1"/>
  <c r="Q1209" i="15"/>
  <c r="R1209" i="15" s="1"/>
  <c r="T1209" i="15" s="1"/>
  <c r="AB1209" i="15" s="1"/>
  <c r="W1209" i="15"/>
  <c r="X1209" i="15" s="1"/>
  <c r="AE1208" i="15" l="1"/>
  <c r="AC1209" i="15"/>
  <c r="AD1209" i="15" s="1"/>
  <c r="W1210" i="15"/>
  <c r="X1210" i="15" s="1"/>
  <c r="Z1210" i="15" s="1"/>
  <c r="AI1207" i="15"/>
  <c r="C2729" i="11" s="1"/>
  <c r="Q1210" i="15"/>
  <c r="R1210" i="15" s="1"/>
  <c r="T1210" i="15" s="1"/>
  <c r="AB1210" i="15" s="1"/>
  <c r="K1210" i="15"/>
  <c r="M1210" i="15" s="1"/>
  <c r="AG1208" i="15"/>
  <c r="AH1208" i="15" s="1"/>
  <c r="B1212" i="15"/>
  <c r="V1211" i="15"/>
  <c r="U1211" i="15"/>
  <c r="Y1211" i="15"/>
  <c r="J1211" i="15"/>
  <c r="E1211" i="15"/>
  <c r="F1211" i="15" s="1"/>
  <c r="G1211" i="15" s="1"/>
  <c r="C1211" i="15" s="1"/>
  <c r="D1211" i="15" s="1"/>
  <c r="H1211" i="15" s="1"/>
  <c r="AF1211" i="15" s="1"/>
  <c r="E2725" i="11"/>
  <c r="I1211" i="15"/>
  <c r="N1211" i="15"/>
  <c r="O1211" i="15" s="1"/>
  <c r="P1211" i="15" s="1"/>
  <c r="L1211" i="15"/>
  <c r="S1211" i="15"/>
  <c r="AA1209" i="15"/>
  <c r="Z1209" i="15"/>
  <c r="AE1209" i="15" l="1"/>
  <c r="AA1210" i="15"/>
  <c r="W1211" i="15"/>
  <c r="X1211" i="15" s="1"/>
  <c r="Z1211" i="15" s="1"/>
  <c r="Q1211" i="15"/>
  <c r="R1211" i="15" s="1"/>
  <c r="T1211" i="15" s="1"/>
  <c r="AB1211" i="15" s="1"/>
  <c r="AJ1208" i="15"/>
  <c r="D2728" i="11" s="1"/>
  <c r="AI1208" i="15"/>
  <c r="C2728" i="11" s="1"/>
  <c r="B1213" i="15"/>
  <c r="V1212" i="15"/>
  <c r="U1212" i="15"/>
  <c r="J1212" i="15"/>
  <c r="Y1212" i="15"/>
  <c r="E1212" i="15"/>
  <c r="F1212" i="15" s="1"/>
  <c r="G1212" i="15" s="1"/>
  <c r="C1212" i="15" s="1"/>
  <c r="D1212" i="15" s="1"/>
  <c r="H1212" i="15" s="1"/>
  <c r="AF1212" i="15" s="1"/>
  <c r="E2724" i="11"/>
  <c r="I1212" i="15"/>
  <c r="N1212" i="15"/>
  <c r="O1212" i="15" s="1"/>
  <c r="P1212" i="15" s="1"/>
  <c r="L1212" i="15"/>
  <c r="S1212" i="15"/>
  <c r="AC1210" i="15"/>
  <c r="AD1210" i="15" s="1"/>
  <c r="K1211" i="15"/>
  <c r="M1211" i="15" s="1"/>
  <c r="AG1209" i="15"/>
  <c r="AH1209" i="15" s="1"/>
  <c r="W1212" i="15" l="1"/>
  <c r="X1212" i="15" s="1"/>
  <c r="Z1212" i="15" s="1"/>
  <c r="AA1211" i="15"/>
  <c r="Q1212" i="15"/>
  <c r="R1212" i="15" s="1"/>
  <c r="T1212" i="15" s="1"/>
  <c r="AB1212" i="15" s="1"/>
  <c r="AI1209" i="15"/>
  <c r="C2727" i="11" s="1"/>
  <c r="AJ1209" i="15"/>
  <c r="D2727" i="11" s="1"/>
  <c r="K1212" i="15"/>
  <c r="M1212" i="15" s="1"/>
  <c r="B1214" i="15"/>
  <c r="V1213" i="15"/>
  <c r="U1213" i="15"/>
  <c r="Y1213" i="15"/>
  <c r="J1213" i="15"/>
  <c r="E1213" i="15"/>
  <c r="F1213" i="15" s="1"/>
  <c r="G1213" i="15" s="1"/>
  <c r="C1213" i="15" s="1"/>
  <c r="D1213" i="15" s="1"/>
  <c r="H1213" i="15" s="1"/>
  <c r="AF1213" i="15" s="1"/>
  <c r="E2723" i="11"/>
  <c r="I1213" i="15"/>
  <c r="N1213" i="15"/>
  <c r="O1213" i="15" s="1"/>
  <c r="P1213" i="15" s="1"/>
  <c r="L1213" i="15"/>
  <c r="S1213" i="15"/>
  <c r="AC1211" i="15"/>
  <c r="AD1211" i="15" s="1"/>
  <c r="AE1210" i="15"/>
  <c r="AG1210" i="15"/>
  <c r="AC1212" i="15" l="1"/>
  <c r="AD1212" i="15" s="1"/>
  <c r="AA1212" i="15"/>
  <c r="AH1210" i="15"/>
  <c r="AI1210" i="15" s="1"/>
  <c r="C2726" i="11" s="1"/>
  <c r="W1213" i="15"/>
  <c r="X1213" i="15" s="1"/>
  <c r="B1215" i="15"/>
  <c r="V1214" i="15"/>
  <c r="U1214" i="15"/>
  <c r="Y1214" i="15"/>
  <c r="J1214" i="15"/>
  <c r="E1214" i="15"/>
  <c r="F1214" i="15" s="1"/>
  <c r="G1214" i="15" s="1"/>
  <c r="C1214" i="15" s="1"/>
  <c r="D1214" i="15" s="1"/>
  <c r="H1214" i="15" s="1"/>
  <c r="AF1214" i="15" s="1"/>
  <c r="E2722" i="11"/>
  <c r="I1214" i="15"/>
  <c r="N1214" i="15"/>
  <c r="O1214" i="15" s="1"/>
  <c r="P1214" i="15" s="1"/>
  <c r="L1214" i="15"/>
  <c r="S1214" i="15"/>
  <c r="AE1211" i="15"/>
  <c r="AG1211" i="15"/>
  <c r="Q1213" i="15"/>
  <c r="R1213" i="15" s="1"/>
  <c r="T1213" i="15" s="1"/>
  <c r="AB1213" i="15" s="1"/>
  <c r="K1213" i="15"/>
  <c r="M1213" i="15" s="1"/>
  <c r="K1214" i="15" l="1"/>
  <c r="M1214" i="15" s="1"/>
  <c r="AE1212" i="15"/>
  <c r="AG1212" i="15"/>
  <c r="AH1212" i="15" s="1"/>
  <c r="AI1212" i="15" s="1"/>
  <c r="C2724" i="11" s="1"/>
  <c r="W1214" i="15"/>
  <c r="X1214" i="15" s="1"/>
  <c r="Z1214" i="15" s="1"/>
  <c r="Q1214" i="15"/>
  <c r="R1214" i="15" s="1"/>
  <c r="T1214" i="15" s="1"/>
  <c r="AB1214" i="15" s="1"/>
  <c r="AJ1210" i="15"/>
  <c r="D2726" i="11" s="1"/>
  <c r="AC1213" i="15"/>
  <c r="AD1213" i="15" s="1"/>
  <c r="AH1211" i="15"/>
  <c r="B1216" i="15"/>
  <c r="V1215" i="15"/>
  <c r="U1215" i="15"/>
  <c r="Y1215" i="15"/>
  <c r="J1215" i="15"/>
  <c r="E1215" i="15"/>
  <c r="F1215" i="15" s="1"/>
  <c r="G1215" i="15" s="1"/>
  <c r="C1215" i="15" s="1"/>
  <c r="D1215" i="15" s="1"/>
  <c r="H1215" i="15" s="1"/>
  <c r="AF1215" i="15" s="1"/>
  <c r="E2721" i="11"/>
  <c r="I1215" i="15"/>
  <c r="N1215" i="15"/>
  <c r="O1215" i="15" s="1"/>
  <c r="P1215" i="15" s="1"/>
  <c r="L1215" i="15"/>
  <c r="S1215" i="15"/>
  <c r="AA1213" i="15"/>
  <c r="Z1213" i="15"/>
  <c r="AC1214" i="15" l="1"/>
  <c r="AD1214" i="15" s="1"/>
  <c r="AJ1212" i="15"/>
  <c r="D2724" i="11" s="1"/>
  <c r="AA1214" i="15"/>
  <c r="W1215" i="15"/>
  <c r="X1215" i="15" s="1"/>
  <c r="AA1215" i="15" s="1"/>
  <c r="AE1213" i="15"/>
  <c r="B1217" i="15"/>
  <c r="V1216" i="15"/>
  <c r="U1216" i="15"/>
  <c r="Y1216" i="15"/>
  <c r="J1216" i="15"/>
  <c r="E1216" i="15"/>
  <c r="F1216" i="15" s="1"/>
  <c r="G1216" i="15" s="1"/>
  <c r="C1216" i="15" s="1"/>
  <c r="D1216" i="15" s="1"/>
  <c r="H1216" i="15" s="1"/>
  <c r="AF1216" i="15" s="1"/>
  <c r="E2720" i="11"/>
  <c r="I1216" i="15"/>
  <c r="N1216" i="15"/>
  <c r="O1216" i="15" s="1"/>
  <c r="P1216" i="15" s="1"/>
  <c r="L1216" i="15"/>
  <c r="S1216" i="15"/>
  <c r="Q1215" i="15"/>
  <c r="R1215" i="15" s="1"/>
  <c r="T1215" i="15" s="1"/>
  <c r="AB1215" i="15" s="1"/>
  <c r="AC1215" i="15" s="1"/>
  <c r="AD1215" i="15" s="1"/>
  <c r="AI1211" i="15"/>
  <c r="C2725" i="11" s="1"/>
  <c r="AJ1211" i="15"/>
  <c r="D2725" i="11" s="1"/>
  <c r="K1215" i="15"/>
  <c r="M1215" i="15" s="1"/>
  <c r="AG1213" i="15"/>
  <c r="AH1213" i="15" s="1"/>
  <c r="AE1214" i="15" l="1"/>
  <c r="AG1214" i="15"/>
  <c r="Z1215" i="15"/>
  <c r="W1216" i="15"/>
  <c r="X1216" i="15" s="1"/>
  <c r="AA1216" i="15" s="1"/>
  <c r="AG1215" i="15"/>
  <c r="K1216" i="15"/>
  <c r="M1216" i="15" s="1"/>
  <c r="B1218" i="15"/>
  <c r="V1217" i="15"/>
  <c r="U1217" i="15"/>
  <c r="Y1217" i="15"/>
  <c r="J1217" i="15"/>
  <c r="E1217" i="15"/>
  <c r="F1217" i="15" s="1"/>
  <c r="G1217" i="15" s="1"/>
  <c r="C1217" i="15" s="1"/>
  <c r="D1217" i="15" s="1"/>
  <c r="H1217" i="15" s="1"/>
  <c r="AF1217" i="15" s="1"/>
  <c r="E2719" i="11"/>
  <c r="I1217" i="15"/>
  <c r="N1217" i="15"/>
  <c r="O1217" i="15" s="1"/>
  <c r="P1217" i="15" s="1"/>
  <c r="L1217" i="15"/>
  <c r="S1217" i="15"/>
  <c r="AH1214" i="15"/>
  <c r="Q1216" i="15"/>
  <c r="R1216" i="15" s="1"/>
  <c r="T1216" i="15" s="1"/>
  <c r="AB1216" i="15" s="1"/>
  <c r="AJ1213" i="15"/>
  <c r="D2723" i="11" s="1"/>
  <c r="AI1213" i="15"/>
  <c r="C2723" i="11" s="1"/>
  <c r="AE1215" i="15"/>
  <c r="AH1215" i="15" s="1"/>
  <c r="W1217" i="15" l="1"/>
  <c r="X1217" i="15" s="1"/>
  <c r="AA1217" i="15" s="1"/>
  <c r="Z1216" i="15"/>
  <c r="AC1216" i="15"/>
  <c r="AD1216" i="15" s="1"/>
  <c r="AE1216" i="15" s="1"/>
  <c r="AI1215" i="15"/>
  <c r="C2721" i="11" s="1"/>
  <c r="AJ1215" i="15"/>
  <c r="D2721" i="11" s="1"/>
  <c r="B1219" i="15"/>
  <c r="V1218" i="15"/>
  <c r="U1218" i="15"/>
  <c r="Y1218" i="15"/>
  <c r="J1218" i="15"/>
  <c r="E1218" i="15"/>
  <c r="F1218" i="15" s="1"/>
  <c r="G1218" i="15" s="1"/>
  <c r="C1218" i="15" s="1"/>
  <c r="D1218" i="15" s="1"/>
  <c r="H1218" i="15" s="1"/>
  <c r="AF1218" i="15" s="1"/>
  <c r="E2718" i="11"/>
  <c r="I1218" i="15"/>
  <c r="N1218" i="15"/>
  <c r="O1218" i="15" s="1"/>
  <c r="P1218" i="15" s="1"/>
  <c r="L1218" i="15"/>
  <c r="S1218" i="15"/>
  <c r="Q1217" i="15"/>
  <c r="R1217" i="15" s="1"/>
  <c r="T1217" i="15" s="1"/>
  <c r="AB1217" i="15" s="1"/>
  <c r="AJ1214" i="15"/>
  <c r="D2722" i="11" s="1"/>
  <c r="AI1214" i="15"/>
  <c r="C2722" i="11" s="1"/>
  <c r="K1217" i="15"/>
  <c r="M1217" i="15" s="1"/>
  <c r="Z1217" i="15" l="1"/>
  <c r="AG1216" i="15"/>
  <c r="AH1216" i="15" s="1"/>
  <c r="AI1216" i="15" s="1"/>
  <c r="C2720" i="11" s="1"/>
  <c r="Q1218" i="15"/>
  <c r="R1218" i="15" s="1"/>
  <c r="T1218" i="15" s="1"/>
  <c r="AB1218" i="15" s="1"/>
  <c r="AC1217" i="15"/>
  <c r="AD1217" i="15" s="1"/>
  <c r="AG1217" i="15" s="1"/>
  <c r="W1218" i="15"/>
  <c r="X1218" i="15" s="1"/>
  <c r="B1220" i="15"/>
  <c r="V1219" i="15"/>
  <c r="U1219" i="15"/>
  <c r="Y1219" i="15"/>
  <c r="J1219" i="15"/>
  <c r="E1219" i="15"/>
  <c r="F1219" i="15" s="1"/>
  <c r="G1219" i="15" s="1"/>
  <c r="C1219" i="15" s="1"/>
  <c r="D1219" i="15" s="1"/>
  <c r="H1219" i="15" s="1"/>
  <c r="AF1219" i="15" s="1"/>
  <c r="E2717" i="11"/>
  <c r="I1219" i="15"/>
  <c r="N1219" i="15"/>
  <c r="O1219" i="15" s="1"/>
  <c r="P1219" i="15" s="1"/>
  <c r="L1219" i="15"/>
  <c r="S1219" i="15"/>
  <c r="K1218" i="15"/>
  <c r="M1218" i="15" s="1"/>
  <c r="AJ1216" i="15" l="1"/>
  <c r="D2720" i="11" s="1"/>
  <c r="AE1217" i="15"/>
  <c r="AH1217" i="15" s="1"/>
  <c r="AI1217" i="15" s="1"/>
  <c r="C2719" i="11" s="1"/>
  <c r="W1219" i="15"/>
  <c r="X1219" i="15" s="1"/>
  <c r="B1221" i="15"/>
  <c r="V1220" i="15"/>
  <c r="U1220" i="15"/>
  <c r="Y1220" i="15"/>
  <c r="J1220" i="15"/>
  <c r="E1220" i="15"/>
  <c r="F1220" i="15" s="1"/>
  <c r="G1220" i="15" s="1"/>
  <c r="C1220" i="15" s="1"/>
  <c r="D1220" i="15" s="1"/>
  <c r="H1220" i="15" s="1"/>
  <c r="AF1220" i="15" s="1"/>
  <c r="E2716" i="11"/>
  <c r="I1220" i="15"/>
  <c r="N1220" i="15"/>
  <c r="O1220" i="15" s="1"/>
  <c r="P1220" i="15" s="1"/>
  <c r="L1220" i="15"/>
  <c r="S1220" i="15"/>
  <c r="AC1218" i="15"/>
  <c r="AD1218" i="15" s="1"/>
  <c r="Z1218" i="15"/>
  <c r="AA1218" i="15"/>
  <c r="Q1219" i="15"/>
  <c r="R1219" i="15" s="1"/>
  <c r="T1219" i="15" s="1"/>
  <c r="AB1219" i="15" s="1"/>
  <c r="K1219" i="15"/>
  <c r="M1219" i="15" s="1"/>
  <c r="K1220" i="15" l="1"/>
  <c r="M1220" i="15" s="1"/>
  <c r="W1220" i="15"/>
  <c r="X1220" i="15" s="1"/>
  <c r="Z1220" i="15" s="1"/>
  <c r="AJ1217" i="15"/>
  <c r="D2719" i="11" s="1"/>
  <c r="AG1218" i="15"/>
  <c r="AC1219" i="15"/>
  <c r="AD1219" i="15" s="1"/>
  <c r="B1222" i="15"/>
  <c r="V1221" i="15"/>
  <c r="U1221" i="15"/>
  <c r="Y1221" i="15"/>
  <c r="J1221" i="15"/>
  <c r="E1221" i="15"/>
  <c r="F1221" i="15" s="1"/>
  <c r="G1221" i="15" s="1"/>
  <c r="C1221" i="15" s="1"/>
  <c r="D1221" i="15" s="1"/>
  <c r="H1221" i="15" s="1"/>
  <c r="AF1221" i="15" s="1"/>
  <c r="E2715" i="11"/>
  <c r="I1221" i="15"/>
  <c r="N1221" i="15"/>
  <c r="O1221" i="15" s="1"/>
  <c r="P1221" i="15" s="1"/>
  <c r="L1221" i="15"/>
  <c r="S1221" i="15"/>
  <c r="AE1218" i="15"/>
  <c r="AH1218" i="15" s="1"/>
  <c r="Q1220" i="15"/>
  <c r="R1220" i="15" s="1"/>
  <c r="T1220" i="15" s="1"/>
  <c r="AB1220" i="15" s="1"/>
  <c r="AA1219" i="15"/>
  <c r="Z1219" i="15"/>
  <c r="AC1220" i="15" l="1"/>
  <c r="AD1220" i="15" s="1"/>
  <c r="W1221" i="15"/>
  <c r="X1221" i="15" s="1"/>
  <c r="Z1221" i="15" s="1"/>
  <c r="AA1220" i="15"/>
  <c r="Q1221" i="15"/>
  <c r="R1221" i="15" s="1"/>
  <c r="T1221" i="15" s="1"/>
  <c r="AB1221" i="15" s="1"/>
  <c r="AE1219" i="15"/>
  <c r="K1221" i="15"/>
  <c r="M1221" i="15" s="1"/>
  <c r="B1223" i="15"/>
  <c r="V1222" i="15"/>
  <c r="U1222" i="15"/>
  <c r="Y1222" i="15"/>
  <c r="J1222" i="15"/>
  <c r="E1222" i="15"/>
  <c r="F1222" i="15" s="1"/>
  <c r="G1222" i="15" s="1"/>
  <c r="C1222" i="15" s="1"/>
  <c r="D1222" i="15" s="1"/>
  <c r="H1222" i="15" s="1"/>
  <c r="AF1222" i="15" s="1"/>
  <c r="E2714" i="11"/>
  <c r="I1222" i="15"/>
  <c r="N1222" i="15"/>
  <c r="O1222" i="15" s="1"/>
  <c r="P1222" i="15" s="1"/>
  <c r="L1222" i="15"/>
  <c r="S1222" i="15"/>
  <c r="AJ1218" i="15"/>
  <c r="D2718" i="11" s="1"/>
  <c r="AI1218" i="15"/>
  <c r="C2718" i="11" s="1"/>
  <c r="AG1219" i="15"/>
  <c r="AH1219" i="15" s="1"/>
  <c r="AC1221" i="15" l="1"/>
  <c r="AD1221" i="15" s="1"/>
  <c r="AE1220" i="15"/>
  <c r="AA1221" i="15"/>
  <c r="AG1220" i="15"/>
  <c r="AH1220" i="15" s="1"/>
  <c r="AJ1220" i="15" s="1"/>
  <c r="D2716" i="11" s="1"/>
  <c r="W1222" i="15"/>
  <c r="X1222" i="15" s="1"/>
  <c r="Z1222" i="15" s="1"/>
  <c r="B1224" i="15"/>
  <c r="V1223" i="15"/>
  <c r="U1223" i="15"/>
  <c r="Y1223" i="15"/>
  <c r="J1223" i="15"/>
  <c r="E1223" i="15"/>
  <c r="F1223" i="15" s="1"/>
  <c r="G1223" i="15" s="1"/>
  <c r="C1223" i="15" s="1"/>
  <c r="D1223" i="15" s="1"/>
  <c r="H1223" i="15" s="1"/>
  <c r="AF1223" i="15" s="1"/>
  <c r="E2713" i="11"/>
  <c r="I1223" i="15"/>
  <c r="N1223" i="15"/>
  <c r="O1223" i="15" s="1"/>
  <c r="P1223" i="15" s="1"/>
  <c r="L1223" i="15"/>
  <c r="S1223" i="15"/>
  <c r="Q1222" i="15"/>
  <c r="R1222" i="15" s="1"/>
  <c r="T1222" i="15" s="1"/>
  <c r="AB1222" i="15" s="1"/>
  <c r="AJ1219" i="15"/>
  <c r="D2717" i="11" s="1"/>
  <c r="AI1219" i="15"/>
  <c r="C2717" i="11" s="1"/>
  <c r="K1222" i="15"/>
  <c r="M1222" i="15" s="1"/>
  <c r="AC1222" i="15" l="1"/>
  <c r="AD1222" i="15" s="1"/>
  <c r="AE1221" i="15"/>
  <c r="AG1221" i="15"/>
  <c r="AH1221" i="15" s="1"/>
  <c r="W1223" i="15"/>
  <c r="X1223" i="15" s="1"/>
  <c r="AA1223" i="15" s="1"/>
  <c r="AA1222" i="15"/>
  <c r="AI1220" i="15"/>
  <c r="C2716" i="11" s="1"/>
  <c r="B1225" i="15"/>
  <c r="V1224" i="15"/>
  <c r="U1224" i="15"/>
  <c r="Y1224" i="15"/>
  <c r="J1224" i="15"/>
  <c r="E1224" i="15"/>
  <c r="F1224" i="15" s="1"/>
  <c r="G1224" i="15" s="1"/>
  <c r="C1224" i="15" s="1"/>
  <c r="D1224" i="15" s="1"/>
  <c r="H1224" i="15" s="1"/>
  <c r="AF1224" i="15" s="1"/>
  <c r="E2712" i="11"/>
  <c r="I1224" i="15"/>
  <c r="N1224" i="15"/>
  <c r="O1224" i="15" s="1"/>
  <c r="P1224" i="15" s="1"/>
  <c r="L1224" i="15"/>
  <c r="S1224" i="15"/>
  <c r="Q1223" i="15"/>
  <c r="R1223" i="15" s="1"/>
  <c r="T1223" i="15" s="1"/>
  <c r="AB1223" i="15" s="1"/>
  <c r="K1223" i="15"/>
  <c r="M1223" i="15" s="1"/>
  <c r="K1224" i="15" l="1"/>
  <c r="AC1223" i="15"/>
  <c r="AD1223" i="15" s="1"/>
  <c r="AG1223" i="15" s="1"/>
  <c r="AE1222" i="15"/>
  <c r="Z1223" i="15"/>
  <c r="AG1222" i="15"/>
  <c r="Q1224" i="15"/>
  <c r="W1224" i="15"/>
  <c r="X1224" i="15" s="1"/>
  <c r="B1226" i="15"/>
  <c r="V1225" i="15"/>
  <c r="U1225" i="15"/>
  <c r="Y1225" i="15"/>
  <c r="J1225" i="15"/>
  <c r="E1225" i="15"/>
  <c r="F1225" i="15" s="1"/>
  <c r="G1225" i="15" s="1"/>
  <c r="C1225" i="15" s="1"/>
  <c r="D1225" i="15" s="1"/>
  <c r="H1225" i="15" s="1"/>
  <c r="AF1225" i="15" s="1"/>
  <c r="E2711" i="11"/>
  <c r="I1225" i="15"/>
  <c r="N1225" i="15"/>
  <c r="O1225" i="15" s="1"/>
  <c r="P1225" i="15" s="1"/>
  <c r="L1225" i="15"/>
  <c r="S1225" i="15"/>
  <c r="AI1221" i="15"/>
  <c r="C2715" i="11" s="1"/>
  <c r="AJ1221" i="15"/>
  <c r="D2715" i="11" s="1"/>
  <c r="M1224" i="15"/>
  <c r="R1224" i="15"/>
  <c r="T1224" i="15" s="1"/>
  <c r="AB1224" i="15" s="1"/>
  <c r="AE1223" i="15" l="1"/>
  <c r="AH1223" i="15" s="1"/>
  <c r="AJ1223" i="15" s="1"/>
  <c r="D2713" i="11" s="1"/>
  <c r="AH1222" i="15"/>
  <c r="AJ1222" i="15" s="1"/>
  <c r="D2714" i="11" s="1"/>
  <c r="W1225" i="15"/>
  <c r="X1225" i="15" s="1"/>
  <c r="AA1225" i="15" s="1"/>
  <c r="AC1224" i="15"/>
  <c r="AD1224" i="15" s="1"/>
  <c r="K1225" i="15"/>
  <c r="M1225" i="15" s="1"/>
  <c r="B1227" i="15"/>
  <c r="V1226" i="15"/>
  <c r="U1226" i="15"/>
  <c r="Y1226" i="15"/>
  <c r="J1226" i="15"/>
  <c r="E1226" i="15"/>
  <c r="F1226" i="15" s="1"/>
  <c r="G1226" i="15" s="1"/>
  <c r="C1226" i="15" s="1"/>
  <c r="D1226" i="15" s="1"/>
  <c r="H1226" i="15" s="1"/>
  <c r="AF1226" i="15" s="1"/>
  <c r="E2710" i="11"/>
  <c r="I1226" i="15"/>
  <c r="N1226" i="15"/>
  <c r="O1226" i="15" s="1"/>
  <c r="P1226" i="15" s="1"/>
  <c r="L1226" i="15"/>
  <c r="S1226" i="15"/>
  <c r="Z1224" i="15"/>
  <c r="AA1224" i="15"/>
  <c r="Q1225" i="15"/>
  <c r="R1225" i="15" s="1"/>
  <c r="T1225" i="15" s="1"/>
  <c r="AB1225" i="15" s="1"/>
  <c r="AC1225" i="15" l="1"/>
  <c r="AD1225" i="15" s="1"/>
  <c r="AG1225" i="15" s="1"/>
  <c r="AI1222" i="15"/>
  <c r="C2714" i="11" s="1"/>
  <c r="AI1223" i="15"/>
  <c r="C2713" i="11" s="1"/>
  <c r="Z1225" i="15"/>
  <c r="Q1226" i="15"/>
  <c r="R1226" i="15" s="1"/>
  <c r="T1226" i="15" s="1"/>
  <c r="AB1226" i="15" s="1"/>
  <c r="AE1224" i="15"/>
  <c r="B1228" i="15"/>
  <c r="V1227" i="15"/>
  <c r="U1227" i="15"/>
  <c r="Y1227" i="15"/>
  <c r="J1227" i="15"/>
  <c r="E1227" i="15"/>
  <c r="F1227" i="15" s="1"/>
  <c r="G1227" i="15" s="1"/>
  <c r="C1227" i="15" s="1"/>
  <c r="D1227" i="15" s="1"/>
  <c r="H1227" i="15" s="1"/>
  <c r="AF1227" i="15" s="1"/>
  <c r="E2709" i="11"/>
  <c r="I1227" i="15"/>
  <c r="N1227" i="15"/>
  <c r="O1227" i="15" s="1"/>
  <c r="P1227" i="15" s="1"/>
  <c r="L1227" i="15"/>
  <c r="S1227" i="15"/>
  <c r="W1226" i="15"/>
  <c r="X1226" i="15" s="1"/>
  <c r="AG1224" i="15"/>
  <c r="AH1224" i="15" s="1"/>
  <c r="K1226" i="15"/>
  <c r="M1226" i="15" s="1"/>
  <c r="AE1225" i="15" l="1"/>
  <c r="AH1225" i="15" s="1"/>
  <c r="AI1225" i="15" s="1"/>
  <c r="C2711" i="11" s="1"/>
  <c r="AJ1224" i="15"/>
  <c r="D2712" i="11" s="1"/>
  <c r="AI1224" i="15"/>
  <c r="C2712" i="11" s="1"/>
  <c r="K1227" i="15"/>
  <c r="M1227" i="15" s="1"/>
  <c r="W1227" i="15"/>
  <c r="X1227" i="15" s="1"/>
  <c r="Z1226" i="15"/>
  <c r="AA1226" i="15"/>
  <c r="B1229" i="15"/>
  <c r="V1228" i="15"/>
  <c r="U1228" i="15"/>
  <c r="Y1228" i="15"/>
  <c r="J1228" i="15"/>
  <c r="E1228" i="15"/>
  <c r="F1228" i="15" s="1"/>
  <c r="G1228" i="15" s="1"/>
  <c r="C1228" i="15" s="1"/>
  <c r="D1228" i="15" s="1"/>
  <c r="H1228" i="15" s="1"/>
  <c r="AF1228" i="15" s="1"/>
  <c r="E2708" i="11"/>
  <c r="I1228" i="15"/>
  <c r="N1228" i="15"/>
  <c r="O1228" i="15" s="1"/>
  <c r="P1228" i="15" s="1"/>
  <c r="L1228" i="15"/>
  <c r="S1228" i="15"/>
  <c r="AC1226" i="15"/>
  <c r="AD1226" i="15" s="1"/>
  <c r="Q1227" i="15"/>
  <c r="R1227" i="15" s="1"/>
  <c r="T1227" i="15" s="1"/>
  <c r="AB1227" i="15" s="1"/>
  <c r="AC1227" i="15" l="1"/>
  <c r="AD1227" i="15" s="1"/>
  <c r="W1228" i="15"/>
  <c r="X1228" i="15" s="1"/>
  <c r="AA1228" i="15" s="1"/>
  <c r="AJ1225" i="15"/>
  <c r="D2711" i="11" s="1"/>
  <c r="Q1228" i="15"/>
  <c r="AE1226" i="15"/>
  <c r="AG1226" i="15"/>
  <c r="B1230" i="15"/>
  <c r="V1229" i="15"/>
  <c r="U1229" i="15"/>
  <c r="Y1229" i="15"/>
  <c r="J1229" i="15"/>
  <c r="E1229" i="15"/>
  <c r="F1229" i="15" s="1"/>
  <c r="G1229" i="15" s="1"/>
  <c r="C1229" i="15" s="1"/>
  <c r="D1229" i="15" s="1"/>
  <c r="H1229" i="15" s="1"/>
  <c r="AF1229" i="15" s="1"/>
  <c r="E2707" i="11"/>
  <c r="I1229" i="15"/>
  <c r="N1229" i="15"/>
  <c r="O1229" i="15" s="1"/>
  <c r="P1229" i="15" s="1"/>
  <c r="L1229" i="15"/>
  <c r="S1229" i="15"/>
  <c r="R1228" i="15"/>
  <c r="T1228" i="15" s="1"/>
  <c r="AB1228" i="15" s="1"/>
  <c r="AA1227" i="15"/>
  <c r="Z1227" i="15"/>
  <c r="K1228" i="15"/>
  <c r="M1228" i="15" s="1"/>
  <c r="AE1227" i="15" l="1"/>
  <c r="W1229" i="15"/>
  <c r="X1229" i="15" s="1"/>
  <c r="Z1229" i="15" s="1"/>
  <c r="Z1228" i="15"/>
  <c r="AC1228" i="15"/>
  <c r="AD1228" i="15" s="1"/>
  <c r="AE1228" i="15" s="1"/>
  <c r="B1231" i="15"/>
  <c r="V1230" i="15"/>
  <c r="U1230" i="15"/>
  <c r="Y1230" i="15"/>
  <c r="J1230" i="15"/>
  <c r="E1230" i="15"/>
  <c r="F1230" i="15" s="1"/>
  <c r="G1230" i="15" s="1"/>
  <c r="C1230" i="15" s="1"/>
  <c r="D1230" i="15" s="1"/>
  <c r="H1230" i="15" s="1"/>
  <c r="AF1230" i="15" s="1"/>
  <c r="E2706" i="11"/>
  <c r="I1230" i="15"/>
  <c r="N1230" i="15"/>
  <c r="O1230" i="15" s="1"/>
  <c r="P1230" i="15" s="1"/>
  <c r="L1230" i="15"/>
  <c r="S1230" i="15"/>
  <c r="Q1229" i="15"/>
  <c r="R1229" i="15" s="1"/>
  <c r="T1229" i="15" s="1"/>
  <c r="AB1229" i="15" s="1"/>
  <c r="AH1226" i="15"/>
  <c r="AG1227" i="15"/>
  <c r="AH1227" i="15" s="1"/>
  <c r="K1229" i="15"/>
  <c r="M1229" i="15" s="1"/>
  <c r="AA1229" i="15" l="1"/>
  <c r="Q1230" i="15"/>
  <c r="R1230" i="15" s="1"/>
  <c r="T1230" i="15" s="1"/>
  <c r="AB1230" i="15" s="1"/>
  <c r="AG1228" i="15"/>
  <c r="AH1228" i="15" s="1"/>
  <c r="AJ1228" i="15" s="1"/>
  <c r="D2708" i="11" s="1"/>
  <c r="AC1229" i="15"/>
  <c r="AD1229" i="15" s="1"/>
  <c r="AJ1227" i="15"/>
  <c r="D2709" i="11" s="1"/>
  <c r="AI1227" i="15"/>
  <c r="C2709" i="11" s="1"/>
  <c r="W1230" i="15"/>
  <c r="X1230" i="15" s="1"/>
  <c r="B1232" i="15"/>
  <c r="V1231" i="15"/>
  <c r="U1231" i="15"/>
  <c r="Y1231" i="15"/>
  <c r="J1231" i="15"/>
  <c r="E1231" i="15"/>
  <c r="F1231" i="15" s="1"/>
  <c r="G1231" i="15" s="1"/>
  <c r="C1231" i="15" s="1"/>
  <c r="D1231" i="15" s="1"/>
  <c r="H1231" i="15" s="1"/>
  <c r="AF1231" i="15" s="1"/>
  <c r="E2705" i="11"/>
  <c r="I1231" i="15"/>
  <c r="N1231" i="15"/>
  <c r="O1231" i="15" s="1"/>
  <c r="P1231" i="15" s="1"/>
  <c r="L1231" i="15"/>
  <c r="S1231" i="15"/>
  <c r="AJ1226" i="15"/>
  <c r="D2710" i="11" s="1"/>
  <c r="AI1226" i="15"/>
  <c r="C2710" i="11" s="1"/>
  <c r="K1230" i="15"/>
  <c r="M1230" i="15" s="1"/>
  <c r="AG1229" i="15" l="1"/>
  <c r="W1231" i="15"/>
  <c r="X1231" i="15" s="1"/>
  <c r="AA1231" i="15" s="1"/>
  <c r="Q1231" i="15"/>
  <c r="R1231" i="15" s="1"/>
  <c r="T1231" i="15" s="1"/>
  <c r="AB1231" i="15" s="1"/>
  <c r="AI1228" i="15"/>
  <c r="C2708" i="11" s="1"/>
  <c r="AE1229" i="15"/>
  <c r="AH1229" i="15" s="1"/>
  <c r="AI1229" i="15" s="1"/>
  <c r="C2707" i="11" s="1"/>
  <c r="B1233" i="15"/>
  <c r="V1232" i="15"/>
  <c r="U1232" i="15"/>
  <c r="Y1232" i="15"/>
  <c r="J1232" i="15"/>
  <c r="E1232" i="15"/>
  <c r="F1232" i="15" s="1"/>
  <c r="G1232" i="15" s="1"/>
  <c r="C1232" i="15" s="1"/>
  <c r="D1232" i="15" s="1"/>
  <c r="H1232" i="15" s="1"/>
  <c r="AF1232" i="15" s="1"/>
  <c r="E2704" i="11"/>
  <c r="I1232" i="15"/>
  <c r="N1232" i="15"/>
  <c r="O1232" i="15" s="1"/>
  <c r="P1232" i="15" s="1"/>
  <c r="L1232" i="15"/>
  <c r="S1232" i="15"/>
  <c r="AC1230" i="15"/>
  <c r="AD1230" i="15" s="1"/>
  <c r="Z1230" i="15"/>
  <c r="AA1230" i="15"/>
  <c r="K1231" i="15"/>
  <c r="M1231" i="15" s="1"/>
  <c r="Z1231" i="15" l="1"/>
  <c r="AJ1229" i="15"/>
  <c r="D2707" i="11" s="1"/>
  <c r="W1232" i="15"/>
  <c r="X1232" i="15" s="1"/>
  <c r="B1234" i="15"/>
  <c r="V1233" i="15"/>
  <c r="U1233" i="15"/>
  <c r="Y1233" i="15"/>
  <c r="J1233" i="15"/>
  <c r="E1233" i="15"/>
  <c r="F1233" i="15" s="1"/>
  <c r="G1233" i="15" s="1"/>
  <c r="C1233" i="15" s="1"/>
  <c r="D1233" i="15" s="1"/>
  <c r="H1233" i="15" s="1"/>
  <c r="AF1233" i="15" s="1"/>
  <c r="E2703" i="11"/>
  <c r="I1233" i="15"/>
  <c r="N1233" i="15"/>
  <c r="O1233" i="15" s="1"/>
  <c r="P1233" i="15" s="1"/>
  <c r="L1233" i="15"/>
  <c r="S1233" i="15"/>
  <c r="AC1231" i="15"/>
  <c r="AD1231" i="15" s="1"/>
  <c r="AE1230" i="15"/>
  <c r="AG1230" i="15"/>
  <c r="Q1232" i="15"/>
  <c r="R1232" i="15" s="1"/>
  <c r="T1232" i="15" s="1"/>
  <c r="AB1232" i="15" s="1"/>
  <c r="K1232" i="15"/>
  <c r="M1232" i="15" s="1"/>
  <c r="K1233" i="15" l="1"/>
  <c r="M1233" i="15" s="1"/>
  <c r="W1233" i="15"/>
  <c r="X1233" i="15" s="1"/>
  <c r="AA1233" i="15" s="1"/>
  <c r="AH1230" i="15"/>
  <c r="AJ1230" i="15" s="1"/>
  <c r="D2706" i="11" s="1"/>
  <c r="Q1233" i="15"/>
  <c r="R1233" i="15" s="1"/>
  <c r="T1233" i="15" s="1"/>
  <c r="AB1233" i="15" s="1"/>
  <c r="AC1232" i="15"/>
  <c r="AD1232" i="15" s="1"/>
  <c r="AG1231" i="15"/>
  <c r="AE1231" i="15"/>
  <c r="B1235" i="15"/>
  <c r="V1234" i="15"/>
  <c r="U1234" i="15"/>
  <c r="Y1234" i="15"/>
  <c r="J1234" i="15"/>
  <c r="E1234" i="15"/>
  <c r="F1234" i="15" s="1"/>
  <c r="G1234" i="15" s="1"/>
  <c r="C1234" i="15" s="1"/>
  <c r="D1234" i="15" s="1"/>
  <c r="H1234" i="15" s="1"/>
  <c r="AF1234" i="15" s="1"/>
  <c r="E2702" i="11"/>
  <c r="I1234" i="15"/>
  <c r="N1234" i="15"/>
  <c r="O1234" i="15" s="1"/>
  <c r="P1234" i="15" s="1"/>
  <c r="L1234" i="15"/>
  <c r="S1234" i="15"/>
  <c r="AA1232" i="15"/>
  <c r="Z1232" i="15"/>
  <c r="Z1233" i="15" l="1"/>
  <c r="W1234" i="15"/>
  <c r="X1234" i="15" s="1"/>
  <c r="Z1234" i="15" s="1"/>
  <c r="AI1230" i="15"/>
  <c r="C2706" i="11" s="1"/>
  <c r="AH1231" i="15"/>
  <c r="AJ1231" i="15" s="1"/>
  <c r="D2705" i="11" s="1"/>
  <c r="AE1232" i="15"/>
  <c r="Q1234" i="15"/>
  <c r="R1234" i="15" s="1"/>
  <c r="T1234" i="15" s="1"/>
  <c r="AB1234" i="15" s="1"/>
  <c r="B1236" i="15"/>
  <c r="V1235" i="15"/>
  <c r="U1235" i="15"/>
  <c r="Y1235" i="15"/>
  <c r="J1235" i="15"/>
  <c r="E1235" i="15"/>
  <c r="F1235" i="15" s="1"/>
  <c r="G1235" i="15" s="1"/>
  <c r="C1235" i="15" s="1"/>
  <c r="D1235" i="15" s="1"/>
  <c r="H1235" i="15" s="1"/>
  <c r="AF1235" i="15" s="1"/>
  <c r="E2701" i="11"/>
  <c r="I1235" i="15"/>
  <c r="N1235" i="15"/>
  <c r="O1235" i="15" s="1"/>
  <c r="P1235" i="15" s="1"/>
  <c r="L1235" i="15"/>
  <c r="S1235" i="15"/>
  <c r="AC1233" i="15"/>
  <c r="AD1233" i="15" s="1"/>
  <c r="AG1233" i="15" s="1"/>
  <c r="K1234" i="15"/>
  <c r="M1234" i="15" s="1"/>
  <c r="AG1232" i="15"/>
  <c r="AH1232" i="15" s="1"/>
  <c r="AA1234" i="15" l="1"/>
  <c r="AI1231" i="15"/>
  <c r="C2705" i="11" s="1"/>
  <c r="AJ1232" i="15"/>
  <c r="D2704" i="11" s="1"/>
  <c r="AI1232" i="15"/>
  <c r="C2704" i="11" s="1"/>
  <c r="K1235" i="15"/>
  <c r="M1235" i="15" s="1"/>
  <c r="W1235" i="15"/>
  <c r="X1235" i="15" s="1"/>
  <c r="AE1233" i="15"/>
  <c r="AH1233" i="15" s="1"/>
  <c r="B1237" i="15"/>
  <c r="V1236" i="15"/>
  <c r="U1236" i="15"/>
  <c r="Y1236" i="15"/>
  <c r="J1236" i="15"/>
  <c r="E1236" i="15"/>
  <c r="F1236" i="15" s="1"/>
  <c r="G1236" i="15" s="1"/>
  <c r="C1236" i="15" s="1"/>
  <c r="D1236" i="15" s="1"/>
  <c r="H1236" i="15" s="1"/>
  <c r="AF1236" i="15" s="1"/>
  <c r="E2700" i="11"/>
  <c r="I1236" i="15"/>
  <c r="N1236" i="15"/>
  <c r="O1236" i="15" s="1"/>
  <c r="P1236" i="15" s="1"/>
  <c r="L1236" i="15"/>
  <c r="S1236" i="15"/>
  <c r="Q1235" i="15"/>
  <c r="R1235" i="15" s="1"/>
  <c r="T1235" i="15" s="1"/>
  <c r="AB1235" i="15" s="1"/>
  <c r="AC1234" i="15"/>
  <c r="AD1234" i="15" s="1"/>
  <c r="AC1235" i="15" l="1"/>
  <c r="AD1235" i="15" s="1"/>
  <c r="W1236" i="15"/>
  <c r="X1236" i="15" s="1"/>
  <c r="Z1236" i="15" s="1"/>
  <c r="Q1236" i="15"/>
  <c r="AJ1233" i="15"/>
  <c r="D2703" i="11" s="1"/>
  <c r="AI1233" i="15"/>
  <c r="C2703" i="11" s="1"/>
  <c r="AE1234" i="15"/>
  <c r="AG1234" i="15"/>
  <c r="B1238" i="15"/>
  <c r="V1237" i="15"/>
  <c r="U1237" i="15"/>
  <c r="Y1237" i="15"/>
  <c r="J1237" i="15"/>
  <c r="E1237" i="15"/>
  <c r="F1237" i="15" s="1"/>
  <c r="G1237" i="15" s="1"/>
  <c r="C1237" i="15" s="1"/>
  <c r="D1237" i="15" s="1"/>
  <c r="H1237" i="15" s="1"/>
  <c r="AF1237" i="15" s="1"/>
  <c r="E2699" i="11"/>
  <c r="I1237" i="15"/>
  <c r="N1237" i="15"/>
  <c r="O1237" i="15" s="1"/>
  <c r="P1237" i="15" s="1"/>
  <c r="L1237" i="15"/>
  <c r="S1237" i="15"/>
  <c r="R1236" i="15"/>
  <c r="T1236" i="15" s="1"/>
  <c r="AB1236" i="15" s="1"/>
  <c r="AA1235" i="15"/>
  <c r="Z1235" i="15"/>
  <c r="K1236" i="15"/>
  <c r="M1236" i="15" s="1"/>
  <c r="AG1235" i="15" l="1"/>
  <c r="AC1236" i="15"/>
  <c r="AD1236" i="15" s="1"/>
  <c r="W1237" i="15"/>
  <c r="X1237" i="15" s="1"/>
  <c r="AA1237" i="15" s="1"/>
  <c r="AA1236" i="15"/>
  <c r="AH1234" i="15"/>
  <c r="AI1234" i="15" s="1"/>
  <c r="C2702" i="11" s="1"/>
  <c r="B1239" i="15"/>
  <c r="V1238" i="15"/>
  <c r="U1238" i="15"/>
  <c r="Y1238" i="15"/>
  <c r="J1238" i="15"/>
  <c r="E1238" i="15"/>
  <c r="F1238" i="15" s="1"/>
  <c r="G1238" i="15" s="1"/>
  <c r="C1238" i="15" s="1"/>
  <c r="D1238" i="15" s="1"/>
  <c r="H1238" i="15" s="1"/>
  <c r="AF1238" i="15" s="1"/>
  <c r="E2698" i="11"/>
  <c r="I1238" i="15"/>
  <c r="N1238" i="15"/>
  <c r="O1238" i="15" s="1"/>
  <c r="P1238" i="15" s="1"/>
  <c r="L1238" i="15"/>
  <c r="S1238" i="15"/>
  <c r="Q1237" i="15"/>
  <c r="R1237" i="15" s="1"/>
  <c r="T1237" i="15" s="1"/>
  <c r="AB1237" i="15" s="1"/>
  <c r="K1237" i="15"/>
  <c r="M1237" i="15" s="1"/>
  <c r="AE1235" i="15"/>
  <c r="AH1235" i="15" s="1"/>
  <c r="AC1237" i="15" l="1"/>
  <c r="AD1237" i="15" s="1"/>
  <c r="AE1237" i="15" s="1"/>
  <c r="AG1236" i="15"/>
  <c r="AE1236" i="15"/>
  <c r="AH1236" i="15" s="1"/>
  <c r="AJ1236" i="15" s="1"/>
  <c r="D2700" i="11" s="1"/>
  <c r="Z1237" i="15"/>
  <c r="Q1238" i="15"/>
  <c r="R1238" i="15" s="1"/>
  <c r="T1238" i="15" s="1"/>
  <c r="AB1238" i="15" s="1"/>
  <c r="AJ1234" i="15"/>
  <c r="D2702" i="11" s="1"/>
  <c r="K1238" i="15"/>
  <c r="M1238" i="15" s="1"/>
  <c r="W1238" i="15"/>
  <c r="X1238" i="15" s="1"/>
  <c r="AJ1235" i="15"/>
  <c r="D2701" i="11" s="1"/>
  <c r="AI1235" i="15"/>
  <c r="C2701" i="11" s="1"/>
  <c r="B1240" i="15"/>
  <c r="V1239" i="15"/>
  <c r="U1239" i="15"/>
  <c r="Y1239" i="15"/>
  <c r="J1239" i="15"/>
  <c r="E1239" i="15"/>
  <c r="F1239" i="15" s="1"/>
  <c r="G1239" i="15" s="1"/>
  <c r="C1239" i="15" s="1"/>
  <c r="D1239" i="15" s="1"/>
  <c r="H1239" i="15" s="1"/>
  <c r="AF1239" i="15" s="1"/>
  <c r="E2697" i="11"/>
  <c r="I1239" i="15"/>
  <c r="N1239" i="15"/>
  <c r="O1239" i="15" s="1"/>
  <c r="P1239" i="15" s="1"/>
  <c r="L1239" i="15"/>
  <c r="S1239" i="15"/>
  <c r="AG1237" i="15" l="1"/>
  <c r="W1239" i="15"/>
  <c r="X1239" i="15" s="1"/>
  <c r="AA1239" i="15" s="1"/>
  <c r="AI1236" i="15"/>
  <c r="C2700" i="11" s="1"/>
  <c r="AC1238" i="15"/>
  <c r="AD1238" i="15" s="1"/>
  <c r="Q1239" i="15"/>
  <c r="R1239" i="15" s="1"/>
  <c r="T1239" i="15" s="1"/>
  <c r="AB1239" i="15" s="1"/>
  <c r="K1239" i="15"/>
  <c r="M1239" i="15" s="1"/>
  <c r="Z1238" i="15"/>
  <c r="AA1238" i="15"/>
  <c r="B1241" i="15"/>
  <c r="V1240" i="15"/>
  <c r="U1240" i="15"/>
  <c r="Y1240" i="15"/>
  <c r="J1240" i="15"/>
  <c r="E1240" i="15"/>
  <c r="F1240" i="15" s="1"/>
  <c r="G1240" i="15" s="1"/>
  <c r="C1240" i="15" s="1"/>
  <c r="D1240" i="15" s="1"/>
  <c r="H1240" i="15" s="1"/>
  <c r="AF1240" i="15" s="1"/>
  <c r="E2696" i="11"/>
  <c r="I1240" i="15"/>
  <c r="N1240" i="15"/>
  <c r="O1240" i="15" s="1"/>
  <c r="P1240" i="15" s="1"/>
  <c r="L1240" i="15"/>
  <c r="S1240" i="15"/>
  <c r="AH1237" i="15"/>
  <c r="K1240" i="15" l="1"/>
  <c r="M1240" i="15" s="1"/>
  <c r="AC1239" i="15"/>
  <c r="AD1239" i="15" s="1"/>
  <c r="AE1239" i="15" s="1"/>
  <c r="Z1239" i="15"/>
  <c r="W1240" i="15"/>
  <c r="X1240" i="15" s="1"/>
  <c r="AA1240" i="15" s="1"/>
  <c r="Q1240" i="15"/>
  <c r="R1240" i="15" s="1"/>
  <c r="T1240" i="15" s="1"/>
  <c r="AB1240" i="15" s="1"/>
  <c r="B1242" i="15"/>
  <c r="V1241" i="15"/>
  <c r="U1241" i="15"/>
  <c r="Y1241" i="15"/>
  <c r="J1241" i="15"/>
  <c r="E1241" i="15"/>
  <c r="F1241" i="15" s="1"/>
  <c r="G1241" i="15" s="1"/>
  <c r="C1241" i="15" s="1"/>
  <c r="D1241" i="15" s="1"/>
  <c r="H1241" i="15" s="1"/>
  <c r="AF1241" i="15" s="1"/>
  <c r="E2695" i="11"/>
  <c r="I1241" i="15"/>
  <c r="N1241" i="15"/>
  <c r="O1241" i="15" s="1"/>
  <c r="P1241" i="15" s="1"/>
  <c r="L1241" i="15"/>
  <c r="S1241" i="15"/>
  <c r="AJ1237" i="15"/>
  <c r="D2699" i="11" s="1"/>
  <c r="AI1237" i="15"/>
  <c r="C2699" i="11" s="1"/>
  <c r="AE1238" i="15"/>
  <c r="AG1238" i="15"/>
  <c r="K1241" i="15" l="1"/>
  <c r="AG1239" i="15"/>
  <c r="AH1239" i="15" s="1"/>
  <c r="AI1239" i="15" s="1"/>
  <c r="C2697" i="11" s="1"/>
  <c r="AC1240" i="15"/>
  <c r="AD1240" i="15" s="1"/>
  <c r="AG1240" i="15" s="1"/>
  <c r="Z1240" i="15"/>
  <c r="W1241" i="15"/>
  <c r="X1241" i="15" s="1"/>
  <c r="AA1241" i="15" s="1"/>
  <c r="Q1241" i="15"/>
  <c r="R1241" i="15" s="1"/>
  <c r="T1241" i="15" s="1"/>
  <c r="AB1241" i="15" s="1"/>
  <c r="AH1238" i="15"/>
  <c r="AJ1238" i="15" s="1"/>
  <c r="D2698" i="11" s="1"/>
  <c r="B1243" i="15"/>
  <c r="V1242" i="15"/>
  <c r="U1242" i="15"/>
  <c r="Y1242" i="15"/>
  <c r="J1242" i="15"/>
  <c r="E1242" i="15"/>
  <c r="F1242" i="15" s="1"/>
  <c r="G1242" i="15" s="1"/>
  <c r="C1242" i="15" s="1"/>
  <c r="D1242" i="15" s="1"/>
  <c r="H1242" i="15" s="1"/>
  <c r="AF1242" i="15" s="1"/>
  <c r="E2694" i="11"/>
  <c r="I1242" i="15"/>
  <c r="N1242" i="15"/>
  <c r="O1242" i="15" s="1"/>
  <c r="P1242" i="15" s="1"/>
  <c r="L1242" i="15"/>
  <c r="S1242" i="15"/>
  <c r="M1241" i="15"/>
  <c r="AE1240" i="15" l="1"/>
  <c r="AH1240" i="15" s="1"/>
  <c r="AJ1240" i="15" s="1"/>
  <c r="D2696" i="11" s="1"/>
  <c r="Z1241" i="15"/>
  <c r="W1242" i="15"/>
  <c r="X1242" i="15" s="1"/>
  <c r="Z1242" i="15" s="1"/>
  <c r="AJ1239" i="15"/>
  <c r="D2697" i="11" s="1"/>
  <c r="AI1238" i="15"/>
  <c r="C2698" i="11" s="1"/>
  <c r="B1244" i="15"/>
  <c r="V1243" i="15"/>
  <c r="U1243" i="15"/>
  <c r="Y1243" i="15"/>
  <c r="J1243" i="15"/>
  <c r="E1243" i="15"/>
  <c r="F1243" i="15" s="1"/>
  <c r="G1243" i="15" s="1"/>
  <c r="C1243" i="15" s="1"/>
  <c r="D1243" i="15" s="1"/>
  <c r="H1243" i="15" s="1"/>
  <c r="AF1243" i="15" s="1"/>
  <c r="E2693" i="11"/>
  <c r="I1243" i="15"/>
  <c r="N1243" i="15"/>
  <c r="O1243" i="15" s="1"/>
  <c r="P1243" i="15" s="1"/>
  <c r="L1243" i="15"/>
  <c r="S1243" i="15"/>
  <c r="AC1241" i="15"/>
  <c r="AD1241" i="15" s="1"/>
  <c r="AE1241" i="15" s="1"/>
  <c r="Q1242" i="15"/>
  <c r="R1242" i="15" s="1"/>
  <c r="T1242" i="15" s="1"/>
  <c r="AB1242" i="15" s="1"/>
  <c r="K1242" i="15"/>
  <c r="M1242" i="15" s="1"/>
  <c r="AA1242" i="15" l="1"/>
  <c r="W1243" i="15"/>
  <c r="X1243" i="15" s="1"/>
  <c r="AA1243" i="15" s="1"/>
  <c r="AI1240" i="15"/>
  <c r="C2696" i="11" s="1"/>
  <c r="AC1242" i="15"/>
  <c r="AD1242" i="15" s="1"/>
  <c r="AG1241" i="15"/>
  <c r="AH1241" i="15" s="1"/>
  <c r="K1243" i="15"/>
  <c r="M1243" i="15" s="1"/>
  <c r="B1245" i="15"/>
  <c r="V1244" i="15"/>
  <c r="U1244" i="15"/>
  <c r="Y1244" i="15"/>
  <c r="J1244" i="15"/>
  <c r="E1244" i="15"/>
  <c r="F1244" i="15" s="1"/>
  <c r="G1244" i="15" s="1"/>
  <c r="C1244" i="15" s="1"/>
  <c r="D1244" i="15" s="1"/>
  <c r="H1244" i="15" s="1"/>
  <c r="AF1244" i="15" s="1"/>
  <c r="E2692" i="11"/>
  <c r="I1244" i="15"/>
  <c r="N1244" i="15"/>
  <c r="O1244" i="15" s="1"/>
  <c r="P1244" i="15" s="1"/>
  <c r="L1244" i="15"/>
  <c r="S1244" i="15"/>
  <c r="Q1243" i="15"/>
  <c r="R1243" i="15" s="1"/>
  <c r="T1243" i="15" s="1"/>
  <c r="AB1243" i="15" s="1"/>
  <c r="AC1243" i="15" l="1"/>
  <c r="AD1243" i="15" s="1"/>
  <c r="AE1243" i="15" s="1"/>
  <c r="Z1243" i="15"/>
  <c r="AG1242" i="15"/>
  <c r="W1244" i="15"/>
  <c r="X1244" i="15" s="1"/>
  <c r="Z1244" i="15" s="1"/>
  <c r="AE1242" i="15"/>
  <c r="AH1242" i="15" s="1"/>
  <c r="AI1242" i="15" s="1"/>
  <c r="C2694" i="11" s="1"/>
  <c r="B1246" i="15"/>
  <c r="V1245" i="15"/>
  <c r="U1245" i="15"/>
  <c r="Y1245" i="15"/>
  <c r="J1245" i="15"/>
  <c r="E1245" i="15"/>
  <c r="F1245" i="15" s="1"/>
  <c r="G1245" i="15" s="1"/>
  <c r="C1245" i="15" s="1"/>
  <c r="D1245" i="15" s="1"/>
  <c r="H1245" i="15" s="1"/>
  <c r="AF1245" i="15" s="1"/>
  <c r="E2691" i="11"/>
  <c r="I1245" i="15"/>
  <c r="N1245" i="15"/>
  <c r="O1245" i="15" s="1"/>
  <c r="P1245" i="15" s="1"/>
  <c r="L1245" i="15"/>
  <c r="S1245" i="15"/>
  <c r="AI1241" i="15"/>
  <c r="C2695" i="11" s="1"/>
  <c r="AJ1241" i="15"/>
  <c r="D2695" i="11" s="1"/>
  <c r="Q1244" i="15"/>
  <c r="R1244" i="15" s="1"/>
  <c r="T1244" i="15" s="1"/>
  <c r="AB1244" i="15" s="1"/>
  <c r="K1244" i="15"/>
  <c r="M1244" i="15" s="1"/>
  <c r="AG1243" i="15" l="1"/>
  <c r="AH1243" i="15" s="1"/>
  <c r="AJ1243" i="15" s="1"/>
  <c r="D2693" i="11" s="1"/>
  <c r="AC1244" i="15"/>
  <c r="AD1244" i="15" s="1"/>
  <c r="AA1244" i="15"/>
  <c r="W1245" i="15"/>
  <c r="X1245" i="15" s="1"/>
  <c r="AA1245" i="15" s="1"/>
  <c r="AJ1242" i="15"/>
  <c r="D2694" i="11" s="1"/>
  <c r="B1247" i="15"/>
  <c r="V1246" i="15"/>
  <c r="U1246" i="15"/>
  <c r="Y1246" i="15"/>
  <c r="J1246" i="15"/>
  <c r="E1246" i="15"/>
  <c r="F1246" i="15" s="1"/>
  <c r="G1246" i="15" s="1"/>
  <c r="C1246" i="15" s="1"/>
  <c r="D1246" i="15" s="1"/>
  <c r="H1246" i="15" s="1"/>
  <c r="AF1246" i="15" s="1"/>
  <c r="E2690" i="11"/>
  <c r="I1246" i="15"/>
  <c r="N1246" i="15"/>
  <c r="O1246" i="15" s="1"/>
  <c r="P1246" i="15" s="1"/>
  <c r="L1246" i="15"/>
  <c r="S1246" i="15"/>
  <c r="Q1245" i="15"/>
  <c r="R1245" i="15" s="1"/>
  <c r="T1245" i="15" s="1"/>
  <c r="AB1245" i="15" s="1"/>
  <c r="K1245" i="15"/>
  <c r="M1245" i="15" s="1"/>
  <c r="AG1244" i="15" l="1"/>
  <c r="AE1244" i="15"/>
  <c r="AH1244" i="15" s="1"/>
  <c r="AJ1244" i="15" s="1"/>
  <c r="D2692" i="11" s="1"/>
  <c r="Z1245" i="15"/>
  <c r="W1246" i="15"/>
  <c r="X1246" i="15" s="1"/>
  <c r="AA1246" i="15" s="1"/>
  <c r="AI1243" i="15"/>
  <c r="C2693" i="11" s="1"/>
  <c r="Q1246" i="15"/>
  <c r="R1246" i="15" s="1"/>
  <c r="T1246" i="15" s="1"/>
  <c r="AB1246" i="15" s="1"/>
  <c r="AC1245" i="15"/>
  <c r="AD1245" i="15" s="1"/>
  <c r="K1246" i="15"/>
  <c r="M1246" i="15" s="1"/>
  <c r="B1248" i="15"/>
  <c r="V1247" i="15"/>
  <c r="U1247" i="15"/>
  <c r="Y1247" i="15"/>
  <c r="J1247" i="15"/>
  <c r="E1247" i="15"/>
  <c r="F1247" i="15" s="1"/>
  <c r="G1247" i="15" s="1"/>
  <c r="C1247" i="15" s="1"/>
  <c r="D1247" i="15" s="1"/>
  <c r="H1247" i="15" s="1"/>
  <c r="AF1247" i="15" s="1"/>
  <c r="E2689" i="11"/>
  <c r="I1247" i="15"/>
  <c r="N1247" i="15"/>
  <c r="O1247" i="15" s="1"/>
  <c r="P1247" i="15" s="1"/>
  <c r="L1247" i="15"/>
  <c r="S1247" i="15"/>
  <c r="AC1246" i="15" l="1"/>
  <c r="AD1246" i="15" s="1"/>
  <c r="AG1246" i="15" s="1"/>
  <c r="Z1246" i="15"/>
  <c r="AI1244" i="15"/>
  <c r="C2692" i="11" s="1"/>
  <c r="W1247" i="15"/>
  <c r="X1247" i="15" s="1"/>
  <c r="Z1247" i="15" s="1"/>
  <c r="B1249" i="15"/>
  <c r="V1248" i="15"/>
  <c r="U1248" i="15"/>
  <c r="Y1248" i="15"/>
  <c r="J1248" i="15"/>
  <c r="E1248" i="15"/>
  <c r="F1248" i="15" s="1"/>
  <c r="G1248" i="15" s="1"/>
  <c r="C1248" i="15" s="1"/>
  <c r="D1248" i="15" s="1"/>
  <c r="H1248" i="15" s="1"/>
  <c r="AF1248" i="15" s="1"/>
  <c r="E2688" i="11"/>
  <c r="I1248" i="15"/>
  <c r="N1248" i="15"/>
  <c r="O1248" i="15" s="1"/>
  <c r="P1248" i="15" s="1"/>
  <c r="L1248" i="15"/>
  <c r="S1248" i="15"/>
  <c r="AE1245" i="15"/>
  <c r="AG1245" i="15"/>
  <c r="Q1247" i="15"/>
  <c r="R1247" i="15" s="1"/>
  <c r="T1247" i="15" s="1"/>
  <c r="AB1247" i="15" s="1"/>
  <c r="K1247" i="15"/>
  <c r="M1247" i="15" s="1"/>
  <c r="AE1246" i="15" l="1"/>
  <c r="AH1246" i="15" s="1"/>
  <c r="AI1246" i="15" s="1"/>
  <c r="C2690" i="11" s="1"/>
  <c r="AC1247" i="15"/>
  <c r="AD1247" i="15" s="1"/>
  <c r="AA1247" i="15"/>
  <c r="W1248" i="15"/>
  <c r="X1248" i="15" s="1"/>
  <c r="Z1248" i="15" s="1"/>
  <c r="Q1248" i="15"/>
  <c r="R1248" i="15" s="1"/>
  <c r="T1248" i="15" s="1"/>
  <c r="AB1248" i="15" s="1"/>
  <c r="K1248" i="15"/>
  <c r="M1248" i="15" s="1"/>
  <c r="AH1245" i="15"/>
  <c r="B1250" i="15"/>
  <c r="V1249" i="15"/>
  <c r="U1249" i="15"/>
  <c r="Y1249" i="15"/>
  <c r="J1249" i="15"/>
  <c r="E1249" i="15"/>
  <c r="F1249" i="15" s="1"/>
  <c r="G1249" i="15" s="1"/>
  <c r="C1249" i="15" s="1"/>
  <c r="D1249" i="15" s="1"/>
  <c r="H1249" i="15" s="1"/>
  <c r="AF1249" i="15" s="1"/>
  <c r="E2687" i="11"/>
  <c r="I1249" i="15"/>
  <c r="N1249" i="15"/>
  <c r="O1249" i="15" s="1"/>
  <c r="P1249" i="15" s="1"/>
  <c r="L1249" i="15"/>
  <c r="S1249" i="15"/>
  <c r="AJ1246" i="15" l="1"/>
  <c r="D2690" i="11" s="1"/>
  <c r="AE1247" i="15"/>
  <c r="AA1248" i="15"/>
  <c r="W1249" i="15"/>
  <c r="X1249" i="15" s="1"/>
  <c r="AA1249" i="15" s="1"/>
  <c r="AG1247" i="15"/>
  <c r="AH1247" i="15" s="1"/>
  <c r="AJ1247" i="15" s="1"/>
  <c r="D2689" i="11" s="1"/>
  <c r="Q1249" i="15"/>
  <c r="B1251" i="15"/>
  <c r="V1250" i="15"/>
  <c r="U1250" i="15"/>
  <c r="Y1250" i="15"/>
  <c r="J1250" i="15"/>
  <c r="E1250" i="15"/>
  <c r="F1250" i="15" s="1"/>
  <c r="G1250" i="15" s="1"/>
  <c r="C1250" i="15" s="1"/>
  <c r="D1250" i="15" s="1"/>
  <c r="H1250" i="15" s="1"/>
  <c r="AF1250" i="15" s="1"/>
  <c r="E2686" i="11"/>
  <c r="I1250" i="15"/>
  <c r="N1250" i="15"/>
  <c r="O1250" i="15" s="1"/>
  <c r="P1250" i="15" s="1"/>
  <c r="L1250" i="15"/>
  <c r="S1250" i="15"/>
  <c r="AC1248" i="15"/>
  <c r="AD1248" i="15" s="1"/>
  <c r="R1249" i="15"/>
  <c r="T1249" i="15" s="1"/>
  <c r="AB1249" i="15" s="1"/>
  <c r="AC1249" i="15" s="1"/>
  <c r="AD1249" i="15" s="1"/>
  <c r="K1249" i="15"/>
  <c r="M1249" i="15" s="1"/>
  <c r="AI1245" i="15"/>
  <c r="C2691" i="11" s="1"/>
  <c r="AJ1245" i="15"/>
  <c r="D2691" i="11" s="1"/>
  <c r="AG1248" i="15" l="1"/>
  <c r="W1250" i="15"/>
  <c r="X1250" i="15" s="1"/>
  <c r="AA1250" i="15" s="1"/>
  <c r="Z1249" i="15"/>
  <c r="AI1247" i="15"/>
  <c r="C2689" i="11" s="1"/>
  <c r="Q1250" i="15"/>
  <c r="R1250" i="15" s="1"/>
  <c r="T1250" i="15" s="1"/>
  <c r="AB1250" i="15" s="1"/>
  <c r="AG1249" i="15"/>
  <c r="K1250" i="15"/>
  <c r="M1250" i="15" s="1"/>
  <c r="AE1248" i="15"/>
  <c r="AH1248" i="15" s="1"/>
  <c r="AE1249" i="15"/>
  <c r="AH1249" i="15" s="1"/>
  <c r="B1252" i="15"/>
  <c r="V1251" i="15"/>
  <c r="U1251" i="15"/>
  <c r="Y1251" i="15"/>
  <c r="J1251" i="15"/>
  <c r="E1251" i="15"/>
  <c r="F1251" i="15" s="1"/>
  <c r="G1251" i="15" s="1"/>
  <c r="C1251" i="15" s="1"/>
  <c r="D1251" i="15" s="1"/>
  <c r="H1251" i="15" s="1"/>
  <c r="AF1251" i="15" s="1"/>
  <c r="E2685" i="11"/>
  <c r="I1251" i="15"/>
  <c r="N1251" i="15"/>
  <c r="O1251" i="15" s="1"/>
  <c r="P1251" i="15" s="1"/>
  <c r="L1251" i="15"/>
  <c r="S1251" i="15"/>
  <c r="AC1250" i="15" l="1"/>
  <c r="AD1250" i="15" s="1"/>
  <c r="AG1250" i="15" s="1"/>
  <c r="K1251" i="15"/>
  <c r="M1251" i="15" s="1"/>
  <c r="Z1250" i="15"/>
  <c r="W1251" i="15"/>
  <c r="X1251" i="15" s="1"/>
  <c r="AA1251" i="15" s="1"/>
  <c r="AJ1249" i="15"/>
  <c r="D2687" i="11" s="1"/>
  <c r="AI1249" i="15"/>
  <c r="C2687" i="11" s="1"/>
  <c r="AJ1248" i="15"/>
  <c r="D2688" i="11" s="1"/>
  <c r="AI1248" i="15"/>
  <c r="C2688" i="11" s="1"/>
  <c r="B1253" i="15"/>
  <c r="V1252" i="15"/>
  <c r="U1252" i="15"/>
  <c r="Y1252" i="15"/>
  <c r="J1252" i="15"/>
  <c r="E1252" i="15"/>
  <c r="F1252" i="15" s="1"/>
  <c r="G1252" i="15" s="1"/>
  <c r="C1252" i="15" s="1"/>
  <c r="D1252" i="15" s="1"/>
  <c r="H1252" i="15" s="1"/>
  <c r="AF1252" i="15" s="1"/>
  <c r="E2684" i="11"/>
  <c r="I1252" i="15"/>
  <c r="N1252" i="15"/>
  <c r="O1252" i="15" s="1"/>
  <c r="P1252" i="15" s="1"/>
  <c r="L1252" i="15"/>
  <c r="S1252" i="15"/>
  <c r="Q1251" i="15"/>
  <c r="R1251" i="15" s="1"/>
  <c r="T1251" i="15" s="1"/>
  <c r="AB1251" i="15" s="1"/>
  <c r="AC1251" i="15" l="1"/>
  <c r="AD1251" i="15" s="1"/>
  <c r="AE1251" i="15" s="1"/>
  <c r="AE1250" i="15"/>
  <c r="AH1250" i="15" s="1"/>
  <c r="AJ1250" i="15" s="1"/>
  <c r="D2686" i="11" s="1"/>
  <c r="Z1251" i="15"/>
  <c r="W1252" i="15"/>
  <c r="X1252" i="15" s="1"/>
  <c r="Z1252" i="15" s="1"/>
  <c r="Q1252" i="15"/>
  <c r="R1252" i="15" s="1"/>
  <c r="T1252" i="15" s="1"/>
  <c r="AB1252" i="15" s="1"/>
  <c r="B1254" i="15"/>
  <c r="V1253" i="15"/>
  <c r="U1253" i="15"/>
  <c r="Y1253" i="15"/>
  <c r="J1253" i="15"/>
  <c r="E1253" i="15"/>
  <c r="F1253" i="15" s="1"/>
  <c r="G1253" i="15" s="1"/>
  <c r="C1253" i="15" s="1"/>
  <c r="D1253" i="15" s="1"/>
  <c r="H1253" i="15" s="1"/>
  <c r="AF1253" i="15" s="1"/>
  <c r="E2683" i="11"/>
  <c r="I1253" i="15"/>
  <c r="N1253" i="15"/>
  <c r="O1253" i="15" s="1"/>
  <c r="P1253" i="15" s="1"/>
  <c r="L1253" i="15"/>
  <c r="S1253" i="15"/>
  <c r="K1252" i="15"/>
  <c r="M1252" i="15" s="1"/>
  <c r="AG1251" i="15" l="1"/>
  <c r="AH1251" i="15" s="1"/>
  <c r="AJ1251" i="15" s="1"/>
  <c r="D2685" i="11" s="1"/>
  <c r="W1253" i="15"/>
  <c r="X1253" i="15" s="1"/>
  <c r="Z1253" i="15" s="1"/>
  <c r="AA1252" i="15"/>
  <c r="AI1250" i="15"/>
  <c r="C2686" i="11" s="1"/>
  <c r="Q1253" i="15"/>
  <c r="R1253" i="15" s="1"/>
  <c r="T1253" i="15" s="1"/>
  <c r="AB1253" i="15" s="1"/>
  <c r="K1253" i="15"/>
  <c r="M1253" i="15" s="1"/>
  <c r="B1255" i="15"/>
  <c r="V1254" i="15"/>
  <c r="U1254" i="15"/>
  <c r="Y1254" i="15"/>
  <c r="J1254" i="15"/>
  <c r="E1254" i="15"/>
  <c r="F1254" i="15" s="1"/>
  <c r="G1254" i="15" s="1"/>
  <c r="C1254" i="15" s="1"/>
  <c r="D1254" i="15" s="1"/>
  <c r="H1254" i="15" s="1"/>
  <c r="AF1254" i="15" s="1"/>
  <c r="E2682" i="11"/>
  <c r="I1254" i="15"/>
  <c r="N1254" i="15"/>
  <c r="O1254" i="15" s="1"/>
  <c r="P1254" i="15" s="1"/>
  <c r="L1254" i="15"/>
  <c r="S1254" i="15"/>
  <c r="AC1252" i="15"/>
  <c r="AD1252" i="15" s="1"/>
  <c r="AI1251" i="15" l="1"/>
  <c r="C2685" i="11" s="1"/>
  <c r="AC1253" i="15"/>
  <c r="AD1253" i="15" s="1"/>
  <c r="AA1253" i="15"/>
  <c r="AE1252" i="15"/>
  <c r="W1254" i="15"/>
  <c r="X1254" i="15" s="1"/>
  <c r="Z1254" i="15" s="1"/>
  <c r="AG1252" i="15"/>
  <c r="AH1252" i="15" s="1"/>
  <c r="B1256" i="15"/>
  <c r="V1255" i="15"/>
  <c r="U1255" i="15"/>
  <c r="Y1255" i="15"/>
  <c r="J1255" i="15"/>
  <c r="E1255" i="15"/>
  <c r="F1255" i="15" s="1"/>
  <c r="G1255" i="15" s="1"/>
  <c r="C1255" i="15" s="1"/>
  <c r="D1255" i="15" s="1"/>
  <c r="H1255" i="15" s="1"/>
  <c r="AF1255" i="15" s="1"/>
  <c r="E2681" i="11"/>
  <c r="I1255" i="15"/>
  <c r="N1255" i="15"/>
  <c r="O1255" i="15" s="1"/>
  <c r="P1255" i="15" s="1"/>
  <c r="L1255" i="15"/>
  <c r="S1255" i="15"/>
  <c r="Q1254" i="15"/>
  <c r="R1254" i="15" s="1"/>
  <c r="T1254" i="15" s="1"/>
  <c r="AB1254" i="15" s="1"/>
  <c r="K1254" i="15"/>
  <c r="M1254" i="15" s="1"/>
  <c r="AC1254" i="15" l="1"/>
  <c r="AD1254" i="15" s="1"/>
  <c r="AG1253" i="15"/>
  <c r="AE1253" i="15"/>
  <c r="AA1254" i="15"/>
  <c r="W1255" i="15"/>
  <c r="X1255" i="15" s="1"/>
  <c r="Z1255" i="15" s="1"/>
  <c r="AJ1252" i="15"/>
  <c r="D2684" i="11" s="1"/>
  <c r="AI1252" i="15"/>
  <c r="C2684" i="11" s="1"/>
  <c r="B1257" i="15"/>
  <c r="V1256" i="15"/>
  <c r="U1256" i="15"/>
  <c r="Y1256" i="15"/>
  <c r="J1256" i="15"/>
  <c r="E1256" i="15"/>
  <c r="F1256" i="15" s="1"/>
  <c r="G1256" i="15" s="1"/>
  <c r="C1256" i="15" s="1"/>
  <c r="D1256" i="15" s="1"/>
  <c r="H1256" i="15" s="1"/>
  <c r="AF1256" i="15" s="1"/>
  <c r="E2680" i="11"/>
  <c r="I1256" i="15"/>
  <c r="N1256" i="15"/>
  <c r="O1256" i="15" s="1"/>
  <c r="P1256" i="15" s="1"/>
  <c r="L1256" i="15"/>
  <c r="S1256" i="15"/>
  <c r="Q1255" i="15"/>
  <c r="R1255" i="15" s="1"/>
  <c r="T1255" i="15" s="1"/>
  <c r="AB1255" i="15" s="1"/>
  <c r="K1255" i="15"/>
  <c r="M1255" i="15" s="1"/>
  <c r="AH1253" i="15" l="1"/>
  <c r="AJ1253" i="15" s="1"/>
  <c r="D2683" i="11" s="1"/>
  <c r="AC1255" i="15"/>
  <c r="AD1255" i="15" s="1"/>
  <c r="AE1254" i="15"/>
  <c r="AA1255" i="15"/>
  <c r="AG1254" i="15"/>
  <c r="AH1254" i="15" s="1"/>
  <c r="AJ1254" i="15" s="1"/>
  <c r="D2682" i="11" s="1"/>
  <c r="W1256" i="15"/>
  <c r="X1256" i="15" s="1"/>
  <c r="Z1256" i="15" s="1"/>
  <c r="Q1256" i="15"/>
  <c r="R1256" i="15" s="1"/>
  <c r="T1256" i="15" s="1"/>
  <c r="AB1256" i="15" s="1"/>
  <c r="AI1253" i="15"/>
  <c r="C2683" i="11" s="1"/>
  <c r="B1258" i="15"/>
  <c r="V1257" i="15"/>
  <c r="U1257" i="15"/>
  <c r="Y1257" i="15"/>
  <c r="J1257" i="15"/>
  <c r="E1257" i="15"/>
  <c r="F1257" i="15" s="1"/>
  <c r="G1257" i="15" s="1"/>
  <c r="C1257" i="15" s="1"/>
  <c r="D1257" i="15" s="1"/>
  <c r="H1257" i="15" s="1"/>
  <c r="AF1257" i="15" s="1"/>
  <c r="E2679" i="11"/>
  <c r="I1257" i="15"/>
  <c r="N1257" i="15"/>
  <c r="O1257" i="15" s="1"/>
  <c r="P1257" i="15" s="1"/>
  <c r="L1257" i="15"/>
  <c r="S1257" i="15"/>
  <c r="K1256" i="15"/>
  <c r="M1256" i="15" s="1"/>
  <c r="AE1255" i="15" l="1"/>
  <c r="AG1255" i="15"/>
  <c r="AH1255" i="15" s="1"/>
  <c r="W1257" i="15"/>
  <c r="X1257" i="15" s="1"/>
  <c r="AA1257" i="15" s="1"/>
  <c r="AA1256" i="15"/>
  <c r="Q1257" i="15"/>
  <c r="R1257" i="15" s="1"/>
  <c r="T1257" i="15" s="1"/>
  <c r="AB1257" i="15" s="1"/>
  <c r="AI1254" i="15"/>
  <c r="C2682" i="11" s="1"/>
  <c r="K1257" i="15"/>
  <c r="M1257" i="15" s="1"/>
  <c r="B1259" i="15"/>
  <c r="V1258" i="15"/>
  <c r="U1258" i="15"/>
  <c r="Y1258" i="15"/>
  <c r="J1258" i="15"/>
  <c r="E1258" i="15"/>
  <c r="F1258" i="15" s="1"/>
  <c r="G1258" i="15" s="1"/>
  <c r="C1258" i="15" s="1"/>
  <c r="D1258" i="15" s="1"/>
  <c r="H1258" i="15" s="1"/>
  <c r="AF1258" i="15" s="1"/>
  <c r="E2678" i="11"/>
  <c r="I1258" i="15"/>
  <c r="N1258" i="15"/>
  <c r="O1258" i="15" s="1"/>
  <c r="P1258" i="15" s="1"/>
  <c r="L1258" i="15"/>
  <c r="S1258" i="15"/>
  <c r="AC1256" i="15"/>
  <c r="AD1256" i="15" s="1"/>
  <c r="AC1257" i="15" l="1"/>
  <c r="AD1257" i="15" s="1"/>
  <c r="AE1257" i="15" s="1"/>
  <c r="AI1255" i="15"/>
  <c r="C2681" i="11" s="1"/>
  <c r="AJ1255" i="15"/>
  <c r="D2681" i="11" s="1"/>
  <c r="Z1257" i="15"/>
  <c r="W1258" i="15"/>
  <c r="X1258" i="15" s="1"/>
  <c r="Z1258" i="15" s="1"/>
  <c r="AG1256" i="15"/>
  <c r="AE1256" i="15"/>
  <c r="AH1256" i="15" s="1"/>
  <c r="B1260" i="15"/>
  <c r="V1259" i="15"/>
  <c r="U1259" i="15"/>
  <c r="Y1259" i="15"/>
  <c r="J1259" i="15"/>
  <c r="E1259" i="15"/>
  <c r="F1259" i="15" s="1"/>
  <c r="G1259" i="15" s="1"/>
  <c r="C1259" i="15" s="1"/>
  <c r="D1259" i="15" s="1"/>
  <c r="H1259" i="15" s="1"/>
  <c r="AF1259" i="15" s="1"/>
  <c r="E2677" i="11"/>
  <c r="I1259" i="15"/>
  <c r="N1259" i="15"/>
  <c r="O1259" i="15" s="1"/>
  <c r="P1259" i="15" s="1"/>
  <c r="L1259" i="15"/>
  <c r="S1259" i="15"/>
  <c r="K1258" i="15"/>
  <c r="M1258" i="15" s="1"/>
  <c r="Q1258" i="15"/>
  <c r="R1258" i="15" s="1"/>
  <c r="T1258" i="15" s="1"/>
  <c r="AB1258" i="15" s="1"/>
  <c r="AG1257" i="15" l="1"/>
  <c r="AH1257" i="15" s="1"/>
  <c r="AC1258" i="15"/>
  <c r="AD1258" i="15" s="1"/>
  <c r="AA1258" i="15"/>
  <c r="W1259" i="15"/>
  <c r="X1259" i="15" s="1"/>
  <c r="AA1259" i="15" s="1"/>
  <c r="B1261" i="15"/>
  <c r="V1260" i="15"/>
  <c r="U1260" i="15"/>
  <c r="Y1260" i="15"/>
  <c r="J1260" i="15"/>
  <c r="E1260" i="15"/>
  <c r="F1260" i="15" s="1"/>
  <c r="G1260" i="15" s="1"/>
  <c r="C1260" i="15" s="1"/>
  <c r="D1260" i="15" s="1"/>
  <c r="H1260" i="15" s="1"/>
  <c r="AF1260" i="15" s="1"/>
  <c r="E2676" i="11"/>
  <c r="I1260" i="15"/>
  <c r="N1260" i="15"/>
  <c r="O1260" i="15" s="1"/>
  <c r="P1260" i="15" s="1"/>
  <c r="L1260" i="15"/>
  <c r="S1260" i="15"/>
  <c r="Q1259" i="15"/>
  <c r="R1259" i="15" s="1"/>
  <c r="T1259" i="15" s="1"/>
  <c r="AB1259" i="15" s="1"/>
  <c r="AI1256" i="15"/>
  <c r="C2680" i="11" s="1"/>
  <c r="AJ1256" i="15"/>
  <c r="D2680" i="11" s="1"/>
  <c r="K1259" i="15"/>
  <c r="M1259" i="15" s="1"/>
  <c r="AC1259" i="15" l="1"/>
  <c r="AD1259" i="15" s="1"/>
  <c r="AE1259" i="15" s="1"/>
  <c r="AG1258" i="15"/>
  <c r="W1260" i="15"/>
  <c r="X1260" i="15" s="1"/>
  <c r="AA1260" i="15" s="1"/>
  <c r="Z1259" i="15"/>
  <c r="AE1258" i="15"/>
  <c r="AH1258" i="15" s="1"/>
  <c r="AI1258" i="15" s="1"/>
  <c r="C2678" i="11" s="1"/>
  <c r="Q1260" i="15"/>
  <c r="R1260" i="15" s="1"/>
  <c r="T1260" i="15" s="1"/>
  <c r="AB1260" i="15" s="1"/>
  <c r="B1262" i="15"/>
  <c r="V1261" i="15"/>
  <c r="U1261" i="15"/>
  <c r="Y1261" i="15"/>
  <c r="J1261" i="15"/>
  <c r="E1261" i="15"/>
  <c r="F1261" i="15" s="1"/>
  <c r="G1261" i="15" s="1"/>
  <c r="C1261" i="15" s="1"/>
  <c r="D1261" i="15" s="1"/>
  <c r="H1261" i="15" s="1"/>
  <c r="AF1261" i="15" s="1"/>
  <c r="E2675" i="11"/>
  <c r="I1261" i="15"/>
  <c r="N1261" i="15"/>
  <c r="O1261" i="15" s="1"/>
  <c r="P1261" i="15" s="1"/>
  <c r="L1261" i="15"/>
  <c r="S1261" i="15"/>
  <c r="AJ1257" i="15"/>
  <c r="D2679" i="11" s="1"/>
  <c r="AI1257" i="15"/>
  <c r="C2679" i="11" s="1"/>
  <c r="K1260" i="15"/>
  <c r="M1260" i="15" s="1"/>
  <c r="AG1259" i="15" l="1"/>
  <c r="AH1259" i="15" s="1"/>
  <c r="Z1260" i="15"/>
  <c r="W1261" i="15"/>
  <c r="X1261" i="15" s="1"/>
  <c r="AA1261" i="15" s="1"/>
  <c r="AJ1258" i="15"/>
  <c r="D2678" i="11" s="1"/>
  <c r="B1263" i="15"/>
  <c r="V1262" i="15"/>
  <c r="U1262" i="15"/>
  <c r="Y1262" i="15"/>
  <c r="J1262" i="15"/>
  <c r="E1262" i="15"/>
  <c r="F1262" i="15" s="1"/>
  <c r="G1262" i="15" s="1"/>
  <c r="C1262" i="15" s="1"/>
  <c r="D1262" i="15" s="1"/>
  <c r="H1262" i="15" s="1"/>
  <c r="AF1262" i="15" s="1"/>
  <c r="E2674" i="11"/>
  <c r="I1262" i="15"/>
  <c r="N1262" i="15"/>
  <c r="O1262" i="15" s="1"/>
  <c r="P1262" i="15" s="1"/>
  <c r="L1262" i="15"/>
  <c r="S1262" i="15"/>
  <c r="AC1260" i="15"/>
  <c r="AD1260" i="15" s="1"/>
  <c r="AG1260" i="15" s="1"/>
  <c r="Q1261" i="15"/>
  <c r="R1261" i="15" s="1"/>
  <c r="T1261" i="15" s="1"/>
  <c r="AB1261" i="15" s="1"/>
  <c r="K1261" i="15"/>
  <c r="M1261" i="15" s="1"/>
  <c r="AJ1259" i="15" l="1"/>
  <c r="D2677" i="11" s="1"/>
  <c r="AI1259" i="15"/>
  <c r="C2677" i="11" s="1"/>
  <c r="AC1261" i="15"/>
  <c r="AD1261" i="15" s="1"/>
  <c r="AG1261" i="15" s="1"/>
  <c r="W1262" i="15"/>
  <c r="X1262" i="15" s="1"/>
  <c r="AA1262" i="15" s="1"/>
  <c r="Z1261" i="15"/>
  <c r="Q1262" i="15"/>
  <c r="R1262" i="15" s="1"/>
  <c r="T1262" i="15" s="1"/>
  <c r="AB1262" i="15" s="1"/>
  <c r="K1262" i="15"/>
  <c r="M1262" i="15" s="1"/>
  <c r="AE1260" i="15"/>
  <c r="AH1260" i="15" s="1"/>
  <c r="B1264" i="15"/>
  <c r="V1263" i="15"/>
  <c r="U1263" i="15"/>
  <c r="Y1263" i="15"/>
  <c r="J1263" i="15"/>
  <c r="E1263" i="15"/>
  <c r="F1263" i="15" s="1"/>
  <c r="G1263" i="15" s="1"/>
  <c r="C1263" i="15" s="1"/>
  <c r="D1263" i="15" s="1"/>
  <c r="H1263" i="15" s="1"/>
  <c r="AF1263" i="15" s="1"/>
  <c r="E2673" i="11"/>
  <c r="I1263" i="15"/>
  <c r="N1263" i="15"/>
  <c r="O1263" i="15" s="1"/>
  <c r="P1263" i="15" s="1"/>
  <c r="L1263" i="15"/>
  <c r="S1263" i="15"/>
  <c r="AE1261" i="15" l="1"/>
  <c r="AH1261" i="15" s="1"/>
  <c r="AC1262" i="15"/>
  <c r="AD1262" i="15" s="1"/>
  <c r="AG1262" i="15" s="1"/>
  <c r="Z1262" i="15"/>
  <c r="W1263" i="15"/>
  <c r="X1263" i="15" s="1"/>
  <c r="AA1263" i="15" s="1"/>
  <c r="B1265" i="15"/>
  <c r="V1264" i="15"/>
  <c r="U1264" i="15"/>
  <c r="Y1264" i="15"/>
  <c r="J1264" i="15"/>
  <c r="E1264" i="15"/>
  <c r="F1264" i="15" s="1"/>
  <c r="G1264" i="15" s="1"/>
  <c r="C1264" i="15" s="1"/>
  <c r="D1264" i="15" s="1"/>
  <c r="H1264" i="15" s="1"/>
  <c r="AF1264" i="15" s="1"/>
  <c r="E2672" i="11"/>
  <c r="I1264" i="15"/>
  <c r="N1264" i="15"/>
  <c r="O1264" i="15" s="1"/>
  <c r="P1264" i="15" s="1"/>
  <c r="L1264" i="15"/>
  <c r="S1264" i="15"/>
  <c r="Q1263" i="15"/>
  <c r="R1263" i="15" s="1"/>
  <c r="T1263" i="15" s="1"/>
  <c r="AB1263" i="15" s="1"/>
  <c r="K1263" i="15"/>
  <c r="M1263" i="15" s="1"/>
  <c r="AI1260" i="15"/>
  <c r="C2676" i="11" s="1"/>
  <c r="AJ1260" i="15"/>
  <c r="D2676" i="11" s="1"/>
  <c r="AI1261" i="15" l="1"/>
  <c r="C2675" i="11" s="1"/>
  <c r="AJ1261" i="15"/>
  <c r="D2675" i="11" s="1"/>
  <c r="AE1262" i="15"/>
  <c r="AH1262" i="15" s="1"/>
  <c r="Z1263" i="15"/>
  <c r="W1264" i="15"/>
  <c r="X1264" i="15" s="1"/>
  <c r="AA1264" i="15" s="1"/>
  <c r="AC1263" i="15"/>
  <c r="AD1263" i="15" s="1"/>
  <c r="AE1263" i="15" s="1"/>
  <c r="B1266" i="15"/>
  <c r="V1265" i="15"/>
  <c r="U1265" i="15"/>
  <c r="Y1265" i="15"/>
  <c r="J1265" i="15"/>
  <c r="E1265" i="15"/>
  <c r="F1265" i="15" s="1"/>
  <c r="G1265" i="15" s="1"/>
  <c r="C1265" i="15" s="1"/>
  <c r="D1265" i="15" s="1"/>
  <c r="H1265" i="15" s="1"/>
  <c r="AF1265" i="15" s="1"/>
  <c r="E2671" i="11"/>
  <c r="I1265" i="15"/>
  <c r="N1265" i="15"/>
  <c r="O1265" i="15" s="1"/>
  <c r="P1265" i="15" s="1"/>
  <c r="L1265" i="15"/>
  <c r="S1265" i="15"/>
  <c r="Q1264" i="15"/>
  <c r="R1264" i="15" s="1"/>
  <c r="T1264" i="15" s="1"/>
  <c r="AB1264" i="15" s="1"/>
  <c r="K1264" i="15"/>
  <c r="M1264" i="15" s="1"/>
  <c r="AI1262" i="15" l="1"/>
  <c r="C2674" i="11" s="1"/>
  <c r="AJ1262" i="15"/>
  <c r="D2674" i="11" s="1"/>
  <c r="AC1264" i="15"/>
  <c r="AD1264" i="15" s="1"/>
  <c r="AE1264" i="15" s="1"/>
  <c r="Z1264" i="15"/>
  <c r="AG1263" i="15"/>
  <c r="AH1263" i="15" s="1"/>
  <c r="W1265" i="15"/>
  <c r="X1265" i="15" s="1"/>
  <c r="B1267" i="15"/>
  <c r="V1266" i="15"/>
  <c r="U1266" i="15"/>
  <c r="Y1266" i="15"/>
  <c r="J1266" i="15"/>
  <c r="E1266" i="15"/>
  <c r="F1266" i="15" s="1"/>
  <c r="G1266" i="15" s="1"/>
  <c r="C1266" i="15" s="1"/>
  <c r="D1266" i="15" s="1"/>
  <c r="H1266" i="15" s="1"/>
  <c r="AF1266" i="15" s="1"/>
  <c r="E2670" i="11"/>
  <c r="I1266" i="15"/>
  <c r="N1266" i="15"/>
  <c r="O1266" i="15" s="1"/>
  <c r="P1266" i="15" s="1"/>
  <c r="L1266" i="15"/>
  <c r="S1266" i="15"/>
  <c r="Q1265" i="15"/>
  <c r="R1265" i="15" s="1"/>
  <c r="T1265" i="15" s="1"/>
  <c r="AB1265" i="15" s="1"/>
  <c r="K1265" i="15"/>
  <c r="M1265" i="15" s="1"/>
  <c r="AG1264" i="15" l="1"/>
  <c r="AH1264" i="15" s="1"/>
  <c r="AI1264" i="15" s="1"/>
  <c r="C2672" i="11" s="1"/>
  <c r="AC1265" i="15"/>
  <c r="AD1265" i="15" s="1"/>
  <c r="W1266" i="15"/>
  <c r="X1266" i="15" s="1"/>
  <c r="AA1266" i="15" s="1"/>
  <c r="Q1266" i="15"/>
  <c r="R1266" i="15" s="1"/>
  <c r="T1266" i="15" s="1"/>
  <c r="AB1266" i="15" s="1"/>
  <c r="AI1263" i="15"/>
  <c r="C2673" i="11" s="1"/>
  <c r="AJ1263" i="15"/>
  <c r="D2673" i="11" s="1"/>
  <c r="K1266" i="15"/>
  <c r="M1266" i="15" s="1"/>
  <c r="B1268" i="15"/>
  <c r="V1267" i="15"/>
  <c r="U1267" i="15"/>
  <c r="Y1267" i="15"/>
  <c r="J1267" i="15"/>
  <c r="E1267" i="15"/>
  <c r="F1267" i="15" s="1"/>
  <c r="G1267" i="15" s="1"/>
  <c r="C1267" i="15" s="1"/>
  <c r="D1267" i="15" s="1"/>
  <c r="H1267" i="15" s="1"/>
  <c r="AF1267" i="15" s="1"/>
  <c r="E2669" i="11"/>
  <c r="I1267" i="15"/>
  <c r="N1267" i="15"/>
  <c r="O1267" i="15" s="1"/>
  <c r="P1267" i="15" s="1"/>
  <c r="L1267" i="15"/>
  <c r="S1267" i="15"/>
  <c r="Z1265" i="15"/>
  <c r="AA1265" i="15"/>
  <c r="AJ1264" i="15" l="1"/>
  <c r="D2672" i="11" s="1"/>
  <c r="AE1265" i="15"/>
  <c r="AC1266" i="15"/>
  <c r="AD1266" i="15" s="1"/>
  <c r="AE1266" i="15" s="1"/>
  <c r="Z1266" i="15"/>
  <c r="W1267" i="15"/>
  <c r="X1267" i="15" s="1"/>
  <c r="AA1267" i="15" s="1"/>
  <c r="B1269" i="15"/>
  <c r="V1268" i="15"/>
  <c r="U1268" i="15"/>
  <c r="Y1268" i="15"/>
  <c r="J1268" i="15"/>
  <c r="E1268" i="15"/>
  <c r="F1268" i="15" s="1"/>
  <c r="G1268" i="15" s="1"/>
  <c r="C1268" i="15" s="1"/>
  <c r="D1268" i="15" s="1"/>
  <c r="H1268" i="15" s="1"/>
  <c r="AF1268" i="15" s="1"/>
  <c r="E2668" i="11"/>
  <c r="I1268" i="15"/>
  <c r="N1268" i="15"/>
  <c r="O1268" i="15" s="1"/>
  <c r="P1268" i="15" s="1"/>
  <c r="L1268" i="15"/>
  <c r="S1268" i="15"/>
  <c r="AG1265" i="15"/>
  <c r="AH1265" i="15" s="1"/>
  <c r="Q1267" i="15"/>
  <c r="R1267" i="15" s="1"/>
  <c r="T1267" i="15" s="1"/>
  <c r="AB1267" i="15" s="1"/>
  <c r="K1267" i="15"/>
  <c r="M1267" i="15" s="1"/>
  <c r="AG1266" i="15" l="1"/>
  <c r="AH1266" i="15" s="1"/>
  <c r="AC1267" i="15"/>
  <c r="AD1267" i="15" s="1"/>
  <c r="AE1267" i="15" s="1"/>
  <c r="W1268" i="15"/>
  <c r="X1268" i="15" s="1"/>
  <c r="Z1268" i="15" s="1"/>
  <c r="Z1267" i="15"/>
  <c r="AJ1265" i="15"/>
  <c r="D2671" i="11" s="1"/>
  <c r="AI1265" i="15"/>
  <c r="C2671" i="11" s="1"/>
  <c r="K1268" i="15"/>
  <c r="M1268" i="15" s="1"/>
  <c r="B1270" i="15"/>
  <c r="V1269" i="15"/>
  <c r="U1269" i="15"/>
  <c r="Y1269" i="15"/>
  <c r="J1269" i="15"/>
  <c r="E1269" i="15"/>
  <c r="F1269" i="15" s="1"/>
  <c r="G1269" i="15" s="1"/>
  <c r="C1269" i="15" s="1"/>
  <c r="D1269" i="15" s="1"/>
  <c r="H1269" i="15" s="1"/>
  <c r="AF1269" i="15" s="1"/>
  <c r="E2667" i="11"/>
  <c r="I1269" i="15"/>
  <c r="N1269" i="15"/>
  <c r="O1269" i="15" s="1"/>
  <c r="P1269" i="15" s="1"/>
  <c r="L1269" i="15"/>
  <c r="S1269" i="15"/>
  <c r="Q1268" i="15"/>
  <c r="R1268" i="15" s="1"/>
  <c r="T1268" i="15" s="1"/>
  <c r="AB1268" i="15" s="1"/>
  <c r="AJ1266" i="15" l="1"/>
  <c r="D2670" i="11" s="1"/>
  <c r="AI1266" i="15"/>
  <c r="C2670" i="11" s="1"/>
  <c r="AG1267" i="15"/>
  <c r="AH1267" i="15" s="1"/>
  <c r="AJ1267" i="15" s="1"/>
  <c r="D2669" i="11" s="1"/>
  <c r="AC1268" i="15"/>
  <c r="AD1268" i="15" s="1"/>
  <c r="W1269" i="15"/>
  <c r="X1269" i="15" s="1"/>
  <c r="Z1269" i="15" s="1"/>
  <c r="AA1268" i="15"/>
  <c r="B1271" i="15"/>
  <c r="V1270" i="15"/>
  <c r="U1270" i="15"/>
  <c r="Y1270" i="15"/>
  <c r="J1270" i="15"/>
  <c r="E1270" i="15"/>
  <c r="F1270" i="15" s="1"/>
  <c r="G1270" i="15" s="1"/>
  <c r="C1270" i="15" s="1"/>
  <c r="D1270" i="15" s="1"/>
  <c r="H1270" i="15" s="1"/>
  <c r="AF1270" i="15" s="1"/>
  <c r="E2666" i="11"/>
  <c r="I1270" i="15"/>
  <c r="N1270" i="15"/>
  <c r="O1270" i="15" s="1"/>
  <c r="P1270" i="15" s="1"/>
  <c r="L1270" i="15"/>
  <c r="S1270" i="15"/>
  <c r="K1269" i="15"/>
  <c r="M1269" i="15" s="1"/>
  <c r="Q1269" i="15"/>
  <c r="R1269" i="15" s="1"/>
  <c r="T1269" i="15" s="1"/>
  <c r="AB1269" i="15" s="1"/>
  <c r="AC1269" i="15" s="1"/>
  <c r="AD1269" i="15" s="1"/>
  <c r="AG1268" i="15" l="1"/>
  <c r="AE1268" i="15"/>
  <c r="AH1268" i="15" s="1"/>
  <c r="AJ1268" i="15" s="1"/>
  <c r="D2668" i="11" s="1"/>
  <c r="AA1269" i="15"/>
  <c r="AG1269" i="15" s="1"/>
  <c r="W1270" i="15"/>
  <c r="X1270" i="15" s="1"/>
  <c r="Z1270" i="15" s="1"/>
  <c r="AI1267" i="15"/>
  <c r="C2669" i="11" s="1"/>
  <c r="K1270" i="15"/>
  <c r="M1270" i="15" s="1"/>
  <c r="B1272" i="15"/>
  <c r="V1271" i="15"/>
  <c r="U1271" i="15"/>
  <c r="Y1271" i="15"/>
  <c r="J1271" i="15"/>
  <c r="E1271" i="15"/>
  <c r="F1271" i="15" s="1"/>
  <c r="G1271" i="15" s="1"/>
  <c r="C1271" i="15" s="1"/>
  <c r="D1271" i="15" s="1"/>
  <c r="H1271" i="15" s="1"/>
  <c r="AF1271" i="15" s="1"/>
  <c r="E2665" i="11"/>
  <c r="I1271" i="15"/>
  <c r="N1271" i="15"/>
  <c r="O1271" i="15" s="1"/>
  <c r="P1271" i="15" s="1"/>
  <c r="L1271" i="15"/>
  <c r="S1271" i="15"/>
  <c r="Q1270" i="15"/>
  <c r="R1270" i="15" s="1"/>
  <c r="T1270" i="15" s="1"/>
  <c r="AB1270" i="15" s="1"/>
  <c r="AC1270" i="15" l="1"/>
  <c r="AD1270" i="15" s="1"/>
  <c r="AE1269" i="15"/>
  <c r="AH1269" i="15" s="1"/>
  <c r="AI1269" i="15" s="1"/>
  <c r="C2667" i="11" s="1"/>
  <c r="AA1270" i="15"/>
  <c r="AI1268" i="15"/>
  <c r="C2668" i="11" s="1"/>
  <c r="W1271" i="15"/>
  <c r="X1271" i="15" s="1"/>
  <c r="AA1271" i="15" s="1"/>
  <c r="Q1271" i="15"/>
  <c r="R1271" i="15" s="1"/>
  <c r="T1271" i="15" s="1"/>
  <c r="AB1271" i="15" s="1"/>
  <c r="B1273" i="15"/>
  <c r="V1272" i="15"/>
  <c r="U1272" i="15"/>
  <c r="Y1272" i="15"/>
  <c r="J1272" i="15"/>
  <c r="E1272" i="15"/>
  <c r="F1272" i="15" s="1"/>
  <c r="G1272" i="15" s="1"/>
  <c r="C1272" i="15" s="1"/>
  <c r="D1272" i="15" s="1"/>
  <c r="H1272" i="15" s="1"/>
  <c r="AF1272" i="15" s="1"/>
  <c r="E2664" i="11"/>
  <c r="I1272" i="15"/>
  <c r="N1272" i="15"/>
  <c r="O1272" i="15" s="1"/>
  <c r="P1272" i="15" s="1"/>
  <c r="L1272" i="15"/>
  <c r="S1272" i="15"/>
  <c r="K1271" i="15"/>
  <c r="M1271" i="15" s="1"/>
  <c r="AE1270" i="15" l="1"/>
  <c r="AG1270" i="15"/>
  <c r="AH1270" i="15" s="1"/>
  <c r="AJ1270" i="15" s="1"/>
  <c r="D2666" i="11" s="1"/>
  <c r="Z1271" i="15"/>
  <c r="AJ1269" i="15"/>
  <c r="D2667" i="11" s="1"/>
  <c r="W1272" i="15"/>
  <c r="X1272" i="15" s="1"/>
  <c r="AA1272" i="15" s="1"/>
  <c r="B1274" i="15"/>
  <c r="V1273" i="15"/>
  <c r="U1273" i="15"/>
  <c r="Y1273" i="15"/>
  <c r="J1273" i="15"/>
  <c r="E1273" i="15"/>
  <c r="F1273" i="15" s="1"/>
  <c r="G1273" i="15" s="1"/>
  <c r="C1273" i="15" s="1"/>
  <c r="D1273" i="15" s="1"/>
  <c r="H1273" i="15" s="1"/>
  <c r="AF1273" i="15" s="1"/>
  <c r="E2663" i="11"/>
  <c r="I1273" i="15"/>
  <c r="N1273" i="15"/>
  <c r="O1273" i="15" s="1"/>
  <c r="P1273" i="15" s="1"/>
  <c r="L1273" i="15"/>
  <c r="S1273" i="15"/>
  <c r="AC1271" i="15"/>
  <c r="AD1271" i="15" s="1"/>
  <c r="AE1271" i="15" s="1"/>
  <c r="Q1272" i="15"/>
  <c r="R1272" i="15" s="1"/>
  <c r="T1272" i="15" s="1"/>
  <c r="AB1272" i="15" s="1"/>
  <c r="K1272" i="15"/>
  <c r="M1272" i="15" s="1"/>
  <c r="W1273" i="15" l="1"/>
  <c r="X1273" i="15" s="1"/>
  <c r="AA1273" i="15" s="1"/>
  <c r="Z1272" i="15"/>
  <c r="AI1270" i="15"/>
  <c r="C2666" i="11" s="1"/>
  <c r="AC1272" i="15"/>
  <c r="AD1272" i="15" s="1"/>
  <c r="K1273" i="15"/>
  <c r="M1273" i="15" s="1"/>
  <c r="AG1271" i="15"/>
  <c r="AH1271" i="15" s="1"/>
  <c r="B1275" i="15"/>
  <c r="V1274" i="15"/>
  <c r="U1274" i="15"/>
  <c r="Y1274" i="15"/>
  <c r="J1274" i="15"/>
  <c r="E1274" i="15"/>
  <c r="F1274" i="15" s="1"/>
  <c r="G1274" i="15" s="1"/>
  <c r="C1274" i="15" s="1"/>
  <c r="D1274" i="15" s="1"/>
  <c r="H1274" i="15" s="1"/>
  <c r="AF1274" i="15" s="1"/>
  <c r="E2662" i="11"/>
  <c r="I1274" i="15"/>
  <c r="N1274" i="15"/>
  <c r="O1274" i="15" s="1"/>
  <c r="P1274" i="15" s="1"/>
  <c r="L1274" i="15"/>
  <c r="S1274" i="15"/>
  <c r="Q1273" i="15"/>
  <c r="R1273" i="15" s="1"/>
  <c r="T1273" i="15" s="1"/>
  <c r="AB1273" i="15" s="1"/>
  <c r="Z1273" i="15" l="1"/>
  <c r="W1274" i="15"/>
  <c r="X1274" i="15" s="1"/>
  <c r="Z1274" i="15" s="1"/>
  <c r="AC1273" i="15"/>
  <c r="AD1273" i="15" s="1"/>
  <c r="AG1273" i="15" s="1"/>
  <c r="AG1272" i="15"/>
  <c r="AH1272" i="15" s="1"/>
  <c r="AE1272" i="15"/>
  <c r="B1276" i="15"/>
  <c r="V1275" i="15"/>
  <c r="U1275" i="15"/>
  <c r="Y1275" i="15"/>
  <c r="J1275" i="15"/>
  <c r="E1275" i="15"/>
  <c r="F1275" i="15" s="1"/>
  <c r="G1275" i="15" s="1"/>
  <c r="C1275" i="15" s="1"/>
  <c r="D1275" i="15" s="1"/>
  <c r="H1275" i="15" s="1"/>
  <c r="AF1275" i="15" s="1"/>
  <c r="E2661" i="11"/>
  <c r="I1275" i="15"/>
  <c r="N1275" i="15"/>
  <c r="O1275" i="15" s="1"/>
  <c r="P1275" i="15" s="1"/>
  <c r="L1275" i="15"/>
  <c r="S1275" i="15"/>
  <c r="Q1274" i="15"/>
  <c r="R1274" i="15" s="1"/>
  <c r="T1274" i="15" s="1"/>
  <c r="AB1274" i="15" s="1"/>
  <c r="AJ1271" i="15"/>
  <c r="D2665" i="11" s="1"/>
  <c r="AI1271" i="15"/>
  <c r="C2665" i="11" s="1"/>
  <c r="K1274" i="15"/>
  <c r="M1274" i="15" s="1"/>
  <c r="AA1274" i="15" l="1"/>
  <c r="W1275" i="15"/>
  <c r="X1275" i="15" s="1"/>
  <c r="Z1275" i="15" s="1"/>
  <c r="AE1273" i="15"/>
  <c r="AH1273" i="15" s="1"/>
  <c r="AI1273" i="15" s="1"/>
  <c r="C2663" i="11" s="1"/>
  <c r="AC1274" i="15"/>
  <c r="AD1274" i="15" s="1"/>
  <c r="B1277" i="15"/>
  <c r="V1276" i="15"/>
  <c r="U1276" i="15"/>
  <c r="Y1276" i="15"/>
  <c r="J1276" i="15"/>
  <c r="E1276" i="15"/>
  <c r="F1276" i="15" s="1"/>
  <c r="G1276" i="15" s="1"/>
  <c r="C1276" i="15" s="1"/>
  <c r="D1276" i="15" s="1"/>
  <c r="H1276" i="15" s="1"/>
  <c r="AF1276" i="15" s="1"/>
  <c r="E2660" i="11"/>
  <c r="I1276" i="15"/>
  <c r="N1276" i="15"/>
  <c r="O1276" i="15" s="1"/>
  <c r="P1276" i="15" s="1"/>
  <c r="L1276" i="15"/>
  <c r="S1276" i="15"/>
  <c r="Q1275" i="15"/>
  <c r="R1275" i="15" s="1"/>
  <c r="T1275" i="15" s="1"/>
  <c r="AB1275" i="15" s="1"/>
  <c r="AJ1272" i="15"/>
  <c r="D2664" i="11" s="1"/>
  <c r="AI1272" i="15"/>
  <c r="C2664" i="11" s="1"/>
  <c r="K1275" i="15"/>
  <c r="M1275" i="15" s="1"/>
  <c r="W1276" i="15" l="1"/>
  <c r="X1276" i="15" s="1"/>
  <c r="Z1276" i="15" s="1"/>
  <c r="AA1275" i="15"/>
  <c r="AC1275" i="15"/>
  <c r="AD1275" i="15" s="1"/>
  <c r="AJ1273" i="15"/>
  <c r="D2663" i="11" s="1"/>
  <c r="B1278" i="15"/>
  <c r="V1277" i="15"/>
  <c r="U1277" i="15"/>
  <c r="Y1277" i="15"/>
  <c r="J1277" i="15"/>
  <c r="E1277" i="15"/>
  <c r="F1277" i="15" s="1"/>
  <c r="G1277" i="15" s="1"/>
  <c r="C1277" i="15" s="1"/>
  <c r="D1277" i="15" s="1"/>
  <c r="H1277" i="15" s="1"/>
  <c r="AF1277" i="15" s="1"/>
  <c r="E2659" i="11"/>
  <c r="I1277" i="15"/>
  <c r="N1277" i="15"/>
  <c r="O1277" i="15" s="1"/>
  <c r="P1277" i="15" s="1"/>
  <c r="L1277" i="15"/>
  <c r="S1277" i="15"/>
  <c r="K1276" i="15"/>
  <c r="M1276" i="15" s="1"/>
  <c r="Q1276" i="15"/>
  <c r="R1276" i="15" s="1"/>
  <c r="T1276" i="15" s="1"/>
  <c r="AB1276" i="15" s="1"/>
  <c r="AG1274" i="15"/>
  <c r="AE1274" i="15"/>
  <c r="AC1276" i="15" l="1"/>
  <c r="AD1276" i="15" s="1"/>
  <c r="AH1274" i="15"/>
  <c r="AI1274" i="15" s="1"/>
  <c r="C2662" i="11" s="1"/>
  <c r="AA1276" i="15"/>
  <c r="AG1275" i="15"/>
  <c r="AE1275" i="15"/>
  <c r="AH1275" i="15" s="1"/>
  <c r="AI1275" i="15" s="1"/>
  <c r="C2661" i="11" s="1"/>
  <c r="W1277" i="15"/>
  <c r="X1277" i="15" s="1"/>
  <c r="B1279" i="15"/>
  <c r="V1278" i="15"/>
  <c r="U1278" i="15"/>
  <c r="Y1278" i="15"/>
  <c r="J1278" i="15"/>
  <c r="E1278" i="15"/>
  <c r="F1278" i="15" s="1"/>
  <c r="G1278" i="15" s="1"/>
  <c r="C1278" i="15" s="1"/>
  <c r="D1278" i="15" s="1"/>
  <c r="H1278" i="15" s="1"/>
  <c r="AF1278" i="15" s="1"/>
  <c r="E2658" i="11"/>
  <c r="I1278" i="15"/>
  <c r="N1278" i="15"/>
  <c r="O1278" i="15" s="1"/>
  <c r="P1278" i="15" s="1"/>
  <c r="L1278" i="15"/>
  <c r="S1278" i="15"/>
  <c r="Q1277" i="15"/>
  <c r="R1277" i="15" s="1"/>
  <c r="T1277" i="15" s="1"/>
  <c r="AB1277" i="15" s="1"/>
  <c r="K1277" i="15"/>
  <c r="M1277" i="15" s="1"/>
  <c r="AC1277" i="15" l="1"/>
  <c r="AD1277" i="15" s="1"/>
  <c r="AG1276" i="15"/>
  <c r="AJ1274" i="15"/>
  <c r="D2662" i="11" s="1"/>
  <c r="AE1276" i="15"/>
  <c r="AH1276" i="15" s="1"/>
  <c r="AI1276" i="15" s="1"/>
  <c r="C2660" i="11" s="1"/>
  <c r="Q1278" i="15"/>
  <c r="R1278" i="15" s="1"/>
  <c r="T1278" i="15" s="1"/>
  <c r="AB1278" i="15" s="1"/>
  <c r="AJ1275" i="15"/>
  <c r="D2661" i="11" s="1"/>
  <c r="K1278" i="15"/>
  <c r="M1278" i="15" s="1"/>
  <c r="W1278" i="15"/>
  <c r="X1278" i="15" s="1"/>
  <c r="B1280" i="15"/>
  <c r="V1279" i="15"/>
  <c r="U1279" i="15"/>
  <c r="Y1279" i="15"/>
  <c r="J1279" i="15"/>
  <c r="E1279" i="15"/>
  <c r="F1279" i="15" s="1"/>
  <c r="G1279" i="15" s="1"/>
  <c r="C1279" i="15" s="1"/>
  <c r="D1279" i="15" s="1"/>
  <c r="H1279" i="15" s="1"/>
  <c r="AF1279" i="15" s="1"/>
  <c r="E2657" i="11"/>
  <c r="I1279" i="15"/>
  <c r="N1279" i="15"/>
  <c r="O1279" i="15" s="1"/>
  <c r="P1279" i="15" s="1"/>
  <c r="L1279" i="15"/>
  <c r="S1279" i="15"/>
  <c r="AA1277" i="15"/>
  <c r="Z1277" i="15"/>
  <c r="AG1277" i="15" l="1"/>
  <c r="W1279" i="15"/>
  <c r="X1279" i="15" s="1"/>
  <c r="AA1279" i="15" s="1"/>
  <c r="AJ1276" i="15"/>
  <c r="D2660" i="11" s="1"/>
  <c r="K1279" i="15"/>
  <c r="M1279" i="15" s="1"/>
  <c r="B1281" i="15"/>
  <c r="V1280" i="15"/>
  <c r="U1280" i="15"/>
  <c r="Y1280" i="15"/>
  <c r="J1280" i="15"/>
  <c r="E1280" i="15"/>
  <c r="F1280" i="15" s="1"/>
  <c r="G1280" i="15" s="1"/>
  <c r="C1280" i="15" s="1"/>
  <c r="D1280" i="15" s="1"/>
  <c r="H1280" i="15" s="1"/>
  <c r="AF1280" i="15" s="1"/>
  <c r="E2656" i="11"/>
  <c r="I1280" i="15"/>
  <c r="N1280" i="15"/>
  <c r="O1280" i="15" s="1"/>
  <c r="P1280" i="15" s="1"/>
  <c r="L1280" i="15"/>
  <c r="S1280" i="15"/>
  <c r="AC1278" i="15"/>
  <c r="AD1278" i="15" s="1"/>
  <c r="AA1278" i="15"/>
  <c r="Z1278" i="15"/>
  <c r="Q1279" i="15"/>
  <c r="R1279" i="15" s="1"/>
  <c r="T1279" i="15" s="1"/>
  <c r="AB1279" i="15" s="1"/>
  <c r="AE1277" i="15"/>
  <c r="AH1277" i="15" s="1"/>
  <c r="AC1279" i="15" l="1"/>
  <c r="AD1279" i="15" s="1"/>
  <c r="AG1279" i="15" s="1"/>
  <c r="W1280" i="15"/>
  <c r="X1280" i="15" s="1"/>
  <c r="AA1280" i="15" s="1"/>
  <c r="Z1279" i="15"/>
  <c r="AE1278" i="15"/>
  <c r="AJ1277" i="15"/>
  <c r="D2659" i="11" s="1"/>
  <c r="AI1277" i="15"/>
  <c r="C2659" i="11" s="1"/>
  <c r="B1282" i="15"/>
  <c r="V1281" i="15"/>
  <c r="U1281" i="15"/>
  <c r="Y1281" i="15"/>
  <c r="J1281" i="15"/>
  <c r="E1281" i="15"/>
  <c r="F1281" i="15" s="1"/>
  <c r="G1281" i="15" s="1"/>
  <c r="C1281" i="15" s="1"/>
  <c r="D1281" i="15" s="1"/>
  <c r="H1281" i="15" s="1"/>
  <c r="AF1281" i="15" s="1"/>
  <c r="E2655" i="11"/>
  <c r="I1281" i="15"/>
  <c r="N1281" i="15"/>
  <c r="O1281" i="15" s="1"/>
  <c r="P1281" i="15" s="1"/>
  <c r="L1281" i="15"/>
  <c r="S1281" i="15"/>
  <c r="K1280" i="15"/>
  <c r="M1280" i="15" s="1"/>
  <c r="AG1278" i="15"/>
  <c r="AH1278" i="15" s="1"/>
  <c r="Q1280" i="15"/>
  <c r="R1280" i="15" s="1"/>
  <c r="T1280" i="15" s="1"/>
  <c r="AB1280" i="15" s="1"/>
  <c r="AC1280" i="15" s="1"/>
  <c r="AD1280" i="15" s="1"/>
  <c r="AE1279" i="15" l="1"/>
  <c r="AH1279" i="15" s="1"/>
  <c r="AI1279" i="15" s="1"/>
  <c r="C2657" i="11" s="1"/>
  <c r="W1281" i="15"/>
  <c r="X1281" i="15" s="1"/>
  <c r="AA1281" i="15" s="1"/>
  <c r="Z1280" i="15"/>
  <c r="AE1280" i="15"/>
  <c r="AG1280" i="15"/>
  <c r="AJ1278" i="15"/>
  <c r="D2658" i="11" s="1"/>
  <c r="AI1278" i="15"/>
  <c r="C2658" i="11" s="1"/>
  <c r="B1283" i="15"/>
  <c r="V1282" i="15"/>
  <c r="U1282" i="15"/>
  <c r="Y1282" i="15"/>
  <c r="J1282" i="15"/>
  <c r="E1282" i="15"/>
  <c r="F1282" i="15" s="1"/>
  <c r="G1282" i="15" s="1"/>
  <c r="C1282" i="15" s="1"/>
  <c r="D1282" i="15" s="1"/>
  <c r="H1282" i="15" s="1"/>
  <c r="AF1282" i="15" s="1"/>
  <c r="E2654" i="11"/>
  <c r="I1282" i="15"/>
  <c r="N1282" i="15"/>
  <c r="O1282" i="15" s="1"/>
  <c r="P1282" i="15" s="1"/>
  <c r="L1282" i="15"/>
  <c r="S1282" i="15"/>
  <c r="Q1281" i="15"/>
  <c r="R1281" i="15" s="1"/>
  <c r="T1281" i="15" s="1"/>
  <c r="AB1281" i="15" s="1"/>
  <c r="K1281" i="15"/>
  <c r="M1281" i="15" s="1"/>
  <c r="AH1280" i="15" l="1"/>
  <c r="AI1280" i="15" s="1"/>
  <c r="C2656" i="11" s="1"/>
  <c r="AC1281" i="15"/>
  <c r="AD1281" i="15" s="1"/>
  <c r="AE1281" i="15" s="1"/>
  <c r="Z1281" i="15"/>
  <c r="W1282" i="15"/>
  <c r="X1282" i="15" s="1"/>
  <c r="Z1282" i="15" s="1"/>
  <c r="AJ1279" i="15"/>
  <c r="D2657" i="11" s="1"/>
  <c r="B1284" i="15"/>
  <c r="V1283" i="15"/>
  <c r="U1283" i="15"/>
  <c r="Y1283" i="15"/>
  <c r="J1283" i="15"/>
  <c r="E1283" i="15"/>
  <c r="F1283" i="15" s="1"/>
  <c r="G1283" i="15" s="1"/>
  <c r="C1283" i="15" s="1"/>
  <c r="D1283" i="15" s="1"/>
  <c r="H1283" i="15" s="1"/>
  <c r="AF1283" i="15" s="1"/>
  <c r="E2653" i="11"/>
  <c r="I1283" i="15"/>
  <c r="N1283" i="15"/>
  <c r="O1283" i="15" s="1"/>
  <c r="P1283" i="15" s="1"/>
  <c r="L1283" i="15"/>
  <c r="S1283" i="15"/>
  <c r="K1282" i="15"/>
  <c r="M1282" i="15" s="1"/>
  <c r="Q1282" i="15"/>
  <c r="R1282" i="15" s="1"/>
  <c r="T1282" i="15" s="1"/>
  <c r="AB1282" i="15" s="1"/>
  <c r="AC1282" i="15" l="1"/>
  <c r="AD1282" i="15" s="1"/>
  <c r="AJ1280" i="15"/>
  <c r="D2656" i="11" s="1"/>
  <c r="AG1281" i="15"/>
  <c r="AH1281" i="15" s="1"/>
  <c r="AJ1281" i="15" s="1"/>
  <c r="D2655" i="11" s="1"/>
  <c r="W1283" i="15"/>
  <c r="X1283" i="15" s="1"/>
  <c r="AA1283" i="15" s="1"/>
  <c r="AA1282" i="15"/>
  <c r="B1285" i="15"/>
  <c r="V1284" i="15"/>
  <c r="U1284" i="15"/>
  <c r="Y1284" i="15"/>
  <c r="J1284" i="15"/>
  <c r="E1284" i="15"/>
  <c r="F1284" i="15" s="1"/>
  <c r="G1284" i="15" s="1"/>
  <c r="C1284" i="15" s="1"/>
  <c r="D1284" i="15" s="1"/>
  <c r="H1284" i="15" s="1"/>
  <c r="AF1284" i="15" s="1"/>
  <c r="E2652" i="11"/>
  <c r="I1284" i="15"/>
  <c r="N1284" i="15"/>
  <c r="O1284" i="15" s="1"/>
  <c r="P1284" i="15" s="1"/>
  <c r="L1284" i="15"/>
  <c r="S1284" i="15"/>
  <c r="Q1283" i="15"/>
  <c r="R1283" i="15" s="1"/>
  <c r="T1283" i="15" s="1"/>
  <c r="AB1283" i="15" s="1"/>
  <c r="K1283" i="15"/>
  <c r="M1283" i="15" s="1"/>
  <c r="AE1282" i="15" l="1"/>
  <c r="AC1283" i="15"/>
  <c r="AD1283" i="15" s="1"/>
  <c r="AE1283" i="15" s="1"/>
  <c r="AG1282" i="15"/>
  <c r="AH1282" i="15" s="1"/>
  <c r="AJ1282" i="15" s="1"/>
  <c r="D2654" i="11" s="1"/>
  <c r="W1284" i="15"/>
  <c r="X1284" i="15" s="1"/>
  <c r="AA1284" i="15" s="1"/>
  <c r="Z1283" i="15"/>
  <c r="AI1281" i="15"/>
  <c r="C2655" i="11" s="1"/>
  <c r="K1284" i="15"/>
  <c r="M1284" i="15" s="1"/>
  <c r="B1286" i="15"/>
  <c r="V1285" i="15"/>
  <c r="U1285" i="15"/>
  <c r="Y1285" i="15"/>
  <c r="J1285" i="15"/>
  <c r="E1285" i="15"/>
  <c r="F1285" i="15" s="1"/>
  <c r="G1285" i="15" s="1"/>
  <c r="C1285" i="15" s="1"/>
  <c r="D1285" i="15" s="1"/>
  <c r="H1285" i="15" s="1"/>
  <c r="AF1285" i="15" s="1"/>
  <c r="E2651" i="11"/>
  <c r="I1285" i="15"/>
  <c r="N1285" i="15"/>
  <c r="O1285" i="15" s="1"/>
  <c r="P1285" i="15" s="1"/>
  <c r="L1285" i="15"/>
  <c r="S1285" i="15"/>
  <c r="Q1284" i="15"/>
  <c r="R1284" i="15" s="1"/>
  <c r="T1284" i="15" s="1"/>
  <c r="AB1284" i="15" s="1"/>
  <c r="AG1283" i="15" l="1"/>
  <c r="AH1283" i="15" s="1"/>
  <c r="AC1284" i="15"/>
  <c r="AD1284" i="15" s="1"/>
  <c r="AE1284" i="15" s="1"/>
  <c r="Z1284" i="15"/>
  <c r="AI1282" i="15"/>
  <c r="C2654" i="11" s="1"/>
  <c r="W1285" i="15"/>
  <c r="X1285" i="15" s="1"/>
  <c r="B1287" i="15"/>
  <c r="V1286" i="15"/>
  <c r="U1286" i="15"/>
  <c r="Y1286" i="15"/>
  <c r="J1286" i="15"/>
  <c r="E1286" i="15"/>
  <c r="F1286" i="15" s="1"/>
  <c r="G1286" i="15" s="1"/>
  <c r="C1286" i="15" s="1"/>
  <c r="D1286" i="15" s="1"/>
  <c r="H1286" i="15" s="1"/>
  <c r="AF1286" i="15" s="1"/>
  <c r="E2650" i="11"/>
  <c r="I1286" i="15"/>
  <c r="N1286" i="15"/>
  <c r="O1286" i="15" s="1"/>
  <c r="P1286" i="15" s="1"/>
  <c r="L1286" i="15"/>
  <c r="S1286" i="15"/>
  <c r="Q1285" i="15"/>
  <c r="R1285" i="15" s="1"/>
  <c r="T1285" i="15" s="1"/>
  <c r="AB1285" i="15" s="1"/>
  <c r="K1285" i="15"/>
  <c r="M1285" i="15" s="1"/>
  <c r="AJ1283" i="15" l="1"/>
  <c r="D2653" i="11" s="1"/>
  <c r="AI1283" i="15"/>
  <c r="C2653" i="11" s="1"/>
  <c r="AG1284" i="15"/>
  <c r="AH1284" i="15" s="1"/>
  <c r="AC1285" i="15"/>
  <c r="AD1285" i="15" s="1"/>
  <c r="W1286" i="15"/>
  <c r="X1286" i="15" s="1"/>
  <c r="Z1286" i="15" s="1"/>
  <c r="Q1286" i="15"/>
  <c r="R1286" i="15" s="1"/>
  <c r="T1286" i="15" s="1"/>
  <c r="AB1286" i="15" s="1"/>
  <c r="B1288" i="15"/>
  <c r="V1287" i="15"/>
  <c r="U1287" i="15"/>
  <c r="Y1287" i="15"/>
  <c r="J1287" i="15"/>
  <c r="E1287" i="15"/>
  <c r="F1287" i="15" s="1"/>
  <c r="G1287" i="15" s="1"/>
  <c r="C1287" i="15" s="1"/>
  <c r="D1287" i="15" s="1"/>
  <c r="H1287" i="15" s="1"/>
  <c r="AF1287" i="15" s="1"/>
  <c r="E2649" i="11"/>
  <c r="I1287" i="15"/>
  <c r="N1287" i="15"/>
  <c r="O1287" i="15" s="1"/>
  <c r="P1287" i="15" s="1"/>
  <c r="L1287" i="15"/>
  <c r="S1287" i="15"/>
  <c r="AA1285" i="15"/>
  <c r="Z1285" i="15"/>
  <c r="K1286" i="15"/>
  <c r="M1286" i="15" s="1"/>
  <c r="AI1284" i="15" l="1"/>
  <c r="C2652" i="11" s="1"/>
  <c r="AJ1284" i="15"/>
  <c r="D2652" i="11" s="1"/>
  <c r="AG1285" i="15"/>
  <c r="AA1286" i="15"/>
  <c r="W1287" i="15"/>
  <c r="X1287" i="15" s="1"/>
  <c r="B1289" i="15"/>
  <c r="V1288" i="15"/>
  <c r="U1288" i="15"/>
  <c r="Y1288" i="15"/>
  <c r="J1288" i="15"/>
  <c r="E1288" i="15"/>
  <c r="F1288" i="15" s="1"/>
  <c r="G1288" i="15" s="1"/>
  <c r="C1288" i="15" s="1"/>
  <c r="D1288" i="15" s="1"/>
  <c r="H1288" i="15" s="1"/>
  <c r="AF1288" i="15" s="1"/>
  <c r="E2648" i="11"/>
  <c r="I1288" i="15"/>
  <c r="N1288" i="15"/>
  <c r="O1288" i="15" s="1"/>
  <c r="P1288" i="15" s="1"/>
  <c r="L1288" i="15"/>
  <c r="S1288" i="15"/>
  <c r="AC1286" i="15"/>
  <c r="AD1286" i="15" s="1"/>
  <c r="AE1285" i="15"/>
  <c r="AH1285" i="15" s="1"/>
  <c r="Q1287" i="15"/>
  <c r="R1287" i="15" s="1"/>
  <c r="T1287" i="15" s="1"/>
  <c r="AB1287" i="15" s="1"/>
  <c r="K1287" i="15"/>
  <c r="M1287" i="15" s="1"/>
  <c r="AC1287" i="15" l="1"/>
  <c r="AD1287" i="15" s="1"/>
  <c r="AE1286" i="15"/>
  <c r="W1288" i="15"/>
  <c r="X1288" i="15" s="1"/>
  <c r="Z1288" i="15" s="1"/>
  <c r="Q1288" i="15"/>
  <c r="R1288" i="15" s="1"/>
  <c r="T1288" i="15" s="1"/>
  <c r="AB1288" i="15" s="1"/>
  <c r="K1288" i="15"/>
  <c r="M1288" i="15" s="1"/>
  <c r="AI1285" i="15"/>
  <c r="C2651" i="11" s="1"/>
  <c r="AJ1285" i="15"/>
  <c r="D2651" i="11" s="1"/>
  <c r="AG1286" i="15"/>
  <c r="AH1286" i="15" s="1"/>
  <c r="B1290" i="15"/>
  <c r="V1289" i="15"/>
  <c r="U1289" i="15"/>
  <c r="Y1289" i="15"/>
  <c r="J1289" i="15"/>
  <c r="E1289" i="15"/>
  <c r="F1289" i="15" s="1"/>
  <c r="G1289" i="15" s="1"/>
  <c r="C1289" i="15" s="1"/>
  <c r="D1289" i="15" s="1"/>
  <c r="H1289" i="15" s="1"/>
  <c r="AF1289" i="15" s="1"/>
  <c r="E2647" i="11"/>
  <c r="I1289" i="15"/>
  <c r="N1289" i="15"/>
  <c r="O1289" i="15" s="1"/>
  <c r="P1289" i="15" s="1"/>
  <c r="L1289" i="15"/>
  <c r="S1289" i="15"/>
  <c r="Z1287" i="15"/>
  <c r="AA1287" i="15"/>
  <c r="AG1287" i="15" l="1"/>
  <c r="AA1288" i="15"/>
  <c r="W1289" i="15"/>
  <c r="X1289" i="15" s="1"/>
  <c r="AA1289" i="15" s="1"/>
  <c r="AC1288" i="15"/>
  <c r="AD1288" i="15" s="1"/>
  <c r="B1291" i="15"/>
  <c r="V1290" i="15"/>
  <c r="U1290" i="15"/>
  <c r="Y1290" i="15"/>
  <c r="J1290" i="15"/>
  <c r="E1290" i="15"/>
  <c r="F1290" i="15" s="1"/>
  <c r="G1290" i="15" s="1"/>
  <c r="C1290" i="15" s="1"/>
  <c r="D1290" i="15" s="1"/>
  <c r="H1290" i="15" s="1"/>
  <c r="AF1290" i="15" s="1"/>
  <c r="E2646" i="11"/>
  <c r="I1290" i="15"/>
  <c r="N1290" i="15"/>
  <c r="O1290" i="15" s="1"/>
  <c r="P1290" i="15" s="1"/>
  <c r="L1290" i="15"/>
  <c r="S1290" i="15"/>
  <c r="AJ1286" i="15"/>
  <c r="D2650" i="11" s="1"/>
  <c r="AI1286" i="15"/>
  <c r="C2650" i="11" s="1"/>
  <c r="Q1289" i="15"/>
  <c r="R1289" i="15" s="1"/>
  <c r="T1289" i="15" s="1"/>
  <c r="AB1289" i="15" s="1"/>
  <c r="K1289" i="15"/>
  <c r="M1289" i="15" s="1"/>
  <c r="AE1287" i="15"/>
  <c r="AH1287" i="15" s="1"/>
  <c r="AC1289" i="15" l="1"/>
  <c r="AD1289" i="15" s="1"/>
  <c r="AE1289" i="15" s="1"/>
  <c r="W1290" i="15"/>
  <c r="X1290" i="15" s="1"/>
  <c r="AA1290" i="15" s="1"/>
  <c r="Z1289" i="15"/>
  <c r="AE1288" i="15"/>
  <c r="AG1288" i="15"/>
  <c r="AH1288" i="15" s="1"/>
  <c r="AI1287" i="15"/>
  <c r="C2649" i="11" s="1"/>
  <c r="AJ1287" i="15"/>
  <c r="D2649" i="11" s="1"/>
  <c r="K1290" i="15"/>
  <c r="M1290" i="15" s="1"/>
  <c r="B1292" i="15"/>
  <c r="V1291" i="15"/>
  <c r="U1291" i="15"/>
  <c r="Y1291" i="15"/>
  <c r="J1291" i="15"/>
  <c r="E1291" i="15"/>
  <c r="F1291" i="15" s="1"/>
  <c r="G1291" i="15" s="1"/>
  <c r="C1291" i="15" s="1"/>
  <c r="D1291" i="15" s="1"/>
  <c r="H1291" i="15" s="1"/>
  <c r="AF1291" i="15" s="1"/>
  <c r="E2645" i="11"/>
  <c r="I1291" i="15"/>
  <c r="N1291" i="15"/>
  <c r="O1291" i="15" s="1"/>
  <c r="P1291" i="15" s="1"/>
  <c r="L1291" i="15"/>
  <c r="S1291" i="15"/>
  <c r="Q1290" i="15"/>
  <c r="R1290" i="15" s="1"/>
  <c r="T1290" i="15" s="1"/>
  <c r="AB1290" i="15" s="1"/>
  <c r="AG1289" i="15" l="1"/>
  <c r="AC1290" i="15"/>
  <c r="AD1290" i="15" s="1"/>
  <c r="AG1290" i="15" s="1"/>
  <c r="Z1290" i="15"/>
  <c r="W1291" i="15"/>
  <c r="X1291" i="15" s="1"/>
  <c r="Z1291" i="15" s="1"/>
  <c r="AH1289" i="15"/>
  <c r="AJ1289" i="15" s="1"/>
  <c r="D2647" i="11" s="1"/>
  <c r="AJ1288" i="15"/>
  <c r="D2648" i="11" s="1"/>
  <c r="AI1288" i="15"/>
  <c r="C2648" i="11" s="1"/>
  <c r="B1293" i="15"/>
  <c r="V1292" i="15"/>
  <c r="U1292" i="15"/>
  <c r="Y1292" i="15"/>
  <c r="J1292" i="15"/>
  <c r="E1292" i="15"/>
  <c r="F1292" i="15" s="1"/>
  <c r="G1292" i="15" s="1"/>
  <c r="C1292" i="15" s="1"/>
  <c r="D1292" i="15" s="1"/>
  <c r="H1292" i="15" s="1"/>
  <c r="AF1292" i="15" s="1"/>
  <c r="E2644" i="11"/>
  <c r="I1292" i="15"/>
  <c r="N1292" i="15"/>
  <c r="O1292" i="15" s="1"/>
  <c r="P1292" i="15" s="1"/>
  <c r="L1292" i="15"/>
  <c r="S1292" i="15"/>
  <c r="Q1291" i="15"/>
  <c r="R1291" i="15" s="1"/>
  <c r="T1291" i="15" s="1"/>
  <c r="AB1291" i="15" s="1"/>
  <c r="K1291" i="15"/>
  <c r="M1291" i="15" s="1"/>
  <c r="AE1290" i="15" l="1"/>
  <c r="AH1290" i="15" s="1"/>
  <c r="AI1290" i="15" s="1"/>
  <c r="C2646" i="11" s="1"/>
  <c r="AC1291" i="15"/>
  <c r="AD1291" i="15" s="1"/>
  <c r="AA1291" i="15"/>
  <c r="AI1289" i="15"/>
  <c r="C2647" i="11" s="1"/>
  <c r="K1292" i="15"/>
  <c r="M1292" i="15" s="1"/>
  <c r="W1292" i="15"/>
  <c r="X1292" i="15" s="1"/>
  <c r="B1294" i="15"/>
  <c r="V1293" i="15"/>
  <c r="U1293" i="15"/>
  <c r="Y1293" i="15"/>
  <c r="J1293" i="15"/>
  <c r="E1293" i="15"/>
  <c r="F1293" i="15" s="1"/>
  <c r="G1293" i="15" s="1"/>
  <c r="C1293" i="15" s="1"/>
  <c r="D1293" i="15" s="1"/>
  <c r="H1293" i="15" s="1"/>
  <c r="AF1293" i="15" s="1"/>
  <c r="E2643" i="11"/>
  <c r="I1293" i="15"/>
  <c r="N1293" i="15"/>
  <c r="O1293" i="15" s="1"/>
  <c r="P1293" i="15" s="1"/>
  <c r="L1293" i="15"/>
  <c r="S1293" i="15"/>
  <c r="Q1292" i="15"/>
  <c r="R1292" i="15" s="1"/>
  <c r="T1292" i="15" s="1"/>
  <c r="AB1292" i="15" s="1"/>
  <c r="AC1292" i="15" l="1"/>
  <c r="AD1292" i="15" s="1"/>
  <c r="AJ1290" i="15"/>
  <c r="D2646" i="11" s="1"/>
  <c r="AE1291" i="15"/>
  <c r="W1293" i="15"/>
  <c r="X1293" i="15" s="1"/>
  <c r="AA1293" i="15" s="1"/>
  <c r="AG1291" i="15"/>
  <c r="AH1291" i="15" s="1"/>
  <c r="AJ1291" i="15" s="1"/>
  <c r="D2645" i="11" s="1"/>
  <c r="Q1293" i="15"/>
  <c r="R1293" i="15" s="1"/>
  <c r="T1293" i="15" s="1"/>
  <c r="AB1293" i="15" s="1"/>
  <c r="K1293" i="15"/>
  <c r="M1293" i="15" s="1"/>
  <c r="B1295" i="15"/>
  <c r="V1294" i="15"/>
  <c r="U1294" i="15"/>
  <c r="Y1294" i="15"/>
  <c r="J1294" i="15"/>
  <c r="E1294" i="15"/>
  <c r="F1294" i="15" s="1"/>
  <c r="G1294" i="15" s="1"/>
  <c r="C1294" i="15" s="1"/>
  <c r="D1294" i="15" s="1"/>
  <c r="H1294" i="15" s="1"/>
  <c r="AF1294" i="15" s="1"/>
  <c r="E2642" i="11"/>
  <c r="I1294" i="15"/>
  <c r="N1294" i="15"/>
  <c r="O1294" i="15" s="1"/>
  <c r="P1294" i="15" s="1"/>
  <c r="L1294" i="15"/>
  <c r="S1294" i="15"/>
  <c r="Z1292" i="15"/>
  <c r="AA1292" i="15"/>
  <c r="AE1292" i="15" l="1"/>
  <c r="Z1293" i="15"/>
  <c r="AI1291" i="15"/>
  <c r="C2645" i="11" s="1"/>
  <c r="W1294" i="15"/>
  <c r="X1294" i="15" s="1"/>
  <c r="AA1294" i="15" s="1"/>
  <c r="B1296" i="15"/>
  <c r="V1295" i="15"/>
  <c r="U1295" i="15"/>
  <c r="Y1295" i="15"/>
  <c r="J1295" i="15"/>
  <c r="E1295" i="15"/>
  <c r="F1295" i="15" s="1"/>
  <c r="G1295" i="15" s="1"/>
  <c r="C1295" i="15" s="1"/>
  <c r="D1295" i="15" s="1"/>
  <c r="H1295" i="15" s="1"/>
  <c r="AF1295" i="15" s="1"/>
  <c r="E2641" i="11"/>
  <c r="I1295" i="15"/>
  <c r="N1295" i="15"/>
  <c r="O1295" i="15" s="1"/>
  <c r="P1295" i="15" s="1"/>
  <c r="L1295" i="15"/>
  <c r="S1295" i="15"/>
  <c r="AC1293" i="15"/>
  <c r="AD1293" i="15" s="1"/>
  <c r="Q1294" i="15"/>
  <c r="R1294" i="15" s="1"/>
  <c r="T1294" i="15" s="1"/>
  <c r="AB1294" i="15" s="1"/>
  <c r="AG1292" i="15"/>
  <c r="AH1292" i="15" s="1"/>
  <c r="K1294" i="15"/>
  <c r="M1294" i="15" s="1"/>
  <c r="AC1294" i="15" l="1"/>
  <c r="AD1294" i="15" s="1"/>
  <c r="AG1294" i="15" s="1"/>
  <c r="W1295" i="15"/>
  <c r="X1295" i="15" s="1"/>
  <c r="AA1295" i="15" s="1"/>
  <c r="Z1294" i="15"/>
  <c r="Q1295" i="15"/>
  <c r="R1295" i="15" s="1"/>
  <c r="T1295" i="15" s="1"/>
  <c r="AB1295" i="15" s="1"/>
  <c r="K1295" i="15"/>
  <c r="M1295" i="15" s="1"/>
  <c r="AJ1292" i="15"/>
  <c r="D2644" i="11" s="1"/>
  <c r="AI1292" i="15"/>
  <c r="C2644" i="11" s="1"/>
  <c r="B1297" i="15"/>
  <c r="V1296" i="15"/>
  <c r="U1296" i="15"/>
  <c r="Y1296" i="15"/>
  <c r="J1296" i="15"/>
  <c r="E1296" i="15"/>
  <c r="F1296" i="15" s="1"/>
  <c r="G1296" i="15" s="1"/>
  <c r="C1296" i="15" s="1"/>
  <c r="D1296" i="15" s="1"/>
  <c r="H1296" i="15" s="1"/>
  <c r="AF1296" i="15" s="1"/>
  <c r="E2640" i="11"/>
  <c r="I1296" i="15"/>
  <c r="N1296" i="15"/>
  <c r="O1296" i="15" s="1"/>
  <c r="P1296" i="15" s="1"/>
  <c r="L1296" i="15"/>
  <c r="S1296" i="15"/>
  <c r="AG1293" i="15"/>
  <c r="AE1293" i="15"/>
  <c r="AE1294" i="15" l="1"/>
  <c r="AH1294" i="15" s="1"/>
  <c r="AJ1294" i="15" s="1"/>
  <c r="D2642" i="11" s="1"/>
  <c r="AC1295" i="15"/>
  <c r="AD1295" i="15" s="1"/>
  <c r="AE1295" i="15" s="1"/>
  <c r="W1296" i="15"/>
  <c r="X1296" i="15" s="1"/>
  <c r="AA1296" i="15" s="1"/>
  <c r="Z1295" i="15"/>
  <c r="Q1296" i="15"/>
  <c r="R1296" i="15" s="1"/>
  <c r="T1296" i="15" s="1"/>
  <c r="AB1296" i="15" s="1"/>
  <c r="B1298" i="15"/>
  <c r="V1297" i="15"/>
  <c r="U1297" i="15"/>
  <c r="Y1297" i="15"/>
  <c r="J1297" i="15"/>
  <c r="E1297" i="15"/>
  <c r="F1297" i="15" s="1"/>
  <c r="G1297" i="15" s="1"/>
  <c r="C1297" i="15" s="1"/>
  <c r="D1297" i="15" s="1"/>
  <c r="H1297" i="15" s="1"/>
  <c r="AF1297" i="15" s="1"/>
  <c r="E2639" i="11"/>
  <c r="I1297" i="15"/>
  <c r="N1297" i="15"/>
  <c r="O1297" i="15" s="1"/>
  <c r="P1297" i="15" s="1"/>
  <c r="L1297" i="15"/>
  <c r="S1297" i="15"/>
  <c r="AH1293" i="15"/>
  <c r="K1296" i="15"/>
  <c r="M1296" i="15" s="1"/>
  <c r="AG1295" i="15" l="1"/>
  <c r="AH1295" i="15" s="1"/>
  <c r="AJ1295" i="15" s="1"/>
  <c r="D2641" i="11" s="1"/>
  <c r="Z1296" i="15"/>
  <c r="W1297" i="15"/>
  <c r="X1297" i="15" s="1"/>
  <c r="AA1297" i="15" s="1"/>
  <c r="AI1294" i="15"/>
  <c r="C2642" i="11" s="1"/>
  <c r="K1297" i="15"/>
  <c r="M1297" i="15" s="1"/>
  <c r="AJ1293" i="15"/>
  <c r="D2643" i="11" s="1"/>
  <c r="AI1293" i="15"/>
  <c r="C2643" i="11" s="1"/>
  <c r="B1299" i="15"/>
  <c r="V1298" i="15"/>
  <c r="U1298" i="15"/>
  <c r="Y1298" i="15"/>
  <c r="J1298" i="15"/>
  <c r="E1298" i="15"/>
  <c r="F1298" i="15" s="1"/>
  <c r="G1298" i="15" s="1"/>
  <c r="C1298" i="15" s="1"/>
  <c r="D1298" i="15" s="1"/>
  <c r="H1298" i="15" s="1"/>
  <c r="AF1298" i="15" s="1"/>
  <c r="E2638" i="11"/>
  <c r="I1298" i="15"/>
  <c r="N1298" i="15"/>
  <c r="O1298" i="15" s="1"/>
  <c r="P1298" i="15" s="1"/>
  <c r="L1298" i="15"/>
  <c r="S1298" i="15"/>
  <c r="AC1296" i="15"/>
  <c r="AD1296" i="15" s="1"/>
  <c r="Q1297" i="15"/>
  <c r="R1297" i="15" s="1"/>
  <c r="T1297" i="15" s="1"/>
  <c r="AB1297" i="15" s="1"/>
  <c r="K1298" i="15" l="1"/>
  <c r="M1298" i="15" s="1"/>
  <c r="AC1297" i="15"/>
  <c r="AD1297" i="15" s="1"/>
  <c r="AG1297" i="15" s="1"/>
  <c r="Z1297" i="15"/>
  <c r="W1298" i="15"/>
  <c r="X1298" i="15" s="1"/>
  <c r="Z1298" i="15" s="1"/>
  <c r="AI1295" i="15"/>
  <c r="C2641" i="11" s="1"/>
  <c r="Q1298" i="15"/>
  <c r="R1298" i="15" s="1"/>
  <c r="T1298" i="15" s="1"/>
  <c r="AB1298" i="15" s="1"/>
  <c r="B1300" i="15"/>
  <c r="V1299" i="15"/>
  <c r="U1299" i="15"/>
  <c r="Y1299" i="15"/>
  <c r="J1299" i="15"/>
  <c r="E1299" i="15"/>
  <c r="F1299" i="15" s="1"/>
  <c r="G1299" i="15" s="1"/>
  <c r="C1299" i="15" s="1"/>
  <c r="D1299" i="15" s="1"/>
  <c r="H1299" i="15" s="1"/>
  <c r="AF1299" i="15" s="1"/>
  <c r="E2637" i="11"/>
  <c r="I1299" i="15"/>
  <c r="N1299" i="15"/>
  <c r="O1299" i="15" s="1"/>
  <c r="P1299" i="15" s="1"/>
  <c r="L1299" i="15"/>
  <c r="S1299" i="15"/>
  <c r="AG1296" i="15"/>
  <c r="AE1296" i="15"/>
  <c r="AE1297" i="15" l="1"/>
  <c r="AH1297" i="15" s="1"/>
  <c r="AA1298" i="15"/>
  <c r="K1299" i="15"/>
  <c r="M1299" i="15" s="1"/>
  <c r="AH1296" i="15"/>
  <c r="W1299" i="15"/>
  <c r="X1299" i="15" s="1"/>
  <c r="B1301" i="15"/>
  <c r="V1300" i="15"/>
  <c r="U1300" i="15"/>
  <c r="Y1300" i="15"/>
  <c r="J1300" i="15"/>
  <c r="E1300" i="15"/>
  <c r="F1300" i="15" s="1"/>
  <c r="G1300" i="15" s="1"/>
  <c r="C1300" i="15" s="1"/>
  <c r="D1300" i="15" s="1"/>
  <c r="H1300" i="15" s="1"/>
  <c r="AF1300" i="15" s="1"/>
  <c r="E2636" i="11"/>
  <c r="I1300" i="15"/>
  <c r="N1300" i="15"/>
  <c r="O1300" i="15" s="1"/>
  <c r="P1300" i="15" s="1"/>
  <c r="L1300" i="15"/>
  <c r="S1300" i="15"/>
  <c r="AC1298" i="15"/>
  <c r="AD1298" i="15" s="1"/>
  <c r="Q1299" i="15"/>
  <c r="R1299" i="15" s="1"/>
  <c r="T1299" i="15" s="1"/>
  <c r="AB1299" i="15" s="1"/>
  <c r="AI1297" i="15" l="1"/>
  <c r="C2639" i="11" s="1"/>
  <c r="AJ1297" i="15"/>
  <c r="D2639" i="11" s="1"/>
  <c r="AC1299" i="15"/>
  <c r="AD1299" i="15" s="1"/>
  <c r="W1300" i="15"/>
  <c r="X1300" i="15" s="1"/>
  <c r="Z1300" i="15" s="1"/>
  <c r="B1302" i="15"/>
  <c r="V1301" i="15"/>
  <c r="U1301" i="15"/>
  <c r="Y1301" i="15"/>
  <c r="J1301" i="15"/>
  <c r="E1301" i="15"/>
  <c r="F1301" i="15" s="1"/>
  <c r="G1301" i="15" s="1"/>
  <c r="C1301" i="15" s="1"/>
  <c r="D1301" i="15" s="1"/>
  <c r="H1301" i="15" s="1"/>
  <c r="AF1301" i="15" s="1"/>
  <c r="E2635" i="11"/>
  <c r="I1301" i="15"/>
  <c r="N1301" i="15"/>
  <c r="O1301" i="15" s="1"/>
  <c r="P1301" i="15" s="1"/>
  <c r="L1301" i="15"/>
  <c r="S1301" i="15"/>
  <c r="AA1299" i="15"/>
  <c r="Z1299" i="15"/>
  <c r="AJ1296" i="15"/>
  <c r="D2640" i="11" s="1"/>
  <c r="AI1296" i="15"/>
  <c r="C2640" i="11" s="1"/>
  <c r="Q1300" i="15"/>
  <c r="R1300" i="15" s="1"/>
  <c r="T1300" i="15" s="1"/>
  <c r="AB1300" i="15" s="1"/>
  <c r="AG1298" i="15"/>
  <c r="AE1298" i="15"/>
  <c r="K1300" i="15"/>
  <c r="M1300" i="15" s="1"/>
  <c r="AG1299" i="15" l="1"/>
  <c r="W1301" i="15"/>
  <c r="X1301" i="15" s="1"/>
  <c r="AA1301" i="15" s="1"/>
  <c r="AA1300" i="15"/>
  <c r="AH1298" i="15"/>
  <c r="AI1298" i="15" s="1"/>
  <c r="C2638" i="11" s="1"/>
  <c r="Q1301" i="15"/>
  <c r="R1301" i="15" s="1"/>
  <c r="T1301" i="15" s="1"/>
  <c r="AB1301" i="15" s="1"/>
  <c r="AC1300" i="15"/>
  <c r="AD1300" i="15" s="1"/>
  <c r="B1303" i="15"/>
  <c r="V1302" i="15"/>
  <c r="U1302" i="15"/>
  <c r="Y1302" i="15"/>
  <c r="J1302" i="15"/>
  <c r="E1302" i="15"/>
  <c r="F1302" i="15" s="1"/>
  <c r="G1302" i="15" s="1"/>
  <c r="C1302" i="15" s="1"/>
  <c r="D1302" i="15" s="1"/>
  <c r="H1302" i="15" s="1"/>
  <c r="AF1302" i="15" s="1"/>
  <c r="E2634" i="11"/>
  <c r="I1302" i="15"/>
  <c r="N1302" i="15"/>
  <c r="O1302" i="15" s="1"/>
  <c r="P1302" i="15" s="1"/>
  <c r="L1302" i="15"/>
  <c r="S1302" i="15"/>
  <c r="AE1299" i="15"/>
  <c r="AH1299" i="15" s="1"/>
  <c r="K1301" i="15"/>
  <c r="M1301" i="15" s="1"/>
  <c r="K1302" i="15" l="1"/>
  <c r="M1302" i="15" s="1"/>
  <c r="Z1301" i="15"/>
  <c r="AE1300" i="15"/>
  <c r="AJ1298" i="15"/>
  <c r="D2638" i="11" s="1"/>
  <c r="Q1302" i="15"/>
  <c r="R1302" i="15" s="1"/>
  <c r="T1302" i="15" s="1"/>
  <c r="AB1302" i="15" s="1"/>
  <c r="AC1301" i="15"/>
  <c r="AD1301" i="15" s="1"/>
  <c r="AE1301" i="15" s="1"/>
  <c r="AG1300" i="15"/>
  <c r="AH1300" i="15" s="1"/>
  <c r="W1302" i="15"/>
  <c r="X1302" i="15" s="1"/>
  <c r="AJ1299" i="15"/>
  <c r="D2637" i="11" s="1"/>
  <c r="AI1299" i="15"/>
  <c r="C2637" i="11" s="1"/>
  <c r="B1304" i="15"/>
  <c r="V1303" i="15"/>
  <c r="U1303" i="15"/>
  <c r="Y1303" i="15"/>
  <c r="J1303" i="15"/>
  <c r="E1303" i="15"/>
  <c r="F1303" i="15" s="1"/>
  <c r="G1303" i="15" s="1"/>
  <c r="C1303" i="15" s="1"/>
  <c r="D1303" i="15" s="1"/>
  <c r="H1303" i="15" s="1"/>
  <c r="AF1303" i="15" s="1"/>
  <c r="E2633" i="11"/>
  <c r="I1303" i="15"/>
  <c r="N1303" i="15"/>
  <c r="O1303" i="15" s="1"/>
  <c r="P1303" i="15" s="1"/>
  <c r="L1303" i="15"/>
  <c r="S1303" i="15"/>
  <c r="AC1302" i="15" l="1"/>
  <c r="AD1302" i="15" s="1"/>
  <c r="W1303" i="15"/>
  <c r="X1303" i="15" s="1"/>
  <c r="AA1303" i="15" s="1"/>
  <c r="AG1301" i="15"/>
  <c r="AH1301" i="15" s="1"/>
  <c r="AI1300" i="15"/>
  <c r="C2636" i="11" s="1"/>
  <c r="AJ1300" i="15"/>
  <c r="D2636" i="11" s="1"/>
  <c r="B1305" i="15"/>
  <c r="V1304" i="15"/>
  <c r="U1304" i="15"/>
  <c r="Y1304" i="15"/>
  <c r="J1304" i="15"/>
  <c r="E1304" i="15"/>
  <c r="F1304" i="15" s="1"/>
  <c r="G1304" i="15" s="1"/>
  <c r="C1304" i="15" s="1"/>
  <c r="D1304" i="15" s="1"/>
  <c r="H1304" i="15" s="1"/>
  <c r="AF1304" i="15" s="1"/>
  <c r="E2632" i="11"/>
  <c r="I1304" i="15"/>
  <c r="N1304" i="15"/>
  <c r="O1304" i="15" s="1"/>
  <c r="P1304" i="15" s="1"/>
  <c r="L1304" i="15"/>
  <c r="S1304" i="15"/>
  <c r="Q1303" i="15"/>
  <c r="R1303" i="15" s="1"/>
  <c r="T1303" i="15" s="1"/>
  <c r="AB1303" i="15" s="1"/>
  <c r="Z1302" i="15"/>
  <c r="AA1302" i="15"/>
  <c r="K1303" i="15"/>
  <c r="M1303" i="15" s="1"/>
  <c r="AG1302" i="15" l="1"/>
  <c r="W1304" i="15"/>
  <c r="X1304" i="15" s="1"/>
  <c r="AA1304" i="15" s="1"/>
  <c r="Z1303" i="15"/>
  <c r="AI1301" i="15"/>
  <c r="C2635" i="11" s="1"/>
  <c r="AJ1301" i="15"/>
  <c r="D2635" i="11" s="1"/>
  <c r="AC1303" i="15"/>
  <c r="AD1303" i="15" s="1"/>
  <c r="AE1303" i="15" s="1"/>
  <c r="B1306" i="15"/>
  <c r="V1305" i="15"/>
  <c r="U1305" i="15"/>
  <c r="Y1305" i="15"/>
  <c r="J1305" i="15"/>
  <c r="E1305" i="15"/>
  <c r="F1305" i="15" s="1"/>
  <c r="G1305" i="15" s="1"/>
  <c r="C1305" i="15" s="1"/>
  <c r="D1305" i="15" s="1"/>
  <c r="H1305" i="15" s="1"/>
  <c r="AF1305" i="15" s="1"/>
  <c r="E2631" i="11"/>
  <c r="I1305" i="15"/>
  <c r="N1305" i="15"/>
  <c r="O1305" i="15" s="1"/>
  <c r="P1305" i="15" s="1"/>
  <c r="L1305" i="15"/>
  <c r="S1305" i="15"/>
  <c r="AE1302" i="15"/>
  <c r="AH1302" i="15" s="1"/>
  <c r="Q1304" i="15"/>
  <c r="R1304" i="15" s="1"/>
  <c r="T1304" i="15" s="1"/>
  <c r="AB1304" i="15" s="1"/>
  <c r="K1304" i="15"/>
  <c r="M1304" i="15" s="1"/>
  <c r="W1305" i="15" l="1"/>
  <c r="X1305" i="15" s="1"/>
  <c r="Z1305" i="15" s="1"/>
  <c r="Z1304" i="15"/>
  <c r="AG1303" i="15"/>
  <c r="AH1303" i="15" s="1"/>
  <c r="AC1304" i="15"/>
  <c r="AD1304" i="15" s="1"/>
  <c r="AG1304" i="15" s="1"/>
  <c r="B1307" i="15"/>
  <c r="V1306" i="15"/>
  <c r="U1306" i="15"/>
  <c r="Y1306" i="15"/>
  <c r="J1306" i="15"/>
  <c r="E1306" i="15"/>
  <c r="F1306" i="15" s="1"/>
  <c r="G1306" i="15" s="1"/>
  <c r="C1306" i="15" s="1"/>
  <c r="D1306" i="15" s="1"/>
  <c r="H1306" i="15" s="1"/>
  <c r="AF1306" i="15" s="1"/>
  <c r="E2630" i="11"/>
  <c r="I1306" i="15"/>
  <c r="N1306" i="15"/>
  <c r="O1306" i="15" s="1"/>
  <c r="P1306" i="15" s="1"/>
  <c r="L1306" i="15"/>
  <c r="S1306" i="15"/>
  <c r="AJ1302" i="15"/>
  <c r="D2634" i="11" s="1"/>
  <c r="AI1302" i="15"/>
  <c r="C2634" i="11" s="1"/>
  <c r="Q1305" i="15"/>
  <c r="R1305" i="15" s="1"/>
  <c r="T1305" i="15" s="1"/>
  <c r="AB1305" i="15" s="1"/>
  <c r="K1305" i="15"/>
  <c r="M1305" i="15" s="1"/>
  <c r="AC1305" i="15" l="1"/>
  <c r="AD1305" i="15" s="1"/>
  <c r="W1306" i="15"/>
  <c r="X1306" i="15" s="1"/>
  <c r="AA1306" i="15" s="1"/>
  <c r="AA1305" i="15"/>
  <c r="AJ1303" i="15"/>
  <c r="D2633" i="11" s="1"/>
  <c r="AI1303" i="15"/>
  <c r="C2633" i="11" s="1"/>
  <c r="AE1304" i="15"/>
  <c r="AH1304" i="15" s="1"/>
  <c r="AJ1304" i="15" s="1"/>
  <c r="D2632" i="11" s="1"/>
  <c r="B1308" i="15"/>
  <c r="V1307" i="15"/>
  <c r="U1307" i="15"/>
  <c r="Y1307" i="15"/>
  <c r="J1307" i="15"/>
  <c r="E1307" i="15"/>
  <c r="F1307" i="15" s="1"/>
  <c r="G1307" i="15" s="1"/>
  <c r="C1307" i="15" s="1"/>
  <c r="D1307" i="15" s="1"/>
  <c r="H1307" i="15" s="1"/>
  <c r="AF1307" i="15" s="1"/>
  <c r="E2629" i="11"/>
  <c r="I1307" i="15"/>
  <c r="N1307" i="15"/>
  <c r="O1307" i="15" s="1"/>
  <c r="P1307" i="15" s="1"/>
  <c r="L1307" i="15"/>
  <c r="S1307" i="15"/>
  <c r="Q1306" i="15"/>
  <c r="R1306" i="15" s="1"/>
  <c r="T1306" i="15" s="1"/>
  <c r="AB1306" i="15" s="1"/>
  <c r="K1306" i="15"/>
  <c r="M1306" i="15" s="1"/>
  <c r="AG1305" i="15" l="1"/>
  <c r="Z1306" i="15"/>
  <c r="AE1305" i="15"/>
  <c r="AH1305" i="15" s="1"/>
  <c r="AI1305" i="15" s="1"/>
  <c r="C2631" i="11" s="1"/>
  <c r="W1307" i="15"/>
  <c r="X1307" i="15" s="1"/>
  <c r="AA1307" i="15" s="1"/>
  <c r="Q1307" i="15"/>
  <c r="AI1304" i="15"/>
  <c r="C2632" i="11" s="1"/>
  <c r="AC1306" i="15"/>
  <c r="AD1306" i="15" s="1"/>
  <c r="AE1306" i="15" s="1"/>
  <c r="B1309" i="15"/>
  <c r="V1308" i="15"/>
  <c r="U1308" i="15"/>
  <c r="Y1308" i="15"/>
  <c r="J1308" i="15"/>
  <c r="E1308" i="15"/>
  <c r="F1308" i="15" s="1"/>
  <c r="G1308" i="15" s="1"/>
  <c r="C1308" i="15" s="1"/>
  <c r="D1308" i="15" s="1"/>
  <c r="H1308" i="15" s="1"/>
  <c r="AF1308" i="15" s="1"/>
  <c r="E2628" i="11"/>
  <c r="I1308" i="15"/>
  <c r="N1308" i="15"/>
  <c r="O1308" i="15" s="1"/>
  <c r="P1308" i="15" s="1"/>
  <c r="L1308" i="15"/>
  <c r="S1308" i="15"/>
  <c r="K1307" i="15"/>
  <c r="M1307" i="15" s="1"/>
  <c r="R1307" i="15"/>
  <c r="T1307" i="15" s="1"/>
  <c r="AB1307" i="15" s="1"/>
  <c r="AC1307" i="15" s="1"/>
  <c r="AD1307" i="15" s="1"/>
  <c r="Z1307" i="15" l="1"/>
  <c r="AJ1305" i="15"/>
  <c r="D2631" i="11" s="1"/>
  <c r="W1308" i="15"/>
  <c r="X1308" i="15" s="1"/>
  <c r="Z1308" i="15" s="1"/>
  <c r="AE1307" i="15"/>
  <c r="AG1306" i="15"/>
  <c r="AH1306" i="15" s="1"/>
  <c r="B1310" i="15"/>
  <c r="V1309" i="15"/>
  <c r="U1309" i="15"/>
  <c r="Y1309" i="15"/>
  <c r="J1309" i="15"/>
  <c r="E1309" i="15"/>
  <c r="F1309" i="15" s="1"/>
  <c r="G1309" i="15" s="1"/>
  <c r="C1309" i="15" s="1"/>
  <c r="D1309" i="15" s="1"/>
  <c r="H1309" i="15" s="1"/>
  <c r="AF1309" i="15" s="1"/>
  <c r="E2627" i="11"/>
  <c r="I1309" i="15"/>
  <c r="N1309" i="15"/>
  <c r="O1309" i="15" s="1"/>
  <c r="P1309" i="15" s="1"/>
  <c r="L1309" i="15"/>
  <c r="S1309" i="15"/>
  <c r="AG1307" i="15"/>
  <c r="AH1307" i="15" s="1"/>
  <c r="Q1308" i="15"/>
  <c r="R1308" i="15" s="1"/>
  <c r="T1308" i="15" s="1"/>
  <c r="AB1308" i="15" s="1"/>
  <c r="AC1308" i="15" s="1"/>
  <c r="AD1308" i="15" s="1"/>
  <c r="K1308" i="15"/>
  <c r="M1308" i="15" s="1"/>
  <c r="AA1308" i="15" l="1"/>
  <c r="AE1308" i="15" s="1"/>
  <c r="W1309" i="15"/>
  <c r="X1309" i="15" s="1"/>
  <c r="Z1309" i="15" s="1"/>
  <c r="Q1309" i="15"/>
  <c r="R1309" i="15" s="1"/>
  <c r="T1309" i="15" s="1"/>
  <c r="AB1309" i="15" s="1"/>
  <c r="AJ1306" i="15"/>
  <c r="D2630" i="11" s="1"/>
  <c r="AI1306" i="15"/>
  <c r="C2630" i="11" s="1"/>
  <c r="AJ1307" i="15"/>
  <c r="D2629" i="11" s="1"/>
  <c r="AI1307" i="15"/>
  <c r="C2629" i="11" s="1"/>
  <c r="K1309" i="15"/>
  <c r="M1309" i="15" s="1"/>
  <c r="B1311" i="15"/>
  <c r="V1310" i="15"/>
  <c r="U1310" i="15"/>
  <c r="Y1310" i="15"/>
  <c r="J1310" i="15"/>
  <c r="E1310" i="15"/>
  <c r="F1310" i="15" s="1"/>
  <c r="G1310" i="15" s="1"/>
  <c r="C1310" i="15" s="1"/>
  <c r="D1310" i="15" s="1"/>
  <c r="H1310" i="15" s="1"/>
  <c r="AF1310" i="15" s="1"/>
  <c r="E2626" i="11"/>
  <c r="I1310" i="15"/>
  <c r="N1310" i="15"/>
  <c r="O1310" i="15" s="1"/>
  <c r="P1310" i="15" s="1"/>
  <c r="L1310" i="15"/>
  <c r="S1310" i="15"/>
  <c r="AC1309" i="15" l="1"/>
  <c r="AD1309" i="15" s="1"/>
  <c r="AG1308" i="15"/>
  <c r="AH1308" i="15" s="1"/>
  <c r="AA1309" i="15"/>
  <c r="W1310" i="15"/>
  <c r="X1310" i="15" s="1"/>
  <c r="AA1310" i="15" s="1"/>
  <c r="B1312" i="15"/>
  <c r="V1311" i="15"/>
  <c r="U1311" i="15"/>
  <c r="Y1311" i="15"/>
  <c r="J1311" i="15"/>
  <c r="E1311" i="15"/>
  <c r="F1311" i="15" s="1"/>
  <c r="G1311" i="15" s="1"/>
  <c r="C1311" i="15" s="1"/>
  <c r="D1311" i="15" s="1"/>
  <c r="H1311" i="15" s="1"/>
  <c r="AF1311" i="15" s="1"/>
  <c r="E2625" i="11"/>
  <c r="I1311" i="15"/>
  <c r="N1311" i="15"/>
  <c r="O1311" i="15" s="1"/>
  <c r="P1311" i="15" s="1"/>
  <c r="L1311" i="15"/>
  <c r="S1311" i="15"/>
  <c r="Q1310" i="15"/>
  <c r="R1310" i="15" s="1"/>
  <c r="T1310" i="15" s="1"/>
  <c r="AB1310" i="15" s="1"/>
  <c r="K1310" i="15"/>
  <c r="M1310" i="15" s="1"/>
  <c r="AC1310" i="15" l="1"/>
  <c r="AD1310" i="15" s="1"/>
  <c r="AE1310" i="15" s="1"/>
  <c r="AE1309" i="15"/>
  <c r="AJ1308" i="15"/>
  <c r="D2628" i="11" s="1"/>
  <c r="AI1308" i="15"/>
  <c r="C2628" i="11" s="1"/>
  <c r="Z1310" i="15"/>
  <c r="AG1309" i="15"/>
  <c r="AH1309" i="15" s="1"/>
  <c r="AI1309" i="15" s="1"/>
  <c r="C2627" i="11" s="1"/>
  <c r="W1311" i="15"/>
  <c r="X1311" i="15" s="1"/>
  <c r="AA1311" i="15" s="1"/>
  <c r="K1311" i="15"/>
  <c r="M1311" i="15" s="1"/>
  <c r="Q1311" i="15"/>
  <c r="R1311" i="15" s="1"/>
  <c r="T1311" i="15" s="1"/>
  <c r="AB1311" i="15" s="1"/>
  <c r="B1313" i="15"/>
  <c r="V1312" i="15"/>
  <c r="U1312" i="15"/>
  <c r="Y1312" i="15"/>
  <c r="J1312" i="15"/>
  <c r="E1312" i="15"/>
  <c r="F1312" i="15" s="1"/>
  <c r="G1312" i="15" s="1"/>
  <c r="C1312" i="15" s="1"/>
  <c r="D1312" i="15" s="1"/>
  <c r="H1312" i="15" s="1"/>
  <c r="AF1312" i="15" s="1"/>
  <c r="E2624" i="11"/>
  <c r="I1312" i="15"/>
  <c r="N1312" i="15"/>
  <c r="O1312" i="15" s="1"/>
  <c r="P1312" i="15" s="1"/>
  <c r="L1312" i="15"/>
  <c r="S1312" i="15"/>
  <c r="AG1310" i="15" l="1"/>
  <c r="AH1310" i="15" s="1"/>
  <c r="AJ1310" i="15" s="1"/>
  <c r="D2626" i="11" s="1"/>
  <c r="AC1311" i="15"/>
  <c r="AD1311" i="15" s="1"/>
  <c r="AE1311" i="15" s="1"/>
  <c r="Z1311" i="15"/>
  <c r="AJ1309" i="15"/>
  <c r="D2627" i="11" s="1"/>
  <c r="Q1312" i="15"/>
  <c r="R1312" i="15" s="1"/>
  <c r="T1312" i="15" s="1"/>
  <c r="AB1312" i="15" s="1"/>
  <c r="B1314" i="15"/>
  <c r="V1313" i="15"/>
  <c r="U1313" i="15"/>
  <c r="Y1313" i="15"/>
  <c r="J1313" i="15"/>
  <c r="E1313" i="15"/>
  <c r="F1313" i="15" s="1"/>
  <c r="G1313" i="15" s="1"/>
  <c r="C1313" i="15" s="1"/>
  <c r="D1313" i="15" s="1"/>
  <c r="H1313" i="15" s="1"/>
  <c r="AF1313" i="15" s="1"/>
  <c r="E2623" i="11"/>
  <c r="I1313" i="15"/>
  <c r="N1313" i="15"/>
  <c r="O1313" i="15" s="1"/>
  <c r="P1313" i="15" s="1"/>
  <c r="L1313" i="15"/>
  <c r="S1313" i="15"/>
  <c r="K1312" i="15"/>
  <c r="M1312" i="15" s="1"/>
  <c r="W1312" i="15"/>
  <c r="X1312" i="15" s="1"/>
  <c r="AG1311" i="15" l="1"/>
  <c r="AH1311" i="15" s="1"/>
  <c r="AJ1311" i="15" s="1"/>
  <c r="D2625" i="11" s="1"/>
  <c r="W1313" i="15"/>
  <c r="X1313" i="15" s="1"/>
  <c r="AA1313" i="15" s="1"/>
  <c r="AI1310" i="15"/>
  <c r="C2626" i="11" s="1"/>
  <c r="K1313" i="15"/>
  <c r="M1313" i="15" s="1"/>
  <c r="AA1312" i="15"/>
  <c r="Z1312" i="15"/>
  <c r="B1315" i="15"/>
  <c r="V1314" i="15"/>
  <c r="U1314" i="15"/>
  <c r="Y1314" i="15"/>
  <c r="J1314" i="15"/>
  <c r="E1314" i="15"/>
  <c r="F1314" i="15" s="1"/>
  <c r="G1314" i="15" s="1"/>
  <c r="C1314" i="15" s="1"/>
  <c r="D1314" i="15" s="1"/>
  <c r="H1314" i="15" s="1"/>
  <c r="AF1314" i="15" s="1"/>
  <c r="E2622" i="11"/>
  <c r="I1314" i="15"/>
  <c r="N1314" i="15"/>
  <c r="O1314" i="15" s="1"/>
  <c r="P1314" i="15" s="1"/>
  <c r="L1314" i="15"/>
  <c r="S1314" i="15"/>
  <c r="Q1313" i="15"/>
  <c r="R1313" i="15" s="1"/>
  <c r="T1313" i="15" s="1"/>
  <c r="AB1313" i="15" s="1"/>
  <c r="AC1312" i="15"/>
  <c r="AD1312" i="15" s="1"/>
  <c r="Z1313" i="15" l="1"/>
  <c r="W1314" i="15"/>
  <c r="X1314" i="15" s="1"/>
  <c r="Z1314" i="15" s="1"/>
  <c r="AI1311" i="15"/>
  <c r="C2625" i="11" s="1"/>
  <c r="AG1312" i="15"/>
  <c r="AC1313" i="15"/>
  <c r="AD1313" i="15" s="1"/>
  <c r="AG1313" i="15" s="1"/>
  <c r="B1316" i="15"/>
  <c r="V1315" i="15"/>
  <c r="U1315" i="15"/>
  <c r="Y1315" i="15"/>
  <c r="J1315" i="15"/>
  <c r="E1315" i="15"/>
  <c r="F1315" i="15" s="1"/>
  <c r="G1315" i="15" s="1"/>
  <c r="C1315" i="15" s="1"/>
  <c r="D1315" i="15" s="1"/>
  <c r="H1315" i="15" s="1"/>
  <c r="AF1315" i="15" s="1"/>
  <c r="E2621" i="11"/>
  <c r="I1315" i="15"/>
  <c r="N1315" i="15"/>
  <c r="O1315" i="15" s="1"/>
  <c r="P1315" i="15" s="1"/>
  <c r="L1315" i="15"/>
  <c r="S1315" i="15"/>
  <c r="Q1314" i="15"/>
  <c r="R1314" i="15" s="1"/>
  <c r="T1314" i="15" s="1"/>
  <c r="AB1314" i="15" s="1"/>
  <c r="AE1312" i="15"/>
  <c r="AH1312" i="15" s="1"/>
  <c r="K1314" i="15"/>
  <c r="M1314" i="15" s="1"/>
  <c r="AC1314" i="15" l="1"/>
  <c r="AD1314" i="15" s="1"/>
  <c r="AG1314" i="15" s="1"/>
  <c r="AA1314" i="15"/>
  <c r="W1315" i="15"/>
  <c r="X1315" i="15" s="1"/>
  <c r="Z1315" i="15" s="1"/>
  <c r="AE1313" i="15"/>
  <c r="AH1313" i="15" s="1"/>
  <c r="AI1313" i="15" s="1"/>
  <c r="C2623" i="11" s="1"/>
  <c r="AI1312" i="15"/>
  <c r="C2624" i="11" s="1"/>
  <c r="AJ1312" i="15"/>
  <c r="D2624" i="11" s="1"/>
  <c r="B1317" i="15"/>
  <c r="V1316" i="15"/>
  <c r="U1316" i="15"/>
  <c r="Y1316" i="15"/>
  <c r="J1316" i="15"/>
  <c r="E1316" i="15"/>
  <c r="F1316" i="15" s="1"/>
  <c r="G1316" i="15" s="1"/>
  <c r="C1316" i="15" s="1"/>
  <c r="D1316" i="15" s="1"/>
  <c r="H1316" i="15" s="1"/>
  <c r="AF1316" i="15" s="1"/>
  <c r="E2620" i="11"/>
  <c r="I1316" i="15"/>
  <c r="N1316" i="15"/>
  <c r="O1316" i="15" s="1"/>
  <c r="P1316" i="15" s="1"/>
  <c r="L1316" i="15"/>
  <c r="S1316" i="15"/>
  <c r="Q1315" i="15"/>
  <c r="R1315" i="15" s="1"/>
  <c r="T1315" i="15" s="1"/>
  <c r="AB1315" i="15" s="1"/>
  <c r="K1315" i="15"/>
  <c r="M1315" i="15" s="1"/>
  <c r="AE1314" i="15" l="1"/>
  <c r="AH1314" i="15" s="1"/>
  <c r="AJ1314" i="15" s="1"/>
  <c r="D2622" i="11" s="1"/>
  <c r="AA1315" i="15"/>
  <c r="AJ1313" i="15"/>
  <c r="D2623" i="11" s="1"/>
  <c r="AC1315" i="15"/>
  <c r="AD1315" i="15" s="1"/>
  <c r="W1316" i="15"/>
  <c r="X1316" i="15" s="1"/>
  <c r="B1318" i="15"/>
  <c r="V1317" i="15"/>
  <c r="U1317" i="15"/>
  <c r="Y1317" i="15"/>
  <c r="J1317" i="15"/>
  <c r="E1317" i="15"/>
  <c r="F1317" i="15" s="1"/>
  <c r="G1317" i="15" s="1"/>
  <c r="C1317" i="15" s="1"/>
  <c r="D1317" i="15" s="1"/>
  <c r="H1317" i="15" s="1"/>
  <c r="AF1317" i="15" s="1"/>
  <c r="E2619" i="11"/>
  <c r="I1317" i="15"/>
  <c r="N1317" i="15"/>
  <c r="O1317" i="15" s="1"/>
  <c r="P1317" i="15" s="1"/>
  <c r="L1317" i="15"/>
  <c r="S1317" i="15"/>
  <c r="Q1316" i="15"/>
  <c r="R1316" i="15" s="1"/>
  <c r="T1316" i="15" s="1"/>
  <c r="AB1316" i="15" s="1"/>
  <c r="K1316" i="15"/>
  <c r="M1316" i="15" s="1"/>
  <c r="AC1316" i="15" l="1"/>
  <c r="AD1316" i="15" s="1"/>
  <c r="AI1314" i="15"/>
  <c r="C2622" i="11" s="1"/>
  <c r="AE1315" i="15"/>
  <c r="AG1315" i="15"/>
  <c r="AH1315" i="15" s="1"/>
  <c r="W1317" i="15"/>
  <c r="X1317" i="15" s="1"/>
  <c r="B1319" i="15"/>
  <c r="V1318" i="15"/>
  <c r="U1318" i="15"/>
  <c r="Y1318" i="15"/>
  <c r="J1318" i="15"/>
  <c r="E1318" i="15"/>
  <c r="F1318" i="15" s="1"/>
  <c r="G1318" i="15" s="1"/>
  <c r="C1318" i="15" s="1"/>
  <c r="D1318" i="15" s="1"/>
  <c r="H1318" i="15" s="1"/>
  <c r="AF1318" i="15" s="1"/>
  <c r="E2618" i="11"/>
  <c r="I1318" i="15"/>
  <c r="N1318" i="15"/>
  <c r="O1318" i="15" s="1"/>
  <c r="P1318" i="15" s="1"/>
  <c r="L1318" i="15"/>
  <c r="S1318" i="15"/>
  <c r="AA1316" i="15"/>
  <c r="Z1316" i="15"/>
  <c r="Q1317" i="15"/>
  <c r="R1317" i="15" s="1"/>
  <c r="T1317" i="15" s="1"/>
  <c r="AB1317" i="15" s="1"/>
  <c r="K1317" i="15"/>
  <c r="M1317" i="15" s="1"/>
  <c r="AC1317" i="15" l="1"/>
  <c r="AD1317" i="15" s="1"/>
  <c r="AG1316" i="15"/>
  <c r="Q1318" i="15"/>
  <c r="R1318" i="15" s="1"/>
  <c r="T1318" i="15" s="1"/>
  <c r="AB1318" i="15" s="1"/>
  <c r="AJ1315" i="15"/>
  <c r="D2621" i="11" s="1"/>
  <c r="AI1315" i="15"/>
  <c r="C2621" i="11" s="1"/>
  <c r="K1318" i="15"/>
  <c r="M1318" i="15" s="1"/>
  <c r="W1318" i="15"/>
  <c r="X1318" i="15" s="1"/>
  <c r="B1320" i="15"/>
  <c r="V1319" i="15"/>
  <c r="U1319" i="15"/>
  <c r="Y1319" i="15"/>
  <c r="J1319" i="15"/>
  <c r="E1319" i="15"/>
  <c r="F1319" i="15" s="1"/>
  <c r="G1319" i="15" s="1"/>
  <c r="C1319" i="15" s="1"/>
  <c r="D1319" i="15" s="1"/>
  <c r="H1319" i="15" s="1"/>
  <c r="AF1319" i="15" s="1"/>
  <c r="E2617" i="11"/>
  <c r="I1319" i="15"/>
  <c r="N1319" i="15"/>
  <c r="O1319" i="15" s="1"/>
  <c r="P1319" i="15" s="1"/>
  <c r="L1319" i="15"/>
  <c r="S1319" i="15"/>
  <c r="Z1317" i="15"/>
  <c r="AA1317" i="15"/>
  <c r="AE1316" i="15"/>
  <c r="AH1316" i="15" s="1"/>
  <c r="AE1317" i="15" l="1"/>
  <c r="AC1318" i="15"/>
  <c r="AD1318" i="15" s="1"/>
  <c r="W1319" i="15"/>
  <c r="X1319" i="15" s="1"/>
  <c r="AA1319" i="15" s="1"/>
  <c r="B1321" i="15"/>
  <c r="V1320" i="15"/>
  <c r="U1320" i="15"/>
  <c r="Y1320" i="15"/>
  <c r="J1320" i="15"/>
  <c r="E1320" i="15"/>
  <c r="F1320" i="15" s="1"/>
  <c r="G1320" i="15" s="1"/>
  <c r="C1320" i="15" s="1"/>
  <c r="D1320" i="15" s="1"/>
  <c r="H1320" i="15" s="1"/>
  <c r="AF1320" i="15" s="1"/>
  <c r="E2616" i="11"/>
  <c r="I1320" i="15"/>
  <c r="N1320" i="15"/>
  <c r="O1320" i="15" s="1"/>
  <c r="P1320" i="15" s="1"/>
  <c r="L1320" i="15"/>
  <c r="S1320" i="15"/>
  <c r="AA1318" i="15"/>
  <c r="Z1318" i="15"/>
  <c r="AG1317" i="15"/>
  <c r="AH1317" i="15" s="1"/>
  <c r="AI1316" i="15"/>
  <c r="C2620" i="11" s="1"/>
  <c r="AJ1316" i="15"/>
  <c r="D2620" i="11" s="1"/>
  <c r="Q1319" i="15"/>
  <c r="R1319" i="15" s="1"/>
  <c r="T1319" i="15" s="1"/>
  <c r="AB1319" i="15" s="1"/>
  <c r="K1319" i="15"/>
  <c r="M1319" i="15" s="1"/>
  <c r="AG1318" i="15" l="1"/>
  <c r="W1320" i="15"/>
  <c r="X1320" i="15" s="1"/>
  <c r="Z1320" i="15" s="1"/>
  <c r="Z1319" i="15"/>
  <c r="Q1320" i="15"/>
  <c r="R1320" i="15" s="1"/>
  <c r="T1320" i="15" s="1"/>
  <c r="AB1320" i="15" s="1"/>
  <c r="AC1319" i="15"/>
  <c r="AD1319" i="15" s="1"/>
  <c r="AG1319" i="15" s="1"/>
  <c r="AI1317" i="15"/>
  <c r="C2619" i="11" s="1"/>
  <c r="AJ1317" i="15"/>
  <c r="D2619" i="11" s="1"/>
  <c r="AE1318" i="15"/>
  <c r="AH1318" i="15" s="1"/>
  <c r="B1322" i="15"/>
  <c r="V1321" i="15"/>
  <c r="U1321" i="15"/>
  <c r="Y1321" i="15"/>
  <c r="J1321" i="15"/>
  <c r="E1321" i="15"/>
  <c r="F1321" i="15" s="1"/>
  <c r="G1321" i="15" s="1"/>
  <c r="C1321" i="15" s="1"/>
  <c r="D1321" i="15" s="1"/>
  <c r="H1321" i="15" s="1"/>
  <c r="AF1321" i="15" s="1"/>
  <c r="E2615" i="11"/>
  <c r="I1321" i="15"/>
  <c r="N1321" i="15"/>
  <c r="O1321" i="15" s="1"/>
  <c r="P1321" i="15" s="1"/>
  <c r="L1321" i="15"/>
  <c r="S1321" i="15"/>
  <c r="K1320" i="15"/>
  <c r="M1320" i="15"/>
  <c r="AA1320" i="15" l="1"/>
  <c r="W1321" i="15"/>
  <c r="X1321" i="15" s="1"/>
  <c r="Z1321" i="15" s="1"/>
  <c r="AE1319" i="15"/>
  <c r="AH1319" i="15" s="1"/>
  <c r="AJ1319" i="15" s="1"/>
  <c r="D2617" i="11" s="1"/>
  <c r="B1323" i="15"/>
  <c r="V1322" i="15"/>
  <c r="U1322" i="15"/>
  <c r="Y1322" i="15"/>
  <c r="J1322" i="15"/>
  <c r="E1322" i="15"/>
  <c r="F1322" i="15" s="1"/>
  <c r="G1322" i="15" s="1"/>
  <c r="C1322" i="15" s="1"/>
  <c r="D1322" i="15" s="1"/>
  <c r="H1322" i="15" s="1"/>
  <c r="AF1322" i="15" s="1"/>
  <c r="E2614" i="11"/>
  <c r="I1322" i="15"/>
  <c r="N1322" i="15"/>
  <c r="O1322" i="15" s="1"/>
  <c r="P1322" i="15" s="1"/>
  <c r="L1322" i="15"/>
  <c r="S1322" i="15"/>
  <c r="AC1320" i="15"/>
  <c r="AD1320" i="15" s="1"/>
  <c r="AI1318" i="15"/>
  <c r="C2618" i="11" s="1"/>
  <c r="AJ1318" i="15"/>
  <c r="D2618" i="11" s="1"/>
  <c r="Q1321" i="15"/>
  <c r="R1321" i="15" s="1"/>
  <c r="T1321" i="15" s="1"/>
  <c r="AB1321" i="15" s="1"/>
  <c r="K1321" i="15"/>
  <c r="M1321" i="15" s="1"/>
  <c r="AC1321" i="15" l="1"/>
  <c r="AD1321" i="15" s="1"/>
  <c r="W1322" i="15"/>
  <c r="X1322" i="15" s="1"/>
  <c r="AA1322" i="15" s="1"/>
  <c r="AA1321" i="15"/>
  <c r="AI1319" i="15"/>
  <c r="C2617" i="11" s="1"/>
  <c r="B1324" i="15"/>
  <c r="V1323" i="15"/>
  <c r="U1323" i="15"/>
  <c r="Y1323" i="15"/>
  <c r="J1323" i="15"/>
  <c r="E1323" i="15"/>
  <c r="F1323" i="15" s="1"/>
  <c r="G1323" i="15" s="1"/>
  <c r="C1323" i="15" s="1"/>
  <c r="D1323" i="15" s="1"/>
  <c r="H1323" i="15" s="1"/>
  <c r="AF1323" i="15" s="1"/>
  <c r="E2613" i="11"/>
  <c r="I1323" i="15"/>
  <c r="N1323" i="15"/>
  <c r="O1323" i="15" s="1"/>
  <c r="P1323" i="15" s="1"/>
  <c r="L1323" i="15"/>
  <c r="S1323" i="15"/>
  <c r="AE1320" i="15"/>
  <c r="AG1320" i="15"/>
  <c r="Q1322" i="15"/>
  <c r="R1322" i="15" s="1"/>
  <c r="T1322" i="15" s="1"/>
  <c r="AB1322" i="15" s="1"/>
  <c r="K1322" i="15"/>
  <c r="M1322" i="15" s="1"/>
  <c r="K1323" i="15" l="1"/>
  <c r="M1323" i="15" s="1"/>
  <c r="AG1321" i="15"/>
  <c r="AC1322" i="15"/>
  <c r="AD1322" i="15" s="1"/>
  <c r="AE1322" i="15" s="1"/>
  <c r="W1323" i="15"/>
  <c r="X1323" i="15" s="1"/>
  <c r="AA1323" i="15" s="1"/>
  <c r="Z1322" i="15"/>
  <c r="AE1321" i="15"/>
  <c r="AH1321" i="15" s="1"/>
  <c r="AI1321" i="15" s="1"/>
  <c r="C2615" i="11" s="1"/>
  <c r="Q1323" i="15"/>
  <c r="R1323" i="15" s="1"/>
  <c r="T1323" i="15" s="1"/>
  <c r="AB1323" i="15" s="1"/>
  <c r="AH1320" i="15"/>
  <c r="B1325" i="15"/>
  <c r="V1324" i="15"/>
  <c r="U1324" i="15"/>
  <c r="Y1324" i="15"/>
  <c r="J1324" i="15"/>
  <c r="E1324" i="15"/>
  <c r="F1324" i="15" s="1"/>
  <c r="G1324" i="15" s="1"/>
  <c r="C1324" i="15" s="1"/>
  <c r="D1324" i="15" s="1"/>
  <c r="H1324" i="15" s="1"/>
  <c r="AF1324" i="15" s="1"/>
  <c r="E2612" i="11"/>
  <c r="I1324" i="15"/>
  <c r="N1324" i="15"/>
  <c r="O1324" i="15" s="1"/>
  <c r="P1324" i="15" s="1"/>
  <c r="L1324" i="15"/>
  <c r="S1324" i="15"/>
  <c r="AG1322" i="15" l="1"/>
  <c r="Z1323" i="15"/>
  <c r="AJ1321" i="15"/>
  <c r="D2615" i="11" s="1"/>
  <c r="W1324" i="15"/>
  <c r="X1324" i="15" s="1"/>
  <c r="AC1323" i="15"/>
  <c r="AD1323" i="15" s="1"/>
  <c r="AG1323" i="15" s="1"/>
  <c r="B1326" i="15"/>
  <c r="V1325" i="15"/>
  <c r="U1325" i="15"/>
  <c r="Y1325" i="15"/>
  <c r="J1325" i="15"/>
  <c r="E1325" i="15"/>
  <c r="F1325" i="15" s="1"/>
  <c r="G1325" i="15" s="1"/>
  <c r="C1325" i="15" s="1"/>
  <c r="D1325" i="15" s="1"/>
  <c r="H1325" i="15" s="1"/>
  <c r="AF1325" i="15" s="1"/>
  <c r="E2611" i="11"/>
  <c r="I1325" i="15"/>
  <c r="N1325" i="15"/>
  <c r="O1325" i="15" s="1"/>
  <c r="P1325" i="15" s="1"/>
  <c r="L1325" i="15"/>
  <c r="S1325" i="15"/>
  <c r="Q1324" i="15"/>
  <c r="R1324" i="15" s="1"/>
  <c r="T1324" i="15" s="1"/>
  <c r="AB1324" i="15" s="1"/>
  <c r="AJ1320" i="15"/>
  <c r="D2616" i="11" s="1"/>
  <c r="AI1320" i="15"/>
  <c r="C2616" i="11" s="1"/>
  <c r="K1324" i="15"/>
  <c r="M1324" i="15" s="1"/>
  <c r="AH1322" i="15"/>
  <c r="W1325" i="15" l="1"/>
  <c r="X1325" i="15" s="1"/>
  <c r="AA1325" i="15" s="1"/>
  <c r="AE1323" i="15"/>
  <c r="AH1323" i="15" s="1"/>
  <c r="K1325" i="15"/>
  <c r="M1325" i="15" s="1"/>
  <c r="AI1322" i="15"/>
  <c r="C2614" i="11" s="1"/>
  <c r="AJ1322" i="15"/>
  <c r="D2614" i="11" s="1"/>
  <c r="AC1324" i="15"/>
  <c r="AD1324" i="15" s="1"/>
  <c r="B1327" i="15"/>
  <c r="V1326" i="15"/>
  <c r="U1326" i="15"/>
  <c r="Y1326" i="15"/>
  <c r="J1326" i="15"/>
  <c r="E1326" i="15"/>
  <c r="F1326" i="15" s="1"/>
  <c r="G1326" i="15" s="1"/>
  <c r="C1326" i="15" s="1"/>
  <c r="D1326" i="15" s="1"/>
  <c r="H1326" i="15" s="1"/>
  <c r="AF1326" i="15" s="1"/>
  <c r="E2610" i="11"/>
  <c r="I1326" i="15"/>
  <c r="N1326" i="15"/>
  <c r="O1326" i="15" s="1"/>
  <c r="P1326" i="15" s="1"/>
  <c r="L1326" i="15"/>
  <c r="S1326" i="15"/>
  <c r="Q1325" i="15"/>
  <c r="R1325" i="15" s="1"/>
  <c r="T1325" i="15" s="1"/>
  <c r="AB1325" i="15" s="1"/>
  <c r="Z1324" i="15"/>
  <c r="AA1324" i="15"/>
  <c r="AC1325" i="15" l="1"/>
  <c r="AD1325" i="15" s="1"/>
  <c r="AG1325" i="15" s="1"/>
  <c r="Z1325" i="15"/>
  <c r="W1326" i="15"/>
  <c r="X1326" i="15" s="1"/>
  <c r="Z1326" i="15" s="1"/>
  <c r="AE1324" i="15"/>
  <c r="AJ1323" i="15"/>
  <c r="D2613" i="11" s="1"/>
  <c r="AI1323" i="15"/>
  <c r="C2613" i="11" s="1"/>
  <c r="B1328" i="15"/>
  <c r="V1327" i="15"/>
  <c r="U1327" i="15"/>
  <c r="Y1327" i="15"/>
  <c r="J1327" i="15"/>
  <c r="E1327" i="15"/>
  <c r="F1327" i="15" s="1"/>
  <c r="G1327" i="15" s="1"/>
  <c r="C1327" i="15" s="1"/>
  <c r="D1327" i="15" s="1"/>
  <c r="H1327" i="15" s="1"/>
  <c r="AF1327" i="15" s="1"/>
  <c r="E2609" i="11"/>
  <c r="I1327" i="15"/>
  <c r="N1327" i="15"/>
  <c r="O1327" i="15" s="1"/>
  <c r="P1327" i="15" s="1"/>
  <c r="L1327" i="15"/>
  <c r="S1327" i="15"/>
  <c r="Q1326" i="15"/>
  <c r="R1326" i="15" s="1"/>
  <c r="T1326" i="15" s="1"/>
  <c r="AB1326" i="15" s="1"/>
  <c r="K1326" i="15"/>
  <c r="M1326" i="15" s="1"/>
  <c r="AG1324" i="15"/>
  <c r="AH1324" i="15" s="1"/>
  <c r="AE1325" i="15" l="1"/>
  <c r="AH1325" i="15" s="1"/>
  <c r="AI1325" i="15" s="1"/>
  <c r="C2611" i="11" s="1"/>
  <c r="AC1326" i="15"/>
  <c r="AD1326" i="15" s="1"/>
  <c r="AA1326" i="15"/>
  <c r="W1327" i="15"/>
  <c r="X1327" i="15" s="1"/>
  <c r="Z1327" i="15" s="1"/>
  <c r="K1327" i="15"/>
  <c r="M1327" i="15" s="1"/>
  <c r="AJ1324" i="15"/>
  <c r="D2612" i="11" s="1"/>
  <c r="AI1324" i="15"/>
  <c r="C2612" i="11" s="1"/>
  <c r="B1329" i="15"/>
  <c r="V1328" i="15"/>
  <c r="U1328" i="15"/>
  <c r="Y1328" i="15"/>
  <c r="J1328" i="15"/>
  <c r="E1328" i="15"/>
  <c r="F1328" i="15" s="1"/>
  <c r="G1328" i="15" s="1"/>
  <c r="C1328" i="15" s="1"/>
  <c r="D1328" i="15" s="1"/>
  <c r="H1328" i="15" s="1"/>
  <c r="AF1328" i="15" s="1"/>
  <c r="E2608" i="11"/>
  <c r="I1328" i="15"/>
  <c r="N1328" i="15"/>
  <c r="O1328" i="15" s="1"/>
  <c r="P1328" i="15" s="1"/>
  <c r="L1328" i="15"/>
  <c r="S1328" i="15"/>
  <c r="Q1327" i="15"/>
  <c r="R1327" i="15" s="1"/>
  <c r="T1327" i="15" s="1"/>
  <c r="AB1327" i="15" s="1"/>
  <c r="AC1327" i="15" l="1"/>
  <c r="AD1327" i="15" s="1"/>
  <c r="AJ1325" i="15"/>
  <c r="D2611" i="11" s="1"/>
  <c r="AG1326" i="15"/>
  <c r="AA1327" i="15"/>
  <c r="AE1326" i="15"/>
  <c r="AH1326" i="15" s="1"/>
  <c r="AJ1326" i="15" s="1"/>
  <c r="D2610" i="11" s="1"/>
  <c r="B1330" i="15"/>
  <c r="V1329" i="15"/>
  <c r="U1329" i="15"/>
  <c r="Y1329" i="15"/>
  <c r="J1329" i="15"/>
  <c r="E1329" i="15"/>
  <c r="F1329" i="15" s="1"/>
  <c r="G1329" i="15" s="1"/>
  <c r="C1329" i="15" s="1"/>
  <c r="D1329" i="15" s="1"/>
  <c r="H1329" i="15" s="1"/>
  <c r="AF1329" i="15" s="1"/>
  <c r="E2607" i="11"/>
  <c r="I1329" i="15"/>
  <c r="N1329" i="15"/>
  <c r="O1329" i="15" s="1"/>
  <c r="P1329" i="15" s="1"/>
  <c r="L1329" i="15"/>
  <c r="S1329" i="15"/>
  <c r="Q1328" i="15"/>
  <c r="R1328" i="15" s="1"/>
  <c r="T1328" i="15" s="1"/>
  <c r="AB1328" i="15" s="1"/>
  <c r="K1328" i="15"/>
  <c r="M1328" i="15" s="1"/>
  <c r="W1328" i="15"/>
  <c r="X1328" i="15" s="1"/>
  <c r="AC1328" i="15" l="1"/>
  <c r="AD1328" i="15" s="1"/>
  <c r="AE1327" i="15"/>
  <c r="AI1326" i="15"/>
  <c r="C2610" i="11" s="1"/>
  <c r="W1329" i="15"/>
  <c r="X1329" i="15" s="1"/>
  <c r="AA1329" i="15" s="1"/>
  <c r="AG1327" i="15"/>
  <c r="AH1327" i="15" s="1"/>
  <c r="K1329" i="15"/>
  <c r="M1329" i="15" s="1"/>
  <c r="B1331" i="15"/>
  <c r="V1330" i="15"/>
  <c r="U1330" i="15"/>
  <c r="Y1330" i="15"/>
  <c r="J1330" i="15"/>
  <c r="E1330" i="15"/>
  <c r="F1330" i="15" s="1"/>
  <c r="G1330" i="15" s="1"/>
  <c r="C1330" i="15" s="1"/>
  <c r="D1330" i="15" s="1"/>
  <c r="H1330" i="15" s="1"/>
  <c r="AF1330" i="15" s="1"/>
  <c r="E2606" i="11"/>
  <c r="I1330" i="15"/>
  <c r="N1330" i="15"/>
  <c r="O1330" i="15" s="1"/>
  <c r="P1330" i="15" s="1"/>
  <c r="L1330" i="15"/>
  <c r="S1330" i="15"/>
  <c r="AA1328" i="15"/>
  <c r="Z1328" i="15"/>
  <c r="Q1329" i="15"/>
  <c r="R1329" i="15" s="1"/>
  <c r="T1329" i="15" s="1"/>
  <c r="AB1329" i="15" s="1"/>
  <c r="AG1328" i="15" l="1"/>
  <c r="AC1329" i="15"/>
  <c r="AD1329" i="15" s="1"/>
  <c r="AE1329" i="15" s="1"/>
  <c r="Z1329" i="15"/>
  <c r="W1330" i="15"/>
  <c r="X1330" i="15" s="1"/>
  <c r="Z1330" i="15" s="1"/>
  <c r="B1332" i="15"/>
  <c r="V1331" i="15"/>
  <c r="U1331" i="15"/>
  <c r="Y1331" i="15"/>
  <c r="J1331" i="15"/>
  <c r="E1331" i="15"/>
  <c r="F1331" i="15" s="1"/>
  <c r="G1331" i="15" s="1"/>
  <c r="C1331" i="15" s="1"/>
  <c r="D1331" i="15" s="1"/>
  <c r="H1331" i="15" s="1"/>
  <c r="AF1331" i="15" s="1"/>
  <c r="E2605" i="11"/>
  <c r="I1331" i="15"/>
  <c r="N1331" i="15"/>
  <c r="O1331" i="15" s="1"/>
  <c r="P1331" i="15" s="1"/>
  <c r="L1331" i="15"/>
  <c r="S1331" i="15"/>
  <c r="Q1330" i="15"/>
  <c r="R1330" i="15" s="1"/>
  <c r="T1330" i="15" s="1"/>
  <c r="AB1330" i="15" s="1"/>
  <c r="K1330" i="15"/>
  <c r="M1330" i="15" s="1"/>
  <c r="AE1328" i="15"/>
  <c r="AH1328" i="15" s="1"/>
  <c r="AJ1327" i="15"/>
  <c r="D2609" i="11" s="1"/>
  <c r="AI1327" i="15"/>
  <c r="C2609" i="11" s="1"/>
  <c r="AC1330" i="15" l="1"/>
  <c r="AD1330" i="15" s="1"/>
  <c r="AG1329" i="15"/>
  <c r="AH1329" i="15" s="1"/>
  <c r="AI1329" i="15" s="1"/>
  <c r="C2607" i="11" s="1"/>
  <c r="K1331" i="15"/>
  <c r="AA1330" i="15"/>
  <c r="AJ1328" i="15"/>
  <c r="D2608" i="11" s="1"/>
  <c r="AI1328" i="15"/>
  <c r="C2608" i="11" s="1"/>
  <c r="W1331" i="15"/>
  <c r="X1331" i="15" s="1"/>
  <c r="B1333" i="15"/>
  <c r="V1332" i="15"/>
  <c r="U1332" i="15"/>
  <c r="Y1332" i="15"/>
  <c r="J1332" i="15"/>
  <c r="E1332" i="15"/>
  <c r="F1332" i="15" s="1"/>
  <c r="G1332" i="15" s="1"/>
  <c r="C1332" i="15" s="1"/>
  <c r="D1332" i="15" s="1"/>
  <c r="H1332" i="15" s="1"/>
  <c r="AF1332" i="15" s="1"/>
  <c r="E2604" i="11"/>
  <c r="I1332" i="15"/>
  <c r="N1332" i="15"/>
  <c r="O1332" i="15" s="1"/>
  <c r="P1332" i="15" s="1"/>
  <c r="L1332" i="15"/>
  <c r="S1332" i="15"/>
  <c r="M1331" i="15"/>
  <c r="Q1331" i="15"/>
  <c r="R1331" i="15" s="1"/>
  <c r="T1331" i="15" s="1"/>
  <c r="AB1331" i="15" s="1"/>
  <c r="AC1331" i="15" s="1"/>
  <c r="AD1331" i="15" s="1"/>
  <c r="AE1330" i="15" l="1"/>
  <c r="K1332" i="15"/>
  <c r="AJ1329" i="15"/>
  <c r="D2607" i="11" s="1"/>
  <c r="AG1330" i="15"/>
  <c r="AH1330" i="15" s="1"/>
  <c r="Q1332" i="15"/>
  <c r="R1332" i="15" s="1"/>
  <c r="T1332" i="15" s="1"/>
  <c r="AB1332" i="15" s="1"/>
  <c r="W1332" i="15"/>
  <c r="X1332" i="15" s="1"/>
  <c r="B1334" i="15"/>
  <c r="V1333" i="15"/>
  <c r="U1333" i="15"/>
  <c r="Y1333" i="15"/>
  <c r="J1333" i="15"/>
  <c r="E1333" i="15"/>
  <c r="F1333" i="15" s="1"/>
  <c r="G1333" i="15" s="1"/>
  <c r="C1333" i="15" s="1"/>
  <c r="D1333" i="15" s="1"/>
  <c r="H1333" i="15" s="1"/>
  <c r="AF1333" i="15" s="1"/>
  <c r="E2603" i="11"/>
  <c r="I1333" i="15"/>
  <c r="N1333" i="15"/>
  <c r="O1333" i="15" s="1"/>
  <c r="P1333" i="15" s="1"/>
  <c r="L1333" i="15"/>
  <c r="S1333" i="15"/>
  <c r="AA1331" i="15"/>
  <c r="AG1331" i="15" s="1"/>
  <c r="Z1331" i="15"/>
  <c r="M1332" i="15"/>
  <c r="AC1332" i="15" l="1"/>
  <c r="AD1332" i="15" s="1"/>
  <c r="W1333" i="15"/>
  <c r="X1333" i="15" s="1"/>
  <c r="AA1333" i="15" s="1"/>
  <c r="B1335" i="15"/>
  <c r="V1334" i="15"/>
  <c r="U1334" i="15"/>
  <c r="Y1334" i="15"/>
  <c r="J1334" i="15"/>
  <c r="E1334" i="15"/>
  <c r="F1334" i="15" s="1"/>
  <c r="G1334" i="15" s="1"/>
  <c r="C1334" i="15" s="1"/>
  <c r="D1334" i="15" s="1"/>
  <c r="H1334" i="15" s="1"/>
  <c r="AF1334" i="15" s="1"/>
  <c r="E2602" i="11"/>
  <c r="I1334" i="15"/>
  <c r="N1334" i="15"/>
  <c r="O1334" i="15" s="1"/>
  <c r="P1334" i="15" s="1"/>
  <c r="L1334" i="15"/>
  <c r="S1334" i="15"/>
  <c r="K1333" i="15"/>
  <c r="M1333" i="15" s="1"/>
  <c r="Z1332" i="15"/>
  <c r="AA1332" i="15"/>
  <c r="Q1333" i="15"/>
  <c r="R1333" i="15" s="1"/>
  <c r="T1333" i="15" s="1"/>
  <c r="AB1333" i="15" s="1"/>
  <c r="AE1331" i="15"/>
  <c r="AH1331" i="15" s="1"/>
  <c r="AJ1330" i="15"/>
  <c r="D2606" i="11" s="1"/>
  <c r="AI1330" i="15"/>
  <c r="C2606" i="11" s="1"/>
  <c r="AE1332" i="15" l="1"/>
  <c r="AC1333" i="15"/>
  <c r="AD1333" i="15" s="1"/>
  <c r="AG1333" i="15" s="1"/>
  <c r="K1334" i="15"/>
  <c r="M1334" i="15" s="1"/>
  <c r="W1334" i="15"/>
  <c r="X1334" i="15" s="1"/>
  <c r="Z1334" i="15" s="1"/>
  <c r="Z1333" i="15"/>
  <c r="AI1331" i="15"/>
  <c r="C2605" i="11" s="1"/>
  <c r="AJ1331" i="15"/>
  <c r="D2605" i="11" s="1"/>
  <c r="B1336" i="15"/>
  <c r="V1335" i="15"/>
  <c r="U1335" i="15"/>
  <c r="Y1335" i="15"/>
  <c r="J1335" i="15"/>
  <c r="E1335" i="15"/>
  <c r="F1335" i="15" s="1"/>
  <c r="G1335" i="15" s="1"/>
  <c r="C1335" i="15" s="1"/>
  <c r="D1335" i="15" s="1"/>
  <c r="H1335" i="15" s="1"/>
  <c r="AF1335" i="15" s="1"/>
  <c r="E2601" i="11"/>
  <c r="I1335" i="15"/>
  <c r="N1335" i="15"/>
  <c r="O1335" i="15" s="1"/>
  <c r="P1335" i="15" s="1"/>
  <c r="L1335" i="15"/>
  <c r="S1335" i="15"/>
  <c r="Q1334" i="15"/>
  <c r="R1334" i="15" s="1"/>
  <c r="T1334" i="15" s="1"/>
  <c r="AB1334" i="15" s="1"/>
  <c r="AG1332" i="15"/>
  <c r="AH1332" i="15" s="1"/>
  <c r="AE1333" i="15" l="1"/>
  <c r="AH1333" i="15" s="1"/>
  <c r="AJ1333" i="15" s="1"/>
  <c r="D2603" i="11" s="1"/>
  <c r="AC1334" i="15"/>
  <c r="AD1334" i="15" s="1"/>
  <c r="AG1334" i="15" s="1"/>
  <c r="AA1334" i="15"/>
  <c r="W1335" i="15"/>
  <c r="X1335" i="15" s="1"/>
  <c r="B1337" i="15"/>
  <c r="V1336" i="15"/>
  <c r="U1336" i="15"/>
  <c r="Y1336" i="15"/>
  <c r="J1336" i="15"/>
  <c r="E1336" i="15"/>
  <c r="F1336" i="15" s="1"/>
  <c r="G1336" i="15" s="1"/>
  <c r="C1336" i="15" s="1"/>
  <c r="D1336" i="15" s="1"/>
  <c r="H1336" i="15" s="1"/>
  <c r="AF1336" i="15" s="1"/>
  <c r="E2600" i="11"/>
  <c r="I1336" i="15"/>
  <c r="N1336" i="15"/>
  <c r="O1336" i="15" s="1"/>
  <c r="P1336" i="15" s="1"/>
  <c r="L1336" i="15"/>
  <c r="S1336" i="15"/>
  <c r="AJ1332" i="15"/>
  <c r="D2604" i="11" s="1"/>
  <c r="AI1332" i="15"/>
  <c r="C2604" i="11" s="1"/>
  <c r="Q1335" i="15"/>
  <c r="R1335" i="15" s="1"/>
  <c r="T1335" i="15" s="1"/>
  <c r="AB1335" i="15" s="1"/>
  <c r="K1335" i="15"/>
  <c r="M1335" i="15" s="1"/>
  <c r="K1336" i="15" l="1"/>
  <c r="M1336" i="15" s="1"/>
  <c r="AI1333" i="15"/>
  <c r="C2603" i="11" s="1"/>
  <c r="AE1334" i="15"/>
  <c r="AH1334" i="15" s="1"/>
  <c r="AJ1334" i="15" s="1"/>
  <c r="D2602" i="11" s="1"/>
  <c r="W1336" i="15"/>
  <c r="X1336" i="15" s="1"/>
  <c r="AA1336" i="15" s="1"/>
  <c r="AC1335" i="15"/>
  <c r="AD1335" i="15" s="1"/>
  <c r="B1338" i="15"/>
  <c r="V1337" i="15"/>
  <c r="U1337" i="15"/>
  <c r="Y1337" i="15"/>
  <c r="J1337" i="15"/>
  <c r="E1337" i="15"/>
  <c r="F1337" i="15" s="1"/>
  <c r="G1337" i="15" s="1"/>
  <c r="C1337" i="15" s="1"/>
  <c r="D1337" i="15" s="1"/>
  <c r="H1337" i="15" s="1"/>
  <c r="AF1337" i="15" s="1"/>
  <c r="E2599" i="11"/>
  <c r="I1337" i="15"/>
  <c r="N1337" i="15"/>
  <c r="O1337" i="15" s="1"/>
  <c r="P1337" i="15" s="1"/>
  <c r="L1337" i="15"/>
  <c r="S1337" i="15"/>
  <c r="AA1335" i="15"/>
  <c r="Z1335" i="15"/>
  <c r="Q1336" i="15"/>
  <c r="R1336" i="15" s="1"/>
  <c r="T1336" i="15" s="1"/>
  <c r="AB1336" i="15" s="1"/>
  <c r="AC1336" i="15" l="1"/>
  <c r="AD1336" i="15" s="1"/>
  <c r="AG1336" i="15" s="1"/>
  <c r="Z1336" i="15"/>
  <c r="W1337" i="15"/>
  <c r="X1337" i="15" s="1"/>
  <c r="AA1337" i="15" s="1"/>
  <c r="AI1334" i="15"/>
  <c r="C2602" i="11" s="1"/>
  <c r="AE1335" i="15"/>
  <c r="Q1337" i="15"/>
  <c r="R1337" i="15" s="1"/>
  <c r="T1337" i="15" s="1"/>
  <c r="AB1337" i="15" s="1"/>
  <c r="AC1337" i="15" s="1"/>
  <c r="AD1337" i="15" s="1"/>
  <c r="B1339" i="15"/>
  <c r="V1338" i="15"/>
  <c r="U1338" i="15"/>
  <c r="Y1338" i="15"/>
  <c r="J1338" i="15"/>
  <c r="E1338" i="15"/>
  <c r="F1338" i="15" s="1"/>
  <c r="G1338" i="15" s="1"/>
  <c r="C1338" i="15" s="1"/>
  <c r="D1338" i="15" s="1"/>
  <c r="H1338" i="15" s="1"/>
  <c r="AF1338" i="15" s="1"/>
  <c r="E2598" i="11"/>
  <c r="I1338" i="15"/>
  <c r="N1338" i="15"/>
  <c r="O1338" i="15" s="1"/>
  <c r="P1338" i="15" s="1"/>
  <c r="L1338" i="15"/>
  <c r="S1338" i="15"/>
  <c r="K1337" i="15"/>
  <c r="M1337" i="15" s="1"/>
  <c r="AG1335" i="15"/>
  <c r="AH1335" i="15" s="1"/>
  <c r="AE1336" i="15" l="1"/>
  <c r="AH1336" i="15" s="1"/>
  <c r="AJ1336" i="15" s="1"/>
  <c r="D2600" i="11" s="1"/>
  <c r="W1338" i="15"/>
  <c r="X1338" i="15" s="1"/>
  <c r="AA1338" i="15" s="1"/>
  <c r="Z1337" i="15"/>
  <c r="Q1338" i="15"/>
  <c r="R1338" i="15" s="1"/>
  <c r="T1338" i="15" s="1"/>
  <c r="AB1338" i="15" s="1"/>
  <c r="AE1337" i="15"/>
  <c r="AJ1335" i="15"/>
  <c r="D2601" i="11" s="1"/>
  <c r="AI1335" i="15"/>
  <c r="C2601" i="11" s="1"/>
  <c r="B1340" i="15"/>
  <c r="V1339" i="15"/>
  <c r="U1339" i="15"/>
  <c r="Y1339" i="15"/>
  <c r="J1339" i="15"/>
  <c r="E1339" i="15"/>
  <c r="F1339" i="15" s="1"/>
  <c r="G1339" i="15" s="1"/>
  <c r="C1339" i="15" s="1"/>
  <c r="D1339" i="15" s="1"/>
  <c r="H1339" i="15" s="1"/>
  <c r="AF1339" i="15" s="1"/>
  <c r="E2597" i="11"/>
  <c r="I1339" i="15"/>
  <c r="N1339" i="15"/>
  <c r="O1339" i="15" s="1"/>
  <c r="P1339" i="15" s="1"/>
  <c r="L1339" i="15"/>
  <c r="S1339" i="15"/>
  <c r="AG1337" i="15"/>
  <c r="AH1337" i="15" s="1"/>
  <c r="K1338" i="15"/>
  <c r="M1338" i="15" s="1"/>
  <c r="AI1336" i="15" l="1"/>
  <c r="C2600" i="11" s="1"/>
  <c r="K1339" i="15"/>
  <c r="M1339" i="15" s="1"/>
  <c r="Z1338" i="15"/>
  <c r="W1339" i="15"/>
  <c r="X1339" i="15" s="1"/>
  <c r="AA1339" i="15" s="1"/>
  <c r="AI1337" i="15"/>
  <c r="C2599" i="11" s="1"/>
  <c r="AJ1337" i="15"/>
  <c r="D2599" i="11" s="1"/>
  <c r="B1341" i="15"/>
  <c r="V1340" i="15"/>
  <c r="U1340" i="15"/>
  <c r="Y1340" i="15"/>
  <c r="J1340" i="15"/>
  <c r="E1340" i="15"/>
  <c r="F1340" i="15" s="1"/>
  <c r="G1340" i="15" s="1"/>
  <c r="C1340" i="15" s="1"/>
  <c r="D1340" i="15" s="1"/>
  <c r="H1340" i="15" s="1"/>
  <c r="AF1340" i="15" s="1"/>
  <c r="E2596" i="11"/>
  <c r="I1340" i="15"/>
  <c r="N1340" i="15"/>
  <c r="O1340" i="15" s="1"/>
  <c r="P1340" i="15" s="1"/>
  <c r="L1340" i="15"/>
  <c r="S1340" i="15"/>
  <c r="AC1338" i="15"/>
  <c r="AD1338" i="15" s="1"/>
  <c r="Q1339" i="15"/>
  <c r="R1339" i="15" s="1"/>
  <c r="T1339" i="15" s="1"/>
  <c r="AB1339" i="15" s="1"/>
  <c r="AC1339" i="15" l="1"/>
  <c r="AD1339" i="15" s="1"/>
  <c r="AE1339" i="15" s="1"/>
  <c r="Z1339" i="15"/>
  <c r="Q1340" i="15"/>
  <c r="R1340" i="15" s="1"/>
  <c r="T1340" i="15" s="1"/>
  <c r="AB1340" i="15" s="1"/>
  <c r="K1340" i="15"/>
  <c r="M1340" i="15" s="1"/>
  <c r="W1340" i="15"/>
  <c r="X1340" i="15" s="1"/>
  <c r="B1342" i="15"/>
  <c r="V1341" i="15"/>
  <c r="U1341" i="15"/>
  <c r="Y1341" i="15"/>
  <c r="J1341" i="15"/>
  <c r="E1341" i="15"/>
  <c r="F1341" i="15" s="1"/>
  <c r="G1341" i="15" s="1"/>
  <c r="C1341" i="15" s="1"/>
  <c r="D1341" i="15" s="1"/>
  <c r="H1341" i="15" s="1"/>
  <c r="AF1341" i="15" s="1"/>
  <c r="E2595" i="11"/>
  <c r="I1341" i="15"/>
  <c r="N1341" i="15"/>
  <c r="O1341" i="15" s="1"/>
  <c r="P1341" i="15" s="1"/>
  <c r="L1341" i="15"/>
  <c r="S1341" i="15"/>
  <c r="AG1338" i="15"/>
  <c r="AE1338" i="15"/>
  <c r="AG1339" i="15" l="1"/>
  <c r="K1341" i="15"/>
  <c r="M1341" i="15" s="1"/>
  <c r="AH1339" i="15"/>
  <c r="AJ1339" i="15" s="1"/>
  <c r="D2597" i="11" s="1"/>
  <c r="W1341" i="15"/>
  <c r="X1341" i="15" s="1"/>
  <c r="AA1341" i="15" s="1"/>
  <c r="AH1338" i="15"/>
  <c r="AI1338" i="15" s="1"/>
  <c r="C2598" i="11" s="1"/>
  <c r="Q1341" i="15"/>
  <c r="R1341" i="15" s="1"/>
  <c r="T1341" i="15" s="1"/>
  <c r="AB1341" i="15" s="1"/>
  <c r="B1343" i="15"/>
  <c r="V1342" i="15"/>
  <c r="U1342" i="15"/>
  <c r="Y1342" i="15"/>
  <c r="J1342" i="15"/>
  <c r="E1342" i="15"/>
  <c r="F1342" i="15" s="1"/>
  <c r="G1342" i="15" s="1"/>
  <c r="C1342" i="15" s="1"/>
  <c r="D1342" i="15" s="1"/>
  <c r="H1342" i="15" s="1"/>
  <c r="AF1342" i="15" s="1"/>
  <c r="E2594" i="11"/>
  <c r="I1342" i="15"/>
  <c r="N1342" i="15"/>
  <c r="O1342" i="15" s="1"/>
  <c r="P1342" i="15" s="1"/>
  <c r="L1342" i="15"/>
  <c r="S1342" i="15"/>
  <c r="AC1340" i="15"/>
  <c r="AD1340" i="15" s="1"/>
  <c r="Z1340" i="15"/>
  <c r="AA1340" i="15"/>
  <c r="AI1339" i="15" l="1"/>
  <c r="C2597" i="11" s="1"/>
  <c r="W1342" i="15"/>
  <c r="X1342" i="15" s="1"/>
  <c r="Z1342" i="15" s="1"/>
  <c r="Z1341" i="15"/>
  <c r="AG1340" i="15"/>
  <c r="AJ1338" i="15"/>
  <c r="D2598" i="11" s="1"/>
  <c r="AE1340" i="15"/>
  <c r="AH1340" i="15" s="1"/>
  <c r="AC1341" i="15"/>
  <c r="AD1341" i="15" s="1"/>
  <c r="K1342" i="15"/>
  <c r="M1342" i="15" s="1"/>
  <c r="B1344" i="15"/>
  <c r="V1343" i="15"/>
  <c r="U1343" i="15"/>
  <c r="Y1343" i="15"/>
  <c r="J1343" i="15"/>
  <c r="E1343" i="15"/>
  <c r="F1343" i="15" s="1"/>
  <c r="G1343" i="15" s="1"/>
  <c r="C1343" i="15" s="1"/>
  <c r="D1343" i="15" s="1"/>
  <c r="H1343" i="15" s="1"/>
  <c r="AF1343" i="15" s="1"/>
  <c r="E2593" i="11"/>
  <c r="I1343" i="15"/>
  <c r="N1343" i="15"/>
  <c r="O1343" i="15" s="1"/>
  <c r="P1343" i="15" s="1"/>
  <c r="L1343" i="15"/>
  <c r="S1343" i="15"/>
  <c r="Q1342" i="15"/>
  <c r="R1342" i="15" s="1"/>
  <c r="T1342" i="15" s="1"/>
  <c r="AB1342" i="15" s="1"/>
  <c r="AC1342" i="15" l="1"/>
  <c r="AD1342" i="15" s="1"/>
  <c r="AG1342" i="15" s="1"/>
  <c r="AA1342" i="15"/>
  <c r="W1343" i="15"/>
  <c r="X1343" i="15" s="1"/>
  <c r="AA1343" i="15" s="1"/>
  <c r="Q1343" i="15"/>
  <c r="R1343" i="15" s="1"/>
  <c r="T1343" i="15" s="1"/>
  <c r="AB1343" i="15" s="1"/>
  <c r="AG1341" i="15"/>
  <c r="AE1341" i="15"/>
  <c r="AH1341" i="15" s="1"/>
  <c r="B1345" i="15"/>
  <c r="V1344" i="15"/>
  <c r="U1344" i="15"/>
  <c r="Y1344" i="15"/>
  <c r="J1344" i="15"/>
  <c r="E1344" i="15"/>
  <c r="F1344" i="15" s="1"/>
  <c r="G1344" i="15" s="1"/>
  <c r="C1344" i="15" s="1"/>
  <c r="D1344" i="15" s="1"/>
  <c r="H1344" i="15" s="1"/>
  <c r="AF1344" i="15" s="1"/>
  <c r="E2592" i="11"/>
  <c r="I1344" i="15"/>
  <c r="N1344" i="15"/>
  <c r="O1344" i="15" s="1"/>
  <c r="P1344" i="15" s="1"/>
  <c r="L1344" i="15"/>
  <c r="S1344" i="15"/>
  <c r="K1343" i="15"/>
  <c r="M1343" i="15" s="1"/>
  <c r="AJ1340" i="15"/>
  <c r="D2596" i="11" s="1"/>
  <c r="AI1340" i="15"/>
  <c r="C2596" i="11" s="1"/>
  <c r="AE1342" i="15" l="1"/>
  <c r="AH1342" i="15" s="1"/>
  <c r="AJ1342" i="15" s="1"/>
  <c r="D2594" i="11" s="1"/>
  <c r="Z1343" i="15"/>
  <c r="W1344" i="15"/>
  <c r="X1344" i="15" s="1"/>
  <c r="Z1344" i="15" s="1"/>
  <c r="B1346" i="15"/>
  <c r="V1345" i="15"/>
  <c r="U1345" i="15"/>
  <c r="Y1345" i="15"/>
  <c r="J1345" i="15"/>
  <c r="E1345" i="15"/>
  <c r="F1345" i="15" s="1"/>
  <c r="G1345" i="15" s="1"/>
  <c r="C1345" i="15" s="1"/>
  <c r="D1345" i="15" s="1"/>
  <c r="H1345" i="15" s="1"/>
  <c r="AF1345" i="15" s="1"/>
  <c r="E2591" i="11"/>
  <c r="I1345" i="15"/>
  <c r="N1345" i="15"/>
  <c r="O1345" i="15" s="1"/>
  <c r="P1345" i="15" s="1"/>
  <c r="L1345" i="15"/>
  <c r="S1345" i="15"/>
  <c r="AJ1341" i="15"/>
  <c r="D2595" i="11" s="1"/>
  <c r="AI1341" i="15"/>
  <c r="C2595" i="11" s="1"/>
  <c r="AC1343" i="15"/>
  <c r="AD1343" i="15" s="1"/>
  <c r="AG1343" i="15" s="1"/>
  <c r="Q1344" i="15"/>
  <c r="R1344" i="15" s="1"/>
  <c r="T1344" i="15" s="1"/>
  <c r="AB1344" i="15" s="1"/>
  <c r="K1344" i="15"/>
  <c r="M1344" i="15" s="1"/>
  <c r="AC1344" i="15" l="1"/>
  <c r="AD1344" i="15" s="1"/>
  <c r="W1345" i="15"/>
  <c r="X1345" i="15" s="1"/>
  <c r="AA1345" i="15" s="1"/>
  <c r="AA1344" i="15"/>
  <c r="AI1342" i="15"/>
  <c r="C2594" i="11" s="1"/>
  <c r="Q1345" i="15"/>
  <c r="R1345" i="15" s="1"/>
  <c r="T1345" i="15" s="1"/>
  <c r="AB1345" i="15" s="1"/>
  <c r="B1347" i="15"/>
  <c r="V1346" i="15"/>
  <c r="U1346" i="15"/>
  <c r="Y1346" i="15"/>
  <c r="J1346" i="15"/>
  <c r="E1346" i="15"/>
  <c r="F1346" i="15" s="1"/>
  <c r="G1346" i="15" s="1"/>
  <c r="C1346" i="15" s="1"/>
  <c r="D1346" i="15" s="1"/>
  <c r="H1346" i="15" s="1"/>
  <c r="AF1346" i="15" s="1"/>
  <c r="E2590" i="11"/>
  <c r="I1346" i="15"/>
  <c r="N1346" i="15"/>
  <c r="O1346" i="15" s="1"/>
  <c r="P1346" i="15" s="1"/>
  <c r="L1346" i="15"/>
  <c r="S1346" i="15"/>
  <c r="K1345" i="15"/>
  <c r="M1345" i="15" s="1"/>
  <c r="AE1343" i="15"/>
  <c r="AH1343" i="15" s="1"/>
  <c r="AE1344" i="15" l="1"/>
  <c r="Z1345" i="15"/>
  <c r="AG1344" i="15"/>
  <c r="AH1344" i="15" s="1"/>
  <c r="AJ1343" i="15"/>
  <c r="D2593" i="11" s="1"/>
  <c r="AI1343" i="15"/>
  <c r="C2593" i="11" s="1"/>
  <c r="W1346" i="15"/>
  <c r="X1346" i="15" s="1"/>
  <c r="B1348" i="15"/>
  <c r="V1347" i="15"/>
  <c r="U1347" i="15"/>
  <c r="Y1347" i="15"/>
  <c r="J1347" i="15"/>
  <c r="E1347" i="15"/>
  <c r="F1347" i="15" s="1"/>
  <c r="G1347" i="15" s="1"/>
  <c r="C1347" i="15" s="1"/>
  <c r="D1347" i="15" s="1"/>
  <c r="H1347" i="15" s="1"/>
  <c r="AF1347" i="15" s="1"/>
  <c r="E2589" i="11"/>
  <c r="I1347" i="15"/>
  <c r="N1347" i="15"/>
  <c r="O1347" i="15" s="1"/>
  <c r="P1347" i="15" s="1"/>
  <c r="L1347" i="15"/>
  <c r="S1347" i="15"/>
  <c r="AC1345" i="15"/>
  <c r="AD1345" i="15" s="1"/>
  <c r="Q1346" i="15"/>
  <c r="R1346" i="15" s="1"/>
  <c r="T1346" i="15" s="1"/>
  <c r="AB1346" i="15" s="1"/>
  <c r="K1346" i="15"/>
  <c r="M1346" i="15" s="1"/>
  <c r="K1347" i="15" l="1"/>
  <c r="M1347" i="15" s="1"/>
  <c r="AC1346" i="15"/>
  <c r="AD1346" i="15" s="1"/>
  <c r="W1347" i="15"/>
  <c r="X1347" i="15" s="1"/>
  <c r="Z1347" i="15" s="1"/>
  <c r="Q1347" i="15"/>
  <c r="R1347" i="15" s="1"/>
  <c r="T1347" i="15" s="1"/>
  <c r="AB1347" i="15" s="1"/>
  <c r="B1349" i="15"/>
  <c r="V1348" i="15"/>
  <c r="U1348" i="15"/>
  <c r="Y1348" i="15"/>
  <c r="J1348" i="15"/>
  <c r="E1348" i="15"/>
  <c r="F1348" i="15" s="1"/>
  <c r="G1348" i="15" s="1"/>
  <c r="C1348" i="15" s="1"/>
  <c r="D1348" i="15" s="1"/>
  <c r="H1348" i="15" s="1"/>
  <c r="AF1348" i="15" s="1"/>
  <c r="E2588" i="11"/>
  <c r="I1348" i="15"/>
  <c r="N1348" i="15"/>
  <c r="O1348" i="15" s="1"/>
  <c r="P1348" i="15" s="1"/>
  <c r="L1348" i="15"/>
  <c r="S1348" i="15"/>
  <c r="Z1346" i="15"/>
  <c r="AA1346" i="15"/>
  <c r="AE1345" i="15"/>
  <c r="AG1345" i="15"/>
  <c r="AI1344" i="15"/>
  <c r="C2592" i="11" s="1"/>
  <c r="AJ1344" i="15"/>
  <c r="D2592" i="11" s="1"/>
  <c r="AE1346" i="15" l="1"/>
  <c r="AA1347" i="15"/>
  <c r="AH1345" i="15"/>
  <c r="AJ1345" i="15" s="1"/>
  <c r="D2591" i="11" s="1"/>
  <c r="Q1348" i="15"/>
  <c r="R1348" i="15" s="1"/>
  <c r="T1348" i="15" s="1"/>
  <c r="AB1348" i="15" s="1"/>
  <c r="AC1347" i="15"/>
  <c r="AD1347" i="15" s="1"/>
  <c r="W1348" i="15"/>
  <c r="X1348" i="15" s="1"/>
  <c r="B1350" i="15"/>
  <c r="V1349" i="15"/>
  <c r="U1349" i="15"/>
  <c r="Y1349" i="15"/>
  <c r="J1349" i="15"/>
  <c r="E1349" i="15"/>
  <c r="F1349" i="15" s="1"/>
  <c r="G1349" i="15" s="1"/>
  <c r="C1349" i="15" s="1"/>
  <c r="D1349" i="15" s="1"/>
  <c r="H1349" i="15" s="1"/>
  <c r="AF1349" i="15" s="1"/>
  <c r="E2587" i="11"/>
  <c r="I1349" i="15"/>
  <c r="N1349" i="15"/>
  <c r="O1349" i="15" s="1"/>
  <c r="P1349" i="15" s="1"/>
  <c r="L1349" i="15"/>
  <c r="S1349" i="15"/>
  <c r="AG1346" i="15"/>
  <c r="AH1346" i="15" s="1"/>
  <c r="K1348" i="15"/>
  <c r="M1348" i="15" s="1"/>
  <c r="AE1347" i="15" l="1"/>
  <c r="AI1345" i="15"/>
  <c r="C2591" i="11" s="1"/>
  <c r="AG1347" i="15"/>
  <c r="AH1347" i="15" s="1"/>
  <c r="AJ1347" i="15" s="1"/>
  <c r="D2589" i="11" s="1"/>
  <c r="Q1349" i="15"/>
  <c r="R1349" i="15" s="1"/>
  <c r="T1349" i="15" s="1"/>
  <c r="AB1349" i="15" s="1"/>
  <c r="AI1346" i="15"/>
  <c r="C2590" i="11" s="1"/>
  <c r="AJ1346" i="15"/>
  <c r="D2590" i="11" s="1"/>
  <c r="W1349" i="15"/>
  <c r="X1349" i="15" s="1"/>
  <c r="B1351" i="15"/>
  <c r="V1350" i="15"/>
  <c r="U1350" i="15"/>
  <c r="Y1350" i="15"/>
  <c r="J1350" i="15"/>
  <c r="E1350" i="15"/>
  <c r="F1350" i="15" s="1"/>
  <c r="G1350" i="15" s="1"/>
  <c r="C1350" i="15" s="1"/>
  <c r="D1350" i="15" s="1"/>
  <c r="H1350" i="15" s="1"/>
  <c r="AF1350" i="15" s="1"/>
  <c r="E2586" i="11"/>
  <c r="I1350" i="15"/>
  <c r="N1350" i="15"/>
  <c r="O1350" i="15" s="1"/>
  <c r="P1350" i="15" s="1"/>
  <c r="L1350" i="15"/>
  <c r="S1350" i="15"/>
  <c r="AC1348" i="15"/>
  <c r="AD1348" i="15" s="1"/>
  <c r="AA1348" i="15"/>
  <c r="Z1348" i="15"/>
  <c r="K1349" i="15"/>
  <c r="M1349" i="15" s="1"/>
  <c r="AI1347" i="15" l="1"/>
  <c r="C2589" i="11" s="1"/>
  <c r="AG1348" i="15"/>
  <c r="W1350" i="15"/>
  <c r="X1350" i="15" s="1"/>
  <c r="B1352" i="15"/>
  <c r="V1351" i="15"/>
  <c r="U1351" i="15"/>
  <c r="Y1351" i="15"/>
  <c r="J1351" i="15"/>
  <c r="E1351" i="15"/>
  <c r="F1351" i="15" s="1"/>
  <c r="G1351" i="15" s="1"/>
  <c r="C1351" i="15" s="1"/>
  <c r="D1351" i="15" s="1"/>
  <c r="H1351" i="15" s="1"/>
  <c r="AF1351" i="15" s="1"/>
  <c r="E2585" i="11"/>
  <c r="I1351" i="15"/>
  <c r="N1351" i="15"/>
  <c r="O1351" i="15" s="1"/>
  <c r="P1351" i="15" s="1"/>
  <c r="L1351" i="15"/>
  <c r="S1351" i="15"/>
  <c r="Z1349" i="15"/>
  <c r="AA1349" i="15"/>
  <c r="Q1350" i="15"/>
  <c r="R1350" i="15" s="1"/>
  <c r="T1350" i="15" s="1"/>
  <c r="AB1350" i="15" s="1"/>
  <c r="AC1349" i="15"/>
  <c r="AD1349" i="15" s="1"/>
  <c r="AE1348" i="15"/>
  <c r="K1350" i="15"/>
  <c r="M1350" i="15" s="1"/>
  <c r="AC1350" i="15" l="1"/>
  <c r="AD1350" i="15" s="1"/>
  <c r="W1351" i="15"/>
  <c r="X1351" i="15" s="1"/>
  <c r="AA1351" i="15" s="1"/>
  <c r="AH1348" i="15"/>
  <c r="AI1348" i="15" s="1"/>
  <c r="C2588" i="11" s="1"/>
  <c r="K1351" i="15"/>
  <c r="M1351" i="15" s="1"/>
  <c r="AG1349" i="15"/>
  <c r="AE1349" i="15"/>
  <c r="AH1349" i="15" s="1"/>
  <c r="B1353" i="15"/>
  <c r="V1352" i="15"/>
  <c r="U1352" i="15"/>
  <c r="Y1352" i="15"/>
  <c r="J1352" i="15"/>
  <c r="E1352" i="15"/>
  <c r="F1352" i="15" s="1"/>
  <c r="G1352" i="15" s="1"/>
  <c r="C1352" i="15" s="1"/>
  <c r="D1352" i="15" s="1"/>
  <c r="H1352" i="15" s="1"/>
  <c r="AF1352" i="15" s="1"/>
  <c r="E2584" i="11"/>
  <c r="I1352" i="15"/>
  <c r="N1352" i="15"/>
  <c r="O1352" i="15" s="1"/>
  <c r="P1352" i="15" s="1"/>
  <c r="L1352" i="15"/>
  <c r="S1352" i="15"/>
  <c r="Q1351" i="15"/>
  <c r="R1351" i="15" s="1"/>
  <c r="T1351" i="15" s="1"/>
  <c r="AB1351" i="15" s="1"/>
  <c r="Z1350" i="15"/>
  <c r="AA1350" i="15"/>
  <c r="AE1350" i="15" l="1"/>
  <c r="AC1351" i="15"/>
  <c r="AD1351" i="15" s="1"/>
  <c r="AE1351" i="15" s="1"/>
  <c r="Z1351" i="15"/>
  <c r="W1352" i="15"/>
  <c r="X1352" i="15" s="1"/>
  <c r="Z1352" i="15" s="1"/>
  <c r="AJ1348" i="15"/>
  <c r="D2588" i="11" s="1"/>
  <c r="Q1352" i="15"/>
  <c r="R1352" i="15" s="1"/>
  <c r="T1352" i="15" s="1"/>
  <c r="AB1352" i="15" s="1"/>
  <c r="B1354" i="15"/>
  <c r="V1353" i="15"/>
  <c r="U1353" i="15"/>
  <c r="Y1353" i="15"/>
  <c r="J1353" i="15"/>
  <c r="E1353" i="15"/>
  <c r="F1353" i="15" s="1"/>
  <c r="G1353" i="15" s="1"/>
  <c r="C1353" i="15" s="1"/>
  <c r="D1353" i="15" s="1"/>
  <c r="H1353" i="15" s="1"/>
  <c r="AF1353" i="15" s="1"/>
  <c r="E2583" i="11"/>
  <c r="I1353" i="15"/>
  <c r="N1353" i="15"/>
  <c r="O1353" i="15" s="1"/>
  <c r="P1353" i="15" s="1"/>
  <c r="L1353" i="15"/>
  <c r="S1353" i="15"/>
  <c r="AJ1349" i="15"/>
  <c r="D2587" i="11" s="1"/>
  <c r="AI1349" i="15"/>
  <c r="C2587" i="11" s="1"/>
  <c r="K1352" i="15"/>
  <c r="M1352" i="15" s="1"/>
  <c r="AG1350" i="15"/>
  <c r="AH1350" i="15" s="1"/>
  <c r="AG1351" i="15" l="1"/>
  <c r="AH1351" i="15" s="1"/>
  <c r="K1353" i="15"/>
  <c r="M1353" i="15" s="1"/>
  <c r="W1353" i="15"/>
  <c r="X1353" i="15" s="1"/>
  <c r="AA1353" i="15" s="1"/>
  <c r="AA1352" i="15"/>
  <c r="AI1350" i="15"/>
  <c r="C2586" i="11" s="1"/>
  <c r="AJ1350" i="15"/>
  <c r="D2586" i="11" s="1"/>
  <c r="B1355" i="15"/>
  <c r="V1354" i="15"/>
  <c r="U1354" i="15"/>
  <c r="Y1354" i="15"/>
  <c r="J1354" i="15"/>
  <c r="E1354" i="15"/>
  <c r="F1354" i="15" s="1"/>
  <c r="G1354" i="15" s="1"/>
  <c r="C1354" i="15" s="1"/>
  <c r="D1354" i="15" s="1"/>
  <c r="H1354" i="15" s="1"/>
  <c r="AF1354" i="15" s="1"/>
  <c r="E2582" i="11"/>
  <c r="I1354" i="15"/>
  <c r="N1354" i="15"/>
  <c r="O1354" i="15" s="1"/>
  <c r="P1354" i="15" s="1"/>
  <c r="L1354" i="15"/>
  <c r="S1354" i="15"/>
  <c r="AC1352" i="15"/>
  <c r="AD1352" i="15" s="1"/>
  <c r="AG1352" i="15" s="1"/>
  <c r="Q1353" i="15"/>
  <c r="R1353" i="15" s="1"/>
  <c r="T1353" i="15" s="1"/>
  <c r="AB1353" i="15" s="1"/>
  <c r="AJ1351" i="15" l="1"/>
  <c r="D2585" i="11" s="1"/>
  <c r="AI1351" i="15"/>
  <c r="C2585" i="11" s="1"/>
  <c r="AC1353" i="15"/>
  <c r="AD1353" i="15" s="1"/>
  <c r="AE1353" i="15" s="1"/>
  <c r="Z1353" i="15"/>
  <c r="W1354" i="15"/>
  <c r="X1354" i="15" s="1"/>
  <c r="Z1354" i="15" s="1"/>
  <c r="Q1354" i="15"/>
  <c r="R1354" i="15" s="1"/>
  <c r="T1354" i="15" s="1"/>
  <c r="AB1354" i="15" s="1"/>
  <c r="AE1352" i="15"/>
  <c r="AH1352" i="15" s="1"/>
  <c r="B1356" i="15"/>
  <c r="V1355" i="15"/>
  <c r="U1355" i="15"/>
  <c r="Y1355" i="15"/>
  <c r="J1355" i="15"/>
  <c r="E1355" i="15"/>
  <c r="F1355" i="15" s="1"/>
  <c r="G1355" i="15" s="1"/>
  <c r="C1355" i="15" s="1"/>
  <c r="D1355" i="15" s="1"/>
  <c r="H1355" i="15" s="1"/>
  <c r="AF1355" i="15" s="1"/>
  <c r="E2581" i="11"/>
  <c r="I1355" i="15"/>
  <c r="N1355" i="15"/>
  <c r="O1355" i="15" s="1"/>
  <c r="P1355" i="15" s="1"/>
  <c r="L1355" i="15"/>
  <c r="S1355" i="15"/>
  <c r="K1354" i="15"/>
  <c r="M1354" i="15" s="1"/>
  <c r="AG1353" i="15" l="1"/>
  <c r="AH1353" i="15" s="1"/>
  <c r="AJ1353" i="15" s="1"/>
  <c r="D2583" i="11" s="1"/>
  <c r="AA1354" i="15"/>
  <c r="W1355" i="15"/>
  <c r="X1355" i="15" s="1"/>
  <c r="Z1355" i="15" s="1"/>
  <c r="AI1352" i="15"/>
  <c r="C2584" i="11" s="1"/>
  <c r="AJ1352" i="15"/>
  <c r="D2584" i="11" s="1"/>
  <c r="B1357" i="15"/>
  <c r="V1356" i="15"/>
  <c r="U1356" i="15"/>
  <c r="Y1356" i="15"/>
  <c r="J1356" i="15"/>
  <c r="E1356" i="15"/>
  <c r="F1356" i="15" s="1"/>
  <c r="G1356" i="15" s="1"/>
  <c r="C1356" i="15" s="1"/>
  <c r="D1356" i="15" s="1"/>
  <c r="H1356" i="15" s="1"/>
  <c r="AF1356" i="15" s="1"/>
  <c r="E2580" i="11"/>
  <c r="I1356" i="15"/>
  <c r="N1356" i="15"/>
  <c r="O1356" i="15" s="1"/>
  <c r="P1356" i="15" s="1"/>
  <c r="L1356" i="15"/>
  <c r="S1356" i="15"/>
  <c r="AC1354" i="15"/>
  <c r="AD1354" i="15" s="1"/>
  <c r="Q1355" i="15"/>
  <c r="R1355" i="15" s="1"/>
  <c r="T1355" i="15" s="1"/>
  <c r="AB1355" i="15" s="1"/>
  <c r="K1355" i="15"/>
  <c r="M1355" i="15" s="1"/>
  <c r="AC1355" i="15" l="1"/>
  <c r="AD1355" i="15" s="1"/>
  <c r="AA1355" i="15"/>
  <c r="AI1353" i="15"/>
  <c r="C2583" i="11" s="1"/>
  <c r="K1356" i="15"/>
  <c r="M1356" i="15" s="1"/>
  <c r="AE1354" i="15"/>
  <c r="AG1354" i="15"/>
  <c r="W1356" i="15"/>
  <c r="X1356" i="15" s="1"/>
  <c r="B1358" i="15"/>
  <c r="V1357" i="15"/>
  <c r="U1357" i="15"/>
  <c r="Y1357" i="15"/>
  <c r="J1357" i="15"/>
  <c r="E1357" i="15"/>
  <c r="F1357" i="15" s="1"/>
  <c r="G1357" i="15" s="1"/>
  <c r="C1357" i="15" s="1"/>
  <c r="D1357" i="15" s="1"/>
  <c r="H1357" i="15" s="1"/>
  <c r="AF1357" i="15" s="1"/>
  <c r="E2579" i="11"/>
  <c r="I1357" i="15"/>
  <c r="N1357" i="15"/>
  <c r="O1357" i="15" s="1"/>
  <c r="P1357" i="15" s="1"/>
  <c r="L1357" i="15"/>
  <c r="S1357" i="15"/>
  <c r="Q1356" i="15"/>
  <c r="R1356" i="15" s="1"/>
  <c r="T1356" i="15" s="1"/>
  <c r="AB1356" i="15" s="1"/>
  <c r="AC1356" i="15" l="1"/>
  <c r="AD1356" i="15" s="1"/>
  <c r="AG1355" i="15"/>
  <c r="AE1355" i="15"/>
  <c r="AH1355" i="15" s="1"/>
  <c r="AJ1355" i="15" s="1"/>
  <c r="D2581" i="11" s="1"/>
  <c r="W1357" i="15"/>
  <c r="X1357" i="15" s="1"/>
  <c r="AA1357" i="15" s="1"/>
  <c r="Q1357" i="15"/>
  <c r="R1357" i="15" s="1"/>
  <c r="T1357" i="15" s="1"/>
  <c r="AB1357" i="15" s="1"/>
  <c r="B1359" i="15"/>
  <c r="V1358" i="15"/>
  <c r="U1358" i="15"/>
  <c r="Y1358" i="15"/>
  <c r="J1358" i="15"/>
  <c r="E1358" i="15"/>
  <c r="F1358" i="15" s="1"/>
  <c r="G1358" i="15" s="1"/>
  <c r="C1358" i="15" s="1"/>
  <c r="D1358" i="15" s="1"/>
  <c r="H1358" i="15" s="1"/>
  <c r="AF1358" i="15" s="1"/>
  <c r="E2578" i="11"/>
  <c r="I1358" i="15"/>
  <c r="N1358" i="15"/>
  <c r="O1358" i="15" s="1"/>
  <c r="P1358" i="15" s="1"/>
  <c r="L1358" i="15"/>
  <c r="S1358" i="15"/>
  <c r="Z1356" i="15"/>
  <c r="AA1356" i="15"/>
  <c r="AH1354" i="15"/>
  <c r="K1357" i="15"/>
  <c r="M1357" i="15" s="1"/>
  <c r="AE1356" i="15" l="1"/>
  <c r="Z1357" i="15"/>
  <c r="AI1355" i="15"/>
  <c r="C2581" i="11" s="1"/>
  <c r="W1358" i="15"/>
  <c r="X1358" i="15" s="1"/>
  <c r="AJ1354" i="15"/>
  <c r="D2582" i="11" s="1"/>
  <c r="AI1354" i="15"/>
  <c r="C2582" i="11" s="1"/>
  <c r="B1360" i="15"/>
  <c r="V1359" i="15"/>
  <c r="U1359" i="15"/>
  <c r="Y1359" i="15"/>
  <c r="J1359" i="15"/>
  <c r="E1359" i="15"/>
  <c r="F1359" i="15" s="1"/>
  <c r="G1359" i="15" s="1"/>
  <c r="C1359" i="15" s="1"/>
  <c r="D1359" i="15" s="1"/>
  <c r="H1359" i="15" s="1"/>
  <c r="AF1359" i="15" s="1"/>
  <c r="E2577" i="11"/>
  <c r="I1359" i="15"/>
  <c r="N1359" i="15"/>
  <c r="O1359" i="15" s="1"/>
  <c r="P1359" i="15" s="1"/>
  <c r="L1359" i="15"/>
  <c r="S1359" i="15"/>
  <c r="AC1357" i="15"/>
  <c r="AD1357" i="15" s="1"/>
  <c r="Q1358" i="15"/>
  <c r="R1358" i="15" s="1"/>
  <c r="T1358" i="15" s="1"/>
  <c r="AB1358" i="15" s="1"/>
  <c r="K1358" i="15"/>
  <c r="M1358" i="15" s="1"/>
  <c r="AG1356" i="15"/>
  <c r="AH1356" i="15" s="1"/>
  <c r="AC1358" i="15" l="1"/>
  <c r="AD1358" i="15" s="1"/>
  <c r="K1359" i="15"/>
  <c r="W1359" i="15"/>
  <c r="X1359" i="15" s="1"/>
  <c r="AA1359" i="15" s="1"/>
  <c r="Q1359" i="15"/>
  <c r="R1359" i="15" s="1"/>
  <c r="T1359" i="15" s="1"/>
  <c r="AB1359" i="15" s="1"/>
  <c r="AI1356" i="15"/>
  <c r="C2580" i="11" s="1"/>
  <c r="AJ1356" i="15"/>
  <c r="D2580" i="11" s="1"/>
  <c r="AG1357" i="15"/>
  <c r="AE1357" i="15"/>
  <c r="B1361" i="15"/>
  <c r="V1360" i="15"/>
  <c r="U1360" i="15"/>
  <c r="Y1360" i="15"/>
  <c r="J1360" i="15"/>
  <c r="E1360" i="15"/>
  <c r="F1360" i="15" s="1"/>
  <c r="G1360" i="15" s="1"/>
  <c r="C1360" i="15" s="1"/>
  <c r="D1360" i="15" s="1"/>
  <c r="H1360" i="15" s="1"/>
  <c r="AF1360" i="15" s="1"/>
  <c r="E2576" i="11"/>
  <c r="I1360" i="15"/>
  <c r="N1360" i="15"/>
  <c r="O1360" i="15" s="1"/>
  <c r="P1360" i="15" s="1"/>
  <c r="L1360" i="15"/>
  <c r="S1360" i="15"/>
  <c r="Z1358" i="15"/>
  <c r="AA1358" i="15"/>
  <c r="M1359" i="15"/>
  <c r="K1360" i="15" l="1"/>
  <c r="M1360" i="15" s="1"/>
  <c r="AE1358" i="15"/>
  <c r="Z1359" i="15"/>
  <c r="W1360" i="15"/>
  <c r="X1360" i="15" s="1"/>
  <c r="AA1360" i="15" s="1"/>
  <c r="AH1357" i="15"/>
  <c r="AJ1357" i="15" s="1"/>
  <c r="D2579" i="11" s="1"/>
  <c r="B1362" i="15"/>
  <c r="V1361" i="15"/>
  <c r="U1361" i="15"/>
  <c r="Y1361" i="15"/>
  <c r="J1361" i="15"/>
  <c r="E1361" i="15"/>
  <c r="F1361" i="15" s="1"/>
  <c r="G1361" i="15" s="1"/>
  <c r="C1361" i="15" s="1"/>
  <c r="D1361" i="15" s="1"/>
  <c r="H1361" i="15" s="1"/>
  <c r="AF1361" i="15" s="1"/>
  <c r="E2575" i="11"/>
  <c r="I1361" i="15"/>
  <c r="N1361" i="15"/>
  <c r="O1361" i="15" s="1"/>
  <c r="P1361" i="15" s="1"/>
  <c r="L1361" i="15"/>
  <c r="S1361" i="15"/>
  <c r="Q1360" i="15"/>
  <c r="R1360" i="15" s="1"/>
  <c r="T1360" i="15" s="1"/>
  <c r="AB1360" i="15" s="1"/>
  <c r="AC1359" i="15"/>
  <c r="AD1359" i="15" s="1"/>
  <c r="AG1358" i="15"/>
  <c r="AH1358" i="15" s="1"/>
  <c r="AC1360" i="15" l="1"/>
  <c r="AD1360" i="15" s="1"/>
  <c r="AE1360" i="15" s="1"/>
  <c r="W1361" i="15"/>
  <c r="X1361" i="15" s="1"/>
  <c r="AA1361" i="15" s="1"/>
  <c r="Z1360" i="15"/>
  <c r="AI1357" i="15"/>
  <c r="C2579" i="11" s="1"/>
  <c r="AI1358" i="15"/>
  <c r="C2578" i="11" s="1"/>
  <c r="AJ1358" i="15"/>
  <c r="D2578" i="11" s="1"/>
  <c r="B1363" i="15"/>
  <c r="V1362" i="15"/>
  <c r="U1362" i="15"/>
  <c r="Y1362" i="15"/>
  <c r="J1362" i="15"/>
  <c r="E1362" i="15"/>
  <c r="F1362" i="15" s="1"/>
  <c r="G1362" i="15" s="1"/>
  <c r="C1362" i="15" s="1"/>
  <c r="D1362" i="15" s="1"/>
  <c r="H1362" i="15" s="1"/>
  <c r="AF1362" i="15" s="1"/>
  <c r="E2574" i="11"/>
  <c r="I1362" i="15"/>
  <c r="N1362" i="15"/>
  <c r="O1362" i="15" s="1"/>
  <c r="P1362" i="15" s="1"/>
  <c r="L1362" i="15"/>
  <c r="S1362" i="15"/>
  <c r="AE1359" i="15"/>
  <c r="AG1359" i="15"/>
  <c r="K1361" i="15"/>
  <c r="M1361" i="15" s="1"/>
  <c r="Q1361" i="15"/>
  <c r="R1361" i="15" s="1"/>
  <c r="T1361" i="15" s="1"/>
  <c r="AB1361" i="15" s="1"/>
  <c r="AG1360" i="15" l="1"/>
  <c r="AH1360" i="15" s="1"/>
  <c r="AI1360" i="15" s="1"/>
  <c r="C2576" i="11" s="1"/>
  <c r="AC1361" i="15"/>
  <c r="AD1361" i="15" s="1"/>
  <c r="AG1361" i="15" s="1"/>
  <c r="Z1361" i="15"/>
  <c r="Q1362" i="15"/>
  <c r="R1362" i="15" s="1"/>
  <c r="T1362" i="15" s="1"/>
  <c r="AB1362" i="15" s="1"/>
  <c r="AH1359" i="15"/>
  <c r="AI1359" i="15" s="1"/>
  <c r="C2577" i="11" s="1"/>
  <c r="W1362" i="15"/>
  <c r="X1362" i="15" s="1"/>
  <c r="B1364" i="15"/>
  <c r="V1363" i="15"/>
  <c r="U1363" i="15"/>
  <c r="Y1363" i="15"/>
  <c r="J1363" i="15"/>
  <c r="E1363" i="15"/>
  <c r="F1363" i="15" s="1"/>
  <c r="G1363" i="15" s="1"/>
  <c r="C1363" i="15" s="1"/>
  <c r="D1363" i="15" s="1"/>
  <c r="H1363" i="15" s="1"/>
  <c r="AF1363" i="15" s="1"/>
  <c r="E2573" i="11"/>
  <c r="I1363" i="15"/>
  <c r="N1363" i="15"/>
  <c r="O1363" i="15" s="1"/>
  <c r="P1363" i="15" s="1"/>
  <c r="L1363" i="15"/>
  <c r="S1363" i="15"/>
  <c r="K1362" i="15"/>
  <c r="M1362" i="15" s="1"/>
  <c r="AJ1360" i="15" l="1"/>
  <c r="D2576" i="11" s="1"/>
  <c r="AE1361" i="15"/>
  <c r="AH1361" i="15" s="1"/>
  <c r="AJ1361" i="15" s="1"/>
  <c r="D2575" i="11" s="1"/>
  <c r="W1363" i="15"/>
  <c r="X1363" i="15" s="1"/>
  <c r="Z1363" i="15" s="1"/>
  <c r="AJ1359" i="15"/>
  <c r="D2577" i="11" s="1"/>
  <c r="B1365" i="15"/>
  <c r="V1364" i="15"/>
  <c r="U1364" i="15"/>
  <c r="Y1364" i="15"/>
  <c r="J1364" i="15"/>
  <c r="E1364" i="15"/>
  <c r="F1364" i="15" s="1"/>
  <c r="G1364" i="15" s="1"/>
  <c r="C1364" i="15" s="1"/>
  <c r="D1364" i="15" s="1"/>
  <c r="H1364" i="15" s="1"/>
  <c r="AF1364" i="15" s="1"/>
  <c r="E2572" i="11"/>
  <c r="I1364" i="15"/>
  <c r="N1364" i="15"/>
  <c r="O1364" i="15" s="1"/>
  <c r="P1364" i="15" s="1"/>
  <c r="L1364" i="15"/>
  <c r="S1364" i="15"/>
  <c r="AC1362" i="15"/>
  <c r="AD1362" i="15" s="1"/>
  <c r="Z1362" i="15"/>
  <c r="AA1362" i="15"/>
  <c r="Q1363" i="15"/>
  <c r="R1363" i="15" s="1"/>
  <c r="T1363" i="15" s="1"/>
  <c r="AB1363" i="15" s="1"/>
  <c r="K1363" i="15"/>
  <c r="M1363" i="15" s="1"/>
  <c r="AC1363" i="15" l="1"/>
  <c r="AD1363" i="15" s="1"/>
  <c r="W1364" i="15"/>
  <c r="X1364" i="15" s="1"/>
  <c r="AA1364" i="15" s="1"/>
  <c r="AA1363" i="15"/>
  <c r="AI1361" i="15"/>
  <c r="C2575" i="11" s="1"/>
  <c r="Q1364" i="15"/>
  <c r="R1364" i="15" s="1"/>
  <c r="T1364" i="15" s="1"/>
  <c r="AB1364" i="15" s="1"/>
  <c r="AE1362" i="15"/>
  <c r="AG1362" i="15"/>
  <c r="B1366" i="15"/>
  <c r="V1365" i="15"/>
  <c r="U1365" i="15"/>
  <c r="Y1365" i="15"/>
  <c r="J1365" i="15"/>
  <c r="E1365" i="15"/>
  <c r="F1365" i="15" s="1"/>
  <c r="G1365" i="15" s="1"/>
  <c r="C1365" i="15" s="1"/>
  <c r="D1365" i="15" s="1"/>
  <c r="H1365" i="15" s="1"/>
  <c r="AF1365" i="15" s="1"/>
  <c r="E2571" i="11"/>
  <c r="I1365" i="15"/>
  <c r="N1365" i="15"/>
  <c r="O1365" i="15" s="1"/>
  <c r="P1365" i="15" s="1"/>
  <c r="L1365" i="15"/>
  <c r="S1365" i="15"/>
  <c r="K1364" i="15"/>
  <c r="M1364" i="15" s="1"/>
  <c r="AG1363" i="15" l="1"/>
  <c r="AE1363" i="15"/>
  <c r="AH1363" i="15" s="1"/>
  <c r="AJ1363" i="15" s="1"/>
  <c r="D2573" i="11" s="1"/>
  <c r="Z1364" i="15"/>
  <c r="Q1365" i="15"/>
  <c r="R1365" i="15" s="1"/>
  <c r="T1365" i="15" s="1"/>
  <c r="AB1365" i="15" s="1"/>
  <c r="AC1364" i="15"/>
  <c r="AD1364" i="15" s="1"/>
  <c r="AG1364" i="15" s="1"/>
  <c r="AH1362" i="15"/>
  <c r="AJ1362" i="15" s="1"/>
  <c r="D2574" i="11" s="1"/>
  <c r="K1365" i="15"/>
  <c r="M1365" i="15" s="1"/>
  <c r="W1365" i="15"/>
  <c r="X1365" i="15" s="1"/>
  <c r="B1367" i="15"/>
  <c r="V1366" i="15"/>
  <c r="U1366" i="15"/>
  <c r="Y1366" i="15"/>
  <c r="J1366" i="15"/>
  <c r="E1366" i="15"/>
  <c r="F1366" i="15" s="1"/>
  <c r="G1366" i="15" s="1"/>
  <c r="C1366" i="15" s="1"/>
  <c r="D1366" i="15" s="1"/>
  <c r="H1366" i="15" s="1"/>
  <c r="AF1366" i="15" s="1"/>
  <c r="E2570" i="11"/>
  <c r="I1366" i="15"/>
  <c r="N1366" i="15"/>
  <c r="O1366" i="15" s="1"/>
  <c r="P1366" i="15" s="1"/>
  <c r="L1366" i="15"/>
  <c r="S1366" i="15"/>
  <c r="AI1363" i="15" l="1"/>
  <c r="C2573" i="11" s="1"/>
  <c r="AE1364" i="15"/>
  <c r="AH1364" i="15" s="1"/>
  <c r="AJ1364" i="15" s="1"/>
  <c r="D2572" i="11" s="1"/>
  <c r="AI1362" i="15"/>
  <c r="C2574" i="11" s="1"/>
  <c r="W1366" i="15"/>
  <c r="X1366" i="15" s="1"/>
  <c r="AC1365" i="15"/>
  <c r="AD1365" i="15" s="1"/>
  <c r="B1368" i="15"/>
  <c r="V1367" i="15"/>
  <c r="U1367" i="15"/>
  <c r="Y1367" i="15"/>
  <c r="J1367" i="15"/>
  <c r="E1367" i="15"/>
  <c r="F1367" i="15" s="1"/>
  <c r="G1367" i="15" s="1"/>
  <c r="C1367" i="15" s="1"/>
  <c r="D1367" i="15" s="1"/>
  <c r="H1367" i="15" s="1"/>
  <c r="AF1367" i="15" s="1"/>
  <c r="E2569" i="11"/>
  <c r="I1367" i="15"/>
  <c r="N1367" i="15"/>
  <c r="O1367" i="15" s="1"/>
  <c r="P1367" i="15" s="1"/>
  <c r="L1367" i="15"/>
  <c r="S1367" i="15"/>
  <c r="Z1365" i="15"/>
  <c r="AA1365" i="15"/>
  <c r="Q1366" i="15"/>
  <c r="R1366" i="15" s="1"/>
  <c r="T1366" i="15" s="1"/>
  <c r="AB1366" i="15" s="1"/>
  <c r="K1366" i="15"/>
  <c r="M1366" i="15" s="1"/>
  <c r="AC1366" i="15" l="1"/>
  <c r="AD1366" i="15" s="1"/>
  <c r="AI1364" i="15"/>
  <c r="C2572" i="11" s="1"/>
  <c r="AG1365" i="15"/>
  <c r="W1367" i="15"/>
  <c r="X1367" i="15" s="1"/>
  <c r="B1369" i="15"/>
  <c r="V1368" i="15"/>
  <c r="U1368" i="15"/>
  <c r="Y1368" i="15"/>
  <c r="J1368" i="15"/>
  <c r="E1368" i="15"/>
  <c r="F1368" i="15" s="1"/>
  <c r="G1368" i="15" s="1"/>
  <c r="C1368" i="15" s="1"/>
  <c r="D1368" i="15" s="1"/>
  <c r="H1368" i="15" s="1"/>
  <c r="AF1368" i="15" s="1"/>
  <c r="E2568" i="11"/>
  <c r="I1368" i="15"/>
  <c r="N1368" i="15"/>
  <c r="O1368" i="15" s="1"/>
  <c r="P1368" i="15" s="1"/>
  <c r="L1368" i="15"/>
  <c r="S1368" i="15"/>
  <c r="Q1367" i="15"/>
  <c r="R1367" i="15" s="1"/>
  <c r="T1367" i="15" s="1"/>
  <c r="AB1367" i="15" s="1"/>
  <c r="AC1367" i="15" s="1"/>
  <c r="AD1367" i="15" s="1"/>
  <c r="AE1365" i="15"/>
  <c r="AH1365" i="15" s="1"/>
  <c r="Z1366" i="15"/>
  <c r="AA1366" i="15"/>
  <c r="K1367" i="15"/>
  <c r="M1367" i="15" s="1"/>
  <c r="K1368" i="15" l="1"/>
  <c r="AE1366" i="15"/>
  <c r="W1368" i="15"/>
  <c r="X1368" i="15" s="1"/>
  <c r="AA1368" i="15" s="1"/>
  <c r="B1370" i="15"/>
  <c r="V1369" i="15"/>
  <c r="U1369" i="15"/>
  <c r="Y1369" i="15"/>
  <c r="J1369" i="15"/>
  <c r="E1369" i="15"/>
  <c r="F1369" i="15" s="1"/>
  <c r="G1369" i="15" s="1"/>
  <c r="C1369" i="15" s="1"/>
  <c r="D1369" i="15" s="1"/>
  <c r="H1369" i="15" s="1"/>
  <c r="AF1369" i="15" s="1"/>
  <c r="E2567" i="11"/>
  <c r="I1369" i="15"/>
  <c r="N1369" i="15"/>
  <c r="O1369" i="15" s="1"/>
  <c r="P1369" i="15" s="1"/>
  <c r="L1369" i="15"/>
  <c r="S1369" i="15"/>
  <c r="M1368" i="15"/>
  <c r="Z1367" i="15"/>
  <c r="AA1367" i="15"/>
  <c r="AG1367" i="15" s="1"/>
  <c r="AJ1365" i="15"/>
  <c r="D2571" i="11" s="1"/>
  <c r="AI1365" i="15"/>
  <c r="C2571" i="11" s="1"/>
  <c r="AG1366" i="15"/>
  <c r="AH1366" i="15" s="1"/>
  <c r="Q1368" i="15"/>
  <c r="R1368" i="15" s="1"/>
  <c r="T1368" i="15" s="1"/>
  <c r="AB1368" i="15" s="1"/>
  <c r="AC1368" i="15" s="1"/>
  <c r="AD1368" i="15" s="1"/>
  <c r="W1369" i="15" l="1"/>
  <c r="X1369" i="15" s="1"/>
  <c r="AA1369" i="15" s="1"/>
  <c r="Z1368" i="15"/>
  <c r="Q1369" i="15"/>
  <c r="R1369" i="15" s="1"/>
  <c r="T1369" i="15" s="1"/>
  <c r="AB1369" i="15" s="1"/>
  <c r="AG1368" i="15"/>
  <c r="AE1368" i="15"/>
  <c r="AH1368" i="15" s="1"/>
  <c r="AJ1366" i="15"/>
  <c r="D2570" i="11" s="1"/>
  <c r="AI1366" i="15"/>
  <c r="C2570" i="11" s="1"/>
  <c r="B1371" i="15"/>
  <c r="V1370" i="15"/>
  <c r="U1370" i="15"/>
  <c r="Y1370" i="15"/>
  <c r="J1370" i="15"/>
  <c r="E1370" i="15"/>
  <c r="F1370" i="15" s="1"/>
  <c r="G1370" i="15" s="1"/>
  <c r="C1370" i="15" s="1"/>
  <c r="D1370" i="15" s="1"/>
  <c r="H1370" i="15" s="1"/>
  <c r="AF1370" i="15" s="1"/>
  <c r="E2566" i="11"/>
  <c r="I1370" i="15"/>
  <c r="N1370" i="15"/>
  <c r="O1370" i="15" s="1"/>
  <c r="P1370" i="15" s="1"/>
  <c r="L1370" i="15"/>
  <c r="S1370" i="15"/>
  <c r="AE1367" i="15"/>
  <c r="AH1367" i="15" s="1"/>
  <c r="K1369" i="15"/>
  <c r="M1369" i="15" s="1"/>
  <c r="Z1369" i="15" l="1"/>
  <c r="W1370" i="15"/>
  <c r="X1370" i="15" s="1"/>
  <c r="Z1370" i="15" s="1"/>
  <c r="B1372" i="15"/>
  <c r="V1371" i="15"/>
  <c r="U1371" i="15"/>
  <c r="Y1371" i="15"/>
  <c r="J1371" i="15"/>
  <c r="E1371" i="15"/>
  <c r="F1371" i="15" s="1"/>
  <c r="G1371" i="15" s="1"/>
  <c r="C1371" i="15" s="1"/>
  <c r="D1371" i="15" s="1"/>
  <c r="H1371" i="15" s="1"/>
  <c r="AF1371" i="15" s="1"/>
  <c r="E2565" i="11"/>
  <c r="I1371" i="15"/>
  <c r="N1371" i="15"/>
  <c r="O1371" i="15" s="1"/>
  <c r="P1371" i="15" s="1"/>
  <c r="L1371" i="15"/>
  <c r="S1371" i="15"/>
  <c r="AC1369" i="15"/>
  <c r="AD1369" i="15" s="1"/>
  <c r="AJ1367" i="15"/>
  <c r="D2569" i="11" s="1"/>
  <c r="AI1367" i="15"/>
  <c r="C2569" i="11" s="1"/>
  <c r="Q1370" i="15"/>
  <c r="R1370" i="15" s="1"/>
  <c r="T1370" i="15" s="1"/>
  <c r="AB1370" i="15" s="1"/>
  <c r="K1370" i="15"/>
  <c r="M1370" i="15" s="1"/>
  <c r="AJ1368" i="15"/>
  <c r="D2568" i="11" s="1"/>
  <c r="AI1368" i="15"/>
  <c r="C2568" i="11" s="1"/>
  <c r="AC1370" i="15" l="1"/>
  <c r="AD1370" i="15" s="1"/>
  <c r="W1371" i="15"/>
  <c r="X1371" i="15" s="1"/>
  <c r="AA1371" i="15" s="1"/>
  <c r="AA1370" i="15"/>
  <c r="K1371" i="15"/>
  <c r="M1371" i="15" s="1"/>
  <c r="AG1369" i="15"/>
  <c r="AE1369" i="15"/>
  <c r="B1373" i="15"/>
  <c r="V1372" i="15"/>
  <c r="U1372" i="15"/>
  <c r="Y1372" i="15"/>
  <c r="J1372" i="15"/>
  <c r="E1372" i="15"/>
  <c r="F1372" i="15" s="1"/>
  <c r="G1372" i="15" s="1"/>
  <c r="C1372" i="15" s="1"/>
  <c r="D1372" i="15" s="1"/>
  <c r="H1372" i="15" s="1"/>
  <c r="AF1372" i="15" s="1"/>
  <c r="E2564" i="11"/>
  <c r="I1372" i="15"/>
  <c r="N1372" i="15"/>
  <c r="O1372" i="15" s="1"/>
  <c r="P1372" i="15" s="1"/>
  <c r="L1372" i="15"/>
  <c r="S1372" i="15"/>
  <c r="Q1371" i="15"/>
  <c r="R1371" i="15" s="1"/>
  <c r="T1371" i="15" s="1"/>
  <c r="AB1371" i="15" s="1"/>
  <c r="AG1370" i="15" l="1"/>
  <c r="AC1371" i="15"/>
  <c r="AD1371" i="15" s="1"/>
  <c r="AE1371" i="15" s="1"/>
  <c r="Z1371" i="15"/>
  <c r="W1372" i="15"/>
  <c r="X1372" i="15" s="1"/>
  <c r="AA1372" i="15" s="1"/>
  <c r="AE1370" i="15"/>
  <c r="AH1370" i="15" s="1"/>
  <c r="AJ1370" i="15" s="1"/>
  <c r="D2566" i="11" s="1"/>
  <c r="AH1369" i="15"/>
  <c r="AI1369" i="15" s="1"/>
  <c r="C2567" i="11" s="1"/>
  <c r="B1374" i="15"/>
  <c r="V1373" i="15"/>
  <c r="U1373" i="15"/>
  <c r="Y1373" i="15"/>
  <c r="J1373" i="15"/>
  <c r="E1373" i="15"/>
  <c r="F1373" i="15" s="1"/>
  <c r="G1373" i="15" s="1"/>
  <c r="C1373" i="15" s="1"/>
  <c r="D1373" i="15" s="1"/>
  <c r="H1373" i="15" s="1"/>
  <c r="AF1373" i="15" s="1"/>
  <c r="E2563" i="11"/>
  <c r="I1373" i="15"/>
  <c r="N1373" i="15"/>
  <c r="O1373" i="15" s="1"/>
  <c r="P1373" i="15" s="1"/>
  <c r="L1373" i="15"/>
  <c r="S1373" i="15"/>
  <c r="Q1372" i="15"/>
  <c r="R1372" i="15" s="1"/>
  <c r="T1372" i="15" s="1"/>
  <c r="AB1372" i="15" s="1"/>
  <c r="K1372" i="15"/>
  <c r="M1372" i="15" s="1"/>
  <c r="AG1371" i="15" l="1"/>
  <c r="AC1372" i="15"/>
  <c r="AD1372" i="15" s="1"/>
  <c r="AE1372" i="15" s="1"/>
  <c r="Z1372" i="15"/>
  <c r="W1373" i="15"/>
  <c r="X1373" i="15" s="1"/>
  <c r="AA1373" i="15" s="1"/>
  <c r="AI1370" i="15"/>
  <c r="C2566" i="11" s="1"/>
  <c r="AJ1369" i="15"/>
  <c r="D2567" i="11" s="1"/>
  <c r="AH1371" i="15"/>
  <c r="AI1371" i="15" s="1"/>
  <c r="C2565" i="11" s="1"/>
  <c r="B1375" i="15"/>
  <c r="V1374" i="15"/>
  <c r="U1374" i="15"/>
  <c r="Y1374" i="15"/>
  <c r="J1374" i="15"/>
  <c r="E1374" i="15"/>
  <c r="F1374" i="15" s="1"/>
  <c r="G1374" i="15" s="1"/>
  <c r="C1374" i="15" s="1"/>
  <c r="D1374" i="15" s="1"/>
  <c r="H1374" i="15" s="1"/>
  <c r="AF1374" i="15" s="1"/>
  <c r="E2562" i="11"/>
  <c r="I1374" i="15"/>
  <c r="N1374" i="15"/>
  <c r="O1374" i="15" s="1"/>
  <c r="P1374" i="15" s="1"/>
  <c r="L1374" i="15"/>
  <c r="S1374" i="15"/>
  <c r="K1373" i="15"/>
  <c r="M1373" i="15" s="1"/>
  <c r="Q1373" i="15"/>
  <c r="R1373" i="15" s="1"/>
  <c r="T1373" i="15" s="1"/>
  <c r="AB1373" i="15" s="1"/>
  <c r="AG1372" i="15" l="1"/>
  <c r="AH1372" i="15" s="1"/>
  <c r="AJ1372" i="15" s="1"/>
  <c r="D2564" i="11" s="1"/>
  <c r="AC1373" i="15"/>
  <c r="AD1373" i="15" s="1"/>
  <c r="AE1373" i="15" s="1"/>
  <c r="W1374" i="15"/>
  <c r="X1374" i="15" s="1"/>
  <c r="Z1374" i="15" s="1"/>
  <c r="Z1373" i="15"/>
  <c r="AJ1371" i="15"/>
  <c r="D2565" i="11" s="1"/>
  <c r="Q1374" i="15"/>
  <c r="R1374" i="15" s="1"/>
  <c r="T1374" i="15" s="1"/>
  <c r="AB1374" i="15" s="1"/>
  <c r="K1374" i="15"/>
  <c r="M1374" i="15" s="1"/>
  <c r="B1376" i="15"/>
  <c r="V1375" i="15"/>
  <c r="U1375" i="15"/>
  <c r="Y1375" i="15"/>
  <c r="J1375" i="15"/>
  <c r="E1375" i="15"/>
  <c r="F1375" i="15" s="1"/>
  <c r="G1375" i="15" s="1"/>
  <c r="C1375" i="15" s="1"/>
  <c r="D1375" i="15" s="1"/>
  <c r="H1375" i="15" s="1"/>
  <c r="AF1375" i="15" s="1"/>
  <c r="E2561" i="11"/>
  <c r="I1375" i="15"/>
  <c r="N1375" i="15"/>
  <c r="O1375" i="15" s="1"/>
  <c r="P1375" i="15" s="1"/>
  <c r="L1375" i="15"/>
  <c r="S1375" i="15"/>
  <c r="AG1373" i="15" l="1"/>
  <c r="AC1374" i="15"/>
  <c r="AD1374" i="15" s="1"/>
  <c r="AI1372" i="15"/>
  <c r="C2564" i="11" s="1"/>
  <c r="AA1374" i="15"/>
  <c r="W1375" i="15"/>
  <c r="X1375" i="15" s="1"/>
  <c r="AA1375" i="15" s="1"/>
  <c r="AH1373" i="15"/>
  <c r="AI1373" i="15" s="1"/>
  <c r="C2563" i="11" s="1"/>
  <c r="B1377" i="15"/>
  <c r="V1376" i="15"/>
  <c r="U1376" i="15"/>
  <c r="Y1376" i="15"/>
  <c r="J1376" i="15"/>
  <c r="E1376" i="15"/>
  <c r="F1376" i="15" s="1"/>
  <c r="G1376" i="15" s="1"/>
  <c r="C1376" i="15" s="1"/>
  <c r="D1376" i="15" s="1"/>
  <c r="H1376" i="15" s="1"/>
  <c r="AF1376" i="15" s="1"/>
  <c r="E2560" i="11"/>
  <c r="I1376" i="15"/>
  <c r="N1376" i="15"/>
  <c r="O1376" i="15" s="1"/>
  <c r="P1376" i="15" s="1"/>
  <c r="L1376" i="15"/>
  <c r="S1376" i="15"/>
  <c r="Q1375" i="15"/>
  <c r="R1375" i="15" s="1"/>
  <c r="T1375" i="15" s="1"/>
  <c r="AB1375" i="15" s="1"/>
  <c r="K1375" i="15"/>
  <c r="M1375" i="15" s="1"/>
  <c r="AG1374" i="15" l="1"/>
  <c r="AC1375" i="15"/>
  <c r="AD1375" i="15" s="1"/>
  <c r="AG1375" i="15" s="1"/>
  <c r="W1376" i="15"/>
  <c r="X1376" i="15" s="1"/>
  <c r="AA1376" i="15" s="1"/>
  <c r="Z1375" i="15"/>
  <c r="AE1374" i="15"/>
  <c r="AH1374" i="15" s="1"/>
  <c r="AJ1374" i="15" s="1"/>
  <c r="D2562" i="11" s="1"/>
  <c r="AJ1373" i="15"/>
  <c r="D2563" i="11" s="1"/>
  <c r="B1378" i="15"/>
  <c r="V1377" i="15"/>
  <c r="U1377" i="15"/>
  <c r="Y1377" i="15"/>
  <c r="J1377" i="15"/>
  <c r="E1377" i="15"/>
  <c r="F1377" i="15" s="1"/>
  <c r="G1377" i="15" s="1"/>
  <c r="C1377" i="15" s="1"/>
  <c r="D1377" i="15" s="1"/>
  <c r="H1377" i="15" s="1"/>
  <c r="AF1377" i="15" s="1"/>
  <c r="E2559" i="11"/>
  <c r="I1377" i="15"/>
  <c r="N1377" i="15"/>
  <c r="O1377" i="15" s="1"/>
  <c r="P1377" i="15" s="1"/>
  <c r="L1377" i="15"/>
  <c r="S1377" i="15"/>
  <c r="Q1376" i="15"/>
  <c r="R1376" i="15" s="1"/>
  <c r="T1376" i="15" s="1"/>
  <c r="AB1376" i="15" s="1"/>
  <c r="K1376" i="15"/>
  <c r="M1376" i="15" s="1"/>
  <c r="AE1375" i="15" l="1"/>
  <c r="AH1375" i="15" s="1"/>
  <c r="AJ1375" i="15" s="1"/>
  <c r="D2561" i="11" s="1"/>
  <c r="AC1376" i="15"/>
  <c r="AD1376" i="15" s="1"/>
  <c r="AG1376" i="15" s="1"/>
  <c r="W1377" i="15"/>
  <c r="X1377" i="15" s="1"/>
  <c r="Z1377" i="15" s="1"/>
  <c r="Z1376" i="15"/>
  <c r="AI1374" i="15"/>
  <c r="C2562" i="11" s="1"/>
  <c r="K1377" i="15"/>
  <c r="M1377" i="15" s="1"/>
  <c r="B1379" i="15"/>
  <c r="V1378" i="15"/>
  <c r="U1378" i="15"/>
  <c r="Y1378" i="15"/>
  <c r="J1378" i="15"/>
  <c r="E1378" i="15"/>
  <c r="F1378" i="15" s="1"/>
  <c r="G1378" i="15" s="1"/>
  <c r="C1378" i="15" s="1"/>
  <c r="D1378" i="15" s="1"/>
  <c r="H1378" i="15" s="1"/>
  <c r="AF1378" i="15" s="1"/>
  <c r="E2558" i="11"/>
  <c r="I1378" i="15"/>
  <c r="N1378" i="15"/>
  <c r="O1378" i="15" s="1"/>
  <c r="P1378" i="15" s="1"/>
  <c r="L1378" i="15"/>
  <c r="S1378" i="15"/>
  <c r="Q1377" i="15"/>
  <c r="R1377" i="15" s="1"/>
  <c r="T1377" i="15" s="1"/>
  <c r="AB1377" i="15" s="1"/>
  <c r="AC1377" i="15" l="1"/>
  <c r="AD1377" i="15" s="1"/>
  <c r="AE1376" i="15"/>
  <c r="AH1376" i="15" s="1"/>
  <c r="AI1376" i="15" s="1"/>
  <c r="C2560" i="11" s="1"/>
  <c r="AA1377" i="15"/>
  <c r="W1378" i="15"/>
  <c r="X1378" i="15" s="1"/>
  <c r="Z1378" i="15" s="1"/>
  <c r="AI1375" i="15"/>
  <c r="C2561" i="11" s="1"/>
  <c r="B1380" i="15"/>
  <c r="V1379" i="15"/>
  <c r="U1379" i="15"/>
  <c r="Y1379" i="15"/>
  <c r="J1379" i="15"/>
  <c r="E1379" i="15"/>
  <c r="F1379" i="15" s="1"/>
  <c r="G1379" i="15" s="1"/>
  <c r="C1379" i="15" s="1"/>
  <c r="D1379" i="15" s="1"/>
  <c r="H1379" i="15" s="1"/>
  <c r="AF1379" i="15" s="1"/>
  <c r="E2557" i="11"/>
  <c r="I1379" i="15"/>
  <c r="N1379" i="15"/>
  <c r="O1379" i="15" s="1"/>
  <c r="P1379" i="15" s="1"/>
  <c r="Q1379" i="15"/>
  <c r="R1379" i="15" s="1"/>
  <c r="L1379" i="15"/>
  <c r="S1379" i="15"/>
  <c r="Q1378" i="15"/>
  <c r="R1378" i="15" s="1"/>
  <c r="T1378" i="15" s="1"/>
  <c r="AB1378" i="15" s="1"/>
  <c r="K1378" i="15"/>
  <c r="M1378" i="15" s="1"/>
  <c r="AC1378" i="15" l="1"/>
  <c r="AD1378" i="15" s="1"/>
  <c r="AJ1376" i="15"/>
  <c r="D2560" i="11" s="1"/>
  <c r="AE1377" i="15"/>
  <c r="AA1378" i="15"/>
  <c r="W1379" i="15"/>
  <c r="X1379" i="15" s="1"/>
  <c r="Z1379" i="15" s="1"/>
  <c r="AG1377" i="15"/>
  <c r="AH1377" i="15" s="1"/>
  <c r="T1379" i="15"/>
  <c r="AB1379" i="15" s="1"/>
  <c r="B1381" i="15"/>
  <c r="V1380" i="15"/>
  <c r="U1380" i="15"/>
  <c r="Y1380" i="15"/>
  <c r="J1380" i="15"/>
  <c r="E1380" i="15"/>
  <c r="F1380" i="15" s="1"/>
  <c r="G1380" i="15" s="1"/>
  <c r="C1380" i="15" s="1"/>
  <c r="D1380" i="15" s="1"/>
  <c r="H1380" i="15" s="1"/>
  <c r="AF1380" i="15" s="1"/>
  <c r="E2556" i="11"/>
  <c r="I1380" i="15"/>
  <c r="N1380" i="15"/>
  <c r="O1380" i="15" s="1"/>
  <c r="P1380" i="15" s="1"/>
  <c r="L1380" i="15"/>
  <c r="S1380" i="15"/>
  <c r="K1379" i="15"/>
  <c r="M1379" i="15" s="1"/>
  <c r="AE1378" i="15" l="1"/>
  <c r="AH1378" i="15" s="1"/>
  <c r="AJ1378" i="15" s="1"/>
  <c r="D2558" i="11" s="1"/>
  <c r="AG1378" i="15"/>
  <c r="AJ1377" i="15"/>
  <c r="D2559" i="11" s="1"/>
  <c r="AI1377" i="15"/>
  <c r="C2559" i="11" s="1"/>
  <c r="AA1379" i="15"/>
  <c r="W1380" i="15"/>
  <c r="X1380" i="15" s="1"/>
  <c r="Z1380" i="15" s="1"/>
  <c r="Q1380" i="15"/>
  <c r="R1380" i="15" s="1"/>
  <c r="T1380" i="15" s="1"/>
  <c r="AB1380" i="15" s="1"/>
  <c r="K1380" i="15"/>
  <c r="M1380" i="15" s="1"/>
  <c r="B1382" i="15"/>
  <c r="V1381" i="15"/>
  <c r="U1381" i="15"/>
  <c r="Y1381" i="15"/>
  <c r="J1381" i="15"/>
  <c r="E1381" i="15"/>
  <c r="F1381" i="15" s="1"/>
  <c r="G1381" i="15" s="1"/>
  <c r="C1381" i="15" s="1"/>
  <c r="D1381" i="15" s="1"/>
  <c r="H1381" i="15" s="1"/>
  <c r="AF1381" i="15" s="1"/>
  <c r="E2555" i="11"/>
  <c r="I1381" i="15"/>
  <c r="N1381" i="15"/>
  <c r="O1381" i="15" s="1"/>
  <c r="P1381" i="15" s="1"/>
  <c r="L1381" i="15"/>
  <c r="S1381" i="15"/>
  <c r="AC1379" i="15"/>
  <c r="AD1379" i="15" s="1"/>
  <c r="AI1378" i="15" l="1"/>
  <c r="C2558" i="11" s="1"/>
  <c r="AA1380" i="15"/>
  <c r="W1381" i="15"/>
  <c r="X1381" i="15" s="1"/>
  <c r="B1383" i="15"/>
  <c r="V1382" i="15"/>
  <c r="U1382" i="15"/>
  <c r="Y1382" i="15"/>
  <c r="J1382" i="15"/>
  <c r="E1382" i="15"/>
  <c r="F1382" i="15" s="1"/>
  <c r="G1382" i="15" s="1"/>
  <c r="C1382" i="15" s="1"/>
  <c r="D1382" i="15" s="1"/>
  <c r="H1382" i="15" s="1"/>
  <c r="AF1382" i="15" s="1"/>
  <c r="E2554" i="11"/>
  <c r="I1382" i="15"/>
  <c r="N1382" i="15"/>
  <c r="O1382" i="15" s="1"/>
  <c r="P1382" i="15" s="1"/>
  <c r="L1382" i="15"/>
  <c r="S1382" i="15"/>
  <c r="AC1380" i="15"/>
  <c r="AD1380" i="15" s="1"/>
  <c r="AG1379" i="15"/>
  <c r="AE1379" i="15"/>
  <c r="Q1381" i="15"/>
  <c r="R1381" i="15" s="1"/>
  <c r="T1381" i="15" s="1"/>
  <c r="AB1381" i="15" s="1"/>
  <c r="K1381" i="15"/>
  <c r="M1381" i="15" s="1"/>
  <c r="AC1381" i="15" l="1"/>
  <c r="AD1381" i="15" s="1"/>
  <c r="AE1380" i="15"/>
  <c r="W1382" i="15"/>
  <c r="X1382" i="15" s="1"/>
  <c r="Z1382" i="15" s="1"/>
  <c r="AH1379" i="15"/>
  <c r="AJ1379" i="15" s="1"/>
  <c r="D2557" i="11" s="1"/>
  <c r="Q1382" i="15"/>
  <c r="R1382" i="15" s="1"/>
  <c r="T1382" i="15" s="1"/>
  <c r="AB1382" i="15" s="1"/>
  <c r="K1382" i="15"/>
  <c r="M1382" i="15" s="1"/>
  <c r="AG1380" i="15"/>
  <c r="AH1380" i="15" s="1"/>
  <c r="B1384" i="15"/>
  <c r="V1383" i="15"/>
  <c r="U1383" i="15"/>
  <c r="Y1383" i="15"/>
  <c r="J1383" i="15"/>
  <c r="E1383" i="15"/>
  <c r="F1383" i="15" s="1"/>
  <c r="G1383" i="15" s="1"/>
  <c r="C1383" i="15" s="1"/>
  <c r="D1383" i="15" s="1"/>
  <c r="H1383" i="15" s="1"/>
  <c r="AF1383" i="15" s="1"/>
  <c r="E2553" i="11"/>
  <c r="I1383" i="15"/>
  <c r="N1383" i="15"/>
  <c r="O1383" i="15" s="1"/>
  <c r="P1383" i="15" s="1"/>
  <c r="L1383" i="15"/>
  <c r="S1383" i="15"/>
  <c r="AA1381" i="15"/>
  <c r="Z1381" i="15"/>
  <c r="AC1382" i="15" l="1"/>
  <c r="AD1382" i="15" s="1"/>
  <c r="AG1381" i="15"/>
  <c r="AA1382" i="15"/>
  <c r="W1383" i="15"/>
  <c r="X1383" i="15" s="1"/>
  <c r="AA1383" i="15" s="1"/>
  <c r="AI1379" i="15"/>
  <c r="C2557" i="11" s="1"/>
  <c r="AI1380" i="15"/>
  <c r="C2556" i="11" s="1"/>
  <c r="AJ1380" i="15"/>
  <c r="D2556" i="11" s="1"/>
  <c r="B1385" i="15"/>
  <c r="V1384" i="15"/>
  <c r="U1384" i="15"/>
  <c r="Y1384" i="15"/>
  <c r="J1384" i="15"/>
  <c r="E1384" i="15"/>
  <c r="F1384" i="15" s="1"/>
  <c r="G1384" i="15" s="1"/>
  <c r="C1384" i="15" s="1"/>
  <c r="D1384" i="15" s="1"/>
  <c r="H1384" i="15" s="1"/>
  <c r="AF1384" i="15" s="1"/>
  <c r="E2552" i="11"/>
  <c r="I1384" i="15"/>
  <c r="N1384" i="15"/>
  <c r="O1384" i="15" s="1"/>
  <c r="P1384" i="15" s="1"/>
  <c r="L1384" i="15"/>
  <c r="S1384" i="15"/>
  <c r="Q1383" i="15"/>
  <c r="R1383" i="15" s="1"/>
  <c r="T1383" i="15" s="1"/>
  <c r="AB1383" i="15" s="1"/>
  <c r="K1383" i="15"/>
  <c r="M1383" i="15" s="1"/>
  <c r="AE1381" i="15"/>
  <c r="AH1381" i="15" s="1"/>
  <c r="AC1383" i="15" l="1"/>
  <c r="AD1383" i="15" s="1"/>
  <c r="AE1383" i="15" s="1"/>
  <c r="AG1382" i="15"/>
  <c r="AE1382" i="15"/>
  <c r="AH1382" i="15" s="1"/>
  <c r="AJ1382" i="15" s="1"/>
  <c r="D2554" i="11" s="1"/>
  <c r="Z1383" i="15"/>
  <c r="Q1384" i="15"/>
  <c r="R1384" i="15" s="1"/>
  <c r="T1384" i="15" s="1"/>
  <c r="AB1384" i="15" s="1"/>
  <c r="W1384" i="15"/>
  <c r="X1384" i="15" s="1"/>
  <c r="B1386" i="15"/>
  <c r="V1385" i="15"/>
  <c r="U1385" i="15"/>
  <c r="Y1385" i="15"/>
  <c r="J1385" i="15"/>
  <c r="E1385" i="15"/>
  <c r="F1385" i="15" s="1"/>
  <c r="G1385" i="15" s="1"/>
  <c r="C1385" i="15" s="1"/>
  <c r="D1385" i="15" s="1"/>
  <c r="H1385" i="15" s="1"/>
  <c r="AF1385" i="15" s="1"/>
  <c r="E2551" i="11"/>
  <c r="I1385" i="15"/>
  <c r="N1385" i="15"/>
  <c r="O1385" i="15" s="1"/>
  <c r="P1385" i="15" s="1"/>
  <c r="L1385" i="15"/>
  <c r="S1385" i="15"/>
  <c r="K1384" i="15"/>
  <c r="M1384" i="15" s="1"/>
  <c r="AI1381" i="15"/>
  <c r="C2555" i="11" s="1"/>
  <c r="AJ1381" i="15"/>
  <c r="D2555" i="11" s="1"/>
  <c r="AG1383" i="15" l="1"/>
  <c r="AH1383" i="15" s="1"/>
  <c r="AI1383" i="15" s="1"/>
  <c r="C2553" i="11" s="1"/>
  <c r="AI1382" i="15"/>
  <c r="C2554" i="11" s="1"/>
  <c r="Q1385" i="15"/>
  <c r="R1385" i="15" s="1"/>
  <c r="T1385" i="15" s="1"/>
  <c r="AB1385" i="15" s="1"/>
  <c r="W1385" i="15"/>
  <c r="X1385" i="15" s="1"/>
  <c r="B1387" i="15"/>
  <c r="V1386" i="15"/>
  <c r="U1386" i="15"/>
  <c r="Y1386" i="15"/>
  <c r="J1386" i="15"/>
  <c r="E1386" i="15"/>
  <c r="F1386" i="15" s="1"/>
  <c r="G1386" i="15" s="1"/>
  <c r="C1386" i="15" s="1"/>
  <c r="D1386" i="15" s="1"/>
  <c r="H1386" i="15" s="1"/>
  <c r="AF1386" i="15" s="1"/>
  <c r="E2550" i="11"/>
  <c r="I1386" i="15"/>
  <c r="N1386" i="15"/>
  <c r="O1386" i="15" s="1"/>
  <c r="P1386" i="15" s="1"/>
  <c r="L1386" i="15"/>
  <c r="S1386" i="15"/>
  <c r="AC1384" i="15"/>
  <c r="AD1384" i="15" s="1"/>
  <c r="Z1384" i="15"/>
  <c r="AA1384" i="15"/>
  <c r="K1385" i="15"/>
  <c r="M1385" i="15" s="1"/>
  <c r="W1386" i="15" l="1"/>
  <c r="X1386" i="15" s="1"/>
  <c r="Z1386" i="15" s="1"/>
  <c r="AJ1383" i="15"/>
  <c r="D2553" i="11" s="1"/>
  <c r="Q1386" i="15"/>
  <c r="R1386" i="15" s="1"/>
  <c r="T1386" i="15" s="1"/>
  <c r="AB1386" i="15" s="1"/>
  <c r="K1386" i="15"/>
  <c r="M1386" i="15" s="1"/>
  <c r="AG1384" i="15"/>
  <c r="AE1384" i="15"/>
  <c r="B1388" i="15"/>
  <c r="V1387" i="15"/>
  <c r="U1387" i="15"/>
  <c r="Y1387" i="15"/>
  <c r="J1387" i="15"/>
  <c r="E1387" i="15"/>
  <c r="F1387" i="15" s="1"/>
  <c r="G1387" i="15" s="1"/>
  <c r="C1387" i="15" s="1"/>
  <c r="D1387" i="15" s="1"/>
  <c r="H1387" i="15" s="1"/>
  <c r="AF1387" i="15" s="1"/>
  <c r="E2549" i="11"/>
  <c r="I1387" i="15"/>
  <c r="N1387" i="15"/>
  <c r="O1387" i="15" s="1"/>
  <c r="P1387" i="15" s="1"/>
  <c r="L1387" i="15"/>
  <c r="S1387" i="15"/>
  <c r="AC1385" i="15"/>
  <c r="AD1385" i="15" s="1"/>
  <c r="AA1385" i="15"/>
  <c r="Z1385" i="15"/>
  <c r="AH1384" i="15" l="1"/>
  <c r="AC1386" i="15"/>
  <c r="AD1386" i="15" s="1"/>
  <c r="AA1386" i="15"/>
  <c r="W1387" i="15"/>
  <c r="X1387" i="15" s="1"/>
  <c r="AA1387" i="15" s="1"/>
  <c r="B1389" i="15"/>
  <c r="V1388" i="15"/>
  <c r="U1388" i="15"/>
  <c r="Y1388" i="15"/>
  <c r="J1388" i="15"/>
  <c r="E1388" i="15"/>
  <c r="F1388" i="15" s="1"/>
  <c r="G1388" i="15" s="1"/>
  <c r="C1388" i="15" s="1"/>
  <c r="D1388" i="15" s="1"/>
  <c r="H1388" i="15" s="1"/>
  <c r="AF1388" i="15" s="1"/>
  <c r="E2548" i="11"/>
  <c r="I1388" i="15"/>
  <c r="N1388" i="15"/>
  <c r="O1388" i="15" s="1"/>
  <c r="P1388" i="15" s="1"/>
  <c r="Q1388" i="15"/>
  <c r="L1388" i="15"/>
  <c r="S1388" i="15"/>
  <c r="AJ1384" i="15"/>
  <c r="D2552" i="11" s="1"/>
  <c r="AI1384" i="15"/>
  <c r="C2552" i="11" s="1"/>
  <c r="AG1385" i="15"/>
  <c r="AE1385" i="15"/>
  <c r="Q1387" i="15"/>
  <c r="R1387" i="15" s="1"/>
  <c r="T1387" i="15" s="1"/>
  <c r="AB1387" i="15" s="1"/>
  <c r="K1387" i="15"/>
  <c r="M1387" i="15" s="1"/>
  <c r="AC1387" i="15" l="1"/>
  <c r="AD1387" i="15" s="1"/>
  <c r="AE1387" i="15" s="1"/>
  <c r="AH1385" i="15"/>
  <c r="AJ1385" i="15" s="1"/>
  <c r="D2551" i="11" s="1"/>
  <c r="AG1386" i="15"/>
  <c r="Z1387" i="15"/>
  <c r="AE1386" i="15"/>
  <c r="AH1386" i="15" s="1"/>
  <c r="AJ1386" i="15" s="1"/>
  <c r="D2550" i="11" s="1"/>
  <c r="W1388" i="15"/>
  <c r="X1388" i="15" s="1"/>
  <c r="Z1388" i="15" s="1"/>
  <c r="R1388" i="15"/>
  <c r="T1388" i="15" s="1"/>
  <c r="AB1388" i="15" s="1"/>
  <c r="B1390" i="15"/>
  <c r="V1389" i="15"/>
  <c r="U1389" i="15"/>
  <c r="Y1389" i="15"/>
  <c r="J1389" i="15"/>
  <c r="E1389" i="15"/>
  <c r="F1389" i="15" s="1"/>
  <c r="G1389" i="15" s="1"/>
  <c r="C1389" i="15" s="1"/>
  <c r="D1389" i="15" s="1"/>
  <c r="H1389" i="15" s="1"/>
  <c r="AF1389" i="15" s="1"/>
  <c r="E2547" i="11"/>
  <c r="I1389" i="15"/>
  <c r="N1389" i="15"/>
  <c r="O1389" i="15" s="1"/>
  <c r="P1389" i="15" s="1"/>
  <c r="L1389" i="15"/>
  <c r="S1389" i="15"/>
  <c r="K1388" i="15"/>
  <c r="M1388" i="15" s="1"/>
  <c r="AG1387" i="15" l="1"/>
  <c r="AH1387" i="15" s="1"/>
  <c r="AI1385" i="15"/>
  <c r="C2551" i="11" s="1"/>
  <c r="K1389" i="15"/>
  <c r="W1389" i="15"/>
  <c r="X1389" i="15" s="1"/>
  <c r="AA1389" i="15" s="1"/>
  <c r="AI1386" i="15"/>
  <c r="C2550" i="11" s="1"/>
  <c r="AA1388" i="15"/>
  <c r="B1391" i="15"/>
  <c r="V1390" i="15"/>
  <c r="U1390" i="15"/>
  <c r="Y1390" i="15"/>
  <c r="J1390" i="15"/>
  <c r="E1390" i="15"/>
  <c r="F1390" i="15" s="1"/>
  <c r="G1390" i="15" s="1"/>
  <c r="C1390" i="15" s="1"/>
  <c r="D1390" i="15" s="1"/>
  <c r="H1390" i="15" s="1"/>
  <c r="AF1390" i="15" s="1"/>
  <c r="E2546" i="11"/>
  <c r="I1390" i="15"/>
  <c r="N1390" i="15"/>
  <c r="O1390" i="15" s="1"/>
  <c r="P1390" i="15" s="1"/>
  <c r="L1390" i="15"/>
  <c r="S1390" i="15"/>
  <c r="AC1388" i="15"/>
  <c r="AD1388" i="15" s="1"/>
  <c r="M1389" i="15"/>
  <c r="Q1389" i="15"/>
  <c r="R1389" i="15" s="1"/>
  <c r="T1389" i="15" s="1"/>
  <c r="AB1389" i="15" s="1"/>
  <c r="AI1387" i="15" l="1"/>
  <c r="C2549" i="11" s="1"/>
  <c r="AJ1387" i="15"/>
  <c r="D2549" i="11" s="1"/>
  <c r="AC1389" i="15"/>
  <c r="AD1389" i="15" s="1"/>
  <c r="AG1389" i="15" s="1"/>
  <c r="Z1389" i="15"/>
  <c r="AG1388" i="15"/>
  <c r="W1390" i="15"/>
  <c r="X1390" i="15" s="1"/>
  <c r="Z1390" i="15" s="1"/>
  <c r="AE1388" i="15"/>
  <c r="AH1388" i="15" s="1"/>
  <c r="B1392" i="15"/>
  <c r="V1391" i="15"/>
  <c r="U1391" i="15"/>
  <c r="Y1391" i="15"/>
  <c r="J1391" i="15"/>
  <c r="E1391" i="15"/>
  <c r="F1391" i="15" s="1"/>
  <c r="G1391" i="15" s="1"/>
  <c r="C1391" i="15" s="1"/>
  <c r="D1391" i="15" s="1"/>
  <c r="H1391" i="15" s="1"/>
  <c r="AF1391" i="15" s="1"/>
  <c r="E2545" i="11"/>
  <c r="I1391" i="15"/>
  <c r="N1391" i="15"/>
  <c r="O1391" i="15" s="1"/>
  <c r="P1391" i="15" s="1"/>
  <c r="L1391" i="15"/>
  <c r="S1391" i="15"/>
  <c r="Q1390" i="15"/>
  <c r="R1390" i="15" s="1"/>
  <c r="T1390" i="15" s="1"/>
  <c r="AB1390" i="15" s="1"/>
  <c r="AC1390" i="15" s="1"/>
  <c r="AD1390" i="15" s="1"/>
  <c r="K1390" i="15"/>
  <c r="M1390" i="15" s="1"/>
  <c r="AE1389" i="15" l="1"/>
  <c r="AH1389" i="15" s="1"/>
  <c r="W1391" i="15"/>
  <c r="X1391" i="15" s="1"/>
  <c r="AA1391" i="15" s="1"/>
  <c r="AA1390" i="15"/>
  <c r="AE1390" i="15" s="1"/>
  <c r="B1393" i="15"/>
  <c r="V1392" i="15"/>
  <c r="U1392" i="15"/>
  <c r="Y1392" i="15"/>
  <c r="J1392" i="15"/>
  <c r="E1392" i="15"/>
  <c r="F1392" i="15" s="1"/>
  <c r="G1392" i="15" s="1"/>
  <c r="C1392" i="15" s="1"/>
  <c r="D1392" i="15" s="1"/>
  <c r="H1392" i="15" s="1"/>
  <c r="AF1392" i="15" s="1"/>
  <c r="E2544" i="11"/>
  <c r="I1392" i="15"/>
  <c r="N1392" i="15"/>
  <c r="O1392" i="15" s="1"/>
  <c r="P1392" i="15" s="1"/>
  <c r="L1392" i="15"/>
  <c r="S1392" i="15"/>
  <c r="AJ1388" i="15"/>
  <c r="D2548" i="11" s="1"/>
  <c r="AI1388" i="15"/>
  <c r="C2548" i="11" s="1"/>
  <c r="Q1391" i="15"/>
  <c r="R1391" i="15" s="1"/>
  <c r="T1391" i="15" s="1"/>
  <c r="AB1391" i="15" s="1"/>
  <c r="K1391" i="15"/>
  <c r="M1391" i="15" s="1"/>
  <c r="AI1389" i="15" l="1"/>
  <c r="C2547" i="11" s="1"/>
  <c r="AJ1389" i="15"/>
  <c r="D2547" i="11" s="1"/>
  <c r="AC1391" i="15"/>
  <c r="AD1391" i="15" s="1"/>
  <c r="AE1391" i="15" s="1"/>
  <c r="Z1391" i="15"/>
  <c r="AG1390" i="15"/>
  <c r="AH1390" i="15" s="1"/>
  <c r="AJ1390" i="15" s="1"/>
  <c r="D2546" i="11" s="1"/>
  <c r="W1392" i="15"/>
  <c r="X1392" i="15" s="1"/>
  <c r="AA1392" i="15" s="1"/>
  <c r="B1394" i="15"/>
  <c r="V1393" i="15"/>
  <c r="U1393" i="15"/>
  <c r="Y1393" i="15"/>
  <c r="J1393" i="15"/>
  <c r="E1393" i="15"/>
  <c r="F1393" i="15" s="1"/>
  <c r="G1393" i="15" s="1"/>
  <c r="C1393" i="15" s="1"/>
  <c r="D1393" i="15" s="1"/>
  <c r="H1393" i="15" s="1"/>
  <c r="AF1393" i="15" s="1"/>
  <c r="E2543" i="11"/>
  <c r="I1393" i="15"/>
  <c r="N1393" i="15"/>
  <c r="O1393" i="15" s="1"/>
  <c r="P1393" i="15" s="1"/>
  <c r="L1393" i="15"/>
  <c r="S1393" i="15"/>
  <c r="Q1392" i="15"/>
  <c r="R1392" i="15" s="1"/>
  <c r="T1392" i="15" s="1"/>
  <c r="AB1392" i="15" s="1"/>
  <c r="K1392" i="15"/>
  <c r="M1392" i="15" s="1"/>
  <c r="AG1391" i="15" l="1"/>
  <c r="AH1391" i="15" s="1"/>
  <c r="AJ1391" i="15" s="1"/>
  <c r="D2545" i="11" s="1"/>
  <c r="Z1392" i="15"/>
  <c r="AI1390" i="15"/>
  <c r="C2546" i="11" s="1"/>
  <c r="W1393" i="15"/>
  <c r="X1393" i="15" s="1"/>
  <c r="Z1393" i="15" s="1"/>
  <c r="AC1392" i="15"/>
  <c r="AD1392" i="15" s="1"/>
  <c r="AG1392" i="15" s="1"/>
  <c r="B1395" i="15"/>
  <c r="V1394" i="15"/>
  <c r="U1394" i="15"/>
  <c r="Y1394" i="15"/>
  <c r="J1394" i="15"/>
  <c r="E1394" i="15"/>
  <c r="F1394" i="15" s="1"/>
  <c r="G1394" i="15" s="1"/>
  <c r="C1394" i="15" s="1"/>
  <c r="D1394" i="15" s="1"/>
  <c r="H1394" i="15" s="1"/>
  <c r="AF1394" i="15" s="1"/>
  <c r="E2542" i="11"/>
  <c r="I1394" i="15"/>
  <c r="N1394" i="15"/>
  <c r="O1394" i="15" s="1"/>
  <c r="P1394" i="15" s="1"/>
  <c r="L1394" i="15"/>
  <c r="S1394" i="15"/>
  <c r="Q1393" i="15"/>
  <c r="R1393" i="15" s="1"/>
  <c r="T1393" i="15" s="1"/>
  <c r="AB1393" i="15" s="1"/>
  <c r="K1393" i="15"/>
  <c r="M1393" i="15" s="1"/>
  <c r="AI1391" i="15" l="1"/>
  <c r="C2545" i="11" s="1"/>
  <c r="AC1393" i="15"/>
  <c r="AD1393" i="15" s="1"/>
  <c r="W1394" i="15"/>
  <c r="X1394" i="15" s="1"/>
  <c r="Z1394" i="15" s="1"/>
  <c r="AA1393" i="15"/>
  <c r="AE1392" i="15"/>
  <c r="AH1392" i="15" s="1"/>
  <c r="AJ1392" i="15" s="1"/>
  <c r="D2544" i="11" s="1"/>
  <c r="B1396" i="15"/>
  <c r="V1395" i="15"/>
  <c r="U1395" i="15"/>
  <c r="Y1395" i="15"/>
  <c r="J1395" i="15"/>
  <c r="E1395" i="15"/>
  <c r="F1395" i="15" s="1"/>
  <c r="G1395" i="15" s="1"/>
  <c r="C1395" i="15" s="1"/>
  <c r="D1395" i="15" s="1"/>
  <c r="H1395" i="15" s="1"/>
  <c r="AF1395" i="15" s="1"/>
  <c r="E2541" i="11"/>
  <c r="I1395" i="15"/>
  <c r="N1395" i="15"/>
  <c r="O1395" i="15" s="1"/>
  <c r="P1395" i="15" s="1"/>
  <c r="L1395" i="15"/>
  <c r="S1395" i="15"/>
  <c r="Q1394" i="15"/>
  <c r="R1394" i="15" s="1"/>
  <c r="T1394" i="15" s="1"/>
  <c r="AB1394" i="15" s="1"/>
  <c r="K1394" i="15"/>
  <c r="M1394" i="15" s="1"/>
  <c r="AC1394" i="15" l="1"/>
  <c r="AD1394" i="15" s="1"/>
  <c r="AG1394" i="15" s="1"/>
  <c r="AE1393" i="15"/>
  <c r="AA1394" i="15"/>
  <c r="AG1393" i="15"/>
  <c r="AH1393" i="15" s="1"/>
  <c r="W1395" i="15"/>
  <c r="X1395" i="15" s="1"/>
  <c r="Z1395" i="15" s="1"/>
  <c r="AI1392" i="15"/>
  <c r="C2544" i="11" s="1"/>
  <c r="B1397" i="15"/>
  <c r="V1396" i="15"/>
  <c r="U1396" i="15"/>
  <c r="Y1396" i="15"/>
  <c r="J1396" i="15"/>
  <c r="E1396" i="15"/>
  <c r="F1396" i="15" s="1"/>
  <c r="G1396" i="15" s="1"/>
  <c r="C1396" i="15" s="1"/>
  <c r="D1396" i="15" s="1"/>
  <c r="H1396" i="15" s="1"/>
  <c r="AF1396" i="15" s="1"/>
  <c r="E2540" i="11"/>
  <c r="I1396" i="15"/>
  <c r="N1396" i="15"/>
  <c r="O1396" i="15" s="1"/>
  <c r="P1396" i="15" s="1"/>
  <c r="L1396" i="15"/>
  <c r="S1396" i="15"/>
  <c r="Q1395" i="15"/>
  <c r="R1395" i="15" s="1"/>
  <c r="T1395" i="15" s="1"/>
  <c r="AB1395" i="15" s="1"/>
  <c r="K1395" i="15"/>
  <c r="M1395" i="15" s="1"/>
  <c r="AC1395" i="15" l="1"/>
  <c r="AD1395" i="15" s="1"/>
  <c r="K1396" i="15"/>
  <c r="M1396" i="15" s="1"/>
  <c r="AE1394" i="15"/>
  <c r="AH1394" i="15" s="1"/>
  <c r="AJ1394" i="15" s="1"/>
  <c r="D2542" i="11" s="1"/>
  <c r="W1396" i="15"/>
  <c r="X1396" i="15" s="1"/>
  <c r="Z1396" i="15" s="1"/>
  <c r="AA1395" i="15"/>
  <c r="Q1396" i="15"/>
  <c r="R1396" i="15" s="1"/>
  <c r="T1396" i="15" s="1"/>
  <c r="AB1396" i="15" s="1"/>
  <c r="AJ1393" i="15"/>
  <c r="D2543" i="11" s="1"/>
  <c r="AI1393" i="15"/>
  <c r="C2543" i="11" s="1"/>
  <c r="B1398" i="15"/>
  <c r="V1397" i="15"/>
  <c r="U1397" i="15"/>
  <c r="Y1397" i="15"/>
  <c r="J1397" i="15"/>
  <c r="E2539" i="11"/>
  <c r="E1397" i="15"/>
  <c r="F1397" i="15" s="1"/>
  <c r="G1397" i="15" s="1"/>
  <c r="C1397" i="15" s="1"/>
  <c r="D1397" i="15" s="1"/>
  <c r="H1397" i="15" s="1"/>
  <c r="AF1397" i="15" s="1"/>
  <c r="I1397" i="15"/>
  <c r="N1397" i="15"/>
  <c r="O1397" i="15" s="1"/>
  <c r="P1397" i="15" s="1"/>
  <c r="L1397" i="15"/>
  <c r="S1397" i="15"/>
  <c r="AC1396" i="15" l="1"/>
  <c r="AD1396" i="15" s="1"/>
  <c r="K1397" i="15"/>
  <c r="M1397" i="15" s="1"/>
  <c r="AG1395" i="15"/>
  <c r="AE1395" i="15"/>
  <c r="AI1394" i="15"/>
  <c r="C2542" i="11" s="1"/>
  <c r="W1397" i="15"/>
  <c r="X1397" i="15" s="1"/>
  <c r="AA1397" i="15" s="1"/>
  <c r="AA1396" i="15"/>
  <c r="B1399" i="15"/>
  <c r="V1398" i="15"/>
  <c r="U1398" i="15"/>
  <c r="Y1398" i="15"/>
  <c r="J1398" i="15"/>
  <c r="E1398" i="15"/>
  <c r="F1398" i="15" s="1"/>
  <c r="G1398" i="15" s="1"/>
  <c r="C1398" i="15" s="1"/>
  <c r="D1398" i="15" s="1"/>
  <c r="H1398" i="15" s="1"/>
  <c r="AF1398" i="15" s="1"/>
  <c r="E2538" i="11"/>
  <c r="I1398" i="15"/>
  <c r="N1398" i="15"/>
  <c r="O1398" i="15" s="1"/>
  <c r="P1398" i="15" s="1"/>
  <c r="L1398" i="15"/>
  <c r="S1398" i="15"/>
  <c r="Q1397" i="15"/>
  <c r="R1397" i="15" s="1"/>
  <c r="T1397" i="15" s="1"/>
  <c r="AB1397" i="15" s="1"/>
  <c r="AG1396" i="15" l="1"/>
  <c r="AH1395" i="15"/>
  <c r="AJ1395" i="15" s="1"/>
  <c r="D2541" i="11" s="1"/>
  <c r="AC1397" i="15"/>
  <c r="AD1397" i="15" s="1"/>
  <c r="AG1397" i="15" s="1"/>
  <c r="AE1396" i="15"/>
  <c r="AH1396" i="15" s="1"/>
  <c r="AJ1396" i="15" s="1"/>
  <c r="D2540" i="11" s="1"/>
  <c r="Z1397" i="15"/>
  <c r="W1398" i="15"/>
  <c r="X1398" i="15" s="1"/>
  <c r="Z1398" i="15" s="1"/>
  <c r="Q1398" i="15"/>
  <c r="R1398" i="15" s="1"/>
  <c r="T1398" i="15" s="1"/>
  <c r="AB1398" i="15" s="1"/>
  <c r="K1398" i="15"/>
  <c r="M1398" i="15" s="1"/>
  <c r="B1400" i="15"/>
  <c r="V1399" i="15"/>
  <c r="U1399" i="15"/>
  <c r="Y1399" i="15"/>
  <c r="J1399" i="15"/>
  <c r="E1399" i="15"/>
  <c r="F1399" i="15" s="1"/>
  <c r="G1399" i="15" s="1"/>
  <c r="C1399" i="15" s="1"/>
  <c r="D1399" i="15" s="1"/>
  <c r="H1399" i="15" s="1"/>
  <c r="AF1399" i="15" s="1"/>
  <c r="E2537" i="11"/>
  <c r="I1399" i="15"/>
  <c r="N1399" i="15"/>
  <c r="O1399" i="15" s="1"/>
  <c r="P1399" i="15" s="1"/>
  <c r="L1399" i="15"/>
  <c r="S1399" i="15"/>
  <c r="AC1398" i="15" l="1"/>
  <c r="AD1398" i="15" s="1"/>
  <c r="AE1397" i="15"/>
  <c r="AH1397" i="15" s="1"/>
  <c r="AJ1397" i="15" s="1"/>
  <c r="D2539" i="11" s="1"/>
  <c r="AI1395" i="15"/>
  <c r="C2541" i="11" s="1"/>
  <c r="W1399" i="15"/>
  <c r="X1399" i="15" s="1"/>
  <c r="AA1399" i="15" s="1"/>
  <c r="AI1396" i="15"/>
  <c r="C2540" i="11" s="1"/>
  <c r="AA1398" i="15"/>
  <c r="B1401" i="15"/>
  <c r="V1400" i="15"/>
  <c r="U1400" i="15"/>
  <c r="Y1400" i="15"/>
  <c r="J1400" i="15"/>
  <c r="E1400" i="15"/>
  <c r="F1400" i="15" s="1"/>
  <c r="G1400" i="15" s="1"/>
  <c r="C1400" i="15" s="1"/>
  <c r="D1400" i="15" s="1"/>
  <c r="H1400" i="15" s="1"/>
  <c r="AF1400" i="15" s="1"/>
  <c r="E2536" i="11"/>
  <c r="I1400" i="15"/>
  <c r="N1400" i="15"/>
  <c r="O1400" i="15" s="1"/>
  <c r="P1400" i="15" s="1"/>
  <c r="L1400" i="15"/>
  <c r="S1400" i="15"/>
  <c r="Q1399" i="15"/>
  <c r="R1399" i="15" s="1"/>
  <c r="T1399" i="15" s="1"/>
  <c r="AB1399" i="15" s="1"/>
  <c r="K1399" i="15"/>
  <c r="M1399" i="15" s="1"/>
  <c r="AG1398" i="15" l="1"/>
  <c r="AC1399" i="15"/>
  <c r="AD1399" i="15" s="1"/>
  <c r="AE1399" i="15" s="1"/>
  <c r="Z1399" i="15"/>
  <c r="AE1398" i="15"/>
  <c r="AH1398" i="15" s="1"/>
  <c r="W1400" i="15"/>
  <c r="X1400" i="15" s="1"/>
  <c r="AA1400" i="15" s="1"/>
  <c r="AI1397" i="15"/>
  <c r="C2539" i="11" s="1"/>
  <c r="Q1400" i="15"/>
  <c r="R1400" i="15" s="1"/>
  <c r="T1400" i="15" s="1"/>
  <c r="AB1400" i="15" s="1"/>
  <c r="B1402" i="15"/>
  <c r="V1401" i="15"/>
  <c r="U1401" i="15"/>
  <c r="Y1401" i="15"/>
  <c r="J1401" i="15"/>
  <c r="E1401" i="15"/>
  <c r="F1401" i="15" s="1"/>
  <c r="G1401" i="15" s="1"/>
  <c r="C1401" i="15" s="1"/>
  <c r="D1401" i="15" s="1"/>
  <c r="H1401" i="15" s="1"/>
  <c r="AF1401" i="15" s="1"/>
  <c r="E2535" i="11"/>
  <c r="I1401" i="15"/>
  <c r="N1401" i="15"/>
  <c r="O1401" i="15" s="1"/>
  <c r="P1401" i="15" s="1"/>
  <c r="L1401" i="15"/>
  <c r="S1401" i="15"/>
  <c r="K1400" i="15"/>
  <c r="M1400" i="15" s="1"/>
  <c r="AG1399" i="15" l="1"/>
  <c r="AJ1398" i="15"/>
  <c r="D2538" i="11" s="1"/>
  <c r="AI1398" i="15"/>
  <c r="C2538" i="11" s="1"/>
  <c r="W1401" i="15"/>
  <c r="X1401" i="15" s="1"/>
  <c r="AA1401" i="15" s="1"/>
  <c r="Z1400" i="15"/>
  <c r="AH1399" i="15"/>
  <c r="AJ1399" i="15" s="1"/>
  <c r="D2537" i="11" s="1"/>
  <c r="B1403" i="15"/>
  <c r="V1402" i="15"/>
  <c r="U1402" i="15"/>
  <c r="Y1402" i="15"/>
  <c r="J1402" i="15"/>
  <c r="E1402" i="15"/>
  <c r="F1402" i="15" s="1"/>
  <c r="G1402" i="15" s="1"/>
  <c r="C1402" i="15" s="1"/>
  <c r="D1402" i="15" s="1"/>
  <c r="H1402" i="15" s="1"/>
  <c r="AF1402" i="15" s="1"/>
  <c r="E2534" i="11"/>
  <c r="I1402" i="15"/>
  <c r="N1402" i="15"/>
  <c r="O1402" i="15" s="1"/>
  <c r="P1402" i="15" s="1"/>
  <c r="L1402" i="15"/>
  <c r="S1402" i="15"/>
  <c r="AC1400" i="15"/>
  <c r="AD1400" i="15" s="1"/>
  <c r="Q1401" i="15"/>
  <c r="R1401" i="15" s="1"/>
  <c r="T1401" i="15" s="1"/>
  <c r="AB1401" i="15" s="1"/>
  <c r="AC1401" i="15" s="1"/>
  <c r="AD1401" i="15" s="1"/>
  <c r="K1401" i="15"/>
  <c r="M1401" i="15" s="1"/>
  <c r="Z1401" i="15" l="1"/>
  <c r="W1402" i="15"/>
  <c r="X1402" i="15" s="1"/>
  <c r="AA1402" i="15" s="1"/>
  <c r="AI1399" i="15"/>
  <c r="C2537" i="11" s="1"/>
  <c r="Q1402" i="15"/>
  <c r="R1402" i="15" s="1"/>
  <c r="T1402" i="15" s="1"/>
  <c r="AB1402" i="15" s="1"/>
  <c r="AG1401" i="15"/>
  <c r="AE1401" i="15"/>
  <c r="K1402" i="15"/>
  <c r="M1402" i="15" s="1"/>
  <c r="AE1400" i="15"/>
  <c r="AG1400" i="15"/>
  <c r="B1404" i="15"/>
  <c r="V1403" i="15"/>
  <c r="U1403" i="15"/>
  <c r="Y1403" i="15"/>
  <c r="J1403" i="15"/>
  <c r="E1403" i="15"/>
  <c r="F1403" i="15" s="1"/>
  <c r="G1403" i="15" s="1"/>
  <c r="C1403" i="15" s="1"/>
  <c r="D1403" i="15" s="1"/>
  <c r="H1403" i="15" s="1"/>
  <c r="AF1403" i="15" s="1"/>
  <c r="E2533" i="11"/>
  <c r="I1403" i="15"/>
  <c r="N1403" i="15"/>
  <c r="O1403" i="15" s="1"/>
  <c r="P1403" i="15" s="1"/>
  <c r="L1403" i="15"/>
  <c r="S1403" i="15"/>
  <c r="Z1402" i="15" l="1"/>
  <c r="W1403" i="15"/>
  <c r="X1403" i="15" s="1"/>
  <c r="AA1403" i="15" s="1"/>
  <c r="AH1401" i="15"/>
  <c r="AJ1401" i="15" s="1"/>
  <c r="D2535" i="11" s="1"/>
  <c r="AC1402" i="15"/>
  <c r="AD1402" i="15" s="1"/>
  <c r="AE1402" i="15" s="1"/>
  <c r="B1405" i="15"/>
  <c r="V1404" i="15"/>
  <c r="U1404" i="15"/>
  <c r="Y1404" i="15"/>
  <c r="J1404" i="15"/>
  <c r="E1404" i="15"/>
  <c r="F1404" i="15" s="1"/>
  <c r="G1404" i="15" s="1"/>
  <c r="C1404" i="15" s="1"/>
  <c r="D1404" i="15" s="1"/>
  <c r="H1404" i="15" s="1"/>
  <c r="AF1404" i="15" s="1"/>
  <c r="E2532" i="11"/>
  <c r="I1404" i="15"/>
  <c r="N1404" i="15"/>
  <c r="O1404" i="15" s="1"/>
  <c r="P1404" i="15" s="1"/>
  <c r="L1404" i="15"/>
  <c r="S1404" i="15"/>
  <c r="AH1400" i="15"/>
  <c r="Q1403" i="15"/>
  <c r="R1403" i="15" s="1"/>
  <c r="T1403" i="15" s="1"/>
  <c r="AB1403" i="15" s="1"/>
  <c r="K1403" i="15"/>
  <c r="M1403" i="15" s="1"/>
  <c r="Z1403" i="15" l="1"/>
  <c r="W1404" i="15"/>
  <c r="X1404" i="15" s="1"/>
  <c r="Z1404" i="15" s="1"/>
  <c r="AI1401" i="15"/>
  <c r="C2535" i="11" s="1"/>
  <c r="AG1402" i="15"/>
  <c r="AH1402" i="15" s="1"/>
  <c r="AC1403" i="15"/>
  <c r="AD1403" i="15" s="1"/>
  <c r="Q1404" i="15"/>
  <c r="R1404" i="15" s="1"/>
  <c r="T1404" i="15" s="1"/>
  <c r="AB1404" i="15" s="1"/>
  <c r="K1404" i="15"/>
  <c r="M1404" i="15" s="1"/>
  <c r="AJ1400" i="15"/>
  <c r="D2536" i="11" s="1"/>
  <c r="AI1400" i="15"/>
  <c r="C2536" i="11" s="1"/>
  <c r="B1406" i="15"/>
  <c r="V1405" i="15"/>
  <c r="U1405" i="15"/>
  <c r="Y1405" i="15"/>
  <c r="J1405" i="15"/>
  <c r="E1405" i="15"/>
  <c r="F1405" i="15" s="1"/>
  <c r="G1405" i="15" s="1"/>
  <c r="C1405" i="15" s="1"/>
  <c r="D1405" i="15" s="1"/>
  <c r="H1405" i="15" s="1"/>
  <c r="AF1405" i="15" s="1"/>
  <c r="E2531" i="11"/>
  <c r="I1405" i="15"/>
  <c r="N1405" i="15"/>
  <c r="O1405" i="15" s="1"/>
  <c r="P1405" i="15" s="1"/>
  <c r="L1405" i="15"/>
  <c r="S1405" i="15"/>
  <c r="AC1404" i="15" l="1"/>
  <c r="AD1404" i="15" s="1"/>
  <c r="W1405" i="15"/>
  <c r="X1405" i="15" s="1"/>
  <c r="AA1405" i="15" s="1"/>
  <c r="AA1404" i="15"/>
  <c r="AJ1402" i="15"/>
  <c r="D2534" i="11" s="1"/>
  <c r="AI1402" i="15"/>
  <c r="C2534" i="11" s="1"/>
  <c r="B1407" i="15"/>
  <c r="V1406" i="15"/>
  <c r="U1406" i="15"/>
  <c r="Y1406" i="15"/>
  <c r="J1406" i="15"/>
  <c r="E1406" i="15"/>
  <c r="F1406" i="15" s="1"/>
  <c r="G1406" i="15" s="1"/>
  <c r="C1406" i="15" s="1"/>
  <c r="D1406" i="15" s="1"/>
  <c r="H1406" i="15" s="1"/>
  <c r="AF1406" i="15" s="1"/>
  <c r="E2530" i="11"/>
  <c r="I1406" i="15"/>
  <c r="N1406" i="15"/>
  <c r="O1406" i="15" s="1"/>
  <c r="P1406" i="15" s="1"/>
  <c r="L1406" i="15"/>
  <c r="S1406" i="15"/>
  <c r="Q1405" i="15"/>
  <c r="R1405" i="15" s="1"/>
  <c r="T1405" i="15" s="1"/>
  <c r="AB1405" i="15" s="1"/>
  <c r="K1405" i="15"/>
  <c r="M1405" i="15" s="1"/>
  <c r="AE1403" i="15"/>
  <c r="AG1403" i="15"/>
  <c r="AC1405" i="15" l="1"/>
  <c r="AD1405" i="15" s="1"/>
  <c r="AG1405" i="15" s="1"/>
  <c r="AE1404" i="15"/>
  <c r="AG1404" i="15"/>
  <c r="AH1404" i="15" s="1"/>
  <c r="AJ1404" i="15" s="1"/>
  <c r="D2532" i="11" s="1"/>
  <c r="W1406" i="15"/>
  <c r="X1406" i="15" s="1"/>
  <c r="AA1406" i="15" s="1"/>
  <c r="Z1405" i="15"/>
  <c r="K1406" i="15"/>
  <c r="M1406" i="15" s="1"/>
  <c r="AH1403" i="15"/>
  <c r="B1408" i="15"/>
  <c r="V1407" i="15"/>
  <c r="U1407" i="15"/>
  <c r="Y1407" i="15"/>
  <c r="J1407" i="15"/>
  <c r="E1407" i="15"/>
  <c r="F1407" i="15" s="1"/>
  <c r="G1407" i="15" s="1"/>
  <c r="C1407" i="15" s="1"/>
  <c r="D1407" i="15" s="1"/>
  <c r="H1407" i="15" s="1"/>
  <c r="AF1407" i="15" s="1"/>
  <c r="E2529" i="11"/>
  <c r="I1407" i="15"/>
  <c r="N1407" i="15"/>
  <c r="O1407" i="15" s="1"/>
  <c r="P1407" i="15" s="1"/>
  <c r="L1407" i="15"/>
  <c r="S1407" i="15"/>
  <c r="Q1406" i="15"/>
  <c r="R1406" i="15" s="1"/>
  <c r="T1406" i="15" s="1"/>
  <c r="AB1406" i="15" s="1"/>
  <c r="AE1405" i="15" l="1"/>
  <c r="AH1405" i="15" s="1"/>
  <c r="Z1406" i="15"/>
  <c r="W1407" i="15"/>
  <c r="X1407" i="15" s="1"/>
  <c r="AA1407" i="15" s="1"/>
  <c r="AI1404" i="15"/>
  <c r="C2532" i="11" s="1"/>
  <c r="Q1407" i="15"/>
  <c r="R1407" i="15" s="1"/>
  <c r="T1407" i="15" s="1"/>
  <c r="AB1407" i="15" s="1"/>
  <c r="AC1406" i="15"/>
  <c r="AD1406" i="15" s="1"/>
  <c r="AE1406" i="15" s="1"/>
  <c r="B1409" i="15"/>
  <c r="V1408" i="15"/>
  <c r="U1408" i="15"/>
  <c r="Y1408" i="15"/>
  <c r="J1408" i="15"/>
  <c r="E1408" i="15"/>
  <c r="F1408" i="15" s="1"/>
  <c r="G1408" i="15" s="1"/>
  <c r="C1408" i="15" s="1"/>
  <c r="D1408" i="15" s="1"/>
  <c r="H1408" i="15" s="1"/>
  <c r="AF1408" i="15" s="1"/>
  <c r="E2528" i="11"/>
  <c r="I1408" i="15"/>
  <c r="N1408" i="15"/>
  <c r="O1408" i="15" s="1"/>
  <c r="P1408" i="15" s="1"/>
  <c r="L1408" i="15"/>
  <c r="S1408" i="15"/>
  <c r="AJ1403" i="15"/>
  <c r="D2533" i="11" s="1"/>
  <c r="AI1403" i="15"/>
  <c r="C2533" i="11" s="1"/>
  <c r="K1407" i="15"/>
  <c r="M1407" i="15" s="1"/>
  <c r="AJ1405" i="15" l="1"/>
  <c r="D2531" i="11" s="1"/>
  <c r="AI1405" i="15"/>
  <c r="C2531" i="11" s="1"/>
  <c r="W1408" i="15"/>
  <c r="X1408" i="15" s="1"/>
  <c r="AA1408" i="15" s="1"/>
  <c r="Z1407" i="15"/>
  <c r="AG1406" i="15"/>
  <c r="AH1406" i="15" s="1"/>
  <c r="AJ1406" i="15" s="1"/>
  <c r="D2530" i="11" s="1"/>
  <c r="K1408" i="15"/>
  <c r="M1408" i="15" s="1"/>
  <c r="B1410" i="15"/>
  <c r="V1409" i="15"/>
  <c r="U1409" i="15"/>
  <c r="Y1409" i="15"/>
  <c r="J1409" i="15"/>
  <c r="E1409" i="15"/>
  <c r="F1409" i="15" s="1"/>
  <c r="G1409" i="15" s="1"/>
  <c r="C1409" i="15" s="1"/>
  <c r="D1409" i="15" s="1"/>
  <c r="H1409" i="15" s="1"/>
  <c r="AF1409" i="15" s="1"/>
  <c r="E2527" i="11"/>
  <c r="I1409" i="15"/>
  <c r="N1409" i="15"/>
  <c r="O1409" i="15" s="1"/>
  <c r="P1409" i="15" s="1"/>
  <c r="L1409" i="15"/>
  <c r="S1409" i="15"/>
  <c r="AC1407" i="15"/>
  <c r="AD1407" i="15" s="1"/>
  <c r="AG1407" i="15" s="1"/>
  <c r="Q1408" i="15"/>
  <c r="R1408" i="15" s="1"/>
  <c r="T1408" i="15" s="1"/>
  <c r="AB1408" i="15" s="1"/>
  <c r="AC1408" i="15" l="1"/>
  <c r="AD1408" i="15" s="1"/>
  <c r="AG1408" i="15" s="1"/>
  <c r="W1409" i="15"/>
  <c r="X1409" i="15" s="1"/>
  <c r="AA1409" i="15" s="1"/>
  <c r="Z1408" i="15"/>
  <c r="AI1406" i="15"/>
  <c r="C2530" i="11" s="1"/>
  <c r="B1411" i="15"/>
  <c r="V1410" i="15"/>
  <c r="U1410" i="15"/>
  <c r="Y1410" i="15"/>
  <c r="J1410" i="15"/>
  <c r="E1410" i="15"/>
  <c r="F1410" i="15" s="1"/>
  <c r="G1410" i="15" s="1"/>
  <c r="C1410" i="15" s="1"/>
  <c r="D1410" i="15" s="1"/>
  <c r="H1410" i="15" s="1"/>
  <c r="AF1410" i="15" s="1"/>
  <c r="E2526" i="11"/>
  <c r="I1410" i="15"/>
  <c r="N1410" i="15"/>
  <c r="O1410" i="15" s="1"/>
  <c r="P1410" i="15" s="1"/>
  <c r="L1410" i="15"/>
  <c r="S1410" i="15"/>
  <c r="Q1409" i="15"/>
  <c r="R1409" i="15" s="1"/>
  <c r="T1409" i="15" s="1"/>
  <c r="AB1409" i="15" s="1"/>
  <c r="AE1407" i="15"/>
  <c r="AH1407" i="15" s="1"/>
  <c r="K1409" i="15"/>
  <c r="M1409" i="15" s="1"/>
  <c r="AC1409" i="15" l="1"/>
  <c r="AD1409" i="15" s="1"/>
  <c r="AG1409" i="15" s="1"/>
  <c r="AE1408" i="15"/>
  <c r="AH1408" i="15" s="1"/>
  <c r="W1410" i="15"/>
  <c r="X1410" i="15" s="1"/>
  <c r="AA1410" i="15" s="1"/>
  <c r="Z1409" i="15"/>
  <c r="K1410" i="15"/>
  <c r="M1410" i="15" s="1"/>
  <c r="AJ1407" i="15"/>
  <c r="D2529" i="11" s="1"/>
  <c r="AI1407" i="15"/>
  <c r="C2529" i="11" s="1"/>
  <c r="B1412" i="15"/>
  <c r="V1411" i="15"/>
  <c r="U1411" i="15"/>
  <c r="Y1411" i="15"/>
  <c r="J1411" i="15"/>
  <c r="E1411" i="15"/>
  <c r="F1411" i="15" s="1"/>
  <c r="G1411" i="15" s="1"/>
  <c r="C1411" i="15" s="1"/>
  <c r="D1411" i="15" s="1"/>
  <c r="H1411" i="15" s="1"/>
  <c r="AF1411" i="15" s="1"/>
  <c r="E2525" i="11"/>
  <c r="I1411" i="15"/>
  <c r="N1411" i="15"/>
  <c r="O1411" i="15" s="1"/>
  <c r="P1411" i="15" s="1"/>
  <c r="L1411" i="15"/>
  <c r="S1411" i="15"/>
  <c r="Q1410" i="15"/>
  <c r="R1410" i="15" s="1"/>
  <c r="T1410" i="15" s="1"/>
  <c r="AB1410" i="15" s="1"/>
  <c r="AC1410" i="15" l="1"/>
  <c r="AD1410" i="15" s="1"/>
  <c r="AG1410" i="15" s="1"/>
  <c r="AJ1408" i="15"/>
  <c r="D2528" i="11" s="1"/>
  <c r="AI1408" i="15"/>
  <c r="C2528" i="11" s="1"/>
  <c r="AE1409" i="15"/>
  <c r="AH1409" i="15" s="1"/>
  <c r="Z1410" i="15"/>
  <c r="Q1411" i="15"/>
  <c r="R1411" i="15" s="1"/>
  <c r="T1411" i="15" s="1"/>
  <c r="AB1411" i="15" s="1"/>
  <c r="B1413" i="15"/>
  <c r="V1412" i="15"/>
  <c r="U1412" i="15"/>
  <c r="Y1412" i="15"/>
  <c r="J1412" i="15"/>
  <c r="E1412" i="15"/>
  <c r="F1412" i="15" s="1"/>
  <c r="G1412" i="15" s="1"/>
  <c r="C1412" i="15" s="1"/>
  <c r="D1412" i="15" s="1"/>
  <c r="H1412" i="15" s="1"/>
  <c r="AF1412" i="15" s="1"/>
  <c r="E2524" i="11"/>
  <c r="I1412" i="15"/>
  <c r="N1412" i="15"/>
  <c r="O1412" i="15" s="1"/>
  <c r="P1412" i="15" s="1"/>
  <c r="L1412" i="15"/>
  <c r="S1412" i="15"/>
  <c r="K1411" i="15"/>
  <c r="M1411" i="15" s="1"/>
  <c r="W1411" i="15"/>
  <c r="X1411" i="15" s="1"/>
  <c r="AE1410" i="15" l="1"/>
  <c r="AH1410" i="15" s="1"/>
  <c r="AJ1410" i="15" s="1"/>
  <c r="D2526" i="11" s="1"/>
  <c r="AI1409" i="15"/>
  <c r="C2527" i="11" s="1"/>
  <c r="AJ1409" i="15"/>
  <c r="D2527" i="11" s="1"/>
  <c r="AC1411" i="15"/>
  <c r="AD1411" i="15" s="1"/>
  <c r="W1412" i="15"/>
  <c r="X1412" i="15" s="1"/>
  <c r="B1414" i="15"/>
  <c r="V1413" i="15"/>
  <c r="U1413" i="15"/>
  <c r="Y1413" i="15"/>
  <c r="J1413" i="15"/>
  <c r="E1413" i="15"/>
  <c r="F1413" i="15" s="1"/>
  <c r="G1413" i="15" s="1"/>
  <c r="C1413" i="15" s="1"/>
  <c r="D1413" i="15" s="1"/>
  <c r="H1413" i="15" s="1"/>
  <c r="AF1413" i="15" s="1"/>
  <c r="E2523" i="11"/>
  <c r="I1413" i="15"/>
  <c r="N1413" i="15"/>
  <c r="O1413" i="15" s="1"/>
  <c r="P1413" i="15" s="1"/>
  <c r="L1413" i="15"/>
  <c r="S1413" i="15"/>
  <c r="Q1412" i="15"/>
  <c r="R1412" i="15" s="1"/>
  <c r="T1412" i="15" s="1"/>
  <c r="AB1412" i="15" s="1"/>
  <c r="AA1411" i="15"/>
  <c r="Z1411" i="15"/>
  <c r="K1412" i="15"/>
  <c r="M1412" i="15" s="1"/>
  <c r="AI1410" i="15" l="1"/>
  <c r="C2526" i="11" s="1"/>
  <c r="W1413" i="15"/>
  <c r="X1413" i="15" s="1"/>
  <c r="AA1413" i="15" s="1"/>
  <c r="AG1411" i="15"/>
  <c r="Q1413" i="15"/>
  <c r="R1413" i="15" s="1"/>
  <c r="T1413" i="15" s="1"/>
  <c r="AB1413" i="15" s="1"/>
  <c r="AC1412" i="15"/>
  <c r="AD1412" i="15" s="1"/>
  <c r="K1413" i="15"/>
  <c r="M1413" i="15" s="1"/>
  <c r="B1415" i="15"/>
  <c r="V1414" i="15"/>
  <c r="U1414" i="15"/>
  <c r="Y1414" i="15"/>
  <c r="J1414" i="15"/>
  <c r="E1414" i="15"/>
  <c r="F1414" i="15" s="1"/>
  <c r="G1414" i="15" s="1"/>
  <c r="C1414" i="15" s="1"/>
  <c r="D1414" i="15" s="1"/>
  <c r="H1414" i="15" s="1"/>
  <c r="AF1414" i="15" s="1"/>
  <c r="E2522" i="11"/>
  <c r="I1414" i="15"/>
  <c r="N1414" i="15"/>
  <c r="O1414" i="15" s="1"/>
  <c r="P1414" i="15" s="1"/>
  <c r="L1414" i="15"/>
  <c r="S1414" i="15"/>
  <c r="Z1412" i="15"/>
  <c r="AA1412" i="15"/>
  <c r="AE1411" i="15"/>
  <c r="AH1411" i="15" s="1"/>
  <c r="Z1413" i="15" l="1"/>
  <c r="W1414" i="15"/>
  <c r="X1414" i="15" s="1"/>
  <c r="Z1414" i="15" s="1"/>
  <c r="AG1412" i="15"/>
  <c r="B1416" i="15"/>
  <c r="V1415" i="15"/>
  <c r="U1415" i="15"/>
  <c r="Y1415" i="15"/>
  <c r="J1415" i="15"/>
  <c r="E1415" i="15"/>
  <c r="F1415" i="15" s="1"/>
  <c r="G1415" i="15" s="1"/>
  <c r="C1415" i="15" s="1"/>
  <c r="D1415" i="15" s="1"/>
  <c r="H1415" i="15" s="1"/>
  <c r="AF1415" i="15" s="1"/>
  <c r="E2521" i="11"/>
  <c r="I1415" i="15"/>
  <c r="N1415" i="15"/>
  <c r="O1415" i="15" s="1"/>
  <c r="P1415" i="15" s="1"/>
  <c r="L1415" i="15"/>
  <c r="S1415" i="15"/>
  <c r="AC1413" i="15"/>
  <c r="AD1413" i="15" s="1"/>
  <c r="Q1414" i="15"/>
  <c r="R1414" i="15" s="1"/>
  <c r="T1414" i="15" s="1"/>
  <c r="AB1414" i="15" s="1"/>
  <c r="AC1414" i="15" s="1"/>
  <c r="AD1414" i="15" s="1"/>
  <c r="AJ1411" i="15"/>
  <c r="D2525" i="11" s="1"/>
  <c r="AI1411" i="15"/>
  <c r="C2525" i="11" s="1"/>
  <c r="K1414" i="15"/>
  <c r="M1414" i="15" s="1"/>
  <c r="AE1412" i="15"/>
  <c r="AH1412" i="15" s="1"/>
  <c r="W1415" i="15" l="1"/>
  <c r="X1415" i="15" s="1"/>
  <c r="AA1415" i="15" s="1"/>
  <c r="AA1414" i="15"/>
  <c r="AE1414" i="15" s="1"/>
  <c r="Q1415" i="15"/>
  <c r="R1415" i="15" s="1"/>
  <c r="T1415" i="15" s="1"/>
  <c r="AB1415" i="15" s="1"/>
  <c r="AI1412" i="15"/>
  <c r="C2524" i="11" s="1"/>
  <c r="AJ1412" i="15"/>
  <c r="D2524" i="11" s="1"/>
  <c r="AE1413" i="15"/>
  <c r="AG1413" i="15"/>
  <c r="B1417" i="15"/>
  <c r="V1416" i="15"/>
  <c r="U1416" i="15"/>
  <c r="Y1416" i="15"/>
  <c r="J1416" i="15"/>
  <c r="E1416" i="15"/>
  <c r="F1416" i="15" s="1"/>
  <c r="G1416" i="15" s="1"/>
  <c r="C1416" i="15" s="1"/>
  <c r="D1416" i="15" s="1"/>
  <c r="H1416" i="15" s="1"/>
  <c r="AF1416" i="15" s="1"/>
  <c r="E2520" i="11"/>
  <c r="I1416" i="15"/>
  <c r="N1416" i="15"/>
  <c r="O1416" i="15" s="1"/>
  <c r="P1416" i="15" s="1"/>
  <c r="L1416" i="15"/>
  <c r="S1416" i="15"/>
  <c r="K1415" i="15"/>
  <c r="M1415" i="15" s="1"/>
  <c r="AG1414" i="15" l="1"/>
  <c r="AH1414" i="15" s="1"/>
  <c r="AJ1414" i="15" s="1"/>
  <c r="D2522" i="11" s="1"/>
  <c r="Z1415" i="15"/>
  <c r="W1416" i="15"/>
  <c r="X1416" i="15" s="1"/>
  <c r="AA1416" i="15" s="1"/>
  <c r="B1418" i="15"/>
  <c r="V1417" i="15"/>
  <c r="U1417" i="15"/>
  <c r="Y1417" i="15"/>
  <c r="J1417" i="15"/>
  <c r="E1417" i="15"/>
  <c r="F1417" i="15" s="1"/>
  <c r="G1417" i="15" s="1"/>
  <c r="C1417" i="15" s="1"/>
  <c r="D1417" i="15" s="1"/>
  <c r="H1417" i="15" s="1"/>
  <c r="AF1417" i="15" s="1"/>
  <c r="E2519" i="11"/>
  <c r="I1417" i="15"/>
  <c r="N1417" i="15"/>
  <c r="O1417" i="15" s="1"/>
  <c r="P1417" i="15" s="1"/>
  <c r="L1417" i="15"/>
  <c r="S1417" i="15"/>
  <c r="AC1415" i="15"/>
  <c r="AD1415" i="15" s="1"/>
  <c r="AG1415" i="15" s="1"/>
  <c r="AH1413" i="15"/>
  <c r="Q1416" i="15"/>
  <c r="R1416" i="15" s="1"/>
  <c r="T1416" i="15" s="1"/>
  <c r="AB1416" i="15" s="1"/>
  <c r="K1416" i="15"/>
  <c r="M1416" i="15" s="1"/>
  <c r="Z1416" i="15" l="1"/>
  <c r="W1417" i="15"/>
  <c r="X1417" i="15" s="1"/>
  <c r="AA1417" i="15" s="1"/>
  <c r="AI1414" i="15"/>
  <c r="C2522" i="11" s="1"/>
  <c r="AC1416" i="15"/>
  <c r="AD1416" i="15" s="1"/>
  <c r="B1419" i="15"/>
  <c r="V1418" i="15"/>
  <c r="U1418" i="15"/>
  <c r="Y1418" i="15"/>
  <c r="J1418" i="15"/>
  <c r="E1418" i="15"/>
  <c r="F1418" i="15" s="1"/>
  <c r="G1418" i="15" s="1"/>
  <c r="C1418" i="15" s="1"/>
  <c r="D1418" i="15" s="1"/>
  <c r="H1418" i="15" s="1"/>
  <c r="AF1418" i="15" s="1"/>
  <c r="E2518" i="11"/>
  <c r="I1418" i="15"/>
  <c r="N1418" i="15"/>
  <c r="O1418" i="15" s="1"/>
  <c r="P1418" i="15" s="1"/>
  <c r="L1418" i="15"/>
  <c r="S1418" i="15"/>
  <c r="AJ1413" i="15"/>
  <c r="D2523" i="11" s="1"/>
  <c r="AI1413" i="15"/>
  <c r="C2523" i="11" s="1"/>
  <c r="Q1417" i="15"/>
  <c r="R1417" i="15" s="1"/>
  <c r="T1417" i="15" s="1"/>
  <c r="AB1417" i="15" s="1"/>
  <c r="AE1415" i="15"/>
  <c r="AH1415" i="15" s="1"/>
  <c r="K1417" i="15"/>
  <c r="M1417" i="15" s="1"/>
  <c r="AC1417" i="15" l="1"/>
  <c r="AD1417" i="15" s="1"/>
  <c r="AE1417" i="15" s="1"/>
  <c r="W1418" i="15"/>
  <c r="X1418" i="15" s="1"/>
  <c r="AA1418" i="15" s="1"/>
  <c r="Z1417" i="15"/>
  <c r="AE1416" i="15"/>
  <c r="AG1416" i="15"/>
  <c r="AJ1415" i="15"/>
  <c r="D2521" i="11" s="1"/>
  <c r="AI1415" i="15"/>
  <c r="C2521" i="11" s="1"/>
  <c r="B1420" i="15"/>
  <c r="V1419" i="15"/>
  <c r="U1419" i="15"/>
  <c r="Y1419" i="15"/>
  <c r="J1419" i="15"/>
  <c r="E1419" i="15"/>
  <c r="F1419" i="15" s="1"/>
  <c r="G1419" i="15" s="1"/>
  <c r="C1419" i="15" s="1"/>
  <c r="D1419" i="15" s="1"/>
  <c r="H1419" i="15" s="1"/>
  <c r="AF1419" i="15" s="1"/>
  <c r="E2517" i="11"/>
  <c r="I1419" i="15"/>
  <c r="N1419" i="15"/>
  <c r="O1419" i="15" s="1"/>
  <c r="P1419" i="15" s="1"/>
  <c r="L1419" i="15"/>
  <c r="S1419" i="15"/>
  <c r="Q1418" i="15"/>
  <c r="R1418" i="15" s="1"/>
  <c r="T1418" i="15" s="1"/>
  <c r="AB1418" i="15" s="1"/>
  <c r="K1418" i="15"/>
  <c r="M1418" i="15" s="1"/>
  <c r="AG1417" i="15" l="1"/>
  <c r="AH1417" i="15" s="1"/>
  <c r="AI1417" i="15" s="1"/>
  <c r="C2519" i="11" s="1"/>
  <c r="AC1418" i="15"/>
  <c r="AD1418" i="15" s="1"/>
  <c r="AE1418" i="15" s="1"/>
  <c r="Z1418" i="15"/>
  <c r="W1419" i="15"/>
  <c r="X1419" i="15" s="1"/>
  <c r="AA1419" i="15" s="1"/>
  <c r="AH1416" i="15"/>
  <c r="AJ1416" i="15" s="1"/>
  <c r="D2520" i="11" s="1"/>
  <c r="B1421" i="15"/>
  <c r="V1420" i="15"/>
  <c r="U1420" i="15"/>
  <c r="Y1420" i="15"/>
  <c r="J1420" i="15"/>
  <c r="E1420" i="15"/>
  <c r="F1420" i="15" s="1"/>
  <c r="G1420" i="15" s="1"/>
  <c r="C1420" i="15" s="1"/>
  <c r="D1420" i="15" s="1"/>
  <c r="H1420" i="15" s="1"/>
  <c r="AF1420" i="15" s="1"/>
  <c r="E2516" i="11"/>
  <c r="I1420" i="15"/>
  <c r="N1420" i="15"/>
  <c r="O1420" i="15" s="1"/>
  <c r="P1420" i="15" s="1"/>
  <c r="L1420" i="15"/>
  <c r="S1420" i="15"/>
  <c r="Q1419" i="15"/>
  <c r="R1419" i="15" s="1"/>
  <c r="T1419" i="15" s="1"/>
  <c r="AB1419" i="15" s="1"/>
  <c r="K1419" i="15"/>
  <c r="M1419" i="15" s="1"/>
  <c r="AG1418" i="15" l="1"/>
  <c r="AH1418" i="15" s="1"/>
  <c r="AI1418" i="15" s="1"/>
  <c r="C2518" i="11" s="1"/>
  <c r="AC1419" i="15"/>
  <c r="AD1419" i="15" s="1"/>
  <c r="AG1419" i="15" s="1"/>
  <c r="AJ1417" i="15"/>
  <c r="D2519" i="11" s="1"/>
  <c r="Z1419" i="15"/>
  <c r="W1420" i="15"/>
  <c r="X1420" i="15" s="1"/>
  <c r="Z1420" i="15" s="1"/>
  <c r="AI1416" i="15"/>
  <c r="C2520" i="11" s="1"/>
  <c r="K1420" i="15"/>
  <c r="M1420" i="15" s="1"/>
  <c r="B1422" i="15"/>
  <c r="V1421" i="15"/>
  <c r="U1421" i="15"/>
  <c r="Y1421" i="15"/>
  <c r="J1421" i="15"/>
  <c r="E1421" i="15"/>
  <c r="F1421" i="15" s="1"/>
  <c r="G1421" i="15" s="1"/>
  <c r="C1421" i="15" s="1"/>
  <c r="D1421" i="15" s="1"/>
  <c r="H1421" i="15" s="1"/>
  <c r="AF1421" i="15" s="1"/>
  <c r="E2515" i="11"/>
  <c r="I1421" i="15"/>
  <c r="N1421" i="15"/>
  <c r="O1421" i="15" s="1"/>
  <c r="P1421" i="15" s="1"/>
  <c r="L1421" i="15"/>
  <c r="S1421" i="15"/>
  <c r="Q1420" i="15"/>
  <c r="R1420" i="15" s="1"/>
  <c r="T1420" i="15" s="1"/>
  <c r="AB1420" i="15" s="1"/>
  <c r="AE1419" i="15" l="1"/>
  <c r="AH1419" i="15" s="1"/>
  <c r="AJ1419" i="15" s="1"/>
  <c r="D2517" i="11" s="1"/>
  <c r="AC1420" i="15"/>
  <c r="AD1420" i="15" s="1"/>
  <c r="AJ1418" i="15"/>
  <c r="D2518" i="11" s="1"/>
  <c r="AA1420" i="15"/>
  <c r="W1421" i="15"/>
  <c r="X1421" i="15" s="1"/>
  <c r="B1423" i="15"/>
  <c r="V1422" i="15"/>
  <c r="U1422" i="15"/>
  <c r="Y1422" i="15"/>
  <c r="J1422" i="15"/>
  <c r="E1422" i="15"/>
  <c r="F1422" i="15" s="1"/>
  <c r="G1422" i="15" s="1"/>
  <c r="C1422" i="15" s="1"/>
  <c r="D1422" i="15" s="1"/>
  <c r="H1422" i="15" s="1"/>
  <c r="AF1422" i="15" s="1"/>
  <c r="E2514" i="11"/>
  <c r="I1422" i="15"/>
  <c r="N1422" i="15"/>
  <c r="O1422" i="15" s="1"/>
  <c r="P1422" i="15" s="1"/>
  <c r="L1422" i="15"/>
  <c r="S1422" i="15"/>
  <c r="Q1421" i="15"/>
  <c r="R1421" i="15" s="1"/>
  <c r="T1421" i="15" s="1"/>
  <c r="AB1421" i="15" s="1"/>
  <c r="K1421" i="15"/>
  <c r="M1421" i="15" s="1"/>
  <c r="AI1419" i="15" l="1"/>
  <c r="C2517" i="11" s="1"/>
  <c r="AE1420" i="15"/>
  <c r="AC1421" i="15"/>
  <c r="AD1421" i="15" s="1"/>
  <c r="AG1420" i="15"/>
  <c r="AH1420" i="15" s="1"/>
  <c r="AI1420" i="15" s="1"/>
  <c r="C2516" i="11" s="1"/>
  <c r="W1422" i="15"/>
  <c r="X1422" i="15" s="1"/>
  <c r="Z1422" i="15" s="1"/>
  <c r="Q1422" i="15"/>
  <c r="R1422" i="15" s="1"/>
  <c r="T1422" i="15" s="1"/>
  <c r="AB1422" i="15" s="1"/>
  <c r="B1424" i="15"/>
  <c r="V1423" i="15"/>
  <c r="U1423" i="15"/>
  <c r="Y1423" i="15"/>
  <c r="J1423" i="15"/>
  <c r="E1423" i="15"/>
  <c r="F1423" i="15" s="1"/>
  <c r="G1423" i="15" s="1"/>
  <c r="C1423" i="15" s="1"/>
  <c r="D1423" i="15" s="1"/>
  <c r="H1423" i="15" s="1"/>
  <c r="AF1423" i="15" s="1"/>
  <c r="E2513" i="11"/>
  <c r="I1423" i="15"/>
  <c r="N1423" i="15"/>
  <c r="O1423" i="15" s="1"/>
  <c r="P1423" i="15" s="1"/>
  <c r="L1423" i="15"/>
  <c r="S1423" i="15"/>
  <c r="AA1421" i="15"/>
  <c r="Z1421" i="15"/>
  <c r="K1422" i="15"/>
  <c r="M1422" i="15" s="1"/>
  <c r="AG1421" i="15" l="1"/>
  <c r="AA1422" i="15"/>
  <c r="W1423" i="15"/>
  <c r="X1423" i="15" s="1"/>
  <c r="AA1423" i="15" s="1"/>
  <c r="AJ1420" i="15"/>
  <c r="D2516" i="11" s="1"/>
  <c r="B1425" i="15"/>
  <c r="V1424" i="15"/>
  <c r="U1424" i="15"/>
  <c r="Y1424" i="15"/>
  <c r="J1424" i="15"/>
  <c r="E1424" i="15"/>
  <c r="F1424" i="15" s="1"/>
  <c r="G1424" i="15" s="1"/>
  <c r="C1424" i="15" s="1"/>
  <c r="D1424" i="15" s="1"/>
  <c r="H1424" i="15" s="1"/>
  <c r="AF1424" i="15" s="1"/>
  <c r="E2512" i="11"/>
  <c r="I1424" i="15"/>
  <c r="N1424" i="15"/>
  <c r="O1424" i="15" s="1"/>
  <c r="P1424" i="15" s="1"/>
  <c r="L1424" i="15"/>
  <c r="S1424" i="15"/>
  <c r="AC1422" i="15"/>
  <c r="AD1422" i="15" s="1"/>
  <c r="Q1423" i="15"/>
  <c r="R1423" i="15" s="1"/>
  <c r="T1423" i="15" s="1"/>
  <c r="AB1423" i="15" s="1"/>
  <c r="AC1423" i="15" s="1"/>
  <c r="AD1423" i="15" s="1"/>
  <c r="K1423" i="15"/>
  <c r="M1423" i="15" s="1"/>
  <c r="AE1421" i="15"/>
  <c r="AH1421" i="15" s="1"/>
  <c r="AE1422" i="15" l="1"/>
  <c r="Z1423" i="15"/>
  <c r="AG1423" i="15"/>
  <c r="K1424" i="15"/>
  <c r="AG1422" i="15"/>
  <c r="AH1422" i="15" s="1"/>
  <c r="AI1421" i="15"/>
  <c r="C2515" i="11" s="1"/>
  <c r="AJ1421" i="15"/>
  <c r="D2515" i="11" s="1"/>
  <c r="B1426" i="15"/>
  <c r="V1425" i="15"/>
  <c r="U1425" i="15"/>
  <c r="Y1425" i="15"/>
  <c r="J1425" i="15"/>
  <c r="E1425" i="15"/>
  <c r="F1425" i="15" s="1"/>
  <c r="G1425" i="15" s="1"/>
  <c r="C1425" i="15" s="1"/>
  <c r="D1425" i="15" s="1"/>
  <c r="H1425" i="15" s="1"/>
  <c r="AF1425" i="15" s="1"/>
  <c r="E2511" i="11"/>
  <c r="I1425" i="15"/>
  <c r="N1425" i="15"/>
  <c r="O1425" i="15" s="1"/>
  <c r="P1425" i="15" s="1"/>
  <c r="L1425" i="15"/>
  <c r="S1425" i="15"/>
  <c r="W1424" i="15"/>
  <c r="X1424" i="15" s="1"/>
  <c r="M1424" i="15"/>
  <c r="Q1424" i="15"/>
  <c r="R1424" i="15" s="1"/>
  <c r="T1424" i="15" s="1"/>
  <c r="AB1424" i="15" s="1"/>
  <c r="AC1424" i="15" s="1"/>
  <c r="AD1424" i="15" s="1"/>
  <c r="AE1423" i="15"/>
  <c r="AH1423" i="15" s="1"/>
  <c r="AJ1423" i="15" l="1"/>
  <c r="D2513" i="11" s="1"/>
  <c r="AI1423" i="15"/>
  <c r="C2513" i="11" s="1"/>
  <c r="AJ1422" i="15"/>
  <c r="D2514" i="11" s="1"/>
  <c r="AI1422" i="15"/>
  <c r="C2514" i="11" s="1"/>
  <c r="W1425" i="15"/>
  <c r="X1425" i="15" s="1"/>
  <c r="B1427" i="15"/>
  <c r="V1426" i="15"/>
  <c r="U1426" i="15"/>
  <c r="Y1426" i="15"/>
  <c r="J1426" i="15"/>
  <c r="E1426" i="15"/>
  <c r="F1426" i="15" s="1"/>
  <c r="G1426" i="15" s="1"/>
  <c r="C1426" i="15" s="1"/>
  <c r="D1426" i="15" s="1"/>
  <c r="H1426" i="15" s="1"/>
  <c r="AF1426" i="15" s="1"/>
  <c r="E2510" i="11"/>
  <c r="I1426" i="15"/>
  <c r="N1426" i="15"/>
  <c r="O1426" i="15" s="1"/>
  <c r="P1426" i="15" s="1"/>
  <c r="L1426" i="15"/>
  <c r="S1426" i="15"/>
  <c r="Q1425" i="15"/>
  <c r="R1425" i="15" s="1"/>
  <c r="T1425" i="15" s="1"/>
  <c r="AB1425" i="15" s="1"/>
  <c r="AA1424" i="15"/>
  <c r="AG1424" i="15" s="1"/>
  <c r="Z1424" i="15"/>
  <c r="K1425" i="15"/>
  <c r="M1425" i="15" s="1"/>
  <c r="AC1425" i="15" l="1"/>
  <c r="AD1425" i="15" s="1"/>
  <c r="W1426" i="15"/>
  <c r="X1426" i="15" s="1"/>
  <c r="Z1426" i="15" s="1"/>
  <c r="B1428" i="15"/>
  <c r="V1427" i="15"/>
  <c r="U1427" i="15"/>
  <c r="Y1427" i="15"/>
  <c r="J1427" i="15"/>
  <c r="E1427" i="15"/>
  <c r="F1427" i="15" s="1"/>
  <c r="G1427" i="15" s="1"/>
  <c r="C1427" i="15" s="1"/>
  <c r="D1427" i="15" s="1"/>
  <c r="H1427" i="15" s="1"/>
  <c r="AF1427" i="15" s="1"/>
  <c r="E2509" i="11"/>
  <c r="I1427" i="15"/>
  <c r="N1427" i="15"/>
  <c r="O1427" i="15" s="1"/>
  <c r="P1427" i="15" s="1"/>
  <c r="L1427" i="15"/>
  <c r="S1427" i="15"/>
  <c r="AA1425" i="15"/>
  <c r="Z1425" i="15"/>
  <c r="Q1426" i="15"/>
  <c r="R1426" i="15" s="1"/>
  <c r="T1426" i="15" s="1"/>
  <c r="AB1426" i="15" s="1"/>
  <c r="K1426" i="15"/>
  <c r="M1426" i="15" s="1"/>
  <c r="AE1424" i="15"/>
  <c r="AH1424" i="15" s="1"/>
  <c r="AC1426" i="15" l="1"/>
  <c r="AD1426" i="15" s="1"/>
  <c r="AE1425" i="15"/>
  <c r="W1427" i="15"/>
  <c r="X1427" i="15" s="1"/>
  <c r="Z1427" i="15" s="1"/>
  <c r="AA1426" i="15"/>
  <c r="Q1427" i="15"/>
  <c r="R1427" i="15" s="1"/>
  <c r="T1427" i="15" s="1"/>
  <c r="AB1427" i="15" s="1"/>
  <c r="K1427" i="15"/>
  <c r="M1427" i="15" s="1"/>
  <c r="B1429" i="15"/>
  <c r="V1428" i="15"/>
  <c r="U1428" i="15"/>
  <c r="Y1428" i="15"/>
  <c r="J1428" i="15"/>
  <c r="E1428" i="15"/>
  <c r="F1428" i="15" s="1"/>
  <c r="G1428" i="15" s="1"/>
  <c r="C1428" i="15" s="1"/>
  <c r="D1428" i="15" s="1"/>
  <c r="H1428" i="15" s="1"/>
  <c r="AF1428" i="15" s="1"/>
  <c r="E2508" i="11"/>
  <c r="I1428" i="15"/>
  <c r="N1428" i="15"/>
  <c r="O1428" i="15" s="1"/>
  <c r="P1428" i="15" s="1"/>
  <c r="L1428" i="15"/>
  <c r="S1428" i="15"/>
  <c r="AJ1424" i="15"/>
  <c r="D2512" i="11" s="1"/>
  <c r="AI1424" i="15"/>
  <c r="C2512" i="11" s="1"/>
  <c r="AG1425" i="15"/>
  <c r="AH1425" i="15" s="1"/>
  <c r="AE1426" i="15" l="1"/>
  <c r="AA1427" i="15"/>
  <c r="AG1426" i="15"/>
  <c r="AH1426" i="15" s="1"/>
  <c r="W1428" i="15"/>
  <c r="X1428" i="15" s="1"/>
  <c r="B1430" i="15"/>
  <c r="V1429" i="15"/>
  <c r="U1429" i="15"/>
  <c r="Y1429" i="15"/>
  <c r="J1429" i="15"/>
  <c r="E1429" i="15"/>
  <c r="F1429" i="15" s="1"/>
  <c r="G1429" i="15" s="1"/>
  <c r="C1429" i="15" s="1"/>
  <c r="D1429" i="15" s="1"/>
  <c r="H1429" i="15" s="1"/>
  <c r="AF1429" i="15" s="1"/>
  <c r="E2507" i="11"/>
  <c r="I1429" i="15"/>
  <c r="N1429" i="15"/>
  <c r="O1429" i="15" s="1"/>
  <c r="P1429" i="15" s="1"/>
  <c r="L1429" i="15"/>
  <c r="S1429" i="15"/>
  <c r="AC1427" i="15"/>
  <c r="AD1427" i="15" s="1"/>
  <c r="Q1428" i="15"/>
  <c r="R1428" i="15" s="1"/>
  <c r="T1428" i="15" s="1"/>
  <c r="AB1428" i="15" s="1"/>
  <c r="AC1428" i="15" s="1"/>
  <c r="AD1428" i="15" s="1"/>
  <c r="AJ1425" i="15"/>
  <c r="D2511" i="11" s="1"/>
  <c r="AI1425" i="15"/>
  <c r="C2511" i="11" s="1"/>
  <c r="K1428" i="15"/>
  <c r="M1428" i="15" s="1"/>
  <c r="W1429" i="15" l="1"/>
  <c r="X1429" i="15" s="1"/>
  <c r="Z1429" i="15" s="1"/>
  <c r="K1429" i="15"/>
  <c r="Q1429" i="15"/>
  <c r="R1429" i="15" s="1"/>
  <c r="T1429" i="15" s="1"/>
  <c r="AB1429" i="15" s="1"/>
  <c r="AI1426" i="15"/>
  <c r="C2510" i="11" s="1"/>
  <c r="AJ1426" i="15"/>
  <c r="D2510" i="11" s="1"/>
  <c r="B1431" i="15"/>
  <c r="V1430" i="15"/>
  <c r="U1430" i="15"/>
  <c r="Y1430" i="15"/>
  <c r="J1430" i="15"/>
  <c r="E1430" i="15"/>
  <c r="F1430" i="15" s="1"/>
  <c r="G1430" i="15" s="1"/>
  <c r="C1430" i="15" s="1"/>
  <c r="D1430" i="15" s="1"/>
  <c r="H1430" i="15" s="1"/>
  <c r="AF1430" i="15" s="1"/>
  <c r="E2506" i="11"/>
  <c r="I1430" i="15"/>
  <c r="N1430" i="15"/>
  <c r="O1430" i="15" s="1"/>
  <c r="P1430" i="15" s="1"/>
  <c r="L1430" i="15"/>
  <c r="S1430" i="15"/>
  <c r="AE1427" i="15"/>
  <c r="AG1427" i="15"/>
  <c r="M1429" i="15"/>
  <c r="Z1428" i="15"/>
  <c r="AA1428" i="15"/>
  <c r="AE1428" i="15" s="1"/>
  <c r="AA1429" i="15" l="1"/>
  <c r="W1430" i="15"/>
  <c r="X1430" i="15" s="1"/>
  <c r="AA1430" i="15" s="1"/>
  <c r="AC1429" i="15"/>
  <c r="AD1429" i="15" s="1"/>
  <c r="B1432" i="15"/>
  <c r="V1431" i="15"/>
  <c r="U1431" i="15"/>
  <c r="Y1431" i="15"/>
  <c r="J1431" i="15"/>
  <c r="E1431" i="15"/>
  <c r="F1431" i="15" s="1"/>
  <c r="G1431" i="15" s="1"/>
  <c r="C1431" i="15" s="1"/>
  <c r="D1431" i="15" s="1"/>
  <c r="H1431" i="15" s="1"/>
  <c r="AF1431" i="15" s="1"/>
  <c r="E2505" i="11"/>
  <c r="I1431" i="15"/>
  <c r="N1431" i="15"/>
  <c r="O1431" i="15" s="1"/>
  <c r="P1431" i="15" s="1"/>
  <c r="L1431" i="15"/>
  <c r="S1431" i="15"/>
  <c r="AH1427" i="15"/>
  <c r="Q1430" i="15"/>
  <c r="R1430" i="15" s="1"/>
  <c r="T1430" i="15" s="1"/>
  <c r="AB1430" i="15" s="1"/>
  <c r="K1430" i="15"/>
  <c r="M1430" i="15" s="1"/>
  <c r="AG1428" i="15"/>
  <c r="AH1428" i="15" s="1"/>
  <c r="Z1430" i="15" l="1"/>
  <c r="W1431" i="15"/>
  <c r="X1431" i="15" s="1"/>
  <c r="Z1431" i="15" s="1"/>
  <c r="AE1429" i="15"/>
  <c r="AC1430" i="15"/>
  <c r="AD1430" i="15" s="1"/>
  <c r="AG1430" i="15" s="1"/>
  <c r="AG1429" i="15"/>
  <c r="AH1429" i="15" s="1"/>
  <c r="AI1427" i="15"/>
  <c r="C2509" i="11" s="1"/>
  <c r="AJ1427" i="15"/>
  <c r="D2509" i="11" s="1"/>
  <c r="B1433" i="15"/>
  <c r="V1432" i="15"/>
  <c r="U1432" i="15"/>
  <c r="Y1432" i="15"/>
  <c r="J1432" i="15"/>
  <c r="E1432" i="15"/>
  <c r="F1432" i="15" s="1"/>
  <c r="G1432" i="15" s="1"/>
  <c r="C1432" i="15" s="1"/>
  <c r="D1432" i="15" s="1"/>
  <c r="H1432" i="15" s="1"/>
  <c r="AF1432" i="15" s="1"/>
  <c r="E2504" i="11"/>
  <c r="I1432" i="15"/>
  <c r="N1432" i="15"/>
  <c r="O1432" i="15" s="1"/>
  <c r="P1432" i="15" s="1"/>
  <c r="L1432" i="15"/>
  <c r="S1432" i="15"/>
  <c r="AI1428" i="15"/>
  <c r="C2508" i="11" s="1"/>
  <c r="AJ1428" i="15"/>
  <c r="D2508" i="11" s="1"/>
  <c r="K1431" i="15"/>
  <c r="M1431" i="15" s="1"/>
  <c r="Q1431" i="15"/>
  <c r="R1431" i="15" s="1"/>
  <c r="T1431" i="15" s="1"/>
  <c r="AB1431" i="15" s="1"/>
  <c r="AC1431" i="15" s="1"/>
  <c r="AD1431" i="15" s="1"/>
  <c r="AA1431" i="15" l="1"/>
  <c r="AG1431" i="15" s="1"/>
  <c r="W1432" i="15"/>
  <c r="X1432" i="15" s="1"/>
  <c r="AA1432" i="15" s="1"/>
  <c r="AE1430" i="15"/>
  <c r="AH1430" i="15" s="1"/>
  <c r="AJ1430" i="15" s="1"/>
  <c r="D2506" i="11" s="1"/>
  <c r="B1434" i="15"/>
  <c r="V1433" i="15"/>
  <c r="U1433" i="15"/>
  <c r="Y1433" i="15"/>
  <c r="J1433" i="15"/>
  <c r="E1433" i="15"/>
  <c r="F1433" i="15" s="1"/>
  <c r="G1433" i="15" s="1"/>
  <c r="C1433" i="15" s="1"/>
  <c r="D1433" i="15" s="1"/>
  <c r="H1433" i="15" s="1"/>
  <c r="AF1433" i="15" s="1"/>
  <c r="E2503" i="11"/>
  <c r="I1433" i="15"/>
  <c r="N1433" i="15"/>
  <c r="O1433" i="15" s="1"/>
  <c r="P1433" i="15" s="1"/>
  <c r="L1433" i="15"/>
  <c r="S1433" i="15"/>
  <c r="Q1432" i="15"/>
  <c r="R1432" i="15" s="1"/>
  <c r="T1432" i="15" s="1"/>
  <c r="AB1432" i="15" s="1"/>
  <c r="K1432" i="15"/>
  <c r="M1432" i="15" s="1"/>
  <c r="AI1429" i="15"/>
  <c r="C2507" i="11" s="1"/>
  <c r="AJ1429" i="15"/>
  <c r="D2507" i="11" s="1"/>
  <c r="AC1432" i="15" l="1"/>
  <c r="AD1432" i="15" s="1"/>
  <c r="AE1432" i="15" s="1"/>
  <c r="AE1431" i="15"/>
  <c r="AH1431" i="15" s="1"/>
  <c r="AI1431" i="15" s="1"/>
  <c r="C2505" i="11" s="1"/>
  <c r="W1433" i="15"/>
  <c r="X1433" i="15" s="1"/>
  <c r="AA1433" i="15" s="1"/>
  <c r="Z1432" i="15"/>
  <c r="AI1430" i="15"/>
  <c r="C2506" i="11" s="1"/>
  <c r="B1435" i="15"/>
  <c r="V1434" i="15"/>
  <c r="U1434" i="15"/>
  <c r="Y1434" i="15"/>
  <c r="J1434" i="15"/>
  <c r="E1434" i="15"/>
  <c r="F1434" i="15" s="1"/>
  <c r="G1434" i="15" s="1"/>
  <c r="C1434" i="15" s="1"/>
  <c r="D1434" i="15" s="1"/>
  <c r="H1434" i="15" s="1"/>
  <c r="AF1434" i="15" s="1"/>
  <c r="E2502" i="11"/>
  <c r="I1434" i="15"/>
  <c r="N1434" i="15"/>
  <c r="O1434" i="15" s="1"/>
  <c r="P1434" i="15" s="1"/>
  <c r="L1434" i="15"/>
  <c r="S1434" i="15"/>
  <c r="Q1433" i="15"/>
  <c r="R1433" i="15" s="1"/>
  <c r="T1433" i="15" s="1"/>
  <c r="AB1433" i="15" s="1"/>
  <c r="AC1433" i="15" s="1"/>
  <c r="AD1433" i="15" s="1"/>
  <c r="K1433" i="15"/>
  <c r="M1433" i="15" s="1"/>
  <c r="AG1432" i="15" l="1"/>
  <c r="AH1432" i="15" s="1"/>
  <c r="AJ1431" i="15"/>
  <c r="D2505" i="11" s="1"/>
  <c r="W1434" i="15"/>
  <c r="X1434" i="15" s="1"/>
  <c r="Z1434" i="15" s="1"/>
  <c r="Z1433" i="15"/>
  <c r="AG1433" i="15"/>
  <c r="AE1433" i="15"/>
  <c r="AH1433" i="15" s="1"/>
  <c r="B1436" i="15"/>
  <c r="V1435" i="15"/>
  <c r="U1435" i="15"/>
  <c r="Y1435" i="15"/>
  <c r="J1435" i="15"/>
  <c r="E1435" i="15"/>
  <c r="F1435" i="15" s="1"/>
  <c r="G1435" i="15" s="1"/>
  <c r="C1435" i="15" s="1"/>
  <c r="D1435" i="15" s="1"/>
  <c r="H1435" i="15" s="1"/>
  <c r="AF1435" i="15" s="1"/>
  <c r="E2501" i="11"/>
  <c r="I1435" i="15"/>
  <c r="N1435" i="15"/>
  <c r="O1435" i="15" s="1"/>
  <c r="P1435" i="15" s="1"/>
  <c r="L1435" i="15"/>
  <c r="S1435" i="15"/>
  <c r="K1434" i="15"/>
  <c r="M1434" i="15" s="1"/>
  <c r="Q1434" i="15"/>
  <c r="R1434" i="15" s="1"/>
  <c r="T1434" i="15" s="1"/>
  <c r="AB1434" i="15" s="1"/>
  <c r="AC1434" i="15" s="1"/>
  <c r="AD1434" i="15" s="1"/>
  <c r="AI1432" i="15" l="1"/>
  <c r="C2504" i="11" s="1"/>
  <c r="AJ1432" i="15"/>
  <c r="D2504" i="11" s="1"/>
  <c r="AA1434" i="15"/>
  <c r="AG1434" i="15" s="1"/>
  <c r="W1435" i="15"/>
  <c r="X1435" i="15" s="1"/>
  <c r="AA1435" i="15" s="1"/>
  <c r="Q1435" i="15"/>
  <c r="B1437" i="15"/>
  <c r="V1436" i="15"/>
  <c r="U1436" i="15"/>
  <c r="Y1436" i="15"/>
  <c r="J1436" i="15"/>
  <c r="E1436" i="15"/>
  <c r="F1436" i="15" s="1"/>
  <c r="G1436" i="15" s="1"/>
  <c r="C1436" i="15" s="1"/>
  <c r="D1436" i="15" s="1"/>
  <c r="H1436" i="15" s="1"/>
  <c r="AF1436" i="15" s="1"/>
  <c r="E2500" i="11"/>
  <c r="I1436" i="15"/>
  <c r="N1436" i="15"/>
  <c r="O1436" i="15" s="1"/>
  <c r="P1436" i="15" s="1"/>
  <c r="L1436" i="15"/>
  <c r="S1436" i="15"/>
  <c r="R1435" i="15"/>
  <c r="T1435" i="15" s="1"/>
  <c r="AB1435" i="15" s="1"/>
  <c r="K1435" i="15"/>
  <c r="M1435" i="15" s="1"/>
  <c r="AI1433" i="15"/>
  <c r="C2503" i="11" s="1"/>
  <c r="AJ1433" i="15"/>
  <c r="D2503" i="11" s="1"/>
  <c r="AC1435" i="15" l="1"/>
  <c r="AD1435" i="15" s="1"/>
  <c r="AE1435" i="15" s="1"/>
  <c r="W1436" i="15"/>
  <c r="X1436" i="15" s="1"/>
  <c r="Z1436" i="15" s="1"/>
  <c r="Z1435" i="15"/>
  <c r="AE1434" i="15"/>
  <c r="AH1434" i="15" s="1"/>
  <c r="B1438" i="15"/>
  <c r="V1437" i="15"/>
  <c r="U1437" i="15"/>
  <c r="Y1437" i="15"/>
  <c r="J1437" i="15"/>
  <c r="E1437" i="15"/>
  <c r="F1437" i="15" s="1"/>
  <c r="G1437" i="15" s="1"/>
  <c r="C1437" i="15" s="1"/>
  <c r="D1437" i="15" s="1"/>
  <c r="H1437" i="15" s="1"/>
  <c r="AF1437" i="15" s="1"/>
  <c r="E2499" i="11"/>
  <c r="I1437" i="15"/>
  <c r="N1437" i="15"/>
  <c r="O1437" i="15" s="1"/>
  <c r="P1437" i="15" s="1"/>
  <c r="L1437" i="15"/>
  <c r="S1437" i="15"/>
  <c r="Q1436" i="15"/>
  <c r="R1436" i="15" s="1"/>
  <c r="T1436" i="15" s="1"/>
  <c r="AB1436" i="15" s="1"/>
  <c r="AC1436" i="15" s="1"/>
  <c r="AD1436" i="15" s="1"/>
  <c r="K1436" i="15"/>
  <c r="M1436" i="15" s="1"/>
  <c r="AG1435" i="15" l="1"/>
  <c r="AH1435" i="15" s="1"/>
  <c r="AJ1435" i="15" s="1"/>
  <c r="D2501" i="11" s="1"/>
  <c r="W1437" i="15"/>
  <c r="X1437" i="15" s="1"/>
  <c r="Z1437" i="15" s="1"/>
  <c r="AA1436" i="15"/>
  <c r="AG1436" i="15" s="1"/>
  <c r="Q1437" i="15"/>
  <c r="R1437" i="15" s="1"/>
  <c r="T1437" i="15" s="1"/>
  <c r="AB1437" i="15" s="1"/>
  <c r="K1437" i="15"/>
  <c r="M1437" i="15" s="1"/>
  <c r="B1439" i="15"/>
  <c r="V1438" i="15"/>
  <c r="U1438" i="15"/>
  <c r="Y1438" i="15"/>
  <c r="J1438" i="15"/>
  <c r="E1438" i="15"/>
  <c r="F1438" i="15" s="1"/>
  <c r="G1438" i="15" s="1"/>
  <c r="C1438" i="15" s="1"/>
  <c r="D1438" i="15" s="1"/>
  <c r="H1438" i="15" s="1"/>
  <c r="AF1438" i="15" s="1"/>
  <c r="E2498" i="11"/>
  <c r="I1438" i="15"/>
  <c r="N1438" i="15"/>
  <c r="O1438" i="15" s="1"/>
  <c r="P1438" i="15" s="1"/>
  <c r="L1438" i="15"/>
  <c r="S1438" i="15"/>
  <c r="AI1434" i="15"/>
  <c r="C2502" i="11" s="1"/>
  <c r="AJ1434" i="15"/>
  <c r="D2502" i="11" s="1"/>
  <c r="AI1435" i="15" l="1"/>
  <c r="C2501" i="11" s="1"/>
  <c r="AC1437" i="15"/>
  <c r="AD1437" i="15" s="1"/>
  <c r="AE1436" i="15"/>
  <c r="AH1436" i="15" s="1"/>
  <c r="AJ1436" i="15" s="1"/>
  <c r="D2500" i="11" s="1"/>
  <c r="AA1437" i="15"/>
  <c r="W1438" i="15"/>
  <c r="X1438" i="15" s="1"/>
  <c r="Z1438" i="15" s="1"/>
  <c r="B1440" i="15"/>
  <c r="V1439" i="15"/>
  <c r="U1439" i="15"/>
  <c r="Y1439" i="15"/>
  <c r="J1439" i="15"/>
  <c r="E1439" i="15"/>
  <c r="F1439" i="15" s="1"/>
  <c r="G1439" i="15" s="1"/>
  <c r="C1439" i="15" s="1"/>
  <c r="D1439" i="15" s="1"/>
  <c r="H1439" i="15" s="1"/>
  <c r="AF1439" i="15" s="1"/>
  <c r="E2497" i="11"/>
  <c r="I1439" i="15"/>
  <c r="N1439" i="15"/>
  <c r="O1439" i="15" s="1"/>
  <c r="P1439" i="15" s="1"/>
  <c r="L1439" i="15"/>
  <c r="S1439" i="15"/>
  <c r="K1438" i="15"/>
  <c r="M1438" i="15" s="1"/>
  <c r="Q1438" i="15"/>
  <c r="R1438" i="15" s="1"/>
  <c r="T1438" i="15" s="1"/>
  <c r="AB1438" i="15" s="1"/>
  <c r="AC1438" i="15" l="1"/>
  <c r="AD1438" i="15" s="1"/>
  <c r="AG1438" i="15" s="1"/>
  <c r="AG1437" i="15"/>
  <c r="AA1438" i="15"/>
  <c r="AE1437" i="15"/>
  <c r="AH1437" i="15" s="1"/>
  <c r="W1439" i="15"/>
  <c r="X1439" i="15" s="1"/>
  <c r="Z1439" i="15" s="1"/>
  <c r="AI1436" i="15"/>
  <c r="C2500" i="11" s="1"/>
  <c r="B1441" i="15"/>
  <c r="V1440" i="15"/>
  <c r="U1440" i="15"/>
  <c r="Y1440" i="15"/>
  <c r="J1440" i="15"/>
  <c r="E1440" i="15"/>
  <c r="F1440" i="15" s="1"/>
  <c r="G1440" i="15" s="1"/>
  <c r="C1440" i="15" s="1"/>
  <c r="D1440" i="15" s="1"/>
  <c r="H1440" i="15" s="1"/>
  <c r="AF1440" i="15" s="1"/>
  <c r="E2496" i="11"/>
  <c r="I1440" i="15"/>
  <c r="N1440" i="15"/>
  <c r="O1440" i="15" s="1"/>
  <c r="P1440" i="15" s="1"/>
  <c r="L1440" i="15"/>
  <c r="S1440" i="15"/>
  <c r="Q1439" i="15"/>
  <c r="R1439" i="15" s="1"/>
  <c r="T1439" i="15" s="1"/>
  <c r="AB1439" i="15" s="1"/>
  <c r="K1439" i="15"/>
  <c r="M1439" i="15" s="1"/>
  <c r="AE1438" i="15" l="1"/>
  <c r="AH1438" i="15" s="1"/>
  <c r="AJ1438" i="15" s="1"/>
  <c r="D2498" i="11" s="1"/>
  <c r="AC1439" i="15"/>
  <c r="AD1439" i="15" s="1"/>
  <c r="AA1439" i="15"/>
  <c r="W1440" i="15"/>
  <c r="X1440" i="15" s="1"/>
  <c r="AA1440" i="15" s="1"/>
  <c r="Q1440" i="15"/>
  <c r="R1440" i="15" s="1"/>
  <c r="T1440" i="15" s="1"/>
  <c r="AB1440" i="15" s="1"/>
  <c r="AJ1437" i="15"/>
  <c r="D2499" i="11" s="1"/>
  <c r="AI1437" i="15"/>
  <c r="C2499" i="11" s="1"/>
  <c r="B1442" i="15"/>
  <c r="V1441" i="15"/>
  <c r="U1441" i="15"/>
  <c r="Y1441" i="15"/>
  <c r="J1441" i="15"/>
  <c r="E1441" i="15"/>
  <c r="F1441" i="15" s="1"/>
  <c r="G1441" i="15" s="1"/>
  <c r="C1441" i="15" s="1"/>
  <c r="D1441" i="15" s="1"/>
  <c r="H1441" i="15" s="1"/>
  <c r="AF1441" i="15" s="1"/>
  <c r="E2495" i="11"/>
  <c r="I1441" i="15"/>
  <c r="N1441" i="15"/>
  <c r="O1441" i="15" s="1"/>
  <c r="P1441" i="15" s="1"/>
  <c r="L1441" i="15"/>
  <c r="S1441" i="15"/>
  <c r="K1440" i="15"/>
  <c r="M1440" i="15" s="1"/>
  <c r="AG1439" i="15" l="1"/>
  <c r="K1441" i="15"/>
  <c r="M1441" i="15" s="1"/>
  <c r="Z1440" i="15"/>
  <c r="AE1439" i="15"/>
  <c r="AH1439" i="15" s="1"/>
  <c r="AJ1439" i="15" s="1"/>
  <c r="D2497" i="11" s="1"/>
  <c r="AI1438" i="15"/>
  <c r="C2498" i="11" s="1"/>
  <c r="W1441" i="15"/>
  <c r="X1441" i="15" s="1"/>
  <c r="AA1441" i="15" s="1"/>
  <c r="B1443" i="15"/>
  <c r="V1442" i="15"/>
  <c r="U1442" i="15"/>
  <c r="Y1442" i="15"/>
  <c r="J1442" i="15"/>
  <c r="E1442" i="15"/>
  <c r="F1442" i="15" s="1"/>
  <c r="G1442" i="15" s="1"/>
  <c r="C1442" i="15" s="1"/>
  <c r="D1442" i="15" s="1"/>
  <c r="H1442" i="15" s="1"/>
  <c r="AF1442" i="15" s="1"/>
  <c r="E2494" i="11"/>
  <c r="I1442" i="15"/>
  <c r="N1442" i="15"/>
  <c r="O1442" i="15" s="1"/>
  <c r="P1442" i="15" s="1"/>
  <c r="L1442" i="15"/>
  <c r="S1442" i="15"/>
  <c r="AC1440" i="15"/>
  <c r="AD1440" i="15" s="1"/>
  <c r="Q1441" i="15"/>
  <c r="R1441" i="15" s="1"/>
  <c r="T1441" i="15" s="1"/>
  <c r="AB1441" i="15" s="1"/>
  <c r="AC1441" i="15" l="1"/>
  <c r="AD1441" i="15" s="1"/>
  <c r="AE1441" i="15" s="1"/>
  <c r="W1442" i="15"/>
  <c r="X1442" i="15" s="1"/>
  <c r="AA1442" i="15" s="1"/>
  <c r="AI1439" i="15"/>
  <c r="C2497" i="11" s="1"/>
  <c r="Z1441" i="15"/>
  <c r="Q1442" i="15"/>
  <c r="K1442" i="15"/>
  <c r="M1442" i="15" s="1"/>
  <c r="AG1440" i="15"/>
  <c r="AE1440" i="15"/>
  <c r="B1444" i="15"/>
  <c r="V1443" i="15"/>
  <c r="U1443" i="15"/>
  <c r="Y1443" i="15"/>
  <c r="J1443" i="15"/>
  <c r="E1443" i="15"/>
  <c r="F1443" i="15" s="1"/>
  <c r="G1443" i="15" s="1"/>
  <c r="C1443" i="15" s="1"/>
  <c r="D1443" i="15" s="1"/>
  <c r="H1443" i="15" s="1"/>
  <c r="AF1443" i="15" s="1"/>
  <c r="E2493" i="11"/>
  <c r="I1443" i="15"/>
  <c r="N1443" i="15"/>
  <c r="O1443" i="15" s="1"/>
  <c r="P1443" i="15" s="1"/>
  <c r="L1443" i="15"/>
  <c r="S1443" i="15"/>
  <c r="R1442" i="15"/>
  <c r="T1442" i="15" s="1"/>
  <c r="AB1442" i="15" s="1"/>
  <c r="AG1441" i="15" l="1"/>
  <c r="AH1441" i="15" s="1"/>
  <c r="AC1442" i="15"/>
  <c r="AD1442" i="15" s="1"/>
  <c r="AE1442" i="15" s="1"/>
  <c r="Z1442" i="15"/>
  <c r="W1443" i="15"/>
  <c r="X1443" i="15" s="1"/>
  <c r="AA1443" i="15" s="1"/>
  <c r="AH1440" i="15"/>
  <c r="AI1440" i="15" s="1"/>
  <c r="C2496" i="11" s="1"/>
  <c r="Q1443" i="15"/>
  <c r="R1443" i="15" s="1"/>
  <c r="T1443" i="15" s="1"/>
  <c r="AB1443" i="15" s="1"/>
  <c r="B1445" i="15"/>
  <c r="V1444" i="15"/>
  <c r="U1444" i="15"/>
  <c r="Y1444" i="15"/>
  <c r="J1444" i="15"/>
  <c r="E1444" i="15"/>
  <c r="F1444" i="15" s="1"/>
  <c r="G1444" i="15" s="1"/>
  <c r="C1444" i="15" s="1"/>
  <c r="D1444" i="15" s="1"/>
  <c r="H1444" i="15" s="1"/>
  <c r="AF1444" i="15" s="1"/>
  <c r="E2492" i="11"/>
  <c r="I1444" i="15"/>
  <c r="N1444" i="15"/>
  <c r="O1444" i="15" s="1"/>
  <c r="P1444" i="15" s="1"/>
  <c r="L1444" i="15"/>
  <c r="S1444" i="15"/>
  <c r="K1443" i="15"/>
  <c r="M1443" i="15" s="1"/>
  <c r="AJ1441" i="15" l="1"/>
  <c r="D2495" i="11" s="1"/>
  <c r="AI1441" i="15"/>
  <c r="C2495" i="11" s="1"/>
  <c r="AG1442" i="15"/>
  <c r="AH1442" i="15" s="1"/>
  <c r="Z1443" i="15"/>
  <c r="AJ1440" i="15"/>
  <c r="D2496" i="11" s="1"/>
  <c r="K1444" i="15"/>
  <c r="M1444" i="15" s="1"/>
  <c r="W1444" i="15"/>
  <c r="X1444" i="15" s="1"/>
  <c r="B1446" i="15"/>
  <c r="V1445" i="15"/>
  <c r="U1445" i="15"/>
  <c r="Y1445" i="15"/>
  <c r="J1445" i="15"/>
  <c r="E1445" i="15"/>
  <c r="F1445" i="15" s="1"/>
  <c r="G1445" i="15" s="1"/>
  <c r="C1445" i="15" s="1"/>
  <c r="D1445" i="15" s="1"/>
  <c r="H1445" i="15" s="1"/>
  <c r="AF1445" i="15" s="1"/>
  <c r="E2491" i="11"/>
  <c r="I1445" i="15"/>
  <c r="N1445" i="15"/>
  <c r="O1445" i="15" s="1"/>
  <c r="P1445" i="15" s="1"/>
  <c r="L1445" i="15"/>
  <c r="S1445" i="15"/>
  <c r="AC1443" i="15"/>
  <c r="AD1443" i="15" s="1"/>
  <c r="AE1443" i="15" s="1"/>
  <c r="Q1444" i="15"/>
  <c r="R1444" i="15" s="1"/>
  <c r="T1444" i="15" s="1"/>
  <c r="AB1444" i="15" s="1"/>
  <c r="AC1444" i="15" l="1"/>
  <c r="AD1444" i="15" s="1"/>
  <c r="AJ1442" i="15"/>
  <c r="D2494" i="11" s="1"/>
  <c r="AI1442" i="15"/>
  <c r="C2494" i="11" s="1"/>
  <c r="W1445" i="15"/>
  <c r="X1445" i="15" s="1"/>
  <c r="B1447" i="15"/>
  <c r="V1446" i="15"/>
  <c r="U1446" i="15"/>
  <c r="Y1446" i="15"/>
  <c r="J1446" i="15"/>
  <c r="E1446" i="15"/>
  <c r="F1446" i="15" s="1"/>
  <c r="G1446" i="15" s="1"/>
  <c r="C1446" i="15" s="1"/>
  <c r="D1446" i="15" s="1"/>
  <c r="H1446" i="15" s="1"/>
  <c r="AF1446" i="15" s="1"/>
  <c r="E2490" i="11"/>
  <c r="I1446" i="15"/>
  <c r="N1446" i="15"/>
  <c r="O1446" i="15" s="1"/>
  <c r="P1446" i="15" s="1"/>
  <c r="L1446" i="15"/>
  <c r="S1446" i="15"/>
  <c r="Q1445" i="15"/>
  <c r="R1445" i="15" s="1"/>
  <c r="T1445" i="15" s="1"/>
  <c r="AB1445" i="15" s="1"/>
  <c r="AC1445" i="15" s="1"/>
  <c r="AD1445" i="15" s="1"/>
  <c r="AG1443" i="15"/>
  <c r="AH1443" i="15" s="1"/>
  <c r="Z1444" i="15"/>
  <c r="AA1444" i="15"/>
  <c r="K1445" i="15"/>
  <c r="M1445" i="15" s="1"/>
  <c r="AE1444" i="15" l="1"/>
  <c r="W1446" i="15"/>
  <c r="X1446" i="15" s="1"/>
  <c r="Z1446" i="15" s="1"/>
  <c r="Q1446" i="15"/>
  <c r="R1446" i="15" s="1"/>
  <c r="T1446" i="15" s="1"/>
  <c r="AB1446" i="15" s="1"/>
  <c r="AJ1443" i="15"/>
  <c r="D2493" i="11" s="1"/>
  <c r="AI1443" i="15"/>
  <c r="C2493" i="11" s="1"/>
  <c r="B1448" i="15"/>
  <c r="V1447" i="15"/>
  <c r="U1447" i="15"/>
  <c r="Y1447" i="15"/>
  <c r="J1447" i="15"/>
  <c r="E1447" i="15"/>
  <c r="F1447" i="15" s="1"/>
  <c r="G1447" i="15" s="1"/>
  <c r="C1447" i="15" s="1"/>
  <c r="D1447" i="15" s="1"/>
  <c r="H1447" i="15" s="1"/>
  <c r="AF1447" i="15" s="1"/>
  <c r="E2489" i="11"/>
  <c r="I1447" i="15"/>
  <c r="N1447" i="15"/>
  <c r="O1447" i="15" s="1"/>
  <c r="P1447" i="15" s="1"/>
  <c r="L1447" i="15"/>
  <c r="S1447" i="15"/>
  <c r="K1446" i="15"/>
  <c r="M1446" i="15" s="1"/>
  <c r="AA1445" i="15"/>
  <c r="AG1445" i="15" s="1"/>
  <c r="Z1445" i="15"/>
  <c r="AG1444" i="15"/>
  <c r="AH1444" i="15" s="1"/>
  <c r="W1447" i="15" l="1"/>
  <c r="X1447" i="15" s="1"/>
  <c r="AA1447" i="15" s="1"/>
  <c r="AA1446" i="15"/>
  <c r="Q1447" i="15"/>
  <c r="B1449" i="15"/>
  <c r="V1448" i="15"/>
  <c r="U1448" i="15"/>
  <c r="Y1448" i="15"/>
  <c r="J1448" i="15"/>
  <c r="E1448" i="15"/>
  <c r="F1448" i="15" s="1"/>
  <c r="G1448" i="15" s="1"/>
  <c r="C1448" i="15" s="1"/>
  <c r="D1448" i="15" s="1"/>
  <c r="H1448" i="15" s="1"/>
  <c r="AF1448" i="15" s="1"/>
  <c r="E2488" i="11"/>
  <c r="I1448" i="15"/>
  <c r="N1448" i="15"/>
  <c r="O1448" i="15" s="1"/>
  <c r="P1448" i="15" s="1"/>
  <c r="L1448" i="15"/>
  <c r="S1448" i="15"/>
  <c r="AC1446" i="15"/>
  <c r="AD1446" i="15" s="1"/>
  <c r="R1447" i="15"/>
  <c r="T1447" i="15" s="1"/>
  <c r="AB1447" i="15" s="1"/>
  <c r="AE1445" i="15"/>
  <c r="AH1445" i="15" s="1"/>
  <c r="AI1444" i="15"/>
  <c r="C2492" i="11" s="1"/>
  <c r="AJ1444" i="15"/>
  <c r="D2492" i="11" s="1"/>
  <c r="K1447" i="15"/>
  <c r="M1447" i="15" s="1"/>
  <c r="W1448" i="15" l="1"/>
  <c r="X1448" i="15" s="1"/>
  <c r="Z1448" i="15" s="1"/>
  <c r="AE1446" i="15"/>
  <c r="Z1447" i="15"/>
  <c r="Q1448" i="15"/>
  <c r="R1448" i="15" s="1"/>
  <c r="T1448" i="15" s="1"/>
  <c r="AB1448" i="15" s="1"/>
  <c r="AC1447" i="15"/>
  <c r="AD1447" i="15" s="1"/>
  <c r="AE1447" i="15" s="1"/>
  <c r="K1448" i="15"/>
  <c r="M1448" i="15" s="1"/>
  <c r="AG1446" i="15"/>
  <c r="AH1446" i="15" s="1"/>
  <c r="AI1445" i="15"/>
  <c r="C2491" i="11" s="1"/>
  <c r="AJ1445" i="15"/>
  <c r="D2491" i="11" s="1"/>
  <c r="B1450" i="15"/>
  <c r="V1449" i="15"/>
  <c r="U1449" i="15"/>
  <c r="Y1449" i="15"/>
  <c r="J1449" i="15"/>
  <c r="E1449" i="15"/>
  <c r="F1449" i="15" s="1"/>
  <c r="G1449" i="15" s="1"/>
  <c r="C1449" i="15" s="1"/>
  <c r="D1449" i="15" s="1"/>
  <c r="H1449" i="15" s="1"/>
  <c r="AF1449" i="15" s="1"/>
  <c r="E2487" i="11"/>
  <c r="I1449" i="15"/>
  <c r="N1449" i="15"/>
  <c r="O1449" i="15" s="1"/>
  <c r="P1449" i="15" s="1"/>
  <c r="L1449" i="15"/>
  <c r="S1449" i="15"/>
  <c r="AC1448" i="15" l="1"/>
  <c r="AD1448" i="15" s="1"/>
  <c r="W1449" i="15"/>
  <c r="X1449" i="15" s="1"/>
  <c r="AA1449" i="15" s="1"/>
  <c r="AA1448" i="15"/>
  <c r="AG1447" i="15"/>
  <c r="AH1447" i="15" s="1"/>
  <c r="AI1446" i="15"/>
  <c r="C2490" i="11" s="1"/>
  <c r="AJ1446" i="15"/>
  <c r="D2490" i="11" s="1"/>
  <c r="B1451" i="15"/>
  <c r="V1450" i="15"/>
  <c r="U1450" i="15"/>
  <c r="Y1450" i="15"/>
  <c r="J1450" i="15"/>
  <c r="E1450" i="15"/>
  <c r="F1450" i="15" s="1"/>
  <c r="G1450" i="15" s="1"/>
  <c r="C1450" i="15" s="1"/>
  <c r="D1450" i="15" s="1"/>
  <c r="H1450" i="15" s="1"/>
  <c r="AF1450" i="15" s="1"/>
  <c r="E2486" i="11"/>
  <c r="I1450" i="15"/>
  <c r="N1450" i="15"/>
  <c r="O1450" i="15" s="1"/>
  <c r="P1450" i="15" s="1"/>
  <c r="L1450" i="15"/>
  <c r="S1450" i="15"/>
  <c r="Q1449" i="15"/>
  <c r="R1449" i="15" s="1"/>
  <c r="T1449" i="15" s="1"/>
  <c r="AB1449" i="15" s="1"/>
  <c r="K1449" i="15"/>
  <c r="M1449" i="15" s="1"/>
  <c r="AC1449" i="15" l="1"/>
  <c r="AD1449" i="15" s="1"/>
  <c r="AE1449" i="15" s="1"/>
  <c r="AG1448" i="15"/>
  <c r="AE1448" i="15"/>
  <c r="AH1448" i="15" s="1"/>
  <c r="W1450" i="15"/>
  <c r="X1450" i="15" s="1"/>
  <c r="Z1450" i="15" s="1"/>
  <c r="Z1449" i="15"/>
  <c r="Q1450" i="15"/>
  <c r="R1450" i="15" s="1"/>
  <c r="T1450" i="15" s="1"/>
  <c r="AB1450" i="15" s="1"/>
  <c r="B1452" i="15"/>
  <c r="V1451" i="15"/>
  <c r="U1451" i="15"/>
  <c r="Y1451" i="15"/>
  <c r="J1451" i="15"/>
  <c r="E1451" i="15"/>
  <c r="F1451" i="15" s="1"/>
  <c r="G1451" i="15" s="1"/>
  <c r="C1451" i="15" s="1"/>
  <c r="D1451" i="15" s="1"/>
  <c r="H1451" i="15" s="1"/>
  <c r="AF1451" i="15" s="1"/>
  <c r="E2485" i="11"/>
  <c r="I1451" i="15"/>
  <c r="N1451" i="15"/>
  <c r="O1451" i="15" s="1"/>
  <c r="P1451" i="15" s="1"/>
  <c r="L1451" i="15"/>
  <c r="S1451" i="15"/>
  <c r="AJ1447" i="15"/>
  <c r="D2489" i="11" s="1"/>
  <c r="AI1447" i="15"/>
  <c r="C2489" i="11" s="1"/>
  <c r="K1450" i="15"/>
  <c r="M1450" i="15" s="1"/>
  <c r="AG1449" i="15" l="1"/>
  <c r="AH1449" i="15" s="1"/>
  <c r="AI1449" i="15" s="1"/>
  <c r="C2487" i="11" s="1"/>
  <c r="AA1450" i="15"/>
  <c r="W1451" i="15"/>
  <c r="X1451" i="15" s="1"/>
  <c r="AI1448" i="15"/>
  <c r="C2488" i="11" s="1"/>
  <c r="AJ1448" i="15"/>
  <c r="D2488" i="11" s="1"/>
  <c r="B1453" i="15"/>
  <c r="V1452" i="15"/>
  <c r="U1452" i="15"/>
  <c r="Y1452" i="15"/>
  <c r="J1452" i="15"/>
  <c r="E1452" i="15"/>
  <c r="F1452" i="15" s="1"/>
  <c r="G1452" i="15" s="1"/>
  <c r="C1452" i="15" s="1"/>
  <c r="D1452" i="15" s="1"/>
  <c r="H1452" i="15" s="1"/>
  <c r="AF1452" i="15" s="1"/>
  <c r="E2484" i="11"/>
  <c r="I1452" i="15"/>
  <c r="N1452" i="15"/>
  <c r="O1452" i="15" s="1"/>
  <c r="P1452" i="15" s="1"/>
  <c r="L1452" i="15"/>
  <c r="S1452" i="15"/>
  <c r="AC1450" i="15"/>
  <c r="AD1450" i="15" s="1"/>
  <c r="Q1451" i="15"/>
  <c r="R1451" i="15" s="1"/>
  <c r="T1451" i="15" s="1"/>
  <c r="AB1451" i="15" s="1"/>
  <c r="AC1451" i="15" s="1"/>
  <c r="AD1451" i="15" s="1"/>
  <c r="K1451" i="15"/>
  <c r="M1451" i="15" s="1"/>
  <c r="AJ1449" i="15" l="1"/>
  <c r="D2487" i="11" s="1"/>
  <c r="W1452" i="15"/>
  <c r="X1452" i="15" s="1"/>
  <c r="AA1452" i="15" s="1"/>
  <c r="Q1452" i="15"/>
  <c r="R1452" i="15" s="1"/>
  <c r="T1452" i="15" s="1"/>
  <c r="AB1452" i="15" s="1"/>
  <c r="K1452" i="15"/>
  <c r="M1452" i="15" s="1"/>
  <c r="AE1450" i="15"/>
  <c r="AG1450" i="15"/>
  <c r="B1454" i="15"/>
  <c r="V1453" i="15"/>
  <c r="U1453" i="15"/>
  <c r="Y1453" i="15"/>
  <c r="J1453" i="15"/>
  <c r="E1453" i="15"/>
  <c r="F1453" i="15" s="1"/>
  <c r="G1453" i="15" s="1"/>
  <c r="C1453" i="15" s="1"/>
  <c r="D1453" i="15" s="1"/>
  <c r="H1453" i="15" s="1"/>
  <c r="AF1453" i="15" s="1"/>
  <c r="E2483" i="11"/>
  <c r="I1453" i="15"/>
  <c r="N1453" i="15"/>
  <c r="O1453" i="15" s="1"/>
  <c r="P1453" i="15" s="1"/>
  <c r="L1453" i="15"/>
  <c r="S1453" i="15"/>
  <c r="AA1451" i="15"/>
  <c r="AG1451" i="15" s="1"/>
  <c r="Z1451" i="15"/>
  <c r="Z1452" i="15" l="1"/>
  <c r="W1453" i="15"/>
  <c r="X1453" i="15" s="1"/>
  <c r="Z1453" i="15" s="1"/>
  <c r="AH1450" i="15"/>
  <c r="AJ1450" i="15" s="1"/>
  <c r="D2486" i="11" s="1"/>
  <c r="AC1452" i="15"/>
  <c r="AD1452" i="15" s="1"/>
  <c r="AG1452" i="15" s="1"/>
  <c r="B1455" i="15"/>
  <c r="V1454" i="15"/>
  <c r="U1454" i="15"/>
  <c r="Y1454" i="15"/>
  <c r="J1454" i="15"/>
  <c r="E1454" i="15"/>
  <c r="F1454" i="15" s="1"/>
  <c r="G1454" i="15" s="1"/>
  <c r="C1454" i="15" s="1"/>
  <c r="D1454" i="15" s="1"/>
  <c r="H1454" i="15" s="1"/>
  <c r="AF1454" i="15" s="1"/>
  <c r="E2482" i="11"/>
  <c r="I1454" i="15"/>
  <c r="N1454" i="15"/>
  <c r="O1454" i="15" s="1"/>
  <c r="P1454" i="15" s="1"/>
  <c r="L1454" i="15"/>
  <c r="S1454" i="15"/>
  <c r="Q1453" i="15"/>
  <c r="R1453" i="15" s="1"/>
  <c r="T1453" i="15" s="1"/>
  <c r="AB1453" i="15" s="1"/>
  <c r="K1453" i="15"/>
  <c r="M1453" i="15" s="1"/>
  <c r="AE1451" i="15"/>
  <c r="AH1451" i="15" s="1"/>
  <c r="AC1453" i="15" l="1"/>
  <c r="AD1453" i="15" s="1"/>
  <c r="W1454" i="15"/>
  <c r="X1454" i="15" s="1"/>
  <c r="Z1454" i="15" s="1"/>
  <c r="AA1453" i="15"/>
  <c r="AI1450" i="15"/>
  <c r="C2486" i="11" s="1"/>
  <c r="AE1452" i="15"/>
  <c r="AH1452" i="15" s="1"/>
  <c r="AI1452" i="15" s="1"/>
  <c r="C2484" i="11" s="1"/>
  <c r="K1454" i="15"/>
  <c r="M1454" i="15" s="1"/>
  <c r="AJ1451" i="15"/>
  <c r="D2485" i="11" s="1"/>
  <c r="AI1451" i="15"/>
  <c r="C2485" i="11" s="1"/>
  <c r="B1456" i="15"/>
  <c r="V1455" i="15"/>
  <c r="U1455" i="15"/>
  <c r="Y1455" i="15"/>
  <c r="J1455" i="15"/>
  <c r="E1455" i="15"/>
  <c r="F1455" i="15" s="1"/>
  <c r="G1455" i="15" s="1"/>
  <c r="C1455" i="15" s="1"/>
  <c r="D1455" i="15" s="1"/>
  <c r="H1455" i="15" s="1"/>
  <c r="AF1455" i="15" s="1"/>
  <c r="E2481" i="11"/>
  <c r="I1455" i="15"/>
  <c r="N1455" i="15"/>
  <c r="O1455" i="15" s="1"/>
  <c r="P1455" i="15" s="1"/>
  <c r="L1455" i="15"/>
  <c r="S1455" i="15"/>
  <c r="Q1454" i="15"/>
  <c r="R1454" i="15" s="1"/>
  <c r="T1454" i="15" s="1"/>
  <c r="AB1454" i="15" s="1"/>
  <c r="AC1454" i="15" l="1"/>
  <c r="AD1454" i="15" s="1"/>
  <c r="AG1453" i="15"/>
  <c r="AA1454" i="15"/>
  <c r="AE1453" i="15"/>
  <c r="W1455" i="15"/>
  <c r="X1455" i="15" s="1"/>
  <c r="AA1455" i="15" s="1"/>
  <c r="AJ1452" i="15"/>
  <c r="D2484" i="11" s="1"/>
  <c r="B1457" i="15"/>
  <c r="V1456" i="15"/>
  <c r="U1456" i="15"/>
  <c r="Y1456" i="15"/>
  <c r="J1456" i="15"/>
  <c r="E1456" i="15"/>
  <c r="F1456" i="15" s="1"/>
  <c r="G1456" i="15" s="1"/>
  <c r="C1456" i="15" s="1"/>
  <c r="D1456" i="15" s="1"/>
  <c r="H1456" i="15" s="1"/>
  <c r="AF1456" i="15" s="1"/>
  <c r="E2480" i="11"/>
  <c r="I1456" i="15"/>
  <c r="N1456" i="15"/>
  <c r="O1456" i="15" s="1"/>
  <c r="P1456" i="15" s="1"/>
  <c r="L1456" i="15"/>
  <c r="S1456" i="15"/>
  <c r="Q1455" i="15"/>
  <c r="R1455" i="15" s="1"/>
  <c r="T1455" i="15" s="1"/>
  <c r="AB1455" i="15" s="1"/>
  <c r="K1455" i="15"/>
  <c r="M1455" i="15" s="1"/>
  <c r="AC1455" i="15" l="1"/>
  <c r="AD1455" i="15" s="1"/>
  <c r="AG1455" i="15" s="1"/>
  <c r="AH1453" i="15"/>
  <c r="AI1453" i="15" s="1"/>
  <c r="C2483" i="11" s="1"/>
  <c r="AE1454" i="15"/>
  <c r="AG1454" i="15"/>
  <c r="W1456" i="15"/>
  <c r="X1456" i="15" s="1"/>
  <c r="Z1456" i="15" s="1"/>
  <c r="Z1455" i="15"/>
  <c r="B1458" i="15"/>
  <c r="V1457" i="15"/>
  <c r="U1457" i="15"/>
  <c r="Y1457" i="15"/>
  <c r="J1457" i="15"/>
  <c r="E1457" i="15"/>
  <c r="F1457" i="15" s="1"/>
  <c r="G1457" i="15" s="1"/>
  <c r="C1457" i="15" s="1"/>
  <c r="D1457" i="15" s="1"/>
  <c r="H1457" i="15" s="1"/>
  <c r="AF1457" i="15" s="1"/>
  <c r="E2479" i="11"/>
  <c r="I1457" i="15"/>
  <c r="N1457" i="15"/>
  <c r="O1457" i="15" s="1"/>
  <c r="P1457" i="15" s="1"/>
  <c r="L1457" i="15"/>
  <c r="S1457" i="15"/>
  <c r="Q1456" i="15"/>
  <c r="R1456" i="15" s="1"/>
  <c r="T1456" i="15" s="1"/>
  <c r="AB1456" i="15" s="1"/>
  <c r="K1456" i="15"/>
  <c r="M1456" i="15" s="1"/>
  <c r="AJ1453" i="15" l="1"/>
  <c r="D2483" i="11" s="1"/>
  <c r="AE1455" i="15"/>
  <c r="AH1455" i="15" s="1"/>
  <c r="AH1454" i="15"/>
  <c r="AI1454" i="15" s="1"/>
  <c r="C2482" i="11" s="1"/>
  <c r="AC1456" i="15"/>
  <c r="AD1456" i="15" s="1"/>
  <c r="W1457" i="15"/>
  <c r="X1457" i="15" s="1"/>
  <c r="AA1457" i="15" s="1"/>
  <c r="AA1456" i="15"/>
  <c r="Q1457" i="15"/>
  <c r="R1457" i="15" s="1"/>
  <c r="T1457" i="15" s="1"/>
  <c r="AB1457" i="15" s="1"/>
  <c r="K1457" i="15"/>
  <c r="M1457" i="15" s="1"/>
  <c r="B1459" i="15"/>
  <c r="V1458" i="15"/>
  <c r="U1458" i="15"/>
  <c r="Y1458" i="15"/>
  <c r="J1458" i="15"/>
  <c r="E1458" i="15"/>
  <c r="F1458" i="15" s="1"/>
  <c r="G1458" i="15" s="1"/>
  <c r="C1458" i="15" s="1"/>
  <c r="D1458" i="15" s="1"/>
  <c r="H1458" i="15" s="1"/>
  <c r="AF1458" i="15" s="1"/>
  <c r="E2478" i="11"/>
  <c r="I1458" i="15"/>
  <c r="N1458" i="15"/>
  <c r="O1458" i="15" s="1"/>
  <c r="P1458" i="15" s="1"/>
  <c r="L1458" i="15"/>
  <c r="S1458" i="15"/>
  <c r="AJ1455" i="15" l="1"/>
  <c r="D2481" i="11" s="1"/>
  <c r="AI1455" i="15"/>
  <c r="C2481" i="11" s="1"/>
  <c r="AC1457" i="15"/>
  <c r="AD1457" i="15" s="1"/>
  <c r="AE1457" i="15" s="1"/>
  <c r="AJ1454" i="15"/>
  <c r="D2482" i="11" s="1"/>
  <c r="AG1456" i="15"/>
  <c r="K1458" i="15"/>
  <c r="M1458" i="15" s="1"/>
  <c r="AE1456" i="15"/>
  <c r="AH1456" i="15" s="1"/>
  <c r="AI1456" i="15" s="1"/>
  <c r="C2480" i="11" s="1"/>
  <c r="Z1457" i="15"/>
  <c r="W1458" i="15"/>
  <c r="X1458" i="15" s="1"/>
  <c r="Z1458" i="15" s="1"/>
  <c r="B1460" i="15"/>
  <c r="V1459" i="15"/>
  <c r="U1459" i="15"/>
  <c r="Y1459" i="15"/>
  <c r="J1459" i="15"/>
  <c r="E1459" i="15"/>
  <c r="F1459" i="15" s="1"/>
  <c r="G1459" i="15" s="1"/>
  <c r="C1459" i="15" s="1"/>
  <c r="D1459" i="15" s="1"/>
  <c r="H1459" i="15" s="1"/>
  <c r="AF1459" i="15" s="1"/>
  <c r="E2477" i="11"/>
  <c r="I1459" i="15"/>
  <c r="N1459" i="15"/>
  <c r="O1459" i="15" s="1"/>
  <c r="P1459" i="15" s="1"/>
  <c r="L1459" i="15"/>
  <c r="S1459" i="15"/>
  <c r="Q1458" i="15"/>
  <c r="R1458" i="15" s="1"/>
  <c r="T1458" i="15" s="1"/>
  <c r="AB1458" i="15" s="1"/>
  <c r="AC1458" i="15" l="1"/>
  <c r="AD1458" i="15" s="1"/>
  <c r="AG1457" i="15"/>
  <c r="W1459" i="15"/>
  <c r="X1459" i="15" s="1"/>
  <c r="AA1459" i="15" s="1"/>
  <c r="AA1458" i="15"/>
  <c r="AJ1456" i="15"/>
  <c r="D2480" i="11" s="1"/>
  <c r="AH1457" i="15"/>
  <c r="AJ1457" i="15" s="1"/>
  <c r="D2479" i="11" s="1"/>
  <c r="K1459" i="15"/>
  <c r="M1459" i="15" s="1"/>
  <c r="B1461" i="15"/>
  <c r="V1460" i="15"/>
  <c r="U1460" i="15"/>
  <c r="Y1460" i="15"/>
  <c r="J1460" i="15"/>
  <c r="E1460" i="15"/>
  <c r="F1460" i="15" s="1"/>
  <c r="G1460" i="15" s="1"/>
  <c r="C1460" i="15" s="1"/>
  <c r="D1460" i="15" s="1"/>
  <c r="H1460" i="15" s="1"/>
  <c r="AF1460" i="15" s="1"/>
  <c r="E2476" i="11"/>
  <c r="I1460" i="15"/>
  <c r="N1460" i="15"/>
  <c r="O1460" i="15" s="1"/>
  <c r="P1460" i="15" s="1"/>
  <c r="L1460" i="15"/>
  <c r="S1460" i="15"/>
  <c r="Q1459" i="15"/>
  <c r="R1459" i="15" s="1"/>
  <c r="T1459" i="15" s="1"/>
  <c r="AB1459" i="15" s="1"/>
  <c r="AE1458" i="15" l="1"/>
  <c r="AC1459" i="15"/>
  <c r="AD1459" i="15" s="1"/>
  <c r="AG1459" i="15" s="1"/>
  <c r="AG1458" i="15"/>
  <c r="AH1458" i="15" s="1"/>
  <c r="Z1459" i="15"/>
  <c r="W1460" i="15"/>
  <c r="X1460" i="15" s="1"/>
  <c r="Z1460" i="15" s="1"/>
  <c r="Q1460" i="15"/>
  <c r="R1460" i="15" s="1"/>
  <c r="T1460" i="15" s="1"/>
  <c r="AB1460" i="15" s="1"/>
  <c r="AI1457" i="15"/>
  <c r="C2479" i="11" s="1"/>
  <c r="B1462" i="15"/>
  <c r="V1461" i="15"/>
  <c r="U1461" i="15"/>
  <c r="Y1461" i="15"/>
  <c r="J1461" i="15"/>
  <c r="E1461" i="15"/>
  <c r="F1461" i="15" s="1"/>
  <c r="G1461" i="15" s="1"/>
  <c r="C1461" i="15" s="1"/>
  <c r="D1461" i="15" s="1"/>
  <c r="H1461" i="15" s="1"/>
  <c r="AF1461" i="15" s="1"/>
  <c r="E2475" i="11"/>
  <c r="I1461" i="15"/>
  <c r="N1461" i="15"/>
  <c r="O1461" i="15" s="1"/>
  <c r="P1461" i="15" s="1"/>
  <c r="L1461" i="15"/>
  <c r="S1461" i="15"/>
  <c r="K1460" i="15"/>
  <c r="M1460" i="15" s="1"/>
  <c r="AE1459" i="15" l="1"/>
  <c r="AH1459" i="15" s="1"/>
  <c r="AJ1459" i="15" s="1"/>
  <c r="D2477" i="11" s="1"/>
  <c r="AJ1458" i="15"/>
  <c r="D2478" i="11" s="1"/>
  <c r="AI1458" i="15"/>
  <c r="C2478" i="11" s="1"/>
  <c r="AA1460" i="15"/>
  <c r="W1461" i="15"/>
  <c r="X1461" i="15" s="1"/>
  <c r="AA1461" i="15" s="1"/>
  <c r="Q1461" i="15"/>
  <c r="R1461" i="15" s="1"/>
  <c r="T1461" i="15" s="1"/>
  <c r="AB1461" i="15" s="1"/>
  <c r="B1463" i="15"/>
  <c r="V1462" i="15"/>
  <c r="U1462" i="15"/>
  <c r="Y1462" i="15"/>
  <c r="J1462" i="15"/>
  <c r="E1462" i="15"/>
  <c r="F1462" i="15" s="1"/>
  <c r="G1462" i="15" s="1"/>
  <c r="C1462" i="15" s="1"/>
  <c r="D1462" i="15" s="1"/>
  <c r="H1462" i="15" s="1"/>
  <c r="AF1462" i="15" s="1"/>
  <c r="E2474" i="11"/>
  <c r="I1462" i="15"/>
  <c r="N1462" i="15"/>
  <c r="O1462" i="15" s="1"/>
  <c r="P1462" i="15" s="1"/>
  <c r="L1462" i="15"/>
  <c r="S1462" i="15"/>
  <c r="AC1460" i="15"/>
  <c r="AD1460" i="15" s="1"/>
  <c r="K1461" i="15"/>
  <c r="M1461" i="15" s="1"/>
  <c r="AG1460" i="15" l="1"/>
  <c r="AI1459" i="15"/>
  <c r="C2477" i="11" s="1"/>
  <c r="W1462" i="15"/>
  <c r="X1462" i="15" s="1"/>
  <c r="Z1462" i="15" s="1"/>
  <c r="Z1461" i="15"/>
  <c r="Q1462" i="15"/>
  <c r="R1462" i="15" s="1"/>
  <c r="T1462" i="15" s="1"/>
  <c r="AB1462" i="15" s="1"/>
  <c r="K1462" i="15"/>
  <c r="M1462" i="15" s="1"/>
  <c r="AE1460" i="15"/>
  <c r="AH1460" i="15" s="1"/>
  <c r="B1464" i="15"/>
  <c r="V1463" i="15"/>
  <c r="U1463" i="15"/>
  <c r="Y1463" i="15"/>
  <c r="J1463" i="15"/>
  <c r="E1463" i="15"/>
  <c r="F1463" i="15" s="1"/>
  <c r="G1463" i="15" s="1"/>
  <c r="C1463" i="15" s="1"/>
  <c r="D1463" i="15" s="1"/>
  <c r="H1463" i="15" s="1"/>
  <c r="AF1463" i="15" s="1"/>
  <c r="E2473" i="11"/>
  <c r="I1463" i="15"/>
  <c r="N1463" i="15"/>
  <c r="O1463" i="15" s="1"/>
  <c r="P1463" i="15" s="1"/>
  <c r="L1463" i="15"/>
  <c r="S1463" i="15"/>
  <c r="AC1461" i="15"/>
  <c r="AD1461" i="15" s="1"/>
  <c r="AC1462" i="15" l="1"/>
  <c r="AD1462" i="15" s="1"/>
  <c r="AA1462" i="15"/>
  <c r="AJ1460" i="15"/>
  <c r="D2476" i="11" s="1"/>
  <c r="AI1460" i="15"/>
  <c r="C2476" i="11" s="1"/>
  <c r="W1463" i="15"/>
  <c r="X1463" i="15" s="1"/>
  <c r="B1465" i="15"/>
  <c r="V1464" i="15"/>
  <c r="U1464" i="15"/>
  <c r="Y1464" i="15"/>
  <c r="J1464" i="15"/>
  <c r="E1464" i="15"/>
  <c r="F1464" i="15" s="1"/>
  <c r="G1464" i="15" s="1"/>
  <c r="C1464" i="15" s="1"/>
  <c r="D1464" i="15" s="1"/>
  <c r="H1464" i="15" s="1"/>
  <c r="AF1464" i="15" s="1"/>
  <c r="E2472" i="11"/>
  <c r="I1464" i="15"/>
  <c r="N1464" i="15"/>
  <c r="O1464" i="15" s="1"/>
  <c r="P1464" i="15" s="1"/>
  <c r="L1464" i="15"/>
  <c r="S1464" i="15"/>
  <c r="Q1463" i="15"/>
  <c r="R1463" i="15" s="1"/>
  <c r="T1463" i="15" s="1"/>
  <c r="AB1463" i="15" s="1"/>
  <c r="AG1461" i="15"/>
  <c r="AE1461" i="15"/>
  <c r="K1463" i="15"/>
  <c r="M1463" i="15" s="1"/>
  <c r="AC1463" i="15" l="1"/>
  <c r="AD1463" i="15" s="1"/>
  <c r="AE1462" i="15"/>
  <c r="AG1462" i="15"/>
  <c r="AH1462" i="15" s="1"/>
  <c r="AJ1462" i="15" s="1"/>
  <c r="D2474" i="11" s="1"/>
  <c r="W1464" i="15"/>
  <c r="X1464" i="15" s="1"/>
  <c r="AA1464" i="15" s="1"/>
  <c r="Q1464" i="15"/>
  <c r="AH1461" i="15"/>
  <c r="AJ1461" i="15" s="1"/>
  <c r="D2475" i="11" s="1"/>
  <c r="B1466" i="15"/>
  <c r="V1465" i="15"/>
  <c r="U1465" i="15"/>
  <c r="Y1465" i="15"/>
  <c r="J1465" i="15"/>
  <c r="E1465" i="15"/>
  <c r="F1465" i="15" s="1"/>
  <c r="G1465" i="15" s="1"/>
  <c r="C1465" i="15" s="1"/>
  <c r="D1465" i="15" s="1"/>
  <c r="H1465" i="15" s="1"/>
  <c r="AF1465" i="15" s="1"/>
  <c r="E2471" i="11"/>
  <c r="I1465" i="15"/>
  <c r="N1465" i="15"/>
  <c r="O1465" i="15" s="1"/>
  <c r="P1465" i="15" s="1"/>
  <c r="L1465" i="15"/>
  <c r="S1465" i="15"/>
  <c r="AA1463" i="15"/>
  <c r="Z1463" i="15"/>
  <c r="R1464" i="15"/>
  <c r="T1464" i="15" s="1"/>
  <c r="AB1464" i="15" s="1"/>
  <c r="K1464" i="15"/>
  <c r="M1464" i="15" s="1"/>
  <c r="AG1463" i="15" l="1"/>
  <c r="AC1464" i="15"/>
  <c r="AD1464" i="15" s="1"/>
  <c r="AG1464" i="15" s="1"/>
  <c r="Z1464" i="15"/>
  <c r="AI1462" i="15"/>
  <c r="C2474" i="11" s="1"/>
  <c r="W1465" i="15"/>
  <c r="X1465" i="15" s="1"/>
  <c r="AA1465" i="15" s="1"/>
  <c r="Q1465" i="15"/>
  <c r="R1465" i="15" s="1"/>
  <c r="T1465" i="15" s="1"/>
  <c r="AB1465" i="15" s="1"/>
  <c r="AI1461" i="15"/>
  <c r="C2475" i="11" s="1"/>
  <c r="B1467" i="15"/>
  <c r="V1466" i="15"/>
  <c r="U1466" i="15"/>
  <c r="Y1466" i="15"/>
  <c r="J1466" i="15"/>
  <c r="E1466" i="15"/>
  <c r="F1466" i="15" s="1"/>
  <c r="G1466" i="15" s="1"/>
  <c r="C1466" i="15" s="1"/>
  <c r="D1466" i="15" s="1"/>
  <c r="H1466" i="15" s="1"/>
  <c r="AF1466" i="15" s="1"/>
  <c r="E2470" i="11"/>
  <c r="I1466" i="15"/>
  <c r="N1466" i="15"/>
  <c r="O1466" i="15" s="1"/>
  <c r="P1466" i="15" s="1"/>
  <c r="L1466" i="15"/>
  <c r="S1466" i="15"/>
  <c r="K1465" i="15"/>
  <c r="M1465" i="15" s="1"/>
  <c r="AE1463" i="15"/>
  <c r="AH1463" i="15" s="1"/>
  <c r="AE1464" i="15" l="1"/>
  <c r="AH1464" i="15" s="1"/>
  <c r="AI1464" i="15" s="1"/>
  <c r="C2472" i="11" s="1"/>
  <c r="Z1465" i="15"/>
  <c r="W1466" i="15"/>
  <c r="X1466" i="15" s="1"/>
  <c r="Z1466" i="15" s="1"/>
  <c r="Q1466" i="15"/>
  <c r="R1466" i="15" s="1"/>
  <c r="T1466" i="15" s="1"/>
  <c r="AB1466" i="15" s="1"/>
  <c r="K1466" i="15"/>
  <c r="M1466" i="15" s="1"/>
  <c r="B1468" i="15"/>
  <c r="V1467" i="15"/>
  <c r="U1467" i="15"/>
  <c r="Y1467" i="15"/>
  <c r="J1467" i="15"/>
  <c r="E1467" i="15"/>
  <c r="F1467" i="15" s="1"/>
  <c r="G1467" i="15" s="1"/>
  <c r="C1467" i="15" s="1"/>
  <c r="D1467" i="15" s="1"/>
  <c r="H1467" i="15" s="1"/>
  <c r="AF1467" i="15" s="1"/>
  <c r="E2469" i="11"/>
  <c r="I1467" i="15"/>
  <c r="N1467" i="15"/>
  <c r="O1467" i="15" s="1"/>
  <c r="P1467" i="15" s="1"/>
  <c r="L1467" i="15"/>
  <c r="S1467" i="15"/>
  <c r="AC1465" i="15"/>
  <c r="AD1465" i="15" s="1"/>
  <c r="AJ1463" i="15"/>
  <c r="D2473" i="11" s="1"/>
  <c r="AI1463" i="15"/>
  <c r="C2473" i="11" s="1"/>
  <c r="AJ1464" i="15" l="1"/>
  <c r="D2472" i="11" s="1"/>
  <c r="K1467" i="15"/>
  <c r="AA1466" i="15"/>
  <c r="W1467" i="15"/>
  <c r="X1467" i="15" s="1"/>
  <c r="Z1467" i="15" s="1"/>
  <c r="Q1467" i="15"/>
  <c r="R1467" i="15" s="1"/>
  <c r="T1467" i="15" s="1"/>
  <c r="AB1467" i="15" s="1"/>
  <c r="AC1467" i="15" s="1"/>
  <c r="AD1467" i="15" s="1"/>
  <c r="AE1465" i="15"/>
  <c r="AG1465" i="15"/>
  <c r="B1469" i="15"/>
  <c r="V1468" i="15"/>
  <c r="U1468" i="15"/>
  <c r="Y1468" i="15"/>
  <c r="J1468" i="15"/>
  <c r="E1468" i="15"/>
  <c r="F1468" i="15" s="1"/>
  <c r="G1468" i="15" s="1"/>
  <c r="C1468" i="15" s="1"/>
  <c r="D1468" i="15" s="1"/>
  <c r="H1468" i="15" s="1"/>
  <c r="AF1468" i="15" s="1"/>
  <c r="E2468" i="11"/>
  <c r="I1468" i="15"/>
  <c r="N1468" i="15"/>
  <c r="O1468" i="15" s="1"/>
  <c r="P1468" i="15" s="1"/>
  <c r="L1468" i="15"/>
  <c r="S1468" i="15"/>
  <c r="AC1466" i="15"/>
  <c r="AD1466" i="15" s="1"/>
  <c r="M1467" i="15"/>
  <c r="AA1467" i="15" l="1"/>
  <c r="AG1467" i="15" s="1"/>
  <c r="W1468" i="15"/>
  <c r="X1468" i="15" s="1"/>
  <c r="Z1468" i="15" s="1"/>
  <c r="K1468" i="15"/>
  <c r="M1468" i="15" s="1"/>
  <c r="AG1466" i="15"/>
  <c r="AE1466" i="15"/>
  <c r="AH1466" i="15" s="1"/>
  <c r="B1470" i="15"/>
  <c r="V1469" i="15"/>
  <c r="U1469" i="15"/>
  <c r="Y1469" i="15"/>
  <c r="J1469" i="15"/>
  <c r="E1469" i="15"/>
  <c r="F1469" i="15" s="1"/>
  <c r="G1469" i="15" s="1"/>
  <c r="C1469" i="15" s="1"/>
  <c r="D1469" i="15" s="1"/>
  <c r="H1469" i="15" s="1"/>
  <c r="AF1469" i="15" s="1"/>
  <c r="E2467" i="11"/>
  <c r="I1469" i="15"/>
  <c r="N1469" i="15"/>
  <c r="O1469" i="15" s="1"/>
  <c r="P1469" i="15" s="1"/>
  <c r="L1469" i="15"/>
  <c r="S1469" i="15"/>
  <c r="AH1465" i="15"/>
  <c r="Q1468" i="15"/>
  <c r="R1468" i="15" s="1"/>
  <c r="T1468" i="15" s="1"/>
  <c r="AB1468" i="15" s="1"/>
  <c r="AC1468" i="15" l="1"/>
  <c r="AD1468" i="15" s="1"/>
  <c r="AE1467" i="15"/>
  <c r="AH1467" i="15" s="1"/>
  <c r="AJ1467" i="15" s="1"/>
  <c r="D2469" i="11" s="1"/>
  <c r="AA1468" i="15"/>
  <c r="W1469" i="15"/>
  <c r="X1469" i="15" s="1"/>
  <c r="AA1469" i="15" s="1"/>
  <c r="Q1469" i="15"/>
  <c r="R1469" i="15" s="1"/>
  <c r="T1469" i="15" s="1"/>
  <c r="AB1469" i="15" s="1"/>
  <c r="B1471" i="15"/>
  <c r="V1470" i="15"/>
  <c r="U1470" i="15"/>
  <c r="Y1470" i="15"/>
  <c r="J1470" i="15"/>
  <c r="E1470" i="15"/>
  <c r="F1470" i="15" s="1"/>
  <c r="G1470" i="15" s="1"/>
  <c r="C1470" i="15" s="1"/>
  <c r="D1470" i="15" s="1"/>
  <c r="H1470" i="15" s="1"/>
  <c r="AF1470" i="15" s="1"/>
  <c r="E2466" i="11"/>
  <c r="I1470" i="15"/>
  <c r="N1470" i="15"/>
  <c r="O1470" i="15" s="1"/>
  <c r="P1470" i="15" s="1"/>
  <c r="L1470" i="15"/>
  <c r="S1470" i="15"/>
  <c r="AJ1466" i="15"/>
  <c r="D2470" i="11" s="1"/>
  <c r="AI1466" i="15"/>
  <c r="C2470" i="11" s="1"/>
  <c r="AI1465" i="15"/>
  <c r="C2471" i="11" s="1"/>
  <c r="AJ1465" i="15"/>
  <c r="D2471" i="11" s="1"/>
  <c r="K1469" i="15"/>
  <c r="M1469" i="15" s="1"/>
  <c r="AG1468" i="15" l="1"/>
  <c r="AE1468" i="15"/>
  <c r="AH1468" i="15" s="1"/>
  <c r="AJ1468" i="15" s="1"/>
  <c r="D2468" i="11" s="1"/>
  <c r="Z1469" i="15"/>
  <c r="AI1467" i="15"/>
  <c r="C2469" i="11" s="1"/>
  <c r="W1470" i="15"/>
  <c r="X1470" i="15" s="1"/>
  <c r="B1472" i="15"/>
  <c r="V1471" i="15"/>
  <c r="U1471" i="15"/>
  <c r="Y1471" i="15"/>
  <c r="J1471" i="15"/>
  <c r="E1471" i="15"/>
  <c r="F1471" i="15" s="1"/>
  <c r="G1471" i="15" s="1"/>
  <c r="C1471" i="15" s="1"/>
  <c r="D1471" i="15" s="1"/>
  <c r="H1471" i="15" s="1"/>
  <c r="AF1471" i="15" s="1"/>
  <c r="E2465" i="11"/>
  <c r="I1471" i="15"/>
  <c r="N1471" i="15"/>
  <c r="O1471" i="15" s="1"/>
  <c r="P1471" i="15" s="1"/>
  <c r="L1471" i="15"/>
  <c r="S1471" i="15"/>
  <c r="AC1469" i="15"/>
  <c r="AD1469" i="15" s="1"/>
  <c r="AG1469" i="15" s="1"/>
  <c r="K1470" i="15"/>
  <c r="M1470" i="15" s="1"/>
  <c r="Q1470" i="15"/>
  <c r="R1470" i="15" s="1"/>
  <c r="T1470" i="15" s="1"/>
  <c r="AB1470" i="15" s="1"/>
  <c r="AC1470" i="15" l="1"/>
  <c r="AD1470" i="15" s="1"/>
  <c r="W1471" i="15"/>
  <c r="X1471" i="15" s="1"/>
  <c r="AA1471" i="15" s="1"/>
  <c r="AI1468" i="15"/>
  <c r="C2468" i="11" s="1"/>
  <c r="K1471" i="15"/>
  <c r="M1471" i="15" s="1"/>
  <c r="AE1469" i="15"/>
  <c r="AH1469" i="15" s="1"/>
  <c r="B1473" i="15"/>
  <c r="V1472" i="15"/>
  <c r="U1472" i="15"/>
  <c r="Y1472" i="15"/>
  <c r="J1472" i="15"/>
  <c r="E1472" i="15"/>
  <c r="F1472" i="15" s="1"/>
  <c r="G1472" i="15" s="1"/>
  <c r="C1472" i="15" s="1"/>
  <c r="D1472" i="15" s="1"/>
  <c r="H1472" i="15" s="1"/>
  <c r="AF1472" i="15" s="1"/>
  <c r="E2464" i="11"/>
  <c r="I1472" i="15"/>
  <c r="N1472" i="15"/>
  <c r="O1472" i="15" s="1"/>
  <c r="P1472" i="15" s="1"/>
  <c r="L1472" i="15"/>
  <c r="S1472" i="15"/>
  <c r="Z1470" i="15"/>
  <c r="AA1470" i="15"/>
  <c r="Q1471" i="15"/>
  <c r="R1471" i="15" s="1"/>
  <c r="T1471" i="15" s="1"/>
  <c r="AB1471" i="15" s="1"/>
  <c r="AE1470" i="15" l="1"/>
  <c r="AC1471" i="15"/>
  <c r="AD1471" i="15" s="1"/>
  <c r="AG1471" i="15" s="1"/>
  <c r="W1472" i="15"/>
  <c r="X1472" i="15" s="1"/>
  <c r="AA1472" i="15" s="1"/>
  <c r="Z1471" i="15"/>
  <c r="B1474" i="15"/>
  <c r="V1473" i="15"/>
  <c r="U1473" i="15"/>
  <c r="Y1473" i="15"/>
  <c r="J1473" i="15"/>
  <c r="E1473" i="15"/>
  <c r="F1473" i="15" s="1"/>
  <c r="G1473" i="15" s="1"/>
  <c r="C1473" i="15" s="1"/>
  <c r="D1473" i="15" s="1"/>
  <c r="H1473" i="15" s="1"/>
  <c r="AF1473" i="15" s="1"/>
  <c r="E2463" i="11"/>
  <c r="I1473" i="15"/>
  <c r="N1473" i="15"/>
  <c r="O1473" i="15" s="1"/>
  <c r="P1473" i="15" s="1"/>
  <c r="L1473" i="15"/>
  <c r="S1473" i="15"/>
  <c r="AJ1469" i="15"/>
  <c r="D2467" i="11" s="1"/>
  <c r="AI1469" i="15"/>
  <c r="C2467" i="11" s="1"/>
  <c r="Q1472" i="15"/>
  <c r="R1472" i="15" s="1"/>
  <c r="T1472" i="15" s="1"/>
  <c r="AB1472" i="15" s="1"/>
  <c r="AC1472" i="15" s="1"/>
  <c r="AD1472" i="15" s="1"/>
  <c r="K1472" i="15"/>
  <c r="M1472" i="15" s="1"/>
  <c r="AG1470" i="15"/>
  <c r="AH1470" i="15" s="1"/>
  <c r="AE1471" i="15" l="1"/>
  <c r="AH1471" i="15" s="1"/>
  <c r="AI1471" i="15" s="1"/>
  <c r="C2465" i="11" s="1"/>
  <c r="W1473" i="15"/>
  <c r="X1473" i="15" s="1"/>
  <c r="Z1473" i="15" s="1"/>
  <c r="Z1472" i="15"/>
  <c r="AG1472" i="15"/>
  <c r="AE1472" i="15"/>
  <c r="AH1472" i="15" s="1"/>
  <c r="B1475" i="15"/>
  <c r="V1474" i="15"/>
  <c r="U1474" i="15"/>
  <c r="Y1474" i="15"/>
  <c r="J1474" i="15"/>
  <c r="E1474" i="15"/>
  <c r="F1474" i="15" s="1"/>
  <c r="G1474" i="15" s="1"/>
  <c r="C1474" i="15" s="1"/>
  <c r="D1474" i="15" s="1"/>
  <c r="H1474" i="15" s="1"/>
  <c r="AF1474" i="15" s="1"/>
  <c r="E2462" i="11"/>
  <c r="I1474" i="15"/>
  <c r="N1474" i="15"/>
  <c r="O1474" i="15" s="1"/>
  <c r="P1474" i="15" s="1"/>
  <c r="L1474" i="15"/>
  <c r="S1474" i="15"/>
  <c r="Q1473" i="15"/>
  <c r="R1473" i="15" s="1"/>
  <c r="T1473" i="15" s="1"/>
  <c r="AB1473" i="15" s="1"/>
  <c r="AJ1470" i="15"/>
  <c r="D2466" i="11" s="1"/>
  <c r="AI1470" i="15"/>
  <c r="C2466" i="11" s="1"/>
  <c r="K1473" i="15"/>
  <c r="M1473" i="15" s="1"/>
  <c r="AC1473" i="15" l="1"/>
  <c r="AD1473" i="15" s="1"/>
  <c r="AJ1471" i="15"/>
  <c r="D2465" i="11" s="1"/>
  <c r="AA1473" i="15"/>
  <c r="W1474" i="15"/>
  <c r="X1474" i="15" s="1"/>
  <c r="B1476" i="15"/>
  <c r="V1475" i="15"/>
  <c r="U1475" i="15"/>
  <c r="Y1475" i="15"/>
  <c r="J1475" i="15"/>
  <c r="E1475" i="15"/>
  <c r="F1475" i="15" s="1"/>
  <c r="G1475" i="15" s="1"/>
  <c r="C1475" i="15" s="1"/>
  <c r="D1475" i="15" s="1"/>
  <c r="H1475" i="15" s="1"/>
  <c r="AF1475" i="15" s="1"/>
  <c r="E2461" i="11"/>
  <c r="I1475" i="15"/>
  <c r="N1475" i="15"/>
  <c r="O1475" i="15" s="1"/>
  <c r="P1475" i="15" s="1"/>
  <c r="L1475" i="15"/>
  <c r="S1475" i="15"/>
  <c r="Q1474" i="15"/>
  <c r="R1474" i="15" s="1"/>
  <c r="T1474" i="15" s="1"/>
  <c r="AB1474" i="15" s="1"/>
  <c r="AJ1472" i="15"/>
  <c r="D2464" i="11" s="1"/>
  <c r="AI1472" i="15"/>
  <c r="C2464" i="11" s="1"/>
  <c r="K1474" i="15"/>
  <c r="M1474" i="15" s="1"/>
  <c r="AE1473" i="15" l="1"/>
  <c r="W1475" i="15"/>
  <c r="X1475" i="15" s="1"/>
  <c r="AA1475" i="15" s="1"/>
  <c r="AG1473" i="15"/>
  <c r="AH1473" i="15" s="1"/>
  <c r="AI1473" i="15" s="1"/>
  <c r="C2463" i="11" s="1"/>
  <c r="Q1475" i="15"/>
  <c r="R1475" i="15" s="1"/>
  <c r="T1475" i="15" s="1"/>
  <c r="AB1475" i="15" s="1"/>
  <c r="AC1474" i="15"/>
  <c r="AD1474" i="15" s="1"/>
  <c r="K1475" i="15"/>
  <c r="M1475" i="15" s="1"/>
  <c r="B1477" i="15"/>
  <c r="V1476" i="15"/>
  <c r="U1476" i="15"/>
  <c r="Y1476" i="15"/>
  <c r="J1476" i="15"/>
  <c r="E1476" i="15"/>
  <c r="F1476" i="15" s="1"/>
  <c r="G1476" i="15" s="1"/>
  <c r="C1476" i="15" s="1"/>
  <c r="D1476" i="15" s="1"/>
  <c r="H1476" i="15" s="1"/>
  <c r="AF1476" i="15" s="1"/>
  <c r="E2460" i="11"/>
  <c r="I1476" i="15"/>
  <c r="N1476" i="15"/>
  <c r="O1476" i="15" s="1"/>
  <c r="P1476" i="15" s="1"/>
  <c r="L1476" i="15"/>
  <c r="S1476" i="15"/>
  <c r="Z1474" i="15"/>
  <c r="AA1474" i="15"/>
  <c r="AC1475" i="15" l="1"/>
  <c r="AD1475" i="15" s="1"/>
  <c r="AG1475" i="15" s="1"/>
  <c r="Z1475" i="15"/>
  <c r="AJ1473" i="15"/>
  <c r="D2463" i="11" s="1"/>
  <c r="W1476" i="15"/>
  <c r="X1476" i="15" s="1"/>
  <c r="Z1476" i="15" s="1"/>
  <c r="Q1476" i="15"/>
  <c r="R1476" i="15" s="1"/>
  <c r="T1476" i="15" s="1"/>
  <c r="AB1476" i="15" s="1"/>
  <c r="B1478" i="15"/>
  <c r="V1477" i="15"/>
  <c r="U1477" i="15"/>
  <c r="Y1477" i="15"/>
  <c r="J1477" i="15"/>
  <c r="E1477" i="15"/>
  <c r="F1477" i="15" s="1"/>
  <c r="G1477" i="15" s="1"/>
  <c r="C1477" i="15" s="1"/>
  <c r="D1477" i="15" s="1"/>
  <c r="H1477" i="15" s="1"/>
  <c r="AF1477" i="15" s="1"/>
  <c r="E2459" i="11"/>
  <c r="I1477" i="15"/>
  <c r="N1477" i="15"/>
  <c r="O1477" i="15" s="1"/>
  <c r="P1477" i="15" s="1"/>
  <c r="L1477" i="15"/>
  <c r="S1477" i="15"/>
  <c r="AE1474" i="15"/>
  <c r="AG1474" i="15"/>
  <c r="K1476" i="15"/>
  <c r="M1476" i="15" s="1"/>
  <c r="AE1475" i="15" l="1"/>
  <c r="AH1475" i="15" s="1"/>
  <c r="AA1476" i="15"/>
  <c r="W1477" i="15"/>
  <c r="X1477" i="15" s="1"/>
  <c r="AA1477" i="15" s="1"/>
  <c r="AH1474" i="15"/>
  <c r="AI1474" i="15" s="1"/>
  <c r="C2462" i="11" s="1"/>
  <c r="K1477" i="15"/>
  <c r="M1477" i="15" s="1"/>
  <c r="B1479" i="15"/>
  <c r="V1478" i="15"/>
  <c r="U1478" i="15"/>
  <c r="Y1478" i="15"/>
  <c r="J1478" i="15"/>
  <c r="E1478" i="15"/>
  <c r="F1478" i="15" s="1"/>
  <c r="G1478" i="15" s="1"/>
  <c r="C1478" i="15" s="1"/>
  <c r="D1478" i="15" s="1"/>
  <c r="H1478" i="15" s="1"/>
  <c r="AF1478" i="15" s="1"/>
  <c r="E2458" i="11"/>
  <c r="I1478" i="15"/>
  <c r="N1478" i="15"/>
  <c r="O1478" i="15" s="1"/>
  <c r="P1478" i="15" s="1"/>
  <c r="L1478" i="15"/>
  <c r="S1478" i="15"/>
  <c r="AC1476" i="15"/>
  <c r="AD1476" i="15" s="1"/>
  <c r="AG1476" i="15" s="1"/>
  <c r="Q1477" i="15"/>
  <c r="R1477" i="15" s="1"/>
  <c r="T1477" i="15" s="1"/>
  <c r="AB1477" i="15" s="1"/>
  <c r="AI1475" i="15" l="1"/>
  <c r="C2461" i="11" s="1"/>
  <c r="AJ1475" i="15"/>
  <c r="D2461" i="11" s="1"/>
  <c r="AC1477" i="15"/>
  <c r="AD1477" i="15" s="1"/>
  <c r="AG1477" i="15" s="1"/>
  <c r="Z1477" i="15"/>
  <c r="W1478" i="15"/>
  <c r="X1478" i="15" s="1"/>
  <c r="Z1478" i="15" s="1"/>
  <c r="AJ1474" i="15"/>
  <c r="D2462" i="11" s="1"/>
  <c r="B1480" i="15"/>
  <c r="V1479" i="15"/>
  <c r="U1479" i="15"/>
  <c r="Y1479" i="15"/>
  <c r="J1479" i="15"/>
  <c r="E1479" i="15"/>
  <c r="F1479" i="15" s="1"/>
  <c r="G1479" i="15" s="1"/>
  <c r="C1479" i="15" s="1"/>
  <c r="D1479" i="15" s="1"/>
  <c r="H1479" i="15" s="1"/>
  <c r="AF1479" i="15" s="1"/>
  <c r="E2457" i="11"/>
  <c r="I1479" i="15"/>
  <c r="N1479" i="15"/>
  <c r="O1479" i="15" s="1"/>
  <c r="P1479" i="15" s="1"/>
  <c r="L1479" i="15"/>
  <c r="S1479" i="15"/>
  <c r="Q1478" i="15"/>
  <c r="R1478" i="15" s="1"/>
  <c r="T1478" i="15" s="1"/>
  <c r="AB1478" i="15" s="1"/>
  <c r="K1478" i="15"/>
  <c r="M1478" i="15" s="1"/>
  <c r="AE1476" i="15"/>
  <c r="AH1476" i="15" s="1"/>
  <c r="AE1477" i="15" l="1"/>
  <c r="AH1477" i="15" s="1"/>
  <c r="AJ1477" i="15" s="1"/>
  <c r="D2459" i="11" s="1"/>
  <c r="AC1478" i="15"/>
  <c r="AD1478" i="15" s="1"/>
  <c r="AA1478" i="15"/>
  <c r="Q1479" i="15"/>
  <c r="R1479" i="15" s="1"/>
  <c r="T1479" i="15" s="1"/>
  <c r="AB1479" i="15" s="1"/>
  <c r="AI1476" i="15"/>
  <c r="C2460" i="11" s="1"/>
  <c r="AJ1476" i="15"/>
  <c r="D2460" i="11" s="1"/>
  <c r="W1479" i="15"/>
  <c r="X1479" i="15" s="1"/>
  <c r="B1481" i="15"/>
  <c r="V1480" i="15"/>
  <c r="U1480" i="15"/>
  <c r="Y1480" i="15"/>
  <c r="J1480" i="15"/>
  <c r="E1480" i="15"/>
  <c r="F1480" i="15" s="1"/>
  <c r="G1480" i="15" s="1"/>
  <c r="C1480" i="15" s="1"/>
  <c r="D1480" i="15" s="1"/>
  <c r="H1480" i="15" s="1"/>
  <c r="AF1480" i="15" s="1"/>
  <c r="E2456" i="11"/>
  <c r="I1480" i="15"/>
  <c r="N1480" i="15"/>
  <c r="O1480" i="15" s="1"/>
  <c r="P1480" i="15" s="1"/>
  <c r="L1480" i="15"/>
  <c r="S1480" i="15"/>
  <c r="K1479" i="15"/>
  <c r="M1479" i="15" s="1"/>
  <c r="AG1478" i="15" l="1"/>
  <c r="W1480" i="15"/>
  <c r="X1480" i="15" s="1"/>
  <c r="AA1480" i="15" s="1"/>
  <c r="AE1478" i="15"/>
  <c r="AH1478" i="15" s="1"/>
  <c r="AI1477" i="15"/>
  <c r="C2459" i="11" s="1"/>
  <c r="Q1480" i="15"/>
  <c r="R1480" i="15" s="1"/>
  <c r="T1480" i="15" s="1"/>
  <c r="AB1480" i="15" s="1"/>
  <c r="B1482" i="15"/>
  <c r="V1481" i="15"/>
  <c r="U1481" i="15"/>
  <c r="Y1481" i="15"/>
  <c r="J1481" i="15"/>
  <c r="E1481" i="15"/>
  <c r="F1481" i="15" s="1"/>
  <c r="G1481" i="15" s="1"/>
  <c r="C1481" i="15" s="1"/>
  <c r="D1481" i="15" s="1"/>
  <c r="H1481" i="15" s="1"/>
  <c r="AF1481" i="15" s="1"/>
  <c r="E2455" i="11"/>
  <c r="I1481" i="15"/>
  <c r="N1481" i="15"/>
  <c r="O1481" i="15" s="1"/>
  <c r="P1481" i="15" s="1"/>
  <c r="L1481" i="15"/>
  <c r="S1481" i="15"/>
  <c r="AC1479" i="15"/>
  <c r="AD1479" i="15" s="1"/>
  <c r="AA1479" i="15"/>
  <c r="Z1479" i="15"/>
  <c r="K1480" i="15"/>
  <c r="M1480" i="15" s="1"/>
  <c r="AJ1478" i="15" l="1"/>
  <c r="D2458" i="11" s="1"/>
  <c r="AI1478" i="15"/>
  <c r="C2458" i="11" s="1"/>
  <c r="Z1480" i="15"/>
  <c r="W1481" i="15"/>
  <c r="X1481" i="15" s="1"/>
  <c r="Z1481" i="15" s="1"/>
  <c r="Q1481" i="15"/>
  <c r="R1481" i="15" s="1"/>
  <c r="T1481" i="15" s="1"/>
  <c r="AB1481" i="15" s="1"/>
  <c r="AG1479" i="15"/>
  <c r="AE1479" i="15"/>
  <c r="AH1479" i="15" s="1"/>
  <c r="B1483" i="15"/>
  <c r="V1482" i="15"/>
  <c r="U1482" i="15"/>
  <c r="Y1482" i="15"/>
  <c r="J1482" i="15"/>
  <c r="E1482" i="15"/>
  <c r="F1482" i="15" s="1"/>
  <c r="G1482" i="15" s="1"/>
  <c r="C1482" i="15" s="1"/>
  <c r="D1482" i="15" s="1"/>
  <c r="H1482" i="15" s="1"/>
  <c r="AF1482" i="15" s="1"/>
  <c r="E2454" i="11"/>
  <c r="I1482" i="15"/>
  <c r="N1482" i="15"/>
  <c r="O1482" i="15" s="1"/>
  <c r="P1482" i="15" s="1"/>
  <c r="L1482" i="15"/>
  <c r="S1482" i="15"/>
  <c r="AC1480" i="15"/>
  <c r="AD1480" i="15" s="1"/>
  <c r="K1481" i="15"/>
  <c r="M1481" i="15" s="1"/>
  <c r="K1482" i="15" l="1"/>
  <c r="AA1481" i="15"/>
  <c r="W1482" i="15"/>
  <c r="X1482" i="15" s="1"/>
  <c r="AA1482" i="15" s="1"/>
  <c r="AJ1479" i="15"/>
  <c r="D2457" i="11" s="1"/>
  <c r="AI1479" i="15"/>
  <c r="C2457" i="11" s="1"/>
  <c r="B1484" i="15"/>
  <c r="V1483" i="15"/>
  <c r="U1483" i="15"/>
  <c r="Y1483" i="15"/>
  <c r="J1483" i="15"/>
  <c r="E1483" i="15"/>
  <c r="F1483" i="15" s="1"/>
  <c r="G1483" i="15" s="1"/>
  <c r="C1483" i="15" s="1"/>
  <c r="D1483" i="15" s="1"/>
  <c r="H1483" i="15" s="1"/>
  <c r="AF1483" i="15" s="1"/>
  <c r="E2453" i="11"/>
  <c r="I1483" i="15"/>
  <c r="N1483" i="15"/>
  <c r="O1483" i="15" s="1"/>
  <c r="P1483" i="15" s="1"/>
  <c r="L1483" i="15"/>
  <c r="S1483" i="15"/>
  <c r="M1482" i="15"/>
  <c r="AC1481" i="15"/>
  <c r="AD1481" i="15" s="1"/>
  <c r="AG1480" i="15"/>
  <c r="AE1480" i="15"/>
  <c r="Q1482" i="15"/>
  <c r="R1482" i="15" s="1"/>
  <c r="T1482" i="15" s="1"/>
  <c r="AB1482" i="15" s="1"/>
  <c r="AC1482" i="15" s="1"/>
  <c r="AD1482" i="15" s="1"/>
  <c r="Z1482" i="15" l="1"/>
  <c r="AH1480" i="15"/>
  <c r="AJ1480" i="15" s="1"/>
  <c r="D2456" i="11" s="1"/>
  <c r="AG1482" i="15"/>
  <c r="AE1482" i="15"/>
  <c r="AH1482" i="15" s="1"/>
  <c r="W1483" i="15"/>
  <c r="X1483" i="15" s="1"/>
  <c r="AG1481" i="15"/>
  <c r="AE1481" i="15"/>
  <c r="AH1481" i="15" s="1"/>
  <c r="B1485" i="15"/>
  <c r="V1484" i="15"/>
  <c r="U1484" i="15"/>
  <c r="Y1484" i="15"/>
  <c r="J1484" i="15"/>
  <c r="E1484" i="15"/>
  <c r="F1484" i="15" s="1"/>
  <c r="G1484" i="15" s="1"/>
  <c r="C1484" i="15" s="1"/>
  <c r="D1484" i="15" s="1"/>
  <c r="H1484" i="15" s="1"/>
  <c r="AF1484" i="15" s="1"/>
  <c r="E2452" i="11"/>
  <c r="I1484" i="15"/>
  <c r="N1484" i="15"/>
  <c r="O1484" i="15" s="1"/>
  <c r="P1484" i="15" s="1"/>
  <c r="L1484" i="15"/>
  <c r="S1484" i="15"/>
  <c r="Q1483" i="15"/>
  <c r="R1483" i="15" s="1"/>
  <c r="T1483" i="15" s="1"/>
  <c r="AB1483" i="15" s="1"/>
  <c r="M1483" i="15"/>
  <c r="K1483" i="15"/>
  <c r="AC1483" i="15" l="1"/>
  <c r="AD1483" i="15" s="1"/>
  <c r="W1484" i="15"/>
  <c r="X1484" i="15" s="1"/>
  <c r="AA1484" i="15" s="1"/>
  <c r="AI1480" i="15"/>
  <c r="C2456" i="11" s="1"/>
  <c r="Q1484" i="15"/>
  <c r="R1484" i="15" s="1"/>
  <c r="T1484" i="15" s="1"/>
  <c r="AB1484" i="15" s="1"/>
  <c r="B1486" i="15"/>
  <c r="V1485" i="15"/>
  <c r="U1485" i="15"/>
  <c r="Y1485" i="15"/>
  <c r="J1485" i="15"/>
  <c r="E1485" i="15"/>
  <c r="F1485" i="15" s="1"/>
  <c r="G1485" i="15" s="1"/>
  <c r="C1485" i="15" s="1"/>
  <c r="D1485" i="15" s="1"/>
  <c r="H1485" i="15" s="1"/>
  <c r="AF1485" i="15" s="1"/>
  <c r="E2451" i="11"/>
  <c r="I1485" i="15"/>
  <c r="N1485" i="15"/>
  <c r="O1485" i="15" s="1"/>
  <c r="P1485" i="15" s="1"/>
  <c r="L1485" i="15"/>
  <c r="S1485" i="15"/>
  <c r="AJ1481" i="15"/>
  <c r="D2455" i="11" s="1"/>
  <c r="AI1481" i="15"/>
  <c r="C2455" i="11" s="1"/>
  <c r="AA1483" i="15"/>
  <c r="Z1483" i="15"/>
  <c r="K1484" i="15"/>
  <c r="M1484" i="15" s="1"/>
  <c r="AJ1482" i="15"/>
  <c r="D2454" i="11" s="1"/>
  <c r="AI1482" i="15"/>
  <c r="C2454" i="11" s="1"/>
  <c r="AC1484" i="15" l="1"/>
  <c r="AD1484" i="15" s="1"/>
  <c r="AG1484" i="15" s="1"/>
  <c r="AG1483" i="15"/>
  <c r="W1485" i="15"/>
  <c r="X1485" i="15" s="1"/>
  <c r="AA1485" i="15" s="1"/>
  <c r="Z1484" i="15"/>
  <c r="Q1485" i="15"/>
  <c r="R1485" i="15" s="1"/>
  <c r="T1485" i="15" s="1"/>
  <c r="AB1485" i="15" s="1"/>
  <c r="K1485" i="15"/>
  <c r="M1485" i="15" s="1"/>
  <c r="B1487" i="15"/>
  <c r="V1486" i="15"/>
  <c r="U1486" i="15"/>
  <c r="Y1486" i="15"/>
  <c r="J1486" i="15"/>
  <c r="E1486" i="15"/>
  <c r="F1486" i="15" s="1"/>
  <c r="G1486" i="15" s="1"/>
  <c r="C1486" i="15" s="1"/>
  <c r="D1486" i="15" s="1"/>
  <c r="H1486" i="15" s="1"/>
  <c r="AF1486" i="15" s="1"/>
  <c r="E2450" i="11"/>
  <c r="I1486" i="15"/>
  <c r="N1486" i="15"/>
  <c r="O1486" i="15" s="1"/>
  <c r="P1486" i="15" s="1"/>
  <c r="L1486" i="15"/>
  <c r="S1486" i="15"/>
  <c r="AE1483" i="15"/>
  <c r="AH1483" i="15" s="1"/>
  <c r="AE1484" i="15" l="1"/>
  <c r="AH1484" i="15" s="1"/>
  <c r="W1486" i="15"/>
  <c r="X1486" i="15" s="1"/>
  <c r="Z1486" i="15" s="1"/>
  <c r="Z1485" i="15"/>
  <c r="K1486" i="15"/>
  <c r="M1486" i="15" s="1"/>
  <c r="B1488" i="15"/>
  <c r="V1487" i="15"/>
  <c r="U1487" i="15"/>
  <c r="Y1487" i="15"/>
  <c r="J1487" i="15"/>
  <c r="E1487" i="15"/>
  <c r="F1487" i="15" s="1"/>
  <c r="G1487" i="15" s="1"/>
  <c r="C1487" i="15" s="1"/>
  <c r="D1487" i="15" s="1"/>
  <c r="H1487" i="15" s="1"/>
  <c r="AF1487" i="15" s="1"/>
  <c r="E2449" i="11"/>
  <c r="I1487" i="15"/>
  <c r="N1487" i="15"/>
  <c r="O1487" i="15" s="1"/>
  <c r="P1487" i="15" s="1"/>
  <c r="L1487" i="15"/>
  <c r="S1487" i="15"/>
  <c r="AC1485" i="15"/>
  <c r="AD1485" i="15" s="1"/>
  <c r="AE1485" i="15" s="1"/>
  <c r="Q1486" i="15"/>
  <c r="R1486" i="15" s="1"/>
  <c r="T1486" i="15" s="1"/>
  <c r="AB1486" i="15" s="1"/>
  <c r="AJ1483" i="15"/>
  <c r="D2453" i="11" s="1"/>
  <c r="AI1483" i="15"/>
  <c r="C2453" i="11" s="1"/>
  <c r="AI1484" i="15" l="1"/>
  <c r="C2452" i="11" s="1"/>
  <c r="AJ1484" i="15"/>
  <c r="D2452" i="11" s="1"/>
  <c r="AC1486" i="15"/>
  <c r="AD1486" i="15" s="1"/>
  <c r="AA1486" i="15"/>
  <c r="W1487" i="15"/>
  <c r="X1487" i="15" s="1"/>
  <c r="Z1487" i="15" s="1"/>
  <c r="Q1487" i="15"/>
  <c r="R1487" i="15" s="1"/>
  <c r="T1487" i="15" s="1"/>
  <c r="AB1487" i="15" s="1"/>
  <c r="B1489" i="15"/>
  <c r="V1488" i="15"/>
  <c r="U1488" i="15"/>
  <c r="Y1488" i="15"/>
  <c r="J1488" i="15"/>
  <c r="E1488" i="15"/>
  <c r="F1488" i="15" s="1"/>
  <c r="G1488" i="15" s="1"/>
  <c r="C1488" i="15" s="1"/>
  <c r="D1488" i="15" s="1"/>
  <c r="H1488" i="15" s="1"/>
  <c r="AF1488" i="15" s="1"/>
  <c r="E2448" i="11"/>
  <c r="I1488" i="15"/>
  <c r="N1488" i="15"/>
  <c r="O1488" i="15" s="1"/>
  <c r="P1488" i="15" s="1"/>
  <c r="L1488" i="15"/>
  <c r="S1488" i="15"/>
  <c r="AG1485" i="15"/>
  <c r="AH1485" i="15" s="1"/>
  <c r="K1487" i="15"/>
  <c r="M1487" i="15" s="1"/>
  <c r="AE1486" i="15" l="1"/>
  <c r="AA1487" i="15"/>
  <c r="AG1486" i="15"/>
  <c r="AH1486" i="15" s="1"/>
  <c r="AJ1486" i="15" s="1"/>
  <c r="D2450" i="11" s="1"/>
  <c r="AJ1485" i="15"/>
  <c r="D2451" i="11" s="1"/>
  <c r="AI1485" i="15"/>
  <c r="C2451" i="11" s="1"/>
  <c r="K1488" i="15"/>
  <c r="M1488" i="15" s="1"/>
  <c r="W1488" i="15"/>
  <c r="X1488" i="15" s="1"/>
  <c r="B1490" i="15"/>
  <c r="V1489" i="15"/>
  <c r="U1489" i="15"/>
  <c r="Y1489" i="15"/>
  <c r="J1489" i="15"/>
  <c r="E1489" i="15"/>
  <c r="F1489" i="15" s="1"/>
  <c r="G1489" i="15" s="1"/>
  <c r="C1489" i="15" s="1"/>
  <c r="D1489" i="15" s="1"/>
  <c r="H1489" i="15" s="1"/>
  <c r="AF1489" i="15" s="1"/>
  <c r="E2447" i="11"/>
  <c r="I1489" i="15"/>
  <c r="N1489" i="15"/>
  <c r="O1489" i="15" s="1"/>
  <c r="P1489" i="15" s="1"/>
  <c r="L1489" i="15"/>
  <c r="S1489" i="15"/>
  <c r="AC1487" i="15"/>
  <c r="AD1487" i="15" s="1"/>
  <c r="Q1488" i="15"/>
  <c r="R1488" i="15" s="1"/>
  <c r="T1488" i="15" s="1"/>
  <c r="AB1488" i="15" s="1"/>
  <c r="AC1488" i="15" l="1"/>
  <c r="AD1488" i="15" s="1"/>
  <c r="W1489" i="15"/>
  <c r="X1489" i="15" s="1"/>
  <c r="AA1489" i="15" s="1"/>
  <c r="AI1486" i="15"/>
  <c r="C2450" i="11" s="1"/>
  <c r="AA1488" i="15"/>
  <c r="Z1488" i="15"/>
  <c r="Q1489" i="15"/>
  <c r="R1489" i="15" s="1"/>
  <c r="T1489" i="15" s="1"/>
  <c r="AB1489" i="15" s="1"/>
  <c r="AG1487" i="15"/>
  <c r="AE1487" i="15"/>
  <c r="B1491" i="15"/>
  <c r="V1490" i="15"/>
  <c r="U1490" i="15"/>
  <c r="Y1490" i="15"/>
  <c r="J1490" i="15"/>
  <c r="E1490" i="15"/>
  <c r="F1490" i="15" s="1"/>
  <c r="G1490" i="15" s="1"/>
  <c r="C1490" i="15" s="1"/>
  <c r="D1490" i="15" s="1"/>
  <c r="H1490" i="15" s="1"/>
  <c r="AF1490" i="15" s="1"/>
  <c r="E2446" i="11"/>
  <c r="I1490" i="15"/>
  <c r="N1490" i="15"/>
  <c r="O1490" i="15" s="1"/>
  <c r="P1490" i="15" s="1"/>
  <c r="L1490" i="15"/>
  <c r="S1490" i="15"/>
  <c r="K1489" i="15"/>
  <c r="M1489" i="15" s="1"/>
  <c r="AE1488" i="15" l="1"/>
  <c r="W1490" i="15"/>
  <c r="X1490" i="15" s="1"/>
  <c r="Z1490" i="15" s="1"/>
  <c r="Z1489" i="15"/>
  <c r="AH1487" i="15"/>
  <c r="AJ1487" i="15" s="1"/>
  <c r="D2449" i="11" s="1"/>
  <c r="Q1490" i="15"/>
  <c r="R1490" i="15" s="1"/>
  <c r="T1490" i="15" s="1"/>
  <c r="AB1490" i="15" s="1"/>
  <c r="AC1489" i="15"/>
  <c r="AD1489" i="15" s="1"/>
  <c r="AG1489" i="15" s="1"/>
  <c r="B1492" i="15"/>
  <c r="V1491" i="15"/>
  <c r="U1491" i="15"/>
  <c r="Y1491" i="15"/>
  <c r="J1491" i="15"/>
  <c r="E1491" i="15"/>
  <c r="F1491" i="15" s="1"/>
  <c r="G1491" i="15" s="1"/>
  <c r="C1491" i="15" s="1"/>
  <c r="D1491" i="15" s="1"/>
  <c r="H1491" i="15" s="1"/>
  <c r="AF1491" i="15" s="1"/>
  <c r="E2445" i="11"/>
  <c r="I1491" i="15"/>
  <c r="N1491" i="15"/>
  <c r="O1491" i="15" s="1"/>
  <c r="P1491" i="15" s="1"/>
  <c r="L1491" i="15"/>
  <c r="S1491" i="15"/>
  <c r="K1490" i="15"/>
  <c r="M1490" i="15" s="1"/>
  <c r="AG1488" i="15"/>
  <c r="AH1488" i="15" s="1"/>
  <c r="W1491" i="15" l="1"/>
  <c r="X1491" i="15" s="1"/>
  <c r="AA1491" i="15" s="1"/>
  <c r="AA1490" i="15"/>
  <c r="AI1487" i="15"/>
  <c r="C2449" i="11" s="1"/>
  <c r="Q1491" i="15"/>
  <c r="AE1489" i="15"/>
  <c r="AH1489" i="15" s="1"/>
  <c r="AI1489" i="15" s="1"/>
  <c r="C2447" i="11" s="1"/>
  <c r="AJ1488" i="15"/>
  <c r="D2448" i="11" s="1"/>
  <c r="AI1488" i="15"/>
  <c r="C2448" i="11" s="1"/>
  <c r="K1491" i="15"/>
  <c r="M1491" i="15" s="1"/>
  <c r="B1493" i="15"/>
  <c r="V1492" i="15"/>
  <c r="U1492" i="15"/>
  <c r="Y1492" i="15"/>
  <c r="J1492" i="15"/>
  <c r="E1492" i="15"/>
  <c r="F1492" i="15" s="1"/>
  <c r="G1492" i="15" s="1"/>
  <c r="C1492" i="15" s="1"/>
  <c r="D1492" i="15" s="1"/>
  <c r="H1492" i="15" s="1"/>
  <c r="AF1492" i="15" s="1"/>
  <c r="E2444" i="11"/>
  <c r="I1492" i="15"/>
  <c r="N1492" i="15"/>
  <c r="O1492" i="15" s="1"/>
  <c r="P1492" i="15" s="1"/>
  <c r="L1492" i="15"/>
  <c r="S1492" i="15"/>
  <c r="AC1490" i="15"/>
  <c r="AD1490" i="15" s="1"/>
  <c r="R1491" i="15"/>
  <c r="T1491" i="15" s="1"/>
  <c r="AB1491" i="15" s="1"/>
  <c r="AC1491" i="15" l="1"/>
  <c r="AD1491" i="15" s="1"/>
  <c r="AG1491" i="15" s="1"/>
  <c r="AE1490" i="15"/>
  <c r="Z1491" i="15"/>
  <c r="W1492" i="15"/>
  <c r="X1492" i="15" s="1"/>
  <c r="AA1492" i="15" s="1"/>
  <c r="AJ1489" i="15"/>
  <c r="D2447" i="11" s="1"/>
  <c r="B1494" i="15"/>
  <c r="V1493" i="15"/>
  <c r="U1493" i="15"/>
  <c r="Y1493" i="15"/>
  <c r="J1493" i="15"/>
  <c r="E1493" i="15"/>
  <c r="F1493" i="15" s="1"/>
  <c r="G1493" i="15" s="1"/>
  <c r="C1493" i="15" s="1"/>
  <c r="D1493" i="15" s="1"/>
  <c r="H1493" i="15" s="1"/>
  <c r="AF1493" i="15" s="1"/>
  <c r="E2443" i="11"/>
  <c r="I1493" i="15"/>
  <c r="N1493" i="15"/>
  <c r="O1493" i="15" s="1"/>
  <c r="P1493" i="15" s="1"/>
  <c r="L1493" i="15"/>
  <c r="S1493" i="15"/>
  <c r="AG1490" i="15"/>
  <c r="AH1490" i="15" s="1"/>
  <c r="Q1492" i="15"/>
  <c r="R1492" i="15" s="1"/>
  <c r="T1492" i="15" s="1"/>
  <c r="AB1492" i="15" s="1"/>
  <c r="AC1492" i="15" s="1"/>
  <c r="AD1492" i="15" s="1"/>
  <c r="K1492" i="15"/>
  <c r="M1492" i="15" s="1"/>
  <c r="AE1491" i="15" l="1"/>
  <c r="AH1491" i="15" s="1"/>
  <c r="AI1491" i="15" s="1"/>
  <c r="C2445" i="11" s="1"/>
  <c r="Z1492" i="15"/>
  <c r="W1493" i="15"/>
  <c r="X1493" i="15" s="1"/>
  <c r="Z1493" i="15" s="1"/>
  <c r="Q1493" i="15"/>
  <c r="R1493" i="15" s="1"/>
  <c r="T1493" i="15" s="1"/>
  <c r="AB1493" i="15" s="1"/>
  <c r="AG1492" i="15"/>
  <c r="AJ1490" i="15"/>
  <c r="D2446" i="11" s="1"/>
  <c r="AI1490" i="15"/>
  <c r="C2446" i="11" s="1"/>
  <c r="B1495" i="15"/>
  <c r="V1494" i="15"/>
  <c r="U1494" i="15"/>
  <c r="Y1494" i="15"/>
  <c r="J1494" i="15"/>
  <c r="E1494" i="15"/>
  <c r="F1494" i="15" s="1"/>
  <c r="G1494" i="15" s="1"/>
  <c r="C1494" i="15" s="1"/>
  <c r="D1494" i="15" s="1"/>
  <c r="H1494" i="15" s="1"/>
  <c r="AF1494" i="15" s="1"/>
  <c r="E2442" i="11"/>
  <c r="I1494" i="15"/>
  <c r="N1494" i="15"/>
  <c r="O1494" i="15" s="1"/>
  <c r="P1494" i="15" s="1"/>
  <c r="L1494" i="15"/>
  <c r="S1494" i="15"/>
  <c r="AE1492" i="15"/>
  <c r="K1493" i="15"/>
  <c r="M1493" i="15" s="1"/>
  <c r="AH1492" i="15" l="1"/>
  <c r="AJ1492" i="15" s="1"/>
  <c r="D2444" i="11" s="1"/>
  <c r="K1494" i="15"/>
  <c r="AJ1491" i="15"/>
  <c r="D2445" i="11" s="1"/>
  <c r="W1494" i="15"/>
  <c r="X1494" i="15" s="1"/>
  <c r="Z1494" i="15" s="1"/>
  <c r="AA1493" i="15"/>
  <c r="B1496" i="15"/>
  <c r="V1495" i="15"/>
  <c r="U1495" i="15"/>
  <c r="Y1495" i="15"/>
  <c r="J1495" i="15"/>
  <c r="E1495" i="15"/>
  <c r="F1495" i="15" s="1"/>
  <c r="G1495" i="15" s="1"/>
  <c r="C1495" i="15" s="1"/>
  <c r="D1495" i="15" s="1"/>
  <c r="H1495" i="15" s="1"/>
  <c r="AF1495" i="15" s="1"/>
  <c r="E2441" i="11"/>
  <c r="I1495" i="15"/>
  <c r="N1495" i="15"/>
  <c r="O1495" i="15" s="1"/>
  <c r="P1495" i="15" s="1"/>
  <c r="L1495" i="15"/>
  <c r="S1495" i="15"/>
  <c r="AC1493" i="15"/>
  <c r="AD1493" i="15" s="1"/>
  <c r="M1494" i="15"/>
  <c r="Q1494" i="15"/>
  <c r="R1494" i="15" s="1"/>
  <c r="T1494" i="15" s="1"/>
  <c r="AB1494" i="15" s="1"/>
  <c r="AI1492" i="15" l="1"/>
  <c r="C2444" i="11" s="1"/>
  <c r="AC1494" i="15"/>
  <c r="AD1494" i="15" s="1"/>
  <c r="K1495" i="15"/>
  <c r="M1495" i="15" s="1"/>
  <c r="AE1493" i="15"/>
  <c r="AA1494" i="15"/>
  <c r="AG1493" i="15"/>
  <c r="W1495" i="15"/>
  <c r="X1495" i="15" s="1"/>
  <c r="B1497" i="15"/>
  <c r="V1496" i="15"/>
  <c r="U1496" i="15"/>
  <c r="Y1496" i="15"/>
  <c r="J1496" i="15"/>
  <c r="E1496" i="15"/>
  <c r="F1496" i="15" s="1"/>
  <c r="G1496" i="15" s="1"/>
  <c r="C1496" i="15" s="1"/>
  <c r="D1496" i="15" s="1"/>
  <c r="H1496" i="15" s="1"/>
  <c r="AF1496" i="15" s="1"/>
  <c r="E2440" i="11"/>
  <c r="I1496" i="15"/>
  <c r="N1496" i="15"/>
  <c r="O1496" i="15" s="1"/>
  <c r="P1496" i="15" s="1"/>
  <c r="L1496" i="15"/>
  <c r="S1496" i="15"/>
  <c r="Q1495" i="15"/>
  <c r="R1495" i="15" s="1"/>
  <c r="T1495" i="15" s="1"/>
  <c r="AB1495" i="15" s="1"/>
  <c r="AE1494" i="15" l="1"/>
  <c r="AC1495" i="15"/>
  <c r="AD1495" i="15" s="1"/>
  <c r="K1496" i="15"/>
  <c r="M1496" i="15" s="1"/>
  <c r="AH1493" i="15"/>
  <c r="AI1493" i="15" s="1"/>
  <c r="C2443" i="11" s="1"/>
  <c r="AG1494" i="15"/>
  <c r="AH1494" i="15" s="1"/>
  <c r="AJ1494" i="15" s="1"/>
  <c r="D2442" i="11" s="1"/>
  <c r="W1496" i="15"/>
  <c r="X1496" i="15" s="1"/>
  <c r="B1498" i="15"/>
  <c r="V1497" i="15"/>
  <c r="U1497" i="15"/>
  <c r="Y1497" i="15"/>
  <c r="J1497" i="15"/>
  <c r="E1497" i="15"/>
  <c r="F1497" i="15" s="1"/>
  <c r="G1497" i="15" s="1"/>
  <c r="C1497" i="15" s="1"/>
  <c r="D1497" i="15" s="1"/>
  <c r="H1497" i="15" s="1"/>
  <c r="AF1497" i="15" s="1"/>
  <c r="E2439" i="11"/>
  <c r="I1497" i="15"/>
  <c r="N1497" i="15"/>
  <c r="O1497" i="15" s="1"/>
  <c r="P1497" i="15" s="1"/>
  <c r="L1497" i="15"/>
  <c r="S1497" i="15"/>
  <c r="AA1495" i="15"/>
  <c r="Z1495" i="15"/>
  <c r="Q1496" i="15"/>
  <c r="R1496" i="15" s="1"/>
  <c r="T1496" i="15" s="1"/>
  <c r="AB1496" i="15" s="1"/>
  <c r="AE1495" i="15" l="1"/>
  <c r="AC1496" i="15"/>
  <c r="AD1496" i="15" s="1"/>
  <c r="K1497" i="15"/>
  <c r="AJ1493" i="15"/>
  <c r="D2443" i="11" s="1"/>
  <c r="W1497" i="15"/>
  <c r="X1497" i="15" s="1"/>
  <c r="Z1497" i="15" s="1"/>
  <c r="AI1494" i="15"/>
  <c r="C2442" i="11" s="1"/>
  <c r="Q1497" i="15"/>
  <c r="R1497" i="15" s="1"/>
  <c r="T1497" i="15" s="1"/>
  <c r="AB1497" i="15" s="1"/>
  <c r="AG1495" i="15"/>
  <c r="AH1495" i="15" s="1"/>
  <c r="B1499" i="15"/>
  <c r="V1498" i="15"/>
  <c r="U1498" i="15"/>
  <c r="Y1498" i="15"/>
  <c r="J1498" i="15"/>
  <c r="E1498" i="15"/>
  <c r="F1498" i="15" s="1"/>
  <c r="G1498" i="15" s="1"/>
  <c r="C1498" i="15" s="1"/>
  <c r="D1498" i="15" s="1"/>
  <c r="H1498" i="15" s="1"/>
  <c r="AF1498" i="15" s="1"/>
  <c r="E2438" i="11"/>
  <c r="I1498" i="15"/>
  <c r="N1498" i="15"/>
  <c r="O1498" i="15" s="1"/>
  <c r="P1498" i="15" s="1"/>
  <c r="L1498" i="15"/>
  <c r="S1498" i="15"/>
  <c r="Z1496" i="15"/>
  <c r="AA1496" i="15"/>
  <c r="M1497" i="15"/>
  <c r="AE1496" i="15" l="1"/>
  <c r="K1498" i="15"/>
  <c r="W1498" i="15"/>
  <c r="X1498" i="15" s="1"/>
  <c r="AA1498" i="15" s="1"/>
  <c r="AA1497" i="15"/>
  <c r="AC1497" i="15"/>
  <c r="AD1497" i="15" s="1"/>
  <c r="AG1496" i="15"/>
  <c r="AH1496" i="15" s="1"/>
  <c r="B1500" i="15"/>
  <c r="V1499" i="15"/>
  <c r="U1499" i="15"/>
  <c r="Y1499" i="15"/>
  <c r="J1499" i="15"/>
  <c r="E1499" i="15"/>
  <c r="F1499" i="15" s="1"/>
  <c r="G1499" i="15" s="1"/>
  <c r="C1499" i="15" s="1"/>
  <c r="D1499" i="15" s="1"/>
  <c r="H1499" i="15" s="1"/>
  <c r="AF1499" i="15" s="1"/>
  <c r="E2437" i="11"/>
  <c r="I1499" i="15"/>
  <c r="N1499" i="15"/>
  <c r="O1499" i="15" s="1"/>
  <c r="P1499" i="15" s="1"/>
  <c r="L1499" i="15"/>
  <c r="S1499" i="15"/>
  <c r="M1498" i="15"/>
  <c r="Q1498" i="15"/>
  <c r="R1498" i="15" s="1"/>
  <c r="T1498" i="15" s="1"/>
  <c r="AB1498" i="15" s="1"/>
  <c r="AC1498" i="15" s="1"/>
  <c r="AD1498" i="15" s="1"/>
  <c r="AJ1495" i="15"/>
  <c r="D2441" i="11" s="1"/>
  <c r="AI1495" i="15"/>
  <c r="C2441" i="11" s="1"/>
  <c r="W1499" i="15" l="1"/>
  <c r="X1499" i="15" s="1"/>
  <c r="Z1499" i="15" s="1"/>
  <c r="Z1498" i="15"/>
  <c r="AE1497" i="15"/>
  <c r="AG1497" i="15"/>
  <c r="AH1497" i="15" s="1"/>
  <c r="AI1497" i="15" s="1"/>
  <c r="C2439" i="11" s="1"/>
  <c r="AE1498" i="15"/>
  <c r="AG1498" i="15"/>
  <c r="AI1496" i="15"/>
  <c r="C2440" i="11" s="1"/>
  <c r="AJ1496" i="15"/>
  <c r="D2440" i="11" s="1"/>
  <c r="B1501" i="15"/>
  <c r="V1500" i="15"/>
  <c r="U1500" i="15"/>
  <c r="Y1500" i="15"/>
  <c r="J1500" i="15"/>
  <c r="E1500" i="15"/>
  <c r="F1500" i="15" s="1"/>
  <c r="G1500" i="15" s="1"/>
  <c r="C1500" i="15" s="1"/>
  <c r="D1500" i="15" s="1"/>
  <c r="H1500" i="15" s="1"/>
  <c r="AF1500" i="15" s="1"/>
  <c r="E2436" i="11"/>
  <c r="I1500" i="15"/>
  <c r="N1500" i="15"/>
  <c r="O1500" i="15" s="1"/>
  <c r="P1500" i="15" s="1"/>
  <c r="L1500" i="15"/>
  <c r="S1500" i="15"/>
  <c r="Q1499" i="15"/>
  <c r="R1499" i="15" s="1"/>
  <c r="T1499" i="15" s="1"/>
  <c r="AB1499" i="15" s="1"/>
  <c r="K1499" i="15"/>
  <c r="M1499" i="15" s="1"/>
  <c r="K1500" i="15" l="1"/>
  <c r="M1500" i="15" s="1"/>
  <c r="AA1499" i="15"/>
  <c r="W1500" i="15"/>
  <c r="X1500" i="15" s="1"/>
  <c r="Z1500" i="15" s="1"/>
  <c r="AJ1497" i="15"/>
  <c r="D2439" i="11" s="1"/>
  <c r="Q1500" i="15"/>
  <c r="R1500" i="15" s="1"/>
  <c r="T1500" i="15" s="1"/>
  <c r="AB1500" i="15" s="1"/>
  <c r="AC1499" i="15"/>
  <c r="AD1499" i="15" s="1"/>
  <c r="B1502" i="15"/>
  <c r="V1501" i="15"/>
  <c r="U1501" i="15"/>
  <c r="Y1501" i="15"/>
  <c r="J1501" i="15"/>
  <c r="E1501" i="15"/>
  <c r="F1501" i="15" s="1"/>
  <c r="G1501" i="15" s="1"/>
  <c r="C1501" i="15" s="1"/>
  <c r="D1501" i="15" s="1"/>
  <c r="H1501" i="15" s="1"/>
  <c r="AF1501" i="15" s="1"/>
  <c r="E2435" i="11"/>
  <c r="I1501" i="15"/>
  <c r="N1501" i="15"/>
  <c r="O1501" i="15" s="1"/>
  <c r="P1501" i="15" s="1"/>
  <c r="L1501" i="15"/>
  <c r="S1501" i="15"/>
  <c r="AH1498" i="15"/>
  <c r="K1501" i="15" l="1"/>
  <c r="AA1500" i="15"/>
  <c r="W1501" i="15"/>
  <c r="X1501" i="15" s="1"/>
  <c r="AA1501" i="15" s="1"/>
  <c r="AE1499" i="15"/>
  <c r="AG1499" i="15"/>
  <c r="AH1499" i="15" s="1"/>
  <c r="AI1498" i="15"/>
  <c r="C2438" i="11" s="1"/>
  <c r="AJ1498" i="15"/>
  <c r="D2438" i="11" s="1"/>
  <c r="B1503" i="15"/>
  <c r="V1502" i="15"/>
  <c r="U1502" i="15"/>
  <c r="Y1502" i="15"/>
  <c r="J1502" i="15"/>
  <c r="E1502" i="15"/>
  <c r="F1502" i="15" s="1"/>
  <c r="G1502" i="15" s="1"/>
  <c r="C1502" i="15" s="1"/>
  <c r="D1502" i="15" s="1"/>
  <c r="H1502" i="15" s="1"/>
  <c r="AF1502" i="15" s="1"/>
  <c r="E2434" i="11"/>
  <c r="I1502" i="15"/>
  <c r="N1502" i="15"/>
  <c r="O1502" i="15" s="1"/>
  <c r="P1502" i="15" s="1"/>
  <c r="L1502" i="15"/>
  <c r="S1502" i="15"/>
  <c r="AC1500" i="15"/>
  <c r="AD1500" i="15" s="1"/>
  <c r="AE1500" i="15" s="1"/>
  <c r="M1501" i="15"/>
  <c r="Q1501" i="15"/>
  <c r="R1501" i="15" s="1"/>
  <c r="T1501" i="15" s="1"/>
  <c r="AB1501" i="15" s="1"/>
  <c r="AC1501" i="15" s="1"/>
  <c r="AD1501" i="15" s="1"/>
  <c r="Z1501" i="15" l="1"/>
  <c r="AI1499" i="15"/>
  <c r="C2437" i="11" s="1"/>
  <c r="AJ1499" i="15"/>
  <c r="D2437" i="11" s="1"/>
  <c r="AE1501" i="15"/>
  <c r="AG1501" i="15"/>
  <c r="W1502" i="15"/>
  <c r="X1502" i="15" s="1"/>
  <c r="B1504" i="15"/>
  <c r="V1503" i="15"/>
  <c r="U1503" i="15"/>
  <c r="Y1503" i="15"/>
  <c r="J1503" i="15"/>
  <c r="E1503" i="15"/>
  <c r="F1503" i="15" s="1"/>
  <c r="G1503" i="15" s="1"/>
  <c r="C1503" i="15" s="1"/>
  <c r="D1503" i="15" s="1"/>
  <c r="H1503" i="15" s="1"/>
  <c r="AF1503" i="15" s="1"/>
  <c r="E2433" i="11"/>
  <c r="I1503" i="15"/>
  <c r="N1503" i="15"/>
  <c r="O1503" i="15" s="1"/>
  <c r="P1503" i="15" s="1"/>
  <c r="L1503" i="15"/>
  <c r="S1503" i="15"/>
  <c r="Q1502" i="15"/>
  <c r="R1502" i="15" s="1"/>
  <c r="T1502" i="15" s="1"/>
  <c r="AB1502" i="15" s="1"/>
  <c r="AG1500" i="15"/>
  <c r="AH1500" i="15" s="1"/>
  <c r="K1502" i="15"/>
  <c r="M1502" i="15" s="1"/>
  <c r="K1503" i="15" l="1"/>
  <c r="M1503" i="15" s="1"/>
  <c r="W1503" i="15"/>
  <c r="X1503" i="15" s="1"/>
  <c r="AA1503" i="15" s="1"/>
  <c r="AH1501" i="15"/>
  <c r="AJ1501" i="15" s="1"/>
  <c r="D2435" i="11" s="1"/>
  <c r="Q1503" i="15"/>
  <c r="R1503" i="15" s="1"/>
  <c r="T1503" i="15" s="1"/>
  <c r="AB1503" i="15" s="1"/>
  <c r="AC1502" i="15"/>
  <c r="AD1502" i="15" s="1"/>
  <c r="AI1500" i="15"/>
  <c r="C2436" i="11" s="1"/>
  <c r="AJ1500" i="15"/>
  <c r="D2436" i="11" s="1"/>
  <c r="B1505" i="15"/>
  <c r="V1504" i="15"/>
  <c r="U1504" i="15"/>
  <c r="Y1504" i="15"/>
  <c r="J1504" i="15"/>
  <c r="E1504" i="15"/>
  <c r="F1504" i="15" s="1"/>
  <c r="G1504" i="15" s="1"/>
  <c r="C1504" i="15" s="1"/>
  <c r="D1504" i="15" s="1"/>
  <c r="H1504" i="15" s="1"/>
  <c r="AF1504" i="15" s="1"/>
  <c r="E2432" i="11"/>
  <c r="I1504" i="15"/>
  <c r="N1504" i="15"/>
  <c r="O1504" i="15" s="1"/>
  <c r="P1504" i="15" s="1"/>
  <c r="L1504" i="15"/>
  <c r="S1504" i="15"/>
  <c r="Z1502" i="15"/>
  <c r="AA1502" i="15"/>
  <c r="AC1503" i="15" l="1"/>
  <c r="AD1503" i="15" s="1"/>
  <c r="AE1503" i="15" s="1"/>
  <c r="Z1503" i="15"/>
  <c r="W1504" i="15"/>
  <c r="X1504" i="15" s="1"/>
  <c r="Z1504" i="15" s="1"/>
  <c r="AI1501" i="15"/>
  <c r="C2435" i="11" s="1"/>
  <c r="AE1502" i="15"/>
  <c r="B1506" i="15"/>
  <c r="V1505" i="15"/>
  <c r="U1505" i="15"/>
  <c r="Y1505" i="15"/>
  <c r="J1505" i="15"/>
  <c r="E1505" i="15"/>
  <c r="F1505" i="15" s="1"/>
  <c r="G1505" i="15" s="1"/>
  <c r="C1505" i="15" s="1"/>
  <c r="D1505" i="15" s="1"/>
  <c r="H1505" i="15" s="1"/>
  <c r="AF1505" i="15" s="1"/>
  <c r="E2431" i="11"/>
  <c r="I1505" i="15"/>
  <c r="N1505" i="15"/>
  <c r="O1505" i="15" s="1"/>
  <c r="P1505" i="15" s="1"/>
  <c r="R1505" i="15" s="1"/>
  <c r="L1505" i="15"/>
  <c r="Q1505" i="15"/>
  <c r="S1505" i="15"/>
  <c r="AG1502" i="15"/>
  <c r="AH1502" i="15" s="1"/>
  <c r="K1504" i="15"/>
  <c r="M1504" i="15" s="1"/>
  <c r="Q1504" i="15"/>
  <c r="R1504" i="15" s="1"/>
  <c r="T1504" i="15" s="1"/>
  <c r="AB1504" i="15" s="1"/>
  <c r="AC1504" i="15" s="1"/>
  <c r="AD1504" i="15" s="1"/>
  <c r="K1505" i="15" l="1"/>
  <c r="M1505" i="15" s="1"/>
  <c r="AG1503" i="15"/>
  <c r="AH1503" i="15" s="1"/>
  <c r="AA1504" i="15"/>
  <c r="AE1504" i="15" s="1"/>
  <c r="AJ1502" i="15"/>
  <c r="D2434" i="11" s="1"/>
  <c r="AI1502" i="15"/>
  <c r="C2434" i="11" s="1"/>
  <c r="W1505" i="15"/>
  <c r="X1505" i="15" s="1"/>
  <c r="AG1504" i="15"/>
  <c r="T1505" i="15"/>
  <c r="AB1505" i="15" s="1"/>
  <c r="B1507" i="15"/>
  <c r="V1506" i="15"/>
  <c r="U1506" i="15"/>
  <c r="Y1506" i="15"/>
  <c r="J1506" i="15"/>
  <c r="E1506" i="15"/>
  <c r="F1506" i="15" s="1"/>
  <c r="G1506" i="15" s="1"/>
  <c r="C1506" i="15" s="1"/>
  <c r="D1506" i="15" s="1"/>
  <c r="H1506" i="15" s="1"/>
  <c r="AF1506" i="15" s="1"/>
  <c r="E2430" i="11"/>
  <c r="I1506" i="15"/>
  <c r="N1506" i="15"/>
  <c r="O1506" i="15" s="1"/>
  <c r="P1506" i="15" s="1"/>
  <c r="L1506" i="15"/>
  <c r="S1506" i="15"/>
  <c r="AI1503" i="15" l="1"/>
  <c r="C2433" i="11" s="1"/>
  <c r="AJ1503" i="15"/>
  <c r="D2433" i="11" s="1"/>
  <c r="AC1505" i="15"/>
  <c r="AD1505" i="15" s="1"/>
  <c r="AH1504" i="15"/>
  <c r="AI1504" i="15" s="1"/>
  <c r="C2432" i="11" s="1"/>
  <c r="W1506" i="15"/>
  <c r="X1506" i="15" s="1"/>
  <c r="Z1506" i="15" s="1"/>
  <c r="Q1506" i="15"/>
  <c r="R1506" i="15" s="1"/>
  <c r="T1506" i="15" s="1"/>
  <c r="AB1506" i="15" s="1"/>
  <c r="B1508" i="15"/>
  <c r="V1507" i="15"/>
  <c r="U1507" i="15"/>
  <c r="Y1507" i="15"/>
  <c r="J1507" i="15"/>
  <c r="E1507" i="15"/>
  <c r="F1507" i="15" s="1"/>
  <c r="G1507" i="15" s="1"/>
  <c r="C1507" i="15" s="1"/>
  <c r="D1507" i="15" s="1"/>
  <c r="H1507" i="15" s="1"/>
  <c r="AF1507" i="15" s="1"/>
  <c r="E2429" i="11"/>
  <c r="I1507" i="15"/>
  <c r="N1507" i="15"/>
  <c r="O1507" i="15" s="1"/>
  <c r="P1507" i="15" s="1"/>
  <c r="L1507" i="15"/>
  <c r="S1507" i="15"/>
  <c r="AA1505" i="15"/>
  <c r="Z1505" i="15"/>
  <c r="K1506" i="15"/>
  <c r="M1506" i="15" s="1"/>
  <c r="K1507" i="15" l="1"/>
  <c r="AG1505" i="15"/>
  <c r="W1507" i="15"/>
  <c r="X1507" i="15" s="1"/>
  <c r="AA1507" i="15" s="1"/>
  <c r="AJ1504" i="15"/>
  <c r="D2432" i="11" s="1"/>
  <c r="AA1506" i="15"/>
  <c r="AE1505" i="15"/>
  <c r="AH1505" i="15" s="1"/>
  <c r="B1509" i="15"/>
  <c r="V1508" i="15"/>
  <c r="U1508" i="15"/>
  <c r="Y1508" i="15"/>
  <c r="J1508" i="15"/>
  <c r="E1508" i="15"/>
  <c r="F1508" i="15" s="1"/>
  <c r="G1508" i="15" s="1"/>
  <c r="C1508" i="15" s="1"/>
  <c r="D1508" i="15" s="1"/>
  <c r="H1508" i="15" s="1"/>
  <c r="AF1508" i="15" s="1"/>
  <c r="E2428" i="11"/>
  <c r="I1508" i="15"/>
  <c r="N1508" i="15"/>
  <c r="O1508" i="15" s="1"/>
  <c r="P1508" i="15" s="1"/>
  <c r="L1508" i="15"/>
  <c r="S1508" i="15"/>
  <c r="AC1506" i="15"/>
  <c r="AD1506" i="15" s="1"/>
  <c r="M1507" i="15"/>
  <c r="Q1507" i="15"/>
  <c r="R1507" i="15" s="1"/>
  <c r="T1507" i="15" s="1"/>
  <c r="AB1507" i="15" s="1"/>
  <c r="AC1507" i="15" s="1"/>
  <c r="AD1507" i="15" s="1"/>
  <c r="K1508" i="15" l="1"/>
  <c r="M1508" i="15" s="1"/>
  <c r="W1508" i="15"/>
  <c r="X1508" i="15" s="1"/>
  <c r="Z1508" i="15" s="1"/>
  <c r="Z1507" i="15"/>
  <c r="AE1506" i="15"/>
  <c r="AG1507" i="15"/>
  <c r="AE1507" i="15"/>
  <c r="AG1506" i="15"/>
  <c r="AH1506" i="15" s="1"/>
  <c r="B1510" i="15"/>
  <c r="V1509" i="15"/>
  <c r="U1509" i="15"/>
  <c r="Y1509" i="15"/>
  <c r="J1509" i="15"/>
  <c r="E1509" i="15"/>
  <c r="F1509" i="15" s="1"/>
  <c r="G1509" i="15" s="1"/>
  <c r="C1509" i="15" s="1"/>
  <c r="D1509" i="15" s="1"/>
  <c r="H1509" i="15" s="1"/>
  <c r="AF1509" i="15" s="1"/>
  <c r="E2427" i="11"/>
  <c r="I1509" i="15"/>
  <c r="N1509" i="15"/>
  <c r="O1509" i="15" s="1"/>
  <c r="P1509" i="15" s="1"/>
  <c r="L1509" i="15"/>
  <c r="S1509" i="15"/>
  <c r="Q1508" i="15"/>
  <c r="R1508" i="15" s="1"/>
  <c r="T1508" i="15" s="1"/>
  <c r="AB1508" i="15" s="1"/>
  <c r="AI1505" i="15"/>
  <c r="C2431" i="11" s="1"/>
  <c r="AJ1505" i="15"/>
  <c r="D2431" i="11" s="1"/>
  <c r="AC1508" i="15" l="1"/>
  <c r="AD1508" i="15" s="1"/>
  <c r="AA1508" i="15"/>
  <c r="W1509" i="15"/>
  <c r="X1509" i="15" s="1"/>
  <c r="B1511" i="15"/>
  <c r="V1510" i="15"/>
  <c r="U1510" i="15"/>
  <c r="Y1510" i="15"/>
  <c r="J1510" i="15"/>
  <c r="E1510" i="15"/>
  <c r="F1510" i="15" s="1"/>
  <c r="G1510" i="15" s="1"/>
  <c r="C1510" i="15" s="1"/>
  <c r="D1510" i="15" s="1"/>
  <c r="H1510" i="15" s="1"/>
  <c r="AF1510" i="15" s="1"/>
  <c r="E2426" i="11"/>
  <c r="I1510" i="15"/>
  <c r="N1510" i="15"/>
  <c r="O1510" i="15" s="1"/>
  <c r="P1510" i="15" s="1"/>
  <c r="L1510" i="15"/>
  <c r="S1510" i="15"/>
  <c r="Q1509" i="15"/>
  <c r="R1509" i="15" s="1"/>
  <c r="T1509" i="15" s="1"/>
  <c r="AB1509" i="15" s="1"/>
  <c r="AJ1506" i="15"/>
  <c r="D2430" i="11" s="1"/>
  <c r="AI1506" i="15"/>
  <c r="C2430" i="11" s="1"/>
  <c r="K1509" i="15"/>
  <c r="M1509" i="15" s="1"/>
  <c r="AH1507" i="15"/>
  <c r="AG1508" i="15" l="1"/>
  <c r="AC1509" i="15"/>
  <c r="AD1509" i="15" s="1"/>
  <c r="AE1508" i="15"/>
  <c r="AH1508" i="15" s="1"/>
  <c r="AJ1508" i="15" s="1"/>
  <c r="D2428" i="11" s="1"/>
  <c r="W1510" i="15"/>
  <c r="X1510" i="15" s="1"/>
  <c r="Z1510" i="15" s="1"/>
  <c r="Q1510" i="15"/>
  <c r="R1510" i="15" s="1"/>
  <c r="T1510" i="15" s="1"/>
  <c r="AB1510" i="15" s="1"/>
  <c r="AJ1507" i="15"/>
  <c r="D2429" i="11" s="1"/>
  <c r="AI1507" i="15"/>
  <c r="C2429" i="11" s="1"/>
  <c r="K1510" i="15"/>
  <c r="M1510" i="15" s="1"/>
  <c r="V1511" i="15"/>
  <c r="U1511" i="15"/>
  <c r="Y1511" i="15"/>
  <c r="J1511" i="15"/>
  <c r="E1511" i="15"/>
  <c r="F1511" i="15" s="1"/>
  <c r="G1511" i="15" s="1"/>
  <c r="C1511" i="15" s="1"/>
  <c r="D1511" i="15" s="1"/>
  <c r="H1511" i="15" s="1"/>
  <c r="AF1511" i="15" s="1"/>
  <c r="E2425" i="11"/>
  <c r="B1512" i="15"/>
  <c r="I1511" i="15"/>
  <c r="N1511" i="15"/>
  <c r="O1511" i="15" s="1"/>
  <c r="P1511" i="15" s="1"/>
  <c r="L1511" i="15"/>
  <c r="S1511" i="15"/>
  <c r="AA1509" i="15"/>
  <c r="Z1509" i="15"/>
  <c r="AE1509" i="15" l="1"/>
  <c r="AA1510" i="15"/>
  <c r="AI1508" i="15"/>
  <c r="C2428" i="11" s="1"/>
  <c r="W1511" i="15"/>
  <c r="X1511" i="15" s="1"/>
  <c r="AA1511" i="15" s="1"/>
  <c r="Q1511" i="15"/>
  <c r="AG1509" i="15"/>
  <c r="AH1509" i="15" s="1"/>
  <c r="AC1510" i="15"/>
  <c r="AD1510" i="15" s="1"/>
  <c r="K1511" i="15"/>
  <c r="M1511" i="15" s="1"/>
  <c r="R1511" i="15"/>
  <c r="T1511" i="15" s="1"/>
  <c r="AB1511" i="15" s="1"/>
  <c r="B1513" i="15"/>
  <c r="V1512" i="15"/>
  <c r="U1512" i="15"/>
  <c r="Y1512" i="15"/>
  <c r="J1512" i="15"/>
  <c r="E1512" i="15"/>
  <c r="F1512" i="15" s="1"/>
  <c r="G1512" i="15" s="1"/>
  <c r="C1512" i="15" s="1"/>
  <c r="D1512" i="15" s="1"/>
  <c r="H1512" i="15" s="1"/>
  <c r="AF1512" i="15" s="1"/>
  <c r="E2424" i="11"/>
  <c r="I1512" i="15"/>
  <c r="N1512" i="15"/>
  <c r="O1512" i="15" s="1"/>
  <c r="P1512" i="15" s="1"/>
  <c r="L1512" i="15"/>
  <c r="S1512" i="15"/>
  <c r="AC1511" i="15" l="1"/>
  <c r="AD1511" i="15" s="1"/>
  <c r="AG1511" i="15" s="1"/>
  <c r="AG1510" i="15"/>
  <c r="Z1511" i="15"/>
  <c r="W1512" i="15"/>
  <c r="X1512" i="15" s="1"/>
  <c r="AA1512" i="15" s="1"/>
  <c r="Q1512" i="15"/>
  <c r="R1512" i="15" s="1"/>
  <c r="T1512" i="15" s="1"/>
  <c r="AB1512" i="15" s="1"/>
  <c r="AI1509" i="15"/>
  <c r="C2427" i="11" s="1"/>
  <c r="AJ1509" i="15"/>
  <c r="D2427" i="11" s="1"/>
  <c r="K1512" i="15"/>
  <c r="M1512" i="15" s="1"/>
  <c r="AE1510" i="15"/>
  <c r="AH1510" i="15" s="1"/>
  <c r="B1514" i="15"/>
  <c r="V1513" i="15"/>
  <c r="U1513" i="15"/>
  <c r="Y1513" i="15"/>
  <c r="J1513" i="15"/>
  <c r="E1513" i="15"/>
  <c r="F1513" i="15" s="1"/>
  <c r="G1513" i="15" s="1"/>
  <c r="C1513" i="15" s="1"/>
  <c r="D1513" i="15" s="1"/>
  <c r="H1513" i="15" s="1"/>
  <c r="AF1513" i="15" s="1"/>
  <c r="E2423" i="11"/>
  <c r="I1513" i="15"/>
  <c r="N1513" i="15"/>
  <c r="O1513" i="15" s="1"/>
  <c r="P1513" i="15" s="1"/>
  <c r="L1513" i="15"/>
  <c r="S1513" i="15"/>
  <c r="AE1511" i="15" l="1"/>
  <c r="AH1511" i="15" s="1"/>
  <c r="AI1511" i="15" s="1"/>
  <c r="C2425" i="11" s="1"/>
  <c r="Z1512" i="15"/>
  <c r="W1513" i="15"/>
  <c r="X1513" i="15" s="1"/>
  <c r="AA1513" i="15" s="1"/>
  <c r="Q1513" i="15"/>
  <c r="R1513" i="15" s="1"/>
  <c r="T1513" i="15" s="1"/>
  <c r="AB1513" i="15" s="1"/>
  <c r="AJ1510" i="15"/>
  <c r="D2426" i="11" s="1"/>
  <c r="AI1510" i="15"/>
  <c r="C2426" i="11" s="1"/>
  <c r="B1515" i="15"/>
  <c r="V1514" i="15"/>
  <c r="U1514" i="15"/>
  <c r="Y1514" i="15"/>
  <c r="J1514" i="15"/>
  <c r="E1514" i="15"/>
  <c r="F1514" i="15" s="1"/>
  <c r="G1514" i="15" s="1"/>
  <c r="C1514" i="15" s="1"/>
  <c r="D1514" i="15" s="1"/>
  <c r="H1514" i="15" s="1"/>
  <c r="AF1514" i="15" s="1"/>
  <c r="E2422" i="11"/>
  <c r="I1514" i="15"/>
  <c r="N1514" i="15"/>
  <c r="O1514" i="15" s="1"/>
  <c r="P1514" i="15" s="1"/>
  <c r="L1514" i="15"/>
  <c r="S1514" i="15"/>
  <c r="AC1512" i="15"/>
  <c r="AD1512" i="15" s="1"/>
  <c r="K1513" i="15"/>
  <c r="M1513" i="15" s="1"/>
  <c r="AJ1511" i="15" l="1"/>
  <c r="D2425" i="11" s="1"/>
  <c r="K1514" i="15"/>
  <c r="W1514" i="15"/>
  <c r="X1514" i="15" s="1"/>
  <c r="Z1514" i="15" s="1"/>
  <c r="Z1513" i="15"/>
  <c r="AG1512" i="15"/>
  <c r="AE1512" i="15"/>
  <c r="AH1512" i="15" s="1"/>
  <c r="B1516" i="15"/>
  <c r="V1515" i="15"/>
  <c r="U1515" i="15"/>
  <c r="Y1515" i="15"/>
  <c r="J1515" i="15"/>
  <c r="E1515" i="15"/>
  <c r="F1515" i="15" s="1"/>
  <c r="G1515" i="15" s="1"/>
  <c r="C1515" i="15" s="1"/>
  <c r="D1515" i="15" s="1"/>
  <c r="H1515" i="15" s="1"/>
  <c r="AF1515" i="15" s="1"/>
  <c r="E2421" i="11"/>
  <c r="I1515" i="15"/>
  <c r="N1515" i="15"/>
  <c r="O1515" i="15" s="1"/>
  <c r="P1515" i="15" s="1"/>
  <c r="L1515" i="15"/>
  <c r="S1515" i="15"/>
  <c r="AC1513" i="15"/>
  <c r="AD1513" i="15" s="1"/>
  <c r="M1514" i="15"/>
  <c r="Q1514" i="15"/>
  <c r="R1514" i="15" s="1"/>
  <c r="T1514" i="15" s="1"/>
  <c r="AB1514" i="15" s="1"/>
  <c r="AC1514" i="15" l="1"/>
  <c r="AD1514" i="15" s="1"/>
  <c r="W1515" i="15"/>
  <c r="X1515" i="15" s="1"/>
  <c r="AA1515" i="15" s="1"/>
  <c r="AA1514" i="15"/>
  <c r="B1517" i="15"/>
  <c r="V1516" i="15"/>
  <c r="U1516" i="15"/>
  <c r="Y1516" i="15"/>
  <c r="J1516" i="15"/>
  <c r="E1516" i="15"/>
  <c r="F1516" i="15" s="1"/>
  <c r="G1516" i="15" s="1"/>
  <c r="C1516" i="15" s="1"/>
  <c r="D1516" i="15" s="1"/>
  <c r="H1516" i="15" s="1"/>
  <c r="AF1516" i="15" s="1"/>
  <c r="E2420" i="11"/>
  <c r="I1516" i="15"/>
  <c r="N1516" i="15"/>
  <c r="O1516" i="15" s="1"/>
  <c r="P1516" i="15" s="1"/>
  <c r="L1516" i="15"/>
  <c r="S1516" i="15"/>
  <c r="AE1513" i="15"/>
  <c r="AG1513" i="15"/>
  <c r="AJ1512" i="15"/>
  <c r="D2424" i="11" s="1"/>
  <c r="AI1512" i="15"/>
  <c r="C2424" i="11" s="1"/>
  <c r="Q1515" i="15"/>
  <c r="R1515" i="15" s="1"/>
  <c r="T1515" i="15" s="1"/>
  <c r="AB1515" i="15" s="1"/>
  <c r="K1515" i="15"/>
  <c r="M1515" i="15" s="1"/>
  <c r="AG1514" i="15" l="1"/>
  <c r="AC1515" i="15"/>
  <c r="AD1515" i="15" s="1"/>
  <c r="AE1515" i="15" s="1"/>
  <c r="W1516" i="15"/>
  <c r="X1516" i="15" s="1"/>
  <c r="Z1516" i="15" s="1"/>
  <c r="Z1515" i="15"/>
  <c r="AE1514" i="15"/>
  <c r="AH1514" i="15" s="1"/>
  <c r="AH1513" i="15"/>
  <c r="AJ1513" i="15" s="1"/>
  <c r="D2423" i="11" s="1"/>
  <c r="B1518" i="15"/>
  <c r="V1517" i="15"/>
  <c r="U1517" i="15"/>
  <c r="Y1517" i="15"/>
  <c r="J1517" i="15"/>
  <c r="E1517" i="15"/>
  <c r="F1517" i="15" s="1"/>
  <c r="G1517" i="15" s="1"/>
  <c r="C1517" i="15" s="1"/>
  <c r="D1517" i="15" s="1"/>
  <c r="H1517" i="15" s="1"/>
  <c r="AF1517" i="15" s="1"/>
  <c r="E2419" i="11"/>
  <c r="I1517" i="15"/>
  <c r="N1517" i="15"/>
  <c r="O1517" i="15" s="1"/>
  <c r="P1517" i="15" s="1"/>
  <c r="L1517" i="15"/>
  <c r="S1517" i="15"/>
  <c r="Q1516" i="15"/>
  <c r="R1516" i="15" s="1"/>
  <c r="T1516" i="15" s="1"/>
  <c r="AB1516" i="15" s="1"/>
  <c r="K1516" i="15"/>
  <c r="M1516" i="15" s="1"/>
  <c r="AG1515" i="15" l="1"/>
  <c r="AH1515" i="15" s="1"/>
  <c r="AI1515" i="15" s="1"/>
  <c r="C2421" i="11" s="1"/>
  <c r="AA1516" i="15"/>
  <c r="W1517" i="15"/>
  <c r="X1517" i="15" s="1"/>
  <c r="AA1517" i="15" s="1"/>
  <c r="Q1517" i="15"/>
  <c r="R1517" i="15" s="1"/>
  <c r="T1517" i="15" s="1"/>
  <c r="AB1517" i="15" s="1"/>
  <c r="AI1513" i="15"/>
  <c r="C2423" i="11" s="1"/>
  <c r="AI1514" i="15"/>
  <c r="C2422" i="11" s="1"/>
  <c r="AJ1514" i="15"/>
  <c r="D2422" i="11" s="1"/>
  <c r="K1517" i="15"/>
  <c r="M1517" i="15" s="1"/>
  <c r="AC1516" i="15"/>
  <c r="AD1516" i="15" s="1"/>
  <c r="B1519" i="15"/>
  <c r="V1518" i="15"/>
  <c r="U1518" i="15"/>
  <c r="Y1518" i="15"/>
  <c r="J1518" i="15"/>
  <c r="E1518" i="15"/>
  <c r="F1518" i="15" s="1"/>
  <c r="G1518" i="15" s="1"/>
  <c r="C1518" i="15" s="1"/>
  <c r="D1518" i="15" s="1"/>
  <c r="H1518" i="15" s="1"/>
  <c r="AF1518" i="15" s="1"/>
  <c r="E2418" i="11"/>
  <c r="I1518" i="15"/>
  <c r="N1518" i="15"/>
  <c r="O1518" i="15" s="1"/>
  <c r="P1518" i="15" s="1"/>
  <c r="L1518" i="15"/>
  <c r="S1518" i="15"/>
  <c r="AJ1515" i="15" l="1"/>
  <c r="D2421" i="11" s="1"/>
  <c r="AE1516" i="15"/>
  <c r="Z1517" i="15"/>
  <c r="W1518" i="15"/>
  <c r="X1518" i="15" s="1"/>
  <c r="AA1518" i="15" s="1"/>
  <c r="AG1516" i="15"/>
  <c r="AH1516" i="15" s="1"/>
  <c r="B1520" i="15"/>
  <c r="V1519" i="15"/>
  <c r="U1519" i="15"/>
  <c r="Y1519" i="15"/>
  <c r="J1519" i="15"/>
  <c r="E1519" i="15"/>
  <c r="F1519" i="15" s="1"/>
  <c r="G1519" i="15" s="1"/>
  <c r="C1519" i="15" s="1"/>
  <c r="D1519" i="15" s="1"/>
  <c r="H1519" i="15" s="1"/>
  <c r="AF1519" i="15" s="1"/>
  <c r="E2417" i="11"/>
  <c r="I1519" i="15"/>
  <c r="N1519" i="15"/>
  <c r="O1519" i="15" s="1"/>
  <c r="P1519" i="15" s="1"/>
  <c r="L1519" i="15"/>
  <c r="S1519" i="15"/>
  <c r="AC1517" i="15"/>
  <c r="AD1517" i="15" s="1"/>
  <c r="AG1517" i="15" s="1"/>
  <c r="Q1518" i="15"/>
  <c r="R1518" i="15" s="1"/>
  <c r="T1518" i="15" s="1"/>
  <c r="AB1518" i="15" s="1"/>
  <c r="K1518" i="15"/>
  <c r="M1518" i="15" s="1"/>
  <c r="AC1518" i="15" l="1"/>
  <c r="AD1518" i="15" s="1"/>
  <c r="AG1518" i="15" s="1"/>
  <c r="Z1518" i="15"/>
  <c r="W1519" i="15"/>
  <c r="X1519" i="15" s="1"/>
  <c r="Z1519" i="15" s="1"/>
  <c r="Q1519" i="15"/>
  <c r="R1519" i="15" s="1"/>
  <c r="T1519" i="15" s="1"/>
  <c r="AB1519" i="15" s="1"/>
  <c r="AE1517" i="15"/>
  <c r="AH1517" i="15" s="1"/>
  <c r="AI1516" i="15"/>
  <c r="C2420" i="11" s="1"/>
  <c r="AJ1516" i="15"/>
  <c r="D2420" i="11" s="1"/>
  <c r="K1519" i="15"/>
  <c r="M1519" i="15" s="1"/>
  <c r="B1521" i="15"/>
  <c r="V1520" i="15"/>
  <c r="U1520" i="15"/>
  <c r="Y1520" i="15"/>
  <c r="J1520" i="15"/>
  <c r="E1520" i="15"/>
  <c r="F1520" i="15" s="1"/>
  <c r="G1520" i="15" s="1"/>
  <c r="C1520" i="15" s="1"/>
  <c r="D1520" i="15" s="1"/>
  <c r="H1520" i="15" s="1"/>
  <c r="AF1520" i="15" s="1"/>
  <c r="E2416" i="11"/>
  <c r="I1520" i="15"/>
  <c r="N1520" i="15"/>
  <c r="O1520" i="15" s="1"/>
  <c r="P1520" i="15" s="1"/>
  <c r="L1520" i="15"/>
  <c r="S1520" i="15"/>
  <c r="AE1518" i="15" l="1"/>
  <c r="AH1518" i="15" s="1"/>
  <c r="AJ1518" i="15" s="1"/>
  <c r="D2418" i="11" s="1"/>
  <c r="K1520" i="15"/>
  <c r="M1520" i="15" s="1"/>
  <c r="AA1519" i="15"/>
  <c r="AC1519" i="15"/>
  <c r="AD1519" i="15" s="1"/>
  <c r="AJ1517" i="15"/>
  <c r="D2419" i="11" s="1"/>
  <c r="AI1517" i="15"/>
  <c r="C2419" i="11" s="1"/>
  <c r="B1522" i="15"/>
  <c r="V1521" i="15"/>
  <c r="U1521" i="15"/>
  <c r="Y1521" i="15"/>
  <c r="J1521" i="15"/>
  <c r="E1521" i="15"/>
  <c r="F1521" i="15" s="1"/>
  <c r="G1521" i="15" s="1"/>
  <c r="C1521" i="15" s="1"/>
  <c r="D1521" i="15" s="1"/>
  <c r="H1521" i="15" s="1"/>
  <c r="AF1521" i="15" s="1"/>
  <c r="E2415" i="11"/>
  <c r="I1521" i="15"/>
  <c r="N1521" i="15"/>
  <c r="O1521" i="15" s="1"/>
  <c r="P1521" i="15" s="1"/>
  <c r="L1521" i="15"/>
  <c r="S1521" i="15"/>
  <c r="Q1520" i="15"/>
  <c r="R1520" i="15" s="1"/>
  <c r="T1520" i="15" s="1"/>
  <c r="AB1520" i="15" s="1"/>
  <c r="W1520" i="15"/>
  <c r="X1520" i="15" s="1"/>
  <c r="AI1518" i="15" l="1"/>
  <c r="C2418" i="11" s="1"/>
  <c r="AC1520" i="15"/>
  <c r="AD1520" i="15" s="1"/>
  <c r="W1521" i="15"/>
  <c r="X1521" i="15" s="1"/>
  <c r="AA1521" i="15" s="1"/>
  <c r="AG1519" i="15"/>
  <c r="AE1519" i="15"/>
  <c r="AH1519" i="15" s="1"/>
  <c r="B1523" i="15"/>
  <c r="V1522" i="15"/>
  <c r="U1522" i="15"/>
  <c r="Y1522" i="15"/>
  <c r="J1522" i="15"/>
  <c r="E1522" i="15"/>
  <c r="F1522" i="15" s="1"/>
  <c r="G1522" i="15" s="1"/>
  <c r="C1522" i="15" s="1"/>
  <c r="D1522" i="15" s="1"/>
  <c r="H1522" i="15" s="1"/>
  <c r="AF1522" i="15" s="1"/>
  <c r="E2414" i="11"/>
  <c r="I1522" i="15"/>
  <c r="N1522" i="15"/>
  <c r="O1522" i="15" s="1"/>
  <c r="P1522" i="15" s="1"/>
  <c r="L1522" i="15"/>
  <c r="S1522" i="15"/>
  <c r="Q1521" i="15"/>
  <c r="R1521" i="15" s="1"/>
  <c r="T1521" i="15" s="1"/>
  <c r="AB1521" i="15" s="1"/>
  <c r="Z1520" i="15"/>
  <c r="AA1520" i="15"/>
  <c r="K1521" i="15"/>
  <c r="M1521" i="15" s="1"/>
  <c r="AC1521" i="15" l="1"/>
  <c r="AD1521" i="15" s="1"/>
  <c r="AG1521" i="15" s="1"/>
  <c r="AE1520" i="15"/>
  <c r="K1522" i="15"/>
  <c r="M1522" i="15" s="1"/>
  <c r="W1522" i="15"/>
  <c r="X1522" i="15" s="1"/>
  <c r="AA1522" i="15" s="1"/>
  <c r="Z1521" i="15"/>
  <c r="AJ1519" i="15"/>
  <c r="D2417" i="11" s="1"/>
  <c r="AI1519" i="15"/>
  <c r="C2417" i="11" s="1"/>
  <c r="V1523" i="15"/>
  <c r="U1523" i="15"/>
  <c r="Y1523" i="15"/>
  <c r="J1523" i="15"/>
  <c r="E1523" i="15"/>
  <c r="F1523" i="15" s="1"/>
  <c r="G1523" i="15" s="1"/>
  <c r="C1523" i="15" s="1"/>
  <c r="D1523" i="15" s="1"/>
  <c r="H1523" i="15" s="1"/>
  <c r="AF1523" i="15" s="1"/>
  <c r="E2413" i="11"/>
  <c r="I1523" i="15"/>
  <c r="B1524" i="15"/>
  <c r="N1523" i="15"/>
  <c r="O1523" i="15" s="1"/>
  <c r="P1523" i="15" s="1"/>
  <c r="L1523" i="15"/>
  <c r="S1523" i="15"/>
  <c r="Q1522" i="15"/>
  <c r="R1522" i="15" s="1"/>
  <c r="T1522" i="15" s="1"/>
  <c r="AB1522" i="15" s="1"/>
  <c r="AG1520" i="15"/>
  <c r="AH1520" i="15" s="1"/>
  <c r="AE1521" i="15" l="1"/>
  <c r="AC1522" i="15"/>
  <c r="AD1522" i="15" s="1"/>
  <c r="AE1522" i="15" s="1"/>
  <c r="Z1522" i="15"/>
  <c r="W1523" i="15"/>
  <c r="X1523" i="15" s="1"/>
  <c r="AI1520" i="15"/>
  <c r="C2416" i="11" s="1"/>
  <c r="AJ1520" i="15"/>
  <c r="D2416" i="11" s="1"/>
  <c r="Q1523" i="15"/>
  <c r="R1523" i="15" s="1"/>
  <c r="T1523" i="15" s="1"/>
  <c r="AB1523" i="15" s="1"/>
  <c r="AC1523" i="15" s="1"/>
  <c r="AD1523" i="15" s="1"/>
  <c r="B1525" i="15"/>
  <c r="V1524" i="15"/>
  <c r="U1524" i="15"/>
  <c r="Y1524" i="15"/>
  <c r="J1524" i="15"/>
  <c r="E1524" i="15"/>
  <c r="F1524" i="15" s="1"/>
  <c r="G1524" i="15" s="1"/>
  <c r="C1524" i="15" s="1"/>
  <c r="D1524" i="15" s="1"/>
  <c r="H1524" i="15" s="1"/>
  <c r="AF1524" i="15" s="1"/>
  <c r="E2412" i="11"/>
  <c r="I1524" i="15"/>
  <c r="N1524" i="15"/>
  <c r="O1524" i="15" s="1"/>
  <c r="P1524" i="15" s="1"/>
  <c r="L1524" i="15"/>
  <c r="S1524" i="15"/>
  <c r="K1523" i="15"/>
  <c r="M1523" i="15" s="1"/>
  <c r="AH1521" i="15"/>
  <c r="AG1522" i="15" l="1"/>
  <c r="AH1522" i="15" s="1"/>
  <c r="W1524" i="15"/>
  <c r="X1524" i="15" s="1"/>
  <c r="Z1524" i="15" s="1"/>
  <c r="AI1521" i="15"/>
  <c r="C2415" i="11" s="1"/>
  <c r="AJ1521" i="15"/>
  <c r="D2415" i="11" s="1"/>
  <c r="B1526" i="15"/>
  <c r="V1525" i="15"/>
  <c r="U1525" i="15"/>
  <c r="Y1525" i="15"/>
  <c r="J1525" i="15"/>
  <c r="E1525" i="15"/>
  <c r="F1525" i="15" s="1"/>
  <c r="G1525" i="15" s="1"/>
  <c r="C1525" i="15" s="1"/>
  <c r="D1525" i="15" s="1"/>
  <c r="H1525" i="15" s="1"/>
  <c r="AF1525" i="15" s="1"/>
  <c r="E2411" i="11"/>
  <c r="I1525" i="15"/>
  <c r="N1525" i="15"/>
  <c r="O1525" i="15" s="1"/>
  <c r="P1525" i="15" s="1"/>
  <c r="L1525" i="15"/>
  <c r="S1525" i="15"/>
  <c r="Q1524" i="15"/>
  <c r="R1524" i="15" s="1"/>
  <c r="T1524" i="15" s="1"/>
  <c r="AB1524" i="15" s="1"/>
  <c r="K1524" i="15"/>
  <c r="M1524" i="15" s="1"/>
  <c r="AA1523" i="15"/>
  <c r="AE1523" i="15" s="1"/>
  <c r="Z1523" i="15"/>
  <c r="AC1524" i="15" l="1"/>
  <c r="AD1524" i="15" s="1"/>
  <c r="AJ1522" i="15"/>
  <c r="D2414" i="11" s="1"/>
  <c r="AI1522" i="15"/>
  <c r="C2414" i="11" s="1"/>
  <c r="K1525" i="15"/>
  <c r="M1525" i="15" s="1"/>
  <c r="AA1524" i="15"/>
  <c r="W1525" i="15"/>
  <c r="X1525" i="15" s="1"/>
  <c r="B1527" i="15"/>
  <c r="V1526" i="15"/>
  <c r="U1526" i="15"/>
  <c r="Y1526" i="15"/>
  <c r="J1526" i="15"/>
  <c r="E1526" i="15"/>
  <c r="F1526" i="15" s="1"/>
  <c r="G1526" i="15" s="1"/>
  <c r="C1526" i="15" s="1"/>
  <c r="D1526" i="15" s="1"/>
  <c r="H1526" i="15" s="1"/>
  <c r="AF1526" i="15" s="1"/>
  <c r="E2410" i="11"/>
  <c r="I1526" i="15"/>
  <c r="N1526" i="15"/>
  <c r="O1526" i="15" s="1"/>
  <c r="P1526" i="15" s="1"/>
  <c r="L1526" i="15"/>
  <c r="S1526" i="15"/>
  <c r="AG1523" i="15"/>
  <c r="AH1523" i="15" s="1"/>
  <c r="Q1525" i="15"/>
  <c r="R1525" i="15" s="1"/>
  <c r="T1525" i="15" s="1"/>
  <c r="AB1525" i="15" s="1"/>
  <c r="AE1524" i="15" l="1"/>
  <c r="AC1525" i="15"/>
  <c r="AD1525" i="15" s="1"/>
  <c r="W1526" i="15"/>
  <c r="X1526" i="15" s="1"/>
  <c r="AA1526" i="15" s="1"/>
  <c r="AG1524" i="15"/>
  <c r="AH1524" i="15" s="1"/>
  <c r="AJ1524" i="15" s="1"/>
  <c r="D2412" i="11" s="1"/>
  <c r="AI1523" i="15"/>
  <c r="C2413" i="11" s="1"/>
  <c r="AJ1523" i="15"/>
  <c r="D2413" i="11" s="1"/>
  <c r="B1528" i="15"/>
  <c r="V1527" i="15"/>
  <c r="U1527" i="15"/>
  <c r="Y1527" i="15"/>
  <c r="J1527" i="15"/>
  <c r="E1527" i="15"/>
  <c r="F1527" i="15" s="1"/>
  <c r="G1527" i="15" s="1"/>
  <c r="C1527" i="15" s="1"/>
  <c r="D1527" i="15" s="1"/>
  <c r="H1527" i="15" s="1"/>
  <c r="AF1527" i="15" s="1"/>
  <c r="E2409" i="11"/>
  <c r="I1527" i="15"/>
  <c r="N1527" i="15"/>
  <c r="O1527" i="15" s="1"/>
  <c r="P1527" i="15" s="1"/>
  <c r="L1527" i="15"/>
  <c r="S1527" i="15"/>
  <c r="AA1525" i="15"/>
  <c r="Z1525" i="15"/>
  <c r="Q1526" i="15"/>
  <c r="R1526" i="15" s="1"/>
  <c r="T1526" i="15" s="1"/>
  <c r="AB1526" i="15" s="1"/>
  <c r="K1526" i="15"/>
  <c r="M1526" i="15" s="1"/>
  <c r="AG1525" i="15" l="1"/>
  <c r="AC1526" i="15"/>
  <c r="AD1526" i="15" s="1"/>
  <c r="AE1526" i="15" s="1"/>
  <c r="Z1526" i="15"/>
  <c r="AI1524" i="15"/>
  <c r="C2412" i="11" s="1"/>
  <c r="B1529" i="15"/>
  <c r="V1528" i="15"/>
  <c r="U1528" i="15"/>
  <c r="Y1528" i="15"/>
  <c r="J1528" i="15"/>
  <c r="E1528" i="15"/>
  <c r="F1528" i="15" s="1"/>
  <c r="G1528" i="15" s="1"/>
  <c r="C1528" i="15" s="1"/>
  <c r="D1528" i="15" s="1"/>
  <c r="H1528" i="15" s="1"/>
  <c r="AF1528" i="15" s="1"/>
  <c r="E2408" i="11"/>
  <c r="I1528" i="15"/>
  <c r="N1528" i="15"/>
  <c r="O1528" i="15" s="1"/>
  <c r="P1528" i="15" s="1"/>
  <c r="L1528" i="15"/>
  <c r="S1528" i="15"/>
  <c r="K1527" i="15"/>
  <c r="M1527" i="15" s="1"/>
  <c r="W1527" i="15"/>
  <c r="X1527" i="15" s="1"/>
  <c r="Q1527" i="15"/>
  <c r="R1527" i="15" s="1"/>
  <c r="T1527" i="15" s="1"/>
  <c r="AB1527" i="15" s="1"/>
  <c r="AE1525" i="15"/>
  <c r="AH1525" i="15" s="1"/>
  <c r="AG1526" i="15" l="1"/>
  <c r="AH1526" i="15" s="1"/>
  <c r="AJ1526" i="15" s="1"/>
  <c r="D2410" i="11" s="1"/>
  <c r="AC1527" i="15"/>
  <c r="AD1527" i="15" s="1"/>
  <c r="W1528" i="15"/>
  <c r="X1528" i="15" s="1"/>
  <c r="Z1528" i="15" s="1"/>
  <c r="AI1525" i="15"/>
  <c r="C2411" i="11" s="1"/>
  <c r="AJ1525" i="15"/>
  <c r="D2411" i="11" s="1"/>
  <c r="K1528" i="15"/>
  <c r="M1528" i="15" s="1"/>
  <c r="AA1527" i="15"/>
  <c r="Z1527" i="15"/>
  <c r="B1530" i="15"/>
  <c r="V1529" i="15"/>
  <c r="U1529" i="15"/>
  <c r="Y1529" i="15"/>
  <c r="J1529" i="15"/>
  <c r="E1529" i="15"/>
  <c r="F1529" i="15" s="1"/>
  <c r="G1529" i="15" s="1"/>
  <c r="C1529" i="15" s="1"/>
  <c r="D1529" i="15" s="1"/>
  <c r="H1529" i="15" s="1"/>
  <c r="AF1529" i="15" s="1"/>
  <c r="E2407" i="11"/>
  <c r="I1529" i="15"/>
  <c r="N1529" i="15"/>
  <c r="O1529" i="15" s="1"/>
  <c r="P1529" i="15" s="1"/>
  <c r="L1529" i="15"/>
  <c r="S1529" i="15"/>
  <c r="Q1528" i="15"/>
  <c r="R1528" i="15" s="1"/>
  <c r="T1528" i="15" s="1"/>
  <c r="AB1528" i="15" s="1"/>
  <c r="AI1526" i="15" l="1"/>
  <c r="C2410" i="11" s="1"/>
  <c r="AG1527" i="15"/>
  <c r="AA1528" i="15"/>
  <c r="W1529" i="15"/>
  <c r="X1529" i="15" s="1"/>
  <c r="AA1529" i="15" s="1"/>
  <c r="AC1528" i="15"/>
  <c r="AD1528" i="15" s="1"/>
  <c r="K1529" i="15"/>
  <c r="M1529" i="15" s="1"/>
  <c r="Q1529" i="15"/>
  <c r="R1529" i="15" s="1"/>
  <c r="T1529" i="15" s="1"/>
  <c r="AB1529" i="15" s="1"/>
  <c r="AC1529" i="15" s="1"/>
  <c r="AD1529" i="15" s="1"/>
  <c r="AE1527" i="15"/>
  <c r="AH1527" i="15" s="1"/>
  <c r="B1531" i="15"/>
  <c r="V1530" i="15"/>
  <c r="U1530" i="15"/>
  <c r="Y1530" i="15"/>
  <c r="J1530" i="15"/>
  <c r="E1530" i="15"/>
  <c r="F1530" i="15" s="1"/>
  <c r="G1530" i="15" s="1"/>
  <c r="C1530" i="15" s="1"/>
  <c r="D1530" i="15" s="1"/>
  <c r="H1530" i="15" s="1"/>
  <c r="AF1530" i="15" s="1"/>
  <c r="E2406" i="11"/>
  <c r="I1530" i="15"/>
  <c r="N1530" i="15"/>
  <c r="O1530" i="15" s="1"/>
  <c r="P1530" i="15" s="1"/>
  <c r="L1530" i="15"/>
  <c r="S1530" i="15"/>
  <c r="Z1529" i="15" l="1"/>
  <c r="AI1527" i="15"/>
  <c r="C2409" i="11" s="1"/>
  <c r="AJ1527" i="15"/>
  <c r="D2409" i="11" s="1"/>
  <c r="AG1529" i="15"/>
  <c r="AE1529" i="15"/>
  <c r="AG1528" i="15"/>
  <c r="AE1528" i="15"/>
  <c r="Q1530" i="15"/>
  <c r="R1530" i="15" s="1"/>
  <c r="T1530" i="15" s="1"/>
  <c r="AB1530" i="15" s="1"/>
  <c r="B1532" i="15"/>
  <c r="V1531" i="15"/>
  <c r="U1531" i="15"/>
  <c r="Y1531" i="15"/>
  <c r="J1531" i="15"/>
  <c r="E1531" i="15"/>
  <c r="F1531" i="15" s="1"/>
  <c r="G1531" i="15" s="1"/>
  <c r="C1531" i="15" s="1"/>
  <c r="D1531" i="15" s="1"/>
  <c r="H1531" i="15" s="1"/>
  <c r="AF1531" i="15" s="1"/>
  <c r="E2405" i="11"/>
  <c r="I1531" i="15"/>
  <c r="N1531" i="15"/>
  <c r="O1531" i="15" s="1"/>
  <c r="P1531" i="15" s="1"/>
  <c r="L1531" i="15"/>
  <c r="S1531" i="15"/>
  <c r="K1530" i="15"/>
  <c r="M1530" i="15" s="1"/>
  <c r="W1530" i="15"/>
  <c r="X1530" i="15" s="1"/>
  <c r="K1531" i="15" l="1"/>
  <c r="M1531" i="15" s="1"/>
  <c r="W1531" i="15"/>
  <c r="X1531" i="15" s="1"/>
  <c r="Z1531" i="15" s="1"/>
  <c r="AH1528" i="15"/>
  <c r="AJ1528" i="15" s="1"/>
  <c r="D2408" i="11" s="1"/>
  <c r="AC1530" i="15"/>
  <c r="AD1530" i="15" s="1"/>
  <c r="Z1530" i="15"/>
  <c r="AA1530" i="15"/>
  <c r="B1533" i="15"/>
  <c r="V1532" i="15"/>
  <c r="U1532" i="15"/>
  <c r="Y1532" i="15"/>
  <c r="J1532" i="15"/>
  <c r="E1532" i="15"/>
  <c r="F1532" i="15" s="1"/>
  <c r="G1532" i="15" s="1"/>
  <c r="C1532" i="15" s="1"/>
  <c r="D1532" i="15" s="1"/>
  <c r="H1532" i="15" s="1"/>
  <c r="AF1532" i="15" s="1"/>
  <c r="E2404" i="11"/>
  <c r="I1532" i="15"/>
  <c r="N1532" i="15"/>
  <c r="O1532" i="15" s="1"/>
  <c r="P1532" i="15" s="1"/>
  <c r="L1532" i="15"/>
  <c r="S1532" i="15"/>
  <c r="Q1531" i="15"/>
  <c r="R1531" i="15" s="1"/>
  <c r="T1531" i="15" s="1"/>
  <c r="AB1531" i="15" s="1"/>
  <c r="AH1529" i="15"/>
  <c r="AC1531" i="15" l="1"/>
  <c r="AD1531" i="15" s="1"/>
  <c r="AA1531" i="15"/>
  <c r="W1532" i="15"/>
  <c r="X1532" i="15" s="1"/>
  <c r="Z1532" i="15" s="1"/>
  <c r="AI1528" i="15"/>
  <c r="C2408" i="11" s="1"/>
  <c r="AE1530" i="15"/>
  <c r="B1534" i="15"/>
  <c r="V1533" i="15"/>
  <c r="U1533" i="15"/>
  <c r="Y1533" i="15"/>
  <c r="J1533" i="15"/>
  <c r="E1533" i="15"/>
  <c r="F1533" i="15" s="1"/>
  <c r="G1533" i="15" s="1"/>
  <c r="C1533" i="15" s="1"/>
  <c r="D1533" i="15" s="1"/>
  <c r="H1533" i="15" s="1"/>
  <c r="AF1533" i="15" s="1"/>
  <c r="E2403" i="11"/>
  <c r="I1533" i="15"/>
  <c r="N1533" i="15"/>
  <c r="O1533" i="15" s="1"/>
  <c r="P1533" i="15" s="1"/>
  <c r="L1533" i="15"/>
  <c r="S1533" i="15"/>
  <c r="Q1532" i="15"/>
  <c r="R1532" i="15" s="1"/>
  <c r="T1532" i="15" s="1"/>
  <c r="AB1532" i="15" s="1"/>
  <c r="AG1530" i="15"/>
  <c r="AH1530" i="15" s="1"/>
  <c r="AI1529" i="15"/>
  <c r="C2407" i="11" s="1"/>
  <c r="AJ1529" i="15"/>
  <c r="D2407" i="11" s="1"/>
  <c r="K1532" i="15"/>
  <c r="M1532" i="15" s="1"/>
  <c r="AC1532" i="15" l="1"/>
  <c r="AD1532" i="15" s="1"/>
  <c r="AE1531" i="15"/>
  <c r="AG1531" i="15"/>
  <c r="AH1531" i="15" s="1"/>
  <c r="AA1532" i="15"/>
  <c r="W1533" i="15"/>
  <c r="X1533" i="15" s="1"/>
  <c r="AA1533" i="15" s="1"/>
  <c r="AJ1530" i="15"/>
  <c r="D2406" i="11" s="1"/>
  <c r="AI1530" i="15"/>
  <c r="C2406" i="11" s="1"/>
  <c r="B1535" i="15"/>
  <c r="V1534" i="15"/>
  <c r="U1534" i="15"/>
  <c r="Y1534" i="15"/>
  <c r="J1534" i="15"/>
  <c r="E1534" i="15"/>
  <c r="F1534" i="15" s="1"/>
  <c r="G1534" i="15" s="1"/>
  <c r="C1534" i="15" s="1"/>
  <c r="D1534" i="15" s="1"/>
  <c r="H1534" i="15" s="1"/>
  <c r="AF1534" i="15" s="1"/>
  <c r="E2402" i="11"/>
  <c r="I1534" i="15"/>
  <c r="N1534" i="15"/>
  <c r="O1534" i="15" s="1"/>
  <c r="P1534" i="15" s="1"/>
  <c r="L1534" i="15"/>
  <c r="S1534" i="15"/>
  <c r="Q1533" i="15"/>
  <c r="R1533" i="15" s="1"/>
  <c r="T1533" i="15" s="1"/>
  <c r="AB1533" i="15" s="1"/>
  <c r="K1533" i="15"/>
  <c r="M1533" i="15" s="1"/>
  <c r="AG1532" i="15" l="1"/>
  <c r="AJ1531" i="15"/>
  <c r="D2405" i="11" s="1"/>
  <c r="AI1531" i="15"/>
  <c r="C2405" i="11" s="1"/>
  <c r="AE1532" i="15"/>
  <c r="AH1532" i="15" s="1"/>
  <c r="AI1532" i="15" s="1"/>
  <c r="C2404" i="11" s="1"/>
  <c r="Z1533" i="15"/>
  <c r="W1534" i="15"/>
  <c r="X1534" i="15" s="1"/>
  <c r="Z1534" i="15" s="1"/>
  <c r="AC1533" i="15"/>
  <c r="AD1533" i="15" s="1"/>
  <c r="AG1533" i="15" s="1"/>
  <c r="B1536" i="15"/>
  <c r="V1535" i="15"/>
  <c r="U1535" i="15"/>
  <c r="Y1535" i="15"/>
  <c r="J1535" i="15"/>
  <c r="E1535" i="15"/>
  <c r="F1535" i="15" s="1"/>
  <c r="G1535" i="15" s="1"/>
  <c r="C1535" i="15" s="1"/>
  <c r="D1535" i="15" s="1"/>
  <c r="H1535" i="15" s="1"/>
  <c r="AF1535" i="15" s="1"/>
  <c r="E2401" i="11"/>
  <c r="I1535" i="15"/>
  <c r="N1535" i="15"/>
  <c r="O1535" i="15" s="1"/>
  <c r="P1535" i="15" s="1"/>
  <c r="L1535" i="15"/>
  <c r="S1535" i="15"/>
  <c r="Q1534" i="15"/>
  <c r="R1534" i="15" s="1"/>
  <c r="T1534" i="15" s="1"/>
  <c r="AB1534" i="15" s="1"/>
  <c r="K1534" i="15"/>
  <c r="M1534" i="15" s="1"/>
  <c r="AC1534" i="15" l="1"/>
  <c r="AD1534" i="15" s="1"/>
  <c r="AA1534" i="15"/>
  <c r="AJ1532" i="15"/>
  <c r="D2404" i="11" s="1"/>
  <c r="W1535" i="15"/>
  <c r="X1535" i="15" s="1"/>
  <c r="AA1535" i="15" s="1"/>
  <c r="Q1535" i="15"/>
  <c r="R1535" i="15" s="1"/>
  <c r="T1535" i="15" s="1"/>
  <c r="AB1535" i="15" s="1"/>
  <c r="AE1533" i="15"/>
  <c r="AH1533" i="15" s="1"/>
  <c r="B1537" i="15"/>
  <c r="V1536" i="15"/>
  <c r="U1536" i="15"/>
  <c r="Y1536" i="15"/>
  <c r="J1536" i="15"/>
  <c r="E1536" i="15"/>
  <c r="F1536" i="15" s="1"/>
  <c r="G1536" i="15" s="1"/>
  <c r="C1536" i="15" s="1"/>
  <c r="D1536" i="15" s="1"/>
  <c r="H1536" i="15" s="1"/>
  <c r="AF1536" i="15" s="1"/>
  <c r="E2400" i="11"/>
  <c r="I1536" i="15"/>
  <c r="N1536" i="15"/>
  <c r="O1536" i="15" s="1"/>
  <c r="P1536" i="15" s="1"/>
  <c r="L1536" i="15"/>
  <c r="S1536" i="15"/>
  <c r="K1535" i="15"/>
  <c r="M1535" i="15" s="1"/>
  <c r="AE1534" i="15" l="1"/>
  <c r="AG1534" i="15"/>
  <c r="AH1534" i="15" s="1"/>
  <c r="AI1534" i="15" s="1"/>
  <c r="C2402" i="11" s="1"/>
  <c r="Z1535" i="15"/>
  <c r="W1536" i="15"/>
  <c r="X1536" i="15" s="1"/>
  <c r="Z1536" i="15" s="1"/>
  <c r="Q1536" i="15"/>
  <c r="K1536" i="15"/>
  <c r="M1536" i="15" s="1"/>
  <c r="AI1533" i="15"/>
  <c r="C2403" i="11" s="1"/>
  <c r="AJ1533" i="15"/>
  <c r="D2403" i="11" s="1"/>
  <c r="B1538" i="15"/>
  <c r="V1537" i="15"/>
  <c r="U1537" i="15"/>
  <c r="Y1537" i="15"/>
  <c r="J1537" i="15"/>
  <c r="E1537" i="15"/>
  <c r="F1537" i="15" s="1"/>
  <c r="G1537" i="15" s="1"/>
  <c r="C1537" i="15" s="1"/>
  <c r="D1537" i="15" s="1"/>
  <c r="H1537" i="15" s="1"/>
  <c r="AF1537" i="15" s="1"/>
  <c r="E2399" i="11"/>
  <c r="I1537" i="15"/>
  <c r="N1537" i="15"/>
  <c r="O1537" i="15" s="1"/>
  <c r="P1537" i="15" s="1"/>
  <c r="L1537" i="15"/>
  <c r="S1537" i="15"/>
  <c r="AC1535" i="15"/>
  <c r="AD1535" i="15" s="1"/>
  <c r="AE1535" i="15" s="1"/>
  <c r="R1536" i="15"/>
  <c r="T1536" i="15" s="1"/>
  <c r="AB1536" i="15" s="1"/>
  <c r="AC1536" i="15" l="1"/>
  <c r="AD1536" i="15" s="1"/>
  <c r="AA1536" i="15"/>
  <c r="W1537" i="15"/>
  <c r="X1537" i="15" s="1"/>
  <c r="Z1537" i="15" s="1"/>
  <c r="AJ1534" i="15"/>
  <c r="D2402" i="11" s="1"/>
  <c r="Q1537" i="15"/>
  <c r="R1537" i="15" s="1"/>
  <c r="T1537" i="15" s="1"/>
  <c r="AB1537" i="15" s="1"/>
  <c r="B1539" i="15"/>
  <c r="V1538" i="15"/>
  <c r="U1538" i="15"/>
  <c r="Y1538" i="15"/>
  <c r="J1538" i="15"/>
  <c r="E1538" i="15"/>
  <c r="F1538" i="15" s="1"/>
  <c r="G1538" i="15" s="1"/>
  <c r="C1538" i="15" s="1"/>
  <c r="D1538" i="15" s="1"/>
  <c r="H1538" i="15" s="1"/>
  <c r="AF1538" i="15" s="1"/>
  <c r="E2398" i="11"/>
  <c r="I1538" i="15"/>
  <c r="N1538" i="15"/>
  <c r="O1538" i="15" s="1"/>
  <c r="P1538" i="15" s="1"/>
  <c r="L1538" i="15"/>
  <c r="S1538" i="15"/>
  <c r="K1537" i="15"/>
  <c r="M1537" i="15" s="1"/>
  <c r="AG1535" i="15"/>
  <c r="AH1535" i="15" s="1"/>
  <c r="AG1536" i="15" l="1"/>
  <c r="AE1536" i="15"/>
  <c r="AH1536" i="15" s="1"/>
  <c r="W1538" i="15"/>
  <c r="X1538" i="15" s="1"/>
  <c r="Z1538" i="15" s="1"/>
  <c r="AA1537" i="15"/>
  <c r="AJ1535" i="15"/>
  <c r="D2401" i="11" s="1"/>
  <c r="AI1535" i="15"/>
  <c r="C2401" i="11" s="1"/>
  <c r="K1538" i="15"/>
  <c r="M1538" i="15" s="1"/>
  <c r="AC1537" i="15"/>
  <c r="AD1537" i="15" s="1"/>
  <c r="B1540" i="15"/>
  <c r="V1539" i="15"/>
  <c r="U1539" i="15"/>
  <c r="Y1539" i="15"/>
  <c r="J1539" i="15"/>
  <c r="E1539" i="15"/>
  <c r="F1539" i="15" s="1"/>
  <c r="G1539" i="15" s="1"/>
  <c r="C1539" i="15" s="1"/>
  <c r="D1539" i="15" s="1"/>
  <c r="H1539" i="15" s="1"/>
  <c r="AF1539" i="15" s="1"/>
  <c r="E2397" i="11"/>
  <c r="I1539" i="15"/>
  <c r="N1539" i="15"/>
  <c r="O1539" i="15" s="1"/>
  <c r="P1539" i="15" s="1"/>
  <c r="L1539" i="15"/>
  <c r="S1539" i="15"/>
  <c r="Q1538" i="15"/>
  <c r="R1538" i="15" s="1"/>
  <c r="T1538" i="15" s="1"/>
  <c r="AB1538" i="15" s="1"/>
  <c r="AC1538" i="15" l="1"/>
  <c r="AD1538" i="15" s="1"/>
  <c r="AJ1536" i="15"/>
  <c r="D2400" i="11" s="1"/>
  <c r="AI1536" i="15"/>
  <c r="C2400" i="11" s="1"/>
  <c r="W1539" i="15"/>
  <c r="X1539" i="15" s="1"/>
  <c r="AA1539" i="15" s="1"/>
  <c r="AA1538" i="15"/>
  <c r="Q1539" i="15"/>
  <c r="R1539" i="15" s="1"/>
  <c r="T1539" i="15" s="1"/>
  <c r="AB1539" i="15" s="1"/>
  <c r="B1541" i="15"/>
  <c r="V1540" i="15"/>
  <c r="U1540" i="15"/>
  <c r="Y1540" i="15"/>
  <c r="J1540" i="15"/>
  <c r="E1540" i="15"/>
  <c r="F1540" i="15" s="1"/>
  <c r="G1540" i="15" s="1"/>
  <c r="C1540" i="15" s="1"/>
  <c r="D1540" i="15" s="1"/>
  <c r="H1540" i="15" s="1"/>
  <c r="AF1540" i="15" s="1"/>
  <c r="E2396" i="11"/>
  <c r="I1540" i="15"/>
  <c r="N1540" i="15"/>
  <c r="O1540" i="15" s="1"/>
  <c r="P1540" i="15" s="1"/>
  <c r="L1540" i="15"/>
  <c r="S1540" i="15"/>
  <c r="AE1537" i="15"/>
  <c r="AG1537" i="15"/>
  <c r="K1539" i="15"/>
  <c r="M1539" i="15" s="1"/>
  <c r="AE1538" i="15" l="1"/>
  <c r="W1540" i="15"/>
  <c r="X1540" i="15" s="1"/>
  <c r="Z1540" i="15" s="1"/>
  <c r="Z1539" i="15"/>
  <c r="AG1538" i="15"/>
  <c r="AH1538" i="15" s="1"/>
  <c r="AH1537" i="15"/>
  <c r="AI1537" i="15" s="1"/>
  <c r="C2399" i="11" s="1"/>
  <c r="K1540" i="15"/>
  <c r="M1540" i="15" s="1"/>
  <c r="Q1540" i="15"/>
  <c r="R1540" i="15" s="1"/>
  <c r="T1540" i="15" s="1"/>
  <c r="AB1540" i="15" s="1"/>
  <c r="B1542" i="15"/>
  <c r="V1541" i="15"/>
  <c r="U1541" i="15"/>
  <c r="Y1541" i="15"/>
  <c r="J1541" i="15"/>
  <c r="E1541" i="15"/>
  <c r="F1541" i="15" s="1"/>
  <c r="G1541" i="15" s="1"/>
  <c r="C1541" i="15" s="1"/>
  <c r="D1541" i="15" s="1"/>
  <c r="H1541" i="15" s="1"/>
  <c r="AF1541" i="15" s="1"/>
  <c r="E2395" i="11"/>
  <c r="I1541" i="15"/>
  <c r="N1541" i="15"/>
  <c r="O1541" i="15" s="1"/>
  <c r="P1541" i="15" s="1"/>
  <c r="L1541" i="15"/>
  <c r="S1541" i="15"/>
  <c r="AC1539" i="15"/>
  <c r="AD1539" i="15" s="1"/>
  <c r="AG1539" i="15" s="1"/>
  <c r="AC1540" i="15" l="1"/>
  <c r="AD1540" i="15" s="1"/>
  <c r="AI1538" i="15"/>
  <c r="C2398" i="11" s="1"/>
  <c r="AJ1538" i="15"/>
  <c r="D2398" i="11" s="1"/>
  <c r="AA1540" i="15"/>
  <c r="AJ1537" i="15"/>
  <c r="D2399" i="11" s="1"/>
  <c r="Q1541" i="15"/>
  <c r="R1541" i="15" s="1"/>
  <c r="T1541" i="15" s="1"/>
  <c r="AB1541" i="15" s="1"/>
  <c r="B1543" i="15"/>
  <c r="V1542" i="15"/>
  <c r="U1542" i="15"/>
  <c r="Y1542" i="15"/>
  <c r="J1542" i="15"/>
  <c r="E1542" i="15"/>
  <c r="F1542" i="15" s="1"/>
  <c r="G1542" i="15" s="1"/>
  <c r="C1542" i="15" s="1"/>
  <c r="D1542" i="15" s="1"/>
  <c r="H1542" i="15" s="1"/>
  <c r="AF1542" i="15" s="1"/>
  <c r="E2394" i="11"/>
  <c r="I1542" i="15"/>
  <c r="N1542" i="15"/>
  <c r="O1542" i="15" s="1"/>
  <c r="P1542" i="15" s="1"/>
  <c r="L1542" i="15"/>
  <c r="S1542" i="15"/>
  <c r="K1541" i="15"/>
  <c r="M1541" i="15" s="1"/>
  <c r="AE1539" i="15"/>
  <c r="AH1539" i="15" s="1"/>
  <c r="W1541" i="15"/>
  <c r="X1541" i="15" s="1"/>
  <c r="AC1541" i="15" l="1"/>
  <c r="AD1541" i="15" s="1"/>
  <c r="AE1540" i="15"/>
  <c r="AG1540" i="15"/>
  <c r="AH1540" i="15" s="1"/>
  <c r="AJ1540" i="15" s="1"/>
  <c r="D2396" i="11" s="1"/>
  <c r="W1542" i="15"/>
  <c r="X1542" i="15" s="1"/>
  <c r="Z1542" i="15" s="1"/>
  <c r="Q1542" i="15"/>
  <c r="R1542" i="15" s="1"/>
  <c r="T1542" i="15" s="1"/>
  <c r="AB1542" i="15" s="1"/>
  <c r="B1544" i="15"/>
  <c r="V1543" i="15"/>
  <c r="U1543" i="15"/>
  <c r="Y1543" i="15"/>
  <c r="J1543" i="15"/>
  <c r="E1543" i="15"/>
  <c r="F1543" i="15" s="1"/>
  <c r="G1543" i="15" s="1"/>
  <c r="C1543" i="15" s="1"/>
  <c r="D1543" i="15" s="1"/>
  <c r="H1543" i="15" s="1"/>
  <c r="AF1543" i="15" s="1"/>
  <c r="E2393" i="11"/>
  <c r="I1543" i="15"/>
  <c r="N1543" i="15"/>
  <c r="O1543" i="15" s="1"/>
  <c r="P1543" i="15" s="1"/>
  <c r="L1543" i="15"/>
  <c r="S1543" i="15"/>
  <c r="AJ1539" i="15"/>
  <c r="D2397" i="11" s="1"/>
  <c r="AI1539" i="15"/>
  <c r="C2397" i="11" s="1"/>
  <c r="M1542" i="15"/>
  <c r="Z1541" i="15"/>
  <c r="AA1541" i="15"/>
  <c r="K1542" i="15"/>
  <c r="AE1541" i="15" l="1"/>
  <c r="W1543" i="15"/>
  <c r="X1543" i="15" s="1"/>
  <c r="AA1543" i="15" s="1"/>
  <c r="AA1542" i="15"/>
  <c r="AI1540" i="15"/>
  <c r="C2396" i="11" s="1"/>
  <c r="B1545" i="15"/>
  <c r="V1544" i="15"/>
  <c r="U1544" i="15"/>
  <c r="Y1544" i="15"/>
  <c r="J1544" i="15"/>
  <c r="E1544" i="15"/>
  <c r="F1544" i="15" s="1"/>
  <c r="G1544" i="15" s="1"/>
  <c r="C1544" i="15" s="1"/>
  <c r="D1544" i="15" s="1"/>
  <c r="H1544" i="15" s="1"/>
  <c r="AF1544" i="15" s="1"/>
  <c r="E2392" i="11"/>
  <c r="I1544" i="15"/>
  <c r="N1544" i="15"/>
  <c r="O1544" i="15" s="1"/>
  <c r="P1544" i="15" s="1"/>
  <c r="L1544" i="15"/>
  <c r="S1544" i="15"/>
  <c r="AC1542" i="15"/>
  <c r="AD1542" i="15" s="1"/>
  <c r="Q1543" i="15"/>
  <c r="R1543" i="15" s="1"/>
  <c r="T1543" i="15" s="1"/>
  <c r="AB1543" i="15" s="1"/>
  <c r="AC1543" i="15" s="1"/>
  <c r="AD1543" i="15" s="1"/>
  <c r="AG1541" i="15"/>
  <c r="AH1541" i="15" s="1"/>
  <c r="K1543" i="15"/>
  <c r="M1543" i="15" s="1"/>
  <c r="AE1542" i="15" l="1"/>
  <c r="Z1543" i="15"/>
  <c r="AG1543" i="15"/>
  <c r="AI1541" i="15"/>
  <c r="C2395" i="11" s="1"/>
  <c r="AJ1541" i="15"/>
  <c r="D2395" i="11" s="1"/>
  <c r="K1544" i="15"/>
  <c r="M1544" i="15" s="1"/>
  <c r="W1544" i="15"/>
  <c r="X1544" i="15" s="1"/>
  <c r="B1546" i="15"/>
  <c r="V1545" i="15"/>
  <c r="U1545" i="15"/>
  <c r="Y1545" i="15"/>
  <c r="J1545" i="15"/>
  <c r="E1545" i="15"/>
  <c r="F1545" i="15" s="1"/>
  <c r="G1545" i="15" s="1"/>
  <c r="C1545" i="15" s="1"/>
  <c r="D1545" i="15" s="1"/>
  <c r="H1545" i="15" s="1"/>
  <c r="AF1545" i="15" s="1"/>
  <c r="E2391" i="11"/>
  <c r="I1545" i="15"/>
  <c r="N1545" i="15"/>
  <c r="O1545" i="15" s="1"/>
  <c r="P1545" i="15" s="1"/>
  <c r="L1545" i="15"/>
  <c r="S1545" i="15"/>
  <c r="AG1542" i="15"/>
  <c r="AH1542" i="15" s="1"/>
  <c r="Q1544" i="15"/>
  <c r="R1544" i="15" s="1"/>
  <c r="T1544" i="15" s="1"/>
  <c r="AB1544" i="15" s="1"/>
  <c r="AE1543" i="15"/>
  <c r="AH1543" i="15" s="1"/>
  <c r="AC1544" i="15" l="1"/>
  <c r="AD1544" i="15" s="1"/>
  <c r="W1545" i="15"/>
  <c r="X1545" i="15" s="1"/>
  <c r="Z1545" i="15" s="1"/>
  <c r="AJ1542" i="15"/>
  <c r="D2394" i="11" s="1"/>
  <c r="AI1542" i="15"/>
  <c r="C2394" i="11" s="1"/>
  <c r="B1547" i="15"/>
  <c r="V1546" i="15"/>
  <c r="U1546" i="15"/>
  <c r="Y1546" i="15"/>
  <c r="J1546" i="15"/>
  <c r="E1546" i="15"/>
  <c r="F1546" i="15" s="1"/>
  <c r="G1546" i="15" s="1"/>
  <c r="C1546" i="15" s="1"/>
  <c r="D1546" i="15" s="1"/>
  <c r="H1546" i="15" s="1"/>
  <c r="AF1546" i="15" s="1"/>
  <c r="E2390" i="11"/>
  <c r="I1546" i="15"/>
  <c r="N1546" i="15"/>
  <c r="O1546" i="15" s="1"/>
  <c r="P1546" i="15" s="1"/>
  <c r="L1546" i="15"/>
  <c r="S1546" i="15"/>
  <c r="AJ1543" i="15"/>
  <c r="D2393" i="11" s="1"/>
  <c r="AI1543" i="15"/>
  <c r="C2393" i="11" s="1"/>
  <c r="Z1544" i="15"/>
  <c r="AA1544" i="15"/>
  <c r="Q1545" i="15"/>
  <c r="R1545" i="15" s="1"/>
  <c r="T1545" i="15" s="1"/>
  <c r="AB1545" i="15" s="1"/>
  <c r="K1545" i="15"/>
  <c r="M1545" i="15" s="1"/>
  <c r="AC1545" i="15" l="1"/>
  <c r="AD1545" i="15" s="1"/>
  <c r="AE1544" i="15"/>
  <c r="W1546" i="15"/>
  <c r="X1546" i="15" s="1"/>
  <c r="Z1546" i="15" s="1"/>
  <c r="AA1545" i="15"/>
  <c r="B1548" i="15"/>
  <c r="V1547" i="15"/>
  <c r="U1547" i="15"/>
  <c r="Y1547" i="15"/>
  <c r="J1547" i="15"/>
  <c r="E1547" i="15"/>
  <c r="F1547" i="15" s="1"/>
  <c r="G1547" i="15" s="1"/>
  <c r="C1547" i="15" s="1"/>
  <c r="D1547" i="15" s="1"/>
  <c r="H1547" i="15" s="1"/>
  <c r="AF1547" i="15" s="1"/>
  <c r="E2389" i="11"/>
  <c r="I1547" i="15"/>
  <c r="N1547" i="15"/>
  <c r="O1547" i="15" s="1"/>
  <c r="P1547" i="15" s="1"/>
  <c r="L1547" i="15"/>
  <c r="S1547" i="15"/>
  <c r="Q1546" i="15"/>
  <c r="R1546" i="15" s="1"/>
  <c r="T1546" i="15" s="1"/>
  <c r="AB1546" i="15" s="1"/>
  <c r="K1546" i="15"/>
  <c r="M1546" i="15" s="1"/>
  <c r="AG1544" i="15"/>
  <c r="AH1544" i="15" s="1"/>
  <c r="AE1545" i="15" l="1"/>
  <c r="AC1546" i="15"/>
  <c r="AD1546" i="15" s="1"/>
  <c r="W1547" i="15"/>
  <c r="X1547" i="15" s="1"/>
  <c r="Z1547" i="15" s="1"/>
  <c r="AA1546" i="15"/>
  <c r="AG1545" i="15"/>
  <c r="AH1545" i="15" s="1"/>
  <c r="AJ1545" i="15" s="1"/>
  <c r="D2391" i="11" s="1"/>
  <c r="AJ1544" i="15"/>
  <c r="D2392" i="11" s="1"/>
  <c r="AI1544" i="15"/>
  <c r="C2392" i="11" s="1"/>
  <c r="B1549" i="15"/>
  <c r="V1548" i="15"/>
  <c r="U1548" i="15"/>
  <c r="Y1548" i="15"/>
  <c r="J1548" i="15"/>
  <c r="E1548" i="15"/>
  <c r="F1548" i="15" s="1"/>
  <c r="G1548" i="15" s="1"/>
  <c r="C1548" i="15" s="1"/>
  <c r="D1548" i="15" s="1"/>
  <c r="H1548" i="15" s="1"/>
  <c r="AF1548" i="15" s="1"/>
  <c r="E2388" i="11"/>
  <c r="I1548" i="15"/>
  <c r="N1548" i="15"/>
  <c r="O1548" i="15" s="1"/>
  <c r="P1548" i="15" s="1"/>
  <c r="L1548" i="15"/>
  <c r="S1548" i="15"/>
  <c r="Q1547" i="15"/>
  <c r="R1547" i="15" s="1"/>
  <c r="T1547" i="15" s="1"/>
  <c r="AB1547" i="15" s="1"/>
  <c r="K1547" i="15"/>
  <c r="M1547" i="15" s="1"/>
  <c r="AE1546" i="15" l="1"/>
  <c r="AH1546" i="15" s="1"/>
  <c r="AJ1546" i="15" s="1"/>
  <c r="D2390" i="11" s="1"/>
  <c r="AC1547" i="15"/>
  <c r="AD1547" i="15" s="1"/>
  <c r="AG1546" i="15"/>
  <c r="AA1547" i="15"/>
  <c r="W1548" i="15"/>
  <c r="X1548" i="15" s="1"/>
  <c r="AA1548" i="15" s="1"/>
  <c r="AI1545" i="15"/>
  <c r="C2391" i="11" s="1"/>
  <c r="B1550" i="15"/>
  <c r="V1549" i="15"/>
  <c r="U1549" i="15"/>
  <c r="Y1549" i="15"/>
  <c r="J1549" i="15"/>
  <c r="E1549" i="15"/>
  <c r="F1549" i="15" s="1"/>
  <c r="G1549" i="15" s="1"/>
  <c r="C1549" i="15" s="1"/>
  <c r="D1549" i="15" s="1"/>
  <c r="H1549" i="15" s="1"/>
  <c r="AF1549" i="15" s="1"/>
  <c r="E2387" i="11"/>
  <c r="I1549" i="15"/>
  <c r="N1549" i="15"/>
  <c r="O1549" i="15" s="1"/>
  <c r="P1549" i="15" s="1"/>
  <c r="L1549" i="15"/>
  <c r="S1549" i="15"/>
  <c r="K1548" i="15"/>
  <c r="M1548" i="15" s="1"/>
  <c r="Q1548" i="15"/>
  <c r="R1548" i="15" s="1"/>
  <c r="T1548" i="15" s="1"/>
  <c r="AB1548" i="15" s="1"/>
  <c r="AE1547" i="15" l="1"/>
  <c r="AC1548" i="15"/>
  <c r="AD1548" i="15" s="1"/>
  <c r="AE1548" i="15" s="1"/>
  <c r="AG1547" i="15"/>
  <c r="AH1547" i="15" s="1"/>
  <c r="Z1548" i="15"/>
  <c r="W1549" i="15"/>
  <c r="X1549" i="15" s="1"/>
  <c r="Z1549" i="15" s="1"/>
  <c r="AI1546" i="15"/>
  <c r="C2390" i="11" s="1"/>
  <c r="Q1549" i="15"/>
  <c r="R1549" i="15" s="1"/>
  <c r="T1549" i="15" s="1"/>
  <c r="AB1549" i="15" s="1"/>
  <c r="B1551" i="15"/>
  <c r="V1550" i="15"/>
  <c r="U1550" i="15"/>
  <c r="Y1550" i="15"/>
  <c r="J1550" i="15"/>
  <c r="E1550" i="15"/>
  <c r="F1550" i="15" s="1"/>
  <c r="G1550" i="15" s="1"/>
  <c r="C1550" i="15" s="1"/>
  <c r="D1550" i="15" s="1"/>
  <c r="H1550" i="15" s="1"/>
  <c r="AF1550" i="15" s="1"/>
  <c r="E2386" i="11"/>
  <c r="I1550" i="15"/>
  <c r="N1550" i="15"/>
  <c r="O1550" i="15" s="1"/>
  <c r="P1550" i="15" s="1"/>
  <c r="L1550" i="15"/>
  <c r="S1550" i="15"/>
  <c r="K1549" i="15"/>
  <c r="M1549" i="15" s="1"/>
  <c r="AG1548" i="15" l="1"/>
  <c r="AH1548" i="15" s="1"/>
  <c r="AJ1547" i="15"/>
  <c r="D2389" i="11" s="1"/>
  <c r="AI1547" i="15"/>
  <c r="C2389" i="11" s="1"/>
  <c r="AA1549" i="15"/>
  <c r="W1550" i="15"/>
  <c r="X1550" i="15" s="1"/>
  <c r="Z1550" i="15" s="1"/>
  <c r="B1552" i="15"/>
  <c r="V1551" i="15"/>
  <c r="U1551" i="15"/>
  <c r="Y1551" i="15"/>
  <c r="J1551" i="15"/>
  <c r="E1551" i="15"/>
  <c r="F1551" i="15" s="1"/>
  <c r="G1551" i="15" s="1"/>
  <c r="C1551" i="15" s="1"/>
  <c r="D1551" i="15" s="1"/>
  <c r="H1551" i="15" s="1"/>
  <c r="AF1551" i="15" s="1"/>
  <c r="E2385" i="11"/>
  <c r="I1551" i="15"/>
  <c r="N1551" i="15"/>
  <c r="O1551" i="15" s="1"/>
  <c r="P1551" i="15" s="1"/>
  <c r="L1551" i="15"/>
  <c r="S1551" i="15"/>
  <c r="AC1549" i="15"/>
  <c r="AD1549" i="15" s="1"/>
  <c r="Q1550" i="15"/>
  <c r="R1550" i="15" s="1"/>
  <c r="T1550" i="15" s="1"/>
  <c r="AB1550" i="15" s="1"/>
  <c r="K1550" i="15"/>
  <c r="M1550" i="15" s="1"/>
  <c r="AJ1548" i="15" l="1"/>
  <c r="D2388" i="11" s="1"/>
  <c r="AI1548" i="15"/>
  <c r="C2388" i="11" s="1"/>
  <c r="AA1550" i="15"/>
  <c r="W1551" i="15"/>
  <c r="X1551" i="15" s="1"/>
  <c r="AA1551" i="15" s="1"/>
  <c r="AC1550" i="15"/>
  <c r="AD1550" i="15" s="1"/>
  <c r="B1553" i="15"/>
  <c r="V1552" i="15"/>
  <c r="U1552" i="15"/>
  <c r="Y1552" i="15"/>
  <c r="J1552" i="15"/>
  <c r="E1552" i="15"/>
  <c r="F1552" i="15" s="1"/>
  <c r="G1552" i="15" s="1"/>
  <c r="C1552" i="15" s="1"/>
  <c r="D1552" i="15" s="1"/>
  <c r="H1552" i="15" s="1"/>
  <c r="AF1552" i="15" s="1"/>
  <c r="E2384" i="11"/>
  <c r="I1552" i="15"/>
  <c r="N1552" i="15"/>
  <c r="O1552" i="15" s="1"/>
  <c r="P1552" i="15" s="1"/>
  <c r="L1552" i="15"/>
  <c r="S1552" i="15"/>
  <c r="AE1549" i="15"/>
  <c r="AG1549" i="15"/>
  <c r="Q1551" i="15"/>
  <c r="R1551" i="15" s="1"/>
  <c r="T1551" i="15" s="1"/>
  <c r="AB1551" i="15" s="1"/>
  <c r="K1551" i="15"/>
  <c r="M1551" i="15" s="1"/>
  <c r="AC1551" i="15" l="1"/>
  <c r="AD1551" i="15" s="1"/>
  <c r="AG1551" i="15" s="1"/>
  <c r="W1552" i="15"/>
  <c r="X1552" i="15" s="1"/>
  <c r="AA1552" i="15" s="1"/>
  <c r="Z1551" i="15"/>
  <c r="AG1550" i="15"/>
  <c r="Q1552" i="15"/>
  <c r="R1552" i="15" s="1"/>
  <c r="T1552" i="15" s="1"/>
  <c r="AB1552" i="15" s="1"/>
  <c r="AE1550" i="15"/>
  <c r="AH1550" i="15" s="1"/>
  <c r="AJ1550" i="15" s="1"/>
  <c r="D2386" i="11" s="1"/>
  <c r="AH1549" i="15"/>
  <c r="AI1549" i="15" s="1"/>
  <c r="C2387" i="11" s="1"/>
  <c r="B1554" i="15"/>
  <c r="V1553" i="15"/>
  <c r="U1553" i="15"/>
  <c r="Y1553" i="15"/>
  <c r="J1553" i="15"/>
  <c r="E1553" i="15"/>
  <c r="F1553" i="15" s="1"/>
  <c r="G1553" i="15" s="1"/>
  <c r="C1553" i="15" s="1"/>
  <c r="D1553" i="15" s="1"/>
  <c r="H1553" i="15" s="1"/>
  <c r="AF1553" i="15" s="1"/>
  <c r="E2383" i="11"/>
  <c r="I1553" i="15"/>
  <c r="N1553" i="15"/>
  <c r="O1553" i="15" s="1"/>
  <c r="P1553" i="15" s="1"/>
  <c r="L1553" i="15"/>
  <c r="S1553" i="15"/>
  <c r="K1552" i="15"/>
  <c r="M1552" i="15" s="1"/>
  <c r="AE1551" i="15" l="1"/>
  <c r="AH1551" i="15" s="1"/>
  <c r="AI1551" i="15" s="1"/>
  <c r="C2385" i="11" s="1"/>
  <c r="Z1552" i="15"/>
  <c r="W1553" i="15"/>
  <c r="X1553" i="15" s="1"/>
  <c r="Z1553" i="15" s="1"/>
  <c r="AJ1549" i="15"/>
  <c r="D2387" i="11" s="1"/>
  <c r="AI1550" i="15"/>
  <c r="C2386" i="11" s="1"/>
  <c r="B1555" i="15"/>
  <c r="V1554" i="15"/>
  <c r="U1554" i="15"/>
  <c r="Y1554" i="15"/>
  <c r="J1554" i="15"/>
  <c r="E1554" i="15"/>
  <c r="F1554" i="15" s="1"/>
  <c r="G1554" i="15" s="1"/>
  <c r="C1554" i="15" s="1"/>
  <c r="D1554" i="15" s="1"/>
  <c r="H1554" i="15" s="1"/>
  <c r="AF1554" i="15" s="1"/>
  <c r="E2382" i="11"/>
  <c r="I1554" i="15"/>
  <c r="N1554" i="15"/>
  <c r="O1554" i="15" s="1"/>
  <c r="P1554" i="15" s="1"/>
  <c r="L1554" i="15"/>
  <c r="S1554" i="15"/>
  <c r="AC1552" i="15"/>
  <c r="AD1552" i="15" s="1"/>
  <c r="AG1552" i="15" s="1"/>
  <c r="Q1553" i="15"/>
  <c r="R1553" i="15" s="1"/>
  <c r="T1553" i="15" s="1"/>
  <c r="AB1553" i="15" s="1"/>
  <c r="AC1553" i="15" s="1"/>
  <c r="AD1553" i="15" s="1"/>
  <c r="K1553" i="15"/>
  <c r="M1553" i="15" s="1"/>
  <c r="AA1553" i="15" l="1"/>
  <c r="AE1553" i="15" s="1"/>
  <c r="AJ1551" i="15"/>
  <c r="D2385" i="11" s="1"/>
  <c r="Q1554" i="15"/>
  <c r="R1554" i="15" s="1"/>
  <c r="T1554" i="15" s="1"/>
  <c r="AB1554" i="15" s="1"/>
  <c r="K1554" i="15"/>
  <c r="M1554" i="15" s="1"/>
  <c r="W1554" i="15"/>
  <c r="X1554" i="15" s="1"/>
  <c r="AE1552" i="15"/>
  <c r="AH1552" i="15" s="1"/>
  <c r="B1556" i="15"/>
  <c r="V1555" i="15"/>
  <c r="U1555" i="15"/>
  <c r="Y1555" i="15"/>
  <c r="J1555" i="15"/>
  <c r="E1555" i="15"/>
  <c r="F1555" i="15" s="1"/>
  <c r="G1555" i="15" s="1"/>
  <c r="C1555" i="15" s="1"/>
  <c r="D1555" i="15" s="1"/>
  <c r="H1555" i="15" s="1"/>
  <c r="AF1555" i="15" s="1"/>
  <c r="E2381" i="11"/>
  <c r="I1555" i="15"/>
  <c r="N1555" i="15"/>
  <c r="O1555" i="15" s="1"/>
  <c r="P1555" i="15" s="1"/>
  <c r="L1555" i="15"/>
  <c r="S1555" i="15"/>
  <c r="AC1554" i="15" l="1"/>
  <c r="AD1554" i="15" s="1"/>
  <c r="AG1553" i="15"/>
  <c r="AH1553" i="15" s="1"/>
  <c r="AJ1553" i="15" s="1"/>
  <c r="D2383" i="11" s="1"/>
  <c r="W1555" i="15"/>
  <c r="X1555" i="15" s="1"/>
  <c r="AA1555" i="15" s="1"/>
  <c r="B1557" i="15"/>
  <c r="V1556" i="15"/>
  <c r="U1556" i="15"/>
  <c r="Y1556" i="15"/>
  <c r="J1556" i="15"/>
  <c r="E1556" i="15"/>
  <c r="F1556" i="15" s="1"/>
  <c r="G1556" i="15" s="1"/>
  <c r="C1556" i="15" s="1"/>
  <c r="D1556" i="15" s="1"/>
  <c r="H1556" i="15" s="1"/>
  <c r="AF1556" i="15" s="1"/>
  <c r="E2380" i="11"/>
  <c r="I1556" i="15"/>
  <c r="N1556" i="15"/>
  <c r="O1556" i="15" s="1"/>
  <c r="P1556" i="15" s="1"/>
  <c r="L1556" i="15"/>
  <c r="S1556" i="15"/>
  <c r="AJ1552" i="15"/>
  <c r="D2384" i="11" s="1"/>
  <c r="AI1552" i="15"/>
  <c r="C2384" i="11" s="1"/>
  <c r="Q1555" i="15"/>
  <c r="R1555" i="15" s="1"/>
  <c r="T1555" i="15" s="1"/>
  <c r="AB1555" i="15" s="1"/>
  <c r="Z1554" i="15"/>
  <c r="AA1554" i="15"/>
  <c r="K1555" i="15"/>
  <c r="M1555" i="15" s="1"/>
  <c r="AE1554" i="15" l="1"/>
  <c r="W1556" i="15"/>
  <c r="X1556" i="15" s="1"/>
  <c r="AA1556" i="15" s="1"/>
  <c r="Z1555" i="15"/>
  <c r="AI1553" i="15"/>
  <c r="C2383" i="11" s="1"/>
  <c r="Q1556" i="15"/>
  <c r="R1556" i="15" s="1"/>
  <c r="T1556" i="15" s="1"/>
  <c r="AB1556" i="15" s="1"/>
  <c r="AC1555" i="15"/>
  <c r="AD1555" i="15" s="1"/>
  <c r="AG1555" i="15" s="1"/>
  <c r="B1558" i="15"/>
  <c r="V1557" i="15"/>
  <c r="U1557" i="15"/>
  <c r="Y1557" i="15"/>
  <c r="J1557" i="15"/>
  <c r="E1557" i="15"/>
  <c r="F1557" i="15" s="1"/>
  <c r="G1557" i="15" s="1"/>
  <c r="C1557" i="15" s="1"/>
  <c r="D1557" i="15" s="1"/>
  <c r="H1557" i="15" s="1"/>
  <c r="AF1557" i="15" s="1"/>
  <c r="E2379" i="11"/>
  <c r="I1557" i="15"/>
  <c r="N1557" i="15"/>
  <c r="O1557" i="15" s="1"/>
  <c r="P1557" i="15" s="1"/>
  <c r="L1557" i="15"/>
  <c r="S1557" i="15"/>
  <c r="AG1554" i="15"/>
  <c r="AH1554" i="15" s="1"/>
  <c r="K1556" i="15"/>
  <c r="M1556" i="15" s="1"/>
  <c r="W1557" i="15" l="1"/>
  <c r="X1557" i="15" s="1"/>
  <c r="AA1557" i="15" s="1"/>
  <c r="Z1556" i="15"/>
  <c r="AE1555" i="15"/>
  <c r="AH1555" i="15" s="1"/>
  <c r="AI1555" i="15" s="1"/>
  <c r="C2381" i="11" s="1"/>
  <c r="AJ1554" i="15"/>
  <c r="D2382" i="11" s="1"/>
  <c r="AI1554" i="15"/>
  <c r="C2382" i="11" s="1"/>
  <c r="B1559" i="15"/>
  <c r="V1558" i="15"/>
  <c r="U1558" i="15"/>
  <c r="Y1558" i="15"/>
  <c r="J1558" i="15"/>
  <c r="E1558" i="15"/>
  <c r="F1558" i="15" s="1"/>
  <c r="G1558" i="15" s="1"/>
  <c r="C1558" i="15" s="1"/>
  <c r="D1558" i="15" s="1"/>
  <c r="H1558" i="15" s="1"/>
  <c r="AF1558" i="15" s="1"/>
  <c r="E2378" i="11"/>
  <c r="I1558" i="15"/>
  <c r="N1558" i="15"/>
  <c r="O1558" i="15" s="1"/>
  <c r="P1558" i="15" s="1"/>
  <c r="L1558" i="15"/>
  <c r="S1558" i="15"/>
  <c r="AC1556" i="15"/>
  <c r="AD1556" i="15" s="1"/>
  <c r="AE1556" i="15" s="1"/>
  <c r="Q1557" i="15"/>
  <c r="R1557" i="15" s="1"/>
  <c r="T1557" i="15" s="1"/>
  <c r="AB1557" i="15" s="1"/>
  <c r="K1557" i="15"/>
  <c r="M1557" i="15" s="1"/>
  <c r="AC1557" i="15" l="1"/>
  <c r="AD1557" i="15" s="1"/>
  <c r="AG1557" i="15" s="1"/>
  <c r="W1558" i="15"/>
  <c r="X1558" i="15" s="1"/>
  <c r="Z1558" i="15" s="1"/>
  <c r="Z1557" i="15"/>
  <c r="AJ1555" i="15"/>
  <c r="D2381" i="11" s="1"/>
  <c r="K1558" i="15"/>
  <c r="M1558" i="15" s="1"/>
  <c r="AG1556" i="15"/>
  <c r="AH1556" i="15" s="1"/>
  <c r="B1560" i="15"/>
  <c r="V1559" i="15"/>
  <c r="U1559" i="15"/>
  <c r="Y1559" i="15"/>
  <c r="J1559" i="15"/>
  <c r="E1559" i="15"/>
  <c r="F1559" i="15" s="1"/>
  <c r="G1559" i="15" s="1"/>
  <c r="C1559" i="15" s="1"/>
  <c r="D1559" i="15" s="1"/>
  <c r="H1559" i="15" s="1"/>
  <c r="AF1559" i="15" s="1"/>
  <c r="E2377" i="11"/>
  <c r="I1559" i="15"/>
  <c r="N1559" i="15"/>
  <c r="O1559" i="15" s="1"/>
  <c r="P1559" i="15" s="1"/>
  <c r="L1559" i="15"/>
  <c r="S1559" i="15"/>
  <c r="Q1558" i="15"/>
  <c r="R1558" i="15" s="1"/>
  <c r="T1558" i="15" s="1"/>
  <c r="AB1558" i="15" s="1"/>
  <c r="AE1557" i="15" l="1"/>
  <c r="AH1557" i="15" s="1"/>
  <c r="AI1557" i="15" s="1"/>
  <c r="C2379" i="11" s="1"/>
  <c r="AC1558" i="15"/>
  <c r="AD1558" i="15" s="1"/>
  <c r="AA1558" i="15"/>
  <c r="W1559" i="15"/>
  <c r="X1559" i="15" s="1"/>
  <c r="AA1559" i="15" s="1"/>
  <c r="B1561" i="15"/>
  <c r="V1560" i="15"/>
  <c r="U1560" i="15"/>
  <c r="Y1560" i="15"/>
  <c r="J1560" i="15"/>
  <c r="E1560" i="15"/>
  <c r="F1560" i="15" s="1"/>
  <c r="G1560" i="15" s="1"/>
  <c r="C1560" i="15" s="1"/>
  <c r="D1560" i="15" s="1"/>
  <c r="H1560" i="15" s="1"/>
  <c r="AF1560" i="15" s="1"/>
  <c r="E2376" i="11"/>
  <c r="I1560" i="15"/>
  <c r="N1560" i="15"/>
  <c r="O1560" i="15" s="1"/>
  <c r="P1560" i="15" s="1"/>
  <c r="L1560" i="15"/>
  <c r="S1560" i="15"/>
  <c r="AJ1556" i="15"/>
  <c r="D2380" i="11" s="1"/>
  <c r="AI1556" i="15"/>
  <c r="C2380" i="11" s="1"/>
  <c r="Q1559" i="15"/>
  <c r="R1559" i="15" s="1"/>
  <c r="T1559" i="15" s="1"/>
  <c r="AB1559" i="15" s="1"/>
  <c r="K1559" i="15"/>
  <c r="M1559" i="15" s="1"/>
  <c r="AC1559" i="15" l="1"/>
  <c r="AD1559" i="15" s="1"/>
  <c r="AG1559" i="15" s="1"/>
  <c r="AG1558" i="15"/>
  <c r="AE1558" i="15"/>
  <c r="AH1558" i="15" s="1"/>
  <c r="AJ1558" i="15" s="1"/>
  <c r="D2378" i="11" s="1"/>
  <c r="AJ1557" i="15"/>
  <c r="D2379" i="11" s="1"/>
  <c r="Z1559" i="15"/>
  <c r="W1560" i="15"/>
  <c r="X1560" i="15" s="1"/>
  <c r="Z1560" i="15" s="1"/>
  <c r="Q1560" i="15"/>
  <c r="R1560" i="15" s="1"/>
  <c r="T1560" i="15" s="1"/>
  <c r="AB1560" i="15" s="1"/>
  <c r="K1560" i="15"/>
  <c r="M1560" i="15" s="1"/>
  <c r="B1562" i="15"/>
  <c r="V1561" i="15"/>
  <c r="U1561" i="15"/>
  <c r="Y1561" i="15"/>
  <c r="J1561" i="15"/>
  <c r="E1561" i="15"/>
  <c r="F1561" i="15" s="1"/>
  <c r="G1561" i="15" s="1"/>
  <c r="C1561" i="15" s="1"/>
  <c r="D1561" i="15" s="1"/>
  <c r="H1561" i="15" s="1"/>
  <c r="AF1561" i="15" s="1"/>
  <c r="E2375" i="11"/>
  <c r="I1561" i="15"/>
  <c r="N1561" i="15"/>
  <c r="O1561" i="15" s="1"/>
  <c r="P1561" i="15" s="1"/>
  <c r="L1561" i="15"/>
  <c r="S1561" i="15"/>
  <c r="AC1560" i="15" l="1"/>
  <c r="AD1560" i="15" s="1"/>
  <c r="AE1559" i="15"/>
  <c r="AH1559" i="15" s="1"/>
  <c r="AI1559" i="15" s="1"/>
  <c r="C2377" i="11" s="1"/>
  <c r="AI1558" i="15"/>
  <c r="C2378" i="11" s="1"/>
  <c r="W1561" i="15"/>
  <c r="X1561" i="15" s="1"/>
  <c r="Z1561" i="15" s="1"/>
  <c r="AA1560" i="15"/>
  <c r="B1563" i="15"/>
  <c r="V1562" i="15"/>
  <c r="U1562" i="15"/>
  <c r="Y1562" i="15"/>
  <c r="J1562" i="15"/>
  <c r="E1562" i="15"/>
  <c r="F1562" i="15" s="1"/>
  <c r="G1562" i="15" s="1"/>
  <c r="C1562" i="15" s="1"/>
  <c r="D1562" i="15" s="1"/>
  <c r="H1562" i="15" s="1"/>
  <c r="AF1562" i="15" s="1"/>
  <c r="E2374" i="11"/>
  <c r="I1562" i="15"/>
  <c r="N1562" i="15"/>
  <c r="O1562" i="15" s="1"/>
  <c r="P1562" i="15" s="1"/>
  <c r="L1562" i="15"/>
  <c r="S1562" i="15"/>
  <c r="Q1561" i="15"/>
  <c r="R1561" i="15" s="1"/>
  <c r="T1561" i="15" s="1"/>
  <c r="AB1561" i="15" s="1"/>
  <c r="K1561" i="15"/>
  <c r="M1561" i="15" s="1"/>
  <c r="AC1561" i="15" l="1"/>
  <c r="AD1561" i="15" s="1"/>
  <c r="AG1560" i="15"/>
  <c r="AJ1559" i="15"/>
  <c r="D2377" i="11" s="1"/>
  <c r="AE1560" i="15"/>
  <c r="AH1560" i="15" s="1"/>
  <c r="W1562" i="15"/>
  <c r="X1562" i="15" s="1"/>
  <c r="AA1562" i="15" s="1"/>
  <c r="AA1561" i="15"/>
  <c r="K1562" i="15"/>
  <c r="M1562" i="15" s="1"/>
  <c r="Q1562" i="15"/>
  <c r="R1562" i="15" s="1"/>
  <c r="T1562" i="15" s="1"/>
  <c r="AB1562" i="15" s="1"/>
  <c r="B1564" i="15"/>
  <c r="V1563" i="15"/>
  <c r="U1563" i="15"/>
  <c r="Y1563" i="15"/>
  <c r="J1563" i="15"/>
  <c r="E1563" i="15"/>
  <c r="F1563" i="15" s="1"/>
  <c r="G1563" i="15" s="1"/>
  <c r="C1563" i="15" s="1"/>
  <c r="D1563" i="15" s="1"/>
  <c r="H1563" i="15" s="1"/>
  <c r="AF1563" i="15" s="1"/>
  <c r="E2373" i="11"/>
  <c r="I1563" i="15"/>
  <c r="N1563" i="15"/>
  <c r="O1563" i="15" s="1"/>
  <c r="P1563" i="15" s="1"/>
  <c r="L1563" i="15"/>
  <c r="S1563" i="15"/>
  <c r="AC1562" i="15" l="1"/>
  <c r="AD1562" i="15" s="1"/>
  <c r="AE1562" i="15" s="1"/>
  <c r="AE1561" i="15"/>
  <c r="AJ1560" i="15"/>
  <c r="D2376" i="11" s="1"/>
  <c r="AI1560" i="15"/>
  <c r="C2376" i="11" s="1"/>
  <c r="AG1561" i="15"/>
  <c r="AH1561" i="15" s="1"/>
  <c r="AI1561" i="15" s="1"/>
  <c r="C2375" i="11" s="1"/>
  <c r="Z1562" i="15"/>
  <c r="W1563" i="15"/>
  <c r="X1563" i="15" s="1"/>
  <c r="Z1563" i="15" s="1"/>
  <c r="B1565" i="15"/>
  <c r="V1564" i="15"/>
  <c r="U1564" i="15"/>
  <c r="Y1564" i="15"/>
  <c r="J1564" i="15"/>
  <c r="E1564" i="15"/>
  <c r="F1564" i="15" s="1"/>
  <c r="G1564" i="15" s="1"/>
  <c r="C1564" i="15" s="1"/>
  <c r="D1564" i="15" s="1"/>
  <c r="H1564" i="15" s="1"/>
  <c r="AF1564" i="15" s="1"/>
  <c r="E2372" i="11"/>
  <c r="I1564" i="15"/>
  <c r="N1564" i="15"/>
  <c r="O1564" i="15" s="1"/>
  <c r="P1564" i="15" s="1"/>
  <c r="L1564" i="15"/>
  <c r="S1564" i="15"/>
  <c r="K1563" i="15"/>
  <c r="M1563" i="15" s="1"/>
  <c r="Q1563" i="15"/>
  <c r="R1563" i="15" s="1"/>
  <c r="T1563" i="15" s="1"/>
  <c r="AB1563" i="15" s="1"/>
  <c r="AG1562" i="15" l="1"/>
  <c r="AH1562" i="15" s="1"/>
  <c r="AC1563" i="15"/>
  <c r="AD1563" i="15" s="1"/>
  <c r="W1564" i="15"/>
  <c r="X1564" i="15" s="1"/>
  <c r="Z1564" i="15" s="1"/>
  <c r="AA1563" i="15"/>
  <c r="AJ1561" i="15"/>
  <c r="D2375" i="11" s="1"/>
  <c r="B1566" i="15"/>
  <c r="V1565" i="15"/>
  <c r="U1565" i="15"/>
  <c r="Y1565" i="15"/>
  <c r="J1565" i="15"/>
  <c r="E1565" i="15"/>
  <c r="F1565" i="15" s="1"/>
  <c r="G1565" i="15" s="1"/>
  <c r="C1565" i="15" s="1"/>
  <c r="D1565" i="15" s="1"/>
  <c r="H1565" i="15" s="1"/>
  <c r="AF1565" i="15" s="1"/>
  <c r="E2371" i="11"/>
  <c r="I1565" i="15"/>
  <c r="N1565" i="15"/>
  <c r="O1565" i="15" s="1"/>
  <c r="P1565" i="15" s="1"/>
  <c r="L1565" i="15"/>
  <c r="S1565" i="15"/>
  <c r="Q1564" i="15"/>
  <c r="R1564" i="15" s="1"/>
  <c r="T1564" i="15" s="1"/>
  <c r="AB1564" i="15" s="1"/>
  <c r="K1564" i="15"/>
  <c r="M1564" i="15" s="1"/>
  <c r="AC1564" i="15" l="1"/>
  <c r="AD1564" i="15" s="1"/>
  <c r="AG1564" i="15" s="1"/>
  <c r="AE1563" i="15"/>
  <c r="AG1563" i="15"/>
  <c r="AH1563" i="15" s="1"/>
  <c r="AA1564" i="15"/>
  <c r="W1565" i="15"/>
  <c r="X1565" i="15" s="1"/>
  <c r="Z1565" i="15" s="1"/>
  <c r="AJ1562" i="15"/>
  <c r="D2374" i="11" s="1"/>
  <c r="AI1562" i="15"/>
  <c r="C2374" i="11" s="1"/>
  <c r="B1567" i="15"/>
  <c r="V1566" i="15"/>
  <c r="U1566" i="15"/>
  <c r="Y1566" i="15"/>
  <c r="J1566" i="15"/>
  <c r="E1566" i="15"/>
  <c r="F1566" i="15" s="1"/>
  <c r="G1566" i="15" s="1"/>
  <c r="C1566" i="15" s="1"/>
  <c r="D1566" i="15" s="1"/>
  <c r="H1566" i="15" s="1"/>
  <c r="AF1566" i="15" s="1"/>
  <c r="E2370" i="11"/>
  <c r="I1566" i="15"/>
  <c r="N1566" i="15"/>
  <c r="O1566" i="15" s="1"/>
  <c r="P1566" i="15" s="1"/>
  <c r="L1566" i="15"/>
  <c r="S1566" i="15"/>
  <c r="Q1565" i="15"/>
  <c r="R1565" i="15" s="1"/>
  <c r="T1565" i="15" s="1"/>
  <c r="AB1565" i="15" s="1"/>
  <c r="K1565" i="15"/>
  <c r="M1565" i="15" s="1"/>
  <c r="AC1565" i="15" l="1"/>
  <c r="AD1565" i="15" s="1"/>
  <c r="AE1564" i="15"/>
  <c r="AH1564" i="15" s="1"/>
  <c r="AI1564" i="15" s="1"/>
  <c r="C2372" i="11" s="1"/>
  <c r="AI1563" i="15"/>
  <c r="C2373" i="11" s="1"/>
  <c r="AJ1563" i="15"/>
  <c r="D2373" i="11" s="1"/>
  <c r="AA1565" i="15"/>
  <c r="W1566" i="15"/>
  <c r="X1566" i="15" s="1"/>
  <c r="Z1566" i="15" s="1"/>
  <c r="B1568" i="15"/>
  <c r="V1567" i="15"/>
  <c r="U1567" i="15"/>
  <c r="Y1567" i="15"/>
  <c r="J1567" i="15"/>
  <c r="E1567" i="15"/>
  <c r="F1567" i="15" s="1"/>
  <c r="G1567" i="15" s="1"/>
  <c r="C1567" i="15" s="1"/>
  <c r="D1567" i="15" s="1"/>
  <c r="H1567" i="15" s="1"/>
  <c r="AF1567" i="15" s="1"/>
  <c r="E2369" i="11"/>
  <c r="I1567" i="15"/>
  <c r="N1567" i="15"/>
  <c r="O1567" i="15" s="1"/>
  <c r="P1567" i="15" s="1"/>
  <c r="L1567" i="15"/>
  <c r="S1567" i="15"/>
  <c r="Q1566" i="15"/>
  <c r="R1566" i="15" s="1"/>
  <c r="T1566" i="15" s="1"/>
  <c r="AB1566" i="15" s="1"/>
  <c r="K1566" i="15"/>
  <c r="M1566" i="15" s="1"/>
  <c r="AE1565" i="15" l="1"/>
  <c r="AC1566" i="15"/>
  <c r="AD1566" i="15" s="1"/>
  <c r="AJ1564" i="15"/>
  <c r="D2372" i="11" s="1"/>
  <c r="AG1565" i="15"/>
  <c r="AH1565" i="15" s="1"/>
  <c r="W1567" i="15"/>
  <c r="X1567" i="15" s="1"/>
  <c r="AA1567" i="15" s="1"/>
  <c r="AA1566" i="15"/>
  <c r="B1569" i="15"/>
  <c r="V1568" i="15"/>
  <c r="U1568" i="15"/>
  <c r="Y1568" i="15"/>
  <c r="J1568" i="15"/>
  <c r="E1568" i="15"/>
  <c r="F1568" i="15" s="1"/>
  <c r="G1568" i="15" s="1"/>
  <c r="C1568" i="15" s="1"/>
  <c r="D1568" i="15" s="1"/>
  <c r="H1568" i="15" s="1"/>
  <c r="AF1568" i="15" s="1"/>
  <c r="E2368" i="11"/>
  <c r="I1568" i="15"/>
  <c r="N1568" i="15"/>
  <c r="O1568" i="15" s="1"/>
  <c r="P1568" i="15" s="1"/>
  <c r="L1568" i="15"/>
  <c r="S1568" i="15"/>
  <c r="Q1567" i="15"/>
  <c r="R1567" i="15" s="1"/>
  <c r="T1567" i="15" s="1"/>
  <c r="AB1567" i="15" s="1"/>
  <c r="K1567" i="15"/>
  <c r="M1567" i="15" s="1"/>
  <c r="AC1567" i="15" l="1"/>
  <c r="AD1567" i="15" s="1"/>
  <c r="AE1567" i="15" s="1"/>
  <c r="AG1566" i="15"/>
  <c r="AE1566" i="15"/>
  <c r="AH1566" i="15" s="1"/>
  <c r="AJ1566" i="15" s="1"/>
  <c r="D2370" i="11" s="1"/>
  <c r="Z1567" i="15"/>
  <c r="W1568" i="15"/>
  <c r="X1568" i="15" s="1"/>
  <c r="Z1568" i="15" s="1"/>
  <c r="Q1568" i="15"/>
  <c r="K1568" i="15"/>
  <c r="M1568" i="15" s="1"/>
  <c r="AJ1565" i="15"/>
  <c r="D2371" i="11" s="1"/>
  <c r="AI1565" i="15"/>
  <c r="C2371" i="11" s="1"/>
  <c r="B1570" i="15"/>
  <c r="V1569" i="15"/>
  <c r="U1569" i="15"/>
  <c r="Y1569" i="15"/>
  <c r="J1569" i="15"/>
  <c r="E1569" i="15"/>
  <c r="F1569" i="15" s="1"/>
  <c r="G1569" i="15" s="1"/>
  <c r="C1569" i="15" s="1"/>
  <c r="D1569" i="15" s="1"/>
  <c r="H1569" i="15" s="1"/>
  <c r="AF1569" i="15" s="1"/>
  <c r="E2367" i="11"/>
  <c r="I1569" i="15"/>
  <c r="N1569" i="15"/>
  <c r="O1569" i="15" s="1"/>
  <c r="P1569" i="15" s="1"/>
  <c r="L1569" i="15"/>
  <c r="S1569" i="15"/>
  <c r="R1568" i="15"/>
  <c r="T1568" i="15" s="1"/>
  <c r="AB1568" i="15" s="1"/>
  <c r="AC1568" i="15" l="1"/>
  <c r="AD1568" i="15" s="1"/>
  <c r="AG1567" i="15"/>
  <c r="AH1567" i="15" s="1"/>
  <c r="AJ1567" i="15" s="1"/>
  <c r="D2369" i="11" s="1"/>
  <c r="AA1568" i="15"/>
  <c r="AI1566" i="15"/>
  <c r="C2370" i="11" s="1"/>
  <c r="W1569" i="15"/>
  <c r="X1569" i="15" s="1"/>
  <c r="AA1569" i="15" s="1"/>
  <c r="B1571" i="15"/>
  <c r="V1570" i="15"/>
  <c r="U1570" i="15"/>
  <c r="Y1570" i="15"/>
  <c r="J1570" i="15"/>
  <c r="E1570" i="15"/>
  <c r="F1570" i="15" s="1"/>
  <c r="G1570" i="15" s="1"/>
  <c r="C1570" i="15" s="1"/>
  <c r="D1570" i="15" s="1"/>
  <c r="H1570" i="15" s="1"/>
  <c r="AF1570" i="15" s="1"/>
  <c r="E2366" i="11"/>
  <c r="I1570" i="15"/>
  <c r="N1570" i="15"/>
  <c r="O1570" i="15" s="1"/>
  <c r="P1570" i="15" s="1"/>
  <c r="L1570" i="15"/>
  <c r="S1570" i="15"/>
  <c r="Q1569" i="15"/>
  <c r="R1569" i="15" s="1"/>
  <c r="T1569" i="15" s="1"/>
  <c r="AB1569" i="15" s="1"/>
  <c r="K1569" i="15"/>
  <c r="M1569" i="15" s="1"/>
  <c r="AC1569" i="15" l="1"/>
  <c r="AD1569" i="15" s="1"/>
  <c r="AG1569" i="15" s="1"/>
  <c r="AG1568" i="15"/>
  <c r="AI1567" i="15"/>
  <c r="C2369" i="11" s="1"/>
  <c r="AE1568" i="15"/>
  <c r="AH1568" i="15" s="1"/>
  <c r="Z1569" i="15"/>
  <c r="W1570" i="15"/>
  <c r="X1570" i="15" s="1"/>
  <c r="Z1570" i="15" s="1"/>
  <c r="K1570" i="15"/>
  <c r="M1570" i="15" s="1"/>
  <c r="B1572" i="15"/>
  <c r="V1571" i="15"/>
  <c r="U1571" i="15"/>
  <c r="Y1571" i="15"/>
  <c r="J1571" i="15"/>
  <c r="E1571" i="15"/>
  <c r="F1571" i="15" s="1"/>
  <c r="G1571" i="15" s="1"/>
  <c r="C1571" i="15" s="1"/>
  <c r="D1571" i="15" s="1"/>
  <c r="H1571" i="15" s="1"/>
  <c r="AF1571" i="15" s="1"/>
  <c r="E2365" i="11"/>
  <c r="I1571" i="15"/>
  <c r="N1571" i="15"/>
  <c r="O1571" i="15" s="1"/>
  <c r="P1571" i="15" s="1"/>
  <c r="L1571" i="15"/>
  <c r="S1571" i="15"/>
  <c r="Q1570" i="15"/>
  <c r="R1570" i="15" s="1"/>
  <c r="T1570" i="15" s="1"/>
  <c r="AB1570" i="15" s="1"/>
  <c r="AE1569" i="15" l="1"/>
  <c r="AH1569" i="15" s="1"/>
  <c r="AI1569" i="15" s="1"/>
  <c r="C2367" i="11" s="1"/>
  <c r="K1571" i="15"/>
  <c r="AC1570" i="15"/>
  <c r="AD1570" i="15" s="1"/>
  <c r="AJ1568" i="15"/>
  <c r="D2368" i="11" s="1"/>
  <c r="AI1568" i="15"/>
  <c r="C2368" i="11" s="1"/>
  <c r="AA1570" i="15"/>
  <c r="W1571" i="15"/>
  <c r="X1571" i="15" s="1"/>
  <c r="AA1571" i="15" s="1"/>
  <c r="B1573" i="15"/>
  <c r="V1572" i="15"/>
  <c r="U1572" i="15"/>
  <c r="Y1572" i="15"/>
  <c r="J1572" i="15"/>
  <c r="E1572" i="15"/>
  <c r="F1572" i="15" s="1"/>
  <c r="G1572" i="15" s="1"/>
  <c r="C1572" i="15" s="1"/>
  <c r="D1572" i="15" s="1"/>
  <c r="H1572" i="15" s="1"/>
  <c r="AF1572" i="15" s="1"/>
  <c r="E2364" i="11"/>
  <c r="I1572" i="15"/>
  <c r="N1572" i="15"/>
  <c r="O1572" i="15" s="1"/>
  <c r="P1572" i="15" s="1"/>
  <c r="L1572" i="15"/>
  <c r="S1572" i="15"/>
  <c r="M1571" i="15"/>
  <c r="Q1571" i="15"/>
  <c r="R1571" i="15" s="1"/>
  <c r="T1571" i="15" s="1"/>
  <c r="AB1571" i="15" s="1"/>
  <c r="AC1571" i="15" s="1"/>
  <c r="AD1571" i="15" s="1"/>
  <c r="AE1570" i="15" l="1"/>
  <c r="AG1570" i="15"/>
  <c r="Z1571" i="15"/>
  <c r="W1572" i="15"/>
  <c r="X1572" i="15" s="1"/>
  <c r="Z1572" i="15" s="1"/>
  <c r="AJ1569" i="15"/>
  <c r="D2367" i="11" s="1"/>
  <c r="Q1572" i="15"/>
  <c r="R1572" i="15" s="1"/>
  <c r="T1572" i="15" s="1"/>
  <c r="AB1572" i="15" s="1"/>
  <c r="AG1571" i="15"/>
  <c r="B1574" i="15"/>
  <c r="V1573" i="15"/>
  <c r="U1573" i="15"/>
  <c r="Y1573" i="15"/>
  <c r="J1573" i="15"/>
  <c r="E1573" i="15"/>
  <c r="F1573" i="15" s="1"/>
  <c r="G1573" i="15" s="1"/>
  <c r="C1573" i="15" s="1"/>
  <c r="D1573" i="15" s="1"/>
  <c r="H1573" i="15" s="1"/>
  <c r="AF1573" i="15" s="1"/>
  <c r="E2363" i="11"/>
  <c r="I1573" i="15"/>
  <c r="N1573" i="15"/>
  <c r="O1573" i="15" s="1"/>
  <c r="P1573" i="15" s="1"/>
  <c r="L1573" i="15"/>
  <c r="S1573" i="15"/>
  <c r="AE1571" i="15"/>
  <c r="K1572" i="15"/>
  <c r="M1572" i="15" s="1"/>
  <c r="AH1570" i="15"/>
  <c r="AA1572" i="15" l="1"/>
  <c r="W1573" i="15"/>
  <c r="X1573" i="15" s="1"/>
  <c r="Z1573" i="15" s="1"/>
  <c r="AH1571" i="15"/>
  <c r="AJ1571" i="15" s="1"/>
  <c r="D2365" i="11" s="1"/>
  <c r="K1573" i="15"/>
  <c r="M1573" i="15" s="1"/>
  <c r="AJ1570" i="15"/>
  <c r="D2366" i="11" s="1"/>
  <c r="AI1570" i="15"/>
  <c r="C2366" i="11" s="1"/>
  <c r="B1575" i="15"/>
  <c r="V1574" i="15"/>
  <c r="U1574" i="15"/>
  <c r="Y1574" i="15"/>
  <c r="J1574" i="15"/>
  <c r="E1574" i="15"/>
  <c r="F1574" i="15" s="1"/>
  <c r="G1574" i="15" s="1"/>
  <c r="C1574" i="15" s="1"/>
  <c r="D1574" i="15" s="1"/>
  <c r="H1574" i="15" s="1"/>
  <c r="AF1574" i="15" s="1"/>
  <c r="E2362" i="11"/>
  <c r="I1574" i="15"/>
  <c r="N1574" i="15"/>
  <c r="O1574" i="15" s="1"/>
  <c r="P1574" i="15" s="1"/>
  <c r="L1574" i="15"/>
  <c r="S1574" i="15"/>
  <c r="AC1572" i="15"/>
  <c r="AD1572" i="15" s="1"/>
  <c r="Q1573" i="15"/>
  <c r="R1573" i="15" s="1"/>
  <c r="T1573" i="15" s="1"/>
  <c r="AB1573" i="15" s="1"/>
  <c r="AC1573" i="15" l="1"/>
  <c r="AD1573" i="15" s="1"/>
  <c r="AI1571" i="15"/>
  <c r="C2365" i="11" s="1"/>
  <c r="AA1573" i="15"/>
  <c r="W1574" i="15"/>
  <c r="X1574" i="15" s="1"/>
  <c r="Z1574" i="15" s="1"/>
  <c r="B1576" i="15"/>
  <c r="V1575" i="15"/>
  <c r="U1575" i="15"/>
  <c r="Y1575" i="15"/>
  <c r="J1575" i="15"/>
  <c r="E1575" i="15"/>
  <c r="F1575" i="15" s="1"/>
  <c r="G1575" i="15" s="1"/>
  <c r="C1575" i="15" s="1"/>
  <c r="D1575" i="15" s="1"/>
  <c r="H1575" i="15" s="1"/>
  <c r="AF1575" i="15" s="1"/>
  <c r="E2361" i="11"/>
  <c r="I1575" i="15"/>
  <c r="N1575" i="15"/>
  <c r="O1575" i="15" s="1"/>
  <c r="P1575" i="15" s="1"/>
  <c r="L1575" i="15"/>
  <c r="S1575" i="15"/>
  <c r="AG1572" i="15"/>
  <c r="AE1572" i="15"/>
  <c r="Q1574" i="15"/>
  <c r="R1574" i="15" s="1"/>
  <c r="T1574" i="15" s="1"/>
  <c r="AB1574" i="15" s="1"/>
  <c r="K1574" i="15"/>
  <c r="M1574" i="15" s="1"/>
  <c r="AE1573" i="15" l="1"/>
  <c r="AC1574" i="15"/>
  <c r="AD1574" i="15" s="1"/>
  <c r="AG1574" i="15" s="1"/>
  <c r="AA1574" i="15"/>
  <c r="AG1573" i="15"/>
  <c r="AH1573" i="15" s="1"/>
  <c r="AJ1573" i="15" s="1"/>
  <c r="D2363" i="11" s="1"/>
  <c r="W1575" i="15"/>
  <c r="X1575" i="15" s="1"/>
  <c r="AA1575" i="15" s="1"/>
  <c r="AH1572" i="15"/>
  <c r="AI1572" i="15" s="1"/>
  <c r="C2364" i="11" s="1"/>
  <c r="Q1575" i="15"/>
  <c r="K1575" i="15"/>
  <c r="M1575" i="15" s="1"/>
  <c r="B1577" i="15"/>
  <c r="V1576" i="15"/>
  <c r="U1576" i="15"/>
  <c r="Y1576" i="15"/>
  <c r="J1576" i="15"/>
  <c r="E1576" i="15"/>
  <c r="F1576" i="15" s="1"/>
  <c r="G1576" i="15" s="1"/>
  <c r="C1576" i="15" s="1"/>
  <c r="D1576" i="15" s="1"/>
  <c r="H1576" i="15" s="1"/>
  <c r="AF1576" i="15" s="1"/>
  <c r="E2360" i="11"/>
  <c r="I1576" i="15"/>
  <c r="N1576" i="15"/>
  <c r="O1576" i="15" s="1"/>
  <c r="P1576" i="15" s="1"/>
  <c r="L1576" i="15"/>
  <c r="S1576" i="15"/>
  <c r="R1575" i="15"/>
  <c r="T1575" i="15" s="1"/>
  <c r="AB1575" i="15" s="1"/>
  <c r="AC1575" i="15" l="1"/>
  <c r="AD1575" i="15" s="1"/>
  <c r="AE1575" i="15" s="1"/>
  <c r="AE1574" i="15"/>
  <c r="AH1574" i="15" s="1"/>
  <c r="AI1574" i="15" s="1"/>
  <c r="C2362" i="11" s="1"/>
  <c r="AI1573" i="15"/>
  <c r="C2363" i="11" s="1"/>
  <c r="W1576" i="15"/>
  <c r="X1576" i="15" s="1"/>
  <c r="AA1576" i="15" s="1"/>
  <c r="Z1575" i="15"/>
  <c r="AJ1572" i="15"/>
  <c r="D2364" i="11" s="1"/>
  <c r="Q1576" i="15"/>
  <c r="R1576" i="15" s="1"/>
  <c r="T1576" i="15" s="1"/>
  <c r="AB1576" i="15" s="1"/>
  <c r="B1578" i="15"/>
  <c r="V1577" i="15"/>
  <c r="U1577" i="15"/>
  <c r="Y1577" i="15"/>
  <c r="J1577" i="15"/>
  <c r="E1577" i="15"/>
  <c r="F1577" i="15" s="1"/>
  <c r="G1577" i="15" s="1"/>
  <c r="C1577" i="15" s="1"/>
  <c r="D1577" i="15" s="1"/>
  <c r="H1577" i="15" s="1"/>
  <c r="AF1577" i="15" s="1"/>
  <c r="E2359" i="11"/>
  <c r="I1577" i="15"/>
  <c r="N1577" i="15"/>
  <c r="O1577" i="15" s="1"/>
  <c r="P1577" i="15" s="1"/>
  <c r="L1577" i="15"/>
  <c r="S1577" i="15"/>
  <c r="K1576" i="15"/>
  <c r="M1576" i="15" s="1"/>
  <c r="AG1575" i="15" l="1"/>
  <c r="AH1575" i="15" s="1"/>
  <c r="AJ1574" i="15"/>
  <c r="D2362" i="11" s="1"/>
  <c r="Z1576" i="15"/>
  <c r="W1577" i="15"/>
  <c r="X1577" i="15" s="1"/>
  <c r="AA1577" i="15" s="1"/>
  <c r="Q1577" i="15"/>
  <c r="R1577" i="15" s="1"/>
  <c r="T1577" i="15" s="1"/>
  <c r="AB1577" i="15" s="1"/>
  <c r="B1579" i="15"/>
  <c r="V1578" i="15"/>
  <c r="U1578" i="15"/>
  <c r="Y1578" i="15"/>
  <c r="J1578" i="15"/>
  <c r="E1578" i="15"/>
  <c r="F1578" i="15" s="1"/>
  <c r="G1578" i="15" s="1"/>
  <c r="C1578" i="15" s="1"/>
  <c r="D1578" i="15" s="1"/>
  <c r="H1578" i="15" s="1"/>
  <c r="AF1578" i="15" s="1"/>
  <c r="E2358" i="11"/>
  <c r="I1578" i="15"/>
  <c r="N1578" i="15"/>
  <c r="O1578" i="15" s="1"/>
  <c r="P1578" i="15" s="1"/>
  <c r="L1578" i="15"/>
  <c r="S1578" i="15"/>
  <c r="AC1576" i="15"/>
  <c r="AD1576" i="15" s="1"/>
  <c r="K1577" i="15"/>
  <c r="M1577" i="15" s="1"/>
  <c r="AI1575" i="15" l="1"/>
  <c r="C2361" i="11" s="1"/>
  <c r="AJ1575" i="15"/>
  <c r="D2361" i="11" s="1"/>
  <c r="W1578" i="15"/>
  <c r="X1578" i="15" s="1"/>
  <c r="Z1578" i="15" s="1"/>
  <c r="Z1577" i="15"/>
  <c r="Q1578" i="15"/>
  <c r="R1578" i="15" s="1"/>
  <c r="T1578" i="15" s="1"/>
  <c r="AB1578" i="15" s="1"/>
  <c r="K1578" i="15"/>
  <c r="M1578" i="15" s="1"/>
  <c r="AE1576" i="15"/>
  <c r="AG1576" i="15"/>
  <c r="B1580" i="15"/>
  <c r="V1579" i="15"/>
  <c r="U1579" i="15"/>
  <c r="Y1579" i="15"/>
  <c r="J1579" i="15"/>
  <c r="E1579" i="15"/>
  <c r="F1579" i="15" s="1"/>
  <c r="G1579" i="15" s="1"/>
  <c r="C1579" i="15" s="1"/>
  <c r="D1579" i="15" s="1"/>
  <c r="H1579" i="15" s="1"/>
  <c r="AF1579" i="15" s="1"/>
  <c r="E2357" i="11"/>
  <c r="I1579" i="15"/>
  <c r="N1579" i="15"/>
  <c r="O1579" i="15" s="1"/>
  <c r="P1579" i="15" s="1"/>
  <c r="L1579" i="15"/>
  <c r="S1579" i="15"/>
  <c r="AC1577" i="15"/>
  <c r="AD1577" i="15" s="1"/>
  <c r="AH1576" i="15" l="1"/>
  <c r="AI1576" i="15" s="1"/>
  <c r="C2360" i="11" s="1"/>
  <c r="AA1578" i="15"/>
  <c r="W1579" i="15"/>
  <c r="X1579" i="15" s="1"/>
  <c r="Z1579" i="15" s="1"/>
  <c r="AC1578" i="15"/>
  <c r="AD1578" i="15" s="1"/>
  <c r="B1581" i="15"/>
  <c r="V1580" i="15"/>
  <c r="U1580" i="15"/>
  <c r="Y1580" i="15"/>
  <c r="J1580" i="15"/>
  <c r="E1580" i="15"/>
  <c r="F1580" i="15" s="1"/>
  <c r="G1580" i="15" s="1"/>
  <c r="C1580" i="15" s="1"/>
  <c r="D1580" i="15" s="1"/>
  <c r="H1580" i="15" s="1"/>
  <c r="AF1580" i="15" s="1"/>
  <c r="E2356" i="11"/>
  <c r="I1580" i="15"/>
  <c r="N1580" i="15"/>
  <c r="O1580" i="15" s="1"/>
  <c r="P1580" i="15" s="1"/>
  <c r="L1580" i="15"/>
  <c r="S1580" i="15"/>
  <c r="Q1579" i="15"/>
  <c r="R1579" i="15" s="1"/>
  <c r="T1579" i="15" s="1"/>
  <c r="AB1579" i="15" s="1"/>
  <c r="AC1579" i="15" s="1"/>
  <c r="AD1579" i="15" s="1"/>
  <c r="AG1577" i="15"/>
  <c r="AE1577" i="15"/>
  <c r="K1579" i="15"/>
  <c r="M1579" i="15" s="1"/>
  <c r="AH1577" i="15" l="1"/>
  <c r="AI1577" i="15" s="1"/>
  <c r="C2359" i="11" s="1"/>
  <c r="AJ1576" i="15"/>
  <c r="D2360" i="11" s="1"/>
  <c r="W1580" i="15"/>
  <c r="X1580" i="15" s="1"/>
  <c r="Z1580" i="15" s="1"/>
  <c r="AA1579" i="15"/>
  <c r="AG1579" i="15" s="1"/>
  <c r="AG1578" i="15"/>
  <c r="AE1578" i="15"/>
  <c r="K1580" i="15"/>
  <c r="M1580" i="15" s="1"/>
  <c r="B1582" i="15"/>
  <c r="V1581" i="15"/>
  <c r="U1581" i="15"/>
  <c r="Y1581" i="15"/>
  <c r="J1581" i="15"/>
  <c r="E1581" i="15"/>
  <c r="F1581" i="15" s="1"/>
  <c r="G1581" i="15" s="1"/>
  <c r="C1581" i="15" s="1"/>
  <c r="D1581" i="15" s="1"/>
  <c r="H1581" i="15" s="1"/>
  <c r="AF1581" i="15" s="1"/>
  <c r="E2355" i="11"/>
  <c r="I1581" i="15"/>
  <c r="N1581" i="15"/>
  <c r="O1581" i="15" s="1"/>
  <c r="P1581" i="15" s="1"/>
  <c r="L1581" i="15"/>
  <c r="S1581" i="15"/>
  <c r="Q1580" i="15"/>
  <c r="R1580" i="15" s="1"/>
  <c r="T1580" i="15" s="1"/>
  <c r="AB1580" i="15" s="1"/>
  <c r="AJ1577" i="15" l="1"/>
  <c r="D2359" i="11" s="1"/>
  <c r="AH1578" i="15"/>
  <c r="AI1578" i="15" s="1"/>
  <c r="C2358" i="11" s="1"/>
  <c r="AA1580" i="15"/>
  <c r="W1581" i="15"/>
  <c r="X1581" i="15" s="1"/>
  <c r="AA1581" i="15" s="1"/>
  <c r="AE1579" i="15"/>
  <c r="AH1579" i="15" s="1"/>
  <c r="AC1580" i="15"/>
  <c r="AD1580" i="15" s="1"/>
  <c r="B1583" i="15"/>
  <c r="V1582" i="15"/>
  <c r="U1582" i="15"/>
  <c r="Y1582" i="15"/>
  <c r="J1582" i="15"/>
  <c r="E1582" i="15"/>
  <c r="F1582" i="15" s="1"/>
  <c r="G1582" i="15" s="1"/>
  <c r="C1582" i="15" s="1"/>
  <c r="D1582" i="15" s="1"/>
  <c r="H1582" i="15" s="1"/>
  <c r="AF1582" i="15" s="1"/>
  <c r="E2354" i="11"/>
  <c r="I1582" i="15"/>
  <c r="N1582" i="15"/>
  <c r="O1582" i="15" s="1"/>
  <c r="P1582" i="15" s="1"/>
  <c r="L1582" i="15"/>
  <c r="S1582" i="15"/>
  <c r="Q1581" i="15"/>
  <c r="R1581" i="15" s="1"/>
  <c r="T1581" i="15" s="1"/>
  <c r="AB1581" i="15" s="1"/>
  <c r="K1581" i="15"/>
  <c r="M1581" i="15" s="1"/>
  <c r="AC1581" i="15" l="1"/>
  <c r="AD1581" i="15" s="1"/>
  <c r="AE1581" i="15" s="1"/>
  <c r="AJ1578" i="15"/>
  <c r="D2358" i="11" s="1"/>
  <c r="AJ1579" i="15"/>
  <c r="D2357" i="11" s="1"/>
  <c r="AI1579" i="15"/>
  <c r="C2357" i="11" s="1"/>
  <c r="AG1580" i="15"/>
  <c r="Z1581" i="15"/>
  <c r="W1582" i="15"/>
  <c r="X1582" i="15" s="1"/>
  <c r="Z1582" i="15" s="1"/>
  <c r="Q1582" i="15"/>
  <c r="R1582" i="15" s="1"/>
  <c r="T1582" i="15" s="1"/>
  <c r="AB1582" i="15" s="1"/>
  <c r="AE1580" i="15"/>
  <c r="K1582" i="15"/>
  <c r="M1582" i="15" s="1"/>
  <c r="B1584" i="15"/>
  <c r="V1583" i="15"/>
  <c r="U1583" i="15"/>
  <c r="Y1583" i="15"/>
  <c r="J1583" i="15"/>
  <c r="E1583" i="15"/>
  <c r="F1583" i="15" s="1"/>
  <c r="G1583" i="15" s="1"/>
  <c r="C1583" i="15" s="1"/>
  <c r="D1583" i="15" s="1"/>
  <c r="H1583" i="15" s="1"/>
  <c r="AF1583" i="15" s="1"/>
  <c r="E2353" i="11"/>
  <c r="I1583" i="15"/>
  <c r="N1583" i="15"/>
  <c r="O1583" i="15" s="1"/>
  <c r="P1583" i="15" s="1"/>
  <c r="L1583" i="15"/>
  <c r="S1583" i="15"/>
  <c r="AC1582" i="15" l="1"/>
  <c r="AD1582" i="15" s="1"/>
  <c r="AG1581" i="15"/>
  <c r="K1583" i="15"/>
  <c r="AH1580" i="15"/>
  <c r="AJ1580" i="15" s="1"/>
  <c r="D2356" i="11" s="1"/>
  <c r="W1583" i="15"/>
  <c r="X1583" i="15" s="1"/>
  <c r="Z1583" i="15" s="1"/>
  <c r="AA1582" i="15"/>
  <c r="AH1581" i="15"/>
  <c r="AJ1581" i="15" s="1"/>
  <c r="D2355" i="11" s="1"/>
  <c r="B1585" i="15"/>
  <c r="V1584" i="15"/>
  <c r="U1584" i="15"/>
  <c r="Y1584" i="15"/>
  <c r="J1584" i="15"/>
  <c r="E1584" i="15"/>
  <c r="F1584" i="15" s="1"/>
  <c r="G1584" i="15" s="1"/>
  <c r="C1584" i="15" s="1"/>
  <c r="D1584" i="15" s="1"/>
  <c r="H1584" i="15" s="1"/>
  <c r="AF1584" i="15" s="1"/>
  <c r="E2352" i="11"/>
  <c r="I1584" i="15"/>
  <c r="N1584" i="15"/>
  <c r="O1584" i="15" s="1"/>
  <c r="P1584" i="15" s="1"/>
  <c r="L1584" i="15"/>
  <c r="S1584" i="15"/>
  <c r="Q1583" i="15"/>
  <c r="R1583" i="15" s="1"/>
  <c r="T1583" i="15" s="1"/>
  <c r="AB1583" i="15" s="1"/>
  <c r="AC1583" i="15" s="1"/>
  <c r="AD1583" i="15" s="1"/>
  <c r="M1583" i="15"/>
  <c r="AE1582" i="15" l="1"/>
  <c r="AH1582" i="15" s="1"/>
  <c r="AI1582" i="15" s="1"/>
  <c r="C2354" i="11" s="1"/>
  <c r="AG1582" i="15"/>
  <c r="AI1580" i="15"/>
  <c r="C2356" i="11" s="1"/>
  <c r="AA1583" i="15"/>
  <c r="AE1583" i="15" s="1"/>
  <c r="AI1581" i="15"/>
  <c r="C2355" i="11" s="1"/>
  <c r="W1584" i="15"/>
  <c r="X1584" i="15" s="1"/>
  <c r="AA1584" i="15" s="1"/>
  <c r="B1586" i="15"/>
  <c r="V1585" i="15"/>
  <c r="U1585" i="15"/>
  <c r="Y1585" i="15"/>
  <c r="J1585" i="15"/>
  <c r="E1585" i="15"/>
  <c r="F1585" i="15" s="1"/>
  <c r="G1585" i="15" s="1"/>
  <c r="C1585" i="15" s="1"/>
  <c r="D1585" i="15" s="1"/>
  <c r="H1585" i="15" s="1"/>
  <c r="AF1585" i="15" s="1"/>
  <c r="E2351" i="11"/>
  <c r="I1585" i="15"/>
  <c r="N1585" i="15"/>
  <c r="O1585" i="15" s="1"/>
  <c r="P1585" i="15" s="1"/>
  <c r="L1585" i="15"/>
  <c r="S1585" i="15"/>
  <c r="Q1584" i="15"/>
  <c r="R1584" i="15" s="1"/>
  <c r="T1584" i="15" s="1"/>
  <c r="AB1584" i="15" s="1"/>
  <c r="K1584" i="15"/>
  <c r="M1584" i="15" s="1"/>
  <c r="AC1584" i="15" l="1"/>
  <c r="AD1584" i="15" s="1"/>
  <c r="AE1584" i="15" s="1"/>
  <c r="AG1583" i="15"/>
  <c r="AH1583" i="15" s="1"/>
  <c r="AJ1582" i="15"/>
  <c r="D2354" i="11" s="1"/>
  <c r="Z1584" i="15"/>
  <c r="W1585" i="15"/>
  <c r="X1585" i="15" s="1"/>
  <c r="B1587" i="15"/>
  <c r="V1586" i="15"/>
  <c r="U1586" i="15"/>
  <c r="Y1586" i="15"/>
  <c r="J1586" i="15"/>
  <c r="E1586" i="15"/>
  <c r="F1586" i="15" s="1"/>
  <c r="G1586" i="15" s="1"/>
  <c r="C1586" i="15" s="1"/>
  <c r="D1586" i="15" s="1"/>
  <c r="H1586" i="15" s="1"/>
  <c r="AF1586" i="15" s="1"/>
  <c r="E2350" i="11"/>
  <c r="I1586" i="15"/>
  <c r="N1586" i="15"/>
  <c r="O1586" i="15" s="1"/>
  <c r="P1586" i="15" s="1"/>
  <c r="L1586" i="15"/>
  <c r="S1586" i="15"/>
  <c r="Q1585" i="15"/>
  <c r="R1585" i="15" s="1"/>
  <c r="T1585" i="15" s="1"/>
  <c r="AB1585" i="15" s="1"/>
  <c r="K1585" i="15"/>
  <c r="M1585" i="15" s="1"/>
  <c r="AC1585" i="15" l="1"/>
  <c r="AD1585" i="15" s="1"/>
  <c r="AG1584" i="15"/>
  <c r="AH1584" i="15" s="1"/>
  <c r="AI1584" i="15" s="1"/>
  <c r="C2352" i="11" s="1"/>
  <c r="AJ1583" i="15"/>
  <c r="D2353" i="11" s="1"/>
  <c r="AI1583" i="15"/>
  <c r="C2353" i="11" s="1"/>
  <c r="W1586" i="15"/>
  <c r="X1586" i="15" s="1"/>
  <c r="Z1586" i="15" s="1"/>
  <c r="Q1586" i="15"/>
  <c r="R1586" i="15" s="1"/>
  <c r="T1586" i="15" s="1"/>
  <c r="AB1586" i="15" s="1"/>
  <c r="K1586" i="15"/>
  <c r="M1586" i="15" s="1"/>
  <c r="B1588" i="15"/>
  <c r="V1587" i="15"/>
  <c r="U1587" i="15"/>
  <c r="Y1587" i="15"/>
  <c r="J1587" i="15"/>
  <c r="E1587" i="15"/>
  <c r="F1587" i="15" s="1"/>
  <c r="G1587" i="15" s="1"/>
  <c r="C1587" i="15" s="1"/>
  <c r="D1587" i="15" s="1"/>
  <c r="H1587" i="15" s="1"/>
  <c r="AF1587" i="15" s="1"/>
  <c r="E2349" i="11"/>
  <c r="I1587" i="15"/>
  <c r="N1587" i="15"/>
  <c r="O1587" i="15" s="1"/>
  <c r="P1587" i="15" s="1"/>
  <c r="L1587" i="15"/>
  <c r="S1587" i="15"/>
  <c r="AA1585" i="15"/>
  <c r="Z1585" i="15"/>
  <c r="AG1585" i="15" l="1"/>
  <c r="AJ1584" i="15"/>
  <c r="D2352" i="11" s="1"/>
  <c r="AC1586" i="15"/>
  <c r="AD1586" i="15" s="1"/>
  <c r="AA1586" i="15"/>
  <c r="W1587" i="15"/>
  <c r="X1587" i="15" s="1"/>
  <c r="Z1587" i="15" s="1"/>
  <c r="B1589" i="15"/>
  <c r="V1588" i="15"/>
  <c r="U1588" i="15"/>
  <c r="Y1588" i="15"/>
  <c r="J1588" i="15"/>
  <c r="E1588" i="15"/>
  <c r="F1588" i="15" s="1"/>
  <c r="G1588" i="15" s="1"/>
  <c r="C1588" i="15" s="1"/>
  <c r="D1588" i="15" s="1"/>
  <c r="H1588" i="15" s="1"/>
  <c r="AF1588" i="15" s="1"/>
  <c r="E2348" i="11"/>
  <c r="I1588" i="15"/>
  <c r="N1588" i="15"/>
  <c r="O1588" i="15" s="1"/>
  <c r="P1588" i="15" s="1"/>
  <c r="L1588" i="15"/>
  <c r="S1588" i="15"/>
  <c r="Q1587" i="15"/>
  <c r="R1587" i="15" s="1"/>
  <c r="T1587" i="15" s="1"/>
  <c r="AB1587" i="15" s="1"/>
  <c r="K1587" i="15"/>
  <c r="M1587" i="15" s="1"/>
  <c r="AE1585" i="15"/>
  <c r="AH1585" i="15" s="1"/>
  <c r="AC1587" i="15" l="1"/>
  <c r="AD1587" i="15" s="1"/>
  <c r="AE1586" i="15"/>
  <c r="AG1586" i="15"/>
  <c r="AH1586" i="15" s="1"/>
  <c r="W1588" i="15"/>
  <c r="X1588" i="15" s="1"/>
  <c r="AA1588" i="15" s="1"/>
  <c r="AA1587" i="15"/>
  <c r="AJ1585" i="15"/>
  <c r="D2351" i="11" s="1"/>
  <c r="AI1585" i="15"/>
  <c r="C2351" i="11" s="1"/>
  <c r="B1590" i="15"/>
  <c r="V1589" i="15"/>
  <c r="U1589" i="15"/>
  <c r="Y1589" i="15"/>
  <c r="J1589" i="15"/>
  <c r="E1589" i="15"/>
  <c r="F1589" i="15" s="1"/>
  <c r="G1589" i="15" s="1"/>
  <c r="C1589" i="15" s="1"/>
  <c r="D1589" i="15" s="1"/>
  <c r="H1589" i="15" s="1"/>
  <c r="AF1589" i="15" s="1"/>
  <c r="E2347" i="11"/>
  <c r="I1589" i="15"/>
  <c r="N1589" i="15"/>
  <c r="O1589" i="15" s="1"/>
  <c r="P1589" i="15" s="1"/>
  <c r="L1589" i="15"/>
  <c r="S1589" i="15"/>
  <c r="K1588" i="15"/>
  <c r="M1588" i="15" s="1"/>
  <c r="Q1588" i="15"/>
  <c r="R1588" i="15" s="1"/>
  <c r="T1588" i="15" s="1"/>
  <c r="AB1588" i="15" s="1"/>
  <c r="AE1587" i="15" l="1"/>
  <c r="AC1588" i="15"/>
  <c r="AD1588" i="15" s="1"/>
  <c r="AE1588" i="15" s="1"/>
  <c r="AJ1586" i="15"/>
  <c r="D2350" i="11" s="1"/>
  <c r="AI1586" i="15"/>
  <c r="C2350" i="11" s="1"/>
  <c r="W1589" i="15"/>
  <c r="X1589" i="15" s="1"/>
  <c r="Z1589" i="15" s="1"/>
  <c r="AG1587" i="15"/>
  <c r="AH1587" i="15" s="1"/>
  <c r="Z1588" i="15"/>
  <c r="B1591" i="15"/>
  <c r="V1590" i="15"/>
  <c r="U1590" i="15"/>
  <c r="Y1590" i="15"/>
  <c r="J1590" i="15"/>
  <c r="E1590" i="15"/>
  <c r="F1590" i="15" s="1"/>
  <c r="G1590" i="15" s="1"/>
  <c r="C1590" i="15" s="1"/>
  <c r="D1590" i="15" s="1"/>
  <c r="H1590" i="15" s="1"/>
  <c r="AF1590" i="15" s="1"/>
  <c r="E2346" i="11"/>
  <c r="I1590" i="15"/>
  <c r="N1590" i="15"/>
  <c r="O1590" i="15" s="1"/>
  <c r="P1590" i="15" s="1"/>
  <c r="L1590" i="15"/>
  <c r="S1590" i="15"/>
  <c r="Q1589" i="15"/>
  <c r="R1589" i="15" s="1"/>
  <c r="T1589" i="15" s="1"/>
  <c r="AB1589" i="15" s="1"/>
  <c r="K1589" i="15"/>
  <c r="M1589" i="15" s="1"/>
  <c r="AG1588" i="15" l="1"/>
  <c r="AH1588" i="15" s="1"/>
  <c r="AC1589" i="15"/>
  <c r="AD1589" i="15" s="1"/>
  <c r="AJ1587" i="15"/>
  <c r="D2349" i="11" s="1"/>
  <c r="AI1587" i="15"/>
  <c r="C2349" i="11" s="1"/>
  <c r="AA1589" i="15"/>
  <c r="W1590" i="15"/>
  <c r="X1590" i="15" s="1"/>
  <c r="Z1590" i="15" s="1"/>
  <c r="Q1590" i="15"/>
  <c r="R1590" i="15" s="1"/>
  <c r="T1590" i="15" s="1"/>
  <c r="AB1590" i="15" s="1"/>
  <c r="B1592" i="15"/>
  <c r="V1591" i="15"/>
  <c r="U1591" i="15"/>
  <c r="Y1591" i="15"/>
  <c r="J1591" i="15"/>
  <c r="E1591" i="15"/>
  <c r="F1591" i="15" s="1"/>
  <c r="G1591" i="15" s="1"/>
  <c r="C1591" i="15" s="1"/>
  <c r="D1591" i="15" s="1"/>
  <c r="H1591" i="15" s="1"/>
  <c r="AF1591" i="15" s="1"/>
  <c r="E2345" i="11"/>
  <c r="I1591" i="15"/>
  <c r="N1591" i="15"/>
  <c r="O1591" i="15" s="1"/>
  <c r="P1591" i="15" s="1"/>
  <c r="L1591" i="15"/>
  <c r="S1591" i="15"/>
  <c r="K1590" i="15"/>
  <c r="M1590" i="15" s="1"/>
  <c r="AI1588" i="15" l="1"/>
  <c r="C2348" i="11" s="1"/>
  <c r="AJ1588" i="15"/>
  <c r="D2348" i="11" s="1"/>
  <c r="AE1589" i="15"/>
  <c r="AG1589" i="15"/>
  <c r="AH1589" i="15" s="1"/>
  <c r="AI1589" i="15" s="1"/>
  <c r="C2347" i="11" s="1"/>
  <c r="AA1590" i="15"/>
  <c r="Q1591" i="15"/>
  <c r="R1591" i="15" s="1"/>
  <c r="T1591" i="15" s="1"/>
  <c r="AB1591" i="15" s="1"/>
  <c r="B1593" i="15"/>
  <c r="V1592" i="15"/>
  <c r="U1592" i="15"/>
  <c r="Y1592" i="15"/>
  <c r="J1592" i="15"/>
  <c r="E1592" i="15"/>
  <c r="F1592" i="15" s="1"/>
  <c r="G1592" i="15" s="1"/>
  <c r="C1592" i="15" s="1"/>
  <c r="D1592" i="15" s="1"/>
  <c r="H1592" i="15" s="1"/>
  <c r="AF1592" i="15" s="1"/>
  <c r="E2344" i="11"/>
  <c r="I1592" i="15"/>
  <c r="N1592" i="15"/>
  <c r="O1592" i="15" s="1"/>
  <c r="P1592" i="15" s="1"/>
  <c r="L1592" i="15"/>
  <c r="S1592" i="15"/>
  <c r="W1591" i="15"/>
  <c r="X1591" i="15" s="1"/>
  <c r="AC1590" i="15"/>
  <c r="AD1590" i="15" s="1"/>
  <c r="K1591" i="15"/>
  <c r="M1591" i="15" s="1"/>
  <c r="AG1590" i="15" l="1"/>
  <c r="AJ1589" i="15"/>
  <c r="D2347" i="11" s="1"/>
  <c r="Q1592" i="15"/>
  <c r="R1592" i="15" s="1"/>
  <c r="T1592" i="15" s="1"/>
  <c r="AB1592" i="15" s="1"/>
  <c r="K1592" i="15"/>
  <c r="M1592" i="15" s="1"/>
  <c r="W1592" i="15"/>
  <c r="X1592" i="15" s="1"/>
  <c r="AE1590" i="15"/>
  <c r="AH1590" i="15" s="1"/>
  <c r="AA1591" i="15"/>
  <c r="Z1591" i="15"/>
  <c r="B1594" i="15"/>
  <c r="V1593" i="15"/>
  <c r="U1593" i="15"/>
  <c r="Y1593" i="15"/>
  <c r="J1593" i="15"/>
  <c r="E1593" i="15"/>
  <c r="F1593" i="15" s="1"/>
  <c r="G1593" i="15" s="1"/>
  <c r="C1593" i="15" s="1"/>
  <c r="D1593" i="15" s="1"/>
  <c r="H1593" i="15" s="1"/>
  <c r="AF1593" i="15" s="1"/>
  <c r="E2343" i="11"/>
  <c r="I1593" i="15"/>
  <c r="N1593" i="15"/>
  <c r="O1593" i="15" s="1"/>
  <c r="P1593" i="15" s="1"/>
  <c r="L1593" i="15"/>
  <c r="S1593" i="15"/>
  <c r="AC1591" i="15"/>
  <c r="AD1591" i="15" s="1"/>
  <c r="W1593" i="15" l="1"/>
  <c r="X1593" i="15" s="1"/>
  <c r="Z1593" i="15" s="1"/>
  <c r="Q1593" i="15"/>
  <c r="R1593" i="15" s="1"/>
  <c r="T1593" i="15" s="1"/>
  <c r="AB1593" i="15" s="1"/>
  <c r="AC1592" i="15"/>
  <c r="AD1592" i="15" s="1"/>
  <c r="AJ1590" i="15"/>
  <c r="D2346" i="11" s="1"/>
  <c r="AI1590" i="15"/>
  <c r="C2346" i="11" s="1"/>
  <c r="AE1591" i="15"/>
  <c r="AG1591" i="15"/>
  <c r="V1594" i="15"/>
  <c r="U1594" i="15"/>
  <c r="Y1594" i="15"/>
  <c r="J1594" i="15"/>
  <c r="E1594" i="15"/>
  <c r="F1594" i="15" s="1"/>
  <c r="G1594" i="15" s="1"/>
  <c r="C1594" i="15" s="1"/>
  <c r="D1594" i="15" s="1"/>
  <c r="H1594" i="15" s="1"/>
  <c r="AF1594" i="15" s="1"/>
  <c r="E2342" i="11"/>
  <c r="B1595" i="15"/>
  <c r="I1594" i="15"/>
  <c r="N1594" i="15"/>
  <c r="O1594" i="15" s="1"/>
  <c r="P1594" i="15" s="1"/>
  <c r="L1594" i="15"/>
  <c r="S1594" i="15"/>
  <c r="AA1592" i="15"/>
  <c r="Z1592" i="15"/>
  <c r="K1593" i="15"/>
  <c r="M1593" i="15" s="1"/>
  <c r="W1594" i="15" l="1"/>
  <c r="X1594" i="15" s="1"/>
  <c r="Z1594" i="15" s="1"/>
  <c r="AA1593" i="15"/>
  <c r="Q1594" i="15"/>
  <c r="R1594" i="15" s="1"/>
  <c r="T1594" i="15" s="1"/>
  <c r="AB1594" i="15" s="1"/>
  <c r="AG1592" i="15"/>
  <c r="AC1593" i="15"/>
  <c r="AD1593" i="15" s="1"/>
  <c r="AH1591" i="15"/>
  <c r="V1595" i="15"/>
  <c r="U1595" i="15"/>
  <c r="Y1595" i="15"/>
  <c r="J1595" i="15"/>
  <c r="E1595" i="15"/>
  <c r="F1595" i="15" s="1"/>
  <c r="G1595" i="15" s="1"/>
  <c r="C1595" i="15" s="1"/>
  <c r="D1595" i="15" s="1"/>
  <c r="H1595" i="15" s="1"/>
  <c r="AF1595" i="15" s="1"/>
  <c r="E2341" i="11"/>
  <c r="B1596" i="15"/>
  <c r="I1595" i="15"/>
  <c r="N1595" i="15"/>
  <c r="O1595" i="15" s="1"/>
  <c r="P1595" i="15" s="1"/>
  <c r="L1595" i="15"/>
  <c r="S1595" i="15"/>
  <c r="AE1592" i="15"/>
  <c r="K1594" i="15"/>
  <c r="M1594" i="15" s="1"/>
  <c r="AH1592" i="15" l="1"/>
  <c r="AJ1592" i="15" s="1"/>
  <c r="D2344" i="11" s="1"/>
  <c r="AG1593" i="15"/>
  <c r="AA1594" i="15"/>
  <c r="Q1595" i="15"/>
  <c r="W1595" i="15"/>
  <c r="X1595" i="15" s="1"/>
  <c r="AE1593" i="15"/>
  <c r="AH1593" i="15" s="1"/>
  <c r="AJ1591" i="15"/>
  <c r="D2345" i="11" s="1"/>
  <c r="AI1591" i="15"/>
  <c r="C2345" i="11" s="1"/>
  <c r="R1595" i="15"/>
  <c r="T1595" i="15" s="1"/>
  <c r="AB1595" i="15" s="1"/>
  <c r="K1595" i="15"/>
  <c r="M1595" i="15" s="1"/>
  <c r="AC1594" i="15"/>
  <c r="AD1594" i="15" s="1"/>
  <c r="B1597" i="15"/>
  <c r="V1596" i="15"/>
  <c r="U1596" i="15"/>
  <c r="Y1596" i="15"/>
  <c r="J1596" i="15"/>
  <c r="E1596" i="15"/>
  <c r="F1596" i="15" s="1"/>
  <c r="G1596" i="15" s="1"/>
  <c r="C1596" i="15" s="1"/>
  <c r="D1596" i="15" s="1"/>
  <c r="H1596" i="15" s="1"/>
  <c r="AF1596" i="15" s="1"/>
  <c r="E2340" i="11"/>
  <c r="I1596" i="15"/>
  <c r="N1596" i="15"/>
  <c r="O1596" i="15" s="1"/>
  <c r="P1596" i="15" s="1"/>
  <c r="L1596" i="15"/>
  <c r="S1596" i="15"/>
  <c r="AI1592" i="15" l="1"/>
  <c r="C2344" i="11" s="1"/>
  <c r="W1596" i="15"/>
  <c r="X1596" i="15" s="1"/>
  <c r="Z1596" i="15" s="1"/>
  <c r="Q1596" i="15"/>
  <c r="R1596" i="15" s="1"/>
  <c r="T1596" i="15" s="1"/>
  <c r="AB1596" i="15" s="1"/>
  <c r="B1598" i="15"/>
  <c r="V1597" i="15"/>
  <c r="U1597" i="15"/>
  <c r="Y1597" i="15"/>
  <c r="J1597" i="15"/>
  <c r="E1597" i="15"/>
  <c r="F1597" i="15" s="1"/>
  <c r="G1597" i="15" s="1"/>
  <c r="C1597" i="15" s="1"/>
  <c r="D1597" i="15" s="1"/>
  <c r="H1597" i="15" s="1"/>
  <c r="AF1597" i="15" s="1"/>
  <c r="E2339" i="11"/>
  <c r="I1597" i="15"/>
  <c r="N1597" i="15"/>
  <c r="O1597" i="15" s="1"/>
  <c r="P1597" i="15" s="1"/>
  <c r="L1597" i="15"/>
  <c r="S1597" i="15"/>
  <c r="AG1594" i="15"/>
  <c r="AE1594" i="15"/>
  <c r="K1596" i="15"/>
  <c r="M1596" i="15" s="1"/>
  <c r="AI1593" i="15"/>
  <c r="C2343" i="11" s="1"/>
  <c r="AJ1593" i="15"/>
  <c r="D2343" i="11" s="1"/>
  <c r="AC1595" i="15"/>
  <c r="AD1595" i="15" s="1"/>
  <c r="AA1595" i="15"/>
  <c r="Z1595" i="15"/>
  <c r="AH1594" i="15" l="1"/>
  <c r="AI1594" i="15" s="1"/>
  <c r="C2342" i="11" s="1"/>
  <c r="AA1596" i="15"/>
  <c r="W1597" i="15"/>
  <c r="X1597" i="15" s="1"/>
  <c r="Z1597" i="15" s="1"/>
  <c r="Q1597" i="15"/>
  <c r="R1597" i="15" s="1"/>
  <c r="T1597" i="15" s="1"/>
  <c r="AB1597" i="15" s="1"/>
  <c r="AE1595" i="15"/>
  <c r="AC1596" i="15"/>
  <c r="AD1596" i="15" s="1"/>
  <c r="AG1595" i="15"/>
  <c r="AH1595" i="15" s="1"/>
  <c r="K1597" i="15"/>
  <c r="M1597" i="15" s="1"/>
  <c r="B1599" i="15"/>
  <c r="V1598" i="15"/>
  <c r="U1598" i="15"/>
  <c r="Y1598" i="15"/>
  <c r="J1598" i="15"/>
  <c r="E1598" i="15"/>
  <c r="F1598" i="15" s="1"/>
  <c r="G1598" i="15" s="1"/>
  <c r="C1598" i="15" s="1"/>
  <c r="D1598" i="15" s="1"/>
  <c r="H1598" i="15" s="1"/>
  <c r="AF1598" i="15" s="1"/>
  <c r="E2338" i="11"/>
  <c r="I1598" i="15"/>
  <c r="N1598" i="15"/>
  <c r="O1598" i="15" s="1"/>
  <c r="P1598" i="15" s="1"/>
  <c r="L1598" i="15"/>
  <c r="S1598" i="15"/>
  <c r="AJ1594" i="15" l="1"/>
  <c r="D2342" i="11" s="1"/>
  <c r="AG1596" i="15"/>
  <c r="AA1597" i="15"/>
  <c r="W1598" i="15"/>
  <c r="X1598" i="15" s="1"/>
  <c r="Z1598" i="15" s="1"/>
  <c r="AE1596" i="15"/>
  <c r="AH1596" i="15" s="1"/>
  <c r="AI1596" i="15" s="1"/>
  <c r="C2340" i="11" s="1"/>
  <c r="AC1597" i="15"/>
  <c r="AD1597" i="15" s="1"/>
  <c r="Q1598" i="15"/>
  <c r="R1598" i="15" s="1"/>
  <c r="T1598" i="15" s="1"/>
  <c r="AB1598" i="15" s="1"/>
  <c r="B1600" i="15"/>
  <c r="V1599" i="15"/>
  <c r="U1599" i="15"/>
  <c r="Y1599" i="15"/>
  <c r="J1599" i="15"/>
  <c r="E1599" i="15"/>
  <c r="F1599" i="15" s="1"/>
  <c r="G1599" i="15" s="1"/>
  <c r="C1599" i="15" s="1"/>
  <c r="D1599" i="15" s="1"/>
  <c r="H1599" i="15" s="1"/>
  <c r="AF1599" i="15" s="1"/>
  <c r="E2337" i="11"/>
  <c r="I1599" i="15"/>
  <c r="N1599" i="15"/>
  <c r="O1599" i="15" s="1"/>
  <c r="P1599" i="15" s="1"/>
  <c r="L1599" i="15"/>
  <c r="S1599" i="15"/>
  <c r="K1598" i="15"/>
  <c r="M1598" i="15" s="1"/>
  <c r="AJ1595" i="15"/>
  <c r="D2341" i="11" s="1"/>
  <c r="AI1595" i="15"/>
  <c r="C2341" i="11" s="1"/>
  <c r="AA1598" i="15" l="1"/>
  <c r="W1599" i="15"/>
  <c r="X1599" i="15" s="1"/>
  <c r="AA1599" i="15" s="1"/>
  <c r="Q1599" i="15"/>
  <c r="R1599" i="15" s="1"/>
  <c r="T1599" i="15" s="1"/>
  <c r="AB1599" i="15" s="1"/>
  <c r="AJ1596" i="15"/>
  <c r="D2340" i="11" s="1"/>
  <c r="AC1598" i="15"/>
  <c r="AD1598" i="15" s="1"/>
  <c r="B1601" i="15"/>
  <c r="V1600" i="15"/>
  <c r="U1600" i="15"/>
  <c r="Y1600" i="15"/>
  <c r="J1600" i="15"/>
  <c r="E1600" i="15"/>
  <c r="F1600" i="15" s="1"/>
  <c r="G1600" i="15" s="1"/>
  <c r="C1600" i="15" s="1"/>
  <c r="D1600" i="15" s="1"/>
  <c r="H1600" i="15" s="1"/>
  <c r="AF1600" i="15" s="1"/>
  <c r="E2336" i="11"/>
  <c r="I1600" i="15"/>
  <c r="N1600" i="15"/>
  <c r="O1600" i="15" s="1"/>
  <c r="P1600" i="15" s="1"/>
  <c r="L1600" i="15"/>
  <c r="S1600" i="15"/>
  <c r="AG1597" i="15"/>
  <c r="AE1597" i="15"/>
  <c r="AH1597" i="15" s="1"/>
  <c r="K1599" i="15"/>
  <c r="M1599" i="15" s="1"/>
  <c r="K1600" i="15" l="1"/>
  <c r="W1600" i="15"/>
  <c r="X1600" i="15" s="1"/>
  <c r="Z1600" i="15" s="1"/>
  <c r="Z1599" i="15"/>
  <c r="AJ1597" i="15"/>
  <c r="D2339" i="11" s="1"/>
  <c r="AI1597" i="15"/>
  <c r="C2339" i="11" s="1"/>
  <c r="B1602" i="15"/>
  <c r="V1601" i="15"/>
  <c r="U1601" i="15"/>
  <c r="Y1601" i="15"/>
  <c r="J1601" i="15"/>
  <c r="E1601" i="15"/>
  <c r="F1601" i="15" s="1"/>
  <c r="G1601" i="15" s="1"/>
  <c r="C1601" i="15" s="1"/>
  <c r="D1601" i="15" s="1"/>
  <c r="H1601" i="15" s="1"/>
  <c r="AF1601" i="15" s="1"/>
  <c r="E2335" i="11"/>
  <c r="I1601" i="15"/>
  <c r="N1601" i="15"/>
  <c r="O1601" i="15" s="1"/>
  <c r="P1601" i="15" s="1"/>
  <c r="L1601" i="15"/>
  <c r="S1601" i="15"/>
  <c r="M1600" i="15"/>
  <c r="AC1599" i="15"/>
  <c r="AD1599" i="15" s="1"/>
  <c r="AE1599" i="15" s="1"/>
  <c r="Q1600" i="15"/>
  <c r="R1600" i="15" s="1"/>
  <c r="T1600" i="15" s="1"/>
  <c r="AB1600" i="15" s="1"/>
  <c r="AC1600" i="15" s="1"/>
  <c r="AD1600" i="15" s="1"/>
  <c r="AG1598" i="15"/>
  <c r="AE1598" i="15"/>
  <c r="W1601" i="15" l="1"/>
  <c r="X1601" i="15" s="1"/>
  <c r="Z1601" i="15" s="1"/>
  <c r="AA1600" i="15"/>
  <c r="AG1600" i="15" s="1"/>
  <c r="Q1601" i="15"/>
  <c r="R1601" i="15" s="1"/>
  <c r="T1601" i="15" s="1"/>
  <c r="AB1601" i="15" s="1"/>
  <c r="AH1598" i="15"/>
  <c r="AI1598" i="15" s="1"/>
  <c r="C2338" i="11" s="1"/>
  <c r="B1603" i="15"/>
  <c r="V1602" i="15"/>
  <c r="U1602" i="15"/>
  <c r="Y1602" i="15"/>
  <c r="J1602" i="15"/>
  <c r="E1602" i="15"/>
  <c r="F1602" i="15" s="1"/>
  <c r="G1602" i="15" s="1"/>
  <c r="C1602" i="15" s="1"/>
  <c r="D1602" i="15" s="1"/>
  <c r="H1602" i="15" s="1"/>
  <c r="AF1602" i="15" s="1"/>
  <c r="E2334" i="11"/>
  <c r="I1602" i="15"/>
  <c r="N1602" i="15"/>
  <c r="O1602" i="15" s="1"/>
  <c r="P1602" i="15" s="1"/>
  <c r="L1602" i="15"/>
  <c r="S1602" i="15"/>
  <c r="AG1599" i="15"/>
  <c r="AH1599" i="15" s="1"/>
  <c r="K1601" i="15"/>
  <c r="M1601" i="15" s="1"/>
  <c r="AA1601" i="15" l="1"/>
  <c r="W1602" i="15"/>
  <c r="X1602" i="15" s="1"/>
  <c r="Z1602" i="15" s="1"/>
  <c r="AE1600" i="15"/>
  <c r="AH1600" i="15" s="1"/>
  <c r="AJ1598" i="15"/>
  <c r="D2338" i="11" s="1"/>
  <c r="AI1599" i="15"/>
  <c r="C2337" i="11" s="1"/>
  <c r="AJ1599" i="15"/>
  <c r="D2337" i="11" s="1"/>
  <c r="B1604" i="15"/>
  <c r="V1603" i="15"/>
  <c r="U1603" i="15"/>
  <c r="Y1603" i="15"/>
  <c r="J1603" i="15"/>
  <c r="E1603" i="15"/>
  <c r="F1603" i="15" s="1"/>
  <c r="G1603" i="15" s="1"/>
  <c r="C1603" i="15" s="1"/>
  <c r="D1603" i="15" s="1"/>
  <c r="H1603" i="15" s="1"/>
  <c r="AF1603" i="15" s="1"/>
  <c r="E2333" i="11"/>
  <c r="I1603" i="15"/>
  <c r="N1603" i="15"/>
  <c r="O1603" i="15" s="1"/>
  <c r="P1603" i="15" s="1"/>
  <c r="L1603" i="15"/>
  <c r="S1603" i="15"/>
  <c r="AC1601" i="15"/>
  <c r="AD1601" i="15" s="1"/>
  <c r="Q1602" i="15"/>
  <c r="R1602" i="15" s="1"/>
  <c r="T1602" i="15" s="1"/>
  <c r="AB1602" i="15" s="1"/>
  <c r="K1602" i="15"/>
  <c r="M1602" i="15" s="1"/>
  <c r="AC1602" i="15" l="1"/>
  <c r="AD1602" i="15" s="1"/>
  <c r="AG1601" i="15"/>
  <c r="AJ1600" i="15"/>
  <c r="D2336" i="11" s="1"/>
  <c r="AI1600" i="15"/>
  <c r="C2336" i="11" s="1"/>
  <c r="W1603" i="15"/>
  <c r="X1603" i="15" s="1"/>
  <c r="AA1603" i="15" s="1"/>
  <c r="AA1602" i="15"/>
  <c r="Q1603" i="15"/>
  <c r="R1603" i="15" s="1"/>
  <c r="T1603" i="15" s="1"/>
  <c r="AB1603" i="15" s="1"/>
  <c r="B1605" i="15"/>
  <c r="V1604" i="15"/>
  <c r="U1604" i="15"/>
  <c r="Y1604" i="15"/>
  <c r="J1604" i="15"/>
  <c r="E1604" i="15"/>
  <c r="F1604" i="15" s="1"/>
  <c r="G1604" i="15" s="1"/>
  <c r="C1604" i="15" s="1"/>
  <c r="D1604" i="15" s="1"/>
  <c r="H1604" i="15" s="1"/>
  <c r="AF1604" i="15" s="1"/>
  <c r="E2332" i="11"/>
  <c r="I1604" i="15"/>
  <c r="N1604" i="15"/>
  <c r="O1604" i="15" s="1"/>
  <c r="P1604" i="15" s="1"/>
  <c r="L1604" i="15"/>
  <c r="S1604" i="15"/>
  <c r="AE1601" i="15"/>
  <c r="AH1601" i="15" s="1"/>
  <c r="K1603" i="15"/>
  <c r="M1603" i="15" s="1"/>
  <c r="K1604" i="15" l="1"/>
  <c r="AE1602" i="15"/>
  <c r="Z1603" i="15"/>
  <c r="AG1602" i="15"/>
  <c r="AH1602" i="15" s="1"/>
  <c r="AJ1602" i="15" s="1"/>
  <c r="D2334" i="11" s="1"/>
  <c r="W1604" i="15"/>
  <c r="X1604" i="15" s="1"/>
  <c r="Z1604" i="15" s="1"/>
  <c r="Q1604" i="15"/>
  <c r="R1604" i="15" s="1"/>
  <c r="T1604" i="15" s="1"/>
  <c r="AB1604" i="15" s="1"/>
  <c r="AJ1601" i="15"/>
  <c r="D2335" i="11" s="1"/>
  <c r="AI1601" i="15"/>
  <c r="C2335" i="11" s="1"/>
  <c r="B1606" i="15"/>
  <c r="V1605" i="15"/>
  <c r="U1605" i="15"/>
  <c r="Y1605" i="15"/>
  <c r="J1605" i="15"/>
  <c r="E1605" i="15"/>
  <c r="F1605" i="15" s="1"/>
  <c r="G1605" i="15" s="1"/>
  <c r="C1605" i="15" s="1"/>
  <c r="D1605" i="15" s="1"/>
  <c r="H1605" i="15" s="1"/>
  <c r="AF1605" i="15" s="1"/>
  <c r="E2331" i="11"/>
  <c r="I1605" i="15"/>
  <c r="N1605" i="15"/>
  <c r="O1605" i="15" s="1"/>
  <c r="P1605" i="15" s="1"/>
  <c r="L1605" i="15"/>
  <c r="S1605" i="15"/>
  <c r="AC1603" i="15"/>
  <c r="AD1603" i="15" s="1"/>
  <c r="M1604" i="15"/>
  <c r="AC1604" i="15" l="1"/>
  <c r="AD1604" i="15" s="1"/>
  <c r="AA1604" i="15"/>
  <c r="AI1602" i="15"/>
  <c r="C2334" i="11" s="1"/>
  <c r="W1605" i="15"/>
  <c r="X1605" i="15" s="1"/>
  <c r="Z1605" i="15" s="1"/>
  <c r="Q1605" i="15"/>
  <c r="R1605" i="15" s="1"/>
  <c r="T1605" i="15" s="1"/>
  <c r="AB1605" i="15" s="1"/>
  <c r="AE1603" i="15"/>
  <c r="AG1603" i="15"/>
  <c r="B1607" i="15"/>
  <c r="V1606" i="15"/>
  <c r="U1606" i="15"/>
  <c r="Y1606" i="15"/>
  <c r="J1606" i="15"/>
  <c r="E1606" i="15"/>
  <c r="F1606" i="15" s="1"/>
  <c r="G1606" i="15" s="1"/>
  <c r="C1606" i="15" s="1"/>
  <c r="D1606" i="15" s="1"/>
  <c r="H1606" i="15" s="1"/>
  <c r="AF1606" i="15" s="1"/>
  <c r="E2330" i="11"/>
  <c r="I1606" i="15"/>
  <c r="N1606" i="15"/>
  <c r="O1606" i="15" s="1"/>
  <c r="P1606" i="15" s="1"/>
  <c r="L1606" i="15"/>
  <c r="S1606" i="15"/>
  <c r="K1605" i="15"/>
  <c r="M1605" i="15" s="1"/>
  <c r="AE1604" i="15" l="1"/>
  <c r="K1606" i="15"/>
  <c r="AH1603" i="15"/>
  <c r="AI1603" i="15" s="1"/>
  <c r="C2333" i="11" s="1"/>
  <c r="AG1604" i="15"/>
  <c r="AH1604" i="15" s="1"/>
  <c r="AA1605" i="15"/>
  <c r="W1606" i="15"/>
  <c r="X1606" i="15" s="1"/>
  <c r="Z1606" i="15" s="1"/>
  <c r="B1608" i="15"/>
  <c r="V1607" i="15"/>
  <c r="U1607" i="15"/>
  <c r="Y1607" i="15"/>
  <c r="J1607" i="15"/>
  <c r="E1607" i="15"/>
  <c r="F1607" i="15" s="1"/>
  <c r="G1607" i="15" s="1"/>
  <c r="C1607" i="15" s="1"/>
  <c r="D1607" i="15" s="1"/>
  <c r="H1607" i="15" s="1"/>
  <c r="AF1607" i="15" s="1"/>
  <c r="E2329" i="11"/>
  <c r="I1607" i="15"/>
  <c r="N1607" i="15"/>
  <c r="O1607" i="15" s="1"/>
  <c r="P1607" i="15" s="1"/>
  <c r="L1607" i="15"/>
  <c r="S1607" i="15"/>
  <c r="AC1605" i="15"/>
  <c r="AD1605" i="15" s="1"/>
  <c r="M1606" i="15"/>
  <c r="Q1606" i="15"/>
  <c r="R1606" i="15" s="1"/>
  <c r="T1606" i="15" s="1"/>
  <c r="AB1606" i="15" s="1"/>
  <c r="AC1606" i="15" s="1"/>
  <c r="AD1606" i="15" s="1"/>
  <c r="AJ1604" i="15" l="1"/>
  <c r="D2332" i="11" s="1"/>
  <c r="AI1604" i="15"/>
  <c r="C2332" i="11" s="1"/>
  <c r="AJ1603" i="15"/>
  <c r="D2333" i="11" s="1"/>
  <c r="AA1606" i="15"/>
  <c r="AE1606" i="15" s="1"/>
  <c r="AE1605" i="15"/>
  <c r="W1607" i="15"/>
  <c r="X1607" i="15" s="1"/>
  <c r="B1609" i="15"/>
  <c r="V1608" i="15"/>
  <c r="U1608" i="15"/>
  <c r="Y1608" i="15"/>
  <c r="J1608" i="15"/>
  <c r="E1608" i="15"/>
  <c r="F1608" i="15" s="1"/>
  <c r="G1608" i="15" s="1"/>
  <c r="C1608" i="15" s="1"/>
  <c r="D1608" i="15" s="1"/>
  <c r="H1608" i="15" s="1"/>
  <c r="AF1608" i="15" s="1"/>
  <c r="E2328" i="11"/>
  <c r="I1608" i="15"/>
  <c r="N1608" i="15"/>
  <c r="O1608" i="15" s="1"/>
  <c r="P1608" i="15" s="1"/>
  <c r="L1608" i="15"/>
  <c r="S1608" i="15"/>
  <c r="Q1607" i="15"/>
  <c r="R1607" i="15" s="1"/>
  <c r="T1607" i="15" s="1"/>
  <c r="AB1607" i="15" s="1"/>
  <c r="K1607" i="15"/>
  <c r="M1607" i="15" s="1"/>
  <c r="AG1605" i="15"/>
  <c r="AH1605" i="15" s="1"/>
  <c r="AC1607" i="15" l="1"/>
  <c r="AD1607" i="15" s="1"/>
  <c r="AG1606" i="15"/>
  <c r="AH1606" i="15" s="1"/>
  <c r="AI1605" i="15"/>
  <c r="C2331" i="11" s="1"/>
  <c r="AJ1605" i="15"/>
  <c r="D2331" i="11" s="1"/>
  <c r="K1608" i="15"/>
  <c r="M1608" i="15" s="1"/>
  <c r="W1608" i="15"/>
  <c r="X1608" i="15" s="1"/>
  <c r="B1610" i="15"/>
  <c r="V1609" i="15"/>
  <c r="U1609" i="15"/>
  <c r="Y1609" i="15"/>
  <c r="J1609" i="15"/>
  <c r="E1609" i="15"/>
  <c r="F1609" i="15" s="1"/>
  <c r="G1609" i="15" s="1"/>
  <c r="C1609" i="15" s="1"/>
  <c r="D1609" i="15" s="1"/>
  <c r="H1609" i="15" s="1"/>
  <c r="AF1609" i="15" s="1"/>
  <c r="E2327" i="11"/>
  <c r="I1609" i="15"/>
  <c r="N1609" i="15"/>
  <c r="O1609" i="15" s="1"/>
  <c r="P1609" i="15" s="1"/>
  <c r="L1609" i="15"/>
  <c r="S1609" i="15"/>
  <c r="Q1608" i="15"/>
  <c r="R1608" i="15" s="1"/>
  <c r="T1608" i="15" s="1"/>
  <c r="AB1608" i="15" s="1"/>
  <c r="AC1608" i="15" s="1"/>
  <c r="AD1608" i="15" s="1"/>
  <c r="AA1607" i="15"/>
  <c r="Z1607" i="15"/>
  <c r="AE1607" i="15" l="1"/>
  <c r="AJ1606" i="15"/>
  <c r="D2330" i="11" s="1"/>
  <c r="AI1606" i="15"/>
  <c r="C2330" i="11" s="1"/>
  <c r="W1609" i="15"/>
  <c r="X1609" i="15" s="1"/>
  <c r="AA1609" i="15" s="1"/>
  <c r="AA1608" i="15"/>
  <c r="AG1608" i="15" s="1"/>
  <c r="Z1608" i="15"/>
  <c r="B1611" i="15"/>
  <c r="V1610" i="15"/>
  <c r="U1610" i="15"/>
  <c r="Y1610" i="15"/>
  <c r="J1610" i="15"/>
  <c r="E1610" i="15"/>
  <c r="F1610" i="15" s="1"/>
  <c r="G1610" i="15" s="1"/>
  <c r="C1610" i="15" s="1"/>
  <c r="D1610" i="15" s="1"/>
  <c r="H1610" i="15" s="1"/>
  <c r="AF1610" i="15" s="1"/>
  <c r="E2326" i="11"/>
  <c r="I1610" i="15"/>
  <c r="N1610" i="15"/>
  <c r="O1610" i="15" s="1"/>
  <c r="P1610" i="15" s="1"/>
  <c r="L1610" i="15"/>
  <c r="S1610" i="15"/>
  <c r="Q1609" i="15"/>
  <c r="R1609" i="15" s="1"/>
  <c r="T1609" i="15" s="1"/>
  <c r="AB1609" i="15" s="1"/>
  <c r="AG1607" i="15"/>
  <c r="AH1607" i="15" s="1"/>
  <c r="K1609" i="15"/>
  <c r="M1609" i="15" s="1"/>
  <c r="AC1609" i="15" l="1"/>
  <c r="AD1609" i="15" s="1"/>
  <c r="AE1609" i="15" s="1"/>
  <c r="Z1609" i="15"/>
  <c r="W1610" i="15"/>
  <c r="X1610" i="15" s="1"/>
  <c r="Z1610" i="15" s="1"/>
  <c r="B1612" i="15"/>
  <c r="V1611" i="15"/>
  <c r="U1611" i="15"/>
  <c r="Y1611" i="15"/>
  <c r="J1611" i="15"/>
  <c r="E1611" i="15"/>
  <c r="F1611" i="15" s="1"/>
  <c r="G1611" i="15" s="1"/>
  <c r="C1611" i="15" s="1"/>
  <c r="D1611" i="15" s="1"/>
  <c r="H1611" i="15" s="1"/>
  <c r="AF1611" i="15" s="1"/>
  <c r="E2325" i="11"/>
  <c r="I1611" i="15"/>
  <c r="N1611" i="15"/>
  <c r="O1611" i="15" s="1"/>
  <c r="P1611" i="15" s="1"/>
  <c r="L1611" i="15"/>
  <c r="S1611" i="15"/>
  <c r="AJ1607" i="15"/>
  <c r="D2329" i="11" s="1"/>
  <c r="AI1607" i="15"/>
  <c r="C2329" i="11" s="1"/>
  <c r="Q1610" i="15"/>
  <c r="R1610" i="15" s="1"/>
  <c r="T1610" i="15" s="1"/>
  <c r="AB1610" i="15" s="1"/>
  <c r="K1610" i="15"/>
  <c r="M1610" i="15" s="1"/>
  <c r="AE1608" i="15"/>
  <c r="AH1608" i="15" s="1"/>
  <c r="AG1609" i="15" l="1"/>
  <c r="AH1609" i="15" s="1"/>
  <c r="AJ1609" i="15" s="1"/>
  <c r="D2327" i="11" s="1"/>
  <c r="AC1610" i="15"/>
  <c r="AD1610" i="15" s="1"/>
  <c r="AA1610" i="15"/>
  <c r="W1611" i="15"/>
  <c r="X1611" i="15" s="1"/>
  <c r="AA1611" i="15" s="1"/>
  <c r="AJ1608" i="15"/>
  <c r="D2328" i="11" s="1"/>
  <c r="AI1608" i="15"/>
  <c r="C2328" i="11" s="1"/>
  <c r="K1611" i="15"/>
  <c r="M1611" i="15" s="1"/>
  <c r="B1613" i="15"/>
  <c r="V1612" i="15"/>
  <c r="U1612" i="15"/>
  <c r="Y1612" i="15"/>
  <c r="J1612" i="15"/>
  <c r="E1612" i="15"/>
  <c r="F1612" i="15" s="1"/>
  <c r="G1612" i="15" s="1"/>
  <c r="C1612" i="15" s="1"/>
  <c r="D1612" i="15" s="1"/>
  <c r="H1612" i="15" s="1"/>
  <c r="AF1612" i="15" s="1"/>
  <c r="E2324" i="11"/>
  <c r="I1612" i="15"/>
  <c r="N1612" i="15"/>
  <c r="O1612" i="15" s="1"/>
  <c r="P1612" i="15" s="1"/>
  <c r="L1612" i="15"/>
  <c r="S1612" i="15"/>
  <c r="Q1611" i="15"/>
  <c r="R1611" i="15" s="1"/>
  <c r="T1611" i="15" s="1"/>
  <c r="AB1611" i="15" s="1"/>
  <c r="AC1611" i="15" l="1"/>
  <c r="AD1611" i="15" s="1"/>
  <c r="AG1611" i="15" s="1"/>
  <c r="AE1610" i="15"/>
  <c r="AG1610" i="15"/>
  <c r="AH1610" i="15" s="1"/>
  <c r="AI1610" i="15" s="1"/>
  <c r="C2326" i="11" s="1"/>
  <c r="Z1611" i="15"/>
  <c r="W1612" i="15"/>
  <c r="X1612" i="15" s="1"/>
  <c r="Z1612" i="15" s="1"/>
  <c r="AI1609" i="15"/>
  <c r="C2327" i="11" s="1"/>
  <c r="B1614" i="15"/>
  <c r="V1613" i="15"/>
  <c r="U1613" i="15"/>
  <c r="Y1613" i="15"/>
  <c r="J1613" i="15"/>
  <c r="E1613" i="15"/>
  <c r="F1613" i="15" s="1"/>
  <c r="G1613" i="15" s="1"/>
  <c r="C1613" i="15" s="1"/>
  <c r="D1613" i="15" s="1"/>
  <c r="H1613" i="15" s="1"/>
  <c r="AF1613" i="15" s="1"/>
  <c r="E2323" i="11"/>
  <c r="I1613" i="15"/>
  <c r="N1613" i="15"/>
  <c r="O1613" i="15" s="1"/>
  <c r="P1613" i="15" s="1"/>
  <c r="L1613" i="15"/>
  <c r="S1613" i="15"/>
  <c r="Q1612" i="15"/>
  <c r="R1612" i="15" s="1"/>
  <c r="T1612" i="15" s="1"/>
  <c r="AB1612" i="15" s="1"/>
  <c r="K1612" i="15"/>
  <c r="M1612" i="15" s="1"/>
  <c r="AC1612" i="15" l="1"/>
  <c r="AD1612" i="15" s="1"/>
  <c r="AE1611" i="15"/>
  <c r="AH1611" i="15" s="1"/>
  <c r="W1613" i="15"/>
  <c r="X1613" i="15" s="1"/>
  <c r="AA1613" i="15" s="1"/>
  <c r="AA1612" i="15"/>
  <c r="AJ1610" i="15"/>
  <c r="D2326" i="11" s="1"/>
  <c r="K1613" i="15"/>
  <c r="M1613" i="15" s="1"/>
  <c r="B1615" i="15"/>
  <c r="V1614" i="15"/>
  <c r="U1614" i="15"/>
  <c r="Y1614" i="15"/>
  <c r="J1614" i="15"/>
  <c r="E1614" i="15"/>
  <c r="F1614" i="15" s="1"/>
  <c r="G1614" i="15" s="1"/>
  <c r="C1614" i="15" s="1"/>
  <c r="D1614" i="15" s="1"/>
  <c r="H1614" i="15" s="1"/>
  <c r="AF1614" i="15" s="1"/>
  <c r="E2322" i="11"/>
  <c r="I1614" i="15"/>
  <c r="N1614" i="15"/>
  <c r="O1614" i="15" s="1"/>
  <c r="P1614" i="15" s="1"/>
  <c r="L1614" i="15"/>
  <c r="S1614" i="15"/>
  <c r="Q1613" i="15"/>
  <c r="R1613" i="15" s="1"/>
  <c r="T1613" i="15" s="1"/>
  <c r="AB1613" i="15" s="1"/>
  <c r="AJ1611" i="15" l="1"/>
  <c r="D2325" i="11" s="1"/>
  <c r="AI1611" i="15"/>
  <c r="C2325" i="11" s="1"/>
  <c r="AC1613" i="15"/>
  <c r="AD1613" i="15" s="1"/>
  <c r="AG1613" i="15" s="1"/>
  <c r="AE1612" i="15"/>
  <c r="K1614" i="15"/>
  <c r="M1614" i="15" s="1"/>
  <c r="AG1612" i="15"/>
  <c r="AH1612" i="15" s="1"/>
  <c r="AI1612" i="15" s="1"/>
  <c r="C2324" i="11" s="1"/>
  <c r="Z1613" i="15"/>
  <c r="W1614" i="15"/>
  <c r="X1614" i="15" s="1"/>
  <c r="Z1614" i="15" s="1"/>
  <c r="Q1614" i="15"/>
  <c r="R1614" i="15" s="1"/>
  <c r="T1614" i="15" s="1"/>
  <c r="AB1614" i="15" s="1"/>
  <c r="B1616" i="15"/>
  <c r="V1615" i="15"/>
  <c r="U1615" i="15"/>
  <c r="Y1615" i="15"/>
  <c r="J1615" i="15"/>
  <c r="E1615" i="15"/>
  <c r="F1615" i="15" s="1"/>
  <c r="G1615" i="15" s="1"/>
  <c r="C1615" i="15" s="1"/>
  <c r="D1615" i="15" s="1"/>
  <c r="H1615" i="15" s="1"/>
  <c r="AF1615" i="15" s="1"/>
  <c r="E2321" i="11"/>
  <c r="I1615" i="15"/>
  <c r="N1615" i="15"/>
  <c r="O1615" i="15" s="1"/>
  <c r="P1615" i="15" s="1"/>
  <c r="L1615" i="15"/>
  <c r="S1615" i="15"/>
  <c r="AE1613" i="15" l="1"/>
  <c r="AH1613" i="15" s="1"/>
  <c r="AI1613" i="15" s="1"/>
  <c r="C2323" i="11" s="1"/>
  <c r="AJ1612" i="15"/>
  <c r="D2324" i="11" s="1"/>
  <c r="W1615" i="15"/>
  <c r="X1615" i="15" s="1"/>
  <c r="AA1615" i="15" s="1"/>
  <c r="AA1614" i="15"/>
  <c r="AC1614" i="15"/>
  <c r="AD1614" i="15" s="1"/>
  <c r="B1617" i="15"/>
  <c r="V1616" i="15"/>
  <c r="U1616" i="15"/>
  <c r="Y1616" i="15"/>
  <c r="J1616" i="15"/>
  <c r="E1616" i="15"/>
  <c r="F1616" i="15" s="1"/>
  <c r="G1616" i="15" s="1"/>
  <c r="C1616" i="15" s="1"/>
  <c r="D1616" i="15" s="1"/>
  <c r="H1616" i="15" s="1"/>
  <c r="AF1616" i="15" s="1"/>
  <c r="E2320" i="11"/>
  <c r="I1616" i="15"/>
  <c r="N1616" i="15"/>
  <c r="O1616" i="15" s="1"/>
  <c r="P1616" i="15" s="1"/>
  <c r="L1616" i="15"/>
  <c r="S1616" i="15"/>
  <c r="Q1615" i="15"/>
  <c r="R1615" i="15" s="1"/>
  <c r="T1615" i="15" s="1"/>
  <c r="AB1615" i="15" s="1"/>
  <c r="K1615" i="15"/>
  <c r="M1615" i="15" s="1"/>
  <c r="AJ1613" i="15" l="1"/>
  <c r="D2323" i="11" s="1"/>
  <c r="AG1614" i="15"/>
  <c r="Z1615" i="15"/>
  <c r="Q1616" i="15"/>
  <c r="R1616" i="15" s="1"/>
  <c r="T1616" i="15" s="1"/>
  <c r="AB1616" i="15" s="1"/>
  <c r="AE1614" i="15"/>
  <c r="AH1614" i="15" s="1"/>
  <c r="AJ1614" i="15" s="1"/>
  <c r="D2322" i="11" s="1"/>
  <c r="K1616" i="15"/>
  <c r="M1616" i="15" s="1"/>
  <c r="W1616" i="15"/>
  <c r="X1616" i="15" s="1"/>
  <c r="B1618" i="15"/>
  <c r="V1617" i="15"/>
  <c r="U1617" i="15"/>
  <c r="Y1617" i="15"/>
  <c r="J1617" i="15"/>
  <c r="E1617" i="15"/>
  <c r="F1617" i="15" s="1"/>
  <c r="G1617" i="15" s="1"/>
  <c r="C1617" i="15" s="1"/>
  <c r="D1617" i="15" s="1"/>
  <c r="H1617" i="15" s="1"/>
  <c r="AF1617" i="15" s="1"/>
  <c r="E2319" i="11"/>
  <c r="I1617" i="15"/>
  <c r="N1617" i="15"/>
  <c r="O1617" i="15" s="1"/>
  <c r="P1617" i="15" s="1"/>
  <c r="L1617" i="15"/>
  <c r="S1617" i="15"/>
  <c r="AC1615" i="15"/>
  <c r="AD1615" i="15" s="1"/>
  <c r="K1617" i="15" l="1"/>
  <c r="W1617" i="15"/>
  <c r="X1617" i="15" s="1"/>
  <c r="AA1617" i="15" s="1"/>
  <c r="Q1617" i="15"/>
  <c r="R1617" i="15" s="1"/>
  <c r="T1617" i="15" s="1"/>
  <c r="AB1617" i="15" s="1"/>
  <c r="AI1614" i="15"/>
  <c r="C2322" i="11" s="1"/>
  <c r="AG1615" i="15"/>
  <c r="AE1615" i="15"/>
  <c r="B1619" i="15"/>
  <c r="V1618" i="15"/>
  <c r="U1618" i="15"/>
  <c r="Y1618" i="15"/>
  <c r="J1618" i="15"/>
  <c r="E1618" i="15"/>
  <c r="F1618" i="15" s="1"/>
  <c r="G1618" i="15" s="1"/>
  <c r="C1618" i="15" s="1"/>
  <c r="D1618" i="15" s="1"/>
  <c r="H1618" i="15" s="1"/>
  <c r="AF1618" i="15" s="1"/>
  <c r="E2318" i="11"/>
  <c r="I1618" i="15"/>
  <c r="N1618" i="15"/>
  <c r="O1618" i="15" s="1"/>
  <c r="P1618" i="15" s="1"/>
  <c r="L1618" i="15"/>
  <c r="S1618" i="15"/>
  <c r="AC1616" i="15"/>
  <c r="AD1616" i="15" s="1"/>
  <c r="Z1616" i="15"/>
  <c r="AA1616" i="15"/>
  <c r="M1617" i="15"/>
  <c r="AC1617" i="15" l="1"/>
  <c r="AD1617" i="15" s="1"/>
  <c r="AG1617" i="15" s="1"/>
  <c r="AH1615" i="15"/>
  <c r="AJ1615" i="15" s="1"/>
  <c r="D2321" i="11" s="1"/>
  <c r="Z1617" i="15"/>
  <c r="W1618" i="15"/>
  <c r="X1618" i="15" s="1"/>
  <c r="Z1618" i="15" s="1"/>
  <c r="AG1616" i="15"/>
  <c r="AE1616" i="15"/>
  <c r="B1620" i="15"/>
  <c r="V1619" i="15"/>
  <c r="U1619" i="15"/>
  <c r="Y1619" i="15"/>
  <c r="J1619" i="15"/>
  <c r="E1619" i="15"/>
  <c r="F1619" i="15" s="1"/>
  <c r="G1619" i="15" s="1"/>
  <c r="C1619" i="15" s="1"/>
  <c r="D1619" i="15" s="1"/>
  <c r="H1619" i="15" s="1"/>
  <c r="AF1619" i="15" s="1"/>
  <c r="E2317" i="11"/>
  <c r="I1619" i="15"/>
  <c r="N1619" i="15"/>
  <c r="O1619" i="15" s="1"/>
  <c r="P1619" i="15" s="1"/>
  <c r="L1619" i="15"/>
  <c r="S1619" i="15"/>
  <c r="Q1618" i="15"/>
  <c r="R1618" i="15" s="1"/>
  <c r="T1618" i="15" s="1"/>
  <c r="AB1618" i="15" s="1"/>
  <c r="K1618" i="15"/>
  <c r="M1618" i="15" s="1"/>
  <c r="AE1617" i="15" l="1"/>
  <c r="AH1617" i="15" s="1"/>
  <c r="AI1617" i="15" s="1"/>
  <c r="C2319" i="11" s="1"/>
  <c r="AC1618" i="15"/>
  <c r="AD1618" i="15" s="1"/>
  <c r="AI1615" i="15"/>
  <c r="C2321" i="11" s="1"/>
  <c r="AA1618" i="15"/>
  <c r="W1619" i="15"/>
  <c r="X1619" i="15" s="1"/>
  <c r="Z1619" i="15" s="1"/>
  <c r="B1621" i="15"/>
  <c r="V1620" i="15"/>
  <c r="U1620" i="15"/>
  <c r="Y1620" i="15"/>
  <c r="J1620" i="15"/>
  <c r="E1620" i="15"/>
  <c r="F1620" i="15" s="1"/>
  <c r="G1620" i="15" s="1"/>
  <c r="C1620" i="15" s="1"/>
  <c r="D1620" i="15" s="1"/>
  <c r="H1620" i="15" s="1"/>
  <c r="AF1620" i="15" s="1"/>
  <c r="E2316" i="11"/>
  <c r="I1620" i="15"/>
  <c r="N1620" i="15"/>
  <c r="O1620" i="15" s="1"/>
  <c r="P1620" i="15" s="1"/>
  <c r="L1620" i="15"/>
  <c r="S1620" i="15"/>
  <c r="Q1619" i="15"/>
  <c r="R1619" i="15" s="1"/>
  <c r="T1619" i="15" s="1"/>
  <c r="AB1619" i="15" s="1"/>
  <c r="AH1616" i="15"/>
  <c r="K1619" i="15"/>
  <c r="M1619" i="15" s="1"/>
  <c r="AC1619" i="15" l="1"/>
  <c r="AD1619" i="15" s="1"/>
  <c r="AE1618" i="15"/>
  <c r="AJ1617" i="15"/>
  <c r="D2319" i="11" s="1"/>
  <c r="AG1618" i="15"/>
  <c r="AH1618" i="15" s="1"/>
  <c r="W1620" i="15"/>
  <c r="X1620" i="15" s="1"/>
  <c r="Z1620" i="15" s="1"/>
  <c r="AA1619" i="15"/>
  <c r="AI1616" i="15"/>
  <c r="C2320" i="11" s="1"/>
  <c r="AJ1616" i="15"/>
  <c r="D2320" i="11" s="1"/>
  <c r="B1622" i="15"/>
  <c r="V1621" i="15"/>
  <c r="U1621" i="15"/>
  <c r="Y1621" i="15"/>
  <c r="J1621" i="15"/>
  <c r="E1621" i="15"/>
  <c r="F1621" i="15" s="1"/>
  <c r="G1621" i="15" s="1"/>
  <c r="C1621" i="15" s="1"/>
  <c r="D1621" i="15" s="1"/>
  <c r="H1621" i="15" s="1"/>
  <c r="AF1621" i="15" s="1"/>
  <c r="E2315" i="11"/>
  <c r="I1621" i="15"/>
  <c r="N1621" i="15"/>
  <c r="O1621" i="15" s="1"/>
  <c r="P1621" i="15" s="1"/>
  <c r="L1621" i="15"/>
  <c r="S1621" i="15"/>
  <c r="Q1620" i="15"/>
  <c r="R1620" i="15" s="1"/>
  <c r="T1620" i="15" s="1"/>
  <c r="AB1620" i="15" s="1"/>
  <c r="K1620" i="15"/>
  <c r="M1620" i="15" s="1"/>
  <c r="AE1619" i="15" l="1"/>
  <c r="AH1619" i="15" s="1"/>
  <c r="AC1620" i="15"/>
  <c r="AD1620" i="15" s="1"/>
  <c r="AG1619" i="15"/>
  <c r="AA1620" i="15"/>
  <c r="W1621" i="15"/>
  <c r="X1621" i="15" s="1"/>
  <c r="Z1621" i="15" s="1"/>
  <c r="AJ1618" i="15"/>
  <c r="D2318" i="11" s="1"/>
  <c r="AI1618" i="15"/>
  <c r="C2318" i="11" s="1"/>
  <c r="B1623" i="15"/>
  <c r="V1622" i="15"/>
  <c r="U1622" i="15"/>
  <c r="Y1622" i="15"/>
  <c r="J1622" i="15"/>
  <c r="E1622" i="15"/>
  <c r="F1622" i="15" s="1"/>
  <c r="G1622" i="15" s="1"/>
  <c r="C1622" i="15" s="1"/>
  <c r="D1622" i="15" s="1"/>
  <c r="H1622" i="15" s="1"/>
  <c r="AF1622" i="15" s="1"/>
  <c r="E2314" i="11"/>
  <c r="I1622" i="15"/>
  <c r="N1622" i="15"/>
  <c r="O1622" i="15" s="1"/>
  <c r="P1622" i="15" s="1"/>
  <c r="L1622" i="15"/>
  <c r="S1622" i="15"/>
  <c r="Q1621" i="15"/>
  <c r="R1621" i="15" s="1"/>
  <c r="T1621" i="15" s="1"/>
  <c r="AB1621" i="15" s="1"/>
  <c r="K1621" i="15"/>
  <c r="M1621" i="15" s="1"/>
  <c r="AC1621" i="15" l="1"/>
  <c r="AD1621" i="15" s="1"/>
  <c r="AG1620" i="15"/>
  <c r="AA1621" i="15"/>
  <c r="W1622" i="15"/>
  <c r="X1622" i="15" s="1"/>
  <c r="AA1622" i="15" s="1"/>
  <c r="AE1620" i="15"/>
  <c r="AH1620" i="15" s="1"/>
  <c r="AI1620" i="15" s="1"/>
  <c r="C2316" i="11" s="1"/>
  <c r="AJ1619" i="15"/>
  <c r="D2317" i="11" s="1"/>
  <c r="AI1619" i="15"/>
  <c r="C2317" i="11" s="1"/>
  <c r="B1624" i="15"/>
  <c r="V1623" i="15"/>
  <c r="U1623" i="15"/>
  <c r="Y1623" i="15"/>
  <c r="J1623" i="15"/>
  <c r="E1623" i="15"/>
  <c r="F1623" i="15" s="1"/>
  <c r="G1623" i="15" s="1"/>
  <c r="C1623" i="15" s="1"/>
  <c r="D1623" i="15" s="1"/>
  <c r="H1623" i="15" s="1"/>
  <c r="AF1623" i="15" s="1"/>
  <c r="E2313" i="11"/>
  <c r="I1623" i="15"/>
  <c r="N1623" i="15"/>
  <c r="O1623" i="15" s="1"/>
  <c r="P1623" i="15" s="1"/>
  <c r="L1623" i="15"/>
  <c r="S1623" i="15"/>
  <c r="Q1622" i="15"/>
  <c r="R1622" i="15" s="1"/>
  <c r="T1622" i="15" s="1"/>
  <c r="AB1622" i="15" s="1"/>
  <c r="K1622" i="15"/>
  <c r="M1622" i="15" s="1"/>
  <c r="AG1621" i="15" l="1"/>
  <c r="AC1622" i="15"/>
  <c r="AD1622" i="15" s="1"/>
  <c r="AE1622" i="15" s="1"/>
  <c r="AE1621" i="15"/>
  <c r="AH1621" i="15" s="1"/>
  <c r="AJ1621" i="15" s="1"/>
  <c r="D2315" i="11" s="1"/>
  <c r="AJ1620" i="15"/>
  <c r="D2316" i="11" s="1"/>
  <c r="Z1622" i="15"/>
  <c r="W1623" i="15"/>
  <c r="X1623" i="15" s="1"/>
  <c r="AA1623" i="15" s="1"/>
  <c r="Q1623" i="15"/>
  <c r="R1623" i="15" s="1"/>
  <c r="T1623" i="15" s="1"/>
  <c r="AB1623" i="15" s="1"/>
  <c r="B1625" i="15"/>
  <c r="V1624" i="15"/>
  <c r="U1624" i="15"/>
  <c r="Y1624" i="15"/>
  <c r="J1624" i="15"/>
  <c r="E1624" i="15"/>
  <c r="F1624" i="15" s="1"/>
  <c r="G1624" i="15" s="1"/>
  <c r="C1624" i="15" s="1"/>
  <c r="D1624" i="15" s="1"/>
  <c r="H1624" i="15" s="1"/>
  <c r="AF1624" i="15" s="1"/>
  <c r="E2312" i="11"/>
  <c r="I1624" i="15"/>
  <c r="N1624" i="15"/>
  <c r="O1624" i="15" s="1"/>
  <c r="P1624" i="15" s="1"/>
  <c r="L1624" i="15"/>
  <c r="S1624" i="15"/>
  <c r="K1623" i="15"/>
  <c r="M1623" i="15" s="1"/>
  <c r="AG1622" i="15" l="1"/>
  <c r="AI1621" i="15"/>
  <c r="C2315" i="11" s="1"/>
  <c r="Z1623" i="15"/>
  <c r="AC1623" i="15"/>
  <c r="AD1623" i="15" s="1"/>
  <c r="AE1623" i="15" s="1"/>
  <c r="K1624" i="15"/>
  <c r="M1624" i="15" s="1"/>
  <c r="W1624" i="15"/>
  <c r="X1624" i="15" s="1"/>
  <c r="B1626" i="15"/>
  <c r="V1625" i="15"/>
  <c r="U1625" i="15"/>
  <c r="Y1625" i="15"/>
  <c r="J1625" i="15"/>
  <c r="E1625" i="15"/>
  <c r="F1625" i="15" s="1"/>
  <c r="G1625" i="15" s="1"/>
  <c r="C1625" i="15" s="1"/>
  <c r="D1625" i="15" s="1"/>
  <c r="H1625" i="15" s="1"/>
  <c r="AF1625" i="15" s="1"/>
  <c r="E2311" i="11"/>
  <c r="I1625" i="15"/>
  <c r="N1625" i="15"/>
  <c r="O1625" i="15" s="1"/>
  <c r="P1625" i="15" s="1"/>
  <c r="L1625" i="15"/>
  <c r="S1625" i="15"/>
  <c r="Q1624" i="15"/>
  <c r="R1624" i="15" s="1"/>
  <c r="T1624" i="15" s="1"/>
  <c r="AB1624" i="15" s="1"/>
  <c r="AH1622" i="15"/>
  <c r="AC1624" i="15" l="1"/>
  <c r="AD1624" i="15" s="1"/>
  <c r="W1625" i="15"/>
  <c r="X1625" i="15" s="1"/>
  <c r="Z1625" i="15" s="1"/>
  <c r="AG1623" i="15"/>
  <c r="AH1623" i="15" s="1"/>
  <c r="AJ1622" i="15"/>
  <c r="D2314" i="11" s="1"/>
  <c r="AI1622" i="15"/>
  <c r="C2314" i="11" s="1"/>
  <c r="B1627" i="15"/>
  <c r="V1626" i="15"/>
  <c r="U1626" i="15"/>
  <c r="Y1626" i="15"/>
  <c r="J1626" i="15"/>
  <c r="E1626" i="15"/>
  <c r="F1626" i="15" s="1"/>
  <c r="G1626" i="15" s="1"/>
  <c r="C1626" i="15" s="1"/>
  <c r="D1626" i="15" s="1"/>
  <c r="H1626" i="15" s="1"/>
  <c r="AF1626" i="15" s="1"/>
  <c r="E2310" i="11"/>
  <c r="I1626" i="15"/>
  <c r="N1626" i="15"/>
  <c r="O1626" i="15" s="1"/>
  <c r="P1626" i="15" s="1"/>
  <c r="L1626" i="15"/>
  <c r="S1626" i="15"/>
  <c r="Q1625" i="15"/>
  <c r="R1625" i="15" s="1"/>
  <c r="T1625" i="15" s="1"/>
  <c r="AB1625" i="15" s="1"/>
  <c r="Z1624" i="15"/>
  <c r="AA1624" i="15"/>
  <c r="K1625" i="15"/>
  <c r="M1625" i="15" s="1"/>
  <c r="AG1624" i="15" l="1"/>
  <c r="AC1625" i="15"/>
  <c r="AD1625" i="15" s="1"/>
  <c r="AA1625" i="15"/>
  <c r="W1626" i="15"/>
  <c r="X1626" i="15" s="1"/>
  <c r="AA1626" i="15" s="1"/>
  <c r="AI1623" i="15"/>
  <c r="C2313" i="11" s="1"/>
  <c r="AJ1623" i="15"/>
  <c r="D2313" i="11" s="1"/>
  <c r="B1628" i="15"/>
  <c r="V1627" i="15"/>
  <c r="U1627" i="15"/>
  <c r="Y1627" i="15"/>
  <c r="J1627" i="15"/>
  <c r="E1627" i="15"/>
  <c r="F1627" i="15" s="1"/>
  <c r="G1627" i="15" s="1"/>
  <c r="C1627" i="15" s="1"/>
  <c r="D1627" i="15" s="1"/>
  <c r="H1627" i="15" s="1"/>
  <c r="AF1627" i="15" s="1"/>
  <c r="E2309" i="11"/>
  <c r="I1627" i="15"/>
  <c r="N1627" i="15"/>
  <c r="O1627" i="15" s="1"/>
  <c r="P1627" i="15" s="1"/>
  <c r="L1627" i="15"/>
  <c r="S1627" i="15"/>
  <c r="Q1626" i="15"/>
  <c r="R1626" i="15" s="1"/>
  <c r="T1626" i="15" s="1"/>
  <c r="AB1626" i="15" s="1"/>
  <c r="K1626" i="15"/>
  <c r="M1626" i="15" s="1"/>
  <c r="AE1624" i="15"/>
  <c r="AH1624" i="15" s="1"/>
  <c r="AC1626" i="15" l="1"/>
  <c r="AD1626" i="15" s="1"/>
  <c r="AG1626" i="15" s="1"/>
  <c r="AG1625" i="15"/>
  <c r="AE1625" i="15"/>
  <c r="AH1625" i="15" s="1"/>
  <c r="AI1625" i="15" s="1"/>
  <c r="C2311" i="11" s="1"/>
  <c r="Z1626" i="15"/>
  <c r="W1627" i="15"/>
  <c r="X1627" i="15" s="1"/>
  <c r="AA1627" i="15" s="1"/>
  <c r="AI1624" i="15"/>
  <c r="C2312" i="11" s="1"/>
  <c r="AJ1624" i="15"/>
  <c r="D2312" i="11" s="1"/>
  <c r="K1627" i="15"/>
  <c r="M1627" i="15" s="1"/>
  <c r="B1629" i="15"/>
  <c r="V1628" i="15"/>
  <c r="U1628" i="15"/>
  <c r="Y1628" i="15"/>
  <c r="J1628" i="15"/>
  <c r="E1628" i="15"/>
  <c r="F1628" i="15" s="1"/>
  <c r="G1628" i="15" s="1"/>
  <c r="C1628" i="15" s="1"/>
  <c r="D1628" i="15" s="1"/>
  <c r="H1628" i="15" s="1"/>
  <c r="AF1628" i="15" s="1"/>
  <c r="E2308" i="11"/>
  <c r="I1628" i="15"/>
  <c r="N1628" i="15"/>
  <c r="O1628" i="15" s="1"/>
  <c r="P1628" i="15" s="1"/>
  <c r="L1628" i="15"/>
  <c r="S1628" i="15"/>
  <c r="Q1627" i="15"/>
  <c r="R1627" i="15" s="1"/>
  <c r="T1627" i="15" s="1"/>
  <c r="AB1627" i="15" s="1"/>
  <c r="AC1627" i="15" l="1"/>
  <c r="AD1627" i="15" s="1"/>
  <c r="AG1627" i="15" s="1"/>
  <c r="AE1626" i="15"/>
  <c r="AH1626" i="15" s="1"/>
  <c r="AI1626" i="15" s="1"/>
  <c r="C2310" i="11" s="1"/>
  <c r="K1628" i="15"/>
  <c r="M1628" i="15" s="1"/>
  <c r="AJ1625" i="15"/>
  <c r="D2311" i="11" s="1"/>
  <c r="Z1627" i="15"/>
  <c r="Q1628" i="15"/>
  <c r="R1628" i="15" s="1"/>
  <c r="T1628" i="15" s="1"/>
  <c r="AB1628" i="15" s="1"/>
  <c r="W1628" i="15"/>
  <c r="X1628" i="15" s="1"/>
  <c r="B1630" i="15"/>
  <c r="V1629" i="15"/>
  <c r="U1629" i="15"/>
  <c r="Y1629" i="15"/>
  <c r="J1629" i="15"/>
  <c r="E1629" i="15"/>
  <c r="F1629" i="15" s="1"/>
  <c r="G1629" i="15" s="1"/>
  <c r="C1629" i="15" s="1"/>
  <c r="D1629" i="15" s="1"/>
  <c r="H1629" i="15" s="1"/>
  <c r="AF1629" i="15" s="1"/>
  <c r="E2307" i="11"/>
  <c r="I1629" i="15"/>
  <c r="N1629" i="15"/>
  <c r="O1629" i="15" s="1"/>
  <c r="P1629" i="15" s="1"/>
  <c r="L1629" i="15"/>
  <c r="S1629" i="15"/>
  <c r="K1629" i="15" l="1"/>
  <c r="M1629" i="15" s="1"/>
  <c r="AE1627" i="15"/>
  <c r="AH1627" i="15" s="1"/>
  <c r="AJ1627" i="15" s="1"/>
  <c r="D2309" i="11" s="1"/>
  <c r="AJ1626" i="15"/>
  <c r="D2310" i="11" s="1"/>
  <c r="W1629" i="15"/>
  <c r="X1629" i="15" s="1"/>
  <c r="Z1629" i="15" s="1"/>
  <c r="Q1629" i="15"/>
  <c r="R1629" i="15" s="1"/>
  <c r="T1629" i="15" s="1"/>
  <c r="AB1629" i="15" s="1"/>
  <c r="B1631" i="15"/>
  <c r="V1630" i="15"/>
  <c r="U1630" i="15"/>
  <c r="Y1630" i="15"/>
  <c r="J1630" i="15"/>
  <c r="E1630" i="15"/>
  <c r="F1630" i="15" s="1"/>
  <c r="G1630" i="15" s="1"/>
  <c r="C1630" i="15" s="1"/>
  <c r="D1630" i="15" s="1"/>
  <c r="H1630" i="15" s="1"/>
  <c r="AF1630" i="15" s="1"/>
  <c r="E2306" i="11"/>
  <c r="I1630" i="15"/>
  <c r="N1630" i="15"/>
  <c r="O1630" i="15" s="1"/>
  <c r="P1630" i="15" s="1"/>
  <c r="L1630" i="15"/>
  <c r="S1630" i="15"/>
  <c r="AC1628" i="15"/>
  <c r="AD1628" i="15" s="1"/>
  <c r="Z1628" i="15"/>
  <c r="AA1628" i="15"/>
  <c r="AC1629" i="15" l="1"/>
  <c r="AD1629" i="15" s="1"/>
  <c r="AA1629" i="15"/>
  <c r="AI1627" i="15"/>
  <c r="C2309" i="11" s="1"/>
  <c r="K1630" i="15"/>
  <c r="M1630" i="15" s="1"/>
  <c r="W1630" i="15"/>
  <c r="X1630" i="15" s="1"/>
  <c r="AG1628" i="15"/>
  <c r="AE1628" i="15"/>
  <c r="B1632" i="15"/>
  <c r="V1631" i="15"/>
  <c r="U1631" i="15"/>
  <c r="Y1631" i="15"/>
  <c r="J1631" i="15"/>
  <c r="E1631" i="15"/>
  <c r="F1631" i="15" s="1"/>
  <c r="G1631" i="15" s="1"/>
  <c r="C1631" i="15" s="1"/>
  <c r="D1631" i="15" s="1"/>
  <c r="H1631" i="15" s="1"/>
  <c r="AF1631" i="15" s="1"/>
  <c r="E2305" i="11"/>
  <c r="I1631" i="15"/>
  <c r="N1631" i="15"/>
  <c r="O1631" i="15" s="1"/>
  <c r="P1631" i="15" s="1"/>
  <c r="L1631" i="15"/>
  <c r="S1631" i="15"/>
  <c r="Q1630" i="15"/>
  <c r="R1630" i="15" s="1"/>
  <c r="T1630" i="15" s="1"/>
  <c r="AB1630" i="15" s="1"/>
  <c r="AC1630" i="15" l="1"/>
  <c r="AD1630" i="15" s="1"/>
  <c r="AE1629" i="15"/>
  <c r="AG1629" i="15"/>
  <c r="AH1629" i="15" s="1"/>
  <c r="W1631" i="15"/>
  <c r="X1631" i="15" s="1"/>
  <c r="AA1631" i="15" s="1"/>
  <c r="AH1628" i="15"/>
  <c r="AI1628" i="15" s="1"/>
  <c r="C2308" i="11" s="1"/>
  <c r="B1633" i="15"/>
  <c r="V1632" i="15"/>
  <c r="U1632" i="15"/>
  <c r="Y1632" i="15"/>
  <c r="J1632" i="15"/>
  <c r="E1632" i="15"/>
  <c r="F1632" i="15" s="1"/>
  <c r="G1632" i="15" s="1"/>
  <c r="C1632" i="15" s="1"/>
  <c r="D1632" i="15" s="1"/>
  <c r="H1632" i="15" s="1"/>
  <c r="AF1632" i="15" s="1"/>
  <c r="E2304" i="11"/>
  <c r="I1632" i="15"/>
  <c r="N1632" i="15"/>
  <c r="O1632" i="15" s="1"/>
  <c r="P1632" i="15" s="1"/>
  <c r="L1632" i="15"/>
  <c r="S1632" i="15"/>
  <c r="Q1631" i="15"/>
  <c r="R1631" i="15" s="1"/>
  <c r="T1631" i="15" s="1"/>
  <c r="AB1631" i="15" s="1"/>
  <c r="Z1630" i="15"/>
  <c r="AA1630" i="15"/>
  <c r="K1631" i="15"/>
  <c r="M1631" i="15" s="1"/>
  <c r="AC1631" i="15" l="1"/>
  <c r="AD1631" i="15" s="1"/>
  <c r="AE1631" i="15" s="1"/>
  <c r="AG1630" i="15"/>
  <c r="AJ1629" i="15"/>
  <c r="D2307" i="11" s="1"/>
  <c r="AI1629" i="15"/>
  <c r="C2307" i="11" s="1"/>
  <c r="Z1631" i="15"/>
  <c r="W1632" i="15"/>
  <c r="X1632" i="15" s="1"/>
  <c r="Z1632" i="15" s="1"/>
  <c r="AJ1628" i="15"/>
  <c r="D2308" i="11" s="1"/>
  <c r="Q1632" i="15"/>
  <c r="R1632" i="15" s="1"/>
  <c r="T1632" i="15" s="1"/>
  <c r="AB1632" i="15" s="1"/>
  <c r="B1634" i="15"/>
  <c r="V1633" i="15"/>
  <c r="U1633" i="15"/>
  <c r="Y1633" i="15"/>
  <c r="J1633" i="15"/>
  <c r="E1633" i="15"/>
  <c r="F1633" i="15" s="1"/>
  <c r="G1633" i="15" s="1"/>
  <c r="C1633" i="15" s="1"/>
  <c r="D1633" i="15" s="1"/>
  <c r="H1633" i="15" s="1"/>
  <c r="AF1633" i="15" s="1"/>
  <c r="E2303" i="11"/>
  <c r="I1633" i="15"/>
  <c r="N1633" i="15"/>
  <c r="O1633" i="15" s="1"/>
  <c r="P1633" i="15" s="1"/>
  <c r="L1633" i="15"/>
  <c r="S1633" i="15"/>
  <c r="AE1630" i="15"/>
  <c r="AH1630" i="15" s="1"/>
  <c r="K1632" i="15"/>
  <c r="M1632" i="15" s="1"/>
  <c r="AG1631" i="15" l="1"/>
  <c r="AH1631" i="15" s="1"/>
  <c r="AI1631" i="15" s="1"/>
  <c r="C2305" i="11" s="1"/>
  <c r="AA1632" i="15"/>
  <c r="W1633" i="15"/>
  <c r="X1633" i="15" s="1"/>
  <c r="AA1633" i="15" s="1"/>
  <c r="AJ1630" i="15"/>
  <c r="D2306" i="11" s="1"/>
  <c r="AI1630" i="15"/>
  <c r="C2306" i="11" s="1"/>
  <c r="B1635" i="15"/>
  <c r="V1634" i="15"/>
  <c r="U1634" i="15"/>
  <c r="Y1634" i="15"/>
  <c r="J1634" i="15"/>
  <c r="E1634" i="15"/>
  <c r="F1634" i="15" s="1"/>
  <c r="G1634" i="15" s="1"/>
  <c r="C1634" i="15" s="1"/>
  <c r="D1634" i="15" s="1"/>
  <c r="H1634" i="15" s="1"/>
  <c r="AF1634" i="15" s="1"/>
  <c r="E2302" i="11"/>
  <c r="I1634" i="15"/>
  <c r="N1634" i="15"/>
  <c r="O1634" i="15" s="1"/>
  <c r="P1634" i="15" s="1"/>
  <c r="L1634" i="15"/>
  <c r="S1634" i="15"/>
  <c r="Q1633" i="15"/>
  <c r="R1633" i="15" s="1"/>
  <c r="T1633" i="15" s="1"/>
  <c r="AB1633" i="15" s="1"/>
  <c r="AC1632" i="15"/>
  <c r="AD1632" i="15" s="1"/>
  <c r="K1633" i="15"/>
  <c r="M1633" i="15" s="1"/>
  <c r="AC1633" i="15" l="1"/>
  <c r="AD1633" i="15" s="1"/>
  <c r="AG1633" i="15" s="1"/>
  <c r="AG1632" i="15"/>
  <c r="W1634" i="15"/>
  <c r="X1634" i="15" s="1"/>
  <c r="AA1634" i="15" s="1"/>
  <c r="Z1633" i="15"/>
  <c r="AJ1631" i="15"/>
  <c r="D2305" i="11" s="1"/>
  <c r="AE1632" i="15"/>
  <c r="B1636" i="15"/>
  <c r="V1635" i="15"/>
  <c r="U1635" i="15"/>
  <c r="Y1635" i="15"/>
  <c r="J1635" i="15"/>
  <c r="E1635" i="15"/>
  <c r="F1635" i="15" s="1"/>
  <c r="G1635" i="15" s="1"/>
  <c r="C1635" i="15" s="1"/>
  <c r="D1635" i="15" s="1"/>
  <c r="H1635" i="15" s="1"/>
  <c r="AF1635" i="15" s="1"/>
  <c r="E2301" i="11"/>
  <c r="I1635" i="15"/>
  <c r="N1635" i="15"/>
  <c r="O1635" i="15" s="1"/>
  <c r="P1635" i="15" s="1"/>
  <c r="L1635" i="15"/>
  <c r="S1635" i="15"/>
  <c r="Q1634" i="15"/>
  <c r="R1634" i="15" s="1"/>
  <c r="T1634" i="15" s="1"/>
  <c r="AB1634" i="15" s="1"/>
  <c r="K1634" i="15"/>
  <c r="M1634" i="15" s="1"/>
  <c r="AE1633" i="15" l="1"/>
  <c r="AH1633" i="15" s="1"/>
  <c r="AJ1633" i="15" s="1"/>
  <c r="D2303" i="11" s="1"/>
  <c r="AC1634" i="15"/>
  <c r="AD1634" i="15" s="1"/>
  <c r="AG1634" i="15" s="1"/>
  <c r="AH1632" i="15"/>
  <c r="AI1632" i="15" s="1"/>
  <c r="C2304" i="11" s="1"/>
  <c r="Z1634" i="15"/>
  <c r="W1635" i="15"/>
  <c r="X1635" i="15" s="1"/>
  <c r="AA1635" i="15" s="1"/>
  <c r="B1637" i="15"/>
  <c r="V1636" i="15"/>
  <c r="U1636" i="15"/>
  <c r="Y1636" i="15"/>
  <c r="J1636" i="15"/>
  <c r="E1636" i="15"/>
  <c r="F1636" i="15" s="1"/>
  <c r="G1636" i="15" s="1"/>
  <c r="C1636" i="15" s="1"/>
  <c r="D1636" i="15" s="1"/>
  <c r="H1636" i="15" s="1"/>
  <c r="AF1636" i="15" s="1"/>
  <c r="E2300" i="11"/>
  <c r="I1636" i="15"/>
  <c r="N1636" i="15"/>
  <c r="O1636" i="15" s="1"/>
  <c r="P1636" i="15" s="1"/>
  <c r="L1636" i="15"/>
  <c r="S1636" i="15"/>
  <c r="Q1635" i="15"/>
  <c r="R1635" i="15" s="1"/>
  <c r="T1635" i="15" s="1"/>
  <c r="AB1635" i="15" s="1"/>
  <c r="K1635" i="15"/>
  <c r="M1635" i="15" s="1"/>
  <c r="AC1635" i="15" l="1"/>
  <c r="AD1635" i="15" s="1"/>
  <c r="AG1635" i="15" s="1"/>
  <c r="AE1634" i="15"/>
  <c r="AH1634" i="15" s="1"/>
  <c r="AI1634" i="15" s="1"/>
  <c r="C2302" i="11" s="1"/>
  <c r="AI1633" i="15"/>
  <c r="C2303" i="11" s="1"/>
  <c r="AJ1632" i="15"/>
  <c r="D2304" i="11" s="1"/>
  <c r="W1636" i="15"/>
  <c r="X1636" i="15" s="1"/>
  <c r="AA1636" i="15" s="1"/>
  <c r="Z1635" i="15"/>
  <c r="Q1636" i="15"/>
  <c r="B1638" i="15"/>
  <c r="V1637" i="15"/>
  <c r="U1637" i="15"/>
  <c r="Y1637" i="15"/>
  <c r="J1637" i="15"/>
  <c r="E1637" i="15"/>
  <c r="F1637" i="15" s="1"/>
  <c r="G1637" i="15" s="1"/>
  <c r="C1637" i="15" s="1"/>
  <c r="D1637" i="15" s="1"/>
  <c r="H1637" i="15" s="1"/>
  <c r="AF1637" i="15" s="1"/>
  <c r="E2299" i="11"/>
  <c r="I1637" i="15"/>
  <c r="N1637" i="15"/>
  <c r="O1637" i="15" s="1"/>
  <c r="P1637" i="15" s="1"/>
  <c r="L1637" i="15"/>
  <c r="S1637" i="15"/>
  <c r="R1636" i="15"/>
  <c r="T1636" i="15" s="1"/>
  <c r="AB1636" i="15" s="1"/>
  <c r="K1636" i="15"/>
  <c r="M1636" i="15" s="1"/>
  <c r="AE1635" i="15" l="1"/>
  <c r="AH1635" i="15" s="1"/>
  <c r="AJ1634" i="15"/>
  <c r="D2302" i="11" s="1"/>
  <c r="AC1636" i="15"/>
  <c r="AD1636" i="15" s="1"/>
  <c r="AG1636" i="15" s="1"/>
  <c r="Z1636" i="15"/>
  <c r="W1637" i="15"/>
  <c r="X1637" i="15" s="1"/>
  <c r="Z1637" i="15" s="1"/>
  <c r="B1639" i="15"/>
  <c r="V1638" i="15"/>
  <c r="U1638" i="15"/>
  <c r="Y1638" i="15"/>
  <c r="J1638" i="15"/>
  <c r="E1638" i="15"/>
  <c r="F1638" i="15" s="1"/>
  <c r="G1638" i="15" s="1"/>
  <c r="C1638" i="15" s="1"/>
  <c r="D1638" i="15" s="1"/>
  <c r="H1638" i="15" s="1"/>
  <c r="AF1638" i="15" s="1"/>
  <c r="E2298" i="11"/>
  <c r="I1638" i="15"/>
  <c r="N1638" i="15"/>
  <c r="O1638" i="15" s="1"/>
  <c r="P1638" i="15" s="1"/>
  <c r="L1638" i="15"/>
  <c r="S1638" i="15"/>
  <c r="Q1637" i="15"/>
  <c r="R1637" i="15" s="1"/>
  <c r="T1637" i="15" s="1"/>
  <c r="AB1637" i="15" s="1"/>
  <c r="K1637" i="15"/>
  <c r="M1637" i="15" s="1"/>
  <c r="AE1636" i="15" l="1"/>
  <c r="AH1636" i="15" s="1"/>
  <c r="AJ1636" i="15" s="1"/>
  <c r="D2300" i="11" s="1"/>
  <c r="AC1637" i="15"/>
  <c r="AD1637" i="15" s="1"/>
  <c r="W1638" i="15"/>
  <c r="X1638" i="15" s="1"/>
  <c r="Z1638" i="15" s="1"/>
  <c r="AA1637" i="15"/>
  <c r="AJ1635" i="15"/>
  <c r="D2301" i="11" s="1"/>
  <c r="AI1635" i="15"/>
  <c r="C2301" i="11" s="1"/>
  <c r="B1640" i="15"/>
  <c r="V1639" i="15"/>
  <c r="U1639" i="15"/>
  <c r="Y1639" i="15"/>
  <c r="J1639" i="15"/>
  <c r="E1639" i="15"/>
  <c r="F1639" i="15" s="1"/>
  <c r="G1639" i="15" s="1"/>
  <c r="C1639" i="15" s="1"/>
  <c r="D1639" i="15" s="1"/>
  <c r="H1639" i="15" s="1"/>
  <c r="AF1639" i="15" s="1"/>
  <c r="E2297" i="11"/>
  <c r="I1639" i="15"/>
  <c r="N1639" i="15"/>
  <c r="O1639" i="15" s="1"/>
  <c r="P1639" i="15" s="1"/>
  <c r="L1639" i="15"/>
  <c r="S1639" i="15"/>
  <c r="Q1638" i="15"/>
  <c r="R1638" i="15" s="1"/>
  <c r="T1638" i="15" s="1"/>
  <c r="AB1638" i="15" s="1"/>
  <c r="K1638" i="15"/>
  <c r="M1638" i="15" s="1"/>
  <c r="AC1638" i="15" l="1"/>
  <c r="AD1638" i="15" s="1"/>
  <c r="AI1636" i="15"/>
  <c r="C2300" i="11" s="1"/>
  <c r="AG1637" i="15"/>
  <c r="AA1638" i="15"/>
  <c r="AE1637" i="15"/>
  <c r="AH1637" i="15" s="1"/>
  <c r="AJ1637" i="15" s="1"/>
  <c r="D2299" i="11" s="1"/>
  <c r="W1639" i="15"/>
  <c r="X1639" i="15" s="1"/>
  <c r="Z1639" i="15" s="1"/>
  <c r="B1641" i="15"/>
  <c r="V1640" i="15"/>
  <c r="U1640" i="15"/>
  <c r="Y1640" i="15"/>
  <c r="J1640" i="15"/>
  <c r="E1640" i="15"/>
  <c r="F1640" i="15" s="1"/>
  <c r="G1640" i="15" s="1"/>
  <c r="C1640" i="15" s="1"/>
  <c r="D1640" i="15" s="1"/>
  <c r="H1640" i="15" s="1"/>
  <c r="AF1640" i="15" s="1"/>
  <c r="E2296" i="11"/>
  <c r="I1640" i="15"/>
  <c r="N1640" i="15"/>
  <c r="O1640" i="15" s="1"/>
  <c r="P1640" i="15" s="1"/>
  <c r="L1640" i="15"/>
  <c r="S1640" i="15"/>
  <c r="Q1639" i="15"/>
  <c r="R1639" i="15" s="1"/>
  <c r="T1639" i="15" s="1"/>
  <c r="AB1639" i="15" s="1"/>
  <c r="K1639" i="15"/>
  <c r="M1639" i="15" s="1"/>
  <c r="AE1638" i="15" l="1"/>
  <c r="AC1639" i="15"/>
  <c r="AD1639" i="15" s="1"/>
  <c r="AG1638" i="15"/>
  <c r="AH1638" i="15" s="1"/>
  <c r="AJ1638" i="15" s="1"/>
  <c r="D2298" i="11" s="1"/>
  <c r="AI1637" i="15"/>
  <c r="C2299" i="11" s="1"/>
  <c r="AA1639" i="15"/>
  <c r="K1640" i="15"/>
  <c r="M1640" i="15" s="1"/>
  <c r="W1640" i="15"/>
  <c r="X1640" i="15" s="1"/>
  <c r="B1642" i="15"/>
  <c r="V1641" i="15"/>
  <c r="U1641" i="15"/>
  <c r="Y1641" i="15"/>
  <c r="J1641" i="15"/>
  <c r="E1641" i="15"/>
  <c r="F1641" i="15" s="1"/>
  <c r="G1641" i="15" s="1"/>
  <c r="C1641" i="15" s="1"/>
  <c r="D1641" i="15" s="1"/>
  <c r="H1641" i="15" s="1"/>
  <c r="AF1641" i="15" s="1"/>
  <c r="E2295" i="11"/>
  <c r="I1641" i="15"/>
  <c r="N1641" i="15"/>
  <c r="O1641" i="15" s="1"/>
  <c r="P1641" i="15" s="1"/>
  <c r="L1641" i="15"/>
  <c r="S1641" i="15"/>
  <c r="Q1640" i="15"/>
  <c r="R1640" i="15" s="1"/>
  <c r="T1640" i="15" s="1"/>
  <c r="AB1640" i="15" s="1"/>
  <c r="AC1640" i="15" l="1"/>
  <c r="AD1640" i="15" s="1"/>
  <c r="AE1639" i="15"/>
  <c r="W1641" i="15"/>
  <c r="X1641" i="15" s="1"/>
  <c r="AA1641" i="15" s="1"/>
  <c r="AI1638" i="15"/>
  <c r="C2298" i="11" s="1"/>
  <c r="AG1639" i="15"/>
  <c r="AH1639" i="15" s="1"/>
  <c r="AJ1639" i="15" s="1"/>
  <c r="D2297" i="11" s="1"/>
  <c r="B1643" i="15"/>
  <c r="V1642" i="15"/>
  <c r="U1642" i="15"/>
  <c r="Y1642" i="15"/>
  <c r="J1642" i="15"/>
  <c r="E1642" i="15"/>
  <c r="F1642" i="15" s="1"/>
  <c r="G1642" i="15" s="1"/>
  <c r="C1642" i="15" s="1"/>
  <c r="D1642" i="15" s="1"/>
  <c r="H1642" i="15" s="1"/>
  <c r="AF1642" i="15" s="1"/>
  <c r="E2294" i="11"/>
  <c r="I1642" i="15"/>
  <c r="N1642" i="15"/>
  <c r="O1642" i="15" s="1"/>
  <c r="P1642" i="15" s="1"/>
  <c r="L1642" i="15"/>
  <c r="S1642" i="15"/>
  <c r="Q1641" i="15"/>
  <c r="R1641" i="15" s="1"/>
  <c r="T1641" i="15" s="1"/>
  <c r="AB1641" i="15" s="1"/>
  <c r="AC1641" i="15" s="1"/>
  <c r="AD1641" i="15" s="1"/>
  <c r="Z1640" i="15"/>
  <c r="AA1640" i="15"/>
  <c r="K1641" i="15"/>
  <c r="M1641" i="15" s="1"/>
  <c r="AE1640" i="15" l="1"/>
  <c r="Z1641" i="15"/>
  <c r="W1642" i="15"/>
  <c r="X1642" i="15" s="1"/>
  <c r="Z1642" i="15" s="1"/>
  <c r="AI1639" i="15"/>
  <c r="C2297" i="11" s="1"/>
  <c r="Q1642" i="15"/>
  <c r="R1642" i="15" s="1"/>
  <c r="T1642" i="15" s="1"/>
  <c r="AB1642" i="15" s="1"/>
  <c r="AG1641" i="15"/>
  <c r="AE1641" i="15"/>
  <c r="B1644" i="15"/>
  <c r="V1643" i="15"/>
  <c r="U1643" i="15"/>
  <c r="Y1643" i="15"/>
  <c r="J1643" i="15"/>
  <c r="E1643" i="15"/>
  <c r="F1643" i="15" s="1"/>
  <c r="G1643" i="15" s="1"/>
  <c r="C1643" i="15" s="1"/>
  <c r="D1643" i="15" s="1"/>
  <c r="H1643" i="15" s="1"/>
  <c r="AF1643" i="15" s="1"/>
  <c r="E2293" i="11"/>
  <c r="I1643" i="15"/>
  <c r="N1643" i="15"/>
  <c r="O1643" i="15" s="1"/>
  <c r="P1643" i="15" s="1"/>
  <c r="L1643" i="15"/>
  <c r="S1643" i="15"/>
  <c r="AG1640" i="15"/>
  <c r="AH1640" i="15" s="1"/>
  <c r="K1642" i="15"/>
  <c r="M1642" i="15" s="1"/>
  <c r="AH1641" i="15" l="1"/>
  <c r="AI1641" i="15" s="1"/>
  <c r="C2295" i="11" s="1"/>
  <c r="AA1642" i="15"/>
  <c r="W1643" i="15"/>
  <c r="X1643" i="15" s="1"/>
  <c r="AA1643" i="15" s="1"/>
  <c r="AJ1640" i="15"/>
  <c r="D2296" i="11" s="1"/>
  <c r="AI1640" i="15"/>
  <c r="C2296" i="11" s="1"/>
  <c r="B1645" i="15"/>
  <c r="V1644" i="15"/>
  <c r="U1644" i="15"/>
  <c r="Y1644" i="15"/>
  <c r="J1644" i="15"/>
  <c r="E1644" i="15"/>
  <c r="F1644" i="15" s="1"/>
  <c r="G1644" i="15" s="1"/>
  <c r="C1644" i="15" s="1"/>
  <c r="D1644" i="15" s="1"/>
  <c r="H1644" i="15" s="1"/>
  <c r="AF1644" i="15" s="1"/>
  <c r="E2292" i="11"/>
  <c r="I1644" i="15"/>
  <c r="N1644" i="15"/>
  <c r="O1644" i="15" s="1"/>
  <c r="P1644" i="15" s="1"/>
  <c r="L1644" i="15"/>
  <c r="S1644" i="15"/>
  <c r="AC1642" i="15"/>
  <c r="AD1642" i="15" s="1"/>
  <c r="Q1643" i="15"/>
  <c r="R1643" i="15" s="1"/>
  <c r="T1643" i="15" s="1"/>
  <c r="AB1643" i="15" s="1"/>
  <c r="AC1643" i="15" s="1"/>
  <c r="AD1643" i="15" s="1"/>
  <c r="K1643" i="15"/>
  <c r="M1643" i="15" s="1"/>
  <c r="AJ1641" i="15" l="1"/>
  <c r="D2295" i="11" s="1"/>
  <c r="Z1643" i="15"/>
  <c r="W1644" i="15"/>
  <c r="X1644" i="15" s="1"/>
  <c r="Z1644" i="15" s="1"/>
  <c r="Q1644" i="15"/>
  <c r="R1644" i="15" s="1"/>
  <c r="T1644" i="15" s="1"/>
  <c r="AB1644" i="15" s="1"/>
  <c r="AE1643" i="15"/>
  <c r="AG1642" i="15"/>
  <c r="AE1642" i="15"/>
  <c r="B1646" i="15"/>
  <c r="V1645" i="15"/>
  <c r="U1645" i="15"/>
  <c r="Y1645" i="15"/>
  <c r="J1645" i="15"/>
  <c r="E1645" i="15"/>
  <c r="F1645" i="15" s="1"/>
  <c r="G1645" i="15" s="1"/>
  <c r="C1645" i="15" s="1"/>
  <c r="D1645" i="15" s="1"/>
  <c r="H1645" i="15" s="1"/>
  <c r="AF1645" i="15" s="1"/>
  <c r="E2291" i="11"/>
  <c r="I1645" i="15"/>
  <c r="N1645" i="15"/>
  <c r="O1645" i="15" s="1"/>
  <c r="P1645" i="15" s="1"/>
  <c r="L1645" i="15"/>
  <c r="S1645" i="15"/>
  <c r="AG1643" i="15"/>
  <c r="AH1643" i="15" s="1"/>
  <c r="K1644" i="15"/>
  <c r="M1644" i="15" s="1"/>
  <c r="AA1644" i="15" l="1"/>
  <c r="W1645" i="15"/>
  <c r="X1645" i="15" s="1"/>
  <c r="AA1645" i="15" s="1"/>
  <c r="AJ1643" i="15"/>
  <c r="D2293" i="11" s="1"/>
  <c r="AI1643" i="15"/>
  <c r="C2293" i="11" s="1"/>
  <c r="B1647" i="15"/>
  <c r="V1646" i="15"/>
  <c r="U1646" i="15"/>
  <c r="Y1646" i="15"/>
  <c r="J1646" i="15"/>
  <c r="E1646" i="15"/>
  <c r="F1646" i="15" s="1"/>
  <c r="G1646" i="15" s="1"/>
  <c r="C1646" i="15" s="1"/>
  <c r="D1646" i="15" s="1"/>
  <c r="H1646" i="15" s="1"/>
  <c r="AF1646" i="15" s="1"/>
  <c r="E2290" i="11"/>
  <c r="I1646" i="15"/>
  <c r="N1646" i="15"/>
  <c r="O1646" i="15" s="1"/>
  <c r="P1646" i="15" s="1"/>
  <c r="L1646" i="15"/>
  <c r="S1646" i="15"/>
  <c r="AC1644" i="15"/>
  <c r="AD1644" i="15" s="1"/>
  <c r="AH1642" i="15"/>
  <c r="Q1645" i="15"/>
  <c r="R1645" i="15" s="1"/>
  <c r="T1645" i="15" s="1"/>
  <c r="AB1645" i="15" s="1"/>
  <c r="K1645" i="15"/>
  <c r="M1645" i="15" s="1"/>
  <c r="AC1645" i="15" l="1"/>
  <c r="AD1645" i="15" s="1"/>
  <c r="AG1645" i="15" s="1"/>
  <c r="AE1644" i="15"/>
  <c r="W1646" i="15"/>
  <c r="X1646" i="15" s="1"/>
  <c r="Z1646" i="15" s="1"/>
  <c r="Z1645" i="15"/>
  <c r="AG1644" i="15"/>
  <c r="AH1644" i="15" s="1"/>
  <c r="B1648" i="15"/>
  <c r="V1647" i="15"/>
  <c r="U1647" i="15"/>
  <c r="Y1647" i="15"/>
  <c r="J1647" i="15"/>
  <c r="E1647" i="15"/>
  <c r="F1647" i="15" s="1"/>
  <c r="G1647" i="15" s="1"/>
  <c r="C1647" i="15" s="1"/>
  <c r="D1647" i="15" s="1"/>
  <c r="H1647" i="15" s="1"/>
  <c r="AF1647" i="15" s="1"/>
  <c r="E2289" i="11"/>
  <c r="I1647" i="15"/>
  <c r="N1647" i="15"/>
  <c r="O1647" i="15" s="1"/>
  <c r="P1647" i="15" s="1"/>
  <c r="L1647" i="15"/>
  <c r="S1647" i="15"/>
  <c r="AI1642" i="15"/>
  <c r="C2294" i="11" s="1"/>
  <c r="AJ1642" i="15"/>
  <c r="D2294" i="11" s="1"/>
  <c r="Q1646" i="15"/>
  <c r="R1646" i="15" s="1"/>
  <c r="T1646" i="15" s="1"/>
  <c r="AB1646" i="15" s="1"/>
  <c r="K1646" i="15"/>
  <c r="M1646" i="15" s="1"/>
  <c r="AC1646" i="15" l="1"/>
  <c r="AD1646" i="15" s="1"/>
  <c r="AE1645" i="15"/>
  <c r="AH1645" i="15" s="1"/>
  <c r="AJ1645" i="15" s="1"/>
  <c r="D2291" i="11" s="1"/>
  <c r="AA1646" i="15"/>
  <c r="W1647" i="15"/>
  <c r="X1647" i="15" s="1"/>
  <c r="AA1647" i="15" s="1"/>
  <c r="B1649" i="15"/>
  <c r="V1648" i="15"/>
  <c r="U1648" i="15"/>
  <c r="Y1648" i="15"/>
  <c r="J1648" i="15"/>
  <c r="E1648" i="15"/>
  <c r="F1648" i="15" s="1"/>
  <c r="G1648" i="15" s="1"/>
  <c r="C1648" i="15" s="1"/>
  <c r="D1648" i="15" s="1"/>
  <c r="H1648" i="15" s="1"/>
  <c r="AF1648" i="15" s="1"/>
  <c r="E2288" i="11"/>
  <c r="I1648" i="15"/>
  <c r="N1648" i="15"/>
  <c r="O1648" i="15" s="1"/>
  <c r="P1648" i="15" s="1"/>
  <c r="L1648" i="15"/>
  <c r="S1648" i="15"/>
  <c r="AJ1644" i="15"/>
  <c r="D2292" i="11" s="1"/>
  <c r="AI1644" i="15"/>
  <c r="C2292" i="11" s="1"/>
  <c r="Q1647" i="15"/>
  <c r="R1647" i="15" s="1"/>
  <c r="T1647" i="15" s="1"/>
  <c r="AB1647" i="15" s="1"/>
  <c r="K1647" i="15"/>
  <c r="M1647" i="15" s="1"/>
  <c r="AE1646" i="15" l="1"/>
  <c r="AC1647" i="15"/>
  <c r="AD1647" i="15" s="1"/>
  <c r="AG1647" i="15" s="1"/>
  <c r="AI1645" i="15"/>
  <c r="C2291" i="11" s="1"/>
  <c r="W1648" i="15"/>
  <c r="X1648" i="15" s="1"/>
  <c r="Z1648" i="15" s="1"/>
  <c r="AG1646" i="15"/>
  <c r="AH1646" i="15" s="1"/>
  <c r="AI1646" i="15" s="1"/>
  <c r="C2290" i="11" s="1"/>
  <c r="Z1647" i="15"/>
  <c r="Q1648" i="15"/>
  <c r="R1648" i="15" s="1"/>
  <c r="T1648" i="15" s="1"/>
  <c r="AB1648" i="15" s="1"/>
  <c r="K1648" i="15"/>
  <c r="M1648" i="15" s="1"/>
  <c r="B1650" i="15"/>
  <c r="V1649" i="15"/>
  <c r="U1649" i="15"/>
  <c r="Y1649" i="15"/>
  <c r="J1649" i="15"/>
  <c r="E1649" i="15"/>
  <c r="F1649" i="15" s="1"/>
  <c r="G1649" i="15" s="1"/>
  <c r="C1649" i="15" s="1"/>
  <c r="D1649" i="15" s="1"/>
  <c r="H1649" i="15" s="1"/>
  <c r="AF1649" i="15" s="1"/>
  <c r="E2287" i="11"/>
  <c r="I1649" i="15"/>
  <c r="N1649" i="15"/>
  <c r="O1649" i="15" s="1"/>
  <c r="P1649" i="15" s="1"/>
  <c r="L1649" i="15"/>
  <c r="S1649" i="15"/>
  <c r="K1649" i="15" l="1"/>
  <c r="M1649" i="15" s="1"/>
  <c r="AE1647" i="15"/>
  <c r="AH1647" i="15" s="1"/>
  <c r="AJ1647" i="15" s="1"/>
  <c r="D2289" i="11" s="1"/>
  <c r="AC1648" i="15"/>
  <c r="AD1648" i="15" s="1"/>
  <c r="AA1648" i="15"/>
  <c r="W1649" i="15"/>
  <c r="X1649" i="15" s="1"/>
  <c r="AA1649" i="15" s="1"/>
  <c r="AJ1646" i="15"/>
  <c r="D2290" i="11" s="1"/>
  <c r="B1651" i="15"/>
  <c r="V1650" i="15"/>
  <c r="U1650" i="15"/>
  <c r="Y1650" i="15"/>
  <c r="J1650" i="15"/>
  <c r="E1650" i="15"/>
  <c r="F1650" i="15" s="1"/>
  <c r="G1650" i="15" s="1"/>
  <c r="C1650" i="15" s="1"/>
  <c r="D1650" i="15" s="1"/>
  <c r="H1650" i="15" s="1"/>
  <c r="AF1650" i="15" s="1"/>
  <c r="E2286" i="11"/>
  <c r="I1650" i="15"/>
  <c r="N1650" i="15"/>
  <c r="O1650" i="15" s="1"/>
  <c r="P1650" i="15" s="1"/>
  <c r="L1650" i="15"/>
  <c r="S1650" i="15"/>
  <c r="Q1649" i="15"/>
  <c r="R1649" i="15" s="1"/>
  <c r="T1649" i="15" s="1"/>
  <c r="AB1649" i="15" s="1"/>
  <c r="AG1648" i="15" l="1"/>
  <c r="AC1649" i="15"/>
  <c r="AD1649" i="15" s="1"/>
  <c r="AG1649" i="15" s="1"/>
  <c r="AE1648" i="15"/>
  <c r="AH1648" i="15" s="1"/>
  <c r="AI1648" i="15" s="1"/>
  <c r="C2288" i="11" s="1"/>
  <c r="Z1649" i="15"/>
  <c r="AI1647" i="15"/>
  <c r="C2289" i="11" s="1"/>
  <c r="Q1650" i="15"/>
  <c r="R1650" i="15" s="1"/>
  <c r="T1650" i="15" s="1"/>
  <c r="AB1650" i="15" s="1"/>
  <c r="W1650" i="15"/>
  <c r="X1650" i="15" s="1"/>
  <c r="B1652" i="15"/>
  <c r="V1651" i="15"/>
  <c r="U1651" i="15"/>
  <c r="Y1651" i="15"/>
  <c r="J1651" i="15"/>
  <c r="E1651" i="15"/>
  <c r="F1651" i="15" s="1"/>
  <c r="G1651" i="15" s="1"/>
  <c r="C1651" i="15" s="1"/>
  <c r="D1651" i="15" s="1"/>
  <c r="H1651" i="15" s="1"/>
  <c r="AF1651" i="15" s="1"/>
  <c r="E2285" i="11"/>
  <c r="I1651" i="15"/>
  <c r="N1651" i="15"/>
  <c r="O1651" i="15" s="1"/>
  <c r="P1651" i="15" s="1"/>
  <c r="L1651" i="15"/>
  <c r="S1651" i="15"/>
  <c r="K1650" i="15"/>
  <c r="M1650" i="15" s="1"/>
  <c r="AE1649" i="15" l="1"/>
  <c r="AH1649" i="15" s="1"/>
  <c r="AJ1649" i="15" s="1"/>
  <c r="D2287" i="11" s="1"/>
  <c r="AJ1648" i="15"/>
  <c r="D2288" i="11" s="1"/>
  <c r="W1651" i="15"/>
  <c r="X1651" i="15" s="1"/>
  <c r="AA1651" i="15" s="1"/>
  <c r="Q1651" i="15"/>
  <c r="R1651" i="15" s="1"/>
  <c r="T1651" i="15" s="1"/>
  <c r="AB1651" i="15" s="1"/>
  <c r="B1653" i="15"/>
  <c r="V1652" i="15"/>
  <c r="U1652" i="15"/>
  <c r="Y1652" i="15"/>
  <c r="J1652" i="15"/>
  <c r="E1652" i="15"/>
  <c r="F1652" i="15" s="1"/>
  <c r="G1652" i="15" s="1"/>
  <c r="C1652" i="15" s="1"/>
  <c r="D1652" i="15" s="1"/>
  <c r="H1652" i="15" s="1"/>
  <c r="AF1652" i="15" s="1"/>
  <c r="E2284" i="11"/>
  <c r="I1652" i="15"/>
  <c r="N1652" i="15"/>
  <c r="O1652" i="15" s="1"/>
  <c r="P1652" i="15" s="1"/>
  <c r="L1652" i="15"/>
  <c r="S1652" i="15"/>
  <c r="AC1650" i="15"/>
  <c r="AD1650" i="15" s="1"/>
  <c r="Z1650" i="15"/>
  <c r="AA1650" i="15"/>
  <c r="K1651" i="15"/>
  <c r="M1651" i="15" s="1"/>
  <c r="AI1649" i="15" l="1"/>
  <c r="C2287" i="11" s="1"/>
  <c r="Z1651" i="15"/>
  <c r="W1652" i="15"/>
  <c r="X1652" i="15" s="1"/>
  <c r="Z1652" i="15" s="1"/>
  <c r="AE1650" i="15"/>
  <c r="AG1650" i="15"/>
  <c r="B1654" i="15"/>
  <c r="V1653" i="15"/>
  <c r="U1653" i="15"/>
  <c r="Y1653" i="15"/>
  <c r="J1653" i="15"/>
  <c r="E1653" i="15"/>
  <c r="F1653" i="15" s="1"/>
  <c r="G1653" i="15" s="1"/>
  <c r="C1653" i="15" s="1"/>
  <c r="D1653" i="15" s="1"/>
  <c r="H1653" i="15" s="1"/>
  <c r="AF1653" i="15" s="1"/>
  <c r="E2283" i="11"/>
  <c r="I1653" i="15"/>
  <c r="N1653" i="15"/>
  <c r="O1653" i="15" s="1"/>
  <c r="P1653" i="15" s="1"/>
  <c r="L1653" i="15"/>
  <c r="S1653" i="15"/>
  <c r="AC1651" i="15"/>
  <c r="AD1651" i="15" s="1"/>
  <c r="Q1652" i="15"/>
  <c r="R1652" i="15" s="1"/>
  <c r="T1652" i="15" s="1"/>
  <c r="AB1652" i="15" s="1"/>
  <c r="K1652" i="15"/>
  <c r="M1652" i="15" s="1"/>
  <c r="K1653" i="15" l="1"/>
  <c r="M1653" i="15" s="1"/>
  <c r="AC1652" i="15"/>
  <c r="AD1652" i="15" s="1"/>
  <c r="AG1652" i="15" s="1"/>
  <c r="AA1652" i="15"/>
  <c r="W1653" i="15"/>
  <c r="X1653" i="15" s="1"/>
  <c r="AA1653" i="15" s="1"/>
  <c r="AH1650" i="15"/>
  <c r="AI1650" i="15" s="1"/>
  <c r="C2286" i="11" s="1"/>
  <c r="Q1653" i="15"/>
  <c r="R1653" i="15" s="1"/>
  <c r="T1653" i="15" s="1"/>
  <c r="AB1653" i="15" s="1"/>
  <c r="AE1651" i="15"/>
  <c r="AG1651" i="15"/>
  <c r="B1655" i="15"/>
  <c r="V1654" i="15"/>
  <c r="U1654" i="15"/>
  <c r="Y1654" i="15"/>
  <c r="J1654" i="15"/>
  <c r="E1654" i="15"/>
  <c r="F1654" i="15" s="1"/>
  <c r="G1654" i="15" s="1"/>
  <c r="C1654" i="15" s="1"/>
  <c r="D1654" i="15" s="1"/>
  <c r="H1654" i="15" s="1"/>
  <c r="AF1654" i="15" s="1"/>
  <c r="E2282" i="11"/>
  <c r="I1654" i="15"/>
  <c r="N1654" i="15"/>
  <c r="O1654" i="15" s="1"/>
  <c r="P1654" i="15" s="1"/>
  <c r="L1654" i="15"/>
  <c r="S1654" i="15"/>
  <c r="AC1653" i="15" l="1"/>
  <c r="AD1653" i="15" s="1"/>
  <c r="AE1653" i="15" s="1"/>
  <c r="AE1652" i="15"/>
  <c r="AH1652" i="15" s="1"/>
  <c r="AJ1652" i="15" s="1"/>
  <c r="D2284" i="11" s="1"/>
  <c r="Z1653" i="15"/>
  <c r="W1654" i="15"/>
  <c r="X1654" i="15" s="1"/>
  <c r="Z1654" i="15" s="1"/>
  <c r="AJ1650" i="15"/>
  <c r="D2286" i="11" s="1"/>
  <c r="Q1654" i="15"/>
  <c r="R1654" i="15" s="1"/>
  <c r="T1654" i="15" s="1"/>
  <c r="AB1654" i="15" s="1"/>
  <c r="B1656" i="15"/>
  <c r="V1655" i="15"/>
  <c r="U1655" i="15"/>
  <c r="Y1655" i="15"/>
  <c r="J1655" i="15"/>
  <c r="E1655" i="15"/>
  <c r="F1655" i="15" s="1"/>
  <c r="G1655" i="15" s="1"/>
  <c r="C1655" i="15" s="1"/>
  <c r="D1655" i="15" s="1"/>
  <c r="H1655" i="15" s="1"/>
  <c r="AF1655" i="15" s="1"/>
  <c r="E2281" i="11"/>
  <c r="I1655" i="15"/>
  <c r="N1655" i="15"/>
  <c r="O1655" i="15" s="1"/>
  <c r="P1655" i="15" s="1"/>
  <c r="L1655" i="15"/>
  <c r="S1655" i="15"/>
  <c r="AH1651" i="15"/>
  <c r="K1654" i="15"/>
  <c r="M1654" i="15" s="1"/>
  <c r="AG1653" i="15" l="1"/>
  <c r="AH1653" i="15" s="1"/>
  <c r="AA1654" i="15"/>
  <c r="AI1652" i="15"/>
  <c r="C2284" i="11" s="1"/>
  <c r="Q1655" i="15"/>
  <c r="AJ1651" i="15"/>
  <c r="D2285" i="11" s="1"/>
  <c r="AI1651" i="15"/>
  <c r="C2285" i="11" s="1"/>
  <c r="B1657" i="15"/>
  <c r="V1656" i="15"/>
  <c r="U1656" i="15"/>
  <c r="Y1656" i="15"/>
  <c r="J1656" i="15"/>
  <c r="E1656" i="15"/>
  <c r="F1656" i="15" s="1"/>
  <c r="G1656" i="15" s="1"/>
  <c r="C1656" i="15" s="1"/>
  <c r="D1656" i="15" s="1"/>
  <c r="H1656" i="15" s="1"/>
  <c r="AF1656" i="15" s="1"/>
  <c r="E2280" i="11"/>
  <c r="I1656" i="15"/>
  <c r="N1656" i="15"/>
  <c r="O1656" i="15" s="1"/>
  <c r="P1656" i="15" s="1"/>
  <c r="L1656" i="15"/>
  <c r="S1656" i="15"/>
  <c r="AC1654" i="15"/>
  <c r="AD1654" i="15" s="1"/>
  <c r="W1655" i="15"/>
  <c r="X1655" i="15" s="1"/>
  <c r="R1655" i="15"/>
  <c r="T1655" i="15" s="1"/>
  <c r="AB1655" i="15" s="1"/>
  <c r="K1655" i="15"/>
  <c r="M1655" i="15" s="1"/>
  <c r="W1656" i="15" l="1"/>
  <c r="X1656" i="15" s="1"/>
  <c r="Z1656" i="15" s="1"/>
  <c r="AE1654" i="15"/>
  <c r="AC1655" i="15"/>
  <c r="AD1655" i="15" s="1"/>
  <c r="K1656" i="15"/>
  <c r="M1656" i="15" s="1"/>
  <c r="Z1655" i="15"/>
  <c r="AA1655" i="15"/>
  <c r="AG1654" i="15"/>
  <c r="AH1654" i="15" s="1"/>
  <c r="B1658" i="15"/>
  <c r="V1657" i="15"/>
  <c r="U1657" i="15"/>
  <c r="Y1657" i="15"/>
  <c r="J1657" i="15"/>
  <c r="E1657" i="15"/>
  <c r="F1657" i="15" s="1"/>
  <c r="G1657" i="15" s="1"/>
  <c r="C1657" i="15" s="1"/>
  <c r="D1657" i="15" s="1"/>
  <c r="H1657" i="15" s="1"/>
  <c r="AF1657" i="15" s="1"/>
  <c r="E2279" i="11"/>
  <c r="I1657" i="15"/>
  <c r="N1657" i="15"/>
  <c r="O1657" i="15" s="1"/>
  <c r="P1657" i="15" s="1"/>
  <c r="L1657" i="15"/>
  <c r="S1657" i="15"/>
  <c r="Q1656" i="15"/>
  <c r="R1656" i="15" s="1"/>
  <c r="T1656" i="15" s="1"/>
  <c r="AB1656" i="15" s="1"/>
  <c r="AI1653" i="15"/>
  <c r="C2283" i="11" s="1"/>
  <c r="AJ1653" i="15"/>
  <c r="D2283" i="11" s="1"/>
  <c r="AC1656" i="15" l="1"/>
  <c r="AD1656" i="15" s="1"/>
  <c r="AA1656" i="15"/>
  <c r="Q1657" i="15"/>
  <c r="R1657" i="15" s="1"/>
  <c r="T1657" i="15" s="1"/>
  <c r="AB1657" i="15" s="1"/>
  <c r="AG1655" i="15"/>
  <c r="AJ1654" i="15"/>
  <c r="D2282" i="11" s="1"/>
  <c r="AI1654" i="15"/>
  <c r="C2282" i="11" s="1"/>
  <c r="W1657" i="15"/>
  <c r="X1657" i="15" s="1"/>
  <c r="B1659" i="15"/>
  <c r="V1658" i="15"/>
  <c r="U1658" i="15"/>
  <c r="Y1658" i="15"/>
  <c r="J1658" i="15"/>
  <c r="E1658" i="15"/>
  <c r="F1658" i="15" s="1"/>
  <c r="G1658" i="15" s="1"/>
  <c r="C1658" i="15" s="1"/>
  <c r="D1658" i="15" s="1"/>
  <c r="H1658" i="15" s="1"/>
  <c r="AF1658" i="15" s="1"/>
  <c r="E2278" i="11"/>
  <c r="I1658" i="15"/>
  <c r="N1658" i="15"/>
  <c r="O1658" i="15" s="1"/>
  <c r="P1658" i="15" s="1"/>
  <c r="L1658" i="15"/>
  <c r="S1658" i="15"/>
  <c r="AE1655" i="15"/>
  <c r="AH1655" i="15" s="1"/>
  <c r="K1657" i="15"/>
  <c r="M1657" i="15" s="1"/>
  <c r="AG1656" i="15" l="1"/>
  <c r="AE1656" i="15"/>
  <c r="AH1656" i="15" s="1"/>
  <c r="AI1656" i="15" s="1"/>
  <c r="C2280" i="11" s="1"/>
  <c r="Q1658" i="15"/>
  <c r="R1658" i="15" s="1"/>
  <c r="T1658" i="15" s="1"/>
  <c r="AB1658" i="15" s="1"/>
  <c r="AJ1655" i="15"/>
  <c r="D2281" i="11" s="1"/>
  <c r="AI1655" i="15"/>
  <c r="C2281" i="11" s="1"/>
  <c r="W1658" i="15"/>
  <c r="X1658" i="15" s="1"/>
  <c r="B1660" i="15"/>
  <c r="V1659" i="15"/>
  <c r="U1659" i="15"/>
  <c r="Y1659" i="15"/>
  <c r="J1659" i="15"/>
  <c r="E1659" i="15"/>
  <c r="F1659" i="15" s="1"/>
  <c r="G1659" i="15" s="1"/>
  <c r="C1659" i="15" s="1"/>
  <c r="D1659" i="15" s="1"/>
  <c r="H1659" i="15" s="1"/>
  <c r="AF1659" i="15" s="1"/>
  <c r="E2277" i="11"/>
  <c r="I1659" i="15"/>
  <c r="N1659" i="15"/>
  <c r="O1659" i="15" s="1"/>
  <c r="P1659" i="15" s="1"/>
  <c r="L1659" i="15"/>
  <c r="S1659" i="15"/>
  <c r="AC1657" i="15"/>
  <c r="AD1657" i="15" s="1"/>
  <c r="AA1657" i="15"/>
  <c r="Z1657" i="15"/>
  <c r="K1658" i="15"/>
  <c r="M1658" i="15" s="1"/>
  <c r="K1659" i="15" l="1"/>
  <c r="AJ1656" i="15"/>
  <c r="D2280" i="11" s="1"/>
  <c r="AE1657" i="15"/>
  <c r="AG1657" i="15"/>
  <c r="AH1657" i="15" s="1"/>
  <c r="W1659" i="15"/>
  <c r="X1659" i="15" s="1"/>
  <c r="B1661" i="15"/>
  <c r="V1660" i="15"/>
  <c r="U1660" i="15"/>
  <c r="Y1660" i="15"/>
  <c r="J1660" i="15"/>
  <c r="E1660" i="15"/>
  <c r="F1660" i="15" s="1"/>
  <c r="G1660" i="15" s="1"/>
  <c r="C1660" i="15" s="1"/>
  <c r="D1660" i="15" s="1"/>
  <c r="H1660" i="15" s="1"/>
  <c r="AF1660" i="15" s="1"/>
  <c r="E2276" i="11"/>
  <c r="I1660" i="15"/>
  <c r="N1660" i="15"/>
  <c r="O1660" i="15" s="1"/>
  <c r="P1660" i="15" s="1"/>
  <c r="L1660" i="15"/>
  <c r="S1660" i="15"/>
  <c r="AC1658" i="15"/>
  <c r="AD1658" i="15" s="1"/>
  <c r="Z1658" i="15"/>
  <c r="AA1658" i="15"/>
  <c r="M1659" i="15"/>
  <c r="Q1659" i="15"/>
  <c r="R1659" i="15" s="1"/>
  <c r="T1659" i="15" s="1"/>
  <c r="AB1659" i="15" s="1"/>
  <c r="AC1659" i="15" s="1"/>
  <c r="AD1659" i="15" s="1"/>
  <c r="W1660" i="15" l="1"/>
  <c r="X1660" i="15" s="1"/>
  <c r="Z1660" i="15" s="1"/>
  <c r="Q1660" i="15"/>
  <c r="R1660" i="15" s="1"/>
  <c r="T1660" i="15" s="1"/>
  <c r="AB1660" i="15" s="1"/>
  <c r="AJ1657" i="15"/>
  <c r="D2279" i="11" s="1"/>
  <c r="AI1657" i="15"/>
  <c r="C2279" i="11" s="1"/>
  <c r="K1660" i="15"/>
  <c r="M1660" i="15" s="1"/>
  <c r="B1662" i="15"/>
  <c r="V1661" i="15"/>
  <c r="U1661" i="15"/>
  <c r="Y1661" i="15"/>
  <c r="J1661" i="15"/>
  <c r="E1661" i="15"/>
  <c r="F1661" i="15" s="1"/>
  <c r="G1661" i="15" s="1"/>
  <c r="C1661" i="15" s="1"/>
  <c r="D1661" i="15" s="1"/>
  <c r="H1661" i="15" s="1"/>
  <c r="AF1661" i="15" s="1"/>
  <c r="E2275" i="11"/>
  <c r="I1661" i="15"/>
  <c r="N1661" i="15"/>
  <c r="O1661" i="15" s="1"/>
  <c r="P1661" i="15" s="1"/>
  <c r="L1661" i="15"/>
  <c r="S1661" i="15"/>
  <c r="AE1658" i="15"/>
  <c r="AG1658" i="15"/>
  <c r="AA1659" i="15"/>
  <c r="AE1659" i="15" s="1"/>
  <c r="Z1659" i="15"/>
  <c r="AA1660" i="15" l="1"/>
  <c r="W1661" i="15"/>
  <c r="X1661" i="15" s="1"/>
  <c r="B1663" i="15"/>
  <c r="V1662" i="15"/>
  <c r="U1662" i="15"/>
  <c r="Y1662" i="15"/>
  <c r="J1662" i="15"/>
  <c r="E1662" i="15"/>
  <c r="F1662" i="15" s="1"/>
  <c r="G1662" i="15" s="1"/>
  <c r="C1662" i="15" s="1"/>
  <c r="D1662" i="15" s="1"/>
  <c r="H1662" i="15" s="1"/>
  <c r="AF1662" i="15" s="1"/>
  <c r="E2274" i="11"/>
  <c r="I1662" i="15"/>
  <c r="N1662" i="15"/>
  <c r="O1662" i="15" s="1"/>
  <c r="P1662" i="15" s="1"/>
  <c r="L1662" i="15"/>
  <c r="S1662" i="15"/>
  <c r="AC1660" i="15"/>
  <c r="AD1660" i="15" s="1"/>
  <c r="K1661" i="15"/>
  <c r="M1661" i="15" s="1"/>
  <c r="AG1659" i="15"/>
  <c r="AH1659" i="15" s="1"/>
  <c r="AH1658" i="15"/>
  <c r="Q1661" i="15"/>
  <c r="R1661" i="15" s="1"/>
  <c r="T1661" i="15" s="1"/>
  <c r="AB1661" i="15" s="1"/>
  <c r="AC1661" i="15" l="1"/>
  <c r="AD1661" i="15" s="1"/>
  <c r="AG1660" i="15"/>
  <c r="Q1662" i="15"/>
  <c r="R1662" i="15" s="1"/>
  <c r="T1662" i="15" s="1"/>
  <c r="AB1662" i="15" s="1"/>
  <c r="AJ1659" i="15"/>
  <c r="D2277" i="11" s="1"/>
  <c r="AI1659" i="15"/>
  <c r="C2277" i="11" s="1"/>
  <c r="AJ1658" i="15"/>
  <c r="D2278" i="11" s="1"/>
  <c r="AI1658" i="15"/>
  <c r="C2278" i="11" s="1"/>
  <c r="K1662" i="15"/>
  <c r="M1662" i="15" s="1"/>
  <c r="AE1660" i="15"/>
  <c r="AH1660" i="15" s="1"/>
  <c r="W1662" i="15"/>
  <c r="X1662" i="15" s="1"/>
  <c r="B1664" i="15"/>
  <c r="V1663" i="15"/>
  <c r="U1663" i="15"/>
  <c r="Y1663" i="15"/>
  <c r="J1663" i="15"/>
  <c r="E1663" i="15"/>
  <c r="F1663" i="15" s="1"/>
  <c r="G1663" i="15" s="1"/>
  <c r="C1663" i="15" s="1"/>
  <c r="D1663" i="15" s="1"/>
  <c r="H1663" i="15" s="1"/>
  <c r="AF1663" i="15" s="1"/>
  <c r="E2273" i="11"/>
  <c r="I1663" i="15"/>
  <c r="N1663" i="15"/>
  <c r="O1663" i="15" s="1"/>
  <c r="P1663" i="15" s="1"/>
  <c r="L1663" i="15"/>
  <c r="S1663" i="15"/>
  <c r="AA1661" i="15"/>
  <c r="Z1661" i="15"/>
  <c r="AG1661" i="15" l="1"/>
  <c r="AC1662" i="15"/>
  <c r="AD1662" i="15" s="1"/>
  <c r="AA1662" i="15"/>
  <c r="Z1662" i="15"/>
  <c r="AI1660" i="15"/>
  <c r="C2276" i="11" s="1"/>
  <c r="AJ1660" i="15"/>
  <c r="D2276" i="11" s="1"/>
  <c r="Q1663" i="15"/>
  <c r="R1663" i="15" s="1"/>
  <c r="T1663" i="15" s="1"/>
  <c r="AB1663" i="15" s="1"/>
  <c r="K1663" i="15"/>
  <c r="M1663" i="15" s="1"/>
  <c r="B1665" i="15"/>
  <c r="V1664" i="15"/>
  <c r="U1664" i="15"/>
  <c r="Y1664" i="15"/>
  <c r="J1664" i="15"/>
  <c r="E1664" i="15"/>
  <c r="F1664" i="15" s="1"/>
  <c r="G1664" i="15" s="1"/>
  <c r="C1664" i="15" s="1"/>
  <c r="D1664" i="15" s="1"/>
  <c r="H1664" i="15" s="1"/>
  <c r="AF1664" i="15" s="1"/>
  <c r="E2272" i="11"/>
  <c r="I1664" i="15"/>
  <c r="N1664" i="15"/>
  <c r="O1664" i="15" s="1"/>
  <c r="P1664" i="15" s="1"/>
  <c r="L1664" i="15"/>
  <c r="S1664" i="15"/>
  <c r="AE1661" i="15"/>
  <c r="AH1661" i="15" s="1"/>
  <c r="W1663" i="15"/>
  <c r="X1663" i="15" s="1"/>
  <c r="AC1663" i="15" l="1"/>
  <c r="AD1663" i="15" s="1"/>
  <c r="AE1662" i="15"/>
  <c r="W1664" i="15"/>
  <c r="X1664" i="15" s="1"/>
  <c r="Z1664" i="15" s="1"/>
  <c r="AG1662" i="15"/>
  <c r="AH1662" i="15" s="1"/>
  <c r="B1666" i="15"/>
  <c r="V1665" i="15"/>
  <c r="U1665" i="15"/>
  <c r="Y1665" i="15"/>
  <c r="J1665" i="15"/>
  <c r="E1665" i="15"/>
  <c r="F1665" i="15" s="1"/>
  <c r="G1665" i="15" s="1"/>
  <c r="C1665" i="15" s="1"/>
  <c r="D1665" i="15" s="1"/>
  <c r="H1665" i="15" s="1"/>
  <c r="AF1665" i="15" s="1"/>
  <c r="E2271" i="11"/>
  <c r="I1665" i="15"/>
  <c r="N1665" i="15"/>
  <c r="O1665" i="15" s="1"/>
  <c r="P1665" i="15" s="1"/>
  <c r="L1665" i="15"/>
  <c r="S1665" i="15"/>
  <c r="AA1663" i="15"/>
  <c r="Z1663" i="15"/>
  <c r="Q1664" i="15"/>
  <c r="R1664" i="15" s="1"/>
  <c r="T1664" i="15" s="1"/>
  <c r="AB1664" i="15" s="1"/>
  <c r="AC1664" i="15" s="1"/>
  <c r="AD1664" i="15" s="1"/>
  <c r="AJ1661" i="15"/>
  <c r="D2275" i="11" s="1"/>
  <c r="AI1661" i="15"/>
  <c r="C2275" i="11" s="1"/>
  <c r="K1664" i="15"/>
  <c r="M1664" i="15" s="1"/>
  <c r="AG1663" i="15" l="1"/>
  <c r="AA1664" i="15"/>
  <c r="AE1664" i="15" s="1"/>
  <c r="W1665" i="15"/>
  <c r="X1665" i="15" s="1"/>
  <c r="AA1665" i="15" s="1"/>
  <c r="AJ1662" i="15"/>
  <c r="D2274" i="11" s="1"/>
  <c r="AI1662" i="15"/>
  <c r="C2274" i="11" s="1"/>
  <c r="K1665" i="15"/>
  <c r="M1665" i="15" s="1"/>
  <c r="B1667" i="15"/>
  <c r="V1666" i="15"/>
  <c r="U1666" i="15"/>
  <c r="Y1666" i="15"/>
  <c r="J1666" i="15"/>
  <c r="E1666" i="15"/>
  <c r="F1666" i="15" s="1"/>
  <c r="G1666" i="15" s="1"/>
  <c r="C1666" i="15" s="1"/>
  <c r="D1666" i="15" s="1"/>
  <c r="H1666" i="15" s="1"/>
  <c r="AF1666" i="15" s="1"/>
  <c r="E2270" i="11"/>
  <c r="I1666" i="15"/>
  <c r="N1666" i="15"/>
  <c r="O1666" i="15" s="1"/>
  <c r="P1666" i="15" s="1"/>
  <c r="L1666" i="15"/>
  <c r="S1666" i="15"/>
  <c r="Q1665" i="15"/>
  <c r="R1665" i="15" s="1"/>
  <c r="T1665" i="15" s="1"/>
  <c r="AB1665" i="15" s="1"/>
  <c r="AG1664" i="15"/>
  <c r="AE1663" i="15"/>
  <c r="AH1663" i="15" s="1"/>
  <c r="AC1665" i="15" l="1"/>
  <c r="AD1665" i="15" s="1"/>
  <c r="AE1665" i="15" s="1"/>
  <c r="Z1665" i="15"/>
  <c r="AH1664" i="15"/>
  <c r="AJ1664" i="15" s="1"/>
  <c r="D2272" i="11" s="1"/>
  <c r="AJ1663" i="15"/>
  <c r="D2273" i="11" s="1"/>
  <c r="AI1663" i="15"/>
  <c r="C2273" i="11" s="1"/>
  <c r="W1666" i="15"/>
  <c r="X1666" i="15" s="1"/>
  <c r="B1668" i="15"/>
  <c r="V1667" i="15"/>
  <c r="U1667" i="15"/>
  <c r="Y1667" i="15"/>
  <c r="J1667" i="15"/>
  <c r="E1667" i="15"/>
  <c r="F1667" i="15" s="1"/>
  <c r="G1667" i="15" s="1"/>
  <c r="C1667" i="15" s="1"/>
  <c r="D1667" i="15" s="1"/>
  <c r="H1667" i="15" s="1"/>
  <c r="AF1667" i="15" s="1"/>
  <c r="E2269" i="11"/>
  <c r="I1667" i="15"/>
  <c r="N1667" i="15"/>
  <c r="O1667" i="15" s="1"/>
  <c r="P1667" i="15" s="1"/>
  <c r="L1667" i="15"/>
  <c r="S1667" i="15"/>
  <c r="Q1666" i="15"/>
  <c r="R1666" i="15" s="1"/>
  <c r="T1666" i="15" s="1"/>
  <c r="AB1666" i="15" s="1"/>
  <c r="K1666" i="15"/>
  <c r="M1666" i="15" s="1"/>
  <c r="AG1665" i="15" l="1"/>
  <c r="AH1665" i="15" s="1"/>
  <c r="AJ1665" i="15" s="1"/>
  <c r="D2271" i="11" s="1"/>
  <c r="AC1666" i="15"/>
  <c r="AD1666" i="15" s="1"/>
  <c r="AI1664" i="15"/>
  <c r="C2272" i="11" s="1"/>
  <c r="W1667" i="15"/>
  <c r="X1667" i="15" s="1"/>
  <c r="AA1667" i="15" s="1"/>
  <c r="B1669" i="15"/>
  <c r="V1668" i="15"/>
  <c r="U1668" i="15"/>
  <c r="Y1668" i="15"/>
  <c r="J1668" i="15"/>
  <c r="E1668" i="15"/>
  <c r="F1668" i="15" s="1"/>
  <c r="G1668" i="15" s="1"/>
  <c r="C1668" i="15" s="1"/>
  <c r="D1668" i="15" s="1"/>
  <c r="H1668" i="15" s="1"/>
  <c r="AF1668" i="15" s="1"/>
  <c r="E2268" i="11"/>
  <c r="I1668" i="15"/>
  <c r="N1668" i="15"/>
  <c r="O1668" i="15" s="1"/>
  <c r="P1668" i="15" s="1"/>
  <c r="L1668" i="15"/>
  <c r="S1668" i="15"/>
  <c r="Z1666" i="15"/>
  <c r="AA1666" i="15"/>
  <c r="Q1667" i="15"/>
  <c r="R1667" i="15" s="1"/>
  <c r="T1667" i="15" s="1"/>
  <c r="AB1667" i="15" s="1"/>
  <c r="K1667" i="15"/>
  <c r="M1667" i="15" s="1"/>
  <c r="AG1666" i="15" l="1"/>
  <c r="AI1665" i="15"/>
  <c r="C2271" i="11" s="1"/>
  <c r="AC1667" i="15"/>
  <c r="AD1667" i="15" s="1"/>
  <c r="AG1667" i="15" s="1"/>
  <c r="W1668" i="15"/>
  <c r="X1668" i="15" s="1"/>
  <c r="AA1668" i="15" s="1"/>
  <c r="Z1667" i="15"/>
  <c r="B1670" i="15"/>
  <c r="V1669" i="15"/>
  <c r="U1669" i="15"/>
  <c r="Y1669" i="15"/>
  <c r="J1669" i="15"/>
  <c r="E1669" i="15"/>
  <c r="F1669" i="15" s="1"/>
  <c r="G1669" i="15" s="1"/>
  <c r="C1669" i="15" s="1"/>
  <c r="D1669" i="15" s="1"/>
  <c r="H1669" i="15" s="1"/>
  <c r="AF1669" i="15" s="1"/>
  <c r="E2267" i="11"/>
  <c r="I1669" i="15"/>
  <c r="N1669" i="15"/>
  <c r="O1669" i="15" s="1"/>
  <c r="P1669" i="15" s="1"/>
  <c r="L1669" i="15"/>
  <c r="S1669" i="15"/>
  <c r="Q1668" i="15"/>
  <c r="R1668" i="15" s="1"/>
  <c r="T1668" i="15" s="1"/>
  <c r="AB1668" i="15" s="1"/>
  <c r="AE1666" i="15"/>
  <c r="AH1666" i="15" s="1"/>
  <c r="K1668" i="15"/>
  <c r="M1668" i="15" s="1"/>
  <c r="AE1667" i="15" l="1"/>
  <c r="AH1667" i="15" s="1"/>
  <c r="AI1667" i="15" s="1"/>
  <c r="C2269" i="11" s="1"/>
  <c r="AC1668" i="15"/>
  <c r="AD1668" i="15" s="1"/>
  <c r="AE1668" i="15" s="1"/>
  <c r="Z1668" i="15"/>
  <c r="W1669" i="15"/>
  <c r="X1669" i="15" s="1"/>
  <c r="AA1669" i="15" s="1"/>
  <c r="K1669" i="15"/>
  <c r="M1669" i="15" s="1"/>
  <c r="AI1666" i="15"/>
  <c r="C2270" i="11" s="1"/>
  <c r="AJ1666" i="15"/>
  <c r="D2270" i="11" s="1"/>
  <c r="B1671" i="15"/>
  <c r="V1670" i="15"/>
  <c r="U1670" i="15"/>
  <c r="Y1670" i="15"/>
  <c r="J1670" i="15"/>
  <c r="E1670" i="15"/>
  <c r="F1670" i="15" s="1"/>
  <c r="G1670" i="15" s="1"/>
  <c r="C1670" i="15" s="1"/>
  <c r="D1670" i="15" s="1"/>
  <c r="H1670" i="15" s="1"/>
  <c r="AF1670" i="15" s="1"/>
  <c r="E2266" i="11"/>
  <c r="I1670" i="15"/>
  <c r="N1670" i="15"/>
  <c r="O1670" i="15" s="1"/>
  <c r="P1670" i="15" s="1"/>
  <c r="L1670" i="15"/>
  <c r="S1670" i="15"/>
  <c r="Q1669" i="15"/>
  <c r="R1669" i="15" s="1"/>
  <c r="T1669" i="15" s="1"/>
  <c r="AB1669" i="15" s="1"/>
  <c r="K1670" i="15" l="1"/>
  <c r="AG1668" i="15"/>
  <c r="AH1668" i="15" s="1"/>
  <c r="AJ1668" i="15" s="1"/>
  <c r="D2268" i="11" s="1"/>
  <c r="AC1669" i="15"/>
  <c r="AD1669" i="15" s="1"/>
  <c r="AE1669" i="15" s="1"/>
  <c r="AJ1667" i="15"/>
  <c r="D2269" i="11" s="1"/>
  <c r="Z1669" i="15"/>
  <c r="W1670" i="15"/>
  <c r="X1670" i="15" s="1"/>
  <c r="B1672" i="15"/>
  <c r="V1671" i="15"/>
  <c r="U1671" i="15"/>
  <c r="Y1671" i="15"/>
  <c r="J1671" i="15"/>
  <c r="E1671" i="15"/>
  <c r="F1671" i="15" s="1"/>
  <c r="G1671" i="15" s="1"/>
  <c r="C1671" i="15" s="1"/>
  <c r="D1671" i="15" s="1"/>
  <c r="H1671" i="15" s="1"/>
  <c r="AF1671" i="15" s="1"/>
  <c r="E2265" i="11"/>
  <c r="I1671" i="15"/>
  <c r="N1671" i="15"/>
  <c r="O1671" i="15" s="1"/>
  <c r="P1671" i="15" s="1"/>
  <c r="L1671" i="15"/>
  <c r="S1671" i="15"/>
  <c r="M1670" i="15"/>
  <c r="Q1670" i="15"/>
  <c r="R1670" i="15" s="1"/>
  <c r="T1670" i="15" s="1"/>
  <c r="AB1670" i="15" s="1"/>
  <c r="AC1670" i="15" s="1"/>
  <c r="AD1670" i="15" s="1"/>
  <c r="AI1668" i="15" l="1"/>
  <c r="C2268" i="11" s="1"/>
  <c r="AG1669" i="15"/>
  <c r="AH1669" i="15" s="1"/>
  <c r="AI1669" i="15" s="1"/>
  <c r="C2267" i="11" s="1"/>
  <c r="W1671" i="15"/>
  <c r="X1671" i="15" s="1"/>
  <c r="Z1671" i="15" s="1"/>
  <c r="Q1671" i="15"/>
  <c r="R1671" i="15" s="1"/>
  <c r="T1671" i="15" s="1"/>
  <c r="AB1671" i="15" s="1"/>
  <c r="B1673" i="15"/>
  <c r="V1672" i="15"/>
  <c r="U1672" i="15"/>
  <c r="Y1672" i="15"/>
  <c r="J1672" i="15"/>
  <c r="E1672" i="15"/>
  <c r="F1672" i="15" s="1"/>
  <c r="G1672" i="15" s="1"/>
  <c r="C1672" i="15" s="1"/>
  <c r="D1672" i="15" s="1"/>
  <c r="H1672" i="15" s="1"/>
  <c r="AF1672" i="15" s="1"/>
  <c r="E2264" i="11"/>
  <c r="I1672" i="15"/>
  <c r="N1672" i="15"/>
  <c r="O1672" i="15" s="1"/>
  <c r="P1672" i="15" s="1"/>
  <c r="L1672" i="15"/>
  <c r="S1672" i="15"/>
  <c r="Z1670" i="15"/>
  <c r="AA1670" i="15"/>
  <c r="AG1670" i="15" s="1"/>
  <c r="K1671" i="15"/>
  <c r="M1671" i="15" s="1"/>
  <c r="AJ1669" i="15" l="1"/>
  <c r="D2267" i="11" s="1"/>
  <c r="AA1671" i="15"/>
  <c r="W1672" i="15"/>
  <c r="X1672" i="15" s="1"/>
  <c r="Z1672" i="15" s="1"/>
  <c r="Q1672" i="15"/>
  <c r="R1672" i="15" s="1"/>
  <c r="T1672" i="15" s="1"/>
  <c r="AB1672" i="15" s="1"/>
  <c r="AC1671" i="15"/>
  <c r="AD1671" i="15" s="1"/>
  <c r="B1674" i="15"/>
  <c r="V1673" i="15"/>
  <c r="U1673" i="15"/>
  <c r="Y1673" i="15"/>
  <c r="J1673" i="15"/>
  <c r="E1673" i="15"/>
  <c r="F1673" i="15" s="1"/>
  <c r="G1673" i="15" s="1"/>
  <c r="C1673" i="15" s="1"/>
  <c r="D1673" i="15" s="1"/>
  <c r="H1673" i="15" s="1"/>
  <c r="AF1673" i="15" s="1"/>
  <c r="E2263" i="11"/>
  <c r="I1673" i="15"/>
  <c r="N1673" i="15"/>
  <c r="O1673" i="15" s="1"/>
  <c r="P1673" i="15" s="1"/>
  <c r="L1673" i="15"/>
  <c r="S1673" i="15"/>
  <c r="AE1670" i="15"/>
  <c r="AH1670" i="15" s="1"/>
  <c r="K1672" i="15"/>
  <c r="M1672" i="15" s="1"/>
  <c r="AA1672" i="15" l="1"/>
  <c r="AE1671" i="15"/>
  <c r="AC1672" i="15"/>
  <c r="AD1672" i="15" s="1"/>
  <c r="AG1671" i="15"/>
  <c r="AH1671" i="15" s="1"/>
  <c r="Q1673" i="15"/>
  <c r="R1673" i="15" s="1"/>
  <c r="T1673" i="15" s="1"/>
  <c r="AB1673" i="15" s="1"/>
  <c r="K1673" i="15"/>
  <c r="M1673" i="15" s="1"/>
  <c r="W1673" i="15"/>
  <c r="X1673" i="15" s="1"/>
  <c r="AJ1670" i="15"/>
  <c r="D2266" i="11" s="1"/>
  <c r="AI1670" i="15"/>
  <c r="C2266" i="11" s="1"/>
  <c r="B1675" i="15"/>
  <c r="V1674" i="15"/>
  <c r="U1674" i="15"/>
  <c r="Y1674" i="15"/>
  <c r="J1674" i="15"/>
  <c r="E1674" i="15"/>
  <c r="F1674" i="15" s="1"/>
  <c r="G1674" i="15" s="1"/>
  <c r="C1674" i="15" s="1"/>
  <c r="D1674" i="15" s="1"/>
  <c r="H1674" i="15" s="1"/>
  <c r="AF1674" i="15" s="1"/>
  <c r="E2262" i="11"/>
  <c r="I1674" i="15"/>
  <c r="N1674" i="15"/>
  <c r="O1674" i="15" s="1"/>
  <c r="P1674" i="15" s="1"/>
  <c r="L1674" i="15"/>
  <c r="S1674" i="15"/>
  <c r="AC1673" i="15" l="1"/>
  <c r="AD1673" i="15" s="1"/>
  <c r="AE1672" i="15"/>
  <c r="W1674" i="15"/>
  <c r="X1674" i="15" s="1"/>
  <c r="AA1674" i="15" s="1"/>
  <c r="AJ1671" i="15"/>
  <c r="D2265" i="11" s="1"/>
  <c r="AI1671" i="15"/>
  <c r="C2265" i="11" s="1"/>
  <c r="AG1672" i="15"/>
  <c r="AH1672" i="15" s="1"/>
  <c r="Q1674" i="15"/>
  <c r="R1674" i="15" s="1"/>
  <c r="T1674" i="15" s="1"/>
  <c r="AB1674" i="15" s="1"/>
  <c r="Z1673" i="15"/>
  <c r="AA1673" i="15"/>
  <c r="K1674" i="15"/>
  <c r="M1674" i="15" s="1"/>
  <c r="B1676" i="15"/>
  <c r="V1675" i="15"/>
  <c r="U1675" i="15"/>
  <c r="Y1675" i="15"/>
  <c r="J1675" i="15"/>
  <c r="E1675" i="15"/>
  <c r="F1675" i="15" s="1"/>
  <c r="G1675" i="15" s="1"/>
  <c r="C1675" i="15" s="1"/>
  <c r="D1675" i="15" s="1"/>
  <c r="H1675" i="15" s="1"/>
  <c r="AF1675" i="15" s="1"/>
  <c r="E2261" i="11"/>
  <c r="I1675" i="15"/>
  <c r="N1675" i="15"/>
  <c r="O1675" i="15" s="1"/>
  <c r="P1675" i="15" s="1"/>
  <c r="L1675" i="15"/>
  <c r="S1675" i="15"/>
  <c r="AG1673" i="15" l="1"/>
  <c r="W1675" i="15"/>
  <c r="X1675" i="15" s="1"/>
  <c r="AA1675" i="15" s="1"/>
  <c r="Z1674" i="15"/>
  <c r="AJ1672" i="15"/>
  <c r="D2264" i="11" s="1"/>
  <c r="AI1672" i="15"/>
  <c r="C2264" i="11" s="1"/>
  <c r="B1677" i="15"/>
  <c r="V1676" i="15"/>
  <c r="U1676" i="15"/>
  <c r="Y1676" i="15"/>
  <c r="J1676" i="15"/>
  <c r="E1676" i="15"/>
  <c r="F1676" i="15" s="1"/>
  <c r="G1676" i="15" s="1"/>
  <c r="C1676" i="15" s="1"/>
  <c r="D1676" i="15" s="1"/>
  <c r="H1676" i="15" s="1"/>
  <c r="AF1676" i="15" s="1"/>
  <c r="E2260" i="11"/>
  <c r="I1676" i="15"/>
  <c r="N1676" i="15"/>
  <c r="O1676" i="15" s="1"/>
  <c r="P1676" i="15" s="1"/>
  <c r="L1676" i="15"/>
  <c r="S1676" i="15"/>
  <c r="AC1674" i="15"/>
  <c r="AD1674" i="15" s="1"/>
  <c r="Q1675" i="15"/>
  <c r="R1675" i="15" s="1"/>
  <c r="T1675" i="15" s="1"/>
  <c r="AB1675" i="15" s="1"/>
  <c r="AE1673" i="15"/>
  <c r="AH1673" i="15" s="1"/>
  <c r="K1675" i="15"/>
  <c r="M1675" i="15" s="1"/>
  <c r="K1676" i="15" l="1"/>
  <c r="M1676" i="15" s="1"/>
  <c r="Z1675" i="15"/>
  <c r="Q1676" i="15"/>
  <c r="R1676" i="15" s="1"/>
  <c r="T1676" i="15" s="1"/>
  <c r="AB1676" i="15" s="1"/>
  <c r="AI1673" i="15"/>
  <c r="C2263" i="11" s="1"/>
  <c r="AJ1673" i="15"/>
  <c r="D2263" i="11" s="1"/>
  <c r="AC1675" i="15"/>
  <c r="AD1675" i="15" s="1"/>
  <c r="AG1675" i="15" s="1"/>
  <c r="W1676" i="15"/>
  <c r="X1676" i="15" s="1"/>
  <c r="AG1674" i="15"/>
  <c r="AE1674" i="15"/>
  <c r="AH1674" i="15" s="1"/>
  <c r="B1678" i="15"/>
  <c r="V1677" i="15"/>
  <c r="U1677" i="15"/>
  <c r="Y1677" i="15"/>
  <c r="J1677" i="15"/>
  <c r="E1677" i="15"/>
  <c r="F1677" i="15" s="1"/>
  <c r="G1677" i="15" s="1"/>
  <c r="C1677" i="15" s="1"/>
  <c r="D1677" i="15" s="1"/>
  <c r="H1677" i="15" s="1"/>
  <c r="AF1677" i="15" s="1"/>
  <c r="E2259" i="11"/>
  <c r="I1677" i="15"/>
  <c r="N1677" i="15"/>
  <c r="O1677" i="15" s="1"/>
  <c r="P1677" i="15" s="1"/>
  <c r="L1677" i="15"/>
  <c r="S1677" i="15"/>
  <c r="AC1676" i="15" l="1"/>
  <c r="AD1676" i="15" s="1"/>
  <c r="W1677" i="15"/>
  <c r="X1677" i="15" s="1"/>
  <c r="Z1677" i="15" s="1"/>
  <c r="B1679" i="15"/>
  <c r="V1678" i="15"/>
  <c r="U1678" i="15"/>
  <c r="Y1678" i="15"/>
  <c r="J1678" i="15"/>
  <c r="E1678" i="15"/>
  <c r="F1678" i="15" s="1"/>
  <c r="G1678" i="15" s="1"/>
  <c r="C1678" i="15" s="1"/>
  <c r="D1678" i="15" s="1"/>
  <c r="H1678" i="15" s="1"/>
  <c r="AF1678" i="15" s="1"/>
  <c r="E2258" i="11"/>
  <c r="I1678" i="15"/>
  <c r="N1678" i="15"/>
  <c r="O1678" i="15" s="1"/>
  <c r="P1678" i="15" s="1"/>
  <c r="L1678" i="15"/>
  <c r="S1678" i="15"/>
  <c r="AJ1674" i="15"/>
  <c r="D2262" i="11" s="1"/>
  <c r="AI1674" i="15"/>
  <c r="C2262" i="11" s="1"/>
  <c r="Q1677" i="15"/>
  <c r="R1677" i="15" s="1"/>
  <c r="T1677" i="15" s="1"/>
  <c r="AB1677" i="15" s="1"/>
  <c r="AE1675" i="15"/>
  <c r="AH1675" i="15" s="1"/>
  <c r="Z1676" i="15"/>
  <c r="AA1676" i="15"/>
  <c r="K1677" i="15"/>
  <c r="M1677" i="15" s="1"/>
  <c r="AG1676" i="15" l="1"/>
  <c r="AA1677" i="15"/>
  <c r="AE1676" i="15"/>
  <c r="AH1676" i="15" s="1"/>
  <c r="AJ1676" i="15" s="1"/>
  <c r="D2260" i="11" s="1"/>
  <c r="AC1677" i="15"/>
  <c r="AD1677" i="15" s="1"/>
  <c r="K1678" i="15"/>
  <c r="M1678" i="15" s="1"/>
  <c r="W1678" i="15"/>
  <c r="X1678" i="15" s="1"/>
  <c r="AJ1675" i="15"/>
  <c r="D2261" i="11" s="1"/>
  <c r="AI1675" i="15"/>
  <c r="C2261" i="11" s="1"/>
  <c r="B1680" i="15"/>
  <c r="V1679" i="15"/>
  <c r="U1679" i="15"/>
  <c r="Y1679" i="15"/>
  <c r="J1679" i="15"/>
  <c r="E1679" i="15"/>
  <c r="F1679" i="15" s="1"/>
  <c r="G1679" i="15" s="1"/>
  <c r="C1679" i="15" s="1"/>
  <c r="D1679" i="15" s="1"/>
  <c r="H1679" i="15" s="1"/>
  <c r="AF1679" i="15" s="1"/>
  <c r="E2257" i="11"/>
  <c r="I1679" i="15"/>
  <c r="N1679" i="15"/>
  <c r="O1679" i="15" s="1"/>
  <c r="P1679" i="15" s="1"/>
  <c r="L1679" i="15"/>
  <c r="S1679" i="15"/>
  <c r="Q1678" i="15"/>
  <c r="R1678" i="15" s="1"/>
  <c r="T1678" i="15" s="1"/>
  <c r="AB1678" i="15" s="1"/>
  <c r="AC1678" i="15" l="1"/>
  <c r="AD1678" i="15" s="1"/>
  <c r="W1679" i="15"/>
  <c r="X1679" i="15" s="1"/>
  <c r="Z1679" i="15" s="1"/>
  <c r="AI1676" i="15"/>
  <c r="C2260" i="11" s="1"/>
  <c r="B1681" i="15"/>
  <c r="V1680" i="15"/>
  <c r="U1680" i="15"/>
  <c r="Y1680" i="15"/>
  <c r="J1680" i="15"/>
  <c r="E1680" i="15"/>
  <c r="F1680" i="15" s="1"/>
  <c r="G1680" i="15" s="1"/>
  <c r="C1680" i="15" s="1"/>
  <c r="D1680" i="15" s="1"/>
  <c r="H1680" i="15" s="1"/>
  <c r="AF1680" i="15" s="1"/>
  <c r="E2256" i="11"/>
  <c r="I1680" i="15"/>
  <c r="N1680" i="15"/>
  <c r="O1680" i="15" s="1"/>
  <c r="P1680" i="15" s="1"/>
  <c r="L1680" i="15"/>
  <c r="S1680" i="15"/>
  <c r="AA1678" i="15"/>
  <c r="Z1678" i="15"/>
  <c r="Q1679" i="15"/>
  <c r="R1679" i="15" s="1"/>
  <c r="T1679" i="15" s="1"/>
  <c r="AB1679" i="15" s="1"/>
  <c r="AC1679" i="15" s="1"/>
  <c r="AD1679" i="15" s="1"/>
  <c r="K1679" i="15"/>
  <c r="M1679" i="15" s="1"/>
  <c r="AE1677" i="15"/>
  <c r="AG1677" i="15"/>
  <c r="AG1678" i="15" l="1"/>
  <c r="AA1679" i="15"/>
  <c r="AE1679" i="15" s="1"/>
  <c r="K1680" i="15"/>
  <c r="M1680" i="15" s="1"/>
  <c r="W1680" i="15"/>
  <c r="X1680" i="15" s="1"/>
  <c r="B1682" i="15"/>
  <c r="V1681" i="15"/>
  <c r="U1681" i="15"/>
  <c r="Y1681" i="15"/>
  <c r="J1681" i="15"/>
  <c r="E1681" i="15"/>
  <c r="F1681" i="15" s="1"/>
  <c r="G1681" i="15" s="1"/>
  <c r="C1681" i="15" s="1"/>
  <c r="D1681" i="15" s="1"/>
  <c r="H1681" i="15" s="1"/>
  <c r="AF1681" i="15" s="1"/>
  <c r="E2255" i="11"/>
  <c r="I1681" i="15"/>
  <c r="N1681" i="15"/>
  <c r="O1681" i="15" s="1"/>
  <c r="P1681" i="15" s="1"/>
  <c r="L1681" i="15"/>
  <c r="S1681" i="15"/>
  <c r="AH1677" i="15"/>
  <c r="Q1680" i="15"/>
  <c r="R1680" i="15" s="1"/>
  <c r="T1680" i="15" s="1"/>
  <c r="AB1680" i="15" s="1"/>
  <c r="AE1678" i="15"/>
  <c r="AH1678" i="15" s="1"/>
  <c r="AC1680" i="15" l="1"/>
  <c r="AD1680" i="15" s="1"/>
  <c r="W1681" i="15"/>
  <c r="X1681" i="15" s="1"/>
  <c r="AA1681" i="15" s="1"/>
  <c r="AG1679" i="15"/>
  <c r="AH1679" i="15" s="1"/>
  <c r="AJ1679" i="15" s="1"/>
  <c r="D2257" i="11" s="1"/>
  <c r="K1681" i="15"/>
  <c r="M1681" i="15" s="1"/>
  <c r="AI1677" i="15"/>
  <c r="C2259" i="11" s="1"/>
  <c r="AJ1677" i="15"/>
  <c r="D2259" i="11" s="1"/>
  <c r="B1683" i="15"/>
  <c r="V1682" i="15"/>
  <c r="U1682" i="15"/>
  <c r="Y1682" i="15"/>
  <c r="J1682" i="15"/>
  <c r="E1682" i="15"/>
  <c r="F1682" i="15" s="1"/>
  <c r="G1682" i="15" s="1"/>
  <c r="C1682" i="15" s="1"/>
  <c r="D1682" i="15" s="1"/>
  <c r="H1682" i="15" s="1"/>
  <c r="AF1682" i="15" s="1"/>
  <c r="E2254" i="11"/>
  <c r="I1682" i="15"/>
  <c r="N1682" i="15"/>
  <c r="O1682" i="15" s="1"/>
  <c r="P1682" i="15" s="1"/>
  <c r="L1682" i="15"/>
  <c r="S1682" i="15"/>
  <c r="AJ1678" i="15"/>
  <c r="D2258" i="11" s="1"/>
  <c r="AI1678" i="15"/>
  <c r="C2258" i="11" s="1"/>
  <c r="Q1681" i="15"/>
  <c r="R1681" i="15" s="1"/>
  <c r="T1681" i="15" s="1"/>
  <c r="AB1681" i="15" s="1"/>
  <c r="Z1680" i="15"/>
  <c r="AA1680" i="15"/>
  <c r="AG1680" i="15" l="1"/>
  <c r="K1682" i="15"/>
  <c r="M1682" i="15" s="1"/>
  <c r="AC1681" i="15"/>
  <c r="AD1681" i="15" s="1"/>
  <c r="AG1681" i="15" s="1"/>
  <c r="Z1681" i="15"/>
  <c r="AI1679" i="15"/>
  <c r="C2257" i="11" s="1"/>
  <c r="Q1682" i="15"/>
  <c r="R1682" i="15" s="1"/>
  <c r="T1682" i="15" s="1"/>
  <c r="AB1682" i="15" s="1"/>
  <c r="W1682" i="15"/>
  <c r="X1682" i="15" s="1"/>
  <c r="B1684" i="15"/>
  <c r="V1683" i="15"/>
  <c r="U1683" i="15"/>
  <c r="Y1683" i="15"/>
  <c r="J1683" i="15"/>
  <c r="E1683" i="15"/>
  <c r="F1683" i="15" s="1"/>
  <c r="G1683" i="15" s="1"/>
  <c r="C1683" i="15" s="1"/>
  <c r="D1683" i="15" s="1"/>
  <c r="H1683" i="15" s="1"/>
  <c r="AF1683" i="15" s="1"/>
  <c r="E2253" i="11"/>
  <c r="I1683" i="15"/>
  <c r="N1683" i="15"/>
  <c r="O1683" i="15" s="1"/>
  <c r="P1683" i="15" s="1"/>
  <c r="L1683" i="15"/>
  <c r="S1683" i="15"/>
  <c r="AE1680" i="15"/>
  <c r="AH1680" i="15" s="1"/>
  <c r="AE1681" i="15" l="1"/>
  <c r="AH1681" i="15" s="1"/>
  <c r="AI1681" i="15" s="1"/>
  <c r="C2255" i="11" s="1"/>
  <c r="W1683" i="15"/>
  <c r="X1683" i="15" s="1"/>
  <c r="Z1683" i="15" s="1"/>
  <c r="Q1683" i="15"/>
  <c r="R1683" i="15" s="1"/>
  <c r="T1683" i="15" s="1"/>
  <c r="AB1683" i="15" s="1"/>
  <c r="K1683" i="15"/>
  <c r="M1683" i="15" s="1"/>
  <c r="AJ1680" i="15"/>
  <c r="D2256" i="11" s="1"/>
  <c r="AI1680" i="15"/>
  <c r="C2256" i="11" s="1"/>
  <c r="B1685" i="15"/>
  <c r="V1684" i="15"/>
  <c r="U1684" i="15"/>
  <c r="Y1684" i="15"/>
  <c r="J1684" i="15"/>
  <c r="E1684" i="15"/>
  <c r="F1684" i="15" s="1"/>
  <c r="G1684" i="15" s="1"/>
  <c r="C1684" i="15" s="1"/>
  <c r="D1684" i="15" s="1"/>
  <c r="H1684" i="15" s="1"/>
  <c r="AF1684" i="15" s="1"/>
  <c r="E2252" i="11"/>
  <c r="I1684" i="15"/>
  <c r="N1684" i="15"/>
  <c r="O1684" i="15" s="1"/>
  <c r="P1684" i="15" s="1"/>
  <c r="L1684" i="15"/>
  <c r="S1684" i="15"/>
  <c r="AC1682" i="15"/>
  <c r="AD1682" i="15" s="1"/>
  <c r="Z1682" i="15"/>
  <c r="AA1682" i="15"/>
  <c r="AJ1681" i="15" l="1"/>
  <c r="D2255" i="11" s="1"/>
  <c r="AA1683" i="15"/>
  <c r="W1684" i="15"/>
  <c r="X1684" i="15" s="1"/>
  <c r="AA1684" i="15" s="1"/>
  <c r="Q1684" i="15"/>
  <c r="R1684" i="15" s="1"/>
  <c r="T1684" i="15" s="1"/>
  <c r="AB1684" i="15" s="1"/>
  <c r="AE1682" i="15"/>
  <c r="AC1683" i="15"/>
  <c r="AD1683" i="15" s="1"/>
  <c r="B1686" i="15"/>
  <c r="V1685" i="15"/>
  <c r="U1685" i="15"/>
  <c r="Y1685" i="15"/>
  <c r="J1685" i="15"/>
  <c r="E1685" i="15"/>
  <c r="F1685" i="15" s="1"/>
  <c r="G1685" i="15" s="1"/>
  <c r="C1685" i="15" s="1"/>
  <c r="D1685" i="15" s="1"/>
  <c r="H1685" i="15" s="1"/>
  <c r="AF1685" i="15" s="1"/>
  <c r="E2251" i="11"/>
  <c r="I1685" i="15"/>
  <c r="N1685" i="15"/>
  <c r="O1685" i="15" s="1"/>
  <c r="P1685" i="15" s="1"/>
  <c r="L1685" i="15"/>
  <c r="S1685" i="15"/>
  <c r="K1684" i="15"/>
  <c r="M1684" i="15" s="1"/>
  <c r="AG1682" i="15"/>
  <c r="AH1682" i="15" s="1"/>
  <c r="Z1684" i="15" l="1"/>
  <c r="W1685" i="15"/>
  <c r="X1685" i="15" s="1"/>
  <c r="AA1685" i="15" s="1"/>
  <c r="AE1683" i="15"/>
  <c r="Q1685" i="15"/>
  <c r="AG1683" i="15"/>
  <c r="AC1684" i="15"/>
  <c r="AD1684" i="15" s="1"/>
  <c r="AG1684" i="15" s="1"/>
  <c r="AJ1682" i="15"/>
  <c r="D2254" i="11" s="1"/>
  <c r="AI1682" i="15"/>
  <c r="C2254" i="11" s="1"/>
  <c r="B1687" i="15"/>
  <c r="V1686" i="15"/>
  <c r="U1686" i="15"/>
  <c r="Y1686" i="15"/>
  <c r="J1686" i="15"/>
  <c r="E1686" i="15"/>
  <c r="F1686" i="15" s="1"/>
  <c r="G1686" i="15" s="1"/>
  <c r="C1686" i="15" s="1"/>
  <c r="D1686" i="15" s="1"/>
  <c r="H1686" i="15" s="1"/>
  <c r="AF1686" i="15" s="1"/>
  <c r="E2250" i="11"/>
  <c r="I1686" i="15"/>
  <c r="N1686" i="15"/>
  <c r="O1686" i="15" s="1"/>
  <c r="P1686" i="15" s="1"/>
  <c r="L1686" i="15"/>
  <c r="S1686" i="15"/>
  <c r="R1685" i="15"/>
  <c r="T1685" i="15" s="1"/>
  <c r="AB1685" i="15" s="1"/>
  <c r="K1685" i="15"/>
  <c r="M1685" i="15" s="1"/>
  <c r="AH1683" i="15" l="1"/>
  <c r="AI1683" i="15" s="1"/>
  <c r="C2253" i="11" s="1"/>
  <c r="W1686" i="15"/>
  <c r="X1686" i="15" s="1"/>
  <c r="Z1686" i="15" s="1"/>
  <c r="Z1685" i="15"/>
  <c r="AE1684" i="15"/>
  <c r="AH1684" i="15" s="1"/>
  <c r="AJ1684" i="15" s="1"/>
  <c r="D2252" i="11" s="1"/>
  <c r="AC1685" i="15"/>
  <c r="AD1685" i="15" s="1"/>
  <c r="B1688" i="15"/>
  <c r="V1687" i="15"/>
  <c r="U1687" i="15"/>
  <c r="Y1687" i="15"/>
  <c r="J1687" i="15"/>
  <c r="E1687" i="15"/>
  <c r="F1687" i="15" s="1"/>
  <c r="G1687" i="15" s="1"/>
  <c r="C1687" i="15" s="1"/>
  <c r="D1687" i="15" s="1"/>
  <c r="H1687" i="15" s="1"/>
  <c r="AF1687" i="15" s="1"/>
  <c r="E2249" i="11"/>
  <c r="I1687" i="15"/>
  <c r="N1687" i="15"/>
  <c r="O1687" i="15" s="1"/>
  <c r="P1687" i="15" s="1"/>
  <c r="L1687" i="15"/>
  <c r="S1687" i="15"/>
  <c r="Q1686" i="15"/>
  <c r="R1686" i="15" s="1"/>
  <c r="T1686" i="15" s="1"/>
  <c r="AB1686" i="15" s="1"/>
  <c r="K1686" i="15"/>
  <c r="M1686" i="15" s="1"/>
  <c r="AC1686" i="15" l="1"/>
  <c r="AD1686" i="15" s="1"/>
  <c r="AJ1683" i="15"/>
  <c r="D2253" i="11" s="1"/>
  <c r="AA1686" i="15"/>
  <c r="Q1687" i="15"/>
  <c r="R1687" i="15" s="1"/>
  <c r="T1687" i="15" s="1"/>
  <c r="AB1687" i="15" s="1"/>
  <c r="AI1684" i="15"/>
  <c r="C2252" i="11" s="1"/>
  <c r="W1687" i="15"/>
  <c r="X1687" i="15" s="1"/>
  <c r="B1689" i="15"/>
  <c r="V1688" i="15"/>
  <c r="U1688" i="15"/>
  <c r="Y1688" i="15"/>
  <c r="J1688" i="15"/>
  <c r="E1688" i="15"/>
  <c r="F1688" i="15" s="1"/>
  <c r="G1688" i="15" s="1"/>
  <c r="C1688" i="15" s="1"/>
  <c r="D1688" i="15" s="1"/>
  <c r="H1688" i="15" s="1"/>
  <c r="AF1688" i="15" s="1"/>
  <c r="E2248" i="11"/>
  <c r="I1688" i="15"/>
  <c r="N1688" i="15"/>
  <c r="O1688" i="15" s="1"/>
  <c r="P1688" i="15" s="1"/>
  <c r="L1688" i="15"/>
  <c r="S1688" i="15"/>
  <c r="AE1685" i="15"/>
  <c r="AG1685" i="15"/>
  <c r="K1687" i="15"/>
  <c r="M1687" i="15" s="1"/>
  <c r="AG1686" i="15" l="1"/>
  <c r="AE1686" i="15"/>
  <c r="AH1686" i="15" s="1"/>
  <c r="AJ1686" i="15" s="1"/>
  <c r="D2250" i="11" s="1"/>
  <c r="W1688" i="15"/>
  <c r="X1688" i="15" s="1"/>
  <c r="Z1688" i="15" s="1"/>
  <c r="Q1688" i="15"/>
  <c r="R1688" i="15" s="1"/>
  <c r="T1688" i="15" s="1"/>
  <c r="AB1688" i="15" s="1"/>
  <c r="K1688" i="15"/>
  <c r="M1688" i="15" s="1"/>
  <c r="AH1685" i="15"/>
  <c r="B1690" i="15"/>
  <c r="V1689" i="15"/>
  <c r="U1689" i="15"/>
  <c r="Y1689" i="15"/>
  <c r="J1689" i="15"/>
  <c r="E1689" i="15"/>
  <c r="F1689" i="15" s="1"/>
  <c r="G1689" i="15" s="1"/>
  <c r="C1689" i="15" s="1"/>
  <c r="D1689" i="15" s="1"/>
  <c r="H1689" i="15" s="1"/>
  <c r="AF1689" i="15" s="1"/>
  <c r="E2247" i="11"/>
  <c r="I1689" i="15"/>
  <c r="N1689" i="15"/>
  <c r="O1689" i="15" s="1"/>
  <c r="P1689" i="15" s="1"/>
  <c r="L1689" i="15"/>
  <c r="S1689" i="15"/>
  <c r="AC1687" i="15"/>
  <c r="AD1687" i="15" s="1"/>
  <c r="AA1687" i="15"/>
  <c r="Z1687" i="15"/>
  <c r="AC1688" i="15" l="1"/>
  <c r="AD1688" i="15" s="1"/>
  <c r="AI1686" i="15"/>
  <c r="C2250" i="11" s="1"/>
  <c r="AA1688" i="15"/>
  <c r="W1689" i="15"/>
  <c r="X1689" i="15" s="1"/>
  <c r="AA1689" i="15" s="1"/>
  <c r="Q1689" i="15"/>
  <c r="R1689" i="15" s="1"/>
  <c r="T1689" i="15" s="1"/>
  <c r="AB1689" i="15" s="1"/>
  <c r="AG1687" i="15"/>
  <c r="AE1687" i="15"/>
  <c r="AH1687" i="15" s="1"/>
  <c r="B1691" i="15"/>
  <c r="V1690" i="15"/>
  <c r="U1690" i="15"/>
  <c r="Y1690" i="15"/>
  <c r="J1690" i="15"/>
  <c r="E1690" i="15"/>
  <c r="F1690" i="15" s="1"/>
  <c r="G1690" i="15" s="1"/>
  <c r="C1690" i="15" s="1"/>
  <c r="D1690" i="15" s="1"/>
  <c r="H1690" i="15" s="1"/>
  <c r="AF1690" i="15" s="1"/>
  <c r="E2246" i="11"/>
  <c r="I1690" i="15"/>
  <c r="N1690" i="15"/>
  <c r="O1690" i="15" s="1"/>
  <c r="P1690" i="15" s="1"/>
  <c r="L1690" i="15"/>
  <c r="S1690" i="15"/>
  <c r="K1689" i="15"/>
  <c r="M1689" i="15" s="1"/>
  <c r="AI1685" i="15"/>
  <c r="C2251" i="11" s="1"/>
  <c r="AJ1685" i="15"/>
  <c r="D2251" i="11" s="1"/>
  <c r="AE1688" i="15" l="1"/>
  <c r="AG1688" i="15"/>
  <c r="AH1688" i="15" s="1"/>
  <c r="AI1688" i="15" s="1"/>
  <c r="C2248" i="11" s="1"/>
  <c r="Z1689" i="15"/>
  <c r="Q1690" i="15"/>
  <c r="R1690" i="15" s="1"/>
  <c r="T1690" i="15" s="1"/>
  <c r="AB1690" i="15" s="1"/>
  <c r="K1690" i="15"/>
  <c r="W1690" i="15"/>
  <c r="X1690" i="15" s="1"/>
  <c r="B1692" i="15"/>
  <c r="V1691" i="15"/>
  <c r="U1691" i="15"/>
  <c r="Y1691" i="15"/>
  <c r="J1691" i="15"/>
  <c r="E1691" i="15"/>
  <c r="F1691" i="15" s="1"/>
  <c r="G1691" i="15" s="1"/>
  <c r="C1691" i="15" s="1"/>
  <c r="D1691" i="15" s="1"/>
  <c r="H1691" i="15" s="1"/>
  <c r="AF1691" i="15" s="1"/>
  <c r="E2245" i="11"/>
  <c r="I1691" i="15"/>
  <c r="N1691" i="15"/>
  <c r="O1691" i="15" s="1"/>
  <c r="P1691" i="15" s="1"/>
  <c r="L1691" i="15"/>
  <c r="S1691" i="15"/>
  <c r="AC1689" i="15"/>
  <c r="AD1689" i="15" s="1"/>
  <c r="AI1687" i="15"/>
  <c r="C2249" i="11" s="1"/>
  <c r="AJ1687" i="15"/>
  <c r="D2249" i="11" s="1"/>
  <c r="M1690" i="15"/>
  <c r="AJ1688" i="15" l="1"/>
  <c r="D2248" i="11" s="1"/>
  <c r="W1691" i="15"/>
  <c r="X1691" i="15" s="1"/>
  <c r="AA1691" i="15" s="1"/>
  <c r="AC1690" i="15"/>
  <c r="AD1690" i="15" s="1"/>
  <c r="Z1690" i="15"/>
  <c r="AA1690" i="15"/>
  <c r="B1693" i="15"/>
  <c r="V1692" i="15"/>
  <c r="U1692" i="15"/>
  <c r="Y1692" i="15"/>
  <c r="J1692" i="15"/>
  <c r="E1692" i="15"/>
  <c r="F1692" i="15" s="1"/>
  <c r="G1692" i="15" s="1"/>
  <c r="C1692" i="15" s="1"/>
  <c r="D1692" i="15" s="1"/>
  <c r="H1692" i="15" s="1"/>
  <c r="AF1692" i="15" s="1"/>
  <c r="E2244" i="11"/>
  <c r="I1692" i="15"/>
  <c r="N1692" i="15"/>
  <c r="O1692" i="15" s="1"/>
  <c r="P1692" i="15" s="1"/>
  <c r="L1692" i="15"/>
  <c r="S1692" i="15"/>
  <c r="Q1691" i="15"/>
  <c r="R1691" i="15" s="1"/>
  <c r="T1691" i="15" s="1"/>
  <c r="AB1691" i="15" s="1"/>
  <c r="AG1689" i="15"/>
  <c r="AE1689" i="15"/>
  <c r="K1691" i="15"/>
  <c r="M1691" i="15" s="1"/>
  <c r="AC1691" i="15" l="1"/>
  <c r="AD1691" i="15" s="1"/>
  <c r="AG1691" i="15" s="1"/>
  <c r="W1692" i="15"/>
  <c r="X1692" i="15" s="1"/>
  <c r="Z1692" i="15" s="1"/>
  <c r="Z1691" i="15"/>
  <c r="AH1689" i="15"/>
  <c r="AJ1689" i="15" s="1"/>
  <c r="D2247" i="11" s="1"/>
  <c r="Q1692" i="15"/>
  <c r="R1692" i="15" s="1"/>
  <c r="T1692" i="15" s="1"/>
  <c r="AB1692" i="15" s="1"/>
  <c r="B1694" i="15"/>
  <c r="V1693" i="15"/>
  <c r="U1693" i="15"/>
  <c r="Y1693" i="15"/>
  <c r="J1693" i="15"/>
  <c r="E1693" i="15"/>
  <c r="F1693" i="15" s="1"/>
  <c r="G1693" i="15" s="1"/>
  <c r="C1693" i="15" s="1"/>
  <c r="D1693" i="15" s="1"/>
  <c r="H1693" i="15" s="1"/>
  <c r="AF1693" i="15" s="1"/>
  <c r="E2243" i="11"/>
  <c r="I1693" i="15"/>
  <c r="N1693" i="15"/>
  <c r="O1693" i="15" s="1"/>
  <c r="P1693" i="15" s="1"/>
  <c r="L1693" i="15"/>
  <c r="S1693" i="15"/>
  <c r="AE1690" i="15"/>
  <c r="AG1690" i="15"/>
  <c r="K1692" i="15"/>
  <c r="M1692" i="15" s="1"/>
  <c r="AE1691" i="15" l="1"/>
  <c r="AH1691" i="15" s="1"/>
  <c r="AC1692" i="15"/>
  <c r="AD1692" i="15" s="1"/>
  <c r="AH1690" i="15"/>
  <c r="AI1690" i="15" s="1"/>
  <c r="C2246" i="11" s="1"/>
  <c r="AA1692" i="15"/>
  <c r="AI1689" i="15"/>
  <c r="C2247" i="11" s="1"/>
  <c r="W1693" i="15"/>
  <c r="X1693" i="15" s="1"/>
  <c r="B1695" i="15"/>
  <c r="V1694" i="15"/>
  <c r="U1694" i="15"/>
  <c r="Y1694" i="15"/>
  <c r="J1694" i="15"/>
  <c r="E1694" i="15"/>
  <c r="F1694" i="15" s="1"/>
  <c r="G1694" i="15" s="1"/>
  <c r="C1694" i="15" s="1"/>
  <c r="D1694" i="15" s="1"/>
  <c r="H1694" i="15" s="1"/>
  <c r="AF1694" i="15" s="1"/>
  <c r="E2242" i="11"/>
  <c r="I1694" i="15"/>
  <c r="N1694" i="15"/>
  <c r="O1694" i="15" s="1"/>
  <c r="P1694" i="15" s="1"/>
  <c r="L1694" i="15"/>
  <c r="S1694" i="15"/>
  <c r="Q1693" i="15"/>
  <c r="R1693" i="15" s="1"/>
  <c r="T1693" i="15" s="1"/>
  <c r="AB1693" i="15" s="1"/>
  <c r="K1693" i="15"/>
  <c r="M1693" i="15" s="1"/>
  <c r="AJ1691" i="15" l="1"/>
  <c r="D2245" i="11" s="1"/>
  <c r="AI1691" i="15"/>
  <c r="C2245" i="11" s="1"/>
  <c r="AC1693" i="15"/>
  <c r="AD1693" i="15" s="1"/>
  <c r="AG1692" i="15"/>
  <c r="AJ1690" i="15"/>
  <c r="D2246" i="11" s="1"/>
  <c r="W1694" i="15"/>
  <c r="X1694" i="15" s="1"/>
  <c r="Z1694" i="15" s="1"/>
  <c r="AE1692" i="15"/>
  <c r="AH1692" i="15" s="1"/>
  <c r="AJ1692" i="15" s="1"/>
  <c r="D2244" i="11" s="1"/>
  <c r="Q1694" i="15"/>
  <c r="R1694" i="15" s="1"/>
  <c r="T1694" i="15" s="1"/>
  <c r="AB1694" i="15" s="1"/>
  <c r="Z1693" i="15"/>
  <c r="AA1693" i="15"/>
  <c r="B1696" i="15"/>
  <c r="V1695" i="15"/>
  <c r="U1695" i="15"/>
  <c r="Y1695" i="15"/>
  <c r="J1695" i="15"/>
  <c r="E1695" i="15"/>
  <c r="F1695" i="15" s="1"/>
  <c r="G1695" i="15" s="1"/>
  <c r="C1695" i="15" s="1"/>
  <c r="D1695" i="15" s="1"/>
  <c r="H1695" i="15" s="1"/>
  <c r="AF1695" i="15" s="1"/>
  <c r="E2241" i="11"/>
  <c r="I1695" i="15"/>
  <c r="N1695" i="15"/>
  <c r="O1695" i="15" s="1"/>
  <c r="P1695" i="15" s="1"/>
  <c r="L1695" i="15"/>
  <c r="S1695" i="15"/>
  <c r="K1694" i="15"/>
  <c r="M1694" i="15" s="1"/>
  <c r="AG1693" i="15" l="1"/>
  <c r="AA1694" i="15"/>
  <c r="AI1692" i="15"/>
  <c r="C2244" i="11" s="1"/>
  <c r="W1695" i="15"/>
  <c r="X1695" i="15" s="1"/>
  <c r="AC1694" i="15"/>
  <c r="AD1694" i="15" s="1"/>
  <c r="B1697" i="15"/>
  <c r="V1696" i="15"/>
  <c r="U1696" i="15"/>
  <c r="Y1696" i="15"/>
  <c r="J1696" i="15"/>
  <c r="E1696" i="15"/>
  <c r="F1696" i="15" s="1"/>
  <c r="G1696" i="15" s="1"/>
  <c r="C1696" i="15" s="1"/>
  <c r="D1696" i="15" s="1"/>
  <c r="H1696" i="15" s="1"/>
  <c r="AF1696" i="15" s="1"/>
  <c r="E2240" i="11"/>
  <c r="I1696" i="15"/>
  <c r="N1696" i="15"/>
  <c r="O1696" i="15" s="1"/>
  <c r="P1696" i="15" s="1"/>
  <c r="L1696" i="15"/>
  <c r="S1696" i="15"/>
  <c r="Q1695" i="15"/>
  <c r="R1695" i="15" s="1"/>
  <c r="T1695" i="15" s="1"/>
  <c r="AB1695" i="15" s="1"/>
  <c r="AE1693" i="15"/>
  <c r="AH1693" i="15" s="1"/>
  <c r="K1695" i="15"/>
  <c r="M1695" i="15" s="1"/>
  <c r="AC1695" i="15" l="1"/>
  <c r="AD1695" i="15" s="1"/>
  <c r="W1696" i="15"/>
  <c r="X1696" i="15" s="1"/>
  <c r="Z1696" i="15" s="1"/>
  <c r="AG1694" i="15"/>
  <c r="Q1696" i="15"/>
  <c r="R1696" i="15" s="1"/>
  <c r="T1696" i="15" s="1"/>
  <c r="AB1696" i="15" s="1"/>
  <c r="K1696" i="15"/>
  <c r="AE1694" i="15"/>
  <c r="AH1694" i="15" s="1"/>
  <c r="B1698" i="15"/>
  <c r="V1697" i="15"/>
  <c r="U1697" i="15"/>
  <c r="Y1697" i="15"/>
  <c r="J1697" i="15"/>
  <c r="E1697" i="15"/>
  <c r="F1697" i="15" s="1"/>
  <c r="G1697" i="15" s="1"/>
  <c r="C1697" i="15" s="1"/>
  <c r="D1697" i="15" s="1"/>
  <c r="H1697" i="15" s="1"/>
  <c r="AF1697" i="15" s="1"/>
  <c r="E2239" i="11"/>
  <c r="I1697" i="15"/>
  <c r="N1697" i="15"/>
  <c r="O1697" i="15" s="1"/>
  <c r="P1697" i="15" s="1"/>
  <c r="L1697" i="15"/>
  <c r="S1697" i="15"/>
  <c r="AJ1693" i="15"/>
  <c r="D2243" i="11" s="1"/>
  <c r="AI1693" i="15"/>
  <c r="C2243" i="11" s="1"/>
  <c r="M1696" i="15"/>
  <c r="AA1695" i="15"/>
  <c r="Z1695" i="15"/>
  <c r="AG1695" i="15" l="1"/>
  <c r="AA1696" i="15"/>
  <c r="W1697" i="15"/>
  <c r="X1697" i="15" s="1"/>
  <c r="AA1697" i="15" s="1"/>
  <c r="B1699" i="15"/>
  <c r="V1698" i="15"/>
  <c r="U1698" i="15"/>
  <c r="Y1698" i="15"/>
  <c r="J1698" i="15"/>
  <c r="E1698" i="15"/>
  <c r="F1698" i="15" s="1"/>
  <c r="G1698" i="15" s="1"/>
  <c r="C1698" i="15" s="1"/>
  <c r="D1698" i="15" s="1"/>
  <c r="H1698" i="15" s="1"/>
  <c r="AF1698" i="15" s="1"/>
  <c r="E2238" i="11"/>
  <c r="I1698" i="15"/>
  <c r="N1698" i="15"/>
  <c r="O1698" i="15" s="1"/>
  <c r="P1698" i="15" s="1"/>
  <c r="L1698" i="15"/>
  <c r="S1698" i="15"/>
  <c r="AC1696" i="15"/>
  <c r="AD1696" i="15" s="1"/>
  <c r="AJ1694" i="15"/>
  <c r="D2242" i="11" s="1"/>
  <c r="AI1694" i="15"/>
  <c r="C2242" i="11" s="1"/>
  <c r="Q1697" i="15"/>
  <c r="R1697" i="15" s="1"/>
  <c r="T1697" i="15" s="1"/>
  <c r="AB1697" i="15" s="1"/>
  <c r="K1697" i="15"/>
  <c r="M1697" i="15" s="1"/>
  <c r="AE1695" i="15"/>
  <c r="AH1695" i="15" s="1"/>
  <c r="AC1697" i="15" l="1"/>
  <c r="AD1697" i="15" s="1"/>
  <c r="AE1697" i="15" s="1"/>
  <c r="AE1696" i="15"/>
  <c r="W1698" i="15"/>
  <c r="X1698" i="15" s="1"/>
  <c r="AA1698" i="15" s="1"/>
  <c r="Z1697" i="15"/>
  <c r="AI1695" i="15"/>
  <c r="C2241" i="11" s="1"/>
  <c r="AJ1695" i="15"/>
  <c r="D2241" i="11" s="1"/>
  <c r="K1698" i="15"/>
  <c r="M1698" i="15" s="1"/>
  <c r="AG1696" i="15"/>
  <c r="AH1696" i="15" s="1"/>
  <c r="B1700" i="15"/>
  <c r="V1699" i="15"/>
  <c r="U1699" i="15"/>
  <c r="Y1699" i="15"/>
  <c r="J1699" i="15"/>
  <c r="E1699" i="15"/>
  <c r="F1699" i="15" s="1"/>
  <c r="G1699" i="15" s="1"/>
  <c r="C1699" i="15" s="1"/>
  <c r="D1699" i="15" s="1"/>
  <c r="H1699" i="15" s="1"/>
  <c r="AF1699" i="15" s="1"/>
  <c r="E2237" i="11"/>
  <c r="I1699" i="15"/>
  <c r="N1699" i="15"/>
  <c r="O1699" i="15" s="1"/>
  <c r="P1699" i="15" s="1"/>
  <c r="L1699" i="15"/>
  <c r="S1699" i="15"/>
  <c r="Q1698" i="15"/>
  <c r="R1698" i="15" s="1"/>
  <c r="T1698" i="15" s="1"/>
  <c r="AB1698" i="15" s="1"/>
  <c r="AG1697" i="15" l="1"/>
  <c r="AH1697" i="15" s="1"/>
  <c r="Z1698" i="15"/>
  <c r="W1699" i="15"/>
  <c r="X1699" i="15" s="1"/>
  <c r="AA1699" i="15" s="1"/>
  <c r="AC1698" i="15"/>
  <c r="AD1698" i="15" s="1"/>
  <c r="AE1698" i="15" s="1"/>
  <c r="B1701" i="15"/>
  <c r="V1700" i="15"/>
  <c r="U1700" i="15"/>
  <c r="Y1700" i="15"/>
  <c r="J1700" i="15"/>
  <c r="E1700" i="15"/>
  <c r="F1700" i="15" s="1"/>
  <c r="G1700" i="15" s="1"/>
  <c r="C1700" i="15" s="1"/>
  <c r="D1700" i="15" s="1"/>
  <c r="H1700" i="15" s="1"/>
  <c r="AF1700" i="15" s="1"/>
  <c r="E2236" i="11"/>
  <c r="I1700" i="15"/>
  <c r="N1700" i="15"/>
  <c r="O1700" i="15" s="1"/>
  <c r="P1700" i="15" s="1"/>
  <c r="L1700" i="15"/>
  <c r="S1700" i="15"/>
  <c r="AI1696" i="15"/>
  <c r="C2240" i="11" s="1"/>
  <c r="AJ1696" i="15"/>
  <c r="D2240" i="11" s="1"/>
  <c r="Q1699" i="15"/>
  <c r="R1699" i="15" s="1"/>
  <c r="T1699" i="15" s="1"/>
  <c r="AB1699" i="15" s="1"/>
  <c r="K1699" i="15"/>
  <c r="M1699" i="15" s="1"/>
  <c r="AJ1697" i="15" l="1"/>
  <c r="D2239" i="11" s="1"/>
  <c r="AI1697" i="15"/>
  <c r="C2239" i="11" s="1"/>
  <c r="K1700" i="15"/>
  <c r="M1700" i="15" s="1"/>
  <c r="AC1699" i="15"/>
  <c r="AD1699" i="15" s="1"/>
  <c r="AG1699" i="15" s="1"/>
  <c r="W1700" i="15"/>
  <c r="X1700" i="15" s="1"/>
  <c r="Z1700" i="15" s="1"/>
  <c r="Z1699" i="15"/>
  <c r="Q1700" i="15"/>
  <c r="R1700" i="15" s="1"/>
  <c r="T1700" i="15" s="1"/>
  <c r="AB1700" i="15" s="1"/>
  <c r="AG1698" i="15"/>
  <c r="AH1698" i="15" s="1"/>
  <c r="AI1698" i="15" s="1"/>
  <c r="C2238" i="11" s="1"/>
  <c r="B1702" i="15"/>
  <c r="V1701" i="15"/>
  <c r="U1701" i="15"/>
  <c r="Y1701" i="15"/>
  <c r="J1701" i="15"/>
  <c r="E1701" i="15"/>
  <c r="F1701" i="15" s="1"/>
  <c r="G1701" i="15" s="1"/>
  <c r="C1701" i="15" s="1"/>
  <c r="D1701" i="15" s="1"/>
  <c r="H1701" i="15" s="1"/>
  <c r="AF1701" i="15" s="1"/>
  <c r="E2235" i="11"/>
  <c r="I1701" i="15"/>
  <c r="N1701" i="15"/>
  <c r="O1701" i="15" s="1"/>
  <c r="P1701" i="15" s="1"/>
  <c r="L1701" i="15"/>
  <c r="S1701" i="15"/>
  <c r="AC1700" i="15" l="1"/>
  <c r="AD1700" i="15" s="1"/>
  <c r="AG1700" i="15" s="1"/>
  <c r="AE1699" i="15"/>
  <c r="AH1699" i="15" s="1"/>
  <c r="AA1700" i="15"/>
  <c r="W1701" i="15"/>
  <c r="X1701" i="15" s="1"/>
  <c r="AA1701" i="15" s="1"/>
  <c r="AJ1698" i="15"/>
  <c r="D2238" i="11" s="1"/>
  <c r="B1703" i="15"/>
  <c r="V1702" i="15"/>
  <c r="U1702" i="15"/>
  <c r="Y1702" i="15"/>
  <c r="J1702" i="15"/>
  <c r="E1702" i="15"/>
  <c r="F1702" i="15" s="1"/>
  <c r="G1702" i="15" s="1"/>
  <c r="C1702" i="15" s="1"/>
  <c r="D1702" i="15" s="1"/>
  <c r="H1702" i="15" s="1"/>
  <c r="AF1702" i="15" s="1"/>
  <c r="E2234" i="11"/>
  <c r="I1702" i="15"/>
  <c r="N1702" i="15"/>
  <c r="O1702" i="15" s="1"/>
  <c r="P1702" i="15" s="1"/>
  <c r="L1702" i="15"/>
  <c r="S1702" i="15"/>
  <c r="Q1701" i="15"/>
  <c r="R1701" i="15" s="1"/>
  <c r="T1701" i="15" s="1"/>
  <c r="AB1701" i="15" s="1"/>
  <c r="K1701" i="15"/>
  <c r="M1701" i="15" s="1"/>
  <c r="AE1700" i="15" l="1"/>
  <c r="AH1700" i="15" s="1"/>
  <c r="AI1700" i="15" s="1"/>
  <c r="C2236" i="11" s="1"/>
  <c r="AJ1699" i="15"/>
  <c r="D2237" i="11" s="1"/>
  <c r="AI1699" i="15"/>
  <c r="C2237" i="11" s="1"/>
  <c r="Z1701" i="15"/>
  <c r="W1702" i="15"/>
  <c r="X1702" i="15" s="1"/>
  <c r="AA1702" i="15" s="1"/>
  <c r="AC1701" i="15"/>
  <c r="AD1701" i="15" s="1"/>
  <c r="AG1701" i="15" s="1"/>
  <c r="B1704" i="15"/>
  <c r="V1703" i="15"/>
  <c r="U1703" i="15"/>
  <c r="Y1703" i="15"/>
  <c r="J1703" i="15"/>
  <c r="E1703" i="15"/>
  <c r="F1703" i="15" s="1"/>
  <c r="G1703" i="15" s="1"/>
  <c r="C1703" i="15" s="1"/>
  <c r="D1703" i="15" s="1"/>
  <c r="H1703" i="15" s="1"/>
  <c r="AF1703" i="15" s="1"/>
  <c r="E2233" i="11"/>
  <c r="I1703" i="15"/>
  <c r="N1703" i="15"/>
  <c r="O1703" i="15" s="1"/>
  <c r="P1703" i="15" s="1"/>
  <c r="L1703" i="15"/>
  <c r="S1703" i="15"/>
  <c r="Q1702" i="15"/>
  <c r="R1702" i="15" s="1"/>
  <c r="T1702" i="15" s="1"/>
  <c r="AB1702" i="15" s="1"/>
  <c r="K1702" i="15"/>
  <c r="M1702" i="15" s="1"/>
  <c r="AC1702" i="15" l="1"/>
  <c r="AD1702" i="15" s="1"/>
  <c r="AG1702" i="15" s="1"/>
  <c r="Z1702" i="15"/>
  <c r="AJ1700" i="15"/>
  <c r="D2236" i="11" s="1"/>
  <c r="W1703" i="15"/>
  <c r="X1703" i="15" s="1"/>
  <c r="AA1703" i="15" s="1"/>
  <c r="AE1701" i="15"/>
  <c r="AH1701" i="15" s="1"/>
  <c r="AJ1701" i="15" s="1"/>
  <c r="D2235" i="11" s="1"/>
  <c r="B1705" i="15"/>
  <c r="V1704" i="15"/>
  <c r="U1704" i="15"/>
  <c r="Y1704" i="15"/>
  <c r="J1704" i="15"/>
  <c r="E1704" i="15"/>
  <c r="F1704" i="15" s="1"/>
  <c r="G1704" i="15" s="1"/>
  <c r="C1704" i="15" s="1"/>
  <c r="D1704" i="15" s="1"/>
  <c r="H1704" i="15" s="1"/>
  <c r="AF1704" i="15" s="1"/>
  <c r="E2232" i="11"/>
  <c r="I1704" i="15"/>
  <c r="N1704" i="15"/>
  <c r="O1704" i="15" s="1"/>
  <c r="P1704" i="15" s="1"/>
  <c r="L1704" i="15"/>
  <c r="S1704" i="15"/>
  <c r="Q1703" i="15"/>
  <c r="R1703" i="15" s="1"/>
  <c r="T1703" i="15" s="1"/>
  <c r="AB1703" i="15" s="1"/>
  <c r="K1703" i="15"/>
  <c r="M1703" i="15" s="1"/>
  <c r="AC1703" i="15" l="1"/>
  <c r="AD1703" i="15" s="1"/>
  <c r="AE1703" i="15" s="1"/>
  <c r="K1704" i="15"/>
  <c r="AE1702" i="15"/>
  <c r="AH1702" i="15" s="1"/>
  <c r="Z1703" i="15"/>
  <c r="W1704" i="15"/>
  <c r="X1704" i="15" s="1"/>
  <c r="Z1704" i="15" s="1"/>
  <c r="AI1701" i="15"/>
  <c r="C2235" i="11" s="1"/>
  <c r="B1706" i="15"/>
  <c r="V1705" i="15"/>
  <c r="U1705" i="15"/>
  <c r="Y1705" i="15"/>
  <c r="J1705" i="15"/>
  <c r="E1705" i="15"/>
  <c r="F1705" i="15" s="1"/>
  <c r="G1705" i="15" s="1"/>
  <c r="C1705" i="15" s="1"/>
  <c r="D1705" i="15" s="1"/>
  <c r="H1705" i="15" s="1"/>
  <c r="AF1705" i="15" s="1"/>
  <c r="E2231" i="11"/>
  <c r="I1705" i="15"/>
  <c r="N1705" i="15"/>
  <c r="O1705" i="15" s="1"/>
  <c r="P1705" i="15" s="1"/>
  <c r="L1705" i="15"/>
  <c r="S1705" i="15"/>
  <c r="Q1704" i="15"/>
  <c r="R1704" i="15" s="1"/>
  <c r="T1704" i="15" s="1"/>
  <c r="AB1704" i="15" s="1"/>
  <c r="M1704" i="15"/>
  <c r="AG1703" i="15" l="1"/>
  <c r="AC1704" i="15"/>
  <c r="AD1704" i="15" s="1"/>
  <c r="AJ1702" i="15"/>
  <c r="D2234" i="11" s="1"/>
  <c r="AI1702" i="15"/>
  <c r="C2234" i="11" s="1"/>
  <c r="W1705" i="15"/>
  <c r="X1705" i="15" s="1"/>
  <c r="AA1705" i="15" s="1"/>
  <c r="AA1704" i="15"/>
  <c r="AH1703" i="15"/>
  <c r="AI1703" i="15" s="1"/>
  <c r="C2233" i="11" s="1"/>
  <c r="B1707" i="15"/>
  <c r="V1706" i="15"/>
  <c r="U1706" i="15"/>
  <c r="Y1706" i="15"/>
  <c r="J1706" i="15"/>
  <c r="E1706" i="15"/>
  <c r="F1706" i="15" s="1"/>
  <c r="G1706" i="15" s="1"/>
  <c r="C1706" i="15" s="1"/>
  <c r="D1706" i="15" s="1"/>
  <c r="H1706" i="15" s="1"/>
  <c r="AF1706" i="15" s="1"/>
  <c r="E2230" i="11"/>
  <c r="I1706" i="15"/>
  <c r="N1706" i="15"/>
  <c r="O1706" i="15" s="1"/>
  <c r="P1706" i="15" s="1"/>
  <c r="L1706" i="15"/>
  <c r="S1706" i="15"/>
  <c r="Q1705" i="15"/>
  <c r="R1705" i="15" s="1"/>
  <c r="T1705" i="15" s="1"/>
  <c r="AB1705" i="15" s="1"/>
  <c r="K1705" i="15"/>
  <c r="M1705" i="15" s="1"/>
  <c r="AG1704" i="15" l="1"/>
  <c r="AC1705" i="15"/>
  <c r="AD1705" i="15" s="1"/>
  <c r="AE1705" i="15" s="1"/>
  <c r="Z1705" i="15"/>
  <c r="W1706" i="15"/>
  <c r="X1706" i="15" s="1"/>
  <c r="AA1706" i="15" s="1"/>
  <c r="AE1704" i="15"/>
  <c r="AH1704" i="15" s="1"/>
  <c r="AI1704" i="15" s="1"/>
  <c r="C2232" i="11" s="1"/>
  <c r="AJ1703" i="15"/>
  <c r="D2233" i="11" s="1"/>
  <c r="B1708" i="15"/>
  <c r="V1707" i="15"/>
  <c r="U1707" i="15"/>
  <c r="Y1707" i="15"/>
  <c r="J1707" i="15"/>
  <c r="E1707" i="15"/>
  <c r="F1707" i="15" s="1"/>
  <c r="G1707" i="15" s="1"/>
  <c r="C1707" i="15" s="1"/>
  <c r="D1707" i="15" s="1"/>
  <c r="H1707" i="15" s="1"/>
  <c r="AF1707" i="15" s="1"/>
  <c r="E2229" i="11"/>
  <c r="I1707" i="15"/>
  <c r="N1707" i="15"/>
  <c r="O1707" i="15" s="1"/>
  <c r="P1707" i="15" s="1"/>
  <c r="L1707" i="15"/>
  <c r="S1707" i="15"/>
  <c r="Q1706" i="15"/>
  <c r="R1706" i="15" s="1"/>
  <c r="T1706" i="15" s="1"/>
  <c r="AB1706" i="15" s="1"/>
  <c r="K1706" i="15"/>
  <c r="M1706" i="15" s="1"/>
  <c r="AG1705" i="15" l="1"/>
  <c r="AH1705" i="15" s="1"/>
  <c r="AJ1705" i="15" s="1"/>
  <c r="D2231" i="11" s="1"/>
  <c r="Z1706" i="15"/>
  <c r="W1707" i="15"/>
  <c r="X1707" i="15" s="1"/>
  <c r="AA1707" i="15" s="1"/>
  <c r="AJ1704" i="15"/>
  <c r="D2232" i="11" s="1"/>
  <c r="AC1706" i="15"/>
  <c r="AD1706" i="15" s="1"/>
  <c r="AG1706" i="15" s="1"/>
  <c r="B1709" i="15"/>
  <c r="V1708" i="15"/>
  <c r="U1708" i="15"/>
  <c r="Y1708" i="15"/>
  <c r="J1708" i="15"/>
  <c r="E1708" i="15"/>
  <c r="F1708" i="15" s="1"/>
  <c r="G1708" i="15" s="1"/>
  <c r="C1708" i="15" s="1"/>
  <c r="D1708" i="15" s="1"/>
  <c r="H1708" i="15" s="1"/>
  <c r="AF1708" i="15" s="1"/>
  <c r="E2228" i="11"/>
  <c r="I1708" i="15"/>
  <c r="N1708" i="15"/>
  <c r="O1708" i="15" s="1"/>
  <c r="P1708" i="15" s="1"/>
  <c r="L1708" i="15"/>
  <c r="S1708" i="15"/>
  <c r="Q1707" i="15"/>
  <c r="R1707" i="15" s="1"/>
  <c r="T1707" i="15" s="1"/>
  <c r="AB1707" i="15" s="1"/>
  <c r="K1707" i="15"/>
  <c r="M1707" i="15" s="1"/>
  <c r="Z1707" i="15" l="1"/>
  <c r="W1708" i="15"/>
  <c r="X1708" i="15" s="1"/>
  <c r="Z1708" i="15" s="1"/>
  <c r="AI1705" i="15"/>
  <c r="C2231" i="11" s="1"/>
  <c r="Q1708" i="15"/>
  <c r="R1708" i="15" s="1"/>
  <c r="T1708" i="15" s="1"/>
  <c r="AB1708" i="15" s="1"/>
  <c r="AE1706" i="15"/>
  <c r="AH1706" i="15" s="1"/>
  <c r="AJ1706" i="15" s="1"/>
  <c r="D2230" i="11" s="1"/>
  <c r="AC1707" i="15"/>
  <c r="AD1707" i="15" s="1"/>
  <c r="AE1707" i="15" s="1"/>
  <c r="B1710" i="15"/>
  <c r="V1709" i="15"/>
  <c r="U1709" i="15"/>
  <c r="Y1709" i="15"/>
  <c r="J1709" i="15"/>
  <c r="E1709" i="15"/>
  <c r="F1709" i="15" s="1"/>
  <c r="G1709" i="15" s="1"/>
  <c r="C1709" i="15" s="1"/>
  <c r="D1709" i="15" s="1"/>
  <c r="H1709" i="15" s="1"/>
  <c r="AF1709" i="15" s="1"/>
  <c r="E2227" i="11"/>
  <c r="I1709" i="15"/>
  <c r="N1709" i="15"/>
  <c r="O1709" i="15" s="1"/>
  <c r="P1709" i="15" s="1"/>
  <c r="L1709" i="15"/>
  <c r="S1709" i="15"/>
  <c r="K1708" i="15"/>
  <c r="M1708" i="15" s="1"/>
  <c r="K1709" i="15" l="1"/>
  <c r="AA1708" i="15"/>
  <c r="W1709" i="15"/>
  <c r="X1709" i="15" s="1"/>
  <c r="Z1709" i="15" s="1"/>
  <c r="AG1707" i="15"/>
  <c r="AH1707" i="15" s="1"/>
  <c r="AJ1707" i="15" s="1"/>
  <c r="D2229" i="11" s="1"/>
  <c r="Q1709" i="15"/>
  <c r="R1709" i="15" s="1"/>
  <c r="T1709" i="15" s="1"/>
  <c r="AB1709" i="15" s="1"/>
  <c r="AC1709" i="15" s="1"/>
  <c r="AD1709" i="15" s="1"/>
  <c r="AI1706" i="15"/>
  <c r="C2230" i="11" s="1"/>
  <c r="B1711" i="15"/>
  <c r="V1710" i="15"/>
  <c r="U1710" i="15"/>
  <c r="Y1710" i="15"/>
  <c r="J1710" i="15"/>
  <c r="E1710" i="15"/>
  <c r="F1710" i="15" s="1"/>
  <c r="G1710" i="15" s="1"/>
  <c r="C1710" i="15" s="1"/>
  <c r="D1710" i="15" s="1"/>
  <c r="H1710" i="15" s="1"/>
  <c r="AF1710" i="15" s="1"/>
  <c r="E2226" i="11"/>
  <c r="I1710" i="15"/>
  <c r="N1710" i="15"/>
  <c r="O1710" i="15" s="1"/>
  <c r="P1710" i="15" s="1"/>
  <c r="L1710" i="15"/>
  <c r="S1710" i="15"/>
  <c r="AC1708" i="15"/>
  <c r="AD1708" i="15" s="1"/>
  <c r="M1709" i="15"/>
  <c r="W1710" i="15" l="1"/>
  <c r="X1710" i="15" s="1"/>
  <c r="Z1710" i="15" s="1"/>
  <c r="AA1709" i="15"/>
  <c r="AE1709" i="15" s="1"/>
  <c r="AI1707" i="15"/>
  <c r="C2229" i="11" s="1"/>
  <c r="AE1708" i="15"/>
  <c r="AH1708" i="15" s="1"/>
  <c r="AG1708" i="15"/>
  <c r="B1712" i="15"/>
  <c r="V1711" i="15"/>
  <c r="U1711" i="15"/>
  <c r="Y1711" i="15"/>
  <c r="J1711" i="15"/>
  <c r="E1711" i="15"/>
  <c r="F1711" i="15" s="1"/>
  <c r="G1711" i="15" s="1"/>
  <c r="C1711" i="15" s="1"/>
  <c r="D1711" i="15" s="1"/>
  <c r="H1711" i="15" s="1"/>
  <c r="AF1711" i="15" s="1"/>
  <c r="E2225" i="11"/>
  <c r="I1711" i="15"/>
  <c r="N1711" i="15"/>
  <c r="O1711" i="15" s="1"/>
  <c r="P1711" i="15" s="1"/>
  <c r="L1711" i="15"/>
  <c r="S1711" i="15"/>
  <c r="AG1709" i="15"/>
  <c r="Q1710" i="15"/>
  <c r="R1710" i="15" s="1"/>
  <c r="T1710" i="15" s="1"/>
  <c r="AB1710" i="15" s="1"/>
  <c r="AC1710" i="15" s="1"/>
  <c r="AD1710" i="15" s="1"/>
  <c r="K1710" i="15"/>
  <c r="M1710" i="15" s="1"/>
  <c r="AH1709" i="15" l="1"/>
  <c r="AJ1709" i="15" s="1"/>
  <c r="D2227" i="11" s="1"/>
  <c r="AA1710" i="15"/>
  <c r="AG1710" i="15" s="1"/>
  <c r="W1711" i="15"/>
  <c r="X1711" i="15" s="1"/>
  <c r="AA1711" i="15" s="1"/>
  <c r="B1713" i="15"/>
  <c r="V1712" i="15"/>
  <c r="U1712" i="15"/>
  <c r="Y1712" i="15"/>
  <c r="J1712" i="15"/>
  <c r="E1712" i="15"/>
  <c r="F1712" i="15" s="1"/>
  <c r="G1712" i="15" s="1"/>
  <c r="C1712" i="15" s="1"/>
  <c r="D1712" i="15" s="1"/>
  <c r="H1712" i="15" s="1"/>
  <c r="AF1712" i="15" s="1"/>
  <c r="E2224" i="11"/>
  <c r="I1712" i="15"/>
  <c r="N1712" i="15"/>
  <c r="O1712" i="15" s="1"/>
  <c r="P1712" i="15" s="1"/>
  <c r="L1712" i="15"/>
  <c r="S1712" i="15"/>
  <c r="Q1711" i="15"/>
  <c r="R1711" i="15" s="1"/>
  <c r="T1711" i="15" s="1"/>
  <c r="AB1711" i="15" s="1"/>
  <c r="AI1708" i="15"/>
  <c r="C2228" i="11" s="1"/>
  <c r="AJ1708" i="15"/>
  <c r="D2228" i="11" s="1"/>
  <c r="K1711" i="15"/>
  <c r="M1711" i="15" s="1"/>
  <c r="AC1711" i="15" l="1"/>
  <c r="AD1711" i="15" s="1"/>
  <c r="AG1711" i="15" s="1"/>
  <c r="AI1709" i="15"/>
  <c r="C2227" i="11" s="1"/>
  <c r="Z1711" i="15"/>
  <c r="AE1710" i="15"/>
  <c r="AH1710" i="15" s="1"/>
  <c r="AI1710" i="15" s="1"/>
  <c r="C2226" i="11" s="1"/>
  <c r="W1712" i="15"/>
  <c r="X1712" i="15" s="1"/>
  <c r="Z1712" i="15" s="1"/>
  <c r="B1714" i="15"/>
  <c r="V1713" i="15"/>
  <c r="U1713" i="15"/>
  <c r="Y1713" i="15"/>
  <c r="J1713" i="15"/>
  <c r="E1713" i="15"/>
  <c r="F1713" i="15" s="1"/>
  <c r="G1713" i="15" s="1"/>
  <c r="C1713" i="15" s="1"/>
  <c r="D1713" i="15" s="1"/>
  <c r="H1713" i="15" s="1"/>
  <c r="AF1713" i="15" s="1"/>
  <c r="E2223" i="11"/>
  <c r="I1713" i="15"/>
  <c r="N1713" i="15"/>
  <c r="O1713" i="15" s="1"/>
  <c r="P1713" i="15" s="1"/>
  <c r="L1713" i="15"/>
  <c r="S1713" i="15"/>
  <c r="Q1712" i="15"/>
  <c r="R1712" i="15" s="1"/>
  <c r="T1712" i="15" s="1"/>
  <c r="AB1712" i="15" s="1"/>
  <c r="K1712" i="15"/>
  <c r="M1712" i="15" s="1"/>
  <c r="AE1711" i="15" l="1"/>
  <c r="AH1711" i="15" s="1"/>
  <c r="AI1711" i="15" s="1"/>
  <c r="C2225" i="11" s="1"/>
  <c r="AC1712" i="15"/>
  <c r="AD1712" i="15" s="1"/>
  <c r="W1713" i="15"/>
  <c r="X1713" i="15" s="1"/>
  <c r="AA1713" i="15" s="1"/>
  <c r="AJ1710" i="15"/>
  <c r="D2226" i="11" s="1"/>
  <c r="AA1712" i="15"/>
  <c r="B1715" i="15"/>
  <c r="V1714" i="15"/>
  <c r="U1714" i="15"/>
  <c r="Y1714" i="15"/>
  <c r="J1714" i="15"/>
  <c r="E1714" i="15"/>
  <c r="F1714" i="15" s="1"/>
  <c r="G1714" i="15" s="1"/>
  <c r="C1714" i="15" s="1"/>
  <c r="D1714" i="15" s="1"/>
  <c r="H1714" i="15" s="1"/>
  <c r="AF1714" i="15" s="1"/>
  <c r="E2222" i="11"/>
  <c r="I1714" i="15"/>
  <c r="N1714" i="15"/>
  <c r="O1714" i="15" s="1"/>
  <c r="P1714" i="15" s="1"/>
  <c r="L1714" i="15"/>
  <c r="S1714" i="15"/>
  <c r="Q1713" i="15"/>
  <c r="R1713" i="15" s="1"/>
  <c r="T1713" i="15" s="1"/>
  <c r="AB1713" i="15" s="1"/>
  <c r="K1713" i="15"/>
  <c r="M1713" i="15" s="1"/>
  <c r="AJ1711" i="15" l="1"/>
  <c r="D2225" i="11" s="1"/>
  <c r="AE1712" i="15"/>
  <c r="AC1713" i="15"/>
  <c r="AD1713" i="15" s="1"/>
  <c r="AG1713" i="15" s="1"/>
  <c r="Z1713" i="15"/>
  <c r="W1714" i="15"/>
  <c r="X1714" i="15" s="1"/>
  <c r="AA1714" i="15" s="1"/>
  <c r="AG1712" i="15"/>
  <c r="AH1712" i="15" s="1"/>
  <c r="AI1712" i="15" s="1"/>
  <c r="C2224" i="11" s="1"/>
  <c r="B1716" i="15"/>
  <c r="V1715" i="15"/>
  <c r="U1715" i="15"/>
  <c r="Y1715" i="15"/>
  <c r="J1715" i="15"/>
  <c r="E1715" i="15"/>
  <c r="F1715" i="15" s="1"/>
  <c r="G1715" i="15" s="1"/>
  <c r="C1715" i="15" s="1"/>
  <c r="D1715" i="15" s="1"/>
  <c r="H1715" i="15" s="1"/>
  <c r="AF1715" i="15" s="1"/>
  <c r="E2221" i="11"/>
  <c r="I1715" i="15"/>
  <c r="N1715" i="15"/>
  <c r="O1715" i="15" s="1"/>
  <c r="P1715" i="15" s="1"/>
  <c r="L1715" i="15"/>
  <c r="S1715" i="15"/>
  <c r="Q1714" i="15"/>
  <c r="R1714" i="15" s="1"/>
  <c r="T1714" i="15" s="1"/>
  <c r="AB1714" i="15" s="1"/>
  <c r="K1714" i="15"/>
  <c r="M1714" i="15" s="1"/>
  <c r="AE1713" i="15" l="1"/>
  <c r="AH1713" i="15" s="1"/>
  <c r="AI1713" i="15" s="1"/>
  <c r="C2223" i="11" s="1"/>
  <c r="Z1714" i="15"/>
  <c r="AJ1712" i="15"/>
  <c r="D2224" i="11" s="1"/>
  <c r="W1715" i="15"/>
  <c r="X1715" i="15" s="1"/>
  <c r="AA1715" i="15" s="1"/>
  <c r="AC1714" i="15"/>
  <c r="AD1714" i="15" s="1"/>
  <c r="AG1714" i="15" s="1"/>
  <c r="B1717" i="15"/>
  <c r="V1716" i="15"/>
  <c r="U1716" i="15"/>
  <c r="Y1716" i="15"/>
  <c r="J1716" i="15"/>
  <c r="E1716" i="15"/>
  <c r="F1716" i="15" s="1"/>
  <c r="G1716" i="15" s="1"/>
  <c r="C1716" i="15" s="1"/>
  <c r="D1716" i="15" s="1"/>
  <c r="H1716" i="15" s="1"/>
  <c r="AF1716" i="15" s="1"/>
  <c r="E2220" i="11"/>
  <c r="I1716" i="15"/>
  <c r="N1716" i="15"/>
  <c r="O1716" i="15" s="1"/>
  <c r="P1716" i="15" s="1"/>
  <c r="L1716" i="15"/>
  <c r="S1716" i="15"/>
  <c r="Q1715" i="15"/>
  <c r="R1715" i="15" s="1"/>
  <c r="T1715" i="15" s="1"/>
  <c r="AB1715" i="15" s="1"/>
  <c r="K1715" i="15"/>
  <c r="M1715" i="15" s="1"/>
  <c r="AC1715" i="15" l="1"/>
  <c r="AD1715" i="15" s="1"/>
  <c r="AE1715" i="15" s="1"/>
  <c r="Z1715" i="15"/>
  <c r="W1716" i="15"/>
  <c r="X1716" i="15" s="1"/>
  <c r="Z1716" i="15" s="1"/>
  <c r="AJ1713" i="15"/>
  <c r="D2223" i="11" s="1"/>
  <c r="AE1714" i="15"/>
  <c r="AH1714" i="15" s="1"/>
  <c r="AI1714" i="15" s="1"/>
  <c r="C2222" i="11" s="1"/>
  <c r="B1718" i="15"/>
  <c r="V1717" i="15"/>
  <c r="U1717" i="15"/>
  <c r="Y1717" i="15"/>
  <c r="J1717" i="15"/>
  <c r="E1717" i="15"/>
  <c r="F1717" i="15" s="1"/>
  <c r="G1717" i="15" s="1"/>
  <c r="C1717" i="15" s="1"/>
  <c r="D1717" i="15" s="1"/>
  <c r="H1717" i="15" s="1"/>
  <c r="AF1717" i="15" s="1"/>
  <c r="E2219" i="11"/>
  <c r="I1717" i="15"/>
  <c r="N1717" i="15"/>
  <c r="O1717" i="15" s="1"/>
  <c r="P1717" i="15" s="1"/>
  <c r="L1717" i="15"/>
  <c r="S1717" i="15"/>
  <c r="Q1716" i="15"/>
  <c r="R1716" i="15" s="1"/>
  <c r="T1716" i="15" s="1"/>
  <c r="AB1716" i="15" s="1"/>
  <c r="K1716" i="15"/>
  <c r="M1716" i="15" s="1"/>
  <c r="AG1715" i="15" l="1"/>
  <c r="AC1716" i="15"/>
  <c r="AD1716" i="15" s="1"/>
  <c r="AA1716" i="15"/>
  <c r="W1717" i="15"/>
  <c r="X1717" i="15" s="1"/>
  <c r="Z1717" i="15" s="1"/>
  <c r="AJ1714" i="15"/>
  <c r="D2222" i="11" s="1"/>
  <c r="AH1715" i="15"/>
  <c r="AJ1715" i="15" s="1"/>
  <c r="D2221" i="11" s="1"/>
  <c r="B1719" i="15"/>
  <c r="V1718" i="15"/>
  <c r="U1718" i="15"/>
  <c r="Y1718" i="15"/>
  <c r="J1718" i="15"/>
  <c r="E1718" i="15"/>
  <c r="F1718" i="15" s="1"/>
  <c r="G1718" i="15" s="1"/>
  <c r="C1718" i="15" s="1"/>
  <c r="D1718" i="15" s="1"/>
  <c r="H1718" i="15" s="1"/>
  <c r="AF1718" i="15" s="1"/>
  <c r="E2218" i="11"/>
  <c r="I1718" i="15"/>
  <c r="N1718" i="15"/>
  <c r="O1718" i="15" s="1"/>
  <c r="P1718" i="15" s="1"/>
  <c r="L1718" i="15"/>
  <c r="S1718" i="15"/>
  <c r="Q1717" i="15"/>
  <c r="R1717" i="15" s="1"/>
  <c r="T1717" i="15" s="1"/>
  <c r="AB1717" i="15" s="1"/>
  <c r="K1717" i="15"/>
  <c r="M1717" i="15" s="1"/>
  <c r="AG1716" i="15" l="1"/>
  <c r="AE1716" i="15"/>
  <c r="AH1716" i="15" s="1"/>
  <c r="AI1716" i="15" s="1"/>
  <c r="C2220" i="11" s="1"/>
  <c r="AA1717" i="15"/>
  <c r="W1718" i="15"/>
  <c r="X1718" i="15" s="1"/>
  <c r="AA1718" i="15" s="1"/>
  <c r="AI1715" i="15"/>
  <c r="C2221" i="11" s="1"/>
  <c r="AC1717" i="15"/>
  <c r="AD1717" i="15" s="1"/>
  <c r="K1718" i="15"/>
  <c r="M1718" i="15" s="1"/>
  <c r="B1720" i="15"/>
  <c r="V1719" i="15"/>
  <c r="U1719" i="15"/>
  <c r="Y1719" i="15"/>
  <c r="J1719" i="15"/>
  <c r="E1719" i="15"/>
  <c r="F1719" i="15" s="1"/>
  <c r="G1719" i="15" s="1"/>
  <c r="C1719" i="15" s="1"/>
  <c r="D1719" i="15" s="1"/>
  <c r="H1719" i="15" s="1"/>
  <c r="AF1719" i="15" s="1"/>
  <c r="E2217" i="11"/>
  <c r="I1719" i="15"/>
  <c r="N1719" i="15"/>
  <c r="O1719" i="15" s="1"/>
  <c r="P1719" i="15" s="1"/>
  <c r="L1719" i="15"/>
  <c r="S1719" i="15"/>
  <c r="Q1718" i="15"/>
  <c r="R1718" i="15" s="1"/>
  <c r="T1718" i="15" s="1"/>
  <c r="AB1718" i="15" s="1"/>
  <c r="AC1718" i="15" l="1"/>
  <c r="AD1718" i="15" s="1"/>
  <c r="AE1718" i="15" s="1"/>
  <c r="Z1718" i="15"/>
  <c r="AG1717" i="15"/>
  <c r="AJ1716" i="15"/>
  <c r="D2220" i="11" s="1"/>
  <c r="Q1719" i="15"/>
  <c r="R1719" i="15" s="1"/>
  <c r="T1719" i="15" s="1"/>
  <c r="AB1719" i="15" s="1"/>
  <c r="AE1717" i="15"/>
  <c r="AH1717" i="15" s="1"/>
  <c r="AJ1717" i="15" s="1"/>
  <c r="D2219" i="11" s="1"/>
  <c r="W1719" i="15"/>
  <c r="X1719" i="15" s="1"/>
  <c r="B1721" i="15"/>
  <c r="V1720" i="15"/>
  <c r="U1720" i="15"/>
  <c r="Y1720" i="15"/>
  <c r="J1720" i="15"/>
  <c r="E1720" i="15"/>
  <c r="F1720" i="15" s="1"/>
  <c r="G1720" i="15" s="1"/>
  <c r="C1720" i="15" s="1"/>
  <c r="D1720" i="15" s="1"/>
  <c r="H1720" i="15" s="1"/>
  <c r="AF1720" i="15" s="1"/>
  <c r="E2216" i="11"/>
  <c r="I1720" i="15"/>
  <c r="N1720" i="15"/>
  <c r="O1720" i="15" s="1"/>
  <c r="P1720" i="15" s="1"/>
  <c r="L1720" i="15"/>
  <c r="S1720" i="15"/>
  <c r="K1719" i="15"/>
  <c r="M1719" i="15" s="1"/>
  <c r="AG1718" i="15" l="1"/>
  <c r="AH1718" i="15" s="1"/>
  <c r="AI1718" i="15" s="1"/>
  <c r="C2218" i="11" s="1"/>
  <c r="Q1720" i="15"/>
  <c r="R1720" i="15" s="1"/>
  <c r="T1720" i="15" s="1"/>
  <c r="AB1720" i="15" s="1"/>
  <c r="AI1717" i="15"/>
  <c r="C2219" i="11" s="1"/>
  <c r="K1720" i="15"/>
  <c r="M1720" i="15" s="1"/>
  <c r="W1720" i="15"/>
  <c r="X1720" i="15" s="1"/>
  <c r="B1722" i="15"/>
  <c r="V1721" i="15"/>
  <c r="U1721" i="15"/>
  <c r="Y1721" i="15"/>
  <c r="J1721" i="15"/>
  <c r="E1721" i="15"/>
  <c r="F1721" i="15" s="1"/>
  <c r="G1721" i="15" s="1"/>
  <c r="C1721" i="15" s="1"/>
  <c r="D1721" i="15" s="1"/>
  <c r="H1721" i="15" s="1"/>
  <c r="AF1721" i="15" s="1"/>
  <c r="E2215" i="11"/>
  <c r="I1721" i="15"/>
  <c r="N1721" i="15"/>
  <c r="O1721" i="15" s="1"/>
  <c r="P1721" i="15" s="1"/>
  <c r="L1721" i="15"/>
  <c r="S1721" i="15"/>
  <c r="AC1719" i="15"/>
  <c r="AD1719" i="15" s="1"/>
  <c r="AA1719" i="15"/>
  <c r="Z1719" i="15"/>
  <c r="AJ1718" i="15" l="1"/>
  <c r="D2218" i="11" s="1"/>
  <c r="K1721" i="15"/>
  <c r="W1721" i="15"/>
  <c r="X1721" i="15" s="1"/>
  <c r="AG1719" i="15"/>
  <c r="AE1719" i="15"/>
  <c r="B1723" i="15"/>
  <c r="V1722" i="15"/>
  <c r="U1722" i="15"/>
  <c r="Y1722" i="15"/>
  <c r="J1722" i="15"/>
  <c r="E1722" i="15"/>
  <c r="F1722" i="15" s="1"/>
  <c r="G1722" i="15" s="1"/>
  <c r="C1722" i="15" s="1"/>
  <c r="D1722" i="15" s="1"/>
  <c r="H1722" i="15" s="1"/>
  <c r="AF1722" i="15" s="1"/>
  <c r="E2214" i="11"/>
  <c r="I1722" i="15"/>
  <c r="N1722" i="15"/>
  <c r="O1722" i="15" s="1"/>
  <c r="P1722" i="15" s="1"/>
  <c r="L1722" i="15"/>
  <c r="S1722" i="15"/>
  <c r="AC1720" i="15"/>
  <c r="AD1720" i="15" s="1"/>
  <c r="M1721" i="15"/>
  <c r="Q1721" i="15"/>
  <c r="R1721" i="15" s="1"/>
  <c r="T1721" i="15" s="1"/>
  <c r="AB1721" i="15" s="1"/>
  <c r="Z1720" i="15"/>
  <c r="AA1720" i="15"/>
  <c r="AC1721" i="15" l="1"/>
  <c r="AD1721" i="15" s="1"/>
  <c r="W1722" i="15"/>
  <c r="X1722" i="15" s="1"/>
  <c r="Z1722" i="15" s="1"/>
  <c r="AH1719" i="15"/>
  <c r="AI1719" i="15" s="1"/>
  <c r="C2217" i="11" s="1"/>
  <c r="B1724" i="15"/>
  <c r="V1723" i="15"/>
  <c r="U1723" i="15"/>
  <c r="Y1723" i="15"/>
  <c r="J1723" i="15"/>
  <c r="E1723" i="15"/>
  <c r="F1723" i="15" s="1"/>
  <c r="G1723" i="15" s="1"/>
  <c r="C1723" i="15" s="1"/>
  <c r="D1723" i="15" s="1"/>
  <c r="H1723" i="15" s="1"/>
  <c r="AF1723" i="15" s="1"/>
  <c r="E2213" i="11"/>
  <c r="I1723" i="15"/>
  <c r="N1723" i="15"/>
  <c r="O1723" i="15" s="1"/>
  <c r="P1723" i="15" s="1"/>
  <c r="L1723" i="15"/>
  <c r="S1723" i="15"/>
  <c r="AG1720" i="15"/>
  <c r="AE1720" i="15"/>
  <c r="AH1720" i="15" s="1"/>
  <c r="Q1722" i="15"/>
  <c r="R1722" i="15" s="1"/>
  <c r="T1722" i="15" s="1"/>
  <c r="AB1722" i="15" s="1"/>
  <c r="AA1721" i="15"/>
  <c r="Z1721" i="15"/>
  <c r="K1722" i="15"/>
  <c r="M1722" i="15" s="1"/>
  <c r="AE1721" i="15" l="1"/>
  <c r="W1723" i="15"/>
  <c r="X1723" i="15" s="1"/>
  <c r="AA1723" i="15" s="1"/>
  <c r="AA1722" i="15"/>
  <c r="AJ1719" i="15"/>
  <c r="D2217" i="11" s="1"/>
  <c r="AC1722" i="15"/>
  <c r="AD1722" i="15" s="1"/>
  <c r="AJ1720" i="15"/>
  <c r="D2216" i="11" s="1"/>
  <c r="AI1720" i="15"/>
  <c r="C2216" i="11" s="1"/>
  <c r="B1725" i="15"/>
  <c r="V1724" i="15"/>
  <c r="U1724" i="15"/>
  <c r="Y1724" i="15"/>
  <c r="J1724" i="15"/>
  <c r="E1724" i="15"/>
  <c r="F1724" i="15" s="1"/>
  <c r="G1724" i="15" s="1"/>
  <c r="C1724" i="15" s="1"/>
  <c r="D1724" i="15" s="1"/>
  <c r="H1724" i="15" s="1"/>
  <c r="AF1724" i="15" s="1"/>
  <c r="E2212" i="11"/>
  <c r="I1724" i="15"/>
  <c r="N1724" i="15"/>
  <c r="O1724" i="15" s="1"/>
  <c r="P1724" i="15" s="1"/>
  <c r="L1724" i="15"/>
  <c r="S1724" i="15"/>
  <c r="Q1723" i="15"/>
  <c r="R1723" i="15" s="1"/>
  <c r="T1723" i="15" s="1"/>
  <c r="AB1723" i="15" s="1"/>
  <c r="AG1721" i="15"/>
  <c r="AH1721" i="15" s="1"/>
  <c r="K1723" i="15"/>
  <c r="M1723" i="15" s="1"/>
  <c r="AC1723" i="15" l="1"/>
  <c r="AD1723" i="15" s="1"/>
  <c r="AG1723" i="15" s="1"/>
  <c r="Z1723" i="15"/>
  <c r="W1724" i="15"/>
  <c r="X1724" i="15" s="1"/>
  <c r="Z1724" i="15" s="1"/>
  <c r="AJ1721" i="15"/>
  <c r="D2215" i="11" s="1"/>
  <c r="AI1721" i="15"/>
  <c r="C2215" i="11" s="1"/>
  <c r="B1726" i="15"/>
  <c r="V1725" i="15"/>
  <c r="U1725" i="15"/>
  <c r="Y1725" i="15"/>
  <c r="J1725" i="15"/>
  <c r="E1725" i="15"/>
  <c r="F1725" i="15" s="1"/>
  <c r="G1725" i="15" s="1"/>
  <c r="C1725" i="15" s="1"/>
  <c r="D1725" i="15" s="1"/>
  <c r="H1725" i="15" s="1"/>
  <c r="AF1725" i="15" s="1"/>
  <c r="E2211" i="11"/>
  <c r="I1725" i="15"/>
  <c r="N1725" i="15"/>
  <c r="O1725" i="15" s="1"/>
  <c r="P1725" i="15" s="1"/>
  <c r="L1725" i="15"/>
  <c r="S1725" i="15"/>
  <c r="Q1724" i="15"/>
  <c r="R1724" i="15" s="1"/>
  <c r="T1724" i="15" s="1"/>
  <c r="AB1724" i="15" s="1"/>
  <c r="K1724" i="15"/>
  <c r="M1724" i="15" s="1"/>
  <c r="AG1722" i="15"/>
  <c r="AE1722" i="15"/>
  <c r="AE1723" i="15" l="1"/>
  <c r="AH1723" i="15" s="1"/>
  <c r="AI1723" i="15" s="1"/>
  <c r="C2213" i="11" s="1"/>
  <c r="AC1724" i="15"/>
  <c r="AD1724" i="15" s="1"/>
  <c r="AA1724" i="15"/>
  <c r="W1725" i="15"/>
  <c r="X1725" i="15" s="1"/>
  <c r="AA1725" i="15" s="1"/>
  <c r="AH1722" i="15"/>
  <c r="AI1722" i="15" s="1"/>
  <c r="C2214" i="11" s="1"/>
  <c r="B1727" i="15"/>
  <c r="V1726" i="15"/>
  <c r="U1726" i="15"/>
  <c r="Y1726" i="15"/>
  <c r="J1726" i="15"/>
  <c r="E1726" i="15"/>
  <c r="F1726" i="15" s="1"/>
  <c r="G1726" i="15" s="1"/>
  <c r="C1726" i="15" s="1"/>
  <c r="D1726" i="15" s="1"/>
  <c r="H1726" i="15" s="1"/>
  <c r="AF1726" i="15" s="1"/>
  <c r="E2210" i="11"/>
  <c r="I1726" i="15"/>
  <c r="N1726" i="15"/>
  <c r="O1726" i="15" s="1"/>
  <c r="P1726" i="15" s="1"/>
  <c r="L1726" i="15"/>
  <c r="S1726" i="15"/>
  <c r="Q1725" i="15"/>
  <c r="R1725" i="15" s="1"/>
  <c r="T1725" i="15" s="1"/>
  <c r="AB1725" i="15" s="1"/>
  <c r="K1725" i="15"/>
  <c r="M1725" i="15" s="1"/>
  <c r="AJ1723" i="15" l="1"/>
  <c r="D2213" i="11" s="1"/>
  <c r="AC1725" i="15"/>
  <c r="AD1725" i="15" s="1"/>
  <c r="AG1725" i="15" s="1"/>
  <c r="AE1724" i="15"/>
  <c r="AG1724" i="15"/>
  <c r="AH1724" i="15" s="1"/>
  <c r="AJ1724" i="15" s="1"/>
  <c r="D2212" i="11" s="1"/>
  <c r="Z1725" i="15"/>
  <c r="AJ1722" i="15"/>
  <c r="D2214" i="11" s="1"/>
  <c r="W1726" i="15"/>
  <c r="X1726" i="15" s="1"/>
  <c r="B1728" i="15"/>
  <c r="V1727" i="15"/>
  <c r="U1727" i="15"/>
  <c r="Y1727" i="15"/>
  <c r="J1727" i="15"/>
  <c r="E1727" i="15"/>
  <c r="F1727" i="15" s="1"/>
  <c r="G1727" i="15" s="1"/>
  <c r="C1727" i="15" s="1"/>
  <c r="D1727" i="15" s="1"/>
  <c r="H1727" i="15" s="1"/>
  <c r="AF1727" i="15" s="1"/>
  <c r="E2209" i="11"/>
  <c r="I1727" i="15"/>
  <c r="N1727" i="15"/>
  <c r="O1727" i="15" s="1"/>
  <c r="P1727" i="15" s="1"/>
  <c r="L1727" i="15"/>
  <c r="S1727" i="15"/>
  <c r="Q1726" i="15"/>
  <c r="R1726" i="15" s="1"/>
  <c r="T1726" i="15" s="1"/>
  <c r="AB1726" i="15" s="1"/>
  <c r="K1726" i="15"/>
  <c r="M1726" i="15" s="1"/>
  <c r="AE1725" i="15" l="1"/>
  <c r="AH1725" i="15" s="1"/>
  <c r="AJ1725" i="15" s="1"/>
  <c r="D2211" i="11" s="1"/>
  <c r="AC1726" i="15"/>
  <c r="AD1726" i="15" s="1"/>
  <c r="AI1724" i="15"/>
  <c r="C2212" i="11" s="1"/>
  <c r="Q1727" i="15"/>
  <c r="R1727" i="15" s="1"/>
  <c r="T1727" i="15" s="1"/>
  <c r="AB1727" i="15" s="1"/>
  <c r="K1727" i="15"/>
  <c r="M1727" i="15" s="1"/>
  <c r="W1727" i="15"/>
  <c r="X1727" i="15" s="1"/>
  <c r="B1729" i="15"/>
  <c r="V1728" i="15"/>
  <c r="U1728" i="15"/>
  <c r="Y1728" i="15"/>
  <c r="J1728" i="15"/>
  <c r="E1728" i="15"/>
  <c r="F1728" i="15" s="1"/>
  <c r="G1728" i="15" s="1"/>
  <c r="C1728" i="15" s="1"/>
  <c r="D1728" i="15" s="1"/>
  <c r="H1728" i="15" s="1"/>
  <c r="AF1728" i="15" s="1"/>
  <c r="E2208" i="11"/>
  <c r="I1728" i="15"/>
  <c r="N1728" i="15"/>
  <c r="O1728" i="15" s="1"/>
  <c r="P1728" i="15" s="1"/>
  <c r="L1728" i="15"/>
  <c r="S1728" i="15"/>
  <c r="Z1726" i="15"/>
  <c r="AA1726" i="15"/>
  <c r="AI1725" i="15" l="1"/>
  <c r="C2211" i="11" s="1"/>
  <c r="AG1726" i="15"/>
  <c r="W1728" i="15"/>
  <c r="X1728" i="15" s="1"/>
  <c r="Z1728" i="15" s="1"/>
  <c r="K1728" i="15"/>
  <c r="M1728" i="15" s="1"/>
  <c r="B1730" i="15"/>
  <c r="V1729" i="15"/>
  <c r="U1729" i="15"/>
  <c r="Y1729" i="15"/>
  <c r="J1729" i="15"/>
  <c r="E1729" i="15"/>
  <c r="F1729" i="15" s="1"/>
  <c r="G1729" i="15" s="1"/>
  <c r="C1729" i="15" s="1"/>
  <c r="D1729" i="15" s="1"/>
  <c r="H1729" i="15" s="1"/>
  <c r="AF1729" i="15" s="1"/>
  <c r="E2207" i="11"/>
  <c r="I1729" i="15"/>
  <c r="N1729" i="15"/>
  <c r="O1729" i="15" s="1"/>
  <c r="P1729" i="15" s="1"/>
  <c r="L1729" i="15"/>
  <c r="S1729" i="15"/>
  <c r="AC1727" i="15"/>
  <c r="AD1727" i="15" s="1"/>
  <c r="AA1727" i="15"/>
  <c r="Z1727" i="15"/>
  <c r="Q1728" i="15"/>
  <c r="R1728" i="15" s="1"/>
  <c r="T1728" i="15" s="1"/>
  <c r="AB1728" i="15" s="1"/>
  <c r="AE1726" i="15"/>
  <c r="AH1726" i="15" s="1"/>
  <c r="W1729" i="15" l="1"/>
  <c r="X1729" i="15" s="1"/>
  <c r="AA1729" i="15" s="1"/>
  <c r="AA1728" i="15"/>
  <c r="Q1729" i="15"/>
  <c r="R1729" i="15" s="1"/>
  <c r="T1729" i="15" s="1"/>
  <c r="AB1729" i="15" s="1"/>
  <c r="AC1728" i="15"/>
  <c r="AD1728" i="15" s="1"/>
  <c r="B1731" i="15"/>
  <c r="V1730" i="15"/>
  <c r="U1730" i="15"/>
  <c r="Y1730" i="15"/>
  <c r="J1730" i="15"/>
  <c r="E1730" i="15"/>
  <c r="F1730" i="15" s="1"/>
  <c r="G1730" i="15" s="1"/>
  <c r="C1730" i="15" s="1"/>
  <c r="D1730" i="15" s="1"/>
  <c r="H1730" i="15" s="1"/>
  <c r="AF1730" i="15" s="1"/>
  <c r="E2206" i="11"/>
  <c r="I1730" i="15"/>
  <c r="N1730" i="15"/>
  <c r="O1730" i="15" s="1"/>
  <c r="P1730" i="15" s="1"/>
  <c r="L1730" i="15"/>
  <c r="S1730" i="15"/>
  <c r="AE1727" i="15"/>
  <c r="AG1727" i="15"/>
  <c r="K1729" i="15"/>
  <c r="M1729" i="15" s="1"/>
  <c r="AJ1726" i="15"/>
  <c r="D2210" i="11" s="1"/>
  <c r="AI1726" i="15"/>
  <c r="C2210" i="11" s="1"/>
  <c r="K1730" i="15" l="1"/>
  <c r="AH1727" i="15"/>
  <c r="AJ1727" i="15" s="1"/>
  <c r="D2209" i="11" s="1"/>
  <c r="W1730" i="15"/>
  <c r="X1730" i="15" s="1"/>
  <c r="Z1730" i="15" s="1"/>
  <c r="Z1729" i="15"/>
  <c r="AG1728" i="15"/>
  <c r="Q1730" i="15"/>
  <c r="R1730" i="15" s="1"/>
  <c r="T1730" i="15" s="1"/>
  <c r="AB1730" i="15" s="1"/>
  <c r="AE1728" i="15"/>
  <c r="B1732" i="15"/>
  <c r="V1731" i="15"/>
  <c r="U1731" i="15"/>
  <c r="Y1731" i="15"/>
  <c r="J1731" i="15"/>
  <c r="E1731" i="15"/>
  <c r="F1731" i="15" s="1"/>
  <c r="G1731" i="15" s="1"/>
  <c r="C1731" i="15" s="1"/>
  <c r="D1731" i="15" s="1"/>
  <c r="H1731" i="15" s="1"/>
  <c r="AF1731" i="15" s="1"/>
  <c r="E2205" i="11"/>
  <c r="I1731" i="15"/>
  <c r="N1731" i="15"/>
  <c r="O1731" i="15" s="1"/>
  <c r="P1731" i="15" s="1"/>
  <c r="L1731" i="15"/>
  <c r="S1731" i="15"/>
  <c r="AC1729" i="15"/>
  <c r="AD1729" i="15" s="1"/>
  <c r="AE1729" i="15" s="1"/>
  <c r="M1730" i="15"/>
  <c r="AH1728" i="15" l="1"/>
  <c r="AJ1728" i="15" s="1"/>
  <c r="D2208" i="11" s="1"/>
  <c r="AI1727" i="15"/>
  <c r="C2209" i="11" s="1"/>
  <c r="AA1730" i="15"/>
  <c r="W1731" i="15"/>
  <c r="X1731" i="15" s="1"/>
  <c r="AA1731" i="15" s="1"/>
  <c r="B1733" i="15"/>
  <c r="V1732" i="15"/>
  <c r="U1732" i="15"/>
  <c r="Y1732" i="15"/>
  <c r="J1732" i="15"/>
  <c r="E1732" i="15"/>
  <c r="F1732" i="15" s="1"/>
  <c r="G1732" i="15" s="1"/>
  <c r="C1732" i="15" s="1"/>
  <c r="D1732" i="15" s="1"/>
  <c r="H1732" i="15" s="1"/>
  <c r="AF1732" i="15" s="1"/>
  <c r="E2204" i="11"/>
  <c r="I1732" i="15"/>
  <c r="N1732" i="15"/>
  <c r="O1732" i="15" s="1"/>
  <c r="P1732" i="15" s="1"/>
  <c r="L1732" i="15"/>
  <c r="S1732" i="15"/>
  <c r="AC1730" i="15"/>
  <c r="AD1730" i="15" s="1"/>
  <c r="Q1731" i="15"/>
  <c r="R1731" i="15" s="1"/>
  <c r="T1731" i="15" s="1"/>
  <c r="AB1731" i="15" s="1"/>
  <c r="AC1731" i="15" s="1"/>
  <c r="AD1731" i="15" s="1"/>
  <c r="AG1729" i="15"/>
  <c r="AH1729" i="15" s="1"/>
  <c r="K1731" i="15"/>
  <c r="M1731" i="15" s="1"/>
  <c r="AI1728" i="15" l="1"/>
  <c r="C2208" i="11" s="1"/>
  <c r="AE1730" i="15"/>
  <c r="W1732" i="15"/>
  <c r="X1732" i="15" s="1"/>
  <c r="AA1732" i="15" s="1"/>
  <c r="Z1731" i="15"/>
  <c r="AI1729" i="15"/>
  <c r="C2207" i="11" s="1"/>
  <c r="AJ1729" i="15"/>
  <c r="D2207" i="11" s="1"/>
  <c r="AE1731" i="15"/>
  <c r="AG1731" i="15"/>
  <c r="K1732" i="15"/>
  <c r="M1732" i="15" s="1"/>
  <c r="AG1730" i="15"/>
  <c r="AH1730" i="15" s="1"/>
  <c r="B1734" i="15"/>
  <c r="V1733" i="15"/>
  <c r="U1733" i="15"/>
  <c r="Y1733" i="15"/>
  <c r="J1733" i="15"/>
  <c r="E1733" i="15"/>
  <c r="F1733" i="15" s="1"/>
  <c r="G1733" i="15" s="1"/>
  <c r="C1733" i="15" s="1"/>
  <c r="D1733" i="15" s="1"/>
  <c r="H1733" i="15" s="1"/>
  <c r="AF1733" i="15" s="1"/>
  <c r="E2203" i="11"/>
  <c r="I1733" i="15"/>
  <c r="N1733" i="15"/>
  <c r="O1733" i="15" s="1"/>
  <c r="P1733" i="15" s="1"/>
  <c r="L1733" i="15"/>
  <c r="S1733" i="15"/>
  <c r="Q1732" i="15"/>
  <c r="R1732" i="15" s="1"/>
  <c r="T1732" i="15" s="1"/>
  <c r="AB1732" i="15" s="1"/>
  <c r="AC1732" i="15" s="1"/>
  <c r="AD1732" i="15" s="1"/>
  <c r="Z1732" i="15" l="1"/>
  <c r="W1733" i="15"/>
  <c r="X1733" i="15" s="1"/>
  <c r="AA1733" i="15" s="1"/>
  <c r="AG1732" i="15"/>
  <c r="B1735" i="15"/>
  <c r="V1734" i="15"/>
  <c r="U1734" i="15"/>
  <c r="Y1734" i="15"/>
  <c r="J1734" i="15"/>
  <c r="E1734" i="15"/>
  <c r="F1734" i="15" s="1"/>
  <c r="G1734" i="15" s="1"/>
  <c r="C1734" i="15" s="1"/>
  <c r="D1734" i="15" s="1"/>
  <c r="H1734" i="15" s="1"/>
  <c r="AF1734" i="15" s="1"/>
  <c r="E2202" i="11"/>
  <c r="I1734" i="15"/>
  <c r="N1734" i="15"/>
  <c r="O1734" i="15" s="1"/>
  <c r="P1734" i="15" s="1"/>
  <c r="L1734" i="15"/>
  <c r="S1734" i="15"/>
  <c r="AJ1730" i="15"/>
  <c r="D2206" i="11" s="1"/>
  <c r="AI1730" i="15"/>
  <c r="C2206" i="11" s="1"/>
  <c r="AE1732" i="15"/>
  <c r="K1733" i="15"/>
  <c r="M1733" i="15" s="1"/>
  <c r="Q1733" i="15"/>
  <c r="R1733" i="15" s="1"/>
  <c r="T1733" i="15" s="1"/>
  <c r="AB1733" i="15" s="1"/>
  <c r="AC1733" i="15" s="1"/>
  <c r="AD1733" i="15" s="1"/>
  <c r="AH1731" i="15"/>
  <c r="AH1732" i="15" l="1"/>
  <c r="AJ1732" i="15" s="1"/>
  <c r="D2204" i="11" s="1"/>
  <c r="Z1733" i="15"/>
  <c r="W1734" i="15"/>
  <c r="X1734" i="15" s="1"/>
  <c r="Z1734" i="15" s="1"/>
  <c r="AG1733" i="15"/>
  <c r="AJ1731" i="15"/>
  <c r="D2205" i="11" s="1"/>
  <c r="AI1731" i="15"/>
  <c r="C2205" i="11" s="1"/>
  <c r="AE1733" i="15"/>
  <c r="AH1733" i="15" s="1"/>
  <c r="K1734" i="15"/>
  <c r="M1734" i="15" s="1"/>
  <c r="B1736" i="15"/>
  <c r="V1735" i="15"/>
  <c r="U1735" i="15"/>
  <c r="Y1735" i="15"/>
  <c r="J1735" i="15"/>
  <c r="E1735" i="15"/>
  <c r="F1735" i="15" s="1"/>
  <c r="G1735" i="15" s="1"/>
  <c r="C1735" i="15" s="1"/>
  <c r="D1735" i="15" s="1"/>
  <c r="H1735" i="15" s="1"/>
  <c r="AF1735" i="15" s="1"/>
  <c r="E2201" i="11"/>
  <c r="I1735" i="15"/>
  <c r="N1735" i="15"/>
  <c r="O1735" i="15" s="1"/>
  <c r="P1735" i="15" s="1"/>
  <c r="L1735" i="15"/>
  <c r="S1735" i="15"/>
  <c r="Q1734" i="15"/>
  <c r="R1734" i="15" s="1"/>
  <c r="T1734" i="15" s="1"/>
  <c r="AB1734" i="15" s="1"/>
  <c r="AI1732" i="15" l="1"/>
  <c r="C2204" i="11" s="1"/>
  <c r="AC1734" i="15"/>
  <c r="AD1734" i="15" s="1"/>
  <c r="AA1734" i="15"/>
  <c r="AI1733" i="15"/>
  <c r="C2203" i="11" s="1"/>
  <c r="AJ1733" i="15"/>
  <c r="D2203" i="11" s="1"/>
  <c r="B1737" i="15"/>
  <c r="V1736" i="15"/>
  <c r="U1736" i="15"/>
  <c r="Y1736" i="15"/>
  <c r="J1736" i="15"/>
  <c r="E1736" i="15"/>
  <c r="F1736" i="15" s="1"/>
  <c r="G1736" i="15" s="1"/>
  <c r="C1736" i="15" s="1"/>
  <c r="D1736" i="15" s="1"/>
  <c r="H1736" i="15" s="1"/>
  <c r="AF1736" i="15" s="1"/>
  <c r="E2200" i="11"/>
  <c r="I1736" i="15"/>
  <c r="N1736" i="15"/>
  <c r="O1736" i="15" s="1"/>
  <c r="P1736" i="15" s="1"/>
  <c r="L1736" i="15"/>
  <c r="S1736" i="15"/>
  <c r="Q1735" i="15"/>
  <c r="R1735" i="15" s="1"/>
  <c r="T1735" i="15" s="1"/>
  <c r="AB1735" i="15" s="1"/>
  <c r="K1735" i="15"/>
  <c r="M1735" i="15" s="1"/>
  <c r="W1735" i="15"/>
  <c r="X1735" i="15" s="1"/>
  <c r="AG1734" i="15" l="1"/>
  <c r="AC1735" i="15"/>
  <c r="AD1735" i="15" s="1"/>
  <c r="AE1734" i="15"/>
  <c r="AH1734" i="15" s="1"/>
  <c r="AJ1734" i="15" s="1"/>
  <c r="D2202" i="11" s="1"/>
  <c r="W1736" i="15"/>
  <c r="X1736" i="15" s="1"/>
  <c r="AA1736" i="15" s="1"/>
  <c r="K1736" i="15"/>
  <c r="M1736" i="15" s="1"/>
  <c r="AA1735" i="15"/>
  <c r="Z1735" i="15"/>
  <c r="B1738" i="15"/>
  <c r="V1737" i="15"/>
  <c r="U1737" i="15"/>
  <c r="Y1737" i="15"/>
  <c r="J1737" i="15"/>
  <c r="E1737" i="15"/>
  <c r="F1737" i="15" s="1"/>
  <c r="G1737" i="15" s="1"/>
  <c r="C1737" i="15" s="1"/>
  <c r="D1737" i="15" s="1"/>
  <c r="H1737" i="15" s="1"/>
  <c r="AF1737" i="15" s="1"/>
  <c r="E2199" i="11"/>
  <c r="I1737" i="15"/>
  <c r="N1737" i="15"/>
  <c r="O1737" i="15" s="1"/>
  <c r="P1737" i="15" s="1"/>
  <c r="L1737" i="15"/>
  <c r="S1737" i="15"/>
  <c r="Q1736" i="15"/>
  <c r="R1736" i="15" s="1"/>
  <c r="T1736" i="15" s="1"/>
  <c r="AB1736" i="15" s="1"/>
  <c r="AE1735" i="15" l="1"/>
  <c r="AC1736" i="15"/>
  <c r="AD1736" i="15" s="1"/>
  <c r="AE1736" i="15" s="1"/>
  <c r="Z1736" i="15"/>
  <c r="AI1734" i="15"/>
  <c r="C2202" i="11" s="1"/>
  <c r="B1739" i="15"/>
  <c r="V1738" i="15"/>
  <c r="U1738" i="15"/>
  <c r="Y1738" i="15"/>
  <c r="J1738" i="15"/>
  <c r="E1738" i="15"/>
  <c r="F1738" i="15" s="1"/>
  <c r="G1738" i="15" s="1"/>
  <c r="C1738" i="15" s="1"/>
  <c r="D1738" i="15" s="1"/>
  <c r="H1738" i="15" s="1"/>
  <c r="AF1738" i="15" s="1"/>
  <c r="E2198" i="11"/>
  <c r="I1738" i="15"/>
  <c r="N1738" i="15"/>
  <c r="O1738" i="15" s="1"/>
  <c r="P1738" i="15" s="1"/>
  <c r="L1738" i="15"/>
  <c r="S1738" i="15"/>
  <c r="Q1737" i="15"/>
  <c r="R1737" i="15" s="1"/>
  <c r="T1737" i="15" s="1"/>
  <c r="AB1737" i="15" s="1"/>
  <c r="K1737" i="15"/>
  <c r="M1737" i="15" s="1"/>
  <c r="W1737" i="15"/>
  <c r="X1737" i="15" s="1"/>
  <c r="AG1735" i="15"/>
  <c r="AH1735" i="15" s="1"/>
  <c r="AC1737" i="15" l="1"/>
  <c r="AD1737" i="15" s="1"/>
  <c r="AG1736" i="15"/>
  <c r="AH1736" i="15" s="1"/>
  <c r="AI1736" i="15" s="1"/>
  <c r="C2200" i="11" s="1"/>
  <c r="W1738" i="15"/>
  <c r="X1738" i="15" s="1"/>
  <c r="Z1738" i="15" s="1"/>
  <c r="K1738" i="15"/>
  <c r="M1738" i="15" s="1"/>
  <c r="AA1737" i="15"/>
  <c r="Z1737" i="15"/>
  <c r="B1740" i="15"/>
  <c r="V1739" i="15"/>
  <c r="U1739" i="15"/>
  <c r="Y1739" i="15"/>
  <c r="J1739" i="15"/>
  <c r="E1739" i="15"/>
  <c r="F1739" i="15" s="1"/>
  <c r="G1739" i="15" s="1"/>
  <c r="C1739" i="15" s="1"/>
  <c r="D1739" i="15" s="1"/>
  <c r="H1739" i="15" s="1"/>
  <c r="AF1739" i="15" s="1"/>
  <c r="E2197" i="11"/>
  <c r="I1739" i="15"/>
  <c r="N1739" i="15"/>
  <c r="O1739" i="15" s="1"/>
  <c r="P1739" i="15" s="1"/>
  <c r="L1739" i="15"/>
  <c r="S1739" i="15"/>
  <c r="AJ1735" i="15"/>
  <c r="D2201" i="11" s="1"/>
  <c r="AI1735" i="15"/>
  <c r="C2201" i="11" s="1"/>
  <c r="Q1738" i="15"/>
  <c r="R1738" i="15" s="1"/>
  <c r="T1738" i="15" s="1"/>
  <c r="AB1738" i="15" s="1"/>
  <c r="AC1738" i="15" l="1"/>
  <c r="AD1738" i="15" s="1"/>
  <c r="AG1737" i="15"/>
  <c r="AA1738" i="15"/>
  <c r="W1739" i="15"/>
  <c r="X1739" i="15" s="1"/>
  <c r="AA1739" i="15" s="1"/>
  <c r="AJ1736" i="15"/>
  <c r="D2200" i="11" s="1"/>
  <c r="B1741" i="15"/>
  <c r="V1740" i="15"/>
  <c r="U1740" i="15"/>
  <c r="Y1740" i="15"/>
  <c r="J1740" i="15"/>
  <c r="E1740" i="15"/>
  <c r="F1740" i="15" s="1"/>
  <c r="G1740" i="15" s="1"/>
  <c r="C1740" i="15" s="1"/>
  <c r="D1740" i="15" s="1"/>
  <c r="H1740" i="15" s="1"/>
  <c r="AF1740" i="15" s="1"/>
  <c r="E2196" i="11"/>
  <c r="I1740" i="15"/>
  <c r="N1740" i="15"/>
  <c r="O1740" i="15" s="1"/>
  <c r="P1740" i="15" s="1"/>
  <c r="L1740" i="15"/>
  <c r="S1740" i="15"/>
  <c r="Q1739" i="15"/>
  <c r="R1739" i="15" s="1"/>
  <c r="T1739" i="15" s="1"/>
  <c r="AB1739" i="15" s="1"/>
  <c r="K1739" i="15"/>
  <c r="M1739" i="15" s="1"/>
  <c r="AE1737" i="15"/>
  <c r="AH1737" i="15" s="1"/>
  <c r="AC1739" i="15" l="1"/>
  <c r="AD1739" i="15" s="1"/>
  <c r="AE1739" i="15" s="1"/>
  <c r="AE1738" i="15"/>
  <c r="AG1738" i="15"/>
  <c r="AH1738" i="15" s="1"/>
  <c r="AI1738" i="15" s="1"/>
  <c r="C2198" i="11" s="1"/>
  <c r="Z1739" i="15"/>
  <c r="W1740" i="15"/>
  <c r="X1740" i="15" s="1"/>
  <c r="Z1740" i="15" s="1"/>
  <c r="Q1740" i="15"/>
  <c r="AJ1737" i="15"/>
  <c r="D2199" i="11" s="1"/>
  <c r="AI1737" i="15"/>
  <c r="C2199" i="11" s="1"/>
  <c r="B1742" i="15"/>
  <c r="V1741" i="15"/>
  <c r="U1741" i="15"/>
  <c r="Y1741" i="15"/>
  <c r="J1741" i="15"/>
  <c r="E1741" i="15"/>
  <c r="F1741" i="15" s="1"/>
  <c r="G1741" i="15" s="1"/>
  <c r="C1741" i="15" s="1"/>
  <c r="D1741" i="15" s="1"/>
  <c r="H1741" i="15" s="1"/>
  <c r="AF1741" i="15" s="1"/>
  <c r="E2195" i="11"/>
  <c r="I1741" i="15"/>
  <c r="N1741" i="15"/>
  <c r="O1741" i="15" s="1"/>
  <c r="P1741" i="15" s="1"/>
  <c r="L1741" i="15"/>
  <c r="S1741" i="15"/>
  <c r="R1740" i="15"/>
  <c r="T1740" i="15" s="1"/>
  <c r="AB1740" i="15" s="1"/>
  <c r="K1740" i="15"/>
  <c r="M1740" i="15" s="1"/>
  <c r="AG1739" i="15" l="1"/>
  <c r="AH1739" i="15" s="1"/>
  <c r="AC1740" i="15"/>
  <c r="AD1740" i="15" s="1"/>
  <c r="AJ1738" i="15"/>
  <c r="D2198" i="11" s="1"/>
  <c r="AA1740" i="15"/>
  <c r="W1741" i="15"/>
  <c r="X1741" i="15" s="1"/>
  <c r="B1743" i="15"/>
  <c r="V1742" i="15"/>
  <c r="U1742" i="15"/>
  <c r="Y1742" i="15"/>
  <c r="J1742" i="15"/>
  <c r="E1742" i="15"/>
  <c r="F1742" i="15" s="1"/>
  <c r="G1742" i="15" s="1"/>
  <c r="C1742" i="15" s="1"/>
  <c r="D1742" i="15" s="1"/>
  <c r="H1742" i="15" s="1"/>
  <c r="AF1742" i="15" s="1"/>
  <c r="E2194" i="11"/>
  <c r="I1742" i="15"/>
  <c r="N1742" i="15"/>
  <c r="O1742" i="15" s="1"/>
  <c r="P1742" i="15" s="1"/>
  <c r="L1742" i="15"/>
  <c r="S1742" i="15"/>
  <c r="Q1741" i="15"/>
  <c r="R1741" i="15" s="1"/>
  <c r="T1741" i="15" s="1"/>
  <c r="AB1741" i="15" s="1"/>
  <c r="K1741" i="15"/>
  <c r="M1741" i="15" s="1"/>
  <c r="AJ1739" i="15" l="1"/>
  <c r="D2197" i="11" s="1"/>
  <c r="AI1739" i="15"/>
  <c r="C2197" i="11" s="1"/>
  <c r="AE1740" i="15"/>
  <c r="AC1741" i="15"/>
  <c r="AD1741" i="15" s="1"/>
  <c r="AG1740" i="15"/>
  <c r="AH1740" i="15" s="1"/>
  <c r="AI1740" i="15" s="1"/>
  <c r="C2196" i="11" s="1"/>
  <c r="W1742" i="15"/>
  <c r="X1742" i="15" s="1"/>
  <c r="Z1742" i="15" s="1"/>
  <c r="B1744" i="15"/>
  <c r="V1743" i="15"/>
  <c r="U1743" i="15"/>
  <c r="Y1743" i="15"/>
  <c r="J1743" i="15"/>
  <c r="E1743" i="15"/>
  <c r="F1743" i="15" s="1"/>
  <c r="G1743" i="15" s="1"/>
  <c r="C1743" i="15" s="1"/>
  <c r="D1743" i="15" s="1"/>
  <c r="H1743" i="15" s="1"/>
  <c r="AF1743" i="15" s="1"/>
  <c r="E2193" i="11"/>
  <c r="I1743" i="15"/>
  <c r="N1743" i="15"/>
  <c r="O1743" i="15" s="1"/>
  <c r="P1743" i="15" s="1"/>
  <c r="L1743" i="15"/>
  <c r="S1743" i="15"/>
  <c r="AA1741" i="15"/>
  <c r="Z1741" i="15"/>
  <c r="Q1742" i="15"/>
  <c r="R1742" i="15" s="1"/>
  <c r="T1742" i="15" s="1"/>
  <c r="AB1742" i="15" s="1"/>
  <c r="K1742" i="15"/>
  <c r="M1742" i="15" s="1"/>
  <c r="AC1742" i="15" l="1"/>
  <c r="AD1742" i="15" s="1"/>
  <c r="AE1741" i="15"/>
  <c r="W1743" i="15"/>
  <c r="X1743" i="15" s="1"/>
  <c r="AA1743" i="15" s="1"/>
  <c r="AA1742" i="15"/>
  <c r="AJ1740" i="15"/>
  <c r="D2196" i="11" s="1"/>
  <c r="B1745" i="15"/>
  <c r="V1744" i="15"/>
  <c r="U1744" i="15"/>
  <c r="Y1744" i="15"/>
  <c r="J1744" i="15"/>
  <c r="E1744" i="15"/>
  <c r="F1744" i="15" s="1"/>
  <c r="G1744" i="15" s="1"/>
  <c r="C1744" i="15" s="1"/>
  <c r="D1744" i="15" s="1"/>
  <c r="H1744" i="15" s="1"/>
  <c r="AF1744" i="15" s="1"/>
  <c r="E2192" i="11"/>
  <c r="I1744" i="15"/>
  <c r="N1744" i="15"/>
  <c r="O1744" i="15" s="1"/>
  <c r="P1744" i="15" s="1"/>
  <c r="L1744" i="15"/>
  <c r="S1744" i="15"/>
  <c r="Q1743" i="15"/>
  <c r="R1743" i="15" s="1"/>
  <c r="T1743" i="15" s="1"/>
  <c r="AB1743" i="15" s="1"/>
  <c r="AC1743" i="15" s="1"/>
  <c r="AD1743" i="15" s="1"/>
  <c r="AG1741" i="15"/>
  <c r="AH1741" i="15" s="1"/>
  <c r="K1743" i="15"/>
  <c r="M1743" i="15" s="1"/>
  <c r="AG1742" i="15" l="1"/>
  <c r="W1744" i="15"/>
  <c r="X1744" i="15" s="1"/>
  <c r="AA1744" i="15" s="1"/>
  <c r="Z1743" i="15"/>
  <c r="AE1742" i="15"/>
  <c r="AH1742" i="15" s="1"/>
  <c r="AJ1742" i="15" s="1"/>
  <c r="D2194" i="11" s="1"/>
  <c r="Q1744" i="15"/>
  <c r="R1744" i="15" s="1"/>
  <c r="T1744" i="15" s="1"/>
  <c r="AB1744" i="15" s="1"/>
  <c r="AI1741" i="15"/>
  <c r="C2195" i="11" s="1"/>
  <c r="AJ1741" i="15"/>
  <c r="D2195" i="11" s="1"/>
  <c r="AG1743" i="15"/>
  <c r="AE1743" i="15"/>
  <c r="B1746" i="15"/>
  <c r="V1745" i="15"/>
  <c r="U1745" i="15"/>
  <c r="Y1745" i="15"/>
  <c r="J1745" i="15"/>
  <c r="E1745" i="15"/>
  <c r="F1745" i="15" s="1"/>
  <c r="G1745" i="15" s="1"/>
  <c r="C1745" i="15" s="1"/>
  <c r="D1745" i="15" s="1"/>
  <c r="H1745" i="15" s="1"/>
  <c r="AF1745" i="15" s="1"/>
  <c r="E2191" i="11"/>
  <c r="I1745" i="15"/>
  <c r="N1745" i="15"/>
  <c r="O1745" i="15" s="1"/>
  <c r="P1745" i="15" s="1"/>
  <c r="L1745" i="15"/>
  <c r="S1745" i="15"/>
  <c r="K1744" i="15"/>
  <c r="M1744" i="15" s="1"/>
  <c r="AH1743" i="15" l="1"/>
  <c r="AJ1743" i="15" s="1"/>
  <c r="D2193" i="11" s="1"/>
  <c r="AI1742" i="15"/>
  <c r="C2194" i="11" s="1"/>
  <c r="Z1744" i="15"/>
  <c r="W1745" i="15"/>
  <c r="X1745" i="15" s="1"/>
  <c r="AA1745" i="15" s="1"/>
  <c r="B1747" i="15"/>
  <c r="V1746" i="15"/>
  <c r="U1746" i="15"/>
  <c r="Y1746" i="15"/>
  <c r="J1746" i="15"/>
  <c r="E1746" i="15"/>
  <c r="F1746" i="15" s="1"/>
  <c r="G1746" i="15" s="1"/>
  <c r="C1746" i="15" s="1"/>
  <c r="D1746" i="15" s="1"/>
  <c r="H1746" i="15" s="1"/>
  <c r="AF1746" i="15" s="1"/>
  <c r="E2190" i="11"/>
  <c r="I1746" i="15"/>
  <c r="N1746" i="15"/>
  <c r="O1746" i="15" s="1"/>
  <c r="P1746" i="15" s="1"/>
  <c r="L1746" i="15"/>
  <c r="S1746" i="15"/>
  <c r="AC1744" i="15"/>
  <c r="AD1744" i="15" s="1"/>
  <c r="AG1744" i="15" s="1"/>
  <c r="Q1745" i="15"/>
  <c r="R1745" i="15" s="1"/>
  <c r="T1745" i="15" s="1"/>
  <c r="AB1745" i="15" s="1"/>
  <c r="K1745" i="15"/>
  <c r="M1745" i="15" s="1"/>
  <c r="AC1745" i="15" l="1"/>
  <c r="AD1745" i="15" s="1"/>
  <c r="AG1745" i="15" s="1"/>
  <c r="AI1743" i="15"/>
  <c r="C2193" i="11" s="1"/>
  <c r="W1746" i="15"/>
  <c r="X1746" i="15" s="1"/>
  <c r="Z1746" i="15" s="1"/>
  <c r="Z1745" i="15"/>
  <c r="Q1746" i="15"/>
  <c r="R1746" i="15" s="1"/>
  <c r="T1746" i="15" s="1"/>
  <c r="AB1746" i="15" s="1"/>
  <c r="K1746" i="15"/>
  <c r="M1746" i="15" s="1"/>
  <c r="B1748" i="15"/>
  <c r="V1747" i="15"/>
  <c r="U1747" i="15"/>
  <c r="Y1747" i="15"/>
  <c r="J1747" i="15"/>
  <c r="E1747" i="15"/>
  <c r="F1747" i="15" s="1"/>
  <c r="G1747" i="15" s="1"/>
  <c r="C1747" i="15" s="1"/>
  <c r="D1747" i="15" s="1"/>
  <c r="H1747" i="15" s="1"/>
  <c r="AF1747" i="15" s="1"/>
  <c r="E2189" i="11"/>
  <c r="I1747" i="15"/>
  <c r="N1747" i="15"/>
  <c r="O1747" i="15" s="1"/>
  <c r="P1747" i="15" s="1"/>
  <c r="L1747" i="15"/>
  <c r="S1747" i="15"/>
  <c r="AE1744" i="15"/>
  <c r="AH1744" i="15" s="1"/>
  <c r="AE1745" i="15" l="1"/>
  <c r="AH1745" i="15" s="1"/>
  <c r="AJ1745" i="15" s="1"/>
  <c r="D2191" i="11" s="1"/>
  <c r="W1747" i="15"/>
  <c r="X1747" i="15" s="1"/>
  <c r="Z1747" i="15" s="1"/>
  <c r="AA1746" i="15"/>
  <c r="AC1746" i="15"/>
  <c r="AD1746" i="15" s="1"/>
  <c r="AJ1744" i="15"/>
  <c r="D2192" i="11" s="1"/>
  <c r="AI1744" i="15"/>
  <c r="C2192" i="11" s="1"/>
  <c r="B1749" i="15"/>
  <c r="V1748" i="15"/>
  <c r="U1748" i="15"/>
  <c r="Y1748" i="15"/>
  <c r="J1748" i="15"/>
  <c r="E1748" i="15"/>
  <c r="F1748" i="15" s="1"/>
  <c r="G1748" i="15" s="1"/>
  <c r="C1748" i="15" s="1"/>
  <c r="D1748" i="15" s="1"/>
  <c r="H1748" i="15" s="1"/>
  <c r="AF1748" i="15" s="1"/>
  <c r="E2188" i="11"/>
  <c r="I1748" i="15"/>
  <c r="N1748" i="15"/>
  <c r="O1748" i="15" s="1"/>
  <c r="P1748" i="15" s="1"/>
  <c r="L1748" i="15"/>
  <c r="S1748" i="15"/>
  <c r="Q1747" i="15"/>
  <c r="R1747" i="15" s="1"/>
  <c r="T1747" i="15" s="1"/>
  <c r="AB1747" i="15" s="1"/>
  <c r="K1747" i="15"/>
  <c r="M1747" i="15" s="1"/>
  <c r="AC1747" i="15" l="1"/>
  <c r="AD1747" i="15" s="1"/>
  <c r="AI1745" i="15"/>
  <c r="C2191" i="11" s="1"/>
  <c r="AA1747" i="15"/>
  <c r="AE1746" i="15"/>
  <c r="AG1746" i="15"/>
  <c r="AH1746" i="15" s="1"/>
  <c r="AJ1746" i="15" s="1"/>
  <c r="D2190" i="11" s="1"/>
  <c r="W1748" i="15"/>
  <c r="X1748" i="15" s="1"/>
  <c r="B1750" i="15"/>
  <c r="V1749" i="15"/>
  <c r="U1749" i="15"/>
  <c r="Y1749" i="15"/>
  <c r="J1749" i="15"/>
  <c r="E1749" i="15"/>
  <c r="F1749" i="15" s="1"/>
  <c r="G1749" i="15" s="1"/>
  <c r="C1749" i="15" s="1"/>
  <c r="D1749" i="15" s="1"/>
  <c r="H1749" i="15" s="1"/>
  <c r="AF1749" i="15" s="1"/>
  <c r="E2187" i="11"/>
  <c r="I1749" i="15"/>
  <c r="N1749" i="15"/>
  <c r="O1749" i="15" s="1"/>
  <c r="P1749" i="15" s="1"/>
  <c r="L1749" i="15"/>
  <c r="S1749" i="15"/>
  <c r="Q1748" i="15"/>
  <c r="R1748" i="15" s="1"/>
  <c r="T1748" i="15" s="1"/>
  <c r="AB1748" i="15" s="1"/>
  <c r="K1748" i="15"/>
  <c r="M1748" i="15" s="1"/>
  <c r="AE1747" i="15" l="1"/>
  <c r="AC1748" i="15"/>
  <c r="AD1748" i="15" s="1"/>
  <c r="AG1747" i="15"/>
  <c r="AH1747" i="15" s="1"/>
  <c r="AI1746" i="15"/>
  <c r="C2190" i="11" s="1"/>
  <c r="W1749" i="15"/>
  <c r="X1749" i="15" s="1"/>
  <c r="B1751" i="15"/>
  <c r="V1750" i="15"/>
  <c r="U1750" i="15"/>
  <c r="Y1750" i="15"/>
  <c r="J1750" i="15"/>
  <c r="E1750" i="15"/>
  <c r="F1750" i="15" s="1"/>
  <c r="G1750" i="15" s="1"/>
  <c r="C1750" i="15" s="1"/>
  <c r="D1750" i="15" s="1"/>
  <c r="H1750" i="15" s="1"/>
  <c r="AF1750" i="15" s="1"/>
  <c r="E2186" i="11"/>
  <c r="I1750" i="15"/>
  <c r="N1750" i="15"/>
  <c r="O1750" i="15" s="1"/>
  <c r="P1750" i="15" s="1"/>
  <c r="L1750" i="15"/>
  <c r="S1750" i="15"/>
  <c r="Q1749" i="15"/>
  <c r="R1749" i="15" s="1"/>
  <c r="T1749" i="15" s="1"/>
  <c r="AB1749" i="15" s="1"/>
  <c r="AA1748" i="15"/>
  <c r="Z1748" i="15"/>
  <c r="K1749" i="15"/>
  <c r="M1749" i="15" s="1"/>
  <c r="AC1749" i="15" l="1"/>
  <c r="AD1749" i="15" s="1"/>
  <c r="AG1748" i="15"/>
  <c r="W1750" i="15"/>
  <c r="X1750" i="15" s="1"/>
  <c r="Z1750" i="15" s="1"/>
  <c r="K1750" i="15"/>
  <c r="M1750" i="15" s="1"/>
  <c r="AJ1747" i="15"/>
  <c r="D2189" i="11" s="1"/>
  <c r="AI1747" i="15"/>
  <c r="C2189" i="11" s="1"/>
  <c r="B1752" i="15"/>
  <c r="V1751" i="15"/>
  <c r="U1751" i="15"/>
  <c r="Y1751" i="15"/>
  <c r="J1751" i="15"/>
  <c r="E1751" i="15"/>
  <c r="F1751" i="15" s="1"/>
  <c r="G1751" i="15" s="1"/>
  <c r="C1751" i="15" s="1"/>
  <c r="D1751" i="15" s="1"/>
  <c r="H1751" i="15" s="1"/>
  <c r="AF1751" i="15" s="1"/>
  <c r="E2185" i="11"/>
  <c r="I1751" i="15"/>
  <c r="N1751" i="15"/>
  <c r="O1751" i="15" s="1"/>
  <c r="P1751" i="15" s="1"/>
  <c r="L1751" i="15"/>
  <c r="S1751" i="15"/>
  <c r="Q1750" i="15"/>
  <c r="R1750" i="15" s="1"/>
  <c r="T1750" i="15" s="1"/>
  <c r="AB1750" i="15" s="1"/>
  <c r="Z1749" i="15"/>
  <c r="AA1749" i="15"/>
  <c r="AE1748" i="15"/>
  <c r="AH1748" i="15" s="1"/>
  <c r="AC1750" i="15" l="1"/>
  <c r="AD1750" i="15" s="1"/>
  <c r="AG1749" i="15"/>
  <c r="W1751" i="15"/>
  <c r="X1751" i="15" s="1"/>
  <c r="AA1751" i="15" s="1"/>
  <c r="AA1750" i="15"/>
  <c r="B1753" i="15"/>
  <c r="V1752" i="15"/>
  <c r="U1752" i="15"/>
  <c r="Y1752" i="15"/>
  <c r="J1752" i="15"/>
  <c r="E1752" i="15"/>
  <c r="F1752" i="15" s="1"/>
  <c r="G1752" i="15" s="1"/>
  <c r="C1752" i="15" s="1"/>
  <c r="D1752" i="15" s="1"/>
  <c r="H1752" i="15" s="1"/>
  <c r="AF1752" i="15" s="1"/>
  <c r="E2184" i="11"/>
  <c r="I1752" i="15"/>
  <c r="N1752" i="15"/>
  <c r="O1752" i="15" s="1"/>
  <c r="P1752" i="15" s="1"/>
  <c r="L1752" i="15"/>
  <c r="S1752" i="15"/>
  <c r="Q1751" i="15"/>
  <c r="R1751" i="15" s="1"/>
  <c r="T1751" i="15" s="1"/>
  <c r="AB1751" i="15" s="1"/>
  <c r="AC1751" i="15" s="1"/>
  <c r="AD1751" i="15" s="1"/>
  <c r="AJ1748" i="15"/>
  <c r="D2188" i="11" s="1"/>
  <c r="AI1748" i="15"/>
  <c r="C2188" i="11" s="1"/>
  <c r="K1751" i="15"/>
  <c r="M1751" i="15" s="1"/>
  <c r="AE1749" i="15"/>
  <c r="AH1749" i="15" s="1"/>
  <c r="AG1750" i="15" l="1"/>
  <c r="W1752" i="15"/>
  <c r="X1752" i="15" s="1"/>
  <c r="AA1752" i="15" s="1"/>
  <c r="Z1751" i="15"/>
  <c r="AE1750" i="15"/>
  <c r="AH1750" i="15" s="1"/>
  <c r="Q1752" i="15"/>
  <c r="R1752" i="15" s="1"/>
  <c r="T1752" i="15" s="1"/>
  <c r="AB1752" i="15" s="1"/>
  <c r="AE1751" i="15"/>
  <c r="AI1749" i="15"/>
  <c r="C2187" i="11" s="1"/>
  <c r="AJ1749" i="15"/>
  <c r="D2187" i="11" s="1"/>
  <c r="B1754" i="15"/>
  <c r="V1753" i="15"/>
  <c r="U1753" i="15"/>
  <c r="Y1753" i="15"/>
  <c r="J1753" i="15"/>
  <c r="E1753" i="15"/>
  <c r="F1753" i="15" s="1"/>
  <c r="G1753" i="15" s="1"/>
  <c r="C1753" i="15" s="1"/>
  <c r="D1753" i="15" s="1"/>
  <c r="H1753" i="15" s="1"/>
  <c r="AF1753" i="15" s="1"/>
  <c r="E2183" i="11"/>
  <c r="I1753" i="15"/>
  <c r="N1753" i="15"/>
  <c r="O1753" i="15" s="1"/>
  <c r="P1753" i="15" s="1"/>
  <c r="L1753" i="15"/>
  <c r="S1753" i="15"/>
  <c r="AG1751" i="15"/>
  <c r="AH1751" i="15" s="1"/>
  <c r="K1752" i="15"/>
  <c r="M1752" i="15" s="1"/>
  <c r="AJ1750" i="15" l="1"/>
  <c r="D2186" i="11" s="1"/>
  <c r="AI1750" i="15"/>
  <c r="C2186" i="11" s="1"/>
  <c r="Z1752" i="15"/>
  <c r="Q1753" i="15"/>
  <c r="R1753" i="15" s="1"/>
  <c r="T1753" i="15" s="1"/>
  <c r="AB1753" i="15" s="1"/>
  <c r="AJ1751" i="15"/>
  <c r="D2185" i="11" s="1"/>
  <c r="AI1751" i="15"/>
  <c r="C2185" i="11" s="1"/>
  <c r="W1753" i="15"/>
  <c r="X1753" i="15" s="1"/>
  <c r="B1755" i="15"/>
  <c r="V1754" i="15"/>
  <c r="U1754" i="15"/>
  <c r="Y1754" i="15"/>
  <c r="J1754" i="15"/>
  <c r="E1754" i="15"/>
  <c r="F1754" i="15" s="1"/>
  <c r="G1754" i="15" s="1"/>
  <c r="C1754" i="15" s="1"/>
  <c r="D1754" i="15" s="1"/>
  <c r="H1754" i="15" s="1"/>
  <c r="AF1754" i="15" s="1"/>
  <c r="E2182" i="11"/>
  <c r="I1754" i="15"/>
  <c r="N1754" i="15"/>
  <c r="O1754" i="15" s="1"/>
  <c r="P1754" i="15" s="1"/>
  <c r="L1754" i="15"/>
  <c r="S1754" i="15"/>
  <c r="AC1752" i="15"/>
  <c r="AD1752" i="15" s="1"/>
  <c r="K1753" i="15"/>
  <c r="M1753" i="15" s="1"/>
  <c r="W1754" i="15" l="1"/>
  <c r="X1754" i="15" s="1"/>
  <c r="AA1754" i="15" s="1"/>
  <c r="Q1754" i="15"/>
  <c r="R1754" i="15" s="1"/>
  <c r="T1754" i="15" s="1"/>
  <c r="AB1754" i="15" s="1"/>
  <c r="K1754" i="15"/>
  <c r="M1754" i="15" s="1"/>
  <c r="AE1752" i="15"/>
  <c r="AG1752" i="15"/>
  <c r="B1756" i="15"/>
  <c r="V1755" i="15"/>
  <c r="U1755" i="15"/>
  <c r="Y1755" i="15"/>
  <c r="J1755" i="15"/>
  <c r="E1755" i="15"/>
  <c r="F1755" i="15" s="1"/>
  <c r="G1755" i="15" s="1"/>
  <c r="C1755" i="15" s="1"/>
  <c r="D1755" i="15" s="1"/>
  <c r="H1755" i="15" s="1"/>
  <c r="AF1755" i="15" s="1"/>
  <c r="E2181" i="11"/>
  <c r="I1755" i="15"/>
  <c r="N1755" i="15"/>
  <c r="O1755" i="15" s="1"/>
  <c r="P1755" i="15" s="1"/>
  <c r="L1755" i="15"/>
  <c r="S1755" i="15"/>
  <c r="AC1753" i="15"/>
  <c r="AD1753" i="15" s="1"/>
  <c r="AA1753" i="15"/>
  <c r="Z1753" i="15"/>
  <c r="Z1754" i="15" l="1"/>
  <c r="AH1752" i="15"/>
  <c r="AI1752" i="15" s="1"/>
  <c r="C2184" i="11" s="1"/>
  <c r="Q1755" i="15"/>
  <c r="R1755" i="15" s="1"/>
  <c r="T1755" i="15" s="1"/>
  <c r="AB1755" i="15" s="1"/>
  <c r="W1755" i="15"/>
  <c r="X1755" i="15" s="1"/>
  <c r="AG1753" i="15"/>
  <c r="AE1753" i="15"/>
  <c r="B1757" i="15"/>
  <c r="V1756" i="15"/>
  <c r="U1756" i="15"/>
  <c r="Y1756" i="15"/>
  <c r="J1756" i="15"/>
  <c r="E1756" i="15"/>
  <c r="F1756" i="15" s="1"/>
  <c r="G1756" i="15" s="1"/>
  <c r="C1756" i="15" s="1"/>
  <c r="D1756" i="15" s="1"/>
  <c r="H1756" i="15" s="1"/>
  <c r="AF1756" i="15" s="1"/>
  <c r="E2180" i="11"/>
  <c r="I1756" i="15"/>
  <c r="N1756" i="15"/>
  <c r="O1756" i="15" s="1"/>
  <c r="P1756" i="15" s="1"/>
  <c r="L1756" i="15"/>
  <c r="S1756" i="15"/>
  <c r="AC1754" i="15"/>
  <c r="AD1754" i="15" s="1"/>
  <c r="K1755" i="15"/>
  <c r="M1755" i="15" s="1"/>
  <c r="AJ1752" i="15" l="1"/>
  <c r="D2184" i="11" s="1"/>
  <c r="AH1753" i="15"/>
  <c r="AJ1753" i="15" s="1"/>
  <c r="D2183" i="11" s="1"/>
  <c r="Q1756" i="15"/>
  <c r="R1756" i="15" s="1"/>
  <c r="T1756" i="15" s="1"/>
  <c r="AB1756" i="15" s="1"/>
  <c r="K1756" i="15"/>
  <c r="M1756" i="15" s="1"/>
  <c r="W1756" i="15"/>
  <c r="X1756" i="15" s="1"/>
  <c r="AE1754" i="15"/>
  <c r="AG1754" i="15"/>
  <c r="B1758" i="15"/>
  <c r="V1757" i="15"/>
  <c r="U1757" i="15"/>
  <c r="Y1757" i="15"/>
  <c r="J1757" i="15"/>
  <c r="E1757" i="15"/>
  <c r="F1757" i="15" s="1"/>
  <c r="G1757" i="15" s="1"/>
  <c r="C1757" i="15" s="1"/>
  <c r="D1757" i="15" s="1"/>
  <c r="H1757" i="15" s="1"/>
  <c r="AF1757" i="15" s="1"/>
  <c r="E2179" i="11"/>
  <c r="I1757" i="15"/>
  <c r="N1757" i="15"/>
  <c r="O1757" i="15" s="1"/>
  <c r="P1757" i="15" s="1"/>
  <c r="L1757" i="15"/>
  <c r="S1757" i="15"/>
  <c r="AC1755" i="15"/>
  <c r="AD1755" i="15" s="1"/>
  <c r="AA1755" i="15"/>
  <c r="Z1755" i="15"/>
  <c r="W1757" i="15" l="1"/>
  <c r="X1757" i="15" s="1"/>
  <c r="Z1757" i="15" s="1"/>
  <c r="AH1754" i="15"/>
  <c r="AJ1754" i="15" s="1"/>
  <c r="D2182" i="11" s="1"/>
  <c r="AI1753" i="15"/>
  <c r="C2183" i="11" s="1"/>
  <c r="Q1757" i="15"/>
  <c r="R1757" i="15" s="1"/>
  <c r="T1757" i="15" s="1"/>
  <c r="AB1757" i="15" s="1"/>
  <c r="AE1755" i="15"/>
  <c r="AG1755" i="15"/>
  <c r="B1759" i="15"/>
  <c r="V1758" i="15"/>
  <c r="U1758" i="15"/>
  <c r="Y1758" i="15"/>
  <c r="J1758" i="15"/>
  <c r="E1758" i="15"/>
  <c r="F1758" i="15" s="1"/>
  <c r="G1758" i="15" s="1"/>
  <c r="C1758" i="15" s="1"/>
  <c r="D1758" i="15" s="1"/>
  <c r="H1758" i="15" s="1"/>
  <c r="AF1758" i="15" s="1"/>
  <c r="E2178" i="11"/>
  <c r="I1758" i="15"/>
  <c r="N1758" i="15"/>
  <c r="O1758" i="15" s="1"/>
  <c r="P1758" i="15" s="1"/>
  <c r="L1758" i="15"/>
  <c r="S1758" i="15"/>
  <c r="AC1756" i="15"/>
  <c r="AD1756" i="15" s="1"/>
  <c r="Z1756" i="15"/>
  <c r="AA1756" i="15"/>
  <c r="K1757" i="15"/>
  <c r="M1757" i="15" s="1"/>
  <c r="AA1757" i="15" l="1"/>
  <c r="W1758" i="15"/>
  <c r="X1758" i="15" s="1"/>
  <c r="Z1758" i="15" s="1"/>
  <c r="AI1754" i="15"/>
  <c r="C2182" i="11" s="1"/>
  <c r="AE1756" i="15"/>
  <c r="AG1756" i="15"/>
  <c r="B1760" i="15"/>
  <c r="V1759" i="15"/>
  <c r="U1759" i="15"/>
  <c r="Y1759" i="15"/>
  <c r="J1759" i="15"/>
  <c r="E1759" i="15"/>
  <c r="F1759" i="15" s="1"/>
  <c r="G1759" i="15" s="1"/>
  <c r="C1759" i="15" s="1"/>
  <c r="D1759" i="15" s="1"/>
  <c r="H1759" i="15" s="1"/>
  <c r="AF1759" i="15" s="1"/>
  <c r="E2177" i="11"/>
  <c r="I1759" i="15"/>
  <c r="N1759" i="15"/>
  <c r="O1759" i="15" s="1"/>
  <c r="P1759" i="15" s="1"/>
  <c r="L1759" i="15"/>
  <c r="S1759" i="15"/>
  <c r="AC1757" i="15"/>
  <c r="AD1757" i="15" s="1"/>
  <c r="Q1758" i="15"/>
  <c r="R1758" i="15" s="1"/>
  <c r="T1758" i="15" s="1"/>
  <c r="AB1758" i="15" s="1"/>
  <c r="AH1755" i="15"/>
  <c r="K1758" i="15"/>
  <c r="M1758" i="15" s="1"/>
  <c r="AC1758" i="15" l="1"/>
  <c r="AD1758" i="15" s="1"/>
  <c r="AG1758" i="15" s="1"/>
  <c r="W1759" i="15"/>
  <c r="X1759" i="15" s="1"/>
  <c r="AA1759" i="15" s="1"/>
  <c r="AA1758" i="15"/>
  <c r="AE1757" i="15"/>
  <c r="AG1757" i="15"/>
  <c r="AH1757" i="15" s="1"/>
  <c r="AJ1755" i="15"/>
  <c r="D2181" i="11" s="1"/>
  <c r="AI1755" i="15"/>
  <c r="C2181" i="11" s="1"/>
  <c r="B1761" i="15"/>
  <c r="V1760" i="15"/>
  <c r="U1760" i="15"/>
  <c r="Y1760" i="15"/>
  <c r="J1760" i="15"/>
  <c r="E1760" i="15"/>
  <c r="F1760" i="15" s="1"/>
  <c r="G1760" i="15" s="1"/>
  <c r="C1760" i="15" s="1"/>
  <c r="D1760" i="15" s="1"/>
  <c r="H1760" i="15" s="1"/>
  <c r="AF1760" i="15" s="1"/>
  <c r="E2176" i="11"/>
  <c r="I1760" i="15"/>
  <c r="N1760" i="15"/>
  <c r="O1760" i="15" s="1"/>
  <c r="P1760" i="15" s="1"/>
  <c r="L1760" i="15"/>
  <c r="S1760" i="15"/>
  <c r="Q1759" i="15"/>
  <c r="R1759" i="15" s="1"/>
  <c r="T1759" i="15" s="1"/>
  <c r="AB1759" i="15" s="1"/>
  <c r="AH1756" i="15"/>
  <c r="K1759" i="15"/>
  <c r="M1759" i="15" s="1"/>
  <c r="AE1758" i="15" l="1"/>
  <c r="AH1758" i="15" s="1"/>
  <c r="AJ1758" i="15" s="1"/>
  <c r="D2178" i="11" s="1"/>
  <c r="AC1759" i="15"/>
  <c r="AD1759" i="15" s="1"/>
  <c r="AE1759" i="15" s="1"/>
  <c r="Z1759" i="15"/>
  <c r="W1760" i="15"/>
  <c r="X1760" i="15" s="1"/>
  <c r="AA1760" i="15" s="1"/>
  <c r="Q1760" i="15"/>
  <c r="R1760" i="15" s="1"/>
  <c r="T1760" i="15" s="1"/>
  <c r="AB1760" i="15" s="1"/>
  <c r="B1762" i="15"/>
  <c r="V1761" i="15"/>
  <c r="U1761" i="15"/>
  <c r="Y1761" i="15"/>
  <c r="J1761" i="15"/>
  <c r="E1761" i="15"/>
  <c r="F1761" i="15" s="1"/>
  <c r="G1761" i="15" s="1"/>
  <c r="C1761" i="15" s="1"/>
  <c r="D1761" i="15" s="1"/>
  <c r="H1761" i="15" s="1"/>
  <c r="AF1761" i="15" s="1"/>
  <c r="E2175" i="11"/>
  <c r="I1761" i="15"/>
  <c r="N1761" i="15"/>
  <c r="O1761" i="15" s="1"/>
  <c r="P1761" i="15" s="1"/>
  <c r="L1761" i="15"/>
  <c r="S1761" i="15"/>
  <c r="AI1757" i="15"/>
  <c r="C2179" i="11" s="1"/>
  <c r="AJ1757" i="15"/>
  <c r="D2179" i="11" s="1"/>
  <c r="AI1756" i="15"/>
  <c r="C2180" i="11" s="1"/>
  <c r="AJ1756" i="15"/>
  <c r="D2180" i="11" s="1"/>
  <c r="K1760" i="15"/>
  <c r="M1760" i="15" s="1"/>
  <c r="AG1759" i="15" l="1"/>
  <c r="AH1759" i="15" s="1"/>
  <c r="AJ1759" i="15" s="1"/>
  <c r="D2177" i="11" s="1"/>
  <c r="Z1760" i="15"/>
  <c r="AI1758" i="15"/>
  <c r="C2178" i="11" s="1"/>
  <c r="W1761" i="15"/>
  <c r="X1761" i="15" s="1"/>
  <c r="Z1761" i="15" s="1"/>
  <c r="Q1761" i="15"/>
  <c r="B1763" i="15"/>
  <c r="V1762" i="15"/>
  <c r="U1762" i="15"/>
  <c r="Y1762" i="15"/>
  <c r="J1762" i="15"/>
  <c r="E1762" i="15"/>
  <c r="F1762" i="15" s="1"/>
  <c r="G1762" i="15" s="1"/>
  <c r="C1762" i="15" s="1"/>
  <c r="D1762" i="15" s="1"/>
  <c r="H1762" i="15" s="1"/>
  <c r="AF1762" i="15" s="1"/>
  <c r="E2174" i="11"/>
  <c r="I1762" i="15"/>
  <c r="N1762" i="15"/>
  <c r="O1762" i="15" s="1"/>
  <c r="P1762" i="15" s="1"/>
  <c r="L1762" i="15"/>
  <c r="S1762" i="15"/>
  <c r="AC1760" i="15"/>
  <c r="AD1760" i="15" s="1"/>
  <c r="AE1760" i="15" s="1"/>
  <c r="R1761" i="15"/>
  <c r="T1761" i="15" s="1"/>
  <c r="AB1761" i="15" s="1"/>
  <c r="K1761" i="15"/>
  <c r="M1761" i="15" s="1"/>
  <c r="AC1761" i="15" l="1"/>
  <c r="AD1761" i="15" s="1"/>
  <c r="AI1759" i="15"/>
  <c r="C2177" i="11" s="1"/>
  <c r="AA1761" i="15"/>
  <c r="W1762" i="15"/>
  <c r="X1762" i="15" s="1"/>
  <c r="Z1762" i="15" s="1"/>
  <c r="K1762" i="15"/>
  <c r="M1762" i="15" s="1"/>
  <c r="AG1760" i="15"/>
  <c r="AH1760" i="15" s="1"/>
  <c r="B1764" i="15"/>
  <c r="V1763" i="15"/>
  <c r="U1763" i="15"/>
  <c r="Y1763" i="15"/>
  <c r="J1763" i="15"/>
  <c r="E1763" i="15"/>
  <c r="F1763" i="15" s="1"/>
  <c r="G1763" i="15" s="1"/>
  <c r="C1763" i="15" s="1"/>
  <c r="D1763" i="15" s="1"/>
  <c r="H1763" i="15" s="1"/>
  <c r="AF1763" i="15" s="1"/>
  <c r="E2173" i="11"/>
  <c r="I1763" i="15"/>
  <c r="N1763" i="15"/>
  <c r="O1763" i="15" s="1"/>
  <c r="P1763" i="15" s="1"/>
  <c r="L1763" i="15"/>
  <c r="S1763" i="15"/>
  <c r="Q1762" i="15"/>
  <c r="R1762" i="15" s="1"/>
  <c r="T1762" i="15" s="1"/>
  <c r="AB1762" i="15" s="1"/>
  <c r="AE1761" i="15" l="1"/>
  <c r="AC1762" i="15"/>
  <c r="AD1762" i="15" s="1"/>
  <c r="AG1761" i="15"/>
  <c r="AH1761" i="15" s="1"/>
  <c r="AJ1761" i="15" s="1"/>
  <c r="D2175" i="11" s="1"/>
  <c r="AA1762" i="15"/>
  <c r="W1763" i="15"/>
  <c r="X1763" i="15" s="1"/>
  <c r="AJ1760" i="15"/>
  <c r="D2176" i="11" s="1"/>
  <c r="AI1760" i="15"/>
  <c r="C2176" i="11" s="1"/>
  <c r="B1765" i="15"/>
  <c r="V1764" i="15"/>
  <c r="U1764" i="15"/>
  <c r="Y1764" i="15"/>
  <c r="J1764" i="15"/>
  <c r="E1764" i="15"/>
  <c r="F1764" i="15" s="1"/>
  <c r="G1764" i="15" s="1"/>
  <c r="C1764" i="15" s="1"/>
  <c r="D1764" i="15" s="1"/>
  <c r="H1764" i="15" s="1"/>
  <c r="AF1764" i="15" s="1"/>
  <c r="E2172" i="11"/>
  <c r="I1764" i="15"/>
  <c r="N1764" i="15"/>
  <c r="O1764" i="15" s="1"/>
  <c r="P1764" i="15" s="1"/>
  <c r="L1764" i="15"/>
  <c r="S1764" i="15"/>
  <c r="K1763" i="15"/>
  <c r="M1763" i="15" s="1"/>
  <c r="Q1763" i="15"/>
  <c r="R1763" i="15" s="1"/>
  <c r="T1763" i="15" s="1"/>
  <c r="AB1763" i="15" s="1"/>
  <c r="AC1763" i="15" l="1"/>
  <c r="AD1763" i="15" s="1"/>
  <c r="K1764" i="15"/>
  <c r="AG1762" i="15"/>
  <c r="AE1762" i="15"/>
  <c r="AH1762" i="15" s="1"/>
  <c r="AJ1762" i="15" s="1"/>
  <c r="D2174" i="11" s="1"/>
  <c r="W1764" i="15"/>
  <c r="X1764" i="15" s="1"/>
  <c r="Z1764" i="15" s="1"/>
  <c r="AI1761" i="15"/>
  <c r="C2175" i="11" s="1"/>
  <c r="B1766" i="15"/>
  <c r="V1765" i="15"/>
  <c r="U1765" i="15"/>
  <c r="Y1765" i="15"/>
  <c r="J1765" i="15"/>
  <c r="E1765" i="15"/>
  <c r="F1765" i="15" s="1"/>
  <c r="G1765" i="15" s="1"/>
  <c r="C1765" i="15" s="1"/>
  <c r="D1765" i="15" s="1"/>
  <c r="H1765" i="15" s="1"/>
  <c r="AF1765" i="15" s="1"/>
  <c r="E2171" i="11"/>
  <c r="I1765" i="15"/>
  <c r="N1765" i="15"/>
  <c r="O1765" i="15" s="1"/>
  <c r="P1765" i="15" s="1"/>
  <c r="L1765" i="15"/>
  <c r="S1765" i="15"/>
  <c r="M1764" i="15"/>
  <c r="Q1764" i="15"/>
  <c r="R1764" i="15" s="1"/>
  <c r="T1764" i="15" s="1"/>
  <c r="AB1764" i="15" s="1"/>
  <c r="AC1764" i="15" s="1"/>
  <c r="AD1764" i="15" s="1"/>
  <c r="AA1763" i="15"/>
  <c r="Z1763" i="15"/>
  <c r="AE1763" i="15" l="1"/>
  <c r="W1765" i="15"/>
  <c r="X1765" i="15" s="1"/>
  <c r="AA1765" i="15" s="1"/>
  <c r="AI1762" i="15"/>
  <c r="C2174" i="11" s="1"/>
  <c r="AA1764" i="15"/>
  <c r="AG1764" i="15" s="1"/>
  <c r="K1765" i="15"/>
  <c r="M1765" i="15" s="1"/>
  <c r="B1767" i="15"/>
  <c r="V1766" i="15"/>
  <c r="U1766" i="15"/>
  <c r="Y1766" i="15"/>
  <c r="J1766" i="15"/>
  <c r="E1766" i="15"/>
  <c r="F1766" i="15" s="1"/>
  <c r="G1766" i="15" s="1"/>
  <c r="C1766" i="15" s="1"/>
  <c r="D1766" i="15" s="1"/>
  <c r="H1766" i="15" s="1"/>
  <c r="AF1766" i="15" s="1"/>
  <c r="E2170" i="11"/>
  <c r="I1766" i="15"/>
  <c r="N1766" i="15"/>
  <c r="O1766" i="15" s="1"/>
  <c r="P1766" i="15" s="1"/>
  <c r="L1766" i="15"/>
  <c r="S1766" i="15"/>
  <c r="Q1765" i="15"/>
  <c r="R1765" i="15" s="1"/>
  <c r="T1765" i="15" s="1"/>
  <c r="AB1765" i="15" s="1"/>
  <c r="AG1763" i="15"/>
  <c r="AH1763" i="15" s="1"/>
  <c r="AC1765" i="15" l="1"/>
  <c r="AD1765" i="15" s="1"/>
  <c r="AG1765" i="15" s="1"/>
  <c r="Z1765" i="15"/>
  <c r="AE1764" i="15"/>
  <c r="AH1764" i="15" s="1"/>
  <c r="AI1764" i="15" s="1"/>
  <c r="C2172" i="11" s="1"/>
  <c r="W1766" i="15"/>
  <c r="X1766" i="15" s="1"/>
  <c r="Z1766" i="15" s="1"/>
  <c r="B1768" i="15"/>
  <c r="V1767" i="15"/>
  <c r="U1767" i="15"/>
  <c r="Y1767" i="15"/>
  <c r="J1767" i="15"/>
  <c r="E1767" i="15"/>
  <c r="F1767" i="15" s="1"/>
  <c r="G1767" i="15" s="1"/>
  <c r="C1767" i="15" s="1"/>
  <c r="D1767" i="15" s="1"/>
  <c r="H1767" i="15" s="1"/>
  <c r="AF1767" i="15" s="1"/>
  <c r="E2169" i="11"/>
  <c r="I1767" i="15"/>
  <c r="N1767" i="15"/>
  <c r="O1767" i="15" s="1"/>
  <c r="P1767" i="15" s="1"/>
  <c r="L1767" i="15"/>
  <c r="S1767" i="15"/>
  <c r="AJ1763" i="15"/>
  <c r="D2173" i="11" s="1"/>
  <c r="AI1763" i="15"/>
  <c r="C2173" i="11" s="1"/>
  <c r="Q1766" i="15"/>
  <c r="R1766" i="15" s="1"/>
  <c r="T1766" i="15" s="1"/>
  <c r="AB1766" i="15" s="1"/>
  <c r="K1766" i="15"/>
  <c r="M1766" i="15" s="1"/>
  <c r="AE1765" i="15" l="1"/>
  <c r="AH1765" i="15" s="1"/>
  <c r="AI1765" i="15" s="1"/>
  <c r="C2171" i="11" s="1"/>
  <c r="AC1766" i="15"/>
  <c r="AD1766" i="15" s="1"/>
  <c r="AA1766" i="15"/>
  <c r="AJ1764" i="15"/>
  <c r="D2172" i="11" s="1"/>
  <c r="W1767" i="15"/>
  <c r="X1767" i="15" s="1"/>
  <c r="B1769" i="15"/>
  <c r="V1768" i="15"/>
  <c r="U1768" i="15"/>
  <c r="Y1768" i="15"/>
  <c r="J1768" i="15"/>
  <c r="E1768" i="15"/>
  <c r="F1768" i="15" s="1"/>
  <c r="G1768" i="15" s="1"/>
  <c r="C1768" i="15" s="1"/>
  <c r="D1768" i="15" s="1"/>
  <c r="H1768" i="15" s="1"/>
  <c r="AF1768" i="15" s="1"/>
  <c r="E2168" i="11"/>
  <c r="I1768" i="15"/>
  <c r="N1768" i="15"/>
  <c r="O1768" i="15" s="1"/>
  <c r="P1768" i="15" s="1"/>
  <c r="L1768" i="15"/>
  <c r="S1768" i="15"/>
  <c r="K1767" i="15"/>
  <c r="M1767" i="15" s="1"/>
  <c r="Q1767" i="15"/>
  <c r="R1767" i="15" s="1"/>
  <c r="T1767" i="15" s="1"/>
  <c r="AB1767" i="15" s="1"/>
  <c r="AC1767" i="15" s="1"/>
  <c r="AD1767" i="15" s="1"/>
  <c r="AE1766" i="15" l="1"/>
  <c r="AJ1765" i="15"/>
  <c r="D2171" i="11" s="1"/>
  <c r="AG1766" i="15"/>
  <c r="AH1766" i="15" s="1"/>
  <c r="K1768" i="15"/>
  <c r="W1768" i="15"/>
  <c r="X1768" i="15" s="1"/>
  <c r="B1770" i="15"/>
  <c r="V1769" i="15"/>
  <c r="U1769" i="15"/>
  <c r="Y1769" i="15"/>
  <c r="J1769" i="15"/>
  <c r="E1769" i="15"/>
  <c r="F1769" i="15" s="1"/>
  <c r="G1769" i="15" s="1"/>
  <c r="C1769" i="15" s="1"/>
  <c r="D1769" i="15" s="1"/>
  <c r="H1769" i="15" s="1"/>
  <c r="AF1769" i="15" s="1"/>
  <c r="E2167" i="11"/>
  <c r="I1769" i="15"/>
  <c r="N1769" i="15"/>
  <c r="O1769" i="15" s="1"/>
  <c r="P1769" i="15" s="1"/>
  <c r="L1769" i="15"/>
  <c r="S1769" i="15"/>
  <c r="AA1767" i="15"/>
  <c r="AG1767" i="15" s="1"/>
  <c r="Z1767" i="15"/>
  <c r="M1768" i="15"/>
  <c r="Q1768" i="15"/>
  <c r="R1768" i="15" s="1"/>
  <c r="T1768" i="15" s="1"/>
  <c r="AB1768" i="15" s="1"/>
  <c r="AJ1766" i="15" l="1"/>
  <c r="D2170" i="11" s="1"/>
  <c r="AI1766" i="15"/>
  <c r="C2170" i="11" s="1"/>
  <c r="W1769" i="15"/>
  <c r="X1769" i="15" s="1"/>
  <c r="AA1769" i="15" s="1"/>
  <c r="AC1768" i="15"/>
  <c r="AD1768" i="15" s="1"/>
  <c r="B1771" i="15"/>
  <c r="V1770" i="15"/>
  <c r="U1770" i="15"/>
  <c r="Y1770" i="15"/>
  <c r="J1770" i="15"/>
  <c r="E1770" i="15"/>
  <c r="F1770" i="15" s="1"/>
  <c r="G1770" i="15" s="1"/>
  <c r="C1770" i="15" s="1"/>
  <c r="D1770" i="15" s="1"/>
  <c r="H1770" i="15" s="1"/>
  <c r="AF1770" i="15" s="1"/>
  <c r="E2166" i="11"/>
  <c r="I1770" i="15"/>
  <c r="N1770" i="15"/>
  <c r="O1770" i="15" s="1"/>
  <c r="P1770" i="15" s="1"/>
  <c r="L1770" i="15"/>
  <c r="S1770" i="15"/>
  <c r="Z1768" i="15"/>
  <c r="AA1768" i="15"/>
  <c r="Q1769" i="15"/>
  <c r="R1769" i="15" s="1"/>
  <c r="T1769" i="15" s="1"/>
  <c r="AB1769" i="15" s="1"/>
  <c r="K1769" i="15"/>
  <c r="M1769" i="15" s="1"/>
  <c r="AE1767" i="15"/>
  <c r="AH1767" i="15" s="1"/>
  <c r="AC1769" i="15" l="1"/>
  <c r="AD1769" i="15" s="1"/>
  <c r="AG1769" i="15" s="1"/>
  <c r="Z1769" i="15"/>
  <c r="W1770" i="15"/>
  <c r="X1770" i="15" s="1"/>
  <c r="Z1770" i="15" s="1"/>
  <c r="AE1768" i="15"/>
  <c r="K1770" i="15"/>
  <c r="M1770" i="15" s="1"/>
  <c r="AG1768" i="15"/>
  <c r="AH1768" i="15" s="1"/>
  <c r="B1772" i="15"/>
  <c r="V1771" i="15"/>
  <c r="U1771" i="15"/>
  <c r="Y1771" i="15"/>
  <c r="J1771" i="15"/>
  <c r="E1771" i="15"/>
  <c r="F1771" i="15" s="1"/>
  <c r="G1771" i="15" s="1"/>
  <c r="C1771" i="15" s="1"/>
  <c r="D1771" i="15" s="1"/>
  <c r="H1771" i="15" s="1"/>
  <c r="AF1771" i="15" s="1"/>
  <c r="E2165" i="11"/>
  <c r="I1771" i="15"/>
  <c r="N1771" i="15"/>
  <c r="O1771" i="15" s="1"/>
  <c r="P1771" i="15" s="1"/>
  <c r="L1771" i="15"/>
  <c r="S1771" i="15"/>
  <c r="Q1770" i="15"/>
  <c r="R1770" i="15" s="1"/>
  <c r="T1770" i="15" s="1"/>
  <c r="AB1770" i="15" s="1"/>
  <c r="AJ1767" i="15"/>
  <c r="D2169" i="11" s="1"/>
  <c r="AI1767" i="15"/>
  <c r="C2169" i="11" s="1"/>
  <c r="AE1769" i="15" l="1"/>
  <c r="AH1769" i="15" s="1"/>
  <c r="AJ1769" i="15" s="1"/>
  <c r="D2167" i="11" s="1"/>
  <c r="W1771" i="15"/>
  <c r="X1771" i="15" s="1"/>
  <c r="AA1771" i="15" s="1"/>
  <c r="AA1770" i="15"/>
  <c r="AC1770" i="15"/>
  <c r="AD1770" i="15" s="1"/>
  <c r="AI1768" i="15"/>
  <c r="C2168" i="11" s="1"/>
  <c r="AJ1768" i="15"/>
  <c r="D2168" i="11" s="1"/>
  <c r="B1773" i="15"/>
  <c r="V1772" i="15"/>
  <c r="U1772" i="15"/>
  <c r="Y1772" i="15"/>
  <c r="J1772" i="15"/>
  <c r="E1772" i="15"/>
  <c r="F1772" i="15" s="1"/>
  <c r="G1772" i="15" s="1"/>
  <c r="C1772" i="15" s="1"/>
  <c r="D1772" i="15" s="1"/>
  <c r="H1772" i="15" s="1"/>
  <c r="AF1772" i="15" s="1"/>
  <c r="E2164" i="11"/>
  <c r="I1772" i="15"/>
  <c r="N1772" i="15"/>
  <c r="O1772" i="15" s="1"/>
  <c r="P1772" i="15" s="1"/>
  <c r="L1772" i="15"/>
  <c r="S1772" i="15"/>
  <c r="Q1771" i="15"/>
  <c r="R1771" i="15" s="1"/>
  <c r="T1771" i="15" s="1"/>
  <c r="AB1771" i="15" s="1"/>
  <c r="K1771" i="15"/>
  <c r="M1771" i="15" s="1"/>
  <c r="AI1769" i="15" l="1"/>
  <c r="C2167" i="11" s="1"/>
  <c r="AC1771" i="15"/>
  <c r="AD1771" i="15" s="1"/>
  <c r="AE1771" i="15" s="1"/>
  <c r="W1772" i="15"/>
  <c r="X1772" i="15" s="1"/>
  <c r="Z1772" i="15" s="1"/>
  <c r="Z1771" i="15"/>
  <c r="AG1770" i="15"/>
  <c r="AE1770" i="15"/>
  <c r="AH1770" i="15" s="1"/>
  <c r="AI1770" i="15" s="1"/>
  <c r="C2166" i="11" s="1"/>
  <c r="B1774" i="15"/>
  <c r="V1773" i="15"/>
  <c r="U1773" i="15"/>
  <c r="Y1773" i="15"/>
  <c r="J1773" i="15"/>
  <c r="E1773" i="15"/>
  <c r="F1773" i="15" s="1"/>
  <c r="G1773" i="15" s="1"/>
  <c r="C1773" i="15" s="1"/>
  <c r="D1773" i="15" s="1"/>
  <c r="H1773" i="15" s="1"/>
  <c r="AF1773" i="15" s="1"/>
  <c r="E2163" i="11"/>
  <c r="I1773" i="15"/>
  <c r="N1773" i="15"/>
  <c r="O1773" i="15" s="1"/>
  <c r="P1773" i="15" s="1"/>
  <c r="L1773" i="15"/>
  <c r="S1773" i="15"/>
  <c r="Q1772" i="15"/>
  <c r="R1772" i="15" s="1"/>
  <c r="T1772" i="15" s="1"/>
  <c r="AB1772" i="15" s="1"/>
  <c r="K1772" i="15"/>
  <c r="M1772" i="15" s="1"/>
  <c r="AG1771" i="15" l="1"/>
  <c r="AH1771" i="15" s="1"/>
  <c r="AC1772" i="15"/>
  <c r="AD1772" i="15" s="1"/>
  <c r="AA1772" i="15"/>
  <c r="W1773" i="15"/>
  <c r="X1773" i="15" s="1"/>
  <c r="AA1773" i="15" s="1"/>
  <c r="Q1773" i="15"/>
  <c r="R1773" i="15" s="1"/>
  <c r="T1773" i="15" s="1"/>
  <c r="AB1773" i="15" s="1"/>
  <c r="AJ1770" i="15"/>
  <c r="D2166" i="11" s="1"/>
  <c r="K1773" i="15"/>
  <c r="M1773" i="15" s="1"/>
  <c r="B1775" i="15"/>
  <c r="V1774" i="15"/>
  <c r="U1774" i="15"/>
  <c r="Y1774" i="15"/>
  <c r="J1774" i="15"/>
  <c r="E1774" i="15"/>
  <c r="F1774" i="15" s="1"/>
  <c r="G1774" i="15" s="1"/>
  <c r="C1774" i="15" s="1"/>
  <c r="D1774" i="15" s="1"/>
  <c r="H1774" i="15" s="1"/>
  <c r="AF1774" i="15" s="1"/>
  <c r="E2162" i="11"/>
  <c r="I1774" i="15"/>
  <c r="N1774" i="15"/>
  <c r="O1774" i="15" s="1"/>
  <c r="P1774" i="15" s="1"/>
  <c r="L1774" i="15"/>
  <c r="S1774" i="15"/>
  <c r="AI1771" i="15" l="1"/>
  <c r="C2165" i="11" s="1"/>
  <c r="AJ1771" i="15"/>
  <c r="D2165" i="11" s="1"/>
  <c r="AG1772" i="15"/>
  <c r="AE1772" i="15"/>
  <c r="AH1772" i="15" s="1"/>
  <c r="AJ1772" i="15" s="1"/>
  <c r="D2164" i="11" s="1"/>
  <c r="Z1773" i="15"/>
  <c r="W1774" i="15"/>
  <c r="X1774" i="15" s="1"/>
  <c r="Z1774" i="15" s="1"/>
  <c r="Q1774" i="15"/>
  <c r="R1774" i="15" s="1"/>
  <c r="T1774" i="15" s="1"/>
  <c r="AB1774" i="15" s="1"/>
  <c r="B1776" i="15"/>
  <c r="V1775" i="15"/>
  <c r="U1775" i="15"/>
  <c r="Y1775" i="15"/>
  <c r="J1775" i="15"/>
  <c r="E1775" i="15"/>
  <c r="F1775" i="15" s="1"/>
  <c r="G1775" i="15" s="1"/>
  <c r="C1775" i="15" s="1"/>
  <c r="D1775" i="15" s="1"/>
  <c r="H1775" i="15" s="1"/>
  <c r="AF1775" i="15" s="1"/>
  <c r="E2161" i="11"/>
  <c r="I1775" i="15"/>
  <c r="N1775" i="15"/>
  <c r="O1775" i="15" s="1"/>
  <c r="P1775" i="15" s="1"/>
  <c r="L1775" i="15"/>
  <c r="S1775" i="15"/>
  <c r="AC1773" i="15"/>
  <c r="AD1773" i="15" s="1"/>
  <c r="AG1773" i="15" s="1"/>
  <c r="K1774" i="15"/>
  <c r="M1774" i="15" s="1"/>
  <c r="AA1774" i="15" l="1"/>
  <c r="W1775" i="15"/>
  <c r="X1775" i="15" s="1"/>
  <c r="AA1775" i="15" s="1"/>
  <c r="AI1772" i="15"/>
  <c r="C2164" i="11" s="1"/>
  <c r="AE1773" i="15"/>
  <c r="AH1773" i="15" s="1"/>
  <c r="B1777" i="15"/>
  <c r="V1776" i="15"/>
  <c r="U1776" i="15"/>
  <c r="Y1776" i="15"/>
  <c r="J1776" i="15"/>
  <c r="E1776" i="15"/>
  <c r="F1776" i="15" s="1"/>
  <c r="G1776" i="15" s="1"/>
  <c r="C1776" i="15" s="1"/>
  <c r="D1776" i="15" s="1"/>
  <c r="H1776" i="15" s="1"/>
  <c r="AF1776" i="15" s="1"/>
  <c r="E2160" i="11"/>
  <c r="I1776" i="15"/>
  <c r="N1776" i="15"/>
  <c r="O1776" i="15" s="1"/>
  <c r="P1776" i="15" s="1"/>
  <c r="L1776" i="15"/>
  <c r="S1776" i="15"/>
  <c r="AC1774" i="15"/>
  <c r="AD1774" i="15" s="1"/>
  <c r="Q1775" i="15"/>
  <c r="R1775" i="15" s="1"/>
  <c r="T1775" i="15" s="1"/>
  <c r="AB1775" i="15" s="1"/>
  <c r="AC1775" i="15" s="1"/>
  <c r="AD1775" i="15" s="1"/>
  <c r="K1775" i="15"/>
  <c r="M1775" i="15" s="1"/>
  <c r="AG1774" i="15" l="1"/>
  <c r="Z1775" i="15"/>
  <c r="AG1775" i="15"/>
  <c r="K1776" i="15"/>
  <c r="M1776" i="15" s="1"/>
  <c r="AE1774" i="15"/>
  <c r="AH1774" i="15" s="1"/>
  <c r="W1776" i="15"/>
  <c r="X1776" i="15" s="1"/>
  <c r="B1778" i="15"/>
  <c r="V1777" i="15"/>
  <c r="U1777" i="15"/>
  <c r="Y1777" i="15"/>
  <c r="J1777" i="15"/>
  <c r="E1777" i="15"/>
  <c r="F1777" i="15" s="1"/>
  <c r="G1777" i="15" s="1"/>
  <c r="C1777" i="15" s="1"/>
  <c r="D1777" i="15" s="1"/>
  <c r="H1777" i="15" s="1"/>
  <c r="AF1777" i="15" s="1"/>
  <c r="E2159" i="11"/>
  <c r="I1777" i="15"/>
  <c r="N1777" i="15"/>
  <c r="O1777" i="15" s="1"/>
  <c r="P1777" i="15" s="1"/>
  <c r="L1777" i="15"/>
  <c r="S1777" i="15"/>
  <c r="AE1775" i="15"/>
  <c r="AH1775" i="15" s="1"/>
  <c r="AI1773" i="15"/>
  <c r="C2163" i="11" s="1"/>
  <c r="AJ1773" i="15"/>
  <c r="D2163" i="11" s="1"/>
  <c r="Q1776" i="15"/>
  <c r="R1776" i="15" s="1"/>
  <c r="T1776" i="15" s="1"/>
  <c r="AB1776" i="15" s="1"/>
  <c r="AC1776" i="15" l="1"/>
  <c r="AD1776" i="15" s="1"/>
  <c r="K1777" i="15"/>
  <c r="M1777" i="15" s="1"/>
  <c r="AI1775" i="15"/>
  <c r="C2161" i="11" s="1"/>
  <c r="AJ1775" i="15"/>
  <c r="D2161" i="11" s="1"/>
  <c r="W1777" i="15"/>
  <c r="X1777" i="15" s="1"/>
  <c r="B1779" i="15"/>
  <c r="V1778" i="15"/>
  <c r="U1778" i="15"/>
  <c r="Y1778" i="15"/>
  <c r="J1778" i="15"/>
  <c r="E1778" i="15"/>
  <c r="F1778" i="15" s="1"/>
  <c r="G1778" i="15" s="1"/>
  <c r="C1778" i="15" s="1"/>
  <c r="D1778" i="15" s="1"/>
  <c r="H1778" i="15" s="1"/>
  <c r="AF1778" i="15" s="1"/>
  <c r="E2158" i="11"/>
  <c r="I1778" i="15"/>
  <c r="N1778" i="15"/>
  <c r="O1778" i="15" s="1"/>
  <c r="P1778" i="15" s="1"/>
  <c r="L1778" i="15"/>
  <c r="S1778" i="15"/>
  <c r="AJ1774" i="15"/>
  <c r="D2162" i="11" s="1"/>
  <c r="AI1774" i="15"/>
  <c r="C2162" i="11" s="1"/>
  <c r="AA1776" i="15"/>
  <c r="Z1776" i="15"/>
  <c r="Q1777" i="15"/>
  <c r="R1777" i="15" s="1"/>
  <c r="T1777" i="15" s="1"/>
  <c r="AB1777" i="15" s="1"/>
  <c r="AC1777" i="15" l="1"/>
  <c r="AD1777" i="15" s="1"/>
  <c r="AG1776" i="15"/>
  <c r="Q1778" i="15"/>
  <c r="R1778" i="15" s="1"/>
  <c r="T1778" i="15" s="1"/>
  <c r="AB1778" i="15" s="1"/>
  <c r="W1778" i="15"/>
  <c r="X1778" i="15" s="1"/>
  <c r="B1780" i="15"/>
  <c r="V1779" i="15"/>
  <c r="U1779" i="15"/>
  <c r="Y1779" i="15"/>
  <c r="J1779" i="15"/>
  <c r="E1779" i="15"/>
  <c r="F1779" i="15" s="1"/>
  <c r="G1779" i="15" s="1"/>
  <c r="C1779" i="15" s="1"/>
  <c r="D1779" i="15" s="1"/>
  <c r="H1779" i="15" s="1"/>
  <c r="AF1779" i="15" s="1"/>
  <c r="E2157" i="11"/>
  <c r="I1779" i="15"/>
  <c r="N1779" i="15"/>
  <c r="O1779" i="15" s="1"/>
  <c r="P1779" i="15" s="1"/>
  <c r="L1779" i="15"/>
  <c r="S1779" i="15"/>
  <c r="Z1777" i="15"/>
  <c r="AA1777" i="15"/>
  <c r="K1778" i="15"/>
  <c r="M1778" i="15" s="1"/>
  <c r="AE1776" i="15"/>
  <c r="AH1776" i="15" s="1"/>
  <c r="AG1777" i="15" l="1"/>
  <c r="Q1779" i="15"/>
  <c r="R1779" i="15" s="1"/>
  <c r="T1779" i="15" s="1"/>
  <c r="AB1779" i="15" s="1"/>
  <c r="K1779" i="15"/>
  <c r="M1779" i="15" s="1"/>
  <c r="AI1776" i="15"/>
  <c r="C2160" i="11" s="1"/>
  <c r="AJ1776" i="15"/>
  <c r="D2160" i="11" s="1"/>
  <c r="W1779" i="15"/>
  <c r="X1779" i="15" s="1"/>
  <c r="B1781" i="15"/>
  <c r="V1780" i="15"/>
  <c r="U1780" i="15"/>
  <c r="Y1780" i="15"/>
  <c r="J1780" i="15"/>
  <c r="E1780" i="15"/>
  <c r="F1780" i="15" s="1"/>
  <c r="G1780" i="15" s="1"/>
  <c r="C1780" i="15" s="1"/>
  <c r="D1780" i="15" s="1"/>
  <c r="H1780" i="15" s="1"/>
  <c r="AF1780" i="15" s="1"/>
  <c r="E2156" i="11"/>
  <c r="I1780" i="15"/>
  <c r="N1780" i="15"/>
  <c r="O1780" i="15" s="1"/>
  <c r="P1780" i="15" s="1"/>
  <c r="L1780" i="15"/>
  <c r="S1780" i="15"/>
  <c r="AC1778" i="15"/>
  <c r="AD1778" i="15" s="1"/>
  <c r="Z1778" i="15"/>
  <c r="AA1778" i="15"/>
  <c r="AE1777" i="15"/>
  <c r="AH1777" i="15" s="1"/>
  <c r="W1780" i="15" l="1"/>
  <c r="X1780" i="15" s="1"/>
  <c r="Z1780" i="15" s="1"/>
  <c r="AI1777" i="15"/>
  <c r="C2159" i="11" s="1"/>
  <c r="AJ1777" i="15"/>
  <c r="D2159" i="11" s="1"/>
  <c r="B1782" i="15"/>
  <c r="V1781" i="15"/>
  <c r="U1781" i="15"/>
  <c r="Y1781" i="15"/>
  <c r="J1781" i="15"/>
  <c r="E1781" i="15"/>
  <c r="F1781" i="15" s="1"/>
  <c r="G1781" i="15" s="1"/>
  <c r="C1781" i="15" s="1"/>
  <c r="D1781" i="15" s="1"/>
  <c r="H1781" i="15" s="1"/>
  <c r="AF1781" i="15" s="1"/>
  <c r="E2155" i="11"/>
  <c r="I1781" i="15"/>
  <c r="N1781" i="15"/>
  <c r="O1781" i="15" s="1"/>
  <c r="P1781" i="15" s="1"/>
  <c r="L1781" i="15"/>
  <c r="S1781" i="15"/>
  <c r="AC1779" i="15"/>
  <c r="AD1779" i="15" s="1"/>
  <c r="AA1779" i="15"/>
  <c r="Z1779" i="15"/>
  <c r="Q1780" i="15"/>
  <c r="R1780" i="15" s="1"/>
  <c r="T1780" i="15" s="1"/>
  <c r="AB1780" i="15" s="1"/>
  <c r="K1780" i="15"/>
  <c r="M1780" i="15" s="1"/>
  <c r="AG1778" i="15"/>
  <c r="AE1778" i="15"/>
  <c r="AH1778" i="15" s="1"/>
  <c r="AC1780" i="15" l="1"/>
  <c r="AD1780" i="15" s="1"/>
  <c r="AE1780" i="15" s="1"/>
  <c r="AA1780" i="15"/>
  <c r="K1781" i="15"/>
  <c r="M1781" i="15" s="1"/>
  <c r="W1781" i="15"/>
  <c r="X1781" i="15" s="1"/>
  <c r="AJ1778" i="15"/>
  <c r="D2158" i="11" s="1"/>
  <c r="AI1778" i="15"/>
  <c r="C2158" i="11" s="1"/>
  <c r="B1783" i="15"/>
  <c r="V1782" i="15"/>
  <c r="U1782" i="15"/>
  <c r="Y1782" i="15"/>
  <c r="J1782" i="15"/>
  <c r="E1782" i="15"/>
  <c r="F1782" i="15" s="1"/>
  <c r="G1782" i="15" s="1"/>
  <c r="C1782" i="15" s="1"/>
  <c r="D1782" i="15" s="1"/>
  <c r="H1782" i="15" s="1"/>
  <c r="AF1782" i="15" s="1"/>
  <c r="E2154" i="11"/>
  <c r="I1782" i="15"/>
  <c r="N1782" i="15"/>
  <c r="O1782" i="15" s="1"/>
  <c r="P1782" i="15" s="1"/>
  <c r="L1782" i="15"/>
  <c r="S1782" i="15"/>
  <c r="AG1779" i="15"/>
  <c r="AE1779" i="15"/>
  <c r="Q1781" i="15"/>
  <c r="R1781" i="15" s="1"/>
  <c r="T1781" i="15" s="1"/>
  <c r="AB1781" i="15" s="1"/>
  <c r="AC1781" i="15" l="1"/>
  <c r="AD1781" i="15" s="1"/>
  <c r="AH1779" i="15"/>
  <c r="AJ1779" i="15" s="1"/>
  <c r="D2157" i="11" s="1"/>
  <c r="AG1780" i="15"/>
  <c r="AH1780" i="15" s="1"/>
  <c r="AJ1780" i="15" s="1"/>
  <c r="D2156" i="11" s="1"/>
  <c r="W1782" i="15"/>
  <c r="X1782" i="15" s="1"/>
  <c r="AA1782" i="15" s="1"/>
  <c r="B1784" i="15"/>
  <c r="V1783" i="15"/>
  <c r="U1783" i="15"/>
  <c r="Y1783" i="15"/>
  <c r="J1783" i="15"/>
  <c r="E1783" i="15"/>
  <c r="F1783" i="15" s="1"/>
  <c r="G1783" i="15" s="1"/>
  <c r="C1783" i="15" s="1"/>
  <c r="D1783" i="15" s="1"/>
  <c r="H1783" i="15" s="1"/>
  <c r="AF1783" i="15" s="1"/>
  <c r="E2153" i="11"/>
  <c r="I1783" i="15"/>
  <c r="N1783" i="15"/>
  <c r="O1783" i="15" s="1"/>
  <c r="P1783" i="15" s="1"/>
  <c r="L1783" i="15"/>
  <c r="S1783" i="15"/>
  <c r="Q1782" i="15"/>
  <c r="R1782" i="15" s="1"/>
  <c r="T1782" i="15" s="1"/>
  <c r="AB1782" i="15" s="1"/>
  <c r="AA1781" i="15"/>
  <c r="Z1781" i="15"/>
  <c r="K1782" i="15"/>
  <c r="M1782" i="15" s="1"/>
  <c r="AC1782" i="15" l="1"/>
  <c r="AD1782" i="15" s="1"/>
  <c r="AG1782" i="15" s="1"/>
  <c r="AH1782" i="15" s="1"/>
  <c r="AI1779" i="15"/>
  <c r="C2157" i="11" s="1"/>
  <c r="AG1781" i="15"/>
  <c r="Z1782" i="15"/>
  <c r="AI1780" i="15"/>
  <c r="C2156" i="11" s="1"/>
  <c r="AE1782" i="15"/>
  <c r="W1783" i="15"/>
  <c r="X1783" i="15" s="1"/>
  <c r="B1785" i="15"/>
  <c r="V1784" i="15"/>
  <c r="U1784" i="15"/>
  <c r="Y1784" i="15"/>
  <c r="J1784" i="15"/>
  <c r="E1784" i="15"/>
  <c r="F1784" i="15" s="1"/>
  <c r="G1784" i="15" s="1"/>
  <c r="C1784" i="15" s="1"/>
  <c r="D1784" i="15" s="1"/>
  <c r="H1784" i="15" s="1"/>
  <c r="AF1784" i="15" s="1"/>
  <c r="E2152" i="11"/>
  <c r="I1784" i="15"/>
  <c r="N1784" i="15"/>
  <c r="O1784" i="15" s="1"/>
  <c r="P1784" i="15" s="1"/>
  <c r="L1784" i="15"/>
  <c r="S1784" i="15"/>
  <c r="Q1783" i="15"/>
  <c r="R1783" i="15" s="1"/>
  <c r="T1783" i="15" s="1"/>
  <c r="AB1783" i="15" s="1"/>
  <c r="K1783" i="15"/>
  <c r="M1783" i="15" s="1"/>
  <c r="AE1781" i="15"/>
  <c r="AH1781" i="15" s="1"/>
  <c r="AC1783" i="15" l="1"/>
  <c r="AD1783" i="15" s="1"/>
  <c r="W1784" i="15"/>
  <c r="X1784" i="15" s="1"/>
  <c r="Z1784" i="15" s="1"/>
  <c r="AJ1782" i="15"/>
  <c r="D2154" i="11" s="1"/>
  <c r="AI1782" i="15"/>
  <c r="C2154" i="11" s="1"/>
  <c r="K1784" i="15"/>
  <c r="M1784" i="15" s="1"/>
  <c r="AJ1781" i="15"/>
  <c r="D2155" i="11" s="1"/>
  <c r="AI1781" i="15"/>
  <c r="C2155" i="11" s="1"/>
  <c r="B1786" i="15"/>
  <c r="V1785" i="15"/>
  <c r="U1785" i="15"/>
  <c r="Y1785" i="15"/>
  <c r="J1785" i="15"/>
  <c r="E1785" i="15"/>
  <c r="F1785" i="15" s="1"/>
  <c r="G1785" i="15" s="1"/>
  <c r="C1785" i="15" s="1"/>
  <c r="D1785" i="15" s="1"/>
  <c r="H1785" i="15" s="1"/>
  <c r="AF1785" i="15" s="1"/>
  <c r="E2151" i="11"/>
  <c r="I1785" i="15"/>
  <c r="N1785" i="15"/>
  <c r="O1785" i="15" s="1"/>
  <c r="P1785" i="15" s="1"/>
  <c r="L1785" i="15"/>
  <c r="S1785" i="15"/>
  <c r="AA1783" i="15"/>
  <c r="Z1783" i="15"/>
  <c r="Q1784" i="15"/>
  <c r="R1784" i="15" s="1"/>
  <c r="T1784" i="15" s="1"/>
  <c r="AB1784" i="15" s="1"/>
  <c r="AE1783" i="15" l="1"/>
  <c r="AA1784" i="15"/>
  <c r="AC1784" i="15"/>
  <c r="AD1784" i="15" s="1"/>
  <c r="B1787" i="15"/>
  <c r="V1786" i="15"/>
  <c r="U1786" i="15"/>
  <c r="Y1786" i="15"/>
  <c r="J1786" i="15"/>
  <c r="E1786" i="15"/>
  <c r="F1786" i="15" s="1"/>
  <c r="G1786" i="15" s="1"/>
  <c r="C1786" i="15" s="1"/>
  <c r="D1786" i="15" s="1"/>
  <c r="H1786" i="15" s="1"/>
  <c r="AF1786" i="15" s="1"/>
  <c r="E2150" i="11"/>
  <c r="I1786" i="15"/>
  <c r="N1786" i="15"/>
  <c r="O1786" i="15" s="1"/>
  <c r="P1786" i="15" s="1"/>
  <c r="L1786" i="15"/>
  <c r="S1786" i="15"/>
  <c r="Q1785" i="15"/>
  <c r="R1785" i="15" s="1"/>
  <c r="T1785" i="15" s="1"/>
  <c r="AB1785" i="15" s="1"/>
  <c r="K1785" i="15"/>
  <c r="M1785" i="15" s="1"/>
  <c r="AG1783" i="15"/>
  <c r="AH1783" i="15" s="1"/>
  <c r="W1785" i="15"/>
  <c r="X1785" i="15" s="1"/>
  <c r="AC1785" i="15" l="1"/>
  <c r="AD1785" i="15" s="1"/>
  <c r="Q1786" i="15"/>
  <c r="R1786" i="15" s="1"/>
  <c r="T1786" i="15" s="1"/>
  <c r="AB1786" i="15" s="1"/>
  <c r="AJ1783" i="15"/>
  <c r="D2153" i="11" s="1"/>
  <c r="AI1783" i="15"/>
  <c r="C2153" i="11" s="1"/>
  <c r="AG1784" i="15"/>
  <c r="AE1784" i="15"/>
  <c r="K1786" i="15"/>
  <c r="M1786" i="15" s="1"/>
  <c r="W1786" i="15"/>
  <c r="X1786" i="15" s="1"/>
  <c r="AA1785" i="15"/>
  <c r="Z1785" i="15"/>
  <c r="B1788" i="15"/>
  <c r="V1787" i="15"/>
  <c r="U1787" i="15"/>
  <c r="Y1787" i="15"/>
  <c r="J1787" i="15"/>
  <c r="E1787" i="15"/>
  <c r="F1787" i="15" s="1"/>
  <c r="G1787" i="15" s="1"/>
  <c r="C1787" i="15" s="1"/>
  <c r="D1787" i="15" s="1"/>
  <c r="H1787" i="15" s="1"/>
  <c r="AF1787" i="15" s="1"/>
  <c r="E2149" i="11"/>
  <c r="I1787" i="15"/>
  <c r="N1787" i="15"/>
  <c r="O1787" i="15" s="1"/>
  <c r="P1787" i="15" s="1"/>
  <c r="L1787" i="15"/>
  <c r="S1787" i="15"/>
  <c r="AG1785" i="15" l="1"/>
  <c r="AC1786" i="15"/>
  <c r="AD1786" i="15" s="1"/>
  <c r="AH1784" i="15"/>
  <c r="AJ1784" i="15" s="1"/>
  <c r="D2152" i="11" s="1"/>
  <c r="W1787" i="15"/>
  <c r="X1787" i="15" s="1"/>
  <c r="Z1787" i="15" s="1"/>
  <c r="B1789" i="15"/>
  <c r="V1788" i="15"/>
  <c r="U1788" i="15"/>
  <c r="Y1788" i="15"/>
  <c r="J1788" i="15"/>
  <c r="E1788" i="15"/>
  <c r="F1788" i="15" s="1"/>
  <c r="G1788" i="15" s="1"/>
  <c r="C1788" i="15" s="1"/>
  <c r="D1788" i="15" s="1"/>
  <c r="H1788" i="15" s="1"/>
  <c r="AF1788" i="15" s="1"/>
  <c r="E2148" i="11"/>
  <c r="I1788" i="15"/>
  <c r="N1788" i="15"/>
  <c r="O1788" i="15" s="1"/>
  <c r="P1788" i="15" s="1"/>
  <c r="L1788" i="15"/>
  <c r="S1788" i="15"/>
  <c r="Z1786" i="15"/>
  <c r="AA1786" i="15"/>
  <c r="K1787" i="15"/>
  <c r="M1787" i="15" s="1"/>
  <c r="AE1785" i="15"/>
  <c r="AH1785" i="15" s="1"/>
  <c r="Q1787" i="15"/>
  <c r="R1787" i="15" s="1"/>
  <c r="T1787" i="15" s="1"/>
  <c r="AB1787" i="15" s="1"/>
  <c r="AE1786" i="15" l="1"/>
  <c r="AC1787" i="15"/>
  <c r="AD1787" i="15" s="1"/>
  <c r="AI1784" i="15"/>
  <c r="C2152" i="11" s="1"/>
  <c r="AA1787" i="15"/>
  <c r="Q1788" i="15"/>
  <c r="R1788" i="15" s="1"/>
  <c r="T1788" i="15" s="1"/>
  <c r="AB1788" i="15" s="1"/>
  <c r="AI1785" i="15"/>
  <c r="C2151" i="11" s="1"/>
  <c r="AJ1785" i="15"/>
  <c r="D2151" i="11" s="1"/>
  <c r="K1788" i="15"/>
  <c r="M1788" i="15" s="1"/>
  <c r="AG1786" i="15"/>
  <c r="AH1786" i="15" s="1"/>
  <c r="W1788" i="15"/>
  <c r="X1788" i="15" s="1"/>
  <c r="B1790" i="15"/>
  <c r="V1789" i="15"/>
  <c r="U1789" i="15"/>
  <c r="Y1789" i="15"/>
  <c r="J1789" i="15"/>
  <c r="E1789" i="15"/>
  <c r="F1789" i="15" s="1"/>
  <c r="G1789" i="15" s="1"/>
  <c r="C1789" i="15" s="1"/>
  <c r="D1789" i="15" s="1"/>
  <c r="H1789" i="15" s="1"/>
  <c r="AF1789" i="15" s="1"/>
  <c r="E2147" i="11"/>
  <c r="I1789" i="15"/>
  <c r="N1789" i="15"/>
  <c r="O1789" i="15" s="1"/>
  <c r="P1789" i="15" s="1"/>
  <c r="L1789" i="15"/>
  <c r="S1789" i="15"/>
  <c r="AC1788" i="15" l="1"/>
  <c r="AD1788" i="15" s="1"/>
  <c r="AE1787" i="15"/>
  <c r="AG1787" i="15"/>
  <c r="AH1787" i="15" s="1"/>
  <c r="AJ1787" i="15" s="1"/>
  <c r="D2149" i="11" s="1"/>
  <c r="AI1786" i="15"/>
  <c r="C2150" i="11" s="1"/>
  <c r="AJ1786" i="15"/>
  <c r="D2150" i="11" s="1"/>
  <c r="W1789" i="15"/>
  <c r="X1789" i="15" s="1"/>
  <c r="B1791" i="15"/>
  <c r="V1790" i="15"/>
  <c r="U1790" i="15"/>
  <c r="Y1790" i="15"/>
  <c r="J1790" i="15"/>
  <c r="E1790" i="15"/>
  <c r="F1790" i="15" s="1"/>
  <c r="G1790" i="15" s="1"/>
  <c r="C1790" i="15" s="1"/>
  <c r="D1790" i="15" s="1"/>
  <c r="H1790" i="15" s="1"/>
  <c r="AF1790" i="15" s="1"/>
  <c r="E2146" i="11"/>
  <c r="I1790" i="15"/>
  <c r="N1790" i="15"/>
  <c r="O1790" i="15" s="1"/>
  <c r="P1790" i="15" s="1"/>
  <c r="L1790" i="15"/>
  <c r="S1790" i="15"/>
  <c r="Z1788" i="15"/>
  <c r="AA1788" i="15"/>
  <c r="Q1789" i="15"/>
  <c r="R1789" i="15" s="1"/>
  <c r="T1789" i="15" s="1"/>
  <c r="AB1789" i="15" s="1"/>
  <c r="K1789" i="15"/>
  <c r="M1789" i="15" s="1"/>
  <c r="AG1788" i="15" l="1"/>
  <c r="AC1789" i="15"/>
  <c r="AD1789" i="15" s="1"/>
  <c r="W1790" i="15"/>
  <c r="X1790" i="15" s="1"/>
  <c r="Z1790" i="15" s="1"/>
  <c r="AI1787" i="15"/>
  <c r="C2149" i="11" s="1"/>
  <c r="B1792" i="15"/>
  <c r="V1791" i="15"/>
  <c r="U1791" i="15"/>
  <c r="Y1791" i="15"/>
  <c r="J1791" i="15"/>
  <c r="E1791" i="15"/>
  <c r="F1791" i="15" s="1"/>
  <c r="G1791" i="15" s="1"/>
  <c r="C1791" i="15" s="1"/>
  <c r="D1791" i="15" s="1"/>
  <c r="H1791" i="15" s="1"/>
  <c r="AF1791" i="15" s="1"/>
  <c r="E2145" i="11"/>
  <c r="I1791" i="15"/>
  <c r="N1791" i="15"/>
  <c r="O1791" i="15" s="1"/>
  <c r="P1791" i="15" s="1"/>
  <c r="L1791" i="15"/>
  <c r="S1791" i="15"/>
  <c r="Q1790" i="15"/>
  <c r="R1790" i="15" s="1"/>
  <c r="T1790" i="15" s="1"/>
  <c r="AB1790" i="15" s="1"/>
  <c r="AA1789" i="15"/>
  <c r="Z1789" i="15"/>
  <c r="AE1788" i="15"/>
  <c r="AH1788" i="15" s="1"/>
  <c r="K1790" i="15"/>
  <c r="M1790" i="15" s="1"/>
  <c r="AC1790" i="15" l="1"/>
  <c r="AD1790" i="15" s="1"/>
  <c r="AG1789" i="15"/>
  <c r="W1791" i="15"/>
  <c r="X1791" i="15" s="1"/>
  <c r="AA1791" i="15" s="1"/>
  <c r="AA1790" i="15"/>
  <c r="AJ1788" i="15"/>
  <c r="D2148" i="11" s="1"/>
  <c r="AI1788" i="15"/>
  <c r="C2148" i="11" s="1"/>
  <c r="B1793" i="15"/>
  <c r="V1792" i="15"/>
  <c r="U1792" i="15"/>
  <c r="Y1792" i="15"/>
  <c r="J1792" i="15"/>
  <c r="E1792" i="15"/>
  <c r="F1792" i="15" s="1"/>
  <c r="G1792" i="15" s="1"/>
  <c r="C1792" i="15" s="1"/>
  <c r="D1792" i="15" s="1"/>
  <c r="H1792" i="15" s="1"/>
  <c r="AF1792" i="15" s="1"/>
  <c r="E2144" i="11"/>
  <c r="I1792" i="15"/>
  <c r="N1792" i="15"/>
  <c r="O1792" i="15" s="1"/>
  <c r="P1792" i="15" s="1"/>
  <c r="L1792" i="15"/>
  <c r="S1792" i="15"/>
  <c r="AE1789" i="15"/>
  <c r="AH1789" i="15" s="1"/>
  <c r="Q1791" i="15"/>
  <c r="R1791" i="15" s="1"/>
  <c r="T1791" i="15" s="1"/>
  <c r="AB1791" i="15" s="1"/>
  <c r="K1791" i="15"/>
  <c r="M1791" i="15" s="1"/>
  <c r="AC1791" i="15" l="1"/>
  <c r="AD1791" i="15" s="1"/>
  <c r="AE1791" i="15" s="1"/>
  <c r="AG1790" i="15"/>
  <c r="W1792" i="15"/>
  <c r="X1792" i="15" s="1"/>
  <c r="Z1792" i="15" s="1"/>
  <c r="Z1791" i="15"/>
  <c r="AE1790" i="15"/>
  <c r="AH1790" i="15" s="1"/>
  <c r="AI1790" i="15" s="1"/>
  <c r="C2146" i="11" s="1"/>
  <c r="AI1789" i="15"/>
  <c r="C2147" i="11" s="1"/>
  <c r="AJ1789" i="15"/>
  <c r="D2147" i="11" s="1"/>
  <c r="B1794" i="15"/>
  <c r="V1793" i="15"/>
  <c r="U1793" i="15"/>
  <c r="Y1793" i="15"/>
  <c r="J1793" i="15"/>
  <c r="E1793" i="15"/>
  <c r="F1793" i="15" s="1"/>
  <c r="G1793" i="15" s="1"/>
  <c r="C1793" i="15" s="1"/>
  <c r="D1793" i="15" s="1"/>
  <c r="H1793" i="15" s="1"/>
  <c r="AF1793" i="15" s="1"/>
  <c r="E2143" i="11"/>
  <c r="I1793" i="15"/>
  <c r="N1793" i="15"/>
  <c r="O1793" i="15" s="1"/>
  <c r="P1793" i="15" s="1"/>
  <c r="L1793" i="15"/>
  <c r="S1793" i="15"/>
  <c r="Q1792" i="15"/>
  <c r="R1792" i="15" s="1"/>
  <c r="T1792" i="15" s="1"/>
  <c r="AB1792" i="15" s="1"/>
  <c r="K1792" i="15"/>
  <c r="M1792" i="15" s="1"/>
  <c r="AG1791" i="15" l="1"/>
  <c r="AC1792" i="15"/>
  <c r="AD1792" i="15" s="1"/>
  <c r="AJ1790" i="15"/>
  <c r="D2146" i="11" s="1"/>
  <c r="AA1792" i="15"/>
  <c r="W1793" i="15"/>
  <c r="X1793" i="15" s="1"/>
  <c r="AA1793" i="15" s="1"/>
  <c r="AH1791" i="15"/>
  <c r="AI1791" i="15" s="1"/>
  <c r="C2145" i="11" s="1"/>
  <c r="B1795" i="15"/>
  <c r="V1794" i="15"/>
  <c r="U1794" i="15"/>
  <c r="Y1794" i="15"/>
  <c r="J1794" i="15"/>
  <c r="E1794" i="15"/>
  <c r="F1794" i="15" s="1"/>
  <c r="G1794" i="15" s="1"/>
  <c r="C1794" i="15" s="1"/>
  <c r="D1794" i="15" s="1"/>
  <c r="H1794" i="15" s="1"/>
  <c r="AF1794" i="15" s="1"/>
  <c r="E2142" i="11"/>
  <c r="I1794" i="15"/>
  <c r="N1794" i="15"/>
  <c r="O1794" i="15" s="1"/>
  <c r="P1794" i="15" s="1"/>
  <c r="L1794" i="15"/>
  <c r="S1794" i="15"/>
  <c r="Q1793" i="15"/>
  <c r="R1793" i="15" s="1"/>
  <c r="T1793" i="15" s="1"/>
  <c r="AB1793" i="15" s="1"/>
  <c r="K1793" i="15"/>
  <c r="M1793" i="15" s="1"/>
  <c r="AC1793" i="15" l="1"/>
  <c r="AD1793" i="15" s="1"/>
  <c r="AE1793" i="15" s="1"/>
  <c r="AG1792" i="15"/>
  <c r="Z1793" i="15"/>
  <c r="W1794" i="15"/>
  <c r="X1794" i="15" s="1"/>
  <c r="Z1794" i="15" s="1"/>
  <c r="AE1792" i="15"/>
  <c r="AH1792" i="15" s="1"/>
  <c r="AJ1792" i="15" s="1"/>
  <c r="D2144" i="11" s="1"/>
  <c r="AJ1791" i="15"/>
  <c r="D2145" i="11" s="1"/>
  <c r="B1796" i="15"/>
  <c r="V1795" i="15"/>
  <c r="U1795" i="15"/>
  <c r="Y1795" i="15"/>
  <c r="J1795" i="15"/>
  <c r="E1795" i="15"/>
  <c r="F1795" i="15" s="1"/>
  <c r="G1795" i="15" s="1"/>
  <c r="C1795" i="15" s="1"/>
  <c r="D1795" i="15" s="1"/>
  <c r="H1795" i="15" s="1"/>
  <c r="AF1795" i="15" s="1"/>
  <c r="E2141" i="11"/>
  <c r="I1795" i="15"/>
  <c r="N1795" i="15"/>
  <c r="O1795" i="15" s="1"/>
  <c r="P1795" i="15" s="1"/>
  <c r="L1795" i="15"/>
  <c r="S1795" i="15"/>
  <c r="Q1794" i="15"/>
  <c r="R1794" i="15" s="1"/>
  <c r="T1794" i="15" s="1"/>
  <c r="AB1794" i="15" s="1"/>
  <c r="K1794" i="15"/>
  <c r="M1794" i="15" s="1"/>
  <c r="AG1793" i="15" l="1"/>
  <c r="AH1793" i="15" s="1"/>
  <c r="AJ1793" i="15" s="1"/>
  <c r="D2143" i="11" s="1"/>
  <c r="AC1794" i="15"/>
  <c r="AD1794" i="15" s="1"/>
  <c r="AI1792" i="15"/>
  <c r="C2144" i="11" s="1"/>
  <c r="AA1794" i="15"/>
  <c r="Q1795" i="15"/>
  <c r="R1795" i="15" s="1"/>
  <c r="T1795" i="15" s="1"/>
  <c r="AB1795" i="15" s="1"/>
  <c r="K1795" i="15"/>
  <c r="M1795" i="15" s="1"/>
  <c r="W1795" i="15"/>
  <c r="X1795" i="15" s="1"/>
  <c r="B1797" i="15"/>
  <c r="V1796" i="15"/>
  <c r="U1796" i="15"/>
  <c r="Y1796" i="15"/>
  <c r="J1796" i="15"/>
  <c r="E1796" i="15"/>
  <c r="F1796" i="15" s="1"/>
  <c r="G1796" i="15" s="1"/>
  <c r="C1796" i="15" s="1"/>
  <c r="D1796" i="15" s="1"/>
  <c r="H1796" i="15" s="1"/>
  <c r="AF1796" i="15" s="1"/>
  <c r="E2140" i="11"/>
  <c r="I1796" i="15"/>
  <c r="N1796" i="15"/>
  <c r="O1796" i="15" s="1"/>
  <c r="P1796" i="15" s="1"/>
  <c r="L1796" i="15"/>
  <c r="S1796" i="15"/>
  <c r="AI1793" i="15" l="1"/>
  <c r="C2143" i="11" s="1"/>
  <c r="AC1795" i="15"/>
  <c r="AD1795" i="15" s="1"/>
  <c r="AE1794" i="15"/>
  <c r="AG1794" i="15"/>
  <c r="AH1794" i="15" s="1"/>
  <c r="AJ1794" i="15" s="1"/>
  <c r="D2142" i="11" s="1"/>
  <c r="W1796" i="15"/>
  <c r="X1796" i="15" s="1"/>
  <c r="Z1796" i="15" s="1"/>
  <c r="Q1796" i="15"/>
  <c r="R1796" i="15" s="1"/>
  <c r="T1796" i="15" s="1"/>
  <c r="AB1796" i="15" s="1"/>
  <c r="B1798" i="15"/>
  <c r="V1797" i="15"/>
  <c r="U1797" i="15"/>
  <c r="Y1797" i="15"/>
  <c r="J1797" i="15"/>
  <c r="E1797" i="15"/>
  <c r="F1797" i="15" s="1"/>
  <c r="G1797" i="15" s="1"/>
  <c r="C1797" i="15" s="1"/>
  <c r="D1797" i="15" s="1"/>
  <c r="H1797" i="15" s="1"/>
  <c r="AF1797" i="15" s="1"/>
  <c r="E2139" i="11"/>
  <c r="I1797" i="15"/>
  <c r="N1797" i="15"/>
  <c r="O1797" i="15" s="1"/>
  <c r="P1797" i="15" s="1"/>
  <c r="L1797" i="15"/>
  <c r="S1797" i="15"/>
  <c r="AA1795" i="15"/>
  <c r="Z1795" i="15"/>
  <c r="K1796" i="15"/>
  <c r="M1796" i="15" s="1"/>
  <c r="AG1795" i="15" l="1"/>
  <c r="W1797" i="15"/>
  <c r="X1797" i="15" s="1"/>
  <c r="Z1797" i="15" s="1"/>
  <c r="AA1796" i="15"/>
  <c r="AI1794" i="15"/>
  <c r="C2142" i="11" s="1"/>
  <c r="AE1795" i="15"/>
  <c r="AH1795" i="15" s="1"/>
  <c r="B1799" i="15"/>
  <c r="V1798" i="15"/>
  <c r="U1798" i="15"/>
  <c r="Y1798" i="15"/>
  <c r="J1798" i="15"/>
  <c r="E1798" i="15"/>
  <c r="F1798" i="15" s="1"/>
  <c r="G1798" i="15" s="1"/>
  <c r="C1798" i="15" s="1"/>
  <c r="D1798" i="15" s="1"/>
  <c r="H1798" i="15" s="1"/>
  <c r="AF1798" i="15" s="1"/>
  <c r="E2138" i="11"/>
  <c r="I1798" i="15"/>
  <c r="N1798" i="15"/>
  <c r="O1798" i="15" s="1"/>
  <c r="P1798" i="15" s="1"/>
  <c r="L1798" i="15"/>
  <c r="S1798" i="15"/>
  <c r="AC1796" i="15"/>
  <c r="AD1796" i="15" s="1"/>
  <c r="Q1797" i="15"/>
  <c r="R1797" i="15" s="1"/>
  <c r="T1797" i="15" s="1"/>
  <c r="AB1797" i="15" s="1"/>
  <c r="AC1797" i="15" s="1"/>
  <c r="AD1797" i="15" s="1"/>
  <c r="K1797" i="15"/>
  <c r="M1797" i="15" s="1"/>
  <c r="AE1796" i="15" l="1"/>
  <c r="AA1797" i="15"/>
  <c r="AE1797" i="15" s="1"/>
  <c r="K1798" i="15"/>
  <c r="M1798" i="15" s="1"/>
  <c r="W1798" i="15"/>
  <c r="X1798" i="15" s="1"/>
  <c r="AG1796" i="15"/>
  <c r="AH1796" i="15" s="1"/>
  <c r="B1800" i="15"/>
  <c r="V1799" i="15"/>
  <c r="U1799" i="15"/>
  <c r="Y1799" i="15"/>
  <c r="J1799" i="15"/>
  <c r="E1799" i="15"/>
  <c r="F1799" i="15" s="1"/>
  <c r="G1799" i="15" s="1"/>
  <c r="C1799" i="15" s="1"/>
  <c r="D1799" i="15" s="1"/>
  <c r="H1799" i="15" s="1"/>
  <c r="AF1799" i="15" s="1"/>
  <c r="E2137" i="11"/>
  <c r="I1799" i="15"/>
  <c r="N1799" i="15"/>
  <c r="O1799" i="15" s="1"/>
  <c r="P1799" i="15" s="1"/>
  <c r="L1799" i="15"/>
  <c r="S1799" i="15"/>
  <c r="Q1798" i="15"/>
  <c r="R1798" i="15" s="1"/>
  <c r="T1798" i="15" s="1"/>
  <c r="AB1798" i="15" s="1"/>
  <c r="AJ1795" i="15"/>
  <c r="D2141" i="11" s="1"/>
  <c r="AI1795" i="15"/>
  <c r="C2141" i="11" s="1"/>
  <c r="AC1798" i="15" l="1"/>
  <c r="AD1798" i="15" s="1"/>
  <c r="AG1797" i="15"/>
  <c r="AH1797" i="15" s="1"/>
  <c r="AJ1797" i="15" s="1"/>
  <c r="D2139" i="11" s="1"/>
  <c r="Q1799" i="15"/>
  <c r="R1799" i="15" s="1"/>
  <c r="T1799" i="15" s="1"/>
  <c r="AB1799" i="15" s="1"/>
  <c r="W1799" i="15"/>
  <c r="X1799" i="15" s="1"/>
  <c r="AI1796" i="15"/>
  <c r="C2140" i="11" s="1"/>
  <c r="AJ1796" i="15"/>
  <c r="D2140" i="11" s="1"/>
  <c r="B1801" i="15"/>
  <c r="V1800" i="15"/>
  <c r="U1800" i="15"/>
  <c r="Y1800" i="15"/>
  <c r="J1800" i="15"/>
  <c r="E1800" i="15"/>
  <c r="F1800" i="15" s="1"/>
  <c r="G1800" i="15" s="1"/>
  <c r="C1800" i="15" s="1"/>
  <c r="D1800" i="15" s="1"/>
  <c r="H1800" i="15" s="1"/>
  <c r="AF1800" i="15" s="1"/>
  <c r="E2136" i="11"/>
  <c r="I1800" i="15"/>
  <c r="N1800" i="15"/>
  <c r="O1800" i="15" s="1"/>
  <c r="P1800" i="15" s="1"/>
  <c r="L1800" i="15"/>
  <c r="S1800" i="15"/>
  <c r="Z1798" i="15"/>
  <c r="AA1798" i="15"/>
  <c r="K1799" i="15"/>
  <c r="M1799" i="15" s="1"/>
  <c r="AE1798" i="15" l="1"/>
  <c r="W1800" i="15"/>
  <c r="X1800" i="15" s="1"/>
  <c r="Z1800" i="15" s="1"/>
  <c r="Q1800" i="15"/>
  <c r="AI1797" i="15"/>
  <c r="C2139" i="11" s="1"/>
  <c r="B1802" i="15"/>
  <c r="V1801" i="15"/>
  <c r="U1801" i="15"/>
  <c r="Y1801" i="15"/>
  <c r="J1801" i="15"/>
  <c r="E1801" i="15"/>
  <c r="F1801" i="15" s="1"/>
  <c r="G1801" i="15" s="1"/>
  <c r="C1801" i="15" s="1"/>
  <c r="D1801" i="15" s="1"/>
  <c r="H1801" i="15" s="1"/>
  <c r="AF1801" i="15" s="1"/>
  <c r="E2135" i="11"/>
  <c r="I1801" i="15"/>
  <c r="N1801" i="15"/>
  <c r="O1801" i="15" s="1"/>
  <c r="P1801" i="15" s="1"/>
  <c r="L1801" i="15"/>
  <c r="S1801" i="15"/>
  <c r="AC1799" i="15"/>
  <c r="AD1799" i="15" s="1"/>
  <c r="R1800" i="15"/>
  <c r="T1800" i="15" s="1"/>
  <c r="AB1800" i="15" s="1"/>
  <c r="AC1800" i="15" s="1"/>
  <c r="AD1800" i="15" s="1"/>
  <c r="AA1799" i="15"/>
  <c r="Z1799" i="15"/>
  <c r="K1800" i="15"/>
  <c r="M1800" i="15" s="1"/>
  <c r="AG1798" i="15"/>
  <c r="AH1798" i="15" s="1"/>
  <c r="AA1800" i="15" l="1"/>
  <c r="AE1800" i="15" s="1"/>
  <c r="W1801" i="15"/>
  <c r="X1801" i="15" s="1"/>
  <c r="AA1801" i="15" s="1"/>
  <c r="AG1799" i="15"/>
  <c r="AJ1798" i="15"/>
  <c r="D2138" i="11" s="1"/>
  <c r="AI1798" i="15"/>
  <c r="C2138" i="11" s="1"/>
  <c r="K1801" i="15"/>
  <c r="M1801" i="15" s="1"/>
  <c r="B1803" i="15"/>
  <c r="V1802" i="15"/>
  <c r="U1802" i="15"/>
  <c r="Y1802" i="15"/>
  <c r="J1802" i="15"/>
  <c r="E1802" i="15"/>
  <c r="F1802" i="15" s="1"/>
  <c r="G1802" i="15" s="1"/>
  <c r="C1802" i="15" s="1"/>
  <c r="D1802" i="15" s="1"/>
  <c r="H1802" i="15" s="1"/>
  <c r="AF1802" i="15" s="1"/>
  <c r="E2134" i="11"/>
  <c r="I1802" i="15"/>
  <c r="N1802" i="15"/>
  <c r="O1802" i="15" s="1"/>
  <c r="P1802" i="15" s="1"/>
  <c r="L1802" i="15"/>
  <c r="S1802" i="15"/>
  <c r="AE1799" i="15"/>
  <c r="Q1801" i="15"/>
  <c r="R1801" i="15" s="1"/>
  <c r="T1801" i="15" s="1"/>
  <c r="AB1801" i="15" s="1"/>
  <c r="K1802" i="15" l="1"/>
  <c r="M1802" i="15" s="1"/>
  <c r="AC1801" i="15"/>
  <c r="AD1801" i="15" s="1"/>
  <c r="AG1801" i="15" s="1"/>
  <c r="AH1799" i="15"/>
  <c r="AI1799" i="15" s="1"/>
  <c r="C2137" i="11" s="1"/>
  <c r="Z1801" i="15"/>
  <c r="AG1800" i="15"/>
  <c r="AH1800" i="15" s="1"/>
  <c r="AI1800" i="15" s="1"/>
  <c r="C2136" i="11" s="1"/>
  <c r="W1802" i="15"/>
  <c r="X1802" i="15" s="1"/>
  <c r="B1804" i="15"/>
  <c r="V1803" i="15"/>
  <c r="U1803" i="15"/>
  <c r="Y1803" i="15"/>
  <c r="J1803" i="15"/>
  <c r="E1803" i="15"/>
  <c r="F1803" i="15" s="1"/>
  <c r="G1803" i="15" s="1"/>
  <c r="C1803" i="15" s="1"/>
  <c r="D1803" i="15" s="1"/>
  <c r="H1803" i="15" s="1"/>
  <c r="AF1803" i="15" s="1"/>
  <c r="E2133" i="11"/>
  <c r="I1803" i="15"/>
  <c r="N1803" i="15"/>
  <c r="O1803" i="15" s="1"/>
  <c r="P1803" i="15" s="1"/>
  <c r="L1803" i="15"/>
  <c r="S1803" i="15"/>
  <c r="Q1802" i="15"/>
  <c r="R1802" i="15" s="1"/>
  <c r="T1802" i="15" s="1"/>
  <c r="AB1802" i="15" s="1"/>
  <c r="AC1802" i="15" l="1"/>
  <c r="AD1802" i="15" s="1"/>
  <c r="AE1801" i="15"/>
  <c r="AH1801" i="15" s="1"/>
  <c r="AI1801" i="15" s="1"/>
  <c r="C2135" i="11" s="1"/>
  <c r="AJ1799" i="15"/>
  <c r="D2137" i="11" s="1"/>
  <c r="AJ1800" i="15"/>
  <c r="D2136" i="11" s="1"/>
  <c r="W1803" i="15"/>
  <c r="X1803" i="15" s="1"/>
  <c r="B1805" i="15"/>
  <c r="V1804" i="15"/>
  <c r="U1804" i="15"/>
  <c r="Y1804" i="15"/>
  <c r="J1804" i="15"/>
  <c r="E1804" i="15"/>
  <c r="F1804" i="15" s="1"/>
  <c r="G1804" i="15" s="1"/>
  <c r="C1804" i="15" s="1"/>
  <c r="D1804" i="15" s="1"/>
  <c r="H1804" i="15" s="1"/>
  <c r="AF1804" i="15" s="1"/>
  <c r="E2132" i="11"/>
  <c r="I1804" i="15"/>
  <c r="N1804" i="15"/>
  <c r="O1804" i="15" s="1"/>
  <c r="P1804" i="15" s="1"/>
  <c r="L1804" i="15"/>
  <c r="S1804" i="15"/>
  <c r="Q1803" i="15"/>
  <c r="R1803" i="15" s="1"/>
  <c r="T1803" i="15" s="1"/>
  <c r="AB1803" i="15" s="1"/>
  <c r="Z1802" i="15"/>
  <c r="AA1802" i="15"/>
  <c r="K1803" i="15"/>
  <c r="M1803" i="15" s="1"/>
  <c r="AC1803" i="15" l="1"/>
  <c r="AD1803" i="15" s="1"/>
  <c r="AJ1801" i="15"/>
  <c r="D2135" i="11" s="1"/>
  <c r="AG1802" i="15"/>
  <c r="W1804" i="15"/>
  <c r="X1804" i="15" s="1"/>
  <c r="AA1804" i="15" s="1"/>
  <c r="Q1804" i="15"/>
  <c r="K1804" i="15"/>
  <c r="M1804" i="15" s="1"/>
  <c r="B1806" i="15"/>
  <c r="V1805" i="15"/>
  <c r="U1805" i="15"/>
  <c r="Y1805" i="15"/>
  <c r="J1805" i="15"/>
  <c r="E1805" i="15"/>
  <c r="F1805" i="15" s="1"/>
  <c r="G1805" i="15" s="1"/>
  <c r="C1805" i="15" s="1"/>
  <c r="D1805" i="15" s="1"/>
  <c r="H1805" i="15" s="1"/>
  <c r="AF1805" i="15" s="1"/>
  <c r="E2131" i="11"/>
  <c r="I1805" i="15"/>
  <c r="N1805" i="15"/>
  <c r="O1805" i="15" s="1"/>
  <c r="P1805" i="15" s="1"/>
  <c r="L1805" i="15"/>
  <c r="S1805" i="15"/>
  <c r="R1804" i="15"/>
  <c r="T1804" i="15" s="1"/>
  <c r="AB1804" i="15" s="1"/>
  <c r="AE1802" i="15"/>
  <c r="AH1802" i="15" s="1"/>
  <c r="AA1803" i="15"/>
  <c r="Z1803" i="15"/>
  <c r="AC1804" i="15" l="1"/>
  <c r="AD1804" i="15" s="1"/>
  <c r="AE1804" i="15" s="1"/>
  <c r="AG1803" i="15"/>
  <c r="Z1804" i="15"/>
  <c r="W1805" i="15"/>
  <c r="X1805" i="15" s="1"/>
  <c r="B1807" i="15"/>
  <c r="V1806" i="15"/>
  <c r="U1806" i="15"/>
  <c r="Y1806" i="15"/>
  <c r="J1806" i="15"/>
  <c r="E1806" i="15"/>
  <c r="F1806" i="15" s="1"/>
  <c r="G1806" i="15" s="1"/>
  <c r="C1806" i="15" s="1"/>
  <c r="D1806" i="15" s="1"/>
  <c r="H1806" i="15" s="1"/>
  <c r="AF1806" i="15" s="1"/>
  <c r="E2130" i="11"/>
  <c r="I1806" i="15"/>
  <c r="N1806" i="15"/>
  <c r="O1806" i="15" s="1"/>
  <c r="P1806" i="15" s="1"/>
  <c r="L1806" i="15"/>
  <c r="S1806" i="15"/>
  <c r="AJ1802" i="15"/>
  <c r="D2134" i="11" s="1"/>
  <c r="AI1802" i="15"/>
  <c r="C2134" i="11" s="1"/>
  <c r="K1805" i="15"/>
  <c r="M1805" i="15" s="1"/>
  <c r="AE1803" i="15"/>
  <c r="AH1803" i="15" s="1"/>
  <c r="Q1805" i="15"/>
  <c r="R1805" i="15" s="1"/>
  <c r="T1805" i="15" s="1"/>
  <c r="AB1805" i="15" s="1"/>
  <c r="K1806" i="15" l="1"/>
  <c r="AG1804" i="15"/>
  <c r="AH1804" i="15" s="1"/>
  <c r="W1806" i="15"/>
  <c r="X1806" i="15" s="1"/>
  <c r="Z1806" i="15" s="1"/>
  <c r="Q1806" i="15"/>
  <c r="R1806" i="15" s="1"/>
  <c r="T1806" i="15" s="1"/>
  <c r="AB1806" i="15" s="1"/>
  <c r="AC1805" i="15"/>
  <c r="AD1805" i="15" s="1"/>
  <c r="B1808" i="15"/>
  <c r="V1807" i="15"/>
  <c r="U1807" i="15"/>
  <c r="Y1807" i="15"/>
  <c r="J1807" i="15"/>
  <c r="E1807" i="15"/>
  <c r="F1807" i="15" s="1"/>
  <c r="G1807" i="15" s="1"/>
  <c r="C1807" i="15" s="1"/>
  <c r="D1807" i="15" s="1"/>
  <c r="H1807" i="15" s="1"/>
  <c r="AF1807" i="15" s="1"/>
  <c r="E2129" i="11"/>
  <c r="I1807" i="15"/>
  <c r="N1807" i="15"/>
  <c r="O1807" i="15" s="1"/>
  <c r="P1807" i="15" s="1"/>
  <c r="L1807" i="15"/>
  <c r="S1807" i="15"/>
  <c r="M1806" i="15"/>
  <c r="AA1805" i="15"/>
  <c r="Z1805" i="15"/>
  <c r="AI1803" i="15"/>
  <c r="C2133" i="11" s="1"/>
  <c r="AJ1803" i="15"/>
  <c r="D2133" i="11" s="1"/>
  <c r="AC1806" i="15" l="1"/>
  <c r="AD1806" i="15" s="1"/>
  <c r="AA1806" i="15"/>
  <c r="AG1805" i="15"/>
  <c r="Q1807" i="15"/>
  <c r="R1807" i="15" s="1"/>
  <c r="T1807" i="15" s="1"/>
  <c r="AB1807" i="15" s="1"/>
  <c r="W1807" i="15"/>
  <c r="X1807" i="15" s="1"/>
  <c r="B1809" i="15"/>
  <c r="V1808" i="15"/>
  <c r="U1808" i="15"/>
  <c r="Y1808" i="15"/>
  <c r="J1808" i="15"/>
  <c r="E1808" i="15"/>
  <c r="F1808" i="15" s="1"/>
  <c r="G1808" i="15" s="1"/>
  <c r="C1808" i="15" s="1"/>
  <c r="D1808" i="15" s="1"/>
  <c r="H1808" i="15" s="1"/>
  <c r="AF1808" i="15" s="1"/>
  <c r="E2128" i="11"/>
  <c r="I1808" i="15"/>
  <c r="N1808" i="15"/>
  <c r="O1808" i="15" s="1"/>
  <c r="P1808" i="15" s="1"/>
  <c r="L1808" i="15"/>
  <c r="S1808" i="15"/>
  <c r="AI1804" i="15"/>
  <c r="C2132" i="11" s="1"/>
  <c r="AJ1804" i="15"/>
  <c r="D2132" i="11" s="1"/>
  <c r="AE1805" i="15"/>
  <c r="AH1805" i="15" s="1"/>
  <c r="K1807" i="15"/>
  <c r="M1807" i="15" s="1"/>
  <c r="AG1806" i="15" l="1"/>
  <c r="AE1806" i="15"/>
  <c r="AH1806" i="15" s="1"/>
  <c r="AJ1806" i="15" s="1"/>
  <c r="D2130" i="11" s="1"/>
  <c r="W1808" i="15"/>
  <c r="X1808" i="15" s="1"/>
  <c r="Z1808" i="15" s="1"/>
  <c r="K1808" i="15"/>
  <c r="Q1808" i="15"/>
  <c r="R1808" i="15" s="1"/>
  <c r="T1808" i="15" s="1"/>
  <c r="AB1808" i="15" s="1"/>
  <c r="AI1805" i="15"/>
  <c r="C2131" i="11" s="1"/>
  <c r="AJ1805" i="15"/>
  <c r="D2131" i="11" s="1"/>
  <c r="B1810" i="15"/>
  <c r="V1809" i="15"/>
  <c r="U1809" i="15"/>
  <c r="Y1809" i="15"/>
  <c r="J1809" i="15"/>
  <c r="E1809" i="15"/>
  <c r="F1809" i="15" s="1"/>
  <c r="G1809" i="15" s="1"/>
  <c r="C1809" i="15" s="1"/>
  <c r="D1809" i="15" s="1"/>
  <c r="H1809" i="15" s="1"/>
  <c r="AF1809" i="15" s="1"/>
  <c r="E2127" i="11"/>
  <c r="I1809" i="15"/>
  <c r="N1809" i="15"/>
  <c r="O1809" i="15" s="1"/>
  <c r="P1809" i="15" s="1"/>
  <c r="Q1809" i="15"/>
  <c r="L1809" i="15"/>
  <c r="S1809" i="15"/>
  <c r="M1808" i="15"/>
  <c r="AC1807" i="15"/>
  <c r="AD1807" i="15" s="1"/>
  <c r="AA1807" i="15"/>
  <c r="Z1807" i="15"/>
  <c r="AA1808" i="15" l="1"/>
  <c r="W1809" i="15"/>
  <c r="X1809" i="15" s="1"/>
  <c r="AA1809" i="15" s="1"/>
  <c r="AI1806" i="15"/>
  <c r="C2130" i="11" s="1"/>
  <c r="R1809" i="15"/>
  <c r="T1809" i="15" s="1"/>
  <c r="AB1809" i="15" s="1"/>
  <c r="AC1808" i="15"/>
  <c r="AD1808" i="15" s="1"/>
  <c r="B1811" i="15"/>
  <c r="V1810" i="15"/>
  <c r="U1810" i="15"/>
  <c r="Y1810" i="15"/>
  <c r="J1810" i="15"/>
  <c r="E1810" i="15"/>
  <c r="F1810" i="15" s="1"/>
  <c r="G1810" i="15" s="1"/>
  <c r="C1810" i="15" s="1"/>
  <c r="D1810" i="15" s="1"/>
  <c r="H1810" i="15" s="1"/>
  <c r="AF1810" i="15" s="1"/>
  <c r="E2126" i="11"/>
  <c r="I1810" i="15"/>
  <c r="N1810" i="15"/>
  <c r="O1810" i="15" s="1"/>
  <c r="P1810" i="15" s="1"/>
  <c r="L1810" i="15"/>
  <c r="S1810" i="15"/>
  <c r="K1809" i="15"/>
  <c r="M1809" i="15" s="1"/>
  <c r="AE1807" i="15"/>
  <c r="AG1807" i="15"/>
  <c r="AG1808" i="15" l="1"/>
  <c r="Z1809" i="15"/>
  <c r="AH1807" i="15"/>
  <c r="AJ1807" i="15" s="1"/>
  <c r="D2129" i="11" s="1"/>
  <c r="Q1810" i="15"/>
  <c r="R1810" i="15" s="1"/>
  <c r="T1810" i="15" s="1"/>
  <c r="AB1810" i="15" s="1"/>
  <c r="AE1808" i="15"/>
  <c r="AH1808" i="15" s="1"/>
  <c r="AJ1808" i="15" s="1"/>
  <c r="D2128" i="11" s="1"/>
  <c r="K1810" i="15"/>
  <c r="W1810" i="15"/>
  <c r="X1810" i="15" s="1"/>
  <c r="B1812" i="15"/>
  <c r="V1811" i="15"/>
  <c r="U1811" i="15"/>
  <c r="Y1811" i="15"/>
  <c r="J1811" i="15"/>
  <c r="E1811" i="15"/>
  <c r="F1811" i="15" s="1"/>
  <c r="G1811" i="15" s="1"/>
  <c r="C1811" i="15" s="1"/>
  <c r="D1811" i="15" s="1"/>
  <c r="H1811" i="15" s="1"/>
  <c r="AF1811" i="15" s="1"/>
  <c r="E2125" i="11"/>
  <c r="I1811" i="15"/>
  <c r="N1811" i="15"/>
  <c r="O1811" i="15" s="1"/>
  <c r="P1811" i="15" s="1"/>
  <c r="L1811" i="15"/>
  <c r="S1811" i="15"/>
  <c r="AC1809" i="15"/>
  <c r="AD1809" i="15" s="1"/>
  <c r="AE1809" i="15" s="1"/>
  <c r="M1810" i="15"/>
  <c r="W1811" i="15" l="1"/>
  <c r="X1811" i="15" s="1"/>
  <c r="AA1811" i="15" s="1"/>
  <c r="AI1807" i="15"/>
  <c r="C2129" i="11" s="1"/>
  <c r="AI1808" i="15"/>
  <c r="C2128" i="11" s="1"/>
  <c r="AG1809" i="15"/>
  <c r="AH1809" i="15" s="1"/>
  <c r="AC1810" i="15"/>
  <c r="AD1810" i="15" s="1"/>
  <c r="Q1811" i="15"/>
  <c r="R1811" i="15" s="1"/>
  <c r="T1811" i="15" s="1"/>
  <c r="AB1811" i="15" s="1"/>
  <c r="Z1810" i="15"/>
  <c r="AA1810" i="15"/>
  <c r="B1813" i="15"/>
  <c r="V1812" i="15"/>
  <c r="U1812" i="15"/>
  <c r="Y1812" i="15"/>
  <c r="J1812" i="15"/>
  <c r="E1812" i="15"/>
  <c r="F1812" i="15" s="1"/>
  <c r="G1812" i="15" s="1"/>
  <c r="C1812" i="15" s="1"/>
  <c r="D1812" i="15" s="1"/>
  <c r="H1812" i="15" s="1"/>
  <c r="AF1812" i="15" s="1"/>
  <c r="E2124" i="11"/>
  <c r="I1812" i="15"/>
  <c r="N1812" i="15"/>
  <c r="O1812" i="15" s="1"/>
  <c r="P1812" i="15" s="1"/>
  <c r="L1812" i="15"/>
  <c r="S1812" i="15"/>
  <c r="K1811" i="15"/>
  <c r="M1811" i="15" s="1"/>
  <c r="AC1811" i="15" l="1"/>
  <c r="AD1811" i="15" s="1"/>
  <c r="AE1811" i="15" s="1"/>
  <c r="Z1811" i="15"/>
  <c r="AG1810" i="15"/>
  <c r="B1814" i="15"/>
  <c r="V1813" i="15"/>
  <c r="U1813" i="15"/>
  <c r="Y1813" i="15"/>
  <c r="J1813" i="15"/>
  <c r="E1813" i="15"/>
  <c r="F1813" i="15" s="1"/>
  <c r="G1813" i="15" s="1"/>
  <c r="C1813" i="15" s="1"/>
  <c r="D1813" i="15" s="1"/>
  <c r="H1813" i="15" s="1"/>
  <c r="AF1813" i="15" s="1"/>
  <c r="E2123" i="11"/>
  <c r="I1813" i="15"/>
  <c r="N1813" i="15"/>
  <c r="O1813" i="15" s="1"/>
  <c r="P1813" i="15" s="1"/>
  <c r="L1813" i="15"/>
  <c r="S1813" i="15"/>
  <c r="AJ1809" i="15"/>
  <c r="D2127" i="11" s="1"/>
  <c r="AI1809" i="15"/>
  <c r="C2127" i="11" s="1"/>
  <c r="Q1812" i="15"/>
  <c r="R1812" i="15" s="1"/>
  <c r="T1812" i="15" s="1"/>
  <c r="AB1812" i="15" s="1"/>
  <c r="AC1812" i="15" s="1"/>
  <c r="AD1812" i="15" s="1"/>
  <c r="K1812" i="15"/>
  <c r="M1812" i="15" s="1"/>
  <c r="AE1810" i="15"/>
  <c r="AH1810" i="15" s="1"/>
  <c r="W1812" i="15"/>
  <c r="X1812" i="15" s="1"/>
  <c r="AG1811" i="15" l="1"/>
  <c r="AH1811" i="15" s="1"/>
  <c r="AJ1811" i="15" s="1"/>
  <c r="D2125" i="11" s="1"/>
  <c r="W1813" i="15"/>
  <c r="X1813" i="15" s="1"/>
  <c r="AA1813" i="15" s="1"/>
  <c r="AA1812" i="15"/>
  <c r="AE1812" i="15" s="1"/>
  <c r="Z1812" i="15"/>
  <c r="K1813" i="15"/>
  <c r="M1813" i="15" s="1"/>
  <c r="B1815" i="15"/>
  <c r="V1814" i="15"/>
  <c r="U1814" i="15"/>
  <c r="Y1814" i="15"/>
  <c r="J1814" i="15"/>
  <c r="E1814" i="15"/>
  <c r="F1814" i="15" s="1"/>
  <c r="G1814" i="15" s="1"/>
  <c r="C1814" i="15" s="1"/>
  <c r="D1814" i="15" s="1"/>
  <c r="H1814" i="15" s="1"/>
  <c r="AF1814" i="15" s="1"/>
  <c r="E2122" i="11"/>
  <c r="I1814" i="15"/>
  <c r="N1814" i="15"/>
  <c r="O1814" i="15" s="1"/>
  <c r="P1814" i="15" s="1"/>
  <c r="L1814" i="15"/>
  <c r="S1814" i="15"/>
  <c r="AJ1810" i="15"/>
  <c r="D2126" i="11" s="1"/>
  <c r="AI1810" i="15"/>
  <c r="C2126" i="11" s="1"/>
  <c r="Q1813" i="15"/>
  <c r="R1813" i="15" s="1"/>
  <c r="T1813" i="15" s="1"/>
  <c r="AB1813" i="15" s="1"/>
  <c r="K1814" i="15" l="1"/>
  <c r="AC1813" i="15"/>
  <c r="AD1813" i="15" s="1"/>
  <c r="AE1813" i="15" s="1"/>
  <c r="Z1813" i="15"/>
  <c r="AI1811" i="15"/>
  <c r="C2125" i="11" s="1"/>
  <c r="W1814" i="15"/>
  <c r="X1814" i="15" s="1"/>
  <c r="B1816" i="15"/>
  <c r="V1815" i="15"/>
  <c r="U1815" i="15"/>
  <c r="Y1815" i="15"/>
  <c r="J1815" i="15"/>
  <c r="E1815" i="15"/>
  <c r="F1815" i="15" s="1"/>
  <c r="G1815" i="15" s="1"/>
  <c r="C1815" i="15" s="1"/>
  <c r="D1815" i="15" s="1"/>
  <c r="H1815" i="15" s="1"/>
  <c r="AF1815" i="15" s="1"/>
  <c r="E2121" i="11"/>
  <c r="I1815" i="15"/>
  <c r="N1815" i="15"/>
  <c r="O1815" i="15" s="1"/>
  <c r="P1815" i="15" s="1"/>
  <c r="L1815" i="15"/>
  <c r="S1815" i="15"/>
  <c r="M1814" i="15"/>
  <c r="Q1814" i="15"/>
  <c r="R1814" i="15" s="1"/>
  <c r="T1814" i="15" s="1"/>
  <c r="AB1814" i="15" s="1"/>
  <c r="AC1814" i="15" s="1"/>
  <c r="AD1814" i="15" s="1"/>
  <c r="AG1812" i="15"/>
  <c r="AH1812" i="15" s="1"/>
  <c r="AG1813" i="15" l="1"/>
  <c r="W1815" i="15"/>
  <c r="X1815" i="15" s="1"/>
  <c r="Z1815" i="15" s="1"/>
  <c r="AI1812" i="15"/>
  <c r="C2124" i="11" s="1"/>
  <c r="AJ1812" i="15"/>
  <c r="D2124" i="11" s="1"/>
  <c r="B1817" i="15"/>
  <c r="V1816" i="15"/>
  <c r="U1816" i="15"/>
  <c r="Y1816" i="15"/>
  <c r="J1816" i="15"/>
  <c r="E1816" i="15"/>
  <c r="F1816" i="15" s="1"/>
  <c r="G1816" i="15" s="1"/>
  <c r="C1816" i="15" s="1"/>
  <c r="D1816" i="15" s="1"/>
  <c r="H1816" i="15" s="1"/>
  <c r="AF1816" i="15" s="1"/>
  <c r="E2120" i="11"/>
  <c r="I1816" i="15"/>
  <c r="N1816" i="15"/>
  <c r="O1816" i="15" s="1"/>
  <c r="P1816" i="15" s="1"/>
  <c r="L1816" i="15"/>
  <c r="S1816" i="15"/>
  <c r="Q1815" i="15"/>
  <c r="R1815" i="15" s="1"/>
  <c r="T1815" i="15" s="1"/>
  <c r="AB1815" i="15" s="1"/>
  <c r="Z1814" i="15"/>
  <c r="AA1814" i="15"/>
  <c r="AG1814" i="15" s="1"/>
  <c r="K1815" i="15"/>
  <c r="M1815" i="15" s="1"/>
  <c r="AH1813" i="15"/>
  <c r="AC1815" i="15" l="1"/>
  <c r="AD1815" i="15" s="1"/>
  <c r="AA1815" i="15"/>
  <c r="W1816" i="15"/>
  <c r="X1816" i="15" s="1"/>
  <c r="B1818" i="15"/>
  <c r="V1817" i="15"/>
  <c r="U1817" i="15"/>
  <c r="Y1817" i="15"/>
  <c r="J1817" i="15"/>
  <c r="E1817" i="15"/>
  <c r="F1817" i="15" s="1"/>
  <c r="G1817" i="15" s="1"/>
  <c r="C1817" i="15" s="1"/>
  <c r="D1817" i="15" s="1"/>
  <c r="H1817" i="15" s="1"/>
  <c r="AF1817" i="15" s="1"/>
  <c r="E2119" i="11"/>
  <c r="I1817" i="15"/>
  <c r="N1817" i="15"/>
  <c r="O1817" i="15" s="1"/>
  <c r="P1817" i="15" s="1"/>
  <c r="L1817" i="15"/>
  <c r="S1817" i="15"/>
  <c r="Q1816" i="15"/>
  <c r="R1816" i="15" s="1"/>
  <c r="T1816" i="15" s="1"/>
  <c r="AB1816" i="15" s="1"/>
  <c r="AE1814" i="15"/>
  <c r="AH1814" i="15" s="1"/>
  <c r="K1816" i="15"/>
  <c r="M1816" i="15" s="1"/>
  <c r="AJ1813" i="15"/>
  <c r="D2123" i="11" s="1"/>
  <c r="AI1813" i="15"/>
  <c r="C2123" i="11" s="1"/>
  <c r="AC1816" i="15" l="1"/>
  <c r="AD1816" i="15" s="1"/>
  <c r="K1817" i="15"/>
  <c r="AE1815" i="15"/>
  <c r="AG1815" i="15"/>
  <c r="Q1817" i="15"/>
  <c r="R1817" i="15" s="1"/>
  <c r="T1817" i="15" s="1"/>
  <c r="AB1817" i="15" s="1"/>
  <c r="AJ1814" i="15"/>
  <c r="D2122" i="11" s="1"/>
  <c r="AI1814" i="15"/>
  <c r="C2122" i="11" s="1"/>
  <c r="W1817" i="15"/>
  <c r="X1817" i="15" s="1"/>
  <c r="B1819" i="15"/>
  <c r="V1818" i="15"/>
  <c r="U1818" i="15"/>
  <c r="Y1818" i="15"/>
  <c r="J1818" i="15"/>
  <c r="E1818" i="15"/>
  <c r="F1818" i="15" s="1"/>
  <c r="G1818" i="15" s="1"/>
  <c r="C1818" i="15" s="1"/>
  <c r="D1818" i="15" s="1"/>
  <c r="H1818" i="15" s="1"/>
  <c r="AF1818" i="15" s="1"/>
  <c r="E2118" i="11"/>
  <c r="I1818" i="15"/>
  <c r="N1818" i="15"/>
  <c r="O1818" i="15" s="1"/>
  <c r="P1818" i="15" s="1"/>
  <c r="L1818" i="15"/>
  <c r="S1818" i="15"/>
  <c r="M1817" i="15"/>
  <c r="Z1816" i="15"/>
  <c r="AA1816" i="15"/>
  <c r="AH1815" i="15"/>
  <c r="AG1816" i="15" l="1"/>
  <c r="AC1817" i="15"/>
  <c r="AD1817" i="15" s="1"/>
  <c r="W1818" i="15"/>
  <c r="X1818" i="15" s="1"/>
  <c r="AJ1815" i="15"/>
  <c r="D2121" i="11" s="1"/>
  <c r="AI1815" i="15"/>
  <c r="C2121" i="11" s="1"/>
  <c r="B1820" i="15"/>
  <c r="V1819" i="15"/>
  <c r="U1819" i="15"/>
  <c r="Y1819" i="15"/>
  <c r="J1819" i="15"/>
  <c r="E1819" i="15"/>
  <c r="F1819" i="15" s="1"/>
  <c r="G1819" i="15" s="1"/>
  <c r="C1819" i="15" s="1"/>
  <c r="D1819" i="15" s="1"/>
  <c r="H1819" i="15" s="1"/>
  <c r="AF1819" i="15" s="1"/>
  <c r="E2117" i="11"/>
  <c r="I1819" i="15"/>
  <c r="N1819" i="15"/>
  <c r="O1819" i="15" s="1"/>
  <c r="P1819" i="15" s="1"/>
  <c r="L1819" i="15"/>
  <c r="S1819" i="15"/>
  <c r="AA1817" i="15"/>
  <c r="Z1817" i="15"/>
  <c r="Q1818" i="15"/>
  <c r="R1818" i="15" s="1"/>
  <c r="T1818" i="15" s="1"/>
  <c r="AB1818" i="15" s="1"/>
  <c r="AE1816" i="15"/>
  <c r="AH1816" i="15" s="1"/>
  <c r="K1818" i="15"/>
  <c r="M1818" i="15" s="1"/>
  <c r="AE1817" i="15" l="1"/>
  <c r="AC1818" i="15"/>
  <c r="AD1818" i="15" s="1"/>
  <c r="W1819" i="15"/>
  <c r="X1819" i="15" s="1"/>
  <c r="AA1819" i="15" s="1"/>
  <c r="AI1816" i="15"/>
  <c r="C2120" i="11" s="1"/>
  <c r="AJ1816" i="15"/>
  <c r="D2120" i="11" s="1"/>
  <c r="B1821" i="15"/>
  <c r="V1820" i="15"/>
  <c r="U1820" i="15"/>
  <c r="Y1820" i="15"/>
  <c r="J1820" i="15"/>
  <c r="E1820" i="15"/>
  <c r="F1820" i="15" s="1"/>
  <c r="G1820" i="15" s="1"/>
  <c r="C1820" i="15" s="1"/>
  <c r="D1820" i="15" s="1"/>
  <c r="H1820" i="15" s="1"/>
  <c r="AF1820" i="15" s="1"/>
  <c r="E2116" i="11"/>
  <c r="I1820" i="15"/>
  <c r="N1820" i="15"/>
  <c r="O1820" i="15" s="1"/>
  <c r="P1820" i="15" s="1"/>
  <c r="L1820" i="15"/>
  <c r="S1820" i="15"/>
  <c r="Q1819" i="15"/>
  <c r="R1819" i="15" s="1"/>
  <c r="T1819" i="15" s="1"/>
  <c r="AB1819" i="15" s="1"/>
  <c r="Z1818" i="15"/>
  <c r="AA1818" i="15"/>
  <c r="AG1817" i="15"/>
  <c r="AH1817" i="15" s="1"/>
  <c r="K1819" i="15"/>
  <c r="M1819" i="15" s="1"/>
  <c r="AC1819" i="15" l="1"/>
  <c r="AD1819" i="15" s="1"/>
  <c r="AE1819" i="15" s="1"/>
  <c r="AG1818" i="15"/>
  <c r="W1820" i="15"/>
  <c r="X1820" i="15" s="1"/>
  <c r="AA1820" i="15" s="1"/>
  <c r="Z1819" i="15"/>
  <c r="AI1817" i="15"/>
  <c r="C2119" i="11" s="1"/>
  <c r="AJ1817" i="15"/>
  <c r="D2119" i="11" s="1"/>
  <c r="B1822" i="15"/>
  <c r="V1821" i="15"/>
  <c r="U1821" i="15"/>
  <c r="Y1821" i="15"/>
  <c r="J1821" i="15"/>
  <c r="E1821" i="15"/>
  <c r="F1821" i="15" s="1"/>
  <c r="G1821" i="15" s="1"/>
  <c r="C1821" i="15" s="1"/>
  <c r="D1821" i="15" s="1"/>
  <c r="H1821" i="15" s="1"/>
  <c r="AF1821" i="15" s="1"/>
  <c r="E2115" i="11"/>
  <c r="I1821" i="15"/>
  <c r="N1821" i="15"/>
  <c r="O1821" i="15" s="1"/>
  <c r="P1821" i="15" s="1"/>
  <c r="L1821" i="15"/>
  <c r="S1821" i="15"/>
  <c r="Q1820" i="15"/>
  <c r="R1820" i="15" s="1"/>
  <c r="T1820" i="15" s="1"/>
  <c r="AB1820" i="15" s="1"/>
  <c r="K1820" i="15"/>
  <c r="M1820" i="15" s="1"/>
  <c r="AE1818" i="15"/>
  <c r="AH1818" i="15" s="1"/>
  <c r="AG1819" i="15" l="1"/>
  <c r="AH1819" i="15" s="1"/>
  <c r="AJ1819" i="15" s="1"/>
  <c r="D2117" i="11" s="1"/>
  <c r="AC1820" i="15"/>
  <c r="AD1820" i="15" s="1"/>
  <c r="AG1820" i="15" s="1"/>
  <c r="Z1820" i="15"/>
  <c r="K1821" i="15"/>
  <c r="M1821" i="15" s="1"/>
  <c r="W1821" i="15"/>
  <c r="X1821" i="15" s="1"/>
  <c r="B1823" i="15"/>
  <c r="V1822" i="15"/>
  <c r="U1822" i="15"/>
  <c r="Y1822" i="15"/>
  <c r="J1822" i="15"/>
  <c r="E1822" i="15"/>
  <c r="F1822" i="15" s="1"/>
  <c r="G1822" i="15" s="1"/>
  <c r="C1822" i="15" s="1"/>
  <c r="D1822" i="15" s="1"/>
  <c r="H1822" i="15" s="1"/>
  <c r="AF1822" i="15" s="1"/>
  <c r="E2114" i="11"/>
  <c r="I1822" i="15"/>
  <c r="N1822" i="15"/>
  <c r="O1822" i="15" s="1"/>
  <c r="P1822" i="15" s="1"/>
  <c r="L1822" i="15"/>
  <c r="S1822" i="15"/>
  <c r="Q1821" i="15"/>
  <c r="R1821" i="15" s="1"/>
  <c r="T1821" i="15" s="1"/>
  <c r="AB1821" i="15" s="1"/>
  <c r="AI1818" i="15"/>
  <c r="C2118" i="11" s="1"/>
  <c r="AJ1818" i="15"/>
  <c r="D2118" i="11" s="1"/>
  <c r="AI1819" i="15" l="1"/>
  <c r="C2117" i="11" s="1"/>
  <c r="AE1820" i="15"/>
  <c r="AH1820" i="15" s="1"/>
  <c r="AJ1820" i="15" s="1"/>
  <c r="D2116" i="11" s="1"/>
  <c r="AC1821" i="15"/>
  <c r="AD1821" i="15" s="1"/>
  <c r="W1822" i="15"/>
  <c r="X1822" i="15" s="1"/>
  <c r="Z1822" i="15" s="1"/>
  <c r="B1824" i="15"/>
  <c r="V1823" i="15"/>
  <c r="U1823" i="15"/>
  <c r="Y1823" i="15"/>
  <c r="J1823" i="15"/>
  <c r="E1823" i="15"/>
  <c r="F1823" i="15" s="1"/>
  <c r="G1823" i="15" s="1"/>
  <c r="C1823" i="15" s="1"/>
  <c r="D1823" i="15" s="1"/>
  <c r="H1823" i="15" s="1"/>
  <c r="AF1823" i="15" s="1"/>
  <c r="E2113" i="11"/>
  <c r="I1823" i="15"/>
  <c r="N1823" i="15"/>
  <c r="O1823" i="15" s="1"/>
  <c r="P1823" i="15" s="1"/>
  <c r="L1823" i="15"/>
  <c r="S1823" i="15"/>
  <c r="Z1821" i="15"/>
  <c r="AA1821" i="15"/>
  <c r="Q1822" i="15"/>
  <c r="R1822" i="15" s="1"/>
  <c r="T1822" i="15" s="1"/>
  <c r="AB1822" i="15" s="1"/>
  <c r="K1822" i="15"/>
  <c r="M1822" i="15" s="1"/>
  <c r="AE1821" i="15" l="1"/>
  <c r="AI1820" i="15"/>
  <c r="C2116" i="11" s="1"/>
  <c r="AC1822" i="15"/>
  <c r="AD1822" i="15" s="1"/>
  <c r="W1823" i="15"/>
  <c r="X1823" i="15" s="1"/>
  <c r="AA1823" i="15" s="1"/>
  <c r="AA1822" i="15"/>
  <c r="B1825" i="15"/>
  <c r="V1824" i="15"/>
  <c r="U1824" i="15"/>
  <c r="Y1824" i="15"/>
  <c r="J1824" i="15"/>
  <c r="E1824" i="15"/>
  <c r="F1824" i="15" s="1"/>
  <c r="G1824" i="15" s="1"/>
  <c r="C1824" i="15" s="1"/>
  <c r="D1824" i="15" s="1"/>
  <c r="H1824" i="15" s="1"/>
  <c r="AF1824" i="15" s="1"/>
  <c r="E2112" i="11"/>
  <c r="I1824" i="15"/>
  <c r="N1824" i="15"/>
  <c r="O1824" i="15" s="1"/>
  <c r="P1824" i="15" s="1"/>
  <c r="L1824" i="15"/>
  <c r="S1824" i="15"/>
  <c r="Q1823" i="15"/>
  <c r="R1823" i="15" s="1"/>
  <c r="T1823" i="15" s="1"/>
  <c r="AB1823" i="15" s="1"/>
  <c r="K1823" i="15"/>
  <c r="M1823" i="15" s="1"/>
  <c r="AG1821" i="15"/>
  <c r="AH1821" i="15" s="1"/>
  <c r="AC1823" i="15" l="1"/>
  <c r="AD1823" i="15" s="1"/>
  <c r="AG1823" i="15" s="1"/>
  <c r="AE1822" i="15"/>
  <c r="W1824" i="15"/>
  <c r="X1824" i="15" s="1"/>
  <c r="Z1824" i="15" s="1"/>
  <c r="AG1822" i="15"/>
  <c r="AH1822" i="15" s="1"/>
  <c r="AI1822" i="15" s="1"/>
  <c r="C2114" i="11" s="1"/>
  <c r="Z1823" i="15"/>
  <c r="AI1821" i="15"/>
  <c r="C2115" i="11" s="1"/>
  <c r="AJ1821" i="15"/>
  <c r="D2115" i="11" s="1"/>
  <c r="B1826" i="15"/>
  <c r="V1825" i="15"/>
  <c r="U1825" i="15"/>
  <c r="Y1825" i="15"/>
  <c r="J1825" i="15"/>
  <c r="E1825" i="15"/>
  <c r="F1825" i="15" s="1"/>
  <c r="G1825" i="15" s="1"/>
  <c r="C1825" i="15" s="1"/>
  <c r="D1825" i="15" s="1"/>
  <c r="H1825" i="15" s="1"/>
  <c r="AF1825" i="15" s="1"/>
  <c r="E2111" i="11"/>
  <c r="I1825" i="15"/>
  <c r="N1825" i="15"/>
  <c r="O1825" i="15" s="1"/>
  <c r="P1825" i="15" s="1"/>
  <c r="L1825" i="15"/>
  <c r="S1825" i="15"/>
  <c r="Q1824" i="15"/>
  <c r="R1824" i="15" s="1"/>
  <c r="T1824" i="15" s="1"/>
  <c r="AB1824" i="15" s="1"/>
  <c r="K1824" i="15"/>
  <c r="M1824" i="15" s="1"/>
  <c r="K1825" i="15" l="1"/>
  <c r="AE1823" i="15"/>
  <c r="AH1823" i="15" s="1"/>
  <c r="AC1824" i="15"/>
  <c r="AD1824" i="15" s="1"/>
  <c r="AA1824" i="15"/>
  <c r="AJ1822" i="15"/>
  <c r="D2114" i="11" s="1"/>
  <c r="W1825" i="15"/>
  <c r="X1825" i="15" s="1"/>
  <c r="Z1825" i="15" s="1"/>
  <c r="B1827" i="15"/>
  <c r="V1826" i="15"/>
  <c r="U1826" i="15"/>
  <c r="Y1826" i="15"/>
  <c r="J1826" i="15"/>
  <c r="E1826" i="15"/>
  <c r="F1826" i="15" s="1"/>
  <c r="G1826" i="15" s="1"/>
  <c r="C1826" i="15" s="1"/>
  <c r="D1826" i="15" s="1"/>
  <c r="H1826" i="15" s="1"/>
  <c r="AF1826" i="15" s="1"/>
  <c r="E2110" i="11"/>
  <c r="I1826" i="15"/>
  <c r="N1826" i="15"/>
  <c r="O1826" i="15" s="1"/>
  <c r="P1826" i="15" s="1"/>
  <c r="L1826" i="15"/>
  <c r="S1826" i="15"/>
  <c r="Q1825" i="15"/>
  <c r="R1825" i="15" s="1"/>
  <c r="T1825" i="15" s="1"/>
  <c r="AB1825" i="15" s="1"/>
  <c r="AC1825" i="15" s="1"/>
  <c r="AD1825" i="15" s="1"/>
  <c r="M1825" i="15"/>
  <c r="AJ1823" i="15" l="1"/>
  <c r="D2113" i="11" s="1"/>
  <c r="AI1823" i="15"/>
  <c r="C2113" i="11" s="1"/>
  <c r="AG1824" i="15"/>
  <c r="AE1824" i="15"/>
  <c r="AH1824" i="15" s="1"/>
  <c r="AI1824" i="15" s="1"/>
  <c r="C2112" i="11" s="1"/>
  <c r="AA1825" i="15"/>
  <c r="AE1825" i="15" s="1"/>
  <c r="W1826" i="15"/>
  <c r="X1826" i="15" s="1"/>
  <c r="AA1826" i="15" s="1"/>
  <c r="K1826" i="15"/>
  <c r="M1826" i="15" s="1"/>
  <c r="B1828" i="15"/>
  <c r="V1827" i="15"/>
  <c r="U1827" i="15"/>
  <c r="Y1827" i="15"/>
  <c r="J1827" i="15"/>
  <c r="E1827" i="15"/>
  <c r="F1827" i="15" s="1"/>
  <c r="G1827" i="15" s="1"/>
  <c r="C1827" i="15" s="1"/>
  <c r="D1827" i="15" s="1"/>
  <c r="H1827" i="15" s="1"/>
  <c r="AF1827" i="15" s="1"/>
  <c r="E2109" i="11"/>
  <c r="I1827" i="15"/>
  <c r="N1827" i="15"/>
  <c r="O1827" i="15" s="1"/>
  <c r="P1827" i="15" s="1"/>
  <c r="L1827" i="15"/>
  <c r="S1827" i="15"/>
  <c r="Q1826" i="15"/>
  <c r="R1826" i="15" s="1"/>
  <c r="T1826" i="15" s="1"/>
  <c r="AB1826" i="15" s="1"/>
  <c r="AC1826" i="15" l="1"/>
  <c r="AD1826" i="15" s="1"/>
  <c r="AE1826" i="15" s="1"/>
  <c r="AG1825" i="15"/>
  <c r="AH1825" i="15" s="1"/>
  <c r="AI1825" i="15" s="1"/>
  <c r="C2111" i="11" s="1"/>
  <c r="Z1826" i="15"/>
  <c r="AJ1824" i="15"/>
  <c r="D2112" i="11" s="1"/>
  <c r="Q1827" i="15"/>
  <c r="R1827" i="15" s="1"/>
  <c r="T1827" i="15" s="1"/>
  <c r="AB1827" i="15" s="1"/>
  <c r="W1827" i="15"/>
  <c r="X1827" i="15" s="1"/>
  <c r="B1829" i="15"/>
  <c r="V1828" i="15"/>
  <c r="U1828" i="15"/>
  <c r="Y1828" i="15"/>
  <c r="J1828" i="15"/>
  <c r="E1828" i="15"/>
  <c r="F1828" i="15" s="1"/>
  <c r="G1828" i="15" s="1"/>
  <c r="C1828" i="15" s="1"/>
  <c r="D1828" i="15" s="1"/>
  <c r="H1828" i="15" s="1"/>
  <c r="AF1828" i="15" s="1"/>
  <c r="E2108" i="11"/>
  <c r="I1828" i="15"/>
  <c r="N1828" i="15"/>
  <c r="O1828" i="15" s="1"/>
  <c r="P1828" i="15" s="1"/>
  <c r="L1828" i="15"/>
  <c r="S1828" i="15"/>
  <c r="K1827" i="15"/>
  <c r="M1827" i="15" s="1"/>
  <c r="AG1826" i="15" l="1"/>
  <c r="AJ1825" i="15"/>
  <c r="D2111" i="11" s="1"/>
  <c r="W1828" i="15"/>
  <c r="X1828" i="15" s="1"/>
  <c r="Z1828" i="15" s="1"/>
  <c r="Q1828" i="15"/>
  <c r="R1828" i="15" s="1"/>
  <c r="T1828" i="15" s="1"/>
  <c r="AB1828" i="15" s="1"/>
  <c r="B1830" i="15"/>
  <c r="V1829" i="15"/>
  <c r="U1829" i="15"/>
  <c r="Y1829" i="15"/>
  <c r="J1829" i="15"/>
  <c r="E1829" i="15"/>
  <c r="F1829" i="15" s="1"/>
  <c r="G1829" i="15" s="1"/>
  <c r="C1829" i="15" s="1"/>
  <c r="D1829" i="15" s="1"/>
  <c r="H1829" i="15" s="1"/>
  <c r="AF1829" i="15" s="1"/>
  <c r="E2107" i="11"/>
  <c r="I1829" i="15"/>
  <c r="N1829" i="15"/>
  <c r="O1829" i="15" s="1"/>
  <c r="P1829" i="15" s="1"/>
  <c r="L1829" i="15"/>
  <c r="S1829" i="15"/>
  <c r="AC1827" i="15"/>
  <c r="AD1827" i="15" s="1"/>
  <c r="Z1827" i="15"/>
  <c r="AA1827" i="15"/>
  <c r="K1828" i="15"/>
  <c r="M1828" i="15" s="1"/>
  <c r="AH1826" i="15"/>
  <c r="AA1828" i="15" l="1"/>
  <c r="AG1827" i="15"/>
  <c r="Q1829" i="15"/>
  <c r="R1829" i="15" s="1"/>
  <c r="T1829" i="15" s="1"/>
  <c r="AB1829" i="15" s="1"/>
  <c r="K1829" i="15"/>
  <c r="M1829" i="15" s="1"/>
  <c r="AE1827" i="15"/>
  <c r="AH1827" i="15" s="1"/>
  <c r="W1829" i="15"/>
  <c r="X1829" i="15" s="1"/>
  <c r="B1831" i="15"/>
  <c r="V1830" i="15"/>
  <c r="U1830" i="15"/>
  <c r="Y1830" i="15"/>
  <c r="J1830" i="15"/>
  <c r="E1830" i="15"/>
  <c r="F1830" i="15" s="1"/>
  <c r="G1830" i="15" s="1"/>
  <c r="C1830" i="15" s="1"/>
  <c r="D1830" i="15" s="1"/>
  <c r="H1830" i="15" s="1"/>
  <c r="AF1830" i="15" s="1"/>
  <c r="E2106" i="11"/>
  <c r="I1830" i="15"/>
  <c r="N1830" i="15"/>
  <c r="O1830" i="15" s="1"/>
  <c r="P1830" i="15" s="1"/>
  <c r="L1830" i="15"/>
  <c r="S1830" i="15"/>
  <c r="AI1826" i="15"/>
  <c r="C2110" i="11" s="1"/>
  <c r="AJ1826" i="15"/>
  <c r="D2110" i="11" s="1"/>
  <c r="AC1828" i="15"/>
  <c r="AD1828" i="15" s="1"/>
  <c r="AG1828" i="15" l="1"/>
  <c r="W1830" i="15"/>
  <c r="X1830" i="15" s="1"/>
  <c r="Z1830" i="15" s="1"/>
  <c r="AC1829" i="15"/>
  <c r="AD1829" i="15" s="1"/>
  <c r="AJ1827" i="15"/>
  <c r="D2109" i="11" s="1"/>
  <c r="AI1827" i="15"/>
  <c r="C2109" i="11" s="1"/>
  <c r="B1832" i="15"/>
  <c r="V1831" i="15"/>
  <c r="U1831" i="15"/>
  <c r="Y1831" i="15"/>
  <c r="J1831" i="15"/>
  <c r="E1831" i="15"/>
  <c r="F1831" i="15" s="1"/>
  <c r="G1831" i="15" s="1"/>
  <c r="C1831" i="15" s="1"/>
  <c r="D1831" i="15" s="1"/>
  <c r="H1831" i="15" s="1"/>
  <c r="AF1831" i="15" s="1"/>
  <c r="E2105" i="11"/>
  <c r="I1831" i="15"/>
  <c r="N1831" i="15"/>
  <c r="O1831" i="15" s="1"/>
  <c r="P1831" i="15" s="1"/>
  <c r="L1831" i="15"/>
  <c r="S1831" i="15"/>
  <c r="Q1830" i="15"/>
  <c r="R1830" i="15" s="1"/>
  <c r="T1830" i="15" s="1"/>
  <c r="AB1830" i="15" s="1"/>
  <c r="AA1829" i="15"/>
  <c r="Z1829" i="15"/>
  <c r="K1830" i="15"/>
  <c r="M1830" i="15" s="1"/>
  <c r="AE1828" i="15"/>
  <c r="AH1828" i="15" s="1"/>
  <c r="K1831" i="15" l="1"/>
  <c r="M1831" i="15" s="1"/>
  <c r="AC1830" i="15"/>
  <c r="AD1830" i="15" s="1"/>
  <c r="W1831" i="15"/>
  <c r="X1831" i="15" s="1"/>
  <c r="AA1831" i="15" s="1"/>
  <c r="AA1830" i="15"/>
  <c r="AE1829" i="15"/>
  <c r="Q1831" i="15"/>
  <c r="AJ1828" i="15"/>
  <c r="D2108" i="11" s="1"/>
  <c r="AI1828" i="15"/>
  <c r="C2108" i="11" s="1"/>
  <c r="B1833" i="15"/>
  <c r="V1832" i="15"/>
  <c r="U1832" i="15"/>
  <c r="Y1832" i="15"/>
  <c r="J1832" i="15"/>
  <c r="E1832" i="15"/>
  <c r="F1832" i="15" s="1"/>
  <c r="G1832" i="15" s="1"/>
  <c r="C1832" i="15" s="1"/>
  <c r="D1832" i="15" s="1"/>
  <c r="H1832" i="15" s="1"/>
  <c r="AF1832" i="15" s="1"/>
  <c r="E2104" i="11"/>
  <c r="I1832" i="15"/>
  <c r="N1832" i="15"/>
  <c r="O1832" i="15" s="1"/>
  <c r="P1832" i="15" s="1"/>
  <c r="L1832" i="15"/>
  <c r="S1832" i="15"/>
  <c r="AG1829" i="15"/>
  <c r="AH1829" i="15" s="1"/>
  <c r="R1831" i="15"/>
  <c r="T1831" i="15" s="1"/>
  <c r="AB1831" i="15" s="1"/>
  <c r="AC1831" i="15" l="1"/>
  <c r="AD1831" i="15" s="1"/>
  <c r="AG1831" i="15" s="1"/>
  <c r="AE1830" i="15"/>
  <c r="Z1831" i="15"/>
  <c r="AG1830" i="15"/>
  <c r="AH1830" i="15" s="1"/>
  <c r="AJ1830" i="15" s="1"/>
  <c r="D2106" i="11" s="1"/>
  <c r="W1832" i="15"/>
  <c r="X1832" i="15" s="1"/>
  <c r="Z1832" i="15" s="1"/>
  <c r="AI1829" i="15"/>
  <c r="C2107" i="11" s="1"/>
  <c r="AJ1829" i="15"/>
  <c r="D2107" i="11" s="1"/>
  <c r="B1834" i="15"/>
  <c r="V1833" i="15"/>
  <c r="U1833" i="15"/>
  <c r="Y1833" i="15"/>
  <c r="J1833" i="15"/>
  <c r="E1833" i="15"/>
  <c r="F1833" i="15" s="1"/>
  <c r="G1833" i="15" s="1"/>
  <c r="C1833" i="15" s="1"/>
  <c r="D1833" i="15" s="1"/>
  <c r="H1833" i="15" s="1"/>
  <c r="AF1833" i="15" s="1"/>
  <c r="E2103" i="11"/>
  <c r="I1833" i="15"/>
  <c r="N1833" i="15"/>
  <c r="O1833" i="15" s="1"/>
  <c r="P1833" i="15" s="1"/>
  <c r="L1833" i="15"/>
  <c r="S1833" i="15"/>
  <c r="Q1832" i="15"/>
  <c r="R1832" i="15" s="1"/>
  <c r="T1832" i="15" s="1"/>
  <c r="AB1832" i="15" s="1"/>
  <c r="K1832" i="15"/>
  <c r="M1832" i="15" s="1"/>
  <c r="AE1831" i="15" l="1"/>
  <c r="AH1831" i="15" s="1"/>
  <c r="AJ1831" i="15" s="1"/>
  <c r="D2105" i="11" s="1"/>
  <c r="AC1832" i="15"/>
  <c r="AD1832" i="15" s="1"/>
  <c r="AA1832" i="15"/>
  <c r="AI1830" i="15"/>
  <c r="C2106" i="11" s="1"/>
  <c r="W1833" i="15"/>
  <c r="X1833" i="15" s="1"/>
  <c r="AA1833" i="15" s="1"/>
  <c r="B1835" i="15"/>
  <c r="V1834" i="15"/>
  <c r="U1834" i="15"/>
  <c r="Y1834" i="15"/>
  <c r="J1834" i="15"/>
  <c r="E1834" i="15"/>
  <c r="F1834" i="15" s="1"/>
  <c r="G1834" i="15" s="1"/>
  <c r="C1834" i="15" s="1"/>
  <c r="D1834" i="15" s="1"/>
  <c r="H1834" i="15" s="1"/>
  <c r="AF1834" i="15" s="1"/>
  <c r="E2102" i="11"/>
  <c r="I1834" i="15"/>
  <c r="N1834" i="15"/>
  <c r="O1834" i="15" s="1"/>
  <c r="P1834" i="15" s="1"/>
  <c r="L1834" i="15"/>
  <c r="S1834" i="15"/>
  <c r="Q1833" i="15"/>
  <c r="R1833" i="15" s="1"/>
  <c r="T1833" i="15" s="1"/>
  <c r="AB1833" i="15" s="1"/>
  <c r="K1833" i="15"/>
  <c r="M1833" i="15" s="1"/>
  <c r="AC1833" i="15" l="1"/>
  <c r="AD1833" i="15" s="1"/>
  <c r="AG1833" i="15" s="1"/>
  <c r="AG1832" i="15"/>
  <c r="W1834" i="15"/>
  <c r="X1834" i="15" s="1"/>
  <c r="AA1834" i="15" s="1"/>
  <c r="AE1832" i="15"/>
  <c r="AH1832" i="15" s="1"/>
  <c r="AI1832" i="15" s="1"/>
  <c r="C2104" i="11" s="1"/>
  <c r="Z1833" i="15"/>
  <c r="AI1831" i="15"/>
  <c r="C2105" i="11" s="1"/>
  <c r="Q1834" i="15"/>
  <c r="R1834" i="15" s="1"/>
  <c r="T1834" i="15" s="1"/>
  <c r="AB1834" i="15" s="1"/>
  <c r="B1836" i="15"/>
  <c r="V1835" i="15"/>
  <c r="U1835" i="15"/>
  <c r="Y1835" i="15"/>
  <c r="J1835" i="15"/>
  <c r="E1835" i="15"/>
  <c r="F1835" i="15" s="1"/>
  <c r="G1835" i="15" s="1"/>
  <c r="C1835" i="15" s="1"/>
  <c r="D1835" i="15" s="1"/>
  <c r="H1835" i="15" s="1"/>
  <c r="AF1835" i="15" s="1"/>
  <c r="E2101" i="11"/>
  <c r="I1835" i="15"/>
  <c r="N1835" i="15"/>
  <c r="O1835" i="15" s="1"/>
  <c r="P1835" i="15" s="1"/>
  <c r="L1835" i="15"/>
  <c r="S1835" i="15"/>
  <c r="K1834" i="15"/>
  <c r="M1834" i="15" s="1"/>
  <c r="AE1833" i="15" l="1"/>
  <c r="AH1833" i="15" s="1"/>
  <c r="AI1833" i="15" s="1"/>
  <c r="C2103" i="11" s="1"/>
  <c r="Z1834" i="15"/>
  <c r="AJ1832" i="15"/>
  <c r="D2104" i="11" s="1"/>
  <c r="W1835" i="15"/>
  <c r="X1835" i="15" s="1"/>
  <c r="AA1835" i="15" s="1"/>
  <c r="Q1835" i="15"/>
  <c r="R1835" i="15" s="1"/>
  <c r="T1835" i="15" s="1"/>
  <c r="AB1835" i="15" s="1"/>
  <c r="AC1834" i="15"/>
  <c r="AD1834" i="15" s="1"/>
  <c r="AE1834" i="15" s="1"/>
  <c r="B1837" i="15"/>
  <c r="V1836" i="15"/>
  <c r="U1836" i="15"/>
  <c r="Y1836" i="15"/>
  <c r="J1836" i="15"/>
  <c r="E1836" i="15"/>
  <c r="F1836" i="15" s="1"/>
  <c r="G1836" i="15" s="1"/>
  <c r="C1836" i="15" s="1"/>
  <c r="D1836" i="15" s="1"/>
  <c r="H1836" i="15" s="1"/>
  <c r="AF1836" i="15" s="1"/>
  <c r="E2100" i="11"/>
  <c r="I1836" i="15"/>
  <c r="N1836" i="15"/>
  <c r="O1836" i="15" s="1"/>
  <c r="P1836" i="15" s="1"/>
  <c r="L1836" i="15"/>
  <c r="S1836" i="15"/>
  <c r="K1835" i="15"/>
  <c r="M1835" i="15" s="1"/>
  <c r="Z1835" i="15" l="1"/>
  <c r="AJ1833" i="15"/>
  <c r="D2103" i="11" s="1"/>
  <c r="AG1834" i="15"/>
  <c r="AH1834" i="15" s="1"/>
  <c r="W1836" i="15"/>
  <c r="X1836" i="15" s="1"/>
  <c r="B1838" i="15"/>
  <c r="V1837" i="15"/>
  <c r="U1837" i="15"/>
  <c r="Y1837" i="15"/>
  <c r="J1837" i="15"/>
  <c r="E1837" i="15"/>
  <c r="F1837" i="15" s="1"/>
  <c r="G1837" i="15" s="1"/>
  <c r="C1837" i="15" s="1"/>
  <c r="D1837" i="15" s="1"/>
  <c r="H1837" i="15" s="1"/>
  <c r="AF1837" i="15" s="1"/>
  <c r="E2099" i="11"/>
  <c r="I1837" i="15"/>
  <c r="N1837" i="15"/>
  <c r="O1837" i="15" s="1"/>
  <c r="P1837" i="15" s="1"/>
  <c r="L1837" i="15"/>
  <c r="S1837" i="15"/>
  <c r="AC1835" i="15"/>
  <c r="AD1835" i="15" s="1"/>
  <c r="AE1835" i="15" s="1"/>
  <c r="Q1836" i="15"/>
  <c r="R1836" i="15" s="1"/>
  <c r="T1836" i="15" s="1"/>
  <c r="AB1836" i="15" s="1"/>
  <c r="K1836" i="15"/>
  <c r="M1836" i="15" s="1"/>
  <c r="AC1836" i="15" l="1"/>
  <c r="AD1836" i="15" s="1"/>
  <c r="W1837" i="15"/>
  <c r="X1837" i="15" s="1"/>
  <c r="Z1837" i="15" s="1"/>
  <c r="Q1837" i="15"/>
  <c r="R1837" i="15" s="1"/>
  <c r="T1837" i="15" s="1"/>
  <c r="AB1837" i="15" s="1"/>
  <c r="K1837" i="15"/>
  <c r="M1837" i="15" s="1"/>
  <c r="AI1834" i="15"/>
  <c r="C2102" i="11" s="1"/>
  <c r="AJ1834" i="15"/>
  <c r="D2102" i="11" s="1"/>
  <c r="AG1835" i="15"/>
  <c r="AH1835" i="15" s="1"/>
  <c r="B1839" i="15"/>
  <c r="V1838" i="15"/>
  <c r="U1838" i="15"/>
  <c r="Y1838" i="15"/>
  <c r="J1838" i="15"/>
  <c r="E1838" i="15"/>
  <c r="F1838" i="15" s="1"/>
  <c r="G1838" i="15" s="1"/>
  <c r="C1838" i="15" s="1"/>
  <c r="D1838" i="15" s="1"/>
  <c r="H1838" i="15" s="1"/>
  <c r="AF1838" i="15" s="1"/>
  <c r="E2098" i="11"/>
  <c r="I1838" i="15"/>
  <c r="N1838" i="15"/>
  <c r="O1838" i="15" s="1"/>
  <c r="P1838" i="15" s="1"/>
  <c r="L1838" i="15"/>
  <c r="S1838" i="15"/>
  <c r="Z1836" i="15"/>
  <c r="AA1836" i="15"/>
  <c r="AG1836" i="15" l="1"/>
  <c r="AA1837" i="15"/>
  <c r="W1838" i="15"/>
  <c r="X1838" i="15" s="1"/>
  <c r="AA1838" i="15" s="1"/>
  <c r="Q1838" i="15"/>
  <c r="R1838" i="15" s="1"/>
  <c r="T1838" i="15" s="1"/>
  <c r="AB1838" i="15" s="1"/>
  <c r="AC1837" i="15"/>
  <c r="AD1837" i="15" s="1"/>
  <c r="AJ1835" i="15"/>
  <c r="D2101" i="11" s="1"/>
  <c r="AI1835" i="15"/>
  <c r="C2101" i="11" s="1"/>
  <c r="B1840" i="15"/>
  <c r="V1839" i="15"/>
  <c r="U1839" i="15"/>
  <c r="Y1839" i="15"/>
  <c r="J1839" i="15"/>
  <c r="E1839" i="15"/>
  <c r="F1839" i="15" s="1"/>
  <c r="G1839" i="15" s="1"/>
  <c r="C1839" i="15" s="1"/>
  <c r="D1839" i="15" s="1"/>
  <c r="H1839" i="15" s="1"/>
  <c r="AF1839" i="15" s="1"/>
  <c r="E2097" i="11"/>
  <c r="I1839" i="15"/>
  <c r="N1839" i="15"/>
  <c r="O1839" i="15" s="1"/>
  <c r="P1839" i="15" s="1"/>
  <c r="L1839" i="15"/>
  <c r="S1839" i="15"/>
  <c r="K1838" i="15"/>
  <c r="M1838" i="15" s="1"/>
  <c r="AE1836" i="15"/>
  <c r="AH1836" i="15" s="1"/>
  <c r="W1839" i="15" l="1"/>
  <c r="X1839" i="15" s="1"/>
  <c r="AA1839" i="15" s="1"/>
  <c r="Z1838" i="15"/>
  <c r="AG1837" i="15"/>
  <c r="AI1836" i="15"/>
  <c r="C2100" i="11" s="1"/>
  <c r="AJ1836" i="15"/>
  <c r="D2100" i="11" s="1"/>
  <c r="V1840" i="15"/>
  <c r="U1840" i="15"/>
  <c r="Y1840" i="15"/>
  <c r="J1840" i="15"/>
  <c r="E1840" i="15"/>
  <c r="F1840" i="15" s="1"/>
  <c r="G1840" i="15" s="1"/>
  <c r="C1840" i="15" s="1"/>
  <c r="D1840" i="15" s="1"/>
  <c r="H1840" i="15" s="1"/>
  <c r="AF1840" i="15" s="1"/>
  <c r="E2096" i="11"/>
  <c r="I1840" i="15"/>
  <c r="B1841" i="15"/>
  <c r="N1840" i="15"/>
  <c r="O1840" i="15" s="1"/>
  <c r="P1840" i="15" s="1"/>
  <c r="L1840" i="15"/>
  <c r="S1840" i="15"/>
  <c r="Q1839" i="15"/>
  <c r="R1839" i="15" s="1"/>
  <c r="T1839" i="15" s="1"/>
  <c r="AB1839" i="15" s="1"/>
  <c r="AC1838" i="15"/>
  <c r="AD1838" i="15" s="1"/>
  <c r="AG1838" i="15" s="1"/>
  <c r="AE1837" i="15"/>
  <c r="AH1837" i="15" s="1"/>
  <c r="K1839" i="15"/>
  <c r="M1839" i="15" s="1"/>
  <c r="K1840" i="15" l="1"/>
  <c r="M1840" i="15" s="1"/>
  <c r="AC1839" i="15"/>
  <c r="AD1839" i="15" s="1"/>
  <c r="AG1839" i="15" s="1"/>
  <c r="Z1839" i="15"/>
  <c r="AI1837" i="15"/>
  <c r="C2099" i="11" s="1"/>
  <c r="AJ1837" i="15"/>
  <c r="D2099" i="11" s="1"/>
  <c r="W1840" i="15"/>
  <c r="X1840" i="15" s="1"/>
  <c r="AE1838" i="15"/>
  <c r="AH1838" i="15" s="1"/>
  <c r="Q1840" i="15"/>
  <c r="R1840" i="15" s="1"/>
  <c r="T1840" i="15" s="1"/>
  <c r="AB1840" i="15" s="1"/>
  <c r="V1841" i="15"/>
  <c r="U1841" i="15"/>
  <c r="Y1841" i="15"/>
  <c r="J1841" i="15"/>
  <c r="E1841" i="15"/>
  <c r="F1841" i="15" s="1"/>
  <c r="G1841" i="15" s="1"/>
  <c r="C1841" i="15" s="1"/>
  <c r="D1841" i="15" s="1"/>
  <c r="H1841" i="15" s="1"/>
  <c r="AF1841" i="15" s="1"/>
  <c r="E2095" i="11"/>
  <c r="I1841" i="15"/>
  <c r="B1842" i="15"/>
  <c r="N1841" i="15"/>
  <c r="O1841" i="15" s="1"/>
  <c r="P1841" i="15" s="1"/>
  <c r="L1841" i="15"/>
  <c r="S1841" i="15"/>
  <c r="AC1840" i="15" l="1"/>
  <c r="AD1840" i="15" s="1"/>
  <c r="AE1839" i="15"/>
  <c r="AH1839" i="15" s="1"/>
  <c r="AI1839" i="15" s="1"/>
  <c r="C2097" i="11" s="1"/>
  <c r="AJ1838" i="15"/>
  <c r="D2098" i="11" s="1"/>
  <c r="AI1838" i="15"/>
  <c r="C2098" i="11" s="1"/>
  <c r="W1841" i="15"/>
  <c r="X1841" i="15" s="1"/>
  <c r="Q1841" i="15"/>
  <c r="R1841" i="15" s="1"/>
  <c r="T1841" i="15" s="1"/>
  <c r="AB1841" i="15" s="1"/>
  <c r="Z1840" i="15"/>
  <c r="AA1840" i="15"/>
  <c r="B1843" i="15"/>
  <c r="V1842" i="15"/>
  <c r="U1842" i="15"/>
  <c r="Y1842" i="15"/>
  <c r="J1842" i="15"/>
  <c r="E1842" i="15"/>
  <c r="F1842" i="15" s="1"/>
  <c r="G1842" i="15" s="1"/>
  <c r="C1842" i="15" s="1"/>
  <c r="D1842" i="15" s="1"/>
  <c r="H1842" i="15" s="1"/>
  <c r="AF1842" i="15" s="1"/>
  <c r="E2094" i="11"/>
  <c r="I1842" i="15"/>
  <c r="N1842" i="15"/>
  <c r="O1842" i="15" s="1"/>
  <c r="P1842" i="15" s="1"/>
  <c r="L1842" i="15"/>
  <c r="S1842" i="15"/>
  <c r="K1841" i="15"/>
  <c r="M1841" i="15" s="1"/>
  <c r="AG1840" i="15" l="1"/>
  <c r="W1842" i="15"/>
  <c r="X1842" i="15" s="1"/>
  <c r="AA1842" i="15" s="1"/>
  <c r="AJ1839" i="15"/>
  <c r="D2097" i="11" s="1"/>
  <c r="Q1842" i="15"/>
  <c r="R1842" i="15" s="1"/>
  <c r="T1842" i="15" s="1"/>
  <c r="AB1842" i="15" s="1"/>
  <c r="AC1841" i="15"/>
  <c r="AD1841" i="15" s="1"/>
  <c r="B1844" i="15"/>
  <c r="V1843" i="15"/>
  <c r="U1843" i="15"/>
  <c r="Y1843" i="15"/>
  <c r="J1843" i="15"/>
  <c r="E1843" i="15"/>
  <c r="F1843" i="15" s="1"/>
  <c r="G1843" i="15" s="1"/>
  <c r="C1843" i="15" s="1"/>
  <c r="D1843" i="15" s="1"/>
  <c r="H1843" i="15" s="1"/>
  <c r="AF1843" i="15" s="1"/>
  <c r="E2093" i="11"/>
  <c r="I1843" i="15"/>
  <c r="N1843" i="15"/>
  <c r="O1843" i="15" s="1"/>
  <c r="P1843" i="15" s="1"/>
  <c r="L1843" i="15"/>
  <c r="S1843" i="15"/>
  <c r="AA1841" i="15"/>
  <c r="Z1841" i="15"/>
  <c r="K1842" i="15"/>
  <c r="M1842" i="15" s="1"/>
  <c r="AE1840" i="15"/>
  <c r="AH1840" i="15" s="1"/>
  <c r="Z1842" i="15" l="1"/>
  <c r="AG1841" i="15"/>
  <c r="W1843" i="15"/>
  <c r="X1843" i="15" s="1"/>
  <c r="B1845" i="15"/>
  <c r="V1844" i="15"/>
  <c r="U1844" i="15"/>
  <c r="Y1844" i="15"/>
  <c r="J1844" i="15"/>
  <c r="E1844" i="15"/>
  <c r="F1844" i="15" s="1"/>
  <c r="G1844" i="15" s="1"/>
  <c r="C1844" i="15" s="1"/>
  <c r="D1844" i="15" s="1"/>
  <c r="H1844" i="15" s="1"/>
  <c r="AF1844" i="15" s="1"/>
  <c r="E2092" i="11"/>
  <c r="I1844" i="15"/>
  <c r="N1844" i="15"/>
  <c r="O1844" i="15" s="1"/>
  <c r="P1844" i="15" s="1"/>
  <c r="L1844" i="15"/>
  <c r="S1844" i="15"/>
  <c r="AC1842" i="15"/>
  <c r="AD1842" i="15" s="1"/>
  <c r="AE1841" i="15"/>
  <c r="AH1841" i="15" s="1"/>
  <c r="AJ1840" i="15"/>
  <c r="D2096" i="11" s="1"/>
  <c r="AI1840" i="15"/>
  <c r="C2096" i="11" s="1"/>
  <c r="Q1843" i="15"/>
  <c r="R1843" i="15" s="1"/>
  <c r="T1843" i="15" s="1"/>
  <c r="AB1843" i="15" s="1"/>
  <c r="K1843" i="15"/>
  <c r="M1843" i="15" s="1"/>
  <c r="AC1843" i="15" l="1"/>
  <c r="AD1843" i="15" s="1"/>
  <c r="W1844" i="15"/>
  <c r="X1844" i="15" s="1"/>
  <c r="Z1844" i="15" s="1"/>
  <c r="Q1844" i="15"/>
  <c r="R1844" i="15" s="1"/>
  <c r="T1844" i="15" s="1"/>
  <c r="AB1844" i="15" s="1"/>
  <c r="K1844" i="15"/>
  <c r="AG1842" i="15"/>
  <c r="AE1842" i="15"/>
  <c r="B1846" i="15"/>
  <c r="V1845" i="15"/>
  <c r="U1845" i="15"/>
  <c r="Y1845" i="15"/>
  <c r="J1845" i="15"/>
  <c r="E1845" i="15"/>
  <c r="F1845" i="15" s="1"/>
  <c r="G1845" i="15" s="1"/>
  <c r="C1845" i="15" s="1"/>
  <c r="D1845" i="15" s="1"/>
  <c r="H1845" i="15" s="1"/>
  <c r="AF1845" i="15" s="1"/>
  <c r="E2091" i="11"/>
  <c r="I1845" i="15"/>
  <c r="N1845" i="15"/>
  <c r="O1845" i="15" s="1"/>
  <c r="P1845" i="15" s="1"/>
  <c r="L1845" i="15"/>
  <c r="S1845" i="15"/>
  <c r="AJ1841" i="15"/>
  <c r="D2095" i="11" s="1"/>
  <c r="AI1841" i="15"/>
  <c r="C2095" i="11" s="1"/>
  <c r="M1844" i="15"/>
  <c r="Z1843" i="15"/>
  <c r="AA1843" i="15"/>
  <c r="AG1843" i="15" l="1"/>
  <c r="AA1844" i="15"/>
  <c r="Q1845" i="15"/>
  <c r="R1845" i="15" s="1"/>
  <c r="T1845" i="15" s="1"/>
  <c r="AB1845" i="15" s="1"/>
  <c r="AC1844" i="15"/>
  <c r="AD1844" i="15" s="1"/>
  <c r="AH1842" i="15"/>
  <c r="W1845" i="15"/>
  <c r="X1845" i="15" s="1"/>
  <c r="B1847" i="15"/>
  <c r="V1846" i="15"/>
  <c r="U1846" i="15"/>
  <c r="Y1846" i="15"/>
  <c r="J1846" i="15"/>
  <c r="E1846" i="15"/>
  <c r="F1846" i="15" s="1"/>
  <c r="G1846" i="15" s="1"/>
  <c r="C1846" i="15" s="1"/>
  <c r="D1846" i="15" s="1"/>
  <c r="H1846" i="15" s="1"/>
  <c r="AF1846" i="15" s="1"/>
  <c r="E2090" i="11"/>
  <c r="I1846" i="15"/>
  <c r="N1846" i="15"/>
  <c r="O1846" i="15" s="1"/>
  <c r="P1846" i="15" s="1"/>
  <c r="L1846" i="15"/>
  <c r="S1846" i="15"/>
  <c r="K1845" i="15"/>
  <c r="M1845" i="15" s="1"/>
  <c r="AE1843" i="15"/>
  <c r="AH1843" i="15" s="1"/>
  <c r="W1846" i="15" l="1"/>
  <c r="X1846" i="15" s="1"/>
  <c r="Z1846" i="15" s="1"/>
  <c r="AG1844" i="15"/>
  <c r="Q1846" i="15"/>
  <c r="R1846" i="15" s="1"/>
  <c r="T1846" i="15" s="1"/>
  <c r="AB1846" i="15" s="1"/>
  <c r="AE1844" i="15"/>
  <c r="AH1844" i="15" s="1"/>
  <c r="AJ1844" i="15" s="1"/>
  <c r="D2092" i="11" s="1"/>
  <c r="AJ1843" i="15"/>
  <c r="D2093" i="11" s="1"/>
  <c r="AI1843" i="15"/>
  <c r="C2093" i="11" s="1"/>
  <c r="B1848" i="15"/>
  <c r="V1847" i="15"/>
  <c r="U1847" i="15"/>
  <c r="Y1847" i="15"/>
  <c r="J1847" i="15"/>
  <c r="E1847" i="15"/>
  <c r="F1847" i="15" s="1"/>
  <c r="G1847" i="15" s="1"/>
  <c r="C1847" i="15" s="1"/>
  <c r="D1847" i="15" s="1"/>
  <c r="H1847" i="15" s="1"/>
  <c r="AF1847" i="15" s="1"/>
  <c r="E2089" i="11"/>
  <c r="I1847" i="15"/>
  <c r="N1847" i="15"/>
  <c r="O1847" i="15" s="1"/>
  <c r="P1847" i="15" s="1"/>
  <c r="L1847" i="15"/>
  <c r="S1847" i="15"/>
  <c r="AC1845" i="15"/>
  <c r="AD1845" i="15" s="1"/>
  <c r="AA1845" i="15"/>
  <c r="Z1845" i="15"/>
  <c r="AJ1842" i="15"/>
  <c r="D2094" i="11" s="1"/>
  <c r="AI1842" i="15"/>
  <c r="C2094" i="11" s="1"/>
  <c r="K1846" i="15"/>
  <c r="M1846" i="15" s="1"/>
  <c r="AA1846" i="15" l="1"/>
  <c r="W1847" i="15"/>
  <c r="X1847" i="15" s="1"/>
  <c r="Z1847" i="15" s="1"/>
  <c r="AI1844" i="15"/>
  <c r="C2092" i="11" s="1"/>
  <c r="AG1845" i="15"/>
  <c r="AE1845" i="15"/>
  <c r="AH1845" i="15" s="1"/>
  <c r="B1849" i="15"/>
  <c r="V1848" i="15"/>
  <c r="U1848" i="15"/>
  <c r="Y1848" i="15"/>
  <c r="J1848" i="15"/>
  <c r="E1848" i="15"/>
  <c r="F1848" i="15" s="1"/>
  <c r="G1848" i="15" s="1"/>
  <c r="C1848" i="15" s="1"/>
  <c r="D1848" i="15" s="1"/>
  <c r="H1848" i="15" s="1"/>
  <c r="AF1848" i="15" s="1"/>
  <c r="E2088" i="11"/>
  <c r="I1848" i="15"/>
  <c r="N1848" i="15"/>
  <c r="O1848" i="15" s="1"/>
  <c r="P1848" i="15" s="1"/>
  <c r="L1848" i="15"/>
  <c r="S1848" i="15"/>
  <c r="AC1846" i="15"/>
  <c r="AD1846" i="15" s="1"/>
  <c r="Q1847" i="15"/>
  <c r="R1847" i="15" s="1"/>
  <c r="T1847" i="15" s="1"/>
  <c r="AB1847" i="15" s="1"/>
  <c r="AC1847" i="15" s="1"/>
  <c r="AD1847" i="15" s="1"/>
  <c r="K1847" i="15"/>
  <c r="M1847" i="15" s="1"/>
  <c r="AE1846" i="15" l="1"/>
  <c r="W1848" i="15"/>
  <c r="X1848" i="15" s="1"/>
  <c r="AA1848" i="15" s="1"/>
  <c r="AA1847" i="15"/>
  <c r="AE1847" i="15" s="1"/>
  <c r="Q1848" i="15"/>
  <c r="R1848" i="15" s="1"/>
  <c r="T1848" i="15" s="1"/>
  <c r="AB1848" i="15" s="1"/>
  <c r="K1848" i="15"/>
  <c r="M1848" i="15" s="1"/>
  <c r="AG1846" i="15"/>
  <c r="AH1846" i="15" s="1"/>
  <c r="V1849" i="15"/>
  <c r="U1849" i="15"/>
  <c r="Y1849" i="15"/>
  <c r="J1849" i="15"/>
  <c r="E1849" i="15"/>
  <c r="F1849" i="15" s="1"/>
  <c r="G1849" i="15" s="1"/>
  <c r="C1849" i="15" s="1"/>
  <c r="D1849" i="15" s="1"/>
  <c r="H1849" i="15" s="1"/>
  <c r="AF1849" i="15" s="1"/>
  <c r="E2087" i="11"/>
  <c r="I1849" i="15"/>
  <c r="B1850" i="15"/>
  <c r="N1849" i="15"/>
  <c r="O1849" i="15" s="1"/>
  <c r="P1849" i="15" s="1"/>
  <c r="L1849" i="15"/>
  <c r="S1849" i="15"/>
  <c r="AJ1845" i="15"/>
  <c r="D2091" i="11" s="1"/>
  <c r="AI1845" i="15"/>
  <c r="C2091" i="11" s="1"/>
  <c r="AC1848" i="15" l="1"/>
  <c r="AD1848" i="15" s="1"/>
  <c r="AE1848" i="15" s="1"/>
  <c r="Z1848" i="15"/>
  <c r="AG1847" i="15"/>
  <c r="W1849" i="15"/>
  <c r="X1849" i="15" s="1"/>
  <c r="AA1849" i="15" s="1"/>
  <c r="AI1846" i="15"/>
  <c r="C2090" i="11" s="1"/>
  <c r="AJ1846" i="15"/>
  <c r="D2090" i="11" s="1"/>
  <c r="Q1849" i="15"/>
  <c r="R1849" i="15" s="1"/>
  <c r="T1849" i="15" s="1"/>
  <c r="AB1849" i="15" s="1"/>
  <c r="AC1849" i="15" s="1"/>
  <c r="AD1849" i="15" s="1"/>
  <c r="B1851" i="15"/>
  <c r="V1850" i="15"/>
  <c r="U1850" i="15"/>
  <c r="Y1850" i="15"/>
  <c r="J1850" i="15"/>
  <c r="E1850" i="15"/>
  <c r="F1850" i="15" s="1"/>
  <c r="G1850" i="15" s="1"/>
  <c r="C1850" i="15" s="1"/>
  <c r="D1850" i="15" s="1"/>
  <c r="H1850" i="15" s="1"/>
  <c r="AF1850" i="15" s="1"/>
  <c r="E2086" i="11"/>
  <c r="I1850" i="15"/>
  <c r="N1850" i="15"/>
  <c r="O1850" i="15" s="1"/>
  <c r="P1850" i="15" s="1"/>
  <c r="L1850" i="15"/>
  <c r="S1850" i="15"/>
  <c r="K1849" i="15"/>
  <c r="M1849" i="15" s="1"/>
  <c r="AH1847" i="15"/>
  <c r="AG1848" i="15" l="1"/>
  <c r="K1850" i="15"/>
  <c r="M1850" i="15" s="1"/>
  <c r="Z1849" i="15"/>
  <c r="W1850" i="15"/>
  <c r="X1850" i="15" s="1"/>
  <c r="Z1850" i="15" s="1"/>
  <c r="Q1850" i="15"/>
  <c r="AG1849" i="15"/>
  <c r="AE1849" i="15"/>
  <c r="AJ1847" i="15"/>
  <c r="D2089" i="11" s="1"/>
  <c r="AI1847" i="15"/>
  <c r="C2089" i="11" s="1"/>
  <c r="B1852" i="15"/>
  <c r="V1851" i="15"/>
  <c r="U1851" i="15"/>
  <c r="Y1851" i="15"/>
  <c r="J1851" i="15"/>
  <c r="E1851" i="15"/>
  <c r="F1851" i="15" s="1"/>
  <c r="G1851" i="15" s="1"/>
  <c r="C1851" i="15" s="1"/>
  <c r="D1851" i="15" s="1"/>
  <c r="H1851" i="15" s="1"/>
  <c r="AF1851" i="15" s="1"/>
  <c r="E2085" i="11"/>
  <c r="I1851" i="15"/>
  <c r="N1851" i="15"/>
  <c r="O1851" i="15" s="1"/>
  <c r="P1851" i="15" s="1"/>
  <c r="L1851" i="15"/>
  <c r="S1851" i="15"/>
  <c r="R1850" i="15"/>
  <c r="T1850" i="15" s="1"/>
  <c r="AB1850" i="15" s="1"/>
  <c r="AH1848" i="15"/>
  <c r="AC1850" i="15" l="1"/>
  <c r="AD1850" i="15" s="1"/>
  <c r="AA1850" i="15"/>
  <c r="W1851" i="15"/>
  <c r="X1851" i="15" s="1"/>
  <c r="AA1851" i="15" s="1"/>
  <c r="AH1849" i="15"/>
  <c r="AI1849" i="15" s="1"/>
  <c r="C2087" i="11" s="1"/>
  <c r="AJ1848" i="15"/>
  <c r="D2088" i="11" s="1"/>
  <c r="AI1848" i="15"/>
  <c r="C2088" i="11" s="1"/>
  <c r="B1853" i="15"/>
  <c r="V1852" i="15"/>
  <c r="U1852" i="15"/>
  <c r="Y1852" i="15"/>
  <c r="J1852" i="15"/>
  <c r="E1852" i="15"/>
  <c r="F1852" i="15" s="1"/>
  <c r="G1852" i="15" s="1"/>
  <c r="C1852" i="15" s="1"/>
  <c r="D1852" i="15" s="1"/>
  <c r="H1852" i="15" s="1"/>
  <c r="AF1852" i="15" s="1"/>
  <c r="E2084" i="11"/>
  <c r="I1852" i="15"/>
  <c r="N1852" i="15"/>
  <c r="O1852" i="15" s="1"/>
  <c r="P1852" i="15" s="1"/>
  <c r="L1852" i="15"/>
  <c r="S1852" i="15"/>
  <c r="Q1851" i="15"/>
  <c r="R1851" i="15" s="1"/>
  <c r="T1851" i="15" s="1"/>
  <c r="AB1851" i="15" s="1"/>
  <c r="K1851" i="15"/>
  <c r="M1851" i="15" s="1"/>
  <c r="AC1851" i="15" l="1"/>
  <c r="AD1851" i="15" s="1"/>
  <c r="AE1851" i="15" s="1"/>
  <c r="AG1850" i="15"/>
  <c r="Z1851" i="15"/>
  <c r="AE1850" i="15"/>
  <c r="AH1850" i="15" s="1"/>
  <c r="AJ1850" i="15" s="1"/>
  <c r="D2086" i="11" s="1"/>
  <c r="W1852" i="15"/>
  <c r="X1852" i="15" s="1"/>
  <c r="Z1852" i="15" s="1"/>
  <c r="AJ1849" i="15"/>
  <c r="D2087" i="11" s="1"/>
  <c r="B1854" i="15"/>
  <c r="V1853" i="15"/>
  <c r="U1853" i="15"/>
  <c r="Y1853" i="15"/>
  <c r="J1853" i="15"/>
  <c r="E1853" i="15"/>
  <c r="F1853" i="15" s="1"/>
  <c r="G1853" i="15" s="1"/>
  <c r="C1853" i="15" s="1"/>
  <c r="D1853" i="15" s="1"/>
  <c r="H1853" i="15" s="1"/>
  <c r="AF1853" i="15" s="1"/>
  <c r="E2083" i="11"/>
  <c r="I1853" i="15"/>
  <c r="N1853" i="15"/>
  <c r="O1853" i="15" s="1"/>
  <c r="P1853" i="15" s="1"/>
  <c r="L1853" i="15"/>
  <c r="S1853" i="15"/>
  <c r="Q1852" i="15"/>
  <c r="R1852" i="15" s="1"/>
  <c r="T1852" i="15" s="1"/>
  <c r="AB1852" i="15" s="1"/>
  <c r="K1852" i="15"/>
  <c r="M1852" i="15" s="1"/>
  <c r="AG1851" i="15" l="1"/>
  <c r="AC1852" i="15"/>
  <c r="AD1852" i="15" s="1"/>
  <c r="W1853" i="15"/>
  <c r="X1853" i="15" s="1"/>
  <c r="Z1853" i="15" s="1"/>
  <c r="AI1850" i="15"/>
  <c r="C2086" i="11" s="1"/>
  <c r="AA1852" i="15"/>
  <c r="K1853" i="15"/>
  <c r="M1853" i="15" s="1"/>
  <c r="B1855" i="15"/>
  <c r="V1854" i="15"/>
  <c r="U1854" i="15"/>
  <c r="Y1854" i="15"/>
  <c r="J1854" i="15"/>
  <c r="E1854" i="15"/>
  <c r="F1854" i="15" s="1"/>
  <c r="G1854" i="15" s="1"/>
  <c r="C1854" i="15" s="1"/>
  <c r="D1854" i="15" s="1"/>
  <c r="H1854" i="15" s="1"/>
  <c r="AF1854" i="15" s="1"/>
  <c r="E2082" i="11"/>
  <c r="I1854" i="15"/>
  <c r="N1854" i="15"/>
  <c r="O1854" i="15" s="1"/>
  <c r="P1854" i="15" s="1"/>
  <c r="L1854" i="15"/>
  <c r="S1854" i="15"/>
  <c r="Q1853" i="15"/>
  <c r="R1853" i="15" s="1"/>
  <c r="T1853" i="15" s="1"/>
  <c r="AB1853" i="15" s="1"/>
  <c r="AH1851" i="15"/>
  <c r="AC1853" i="15" l="1"/>
  <c r="AD1853" i="15" s="1"/>
  <c r="AE1852" i="15"/>
  <c r="AG1852" i="15"/>
  <c r="AH1852" i="15" s="1"/>
  <c r="AI1852" i="15" s="1"/>
  <c r="C2084" i="11" s="1"/>
  <c r="W1854" i="15"/>
  <c r="X1854" i="15" s="1"/>
  <c r="Z1854" i="15" s="1"/>
  <c r="AA1853" i="15"/>
  <c r="AJ1851" i="15"/>
  <c r="D2085" i="11" s="1"/>
  <c r="AI1851" i="15"/>
  <c r="C2085" i="11" s="1"/>
  <c r="B1856" i="15"/>
  <c r="V1855" i="15"/>
  <c r="U1855" i="15"/>
  <c r="Y1855" i="15"/>
  <c r="J1855" i="15"/>
  <c r="E1855" i="15"/>
  <c r="F1855" i="15" s="1"/>
  <c r="G1855" i="15" s="1"/>
  <c r="C1855" i="15" s="1"/>
  <c r="D1855" i="15" s="1"/>
  <c r="H1855" i="15" s="1"/>
  <c r="AF1855" i="15" s="1"/>
  <c r="E2081" i="11"/>
  <c r="I1855" i="15"/>
  <c r="N1855" i="15"/>
  <c r="O1855" i="15" s="1"/>
  <c r="P1855" i="15" s="1"/>
  <c r="L1855" i="15"/>
  <c r="S1855" i="15"/>
  <c r="Q1854" i="15"/>
  <c r="R1854" i="15" s="1"/>
  <c r="T1854" i="15" s="1"/>
  <c r="AB1854" i="15" s="1"/>
  <c r="K1854" i="15"/>
  <c r="M1854" i="15" s="1"/>
  <c r="AC1854" i="15" l="1"/>
  <c r="AD1854" i="15" s="1"/>
  <c r="AE1853" i="15"/>
  <c r="AG1853" i="15"/>
  <c r="AH1853" i="15" s="1"/>
  <c r="AI1853" i="15" s="1"/>
  <c r="C2083" i="11" s="1"/>
  <c r="AJ1852" i="15"/>
  <c r="D2084" i="11" s="1"/>
  <c r="AA1854" i="15"/>
  <c r="B1857" i="15"/>
  <c r="V1856" i="15"/>
  <c r="U1856" i="15"/>
  <c r="Y1856" i="15"/>
  <c r="J1856" i="15"/>
  <c r="E1856" i="15"/>
  <c r="F1856" i="15" s="1"/>
  <c r="G1856" i="15" s="1"/>
  <c r="C1856" i="15" s="1"/>
  <c r="D1856" i="15" s="1"/>
  <c r="H1856" i="15" s="1"/>
  <c r="AF1856" i="15" s="1"/>
  <c r="E2080" i="11"/>
  <c r="I1856" i="15"/>
  <c r="N1856" i="15"/>
  <c r="O1856" i="15" s="1"/>
  <c r="P1856" i="15" s="1"/>
  <c r="L1856" i="15"/>
  <c r="S1856" i="15"/>
  <c r="W1855" i="15"/>
  <c r="X1855" i="15" s="1"/>
  <c r="Q1855" i="15"/>
  <c r="R1855" i="15" s="1"/>
  <c r="T1855" i="15" s="1"/>
  <c r="AB1855" i="15" s="1"/>
  <c r="AC1855" i="15" s="1"/>
  <c r="AD1855" i="15" s="1"/>
  <c r="K1855" i="15"/>
  <c r="M1855" i="15" s="1"/>
  <c r="AE1854" i="15" l="1"/>
  <c r="AJ1853" i="15"/>
  <c r="D2083" i="11" s="1"/>
  <c r="AG1854" i="15"/>
  <c r="AH1854" i="15" s="1"/>
  <c r="W1856" i="15"/>
  <c r="X1856" i="15" s="1"/>
  <c r="K1856" i="15"/>
  <c r="M1856" i="15" s="1"/>
  <c r="B1858" i="15"/>
  <c r="V1857" i="15"/>
  <c r="U1857" i="15"/>
  <c r="Y1857" i="15"/>
  <c r="J1857" i="15"/>
  <c r="E1857" i="15"/>
  <c r="F1857" i="15" s="1"/>
  <c r="G1857" i="15" s="1"/>
  <c r="C1857" i="15" s="1"/>
  <c r="D1857" i="15" s="1"/>
  <c r="H1857" i="15" s="1"/>
  <c r="AF1857" i="15" s="1"/>
  <c r="E2079" i="11"/>
  <c r="I1857" i="15"/>
  <c r="N1857" i="15"/>
  <c r="O1857" i="15" s="1"/>
  <c r="P1857" i="15" s="1"/>
  <c r="L1857" i="15"/>
  <c r="S1857" i="15"/>
  <c r="AA1855" i="15"/>
  <c r="AG1855" i="15" s="1"/>
  <c r="Z1855" i="15"/>
  <c r="Q1856" i="15"/>
  <c r="R1856" i="15" s="1"/>
  <c r="T1856" i="15" s="1"/>
  <c r="AB1856" i="15" s="1"/>
  <c r="AC1856" i="15" s="1"/>
  <c r="AD1856" i="15" s="1"/>
  <c r="AJ1854" i="15" l="1"/>
  <c r="D2082" i="11" s="1"/>
  <c r="AI1854" i="15"/>
  <c r="C2082" i="11" s="1"/>
  <c r="W1857" i="15"/>
  <c r="X1857" i="15" s="1"/>
  <c r="Z1857" i="15" s="1"/>
  <c r="B1859" i="15"/>
  <c r="V1858" i="15"/>
  <c r="U1858" i="15"/>
  <c r="Y1858" i="15"/>
  <c r="J1858" i="15"/>
  <c r="E1858" i="15"/>
  <c r="F1858" i="15" s="1"/>
  <c r="G1858" i="15" s="1"/>
  <c r="C1858" i="15" s="1"/>
  <c r="D1858" i="15" s="1"/>
  <c r="H1858" i="15" s="1"/>
  <c r="AF1858" i="15" s="1"/>
  <c r="E2078" i="11"/>
  <c r="I1858" i="15"/>
  <c r="N1858" i="15"/>
  <c r="O1858" i="15" s="1"/>
  <c r="P1858" i="15" s="1"/>
  <c r="L1858" i="15"/>
  <c r="S1858" i="15"/>
  <c r="Q1857" i="15"/>
  <c r="R1857" i="15" s="1"/>
  <c r="T1857" i="15" s="1"/>
  <c r="AB1857" i="15" s="1"/>
  <c r="Z1856" i="15"/>
  <c r="AA1856" i="15"/>
  <c r="AG1856" i="15" s="1"/>
  <c r="K1857" i="15"/>
  <c r="M1857" i="15" s="1"/>
  <c r="AE1855" i="15"/>
  <c r="AH1855" i="15" s="1"/>
  <c r="AC1857" i="15" l="1"/>
  <c r="AD1857" i="15" s="1"/>
  <c r="AA1857" i="15"/>
  <c r="Q1858" i="15"/>
  <c r="R1858" i="15" s="1"/>
  <c r="T1858" i="15" s="1"/>
  <c r="AB1858" i="15" s="1"/>
  <c r="AJ1855" i="15"/>
  <c r="D2081" i="11" s="1"/>
  <c r="AI1855" i="15"/>
  <c r="C2081" i="11" s="1"/>
  <c r="W1858" i="15"/>
  <c r="X1858" i="15" s="1"/>
  <c r="B1860" i="15"/>
  <c r="V1859" i="15"/>
  <c r="U1859" i="15"/>
  <c r="Y1859" i="15"/>
  <c r="J1859" i="15"/>
  <c r="E1859" i="15"/>
  <c r="F1859" i="15" s="1"/>
  <c r="G1859" i="15" s="1"/>
  <c r="C1859" i="15" s="1"/>
  <c r="D1859" i="15" s="1"/>
  <c r="H1859" i="15" s="1"/>
  <c r="AF1859" i="15" s="1"/>
  <c r="E2077" i="11"/>
  <c r="I1859" i="15"/>
  <c r="N1859" i="15"/>
  <c r="O1859" i="15" s="1"/>
  <c r="P1859" i="15" s="1"/>
  <c r="L1859" i="15"/>
  <c r="S1859" i="15"/>
  <c r="K1858" i="15"/>
  <c r="M1858" i="15" s="1"/>
  <c r="AE1856" i="15"/>
  <c r="AH1856" i="15" s="1"/>
  <c r="AE1857" i="15" l="1"/>
  <c r="AG1857" i="15"/>
  <c r="AH1857" i="15" s="1"/>
  <c r="AI1857" i="15" s="1"/>
  <c r="C2079" i="11" s="1"/>
  <c r="W1859" i="15"/>
  <c r="X1859" i="15" s="1"/>
  <c r="AA1859" i="15" s="1"/>
  <c r="AJ1856" i="15"/>
  <c r="D2080" i="11" s="1"/>
  <c r="AI1856" i="15"/>
  <c r="C2080" i="11" s="1"/>
  <c r="B1861" i="15"/>
  <c r="V1860" i="15"/>
  <c r="U1860" i="15"/>
  <c r="Y1860" i="15"/>
  <c r="J1860" i="15"/>
  <c r="E1860" i="15"/>
  <c r="F1860" i="15" s="1"/>
  <c r="G1860" i="15" s="1"/>
  <c r="C1860" i="15" s="1"/>
  <c r="D1860" i="15" s="1"/>
  <c r="H1860" i="15" s="1"/>
  <c r="AF1860" i="15" s="1"/>
  <c r="E2076" i="11"/>
  <c r="I1860" i="15"/>
  <c r="N1860" i="15"/>
  <c r="O1860" i="15" s="1"/>
  <c r="P1860" i="15" s="1"/>
  <c r="L1860" i="15"/>
  <c r="S1860" i="15"/>
  <c r="AC1858" i="15"/>
  <c r="AD1858" i="15" s="1"/>
  <c r="AA1858" i="15"/>
  <c r="Z1858" i="15"/>
  <c r="Q1859" i="15"/>
  <c r="R1859" i="15" s="1"/>
  <c r="T1859" i="15" s="1"/>
  <c r="AB1859" i="15" s="1"/>
  <c r="K1859" i="15"/>
  <c r="M1859" i="15" s="1"/>
  <c r="AC1859" i="15" l="1"/>
  <c r="AD1859" i="15" s="1"/>
  <c r="AG1859" i="15" s="1"/>
  <c r="Z1859" i="15"/>
  <c r="W1860" i="15"/>
  <c r="X1860" i="15" s="1"/>
  <c r="AA1860" i="15" s="1"/>
  <c r="AJ1857" i="15"/>
  <c r="D2079" i="11" s="1"/>
  <c r="AG1858" i="15"/>
  <c r="B1862" i="15"/>
  <c r="V1861" i="15"/>
  <c r="U1861" i="15"/>
  <c r="Y1861" i="15"/>
  <c r="J1861" i="15"/>
  <c r="E1861" i="15"/>
  <c r="F1861" i="15" s="1"/>
  <c r="G1861" i="15" s="1"/>
  <c r="C1861" i="15" s="1"/>
  <c r="D1861" i="15" s="1"/>
  <c r="H1861" i="15" s="1"/>
  <c r="AF1861" i="15" s="1"/>
  <c r="E2075" i="11"/>
  <c r="I1861" i="15"/>
  <c r="N1861" i="15"/>
  <c r="O1861" i="15" s="1"/>
  <c r="P1861" i="15" s="1"/>
  <c r="L1861" i="15"/>
  <c r="S1861" i="15"/>
  <c r="AE1858" i="15"/>
  <c r="AH1858" i="15" s="1"/>
  <c r="Q1860" i="15"/>
  <c r="R1860" i="15" s="1"/>
  <c r="T1860" i="15" s="1"/>
  <c r="AB1860" i="15" s="1"/>
  <c r="K1860" i="15"/>
  <c r="M1860" i="15" s="1"/>
  <c r="AE1859" i="15" l="1"/>
  <c r="AH1859" i="15" s="1"/>
  <c r="AI1859" i="15" s="1"/>
  <c r="C2077" i="11" s="1"/>
  <c r="AC1860" i="15"/>
  <c r="AD1860" i="15" s="1"/>
  <c r="AE1860" i="15" s="1"/>
  <c r="Z1860" i="15"/>
  <c r="W1861" i="15"/>
  <c r="X1861" i="15" s="1"/>
  <c r="AA1861" i="15" s="1"/>
  <c r="Q1861" i="15"/>
  <c r="R1861" i="15" s="1"/>
  <c r="T1861" i="15" s="1"/>
  <c r="AB1861" i="15" s="1"/>
  <c r="B1863" i="15"/>
  <c r="V1862" i="15"/>
  <c r="U1862" i="15"/>
  <c r="Y1862" i="15"/>
  <c r="J1862" i="15"/>
  <c r="E1862" i="15"/>
  <c r="F1862" i="15" s="1"/>
  <c r="G1862" i="15" s="1"/>
  <c r="C1862" i="15" s="1"/>
  <c r="D1862" i="15" s="1"/>
  <c r="H1862" i="15" s="1"/>
  <c r="AF1862" i="15" s="1"/>
  <c r="E2074" i="11"/>
  <c r="I1862" i="15"/>
  <c r="N1862" i="15"/>
  <c r="O1862" i="15" s="1"/>
  <c r="P1862" i="15" s="1"/>
  <c r="L1862" i="15"/>
  <c r="S1862" i="15"/>
  <c r="AI1858" i="15"/>
  <c r="C2078" i="11" s="1"/>
  <c r="AJ1858" i="15"/>
  <c r="D2078" i="11" s="1"/>
  <c r="K1861" i="15"/>
  <c r="M1861" i="15" s="1"/>
  <c r="AJ1859" i="15" l="1"/>
  <c r="D2077" i="11" s="1"/>
  <c r="AG1860" i="15"/>
  <c r="AH1860" i="15" s="1"/>
  <c r="AJ1860" i="15" s="1"/>
  <c r="D2076" i="11" s="1"/>
  <c r="W1862" i="15"/>
  <c r="X1862" i="15" s="1"/>
  <c r="Z1862" i="15" s="1"/>
  <c r="Z1861" i="15"/>
  <c r="B1864" i="15"/>
  <c r="V1863" i="15"/>
  <c r="U1863" i="15"/>
  <c r="Y1863" i="15"/>
  <c r="J1863" i="15"/>
  <c r="E1863" i="15"/>
  <c r="F1863" i="15" s="1"/>
  <c r="G1863" i="15" s="1"/>
  <c r="C1863" i="15" s="1"/>
  <c r="D1863" i="15" s="1"/>
  <c r="H1863" i="15" s="1"/>
  <c r="AF1863" i="15" s="1"/>
  <c r="E2073" i="11"/>
  <c r="I1863" i="15"/>
  <c r="N1863" i="15"/>
  <c r="O1863" i="15" s="1"/>
  <c r="P1863" i="15" s="1"/>
  <c r="L1863" i="15"/>
  <c r="S1863" i="15"/>
  <c r="AC1861" i="15"/>
  <c r="AD1861" i="15" s="1"/>
  <c r="AG1861" i="15" s="1"/>
  <c r="Q1862" i="15"/>
  <c r="R1862" i="15" s="1"/>
  <c r="T1862" i="15" s="1"/>
  <c r="AB1862" i="15" s="1"/>
  <c r="K1862" i="15"/>
  <c r="M1862" i="15" s="1"/>
  <c r="AI1860" i="15" l="1"/>
  <c r="C2076" i="11" s="1"/>
  <c r="AC1862" i="15"/>
  <c r="AD1862" i="15" s="1"/>
  <c r="W1863" i="15"/>
  <c r="X1863" i="15" s="1"/>
  <c r="AA1863" i="15" s="1"/>
  <c r="AA1862" i="15"/>
  <c r="K1863" i="15"/>
  <c r="M1863" i="15" s="1"/>
  <c r="AE1861" i="15"/>
  <c r="AH1861" i="15" s="1"/>
  <c r="B1865" i="15"/>
  <c r="V1864" i="15"/>
  <c r="U1864" i="15"/>
  <c r="Y1864" i="15"/>
  <c r="J1864" i="15"/>
  <c r="E1864" i="15"/>
  <c r="F1864" i="15" s="1"/>
  <c r="G1864" i="15" s="1"/>
  <c r="C1864" i="15" s="1"/>
  <c r="D1864" i="15" s="1"/>
  <c r="H1864" i="15" s="1"/>
  <c r="AF1864" i="15" s="1"/>
  <c r="E2072" i="11"/>
  <c r="I1864" i="15"/>
  <c r="N1864" i="15"/>
  <c r="O1864" i="15" s="1"/>
  <c r="P1864" i="15" s="1"/>
  <c r="L1864" i="15"/>
  <c r="S1864" i="15"/>
  <c r="Q1863" i="15"/>
  <c r="R1863" i="15" s="1"/>
  <c r="T1863" i="15" s="1"/>
  <c r="AB1863" i="15" s="1"/>
  <c r="AG1862" i="15" l="1"/>
  <c r="AC1863" i="15"/>
  <c r="AD1863" i="15" s="1"/>
  <c r="AG1863" i="15" s="1"/>
  <c r="Z1863" i="15"/>
  <c r="W1864" i="15"/>
  <c r="X1864" i="15" s="1"/>
  <c r="Z1864" i="15" s="1"/>
  <c r="AE1862" i="15"/>
  <c r="AH1862" i="15" s="1"/>
  <c r="AJ1862" i="15" s="1"/>
  <c r="D2074" i="11" s="1"/>
  <c r="Q1864" i="15"/>
  <c r="R1864" i="15" s="1"/>
  <c r="T1864" i="15" s="1"/>
  <c r="AB1864" i="15" s="1"/>
  <c r="B1866" i="15"/>
  <c r="V1865" i="15"/>
  <c r="U1865" i="15"/>
  <c r="Y1865" i="15"/>
  <c r="J1865" i="15"/>
  <c r="E1865" i="15"/>
  <c r="F1865" i="15" s="1"/>
  <c r="G1865" i="15" s="1"/>
  <c r="C1865" i="15" s="1"/>
  <c r="D1865" i="15" s="1"/>
  <c r="H1865" i="15" s="1"/>
  <c r="AF1865" i="15" s="1"/>
  <c r="E2071" i="11"/>
  <c r="I1865" i="15"/>
  <c r="N1865" i="15"/>
  <c r="O1865" i="15" s="1"/>
  <c r="P1865" i="15" s="1"/>
  <c r="L1865" i="15"/>
  <c r="S1865" i="15"/>
  <c r="AI1861" i="15"/>
  <c r="C2075" i="11" s="1"/>
  <c r="AJ1861" i="15"/>
  <c r="D2075" i="11" s="1"/>
  <c r="K1864" i="15"/>
  <c r="M1864" i="15" s="1"/>
  <c r="AE1863" i="15" l="1"/>
  <c r="AH1863" i="15" s="1"/>
  <c r="AA1864" i="15"/>
  <c r="AI1862" i="15"/>
  <c r="C2074" i="11" s="1"/>
  <c r="W1865" i="15"/>
  <c r="X1865" i="15" s="1"/>
  <c r="AA1865" i="15" s="1"/>
  <c r="B1867" i="15"/>
  <c r="V1866" i="15"/>
  <c r="U1866" i="15"/>
  <c r="Y1866" i="15"/>
  <c r="J1866" i="15"/>
  <c r="E1866" i="15"/>
  <c r="F1866" i="15" s="1"/>
  <c r="G1866" i="15" s="1"/>
  <c r="C1866" i="15" s="1"/>
  <c r="D1866" i="15" s="1"/>
  <c r="H1866" i="15" s="1"/>
  <c r="AF1866" i="15" s="1"/>
  <c r="E2070" i="11"/>
  <c r="I1866" i="15"/>
  <c r="N1866" i="15"/>
  <c r="O1866" i="15" s="1"/>
  <c r="P1866" i="15" s="1"/>
  <c r="L1866" i="15"/>
  <c r="S1866" i="15"/>
  <c r="AC1864" i="15"/>
  <c r="AD1864" i="15" s="1"/>
  <c r="Q1865" i="15"/>
  <c r="R1865" i="15" s="1"/>
  <c r="T1865" i="15" s="1"/>
  <c r="AB1865" i="15" s="1"/>
  <c r="AC1865" i="15" s="1"/>
  <c r="AD1865" i="15" s="1"/>
  <c r="K1865" i="15"/>
  <c r="M1865" i="15" s="1"/>
  <c r="AJ1863" i="15" l="1"/>
  <c r="D2073" i="11" s="1"/>
  <c r="AI1863" i="15"/>
  <c r="C2073" i="11" s="1"/>
  <c r="Z1865" i="15"/>
  <c r="W1866" i="15"/>
  <c r="X1866" i="15" s="1"/>
  <c r="AA1866" i="15" s="1"/>
  <c r="AG1865" i="15"/>
  <c r="AE1865" i="15"/>
  <c r="AH1865" i="15" s="1"/>
  <c r="AE1864" i="15"/>
  <c r="AG1864" i="15"/>
  <c r="B1868" i="15"/>
  <c r="V1867" i="15"/>
  <c r="U1867" i="15"/>
  <c r="Y1867" i="15"/>
  <c r="J1867" i="15"/>
  <c r="E1867" i="15"/>
  <c r="F1867" i="15" s="1"/>
  <c r="G1867" i="15" s="1"/>
  <c r="C1867" i="15" s="1"/>
  <c r="D1867" i="15" s="1"/>
  <c r="H1867" i="15" s="1"/>
  <c r="AF1867" i="15" s="1"/>
  <c r="E2069" i="11"/>
  <c r="I1867" i="15"/>
  <c r="N1867" i="15"/>
  <c r="O1867" i="15" s="1"/>
  <c r="P1867" i="15" s="1"/>
  <c r="L1867" i="15"/>
  <c r="S1867" i="15"/>
  <c r="Q1866" i="15"/>
  <c r="R1866" i="15" s="1"/>
  <c r="T1866" i="15" s="1"/>
  <c r="AB1866" i="15" s="1"/>
  <c r="K1866" i="15"/>
  <c r="M1866" i="15" s="1"/>
  <c r="AC1866" i="15" l="1"/>
  <c r="AD1866" i="15" s="1"/>
  <c r="AG1866" i="15" s="1"/>
  <c r="Z1866" i="15"/>
  <c r="Q1867" i="15"/>
  <c r="AH1864" i="15"/>
  <c r="AI1864" i="15" s="1"/>
  <c r="C2072" i="11" s="1"/>
  <c r="W1867" i="15"/>
  <c r="X1867" i="15" s="1"/>
  <c r="B1869" i="15"/>
  <c r="V1868" i="15"/>
  <c r="U1868" i="15"/>
  <c r="Y1868" i="15"/>
  <c r="J1868" i="15"/>
  <c r="E1868" i="15"/>
  <c r="F1868" i="15" s="1"/>
  <c r="G1868" i="15" s="1"/>
  <c r="C1868" i="15" s="1"/>
  <c r="D1868" i="15" s="1"/>
  <c r="H1868" i="15" s="1"/>
  <c r="AF1868" i="15" s="1"/>
  <c r="E2068" i="11"/>
  <c r="I1868" i="15"/>
  <c r="N1868" i="15"/>
  <c r="O1868" i="15" s="1"/>
  <c r="P1868" i="15" s="1"/>
  <c r="L1868" i="15"/>
  <c r="S1868" i="15"/>
  <c r="R1867" i="15"/>
  <c r="T1867" i="15" s="1"/>
  <c r="AB1867" i="15" s="1"/>
  <c r="K1867" i="15"/>
  <c r="M1867" i="15" s="1"/>
  <c r="AJ1865" i="15"/>
  <c r="D2071" i="11" s="1"/>
  <c r="AI1865" i="15"/>
  <c r="C2071" i="11" s="1"/>
  <c r="AE1866" i="15" l="1"/>
  <c r="AH1866" i="15" s="1"/>
  <c r="AI1866" i="15" s="1"/>
  <c r="C2070" i="11" s="1"/>
  <c r="W1868" i="15"/>
  <c r="X1868" i="15" s="1"/>
  <c r="Z1868" i="15" s="1"/>
  <c r="Q1868" i="15"/>
  <c r="R1868" i="15" s="1"/>
  <c r="T1868" i="15" s="1"/>
  <c r="AB1868" i="15" s="1"/>
  <c r="AJ1864" i="15"/>
  <c r="D2072" i="11" s="1"/>
  <c r="K1868" i="15"/>
  <c r="M1868" i="15" s="1"/>
  <c r="AC1867" i="15"/>
  <c r="AD1867" i="15" s="1"/>
  <c r="V1869" i="15"/>
  <c r="U1869" i="15"/>
  <c r="Y1869" i="15"/>
  <c r="J1869" i="15"/>
  <c r="E1869" i="15"/>
  <c r="F1869" i="15" s="1"/>
  <c r="G1869" i="15" s="1"/>
  <c r="C1869" i="15" s="1"/>
  <c r="D1869" i="15" s="1"/>
  <c r="H1869" i="15" s="1"/>
  <c r="AF1869" i="15" s="1"/>
  <c r="E2067" i="11"/>
  <c r="B1870" i="15"/>
  <c r="I1869" i="15"/>
  <c r="N1869" i="15"/>
  <c r="O1869" i="15" s="1"/>
  <c r="P1869" i="15" s="1"/>
  <c r="L1869" i="15"/>
  <c r="S1869" i="15"/>
  <c r="AA1867" i="15"/>
  <c r="Z1867" i="15"/>
  <c r="AA1868" i="15" l="1"/>
  <c r="W1869" i="15"/>
  <c r="X1869" i="15" s="1"/>
  <c r="Z1869" i="15" s="1"/>
  <c r="AJ1866" i="15"/>
  <c r="D2070" i="11" s="1"/>
  <c r="Q1869" i="15"/>
  <c r="R1869" i="15" s="1"/>
  <c r="T1869" i="15" s="1"/>
  <c r="AB1869" i="15" s="1"/>
  <c r="AC1868" i="15"/>
  <c r="AD1868" i="15" s="1"/>
  <c r="AG1867" i="15"/>
  <c r="AE1867" i="15"/>
  <c r="K1869" i="15"/>
  <c r="M1869" i="15" s="1"/>
  <c r="V1870" i="15"/>
  <c r="U1870" i="15"/>
  <c r="Y1870" i="15"/>
  <c r="J1870" i="15"/>
  <c r="E1870" i="15"/>
  <c r="F1870" i="15" s="1"/>
  <c r="G1870" i="15" s="1"/>
  <c r="C1870" i="15" s="1"/>
  <c r="D1870" i="15" s="1"/>
  <c r="H1870" i="15" s="1"/>
  <c r="AF1870" i="15" s="1"/>
  <c r="E2066" i="11"/>
  <c r="B1871" i="15"/>
  <c r="I1870" i="15"/>
  <c r="N1870" i="15"/>
  <c r="O1870" i="15" s="1"/>
  <c r="P1870" i="15" s="1"/>
  <c r="Q1870" i="15"/>
  <c r="R1870" i="15" s="1"/>
  <c r="L1870" i="15"/>
  <c r="S1870" i="15"/>
  <c r="K1870" i="15" l="1"/>
  <c r="M1870" i="15" s="1"/>
  <c r="AE1868" i="15"/>
  <c r="AA1869" i="15"/>
  <c r="W1870" i="15"/>
  <c r="X1870" i="15" s="1"/>
  <c r="Z1870" i="15" s="1"/>
  <c r="AH1867" i="15"/>
  <c r="AI1867" i="15" s="1"/>
  <c r="C2069" i="11" s="1"/>
  <c r="AC1869" i="15"/>
  <c r="AD1869" i="15" s="1"/>
  <c r="AG1868" i="15"/>
  <c r="AH1868" i="15" s="1"/>
  <c r="T1870" i="15"/>
  <c r="AB1870" i="15" s="1"/>
  <c r="V1871" i="15"/>
  <c r="U1871" i="15"/>
  <c r="Y1871" i="15"/>
  <c r="J1871" i="15"/>
  <c r="E1871" i="15"/>
  <c r="F1871" i="15" s="1"/>
  <c r="G1871" i="15" s="1"/>
  <c r="C1871" i="15" s="1"/>
  <c r="D1871" i="15" s="1"/>
  <c r="H1871" i="15" s="1"/>
  <c r="AF1871" i="15" s="1"/>
  <c r="E2065" i="11"/>
  <c r="B1872" i="15"/>
  <c r="I1871" i="15"/>
  <c r="N1871" i="15"/>
  <c r="O1871" i="15" s="1"/>
  <c r="P1871" i="15" s="1"/>
  <c r="L1871" i="15"/>
  <c r="S1871" i="15"/>
  <c r="AC1870" i="15" l="1"/>
  <c r="AD1870" i="15" s="1"/>
  <c r="AG1869" i="15"/>
  <c r="AA1870" i="15"/>
  <c r="AJ1867" i="15"/>
  <c r="D2069" i="11" s="1"/>
  <c r="AE1869" i="15"/>
  <c r="AH1869" i="15" s="1"/>
  <c r="AI1869" i="15" s="1"/>
  <c r="C2067" i="11" s="1"/>
  <c r="W1871" i="15"/>
  <c r="X1871" i="15" s="1"/>
  <c r="AI1868" i="15"/>
  <c r="C2068" i="11" s="1"/>
  <c r="AJ1868" i="15"/>
  <c r="D2068" i="11" s="1"/>
  <c r="K1871" i="15"/>
  <c r="M1871" i="15" s="1"/>
  <c r="Q1871" i="15"/>
  <c r="R1871" i="15" s="1"/>
  <c r="T1871" i="15" s="1"/>
  <c r="AB1871" i="15" s="1"/>
  <c r="V1872" i="15"/>
  <c r="U1872" i="15"/>
  <c r="Y1872" i="15"/>
  <c r="J1872" i="15"/>
  <c r="E1872" i="15"/>
  <c r="F1872" i="15" s="1"/>
  <c r="G1872" i="15" s="1"/>
  <c r="C1872" i="15" s="1"/>
  <c r="D1872" i="15" s="1"/>
  <c r="H1872" i="15" s="1"/>
  <c r="AF1872" i="15" s="1"/>
  <c r="E2064" i="11"/>
  <c r="B1873" i="15"/>
  <c r="I1872" i="15"/>
  <c r="N1872" i="15"/>
  <c r="O1872" i="15" s="1"/>
  <c r="P1872" i="15" s="1"/>
  <c r="L1872" i="15"/>
  <c r="S1872" i="15"/>
  <c r="AC1871" i="15" l="1"/>
  <c r="AD1871" i="15" s="1"/>
  <c r="AG1870" i="15"/>
  <c r="AE1870" i="15"/>
  <c r="AH1870" i="15" s="1"/>
  <c r="AI1870" i="15" s="1"/>
  <c r="C2066" i="11" s="1"/>
  <c r="W1872" i="15"/>
  <c r="X1872" i="15" s="1"/>
  <c r="AA1872" i="15" s="1"/>
  <c r="AJ1869" i="15"/>
  <c r="D2067" i="11" s="1"/>
  <c r="Q1872" i="15"/>
  <c r="R1872" i="15" s="1"/>
  <c r="T1872" i="15" s="1"/>
  <c r="AB1872" i="15" s="1"/>
  <c r="K1872" i="15"/>
  <c r="M1872" i="15" s="1"/>
  <c r="B1874" i="15"/>
  <c r="V1873" i="15"/>
  <c r="U1873" i="15"/>
  <c r="Y1873" i="15"/>
  <c r="J1873" i="15"/>
  <c r="E1873" i="15"/>
  <c r="F1873" i="15" s="1"/>
  <c r="G1873" i="15" s="1"/>
  <c r="C1873" i="15" s="1"/>
  <c r="D1873" i="15" s="1"/>
  <c r="H1873" i="15" s="1"/>
  <c r="AF1873" i="15" s="1"/>
  <c r="E2063" i="11"/>
  <c r="I1873" i="15"/>
  <c r="N1873" i="15"/>
  <c r="O1873" i="15" s="1"/>
  <c r="P1873" i="15" s="1"/>
  <c r="L1873" i="15"/>
  <c r="S1873" i="15"/>
  <c r="AA1871" i="15"/>
  <c r="Z1871" i="15"/>
  <c r="AC1872" i="15" l="1"/>
  <c r="AD1872" i="15" s="1"/>
  <c r="AE1872" i="15" s="1"/>
  <c r="AG1871" i="15"/>
  <c r="Z1872" i="15"/>
  <c r="AJ1870" i="15"/>
  <c r="D2066" i="11" s="1"/>
  <c r="W1873" i="15"/>
  <c r="X1873" i="15" s="1"/>
  <c r="B1875" i="15"/>
  <c r="V1874" i="15"/>
  <c r="U1874" i="15"/>
  <c r="Y1874" i="15"/>
  <c r="J1874" i="15"/>
  <c r="E1874" i="15"/>
  <c r="F1874" i="15" s="1"/>
  <c r="G1874" i="15" s="1"/>
  <c r="C1874" i="15" s="1"/>
  <c r="D1874" i="15" s="1"/>
  <c r="H1874" i="15" s="1"/>
  <c r="AF1874" i="15" s="1"/>
  <c r="E2062" i="11"/>
  <c r="I1874" i="15"/>
  <c r="N1874" i="15"/>
  <c r="O1874" i="15" s="1"/>
  <c r="P1874" i="15" s="1"/>
  <c r="L1874" i="15"/>
  <c r="S1874" i="15"/>
  <c r="Q1873" i="15"/>
  <c r="R1873" i="15" s="1"/>
  <c r="T1873" i="15" s="1"/>
  <c r="AB1873" i="15" s="1"/>
  <c r="K1873" i="15"/>
  <c r="M1873" i="15" s="1"/>
  <c r="AE1871" i="15"/>
  <c r="AH1871" i="15" s="1"/>
  <c r="AG1872" i="15" l="1"/>
  <c r="AH1872" i="15" s="1"/>
  <c r="Q1874" i="15"/>
  <c r="R1874" i="15" s="1"/>
  <c r="T1874" i="15" s="1"/>
  <c r="AB1874" i="15" s="1"/>
  <c r="AC1873" i="15"/>
  <c r="AD1873" i="15" s="1"/>
  <c r="K1874" i="15"/>
  <c r="M1874" i="15" s="1"/>
  <c r="AI1871" i="15"/>
  <c r="C2065" i="11" s="1"/>
  <c r="AJ1871" i="15"/>
  <c r="D2065" i="11" s="1"/>
  <c r="W1874" i="15"/>
  <c r="X1874" i="15" s="1"/>
  <c r="B1876" i="15"/>
  <c r="V1875" i="15"/>
  <c r="U1875" i="15"/>
  <c r="Y1875" i="15"/>
  <c r="J1875" i="15"/>
  <c r="E1875" i="15"/>
  <c r="F1875" i="15" s="1"/>
  <c r="G1875" i="15" s="1"/>
  <c r="C1875" i="15" s="1"/>
  <c r="D1875" i="15" s="1"/>
  <c r="H1875" i="15" s="1"/>
  <c r="AF1875" i="15" s="1"/>
  <c r="E2061" i="11"/>
  <c r="I1875" i="15"/>
  <c r="N1875" i="15"/>
  <c r="O1875" i="15" s="1"/>
  <c r="P1875" i="15" s="1"/>
  <c r="L1875" i="15"/>
  <c r="S1875" i="15"/>
  <c r="AA1873" i="15"/>
  <c r="Z1873" i="15"/>
  <c r="AJ1872" i="15" l="1"/>
  <c r="D2064" i="11" s="1"/>
  <c r="AI1872" i="15"/>
  <c r="C2064" i="11" s="1"/>
  <c r="AC1874" i="15"/>
  <c r="AD1874" i="15" s="1"/>
  <c r="W1875" i="15"/>
  <c r="X1875" i="15" s="1"/>
  <c r="Z1875" i="15" s="1"/>
  <c r="AG1873" i="15"/>
  <c r="B1877" i="15"/>
  <c r="V1876" i="15"/>
  <c r="U1876" i="15"/>
  <c r="Y1876" i="15"/>
  <c r="J1876" i="15"/>
  <c r="E1876" i="15"/>
  <c r="F1876" i="15" s="1"/>
  <c r="G1876" i="15" s="1"/>
  <c r="C1876" i="15" s="1"/>
  <c r="D1876" i="15" s="1"/>
  <c r="H1876" i="15" s="1"/>
  <c r="AF1876" i="15" s="1"/>
  <c r="E2060" i="11"/>
  <c r="I1876" i="15"/>
  <c r="N1876" i="15"/>
  <c r="O1876" i="15" s="1"/>
  <c r="P1876" i="15" s="1"/>
  <c r="L1876" i="15"/>
  <c r="S1876" i="15"/>
  <c r="Z1874" i="15"/>
  <c r="AA1874" i="15"/>
  <c r="Q1875" i="15"/>
  <c r="R1875" i="15" s="1"/>
  <c r="T1875" i="15" s="1"/>
  <c r="AB1875" i="15" s="1"/>
  <c r="K1875" i="15"/>
  <c r="M1875" i="15" s="1"/>
  <c r="AE1873" i="15"/>
  <c r="AH1873" i="15" s="1"/>
  <c r="AC1875" i="15" l="1"/>
  <c r="AD1875" i="15" s="1"/>
  <c r="AE1874" i="15"/>
  <c r="W1876" i="15"/>
  <c r="X1876" i="15" s="1"/>
  <c r="AA1876" i="15" s="1"/>
  <c r="AA1875" i="15"/>
  <c r="K1876" i="15"/>
  <c r="M1876" i="15" s="1"/>
  <c r="AI1873" i="15"/>
  <c r="C2063" i="11" s="1"/>
  <c r="AJ1873" i="15"/>
  <c r="D2063" i="11" s="1"/>
  <c r="AG1874" i="15"/>
  <c r="AH1874" i="15" s="1"/>
  <c r="B1878" i="15"/>
  <c r="V1877" i="15"/>
  <c r="U1877" i="15"/>
  <c r="Y1877" i="15"/>
  <c r="J1877" i="15"/>
  <c r="E1877" i="15"/>
  <c r="F1877" i="15" s="1"/>
  <c r="G1877" i="15" s="1"/>
  <c r="C1877" i="15" s="1"/>
  <c r="D1877" i="15" s="1"/>
  <c r="H1877" i="15" s="1"/>
  <c r="AF1877" i="15" s="1"/>
  <c r="E2059" i="11"/>
  <c r="I1877" i="15"/>
  <c r="N1877" i="15"/>
  <c r="O1877" i="15" s="1"/>
  <c r="P1877" i="15" s="1"/>
  <c r="L1877" i="15"/>
  <c r="S1877" i="15"/>
  <c r="Q1876" i="15"/>
  <c r="R1876" i="15" s="1"/>
  <c r="T1876" i="15" s="1"/>
  <c r="AB1876" i="15" s="1"/>
  <c r="AC1876" i="15" l="1"/>
  <c r="AD1876" i="15" s="1"/>
  <c r="AE1876" i="15" s="1"/>
  <c r="AG1875" i="15"/>
  <c r="Z1876" i="15"/>
  <c r="W1877" i="15"/>
  <c r="X1877" i="15" s="1"/>
  <c r="Z1877" i="15" s="1"/>
  <c r="AE1875" i="15"/>
  <c r="AH1875" i="15" s="1"/>
  <c r="B1879" i="15"/>
  <c r="V1878" i="15"/>
  <c r="U1878" i="15"/>
  <c r="Y1878" i="15"/>
  <c r="J1878" i="15"/>
  <c r="E1878" i="15"/>
  <c r="F1878" i="15" s="1"/>
  <c r="G1878" i="15" s="1"/>
  <c r="C1878" i="15" s="1"/>
  <c r="D1878" i="15" s="1"/>
  <c r="H1878" i="15" s="1"/>
  <c r="AF1878" i="15" s="1"/>
  <c r="E2058" i="11"/>
  <c r="I1878" i="15"/>
  <c r="N1878" i="15"/>
  <c r="O1878" i="15" s="1"/>
  <c r="P1878" i="15" s="1"/>
  <c r="L1878" i="15"/>
  <c r="S1878" i="15"/>
  <c r="AJ1874" i="15"/>
  <c r="D2062" i="11" s="1"/>
  <c r="AI1874" i="15"/>
  <c r="C2062" i="11" s="1"/>
  <c r="Q1877" i="15"/>
  <c r="R1877" i="15" s="1"/>
  <c r="T1877" i="15" s="1"/>
  <c r="AB1877" i="15" s="1"/>
  <c r="K1877" i="15"/>
  <c r="M1877" i="15" s="1"/>
  <c r="AC1877" i="15" l="1"/>
  <c r="AD1877" i="15" s="1"/>
  <c r="AG1876" i="15"/>
  <c r="AH1876" i="15" s="1"/>
  <c r="AJ1876" i="15" s="1"/>
  <c r="D2060" i="11" s="1"/>
  <c r="AJ1875" i="15"/>
  <c r="D2061" i="11" s="1"/>
  <c r="AI1875" i="15"/>
  <c r="C2061" i="11" s="1"/>
  <c r="AA1877" i="15"/>
  <c r="W1878" i="15"/>
  <c r="X1878" i="15" s="1"/>
  <c r="AA1878" i="15" s="1"/>
  <c r="B1880" i="15"/>
  <c r="V1879" i="15"/>
  <c r="U1879" i="15"/>
  <c r="Y1879" i="15"/>
  <c r="J1879" i="15"/>
  <c r="E1879" i="15"/>
  <c r="F1879" i="15" s="1"/>
  <c r="G1879" i="15" s="1"/>
  <c r="C1879" i="15" s="1"/>
  <c r="D1879" i="15" s="1"/>
  <c r="H1879" i="15" s="1"/>
  <c r="AF1879" i="15" s="1"/>
  <c r="E2057" i="11"/>
  <c r="I1879" i="15"/>
  <c r="N1879" i="15"/>
  <c r="O1879" i="15" s="1"/>
  <c r="P1879" i="15" s="1"/>
  <c r="L1879" i="15"/>
  <c r="S1879" i="15"/>
  <c r="Q1878" i="15"/>
  <c r="R1878" i="15" s="1"/>
  <c r="T1878" i="15" s="1"/>
  <c r="AB1878" i="15" s="1"/>
  <c r="K1878" i="15"/>
  <c r="M1878" i="15" s="1"/>
  <c r="AE1877" i="15" l="1"/>
  <c r="AG1877" i="15"/>
  <c r="AH1877" i="15" s="1"/>
  <c r="AI1877" i="15" s="1"/>
  <c r="C2059" i="11" s="1"/>
  <c r="Z1878" i="15"/>
  <c r="W1879" i="15"/>
  <c r="X1879" i="15" s="1"/>
  <c r="AA1879" i="15" s="1"/>
  <c r="AI1876" i="15"/>
  <c r="C2060" i="11" s="1"/>
  <c r="AC1878" i="15"/>
  <c r="AD1878" i="15" s="1"/>
  <c r="AG1878" i="15" s="1"/>
  <c r="K1879" i="15"/>
  <c r="M1879" i="15" s="1"/>
  <c r="B1881" i="15"/>
  <c r="V1880" i="15"/>
  <c r="U1880" i="15"/>
  <c r="Y1880" i="15"/>
  <c r="J1880" i="15"/>
  <c r="E1880" i="15"/>
  <c r="F1880" i="15" s="1"/>
  <c r="G1880" i="15" s="1"/>
  <c r="C1880" i="15" s="1"/>
  <c r="D1880" i="15" s="1"/>
  <c r="H1880" i="15" s="1"/>
  <c r="AF1880" i="15" s="1"/>
  <c r="E2056" i="11"/>
  <c r="I1880" i="15"/>
  <c r="N1880" i="15"/>
  <c r="O1880" i="15" s="1"/>
  <c r="P1880" i="15" s="1"/>
  <c r="L1880" i="15"/>
  <c r="S1880" i="15"/>
  <c r="Q1879" i="15"/>
  <c r="R1879" i="15" s="1"/>
  <c r="T1879" i="15" s="1"/>
  <c r="AB1879" i="15" s="1"/>
  <c r="AC1879" i="15" l="1"/>
  <c r="AD1879" i="15" s="1"/>
  <c r="AG1879" i="15" s="1"/>
  <c r="Z1879" i="15"/>
  <c r="AJ1877" i="15"/>
  <c r="D2059" i="11" s="1"/>
  <c r="AE1878" i="15"/>
  <c r="AH1878" i="15" s="1"/>
  <c r="W1880" i="15"/>
  <c r="X1880" i="15" s="1"/>
  <c r="B1882" i="15"/>
  <c r="V1881" i="15"/>
  <c r="U1881" i="15"/>
  <c r="Y1881" i="15"/>
  <c r="J1881" i="15"/>
  <c r="E1881" i="15"/>
  <c r="F1881" i="15" s="1"/>
  <c r="G1881" i="15" s="1"/>
  <c r="C1881" i="15" s="1"/>
  <c r="D1881" i="15" s="1"/>
  <c r="H1881" i="15" s="1"/>
  <c r="AF1881" i="15" s="1"/>
  <c r="E2055" i="11"/>
  <c r="I1881" i="15"/>
  <c r="N1881" i="15"/>
  <c r="O1881" i="15" s="1"/>
  <c r="P1881" i="15" s="1"/>
  <c r="L1881" i="15"/>
  <c r="S1881" i="15"/>
  <c r="Q1880" i="15"/>
  <c r="R1880" i="15" s="1"/>
  <c r="T1880" i="15" s="1"/>
  <c r="AB1880" i="15" s="1"/>
  <c r="K1880" i="15"/>
  <c r="M1880" i="15" s="1"/>
  <c r="AC1880" i="15" l="1"/>
  <c r="AD1880" i="15" s="1"/>
  <c r="AE1879" i="15"/>
  <c r="AH1879" i="15" s="1"/>
  <c r="W1881" i="15"/>
  <c r="X1881" i="15" s="1"/>
  <c r="Z1881" i="15" s="1"/>
  <c r="AJ1878" i="15"/>
  <c r="D2058" i="11" s="1"/>
  <c r="AI1878" i="15"/>
  <c r="C2058" i="11" s="1"/>
  <c r="K1881" i="15"/>
  <c r="M1881" i="15" s="1"/>
  <c r="B1883" i="15"/>
  <c r="V1882" i="15"/>
  <c r="U1882" i="15"/>
  <c r="Y1882" i="15"/>
  <c r="J1882" i="15"/>
  <c r="E1882" i="15"/>
  <c r="F1882" i="15" s="1"/>
  <c r="G1882" i="15" s="1"/>
  <c r="C1882" i="15" s="1"/>
  <c r="D1882" i="15" s="1"/>
  <c r="H1882" i="15" s="1"/>
  <c r="AF1882" i="15" s="1"/>
  <c r="E2054" i="11"/>
  <c r="I1882" i="15"/>
  <c r="N1882" i="15"/>
  <c r="O1882" i="15" s="1"/>
  <c r="P1882" i="15" s="1"/>
  <c r="L1882" i="15"/>
  <c r="S1882" i="15"/>
  <c r="Q1881" i="15"/>
  <c r="R1881" i="15" s="1"/>
  <c r="T1881" i="15" s="1"/>
  <c r="AB1881" i="15" s="1"/>
  <c r="Z1880" i="15"/>
  <c r="AA1880" i="15"/>
  <c r="AE1880" i="15" l="1"/>
  <c r="AJ1879" i="15"/>
  <c r="D2057" i="11" s="1"/>
  <c r="AI1879" i="15"/>
  <c r="C2057" i="11" s="1"/>
  <c r="AC1881" i="15"/>
  <c r="AD1881" i="15" s="1"/>
  <c r="W1882" i="15"/>
  <c r="X1882" i="15" s="1"/>
  <c r="AA1882" i="15" s="1"/>
  <c r="AA1881" i="15"/>
  <c r="Q1882" i="15"/>
  <c r="B1884" i="15"/>
  <c r="V1883" i="15"/>
  <c r="U1883" i="15"/>
  <c r="Y1883" i="15"/>
  <c r="J1883" i="15"/>
  <c r="E1883" i="15"/>
  <c r="F1883" i="15" s="1"/>
  <c r="G1883" i="15" s="1"/>
  <c r="C1883" i="15" s="1"/>
  <c r="D1883" i="15" s="1"/>
  <c r="H1883" i="15" s="1"/>
  <c r="AF1883" i="15" s="1"/>
  <c r="E2053" i="11"/>
  <c r="I1883" i="15"/>
  <c r="N1883" i="15"/>
  <c r="O1883" i="15" s="1"/>
  <c r="P1883" i="15" s="1"/>
  <c r="L1883" i="15"/>
  <c r="S1883" i="15"/>
  <c r="R1882" i="15"/>
  <c r="T1882" i="15" s="1"/>
  <c r="AB1882" i="15" s="1"/>
  <c r="K1882" i="15"/>
  <c r="M1882" i="15" s="1"/>
  <c r="AG1880" i="15"/>
  <c r="AH1880" i="15" s="1"/>
  <c r="AE1881" i="15" l="1"/>
  <c r="AC1882" i="15"/>
  <c r="AD1882" i="15" s="1"/>
  <c r="AG1882" i="15" s="1"/>
  <c r="W1883" i="15"/>
  <c r="X1883" i="15" s="1"/>
  <c r="Z1883" i="15" s="1"/>
  <c r="Z1882" i="15"/>
  <c r="AG1881" i="15"/>
  <c r="AH1881" i="15" s="1"/>
  <c r="AJ1881" i="15" s="1"/>
  <c r="D2055" i="11" s="1"/>
  <c r="Q1883" i="15"/>
  <c r="R1883" i="15" s="1"/>
  <c r="T1883" i="15" s="1"/>
  <c r="AB1883" i="15" s="1"/>
  <c r="AJ1880" i="15"/>
  <c r="D2056" i="11" s="1"/>
  <c r="AI1880" i="15"/>
  <c r="C2056" i="11" s="1"/>
  <c r="B1885" i="15"/>
  <c r="V1884" i="15"/>
  <c r="U1884" i="15"/>
  <c r="Y1884" i="15"/>
  <c r="J1884" i="15"/>
  <c r="E1884" i="15"/>
  <c r="F1884" i="15" s="1"/>
  <c r="G1884" i="15" s="1"/>
  <c r="C1884" i="15" s="1"/>
  <c r="D1884" i="15" s="1"/>
  <c r="H1884" i="15" s="1"/>
  <c r="AF1884" i="15" s="1"/>
  <c r="E2052" i="11"/>
  <c r="I1884" i="15"/>
  <c r="N1884" i="15"/>
  <c r="O1884" i="15" s="1"/>
  <c r="P1884" i="15" s="1"/>
  <c r="L1884" i="15"/>
  <c r="S1884" i="15"/>
  <c r="K1883" i="15"/>
  <c r="M1883" i="15" s="1"/>
  <c r="AE1882" i="15" l="1"/>
  <c r="AH1882" i="15" s="1"/>
  <c r="AI1882" i="15" s="1"/>
  <c r="C2054" i="11" s="1"/>
  <c r="AA1883" i="15"/>
  <c r="AI1881" i="15"/>
  <c r="C2055" i="11" s="1"/>
  <c r="W1884" i="15"/>
  <c r="X1884" i="15" s="1"/>
  <c r="B1886" i="15"/>
  <c r="V1885" i="15"/>
  <c r="U1885" i="15"/>
  <c r="Y1885" i="15"/>
  <c r="J1885" i="15"/>
  <c r="E1885" i="15"/>
  <c r="F1885" i="15" s="1"/>
  <c r="G1885" i="15" s="1"/>
  <c r="C1885" i="15" s="1"/>
  <c r="D1885" i="15" s="1"/>
  <c r="H1885" i="15" s="1"/>
  <c r="AF1885" i="15" s="1"/>
  <c r="E2051" i="11"/>
  <c r="I1885" i="15"/>
  <c r="N1885" i="15"/>
  <c r="O1885" i="15" s="1"/>
  <c r="P1885" i="15" s="1"/>
  <c r="L1885" i="15"/>
  <c r="S1885" i="15"/>
  <c r="AC1883" i="15"/>
  <c r="AD1883" i="15" s="1"/>
  <c r="K1884" i="15"/>
  <c r="M1884" i="15" s="1"/>
  <c r="Q1884" i="15"/>
  <c r="R1884" i="15" s="1"/>
  <c r="T1884" i="15" s="1"/>
  <c r="AB1884" i="15" s="1"/>
  <c r="W1885" i="15" l="1"/>
  <c r="X1885" i="15" s="1"/>
  <c r="AA1885" i="15" s="1"/>
  <c r="AJ1882" i="15"/>
  <c r="D2054" i="11" s="1"/>
  <c r="Q1885" i="15"/>
  <c r="R1885" i="15" s="1"/>
  <c r="T1885" i="15" s="1"/>
  <c r="AB1885" i="15" s="1"/>
  <c r="AC1884" i="15"/>
  <c r="AD1884" i="15" s="1"/>
  <c r="K1885" i="15"/>
  <c r="M1885" i="15" s="1"/>
  <c r="AG1883" i="15"/>
  <c r="AE1883" i="15"/>
  <c r="B1887" i="15"/>
  <c r="V1886" i="15"/>
  <c r="U1886" i="15"/>
  <c r="Y1886" i="15"/>
  <c r="J1886" i="15"/>
  <c r="E1886" i="15"/>
  <c r="F1886" i="15" s="1"/>
  <c r="G1886" i="15" s="1"/>
  <c r="C1886" i="15" s="1"/>
  <c r="D1886" i="15" s="1"/>
  <c r="H1886" i="15" s="1"/>
  <c r="AF1886" i="15" s="1"/>
  <c r="E2050" i="11"/>
  <c r="I1886" i="15"/>
  <c r="N1886" i="15"/>
  <c r="O1886" i="15" s="1"/>
  <c r="P1886" i="15" s="1"/>
  <c r="L1886" i="15"/>
  <c r="S1886" i="15"/>
  <c r="Z1884" i="15"/>
  <c r="AA1884" i="15"/>
  <c r="AH1883" i="15" l="1"/>
  <c r="AJ1883" i="15" s="1"/>
  <c r="D2053" i="11" s="1"/>
  <c r="Z1885" i="15"/>
  <c r="AG1884" i="15"/>
  <c r="Q1886" i="15"/>
  <c r="R1886" i="15" s="1"/>
  <c r="T1886" i="15" s="1"/>
  <c r="AB1886" i="15" s="1"/>
  <c r="W1886" i="15"/>
  <c r="X1886" i="15" s="1"/>
  <c r="B1888" i="15"/>
  <c r="V1887" i="15"/>
  <c r="U1887" i="15"/>
  <c r="Y1887" i="15"/>
  <c r="J1887" i="15"/>
  <c r="E1887" i="15"/>
  <c r="F1887" i="15" s="1"/>
  <c r="G1887" i="15" s="1"/>
  <c r="C1887" i="15" s="1"/>
  <c r="D1887" i="15" s="1"/>
  <c r="H1887" i="15" s="1"/>
  <c r="AF1887" i="15" s="1"/>
  <c r="E2049" i="11"/>
  <c r="I1887" i="15"/>
  <c r="N1887" i="15"/>
  <c r="O1887" i="15" s="1"/>
  <c r="P1887" i="15" s="1"/>
  <c r="L1887" i="15"/>
  <c r="S1887" i="15"/>
  <c r="AC1885" i="15"/>
  <c r="AD1885" i="15" s="1"/>
  <c r="K1886" i="15"/>
  <c r="M1886" i="15" s="1"/>
  <c r="AE1884" i="15"/>
  <c r="AH1884" i="15" s="1"/>
  <c r="AI1883" i="15" l="1"/>
  <c r="C2053" i="11" s="1"/>
  <c r="W1887" i="15"/>
  <c r="X1887" i="15" s="1"/>
  <c r="AA1887" i="15" s="1"/>
  <c r="Q1887" i="15"/>
  <c r="R1887" i="15" s="1"/>
  <c r="T1887" i="15" s="1"/>
  <c r="AB1887" i="15" s="1"/>
  <c r="K1887" i="15"/>
  <c r="M1887" i="15" s="1"/>
  <c r="AI1884" i="15"/>
  <c r="C2052" i="11" s="1"/>
  <c r="AJ1884" i="15"/>
  <c r="D2052" i="11" s="1"/>
  <c r="AG1885" i="15"/>
  <c r="AE1885" i="15"/>
  <c r="AH1885" i="15" s="1"/>
  <c r="B1889" i="15"/>
  <c r="V1888" i="15"/>
  <c r="U1888" i="15"/>
  <c r="Y1888" i="15"/>
  <c r="J1888" i="15"/>
  <c r="E1888" i="15"/>
  <c r="F1888" i="15" s="1"/>
  <c r="G1888" i="15" s="1"/>
  <c r="C1888" i="15" s="1"/>
  <c r="D1888" i="15" s="1"/>
  <c r="H1888" i="15" s="1"/>
  <c r="AF1888" i="15" s="1"/>
  <c r="E2048" i="11"/>
  <c r="I1888" i="15"/>
  <c r="N1888" i="15"/>
  <c r="O1888" i="15" s="1"/>
  <c r="P1888" i="15" s="1"/>
  <c r="L1888" i="15"/>
  <c r="S1888" i="15"/>
  <c r="AC1886" i="15"/>
  <c r="AD1886" i="15" s="1"/>
  <c r="AA1886" i="15"/>
  <c r="Z1886" i="15"/>
  <c r="AC1887" i="15" l="1"/>
  <c r="AD1887" i="15" s="1"/>
  <c r="AG1887" i="15" s="1"/>
  <c r="Z1887" i="15"/>
  <c r="W1888" i="15"/>
  <c r="X1888" i="15" s="1"/>
  <c r="AG1886" i="15"/>
  <c r="AE1886" i="15"/>
  <c r="AH1886" i="15" s="1"/>
  <c r="B1890" i="15"/>
  <c r="V1889" i="15"/>
  <c r="U1889" i="15"/>
  <c r="Y1889" i="15"/>
  <c r="J1889" i="15"/>
  <c r="E1889" i="15"/>
  <c r="F1889" i="15" s="1"/>
  <c r="G1889" i="15" s="1"/>
  <c r="C1889" i="15" s="1"/>
  <c r="D1889" i="15" s="1"/>
  <c r="H1889" i="15" s="1"/>
  <c r="AF1889" i="15" s="1"/>
  <c r="E2047" i="11"/>
  <c r="I1889" i="15"/>
  <c r="N1889" i="15"/>
  <c r="O1889" i="15" s="1"/>
  <c r="P1889" i="15" s="1"/>
  <c r="L1889" i="15"/>
  <c r="S1889" i="15"/>
  <c r="AI1885" i="15"/>
  <c r="C2051" i="11" s="1"/>
  <c r="AJ1885" i="15"/>
  <c r="D2051" i="11" s="1"/>
  <c r="Q1888" i="15"/>
  <c r="R1888" i="15" s="1"/>
  <c r="T1888" i="15" s="1"/>
  <c r="AB1888" i="15" s="1"/>
  <c r="K1888" i="15"/>
  <c r="M1888" i="15" s="1"/>
  <c r="AE1887" i="15" l="1"/>
  <c r="AH1887" i="15" s="1"/>
  <c r="AI1887" i="15" s="1"/>
  <c r="C2049" i="11" s="1"/>
  <c r="AC1888" i="15"/>
  <c r="AD1888" i="15" s="1"/>
  <c r="K1889" i="15"/>
  <c r="M1889" i="15" s="1"/>
  <c r="W1889" i="15"/>
  <c r="X1889" i="15" s="1"/>
  <c r="B1891" i="15"/>
  <c r="V1890" i="15"/>
  <c r="U1890" i="15"/>
  <c r="Y1890" i="15"/>
  <c r="J1890" i="15"/>
  <c r="E1890" i="15"/>
  <c r="F1890" i="15" s="1"/>
  <c r="G1890" i="15" s="1"/>
  <c r="C1890" i="15" s="1"/>
  <c r="D1890" i="15" s="1"/>
  <c r="H1890" i="15" s="1"/>
  <c r="AF1890" i="15" s="1"/>
  <c r="E2046" i="11"/>
  <c r="I1890" i="15"/>
  <c r="N1890" i="15"/>
  <c r="O1890" i="15" s="1"/>
  <c r="P1890" i="15" s="1"/>
  <c r="L1890" i="15"/>
  <c r="S1890" i="15"/>
  <c r="Q1889" i="15"/>
  <c r="R1889" i="15" s="1"/>
  <c r="T1889" i="15" s="1"/>
  <c r="AB1889" i="15" s="1"/>
  <c r="AJ1886" i="15"/>
  <c r="D2050" i="11" s="1"/>
  <c r="AI1886" i="15"/>
  <c r="C2050" i="11" s="1"/>
  <c r="AA1888" i="15"/>
  <c r="Z1888" i="15"/>
  <c r="AC1889" i="15" l="1"/>
  <c r="AD1889" i="15" s="1"/>
  <c r="AJ1887" i="15"/>
  <c r="D2049" i="11" s="1"/>
  <c r="AE1888" i="15"/>
  <c r="Q1890" i="15"/>
  <c r="R1890" i="15" s="1"/>
  <c r="T1890" i="15" s="1"/>
  <c r="AB1890" i="15" s="1"/>
  <c r="K1890" i="15"/>
  <c r="M1890" i="15" s="1"/>
  <c r="W1890" i="15"/>
  <c r="X1890" i="15" s="1"/>
  <c r="B1892" i="15"/>
  <c r="V1891" i="15"/>
  <c r="U1891" i="15"/>
  <c r="Y1891" i="15"/>
  <c r="J1891" i="15"/>
  <c r="E1891" i="15"/>
  <c r="F1891" i="15" s="1"/>
  <c r="G1891" i="15" s="1"/>
  <c r="C1891" i="15" s="1"/>
  <c r="D1891" i="15" s="1"/>
  <c r="H1891" i="15" s="1"/>
  <c r="AF1891" i="15" s="1"/>
  <c r="E2045" i="11"/>
  <c r="I1891" i="15"/>
  <c r="N1891" i="15"/>
  <c r="O1891" i="15" s="1"/>
  <c r="P1891" i="15" s="1"/>
  <c r="L1891" i="15"/>
  <c r="S1891" i="15"/>
  <c r="Z1889" i="15"/>
  <c r="AA1889" i="15"/>
  <c r="AG1888" i="15"/>
  <c r="AH1888" i="15" s="1"/>
  <c r="AE1889" i="15" l="1"/>
  <c r="K1891" i="15"/>
  <c r="M1891" i="15" s="1"/>
  <c r="W1891" i="15"/>
  <c r="X1891" i="15" s="1"/>
  <c r="B1893" i="15"/>
  <c r="V1892" i="15"/>
  <c r="U1892" i="15"/>
  <c r="Y1892" i="15"/>
  <c r="J1892" i="15"/>
  <c r="E1892" i="15"/>
  <c r="F1892" i="15" s="1"/>
  <c r="G1892" i="15" s="1"/>
  <c r="C1892" i="15" s="1"/>
  <c r="D1892" i="15" s="1"/>
  <c r="H1892" i="15" s="1"/>
  <c r="AF1892" i="15" s="1"/>
  <c r="E2044" i="11"/>
  <c r="I1892" i="15"/>
  <c r="N1892" i="15"/>
  <c r="O1892" i="15" s="1"/>
  <c r="P1892" i="15" s="1"/>
  <c r="L1892" i="15"/>
  <c r="S1892" i="15"/>
  <c r="AI1888" i="15"/>
  <c r="C2048" i="11" s="1"/>
  <c r="AJ1888" i="15"/>
  <c r="D2048" i="11" s="1"/>
  <c r="AC1890" i="15"/>
  <c r="AD1890" i="15" s="1"/>
  <c r="Z1890" i="15"/>
  <c r="AA1890" i="15"/>
  <c r="Q1891" i="15"/>
  <c r="R1891" i="15" s="1"/>
  <c r="T1891" i="15" s="1"/>
  <c r="AB1891" i="15" s="1"/>
  <c r="AG1889" i="15"/>
  <c r="AH1889" i="15" s="1"/>
  <c r="AC1891" i="15" l="1"/>
  <c r="AD1891" i="15" s="1"/>
  <c r="W1892" i="15"/>
  <c r="X1892" i="15" s="1"/>
  <c r="Z1892" i="15" s="1"/>
  <c r="Q1892" i="15"/>
  <c r="R1892" i="15" s="1"/>
  <c r="T1892" i="15" s="1"/>
  <c r="AB1892" i="15" s="1"/>
  <c r="AG1890" i="15"/>
  <c r="AE1890" i="15"/>
  <c r="K1892" i="15"/>
  <c r="M1892" i="15" s="1"/>
  <c r="AJ1889" i="15"/>
  <c r="D2047" i="11" s="1"/>
  <c r="AI1889" i="15"/>
  <c r="C2047" i="11" s="1"/>
  <c r="B1894" i="15"/>
  <c r="V1893" i="15"/>
  <c r="U1893" i="15"/>
  <c r="Y1893" i="15"/>
  <c r="J1893" i="15"/>
  <c r="E1893" i="15"/>
  <c r="F1893" i="15" s="1"/>
  <c r="G1893" i="15" s="1"/>
  <c r="C1893" i="15" s="1"/>
  <c r="D1893" i="15" s="1"/>
  <c r="H1893" i="15" s="1"/>
  <c r="AF1893" i="15" s="1"/>
  <c r="E2043" i="11"/>
  <c r="I1893" i="15"/>
  <c r="N1893" i="15"/>
  <c r="O1893" i="15" s="1"/>
  <c r="P1893" i="15" s="1"/>
  <c r="L1893" i="15"/>
  <c r="S1893" i="15"/>
  <c r="AA1891" i="15"/>
  <c r="Z1891" i="15"/>
  <c r="AC1892" i="15" l="1"/>
  <c r="AD1892" i="15" s="1"/>
  <c r="AG1891" i="15"/>
  <c r="AH1890" i="15"/>
  <c r="AI1890" i="15" s="1"/>
  <c r="C2046" i="11" s="1"/>
  <c r="AA1892" i="15"/>
  <c r="W1893" i="15"/>
  <c r="X1893" i="15" s="1"/>
  <c r="B1895" i="15"/>
  <c r="V1894" i="15"/>
  <c r="U1894" i="15"/>
  <c r="Y1894" i="15"/>
  <c r="J1894" i="15"/>
  <c r="E1894" i="15"/>
  <c r="F1894" i="15" s="1"/>
  <c r="G1894" i="15" s="1"/>
  <c r="C1894" i="15" s="1"/>
  <c r="D1894" i="15" s="1"/>
  <c r="H1894" i="15" s="1"/>
  <c r="AF1894" i="15" s="1"/>
  <c r="E2042" i="11"/>
  <c r="I1894" i="15"/>
  <c r="N1894" i="15"/>
  <c r="O1894" i="15" s="1"/>
  <c r="P1894" i="15" s="1"/>
  <c r="L1894" i="15"/>
  <c r="S1894" i="15"/>
  <c r="Q1893" i="15"/>
  <c r="R1893" i="15" s="1"/>
  <c r="T1893" i="15" s="1"/>
  <c r="AB1893" i="15" s="1"/>
  <c r="K1893" i="15"/>
  <c r="M1893" i="15" s="1"/>
  <c r="AE1891" i="15"/>
  <c r="AH1891" i="15" s="1"/>
  <c r="AC1893" i="15" l="1"/>
  <c r="AD1893" i="15" s="1"/>
  <c r="AE1892" i="15"/>
  <c r="AG1892" i="15"/>
  <c r="AH1892" i="15" s="1"/>
  <c r="AJ1892" i="15" s="1"/>
  <c r="D2044" i="11" s="1"/>
  <c r="AJ1890" i="15"/>
  <c r="D2046" i="11" s="1"/>
  <c r="W1894" i="15"/>
  <c r="X1894" i="15" s="1"/>
  <c r="Z1894" i="15" s="1"/>
  <c r="Q1894" i="15"/>
  <c r="R1894" i="15" s="1"/>
  <c r="T1894" i="15" s="1"/>
  <c r="AB1894" i="15" s="1"/>
  <c r="K1894" i="15"/>
  <c r="M1894" i="15" s="1"/>
  <c r="AJ1891" i="15"/>
  <c r="D2045" i="11" s="1"/>
  <c r="AI1891" i="15"/>
  <c r="C2045" i="11" s="1"/>
  <c r="B1896" i="15"/>
  <c r="V1895" i="15"/>
  <c r="U1895" i="15"/>
  <c r="Y1895" i="15"/>
  <c r="J1895" i="15"/>
  <c r="E1895" i="15"/>
  <c r="F1895" i="15" s="1"/>
  <c r="G1895" i="15" s="1"/>
  <c r="C1895" i="15" s="1"/>
  <c r="D1895" i="15" s="1"/>
  <c r="H1895" i="15" s="1"/>
  <c r="AF1895" i="15" s="1"/>
  <c r="E2041" i="11"/>
  <c r="I1895" i="15"/>
  <c r="N1895" i="15"/>
  <c r="O1895" i="15" s="1"/>
  <c r="P1895" i="15" s="1"/>
  <c r="L1895" i="15"/>
  <c r="S1895" i="15"/>
  <c r="AA1893" i="15"/>
  <c r="Z1893" i="15"/>
  <c r="AC1894" i="15" l="1"/>
  <c r="AD1894" i="15" s="1"/>
  <c r="AE1893" i="15"/>
  <c r="AA1894" i="15"/>
  <c r="W1895" i="15"/>
  <c r="X1895" i="15" s="1"/>
  <c r="AA1895" i="15" s="1"/>
  <c r="AI1892" i="15"/>
  <c r="C2044" i="11" s="1"/>
  <c r="B1897" i="15"/>
  <c r="V1896" i="15"/>
  <c r="U1896" i="15"/>
  <c r="Y1896" i="15"/>
  <c r="J1896" i="15"/>
  <c r="E1896" i="15"/>
  <c r="F1896" i="15" s="1"/>
  <c r="G1896" i="15" s="1"/>
  <c r="C1896" i="15" s="1"/>
  <c r="D1896" i="15" s="1"/>
  <c r="H1896" i="15" s="1"/>
  <c r="AF1896" i="15" s="1"/>
  <c r="E2040" i="11"/>
  <c r="I1896" i="15"/>
  <c r="N1896" i="15"/>
  <c r="O1896" i="15" s="1"/>
  <c r="P1896" i="15" s="1"/>
  <c r="L1896" i="15"/>
  <c r="S1896" i="15"/>
  <c r="Q1895" i="15"/>
  <c r="R1895" i="15" s="1"/>
  <c r="T1895" i="15" s="1"/>
  <c r="AB1895" i="15" s="1"/>
  <c r="K1895" i="15"/>
  <c r="M1895" i="15" s="1"/>
  <c r="AG1893" i="15"/>
  <c r="AH1893" i="15" s="1"/>
  <c r="AE1894" i="15" l="1"/>
  <c r="AG1894" i="15"/>
  <c r="AH1894" i="15" s="1"/>
  <c r="AJ1894" i="15" s="1"/>
  <c r="D2042" i="11" s="1"/>
  <c r="W1896" i="15"/>
  <c r="X1896" i="15" s="1"/>
  <c r="Z1896" i="15" s="1"/>
  <c r="Z1895" i="15"/>
  <c r="AC1895" i="15"/>
  <c r="AD1895" i="15" s="1"/>
  <c r="AE1895" i="15" s="1"/>
  <c r="AJ1893" i="15"/>
  <c r="D2043" i="11" s="1"/>
  <c r="AI1893" i="15"/>
  <c r="C2043" i="11" s="1"/>
  <c r="K1896" i="15"/>
  <c r="M1896" i="15" s="1"/>
  <c r="B1898" i="15"/>
  <c r="V1897" i="15"/>
  <c r="U1897" i="15"/>
  <c r="Y1897" i="15"/>
  <c r="J1897" i="15"/>
  <c r="E1897" i="15"/>
  <c r="F1897" i="15" s="1"/>
  <c r="G1897" i="15" s="1"/>
  <c r="C1897" i="15" s="1"/>
  <c r="D1897" i="15" s="1"/>
  <c r="H1897" i="15" s="1"/>
  <c r="AF1897" i="15" s="1"/>
  <c r="E2039" i="11"/>
  <c r="I1897" i="15"/>
  <c r="N1897" i="15"/>
  <c r="O1897" i="15" s="1"/>
  <c r="P1897" i="15" s="1"/>
  <c r="L1897" i="15"/>
  <c r="S1897" i="15"/>
  <c r="Q1896" i="15"/>
  <c r="R1896" i="15" s="1"/>
  <c r="T1896" i="15" s="1"/>
  <c r="AB1896" i="15" s="1"/>
  <c r="AC1896" i="15" l="1"/>
  <c r="AD1896" i="15" s="1"/>
  <c r="AA1896" i="15"/>
  <c r="AI1894" i="15"/>
  <c r="C2042" i="11" s="1"/>
  <c r="Q1897" i="15"/>
  <c r="R1897" i="15" s="1"/>
  <c r="T1897" i="15" s="1"/>
  <c r="AB1897" i="15" s="1"/>
  <c r="AG1895" i="15"/>
  <c r="AH1895" i="15" s="1"/>
  <c r="W1897" i="15"/>
  <c r="X1897" i="15" s="1"/>
  <c r="B1899" i="15"/>
  <c r="V1898" i="15"/>
  <c r="U1898" i="15"/>
  <c r="Y1898" i="15"/>
  <c r="J1898" i="15"/>
  <c r="E1898" i="15"/>
  <c r="F1898" i="15" s="1"/>
  <c r="G1898" i="15" s="1"/>
  <c r="C1898" i="15" s="1"/>
  <c r="D1898" i="15" s="1"/>
  <c r="H1898" i="15" s="1"/>
  <c r="AF1898" i="15" s="1"/>
  <c r="E2038" i="11"/>
  <c r="I1898" i="15"/>
  <c r="N1898" i="15"/>
  <c r="O1898" i="15" s="1"/>
  <c r="P1898" i="15" s="1"/>
  <c r="L1898" i="15"/>
  <c r="S1898" i="15"/>
  <c r="K1897" i="15"/>
  <c r="M1897" i="15" s="1"/>
  <c r="AG1896" i="15" l="1"/>
  <c r="AE1896" i="15"/>
  <c r="AH1896" i="15" s="1"/>
  <c r="AJ1896" i="15" s="1"/>
  <c r="D2040" i="11" s="1"/>
  <c r="Q1898" i="15"/>
  <c r="R1898" i="15" s="1"/>
  <c r="T1898" i="15" s="1"/>
  <c r="AB1898" i="15" s="1"/>
  <c r="AJ1895" i="15"/>
  <c r="D2041" i="11" s="1"/>
  <c r="AI1895" i="15"/>
  <c r="C2041" i="11" s="1"/>
  <c r="K1898" i="15"/>
  <c r="M1898" i="15" s="1"/>
  <c r="W1898" i="15"/>
  <c r="X1898" i="15" s="1"/>
  <c r="B1900" i="15"/>
  <c r="V1899" i="15"/>
  <c r="U1899" i="15"/>
  <c r="Y1899" i="15"/>
  <c r="J1899" i="15"/>
  <c r="E1899" i="15"/>
  <c r="F1899" i="15" s="1"/>
  <c r="G1899" i="15" s="1"/>
  <c r="C1899" i="15" s="1"/>
  <c r="D1899" i="15" s="1"/>
  <c r="H1899" i="15" s="1"/>
  <c r="AF1899" i="15" s="1"/>
  <c r="E2037" i="11"/>
  <c r="I1899" i="15"/>
  <c r="N1899" i="15"/>
  <c r="O1899" i="15" s="1"/>
  <c r="P1899" i="15" s="1"/>
  <c r="L1899" i="15"/>
  <c r="S1899" i="15"/>
  <c r="AC1897" i="15"/>
  <c r="AD1897" i="15" s="1"/>
  <c r="AA1897" i="15"/>
  <c r="Z1897" i="15"/>
  <c r="W1899" i="15" l="1"/>
  <c r="X1899" i="15" s="1"/>
  <c r="AA1899" i="15" s="1"/>
  <c r="AI1896" i="15"/>
  <c r="C2040" i="11" s="1"/>
  <c r="Q1899" i="15"/>
  <c r="K1899" i="15"/>
  <c r="M1899" i="15" s="1"/>
  <c r="B1901" i="15"/>
  <c r="V1900" i="15"/>
  <c r="U1900" i="15"/>
  <c r="Y1900" i="15"/>
  <c r="J1900" i="15"/>
  <c r="E1900" i="15"/>
  <c r="F1900" i="15" s="1"/>
  <c r="G1900" i="15" s="1"/>
  <c r="C1900" i="15" s="1"/>
  <c r="D1900" i="15" s="1"/>
  <c r="H1900" i="15" s="1"/>
  <c r="AF1900" i="15" s="1"/>
  <c r="E2036" i="11"/>
  <c r="I1900" i="15"/>
  <c r="N1900" i="15"/>
  <c r="O1900" i="15" s="1"/>
  <c r="P1900" i="15" s="1"/>
  <c r="L1900" i="15"/>
  <c r="S1900" i="15"/>
  <c r="AC1898" i="15"/>
  <c r="AD1898" i="15" s="1"/>
  <c r="Z1898" i="15"/>
  <c r="AA1898" i="15"/>
  <c r="AE1897" i="15"/>
  <c r="AG1897" i="15"/>
  <c r="R1899" i="15"/>
  <c r="T1899" i="15" s="1"/>
  <c r="AB1899" i="15" s="1"/>
  <c r="AC1899" i="15" l="1"/>
  <c r="AD1899" i="15" s="1"/>
  <c r="AE1899" i="15" s="1"/>
  <c r="Z1899" i="15"/>
  <c r="W1900" i="15"/>
  <c r="X1900" i="15" s="1"/>
  <c r="Z1900" i="15" s="1"/>
  <c r="AH1897" i="15"/>
  <c r="AI1897" i="15" s="1"/>
  <c r="C2039" i="11" s="1"/>
  <c r="K1900" i="15"/>
  <c r="M1900" i="15" s="1"/>
  <c r="B1902" i="15"/>
  <c r="V1901" i="15"/>
  <c r="U1901" i="15"/>
  <c r="Y1901" i="15"/>
  <c r="J1901" i="15"/>
  <c r="E1901" i="15"/>
  <c r="F1901" i="15" s="1"/>
  <c r="G1901" i="15" s="1"/>
  <c r="C1901" i="15" s="1"/>
  <c r="D1901" i="15" s="1"/>
  <c r="H1901" i="15" s="1"/>
  <c r="AF1901" i="15" s="1"/>
  <c r="E2035" i="11"/>
  <c r="I1901" i="15"/>
  <c r="N1901" i="15"/>
  <c r="O1901" i="15" s="1"/>
  <c r="P1901" i="15" s="1"/>
  <c r="L1901" i="15"/>
  <c r="S1901" i="15"/>
  <c r="AG1898" i="15"/>
  <c r="AE1898" i="15"/>
  <c r="Q1900" i="15"/>
  <c r="R1900" i="15" s="1"/>
  <c r="T1900" i="15" s="1"/>
  <c r="AB1900" i="15" s="1"/>
  <c r="AC1900" i="15" l="1"/>
  <c r="AD1900" i="15" s="1"/>
  <c r="AG1899" i="15"/>
  <c r="AH1899" i="15" s="1"/>
  <c r="AJ1899" i="15" s="1"/>
  <c r="D2037" i="11" s="1"/>
  <c r="AA1900" i="15"/>
  <c r="AJ1897" i="15"/>
  <c r="D2039" i="11" s="1"/>
  <c r="AH1898" i="15"/>
  <c r="AI1898" i="15" s="1"/>
  <c r="C2038" i="11" s="1"/>
  <c r="W1901" i="15"/>
  <c r="X1901" i="15" s="1"/>
  <c r="B1903" i="15"/>
  <c r="V1902" i="15"/>
  <c r="U1902" i="15"/>
  <c r="Y1902" i="15"/>
  <c r="J1902" i="15"/>
  <c r="E1902" i="15"/>
  <c r="F1902" i="15" s="1"/>
  <c r="G1902" i="15" s="1"/>
  <c r="C1902" i="15" s="1"/>
  <c r="D1902" i="15" s="1"/>
  <c r="H1902" i="15" s="1"/>
  <c r="AF1902" i="15" s="1"/>
  <c r="E2034" i="11"/>
  <c r="I1902" i="15"/>
  <c r="N1902" i="15"/>
  <c r="O1902" i="15" s="1"/>
  <c r="P1902" i="15" s="1"/>
  <c r="L1902" i="15"/>
  <c r="S1902" i="15"/>
  <c r="Q1901" i="15"/>
  <c r="R1901" i="15" s="1"/>
  <c r="T1901" i="15" s="1"/>
  <c r="AB1901" i="15" s="1"/>
  <c r="K1901" i="15"/>
  <c r="M1901" i="15" s="1"/>
  <c r="AC1901" i="15" l="1"/>
  <c r="AD1901" i="15" s="1"/>
  <c r="AE1900" i="15"/>
  <c r="W1902" i="15"/>
  <c r="X1902" i="15" s="1"/>
  <c r="AA1902" i="15" s="1"/>
  <c r="AG1900" i="15"/>
  <c r="AH1900" i="15" s="1"/>
  <c r="AI1899" i="15"/>
  <c r="C2037" i="11" s="1"/>
  <c r="AJ1898" i="15"/>
  <c r="D2038" i="11" s="1"/>
  <c r="B1904" i="15"/>
  <c r="V1903" i="15"/>
  <c r="U1903" i="15"/>
  <c r="Y1903" i="15"/>
  <c r="J1903" i="15"/>
  <c r="E1903" i="15"/>
  <c r="F1903" i="15" s="1"/>
  <c r="G1903" i="15" s="1"/>
  <c r="C1903" i="15" s="1"/>
  <c r="D1903" i="15" s="1"/>
  <c r="H1903" i="15" s="1"/>
  <c r="AF1903" i="15" s="1"/>
  <c r="E2033" i="11"/>
  <c r="I1903" i="15"/>
  <c r="N1903" i="15"/>
  <c r="O1903" i="15" s="1"/>
  <c r="P1903" i="15" s="1"/>
  <c r="L1903" i="15"/>
  <c r="S1903" i="15"/>
  <c r="AA1901" i="15"/>
  <c r="Z1901" i="15"/>
  <c r="Q1902" i="15"/>
  <c r="R1902" i="15" s="1"/>
  <c r="T1902" i="15" s="1"/>
  <c r="AB1902" i="15" s="1"/>
  <c r="K1902" i="15"/>
  <c r="M1902" i="15" s="1"/>
  <c r="AC1902" i="15" l="1"/>
  <c r="AD1902" i="15" s="1"/>
  <c r="AG1902" i="15" s="1"/>
  <c r="AE1901" i="15"/>
  <c r="AI1900" i="15"/>
  <c r="C2036" i="11" s="1"/>
  <c r="AJ1900" i="15"/>
  <c r="D2036" i="11" s="1"/>
  <c r="Z1902" i="15"/>
  <c r="W1903" i="15"/>
  <c r="X1903" i="15" s="1"/>
  <c r="B1905" i="15"/>
  <c r="V1904" i="15"/>
  <c r="U1904" i="15"/>
  <c r="Y1904" i="15"/>
  <c r="J1904" i="15"/>
  <c r="E1904" i="15"/>
  <c r="F1904" i="15" s="1"/>
  <c r="G1904" i="15" s="1"/>
  <c r="C1904" i="15" s="1"/>
  <c r="D1904" i="15" s="1"/>
  <c r="H1904" i="15" s="1"/>
  <c r="AF1904" i="15" s="1"/>
  <c r="E2032" i="11"/>
  <c r="I1904" i="15"/>
  <c r="N1904" i="15"/>
  <c r="O1904" i="15" s="1"/>
  <c r="P1904" i="15" s="1"/>
  <c r="L1904" i="15"/>
  <c r="S1904" i="15"/>
  <c r="AG1901" i="15"/>
  <c r="AH1901" i="15" s="1"/>
  <c r="Q1903" i="15"/>
  <c r="R1903" i="15" s="1"/>
  <c r="T1903" i="15" s="1"/>
  <c r="AB1903" i="15" s="1"/>
  <c r="K1903" i="15"/>
  <c r="M1903" i="15" s="1"/>
  <c r="AE1902" i="15" l="1"/>
  <c r="AH1902" i="15" s="1"/>
  <c r="AJ1902" i="15" s="1"/>
  <c r="D2034" i="11" s="1"/>
  <c r="AC1903" i="15"/>
  <c r="AD1903" i="15" s="1"/>
  <c r="Q1904" i="15"/>
  <c r="R1904" i="15" s="1"/>
  <c r="T1904" i="15" s="1"/>
  <c r="AB1904" i="15" s="1"/>
  <c r="K1904" i="15"/>
  <c r="M1904" i="15" s="1"/>
  <c r="W1904" i="15"/>
  <c r="X1904" i="15" s="1"/>
  <c r="B1906" i="15"/>
  <c r="V1905" i="15"/>
  <c r="U1905" i="15"/>
  <c r="Y1905" i="15"/>
  <c r="J1905" i="15"/>
  <c r="E1905" i="15"/>
  <c r="F1905" i="15" s="1"/>
  <c r="G1905" i="15" s="1"/>
  <c r="C1905" i="15" s="1"/>
  <c r="D1905" i="15" s="1"/>
  <c r="H1905" i="15" s="1"/>
  <c r="AF1905" i="15" s="1"/>
  <c r="E2031" i="11"/>
  <c r="I1905" i="15"/>
  <c r="N1905" i="15"/>
  <c r="O1905" i="15" s="1"/>
  <c r="P1905" i="15" s="1"/>
  <c r="L1905" i="15"/>
  <c r="S1905" i="15"/>
  <c r="AI1901" i="15"/>
  <c r="C2035" i="11" s="1"/>
  <c r="AJ1901" i="15"/>
  <c r="D2035" i="11" s="1"/>
  <c r="AA1903" i="15"/>
  <c r="Z1903" i="15"/>
  <c r="AG1903" i="15" l="1"/>
  <c r="W1905" i="15"/>
  <c r="X1905" i="15" s="1"/>
  <c r="Z1905" i="15" s="1"/>
  <c r="AI1902" i="15"/>
  <c r="C2034" i="11" s="1"/>
  <c r="AC1904" i="15"/>
  <c r="AD1904" i="15" s="1"/>
  <c r="B1907" i="15"/>
  <c r="V1906" i="15"/>
  <c r="U1906" i="15"/>
  <c r="Y1906" i="15"/>
  <c r="J1906" i="15"/>
  <c r="E1906" i="15"/>
  <c r="F1906" i="15" s="1"/>
  <c r="G1906" i="15" s="1"/>
  <c r="C1906" i="15" s="1"/>
  <c r="D1906" i="15" s="1"/>
  <c r="H1906" i="15" s="1"/>
  <c r="AF1906" i="15" s="1"/>
  <c r="E2030" i="11"/>
  <c r="I1906" i="15"/>
  <c r="N1906" i="15"/>
  <c r="O1906" i="15" s="1"/>
  <c r="P1906" i="15" s="1"/>
  <c r="L1906" i="15"/>
  <c r="S1906" i="15"/>
  <c r="Q1905" i="15"/>
  <c r="R1905" i="15" s="1"/>
  <c r="T1905" i="15" s="1"/>
  <c r="AB1905" i="15" s="1"/>
  <c r="Z1904" i="15"/>
  <c r="AA1904" i="15"/>
  <c r="K1905" i="15"/>
  <c r="M1905" i="15" s="1"/>
  <c r="AE1903" i="15"/>
  <c r="AH1903" i="15" s="1"/>
  <c r="AC1905" i="15" l="1"/>
  <c r="AD1905" i="15" s="1"/>
  <c r="AA1905" i="15"/>
  <c r="AG1904" i="15"/>
  <c r="Q1906" i="15"/>
  <c r="R1906" i="15" s="1"/>
  <c r="T1906" i="15" s="1"/>
  <c r="AB1906" i="15" s="1"/>
  <c r="K1906" i="15"/>
  <c r="M1906" i="15" s="1"/>
  <c r="AI1903" i="15"/>
  <c r="C2033" i="11" s="1"/>
  <c r="AJ1903" i="15"/>
  <c r="D2033" i="11" s="1"/>
  <c r="W1906" i="15"/>
  <c r="X1906" i="15" s="1"/>
  <c r="B1908" i="15"/>
  <c r="V1907" i="15"/>
  <c r="U1907" i="15"/>
  <c r="Y1907" i="15"/>
  <c r="J1907" i="15"/>
  <c r="E1907" i="15"/>
  <c r="F1907" i="15" s="1"/>
  <c r="G1907" i="15" s="1"/>
  <c r="C1907" i="15" s="1"/>
  <c r="D1907" i="15" s="1"/>
  <c r="H1907" i="15" s="1"/>
  <c r="AF1907" i="15" s="1"/>
  <c r="E2029" i="11"/>
  <c r="I1907" i="15"/>
  <c r="N1907" i="15"/>
  <c r="O1907" i="15" s="1"/>
  <c r="P1907" i="15" s="1"/>
  <c r="L1907" i="15"/>
  <c r="S1907" i="15"/>
  <c r="AE1904" i="15"/>
  <c r="AH1904" i="15" s="1"/>
  <c r="AC1906" i="15" l="1"/>
  <c r="AD1906" i="15" s="1"/>
  <c r="AE1905" i="15"/>
  <c r="AG1905" i="15"/>
  <c r="AH1905" i="15" s="1"/>
  <c r="AI1905" i="15" s="1"/>
  <c r="C2031" i="11" s="1"/>
  <c r="W1907" i="15"/>
  <c r="X1907" i="15" s="1"/>
  <c r="AA1907" i="15" s="1"/>
  <c r="Q1907" i="15"/>
  <c r="AI1904" i="15"/>
  <c r="C2032" i="11" s="1"/>
  <c r="AJ1904" i="15"/>
  <c r="D2032" i="11" s="1"/>
  <c r="B1909" i="15"/>
  <c r="V1908" i="15"/>
  <c r="U1908" i="15"/>
  <c r="Y1908" i="15"/>
  <c r="J1908" i="15"/>
  <c r="E1908" i="15"/>
  <c r="F1908" i="15" s="1"/>
  <c r="G1908" i="15" s="1"/>
  <c r="C1908" i="15" s="1"/>
  <c r="D1908" i="15" s="1"/>
  <c r="H1908" i="15" s="1"/>
  <c r="AF1908" i="15" s="1"/>
  <c r="E2028" i="11"/>
  <c r="I1908" i="15"/>
  <c r="N1908" i="15"/>
  <c r="O1908" i="15" s="1"/>
  <c r="P1908" i="15" s="1"/>
  <c r="L1908" i="15"/>
  <c r="S1908" i="15"/>
  <c r="AA1906" i="15"/>
  <c r="Z1906" i="15"/>
  <c r="K1907" i="15"/>
  <c r="M1907" i="15" s="1"/>
  <c r="R1907" i="15"/>
  <c r="T1907" i="15" s="1"/>
  <c r="AB1907" i="15" s="1"/>
  <c r="AC1907" i="15" s="1"/>
  <c r="AD1907" i="15" s="1"/>
  <c r="AG1906" i="15" l="1"/>
  <c r="Z1907" i="15"/>
  <c r="AJ1905" i="15"/>
  <c r="D2031" i="11" s="1"/>
  <c r="W1908" i="15"/>
  <c r="X1908" i="15" s="1"/>
  <c r="Z1908" i="15" s="1"/>
  <c r="AG1907" i="15"/>
  <c r="AE1907" i="15"/>
  <c r="B1910" i="15"/>
  <c r="V1909" i="15"/>
  <c r="U1909" i="15"/>
  <c r="Y1909" i="15"/>
  <c r="J1909" i="15"/>
  <c r="E1909" i="15"/>
  <c r="F1909" i="15" s="1"/>
  <c r="G1909" i="15" s="1"/>
  <c r="C1909" i="15" s="1"/>
  <c r="D1909" i="15" s="1"/>
  <c r="H1909" i="15" s="1"/>
  <c r="AF1909" i="15" s="1"/>
  <c r="E2027" i="11"/>
  <c r="I1909" i="15"/>
  <c r="N1909" i="15"/>
  <c r="O1909" i="15" s="1"/>
  <c r="P1909" i="15" s="1"/>
  <c r="L1909" i="15"/>
  <c r="S1909" i="15"/>
  <c r="Q1908" i="15"/>
  <c r="R1908" i="15" s="1"/>
  <c r="T1908" i="15" s="1"/>
  <c r="AB1908" i="15" s="1"/>
  <c r="K1908" i="15"/>
  <c r="M1908" i="15" s="1"/>
  <c r="AE1906" i="15"/>
  <c r="AH1906" i="15" s="1"/>
  <c r="AC1908" i="15" l="1"/>
  <c r="AD1908" i="15" s="1"/>
  <c r="AA1908" i="15"/>
  <c r="W1909" i="15"/>
  <c r="X1909" i="15" s="1"/>
  <c r="AA1909" i="15" s="1"/>
  <c r="AH1907" i="15"/>
  <c r="AJ1907" i="15" s="1"/>
  <c r="D2029" i="11" s="1"/>
  <c r="B1911" i="15"/>
  <c r="V1910" i="15"/>
  <c r="U1910" i="15"/>
  <c r="Y1910" i="15"/>
  <c r="J1910" i="15"/>
  <c r="E1910" i="15"/>
  <c r="F1910" i="15" s="1"/>
  <c r="G1910" i="15" s="1"/>
  <c r="C1910" i="15" s="1"/>
  <c r="D1910" i="15" s="1"/>
  <c r="H1910" i="15" s="1"/>
  <c r="AF1910" i="15" s="1"/>
  <c r="E2026" i="11"/>
  <c r="I1910" i="15"/>
  <c r="N1910" i="15"/>
  <c r="O1910" i="15" s="1"/>
  <c r="P1910" i="15" s="1"/>
  <c r="L1910" i="15"/>
  <c r="S1910" i="15"/>
  <c r="Q1909" i="15"/>
  <c r="R1909" i="15" s="1"/>
  <c r="T1909" i="15" s="1"/>
  <c r="AB1909" i="15" s="1"/>
  <c r="AI1906" i="15"/>
  <c r="C2030" i="11" s="1"/>
  <c r="AJ1906" i="15"/>
  <c r="D2030" i="11" s="1"/>
  <c r="K1909" i="15"/>
  <c r="M1909" i="15" s="1"/>
  <c r="AC1909" i="15" l="1"/>
  <c r="AD1909" i="15" s="1"/>
  <c r="AE1909" i="15" s="1"/>
  <c r="AE1908" i="15"/>
  <c r="AG1908" i="15"/>
  <c r="AH1908" i="15" s="1"/>
  <c r="AI1908" i="15" s="1"/>
  <c r="C2028" i="11" s="1"/>
  <c r="W1910" i="15"/>
  <c r="X1910" i="15" s="1"/>
  <c r="Z1910" i="15" s="1"/>
  <c r="Z1909" i="15"/>
  <c r="Q1910" i="15"/>
  <c r="R1910" i="15" s="1"/>
  <c r="T1910" i="15" s="1"/>
  <c r="AB1910" i="15" s="1"/>
  <c r="AI1907" i="15"/>
  <c r="C2029" i="11" s="1"/>
  <c r="B1912" i="15"/>
  <c r="V1911" i="15"/>
  <c r="U1911" i="15"/>
  <c r="Y1911" i="15"/>
  <c r="J1911" i="15"/>
  <c r="E1911" i="15"/>
  <c r="F1911" i="15" s="1"/>
  <c r="G1911" i="15" s="1"/>
  <c r="C1911" i="15" s="1"/>
  <c r="D1911" i="15" s="1"/>
  <c r="H1911" i="15" s="1"/>
  <c r="AF1911" i="15" s="1"/>
  <c r="E2025" i="11"/>
  <c r="I1911" i="15"/>
  <c r="N1911" i="15"/>
  <c r="O1911" i="15" s="1"/>
  <c r="P1911" i="15" s="1"/>
  <c r="L1911" i="15"/>
  <c r="S1911" i="15"/>
  <c r="K1910" i="15"/>
  <c r="M1910" i="15" s="1"/>
  <c r="AG1909" i="15" l="1"/>
  <c r="AJ1908" i="15"/>
  <c r="D2028" i="11" s="1"/>
  <c r="AA1910" i="15"/>
  <c r="W1911" i="15"/>
  <c r="X1911" i="15" s="1"/>
  <c r="Z1911" i="15" s="1"/>
  <c r="Q1911" i="15"/>
  <c r="R1911" i="15" s="1"/>
  <c r="T1911" i="15" s="1"/>
  <c r="AB1911" i="15" s="1"/>
  <c r="AH1909" i="15"/>
  <c r="AJ1909" i="15" s="1"/>
  <c r="D2027" i="11" s="1"/>
  <c r="B1913" i="15"/>
  <c r="V1912" i="15"/>
  <c r="U1912" i="15"/>
  <c r="Y1912" i="15"/>
  <c r="J1912" i="15"/>
  <c r="E1912" i="15"/>
  <c r="F1912" i="15" s="1"/>
  <c r="G1912" i="15" s="1"/>
  <c r="C1912" i="15" s="1"/>
  <c r="D1912" i="15" s="1"/>
  <c r="H1912" i="15" s="1"/>
  <c r="AF1912" i="15" s="1"/>
  <c r="E2024" i="11"/>
  <c r="I1912" i="15"/>
  <c r="N1912" i="15"/>
  <c r="O1912" i="15" s="1"/>
  <c r="P1912" i="15" s="1"/>
  <c r="L1912" i="15"/>
  <c r="S1912" i="15"/>
  <c r="AC1910" i="15"/>
  <c r="AD1910" i="15" s="1"/>
  <c r="K1911" i="15"/>
  <c r="M1911" i="15" s="1"/>
  <c r="AC1911" i="15" l="1"/>
  <c r="AD1911" i="15" s="1"/>
  <c r="AE1910" i="15"/>
  <c r="W1912" i="15"/>
  <c r="X1912" i="15" s="1"/>
  <c r="AA1912" i="15" s="1"/>
  <c r="AA1911" i="15"/>
  <c r="AI1909" i="15"/>
  <c r="C2027" i="11" s="1"/>
  <c r="Q1912" i="15"/>
  <c r="R1912" i="15" s="1"/>
  <c r="T1912" i="15" s="1"/>
  <c r="AB1912" i="15" s="1"/>
  <c r="AG1910" i="15"/>
  <c r="AH1910" i="15" s="1"/>
  <c r="K1912" i="15"/>
  <c r="M1912" i="15" s="1"/>
  <c r="B1914" i="15"/>
  <c r="V1913" i="15"/>
  <c r="U1913" i="15"/>
  <c r="Y1913" i="15"/>
  <c r="J1913" i="15"/>
  <c r="E1913" i="15"/>
  <c r="F1913" i="15" s="1"/>
  <c r="G1913" i="15" s="1"/>
  <c r="C1913" i="15" s="1"/>
  <c r="D1913" i="15" s="1"/>
  <c r="H1913" i="15" s="1"/>
  <c r="AF1913" i="15" s="1"/>
  <c r="E2023" i="11"/>
  <c r="I1913" i="15"/>
  <c r="N1913" i="15"/>
  <c r="O1913" i="15" s="1"/>
  <c r="P1913" i="15" s="1"/>
  <c r="L1913" i="15"/>
  <c r="S1913" i="15"/>
  <c r="AG1911" i="15" l="1"/>
  <c r="Z1912" i="15"/>
  <c r="AE1911" i="15"/>
  <c r="AH1911" i="15" s="1"/>
  <c r="AJ1911" i="15" s="1"/>
  <c r="D2025" i="11" s="1"/>
  <c r="W1913" i="15"/>
  <c r="X1913" i="15" s="1"/>
  <c r="AA1913" i="15" s="1"/>
  <c r="Q1913" i="15"/>
  <c r="R1913" i="15" s="1"/>
  <c r="T1913" i="15" s="1"/>
  <c r="AB1913" i="15" s="1"/>
  <c r="AJ1910" i="15"/>
  <c r="D2026" i="11" s="1"/>
  <c r="AI1910" i="15"/>
  <c r="C2026" i="11" s="1"/>
  <c r="B1915" i="15"/>
  <c r="V1914" i="15"/>
  <c r="U1914" i="15"/>
  <c r="Y1914" i="15"/>
  <c r="J1914" i="15"/>
  <c r="E1914" i="15"/>
  <c r="F1914" i="15" s="1"/>
  <c r="G1914" i="15" s="1"/>
  <c r="C1914" i="15" s="1"/>
  <c r="D1914" i="15" s="1"/>
  <c r="H1914" i="15" s="1"/>
  <c r="AF1914" i="15" s="1"/>
  <c r="E2022" i="11"/>
  <c r="I1914" i="15"/>
  <c r="N1914" i="15"/>
  <c r="O1914" i="15" s="1"/>
  <c r="P1914" i="15" s="1"/>
  <c r="L1914" i="15"/>
  <c r="S1914" i="15"/>
  <c r="AC1912" i="15"/>
  <c r="AD1912" i="15" s="1"/>
  <c r="K1913" i="15"/>
  <c r="M1913" i="15" s="1"/>
  <c r="Z1913" i="15" l="1"/>
  <c r="AI1911" i="15"/>
  <c r="C2025" i="11" s="1"/>
  <c r="W1914" i="15"/>
  <c r="X1914" i="15" s="1"/>
  <c r="Z1914" i="15" s="1"/>
  <c r="AC1913" i="15"/>
  <c r="AD1913" i="15" s="1"/>
  <c r="AG1913" i="15" s="1"/>
  <c r="B1916" i="15"/>
  <c r="V1915" i="15"/>
  <c r="U1915" i="15"/>
  <c r="Y1915" i="15"/>
  <c r="J1915" i="15"/>
  <c r="E1915" i="15"/>
  <c r="F1915" i="15" s="1"/>
  <c r="G1915" i="15" s="1"/>
  <c r="C1915" i="15" s="1"/>
  <c r="D1915" i="15" s="1"/>
  <c r="H1915" i="15" s="1"/>
  <c r="AF1915" i="15" s="1"/>
  <c r="E2021" i="11"/>
  <c r="I1915" i="15"/>
  <c r="N1915" i="15"/>
  <c r="O1915" i="15" s="1"/>
  <c r="P1915" i="15" s="1"/>
  <c r="L1915" i="15"/>
  <c r="S1915" i="15"/>
  <c r="AG1912" i="15"/>
  <c r="AE1912" i="15"/>
  <c r="Q1914" i="15"/>
  <c r="R1914" i="15" s="1"/>
  <c r="T1914" i="15" s="1"/>
  <c r="AB1914" i="15" s="1"/>
  <c r="AC1914" i="15" s="1"/>
  <c r="AD1914" i="15" s="1"/>
  <c r="K1914" i="15"/>
  <c r="M1914" i="15" s="1"/>
  <c r="W1915" i="15" l="1"/>
  <c r="X1915" i="15" s="1"/>
  <c r="AA1915" i="15" s="1"/>
  <c r="AA1914" i="15"/>
  <c r="AG1914" i="15" s="1"/>
  <c r="AE1913" i="15"/>
  <c r="AH1913" i="15" s="1"/>
  <c r="AI1913" i="15" s="1"/>
  <c r="C2023" i="11" s="1"/>
  <c r="AH1912" i="15"/>
  <c r="AJ1912" i="15" s="1"/>
  <c r="D2024" i="11" s="1"/>
  <c r="B1917" i="15"/>
  <c r="V1916" i="15"/>
  <c r="U1916" i="15"/>
  <c r="Y1916" i="15"/>
  <c r="J1916" i="15"/>
  <c r="E1916" i="15"/>
  <c r="F1916" i="15" s="1"/>
  <c r="G1916" i="15" s="1"/>
  <c r="C1916" i="15" s="1"/>
  <c r="D1916" i="15" s="1"/>
  <c r="H1916" i="15" s="1"/>
  <c r="AF1916" i="15" s="1"/>
  <c r="E2020" i="11"/>
  <c r="I1916" i="15"/>
  <c r="N1916" i="15"/>
  <c r="O1916" i="15" s="1"/>
  <c r="P1916" i="15" s="1"/>
  <c r="L1916" i="15"/>
  <c r="S1916" i="15"/>
  <c r="Q1915" i="15"/>
  <c r="R1915" i="15" s="1"/>
  <c r="T1915" i="15" s="1"/>
  <c r="AB1915" i="15" s="1"/>
  <c r="K1915" i="15"/>
  <c r="M1915" i="15" s="1"/>
  <c r="Z1915" i="15" l="1"/>
  <c r="AE1914" i="15"/>
  <c r="AH1914" i="15" s="1"/>
  <c r="AJ1914" i="15" s="1"/>
  <c r="D2022" i="11" s="1"/>
  <c r="AJ1913" i="15"/>
  <c r="D2023" i="11" s="1"/>
  <c r="AI1912" i="15"/>
  <c r="C2024" i="11" s="1"/>
  <c r="AC1915" i="15"/>
  <c r="AD1915" i="15" s="1"/>
  <c r="AG1915" i="15" s="1"/>
  <c r="W1916" i="15"/>
  <c r="X1916" i="15" s="1"/>
  <c r="B1918" i="15"/>
  <c r="V1917" i="15"/>
  <c r="U1917" i="15"/>
  <c r="Y1917" i="15"/>
  <c r="J1917" i="15"/>
  <c r="E1917" i="15"/>
  <c r="F1917" i="15" s="1"/>
  <c r="G1917" i="15" s="1"/>
  <c r="C1917" i="15" s="1"/>
  <c r="D1917" i="15" s="1"/>
  <c r="H1917" i="15" s="1"/>
  <c r="AF1917" i="15" s="1"/>
  <c r="E2019" i="11"/>
  <c r="I1917" i="15"/>
  <c r="N1917" i="15"/>
  <c r="O1917" i="15" s="1"/>
  <c r="P1917" i="15" s="1"/>
  <c r="L1917" i="15"/>
  <c r="S1917" i="15"/>
  <c r="Q1916" i="15"/>
  <c r="R1916" i="15" s="1"/>
  <c r="T1916" i="15" s="1"/>
  <c r="AB1916" i="15" s="1"/>
  <c r="K1916" i="15"/>
  <c r="M1916" i="15" s="1"/>
  <c r="AC1916" i="15" l="1"/>
  <c r="AD1916" i="15" s="1"/>
  <c r="W1917" i="15"/>
  <c r="X1917" i="15" s="1"/>
  <c r="AA1917" i="15" s="1"/>
  <c r="AI1914" i="15"/>
  <c r="C2022" i="11" s="1"/>
  <c r="Q1917" i="15"/>
  <c r="R1917" i="15" s="1"/>
  <c r="T1917" i="15" s="1"/>
  <c r="AB1917" i="15" s="1"/>
  <c r="AE1915" i="15"/>
  <c r="AH1915" i="15" s="1"/>
  <c r="AI1915" i="15" s="1"/>
  <c r="C2021" i="11" s="1"/>
  <c r="K1917" i="15"/>
  <c r="M1917" i="15" s="1"/>
  <c r="B1919" i="15"/>
  <c r="V1918" i="15"/>
  <c r="U1918" i="15"/>
  <c r="Y1918" i="15"/>
  <c r="J1918" i="15"/>
  <c r="E1918" i="15"/>
  <c r="F1918" i="15" s="1"/>
  <c r="G1918" i="15" s="1"/>
  <c r="C1918" i="15" s="1"/>
  <c r="D1918" i="15" s="1"/>
  <c r="H1918" i="15" s="1"/>
  <c r="AF1918" i="15" s="1"/>
  <c r="E2018" i="11"/>
  <c r="I1918" i="15"/>
  <c r="N1918" i="15"/>
  <c r="O1918" i="15" s="1"/>
  <c r="P1918" i="15" s="1"/>
  <c r="L1918" i="15"/>
  <c r="S1918" i="15"/>
  <c r="Z1916" i="15"/>
  <c r="AA1916" i="15"/>
  <c r="AC1917" i="15" l="1"/>
  <c r="AD1917" i="15" s="1"/>
  <c r="AE1917" i="15" s="1"/>
  <c r="AE1916" i="15"/>
  <c r="Z1917" i="15"/>
  <c r="AJ1915" i="15"/>
  <c r="D2021" i="11" s="1"/>
  <c r="W1918" i="15"/>
  <c r="X1918" i="15" s="1"/>
  <c r="B1920" i="15"/>
  <c r="V1919" i="15"/>
  <c r="U1919" i="15"/>
  <c r="Y1919" i="15"/>
  <c r="J1919" i="15"/>
  <c r="E1919" i="15"/>
  <c r="F1919" i="15" s="1"/>
  <c r="G1919" i="15" s="1"/>
  <c r="C1919" i="15" s="1"/>
  <c r="D1919" i="15" s="1"/>
  <c r="H1919" i="15" s="1"/>
  <c r="AF1919" i="15" s="1"/>
  <c r="E2017" i="11"/>
  <c r="I1919" i="15"/>
  <c r="N1919" i="15"/>
  <c r="O1919" i="15" s="1"/>
  <c r="P1919" i="15" s="1"/>
  <c r="L1919" i="15"/>
  <c r="S1919" i="15"/>
  <c r="Q1918" i="15"/>
  <c r="R1918" i="15" s="1"/>
  <c r="T1918" i="15" s="1"/>
  <c r="AB1918" i="15" s="1"/>
  <c r="K1918" i="15"/>
  <c r="M1918" i="15" s="1"/>
  <c r="AG1916" i="15"/>
  <c r="AH1916" i="15" s="1"/>
  <c r="AG1917" i="15" l="1"/>
  <c r="AH1917" i="15" s="1"/>
  <c r="AI1917" i="15" s="1"/>
  <c r="C2019" i="11" s="1"/>
  <c r="AC1918" i="15"/>
  <c r="AD1918" i="15" s="1"/>
  <c r="Q1919" i="15"/>
  <c r="R1919" i="15" s="1"/>
  <c r="T1919" i="15" s="1"/>
  <c r="AB1919" i="15" s="1"/>
  <c r="K1919" i="15"/>
  <c r="AI1916" i="15"/>
  <c r="C2020" i="11" s="1"/>
  <c r="AJ1916" i="15"/>
  <c r="D2020" i="11" s="1"/>
  <c r="W1919" i="15"/>
  <c r="X1919" i="15" s="1"/>
  <c r="B1921" i="15"/>
  <c r="V1920" i="15"/>
  <c r="U1920" i="15"/>
  <c r="Y1920" i="15"/>
  <c r="J1920" i="15"/>
  <c r="E1920" i="15"/>
  <c r="F1920" i="15" s="1"/>
  <c r="G1920" i="15" s="1"/>
  <c r="C1920" i="15" s="1"/>
  <c r="D1920" i="15" s="1"/>
  <c r="H1920" i="15" s="1"/>
  <c r="AF1920" i="15" s="1"/>
  <c r="E2016" i="11"/>
  <c r="I1920" i="15"/>
  <c r="N1920" i="15"/>
  <c r="O1920" i="15" s="1"/>
  <c r="P1920" i="15" s="1"/>
  <c r="L1920" i="15"/>
  <c r="S1920" i="15"/>
  <c r="M1919" i="15"/>
  <c r="Z1918" i="15"/>
  <c r="AA1918" i="15"/>
  <c r="AG1918" i="15" l="1"/>
  <c r="AC1919" i="15"/>
  <c r="AD1919" i="15" s="1"/>
  <c r="W1920" i="15"/>
  <c r="X1920" i="15" s="1"/>
  <c r="Z1920" i="15" s="1"/>
  <c r="Q1920" i="15"/>
  <c r="R1920" i="15" s="1"/>
  <c r="T1920" i="15" s="1"/>
  <c r="AB1920" i="15" s="1"/>
  <c r="AJ1917" i="15"/>
  <c r="D2019" i="11" s="1"/>
  <c r="B1922" i="15"/>
  <c r="V1921" i="15"/>
  <c r="U1921" i="15"/>
  <c r="Y1921" i="15"/>
  <c r="J1921" i="15"/>
  <c r="E1921" i="15"/>
  <c r="F1921" i="15" s="1"/>
  <c r="G1921" i="15" s="1"/>
  <c r="C1921" i="15" s="1"/>
  <c r="D1921" i="15" s="1"/>
  <c r="H1921" i="15" s="1"/>
  <c r="AF1921" i="15" s="1"/>
  <c r="E2015" i="11"/>
  <c r="I1921" i="15"/>
  <c r="N1921" i="15"/>
  <c r="O1921" i="15" s="1"/>
  <c r="P1921" i="15" s="1"/>
  <c r="L1921" i="15"/>
  <c r="S1921" i="15"/>
  <c r="AA1919" i="15"/>
  <c r="Z1919" i="15"/>
  <c r="K1920" i="15"/>
  <c r="M1920" i="15" s="1"/>
  <c r="AE1918" i="15"/>
  <c r="AH1918" i="15" s="1"/>
  <c r="AE1919" i="15" l="1"/>
  <c r="W1921" i="15"/>
  <c r="X1921" i="15" s="1"/>
  <c r="AA1921" i="15" s="1"/>
  <c r="AA1920" i="15"/>
  <c r="Q1921" i="15"/>
  <c r="R1921" i="15" s="1"/>
  <c r="T1921" i="15" s="1"/>
  <c r="AB1921" i="15" s="1"/>
  <c r="AJ1918" i="15"/>
  <c r="D2018" i="11" s="1"/>
  <c r="AI1918" i="15"/>
  <c r="C2018" i="11" s="1"/>
  <c r="B1923" i="15"/>
  <c r="V1922" i="15"/>
  <c r="U1922" i="15"/>
  <c r="Y1922" i="15"/>
  <c r="J1922" i="15"/>
  <c r="E1922" i="15"/>
  <c r="F1922" i="15" s="1"/>
  <c r="G1922" i="15" s="1"/>
  <c r="C1922" i="15" s="1"/>
  <c r="D1922" i="15" s="1"/>
  <c r="H1922" i="15" s="1"/>
  <c r="AF1922" i="15" s="1"/>
  <c r="E2014" i="11"/>
  <c r="I1922" i="15"/>
  <c r="N1922" i="15"/>
  <c r="O1922" i="15" s="1"/>
  <c r="P1922" i="15" s="1"/>
  <c r="L1922" i="15"/>
  <c r="S1922" i="15"/>
  <c r="AC1920" i="15"/>
  <c r="AD1920" i="15" s="1"/>
  <c r="AG1919" i="15"/>
  <c r="AH1919" i="15" s="1"/>
  <c r="K1921" i="15"/>
  <c r="M1921" i="15" s="1"/>
  <c r="AC1921" i="15" l="1"/>
  <c r="AD1921" i="15" s="1"/>
  <c r="AE1921" i="15" s="1"/>
  <c r="Z1921" i="15"/>
  <c r="W1922" i="15"/>
  <c r="X1922" i="15" s="1"/>
  <c r="Z1922" i="15" s="1"/>
  <c r="AI1919" i="15"/>
  <c r="C2017" i="11" s="1"/>
  <c r="AJ1919" i="15"/>
  <c r="D2017" i="11" s="1"/>
  <c r="B1924" i="15"/>
  <c r="V1923" i="15"/>
  <c r="U1923" i="15"/>
  <c r="Y1923" i="15"/>
  <c r="J1923" i="15"/>
  <c r="E1923" i="15"/>
  <c r="F1923" i="15" s="1"/>
  <c r="G1923" i="15" s="1"/>
  <c r="C1923" i="15" s="1"/>
  <c r="D1923" i="15" s="1"/>
  <c r="H1923" i="15" s="1"/>
  <c r="AF1923" i="15" s="1"/>
  <c r="E2013" i="11"/>
  <c r="I1923" i="15"/>
  <c r="N1923" i="15"/>
  <c r="O1923" i="15" s="1"/>
  <c r="P1923" i="15" s="1"/>
  <c r="L1923" i="15"/>
  <c r="S1923" i="15"/>
  <c r="AG1920" i="15"/>
  <c r="AE1920" i="15"/>
  <c r="Q1922" i="15"/>
  <c r="R1922" i="15" s="1"/>
  <c r="T1922" i="15" s="1"/>
  <c r="AB1922" i="15" s="1"/>
  <c r="K1922" i="15"/>
  <c r="M1922" i="15" s="1"/>
  <c r="AG1921" i="15" l="1"/>
  <c r="AH1921" i="15" s="1"/>
  <c r="AI1921" i="15" s="1"/>
  <c r="C2015" i="11" s="1"/>
  <c r="AC1922" i="15"/>
  <c r="AD1922" i="15" s="1"/>
  <c r="AH1920" i="15"/>
  <c r="AI1920" i="15" s="1"/>
  <c r="C2016" i="11" s="1"/>
  <c r="AA1922" i="15"/>
  <c r="W1923" i="15"/>
  <c r="X1923" i="15" s="1"/>
  <c r="B1925" i="15"/>
  <c r="V1924" i="15"/>
  <c r="U1924" i="15"/>
  <c r="Y1924" i="15"/>
  <c r="J1924" i="15"/>
  <c r="E1924" i="15"/>
  <c r="F1924" i="15" s="1"/>
  <c r="G1924" i="15" s="1"/>
  <c r="C1924" i="15" s="1"/>
  <c r="D1924" i="15" s="1"/>
  <c r="H1924" i="15" s="1"/>
  <c r="AF1924" i="15" s="1"/>
  <c r="E2012" i="11"/>
  <c r="I1924" i="15"/>
  <c r="N1924" i="15"/>
  <c r="O1924" i="15" s="1"/>
  <c r="P1924" i="15" s="1"/>
  <c r="L1924" i="15"/>
  <c r="S1924" i="15"/>
  <c r="Q1923" i="15"/>
  <c r="R1923" i="15" s="1"/>
  <c r="T1923" i="15" s="1"/>
  <c r="AB1923" i="15" s="1"/>
  <c r="K1923" i="15"/>
  <c r="M1923" i="15" s="1"/>
  <c r="AC1923" i="15" l="1"/>
  <c r="AD1923" i="15" s="1"/>
  <c r="AJ1921" i="15"/>
  <c r="D2015" i="11" s="1"/>
  <c r="AG1922" i="15"/>
  <c r="AJ1920" i="15"/>
  <c r="D2016" i="11" s="1"/>
  <c r="AE1922" i="15"/>
  <c r="AH1922" i="15" s="1"/>
  <c r="AJ1922" i="15" s="1"/>
  <c r="D2014" i="11" s="1"/>
  <c r="B1926" i="15"/>
  <c r="V1925" i="15"/>
  <c r="U1925" i="15"/>
  <c r="Y1925" i="15"/>
  <c r="J1925" i="15"/>
  <c r="E1925" i="15"/>
  <c r="F1925" i="15" s="1"/>
  <c r="G1925" i="15" s="1"/>
  <c r="C1925" i="15" s="1"/>
  <c r="D1925" i="15" s="1"/>
  <c r="H1925" i="15" s="1"/>
  <c r="AF1925" i="15" s="1"/>
  <c r="E2011" i="11"/>
  <c r="I1925" i="15"/>
  <c r="N1925" i="15"/>
  <c r="O1925" i="15" s="1"/>
  <c r="P1925" i="15" s="1"/>
  <c r="L1925" i="15"/>
  <c r="S1925" i="15"/>
  <c r="AA1923" i="15"/>
  <c r="Z1923" i="15"/>
  <c r="W1924" i="15"/>
  <c r="X1924" i="15" s="1"/>
  <c r="K1924" i="15"/>
  <c r="M1924" i="15" s="1"/>
  <c r="Q1924" i="15"/>
  <c r="R1924" i="15" s="1"/>
  <c r="T1924" i="15" s="1"/>
  <c r="AB1924" i="15" s="1"/>
  <c r="AC1924" i="15" s="1"/>
  <c r="AD1924" i="15" s="1"/>
  <c r="AE1923" i="15" l="1"/>
  <c r="AI1922" i="15"/>
  <c r="C2014" i="11" s="1"/>
  <c r="W1925" i="15"/>
  <c r="X1925" i="15" s="1"/>
  <c r="Z1924" i="15"/>
  <c r="AA1924" i="15"/>
  <c r="AE1924" i="15" s="1"/>
  <c r="B1927" i="15"/>
  <c r="V1926" i="15"/>
  <c r="U1926" i="15"/>
  <c r="Y1926" i="15"/>
  <c r="J1926" i="15"/>
  <c r="E1926" i="15"/>
  <c r="F1926" i="15" s="1"/>
  <c r="G1926" i="15" s="1"/>
  <c r="C1926" i="15" s="1"/>
  <c r="D1926" i="15" s="1"/>
  <c r="H1926" i="15" s="1"/>
  <c r="AF1926" i="15" s="1"/>
  <c r="E2010" i="11"/>
  <c r="I1926" i="15"/>
  <c r="N1926" i="15"/>
  <c r="O1926" i="15" s="1"/>
  <c r="P1926" i="15" s="1"/>
  <c r="L1926" i="15"/>
  <c r="S1926" i="15"/>
  <c r="Q1925" i="15"/>
  <c r="R1925" i="15" s="1"/>
  <c r="T1925" i="15" s="1"/>
  <c r="AB1925" i="15" s="1"/>
  <c r="AG1923" i="15"/>
  <c r="AH1923" i="15" s="1"/>
  <c r="K1925" i="15"/>
  <c r="M1925" i="15" s="1"/>
  <c r="AC1925" i="15" l="1"/>
  <c r="AD1925" i="15" s="1"/>
  <c r="W1926" i="15"/>
  <c r="X1926" i="15" s="1"/>
  <c r="Z1926" i="15" s="1"/>
  <c r="Q1926" i="15"/>
  <c r="R1926" i="15" s="1"/>
  <c r="T1926" i="15" s="1"/>
  <c r="AB1926" i="15" s="1"/>
  <c r="AJ1923" i="15"/>
  <c r="D2013" i="11" s="1"/>
  <c r="AI1923" i="15"/>
  <c r="C2013" i="11" s="1"/>
  <c r="B1928" i="15"/>
  <c r="V1927" i="15"/>
  <c r="U1927" i="15"/>
  <c r="Y1927" i="15"/>
  <c r="J1927" i="15"/>
  <c r="E1927" i="15"/>
  <c r="F1927" i="15" s="1"/>
  <c r="G1927" i="15" s="1"/>
  <c r="C1927" i="15" s="1"/>
  <c r="D1927" i="15" s="1"/>
  <c r="H1927" i="15" s="1"/>
  <c r="AF1927" i="15" s="1"/>
  <c r="E2009" i="11"/>
  <c r="I1927" i="15"/>
  <c r="N1927" i="15"/>
  <c r="O1927" i="15" s="1"/>
  <c r="P1927" i="15" s="1"/>
  <c r="L1927" i="15"/>
  <c r="S1927" i="15"/>
  <c r="AA1925" i="15"/>
  <c r="Z1925" i="15"/>
  <c r="K1926" i="15"/>
  <c r="M1926" i="15" s="1"/>
  <c r="AG1924" i="15"/>
  <c r="AH1924" i="15" s="1"/>
  <c r="AG1925" i="15" l="1"/>
  <c r="W1927" i="15"/>
  <c r="X1927" i="15" s="1"/>
  <c r="AA1927" i="15" s="1"/>
  <c r="AA1926" i="15"/>
  <c r="AI1924" i="15"/>
  <c r="C2012" i="11" s="1"/>
  <c r="AJ1924" i="15"/>
  <c r="D2012" i="11" s="1"/>
  <c r="B1929" i="15"/>
  <c r="V1928" i="15"/>
  <c r="U1928" i="15"/>
  <c r="Y1928" i="15"/>
  <c r="J1928" i="15"/>
  <c r="E1928" i="15"/>
  <c r="F1928" i="15" s="1"/>
  <c r="G1928" i="15" s="1"/>
  <c r="C1928" i="15" s="1"/>
  <c r="D1928" i="15" s="1"/>
  <c r="H1928" i="15" s="1"/>
  <c r="AF1928" i="15" s="1"/>
  <c r="E2008" i="11"/>
  <c r="I1928" i="15"/>
  <c r="N1928" i="15"/>
  <c r="O1928" i="15" s="1"/>
  <c r="P1928" i="15" s="1"/>
  <c r="L1928" i="15"/>
  <c r="S1928" i="15"/>
  <c r="AC1926" i="15"/>
  <c r="AD1926" i="15" s="1"/>
  <c r="Q1927" i="15"/>
  <c r="R1927" i="15" s="1"/>
  <c r="T1927" i="15" s="1"/>
  <c r="AB1927" i="15" s="1"/>
  <c r="K1927" i="15"/>
  <c r="M1927" i="15" s="1"/>
  <c r="AE1925" i="15"/>
  <c r="AH1925" i="15" s="1"/>
  <c r="AC1927" i="15" l="1"/>
  <c r="AD1927" i="15" s="1"/>
  <c r="AE1927" i="15" s="1"/>
  <c r="W1928" i="15"/>
  <c r="X1928" i="15" s="1"/>
  <c r="Z1928" i="15" s="1"/>
  <c r="Z1927" i="15"/>
  <c r="AJ1925" i="15"/>
  <c r="D2011" i="11" s="1"/>
  <c r="AI1925" i="15"/>
  <c r="C2011" i="11" s="1"/>
  <c r="K1928" i="15"/>
  <c r="M1928" i="15" s="1"/>
  <c r="B1930" i="15"/>
  <c r="V1929" i="15"/>
  <c r="U1929" i="15"/>
  <c r="Y1929" i="15"/>
  <c r="J1929" i="15"/>
  <c r="E1929" i="15"/>
  <c r="F1929" i="15" s="1"/>
  <c r="G1929" i="15" s="1"/>
  <c r="C1929" i="15" s="1"/>
  <c r="D1929" i="15" s="1"/>
  <c r="H1929" i="15" s="1"/>
  <c r="AF1929" i="15" s="1"/>
  <c r="E2007" i="11"/>
  <c r="I1929" i="15"/>
  <c r="N1929" i="15"/>
  <c r="O1929" i="15" s="1"/>
  <c r="P1929" i="15" s="1"/>
  <c r="L1929" i="15"/>
  <c r="S1929" i="15"/>
  <c r="AG1926" i="15"/>
  <c r="AE1926" i="15"/>
  <c r="Q1928" i="15"/>
  <c r="R1928" i="15" s="1"/>
  <c r="T1928" i="15" s="1"/>
  <c r="AB1928" i="15" s="1"/>
  <c r="AG1927" i="15" l="1"/>
  <c r="AH1927" i="15" s="1"/>
  <c r="AJ1927" i="15" s="1"/>
  <c r="D2009" i="11" s="1"/>
  <c r="AC1928" i="15"/>
  <c r="AD1928" i="15" s="1"/>
  <c r="AA1928" i="15"/>
  <c r="W1929" i="15"/>
  <c r="X1929" i="15" s="1"/>
  <c r="Z1929" i="15" s="1"/>
  <c r="AH1926" i="15"/>
  <c r="AI1926" i="15" s="1"/>
  <c r="C2010" i="11" s="1"/>
  <c r="B1931" i="15"/>
  <c r="V1930" i="15"/>
  <c r="U1930" i="15"/>
  <c r="Y1930" i="15"/>
  <c r="J1930" i="15"/>
  <c r="E1930" i="15"/>
  <c r="F1930" i="15" s="1"/>
  <c r="G1930" i="15" s="1"/>
  <c r="C1930" i="15" s="1"/>
  <c r="D1930" i="15" s="1"/>
  <c r="H1930" i="15" s="1"/>
  <c r="AF1930" i="15" s="1"/>
  <c r="E2006" i="11"/>
  <c r="I1930" i="15"/>
  <c r="N1930" i="15"/>
  <c r="O1930" i="15" s="1"/>
  <c r="P1930" i="15" s="1"/>
  <c r="L1930" i="15"/>
  <c r="S1930" i="15"/>
  <c r="Q1929" i="15"/>
  <c r="R1929" i="15" s="1"/>
  <c r="T1929" i="15" s="1"/>
  <c r="AB1929" i="15" s="1"/>
  <c r="K1929" i="15"/>
  <c r="M1929" i="15" s="1"/>
  <c r="AI1927" i="15" l="1"/>
  <c r="C2009" i="11" s="1"/>
  <c r="AC1929" i="15"/>
  <c r="AD1929" i="15" s="1"/>
  <c r="AE1928" i="15"/>
  <c r="AG1928" i="15"/>
  <c r="AH1928" i="15" s="1"/>
  <c r="AA1929" i="15"/>
  <c r="W1930" i="15"/>
  <c r="X1930" i="15" s="1"/>
  <c r="Z1930" i="15" s="1"/>
  <c r="AJ1926" i="15"/>
  <c r="D2010" i="11" s="1"/>
  <c r="B1932" i="15"/>
  <c r="V1931" i="15"/>
  <c r="U1931" i="15"/>
  <c r="Y1931" i="15"/>
  <c r="J1931" i="15"/>
  <c r="E1931" i="15"/>
  <c r="F1931" i="15" s="1"/>
  <c r="G1931" i="15" s="1"/>
  <c r="C1931" i="15" s="1"/>
  <c r="D1931" i="15" s="1"/>
  <c r="H1931" i="15" s="1"/>
  <c r="AF1931" i="15" s="1"/>
  <c r="E2005" i="11"/>
  <c r="I1931" i="15"/>
  <c r="N1931" i="15"/>
  <c r="O1931" i="15" s="1"/>
  <c r="P1931" i="15" s="1"/>
  <c r="L1931" i="15"/>
  <c r="S1931" i="15"/>
  <c r="Q1930" i="15"/>
  <c r="R1930" i="15" s="1"/>
  <c r="T1930" i="15" s="1"/>
  <c r="AB1930" i="15" s="1"/>
  <c r="K1930" i="15"/>
  <c r="M1930" i="15" s="1"/>
  <c r="AC1930" i="15" l="1"/>
  <c r="AD1930" i="15" s="1"/>
  <c r="AE1929" i="15"/>
  <c r="AJ1928" i="15"/>
  <c r="D2008" i="11" s="1"/>
  <c r="AI1928" i="15"/>
  <c r="C2008" i="11" s="1"/>
  <c r="W1931" i="15"/>
  <c r="X1931" i="15" s="1"/>
  <c r="AA1931" i="15" s="1"/>
  <c r="AA1930" i="15"/>
  <c r="AG1929" i="15"/>
  <c r="AH1929" i="15" s="1"/>
  <c r="AI1929" i="15" s="1"/>
  <c r="C2007" i="11" s="1"/>
  <c r="B1933" i="15"/>
  <c r="V1932" i="15"/>
  <c r="U1932" i="15"/>
  <c r="Y1932" i="15"/>
  <c r="J1932" i="15"/>
  <c r="E1932" i="15"/>
  <c r="F1932" i="15" s="1"/>
  <c r="G1932" i="15" s="1"/>
  <c r="C1932" i="15" s="1"/>
  <c r="D1932" i="15" s="1"/>
  <c r="H1932" i="15" s="1"/>
  <c r="AF1932" i="15" s="1"/>
  <c r="E2004" i="11"/>
  <c r="I1932" i="15"/>
  <c r="N1932" i="15"/>
  <c r="O1932" i="15" s="1"/>
  <c r="P1932" i="15" s="1"/>
  <c r="L1932" i="15"/>
  <c r="S1932" i="15"/>
  <c r="Q1931" i="15"/>
  <c r="R1931" i="15" s="1"/>
  <c r="T1931" i="15" s="1"/>
  <c r="AB1931" i="15" s="1"/>
  <c r="K1931" i="15"/>
  <c r="M1931" i="15" s="1"/>
  <c r="AC1931" i="15" l="1"/>
  <c r="AD1931" i="15" s="1"/>
  <c r="AE1931" i="15" s="1"/>
  <c r="AE1930" i="15"/>
  <c r="Z1931" i="15"/>
  <c r="W1932" i="15"/>
  <c r="X1932" i="15" s="1"/>
  <c r="Z1932" i="15" s="1"/>
  <c r="AG1930" i="15"/>
  <c r="AH1930" i="15" s="1"/>
  <c r="AJ1929" i="15"/>
  <c r="D2007" i="11" s="1"/>
  <c r="B1934" i="15"/>
  <c r="V1933" i="15"/>
  <c r="U1933" i="15"/>
  <c r="Y1933" i="15"/>
  <c r="J1933" i="15"/>
  <c r="E1933" i="15"/>
  <c r="F1933" i="15" s="1"/>
  <c r="G1933" i="15" s="1"/>
  <c r="C1933" i="15" s="1"/>
  <c r="D1933" i="15" s="1"/>
  <c r="H1933" i="15" s="1"/>
  <c r="AF1933" i="15" s="1"/>
  <c r="E2003" i="11"/>
  <c r="I1933" i="15"/>
  <c r="N1933" i="15"/>
  <c r="O1933" i="15" s="1"/>
  <c r="P1933" i="15" s="1"/>
  <c r="L1933" i="15"/>
  <c r="S1933" i="15"/>
  <c r="Q1932" i="15"/>
  <c r="R1932" i="15" s="1"/>
  <c r="T1932" i="15" s="1"/>
  <c r="AB1932" i="15" s="1"/>
  <c r="K1932" i="15"/>
  <c r="M1932" i="15" s="1"/>
  <c r="AG1931" i="15" l="1"/>
  <c r="AH1931" i="15" s="1"/>
  <c r="AC1932" i="15"/>
  <c r="AD1932" i="15" s="1"/>
  <c r="AJ1930" i="15"/>
  <c r="D2006" i="11" s="1"/>
  <c r="AI1930" i="15"/>
  <c r="C2006" i="11" s="1"/>
  <c r="AA1932" i="15"/>
  <c r="W1933" i="15"/>
  <c r="X1933" i="15" s="1"/>
  <c r="AA1933" i="15" s="1"/>
  <c r="Q1933" i="15"/>
  <c r="R1933" i="15" s="1"/>
  <c r="T1933" i="15" s="1"/>
  <c r="AB1933" i="15" s="1"/>
  <c r="K1933" i="15"/>
  <c r="M1933" i="15" s="1"/>
  <c r="B1935" i="15"/>
  <c r="V1934" i="15"/>
  <c r="U1934" i="15"/>
  <c r="Y1934" i="15"/>
  <c r="J1934" i="15"/>
  <c r="E1934" i="15"/>
  <c r="F1934" i="15" s="1"/>
  <c r="G1934" i="15" s="1"/>
  <c r="C1934" i="15" s="1"/>
  <c r="D1934" i="15" s="1"/>
  <c r="H1934" i="15" s="1"/>
  <c r="AF1934" i="15" s="1"/>
  <c r="E2002" i="11"/>
  <c r="I1934" i="15"/>
  <c r="N1934" i="15"/>
  <c r="O1934" i="15" s="1"/>
  <c r="P1934" i="15" s="1"/>
  <c r="L1934" i="15"/>
  <c r="S1934" i="15"/>
  <c r="AI1931" i="15" l="1"/>
  <c r="C2005" i="11" s="1"/>
  <c r="AJ1931" i="15"/>
  <c r="D2005" i="11" s="1"/>
  <c r="AC1933" i="15"/>
  <c r="AD1933" i="15" s="1"/>
  <c r="AG1933" i="15" s="1"/>
  <c r="AE1932" i="15"/>
  <c r="AG1932" i="15"/>
  <c r="AH1932" i="15" s="1"/>
  <c r="W1934" i="15"/>
  <c r="X1934" i="15" s="1"/>
  <c r="AA1934" i="15" s="1"/>
  <c r="Z1933" i="15"/>
  <c r="B1936" i="15"/>
  <c r="V1935" i="15"/>
  <c r="U1935" i="15"/>
  <c r="Y1935" i="15"/>
  <c r="J1935" i="15"/>
  <c r="E1935" i="15"/>
  <c r="F1935" i="15" s="1"/>
  <c r="G1935" i="15" s="1"/>
  <c r="C1935" i="15" s="1"/>
  <c r="D1935" i="15" s="1"/>
  <c r="H1935" i="15" s="1"/>
  <c r="AF1935" i="15" s="1"/>
  <c r="E2001" i="11"/>
  <c r="I1935" i="15"/>
  <c r="N1935" i="15"/>
  <c r="O1935" i="15" s="1"/>
  <c r="P1935" i="15" s="1"/>
  <c r="L1935" i="15"/>
  <c r="S1935" i="15"/>
  <c r="Q1934" i="15"/>
  <c r="R1934" i="15" s="1"/>
  <c r="T1934" i="15" s="1"/>
  <c r="AB1934" i="15" s="1"/>
  <c r="K1934" i="15"/>
  <c r="M1934" i="15" s="1"/>
  <c r="AC1934" i="15" l="1"/>
  <c r="AD1934" i="15" s="1"/>
  <c r="AE1934" i="15" s="1"/>
  <c r="AE1933" i="15"/>
  <c r="AH1933" i="15" s="1"/>
  <c r="AI1932" i="15"/>
  <c r="C2004" i="11" s="1"/>
  <c r="AJ1932" i="15"/>
  <c r="D2004" i="11" s="1"/>
  <c r="Z1934" i="15"/>
  <c r="W1935" i="15"/>
  <c r="X1935" i="15" s="1"/>
  <c r="B1937" i="15"/>
  <c r="V1936" i="15"/>
  <c r="U1936" i="15"/>
  <c r="Y1936" i="15"/>
  <c r="J1936" i="15"/>
  <c r="E1936" i="15"/>
  <c r="F1936" i="15" s="1"/>
  <c r="G1936" i="15" s="1"/>
  <c r="C1936" i="15" s="1"/>
  <c r="D1936" i="15" s="1"/>
  <c r="H1936" i="15" s="1"/>
  <c r="AF1936" i="15" s="1"/>
  <c r="E2000" i="11"/>
  <c r="I1936" i="15"/>
  <c r="N1936" i="15"/>
  <c r="O1936" i="15" s="1"/>
  <c r="P1936" i="15" s="1"/>
  <c r="L1936" i="15"/>
  <c r="S1936" i="15"/>
  <c r="Q1935" i="15"/>
  <c r="R1935" i="15" s="1"/>
  <c r="T1935" i="15" s="1"/>
  <c r="AB1935" i="15" s="1"/>
  <c r="K1935" i="15"/>
  <c r="M1935" i="15" s="1"/>
  <c r="AG1934" i="15" l="1"/>
  <c r="AH1934" i="15" s="1"/>
  <c r="AI1933" i="15"/>
  <c r="C2003" i="11" s="1"/>
  <c r="AJ1933" i="15"/>
  <c r="D2003" i="11" s="1"/>
  <c r="AC1935" i="15"/>
  <c r="AD1935" i="15" s="1"/>
  <c r="W1936" i="15"/>
  <c r="X1936" i="15" s="1"/>
  <c r="Z1936" i="15" s="1"/>
  <c r="B1938" i="15"/>
  <c r="V1937" i="15"/>
  <c r="U1937" i="15"/>
  <c r="Y1937" i="15"/>
  <c r="J1937" i="15"/>
  <c r="E1937" i="15"/>
  <c r="F1937" i="15" s="1"/>
  <c r="G1937" i="15" s="1"/>
  <c r="C1937" i="15" s="1"/>
  <c r="D1937" i="15" s="1"/>
  <c r="H1937" i="15" s="1"/>
  <c r="AF1937" i="15" s="1"/>
  <c r="E1999" i="11"/>
  <c r="I1937" i="15"/>
  <c r="N1937" i="15"/>
  <c r="O1937" i="15" s="1"/>
  <c r="P1937" i="15" s="1"/>
  <c r="L1937" i="15"/>
  <c r="S1937" i="15"/>
  <c r="AA1935" i="15"/>
  <c r="Z1935" i="15"/>
  <c r="Q1936" i="15"/>
  <c r="R1936" i="15" s="1"/>
  <c r="T1936" i="15" s="1"/>
  <c r="AB1936" i="15" s="1"/>
  <c r="K1936" i="15"/>
  <c r="M1936" i="15" s="1"/>
  <c r="AI1934" i="15" l="1"/>
  <c r="C2002" i="11" s="1"/>
  <c r="AJ1934" i="15"/>
  <c r="D2002" i="11" s="1"/>
  <c r="AC1936" i="15"/>
  <c r="AD1936" i="15" s="1"/>
  <c r="AE1935" i="15"/>
  <c r="AA1936" i="15"/>
  <c r="W1937" i="15"/>
  <c r="X1937" i="15" s="1"/>
  <c r="B1939" i="15"/>
  <c r="V1938" i="15"/>
  <c r="U1938" i="15"/>
  <c r="Y1938" i="15"/>
  <c r="J1938" i="15"/>
  <c r="E1938" i="15"/>
  <c r="F1938" i="15" s="1"/>
  <c r="G1938" i="15" s="1"/>
  <c r="C1938" i="15" s="1"/>
  <c r="D1938" i="15" s="1"/>
  <c r="H1938" i="15" s="1"/>
  <c r="AF1938" i="15" s="1"/>
  <c r="E1998" i="11"/>
  <c r="I1938" i="15"/>
  <c r="N1938" i="15"/>
  <c r="O1938" i="15" s="1"/>
  <c r="P1938" i="15" s="1"/>
  <c r="L1938" i="15"/>
  <c r="S1938" i="15"/>
  <c r="K1937" i="15"/>
  <c r="M1937" i="15" s="1"/>
  <c r="AG1935" i="15"/>
  <c r="AH1935" i="15" s="1"/>
  <c r="Q1937" i="15"/>
  <c r="R1937" i="15" s="1"/>
  <c r="T1937" i="15" s="1"/>
  <c r="AB1937" i="15" s="1"/>
  <c r="AC1937" i="15" l="1"/>
  <c r="AD1937" i="15" s="1"/>
  <c r="AE1936" i="15"/>
  <c r="AG1936" i="15"/>
  <c r="AH1936" i="15" s="1"/>
  <c r="AJ1936" i="15" s="1"/>
  <c r="D2000" i="11" s="1"/>
  <c r="W1938" i="15"/>
  <c r="X1938" i="15" s="1"/>
  <c r="AA1938" i="15" s="1"/>
  <c r="AJ1935" i="15"/>
  <c r="D2001" i="11" s="1"/>
  <c r="AI1935" i="15"/>
  <c r="C2001" i="11" s="1"/>
  <c r="K1938" i="15"/>
  <c r="M1938" i="15" s="1"/>
  <c r="B1940" i="15"/>
  <c r="V1939" i="15"/>
  <c r="U1939" i="15"/>
  <c r="Y1939" i="15"/>
  <c r="J1939" i="15"/>
  <c r="E1939" i="15"/>
  <c r="F1939" i="15" s="1"/>
  <c r="G1939" i="15" s="1"/>
  <c r="C1939" i="15" s="1"/>
  <c r="D1939" i="15" s="1"/>
  <c r="H1939" i="15" s="1"/>
  <c r="AF1939" i="15" s="1"/>
  <c r="E1997" i="11"/>
  <c r="I1939" i="15"/>
  <c r="N1939" i="15"/>
  <c r="O1939" i="15" s="1"/>
  <c r="P1939" i="15" s="1"/>
  <c r="L1939" i="15"/>
  <c r="S1939" i="15"/>
  <c r="AA1937" i="15"/>
  <c r="Z1937" i="15"/>
  <c r="Q1938" i="15"/>
  <c r="R1938" i="15" s="1"/>
  <c r="T1938" i="15" s="1"/>
  <c r="AB1938" i="15" s="1"/>
  <c r="AE1937" i="15" l="1"/>
  <c r="AC1938" i="15"/>
  <c r="AD1938" i="15" s="1"/>
  <c r="AE1938" i="15" s="1"/>
  <c r="Z1938" i="15"/>
  <c r="AI1936" i="15"/>
  <c r="C2000" i="11" s="1"/>
  <c r="B1941" i="15"/>
  <c r="V1940" i="15"/>
  <c r="U1940" i="15"/>
  <c r="Y1940" i="15"/>
  <c r="J1940" i="15"/>
  <c r="E1940" i="15"/>
  <c r="F1940" i="15" s="1"/>
  <c r="G1940" i="15" s="1"/>
  <c r="C1940" i="15" s="1"/>
  <c r="D1940" i="15" s="1"/>
  <c r="H1940" i="15" s="1"/>
  <c r="AF1940" i="15" s="1"/>
  <c r="E1996" i="11"/>
  <c r="I1940" i="15"/>
  <c r="N1940" i="15"/>
  <c r="O1940" i="15" s="1"/>
  <c r="P1940" i="15" s="1"/>
  <c r="L1940" i="15"/>
  <c r="S1940" i="15"/>
  <c r="Q1939" i="15"/>
  <c r="R1939" i="15" s="1"/>
  <c r="T1939" i="15" s="1"/>
  <c r="AB1939" i="15" s="1"/>
  <c r="K1939" i="15"/>
  <c r="M1939" i="15" s="1"/>
  <c r="AG1937" i="15"/>
  <c r="AH1937" i="15" s="1"/>
  <c r="W1939" i="15"/>
  <c r="X1939" i="15" s="1"/>
  <c r="AC1939" i="15" l="1"/>
  <c r="AD1939" i="15" s="1"/>
  <c r="AG1938" i="15"/>
  <c r="AH1938" i="15" s="1"/>
  <c r="AJ1938" i="15" s="1"/>
  <c r="D1998" i="11" s="1"/>
  <c r="W1940" i="15"/>
  <c r="X1940" i="15" s="1"/>
  <c r="AA1940" i="15" s="1"/>
  <c r="AJ1937" i="15"/>
  <c r="D1999" i="11" s="1"/>
  <c r="AI1937" i="15"/>
  <c r="C1999" i="11" s="1"/>
  <c r="K1940" i="15"/>
  <c r="M1940" i="15" s="1"/>
  <c r="AA1939" i="15"/>
  <c r="Z1939" i="15"/>
  <c r="B1942" i="15"/>
  <c r="V1941" i="15"/>
  <c r="U1941" i="15"/>
  <c r="Y1941" i="15"/>
  <c r="J1941" i="15"/>
  <c r="E1941" i="15"/>
  <c r="F1941" i="15" s="1"/>
  <c r="G1941" i="15" s="1"/>
  <c r="C1941" i="15" s="1"/>
  <c r="D1941" i="15" s="1"/>
  <c r="H1941" i="15" s="1"/>
  <c r="AF1941" i="15" s="1"/>
  <c r="E1995" i="11"/>
  <c r="I1941" i="15"/>
  <c r="N1941" i="15"/>
  <c r="O1941" i="15" s="1"/>
  <c r="P1941" i="15" s="1"/>
  <c r="L1941" i="15"/>
  <c r="S1941" i="15"/>
  <c r="Q1940" i="15"/>
  <c r="R1940" i="15" s="1"/>
  <c r="T1940" i="15" s="1"/>
  <c r="AB1940" i="15" s="1"/>
  <c r="AG1939" i="15" l="1"/>
  <c r="AI1938" i="15"/>
  <c r="C1998" i="11" s="1"/>
  <c r="AC1940" i="15"/>
  <c r="AD1940" i="15" s="1"/>
  <c r="AE1940" i="15" s="1"/>
  <c r="Z1940" i="15"/>
  <c r="W1941" i="15"/>
  <c r="X1941" i="15" s="1"/>
  <c r="AA1941" i="15" s="1"/>
  <c r="Q1941" i="15"/>
  <c r="R1941" i="15" s="1"/>
  <c r="T1941" i="15" s="1"/>
  <c r="AB1941" i="15" s="1"/>
  <c r="K1941" i="15"/>
  <c r="M1941" i="15" s="1"/>
  <c r="AE1939" i="15"/>
  <c r="AH1939" i="15" s="1"/>
  <c r="B1943" i="15"/>
  <c r="V1942" i="15"/>
  <c r="U1942" i="15"/>
  <c r="Y1942" i="15"/>
  <c r="J1942" i="15"/>
  <c r="E1942" i="15"/>
  <c r="F1942" i="15" s="1"/>
  <c r="G1942" i="15" s="1"/>
  <c r="C1942" i="15" s="1"/>
  <c r="D1942" i="15" s="1"/>
  <c r="H1942" i="15" s="1"/>
  <c r="AF1942" i="15" s="1"/>
  <c r="E1994" i="11"/>
  <c r="I1942" i="15"/>
  <c r="N1942" i="15"/>
  <c r="O1942" i="15" s="1"/>
  <c r="P1942" i="15" s="1"/>
  <c r="L1942" i="15"/>
  <c r="S1942" i="15"/>
  <c r="AG1940" i="15" l="1"/>
  <c r="AH1940" i="15" s="1"/>
  <c r="AI1940" i="15" s="1"/>
  <c r="C1996" i="11" s="1"/>
  <c r="AC1941" i="15"/>
  <c r="AD1941" i="15" s="1"/>
  <c r="AG1941" i="15" s="1"/>
  <c r="Z1941" i="15"/>
  <c r="B1944" i="15"/>
  <c r="V1943" i="15"/>
  <c r="U1943" i="15"/>
  <c r="Y1943" i="15"/>
  <c r="J1943" i="15"/>
  <c r="E1943" i="15"/>
  <c r="F1943" i="15" s="1"/>
  <c r="G1943" i="15" s="1"/>
  <c r="C1943" i="15" s="1"/>
  <c r="D1943" i="15" s="1"/>
  <c r="H1943" i="15" s="1"/>
  <c r="AF1943" i="15" s="1"/>
  <c r="E1993" i="11"/>
  <c r="I1943" i="15"/>
  <c r="N1943" i="15"/>
  <c r="O1943" i="15" s="1"/>
  <c r="P1943" i="15" s="1"/>
  <c r="L1943" i="15"/>
  <c r="S1943" i="15"/>
  <c r="W1942" i="15"/>
  <c r="X1942" i="15" s="1"/>
  <c r="Q1942" i="15"/>
  <c r="R1942" i="15" s="1"/>
  <c r="T1942" i="15" s="1"/>
  <c r="AB1942" i="15" s="1"/>
  <c r="AJ1939" i="15"/>
  <c r="D1997" i="11" s="1"/>
  <c r="AI1939" i="15"/>
  <c r="C1997" i="11" s="1"/>
  <c r="K1942" i="15"/>
  <c r="M1942" i="15" s="1"/>
  <c r="AE1941" i="15" l="1"/>
  <c r="AH1941" i="15" s="1"/>
  <c r="AI1941" i="15" s="1"/>
  <c r="C1995" i="11" s="1"/>
  <c r="AC1942" i="15"/>
  <c r="AD1942" i="15" s="1"/>
  <c r="W1943" i="15"/>
  <c r="X1943" i="15" s="1"/>
  <c r="AA1943" i="15" s="1"/>
  <c r="AJ1940" i="15"/>
  <c r="D1996" i="11" s="1"/>
  <c r="B1945" i="15"/>
  <c r="V1944" i="15"/>
  <c r="U1944" i="15"/>
  <c r="Y1944" i="15"/>
  <c r="J1944" i="15"/>
  <c r="E1944" i="15"/>
  <c r="F1944" i="15" s="1"/>
  <c r="G1944" i="15" s="1"/>
  <c r="C1944" i="15" s="1"/>
  <c r="D1944" i="15" s="1"/>
  <c r="H1944" i="15" s="1"/>
  <c r="AF1944" i="15" s="1"/>
  <c r="E1992" i="11"/>
  <c r="I1944" i="15"/>
  <c r="N1944" i="15"/>
  <c r="O1944" i="15" s="1"/>
  <c r="P1944" i="15" s="1"/>
  <c r="L1944" i="15"/>
  <c r="S1944" i="15"/>
  <c r="Z1942" i="15"/>
  <c r="AA1942" i="15"/>
  <c r="Q1943" i="15"/>
  <c r="R1943" i="15" s="1"/>
  <c r="T1943" i="15" s="1"/>
  <c r="AB1943" i="15" s="1"/>
  <c r="K1943" i="15"/>
  <c r="M1943" i="15" s="1"/>
  <c r="AC1943" i="15" l="1"/>
  <c r="AD1943" i="15" s="1"/>
  <c r="AG1943" i="15" s="1"/>
  <c r="AE1942" i="15"/>
  <c r="AJ1941" i="15"/>
  <c r="D1995" i="11" s="1"/>
  <c r="W1944" i="15"/>
  <c r="X1944" i="15" s="1"/>
  <c r="Z1944" i="15" s="1"/>
  <c r="Z1943" i="15"/>
  <c r="Q1944" i="15"/>
  <c r="R1944" i="15" s="1"/>
  <c r="T1944" i="15" s="1"/>
  <c r="AB1944" i="15" s="1"/>
  <c r="B1946" i="15"/>
  <c r="V1945" i="15"/>
  <c r="U1945" i="15"/>
  <c r="Y1945" i="15"/>
  <c r="J1945" i="15"/>
  <c r="E1945" i="15"/>
  <c r="F1945" i="15" s="1"/>
  <c r="G1945" i="15" s="1"/>
  <c r="C1945" i="15" s="1"/>
  <c r="D1945" i="15" s="1"/>
  <c r="H1945" i="15" s="1"/>
  <c r="AF1945" i="15" s="1"/>
  <c r="E1991" i="11"/>
  <c r="I1945" i="15"/>
  <c r="N1945" i="15"/>
  <c r="O1945" i="15" s="1"/>
  <c r="P1945" i="15" s="1"/>
  <c r="L1945" i="15"/>
  <c r="S1945" i="15"/>
  <c r="K1944" i="15"/>
  <c r="M1944" i="15" s="1"/>
  <c r="AG1942" i="15"/>
  <c r="AH1942" i="15" s="1"/>
  <c r="AE1943" i="15" l="1"/>
  <c r="AH1943" i="15" s="1"/>
  <c r="AJ1943" i="15" s="1"/>
  <c r="D1993" i="11" s="1"/>
  <c r="K1945" i="15"/>
  <c r="AA1944" i="15"/>
  <c r="AJ1942" i="15"/>
  <c r="D1994" i="11" s="1"/>
  <c r="AI1942" i="15"/>
  <c r="C1994" i="11" s="1"/>
  <c r="W1945" i="15"/>
  <c r="X1945" i="15" s="1"/>
  <c r="B1947" i="15"/>
  <c r="V1946" i="15"/>
  <c r="U1946" i="15"/>
  <c r="Y1946" i="15"/>
  <c r="J1946" i="15"/>
  <c r="E1946" i="15"/>
  <c r="F1946" i="15" s="1"/>
  <c r="G1946" i="15" s="1"/>
  <c r="C1946" i="15" s="1"/>
  <c r="D1946" i="15" s="1"/>
  <c r="H1946" i="15" s="1"/>
  <c r="AF1946" i="15" s="1"/>
  <c r="E1990" i="11"/>
  <c r="I1946" i="15"/>
  <c r="N1946" i="15"/>
  <c r="O1946" i="15" s="1"/>
  <c r="P1946" i="15" s="1"/>
  <c r="L1946" i="15"/>
  <c r="S1946" i="15"/>
  <c r="AC1944" i="15"/>
  <c r="AD1944" i="15" s="1"/>
  <c r="Q1945" i="15"/>
  <c r="R1945" i="15" s="1"/>
  <c r="T1945" i="15" s="1"/>
  <c r="AB1945" i="15" s="1"/>
  <c r="AC1945" i="15" s="1"/>
  <c r="AD1945" i="15" s="1"/>
  <c r="M1945" i="15"/>
  <c r="AI1943" i="15" l="1"/>
  <c r="C1993" i="11" s="1"/>
  <c r="W1946" i="15"/>
  <c r="X1946" i="15" s="1"/>
  <c r="Z1946" i="15" s="1"/>
  <c r="Q1946" i="15"/>
  <c r="R1946" i="15" s="1"/>
  <c r="T1946" i="15" s="1"/>
  <c r="AB1946" i="15" s="1"/>
  <c r="K1946" i="15"/>
  <c r="M1946" i="15" s="1"/>
  <c r="AG1944" i="15"/>
  <c r="AE1944" i="15"/>
  <c r="B1948" i="15"/>
  <c r="V1947" i="15"/>
  <c r="U1947" i="15"/>
  <c r="Y1947" i="15"/>
  <c r="J1947" i="15"/>
  <c r="E1947" i="15"/>
  <c r="F1947" i="15" s="1"/>
  <c r="G1947" i="15" s="1"/>
  <c r="C1947" i="15" s="1"/>
  <c r="D1947" i="15" s="1"/>
  <c r="H1947" i="15" s="1"/>
  <c r="AF1947" i="15" s="1"/>
  <c r="E1989" i="11"/>
  <c r="I1947" i="15"/>
  <c r="N1947" i="15"/>
  <c r="O1947" i="15" s="1"/>
  <c r="P1947" i="15" s="1"/>
  <c r="L1947" i="15"/>
  <c r="S1947" i="15"/>
  <c r="AA1945" i="15"/>
  <c r="AE1945" i="15" s="1"/>
  <c r="Z1945" i="15"/>
  <c r="AC1946" i="15" l="1"/>
  <c r="AD1946" i="15" s="1"/>
  <c r="AA1946" i="15"/>
  <c r="Q1947" i="15"/>
  <c r="R1947" i="15" s="1"/>
  <c r="T1947" i="15" s="1"/>
  <c r="AB1947" i="15" s="1"/>
  <c r="AH1944" i="15"/>
  <c r="AI1944" i="15" s="1"/>
  <c r="C1992" i="11" s="1"/>
  <c r="W1947" i="15"/>
  <c r="X1947" i="15" s="1"/>
  <c r="B1949" i="15"/>
  <c r="V1948" i="15"/>
  <c r="U1948" i="15"/>
  <c r="Y1948" i="15"/>
  <c r="J1948" i="15"/>
  <c r="E1948" i="15"/>
  <c r="F1948" i="15" s="1"/>
  <c r="G1948" i="15" s="1"/>
  <c r="C1948" i="15" s="1"/>
  <c r="D1948" i="15" s="1"/>
  <c r="H1948" i="15" s="1"/>
  <c r="AF1948" i="15" s="1"/>
  <c r="E1988" i="11"/>
  <c r="I1948" i="15"/>
  <c r="N1948" i="15"/>
  <c r="O1948" i="15" s="1"/>
  <c r="P1948" i="15" s="1"/>
  <c r="L1948" i="15"/>
  <c r="S1948" i="15"/>
  <c r="K1947" i="15"/>
  <c r="M1947" i="15" s="1"/>
  <c r="AG1945" i="15"/>
  <c r="AH1945" i="15" s="1"/>
  <c r="AE1946" i="15" l="1"/>
  <c r="AG1946" i="15"/>
  <c r="AH1946" i="15" s="1"/>
  <c r="AJ1946" i="15" s="1"/>
  <c r="D1990" i="11" s="1"/>
  <c r="W1948" i="15"/>
  <c r="X1948" i="15" s="1"/>
  <c r="Z1948" i="15" s="1"/>
  <c r="AJ1944" i="15"/>
  <c r="D1992" i="11" s="1"/>
  <c r="Q1948" i="15"/>
  <c r="R1948" i="15" s="1"/>
  <c r="T1948" i="15" s="1"/>
  <c r="AB1948" i="15" s="1"/>
  <c r="AI1945" i="15"/>
  <c r="C1991" i="11" s="1"/>
  <c r="AJ1945" i="15"/>
  <c r="D1991" i="11" s="1"/>
  <c r="K1948" i="15"/>
  <c r="M1948" i="15" s="1"/>
  <c r="B1950" i="15"/>
  <c r="V1949" i="15"/>
  <c r="U1949" i="15"/>
  <c r="Y1949" i="15"/>
  <c r="J1949" i="15"/>
  <c r="E1949" i="15"/>
  <c r="F1949" i="15" s="1"/>
  <c r="G1949" i="15" s="1"/>
  <c r="C1949" i="15" s="1"/>
  <c r="D1949" i="15" s="1"/>
  <c r="H1949" i="15" s="1"/>
  <c r="AF1949" i="15" s="1"/>
  <c r="E1987" i="11"/>
  <c r="I1949" i="15"/>
  <c r="N1949" i="15"/>
  <c r="O1949" i="15" s="1"/>
  <c r="P1949" i="15" s="1"/>
  <c r="L1949" i="15"/>
  <c r="S1949" i="15"/>
  <c r="AC1947" i="15"/>
  <c r="AD1947" i="15" s="1"/>
  <c r="Z1947" i="15"/>
  <c r="AA1947" i="15"/>
  <c r="AC1948" i="15" l="1"/>
  <c r="AD1948" i="15" s="1"/>
  <c r="AA1948" i="15"/>
  <c r="AI1946" i="15"/>
  <c r="C1990" i="11" s="1"/>
  <c r="AG1947" i="15"/>
  <c r="W1949" i="15"/>
  <c r="X1949" i="15" s="1"/>
  <c r="B1951" i="15"/>
  <c r="V1950" i="15"/>
  <c r="U1950" i="15"/>
  <c r="Y1950" i="15"/>
  <c r="J1950" i="15"/>
  <c r="E1950" i="15"/>
  <c r="F1950" i="15" s="1"/>
  <c r="G1950" i="15" s="1"/>
  <c r="C1950" i="15" s="1"/>
  <c r="D1950" i="15" s="1"/>
  <c r="H1950" i="15" s="1"/>
  <c r="AF1950" i="15" s="1"/>
  <c r="E1986" i="11"/>
  <c r="I1950" i="15"/>
  <c r="N1950" i="15"/>
  <c r="O1950" i="15" s="1"/>
  <c r="P1950" i="15" s="1"/>
  <c r="L1950" i="15"/>
  <c r="S1950" i="15"/>
  <c r="Q1949" i="15"/>
  <c r="R1949" i="15" s="1"/>
  <c r="T1949" i="15" s="1"/>
  <c r="AB1949" i="15" s="1"/>
  <c r="K1949" i="15"/>
  <c r="M1949" i="15" s="1"/>
  <c r="AE1947" i="15"/>
  <c r="AG1948" i="15" l="1"/>
  <c r="W1950" i="15"/>
  <c r="X1950" i="15" s="1"/>
  <c r="Z1950" i="15" s="1"/>
  <c r="AE1948" i="15"/>
  <c r="AH1948" i="15" s="1"/>
  <c r="AH1947" i="15"/>
  <c r="AI1947" i="15" s="1"/>
  <c r="C1989" i="11" s="1"/>
  <c r="K1950" i="15"/>
  <c r="M1950" i="15" s="1"/>
  <c r="Q1950" i="15"/>
  <c r="R1950" i="15" s="1"/>
  <c r="T1950" i="15" s="1"/>
  <c r="AB1950" i="15" s="1"/>
  <c r="AC1949" i="15"/>
  <c r="AD1949" i="15" s="1"/>
  <c r="B1952" i="15"/>
  <c r="V1951" i="15"/>
  <c r="U1951" i="15"/>
  <c r="Y1951" i="15"/>
  <c r="J1951" i="15"/>
  <c r="E1951" i="15"/>
  <c r="F1951" i="15" s="1"/>
  <c r="G1951" i="15" s="1"/>
  <c r="C1951" i="15" s="1"/>
  <c r="D1951" i="15" s="1"/>
  <c r="H1951" i="15" s="1"/>
  <c r="AF1951" i="15" s="1"/>
  <c r="E1985" i="11"/>
  <c r="I1951" i="15"/>
  <c r="N1951" i="15"/>
  <c r="O1951" i="15" s="1"/>
  <c r="P1951" i="15" s="1"/>
  <c r="L1951" i="15"/>
  <c r="S1951" i="15"/>
  <c r="AA1949" i="15"/>
  <c r="Z1949" i="15"/>
  <c r="AC1950" i="15" l="1"/>
  <c r="AD1950" i="15" s="1"/>
  <c r="AI1948" i="15"/>
  <c r="C1988" i="11" s="1"/>
  <c r="AJ1948" i="15"/>
  <c r="D1988" i="11" s="1"/>
  <c r="W1951" i="15"/>
  <c r="X1951" i="15" s="1"/>
  <c r="AA1951" i="15" s="1"/>
  <c r="AA1950" i="15"/>
  <c r="AG1949" i="15"/>
  <c r="AJ1947" i="15"/>
  <c r="D1989" i="11" s="1"/>
  <c r="AE1949" i="15"/>
  <c r="AH1949" i="15" s="1"/>
  <c r="AI1949" i="15" s="1"/>
  <c r="C1987" i="11" s="1"/>
  <c r="Q1951" i="15"/>
  <c r="R1951" i="15" s="1"/>
  <c r="T1951" i="15" s="1"/>
  <c r="AB1951" i="15" s="1"/>
  <c r="AC1951" i="15" s="1"/>
  <c r="AD1951" i="15" s="1"/>
  <c r="B1953" i="15"/>
  <c r="V1952" i="15"/>
  <c r="U1952" i="15"/>
  <c r="Y1952" i="15"/>
  <c r="J1952" i="15"/>
  <c r="E1952" i="15"/>
  <c r="F1952" i="15" s="1"/>
  <c r="G1952" i="15" s="1"/>
  <c r="C1952" i="15" s="1"/>
  <c r="D1952" i="15" s="1"/>
  <c r="H1952" i="15" s="1"/>
  <c r="AF1952" i="15" s="1"/>
  <c r="E1984" i="11"/>
  <c r="I1952" i="15"/>
  <c r="N1952" i="15"/>
  <c r="O1952" i="15" s="1"/>
  <c r="P1952" i="15" s="1"/>
  <c r="L1952" i="15"/>
  <c r="S1952" i="15"/>
  <c r="K1951" i="15"/>
  <c r="M1951" i="15" s="1"/>
  <c r="AG1950" i="15" l="1"/>
  <c r="Z1951" i="15"/>
  <c r="AE1950" i="15"/>
  <c r="AH1950" i="15" s="1"/>
  <c r="W1952" i="15"/>
  <c r="X1952" i="15" s="1"/>
  <c r="AA1952" i="15" s="1"/>
  <c r="AJ1949" i="15"/>
  <c r="D1987" i="11" s="1"/>
  <c r="AG1951" i="15"/>
  <c r="AE1951" i="15"/>
  <c r="B1954" i="15"/>
  <c r="V1953" i="15"/>
  <c r="U1953" i="15"/>
  <c r="Y1953" i="15"/>
  <c r="J1953" i="15"/>
  <c r="E1953" i="15"/>
  <c r="F1953" i="15" s="1"/>
  <c r="G1953" i="15" s="1"/>
  <c r="C1953" i="15" s="1"/>
  <c r="D1953" i="15" s="1"/>
  <c r="H1953" i="15" s="1"/>
  <c r="AF1953" i="15" s="1"/>
  <c r="E1983" i="11"/>
  <c r="I1953" i="15"/>
  <c r="N1953" i="15"/>
  <c r="O1953" i="15" s="1"/>
  <c r="P1953" i="15" s="1"/>
  <c r="L1953" i="15"/>
  <c r="S1953" i="15"/>
  <c r="Q1952" i="15"/>
  <c r="R1952" i="15" s="1"/>
  <c r="T1952" i="15" s="1"/>
  <c r="AB1952" i="15" s="1"/>
  <c r="K1952" i="15"/>
  <c r="M1952" i="15" s="1"/>
  <c r="AC1952" i="15" l="1"/>
  <c r="AD1952" i="15" s="1"/>
  <c r="AG1952" i="15" s="1"/>
  <c r="AJ1950" i="15"/>
  <c r="D1986" i="11" s="1"/>
  <c r="AI1950" i="15"/>
  <c r="C1986" i="11" s="1"/>
  <c r="Z1952" i="15"/>
  <c r="W1953" i="15"/>
  <c r="X1953" i="15" s="1"/>
  <c r="AA1953" i="15" s="1"/>
  <c r="AH1951" i="15"/>
  <c r="AJ1951" i="15" s="1"/>
  <c r="D1985" i="11" s="1"/>
  <c r="B1955" i="15"/>
  <c r="V1954" i="15"/>
  <c r="U1954" i="15"/>
  <c r="Y1954" i="15"/>
  <c r="J1954" i="15"/>
  <c r="E1954" i="15"/>
  <c r="F1954" i="15" s="1"/>
  <c r="G1954" i="15" s="1"/>
  <c r="C1954" i="15" s="1"/>
  <c r="D1954" i="15" s="1"/>
  <c r="H1954" i="15" s="1"/>
  <c r="AF1954" i="15" s="1"/>
  <c r="E1982" i="11"/>
  <c r="I1954" i="15"/>
  <c r="N1954" i="15"/>
  <c r="O1954" i="15" s="1"/>
  <c r="P1954" i="15" s="1"/>
  <c r="L1954" i="15"/>
  <c r="S1954" i="15"/>
  <c r="Q1953" i="15"/>
  <c r="R1953" i="15" s="1"/>
  <c r="T1953" i="15" s="1"/>
  <c r="AB1953" i="15" s="1"/>
  <c r="K1953" i="15"/>
  <c r="M1953" i="15" s="1"/>
  <c r="AE1952" i="15" l="1"/>
  <c r="AH1952" i="15" s="1"/>
  <c r="AJ1952" i="15" s="1"/>
  <c r="D1984" i="11" s="1"/>
  <c r="AC1953" i="15"/>
  <c r="AD1953" i="15" s="1"/>
  <c r="AG1953" i="15" s="1"/>
  <c r="Z1953" i="15"/>
  <c r="W1954" i="15"/>
  <c r="X1954" i="15" s="1"/>
  <c r="Z1954" i="15" s="1"/>
  <c r="AI1951" i="15"/>
  <c r="C1985" i="11" s="1"/>
  <c r="B1956" i="15"/>
  <c r="V1955" i="15"/>
  <c r="U1955" i="15"/>
  <c r="Y1955" i="15"/>
  <c r="J1955" i="15"/>
  <c r="E1955" i="15"/>
  <c r="F1955" i="15" s="1"/>
  <c r="G1955" i="15" s="1"/>
  <c r="C1955" i="15" s="1"/>
  <c r="D1955" i="15" s="1"/>
  <c r="H1955" i="15" s="1"/>
  <c r="AF1955" i="15" s="1"/>
  <c r="E1981" i="11"/>
  <c r="I1955" i="15"/>
  <c r="N1955" i="15"/>
  <c r="O1955" i="15" s="1"/>
  <c r="P1955" i="15" s="1"/>
  <c r="L1955" i="15"/>
  <c r="S1955" i="15"/>
  <c r="K1954" i="15"/>
  <c r="M1954" i="15" s="1"/>
  <c r="Q1954" i="15"/>
  <c r="R1954" i="15" s="1"/>
  <c r="T1954" i="15" s="1"/>
  <c r="AB1954" i="15" s="1"/>
  <c r="AC1954" i="15" l="1"/>
  <c r="AD1954" i="15" s="1"/>
  <c r="AE1953" i="15"/>
  <c r="AH1953" i="15" s="1"/>
  <c r="AJ1953" i="15" s="1"/>
  <c r="D1983" i="11" s="1"/>
  <c r="AA1954" i="15"/>
  <c r="Q1955" i="15"/>
  <c r="R1955" i="15" s="1"/>
  <c r="T1955" i="15" s="1"/>
  <c r="AB1955" i="15" s="1"/>
  <c r="AI1952" i="15"/>
  <c r="C1984" i="11" s="1"/>
  <c r="W1955" i="15"/>
  <c r="X1955" i="15" s="1"/>
  <c r="B1957" i="15"/>
  <c r="V1956" i="15"/>
  <c r="U1956" i="15"/>
  <c r="Y1956" i="15"/>
  <c r="J1956" i="15"/>
  <c r="E1956" i="15"/>
  <c r="F1956" i="15" s="1"/>
  <c r="G1956" i="15" s="1"/>
  <c r="C1956" i="15" s="1"/>
  <c r="D1956" i="15" s="1"/>
  <c r="H1956" i="15" s="1"/>
  <c r="AF1956" i="15" s="1"/>
  <c r="E1980" i="11"/>
  <c r="I1956" i="15"/>
  <c r="N1956" i="15"/>
  <c r="O1956" i="15" s="1"/>
  <c r="P1956" i="15" s="1"/>
  <c r="L1956" i="15"/>
  <c r="S1956" i="15"/>
  <c r="K1955" i="15"/>
  <c r="M1955" i="15" s="1"/>
  <c r="AE1954" i="15" l="1"/>
  <c r="AI1953" i="15"/>
  <c r="C1983" i="11" s="1"/>
  <c r="AG1954" i="15"/>
  <c r="AH1954" i="15" s="1"/>
  <c r="AJ1954" i="15" s="1"/>
  <c r="D1982" i="11" s="1"/>
  <c r="W1956" i="15"/>
  <c r="X1956" i="15" s="1"/>
  <c r="Z1956" i="15" s="1"/>
  <c r="B1958" i="15"/>
  <c r="V1957" i="15"/>
  <c r="U1957" i="15"/>
  <c r="Y1957" i="15"/>
  <c r="J1957" i="15"/>
  <c r="E1957" i="15"/>
  <c r="F1957" i="15" s="1"/>
  <c r="G1957" i="15" s="1"/>
  <c r="C1957" i="15" s="1"/>
  <c r="D1957" i="15" s="1"/>
  <c r="H1957" i="15" s="1"/>
  <c r="AF1957" i="15" s="1"/>
  <c r="E1979" i="11"/>
  <c r="I1957" i="15"/>
  <c r="N1957" i="15"/>
  <c r="O1957" i="15" s="1"/>
  <c r="P1957" i="15" s="1"/>
  <c r="L1957" i="15"/>
  <c r="S1957" i="15"/>
  <c r="AC1955" i="15"/>
  <c r="AD1955" i="15" s="1"/>
  <c r="AA1955" i="15"/>
  <c r="Z1955" i="15"/>
  <c r="Q1956" i="15"/>
  <c r="R1956" i="15" s="1"/>
  <c r="T1956" i="15" s="1"/>
  <c r="AB1956" i="15" s="1"/>
  <c r="K1956" i="15"/>
  <c r="M1956" i="15" s="1"/>
  <c r="AC1956" i="15" l="1"/>
  <c r="AD1956" i="15" s="1"/>
  <c r="W1957" i="15"/>
  <c r="X1957" i="15" s="1"/>
  <c r="Z1957" i="15" s="1"/>
  <c r="AA1956" i="15"/>
  <c r="AI1954" i="15"/>
  <c r="C1982" i="11" s="1"/>
  <c r="AG1955" i="15"/>
  <c r="AE1955" i="15"/>
  <c r="B1959" i="15"/>
  <c r="V1958" i="15"/>
  <c r="U1958" i="15"/>
  <c r="Y1958" i="15"/>
  <c r="J1958" i="15"/>
  <c r="E1958" i="15"/>
  <c r="F1958" i="15" s="1"/>
  <c r="G1958" i="15" s="1"/>
  <c r="C1958" i="15" s="1"/>
  <c r="D1958" i="15" s="1"/>
  <c r="H1958" i="15" s="1"/>
  <c r="AF1958" i="15" s="1"/>
  <c r="E1978" i="11"/>
  <c r="I1958" i="15"/>
  <c r="N1958" i="15"/>
  <c r="O1958" i="15" s="1"/>
  <c r="P1958" i="15" s="1"/>
  <c r="L1958" i="15"/>
  <c r="S1958" i="15"/>
  <c r="Q1957" i="15"/>
  <c r="R1957" i="15" s="1"/>
  <c r="T1957" i="15" s="1"/>
  <c r="AB1957" i="15" s="1"/>
  <c r="K1957" i="15"/>
  <c r="M1957" i="15" s="1"/>
  <c r="AE1956" i="15" l="1"/>
  <c r="AC1957" i="15"/>
  <c r="AD1957" i="15" s="1"/>
  <c r="AG1956" i="15"/>
  <c r="AH1956" i="15" s="1"/>
  <c r="AI1956" i="15" s="1"/>
  <c r="C1980" i="11" s="1"/>
  <c r="AH1955" i="15"/>
  <c r="AI1955" i="15" s="1"/>
  <c r="C1981" i="11" s="1"/>
  <c r="AA1957" i="15"/>
  <c r="W1958" i="15"/>
  <c r="X1958" i="15" s="1"/>
  <c r="Z1958" i="15" s="1"/>
  <c r="B1960" i="15"/>
  <c r="V1959" i="15"/>
  <c r="U1959" i="15"/>
  <c r="Y1959" i="15"/>
  <c r="J1959" i="15"/>
  <c r="E1959" i="15"/>
  <c r="F1959" i="15" s="1"/>
  <c r="G1959" i="15" s="1"/>
  <c r="C1959" i="15" s="1"/>
  <c r="D1959" i="15" s="1"/>
  <c r="H1959" i="15" s="1"/>
  <c r="AF1959" i="15" s="1"/>
  <c r="E1977" i="11"/>
  <c r="I1959" i="15"/>
  <c r="N1959" i="15"/>
  <c r="O1959" i="15" s="1"/>
  <c r="P1959" i="15" s="1"/>
  <c r="L1959" i="15"/>
  <c r="S1959" i="15"/>
  <c r="Q1958" i="15"/>
  <c r="R1958" i="15" s="1"/>
  <c r="T1958" i="15" s="1"/>
  <c r="AB1958" i="15" s="1"/>
  <c r="K1958" i="15"/>
  <c r="M1958" i="15" s="1"/>
  <c r="AC1958" i="15" l="1"/>
  <c r="AD1958" i="15" s="1"/>
  <c r="AE1957" i="15"/>
  <c r="AJ1955" i="15"/>
  <c r="D1981" i="11" s="1"/>
  <c r="AG1957" i="15"/>
  <c r="AH1957" i="15" s="1"/>
  <c r="AI1957" i="15" s="1"/>
  <c r="C1979" i="11" s="1"/>
  <c r="AA1958" i="15"/>
  <c r="W1959" i="15"/>
  <c r="X1959" i="15" s="1"/>
  <c r="AA1959" i="15" s="1"/>
  <c r="Q1959" i="15"/>
  <c r="R1959" i="15" s="1"/>
  <c r="T1959" i="15" s="1"/>
  <c r="AB1959" i="15" s="1"/>
  <c r="AJ1956" i="15"/>
  <c r="D1980" i="11" s="1"/>
  <c r="B1961" i="15"/>
  <c r="V1960" i="15"/>
  <c r="U1960" i="15"/>
  <c r="Y1960" i="15"/>
  <c r="J1960" i="15"/>
  <c r="E1960" i="15"/>
  <c r="F1960" i="15" s="1"/>
  <c r="G1960" i="15" s="1"/>
  <c r="C1960" i="15" s="1"/>
  <c r="D1960" i="15" s="1"/>
  <c r="H1960" i="15" s="1"/>
  <c r="AF1960" i="15" s="1"/>
  <c r="E1976" i="11"/>
  <c r="I1960" i="15"/>
  <c r="N1960" i="15"/>
  <c r="O1960" i="15" s="1"/>
  <c r="P1960" i="15" s="1"/>
  <c r="L1960" i="15"/>
  <c r="S1960" i="15"/>
  <c r="K1959" i="15"/>
  <c r="M1959" i="15" s="1"/>
  <c r="AE1958" i="15" l="1"/>
  <c r="Z1959" i="15"/>
  <c r="AG1958" i="15"/>
  <c r="AH1958" i="15" s="1"/>
  <c r="AJ1958" i="15" s="1"/>
  <c r="D1978" i="11" s="1"/>
  <c r="W1960" i="15"/>
  <c r="X1960" i="15" s="1"/>
  <c r="AA1960" i="15" s="1"/>
  <c r="AJ1957" i="15"/>
  <c r="D1979" i="11" s="1"/>
  <c r="Q1960" i="15"/>
  <c r="R1960" i="15" s="1"/>
  <c r="T1960" i="15" s="1"/>
  <c r="AB1960" i="15" s="1"/>
  <c r="K1960" i="15"/>
  <c r="M1960" i="15" s="1"/>
  <c r="B1962" i="15"/>
  <c r="V1961" i="15"/>
  <c r="U1961" i="15"/>
  <c r="Y1961" i="15"/>
  <c r="J1961" i="15"/>
  <c r="E1961" i="15"/>
  <c r="F1961" i="15" s="1"/>
  <c r="G1961" i="15" s="1"/>
  <c r="C1961" i="15" s="1"/>
  <c r="D1961" i="15" s="1"/>
  <c r="H1961" i="15" s="1"/>
  <c r="AF1961" i="15" s="1"/>
  <c r="E1975" i="11"/>
  <c r="I1961" i="15"/>
  <c r="N1961" i="15"/>
  <c r="O1961" i="15" s="1"/>
  <c r="P1961" i="15" s="1"/>
  <c r="L1961" i="15"/>
  <c r="S1961" i="15"/>
  <c r="AC1959" i="15"/>
  <c r="AD1959" i="15" s="1"/>
  <c r="AE1959" i="15" s="1"/>
  <c r="AC1960" i="15" l="1"/>
  <c r="AD1960" i="15" s="1"/>
  <c r="AG1960" i="15" s="1"/>
  <c r="Z1960" i="15"/>
  <c r="AI1958" i="15"/>
  <c r="C1978" i="11" s="1"/>
  <c r="W1961" i="15"/>
  <c r="X1961" i="15" s="1"/>
  <c r="B1963" i="15"/>
  <c r="V1962" i="15"/>
  <c r="U1962" i="15"/>
  <c r="Y1962" i="15"/>
  <c r="J1962" i="15"/>
  <c r="E1962" i="15"/>
  <c r="F1962" i="15" s="1"/>
  <c r="G1962" i="15" s="1"/>
  <c r="C1962" i="15" s="1"/>
  <c r="D1962" i="15" s="1"/>
  <c r="H1962" i="15" s="1"/>
  <c r="AF1962" i="15" s="1"/>
  <c r="E1974" i="11"/>
  <c r="I1962" i="15"/>
  <c r="N1962" i="15"/>
  <c r="O1962" i="15" s="1"/>
  <c r="P1962" i="15" s="1"/>
  <c r="L1962" i="15"/>
  <c r="S1962" i="15"/>
  <c r="AG1959" i="15"/>
  <c r="AH1959" i="15" s="1"/>
  <c r="Q1961" i="15"/>
  <c r="R1961" i="15" s="1"/>
  <c r="T1961" i="15" s="1"/>
  <c r="AB1961" i="15" s="1"/>
  <c r="K1961" i="15"/>
  <c r="M1961" i="15" s="1"/>
  <c r="AE1960" i="15" l="1"/>
  <c r="AH1960" i="15" s="1"/>
  <c r="AJ1960" i="15" s="1"/>
  <c r="D1976" i="11" s="1"/>
  <c r="AC1961" i="15"/>
  <c r="AD1961" i="15" s="1"/>
  <c r="W1962" i="15"/>
  <c r="X1962" i="15" s="1"/>
  <c r="Z1962" i="15" s="1"/>
  <c r="AJ1959" i="15"/>
  <c r="D1977" i="11" s="1"/>
  <c r="AI1959" i="15"/>
  <c r="C1977" i="11" s="1"/>
  <c r="Q1962" i="15"/>
  <c r="R1962" i="15" s="1"/>
  <c r="T1962" i="15" s="1"/>
  <c r="AB1962" i="15" s="1"/>
  <c r="K1962" i="15"/>
  <c r="M1962" i="15" s="1"/>
  <c r="B1964" i="15"/>
  <c r="V1963" i="15"/>
  <c r="U1963" i="15"/>
  <c r="Y1963" i="15"/>
  <c r="J1963" i="15"/>
  <c r="E1963" i="15"/>
  <c r="F1963" i="15" s="1"/>
  <c r="G1963" i="15" s="1"/>
  <c r="C1963" i="15" s="1"/>
  <c r="D1963" i="15" s="1"/>
  <c r="H1963" i="15" s="1"/>
  <c r="AF1963" i="15" s="1"/>
  <c r="E1973" i="11"/>
  <c r="I1963" i="15"/>
  <c r="N1963" i="15"/>
  <c r="O1963" i="15" s="1"/>
  <c r="P1963" i="15" s="1"/>
  <c r="L1963" i="15"/>
  <c r="S1963" i="15"/>
  <c r="Z1961" i="15"/>
  <c r="AA1961" i="15"/>
  <c r="AE1961" i="15" l="1"/>
  <c r="AI1960" i="15"/>
  <c r="C1976" i="11" s="1"/>
  <c r="AA1962" i="15"/>
  <c r="W1963" i="15"/>
  <c r="X1963" i="15" s="1"/>
  <c r="AA1963" i="15" s="1"/>
  <c r="Q1963" i="15"/>
  <c r="R1963" i="15" s="1"/>
  <c r="T1963" i="15" s="1"/>
  <c r="AB1963" i="15" s="1"/>
  <c r="AC1962" i="15"/>
  <c r="AD1962" i="15" s="1"/>
  <c r="K1963" i="15"/>
  <c r="M1963" i="15" s="1"/>
  <c r="B1965" i="15"/>
  <c r="V1964" i="15"/>
  <c r="U1964" i="15"/>
  <c r="Y1964" i="15"/>
  <c r="J1964" i="15"/>
  <c r="E1964" i="15"/>
  <c r="F1964" i="15" s="1"/>
  <c r="G1964" i="15" s="1"/>
  <c r="C1964" i="15" s="1"/>
  <c r="D1964" i="15" s="1"/>
  <c r="H1964" i="15" s="1"/>
  <c r="AF1964" i="15" s="1"/>
  <c r="E1972" i="11"/>
  <c r="I1964" i="15"/>
  <c r="N1964" i="15"/>
  <c r="O1964" i="15" s="1"/>
  <c r="P1964" i="15" s="1"/>
  <c r="L1964" i="15"/>
  <c r="S1964" i="15"/>
  <c r="AG1961" i="15"/>
  <c r="AH1961" i="15" s="1"/>
  <c r="AC1963" i="15" l="1"/>
  <c r="AD1963" i="15" s="1"/>
  <c r="AG1963" i="15" s="1"/>
  <c r="Z1963" i="15"/>
  <c r="AG1962" i="15"/>
  <c r="W1964" i="15"/>
  <c r="X1964" i="15" s="1"/>
  <c r="AA1964" i="15" s="1"/>
  <c r="AE1962" i="15"/>
  <c r="AH1962" i="15" s="1"/>
  <c r="AI1962" i="15" s="1"/>
  <c r="C1974" i="11" s="1"/>
  <c r="AI1961" i="15"/>
  <c r="C1975" i="11" s="1"/>
  <c r="AJ1961" i="15"/>
  <c r="D1975" i="11" s="1"/>
  <c r="B1966" i="15"/>
  <c r="V1965" i="15"/>
  <c r="U1965" i="15"/>
  <c r="Y1965" i="15"/>
  <c r="J1965" i="15"/>
  <c r="E1965" i="15"/>
  <c r="F1965" i="15" s="1"/>
  <c r="G1965" i="15" s="1"/>
  <c r="C1965" i="15" s="1"/>
  <c r="D1965" i="15" s="1"/>
  <c r="H1965" i="15" s="1"/>
  <c r="AF1965" i="15" s="1"/>
  <c r="E1971" i="11"/>
  <c r="I1965" i="15"/>
  <c r="N1965" i="15"/>
  <c r="O1965" i="15" s="1"/>
  <c r="P1965" i="15" s="1"/>
  <c r="L1965" i="15"/>
  <c r="S1965" i="15"/>
  <c r="Q1964" i="15"/>
  <c r="R1964" i="15" s="1"/>
  <c r="T1964" i="15" s="1"/>
  <c r="AB1964" i="15" s="1"/>
  <c r="K1964" i="15"/>
  <c r="M1964" i="15" s="1"/>
  <c r="AE1963" i="15" l="1"/>
  <c r="AH1963" i="15" s="1"/>
  <c r="AC1964" i="15"/>
  <c r="AD1964" i="15" s="1"/>
  <c r="AG1964" i="15" s="1"/>
  <c r="Z1964" i="15"/>
  <c r="W1965" i="15"/>
  <c r="X1965" i="15" s="1"/>
  <c r="Z1965" i="15" s="1"/>
  <c r="Q1965" i="15"/>
  <c r="R1965" i="15" s="1"/>
  <c r="T1965" i="15" s="1"/>
  <c r="AB1965" i="15" s="1"/>
  <c r="AJ1962" i="15"/>
  <c r="D1974" i="11" s="1"/>
  <c r="B1967" i="15"/>
  <c r="V1966" i="15"/>
  <c r="U1966" i="15"/>
  <c r="Y1966" i="15"/>
  <c r="J1966" i="15"/>
  <c r="E1966" i="15"/>
  <c r="F1966" i="15" s="1"/>
  <c r="G1966" i="15" s="1"/>
  <c r="C1966" i="15" s="1"/>
  <c r="D1966" i="15" s="1"/>
  <c r="H1966" i="15" s="1"/>
  <c r="AF1966" i="15" s="1"/>
  <c r="E1970" i="11"/>
  <c r="I1966" i="15"/>
  <c r="N1966" i="15"/>
  <c r="O1966" i="15" s="1"/>
  <c r="P1966" i="15" s="1"/>
  <c r="L1966" i="15"/>
  <c r="S1966" i="15"/>
  <c r="K1965" i="15"/>
  <c r="M1965" i="15" s="1"/>
  <c r="AJ1963" i="15" l="1"/>
  <c r="D1973" i="11" s="1"/>
  <c r="AI1963" i="15"/>
  <c r="C1973" i="11" s="1"/>
  <c r="AE1964" i="15"/>
  <c r="AH1964" i="15" s="1"/>
  <c r="AI1964" i="15" s="1"/>
  <c r="C1972" i="11" s="1"/>
  <c r="AA1965" i="15"/>
  <c r="W1966" i="15"/>
  <c r="X1966" i="15" s="1"/>
  <c r="Z1966" i="15" s="1"/>
  <c r="B1968" i="15"/>
  <c r="V1967" i="15"/>
  <c r="U1967" i="15"/>
  <c r="Y1967" i="15"/>
  <c r="J1967" i="15"/>
  <c r="E1967" i="15"/>
  <c r="F1967" i="15" s="1"/>
  <c r="G1967" i="15" s="1"/>
  <c r="C1967" i="15" s="1"/>
  <c r="D1967" i="15" s="1"/>
  <c r="H1967" i="15" s="1"/>
  <c r="AF1967" i="15" s="1"/>
  <c r="E1969" i="11"/>
  <c r="I1967" i="15"/>
  <c r="N1967" i="15"/>
  <c r="O1967" i="15" s="1"/>
  <c r="P1967" i="15" s="1"/>
  <c r="L1967" i="15"/>
  <c r="S1967" i="15"/>
  <c r="AC1965" i="15"/>
  <c r="AD1965" i="15" s="1"/>
  <c r="Q1966" i="15"/>
  <c r="R1966" i="15" s="1"/>
  <c r="T1966" i="15" s="1"/>
  <c r="AB1966" i="15" s="1"/>
  <c r="K1966" i="15"/>
  <c r="M1966" i="15" s="1"/>
  <c r="AJ1964" i="15" l="1"/>
  <c r="D1972" i="11" s="1"/>
  <c r="AC1966" i="15"/>
  <c r="AD1966" i="15" s="1"/>
  <c r="W1967" i="15"/>
  <c r="X1967" i="15" s="1"/>
  <c r="AA1967" i="15" s="1"/>
  <c r="AA1966" i="15"/>
  <c r="K1967" i="15"/>
  <c r="M1967" i="15" s="1"/>
  <c r="B1969" i="15"/>
  <c r="V1968" i="15"/>
  <c r="U1968" i="15"/>
  <c r="Y1968" i="15"/>
  <c r="J1968" i="15"/>
  <c r="E1968" i="15"/>
  <c r="F1968" i="15" s="1"/>
  <c r="G1968" i="15" s="1"/>
  <c r="C1968" i="15" s="1"/>
  <c r="D1968" i="15" s="1"/>
  <c r="H1968" i="15" s="1"/>
  <c r="AF1968" i="15" s="1"/>
  <c r="E1968" i="11"/>
  <c r="I1968" i="15"/>
  <c r="N1968" i="15"/>
  <c r="O1968" i="15" s="1"/>
  <c r="P1968" i="15" s="1"/>
  <c r="L1968" i="15"/>
  <c r="S1968" i="15"/>
  <c r="AG1965" i="15"/>
  <c r="AE1965" i="15"/>
  <c r="AH1965" i="15" s="1"/>
  <c r="Q1967" i="15"/>
  <c r="R1967" i="15" s="1"/>
  <c r="T1967" i="15" s="1"/>
  <c r="AB1967" i="15" s="1"/>
  <c r="AG1966" i="15" l="1"/>
  <c r="AC1967" i="15"/>
  <c r="AD1967" i="15" s="1"/>
  <c r="AE1967" i="15" s="1"/>
  <c r="W1968" i="15"/>
  <c r="X1968" i="15" s="1"/>
  <c r="AA1968" i="15" s="1"/>
  <c r="AE1966" i="15"/>
  <c r="AH1966" i="15" s="1"/>
  <c r="AI1966" i="15" s="1"/>
  <c r="C1970" i="11" s="1"/>
  <c r="Z1967" i="15"/>
  <c r="B1970" i="15"/>
  <c r="V1969" i="15"/>
  <c r="U1969" i="15"/>
  <c r="Y1969" i="15"/>
  <c r="J1969" i="15"/>
  <c r="E1969" i="15"/>
  <c r="F1969" i="15" s="1"/>
  <c r="G1969" i="15" s="1"/>
  <c r="C1969" i="15" s="1"/>
  <c r="D1969" i="15" s="1"/>
  <c r="H1969" i="15" s="1"/>
  <c r="AF1969" i="15" s="1"/>
  <c r="E1967" i="11"/>
  <c r="I1969" i="15"/>
  <c r="N1969" i="15"/>
  <c r="O1969" i="15" s="1"/>
  <c r="P1969" i="15" s="1"/>
  <c r="L1969" i="15"/>
  <c r="S1969" i="15"/>
  <c r="AJ1965" i="15"/>
  <c r="D1971" i="11" s="1"/>
  <c r="AI1965" i="15"/>
  <c r="C1971" i="11" s="1"/>
  <c r="Q1968" i="15"/>
  <c r="R1968" i="15" s="1"/>
  <c r="T1968" i="15" s="1"/>
  <c r="AB1968" i="15" s="1"/>
  <c r="K1968" i="15"/>
  <c r="M1968" i="15" s="1"/>
  <c r="AG1967" i="15" l="1"/>
  <c r="AH1967" i="15" s="1"/>
  <c r="AJ1967" i="15" s="1"/>
  <c r="D1969" i="11" s="1"/>
  <c r="AC1968" i="15"/>
  <c r="AD1968" i="15" s="1"/>
  <c r="AE1968" i="15" s="1"/>
  <c r="Z1968" i="15"/>
  <c r="AJ1966" i="15"/>
  <c r="D1970" i="11" s="1"/>
  <c r="W1969" i="15"/>
  <c r="X1969" i="15" s="1"/>
  <c r="AA1969" i="15" s="1"/>
  <c r="B1971" i="15"/>
  <c r="V1970" i="15"/>
  <c r="U1970" i="15"/>
  <c r="Y1970" i="15"/>
  <c r="J1970" i="15"/>
  <c r="E1970" i="15"/>
  <c r="F1970" i="15" s="1"/>
  <c r="G1970" i="15" s="1"/>
  <c r="C1970" i="15" s="1"/>
  <c r="D1970" i="15" s="1"/>
  <c r="H1970" i="15" s="1"/>
  <c r="AF1970" i="15" s="1"/>
  <c r="E1966" i="11"/>
  <c r="I1970" i="15"/>
  <c r="N1970" i="15"/>
  <c r="O1970" i="15" s="1"/>
  <c r="P1970" i="15" s="1"/>
  <c r="L1970" i="15"/>
  <c r="S1970" i="15"/>
  <c r="Q1969" i="15"/>
  <c r="R1969" i="15" s="1"/>
  <c r="T1969" i="15" s="1"/>
  <c r="AB1969" i="15" s="1"/>
  <c r="K1969" i="15"/>
  <c r="M1969" i="15" s="1"/>
  <c r="AG1968" i="15" l="1"/>
  <c r="AH1968" i="15" s="1"/>
  <c r="AJ1968" i="15" s="1"/>
  <c r="D1968" i="11" s="1"/>
  <c r="AC1969" i="15"/>
  <c r="AD1969" i="15" s="1"/>
  <c r="AE1969" i="15" s="1"/>
  <c r="Z1969" i="15"/>
  <c r="W1970" i="15"/>
  <c r="X1970" i="15" s="1"/>
  <c r="Z1970" i="15" s="1"/>
  <c r="AI1967" i="15"/>
  <c r="C1969" i="11" s="1"/>
  <c r="K1970" i="15"/>
  <c r="M1970" i="15" s="1"/>
  <c r="B1972" i="15"/>
  <c r="V1971" i="15"/>
  <c r="U1971" i="15"/>
  <c r="Y1971" i="15"/>
  <c r="J1971" i="15"/>
  <c r="E1971" i="15"/>
  <c r="F1971" i="15" s="1"/>
  <c r="G1971" i="15" s="1"/>
  <c r="C1971" i="15" s="1"/>
  <c r="D1971" i="15" s="1"/>
  <c r="H1971" i="15" s="1"/>
  <c r="AF1971" i="15" s="1"/>
  <c r="E1965" i="11"/>
  <c r="I1971" i="15"/>
  <c r="N1971" i="15"/>
  <c r="O1971" i="15" s="1"/>
  <c r="P1971" i="15" s="1"/>
  <c r="L1971" i="15"/>
  <c r="S1971" i="15"/>
  <c r="Q1970" i="15"/>
  <c r="R1970" i="15" s="1"/>
  <c r="T1970" i="15" s="1"/>
  <c r="AB1970" i="15" s="1"/>
  <c r="K1971" i="15" l="1"/>
  <c r="AG1969" i="15"/>
  <c r="AH1969" i="15" s="1"/>
  <c r="AC1970" i="15"/>
  <c r="AD1970" i="15" s="1"/>
  <c r="AI1968" i="15"/>
  <c r="C1968" i="11" s="1"/>
  <c r="AA1970" i="15"/>
  <c r="W1971" i="15"/>
  <c r="X1971" i="15" s="1"/>
  <c r="AA1971" i="15" s="1"/>
  <c r="B1973" i="15"/>
  <c r="V1972" i="15"/>
  <c r="U1972" i="15"/>
  <c r="Y1972" i="15"/>
  <c r="J1972" i="15"/>
  <c r="E1972" i="15"/>
  <c r="F1972" i="15" s="1"/>
  <c r="G1972" i="15" s="1"/>
  <c r="C1972" i="15" s="1"/>
  <c r="D1972" i="15" s="1"/>
  <c r="H1972" i="15" s="1"/>
  <c r="AF1972" i="15" s="1"/>
  <c r="E1964" i="11"/>
  <c r="I1972" i="15"/>
  <c r="N1972" i="15"/>
  <c r="O1972" i="15" s="1"/>
  <c r="P1972" i="15" s="1"/>
  <c r="L1972" i="15"/>
  <c r="S1972" i="15"/>
  <c r="M1971" i="15"/>
  <c r="Q1971" i="15"/>
  <c r="R1971" i="15" s="1"/>
  <c r="T1971" i="15" s="1"/>
  <c r="AB1971" i="15" s="1"/>
  <c r="AC1971" i="15" s="1"/>
  <c r="AD1971" i="15" s="1"/>
  <c r="AI1969" i="15" l="1"/>
  <c r="C1967" i="11" s="1"/>
  <c r="AJ1969" i="15"/>
  <c r="D1967" i="11" s="1"/>
  <c r="AG1970" i="15"/>
  <c r="W1972" i="15"/>
  <c r="X1972" i="15" s="1"/>
  <c r="Z1972" i="15" s="1"/>
  <c r="Z1971" i="15"/>
  <c r="AE1970" i="15"/>
  <c r="AH1970" i="15" s="1"/>
  <c r="AI1970" i="15" s="1"/>
  <c r="C1966" i="11" s="1"/>
  <c r="Q1972" i="15"/>
  <c r="R1972" i="15" s="1"/>
  <c r="T1972" i="15" s="1"/>
  <c r="AB1972" i="15" s="1"/>
  <c r="AG1971" i="15"/>
  <c r="AE1971" i="15"/>
  <c r="B1974" i="15"/>
  <c r="V1973" i="15"/>
  <c r="U1973" i="15"/>
  <c r="Y1973" i="15"/>
  <c r="J1973" i="15"/>
  <c r="E1973" i="15"/>
  <c r="F1973" i="15" s="1"/>
  <c r="G1973" i="15" s="1"/>
  <c r="C1973" i="15" s="1"/>
  <c r="D1973" i="15" s="1"/>
  <c r="H1973" i="15" s="1"/>
  <c r="AF1973" i="15" s="1"/>
  <c r="E1963" i="11"/>
  <c r="I1973" i="15"/>
  <c r="N1973" i="15"/>
  <c r="O1973" i="15" s="1"/>
  <c r="P1973" i="15" s="1"/>
  <c r="L1973" i="15"/>
  <c r="S1973" i="15"/>
  <c r="K1972" i="15"/>
  <c r="M1972" i="15" s="1"/>
  <c r="W1973" i="15" l="1"/>
  <c r="X1973" i="15" s="1"/>
  <c r="Z1973" i="15" s="1"/>
  <c r="AA1972" i="15"/>
  <c r="AJ1970" i="15"/>
  <c r="D1966" i="11" s="1"/>
  <c r="AH1971" i="15"/>
  <c r="AI1971" i="15" s="1"/>
  <c r="C1965" i="11" s="1"/>
  <c r="B1975" i="15"/>
  <c r="V1974" i="15"/>
  <c r="U1974" i="15"/>
  <c r="Y1974" i="15"/>
  <c r="J1974" i="15"/>
  <c r="E1974" i="15"/>
  <c r="F1974" i="15" s="1"/>
  <c r="G1974" i="15" s="1"/>
  <c r="C1974" i="15" s="1"/>
  <c r="D1974" i="15" s="1"/>
  <c r="H1974" i="15" s="1"/>
  <c r="AF1974" i="15" s="1"/>
  <c r="E1962" i="11"/>
  <c r="I1974" i="15"/>
  <c r="N1974" i="15"/>
  <c r="O1974" i="15" s="1"/>
  <c r="P1974" i="15" s="1"/>
  <c r="L1974" i="15"/>
  <c r="S1974" i="15"/>
  <c r="AC1972" i="15"/>
  <c r="AD1972" i="15" s="1"/>
  <c r="Q1973" i="15"/>
  <c r="R1973" i="15" s="1"/>
  <c r="T1973" i="15" s="1"/>
  <c r="AB1973" i="15" s="1"/>
  <c r="AC1973" i="15" s="1"/>
  <c r="AD1973" i="15" s="1"/>
  <c r="K1973" i="15"/>
  <c r="M1973" i="15" s="1"/>
  <c r="W1974" i="15" l="1"/>
  <c r="X1974" i="15" s="1"/>
  <c r="AA1974" i="15" s="1"/>
  <c r="AA1973" i="15"/>
  <c r="AG1973" i="15" s="1"/>
  <c r="AE1972" i="15"/>
  <c r="AJ1971" i="15"/>
  <c r="D1965" i="11" s="1"/>
  <c r="K1974" i="15"/>
  <c r="M1974" i="15" s="1"/>
  <c r="AG1972" i="15"/>
  <c r="AH1972" i="15" s="1"/>
  <c r="B1976" i="15"/>
  <c r="V1975" i="15"/>
  <c r="U1975" i="15"/>
  <c r="Y1975" i="15"/>
  <c r="J1975" i="15"/>
  <c r="E1975" i="15"/>
  <c r="F1975" i="15" s="1"/>
  <c r="G1975" i="15" s="1"/>
  <c r="C1975" i="15" s="1"/>
  <c r="D1975" i="15" s="1"/>
  <c r="H1975" i="15" s="1"/>
  <c r="AF1975" i="15" s="1"/>
  <c r="E1961" i="11"/>
  <c r="I1975" i="15"/>
  <c r="N1975" i="15"/>
  <c r="O1975" i="15" s="1"/>
  <c r="P1975" i="15" s="1"/>
  <c r="L1975" i="15"/>
  <c r="S1975" i="15"/>
  <c r="Q1974" i="15"/>
  <c r="R1974" i="15" s="1"/>
  <c r="T1974" i="15" s="1"/>
  <c r="AB1974" i="15" s="1"/>
  <c r="AC1974" i="15" l="1"/>
  <c r="AD1974" i="15" s="1"/>
  <c r="AE1974" i="15" s="1"/>
  <c r="Z1974" i="15"/>
  <c r="AE1973" i="15"/>
  <c r="AH1973" i="15" s="1"/>
  <c r="AJ1973" i="15" s="1"/>
  <c r="D1963" i="11" s="1"/>
  <c r="W1975" i="15"/>
  <c r="X1975" i="15" s="1"/>
  <c r="AA1975" i="15" s="1"/>
  <c r="B1977" i="15"/>
  <c r="V1976" i="15"/>
  <c r="Y1976" i="15"/>
  <c r="U1976" i="15"/>
  <c r="J1976" i="15"/>
  <c r="E1976" i="15"/>
  <c r="F1976" i="15" s="1"/>
  <c r="G1976" i="15" s="1"/>
  <c r="C1976" i="15" s="1"/>
  <c r="D1976" i="15" s="1"/>
  <c r="H1976" i="15" s="1"/>
  <c r="AF1976" i="15" s="1"/>
  <c r="E1960" i="11"/>
  <c r="I1976" i="15"/>
  <c r="N1976" i="15"/>
  <c r="O1976" i="15" s="1"/>
  <c r="P1976" i="15" s="1"/>
  <c r="L1976" i="15"/>
  <c r="S1976" i="15"/>
  <c r="AI1972" i="15"/>
  <c r="C1964" i="11" s="1"/>
  <c r="AJ1972" i="15"/>
  <c r="D1964" i="11" s="1"/>
  <c r="Q1975" i="15"/>
  <c r="R1975" i="15" s="1"/>
  <c r="T1975" i="15" s="1"/>
  <c r="AB1975" i="15" s="1"/>
  <c r="K1975" i="15"/>
  <c r="M1975" i="15" s="1"/>
  <c r="AG1974" i="15" l="1"/>
  <c r="AH1974" i="15" s="1"/>
  <c r="AC1975" i="15"/>
  <c r="AD1975" i="15" s="1"/>
  <c r="AG1975" i="15" s="1"/>
  <c r="Z1975" i="15"/>
  <c r="W1976" i="15"/>
  <c r="X1976" i="15" s="1"/>
  <c r="Z1976" i="15" s="1"/>
  <c r="AI1973" i="15"/>
  <c r="C1963" i="11" s="1"/>
  <c r="Q1976" i="15"/>
  <c r="K1976" i="15"/>
  <c r="M1976" i="15" s="1"/>
  <c r="B1978" i="15"/>
  <c r="V1977" i="15"/>
  <c r="U1977" i="15"/>
  <c r="Y1977" i="15"/>
  <c r="J1977" i="15"/>
  <c r="E1977" i="15"/>
  <c r="F1977" i="15" s="1"/>
  <c r="G1977" i="15" s="1"/>
  <c r="C1977" i="15" s="1"/>
  <c r="D1977" i="15" s="1"/>
  <c r="H1977" i="15" s="1"/>
  <c r="AF1977" i="15" s="1"/>
  <c r="E1959" i="11"/>
  <c r="I1977" i="15"/>
  <c r="N1977" i="15"/>
  <c r="O1977" i="15" s="1"/>
  <c r="P1977" i="15" s="1"/>
  <c r="L1977" i="15"/>
  <c r="S1977" i="15"/>
  <c r="R1976" i="15"/>
  <c r="T1976" i="15" s="1"/>
  <c r="AB1976" i="15" s="1"/>
  <c r="AJ1974" i="15" l="1"/>
  <c r="D1962" i="11" s="1"/>
  <c r="AI1974" i="15"/>
  <c r="C1962" i="11" s="1"/>
  <c r="AE1975" i="15"/>
  <c r="AH1975" i="15" s="1"/>
  <c r="AI1975" i="15" s="1"/>
  <c r="C1961" i="11" s="1"/>
  <c r="AC1976" i="15"/>
  <c r="AD1976" i="15" s="1"/>
  <c r="AA1976" i="15"/>
  <c r="W1977" i="15"/>
  <c r="X1977" i="15" s="1"/>
  <c r="AA1977" i="15" s="1"/>
  <c r="B1979" i="15"/>
  <c r="V1978" i="15"/>
  <c r="U1978" i="15"/>
  <c r="Y1978" i="15"/>
  <c r="J1978" i="15"/>
  <c r="E1978" i="15"/>
  <c r="F1978" i="15" s="1"/>
  <c r="G1978" i="15" s="1"/>
  <c r="C1978" i="15" s="1"/>
  <c r="D1978" i="15" s="1"/>
  <c r="H1978" i="15" s="1"/>
  <c r="AF1978" i="15" s="1"/>
  <c r="E1958" i="11"/>
  <c r="I1978" i="15"/>
  <c r="N1978" i="15"/>
  <c r="O1978" i="15" s="1"/>
  <c r="P1978" i="15" s="1"/>
  <c r="L1978" i="15"/>
  <c r="S1978" i="15"/>
  <c r="Q1977" i="15"/>
  <c r="R1977" i="15" s="1"/>
  <c r="T1977" i="15" s="1"/>
  <c r="AB1977" i="15" s="1"/>
  <c r="K1977" i="15"/>
  <c r="M1977" i="15" s="1"/>
  <c r="AC1977" i="15" l="1"/>
  <c r="AD1977" i="15" s="1"/>
  <c r="AE1977" i="15" s="1"/>
  <c r="AG1976" i="15"/>
  <c r="Z1977" i="15"/>
  <c r="W1978" i="15"/>
  <c r="X1978" i="15" s="1"/>
  <c r="AA1978" i="15" s="1"/>
  <c r="AE1976" i="15"/>
  <c r="AH1976" i="15" s="1"/>
  <c r="AJ1976" i="15" s="1"/>
  <c r="D1960" i="11" s="1"/>
  <c r="AJ1975" i="15"/>
  <c r="D1961" i="11" s="1"/>
  <c r="Q1978" i="15"/>
  <c r="R1978" i="15" s="1"/>
  <c r="T1978" i="15" s="1"/>
  <c r="AB1978" i="15" s="1"/>
  <c r="B1980" i="15"/>
  <c r="V1979" i="15"/>
  <c r="U1979" i="15"/>
  <c r="Y1979" i="15"/>
  <c r="J1979" i="15"/>
  <c r="E1979" i="15"/>
  <c r="F1979" i="15" s="1"/>
  <c r="G1979" i="15" s="1"/>
  <c r="C1979" i="15" s="1"/>
  <c r="D1979" i="15" s="1"/>
  <c r="H1979" i="15" s="1"/>
  <c r="AF1979" i="15" s="1"/>
  <c r="E1957" i="11"/>
  <c r="I1979" i="15"/>
  <c r="N1979" i="15"/>
  <c r="O1979" i="15" s="1"/>
  <c r="P1979" i="15" s="1"/>
  <c r="L1979" i="15"/>
  <c r="S1979" i="15"/>
  <c r="K1978" i="15"/>
  <c r="M1978" i="15" s="1"/>
  <c r="AG1977" i="15" l="1"/>
  <c r="AH1977" i="15" s="1"/>
  <c r="Z1978" i="15"/>
  <c r="W1979" i="15"/>
  <c r="X1979" i="15" s="1"/>
  <c r="Z1979" i="15" s="1"/>
  <c r="AI1976" i="15"/>
  <c r="C1960" i="11" s="1"/>
  <c r="Q1979" i="15"/>
  <c r="R1979" i="15" s="1"/>
  <c r="T1979" i="15" s="1"/>
  <c r="AB1979" i="15" s="1"/>
  <c r="K1979" i="15"/>
  <c r="M1979" i="15" s="1"/>
  <c r="B1981" i="15"/>
  <c r="V1980" i="15"/>
  <c r="U1980" i="15"/>
  <c r="Y1980" i="15"/>
  <c r="J1980" i="15"/>
  <c r="E1980" i="15"/>
  <c r="F1980" i="15" s="1"/>
  <c r="G1980" i="15" s="1"/>
  <c r="C1980" i="15" s="1"/>
  <c r="D1980" i="15" s="1"/>
  <c r="H1980" i="15" s="1"/>
  <c r="AF1980" i="15" s="1"/>
  <c r="E1956" i="11"/>
  <c r="I1980" i="15"/>
  <c r="N1980" i="15"/>
  <c r="O1980" i="15" s="1"/>
  <c r="P1980" i="15" s="1"/>
  <c r="L1980" i="15"/>
  <c r="S1980" i="15"/>
  <c r="AC1978" i="15"/>
  <c r="AD1978" i="15" s="1"/>
  <c r="AI1977" i="15" l="1"/>
  <c r="C1959" i="11" s="1"/>
  <c r="AJ1977" i="15"/>
  <c r="D1959" i="11" s="1"/>
  <c r="AC1979" i="15"/>
  <c r="AD1979" i="15" s="1"/>
  <c r="AA1979" i="15"/>
  <c r="W1980" i="15"/>
  <c r="X1980" i="15" s="1"/>
  <c r="AA1980" i="15" s="1"/>
  <c r="B1982" i="15"/>
  <c r="V1981" i="15"/>
  <c r="U1981" i="15"/>
  <c r="Y1981" i="15"/>
  <c r="J1981" i="15"/>
  <c r="E1981" i="15"/>
  <c r="F1981" i="15" s="1"/>
  <c r="G1981" i="15" s="1"/>
  <c r="C1981" i="15" s="1"/>
  <c r="D1981" i="15" s="1"/>
  <c r="H1981" i="15" s="1"/>
  <c r="AF1981" i="15" s="1"/>
  <c r="E1955" i="11"/>
  <c r="I1981" i="15"/>
  <c r="N1981" i="15"/>
  <c r="O1981" i="15" s="1"/>
  <c r="P1981" i="15" s="1"/>
  <c r="L1981" i="15"/>
  <c r="S1981" i="15"/>
  <c r="AE1978" i="15"/>
  <c r="AG1978" i="15"/>
  <c r="Q1980" i="15"/>
  <c r="R1980" i="15" s="1"/>
  <c r="T1980" i="15" s="1"/>
  <c r="AB1980" i="15" s="1"/>
  <c r="AC1980" i="15" s="1"/>
  <c r="AD1980" i="15" s="1"/>
  <c r="K1980" i="15"/>
  <c r="M1980" i="15" s="1"/>
  <c r="AE1979" i="15" l="1"/>
  <c r="AH1979" i="15" s="1"/>
  <c r="AJ1979" i="15" s="1"/>
  <c r="D1957" i="11" s="1"/>
  <c r="AG1979" i="15"/>
  <c r="W1981" i="15"/>
  <c r="X1981" i="15" s="1"/>
  <c r="AA1981" i="15" s="1"/>
  <c r="Z1980" i="15"/>
  <c r="AE1980" i="15"/>
  <c r="AH1978" i="15"/>
  <c r="AJ1978" i="15" s="1"/>
  <c r="D1958" i="11" s="1"/>
  <c r="K1981" i="15"/>
  <c r="M1981" i="15" s="1"/>
  <c r="AG1980" i="15"/>
  <c r="AH1980" i="15" s="1"/>
  <c r="B1983" i="15"/>
  <c r="V1982" i="15"/>
  <c r="U1982" i="15"/>
  <c r="Y1982" i="15"/>
  <c r="J1982" i="15"/>
  <c r="E1982" i="15"/>
  <c r="F1982" i="15" s="1"/>
  <c r="G1982" i="15" s="1"/>
  <c r="C1982" i="15" s="1"/>
  <c r="D1982" i="15" s="1"/>
  <c r="H1982" i="15" s="1"/>
  <c r="AF1982" i="15" s="1"/>
  <c r="E1954" i="11"/>
  <c r="I1982" i="15"/>
  <c r="N1982" i="15"/>
  <c r="O1982" i="15" s="1"/>
  <c r="P1982" i="15" s="1"/>
  <c r="L1982" i="15"/>
  <c r="S1982" i="15"/>
  <c r="Q1981" i="15"/>
  <c r="R1981" i="15" s="1"/>
  <c r="T1981" i="15" s="1"/>
  <c r="AB1981" i="15" s="1"/>
  <c r="AC1981" i="15" l="1"/>
  <c r="AD1981" i="15" s="1"/>
  <c r="AG1981" i="15" s="1"/>
  <c r="Z1981" i="15"/>
  <c r="W1982" i="15"/>
  <c r="X1982" i="15" s="1"/>
  <c r="AA1982" i="15" s="1"/>
  <c r="AI1978" i="15"/>
  <c r="C1958" i="11" s="1"/>
  <c r="AI1979" i="15"/>
  <c r="C1957" i="11" s="1"/>
  <c r="AJ1980" i="15"/>
  <c r="D1956" i="11" s="1"/>
  <c r="AI1980" i="15"/>
  <c r="C1956" i="11" s="1"/>
  <c r="B1984" i="15"/>
  <c r="V1983" i="15"/>
  <c r="U1983" i="15"/>
  <c r="Y1983" i="15"/>
  <c r="J1983" i="15"/>
  <c r="E1983" i="15"/>
  <c r="F1983" i="15" s="1"/>
  <c r="G1983" i="15" s="1"/>
  <c r="C1983" i="15" s="1"/>
  <c r="D1983" i="15" s="1"/>
  <c r="H1983" i="15" s="1"/>
  <c r="AF1983" i="15" s="1"/>
  <c r="E1953" i="11"/>
  <c r="I1983" i="15"/>
  <c r="N1983" i="15"/>
  <c r="O1983" i="15" s="1"/>
  <c r="P1983" i="15" s="1"/>
  <c r="L1983" i="15"/>
  <c r="S1983" i="15"/>
  <c r="Q1982" i="15"/>
  <c r="R1982" i="15" s="1"/>
  <c r="T1982" i="15" s="1"/>
  <c r="AB1982" i="15" s="1"/>
  <c r="K1982" i="15"/>
  <c r="M1982" i="15" s="1"/>
  <c r="AE1981" i="15" l="1"/>
  <c r="AH1981" i="15" s="1"/>
  <c r="Z1982" i="15"/>
  <c r="W1983" i="15"/>
  <c r="X1983" i="15" s="1"/>
  <c r="Z1983" i="15" s="1"/>
  <c r="AC1982" i="15"/>
  <c r="AD1982" i="15" s="1"/>
  <c r="K1983" i="15"/>
  <c r="M1983" i="15" s="1"/>
  <c r="B1985" i="15"/>
  <c r="V1984" i="15"/>
  <c r="U1984" i="15"/>
  <c r="Y1984" i="15"/>
  <c r="J1984" i="15"/>
  <c r="E1984" i="15"/>
  <c r="F1984" i="15" s="1"/>
  <c r="G1984" i="15" s="1"/>
  <c r="C1984" i="15" s="1"/>
  <c r="D1984" i="15" s="1"/>
  <c r="H1984" i="15" s="1"/>
  <c r="AF1984" i="15" s="1"/>
  <c r="E1952" i="11"/>
  <c r="I1984" i="15"/>
  <c r="N1984" i="15"/>
  <c r="O1984" i="15" s="1"/>
  <c r="P1984" i="15" s="1"/>
  <c r="L1984" i="15"/>
  <c r="S1984" i="15"/>
  <c r="Q1983" i="15"/>
  <c r="R1983" i="15" s="1"/>
  <c r="T1983" i="15" s="1"/>
  <c r="AB1983" i="15" s="1"/>
  <c r="AC1983" i="15" l="1"/>
  <c r="AD1983" i="15" s="1"/>
  <c r="W1984" i="15"/>
  <c r="X1984" i="15" s="1"/>
  <c r="Z1984" i="15" s="1"/>
  <c r="AA1983" i="15"/>
  <c r="AI1981" i="15"/>
  <c r="C1955" i="11" s="1"/>
  <c r="AJ1981" i="15"/>
  <c r="D1955" i="11" s="1"/>
  <c r="B1986" i="15"/>
  <c r="V1985" i="15"/>
  <c r="U1985" i="15"/>
  <c r="Y1985" i="15"/>
  <c r="J1985" i="15"/>
  <c r="E1985" i="15"/>
  <c r="F1985" i="15" s="1"/>
  <c r="G1985" i="15" s="1"/>
  <c r="C1985" i="15" s="1"/>
  <c r="D1985" i="15" s="1"/>
  <c r="H1985" i="15" s="1"/>
  <c r="AF1985" i="15" s="1"/>
  <c r="E1951" i="11"/>
  <c r="I1985" i="15"/>
  <c r="N1985" i="15"/>
  <c r="O1985" i="15" s="1"/>
  <c r="P1985" i="15" s="1"/>
  <c r="L1985" i="15"/>
  <c r="S1985" i="15"/>
  <c r="Q1984" i="15"/>
  <c r="R1984" i="15" s="1"/>
  <c r="T1984" i="15" s="1"/>
  <c r="AB1984" i="15" s="1"/>
  <c r="K1984" i="15"/>
  <c r="M1984" i="15" s="1"/>
  <c r="AG1982" i="15"/>
  <c r="AE1982" i="15"/>
  <c r="AG1983" i="15" l="1"/>
  <c r="AA1984" i="15"/>
  <c r="AE1983" i="15"/>
  <c r="AH1983" i="15" s="1"/>
  <c r="AI1983" i="15" s="1"/>
  <c r="C1953" i="11" s="1"/>
  <c r="W1985" i="15"/>
  <c r="X1985" i="15" s="1"/>
  <c r="AA1985" i="15" s="1"/>
  <c r="AH1982" i="15"/>
  <c r="AI1982" i="15" s="1"/>
  <c r="C1954" i="11" s="1"/>
  <c r="Q1985" i="15"/>
  <c r="R1985" i="15" s="1"/>
  <c r="T1985" i="15" s="1"/>
  <c r="AB1985" i="15" s="1"/>
  <c r="AC1984" i="15"/>
  <c r="AD1984" i="15" s="1"/>
  <c r="B1987" i="15"/>
  <c r="V1986" i="15"/>
  <c r="U1986" i="15"/>
  <c r="Y1986" i="15"/>
  <c r="J1986" i="15"/>
  <c r="E1986" i="15"/>
  <c r="F1986" i="15" s="1"/>
  <c r="G1986" i="15" s="1"/>
  <c r="C1986" i="15" s="1"/>
  <c r="D1986" i="15" s="1"/>
  <c r="H1986" i="15" s="1"/>
  <c r="AF1986" i="15" s="1"/>
  <c r="E1950" i="11"/>
  <c r="I1986" i="15"/>
  <c r="N1986" i="15"/>
  <c r="O1986" i="15" s="1"/>
  <c r="P1986" i="15" s="1"/>
  <c r="L1986" i="15"/>
  <c r="S1986" i="15"/>
  <c r="K1985" i="15"/>
  <c r="M1985" i="15" s="1"/>
  <c r="K1986" i="15" l="1"/>
  <c r="AG1984" i="15"/>
  <c r="Z1985" i="15"/>
  <c r="W1986" i="15"/>
  <c r="X1986" i="15" s="1"/>
  <c r="Z1986" i="15" s="1"/>
  <c r="AJ1983" i="15"/>
  <c r="D1953" i="11" s="1"/>
  <c r="AJ1982" i="15"/>
  <c r="D1954" i="11" s="1"/>
  <c r="Q1986" i="15"/>
  <c r="R1986" i="15" s="1"/>
  <c r="T1986" i="15" s="1"/>
  <c r="AB1986" i="15" s="1"/>
  <c r="AE1984" i="15"/>
  <c r="AH1984" i="15" s="1"/>
  <c r="AJ1984" i="15" s="1"/>
  <c r="D1952" i="11" s="1"/>
  <c r="B1988" i="15"/>
  <c r="V1987" i="15"/>
  <c r="U1987" i="15"/>
  <c r="Y1987" i="15"/>
  <c r="J1987" i="15"/>
  <c r="E1987" i="15"/>
  <c r="F1987" i="15" s="1"/>
  <c r="G1987" i="15" s="1"/>
  <c r="C1987" i="15" s="1"/>
  <c r="D1987" i="15" s="1"/>
  <c r="H1987" i="15" s="1"/>
  <c r="AF1987" i="15" s="1"/>
  <c r="E1949" i="11"/>
  <c r="I1987" i="15"/>
  <c r="N1987" i="15"/>
  <c r="O1987" i="15" s="1"/>
  <c r="P1987" i="15" s="1"/>
  <c r="L1987" i="15"/>
  <c r="S1987" i="15"/>
  <c r="AC1985" i="15"/>
  <c r="AD1985" i="15" s="1"/>
  <c r="AG1985" i="15" s="1"/>
  <c r="M1986" i="15"/>
  <c r="AA1986" i="15" l="1"/>
  <c r="W1987" i="15"/>
  <c r="X1987" i="15" s="1"/>
  <c r="AA1987" i="15" s="1"/>
  <c r="AI1984" i="15"/>
  <c r="C1952" i="11" s="1"/>
  <c r="AE1985" i="15"/>
  <c r="AH1985" i="15" s="1"/>
  <c r="B1989" i="15"/>
  <c r="V1988" i="15"/>
  <c r="U1988" i="15"/>
  <c r="Y1988" i="15"/>
  <c r="J1988" i="15"/>
  <c r="E1988" i="15"/>
  <c r="F1988" i="15" s="1"/>
  <c r="G1988" i="15" s="1"/>
  <c r="C1988" i="15" s="1"/>
  <c r="D1988" i="15" s="1"/>
  <c r="H1988" i="15" s="1"/>
  <c r="AF1988" i="15" s="1"/>
  <c r="E1948" i="11"/>
  <c r="I1988" i="15"/>
  <c r="N1988" i="15"/>
  <c r="O1988" i="15" s="1"/>
  <c r="P1988" i="15" s="1"/>
  <c r="L1988" i="15"/>
  <c r="S1988" i="15"/>
  <c r="AC1986" i="15"/>
  <c r="AD1986" i="15" s="1"/>
  <c r="Q1987" i="15"/>
  <c r="R1987" i="15" s="1"/>
  <c r="T1987" i="15" s="1"/>
  <c r="AB1987" i="15" s="1"/>
  <c r="K1987" i="15"/>
  <c r="M1987" i="15" s="1"/>
  <c r="AE1986" i="15" l="1"/>
  <c r="W1988" i="15"/>
  <c r="X1988" i="15" s="1"/>
  <c r="AA1988" i="15" s="1"/>
  <c r="Z1987" i="15"/>
  <c r="AC1987" i="15"/>
  <c r="AD1987" i="15" s="1"/>
  <c r="AE1987" i="15" s="1"/>
  <c r="AI1985" i="15"/>
  <c r="C1951" i="11" s="1"/>
  <c r="AJ1985" i="15"/>
  <c r="D1951" i="11" s="1"/>
  <c r="AG1986" i="15"/>
  <c r="AH1986" i="15" s="1"/>
  <c r="B1990" i="15"/>
  <c r="V1989" i="15"/>
  <c r="U1989" i="15"/>
  <c r="Y1989" i="15"/>
  <c r="J1989" i="15"/>
  <c r="E1989" i="15"/>
  <c r="F1989" i="15" s="1"/>
  <c r="G1989" i="15" s="1"/>
  <c r="C1989" i="15" s="1"/>
  <c r="D1989" i="15" s="1"/>
  <c r="H1989" i="15" s="1"/>
  <c r="AF1989" i="15" s="1"/>
  <c r="E1947" i="11"/>
  <c r="I1989" i="15"/>
  <c r="N1989" i="15"/>
  <c r="O1989" i="15" s="1"/>
  <c r="P1989" i="15" s="1"/>
  <c r="L1989" i="15"/>
  <c r="S1989" i="15"/>
  <c r="Q1988" i="15"/>
  <c r="R1988" i="15" s="1"/>
  <c r="T1988" i="15" s="1"/>
  <c r="AB1988" i="15" s="1"/>
  <c r="K1988" i="15"/>
  <c r="M1988" i="15" s="1"/>
  <c r="Z1988" i="15" l="1"/>
  <c r="W1989" i="15"/>
  <c r="X1989" i="15" s="1"/>
  <c r="Z1989" i="15" s="1"/>
  <c r="AG1987" i="15"/>
  <c r="AH1987" i="15" s="1"/>
  <c r="AJ1987" i="15" s="1"/>
  <c r="D1949" i="11" s="1"/>
  <c r="AC1988" i="15"/>
  <c r="AD1988" i="15" s="1"/>
  <c r="AE1988" i="15" s="1"/>
  <c r="AJ1986" i="15"/>
  <c r="D1950" i="11" s="1"/>
  <c r="AI1986" i="15"/>
  <c r="C1950" i="11" s="1"/>
  <c r="B1991" i="15"/>
  <c r="V1990" i="15"/>
  <c r="U1990" i="15"/>
  <c r="Y1990" i="15"/>
  <c r="J1990" i="15"/>
  <c r="E1990" i="15"/>
  <c r="F1990" i="15" s="1"/>
  <c r="G1990" i="15" s="1"/>
  <c r="C1990" i="15" s="1"/>
  <c r="D1990" i="15" s="1"/>
  <c r="H1990" i="15" s="1"/>
  <c r="AF1990" i="15" s="1"/>
  <c r="E1946" i="11"/>
  <c r="I1990" i="15"/>
  <c r="N1990" i="15"/>
  <c r="O1990" i="15" s="1"/>
  <c r="P1990" i="15" s="1"/>
  <c r="L1990" i="15"/>
  <c r="S1990" i="15"/>
  <c r="Q1989" i="15"/>
  <c r="R1989" i="15" s="1"/>
  <c r="T1989" i="15" s="1"/>
  <c r="AB1989" i="15" s="1"/>
  <c r="K1989" i="15"/>
  <c r="M1989" i="15" s="1"/>
  <c r="W1990" i="15" l="1"/>
  <c r="X1990" i="15" s="1"/>
  <c r="Z1990" i="15" s="1"/>
  <c r="AA1989" i="15"/>
  <c r="AC1989" i="15"/>
  <c r="AD1989" i="15" s="1"/>
  <c r="AG1988" i="15"/>
  <c r="AH1988" i="15" s="1"/>
  <c r="AJ1988" i="15" s="1"/>
  <c r="D1948" i="11" s="1"/>
  <c r="AI1987" i="15"/>
  <c r="C1949" i="11" s="1"/>
  <c r="B1992" i="15"/>
  <c r="V1991" i="15"/>
  <c r="U1991" i="15"/>
  <c r="Y1991" i="15"/>
  <c r="J1991" i="15"/>
  <c r="E1991" i="15"/>
  <c r="F1991" i="15" s="1"/>
  <c r="G1991" i="15" s="1"/>
  <c r="C1991" i="15" s="1"/>
  <c r="D1991" i="15" s="1"/>
  <c r="H1991" i="15" s="1"/>
  <c r="AF1991" i="15" s="1"/>
  <c r="E1945" i="11"/>
  <c r="I1991" i="15"/>
  <c r="N1991" i="15"/>
  <c r="O1991" i="15" s="1"/>
  <c r="P1991" i="15" s="1"/>
  <c r="L1991" i="15"/>
  <c r="S1991" i="15"/>
  <c r="Q1990" i="15"/>
  <c r="R1990" i="15" s="1"/>
  <c r="T1990" i="15" s="1"/>
  <c r="AB1990" i="15" s="1"/>
  <c r="K1990" i="15"/>
  <c r="M1990" i="15" s="1"/>
  <c r="AC1990" i="15" l="1"/>
  <c r="AD1990" i="15" s="1"/>
  <c r="AG1989" i="15"/>
  <c r="AA1990" i="15"/>
  <c r="W1991" i="15"/>
  <c r="X1991" i="15" s="1"/>
  <c r="Z1991" i="15" s="1"/>
  <c r="AI1988" i="15"/>
  <c r="C1948" i="11" s="1"/>
  <c r="AE1989" i="15"/>
  <c r="AH1989" i="15" s="1"/>
  <c r="AJ1989" i="15" s="1"/>
  <c r="D1947" i="11" s="1"/>
  <c r="K1991" i="15"/>
  <c r="M1991" i="15" s="1"/>
  <c r="B1993" i="15"/>
  <c r="V1992" i="15"/>
  <c r="U1992" i="15"/>
  <c r="Y1992" i="15"/>
  <c r="J1992" i="15"/>
  <c r="E1992" i="15"/>
  <c r="F1992" i="15" s="1"/>
  <c r="G1992" i="15" s="1"/>
  <c r="C1992" i="15" s="1"/>
  <c r="D1992" i="15" s="1"/>
  <c r="H1992" i="15" s="1"/>
  <c r="AF1992" i="15" s="1"/>
  <c r="E1944" i="11"/>
  <c r="I1992" i="15"/>
  <c r="N1992" i="15"/>
  <c r="O1992" i="15" s="1"/>
  <c r="P1992" i="15" s="1"/>
  <c r="L1992" i="15"/>
  <c r="S1992" i="15"/>
  <c r="Q1991" i="15"/>
  <c r="R1991" i="15" s="1"/>
  <c r="T1991" i="15" s="1"/>
  <c r="AB1991" i="15" s="1"/>
  <c r="K1992" i="15" l="1"/>
  <c r="AC1991" i="15"/>
  <c r="AD1991" i="15" s="1"/>
  <c r="AG1990" i="15"/>
  <c r="AE1990" i="15"/>
  <c r="AH1990" i="15" s="1"/>
  <c r="AJ1990" i="15" s="1"/>
  <c r="D1946" i="11" s="1"/>
  <c r="AA1991" i="15"/>
  <c r="AI1989" i="15"/>
  <c r="C1947" i="11" s="1"/>
  <c r="W1992" i="15"/>
  <c r="X1992" i="15" s="1"/>
  <c r="B1994" i="15"/>
  <c r="V1993" i="15"/>
  <c r="U1993" i="15"/>
  <c r="Y1993" i="15"/>
  <c r="J1993" i="15"/>
  <c r="E1993" i="15"/>
  <c r="F1993" i="15" s="1"/>
  <c r="G1993" i="15" s="1"/>
  <c r="C1993" i="15" s="1"/>
  <c r="D1993" i="15" s="1"/>
  <c r="H1993" i="15" s="1"/>
  <c r="AF1993" i="15" s="1"/>
  <c r="E1943" i="11"/>
  <c r="I1993" i="15"/>
  <c r="N1993" i="15"/>
  <c r="O1993" i="15" s="1"/>
  <c r="P1993" i="15" s="1"/>
  <c r="L1993" i="15"/>
  <c r="S1993" i="15"/>
  <c r="M1992" i="15"/>
  <c r="Q1992" i="15"/>
  <c r="R1992" i="15" s="1"/>
  <c r="T1992" i="15" s="1"/>
  <c r="AB1992" i="15" s="1"/>
  <c r="AG1991" i="15" l="1"/>
  <c r="AI1990" i="15"/>
  <c r="C1946" i="11" s="1"/>
  <c r="AE1991" i="15"/>
  <c r="AH1991" i="15" s="1"/>
  <c r="AI1991" i="15" s="1"/>
  <c r="C1945" i="11" s="1"/>
  <c r="W1993" i="15"/>
  <c r="X1993" i="15" s="1"/>
  <c r="Z1993" i="15" s="1"/>
  <c r="AC1992" i="15"/>
  <c r="AD1992" i="15" s="1"/>
  <c r="B1995" i="15"/>
  <c r="V1994" i="15"/>
  <c r="U1994" i="15"/>
  <c r="Y1994" i="15"/>
  <c r="J1994" i="15"/>
  <c r="E1994" i="15"/>
  <c r="F1994" i="15" s="1"/>
  <c r="G1994" i="15" s="1"/>
  <c r="C1994" i="15" s="1"/>
  <c r="D1994" i="15" s="1"/>
  <c r="H1994" i="15" s="1"/>
  <c r="AF1994" i="15" s="1"/>
  <c r="E1942" i="11"/>
  <c r="I1994" i="15"/>
  <c r="N1994" i="15"/>
  <c r="O1994" i="15" s="1"/>
  <c r="P1994" i="15" s="1"/>
  <c r="L1994" i="15"/>
  <c r="S1994" i="15"/>
  <c r="Z1992" i="15"/>
  <c r="AA1992" i="15"/>
  <c r="Q1993" i="15"/>
  <c r="R1993" i="15" s="1"/>
  <c r="T1993" i="15" s="1"/>
  <c r="AB1993" i="15" s="1"/>
  <c r="K1993" i="15"/>
  <c r="M1993" i="15" s="1"/>
  <c r="AC1993" i="15" l="1"/>
  <c r="AD1993" i="15" s="1"/>
  <c r="W1994" i="15"/>
  <c r="X1994" i="15" s="1"/>
  <c r="Z1994" i="15" s="1"/>
  <c r="AA1993" i="15"/>
  <c r="AJ1991" i="15"/>
  <c r="D1945" i="11" s="1"/>
  <c r="AE1992" i="15"/>
  <c r="B1996" i="15"/>
  <c r="V1995" i="15"/>
  <c r="U1995" i="15"/>
  <c r="Y1995" i="15"/>
  <c r="J1995" i="15"/>
  <c r="E1995" i="15"/>
  <c r="F1995" i="15" s="1"/>
  <c r="G1995" i="15" s="1"/>
  <c r="C1995" i="15" s="1"/>
  <c r="D1995" i="15" s="1"/>
  <c r="H1995" i="15" s="1"/>
  <c r="AF1995" i="15" s="1"/>
  <c r="E1941" i="11"/>
  <c r="I1995" i="15"/>
  <c r="N1995" i="15"/>
  <c r="O1995" i="15" s="1"/>
  <c r="P1995" i="15" s="1"/>
  <c r="L1995" i="15"/>
  <c r="S1995" i="15"/>
  <c r="AG1992" i="15"/>
  <c r="AH1992" i="15" s="1"/>
  <c r="Q1994" i="15"/>
  <c r="R1994" i="15" s="1"/>
  <c r="T1994" i="15" s="1"/>
  <c r="AB1994" i="15" s="1"/>
  <c r="AC1994" i="15" s="1"/>
  <c r="AD1994" i="15" s="1"/>
  <c r="K1994" i="15"/>
  <c r="M1994" i="15" s="1"/>
  <c r="AG1993" i="15" l="1"/>
  <c r="AA1994" i="15"/>
  <c r="AG1994" i="15" s="1"/>
  <c r="AE1993" i="15"/>
  <c r="AH1993" i="15" s="1"/>
  <c r="AI1993" i="15" s="1"/>
  <c r="C1943" i="11" s="1"/>
  <c r="AI1992" i="15"/>
  <c r="C1944" i="11" s="1"/>
  <c r="AJ1992" i="15"/>
  <c r="D1944" i="11" s="1"/>
  <c r="W1995" i="15"/>
  <c r="X1995" i="15" s="1"/>
  <c r="B1997" i="15"/>
  <c r="V1996" i="15"/>
  <c r="U1996" i="15"/>
  <c r="Y1996" i="15"/>
  <c r="J1996" i="15"/>
  <c r="E1996" i="15"/>
  <c r="F1996" i="15" s="1"/>
  <c r="G1996" i="15" s="1"/>
  <c r="C1996" i="15" s="1"/>
  <c r="D1996" i="15" s="1"/>
  <c r="H1996" i="15" s="1"/>
  <c r="AF1996" i="15" s="1"/>
  <c r="E1940" i="11"/>
  <c r="I1996" i="15"/>
  <c r="N1996" i="15"/>
  <c r="O1996" i="15" s="1"/>
  <c r="P1996" i="15" s="1"/>
  <c r="L1996" i="15"/>
  <c r="S1996" i="15"/>
  <c r="Q1995" i="15"/>
  <c r="R1995" i="15" s="1"/>
  <c r="T1995" i="15" s="1"/>
  <c r="AB1995" i="15" s="1"/>
  <c r="K1995" i="15"/>
  <c r="M1995" i="15" s="1"/>
  <c r="AC1995" i="15" l="1"/>
  <c r="AD1995" i="15" s="1"/>
  <c r="AJ1993" i="15"/>
  <c r="D1943" i="11" s="1"/>
  <c r="AE1994" i="15"/>
  <c r="AH1994" i="15" s="1"/>
  <c r="AJ1994" i="15" s="1"/>
  <c r="D1942" i="11" s="1"/>
  <c r="W1996" i="15"/>
  <c r="X1996" i="15" s="1"/>
  <c r="Z1996" i="15" s="1"/>
  <c r="B1998" i="15"/>
  <c r="V1997" i="15"/>
  <c r="U1997" i="15"/>
  <c r="Y1997" i="15"/>
  <c r="J1997" i="15"/>
  <c r="E1997" i="15"/>
  <c r="F1997" i="15" s="1"/>
  <c r="G1997" i="15" s="1"/>
  <c r="C1997" i="15" s="1"/>
  <c r="D1997" i="15" s="1"/>
  <c r="H1997" i="15" s="1"/>
  <c r="AF1997" i="15" s="1"/>
  <c r="E1939" i="11"/>
  <c r="I1997" i="15"/>
  <c r="N1997" i="15"/>
  <c r="O1997" i="15" s="1"/>
  <c r="P1997" i="15" s="1"/>
  <c r="L1997" i="15"/>
  <c r="S1997" i="15"/>
  <c r="AA1995" i="15"/>
  <c r="Z1995" i="15"/>
  <c r="Q1996" i="15"/>
  <c r="R1996" i="15" s="1"/>
  <c r="T1996" i="15" s="1"/>
  <c r="AB1996" i="15" s="1"/>
  <c r="K1996" i="15"/>
  <c r="M1996" i="15" s="1"/>
  <c r="AG1995" i="15" l="1"/>
  <c r="AC1996" i="15"/>
  <c r="AD1996" i="15" s="1"/>
  <c r="W1997" i="15"/>
  <c r="X1997" i="15" s="1"/>
  <c r="Z1997" i="15" s="1"/>
  <c r="AI1994" i="15"/>
  <c r="C1942" i="11" s="1"/>
  <c r="AA1996" i="15"/>
  <c r="Q1997" i="15"/>
  <c r="R1997" i="15" s="1"/>
  <c r="T1997" i="15" s="1"/>
  <c r="AB1997" i="15" s="1"/>
  <c r="K1997" i="15"/>
  <c r="M1997" i="15" s="1"/>
  <c r="B1999" i="15"/>
  <c r="V1998" i="15"/>
  <c r="U1998" i="15"/>
  <c r="Y1998" i="15"/>
  <c r="J1998" i="15"/>
  <c r="E1998" i="15"/>
  <c r="F1998" i="15" s="1"/>
  <c r="G1998" i="15" s="1"/>
  <c r="C1998" i="15" s="1"/>
  <c r="D1998" i="15" s="1"/>
  <c r="H1998" i="15" s="1"/>
  <c r="AF1998" i="15" s="1"/>
  <c r="E1938" i="11"/>
  <c r="I1998" i="15"/>
  <c r="N1998" i="15"/>
  <c r="O1998" i="15" s="1"/>
  <c r="P1998" i="15" s="1"/>
  <c r="L1998" i="15"/>
  <c r="S1998" i="15"/>
  <c r="AE1995" i="15"/>
  <c r="AH1995" i="15" s="1"/>
  <c r="AG1996" i="15" l="1"/>
  <c r="AA1997" i="15"/>
  <c r="AE1996" i="15"/>
  <c r="AH1996" i="15" s="1"/>
  <c r="W1998" i="15"/>
  <c r="X1998" i="15" s="1"/>
  <c r="Z1998" i="15" s="1"/>
  <c r="AJ1995" i="15"/>
  <c r="D1941" i="11" s="1"/>
  <c r="AI1995" i="15"/>
  <c r="C1941" i="11" s="1"/>
  <c r="B2000" i="15"/>
  <c r="V1999" i="15"/>
  <c r="U1999" i="15"/>
  <c r="Y1999" i="15"/>
  <c r="J1999" i="15"/>
  <c r="E1999" i="15"/>
  <c r="F1999" i="15" s="1"/>
  <c r="G1999" i="15" s="1"/>
  <c r="C1999" i="15" s="1"/>
  <c r="D1999" i="15" s="1"/>
  <c r="H1999" i="15" s="1"/>
  <c r="AF1999" i="15" s="1"/>
  <c r="E1937" i="11"/>
  <c r="I1999" i="15"/>
  <c r="N1999" i="15"/>
  <c r="O1999" i="15" s="1"/>
  <c r="P1999" i="15" s="1"/>
  <c r="L1999" i="15"/>
  <c r="S1999" i="15"/>
  <c r="AC1997" i="15"/>
  <c r="AD1997" i="15" s="1"/>
  <c r="Q1998" i="15"/>
  <c r="R1998" i="15" s="1"/>
  <c r="T1998" i="15" s="1"/>
  <c r="AB1998" i="15" s="1"/>
  <c r="AC1998" i="15" s="1"/>
  <c r="AD1998" i="15" s="1"/>
  <c r="K1998" i="15"/>
  <c r="M1998" i="15" s="1"/>
  <c r="AI1996" i="15" l="1"/>
  <c r="C1940" i="11" s="1"/>
  <c r="AJ1996" i="15"/>
  <c r="D1940" i="11" s="1"/>
  <c r="AE1997" i="15"/>
  <c r="W1999" i="15"/>
  <c r="X1999" i="15" s="1"/>
  <c r="AA1999" i="15" s="1"/>
  <c r="AA1998" i="15"/>
  <c r="AG1998" i="15" s="1"/>
  <c r="B2001" i="15"/>
  <c r="V2000" i="15"/>
  <c r="U2000" i="15"/>
  <c r="Y2000" i="15"/>
  <c r="J2000" i="15"/>
  <c r="E2000" i="15"/>
  <c r="F2000" i="15" s="1"/>
  <c r="G2000" i="15" s="1"/>
  <c r="C2000" i="15" s="1"/>
  <c r="D2000" i="15" s="1"/>
  <c r="H2000" i="15" s="1"/>
  <c r="AF2000" i="15" s="1"/>
  <c r="E1936" i="11"/>
  <c r="I2000" i="15"/>
  <c r="N2000" i="15"/>
  <c r="O2000" i="15" s="1"/>
  <c r="P2000" i="15" s="1"/>
  <c r="L2000" i="15"/>
  <c r="S2000" i="15"/>
  <c r="AG1997" i="15"/>
  <c r="AH1997" i="15" s="1"/>
  <c r="Q1999" i="15"/>
  <c r="R1999" i="15" s="1"/>
  <c r="T1999" i="15" s="1"/>
  <c r="AB1999" i="15" s="1"/>
  <c r="K1999" i="15"/>
  <c r="M1999" i="15" s="1"/>
  <c r="AC1999" i="15" l="1"/>
  <c r="AD1999" i="15" s="1"/>
  <c r="AG1999" i="15" s="1"/>
  <c r="Z1999" i="15"/>
  <c r="AE1998" i="15"/>
  <c r="AH1998" i="15" s="1"/>
  <c r="AJ1998" i="15" s="1"/>
  <c r="D1938" i="11" s="1"/>
  <c r="W2000" i="15"/>
  <c r="X2000" i="15" s="1"/>
  <c r="AA2000" i="15" s="1"/>
  <c r="Q2000" i="15"/>
  <c r="R2000" i="15" s="1"/>
  <c r="T2000" i="15" s="1"/>
  <c r="AB2000" i="15" s="1"/>
  <c r="AC2000" i="15" s="1"/>
  <c r="AD2000" i="15" s="1"/>
  <c r="AI1997" i="15"/>
  <c r="C1939" i="11" s="1"/>
  <c r="AJ1997" i="15"/>
  <c r="D1939" i="11" s="1"/>
  <c r="K2000" i="15"/>
  <c r="B2002" i="15"/>
  <c r="V2001" i="15"/>
  <c r="U2001" i="15"/>
  <c r="Y2001" i="15"/>
  <c r="J2001" i="15"/>
  <c r="E2001" i="15"/>
  <c r="F2001" i="15" s="1"/>
  <c r="G2001" i="15" s="1"/>
  <c r="C2001" i="15" s="1"/>
  <c r="D2001" i="15" s="1"/>
  <c r="H2001" i="15" s="1"/>
  <c r="AF2001" i="15" s="1"/>
  <c r="E1935" i="11"/>
  <c r="I2001" i="15"/>
  <c r="N2001" i="15"/>
  <c r="O2001" i="15" s="1"/>
  <c r="P2001" i="15" s="1"/>
  <c r="L2001" i="15"/>
  <c r="S2001" i="15"/>
  <c r="M2000" i="15"/>
  <c r="AE1999" i="15" l="1"/>
  <c r="AH1999" i="15" s="1"/>
  <c r="AI1999" i="15" s="1"/>
  <c r="C1937" i="11" s="1"/>
  <c r="AI1998" i="15"/>
  <c r="C1938" i="11" s="1"/>
  <c r="Z2000" i="15"/>
  <c r="Q2001" i="15"/>
  <c r="R2001" i="15" s="1"/>
  <c r="T2001" i="15" s="1"/>
  <c r="AB2001" i="15" s="1"/>
  <c r="AE2000" i="15"/>
  <c r="AG2000" i="15"/>
  <c r="K2001" i="15"/>
  <c r="M2001" i="15" s="1"/>
  <c r="B2003" i="15"/>
  <c r="V2002" i="15"/>
  <c r="U2002" i="15"/>
  <c r="Y2002" i="15"/>
  <c r="J2002" i="15"/>
  <c r="E2002" i="15"/>
  <c r="F2002" i="15" s="1"/>
  <c r="G2002" i="15" s="1"/>
  <c r="C2002" i="15" s="1"/>
  <c r="D2002" i="15" s="1"/>
  <c r="H2002" i="15" s="1"/>
  <c r="AF2002" i="15" s="1"/>
  <c r="E1934" i="11"/>
  <c r="I2002" i="15"/>
  <c r="N2002" i="15"/>
  <c r="O2002" i="15" s="1"/>
  <c r="P2002" i="15" s="1"/>
  <c r="L2002" i="15"/>
  <c r="S2002" i="15"/>
  <c r="W2001" i="15"/>
  <c r="X2001" i="15" s="1"/>
  <c r="AJ1999" i="15" l="1"/>
  <c r="D1937" i="11" s="1"/>
  <c r="W2002" i="15"/>
  <c r="X2002" i="15" s="1"/>
  <c r="Z2002" i="15" s="1"/>
  <c r="AH2000" i="15"/>
  <c r="AI2000" i="15" s="1"/>
  <c r="C1936" i="11" s="1"/>
  <c r="Q2002" i="15"/>
  <c r="R2002" i="15" s="1"/>
  <c r="T2002" i="15" s="1"/>
  <c r="AB2002" i="15" s="1"/>
  <c r="AA2001" i="15"/>
  <c r="Z2001" i="15"/>
  <c r="B2004" i="15"/>
  <c r="V2003" i="15"/>
  <c r="U2003" i="15"/>
  <c r="Y2003" i="15"/>
  <c r="J2003" i="15"/>
  <c r="E2003" i="15"/>
  <c r="F2003" i="15" s="1"/>
  <c r="G2003" i="15" s="1"/>
  <c r="C2003" i="15" s="1"/>
  <c r="D2003" i="15" s="1"/>
  <c r="H2003" i="15" s="1"/>
  <c r="AF2003" i="15" s="1"/>
  <c r="E1933" i="11"/>
  <c r="I2003" i="15"/>
  <c r="N2003" i="15"/>
  <c r="O2003" i="15" s="1"/>
  <c r="P2003" i="15" s="1"/>
  <c r="L2003" i="15"/>
  <c r="S2003" i="15"/>
  <c r="AC2001" i="15"/>
  <c r="AD2001" i="15" s="1"/>
  <c r="K2002" i="15"/>
  <c r="M2002" i="15" s="1"/>
  <c r="AA2002" i="15" l="1"/>
  <c r="AJ2000" i="15"/>
  <c r="D1936" i="11" s="1"/>
  <c r="W2003" i="15"/>
  <c r="X2003" i="15" s="1"/>
  <c r="B2005" i="15"/>
  <c r="V2004" i="15"/>
  <c r="U2004" i="15"/>
  <c r="Y2004" i="15"/>
  <c r="J2004" i="15"/>
  <c r="E2004" i="15"/>
  <c r="F2004" i="15" s="1"/>
  <c r="G2004" i="15" s="1"/>
  <c r="C2004" i="15" s="1"/>
  <c r="D2004" i="15" s="1"/>
  <c r="H2004" i="15" s="1"/>
  <c r="AF2004" i="15" s="1"/>
  <c r="E1932" i="11"/>
  <c r="I2004" i="15"/>
  <c r="N2004" i="15"/>
  <c r="O2004" i="15" s="1"/>
  <c r="P2004" i="15" s="1"/>
  <c r="L2004" i="15"/>
  <c r="S2004" i="15"/>
  <c r="AC2002" i="15"/>
  <c r="AD2002" i="15" s="1"/>
  <c r="AG2001" i="15"/>
  <c r="AE2001" i="15"/>
  <c r="Q2003" i="15"/>
  <c r="R2003" i="15" s="1"/>
  <c r="T2003" i="15" s="1"/>
  <c r="AB2003" i="15" s="1"/>
  <c r="K2003" i="15"/>
  <c r="M2003" i="15" s="1"/>
  <c r="AC2003" i="15" l="1"/>
  <c r="AD2003" i="15" s="1"/>
  <c r="W2004" i="15"/>
  <c r="X2004" i="15" s="1"/>
  <c r="AA2004" i="15" s="1"/>
  <c r="AE2002" i="15"/>
  <c r="AH2001" i="15"/>
  <c r="AJ2001" i="15" s="1"/>
  <c r="D1935" i="11" s="1"/>
  <c r="K2004" i="15"/>
  <c r="M2004" i="15" s="1"/>
  <c r="AG2002" i="15"/>
  <c r="AH2002" i="15" s="1"/>
  <c r="B2006" i="15"/>
  <c r="V2005" i="15"/>
  <c r="U2005" i="15"/>
  <c r="Y2005" i="15"/>
  <c r="J2005" i="15"/>
  <c r="E2005" i="15"/>
  <c r="F2005" i="15" s="1"/>
  <c r="G2005" i="15" s="1"/>
  <c r="C2005" i="15" s="1"/>
  <c r="D2005" i="15" s="1"/>
  <c r="H2005" i="15" s="1"/>
  <c r="AF2005" i="15" s="1"/>
  <c r="E1931" i="11"/>
  <c r="I2005" i="15"/>
  <c r="N2005" i="15"/>
  <c r="O2005" i="15" s="1"/>
  <c r="P2005" i="15" s="1"/>
  <c r="L2005" i="15"/>
  <c r="S2005" i="15"/>
  <c r="Q2004" i="15"/>
  <c r="R2004" i="15" s="1"/>
  <c r="T2004" i="15" s="1"/>
  <c r="AB2004" i="15" s="1"/>
  <c r="Z2003" i="15"/>
  <c r="AA2003" i="15"/>
  <c r="AE2003" i="15" l="1"/>
  <c r="AC2004" i="15"/>
  <c r="AD2004" i="15" s="1"/>
  <c r="AG2004" i="15" s="1"/>
  <c r="Z2004" i="15"/>
  <c r="AI2001" i="15"/>
  <c r="C1935" i="11" s="1"/>
  <c r="Q2005" i="15"/>
  <c r="B2007" i="15"/>
  <c r="V2006" i="15"/>
  <c r="U2006" i="15"/>
  <c r="Y2006" i="15"/>
  <c r="J2006" i="15"/>
  <c r="E2006" i="15"/>
  <c r="F2006" i="15" s="1"/>
  <c r="G2006" i="15" s="1"/>
  <c r="C2006" i="15" s="1"/>
  <c r="D2006" i="15" s="1"/>
  <c r="H2006" i="15" s="1"/>
  <c r="AF2006" i="15" s="1"/>
  <c r="E1930" i="11"/>
  <c r="I2006" i="15"/>
  <c r="N2006" i="15"/>
  <c r="O2006" i="15" s="1"/>
  <c r="P2006" i="15" s="1"/>
  <c r="L2006" i="15"/>
  <c r="S2006" i="15"/>
  <c r="AJ2002" i="15"/>
  <c r="D1934" i="11" s="1"/>
  <c r="AI2002" i="15"/>
  <c r="C1934" i="11" s="1"/>
  <c r="R2005" i="15"/>
  <c r="T2005" i="15" s="1"/>
  <c r="AB2005" i="15" s="1"/>
  <c r="K2005" i="15"/>
  <c r="M2005" i="15" s="1"/>
  <c r="AG2003" i="15"/>
  <c r="AH2003" i="15" s="1"/>
  <c r="W2005" i="15"/>
  <c r="X2005" i="15" s="1"/>
  <c r="AE2004" i="15" l="1"/>
  <c r="AH2004" i="15" s="1"/>
  <c r="AC2005" i="15"/>
  <c r="AD2005" i="15" s="1"/>
  <c r="W2006" i="15"/>
  <c r="X2006" i="15" s="1"/>
  <c r="AA2006" i="15" s="1"/>
  <c r="AI2003" i="15"/>
  <c r="C1933" i="11" s="1"/>
  <c r="AJ2003" i="15"/>
  <c r="D1933" i="11" s="1"/>
  <c r="K2006" i="15"/>
  <c r="M2006" i="15" s="1"/>
  <c r="B2008" i="15"/>
  <c r="V2007" i="15"/>
  <c r="U2007" i="15"/>
  <c r="Y2007" i="15"/>
  <c r="J2007" i="15"/>
  <c r="E2007" i="15"/>
  <c r="F2007" i="15" s="1"/>
  <c r="G2007" i="15" s="1"/>
  <c r="C2007" i="15" s="1"/>
  <c r="D2007" i="15" s="1"/>
  <c r="H2007" i="15" s="1"/>
  <c r="AF2007" i="15" s="1"/>
  <c r="E1929" i="11"/>
  <c r="I2007" i="15"/>
  <c r="N2007" i="15"/>
  <c r="O2007" i="15" s="1"/>
  <c r="P2007" i="15" s="1"/>
  <c r="L2007" i="15"/>
  <c r="S2007" i="15"/>
  <c r="AA2005" i="15"/>
  <c r="Z2005" i="15"/>
  <c r="Q2006" i="15"/>
  <c r="R2006" i="15" s="1"/>
  <c r="T2006" i="15" s="1"/>
  <c r="AB2006" i="15" s="1"/>
  <c r="AI2004" i="15" l="1"/>
  <c r="C1932" i="11" s="1"/>
  <c r="AJ2004" i="15"/>
  <c r="D1932" i="11" s="1"/>
  <c r="AC2006" i="15"/>
  <c r="AD2006" i="15" s="1"/>
  <c r="AG2006" i="15" s="1"/>
  <c r="AE2005" i="15"/>
  <c r="Z2006" i="15"/>
  <c r="B2009" i="15"/>
  <c r="V2008" i="15"/>
  <c r="U2008" i="15"/>
  <c r="Y2008" i="15"/>
  <c r="J2008" i="15"/>
  <c r="E2008" i="15"/>
  <c r="F2008" i="15" s="1"/>
  <c r="G2008" i="15" s="1"/>
  <c r="C2008" i="15" s="1"/>
  <c r="D2008" i="15" s="1"/>
  <c r="H2008" i="15" s="1"/>
  <c r="AF2008" i="15" s="1"/>
  <c r="E1928" i="11"/>
  <c r="I2008" i="15"/>
  <c r="N2008" i="15"/>
  <c r="O2008" i="15" s="1"/>
  <c r="P2008" i="15" s="1"/>
  <c r="L2008" i="15"/>
  <c r="S2008" i="15"/>
  <c r="AG2005" i="15"/>
  <c r="AH2005" i="15" s="1"/>
  <c r="Q2007" i="15"/>
  <c r="R2007" i="15" s="1"/>
  <c r="T2007" i="15" s="1"/>
  <c r="AB2007" i="15" s="1"/>
  <c r="K2007" i="15"/>
  <c r="M2007" i="15" s="1"/>
  <c r="W2007" i="15"/>
  <c r="X2007" i="15" s="1"/>
  <c r="AE2006" i="15" l="1"/>
  <c r="AH2006" i="15" s="1"/>
  <c r="AC2007" i="15"/>
  <c r="AD2007" i="15" s="1"/>
  <c r="W2008" i="15"/>
  <c r="X2008" i="15" s="1"/>
  <c r="Z2008" i="15" s="1"/>
  <c r="AJ2005" i="15"/>
  <c r="D1931" i="11" s="1"/>
  <c r="AI2005" i="15"/>
  <c r="C1931" i="11" s="1"/>
  <c r="K2008" i="15"/>
  <c r="M2008" i="15" s="1"/>
  <c r="AA2007" i="15"/>
  <c r="Z2007" i="15"/>
  <c r="B2010" i="15"/>
  <c r="V2009" i="15"/>
  <c r="U2009" i="15"/>
  <c r="Y2009" i="15"/>
  <c r="J2009" i="15"/>
  <c r="E2009" i="15"/>
  <c r="F2009" i="15" s="1"/>
  <c r="G2009" i="15" s="1"/>
  <c r="C2009" i="15" s="1"/>
  <c r="D2009" i="15" s="1"/>
  <c r="H2009" i="15" s="1"/>
  <c r="AF2009" i="15" s="1"/>
  <c r="E1927" i="11"/>
  <c r="I2009" i="15"/>
  <c r="N2009" i="15"/>
  <c r="O2009" i="15" s="1"/>
  <c r="P2009" i="15" s="1"/>
  <c r="L2009" i="15"/>
  <c r="S2009" i="15"/>
  <c r="Q2008" i="15"/>
  <c r="R2008" i="15" s="1"/>
  <c r="T2008" i="15" s="1"/>
  <c r="AB2008" i="15" s="1"/>
  <c r="AC2008" i="15" l="1"/>
  <c r="AD2008" i="15" s="1"/>
  <c r="AJ2006" i="15"/>
  <c r="D1930" i="11" s="1"/>
  <c r="AI2006" i="15"/>
  <c r="C1930" i="11" s="1"/>
  <c r="AG2007" i="15"/>
  <c r="AA2008" i="15"/>
  <c r="W2009" i="15"/>
  <c r="X2009" i="15" s="1"/>
  <c r="AA2009" i="15" s="1"/>
  <c r="K2009" i="15"/>
  <c r="M2009" i="15" s="1"/>
  <c r="AE2007" i="15"/>
  <c r="AH2007" i="15" s="1"/>
  <c r="Q2009" i="15"/>
  <c r="R2009" i="15" s="1"/>
  <c r="T2009" i="15" s="1"/>
  <c r="AB2009" i="15" s="1"/>
  <c r="AC2009" i="15" s="1"/>
  <c r="AD2009" i="15" s="1"/>
  <c r="B2011" i="15"/>
  <c r="V2010" i="15"/>
  <c r="U2010" i="15"/>
  <c r="Y2010" i="15"/>
  <c r="J2010" i="15"/>
  <c r="E2010" i="15"/>
  <c r="F2010" i="15" s="1"/>
  <c r="G2010" i="15" s="1"/>
  <c r="C2010" i="15" s="1"/>
  <c r="D2010" i="15" s="1"/>
  <c r="H2010" i="15" s="1"/>
  <c r="AF2010" i="15" s="1"/>
  <c r="E1926" i="11"/>
  <c r="I2010" i="15"/>
  <c r="N2010" i="15"/>
  <c r="O2010" i="15" s="1"/>
  <c r="P2010" i="15" s="1"/>
  <c r="L2010" i="15"/>
  <c r="S2010" i="15"/>
  <c r="AG2008" i="15" l="1"/>
  <c r="Z2009" i="15"/>
  <c r="W2010" i="15"/>
  <c r="X2010" i="15" s="1"/>
  <c r="Z2010" i="15" s="1"/>
  <c r="AE2008" i="15"/>
  <c r="AH2008" i="15" s="1"/>
  <c r="AJ2008" i="15" s="1"/>
  <c r="D1928" i="11" s="1"/>
  <c r="Q2010" i="15"/>
  <c r="R2010" i="15" s="1"/>
  <c r="T2010" i="15" s="1"/>
  <c r="AB2010" i="15" s="1"/>
  <c r="AG2009" i="15"/>
  <c r="B2012" i="15"/>
  <c r="V2011" i="15"/>
  <c r="U2011" i="15"/>
  <c r="Y2011" i="15"/>
  <c r="J2011" i="15"/>
  <c r="E2011" i="15"/>
  <c r="F2011" i="15" s="1"/>
  <c r="G2011" i="15" s="1"/>
  <c r="C2011" i="15" s="1"/>
  <c r="D2011" i="15" s="1"/>
  <c r="H2011" i="15" s="1"/>
  <c r="AF2011" i="15" s="1"/>
  <c r="E1925" i="11"/>
  <c r="I2011" i="15"/>
  <c r="N2011" i="15"/>
  <c r="O2011" i="15" s="1"/>
  <c r="P2011" i="15" s="1"/>
  <c r="L2011" i="15"/>
  <c r="S2011" i="15"/>
  <c r="AE2009" i="15"/>
  <c r="AI2007" i="15"/>
  <c r="C1929" i="11" s="1"/>
  <c r="AJ2007" i="15"/>
  <c r="D1929" i="11" s="1"/>
  <c r="K2010" i="15"/>
  <c r="M2010" i="15" s="1"/>
  <c r="AH2009" i="15" l="1"/>
  <c r="AJ2009" i="15" s="1"/>
  <c r="D1927" i="11" s="1"/>
  <c r="AI2008" i="15"/>
  <c r="C1928" i="11" s="1"/>
  <c r="W2011" i="15"/>
  <c r="X2011" i="15" s="1"/>
  <c r="AA2011" i="15" s="1"/>
  <c r="AA2010" i="15"/>
  <c r="Q2011" i="15"/>
  <c r="R2011" i="15" s="1"/>
  <c r="T2011" i="15" s="1"/>
  <c r="AB2011" i="15" s="1"/>
  <c r="K2011" i="15"/>
  <c r="M2011" i="15" s="1"/>
  <c r="B2013" i="15"/>
  <c r="V2012" i="15"/>
  <c r="U2012" i="15"/>
  <c r="Y2012" i="15"/>
  <c r="J2012" i="15"/>
  <c r="E2012" i="15"/>
  <c r="F2012" i="15" s="1"/>
  <c r="G2012" i="15" s="1"/>
  <c r="C2012" i="15" s="1"/>
  <c r="D2012" i="15" s="1"/>
  <c r="H2012" i="15" s="1"/>
  <c r="AF2012" i="15" s="1"/>
  <c r="E1924" i="11"/>
  <c r="I2012" i="15"/>
  <c r="N2012" i="15"/>
  <c r="O2012" i="15" s="1"/>
  <c r="P2012" i="15" s="1"/>
  <c r="L2012" i="15"/>
  <c r="S2012" i="15"/>
  <c r="AC2010" i="15"/>
  <c r="AD2010" i="15" s="1"/>
  <c r="AI2009" i="15" l="1"/>
  <c r="C1927" i="11" s="1"/>
  <c r="AC2011" i="15"/>
  <c r="AD2011" i="15" s="1"/>
  <c r="AG2011" i="15" s="1"/>
  <c r="Z2011" i="15"/>
  <c r="W2012" i="15"/>
  <c r="X2012" i="15" s="1"/>
  <c r="Z2012" i="15" s="1"/>
  <c r="B2014" i="15"/>
  <c r="V2013" i="15"/>
  <c r="U2013" i="15"/>
  <c r="Y2013" i="15"/>
  <c r="J2013" i="15"/>
  <c r="E2013" i="15"/>
  <c r="F2013" i="15" s="1"/>
  <c r="G2013" i="15" s="1"/>
  <c r="C2013" i="15" s="1"/>
  <c r="D2013" i="15" s="1"/>
  <c r="H2013" i="15" s="1"/>
  <c r="AF2013" i="15" s="1"/>
  <c r="E1923" i="11"/>
  <c r="I2013" i="15"/>
  <c r="N2013" i="15"/>
  <c r="O2013" i="15" s="1"/>
  <c r="P2013" i="15" s="1"/>
  <c r="L2013" i="15"/>
  <c r="S2013" i="15"/>
  <c r="Q2012" i="15"/>
  <c r="R2012" i="15" s="1"/>
  <c r="T2012" i="15" s="1"/>
  <c r="AB2012" i="15" s="1"/>
  <c r="AC2012" i="15" s="1"/>
  <c r="AD2012" i="15" s="1"/>
  <c r="AG2010" i="15"/>
  <c r="AE2010" i="15"/>
  <c r="K2012" i="15"/>
  <c r="M2012" i="15" s="1"/>
  <c r="AE2011" i="15" l="1"/>
  <c r="AH2011" i="15" s="1"/>
  <c r="AJ2011" i="15" s="1"/>
  <c r="D1925" i="11" s="1"/>
  <c r="W2013" i="15"/>
  <c r="X2013" i="15" s="1"/>
  <c r="AA2013" i="15" s="1"/>
  <c r="AA2012" i="15"/>
  <c r="AG2012" i="15" s="1"/>
  <c r="AH2010" i="15"/>
  <c r="AI2010" i="15" s="1"/>
  <c r="C1926" i="11" s="1"/>
  <c r="K2013" i="15"/>
  <c r="M2013" i="15" s="1"/>
  <c r="B2015" i="15"/>
  <c r="V2014" i="15"/>
  <c r="U2014" i="15"/>
  <c r="Y2014" i="15"/>
  <c r="J2014" i="15"/>
  <c r="E2014" i="15"/>
  <c r="F2014" i="15" s="1"/>
  <c r="G2014" i="15" s="1"/>
  <c r="C2014" i="15" s="1"/>
  <c r="D2014" i="15" s="1"/>
  <c r="H2014" i="15" s="1"/>
  <c r="AF2014" i="15" s="1"/>
  <c r="E1922" i="11"/>
  <c r="I2014" i="15"/>
  <c r="N2014" i="15"/>
  <c r="O2014" i="15" s="1"/>
  <c r="P2014" i="15" s="1"/>
  <c r="L2014" i="15"/>
  <c r="S2014" i="15"/>
  <c r="Q2013" i="15"/>
  <c r="R2013" i="15" s="1"/>
  <c r="T2013" i="15" s="1"/>
  <c r="AB2013" i="15" s="1"/>
  <c r="AC2013" i="15" l="1"/>
  <c r="AD2013" i="15" s="1"/>
  <c r="AG2013" i="15" s="1"/>
  <c r="Z2013" i="15"/>
  <c r="AE2012" i="15"/>
  <c r="AH2012" i="15" s="1"/>
  <c r="AJ2012" i="15" s="1"/>
  <c r="D1924" i="11" s="1"/>
  <c r="AI2011" i="15"/>
  <c r="C1925" i="11" s="1"/>
  <c r="AJ2010" i="15"/>
  <c r="D1926" i="11" s="1"/>
  <c r="B2016" i="15"/>
  <c r="V2015" i="15"/>
  <c r="U2015" i="15"/>
  <c r="Y2015" i="15"/>
  <c r="J2015" i="15"/>
  <c r="E2015" i="15"/>
  <c r="F2015" i="15" s="1"/>
  <c r="G2015" i="15" s="1"/>
  <c r="C2015" i="15" s="1"/>
  <c r="D2015" i="15" s="1"/>
  <c r="H2015" i="15" s="1"/>
  <c r="AF2015" i="15" s="1"/>
  <c r="E1921" i="11"/>
  <c r="I2015" i="15"/>
  <c r="N2015" i="15"/>
  <c r="O2015" i="15" s="1"/>
  <c r="P2015" i="15" s="1"/>
  <c r="L2015" i="15"/>
  <c r="S2015" i="15"/>
  <c r="Q2014" i="15"/>
  <c r="R2014" i="15" s="1"/>
  <c r="T2014" i="15" s="1"/>
  <c r="AB2014" i="15" s="1"/>
  <c r="W2014" i="15"/>
  <c r="X2014" i="15" s="1"/>
  <c r="K2014" i="15"/>
  <c r="M2014" i="15" s="1"/>
  <c r="AE2013" i="15" l="1"/>
  <c r="AH2013" i="15" s="1"/>
  <c r="AJ2013" i="15" s="1"/>
  <c r="D1923" i="11" s="1"/>
  <c r="AC2014" i="15"/>
  <c r="AD2014" i="15" s="1"/>
  <c r="W2015" i="15"/>
  <c r="X2015" i="15" s="1"/>
  <c r="AA2015" i="15" s="1"/>
  <c r="AI2012" i="15"/>
  <c r="C1924" i="11" s="1"/>
  <c r="Q2015" i="15"/>
  <c r="R2015" i="15" s="1"/>
  <c r="T2015" i="15" s="1"/>
  <c r="AB2015" i="15" s="1"/>
  <c r="Z2014" i="15"/>
  <c r="AA2014" i="15"/>
  <c r="K2015" i="15"/>
  <c r="M2015" i="15" s="1"/>
  <c r="B2017" i="15"/>
  <c r="V2016" i="15"/>
  <c r="U2016" i="15"/>
  <c r="Y2016" i="15"/>
  <c r="J2016" i="15"/>
  <c r="E2016" i="15"/>
  <c r="F2016" i="15" s="1"/>
  <c r="G2016" i="15" s="1"/>
  <c r="C2016" i="15" s="1"/>
  <c r="D2016" i="15" s="1"/>
  <c r="H2016" i="15" s="1"/>
  <c r="AF2016" i="15" s="1"/>
  <c r="E1920" i="11"/>
  <c r="I2016" i="15"/>
  <c r="N2016" i="15"/>
  <c r="O2016" i="15" s="1"/>
  <c r="P2016" i="15" s="1"/>
  <c r="L2016" i="15"/>
  <c r="S2016" i="15"/>
  <c r="AE2014" i="15" l="1"/>
  <c r="AI2013" i="15"/>
  <c r="C1923" i="11" s="1"/>
  <c r="Z2015" i="15"/>
  <c r="W2016" i="15"/>
  <c r="X2016" i="15" s="1"/>
  <c r="Z2016" i="15" s="1"/>
  <c r="B2018" i="15"/>
  <c r="V2017" i="15"/>
  <c r="U2017" i="15"/>
  <c r="Y2017" i="15"/>
  <c r="J2017" i="15"/>
  <c r="E2017" i="15"/>
  <c r="F2017" i="15" s="1"/>
  <c r="G2017" i="15" s="1"/>
  <c r="C2017" i="15" s="1"/>
  <c r="D2017" i="15" s="1"/>
  <c r="H2017" i="15" s="1"/>
  <c r="AF2017" i="15" s="1"/>
  <c r="E1919" i="11"/>
  <c r="I2017" i="15"/>
  <c r="N2017" i="15"/>
  <c r="O2017" i="15" s="1"/>
  <c r="P2017" i="15" s="1"/>
  <c r="L2017" i="15"/>
  <c r="S2017" i="15"/>
  <c r="AC2015" i="15"/>
  <c r="AD2015" i="15" s="1"/>
  <c r="Q2016" i="15"/>
  <c r="R2016" i="15" s="1"/>
  <c r="T2016" i="15" s="1"/>
  <c r="AB2016" i="15" s="1"/>
  <c r="AC2016" i="15" s="1"/>
  <c r="AD2016" i="15" s="1"/>
  <c r="K2016" i="15"/>
  <c r="M2016" i="15" s="1"/>
  <c r="AG2014" i="15"/>
  <c r="AH2014" i="15" s="1"/>
  <c r="W2017" i="15" l="1"/>
  <c r="X2017" i="15" s="1"/>
  <c r="Z2017" i="15" s="1"/>
  <c r="AA2016" i="15"/>
  <c r="AE2016" i="15" s="1"/>
  <c r="Q2017" i="15"/>
  <c r="R2017" i="15" s="1"/>
  <c r="T2017" i="15" s="1"/>
  <c r="AB2017" i="15" s="1"/>
  <c r="AJ2014" i="15"/>
  <c r="D1922" i="11" s="1"/>
  <c r="AI2014" i="15"/>
  <c r="C1922" i="11" s="1"/>
  <c r="K2017" i="15"/>
  <c r="M2017" i="15" s="1"/>
  <c r="AG2015" i="15"/>
  <c r="AE2015" i="15"/>
  <c r="B2019" i="15"/>
  <c r="V2018" i="15"/>
  <c r="U2018" i="15"/>
  <c r="Y2018" i="15"/>
  <c r="J2018" i="15"/>
  <c r="E2018" i="15"/>
  <c r="F2018" i="15" s="1"/>
  <c r="G2018" i="15" s="1"/>
  <c r="C2018" i="15" s="1"/>
  <c r="D2018" i="15" s="1"/>
  <c r="H2018" i="15" s="1"/>
  <c r="AF2018" i="15" s="1"/>
  <c r="E1918" i="11"/>
  <c r="I2018" i="15"/>
  <c r="N2018" i="15"/>
  <c r="O2018" i="15" s="1"/>
  <c r="P2018" i="15" s="1"/>
  <c r="L2018" i="15"/>
  <c r="S2018" i="15"/>
  <c r="AG2016" i="15" l="1"/>
  <c r="AH2016" i="15" s="1"/>
  <c r="AI2016" i="15" s="1"/>
  <c r="C1920" i="11" s="1"/>
  <c r="AA2017" i="15"/>
  <c r="W2018" i="15"/>
  <c r="X2018" i="15" s="1"/>
  <c r="AA2018" i="15" s="1"/>
  <c r="Q2018" i="15"/>
  <c r="AC2017" i="15"/>
  <c r="AD2017" i="15" s="1"/>
  <c r="AH2015" i="15"/>
  <c r="R2018" i="15"/>
  <c r="T2018" i="15" s="1"/>
  <c r="AB2018" i="15" s="1"/>
  <c r="AC2018" i="15" s="1"/>
  <c r="AD2018" i="15" s="1"/>
  <c r="B2020" i="15"/>
  <c r="V2019" i="15"/>
  <c r="U2019" i="15"/>
  <c r="Y2019" i="15"/>
  <c r="J2019" i="15"/>
  <c r="E2019" i="15"/>
  <c r="F2019" i="15" s="1"/>
  <c r="G2019" i="15" s="1"/>
  <c r="C2019" i="15" s="1"/>
  <c r="D2019" i="15" s="1"/>
  <c r="H2019" i="15" s="1"/>
  <c r="AF2019" i="15" s="1"/>
  <c r="E1917" i="11"/>
  <c r="I2019" i="15"/>
  <c r="N2019" i="15"/>
  <c r="O2019" i="15" s="1"/>
  <c r="P2019" i="15" s="1"/>
  <c r="L2019" i="15"/>
  <c r="S2019" i="15"/>
  <c r="K2018" i="15"/>
  <c r="M2018" i="15" s="1"/>
  <c r="AG2017" i="15" l="1"/>
  <c r="Z2018" i="15"/>
  <c r="AJ2016" i="15"/>
  <c r="D1920" i="11" s="1"/>
  <c r="AG2018" i="15"/>
  <c r="AE2018" i="15"/>
  <c r="Q2019" i="15"/>
  <c r="R2019" i="15" s="1"/>
  <c r="T2019" i="15" s="1"/>
  <c r="AB2019" i="15" s="1"/>
  <c r="AE2017" i="15"/>
  <c r="AH2017" i="15" s="1"/>
  <c r="K2019" i="15"/>
  <c r="M2019" i="15" s="1"/>
  <c r="AI2015" i="15"/>
  <c r="C1921" i="11" s="1"/>
  <c r="AJ2015" i="15"/>
  <c r="D1921" i="11" s="1"/>
  <c r="B2021" i="15"/>
  <c r="V2020" i="15"/>
  <c r="U2020" i="15"/>
  <c r="J2020" i="15"/>
  <c r="Y2020" i="15"/>
  <c r="E2020" i="15"/>
  <c r="F2020" i="15" s="1"/>
  <c r="G2020" i="15" s="1"/>
  <c r="C2020" i="15" s="1"/>
  <c r="D2020" i="15" s="1"/>
  <c r="H2020" i="15" s="1"/>
  <c r="AF2020" i="15" s="1"/>
  <c r="E1916" i="11"/>
  <c r="I2020" i="15"/>
  <c r="N2020" i="15"/>
  <c r="O2020" i="15" s="1"/>
  <c r="P2020" i="15" s="1"/>
  <c r="L2020" i="15"/>
  <c r="S2020" i="15"/>
  <c r="W2019" i="15"/>
  <c r="X2019" i="15" s="1"/>
  <c r="AH2018" i="15" l="1"/>
  <c r="AC2019" i="15"/>
  <c r="AD2019" i="15" s="1"/>
  <c r="W2020" i="15"/>
  <c r="X2020" i="15" s="1"/>
  <c r="Z2020" i="15" s="1"/>
  <c r="Q2020" i="15"/>
  <c r="R2020" i="15" s="1"/>
  <c r="T2020" i="15" s="1"/>
  <c r="AB2020" i="15" s="1"/>
  <c r="B2022" i="15"/>
  <c r="V2021" i="15"/>
  <c r="U2021" i="15"/>
  <c r="Y2021" i="15"/>
  <c r="J2021" i="15"/>
  <c r="E2021" i="15"/>
  <c r="F2021" i="15" s="1"/>
  <c r="G2021" i="15" s="1"/>
  <c r="C2021" i="15" s="1"/>
  <c r="D2021" i="15" s="1"/>
  <c r="H2021" i="15" s="1"/>
  <c r="AF2021" i="15" s="1"/>
  <c r="E1915" i="11"/>
  <c r="I2021" i="15"/>
  <c r="N2021" i="15"/>
  <c r="O2021" i="15" s="1"/>
  <c r="P2021" i="15" s="1"/>
  <c r="L2021" i="15"/>
  <c r="S2021" i="15"/>
  <c r="AI2017" i="15"/>
  <c r="C1919" i="11" s="1"/>
  <c r="AJ2017" i="15"/>
  <c r="D1919" i="11" s="1"/>
  <c r="Z2019" i="15"/>
  <c r="AA2019" i="15"/>
  <c r="K2020" i="15"/>
  <c r="M2020" i="15" s="1"/>
  <c r="AJ2018" i="15"/>
  <c r="D1918" i="11" s="1"/>
  <c r="AI2018" i="15"/>
  <c r="C1918" i="11" s="1"/>
  <c r="K2021" i="15" l="1"/>
  <c r="AE2019" i="15"/>
  <c r="W2021" i="15"/>
  <c r="X2021" i="15" s="1"/>
  <c r="AA2021" i="15" s="1"/>
  <c r="AA2020" i="15"/>
  <c r="B2023" i="15"/>
  <c r="V2022" i="15"/>
  <c r="U2022" i="15"/>
  <c r="Y2022" i="15"/>
  <c r="J2022" i="15"/>
  <c r="E2022" i="15"/>
  <c r="F2022" i="15" s="1"/>
  <c r="G2022" i="15" s="1"/>
  <c r="C2022" i="15" s="1"/>
  <c r="D2022" i="15" s="1"/>
  <c r="H2022" i="15" s="1"/>
  <c r="AF2022" i="15" s="1"/>
  <c r="E1914" i="11"/>
  <c r="I2022" i="15"/>
  <c r="N2022" i="15"/>
  <c r="O2022" i="15" s="1"/>
  <c r="P2022" i="15" s="1"/>
  <c r="L2022" i="15"/>
  <c r="S2022" i="15"/>
  <c r="AC2020" i="15"/>
  <c r="AD2020" i="15" s="1"/>
  <c r="Q2021" i="15"/>
  <c r="R2021" i="15" s="1"/>
  <c r="T2021" i="15" s="1"/>
  <c r="AB2021" i="15" s="1"/>
  <c r="M2021" i="15"/>
  <c r="AG2019" i="15"/>
  <c r="AH2019" i="15" s="1"/>
  <c r="AC2021" i="15" l="1"/>
  <c r="AD2021" i="15" s="1"/>
  <c r="AG2021" i="15" s="1"/>
  <c r="AG2020" i="15"/>
  <c r="Z2021" i="15"/>
  <c r="Q2022" i="15"/>
  <c r="R2022" i="15" s="1"/>
  <c r="T2022" i="15" s="1"/>
  <c r="AB2022" i="15" s="1"/>
  <c r="K2022" i="15"/>
  <c r="M2022" i="15" s="1"/>
  <c r="AE2020" i="15"/>
  <c r="AH2020" i="15" s="1"/>
  <c r="W2022" i="15"/>
  <c r="X2022" i="15" s="1"/>
  <c r="B2024" i="15"/>
  <c r="V2023" i="15"/>
  <c r="U2023" i="15"/>
  <c r="Y2023" i="15"/>
  <c r="J2023" i="15"/>
  <c r="E2023" i="15"/>
  <c r="F2023" i="15" s="1"/>
  <c r="G2023" i="15" s="1"/>
  <c r="C2023" i="15" s="1"/>
  <c r="D2023" i="15" s="1"/>
  <c r="H2023" i="15" s="1"/>
  <c r="AF2023" i="15" s="1"/>
  <c r="E1913" i="11"/>
  <c r="I2023" i="15"/>
  <c r="N2023" i="15"/>
  <c r="O2023" i="15" s="1"/>
  <c r="P2023" i="15" s="1"/>
  <c r="L2023" i="15"/>
  <c r="S2023" i="15"/>
  <c r="AI2019" i="15"/>
  <c r="C1917" i="11" s="1"/>
  <c r="AJ2019" i="15"/>
  <c r="D1917" i="11" s="1"/>
  <c r="AE2021" i="15"/>
  <c r="AH2021" i="15" l="1"/>
  <c r="AI2021" i="15" s="1"/>
  <c r="C1915" i="11" s="1"/>
  <c r="AC2022" i="15"/>
  <c r="AD2022" i="15" s="1"/>
  <c r="W2023" i="15"/>
  <c r="X2023" i="15" s="1"/>
  <c r="B2025" i="15"/>
  <c r="V2024" i="15"/>
  <c r="U2024" i="15"/>
  <c r="Y2024" i="15"/>
  <c r="J2024" i="15"/>
  <c r="E2024" i="15"/>
  <c r="F2024" i="15" s="1"/>
  <c r="G2024" i="15" s="1"/>
  <c r="C2024" i="15" s="1"/>
  <c r="D2024" i="15" s="1"/>
  <c r="H2024" i="15" s="1"/>
  <c r="AF2024" i="15" s="1"/>
  <c r="E1912" i="11"/>
  <c r="I2024" i="15"/>
  <c r="N2024" i="15"/>
  <c r="O2024" i="15" s="1"/>
  <c r="P2024" i="15" s="1"/>
  <c r="L2024" i="15"/>
  <c r="S2024" i="15"/>
  <c r="Z2022" i="15"/>
  <c r="AA2022" i="15"/>
  <c r="AI2020" i="15"/>
  <c r="C1916" i="11" s="1"/>
  <c r="AJ2020" i="15"/>
  <c r="D1916" i="11" s="1"/>
  <c r="Q2023" i="15"/>
  <c r="R2023" i="15" s="1"/>
  <c r="T2023" i="15" s="1"/>
  <c r="AB2023" i="15" s="1"/>
  <c r="K2023" i="15"/>
  <c r="M2023" i="15" s="1"/>
  <c r="AJ2021" i="15" l="1"/>
  <c r="D1915" i="11" s="1"/>
  <c r="AC2023" i="15"/>
  <c r="AD2023" i="15" s="1"/>
  <c r="W2024" i="15"/>
  <c r="X2024" i="15" s="1"/>
  <c r="Z2024" i="15" s="1"/>
  <c r="AG2022" i="15"/>
  <c r="B2026" i="15"/>
  <c r="V2025" i="15"/>
  <c r="U2025" i="15"/>
  <c r="Y2025" i="15"/>
  <c r="J2025" i="15"/>
  <c r="E2025" i="15"/>
  <c r="F2025" i="15" s="1"/>
  <c r="G2025" i="15" s="1"/>
  <c r="C2025" i="15" s="1"/>
  <c r="D2025" i="15" s="1"/>
  <c r="H2025" i="15" s="1"/>
  <c r="AF2025" i="15" s="1"/>
  <c r="E1911" i="11"/>
  <c r="I2025" i="15"/>
  <c r="N2025" i="15"/>
  <c r="O2025" i="15" s="1"/>
  <c r="P2025" i="15" s="1"/>
  <c r="L2025" i="15"/>
  <c r="S2025" i="15"/>
  <c r="AA2023" i="15"/>
  <c r="Z2023" i="15"/>
  <c r="AE2022" i="15"/>
  <c r="AH2022" i="15" s="1"/>
  <c r="Q2024" i="15"/>
  <c r="R2024" i="15" s="1"/>
  <c r="T2024" i="15" s="1"/>
  <c r="AB2024" i="15" s="1"/>
  <c r="K2024" i="15"/>
  <c r="M2024" i="15" s="1"/>
  <c r="AG2023" i="15" l="1"/>
  <c r="AC2024" i="15"/>
  <c r="AD2024" i="15" s="1"/>
  <c r="W2025" i="15"/>
  <c r="X2025" i="15" s="1"/>
  <c r="AA2025" i="15" s="1"/>
  <c r="AA2024" i="15"/>
  <c r="AI2022" i="15"/>
  <c r="C1914" i="11" s="1"/>
  <c r="AJ2022" i="15"/>
  <c r="D1914" i="11" s="1"/>
  <c r="B2027" i="15"/>
  <c r="V2026" i="15"/>
  <c r="U2026" i="15"/>
  <c r="Y2026" i="15"/>
  <c r="J2026" i="15"/>
  <c r="E2026" i="15"/>
  <c r="F2026" i="15" s="1"/>
  <c r="G2026" i="15" s="1"/>
  <c r="C2026" i="15" s="1"/>
  <c r="D2026" i="15" s="1"/>
  <c r="H2026" i="15" s="1"/>
  <c r="AF2026" i="15" s="1"/>
  <c r="E1910" i="11"/>
  <c r="I2026" i="15"/>
  <c r="N2026" i="15"/>
  <c r="O2026" i="15" s="1"/>
  <c r="P2026" i="15" s="1"/>
  <c r="L2026" i="15"/>
  <c r="S2026" i="15"/>
  <c r="Q2025" i="15"/>
  <c r="R2025" i="15" s="1"/>
  <c r="T2025" i="15" s="1"/>
  <c r="AB2025" i="15" s="1"/>
  <c r="AC2025" i="15" s="1"/>
  <c r="AD2025" i="15" s="1"/>
  <c r="AE2023" i="15"/>
  <c r="AH2023" i="15" s="1"/>
  <c r="K2025" i="15"/>
  <c r="M2025" i="15" s="1"/>
  <c r="AE2024" i="15" l="1"/>
  <c r="Z2025" i="15"/>
  <c r="AG2024" i="15"/>
  <c r="AH2024" i="15" s="1"/>
  <c r="AI2024" i="15" s="1"/>
  <c r="C1912" i="11" s="1"/>
  <c r="W2026" i="15"/>
  <c r="X2026" i="15" s="1"/>
  <c r="AA2026" i="15" s="1"/>
  <c r="AG2025" i="15"/>
  <c r="AE2025" i="15"/>
  <c r="B2028" i="15"/>
  <c r="V2027" i="15"/>
  <c r="U2027" i="15"/>
  <c r="Y2027" i="15"/>
  <c r="J2027" i="15"/>
  <c r="E2027" i="15"/>
  <c r="F2027" i="15" s="1"/>
  <c r="G2027" i="15" s="1"/>
  <c r="C2027" i="15" s="1"/>
  <c r="D2027" i="15" s="1"/>
  <c r="H2027" i="15" s="1"/>
  <c r="AF2027" i="15" s="1"/>
  <c r="E1909" i="11"/>
  <c r="I2027" i="15"/>
  <c r="N2027" i="15"/>
  <c r="O2027" i="15" s="1"/>
  <c r="P2027" i="15" s="1"/>
  <c r="L2027" i="15"/>
  <c r="S2027" i="15"/>
  <c r="Q2026" i="15"/>
  <c r="R2026" i="15" s="1"/>
  <c r="T2026" i="15" s="1"/>
  <c r="AB2026" i="15" s="1"/>
  <c r="AI2023" i="15"/>
  <c r="C1913" i="11" s="1"/>
  <c r="AJ2023" i="15"/>
  <c r="D1913" i="11" s="1"/>
  <c r="K2026" i="15"/>
  <c r="M2026" i="15" s="1"/>
  <c r="AC2026" i="15" l="1"/>
  <c r="AD2026" i="15" s="1"/>
  <c r="AG2026" i="15" s="1"/>
  <c r="AH2025" i="15"/>
  <c r="AJ2025" i="15" s="1"/>
  <c r="D1911" i="11" s="1"/>
  <c r="Z2026" i="15"/>
  <c r="W2027" i="15"/>
  <c r="X2027" i="15" s="1"/>
  <c r="AA2027" i="15" s="1"/>
  <c r="AJ2024" i="15"/>
  <c r="D1912" i="11" s="1"/>
  <c r="Q2027" i="15"/>
  <c r="R2027" i="15" s="1"/>
  <c r="T2027" i="15" s="1"/>
  <c r="AB2027" i="15" s="1"/>
  <c r="K2027" i="15"/>
  <c r="M2027" i="15" s="1"/>
  <c r="B2029" i="15"/>
  <c r="V2028" i="15"/>
  <c r="U2028" i="15"/>
  <c r="Y2028" i="15"/>
  <c r="J2028" i="15"/>
  <c r="E2028" i="15"/>
  <c r="F2028" i="15" s="1"/>
  <c r="G2028" i="15" s="1"/>
  <c r="C2028" i="15" s="1"/>
  <c r="D2028" i="15" s="1"/>
  <c r="H2028" i="15" s="1"/>
  <c r="AF2028" i="15" s="1"/>
  <c r="E1908" i="11"/>
  <c r="I2028" i="15"/>
  <c r="N2028" i="15"/>
  <c r="O2028" i="15" s="1"/>
  <c r="P2028" i="15" s="1"/>
  <c r="L2028" i="15"/>
  <c r="S2028" i="15"/>
  <c r="AE2026" i="15" l="1"/>
  <c r="AH2026" i="15" s="1"/>
  <c r="AJ2026" i="15" s="1"/>
  <c r="D1910" i="11" s="1"/>
  <c r="AC2027" i="15"/>
  <c r="AD2027" i="15" s="1"/>
  <c r="AG2027" i="15" s="1"/>
  <c r="AI2025" i="15"/>
  <c r="C1911" i="11" s="1"/>
  <c r="Z2027" i="15"/>
  <c r="W2028" i="15"/>
  <c r="X2028" i="15" s="1"/>
  <c r="B2030" i="15"/>
  <c r="V2029" i="15"/>
  <c r="U2029" i="15"/>
  <c r="Y2029" i="15"/>
  <c r="J2029" i="15"/>
  <c r="E2029" i="15"/>
  <c r="F2029" i="15" s="1"/>
  <c r="G2029" i="15" s="1"/>
  <c r="C2029" i="15" s="1"/>
  <c r="D2029" i="15" s="1"/>
  <c r="H2029" i="15" s="1"/>
  <c r="AF2029" i="15" s="1"/>
  <c r="E1907" i="11"/>
  <c r="I2029" i="15"/>
  <c r="N2029" i="15"/>
  <c r="O2029" i="15" s="1"/>
  <c r="P2029" i="15" s="1"/>
  <c r="L2029" i="15"/>
  <c r="S2029" i="15"/>
  <c r="Q2028" i="15"/>
  <c r="R2028" i="15" s="1"/>
  <c r="T2028" i="15" s="1"/>
  <c r="AB2028" i="15" s="1"/>
  <c r="K2028" i="15"/>
  <c r="M2028" i="15" s="1"/>
  <c r="AC2028" i="15" l="1"/>
  <c r="AD2028" i="15" s="1"/>
  <c r="AE2027" i="15"/>
  <c r="AH2027" i="15" s="1"/>
  <c r="AI2026" i="15"/>
  <c r="C1910" i="11" s="1"/>
  <c r="W2029" i="15"/>
  <c r="X2029" i="15" s="1"/>
  <c r="AA2029" i="15" s="1"/>
  <c r="K2029" i="15"/>
  <c r="M2029" i="15" s="1"/>
  <c r="B2031" i="15"/>
  <c r="V2030" i="15"/>
  <c r="U2030" i="15"/>
  <c r="Y2030" i="15"/>
  <c r="J2030" i="15"/>
  <c r="E2030" i="15"/>
  <c r="F2030" i="15" s="1"/>
  <c r="G2030" i="15" s="1"/>
  <c r="C2030" i="15" s="1"/>
  <c r="D2030" i="15" s="1"/>
  <c r="H2030" i="15" s="1"/>
  <c r="AF2030" i="15" s="1"/>
  <c r="E1906" i="11"/>
  <c r="I2030" i="15"/>
  <c r="N2030" i="15"/>
  <c r="O2030" i="15" s="1"/>
  <c r="P2030" i="15" s="1"/>
  <c r="L2030" i="15"/>
  <c r="S2030" i="15"/>
  <c r="Q2029" i="15"/>
  <c r="R2029" i="15" s="1"/>
  <c r="T2029" i="15" s="1"/>
  <c r="AB2029" i="15" s="1"/>
  <c r="Z2028" i="15"/>
  <c r="AA2028" i="15"/>
  <c r="AI2027" i="15" l="1"/>
  <c r="C1909" i="11" s="1"/>
  <c r="AJ2027" i="15"/>
  <c r="D1909" i="11" s="1"/>
  <c r="AE2028" i="15"/>
  <c r="W2030" i="15"/>
  <c r="X2030" i="15" s="1"/>
  <c r="Z2030" i="15" s="1"/>
  <c r="Z2029" i="15"/>
  <c r="AC2029" i="15"/>
  <c r="AD2029" i="15" s="1"/>
  <c r="AE2029" i="15" s="1"/>
  <c r="B2032" i="15"/>
  <c r="V2031" i="15"/>
  <c r="U2031" i="15"/>
  <c r="Y2031" i="15"/>
  <c r="J2031" i="15"/>
  <c r="E2031" i="15"/>
  <c r="F2031" i="15" s="1"/>
  <c r="G2031" i="15" s="1"/>
  <c r="C2031" i="15" s="1"/>
  <c r="D2031" i="15" s="1"/>
  <c r="H2031" i="15" s="1"/>
  <c r="AF2031" i="15" s="1"/>
  <c r="E1905" i="11"/>
  <c r="I2031" i="15"/>
  <c r="N2031" i="15"/>
  <c r="O2031" i="15" s="1"/>
  <c r="P2031" i="15" s="1"/>
  <c r="L2031" i="15"/>
  <c r="S2031" i="15"/>
  <c r="Q2030" i="15"/>
  <c r="R2030" i="15" s="1"/>
  <c r="T2030" i="15" s="1"/>
  <c r="AB2030" i="15" s="1"/>
  <c r="AG2028" i="15"/>
  <c r="AH2028" i="15" s="1"/>
  <c r="K2030" i="15"/>
  <c r="M2030" i="15" s="1"/>
  <c r="AC2030" i="15" l="1"/>
  <c r="AD2030" i="15" s="1"/>
  <c r="AG2030" i="15" s="1"/>
  <c r="W2031" i="15"/>
  <c r="X2031" i="15" s="1"/>
  <c r="AA2031" i="15" s="1"/>
  <c r="AA2030" i="15"/>
  <c r="AG2029" i="15"/>
  <c r="AH2029" i="15" s="1"/>
  <c r="AI2028" i="15"/>
  <c r="C1908" i="11" s="1"/>
  <c r="AJ2028" i="15"/>
  <c r="D1908" i="11" s="1"/>
  <c r="B2033" i="15"/>
  <c r="V2032" i="15"/>
  <c r="U2032" i="15"/>
  <c r="Y2032" i="15"/>
  <c r="J2032" i="15"/>
  <c r="E2032" i="15"/>
  <c r="F2032" i="15" s="1"/>
  <c r="G2032" i="15" s="1"/>
  <c r="C2032" i="15" s="1"/>
  <c r="D2032" i="15" s="1"/>
  <c r="H2032" i="15" s="1"/>
  <c r="AF2032" i="15" s="1"/>
  <c r="E1904" i="11"/>
  <c r="I2032" i="15"/>
  <c r="N2032" i="15"/>
  <c r="O2032" i="15" s="1"/>
  <c r="P2032" i="15" s="1"/>
  <c r="L2032" i="15"/>
  <c r="S2032" i="15"/>
  <c r="Q2031" i="15"/>
  <c r="R2031" i="15" s="1"/>
  <c r="T2031" i="15" s="1"/>
  <c r="AB2031" i="15" s="1"/>
  <c r="K2031" i="15"/>
  <c r="M2031" i="15" s="1"/>
  <c r="AC2031" i="15" l="1"/>
  <c r="AD2031" i="15" s="1"/>
  <c r="AG2031" i="15" s="1"/>
  <c r="AE2030" i="15"/>
  <c r="AH2030" i="15" s="1"/>
  <c r="AJ2030" i="15" s="1"/>
  <c r="D1906" i="11" s="1"/>
  <c r="Z2031" i="15"/>
  <c r="W2032" i="15"/>
  <c r="X2032" i="15" s="1"/>
  <c r="B2034" i="15"/>
  <c r="V2033" i="15"/>
  <c r="U2033" i="15"/>
  <c r="Y2033" i="15"/>
  <c r="J2033" i="15"/>
  <c r="E2033" i="15"/>
  <c r="F2033" i="15" s="1"/>
  <c r="G2033" i="15" s="1"/>
  <c r="C2033" i="15" s="1"/>
  <c r="D2033" i="15" s="1"/>
  <c r="H2033" i="15" s="1"/>
  <c r="AF2033" i="15" s="1"/>
  <c r="E1903" i="11"/>
  <c r="I2033" i="15"/>
  <c r="N2033" i="15"/>
  <c r="O2033" i="15" s="1"/>
  <c r="P2033" i="15" s="1"/>
  <c r="L2033" i="15"/>
  <c r="S2033" i="15"/>
  <c r="Q2032" i="15"/>
  <c r="R2032" i="15" s="1"/>
  <c r="T2032" i="15" s="1"/>
  <c r="AB2032" i="15" s="1"/>
  <c r="AI2029" i="15"/>
  <c r="C1907" i="11" s="1"/>
  <c r="AJ2029" i="15"/>
  <c r="D1907" i="11" s="1"/>
  <c r="K2032" i="15"/>
  <c r="M2032" i="15" s="1"/>
  <c r="AE2031" i="15" l="1"/>
  <c r="AH2031" i="15" s="1"/>
  <c r="AJ2031" i="15" s="1"/>
  <c r="D1905" i="11" s="1"/>
  <c r="AC2032" i="15"/>
  <c r="AD2032" i="15" s="1"/>
  <c r="AI2030" i="15"/>
  <c r="C1906" i="11" s="1"/>
  <c r="Q2033" i="15"/>
  <c r="R2033" i="15" s="1"/>
  <c r="T2033" i="15" s="1"/>
  <c r="AB2033" i="15" s="1"/>
  <c r="W2033" i="15"/>
  <c r="X2033" i="15" s="1"/>
  <c r="B2035" i="15"/>
  <c r="V2034" i="15"/>
  <c r="U2034" i="15"/>
  <c r="Y2034" i="15"/>
  <c r="J2034" i="15"/>
  <c r="E2034" i="15"/>
  <c r="F2034" i="15" s="1"/>
  <c r="G2034" i="15" s="1"/>
  <c r="C2034" i="15" s="1"/>
  <c r="D2034" i="15" s="1"/>
  <c r="H2034" i="15" s="1"/>
  <c r="AF2034" i="15" s="1"/>
  <c r="E1902" i="11"/>
  <c r="I2034" i="15"/>
  <c r="N2034" i="15"/>
  <c r="O2034" i="15" s="1"/>
  <c r="P2034" i="15" s="1"/>
  <c r="L2034" i="15"/>
  <c r="S2034" i="15"/>
  <c r="Z2032" i="15"/>
  <c r="AA2032" i="15"/>
  <c r="K2033" i="15"/>
  <c r="M2033" i="15" s="1"/>
  <c r="K2034" i="15" l="1"/>
  <c r="M2034" i="15" s="1"/>
  <c r="AG2032" i="15"/>
  <c r="AI2031" i="15"/>
  <c r="C1905" i="11" s="1"/>
  <c r="Q2034" i="15"/>
  <c r="R2034" i="15" s="1"/>
  <c r="T2034" i="15" s="1"/>
  <c r="AB2034" i="15" s="1"/>
  <c r="W2034" i="15"/>
  <c r="X2034" i="15" s="1"/>
  <c r="B2036" i="15"/>
  <c r="V2035" i="15"/>
  <c r="U2035" i="15"/>
  <c r="Y2035" i="15"/>
  <c r="J2035" i="15"/>
  <c r="E2035" i="15"/>
  <c r="F2035" i="15" s="1"/>
  <c r="G2035" i="15" s="1"/>
  <c r="C2035" i="15" s="1"/>
  <c r="D2035" i="15" s="1"/>
  <c r="H2035" i="15" s="1"/>
  <c r="AF2035" i="15" s="1"/>
  <c r="E1901" i="11"/>
  <c r="I2035" i="15"/>
  <c r="N2035" i="15"/>
  <c r="O2035" i="15" s="1"/>
  <c r="P2035" i="15" s="1"/>
  <c r="L2035" i="15"/>
  <c r="S2035" i="15"/>
  <c r="AC2033" i="15"/>
  <c r="AD2033" i="15" s="1"/>
  <c r="Z2033" i="15"/>
  <c r="AA2033" i="15"/>
  <c r="AE2032" i="15"/>
  <c r="AH2032" i="15" s="1"/>
  <c r="W2035" i="15" l="1"/>
  <c r="X2035" i="15" s="1"/>
  <c r="Z2035" i="15" s="1"/>
  <c r="Q2035" i="15"/>
  <c r="R2035" i="15" s="1"/>
  <c r="T2035" i="15" s="1"/>
  <c r="AB2035" i="15" s="1"/>
  <c r="AG2033" i="15"/>
  <c r="AJ2032" i="15"/>
  <c r="D1904" i="11" s="1"/>
  <c r="AI2032" i="15"/>
  <c r="C1904" i="11" s="1"/>
  <c r="AE2033" i="15"/>
  <c r="AH2033" i="15" s="1"/>
  <c r="B2037" i="15"/>
  <c r="V2036" i="15"/>
  <c r="U2036" i="15"/>
  <c r="Y2036" i="15"/>
  <c r="J2036" i="15"/>
  <c r="E2036" i="15"/>
  <c r="F2036" i="15" s="1"/>
  <c r="G2036" i="15" s="1"/>
  <c r="C2036" i="15" s="1"/>
  <c r="D2036" i="15" s="1"/>
  <c r="H2036" i="15" s="1"/>
  <c r="AF2036" i="15" s="1"/>
  <c r="E1900" i="11"/>
  <c r="I2036" i="15"/>
  <c r="N2036" i="15"/>
  <c r="O2036" i="15" s="1"/>
  <c r="P2036" i="15" s="1"/>
  <c r="L2036" i="15"/>
  <c r="S2036" i="15"/>
  <c r="K2035" i="15"/>
  <c r="M2035" i="15" s="1"/>
  <c r="AC2034" i="15"/>
  <c r="AD2034" i="15" s="1"/>
  <c r="Z2034" i="15"/>
  <c r="AA2034" i="15"/>
  <c r="AA2035" i="15" l="1"/>
  <c r="W2036" i="15"/>
  <c r="X2036" i="15" s="1"/>
  <c r="B2038" i="15"/>
  <c r="V2037" i="15"/>
  <c r="U2037" i="15"/>
  <c r="Y2037" i="15"/>
  <c r="J2037" i="15"/>
  <c r="E2037" i="15"/>
  <c r="F2037" i="15" s="1"/>
  <c r="G2037" i="15" s="1"/>
  <c r="C2037" i="15" s="1"/>
  <c r="D2037" i="15" s="1"/>
  <c r="H2037" i="15" s="1"/>
  <c r="AF2037" i="15" s="1"/>
  <c r="E1899" i="11"/>
  <c r="I2037" i="15"/>
  <c r="N2037" i="15"/>
  <c r="O2037" i="15" s="1"/>
  <c r="P2037" i="15" s="1"/>
  <c r="L2037" i="15"/>
  <c r="S2037" i="15"/>
  <c r="AC2035" i="15"/>
  <c r="AD2035" i="15" s="1"/>
  <c r="AE2034" i="15"/>
  <c r="AG2034" i="15"/>
  <c r="AJ2033" i="15"/>
  <c r="D1903" i="11" s="1"/>
  <c r="AI2033" i="15"/>
  <c r="C1903" i="11" s="1"/>
  <c r="Q2036" i="15"/>
  <c r="R2036" i="15" s="1"/>
  <c r="T2036" i="15" s="1"/>
  <c r="AB2036" i="15" s="1"/>
  <c r="K2036" i="15"/>
  <c r="M2036" i="15" s="1"/>
  <c r="AH2034" i="15" l="1"/>
  <c r="AJ2034" i="15" s="1"/>
  <c r="D1902" i="11" s="1"/>
  <c r="AC2036" i="15"/>
  <c r="AD2036" i="15" s="1"/>
  <c r="K2037" i="15"/>
  <c r="M2037" i="15" s="1"/>
  <c r="W2037" i="15"/>
  <c r="X2037" i="15" s="1"/>
  <c r="Q2037" i="15"/>
  <c r="R2037" i="15" s="1"/>
  <c r="T2037" i="15" s="1"/>
  <c r="AB2037" i="15" s="1"/>
  <c r="AE2035" i="15"/>
  <c r="AG2035" i="15"/>
  <c r="B2039" i="15"/>
  <c r="V2038" i="15"/>
  <c r="U2038" i="15"/>
  <c r="Y2038" i="15"/>
  <c r="J2038" i="15"/>
  <c r="E2038" i="15"/>
  <c r="F2038" i="15" s="1"/>
  <c r="G2038" i="15" s="1"/>
  <c r="C2038" i="15" s="1"/>
  <c r="D2038" i="15" s="1"/>
  <c r="H2038" i="15" s="1"/>
  <c r="AF2038" i="15" s="1"/>
  <c r="E1898" i="11"/>
  <c r="I2038" i="15"/>
  <c r="N2038" i="15"/>
  <c r="O2038" i="15" s="1"/>
  <c r="P2038" i="15" s="1"/>
  <c r="L2038" i="15"/>
  <c r="S2038" i="15"/>
  <c r="Z2036" i="15"/>
  <c r="AA2036" i="15"/>
  <c r="AC2037" i="15" l="1"/>
  <c r="AD2037" i="15" s="1"/>
  <c r="AG2036" i="15"/>
  <c r="AI2034" i="15"/>
  <c r="C1902" i="11" s="1"/>
  <c r="AH2035" i="15"/>
  <c r="Z2037" i="15"/>
  <c r="AA2037" i="15"/>
  <c r="K2038" i="15"/>
  <c r="M2038" i="15" s="1"/>
  <c r="Q2038" i="15"/>
  <c r="R2038" i="15" s="1"/>
  <c r="T2038" i="15" s="1"/>
  <c r="AB2038" i="15" s="1"/>
  <c r="B2040" i="15"/>
  <c r="V2039" i="15"/>
  <c r="U2039" i="15"/>
  <c r="Y2039" i="15"/>
  <c r="J2039" i="15"/>
  <c r="E2039" i="15"/>
  <c r="F2039" i="15" s="1"/>
  <c r="G2039" i="15" s="1"/>
  <c r="C2039" i="15" s="1"/>
  <c r="D2039" i="15" s="1"/>
  <c r="H2039" i="15" s="1"/>
  <c r="AF2039" i="15" s="1"/>
  <c r="E1897" i="11"/>
  <c r="I2039" i="15"/>
  <c r="N2039" i="15"/>
  <c r="O2039" i="15" s="1"/>
  <c r="P2039" i="15" s="1"/>
  <c r="L2039" i="15"/>
  <c r="S2039" i="15"/>
  <c r="W2038" i="15"/>
  <c r="X2038" i="15" s="1"/>
  <c r="AE2036" i="15"/>
  <c r="AH2036" i="15" s="1"/>
  <c r="AC2038" i="15" l="1"/>
  <c r="AD2038" i="15" s="1"/>
  <c r="AE2037" i="15"/>
  <c r="W2039" i="15"/>
  <c r="X2039" i="15" s="1"/>
  <c r="Z2039" i="15" s="1"/>
  <c r="Q2039" i="15"/>
  <c r="R2039" i="15" s="1"/>
  <c r="T2039" i="15" s="1"/>
  <c r="AB2039" i="15" s="1"/>
  <c r="B2041" i="15"/>
  <c r="V2040" i="15"/>
  <c r="U2040" i="15"/>
  <c r="Y2040" i="15"/>
  <c r="J2040" i="15"/>
  <c r="E2040" i="15"/>
  <c r="F2040" i="15" s="1"/>
  <c r="G2040" i="15" s="1"/>
  <c r="C2040" i="15" s="1"/>
  <c r="D2040" i="15" s="1"/>
  <c r="H2040" i="15" s="1"/>
  <c r="AF2040" i="15" s="1"/>
  <c r="E1896" i="11"/>
  <c r="I2040" i="15"/>
  <c r="N2040" i="15"/>
  <c r="O2040" i="15" s="1"/>
  <c r="P2040" i="15" s="1"/>
  <c r="L2040" i="15"/>
  <c r="S2040" i="15"/>
  <c r="Z2038" i="15"/>
  <c r="AA2038" i="15"/>
  <c r="K2039" i="15"/>
  <c r="M2039" i="15" s="1"/>
  <c r="AI2035" i="15"/>
  <c r="C1901" i="11" s="1"/>
  <c r="AJ2035" i="15"/>
  <c r="D1901" i="11" s="1"/>
  <c r="AG2037" i="15"/>
  <c r="AH2037" i="15" s="1"/>
  <c r="AI2036" i="15"/>
  <c r="C1900" i="11" s="1"/>
  <c r="AJ2036" i="15"/>
  <c r="D1900" i="11" s="1"/>
  <c r="AE2038" i="15" l="1"/>
  <c r="AA2039" i="15"/>
  <c r="W2040" i="15"/>
  <c r="X2040" i="15" s="1"/>
  <c r="AA2040" i="15" s="1"/>
  <c r="Q2040" i="15"/>
  <c r="R2040" i="15" s="1"/>
  <c r="T2040" i="15" s="1"/>
  <c r="AB2040" i="15" s="1"/>
  <c r="K2040" i="15"/>
  <c r="M2040" i="15" s="1"/>
  <c r="B2042" i="15"/>
  <c r="V2041" i="15"/>
  <c r="U2041" i="15"/>
  <c r="Y2041" i="15"/>
  <c r="J2041" i="15"/>
  <c r="E2041" i="15"/>
  <c r="F2041" i="15" s="1"/>
  <c r="G2041" i="15" s="1"/>
  <c r="C2041" i="15" s="1"/>
  <c r="D2041" i="15" s="1"/>
  <c r="H2041" i="15" s="1"/>
  <c r="AF2041" i="15" s="1"/>
  <c r="E1895" i="11"/>
  <c r="I2041" i="15"/>
  <c r="N2041" i="15"/>
  <c r="O2041" i="15" s="1"/>
  <c r="P2041" i="15" s="1"/>
  <c r="L2041" i="15"/>
  <c r="S2041" i="15"/>
  <c r="AC2039" i="15"/>
  <c r="AD2039" i="15" s="1"/>
  <c r="AJ2037" i="15"/>
  <c r="D1899" i="11" s="1"/>
  <c r="AI2037" i="15"/>
  <c r="C1899" i="11" s="1"/>
  <c r="AG2038" i="15"/>
  <c r="AH2038" i="15" s="1"/>
  <c r="Z2040" i="15" l="1"/>
  <c r="W2041" i="15"/>
  <c r="X2041" i="15" s="1"/>
  <c r="AA2041" i="15" s="1"/>
  <c r="AG2039" i="15"/>
  <c r="AJ2038" i="15"/>
  <c r="D1898" i="11" s="1"/>
  <c r="AI2038" i="15"/>
  <c r="C1898" i="11" s="1"/>
  <c r="B2043" i="15"/>
  <c r="V2042" i="15"/>
  <c r="U2042" i="15"/>
  <c r="Y2042" i="15"/>
  <c r="J2042" i="15"/>
  <c r="E2042" i="15"/>
  <c r="F2042" i="15" s="1"/>
  <c r="G2042" i="15" s="1"/>
  <c r="C2042" i="15" s="1"/>
  <c r="D2042" i="15" s="1"/>
  <c r="H2042" i="15" s="1"/>
  <c r="AF2042" i="15" s="1"/>
  <c r="E1894" i="11"/>
  <c r="I2042" i="15"/>
  <c r="N2042" i="15"/>
  <c r="O2042" i="15" s="1"/>
  <c r="P2042" i="15" s="1"/>
  <c r="L2042" i="15"/>
  <c r="S2042" i="15"/>
  <c r="AC2040" i="15"/>
  <c r="AD2040" i="15" s="1"/>
  <c r="Q2041" i="15"/>
  <c r="R2041" i="15" s="1"/>
  <c r="T2041" i="15" s="1"/>
  <c r="AB2041" i="15" s="1"/>
  <c r="AE2039" i="15"/>
  <c r="AH2039" i="15" s="1"/>
  <c r="K2041" i="15"/>
  <c r="M2041" i="15" s="1"/>
  <c r="AC2041" i="15" l="1"/>
  <c r="AD2041" i="15" s="1"/>
  <c r="AG2041" i="15" s="1"/>
  <c r="Z2041" i="15"/>
  <c r="Q2042" i="15"/>
  <c r="R2042" i="15" s="1"/>
  <c r="T2042" i="15" s="1"/>
  <c r="AB2042" i="15" s="1"/>
  <c r="AE2040" i="15"/>
  <c r="AG2040" i="15"/>
  <c r="W2042" i="15"/>
  <c r="X2042" i="15" s="1"/>
  <c r="AJ2039" i="15"/>
  <c r="D1897" i="11" s="1"/>
  <c r="AI2039" i="15"/>
  <c r="C1897" i="11" s="1"/>
  <c r="B2044" i="15"/>
  <c r="V2043" i="15"/>
  <c r="U2043" i="15"/>
  <c r="Y2043" i="15"/>
  <c r="J2043" i="15"/>
  <c r="E2043" i="15"/>
  <c r="F2043" i="15" s="1"/>
  <c r="G2043" i="15" s="1"/>
  <c r="C2043" i="15" s="1"/>
  <c r="D2043" i="15" s="1"/>
  <c r="H2043" i="15" s="1"/>
  <c r="AF2043" i="15" s="1"/>
  <c r="E1893" i="11"/>
  <c r="I2043" i="15"/>
  <c r="N2043" i="15"/>
  <c r="O2043" i="15" s="1"/>
  <c r="P2043" i="15" s="1"/>
  <c r="L2043" i="15"/>
  <c r="S2043" i="15"/>
  <c r="K2042" i="15"/>
  <c r="M2042" i="15" s="1"/>
  <c r="AE2041" i="15" l="1"/>
  <c r="AH2041" i="15" s="1"/>
  <c r="AI2041" i="15" s="1"/>
  <c r="C1895" i="11" s="1"/>
  <c r="W2043" i="15"/>
  <c r="X2043" i="15" s="1"/>
  <c r="Z2043" i="15" s="1"/>
  <c r="Q2043" i="15"/>
  <c r="AH2040" i="15"/>
  <c r="AI2040" i="15" s="1"/>
  <c r="C1896" i="11" s="1"/>
  <c r="B2045" i="15"/>
  <c r="V2044" i="15"/>
  <c r="U2044" i="15"/>
  <c r="Y2044" i="15"/>
  <c r="J2044" i="15"/>
  <c r="E2044" i="15"/>
  <c r="F2044" i="15" s="1"/>
  <c r="G2044" i="15" s="1"/>
  <c r="C2044" i="15" s="1"/>
  <c r="D2044" i="15" s="1"/>
  <c r="H2044" i="15" s="1"/>
  <c r="AF2044" i="15" s="1"/>
  <c r="E1892" i="11"/>
  <c r="I2044" i="15"/>
  <c r="N2044" i="15"/>
  <c r="O2044" i="15" s="1"/>
  <c r="P2044" i="15" s="1"/>
  <c r="L2044" i="15"/>
  <c r="S2044" i="15"/>
  <c r="AC2042" i="15"/>
  <c r="AD2042" i="15" s="1"/>
  <c r="R2043" i="15"/>
  <c r="T2043" i="15" s="1"/>
  <c r="AB2043" i="15" s="1"/>
  <c r="Z2042" i="15"/>
  <c r="AA2042" i="15"/>
  <c r="K2043" i="15"/>
  <c r="M2043" i="15" s="1"/>
  <c r="AJ2041" i="15" l="1"/>
  <c r="D1895" i="11" s="1"/>
  <c r="AA2043" i="15"/>
  <c r="AJ2040" i="15"/>
  <c r="D1896" i="11" s="1"/>
  <c r="AC2043" i="15"/>
  <c r="AD2043" i="15" s="1"/>
  <c r="W2044" i="15"/>
  <c r="X2044" i="15" s="1"/>
  <c r="B2046" i="15"/>
  <c r="V2045" i="15"/>
  <c r="U2045" i="15"/>
  <c r="Y2045" i="15"/>
  <c r="J2045" i="15"/>
  <c r="E2045" i="15"/>
  <c r="F2045" i="15" s="1"/>
  <c r="G2045" i="15" s="1"/>
  <c r="C2045" i="15" s="1"/>
  <c r="D2045" i="15" s="1"/>
  <c r="H2045" i="15" s="1"/>
  <c r="AF2045" i="15" s="1"/>
  <c r="E1891" i="11"/>
  <c r="I2045" i="15"/>
  <c r="N2045" i="15"/>
  <c r="O2045" i="15" s="1"/>
  <c r="P2045" i="15" s="1"/>
  <c r="L2045" i="15"/>
  <c r="S2045" i="15"/>
  <c r="AE2042" i="15"/>
  <c r="AG2042" i="15"/>
  <c r="Q2044" i="15"/>
  <c r="R2044" i="15" s="1"/>
  <c r="T2044" i="15" s="1"/>
  <c r="AB2044" i="15" s="1"/>
  <c r="K2044" i="15"/>
  <c r="M2044" i="15" s="1"/>
  <c r="AC2044" i="15" l="1"/>
  <c r="AD2044" i="15" s="1"/>
  <c r="W2045" i="15"/>
  <c r="X2045" i="15" s="1"/>
  <c r="AA2045" i="15" s="1"/>
  <c r="AG2043" i="15"/>
  <c r="AH2042" i="15"/>
  <c r="AI2042" i="15" s="1"/>
  <c r="C1894" i="11" s="1"/>
  <c r="AE2043" i="15"/>
  <c r="AH2043" i="15" s="1"/>
  <c r="AI2043" i="15" s="1"/>
  <c r="C1893" i="11" s="1"/>
  <c r="K2045" i="15"/>
  <c r="M2045" i="15" s="1"/>
  <c r="Q2045" i="15"/>
  <c r="R2045" i="15" s="1"/>
  <c r="T2045" i="15" s="1"/>
  <c r="AB2045" i="15" s="1"/>
  <c r="B2047" i="15"/>
  <c r="V2046" i="15"/>
  <c r="U2046" i="15"/>
  <c r="Y2046" i="15"/>
  <c r="J2046" i="15"/>
  <c r="E2046" i="15"/>
  <c r="F2046" i="15" s="1"/>
  <c r="G2046" i="15" s="1"/>
  <c r="C2046" i="15" s="1"/>
  <c r="D2046" i="15" s="1"/>
  <c r="H2046" i="15" s="1"/>
  <c r="AF2046" i="15" s="1"/>
  <c r="E1890" i="11"/>
  <c r="I2046" i="15"/>
  <c r="N2046" i="15"/>
  <c r="O2046" i="15" s="1"/>
  <c r="P2046" i="15" s="1"/>
  <c r="L2046" i="15"/>
  <c r="S2046" i="15"/>
  <c r="Z2044" i="15"/>
  <c r="AA2044" i="15"/>
  <c r="AG2044" i="15" s="1"/>
  <c r="K2046" i="15" l="1"/>
  <c r="M2046" i="15" s="1"/>
  <c r="Z2045" i="15"/>
  <c r="W2046" i="15"/>
  <c r="X2046" i="15" s="1"/>
  <c r="AA2046" i="15" s="1"/>
  <c r="AJ2042" i="15"/>
  <c r="D1894" i="11" s="1"/>
  <c r="AJ2043" i="15"/>
  <c r="D1893" i="11" s="1"/>
  <c r="AC2045" i="15"/>
  <c r="AD2045" i="15" s="1"/>
  <c r="AE2045" i="15" s="1"/>
  <c r="B2048" i="15"/>
  <c r="V2047" i="15"/>
  <c r="U2047" i="15"/>
  <c r="Y2047" i="15"/>
  <c r="J2047" i="15"/>
  <c r="E2047" i="15"/>
  <c r="F2047" i="15" s="1"/>
  <c r="G2047" i="15" s="1"/>
  <c r="C2047" i="15" s="1"/>
  <c r="D2047" i="15" s="1"/>
  <c r="H2047" i="15" s="1"/>
  <c r="AF2047" i="15" s="1"/>
  <c r="E1889" i="11"/>
  <c r="I2047" i="15"/>
  <c r="N2047" i="15"/>
  <c r="O2047" i="15" s="1"/>
  <c r="P2047" i="15" s="1"/>
  <c r="L2047" i="15"/>
  <c r="S2047" i="15"/>
  <c r="Q2046" i="15"/>
  <c r="R2046" i="15" s="1"/>
  <c r="T2046" i="15" s="1"/>
  <c r="AB2046" i="15" s="1"/>
  <c r="AE2044" i="15"/>
  <c r="AH2044" i="15" s="1"/>
  <c r="AC2046" i="15" l="1"/>
  <c r="AD2046" i="15" s="1"/>
  <c r="AE2046" i="15" s="1"/>
  <c r="W2047" i="15"/>
  <c r="X2047" i="15" s="1"/>
  <c r="AA2047" i="15" s="1"/>
  <c r="Z2046" i="15"/>
  <c r="AG2045" i="15"/>
  <c r="AH2045" i="15" s="1"/>
  <c r="K2047" i="15"/>
  <c r="M2047" i="15" s="1"/>
  <c r="B2049" i="15"/>
  <c r="V2048" i="15"/>
  <c r="U2048" i="15"/>
  <c r="Y2048" i="15"/>
  <c r="J2048" i="15"/>
  <c r="E2048" i="15"/>
  <c r="F2048" i="15" s="1"/>
  <c r="G2048" i="15" s="1"/>
  <c r="C2048" i="15" s="1"/>
  <c r="D2048" i="15" s="1"/>
  <c r="H2048" i="15" s="1"/>
  <c r="AF2048" i="15" s="1"/>
  <c r="E1888" i="11"/>
  <c r="I2048" i="15"/>
  <c r="N2048" i="15"/>
  <c r="O2048" i="15" s="1"/>
  <c r="P2048" i="15" s="1"/>
  <c r="L2048" i="15"/>
  <c r="S2048" i="15"/>
  <c r="AI2044" i="15"/>
  <c r="C1892" i="11" s="1"/>
  <c r="AJ2044" i="15"/>
  <c r="D1892" i="11" s="1"/>
  <c r="Q2047" i="15"/>
  <c r="R2047" i="15" s="1"/>
  <c r="T2047" i="15" s="1"/>
  <c r="AB2047" i="15" s="1"/>
  <c r="AC2047" i="15" l="1"/>
  <c r="AD2047" i="15" s="1"/>
  <c r="AE2047" i="15" s="1"/>
  <c r="AG2046" i="15"/>
  <c r="AH2046" i="15" s="1"/>
  <c r="AJ2046" i="15" s="1"/>
  <c r="D1890" i="11" s="1"/>
  <c r="Z2047" i="15"/>
  <c r="AI2045" i="15"/>
  <c r="C1891" i="11" s="1"/>
  <c r="AJ2045" i="15"/>
  <c r="D1891" i="11" s="1"/>
  <c r="W2048" i="15"/>
  <c r="X2048" i="15" s="1"/>
  <c r="B2050" i="15"/>
  <c r="V2049" i="15"/>
  <c r="U2049" i="15"/>
  <c r="Y2049" i="15"/>
  <c r="J2049" i="15"/>
  <c r="E2049" i="15"/>
  <c r="F2049" i="15" s="1"/>
  <c r="G2049" i="15" s="1"/>
  <c r="C2049" i="15" s="1"/>
  <c r="D2049" i="15" s="1"/>
  <c r="H2049" i="15" s="1"/>
  <c r="AF2049" i="15" s="1"/>
  <c r="E1887" i="11"/>
  <c r="I2049" i="15"/>
  <c r="N2049" i="15"/>
  <c r="O2049" i="15" s="1"/>
  <c r="P2049" i="15" s="1"/>
  <c r="L2049" i="15"/>
  <c r="S2049" i="15"/>
  <c r="Q2048" i="15"/>
  <c r="R2048" i="15" s="1"/>
  <c r="T2048" i="15" s="1"/>
  <c r="AB2048" i="15" s="1"/>
  <c r="K2048" i="15"/>
  <c r="M2048" i="15" s="1"/>
  <c r="AG2047" i="15" l="1"/>
  <c r="AH2047" i="15" s="1"/>
  <c r="AJ2047" i="15" s="1"/>
  <c r="D1889" i="11" s="1"/>
  <c r="AC2048" i="15"/>
  <c r="AD2048" i="15" s="1"/>
  <c r="W2049" i="15"/>
  <c r="X2049" i="15" s="1"/>
  <c r="Z2049" i="15" s="1"/>
  <c r="AI2046" i="15"/>
  <c r="C1890" i="11" s="1"/>
  <c r="K2049" i="15"/>
  <c r="M2049" i="15" s="1"/>
  <c r="B2051" i="15"/>
  <c r="V2050" i="15"/>
  <c r="U2050" i="15"/>
  <c r="Y2050" i="15"/>
  <c r="J2050" i="15"/>
  <c r="E2050" i="15"/>
  <c r="F2050" i="15" s="1"/>
  <c r="G2050" i="15" s="1"/>
  <c r="C2050" i="15" s="1"/>
  <c r="D2050" i="15" s="1"/>
  <c r="H2050" i="15" s="1"/>
  <c r="AF2050" i="15" s="1"/>
  <c r="E1886" i="11"/>
  <c r="I2050" i="15"/>
  <c r="N2050" i="15"/>
  <c r="O2050" i="15" s="1"/>
  <c r="P2050" i="15" s="1"/>
  <c r="L2050" i="15"/>
  <c r="S2050" i="15"/>
  <c r="Q2049" i="15"/>
  <c r="R2049" i="15" s="1"/>
  <c r="T2049" i="15" s="1"/>
  <c r="AB2049" i="15" s="1"/>
  <c r="AC2049" i="15" s="1"/>
  <c r="AD2049" i="15" s="1"/>
  <c r="Z2048" i="15"/>
  <c r="AA2048" i="15"/>
  <c r="AG2048" i="15" l="1"/>
  <c r="W2050" i="15"/>
  <c r="X2050" i="15" s="1"/>
  <c r="AA2050" i="15" s="1"/>
  <c r="AA2049" i="15"/>
  <c r="AG2049" i="15" s="1"/>
  <c r="AI2047" i="15"/>
  <c r="C1889" i="11" s="1"/>
  <c r="B2052" i="15"/>
  <c r="V2051" i="15"/>
  <c r="U2051" i="15"/>
  <c r="Y2051" i="15"/>
  <c r="J2051" i="15"/>
  <c r="E2051" i="15"/>
  <c r="F2051" i="15" s="1"/>
  <c r="G2051" i="15" s="1"/>
  <c r="C2051" i="15" s="1"/>
  <c r="D2051" i="15" s="1"/>
  <c r="H2051" i="15" s="1"/>
  <c r="AF2051" i="15" s="1"/>
  <c r="E1885" i="11"/>
  <c r="I2051" i="15"/>
  <c r="N2051" i="15"/>
  <c r="O2051" i="15" s="1"/>
  <c r="P2051" i="15" s="1"/>
  <c r="L2051" i="15"/>
  <c r="S2051" i="15"/>
  <c r="Q2050" i="15"/>
  <c r="R2050" i="15" s="1"/>
  <c r="T2050" i="15" s="1"/>
  <c r="AB2050" i="15" s="1"/>
  <c r="K2050" i="15"/>
  <c r="M2050" i="15" s="1"/>
  <c r="AE2048" i="15"/>
  <c r="AH2048" i="15" s="1"/>
  <c r="AC2050" i="15" l="1"/>
  <c r="AD2050" i="15" s="1"/>
  <c r="AE2050" i="15" s="1"/>
  <c r="K2051" i="15"/>
  <c r="M2051" i="15" s="1"/>
  <c r="Z2050" i="15"/>
  <c r="AE2049" i="15"/>
  <c r="AH2049" i="15" s="1"/>
  <c r="AJ2049" i="15" s="1"/>
  <c r="D1887" i="11" s="1"/>
  <c r="AJ2048" i="15"/>
  <c r="D1888" i="11" s="1"/>
  <c r="AI2048" i="15"/>
  <c r="C1888" i="11" s="1"/>
  <c r="W2051" i="15"/>
  <c r="X2051" i="15" s="1"/>
  <c r="B2053" i="15"/>
  <c r="V2052" i="15"/>
  <c r="U2052" i="15"/>
  <c r="Y2052" i="15"/>
  <c r="J2052" i="15"/>
  <c r="E2052" i="15"/>
  <c r="F2052" i="15" s="1"/>
  <c r="G2052" i="15" s="1"/>
  <c r="C2052" i="15" s="1"/>
  <c r="D2052" i="15" s="1"/>
  <c r="H2052" i="15" s="1"/>
  <c r="AF2052" i="15" s="1"/>
  <c r="E1884" i="11"/>
  <c r="I2052" i="15"/>
  <c r="N2052" i="15"/>
  <c r="O2052" i="15" s="1"/>
  <c r="P2052" i="15" s="1"/>
  <c r="L2052" i="15"/>
  <c r="S2052" i="15"/>
  <c r="Q2051" i="15"/>
  <c r="R2051" i="15" s="1"/>
  <c r="T2051" i="15" s="1"/>
  <c r="AB2051" i="15" s="1"/>
  <c r="AC2051" i="15" l="1"/>
  <c r="AD2051" i="15" s="1"/>
  <c r="AG2050" i="15"/>
  <c r="AH2050" i="15" s="1"/>
  <c r="AJ2050" i="15" s="1"/>
  <c r="D1886" i="11" s="1"/>
  <c r="AI2049" i="15"/>
  <c r="C1887" i="11" s="1"/>
  <c r="W2052" i="15"/>
  <c r="X2052" i="15" s="1"/>
  <c r="B2054" i="15"/>
  <c r="V2053" i="15"/>
  <c r="U2053" i="15"/>
  <c r="Y2053" i="15"/>
  <c r="J2053" i="15"/>
  <c r="E2053" i="15"/>
  <c r="F2053" i="15" s="1"/>
  <c r="G2053" i="15" s="1"/>
  <c r="C2053" i="15" s="1"/>
  <c r="D2053" i="15" s="1"/>
  <c r="H2053" i="15" s="1"/>
  <c r="AF2053" i="15" s="1"/>
  <c r="E1883" i="11"/>
  <c r="I2053" i="15"/>
  <c r="N2053" i="15"/>
  <c r="O2053" i="15" s="1"/>
  <c r="P2053" i="15" s="1"/>
  <c r="L2053" i="15"/>
  <c r="S2053" i="15"/>
  <c r="AA2051" i="15"/>
  <c r="Z2051" i="15"/>
  <c r="Q2052" i="15"/>
  <c r="R2052" i="15" s="1"/>
  <c r="T2052" i="15" s="1"/>
  <c r="AB2052" i="15" s="1"/>
  <c r="K2052" i="15"/>
  <c r="M2052" i="15" s="1"/>
  <c r="AG2051" i="15" l="1"/>
  <c r="AI2050" i="15"/>
  <c r="C1886" i="11" s="1"/>
  <c r="AC2052" i="15"/>
  <c r="AD2052" i="15" s="1"/>
  <c r="W2053" i="15"/>
  <c r="X2053" i="15" s="1"/>
  <c r="AA2053" i="15" s="1"/>
  <c r="B2055" i="15"/>
  <c r="V2054" i="15"/>
  <c r="U2054" i="15"/>
  <c r="Y2054" i="15"/>
  <c r="J2054" i="15"/>
  <c r="E2054" i="15"/>
  <c r="F2054" i="15" s="1"/>
  <c r="G2054" i="15" s="1"/>
  <c r="C2054" i="15" s="1"/>
  <c r="D2054" i="15" s="1"/>
  <c r="H2054" i="15" s="1"/>
  <c r="AF2054" i="15" s="1"/>
  <c r="E1882" i="11"/>
  <c r="I2054" i="15"/>
  <c r="N2054" i="15"/>
  <c r="O2054" i="15" s="1"/>
  <c r="P2054" i="15" s="1"/>
  <c r="L2054" i="15"/>
  <c r="S2054" i="15"/>
  <c r="Q2053" i="15"/>
  <c r="R2053" i="15" s="1"/>
  <c r="T2053" i="15" s="1"/>
  <c r="AB2053" i="15" s="1"/>
  <c r="AA2052" i="15"/>
  <c r="Z2052" i="15"/>
  <c r="AE2051" i="15"/>
  <c r="AH2051" i="15" s="1"/>
  <c r="K2053" i="15"/>
  <c r="M2053" i="15" s="1"/>
  <c r="AC2053" i="15" l="1"/>
  <c r="AD2053" i="15" s="1"/>
  <c r="AE2053" i="15" s="1"/>
  <c r="AG2052" i="15"/>
  <c r="W2054" i="15"/>
  <c r="X2054" i="15" s="1"/>
  <c r="AA2054" i="15" s="1"/>
  <c r="Z2053" i="15"/>
  <c r="Q2054" i="15"/>
  <c r="R2054" i="15" s="1"/>
  <c r="T2054" i="15" s="1"/>
  <c r="AB2054" i="15" s="1"/>
  <c r="AG2053" i="15"/>
  <c r="B2056" i="15"/>
  <c r="V2055" i="15"/>
  <c r="U2055" i="15"/>
  <c r="Y2055" i="15"/>
  <c r="J2055" i="15"/>
  <c r="E2055" i="15"/>
  <c r="F2055" i="15" s="1"/>
  <c r="G2055" i="15" s="1"/>
  <c r="C2055" i="15" s="1"/>
  <c r="D2055" i="15" s="1"/>
  <c r="H2055" i="15" s="1"/>
  <c r="AF2055" i="15" s="1"/>
  <c r="E1881" i="11"/>
  <c r="I2055" i="15"/>
  <c r="N2055" i="15"/>
  <c r="O2055" i="15" s="1"/>
  <c r="P2055" i="15" s="1"/>
  <c r="L2055" i="15"/>
  <c r="S2055" i="15"/>
  <c r="AJ2051" i="15"/>
  <c r="D1885" i="11" s="1"/>
  <c r="AI2051" i="15"/>
  <c r="C1885" i="11" s="1"/>
  <c r="K2054" i="15"/>
  <c r="M2054" i="15" s="1"/>
  <c r="AE2052" i="15"/>
  <c r="AH2052" i="15" s="1"/>
  <c r="Z2054" i="15" l="1"/>
  <c r="W2055" i="15"/>
  <c r="X2055" i="15" s="1"/>
  <c r="Z2055" i="15" s="1"/>
  <c r="B2057" i="15"/>
  <c r="V2056" i="15"/>
  <c r="U2056" i="15"/>
  <c r="Y2056" i="15"/>
  <c r="J2056" i="15"/>
  <c r="E2056" i="15"/>
  <c r="F2056" i="15" s="1"/>
  <c r="G2056" i="15" s="1"/>
  <c r="C2056" i="15" s="1"/>
  <c r="D2056" i="15" s="1"/>
  <c r="H2056" i="15" s="1"/>
  <c r="AF2056" i="15" s="1"/>
  <c r="E1880" i="11"/>
  <c r="I2056" i="15"/>
  <c r="N2056" i="15"/>
  <c r="O2056" i="15" s="1"/>
  <c r="P2056" i="15" s="1"/>
  <c r="L2056" i="15"/>
  <c r="S2056" i="15"/>
  <c r="AI2052" i="15"/>
  <c r="C1884" i="11" s="1"/>
  <c r="AJ2052" i="15"/>
  <c r="D1884" i="11" s="1"/>
  <c r="AC2054" i="15"/>
  <c r="AD2054" i="15" s="1"/>
  <c r="Q2055" i="15"/>
  <c r="R2055" i="15" s="1"/>
  <c r="T2055" i="15" s="1"/>
  <c r="AB2055" i="15" s="1"/>
  <c r="K2055" i="15"/>
  <c r="M2055" i="15" s="1"/>
  <c r="AH2053" i="15"/>
  <c r="AC2055" i="15" l="1"/>
  <c r="AD2055" i="15" s="1"/>
  <c r="AA2055" i="15"/>
  <c r="W2056" i="15"/>
  <c r="X2056" i="15" s="1"/>
  <c r="AA2056" i="15" s="1"/>
  <c r="K2056" i="15"/>
  <c r="M2056" i="15" s="1"/>
  <c r="AI2053" i="15"/>
  <c r="C1883" i="11" s="1"/>
  <c r="AJ2053" i="15"/>
  <c r="D1883" i="11" s="1"/>
  <c r="AG2054" i="15"/>
  <c r="AE2054" i="15"/>
  <c r="B2058" i="15"/>
  <c r="V2057" i="15"/>
  <c r="U2057" i="15"/>
  <c r="Y2057" i="15"/>
  <c r="J2057" i="15"/>
  <c r="E2057" i="15"/>
  <c r="F2057" i="15" s="1"/>
  <c r="G2057" i="15" s="1"/>
  <c r="C2057" i="15" s="1"/>
  <c r="D2057" i="15" s="1"/>
  <c r="H2057" i="15" s="1"/>
  <c r="AF2057" i="15" s="1"/>
  <c r="E1879" i="11"/>
  <c r="I2057" i="15"/>
  <c r="N2057" i="15"/>
  <c r="O2057" i="15" s="1"/>
  <c r="P2057" i="15" s="1"/>
  <c r="L2057" i="15"/>
  <c r="S2057" i="15"/>
  <c r="Q2056" i="15"/>
  <c r="R2056" i="15" s="1"/>
  <c r="T2056" i="15" s="1"/>
  <c r="AB2056" i="15" s="1"/>
  <c r="AC2056" i="15" l="1"/>
  <c r="AD2056" i="15" s="1"/>
  <c r="AE2056" i="15" s="1"/>
  <c r="AG2055" i="15"/>
  <c r="AE2055" i="15"/>
  <c r="AH2055" i="15" s="1"/>
  <c r="AJ2055" i="15" s="1"/>
  <c r="D1881" i="11" s="1"/>
  <c r="Z2056" i="15"/>
  <c r="AH2054" i="15"/>
  <c r="AI2054" i="15" s="1"/>
  <c r="C1882" i="11" s="1"/>
  <c r="B2059" i="15"/>
  <c r="V2058" i="15"/>
  <c r="U2058" i="15"/>
  <c r="Y2058" i="15"/>
  <c r="J2058" i="15"/>
  <c r="E2058" i="15"/>
  <c r="F2058" i="15" s="1"/>
  <c r="G2058" i="15" s="1"/>
  <c r="C2058" i="15" s="1"/>
  <c r="D2058" i="15" s="1"/>
  <c r="H2058" i="15" s="1"/>
  <c r="AF2058" i="15" s="1"/>
  <c r="E1878" i="11"/>
  <c r="I2058" i="15"/>
  <c r="N2058" i="15"/>
  <c r="O2058" i="15" s="1"/>
  <c r="P2058" i="15" s="1"/>
  <c r="L2058" i="15"/>
  <c r="S2058" i="15"/>
  <c r="Q2057" i="15"/>
  <c r="R2057" i="15" s="1"/>
  <c r="T2057" i="15" s="1"/>
  <c r="AB2057" i="15" s="1"/>
  <c r="K2057" i="15"/>
  <c r="M2057" i="15" s="1"/>
  <c r="W2057" i="15"/>
  <c r="X2057" i="15" s="1"/>
  <c r="AC2057" i="15" l="1"/>
  <c r="AD2057" i="15" s="1"/>
  <c r="AG2056" i="15"/>
  <c r="AH2056" i="15" s="1"/>
  <c r="AI2055" i="15"/>
  <c r="C1881" i="11" s="1"/>
  <c r="W2058" i="15"/>
  <c r="X2058" i="15" s="1"/>
  <c r="Z2058" i="15" s="1"/>
  <c r="AJ2054" i="15"/>
  <c r="D1882" i="11" s="1"/>
  <c r="B2060" i="15"/>
  <c r="V2059" i="15"/>
  <c r="U2059" i="15"/>
  <c r="Y2059" i="15"/>
  <c r="J2059" i="15"/>
  <c r="E2059" i="15"/>
  <c r="F2059" i="15" s="1"/>
  <c r="G2059" i="15" s="1"/>
  <c r="C2059" i="15" s="1"/>
  <c r="D2059" i="15" s="1"/>
  <c r="H2059" i="15" s="1"/>
  <c r="AF2059" i="15" s="1"/>
  <c r="E1877" i="11"/>
  <c r="I2059" i="15"/>
  <c r="N2059" i="15"/>
  <c r="O2059" i="15" s="1"/>
  <c r="P2059" i="15" s="1"/>
  <c r="L2059" i="15"/>
  <c r="S2059" i="15"/>
  <c r="Q2058" i="15"/>
  <c r="R2058" i="15" s="1"/>
  <c r="T2058" i="15" s="1"/>
  <c r="AB2058" i="15" s="1"/>
  <c r="K2058" i="15"/>
  <c r="M2058" i="15" s="1"/>
  <c r="AA2057" i="15"/>
  <c r="Z2057" i="15"/>
  <c r="AC2058" i="15" l="1"/>
  <c r="AD2058" i="15" s="1"/>
  <c r="AG2057" i="15"/>
  <c r="AA2058" i="15"/>
  <c r="W2059" i="15"/>
  <c r="X2059" i="15" s="1"/>
  <c r="AA2059" i="15" s="1"/>
  <c r="B2061" i="15"/>
  <c r="V2060" i="15"/>
  <c r="U2060" i="15"/>
  <c r="Y2060" i="15"/>
  <c r="J2060" i="15"/>
  <c r="E2060" i="15"/>
  <c r="F2060" i="15" s="1"/>
  <c r="G2060" i="15" s="1"/>
  <c r="C2060" i="15" s="1"/>
  <c r="D2060" i="15" s="1"/>
  <c r="H2060" i="15" s="1"/>
  <c r="AF2060" i="15" s="1"/>
  <c r="E1876" i="11"/>
  <c r="I2060" i="15"/>
  <c r="N2060" i="15"/>
  <c r="O2060" i="15" s="1"/>
  <c r="P2060" i="15" s="1"/>
  <c r="L2060" i="15"/>
  <c r="S2060" i="15"/>
  <c r="AI2056" i="15"/>
  <c r="C1880" i="11" s="1"/>
  <c r="AJ2056" i="15"/>
  <c r="D1880" i="11" s="1"/>
  <c r="AE2057" i="15"/>
  <c r="AH2057" i="15" s="1"/>
  <c r="Q2059" i="15"/>
  <c r="R2059" i="15" s="1"/>
  <c r="T2059" i="15" s="1"/>
  <c r="AB2059" i="15" s="1"/>
  <c r="K2059" i="15"/>
  <c r="M2059" i="15" s="1"/>
  <c r="AC2059" i="15" l="1"/>
  <c r="AD2059" i="15" s="1"/>
  <c r="AE2059" i="15" s="1"/>
  <c r="AE2058" i="15"/>
  <c r="AG2058" i="15"/>
  <c r="AH2058" i="15" s="1"/>
  <c r="AJ2058" i="15" s="1"/>
  <c r="D1878" i="11" s="1"/>
  <c r="Z2059" i="15"/>
  <c r="W2060" i="15"/>
  <c r="X2060" i="15" s="1"/>
  <c r="Z2060" i="15" s="1"/>
  <c r="B2062" i="15"/>
  <c r="V2061" i="15"/>
  <c r="U2061" i="15"/>
  <c r="Y2061" i="15"/>
  <c r="J2061" i="15"/>
  <c r="E2061" i="15"/>
  <c r="F2061" i="15" s="1"/>
  <c r="G2061" i="15" s="1"/>
  <c r="C2061" i="15" s="1"/>
  <c r="D2061" i="15" s="1"/>
  <c r="H2061" i="15" s="1"/>
  <c r="AF2061" i="15" s="1"/>
  <c r="E1875" i="11"/>
  <c r="I2061" i="15"/>
  <c r="N2061" i="15"/>
  <c r="O2061" i="15" s="1"/>
  <c r="P2061" i="15" s="1"/>
  <c r="L2061" i="15"/>
  <c r="S2061" i="15"/>
  <c r="AJ2057" i="15"/>
  <c r="D1879" i="11" s="1"/>
  <c r="AI2057" i="15"/>
  <c r="C1879" i="11" s="1"/>
  <c r="Q2060" i="15"/>
  <c r="R2060" i="15" s="1"/>
  <c r="T2060" i="15" s="1"/>
  <c r="AB2060" i="15" s="1"/>
  <c r="K2060" i="15"/>
  <c r="M2060" i="15" s="1"/>
  <c r="AG2059" i="15" l="1"/>
  <c r="AH2059" i="15" s="1"/>
  <c r="AC2060" i="15"/>
  <c r="AD2060" i="15" s="1"/>
  <c r="AA2060" i="15"/>
  <c r="W2061" i="15"/>
  <c r="X2061" i="15" s="1"/>
  <c r="AA2061" i="15" s="1"/>
  <c r="AI2058" i="15"/>
  <c r="C1878" i="11" s="1"/>
  <c r="K2061" i="15"/>
  <c r="M2061" i="15" s="1"/>
  <c r="B2063" i="15"/>
  <c r="V2062" i="15"/>
  <c r="U2062" i="15"/>
  <c r="Y2062" i="15"/>
  <c r="J2062" i="15"/>
  <c r="E2062" i="15"/>
  <c r="F2062" i="15" s="1"/>
  <c r="G2062" i="15" s="1"/>
  <c r="C2062" i="15" s="1"/>
  <c r="D2062" i="15" s="1"/>
  <c r="H2062" i="15" s="1"/>
  <c r="AF2062" i="15" s="1"/>
  <c r="E1874" i="11"/>
  <c r="I2062" i="15"/>
  <c r="N2062" i="15"/>
  <c r="O2062" i="15" s="1"/>
  <c r="P2062" i="15" s="1"/>
  <c r="L2062" i="15"/>
  <c r="S2062" i="15"/>
  <c r="Q2061" i="15"/>
  <c r="R2061" i="15" s="1"/>
  <c r="T2061" i="15" s="1"/>
  <c r="AB2061" i="15" s="1"/>
  <c r="AI2059" i="15" l="1"/>
  <c r="C1877" i="11" s="1"/>
  <c r="AJ2059" i="15"/>
  <c r="D1877" i="11" s="1"/>
  <c r="AC2061" i="15"/>
  <c r="AD2061" i="15" s="1"/>
  <c r="AG2061" i="15" s="1"/>
  <c r="AG2060" i="15"/>
  <c r="AE2060" i="15"/>
  <c r="AH2060" i="15" s="1"/>
  <c r="Z2061" i="15"/>
  <c r="W2062" i="15"/>
  <c r="X2062" i="15" s="1"/>
  <c r="AA2062" i="15" s="1"/>
  <c r="B2064" i="15"/>
  <c r="V2063" i="15"/>
  <c r="U2063" i="15"/>
  <c r="Y2063" i="15"/>
  <c r="J2063" i="15"/>
  <c r="E2063" i="15"/>
  <c r="F2063" i="15" s="1"/>
  <c r="G2063" i="15" s="1"/>
  <c r="C2063" i="15" s="1"/>
  <c r="D2063" i="15" s="1"/>
  <c r="H2063" i="15" s="1"/>
  <c r="AF2063" i="15" s="1"/>
  <c r="E1873" i="11"/>
  <c r="I2063" i="15"/>
  <c r="N2063" i="15"/>
  <c r="O2063" i="15" s="1"/>
  <c r="P2063" i="15" s="1"/>
  <c r="L2063" i="15"/>
  <c r="S2063" i="15"/>
  <c r="Q2062" i="15"/>
  <c r="R2062" i="15" s="1"/>
  <c r="T2062" i="15" s="1"/>
  <c r="AB2062" i="15" s="1"/>
  <c r="K2062" i="15"/>
  <c r="M2062" i="15" s="1"/>
  <c r="AC2062" i="15" l="1"/>
  <c r="AD2062" i="15" s="1"/>
  <c r="AE2062" i="15" s="1"/>
  <c r="AE2061" i="15"/>
  <c r="AH2061" i="15" s="1"/>
  <c r="AI2061" i="15" s="1"/>
  <c r="C1875" i="11" s="1"/>
  <c r="AJ2060" i="15"/>
  <c r="D1876" i="11" s="1"/>
  <c r="AI2060" i="15"/>
  <c r="C1876" i="11" s="1"/>
  <c r="Z2062" i="15"/>
  <c r="W2063" i="15"/>
  <c r="X2063" i="15" s="1"/>
  <c r="AA2063" i="15" s="1"/>
  <c r="K2063" i="15"/>
  <c r="M2063" i="15" s="1"/>
  <c r="B2065" i="15"/>
  <c r="V2064" i="15"/>
  <c r="U2064" i="15"/>
  <c r="Y2064" i="15"/>
  <c r="J2064" i="15"/>
  <c r="E2064" i="15"/>
  <c r="F2064" i="15" s="1"/>
  <c r="G2064" i="15" s="1"/>
  <c r="C2064" i="15" s="1"/>
  <c r="D2064" i="15" s="1"/>
  <c r="H2064" i="15" s="1"/>
  <c r="AF2064" i="15" s="1"/>
  <c r="E1872" i="11"/>
  <c r="I2064" i="15"/>
  <c r="N2064" i="15"/>
  <c r="O2064" i="15" s="1"/>
  <c r="P2064" i="15" s="1"/>
  <c r="L2064" i="15"/>
  <c r="S2064" i="15"/>
  <c r="Q2063" i="15"/>
  <c r="R2063" i="15" s="1"/>
  <c r="T2063" i="15" s="1"/>
  <c r="AB2063" i="15" s="1"/>
  <c r="AG2062" i="15" l="1"/>
  <c r="K2064" i="15"/>
  <c r="M2064" i="15" s="1"/>
  <c r="AC2063" i="15"/>
  <c r="AD2063" i="15" s="1"/>
  <c r="AG2063" i="15" s="1"/>
  <c r="W2064" i="15"/>
  <c r="X2064" i="15" s="1"/>
  <c r="AA2064" i="15" s="1"/>
  <c r="Z2063" i="15"/>
  <c r="AH2062" i="15"/>
  <c r="AJ2062" i="15" s="1"/>
  <c r="D1874" i="11" s="1"/>
  <c r="AJ2061" i="15"/>
  <c r="D1875" i="11" s="1"/>
  <c r="B2066" i="15"/>
  <c r="V2065" i="15"/>
  <c r="U2065" i="15"/>
  <c r="Y2065" i="15"/>
  <c r="J2065" i="15"/>
  <c r="E2065" i="15"/>
  <c r="F2065" i="15" s="1"/>
  <c r="G2065" i="15" s="1"/>
  <c r="C2065" i="15" s="1"/>
  <c r="D2065" i="15" s="1"/>
  <c r="H2065" i="15" s="1"/>
  <c r="AF2065" i="15" s="1"/>
  <c r="E1871" i="11"/>
  <c r="I2065" i="15"/>
  <c r="N2065" i="15"/>
  <c r="O2065" i="15" s="1"/>
  <c r="P2065" i="15" s="1"/>
  <c r="L2065" i="15"/>
  <c r="S2065" i="15"/>
  <c r="Q2064" i="15"/>
  <c r="R2064" i="15" s="1"/>
  <c r="T2064" i="15" s="1"/>
  <c r="AB2064" i="15" s="1"/>
  <c r="AE2063" i="15" l="1"/>
  <c r="AH2063" i="15" s="1"/>
  <c r="AJ2063" i="15" s="1"/>
  <c r="D1873" i="11" s="1"/>
  <c r="AC2064" i="15"/>
  <c r="AD2064" i="15" s="1"/>
  <c r="AE2064" i="15" s="1"/>
  <c r="Z2064" i="15"/>
  <c r="W2065" i="15"/>
  <c r="X2065" i="15" s="1"/>
  <c r="Z2065" i="15" s="1"/>
  <c r="AI2062" i="15"/>
  <c r="C1874" i="11" s="1"/>
  <c r="K2065" i="15"/>
  <c r="M2065" i="15" s="1"/>
  <c r="B2067" i="15"/>
  <c r="V2066" i="15"/>
  <c r="U2066" i="15"/>
  <c r="Y2066" i="15"/>
  <c r="J2066" i="15"/>
  <c r="E2066" i="15"/>
  <c r="F2066" i="15" s="1"/>
  <c r="G2066" i="15" s="1"/>
  <c r="C2066" i="15" s="1"/>
  <c r="D2066" i="15" s="1"/>
  <c r="H2066" i="15" s="1"/>
  <c r="AF2066" i="15" s="1"/>
  <c r="E1870" i="11"/>
  <c r="I2066" i="15"/>
  <c r="N2066" i="15"/>
  <c r="O2066" i="15" s="1"/>
  <c r="P2066" i="15" s="1"/>
  <c r="L2066" i="15"/>
  <c r="S2066" i="15"/>
  <c r="Q2065" i="15"/>
  <c r="R2065" i="15" s="1"/>
  <c r="T2065" i="15" s="1"/>
  <c r="AB2065" i="15" s="1"/>
  <c r="AG2064" i="15" l="1"/>
  <c r="AC2065" i="15"/>
  <c r="AD2065" i="15" s="1"/>
  <c r="AA2065" i="15"/>
  <c r="AH2064" i="15"/>
  <c r="AI2064" i="15" s="1"/>
  <c r="C1872" i="11" s="1"/>
  <c r="AI2063" i="15"/>
  <c r="C1873" i="11" s="1"/>
  <c r="B2068" i="15"/>
  <c r="V2067" i="15"/>
  <c r="U2067" i="15"/>
  <c r="Y2067" i="15"/>
  <c r="J2067" i="15"/>
  <c r="E2067" i="15"/>
  <c r="F2067" i="15" s="1"/>
  <c r="G2067" i="15" s="1"/>
  <c r="C2067" i="15" s="1"/>
  <c r="D2067" i="15" s="1"/>
  <c r="H2067" i="15" s="1"/>
  <c r="AF2067" i="15" s="1"/>
  <c r="E1869" i="11"/>
  <c r="I2067" i="15"/>
  <c r="N2067" i="15"/>
  <c r="O2067" i="15" s="1"/>
  <c r="P2067" i="15" s="1"/>
  <c r="L2067" i="15"/>
  <c r="S2067" i="15"/>
  <c r="W2066" i="15"/>
  <c r="X2066" i="15" s="1"/>
  <c r="Q2066" i="15"/>
  <c r="R2066" i="15" s="1"/>
  <c r="T2066" i="15" s="1"/>
  <c r="AB2066" i="15" s="1"/>
  <c r="K2066" i="15"/>
  <c r="M2066" i="15" s="1"/>
  <c r="AC2066" i="15" l="1"/>
  <c r="AD2066" i="15" s="1"/>
  <c r="AE2065" i="15"/>
  <c r="AH2065" i="15" s="1"/>
  <c r="AG2065" i="15"/>
  <c r="W2067" i="15"/>
  <c r="X2067" i="15" s="1"/>
  <c r="AA2067" i="15" s="1"/>
  <c r="AJ2064" i="15"/>
  <c r="D1872" i="11" s="1"/>
  <c r="B2069" i="15"/>
  <c r="V2068" i="15"/>
  <c r="U2068" i="15"/>
  <c r="Y2068" i="15"/>
  <c r="J2068" i="15"/>
  <c r="E2068" i="15"/>
  <c r="F2068" i="15" s="1"/>
  <c r="G2068" i="15" s="1"/>
  <c r="C2068" i="15" s="1"/>
  <c r="D2068" i="15" s="1"/>
  <c r="H2068" i="15" s="1"/>
  <c r="AF2068" i="15" s="1"/>
  <c r="E1868" i="11"/>
  <c r="I2068" i="15"/>
  <c r="N2068" i="15"/>
  <c r="O2068" i="15" s="1"/>
  <c r="P2068" i="15" s="1"/>
  <c r="L2068" i="15"/>
  <c r="S2068" i="15"/>
  <c r="Z2066" i="15"/>
  <c r="AA2066" i="15"/>
  <c r="Q2067" i="15"/>
  <c r="R2067" i="15" s="1"/>
  <c r="T2067" i="15" s="1"/>
  <c r="AB2067" i="15" s="1"/>
  <c r="K2067" i="15"/>
  <c r="M2067" i="15" s="1"/>
  <c r="AC2067" i="15" l="1"/>
  <c r="AD2067" i="15" s="1"/>
  <c r="AG2067" i="15" s="1"/>
  <c r="AE2066" i="15"/>
  <c r="W2068" i="15"/>
  <c r="X2068" i="15" s="1"/>
  <c r="Z2068" i="15" s="1"/>
  <c r="Z2067" i="15"/>
  <c r="Q2068" i="15"/>
  <c r="R2068" i="15" s="1"/>
  <c r="T2068" i="15" s="1"/>
  <c r="AB2068" i="15" s="1"/>
  <c r="B2070" i="15"/>
  <c r="V2069" i="15"/>
  <c r="U2069" i="15"/>
  <c r="Y2069" i="15"/>
  <c r="J2069" i="15"/>
  <c r="E2069" i="15"/>
  <c r="F2069" i="15" s="1"/>
  <c r="G2069" i="15" s="1"/>
  <c r="C2069" i="15" s="1"/>
  <c r="D2069" i="15" s="1"/>
  <c r="H2069" i="15" s="1"/>
  <c r="AF2069" i="15" s="1"/>
  <c r="E1867" i="11"/>
  <c r="I2069" i="15"/>
  <c r="N2069" i="15"/>
  <c r="O2069" i="15" s="1"/>
  <c r="P2069" i="15" s="1"/>
  <c r="L2069" i="15"/>
  <c r="S2069" i="15"/>
  <c r="AI2065" i="15"/>
  <c r="C1871" i="11" s="1"/>
  <c r="AJ2065" i="15"/>
  <c r="D1871" i="11" s="1"/>
  <c r="K2068" i="15"/>
  <c r="M2068" i="15" s="1"/>
  <c r="AG2066" i="15"/>
  <c r="AH2066" i="15" s="1"/>
  <c r="AE2067" i="15" l="1"/>
  <c r="AH2067" i="15" s="1"/>
  <c r="AI2067" i="15" s="1"/>
  <c r="C1869" i="11" s="1"/>
  <c r="AA2068" i="15"/>
  <c r="W2069" i="15"/>
  <c r="X2069" i="15" s="1"/>
  <c r="AA2069" i="15" s="1"/>
  <c r="B2071" i="15"/>
  <c r="V2070" i="15"/>
  <c r="U2070" i="15"/>
  <c r="Y2070" i="15"/>
  <c r="J2070" i="15"/>
  <c r="E2070" i="15"/>
  <c r="F2070" i="15" s="1"/>
  <c r="G2070" i="15" s="1"/>
  <c r="C2070" i="15" s="1"/>
  <c r="D2070" i="15" s="1"/>
  <c r="H2070" i="15" s="1"/>
  <c r="AF2070" i="15" s="1"/>
  <c r="E1866" i="11"/>
  <c r="I2070" i="15"/>
  <c r="N2070" i="15"/>
  <c r="O2070" i="15" s="1"/>
  <c r="P2070" i="15" s="1"/>
  <c r="L2070" i="15"/>
  <c r="S2070" i="15"/>
  <c r="Q2069" i="15"/>
  <c r="R2069" i="15" s="1"/>
  <c r="T2069" i="15" s="1"/>
  <c r="AB2069" i="15" s="1"/>
  <c r="AC2068" i="15"/>
  <c r="AD2068" i="15" s="1"/>
  <c r="AJ2066" i="15"/>
  <c r="D1870" i="11" s="1"/>
  <c r="AI2066" i="15"/>
  <c r="C1870" i="11" s="1"/>
  <c r="K2069" i="15"/>
  <c r="M2069" i="15" s="1"/>
  <c r="AC2069" i="15" l="1"/>
  <c r="AD2069" i="15" s="1"/>
  <c r="AG2069" i="15" s="1"/>
  <c r="W2070" i="15"/>
  <c r="X2070" i="15" s="1"/>
  <c r="AA2070" i="15" s="1"/>
  <c r="AG2068" i="15"/>
  <c r="Z2069" i="15"/>
  <c r="AJ2067" i="15"/>
  <c r="D1869" i="11" s="1"/>
  <c r="Q2070" i="15"/>
  <c r="R2070" i="15" s="1"/>
  <c r="T2070" i="15" s="1"/>
  <c r="AB2070" i="15" s="1"/>
  <c r="AE2068" i="15"/>
  <c r="AH2068" i="15" s="1"/>
  <c r="K2070" i="15"/>
  <c r="M2070" i="15" s="1"/>
  <c r="B2072" i="15"/>
  <c r="V2071" i="15"/>
  <c r="U2071" i="15"/>
  <c r="Y2071" i="15"/>
  <c r="J2071" i="15"/>
  <c r="E2071" i="15"/>
  <c r="F2071" i="15" s="1"/>
  <c r="G2071" i="15" s="1"/>
  <c r="C2071" i="15" s="1"/>
  <c r="D2071" i="15" s="1"/>
  <c r="H2071" i="15" s="1"/>
  <c r="AF2071" i="15" s="1"/>
  <c r="E1865" i="11"/>
  <c r="I2071" i="15"/>
  <c r="N2071" i="15"/>
  <c r="O2071" i="15" s="1"/>
  <c r="P2071" i="15" s="1"/>
  <c r="L2071" i="15"/>
  <c r="S2071" i="15"/>
  <c r="AE2069" i="15" l="1"/>
  <c r="AH2069" i="15" s="1"/>
  <c r="AI2069" i="15" s="1"/>
  <c r="C1867" i="11" s="1"/>
  <c r="Z2070" i="15"/>
  <c r="W2071" i="15"/>
  <c r="X2071" i="15" s="1"/>
  <c r="AA2071" i="15" s="1"/>
  <c r="B2073" i="15"/>
  <c r="V2072" i="15"/>
  <c r="U2072" i="15"/>
  <c r="Y2072" i="15"/>
  <c r="J2072" i="15"/>
  <c r="E2072" i="15"/>
  <c r="F2072" i="15" s="1"/>
  <c r="G2072" i="15" s="1"/>
  <c r="C2072" i="15" s="1"/>
  <c r="D2072" i="15" s="1"/>
  <c r="H2072" i="15" s="1"/>
  <c r="AF2072" i="15" s="1"/>
  <c r="E1864" i="11"/>
  <c r="I2072" i="15"/>
  <c r="N2072" i="15"/>
  <c r="O2072" i="15" s="1"/>
  <c r="P2072" i="15" s="1"/>
  <c r="L2072" i="15"/>
  <c r="S2072" i="15"/>
  <c r="AC2070" i="15"/>
  <c r="AD2070" i="15" s="1"/>
  <c r="AG2070" i="15" s="1"/>
  <c r="Q2071" i="15"/>
  <c r="R2071" i="15" s="1"/>
  <c r="T2071" i="15" s="1"/>
  <c r="AB2071" i="15" s="1"/>
  <c r="AC2071" i="15" s="1"/>
  <c r="AD2071" i="15" s="1"/>
  <c r="AI2068" i="15"/>
  <c r="C1868" i="11" s="1"/>
  <c r="AJ2068" i="15"/>
  <c r="D1868" i="11" s="1"/>
  <c r="K2071" i="15"/>
  <c r="M2071" i="15" s="1"/>
  <c r="AJ2069" i="15" l="1"/>
  <c r="D1867" i="11" s="1"/>
  <c r="Z2071" i="15"/>
  <c r="W2072" i="15"/>
  <c r="X2072" i="15" s="1"/>
  <c r="AA2072" i="15" s="1"/>
  <c r="AG2071" i="15"/>
  <c r="AE2071" i="15"/>
  <c r="K2072" i="15"/>
  <c r="M2072" i="15" s="1"/>
  <c r="AE2070" i="15"/>
  <c r="AH2070" i="15" s="1"/>
  <c r="Q2072" i="15"/>
  <c r="R2072" i="15" s="1"/>
  <c r="T2072" i="15" s="1"/>
  <c r="AB2072" i="15" s="1"/>
  <c r="B2074" i="15"/>
  <c r="V2073" i="15"/>
  <c r="U2073" i="15"/>
  <c r="Y2073" i="15"/>
  <c r="J2073" i="15"/>
  <c r="E2073" i="15"/>
  <c r="F2073" i="15" s="1"/>
  <c r="G2073" i="15" s="1"/>
  <c r="C2073" i="15" s="1"/>
  <c r="D2073" i="15" s="1"/>
  <c r="H2073" i="15" s="1"/>
  <c r="AF2073" i="15" s="1"/>
  <c r="E1863" i="11"/>
  <c r="I2073" i="15"/>
  <c r="N2073" i="15"/>
  <c r="O2073" i="15" s="1"/>
  <c r="P2073" i="15" s="1"/>
  <c r="L2073" i="15"/>
  <c r="S2073" i="15"/>
  <c r="AC2072" i="15" l="1"/>
  <c r="AD2072" i="15" s="1"/>
  <c r="AG2072" i="15" s="1"/>
  <c r="Z2072" i="15"/>
  <c r="W2073" i="15"/>
  <c r="X2073" i="15" s="1"/>
  <c r="AA2073" i="15" s="1"/>
  <c r="AH2071" i="15"/>
  <c r="AI2071" i="15" s="1"/>
  <c r="C1865" i="11" s="1"/>
  <c r="AJ2070" i="15"/>
  <c r="D1866" i="11" s="1"/>
  <c r="AI2070" i="15"/>
  <c r="C1866" i="11" s="1"/>
  <c r="B2075" i="15"/>
  <c r="V2074" i="15"/>
  <c r="U2074" i="15"/>
  <c r="Y2074" i="15"/>
  <c r="J2074" i="15"/>
  <c r="E2074" i="15"/>
  <c r="F2074" i="15" s="1"/>
  <c r="G2074" i="15" s="1"/>
  <c r="C2074" i="15" s="1"/>
  <c r="D2074" i="15" s="1"/>
  <c r="H2074" i="15" s="1"/>
  <c r="AF2074" i="15" s="1"/>
  <c r="E1862" i="11"/>
  <c r="I2074" i="15"/>
  <c r="N2074" i="15"/>
  <c r="O2074" i="15" s="1"/>
  <c r="P2074" i="15" s="1"/>
  <c r="L2074" i="15"/>
  <c r="S2074" i="15"/>
  <c r="Q2073" i="15"/>
  <c r="R2073" i="15" s="1"/>
  <c r="T2073" i="15" s="1"/>
  <c r="AB2073" i="15" s="1"/>
  <c r="K2073" i="15"/>
  <c r="M2073" i="15" s="1"/>
  <c r="AE2072" i="15" l="1"/>
  <c r="AH2072" i="15" s="1"/>
  <c r="AI2072" i="15" s="1"/>
  <c r="C1864" i="11" s="1"/>
  <c r="AC2073" i="15"/>
  <c r="AD2073" i="15" s="1"/>
  <c r="AG2073" i="15" s="1"/>
  <c r="AJ2071" i="15"/>
  <c r="D1865" i="11" s="1"/>
  <c r="Z2073" i="15"/>
  <c r="W2074" i="15"/>
  <c r="X2074" i="15" s="1"/>
  <c r="Z2074" i="15" s="1"/>
  <c r="B2076" i="15"/>
  <c r="V2075" i="15"/>
  <c r="U2075" i="15"/>
  <c r="Y2075" i="15"/>
  <c r="J2075" i="15"/>
  <c r="E2075" i="15"/>
  <c r="F2075" i="15" s="1"/>
  <c r="G2075" i="15" s="1"/>
  <c r="C2075" i="15" s="1"/>
  <c r="D2075" i="15" s="1"/>
  <c r="H2075" i="15" s="1"/>
  <c r="AF2075" i="15" s="1"/>
  <c r="E1861" i="11"/>
  <c r="I2075" i="15"/>
  <c r="N2075" i="15"/>
  <c r="O2075" i="15" s="1"/>
  <c r="P2075" i="15" s="1"/>
  <c r="L2075" i="15"/>
  <c r="S2075" i="15"/>
  <c r="Q2074" i="15"/>
  <c r="R2074" i="15" s="1"/>
  <c r="T2074" i="15" s="1"/>
  <c r="AB2074" i="15" s="1"/>
  <c r="K2074" i="15"/>
  <c r="M2074" i="15" s="1"/>
  <c r="AE2073" i="15" l="1"/>
  <c r="AH2073" i="15" s="1"/>
  <c r="AJ2073" i="15" s="1"/>
  <c r="D1863" i="11" s="1"/>
  <c r="AC2074" i="15"/>
  <c r="AD2074" i="15" s="1"/>
  <c r="W2075" i="15"/>
  <c r="X2075" i="15" s="1"/>
  <c r="AA2075" i="15" s="1"/>
  <c r="AA2074" i="15"/>
  <c r="AJ2072" i="15"/>
  <c r="D1864" i="11" s="1"/>
  <c r="B2077" i="15"/>
  <c r="V2076" i="15"/>
  <c r="U2076" i="15"/>
  <c r="Y2076" i="15"/>
  <c r="J2076" i="15"/>
  <c r="E2076" i="15"/>
  <c r="F2076" i="15" s="1"/>
  <c r="G2076" i="15" s="1"/>
  <c r="C2076" i="15" s="1"/>
  <c r="D2076" i="15" s="1"/>
  <c r="H2076" i="15" s="1"/>
  <c r="AF2076" i="15" s="1"/>
  <c r="E1860" i="11"/>
  <c r="I2076" i="15"/>
  <c r="N2076" i="15"/>
  <c r="O2076" i="15" s="1"/>
  <c r="P2076" i="15" s="1"/>
  <c r="L2076" i="15"/>
  <c r="S2076" i="15"/>
  <c r="Q2075" i="15"/>
  <c r="R2075" i="15" s="1"/>
  <c r="T2075" i="15" s="1"/>
  <c r="AB2075" i="15" s="1"/>
  <c r="K2075" i="15"/>
  <c r="M2075" i="15" s="1"/>
  <c r="AI2073" i="15" l="1"/>
  <c r="C1863" i="11" s="1"/>
  <c r="AC2075" i="15"/>
  <c r="AD2075" i="15" s="1"/>
  <c r="AE2075" i="15" s="1"/>
  <c r="AE2074" i="15"/>
  <c r="Z2075" i="15"/>
  <c r="W2076" i="15"/>
  <c r="X2076" i="15" s="1"/>
  <c r="Z2076" i="15" s="1"/>
  <c r="AG2074" i="15"/>
  <c r="AH2074" i="15" s="1"/>
  <c r="Q2076" i="15"/>
  <c r="R2076" i="15" s="1"/>
  <c r="T2076" i="15" s="1"/>
  <c r="AB2076" i="15" s="1"/>
  <c r="B2078" i="15"/>
  <c r="V2077" i="15"/>
  <c r="U2077" i="15"/>
  <c r="Y2077" i="15"/>
  <c r="J2077" i="15"/>
  <c r="E2077" i="15"/>
  <c r="F2077" i="15" s="1"/>
  <c r="G2077" i="15" s="1"/>
  <c r="C2077" i="15" s="1"/>
  <c r="D2077" i="15" s="1"/>
  <c r="H2077" i="15" s="1"/>
  <c r="AF2077" i="15" s="1"/>
  <c r="E1859" i="11"/>
  <c r="I2077" i="15"/>
  <c r="N2077" i="15"/>
  <c r="O2077" i="15" s="1"/>
  <c r="P2077" i="15" s="1"/>
  <c r="L2077" i="15"/>
  <c r="S2077" i="15"/>
  <c r="K2076" i="15"/>
  <c r="M2076" i="15" s="1"/>
  <c r="AG2075" i="15" l="1"/>
  <c r="AH2075" i="15" s="1"/>
  <c r="AA2076" i="15"/>
  <c r="W2077" i="15"/>
  <c r="X2077" i="15" s="1"/>
  <c r="Z2077" i="15" s="1"/>
  <c r="K2077" i="15"/>
  <c r="M2077" i="15" s="1"/>
  <c r="AI2074" i="15"/>
  <c r="C1862" i="11" s="1"/>
  <c r="AJ2074" i="15"/>
  <c r="D1862" i="11" s="1"/>
  <c r="B2079" i="15"/>
  <c r="V2078" i="15"/>
  <c r="U2078" i="15"/>
  <c r="Y2078" i="15"/>
  <c r="J2078" i="15"/>
  <c r="E2078" i="15"/>
  <c r="F2078" i="15" s="1"/>
  <c r="G2078" i="15" s="1"/>
  <c r="C2078" i="15" s="1"/>
  <c r="D2078" i="15" s="1"/>
  <c r="H2078" i="15" s="1"/>
  <c r="AF2078" i="15" s="1"/>
  <c r="E1858" i="11"/>
  <c r="I2078" i="15"/>
  <c r="N2078" i="15"/>
  <c r="O2078" i="15" s="1"/>
  <c r="P2078" i="15" s="1"/>
  <c r="L2078" i="15"/>
  <c r="S2078" i="15"/>
  <c r="AC2076" i="15"/>
  <c r="AD2076" i="15" s="1"/>
  <c r="Q2077" i="15"/>
  <c r="R2077" i="15" s="1"/>
  <c r="T2077" i="15" s="1"/>
  <c r="AB2077" i="15" s="1"/>
  <c r="AJ2075" i="15" l="1"/>
  <c r="D1861" i="11" s="1"/>
  <c r="AI2075" i="15"/>
  <c r="C1861" i="11" s="1"/>
  <c r="AC2077" i="15"/>
  <c r="AD2077" i="15" s="1"/>
  <c r="AE2076" i="15"/>
  <c r="AA2077" i="15"/>
  <c r="W2078" i="15"/>
  <c r="X2078" i="15" s="1"/>
  <c r="AA2078" i="15" s="1"/>
  <c r="B2080" i="15"/>
  <c r="V2079" i="15"/>
  <c r="U2079" i="15"/>
  <c r="Y2079" i="15"/>
  <c r="J2079" i="15"/>
  <c r="E2079" i="15"/>
  <c r="F2079" i="15" s="1"/>
  <c r="G2079" i="15" s="1"/>
  <c r="C2079" i="15" s="1"/>
  <c r="D2079" i="15" s="1"/>
  <c r="H2079" i="15" s="1"/>
  <c r="AF2079" i="15" s="1"/>
  <c r="E1857" i="11"/>
  <c r="I2079" i="15"/>
  <c r="N2079" i="15"/>
  <c r="O2079" i="15" s="1"/>
  <c r="P2079" i="15" s="1"/>
  <c r="L2079" i="15"/>
  <c r="S2079" i="15"/>
  <c r="Q2078" i="15"/>
  <c r="R2078" i="15" s="1"/>
  <c r="T2078" i="15" s="1"/>
  <c r="AB2078" i="15" s="1"/>
  <c r="K2078" i="15"/>
  <c r="M2078" i="15" s="1"/>
  <c r="AG2076" i="15"/>
  <c r="AH2076" i="15" s="1"/>
  <c r="AE2077" i="15" l="1"/>
  <c r="AC2078" i="15"/>
  <c r="AD2078" i="15" s="1"/>
  <c r="AG2078" i="15" s="1"/>
  <c r="AG2077" i="15"/>
  <c r="AH2077" i="15" s="1"/>
  <c r="Z2078" i="15"/>
  <c r="AI2076" i="15"/>
  <c r="C1860" i="11" s="1"/>
  <c r="AJ2076" i="15"/>
  <c r="D1860" i="11" s="1"/>
  <c r="Q2079" i="15"/>
  <c r="R2079" i="15" s="1"/>
  <c r="T2079" i="15" s="1"/>
  <c r="AB2079" i="15" s="1"/>
  <c r="K2079" i="15"/>
  <c r="M2079" i="15" s="1"/>
  <c r="W2079" i="15"/>
  <c r="X2079" i="15" s="1"/>
  <c r="B2081" i="15"/>
  <c r="V2080" i="15"/>
  <c r="U2080" i="15"/>
  <c r="Y2080" i="15"/>
  <c r="J2080" i="15"/>
  <c r="E2080" i="15"/>
  <c r="F2080" i="15" s="1"/>
  <c r="G2080" i="15" s="1"/>
  <c r="C2080" i="15" s="1"/>
  <c r="D2080" i="15" s="1"/>
  <c r="H2080" i="15" s="1"/>
  <c r="AF2080" i="15" s="1"/>
  <c r="E1856" i="11"/>
  <c r="I2080" i="15"/>
  <c r="N2080" i="15"/>
  <c r="O2080" i="15" s="1"/>
  <c r="P2080" i="15" s="1"/>
  <c r="L2080" i="15"/>
  <c r="S2080" i="15"/>
  <c r="AC2079" i="15" l="1"/>
  <c r="AD2079" i="15" s="1"/>
  <c r="AE2078" i="15"/>
  <c r="AH2078" i="15" s="1"/>
  <c r="AJ2078" i="15" s="1"/>
  <c r="D1858" i="11" s="1"/>
  <c r="AI2077" i="15"/>
  <c r="C1859" i="11" s="1"/>
  <c r="AJ2077" i="15"/>
  <c r="D1859" i="11" s="1"/>
  <c r="B2082" i="15"/>
  <c r="V2081" i="15"/>
  <c r="U2081" i="15"/>
  <c r="Y2081" i="15"/>
  <c r="J2081" i="15"/>
  <c r="E2081" i="15"/>
  <c r="F2081" i="15" s="1"/>
  <c r="G2081" i="15" s="1"/>
  <c r="C2081" i="15" s="1"/>
  <c r="D2081" i="15" s="1"/>
  <c r="H2081" i="15" s="1"/>
  <c r="AF2081" i="15" s="1"/>
  <c r="E1855" i="11"/>
  <c r="I2081" i="15"/>
  <c r="N2081" i="15"/>
  <c r="O2081" i="15" s="1"/>
  <c r="P2081" i="15" s="1"/>
  <c r="L2081" i="15"/>
  <c r="S2081" i="15"/>
  <c r="AA2079" i="15"/>
  <c r="Z2079" i="15"/>
  <c r="Q2080" i="15"/>
  <c r="R2080" i="15" s="1"/>
  <c r="T2080" i="15" s="1"/>
  <c r="AB2080" i="15" s="1"/>
  <c r="K2080" i="15"/>
  <c r="M2080" i="15" s="1"/>
  <c r="W2080" i="15"/>
  <c r="X2080" i="15" s="1"/>
  <c r="AC2080" i="15" l="1"/>
  <c r="AD2080" i="15" s="1"/>
  <c r="AG2079" i="15"/>
  <c r="AI2078" i="15"/>
  <c r="C1858" i="11" s="1"/>
  <c r="W2081" i="15"/>
  <c r="X2081" i="15" s="1"/>
  <c r="AA2081" i="15" s="1"/>
  <c r="AA2080" i="15"/>
  <c r="Z2080" i="15"/>
  <c r="B2083" i="15"/>
  <c r="V2082" i="15"/>
  <c r="U2082" i="15"/>
  <c r="Y2082" i="15"/>
  <c r="J2082" i="15"/>
  <c r="E2082" i="15"/>
  <c r="F2082" i="15" s="1"/>
  <c r="G2082" i="15" s="1"/>
  <c r="C2082" i="15" s="1"/>
  <c r="D2082" i="15" s="1"/>
  <c r="H2082" i="15" s="1"/>
  <c r="AF2082" i="15" s="1"/>
  <c r="E1854" i="11"/>
  <c r="I2082" i="15"/>
  <c r="N2082" i="15"/>
  <c r="O2082" i="15" s="1"/>
  <c r="P2082" i="15" s="1"/>
  <c r="L2082" i="15"/>
  <c r="S2082" i="15"/>
  <c r="K2081" i="15"/>
  <c r="M2081" i="15" s="1"/>
  <c r="Q2081" i="15"/>
  <c r="R2081" i="15" s="1"/>
  <c r="T2081" i="15" s="1"/>
  <c r="AB2081" i="15" s="1"/>
  <c r="AE2079" i="15"/>
  <c r="AH2079" i="15" s="1"/>
  <c r="AE2080" i="15" l="1"/>
  <c r="AC2081" i="15"/>
  <c r="AD2081" i="15" s="1"/>
  <c r="AE2081" i="15" s="1"/>
  <c r="Z2081" i="15"/>
  <c r="AI2079" i="15"/>
  <c r="C1857" i="11" s="1"/>
  <c r="AJ2079" i="15"/>
  <c r="D1857" i="11" s="1"/>
  <c r="W2082" i="15"/>
  <c r="X2082" i="15" s="1"/>
  <c r="B2084" i="15"/>
  <c r="V2083" i="15"/>
  <c r="U2083" i="15"/>
  <c r="Y2083" i="15"/>
  <c r="J2083" i="15"/>
  <c r="E2083" i="15"/>
  <c r="F2083" i="15" s="1"/>
  <c r="G2083" i="15" s="1"/>
  <c r="C2083" i="15" s="1"/>
  <c r="D2083" i="15" s="1"/>
  <c r="H2083" i="15" s="1"/>
  <c r="AF2083" i="15" s="1"/>
  <c r="E1853" i="11"/>
  <c r="I2083" i="15"/>
  <c r="N2083" i="15"/>
  <c r="O2083" i="15" s="1"/>
  <c r="P2083" i="15" s="1"/>
  <c r="L2083" i="15"/>
  <c r="S2083" i="15"/>
  <c r="Q2082" i="15"/>
  <c r="R2082" i="15" s="1"/>
  <c r="T2082" i="15" s="1"/>
  <c r="AB2082" i="15" s="1"/>
  <c r="K2082" i="15"/>
  <c r="M2082" i="15" s="1"/>
  <c r="AG2080" i="15"/>
  <c r="AH2080" i="15" s="1"/>
  <c r="AG2081" i="15" l="1"/>
  <c r="AH2081" i="15" s="1"/>
  <c r="AJ2081" i="15" s="1"/>
  <c r="D1855" i="11" s="1"/>
  <c r="AC2082" i="15"/>
  <c r="AD2082" i="15" s="1"/>
  <c r="W2083" i="15"/>
  <c r="X2083" i="15" s="1"/>
  <c r="AA2083" i="15" s="1"/>
  <c r="AI2080" i="15"/>
  <c r="C1856" i="11" s="1"/>
  <c r="AJ2080" i="15"/>
  <c r="D1856" i="11" s="1"/>
  <c r="B2085" i="15"/>
  <c r="V2084" i="15"/>
  <c r="U2084" i="15"/>
  <c r="Y2084" i="15"/>
  <c r="J2084" i="15"/>
  <c r="E2084" i="15"/>
  <c r="F2084" i="15" s="1"/>
  <c r="G2084" i="15" s="1"/>
  <c r="C2084" i="15" s="1"/>
  <c r="D2084" i="15" s="1"/>
  <c r="H2084" i="15" s="1"/>
  <c r="AF2084" i="15" s="1"/>
  <c r="E1852" i="11"/>
  <c r="I2084" i="15"/>
  <c r="N2084" i="15"/>
  <c r="O2084" i="15" s="1"/>
  <c r="P2084" i="15" s="1"/>
  <c r="L2084" i="15"/>
  <c r="S2084" i="15"/>
  <c r="Z2082" i="15"/>
  <c r="AA2082" i="15"/>
  <c r="Q2083" i="15"/>
  <c r="R2083" i="15" s="1"/>
  <c r="T2083" i="15" s="1"/>
  <c r="AB2083" i="15" s="1"/>
  <c r="K2083" i="15"/>
  <c r="M2083" i="15" s="1"/>
  <c r="AG2082" i="15" l="1"/>
  <c r="AC2083" i="15"/>
  <c r="AD2083" i="15" s="1"/>
  <c r="AE2083" i="15" s="1"/>
  <c r="W2084" i="15"/>
  <c r="X2084" i="15" s="1"/>
  <c r="Z2084" i="15" s="1"/>
  <c r="Z2083" i="15"/>
  <c r="AI2081" i="15"/>
  <c r="C1855" i="11" s="1"/>
  <c r="B2086" i="15"/>
  <c r="V2085" i="15"/>
  <c r="U2085" i="15"/>
  <c r="Y2085" i="15"/>
  <c r="J2085" i="15"/>
  <c r="E2085" i="15"/>
  <c r="F2085" i="15" s="1"/>
  <c r="G2085" i="15" s="1"/>
  <c r="C2085" i="15" s="1"/>
  <c r="D2085" i="15" s="1"/>
  <c r="H2085" i="15" s="1"/>
  <c r="AF2085" i="15" s="1"/>
  <c r="E1851" i="11"/>
  <c r="I2085" i="15"/>
  <c r="N2085" i="15"/>
  <c r="O2085" i="15" s="1"/>
  <c r="P2085" i="15" s="1"/>
  <c r="L2085" i="15"/>
  <c r="S2085" i="15"/>
  <c r="AE2082" i="15"/>
  <c r="AH2082" i="15" s="1"/>
  <c r="Q2084" i="15"/>
  <c r="R2084" i="15" s="1"/>
  <c r="T2084" i="15" s="1"/>
  <c r="AB2084" i="15" s="1"/>
  <c r="AC2084" i="15" s="1"/>
  <c r="AD2084" i="15" s="1"/>
  <c r="K2084" i="15"/>
  <c r="M2084" i="15" s="1"/>
  <c r="AG2083" i="15" l="1"/>
  <c r="AA2084" i="15"/>
  <c r="AG2084" i="15" s="1"/>
  <c r="W2085" i="15"/>
  <c r="X2085" i="15" s="1"/>
  <c r="AA2085" i="15" s="1"/>
  <c r="AH2083" i="15"/>
  <c r="AI2083" i="15" s="1"/>
  <c r="C1853" i="11" s="1"/>
  <c r="B2087" i="15"/>
  <c r="V2086" i="15"/>
  <c r="U2086" i="15"/>
  <c r="Y2086" i="15"/>
  <c r="J2086" i="15"/>
  <c r="E2086" i="15"/>
  <c r="F2086" i="15" s="1"/>
  <c r="G2086" i="15" s="1"/>
  <c r="C2086" i="15" s="1"/>
  <c r="D2086" i="15" s="1"/>
  <c r="H2086" i="15" s="1"/>
  <c r="AF2086" i="15" s="1"/>
  <c r="E1850" i="11"/>
  <c r="I2086" i="15"/>
  <c r="N2086" i="15"/>
  <c r="O2086" i="15" s="1"/>
  <c r="P2086" i="15" s="1"/>
  <c r="L2086" i="15"/>
  <c r="S2086" i="15"/>
  <c r="AJ2082" i="15"/>
  <c r="D1854" i="11" s="1"/>
  <c r="AI2082" i="15"/>
  <c r="C1854" i="11" s="1"/>
  <c r="Q2085" i="15"/>
  <c r="R2085" i="15" s="1"/>
  <c r="T2085" i="15" s="1"/>
  <c r="AB2085" i="15" s="1"/>
  <c r="K2085" i="15"/>
  <c r="M2085" i="15" s="1"/>
  <c r="AC2085" i="15" l="1"/>
  <c r="AD2085" i="15" s="1"/>
  <c r="AG2085" i="15" s="1"/>
  <c r="AJ2083" i="15"/>
  <c r="D1853" i="11" s="1"/>
  <c r="W2086" i="15"/>
  <c r="X2086" i="15" s="1"/>
  <c r="AA2086" i="15" s="1"/>
  <c r="Z2085" i="15"/>
  <c r="AE2084" i="15"/>
  <c r="AH2084" i="15" s="1"/>
  <c r="AJ2084" i="15" s="1"/>
  <c r="D1852" i="11" s="1"/>
  <c r="K2086" i="15"/>
  <c r="M2086" i="15" s="1"/>
  <c r="B2088" i="15"/>
  <c r="V2087" i="15"/>
  <c r="U2087" i="15"/>
  <c r="Y2087" i="15"/>
  <c r="J2087" i="15"/>
  <c r="E2087" i="15"/>
  <c r="F2087" i="15" s="1"/>
  <c r="G2087" i="15" s="1"/>
  <c r="C2087" i="15" s="1"/>
  <c r="D2087" i="15" s="1"/>
  <c r="H2087" i="15" s="1"/>
  <c r="AF2087" i="15" s="1"/>
  <c r="E1849" i="11"/>
  <c r="I2087" i="15"/>
  <c r="N2087" i="15"/>
  <c r="O2087" i="15" s="1"/>
  <c r="P2087" i="15" s="1"/>
  <c r="L2087" i="15"/>
  <c r="S2087" i="15"/>
  <c r="Q2086" i="15"/>
  <c r="R2086" i="15" s="1"/>
  <c r="T2086" i="15" s="1"/>
  <c r="AB2086" i="15" s="1"/>
  <c r="AE2085" i="15" l="1"/>
  <c r="AH2085" i="15" s="1"/>
  <c r="AC2086" i="15"/>
  <c r="AD2086" i="15" s="1"/>
  <c r="AG2086" i="15" s="1"/>
  <c r="Z2086" i="15"/>
  <c r="W2087" i="15"/>
  <c r="X2087" i="15" s="1"/>
  <c r="Z2087" i="15" s="1"/>
  <c r="AI2084" i="15"/>
  <c r="C1852" i="11" s="1"/>
  <c r="B2089" i="15"/>
  <c r="V2088" i="15"/>
  <c r="U2088" i="15"/>
  <c r="Y2088" i="15"/>
  <c r="J2088" i="15"/>
  <c r="E2088" i="15"/>
  <c r="F2088" i="15" s="1"/>
  <c r="G2088" i="15" s="1"/>
  <c r="C2088" i="15" s="1"/>
  <c r="D2088" i="15" s="1"/>
  <c r="H2088" i="15" s="1"/>
  <c r="AF2088" i="15" s="1"/>
  <c r="E1848" i="11"/>
  <c r="I2088" i="15"/>
  <c r="N2088" i="15"/>
  <c r="O2088" i="15" s="1"/>
  <c r="P2088" i="15" s="1"/>
  <c r="L2088" i="15"/>
  <c r="S2088" i="15"/>
  <c r="Q2087" i="15"/>
  <c r="R2087" i="15" s="1"/>
  <c r="T2087" i="15" s="1"/>
  <c r="AB2087" i="15" s="1"/>
  <c r="K2087" i="15"/>
  <c r="M2087" i="15" s="1"/>
  <c r="AI2085" i="15" l="1"/>
  <c r="C1851" i="11" s="1"/>
  <c r="AJ2085" i="15"/>
  <c r="D1851" i="11" s="1"/>
  <c r="AC2087" i="15"/>
  <c r="AD2087" i="15" s="1"/>
  <c r="AE2086" i="15"/>
  <c r="AH2086" i="15" s="1"/>
  <c r="AJ2086" i="15" s="1"/>
  <c r="D1850" i="11" s="1"/>
  <c r="AA2087" i="15"/>
  <c r="W2088" i="15"/>
  <c r="X2088" i="15" s="1"/>
  <c r="AA2088" i="15" s="1"/>
  <c r="B2090" i="15"/>
  <c r="V2089" i="15"/>
  <c r="U2089" i="15"/>
  <c r="Y2089" i="15"/>
  <c r="J2089" i="15"/>
  <c r="E2089" i="15"/>
  <c r="F2089" i="15" s="1"/>
  <c r="G2089" i="15" s="1"/>
  <c r="C2089" i="15" s="1"/>
  <c r="D2089" i="15" s="1"/>
  <c r="H2089" i="15" s="1"/>
  <c r="AF2089" i="15" s="1"/>
  <c r="E1847" i="11"/>
  <c r="I2089" i="15"/>
  <c r="N2089" i="15"/>
  <c r="O2089" i="15" s="1"/>
  <c r="P2089" i="15" s="1"/>
  <c r="L2089" i="15"/>
  <c r="S2089" i="15"/>
  <c r="Q2088" i="15"/>
  <c r="R2088" i="15" s="1"/>
  <c r="T2088" i="15" s="1"/>
  <c r="AB2088" i="15" s="1"/>
  <c r="K2088" i="15"/>
  <c r="M2088" i="15" s="1"/>
  <c r="AG2087" i="15" l="1"/>
  <c r="AC2088" i="15"/>
  <c r="AD2088" i="15" s="1"/>
  <c r="AG2088" i="15" s="1"/>
  <c r="AI2086" i="15"/>
  <c r="C1850" i="11" s="1"/>
  <c r="AE2087" i="15"/>
  <c r="AH2087" i="15" s="1"/>
  <c r="AI2087" i="15" s="1"/>
  <c r="C1849" i="11" s="1"/>
  <c r="W2089" i="15"/>
  <c r="X2089" i="15" s="1"/>
  <c r="AA2089" i="15" s="1"/>
  <c r="Z2088" i="15"/>
  <c r="Q2089" i="15"/>
  <c r="R2089" i="15" s="1"/>
  <c r="T2089" i="15" s="1"/>
  <c r="AB2089" i="15" s="1"/>
  <c r="K2089" i="15"/>
  <c r="M2089" i="15" s="1"/>
  <c r="B2091" i="15"/>
  <c r="V2090" i="15"/>
  <c r="U2090" i="15"/>
  <c r="Y2090" i="15"/>
  <c r="J2090" i="15"/>
  <c r="E2090" i="15"/>
  <c r="F2090" i="15" s="1"/>
  <c r="G2090" i="15" s="1"/>
  <c r="C2090" i="15" s="1"/>
  <c r="D2090" i="15" s="1"/>
  <c r="H2090" i="15" s="1"/>
  <c r="AF2090" i="15" s="1"/>
  <c r="E1846" i="11"/>
  <c r="I2090" i="15"/>
  <c r="N2090" i="15"/>
  <c r="O2090" i="15" s="1"/>
  <c r="P2090" i="15" s="1"/>
  <c r="L2090" i="15"/>
  <c r="S2090" i="15"/>
  <c r="AE2088" i="15" l="1"/>
  <c r="AH2088" i="15" s="1"/>
  <c r="AI2088" i="15" s="1"/>
  <c r="C1848" i="11" s="1"/>
  <c r="AC2089" i="15"/>
  <c r="AD2089" i="15" s="1"/>
  <c r="AG2089" i="15" s="1"/>
  <c r="W2090" i="15"/>
  <c r="X2090" i="15" s="1"/>
  <c r="Z2090" i="15" s="1"/>
  <c r="AJ2087" i="15"/>
  <c r="D1849" i="11" s="1"/>
  <c r="Z2089" i="15"/>
  <c r="B2092" i="15"/>
  <c r="V2091" i="15"/>
  <c r="U2091" i="15"/>
  <c r="Y2091" i="15"/>
  <c r="J2091" i="15"/>
  <c r="E2091" i="15"/>
  <c r="F2091" i="15" s="1"/>
  <c r="G2091" i="15" s="1"/>
  <c r="C2091" i="15" s="1"/>
  <c r="D2091" i="15" s="1"/>
  <c r="H2091" i="15" s="1"/>
  <c r="AF2091" i="15" s="1"/>
  <c r="E1845" i="11"/>
  <c r="I2091" i="15"/>
  <c r="N2091" i="15"/>
  <c r="O2091" i="15" s="1"/>
  <c r="P2091" i="15" s="1"/>
  <c r="L2091" i="15"/>
  <c r="S2091" i="15"/>
  <c r="Q2090" i="15"/>
  <c r="R2090" i="15" s="1"/>
  <c r="T2090" i="15" s="1"/>
  <c r="AB2090" i="15" s="1"/>
  <c r="K2090" i="15"/>
  <c r="M2090" i="15" s="1"/>
  <c r="AC2090" i="15" l="1"/>
  <c r="AD2090" i="15" s="1"/>
  <c r="AE2089" i="15"/>
  <c r="AH2089" i="15" s="1"/>
  <c r="AJ2089" i="15" s="1"/>
  <c r="D1847" i="11" s="1"/>
  <c r="W2091" i="15"/>
  <c r="X2091" i="15" s="1"/>
  <c r="AA2091" i="15" s="1"/>
  <c r="AA2090" i="15"/>
  <c r="AJ2088" i="15"/>
  <c r="D1848" i="11" s="1"/>
  <c r="K2091" i="15"/>
  <c r="M2091" i="15" s="1"/>
  <c r="B2093" i="15"/>
  <c r="V2092" i="15"/>
  <c r="U2092" i="15"/>
  <c r="Y2092" i="15"/>
  <c r="J2092" i="15"/>
  <c r="E2092" i="15"/>
  <c r="F2092" i="15" s="1"/>
  <c r="G2092" i="15" s="1"/>
  <c r="C2092" i="15" s="1"/>
  <c r="D2092" i="15" s="1"/>
  <c r="H2092" i="15" s="1"/>
  <c r="AF2092" i="15" s="1"/>
  <c r="E1844" i="11"/>
  <c r="I2092" i="15"/>
  <c r="N2092" i="15"/>
  <c r="O2092" i="15" s="1"/>
  <c r="P2092" i="15" s="1"/>
  <c r="L2092" i="15"/>
  <c r="S2092" i="15"/>
  <c r="Q2091" i="15"/>
  <c r="R2091" i="15" s="1"/>
  <c r="T2091" i="15" s="1"/>
  <c r="AB2091" i="15" s="1"/>
  <c r="AG2090" i="15" l="1"/>
  <c r="AC2091" i="15"/>
  <c r="AD2091" i="15" s="1"/>
  <c r="AE2091" i="15" s="1"/>
  <c r="Z2091" i="15"/>
  <c r="W2092" i="15"/>
  <c r="X2092" i="15" s="1"/>
  <c r="Z2092" i="15" s="1"/>
  <c r="AE2090" i="15"/>
  <c r="AH2090" i="15" s="1"/>
  <c r="AJ2090" i="15" s="1"/>
  <c r="D1846" i="11" s="1"/>
  <c r="Q2092" i="15"/>
  <c r="R2092" i="15" s="1"/>
  <c r="T2092" i="15" s="1"/>
  <c r="AB2092" i="15" s="1"/>
  <c r="AI2089" i="15"/>
  <c r="C1847" i="11" s="1"/>
  <c r="B2094" i="15"/>
  <c r="V2093" i="15"/>
  <c r="U2093" i="15"/>
  <c r="Y2093" i="15"/>
  <c r="J2093" i="15"/>
  <c r="E2093" i="15"/>
  <c r="F2093" i="15" s="1"/>
  <c r="G2093" i="15" s="1"/>
  <c r="C2093" i="15" s="1"/>
  <c r="D2093" i="15" s="1"/>
  <c r="H2093" i="15" s="1"/>
  <c r="AF2093" i="15" s="1"/>
  <c r="E1843" i="11"/>
  <c r="I2093" i="15"/>
  <c r="N2093" i="15"/>
  <c r="O2093" i="15" s="1"/>
  <c r="P2093" i="15" s="1"/>
  <c r="L2093" i="15"/>
  <c r="S2093" i="15"/>
  <c r="K2092" i="15"/>
  <c r="M2092" i="15" s="1"/>
  <c r="AG2091" i="15" l="1"/>
  <c r="AH2091" i="15" s="1"/>
  <c r="AI2091" i="15" s="1"/>
  <c r="C1845" i="11" s="1"/>
  <c r="AA2092" i="15"/>
  <c r="AI2090" i="15"/>
  <c r="C1846" i="11" s="1"/>
  <c r="K2093" i="15"/>
  <c r="M2093" i="15" s="1"/>
  <c r="W2093" i="15"/>
  <c r="X2093" i="15" s="1"/>
  <c r="B2095" i="15"/>
  <c r="V2094" i="15"/>
  <c r="U2094" i="15"/>
  <c r="Y2094" i="15"/>
  <c r="J2094" i="15"/>
  <c r="E2094" i="15"/>
  <c r="F2094" i="15" s="1"/>
  <c r="G2094" i="15" s="1"/>
  <c r="C2094" i="15" s="1"/>
  <c r="D2094" i="15" s="1"/>
  <c r="H2094" i="15" s="1"/>
  <c r="AF2094" i="15" s="1"/>
  <c r="E1842" i="11"/>
  <c r="I2094" i="15"/>
  <c r="N2094" i="15"/>
  <c r="O2094" i="15" s="1"/>
  <c r="P2094" i="15" s="1"/>
  <c r="L2094" i="15"/>
  <c r="S2094" i="15"/>
  <c r="AC2092" i="15"/>
  <c r="AD2092" i="15" s="1"/>
  <c r="Q2093" i="15"/>
  <c r="R2093" i="15" s="1"/>
  <c r="T2093" i="15" s="1"/>
  <c r="AB2093" i="15" s="1"/>
  <c r="AC2093" i="15" l="1"/>
  <c r="AD2093" i="15" s="1"/>
  <c r="AJ2091" i="15"/>
  <c r="D1845" i="11" s="1"/>
  <c r="AG2092" i="15"/>
  <c r="W2094" i="15"/>
  <c r="X2094" i="15" s="1"/>
  <c r="Z2094" i="15" s="1"/>
  <c r="B2096" i="15"/>
  <c r="V2095" i="15"/>
  <c r="U2095" i="15"/>
  <c r="Y2095" i="15"/>
  <c r="J2095" i="15"/>
  <c r="E2095" i="15"/>
  <c r="F2095" i="15" s="1"/>
  <c r="G2095" i="15" s="1"/>
  <c r="C2095" i="15" s="1"/>
  <c r="D2095" i="15" s="1"/>
  <c r="H2095" i="15" s="1"/>
  <c r="AF2095" i="15" s="1"/>
  <c r="E1841" i="11"/>
  <c r="I2095" i="15"/>
  <c r="N2095" i="15"/>
  <c r="O2095" i="15" s="1"/>
  <c r="P2095" i="15" s="1"/>
  <c r="L2095" i="15"/>
  <c r="S2095" i="15"/>
  <c r="Z2093" i="15"/>
  <c r="AA2093" i="15"/>
  <c r="AE2092" i="15"/>
  <c r="Q2094" i="15"/>
  <c r="R2094" i="15" s="1"/>
  <c r="T2094" i="15" s="1"/>
  <c r="AB2094" i="15" s="1"/>
  <c r="AC2094" i="15" s="1"/>
  <c r="AD2094" i="15" s="1"/>
  <c r="K2094" i="15"/>
  <c r="M2094" i="15" s="1"/>
  <c r="AE2093" i="15" l="1"/>
  <c r="AH2092" i="15"/>
  <c r="AI2092" i="15" s="1"/>
  <c r="C1844" i="11" s="1"/>
  <c r="AA2094" i="15"/>
  <c r="AG2094" i="15" s="1"/>
  <c r="Q2095" i="15"/>
  <c r="R2095" i="15" s="1"/>
  <c r="T2095" i="15" s="1"/>
  <c r="AB2095" i="15" s="1"/>
  <c r="W2095" i="15"/>
  <c r="X2095" i="15" s="1"/>
  <c r="B2097" i="15"/>
  <c r="V2096" i="15"/>
  <c r="U2096" i="15"/>
  <c r="Y2096" i="15"/>
  <c r="J2096" i="15"/>
  <c r="E2096" i="15"/>
  <c r="F2096" i="15" s="1"/>
  <c r="G2096" i="15" s="1"/>
  <c r="C2096" i="15" s="1"/>
  <c r="D2096" i="15" s="1"/>
  <c r="H2096" i="15" s="1"/>
  <c r="AF2096" i="15" s="1"/>
  <c r="E1840" i="11"/>
  <c r="I2096" i="15"/>
  <c r="N2096" i="15"/>
  <c r="O2096" i="15" s="1"/>
  <c r="P2096" i="15" s="1"/>
  <c r="L2096" i="15"/>
  <c r="S2096" i="15"/>
  <c r="K2095" i="15"/>
  <c r="M2095" i="15" s="1"/>
  <c r="AG2093" i="15"/>
  <c r="AH2093" i="15" s="1"/>
  <c r="AJ2092" i="15" l="1"/>
  <c r="D1844" i="11" s="1"/>
  <c r="AE2094" i="15"/>
  <c r="AH2094" i="15" s="1"/>
  <c r="AJ2094" i="15" s="1"/>
  <c r="D1842" i="11" s="1"/>
  <c r="W2096" i="15"/>
  <c r="X2096" i="15" s="1"/>
  <c r="Z2096" i="15" s="1"/>
  <c r="B2098" i="15"/>
  <c r="V2097" i="15"/>
  <c r="U2097" i="15"/>
  <c r="Y2097" i="15"/>
  <c r="J2097" i="15"/>
  <c r="E2097" i="15"/>
  <c r="F2097" i="15" s="1"/>
  <c r="G2097" i="15" s="1"/>
  <c r="C2097" i="15" s="1"/>
  <c r="D2097" i="15" s="1"/>
  <c r="H2097" i="15" s="1"/>
  <c r="AF2097" i="15" s="1"/>
  <c r="E1839" i="11"/>
  <c r="I2097" i="15"/>
  <c r="N2097" i="15"/>
  <c r="O2097" i="15" s="1"/>
  <c r="P2097" i="15" s="1"/>
  <c r="L2097" i="15"/>
  <c r="S2097" i="15"/>
  <c r="AC2095" i="15"/>
  <c r="AD2095" i="15" s="1"/>
  <c r="Z2095" i="15"/>
  <c r="AA2095" i="15"/>
  <c r="Q2096" i="15"/>
  <c r="R2096" i="15" s="1"/>
  <c r="T2096" i="15" s="1"/>
  <c r="AB2096" i="15" s="1"/>
  <c r="AI2093" i="15"/>
  <c r="C1843" i="11" s="1"/>
  <c r="AJ2093" i="15"/>
  <c r="D1843" i="11" s="1"/>
  <c r="K2096" i="15"/>
  <c r="M2096" i="15" s="1"/>
  <c r="AC2096" i="15" l="1"/>
  <c r="AD2096" i="15" s="1"/>
  <c r="AA2096" i="15"/>
  <c r="AI2094" i="15"/>
  <c r="C1842" i="11" s="1"/>
  <c r="W2097" i="15"/>
  <c r="X2097" i="15" s="1"/>
  <c r="AA2097" i="15" s="1"/>
  <c r="AG2095" i="15"/>
  <c r="AE2095" i="15"/>
  <c r="AH2095" i="15" s="1"/>
  <c r="B2099" i="15"/>
  <c r="V2098" i="15"/>
  <c r="U2098" i="15"/>
  <c r="Y2098" i="15"/>
  <c r="J2098" i="15"/>
  <c r="E2098" i="15"/>
  <c r="F2098" i="15" s="1"/>
  <c r="G2098" i="15" s="1"/>
  <c r="C2098" i="15" s="1"/>
  <c r="D2098" i="15" s="1"/>
  <c r="H2098" i="15" s="1"/>
  <c r="AF2098" i="15" s="1"/>
  <c r="E1838" i="11"/>
  <c r="I2098" i="15"/>
  <c r="N2098" i="15"/>
  <c r="O2098" i="15" s="1"/>
  <c r="P2098" i="15" s="1"/>
  <c r="L2098" i="15"/>
  <c r="S2098" i="15"/>
  <c r="Q2097" i="15"/>
  <c r="R2097" i="15" s="1"/>
  <c r="T2097" i="15" s="1"/>
  <c r="AB2097" i="15" s="1"/>
  <c r="K2097" i="15"/>
  <c r="M2097" i="15" s="1"/>
  <c r="AC2097" i="15" l="1"/>
  <c r="AD2097" i="15" s="1"/>
  <c r="AG2097" i="15" s="1"/>
  <c r="AE2096" i="15"/>
  <c r="AG2096" i="15"/>
  <c r="W2098" i="15"/>
  <c r="X2098" i="15" s="1"/>
  <c r="Z2098" i="15" s="1"/>
  <c r="Z2097" i="15"/>
  <c r="AJ2095" i="15"/>
  <c r="D1841" i="11" s="1"/>
  <c r="AI2095" i="15"/>
  <c r="C1841" i="11" s="1"/>
  <c r="B2100" i="15"/>
  <c r="V2099" i="15"/>
  <c r="U2099" i="15"/>
  <c r="Y2099" i="15"/>
  <c r="J2099" i="15"/>
  <c r="E2099" i="15"/>
  <c r="F2099" i="15" s="1"/>
  <c r="G2099" i="15" s="1"/>
  <c r="C2099" i="15" s="1"/>
  <c r="D2099" i="15" s="1"/>
  <c r="H2099" i="15" s="1"/>
  <c r="AF2099" i="15" s="1"/>
  <c r="E1837" i="11"/>
  <c r="I2099" i="15"/>
  <c r="N2099" i="15"/>
  <c r="O2099" i="15" s="1"/>
  <c r="P2099" i="15" s="1"/>
  <c r="L2099" i="15"/>
  <c r="S2099" i="15"/>
  <c r="Q2098" i="15"/>
  <c r="R2098" i="15" s="1"/>
  <c r="T2098" i="15" s="1"/>
  <c r="AB2098" i="15" s="1"/>
  <c r="K2098" i="15"/>
  <c r="M2098" i="15" s="1"/>
  <c r="K2099" i="15" l="1"/>
  <c r="M2099" i="15" s="1"/>
  <c r="AE2097" i="15"/>
  <c r="AH2097" i="15" s="1"/>
  <c r="AC2098" i="15"/>
  <c r="AD2098" i="15" s="1"/>
  <c r="AG2098" i="15" s="1"/>
  <c r="AH2096" i="15"/>
  <c r="AI2096" i="15" s="1"/>
  <c r="C1840" i="11" s="1"/>
  <c r="AA2098" i="15"/>
  <c r="W2099" i="15"/>
  <c r="X2099" i="15" s="1"/>
  <c r="B2101" i="15"/>
  <c r="V2100" i="15"/>
  <c r="U2100" i="15"/>
  <c r="Y2100" i="15"/>
  <c r="J2100" i="15"/>
  <c r="E2100" i="15"/>
  <c r="F2100" i="15" s="1"/>
  <c r="G2100" i="15" s="1"/>
  <c r="C2100" i="15" s="1"/>
  <c r="D2100" i="15" s="1"/>
  <c r="H2100" i="15" s="1"/>
  <c r="AF2100" i="15" s="1"/>
  <c r="E1836" i="11"/>
  <c r="I2100" i="15"/>
  <c r="N2100" i="15"/>
  <c r="O2100" i="15" s="1"/>
  <c r="P2100" i="15" s="1"/>
  <c r="L2100" i="15"/>
  <c r="S2100" i="15"/>
  <c r="Q2099" i="15"/>
  <c r="R2099" i="15" s="1"/>
  <c r="T2099" i="15" s="1"/>
  <c r="AB2099" i="15" s="1"/>
  <c r="AC2099" i="15" l="1"/>
  <c r="AD2099" i="15" s="1"/>
  <c r="AJ2096" i="15"/>
  <c r="D1840" i="11" s="1"/>
  <c r="AE2098" i="15"/>
  <c r="AH2098" i="15" s="1"/>
  <c r="AJ2098" i="15" s="1"/>
  <c r="D1838" i="11" s="1"/>
  <c r="W2100" i="15"/>
  <c r="X2100" i="15" s="1"/>
  <c r="AA2100" i="15" s="1"/>
  <c r="Q2100" i="15"/>
  <c r="R2100" i="15" s="1"/>
  <c r="T2100" i="15" s="1"/>
  <c r="AB2100" i="15" s="1"/>
  <c r="K2100" i="15"/>
  <c r="M2100" i="15" s="1"/>
  <c r="AI2097" i="15"/>
  <c r="C1839" i="11" s="1"/>
  <c r="AJ2097" i="15"/>
  <c r="D1839" i="11" s="1"/>
  <c r="B2102" i="15"/>
  <c r="V2101" i="15"/>
  <c r="U2101" i="15"/>
  <c r="Y2101" i="15"/>
  <c r="J2101" i="15"/>
  <c r="E2101" i="15"/>
  <c r="F2101" i="15" s="1"/>
  <c r="G2101" i="15" s="1"/>
  <c r="C2101" i="15" s="1"/>
  <c r="D2101" i="15" s="1"/>
  <c r="H2101" i="15" s="1"/>
  <c r="AF2101" i="15" s="1"/>
  <c r="E1835" i="11"/>
  <c r="I2101" i="15"/>
  <c r="N2101" i="15"/>
  <c r="O2101" i="15" s="1"/>
  <c r="P2101" i="15" s="1"/>
  <c r="L2101" i="15"/>
  <c r="S2101" i="15"/>
  <c r="Z2099" i="15"/>
  <c r="AA2099" i="15"/>
  <c r="AE2099" i="15" l="1"/>
  <c r="Z2100" i="15"/>
  <c r="AI2098" i="15"/>
  <c r="C1838" i="11" s="1"/>
  <c r="B2103" i="15"/>
  <c r="V2102" i="15"/>
  <c r="U2102" i="15"/>
  <c r="Y2102" i="15"/>
  <c r="J2102" i="15"/>
  <c r="E2102" i="15"/>
  <c r="F2102" i="15" s="1"/>
  <c r="G2102" i="15" s="1"/>
  <c r="C2102" i="15" s="1"/>
  <c r="D2102" i="15" s="1"/>
  <c r="H2102" i="15" s="1"/>
  <c r="AF2102" i="15" s="1"/>
  <c r="E1834" i="11"/>
  <c r="I2102" i="15"/>
  <c r="N2102" i="15"/>
  <c r="O2102" i="15" s="1"/>
  <c r="P2102" i="15" s="1"/>
  <c r="L2102" i="15"/>
  <c r="S2102" i="15"/>
  <c r="AC2100" i="15"/>
  <c r="AD2100" i="15" s="1"/>
  <c r="AG2100" i="15" s="1"/>
  <c r="Q2101" i="15"/>
  <c r="R2101" i="15" s="1"/>
  <c r="T2101" i="15" s="1"/>
  <c r="AB2101" i="15" s="1"/>
  <c r="K2101" i="15"/>
  <c r="M2101" i="15" s="1"/>
  <c r="AG2099" i="15"/>
  <c r="AH2099" i="15" s="1"/>
  <c r="W2101" i="15"/>
  <c r="X2101" i="15" s="1"/>
  <c r="AC2101" i="15" l="1"/>
  <c r="AD2101" i="15" s="1"/>
  <c r="W2102" i="15"/>
  <c r="X2102" i="15" s="1"/>
  <c r="Z2102" i="15" s="1"/>
  <c r="AI2099" i="15"/>
  <c r="C1837" i="11" s="1"/>
  <c r="AJ2099" i="15"/>
  <c r="D1837" i="11" s="1"/>
  <c r="K2102" i="15"/>
  <c r="M2102" i="15" s="1"/>
  <c r="AA2101" i="15"/>
  <c r="Z2101" i="15"/>
  <c r="AE2100" i="15"/>
  <c r="AH2100" i="15" s="1"/>
  <c r="B2104" i="15"/>
  <c r="V2103" i="15"/>
  <c r="U2103" i="15"/>
  <c r="Y2103" i="15"/>
  <c r="J2103" i="15"/>
  <c r="E2103" i="15"/>
  <c r="F2103" i="15" s="1"/>
  <c r="G2103" i="15" s="1"/>
  <c r="C2103" i="15" s="1"/>
  <c r="D2103" i="15" s="1"/>
  <c r="H2103" i="15" s="1"/>
  <c r="AF2103" i="15" s="1"/>
  <c r="E1833" i="11"/>
  <c r="I2103" i="15"/>
  <c r="N2103" i="15"/>
  <c r="O2103" i="15" s="1"/>
  <c r="P2103" i="15" s="1"/>
  <c r="L2103" i="15"/>
  <c r="S2103" i="15"/>
  <c r="Q2102" i="15"/>
  <c r="R2102" i="15" s="1"/>
  <c r="T2102" i="15" s="1"/>
  <c r="AB2102" i="15" s="1"/>
  <c r="AC2102" i="15" l="1"/>
  <c r="AD2102" i="15" s="1"/>
  <c r="AE2101" i="15"/>
  <c r="AA2102" i="15"/>
  <c r="W2103" i="15"/>
  <c r="X2103" i="15" s="1"/>
  <c r="AA2103" i="15" s="1"/>
  <c r="AI2100" i="15"/>
  <c r="C1836" i="11" s="1"/>
  <c r="AJ2100" i="15"/>
  <c r="D1836" i="11" s="1"/>
  <c r="B2105" i="15"/>
  <c r="V2104" i="15"/>
  <c r="U2104" i="15"/>
  <c r="Y2104" i="15"/>
  <c r="J2104" i="15"/>
  <c r="E2104" i="15"/>
  <c r="F2104" i="15" s="1"/>
  <c r="G2104" i="15" s="1"/>
  <c r="C2104" i="15" s="1"/>
  <c r="D2104" i="15" s="1"/>
  <c r="H2104" i="15" s="1"/>
  <c r="AF2104" i="15" s="1"/>
  <c r="E1832" i="11"/>
  <c r="I2104" i="15"/>
  <c r="N2104" i="15"/>
  <c r="O2104" i="15" s="1"/>
  <c r="P2104" i="15" s="1"/>
  <c r="L2104" i="15"/>
  <c r="S2104" i="15"/>
  <c r="AG2101" i="15"/>
  <c r="AH2101" i="15" s="1"/>
  <c r="Q2103" i="15"/>
  <c r="R2103" i="15" s="1"/>
  <c r="T2103" i="15" s="1"/>
  <c r="AB2103" i="15" s="1"/>
  <c r="AC2103" i="15" s="1"/>
  <c r="AD2103" i="15" s="1"/>
  <c r="K2103" i="15"/>
  <c r="M2103" i="15" s="1"/>
  <c r="AE2102" i="15" l="1"/>
  <c r="AG2102" i="15"/>
  <c r="AH2102" i="15" s="1"/>
  <c r="AJ2102" i="15" s="1"/>
  <c r="D1834" i="11" s="1"/>
  <c r="W2104" i="15"/>
  <c r="X2104" i="15" s="1"/>
  <c r="AA2104" i="15" s="1"/>
  <c r="Z2103" i="15"/>
  <c r="AG2103" i="15"/>
  <c r="AE2103" i="15"/>
  <c r="AJ2101" i="15"/>
  <c r="D1835" i="11" s="1"/>
  <c r="AI2101" i="15"/>
  <c r="C1835" i="11" s="1"/>
  <c r="B2106" i="15"/>
  <c r="V2105" i="15"/>
  <c r="U2105" i="15"/>
  <c r="Y2105" i="15"/>
  <c r="J2105" i="15"/>
  <c r="E2105" i="15"/>
  <c r="F2105" i="15" s="1"/>
  <c r="G2105" i="15" s="1"/>
  <c r="C2105" i="15" s="1"/>
  <c r="D2105" i="15" s="1"/>
  <c r="H2105" i="15" s="1"/>
  <c r="AF2105" i="15" s="1"/>
  <c r="E1831" i="11"/>
  <c r="I2105" i="15"/>
  <c r="N2105" i="15"/>
  <c r="O2105" i="15" s="1"/>
  <c r="P2105" i="15" s="1"/>
  <c r="L2105" i="15"/>
  <c r="S2105" i="15"/>
  <c r="Q2104" i="15"/>
  <c r="R2104" i="15" s="1"/>
  <c r="T2104" i="15" s="1"/>
  <c r="AB2104" i="15" s="1"/>
  <c r="K2104" i="15"/>
  <c r="M2104" i="15" s="1"/>
  <c r="AC2104" i="15" l="1"/>
  <c r="AD2104" i="15" s="1"/>
  <c r="AG2104" i="15" s="1"/>
  <c r="Z2104" i="15"/>
  <c r="W2105" i="15"/>
  <c r="X2105" i="15" s="1"/>
  <c r="AA2105" i="15" s="1"/>
  <c r="AH2103" i="15"/>
  <c r="AI2103" i="15" s="1"/>
  <c r="C1833" i="11" s="1"/>
  <c r="AI2102" i="15"/>
  <c r="C1834" i="11" s="1"/>
  <c r="Q2105" i="15"/>
  <c r="R2105" i="15" s="1"/>
  <c r="T2105" i="15" s="1"/>
  <c r="AB2105" i="15" s="1"/>
  <c r="B2107" i="15"/>
  <c r="V2106" i="15"/>
  <c r="U2106" i="15"/>
  <c r="Y2106" i="15"/>
  <c r="J2106" i="15"/>
  <c r="E2106" i="15"/>
  <c r="F2106" i="15" s="1"/>
  <c r="G2106" i="15" s="1"/>
  <c r="C2106" i="15" s="1"/>
  <c r="D2106" i="15" s="1"/>
  <c r="H2106" i="15" s="1"/>
  <c r="AF2106" i="15" s="1"/>
  <c r="E1830" i="11"/>
  <c r="I2106" i="15"/>
  <c r="N2106" i="15"/>
  <c r="O2106" i="15" s="1"/>
  <c r="P2106" i="15" s="1"/>
  <c r="L2106" i="15"/>
  <c r="S2106" i="15"/>
  <c r="K2105" i="15"/>
  <c r="M2105" i="15" s="1"/>
  <c r="AE2104" i="15" l="1"/>
  <c r="AH2104" i="15" s="1"/>
  <c r="AJ2103" i="15"/>
  <c r="D1833" i="11" s="1"/>
  <c r="Z2105" i="15"/>
  <c r="W2106" i="15"/>
  <c r="X2106" i="15" s="1"/>
  <c r="Z2106" i="15" s="1"/>
  <c r="K2106" i="15"/>
  <c r="M2106" i="15" s="1"/>
  <c r="B2108" i="15"/>
  <c r="V2107" i="15"/>
  <c r="U2107" i="15"/>
  <c r="Y2107" i="15"/>
  <c r="J2107" i="15"/>
  <c r="E2107" i="15"/>
  <c r="F2107" i="15" s="1"/>
  <c r="G2107" i="15" s="1"/>
  <c r="C2107" i="15" s="1"/>
  <c r="D2107" i="15" s="1"/>
  <c r="H2107" i="15" s="1"/>
  <c r="AF2107" i="15" s="1"/>
  <c r="E1829" i="11"/>
  <c r="I2107" i="15"/>
  <c r="N2107" i="15"/>
  <c r="O2107" i="15" s="1"/>
  <c r="P2107" i="15" s="1"/>
  <c r="L2107" i="15"/>
  <c r="S2107" i="15"/>
  <c r="AC2105" i="15"/>
  <c r="AD2105" i="15" s="1"/>
  <c r="Q2106" i="15"/>
  <c r="R2106" i="15" s="1"/>
  <c r="T2106" i="15" s="1"/>
  <c r="AB2106" i="15" s="1"/>
  <c r="AC2106" i="15" l="1"/>
  <c r="AD2106" i="15" s="1"/>
  <c r="AA2106" i="15"/>
  <c r="W2107" i="15"/>
  <c r="X2107" i="15" s="1"/>
  <c r="AA2107" i="15" s="1"/>
  <c r="Q2107" i="15"/>
  <c r="R2107" i="15" s="1"/>
  <c r="T2107" i="15" s="1"/>
  <c r="AB2107" i="15" s="1"/>
  <c r="K2107" i="15"/>
  <c r="M2107" i="15" s="1"/>
  <c r="B2109" i="15"/>
  <c r="V2108" i="15"/>
  <c r="U2108" i="15"/>
  <c r="Y2108" i="15"/>
  <c r="J2108" i="15"/>
  <c r="E2108" i="15"/>
  <c r="F2108" i="15" s="1"/>
  <c r="G2108" i="15" s="1"/>
  <c r="C2108" i="15" s="1"/>
  <c r="D2108" i="15" s="1"/>
  <c r="H2108" i="15" s="1"/>
  <c r="AF2108" i="15" s="1"/>
  <c r="E1828" i="11"/>
  <c r="I2108" i="15"/>
  <c r="N2108" i="15"/>
  <c r="O2108" i="15" s="1"/>
  <c r="P2108" i="15" s="1"/>
  <c r="L2108" i="15"/>
  <c r="S2108" i="15"/>
  <c r="AE2105" i="15"/>
  <c r="AG2105" i="15"/>
  <c r="AI2104" i="15"/>
  <c r="C1832" i="11" s="1"/>
  <c r="AJ2104" i="15"/>
  <c r="D1832" i="11" s="1"/>
  <c r="AE2106" i="15" l="1"/>
  <c r="Z2107" i="15"/>
  <c r="AG2106" i="15"/>
  <c r="AH2106" i="15" s="1"/>
  <c r="W2108" i="15"/>
  <c r="X2108" i="15" s="1"/>
  <c r="Z2108" i="15" s="1"/>
  <c r="Q2108" i="15"/>
  <c r="R2108" i="15" s="1"/>
  <c r="T2108" i="15" s="1"/>
  <c r="AB2108" i="15" s="1"/>
  <c r="AH2105" i="15"/>
  <c r="AI2105" i="15" s="1"/>
  <c r="C1831" i="11" s="1"/>
  <c r="B2110" i="15"/>
  <c r="V2109" i="15"/>
  <c r="U2109" i="15"/>
  <c r="Y2109" i="15"/>
  <c r="J2109" i="15"/>
  <c r="E2109" i="15"/>
  <c r="F2109" i="15" s="1"/>
  <c r="G2109" i="15" s="1"/>
  <c r="C2109" i="15" s="1"/>
  <c r="D2109" i="15" s="1"/>
  <c r="H2109" i="15" s="1"/>
  <c r="AF2109" i="15" s="1"/>
  <c r="E1827" i="11"/>
  <c r="I2109" i="15"/>
  <c r="N2109" i="15"/>
  <c r="O2109" i="15" s="1"/>
  <c r="P2109" i="15" s="1"/>
  <c r="L2109" i="15"/>
  <c r="S2109" i="15"/>
  <c r="AC2107" i="15"/>
  <c r="AD2107" i="15" s="1"/>
  <c r="K2108" i="15"/>
  <c r="M2108" i="15" s="1"/>
  <c r="AJ2106" i="15" l="1"/>
  <c r="D1830" i="11" s="1"/>
  <c r="AI2106" i="15"/>
  <c r="C1830" i="11" s="1"/>
  <c r="AA2108" i="15"/>
  <c r="W2109" i="15"/>
  <c r="X2109" i="15" s="1"/>
  <c r="Z2109" i="15" s="1"/>
  <c r="Q2109" i="15"/>
  <c r="R2109" i="15" s="1"/>
  <c r="T2109" i="15" s="1"/>
  <c r="AB2109" i="15" s="1"/>
  <c r="AJ2105" i="15"/>
  <c r="D1831" i="11" s="1"/>
  <c r="AG2107" i="15"/>
  <c r="AE2107" i="15"/>
  <c r="B2111" i="15"/>
  <c r="V2110" i="15"/>
  <c r="U2110" i="15"/>
  <c r="Y2110" i="15"/>
  <c r="J2110" i="15"/>
  <c r="E2110" i="15"/>
  <c r="F2110" i="15" s="1"/>
  <c r="G2110" i="15" s="1"/>
  <c r="C2110" i="15" s="1"/>
  <c r="D2110" i="15" s="1"/>
  <c r="H2110" i="15" s="1"/>
  <c r="AF2110" i="15" s="1"/>
  <c r="E1826" i="11"/>
  <c r="I2110" i="15"/>
  <c r="N2110" i="15"/>
  <c r="O2110" i="15" s="1"/>
  <c r="P2110" i="15" s="1"/>
  <c r="L2110" i="15"/>
  <c r="S2110" i="15"/>
  <c r="AC2108" i="15"/>
  <c r="AD2108" i="15" s="1"/>
  <c r="K2109" i="15"/>
  <c r="M2109" i="15" s="1"/>
  <c r="AG2108" i="15" l="1"/>
  <c r="AA2109" i="15"/>
  <c r="W2110" i="15"/>
  <c r="X2110" i="15" s="1"/>
  <c r="Z2110" i="15" s="1"/>
  <c r="AH2107" i="15"/>
  <c r="AI2107" i="15" s="1"/>
  <c r="C1829" i="11" s="1"/>
  <c r="AE2108" i="15"/>
  <c r="AH2108" i="15" s="1"/>
  <c r="B2112" i="15"/>
  <c r="V2111" i="15"/>
  <c r="U2111" i="15"/>
  <c r="Y2111" i="15"/>
  <c r="J2111" i="15"/>
  <c r="E2111" i="15"/>
  <c r="F2111" i="15" s="1"/>
  <c r="G2111" i="15" s="1"/>
  <c r="C2111" i="15" s="1"/>
  <c r="D2111" i="15" s="1"/>
  <c r="H2111" i="15" s="1"/>
  <c r="AF2111" i="15" s="1"/>
  <c r="E1825" i="11"/>
  <c r="I2111" i="15"/>
  <c r="N2111" i="15"/>
  <c r="O2111" i="15" s="1"/>
  <c r="P2111" i="15" s="1"/>
  <c r="L2111" i="15"/>
  <c r="S2111" i="15"/>
  <c r="AC2109" i="15"/>
  <c r="AD2109" i="15" s="1"/>
  <c r="Q2110" i="15"/>
  <c r="R2110" i="15" s="1"/>
  <c r="T2110" i="15" s="1"/>
  <c r="AB2110" i="15" s="1"/>
  <c r="AC2110" i="15" s="1"/>
  <c r="AD2110" i="15" s="1"/>
  <c r="K2110" i="15"/>
  <c r="M2110" i="15" s="1"/>
  <c r="AA2110" i="15" l="1"/>
  <c r="AE2110" i="15" s="1"/>
  <c r="W2111" i="15"/>
  <c r="X2111" i="15" s="1"/>
  <c r="AA2111" i="15" s="1"/>
  <c r="AJ2107" i="15"/>
  <c r="D1829" i="11" s="1"/>
  <c r="AI2108" i="15"/>
  <c r="C1828" i="11" s="1"/>
  <c r="AJ2108" i="15"/>
  <c r="D1828" i="11" s="1"/>
  <c r="B2113" i="15"/>
  <c r="V2112" i="15"/>
  <c r="U2112" i="15"/>
  <c r="Y2112" i="15"/>
  <c r="J2112" i="15"/>
  <c r="E2112" i="15"/>
  <c r="F2112" i="15" s="1"/>
  <c r="G2112" i="15" s="1"/>
  <c r="C2112" i="15" s="1"/>
  <c r="D2112" i="15" s="1"/>
  <c r="H2112" i="15" s="1"/>
  <c r="AF2112" i="15" s="1"/>
  <c r="E1824" i="11"/>
  <c r="I2112" i="15"/>
  <c r="N2112" i="15"/>
  <c r="O2112" i="15" s="1"/>
  <c r="P2112" i="15" s="1"/>
  <c r="L2112" i="15"/>
  <c r="S2112" i="15"/>
  <c r="AE2109" i="15"/>
  <c r="AG2109" i="15"/>
  <c r="Q2111" i="15"/>
  <c r="R2111" i="15" s="1"/>
  <c r="T2111" i="15" s="1"/>
  <c r="AB2111" i="15" s="1"/>
  <c r="AG2110" i="15"/>
  <c r="K2111" i="15"/>
  <c r="M2111" i="15" s="1"/>
  <c r="AC2111" i="15" l="1"/>
  <c r="AD2111" i="15" s="1"/>
  <c r="AG2111" i="15" s="1"/>
  <c r="Z2111" i="15"/>
  <c r="AH2110" i="15"/>
  <c r="AJ2110" i="15" s="1"/>
  <c r="D1826" i="11" s="1"/>
  <c r="W2112" i="15"/>
  <c r="X2112" i="15" s="1"/>
  <c r="AA2112" i="15" s="1"/>
  <c r="AH2109" i="15"/>
  <c r="AJ2109" i="15" s="1"/>
  <c r="D1827" i="11" s="1"/>
  <c r="B2114" i="15"/>
  <c r="V2113" i="15"/>
  <c r="U2113" i="15"/>
  <c r="Y2113" i="15"/>
  <c r="J2113" i="15"/>
  <c r="E2113" i="15"/>
  <c r="F2113" i="15" s="1"/>
  <c r="G2113" i="15" s="1"/>
  <c r="C2113" i="15" s="1"/>
  <c r="D2113" i="15" s="1"/>
  <c r="H2113" i="15" s="1"/>
  <c r="AF2113" i="15" s="1"/>
  <c r="E1823" i="11"/>
  <c r="I2113" i="15"/>
  <c r="N2113" i="15"/>
  <c r="O2113" i="15" s="1"/>
  <c r="P2113" i="15" s="1"/>
  <c r="L2113" i="15"/>
  <c r="S2113" i="15"/>
  <c r="Q2112" i="15"/>
  <c r="R2112" i="15" s="1"/>
  <c r="T2112" i="15" s="1"/>
  <c r="AB2112" i="15" s="1"/>
  <c r="K2112" i="15"/>
  <c r="M2112" i="15" s="1"/>
  <c r="K2113" i="15" l="1"/>
  <c r="M2113" i="15" s="1"/>
  <c r="AE2111" i="15"/>
  <c r="AH2111" i="15" s="1"/>
  <c r="AJ2111" i="15" s="1"/>
  <c r="D1825" i="11" s="1"/>
  <c r="AC2112" i="15"/>
  <c r="AD2112" i="15" s="1"/>
  <c r="AE2112" i="15" s="1"/>
  <c r="AI2110" i="15"/>
  <c r="C1826" i="11" s="1"/>
  <c r="Z2112" i="15"/>
  <c r="W2113" i="15"/>
  <c r="X2113" i="15" s="1"/>
  <c r="AA2113" i="15" s="1"/>
  <c r="AI2109" i="15"/>
  <c r="C1827" i="11" s="1"/>
  <c r="B2115" i="15"/>
  <c r="V2114" i="15"/>
  <c r="U2114" i="15"/>
  <c r="Y2114" i="15"/>
  <c r="J2114" i="15"/>
  <c r="E2114" i="15"/>
  <c r="F2114" i="15" s="1"/>
  <c r="G2114" i="15" s="1"/>
  <c r="C2114" i="15" s="1"/>
  <c r="D2114" i="15" s="1"/>
  <c r="H2114" i="15" s="1"/>
  <c r="AF2114" i="15" s="1"/>
  <c r="E1822" i="11"/>
  <c r="I2114" i="15"/>
  <c r="N2114" i="15"/>
  <c r="O2114" i="15" s="1"/>
  <c r="P2114" i="15" s="1"/>
  <c r="L2114" i="15"/>
  <c r="S2114" i="15"/>
  <c r="Q2113" i="15"/>
  <c r="R2113" i="15" s="1"/>
  <c r="T2113" i="15" s="1"/>
  <c r="AB2113" i="15" s="1"/>
  <c r="AG2112" i="15" l="1"/>
  <c r="AH2112" i="15" s="1"/>
  <c r="AJ2112" i="15" s="1"/>
  <c r="D1824" i="11" s="1"/>
  <c r="AI2111" i="15"/>
  <c r="C1825" i="11" s="1"/>
  <c r="AC2113" i="15"/>
  <c r="AD2113" i="15" s="1"/>
  <c r="AE2113" i="15" s="1"/>
  <c r="Z2113" i="15"/>
  <c r="K2114" i="15"/>
  <c r="M2114" i="15" s="1"/>
  <c r="W2114" i="15"/>
  <c r="X2114" i="15" s="1"/>
  <c r="B2116" i="15"/>
  <c r="V2115" i="15"/>
  <c r="U2115" i="15"/>
  <c r="Y2115" i="15"/>
  <c r="J2115" i="15"/>
  <c r="E2115" i="15"/>
  <c r="F2115" i="15" s="1"/>
  <c r="G2115" i="15" s="1"/>
  <c r="C2115" i="15" s="1"/>
  <c r="D2115" i="15" s="1"/>
  <c r="H2115" i="15" s="1"/>
  <c r="AF2115" i="15" s="1"/>
  <c r="E1821" i="11"/>
  <c r="I2115" i="15"/>
  <c r="N2115" i="15"/>
  <c r="O2115" i="15" s="1"/>
  <c r="P2115" i="15" s="1"/>
  <c r="L2115" i="15"/>
  <c r="S2115" i="15"/>
  <c r="Q2114" i="15"/>
  <c r="R2114" i="15" s="1"/>
  <c r="T2114" i="15" s="1"/>
  <c r="AB2114" i="15" s="1"/>
  <c r="AG2113" i="15" l="1"/>
  <c r="AH2113" i="15" s="1"/>
  <c r="AI2113" i="15" s="1"/>
  <c r="C1823" i="11" s="1"/>
  <c r="AC2114" i="15"/>
  <c r="AD2114" i="15" s="1"/>
  <c r="AI2112" i="15"/>
  <c r="C1824" i="11" s="1"/>
  <c r="W2115" i="15"/>
  <c r="X2115" i="15" s="1"/>
  <c r="B2117" i="15"/>
  <c r="V2116" i="15"/>
  <c r="U2116" i="15"/>
  <c r="Y2116" i="15"/>
  <c r="J2116" i="15"/>
  <c r="E2116" i="15"/>
  <c r="F2116" i="15" s="1"/>
  <c r="G2116" i="15" s="1"/>
  <c r="C2116" i="15" s="1"/>
  <c r="D2116" i="15" s="1"/>
  <c r="H2116" i="15" s="1"/>
  <c r="AF2116" i="15" s="1"/>
  <c r="E1820" i="11"/>
  <c r="I2116" i="15"/>
  <c r="N2116" i="15"/>
  <c r="O2116" i="15" s="1"/>
  <c r="P2116" i="15" s="1"/>
  <c r="L2116" i="15"/>
  <c r="S2116" i="15"/>
  <c r="Q2115" i="15"/>
  <c r="R2115" i="15" s="1"/>
  <c r="T2115" i="15" s="1"/>
  <c r="AB2115" i="15" s="1"/>
  <c r="Z2114" i="15"/>
  <c r="AA2114" i="15"/>
  <c r="K2115" i="15"/>
  <c r="M2115" i="15" s="1"/>
  <c r="AC2115" i="15" l="1"/>
  <c r="AD2115" i="15" s="1"/>
  <c r="AG2114" i="15"/>
  <c r="W2116" i="15"/>
  <c r="X2116" i="15" s="1"/>
  <c r="Z2116" i="15" s="1"/>
  <c r="AJ2113" i="15"/>
  <c r="D1823" i="11" s="1"/>
  <c r="K2116" i="15"/>
  <c r="M2116" i="15" s="1"/>
  <c r="B2118" i="15"/>
  <c r="V2117" i="15"/>
  <c r="U2117" i="15"/>
  <c r="Y2117" i="15"/>
  <c r="J2117" i="15"/>
  <c r="E2117" i="15"/>
  <c r="F2117" i="15" s="1"/>
  <c r="G2117" i="15" s="1"/>
  <c r="C2117" i="15" s="1"/>
  <c r="D2117" i="15" s="1"/>
  <c r="H2117" i="15" s="1"/>
  <c r="AF2117" i="15" s="1"/>
  <c r="E1819" i="11"/>
  <c r="I2117" i="15"/>
  <c r="N2117" i="15"/>
  <c r="O2117" i="15" s="1"/>
  <c r="P2117" i="15" s="1"/>
  <c r="L2117" i="15"/>
  <c r="S2117" i="15"/>
  <c r="Q2116" i="15"/>
  <c r="R2116" i="15" s="1"/>
  <c r="T2116" i="15" s="1"/>
  <c r="AB2116" i="15" s="1"/>
  <c r="AA2115" i="15"/>
  <c r="Z2115" i="15"/>
  <c r="AE2114" i="15"/>
  <c r="AH2114" i="15" s="1"/>
  <c r="AC2116" i="15" l="1"/>
  <c r="AD2116" i="15" s="1"/>
  <c r="AG2115" i="15"/>
  <c r="W2117" i="15"/>
  <c r="X2117" i="15" s="1"/>
  <c r="Z2117" i="15" s="1"/>
  <c r="AA2116" i="15"/>
  <c r="Q2117" i="15"/>
  <c r="R2117" i="15" s="1"/>
  <c r="T2117" i="15" s="1"/>
  <c r="AB2117" i="15" s="1"/>
  <c r="V2118" i="15"/>
  <c r="U2118" i="15"/>
  <c r="Y2118" i="15"/>
  <c r="J2118" i="15"/>
  <c r="E2118" i="15"/>
  <c r="F2118" i="15" s="1"/>
  <c r="G2118" i="15" s="1"/>
  <c r="C2118" i="15" s="1"/>
  <c r="D2118" i="15" s="1"/>
  <c r="H2118" i="15" s="1"/>
  <c r="AF2118" i="15" s="1"/>
  <c r="E1818" i="11"/>
  <c r="B2119" i="15"/>
  <c r="I2118" i="15"/>
  <c r="N2118" i="15"/>
  <c r="O2118" i="15" s="1"/>
  <c r="P2118" i="15" s="1"/>
  <c r="L2118" i="15"/>
  <c r="S2118" i="15"/>
  <c r="AI2114" i="15"/>
  <c r="C1822" i="11" s="1"/>
  <c r="AJ2114" i="15"/>
  <c r="D1822" i="11" s="1"/>
  <c r="K2117" i="15"/>
  <c r="M2117" i="15" s="1"/>
  <c r="AE2115" i="15"/>
  <c r="AH2115" i="15" s="1"/>
  <c r="AG2116" i="15" l="1"/>
  <c r="W2118" i="15"/>
  <c r="X2118" i="15" s="1"/>
  <c r="Z2118" i="15" s="1"/>
  <c r="AA2117" i="15"/>
  <c r="AE2116" i="15"/>
  <c r="AH2116" i="15" s="1"/>
  <c r="Q2118" i="15"/>
  <c r="R2118" i="15" s="1"/>
  <c r="T2118" i="15" s="1"/>
  <c r="AB2118" i="15" s="1"/>
  <c r="AJ2115" i="15"/>
  <c r="D1821" i="11" s="1"/>
  <c r="AI2115" i="15"/>
  <c r="C1821" i="11" s="1"/>
  <c r="V2119" i="15"/>
  <c r="U2119" i="15"/>
  <c r="Y2119" i="15"/>
  <c r="J2119" i="15"/>
  <c r="E2119" i="15"/>
  <c r="F2119" i="15" s="1"/>
  <c r="G2119" i="15" s="1"/>
  <c r="C2119" i="15" s="1"/>
  <c r="D2119" i="15" s="1"/>
  <c r="H2119" i="15" s="1"/>
  <c r="AF2119" i="15" s="1"/>
  <c r="E1817" i="11"/>
  <c r="B2120" i="15"/>
  <c r="I2119" i="15"/>
  <c r="N2119" i="15"/>
  <c r="O2119" i="15" s="1"/>
  <c r="P2119" i="15" s="1"/>
  <c r="L2119" i="15"/>
  <c r="S2119" i="15"/>
  <c r="AC2117" i="15"/>
  <c r="AD2117" i="15" s="1"/>
  <c r="K2118" i="15"/>
  <c r="M2118" i="15" s="1"/>
  <c r="AJ2116" i="15" l="1"/>
  <c r="D1820" i="11" s="1"/>
  <c r="AI2116" i="15"/>
  <c r="C1820" i="11" s="1"/>
  <c r="AA2118" i="15"/>
  <c r="W2119" i="15"/>
  <c r="X2119" i="15" s="1"/>
  <c r="AA2119" i="15" s="1"/>
  <c r="K2119" i="15"/>
  <c r="M2119" i="15" s="1"/>
  <c r="B2121" i="15"/>
  <c r="V2120" i="15"/>
  <c r="U2120" i="15"/>
  <c r="Y2120" i="15"/>
  <c r="J2120" i="15"/>
  <c r="E2120" i="15"/>
  <c r="F2120" i="15" s="1"/>
  <c r="G2120" i="15" s="1"/>
  <c r="C2120" i="15" s="1"/>
  <c r="D2120" i="15" s="1"/>
  <c r="H2120" i="15" s="1"/>
  <c r="AF2120" i="15" s="1"/>
  <c r="E1816" i="11"/>
  <c r="I2120" i="15"/>
  <c r="N2120" i="15"/>
  <c r="O2120" i="15" s="1"/>
  <c r="P2120" i="15" s="1"/>
  <c r="L2120" i="15"/>
  <c r="S2120" i="15"/>
  <c r="AC2118" i="15"/>
  <c r="AD2118" i="15" s="1"/>
  <c r="AG2117" i="15"/>
  <c r="AE2117" i="15"/>
  <c r="Q2119" i="15"/>
  <c r="R2119" i="15" s="1"/>
  <c r="T2119" i="15" s="1"/>
  <c r="AB2119" i="15" s="1"/>
  <c r="AC2119" i="15" l="1"/>
  <c r="AD2119" i="15" s="1"/>
  <c r="AG2119" i="15" s="1"/>
  <c r="W2120" i="15"/>
  <c r="X2120" i="15" s="1"/>
  <c r="Z2120" i="15" s="1"/>
  <c r="Z2119" i="15"/>
  <c r="Q2120" i="15"/>
  <c r="R2120" i="15" s="1"/>
  <c r="T2120" i="15" s="1"/>
  <c r="AB2120" i="15" s="1"/>
  <c r="K2120" i="15"/>
  <c r="M2120" i="15" s="1"/>
  <c r="AH2117" i="15"/>
  <c r="AG2118" i="15"/>
  <c r="AE2118" i="15"/>
  <c r="AH2118" i="15" s="1"/>
  <c r="B2122" i="15"/>
  <c r="V2121" i="15"/>
  <c r="U2121" i="15"/>
  <c r="Y2121" i="15"/>
  <c r="J2121" i="15"/>
  <c r="E2121" i="15"/>
  <c r="F2121" i="15" s="1"/>
  <c r="G2121" i="15" s="1"/>
  <c r="C2121" i="15" s="1"/>
  <c r="D2121" i="15" s="1"/>
  <c r="H2121" i="15" s="1"/>
  <c r="AF2121" i="15" s="1"/>
  <c r="E1815" i="11"/>
  <c r="I2121" i="15"/>
  <c r="N2121" i="15"/>
  <c r="O2121" i="15" s="1"/>
  <c r="P2121" i="15" s="1"/>
  <c r="L2121" i="15"/>
  <c r="S2121" i="15"/>
  <c r="AE2119" i="15" l="1"/>
  <c r="AH2119" i="15" s="1"/>
  <c r="AJ2119" i="15" s="1"/>
  <c r="D1817" i="11" s="1"/>
  <c r="AC2120" i="15"/>
  <c r="AD2120" i="15" s="1"/>
  <c r="AG2120" i="15" s="1"/>
  <c r="K2121" i="15"/>
  <c r="M2121" i="15" s="1"/>
  <c r="AA2120" i="15"/>
  <c r="W2121" i="15"/>
  <c r="X2121" i="15" s="1"/>
  <c r="Z2121" i="15" s="1"/>
  <c r="Q2121" i="15"/>
  <c r="R2121" i="15" s="1"/>
  <c r="T2121" i="15" s="1"/>
  <c r="AB2121" i="15" s="1"/>
  <c r="B2123" i="15"/>
  <c r="V2122" i="15"/>
  <c r="U2122" i="15"/>
  <c r="Y2122" i="15"/>
  <c r="J2122" i="15"/>
  <c r="E2122" i="15"/>
  <c r="F2122" i="15" s="1"/>
  <c r="G2122" i="15" s="1"/>
  <c r="C2122" i="15" s="1"/>
  <c r="D2122" i="15" s="1"/>
  <c r="H2122" i="15" s="1"/>
  <c r="AF2122" i="15" s="1"/>
  <c r="E1814" i="11"/>
  <c r="I2122" i="15"/>
  <c r="N2122" i="15"/>
  <c r="O2122" i="15" s="1"/>
  <c r="P2122" i="15" s="1"/>
  <c r="L2122" i="15"/>
  <c r="S2122" i="15"/>
  <c r="AI2118" i="15"/>
  <c r="C1818" i="11" s="1"/>
  <c r="AJ2118" i="15"/>
  <c r="D1818" i="11" s="1"/>
  <c r="AJ2117" i="15"/>
  <c r="D1819" i="11" s="1"/>
  <c r="AI2117" i="15"/>
  <c r="C1819" i="11" s="1"/>
  <c r="AC2121" i="15" l="1"/>
  <c r="AD2121" i="15" s="1"/>
  <c r="AG2121" i="15" s="1"/>
  <c r="AE2120" i="15"/>
  <c r="AH2120" i="15" s="1"/>
  <c r="AA2121" i="15"/>
  <c r="W2122" i="15"/>
  <c r="X2122" i="15" s="1"/>
  <c r="Z2122" i="15" s="1"/>
  <c r="AI2119" i="15"/>
  <c r="C1817" i="11" s="1"/>
  <c r="K2122" i="15"/>
  <c r="M2122" i="15" s="1"/>
  <c r="B2124" i="15"/>
  <c r="V2123" i="15"/>
  <c r="U2123" i="15"/>
  <c r="Y2123" i="15"/>
  <c r="J2123" i="15"/>
  <c r="E2123" i="15"/>
  <c r="F2123" i="15" s="1"/>
  <c r="G2123" i="15" s="1"/>
  <c r="C2123" i="15" s="1"/>
  <c r="D2123" i="15" s="1"/>
  <c r="H2123" i="15" s="1"/>
  <c r="AF2123" i="15" s="1"/>
  <c r="E1813" i="11"/>
  <c r="I2123" i="15"/>
  <c r="N2123" i="15"/>
  <c r="O2123" i="15" s="1"/>
  <c r="P2123" i="15" s="1"/>
  <c r="L2123" i="15"/>
  <c r="S2123" i="15"/>
  <c r="Q2122" i="15"/>
  <c r="R2122" i="15" s="1"/>
  <c r="T2122" i="15" s="1"/>
  <c r="AB2122" i="15" s="1"/>
  <c r="AC2122" i="15" l="1"/>
  <c r="AD2122" i="15" s="1"/>
  <c r="AE2121" i="15"/>
  <c r="AH2121" i="15" s="1"/>
  <c r="AJ2121" i="15" s="1"/>
  <c r="D1815" i="11" s="1"/>
  <c r="W2123" i="15"/>
  <c r="X2123" i="15" s="1"/>
  <c r="AA2123" i="15" s="1"/>
  <c r="AA2122" i="15"/>
  <c r="B2125" i="15"/>
  <c r="V2124" i="15"/>
  <c r="U2124" i="15"/>
  <c r="Y2124" i="15"/>
  <c r="J2124" i="15"/>
  <c r="E2124" i="15"/>
  <c r="F2124" i="15" s="1"/>
  <c r="G2124" i="15" s="1"/>
  <c r="C2124" i="15" s="1"/>
  <c r="D2124" i="15" s="1"/>
  <c r="H2124" i="15" s="1"/>
  <c r="AF2124" i="15" s="1"/>
  <c r="E1812" i="11"/>
  <c r="I2124" i="15"/>
  <c r="N2124" i="15"/>
  <c r="O2124" i="15" s="1"/>
  <c r="P2124" i="15" s="1"/>
  <c r="L2124" i="15"/>
  <c r="S2124" i="15"/>
  <c r="AI2120" i="15"/>
  <c r="C1816" i="11" s="1"/>
  <c r="AJ2120" i="15"/>
  <c r="D1816" i="11" s="1"/>
  <c r="Q2123" i="15"/>
  <c r="R2123" i="15" s="1"/>
  <c r="T2123" i="15" s="1"/>
  <c r="AB2123" i="15" s="1"/>
  <c r="K2123" i="15"/>
  <c r="M2123" i="15" s="1"/>
  <c r="AE2122" i="15" l="1"/>
  <c r="AC2123" i="15"/>
  <c r="AD2123" i="15" s="1"/>
  <c r="AG2123" i="15" s="1"/>
  <c r="AG2122" i="15"/>
  <c r="AH2122" i="15" s="1"/>
  <c r="AJ2122" i="15" s="1"/>
  <c r="D1814" i="11" s="1"/>
  <c r="Z2123" i="15"/>
  <c r="W2124" i="15"/>
  <c r="X2124" i="15" s="1"/>
  <c r="AA2124" i="15" s="1"/>
  <c r="AI2121" i="15"/>
  <c r="C1815" i="11" s="1"/>
  <c r="B2126" i="15"/>
  <c r="V2125" i="15"/>
  <c r="U2125" i="15"/>
  <c r="Y2125" i="15"/>
  <c r="J2125" i="15"/>
  <c r="E2125" i="15"/>
  <c r="F2125" i="15" s="1"/>
  <c r="G2125" i="15" s="1"/>
  <c r="C2125" i="15" s="1"/>
  <c r="D2125" i="15" s="1"/>
  <c r="H2125" i="15" s="1"/>
  <c r="AF2125" i="15" s="1"/>
  <c r="E1811" i="11"/>
  <c r="I2125" i="15"/>
  <c r="N2125" i="15"/>
  <c r="O2125" i="15" s="1"/>
  <c r="P2125" i="15" s="1"/>
  <c r="L2125" i="15"/>
  <c r="S2125" i="15"/>
  <c r="Q2124" i="15"/>
  <c r="R2124" i="15" s="1"/>
  <c r="T2124" i="15" s="1"/>
  <c r="AB2124" i="15" s="1"/>
  <c r="K2124" i="15"/>
  <c r="M2124" i="15" s="1"/>
  <c r="AC2124" i="15" l="1"/>
  <c r="AD2124" i="15" s="1"/>
  <c r="AG2124" i="15" s="1"/>
  <c r="AE2123" i="15"/>
  <c r="AH2123" i="15" s="1"/>
  <c r="AJ2123" i="15" s="1"/>
  <c r="D1813" i="11" s="1"/>
  <c r="Z2124" i="15"/>
  <c r="W2125" i="15"/>
  <c r="X2125" i="15" s="1"/>
  <c r="Z2125" i="15" s="1"/>
  <c r="AI2122" i="15"/>
  <c r="C1814" i="11" s="1"/>
  <c r="Q2125" i="15"/>
  <c r="R2125" i="15" s="1"/>
  <c r="T2125" i="15" s="1"/>
  <c r="AB2125" i="15" s="1"/>
  <c r="K2125" i="15"/>
  <c r="M2125" i="15" s="1"/>
  <c r="V2126" i="15"/>
  <c r="U2126" i="15"/>
  <c r="Y2126" i="15"/>
  <c r="J2126" i="15"/>
  <c r="E2126" i="15"/>
  <c r="F2126" i="15" s="1"/>
  <c r="G2126" i="15" s="1"/>
  <c r="C2126" i="15" s="1"/>
  <c r="D2126" i="15" s="1"/>
  <c r="H2126" i="15" s="1"/>
  <c r="AF2126" i="15" s="1"/>
  <c r="E1810" i="11"/>
  <c r="I2126" i="15"/>
  <c r="B2127" i="15"/>
  <c r="N2126" i="15"/>
  <c r="O2126" i="15" s="1"/>
  <c r="P2126" i="15" s="1"/>
  <c r="L2126" i="15"/>
  <c r="S2126" i="15"/>
  <c r="AE2124" i="15" l="1"/>
  <c r="AH2124" i="15" s="1"/>
  <c r="AI2123" i="15"/>
  <c r="C1813" i="11" s="1"/>
  <c r="AC2125" i="15"/>
  <c r="AD2125" i="15" s="1"/>
  <c r="AA2125" i="15"/>
  <c r="W2126" i="15"/>
  <c r="X2126" i="15" s="1"/>
  <c r="Z2126" i="15" s="1"/>
  <c r="V2127" i="15"/>
  <c r="U2127" i="15"/>
  <c r="Y2127" i="15"/>
  <c r="J2127" i="15"/>
  <c r="E2127" i="15"/>
  <c r="F2127" i="15" s="1"/>
  <c r="G2127" i="15" s="1"/>
  <c r="C2127" i="15" s="1"/>
  <c r="D2127" i="15" s="1"/>
  <c r="H2127" i="15" s="1"/>
  <c r="AF2127" i="15" s="1"/>
  <c r="E1809" i="11"/>
  <c r="I2127" i="15"/>
  <c r="B2128" i="15"/>
  <c r="N2127" i="15"/>
  <c r="O2127" i="15" s="1"/>
  <c r="P2127" i="15" s="1"/>
  <c r="L2127" i="15"/>
  <c r="S2127" i="15"/>
  <c r="Q2126" i="15"/>
  <c r="R2126" i="15" s="1"/>
  <c r="T2126" i="15" s="1"/>
  <c r="AB2126" i="15" s="1"/>
  <c r="AC2126" i="15" s="1"/>
  <c r="AD2126" i="15" s="1"/>
  <c r="K2126" i="15"/>
  <c r="M2126" i="15" s="1"/>
  <c r="AJ2124" i="15" l="1"/>
  <c r="D1812" i="11" s="1"/>
  <c r="AI2124" i="15"/>
  <c r="C1812" i="11" s="1"/>
  <c r="K2127" i="15"/>
  <c r="M2127" i="15" s="1"/>
  <c r="AG2125" i="15"/>
  <c r="AE2125" i="15"/>
  <c r="AH2125" i="15" s="1"/>
  <c r="AI2125" i="15" s="1"/>
  <c r="C1811" i="11" s="1"/>
  <c r="W2127" i="15"/>
  <c r="X2127" i="15" s="1"/>
  <c r="Z2127" i="15" s="1"/>
  <c r="AA2126" i="15"/>
  <c r="AE2126" i="15" s="1"/>
  <c r="Q2127" i="15"/>
  <c r="R2127" i="15" s="1"/>
  <c r="T2127" i="15" s="1"/>
  <c r="AB2127" i="15" s="1"/>
  <c r="B2129" i="15"/>
  <c r="V2128" i="15"/>
  <c r="U2128" i="15"/>
  <c r="Y2128" i="15"/>
  <c r="J2128" i="15"/>
  <c r="E2128" i="15"/>
  <c r="F2128" i="15" s="1"/>
  <c r="G2128" i="15" s="1"/>
  <c r="C2128" i="15" s="1"/>
  <c r="D2128" i="15" s="1"/>
  <c r="H2128" i="15" s="1"/>
  <c r="AF2128" i="15" s="1"/>
  <c r="E1808" i="11"/>
  <c r="I2128" i="15"/>
  <c r="N2128" i="15"/>
  <c r="O2128" i="15" s="1"/>
  <c r="P2128" i="15" s="1"/>
  <c r="L2128" i="15"/>
  <c r="S2128" i="15"/>
  <c r="AC2127" i="15" l="1"/>
  <c r="AD2127" i="15" s="1"/>
  <c r="AG2127" i="15" s="1"/>
  <c r="AA2127" i="15"/>
  <c r="W2128" i="15"/>
  <c r="X2128" i="15" s="1"/>
  <c r="AA2128" i="15" s="1"/>
  <c r="AG2126" i="15"/>
  <c r="AH2126" i="15" s="1"/>
  <c r="AJ2125" i="15"/>
  <c r="D1811" i="11" s="1"/>
  <c r="B2130" i="15"/>
  <c r="V2129" i="15"/>
  <c r="U2129" i="15"/>
  <c r="Y2129" i="15"/>
  <c r="J2129" i="15"/>
  <c r="E2129" i="15"/>
  <c r="F2129" i="15" s="1"/>
  <c r="G2129" i="15" s="1"/>
  <c r="C2129" i="15" s="1"/>
  <c r="D2129" i="15" s="1"/>
  <c r="H2129" i="15" s="1"/>
  <c r="AF2129" i="15" s="1"/>
  <c r="E1807" i="11"/>
  <c r="I2129" i="15"/>
  <c r="N2129" i="15"/>
  <c r="O2129" i="15" s="1"/>
  <c r="P2129" i="15" s="1"/>
  <c r="L2129" i="15"/>
  <c r="S2129" i="15"/>
  <c r="Q2128" i="15"/>
  <c r="R2128" i="15" s="1"/>
  <c r="T2128" i="15" s="1"/>
  <c r="AB2128" i="15" s="1"/>
  <c r="AC2128" i="15" s="1"/>
  <c r="AD2128" i="15" s="1"/>
  <c r="K2128" i="15"/>
  <c r="M2128" i="15" s="1"/>
  <c r="AE2127" i="15" l="1"/>
  <c r="AH2127" i="15" s="1"/>
  <c r="AJ2127" i="15" s="1"/>
  <c r="D1809" i="11" s="1"/>
  <c r="AJ2126" i="15"/>
  <c r="D1810" i="11" s="1"/>
  <c r="AI2126" i="15"/>
  <c r="C1810" i="11" s="1"/>
  <c r="W2129" i="15"/>
  <c r="X2129" i="15" s="1"/>
  <c r="Z2129" i="15" s="1"/>
  <c r="Z2128" i="15"/>
  <c r="AG2128" i="15"/>
  <c r="AE2128" i="15"/>
  <c r="V2130" i="15"/>
  <c r="U2130" i="15"/>
  <c r="Y2130" i="15"/>
  <c r="J2130" i="15"/>
  <c r="E2130" i="15"/>
  <c r="F2130" i="15" s="1"/>
  <c r="G2130" i="15" s="1"/>
  <c r="C2130" i="15" s="1"/>
  <c r="D2130" i="15" s="1"/>
  <c r="H2130" i="15" s="1"/>
  <c r="AF2130" i="15" s="1"/>
  <c r="E1806" i="11"/>
  <c r="B2131" i="15"/>
  <c r="I2130" i="15"/>
  <c r="N2130" i="15"/>
  <c r="O2130" i="15" s="1"/>
  <c r="P2130" i="15" s="1"/>
  <c r="L2130" i="15"/>
  <c r="S2130" i="15"/>
  <c r="Q2129" i="15"/>
  <c r="R2129" i="15" s="1"/>
  <c r="T2129" i="15" s="1"/>
  <c r="AB2129" i="15" s="1"/>
  <c r="AC2129" i="15" s="1"/>
  <c r="AD2129" i="15" s="1"/>
  <c r="K2129" i="15"/>
  <c r="M2129" i="15" s="1"/>
  <c r="K2130" i="15" l="1"/>
  <c r="M2130" i="15" s="1"/>
  <c r="AA2129" i="15"/>
  <c r="AG2129" i="15" s="1"/>
  <c r="W2130" i="15"/>
  <c r="X2130" i="15" s="1"/>
  <c r="Z2130" i="15" s="1"/>
  <c r="AI2127" i="15"/>
  <c r="C1809" i="11" s="1"/>
  <c r="Q2130" i="15"/>
  <c r="R2130" i="15" s="1"/>
  <c r="T2130" i="15" s="1"/>
  <c r="AB2130" i="15" s="1"/>
  <c r="V2131" i="15"/>
  <c r="U2131" i="15"/>
  <c r="Y2131" i="15"/>
  <c r="J2131" i="15"/>
  <c r="E2131" i="15"/>
  <c r="F2131" i="15" s="1"/>
  <c r="G2131" i="15" s="1"/>
  <c r="C2131" i="15" s="1"/>
  <c r="D2131" i="15" s="1"/>
  <c r="H2131" i="15" s="1"/>
  <c r="AF2131" i="15" s="1"/>
  <c r="E1805" i="11"/>
  <c r="I2131" i="15"/>
  <c r="B2132" i="15"/>
  <c r="N2131" i="15"/>
  <c r="O2131" i="15" s="1"/>
  <c r="P2131" i="15" s="1"/>
  <c r="L2131" i="15"/>
  <c r="S2131" i="15"/>
  <c r="AH2128" i="15"/>
  <c r="AC2130" i="15" l="1"/>
  <c r="AD2130" i="15" s="1"/>
  <c r="AG2130" i="15" s="1"/>
  <c r="AA2130" i="15"/>
  <c r="W2131" i="15"/>
  <c r="X2131" i="15" s="1"/>
  <c r="Z2131" i="15" s="1"/>
  <c r="AE2129" i="15"/>
  <c r="AH2129" i="15" s="1"/>
  <c r="Q2131" i="15"/>
  <c r="R2131" i="15" s="1"/>
  <c r="T2131" i="15" s="1"/>
  <c r="AB2131" i="15" s="1"/>
  <c r="V2132" i="15"/>
  <c r="U2132" i="15"/>
  <c r="Y2132" i="15"/>
  <c r="J2132" i="15"/>
  <c r="E2132" i="15"/>
  <c r="F2132" i="15" s="1"/>
  <c r="G2132" i="15" s="1"/>
  <c r="C2132" i="15" s="1"/>
  <c r="D2132" i="15" s="1"/>
  <c r="H2132" i="15" s="1"/>
  <c r="AF2132" i="15" s="1"/>
  <c r="E1804" i="11"/>
  <c r="I2132" i="15"/>
  <c r="B2133" i="15"/>
  <c r="N2132" i="15"/>
  <c r="O2132" i="15" s="1"/>
  <c r="P2132" i="15" s="1"/>
  <c r="L2132" i="15"/>
  <c r="S2132" i="15"/>
  <c r="AJ2128" i="15"/>
  <c r="D1808" i="11" s="1"/>
  <c r="AI2128" i="15"/>
  <c r="C1808" i="11" s="1"/>
  <c r="K2131" i="15"/>
  <c r="M2131" i="15" s="1"/>
  <c r="AC2131" i="15" l="1"/>
  <c r="AD2131" i="15" s="1"/>
  <c r="AE2130" i="15"/>
  <c r="AH2130" i="15" s="1"/>
  <c r="AJ2130" i="15" s="1"/>
  <c r="D1806" i="11" s="1"/>
  <c r="W2132" i="15"/>
  <c r="X2132" i="15" s="1"/>
  <c r="Z2132" i="15" s="1"/>
  <c r="AI2129" i="15"/>
  <c r="C1807" i="11" s="1"/>
  <c r="AJ2129" i="15"/>
  <c r="D1807" i="11" s="1"/>
  <c r="AA2131" i="15"/>
  <c r="V2133" i="15"/>
  <c r="U2133" i="15"/>
  <c r="Y2133" i="15"/>
  <c r="J2133" i="15"/>
  <c r="E2133" i="15"/>
  <c r="F2133" i="15" s="1"/>
  <c r="G2133" i="15" s="1"/>
  <c r="C2133" i="15" s="1"/>
  <c r="D2133" i="15" s="1"/>
  <c r="H2133" i="15" s="1"/>
  <c r="AF2133" i="15" s="1"/>
  <c r="E1803" i="11"/>
  <c r="B2134" i="15"/>
  <c r="I2133" i="15"/>
  <c r="N2133" i="15"/>
  <c r="O2133" i="15" s="1"/>
  <c r="P2133" i="15" s="1"/>
  <c r="L2133" i="15"/>
  <c r="S2133" i="15"/>
  <c r="K2132" i="15"/>
  <c r="M2132" i="15" s="1"/>
  <c r="Q2132" i="15"/>
  <c r="R2132" i="15" s="1"/>
  <c r="T2132" i="15" s="1"/>
  <c r="AB2132" i="15" s="1"/>
  <c r="AC2132" i="15" l="1"/>
  <c r="AD2132" i="15" s="1"/>
  <c r="AG2131" i="15"/>
  <c r="AA2132" i="15"/>
  <c r="W2133" i="15"/>
  <c r="X2133" i="15" s="1"/>
  <c r="AA2133" i="15" s="1"/>
  <c r="AI2130" i="15"/>
  <c r="C1806" i="11" s="1"/>
  <c r="AE2131" i="15"/>
  <c r="AH2131" i="15" s="1"/>
  <c r="K2133" i="15"/>
  <c r="M2133" i="15" s="1"/>
  <c r="B2135" i="15"/>
  <c r="V2134" i="15"/>
  <c r="U2134" i="15"/>
  <c r="Y2134" i="15"/>
  <c r="J2134" i="15"/>
  <c r="E2134" i="15"/>
  <c r="F2134" i="15" s="1"/>
  <c r="G2134" i="15" s="1"/>
  <c r="C2134" i="15" s="1"/>
  <c r="D2134" i="15" s="1"/>
  <c r="H2134" i="15" s="1"/>
  <c r="AF2134" i="15" s="1"/>
  <c r="E1802" i="11"/>
  <c r="I2134" i="15"/>
  <c r="N2134" i="15"/>
  <c r="O2134" i="15" s="1"/>
  <c r="P2134" i="15" s="1"/>
  <c r="L2134" i="15"/>
  <c r="S2134" i="15"/>
  <c r="Q2133" i="15"/>
  <c r="R2133" i="15" s="1"/>
  <c r="T2133" i="15" s="1"/>
  <c r="AB2133" i="15" s="1"/>
  <c r="AG2132" i="15" l="1"/>
  <c r="AE2132" i="15"/>
  <c r="W2134" i="15"/>
  <c r="X2134" i="15" s="1"/>
  <c r="Z2134" i="15" s="1"/>
  <c r="Z2133" i="15"/>
  <c r="Q2134" i="15"/>
  <c r="R2134" i="15" s="1"/>
  <c r="T2134" i="15" s="1"/>
  <c r="AB2134" i="15" s="1"/>
  <c r="AC2133" i="15"/>
  <c r="AD2133" i="15" s="1"/>
  <c r="AE2133" i="15" s="1"/>
  <c r="K2134" i="15"/>
  <c r="M2134" i="15" s="1"/>
  <c r="B2136" i="15"/>
  <c r="V2135" i="15"/>
  <c r="U2135" i="15"/>
  <c r="Y2135" i="15"/>
  <c r="J2135" i="15"/>
  <c r="E2135" i="15"/>
  <c r="F2135" i="15" s="1"/>
  <c r="G2135" i="15" s="1"/>
  <c r="C2135" i="15" s="1"/>
  <c r="D2135" i="15" s="1"/>
  <c r="H2135" i="15" s="1"/>
  <c r="AF2135" i="15" s="1"/>
  <c r="E1801" i="11"/>
  <c r="I2135" i="15"/>
  <c r="N2135" i="15"/>
  <c r="O2135" i="15" s="1"/>
  <c r="P2135" i="15" s="1"/>
  <c r="L2135" i="15"/>
  <c r="S2135" i="15"/>
  <c r="AJ2131" i="15"/>
  <c r="D1805" i="11" s="1"/>
  <c r="AI2131" i="15"/>
  <c r="C1805" i="11" s="1"/>
  <c r="AH2132" i="15" l="1"/>
  <c r="AI2132" i="15" s="1"/>
  <c r="C1804" i="11" s="1"/>
  <c r="AC2134" i="15"/>
  <c r="AD2134" i="15" s="1"/>
  <c r="AA2134" i="15"/>
  <c r="Q2135" i="15"/>
  <c r="AG2133" i="15"/>
  <c r="AH2133" i="15" s="1"/>
  <c r="AI2133" i="15" s="1"/>
  <c r="C1803" i="11" s="1"/>
  <c r="W2135" i="15"/>
  <c r="X2135" i="15" s="1"/>
  <c r="B2137" i="15"/>
  <c r="V2136" i="15"/>
  <c r="U2136" i="15"/>
  <c r="Y2136" i="15"/>
  <c r="J2136" i="15"/>
  <c r="E2136" i="15"/>
  <c r="F2136" i="15" s="1"/>
  <c r="G2136" i="15" s="1"/>
  <c r="C2136" i="15" s="1"/>
  <c r="D2136" i="15" s="1"/>
  <c r="H2136" i="15" s="1"/>
  <c r="AF2136" i="15" s="1"/>
  <c r="E1800" i="11"/>
  <c r="I2136" i="15"/>
  <c r="N2136" i="15"/>
  <c r="O2136" i="15" s="1"/>
  <c r="P2136" i="15" s="1"/>
  <c r="L2136" i="15"/>
  <c r="S2136" i="15"/>
  <c r="R2135" i="15"/>
  <c r="T2135" i="15" s="1"/>
  <c r="AB2135" i="15" s="1"/>
  <c r="K2135" i="15"/>
  <c r="M2135" i="15" s="1"/>
  <c r="AJ2132" i="15" l="1"/>
  <c r="D1804" i="11" s="1"/>
  <c r="AE2134" i="15"/>
  <c r="AC2135" i="15"/>
  <c r="AD2135" i="15" s="1"/>
  <c r="AG2134" i="15"/>
  <c r="W2136" i="15"/>
  <c r="X2136" i="15" s="1"/>
  <c r="Z2136" i="15" s="1"/>
  <c r="AJ2133" i="15"/>
  <c r="D1803" i="11" s="1"/>
  <c r="K2136" i="15"/>
  <c r="M2136" i="15" s="1"/>
  <c r="B2138" i="15"/>
  <c r="V2137" i="15"/>
  <c r="U2137" i="15"/>
  <c r="Y2137" i="15"/>
  <c r="J2137" i="15"/>
  <c r="E2137" i="15"/>
  <c r="F2137" i="15" s="1"/>
  <c r="G2137" i="15" s="1"/>
  <c r="C2137" i="15" s="1"/>
  <c r="D2137" i="15" s="1"/>
  <c r="H2137" i="15" s="1"/>
  <c r="AF2137" i="15" s="1"/>
  <c r="E1799" i="11"/>
  <c r="I2137" i="15"/>
  <c r="N2137" i="15"/>
  <c r="O2137" i="15" s="1"/>
  <c r="P2137" i="15" s="1"/>
  <c r="L2137" i="15"/>
  <c r="S2137" i="15"/>
  <c r="AA2135" i="15"/>
  <c r="Z2135" i="15"/>
  <c r="Q2136" i="15"/>
  <c r="R2136" i="15" s="1"/>
  <c r="T2136" i="15" s="1"/>
  <c r="AB2136" i="15" s="1"/>
  <c r="AE2135" i="15" l="1"/>
  <c r="AH2134" i="15"/>
  <c r="AJ2134" i="15" s="1"/>
  <c r="D1802" i="11" s="1"/>
  <c r="W2137" i="15"/>
  <c r="X2137" i="15" s="1"/>
  <c r="Z2137" i="15" s="1"/>
  <c r="AA2136" i="15"/>
  <c r="AC2136" i="15"/>
  <c r="AD2136" i="15" s="1"/>
  <c r="B2139" i="15"/>
  <c r="V2138" i="15"/>
  <c r="U2138" i="15"/>
  <c r="Y2138" i="15"/>
  <c r="J2138" i="15"/>
  <c r="E2138" i="15"/>
  <c r="F2138" i="15" s="1"/>
  <c r="G2138" i="15" s="1"/>
  <c r="C2138" i="15" s="1"/>
  <c r="D2138" i="15" s="1"/>
  <c r="H2138" i="15" s="1"/>
  <c r="AF2138" i="15" s="1"/>
  <c r="E1798" i="11"/>
  <c r="I2138" i="15"/>
  <c r="N2138" i="15"/>
  <c r="O2138" i="15" s="1"/>
  <c r="P2138" i="15" s="1"/>
  <c r="L2138" i="15"/>
  <c r="S2138" i="15"/>
  <c r="Q2137" i="15"/>
  <c r="R2137" i="15" s="1"/>
  <c r="T2137" i="15" s="1"/>
  <c r="AB2137" i="15" s="1"/>
  <c r="AI2134" i="15"/>
  <c r="C1802" i="11" s="1"/>
  <c r="AG2135" i="15"/>
  <c r="AH2135" i="15" s="1"/>
  <c r="K2137" i="15"/>
  <c r="M2137" i="15" s="1"/>
  <c r="AC2137" i="15" l="1"/>
  <c r="AD2137" i="15" s="1"/>
  <c r="AG2136" i="15"/>
  <c r="W2138" i="15"/>
  <c r="X2138" i="15" s="1"/>
  <c r="AA2138" i="15" s="1"/>
  <c r="AA2137" i="15"/>
  <c r="AE2136" i="15"/>
  <c r="AH2136" i="15" s="1"/>
  <c r="AI2136" i="15" s="1"/>
  <c r="C1800" i="11" s="1"/>
  <c r="AI2135" i="15"/>
  <c r="C1801" i="11" s="1"/>
  <c r="AJ2135" i="15"/>
  <c r="D1801" i="11" s="1"/>
  <c r="B2140" i="15"/>
  <c r="V2139" i="15"/>
  <c r="U2139" i="15"/>
  <c r="Y2139" i="15"/>
  <c r="J2139" i="15"/>
  <c r="E2139" i="15"/>
  <c r="F2139" i="15" s="1"/>
  <c r="G2139" i="15" s="1"/>
  <c r="C2139" i="15" s="1"/>
  <c r="D2139" i="15" s="1"/>
  <c r="H2139" i="15" s="1"/>
  <c r="AF2139" i="15" s="1"/>
  <c r="E1797" i="11"/>
  <c r="I2139" i="15"/>
  <c r="N2139" i="15"/>
  <c r="O2139" i="15" s="1"/>
  <c r="P2139" i="15" s="1"/>
  <c r="L2139" i="15"/>
  <c r="S2139" i="15"/>
  <c r="Q2138" i="15"/>
  <c r="R2138" i="15" s="1"/>
  <c r="T2138" i="15" s="1"/>
  <c r="AB2138" i="15" s="1"/>
  <c r="K2138" i="15"/>
  <c r="M2138" i="15" s="1"/>
  <c r="AG2137" i="15" l="1"/>
  <c r="Z2138" i="15"/>
  <c r="AE2137" i="15"/>
  <c r="W2139" i="15"/>
  <c r="X2139" i="15" s="1"/>
  <c r="AA2139" i="15" s="1"/>
  <c r="AJ2136" i="15"/>
  <c r="D1800" i="11" s="1"/>
  <c r="AC2138" i="15"/>
  <c r="AD2138" i="15" s="1"/>
  <c r="AG2138" i="15" s="1"/>
  <c r="B2141" i="15"/>
  <c r="V2140" i="15"/>
  <c r="U2140" i="15"/>
  <c r="Y2140" i="15"/>
  <c r="J2140" i="15"/>
  <c r="E2140" i="15"/>
  <c r="F2140" i="15" s="1"/>
  <c r="G2140" i="15" s="1"/>
  <c r="C2140" i="15" s="1"/>
  <c r="D2140" i="15" s="1"/>
  <c r="H2140" i="15" s="1"/>
  <c r="AF2140" i="15" s="1"/>
  <c r="E1796" i="11"/>
  <c r="I2140" i="15"/>
  <c r="N2140" i="15"/>
  <c r="O2140" i="15" s="1"/>
  <c r="P2140" i="15" s="1"/>
  <c r="L2140" i="15"/>
  <c r="S2140" i="15"/>
  <c r="Q2139" i="15"/>
  <c r="R2139" i="15" s="1"/>
  <c r="T2139" i="15" s="1"/>
  <c r="AB2139" i="15" s="1"/>
  <c r="K2139" i="15"/>
  <c r="M2139" i="15" s="1"/>
  <c r="AH2137" i="15" l="1"/>
  <c r="AJ2137" i="15" s="1"/>
  <c r="D1799" i="11" s="1"/>
  <c r="Z2139" i="15"/>
  <c r="W2140" i="15"/>
  <c r="X2140" i="15" s="1"/>
  <c r="Z2140" i="15" s="1"/>
  <c r="Q2140" i="15"/>
  <c r="R2140" i="15" s="1"/>
  <c r="T2140" i="15" s="1"/>
  <c r="AB2140" i="15" s="1"/>
  <c r="AE2138" i="15"/>
  <c r="AH2138" i="15" s="1"/>
  <c r="AI2138" i="15" s="1"/>
  <c r="C1798" i="11" s="1"/>
  <c r="AC2139" i="15"/>
  <c r="AD2139" i="15" s="1"/>
  <c r="AG2139" i="15" s="1"/>
  <c r="B2142" i="15"/>
  <c r="V2141" i="15"/>
  <c r="U2141" i="15"/>
  <c r="Y2141" i="15"/>
  <c r="J2141" i="15"/>
  <c r="E2141" i="15"/>
  <c r="F2141" i="15" s="1"/>
  <c r="G2141" i="15" s="1"/>
  <c r="C2141" i="15" s="1"/>
  <c r="D2141" i="15" s="1"/>
  <c r="H2141" i="15" s="1"/>
  <c r="AF2141" i="15" s="1"/>
  <c r="E1795" i="11"/>
  <c r="I2141" i="15"/>
  <c r="N2141" i="15"/>
  <c r="O2141" i="15" s="1"/>
  <c r="P2141" i="15" s="1"/>
  <c r="L2141" i="15"/>
  <c r="S2141" i="15"/>
  <c r="K2140" i="15"/>
  <c r="M2140" i="15" s="1"/>
  <c r="AI2137" i="15" l="1"/>
  <c r="C1799" i="11" s="1"/>
  <c r="AA2140" i="15"/>
  <c r="W2141" i="15"/>
  <c r="X2141" i="15" s="1"/>
  <c r="AA2141" i="15" s="1"/>
  <c r="AJ2138" i="15"/>
  <c r="D1798" i="11" s="1"/>
  <c r="AE2139" i="15"/>
  <c r="AH2139" i="15" s="1"/>
  <c r="AI2139" i="15" s="1"/>
  <c r="C1797" i="11" s="1"/>
  <c r="B2143" i="15"/>
  <c r="V2142" i="15"/>
  <c r="U2142" i="15"/>
  <c r="Y2142" i="15"/>
  <c r="J2142" i="15"/>
  <c r="E2142" i="15"/>
  <c r="F2142" i="15" s="1"/>
  <c r="G2142" i="15" s="1"/>
  <c r="C2142" i="15" s="1"/>
  <c r="D2142" i="15" s="1"/>
  <c r="H2142" i="15" s="1"/>
  <c r="AF2142" i="15" s="1"/>
  <c r="E1794" i="11"/>
  <c r="I2142" i="15"/>
  <c r="N2142" i="15"/>
  <c r="O2142" i="15" s="1"/>
  <c r="P2142" i="15" s="1"/>
  <c r="L2142" i="15"/>
  <c r="S2142" i="15"/>
  <c r="AC2140" i="15"/>
  <c r="AD2140" i="15" s="1"/>
  <c r="Q2141" i="15"/>
  <c r="R2141" i="15" s="1"/>
  <c r="T2141" i="15" s="1"/>
  <c r="AB2141" i="15" s="1"/>
  <c r="AC2141" i="15" s="1"/>
  <c r="AD2141" i="15" s="1"/>
  <c r="K2141" i="15"/>
  <c r="M2141" i="15" s="1"/>
  <c r="AE2140" i="15" l="1"/>
  <c r="W2142" i="15"/>
  <c r="X2142" i="15" s="1"/>
  <c r="Z2142" i="15" s="1"/>
  <c r="Z2141" i="15"/>
  <c r="AG2141" i="15"/>
  <c r="Q2142" i="15"/>
  <c r="R2142" i="15" s="1"/>
  <c r="T2142" i="15" s="1"/>
  <c r="AB2142" i="15" s="1"/>
  <c r="AJ2139" i="15"/>
  <c r="D1797" i="11" s="1"/>
  <c r="B2144" i="15"/>
  <c r="V2143" i="15"/>
  <c r="U2143" i="15"/>
  <c r="Y2143" i="15"/>
  <c r="J2143" i="15"/>
  <c r="E2143" i="15"/>
  <c r="F2143" i="15" s="1"/>
  <c r="G2143" i="15" s="1"/>
  <c r="C2143" i="15" s="1"/>
  <c r="D2143" i="15" s="1"/>
  <c r="H2143" i="15" s="1"/>
  <c r="AF2143" i="15" s="1"/>
  <c r="E1793" i="11"/>
  <c r="I2143" i="15"/>
  <c r="N2143" i="15"/>
  <c r="O2143" i="15" s="1"/>
  <c r="P2143" i="15" s="1"/>
  <c r="L2143" i="15"/>
  <c r="S2143" i="15"/>
  <c r="K2142" i="15"/>
  <c r="M2142" i="15" s="1"/>
  <c r="AG2140" i="15"/>
  <c r="AH2140" i="15" s="1"/>
  <c r="AE2141" i="15"/>
  <c r="AH2141" i="15" s="1"/>
  <c r="W2143" i="15" l="1"/>
  <c r="X2143" i="15" s="1"/>
  <c r="AA2143" i="15" s="1"/>
  <c r="AA2142" i="15"/>
  <c r="AJ2140" i="15"/>
  <c r="D1796" i="11" s="1"/>
  <c r="AI2140" i="15"/>
  <c r="C1796" i="11" s="1"/>
  <c r="AJ2141" i="15"/>
  <c r="D1795" i="11" s="1"/>
  <c r="AI2141" i="15"/>
  <c r="C1795" i="11" s="1"/>
  <c r="B2145" i="15"/>
  <c r="V2144" i="15"/>
  <c r="U2144" i="15"/>
  <c r="Y2144" i="15"/>
  <c r="J2144" i="15"/>
  <c r="E2144" i="15"/>
  <c r="F2144" i="15" s="1"/>
  <c r="G2144" i="15" s="1"/>
  <c r="C2144" i="15" s="1"/>
  <c r="D2144" i="15" s="1"/>
  <c r="H2144" i="15" s="1"/>
  <c r="AF2144" i="15" s="1"/>
  <c r="E1792" i="11"/>
  <c r="I2144" i="15"/>
  <c r="N2144" i="15"/>
  <c r="O2144" i="15" s="1"/>
  <c r="P2144" i="15" s="1"/>
  <c r="L2144" i="15"/>
  <c r="S2144" i="15"/>
  <c r="AC2142" i="15"/>
  <c r="AD2142" i="15" s="1"/>
  <c r="Q2143" i="15"/>
  <c r="R2143" i="15" s="1"/>
  <c r="T2143" i="15" s="1"/>
  <c r="AB2143" i="15" s="1"/>
  <c r="K2143" i="15"/>
  <c r="M2143" i="15" s="1"/>
  <c r="AC2143" i="15" l="1"/>
  <c r="AD2143" i="15" s="1"/>
  <c r="AE2143" i="15" s="1"/>
  <c r="Z2143" i="15"/>
  <c r="AG2142" i="15"/>
  <c r="W2144" i="15"/>
  <c r="X2144" i="15" s="1"/>
  <c r="Z2144" i="15" s="1"/>
  <c r="Q2144" i="15"/>
  <c r="R2144" i="15" s="1"/>
  <c r="T2144" i="15" s="1"/>
  <c r="AB2144" i="15" s="1"/>
  <c r="B2146" i="15"/>
  <c r="V2145" i="15"/>
  <c r="U2145" i="15"/>
  <c r="Y2145" i="15"/>
  <c r="J2145" i="15"/>
  <c r="E2145" i="15"/>
  <c r="F2145" i="15" s="1"/>
  <c r="G2145" i="15" s="1"/>
  <c r="C2145" i="15" s="1"/>
  <c r="D2145" i="15" s="1"/>
  <c r="H2145" i="15" s="1"/>
  <c r="AF2145" i="15" s="1"/>
  <c r="E1791" i="11"/>
  <c r="I2145" i="15"/>
  <c r="N2145" i="15"/>
  <c r="O2145" i="15" s="1"/>
  <c r="P2145" i="15" s="1"/>
  <c r="L2145" i="15"/>
  <c r="S2145" i="15"/>
  <c r="AE2142" i="15"/>
  <c r="AH2142" i="15" s="1"/>
  <c r="K2144" i="15"/>
  <c r="M2144" i="15" s="1"/>
  <c r="AG2143" i="15" l="1"/>
  <c r="AH2143" i="15" s="1"/>
  <c r="AJ2143" i="15" s="1"/>
  <c r="D1793" i="11" s="1"/>
  <c r="AA2144" i="15"/>
  <c r="W2145" i="15"/>
  <c r="X2145" i="15" s="1"/>
  <c r="Z2145" i="15" s="1"/>
  <c r="AJ2142" i="15"/>
  <c r="D1794" i="11" s="1"/>
  <c r="AI2142" i="15"/>
  <c r="C1794" i="11" s="1"/>
  <c r="K2145" i="15"/>
  <c r="M2145" i="15" s="1"/>
  <c r="B2147" i="15"/>
  <c r="V2146" i="15"/>
  <c r="U2146" i="15"/>
  <c r="Y2146" i="15"/>
  <c r="J2146" i="15"/>
  <c r="E2146" i="15"/>
  <c r="F2146" i="15" s="1"/>
  <c r="G2146" i="15" s="1"/>
  <c r="C2146" i="15" s="1"/>
  <c r="D2146" i="15" s="1"/>
  <c r="H2146" i="15" s="1"/>
  <c r="AF2146" i="15" s="1"/>
  <c r="E1790" i="11"/>
  <c r="I2146" i="15"/>
  <c r="N2146" i="15"/>
  <c r="O2146" i="15" s="1"/>
  <c r="P2146" i="15" s="1"/>
  <c r="L2146" i="15"/>
  <c r="S2146" i="15"/>
  <c r="AC2144" i="15"/>
  <c r="AD2144" i="15" s="1"/>
  <c r="Q2145" i="15"/>
  <c r="R2145" i="15" s="1"/>
  <c r="T2145" i="15" s="1"/>
  <c r="AB2145" i="15" s="1"/>
  <c r="AC2145" i="15" l="1"/>
  <c r="AD2145" i="15" s="1"/>
  <c r="AA2145" i="15"/>
  <c r="AI2143" i="15"/>
  <c r="C1793" i="11" s="1"/>
  <c r="W2146" i="15"/>
  <c r="X2146" i="15" s="1"/>
  <c r="B2148" i="15"/>
  <c r="V2147" i="15"/>
  <c r="U2147" i="15"/>
  <c r="Y2147" i="15"/>
  <c r="J2147" i="15"/>
  <c r="E2147" i="15"/>
  <c r="F2147" i="15" s="1"/>
  <c r="G2147" i="15" s="1"/>
  <c r="C2147" i="15" s="1"/>
  <c r="D2147" i="15" s="1"/>
  <c r="H2147" i="15" s="1"/>
  <c r="AF2147" i="15" s="1"/>
  <c r="E1789" i="11"/>
  <c r="I2147" i="15"/>
  <c r="N2147" i="15"/>
  <c r="O2147" i="15" s="1"/>
  <c r="P2147" i="15" s="1"/>
  <c r="L2147" i="15"/>
  <c r="S2147" i="15"/>
  <c r="K2146" i="15"/>
  <c r="M2146" i="15" s="1"/>
  <c r="AG2144" i="15"/>
  <c r="AE2144" i="15"/>
  <c r="Q2146" i="15"/>
  <c r="R2146" i="15" s="1"/>
  <c r="T2146" i="15" s="1"/>
  <c r="AB2146" i="15" s="1"/>
  <c r="AG2145" i="15" l="1"/>
  <c r="AE2145" i="15"/>
  <c r="AH2145" i="15" s="1"/>
  <c r="AI2145" i="15" s="1"/>
  <c r="C1791" i="11" s="1"/>
  <c r="W2147" i="15"/>
  <c r="X2147" i="15" s="1"/>
  <c r="AA2147" i="15" s="1"/>
  <c r="Q2147" i="15"/>
  <c r="R2147" i="15" s="1"/>
  <c r="T2147" i="15" s="1"/>
  <c r="AB2147" i="15" s="1"/>
  <c r="AC2146" i="15"/>
  <c r="AD2146" i="15" s="1"/>
  <c r="AH2144" i="15"/>
  <c r="AJ2144" i="15" s="1"/>
  <c r="D1792" i="11" s="1"/>
  <c r="K2147" i="15"/>
  <c r="M2147" i="15" s="1"/>
  <c r="B2149" i="15"/>
  <c r="V2148" i="15"/>
  <c r="U2148" i="15"/>
  <c r="Y2148" i="15"/>
  <c r="J2148" i="15"/>
  <c r="E2148" i="15"/>
  <c r="F2148" i="15" s="1"/>
  <c r="G2148" i="15" s="1"/>
  <c r="C2148" i="15" s="1"/>
  <c r="D2148" i="15" s="1"/>
  <c r="H2148" i="15" s="1"/>
  <c r="AF2148" i="15" s="1"/>
  <c r="E1788" i="11"/>
  <c r="I2148" i="15"/>
  <c r="N2148" i="15"/>
  <c r="O2148" i="15" s="1"/>
  <c r="P2148" i="15" s="1"/>
  <c r="L2148" i="15"/>
  <c r="S2148" i="15"/>
  <c r="AA2146" i="15"/>
  <c r="Z2146" i="15"/>
  <c r="AJ2145" i="15" l="1"/>
  <c r="D1791" i="11" s="1"/>
  <c r="Z2147" i="15"/>
  <c r="AG2146" i="15"/>
  <c r="AI2144" i="15"/>
  <c r="C1792" i="11" s="1"/>
  <c r="AC2147" i="15"/>
  <c r="AD2147" i="15" s="1"/>
  <c r="AG2147" i="15" s="1"/>
  <c r="V2149" i="15"/>
  <c r="U2149" i="15"/>
  <c r="Y2149" i="15"/>
  <c r="J2149" i="15"/>
  <c r="E2149" i="15"/>
  <c r="F2149" i="15" s="1"/>
  <c r="G2149" i="15" s="1"/>
  <c r="C2149" i="15" s="1"/>
  <c r="D2149" i="15" s="1"/>
  <c r="H2149" i="15" s="1"/>
  <c r="AF2149" i="15" s="1"/>
  <c r="E1787" i="11"/>
  <c r="I2149" i="15"/>
  <c r="B2150" i="15"/>
  <c r="N2149" i="15"/>
  <c r="O2149" i="15" s="1"/>
  <c r="P2149" i="15" s="1"/>
  <c r="L2149" i="15"/>
  <c r="S2149" i="15"/>
  <c r="Q2148" i="15"/>
  <c r="R2148" i="15" s="1"/>
  <c r="T2148" i="15" s="1"/>
  <c r="AB2148" i="15" s="1"/>
  <c r="K2148" i="15"/>
  <c r="M2148" i="15" s="1"/>
  <c r="AE2146" i="15"/>
  <c r="AH2146" i="15" s="1"/>
  <c r="W2148" i="15"/>
  <c r="X2148" i="15" s="1"/>
  <c r="W2149" i="15" l="1"/>
  <c r="X2149" i="15" s="1"/>
  <c r="AA2149" i="15" s="1"/>
  <c r="AE2147" i="15"/>
  <c r="AH2147" i="15" s="1"/>
  <c r="AC2148" i="15"/>
  <c r="AD2148" i="15" s="1"/>
  <c r="Z2148" i="15"/>
  <c r="AA2148" i="15"/>
  <c r="B2151" i="15"/>
  <c r="V2150" i="15"/>
  <c r="U2150" i="15"/>
  <c r="Y2150" i="15"/>
  <c r="J2150" i="15"/>
  <c r="E2150" i="15"/>
  <c r="F2150" i="15" s="1"/>
  <c r="G2150" i="15" s="1"/>
  <c r="C2150" i="15" s="1"/>
  <c r="D2150" i="15" s="1"/>
  <c r="H2150" i="15" s="1"/>
  <c r="AF2150" i="15" s="1"/>
  <c r="E1786" i="11"/>
  <c r="I2150" i="15"/>
  <c r="N2150" i="15"/>
  <c r="O2150" i="15" s="1"/>
  <c r="P2150" i="15" s="1"/>
  <c r="L2150" i="15"/>
  <c r="S2150" i="15"/>
  <c r="K2149" i="15"/>
  <c r="M2149" i="15" s="1"/>
  <c r="AJ2146" i="15"/>
  <c r="D1790" i="11" s="1"/>
  <c r="AI2146" i="15"/>
  <c r="C1790" i="11" s="1"/>
  <c r="Q2149" i="15"/>
  <c r="R2149" i="15" s="1"/>
  <c r="T2149" i="15" s="1"/>
  <c r="AB2149" i="15" s="1"/>
  <c r="AC2149" i="15" s="1"/>
  <c r="AD2149" i="15" s="1"/>
  <c r="Z2149" i="15" l="1"/>
  <c r="Q2150" i="15"/>
  <c r="R2150" i="15" s="1"/>
  <c r="T2150" i="15" s="1"/>
  <c r="AB2150" i="15" s="1"/>
  <c r="AE2148" i="15"/>
  <c r="AG2149" i="15"/>
  <c r="AE2149" i="15"/>
  <c r="AI2147" i="15"/>
  <c r="C1789" i="11" s="1"/>
  <c r="AJ2147" i="15"/>
  <c r="D1789" i="11" s="1"/>
  <c r="K2150" i="15"/>
  <c r="M2150" i="15" s="1"/>
  <c r="W2150" i="15"/>
  <c r="X2150" i="15" s="1"/>
  <c r="B2152" i="15"/>
  <c r="V2151" i="15"/>
  <c r="U2151" i="15"/>
  <c r="Y2151" i="15"/>
  <c r="J2151" i="15"/>
  <c r="E2151" i="15"/>
  <c r="F2151" i="15" s="1"/>
  <c r="G2151" i="15" s="1"/>
  <c r="C2151" i="15" s="1"/>
  <c r="D2151" i="15" s="1"/>
  <c r="H2151" i="15" s="1"/>
  <c r="AF2151" i="15" s="1"/>
  <c r="E1785" i="11"/>
  <c r="I2151" i="15"/>
  <c r="N2151" i="15"/>
  <c r="O2151" i="15" s="1"/>
  <c r="P2151" i="15" s="1"/>
  <c r="L2151" i="15"/>
  <c r="S2151" i="15"/>
  <c r="AG2148" i="15"/>
  <c r="AH2148" i="15" s="1"/>
  <c r="W2151" i="15" l="1"/>
  <c r="X2151" i="15" s="1"/>
  <c r="AA2151" i="15" s="1"/>
  <c r="AJ2148" i="15"/>
  <c r="D1788" i="11" s="1"/>
  <c r="AI2148" i="15"/>
  <c r="C1788" i="11" s="1"/>
  <c r="B2153" i="15"/>
  <c r="V2152" i="15"/>
  <c r="U2152" i="15"/>
  <c r="Y2152" i="15"/>
  <c r="J2152" i="15"/>
  <c r="E2152" i="15"/>
  <c r="F2152" i="15" s="1"/>
  <c r="G2152" i="15" s="1"/>
  <c r="C2152" i="15" s="1"/>
  <c r="D2152" i="15" s="1"/>
  <c r="H2152" i="15" s="1"/>
  <c r="AF2152" i="15" s="1"/>
  <c r="E1784" i="11"/>
  <c r="I2152" i="15"/>
  <c r="N2152" i="15"/>
  <c r="O2152" i="15" s="1"/>
  <c r="P2152" i="15" s="1"/>
  <c r="L2152" i="15"/>
  <c r="S2152" i="15"/>
  <c r="AC2150" i="15"/>
  <c r="AD2150" i="15" s="1"/>
  <c r="Z2150" i="15"/>
  <c r="AA2150" i="15"/>
  <c r="Q2151" i="15"/>
  <c r="R2151" i="15" s="1"/>
  <c r="T2151" i="15" s="1"/>
  <c r="AB2151" i="15" s="1"/>
  <c r="K2151" i="15"/>
  <c r="M2151" i="15" s="1"/>
  <c r="AH2149" i="15"/>
  <c r="Z2151" i="15" l="1"/>
  <c r="W2152" i="15"/>
  <c r="X2152" i="15" s="1"/>
  <c r="Z2152" i="15" s="1"/>
  <c r="AC2151" i="15"/>
  <c r="AD2151" i="15" s="1"/>
  <c r="AG2151" i="15" s="1"/>
  <c r="AG2150" i="15"/>
  <c r="AE2150" i="15"/>
  <c r="AH2150" i="15" s="1"/>
  <c r="K2152" i="15"/>
  <c r="M2152" i="15" s="1"/>
  <c r="B2154" i="15"/>
  <c r="V2153" i="15"/>
  <c r="U2153" i="15"/>
  <c r="Y2153" i="15"/>
  <c r="J2153" i="15"/>
  <c r="E2153" i="15"/>
  <c r="F2153" i="15" s="1"/>
  <c r="G2153" i="15" s="1"/>
  <c r="C2153" i="15" s="1"/>
  <c r="D2153" i="15" s="1"/>
  <c r="H2153" i="15" s="1"/>
  <c r="AF2153" i="15" s="1"/>
  <c r="E1783" i="11"/>
  <c r="I2153" i="15"/>
  <c r="N2153" i="15"/>
  <c r="O2153" i="15" s="1"/>
  <c r="P2153" i="15" s="1"/>
  <c r="L2153" i="15"/>
  <c r="S2153" i="15"/>
  <c r="AJ2149" i="15"/>
  <c r="D1787" i="11" s="1"/>
  <c r="AI2149" i="15"/>
  <c r="C1787" i="11" s="1"/>
  <c r="Q2152" i="15"/>
  <c r="R2152" i="15" s="1"/>
  <c r="T2152" i="15" s="1"/>
  <c r="AB2152" i="15" s="1"/>
  <c r="AC2152" i="15" l="1"/>
  <c r="AD2152" i="15" s="1"/>
  <c r="W2153" i="15"/>
  <c r="X2153" i="15" s="1"/>
  <c r="Z2153" i="15" s="1"/>
  <c r="AA2152" i="15"/>
  <c r="AE2151" i="15"/>
  <c r="AH2151" i="15" s="1"/>
  <c r="AJ2151" i="15" s="1"/>
  <c r="D1785" i="11" s="1"/>
  <c r="B2155" i="15"/>
  <c r="V2154" i="15"/>
  <c r="U2154" i="15"/>
  <c r="Y2154" i="15"/>
  <c r="J2154" i="15"/>
  <c r="E2154" i="15"/>
  <c r="F2154" i="15" s="1"/>
  <c r="G2154" i="15" s="1"/>
  <c r="C2154" i="15" s="1"/>
  <c r="D2154" i="15" s="1"/>
  <c r="H2154" i="15" s="1"/>
  <c r="AF2154" i="15" s="1"/>
  <c r="E1782" i="11"/>
  <c r="I2154" i="15"/>
  <c r="N2154" i="15"/>
  <c r="O2154" i="15" s="1"/>
  <c r="P2154" i="15" s="1"/>
  <c r="L2154" i="15"/>
  <c r="S2154" i="15"/>
  <c r="Q2153" i="15"/>
  <c r="R2153" i="15" s="1"/>
  <c r="T2153" i="15" s="1"/>
  <c r="AB2153" i="15" s="1"/>
  <c r="K2153" i="15"/>
  <c r="M2153" i="15" s="1"/>
  <c r="AJ2150" i="15"/>
  <c r="D1786" i="11" s="1"/>
  <c r="AI2150" i="15"/>
  <c r="C1786" i="11" s="1"/>
  <c r="AC2153" i="15" l="1"/>
  <c r="AD2153" i="15" s="1"/>
  <c r="AG2152" i="15"/>
  <c r="W2154" i="15"/>
  <c r="X2154" i="15" s="1"/>
  <c r="AA2154" i="15" s="1"/>
  <c r="AA2153" i="15"/>
  <c r="AE2152" i="15"/>
  <c r="AH2152" i="15" s="1"/>
  <c r="AJ2152" i="15" s="1"/>
  <c r="D1784" i="11" s="1"/>
  <c r="AI2151" i="15"/>
  <c r="C1785" i="11" s="1"/>
  <c r="B2156" i="15"/>
  <c r="V2155" i="15"/>
  <c r="U2155" i="15"/>
  <c r="Y2155" i="15"/>
  <c r="J2155" i="15"/>
  <c r="E2155" i="15"/>
  <c r="F2155" i="15" s="1"/>
  <c r="G2155" i="15" s="1"/>
  <c r="C2155" i="15" s="1"/>
  <c r="D2155" i="15" s="1"/>
  <c r="H2155" i="15" s="1"/>
  <c r="AF2155" i="15" s="1"/>
  <c r="E1781" i="11"/>
  <c r="I2155" i="15"/>
  <c r="N2155" i="15"/>
  <c r="O2155" i="15" s="1"/>
  <c r="P2155" i="15" s="1"/>
  <c r="L2155" i="15"/>
  <c r="S2155" i="15"/>
  <c r="Q2154" i="15"/>
  <c r="R2154" i="15" s="1"/>
  <c r="T2154" i="15" s="1"/>
  <c r="AB2154" i="15" s="1"/>
  <c r="K2154" i="15"/>
  <c r="M2154" i="15" s="1"/>
  <c r="AC2154" i="15" l="1"/>
  <c r="AD2154" i="15" s="1"/>
  <c r="AG2154" i="15" s="1"/>
  <c r="AE2153" i="15"/>
  <c r="Z2154" i="15"/>
  <c r="AG2153" i="15"/>
  <c r="AH2153" i="15" s="1"/>
  <c r="AJ2153" i="15" s="1"/>
  <c r="D1783" i="11" s="1"/>
  <c r="AI2152" i="15"/>
  <c r="C1784" i="11" s="1"/>
  <c r="Q2155" i="15"/>
  <c r="W2155" i="15"/>
  <c r="X2155" i="15" s="1"/>
  <c r="B2157" i="15"/>
  <c r="V2156" i="15"/>
  <c r="U2156" i="15"/>
  <c r="Y2156" i="15"/>
  <c r="J2156" i="15"/>
  <c r="E2156" i="15"/>
  <c r="F2156" i="15" s="1"/>
  <c r="G2156" i="15" s="1"/>
  <c r="C2156" i="15" s="1"/>
  <c r="D2156" i="15" s="1"/>
  <c r="H2156" i="15" s="1"/>
  <c r="AF2156" i="15" s="1"/>
  <c r="E1780" i="11"/>
  <c r="I2156" i="15"/>
  <c r="N2156" i="15"/>
  <c r="O2156" i="15" s="1"/>
  <c r="P2156" i="15" s="1"/>
  <c r="L2156" i="15"/>
  <c r="S2156" i="15"/>
  <c r="R2155" i="15"/>
  <c r="T2155" i="15" s="1"/>
  <c r="AB2155" i="15" s="1"/>
  <c r="K2155" i="15"/>
  <c r="M2155" i="15" s="1"/>
  <c r="K2156" i="15" l="1"/>
  <c r="AE2154" i="15"/>
  <c r="AH2154" i="15" s="1"/>
  <c r="AJ2154" i="15" s="1"/>
  <c r="D1782" i="11" s="1"/>
  <c r="AC2155" i="15"/>
  <c r="AD2155" i="15" s="1"/>
  <c r="W2156" i="15"/>
  <c r="X2156" i="15" s="1"/>
  <c r="Z2156" i="15" s="1"/>
  <c r="AI2153" i="15"/>
  <c r="C1783" i="11" s="1"/>
  <c r="Q2156" i="15"/>
  <c r="R2156" i="15" s="1"/>
  <c r="T2156" i="15" s="1"/>
  <c r="AB2156" i="15" s="1"/>
  <c r="AC2156" i="15" s="1"/>
  <c r="AD2156" i="15" s="1"/>
  <c r="B2158" i="15"/>
  <c r="V2157" i="15"/>
  <c r="U2157" i="15"/>
  <c r="Y2157" i="15"/>
  <c r="J2157" i="15"/>
  <c r="E2157" i="15"/>
  <c r="F2157" i="15" s="1"/>
  <c r="G2157" i="15" s="1"/>
  <c r="C2157" i="15" s="1"/>
  <c r="D2157" i="15" s="1"/>
  <c r="H2157" i="15" s="1"/>
  <c r="AF2157" i="15" s="1"/>
  <c r="E1779" i="11"/>
  <c r="I2157" i="15"/>
  <c r="N2157" i="15"/>
  <c r="O2157" i="15" s="1"/>
  <c r="P2157" i="15" s="1"/>
  <c r="L2157" i="15"/>
  <c r="S2157" i="15"/>
  <c r="M2156" i="15"/>
  <c r="AA2155" i="15"/>
  <c r="Z2155" i="15"/>
  <c r="AE2155" i="15" l="1"/>
  <c r="AI2154" i="15"/>
  <c r="C1782" i="11" s="1"/>
  <c r="W2157" i="15"/>
  <c r="X2157" i="15" s="1"/>
  <c r="AA2157" i="15" s="1"/>
  <c r="AA2156" i="15"/>
  <c r="AE2156" i="15" s="1"/>
  <c r="B2159" i="15"/>
  <c r="V2158" i="15"/>
  <c r="U2158" i="15"/>
  <c r="Y2158" i="15"/>
  <c r="J2158" i="15"/>
  <c r="E2158" i="15"/>
  <c r="F2158" i="15" s="1"/>
  <c r="G2158" i="15" s="1"/>
  <c r="C2158" i="15" s="1"/>
  <c r="D2158" i="15" s="1"/>
  <c r="H2158" i="15" s="1"/>
  <c r="AF2158" i="15" s="1"/>
  <c r="E1778" i="11"/>
  <c r="I2158" i="15"/>
  <c r="N2158" i="15"/>
  <c r="O2158" i="15" s="1"/>
  <c r="P2158" i="15" s="1"/>
  <c r="L2158" i="15"/>
  <c r="S2158" i="15"/>
  <c r="Q2157" i="15"/>
  <c r="R2157" i="15" s="1"/>
  <c r="T2157" i="15" s="1"/>
  <c r="AB2157" i="15" s="1"/>
  <c r="AG2155" i="15"/>
  <c r="AH2155" i="15" s="1"/>
  <c r="K2157" i="15"/>
  <c r="M2157" i="15" s="1"/>
  <c r="AC2157" i="15" l="1"/>
  <c r="AD2157" i="15" s="1"/>
  <c r="AG2157" i="15" s="1"/>
  <c r="K2158" i="15"/>
  <c r="M2158" i="15" s="1"/>
  <c r="AG2156" i="15"/>
  <c r="AH2156" i="15" s="1"/>
  <c r="AI2156" i="15" s="1"/>
  <c r="C1780" i="11" s="1"/>
  <c r="Z2157" i="15"/>
  <c r="W2158" i="15"/>
  <c r="X2158" i="15" s="1"/>
  <c r="Z2158" i="15" s="1"/>
  <c r="AI2155" i="15"/>
  <c r="C1781" i="11" s="1"/>
  <c r="AJ2155" i="15"/>
  <c r="D1781" i="11" s="1"/>
  <c r="B2160" i="15"/>
  <c r="V2159" i="15"/>
  <c r="U2159" i="15"/>
  <c r="Y2159" i="15"/>
  <c r="J2159" i="15"/>
  <c r="E2159" i="15"/>
  <c r="F2159" i="15" s="1"/>
  <c r="G2159" i="15" s="1"/>
  <c r="C2159" i="15" s="1"/>
  <c r="D2159" i="15" s="1"/>
  <c r="H2159" i="15" s="1"/>
  <c r="AF2159" i="15" s="1"/>
  <c r="E1777" i="11"/>
  <c r="I2159" i="15"/>
  <c r="N2159" i="15"/>
  <c r="O2159" i="15" s="1"/>
  <c r="P2159" i="15" s="1"/>
  <c r="L2159" i="15"/>
  <c r="S2159" i="15"/>
  <c r="Q2158" i="15"/>
  <c r="R2158" i="15" s="1"/>
  <c r="T2158" i="15" s="1"/>
  <c r="AB2158" i="15" s="1"/>
  <c r="AE2157" i="15" l="1"/>
  <c r="AH2157" i="15" s="1"/>
  <c r="AI2157" i="15" s="1"/>
  <c r="C1779" i="11" s="1"/>
  <c r="AC2158" i="15"/>
  <c r="AD2158" i="15" s="1"/>
  <c r="AA2158" i="15"/>
  <c r="AJ2156" i="15"/>
  <c r="D1780" i="11" s="1"/>
  <c r="W2159" i="15"/>
  <c r="X2159" i="15" s="1"/>
  <c r="AA2159" i="15" s="1"/>
  <c r="Q2159" i="15"/>
  <c r="R2159" i="15" s="1"/>
  <c r="T2159" i="15" s="1"/>
  <c r="AB2159" i="15" s="1"/>
  <c r="B2161" i="15"/>
  <c r="V2160" i="15"/>
  <c r="U2160" i="15"/>
  <c r="Y2160" i="15"/>
  <c r="J2160" i="15"/>
  <c r="E2160" i="15"/>
  <c r="F2160" i="15" s="1"/>
  <c r="G2160" i="15" s="1"/>
  <c r="C2160" i="15" s="1"/>
  <c r="D2160" i="15" s="1"/>
  <c r="H2160" i="15" s="1"/>
  <c r="AF2160" i="15" s="1"/>
  <c r="E1776" i="11"/>
  <c r="I2160" i="15"/>
  <c r="N2160" i="15"/>
  <c r="O2160" i="15" s="1"/>
  <c r="P2160" i="15" s="1"/>
  <c r="L2160" i="15"/>
  <c r="S2160" i="15"/>
  <c r="K2159" i="15"/>
  <c r="M2159" i="15" s="1"/>
  <c r="AJ2157" i="15" l="1"/>
  <c r="D1779" i="11" s="1"/>
  <c r="AG2158" i="15"/>
  <c r="AE2158" i="15"/>
  <c r="AH2158" i="15" s="1"/>
  <c r="AJ2158" i="15" s="1"/>
  <c r="D1778" i="11" s="1"/>
  <c r="W2160" i="15"/>
  <c r="X2160" i="15" s="1"/>
  <c r="Z2160" i="15" s="1"/>
  <c r="Z2159" i="15"/>
  <c r="K2160" i="15"/>
  <c r="M2160" i="15" s="1"/>
  <c r="B2162" i="15"/>
  <c r="V2161" i="15"/>
  <c r="U2161" i="15"/>
  <c r="Y2161" i="15"/>
  <c r="J2161" i="15"/>
  <c r="E2161" i="15"/>
  <c r="F2161" i="15" s="1"/>
  <c r="G2161" i="15" s="1"/>
  <c r="C2161" i="15" s="1"/>
  <c r="D2161" i="15" s="1"/>
  <c r="H2161" i="15" s="1"/>
  <c r="AF2161" i="15" s="1"/>
  <c r="E1775" i="11"/>
  <c r="I2161" i="15"/>
  <c r="N2161" i="15"/>
  <c r="O2161" i="15" s="1"/>
  <c r="P2161" i="15" s="1"/>
  <c r="L2161" i="15"/>
  <c r="S2161" i="15"/>
  <c r="AC2159" i="15"/>
  <c r="AD2159" i="15" s="1"/>
  <c r="AG2159" i="15" s="1"/>
  <c r="Q2160" i="15"/>
  <c r="R2160" i="15" s="1"/>
  <c r="T2160" i="15" s="1"/>
  <c r="AB2160" i="15" s="1"/>
  <c r="AC2160" i="15" l="1"/>
  <c r="AD2160" i="15" s="1"/>
  <c r="AG2160" i="15" s="1"/>
  <c r="W2161" i="15"/>
  <c r="X2161" i="15" s="1"/>
  <c r="AA2161" i="15" s="1"/>
  <c r="AA2160" i="15"/>
  <c r="AI2158" i="15"/>
  <c r="C1778" i="11" s="1"/>
  <c r="B2163" i="15"/>
  <c r="V2162" i="15"/>
  <c r="U2162" i="15"/>
  <c r="Y2162" i="15"/>
  <c r="J2162" i="15"/>
  <c r="E2162" i="15"/>
  <c r="F2162" i="15" s="1"/>
  <c r="G2162" i="15" s="1"/>
  <c r="C2162" i="15" s="1"/>
  <c r="D2162" i="15" s="1"/>
  <c r="H2162" i="15" s="1"/>
  <c r="AF2162" i="15" s="1"/>
  <c r="E1774" i="11"/>
  <c r="I2162" i="15"/>
  <c r="N2162" i="15"/>
  <c r="O2162" i="15" s="1"/>
  <c r="P2162" i="15" s="1"/>
  <c r="L2162" i="15"/>
  <c r="S2162" i="15"/>
  <c r="Q2161" i="15"/>
  <c r="R2161" i="15" s="1"/>
  <c r="T2161" i="15" s="1"/>
  <c r="AB2161" i="15" s="1"/>
  <c r="AE2159" i="15"/>
  <c r="AH2159" i="15" s="1"/>
  <c r="K2161" i="15"/>
  <c r="M2161" i="15" s="1"/>
  <c r="AC2161" i="15" l="1"/>
  <c r="AD2161" i="15" s="1"/>
  <c r="AE2161" i="15" s="1"/>
  <c r="AE2160" i="15"/>
  <c r="AH2160" i="15" s="1"/>
  <c r="AJ2160" i="15" s="1"/>
  <c r="D1776" i="11" s="1"/>
  <c r="Z2161" i="15"/>
  <c r="W2162" i="15"/>
  <c r="X2162" i="15" s="1"/>
  <c r="AA2162" i="15" s="1"/>
  <c r="AI2159" i="15"/>
  <c r="C1777" i="11" s="1"/>
  <c r="AJ2159" i="15"/>
  <c r="D1777" i="11" s="1"/>
  <c r="K2162" i="15"/>
  <c r="M2162" i="15" s="1"/>
  <c r="B2164" i="15"/>
  <c r="V2163" i="15"/>
  <c r="U2163" i="15"/>
  <c r="Y2163" i="15"/>
  <c r="J2163" i="15"/>
  <c r="E2163" i="15"/>
  <c r="F2163" i="15" s="1"/>
  <c r="G2163" i="15" s="1"/>
  <c r="C2163" i="15" s="1"/>
  <c r="D2163" i="15" s="1"/>
  <c r="H2163" i="15" s="1"/>
  <c r="AF2163" i="15" s="1"/>
  <c r="E1773" i="11"/>
  <c r="I2163" i="15"/>
  <c r="N2163" i="15"/>
  <c r="O2163" i="15" s="1"/>
  <c r="P2163" i="15" s="1"/>
  <c r="L2163" i="15"/>
  <c r="S2163" i="15"/>
  <c r="Q2162" i="15"/>
  <c r="R2162" i="15" s="1"/>
  <c r="T2162" i="15" s="1"/>
  <c r="AB2162" i="15" s="1"/>
  <c r="AC2162" i="15" l="1"/>
  <c r="AD2162" i="15" s="1"/>
  <c r="AG2162" i="15" s="1"/>
  <c r="AG2161" i="15"/>
  <c r="AH2161" i="15" s="1"/>
  <c r="Z2162" i="15"/>
  <c r="W2163" i="15"/>
  <c r="X2163" i="15" s="1"/>
  <c r="AA2163" i="15" s="1"/>
  <c r="AI2160" i="15"/>
  <c r="C1776" i="11" s="1"/>
  <c r="B2165" i="15"/>
  <c r="V2164" i="15"/>
  <c r="U2164" i="15"/>
  <c r="Y2164" i="15"/>
  <c r="J2164" i="15"/>
  <c r="E2164" i="15"/>
  <c r="F2164" i="15" s="1"/>
  <c r="G2164" i="15" s="1"/>
  <c r="C2164" i="15" s="1"/>
  <c r="D2164" i="15" s="1"/>
  <c r="H2164" i="15" s="1"/>
  <c r="AF2164" i="15" s="1"/>
  <c r="E1772" i="11"/>
  <c r="I2164" i="15"/>
  <c r="N2164" i="15"/>
  <c r="O2164" i="15" s="1"/>
  <c r="P2164" i="15" s="1"/>
  <c r="L2164" i="15"/>
  <c r="S2164" i="15"/>
  <c r="K2163" i="15"/>
  <c r="M2163" i="15" s="1"/>
  <c r="Q2163" i="15"/>
  <c r="R2163" i="15" s="1"/>
  <c r="T2163" i="15" s="1"/>
  <c r="AB2163" i="15" s="1"/>
  <c r="AI2161" i="15" l="1"/>
  <c r="C1775" i="11" s="1"/>
  <c r="AJ2161" i="15"/>
  <c r="D1775" i="11" s="1"/>
  <c r="AE2162" i="15"/>
  <c r="AH2162" i="15" s="1"/>
  <c r="AC2163" i="15"/>
  <c r="AD2163" i="15" s="1"/>
  <c r="AG2163" i="15" s="1"/>
  <c r="Z2163" i="15"/>
  <c r="W2164" i="15"/>
  <c r="X2164" i="15" s="1"/>
  <c r="Z2164" i="15" s="1"/>
  <c r="K2164" i="15"/>
  <c r="M2164" i="15" s="1"/>
  <c r="B2166" i="15"/>
  <c r="V2165" i="15"/>
  <c r="U2165" i="15"/>
  <c r="Y2165" i="15"/>
  <c r="J2165" i="15"/>
  <c r="E2165" i="15"/>
  <c r="F2165" i="15" s="1"/>
  <c r="G2165" i="15" s="1"/>
  <c r="C2165" i="15" s="1"/>
  <c r="D2165" i="15" s="1"/>
  <c r="H2165" i="15" s="1"/>
  <c r="AF2165" i="15" s="1"/>
  <c r="E1771" i="11"/>
  <c r="I2165" i="15"/>
  <c r="N2165" i="15"/>
  <c r="O2165" i="15" s="1"/>
  <c r="P2165" i="15" s="1"/>
  <c r="L2165" i="15"/>
  <c r="S2165" i="15"/>
  <c r="Q2164" i="15"/>
  <c r="R2164" i="15" s="1"/>
  <c r="T2164" i="15" s="1"/>
  <c r="AB2164" i="15" s="1"/>
  <c r="AJ2162" i="15" l="1"/>
  <c r="D1774" i="11" s="1"/>
  <c r="AI2162" i="15"/>
  <c r="C1774" i="11" s="1"/>
  <c r="AC2164" i="15"/>
  <c r="AD2164" i="15" s="1"/>
  <c r="AE2163" i="15"/>
  <c r="AH2163" i="15" s="1"/>
  <c r="AA2164" i="15"/>
  <c r="W2165" i="15"/>
  <c r="X2165" i="15" s="1"/>
  <c r="Z2165" i="15" s="1"/>
  <c r="B2167" i="15"/>
  <c r="V2166" i="15"/>
  <c r="U2166" i="15"/>
  <c r="Y2166" i="15"/>
  <c r="J2166" i="15"/>
  <c r="E2166" i="15"/>
  <c r="F2166" i="15" s="1"/>
  <c r="G2166" i="15" s="1"/>
  <c r="C2166" i="15" s="1"/>
  <c r="D2166" i="15" s="1"/>
  <c r="H2166" i="15" s="1"/>
  <c r="AF2166" i="15" s="1"/>
  <c r="E1770" i="11"/>
  <c r="I2166" i="15"/>
  <c r="N2166" i="15"/>
  <c r="O2166" i="15" s="1"/>
  <c r="P2166" i="15" s="1"/>
  <c r="L2166" i="15"/>
  <c r="S2166" i="15"/>
  <c r="K2165" i="15"/>
  <c r="M2165" i="15" s="1"/>
  <c r="Q2165" i="15"/>
  <c r="R2165" i="15" s="1"/>
  <c r="T2165" i="15" s="1"/>
  <c r="AB2165" i="15" s="1"/>
  <c r="AC2165" i="15" s="1"/>
  <c r="AD2165" i="15" s="1"/>
  <c r="K2166" i="15" l="1"/>
  <c r="AG2164" i="15"/>
  <c r="AE2164" i="15"/>
  <c r="AH2164" i="15" s="1"/>
  <c r="AI2164" i="15" s="1"/>
  <c r="C1772" i="11" s="1"/>
  <c r="AA2165" i="15"/>
  <c r="AE2165" i="15" s="1"/>
  <c r="Q2166" i="15"/>
  <c r="R2166" i="15" s="1"/>
  <c r="T2166" i="15" s="1"/>
  <c r="AB2166" i="15" s="1"/>
  <c r="AJ2163" i="15"/>
  <c r="D1773" i="11" s="1"/>
  <c r="AI2163" i="15"/>
  <c r="C1773" i="11" s="1"/>
  <c r="W2166" i="15"/>
  <c r="X2166" i="15" s="1"/>
  <c r="B2168" i="15"/>
  <c r="V2167" i="15"/>
  <c r="U2167" i="15"/>
  <c r="Y2167" i="15"/>
  <c r="J2167" i="15"/>
  <c r="E2167" i="15"/>
  <c r="F2167" i="15" s="1"/>
  <c r="G2167" i="15" s="1"/>
  <c r="C2167" i="15" s="1"/>
  <c r="D2167" i="15" s="1"/>
  <c r="H2167" i="15" s="1"/>
  <c r="AF2167" i="15" s="1"/>
  <c r="E1769" i="11"/>
  <c r="I2167" i="15"/>
  <c r="N2167" i="15"/>
  <c r="O2167" i="15" s="1"/>
  <c r="P2167" i="15" s="1"/>
  <c r="L2167" i="15"/>
  <c r="S2167" i="15"/>
  <c r="M2166" i="15"/>
  <c r="AC2166" i="15" l="1"/>
  <c r="AD2166" i="15" s="1"/>
  <c r="AJ2164" i="15"/>
  <c r="D1772" i="11" s="1"/>
  <c r="AG2165" i="15"/>
  <c r="AH2165" i="15" s="1"/>
  <c r="W2167" i="15"/>
  <c r="X2167" i="15" s="1"/>
  <c r="AA2167" i="15" s="1"/>
  <c r="B2169" i="15"/>
  <c r="V2168" i="15"/>
  <c r="U2168" i="15"/>
  <c r="Y2168" i="15"/>
  <c r="J2168" i="15"/>
  <c r="E2168" i="15"/>
  <c r="F2168" i="15" s="1"/>
  <c r="G2168" i="15" s="1"/>
  <c r="C2168" i="15" s="1"/>
  <c r="D2168" i="15" s="1"/>
  <c r="H2168" i="15" s="1"/>
  <c r="AF2168" i="15" s="1"/>
  <c r="E1768" i="11"/>
  <c r="I2168" i="15"/>
  <c r="N2168" i="15"/>
  <c r="O2168" i="15" s="1"/>
  <c r="P2168" i="15" s="1"/>
  <c r="L2168" i="15"/>
  <c r="S2168" i="15"/>
  <c r="Z2166" i="15"/>
  <c r="AA2166" i="15"/>
  <c r="Q2167" i="15"/>
  <c r="R2167" i="15" s="1"/>
  <c r="T2167" i="15" s="1"/>
  <c r="AB2167" i="15" s="1"/>
  <c r="K2167" i="15"/>
  <c r="M2167" i="15" s="1"/>
  <c r="AG2166" i="15" l="1"/>
  <c r="AC2167" i="15"/>
  <c r="AD2167" i="15" s="1"/>
  <c r="AE2167" i="15" s="1"/>
  <c r="W2168" i="15"/>
  <c r="X2168" i="15" s="1"/>
  <c r="Z2168" i="15" s="1"/>
  <c r="Z2167" i="15"/>
  <c r="Q2168" i="15"/>
  <c r="R2168" i="15" s="1"/>
  <c r="T2168" i="15" s="1"/>
  <c r="AB2168" i="15" s="1"/>
  <c r="AJ2165" i="15"/>
  <c r="D1771" i="11" s="1"/>
  <c r="AI2165" i="15"/>
  <c r="C1771" i="11" s="1"/>
  <c r="AE2166" i="15"/>
  <c r="AH2166" i="15" s="1"/>
  <c r="B2170" i="15"/>
  <c r="V2169" i="15"/>
  <c r="U2169" i="15"/>
  <c r="Y2169" i="15"/>
  <c r="J2169" i="15"/>
  <c r="E2169" i="15"/>
  <c r="F2169" i="15" s="1"/>
  <c r="G2169" i="15" s="1"/>
  <c r="C2169" i="15" s="1"/>
  <c r="D2169" i="15" s="1"/>
  <c r="H2169" i="15" s="1"/>
  <c r="AF2169" i="15" s="1"/>
  <c r="E1767" i="11"/>
  <c r="I2169" i="15"/>
  <c r="N2169" i="15"/>
  <c r="O2169" i="15" s="1"/>
  <c r="P2169" i="15" s="1"/>
  <c r="L2169" i="15"/>
  <c r="S2169" i="15"/>
  <c r="K2168" i="15"/>
  <c r="M2168" i="15" s="1"/>
  <c r="AG2167" i="15" l="1"/>
  <c r="AH2167" i="15" s="1"/>
  <c r="AA2168" i="15"/>
  <c r="Q2169" i="15"/>
  <c r="R2169" i="15" s="1"/>
  <c r="T2169" i="15" s="1"/>
  <c r="AB2169" i="15" s="1"/>
  <c r="W2169" i="15"/>
  <c r="X2169" i="15" s="1"/>
  <c r="B2171" i="15"/>
  <c r="V2170" i="15"/>
  <c r="U2170" i="15"/>
  <c r="Y2170" i="15"/>
  <c r="J2170" i="15"/>
  <c r="E2170" i="15"/>
  <c r="F2170" i="15" s="1"/>
  <c r="G2170" i="15" s="1"/>
  <c r="C2170" i="15" s="1"/>
  <c r="D2170" i="15" s="1"/>
  <c r="H2170" i="15" s="1"/>
  <c r="AF2170" i="15" s="1"/>
  <c r="E1766" i="11"/>
  <c r="I2170" i="15"/>
  <c r="N2170" i="15"/>
  <c r="O2170" i="15" s="1"/>
  <c r="P2170" i="15" s="1"/>
  <c r="L2170" i="15"/>
  <c r="S2170" i="15"/>
  <c r="AC2168" i="15"/>
  <c r="AD2168" i="15" s="1"/>
  <c r="AI2166" i="15"/>
  <c r="C1770" i="11" s="1"/>
  <c r="AJ2166" i="15"/>
  <c r="D1770" i="11" s="1"/>
  <c r="K2169" i="15"/>
  <c r="M2169" i="15" s="1"/>
  <c r="AI2167" i="15" l="1"/>
  <c r="C1769" i="11" s="1"/>
  <c r="AJ2167" i="15"/>
  <c r="D1769" i="11" s="1"/>
  <c r="K2170" i="15"/>
  <c r="M2170" i="15" s="1"/>
  <c r="W2170" i="15"/>
  <c r="X2170" i="15" s="1"/>
  <c r="B2172" i="15"/>
  <c r="V2171" i="15"/>
  <c r="U2171" i="15"/>
  <c r="Y2171" i="15"/>
  <c r="J2171" i="15"/>
  <c r="E2171" i="15"/>
  <c r="F2171" i="15" s="1"/>
  <c r="G2171" i="15" s="1"/>
  <c r="C2171" i="15" s="1"/>
  <c r="D2171" i="15" s="1"/>
  <c r="H2171" i="15" s="1"/>
  <c r="AF2171" i="15" s="1"/>
  <c r="E1765" i="11"/>
  <c r="I2171" i="15"/>
  <c r="N2171" i="15"/>
  <c r="O2171" i="15" s="1"/>
  <c r="P2171" i="15" s="1"/>
  <c r="L2171" i="15"/>
  <c r="S2171" i="15"/>
  <c r="AE2168" i="15"/>
  <c r="AG2168" i="15"/>
  <c r="AC2169" i="15"/>
  <c r="AD2169" i="15" s="1"/>
  <c r="Z2169" i="15"/>
  <c r="AA2169" i="15"/>
  <c r="Q2170" i="15"/>
  <c r="R2170" i="15" s="1"/>
  <c r="T2170" i="15" s="1"/>
  <c r="AB2170" i="15" s="1"/>
  <c r="AC2170" i="15" l="1"/>
  <c r="AD2170" i="15" s="1"/>
  <c r="W2171" i="15"/>
  <c r="X2171" i="15" s="1"/>
  <c r="AA2171" i="15" s="1"/>
  <c r="AG2169" i="15"/>
  <c r="AH2168" i="15"/>
  <c r="AI2168" i="15" s="1"/>
  <c r="C1768" i="11" s="1"/>
  <c r="K2171" i="15"/>
  <c r="M2171" i="15" s="1"/>
  <c r="AE2169" i="15"/>
  <c r="AH2169" i="15" s="1"/>
  <c r="B2173" i="15"/>
  <c r="V2172" i="15"/>
  <c r="U2172" i="15"/>
  <c r="Y2172" i="15"/>
  <c r="J2172" i="15"/>
  <c r="E2172" i="15"/>
  <c r="F2172" i="15" s="1"/>
  <c r="G2172" i="15" s="1"/>
  <c r="C2172" i="15" s="1"/>
  <c r="D2172" i="15" s="1"/>
  <c r="H2172" i="15" s="1"/>
  <c r="AF2172" i="15" s="1"/>
  <c r="E1764" i="11"/>
  <c r="I2172" i="15"/>
  <c r="N2172" i="15"/>
  <c r="O2172" i="15" s="1"/>
  <c r="P2172" i="15" s="1"/>
  <c r="L2172" i="15"/>
  <c r="S2172" i="15"/>
  <c r="Q2171" i="15"/>
  <c r="R2171" i="15" s="1"/>
  <c r="T2171" i="15" s="1"/>
  <c r="AB2171" i="15" s="1"/>
  <c r="Z2170" i="15"/>
  <c r="AA2170" i="15"/>
  <c r="AC2171" i="15" l="1"/>
  <c r="AD2171" i="15" s="1"/>
  <c r="AG2171" i="15" s="1"/>
  <c r="AE2170" i="15"/>
  <c r="Z2171" i="15"/>
  <c r="W2172" i="15"/>
  <c r="X2172" i="15" s="1"/>
  <c r="Z2172" i="15" s="1"/>
  <c r="Q2172" i="15"/>
  <c r="R2172" i="15" s="1"/>
  <c r="T2172" i="15" s="1"/>
  <c r="AB2172" i="15" s="1"/>
  <c r="AJ2168" i="15"/>
  <c r="D1768" i="11" s="1"/>
  <c r="AI2169" i="15"/>
  <c r="C1767" i="11" s="1"/>
  <c r="AJ2169" i="15"/>
  <c r="D1767" i="11" s="1"/>
  <c r="B2174" i="15"/>
  <c r="V2173" i="15"/>
  <c r="U2173" i="15"/>
  <c r="Y2173" i="15"/>
  <c r="J2173" i="15"/>
  <c r="E2173" i="15"/>
  <c r="F2173" i="15" s="1"/>
  <c r="G2173" i="15" s="1"/>
  <c r="C2173" i="15" s="1"/>
  <c r="D2173" i="15" s="1"/>
  <c r="H2173" i="15" s="1"/>
  <c r="AF2173" i="15" s="1"/>
  <c r="E1763" i="11"/>
  <c r="I2173" i="15"/>
  <c r="N2173" i="15"/>
  <c r="O2173" i="15" s="1"/>
  <c r="P2173" i="15" s="1"/>
  <c r="L2173" i="15"/>
  <c r="S2173" i="15"/>
  <c r="K2172" i="15"/>
  <c r="M2172" i="15" s="1"/>
  <c r="AG2170" i="15"/>
  <c r="AH2170" i="15" s="1"/>
  <c r="AE2171" i="15" l="1"/>
  <c r="AH2171" i="15" s="1"/>
  <c r="AA2172" i="15"/>
  <c r="W2173" i="15"/>
  <c r="X2173" i="15" s="1"/>
  <c r="Z2173" i="15" s="1"/>
  <c r="AI2170" i="15"/>
  <c r="C1766" i="11" s="1"/>
  <c r="AJ2170" i="15"/>
  <c r="D1766" i="11" s="1"/>
  <c r="B2175" i="15"/>
  <c r="V2174" i="15"/>
  <c r="U2174" i="15"/>
  <c r="Y2174" i="15"/>
  <c r="J2174" i="15"/>
  <c r="E2174" i="15"/>
  <c r="F2174" i="15" s="1"/>
  <c r="G2174" i="15" s="1"/>
  <c r="C2174" i="15" s="1"/>
  <c r="D2174" i="15" s="1"/>
  <c r="H2174" i="15" s="1"/>
  <c r="AF2174" i="15" s="1"/>
  <c r="E1762" i="11"/>
  <c r="I2174" i="15"/>
  <c r="N2174" i="15"/>
  <c r="O2174" i="15" s="1"/>
  <c r="P2174" i="15" s="1"/>
  <c r="L2174" i="15"/>
  <c r="S2174" i="15"/>
  <c r="AC2172" i="15"/>
  <c r="AD2172" i="15" s="1"/>
  <c r="Q2173" i="15"/>
  <c r="R2173" i="15" s="1"/>
  <c r="T2173" i="15" s="1"/>
  <c r="AB2173" i="15" s="1"/>
  <c r="K2173" i="15"/>
  <c r="M2173" i="15" s="1"/>
  <c r="AI2171" i="15" l="1"/>
  <c r="C1765" i="11" s="1"/>
  <c r="AJ2171" i="15"/>
  <c r="D1765" i="11" s="1"/>
  <c r="AE2172" i="15"/>
  <c r="AA2173" i="15"/>
  <c r="W2174" i="15"/>
  <c r="X2174" i="15" s="1"/>
  <c r="Z2174" i="15" s="1"/>
  <c r="AC2173" i="15"/>
  <c r="AD2173" i="15" s="1"/>
  <c r="B2176" i="15"/>
  <c r="V2175" i="15"/>
  <c r="U2175" i="15"/>
  <c r="Y2175" i="15"/>
  <c r="J2175" i="15"/>
  <c r="E2175" i="15"/>
  <c r="F2175" i="15" s="1"/>
  <c r="G2175" i="15" s="1"/>
  <c r="C2175" i="15" s="1"/>
  <c r="D2175" i="15" s="1"/>
  <c r="H2175" i="15" s="1"/>
  <c r="AF2175" i="15" s="1"/>
  <c r="E1761" i="11"/>
  <c r="I2175" i="15"/>
  <c r="N2175" i="15"/>
  <c r="O2175" i="15" s="1"/>
  <c r="P2175" i="15" s="1"/>
  <c r="L2175" i="15"/>
  <c r="S2175" i="15"/>
  <c r="Q2174" i="15"/>
  <c r="R2174" i="15" s="1"/>
  <c r="T2174" i="15" s="1"/>
  <c r="AB2174" i="15" s="1"/>
  <c r="AG2172" i="15"/>
  <c r="AH2172" i="15" s="1"/>
  <c r="K2174" i="15"/>
  <c r="M2174" i="15" s="1"/>
  <c r="AC2174" i="15" l="1"/>
  <c r="AD2174" i="15" s="1"/>
  <c r="AA2174" i="15"/>
  <c r="W2175" i="15"/>
  <c r="X2175" i="15" s="1"/>
  <c r="AA2175" i="15" s="1"/>
  <c r="AE2173" i="15"/>
  <c r="AG2173" i="15"/>
  <c r="AH2173" i="15" s="1"/>
  <c r="AI2172" i="15"/>
  <c r="C1764" i="11" s="1"/>
  <c r="AJ2172" i="15"/>
  <c r="D1764" i="11" s="1"/>
  <c r="B2177" i="15"/>
  <c r="V2176" i="15"/>
  <c r="U2176" i="15"/>
  <c r="Y2176" i="15"/>
  <c r="J2176" i="15"/>
  <c r="E2176" i="15"/>
  <c r="F2176" i="15" s="1"/>
  <c r="G2176" i="15" s="1"/>
  <c r="C2176" i="15" s="1"/>
  <c r="D2176" i="15" s="1"/>
  <c r="H2176" i="15" s="1"/>
  <c r="AF2176" i="15" s="1"/>
  <c r="E1760" i="11"/>
  <c r="I2176" i="15"/>
  <c r="N2176" i="15"/>
  <c r="O2176" i="15" s="1"/>
  <c r="P2176" i="15" s="1"/>
  <c r="L2176" i="15"/>
  <c r="S2176" i="15"/>
  <c r="Q2175" i="15"/>
  <c r="R2175" i="15" s="1"/>
  <c r="T2175" i="15" s="1"/>
  <c r="AB2175" i="15" s="1"/>
  <c r="K2175" i="15"/>
  <c r="M2175" i="15" s="1"/>
  <c r="AC2175" i="15" l="1"/>
  <c r="AD2175" i="15" s="1"/>
  <c r="AE2175" i="15" s="1"/>
  <c r="AG2174" i="15"/>
  <c r="AE2174" i="15"/>
  <c r="AH2174" i="15" s="1"/>
  <c r="AJ2174" i="15" s="1"/>
  <c r="D1762" i="11" s="1"/>
  <c r="Z2175" i="15"/>
  <c r="Q2176" i="15"/>
  <c r="R2176" i="15" s="1"/>
  <c r="T2176" i="15" s="1"/>
  <c r="AB2176" i="15" s="1"/>
  <c r="AJ2173" i="15"/>
  <c r="D1763" i="11" s="1"/>
  <c r="AI2173" i="15"/>
  <c r="C1763" i="11" s="1"/>
  <c r="W2176" i="15"/>
  <c r="X2176" i="15" s="1"/>
  <c r="B2178" i="15"/>
  <c r="V2177" i="15"/>
  <c r="U2177" i="15"/>
  <c r="Y2177" i="15"/>
  <c r="J2177" i="15"/>
  <c r="E2177" i="15"/>
  <c r="F2177" i="15" s="1"/>
  <c r="G2177" i="15" s="1"/>
  <c r="C2177" i="15" s="1"/>
  <c r="D2177" i="15" s="1"/>
  <c r="H2177" i="15" s="1"/>
  <c r="AF2177" i="15" s="1"/>
  <c r="E1759" i="11"/>
  <c r="I2177" i="15"/>
  <c r="N2177" i="15"/>
  <c r="O2177" i="15" s="1"/>
  <c r="P2177" i="15" s="1"/>
  <c r="L2177" i="15"/>
  <c r="S2177" i="15"/>
  <c r="K2176" i="15"/>
  <c r="M2176" i="15" s="1"/>
  <c r="AG2175" i="15" l="1"/>
  <c r="AH2175" i="15" s="1"/>
  <c r="AI2174" i="15"/>
  <c r="C1762" i="11" s="1"/>
  <c r="W2177" i="15"/>
  <c r="X2177" i="15" s="1"/>
  <c r="B2179" i="15"/>
  <c r="V2178" i="15"/>
  <c r="U2178" i="15"/>
  <c r="Y2178" i="15"/>
  <c r="J2178" i="15"/>
  <c r="E2178" i="15"/>
  <c r="F2178" i="15" s="1"/>
  <c r="G2178" i="15" s="1"/>
  <c r="C2178" i="15" s="1"/>
  <c r="D2178" i="15" s="1"/>
  <c r="H2178" i="15" s="1"/>
  <c r="AF2178" i="15" s="1"/>
  <c r="E1758" i="11"/>
  <c r="I2178" i="15"/>
  <c r="N2178" i="15"/>
  <c r="O2178" i="15" s="1"/>
  <c r="P2178" i="15" s="1"/>
  <c r="L2178" i="15"/>
  <c r="S2178" i="15"/>
  <c r="AC2176" i="15"/>
  <c r="AD2176" i="15" s="1"/>
  <c r="Z2176" i="15"/>
  <c r="AA2176" i="15"/>
  <c r="Q2177" i="15"/>
  <c r="R2177" i="15" s="1"/>
  <c r="T2177" i="15" s="1"/>
  <c r="AB2177" i="15" s="1"/>
  <c r="K2177" i="15"/>
  <c r="M2177" i="15" s="1"/>
  <c r="AJ2175" i="15" l="1"/>
  <c r="D1761" i="11" s="1"/>
  <c r="AI2175" i="15"/>
  <c r="C1761" i="11" s="1"/>
  <c r="AC2177" i="15"/>
  <c r="AD2177" i="15" s="1"/>
  <c r="W2178" i="15"/>
  <c r="X2178" i="15" s="1"/>
  <c r="Z2178" i="15" s="1"/>
  <c r="AG2176" i="15"/>
  <c r="AE2176" i="15"/>
  <c r="AH2176" i="15" s="1"/>
  <c r="AJ2176" i="15" s="1"/>
  <c r="D1760" i="11" s="1"/>
  <c r="K2178" i="15"/>
  <c r="M2178" i="15" s="1"/>
  <c r="B2180" i="15"/>
  <c r="V2179" i="15"/>
  <c r="U2179" i="15"/>
  <c r="Y2179" i="15"/>
  <c r="J2179" i="15"/>
  <c r="E2179" i="15"/>
  <c r="F2179" i="15" s="1"/>
  <c r="G2179" i="15" s="1"/>
  <c r="C2179" i="15" s="1"/>
  <c r="D2179" i="15" s="1"/>
  <c r="H2179" i="15" s="1"/>
  <c r="AF2179" i="15" s="1"/>
  <c r="E1757" i="11"/>
  <c r="I2179" i="15"/>
  <c r="N2179" i="15"/>
  <c r="O2179" i="15" s="1"/>
  <c r="P2179" i="15" s="1"/>
  <c r="L2179" i="15"/>
  <c r="S2179" i="15"/>
  <c r="Q2178" i="15"/>
  <c r="R2178" i="15" s="1"/>
  <c r="T2178" i="15" s="1"/>
  <c r="AB2178" i="15" s="1"/>
  <c r="AA2177" i="15"/>
  <c r="Z2177" i="15"/>
  <c r="AC2178" i="15" l="1"/>
  <c r="AD2178" i="15" s="1"/>
  <c r="AG2177" i="15"/>
  <c r="AA2178" i="15"/>
  <c r="AI2176" i="15"/>
  <c r="C1760" i="11" s="1"/>
  <c r="W2179" i="15"/>
  <c r="X2179" i="15" s="1"/>
  <c r="B2181" i="15"/>
  <c r="V2180" i="15"/>
  <c r="U2180" i="15"/>
  <c r="Y2180" i="15"/>
  <c r="J2180" i="15"/>
  <c r="E2180" i="15"/>
  <c r="F2180" i="15" s="1"/>
  <c r="G2180" i="15" s="1"/>
  <c r="C2180" i="15" s="1"/>
  <c r="D2180" i="15" s="1"/>
  <c r="H2180" i="15" s="1"/>
  <c r="AF2180" i="15" s="1"/>
  <c r="E1756" i="11"/>
  <c r="I2180" i="15"/>
  <c r="N2180" i="15"/>
  <c r="O2180" i="15" s="1"/>
  <c r="P2180" i="15" s="1"/>
  <c r="L2180" i="15"/>
  <c r="S2180" i="15"/>
  <c r="Q2179" i="15"/>
  <c r="R2179" i="15" s="1"/>
  <c r="T2179" i="15" s="1"/>
  <c r="AB2179" i="15" s="1"/>
  <c r="K2179" i="15"/>
  <c r="M2179" i="15" s="1"/>
  <c r="AE2177" i="15"/>
  <c r="AH2177" i="15" s="1"/>
  <c r="AC2179" i="15" l="1"/>
  <c r="AD2179" i="15" s="1"/>
  <c r="AE2178" i="15"/>
  <c r="AG2178" i="15"/>
  <c r="Q2180" i="15"/>
  <c r="R2180" i="15" s="1"/>
  <c r="T2180" i="15" s="1"/>
  <c r="AB2180" i="15" s="1"/>
  <c r="K2180" i="15"/>
  <c r="M2180" i="15" s="1"/>
  <c r="W2180" i="15"/>
  <c r="X2180" i="15" s="1"/>
  <c r="AJ2177" i="15"/>
  <c r="D1759" i="11" s="1"/>
  <c r="AI2177" i="15"/>
  <c r="C1759" i="11" s="1"/>
  <c r="B2182" i="15"/>
  <c r="V2181" i="15"/>
  <c r="U2181" i="15"/>
  <c r="Y2181" i="15"/>
  <c r="J2181" i="15"/>
  <c r="E2181" i="15"/>
  <c r="F2181" i="15" s="1"/>
  <c r="G2181" i="15" s="1"/>
  <c r="C2181" i="15" s="1"/>
  <c r="D2181" i="15" s="1"/>
  <c r="H2181" i="15" s="1"/>
  <c r="AF2181" i="15" s="1"/>
  <c r="E1755" i="11"/>
  <c r="I2181" i="15"/>
  <c r="N2181" i="15"/>
  <c r="O2181" i="15" s="1"/>
  <c r="P2181" i="15" s="1"/>
  <c r="L2181" i="15"/>
  <c r="S2181" i="15"/>
  <c r="AA2179" i="15"/>
  <c r="Z2179" i="15"/>
  <c r="AH2178" i="15" l="1"/>
  <c r="AJ2178" i="15" s="1"/>
  <c r="D1758" i="11" s="1"/>
  <c r="AE2179" i="15"/>
  <c r="Q2181" i="15"/>
  <c r="R2181" i="15" s="1"/>
  <c r="T2181" i="15" s="1"/>
  <c r="AB2181" i="15" s="1"/>
  <c r="W2181" i="15"/>
  <c r="X2181" i="15" s="1"/>
  <c r="B2183" i="15"/>
  <c r="V2182" i="15"/>
  <c r="U2182" i="15"/>
  <c r="Y2182" i="15"/>
  <c r="J2182" i="15"/>
  <c r="E2182" i="15"/>
  <c r="F2182" i="15" s="1"/>
  <c r="G2182" i="15" s="1"/>
  <c r="C2182" i="15" s="1"/>
  <c r="D2182" i="15" s="1"/>
  <c r="H2182" i="15" s="1"/>
  <c r="AF2182" i="15" s="1"/>
  <c r="E1754" i="11"/>
  <c r="I2182" i="15"/>
  <c r="N2182" i="15"/>
  <c r="O2182" i="15" s="1"/>
  <c r="P2182" i="15" s="1"/>
  <c r="L2182" i="15"/>
  <c r="S2182" i="15"/>
  <c r="AC2180" i="15"/>
  <c r="AD2180" i="15" s="1"/>
  <c r="AA2180" i="15"/>
  <c r="Z2180" i="15"/>
  <c r="K2181" i="15"/>
  <c r="M2181" i="15" s="1"/>
  <c r="AG2179" i="15"/>
  <c r="AH2179" i="15" s="1"/>
  <c r="AI2178" i="15" l="1"/>
  <c r="C1758" i="11" s="1"/>
  <c r="W2182" i="15"/>
  <c r="X2182" i="15" s="1"/>
  <c r="Z2182" i="15" s="1"/>
  <c r="AG2180" i="15"/>
  <c r="AI2179" i="15"/>
  <c r="C1757" i="11" s="1"/>
  <c r="AJ2179" i="15"/>
  <c r="D1757" i="11" s="1"/>
  <c r="AE2180" i="15"/>
  <c r="AH2180" i="15" s="1"/>
  <c r="B2184" i="15"/>
  <c r="V2183" i="15"/>
  <c r="U2183" i="15"/>
  <c r="Y2183" i="15"/>
  <c r="J2183" i="15"/>
  <c r="E2183" i="15"/>
  <c r="F2183" i="15" s="1"/>
  <c r="G2183" i="15" s="1"/>
  <c r="C2183" i="15" s="1"/>
  <c r="D2183" i="15" s="1"/>
  <c r="H2183" i="15" s="1"/>
  <c r="AF2183" i="15" s="1"/>
  <c r="E1753" i="11"/>
  <c r="I2183" i="15"/>
  <c r="N2183" i="15"/>
  <c r="O2183" i="15" s="1"/>
  <c r="P2183" i="15" s="1"/>
  <c r="L2183" i="15"/>
  <c r="S2183" i="15"/>
  <c r="K2182" i="15"/>
  <c r="M2182" i="15" s="1"/>
  <c r="AC2181" i="15"/>
  <c r="AD2181" i="15" s="1"/>
  <c r="Q2182" i="15"/>
  <c r="R2182" i="15" s="1"/>
  <c r="T2182" i="15" s="1"/>
  <c r="AB2182" i="15" s="1"/>
  <c r="AA2181" i="15"/>
  <c r="Z2181" i="15"/>
  <c r="W2183" i="15" l="1"/>
  <c r="X2183" i="15" s="1"/>
  <c r="AA2183" i="15" s="1"/>
  <c r="AA2182" i="15"/>
  <c r="AC2182" i="15"/>
  <c r="AD2182" i="15" s="1"/>
  <c r="AJ2180" i="15"/>
  <c r="D1756" i="11" s="1"/>
  <c r="AI2180" i="15"/>
  <c r="C1756" i="11" s="1"/>
  <c r="B2185" i="15"/>
  <c r="V2184" i="15"/>
  <c r="U2184" i="15"/>
  <c r="Y2184" i="15"/>
  <c r="J2184" i="15"/>
  <c r="E2184" i="15"/>
  <c r="F2184" i="15" s="1"/>
  <c r="G2184" i="15" s="1"/>
  <c r="C2184" i="15" s="1"/>
  <c r="D2184" i="15" s="1"/>
  <c r="H2184" i="15" s="1"/>
  <c r="AF2184" i="15" s="1"/>
  <c r="E1752" i="11"/>
  <c r="I2184" i="15"/>
  <c r="N2184" i="15"/>
  <c r="O2184" i="15" s="1"/>
  <c r="P2184" i="15" s="1"/>
  <c r="L2184" i="15"/>
  <c r="S2184" i="15"/>
  <c r="Q2183" i="15"/>
  <c r="R2183" i="15" s="1"/>
  <c r="T2183" i="15" s="1"/>
  <c r="AB2183" i="15" s="1"/>
  <c r="K2183" i="15"/>
  <c r="M2183" i="15" s="1"/>
  <c r="AE2181" i="15"/>
  <c r="AG2181" i="15"/>
  <c r="Z2183" i="15" l="1"/>
  <c r="AH2181" i="15"/>
  <c r="AJ2181" i="15" s="1"/>
  <c r="D1755" i="11" s="1"/>
  <c r="Q2184" i="15"/>
  <c r="AC2183" i="15"/>
  <c r="AD2183" i="15" s="1"/>
  <c r="AE2183" i="15" s="1"/>
  <c r="W2184" i="15"/>
  <c r="X2184" i="15" s="1"/>
  <c r="B2186" i="15"/>
  <c r="V2185" i="15"/>
  <c r="U2185" i="15"/>
  <c r="Y2185" i="15"/>
  <c r="J2185" i="15"/>
  <c r="E2185" i="15"/>
  <c r="F2185" i="15" s="1"/>
  <c r="G2185" i="15" s="1"/>
  <c r="C2185" i="15" s="1"/>
  <c r="D2185" i="15" s="1"/>
  <c r="H2185" i="15" s="1"/>
  <c r="AF2185" i="15" s="1"/>
  <c r="E1751" i="11"/>
  <c r="I2185" i="15"/>
  <c r="N2185" i="15"/>
  <c r="O2185" i="15" s="1"/>
  <c r="P2185" i="15" s="1"/>
  <c r="L2185" i="15"/>
  <c r="S2185" i="15"/>
  <c r="R2184" i="15"/>
  <c r="T2184" i="15" s="1"/>
  <c r="AB2184" i="15" s="1"/>
  <c r="K2184" i="15"/>
  <c r="M2184" i="15" s="1"/>
  <c r="AG2182" i="15"/>
  <c r="AE2182" i="15"/>
  <c r="AH2182" i="15" s="1"/>
  <c r="K2185" i="15" l="1"/>
  <c r="AI2181" i="15"/>
  <c r="C1755" i="11" s="1"/>
  <c r="AG2183" i="15"/>
  <c r="AH2183" i="15" s="1"/>
  <c r="AJ2183" i="15" s="1"/>
  <c r="D1753" i="11" s="1"/>
  <c r="AJ2182" i="15"/>
  <c r="D1754" i="11" s="1"/>
  <c r="AI2182" i="15"/>
  <c r="C1754" i="11" s="1"/>
  <c r="B2187" i="15"/>
  <c r="V2186" i="15"/>
  <c r="U2186" i="15"/>
  <c r="Y2186" i="15"/>
  <c r="J2186" i="15"/>
  <c r="E2186" i="15"/>
  <c r="F2186" i="15" s="1"/>
  <c r="G2186" i="15" s="1"/>
  <c r="C2186" i="15" s="1"/>
  <c r="D2186" i="15" s="1"/>
  <c r="H2186" i="15" s="1"/>
  <c r="AF2186" i="15" s="1"/>
  <c r="E1750" i="11"/>
  <c r="I2186" i="15"/>
  <c r="N2186" i="15"/>
  <c r="O2186" i="15" s="1"/>
  <c r="P2186" i="15" s="1"/>
  <c r="L2186" i="15"/>
  <c r="S2186" i="15"/>
  <c r="AC2184" i="15"/>
  <c r="AD2184" i="15" s="1"/>
  <c r="M2185" i="15"/>
  <c r="W2185" i="15"/>
  <c r="X2185" i="15" s="1"/>
  <c r="Q2185" i="15"/>
  <c r="R2185" i="15" s="1"/>
  <c r="T2185" i="15" s="1"/>
  <c r="AB2185" i="15" s="1"/>
  <c r="AC2185" i="15" s="1"/>
  <c r="AD2185" i="15" s="1"/>
  <c r="Z2184" i="15"/>
  <c r="AA2184" i="15"/>
  <c r="W2186" i="15" l="1"/>
  <c r="X2186" i="15" s="1"/>
  <c r="Z2186" i="15" s="1"/>
  <c r="Q2186" i="15"/>
  <c r="R2186" i="15" s="1"/>
  <c r="T2186" i="15" s="1"/>
  <c r="AB2186" i="15" s="1"/>
  <c r="AI2183" i="15"/>
  <c r="C1753" i="11" s="1"/>
  <c r="AE2184" i="15"/>
  <c r="AG2184" i="15"/>
  <c r="Z2185" i="15"/>
  <c r="AA2185" i="15"/>
  <c r="AE2185" i="15" s="1"/>
  <c r="B2188" i="15"/>
  <c r="V2187" i="15"/>
  <c r="U2187" i="15"/>
  <c r="Y2187" i="15"/>
  <c r="J2187" i="15"/>
  <c r="E2187" i="15"/>
  <c r="F2187" i="15" s="1"/>
  <c r="G2187" i="15" s="1"/>
  <c r="C2187" i="15" s="1"/>
  <c r="D2187" i="15" s="1"/>
  <c r="H2187" i="15" s="1"/>
  <c r="AF2187" i="15" s="1"/>
  <c r="E1749" i="11"/>
  <c r="I2187" i="15"/>
  <c r="N2187" i="15"/>
  <c r="O2187" i="15" s="1"/>
  <c r="P2187" i="15" s="1"/>
  <c r="L2187" i="15"/>
  <c r="S2187" i="15"/>
  <c r="K2186" i="15"/>
  <c r="M2186" i="15" s="1"/>
  <c r="K2187" i="15" l="1"/>
  <c r="M2187" i="15" s="1"/>
  <c r="AA2186" i="15"/>
  <c r="W2187" i="15"/>
  <c r="X2187" i="15" s="1"/>
  <c r="Z2187" i="15" s="1"/>
  <c r="AH2184" i="15"/>
  <c r="AI2184" i="15" s="1"/>
  <c r="C1752" i="11" s="1"/>
  <c r="Q2187" i="15"/>
  <c r="R2187" i="15" s="1"/>
  <c r="T2187" i="15" s="1"/>
  <c r="AB2187" i="15" s="1"/>
  <c r="B2189" i="15"/>
  <c r="V2188" i="15"/>
  <c r="U2188" i="15"/>
  <c r="Y2188" i="15"/>
  <c r="J2188" i="15"/>
  <c r="E2188" i="15"/>
  <c r="F2188" i="15" s="1"/>
  <c r="G2188" i="15" s="1"/>
  <c r="C2188" i="15" s="1"/>
  <c r="D2188" i="15" s="1"/>
  <c r="H2188" i="15" s="1"/>
  <c r="AF2188" i="15" s="1"/>
  <c r="E1748" i="11"/>
  <c r="I2188" i="15"/>
  <c r="N2188" i="15"/>
  <c r="O2188" i="15" s="1"/>
  <c r="P2188" i="15" s="1"/>
  <c r="L2188" i="15"/>
  <c r="S2188" i="15"/>
  <c r="AC2186" i="15"/>
  <c r="AD2186" i="15" s="1"/>
  <c r="AG2185" i="15"/>
  <c r="AH2185" i="15" s="1"/>
  <c r="AC2187" i="15" l="1"/>
  <c r="AD2187" i="15" s="1"/>
  <c r="AA2187" i="15"/>
  <c r="W2188" i="15"/>
  <c r="X2188" i="15" s="1"/>
  <c r="Z2188" i="15" s="1"/>
  <c r="AJ2184" i="15"/>
  <c r="D1752" i="11" s="1"/>
  <c r="AI2185" i="15"/>
  <c r="C1751" i="11" s="1"/>
  <c r="AJ2185" i="15"/>
  <c r="D1751" i="11" s="1"/>
  <c r="K2188" i="15"/>
  <c r="M2188" i="15" s="1"/>
  <c r="Q2188" i="15"/>
  <c r="R2188" i="15" s="1"/>
  <c r="T2188" i="15" s="1"/>
  <c r="AB2188" i="15" s="1"/>
  <c r="AE2186" i="15"/>
  <c r="AG2186" i="15"/>
  <c r="B2190" i="15"/>
  <c r="V2189" i="15"/>
  <c r="U2189" i="15"/>
  <c r="Y2189" i="15"/>
  <c r="J2189" i="15"/>
  <c r="E2189" i="15"/>
  <c r="F2189" i="15" s="1"/>
  <c r="G2189" i="15" s="1"/>
  <c r="C2189" i="15" s="1"/>
  <c r="D2189" i="15" s="1"/>
  <c r="H2189" i="15" s="1"/>
  <c r="AF2189" i="15" s="1"/>
  <c r="E1747" i="11"/>
  <c r="I2189" i="15"/>
  <c r="N2189" i="15"/>
  <c r="O2189" i="15" s="1"/>
  <c r="P2189" i="15" s="1"/>
  <c r="L2189" i="15"/>
  <c r="S2189" i="15"/>
  <c r="AC2188" i="15" l="1"/>
  <c r="AD2188" i="15" s="1"/>
  <c r="K2189" i="15"/>
  <c r="M2189" i="15" s="1"/>
  <c r="AE2187" i="15"/>
  <c r="AG2187" i="15"/>
  <c r="AH2187" i="15" s="1"/>
  <c r="AJ2187" i="15" s="1"/>
  <c r="D1749" i="11" s="1"/>
  <c r="AA2188" i="15"/>
  <c r="AH2186" i="15"/>
  <c r="B2191" i="15"/>
  <c r="V2190" i="15"/>
  <c r="U2190" i="15"/>
  <c r="Y2190" i="15"/>
  <c r="J2190" i="15"/>
  <c r="E2190" i="15"/>
  <c r="F2190" i="15" s="1"/>
  <c r="G2190" i="15" s="1"/>
  <c r="C2190" i="15" s="1"/>
  <c r="D2190" i="15" s="1"/>
  <c r="H2190" i="15" s="1"/>
  <c r="AF2190" i="15" s="1"/>
  <c r="E1746" i="11"/>
  <c r="I2190" i="15"/>
  <c r="N2190" i="15"/>
  <c r="O2190" i="15" s="1"/>
  <c r="P2190" i="15" s="1"/>
  <c r="L2190" i="15"/>
  <c r="S2190" i="15"/>
  <c r="Q2189" i="15"/>
  <c r="R2189" i="15" s="1"/>
  <c r="T2189" i="15" s="1"/>
  <c r="AB2189" i="15" s="1"/>
  <c r="W2189" i="15"/>
  <c r="X2189" i="15" s="1"/>
  <c r="AG2188" i="15" l="1"/>
  <c r="AC2189" i="15"/>
  <c r="AD2189" i="15" s="1"/>
  <c r="W2190" i="15"/>
  <c r="X2190" i="15" s="1"/>
  <c r="AA2190" i="15" s="1"/>
  <c r="AI2187" i="15"/>
  <c r="C1749" i="11" s="1"/>
  <c r="AE2188" i="15"/>
  <c r="AH2188" i="15" s="1"/>
  <c r="AJ2188" i="15" s="1"/>
  <c r="D1748" i="11" s="1"/>
  <c r="AA2189" i="15"/>
  <c r="Z2189" i="15"/>
  <c r="Q2190" i="15"/>
  <c r="R2190" i="15" s="1"/>
  <c r="T2190" i="15" s="1"/>
  <c r="AB2190" i="15" s="1"/>
  <c r="B2192" i="15"/>
  <c r="V2191" i="15"/>
  <c r="U2191" i="15"/>
  <c r="Y2191" i="15"/>
  <c r="J2191" i="15"/>
  <c r="E2191" i="15"/>
  <c r="F2191" i="15" s="1"/>
  <c r="G2191" i="15" s="1"/>
  <c r="C2191" i="15" s="1"/>
  <c r="D2191" i="15" s="1"/>
  <c r="H2191" i="15" s="1"/>
  <c r="AF2191" i="15" s="1"/>
  <c r="E1745" i="11"/>
  <c r="I2191" i="15"/>
  <c r="N2191" i="15"/>
  <c r="O2191" i="15" s="1"/>
  <c r="P2191" i="15" s="1"/>
  <c r="L2191" i="15"/>
  <c r="S2191" i="15"/>
  <c r="AJ2186" i="15"/>
  <c r="D1750" i="11" s="1"/>
  <c r="AI2186" i="15"/>
  <c r="C1750" i="11" s="1"/>
  <c r="K2190" i="15"/>
  <c r="M2190" i="15" s="1"/>
  <c r="AG2189" i="15" l="1"/>
  <c r="W2191" i="15"/>
  <c r="X2191" i="15" s="1"/>
  <c r="Z2191" i="15" s="1"/>
  <c r="Z2190" i="15"/>
  <c r="AI2188" i="15"/>
  <c r="C1748" i="11" s="1"/>
  <c r="AC2190" i="15"/>
  <c r="AD2190" i="15" s="1"/>
  <c r="AE2190" i="15" s="1"/>
  <c r="AE2189" i="15"/>
  <c r="AH2189" i="15" s="1"/>
  <c r="B2193" i="15"/>
  <c r="V2192" i="15"/>
  <c r="U2192" i="15"/>
  <c r="Y2192" i="15"/>
  <c r="J2192" i="15"/>
  <c r="E2192" i="15"/>
  <c r="F2192" i="15" s="1"/>
  <c r="G2192" i="15" s="1"/>
  <c r="C2192" i="15" s="1"/>
  <c r="D2192" i="15" s="1"/>
  <c r="H2192" i="15" s="1"/>
  <c r="AF2192" i="15" s="1"/>
  <c r="E1744" i="11"/>
  <c r="I2192" i="15"/>
  <c r="N2192" i="15"/>
  <c r="O2192" i="15" s="1"/>
  <c r="P2192" i="15" s="1"/>
  <c r="L2192" i="15"/>
  <c r="S2192" i="15"/>
  <c r="Q2191" i="15"/>
  <c r="R2191" i="15" s="1"/>
  <c r="T2191" i="15" s="1"/>
  <c r="AB2191" i="15" s="1"/>
  <c r="K2191" i="15"/>
  <c r="M2191" i="15" s="1"/>
  <c r="K2192" i="15" l="1"/>
  <c r="M2192" i="15" s="1"/>
  <c r="AC2191" i="15"/>
  <c r="AD2191" i="15" s="1"/>
  <c r="W2192" i="15"/>
  <c r="X2192" i="15" s="1"/>
  <c r="Z2192" i="15" s="1"/>
  <c r="AA2191" i="15"/>
  <c r="AG2190" i="15"/>
  <c r="AH2190" i="15" s="1"/>
  <c r="AJ2190" i="15" s="1"/>
  <c r="D1746" i="11" s="1"/>
  <c r="AI2189" i="15"/>
  <c r="C1747" i="11" s="1"/>
  <c r="AJ2189" i="15"/>
  <c r="D1747" i="11" s="1"/>
  <c r="B2194" i="15"/>
  <c r="V2193" i="15"/>
  <c r="U2193" i="15"/>
  <c r="Y2193" i="15"/>
  <c r="J2193" i="15"/>
  <c r="E2193" i="15"/>
  <c r="F2193" i="15" s="1"/>
  <c r="G2193" i="15" s="1"/>
  <c r="C2193" i="15" s="1"/>
  <c r="D2193" i="15" s="1"/>
  <c r="H2193" i="15" s="1"/>
  <c r="AF2193" i="15" s="1"/>
  <c r="E1743" i="11"/>
  <c r="I2193" i="15"/>
  <c r="N2193" i="15"/>
  <c r="O2193" i="15" s="1"/>
  <c r="P2193" i="15" s="1"/>
  <c r="L2193" i="15"/>
  <c r="S2193" i="15"/>
  <c r="Q2192" i="15"/>
  <c r="R2192" i="15" s="1"/>
  <c r="T2192" i="15" s="1"/>
  <c r="AB2192" i="15" s="1"/>
  <c r="AE2191" i="15" l="1"/>
  <c r="AC2192" i="15"/>
  <c r="AD2192" i="15" s="1"/>
  <c r="AA2192" i="15"/>
  <c r="AG2191" i="15"/>
  <c r="AH2191" i="15" s="1"/>
  <c r="AJ2191" i="15" s="1"/>
  <c r="D1745" i="11" s="1"/>
  <c r="W2193" i="15"/>
  <c r="X2193" i="15" s="1"/>
  <c r="Z2193" i="15" s="1"/>
  <c r="AI2190" i="15"/>
  <c r="C1746" i="11" s="1"/>
  <c r="B2195" i="15"/>
  <c r="V2194" i="15"/>
  <c r="U2194" i="15"/>
  <c r="Y2194" i="15"/>
  <c r="J2194" i="15"/>
  <c r="E2194" i="15"/>
  <c r="F2194" i="15" s="1"/>
  <c r="G2194" i="15" s="1"/>
  <c r="C2194" i="15" s="1"/>
  <c r="D2194" i="15" s="1"/>
  <c r="H2194" i="15" s="1"/>
  <c r="AF2194" i="15" s="1"/>
  <c r="E1742" i="11"/>
  <c r="I2194" i="15"/>
  <c r="N2194" i="15"/>
  <c r="O2194" i="15" s="1"/>
  <c r="P2194" i="15" s="1"/>
  <c r="L2194" i="15"/>
  <c r="S2194" i="15"/>
  <c r="Q2193" i="15"/>
  <c r="R2193" i="15" s="1"/>
  <c r="T2193" i="15" s="1"/>
  <c r="AB2193" i="15" s="1"/>
  <c r="K2193" i="15"/>
  <c r="M2193" i="15" s="1"/>
  <c r="AC2193" i="15" l="1"/>
  <c r="AD2193" i="15" s="1"/>
  <c r="K2194" i="15"/>
  <c r="AG2192" i="15"/>
  <c r="AE2192" i="15"/>
  <c r="AH2192" i="15" s="1"/>
  <c r="AJ2192" i="15" s="1"/>
  <c r="D1744" i="11" s="1"/>
  <c r="AA2193" i="15"/>
  <c r="AI2191" i="15"/>
  <c r="C1745" i="11" s="1"/>
  <c r="W2194" i="15"/>
  <c r="X2194" i="15" s="1"/>
  <c r="B2196" i="15"/>
  <c r="V2195" i="15"/>
  <c r="U2195" i="15"/>
  <c r="Y2195" i="15"/>
  <c r="J2195" i="15"/>
  <c r="E2195" i="15"/>
  <c r="F2195" i="15" s="1"/>
  <c r="G2195" i="15" s="1"/>
  <c r="C2195" i="15" s="1"/>
  <c r="D2195" i="15" s="1"/>
  <c r="H2195" i="15" s="1"/>
  <c r="AF2195" i="15" s="1"/>
  <c r="E1741" i="11"/>
  <c r="I2195" i="15"/>
  <c r="N2195" i="15"/>
  <c r="O2195" i="15" s="1"/>
  <c r="P2195" i="15" s="1"/>
  <c r="L2195" i="15"/>
  <c r="S2195" i="15"/>
  <c r="M2194" i="15"/>
  <c r="Q2194" i="15"/>
  <c r="R2194" i="15" s="1"/>
  <c r="T2194" i="15" s="1"/>
  <c r="AB2194" i="15" s="1"/>
  <c r="AC2194" i="15" s="1"/>
  <c r="AD2194" i="15" s="1"/>
  <c r="AE2193" i="15" l="1"/>
  <c r="AG2193" i="15"/>
  <c r="AH2193" i="15" s="1"/>
  <c r="AI2193" i="15" s="1"/>
  <c r="C1743" i="11" s="1"/>
  <c r="AI2192" i="15"/>
  <c r="C1744" i="11" s="1"/>
  <c r="Q2195" i="15"/>
  <c r="R2195" i="15" s="1"/>
  <c r="T2195" i="15" s="1"/>
  <c r="AB2195" i="15" s="1"/>
  <c r="W2195" i="15"/>
  <c r="X2195" i="15" s="1"/>
  <c r="B2197" i="15"/>
  <c r="V2196" i="15"/>
  <c r="U2196" i="15"/>
  <c r="Y2196" i="15"/>
  <c r="J2196" i="15"/>
  <c r="E2196" i="15"/>
  <c r="F2196" i="15" s="1"/>
  <c r="G2196" i="15" s="1"/>
  <c r="C2196" i="15" s="1"/>
  <c r="D2196" i="15" s="1"/>
  <c r="H2196" i="15" s="1"/>
  <c r="AF2196" i="15" s="1"/>
  <c r="E1740" i="11"/>
  <c r="I2196" i="15"/>
  <c r="N2196" i="15"/>
  <c r="O2196" i="15" s="1"/>
  <c r="P2196" i="15" s="1"/>
  <c r="L2196" i="15"/>
  <c r="S2196" i="15"/>
  <c r="Z2194" i="15"/>
  <c r="AA2194" i="15"/>
  <c r="AG2194" i="15" s="1"/>
  <c r="K2195" i="15"/>
  <c r="M2195" i="15" s="1"/>
  <c r="W2196" i="15" l="1"/>
  <c r="X2196" i="15" s="1"/>
  <c r="Z2196" i="15" s="1"/>
  <c r="AJ2193" i="15"/>
  <c r="D1743" i="11" s="1"/>
  <c r="Q2196" i="15"/>
  <c r="R2196" i="15" s="1"/>
  <c r="T2196" i="15" s="1"/>
  <c r="AB2196" i="15" s="1"/>
  <c r="K2196" i="15"/>
  <c r="M2196" i="15" s="1"/>
  <c r="B2198" i="15"/>
  <c r="V2197" i="15"/>
  <c r="U2197" i="15"/>
  <c r="Y2197" i="15"/>
  <c r="J2197" i="15"/>
  <c r="E2197" i="15"/>
  <c r="F2197" i="15" s="1"/>
  <c r="G2197" i="15" s="1"/>
  <c r="C2197" i="15" s="1"/>
  <c r="D2197" i="15" s="1"/>
  <c r="H2197" i="15" s="1"/>
  <c r="AF2197" i="15" s="1"/>
  <c r="E1739" i="11"/>
  <c r="I2197" i="15"/>
  <c r="N2197" i="15"/>
  <c r="O2197" i="15" s="1"/>
  <c r="P2197" i="15" s="1"/>
  <c r="L2197" i="15"/>
  <c r="S2197" i="15"/>
  <c r="AC2195" i="15"/>
  <c r="AD2195" i="15" s="1"/>
  <c r="Z2195" i="15"/>
  <c r="AA2195" i="15"/>
  <c r="AE2194" i="15"/>
  <c r="AH2194" i="15" s="1"/>
  <c r="AC2196" i="15" l="1"/>
  <c r="AD2196" i="15" s="1"/>
  <c r="W2197" i="15"/>
  <c r="X2197" i="15" s="1"/>
  <c r="AA2197" i="15" s="1"/>
  <c r="AA2196" i="15"/>
  <c r="B2199" i="15"/>
  <c r="V2198" i="15"/>
  <c r="U2198" i="15"/>
  <c r="Y2198" i="15"/>
  <c r="J2198" i="15"/>
  <c r="E2198" i="15"/>
  <c r="F2198" i="15" s="1"/>
  <c r="G2198" i="15" s="1"/>
  <c r="C2198" i="15" s="1"/>
  <c r="D2198" i="15" s="1"/>
  <c r="H2198" i="15" s="1"/>
  <c r="AF2198" i="15" s="1"/>
  <c r="E1738" i="11"/>
  <c r="I2198" i="15"/>
  <c r="N2198" i="15"/>
  <c r="O2198" i="15" s="1"/>
  <c r="P2198" i="15" s="1"/>
  <c r="L2198" i="15"/>
  <c r="S2198" i="15"/>
  <c r="Q2197" i="15"/>
  <c r="R2197" i="15" s="1"/>
  <c r="T2197" i="15" s="1"/>
  <c r="AB2197" i="15" s="1"/>
  <c r="AG2195" i="15"/>
  <c r="AE2195" i="15"/>
  <c r="AI2194" i="15"/>
  <c r="C1742" i="11" s="1"/>
  <c r="AJ2194" i="15"/>
  <c r="D1742" i="11" s="1"/>
  <c r="K2197" i="15"/>
  <c r="M2197" i="15" s="1"/>
  <c r="AC2197" i="15" l="1"/>
  <c r="AD2197" i="15" s="1"/>
  <c r="AE2197" i="15" s="1"/>
  <c r="AG2196" i="15"/>
  <c r="AE2196" i="15"/>
  <c r="AH2196" i="15" s="1"/>
  <c r="AJ2196" i="15" s="1"/>
  <c r="D1740" i="11" s="1"/>
  <c r="Z2197" i="15"/>
  <c r="AH2195" i="15"/>
  <c r="AI2195" i="15" s="1"/>
  <c r="C1741" i="11" s="1"/>
  <c r="K2198" i="15"/>
  <c r="M2198" i="15" s="1"/>
  <c r="W2198" i="15"/>
  <c r="X2198" i="15" s="1"/>
  <c r="B2200" i="15"/>
  <c r="V2199" i="15"/>
  <c r="U2199" i="15"/>
  <c r="Y2199" i="15"/>
  <c r="J2199" i="15"/>
  <c r="E2199" i="15"/>
  <c r="F2199" i="15" s="1"/>
  <c r="G2199" i="15" s="1"/>
  <c r="C2199" i="15" s="1"/>
  <c r="D2199" i="15" s="1"/>
  <c r="H2199" i="15" s="1"/>
  <c r="AF2199" i="15" s="1"/>
  <c r="E1737" i="11"/>
  <c r="I2199" i="15"/>
  <c r="N2199" i="15"/>
  <c r="O2199" i="15" s="1"/>
  <c r="P2199" i="15" s="1"/>
  <c r="L2199" i="15"/>
  <c r="S2199" i="15"/>
  <c r="Q2198" i="15"/>
  <c r="R2198" i="15" s="1"/>
  <c r="T2198" i="15" s="1"/>
  <c r="AB2198" i="15" s="1"/>
  <c r="AG2197" i="15" l="1"/>
  <c r="AC2198" i="15"/>
  <c r="AD2198" i="15" s="1"/>
  <c r="W2199" i="15"/>
  <c r="X2199" i="15" s="1"/>
  <c r="AA2199" i="15" s="1"/>
  <c r="AI2196" i="15"/>
  <c r="C1740" i="11" s="1"/>
  <c r="AJ2195" i="15"/>
  <c r="D1741" i="11" s="1"/>
  <c r="Q2199" i="15"/>
  <c r="R2199" i="15" s="1"/>
  <c r="T2199" i="15" s="1"/>
  <c r="AB2199" i="15" s="1"/>
  <c r="Z2198" i="15"/>
  <c r="AA2198" i="15"/>
  <c r="B2201" i="15"/>
  <c r="V2200" i="15"/>
  <c r="U2200" i="15"/>
  <c r="Y2200" i="15"/>
  <c r="J2200" i="15"/>
  <c r="E2200" i="15"/>
  <c r="F2200" i="15" s="1"/>
  <c r="G2200" i="15" s="1"/>
  <c r="C2200" i="15" s="1"/>
  <c r="D2200" i="15" s="1"/>
  <c r="H2200" i="15" s="1"/>
  <c r="AF2200" i="15" s="1"/>
  <c r="E1736" i="11"/>
  <c r="I2200" i="15"/>
  <c r="N2200" i="15"/>
  <c r="O2200" i="15" s="1"/>
  <c r="P2200" i="15" s="1"/>
  <c r="L2200" i="15"/>
  <c r="S2200" i="15"/>
  <c r="K2199" i="15"/>
  <c r="M2199" i="15" s="1"/>
  <c r="AH2197" i="15"/>
  <c r="AE2198" i="15" l="1"/>
  <c r="W2200" i="15"/>
  <c r="X2200" i="15" s="1"/>
  <c r="AA2200" i="15" s="1"/>
  <c r="Z2199" i="15"/>
  <c r="AC2199" i="15"/>
  <c r="AD2199" i="15" s="1"/>
  <c r="AG2199" i="15" s="1"/>
  <c r="AJ2197" i="15"/>
  <c r="D1739" i="11" s="1"/>
  <c r="AI2197" i="15"/>
  <c r="C1739" i="11" s="1"/>
  <c r="B2202" i="15"/>
  <c r="V2201" i="15"/>
  <c r="U2201" i="15"/>
  <c r="Y2201" i="15"/>
  <c r="J2201" i="15"/>
  <c r="E2201" i="15"/>
  <c r="F2201" i="15" s="1"/>
  <c r="G2201" i="15" s="1"/>
  <c r="C2201" i="15" s="1"/>
  <c r="D2201" i="15" s="1"/>
  <c r="H2201" i="15" s="1"/>
  <c r="AF2201" i="15" s="1"/>
  <c r="E1735" i="11"/>
  <c r="I2201" i="15"/>
  <c r="N2201" i="15"/>
  <c r="O2201" i="15" s="1"/>
  <c r="P2201" i="15" s="1"/>
  <c r="L2201" i="15"/>
  <c r="S2201" i="15"/>
  <c r="Q2200" i="15"/>
  <c r="R2200" i="15" s="1"/>
  <c r="T2200" i="15" s="1"/>
  <c r="AB2200" i="15" s="1"/>
  <c r="K2200" i="15"/>
  <c r="M2200" i="15" s="1"/>
  <c r="AG2198" i="15"/>
  <c r="AH2198" i="15" s="1"/>
  <c r="W2201" i="15" l="1"/>
  <c r="X2201" i="15" s="1"/>
  <c r="AA2201" i="15" s="1"/>
  <c r="Z2200" i="15"/>
  <c r="AC2200" i="15"/>
  <c r="AD2200" i="15" s="1"/>
  <c r="AG2200" i="15" s="1"/>
  <c r="AE2199" i="15"/>
  <c r="AH2199" i="15" s="1"/>
  <c r="AI2199" i="15" s="1"/>
  <c r="C1737" i="11" s="1"/>
  <c r="AJ2198" i="15"/>
  <c r="D1738" i="11" s="1"/>
  <c r="AI2198" i="15"/>
  <c r="C1738" i="11" s="1"/>
  <c r="B2203" i="15"/>
  <c r="V2202" i="15"/>
  <c r="U2202" i="15"/>
  <c r="Y2202" i="15"/>
  <c r="J2202" i="15"/>
  <c r="E2202" i="15"/>
  <c r="F2202" i="15" s="1"/>
  <c r="G2202" i="15" s="1"/>
  <c r="C2202" i="15" s="1"/>
  <c r="D2202" i="15" s="1"/>
  <c r="H2202" i="15" s="1"/>
  <c r="AF2202" i="15" s="1"/>
  <c r="E1734" i="11"/>
  <c r="I2202" i="15"/>
  <c r="N2202" i="15"/>
  <c r="O2202" i="15" s="1"/>
  <c r="P2202" i="15" s="1"/>
  <c r="L2202" i="15"/>
  <c r="S2202" i="15"/>
  <c r="Q2201" i="15"/>
  <c r="R2201" i="15" s="1"/>
  <c r="T2201" i="15" s="1"/>
  <c r="AB2201" i="15" s="1"/>
  <c r="K2201" i="15"/>
  <c r="M2201" i="15" s="1"/>
  <c r="AC2201" i="15" l="1"/>
  <c r="AD2201" i="15" s="1"/>
  <c r="AE2201" i="15" s="1"/>
  <c r="W2202" i="15"/>
  <c r="X2202" i="15" s="1"/>
  <c r="Z2202" i="15" s="1"/>
  <c r="Z2201" i="15"/>
  <c r="AE2200" i="15"/>
  <c r="AH2200" i="15" s="1"/>
  <c r="AJ2200" i="15" s="1"/>
  <c r="D1736" i="11" s="1"/>
  <c r="AJ2199" i="15"/>
  <c r="D1737" i="11" s="1"/>
  <c r="B2204" i="15"/>
  <c r="V2203" i="15"/>
  <c r="U2203" i="15"/>
  <c r="Y2203" i="15"/>
  <c r="J2203" i="15"/>
  <c r="E2203" i="15"/>
  <c r="F2203" i="15" s="1"/>
  <c r="G2203" i="15" s="1"/>
  <c r="C2203" i="15" s="1"/>
  <c r="D2203" i="15" s="1"/>
  <c r="H2203" i="15" s="1"/>
  <c r="AF2203" i="15" s="1"/>
  <c r="E1733" i="11"/>
  <c r="I2203" i="15"/>
  <c r="N2203" i="15"/>
  <c r="O2203" i="15" s="1"/>
  <c r="P2203" i="15" s="1"/>
  <c r="L2203" i="15"/>
  <c r="S2203" i="15"/>
  <c r="Q2202" i="15"/>
  <c r="R2202" i="15" s="1"/>
  <c r="T2202" i="15" s="1"/>
  <c r="AB2202" i="15" s="1"/>
  <c r="K2202" i="15"/>
  <c r="M2202" i="15" s="1"/>
  <c r="AG2201" i="15" l="1"/>
  <c r="AH2201" i="15" s="1"/>
  <c r="W2203" i="15"/>
  <c r="X2203" i="15" s="1"/>
  <c r="Z2203" i="15" s="1"/>
  <c r="AA2202" i="15"/>
  <c r="AI2200" i="15"/>
  <c r="C1736" i="11" s="1"/>
  <c r="AC2202" i="15"/>
  <c r="AD2202" i="15" s="1"/>
  <c r="K2203" i="15"/>
  <c r="M2203" i="15" s="1"/>
  <c r="B2205" i="15"/>
  <c r="V2204" i="15"/>
  <c r="U2204" i="15"/>
  <c r="Y2204" i="15"/>
  <c r="J2204" i="15"/>
  <c r="E2204" i="15"/>
  <c r="F2204" i="15" s="1"/>
  <c r="G2204" i="15" s="1"/>
  <c r="C2204" i="15" s="1"/>
  <c r="D2204" i="15" s="1"/>
  <c r="H2204" i="15" s="1"/>
  <c r="AF2204" i="15" s="1"/>
  <c r="E1732" i="11"/>
  <c r="I2204" i="15"/>
  <c r="N2204" i="15"/>
  <c r="O2204" i="15" s="1"/>
  <c r="P2204" i="15" s="1"/>
  <c r="L2204" i="15"/>
  <c r="S2204" i="15"/>
  <c r="Q2203" i="15"/>
  <c r="R2203" i="15" s="1"/>
  <c r="T2203" i="15" s="1"/>
  <c r="AB2203" i="15" s="1"/>
  <c r="AJ2201" i="15" l="1"/>
  <c r="D1735" i="11" s="1"/>
  <c r="AI2201" i="15"/>
  <c r="C1735" i="11" s="1"/>
  <c r="K2204" i="15"/>
  <c r="M2204" i="15" s="1"/>
  <c r="AC2203" i="15"/>
  <c r="AD2203" i="15" s="1"/>
  <c r="AA2203" i="15"/>
  <c r="W2204" i="15"/>
  <c r="X2204" i="15" s="1"/>
  <c r="Z2204" i="15" s="1"/>
  <c r="AE2202" i="15"/>
  <c r="AG2202" i="15"/>
  <c r="AH2202" i="15" s="1"/>
  <c r="B2206" i="15"/>
  <c r="V2205" i="15"/>
  <c r="U2205" i="15"/>
  <c r="Y2205" i="15"/>
  <c r="J2205" i="15"/>
  <c r="E2205" i="15"/>
  <c r="F2205" i="15" s="1"/>
  <c r="G2205" i="15" s="1"/>
  <c r="C2205" i="15" s="1"/>
  <c r="D2205" i="15" s="1"/>
  <c r="H2205" i="15" s="1"/>
  <c r="AF2205" i="15" s="1"/>
  <c r="E1731" i="11"/>
  <c r="I2205" i="15"/>
  <c r="N2205" i="15"/>
  <c r="O2205" i="15" s="1"/>
  <c r="P2205" i="15" s="1"/>
  <c r="L2205" i="15"/>
  <c r="S2205" i="15"/>
  <c r="Q2204" i="15"/>
  <c r="R2204" i="15" s="1"/>
  <c r="T2204" i="15" s="1"/>
  <c r="AB2204" i="15" s="1"/>
  <c r="AE2203" i="15" l="1"/>
  <c r="AC2204" i="15"/>
  <c r="AD2204" i="15" s="1"/>
  <c r="AG2204" i="15" s="1"/>
  <c r="AG2203" i="15"/>
  <c r="AH2203" i="15" s="1"/>
  <c r="AJ2203" i="15" s="1"/>
  <c r="D1733" i="11" s="1"/>
  <c r="AA2204" i="15"/>
  <c r="W2205" i="15"/>
  <c r="X2205" i="15" s="1"/>
  <c r="Z2205" i="15" s="1"/>
  <c r="AI2202" i="15"/>
  <c r="C1734" i="11" s="1"/>
  <c r="AJ2202" i="15"/>
  <c r="D1734" i="11" s="1"/>
  <c r="B2207" i="15"/>
  <c r="V2206" i="15"/>
  <c r="U2206" i="15"/>
  <c r="Y2206" i="15"/>
  <c r="J2206" i="15"/>
  <c r="E2206" i="15"/>
  <c r="F2206" i="15" s="1"/>
  <c r="G2206" i="15" s="1"/>
  <c r="C2206" i="15" s="1"/>
  <c r="D2206" i="15" s="1"/>
  <c r="H2206" i="15" s="1"/>
  <c r="AF2206" i="15" s="1"/>
  <c r="E1730" i="11"/>
  <c r="I2206" i="15"/>
  <c r="N2206" i="15"/>
  <c r="O2206" i="15" s="1"/>
  <c r="P2206" i="15" s="1"/>
  <c r="L2206" i="15"/>
  <c r="S2206" i="15"/>
  <c r="Q2205" i="15"/>
  <c r="R2205" i="15" s="1"/>
  <c r="T2205" i="15" s="1"/>
  <c r="AB2205" i="15" s="1"/>
  <c r="K2205" i="15"/>
  <c r="M2205" i="15" s="1"/>
  <c r="AE2204" i="15" l="1"/>
  <c r="AH2204" i="15" s="1"/>
  <c r="AJ2204" i="15" s="1"/>
  <c r="D1732" i="11" s="1"/>
  <c r="AC2205" i="15"/>
  <c r="AD2205" i="15" s="1"/>
  <c r="AA2205" i="15"/>
  <c r="W2206" i="15"/>
  <c r="X2206" i="15" s="1"/>
  <c r="AA2206" i="15" s="1"/>
  <c r="AI2203" i="15"/>
  <c r="C1733" i="11" s="1"/>
  <c r="Q2206" i="15"/>
  <c r="R2206" i="15" s="1"/>
  <c r="T2206" i="15" s="1"/>
  <c r="AB2206" i="15" s="1"/>
  <c r="B2208" i="15"/>
  <c r="V2207" i="15"/>
  <c r="U2207" i="15"/>
  <c r="Y2207" i="15"/>
  <c r="J2207" i="15"/>
  <c r="E2207" i="15"/>
  <c r="F2207" i="15" s="1"/>
  <c r="G2207" i="15" s="1"/>
  <c r="C2207" i="15" s="1"/>
  <c r="D2207" i="15" s="1"/>
  <c r="H2207" i="15" s="1"/>
  <c r="AF2207" i="15" s="1"/>
  <c r="E1729" i="11"/>
  <c r="I2207" i="15"/>
  <c r="N2207" i="15"/>
  <c r="O2207" i="15" s="1"/>
  <c r="P2207" i="15" s="1"/>
  <c r="L2207" i="15"/>
  <c r="S2207" i="15"/>
  <c r="K2206" i="15"/>
  <c r="M2206" i="15" s="1"/>
  <c r="AE2205" i="15" l="1"/>
  <c r="AG2205" i="15"/>
  <c r="AH2205" i="15" s="1"/>
  <c r="AI2205" i="15" s="1"/>
  <c r="C1731" i="11" s="1"/>
  <c r="Z2206" i="15"/>
  <c r="AI2204" i="15"/>
  <c r="C1732" i="11" s="1"/>
  <c r="W2207" i="15"/>
  <c r="X2207" i="15" s="1"/>
  <c r="AA2207" i="15" s="1"/>
  <c r="B2209" i="15"/>
  <c r="V2208" i="15"/>
  <c r="U2208" i="15"/>
  <c r="Y2208" i="15"/>
  <c r="J2208" i="15"/>
  <c r="E2208" i="15"/>
  <c r="F2208" i="15" s="1"/>
  <c r="G2208" i="15" s="1"/>
  <c r="C2208" i="15" s="1"/>
  <c r="D2208" i="15" s="1"/>
  <c r="H2208" i="15" s="1"/>
  <c r="AF2208" i="15" s="1"/>
  <c r="E1728" i="11"/>
  <c r="I2208" i="15"/>
  <c r="N2208" i="15"/>
  <c r="O2208" i="15" s="1"/>
  <c r="P2208" i="15" s="1"/>
  <c r="L2208" i="15"/>
  <c r="S2208" i="15"/>
  <c r="AC2206" i="15"/>
  <c r="AD2206" i="15" s="1"/>
  <c r="AE2206" i="15" s="1"/>
  <c r="Q2207" i="15"/>
  <c r="R2207" i="15" s="1"/>
  <c r="T2207" i="15" s="1"/>
  <c r="AB2207" i="15" s="1"/>
  <c r="K2207" i="15"/>
  <c r="M2207" i="15" s="1"/>
  <c r="Z2207" i="15" l="1"/>
  <c r="AJ2205" i="15"/>
  <c r="D1731" i="11" s="1"/>
  <c r="AC2207" i="15"/>
  <c r="AD2207" i="15" s="1"/>
  <c r="AG2207" i="15" s="1"/>
  <c r="W2208" i="15"/>
  <c r="X2208" i="15" s="1"/>
  <c r="K2208" i="15"/>
  <c r="M2208" i="15" s="1"/>
  <c r="B2210" i="15"/>
  <c r="V2209" i="15"/>
  <c r="U2209" i="15"/>
  <c r="Y2209" i="15"/>
  <c r="J2209" i="15"/>
  <c r="E2209" i="15"/>
  <c r="F2209" i="15" s="1"/>
  <c r="G2209" i="15" s="1"/>
  <c r="C2209" i="15" s="1"/>
  <c r="D2209" i="15" s="1"/>
  <c r="H2209" i="15" s="1"/>
  <c r="AF2209" i="15" s="1"/>
  <c r="E1727" i="11"/>
  <c r="I2209" i="15"/>
  <c r="N2209" i="15"/>
  <c r="O2209" i="15" s="1"/>
  <c r="P2209" i="15" s="1"/>
  <c r="L2209" i="15"/>
  <c r="S2209" i="15"/>
  <c r="AG2206" i="15"/>
  <c r="AH2206" i="15" s="1"/>
  <c r="Q2208" i="15"/>
  <c r="R2208" i="15" s="1"/>
  <c r="T2208" i="15" s="1"/>
  <c r="AB2208" i="15" s="1"/>
  <c r="AC2208" i="15" l="1"/>
  <c r="AD2208" i="15" s="1"/>
  <c r="AE2207" i="15"/>
  <c r="AH2207" i="15" s="1"/>
  <c r="AI2207" i="15" s="1"/>
  <c r="C1729" i="11" s="1"/>
  <c r="AJ2206" i="15"/>
  <c r="D1730" i="11" s="1"/>
  <c r="AI2206" i="15"/>
  <c r="C1730" i="11" s="1"/>
  <c r="W2209" i="15"/>
  <c r="X2209" i="15" s="1"/>
  <c r="B2211" i="15"/>
  <c r="V2210" i="15"/>
  <c r="U2210" i="15"/>
  <c r="Y2210" i="15"/>
  <c r="J2210" i="15"/>
  <c r="E2210" i="15"/>
  <c r="F2210" i="15" s="1"/>
  <c r="G2210" i="15" s="1"/>
  <c r="C2210" i="15" s="1"/>
  <c r="D2210" i="15" s="1"/>
  <c r="H2210" i="15" s="1"/>
  <c r="AF2210" i="15" s="1"/>
  <c r="E1726" i="11"/>
  <c r="I2210" i="15"/>
  <c r="N2210" i="15"/>
  <c r="O2210" i="15" s="1"/>
  <c r="P2210" i="15" s="1"/>
  <c r="L2210" i="15"/>
  <c r="S2210" i="15"/>
  <c r="Q2209" i="15"/>
  <c r="R2209" i="15" s="1"/>
  <c r="T2209" i="15" s="1"/>
  <c r="AB2209" i="15" s="1"/>
  <c r="Z2208" i="15"/>
  <c r="AA2208" i="15"/>
  <c r="K2209" i="15"/>
  <c r="M2209" i="15" s="1"/>
  <c r="AC2209" i="15" l="1"/>
  <c r="AD2209" i="15" s="1"/>
  <c r="AE2208" i="15"/>
  <c r="W2210" i="15"/>
  <c r="X2210" i="15" s="1"/>
  <c r="Z2210" i="15" s="1"/>
  <c r="Q2210" i="15"/>
  <c r="R2210" i="15" s="1"/>
  <c r="T2210" i="15" s="1"/>
  <c r="AB2210" i="15" s="1"/>
  <c r="AJ2207" i="15"/>
  <c r="D1729" i="11" s="1"/>
  <c r="B2212" i="15"/>
  <c r="V2211" i="15"/>
  <c r="U2211" i="15"/>
  <c r="Y2211" i="15"/>
  <c r="J2211" i="15"/>
  <c r="E2211" i="15"/>
  <c r="F2211" i="15" s="1"/>
  <c r="G2211" i="15" s="1"/>
  <c r="C2211" i="15" s="1"/>
  <c r="D2211" i="15" s="1"/>
  <c r="H2211" i="15" s="1"/>
  <c r="AF2211" i="15" s="1"/>
  <c r="E1725" i="11"/>
  <c r="I2211" i="15"/>
  <c r="N2211" i="15"/>
  <c r="O2211" i="15" s="1"/>
  <c r="P2211" i="15" s="1"/>
  <c r="L2211" i="15"/>
  <c r="S2211" i="15"/>
  <c r="AA2209" i="15"/>
  <c r="Z2209" i="15"/>
  <c r="K2210" i="15"/>
  <c r="M2210" i="15" s="1"/>
  <c r="AG2208" i="15"/>
  <c r="AH2208" i="15" s="1"/>
  <c r="AE2209" i="15" l="1"/>
  <c r="K2211" i="15"/>
  <c r="M2211" i="15" s="1"/>
  <c r="W2211" i="15"/>
  <c r="X2211" i="15" s="1"/>
  <c r="AA2211" i="15" s="1"/>
  <c r="AA2210" i="15"/>
  <c r="Q2211" i="15"/>
  <c r="R2211" i="15" s="1"/>
  <c r="T2211" i="15" s="1"/>
  <c r="AB2211" i="15" s="1"/>
  <c r="B2213" i="15"/>
  <c r="V2212" i="15"/>
  <c r="U2212" i="15"/>
  <c r="Y2212" i="15"/>
  <c r="J2212" i="15"/>
  <c r="E2212" i="15"/>
  <c r="F2212" i="15" s="1"/>
  <c r="G2212" i="15" s="1"/>
  <c r="C2212" i="15" s="1"/>
  <c r="D2212" i="15" s="1"/>
  <c r="H2212" i="15" s="1"/>
  <c r="AF2212" i="15" s="1"/>
  <c r="E1724" i="11"/>
  <c r="I2212" i="15"/>
  <c r="N2212" i="15"/>
  <c r="O2212" i="15" s="1"/>
  <c r="P2212" i="15" s="1"/>
  <c r="L2212" i="15"/>
  <c r="S2212" i="15"/>
  <c r="AI2208" i="15"/>
  <c r="C1728" i="11" s="1"/>
  <c r="AJ2208" i="15"/>
  <c r="D1728" i="11" s="1"/>
  <c r="AC2210" i="15"/>
  <c r="AD2210" i="15" s="1"/>
  <c r="AG2209" i="15"/>
  <c r="AH2209" i="15" s="1"/>
  <c r="Z2211" i="15" l="1"/>
  <c r="AG2210" i="15"/>
  <c r="AI2209" i="15"/>
  <c r="C1727" i="11" s="1"/>
  <c r="AJ2209" i="15"/>
  <c r="D1727" i="11" s="1"/>
  <c r="W2212" i="15"/>
  <c r="X2212" i="15" s="1"/>
  <c r="AE2210" i="15"/>
  <c r="AH2210" i="15" s="1"/>
  <c r="B2214" i="15"/>
  <c r="V2213" i="15"/>
  <c r="U2213" i="15"/>
  <c r="Y2213" i="15"/>
  <c r="J2213" i="15"/>
  <c r="E2213" i="15"/>
  <c r="F2213" i="15" s="1"/>
  <c r="G2213" i="15" s="1"/>
  <c r="C2213" i="15" s="1"/>
  <c r="D2213" i="15" s="1"/>
  <c r="H2213" i="15" s="1"/>
  <c r="AF2213" i="15" s="1"/>
  <c r="E1723" i="11"/>
  <c r="I2213" i="15"/>
  <c r="N2213" i="15"/>
  <c r="O2213" i="15" s="1"/>
  <c r="P2213" i="15" s="1"/>
  <c r="L2213" i="15"/>
  <c r="S2213" i="15"/>
  <c r="AC2211" i="15"/>
  <c r="AD2211" i="15" s="1"/>
  <c r="AE2211" i="15" s="1"/>
  <c r="K2212" i="15"/>
  <c r="M2212" i="15" s="1"/>
  <c r="Q2212" i="15"/>
  <c r="R2212" i="15" s="1"/>
  <c r="T2212" i="15" s="1"/>
  <c r="AB2212" i="15" s="1"/>
  <c r="W2213" i="15" l="1"/>
  <c r="X2213" i="15" s="1"/>
  <c r="Z2213" i="15" s="1"/>
  <c r="AC2212" i="15"/>
  <c r="AD2212" i="15" s="1"/>
  <c r="AJ2210" i="15"/>
  <c r="D1726" i="11" s="1"/>
  <c r="AI2210" i="15"/>
  <c r="C1726" i="11" s="1"/>
  <c r="B2215" i="15"/>
  <c r="V2214" i="15"/>
  <c r="U2214" i="15"/>
  <c r="Y2214" i="15"/>
  <c r="J2214" i="15"/>
  <c r="E2214" i="15"/>
  <c r="F2214" i="15" s="1"/>
  <c r="G2214" i="15" s="1"/>
  <c r="C2214" i="15" s="1"/>
  <c r="D2214" i="15" s="1"/>
  <c r="H2214" i="15" s="1"/>
  <c r="AF2214" i="15" s="1"/>
  <c r="E1722" i="11"/>
  <c r="I2214" i="15"/>
  <c r="N2214" i="15"/>
  <c r="O2214" i="15" s="1"/>
  <c r="P2214" i="15" s="1"/>
  <c r="L2214" i="15"/>
  <c r="S2214" i="15"/>
  <c r="Z2212" i="15"/>
  <c r="AA2212" i="15"/>
  <c r="AG2211" i="15"/>
  <c r="AH2211" i="15" s="1"/>
  <c r="Q2213" i="15"/>
  <c r="R2213" i="15" s="1"/>
  <c r="T2213" i="15" s="1"/>
  <c r="AB2213" i="15" s="1"/>
  <c r="K2213" i="15"/>
  <c r="M2213" i="15" s="1"/>
  <c r="AC2213" i="15" l="1"/>
  <c r="AD2213" i="15" s="1"/>
  <c r="W2214" i="15"/>
  <c r="X2214" i="15" s="1"/>
  <c r="AA2214" i="15" s="1"/>
  <c r="AA2213" i="15"/>
  <c r="AG2212" i="15"/>
  <c r="AI2211" i="15"/>
  <c r="C1725" i="11" s="1"/>
  <c r="AJ2211" i="15"/>
  <c r="D1725" i="11" s="1"/>
  <c r="B2216" i="15"/>
  <c r="V2215" i="15"/>
  <c r="U2215" i="15"/>
  <c r="Y2215" i="15"/>
  <c r="J2215" i="15"/>
  <c r="E2215" i="15"/>
  <c r="F2215" i="15" s="1"/>
  <c r="G2215" i="15" s="1"/>
  <c r="C2215" i="15" s="1"/>
  <c r="D2215" i="15" s="1"/>
  <c r="H2215" i="15" s="1"/>
  <c r="AF2215" i="15" s="1"/>
  <c r="E1721" i="11"/>
  <c r="I2215" i="15"/>
  <c r="N2215" i="15"/>
  <c r="O2215" i="15" s="1"/>
  <c r="P2215" i="15" s="1"/>
  <c r="L2215" i="15"/>
  <c r="S2215" i="15"/>
  <c r="K2214" i="15"/>
  <c r="M2214" i="15" s="1"/>
  <c r="Q2214" i="15"/>
  <c r="R2214" i="15" s="1"/>
  <c r="T2214" i="15" s="1"/>
  <c r="AB2214" i="15" s="1"/>
  <c r="AE2212" i="15"/>
  <c r="AH2212" i="15" s="1"/>
  <c r="AG2213" i="15" l="1"/>
  <c r="Z2214" i="15"/>
  <c r="W2215" i="15"/>
  <c r="X2215" i="15" s="1"/>
  <c r="AA2215" i="15" s="1"/>
  <c r="AE2213" i="15"/>
  <c r="AH2213" i="15" s="1"/>
  <c r="AJ2213" i="15" s="1"/>
  <c r="D1723" i="11" s="1"/>
  <c r="AC2214" i="15"/>
  <c r="AD2214" i="15" s="1"/>
  <c r="AG2214" i="15" s="1"/>
  <c r="B2217" i="15"/>
  <c r="V2216" i="15"/>
  <c r="U2216" i="15"/>
  <c r="Y2216" i="15"/>
  <c r="J2216" i="15"/>
  <c r="E2216" i="15"/>
  <c r="F2216" i="15" s="1"/>
  <c r="G2216" i="15" s="1"/>
  <c r="C2216" i="15" s="1"/>
  <c r="D2216" i="15" s="1"/>
  <c r="H2216" i="15" s="1"/>
  <c r="AF2216" i="15" s="1"/>
  <c r="E1720" i="11"/>
  <c r="I2216" i="15"/>
  <c r="N2216" i="15"/>
  <c r="O2216" i="15" s="1"/>
  <c r="P2216" i="15" s="1"/>
  <c r="L2216" i="15"/>
  <c r="S2216" i="15"/>
  <c r="Q2215" i="15"/>
  <c r="R2215" i="15" s="1"/>
  <c r="T2215" i="15" s="1"/>
  <c r="AB2215" i="15" s="1"/>
  <c r="AJ2212" i="15"/>
  <c r="D1724" i="11" s="1"/>
  <c r="AI2212" i="15"/>
  <c r="C1724" i="11" s="1"/>
  <c r="K2215" i="15"/>
  <c r="M2215" i="15" s="1"/>
  <c r="Z2215" i="15" l="1"/>
  <c r="W2216" i="15"/>
  <c r="X2216" i="15" s="1"/>
  <c r="Z2216" i="15" s="1"/>
  <c r="Q2216" i="15"/>
  <c r="R2216" i="15" s="1"/>
  <c r="T2216" i="15" s="1"/>
  <c r="AB2216" i="15" s="1"/>
  <c r="AI2213" i="15"/>
  <c r="C1723" i="11" s="1"/>
  <c r="AE2214" i="15"/>
  <c r="AH2214" i="15" s="1"/>
  <c r="AI2214" i="15" s="1"/>
  <c r="C1722" i="11" s="1"/>
  <c r="AC2215" i="15"/>
  <c r="AD2215" i="15" s="1"/>
  <c r="AG2215" i="15" s="1"/>
  <c r="B2218" i="15"/>
  <c r="V2217" i="15"/>
  <c r="U2217" i="15"/>
  <c r="Y2217" i="15"/>
  <c r="J2217" i="15"/>
  <c r="E2217" i="15"/>
  <c r="F2217" i="15" s="1"/>
  <c r="G2217" i="15" s="1"/>
  <c r="C2217" i="15" s="1"/>
  <c r="D2217" i="15" s="1"/>
  <c r="H2217" i="15" s="1"/>
  <c r="AF2217" i="15" s="1"/>
  <c r="E1719" i="11"/>
  <c r="I2217" i="15"/>
  <c r="N2217" i="15"/>
  <c r="O2217" i="15" s="1"/>
  <c r="P2217" i="15" s="1"/>
  <c r="L2217" i="15"/>
  <c r="S2217" i="15"/>
  <c r="K2216" i="15"/>
  <c r="M2216" i="15" s="1"/>
  <c r="K2217" i="15" l="1"/>
  <c r="AA2216" i="15"/>
  <c r="W2217" i="15"/>
  <c r="X2217" i="15" s="1"/>
  <c r="Z2217" i="15" s="1"/>
  <c r="Q2217" i="15"/>
  <c r="R2217" i="15" s="1"/>
  <c r="T2217" i="15" s="1"/>
  <c r="AB2217" i="15" s="1"/>
  <c r="AJ2214" i="15"/>
  <c r="D1722" i="11" s="1"/>
  <c r="AE2215" i="15"/>
  <c r="AH2215" i="15" s="1"/>
  <c r="AI2215" i="15" s="1"/>
  <c r="C1721" i="11" s="1"/>
  <c r="B2219" i="15"/>
  <c r="V2218" i="15"/>
  <c r="U2218" i="15"/>
  <c r="Y2218" i="15"/>
  <c r="J2218" i="15"/>
  <c r="E2218" i="15"/>
  <c r="F2218" i="15" s="1"/>
  <c r="G2218" i="15" s="1"/>
  <c r="C2218" i="15" s="1"/>
  <c r="D2218" i="15" s="1"/>
  <c r="H2218" i="15" s="1"/>
  <c r="AF2218" i="15" s="1"/>
  <c r="E1718" i="11"/>
  <c r="I2218" i="15"/>
  <c r="N2218" i="15"/>
  <c r="O2218" i="15" s="1"/>
  <c r="P2218" i="15" s="1"/>
  <c r="L2218" i="15"/>
  <c r="S2218" i="15"/>
  <c r="AC2216" i="15"/>
  <c r="AD2216" i="15" s="1"/>
  <c r="M2217" i="15"/>
  <c r="W2218" i="15" l="1"/>
  <c r="X2218" i="15" s="1"/>
  <c r="Z2218" i="15" s="1"/>
  <c r="AA2217" i="15"/>
  <c r="AJ2215" i="15"/>
  <c r="D1721" i="11" s="1"/>
  <c r="B2220" i="15"/>
  <c r="V2219" i="15"/>
  <c r="U2219" i="15"/>
  <c r="Y2219" i="15"/>
  <c r="J2219" i="15"/>
  <c r="E2219" i="15"/>
  <c r="F2219" i="15" s="1"/>
  <c r="G2219" i="15" s="1"/>
  <c r="C2219" i="15" s="1"/>
  <c r="D2219" i="15" s="1"/>
  <c r="H2219" i="15" s="1"/>
  <c r="AF2219" i="15" s="1"/>
  <c r="E1717" i="11"/>
  <c r="I2219" i="15"/>
  <c r="N2219" i="15"/>
  <c r="O2219" i="15" s="1"/>
  <c r="P2219" i="15" s="1"/>
  <c r="L2219" i="15"/>
  <c r="S2219" i="15"/>
  <c r="AC2217" i="15"/>
  <c r="AD2217" i="15" s="1"/>
  <c r="AE2216" i="15"/>
  <c r="AG2216" i="15"/>
  <c r="Q2218" i="15"/>
  <c r="R2218" i="15" s="1"/>
  <c r="T2218" i="15" s="1"/>
  <c r="AB2218" i="15" s="1"/>
  <c r="K2218" i="15"/>
  <c r="M2218" i="15" s="1"/>
  <c r="AC2218" i="15" l="1"/>
  <c r="AD2218" i="15" s="1"/>
  <c r="W2219" i="15"/>
  <c r="X2219" i="15" s="1"/>
  <c r="AA2219" i="15" s="1"/>
  <c r="AA2218" i="15"/>
  <c r="AH2216" i="15"/>
  <c r="AI2216" i="15" s="1"/>
  <c r="C1720" i="11" s="1"/>
  <c r="K2219" i="15"/>
  <c r="M2219" i="15" s="1"/>
  <c r="B2221" i="15"/>
  <c r="V2220" i="15"/>
  <c r="U2220" i="15"/>
  <c r="Y2220" i="15"/>
  <c r="J2220" i="15"/>
  <c r="E2220" i="15"/>
  <c r="F2220" i="15" s="1"/>
  <c r="G2220" i="15" s="1"/>
  <c r="C2220" i="15" s="1"/>
  <c r="D2220" i="15" s="1"/>
  <c r="H2220" i="15" s="1"/>
  <c r="AF2220" i="15" s="1"/>
  <c r="E1716" i="11"/>
  <c r="I2220" i="15"/>
  <c r="N2220" i="15"/>
  <c r="O2220" i="15" s="1"/>
  <c r="P2220" i="15" s="1"/>
  <c r="L2220" i="15"/>
  <c r="S2220" i="15"/>
  <c r="AE2217" i="15"/>
  <c r="AG2217" i="15"/>
  <c r="Q2219" i="15"/>
  <c r="R2219" i="15" s="1"/>
  <c r="T2219" i="15" s="1"/>
  <c r="AB2219" i="15" s="1"/>
  <c r="AE2218" i="15" l="1"/>
  <c r="Z2219" i="15"/>
  <c r="W2220" i="15"/>
  <c r="X2220" i="15" s="1"/>
  <c r="AA2220" i="15" s="1"/>
  <c r="AG2218" i="15"/>
  <c r="AH2218" i="15" s="1"/>
  <c r="AJ2218" i="15" s="1"/>
  <c r="D1718" i="11" s="1"/>
  <c r="AJ2216" i="15"/>
  <c r="D1720" i="11" s="1"/>
  <c r="AC2219" i="15"/>
  <c r="AD2219" i="15" s="1"/>
  <c r="AG2219" i="15" s="1"/>
  <c r="B2222" i="15"/>
  <c r="V2221" i="15"/>
  <c r="U2221" i="15"/>
  <c r="Y2221" i="15"/>
  <c r="J2221" i="15"/>
  <c r="E2221" i="15"/>
  <c r="F2221" i="15" s="1"/>
  <c r="G2221" i="15" s="1"/>
  <c r="C2221" i="15" s="1"/>
  <c r="D2221" i="15" s="1"/>
  <c r="H2221" i="15" s="1"/>
  <c r="AF2221" i="15" s="1"/>
  <c r="E1715" i="11"/>
  <c r="I2221" i="15"/>
  <c r="N2221" i="15"/>
  <c r="O2221" i="15" s="1"/>
  <c r="P2221" i="15" s="1"/>
  <c r="L2221" i="15"/>
  <c r="S2221" i="15"/>
  <c r="Q2220" i="15"/>
  <c r="R2220" i="15" s="1"/>
  <c r="T2220" i="15" s="1"/>
  <c r="AB2220" i="15" s="1"/>
  <c r="AH2217" i="15"/>
  <c r="K2220" i="15"/>
  <c r="M2220" i="15" s="1"/>
  <c r="AC2220" i="15" l="1"/>
  <c r="AD2220" i="15" s="1"/>
  <c r="AG2220" i="15" s="1"/>
  <c r="W2221" i="15"/>
  <c r="X2221" i="15" s="1"/>
  <c r="AA2221" i="15" s="1"/>
  <c r="Z2220" i="15"/>
  <c r="AI2218" i="15"/>
  <c r="C1718" i="11" s="1"/>
  <c r="AE2219" i="15"/>
  <c r="AH2219" i="15" s="1"/>
  <c r="AI2219" i="15" s="1"/>
  <c r="C1717" i="11" s="1"/>
  <c r="K2221" i="15"/>
  <c r="M2221" i="15" s="1"/>
  <c r="Q2221" i="15"/>
  <c r="R2221" i="15" s="1"/>
  <c r="T2221" i="15" s="1"/>
  <c r="AB2221" i="15" s="1"/>
  <c r="AI2217" i="15"/>
  <c r="C1719" i="11" s="1"/>
  <c r="AJ2217" i="15"/>
  <c r="D1719" i="11" s="1"/>
  <c r="B2223" i="15"/>
  <c r="V2222" i="15"/>
  <c r="U2222" i="15"/>
  <c r="Y2222" i="15"/>
  <c r="J2222" i="15"/>
  <c r="E2222" i="15"/>
  <c r="F2222" i="15" s="1"/>
  <c r="G2222" i="15" s="1"/>
  <c r="C2222" i="15" s="1"/>
  <c r="D2222" i="15" s="1"/>
  <c r="H2222" i="15" s="1"/>
  <c r="AF2222" i="15" s="1"/>
  <c r="E1714" i="11"/>
  <c r="I2222" i="15"/>
  <c r="N2222" i="15"/>
  <c r="O2222" i="15" s="1"/>
  <c r="P2222" i="15" s="1"/>
  <c r="L2222" i="15"/>
  <c r="S2222" i="15"/>
  <c r="AE2220" i="15" l="1"/>
  <c r="AH2220" i="15" s="1"/>
  <c r="Z2221" i="15"/>
  <c r="Q2222" i="15"/>
  <c r="R2222" i="15" s="1"/>
  <c r="T2222" i="15" s="1"/>
  <c r="AB2222" i="15" s="1"/>
  <c r="AC2221" i="15"/>
  <c r="AD2221" i="15" s="1"/>
  <c r="AG2221" i="15" s="1"/>
  <c r="AJ2219" i="15"/>
  <c r="D1717" i="11" s="1"/>
  <c r="K2222" i="15"/>
  <c r="M2222" i="15" s="1"/>
  <c r="B2224" i="15"/>
  <c r="V2223" i="15"/>
  <c r="U2223" i="15"/>
  <c r="Y2223" i="15"/>
  <c r="J2223" i="15"/>
  <c r="E2223" i="15"/>
  <c r="F2223" i="15" s="1"/>
  <c r="G2223" i="15" s="1"/>
  <c r="C2223" i="15" s="1"/>
  <c r="D2223" i="15" s="1"/>
  <c r="H2223" i="15" s="1"/>
  <c r="AF2223" i="15" s="1"/>
  <c r="E1713" i="11"/>
  <c r="I2223" i="15"/>
  <c r="N2223" i="15"/>
  <c r="O2223" i="15" s="1"/>
  <c r="P2223" i="15" s="1"/>
  <c r="L2223" i="15"/>
  <c r="S2223" i="15"/>
  <c r="W2222" i="15"/>
  <c r="X2222" i="15" s="1"/>
  <c r="AJ2220" i="15" l="1"/>
  <c r="D1716" i="11" s="1"/>
  <c r="AI2220" i="15"/>
  <c r="C1716" i="11" s="1"/>
  <c r="W2223" i="15"/>
  <c r="X2223" i="15" s="1"/>
  <c r="AA2223" i="15" s="1"/>
  <c r="Q2223" i="15"/>
  <c r="R2223" i="15" s="1"/>
  <c r="T2223" i="15" s="1"/>
  <c r="AB2223" i="15" s="1"/>
  <c r="AE2221" i="15"/>
  <c r="AH2221" i="15" s="1"/>
  <c r="AJ2221" i="15" s="1"/>
  <c r="D1715" i="11" s="1"/>
  <c r="B2225" i="15"/>
  <c r="V2224" i="15"/>
  <c r="U2224" i="15"/>
  <c r="Y2224" i="15"/>
  <c r="J2224" i="15"/>
  <c r="E2224" i="15"/>
  <c r="F2224" i="15" s="1"/>
  <c r="G2224" i="15" s="1"/>
  <c r="C2224" i="15" s="1"/>
  <c r="D2224" i="15" s="1"/>
  <c r="H2224" i="15" s="1"/>
  <c r="AF2224" i="15" s="1"/>
  <c r="E1712" i="11"/>
  <c r="I2224" i="15"/>
  <c r="N2224" i="15"/>
  <c r="O2224" i="15" s="1"/>
  <c r="P2224" i="15" s="1"/>
  <c r="L2224" i="15"/>
  <c r="S2224" i="15"/>
  <c r="Z2222" i="15"/>
  <c r="AA2222" i="15"/>
  <c r="AC2222" i="15"/>
  <c r="AD2222" i="15" s="1"/>
  <c r="K2223" i="15"/>
  <c r="M2223" i="15" s="1"/>
  <c r="K2224" i="15" l="1"/>
  <c r="W2224" i="15"/>
  <c r="X2224" i="15" s="1"/>
  <c r="AA2224" i="15" s="1"/>
  <c r="Z2223" i="15"/>
  <c r="Q2224" i="15"/>
  <c r="R2224" i="15" s="1"/>
  <c r="T2224" i="15" s="1"/>
  <c r="AB2224" i="15" s="1"/>
  <c r="AI2221" i="15"/>
  <c r="C1715" i="11" s="1"/>
  <c r="AG2222" i="15"/>
  <c r="AE2222" i="15"/>
  <c r="AH2222" i="15" s="1"/>
  <c r="B2226" i="15"/>
  <c r="V2225" i="15"/>
  <c r="U2225" i="15"/>
  <c r="Y2225" i="15"/>
  <c r="J2225" i="15"/>
  <c r="E2225" i="15"/>
  <c r="F2225" i="15" s="1"/>
  <c r="G2225" i="15" s="1"/>
  <c r="C2225" i="15" s="1"/>
  <c r="D2225" i="15" s="1"/>
  <c r="H2225" i="15" s="1"/>
  <c r="AF2225" i="15" s="1"/>
  <c r="E1711" i="11"/>
  <c r="I2225" i="15"/>
  <c r="N2225" i="15"/>
  <c r="O2225" i="15" s="1"/>
  <c r="P2225" i="15" s="1"/>
  <c r="L2225" i="15"/>
  <c r="S2225" i="15"/>
  <c r="AC2223" i="15"/>
  <c r="AD2223" i="15" s="1"/>
  <c r="AG2223" i="15" s="1"/>
  <c r="M2224" i="15"/>
  <c r="Z2224" i="15" l="1"/>
  <c r="W2225" i="15"/>
  <c r="X2225" i="15" s="1"/>
  <c r="AA2225" i="15" s="1"/>
  <c r="Q2225" i="15"/>
  <c r="R2225" i="15" s="1"/>
  <c r="T2225" i="15" s="1"/>
  <c r="AB2225" i="15" s="1"/>
  <c r="AE2223" i="15"/>
  <c r="AH2223" i="15" s="1"/>
  <c r="B2227" i="15"/>
  <c r="V2226" i="15"/>
  <c r="U2226" i="15"/>
  <c r="Y2226" i="15"/>
  <c r="J2226" i="15"/>
  <c r="E2226" i="15"/>
  <c r="F2226" i="15" s="1"/>
  <c r="G2226" i="15" s="1"/>
  <c r="C2226" i="15" s="1"/>
  <c r="D2226" i="15" s="1"/>
  <c r="H2226" i="15" s="1"/>
  <c r="AF2226" i="15" s="1"/>
  <c r="E1710" i="11"/>
  <c r="I2226" i="15"/>
  <c r="N2226" i="15"/>
  <c r="O2226" i="15" s="1"/>
  <c r="P2226" i="15" s="1"/>
  <c r="L2226" i="15"/>
  <c r="S2226" i="15"/>
  <c r="AC2224" i="15"/>
  <c r="AD2224" i="15" s="1"/>
  <c r="AE2224" i="15" s="1"/>
  <c r="AI2222" i="15"/>
  <c r="C1714" i="11" s="1"/>
  <c r="AJ2222" i="15"/>
  <c r="D1714" i="11" s="1"/>
  <c r="K2225" i="15"/>
  <c r="M2225" i="15" s="1"/>
  <c r="W2226" i="15" l="1"/>
  <c r="X2226" i="15" s="1"/>
  <c r="Z2226" i="15" s="1"/>
  <c r="Z2225" i="15"/>
  <c r="AG2224" i="15"/>
  <c r="AH2224" i="15" s="1"/>
  <c r="B2228" i="15"/>
  <c r="V2227" i="15"/>
  <c r="U2227" i="15"/>
  <c r="Y2227" i="15"/>
  <c r="J2227" i="15"/>
  <c r="E2227" i="15"/>
  <c r="F2227" i="15" s="1"/>
  <c r="G2227" i="15" s="1"/>
  <c r="C2227" i="15" s="1"/>
  <c r="D2227" i="15" s="1"/>
  <c r="H2227" i="15" s="1"/>
  <c r="AF2227" i="15" s="1"/>
  <c r="E1709" i="11"/>
  <c r="I2227" i="15"/>
  <c r="N2227" i="15"/>
  <c r="O2227" i="15" s="1"/>
  <c r="P2227" i="15" s="1"/>
  <c r="L2227" i="15"/>
  <c r="S2227" i="15"/>
  <c r="AC2225" i="15"/>
  <c r="AD2225" i="15" s="1"/>
  <c r="AE2225" i="15" s="1"/>
  <c r="AI2223" i="15"/>
  <c r="C1713" i="11" s="1"/>
  <c r="AJ2223" i="15"/>
  <c r="D1713" i="11" s="1"/>
  <c r="Q2226" i="15"/>
  <c r="R2226" i="15" s="1"/>
  <c r="T2226" i="15" s="1"/>
  <c r="AB2226" i="15" s="1"/>
  <c r="K2226" i="15"/>
  <c r="M2226" i="15" s="1"/>
  <c r="AC2226" i="15" l="1"/>
  <c r="AD2226" i="15" s="1"/>
  <c r="W2227" i="15"/>
  <c r="X2227" i="15" s="1"/>
  <c r="AA2227" i="15" s="1"/>
  <c r="AA2226" i="15"/>
  <c r="B2229" i="15"/>
  <c r="V2228" i="15"/>
  <c r="U2228" i="15"/>
  <c r="Y2228" i="15"/>
  <c r="J2228" i="15"/>
  <c r="E2228" i="15"/>
  <c r="F2228" i="15" s="1"/>
  <c r="G2228" i="15" s="1"/>
  <c r="C2228" i="15" s="1"/>
  <c r="D2228" i="15" s="1"/>
  <c r="H2228" i="15" s="1"/>
  <c r="AF2228" i="15" s="1"/>
  <c r="E1708" i="11"/>
  <c r="I2228" i="15"/>
  <c r="N2228" i="15"/>
  <c r="O2228" i="15" s="1"/>
  <c r="P2228" i="15" s="1"/>
  <c r="L2228" i="15"/>
  <c r="S2228" i="15"/>
  <c r="Q2227" i="15"/>
  <c r="R2227" i="15" s="1"/>
  <c r="T2227" i="15" s="1"/>
  <c r="AB2227" i="15" s="1"/>
  <c r="AI2224" i="15"/>
  <c r="C1712" i="11" s="1"/>
  <c r="AJ2224" i="15"/>
  <c r="D1712" i="11" s="1"/>
  <c r="AG2225" i="15"/>
  <c r="AH2225" i="15" s="1"/>
  <c r="K2227" i="15"/>
  <c r="M2227" i="15" s="1"/>
  <c r="AC2227" i="15" l="1"/>
  <c r="AD2227" i="15" s="1"/>
  <c r="AG2227" i="15" s="1"/>
  <c r="AE2226" i="15"/>
  <c r="W2228" i="15"/>
  <c r="X2228" i="15" s="1"/>
  <c r="Z2228" i="15" s="1"/>
  <c r="Z2227" i="15"/>
  <c r="AG2226" i="15"/>
  <c r="AH2226" i="15" s="1"/>
  <c r="AJ2226" i="15" s="1"/>
  <c r="D1710" i="11" s="1"/>
  <c r="AJ2225" i="15"/>
  <c r="D1711" i="11" s="1"/>
  <c r="AI2225" i="15"/>
  <c r="C1711" i="11" s="1"/>
  <c r="B2230" i="15"/>
  <c r="V2229" i="15"/>
  <c r="U2229" i="15"/>
  <c r="Y2229" i="15"/>
  <c r="J2229" i="15"/>
  <c r="E2229" i="15"/>
  <c r="F2229" i="15" s="1"/>
  <c r="G2229" i="15" s="1"/>
  <c r="C2229" i="15" s="1"/>
  <c r="D2229" i="15" s="1"/>
  <c r="H2229" i="15" s="1"/>
  <c r="AF2229" i="15" s="1"/>
  <c r="E1707" i="11"/>
  <c r="I2229" i="15"/>
  <c r="N2229" i="15"/>
  <c r="O2229" i="15" s="1"/>
  <c r="P2229" i="15" s="1"/>
  <c r="L2229" i="15"/>
  <c r="S2229" i="15"/>
  <c r="Q2228" i="15"/>
  <c r="R2228" i="15" s="1"/>
  <c r="T2228" i="15" s="1"/>
  <c r="AB2228" i="15" s="1"/>
  <c r="K2228" i="15"/>
  <c r="M2228" i="15" s="1"/>
  <c r="AE2227" i="15" l="1"/>
  <c r="AH2227" i="15" s="1"/>
  <c r="AJ2227" i="15" s="1"/>
  <c r="D1709" i="11" s="1"/>
  <c r="AC2228" i="15"/>
  <c r="AD2228" i="15" s="1"/>
  <c r="AI2226" i="15"/>
  <c r="C1710" i="11" s="1"/>
  <c r="AA2228" i="15"/>
  <c r="W2229" i="15"/>
  <c r="X2229" i="15" s="1"/>
  <c r="AA2229" i="15" s="1"/>
  <c r="B2231" i="15"/>
  <c r="V2230" i="15"/>
  <c r="U2230" i="15"/>
  <c r="Y2230" i="15"/>
  <c r="J2230" i="15"/>
  <c r="E2230" i="15"/>
  <c r="F2230" i="15" s="1"/>
  <c r="G2230" i="15" s="1"/>
  <c r="C2230" i="15" s="1"/>
  <c r="D2230" i="15" s="1"/>
  <c r="H2230" i="15" s="1"/>
  <c r="AF2230" i="15" s="1"/>
  <c r="E1706" i="11"/>
  <c r="I2230" i="15"/>
  <c r="N2230" i="15"/>
  <c r="O2230" i="15" s="1"/>
  <c r="P2230" i="15" s="1"/>
  <c r="L2230" i="15"/>
  <c r="S2230" i="15"/>
  <c r="K2229" i="15"/>
  <c r="M2229" i="15" s="1"/>
  <c r="Q2229" i="15"/>
  <c r="R2229" i="15" s="1"/>
  <c r="T2229" i="15" s="1"/>
  <c r="AB2229" i="15" s="1"/>
  <c r="AC2229" i="15" l="1"/>
  <c r="AD2229" i="15" s="1"/>
  <c r="AG2229" i="15" s="1"/>
  <c r="AE2228" i="15"/>
  <c r="W2230" i="15"/>
  <c r="X2230" i="15" s="1"/>
  <c r="Z2230" i="15" s="1"/>
  <c r="Z2229" i="15"/>
  <c r="AG2228" i="15"/>
  <c r="AH2228" i="15" s="1"/>
  <c r="AI2227" i="15"/>
  <c r="C1709" i="11" s="1"/>
  <c r="Q2230" i="15"/>
  <c r="R2230" i="15" s="1"/>
  <c r="T2230" i="15" s="1"/>
  <c r="AB2230" i="15" s="1"/>
  <c r="K2230" i="15"/>
  <c r="M2230" i="15" s="1"/>
  <c r="B2232" i="15"/>
  <c r="V2231" i="15"/>
  <c r="U2231" i="15"/>
  <c r="Y2231" i="15"/>
  <c r="J2231" i="15"/>
  <c r="E2231" i="15"/>
  <c r="F2231" i="15" s="1"/>
  <c r="G2231" i="15" s="1"/>
  <c r="C2231" i="15" s="1"/>
  <c r="D2231" i="15" s="1"/>
  <c r="H2231" i="15" s="1"/>
  <c r="AF2231" i="15" s="1"/>
  <c r="E1705" i="11"/>
  <c r="I2231" i="15"/>
  <c r="N2231" i="15"/>
  <c r="O2231" i="15" s="1"/>
  <c r="P2231" i="15" s="1"/>
  <c r="L2231" i="15"/>
  <c r="S2231" i="15"/>
  <c r="AE2229" i="15" l="1"/>
  <c r="AH2229" i="15" s="1"/>
  <c r="AI2229" i="15" s="1"/>
  <c r="C1707" i="11" s="1"/>
  <c r="AJ2228" i="15"/>
  <c r="D1708" i="11" s="1"/>
  <c r="AI2228" i="15"/>
  <c r="C1708" i="11" s="1"/>
  <c r="AA2230" i="15"/>
  <c r="W2231" i="15"/>
  <c r="X2231" i="15" s="1"/>
  <c r="Z2231" i="15" s="1"/>
  <c r="Q2231" i="15"/>
  <c r="R2231" i="15" s="1"/>
  <c r="T2231" i="15" s="1"/>
  <c r="AB2231" i="15" s="1"/>
  <c r="AC2230" i="15"/>
  <c r="AD2230" i="15" s="1"/>
  <c r="B2233" i="15"/>
  <c r="V2232" i="15"/>
  <c r="U2232" i="15"/>
  <c r="Y2232" i="15"/>
  <c r="J2232" i="15"/>
  <c r="E2232" i="15"/>
  <c r="F2232" i="15" s="1"/>
  <c r="G2232" i="15" s="1"/>
  <c r="C2232" i="15" s="1"/>
  <c r="D2232" i="15" s="1"/>
  <c r="H2232" i="15" s="1"/>
  <c r="AF2232" i="15" s="1"/>
  <c r="E1704" i="11"/>
  <c r="I2232" i="15"/>
  <c r="N2232" i="15"/>
  <c r="O2232" i="15" s="1"/>
  <c r="P2232" i="15" s="1"/>
  <c r="L2232" i="15"/>
  <c r="S2232" i="15"/>
  <c r="K2231" i="15"/>
  <c r="M2231" i="15" s="1"/>
  <c r="AC2231" i="15" l="1"/>
  <c r="AD2231" i="15" s="1"/>
  <c r="AA2231" i="15"/>
  <c r="AE2230" i="15"/>
  <c r="W2232" i="15"/>
  <c r="X2232" i="15" s="1"/>
  <c r="AA2232" i="15" s="1"/>
  <c r="AJ2229" i="15"/>
  <c r="D1707" i="11" s="1"/>
  <c r="Q2232" i="15"/>
  <c r="R2232" i="15" s="1"/>
  <c r="T2232" i="15" s="1"/>
  <c r="AB2232" i="15" s="1"/>
  <c r="AG2230" i="15"/>
  <c r="AH2230" i="15" s="1"/>
  <c r="AJ2230" i="15" s="1"/>
  <c r="D1706" i="11" s="1"/>
  <c r="B2234" i="15"/>
  <c r="V2233" i="15"/>
  <c r="U2233" i="15"/>
  <c r="Y2233" i="15"/>
  <c r="J2233" i="15"/>
  <c r="E2233" i="15"/>
  <c r="F2233" i="15" s="1"/>
  <c r="G2233" i="15" s="1"/>
  <c r="C2233" i="15" s="1"/>
  <c r="D2233" i="15" s="1"/>
  <c r="H2233" i="15" s="1"/>
  <c r="AF2233" i="15" s="1"/>
  <c r="E1703" i="11"/>
  <c r="I2233" i="15"/>
  <c r="N2233" i="15"/>
  <c r="O2233" i="15" s="1"/>
  <c r="P2233" i="15" s="1"/>
  <c r="L2233" i="15"/>
  <c r="S2233" i="15"/>
  <c r="K2232" i="15"/>
  <c r="M2232" i="15" s="1"/>
  <c r="AG2231" i="15" l="1"/>
  <c r="AE2231" i="15"/>
  <c r="AH2231" i="15" s="1"/>
  <c r="AI2231" i="15" s="1"/>
  <c r="C1705" i="11" s="1"/>
  <c r="W2233" i="15"/>
  <c r="X2233" i="15" s="1"/>
  <c r="Z2233" i="15" s="1"/>
  <c r="Z2232" i="15"/>
  <c r="AI2230" i="15"/>
  <c r="C1706" i="11" s="1"/>
  <c r="B2235" i="15"/>
  <c r="V2234" i="15"/>
  <c r="U2234" i="15"/>
  <c r="Y2234" i="15"/>
  <c r="J2234" i="15"/>
  <c r="E2234" i="15"/>
  <c r="F2234" i="15" s="1"/>
  <c r="G2234" i="15" s="1"/>
  <c r="C2234" i="15" s="1"/>
  <c r="D2234" i="15" s="1"/>
  <c r="H2234" i="15" s="1"/>
  <c r="AF2234" i="15" s="1"/>
  <c r="E1702" i="11"/>
  <c r="I2234" i="15"/>
  <c r="N2234" i="15"/>
  <c r="O2234" i="15" s="1"/>
  <c r="P2234" i="15" s="1"/>
  <c r="L2234" i="15"/>
  <c r="S2234" i="15"/>
  <c r="AC2232" i="15"/>
  <c r="AD2232" i="15" s="1"/>
  <c r="Q2233" i="15"/>
  <c r="R2233" i="15" s="1"/>
  <c r="T2233" i="15" s="1"/>
  <c r="AB2233" i="15" s="1"/>
  <c r="K2233" i="15"/>
  <c r="M2233" i="15" s="1"/>
  <c r="AC2233" i="15" l="1"/>
  <c r="AD2233" i="15" s="1"/>
  <c r="W2234" i="15"/>
  <c r="X2234" i="15" s="1"/>
  <c r="Z2234" i="15" s="1"/>
  <c r="AA2233" i="15"/>
  <c r="AJ2231" i="15"/>
  <c r="D1705" i="11" s="1"/>
  <c r="K2234" i="15"/>
  <c r="M2234" i="15" s="1"/>
  <c r="AE2232" i="15"/>
  <c r="AG2232" i="15"/>
  <c r="B2236" i="15"/>
  <c r="V2235" i="15"/>
  <c r="U2235" i="15"/>
  <c r="Y2235" i="15"/>
  <c r="J2235" i="15"/>
  <c r="E2235" i="15"/>
  <c r="F2235" i="15" s="1"/>
  <c r="G2235" i="15" s="1"/>
  <c r="C2235" i="15" s="1"/>
  <c r="D2235" i="15" s="1"/>
  <c r="H2235" i="15" s="1"/>
  <c r="AF2235" i="15" s="1"/>
  <c r="E1701" i="11"/>
  <c r="I2235" i="15"/>
  <c r="N2235" i="15"/>
  <c r="O2235" i="15" s="1"/>
  <c r="P2235" i="15" s="1"/>
  <c r="L2235" i="15"/>
  <c r="S2235" i="15"/>
  <c r="Q2234" i="15"/>
  <c r="R2234" i="15" s="1"/>
  <c r="T2234" i="15" s="1"/>
  <c r="AB2234" i="15" s="1"/>
  <c r="AC2234" i="15" l="1"/>
  <c r="AD2234" i="15" s="1"/>
  <c r="AG2233" i="15"/>
  <c r="AA2234" i="15"/>
  <c r="AE2233" i="15"/>
  <c r="AH2233" i="15" s="1"/>
  <c r="AI2233" i="15" s="1"/>
  <c r="C1703" i="11" s="1"/>
  <c r="W2235" i="15"/>
  <c r="X2235" i="15" s="1"/>
  <c r="Z2235" i="15" s="1"/>
  <c r="B2237" i="15"/>
  <c r="V2236" i="15"/>
  <c r="U2236" i="15"/>
  <c r="Y2236" i="15"/>
  <c r="J2236" i="15"/>
  <c r="E2236" i="15"/>
  <c r="F2236" i="15" s="1"/>
  <c r="G2236" i="15" s="1"/>
  <c r="C2236" i="15" s="1"/>
  <c r="D2236" i="15" s="1"/>
  <c r="H2236" i="15" s="1"/>
  <c r="AF2236" i="15" s="1"/>
  <c r="E1700" i="11"/>
  <c r="I2236" i="15"/>
  <c r="N2236" i="15"/>
  <c r="O2236" i="15" s="1"/>
  <c r="P2236" i="15" s="1"/>
  <c r="L2236" i="15"/>
  <c r="S2236" i="15"/>
  <c r="Q2235" i="15"/>
  <c r="R2235" i="15" s="1"/>
  <c r="T2235" i="15" s="1"/>
  <c r="AB2235" i="15" s="1"/>
  <c r="AH2232" i="15"/>
  <c r="K2235" i="15"/>
  <c r="M2235" i="15" s="1"/>
  <c r="AC2235" i="15" l="1"/>
  <c r="AD2235" i="15" s="1"/>
  <c r="AE2234" i="15"/>
  <c r="AG2234" i="15"/>
  <c r="AH2234" i="15" s="1"/>
  <c r="W2236" i="15"/>
  <c r="X2236" i="15" s="1"/>
  <c r="Z2236" i="15" s="1"/>
  <c r="AA2235" i="15"/>
  <c r="AJ2233" i="15"/>
  <c r="D1703" i="11" s="1"/>
  <c r="B2238" i="15"/>
  <c r="V2237" i="15"/>
  <c r="U2237" i="15"/>
  <c r="Y2237" i="15"/>
  <c r="J2237" i="15"/>
  <c r="E2237" i="15"/>
  <c r="F2237" i="15" s="1"/>
  <c r="G2237" i="15" s="1"/>
  <c r="C2237" i="15" s="1"/>
  <c r="D2237" i="15" s="1"/>
  <c r="H2237" i="15" s="1"/>
  <c r="AF2237" i="15" s="1"/>
  <c r="E1699" i="11"/>
  <c r="I2237" i="15"/>
  <c r="N2237" i="15"/>
  <c r="O2237" i="15" s="1"/>
  <c r="P2237" i="15" s="1"/>
  <c r="L2237" i="15"/>
  <c r="S2237" i="15"/>
  <c r="Q2236" i="15"/>
  <c r="R2236" i="15" s="1"/>
  <c r="T2236" i="15" s="1"/>
  <c r="AB2236" i="15" s="1"/>
  <c r="AI2232" i="15"/>
  <c r="C1704" i="11" s="1"/>
  <c r="AJ2232" i="15"/>
  <c r="D1704" i="11" s="1"/>
  <c r="K2236" i="15"/>
  <c r="M2236" i="15" s="1"/>
  <c r="AC2236" i="15" l="1"/>
  <c r="AD2236" i="15" s="1"/>
  <c r="AG2235" i="15"/>
  <c r="AJ2234" i="15"/>
  <c r="D1702" i="11" s="1"/>
  <c r="AI2234" i="15"/>
  <c r="C1702" i="11" s="1"/>
  <c r="AE2235" i="15"/>
  <c r="AH2235" i="15" s="1"/>
  <c r="AJ2235" i="15" s="1"/>
  <c r="D1701" i="11" s="1"/>
  <c r="AA2236" i="15"/>
  <c r="W2237" i="15"/>
  <c r="X2237" i="15" s="1"/>
  <c r="Z2237" i="15" s="1"/>
  <c r="B2239" i="15"/>
  <c r="V2238" i="15"/>
  <c r="U2238" i="15"/>
  <c r="Y2238" i="15"/>
  <c r="J2238" i="15"/>
  <c r="E2238" i="15"/>
  <c r="F2238" i="15" s="1"/>
  <c r="G2238" i="15" s="1"/>
  <c r="C2238" i="15" s="1"/>
  <c r="D2238" i="15" s="1"/>
  <c r="H2238" i="15" s="1"/>
  <c r="AF2238" i="15" s="1"/>
  <c r="E1698" i="11"/>
  <c r="I2238" i="15"/>
  <c r="N2238" i="15"/>
  <c r="O2238" i="15" s="1"/>
  <c r="P2238" i="15" s="1"/>
  <c r="L2238" i="15"/>
  <c r="S2238" i="15"/>
  <c r="Q2237" i="15"/>
  <c r="R2237" i="15" s="1"/>
  <c r="T2237" i="15" s="1"/>
  <c r="AB2237" i="15" s="1"/>
  <c r="K2237" i="15"/>
  <c r="M2237" i="15" s="1"/>
  <c r="AG2236" i="15" l="1"/>
  <c r="W2238" i="15"/>
  <c r="X2238" i="15" s="1"/>
  <c r="AA2238" i="15" s="1"/>
  <c r="AA2237" i="15"/>
  <c r="AI2235" i="15"/>
  <c r="C1701" i="11" s="1"/>
  <c r="AE2236" i="15"/>
  <c r="AH2236" i="15" s="1"/>
  <c r="AJ2236" i="15" s="1"/>
  <c r="D1700" i="11" s="1"/>
  <c r="AC2237" i="15"/>
  <c r="AD2237" i="15" s="1"/>
  <c r="B2240" i="15"/>
  <c r="V2239" i="15"/>
  <c r="U2239" i="15"/>
  <c r="Y2239" i="15"/>
  <c r="J2239" i="15"/>
  <c r="E2239" i="15"/>
  <c r="F2239" i="15" s="1"/>
  <c r="G2239" i="15" s="1"/>
  <c r="C2239" i="15" s="1"/>
  <c r="D2239" i="15" s="1"/>
  <c r="H2239" i="15" s="1"/>
  <c r="AF2239" i="15" s="1"/>
  <c r="E1697" i="11"/>
  <c r="I2239" i="15"/>
  <c r="N2239" i="15"/>
  <c r="O2239" i="15" s="1"/>
  <c r="P2239" i="15" s="1"/>
  <c r="L2239" i="15"/>
  <c r="S2239" i="15"/>
  <c r="Q2238" i="15"/>
  <c r="R2238" i="15" s="1"/>
  <c r="T2238" i="15" s="1"/>
  <c r="AB2238" i="15" s="1"/>
  <c r="K2238" i="15"/>
  <c r="M2238" i="15" s="1"/>
  <c r="Z2238" i="15" l="1"/>
  <c r="W2239" i="15"/>
  <c r="X2239" i="15" s="1"/>
  <c r="AA2239" i="15" s="1"/>
  <c r="AI2236" i="15"/>
  <c r="C1700" i="11" s="1"/>
  <c r="AE2237" i="15"/>
  <c r="AG2237" i="15"/>
  <c r="AH2237" i="15" s="1"/>
  <c r="AI2237" i="15" s="1"/>
  <c r="C1699" i="11" s="1"/>
  <c r="AC2238" i="15"/>
  <c r="AD2238" i="15" s="1"/>
  <c r="AG2238" i="15" s="1"/>
  <c r="B2241" i="15"/>
  <c r="V2240" i="15"/>
  <c r="U2240" i="15"/>
  <c r="Y2240" i="15"/>
  <c r="J2240" i="15"/>
  <c r="E2240" i="15"/>
  <c r="F2240" i="15" s="1"/>
  <c r="G2240" i="15" s="1"/>
  <c r="C2240" i="15" s="1"/>
  <c r="D2240" i="15" s="1"/>
  <c r="H2240" i="15" s="1"/>
  <c r="AF2240" i="15" s="1"/>
  <c r="E1696" i="11"/>
  <c r="I2240" i="15"/>
  <c r="N2240" i="15"/>
  <c r="O2240" i="15" s="1"/>
  <c r="P2240" i="15" s="1"/>
  <c r="L2240" i="15"/>
  <c r="S2240" i="15"/>
  <c r="Q2239" i="15"/>
  <c r="R2239" i="15" s="1"/>
  <c r="T2239" i="15" s="1"/>
  <c r="AB2239" i="15" s="1"/>
  <c r="K2239" i="15"/>
  <c r="M2239" i="15" s="1"/>
  <c r="AC2239" i="15" l="1"/>
  <c r="AD2239" i="15" s="1"/>
  <c r="AG2239" i="15" s="1"/>
  <c r="Z2239" i="15"/>
  <c r="W2240" i="15"/>
  <c r="X2240" i="15" s="1"/>
  <c r="AA2240" i="15" s="1"/>
  <c r="AJ2237" i="15"/>
  <c r="D1699" i="11" s="1"/>
  <c r="AE2238" i="15"/>
  <c r="AH2238" i="15" s="1"/>
  <c r="AI2238" i="15" s="1"/>
  <c r="C1698" i="11" s="1"/>
  <c r="B2242" i="15"/>
  <c r="V2241" i="15"/>
  <c r="U2241" i="15"/>
  <c r="Y2241" i="15"/>
  <c r="J2241" i="15"/>
  <c r="E2241" i="15"/>
  <c r="F2241" i="15" s="1"/>
  <c r="G2241" i="15" s="1"/>
  <c r="C2241" i="15" s="1"/>
  <c r="D2241" i="15" s="1"/>
  <c r="H2241" i="15" s="1"/>
  <c r="AF2241" i="15" s="1"/>
  <c r="E1695" i="11"/>
  <c r="I2241" i="15"/>
  <c r="N2241" i="15"/>
  <c r="O2241" i="15" s="1"/>
  <c r="P2241" i="15" s="1"/>
  <c r="L2241" i="15"/>
  <c r="S2241" i="15"/>
  <c r="Q2240" i="15"/>
  <c r="R2240" i="15" s="1"/>
  <c r="T2240" i="15" s="1"/>
  <c r="AB2240" i="15" s="1"/>
  <c r="K2240" i="15"/>
  <c r="M2240" i="15" s="1"/>
  <c r="K2241" i="15" l="1"/>
  <c r="AE2239" i="15"/>
  <c r="AH2239" i="15" s="1"/>
  <c r="AI2239" i="15" s="1"/>
  <c r="C1697" i="11" s="1"/>
  <c r="AC2240" i="15"/>
  <c r="AD2240" i="15" s="1"/>
  <c r="AE2240" i="15" s="1"/>
  <c r="W2241" i="15"/>
  <c r="X2241" i="15" s="1"/>
  <c r="Z2241" i="15" s="1"/>
  <c r="Z2240" i="15"/>
  <c r="AJ2238" i="15"/>
  <c r="D1698" i="11" s="1"/>
  <c r="B2243" i="15"/>
  <c r="V2242" i="15"/>
  <c r="U2242" i="15"/>
  <c r="Y2242" i="15"/>
  <c r="J2242" i="15"/>
  <c r="E2242" i="15"/>
  <c r="F2242" i="15" s="1"/>
  <c r="G2242" i="15" s="1"/>
  <c r="C2242" i="15" s="1"/>
  <c r="D2242" i="15" s="1"/>
  <c r="H2242" i="15" s="1"/>
  <c r="AF2242" i="15" s="1"/>
  <c r="E1694" i="11"/>
  <c r="I2242" i="15"/>
  <c r="N2242" i="15"/>
  <c r="O2242" i="15" s="1"/>
  <c r="P2242" i="15" s="1"/>
  <c r="L2242" i="15"/>
  <c r="S2242" i="15"/>
  <c r="Q2241" i="15"/>
  <c r="R2241" i="15" s="1"/>
  <c r="T2241" i="15" s="1"/>
  <c r="AB2241" i="15" s="1"/>
  <c r="M2241" i="15"/>
  <c r="AG2240" i="15" l="1"/>
  <c r="AH2240" i="15" s="1"/>
  <c r="AJ2240" i="15" s="1"/>
  <c r="D1696" i="11" s="1"/>
  <c r="AJ2239" i="15"/>
  <c r="D1697" i="11" s="1"/>
  <c r="AC2241" i="15"/>
  <c r="AD2241" i="15" s="1"/>
  <c r="W2242" i="15"/>
  <c r="X2242" i="15" s="1"/>
  <c r="AA2242" i="15" s="1"/>
  <c r="AA2241" i="15"/>
  <c r="B2244" i="15"/>
  <c r="V2243" i="15"/>
  <c r="U2243" i="15"/>
  <c r="Y2243" i="15"/>
  <c r="J2243" i="15"/>
  <c r="E2243" i="15"/>
  <c r="F2243" i="15" s="1"/>
  <c r="G2243" i="15" s="1"/>
  <c r="C2243" i="15" s="1"/>
  <c r="D2243" i="15" s="1"/>
  <c r="H2243" i="15" s="1"/>
  <c r="AF2243" i="15" s="1"/>
  <c r="E1693" i="11"/>
  <c r="I2243" i="15"/>
  <c r="N2243" i="15"/>
  <c r="O2243" i="15" s="1"/>
  <c r="P2243" i="15" s="1"/>
  <c r="L2243" i="15"/>
  <c r="S2243" i="15"/>
  <c r="Q2242" i="15"/>
  <c r="R2242" i="15" s="1"/>
  <c r="T2242" i="15" s="1"/>
  <c r="AB2242" i="15" s="1"/>
  <c r="K2242" i="15"/>
  <c r="M2242" i="15" s="1"/>
  <c r="AI2240" i="15" l="1"/>
  <c r="C1696" i="11" s="1"/>
  <c r="AE2241" i="15"/>
  <c r="AH2241" i="15" s="1"/>
  <c r="AJ2241" i="15" s="1"/>
  <c r="D1695" i="11" s="1"/>
  <c r="AG2241" i="15"/>
  <c r="Z2242" i="15"/>
  <c r="W2243" i="15"/>
  <c r="X2243" i="15" s="1"/>
  <c r="Z2243" i="15" s="1"/>
  <c r="AC2242" i="15"/>
  <c r="AD2242" i="15" s="1"/>
  <c r="AG2242" i="15" s="1"/>
  <c r="B2245" i="15"/>
  <c r="V2244" i="15"/>
  <c r="U2244" i="15"/>
  <c r="Y2244" i="15"/>
  <c r="J2244" i="15"/>
  <c r="E2244" i="15"/>
  <c r="F2244" i="15" s="1"/>
  <c r="G2244" i="15" s="1"/>
  <c r="C2244" i="15" s="1"/>
  <c r="D2244" i="15" s="1"/>
  <c r="H2244" i="15" s="1"/>
  <c r="AF2244" i="15" s="1"/>
  <c r="E1692" i="11"/>
  <c r="I2244" i="15"/>
  <c r="N2244" i="15"/>
  <c r="O2244" i="15" s="1"/>
  <c r="P2244" i="15" s="1"/>
  <c r="L2244" i="15"/>
  <c r="S2244" i="15"/>
  <c r="Q2243" i="15"/>
  <c r="R2243" i="15" s="1"/>
  <c r="T2243" i="15" s="1"/>
  <c r="AB2243" i="15" s="1"/>
  <c r="K2243" i="15"/>
  <c r="M2243" i="15" s="1"/>
  <c r="AC2243" i="15" l="1"/>
  <c r="AD2243" i="15" s="1"/>
  <c r="W2244" i="15"/>
  <c r="X2244" i="15" s="1"/>
  <c r="AA2244" i="15" s="1"/>
  <c r="AA2243" i="15"/>
  <c r="AI2241" i="15"/>
  <c r="C1695" i="11" s="1"/>
  <c r="AE2242" i="15"/>
  <c r="AH2242" i="15" s="1"/>
  <c r="AI2242" i="15" s="1"/>
  <c r="C1694" i="11" s="1"/>
  <c r="B2246" i="15"/>
  <c r="V2245" i="15"/>
  <c r="U2245" i="15"/>
  <c r="Y2245" i="15"/>
  <c r="J2245" i="15"/>
  <c r="E2245" i="15"/>
  <c r="F2245" i="15" s="1"/>
  <c r="G2245" i="15" s="1"/>
  <c r="C2245" i="15" s="1"/>
  <c r="D2245" i="15" s="1"/>
  <c r="H2245" i="15" s="1"/>
  <c r="AF2245" i="15" s="1"/>
  <c r="E1691" i="11"/>
  <c r="I2245" i="15"/>
  <c r="N2245" i="15"/>
  <c r="O2245" i="15" s="1"/>
  <c r="P2245" i="15" s="1"/>
  <c r="L2245" i="15"/>
  <c r="S2245" i="15"/>
  <c r="Q2244" i="15"/>
  <c r="R2244" i="15" s="1"/>
  <c r="T2244" i="15" s="1"/>
  <c r="AB2244" i="15" s="1"/>
  <c r="K2244" i="15"/>
  <c r="M2244" i="15" s="1"/>
  <c r="AC2244" i="15" l="1"/>
  <c r="AD2244" i="15" s="1"/>
  <c r="AG2244" i="15" s="1"/>
  <c r="AE2243" i="15"/>
  <c r="W2245" i="15"/>
  <c r="X2245" i="15" s="1"/>
  <c r="AA2245" i="15" s="1"/>
  <c r="Z2244" i="15"/>
  <c r="AG2243" i="15"/>
  <c r="AH2243" i="15" s="1"/>
  <c r="Q2245" i="15"/>
  <c r="R2245" i="15" s="1"/>
  <c r="T2245" i="15" s="1"/>
  <c r="AB2245" i="15" s="1"/>
  <c r="AJ2242" i="15"/>
  <c r="D1694" i="11" s="1"/>
  <c r="K2245" i="15"/>
  <c r="M2245" i="15" s="1"/>
  <c r="B2247" i="15"/>
  <c r="V2246" i="15"/>
  <c r="U2246" i="15"/>
  <c r="Y2246" i="15"/>
  <c r="J2246" i="15"/>
  <c r="E2246" i="15"/>
  <c r="F2246" i="15" s="1"/>
  <c r="G2246" i="15" s="1"/>
  <c r="C2246" i="15" s="1"/>
  <c r="D2246" i="15" s="1"/>
  <c r="H2246" i="15" s="1"/>
  <c r="AF2246" i="15" s="1"/>
  <c r="E1690" i="11"/>
  <c r="I2246" i="15"/>
  <c r="N2246" i="15"/>
  <c r="O2246" i="15" s="1"/>
  <c r="P2246" i="15" s="1"/>
  <c r="L2246" i="15"/>
  <c r="S2246" i="15"/>
  <c r="AE2244" i="15" l="1"/>
  <c r="AH2244" i="15" s="1"/>
  <c r="AC2245" i="15"/>
  <c r="AD2245" i="15" s="1"/>
  <c r="AE2245" i="15" s="1"/>
  <c r="AJ2243" i="15"/>
  <c r="D1693" i="11" s="1"/>
  <c r="AI2243" i="15"/>
  <c r="C1693" i="11" s="1"/>
  <c r="Z2245" i="15"/>
  <c r="W2246" i="15"/>
  <c r="X2246" i="15" s="1"/>
  <c r="Z2246" i="15" s="1"/>
  <c r="B2248" i="15"/>
  <c r="V2247" i="15"/>
  <c r="U2247" i="15"/>
  <c r="Y2247" i="15"/>
  <c r="J2247" i="15"/>
  <c r="E2247" i="15"/>
  <c r="F2247" i="15" s="1"/>
  <c r="G2247" i="15" s="1"/>
  <c r="C2247" i="15" s="1"/>
  <c r="D2247" i="15" s="1"/>
  <c r="H2247" i="15" s="1"/>
  <c r="AF2247" i="15" s="1"/>
  <c r="E1689" i="11"/>
  <c r="I2247" i="15"/>
  <c r="N2247" i="15"/>
  <c r="O2247" i="15" s="1"/>
  <c r="P2247" i="15" s="1"/>
  <c r="L2247" i="15"/>
  <c r="S2247" i="15"/>
  <c r="Q2246" i="15"/>
  <c r="R2246" i="15" s="1"/>
  <c r="T2246" i="15" s="1"/>
  <c r="AB2246" i="15" s="1"/>
  <c r="K2246" i="15"/>
  <c r="M2246" i="15" s="1"/>
  <c r="AJ2244" i="15" l="1"/>
  <c r="D1692" i="11" s="1"/>
  <c r="AI2244" i="15"/>
  <c r="C1692" i="11" s="1"/>
  <c r="AC2246" i="15"/>
  <c r="AD2246" i="15" s="1"/>
  <c r="AG2245" i="15"/>
  <c r="AH2245" i="15" s="1"/>
  <c r="AJ2245" i="15" s="1"/>
  <c r="D1691" i="11" s="1"/>
  <c r="AA2246" i="15"/>
  <c r="W2247" i="15"/>
  <c r="X2247" i="15" s="1"/>
  <c r="AA2247" i="15" s="1"/>
  <c r="K2247" i="15"/>
  <c r="M2247" i="15" s="1"/>
  <c r="B2249" i="15"/>
  <c r="V2248" i="15"/>
  <c r="U2248" i="15"/>
  <c r="Y2248" i="15"/>
  <c r="J2248" i="15"/>
  <c r="E2248" i="15"/>
  <c r="F2248" i="15" s="1"/>
  <c r="G2248" i="15" s="1"/>
  <c r="C2248" i="15" s="1"/>
  <c r="D2248" i="15" s="1"/>
  <c r="H2248" i="15" s="1"/>
  <c r="AF2248" i="15" s="1"/>
  <c r="E1688" i="11"/>
  <c r="I2248" i="15"/>
  <c r="N2248" i="15"/>
  <c r="O2248" i="15" s="1"/>
  <c r="P2248" i="15" s="1"/>
  <c r="L2248" i="15"/>
  <c r="S2248" i="15"/>
  <c r="Q2247" i="15"/>
  <c r="R2247" i="15" s="1"/>
  <c r="T2247" i="15" s="1"/>
  <c r="AB2247" i="15" s="1"/>
  <c r="AG2246" i="15" l="1"/>
  <c r="AC2247" i="15"/>
  <c r="AD2247" i="15" s="1"/>
  <c r="AE2247" i="15" s="1"/>
  <c r="AE2246" i="15"/>
  <c r="AH2246" i="15" s="1"/>
  <c r="AJ2246" i="15" s="1"/>
  <c r="D1690" i="11" s="1"/>
  <c r="Z2247" i="15"/>
  <c r="W2248" i="15"/>
  <c r="X2248" i="15" s="1"/>
  <c r="Z2248" i="15" s="1"/>
  <c r="AI2245" i="15"/>
  <c r="C1691" i="11" s="1"/>
  <c r="B2250" i="15"/>
  <c r="V2249" i="15"/>
  <c r="U2249" i="15"/>
  <c r="Y2249" i="15"/>
  <c r="J2249" i="15"/>
  <c r="E2249" i="15"/>
  <c r="F2249" i="15" s="1"/>
  <c r="G2249" i="15" s="1"/>
  <c r="C2249" i="15" s="1"/>
  <c r="D2249" i="15" s="1"/>
  <c r="H2249" i="15" s="1"/>
  <c r="AF2249" i="15" s="1"/>
  <c r="E1687" i="11"/>
  <c r="I2249" i="15"/>
  <c r="N2249" i="15"/>
  <c r="O2249" i="15" s="1"/>
  <c r="P2249" i="15" s="1"/>
  <c r="L2249" i="15"/>
  <c r="S2249" i="15"/>
  <c r="Q2248" i="15"/>
  <c r="R2248" i="15" s="1"/>
  <c r="T2248" i="15" s="1"/>
  <c r="AB2248" i="15" s="1"/>
  <c r="K2248" i="15"/>
  <c r="M2248" i="15" s="1"/>
  <c r="AG2247" i="15" l="1"/>
  <c r="AC2248" i="15"/>
  <c r="AD2248" i="15" s="1"/>
  <c r="W2249" i="15"/>
  <c r="X2249" i="15" s="1"/>
  <c r="AA2249" i="15" s="1"/>
  <c r="AA2248" i="15"/>
  <c r="AI2246" i="15"/>
  <c r="C1690" i="11" s="1"/>
  <c r="AH2247" i="15"/>
  <c r="AJ2247" i="15" s="1"/>
  <c r="D1689" i="11" s="1"/>
  <c r="B2251" i="15"/>
  <c r="V2250" i="15"/>
  <c r="U2250" i="15"/>
  <c r="Y2250" i="15"/>
  <c r="J2250" i="15"/>
  <c r="E2250" i="15"/>
  <c r="F2250" i="15" s="1"/>
  <c r="G2250" i="15" s="1"/>
  <c r="C2250" i="15" s="1"/>
  <c r="D2250" i="15" s="1"/>
  <c r="H2250" i="15" s="1"/>
  <c r="AF2250" i="15" s="1"/>
  <c r="E1686" i="11"/>
  <c r="I2250" i="15"/>
  <c r="N2250" i="15"/>
  <c r="O2250" i="15" s="1"/>
  <c r="P2250" i="15" s="1"/>
  <c r="L2250" i="15"/>
  <c r="S2250" i="15"/>
  <c r="Q2249" i="15"/>
  <c r="R2249" i="15" s="1"/>
  <c r="T2249" i="15" s="1"/>
  <c r="AB2249" i="15" s="1"/>
  <c r="K2249" i="15"/>
  <c r="M2249" i="15" s="1"/>
  <c r="AC2249" i="15" l="1"/>
  <c r="AD2249" i="15" s="1"/>
  <c r="AG2249" i="15" s="1"/>
  <c r="AG2248" i="15"/>
  <c r="W2250" i="15"/>
  <c r="X2250" i="15" s="1"/>
  <c r="Z2250" i="15" s="1"/>
  <c r="AE2248" i="15"/>
  <c r="AH2248" i="15" s="1"/>
  <c r="AI2248" i="15" s="1"/>
  <c r="C1688" i="11" s="1"/>
  <c r="Z2249" i="15"/>
  <c r="Q2250" i="15"/>
  <c r="R2250" i="15" s="1"/>
  <c r="T2250" i="15" s="1"/>
  <c r="AB2250" i="15" s="1"/>
  <c r="AI2247" i="15"/>
  <c r="C1689" i="11" s="1"/>
  <c r="B2252" i="15"/>
  <c r="V2251" i="15"/>
  <c r="U2251" i="15"/>
  <c r="Y2251" i="15"/>
  <c r="J2251" i="15"/>
  <c r="E2251" i="15"/>
  <c r="F2251" i="15" s="1"/>
  <c r="G2251" i="15" s="1"/>
  <c r="C2251" i="15" s="1"/>
  <c r="D2251" i="15" s="1"/>
  <c r="H2251" i="15" s="1"/>
  <c r="AF2251" i="15" s="1"/>
  <c r="E1685" i="11"/>
  <c r="I2251" i="15"/>
  <c r="N2251" i="15"/>
  <c r="O2251" i="15" s="1"/>
  <c r="P2251" i="15" s="1"/>
  <c r="L2251" i="15"/>
  <c r="S2251" i="15"/>
  <c r="K2250" i="15"/>
  <c r="M2250" i="15" s="1"/>
  <c r="AE2249" i="15" l="1"/>
  <c r="AH2249" i="15" s="1"/>
  <c r="AA2250" i="15"/>
  <c r="AJ2248" i="15"/>
  <c r="D1688" i="11" s="1"/>
  <c r="Q2251" i="15"/>
  <c r="R2251" i="15" s="1"/>
  <c r="T2251" i="15" s="1"/>
  <c r="AB2251" i="15" s="1"/>
  <c r="W2251" i="15"/>
  <c r="X2251" i="15" s="1"/>
  <c r="B2253" i="15"/>
  <c r="V2252" i="15"/>
  <c r="U2252" i="15"/>
  <c r="Y2252" i="15"/>
  <c r="J2252" i="15"/>
  <c r="E2252" i="15"/>
  <c r="F2252" i="15" s="1"/>
  <c r="G2252" i="15" s="1"/>
  <c r="C2252" i="15" s="1"/>
  <c r="D2252" i="15" s="1"/>
  <c r="H2252" i="15" s="1"/>
  <c r="AF2252" i="15" s="1"/>
  <c r="E1684" i="11"/>
  <c r="I2252" i="15"/>
  <c r="N2252" i="15"/>
  <c r="O2252" i="15" s="1"/>
  <c r="P2252" i="15" s="1"/>
  <c r="L2252" i="15"/>
  <c r="S2252" i="15"/>
  <c r="AC2250" i="15"/>
  <c r="AD2250" i="15" s="1"/>
  <c r="K2251" i="15"/>
  <c r="M2251" i="15" s="1"/>
  <c r="AC2251" i="15" l="1"/>
  <c r="AD2251" i="15" s="1"/>
  <c r="W2252" i="15"/>
  <c r="X2252" i="15" s="1"/>
  <c r="AA2252" i="15" s="1"/>
  <c r="K2252" i="15"/>
  <c r="AJ2249" i="15"/>
  <c r="D1687" i="11" s="1"/>
  <c r="AI2249" i="15"/>
  <c r="C1687" i="11" s="1"/>
  <c r="AE2250" i="15"/>
  <c r="AG2250" i="15"/>
  <c r="B2254" i="15"/>
  <c r="V2253" i="15"/>
  <c r="U2253" i="15"/>
  <c r="Y2253" i="15"/>
  <c r="J2253" i="15"/>
  <c r="E2253" i="15"/>
  <c r="F2253" i="15" s="1"/>
  <c r="G2253" i="15" s="1"/>
  <c r="C2253" i="15" s="1"/>
  <c r="D2253" i="15" s="1"/>
  <c r="H2253" i="15" s="1"/>
  <c r="AF2253" i="15" s="1"/>
  <c r="E1683" i="11"/>
  <c r="I2253" i="15"/>
  <c r="N2253" i="15"/>
  <c r="O2253" i="15" s="1"/>
  <c r="P2253" i="15" s="1"/>
  <c r="L2253" i="15"/>
  <c r="S2253" i="15"/>
  <c r="Q2252" i="15"/>
  <c r="R2252" i="15" s="1"/>
  <c r="T2252" i="15" s="1"/>
  <c r="AB2252" i="15" s="1"/>
  <c r="M2252" i="15"/>
  <c r="Z2251" i="15"/>
  <c r="AA2251" i="15"/>
  <c r="AG2251" i="15" l="1"/>
  <c r="AC2252" i="15"/>
  <c r="AD2252" i="15" s="1"/>
  <c r="AG2252" i="15" s="1"/>
  <c r="Z2252" i="15"/>
  <c r="W2253" i="15"/>
  <c r="X2253" i="15" s="1"/>
  <c r="AA2253" i="15" s="1"/>
  <c r="B2255" i="15"/>
  <c r="V2254" i="15"/>
  <c r="U2254" i="15"/>
  <c r="Y2254" i="15"/>
  <c r="J2254" i="15"/>
  <c r="E2254" i="15"/>
  <c r="F2254" i="15" s="1"/>
  <c r="G2254" i="15" s="1"/>
  <c r="C2254" i="15" s="1"/>
  <c r="D2254" i="15" s="1"/>
  <c r="H2254" i="15" s="1"/>
  <c r="AF2254" i="15" s="1"/>
  <c r="E1682" i="11"/>
  <c r="I2254" i="15"/>
  <c r="N2254" i="15"/>
  <c r="O2254" i="15" s="1"/>
  <c r="P2254" i="15" s="1"/>
  <c r="L2254" i="15"/>
  <c r="S2254" i="15"/>
  <c r="AH2250" i="15"/>
  <c r="Q2253" i="15"/>
  <c r="R2253" i="15" s="1"/>
  <c r="T2253" i="15" s="1"/>
  <c r="AB2253" i="15" s="1"/>
  <c r="K2253" i="15"/>
  <c r="M2253" i="15" s="1"/>
  <c r="AE2251" i="15"/>
  <c r="AH2251" i="15" s="1"/>
  <c r="AE2252" i="15" l="1"/>
  <c r="AH2252" i="15" s="1"/>
  <c r="AC2253" i="15"/>
  <c r="AD2253" i="15" s="1"/>
  <c r="AE2253" i="15" s="1"/>
  <c r="Z2253" i="15"/>
  <c r="W2254" i="15"/>
  <c r="X2254" i="15" s="1"/>
  <c r="Z2254" i="15" s="1"/>
  <c r="K2254" i="15"/>
  <c r="M2254" i="15" s="1"/>
  <c r="AJ2251" i="15"/>
  <c r="D1685" i="11" s="1"/>
  <c r="AI2251" i="15"/>
  <c r="C1685" i="11" s="1"/>
  <c r="AJ2250" i="15"/>
  <c r="D1686" i="11" s="1"/>
  <c r="AI2250" i="15"/>
  <c r="C1686" i="11" s="1"/>
  <c r="B2256" i="15"/>
  <c r="V2255" i="15"/>
  <c r="U2255" i="15"/>
  <c r="Y2255" i="15"/>
  <c r="J2255" i="15"/>
  <c r="E2255" i="15"/>
  <c r="F2255" i="15" s="1"/>
  <c r="G2255" i="15" s="1"/>
  <c r="C2255" i="15" s="1"/>
  <c r="D2255" i="15" s="1"/>
  <c r="H2255" i="15" s="1"/>
  <c r="AF2255" i="15" s="1"/>
  <c r="E1681" i="11"/>
  <c r="I2255" i="15"/>
  <c r="N2255" i="15"/>
  <c r="O2255" i="15" s="1"/>
  <c r="P2255" i="15" s="1"/>
  <c r="L2255" i="15"/>
  <c r="S2255" i="15"/>
  <c r="Q2254" i="15"/>
  <c r="R2254" i="15" s="1"/>
  <c r="T2254" i="15" s="1"/>
  <c r="AB2254" i="15" s="1"/>
  <c r="AC2254" i="15" l="1"/>
  <c r="AD2254" i="15" s="1"/>
  <c r="AJ2252" i="15"/>
  <c r="D1684" i="11" s="1"/>
  <c r="AI2252" i="15"/>
  <c r="C1684" i="11" s="1"/>
  <c r="AG2253" i="15"/>
  <c r="AH2253" i="15" s="1"/>
  <c r="AA2254" i="15"/>
  <c r="W2255" i="15"/>
  <c r="X2255" i="15" s="1"/>
  <c r="AA2255" i="15" s="1"/>
  <c r="Q2255" i="15"/>
  <c r="R2255" i="15" s="1"/>
  <c r="T2255" i="15" s="1"/>
  <c r="AB2255" i="15" s="1"/>
  <c r="K2255" i="15"/>
  <c r="M2255" i="15" s="1"/>
  <c r="B2257" i="15"/>
  <c r="V2256" i="15"/>
  <c r="U2256" i="15"/>
  <c r="Y2256" i="15"/>
  <c r="J2256" i="15"/>
  <c r="E2256" i="15"/>
  <c r="F2256" i="15" s="1"/>
  <c r="G2256" i="15" s="1"/>
  <c r="C2256" i="15" s="1"/>
  <c r="D2256" i="15" s="1"/>
  <c r="H2256" i="15" s="1"/>
  <c r="AF2256" i="15" s="1"/>
  <c r="E1680" i="11"/>
  <c r="I2256" i="15"/>
  <c r="N2256" i="15"/>
  <c r="O2256" i="15" s="1"/>
  <c r="P2256" i="15" s="1"/>
  <c r="L2256" i="15"/>
  <c r="S2256" i="15"/>
  <c r="AG2254" i="15" l="1"/>
  <c r="AI2253" i="15"/>
  <c r="C1683" i="11" s="1"/>
  <c r="AJ2253" i="15"/>
  <c r="D1683" i="11" s="1"/>
  <c r="AC2255" i="15"/>
  <c r="AD2255" i="15" s="1"/>
  <c r="AG2255" i="15" s="1"/>
  <c r="AE2254" i="15"/>
  <c r="AH2254" i="15" s="1"/>
  <c r="AJ2254" i="15" s="1"/>
  <c r="D1682" i="11" s="1"/>
  <c r="W2256" i="15"/>
  <c r="X2256" i="15" s="1"/>
  <c r="Z2256" i="15" s="1"/>
  <c r="Z2255" i="15"/>
  <c r="B2258" i="15"/>
  <c r="V2257" i="15"/>
  <c r="U2257" i="15"/>
  <c r="Y2257" i="15"/>
  <c r="J2257" i="15"/>
  <c r="E2257" i="15"/>
  <c r="F2257" i="15" s="1"/>
  <c r="G2257" i="15" s="1"/>
  <c r="C2257" i="15" s="1"/>
  <c r="D2257" i="15" s="1"/>
  <c r="H2257" i="15" s="1"/>
  <c r="AF2257" i="15" s="1"/>
  <c r="E1679" i="11"/>
  <c r="I2257" i="15"/>
  <c r="N2257" i="15"/>
  <c r="O2257" i="15" s="1"/>
  <c r="P2257" i="15" s="1"/>
  <c r="L2257" i="15"/>
  <c r="S2257" i="15"/>
  <c r="Q2256" i="15"/>
  <c r="R2256" i="15" s="1"/>
  <c r="T2256" i="15" s="1"/>
  <c r="AB2256" i="15" s="1"/>
  <c r="K2256" i="15"/>
  <c r="M2256" i="15" s="1"/>
  <c r="AE2255" i="15" l="1"/>
  <c r="AH2255" i="15" s="1"/>
  <c r="AI2255" i="15" s="1"/>
  <c r="C1681" i="11" s="1"/>
  <c r="AC2256" i="15"/>
  <c r="AD2256" i="15" s="1"/>
  <c r="AI2254" i="15"/>
  <c r="C1682" i="11" s="1"/>
  <c r="W2257" i="15"/>
  <c r="X2257" i="15" s="1"/>
  <c r="Z2257" i="15" s="1"/>
  <c r="AA2256" i="15"/>
  <c r="B2259" i="15"/>
  <c r="V2258" i="15"/>
  <c r="U2258" i="15"/>
  <c r="Y2258" i="15"/>
  <c r="J2258" i="15"/>
  <c r="E2258" i="15"/>
  <c r="F2258" i="15" s="1"/>
  <c r="G2258" i="15" s="1"/>
  <c r="C2258" i="15" s="1"/>
  <c r="D2258" i="15" s="1"/>
  <c r="H2258" i="15" s="1"/>
  <c r="AF2258" i="15" s="1"/>
  <c r="E1678" i="11"/>
  <c r="I2258" i="15"/>
  <c r="N2258" i="15"/>
  <c r="O2258" i="15" s="1"/>
  <c r="P2258" i="15" s="1"/>
  <c r="L2258" i="15"/>
  <c r="S2258" i="15"/>
  <c r="Q2257" i="15"/>
  <c r="R2257" i="15" s="1"/>
  <c r="T2257" i="15" s="1"/>
  <c r="AB2257" i="15" s="1"/>
  <c r="AC2257" i="15" s="1"/>
  <c r="AD2257" i="15" s="1"/>
  <c r="K2257" i="15"/>
  <c r="M2257" i="15" s="1"/>
  <c r="AG2256" i="15" l="1"/>
  <c r="AJ2255" i="15"/>
  <c r="D1681" i="11" s="1"/>
  <c r="W2258" i="15"/>
  <c r="X2258" i="15" s="1"/>
  <c r="AA2258" i="15" s="1"/>
  <c r="AE2256" i="15"/>
  <c r="AH2256" i="15" s="1"/>
  <c r="AI2256" i="15" s="1"/>
  <c r="C1680" i="11" s="1"/>
  <c r="AA2257" i="15"/>
  <c r="AG2257" i="15" s="1"/>
  <c r="Q2258" i="15"/>
  <c r="R2258" i="15" s="1"/>
  <c r="T2258" i="15" s="1"/>
  <c r="AB2258" i="15" s="1"/>
  <c r="K2258" i="15"/>
  <c r="M2258" i="15" s="1"/>
  <c r="B2260" i="15"/>
  <c r="V2259" i="15"/>
  <c r="U2259" i="15"/>
  <c r="Y2259" i="15"/>
  <c r="J2259" i="15"/>
  <c r="E2259" i="15"/>
  <c r="F2259" i="15" s="1"/>
  <c r="G2259" i="15" s="1"/>
  <c r="C2259" i="15" s="1"/>
  <c r="D2259" i="15" s="1"/>
  <c r="H2259" i="15" s="1"/>
  <c r="AF2259" i="15" s="1"/>
  <c r="E1677" i="11"/>
  <c r="I2259" i="15"/>
  <c r="N2259" i="15"/>
  <c r="O2259" i="15" s="1"/>
  <c r="P2259" i="15" s="1"/>
  <c r="L2259" i="15"/>
  <c r="S2259" i="15"/>
  <c r="W2259" i="15" l="1"/>
  <c r="X2259" i="15" s="1"/>
  <c r="AA2259" i="15" s="1"/>
  <c r="Z2258" i="15"/>
  <c r="AE2257" i="15"/>
  <c r="AH2257" i="15" s="1"/>
  <c r="AI2257" i="15" s="1"/>
  <c r="C1679" i="11" s="1"/>
  <c r="AJ2256" i="15"/>
  <c r="D1680" i="11" s="1"/>
  <c r="B2261" i="15"/>
  <c r="V2260" i="15"/>
  <c r="U2260" i="15"/>
  <c r="Y2260" i="15"/>
  <c r="J2260" i="15"/>
  <c r="E2260" i="15"/>
  <c r="F2260" i="15" s="1"/>
  <c r="G2260" i="15" s="1"/>
  <c r="C2260" i="15" s="1"/>
  <c r="D2260" i="15" s="1"/>
  <c r="H2260" i="15" s="1"/>
  <c r="AF2260" i="15" s="1"/>
  <c r="E1676" i="11"/>
  <c r="I2260" i="15"/>
  <c r="N2260" i="15"/>
  <c r="O2260" i="15" s="1"/>
  <c r="P2260" i="15" s="1"/>
  <c r="L2260" i="15"/>
  <c r="S2260" i="15"/>
  <c r="AC2258" i="15"/>
  <c r="AD2258" i="15" s="1"/>
  <c r="K2259" i="15"/>
  <c r="M2259" i="15" s="1"/>
  <c r="Q2259" i="15"/>
  <c r="R2259" i="15" s="1"/>
  <c r="T2259" i="15" s="1"/>
  <c r="AB2259" i="15" s="1"/>
  <c r="AC2259" i="15" l="1"/>
  <c r="AD2259" i="15" s="1"/>
  <c r="AG2259" i="15" s="1"/>
  <c r="Z2259" i="15"/>
  <c r="AJ2257" i="15"/>
  <c r="D1679" i="11" s="1"/>
  <c r="W2260" i="15"/>
  <c r="X2260" i="15" s="1"/>
  <c r="Z2260" i="15" s="1"/>
  <c r="B2262" i="15"/>
  <c r="V2261" i="15"/>
  <c r="U2261" i="15"/>
  <c r="Y2261" i="15"/>
  <c r="J2261" i="15"/>
  <c r="E2261" i="15"/>
  <c r="F2261" i="15" s="1"/>
  <c r="G2261" i="15" s="1"/>
  <c r="C2261" i="15" s="1"/>
  <c r="D2261" i="15" s="1"/>
  <c r="H2261" i="15" s="1"/>
  <c r="AF2261" i="15" s="1"/>
  <c r="E1675" i="11"/>
  <c r="I2261" i="15"/>
  <c r="N2261" i="15"/>
  <c r="O2261" i="15" s="1"/>
  <c r="P2261" i="15" s="1"/>
  <c r="L2261" i="15"/>
  <c r="S2261" i="15"/>
  <c r="AE2258" i="15"/>
  <c r="AG2258" i="15"/>
  <c r="Q2260" i="15"/>
  <c r="R2260" i="15" s="1"/>
  <c r="T2260" i="15" s="1"/>
  <c r="AB2260" i="15" s="1"/>
  <c r="K2260" i="15"/>
  <c r="M2260" i="15" s="1"/>
  <c r="AE2259" i="15" l="1"/>
  <c r="AH2259" i="15" s="1"/>
  <c r="AJ2259" i="15" s="1"/>
  <c r="D1677" i="11" s="1"/>
  <c r="AC2260" i="15"/>
  <c r="AD2260" i="15" s="1"/>
  <c r="AA2260" i="15"/>
  <c r="W2261" i="15"/>
  <c r="X2261" i="15" s="1"/>
  <c r="AA2261" i="15" s="1"/>
  <c r="B2263" i="15"/>
  <c r="V2262" i="15"/>
  <c r="U2262" i="15"/>
  <c r="Y2262" i="15"/>
  <c r="J2262" i="15"/>
  <c r="E2262" i="15"/>
  <c r="F2262" i="15" s="1"/>
  <c r="G2262" i="15" s="1"/>
  <c r="C2262" i="15" s="1"/>
  <c r="D2262" i="15" s="1"/>
  <c r="H2262" i="15" s="1"/>
  <c r="AF2262" i="15" s="1"/>
  <c r="E1674" i="11"/>
  <c r="I2262" i="15"/>
  <c r="N2262" i="15"/>
  <c r="O2262" i="15" s="1"/>
  <c r="P2262" i="15" s="1"/>
  <c r="L2262" i="15"/>
  <c r="S2262" i="15"/>
  <c r="AH2258" i="15"/>
  <c r="Q2261" i="15"/>
  <c r="R2261" i="15" s="1"/>
  <c r="T2261" i="15" s="1"/>
  <c r="AB2261" i="15" s="1"/>
  <c r="K2261" i="15"/>
  <c r="M2261" i="15" s="1"/>
  <c r="AC2261" i="15" l="1"/>
  <c r="AD2261" i="15" s="1"/>
  <c r="AG2261" i="15" s="1"/>
  <c r="AI2259" i="15"/>
  <c r="C1677" i="11" s="1"/>
  <c r="AE2260" i="15"/>
  <c r="W2262" i="15"/>
  <c r="X2262" i="15" s="1"/>
  <c r="Z2262" i="15" s="1"/>
  <c r="Z2261" i="15"/>
  <c r="AG2260" i="15"/>
  <c r="AH2260" i="15" s="1"/>
  <c r="AI2260" i="15" s="1"/>
  <c r="C1676" i="11" s="1"/>
  <c r="B2264" i="15"/>
  <c r="V2263" i="15"/>
  <c r="U2263" i="15"/>
  <c r="Y2263" i="15"/>
  <c r="J2263" i="15"/>
  <c r="E2263" i="15"/>
  <c r="F2263" i="15" s="1"/>
  <c r="G2263" i="15" s="1"/>
  <c r="C2263" i="15" s="1"/>
  <c r="D2263" i="15" s="1"/>
  <c r="H2263" i="15" s="1"/>
  <c r="AF2263" i="15" s="1"/>
  <c r="E1673" i="11"/>
  <c r="I2263" i="15"/>
  <c r="N2263" i="15"/>
  <c r="O2263" i="15" s="1"/>
  <c r="P2263" i="15" s="1"/>
  <c r="L2263" i="15"/>
  <c r="S2263" i="15"/>
  <c r="AJ2258" i="15"/>
  <c r="D1678" i="11" s="1"/>
  <c r="AI2258" i="15"/>
  <c r="C1678" i="11" s="1"/>
  <c r="Q2262" i="15"/>
  <c r="R2262" i="15" s="1"/>
  <c r="T2262" i="15" s="1"/>
  <c r="AB2262" i="15" s="1"/>
  <c r="K2262" i="15"/>
  <c r="M2262" i="15" s="1"/>
  <c r="AE2261" i="15" l="1"/>
  <c r="AH2261" i="15" s="1"/>
  <c r="AC2262" i="15"/>
  <c r="AD2262" i="15" s="1"/>
  <c r="AA2262" i="15"/>
  <c r="W2263" i="15"/>
  <c r="X2263" i="15" s="1"/>
  <c r="AA2263" i="15" s="1"/>
  <c r="AJ2260" i="15"/>
  <c r="D1676" i="11" s="1"/>
  <c r="B2265" i="15"/>
  <c r="V2264" i="15"/>
  <c r="U2264" i="15"/>
  <c r="Y2264" i="15"/>
  <c r="J2264" i="15"/>
  <c r="E2264" i="15"/>
  <c r="F2264" i="15" s="1"/>
  <c r="G2264" i="15" s="1"/>
  <c r="C2264" i="15" s="1"/>
  <c r="D2264" i="15" s="1"/>
  <c r="H2264" i="15" s="1"/>
  <c r="AF2264" i="15" s="1"/>
  <c r="E1672" i="11"/>
  <c r="I2264" i="15"/>
  <c r="N2264" i="15"/>
  <c r="O2264" i="15" s="1"/>
  <c r="P2264" i="15" s="1"/>
  <c r="L2264" i="15"/>
  <c r="S2264" i="15"/>
  <c r="K2263" i="15"/>
  <c r="M2263" i="15" s="1"/>
  <c r="Q2263" i="15"/>
  <c r="R2263" i="15" s="1"/>
  <c r="T2263" i="15" s="1"/>
  <c r="AB2263" i="15" s="1"/>
  <c r="AJ2261" i="15" l="1"/>
  <c r="D1675" i="11" s="1"/>
  <c r="AI2261" i="15"/>
  <c r="C1675" i="11" s="1"/>
  <c r="AC2263" i="15"/>
  <c r="AD2263" i="15" s="1"/>
  <c r="AE2263" i="15" s="1"/>
  <c r="AG2262" i="15"/>
  <c r="AE2262" i="15"/>
  <c r="AH2262" i="15" s="1"/>
  <c r="AJ2262" i="15" s="1"/>
  <c r="D1674" i="11" s="1"/>
  <c r="Z2263" i="15"/>
  <c r="W2264" i="15"/>
  <c r="X2264" i="15" s="1"/>
  <c r="Z2264" i="15" s="1"/>
  <c r="B2266" i="15"/>
  <c r="V2265" i="15"/>
  <c r="U2265" i="15"/>
  <c r="Y2265" i="15"/>
  <c r="J2265" i="15"/>
  <c r="E2265" i="15"/>
  <c r="F2265" i="15" s="1"/>
  <c r="G2265" i="15" s="1"/>
  <c r="C2265" i="15" s="1"/>
  <c r="D2265" i="15" s="1"/>
  <c r="H2265" i="15" s="1"/>
  <c r="AF2265" i="15" s="1"/>
  <c r="E1671" i="11"/>
  <c r="I2265" i="15"/>
  <c r="N2265" i="15"/>
  <c r="O2265" i="15" s="1"/>
  <c r="P2265" i="15" s="1"/>
  <c r="L2265" i="15"/>
  <c r="S2265" i="15"/>
  <c r="Q2264" i="15"/>
  <c r="R2264" i="15" s="1"/>
  <c r="T2264" i="15" s="1"/>
  <c r="AB2264" i="15" s="1"/>
  <c r="K2264" i="15"/>
  <c r="M2264" i="15" s="1"/>
  <c r="AG2263" i="15" l="1"/>
  <c r="AH2263" i="15" s="1"/>
  <c r="AC2264" i="15"/>
  <c r="AD2264" i="15" s="1"/>
  <c r="AI2262" i="15"/>
  <c r="C1674" i="11" s="1"/>
  <c r="AA2264" i="15"/>
  <c r="W2265" i="15"/>
  <c r="X2265" i="15" s="1"/>
  <c r="Z2265" i="15" s="1"/>
  <c r="B2267" i="15"/>
  <c r="V2266" i="15"/>
  <c r="U2266" i="15"/>
  <c r="Y2266" i="15"/>
  <c r="J2266" i="15"/>
  <c r="E2266" i="15"/>
  <c r="F2266" i="15" s="1"/>
  <c r="G2266" i="15" s="1"/>
  <c r="C2266" i="15" s="1"/>
  <c r="D2266" i="15" s="1"/>
  <c r="H2266" i="15" s="1"/>
  <c r="AF2266" i="15" s="1"/>
  <c r="E1670" i="11"/>
  <c r="I2266" i="15"/>
  <c r="N2266" i="15"/>
  <c r="O2266" i="15" s="1"/>
  <c r="P2266" i="15" s="1"/>
  <c r="L2266" i="15"/>
  <c r="S2266" i="15"/>
  <c r="Q2265" i="15"/>
  <c r="R2265" i="15" s="1"/>
  <c r="T2265" i="15" s="1"/>
  <c r="AB2265" i="15" s="1"/>
  <c r="K2265" i="15"/>
  <c r="M2265" i="15" s="1"/>
  <c r="AJ2263" i="15" l="1"/>
  <c r="D1673" i="11" s="1"/>
  <c r="AI2263" i="15"/>
  <c r="C1673" i="11" s="1"/>
  <c r="AC2265" i="15"/>
  <c r="AD2265" i="15" s="1"/>
  <c r="AG2264" i="15"/>
  <c r="W2266" i="15"/>
  <c r="X2266" i="15" s="1"/>
  <c r="AA2266" i="15" s="1"/>
  <c r="AA2265" i="15"/>
  <c r="AE2264" i="15"/>
  <c r="AH2264" i="15" s="1"/>
  <c r="AI2264" i="15" s="1"/>
  <c r="C1672" i="11" s="1"/>
  <c r="B2268" i="15"/>
  <c r="V2267" i="15"/>
  <c r="U2267" i="15"/>
  <c r="Y2267" i="15"/>
  <c r="J2267" i="15"/>
  <c r="E2267" i="15"/>
  <c r="F2267" i="15" s="1"/>
  <c r="G2267" i="15" s="1"/>
  <c r="C2267" i="15" s="1"/>
  <c r="D2267" i="15" s="1"/>
  <c r="H2267" i="15" s="1"/>
  <c r="AF2267" i="15" s="1"/>
  <c r="E1669" i="11"/>
  <c r="I2267" i="15"/>
  <c r="N2267" i="15"/>
  <c r="O2267" i="15" s="1"/>
  <c r="P2267" i="15" s="1"/>
  <c r="L2267" i="15"/>
  <c r="S2267" i="15"/>
  <c r="Q2266" i="15"/>
  <c r="R2266" i="15" s="1"/>
  <c r="T2266" i="15" s="1"/>
  <c r="AB2266" i="15" s="1"/>
  <c r="K2266" i="15"/>
  <c r="M2266" i="15" s="1"/>
  <c r="AE2265" i="15" l="1"/>
  <c r="AC2266" i="15"/>
  <c r="AD2266" i="15" s="1"/>
  <c r="AE2266" i="15" s="1"/>
  <c r="AG2265" i="15"/>
  <c r="AH2265" i="15" s="1"/>
  <c r="AJ2265" i="15" s="1"/>
  <c r="D1671" i="11" s="1"/>
  <c r="W2267" i="15"/>
  <c r="X2267" i="15" s="1"/>
  <c r="AA2267" i="15" s="1"/>
  <c r="Z2266" i="15"/>
  <c r="AJ2264" i="15"/>
  <c r="D1672" i="11" s="1"/>
  <c r="K2267" i="15"/>
  <c r="M2267" i="15" s="1"/>
  <c r="B2269" i="15"/>
  <c r="V2268" i="15"/>
  <c r="U2268" i="15"/>
  <c r="Y2268" i="15"/>
  <c r="J2268" i="15"/>
  <c r="E2268" i="15"/>
  <c r="F2268" i="15" s="1"/>
  <c r="G2268" i="15" s="1"/>
  <c r="C2268" i="15" s="1"/>
  <c r="D2268" i="15" s="1"/>
  <c r="H2268" i="15" s="1"/>
  <c r="AF2268" i="15" s="1"/>
  <c r="E1668" i="11"/>
  <c r="I2268" i="15"/>
  <c r="N2268" i="15"/>
  <c r="O2268" i="15" s="1"/>
  <c r="P2268" i="15" s="1"/>
  <c r="L2268" i="15"/>
  <c r="S2268" i="15"/>
  <c r="Q2267" i="15"/>
  <c r="R2267" i="15" s="1"/>
  <c r="T2267" i="15" s="1"/>
  <c r="AB2267" i="15" s="1"/>
  <c r="AG2266" i="15" l="1"/>
  <c r="K2268" i="15"/>
  <c r="M2268" i="15" s="1"/>
  <c r="AC2267" i="15"/>
  <c r="AD2267" i="15" s="1"/>
  <c r="AE2267" i="15" s="1"/>
  <c r="Z2267" i="15"/>
  <c r="W2268" i="15"/>
  <c r="X2268" i="15" s="1"/>
  <c r="Z2268" i="15" s="1"/>
  <c r="AI2265" i="15"/>
  <c r="C1671" i="11" s="1"/>
  <c r="AH2266" i="15"/>
  <c r="AJ2266" i="15" s="1"/>
  <c r="D1670" i="11" s="1"/>
  <c r="B2270" i="15"/>
  <c r="V2269" i="15"/>
  <c r="U2269" i="15"/>
  <c r="Y2269" i="15"/>
  <c r="J2269" i="15"/>
  <c r="E2269" i="15"/>
  <c r="F2269" i="15" s="1"/>
  <c r="G2269" i="15" s="1"/>
  <c r="C2269" i="15" s="1"/>
  <c r="D2269" i="15" s="1"/>
  <c r="H2269" i="15" s="1"/>
  <c r="AF2269" i="15" s="1"/>
  <c r="E1667" i="11"/>
  <c r="I2269" i="15"/>
  <c r="N2269" i="15"/>
  <c r="O2269" i="15" s="1"/>
  <c r="P2269" i="15" s="1"/>
  <c r="L2269" i="15"/>
  <c r="S2269" i="15"/>
  <c r="Q2268" i="15"/>
  <c r="R2268" i="15" s="1"/>
  <c r="T2268" i="15" s="1"/>
  <c r="AB2268" i="15" s="1"/>
  <c r="AG2267" i="15" l="1"/>
  <c r="AH2267" i="15" s="1"/>
  <c r="AC2268" i="15"/>
  <c r="AD2268" i="15" s="1"/>
  <c r="W2269" i="15"/>
  <c r="X2269" i="15" s="1"/>
  <c r="Z2269" i="15" s="1"/>
  <c r="AA2268" i="15"/>
  <c r="AI2266" i="15"/>
  <c r="C1670" i="11" s="1"/>
  <c r="Q2269" i="15"/>
  <c r="R2269" i="15" s="1"/>
  <c r="T2269" i="15" s="1"/>
  <c r="AB2269" i="15" s="1"/>
  <c r="K2269" i="15"/>
  <c r="M2269" i="15" s="1"/>
  <c r="B2271" i="15"/>
  <c r="V2270" i="15"/>
  <c r="U2270" i="15"/>
  <c r="Y2270" i="15"/>
  <c r="J2270" i="15"/>
  <c r="E2270" i="15"/>
  <c r="F2270" i="15" s="1"/>
  <c r="G2270" i="15" s="1"/>
  <c r="C2270" i="15" s="1"/>
  <c r="D2270" i="15" s="1"/>
  <c r="H2270" i="15" s="1"/>
  <c r="AF2270" i="15" s="1"/>
  <c r="E1666" i="11"/>
  <c r="I2270" i="15"/>
  <c r="N2270" i="15"/>
  <c r="O2270" i="15" s="1"/>
  <c r="P2270" i="15" s="1"/>
  <c r="L2270" i="15"/>
  <c r="S2270" i="15"/>
  <c r="AI2267" i="15" l="1"/>
  <c r="C1669" i="11" s="1"/>
  <c r="AJ2267" i="15"/>
  <c r="D1669" i="11" s="1"/>
  <c r="AC2269" i="15"/>
  <c r="AD2269" i="15" s="1"/>
  <c r="AG2268" i="15"/>
  <c r="AA2269" i="15"/>
  <c r="AE2268" i="15"/>
  <c r="AH2268" i="15" s="1"/>
  <c r="AJ2268" i="15" s="1"/>
  <c r="D1668" i="11" s="1"/>
  <c r="W2270" i="15"/>
  <c r="X2270" i="15" s="1"/>
  <c r="Z2270" i="15" s="1"/>
  <c r="B2272" i="15"/>
  <c r="V2271" i="15"/>
  <c r="U2271" i="15"/>
  <c r="Y2271" i="15"/>
  <c r="J2271" i="15"/>
  <c r="E2271" i="15"/>
  <c r="F2271" i="15" s="1"/>
  <c r="G2271" i="15" s="1"/>
  <c r="C2271" i="15" s="1"/>
  <c r="D2271" i="15" s="1"/>
  <c r="H2271" i="15" s="1"/>
  <c r="AF2271" i="15" s="1"/>
  <c r="E1665" i="11"/>
  <c r="I2271" i="15"/>
  <c r="N2271" i="15"/>
  <c r="O2271" i="15" s="1"/>
  <c r="P2271" i="15" s="1"/>
  <c r="L2271" i="15"/>
  <c r="S2271" i="15"/>
  <c r="Q2270" i="15"/>
  <c r="R2270" i="15" s="1"/>
  <c r="T2270" i="15" s="1"/>
  <c r="AB2270" i="15" s="1"/>
  <c r="K2270" i="15"/>
  <c r="M2270" i="15" s="1"/>
  <c r="AE2269" i="15" l="1"/>
  <c r="AC2270" i="15"/>
  <c r="AD2270" i="15" s="1"/>
  <c r="AA2270" i="15"/>
  <c r="AG2269" i="15"/>
  <c r="AH2269" i="15" s="1"/>
  <c r="W2271" i="15"/>
  <c r="X2271" i="15" s="1"/>
  <c r="AA2271" i="15" s="1"/>
  <c r="AI2268" i="15"/>
  <c r="C1668" i="11" s="1"/>
  <c r="B2273" i="15"/>
  <c r="V2272" i="15"/>
  <c r="U2272" i="15"/>
  <c r="Y2272" i="15"/>
  <c r="J2272" i="15"/>
  <c r="E2272" i="15"/>
  <c r="F2272" i="15" s="1"/>
  <c r="G2272" i="15" s="1"/>
  <c r="C2272" i="15" s="1"/>
  <c r="D2272" i="15" s="1"/>
  <c r="H2272" i="15" s="1"/>
  <c r="AF2272" i="15" s="1"/>
  <c r="E1664" i="11"/>
  <c r="I2272" i="15"/>
  <c r="N2272" i="15"/>
  <c r="O2272" i="15" s="1"/>
  <c r="P2272" i="15" s="1"/>
  <c r="L2272" i="15"/>
  <c r="S2272" i="15"/>
  <c r="Q2271" i="15"/>
  <c r="R2271" i="15" s="1"/>
  <c r="T2271" i="15" s="1"/>
  <c r="AB2271" i="15" s="1"/>
  <c r="K2271" i="15"/>
  <c r="M2271" i="15" s="1"/>
  <c r="AC2271" i="15" l="1"/>
  <c r="AD2271" i="15" s="1"/>
  <c r="AE2271" i="15" s="1"/>
  <c r="AE2270" i="15"/>
  <c r="AI2269" i="15"/>
  <c r="C1667" i="11" s="1"/>
  <c r="AJ2269" i="15"/>
  <c r="D1667" i="11" s="1"/>
  <c r="Z2271" i="15"/>
  <c r="AG2270" i="15"/>
  <c r="AH2270" i="15" s="1"/>
  <c r="W2272" i="15"/>
  <c r="X2272" i="15" s="1"/>
  <c r="Z2272" i="15" s="1"/>
  <c r="B2274" i="15"/>
  <c r="V2273" i="15"/>
  <c r="U2273" i="15"/>
  <c r="Y2273" i="15"/>
  <c r="J2273" i="15"/>
  <c r="E2273" i="15"/>
  <c r="F2273" i="15" s="1"/>
  <c r="G2273" i="15" s="1"/>
  <c r="C2273" i="15" s="1"/>
  <c r="D2273" i="15" s="1"/>
  <c r="H2273" i="15" s="1"/>
  <c r="AF2273" i="15" s="1"/>
  <c r="E1663" i="11"/>
  <c r="I2273" i="15"/>
  <c r="N2273" i="15"/>
  <c r="O2273" i="15" s="1"/>
  <c r="P2273" i="15" s="1"/>
  <c r="L2273" i="15"/>
  <c r="S2273" i="15"/>
  <c r="Q2272" i="15"/>
  <c r="R2272" i="15" s="1"/>
  <c r="T2272" i="15" s="1"/>
  <c r="AB2272" i="15" s="1"/>
  <c r="K2272" i="15"/>
  <c r="M2272" i="15" s="1"/>
  <c r="AG2271" i="15" l="1"/>
  <c r="AH2271" i="15" s="1"/>
  <c r="AC2272" i="15"/>
  <c r="AD2272" i="15" s="1"/>
  <c r="AJ2270" i="15"/>
  <c r="D1666" i="11" s="1"/>
  <c r="AI2270" i="15"/>
  <c r="C1666" i="11" s="1"/>
  <c r="W2273" i="15"/>
  <c r="X2273" i="15" s="1"/>
  <c r="AA2273" i="15" s="1"/>
  <c r="AA2272" i="15"/>
  <c r="B2275" i="15"/>
  <c r="V2274" i="15"/>
  <c r="U2274" i="15"/>
  <c r="Y2274" i="15"/>
  <c r="J2274" i="15"/>
  <c r="E2274" i="15"/>
  <c r="F2274" i="15" s="1"/>
  <c r="G2274" i="15" s="1"/>
  <c r="C2274" i="15" s="1"/>
  <c r="D2274" i="15" s="1"/>
  <c r="H2274" i="15" s="1"/>
  <c r="AF2274" i="15" s="1"/>
  <c r="E1662" i="11"/>
  <c r="I2274" i="15"/>
  <c r="N2274" i="15"/>
  <c r="O2274" i="15" s="1"/>
  <c r="P2274" i="15" s="1"/>
  <c r="L2274" i="15"/>
  <c r="S2274" i="15"/>
  <c r="Q2273" i="15"/>
  <c r="R2273" i="15" s="1"/>
  <c r="T2273" i="15" s="1"/>
  <c r="AB2273" i="15" s="1"/>
  <c r="K2273" i="15"/>
  <c r="M2273" i="15" s="1"/>
  <c r="AJ2271" i="15" l="1"/>
  <c r="D1665" i="11" s="1"/>
  <c r="AI2271" i="15"/>
  <c r="C1665" i="11" s="1"/>
  <c r="AE2272" i="15"/>
  <c r="AC2273" i="15"/>
  <c r="AD2273" i="15" s="1"/>
  <c r="AG2273" i="15" s="1"/>
  <c r="AG2272" i="15"/>
  <c r="AH2272" i="15" s="1"/>
  <c r="AI2272" i="15" s="1"/>
  <c r="C1664" i="11" s="1"/>
  <c r="Z2273" i="15"/>
  <c r="W2274" i="15"/>
  <c r="X2274" i="15" s="1"/>
  <c r="AA2274" i="15" s="1"/>
  <c r="Q2274" i="15"/>
  <c r="R2274" i="15" s="1"/>
  <c r="T2274" i="15" s="1"/>
  <c r="AB2274" i="15" s="1"/>
  <c r="B2276" i="15"/>
  <c r="V2275" i="15"/>
  <c r="U2275" i="15"/>
  <c r="Y2275" i="15"/>
  <c r="J2275" i="15"/>
  <c r="E2275" i="15"/>
  <c r="F2275" i="15" s="1"/>
  <c r="G2275" i="15" s="1"/>
  <c r="C2275" i="15" s="1"/>
  <c r="D2275" i="15" s="1"/>
  <c r="H2275" i="15" s="1"/>
  <c r="AF2275" i="15" s="1"/>
  <c r="E1661" i="11"/>
  <c r="I2275" i="15"/>
  <c r="N2275" i="15"/>
  <c r="O2275" i="15" s="1"/>
  <c r="P2275" i="15" s="1"/>
  <c r="L2275" i="15"/>
  <c r="S2275" i="15"/>
  <c r="K2274" i="15"/>
  <c r="M2274" i="15" s="1"/>
  <c r="AE2273" i="15" l="1"/>
  <c r="AH2273" i="15" s="1"/>
  <c r="AI2273" i="15" s="1"/>
  <c r="C1663" i="11" s="1"/>
  <c r="Z2274" i="15"/>
  <c r="AJ2272" i="15"/>
  <c r="D1664" i="11" s="1"/>
  <c r="W2275" i="15"/>
  <c r="X2275" i="15" s="1"/>
  <c r="AA2275" i="15" s="1"/>
  <c r="B2277" i="15"/>
  <c r="V2276" i="15"/>
  <c r="U2276" i="15"/>
  <c r="Y2276" i="15"/>
  <c r="J2276" i="15"/>
  <c r="E2276" i="15"/>
  <c r="F2276" i="15" s="1"/>
  <c r="G2276" i="15" s="1"/>
  <c r="C2276" i="15" s="1"/>
  <c r="D2276" i="15" s="1"/>
  <c r="H2276" i="15" s="1"/>
  <c r="AF2276" i="15" s="1"/>
  <c r="E1660" i="11"/>
  <c r="I2276" i="15"/>
  <c r="N2276" i="15"/>
  <c r="O2276" i="15" s="1"/>
  <c r="P2276" i="15" s="1"/>
  <c r="L2276" i="15"/>
  <c r="S2276" i="15"/>
  <c r="AC2274" i="15"/>
  <c r="AD2274" i="15" s="1"/>
  <c r="Q2275" i="15"/>
  <c r="R2275" i="15" s="1"/>
  <c r="T2275" i="15" s="1"/>
  <c r="AB2275" i="15" s="1"/>
  <c r="AC2275" i="15" s="1"/>
  <c r="AD2275" i="15" s="1"/>
  <c r="K2275" i="15"/>
  <c r="M2275" i="15" s="1"/>
  <c r="AJ2273" i="15" l="1"/>
  <c r="D1663" i="11" s="1"/>
  <c r="Z2275" i="15"/>
  <c r="W2276" i="15"/>
  <c r="X2276" i="15" s="1"/>
  <c r="Z2276" i="15" s="1"/>
  <c r="Q2276" i="15"/>
  <c r="R2276" i="15" s="1"/>
  <c r="T2276" i="15" s="1"/>
  <c r="AB2276" i="15" s="1"/>
  <c r="AG2275" i="15"/>
  <c r="K2276" i="15"/>
  <c r="M2276" i="15" s="1"/>
  <c r="AE2275" i="15"/>
  <c r="AH2275" i="15" s="1"/>
  <c r="B2278" i="15"/>
  <c r="V2277" i="15"/>
  <c r="U2277" i="15"/>
  <c r="Y2277" i="15"/>
  <c r="J2277" i="15"/>
  <c r="E2277" i="15"/>
  <c r="F2277" i="15" s="1"/>
  <c r="G2277" i="15" s="1"/>
  <c r="C2277" i="15" s="1"/>
  <c r="D2277" i="15" s="1"/>
  <c r="H2277" i="15" s="1"/>
  <c r="AF2277" i="15" s="1"/>
  <c r="E1659" i="11"/>
  <c r="I2277" i="15"/>
  <c r="N2277" i="15"/>
  <c r="O2277" i="15" s="1"/>
  <c r="P2277" i="15" s="1"/>
  <c r="L2277" i="15"/>
  <c r="S2277" i="15"/>
  <c r="AG2274" i="15"/>
  <c r="AE2274" i="15"/>
  <c r="AA2276" i="15" l="1"/>
  <c r="W2277" i="15"/>
  <c r="X2277" i="15" s="1"/>
  <c r="AA2277" i="15" s="1"/>
  <c r="AH2274" i="15"/>
  <c r="AJ2274" i="15" s="1"/>
  <c r="D1662" i="11" s="1"/>
  <c r="Q2277" i="15"/>
  <c r="R2277" i="15" s="1"/>
  <c r="T2277" i="15" s="1"/>
  <c r="AB2277" i="15" s="1"/>
  <c r="AI2275" i="15"/>
  <c r="C1661" i="11" s="1"/>
  <c r="AJ2275" i="15"/>
  <c r="D1661" i="11" s="1"/>
  <c r="B2279" i="15"/>
  <c r="V2278" i="15"/>
  <c r="U2278" i="15"/>
  <c r="Y2278" i="15"/>
  <c r="J2278" i="15"/>
  <c r="E2278" i="15"/>
  <c r="F2278" i="15" s="1"/>
  <c r="G2278" i="15" s="1"/>
  <c r="C2278" i="15" s="1"/>
  <c r="D2278" i="15" s="1"/>
  <c r="H2278" i="15" s="1"/>
  <c r="AF2278" i="15" s="1"/>
  <c r="E1658" i="11"/>
  <c r="I2278" i="15"/>
  <c r="N2278" i="15"/>
  <c r="O2278" i="15" s="1"/>
  <c r="P2278" i="15" s="1"/>
  <c r="L2278" i="15"/>
  <c r="S2278" i="15"/>
  <c r="AC2276" i="15"/>
  <c r="AD2276" i="15" s="1"/>
  <c r="K2277" i="15"/>
  <c r="M2277" i="15" s="1"/>
  <c r="Z2277" i="15" l="1"/>
  <c r="W2278" i="15"/>
  <c r="X2278" i="15" s="1"/>
  <c r="Z2278" i="15" s="1"/>
  <c r="AI2274" i="15"/>
  <c r="C1662" i="11" s="1"/>
  <c r="B2280" i="15"/>
  <c r="V2279" i="15"/>
  <c r="U2279" i="15"/>
  <c r="Y2279" i="15"/>
  <c r="J2279" i="15"/>
  <c r="E2279" i="15"/>
  <c r="F2279" i="15" s="1"/>
  <c r="G2279" i="15" s="1"/>
  <c r="C2279" i="15" s="1"/>
  <c r="D2279" i="15" s="1"/>
  <c r="H2279" i="15" s="1"/>
  <c r="AF2279" i="15" s="1"/>
  <c r="E1657" i="11"/>
  <c r="I2279" i="15"/>
  <c r="N2279" i="15"/>
  <c r="O2279" i="15" s="1"/>
  <c r="P2279" i="15" s="1"/>
  <c r="L2279" i="15"/>
  <c r="S2279" i="15"/>
  <c r="AC2277" i="15"/>
  <c r="AD2277" i="15" s="1"/>
  <c r="AE2277" i="15" s="1"/>
  <c r="AE2276" i="15"/>
  <c r="AG2276" i="15"/>
  <c r="Q2278" i="15"/>
  <c r="R2278" i="15" s="1"/>
  <c r="T2278" i="15" s="1"/>
  <c r="AB2278" i="15" s="1"/>
  <c r="K2278" i="15"/>
  <c r="M2278" i="15" s="1"/>
  <c r="AC2278" i="15" l="1"/>
  <c r="AD2278" i="15" s="1"/>
  <c r="W2279" i="15"/>
  <c r="X2279" i="15" s="1"/>
  <c r="AA2279" i="15" s="1"/>
  <c r="AA2278" i="15"/>
  <c r="AH2276" i="15"/>
  <c r="AJ2276" i="15" s="1"/>
  <c r="D1660" i="11" s="1"/>
  <c r="K2279" i="15"/>
  <c r="M2279" i="15" s="1"/>
  <c r="AG2277" i="15"/>
  <c r="AH2277" i="15" s="1"/>
  <c r="B2281" i="15"/>
  <c r="V2280" i="15"/>
  <c r="U2280" i="15"/>
  <c r="Y2280" i="15"/>
  <c r="J2280" i="15"/>
  <c r="E2280" i="15"/>
  <c r="F2280" i="15" s="1"/>
  <c r="G2280" i="15" s="1"/>
  <c r="C2280" i="15" s="1"/>
  <c r="D2280" i="15" s="1"/>
  <c r="H2280" i="15" s="1"/>
  <c r="AF2280" i="15" s="1"/>
  <c r="E1656" i="11"/>
  <c r="I2280" i="15"/>
  <c r="N2280" i="15"/>
  <c r="O2280" i="15" s="1"/>
  <c r="P2280" i="15" s="1"/>
  <c r="L2280" i="15"/>
  <c r="S2280" i="15"/>
  <c r="Q2279" i="15"/>
  <c r="R2279" i="15" s="1"/>
  <c r="T2279" i="15" s="1"/>
  <c r="AB2279" i="15" s="1"/>
  <c r="AC2279" i="15" l="1"/>
  <c r="AD2279" i="15" s="1"/>
  <c r="AE2279" i="15" s="1"/>
  <c r="AG2278" i="15"/>
  <c r="Z2279" i="15"/>
  <c r="AE2278" i="15"/>
  <c r="AH2278" i="15" s="1"/>
  <c r="AJ2278" i="15" s="1"/>
  <c r="D1658" i="11" s="1"/>
  <c r="W2280" i="15"/>
  <c r="X2280" i="15" s="1"/>
  <c r="AA2280" i="15" s="1"/>
  <c r="AI2276" i="15"/>
  <c r="C1660" i="11" s="1"/>
  <c r="AI2277" i="15"/>
  <c r="C1659" i="11" s="1"/>
  <c r="AJ2277" i="15"/>
  <c r="D1659" i="11" s="1"/>
  <c r="B2282" i="15"/>
  <c r="V2281" i="15"/>
  <c r="U2281" i="15"/>
  <c r="Y2281" i="15"/>
  <c r="J2281" i="15"/>
  <c r="E2281" i="15"/>
  <c r="F2281" i="15" s="1"/>
  <c r="G2281" i="15" s="1"/>
  <c r="C2281" i="15" s="1"/>
  <c r="D2281" i="15" s="1"/>
  <c r="H2281" i="15" s="1"/>
  <c r="AF2281" i="15" s="1"/>
  <c r="E1655" i="11"/>
  <c r="I2281" i="15"/>
  <c r="N2281" i="15"/>
  <c r="O2281" i="15" s="1"/>
  <c r="P2281" i="15" s="1"/>
  <c r="L2281" i="15"/>
  <c r="S2281" i="15"/>
  <c r="Q2280" i="15"/>
  <c r="R2280" i="15" s="1"/>
  <c r="T2280" i="15" s="1"/>
  <c r="AB2280" i="15" s="1"/>
  <c r="K2280" i="15"/>
  <c r="M2280" i="15" s="1"/>
  <c r="AG2279" i="15" l="1"/>
  <c r="AH2279" i="15" s="1"/>
  <c r="W2281" i="15"/>
  <c r="X2281" i="15" s="1"/>
  <c r="Z2281" i="15" s="1"/>
  <c r="AI2278" i="15"/>
  <c r="C1658" i="11" s="1"/>
  <c r="Z2280" i="15"/>
  <c r="AC2280" i="15"/>
  <c r="AD2280" i="15" s="1"/>
  <c r="B2283" i="15"/>
  <c r="V2282" i="15"/>
  <c r="U2282" i="15"/>
  <c r="Y2282" i="15"/>
  <c r="J2282" i="15"/>
  <c r="E2282" i="15"/>
  <c r="F2282" i="15" s="1"/>
  <c r="G2282" i="15" s="1"/>
  <c r="C2282" i="15" s="1"/>
  <c r="D2282" i="15" s="1"/>
  <c r="H2282" i="15" s="1"/>
  <c r="AF2282" i="15" s="1"/>
  <c r="E1654" i="11"/>
  <c r="I2282" i="15"/>
  <c r="N2282" i="15"/>
  <c r="O2282" i="15" s="1"/>
  <c r="P2282" i="15" s="1"/>
  <c r="L2282" i="15"/>
  <c r="S2282" i="15"/>
  <c r="Q2281" i="15"/>
  <c r="R2281" i="15" s="1"/>
  <c r="T2281" i="15" s="1"/>
  <c r="AB2281" i="15" s="1"/>
  <c r="K2281" i="15"/>
  <c r="M2281" i="15" s="1"/>
  <c r="AC2281" i="15" l="1"/>
  <c r="AD2281" i="15" s="1"/>
  <c r="AA2281" i="15"/>
  <c r="W2282" i="15"/>
  <c r="X2282" i="15" s="1"/>
  <c r="Z2282" i="15" s="1"/>
  <c r="AG2280" i="15"/>
  <c r="AH2280" i="15" s="1"/>
  <c r="AE2280" i="15"/>
  <c r="K2282" i="15"/>
  <c r="M2282" i="15" s="1"/>
  <c r="AJ2279" i="15"/>
  <c r="D1657" i="11" s="1"/>
  <c r="AI2279" i="15"/>
  <c r="C1657" i="11" s="1"/>
  <c r="B2284" i="15"/>
  <c r="V2283" i="15"/>
  <c r="U2283" i="15"/>
  <c r="Y2283" i="15"/>
  <c r="J2283" i="15"/>
  <c r="E2283" i="15"/>
  <c r="F2283" i="15" s="1"/>
  <c r="G2283" i="15" s="1"/>
  <c r="C2283" i="15" s="1"/>
  <c r="D2283" i="15" s="1"/>
  <c r="H2283" i="15" s="1"/>
  <c r="AF2283" i="15" s="1"/>
  <c r="E1653" i="11"/>
  <c r="I2283" i="15"/>
  <c r="N2283" i="15"/>
  <c r="O2283" i="15" s="1"/>
  <c r="P2283" i="15" s="1"/>
  <c r="L2283" i="15"/>
  <c r="S2283" i="15"/>
  <c r="Q2282" i="15"/>
  <c r="R2282" i="15" s="1"/>
  <c r="T2282" i="15" s="1"/>
  <c r="AB2282" i="15" s="1"/>
  <c r="AC2282" i="15" l="1"/>
  <c r="AD2282" i="15" s="1"/>
  <c r="AG2281" i="15"/>
  <c r="AA2282" i="15"/>
  <c r="W2283" i="15"/>
  <c r="X2283" i="15" s="1"/>
  <c r="Z2283" i="15" s="1"/>
  <c r="AE2281" i="15"/>
  <c r="AH2281" i="15" s="1"/>
  <c r="AI2281" i="15" s="1"/>
  <c r="C1655" i="11" s="1"/>
  <c r="B2285" i="15"/>
  <c r="V2284" i="15"/>
  <c r="U2284" i="15"/>
  <c r="Y2284" i="15"/>
  <c r="J2284" i="15"/>
  <c r="E2284" i="15"/>
  <c r="F2284" i="15" s="1"/>
  <c r="G2284" i="15" s="1"/>
  <c r="C2284" i="15" s="1"/>
  <c r="D2284" i="15" s="1"/>
  <c r="H2284" i="15" s="1"/>
  <c r="AF2284" i="15" s="1"/>
  <c r="E1652" i="11"/>
  <c r="I2284" i="15"/>
  <c r="N2284" i="15"/>
  <c r="O2284" i="15" s="1"/>
  <c r="P2284" i="15" s="1"/>
  <c r="L2284" i="15"/>
  <c r="S2284" i="15"/>
  <c r="Q2283" i="15"/>
  <c r="R2283" i="15" s="1"/>
  <c r="T2283" i="15" s="1"/>
  <c r="AB2283" i="15" s="1"/>
  <c r="K2283" i="15"/>
  <c r="M2283" i="15" s="1"/>
  <c r="AJ2280" i="15"/>
  <c r="D1656" i="11" s="1"/>
  <c r="AI2280" i="15"/>
  <c r="C1656" i="11" s="1"/>
  <c r="AC2283" i="15" l="1"/>
  <c r="AD2283" i="15" s="1"/>
  <c r="AE2282" i="15"/>
  <c r="AJ2281" i="15"/>
  <c r="D1655" i="11" s="1"/>
  <c r="AA2283" i="15"/>
  <c r="AG2282" i="15"/>
  <c r="AH2282" i="15" s="1"/>
  <c r="W2284" i="15"/>
  <c r="X2284" i="15" s="1"/>
  <c r="AA2284" i="15" s="1"/>
  <c r="Q2284" i="15"/>
  <c r="R2284" i="15" s="1"/>
  <c r="T2284" i="15" s="1"/>
  <c r="AB2284" i="15" s="1"/>
  <c r="B2286" i="15"/>
  <c r="V2285" i="15"/>
  <c r="U2285" i="15"/>
  <c r="Y2285" i="15"/>
  <c r="J2285" i="15"/>
  <c r="E2285" i="15"/>
  <c r="F2285" i="15" s="1"/>
  <c r="G2285" i="15" s="1"/>
  <c r="C2285" i="15" s="1"/>
  <c r="D2285" i="15" s="1"/>
  <c r="H2285" i="15" s="1"/>
  <c r="AF2285" i="15" s="1"/>
  <c r="E1651" i="11"/>
  <c r="I2285" i="15"/>
  <c r="N2285" i="15"/>
  <c r="O2285" i="15" s="1"/>
  <c r="P2285" i="15" s="1"/>
  <c r="L2285" i="15"/>
  <c r="S2285" i="15"/>
  <c r="K2284" i="15"/>
  <c r="M2284" i="15" s="1"/>
  <c r="AE2283" i="15" l="1"/>
  <c r="AG2283" i="15"/>
  <c r="AH2283" i="15" s="1"/>
  <c r="AI2282" i="15"/>
  <c r="C1654" i="11" s="1"/>
  <c r="AJ2282" i="15"/>
  <c r="D1654" i="11" s="1"/>
  <c r="W2285" i="15"/>
  <c r="X2285" i="15" s="1"/>
  <c r="Z2285" i="15" s="1"/>
  <c r="Z2284" i="15"/>
  <c r="Q2285" i="15"/>
  <c r="R2285" i="15" s="1"/>
  <c r="T2285" i="15" s="1"/>
  <c r="AB2285" i="15" s="1"/>
  <c r="K2285" i="15"/>
  <c r="M2285" i="15" s="1"/>
  <c r="B2287" i="15"/>
  <c r="V2286" i="15"/>
  <c r="U2286" i="15"/>
  <c r="Y2286" i="15"/>
  <c r="J2286" i="15"/>
  <c r="E2286" i="15"/>
  <c r="F2286" i="15" s="1"/>
  <c r="G2286" i="15" s="1"/>
  <c r="C2286" i="15" s="1"/>
  <c r="D2286" i="15" s="1"/>
  <c r="H2286" i="15" s="1"/>
  <c r="AF2286" i="15" s="1"/>
  <c r="E1650" i="11"/>
  <c r="I2286" i="15"/>
  <c r="N2286" i="15"/>
  <c r="O2286" i="15" s="1"/>
  <c r="P2286" i="15" s="1"/>
  <c r="L2286" i="15"/>
  <c r="S2286" i="15"/>
  <c r="AC2284" i="15"/>
  <c r="AD2284" i="15" s="1"/>
  <c r="AG2284" i="15" s="1"/>
  <c r="AJ2283" i="15" l="1"/>
  <c r="D1653" i="11" s="1"/>
  <c r="AI2283" i="15"/>
  <c r="C1653" i="11" s="1"/>
  <c r="W2286" i="15"/>
  <c r="X2286" i="15" s="1"/>
  <c r="Z2286" i="15" s="1"/>
  <c r="AA2285" i="15"/>
  <c r="AE2284" i="15"/>
  <c r="AH2284" i="15" s="1"/>
  <c r="B2288" i="15"/>
  <c r="V2287" i="15"/>
  <c r="U2287" i="15"/>
  <c r="Y2287" i="15"/>
  <c r="J2287" i="15"/>
  <c r="E2287" i="15"/>
  <c r="F2287" i="15" s="1"/>
  <c r="G2287" i="15" s="1"/>
  <c r="C2287" i="15" s="1"/>
  <c r="D2287" i="15" s="1"/>
  <c r="H2287" i="15" s="1"/>
  <c r="AF2287" i="15" s="1"/>
  <c r="E1649" i="11"/>
  <c r="I2287" i="15"/>
  <c r="N2287" i="15"/>
  <c r="O2287" i="15" s="1"/>
  <c r="P2287" i="15" s="1"/>
  <c r="L2287" i="15"/>
  <c r="S2287" i="15"/>
  <c r="AC2285" i="15"/>
  <c r="AD2285" i="15" s="1"/>
  <c r="Q2286" i="15"/>
  <c r="R2286" i="15" s="1"/>
  <c r="T2286" i="15" s="1"/>
  <c r="AB2286" i="15" s="1"/>
  <c r="K2286" i="15"/>
  <c r="M2286" i="15" s="1"/>
  <c r="AC2286" i="15" l="1"/>
  <c r="AD2286" i="15" s="1"/>
  <c r="W2287" i="15"/>
  <c r="X2287" i="15" s="1"/>
  <c r="AA2287" i="15" s="1"/>
  <c r="AA2286" i="15"/>
  <c r="Q2287" i="15"/>
  <c r="R2287" i="15" s="1"/>
  <c r="T2287" i="15" s="1"/>
  <c r="AB2287" i="15" s="1"/>
  <c r="K2287" i="15"/>
  <c r="M2287" i="15" s="1"/>
  <c r="AG2285" i="15"/>
  <c r="AE2285" i="15"/>
  <c r="AH2285" i="15" s="1"/>
  <c r="B2289" i="15"/>
  <c r="V2288" i="15"/>
  <c r="U2288" i="15"/>
  <c r="Y2288" i="15"/>
  <c r="J2288" i="15"/>
  <c r="E2288" i="15"/>
  <c r="F2288" i="15" s="1"/>
  <c r="G2288" i="15" s="1"/>
  <c r="C2288" i="15" s="1"/>
  <c r="D2288" i="15" s="1"/>
  <c r="H2288" i="15" s="1"/>
  <c r="AF2288" i="15" s="1"/>
  <c r="E1648" i="11"/>
  <c r="I2288" i="15"/>
  <c r="N2288" i="15"/>
  <c r="O2288" i="15" s="1"/>
  <c r="P2288" i="15" s="1"/>
  <c r="L2288" i="15"/>
  <c r="S2288" i="15"/>
  <c r="AJ2284" i="15"/>
  <c r="D1652" i="11" s="1"/>
  <c r="AI2284" i="15"/>
  <c r="C1652" i="11" s="1"/>
  <c r="AC2287" i="15" l="1"/>
  <c r="AD2287" i="15" s="1"/>
  <c r="AG2287" i="15" s="1"/>
  <c r="AG2286" i="15"/>
  <c r="Z2287" i="15"/>
  <c r="W2288" i="15"/>
  <c r="X2288" i="15" s="1"/>
  <c r="AA2288" i="15" s="1"/>
  <c r="AE2286" i="15"/>
  <c r="AH2286" i="15" s="1"/>
  <c r="AJ2286" i="15" s="1"/>
  <c r="D1650" i="11" s="1"/>
  <c r="B2290" i="15"/>
  <c r="V2289" i="15"/>
  <c r="U2289" i="15"/>
  <c r="Y2289" i="15"/>
  <c r="J2289" i="15"/>
  <c r="E2289" i="15"/>
  <c r="F2289" i="15" s="1"/>
  <c r="G2289" i="15" s="1"/>
  <c r="C2289" i="15" s="1"/>
  <c r="D2289" i="15" s="1"/>
  <c r="H2289" i="15" s="1"/>
  <c r="AF2289" i="15" s="1"/>
  <c r="E1647" i="11"/>
  <c r="I2289" i="15"/>
  <c r="N2289" i="15"/>
  <c r="O2289" i="15" s="1"/>
  <c r="P2289" i="15" s="1"/>
  <c r="L2289" i="15"/>
  <c r="S2289" i="15"/>
  <c r="AJ2285" i="15"/>
  <c r="D1651" i="11" s="1"/>
  <c r="AI2285" i="15"/>
  <c r="C1651" i="11" s="1"/>
  <c r="Q2288" i="15"/>
  <c r="R2288" i="15" s="1"/>
  <c r="T2288" i="15" s="1"/>
  <c r="AB2288" i="15" s="1"/>
  <c r="K2288" i="15"/>
  <c r="M2288" i="15" s="1"/>
  <c r="AE2287" i="15" l="1"/>
  <c r="AH2287" i="15" s="1"/>
  <c r="AI2287" i="15" s="1"/>
  <c r="C1649" i="11" s="1"/>
  <c r="AC2288" i="15"/>
  <c r="AD2288" i="15" s="1"/>
  <c r="AG2288" i="15" s="1"/>
  <c r="W2289" i="15"/>
  <c r="X2289" i="15" s="1"/>
  <c r="AA2289" i="15" s="1"/>
  <c r="Z2288" i="15"/>
  <c r="AI2286" i="15"/>
  <c r="C1650" i="11" s="1"/>
  <c r="K2289" i="15"/>
  <c r="M2289" i="15" s="1"/>
  <c r="B2291" i="15"/>
  <c r="V2290" i="15"/>
  <c r="U2290" i="15"/>
  <c r="Y2290" i="15"/>
  <c r="J2290" i="15"/>
  <c r="E2290" i="15"/>
  <c r="F2290" i="15" s="1"/>
  <c r="G2290" i="15" s="1"/>
  <c r="C2290" i="15" s="1"/>
  <c r="D2290" i="15" s="1"/>
  <c r="H2290" i="15" s="1"/>
  <c r="AF2290" i="15" s="1"/>
  <c r="E1646" i="11"/>
  <c r="I2290" i="15"/>
  <c r="N2290" i="15"/>
  <c r="O2290" i="15" s="1"/>
  <c r="P2290" i="15" s="1"/>
  <c r="L2290" i="15"/>
  <c r="S2290" i="15"/>
  <c r="Q2289" i="15"/>
  <c r="R2289" i="15" s="1"/>
  <c r="T2289" i="15" s="1"/>
  <c r="AB2289" i="15" s="1"/>
  <c r="AE2288" i="15" l="1"/>
  <c r="AH2288" i="15" s="1"/>
  <c r="AJ2288" i="15" s="1"/>
  <c r="D1648" i="11" s="1"/>
  <c r="AJ2287" i="15"/>
  <c r="D1649" i="11" s="1"/>
  <c r="Z2289" i="15"/>
  <c r="AC2289" i="15"/>
  <c r="AD2289" i="15" s="1"/>
  <c r="AG2289" i="15" s="1"/>
  <c r="W2290" i="15"/>
  <c r="X2290" i="15" s="1"/>
  <c r="B2292" i="15"/>
  <c r="V2291" i="15"/>
  <c r="U2291" i="15"/>
  <c r="Y2291" i="15"/>
  <c r="J2291" i="15"/>
  <c r="E2291" i="15"/>
  <c r="F2291" i="15" s="1"/>
  <c r="G2291" i="15" s="1"/>
  <c r="C2291" i="15" s="1"/>
  <c r="D2291" i="15" s="1"/>
  <c r="H2291" i="15" s="1"/>
  <c r="AF2291" i="15" s="1"/>
  <c r="E1645" i="11"/>
  <c r="I2291" i="15"/>
  <c r="N2291" i="15"/>
  <c r="O2291" i="15" s="1"/>
  <c r="P2291" i="15" s="1"/>
  <c r="L2291" i="15"/>
  <c r="S2291" i="15"/>
  <c r="Q2290" i="15"/>
  <c r="R2290" i="15" s="1"/>
  <c r="T2290" i="15" s="1"/>
  <c r="AB2290" i="15" s="1"/>
  <c r="K2290" i="15"/>
  <c r="M2290" i="15" s="1"/>
  <c r="AI2288" i="15" l="1"/>
  <c r="C1648" i="11" s="1"/>
  <c r="AC2290" i="15"/>
  <c r="AD2290" i="15" s="1"/>
  <c r="W2291" i="15"/>
  <c r="X2291" i="15" s="1"/>
  <c r="AA2291" i="15" s="1"/>
  <c r="AE2289" i="15"/>
  <c r="AH2289" i="15" s="1"/>
  <c r="AJ2289" i="15" s="1"/>
  <c r="D1647" i="11" s="1"/>
  <c r="B2293" i="15"/>
  <c r="V2292" i="15"/>
  <c r="U2292" i="15"/>
  <c r="Y2292" i="15"/>
  <c r="J2292" i="15"/>
  <c r="E2292" i="15"/>
  <c r="F2292" i="15" s="1"/>
  <c r="G2292" i="15" s="1"/>
  <c r="C2292" i="15" s="1"/>
  <c r="D2292" i="15" s="1"/>
  <c r="H2292" i="15" s="1"/>
  <c r="AF2292" i="15" s="1"/>
  <c r="E1644" i="11"/>
  <c r="I2292" i="15"/>
  <c r="N2292" i="15"/>
  <c r="O2292" i="15" s="1"/>
  <c r="P2292" i="15" s="1"/>
  <c r="L2292" i="15"/>
  <c r="S2292" i="15"/>
  <c r="Z2290" i="15"/>
  <c r="AA2290" i="15"/>
  <c r="Q2291" i="15"/>
  <c r="R2291" i="15" s="1"/>
  <c r="T2291" i="15" s="1"/>
  <c r="AB2291" i="15" s="1"/>
  <c r="AC2291" i="15" s="1"/>
  <c r="AD2291" i="15" s="1"/>
  <c r="K2291" i="15"/>
  <c r="M2291" i="15" s="1"/>
  <c r="AE2290" i="15" l="1"/>
  <c r="Z2291" i="15"/>
  <c r="W2292" i="15"/>
  <c r="X2292" i="15" s="1"/>
  <c r="Z2292" i="15" s="1"/>
  <c r="AI2289" i="15"/>
  <c r="C1647" i="11" s="1"/>
  <c r="AE2291" i="15"/>
  <c r="AG2291" i="15"/>
  <c r="K2292" i="15"/>
  <c r="M2292" i="15" s="1"/>
  <c r="B2294" i="15"/>
  <c r="V2293" i="15"/>
  <c r="U2293" i="15"/>
  <c r="Y2293" i="15"/>
  <c r="J2293" i="15"/>
  <c r="E2293" i="15"/>
  <c r="F2293" i="15" s="1"/>
  <c r="G2293" i="15" s="1"/>
  <c r="C2293" i="15" s="1"/>
  <c r="D2293" i="15" s="1"/>
  <c r="H2293" i="15" s="1"/>
  <c r="AF2293" i="15" s="1"/>
  <c r="E1643" i="11"/>
  <c r="I2293" i="15"/>
  <c r="N2293" i="15"/>
  <c r="O2293" i="15" s="1"/>
  <c r="P2293" i="15" s="1"/>
  <c r="L2293" i="15"/>
  <c r="S2293" i="15"/>
  <c r="Q2292" i="15"/>
  <c r="R2292" i="15" s="1"/>
  <c r="T2292" i="15" s="1"/>
  <c r="AB2292" i="15" s="1"/>
  <c r="AG2290" i="15"/>
  <c r="AH2290" i="15" s="1"/>
  <c r="AC2292" i="15" l="1"/>
  <c r="AD2292" i="15" s="1"/>
  <c r="AA2292" i="15"/>
  <c r="W2293" i="15"/>
  <c r="X2293" i="15" s="1"/>
  <c r="AA2293" i="15" s="1"/>
  <c r="AH2291" i="15"/>
  <c r="AI2291" i="15" s="1"/>
  <c r="C1645" i="11" s="1"/>
  <c r="B2295" i="15"/>
  <c r="V2294" i="15"/>
  <c r="U2294" i="15"/>
  <c r="Y2294" i="15"/>
  <c r="J2294" i="15"/>
  <c r="E2294" i="15"/>
  <c r="F2294" i="15" s="1"/>
  <c r="G2294" i="15" s="1"/>
  <c r="C2294" i="15" s="1"/>
  <c r="D2294" i="15" s="1"/>
  <c r="H2294" i="15" s="1"/>
  <c r="AF2294" i="15" s="1"/>
  <c r="E1642" i="11"/>
  <c r="I2294" i="15"/>
  <c r="N2294" i="15"/>
  <c r="O2294" i="15" s="1"/>
  <c r="P2294" i="15" s="1"/>
  <c r="L2294" i="15"/>
  <c r="S2294" i="15"/>
  <c r="Q2293" i="15"/>
  <c r="R2293" i="15" s="1"/>
  <c r="T2293" i="15" s="1"/>
  <c r="AB2293" i="15" s="1"/>
  <c r="AJ2290" i="15"/>
  <c r="D1646" i="11" s="1"/>
  <c r="AI2290" i="15"/>
  <c r="C1646" i="11" s="1"/>
  <c r="K2293" i="15"/>
  <c r="M2293" i="15" s="1"/>
  <c r="AC2293" i="15" l="1"/>
  <c r="AD2293" i="15" s="1"/>
  <c r="AE2293" i="15" s="1"/>
  <c r="AG2292" i="15"/>
  <c r="AE2292" i="15"/>
  <c r="AH2292" i="15" s="1"/>
  <c r="AI2292" i="15" s="1"/>
  <c r="C1644" i="11" s="1"/>
  <c r="W2294" i="15"/>
  <c r="X2294" i="15" s="1"/>
  <c r="Z2294" i="15" s="1"/>
  <c r="Z2293" i="15"/>
  <c r="Q2294" i="15"/>
  <c r="R2294" i="15" s="1"/>
  <c r="T2294" i="15" s="1"/>
  <c r="AB2294" i="15" s="1"/>
  <c r="AJ2291" i="15"/>
  <c r="D1645" i="11" s="1"/>
  <c r="K2294" i="15"/>
  <c r="M2294" i="15" s="1"/>
  <c r="B2296" i="15"/>
  <c r="V2295" i="15"/>
  <c r="U2295" i="15"/>
  <c r="Y2295" i="15"/>
  <c r="J2295" i="15"/>
  <c r="E2295" i="15"/>
  <c r="F2295" i="15" s="1"/>
  <c r="G2295" i="15" s="1"/>
  <c r="C2295" i="15" s="1"/>
  <c r="D2295" i="15" s="1"/>
  <c r="H2295" i="15" s="1"/>
  <c r="AF2295" i="15" s="1"/>
  <c r="E1641" i="11"/>
  <c r="I2295" i="15"/>
  <c r="N2295" i="15"/>
  <c r="O2295" i="15" s="1"/>
  <c r="P2295" i="15" s="1"/>
  <c r="L2295" i="15"/>
  <c r="S2295" i="15"/>
  <c r="AG2293" i="15" l="1"/>
  <c r="AH2293" i="15" s="1"/>
  <c r="AJ2292" i="15"/>
  <c r="D1644" i="11" s="1"/>
  <c r="AA2294" i="15"/>
  <c r="W2295" i="15"/>
  <c r="X2295" i="15" s="1"/>
  <c r="B2297" i="15"/>
  <c r="V2296" i="15"/>
  <c r="U2296" i="15"/>
  <c r="Y2296" i="15"/>
  <c r="J2296" i="15"/>
  <c r="E2296" i="15"/>
  <c r="F2296" i="15" s="1"/>
  <c r="G2296" i="15" s="1"/>
  <c r="C2296" i="15" s="1"/>
  <c r="D2296" i="15" s="1"/>
  <c r="H2296" i="15" s="1"/>
  <c r="AF2296" i="15" s="1"/>
  <c r="E1640" i="11"/>
  <c r="I2296" i="15"/>
  <c r="N2296" i="15"/>
  <c r="O2296" i="15" s="1"/>
  <c r="P2296" i="15" s="1"/>
  <c r="L2296" i="15"/>
  <c r="S2296" i="15"/>
  <c r="AC2294" i="15"/>
  <c r="AD2294" i="15" s="1"/>
  <c r="Q2295" i="15"/>
  <c r="R2295" i="15" s="1"/>
  <c r="T2295" i="15" s="1"/>
  <c r="AB2295" i="15" s="1"/>
  <c r="AC2295" i="15" s="1"/>
  <c r="AD2295" i="15" s="1"/>
  <c r="K2295" i="15"/>
  <c r="M2295" i="15" s="1"/>
  <c r="AJ2293" i="15" l="1"/>
  <c r="D1643" i="11" s="1"/>
  <c r="AI2293" i="15"/>
  <c r="C1643" i="11" s="1"/>
  <c r="W2296" i="15"/>
  <c r="X2296" i="15" s="1"/>
  <c r="Z2296" i="15" s="1"/>
  <c r="Q2296" i="15"/>
  <c r="R2296" i="15" s="1"/>
  <c r="T2296" i="15" s="1"/>
  <c r="AB2296" i="15" s="1"/>
  <c r="K2296" i="15"/>
  <c r="M2296" i="15" s="1"/>
  <c r="AG2294" i="15"/>
  <c r="AE2294" i="15"/>
  <c r="AH2294" i="15" s="1"/>
  <c r="B2298" i="15"/>
  <c r="V2297" i="15"/>
  <c r="U2297" i="15"/>
  <c r="Y2297" i="15"/>
  <c r="J2297" i="15"/>
  <c r="E2297" i="15"/>
  <c r="F2297" i="15" s="1"/>
  <c r="G2297" i="15" s="1"/>
  <c r="C2297" i="15" s="1"/>
  <c r="D2297" i="15" s="1"/>
  <c r="H2297" i="15" s="1"/>
  <c r="AF2297" i="15" s="1"/>
  <c r="E1639" i="11"/>
  <c r="I2297" i="15"/>
  <c r="N2297" i="15"/>
  <c r="O2297" i="15" s="1"/>
  <c r="P2297" i="15" s="1"/>
  <c r="L2297" i="15"/>
  <c r="S2297" i="15"/>
  <c r="Z2295" i="15"/>
  <c r="AA2295" i="15"/>
  <c r="AG2295" i="15" s="1"/>
  <c r="AA2296" i="15" l="1"/>
  <c r="W2297" i="15"/>
  <c r="X2297" i="15" s="1"/>
  <c r="B2299" i="15"/>
  <c r="V2298" i="15"/>
  <c r="U2298" i="15"/>
  <c r="Y2298" i="15"/>
  <c r="J2298" i="15"/>
  <c r="E2298" i="15"/>
  <c r="F2298" i="15" s="1"/>
  <c r="G2298" i="15" s="1"/>
  <c r="C2298" i="15" s="1"/>
  <c r="D2298" i="15" s="1"/>
  <c r="H2298" i="15" s="1"/>
  <c r="AF2298" i="15" s="1"/>
  <c r="E1638" i="11"/>
  <c r="I2298" i="15"/>
  <c r="N2298" i="15"/>
  <c r="O2298" i="15" s="1"/>
  <c r="P2298" i="15" s="1"/>
  <c r="L2298" i="15"/>
  <c r="S2298" i="15"/>
  <c r="Q2297" i="15"/>
  <c r="R2297" i="15" s="1"/>
  <c r="T2297" i="15" s="1"/>
  <c r="AB2297" i="15" s="1"/>
  <c r="AC2297" i="15" s="1"/>
  <c r="AD2297" i="15" s="1"/>
  <c r="AC2296" i="15"/>
  <c r="AD2296" i="15" s="1"/>
  <c r="AI2294" i="15"/>
  <c r="C1642" i="11" s="1"/>
  <c r="AJ2294" i="15"/>
  <c r="D1642" i="11" s="1"/>
  <c r="K2297" i="15"/>
  <c r="M2297" i="15" s="1"/>
  <c r="AE2295" i="15"/>
  <c r="AH2295" i="15" s="1"/>
  <c r="W2298" i="15" l="1"/>
  <c r="X2298" i="15" s="1"/>
  <c r="Z2298" i="15" s="1"/>
  <c r="AG2296" i="15"/>
  <c r="AE2296" i="15"/>
  <c r="AJ2295" i="15"/>
  <c r="D1641" i="11" s="1"/>
  <c r="AI2295" i="15"/>
  <c r="C1641" i="11" s="1"/>
  <c r="K2298" i="15"/>
  <c r="M2298" i="15" s="1"/>
  <c r="Q2298" i="15"/>
  <c r="R2298" i="15" s="1"/>
  <c r="T2298" i="15" s="1"/>
  <c r="AB2298" i="15" s="1"/>
  <c r="B2300" i="15"/>
  <c r="V2299" i="15"/>
  <c r="U2299" i="15"/>
  <c r="Y2299" i="15"/>
  <c r="J2299" i="15"/>
  <c r="E2299" i="15"/>
  <c r="F2299" i="15" s="1"/>
  <c r="G2299" i="15" s="1"/>
  <c r="C2299" i="15" s="1"/>
  <c r="D2299" i="15" s="1"/>
  <c r="H2299" i="15" s="1"/>
  <c r="AF2299" i="15" s="1"/>
  <c r="E1637" i="11"/>
  <c r="I2299" i="15"/>
  <c r="N2299" i="15"/>
  <c r="O2299" i="15" s="1"/>
  <c r="P2299" i="15" s="1"/>
  <c r="L2299" i="15"/>
  <c r="S2299" i="15"/>
  <c r="AA2297" i="15"/>
  <c r="AE2297" i="15" s="1"/>
  <c r="Z2297" i="15"/>
  <c r="AC2298" i="15" l="1"/>
  <c r="AD2298" i="15" s="1"/>
  <c r="AA2298" i="15"/>
  <c r="AH2296" i="15"/>
  <c r="AJ2296" i="15" s="1"/>
  <c r="D1640" i="11" s="1"/>
  <c r="Q2299" i="15"/>
  <c r="R2299" i="15" s="1"/>
  <c r="T2299" i="15" s="1"/>
  <c r="AB2299" i="15" s="1"/>
  <c r="B2301" i="15"/>
  <c r="V2300" i="15"/>
  <c r="U2300" i="15"/>
  <c r="Y2300" i="15"/>
  <c r="J2300" i="15"/>
  <c r="E2300" i="15"/>
  <c r="F2300" i="15" s="1"/>
  <c r="G2300" i="15" s="1"/>
  <c r="C2300" i="15" s="1"/>
  <c r="D2300" i="15" s="1"/>
  <c r="H2300" i="15" s="1"/>
  <c r="AF2300" i="15" s="1"/>
  <c r="E1636" i="11"/>
  <c r="I2300" i="15"/>
  <c r="N2300" i="15"/>
  <c r="O2300" i="15" s="1"/>
  <c r="P2300" i="15" s="1"/>
  <c r="L2300" i="15"/>
  <c r="S2300" i="15"/>
  <c r="K2299" i="15"/>
  <c r="M2299" i="15" s="1"/>
  <c r="AG2297" i="15"/>
  <c r="AH2297" i="15" s="1"/>
  <c r="W2299" i="15"/>
  <c r="X2299" i="15" s="1"/>
  <c r="AE2298" i="15" l="1"/>
  <c r="AG2298" i="15"/>
  <c r="W2300" i="15"/>
  <c r="X2300" i="15" s="1"/>
  <c r="Z2300" i="15" s="1"/>
  <c r="AI2296" i="15"/>
  <c r="C1640" i="11" s="1"/>
  <c r="AC2299" i="15"/>
  <c r="AD2299" i="15" s="1"/>
  <c r="AI2297" i="15"/>
  <c r="C1639" i="11" s="1"/>
  <c r="AJ2297" i="15"/>
  <c r="D1639" i="11" s="1"/>
  <c r="AA2299" i="15"/>
  <c r="Z2299" i="15"/>
  <c r="K2300" i="15"/>
  <c r="M2300" i="15" s="1"/>
  <c r="B2302" i="15"/>
  <c r="V2301" i="15"/>
  <c r="U2301" i="15"/>
  <c r="Y2301" i="15"/>
  <c r="J2301" i="15"/>
  <c r="E2301" i="15"/>
  <c r="F2301" i="15" s="1"/>
  <c r="G2301" i="15" s="1"/>
  <c r="C2301" i="15" s="1"/>
  <c r="D2301" i="15" s="1"/>
  <c r="H2301" i="15" s="1"/>
  <c r="AF2301" i="15" s="1"/>
  <c r="E1635" i="11"/>
  <c r="I2301" i="15"/>
  <c r="N2301" i="15"/>
  <c r="O2301" i="15" s="1"/>
  <c r="P2301" i="15" s="1"/>
  <c r="L2301" i="15"/>
  <c r="S2301" i="15"/>
  <c r="Q2300" i="15"/>
  <c r="R2300" i="15" s="1"/>
  <c r="T2300" i="15" s="1"/>
  <c r="AB2300" i="15" s="1"/>
  <c r="AH2298" i="15" l="1"/>
  <c r="AI2298" i="15" s="1"/>
  <c r="C1638" i="11" s="1"/>
  <c r="AC2300" i="15"/>
  <c r="AD2300" i="15" s="1"/>
  <c r="W2301" i="15"/>
  <c r="X2301" i="15" s="1"/>
  <c r="AA2301" i="15" s="1"/>
  <c r="AA2300" i="15"/>
  <c r="AG2299" i="15"/>
  <c r="B2303" i="15"/>
  <c r="V2302" i="15"/>
  <c r="U2302" i="15"/>
  <c r="Y2302" i="15"/>
  <c r="J2302" i="15"/>
  <c r="E2302" i="15"/>
  <c r="F2302" i="15" s="1"/>
  <c r="G2302" i="15" s="1"/>
  <c r="C2302" i="15" s="1"/>
  <c r="D2302" i="15" s="1"/>
  <c r="H2302" i="15" s="1"/>
  <c r="AF2302" i="15" s="1"/>
  <c r="E1634" i="11"/>
  <c r="I2302" i="15"/>
  <c r="N2302" i="15"/>
  <c r="O2302" i="15" s="1"/>
  <c r="P2302" i="15" s="1"/>
  <c r="L2302" i="15"/>
  <c r="S2302" i="15"/>
  <c r="AE2299" i="15"/>
  <c r="AH2299" i="15" s="1"/>
  <c r="Q2301" i="15"/>
  <c r="R2301" i="15" s="1"/>
  <c r="T2301" i="15" s="1"/>
  <c r="AB2301" i="15" s="1"/>
  <c r="AC2301" i="15" s="1"/>
  <c r="AD2301" i="15" s="1"/>
  <c r="K2301" i="15"/>
  <c r="M2301" i="15" s="1"/>
  <c r="AJ2298" i="15" l="1"/>
  <c r="D1638" i="11" s="1"/>
  <c r="K2302" i="15"/>
  <c r="AG2300" i="15"/>
  <c r="W2302" i="15"/>
  <c r="X2302" i="15" s="1"/>
  <c r="AA2302" i="15" s="1"/>
  <c r="AE2300" i="15"/>
  <c r="AH2300" i="15" s="1"/>
  <c r="AI2300" i="15" s="1"/>
  <c r="C1636" i="11" s="1"/>
  <c r="Z2301" i="15"/>
  <c r="Q2302" i="15"/>
  <c r="R2302" i="15" s="1"/>
  <c r="T2302" i="15" s="1"/>
  <c r="AB2302" i="15" s="1"/>
  <c r="AG2301" i="15"/>
  <c r="AJ2299" i="15"/>
  <c r="D1637" i="11" s="1"/>
  <c r="AI2299" i="15"/>
  <c r="C1637" i="11" s="1"/>
  <c r="B2304" i="15"/>
  <c r="V2303" i="15"/>
  <c r="U2303" i="15"/>
  <c r="Y2303" i="15"/>
  <c r="J2303" i="15"/>
  <c r="E2303" i="15"/>
  <c r="F2303" i="15" s="1"/>
  <c r="G2303" i="15" s="1"/>
  <c r="C2303" i="15" s="1"/>
  <c r="D2303" i="15" s="1"/>
  <c r="H2303" i="15" s="1"/>
  <c r="AF2303" i="15" s="1"/>
  <c r="E1633" i="11"/>
  <c r="I2303" i="15"/>
  <c r="N2303" i="15"/>
  <c r="O2303" i="15" s="1"/>
  <c r="P2303" i="15" s="1"/>
  <c r="L2303" i="15"/>
  <c r="S2303" i="15"/>
  <c r="AE2301" i="15"/>
  <c r="M2302" i="15"/>
  <c r="AH2301" i="15" l="1"/>
  <c r="AI2301" i="15" s="1"/>
  <c r="C1635" i="11" s="1"/>
  <c r="AC2302" i="15"/>
  <c r="AD2302" i="15" s="1"/>
  <c r="AG2302" i="15" s="1"/>
  <c r="Z2302" i="15"/>
  <c r="W2303" i="15"/>
  <c r="X2303" i="15" s="1"/>
  <c r="AA2303" i="15" s="1"/>
  <c r="AJ2300" i="15"/>
  <c r="D1636" i="11" s="1"/>
  <c r="B2305" i="15"/>
  <c r="V2304" i="15"/>
  <c r="U2304" i="15"/>
  <c r="Y2304" i="15"/>
  <c r="J2304" i="15"/>
  <c r="E2304" i="15"/>
  <c r="F2304" i="15" s="1"/>
  <c r="G2304" i="15" s="1"/>
  <c r="C2304" i="15" s="1"/>
  <c r="D2304" i="15" s="1"/>
  <c r="H2304" i="15" s="1"/>
  <c r="AF2304" i="15" s="1"/>
  <c r="E1632" i="11"/>
  <c r="I2304" i="15"/>
  <c r="N2304" i="15"/>
  <c r="O2304" i="15" s="1"/>
  <c r="P2304" i="15" s="1"/>
  <c r="L2304" i="15"/>
  <c r="S2304" i="15"/>
  <c r="Q2303" i="15"/>
  <c r="R2303" i="15" s="1"/>
  <c r="T2303" i="15" s="1"/>
  <c r="AB2303" i="15" s="1"/>
  <c r="K2303" i="15"/>
  <c r="M2303" i="15" s="1"/>
  <c r="AJ2301" i="15" l="1"/>
  <c r="D1635" i="11" s="1"/>
  <c r="AC2303" i="15"/>
  <c r="AD2303" i="15" s="1"/>
  <c r="AE2303" i="15" s="1"/>
  <c r="AE2302" i="15"/>
  <c r="AH2302" i="15" s="1"/>
  <c r="Z2303" i="15"/>
  <c r="W2304" i="15"/>
  <c r="X2304" i="15" s="1"/>
  <c r="Z2304" i="15" s="1"/>
  <c r="K2304" i="15"/>
  <c r="M2304" i="15" s="1"/>
  <c r="B2306" i="15"/>
  <c r="V2305" i="15"/>
  <c r="U2305" i="15"/>
  <c r="Y2305" i="15"/>
  <c r="J2305" i="15"/>
  <c r="E2305" i="15"/>
  <c r="F2305" i="15" s="1"/>
  <c r="G2305" i="15" s="1"/>
  <c r="C2305" i="15" s="1"/>
  <c r="D2305" i="15" s="1"/>
  <c r="H2305" i="15" s="1"/>
  <c r="AF2305" i="15" s="1"/>
  <c r="E1631" i="11"/>
  <c r="I2305" i="15"/>
  <c r="N2305" i="15"/>
  <c r="O2305" i="15" s="1"/>
  <c r="P2305" i="15" s="1"/>
  <c r="L2305" i="15"/>
  <c r="S2305" i="15"/>
  <c r="Q2304" i="15"/>
  <c r="R2304" i="15" s="1"/>
  <c r="T2304" i="15" s="1"/>
  <c r="AB2304" i="15" s="1"/>
  <c r="AJ2302" i="15" l="1"/>
  <c r="D1634" i="11" s="1"/>
  <c r="AI2302" i="15"/>
  <c r="C1634" i="11" s="1"/>
  <c r="AG2303" i="15"/>
  <c r="AH2303" i="15" s="1"/>
  <c r="AC2304" i="15"/>
  <c r="AD2304" i="15" s="1"/>
  <c r="AG2304" i="15" s="1"/>
  <c r="W2305" i="15"/>
  <c r="X2305" i="15" s="1"/>
  <c r="AA2305" i="15" s="1"/>
  <c r="AA2304" i="15"/>
  <c r="B2307" i="15"/>
  <c r="V2306" i="15"/>
  <c r="U2306" i="15"/>
  <c r="Y2306" i="15"/>
  <c r="J2306" i="15"/>
  <c r="E2306" i="15"/>
  <c r="F2306" i="15" s="1"/>
  <c r="G2306" i="15" s="1"/>
  <c r="C2306" i="15" s="1"/>
  <c r="D2306" i="15" s="1"/>
  <c r="H2306" i="15" s="1"/>
  <c r="AF2306" i="15" s="1"/>
  <c r="E1630" i="11"/>
  <c r="I2306" i="15"/>
  <c r="N2306" i="15"/>
  <c r="O2306" i="15" s="1"/>
  <c r="P2306" i="15" s="1"/>
  <c r="L2306" i="15"/>
  <c r="S2306" i="15"/>
  <c r="Q2305" i="15"/>
  <c r="R2305" i="15" s="1"/>
  <c r="T2305" i="15" s="1"/>
  <c r="AB2305" i="15" s="1"/>
  <c r="K2305" i="15"/>
  <c r="M2305" i="15" s="1"/>
  <c r="AI2303" i="15" l="1"/>
  <c r="C1633" i="11" s="1"/>
  <c r="AJ2303" i="15"/>
  <c r="D1633" i="11" s="1"/>
  <c r="AE2304" i="15"/>
  <c r="AH2304" i="15" s="1"/>
  <c r="AJ2304" i="15" s="1"/>
  <c r="D1632" i="11" s="1"/>
  <c r="AC2305" i="15"/>
  <c r="AD2305" i="15" s="1"/>
  <c r="AG2305" i="15" s="1"/>
  <c r="Z2305" i="15"/>
  <c r="W2306" i="15"/>
  <c r="X2306" i="15" s="1"/>
  <c r="B2308" i="15"/>
  <c r="V2307" i="15"/>
  <c r="U2307" i="15"/>
  <c r="Y2307" i="15"/>
  <c r="J2307" i="15"/>
  <c r="E2307" i="15"/>
  <c r="F2307" i="15" s="1"/>
  <c r="G2307" i="15" s="1"/>
  <c r="C2307" i="15" s="1"/>
  <c r="D2307" i="15" s="1"/>
  <c r="H2307" i="15" s="1"/>
  <c r="AF2307" i="15" s="1"/>
  <c r="E1629" i="11"/>
  <c r="I2307" i="15"/>
  <c r="N2307" i="15"/>
  <c r="O2307" i="15" s="1"/>
  <c r="P2307" i="15" s="1"/>
  <c r="L2307" i="15"/>
  <c r="S2307" i="15"/>
  <c r="Q2306" i="15"/>
  <c r="R2306" i="15" s="1"/>
  <c r="T2306" i="15" s="1"/>
  <c r="AB2306" i="15" s="1"/>
  <c r="K2306" i="15"/>
  <c r="M2306" i="15" s="1"/>
  <c r="AE2305" i="15" l="1"/>
  <c r="AH2305" i="15" s="1"/>
  <c r="AJ2305" i="15" s="1"/>
  <c r="D1631" i="11" s="1"/>
  <c r="AC2306" i="15"/>
  <c r="AD2306" i="15" s="1"/>
  <c r="AI2304" i="15"/>
  <c r="C1632" i="11" s="1"/>
  <c r="W2307" i="15"/>
  <c r="X2307" i="15" s="1"/>
  <c r="B2309" i="15"/>
  <c r="V2308" i="15"/>
  <c r="U2308" i="15"/>
  <c r="Y2308" i="15"/>
  <c r="J2308" i="15"/>
  <c r="E2308" i="15"/>
  <c r="F2308" i="15" s="1"/>
  <c r="G2308" i="15" s="1"/>
  <c r="C2308" i="15" s="1"/>
  <c r="D2308" i="15" s="1"/>
  <c r="H2308" i="15" s="1"/>
  <c r="AF2308" i="15" s="1"/>
  <c r="E1628" i="11"/>
  <c r="I2308" i="15"/>
  <c r="N2308" i="15"/>
  <c r="O2308" i="15" s="1"/>
  <c r="P2308" i="15" s="1"/>
  <c r="L2308" i="15"/>
  <c r="S2308" i="15"/>
  <c r="AA2306" i="15"/>
  <c r="Z2306" i="15"/>
  <c r="Q2307" i="15"/>
  <c r="R2307" i="15" s="1"/>
  <c r="T2307" i="15" s="1"/>
  <c r="AB2307" i="15" s="1"/>
  <c r="K2307" i="15"/>
  <c r="M2307" i="15" s="1"/>
  <c r="AG2306" i="15" l="1"/>
  <c r="AC2307" i="15"/>
  <c r="AD2307" i="15" s="1"/>
  <c r="AI2305" i="15"/>
  <c r="C1631" i="11" s="1"/>
  <c r="W2308" i="15"/>
  <c r="X2308" i="15" s="1"/>
  <c r="Z2308" i="15" s="1"/>
  <c r="Q2308" i="15"/>
  <c r="R2308" i="15" s="1"/>
  <c r="T2308" i="15" s="1"/>
  <c r="AB2308" i="15" s="1"/>
  <c r="K2308" i="15"/>
  <c r="M2308" i="15" s="1"/>
  <c r="B2310" i="15"/>
  <c r="V2309" i="15"/>
  <c r="U2309" i="15"/>
  <c r="Y2309" i="15"/>
  <c r="J2309" i="15"/>
  <c r="E2309" i="15"/>
  <c r="F2309" i="15" s="1"/>
  <c r="G2309" i="15" s="1"/>
  <c r="C2309" i="15" s="1"/>
  <c r="D2309" i="15" s="1"/>
  <c r="H2309" i="15" s="1"/>
  <c r="AF2309" i="15" s="1"/>
  <c r="E1627" i="11"/>
  <c r="I2309" i="15"/>
  <c r="N2309" i="15"/>
  <c r="O2309" i="15" s="1"/>
  <c r="P2309" i="15" s="1"/>
  <c r="L2309" i="15"/>
  <c r="S2309" i="15"/>
  <c r="AA2307" i="15"/>
  <c r="Z2307" i="15"/>
  <c r="AE2306" i="15"/>
  <c r="AH2306" i="15" s="1"/>
  <c r="AE2307" i="15" l="1"/>
  <c r="W2309" i="15"/>
  <c r="X2309" i="15" s="1"/>
  <c r="AA2309" i="15" s="1"/>
  <c r="AA2308" i="15"/>
  <c r="Q2309" i="15"/>
  <c r="R2309" i="15" s="1"/>
  <c r="T2309" i="15" s="1"/>
  <c r="AB2309" i="15" s="1"/>
  <c r="B2311" i="15"/>
  <c r="V2310" i="15"/>
  <c r="U2310" i="15"/>
  <c r="Y2310" i="15"/>
  <c r="J2310" i="15"/>
  <c r="E2310" i="15"/>
  <c r="F2310" i="15" s="1"/>
  <c r="G2310" i="15" s="1"/>
  <c r="C2310" i="15" s="1"/>
  <c r="D2310" i="15" s="1"/>
  <c r="H2310" i="15" s="1"/>
  <c r="AF2310" i="15" s="1"/>
  <c r="E1626" i="11"/>
  <c r="I2310" i="15"/>
  <c r="N2310" i="15"/>
  <c r="O2310" i="15" s="1"/>
  <c r="P2310" i="15" s="1"/>
  <c r="L2310" i="15"/>
  <c r="S2310" i="15"/>
  <c r="AC2308" i="15"/>
  <c r="AD2308" i="15" s="1"/>
  <c r="AJ2306" i="15"/>
  <c r="D1630" i="11" s="1"/>
  <c r="AI2306" i="15"/>
  <c r="C1630" i="11" s="1"/>
  <c r="K2309" i="15"/>
  <c r="M2309" i="15" s="1"/>
  <c r="AG2307" i="15"/>
  <c r="AH2307" i="15" s="1"/>
  <c r="W2310" i="15" l="1"/>
  <c r="X2310" i="15" s="1"/>
  <c r="Z2310" i="15" s="1"/>
  <c r="AE2308" i="15"/>
  <c r="Z2309" i="15"/>
  <c r="Q2310" i="15"/>
  <c r="R2310" i="15" s="1"/>
  <c r="T2310" i="15" s="1"/>
  <c r="AB2310" i="15" s="1"/>
  <c r="K2310" i="15"/>
  <c r="M2310" i="15" s="1"/>
  <c r="AJ2307" i="15"/>
  <c r="D1629" i="11" s="1"/>
  <c r="AI2307" i="15"/>
  <c r="C1629" i="11" s="1"/>
  <c r="AG2308" i="15"/>
  <c r="AH2308" i="15" s="1"/>
  <c r="B2312" i="15"/>
  <c r="V2311" i="15"/>
  <c r="U2311" i="15"/>
  <c r="Y2311" i="15"/>
  <c r="J2311" i="15"/>
  <c r="E2311" i="15"/>
  <c r="F2311" i="15" s="1"/>
  <c r="G2311" i="15" s="1"/>
  <c r="C2311" i="15" s="1"/>
  <c r="D2311" i="15" s="1"/>
  <c r="H2311" i="15" s="1"/>
  <c r="AF2311" i="15" s="1"/>
  <c r="E1625" i="11"/>
  <c r="I2311" i="15"/>
  <c r="N2311" i="15"/>
  <c r="O2311" i="15" s="1"/>
  <c r="P2311" i="15" s="1"/>
  <c r="L2311" i="15"/>
  <c r="S2311" i="15"/>
  <c r="AC2309" i="15"/>
  <c r="AD2309" i="15" s="1"/>
  <c r="AC2310" i="15" l="1"/>
  <c r="AD2310" i="15" s="1"/>
  <c r="AA2310" i="15"/>
  <c r="W2311" i="15"/>
  <c r="X2311" i="15" s="1"/>
  <c r="AA2311" i="15" s="1"/>
  <c r="AJ2308" i="15"/>
  <c r="D1628" i="11" s="1"/>
  <c r="AI2308" i="15"/>
  <c r="C1628" i="11" s="1"/>
  <c r="B2313" i="15"/>
  <c r="V2312" i="15"/>
  <c r="U2312" i="15"/>
  <c r="Y2312" i="15"/>
  <c r="J2312" i="15"/>
  <c r="E2312" i="15"/>
  <c r="F2312" i="15" s="1"/>
  <c r="G2312" i="15" s="1"/>
  <c r="C2312" i="15" s="1"/>
  <c r="D2312" i="15" s="1"/>
  <c r="H2312" i="15" s="1"/>
  <c r="AF2312" i="15" s="1"/>
  <c r="E1624" i="11"/>
  <c r="I2312" i="15"/>
  <c r="N2312" i="15"/>
  <c r="O2312" i="15" s="1"/>
  <c r="P2312" i="15" s="1"/>
  <c r="L2312" i="15"/>
  <c r="S2312" i="15"/>
  <c r="AG2309" i="15"/>
  <c r="AE2309" i="15"/>
  <c r="Q2311" i="15"/>
  <c r="R2311" i="15" s="1"/>
  <c r="T2311" i="15" s="1"/>
  <c r="AB2311" i="15" s="1"/>
  <c r="K2311" i="15"/>
  <c r="M2311" i="15" s="1"/>
  <c r="AC2311" i="15" l="1"/>
  <c r="AD2311" i="15" s="1"/>
  <c r="AG2311" i="15" s="1"/>
  <c r="AE2310" i="15"/>
  <c r="AG2310" i="15"/>
  <c r="AH2310" i="15" s="1"/>
  <c r="AI2310" i="15" s="1"/>
  <c r="C1626" i="11" s="1"/>
  <c r="W2312" i="15"/>
  <c r="X2312" i="15" s="1"/>
  <c r="Z2312" i="15" s="1"/>
  <c r="Z2311" i="15"/>
  <c r="Q2312" i="15"/>
  <c r="AH2309" i="15"/>
  <c r="K2312" i="15"/>
  <c r="M2312" i="15" s="1"/>
  <c r="B2314" i="15"/>
  <c r="V2313" i="15"/>
  <c r="U2313" i="15"/>
  <c r="Y2313" i="15"/>
  <c r="J2313" i="15"/>
  <c r="E2313" i="15"/>
  <c r="F2313" i="15" s="1"/>
  <c r="G2313" i="15" s="1"/>
  <c r="C2313" i="15" s="1"/>
  <c r="D2313" i="15" s="1"/>
  <c r="H2313" i="15" s="1"/>
  <c r="AF2313" i="15" s="1"/>
  <c r="E1623" i="11"/>
  <c r="I2313" i="15"/>
  <c r="N2313" i="15"/>
  <c r="O2313" i="15" s="1"/>
  <c r="P2313" i="15" s="1"/>
  <c r="L2313" i="15"/>
  <c r="S2313" i="15"/>
  <c r="R2312" i="15"/>
  <c r="T2312" i="15" s="1"/>
  <c r="AB2312" i="15" s="1"/>
  <c r="AE2311" i="15" l="1"/>
  <c r="AH2311" i="15" s="1"/>
  <c r="K2313" i="15"/>
  <c r="M2313" i="15" s="1"/>
  <c r="AC2312" i="15"/>
  <c r="AD2312" i="15" s="1"/>
  <c r="AJ2310" i="15"/>
  <c r="D1626" i="11" s="1"/>
  <c r="AA2312" i="15"/>
  <c r="W2313" i="15"/>
  <c r="X2313" i="15" s="1"/>
  <c r="AA2313" i="15" s="1"/>
  <c r="B2315" i="15"/>
  <c r="V2314" i="15"/>
  <c r="U2314" i="15"/>
  <c r="Y2314" i="15"/>
  <c r="J2314" i="15"/>
  <c r="E2314" i="15"/>
  <c r="F2314" i="15" s="1"/>
  <c r="G2314" i="15" s="1"/>
  <c r="C2314" i="15" s="1"/>
  <c r="D2314" i="15" s="1"/>
  <c r="H2314" i="15" s="1"/>
  <c r="AF2314" i="15" s="1"/>
  <c r="E1622" i="11"/>
  <c r="I2314" i="15"/>
  <c r="N2314" i="15"/>
  <c r="O2314" i="15" s="1"/>
  <c r="P2314" i="15" s="1"/>
  <c r="L2314" i="15"/>
  <c r="S2314" i="15"/>
  <c r="Q2313" i="15"/>
  <c r="R2313" i="15" s="1"/>
  <c r="T2313" i="15" s="1"/>
  <c r="AB2313" i="15" s="1"/>
  <c r="AJ2309" i="15"/>
  <c r="D1627" i="11" s="1"/>
  <c r="AI2309" i="15"/>
  <c r="C1627" i="11" s="1"/>
  <c r="AC2313" i="15" l="1"/>
  <c r="AD2313" i="15" s="1"/>
  <c r="AE2313" i="15" s="1"/>
  <c r="AJ2311" i="15"/>
  <c r="D1625" i="11" s="1"/>
  <c r="AI2311" i="15"/>
  <c r="C1625" i="11" s="1"/>
  <c r="AG2312" i="15"/>
  <c r="W2314" i="15"/>
  <c r="X2314" i="15" s="1"/>
  <c r="Z2314" i="15" s="1"/>
  <c r="Z2313" i="15"/>
  <c r="AE2312" i="15"/>
  <c r="AH2312" i="15" s="1"/>
  <c r="AI2312" i="15" s="1"/>
  <c r="C1624" i="11" s="1"/>
  <c r="B2316" i="15"/>
  <c r="V2315" i="15"/>
  <c r="U2315" i="15"/>
  <c r="Y2315" i="15"/>
  <c r="J2315" i="15"/>
  <c r="E2315" i="15"/>
  <c r="F2315" i="15" s="1"/>
  <c r="G2315" i="15" s="1"/>
  <c r="C2315" i="15" s="1"/>
  <c r="D2315" i="15" s="1"/>
  <c r="H2315" i="15" s="1"/>
  <c r="AF2315" i="15" s="1"/>
  <c r="E1621" i="11"/>
  <c r="I2315" i="15"/>
  <c r="N2315" i="15"/>
  <c r="O2315" i="15" s="1"/>
  <c r="P2315" i="15" s="1"/>
  <c r="L2315" i="15"/>
  <c r="S2315" i="15"/>
  <c r="Q2314" i="15"/>
  <c r="R2314" i="15" s="1"/>
  <c r="T2314" i="15" s="1"/>
  <c r="AB2314" i="15" s="1"/>
  <c r="K2314" i="15"/>
  <c r="M2314" i="15" s="1"/>
  <c r="AG2313" i="15" l="1"/>
  <c r="AC2314" i="15"/>
  <c r="AD2314" i="15" s="1"/>
  <c r="AJ2312" i="15"/>
  <c r="D1624" i="11" s="1"/>
  <c r="AA2314" i="15"/>
  <c r="W2315" i="15"/>
  <c r="X2315" i="15" s="1"/>
  <c r="AA2315" i="15" s="1"/>
  <c r="B2317" i="15"/>
  <c r="V2316" i="15"/>
  <c r="U2316" i="15"/>
  <c r="Y2316" i="15"/>
  <c r="J2316" i="15"/>
  <c r="E2316" i="15"/>
  <c r="F2316" i="15" s="1"/>
  <c r="G2316" i="15" s="1"/>
  <c r="C2316" i="15" s="1"/>
  <c r="D2316" i="15" s="1"/>
  <c r="H2316" i="15" s="1"/>
  <c r="AF2316" i="15" s="1"/>
  <c r="E1620" i="11"/>
  <c r="I2316" i="15"/>
  <c r="N2316" i="15"/>
  <c r="O2316" i="15" s="1"/>
  <c r="P2316" i="15" s="1"/>
  <c r="L2316" i="15"/>
  <c r="S2316" i="15"/>
  <c r="Q2315" i="15"/>
  <c r="R2315" i="15" s="1"/>
  <c r="T2315" i="15" s="1"/>
  <c r="AB2315" i="15" s="1"/>
  <c r="K2315" i="15"/>
  <c r="M2315" i="15" s="1"/>
  <c r="AH2313" i="15"/>
  <c r="AG2314" i="15" l="1"/>
  <c r="AC2315" i="15"/>
  <c r="AD2315" i="15" s="1"/>
  <c r="AE2315" i="15" s="1"/>
  <c r="Z2315" i="15"/>
  <c r="AE2314" i="15"/>
  <c r="AH2314" i="15" s="1"/>
  <c r="AJ2314" i="15" s="1"/>
  <c r="D1622" i="11" s="1"/>
  <c r="AI2313" i="15"/>
  <c r="C1623" i="11" s="1"/>
  <c r="AJ2313" i="15"/>
  <c r="D1623" i="11" s="1"/>
  <c r="W2316" i="15"/>
  <c r="X2316" i="15" s="1"/>
  <c r="B2318" i="15"/>
  <c r="V2317" i="15"/>
  <c r="U2317" i="15"/>
  <c r="Y2317" i="15"/>
  <c r="J2317" i="15"/>
  <c r="E2317" i="15"/>
  <c r="F2317" i="15" s="1"/>
  <c r="G2317" i="15" s="1"/>
  <c r="C2317" i="15" s="1"/>
  <c r="D2317" i="15" s="1"/>
  <c r="H2317" i="15" s="1"/>
  <c r="AF2317" i="15" s="1"/>
  <c r="E1619" i="11"/>
  <c r="I2317" i="15"/>
  <c r="N2317" i="15"/>
  <c r="O2317" i="15" s="1"/>
  <c r="P2317" i="15" s="1"/>
  <c r="L2317" i="15"/>
  <c r="S2317" i="15"/>
  <c r="Q2316" i="15"/>
  <c r="R2316" i="15" s="1"/>
  <c r="T2316" i="15" s="1"/>
  <c r="AB2316" i="15" s="1"/>
  <c r="K2316" i="15"/>
  <c r="M2316" i="15" s="1"/>
  <c r="AG2315" i="15" l="1"/>
  <c r="AH2315" i="15" s="1"/>
  <c r="AI2315" i="15" s="1"/>
  <c r="C1621" i="11" s="1"/>
  <c r="AC2316" i="15"/>
  <c r="AD2316" i="15" s="1"/>
  <c r="W2317" i="15"/>
  <c r="X2317" i="15" s="1"/>
  <c r="AA2317" i="15" s="1"/>
  <c r="AI2314" i="15"/>
  <c r="C1622" i="11" s="1"/>
  <c r="Z2316" i="15"/>
  <c r="AA2316" i="15"/>
  <c r="Q2317" i="15"/>
  <c r="R2317" i="15" s="1"/>
  <c r="T2317" i="15" s="1"/>
  <c r="AB2317" i="15" s="1"/>
  <c r="B2319" i="15"/>
  <c r="V2318" i="15"/>
  <c r="U2318" i="15"/>
  <c r="Y2318" i="15"/>
  <c r="J2318" i="15"/>
  <c r="E2318" i="15"/>
  <c r="F2318" i="15" s="1"/>
  <c r="G2318" i="15" s="1"/>
  <c r="C2318" i="15" s="1"/>
  <c r="D2318" i="15" s="1"/>
  <c r="H2318" i="15" s="1"/>
  <c r="AF2318" i="15" s="1"/>
  <c r="E1618" i="11"/>
  <c r="I2318" i="15"/>
  <c r="N2318" i="15"/>
  <c r="O2318" i="15" s="1"/>
  <c r="P2318" i="15" s="1"/>
  <c r="L2318" i="15"/>
  <c r="S2318" i="15"/>
  <c r="K2317" i="15"/>
  <c r="M2317" i="15" s="1"/>
  <c r="AG2316" i="15" l="1"/>
  <c r="AC2317" i="15"/>
  <c r="AD2317" i="15" s="1"/>
  <c r="AG2317" i="15" s="1"/>
  <c r="AJ2315" i="15"/>
  <c r="D1621" i="11" s="1"/>
  <c r="Z2317" i="15"/>
  <c r="W2318" i="15"/>
  <c r="X2318" i="15" s="1"/>
  <c r="Z2318" i="15" s="1"/>
  <c r="Q2318" i="15"/>
  <c r="R2318" i="15" s="1"/>
  <c r="T2318" i="15" s="1"/>
  <c r="AB2318" i="15" s="1"/>
  <c r="AE2316" i="15"/>
  <c r="AH2316" i="15" s="1"/>
  <c r="B2320" i="15"/>
  <c r="V2319" i="15"/>
  <c r="U2319" i="15"/>
  <c r="Y2319" i="15"/>
  <c r="J2319" i="15"/>
  <c r="E2319" i="15"/>
  <c r="F2319" i="15" s="1"/>
  <c r="G2319" i="15" s="1"/>
  <c r="C2319" i="15" s="1"/>
  <c r="D2319" i="15" s="1"/>
  <c r="H2319" i="15" s="1"/>
  <c r="AF2319" i="15" s="1"/>
  <c r="E1617" i="11"/>
  <c r="I2319" i="15"/>
  <c r="N2319" i="15"/>
  <c r="O2319" i="15" s="1"/>
  <c r="P2319" i="15" s="1"/>
  <c r="L2319" i="15"/>
  <c r="S2319" i="15"/>
  <c r="K2318" i="15"/>
  <c r="M2318" i="15" s="1"/>
  <c r="AE2317" i="15" l="1"/>
  <c r="AH2317" i="15" s="1"/>
  <c r="AI2317" i="15" s="1"/>
  <c r="C1619" i="11" s="1"/>
  <c r="AA2318" i="15"/>
  <c r="W2319" i="15"/>
  <c r="X2319" i="15" s="1"/>
  <c r="AA2319" i="15" s="1"/>
  <c r="AC2318" i="15"/>
  <c r="AD2318" i="15" s="1"/>
  <c r="B2321" i="15"/>
  <c r="V2320" i="15"/>
  <c r="U2320" i="15"/>
  <c r="Y2320" i="15"/>
  <c r="J2320" i="15"/>
  <c r="E2320" i="15"/>
  <c r="F2320" i="15" s="1"/>
  <c r="G2320" i="15" s="1"/>
  <c r="C2320" i="15" s="1"/>
  <c r="D2320" i="15" s="1"/>
  <c r="H2320" i="15" s="1"/>
  <c r="AF2320" i="15" s="1"/>
  <c r="E1616" i="11"/>
  <c r="I2320" i="15"/>
  <c r="N2320" i="15"/>
  <c r="O2320" i="15" s="1"/>
  <c r="P2320" i="15" s="1"/>
  <c r="L2320" i="15"/>
  <c r="S2320" i="15"/>
  <c r="Q2319" i="15"/>
  <c r="R2319" i="15" s="1"/>
  <c r="T2319" i="15" s="1"/>
  <c r="AB2319" i="15" s="1"/>
  <c r="K2319" i="15"/>
  <c r="M2319" i="15" s="1"/>
  <c r="AJ2316" i="15"/>
  <c r="D1620" i="11" s="1"/>
  <c r="AI2316" i="15"/>
  <c r="C1620" i="11" s="1"/>
  <c r="AJ2317" i="15" l="1"/>
  <c r="D1619" i="11" s="1"/>
  <c r="AC2319" i="15"/>
  <c r="AD2319" i="15" s="1"/>
  <c r="AG2319" i="15" s="1"/>
  <c r="W2320" i="15"/>
  <c r="X2320" i="15" s="1"/>
  <c r="Z2320" i="15" s="1"/>
  <c r="Z2319" i="15"/>
  <c r="AG2318" i="15"/>
  <c r="AE2318" i="15"/>
  <c r="AH2318" i="15" s="1"/>
  <c r="AJ2318" i="15" s="1"/>
  <c r="D1618" i="11" s="1"/>
  <c r="B2322" i="15"/>
  <c r="V2321" i="15"/>
  <c r="U2321" i="15"/>
  <c r="Y2321" i="15"/>
  <c r="J2321" i="15"/>
  <c r="E2321" i="15"/>
  <c r="F2321" i="15" s="1"/>
  <c r="G2321" i="15" s="1"/>
  <c r="C2321" i="15" s="1"/>
  <c r="D2321" i="15" s="1"/>
  <c r="H2321" i="15" s="1"/>
  <c r="AF2321" i="15" s="1"/>
  <c r="E1615" i="11"/>
  <c r="I2321" i="15"/>
  <c r="N2321" i="15"/>
  <c r="O2321" i="15" s="1"/>
  <c r="P2321" i="15" s="1"/>
  <c r="L2321" i="15"/>
  <c r="S2321" i="15"/>
  <c r="Q2320" i="15"/>
  <c r="R2320" i="15" s="1"/>
  <c r="T2320" i="15" s="1"/>
  <c r="AB2320" i="15" s="1"/>
  <c r="K2320" i="15"/>
  <c r="M2320" i="15" s="1"/>
  <c r="AC2320" i="15" l="1"/>
  <c r="AD2320" i="15" s="1"/>
  <c r="AE2319" i="15"/>
  <c r="AH2319" i="15" s="1"/>
  <c r="W2321" i="15"/>
  <c r="X2321" i="15" s="1"/>
  <c r="Z2321" i="15" s="1"/>
  <c r="AA2320" i="15"/>
  <c r="Q2321" i="15"/>
  <c r="R2321" i="15" s="1"/>
  <c r="T2321" i="15" s="1"/>
  <c r="AB2321" i="15" s="1"/>
  <c r="AI2318" i="15"/>
  <c r="C1618" i="11" s="1"/>
  <c r="K2321" i="15"/>
  <c r="M2321" i="15" s="1"/>
  <c r="B2323" i="15"/>
  <c r="V2322" i="15"/>
  <c r="U2322" i="15"/>
  <c r="Y2322" i="15"/>
  <c r="J2322" i="15"/>
  <c r="E2322" i="15"/>
  <c r="F2322" i="15" s="1"/>
  <c r="G2322" i="15" s="1"/>
  <c r="C2322" i="15" s="1"/>
  <c r="D2322" i="15" s="1"/>
  <c r="H2322" i="15" s="1"/>
  <c r="AF2322" i="15" s="1"/>
  <c r="E1614" i="11"/>
  <c r="I2322" i="15"/>
  <c r="N2322" i="15"/>
  <c r="O2322" i="15" s="1"/>
  <c r="P2322" i="15" s="1"/>
  <c r="L2322" i="15"/>
  <c r="S2322" i="15"/>
  <c r="AC2321" i="15" l="1"/>
  <c r="AD2321" i="15" s="1"/>
  <c r="AG2321" i="15" s="1"/>
  <c r="AI2319" i="15"/>
  <c r="C1617" i="11" s="1"/>
  <c r="AJ2319" i="15"/>
  <c r="D1617" i="11" s="1"/>
  <c r="AG2320" i="15"/>
  <c r="AA2321" i="15"/>
  <c r="AE2320" i="15"/>
  <c r="AH2320" i="15" s="1"/>
  <c r="AJ2320" i="15" s="1"/>
  <c r="D1616" i="11" s="1"/>
  <c r="W2322" i="15"/>
  <c r="X2322" i="15" s="1"/>
  <c r="Z2322" i="15" s="1"/>
  <c r="B2324" i="15"/>
  <c r="V2323" i="15"/>
  <c r="U2323" i="15"/>
  <c r="Y2323" i="15"/>
  <c r="J2323" i="15"/>
  <c r="E2323" i="15"/>
  <c r="F2323" i="15" s="1"/>
  <c r="G2323" i="15" s="1"/>
  <c r="C2323" i="15" s="1"/>
  <c r="D2323" i="15" s="1"/>
  <c r="H2323" i="15" s="1"/>
  <c r="AF2323" i="15" s="1"/>
  <c r="E1613" i="11"/>
  <c r="I2323" i="15"/>
  <c r="N2323" i="15"/>
  <c r="O2323" i="15" s="1"/>
  <c r="P2323" i="15" s="1"/>
  <c r="L2323" i="15"/>
  <c r="S2323" i="15"/>
  <c r="Q2322" i="15"/>
  <c r="R2322" i="15" s="1"/>
  <c r="T2322" i="15" s="1"/>
  <c r="AB2322" i="15" s="1"/>
  <c r="K2322" i="15"/>
  <c r="M2322" i="15" s="1"/>
  <c r="AE2321" i="15" l="1"/>
  <c r="AH2321" i="15" s="1"/>
  <c r="AI2321" i="15" s="1"/>
  <c r="C1615" i="11" s="1"/>
  <c r="AC2322" i="15"/>
  <c r="AD2322" i="15" s="1"/>
  <c r="AG2322" i="15" s="1"/>
  <c r="AA2322" i="15"/>
  <c r="W2323" i="15"/>
  <c r="X2323" i="15" s="1"/>
  <c r="AA2323" i="15" s="1"/>
  <c r="AI2320" i="15"/>
  <c r="C1616" i="11" s="1"/>
  <c r="B2325" i="15"/>
  <c r="V2324" i="15"/>
  <c r="U2324" i="15"/>
  <c r="J2324" i="15"/>
  <c r="Y2324" i="15"/>
  <c r="E2324" i="15"/>
  <c r="F2324" i="15" s="1"/>
  <c r="G2324" i="15" s="1"/>
  <c r="C2324" i="15" s="1"/>
  <c r="D2324" i="15" s="1"/>
  <c r="H2324" i="15" s="1"/>
  <c r="AF2324" i="15" s="1"/>
  <c r="E1612" i="11"/>
  <c r="I2324" i="15"/>
  <c r="N2324" i="15"/>
  <c r="O2324" i="15" s="1"/>
  <c r="P2324" i="15" s="1"/>
  <c r="L2324" i="15"/>
  <c r="S2324" i="15"/>
  <c r="Q2323" i="15"/>
  <c r="R2323" i="15" s="1"/>
  <c r="T2323" i="15" s="1"/>
  <c r="AB2323" i="15" s="1"/>
  <c r="K2323" i="15"/>
  <c r="M2323" i="15" s="1"/>
  <c r="AC2323" i="15" l="1"/>
  <c r="AD2323" i="15" s="1"/>
  <c r="AE2323" i="15" s="1"/>
  <c r="AE2322" i="15"/>
  <c r="AH2322" i="15" s="1"/>
  <c r="AI2322" i="15" s="1"/>
  <c r="C1614" i="11" s="1"/>
  <c r="W2324" i="15"/>
  <c r="X2324" i="15" s="1"/>
  <c r="Z2324" i="15" s="1"/>
  <c r="Z2323" i="15"/>
  <c r="AJ2321" i="15"/>
  <c r="D1615" i="11" s="1"/>
  <c r="B2326" i="15"/>
  <c r="V2325" i="15"/>
  <c r="U2325" i="15"/>
  <c r="Y2325" i="15"/>
  <c r="J2325" i="15"/>
  <c r="E2325" i="15"/>
  <c r="F2325" i="15" s="1"/>
  <c r="G2325" i="15" s="1"/>
  <c r="C2325" i="15" s="1"/>
  <c r="D2325" i="15" s="1"/>
  <c r="H2325" i="15" s="1"/>
  <c r="AF2325" i="15" s="1"/>
  <c r="E1611" i="11"/>
  <c r="I2325" i="15"/>
  <c r="N2325" i="15"/>
  <c r="O2325" i="15" s="1"/>
  <c r="P2325" i="15" s="1"/>
  <c r="L2325" i="15"/>
  <c r="S2325" i="15"/>
  <c r="Q2324" i="15"/>
  <c r="R2324" i="15" s="1"/>
  <c r="T2324" i="15" s="1"/>
  <c r="AB2324" i="15" s="1"/>
  <c r="K2324" i="15"/>
  <c r="M2324" i="15" s="1"/>
  <c r="AG2323" i="15" l="1"/>
  <c r="AH2323" i="15" s="1"/>
  <c r="AI2323" i="15" s="1"/>
  <c r="C1613" i="11" s="1"/>
  <c r="AC2324" i="15"/>
  <c r="AD2324" i="15" s="1"/>
  <c r="AJ2322" i="15"/>
  <c r="D1614" i="11" s="1"/>
  <c r="AA2324" i="15"/>
  <c r="W2325" i="15"/>
  <c r="X2325" i="15" s="1"/>
  <c r="B2327" i="15"/>
  <c r="V2326" i="15"/>
  <c r="U2326" i="15"/>
  <c r="Y2326" i="15"/>
  <c r="J2326" i="15"/>
  <c r="E2326" i="15"/>
  <c r="F2326" i="15" s="1"/>
  <c r="G2326" i="15" s="1"/>
  <c r="C2326" i="15" s="1"/>
  <c r="D2326" i="15" s="1"/>
  <c r="H2326" i="15" s="1"/>
  <c r="AF2326" i="15" s="1"/>
  <c r="E1610" i="11"/>
  <c r="I2326" i="15"/>
  <c r="N2326" i="15"/>
  <c r="O2326" i="15" s="1"/>
  <c r="P2326" i="15" s="1"/>
  <c r="L2326" i="15"/>
  <c r="S2326" i="15"/>
  <c r="Q2325" i="15"/>
  <c r="R2325" i="15" s="1"/>
  <c r="T2325" i="15" s="1"/>
  <c r="AB2325" i="15" s="1"/>
  <c r="K2325" i="15"/>
  <c r="M2325" i="15" s="1"/>
  <c r="AG2324" i="15" l="1"/>
  <c r="W2326" i="15"/>
  <c r="X2326" i="15" s="1"/>
  <c r="Z2326" i="15" s="1"/>
  <c r="AE2324" i="15"/>
  <c r="AH2324" i="15" s="1"/>
  <c r="AJ2323" i="15"/>
  <c r="D1613" i="11" s="1"/>
  <c r="K2326" i="15"/>
  <c r="M2326" i="15" s="1"/>
  <c r="AC2325" i="15"/>
  <c r="AD2325" i="15" s="1"/>
  <c r="B2328" i="15"/>
  <c r="V2327" i="15"/>
  <c r="U2327" i="15"/>
  <c r="Y2327" i="15"/>
  <c r="J2327" i="15"/>
  <c r="E2327" i="15"/>
  <c r="F2327" i="15" s="1"/>
  <c r="G2327" i="15" s="1"/>
  <c r="C2327" i="15" s="1"/>
  <c r="D2327" i="15" s="1"/>
  <c r="H2327" i="15" s="1"/>
  <c r="AF2327" i="15" s="1"/>
  <c r="E1609" i="11"/>
  <c r="I2327" i="15"/>
  <c r="N2327" i="15"/>
  <c r="O2327" i="15" s="1"/>
  <c r="P2327" i="15" s="1"/>
  <c r="L2327" i="15"/>
  <c r="S2327" i="15"/>
  <c r="Z2325" i="15"/>
  <c r="AA2325" i="15"/>
  <c r="Q2326" i="15"/>
  <c r="R2326" i="15" s="1"/>
  <c r="T2326" i="15" s="1"/>
  <c r="AB2326" i="15" s="1"/>
  <c r="AC2326" i="15" l="1"/>
  <c r="AD2326" i="15" s="1"/>
  <c r="AI2324" i="15"/>
  <c r="C1612" i="11" s="1"/>
  <c r="AJ2324" i="15"/>
  <c r="D1612" i="11" s="1"/>
  <c r="W2327" i="15"/>
  <c r="X2327" i="15" s="1"/>
  <c r="Z2327" i="15" s="1"/>
  <c r="AA2326" i="15"/>
  <c r="B2329" i="15"/>
  <c r="V2328" i="15"/>
  <c r="U2328" i="15"/>
  <c r="Y2328" i="15"/>
  <c r="J2328" i="15"/>
  <c r="E2328" i="15"/>
  <c r="F2328" i="15" s="1"/>
  <c r="G2328" i="15" s="1"/>
  <c r="C2328" i="15" s="1"/>
  <c r="D2328" i="15" s="1"/>
  <c r="H2328" i="15" s="1"/>
  <c r="AF2328" i="15" s="1"/>
  <c r="E1608" i="11"/>
  <c r="I2328" i="15"/>
  <c r="N2328" i="15"/>
  <c r="O2328" i="15" s="1"/>
  <c r="P2328" i="15" s="1"/>
  <c r="L2328" i="15"/>
  <c r="S2328" i="15"/>
  <c r="AG2325" i="15"/>
  <c r="AE2325" i="15"/>
  <c r="Q2327" i="15"/>
  <c r="R2327" i="15" s="1"/>
  <c r="T2327" i="15" s="1"/>
  <c r="AB2327" i="15" s="1"/>
  <c r="K2327" i="15"/>
  <c r="M2327" i="15" s="1"/>
  <c r="AE2326" i="15" l="1"/>
  <c r="AG2326" i="15"/>
  <c r="AH2326" i="15" s="1"/>
  <c r="AJ2326" i="15" s="1"/>
  <c r="D1610" i="11" s="1"/>
  <c r="AA2327" i="15"/>
  <c r="W2328" i="15"/>
  <c r="X2328" i="15" s="1"/>
  <c r="Z2328" i="15" s="1"/>
  <c r="AH2325" i="15"/>
  <c r="AJ2325" i="15" s="1"/>
  <c r="D1611" i="11" s="1"/>
  <c r="AC2327" i="15"/>
  <c r="AD2327" i="15" s="1"/>
  <c r="K2328" i="15"/>
  <c r="M2328" i="15" s="1"/>
  <c r="B2330" i="15"/>
  <c r="V2329" i="15"/>
  <c r="U2329" i="15"/>
  <c r="Y2329" i="15"/>
  <c r="J2329" i="15"/>
  <c r="E2329" i="15"/>
  <c r="F2329" i="15" s="1"/>
  <c r="G2329" i="15" s="1"/>
  <c r="C2329" i="15" s="1"/>
  <c r="D2329" i="15" s="1"/>
  <c r="H2329" i="15" s="1"/>
  <c r="AF2329" i="15" s="1"/>
  <c r="E1607" i="11"/>
  <c r="I2329" i="15"/>
  <c r="N2329" i="15"/>
  <c r="O2329" i="15" s="1"/>
  <c r="P2329" i="15" s="1"/>
  <c r="L2329" i="15"/>
  <c r="S2329" i="15"/>
  <c r="Q2328" i="15"/>
  <c r="R2328" i="15" s="1"/>
  <c r="T2328" i="15" s="1"/>
  <c r="AB2328" i="15" s="1"/>
  <c r="AC2328" i="15" l="1"/>
  <c r="AD2328" i="15" s="1"/>
  <c r="AA2328" i="15"/>
  <c r="AE2327" i="15"/>
  <c r="AI2326" i="15"/>
  <c r="C1610" i="11" s="1"/>
  <c r="Q2329" i="15"/>
  <c r="R2329" i="15" s="1"/>
  <c r="T2329" i="15" s="1"/>
  <c r="AB2329" i="15" s="1"/>
  <c r="AI2325" i="15"/>
  <c r="C1611" i="11" s="1"/>
  <c r="AG2327" i="15"/>
  <c r="AH2327" i="15" s="1"/>
  <c r="W2329" i="15"/>
  <c r="X2329" i="15" s="1"/>
  <c r="B2331" i="15"/>
  <c r="V2330" i="15"/>
  <c r="U2330" i="15"/>
  <c r="Y2330" i="15"/>
  <c r="J2330" i="15"/>
  <c r="E2330" i="15"/>
  <c r="F2330" i="15" s="1"/>
  <c r="G2330" i="15" s="1"/>
  <c r="C2330" i="15" s="1"/>
  <c r="D2330" i="15" s="1"/>
  <c r="H2330" i="15" s="1"/>
  <c r="AF2330" i="15" s="1"/>
  <c r="E1606" i="11"/>
  <c r="I2330" i="15"/>
  <c r="N2330" i="15"/>
  <c r="O2330" i="15" s="1"/>
  <c r="P2330" i="15" s="1"/>
  <c r="L2330" i="15"/>
  <c r="S2330" i="15"/>
  <c r="K2329" i="15"/>
  <c r="M2329" i="15" s="1"/>
  <c r="AE2328" i="15" l="1"/>
  <c r="AG2328" i="15"/>
  <c r="AH2328" i="15" s="1"/>
  <c r="AJ2328" i="15" s="1"/>
  <c r="D1608" i="11" s="1"/>
  <c r="W2330" i="15"/>
  <c r="X2330" i="15" s="1"/>
  <c r="Z2330" i="15" s="1"/>
  <c r="Q2330" i="15"/>
  <c r="AI2327" i="15"/>
  <c r="C1609" i="11" s="1"/>
  <c r="AJ2327" i="15"/>
  <c r="D1609" i="11" s="1"/>
  <c r="K2330" i="15"/>
  <c r="M2330" i="15" s="1"/>
  <c r="B2332" i="15"/>
  <c r="V2331" i="15"/>
  <c r="U2331" i="15"/>
  <c r="Y2331" i="15"/>
  <c r="J2331" i="15"/>
  <c r="E2331" i="15"/>
  <c r="F2331" i="15" s="1"/>
  <c r="G2331" i="15" s="1"/>
  <c r="C2331" i="15" s="1"/>
  <c r="D2331" i="15" s="1"/>
  <c r="H2331" i="15" s="1"/>
  <c r="AF2331" i="15" s="1"/>
  <c r="E1605" i="11"/>
  <c r="I2331" i="15"/>
  <c r="N2331" i="15"/>
  <c r="O2331" i="15" s="1"/>
  <c r="P2331" i="15" s="1"/>
  <c r="L2331" i="15"/>
  <c r="S2331" i="15"/>
  <c r="AC2329" i="15"/>
  <c r="AD2329" i="15" s="1"/>
  <c r="AA2329" i="15"/>
  <c r="Z2329" i="15"/>
  <c r="R2330" i="15"/>
  <c r="T2330" i="15" s="1"/>
  <c r="AB2330" i="15" s="1"/>
  <c r="AC2330" i="15" l="1"/>
  <c r="AD2330" i="15" s="1"/>
  <c r="AA2330" i="15"/>
  <c r="AI2328" i="15"/>
  <c r="C1608" i="11" s="1"/>
  <c r="Q2331" i="15"/>
  <c r="R2331" i="15" s="1"/>
  <c r="T2331" i="15" s="1"/>
  <c r="AB2331" i="15" s="1"/>
  <c r="AE2329" i="15"/>
  <c r="AG2329" i="15"/>
  <c r="W2331" i="15"/>
  <c r="X2331" i="15" s="1"/>
  <c r="K2331" i="15"/>
  <c r="M2331" i="15" s="1"/>
  <c r="B2333" i="15"/>
  <c r="V2332" i="15"/>
  <c r="U2332" i="15"/>
  <c r="Y2332" i="15"/>
  <c r="J2332" i="15"/>
  <c r="E2332" i="15"/>
  <c r="F2332" i="15" s="1"/>
  <c r="G2332" i="15" s="1"/>
  <c r="C2332" i="15" s="1"/>
  <c r="D2332" i="15" s="1"/>
  <c r="H2332" i="15" s="1"/>
  <c r="AF2332" i="15" s="1"/>
  <c r="E1604" i="11"/>
  <c r="I2332" i="15"/>
  <c r="N2332" i="15"/>
  <c r="O2332" i="15" s="1"/>
  <c r="P2332" i="15" s="1"/>
  <c r="L2332" i="15"/>
  <c r="S2332" i="15"/>
  <c r="AE2330" i="15" l="1"/>
  <c r="AH2329" i="15"/>
  <c r="AI2329" i="15" s="1"/>
  <c r="C1607" i="11" s="1"/>
  <c r="AG2330" i="15"/>
  <c r="AH2330" i="15" s="1"/>
  <c r="W2332" i="15"/>
  <c r="X2332" i="15" s="1"/>
  <c r="Z2332" i="15" s="1"/>
  <c r="Q2332" i="15"/>
  <c r="R2332" i="15" s="1"/>
  <c r="T2332" i="15" s="1"/>
  <c r="AB2332" i="15" s="1"/>
  <c r="B2334" i="15"/>
  <c r="V2333" i="15"/>
  <c r="U2333" i="15"/>
  <c r="Y2333" i="15"/>
  <c r="J2333" i="15"/>
  <c r="E2333" i="15"/>
  <c r="F2333" i="15" s="1"/>
  <c r="G2333" i="15" s="1"/>
  <c r="C2333" i="15" s="1"/>
  <c r="D2333" i="15" s="1"/>
  <c r="H2333" i="15" s="1"/>
  <c r="AF2333" i="15" s="1"/>
  <c r="E1603" i="11"/>
  <c r="I2333" i="15"/>
  <c r="N2333" i="15"/>
  <c r="O2333" i="15" s="1"/>
  <c r="P2333" i="15" s="1"/>
  <c r="L2333" i="15"/>
  <c r="S2333" i="15"/>
  <c r="AC2331" i="15"/>
  <c r="AD2331" i="15" s="1"/>
  <c r="Z2331" i="15"/>
  <c r="AA2331" i="15"/>
  <c r="K2332" i="15"/>
  <c r="M2332" i="15" s="1"/>
  <c r="AJ2329" i="15" l="1"/>
  <c r="D1607" i="11" s="1"/>
  <c r="AA2332" i="15"/>
  <c r="W2333" i="15"/>
  <c r="X2333" i="15" s="1"/>
  <c r="AA2333" i="15" s="1"/>
  <c r="AG2331" i="15"/>
  <c r="AJ2330" i="15"/>
  <c r="D1606" i="11" s="1"/>
  <c r="AI2330" i="15"/>
  <c r="C1606" i="11" s="1"/>
  <c r="AE2331" i="15"/>
  <c r="AH2331" i="15" s="1"/>
  <c r="B2335" i="15"/>
  <c r="V2334" i="15"/>
  <c r="U2334" i="15"/>
  <c r="Y2334" i="15"/>
  <c r="J2334" i="15"/>
  <c r="E2334" i="15"/>
  <c r="F2334" i="15" s="1"/>
  <c r="G2334" i="15" s="1"/>
  <c r="C2334" i="15" s="1"/>
  <c r="D2334" i="15" s="1"/>
  <c r="H2334" i="15" s="1"/>
  <c r="AF2334" i="15" s="1"/>
  <c r="E1602" i="11"/>
  <c r="I2334" i="15"/>
  <c r="N2334" i="15"/>
  <c r="O2334" i="15" s="1"/>
  <c r="P2334" i="15" s="1"/>
  <c r="L2334" i="15"/>
  <c r="S2334" i="15"/>
  <c r="K2333" i="15"/>
  <c r="M2333" i="15" s="1"/>
  <c r="AC2332" i="15"/>
  <c r="AD2332" i="15" s="1"/>
  <c r="AG2332" i="15" s="1"/>
  <c r="Q2333" i="15"/>
  <c r="R2333" i="15" s="1"/>
  <c r="T2333" i="15" s="1"/>
  <c r="AB2333" i="15" s="1"/>
  <c r="AC2333" i="15" s="1"/>
  <c r="AD2333" i="15" s="1"/>
  <c r="W2334" i="15" l="1"/>
  <c r="X2334" i="15" s="1"/>
  <c r="Z2334" i="15" s="1"/>
  <c r="Z2333" i="15"/>
  <c r="Q2334" i="15"/>
  <c r="R2334" i="15" s="1"/>
  <c r="T2334" i="15" s="1"/>
  <c r="AB2334" i="15" s="1"/>
  <c r="AG2333" i="15"/>
  <c r="B2336" i="15"/>
  <c r="V2335" i="15"/>
  <c r="U2335" i="15"/>
  <c r="Y2335" i="15"/>
  <c r="J2335" i="15"/>
  <c r="E2335" i="15"/>
  <c r="F2335" i="15" s="1"/>
  <c r="G2335" i="15" s="1"/>
  <c r="C2335" i="15" s="1"/>
  <c r="D2335" i="15" s="1"/>
  <c r="H2335" i="15" s="1"/>
  <c r="AF2335" i="15" s="1"/>
  <c r="E1601" i="11"/>
  <c r="I2335" i="15"/>
  <c r="N2335" i="15"/>
  <c r="O2335" i="15" s="1"/>
  <c r="P2335" i="15" s="1"/>
  <c r="L2335" i="15"/>
  <c r="S2335" i="15"/>
  <c r="AI2331" i="15"/>
  <c r="C1605" i="11" s="1"/>
  <c r="AJ2331" i="15"/>
  <c r="D1605" i="11" s="1"/>
  <c r="AE2333" i="15"/>
  <c r="AE2332" i="15"/>
  <c r="AH2332" i="15" s="1"/>
  <c r="K2334" i="15"/>
  <c r="M2334" i="15" s="1"/>
  <c r="AH2333" i="15" l="1"/>
  <c r="AJ2333" i="15" s="1"/>
  <c r="D1603" i="11" s="1"/>
  <c r="W2335" i="15"/>
  <c r="X2335" i="15" s="1"/>
  <c r="AA2335" i="15" s="1"/>
  <c r="AA2334" i="15"/>
  <c r="AJ2332" i="15"/>
  <c r="D1604" i="11" s="1"/>
  <c r="AI2332" i="15"/>
  <c r="C1604" i="11" s="1"/>
  <c r="K2335" i="15"/>
  <c r="M2335" i="15" s="1"/>
  <c r="AC2334" i="15"/>
  <c r="AD2334" i="15" s="1"/>
  <c r="B2337" i="15"/>
  <c r="V2336" i="15"/>
  <c r="U2336" i="15"/>
  <c r="Y2336" i="15"/>
  <c r="J2336" i="15"/>
  <c r="E2336" i="15"/>
  <c r="F2336" i="15" s="1"/>
  <c r="G2336" i="15" s="1"/>
  <c r="C2336" i="15" s="1"/>
  <c r="D2336" i="15" s="1"/>
  <c r="H2336" i="15" s="1"/>
  <c r="AF2336" i="15" s="1"/>
  <c r="E1600" i="11"/>
  <c r="I2336" i="15"/>
  <c r="N2336" i="15"/>
  <c r="O2336" i="15" s="1"/>
  <c r="P2336" i="15" s="1"/>
  <c r="L2336" i="15"/>
  <c r="S2336" i="15"/>
  <c r="Q2335" i="15"/>
  <c r="R2335" i="15" s="1"/>
  <c r="T2335" i="15" s="1"/>
  <c r="AB2335" i="15" s="1"/>
  <c r="AI2333" i="15" l="1"/>
  <c r="C1603" i="11" s="1"/>
  <c r="AC2335" i="15"/>
  <c r="AD2335" i="15" s="1"/>
  <c r="AG2335" i="15" s="1"/>
  <c r="AG2334" i="15"/>
  <c r="Z2335" i="15"/>
  <c r="W2336" i="15"/>
  <c r="X2336" i="15" s="1"/>
  <c r="Z2336" i="15" s="1"/>
  <c r="Q2336" i="15"/>
  <c r="R2336" i="15" s="1"/>
  <c r="T2336" i="15" s="1"/>
  <c r="AB2336" i="15" s="1"/>
  <c r="AE2334" i="15"/>
  <c r="AH2334" i="15" s="1"/>
  <c r="B2338" i="15"/>
  <c r="V2337" i="15"/>
  <c r="U2337" i="15"/>
  <c r="Y2337" i="15"/>
  <c r="J2337" i="15"/>
  <c r="E2337" i="15"/>
  <c r="F2337" i="15" s="1"/>
  <c r="G2337" i="15" s="1"/>
  <c r="C2337" i="15" s="1"/>
  <c r="D2337" i="15" s="1"/>
  <c r="H2337" i="15" s="1"/>
  <c r="AF2337" i="15" s="1"/>
  <c r="E1599" i="11"/>
  <c r="I2337" i="15"/>
  <c r="N2337" i="15"/>
  <c r="O2337" i="15" s="1"/>
  <c r="P2337" i="15" s="1"/>
  <c r="L2337" i="15"/>
  <c r="S2337" i="15"/>
  <c r="K2336" i="15"/>
  <c r="M2336" i="15" s="1"/>
  <c r="AE2335" i="15" l="1"/>
  <c r="AH2335" i="15" s="1"/>
  <c r="AJ2335" i="15" s="1"/>
  <c r="D1601" i="11" s="1"/>
  <c r="W2337" i="15"/>
  <c r="X2337" i="15" s="1"/>
  <c r="AA2337" i="15" s="1"/>
  <c r="AA2336" i="15"/>
  <c r="K2337" i="15"/>
  <c r="M2337" i="15" s="1"/>
  <c r="AJ2334" i="15"/>
  <c r="D1602" i="11" s="1"/>
  <c r="AI2334" i="15"/>
  <c r="C1602" i="11" s="1"/>
  <c r="B2339" i="15"/>
  <c r="V2338" i="15"/>
  <c r="U2338" i="15"/>
  <c r="Y2338" i="15"/>
  <c r="J2338" i="15"/>
  <c r="E2338" i="15"/>
  <c r="F2338" i="15" s="1"/>
  <c r="G2338" i="15" s="1"/>
  <c r="C2338" i="15" s="1"/>
  <c r="D2338" i="15" s="1"/>
  <c r="H2338" i="15" s="1"/>
  <c r="AF2338" i="15" s="1"/>
  <c r="E1598" i="11"/>
  <c r="I2338" i="15"/>
  <c r="N2338" i="15"/>
  <c r="O2338" i="15" s="1"/>
  <c r="P2338" i="15" s="1"/>
  <c r="L2338" i="15"/>
  <c r="S2338" i="15"/>
  <c r="AC2336" i="15"/>
  <c r="AD2336" i="15" s="1"/>
  <c r="Q2337" i="15"/>
  <c r="R2337" i="15" s="1"/>
  <c r="T2337" i="15" s="1"/>
  <c r="AB2337" i="15" s="1"/>
  <c r="AC2337" i="15" l="1"/>
  <c r="AD2337" i="15" s="1"/>
  <c r="AE2337" i="15" s="1"/>
  <c r="W2338" i="15"/>
  <c r="X2338" i="15" s="1"/>
  <c r="AA2338" i="15" s="1"/>
  <c r="Z2337" i="15"/>
  <c r="AG2336" i="15"/>
  <c r="AI2335" i="15"/>
  <c r="C1601" i="11" s="1"/>
  <c r="B2340" i="15"/>
  <c r="V2339" i="15"/>
  <c r="U2339" i="15"/>
  <c r="Y2339" i="15"/>
  <c r="J2339" i="15"/>
  <c r="E2339" i="15"/>
  <c r="F2339" i="15" s="1"/>
  <c r="G2339" i="15" s="1"/>
  <c r="C2339" i="15" s="1"/>
  <c r="D2339" i="15" s="1"/>
  <c r="H2339" i="15" s="1"/>
  <c r="AF2339" i="15" s="1"/>
  <c r="E1597" i="11"/>
  <c r="I2339" i="15"/>
  <c r="N2339" i="15"/>
  <c r="O2339" i="15" s="1"/>
  <c r="P2339" i="15" s="1"/>
  <c r="L2339" i="15"/>
  <c r="S2339" i="15"/>
  <c r="Q2338" i="15"/>
  <c r="R2338" i="15" s="1"/>
  <c r="T2338" i="15" s="1"/>
  <c r="AB2338" i="15" s="1"/>
  <c r="AE2336" i="15"/>
  <c r="AH2336" i="15" s="1"/>
  <c r="K2338" i="15"/>
  <c r="M2338" i="15" s="1"/>
  <c r="AG2337" i="15" l="1"/>
  <c r="AH2337" i="15" s="1"/>
  <c r="AC2338" i="15"/>
  <c r="AD2338" i="15" s="1"/>
  <c r="AE2338" i="15" s="1"/>
  <c r="W2339" i="15"/>
  <c r="X2339" i="15" s="1"/>
  <c r="AA2339" i="15" s="1"/>
  <c r="Z2338" i="15"/>
  <c r="AI2336" i="15"/>
  <c r="C1600" i="11" s="1"/>
  <c r="AJ2336" i="15"/>
  <c r="D1600" i="11" s="1"/>
  <c r="B2341" i="15"/>
  <c r="V2340" i="15"/>
  <c r="U2340" i="15"/>
  <c r="Y2340" i="15"/>
  <c r="J2340" i="15"/>
  <c r="E2340" i="15"/>
  <c r="F2340" i="15" s="1"/>
  <c r="G2340" i="15" s="1"/>
  <c r="C2340" i="15" s="1"/>
  <c r="D2340" i="15" s="1"/>
  <c r="H2340" i="15" s="1"/>
  <c r="AF2340" i="15" s="1"/>
  <c r="E1596" i="11"/>
  <c r="I2340" i="15"/>
  <c r="N2340" i="15"/>
  <c r="O2340" i="15" s="1"/>
  <c r="P2340" i="15" s="1"/>
  <c r="L2340" i="15"/>
  <c r="S2340" i="15"/>
  <c r="Q2339" i="15"/>
  <c r="R2339" i="15" s="1"/>
  <c r="T2339" i="15" s="1"/>
  <c r="AB2339" i="15" s="1"/>
  <c r="K2339" i="15"/>
  <c r="M2339" i="15" s="1"/>
  <c r="AG2338" i="15" l="1"/>
  <c r="AH2338" i="15" s="1"/>
  <c r="AJ2338" i="15" s="1"/>
  <c r="D1598" i="11" s="1"/>
  <c r="AC2339" i="15"/>
  <c r="AD2339" i="15" s="1"/>
  <c r="AG2339" i="15" s="1"/>
  <c r="W2340" i="15"/>
  <c r="X2340" i="15" s="1"/>
  <c r="Z2340" i="15" s="1"/>
  <c r="Z2339" i="15"/>
  <c r="B2342" i="15"/>
  <c r="V2341" i="15"/>
  <c r="U2341" i="15"/>
  <c r="Y2341" i="15"/>
  <c r="J2341" i="15"/>
  <c r="E2341" i="15"/>
  <c r="F2341" i="15" s="1"/>
  <c r="G2341" i="15" s="1"/>
  <c r="C2341" i="15" s="1"/>
  <c r="D2341" i="15" s="1"/>
  <c r="H2341" i="15" s="1"/>
  <c r="AF2341" i="15" s="1"/>
  <c r="E1595" i="11"/>
  <c r="I2341" i="15"/>
  <c r="N2341" i="15"/>
  <c r="O2341" i="15" s="1"/>
  <c r="P2341" i="15" s="1"/>
  <c r="L2341" i="15"/>
  <c r="S2341" i="15"/>
  <c r="AJ2337" i="15"/>
  <c r="D1599" i="11" s="1"/>
  <c r="AI2337" i="15"/>
  <c r="C1599" i="11" s="1"/>
  <c r="Q2340" i="15"/>
  <c r="R2340" i="15" s="1"/>
  <c r="T2340" i="15" s="1"/>
  <c r="AB2340" i="15" s="1"/>
  <c r="K2340" i="15"/>
  <c r="M2340" i="15" s="1"/>
  <c r="AI2338" i="15" l="1"/>
  <c r="C1598" i="11" s="1"/>
  <c r="AC2340" i="15"/>
  <c r="AD2340" i="15" s="1"/>
  <c r="AE2339" i="15"/>
  <c r="AH2339" i="15" s="1"/>
  <c r="AI2339" i="15" s="1"/>
  <c r="C1597" i="11" s="1"/>
  <c r="W2341" i="15"/>
  <c r="X2341" i="15" s="1"/>
  <c r="Z2341" i="15" s="1"/>
  <c r="AA2340" i="15"/>
  <c r="B2343" i="15"/>
  <c r="V2342" i="15"/>
  <c r="U2342" i="15"/>
  <c r="Y2342" i="15"/>
  <c r="J2342" i="15"/>
  <c r="E2342" i="15"/>
  <c r="F2342" i="15" s="1"/>
  <c r="G2342" i="15" s="1"/>
  <c r="C2342" i="15" s="1"/>
  <c r="D2342" i="15" s="1"/>
  <c r="H2342" i="15" s="1"/>
  <c r="AF2342" i="15" s="1"/>
  <c r="E1594" i="11"/>
  <c r="I2342" i="15"/>
  <c r="N2342" i="15"/>
  <c r="O2342" i="15" s="1"/>
  <c r="P2342" i="15" s="1"/>
  <c r="L2342" i="15"/>
  <c r="S2342" i="15"/>
  <c r="Q2341" i="15"/>
  <c r="R2341" i="15" s="1"/>
  <c r="T2341" i="15" s="1"/>
  <c r="AB2341" i="15" s="1"/>
  <c r="K2341" i="15"/>
  <c r="M2341" i="15" s="1"/>
  <c r="AG2340" i="15" l="1"/>
  <c r="AC2341" i="15"/>
  <c r="AD2341" i="15" s="1"/>
  <c r="W2342" i="15"/>
  <c r="X2342" i="15" s="1"/>
  <c r="Z2342" i="15" s="1"/>
  <c r="AA2341" i="15"/>
  <c r="AE2340" i="15"/>
  <c r="AH2340" i="15" s="1"/>
  <c r="AI2340" i="15" s="1"/>
  <c r="C1596" i="11" s="1"/>
  <c r="AJ2339" i="15"/>
  <c r="D1597" i="11" s="1"/>
  <c r="Q2342" i="15"/>
  <c r="B2344" i="15"/>
  <c r="V2343" i="15"/>
  <c r="U2343" i="15"/>
  <c r="Y2343" i="15"/>
  <c r="J2343" i="15"/>
  <c r="E2343" i="15"/>
  <c r="F2343" i="15" s="1"/>
  <c r="G2343" i="15" s="1"/>
  <c r="C2343" i="15" s="1"/>
  <c r="D2343" i="15" s="1"/>
  <c r="H2343" i="15" s="1"/>
  <c r="AF2343" i="15" s="1"/>
  <c r="E1593" i="11"/>
  <c r="I2343" i="15"/>
  <c r="N2343" i="15"/>
  <c r="O2343" i="15" s="1"/>
  <c r="P2343" i="15" s="1"/>
  <c r="L2343" i="15"/>
  <c r="S2343" i="15"/>
  <c r="K2342" i="15"/>
  <c r="M2342" i="15" s="1"/>
  <c r="R2342" i="15"/>
  <c r="T2342" i="15" s="1"/>
  <c r="AB2342" i="15" s="1"/>
  <c r="AC2342" i="15" l="1"/>
  <c r="AD2342" i="15" s="1"/>
  <c r="AG2341" i="15"/>
  <c r="AE2341" i="15"/>
  <c r="AH2341" i="15" s="1"/>
  <c r="AJ2341" i="15" s="1"/>
  <c r="D1595" i="11" s="1"/>
  <c r="AJ2340" i="15"/>
  <c r="D1596" i="11" s="1"/>
  <c r="AA2342" i="15"/>
  <c r="W2343" i="15"/>
  <c r="X2343" i="15" s="1"/>
  <c r="AA2343" i="15" s="1"/>
  <c r="B2345" i="15"/>
  <c r="V2344" i="15"/>
  <c r="U2344" i="15"/>
  <c r="Y2344" i="15"/>
  <c r="J2344" i="15"/>
  <c r="E2344" i="15"/>
  <c r="F2344" i="15" s="1"/>
  <c r="G2344" i="15" s="1"/>
  <c r="C2344" i="15" s="1"/>
  <c r="D2344" i="15" s="1"/>
  <c r="H2344" i="15" s="1"/>
  <c r="AF2344" i="15" s="1"/>
  <c r="E1592" i="11"/>
  <c r="I2344" i="15"/>
  <c r="N2344" i="15"/>
  <c r="O2344" i="15" s="1"/>
  <c r="P2344" i="15" s="1"/>
  <c r="L2344" i="15"/>
  <c r="S2344" i="15"/>
  <c r="Q2343" i="15"/>
  <c r="R2343" i="15" s="1"/>
  <c r="T2343" i="15" s="1"/>
  <c r="AB2343" i="15" s="1"/>
  <c r="K2343" i="15"/>
  <c r="M2343" i="15" s="1"/>
  <c r="AC2343" i="15" l="1"/>
  <c r="AD2343" i="15" s="1"/>
  <c r="AG2343" i="15" s="1"/>
  <c r="AE2342" i="15"/>
  <c r="AI2341" i="15"/>
  <c r="C1595" i="11" s="1"/>
  <c r="AG2342" i="15"/>
  <c r="AH2342" i="15" s="1"/>
  <c r="AJ2342" i="15" s="1"/>
  <c r="D1594" i="11" s="1"/>
  <c r="Z2343" i="15"/>
  <c r="W2344" i="15"/>
  <c r="X2344" i="15" s="1"/>
  <c r="AA2344" i="15" s="1"/>
  <c r="Q2344" i="15"/>
  <c r="R2344" i="15" s="1"/>
  <c r="T2344" i="15" s="1"/>
  <c r="AB2344" i="15" s="1"/>
  <c r="B2346" i="15"/>
  <c r="V2345" i="15"/>
  <c r="U2345" i="15"/>
  <c r="Y2345" i="15"/>
  <c r="J2345" i="15"/>
  <c r="E2345" i="15"/>
  <c r="F2345" i="15" s="1"/>
  <c r="G2345" i="15" s="1"/>
  <c r="C2345" i="15" s="1"/>
  <c r="D2345" i="15" s="1"/>
  <c r="H2345" i="15" s="1"/>
  <c r="AF2345" i="15" s="1"/>
  <c r="E1591" i="11"/>
  <c r="I2345" i="15"/>
  <c r="N2345" i="15"/>
  <c r="O2345" i="15" s="1"/>
  <c r="P2345" i="15" s="1"/>
  <c r="L2345" i="15"/>
  <c r="S2345" i="15"/>
  <c r="K2344" i="15"/>
  <c r="M2344" i="15" s="1"/>
  <c r="AE2343" i="15" l="1"/>
  <c r="AH2343" i="15" s="1"/>
  <c r="AI2343" i="15" s="1"/>
  <c r="C1593" i="11" s="1"/>
  <c r="Z2344" i="15"/>
  <c r="AI2342" i="15"/>
  <c r="C1594" i="11" s="1"/>
  <c r="W2345" i="15"/>
  <c r="X2345" i="15" s="1"/>
  <c r="Z2345" i="15" s="1"/>
  <c r="Q2345" i="15"/>
  <c r="R2345" i="15" s="1"/>
  <c r="T2345" i="15" s="1"/>
  <c r="AB2345" i="15" s="1"/>
  <c r="B2347" i="15"/>
  <c r="V2346" i="15"/>
  <c r="U2346" i="15"/>
  <c r="Y2346" i="15"/>
  <c r="J2346" i="15"/>
  <c r="E2346" i="15"/>
  <c r="F2346" i="15" s="1"/>
  <c r="G2346" i="15" s="1"/>
  <c r="C2346" i="15" s="1"/>
  <c r="D2346" i="15" s="1"/>
  <c r="H2346" i="15" s="1"/>
  <c r="AF2346" i="15" s="1"/>
  <c r="E1590" i="11"/>
  <c r="I2346" i="15"/>
  <c r="N2346" i="15"/>
  <c r="O2346" i="15" s="1"/>
  <c r="P2346" i="15" s="1"/>
  <c r="L2346" i="15"/>
  <c r="S2346" i="15"/>
  <c r="AC2344" i="15"/>
  <c r="AD2344" i="15" s="1"/>
  <c r="K2345" i="15"/>
  <c r="M2345" i="15" s="1"/>
  <c r="AJ2343" i="15" l="1"/>
  <c r="D1593" i="11" s="1"/>
  <c r="W2346" i="15"/>
  <c r="X2346" i="15" s="1"/>
  <c r="Z2346" i="15" s="1"/>
  <c r="AA2345" i="15"/>
  <c r="Q2346" i="15"/>
  <c r="R2346" i="15" s="1"/>
  <c r="T2346" i="15" s="1"/>
  <c r="AB2346" i="15" s="1"/>
  <c r="K2346" i="15"/>
  <c r="M2346" i="15" s="1"/>
  <c r="AG2344" i="15"/>
  <c r="AE2344" i="15"/>
  <c r="B2348" i="15"/>
  <c r="V2347" i="15"/>
  <c r="U2347" i="15"/>
  <c r="Y2347" i="15"/>
  <c r="J2347" i="15"/>
  <c r="E2347" i="15"/>
  <c r="F2347" i="15" s="1"/>
  <c r="G2347" i="15" s="1"/>
  <c r="C2347" i="15" s="1"/>
  <c r="D2347" i="15" s="1"/>
  <c r="H2347" i="15" s="1"/>
  <c r="AF2347" i="15" s="1"/>
  <c r="E1589" i="11"/>
  <c r="I2347" i="15"/>
  <c r="N2347" i="15"/>
  <c r="O2347" i="15" s="1"/>
  <c r="P2347" i="15" s="1"/>
  <c r="L2347" i="15"/>
  <c r="S2347" i="15"/>
  <c r="AC2345" i="15"/>
  <c r="AD2345" i="15" s="1"/>
  <c r="AC2346" i="15" l="1"/>
  <c r="AD2346" i="15" s="1"/>
  <c r="AA2346" i="15"/>
  <c r="AH2344" i="15"/>
  <c r="AI2344" i="15" s="1"/>
  <c r="C1592" i="11" s="1"/>
  <c r="W2347" i="15"/>
  <c r="X2347" i="15" s="1"/>
  <c r="B2349" i="15"/>
  <c r="V2348" i="15"/>
  <c r="U2348" i="15"/>
  <c r="Y2348" i="15"/>
  <c r="J2348" i="15"/>
  <c r="E2348" i="15"/>
  <c r="F2348" i="15" s="1"/>
  <c r="G2348" i="15" s="1"/>
  <c r="C2348" i="15" s="1"/>
  <c r="D2348" i="15" s="1"/>
  <c r="H2348" i="15" s="1"/>
  <c r="AF2348" i="15" s="1"/>
  <c r="E1588" i="11"/>
  <c r="I2348" i="15"/>
  <c r="N2348" i="15"/>
  <c r="O2348" i="15" s="1"/>
  <c r="P2348" i="15" s="1"/>
  <c r="L2348" i="15"/>
  <c r="S2348" i="15"/>
  <c r="Q2347" i="15"/>
  <c r="R2347" i="15" s="1"/>
  <c r="T2347" i="15" s="1"/>
  <c r="AB2347" i="15" s="1"/>
  <c r="AE2345" i="15"/>
  <c r="AG2345" i="15"/>
  <c r="K2347" i="15"/>
  <c r="M2347" i="15" s="1"/>
  <c r="AC2347" i="15" l="1"/>
  <c r="AD2347" i="15" s="1"/>
  <c r="AE2346" i="15"/>
  <c r="AG2346" i="15"/>
  <c r="AH2346" i="15" s="1"/>
  <c r="AJ2346" i="15" s="1"/>
  <c r="D1590" i="11" s="1"/>
  <c r="W2348" i="15"/>
  <c r="X2348" i="15" s="1"/>
  <c r="AA2348" i="15" s="1"/>
  <c r="AJ2344" i="15"/>
  <c r="D1592" i="11" s="1"/>
  <c r="Q2348" i="15"/>
  <c r="R2348" i="15" s="1"/>
  <c r="T2348" i="15" s="1"/>
  <c r="AB2348" i="15" s="1"/>
  <c r="K2348" i="15"/>
  <c r="M2348" i="15" s="1"/>
  <c r="AH2345" i="15"/>
  <c r="B2350" i="15"/>
  <c r="V2349" i="15"/>
  <c r="U2349" i="15"/>
  <c r="Y2349" i="15"/>
  <c r="J2349" i="15"/>
  <c r="E2349" i="15"/>
  <c r="F2349" i="15" s="1"/>
  <c r="G2349" i="15" s="1"/>
  <c r="C2349" i="15" s="1"/>
  <c r="D2349" i="15" s="1"/>
  <c r="H2349" i="15" s="1"/>
  <c r="AF2349" i="15" s="1"/>
  <c r="E1587" i="11"/>
  <c r="I2349" i="15"/>
  <c r="N2349" i="15"/>
  <c r="O2349" i="15" s="1"/>
  <c r="P2349" i="15" s="1"/>
  <c r="L2349" i="15"/>
  <c r="S2349" i="15"/>
  <c r="Z2347" i="15"/>
  <c r="AA2347" i="15"/>
  <c r="AE2347" i="15" l="1"/>
  <c r="W2349" i="15"/>
  <c r="X2349" i="15" s="1"/>
  <c r="AA2349" i="15" s="1"/>
  <c r="Z2348" i="15"/>
  <c r="AI2346" i="15"/>
  <c r="C1590" i="11" s="1"/>
  <c r="AC2348" i="15"/>
  <c r="AD2348" i="15" s="1"/>
  <c r="AG2348" i="15" s="1"/>
  <c r="B2351" i="15"/>
  <c r="V2350" i="15"/>
  <c r="U2350" i="15"/>
  <c r="Y2350" i="15"/>
  <c r="J2350" i="15"/>
  <c r="E2350" i="15"/>
  <c r="F2350" i="15" s="1"/>
  <c r="G2350" i="15" s="1"/>
  <c r="C2350" i="15" s="1"/>
  <c r="D2350" i="15" s="1"/>
  <c r="H2350" i="15" s="1"/>
  <c r="AF2350" i="15" s="1"/>
  <c r="E1586" i="11"/>
  <c r="I2350" i="15"/>
  <c r="N2350" i="15"/>
  <c r="O2350" i="15" s="1"/>
  <c r="P2350" i="15" s="1"/>
  <c r="L2350" i="15"/>
  <c r="S2350" i="15"/>
  <c r="Q2349" i="15"/>
  <c r="R2349" i="15" s="1"/>
  <c r="T2349" i="15" s="1"/>
  <c r="AB2349" i="15" s="1"/>
  <c r="AC2349" i="15" s="1"/>
  <c r="AD2349" i="15" s="1"/>
  <c r="AI2345" i="15"/>
  <c r="C1591" i="11" s="1"/>
  <c r="AJ2345" i="15"/>
  <c r="D1591" i="11" s="1"/>
  <c r="K2349" i="15"/>
  <c r="M2349" i="15" s="1"/>
  <c r="AG2347" i="15"/>
  <c r="AH2347" i="15" s="1"/>
  <c r="W2350" i="15" l="1"/>
  <c r="X2350" i="15" s="1"/>
  <c r="AA2350" i="15" s="1"/>
  <c r="Z2349" i="15"/>
  <c r="AE2348" i="15"/>
  <c r="AH2348" i="15" s="1"/>
  <c r="AJ2348" i="15" s="1"/>
  <c r="D1588" i="11" s="1"/>
  <c r="AJ2347" i="15"/>
  <c r="D1589" i="11" s="1"/>
  <c r="AI2347" i="15"/>
  <c r="C1589" i="11" s="1"/>
  <c r="AG2349" i="15"/>
  <c r="AE2349" i="15"/>
  <c r="AH2349" i="15" s="1"/>
  <c r="B2352" i="15"/>
  <c r="V2351" i="15"/>
  <c r="U2351" i="15"/>
  <c r="Y2351" i="15"/>
  <c r="J2351" i="15"/>
  <c r="E2351" i="15"/>
  <c r="F2351" i="15" s="1"/>
  <c r="G2351" i="15" s="1"/>
  <c r="C2351" i="15" s="1"/>
  <c r="D2351" i="15" s="1"/>
  <c r="H2351" i="15" s="1"/>
  <c r="AF2351" i="15" s="1"/>
  <c r="E1585" i="11"/>
  <c r="I2351" i="15"/>
  <c r="N2351" i="15"/>
  <c r="O2351" i="15" s="1"/>
  <c r="P2351" i="15" s="1"/>
  <c r="L2351" i="15"/>
  <c r="S2351" i="15"/>
  <c r="Q2350" i="15"/>
  <c r="R2350" i="15" s="1"/>
  <c r="T2350" i="15" s="1"/>
  <c r="AB2350" i="15" s="1"/>
  <c r="K2350" i="15"/>
  <c r="M2350" i="15" s="1"/>
  <c r="AC2350" i="15" l="1"/>
  <c r="AD2350" i="15" s="1"/>
  <c r="AE2350" i="15" s="1"/>
  <c r="Z2350" i="15"/>
  <c r="W2351" i="15"/>
  <c r="X2351" i="15" s="1"/>
  <c r="AA2351" i="15" s="1"/>
  <c r="AI2348" i="15"/>
  <c r="C1588" i="11" s="1"/>
  <c r="B2353" i="15"/>
  <c r="V2352" i="15"/>
  <c r="U2352" i="15"/>
  <c r="Y2352" i="15"/>
  <c r="J2352" i="15"/>
  <c r="E2352" i="15"/>
  <c r="F2352" i="15" s="1"/>
  <c r="G2352" i="15" s="1"/>
  <c r="C2352" i="15" s="1"/>
  <c r="D2352" i="15" s="1"/>
  <c r="H2352" i="15" s="1"/>
  <c r="AF2352" i="15" s="1"/>
  <c r="E1584" i="11"/>
  <c r="I2352" i="15"/>
  <c r="N2352" i="15"/>
  <c r="O2352" i="15" s="1"/>
  <c r="P2352" i="15" s="1"/>
  <c r="L2352" i="15"/>
  <c r="S2352" i="15"/>
  <c r="AI2349" i="15"/>
  <c r="C1587" i="11" s="1"/>
  <c r="AJ2349" i="15"/>
  <c r="D1587" i="11" s="1"/>
  <c r="K2351" i="15"/>
  <c r="M2351" i="15" s="1"/>
  <c r="Q2351" i="15"/>
  <c r="R2351" i="15" s="1"/>
  <c r="T2351" i="15" s="1"/>
  <c r="AB2351" i="15" s="1"/>
  <c r="AG2350" i="15" l="1"/>
  <c r="AH2350" i="15" s="1"/>
  <c r="AI2350" i="15" s="1"/>
  <c r="C1586" i="11" s="1"/>
  <c r="AC2351" i="15"/>
  <c r="AD2351" i="15" s="1"/>
  <c r="AG2351" i="15" s="1"/>
  <c r="W2352" i="15"/>
  <c r="X2352" i="15" s="1"/>
  <c r="Z2352" i="15" s="1"/>
  <c r="Z2351" i="15"/>
  <c r="K2352" i="15"/>
  <c r="M2352" i="15" s="1"/>
  <c r="B2354" i="15"/>
  <c r="V2353" i="15"/>
  <c r="U2353" i="15"/>
  <c r="Y2353" i="15"/>
  <c r="J2353" i="15"/>
  <c r="E2353" i="15"/>
  <c r="F2353" i="15" s="1"/>
  <c r="G2353" i="15" s="1"/>
  <c r="C2353" i="15" s="1"/>
  <c r="D2353" i="15" s="1"/>
  <c r="H2353" i="15" s="1"/>
  <c r="AF2353" i="15" s="1"/>
  <c r="E1583" i="11"/>
  <c r="I2353" i="15"/>
  <c r="N2353" i="15"/>
  <c r="O2353" i="15" s="1"/>
  <c r="P2353" i="15" s="1"/>
  <c r="L2353" i="15"/>
  <c r="S2353" i="15"/>
  <c r="Q2352" i="15"/>
  <c r="R2352" i="15" s="1"/>
  <c r="T2352" i="15" s="1"/>
  <c r="AB2352" i="15" s="1"/>
  <c r="AE2351" i="15" l="1"/>
  <c r="AH2351" i="15" s="1"/>
  <c r="AI2351" i="15" s="1"/>
  <c r="C1585" i="11" s="1"/>
  <c r="AC2352" i="15"/>
  <c r="AD2352" i="15" s="1"/>
  <c r="AA2352" i="15"/>
  <c r="AJ2350" i="15"/>
  <c r="D1586" i="11" s="1"/>
  <c r="W2353" i="15"/>
  <c r="X2353" i="15" s="1"/>
  <c r="B2355" i="15"/>
  <c r="V2354" i="15"/>
  <c r="U2354" i="15"/>
  <c r="Y2354" i="15"/>
  <c r="J2354" i="15"/>
  <c r="E2354" i="15"/>
  <c r="F2354" i="15" s="1"/>
  <c r="G2354" i="15" s="1"/>
  <c r="C2354" i="15" s="1"/>
  <c r="D2354" i="15" s="1"/>
  <c r="H2354" i="15" s="1"/>
  <c r="AF2354" i="15" s="1"/>
  <c r="E1582" i="11"/>
  <c r="I2354" i="15"/>
  <c r="N2354" i="15"/>
  <c r="O2354" i="15" s="1"/>
  <c r="P2354" i="15" s="1"/>
  <c r="L2354" i="15"/>
  <c r="S2354" i="15"/>
  <c r="Q2353" i="15"/>
  <c r="R2353" i="15" s="1"/>
  <c r="T2353" i="15" s="1"/>
  <c r="AB2353" i="15" s="1"/>
  <c r="K2353" i="15"/>
  <c r="M2353" i="15" s="1"/>
  <c r="AC2353" i="15" l="1"/>
  <c r="AD2353" i="15" s="1"/>
  <c r="AE2352" i="15"/>
  <c r="AG2352" i="15"/>
  <c r="AH2352" i="15" s="1"/>
  <c r="W2354" i="15"/>
  <c r="X2354" i="15" s="1"/>
  <c r="AA2354" i="15" s="1"/>
  <c r="AJ2351" i="15"/>
  <c r="D1585" i="11" s="1"/>
  <c r="Q2354" i="15"/>
  <c r="R2354" i="15" s="1"/>
  <c r="T2354" i="15" s="1"/>
  <c r="AB2354" i="15" s="1"/>
  <c r="K2354" i="15"/>
  <c r="M2354" i="15" s="1"/>
  <c r="B2356" i="15"/>
  <c r="V2355" i="15"/>
  <c r="U2355" i="15"/>
  <c r="Y2355" i="15"/>
  <c r="J2355" i="15"/>
  <c r="E2355" i="15"/>
  <c r="F2355" i="15" s="1"/>
  <c r="G2355" i="15" s="1"/>
  <c r="C2355" i="15" s="1"/>
  <c r="D2355" i="15" s="1"/>
  <c r="H2355" i="15" s="1"/>
  <c r="AF2355" i="15" s="1"/>
  <c r="E1581" i="11"/>
  <c r="I2355" i="15"/>
  <c r="N2355" i="15"/>
  <c r="O2355" i="15" s="1"/>
  <c r="P2355" i="15" s="1"/>
  <c r="L2355" i="15"/>
  <c r="S2355" i="15"/>
  <c r="AA2353" i="15"/>
  <c r="Z2353" i="15"/>
  <c r="AC2354" i="15" l="1"/>
  <c r="AD2354" i="15" s="1"/>
  <c r="AG2354" i="15" s="1"/>
  <c r="AE2353" i="15"/>
  <c r="W2355" i="15"/>
  <c r="X2355" i="15" s="1"/>
  <c r="AA2355" i="15" s="1"/>
  <c r="Z2354" i="15"/>
  <c r="Q2355" i="15"/>
  <c r="R2355" i="15" s="1"/>
  <c r="T2355" i="15" s="1"/>
  <c r="AB2355" i="15" s="1"/>
  <c r="AJ2352" i="15"/>
  <c r="D1584" i="11" s="1"/>
  <c r="AI2352" i="15"/>
  <c r="C1584" i="11" s="1"/>
  <c r="B2357" i="15"/>
  <c r="V2356" i="15"/>
  <c r="U2356" i="15"/>
  <c r="Y2356" i="15"/>
  <c r="J2356" i="15"/>
  <c r="E2356" i="15"/>
  <c r="F2356" i="15" s="1"/>
  <c r="G2356" i="15" s="1"/>
  <c r="C2356" i="15" s="1"/>
  <c r="D2356" i="15" s="1"/>
  <c r="H2356" i="15" s="1"/>
  <c r="AF2356" i="15" s="1"/>
  <c r="E1580" i="11"/>
  <c r="I2356" i="15"/>
  <c r="N2356" i="15"/>
  <c r="O2356" i="15" s="1"/>
  <c r="P2356" i="15" s="1"/>
  <c r="L2356" i="15"/>
  <c r="S2356" i="15"/>
  <c r="K2355" i="15"/>
  <c r="M2355" i="15" s="1"/>
  <c r="AG2353" i="15"/>
  <c r="AH2353" i="15" s="1"/>
  <c r="AE2354" i="15" l="1"/>
  <c r="AH2354" i="15" s="1"/>
  <c r="Z2355" i="15"/>
  <c r="W2356" i="15"/>
  <c r="X2356" i="15" s="1"/>
  <c r="Z2356" i="15" s="1"/>
  <c r="Q2356" i="15"/>
  <c r="R2356" i="15" s="1"/>
  <c r="T2356" i="15" s="1"/>
  <c r="AB2356" i="15" s="1"/>
  <c r="B2358" i="15"/>
  <c r="V2357" i="15"/>
  <c r="U2357" i="15"/>
  <c r="Y2357" i="15"/>
  <c r="J2357" i="15"/>
  <c r="E2357" i="15"/>
  <c r="F2357" i="15" s="1"/>
  <c r="G2357" i="15" s="1"/>
  <c r="C2357" i="15" s="1"/>
  <c r="D2357" i="15" s="1"/>
  <c r="H2357" i="15" s="1"/>
  <c r="AF2357" i="15" s="1"/>
  <c r="E1579" i="11"/>
  <c r="I2357" i="15"/>
  <c r="N2357" i="15"/>
  <c r="O2357" i="15" s="1"/>
  <c r="P2357" i="15" s="1"/>
  <c r="L2357" i="15"/>
  <c r="S2357" i="15"/>
  <c r="AC2355" i="15"/>
  <c r="AD2355" i="15" s="1"/>
  <c r="AJ2353" i="15"/>
  <c r="D1583" i="11" s="1"/>
  <c r="AI2353" i="15"/>
  <c r="C1583" i="11" s="1"/>
  <c r="K2356" i="15"/>
  <c r="M2356" i="15" s="1"/>
  <c r="AJ2354" i="15" l="1"/>
  <c r="D1582" i="11" s="1"/>
  <c r="AI2354" i="15"/>
  <c r="C1582" i="11" s="1"/>
  <c r="W2357" i="15"/>
  <c r="X2357" i="15" s="1"/>
  <c r="AA2357" i="15" s="1"/>
  <c r="AA2356" i="15"/>
  <c r="AC2356" i="15"/>
  <c r="AD2356" i="15" s="1"/>
  <c r="K2357" i="15"/>
  <c r="M2357" i="15" s="1"/>
  <c r="B2359" i="15"/>
  <c r="V2358" i="15"/>
  <c r="U2358" i="15"/>
  <c r="Y2358" i="15"/>
  <c r="J2358" i="15"/>
  <c r="E2358" i="15"/>
  <c r="F2358" i="15" s="1"/>
  <c r="G2358" i="15" s="1"/>
  <c r="C2358" i="15" s="1"/>
  <c r="D2358" i="15" s="1"/>
  <c r="H2358" i="15" s="1"/>
  <c r="AF2358" i="15" s="1"/>
  <c r="E1578" i="11"/>
  <c r="I2358" i="15"/>
  <c r="N2358" i="15"/>
  <c r="O2358" i="15" s="1"/>
  <c r="P2358" i="15" s="1"/>
  <c r="L2358" i="15"/>
  <c r="S2358" i="15"/>
  <c r="AE2355" i="15"/>
  <c r="AG2355" i="15"/>
  <c r="Q2357" i="15"/>
  <c r="R2357" i="15" s="1"/>
  <c r="T2357" i="15" s="1"/>
  <c r="AB2357" i="15" s="1"/>
  <c r="AC2357" i="15" l="1"/>
  <c r="AD2357" i="15" s="1"/>
  <c r="AG2357" i="15" s="1"/>
  <c r="Z2357" i="15"/>
  <c r="AG2356" i="15"/>
  <c r="Q2358" i="15"/>
  <c r="R2358" i="15" s="1"/>
  <c r="T2358" i="15" s="1"/>
  <c r="AB2358" i="15" s="1"/>
  <c r="AE2356" i="15"/>
  <c r="W2358" i="15"/>
  <c r="X2358" i="15" s="1"/>
  <c r="B2360" i="15"/>
  <c r="V2359" i="15"/>
  <c r="U2359" i="15"/>
  <c r="Y2359" i="15"/>
  <c r="J2359" i="15"/>
  <c r="E2359" i="15"/>
  <c r="F2359" i="15" s="1"/>
  <c r="G2359" i="15" s="1"/>
  <c r="C2359" i="15" s="1"/>
  <c r="D2359" i="15" s="1"/>
  <c r="H2359" i="15" s="1"/>
  <c r="AF2359" i="15" s="1"/>
  <c r="E1577" i="11"/>
  <c r="I2359" i="15"/>
  <c r="N2359" i="15"/>
  <c r="O2359" i="15" s="1"/>
  <c r="P2359" i="15" s="1"/>
  <c r="L2359" i="15"/>
  <c r="S2359" i="15"/>
  <c r="AH2355" i="15"/>
  <c r="K2358" i="15"/>
  <c r="M2358" i="15" s="1"/>
  <c r="AE2357" i="15" l="1"/>
  <c r="AH2357" i="15" s="1"/>
  <c r="AI2357" i="15" s="1"/>
  <c r="C1579" i="11" s="1"/>
  <c r="AH2356" i="15"/>
  <c r="AI2356" i="15" s="1"/>
  <c r="C1580" i="11" s="1"/>
  <c r="W2359" i="15"/>
  <c r="X2359" i="15" s="1"/>
  <c r="Z2359" i="15" s="1"/>
  <c r="Q2359" i="15"/>
  <c r="R2359" i="15" s="1"/>
  <c r="T2359" i="15" s="1"/>
  <c r="AB2359" i="15" s="1"/>
  <c r="K2359" i="15"/>
  <c r="M2359" i="15" s="1"/>
  <c r="AI2355" i="15"/>
  <c r="C1581" i="11" s="1"/>
  <c r="AJ2355" i="15"/>
  <c r="D1581" i="11" s="1"/>
  <c r="B2361" i="15"/>
  <c r="V2360" i="15"/>
  <c r="U2360" i="15"/>
  <c r="Y2360" i="15"/>
  <c r="J2360" i="15"/>
  <c r="E2360" i="15"/>
  <c r="F2360" i="15" s="1"/>
  <c r="G2360" i="15" s="1"/>
  <c r="C2360" i="15" s="1"/>
  <c r="D2360" i="15" s="1"/>
  <c r="H2360" i="15" s="1"/>
  <c r="AF2360" i="15" s="1"/>
  <c r="E1576" i="11"/>
  <c r="I2360" i="15"/>
  <c r="N2360" i="15"/>
  <c r="O2360" i="15" s="1"/>
  <c r="P2360" i="15" s="1"/>
  <c r="L2360" i="15"/>
  <c r="S2360" i="15"/>
  <c r="AC2358" i="15"/>
  <c r="AD2358" i="15" s="1"/>
  <c r="Z2358" i="15"/>
  <c r="AA2358" i="15"/>
  <c r="AJ2357" i="15" l="1"/>
  <c r="D1579" i="11" s="1"/>
  <c r="AC2359" i="15"/>
  <c r="AD2359" i="15" s="1"/>
  <c r="AJ2356" i="15"/>
  <c r="D1580" i="11" s="1"/>
  <c r="AA2359" i="15"/>
  <c r="AE2358" i="15"/>
  <c r="W2360" i="15"/>
  <c r="X2360" i="15" s="1"/>
  <c r="B2362" i="15"/>
  <c r="V2361" i="15"/>
  <c r="U2361" i="15"/>
  <c r="Y2361" i="15"/>
  <c r="J2361" i="15"/>
  <c r="E2361" i="15"/>
  <c r="F2361" i="15" s="1"/>
  <c r="G2361" i="15" s="1"/>
  <c r="C2361" i="15" s="1"/>
  <c r="D2361" i="15" s="1"/>
  <c r="H2361" i="15" s="1"/>
  <c r="AF2361" i="15" s="1"/>
  <c r="E1575" i="11"/>
  <c r="I2361" i="15"/>
  <c r="N2361" i="15"/>
  <c r="O2361" i="15" s="1"/>
  <c r="P2361" i="15" s="1"/>
  <c r="L2361" i="15"/>
  <c r="S2361" i="15"/>
  <c r="Q2360" i="15"/>
  <c r="R2360" i="15" s="1"/>
  <c r="T2360" i="15" s="1"/>
  <c r="AB2360" i="15" s="1"/>
  <c r="AG2358" i="15"/>
  <c r="AH2358" i="15" s="1"/>
  <c r="K2360" i="15"/>
  <c r="M2360" i="15" s="1"/>
  <c r="AE2359" i="15" l="1"/>
  <c r="AC2360" i="15"/>
  <c r="AD2360" i="15" s="1"/>
  <c r="AG2359" i="15"/>
  <c r="AH2359" i="15" s="1"/>
  <c r="AJ2359" i="15" s="1"/>
  <c r="D1577" i="11" s="1"/>
  <c r="W2361" i="15"/>
  <c r="X2361" i="15" s="1"/>
  <c r="Z2361" i="15" s="1"/>
  <c r="Q2361" i="15"/>
  <c r="R2361" i="15" s="1"/>
  <c r="T2361" i="15" s="1"/>
  <c r="AB2361" i="15" s="1"/>
  <c r="AI2358" i="15"/>
  <c r="C1578" i="11" s="1"/>
  <c r="AJ2358" i="15"/>
  <c r="D1578" i="11" s="1"/>
  <c r="K2361" i="15"/>
  <c r="M2361" i="15" s="1"/>
  <c r="B2363" i="15"/>
  <c r="V2362" i="15"/>
  <c r="U2362" i="15"/>
  <c r="Y2362" i="15"/>
  <c r="J2362" i="15"/>
  <c r="E2362" i="15"/>
  <c r="F2362" i="15" s="1"/>
  <c r="G2362" i="15" s="1"/>
  <c r="C2362" i="15" s="1"/>
  <c r="D2362" i="15" s="1"/>
  <c r="H2362" i="15" s="1"/>
  <c r="AF2362" i="15" s="1"/>
  <c r="E1574" i="11"/>
  <c r="I2362" i="15"/>
  <c r="N2362" i="15"/>
  <c r="O2362" i="15" s="1"/>
  <c r="P2362" i="15" s="1"/>
  <c r="L2362" i="15"/>
  <c r="S2362" i="15"/>
  <c r="AA2360" i="15"/>
  <c r="Z2360" i="15"/>
  <c r="AE2360" i="15" l="1"/>
  <c r="AC2361" i="15"/>
  <c r="AD2361" i="15" s="1"/>
  <c r="AA2361" i="15"/>
  <c r="AI2359" i="15"/>
  <c r="C1577" i="11" s="1"/>
  <c r="Q2362" i="15"/>
  <c r="R2362" i="15" s="1"/>
  <c r="T2362" i="15" s="1"/>
  <c r="AB2362" i="15" s="1"/>
  <c r="K2362" i="15"/>
  <c r="M2362" i="15" s="1"/>
  <c r="AG2360" i="15"/>
  <c r="AH2360" i="15" s="1"/>
  <c r="B2364" i="15"/>
  <c r="V2363" i="15"/>
  <c r="U2363" i="15"/>
  <c r="Y2363" i="15"/>
  <c r="J2363" i="15"/>
  <c r="E2363" i="15"/>
  <c r="F2363" i="15" s="1"/>
  <c r="G2363" i="15" s="1"/>
  <c r="C2363" i="15" s="1"/>
  <c r="D2363" i="15" s="1"/>
  <c r="H2363" i="15" s="1"/>
  <c r="AF2363" i="15" s="1"/>
  <c r="E1573" i="11"/>
  <c r="I2363" i="15"/>
  <c r="N2363" i="15"/>
  <c r="O2363" i="15" s="1"/>
  <c r="P2363" i="15" s="1"/>
  <c r="L2363" i="15"/>
  <c r="S2363" i="15"/>
  <c r="W2362" i="15"/>
  <c r="X2362" i="15" s="1"/>
  <c r="AC2362" i="15" l="1"/>
  <c r="AD2362" i="15" s="1"/>
  <c r="K2363" i="15"/>
  <c r="M2363" i="15" s="1"/>
  <c r="AG2361" i="15"/>
  <c r="AE2361" i="15"/>
  <c r="AH2361" i="15" s="1"/>
  <c r="AJ2361" i="15" s="1"/>
  <c r="D1575" i="11" s="1"/>
  <c r="W2363" i="15"/>
  <c r="X2363" i="15" s="1"/>
  <c r="AA2363" i="15" s="1"/>
  <c r="AI2360" i="15"/>
  <c r="C1576" i="11" s="1"/>
  <c r="AJ2360" i="15"/>
  <c r="D1576" i="11" s="1"/>
  <c r="Z2362" i="15"/>
  <c r="AA2362" i="15"/>
  <c r="Q2363" i="15"/>
  <c r="R2363" i="15" s="1"/>
  <c r="T2363" i="15" s="1"/>
  <c r="AB2363" i="15" s="1"/>
  <c r="B2365" i="15"/>
  <c r="V2364" i="15"/>
  <c r="U2364" i="15"/>
  <c r="Y2364" i="15"/>
  <c r="J2364" i="15"/>
  <c r="E2364" i="15"/>
  <c r="F2364" i="15" s="1"/>
  <c r="G2364" i="15" s="1"/>
  <c r="C2364" i="15" s="1"/>
  <c r="D2364" i="15" s="1"/>
  <c r="H2364" i="15" s="1"/>
  <c r="AF2364" i="15" s="1"/>
  <c r="E1572" i="11"/>
  <c r="I2364" i="15"/>
  <c r="N2364" i="15"/>
  <c r="O2364" i="15" s="1"/>
  <c r="P2364" i="15" s="1"/>
  <c r="L2364" i="15"/>
  <c r="S2364" i="15"/>
  <c r="AC2363" i="15" l="1"/>
  <c r="AD2363" i="15" s="1"/>
  <c r="AG2363" i="15" s="1"/>
  <c r="AG2362" i="15"/>
  <c r="Z2363" i="15"/>
  <c r="W2364" i="15"/>
  <c r="X2364" i="15" s="1"/>
  <c r="Z2364" i="15" s="1"/>
  <c r="AI2361" i="15"/>
  <c r="C1575" i="11" s="1"/>
  <c r="B2366" i="15"/>
  <c r="V2365" i="15"/>
  <c r="U2365" i="15"/>
  <c r="Y2365" i="15"/>
  <c r="J2365" i="15"/>
  <c r="E2365" i="15"/>
  <c r="F2365" i="15" s="1"/>
  <c r="G2365" i="15" s="1"/>
  <c r="C2365" i="15" s="1"/>
  <c r="D2365" i="15" s="1"/>
  <c r="H2365" i="15" s="1"/>
  <c r="AF2365" i="15" s="1"/>
  <c r="E1571" i="11"/>
  <c r="I2365" i="15"/>
  <c r="N2365" i="15"/>
  <c r="O2365" i="15" s="1"/>
  <c r="P2365" i="15" s="1"/>
  <c r="L2365" i="15"/>
  <c r="S2365" i="15"/>
  <c r="AE2362" i="15"/>
  <c r="AH2362" i="15" s="1"/>
  <c r="Q2364" i="15"/>
  <c r="R2364" i="15" s="1"/>
  <c r="T2364" i="15" s="1"/>
  <c r="AB2364" i="15" s="1"/>
  <c r="AC2364" i="15" s="1"/>
  <c r="AD2364" i="15" s="1"/>
  <c r="K2364" i="15"/>
  <c r="M2364" i="15" s="1"/>
  <c r="K2365" i="15" l="1"/>
  <c r="AE2363" i="15"/>
  <c r="AH2363" i="15" s="1"/>
  <c r="AA2364" i="15"/>
  <c r="AE2364" i="15" s="1"/>
  <c r="W2365" i="15"/>
  <c r="X2365" i="15" s="1"/>
  <c r="B2367" i="15"/>
  <c r="V2366" i="15"/>
  <c r="U2366" i="15"/>
  <c r="Y2366" i="15"/>
  <c r="J2366" i="15"/>
  <c r="E2366" i="15"/>
  <c r="F2366" i="15" s="1"/>
  <c r="G2366" i="15" s="1"/>
  <c r="C2366" i="15" s="1"/>
  <c r="D2366" i="15" s="1"/>
  <c r="H2366" i="15" s="1"/>
  <c r="AF2366" i="15" s="1"/>
  <c r="E1570" i="11"/>
  <c r="I2366" i="15"/>
  <c r="N2366" i="15"/>
  <c r="O2366" i="15" s="1"/>
  <c r="P2366" i="15" s="1"/>
  <c r="L2366" i="15"/>
  <c r="S2366" i="15"/>
  <c r="AJ2362" i="15"/>
  <c r="D1574" i="11" s="1"/>
  <c r="AI2362" i="15"/>
  <c r="C1574" i="11" s="1"/>
  <c r="M2365" i="15"/>
  <c r="Q2365" i="15"/>
  <c r="R2365" i="15" s="1"/>
  <c r="T2365" i="15" s="1"/>
  <c r="AB2365" i="15" s="1"/>
  <c r="AC2365" i="15" s="1"/>
  <c r="AD2365" i="15" s="1"/>
  <c r="K2366" i="15" l="1"/>
  <c r="AG2364" i="15"/>
  <c r="AH2364" i="15" s="1"/>
  <c r="AJ2364" i="15" s="1"/>
  <c r="D1572" i="11" s="1"/>
  <c r="Q2366" i="15"/>
  <c r="W2366" i="15"/>
  <c r="X2366" i="15" s="1"/>
  <c r="AI2363" i="15"/>
  <c r="C1573" i="11" s="1"/>
  <c r="AJ2363" i="15"/>
  <c r="D1573" i="11" s="1"/>
  <c r="B2368" i="15"/>
  <c r="V2367" i="15"/>
  <c r="U2367" i="15"/>
  <c r="Y2367" i="15"/>
  <c r="J2367" i="15"/>
  <c r="E2367" i="15"/>
  <c r="F2367" i="15" s="1"/>
  <c r="G2367" i="15" s="1"/>
  <c r="C2367" i="15" s="1"/>
  <c r="D2367" i="15" s="1"/>
  <c r="H2367" i="15" s="1"/>
  <c r="AF2367" i="15" s="1"/>
  <c r="E1569" i="11"/>
  <c r="I2367" i="15"/>
  <c r="N2367" i="15"/>
  <c r="O2367" i="15" s="1"/>
  <c r="P2367" i="15" s="1"/>
  <c r="L2367" i="15"/>
  <c r="S2367" i="15"/>
  <c r="M2366" i="15"/>
  <c r="Z2365" i="15"/>
  <c r="AA2365" i="15"/>
  <c r="AE2365" i="15" s="1"/>
  <c r="R2366" i="15"/>
  <c r="T2366" i="15" s="1"/>
  <c r="AB2366" i="15" s="1"/>
  <c r="AC2366" i="15" s="1"/>
  <c r="AD2366" i="15" s="1"/>
  <c r="AI2364" i="15" l="1"/>
  <c r="C1572" i="11" s="1"/>
  <c r="W2367" i="15"/>
  <c r="X2367" i="15" s="1"/>
  <c r="AA2367" i="15" s="1"/>
  <c r="B2369" i="15"/>
  <c r="V2368" i="15"/>
  <c r="U2368" i="15"/>
  <c r="Y2368" i="15"/>
  <c r="J2368" i="15"/>
  <c r="E2368" i="15"/>
  <c r="F2368" i="15" s="1"/>
  <c r="G2368" i="15" s="1"/>
  <c r="C2368" i="15" s="1"/>
  <c r="D2368" i="15" s="1"/>
  <c r="H2368" i="15" s="1"/>
  <c r="AF2368" i="15" s="1"/>
  <c r="E1568" i="11"/>
  <c r="I2368" i="15"/>
  <c r="N2368" i="15"/>
  <c r="O2368" i="15" s="1"/>
  <c r="P2368" i="15" s="1"/>
  <c r="L2368" i="15"/>
  <c r="S2368" i="15"/>
  <c r="Q2367" i="15"/>
  <c r="R2367" i="15" s="1"/>
  <c r="T2367" i="15" s="1"/>
  <c r="AB2367" i="15" s="1"/>
  <c r="Z2366" i="15"/>
  <c r="AA2366" i="15"/>
  <c r="AG2366" i="15" s="1"/>
  <c r="K2367" i="15"/>
  <c r="M2367" i="15" s="1"/>
  <c r="AG2365" i="15"/>
  <c r="AH2365" i="15" s="1"/>
  <c r="K2368" i="15" l="1"/>
  <c r="M2368" i="15" s="1"/>
  <c r="Z2367" i="15"/>
  <c r="W2368" i="15"/>
  <c r="X2368" i="15" s="1"/>
  <c r="Z2368" i="15" s="1"/>
  <c r="Q2368" i="15"/>
  <c r="R2368" i="15" s="1"/>
  <c r="T2368" i="15" s="1"/>
  <c r="AB2368" i="15" s="1"/>
  <c r="AC2367" i="15"/>
  <c r="AD2367" i="15" s="1"/>
  <c r="AG2367" i="15" s="1"/>
  <c r="AI2365" i="15"/>
  <c r="C1571" i="11" s="1"/>
  <c r="AJ2365" i="15"/>
  <c r="D1571" i="11" s="1"/>
  <c r="B2370" i="15"/>
  <c r="V2369" i="15"/>
  <c r="U2369" i="15"/>
  <c r="Y2369" i="15"/>
  <c r="J2369" i="15"/>
  <c r="E2369" i="15"/>
  <c r="F2369" i="15" s="1"/>
  <c r="G2369" i="15" s="1"/>
  <c r="C2369" i="15" s="1"/>
  <c r="D2369" i="15" s="1"/>
  <c r="H2369" i="15" s="1"/>
  <c r="AF2369" i="15" s="1"/>
  <c r="E1567" i="11"/>
  <c r="I2369" i="15"/>
  <c r="N2369" i="15"/>
  <c r="O2369" i="15" s="1"/>
  <c r="P2369" i="15" s="1"/>
  <c r="L2369" i="15"/>
  <c r="S2369" i="15"/>
  <c r="AE2366" i="15"/>
  <c r="AH2366" i="15" s="1"/>
  <c r="AA2368" i="15" l="1"/>
  <c r="W2369" i="15"/>
  <c r="X2369" i="15" s="1"/>
  <c r="Z2369" i="15" s="1"/>
  <c r="Q2369" i="15"/>
  <c r="R2369" i="15" s="1"/>
  <c r="T2369" i="15" s="1"/>
  <c r="AB2369" i="15" s="1"/>
  <c r="AE2367" i="15"/>
  <c r="AH2367" i="15" s="1"/>
  <c r="AI2367" i="15" s="1"/>
  <c r="C1569" i="11" s="1"/>
  <c r="B2371" i="15"/>
  <c r="V2370" i="15"/>
  <c r="U2370" i="15"/>
  <c r="Y2370" i="15"/>
  <c r="J2370" i="15"/>
  <c r="E2370" i="15"/>
  <c r="F2370" i="15" s="1"/>
  <c r="G2370" i="15" s="1"/>
  <c r="C2370" i="15" s="1"/>
  <c r="D2370" i="15" s="1"/>
  <c r="H2370" i="15" s="1"/>
  <c r="AF2370" i="15" s="1"/>
  <c r="E1566" i="11"/>
  <c r="I2370" i="15"/>
  <c r="N2370" i="15"/>
  <c r="O2370" i="15" s="1"/>
  <c r="P2370" i="15" s="1"/>
  <c r="L2370" i="15"/>
  <c r="S2370" i="15"/>
  <c r="AC2368" i="15"/>
  <c r="AD2368" i="15" s="1"/>
  <c r="AJ2366" i="15"/>
  <c r="D1570" i="11" s="1"/>
  <c r="AI2366" i="15"/>
  <c r="C1570" i="11" s="1"/>
  <c r="K2369" i="15"/>
  <c r="M2369" i="15" s="1"/>
  <c r="AA2369" i="15" l="1"/>
  <c r="Q2370" i="15"/>
  <c r="R2370" i="15" s="1"/>
  <c r="T2370" i="15" s="1"/>
  <c r="AB2370" i="15" s="1"/>
  <c r="AJ2367" i="15"/>
  <c r="D1569" i="11" s="1"/>
  <c r="K2370" i="15"/>
  <c r="M2370" i="15" s="1"/>
  <c r="W2370" i="15"/>
  <c r="X2370" i="15" s="1"/>
  <c r="AG2368" i="15"/>
  <c r="AE2368" i="15"/>
  <c r="B2372" i="15"/>
  <c r="V2371" i="15"/>
  <c r="U2371" i="15"/>
  <c r="Y2371" i="15"/>
  <c r="J2371" i="15"/>
  <c r="E2371" i="15"/>
  <c r="F2371" i="15" s="1"/>
  <c r="G2371" i="15" s="1"/>
  <c r="C2371" i="15" s="1"/>
  <c r="D2371" i="15" s="1"/>
  <c r="H2371" i="15" s="1"/>
  <c r="AF2371" i="15" s="1"/>
  <c r="E1565" i="11"/>
  <c r="I2371" i="15"/>
  <c r="N2371" i="15"/>
  <c r="O2371" i="15" s="1"/>
  <c r="P2371" i="15" s="1"/>
  <c r="L2371" i="15"/>
  <c r="S2371" i="15"/>
  <c r="AC2369" i="15"/>
  <c r="AD2369" i="15" s="1"/>
  <c r="AC2370" i="15" l="1"/>
  <c r="AD2370" i="15" s="1"/>
  <c r="AG2369" i="15"/>
  <c r="W2371" i="15"/>
  <c r="X2371" i="15" s="1"/>
  <c r="AA2371" i="15" s="1"/>
  <c r="AH2368" i="15"/>
  <c r="AJ2368" i="15" s="1"/>
  <c r="D1568" i="11" s="1"/>
  <c r="Q2371" i="15"/>
  <c r="R2371" i="15" s="1"/>
  <c r="T2371" i="15" s="1"/>
  <c r="AB2371" i="15" s="1"/>
  <c r="B2373" i="15"/>
  <c r="V2372" i="15"/>
  <c r="U2372" i="15"/>
  <c r="Y2372" i="15"/>
  <c r="J2372" i="15"/>
  <c r="E2372" i="15"/>
  <c r="F2372" i="15" s="1"/>
  <c r="G2372" i="15" s="1"/>
  <c r="C2372" i="15" s="1"/>
  <c r="D2372" i="15" s="1"/>
  <c r="H2372" i="15" s="1"/>
  <c r="AF2372" i="15" s="1"/>
  <c r="E1564" i="11"/>
  <c r="I2372" i="15"/>
  <c r="N2372" i="15"/>
  <c r="O2372" i="15" s="1"/>
  <c r="P2372" i="15" s="1"/>
  <c r="L2372" i="15"/>
  <c r="S2372" i="15"/>
  <c r="Z2370" i="15"/>
  <c r="AA2370" i="15"/>
  <c r="K2371" i="15"/>
  <c r="M2371" i="15" s="1"/>
  <c r="AE2369" i="15"/>
  <c r="AH2369" i="15" s="1"/>
  <c r="AG2370" i="15" l="1"/>
  <c r="K2372" i="15"/>
  <c r="M2372" i="15" s="1"/>
  <c r="Z2371" i="15"/>
  <c r="AI2368" i="15"/>
  <c r="C1568" i="11" s="1"/>
  <c r="AI2369" i="15"/>
  <c r="C1567" i="11" s="1"/>
  <c r="AJ2369" i="15"/>
  <c r="D1567" i="11" s="1"/>
  <c r="AE2370" i="15"/>
  <c r="AH2370" i="15" s="1"/>
  <c r="W2372" i="15"/>
  <c r="X2372" i="15" s="1"/>
  <c r="B2374" i="15"/>
  <c r="V2373" i="15"/>
  <c r="U2373" i="15"/>
  <c r="Y2373" i="15"/>
  <c r="J2373" i="15"/>
  <c r="E2373" i="15"/>
  <c r="F2373" i="15" s="1"/>
  <c r="G2373" i="15" s="1"/>
  <c r="C2373" i="15" s="1"/>
  <c r="D2373" i="15" s="1"/>
  <c r="H2373" i="15" s="1"/>
  <c r="AF2373" i="15" s="1"/>
  <c r="E1563" i="11"/>
  <c r="I2373" i="15"/>
  <c r="N2373" i="15"/>
  <c r="O2373" i="15" s="1"/>
  <c r="P2373" i="15" s="1"/>
  <c r="L2373" i="15"/>
  <c r="S2373" i="15"/>
  <c r="AC2371" i="15"/>
  <c r="AD2371" i="15" s="1"/>
  <c r="Q2372" i="15"/>
  <c r="R2372" i="15" s="1"/>
  <c r="T2372" i="15" s="1"/>
  <c r="AB2372" i="15" s="1"/>
  <c r="AC2372" i="15" l="1"/>
  <c r="AD2372" i="15" s="1"/>
  <c r="W2373" i="15"/>
  <c r="X2373" i="15" s="1"/>
  <c r="Z2373" i="15" s="1"/>
  <c r="Q2373" i="15"/>
  <c r="R2373" i="15" s="1"/>
  <c r="AG2371" i="15"/>
  <c r="AE2371" i="15"/>
  <c r="AH2371" i="15" s="1"/>
  <c r="T2373" i="15"/>
  <c r="AB2373" i="15" s="1"/>
  <c r="B2375" i="15"/>
  <c r="V2374" i="15"/>
  <c r="U2374" i="15"/>
  <c r="Y2374" i="15"/>
  <c r="J2374" i="15"/>
  <c r="E2374" i="15"/>
  <c r="F2374" i="15" s="1"/>
  <c r="G2374" i="15" s="1"/>
  <c r="C2374" i="15" s="1"/>
  <c r="D2374" i="15" s="1"/>
  <c r="H2374" i="15" s="1"/>
  <c r="AF2374" i="15" s="1"/>
  <c r="E1562" i="11"/>
  <c r="I2374" i="15"/>
  <c r="N2374" i="15"/>
  <c r="O2374" i="15" s="1"/>
  <c r="P2374" i="15" s="1"/>
  <c r="L2374" i="15"/>
  <c r="S2374" i="15"/>
  <c r="AA2372" i="15"/>
  <c r="Z2372" i="15"/>
  <c r="AJ2370" i="15"/>
  <c r="D1566" i="11" s="1"/>
  <c r="AI2370" i="15"/>
  <c r="C1566" i="11" s="1"/>
  <c r="K2373" i="15"/>
  <c r="M2373" i="15" s="1"/>
  <c r="AC2373" i="15" l="1"/>
  <c r="AD2373" i="15" s="1"/>
  <c r="AE2372" i="15"/>
  <c r="AA2373" i="15"/>
  <c r="Q2374" i="15"/>
  <c r="R2374" i="15" s="1"/>
  <c r="T2374" i="15" s="1"/>
  <c r="AB2374" i="15" s="1"/>
  <c r="W2374" i="15"/>
  <c r="X2374" i="15" s="1"/>
  <c r="B2376" i="15"/>
  <c r="V2375" i="15"/>
  <c r="U2375" i="15"/>
  <c r="Y2375" i="15"/>
  <c r="J2375" i="15"/>
  <c r="E2375" i="15"/>
  <c r="F2375" i="15" s="1"/>
  <c r="G2375" i="15" s="1"/>
  <c r="C2375" i="15" s="1"/>
  <c r="D2375" i="15" s="1"/>
  <c r="H2375" i="15" s="1"/>
  <c r="AF2375" i="15" s="1"/>
  <c r="E1561" i="11"/>
  <c r="I2375" i="15"/>
  <c r="N2375" i="15"/>
  <c r="O2375" i="15" s="1"/>
  <c r="P2375" i="15" s="1"/>
  <c r="L2375" i="15"/>
  <c r="S2375" i="15"/>
  <c r="AJ2371" i="15"/>
  <c r="D1565" i="11" s="1"/>
  <c r="AI2371" i="15"/>
  <c r="C1565" i="11" s="1"/>
  <c r="K2374" i="15"/>
  <c r="M2374" i="15" s="1"/>
  <c r="AG2372" i="15"/>
  <c r="AH2372" i="15" s="1"/>
  <c r="AG2373" i="15" l="1"/>
  <c r="AE2373" i="15"/>
  <c r="AH2373" i="15" s="1"/>
  <c r="AI2373" i="15" s="1"/>
  <c r="C1563" i="11" s="1"/>
  <c r="W2375" i="15"/>
  <c r="X2375" i="15" s="1"/>
  <c r="Z2375" i="15" s="1"/>
  <c r="K2375" i="15"/>
  <c r="M2375" i="15" s="1"/>
  <c r="AI2372" i="15"/>
  <c r="C1564" i="11" s="1"/>
  <c r="AJ2372" i="15"/>
  <c r="D1564" i="11" s="1"/>
  <c r="Q2375" i="15"/>
  <c r="R2375" i="15" s="1"/>
  <c r="T2375" i="15" s="1"/>
  <c r="AB2375" i="15" s="1"/>
  <c r="B2377" i="15"/>
  <c r="V2376" i="15"/>
  <c r="U2376" i="15"/>
  <c r="Y2376" i="15"/>
  <c r="J2376" i="15"/>
  <c r="E2376" i="15"/>
  <c r="F2376" i="15" s="1"/>
  <c r="G2376" i="15" s="1"/>
  <c r="C2376" i="15" s="1"/>
  <c r="D2376" i="15" s="1"/>
  <c r="H2376" i="15" s="1"/>
  <c r="AF2376" i="15" s="1"/>
  <c r="E1560" i="11"/>
  <c r="I2376" i="15"/>
  <c r="N2376" i="15"/>
  <c r="O2376" i="15" s="1"/>
  <c r="P2376" i="15" s="1"/>
  <c r="L2376" i="15"/>
  <c r="S2376" i="15"/>
  <c r="AC2374" i="15"/>
  <c r="AD2374" i="15" s="1"/>
  <c r="Z2374" i="15"/>
  <c r="AA2374" i="15"/>
  <c r="AC2375" i="15" l="1"/>
  <c r="AD2375" i="15" s="1"/>
  <c r="AA2375" i="15"/>
  <c r="W2376" i="15"/>
  <c r="X2376" i="15" s="1"/>
  <c r="Z2376" i="15" s="1"/>
  <c r="AJ2373" i="15"/>
  <c r="D1563" i="11" s="1"/>
  <c r="AE2374" i="15"/>
  <c r="AG2374" i="15"/>
  <c r="B2378" i="15"/>
  <c r="V2377" i="15"/>
  <c r="U2377" i="15"/>
  <c r="Y2377" i="15"/>
  <c r="J2377" i="15"/>
  <c r="E2377" i="15"/>
  <c r="F2377" i="15" s="1"/>
  <c r="G2377" i="15" s="1"/>
  <c r="C2377" i="15" s="1"/>
  <c r="D2377" i="15" s="1"/>
  <c r="H2377" i="15" s="1"/>
  <c r="AF2377" i="15" s="1"/>
  <c r="E1559" i="11"/>
  <c r="I2377" i="15"/>
  <c r="N2377" i="15"/>
  <c r="O2377" i="15" s="1"/>
  <c r="P2377" i="15" s="1"/>
  <c r="L2377" i="15"/>
  <c r="S2377" i="15"/>
  <c r="K2376" i="15"/>
  <c r="M2376" i="15" s="1"/>
  <c r="Q2376" i="15"/>
  <c r="R2376" i="15" s="1"/>
  <c r="T2376" i="15" s="1"/>
  <c r="AB2376" i="15" s="1"/>
  <c r="AC2376" i="15" s="1"/>
  <c r="AD2376" i="15" s="1"/>
  <c r="AG2375" i="15" l="1"/>
  <c r="AH2374" i="15"/>
  <c r="AI2374" i="15" s="1"/>
  <c r="C1562" i="11" s="1"/>
  <c r="AA2376" i="15"/>
  <c r="AG2376" i="15" s="1"/>
  <c r="AE2375" i="15"/>
  <c r="AH2375" i="15" s="1"/>
  <c r="AJ2375" i="15" s="1"/>
  <c r="D1561" i="11" s="1"/>
  <c r="W2377" i="15"/>
  <c r="X2377" i="15" s="1"/>
  <c r="AA2377" i="15" s="1"/>
  <c r="B2379" i="15"/>
  <c r="V2378" i="15"/>
  <c r="U2378" i="15"/>
  <c r="Y2378" i="15"/>
  <c r="J2378" i="15"/>
  <c r="E2378" i="15"/>
  <c r="F2378" i="15" s="1"/>
  <c r="G2378" i="15" s="1"/>
  <c r="C2378" i="15" s="1"/>
  <c r="D2378" i="15" s="1"/>
  <c r="H2378" i="15" s="1"/>
  <c r="AF2378" i="15" s="1"/>
  <c r="E1558" i="11"/>
  <c r="I2378" i="15"/>
  <c r="N2378" i="15"/>
  <c r="O2378" i="15" s="1"/>
  <c r="P2378" i="15" s="1"/>
  <c r="L2378" i="15"/>
  <c r="S2378" i="15"/>
  <c r="Q2377" i="15"/>
  <c r="R2377" i="15" s="1"/>
  <c r="T2377" i="15" s="1"/>
  <c r="AB2377" i="15" s="1"/>
  <c r="K2377" i="15"/>
  <c r="M2377" i="15" s="1"/>
  <c r="AC2377" i="15" l="1"/>
  <c r="AD2377" i="15" s="1"/>
  <c r="AG2377" i="15" s="1"/>
  <c r="AJ2374" i="15"/>
  <c r="D1562" i="11" s="1"/>
  <c r="AE2376" i="15"/>
  <c r="AH2376" i="15" s="1"/>
  <c r="Z2377" i="15"/>
  <c r="AI2375" i="15"/>
  <c r="C1561" i="11" s="1"/>
  <c r="W2378" i="15"/>
  <c r="X2378" i="15" s="1"/>
  <c r="AA2378" i="15" s="1"/>
  <c r="K2378" i="15"/>
  <c r="M2378" i="15" s="1"/>
  <c r="B2380" i="15"/>
  <c r="V2379" i="15"/>
  <c r="U2379" i="15"/>
  <c r="Y2379" i="15"/>
  <c r="J2379" i="15"/>
  <c r="E2379" i="15"/>
  <c r="F2379" i="15" s="1"/>
  <c r="G2379" i="15" s="1"/>
  <c r="C2379" i="15" s="1"/>
  <c r="D2379" i="15" s="1"/>
  <c r="H2379" i="15" s="1"/>
  <c r="AF2379" i="15" s="1"/>
  <c r="E1557" i="11"/>
  <c r="I2379" i="15"/>
  <c r="N2379" i="15"/>
  <c r="O2379" i="15" s="1"/>
  <c r="P2379" i="15" s="1"/>
  <c r="L2379" i="15"/>
  <c r="S2379" i="15"/>
  <c r="Q2378" i="15"/>
  <c r="R2378" i="15" s="1"/>
  <c r="T2378" i="15" s="1"/>
  <c r="AB2378" i="15" s="1"/>
  <c r="AE2377" i="15" l="1"/>
  <c r="AH2377" i="15" s="1"/>
  <c r="AI2377" i="15" s="1"/>
  <c r="C1559" i="11" s="1"/>
  <c r="AC2378" i="15"/>
  <c r="AD2378" i="15" s="1"/>
  <c r="AG2378" i="15" s="1"/>
  <c r="AJ2376" i="15"/>
  <c r="D1560" i="11" s="1"/>
  <c r="AI2376" i="15"/>
  <c r="C1560" i="11" s="1"/>
  <c r="W2379" i="15"/>
  <c r="X2379" i="15" s="1"/>
  <c r="AA2379" i="15" s="1"/>
  <c r="Z2378" i="15"/>
  <c r="Q2379" i="15"/>
  <c r="B2381" i="15"/>
  <c r="V2380" i="15"/>
  <c r="U2380" i="15"/>
  <c r="Y2380" i="15"/>
  <c r="J2380" i="15"/>
  <c r="E2380" i="15"/>
  <c r="F2380" i="15" s="1"/>
  <c r="G2380" i="15" s="1"/>
  <c r="C2380" i="15" s="1"/>
  <c r="D2380" i="15" s="1"/>
  <c r="H2380" i="15" s="1"/>
  <c r="AF2380" i="15" s="1"/>
  <c r="E1556" i="11"/>
  <c r="I2380" i="15"/>
  <c r="N2380" i="15"/>
  <c r="O2380" i="15" s="1"/>
  <c r="P2380" i="15" s="1"/>
  <c r="L2380" i="15"/>
  <c r="S2380" i="15"/>
  <c r="R2379" i="15"/>
  <c r="T2379" i="15" s="1"/>
  <c r="AB2379" i="15" s="1"/>
  <c r="K2379" i="15"/>
  <c r="M2379" i="15" s="1"/>
  <c r="AE2378" i="15" l="1"/>
  <c r="AH2378" i="15" s="1"/>
  <c r="K2380" i="15"/>
  <c r="M2380" i="15" s="1"/>
  <c r="Z2379" i="15"/>
  <c r="W2380" i="15"/>
  <c r="X2380" i="15" s="1"/>
  <c r="AA2380" i="15" s="1"/>
  <c r="AJ2377" i="15"/>
  <c r="D1559" i="11" s="1"/>
  <c r="Q2380" i="15"/>
  <c r="R2380" i="15" s="1"/>
  <c r="T2380" i="15" s="1"/>
  <c r="AB2380" i="15" s="1"/>
  <c r="AC2379" i="15"/>
  <c r="AD2379" i="15" s="1"/>
  <c r="AE2379" i="15" s="1"/>
  <c r="B2382" i="15"/>
  <c r="V2381" i="15"/>
  <c r="U2381" i="15"/>
  <c r="Y2381" i="15"/>
  <c r="J2381" i="15"/>
  <c r="E2381" i="15"/>
  <c r="F2381" i="15" s="1"/>
  <c r="G2381" i="15" s="1"/>
  <c r="C2381" i="15" s="1"/>
  <c r="D2381" i="15" s="1"/>
  <c r="H2381" i="15" s="1"/>
  <c r="AF2381" i="15" s="1"/>
  <c r="E1555" i="11"/>
  <c r="I2381" i="15"/>
  <c r="N2381" i="15"/>
  <c r="O2381" i="15" s="1"/>
  <c r="P2381" i="15" s="1"/>
  <c r="L2381" i="15"/>
  <c r="S2381" i="15"/>
  <c r="Z2380" i="15" l="1"/>
  <c r="W2381" i="15"/>
  <c r="X2381" i="15" s="1"/>
  <c r="AA2381" i="15" s="1"/>
  <c r="Q2381" i="15"/>
  <c r="R2381" i="15" s="1"/>
  <c r="T2381" i="15" s="1"/>
  <c r="AB2381" i="15" s="1"/>
  <c r="AG2379" i="15"/>
  <c r="AH2379" i="15" s="1"/>
  <c r="K2381" i="15"/>
  <c r="M2381" i="15" s="1"/>
  <c r="B2383" i="15"/>
  <c r="V2382" i="15"/>
  <c r="U2382" i="15"/>
  <c r="Y2382" i="15"/>
  <c r="J2382" i="15"/>
  <c r="E2382" i="15"/>
  <c r="F2382" i="15" s="1"/>
  <c r="G2382" i="15" s="1"/>
  <c r="C2382" i="15" s="1"/>
  <c r="D2382" i="15" s="1"/>
  <c r="H2382" i="15" s="1"/>
  <c r="AF2382" i="15" s="1"/>
  <c r="E1554" i="11"/>
  <c r="I2382" i="15"/>
  <c r="N2382" i="15"/>
  <c r="O2382" i="15" s="1"/>
  <c r="P2382" i="15" s="1"/>
  <c r="L2382" i="15"/>
  <c r="S2382" i="15"/>
  <c r="AC2380" i="15"/>
  <c r="AD2380" i="15" s="1"/>
  <c r="AE2380" i="15" s="1"/>
  <c r="AI2378" i="15"/>
  <c r="C1558" i="11" s="1"/>
  <c r="AJ2378" i="15"/>
  <c r="D1558" i="11" s="1"/>
  <c r="W2382" i="15" l="1"/>
  <c r="X2382" i="15" s="1"/>
  <c r="Z2382" i="15" s="1"/>
  <c r="Z2381" i="15"/>
  <c r="Q2382" i="15"/>
  <c r="R2382" i="15" s="1"/>
  <c r="T2382" i="15" s="1"/>
  <c r="AB2382" i="15" s="1"/>
  <c r="AJ2379" i="15"/>
  <c r="D1557" i="11" s="1"/>
  <c r="AI2379" i="15"/>
  <c r="C1557" i="11" s="1"/>
  <c r="B2384" i="15"/>
  <c r="V2383" i="15"/>
  <c r="U2383" i="15"/>
  <c r="Y2383" i="15"/>
  <c r="J2383" i="15"/>
  <c r="E2383" i="15"/>
  <c r="F2383" i="15" s="1"/>
  <c r="G2383" i="15" s="1"/>
  <c r="C2383" i="15" s="1"/>
  <c r="D2383" i="15" s="1"/>
  <c r="H2383" i="15" s="1"/>
  <c r="AF2383" i="15" s="1"/>
  <c r="E1553" i="11"/>
  <c r="I2383" i="15"/>
  <c r="N2383" i="15"/>
  <c r="O2383" i="15" s="1"/>
  <c r="P2383" i="15" s="1"/>
  <c r="L2383" i="15"/>
  <c r="S2383" i="15"/>
  <c r="AC2381" i="15"/>
  <c r="AD2381" i="15" s="1"/>
  <c r="AE2381" i="15" s="1"/>
  <c r="AG2380" i="15"/>
  <c r="AH2380" i="15" s="1"/>
  <c r="K2382" i="15"/>
  <c r="M2382" i="15" s="1"/>
  <c r="AC2382" i="15" l="1"/>
  <c r="AD2382" i="15" s="1"/>
  <c r="AE2382" i="15" s="1"/>
  <c r="AA2382" i="15"/>
  <c r="W2383" i="15"/>
  <c r="X2383" i="15" s="1"/>
  <c r="AA2383" i="15" s="1"/>
  <c r="Q2383" i="15"/>
  <c r="R2383" i="15" s="1"/>
  <c r="T2383" i="15" s="1"/>
  <c r="AB2383" i="15" s="1"/>
  <c r="AI2380" i="15"/>
  <c r="C1556" i="11" s="1"/>
  <c r="AJ2380" i="15"/>
  <c r="D1556" i="11" s="1"/>
  <c r="B2385" i="15"/>
  <c r="V2384" i="15"/>
  <c r="U2384" i="15"/>
  <c r="Y2384" i="15"/>
  <c r="J2384" i="15"/>
  <c r="E2384" i="15"/>
  <c r="F2384" i="15" s="1"/>
  <c r="G2384" i="15" s="1"/>
  <c r="C2384" i="15" s="1"/>
  <c r="D2384" i="15" s="1"/>
  <c r="H2384" i="15" s="1"/>
  <c r="AF2384" i="15" s="1"/>
  <c r="E1552" i="11"/>
  <c r="I2384" i="15"/>
  <c r="N2384" i="15"/>
  <c r="O2384" i="15" s="1"/>
  <c r="P2384" i="15" s="1"/>
  <c r="L2384" i="15"/>
  <c r="S2384" i="15"/>
  <c r="AG2381" i="15"/>
  <c r="AH2381" i="15" s="1"/>
  <c r="K2383" i="15"/>
  <c r="M2383" i="15" s="1"/>
  <c r="AG2382" i="15" l="1"/>
  <c r="AH2382" i="15" s="1"/>
  <c r="AJ2382" i="15" s="1"/>
  <c r="D1554" i="11" s="1"/>
  <c r="Z2383" i="15"/>
  <c r="Q2384" i="15"/>
  <c r="R2384" i="15" s="1"/>
  <c r="T2384" i="15" s="1"/>
  <c r="AB2384" i="15" s="1"/>
  <c r="AJ2381" i="15"/>
  <c r="D1555" i="11" s="1"/>
  <c r="AI2381" i="15"/>
  <c r="C1555" i="11" s="1"/>
  <c r="W2384" i="15"/>
  <c r="X2384" i="15" s="1"/>
  <c r="B2386" i="15"/>
  <c r="V2385" i="15"/>
  <c r="U2385" i="15"/>
  <c r="Y2385" i="15"/>
  <c r="J2385" i="15"/>
  <c r="E2385" i="15"/>
  <c r="F2385" i="15" s="1"/>
  <c r="G2385" i="15" s="1"/>
  <c r="C2385" i="15" s="1"/>
  <c r="D2385" i="15" s="1"/>
  <c r="H2385" i="15" s="1"/>
  <c r="AF2385" i="15" s="1"/>
  <c r="E1551" i="11"/>
  <c r="I2385" i="15"/>
  <c r="N2385" i="15"/>
  <c r="O2385" i="15" s="1"/>
  <c r="P2385" i="15" s="1"/>
  <c r="L2385" i="15"/>
  <c r="S2385" i="15"/>
  <c r="AC2383" i="15"/>
  <c r="AD2383" i="15" s="1"/>
  <c r="K2384" i="15"/>
  <c r="M2384" i="15" s="1"/>
  <c r="AI2382" i="15" l="1"/>
  <c r="C1554" i="11" s="1"/>
  <c r="W2385" i="15"/>
  <c r="X2385" i="15" s="1"/>
  <c r="Z2385" i="15" s="1"/>
  <c r="Q2385" i="15"/>
  <c r="R2385" i="15" s="1"/>
  <c r="T2385" i="15" s="1"/>
  <c r="AB2385" i="15" s="1"/>
  <c r="B2387" i="15"/>
  <c r="V2386" i="15"/>
  <c r="U2386" i="15"/>
  <c r="Y2386" i="15"/>
  <c r="J2386" i="15"/>
  <c r="E2386" i="15"/>
  <c r="F2386" i="15" s="1"/>
  <c r="G2386" i="15" s="1"/>
  <c r="C2386" i="15" s="1"/>
  <c r="D2386" i="15" s="1"/>
  <c r="H2386" i="15" s="1"/>
  <c r="AF2386" i="15" s="1"/>
  <c r="E1550" i="11"/>
  <c r="I2386" i="15"/>
  <c r="N2386" i="15"/>
  <c r="O2386" i="15" s="1"/>
  <c r="P2386" i="15" s="1"/>
  <c r="L2386" i="15"/>
  <c r="S2386" i="15"/>
  <c r="AC2384" i="15"/>
  <c r="AD2384" i="15" s="1"/>
  <c r="Z2384" i="15"/>
  <c r="AA2384" i="15"/>
  <c r="K2385" i="15"/>
  <c r="M2385" i="15" s="1"/>
  <c r="AG2383" i="15"/>
  <c r="AE2383" i="15"/>
  <c r="W2386" i="15" l="1"/>
  <c r="X2386" i="15" s="1"/>
  <c r="Z2386" i="15" s="1"/>
  <c r="AA2385" i="15"/>
  <c r="AE2384" i="15"/>
  <c r="AG2384" i="15"/>
  <c r="AH2384" i="15" s="1"/>
  <c r="AJ2384" i="15" s="1"/>
  <c r="D1552" i="11" s="1"/>
  <c r="AH2383" i="15"/>
  <c r="AI2383" i="15" s="1"/>
  <c r="C1553" i="11" s="1"/>
  <c r="K2386" i="15"/>
  <c r="M2386" i="15" s="1"/>
  <c r="B2388" i="15"/>
  <c r="V2387" i="15"/>
  <c r="U2387" i="15"/>
  <c r="Y2387" i="15"/>
  <c r="J2387" i="15"/>
  <c r="E2387" i="15"/>
  <c r="F2387" i="15" s="1"/>
  <c r="G2387" i="15" s="1"/>
  <c r="C2387" i="15" s="1"/>
  <c r="D2387" i="15" s="1"/>
  <c r="H2387" i="15" s="1"/>
  <c r="AF2387" i="15" s="1"/>
  <c r="E1549" i="11"/>
  <c r="I2387" i="15"/>
  <c r="N2387" i="15"/>
  <c r="O2387" i="15" s="1"/>
  <c r="P2387" i="15" s="1"/>
  <c r="L2387" i="15"/>
  <c r="S2387" i="15"/>
  <c r="AC2385" i="15"/>
  <c r="AD2385" i="15" s="1"/>
  <c r="AG2385" i="15" s="1"/>
  <c r="Q2386" i="15"/>
  <c r="R2386" i="15" s="1"/>
  <c r="T2386" i="15" s="1"/>
  <c r="AB2386" i="15" s="1"/>
  <c r="AC2386" i="15" l="1"/>
  <c r="AD2386" i="15" s="1"/>
  <c r="AG2386" i="15" s="1"/>
  <c r="K2387" i="15"/>
  <c r="M2387" i="15" s="1"/>
  <c r="AA2386" i="15"/>
  <c r="W2387" i="15"/>
  <c r="X2387" i="15" s="1"/>
  <c r="Z2387" i="15" s="1"/>
  <c r="Q2387" i="15"/>
  <c r="R2387" i="15" s="1"/>
  <c r="T2387" i="15" s="1"/>
  <c r="AB2387" i="15" s="1"/>
  <c r="AI2384" i="15"/>
  <c r="C1552" i="11" s="1"/>
  <c r="AJ2383" i="15"/>
  <c r="D1553" i="11" s="1"/>
  <c r="B2389" i="15"/>
  <c r="V2388" i="15"/>
  <c r="U2388" i="15"/>
  <c r="Y2388" i="15"/>
  <c r="J2388" i="15"/>
  <c r="E2388" i="15"/>
  <c r="F2388" i="15" s="1"/>
  <c r="G2388" i="15" s="1"/>
  <c r="C2388" i="15" s="1"/>
  <c r="D2388" i="15" s="1"/>
  <c r="H2388" i="15" s="1"/>
  <c r="AF2388" i="15" s="1"/>
  <c r="E1548" i="11"/>
  <c r="I2388" i="15"/>
  <c r="N2388" i="15"/>
  <c r="O2388" i="15" s="1"/>
  <c r="P2388" i="15" s="1"/>
  <c r="L2388" i="15"/>
  <c r="S2388" i="15"/>
  <c r="AE2385" i="15"/>
  <c r="AH2385" i="15" s="1"/>
  <c r="AC2387" i="15" l="1"/>
  <c r="AD2387" i="15" s="1"/>
  <c r="AG2387" i="15" s="1"/>
  <c r="AE2386" i="15"/>
  <c r="AH2386" i="15" s="1"/>
  <c r="AA2387" i="15"/>
  <c r="W2388" i="15"/>
  <c r="X2388" i="15" s="1"/>
  <c r="Z2388" i="15" s="1"/>
  <c r="Q2388" i="15"/>
  <c r="R2388" i="15" s="1"/>
  <c r="T2388" i="15" s="1"/>
  <c r="AB2388" i="15" s="1"/>
  <c r="AI2385" i="15"/>
  <c r="C1551" i="11" s="1"/>
  <c r="AJ2385" i="15"/>
  <c r="D1551" i="11" s="1"/>
  <c r="B2390" i="15"/>
  <c r="V2389" i="15"/>
  <c r="U2389" i="15"/>
  <c r="Y2389" i="15"/>
  <c r="J2389" i="15"/>
  <c r="E2389" i="15"/>
  <c r="F2389" i="15" s="1"/>
  <c r="G2389" i="15" s="1"/>
  <c r="C2389" i="15" s="1"/>
  <c r="D2389" i="15" s="1"/>
  <c r="H2389" i="15" s="1"/>
  <c r="AF2389" i="15" s="1"/>
  <c r="E1547" i="11"/>
  <c r="I2389" i="15"/>
  <c r="N2389" i="15"/>
  <c r="O2389" i="15" s="1"/>
  <c r="P2389" i="15" s="1"/>
  <c r="L2389" i="15"/>
  <c r="S2389" i="15"/>
  <c r="K2388" i="15"/>
  <c r="M2388" i="15" s="1"/>
  <c r="AE2387" i="15" l="1"/>
  <c r="AH2387" i="15" s="1"/>
  <c r="W2389" i="15"/>
  <c r="X2389" i="15" s="1"/>
  <c r="AA2389" i="15" s="1"/>
  <c r="AA2388" i="15"/>
  <c r="K2389" i="15"/>
  <c r="M2389" i="15" s="1"/>
  <c r="B2391" i="15"/>
  <c r="V2390" i="15"/>
  <c r="U2390" i="15"/>
  <c r="Y2390" i="15"/>
  <c r="J2390" i="15"/>
  <c r="E2390" i="15"/>
  <c r="F2390" i="15" s="1"/>
  <c r="G2390" i="15" s="1"/>
  <c r="C2390" i="15" s="1"/>
  <c r="D2390" i="15" s="1"/>
  <c r="H2390" i="15" s="1"/>
  <c r="AF2390" i="15" s="1"/>
  <c r="E1546" i="11"/>
  <c r="I2390" i="15"/>
  <c r="N2390" i="15"/>
  <c r="O2390" i="15" s="1"/>
  <c r="P2390" i="15" s="1"/>
  <c r="L2390" i="15"/>
  <c r="S2390" i="15"/>
  <c r="AC2388" i="15"/>
  <c r="AD2388" i="15" s="1"/>
  <c r="AJ2386" i="15"/>
  <c r="D1550" i="11" s="1"/>
  <c r="AI2386" i="15"/>
  <c r="C1550" i="11" s="1"/>
  <c r="Q2389" i="15"/>
  <c r="R2389" i="15" s="1"/>
  <c r="T2389" i="15" s="1"/>
  <c r="AB2389" i="15" s="1"/>
  <c r="K2390" i="15" l="1"/>
  <c r="M2390" i="15" s="1"/>
  <c r="AC2389" i="15"/>
  <c r="AD2389" i="15" s="1"/>
  <c r="AE2389" i="15" s="1"/>
  <c r="AG2388" i="15"/>
  <c r="Z2389" i="15"/>
  <c r="Q2390" i="15"/>
  <c r="R2390" i="15" s="1"/>
  <c r="T2390" i="15" s="1"/>
  <c r="AB2390" i="15" s="1"/>
  <c r="AE2388" i="15"/>
  <c r="W2390" i="15"/>
  <c r="X2390" i="15" s="1"/>
  <c r="B2392" i="15"/>
  <c r="V2391" i="15"/>
  <c r="U2391" i="15"/>
  <c r="Y2391" i="15"/>
  <c r="J2391" i="15"/>
  <c r="E2391" i="15"/>
  <c r="F2391" i="15" s="1"/>
  <c r="G2391" i="15" s="1"/>
  <c r="C2391" i="15" s="1"/>
  <c r="D2391" i="15" s="1"/>
  <c r="H2391" i="15" s="1"/>
  <c r="AF2391" i="15" s="1"/>
  <c r="E1545" i="11"/>
  <c r="I2391" i="15"/>
  <c r="N2391" i="15"/>
  <c r="O2391" i="15" s="1"/>
  <c r="P2391" i="15" s="1"/>
  <c r="L2391" i="15"/>
  <c r="S2391" i="15"/>
  <c r="AI2387" i="15"/>
  <c r="C1549" i="11" s="1"/>
  <c r="AJ2387" i="15"/>
  <c r="D1549" i="11" s="1"/>
  <c r="K2391" i="15" l="1"/>
  <c r="M2391" i="15" s="1"/>
  <c r="AG2389" i="15"/>
  <c r="AH2389" i="15" s="1"/>
  <c r="AJ2389" i="15" s="1"/>
  <c r="D1547" i="11" s="1"/>
  <c r="AC2390" i="15"/>
  <c r="AD2390" i="15" s="1"/>
  <c r="AH2388" i="15"/>
  <c r="AJ2388" i="15" s="1"/>
  <c r="D1548" i="11" s="1"/>
  <c r="W2391" i="15"/>
  <c r="X2391" i="15" s="1"/>
  <c r="AA2391" i="15" s="1"/>
  <c r="Q2391" i="15"/>
  <c r="R2391" i="15" s="1"/>
  <c r="T2391" i="15" s="1"/>
  <c r="AB2391" i="15" s="1"/>
  <c r="B2393" i="15"/>
  <c r="V2392" i="15"/>
  <c r="U2392" i="15"/>
  <c r="Y2392" i="15"/>
  <c r="J2392" i="15"/>
  <c r="E2392" i="15"/>
  <c r="F2392" i="15" s="1"/>
  <c r="G2392" i="15" s="1"/>
  <c r="C2392" i="15" s="1"/>
  <c r="D2392" i="15" s="1"/>
  <c r="H2392" i="15" s="1"/>
  <c r="AF2392" i="15" s="1"/>
  <c r="E1544" i="11"/>
  <c r="I2392" i="15"/>
  <c r="N2392" i="15"/>
  <c r="O2392" i="15" s="1"/>
  <c r="P2392" i="15" s="1"/>
  <c r="L2392" i="15"/>
  <c r="S2392" i="15"/>
  <c r="AA2390" i="15"/>
  <c r="Z2390" i="15"/>
  <c r="AI2389" i="15" l="1"/>
  <c r="C1547" i="11" s="1"/>
  <c r="AC2391" i="15"/>
  <c r="AD2391" i="15" s="1"/>
  <c r="AE2391" i="15" s="1"/>
  <c r="AE2390" i="15"/>
  <c r="AI2388" i="15"/>
  <c r="C1548" i="11" s="1"/>
  <c r="W2392" i="15"/>
  <c r="X2392" i="15" s="1"/>
  <c r="AA2392" i="15" s="1"/>
  <c r="Z2391" i="15"/>
  <c r="B2394" i="15"/>
  <c r="V2393" i="15"/>
  <c r="U2393" i="15"/>
  <c r="Y2393" i="15"/>
  <c r="J2393" i="15"/>
  <c r="E2393" i="15"/>
  <c r="F2393" i="15" s="1"/>
  <c r="G2393" i="15" s="1"/>
  <c r="C2393" i="15" s="1"/>
  <c r="D2393" i="15" s="1"/>
  <c r="H2393" i="15" s="1"/>
  <c r="AF2393" i="15" s="1"/>
  <c r="E1543" i="11"/>
  <c r="I2393" i="15"/>
  <c r="N2393" i="15"/>
  <c r="O2393" i="15" s="1"/>
  <c r="P2393" i="15" s="1"/>
  <c r="L2393" i="15"/>
  <c r="S2393" i="15"/>
  <c r="AG2390" i="15"/>
  <c r="AH2390" i="15" s="1"/>
  <c r="Q2392" i="15"/>
  <c r="R2392" i="15" s="1"/>
  <c r="T2392" i="15" s="1"/>
  <c r="AB2392" i="15" s="1"/>
  <c r="K2392" i="15"/>
  <c r="M2392" i="15" s="1"/>
  <c r="AG2391" i="15" l="1"/>
  <c r="AH2391" i="15" s="1"/>
  <c r="AI2391" i="15" s="1"/>
  <c r="C1545" i="11" s="1"/>
  <c r="K2393" i="15"/>
  <c r="AC2392" i="15"/>
  <c r="AD2392" i="15" s="1"/>
  <c r="AE2392" i="15" s="1"/>
  <c r="W2393" i="15"/>
  <c r="X2393" i="15" s="1"/>
  <c r="AA2393" i="15" s="1"/>
  <c r="Z2392" i="15"/>
  <c r="AJ2390" i="15"/>
  <c r="D1546" i="11" s="1"/>
  <c r="AI2390" i="15"/>
  <c r="C1546" i="11" s="1"/>
  <c r="B2395" i="15"/>
  <c r="V2394" i="15"/>
  <c r="U2394" i="15"/>
  <c r="Y2394" i="15"/>
  <c r="J2394" i="15"/>
  <c r="E2394" i="15"/>
  <c r="F2394" i="15" s="1"/>
  <c r="G2394" i="15" s="1"/>
  <c r="C2394" i="15" s="1"/>
  <c r="D2394" i="15" s="1"/>
  <c r="H2394" i="15" s="1"/>
  <c r="AF2394" i="15" s="1"/>
  <c r="E1542" i="11"/>
  <c r="I2394" i="15"/>
  <c r="N2394" i="15"/>
  <c r="O2394" i="15" s="1"/>
  <c r="P2394" i="15" s="1"/>
  <c r="L2394" i="15"/>
  <c r="S2394" i="15"/>
  <c r="Q2393" i="15"/>
  <c r="R2393" i="15" s="1"/>
  <c r="T2393" i="15" s="1"/>
  <c r="AB2393" i="15" s="1"/>
  <c r="AC2393" i="15" s="1"/>
  <c r="AD2393" i="15" s="1"/>
  <c r="M2393" i="15"/>
  <c r="AJ2391" i="15" l="1"/>
  <c r="D1545" i="11" s="1"/>
  <c r="AG2392" i="15"/>
  <c r="Z2393" i="15"/>
  <c r="Q2394" i="15"/>
  <c r="AG2393" i="15"/>
  <c r="B2396" i="15"/>
  <c r="V2395" i="15"/>
  <c r="U2395" i="15"/>
  <c r="Y2395" i="15"/>
  <c r="J2395" i="15"/>
  <c r="E2395" i="15"/>
  <c r="F2395" i="15" s="1"/>
  <c r="G2395" i="15" s="1"/>
  <c r="C2395" i="15" s="1"/>
  <c r="D2395" i="15" s="1"/>
  <c r="H2395" i="15" s="1"/>
  <c r="AF2395" i="15" s="1"/>
  <c r="E1541" i="11"/>
  <c r="I2395" i="15"/>
  <c r="N2395" i="15"/>
  <c r="O2395" i="15" s="1"/>
  <c r="P2395" i="15" s="1"/>
  <c r="L2395" i="15"/>
  <c r="S2395" i="15"/>
  <c r="R2394" i="15"/>
  <c r="T2394" i="15" s="1"/>
  <c r="AB2394" i="15" s="1"/>
  <c r="W2394" i="15"/>
  <c r="X2394" i="15" s="1"/>
  <c r="AE2393" i="15"/>
  <c r="AH2393" i="15" s="1"/>
  <c r="K2394" i="15"/>
  <c r="M2394" i="15" s="1"/>
  <c r="AH2392" i="15"/>
  <c r="W2395" i="15" l="1"/>
  <c r="X2395" i="15" s="1"/>
  <c r="AA2395" i="15" s="1"/>
  <c r="Q2395" i="15"/>
  <c r="AI2393" i="15"/>
  <c r="C1543" i="11" s="1"/>
  <c r="AJ2393" i="15"/>
  <c r="D1543" i="11" s="1"/>
  <c r="K2395" i="15"/>
  <c r="M2395" i="15" s="1"/>
  <c r="AJ2392" i="15"/>
  <c r="D1544" i="11" s="1"/>
  <c r="AI2392" i="15"/>
  <c r="C1544" i="11" s="1"/>
  <c r="R2395" i="15"/>
  <c r="T2395" i="15" s="1"/>
  <c r="AB2395" i="15" s="1"/>
  <c r="Z2394" i="15"/>
  <c r="AA2394" i="15"/>
  <c r="B2397" i="15"/>
  <c r="V2396" i="15"/>
  <c r="U2396" i="15"/>
  <c r="Y2396" i="15"/>
  <c r="J2396" i="15"/>
  <c r="E2396" i="15"/>
  <c r="F2396" i="15" s="1"/>
  <c r="G2396" i="15" s="1"/>
  <c r="C2396" i="15" s="1"/>
  <c r="D2396" i="15" s="1"/>
  <c r="H2396" i="15" s="1"/>
  <c r="AF2396" i="15" s="1"/>
  <c r="E1540" i="11"/>
  <c r="I2396" i="15"/>
  <c r="N2396" i="15"/>
  <c r="O2396" i="15" s="1"/>
  <c r="P2396" i="15" s="1"/>
  <c r="L2396" i="15"/>
  <c r="S2396" i="15"/>
  <c r="AC2394" i="15"/>
  <c r="AD2394" i="15" s="1"/>
  <c r="AC2395" i="15" l="1"/>
  <c r="AD2395" i="15" s="1"/>
  <c r="AG2395" i="15" s="1"/>
  <c r="Z2395" i="15"/>
  <c r="W2396" i="15"/>
  <c r="X2396" i="15" s="1"/>
  <c r="Z2396" i="15" s="1"/>
  <c r="B2398" i="15"/>
  <c r="V2397" i="15"/>
  <c r="U2397" i="15"/>
  <c r="Y2397" i="15"/>
  <c r="J2397" i="15"/>
  <c r="E2397" i="15"/>
  <c r="F2397" i="15" s="1"/>
  <c r="G2397" i="15" s="1"/>
  <c r="C2397" i="15" s="1"/>
  <c r="D2397" i="15" s="1"/>
  <c r="H2397" i="15" s="1"/>
  <c r="AF2397" i="15" s="1"/>
  <c r="E1539" i="11"/>
  <c r="I2397" i="15"/>
  <c r="N2397" i="15"/>
  <c r="O2397" i="15" s="1"/>
  <c r="P2397" i="15" s="1"/>
  <c r="L2397" i="15"/>
  <c r="S2397" i="15"/>
  <c r="Q2396" i="15"/>
  <c r="R2396" i="15" s="1"/>
  <c r="T2396" i="15" s="1"/>
  <c r="AB2396" i="15" s="1"/>
  <c r="K2396" i="15"/>
  <c r="M2396" i="15" s="1"/>
  <c r="AG2394" i="15"/>
  <c r="AE2394" i="15"/>
  <c r="AC2396" i="15" l="1"/>
  <c r="AD2396" i="15" s="1"/>
  <c r="AE2395" i="15"/>
  <c r="AH2395" i="15" s="1"/>
  <c r="AJ2395" i="15" s="1"/>
  <c r="D1541" i="11" s="1"/>
  <c r="AA2396" i="15"/>
  <c r="W2397" i="15"/>
  <c r="X2397" i="15" s="1"/>
  <c r="Z2397" i="15" s="1"/>
  <c r="AH2394" i="15"/>
  <c r="AJ2394" i="15" s="1"/>
  <c r="D1542" i="11" s="1"/>
  <c r="B2399" i="15"/>
  <c r="V2398" i="15"/>
  <c r="U2398" i="15"/>
  <c r="Y2398" i="15"/>
  <c r="J2398" i="15"/>
  <c r="E2398" i="15"/>
  <c r="F2398" i="15" s="1"/>
  <c r="G2398" i="15" s="1"/>
  <c r="C2398" i="15" s="1"/>
  <c r="D2398" i="15" s="1"/>
  <c r="H2398" i="15" s="1"/>
  <c r="AF2398" i="15" s="1"/>
  <c r="E1538" i="11"/>
  <c r="I2398" i="15"/>
  <c r="N2398" i="15"/>
  <c r="O2398" i="15" s="1"/>
  <c r="P2398" i="15" s="1"/>
  <c r="L2398" i="15"/>
  <c r="S2398" i="15"/>
  <c r="Q2397" i="15"/>
  <c r="R2397" i="15" s="1"/>
  <c r="T2397" i="15" s="1"/>
  <c r="AB2397" i="15" s="1"/>
  <c r="K2397" i="15"/>
  <c r="M2397" i="15" s="1"/>
  <c r="AC2397" i="15" l="1"/>
  <c r="AD2397" i="15" s="1"/>
  <c r="AI2395" i="15"/>
  <c r="C1541" i="11" s="1"/>
  <c r="AE2396" i="15"/>
  <c r="AG2396" i="15"/>
  <c r="AH2396" i="15" s="1"/>
  <c r="AI2396" i="15" s="1"/>
  <c r="C1540" i="11" s="1"/>
  <c r="W2398" i="15"/>
  <c r="X2398" i="15" s="1"/>
  <c r="AA2398" i="15" s="1"/>
  <c r="AA2397" i="15"/>
  <c r="AI2394" i="15"/>
  <c r="C1542" i="11" s="1"/>
  <c r="B2400" i="15"/>
  <c r="V2399" i="15"/>
  <c r="U2399" i="15"/>
  <c r="Y2399" i="15"/>
  <c r="J2399" i="15"/>
  <c r="E2399" i="15"/>
  <c r="F2399" i="15" s="1"/>
  <c r="G2399" i="15" s="1"/>
  <c r="C2399" i="15" s="1"/>
  <c r="D2399" i="15" s="1"/>
  <c r="H2399" i="15" s="1"/>
  <c r="AF2399" i="15" s="1"/>
  <c r="E1537" i="11"/>
  <c r="I2399" i="15"/>
  <c r="N2399" i="15"/>
  <c r="O2399" i="15" s="1"/>
  <c r="P2399" i="15" s="1"/>
  <c r="L2399" i="15"/>
  <c r="S2399" i="15"/>
  <c r="Q2398" i="15"/>
  <c r="R2398" i="15" s="1"/>
  <c r="T2398" i="15" s="1"/>
  <c r="AB2398" i="15" s="1"/>
  <c r="K2398" i="15"/>
  <c r="M2398" i="15" s="1"/>
  <c r="AE2397" i="15" l="1"/>
  <c r="AC2398" i="15"/>
  <c r="AD2398" i="15" s="1"/>
  <c r="AG2398" i="15" s="1"/>
  <c r="Z2398" i="15"/>
  <c r="AJ2396" i="15"/>
  <c r="D1540" i="11" s="1"/>
  <c r="AG2397" i="15"/>
  <c r="AH2397" i="15" s="1"/>
  <c r="AJ2397" i="15" s="1"/>
  <c r="D1539" i="11" s="1"/>
  <c r="W2399" i="15"/>
  <c r="X2399" i="15" s="1"/>
  <c r="B2401" i="15"/>
  <c r="V2400" i="15"/>
  <c r="U2400" i="15"/>
  <c r="Y2400" i="15"/>
  <c r="J2400" i="15"/>
  <c r="E2400" i="15"/>
  <c r="F2400" i="15" s="1"/>
  <c r="G2400" i="15" s="1"/>
  <c r="C2400" i="15" s="1"/>
  <c r="D2400" i="15" s="1"/>
  <c r="H2400" i="15" s="1"/>
  <c r="AF2400" i="15" s="1"/>
  <c r="E1536" i="11"/>
  <c r="I2400" i="15"/>
  <c r="N2400" i="15"/>
  <c r="O2400" i="15" s="1"/>
  <c r="P2400" i="15" s="1"/>
  <c r="L2400" i="15"/>
  <c r="S2400" i="15"/>
  <c r="Q2399" i="15"/>
  <c r="R2399" i="15" s="1"/>
  <c r="T2399" i="15" s="1"/>
  <c r="AB2399" i="15" s="1"/>
  <c r="K2399" i="15"/>
  <c r="M2399" i="15" s="1"/>
  <c r="AE2398" i="15" l="1"/>
  <c r="AH2398" i="15" s="1"/>
  <c r="AC2399" i="15"/>
  <c r="AD2399" i="15" s="1"/>
  <c r="AI2397" i="15"/>
  <c r="C1539" i="11" s="1"/>
  <c r="W2400" i="15"/>
  <c r="X2400" i="15" s="1"/>
  <c r="AA2400" i="15" s="1"/>
  <c r="B2402" i="15"/>
  <c r="V2401" i="15"/>
  <c r="U2401" i="15"/>
  <c r="Y2401" i="15"/>
  <c r="J2401" i="15"/>
  <c r="E2401" i="15"/>
  <c r="F2401" i="15" s="1"/>
  <c r="G2401" i="15" s="1"/>
  <c r="C2401" i="15" s="1"/>
  <c r="D2401" i="15" s="1"/>
  <c r="H2401" i="15" s="1"/>
  <c r="AF2401" i="15" s="1"/>
  <c r="E1535" i="11"/>
  <c r="I2401" i="15"/>
  <c r="N2401" i="15"/>
  <c r="O2401" i="15" s="1"/>
  <c r="P2401" i="15" s="1"/>
  <c r="L2401" i="15"/>
  <c r="S2401" i="15"/>
  <c r="AA2399" i="15"/>
  <c r="Z2399" i="15"/>
  <c r="Q2400" i="15"/>
  <c r="R2400" i="15" s="1"/>
  <c r="T2400" i="15" s="1"/>
  <c r="AB2400" i="15" s="1"/>
  <c r="K2400" i="15"/>
  <c r="M2400" i="15" s="1"/>
  <c r="AJ2398" i="15" l="1"/>
  <c r="D1538" i="11" s="1"/>
  <c r="AI2398" i="15"/>
  <c r="C1538" i="11" s="1"/>
  <c r="AE2399" i="15"/>
  <c r="AC2400" i="15"/>
  <c r="AD2400" i="15" s="1"/>
  <c r="AE2400" i="15" s="1"/>
  <c r="Z2400" i="15"/>
  <c r="W2401" i="15"/>
  <c r="X2401" i="15" s="1"/>
  <c r="AA2401" i="15" s="1"/>
  <c r="Q2401" i="15"/>
  <c r="R2401" i="15" s="1"/>
  <c r="T2401" i="15" s="1"/>
  <c r="AB2401" i="15" s="1"/>
  <c r="B2403" i="15"/>
  <c r="V2402" i="15"/>
  <c r="U2402" i="15"/>
  <c r="Y2402" i="15"/>
  <c r="J2402" i="15"/>
  <c r="E2402" i="15"/>
  <c r="F2402" i="15" s="1"/>
  <c r="G2402" i="15" s="1"/>
  <c r="C2402" i="15" s="1"/>
  <c r="D2402" i="15" s="1"/>
  <c r="H2402" i="15" s="1"/>
  <c r="AF2402" i="15" s="1"/>
  <c r="E1534" i="11"/>
  <c r="I2402" i="15"/>
  <c r="N2402" i="15"/>
  <c r="O2402" i="15" s="1"/>
  <c r="P2402" i="15" s="1"/>
  <c r="L2402" i="15"/>
  <c r="S2402" i="15"/>
  <c r="K2401" i="15"/>
  <c r="M2401" i="15" s="1"/>
  <c r="AG2399" i="15"/>
  <c r="AH2399" i="15" s="1"/>
  <c r="AG2400" i="15" l="1"/>
  <c r="AH2400" i="15" s="1"/>
  <c r="W2402" i="15"/>
  <c r="X2402" i="15" s="1"/>
  <c r="Z2402" i="15" s="1"/>
  <c r="Z2401" i="15"/>
  <c r="AJ2399" i="15"/>
  <c r="D1537" i="11" s="1"/>
  <c r="AI2399" i="15"/>
  <c r="C1537" i="11" s="1"/>
  <c r="B2404" i="15"/>
  <c r="V2403" i="15"/>
  <c r="U2403" i="15"/>
  <c r="Y2403" i="15"/>
  <c r="J2403" i="15"/>
  <c r="E2403" i="15"/>
  <c r="F2403" i="15" s="1"/>
  <c r="G2403" i="15" s="1"/>
  <c r="C2403" i="15" s="1"/>
  <c r="D2403" i="15" s="1"/>
  <c r="H2403" i="15" s="1"/>
  <c r="AF2403" i="15" s="1"/>
  <c r="E1533" i="11"/>
  <c r="I2403" i="15"/>
  <c r="N2403" i="15"/>
  <c r="O2403" i="15" s="1"/>
  <c r="P2403" i="15" s="1"/>
  <c r="L2403" i="15"/>
  <c r="S2403" i="15"/>
  <c r="AC2401" i="15"/>
  <c r="AD2401" i="15" s="1"/>
  <c r="Q2402" i="15"/>
  <c r="R2402" i="15" s="1"/>
  <c r="T2402" i="15" s="1"/>
  <c r="AB2402" i="15" s="1"/>
  <c r="K2402" i="15"/>
  <c r="M2402" i="15" s="1"/>
  <c r="AJ2400" i="15" l="1"/>
  <c r="D1536" i="11" s="1"/>
  <c r="AI2400" i="15"/>
  <c r="C1536" i="11" s="1"/>
  <c r="AA2402" i="15"/>
  <c r="W2403" i="15"/>
  <c r="X2403" i="15" s="1"/>
  <c r="Z2403" i="15" s="1"/>
  <c r="AC2402" i="15"/>
  <c r="AD2402" i="15" s="1"/>
  <c r="AG2401" i="15"/>
  <c r="AE2401" i="15"/>
  <c r="B2405" i="15"/>
  <c r="V2404" i="15"/>
  <c r="U2404" i="15"/>
  <c r="Y2404" i="15"/>
  <c r="J2404" i="15"/>
  <c r="E2404" i="15"/>
  <c r="F2404" i="15" s="1"/>
  <c r="G2404" i="15" s="1"/>
  <c r="C2404" i="15" s="1"/>
  <c r="D2404" i="15" s="1"/>
  <c r="H2404" i="15" s="1"/>
  <c r="AF2404" i="15" s="1"/>
  <c r="E1532" i="11"/>
  <c r="I2404" i="15"/>
  <c r="N2404" i="15"/>
  <c r="O2404" i="15" s="1"/>
  <c r="P2404" i="15" s="1"/>
  <c r="L2404" i="15"/>
  <c r="S2404" i="15"/>
  <c r="Q2403" i="15"/>
  <c r="R2403" i="15" s="1"/>
  <c r="T2403" i="15" s="1"/>
  <c r="AB2403" i="15" s="1"/>
  <c r="K2403" i="15"/>
  <c r="M2403" i="15" s="1"/>
  <c r="AC2403" i="15" l="1"/>
  <c r="AD2403" i="15" s="1"/>
  <c r="K2404" i="15"/>
  <c r="W2404" i="15"/>
  <c r="X2404" i="15" s="1"/>
  <c r="Z2404" i="15" s="1"/>
  <c r="AA2403" i="15"/>
  <c r="AG2402" i="15"/>
  <c r="AE2402" i="15"/>
  <c r="AH2402" i="15" s="1"/>
  <c r="AJ2402" i="15" s="1"/>
  <c r="D1534" i="11" s="1"/>
  <c r="B2406" i="15"/>
  <c r="V2405" i="15"/>
  <c r="U2405" i="15"/>
  <c r="Y2405" i="15"/>
  <c r="J2405" i="15"/>
  <c r="E2405" i="15"/>
  <c r="F2405" i="15" s="1"/>
  <c r="G2405" i="15" s="1"/>
  <c r="C2405" i="15" s="1"/>
  <c r="D2405" i="15" s="1"/>
  <c r="H2405" i="15" s="1"/>
  <c r="AF2405" i="15" s="1"/>
  <c r="E1531" i="11"/>
  <c r="I2405" i="15"/>
  <c r="N2405" i="15"/>
  <c r="O2405" i="15" s="1"/>
  <c r="P2405" i="15" s="1"/>
  <c r="L2405" i="15"/>
  <c r="S2405" i="15"/>
  <c r="M2404" i="15"/>
  <c r="AH2401" i="15"/>
  <c r="Q2404" i="15"/>
  <c r="R2404" i="15" s="1"/>
  <c r="T2404" i="15" s="1"/>
  <c r="AB2404" i="15" s="1"/>
  <c r="AC2404" i="15" s="1"/>
  <c r="AD2404" i="15" s="1"/>
  <c r="K2405" i="15" l="1"/>
  <c r="M2405" i="15" s="1"/>
  <c r="AG2403" i="15"/>
  <c r="AE2403" i="15"/>
  <c r="AH2403" i="15" s="1"/>
  <c r="AJ2403" i="15" s="1"/>
  <c r="D1533" i="11" s="1"/>
  <c r="AA2404" i="15"/>
  <c r="AE2404" i="15" s="1"/>
  <c r="W2405" i="15"/>
  <c r="X2405" i="15" s="1"/>
  <c r="AA2405" i="15" s="1"/>
  <c r="AI2402" i="15"/>
  <c r="C1534" i="11" s="1"/>
  <c r="B2407" i="15"/>
  <c r="V2406" i="15"/>
  <c r="U2406" i="15"/>
  <c r="Y2406" i="15"/>
  <c r="J2406" i="15"/>
  <c r="E2406" i="15"/>
  <c r="F2406" i="15" s="1"/>
  <c r="G2406" i="15" s="1"/>
  <c r="C2406" i="15" s="1"/>
  <c r="D2406" i="15" s="1"/>
  <c r="H2406" i="15" s="1"/>
  <c r="AF2406" i="15" s="1"/>
  <c r="E1530" i="11"/>
  <c r="I2406" i="15"/>
  <c r="N2406" i="15"/>
  <c r="O2406" i="15" s="1"/>
  <c r="P2406" i="15" s="1"/>
  <c r="L2406" i="15"/>
  <c r="S2406" i="15"/>
  <c r="AI2401" i="15"/>
  <c r="C1535" i="11" s="1"/>
  <c r="AJ2401" i="15"/>
  <c r="D1535" i="11" s="1"/>
  <c r="Q2405" i="15"/>
  <c r="R2405" i="15" s="1"/>
  <c r="T2405" i="15" s="1"/>
  <c r="AB2405" i="15" s="1"/>
  <c r="AC2405" i="15" l="1"/>
  <c r="AD2405" i="15" s="1"/>
  <c r="AG2405" i="15" s="1"/>
  <c r="K2406" i="15"/>
  <c r="M2406" i="15" s="1"/>
  <c r="AG2404" i="15"/>
  <c r="AH2404" i="15" s="1"/>
  <c r="AI2404" i="15" s="1"/>
  <c r="C1532" i="11" s="1"/>
  <c r="AI2403" i="15"/>
  <c r="C1533" i="11" s="1"/>
  <c r="W2406" i="15"/>
  <c r="X2406" i="15" s="1"/>
  <c r="Z2406" i="15" s="1"/>
  <c r="Z2405" i="15"/>
  <c r="B2408" i="15"/>
  <c r="V2407" i="15"/>
  <c r="U2407" i="15"/>
  <c r="Y2407" i="15"/>
  <c r="J2407" i="15"/>
  <c r="E2407" i="15"/>
  <c r="F2407" i="15" s="1"/>
  <c r="G2407" i="15" s="1"/>
  <c r="C2407" i="15" s="1"/>
  <c r="D2407" i="15" s="1"/>
  <c r="H2407" i="15" s="1"/>
  <c r="AF2407" i="15" s="1"/>
  <c r="E1529" i="11"/>
  <c r="I2407" i="15"/>
  <c r="N2407" i="15"/>
  <c r="O2407" i="15" s="1"/>
  <c r="P2407" i="15" s="1"/>
  <c r="L2407" i="15"/>
  <c r="S2407" i="15"/>
  <c r="Q2406" i="15"/>
  <c r="R2406" i="15" s="1"/>
  <c r="T2406" i="15" s="1"/>
  <c r="AB2406" i="15" s="1"/>
  <c r="AE2405" i="15" l="1"/>
  <c r="AH2405" i="15" s="1"/>
  <c r="AJ2405" i="15" s="1"/>
  <c r="D1531" i="11" s="1"/>
  <c r="AC2406" i="15"/>
  <c r="AD2406" i="15" s="1"/>
  <c r="AJ2404" i="15"/>
  <c r="D1532" i="11" s="1"/>
  <c r="W2407" i="15"/>
  <c r="X2407" i="15" s="1"/>
  <c r="AA2407" i="15" s="1"/>
  <c r="AA2406" i="15"/>
  <c r="B2409" i="15"/>
  <c r="V2408" i="15"/>
  <c r="U2408" i="15"/>
  <c r="Y2408" i="15"/>
  <c r="J2408" i="15"/>
  <c r="E2408" i="15"/>
  <c r="F2408" i="15" s="1"/>
  <c r="G2408" i="15" s="1"/>
  <c r="C2408" i="15" s="1"/>
  <c r="D2408" i="15" s="1"/>
  <c r="H2408" i="15" s="1"/>
  <c r="AF2408" i="15" s="1"/>
  <c r="E1528" i="11"/>
  <c r="I2408" i="15"/>
  <c r="N2408" i="15"/>
  <c r="O2408" i="15" s="1"/>
  <c r="P2408" i="15" s="1"/>
  <c r="L2408" i="15"/>
  <c r="S2408" i="15"/>
  <c r="Q2407" i="15"/>
  <c r="R2407" i="15" s="1"/>
  <c r="T2407" i="15" s="1"/>
  <c r="AB2407" i="15" s="1"/>
  <c r="K2407" i="15"/>
  <c r="M2407" i="15" s="1"/>
  <c r="AC2407" i="15" l="1"/>
  <c r="AD2407" i="15" s="1"/>
  <c r="AE2407" i="15" s="1"/>
  <c r="AE2406" i="15"/>
  <c r="Z2407" i="15"/>
  <c r="W2408" i="15"/>
  <c r="X2408" i="15" s="1"/>
  <c r="Z2408" i="15" s="1"/>
  <c r="AG2406" i="15"/>
  <c r="AH2406" i="15" s="1"/>
  <c r="AI2406" i="15" s="1"/>
  <c r="C1530" i="11" s="1"/>
  <c r="AI2405" i="15"/>
  <c r="C1531" i="11" s="1"/>
  <c r="B2410" i="15"/>
  <c r="V2409" i="15"/>
  <c r="U2409" i="15"/>
  <c r="Y2409" i="15"/>
  <c r="J2409" i="15"/>
  <c r="E2409" i="15"/>
  <c r="F2409" i="15" s="1"/>
  <c r="G2409" i="15" s="1"/>
  <c r="C2409" i="15" s="1"/>
  <c r="D2409" i="15" s="1"/>
  <c r="H2409" i="15" s="1"/>
  <c r="AF2409" i="15" s="1"/>
  <c r="E1527" i="11"/>
  <c r="I2409" i="15"/>
  <c r="N2409" i="15"/>
  <c r="O2409" i="15" s="1"/>
  <c r="P2409" i="15" s="1"/>
  <c r="L2409" i="15"/>
  <c r="S2409" i="15"/>
  <c r="Q2408" i="15"/>
  <c r="R2408" i="15" s="1"/>
  <c r="T2408" i="15" s="1"/>
  <c r="AB2408" i="15" s="1"/>
  <c r="K2408" i="15"/>
  <c r="M2408" i="15" s="1"/>
  <c r="AG2407" i="15" l="1"/>
  <c r="AH2407" i="15" s="1"/>
  <c r="AI2407" i="15" s="1"/>
  <c r="C1529" i="11" s="1"/>
  <c r="AC2408" i="15"/>
  <c r="AD2408" i="15" s="1"/>
  <c r="AA2408" i="15"/>
  <c r="AJ2406" i="15"/>
  <c r="D1530" i="11" s="1"/>
  <c r="W2409" i="15"/>
  <c r="X2409" i="15" s="1"/>
  <c r="B2411" i="15"/>
  <c r="V2410" i="15"/>
  <c r="U2410" i="15"/>
  <c r="Y2410" i="15"/>
  <c r="J2410" i="15"/>
  <c r="E2410" i="15"/>
  <c r="F2410" i="15" s="1"/>
  <c r="G2410" i="15" s="1"/>
  <c r="C2410" i="15" s="1"/>
  <c r="D2410" i="15" s="1"/>
  <c r="H2410" i="15" s="1"/>
  <c r="AF2410" i="15" s="1"/>
  <c r="E1526" i="11"/>
  <c r="I2410" i="15"/>
  <c r="N2410" i="15"/>
  <c r="O2410" i="15" s="1"/>
  <c r="P2410" i="15" s="1"/>
  <c r="L2410" i="15"/>
  <c r="S2410" i="15"/>
  <c r="Q2409" i="15"/>
  <c r="R2409" i="15" s="1"/>
  <c r="T2409" i="15" s="1"/>
  <c r="AB2409" i="15" s="1"/>
  <c r="K2409" i="15"/>
  <c r="M2409" i="15" s="1"/>
  <c r="AC2409" i="15" l="1"/>
  <c r="AD2409" i="15" s="1"/>
  <c r="AG2408" i="15"/>
  <c r="W2410" i="15"/>
  <c r="X2410" i="15" s="1"/>
  <c r="Z2410" i="15" s="1"/>
  <c r="AE2408" i="15"/>
  <c r="AH2408" i="15" s="1"/>
  <c r="AJ2408" i="15" s="1"/>
  <c r="D1528" i="11" s="1"/>
  <c r="AJ2407" i="15"/>
  <c r="D1529" i="11" s="1"/>
  <c r="K2410" i="15"/>
  <c r="M2410" i="15" s="1"/>
  <c r="B2412" i="15"/>
  <c r="V2411" i="15"/>
  <c r="U2411" i="15"/>
  <c r="Y2411" i="15"/>
  <c r="J2411" i="15"/>
  <c r="E2411" i="15"/>
  <c r="F2411" i="15" s="1"/>
  <c r="G2411" i="15" s="1"/>
  <c r="C2411" i="15" s="1"/>
  <c r="D2411" i="15" s="1"/>
  <c r="H2411" i="15" s="1"/>
  <c r="AF2411" i="15" s="1"/>
  <c r="E1525" i="11"/>
  <c r="I2411" i="15"/>
  <c r="N2411" i="15"/>
  <c r="O2411" i="15" s="1"/>
  <c r="P2411" i="15" s="1"/>
  <c r="L2411" i="15"/>
  <c r="S2411" i="15"/>
  <c r="AA2409" i="15"/>
  <c r="Z2409" i="15"/>
  <c r="Q2410" i="15"/>
  <c r="R2410" i="15" s="1"/>
  <c r="T2410" i="15" s="1"/>
  <c r="AB2410" i="15" s="1"/>
  <c r="AG2409" i="15" l="1"/>
  <c r="AC2410" i="15"/>
  <c r="AD2410" i="15" s="1"/>
  <c r="AA2410" i="15"/>
  <c r="AI2408" i="15"/>
  <c r="C1528" i="11" s="1"/>
  <c r="W2411" i="15"/>
  <c r="X2411" i="15" s="1"/>
  <c r="B2413" i="15"/>
  <c r="V2412" i="15"/>
  <c r="U2412" i="15"/>
  <c r="Y2412" i="15"/>
  <c r="J2412" i="15"/>
  <c r="E2412" i="15"/>
  <c r="F2412" i="15" s="1"/>
  <c r="G2412" i="15" s="1"/>
  <c r="C2412" i="15" s="1"/>
  <c r="D2412" i="15" s="1"/>
  <c r="H2412" i="15" s="1"/>
  <c r="AF2412" i="15" s="1"/>
  <c r="E1524" i="11"/>
  <c r="I2412" i="15"/>
  <c r="N2412" i="15"/>
  <c r="O2412" i="15" s="1"/>
  <c r="P2412" i="15" s="1"/>
  <c r="L2412" i="15"/>
  <c r="S2412" i="15"/>
  <c r="Q2411" i="15"/>
  <c r="R2411" i="15" s="1"/>
  <c r="T2411" i="15" s="1"/>
  <c r="AB2411" i="15" s="1"/>
  <c r="K2411" i="15"/>
  <c r="M2411" i="15" s="1"/>
  <c r="AE2409" i="15"/>
  <c r="AH2409" i="15" s="1"/>
  <c r="AC2411" i="15" l="1"/>
  <c r="AD2411" i="15" s="1"/>
  <c r="K2412" i="15"/>
  <c r="M2412" i="15" s="1"/>
  <c r="AE2410" i="15"/>
  <c r="W2412" i="15"/>
  <c r="X2412" i="15" s="1"/>
  <c r="Z2412" i="15" s="1"/>
  <c r="AG2410" i="15"/>
  <c r="AH2410" i="15" s="1"/>
  <c r="AJ2410" i="15" s="1"/>
  <c r="D1526" i="11" s="1"/>
  <c r="Q2412" i="15"/>
  <c r="R2412" i="15" s="1"/>
  <c r="T2412" i="15" s="1"/>
  <c r="AB2412" i="15" s="1"/>
  <c r="AJ2409" i="15"/>
  <c r="D1527" i="11" s="1"/>
  <c r="AI2409" i="15"/>
  <c r="C1527" i="11" s="1"/>
  <c r="B2414" i="15"/>
  <c r="V2413" i="15"/>
  <c r="U2413" i="15"/>
  <c r="Y2413" i="15"/>
  <c r="J2413" i="15"/>
  <c r="E2413" i="15"/>
  <c r="F2413" i="15" s="1"/>
  <c r="G2413" i="15" s="1"/>
  <c r="C2413" i="15" s="1"/>
  <c r="D2413" i="15" s="1"/>
  <c r="H2413" i="15" s="1"/>
  <c r="AF2413" i="15" s="1"/>
  <c r="E1523" i="11"/>
  <c r="I2413" i="15"/>
  <c r="N2413" i="15"/>
  <c r="O2413" i="15" s="1"/>
  <c r="P2413" i="15" s="1"/>
  <c r="L2413" i="15"/>
  <c r="S2413" i="15"/>
  <c r="AA2411" i="15"/>
  <c r="Z2411" i="15"/>
  <c r="AE2411" i="15" l="1"/>
  <c r="AC2412" i="15"/>
  <c r="AD2412" i="15" s="1"/>
  <c r="AA2412" i="15"/>
  <c r="W2413" i="15"/>
  <c r="X2413" i="15" s="1"/>
  <c r="Z2413" i="15" s="1"/>
  <c r="AI2410" i="15"/>
  <c r="C1526" i="11" s="1"/>
  <c r="Q2413" i="15"/>
  <c r="R2413" i="15" s="1"/>
  <c r="T2413" i="15" s="1"/>
  <c r="AB2413" i="15" s="1"/>
  <c r="B2415" i="15"/>
  <c r="V2414" i="15"/>
  <c r="U2414" i="15"/>
  <c r="Y2414" i="15"/>
  <c r="J2414" i="15"/>
  <c r="E2414" i="15"/>
  <c r="F2414" i="15" s="1"/>
  <c r="G2414" i="15" s="1"/>
  <c r="C2414" i="15" s="1"/>
  <c r="D2414" i="15" s="1"/>
  <c r="H2414" i="15" s="1"/>
  <c r="AF2414" i="15" s="1"/>
  <c r="E1522" i="11"/>
  <c r="I2414" i="15"/>
  <c r="N2414" i="15"/>
  <c r="O2414" i="15" s="1"/>
  <c r="P2414" i="15" s="1"/>
  <c r="L2414" i="15"/>
  <c r="S2414" i="15"/>
  <c r="K2413" i="15"/>
  <c r="M2413" i="15" s="1"/>
  <c r="AG2411" i="15"/>
  <c r="AH2411" i="15" s="1"/>
  <c r="K2414" i="15" l="1"/>
  <c r="AE2412" i="15"/>
  <c r="AG2412" i="15"/>
  <c r="AH2412" i="15" s="1"/>
  <c r="AI2412" i="15" s="1"/>
  <c r="C1524" i="11" s="1"/>
  <c r="AA2413" i="15"/>
  <c r="W2414" i="15"/>
  <c r="X2414" i="15" s="1"/>
  <c r="AA2414" i="15" s="1"/>
  <c r="Q2414" i="15"/>
  <c r="R2414" i="15" s="1"/>
  <c r="T2414" i="15" s="1"/>
  <c r="AB2414" i="15" s="1"/>
  <c r="AI2411" i="15"/>
  <c r="C1525" i="11" s="1"/>
  <c r="AJ2411" i="15"/>
  <c r="D1525" i="11" s="1"/>
  <c r="B2416" i="15"/>
  <c r="V2415" i="15"/>
  <c r="U2415" i="15"/>
  <c r="Y2415" i="15"/>
  <c r="J2415" i="15"/>
  <c r="E2415" i="15"/>
  <c r="F2415" i="15" s="1"/>
  <c r="G2415" i="15" s="1"/>
  <c r="C2415" i="15" s="1"/>
  <c r="D2415" i="15" s="1"/>
  <c r="H2415" i="15" s="1"/>
  <c r="AF2415" i="15" s="1"/>
  <c r="E1521" i="11"/>
  <c r="I2415" i="15"/>
  <c r="N2415" i="15"/>
  <c r="O2415" i="15" s="1"/>
  <c r="P2415" i="15" s="1"/>
  <c r="L2415" i="15"/>
  <c r="S2415" i="15"/>
  <c r="AC2413" i="15"/>
  <c r="AD2413" i="15" s="1"/>
  <c r="M2414" i="15"/>
  <c r="AG2413" i="15" l="1"/>
  <c r="Z2414" i="15"/>
  <c r="AJ2412" i="15"/>
  <c r="D1524" i="11" s="1"/>
  <c r="AC2414" i="15"/>
  <c r="AD2414" i="15" s="1"/>
  <c r="AE2414" i="15" s="1"/>
  <c r="W2415" i="15"/>
  <c r="X2415" i="15" s="1"/>
  <c r="B2417" i="15"/>
  <c r="V2416" i="15"/>
  <c r="U2416" i="15"/>
  <c r="Y2416" i="15"/>
  <c r="J2416" i="15"/>
  <c r="E2416" i="15"/>
  <c r="F2416" i="15" s="1"/>
  <c r="G2416" i="15" s="1"/>
  <c r="C2416" i="15" s="1"/>
  <c r="D2416" i="15" s="1"/>
  <c r="H2416" i="15" s="1"/>
  <c r="AF2416" i="15" s="1"/>
  <c r="E1520" i="11"/>
  <c r="I2416" i="15"/>
  <c r="N2416" i="15"/>
  <c r="O2416" i="15" s="1"/>
  <c r="P2416" i="15" s="1"/>
  <c r="L2416" i="15"/>
  <c r="S2416" i="15"/>
  <c r="AE2413" i="15"/>
  <c r="AH2413" i="15" s="1"/>
  <c r="Q2415" i="15"/>
  <c r="R2415" i="15" s="1"/>
  <c r="T2415" i="15" s="1"/>
  <c r="AB2415" i="15" s="1"/>
  <c r="K2415" i="15"/>
  <c r="M2415" i="15" s="1"/>
  <c r="AC2415" i="15" l="1"/>
  <c r="AD2415" i="15" s="1"/>
  <c r="W2416" i="15"/>
  <c r="X2416" i="15" s="1"/>
  <c r="Z2416" i="15" s="1"/>
  <c r="AG2414" i="15"/>
  <c r="AH2414" i="15" s="1"/>
  <c r="Q2416" i="15"/>
  <c r="R2416" i="15" s="1"/>
  <c r="T2416" i="15" s="1"/>
  <c r="AB2416" i="15" s="1"/>
  <c r="AI2413" i="15"/>
  <c r="C1523" i="11" s="1"/>
  <c r="AJ2413" i="15"/>
  <c r="D1523" i="11" s="1"/>
  <c r="K2416" i="15"/>
  <c r="M2416" i="15" s="1"/>
  <c r="B2418" i="15"/>
  <c r="V2417" i="15"/>
  <c r="U2417" i="15"/>
  <c r="Y2417" i="15"/>
  <c r="J2417" i="15"/>
  <c r="E2417" i="15"/>
  <c r="F2417" i="15" s="1"/>
  <c r="G2417" i="15" s="1"/>
  <c r="C2417" i="15" s="1"/>
  <c r="D2417" i="15" s="1"/>
  <c r="H2417" i="15" s="1"/>
  <c r="AF2417" i="15" s="1"/>
  <c r="E1519" i="11"/>
  <c r="I2417" i="15"/>
  <c r="N2417" i="15"/>
  <c r="O2417" i="15" s="1"/>
  <c r="P2417" i="15" s="1"/>
  <c r="L2417" i="15"/>
  <c r="S2417" i="15"/>
  <c r="AA2415" i="15"/>
  <c r="Z2415" i="15"/>
  <c r="AE2415" i="15" l="1"/>
  <c r="AC2416" i="15"/>
  <c r="AD2416" i="15" s="1"/>
  <c r="AA2416" i="15"/>
  <c r="AJ2414" i="15"/>
  <c r="D1522" i="11" s="1"/>
  <c r="AI2414" i="15"/>
  <c r="C1522" i="11" s="1"/>
  <c r="B2419" i="15"/>
  <c r="V2418" i="15"/>
  <c r="U2418" i="15"/>
  <c r="Y2418" i="15"/>
  <c r="J2418" i="15"/>
  <c r="E2418" i="15"/>
  <c r="F2418" i="15" s="1"/>
  <c r="G2418" i="15" s="1"/>
  <c r="C2418" i="15" s="1"/>
  <c r="D2418" i="15" s="1"/>
  <c r="H2418" i="15" s="1"/>
  <c r="AF2418" i="15" s="1"/>
  <c r="E1518" i="11"/>
  <c r="I2418" i="15"/>
  <c r="N2418" i="15"/>
  <c r="O2418" i="15" s="1"/>
  <c r="P2418" i="15" s="1"/>
  <c r="L2418" i="15"/>
  <c r="S2418" i="15"/>
  <c r="Q2417" i="15"/>
  <c r="R2417" i="15" s="1"/>
  <c r="T2417" i="15" s="1"/>
  <c r="AB2417" i="15" s="1"/>
  <c r="K2417" i="15"/>
  <c r="M2417" i="15" s="1"/>
  <c r="AG2415" i="15"/>
  <c r="AH2415" i="15" s="1"/>
  <c r="W2417" i="15"/>
  <c r="X2417" i="15" s="1"/>
  <c r="AC2417" i="15" l="1"/>
  <c r="AD2417" i="15" s="1"/>
  <c r="AG2416" i="15"/>
  <c r="AE2416" i="15"/>
  <c r="AH2416" i="15" s="1"/>
  <c r="AJ2416" i="15" s="1"/>
  <c r="D1520" i="11" s="1"/>
  <c r="W2418" i="15"/>
  <c r="X2418" i="15" s="1"/>
  <c r="AA2418" i="15" s="1"/>
  <c r="AI2415" i="15"/>
  <c r="C1521" i="11" s="1"/>
  <c r="AJ2415" i="15"/>
  <c r="D1521" i="11" s="1"/>
  <c r="K2418" i="15"/>
  <c r="M2418" i="15" s="1"/>
  <c r="AA2417" i="15"/>
  <c r="Z2417" i="15"/>
  <c r="B2420" i="15"/>
  <c r="V2419" i="15"/>
  <c r="U2419" i="15"/>
  <c r="Y2419" i="15"/>
  <c r="J2419" i="15"/>
  <c r="E2419" i="15"/>
  <c r="F2419" i="15" s="1"/>
  <c r="G2419" i="15" s="1"/>
  <c r="C2419" i="15" s="1"/>
  <c r="D2419" i="15" s="1"/>
  <c r="H2419" i="15" s="1"/>
  <c r="AF2419" i="15" s="1"/>
  <c r="E1517" i="11"/>
  <c r="I2419" i="15"/>
  <c r="N2419" i="15"/>
  <c r="O2419" i="15" s="1"/>
  <c r="P2419" i="15" s="1"/>
  <c r="L2419" i="15"/>
  <c r="S2419" i="15"/>
  <c r="Q2418" i="15"/>
  <c r="R2418" i="15" s="1"/>
  <c r="T2418" i="15" s="1"/>
  <c r="AB2418" i="15" s="1"/>
  <c r="AG2417" i="15" l="1"/>
  <c r="AC2418" i="15"/>
  <c r="AD2418" i="15" s="1"/>
  <c r="AG2418" i="15" s="1"/>
  <c r="Z2418" i="15"/>
  <c r="AI2416" i="15"/>
  <c r="C1520" i="11" s="1"/>
  <c r="W2419" i="15"/>
  <c r="X2419" i="15" s="1"/>
  <c r="AA2419" i="15" s="1"/>
  <c r="B2421" i="15"/>
  <c r="V2420" i="15"/>
  <c r="U2420" i="15"/>
  <c r="Y2420" i="15"/>
  <c r="J2420" i="15"/>
  <c r="E2420" i="15"/>
  <c r="F2420" i="15" s="1"/>
  <c r="G2420" i="15" s="1"/>
  <c r="C2420" i="15" s="1"/>
  <c r="D2420" i="15" s="1"/>
  <c r="H2420" i="15" s="1"/>
  <c r="AF2420" i="15" s="1"/>
  <c r="E1516" i="11"/>
  <c r="I2420" i="15"/>
  <c r="N2420" i="15"/>
  <c r="O2420" i="15" s="1"/>
  <c r="P2420" i="15" s="1"/>
  <c r="L2420" i="15"/>
  <c r="S2420" i="15"/>
  <c r="Q2419" i="15"/>
  <c r="R2419" i="15" s="1"/>
  <c r="T2419" i="15" s="1"/>
  <c r="AB2419" i="15" s="1"/>
  <c r="K2419" i="15"/>
  <c r="M2419" i="15" s="1"/>
  <c r="AE2417" i="15"/>
  <c r="AH2417" i="15" s="1"/>
  <c r="AE2418" i="15" l="1"/>
  <c r="AH2418" i="15" s="1"/>
  <c r="AI2418" i="15" s="1"/>
  <c r="C1518" i="11" s="1"/>
  <c r="AC2419" i="15"/>
  <c r="AD2419" i="15" s="1"/>
  <c r="AE2419" i="15" s="1"/>
  <c r="W2420" i="15"/>
  <c r="X2420" i="15" s="1"/>
  <c r="Z2420" i="15" s="1"/>
  <c r="Z2419" i="15"/>
  <c r="Q2420" i="15"/>
  <c r="R2420" i="15" s="1"/>
  <c r="T2420" i="15" s="1"/>
  <c r="AB2420" i="15" s="1"/>
  <c r="K2420" i="15"/>
  <c r="M2420" i="15" s="1"/>
  <c r="AJ2417" i="15"/>
  <c r="D1519" i="11" s="1"/>
  <c r="AI2417" i="15"/>
  <c r="C1519" i="11" s="1"/>
  <c r="B2422" i="15"/>
  <c r="V2421" i="15"/>
  <c r="U2421" i="15"/>
  <c r="Y2421" i="15"/>
  <c r="J2421" i="15"/>
  <c r="E2421" i="15"/>
  <c r="F2421" i="15" s="1"/>
  <c r="G2421" i="15" s="1"/>
  <c r="C2421" i="15" s="1"/>
  <c r="D2421" i="15" s="1"/>
  <c r="H2421" i="15" s="1"/>
  <c r="AF2421" i="15" s="1"/>
  <c r="E1515" i="11"/>
  <c r="I2421" i="15"/>
  <c r="N2421" i="15"/>
  <c r="O2421" i="15" s="1"/>
  <c r="P2421" i="15" s="1"/>
  <c r="L2421" i="15"/>
  <c r="S2421" i="15"/>
  <c r="AG2419" i="15" l="1"/>
  <c r="AC2420" i="15"/>
  <c r="AD2420" i="15" s="1"/>
  <c r="AG2420" i="15" s="1"/>
  <c r="AA2420" i="15"/>
  <c r="AJ2418" i="15"/>
  <c r="D1518" i="11" s="1"/>
  <c r="AH2419" i="15"/>
  <c r="AI2419" i="15" s="1"/>
  <c r="C1517" i="11" s="1"/>
  <c r="Q2421" i="15"/>
  <c r="R2421" i="15" s="1"/>
  <c r="T2421" i="15" s="1"/>
  <c r="AB2421" i="15" s="1"/>
  <c r="W2421" i="15"/>
  <c r="X2421" i="15" s="1"/>
  <c r="B2423" i="15"/>
  <c r="V2422" i="15"/>
  <c r="U2422" i="15"/>
  <c r="Y2422" i="15"/>
  <c r="J2422" i="15"/>
  <c r="E2422" i="15"/>
  <c r="F2422" i="15" s="1"/>
  <c r="G2422" i="15" s="1"/>
  <c r="C2422" i="15" s="1"/>
  <c r="D2422" i="15" s="1"/>
  <c r="H2422" i="15" s="1"/>
  <c r="AF2422" i="15" s="1"/>
  <c r="E1514" i="11"/>
  <c r="I2422" i="15"/>
  <c r="N2422" i="15"/>
  <c r="O2422" i="15" s="1"/>
  <c r="P2422" i="15" s="1"/>
  <c r="L2422" i="15"/>
  <c r="S2422" i="15"/>
  <c r="K2421" i="15"/>
  <c r="M2421" i="15" s="1"/>
  <c r="AE2420" i="15" l="1"/>
  <c r="AH2420" i="15" s="1"/>
  <c r="AJ2420" i="15" s="1"/>
  <c r="D1516" i="11" s="1"/>
  <c r="W2422" i="15"/>
  <c r="X2422" i="15" s="1"/>
  <c r="AA2422" i="15" s="1"/>
  <c r="AJ2419" i="15"/>
  <c r="D1517" i="11" s="1"/>
  <c r="AC2421" i="15"/>
  <c r="AD2421" i="15" s="1"/>
  <c r="Q2422" i="15"/>
  <c r="R2422" i="15" s="1"/>
  <c r="T2422" i="15" s="1"/>
  <c r="AB2422" i="15" s="1"/>
  <c r="K2422" i="15"/>
  <c r="M2422" i="15" s="1"/>
  <c r="B2424" i="15"/>
  <c r="V2423" i="15"/>
  <c r="U2423" i="15"/>
  <c r="Y2423" i="15"/>
  <c r="J2423" i="15"/>
  <c r="E2423" i="15"/>
  <c r="F2423" i="15" s="1"/>
  <c r="G2423" i="15" s="1"/>
  <c r="C2423" i="15" s="1"/>
  <c r="D2423" i="15" s="1"/>
  <c r="H2423" i="15" s="1"/>
  <c r="AF2423" i="15" s="1"/>
  <c r="E1513" i="11"/>
  <c r="I2423" i="15"/>
  <c r="N2423" i="15"/>
  <c r="O2423" i="15" s="1"/>
  <c r="P2423" i="15" s="1"/>
  <c r="L2423" i="15"/>
  <c r="S2423" i="15"/>
  <c r="Z2421" i="15"/>
  <c r="AA2421" i="15"/>
  <c r="AC2422" i="15" l="1"/>
  <c r="AD2422" i="15" s="1"/>
  <c r="AG2422" i="15" s="1"/>
  <c r="Z2422" i="15"/>
  <c r="AI2420" i="15"/>
  <c r="C1516" i="11" s="1"/>
  <c r="AG2421" i="15"/>
  <c r="B2425" i="15"/>
  <c r="V2424" i="15"/>
  <c r="U2424" i="15"/>
  <c r="Y2424" i="15"/>
  <c r="J2424" i="15"/>
  <c r="E2424" i="15"/>
  <c r="F2424" i="15" s="1"/>
  <c r="G2424" i="15" s="1"/>
  <c r="C2424" i="15" s="1"/>
  <c r="D2424" i="15" s="1"/>
  <c r="H2424" i="15" s="1"/>
  <c r="AF2424" i="15" s="1"/>
  <c r="E1512" i="11"/>
  <c r="I2424" i="15"/>
  <c r="N2424" i="15"/>
  <c r="O2424" i="15" s="1"/>
  <c r="P2424" i="15" s="1"/>
  <c r="L2424" i="15"/>
  <c r="S2424" i="15"/>
  <c r="Q2423" i="15"/>
  <c r="R2423" i="15" s="1"/>
  <c r="T2423" i="15" s="1"/>
  <c r="AB2423" i="15" s="1"/>
  <c r="K2423" i="15"/>
  <c r="M2423" i="15" s="1"/>
  <c r="AE2421" i="15"/>
  <c r="AH2421" i="15" s="1"/>
  <c r="W2423" i="15"/>
  <c r="X2423" i="15" s="1"/>
  <c r="AE2422" i="15" l="1"/>
  <c r="AH2422" i="15" s="1"/>
  <c r="AI2422" i="15" s="1"/>
  <c r="C1514" i="11" s="1"/>
  <c r="AC2423" i="15"/>
  <c r="AD2423" i="15" s="1"/>
  <c r="W2424" i="15"/>
  <c r="X2424" i="15" s="1"/>
  <c r="Z2424" i="15" s="1"/>
  <c r="Q2424" i="15"/>
  <c r="R2424" i="15" s="1"/>
  <c r="T2424" i="15" s="1"/>
  <c r="AB2424" i="15" s="1"/>
  <c r="K2424" i="15"/>
  <c r="M2424" i="15" s="1"/>
  <c r="AJ2421" i="15"/>
  <c r="D1515" i="11" s="1"/>
  <c r="AI2421" i="15"/>
  <c r="C1515" i="11" s="1"/>
  <c r="Z2423" i="15"/>
  <c r="AA2423" i="15"/>
  <c r="B2426" i="15"/>
  <c r="V2425" i="15"/>
  <c r="U2425" i="15"/>
  <c r="Y2425" i="15"/>
  <c r="J2425" i="15"/>
  <c r="E2425" i="15"/>
  <c r="F2425" i="15" s="1"/>
  <c r="G2425" i="15" s="1"/>
  <c r="C2425" i="15" s="1"/>
  <c r="D2425" i="15" s="1"/>
  <c r="H2425" i="15" s="1"/>
  <c r="AF2425" i="15" s="1"/>
  <c r="E1511" i="11"/>
  <c r="I2425" i="15"/>
  <c r="N2425" i="15"/>
  <c r="O2425" i="15" s="1"/>
  <c r="P2425" i="15" s="1"/>
  <c r="L2425" i="15"/>
  <c r="S2425" i="15"/>
  <c r="AJ2422" i="15" l="1"/>
  <c r="D1514" i="11" s="1"/>
  <c r="AC2424" i="15"/>
  <c r="AD2424" i="15" s="1"/>
  <c r="AE2423" i="15"/>
  <c r="AA2424" i="15"/>
  <c r="W2425" i="15"/>
  <c r="X2425" i="15" s="1"/>
  <c r="AA2425" i="15" s="1"/>
  <c r="B2427" i="15"/>
  <c r="V2426" i="15"/>
  <c r="U2426" i="15"/>
  <c r="Y2426" i="15"/>
  <c r="J2426" i="15"/>
  <c r="E2426" i="15"/>
  <c r="F2426" i="15" s="1"/>
  <c r="G2426" i="15" s="1"/>
  <c r="C2426" i="15" s="1"/>
  <c r="D2426" i="15" s="1"/>
  <c r="H2426" i="15" s="1"/>
  <c r="AF2426" i="15" s="1"/>
  <c r="E1510" i="11"/>
  <c r="I2426" i="15"/>
  <c r="N2426" i="15"/>
  <c r="O2426" i="15" s="1"/>
  <c r="P2426" i="15" s="1"/>
  <c r="L2426" i="15"/>
  <c r="S2426" i="15"/>
  <c r="AG2423" i="15"/>
  <c r="AH2423" i="15" s="1"/>
  <c r="K2425" i="15"/>
  <c r="M2425" i="15" s="1"/>
  <c r="Q2425" i="15"/>
  <c r="R2425" i="15" s="1"/>
  <c r="T2425" i="15" s="1"/>
  <c r="AB2425" i="15" s="1"/>
  <c r="AC2425" i="15" l="1"/>
  <c r="AD2425" i="15" s="1"/>
  <c r="AG2425" i="15" s="1"/>
  <c r="AG2424" i="15"/>
  <c r="W2426" i="15"/>
  <c r="X2426" i="15" s="1"/>
  <c r="Z2426" i="15" s="1"/>
  <c r="Z2425" i="15"/>
  <c r="AE2424" i="15"/>
  <c r="AH2424" i="15" s="1"/>
  <c r="AI2424" i="15" s="1"/>
  <c r="C1512" i="11" s="1"/>
  <c r="Q2426" i="15"/>
  <c r="AI2423" i="15"/>
  <c r="C1513" i="11" s="1"/>
  <c r="AJ2423" i="15"/>
  <c r="D1513" i="11" s="1"/>
  <c r="B2428" i="15"/>
  <c r="V2427" i="15"/>
  <c r="U2427" i="15"/>
  <c r="Y2427" i="15"/>
  <c r="J2427" i="15"/>
  <c r="E2427" i="15"/>
  <c r="F2427" i="15" s="1"/>
  <c r="G2427" i="15" s="1"/>
  <c r="C2427" i="15" s="1"/>
  <c r="D2427" i="15" s="1"/>
  <c r="H2427" i="15" s="1"/>
  <c r="AF2427" i="15" s="1"/>
  <c r="E1509" i="11"/>
  <c r="I2427" i="15"/>
  <c r="N2427" i="15"/>
  <c r="O2427" i="15" s="1"/>
  <c r="P2427" i="15" s="1"/>
  <c r="L2427" i="15"/>
  <c r="S2427" i="15"/>
  <c r="R2426" i="15"/>
  <c r="T2426" i="15" s="1"/>
  <c r="AB2426" i="15" s="1"/>
  <c r="K2426" i="15"/>
  <c r="M2426" i="15" s="1"/>
  <c r="AE2425" i="15" l="1"/>
  <c r="AH2425" i="15" s="1"/>
  <c r="AA2426" i="15"/>
  <c r="AJ2424" i="15"/>
  <c r="D1512" i="11" s="1"/>
  <c r="W2427" i="15"/>
  <c r="X2427" i="15" s="1"/>
  <c r="Z2427" i="15" s="1"/>
  <c r="AC2426" i="15"/>
  <c r="AD2426" i="15" s="1"/>
  <c r="B2429" i="15"/>
  <c r="V2428" i="15"/>
  <c r="U2428" i="15"/>
  <c r="Y2428" i="15"/>
  <c r="J2428" i="15"/>
  <c r="E2428" i="15"/>
  <c r="F2428" i="15" s="1"/>
  <c r="G2428" i="15" s="1"/>
  <c r="C2428" i="15" s="1"/>
  <c r="D2428" i="15" s="1"/>
  <c r="H2428" i="15" s="1"/>
  <c r="AF2428" i="15" s="1"/>
  <c r="E1508" i="11"/>
  <c r="I2428" i="15"/>
  <c r="N2428" i="15"/>
  <c r="O2428" i="15" s="1"/>
  <c r="P2428" i="15" s="1"/>
  <c r="L2428" i="15"/>
  <c r="S2428" i="15"/>
  <c r="Q2427" i="15"/>
  <c r="R2427" i="15" s="1"/>
  <c r="T2427" i="15" s="1"/>
  <c r="AB2427" i="15" s="1"/>
  <c r="K2427" i="15"/>
  <c r="M2427" i="15" s="1"/>
  <c r="AJ2425" i="15" l="1"/>
  <c r="D1511" i="11" s="1"/>
  <c r="AI2425" i="15"/>
  <c r="C1511" i="11" s="1"/>
  <c r="AC2427" i="15"/>
  <c r="AD2427" i="15" s="1"/>
  <c r="AA2427" i="15"/>
  <c r="W2428" i="15"/>
  <c r="X2428" i="15" s="1"/>
  <c r="B2430" i="15"/>
  <c r="V2429" i="15"/>
  <c r="U2429" i="15"/>
  <c r="Y2429" i="15"/>
  <c r="J2429" i="15"/>
  <c r="E2429" i="15"/>
  <c r="F2429" i="15" s="1"/>
  <c r="G2429" i="15" s="1"/>
  <c r="C2429" i="15" s="1"/>
  <c r="D2429" i="15" s="1"/>
  <c r="H2429" i="15" s="1"/>
  <c r="AF2429" i="15" s="1"/>
  <c r="E1507" i="11"/>
  <c r="I2429" i="15"/>
  <c r="N2429" i="15"/>
  <c r="O2429" i="15" s="1"/>
  <c r="P2429" i="15" s="1"/>
  <c r="L2429" i="15"/>
  <c r="S2429" i="15"/>
  <c r="AE2426" i="15"/>
  <c r="AG2426" i="15"/>
  <c r="Q2428" i="15"/>
  <c r="R2428" i="15" s="1"/>
  <c r="T2428" i="15" s="1"/>
  <c r="AB2428" i="15" s="1"/>
  <c r="AC2428" i="15" s="1"/>
  <c r="AD2428" i="15" s="1"/>
  <c r="K2428" i="15"/>
  <c r="M2428" i="15" s="1"/>
  <c r="AE2427" i="15" l="1"/>
  <c r="AG2427" i="15"/>
  <c r="AH2427" i="15" s="1"/>
  <c r="AI2427" i="15" s="1"/>
  <c r="C1509" i="11" s="1"/>
  <c r="W2429" i="15"/>
  <c r="X2429" i="15" s="1"/>
  <c r="AA2429" i="15" s="1"/>
  <c r="Q2429" i="15"/>
  <c r="R2429" i="15" s="1"/>
  <c r="T2429" i="15" s="1"/>
  <c r="AB2429" i="15" s="1"/>
  <c r="K2429" i="15"/>
  <c r="M2429" i="15" s="1"/>
  <c r="AH2426" i="15"/>
  <c r="B2431" i="15"/>
  <c r="V2430" i="15"/>
  <c r="U2430" i="15"/>
  <c r="Y2430" i="15"/>
  <c r="J2430" i="15"/>
  <c r="E2430" i="15"/>
  <c r="F2430" i="15" s="1"/>
  <c r="G2430" i="15" s="1"/>
  <c r="C2430" i="15" s="1"/>
  <c r="D2430" i="15" s="1"/>
  <c r="H2430" i="15" s="1"/>
  <c r="AF2430" i="15" s="1"/>
  <c r="E1506" i="11"/>
  <c r="I2430" i="15"/>
  <c r="N2430" i="15"/>
  <c r="O2430" i="15" s="1"/>
  <c r="P2430" i="15" s="1"/>
  <c r="L2430" i="15"/>
  <c r="S2430" i="15"/>
  <c r="AA2428" i="15"/>
  <c r="AE2428" i="15" s="1"/>
  <c r="Z2428" i="15"/>
  <c r="Z2429" i="15" l="1"/>
  <c r="AJ2427" i="15"/>
  <c r="D1509" i="11" s="1"/>
  <c r="W2430" i="15"/>
  <c r="X2430" i="15" s="1"/>
  <c r="AA2430" i="15" s="1"/>
  <c r="B2432" i="15"/>
  <c r="V2431" i="15"/>
  <c r="U2431" i="15"/>
  <c r="Y2431" i="15"/>
  <c r="J2431" i="15"/>
  <c r="E2431" i="15"/>
  <c r="F2431" i="15" s="1"/>
  <c r="G2431" i="15" s="1"/>
  <c r="C2431" i="15" s="1"/>
  <c r="D2431" i="15" s="1"/>
  <c r="H2431" i="15" s="1"/>
  <c r="AF2431" i="15" s="1"/>
  <c r="E1505" i="11"/>
  <c r="I2431" i="15"/>
  <c r="N2431" i="15"/>
  <c r="O2431" i="15" s="1"/>
  <c r="P2431" i="15" s="1"/>
  <c r="L2431" i="15"/>
  <c r="S2431" i="15"/>
  <c r="AC2429" i="15"/>
  <c r="AD2429" i="15" s="1"/>
  <c r="AG2429" i="15" s="1"/>
  <c r="AG2428" i="15"/>
  <c r="AH2428" i="15" s="1"/>
  <c r="AI2426" i="15"/>
  <c r="C1510" i="11" s="1"/>
  <c r="AJ2426" i="15"/>
  <c r="D1510" i="11" s="1"/>
  <c r="K2430" i="15"/>
  <c r="M2430" i="15" s="1"/>
  <c r="Q2430" i="15"/>
  <c r="R2430" i="15" s="1"/>
  <c r="T2430" i="15" s="1"/>
  <c r="AB2430" i="15" s="1"/>
  <c r="AC2430" i="15" l="1"/>
  <c r="AD2430" i="15" s="1"/>
  <c r="AG2430" i="15" s="1"/>
  <c r="K2431" i="15"/>
  <c r="M2431" i="15" s="1"/>
  <c r="Z2430" i="15"/>
  <c r="Q2431" i="15"/>
  <c r="R2431" i="15" s="1"/>
  <c r="T2431" i="15" s="1"/>
  <c r="AB2431" i="15" s="1"/>
  <c r="AE2429" i="15"/>
  <c r="AH2429" i="15" s="1"/>
  <c r="W2431" i="15"/>
  <c r="X2431" i="15" s="1"/>
  <c r="AI2428" i="15"/>
  <c r="C1508" i="11" s="1"/>
  <c r="AJ2428" i="15"/>
  <c r="D1508" i="11" s="1"/>
  <c r="B2433" i="15"/>
  <c r="V2432" i="15"/>
  <c r="U2432" i="15"/>
  <c r="Y2432" i="15"/>
  <c r="J2432" i="15"/>
  <c r="E2432" i="15"/>
  <c r="F2432" i="15" s="1"/>
  <c r="G2432" i="15" s="1"/>
  <c r="C2432" i="15" s="1"/>
  <c r="D2432" i="15" s="1"/>
  <c r="H2432" i="15" s="1"/>
  <c r="AF2432" i="15" s="1"/>
  <c r="E1504" i="11"/>
  <c r="I2432" i="15"/>
  <c r="N2432" i="15"/>
  <c r="O2432" i="15" s="1"/>
  <c r="P2432" i="15" s="1"/>
  <c r="L2432" i="15"/>
  <c r="S2432" i="15"/>
  <c r="AE2430" i="15" l="1"/>
  <c r="AH2430" i="15" s="1"/>
  <c r="W2432" i="15"/>
  <c r="X2432" i="15" s="1"/>
  <c r="Z2432" i="15" s="1"/>
  <c r="AJ2429" i="15"/>
  <c r="D1507" i="11" s="1"/>
  <c r="AI2429" i="15"/>
  <c r="C1507" i="11" s="1"/>
  <c r="B2434" i="15"/>
  <c r="V2433" i="15"/>
  <c r="U2433" i="15"/>
  <c r="Y2433" i="15"/>
  <c r="J2433" i="15"/>
  <c r="E2433" i="15"/>
  <c r="F2433" i="15" s="1"/>
  <c r="G2433" i="15" s="1"/>
  <c r="C2433" i="15" s="1"/>
  <c r="D2433" i="15" s="1"/>
  <c r="H2433" i="15" s="1"/>
  <c r="AF2433" i="15" s="1"/>
  <c r="E1503" i="11"/>
  <c r="I2433" i="15"/>
  <c r="N2433" i="15"/>
  <c r="O2433" i="15" s="1"/>
  <c r="P2433" i="15" s="1"/>
  <c r="L2433" i="15"/>
  <c r="S2433" i="15"/>
  <c r="AC2431" i="15"/>
  <c r="AD2431" i="15" s="1"/>
  <c r="Q2432" i="15"/>
  <c r="R2432" i="15" s="1"/>
  <c r="T2432" i="15" s="1"/>
  <c r="AB2432" i="15" s="1"/>
  <c r="AC2432" i="15" s="1"/>
  <c r="AD2432" i="15" s="1"/>
  <c r="AA2431" i="15"/>
  <c r="Z2431" i="15"/>
  <c r="K2432" i="15"/>
  <c r="M2432" i="15" s="1"/>
  <c r="AA2432" i="15" l="1"/>
  <c r="AG2432" i="15" s="1"/>
  <c r="W2433" i="15"/>
  <c r="X2433" i="15" s="1"/>
  <c r="AA2433" i="15" s="1"/>
  <c r="K2433" i="15"/>
  <c r="M2433" i="15" s="1"/>
  <c r="B2435" i="15"/>
  <c r="V2434" i="15"/>
  <c r="U2434" i="15"/>
  <c r="Y2434" i="15"/>
  <c r="J2434" i="15"/>
  <c r="E2434" i="15"/>
  <c r="F2434" i="15" s="1"/>
  <c r="G2434" i="15" s="1"/>
  <c r="C2434" i="15" s="1"/>
  <c r="D2434" i="15" s="1"/>
  <c r="H2434" i="15" s="1"/>
  <c r="AF2434" i="15" s="1"/>
  <c r="E1502" i="11"/>
  <c r="I2434" i="15"/>
  <c r="N2434" i="15"/>
  <c r="O2434" i="15" s="1"/>
  <c r="P2434" i="15" s="1"/>
  <c r="L2434" i="15"/>
  <c r="S2434" i="15"/>
  <c r="AG2431" i="15"/>
  <c r="AE2431" i="15"/>
  <c r="Q2433" i="15"/>
  <c r="R2433" i="15" s="1"/>
  <c r="T2433" i="15" s="1"/>
  <c r="AB2433" i="15" s="1"/>
  <c r="AJ2430" i="15"/>
  <c r="D1506" i="11" s="1"/>
  <c r="AI2430" i="15"/>
  <c r="C1506" i="11" s="1"/>
  <c r="AC2433" i="15" l="1"/>
  <c r="AD2433" i="15" s="1"/>
  <c r="AG2433" i="15" s="1"/>
  <c r="AE2432" i="15"/>
  <c r="AH2432" i="15" s="1"/>
  <c r="AI2432" i="15" s="1"/>
  <c r="C1504" i="11" s="1"/>
  <c r="W2434" i="15"/>
  <c r="X2434" i="15" s="1"/>
  <c r="Z2434" i="15" s="1"/>
  <c r="Z2433" i="15"/>
  <c r="AH2431" i="15"/>
  <c r="AI2431" i="15" s="1"/>
  <c r="C1505" i="11" s="1"/>
  <c r="B2436" i="15"/>
  <c r="V2435" i="15"/>
  <c r="U2435" i="15"/>
  <c r="Y2435" i="15"/>
  <c r="J2435" i="15"/>
  <c r="E2435" i="15"/>
  <c r="F2435" i="15" s="1"/>
  <c r="G2435" i="15" s="1"/>
  <c r="C2435" i="15" s="1"/>
  <c r="D2435" i="15" s="1"/>
  <c r="H2435" i="15" s="1"/>
  <c r="AF2435" i="15" s="1"/>
  <c r="E1501" i="11"/>
  <c r="I2435" i="15"/>
  <c r="N2435" i="15"/>
  <c r="O2435" i="15" s="1"/>
  <c r="P2435" i="15" s="1"/>
  <c r="L2435" i="15"/>
  <c r="S2435" i="15"/>
  <c r="Q2434" i="15"/>
  <c r="R2434" i="15" s="1"/>
  <c r="T2434" i="15" s="1"/>
  <c r="AB2434" i="15" s="1"/>
  <c r="K2434" i="15"/>
  <c r="M2434" i="15" s="1"/>
  <c r="AE2433" i="15" l="1"/>
  <c r="AC2434" i="15"/>
  <c r="AD2434" i="15" s="1"/>
  <c r="AJ2432" i="15"/>
  <c r="D1504" i="11" s="1"/>
  <c r="W2435" i="15"/>
  <c r="X2435" i="15" s="1"/>
  <c r="AA2435" i="15" s="1"/>
  <c r="AA2434" i="15"/>
  <c r="AJ2431" i="15"/>
  <c r="D1505" i="11" s="1"/>
  <c r="Q2435" i="15"/>
  <c r="R2435" i="15" s="1"/>
  <c r="T2435" i="15" s="1"/>
  <c r="AB2435" i="15" s="1"/>
  <c r="B2437" i="15"/>
  <c r="V2436" i="15"/>
  <c r="U2436" i="15"/>
  <c r="Y2436" i="15"/>
  <c r="J2436" i="15"/>
  <c r="E2436" i="15"/>
  <c r="F2436" i="15" s="1"/>
  <c r="G2436" i="15" s="1"/>
  <c r="C2436" i="15" s="1"/>
  <c r="D2436" i="15" s="1"/>
  <c r="H2436" i="15" s="1"/>
  <c r="AF2436" i="15" s="1"/>
  <c r="E1500" i="11"/>
  <c r="I2436" i="15"/>
  <c r="N2436" i="15"/>
  <c r="O2436" i="15" s="1"/>
  <c r="P2436" i="15" s="1"/>
  <c r="L2436" i="15"/>
  <c r="S2436" i="15"/>
  <c r="K2435" i="15"/>
  <c r="M2435" i="15" s="1"/>
  <c r="AH2433" i="15"/>
  <c r="AG2434" i="15" l="1"/>
  <c r="AE2434" i="15"/>
  <c r="AH2434" i="15" s="1"/>
  <c r="Z2435" i="15"/>
  <c r="W2436" i="15"/>
  <c r="X2436" i="15" s="1"/>
  <c r="AA2436" i="15" s="1"/>
  <c r="Q2436" i="15"/>
  <c r="R2436" i="15" s="1"/>
  <c r="T2436" i="15" s="1"/>
  <c r="AB2436" i="15" s="1"/>
  <c r="K2436" i="15"/>
  <c r="M2436" i="15" s="1"/>
  <c r="AI2433" i="15"/>
  <c r="C1503" i="11" s="1"/>
  <c r="AJ2433" i="15"/>
  <c r="D1503" i="11" s="1"/>
  <c r="B2438" i="15"/>
  <c r="V2437" i="15"/>
  <c r="U2437" i="15"/>
  <c r="Y2437" i="15"/>
  <c r="J2437" i="15"/>
  <c r="E2437" i="15"/>
  <c r="F2437" i="15" s="1"/>
  <c r="G2437" i="15" s="1"/>
  <c r="C2437" i="15" s="1"/>
  <c r="D2437" i="15" s="1"/>
  <c r="H2437" i="15" s="1"/>
  <c r="AF2437" i="15" s="1"/>
  <c r="E1499" i="11"/>
  <c r="I2437" i="15"/>
  <c r="N2437" i="15"/>
  <c r="O2437" i="15" s="1"/>
  <c r="P2437" i="15" s="1"/>
  <c r="L2437" i="15"/>
  <c r="S2437" i="15"/>
  <c r="AC2435" i="15"/>
  <c r="AD2435" i="15" s="1"/>
  <c r="AC2436" i="15" l="1"/>
  <c r="AD2436" i="15" s="1"/>
  <c r="AG2436" i="15" s="1"/>
  <c r="AJ2434" i="15"/>
  <c r="D1502" i="11" s="1"/>
  <c r="AI2434" i="15"/>
  <c r="C1502" i="11" s="1"/>
  <c r="Z2436" i="15"/>
  <c r="W2437" i="15"/>
  <c r="X2437" i="15" s="1"/>
  <c r="Z2437" i="15" s="1"/>
  <c r="B2439" i="15"/>
  <c r="V2438" i="15"/>
  <c r="U2438" i="15"/>
  <c r="Y2438" i="15"/>
  <c r="J2438" i="15"/>
  <c r="E2438" i="15"/>
  <c r="F2438" i="15" s="1"/>
  <c r="G2438" i="15" s="1"/>
  <c r="C2438" i="15" s="1"/>
  <c r="D2438" i="15" s="1"/>
  <c r="H2438" i="15" s="1"/>
  <c r="AF2438" i="15" s="1"/>
  <c r="E1498" i="11"/>
  <c r="I2438" i="15"/>
  <c r="N2438" i="15"/>
  <c r="O2438" i="15" s="1"/>
  <c r="P2438" i="15" s="1"/>
  <c r="L2438" i="15"/>
  <c r="S2438" i="15"/>
  <c r="AG2435" i="15"/>
  <c r="AE2435" i="15"/>
  <c r="AH2435" i="15" s="1"/>
  <c r="Q2437" i="15"/>
  <c r="R2437" i="15" s="1"/>
  <c r="T2437" i="15" s="1"/>
  <c r="AB2437" i="15" s="1"/>
  <c r="K2437" i="15"/>
  <c r="M2437" i="15" s="1"/>
  <c r="AE2436" i="15" l="1"/>
  <c r="AH2436" i="15" s="1"/>
  <c r="AJ2436" i="15" s="1"/>
  <c r="D1500" i="11" s="1"/>
  <c r="K2438" i="15"/>
  <c r="M2438" i="15" s="1"/>
  <c r="AC2437" i="15"/>
  <c r="AD2437" i="15" s="1"/>
  <c r="AA2437" i="15"/>
  <c r="W2438" i="15"/>
  <c r="X2438" i="15" s="1"/>
  <c r="AA2438" i="15" s="1"/>
  <c r="Q2438" i="15"/>
  <c r="R2438" i="15" s="1"/>
  <c r="T2438" i="15" s="1"/>
  <c r="AB2438" i="15" s="1"/>
  <c r="AJ2435" i="15"/>
  <c r="D1501" i="11" s="1"/>
  <c r="AI2435" i="15"/>
  <c r="C1501" i="11" s="1"/>
  <c r="B2440" i="15"/>
  <c r="V2439" i="15"/>
  <c r="U2439" i="15"/>
  <c r="Y2439" i="15"/>
  <c r="J2439" i="15"/>
  <c r="E2439" i="15"/>
  <c r="F2439" i="15" s="1"/>
  <c r="G2439" i="15" s="1"/>
  <c r="C2439" i="15" s="1"/>
  <c r="D2439" i="15" s="1"/>
  <c r="H2439" i="15" s="1"/>
  <c r="AF2439" i="15" s="1"/>
  <c r="E1497" i="11"/>
  <c r="I2439" i="15"/>
  <c r="N2439" i="15"/>
  <c r="O2439" i="15" s="1"/>
  <c r="P2439" i="15" s="1"/>
  <c r="L2439" i="15"/>
  <c r="S2439" i="15"/>
  <c r="AI2436" i="15" l="1"/>
  <c r="C1500" i="11" s="1"/>
  <c r="AG2437" i="15"/>
  <c r="AE2437" i="15"/>
  <c r="AH2437" i="15" s="1"/>
  <c r="AI2437" i="15" s="1"/>
  <c r="C1499" i="11" s="1"/>
  <c r="Z2438" i="15"/>
  <c r="AC2438" i="15"/>
  <c r="AD2438" i="15" s="1"/>
  <c r="AE2438" i="15" s="1"/>
  <c r="B2441" i="15"/>
  <c r="V2440" i="15"/>
  <c r="U2440" i="15"/>
  <c r="Y2440" i="15"/>
  <c r="J2440" i="15"/>
  <c r="E2440" i="15"/>
  <c r="F2440" i="15" s="1"/>
  <c r="G2440" i="15" s="1"/>
  <c r="C2440" i="15" s="1"/>
  <c r="D2440" i="15" s="1"/>
  <c r="H2440" i="15" s="1"/>
  <c r="AF2440" i="15" s="1"/>
  <c r="E1496" i="11"/>
  <c r="I2440" i="15"/>
  <c r="N2440" i="15"/>
  <c r="O2440" i="15" s="1"/>
  <c r="P2440" i="15" s="1"/>
  <c r="L2440" i="15"/>
  <c r="S2440" i="15"/>
  <c r="Q2439" i="15"/>
  <c r="R2439" i="15" s="1"/>
  <c r="T2439" i="15" s="1"/>
  <c r="AB2439" i="15" s="1"/>
  <c r="K2439" i="15"/>
  <c r="M2439" i="15" s="1"/>
  <c r="W2439" i="15"/>
  <c r="X2439" i="15" s="1"/>
  <c r="AC2439" i="15" l="1"/>
  <c r="AD2439" i="15" s="1"/>
  <c r="AJ2437" i="15"/>
  <c r="D1499" i="11" s="1"/>
  <c r="W2440" i="15"/>
  <c r="X2440" i="15" s="1"/>
  <c r="Z2440" i="15" s="1"/>
  <c r="AG2438" i="15"/>
  <c r="AH2438" i="15" s="1"/>
  <c r="AJ2438" i="15" s="1"/>
  <c r="D1498" i="11" s="1"/>
  <c r="Z2439" i="15"/>
  <c r="AA2439" i="15"/>
  <c r="K2440" i="15"/>
  <c r="M2440" i="15" s="1"/>
  <c r="B2442" i="15"/>
  <c r="V2441" i="15"/>
  <c r="U2441" i="15"/>
  <c r="Y2441" i="15"/>
  <c r="J2441" i="15"/>
  <c r="E2441" i="15"/>
  <c r="F2441" i="15" s="1"/>
  <c r="G2441" i="15" s="1"/>
  <c r="C2441" i="15" s="1"/>
  <c r="D2441" i="15" s="1"/>
  <c r="H2441" i="15" s="1"/>
  <c r="AF2441" i="15" s="1"/>
  <c r="E1495" i="11"/>
  <c r="I2441" i="15"/>
  <c r="N2441" i="15"/>
  <c r="O2441" i="15" s="1"/>
  <c r="P2441" i="15" s="1"/>
  <c r="L2441" i="15"/>
  <c r="S2441" i="15"/>
  <c r="Q2440" i="15"/>
  <c r="R2440" i="15" s="1"/>
  <c r="T2440" i="15" s="1"/>
  <c r="AB2440" i="15" s="1"/>
  <c r="AE2439" i="15" l="1"/>
  <c r="AC2440" i="15"/>
  <c r="AD2440" i="15" s="1"/>
  <c r="AA2440" i="15"/>
  <c r="W2441" i="15"/>
  <c r="X2441" i="15" s="1"/>
  <c r="AA2441" i="15" s="1"/>
  <c r="AI2438" i="15"/>
  <c r="C1498" i="11" s="1"/>
  <c r="Q2441" i="15"/>
  <c r="R2441" i="15" s="1"/>
  <c r="T2441" i="15" s="1"/>
  <c r="AB2441" i="15" s="1"/>
  <c r="B2443" i="15"/>
  <c r="V2442" i="15"/>
  <c r="U2442" i="15"/>
  <c r="Y2442" i="15"/>
  <c r="J2442" i="15"/>
  <c r="E2442" i="15"/>
  <c r="F2442" i="15" s="1"/>
  <c r="G2442" i="15" s="1"/>
  <c r="C2442" i="15" s="1"/>
  <c r="D2442" i="15" s="1"/>
  <c r="H2442" i="15" s="1"/>
  <c r="AF2442" i="15" s="1"/>
  <c r="E1494" i="11"/>
  <c r="I2442" i="15"/>
  <c r="N2442" i="15"/>
  <c r="O2442" i="15" s="1"/>
  <c r="P2442" i="15" s="1"/>
  <c r="L2442" i="15"/>
  <c r="S2442" i="15"/>
  <c r="K2441" i="15"/>
  <c r="M2441" i="15" s="1"/>
  <c r="AG2439" i="15"/>
  <c r="AH2439" i="15" s="1"/>
  <c r="AC2441" i="15" l="1"/>
  <c r="AD2441" i="15" s="1"/>
  <c r="AE2441" i="15" s="1"/>
  <c r="AE2440" i="15"/>
  <c r="AH2440" i="15" s="1"/>
  <c r="Z2441" i="15"/>
  <c r="AG2440" i="15"/>
  <c r="W2442" i="15"/>
  <c r="X2442" i="15" s="1"/>
  <c r="Z2442" i="15" s="1"/>
  <c r="AJ2439" i="15"/>
  <c r="D1497" i="11" s="1"/>
  <c r="AI2439" i="15"/>
  <c r="C1497" i="11" s="1"/>
  <c r="B2444" i="15"/>
  <c r="V2443" i="15"/>
  <c r="U2443" i="15"/>
  <c r="Y2443" i="15"/>
  <c r="J2443" i="15"/>
  <c r="E2443" i="15"/>
  <c r="F2443" i="15" s="1"/>
  <c r="G2443" i="15" s="1"/>
  <c r="C2443" i="15" s="1"/>
  <c r="D2443" i="15" s="1"/>
  <c r="H2443" i="15" s="1"/>
  <c r="AF2443" i="15" s="1"/>
  <c r="E1493" i="11"/>
  <c r="I2443" i="15"/>
  <c r="N2443" i="15"/>
  <c r="O2443" i="15" s="1"/>
  <c r="P2443" i="15" s="1"/>
  <c r="L2443" i="15"/>
  <c r="S2443" i="15"/>
  <c r="Q2442" i="15"/>
  <c r="R2442" i="15" s="1"/>
  <c r="T2442" i="15" s="1"/>
  <c r="AB2442" i="15" s="1"/>
  <c r="K2442" i="15"/>
  <c r="M2442" i="15" s="1"/>
  <c r="AG2441" i="15" l="1"/>
  <c r="AC2442" i="15"/>
  <c r="AD2442" i="15" s="1"/>
  <c r="AA2442" i="15"/>
  <c r="W2443" i="15"/>
  <c r="X2443" i="15" s="1"/>
  <c r="AA2443" i="15" s="1"/>
  <c r="AH2441" i="15"/>
  <c r="AI2441" i="15" s="1"/>
  <c r="C1495" i="11" s="1"/>
  <c r="B2445" i="15"/>
  <c r="V2444" i="15"/>
  <c r="U2444" i="15"/>
  <c r="Y2444" i="15"/>
  <c r="J2444" i="15"/>
  <c r="E2444" i="15"/>
  <c r="F2444" i="15" s="1"/>
  <c r="G2444" i="15" s="1"/>
  <c r="C2444" i="15" s="1"/>
  <c r="D2444" i="15" s="1"/>
  <c r="H2444" i="15" s="1"/>
  <c r="AF2444" i="15" s="1"/>
  <c r="E1492" i="11"/>
  <c r="I2444" i="15"/>
  <c r="N2444" i="15"/>
  <c r="O2444" i="15" s="1"/>
  <c r="P2444" i="15" s="1"/>
  <c r="L2444" i="15"/>
  <c r="S2444" i="15"/>
  <c r="AI2440" i="15"/>
  <c r="C1496" i="11" s="1"/>
  <c r="AJ2440" i="15"/>
  <c r="D1496" i="11" s="1"/>
  <c r="Q2443" i="15"/>
  <c r="R2443" i="15" s="1"/>
  <c r="T2443" i="15" s="1"/>
  <c r="AB2443" i="15" s="1"/>
  <c r="K2443" i="15"/>
  <c r="M2443" i="15" s="1"/>
  <c r="AC2443" i="15" l="1"/>
  <c r="AD2443" i="15" s="1"/>
  <c r="AE2443" i="15" s="1"/>
  <c r="AG2442" i="15"/>
  <c r="Z2443" i="15"/>
  <c r="W2444" i="15"/>
  <c r="X2444" i="15" s="1"/>
  <c r="Z2444" i="15" s="1"/>
  <c r="AE2442" i="15"/>
  <c r="AH2442" i="15" s="1"/>
  <c r="AJ2442" i="15" s="1"/>
  <c r="D1494" i="11" s="1"/>
  <c r="AJ2441" i="15"/>
  <c r="D1495" i="11" s="1"/>
  <c r="Q2444" i="15"/>
  <c r="R2444" i="15" s="1"/>
  <c r="T2444" i="15" s="1"/>
  <c r="AB2444" i="15" s="1"/>
  <c r="B2446" i="15"/>
  <c r="V2445" i="15"/>
  <c r="U2445" i="15"/>
  <c r="Y2445" i="15"/>
  <c r="J2445" i="15"/>
  <c r="E2445" i="15"/>
  <c r="F2445" i="15" s="1"/>
  <c r="G2445" i="15" s="1"/>
  <c r="C2445" i="15" s="1"/>
  <c r="D2445" i="15" s="1"/>
  <c r="H2445" i="15" s="1"/>
  <c r="AF2445" i="15" s="1"/>
  <c r="E1491" i="11"/>
  <c r="I2445" i="15"/>
  <c r="N2445" i="15"/>
  <c r="O2445" i="15" s="1"/>
  <c r="P2445" i="15" s="1"/>
  <c r="L2445" i="15"/>
  <c r="S2445" i="15"/>
  <c r="K2444" i="15"/>
  <c r="M2444" i="15" s="1"/>
  <c r="AG2443" i="15" l="1"/>
  <c r="AH2443" i="15" s="1"/>
  <c r="AA2444" i="15"/>
  <c r="W2445" i="15"/>
  <c r="X2445" i="15" s="1"/>
  <c r="AA2445" i="15" s="1"/>
  <c r="AI2442" i="15"/>
  <c r="C1494" i="11" s="1"/>
  <c r="B2447" i="15"/>
  <c r="V2446" i="15"/>
  <c r="U2446" i="15"/>
  <c r="Y2446" i="15"/>
  <c r="J2446" i="15"/>
  <c r="E2446" i="15"/>
  <c r="F2446" i="15" s="1"/>
  <c r="G2446" i="15" s="1"/>
  <c r="C2446" i="15" s="1"/>
  <c r="D2446" i="15" s="1"/>
  <c r="H2446" i="15" s="1"/>
  <c r="AF2446" i="15" s="1"/>
  <c r="E1490" i="11"/>
  <c r="I2446" i="15"/>
  <c r="N2446" i="15"/>
  <c r="O2446" i="15" s="1"/>
  <c r="P2446" i="15" s="1"/>
  <c r="L2446" i="15"/>
  <c r="S2446" i="15"/>
  <c r="AC2444" i="15"/>
  <c r="AD2444" i="15" s="1"/>
  <c r="Q2445" i="15"/>
  <c r="R2445" i="15" s="1"/>
  <c r="T2445" i="15" s="1"/>
  <c r="AB2445" i="15" s="1"/>
  <c r="AC2445" i="15" s="1"/>
  <c r="AD2445" i="15" s="1"/>
  <c r="K2445" i="15"/>
  <c r="M2445" i="15" s="1"/>
  <c r="AE2444" i="15" l="1"/>
  <c r="W2446" i="15"/>
  <c r="X2446" i="15" s="1"/>
  <c r="AA2446" i="15" s="1"/>
  <c r="Z2445" i="15"/>
  <c r="Q2446" i="15"/>
  <c r="AE2445" i="15"/>
  <c r="AG2445" i="15"/>
  <c r="K2446" i="15"/>
  <c r="M2446" i="15" s="1"/>
  <c r="AI2443" i="15"/>
  <c r="C1493" i="11" s="1"/>
  <c r="AJ2443" i="15"/>
  <c r="D1493" i="11" s="1"/>
  <c r="AG2444" i="15"/>
  <c r="AH2444" i="15" s="1"/>
  <c r="B2448" i="15"/>
  <c r="V2447" i="15"/>
  <c r="U2447" i="15"/>
  <c r="Y2447" i="15"/>
  <c r="J2447" i="15"/>
  <c r="E2447" i="15"/>
  <c r="F2447" i="15" s="1"/>
  <c r="G2447" i="15" s="1"/>
  <c r="C2447" i="15" s="1"/>
  <c r="D2447" i="15" s="1"/>
  <c r="H2447" i="15" s="1"/>
  <c r="AF2447" i="15" s="1"/>
  <c r="E1489" i="11"/>
  <c r="I2447" i="15"/>
  <c r="N2447" i="15"/>
  <c r="O2447" i="15" s="1"/>
  <c r="P2447" i="15" s="1"/>
  <c r="L2447" i="15"/>
  <c r="S2447" i="15"/>
  <c r="R2446" i="15"/>
  <c r="T2446" i="15" s="1"/>
  <c r="AB2446" i="15" s="1"/>
  <c r="AC2446" i="15" l="1"/>
  <c r="AD2446" i="15" s="1"/>
  <c r="AG2446" i="15" s="1"/>
  <c r="Z2446" i="15"/>
  <c r="W2447" i="15"/>
  <c r="X2447" i="15" s="1"/>
  <c r="AA2447" i="15" s="1"/>
  <c r="AJ2444" i="15"/>
  <c r="D1492" i="11" s="1"/>
  <c r="AI2444" i="15"/>
  <c r="C1492" i="11" s="1"/>
  <c r="B2449" i="15"/>
  <c r="V2448" i="15"/>
  <c r="U2448" i="15"/>
  <c r="Y2448" i="15"/>
  <c r="J2448" i="15"/>
  <c r="E2448" i="15"/>
  <c r="F2448" i="15" s="1"/>
  <c r="G2448" i="15" s="1"/>
  <c r="C2448" i="15" s="1"/>
  <c r="D2448" i="15" s="1"/>
  <c r="H2448" i="15" s="1"/>
  <c r="AF2448" i="15" s="1"/>
  <c r="E1488" i="11"/>
  <c r="I2448" i="15"/>
  <c r="N2448" i="15"/>
  <c r="O2448" i="15" s="1"/>
  <c r="P2448" i="15" s="1"/>
  <c r="L2448" i="15"/>
  <c r="S2448" i="15"/>
  <c r="Q2447" i="15"/>
  <c r="R2447" i="15" s="1"/>
  <c r="T2447" i="15" s="1"/>
  <c r="AB2447" i="15" s="1"/>
  <c r="K2447" i="15"/>
  <c r="M2447" i="15" s="1"/>
  <c r="AH2445" i="15"/>
  <c r="AE2446" i="15" l="1"/>
  <c r="AH2446" i="15" s="1"/>
  <c r="AJ2446" i="15" s="1"/>
  <c r="D1490" i="11" s="1"/>
  <c r="AC2447" i="15"/>
  <c r="AD2447" i="15" s="1"/>
  <c r="AE2447" i="15" s="1"/>
  <c r="Z2447" i="15"/>
  <c r="W2448" i="15"/>
  <c r="X2448" i="15" s="1"/>
  <c r="Z2448" i="15" s="1"/>
  <c r="B2450" i="15"/>
  <c r="V2449" i="15"/>
  <c r="U2449" i="15"/>
  <c r="Y2449" i="15"/>
  <c r="J2449" i="15"/>
  <c r="E2449" i="15"/>
  <c r="F2449" i="15" s="1"/>
  <c r="G2449" i="15" s="1"/>
  <c r="C2449" i="15" s="1"/>
  <c r="D2449" i="15" s="1"/>
  <c r="H2449" i="15" s="1"/>
  <c r="AF2449" i="15" s="1"/>
  <c r="E1487" i="11"/>
  <c r="I2449" i="15"/>
  <c r="N2449" i="15"/>
  <c r="O2449" i="15" s="1"/>
  <c r="P2449" i="15" s="1"/>
  <c r="L2449" i="15"/>
  <c r="S2449" i="15"/>
  <c r="Q2448" i="15"/>
  <c r="R2448" i="15" s="1"/>
  <c r="T2448" i="15" s="1"/>
  <c r="AB2448" i="15" s="1"/>
  <c r="AI2445" i="15"/>
  <c r="C1491" i="11" s="1"/>
  <c r="AJ2445" i="15"/>
  <c r="D1491" i="11" s="1"/>
  <c r="K2448" i="15"/>
  <c r="M2448" i="15" s="1"/>
  <c r="AI2446" i="15" l="1"/>
  <c r="C1490" i="11" s="1"/>
  <c r="AG2447" i="15"/>
  <c r="AH2447" i="15" s="1"/>
  <c r="AC2448" i="15"/>
  <c r="AD2448" i="15" s="1"/>
  <c r="W2449" i="15"/>
  <c r="X2449" i="15" s="1"/>
  <c r="AA2449" i="15" s="1"/>
  <c r="AA2448" i="15"/>
  <c r="Q2449" i="15"/>
  <c r="K2449" i="15"/>
  <c r="M2449" i="15" s="1"/>
  <c r="B2451" i="15"/>
  <c r="V2450" i="15"/>
  <c r="U2450" i="15"/>
  <c r="Y2450" i="15"/>
  <c r="J2450" i="15"/>
  <c r="E2450" i="15"/>
  <c r="F2450" i="15" s="1"/>
  <c r="G2450" i="15" s="1"/>
  <c r="C2450" i="15" s="1"/>
  <c r="D2450" i="15" s="1"/>
  <c r="H2450" i="15" s="1"/>
  <c r="AF2450" i="15" s="1"/>
  <c r="E1486" i="11"/>
  <c r="I2450" i="15"/>
  <c r="N2450" i="15"/>
  <c r="O2450" i="15" s="1"/>
  <c r="P2450" i="15" s="1"/>
  <c r="L2450" i="15"/>
  <c r="S2450" i="15"/>
  <c r="R2449" i="15"/>
  <c r="T2449" i="15" s="1"/>
  <c r="AB2449" i="15" s="1"/>
  <c r="AJ2447" i="15" l="1"/>
  <c r="D1489" i="11" s="1"/>
  <c r="AI2447" i="15"/>
  <c r="C1489" i="11" s="1"/>
  <c r="AC2449" i="15"/>
  <c r="AD2449" i="15" s="1"/>
  <c r="AE2449" i="15" s="1"/>
  <c r="AE2448" i="15"/>
  <c r="Z2449" i="15"/>
  <c r="AG2448" i="15"/>
  <c r="AH2448" i="15" s="1"/>
  <c r="Q2450" i="15"/>
  <c r="R2450" i="15" s="1"/>
  <c r="T2450" i="15" s="1"/>
  <c r="AB2450" i="15" s="1"/>
  <c r="W2450" i="15"/>
  <c r="X2450" i="15" s="1"/>
  <c r="B2452" i="15"/>
  <c r="V2451" i="15"/>
  <c r="U2451" i="15"/>
  <c r="Y2451" i="15"/>
  <c r="J2451" i="15"/>
  <c r="E2451" i="15"/>
  <c r="F2451" i="15" s="1"/>
  <c r="G2451" i="15" s="1"/>
  <c r="C2451" i="15" s="1"/>
  <c r="D2451" i="15" s="1"/>
  <c r="H2451" i="15" s="1"/>
  <c r="AF2451" i="15" s="1"/>
  <c r="E1485" i="11"/>
  <c r="I2451" i="15"/>
  <c r="N2451" i="15"/>
  <c r="O2451" i="15" s="1"/>
  <c r="P2451" i="15" s="1"/>
  <c r="L2451" i="15"/>
  <c r="S2451" i="15"/>
  <c r="K2450" i="15"/>
  <c r="M2450" i="15" s="1"/>
  <c r="AG2449" i="15" l="1"/>
  <c r="AH2449" i="15" s="1"/>
  <c r="K2451" i="15"/>
  <c r="M2451" i="15" s="1"/>
  <c r="Q2451" i="15"/>
  <c r="R2451" i="15" s="1"/>
  <c r="T2451" i="15" s="1"/>
  <c r="AB2451" i="15" s="1"/>
  <c r="AJ2448" i="15"/>
  <c r="D1488" i="11" s="1"/>
  <c r="AI2448" i="15"/>
  <c r="C1488" i="11" s="1"/>
  <c r="W2451" i="15"/>
  <c r="X2451" i="15" s="1"/>
  <c r="B2453" i="15"/>
  <c r="V2452" i="15"/>
  <c r="U2452" i="15"/>
  <c r="Y2452" i="15"/>
  <c r="J2452" i="15"/>
  <c r="E2452" i="15"/>
  <c r="F2452" i="15" s="1"/>
  <c r="G2452" i="15" s="1"/>
  <c r="C2452" i="15" s="1"/>
  <c r="D2452" i="15" s="1"/>
  <c r="H2452" i="15" s="1"/>
  <c r="AF2452" i="15" s="1"/>
  <c r="E1484" i="11"/>
  <c r="I2452" i="15"/>
  <c r="N2452" i="15"/>
  <c r="O2452" i="15" s="1"/>
  <c r="P2452" i="15" s="1"/>
  <c r="L2452" i="15"/>
  <c r="S2452" i="15"/>
  <c r="AC2450" i="15"/>
  <c r="AD2450" i="15" s="1"/>
  <c r="Z2450" i="15"/>
  <c r="AA2450" i="15"/>
  <c r="AI2449" i="15" l="1"/>
  <c r="C1487" i="11" s="1"/>
  <c r="AJ2449" i="15"/>
  <c r="D1487" i="11" s="1"/>
  <c r="AC2451" i="15"/>
  <c r="AD2451" i="15" s="1"/>
  <c r="W2452" i="15"/>
  <c r="X2452" i="15" s="1"/>
  <c r="AA2452" i="15" s="1"/>
  <c r="AG2450" i="15"/>
  <c r="B2454" i="15"/>
  <c r="V2453" i="15"/>
  <c r="U2453" i="15"/>
  <c r="Y2453" i="15"/>
  <c r="J2453" i="15"/>
  <c r="E2453" i="15"/>
  <c r="F2453" i="15" s="1"/>
  <c r="G2453" i="15" s="1"/>
  <c r="C2453" i="15" s="1"/>
  <c r="D2453" i="15" s="1"/>
  <c r="H2453" i="15" s="1"/>
  <c r="AF2453" i="15" s="1"/>
  <c r="E1483" i="11"/>
  <c r="I2453" i="15"/>
  <c r="N2453" i="15"/>
  <c r="O2453" i="15" s="1"/>
  <c r="P2453" i="15" s="1"/>
  <c r="L2453" i="15"/>
  <c r="S2453" i="15"/>
  <c r="AA2451" i="15"/>
  <c r="Z2451" i="15"/>
  <c r="Q2452" i="15"/>
  <c r="R2452" i="15" s="1"/>
  <c r="T2452" i="15" s="1"/>
  <c r="AB2452" i="15" s="1"/>
  <c r="K2452" i="15"/>
  <c r="M2452" i="15" s="1"/>
  <c r="AE2450" i="15"/>
  <c r="AC2452" i="15" l="1"/>
  <c r="AD2452" i="15" s="1"/>
  <c r="AG2452" i="15" s="1"/>
  <c r="AG2451" i="15"/>
  <c r="Z2452" i="15"/>
  <c r="W2453" i="15"/>
  <c r="X2453" i="15" s="1"/>
  <c r="Z2453" i="15" s="1"/>
  <c r="AH2450" i="15"/>
  <c r="AJ2450" i="15" s="1"/>
  <c r="D1486" i="11" s="1"/>
  <c r="K2453" i="15"/>
  <c r="M2453" i="15" s="1"/>
  <c r="B2455" i="15"/>
  <c r="V2454" i="15"/>
  <c r="U2454" i="15"/>
  <c r="Y2454" i="15"/>
  <c r="J2454" i="15"/>
  <c r="E2454" i="15"/>
  <c r="F2454" i="15" s="1"/>
  <c r="G2454" i="15" s="1"/>
  <c r="C2454" i="15" s="1"/>
  <c r="D2454" i="15" s="1"/>
  <c r="H2454" i="15" s="1"/>
  <c r="AF2454" i="15" s="1"/>
  <c r="E1482" i="11"/>
  <c r="I2454" i="15"/>
  <c r="N2454" i="15"/>
  <c r="O2454" i="15" s="1"/>
  <c r="P2454" i="15" s="1"/>
  <c r="L2454" i="15"/>
  <c r="S2454" i="15"/>
  <c r="Q2453" i="15"/>
  <c r="R2453" i="15" s="1"/>
  <c r="T2453" i="15" s="1"/>
  <c r="AB2453" i="15" s="1"/>
  <c r="AE2451" i="15"/>
  <c r="AH2451" i="15" s="1"/>
  <c r="AE2452" i="15" l="1"/>
  <c r="AH2452" i="15" s="1"/>
  <c r="AJ2452" i="15" s="1"/>
  <c r="D1484" i="11" s="1"/>
  <c r="AC2453" i="15"/>
  <c r="AD2453" i="15" s="1"/>
  <c r="AA2453" i="15"/>
  <c r="AI2450" i="15"/>
  <c r="C1486" i="11" s="1"/>
  <c r="W2454" i="15"/>
  <c r="X2454" i="15" s="1"/>
  <c r="B2456" i="15"/>
  <c r="V2455" i="15"/>
  <c r="U2455" i="15"/>
  <c r="Y2455" i="15"/>
  <c r="J2455" i="15"/>
  <c r="E2455" i="15"/>
  <c r="F2455" i="15" s="1"/>
  <c r="G2455" i="15" s="1"/>
  <c r="C2455" i="15" s="1"/>
  <c r="D2455" i="15" s="1"/>
  <c r="H2455" i="15" s="1"/>
  <c r="AF2455" i="15" s="1"/>
  <c r="E1481" i="11"/>
  <c r="I2455" i="15"/>
  <c r="N2455" i="15"/>
  <c r="O2455" i="15" s="1"/>
  <c r="P2455" i="15" s="1"/>
  <c r="L2455" i="15"/>
  <c r="S2455" i="15"/>
  <c r="AI2451" i="15"/>
  <c r="C1485" i="11" s="1"/>
  <c r="AJ2451" i="15"/>
  <c r="D1485" i="11" s="1"/>
  <c r="K2454" i="15"/>
  <c r="M2454" i="15" s="1"/>
  <c r="Q2454" i="15"/>
  <c r="R2454" i="15" s="1"/>
  <c r="T2454" i="15" s="1"/>
  <c r="AB2454" i="15" s="1"/>
  <c r="AI2452" i="15" l="1"/>
  <c r="C1484" i="11" s="1"/>
  <c r="AC2454" i="15"/>
  <c r="AD2454" i="15" s="1"/>
  <c r="AE2453" i="15"/>
  <c r="W2455" i="15"/>
  <c r="X2455" i="15" s="1"/>
  <c r="AA2455" i="15" s="1"/>
  <c r="AG2453" i="15"/>
  <c r="AH2453" i="15" s="1"/>
  <c r="K2455" i="15"/>
  <c r="M2455" i="15" s="1"/>
  <c r="B2457" i="15"/>
  <c r="V2456" i="15"/>
  <c r="U2456" i="15"/>
  <c r="Y2456" i="15"/>
  <c r="J2456" i="15"/>
  <c r="E2456" i="15"/>
  <c r="F2456" i="15" s="1"/>
  <c r="G2456" i="15" s="1"/>
  <c r="C2456" i="15" s="1"/>
  <c r="D2456" i="15" s="1"/>
  <c r="H2456" i="15" s="1"/>
  <c r="AF2456" i="15" s="1"/>
  <c r="E1480" i="11"/>
  <c r="I2456" i="15"/>
  <c r="N2456" i="15"/>
  <c r="O2456" i="15" s="1"/>
  <c r="P2456" i="15" s="1"/>
  <c r="L2456" i="15"/>
  <c r="S2456" i="15"/>
  <c r="AA2454" i="15"/>
  <c r="Z2454" i="15"/>
  <c r="Q2455" i="15"/>
  <c r="R2455" i="15" s="1"/>
  <c r="T2455" i="15" s="1"/>
  <c r="AB2455" i="15" s="1"/>
  <c r="AG2454" i="15" l="1"/>
  <c r="AC2455" i="15"/>
  <c r="AD2455" i="15" s="1"/>
  <c r="AG2455" i="15" s="1"/>
  <c r="AI2453" i="15"/>
  <c r="C1483" i="11" s="1"/>
  <c r="AJ2453" i="15"/>
  <c r="D1483" i="11" s="1"/>
  <c r="Z2455" i="15"/>
  <c r="W2456" i="15"/>
  <c r="X2456" i="15" s="1"/>
  <c r="AA2456" i="15" s="1"/>
  <c r="B2458" i="15"/>
  <c r="V2457" i="15"/>
  <c r="U2457" i="15"/>
  <c r="Y2457" i="15"/>
  <c r="J2457" i="15"/>
  <c r="E2457" i="15"/>
  <c r="F2457" i="15" s="1"/>
  <c r="G2457" i="15" s="1"/>
  <c r="C2457" i="15" s="1"/>
  <c r="D2457" i="15" s="1"/>
  <c r="H2457" i="15" s="1"/>
  <c r="AF2457" i="15" s="1"/>
  <c r="E1479" i="11"/>
  <c r="I2457" i="15"/>
  <c r="N2457" i="15"/>
  <c r="O2457" i="15" s="1"/>
  <c r="P2457" i="15" s="1"/>
  <c r="L2457" i="15"/>
  <c r="S2457" i="15"/>
  <c r="Q2456" i="15"/>
  <c r="R2456" i="15" s="1"/>
  <c r="T2456" i="15" s="1"/>
  <c r="AB2456" i="15" s="1"/>
  <c r="K2456" i="15"/>
  <c r="M2456" i="15" s="1"/>
  <c r="AE2454" i="15"/>
  <c r="AH2454" i="15" s="1"/>
  <c r="AE2455" i="15" l="1"/>
  <c r="AH2455" i="15" s="1"/>
  <c r="AI2455" i="15" s="1"/>
  <c r="C1481" i="11" s="1"/>
  <c r="AC2456" i="15"/>
  <c r="AD2456" i="15" s="1"/>
  <c r="AG2456" i="15" s="1"/>
  <c r="Z2456" i="15"/>
  <c r="W2457" i="15"/>
  <c r="X2457" i="15" s="1"/>
  <c r="Z2457" i="15" s="1"/>
  <c r="AJ2454" i="15"/>
  <c r="D1482" i="11" s="1"/>
  <c r="AI2454" i="15"/>
  <c r="C1482" i="11" s="1"/>
  <c r="B2459" i="15"/>
  <c r="V2458" i="15"/>
  <c r="U2458" i="15"/>
  <c r="Y2458" i="15"/>
  <c r="J2458" i="15"/>
  <c r="E2458" i="15"/>
  <c r="F2458" i="15" s="1"/>
  <c r="G2458" i="15" s="1"/>
  <c r="C2458" i="15" s="1"/>
  <c r="D2458" i="15" s="1"/>
  <c r="H2458" i="15" s="1"/>
  <c r="AF2458" i="15" s="1"/>
  <c r="E1478" i="11"/>
  <c r="I2458" i="15"/>
  <c r="N2458" i="15"/>
  <c r="O2458" i="15" s="1"/>
  <c r="P2458" i="15" s="1"/>
  <c r="L2458" i="15"/>
  <c r="S2458" i="15"/>
  <c r="Q2457" i="15"/>
  <c r="R2457" i="15" s="1"/>
  <c r="T2457" i="15" s="1"/>
  <c r="AB2457" i="15" s="1"/>
  <c r="K2457" i="15"/>
  <c r="M2457" i="15" s="1"/>
  <c r="AE2456" i="15" l="1"/>
  <c r="AH2456" i="15" s="1"/>
  <c r="AC2457" i="15"/>
  <c r="AD2457" i="15" s="1"/>
  <c r="W2458" i="15"/>
  <c r="X2458" i="15" s="1"/>
  <c r="Z2458" i="15" s="1"/>
  <c r="AA2457" i="15"/>
  <c r="AJ2455" i="15"/>
  <c r="D1481" i="11" s="1"/>
  <c r="B2460" i="15"/>
  <c r="V2459" i="15"/>
  <c r="U2459" i="15"/>
  <c r="Y2459" i="15"/>
  <c r="J2459" i="15"/>
  <c r="E2459" i="15"/>
  <c r="F2459" i="15" s="1"/>
  <c r="G2459" i="15" s="1"/>
  <c r="C2459" i="15" s="1"/>
  <c r="D2459" i="15" s="1"/>
  <c r="H2459" i="15" s="1"/>
  <c r="AF2459" i="15" s="1"/>
  <c r="E1477" i="11"/>
  <c r="I2459" i="15"/>
  <c r="N2459" i="15"/>
  <c r="O2459" i="15" s="1"/>
  <c r="P2459" i="15" s="1"/>
  <c r="L2459" i="15"/>
  <c r="S2459" i="15"/>
  <c r="Q2458" i="15"/>
  <c r="R2458" i="15" s="1"/>
  <c r="T2458" i="15" s="1"/>
  <c r="AB2458" i="15" s="1"/>
  <c r="K2458" i="15"/>
  <c r="M2458" i="15" s="1"/>
  <c r="AI2456" i="15" l="1"/>
  <c r="C1480" i="11" s="1"/>
  <c r="AJ2456" i="15"/>
  <c r="D1480" i="11" s="1"/>
  <c r="AE2457" i="15"/>
  <c r="AC2458" i="15"/>
  <c r="AD2458" i="15" s="1"/>
  <c r="AG2457" i="15"/>
  <c r="AH2457" i="15" s="1"/>
  <c r="AA2458" i="15"/>
  <c r="W2459" i="15"/>
  <c r="X2459" i="15" s="1"/>
  <c r="AA2459" i="15" s="1"/>
  <c r="B2461" i="15"/>
  <c r="V2460" i="15"/>
  <c r="U2460" i="15"/>
  <c r="Y2460" i="15"/>
  <c r="J2460" i="15"/>
  <c r="E2460" i="15"/>
  <c r="F2460" i="15" s="1"/>
  <c r="G2460" i="15" s="1"/>
  <c r="C2460" i="15" s="1"/>
  <c r="D2460" i="15" s="1"/>
  <c r="H2460" i="15" s="1"/>
  <c r="AF2460" i="15" s="1"/>
  <c r="E1476" i="11"/>
  <c r="I2460" i="15"/>
  <c r="N2460" i="15"/>
  <c r="O2460" i="15" s="1"/>
  <c r="P2460" i="15" s="1"/>
  <c r="L2460" i="15"/>
  <c r="S2460" i="15"/>
  <c r="Q2459" i="15"/>
  <c r="R2459" i="15" s="1"/>
  <c r="T2459" i="15" s="1"/>
  <c r="AB2459" i="15" s="1"/>
  <c r="K2459" i="15"/>
  <c r="M2459" i="15" s="1"/>
  <c r="AE2458" i="15" l="1"/>
  <c r="AC2459" i="15"/>
  <c r="AD2459" i="15" s="1"/>
  <c r="AG2459" i="15" s="1"/>
  <c r="W2460" i="15"/>
  <c r="X2460" i="15" s="1"/>
  <c r="Z2460" i="15" s="1"/>
  <c r="Z2459" i="15"/>
  <c r="AG2458" i="15"/>
  <c r="AH2458" i="15" s="1"/>
  <c r="Q2460" i="15"/>
  <c r="R2460" i="15" s="1"/>
  <c r="T2460" i="15" s="1"/>
  <c r="AB2460" i="15" s="1"/>
  <c r="B2462" i="15"/>
  <c r="V2461" i="15"/>
  <c r="U2461" i="15"/>
  <c r="Y2461" i="15"/>
  <c r="J2461" i="15"/>
  <c r="E2461" i="15"/>
  <c r="F2461" i="15" s="1"/>
  <c r="G2461" i="15" s="1"/>
  <c r="C2461" i="15" s="1"/>
  <c r="D2461" i="15" s="1"/>
  <c r="H2461" i="15" s="1"/>
  <c r="AF2461" i="15" s="1"/>
  <c r="E1475" i="11"/>
  <c r="I2461" i="15"/>
  <c r="N2461" i="15"/>
  <c r="O2461" i="15" s="1"/>
  <c r="P2461" i="15" s="1"/>
  <c r="L2461" i="15"/>
  <c r="S2461" i="15"/>
  <c r="AJ2457" i="15"/>
  <c r="D1479" i="11" s="1"/>
  <c r="AI2457" i="15"/>
  <c r="C1479" i="11" s="1"/>
  <c r="K2460" i="15"/>
  <c r="M2460" i="15" s="1"/>
  <c r="AE2459" i="15" l="1"/>
  <c r="AH2459" i="15" s="1"/>
  <c r="AI2459" i="15" s="1"/>
  <c r="C1477" i="11" s="1"/>
  <c r="AA2460" i="15"/>
  <c r="W2461" i="15"/>
  <c r="X2461" i="15" s="1"/>
  <c r="AA2461" i="15" s="1"/>
  <c r="AJ2458" i="15"/>
  <c r="D1478" i="11" s="1"/>
  <c r="AI2458" i="15"/>
  <c r="C1478" i="11" s="1"/>
  <c r="B2463" i="15"/>
  <c r="V2462" i="15"/>
  <c r="U2462" i="15"/>
  <c r="Y2462" i="15"/>
  <c r="J2462" i="15"/>
  <c r="E2462" i="15"/>
  <c r="F2462" i="15" s="1"/>
  <c r="G2462" i="15" s="1"/>
  <c r="C2462" i="15" s="1"/>
  <c r="D2462" i="15" s="1"/>
  <c r="H2462" i="15" s="1"/>
  <c r="AF2462" i="15" s="1"/>
  <c r="E1474" i="11"/>
  <c r="I2462" i="15"/>
  <c r="N2462" i="15"/>
  <c r="O2462" i="15" s="1"/>
  <c r="P2462" i="15" s="1"/>
  <c r="L2462" i="15"/>
  <c r="S2462" i="15"/>
  <c r="AC2460" i="15"/>
  <c r="AD2460" i="15" s="1"/>
  <c r="Q2461" i="15"/>
  <c r="R2461" i="15" s="1"/>
  <c r="T2461" i="15" s="1"/>
  <c r="AB2461" i="15" s="1"/>
  <c r="K2461" i="15"/>
  <c r="M2461" i="15" s="1"/>
  <c r="AJ2459" i="15" l="1"/>
  <c r="D1477" i="11" s="1"/>
  <c r="AG2460" i="15"/>
  <c r="W2462" i="15"/>
  <c r="X2462" i="15" s="1"/>
  <c r="Z2462" i="15" s="1"/>
  <c r="Z2461" i="15"/>
  <c r="K2462" i="15"/>
  <c r="M2462" i="15" s="1"/>
  <c r="AC2461" i="15"/>
  <c r="AD2461" i="15" s="1"/>
  <c r="AG2461" i="15" s="1"/>
  <c r="AE2460" i="15"/>
  <c r="AH2460" i="15" s="1"/>
  <c r="B2464" i="15"/>
  <c r="V2463" i="15"/>
  <c r="U2463" i="15"/>
  <c r="Y2463" i="15"/>
  <c r="J2463" i="15"/>
  <c r="E2463" i="15"/>
  <c r="F2463" i="15" s="1"/>
  <c r="G2463" i="15" s="1"/>
  <c r="C2463" i="15" s="1"/>
  <c r="D2463" i="15" s="1"/>
  <c r="H2463" i="15" s="1"/>
  <c r="AF2463" i="15" s="1"/>
  <c r="E1473" i="11"/>
  <c r="I2463" i="15"/>
  <c r="N2463" i="15"/>
  <c r="O2463" i="15" s="1"/>
  <c r="P2463" i="15" s="1"/>
  <c r="L2463" i="15"/>
  <c r="S2463" i="15"/>
  <c r="Q2462" i="15"/>
  <c r="R2462" i="15" s="1"/>
  <c r="T2462" i="15" s="1"/>
  <c r="AB2462" i="15" s="1"/>
  <c r="AA2462" i="15" l="1"/>
  <c r="AE2461" i="15"/>
  <c r="AH2461" i="15" s="1"/>
  <c r="AC2462" i="15"/>
  <c r="AD2462" i="15" s="1"/>
  <c r="W2463" i="15"/>
  <c r="X2463" i="15" s="1"/>
  <c r="B2465" i="15"/>
  <c r="V2464" i="15"/>
  <c r="U2464" i="15"/>
  <c r="Y2464" i="15"/>
  <c r="J2464" i="15"/>
  <c r="E2464" i="15"/>
  <c r="F2464" i="15" s="1"/>
  <c r="G2464" i="15" s="1"/>
  <c r="C2464" i="15" s="1"/>
  <c r="D2464" i="15" s="1"/>
  <c r="H2464" i="15" s="1"/>
  <c r="AF2464" i="15" s="1"/>
  <c r="E1472" i="11"/>
  <c r="I2464" i="15"/>
  <c r="N2464" i="15"/>
  <c r="O2464" i="15" s="1"/>
  <c r="P2464" i="15" s="1"/>
  <c r="L2464" i="15"/>
  <c r="S2464" i="15"/>
  <c r="Q2463" i="15"/>
  <c r="R2463" i="15" s="1"/>
  <c r="T2463" i="15" s="1"/>
  <c r="AB2463" i="15" s="1"/>
  <c r="AI2460" i="15"/>
  <c r="C1476" i="11" s="1"/>
  <c r="AJ2460" i="15"/>
  <c r="D1476" i="11" s="1"/>
  <c r="K2463" i="15"/>
  <c r="M2463" i="15" s="1"/>
  <c r="AC2463" i="15" l="1"/>
  <c r="AD2463" i="15" s="1"/>
  <c r="K2464" i="15"/>
  <c r="M2464" i="15" s="1"/>
  <c r="W2464" i="15"/>
  <c r="X2464" i="15" s="1"/>
  <c r="Z2464" i="15" s="1"/>
  <c r="AG2462" i="15"/>
  <c r="AJ2461" i="15"/>
  <c r="D1475" i="11" s="1"/>
  <c r="AI2461" i="15"/>
  <c r="C1475" i="11" s="1"/>
  <c r="AE2462" i="15"/>
  <c r="AH2462" i="15" s="1"/>
  <c r="AI2462" i="15" s="1"/>
  <c r="C1474" i="11" s="1"/>
  <c r="B2466" i="15"/>
  <c r="V2465" i="15"/>
  <c r="U2465" i="15"/>
  <c r="Y2465" i="15"/>
  <c r="J2465" i="15"/>
  <c r="E2465" i="15"/>
  <c r="F2465" i="15" s="1"/>
  <c r="G2465" i="15" s="1"/>
  <c r="C2465" i="15" s="1"/>
  <c r="D2465" i="15" s="1"/>
  <c r="H2465" i="15" s="1"/>
  <c r="AF2465" i="15" s="1"/>
  <c r="E1471" i="11"/>
  <c r="I2465" i="15"/>
  <c r="N2465" i="15"/>
  <c r="O2465" i="15" s="1"/>
  <c r="P2465" i="15" s="1"/>
  <c r="L2465" i="15"/>
  <c r="S2465" i="15"/>
  <c r="Z2463" i="15"/>
  <c r="AA2463" i="15"/>
  <c r="Q2464" i="15"/>
  <c r="R2464" i="15" s="1"/>
  <c r="T2464" i="15" s="1"/>
  <c r="AB2464" i="15" s="1"/>
  <c r="K2465" i="15" l="1"/>
  <c r="AC2464" i="15"/>
  <c r="AD2464" i="15" s="1"/>
  <c r="AG2463" i="15"/>
  <c r="AA2464" i="15"/>
  <c r="Q2465" i="15"/>
  <c r="R2465" i="15" s="1"/>
  <c r="T2465" i="15" s="1"/>
  <c r="AB2465" i="15" s="1"/>
  <c r="AJ2462" i="15"/>
  <c r="D1474" i="11" s="1"/>
  <c r="W2465" i="15"/>
  <c r="X2465" i="15" s="1"/>
  <c r="B2467" i="15"/>
  <c r="V2466" i="15"/>
  <c r="U2466" i="15"/>
  <c r="Y2466" i="15"/>
  <c r="J2466" i="15"/>
  <c r="E2466" i="15"/>
  <c r="F2466" i="15" s="1"/>
  <c r="G2466" i="15" s="1"/>
  <c r="C2466" i="15" s="1"/>
  <c r="D2466" i="15" s="1"/>
  <c r="H2466" i="15" s="1"/>
  <c r="AF2466" i="15" s="1"/>
  <c r="E1470" i="11"/>
  <c r="I2466" i="15"/>
  <c r="N2466" i="15"/>
  <c r="O2466" i="15" s="1"/>
  <c r="P2466" i="15" s="1"/>
  <c r="L2466" i="15"/>
  <c r="S2466" i="15"/>
  <c r="M2465" i="15"/>
  <c r="AE2463" i="15"/>
  <c r="AH2463" i="15" s="1"/>
  <c r="AG2464" i="15" l="1"/>
  <c r="W2466" i="15"/>
  <c r="X2466" i="15" s="1"/>
  <c r="Z2466" i="15" s="1"/>
  <c r="AE2464" i="15"/>
  <c r="AH2464" i="15" s="1"/>
  <c r="AI2464" i="15" s="1"/>
  <c r="C1472" i="11" s="1"/>
  <c r="Q2466" i="15"/>
  <c r="R2466" i="15" s="1"/>
  <c r="T2466" i="15" s="1"/>
  <c r="AB2466" i="15" s="1"/>
  <c r="K2466" i="15"/>
  <c r="M2466" i="15" s="1"/>
  <c r="AI2463" i="15"/>
  <c r="C1473" i="11" s="1"/>
  <c r="AJ2463" i="15"/>
  <c r="D1473" i="11" s="1"/>
  <c r="B2468" i="15"/>
  <c r="V2467" i="15"/>
  <c r="U2467" i="15"/>
  <c r="Y2467" i="15"/>
  <c r="J2467" i="15"/>
  <c r="E2467" i="15"/>
  <c r="F2467" i="15" s="1"/>
  <c r="G2467" i="15" s="1"/>
  <c r="C2467" i="15" s="1"/>
  <c r="D2467" i="15" s="1"/>
  <c r="H2467" i="15" s="1"/>
  <c r="AF2467" i="15" s="1"/>
  <c r="E1469" i="11"/>
  <c r="I2467" i="15"/>
  <c r="N2467" i="15"/>
  <c r="O2467" i="15" s="1"/>
  <c r="P2467" i="15" s="1"/>
  <c r="L2467" i="15"/>
  <c r="S2467" i="15"/>
  <c r="AC2465" i="15"/>
  <c r="AD2465" i="15" s="1"/>
  <c r="Z2465" i="15"/>
  <c r="AA2465" i="15"/>
  <c r="AC2466" i="15" l="1"/>
  <c r="AD2466" i="15" s="1"/>
  <c r="AG2466" i="15" s="1"/>
  <c r="AA2466" i="15"/>
  <c r="AJ2464" i="15"/>
  <c r="D1472" i="11" s="1"/>
  <c r="W2467" i="15"/>
  <c r="X2467" i="15" s="1"/>
  <c r="B2469" i="15"/>
  <c r="V2468" i="15"/>
  <c r="U2468" i="15"/>
  <c r="Y2468" i="15"/>
  <c r="J2468" i="15"/>
  <c r="E2468" i="15"/>
  <c r="F2468" i="15" s="1"/>
  <c r="G2468" i="15" s="1"/>
  <c r="C2468" i="15" s="1"/>
  <c r="D2468" i="15" s="1"/>
  <c r="H2468" i="15" s="1"/>
  <c r="AF2468" i="15" s="1"/>
  <c r="E1468" i="11"/>
  <c r="I2468" i="15"/>
  <c r="N2468" i="15"/>
  <c r="O2468" i="15" s="1"/>
  <c r="P2468" i="15" s="1"/>
  <c r="L2468" i="15"/>
  <c r="S2468" i="15"/>
  <c r="AE2465" i="15"/>
  <c r="AG2465" i="15"/>
  <c r="Q2467" i="15"/>
  <c r="R2467" i="15" s="1"/>
  <c r="T2467" i="15" s="1"/>
  <c r="AB2467" i="15" s="1"/>
  <c r="K2467" i="15"/>
  <c r="M2467" i="15" s="1"/>
  <c r="K2468" i="15" l="1"/>
  <c r="AC2467" i="15"/>
  <c r="AD2467" i="15" s="1"/>
  <c r="AE2466" i="15"/>
  <c r="AH2466" i="15" s="1"/>
  <c r="W2468" i="15"/>
  <c r="X2468" i="15" s="1"/>
  <c r="Z2468" i="15" s="1"/>
  <c r="Q2468" i="15"/>
  <c r="R2468" i="15" s="1"/>
  <c r="T2468" i="15" s="1"/>
  <c r="AB2468" i="15" s="1"/>
  <c r="AH2465" i="15"/>
  <c r="AI2465" i="15" s="1"/>
  <c r="C1471" i="11" s="1"/>
  <c r="B2470" i="15"/>
  <c r="V2469" i="15"/>
  <c r="U2469" i="15"/>
  <c r="Y2469" i="15"/>
  <c r="J2469" i="15"/>
  <c r="E2469" i="15"/>
  <c r="F2469" i="15" s="1"/>
  <c r="G2469" i="15" s="1"/>
  <c r="C2469" i="15" s="1"/>
  <c r="D2469" i="15" s="1"/>
  <c r="H2469" i="15" s="1"/>
  <c r="AF2469" i="15" s="1"/>
  <c r="E1467" i="11"/>
  <c r="I2469" i="15"/>
  <c r="N2469" i="15"/>
  <c r="O2469" i="15" s="1"/>
  <c r="P2469" i="15" s="1"/>
  <c r="L2469" i="15"/>
  <c r="S2469" i="15"/>
  <c r="M2468" i="15"/>
  <c r="AA2467" i="15"/>
  <c r="Z2467" i="15"/>
  <c r="AC2468" i="15" l="1"/>
  <c r="AD2468" i="15" s="1"/>
  <c r="AG2468" i="15" s="1"/>
  <c r="AE2467" i="15"/>
  <c r="AA2468" i="15"/>
  <c r="AJ2465" i="15"/>
  <c r="D1471" i="11" s="1"/>
  <c r="W2469" i="15"/>
  <c r="X2469" i="15" s="1"/>
  <c r="B2471" i="15"/>
  <c r="V2470" i="15"/>
  <c r="U2470" i="15"/>
  <c r="Y2470" i="15"/>
  <c r="J2470" i="15"/>
  <c r="E2470" i="15"/>
  <c r="F2470" i="15" s="1"/>
  <c r="G2470" i="15" s="1"/>
  <c r="C2470" i="15" s="1"/>
  <c r="D2470" i="15" s="1"/>
  <c r="H2470" i="15" s="1"/>
  <c r="AF2470" i="15" s="1"/>
  <c r="E1466" i="11"/>
  <c r="I2470" i="15"/>
  <c r="N2470" i="15"/>
  <c r="O2470" i="15" s="1"/>
  <c r="P2470" i="15" s="1"/>
  <c r="L2470" i="15"/>
  <c r="S2470" i="15"/>
  <c r="AJ2466" i="15"/>
  <c r="D1470" i="11" s="1"/>
  <c r="AI2466" i="15"/>
  <c r="C1470" i="11" s="1"/>
  <c r="K2469" i="15"/>
  <c r="M2469" i="15" s="1"/>
  <c r="Q2469" i="15"/>
  <c r="R2469" i="15" s="1"/>
  <c r="T2469" i="15" s="1"/>
  <c r="AB2469" i="15" s="1"/>
  <c r="AG2467" i="15"/>
  <c r="AH2467" i="15" s="1"/>
  <c r="AC2469" i="15" l="1"/>
  <c r="AD2469" i="15" s="1"/>
  <c r="AE2468" i="15"/>
  <c r="AH2468" i="15" s="1"/>
  <c r="AI2468" i="15" s="1"/>
  <c r="C1468" i="11" s="1"/>
  <c r="AI2467" i="15"/>
  <c r="C1469" i="11" s="1"/>
  <c r="AJ2467" i="15"/>
  <c r="D1469" i="11" s="1"/>
  <c r="K2470" i="15"/>
  <c r="M2470" i="15" s="1"/>
  <c r="Q2470" i="15"/>
  <c r="R2470" i="15" s="1"/>
  <c r="T2470" i="15" s="1"/>
  <c r="AB2470" i="15" s="1"/>
  <c r="W2470" i="15"/>
  <c r="X2470" i="15" s="1"/>
  <c r="B2472" i="15"/>
  <c r="V2471" i="15"/>
  <c r="U2471" i="15"/>
  <c r="Y2471" i="15"/>
  <c r="J2471" i="15"/>
  <c r="E2471" i="15"/>
  <c r="F2471" i="15" s="1"/>
  <c r="G2471" i="15" s="1"/>
  <c r="C2471" i="15" s="1"/>
  <c r="D2471" i="15" s="1"/>
  <c r="H2471" i="15" s="1"/>
  <c r="AF2471" i="15" s="1"/>
  <c r="E1465" i="11"/>
  <c r="I2471" i="15"/>
  <c r="N2471" i="15"/>
  <c r="O2471" i="15" s="1"/>
  <c r="P2471" i="15" s="1"/>
  <c r="L2471" i="15"/>
  <c r="S2471" i="15"/>
  <c r="AA2469" i="15"/>
  <c r="Z2469" i="15"/>
  <c r="AC2470" i="15" l="1"/>
  <c r="AD2470" i="15" s="1"/>
  <c r="AE2469" i="15"/>
  <c r="AJ2468" i="15"/>
  <c r="D1468" i="11" s="1"/>
  <c r="Q2471" i="15"/>
  <c r="AA2470" i="15"/>
  <c r="Z2470" i="15"/>
  <c r="B2473" i="15"/>
  <c r="V2472" i="15"/>
  <c r="U2472" i="15"/>
  <c r="Y2472" i="15"/>
  <c r="J2472" i="15"/>
  <c r="E2472" i="15"/>
  <c r="F2472" i="15" s="1"/>
  <c r="G2472" i="15" s="1"/>
  <c r="C2472" i="15" s="1"/>
  <c r="D2472" i="15" s="1"/>
  <c r="H2472" i="15" s="1"/>
  <c r="AF2472" i="15" s="1"/>
  <c r="E1464" i="11"/>
  <c r="I2472" i="15"/>
  <c r="N2472" i="15"/>
  <c r="O2472" i="15" s="1"/>
  <c r="P2472" i="15" s="1"/>
  <c r="L2472" i="15"/>
  <c r="S2472" i="15"/>
  <c r="R2471" i="15"/>
  <c r="T2471" i="15" s="1"/>
  <c r="AB2471" i="15" s="1"/>
  <c r="K2471" i="15"/>
  <c r="M2471" i="15" s="1"/>
  <c r="AG2469" i="15"/>
  <c r="AH2469" i="15" s="1"/>
  <c r="W2471" i="15"/>
  <c r="X2471" i="15" s="1"/>
  <c r="AG2470" i="15" l="1"/>
  <c r="W2472" i="15"/>
  <c r="X2472" i="15" s="1"/>
  <c r="AA2472" i="15" s="1"/>
  <c r="Q2472" i="15"/>
  <c r="R2472" i="15" s="1"/>
  <c r="T2472" i="15" s="1"/>
  <c r="AB2472" i="15" s="1"/>
  <c r="AI2469" i="15"/>
  <c r="C1467" i="11" s="1"/>
  <c r="AJ2469" i="15"/>
  <c r="D1467" i="11" s="1"/>
  <c r="AA2471" i="15"/>
  <c r="Z2471" i="15"/>
  <c r="AC2471" i="15"/>
  <c r="AD2471" i="15" s="1"/>
  <c r="B2474" i="15"/>
  <c r="V2473" i="15"/>
  <c r="U2473" i="15"/>
  <c r="Y2473" i="15"/>
  <c r="J2473" i="15"/>
  <c r="E2473" i="15"/>
  <c r="F2473" i="15" s="1"/>
  <c r="G2473" i="15" s="1"/>
  <c r="C2473" i="15" s="1"/>
  <c r="D2473" i="15" s="1"/>
  <c r="H2473" i="15" s="1"/>
  <c r="AF2473" i="15" s="1"/>
  <c r="E1463" i="11"/>
  <c r="I2473" i="15"/>
  <c r="N2473" i="15"/>
  <c r="O2473" i="15" s="1"/>
  <c r="P2473" i="15" s="1"/>
  <c r="L2473" i="15"/>
  <c r="S2473" i="15"/>
  <c r="K2472" i="15"/>
  <c r="M2472" i="15" s="1"/>
  <c r="AE2470" i="15"/>
  <c r="AH2470" i="15" s="1"/>
  <c r="K2473" i="15" l="1"/>
  <c r="M2473" i="15" s="1"/>
  <c r="Z2472" i="15"/>
  <c r="W2473" i="15"/>
  <c r="X2473" i="15" s="1"/>
  <c r="AA2473" i="15" s="1"/>
  <c r="AE2471" i="15"/>
  <c r="B2475" i="15"/>
  <c r="V2474" i="15"/>
  <c r="U2474" i="15"/>
  <c r="Y2474" i="15"/>
  <c r="J2474" i="15"/>
  <c r="E2474" i="15"/>
  <c r="F2474" i="15" s="1"/>
  <c r="G2474" i="15" s="1"/>
  <c r="C2474" i="15" s="1"/>
  <c r="D2474" i="15" s="1"/>
  <c r="H2474" i="15" s="1"/>
  <c r="AF2474" i="15" s="1"/>
  <c r="E1462" i="11"/>
  <c r="I2474" i="15"/>
  <c r="N2474" i="15"/>
  <c r="O2474" i="15" s="1"/>
  <c r="P2474" i="15" s="1"/>
  <c r="L2474" i="15"/>
  <c r="S2474" i="15"/>
  <c r="AJ2470" i="15"/>
  <c r="D1466" i="11" s="1"/>
  <c r="AI2470" i="15"/>
  <c r="C1466" i="11" s="1"/>
  <c r="AC2472" i="15"/>
  <c r="AD2472" i="15" s="1"/>
  <c r="Q2473" i="15"/>
  <c r="R2473" i="15" s="1"/>
  <c r="T2473" i="15" s="1"/>
  <c r="AB2473" i="15" s="1"/>
  <c r="AG2471" i="15"/>
  <c r="AH2471" i="15" s="1"/>
  <c r="AC2473" i="15" l="1"/>
  <c r="AD2473" i="15" s="1"/>
  <c r="AE2473" i="15" s="1"/>
  <c r="Z2473" i="15"/>
  <c r="W2474" i="15"/>
  <c r="X2474" i="15" s="1"/>
  <c r="Z2474" i="15" s="1"/>
  <c r="AI2471" i="15"/>
  <c r="C1465" i="11" s="1"/>
  <c r="AJ2471" i="15"/>
  <c r="D1465" i="11" s="1"/>
  <c r="Q2474" i="15"/>
  <c r="R2474" i="15" s="1"/>
  <c r="T2474" i="15" s="1"/>
  <c r="AB2474" i="15" s="1"/>
  <c r="K2474" i="15"/>
  <c r="M2474" i="15" s="1"/>
  <c r="AG2472" i="15"/>
  <c r="AE2472" i="15"/>
  <c r="AH2472" i="15" s="1"/>
  <c r="B2476" i="15"/>
  <c r="V2475" i="15"/>
  <c r="U2475" i="15"/>
  <c r="Y2475" i="15"/>
  <c r="J2475" i="15"/>
  <c r="E2475" i="15"/>
  <c r="F2475" i="15" s="1"/>
  <c r="G2475" i="15" s="1"/>
  <c r="C2475" i="15" s="1"/>
  <c r="D2475" i="15" s="1"/>
  <c r="H2475" i="15" s="1"/>
  <c r="AF2475" i="15" s="1"/>
  <c r="E1461" i="11"/>
  <c r="I2475" i="15"/>
  <c r="N2475" i="15"/>
  <c r="O2475" i="15" s="1"/>
  <c r="P2475" i="15" s="1"/>
  <c r="L2475" i="15"/>
  <c r="S2475" i="15"/>
  <c r="AG2473" i="15" l="1"/>
  <c r="AH2473" i="15" s="1"/>
  <c r="W2475" i="15"/>
  <c r="X2475" i="15" s="1"/>
  <c r="AA2475" i="15" s="1"/>
  <c r="AA2474" i="15"/>
  <c r="AC2474" i="15"/>
  <c r="AD2474" i="15" s="1"/>
  <c r="B2477" i="15"/>
  <c r="V2476" i="15"/>
  <c r="U2476" i="15"/>
  <c r="Y2476" i="15"/>
  <c r="J2476" i="15"/>
  <c r="E2476" i="15"/>
  <c r="F2476" i="15" s="1"/>
  <c r="G2476" i="15" s="1"/>
  <c r="C2476" i="15" s="1"/>
  <c r="D2476" i="15" s="1"/>
  <c r="H2476" i="15" s="1"/>
  <c r="AF2476" i="15" s="1"/>
  <c r="E1460" i="11"/>
  <c r="I2476" i="15"/>
  <c r="N2476" i="15"/>
  <c r="O2476" i="15" s="1"/>
  <c r="P2476" i="15" s="1"/>
  <c r="L2476" i="15"/>
  <c r="S2476" i="15"/>
  <c r="Q2475" i="15"/>
  <c r="R2475" i="15" s="1"/>
  <c r="T2475" i="15" s="1"/>
  <c r="AB2475" i="15" s="1"/>
  <c r="AI2472" i="15"/>
  <c r="C1464" i="11" s="1"/>
  <c r="AJ2472" i="15"/>
  <c r="D1464" i="11" s="1"/>
  <c r="K2475" i="15"/>
  <c r="M2475" i="15" s="1"/>
  <c r="AC2475" i="15" l="1"/>
  <c r="AD2475" i="15" s="1"/>
  <c r="AE2475" i="15" s="1"/>
  <c r="W2476" i="15"/>
  <c r="X2476" i="15" s="1"/>
  <c r="AA2476" i="15" s="1"/>
  <c r="Z2475" i="15"/>
  <c r="AG2474" i="15"/>
  <c r="Q2476" i="15"/>
  <c r="R2476" i="15" s="1"/>
  <c r="T2476" i="15" s="1"/>
  <c r="AB2476" i="15" s="1"/>
  <c r="AE2474" i="15"/>
  <c r="AH2474" i="15" s="1"/>
  <c r="AJ2474" i="15" s="1"/>
  <c r="D1462" i="11" s="1"/>
  <c r="AI2473" i="15"/>
  <c r="C1463" i="11" s="1"/>
  <c r="AJ2473" i="15"/>
  <c r="D1463" i="11" s="1"/>
  <c r="K2476" i="15"/>
  <c r="B2478" i="15"/>
  <c r="V2477" i="15"/>
  <c r="U2477" i="15"/>
  <c r="Y2477" i="15"/>
  <c r="J2477" i="15"/>
  <c r="E2477" i="15"/>
  <c r="F2477" i="15" s="1"/>
  <c r="G2477" i="15" s="1"/>
  <c r="C2477" i="15" s="1"/>
  <c r="D2477" i="15" s="1"/>
  <c r="H2477" i="15" s="1"/>
  <c r="AF2477" i="15" s="1"/>
  <c r="E1459" i="11"/>
  <c r="I2477" i="15"/>
  <c r="N2477" i="15"/>
  <c r="O2477" i="15" s="1"/>
  <c r="P2477" i="15" s="1"/>
  <c r="L2477" i="15"/>
  <c r="S2477" i="15"/>
  <c r="M2476" i="15"/>
  <c r="AG2475" i="15" l="1"/>
  <c r="AH2475" i="15" s="1"/>
  <c r="AI2475" i="15" s="1"/>
  <c r="C1461" i="11" s="1"/>
  <c r="Z2476" i="15"/>
  <c r="W2477" i="15"/>
  <c r="X2477" i="15" s="1"/>
  <c r="AA2477" i="15" s="1"/>
  <c r="Q2477" i="15"/>
  <c r="R2477" i="15" s="1"/>
  <c r="T2477" i="15" s="1"/>
  <c r="AB2477" i="15" s="1"/>
  <c r="AI2474" i="15"/>
  <c r="C1462" i="11" s="1"/>
  <c r="B2479" i="15"/>
  <c r="V2478" i="15"/>
  <c r="U2478" i="15"/>
  <c r="Y2478" i="15"/>
  <c r="J2478" i="15"/>
  <c r="E2478" i="15"/>
  <c r="F2478" i="15" s="1"/>
  <c r="G2478" i="15" s="1"/>
  <c r="C2478" i="15" s="1"/>
  <c r="D2478" i="15" s="1"/>
  <c r="H2478" i="15" s="1"/>
  <c r="AF2478" i="15" s="1"/>
  <c r="E1458" i="11"/>
  <c r="I2478" i="15"/>
  <c r="N2478" i="15"/>
  <c r="O2478" i="15" s="1"/>
  <c r="P2478" i="15" s="1"/>
  <c r="L2478" i="15"/>
  <c r="S2478" i="15"/>
  <c r="AC2476" i="15"/>
  <c r="AD2476" i="15" s="1"/>
  <c r="AE2476" i="15" s="1"/>
  <c r="K2477" i="15"/>
  <c r="M2477" i="15" s="1"/>
  <c r="AJ2475" i="15" l="1"/>
  <c r="D1461" i="11" s="1"/>
  <c r="Z2477" i="15"/>
  <c r="W2478" i="15"/>
  <c r="X2478" i="15" s="1"/>
  <c r="B2480" i="15"/>
  <c r="V2479" i="15"/>
  <c r="U2479" i="15"/>
  <c r="Y2479" i="15"/>
  <c r="J2479" i="15"/>
  <c r="E2479" i="15"/>
  <c r="F2479" i="15" s="1"/>
  <c r="G2479" i="15" s="1"/>
  <c r="C2479" i="15" s="1"/>
  <c r="D2479" i="15" s="1"/>
  <c r="H2479" i="15" s="1"/>
  <c r="AF2479" i="15" s="1"/>
  <c r="E1457" i="11"/>
  <c r="I2479" i="15"/>
  <c r="N2479" i="15"/>
  <c r="O2479" i="15" s="1"/>
  <c r="P2479" i="15" s="1"/>
  <c r="L2479" i="15"/>
  <c r="S2479" i="15"/>
  <c r="AG2476" i="15"/>
  <c r="AH2476" i="15" s="1"/>
  <c r="AC2477" i="15"/>
  <c r="AD2477" i="15" s="1"/>
  <c r="Q2478" i="15"/>
  <c r="R2478" i="15" s="1"/>
  <c r="T2478" i="15" s="1"/>
  <c r="AB2478" i="15" s="1"/>
  <c r="K2478" i="15"/>
  <c r="M2478" i="15" s="1"/>
  <c r="AC2478" i="15" l="1"/>
  <c r="AD2478" i="15" s="1"/>
  <c r="K2479" i="15"/>
  <c r="W2479" i="15"/>
  <c r="X2479" i="15" s="1"/>
  <c r="AA2479" i="15" s="1"/>
  <c r="Q2479" i="15"/>
  <c r="R2479" i="15" s="1"/>
  <c r="T2479" i="15" s="1"/>
  <c r="AB2479" i="15" s="1"/>
  <c r="AI2476" i="15"/>
  <c r="C1460" i="11" s="1"/>
  <c r="AJ2476" i="15"/>
  <c r="D1460" i="11" s="1"/>
  <c r="B2481" i="15"/>
  <c r="V2480" i="15"/>
  <c r="U2480" i="15"/>
  <c r="Y2480" i="15"/>
  <c r="J2480" i="15"/>
  <c r="E2480" i="15"/>
  <c r="F2480" i="15" s="1"/>
  <c r="G2480" i="15" s="1"/>
  <c r="C2480" i="15" s="1"/>
  <c r="D2480" i="15" s="1"/>
  <c r="H2480" i="15" s="1"/>
  <c r="AF2480" i="15" s="1"/>
  <c r="E1456" i="11"/>
  <c r="I2480" i="15"/>
  <c r="N2480" i="15"/>
  <c r="O2480" i="15" s="1"/>
  <c r="P2480" i="15" s="1"/>
  <c r="L2480" i="15"/>
  <c r="S2480" i="15"/>
  <c r="AG2477" i="15"/>
  <c r="AE2477" i="15"/>
  <c r="M2479" i="15"/>
  <c r="Z2478" i="15"/>
  <c r="AA2478" i="15"/>
  <c r="AG2478" i="15" l="1"/>
  <c r="W2480" i="15"/>
  <c r="X2480" i="15" s="1"/>
  <c r="Z2480" i="15" s="1"/>
  <c r="Z2479" i="15"/>
  <c r="AH2477" i="15"/>
  <c r="AI2477" i="15" s="1"/>
  <c r="C1459" i="11" s="1"/>
  <c r="B2482" i="15"/>
  <c r="V2481" i="15"/>
  <c r="U2481" i="15"/>
  <c r="Y2481" i="15"/>
  <c r="J2481" i="15"/>
  <c r="E2481" i="15"/>
  <c r="F2481" i="15" s="1"/>
  <c r="G2481" i="15" s="1"/>
  <c r="C2481" i="15" s="1"/>
  <c r="D2481" i="15" s="1"/>
  <c r="H2481" i="15" s="1"/>
  <c r="AF2481" i="15" s="1"/>
  <c r="E1455" i="11"/>
  <c r="I2481" i="15"/>
  <c r="N2481" i="15"/>
  <c r="O2481" i="15" s="1"/>
  <c r="P2481" i="15" s="1"/>
  <c r="L2481" i="15"/>
  <c r="S2481" i="15"/>
  <c r="AC2479" i="15"/>
  <c r="AD2479" i="15" s="1"/>
  <c r="AG2479" i="15" s="1"/>
  <c r="Q2480" i="15"/>
  <c r="R2480" i="15" s="1"/>
  <c r="T2480" i="15" s="1"/>
  <c r="AB2480" i="15" s="1"/>
  <c r="AC2480" i="15" s="1"/>
  <c r="AD2480" i="15" s="1"/>
  <c r="K2480" i="15"/>
  <c r="M2480" i="15" s="1"/>
  <c r="AE2478" i="15"/>
  <c r="AH2478" i="15" s="1"/>
  <c r="AA2480" i="15" l="1"/>
  <c r="AE2480" i="15" s="1"/>
  <c r="AJ2477" i="15"/>
  <c r="D1459" i="11" s="1"/>
  <c r="AE2479" i="15"/>
  <c r="AH2479" i="15" s="1"/>
  <c r="K2481" i="15"/>
  <c r="M2481" i="15" s="1"/>
  <c r="W2481" i="15"/>
  <c r="X2481" i="15" s="1"/>
  <c r="AJ2478" i="15"/>
  <c r="D1458" i="11" s="1"/>
  <c r="AI2478" i="15"/>
  <c r="C1458" i="11" s="1"/>
  <c r="B2483" i="15"/>
  <c r="V2482" i="15"/>
  <c r="U2482" i="15"/>
  <c r="Y2482" i="15"/>
  <c r="J2482" i="15"/>
  <c r="E2482" i="15"/>
  <c r="F2482" i="15" s="1"/>
  <c r="G2482" i="15" s="1"/>
  <c r="C2482" i="15" s="1"/>
  <c r="D2482" i="15" s="1"/>
  <c r="H2482" i="15" s="1"/>
  <c r="AF2482" i="15" s="1"/>
  <c r="E1454" i="11"/>
  <c r="I2482" i="15"/>
  <c r="N2482" i="15"/>
  <c r="O2482" i="15" s="1"/>
  <c r="P2482" i="15" s="1"/>
  <c r="L2482" i="15"/>
  <c r="S2482" i="15"/>
  <c r="Q2481" i="15"/>
  <c r="R2481" i="15" s="1"/>
  <c r="T2481" i="15" s="1"/>
  <c r="AB2481" i="15" s="1"/>
  <c r="AC2481" i="15" l="1"/>
  <c r="AD2481" i="15" s="1"/>
  <c r="AG2480" i="15"/>
  <c r="W2482" i="15"/>
  <c r="X2482" i="15" s="1"/>
  <c r="AA2482" i="15" s="1"/>
  <c r="AJ2479" i="15"/>
  <c r="D1457" i="11" s="1"/>
  <c r="AI2479" i="15"/>
  <c r="C1457" i="11" s="1"/>
  <c r="B2484" i="15"/>
  <c r="V2483" i="15"/>
  <c r="U2483" i="15"/>
  <c r="Y2483" i="15"/>
  <c r="J2483" i="15"/>
  <c r="E2483" i="15"/>
  <c r="F2483" i="15" s="1"/>
  <c r="G2483" i="15" s="1"/>
  <c r="C2483" i="15" s="1"/>
  <c r="D2483" i="15" s="1"/>
  <c r="H2483" i="15" s="1"/>
  <c r="AF2483" i="15" s="1"/>
  <c r="E1453" i="11"/>
  <c r="I2483" i="15"/>
  <c r="N2483" i="15"/>
  <c r="O2483" i="15" s="1"/>
  <c r="P2483" i="15" s="1"/>
  <c r="L2483" i="15"/>
  <c r="S2483" i="15"/>
  <c r="Q2482" i="15"/>
  <c r="R2482" i="15" s="1"/>
  <c r="T2482" i="15" s="1"/>
  <c r="AB2482" i="15" s="1"/>
  <c r="AA2481" i="15"/>
  <c r="Z2481" i="15"/>
  <c r="K2482" i="15"/>
  <c r="M2482" i="15" s="1"/>
  <c r="AH2480" i="15"/>
  <c r="AC2482" i="15" l="1"/>
  <c r="AD2482" i="15" s="1"/>
  <c r="AG2482" i="15" s="1"/>
  <c r="AG2481" i="15"/>
  <c r="Z2482" i="15"/>
  <c r="W2483" i="15"/>
  <c r="X2483" i="15" s="1"/>
  <c r="B2485" i="15"/>
  <c r="V2484" i="15"/>
  <c r="U2484" i="15"/>
  <c r="Y2484" i="15"/>
  <c r="J2484" i="15"/>
  <c r="E2484" i="15"/>
  <c r="F2484" i="15" s="1"/>
  <c r="G2484" i="15" s="1"/>
  <c r="C2484" i="15" s="1"/>
  <c r="D2484" i="15" s="1"/>
  <c r="H2484" i="15" s="1"/>
  <c r="AF2484" i="15" s="1"/>
  <c r="E1452" i="11"/>
  <c r="I2484" i="15"/>
  <c r="N2484" i="15"/>
  <c r="O2484" i="15" s="1"/>
  <c r="P2484" i="15" s="1"/>
  <c r="L2484" i="15"/>
  <c r="S2484" i="15"/>
  <c r="AI2480" i="15"/>
  <c r="C1456" i="11" s="1"/>
  <c r="AJ2480" i="15"/>
  <c r="D1456" i="11" s="1"/>
  <c r="Q2483" i="15"/>
  <c r="R2483" i="15" s="1"/>
  <c r="T2483" i="15" s="1"/>
  <c r="AB2483" i="15" s="1"/>
  <c r="AE2481" i="15"/>
  <c r="AH2481" i="15" s="1"/>
  <c r="K2483" i="15"/>
  <c r="M2483" i="15" s="1"/>
  <c r="AE2482" i="15" l="1"/>
  <c r="AH2482" i="15" s="1"/>
  <c r="AI2482" i="15" s="1"/>
  <c r="C1454" i="11" s="1"/>
  <c r="AC2483" i="15"/>
  <c r="AD2483" i="15" s="1"/>
  <c r="W2484" i="15"/>
  <c r="X2484" i="15" s="1"/>
  <c r="AA2484" i="15" s="1"/>
  <c r="Q2484" i="15"/>
  <c r="R2484" i="15" s="1"/>
  <c r="T2484" i="15" s="1"/>
  <c r="AB2484" i="15" s="1"/>
  <c r="K2484" i="15"/>
  <c r="AI2481" i="15"/>
  <c r="C1455" i="11" s="1"/>
  <c r="AJ2481" i="15"/>
  <c r="D1455" i="11" s="1"/>
  <c r="B2486" i="15"/>
  <c r="V2485" i="15"/>
  <c r="U2485" i="15"/>
  <c r="Y2485" i="15"/>
  <c r="J2485" i="15"/>
  <c r="E2485" i="15"/>
  <c r="F2485" i="15" s="1"/>
  <c r="G2485" i="15" s="1"/>
  <c r="C2485" i="15" s="1"/>
  <c r="D2485" i="15" s="1"/>
  <c r="H2485" i="15" s="1"/>
  <c r="AF2485" i="15" s="1"/>
  <c r="E1451" i="11"/>
  <c r="I2485" i="15"/>
  <c r="N2485" i="15"/>
  <c r="O2485" i="15" s="1"/>
  <c r="P2485" i="15" s="1"/>
  <c r="L2485" i="15"/>
  <c r="S2485" i="15"/>
  <c r="M2484" i="15"/>
  <c r="AA2483" i="15"/>
  <c r="Z2483" i="15"/>
  <c r="AJ2482" i="15" l="1"/>
  <c r="D1454" i="11" s="1"/>
  <c r="AG2483" i="15"/>
  <c r="Z2484" i="15"/>
  <c r="W2485" i="15"/>
  <c r="X2485" i="15" s="1"/>
  <c r="Z2485" i="15" s="1"/>
  <c r="AC2484" i="15"/>
  <c r="AD2484" i="15" s="1"/>
  <c r="AG2484" i="15" s="1"/>
  <c r="Q2485" i="15"/>
  <c r="R2485" i="15" s="1"/>
  <c r="T2485" i="15" s="1"/>
  <c r="AB2485" i="15" s="1"/>
  <c r="K2485" i="15"/>
  <c r="M2485" i="15" s="1"/>
  <c r="B2487" i="15"/>
  <c r="V2486" i="15"/>
  <c r="U2486" i="15"/>
  <c r="Y2486" i="15"/>
  <c r="J2486" i="15"/>
  <c r="E2486" i="15"/>
  <c r="F2486" i="15" s="1"/>
  <c r="G2486" i="15" s="1"/>
  <c r="C2486" i="15" s="1"/>
  <c r="D2486" i="15" s="1"/>
  <c r="H2486" i="15" s="1"/>
  <c r="AF2486" i="15" s="1"/>
  <c r="E1450" i="11"/>
  <c r="I2486" i="15"/>
  <c r="N2486" i="15"/>
  <c r="O2486" i="15" s="1"/>
  <c r="P2486" i="15" s="1"/>
  <c r="L2486" i="15"/>
  <c r="S2486" i="15"/>
  <c r="AE2483" i="15"/>
  <c r="AH2483" i="15" s="1"/>
  <c r="AC2485" i="15" l="1"/>
  <c r="AD2485" i="15" s="1"/>
  <c r="AA2485" i="15"/>
  <c r="W2486" i="15"/>
  <c r="X2486" i="15" s="1"/>
  <c r="Z2486" i="15" s="1"/>
  <c r="AE2484" i="15"/>
  <c r="AH2484" i="15" s="1"/>
  <c r="AJ2484" i="15" s="1"/>
  <c r="D1452" i="11" s="1"/>
  <c r="B2488" i="15"/>
  <c r="V2487" i="15"/>
  <c r="U2487" i="15"/>
  <c r="Y2487" i="15"/>
  <c r="J2487" i="15"/>
  <c r="E2487" i="15"/>
  <c r="F2487" i="15" s="1"/>
  <c r="G2487" i="15" s="1"/>
  <c r="C2487" i="15" s="1"/>
  <c r="D2487" i="15" s="1"/>
  <c r="H2487" i="15" s="1"/>
  <c r="AF2487" i="15" s="1"/>
  <c r="E1449" i="11"/>
  <c r="I2487" i="15"/>
  <c r="N2487" i="15"/>
  <c r="O2487" i="15" s="1"/>
  <c r="P2487" i="15" s="1"/>
  <c r="L2487" i="15"/>
  <c r="S2487" i="15"/>
  <c r="AJ2483" i="15"/>
  <c r="D1453" i="11" s="1"/>
  <c r="AI2483" i="15"/>
  <c r="C1453" i="11" s="1"/>
  <c r="Q2486" i="15"/>
  <c r="R2486" i="15" s="1"/>
  <c r="T2486" i="15" s="1"/>
  <c r="AB2486" i="15" s="1"/>
  <c r="K2486" i="15"/>
  <c r="M2486" i="15" s="1"/>
  <c r="AC2486" i="15" l="1"/>
  <c r="AD2486" i="15" s="1"/>
  <c r="AG2485" i="15"/>
  <c r="W2487" i="15"/>
  <c r="X2487" i="15" s="1"/>
  <c r="AA2487" i="15" s="1"/>
  <c r="AA2486" i="15"/>
  <c r="AE2485" i="15"/>
  <c r="AH2485" i="15" s="1"/>
  <c r="AJ2485" i="15" s="1"/>
  <c r="D1451" i="11" s="1"/>
  <c r="AI2484" i="15"/>
  <c r="C1452" i="11" s="1"/>
  <c r="B2489" i="15"/>
  <c r="V2488" i="15"/>
  <c r="U2488" i="15"/>
  <c r="Y2488" i="15"/>
  <c r="J2488" i="15"/>
  <c r="E2488" i="15"/>
  <c r="F2488" i="15" s="1"/>
  <c r="G2488" i="15" s="1"/>
  <c r="C2488" i="15" s="1"/>
  <c r="D2488" i="15" s="1"/>
  <c r="H2488" i="15" s="1"/>
  <c r="AF2488" i="15" s="1"/>
  <c r="E1448" i="11"/>
  <c r="I2488" i="15"/>
  <c r="N2488" i="15"/>
  <c r="O2488" i="15" s="1"/>
  <c r="P2488" i="15" s="1"/>
  <c r="L2488" i="15"/>
  <c r="S2488" i="15"/>
  <c r="Q2487" i="15"/>
  <c r="R2487" i="15" s="1"/>
  <c r="T2487" i="15" s="1"/>
  <c r="AB2487" i="15" s="1"/>
  <c r="K2487" i="15"/>
  <c r="M2487" i="15" s="1"/>
  <c r="AC2487" i="15" l="1"/>
  <c r="AD2487" i="15" s="1"/>
  <c r="AG2487" i="15" s="1"/>
  <c r="AE2486" i="15"/>
  <c r="W2488" i="15"/>
  <c r="X2488" i="15" s="1"/>
  <c r="Z2488" i="15" s="1"/>
  <c r="Z2487" i="15"/>
  <c r="AG2486" i="15"/>
  <c r="AH2486" i="15" s="1"/>
  <c r="AI2485" i="15"/>
  <c r="C1451" i="11" s="1"/>
  <c r="B2490" i="15"/>
  <c r="V2489" i="15"/>
  <c r="U2489" i="15"/>
  <c r="Y2489" i="15"/>
  <c r="J2489" i="15"/>
  <c r="E2489" i="15"/>
  <c r="F2489" i="15" s="1"/>
  <c r="G2489" i="15" s="1"/>
  <c r="C2489" i="15" s="1"/>
  <c r="D2489" i="15" s="1"/>
  <c r="H2489" i="15" s="1"/>
  <c r="AF2489" i="15" s="1"/>
  <c r="E1447" i="11"/>
  <c r="I2489" i="15"/>
  <c r="N2489" i="15"/>
  <c r="O2489" i="15" s="1"/>
  <c r="P2489" i="15" s="1"/>
  <c r="L2489" i="15"/>
  <c r="S2489" i="15"/>
  <c r="Q2488" i="15"/>
  <c r="R2488" i="15" s="1"/>
  <c r="T2488" i="15" s="1"/>
  <c r="AB2488" i="15" s="1"/>
  <c r="K2488" i="15"/>
  <c r="M2488" i="15" s="1"/>
  <c r="AE2487" i="15" l="1"/>
  <c r="AH2487" i="15" s="1"/>
  <c r="AJ2487" i="15" s="1"/>
  <c r="D1449" i="11" s="1"/>
  <c r="AC2488" i="15"/>
  <c r="AD2488" i="15" s="1"/>
  <c r="W2489" i="15"/>
  <c r="X2489" i="15" s="1"/>
  <c r="Z2489" i="15" s="1"/>
  <c r="AA2488" i="15"/>
  <c r="AJ2486" i="15"/>
  <c r="D1450" i="11" s="1"/>
  <c r="AI2486" i="15"/>
  <c r="C1450" i="11" s="1"/>
  <c r="B2491" i="15"/>
  <c r="V2490" i="15"/>
  <c r="U2490" i="15"/>
  <c r="Y2490" i="15"/>
  <c r="J2490" i="15"/>
  <c r="E2490" i="15"/>
  <c r="F2490" i="15" s="1"/>
  <c r="G2490" i="15" s="1"/>
  <c r="C2490" i="15" s="1"/>
  <c r="D2490" i="15" s="1"/>
  <c r="H2490" i="15" s="1"/>
  <c r="AF2490" i="15" s="1"/>
  <c r="E1446" i="11"/>
  <c r="I2490" i="15"/>
  <c r="N2490" i="15"/>
  <c r="O2490" i="15" s="1"/>
  <c r="P2490" i="15" s="1"/>
  <c r="L2490" i="15"/>
  <c r="S2490" i="15"/>
  <c r="Q2489" i="15"/>
  <c r="R2489" i="15" s="1"/>
  <c r="T2489" i="15" s="1"/>
  <c r="AB2489" i="15" s="1"/>
  <c r="K2489" i="15"/>
  <c r="M2489" i="15" s="1"/>
  <c r="AC2489" i="15" l="1"/>
  <c r="AD2489" i="15" s="1"/>
  <c r="AI2487" i="15"/>
  <c r="C1449" i="11" s="1"/>
  <c r="AG2488" i="15"/>
  <c r="AA2489" i="15"/>
  <c r="AE2488" i="15"/>
  <c r="AH2488" i="15" s="1"/>
  <c r="AJ2488" i="15" s="1"/>
  <c r="D1448" i="11" s="1"/>
  <c r="W2490" i="15"/>
  <c r="X2490" i="15" s="1"/>
  <c r="Z2490" i="15" s="1"/>
  <c r="B2492" i="15"/>
  <c r="V2491" i="15"/>
  <c r="U2491" i="15"/>
  <c r="Y2491" i="15"/>
  <c r="J2491" i="15"/>
  <c r="E2491" i="15"/>
  <c r="F2491" i="15" s="1"/>
  <c r="G2491" i="15" s="1"/>
  <c r="C2491" i="15" s="1"/>
  <c r="D2491" i="15" s="1"/>
  <c r="H2491" i="15" s="1"/>
  <c r="AF2491" i="15" s="1"/>
  <c r="E1445" i="11"/>
  <c r="I2491" i="15"/>
  <c r="N2491" i="15"/>
  <c r="O2491" i="15" s="1"/>
  <c r="P2491" i="15" s="1"/>
  <c r="L2491" i="15"/>
  <c r="S2491" i="15"/>
  <c r="Q2490" i="15"/>
  <c r="R2490" i="15" s="1"/>
  <c r="T2490" i="15" s="1"/>
  <c r="AB2490" i="15" s="1"/>
  <c r="K2490" i="15"/>
  <c r="M2490" i="15" s="1"/>
  <c r="AE2489" i="15" l="1"/>
  <c r="AG2489" i="15"/>
  <c r="AA2490" i="15"/>
  <c r="W2491" i="15"/>
  <c r="X2491" i="15" s="1"/>
  <c r="AA2491" i="15" s="1"/>
  <c r="AI2488" i="15"/>
  <c r="C1448" i="11" s="1"/>
  <c r="AC2490" i="15"/>
  <c r="AD2490" i="15" s="1"/>
  <c r="B2493" i="15"/>
  <c r="V2492" i="15"/>
  <c r="U2492" i="15"/>
  <c r="Y2492" i="15"/>
  <c r="J2492" i="15"/>
  <c r="E2492" i="15"/>
  <c r="F2492" i="15" s="1"/>
  <c r="G2492" i="15" s="1"/>
  <c r="C2492" i="15" s="1"/>
  <c r="D2492" i="15" s="1"/>
  <c r="H2492" i="15" s="1"/>
  <c r="AF2492" i="15" s="1"/>
  <c r="E1444" i="11"/>
  <c r="I2492" i="15"/>
  <c r="N2492" i="15"/>
  <c r="O2492" i="15" s="1"/>
  <c r="P2492" i="15" s="1"/>
  <c r="L2492" i="15"/>
  <c r="S2492" i="15"/>
  <c r="Q2491" i="15"/>
  <c r="R2491" i="15" s="1"/>
  <c r="T2491" i="15" s="1"/>
  <c r="AB2491" i="15" s="1"/>
  <c r="K2491" i="15"/>
  <c r="M2491" i="15" s="1"/>
  <c r="AH2489" i="15" l="1"/>
  <c r="AI2489" i="15" s="1"/>
  <c r="C1447" i="11" s="1"/>
  <c r="AC2491" i="15"/>
  <c r="AD2491" i="15" s="1"/>
  <c r="AG2491" i="15" s="1"/>
  <c r="W2492" i="15"/>
  <c r="X2492" i="15" s="1"/>
  <c r="Z2492" i="15" s="1"/>
  <c r="Z2491" i="15"/>
  <c r="AG2490" i="15"/>
  <c r="AE2490" i="15"/>
  <c r="B2494" i="15"/>
  <c r="V2493" i="15"/>
  <c r="U2493" i="15"/>
  <c r="Y2493" i="15"/>
  <c r="J2493" i="15"/>
  <c r="E2493" i="15"/>
  <c r="F2493" i="15" s="1"/>
  <c r="G2493" i="15" s="1"/>
  <c r="C2493" i="15" s="1"/>
  <c r="D2493" i="15" s="1"/>
  <c r="H2493" i="15" s="1"/>
  <c r="AF2493" i="15" s="1"/>
  <c r="E1443" i="11"/>
  <c r="I2493" i="15"/>
  <c r="N2493" i="15"/>
  <c r="O2493" i="15" s="1"/>
  <c r="P2493" i="15" s="1"/>
  <c r="L2493" i="15"/>
  <c r="S2493" i="15"/>
  <c r="AJ2489" i="15"/>
  <c r="D1447" i="11" s="1"/>
  <c r="Q2492" i="15"/>
  <c r="R2492" i="15" s="1"/>
  <c r="T2492" i="15" s="1"/>
  <c r="AB2492" i="15" s="1"/>
  <c r="K2492" i="15"/>
  <c r="M2492" i="15" s="1"/>
  <c r="AH2490" i="15" l="1"/>
  <c r="AJ2490" i="15" s="1"/>
  <c r="D1446" i="11" s="1"/>
  <c r="AC2492" i="15"/>
  <c r="AD2492" i="15" s="1"/>
  <c r="AE2491" i="15"/>
  <c r="AH2491" i="15" s="1"/>
  <c r="AI2491" i="15" s="1"/>
  <c r="C1445" i="11" s="1"/>
  <c r="AA2492" i="15"/>
  <c r="K2493" i="15"/>
  <c r="M2493" i="15" s="1"/>
  <c r="W2493" i="15"/>
  <c r="X2493" i="15" s="1"/>
  <c r="B2495" i="15"/>
  <c r="V2494" i="15"/>
  <c r="U2494" i="15"/>
  <c r="Y2494" i="15"/>
  <c r="J2494" i="15"/>
  <c r="E2494" i="15"/>
  <c r="F2494" i="15" s="1"/>
  <c r="G2494" i="15" s="1"/>
  <c r="C2494" i="15" s="1"/>
  <c r="D2494" i="15" s="1"/>
  <c r="H2494" i="15" s="1"/>
  <c r="AF2494" i="15" s="1"/>
  <c r="E1442" i="11"/>
  <c r="I2494" i="15"/>
  <c r="N2494" i="15"/>
  <c r="O2494" i="15" s="1"/>
  <c r="P2494" i="15" s="1"/>
  <c r="L2494" i="15"/>
  <c r="S2494" i="15"/>
  <c r="Q2493" i="15"/>
  <c r="R2493" i="15" s="1"/>
  <c r="T2493" i="15" s="1"/>
  <c r="AB2493" i="15" s="1"/>
  <c r="AI2490" i="15" l="1"/>
  <c r="C1446" i="11" s="1"/>
  <c r="AJ2491" i="15"/>
  <c r="D1445" i="11" s="1"/>
  <c r="AC2493" i="15"/>
  <c r="AD2493" i="15" s="1"/>
  <c r="AE2492" i="15"/>
  <c r="AG2492" i="15"/>
  <c r="AH2492" i="15" s="1"/>
  <c r="AJ2492" i="15" s="1"/>
  <c r="D1444" i="11" s="1"/>
  <c r="W2494" i="15"/>
  <c r="X2494" i="15" s="1"/>
  <c r="Z2494" i="15" s="1"/>
  <c r="Q2494" i="15"/>
  <c r="B2496" i="15"/>
  <c r="V2495" i="15"/>
  <c r="U2495" i="15"/>
  <c r="Y2495" i="15"/>
  <c r="J2495" i="15"/>
  <c r="E2495" i="15"/>
  <c r="F2495" i="15" s="1"/>
  <c r="G2495" i="15" s="1"/>
  <c r="C2495" i="15" s="1"/>
  <c r="D2495" i="15" s="1"/>
  <c r="H2495" i="15" s="1"/>
  <c r="AF2495" i="15" s="1"/>
  <c r="E1441" i="11"/>
  <c r="I2495" i="15"/>
  <c r="N2495" i="15"/>
  <c r="O2495" i="15" s="1"/>
  <c r="P2495" i="15" s="1"/>
  <c r="L2495" i="15"/>
  <c r="S2495" i="15"/>
  <c r="R2494" i="15"/>
  <c r="T2494" i="15" s="1"/>
  <c r="AB2494" i="15" s="1"/>
  <c r="AA2493" i="15"/>
  <c r="Z2493" i="15"/>
  <c r="K2494" i="15"/>
  <c r="M2494" i="15" s="1"/>
  <c r="AG2493" i="15" l="1"/>
  <c r="AA2494" i="15"/>
  <c r="W2495" i="15"/>
  <c r="X2495" i="15" s="1"/>
  <c r="AA2495" i="15" s="1"/>
  <c r="AI2492" i="15"/>
  <c r="C1444" i="11" s="1"/>
  <c r="AC2494" i="15"/>
  <c r="AD2494" i="15" s="1"/>
  <c r="B2497" i="15"/>
  <c r="V2496" i="15"/>
  <c r="U2496" i="15"/>
  <c r="Y2496" i="15"/>
  <c r="J2496" i="15"/>
  <c r="E2496" i="15"/>
  <c r="F2496" i="15" s="1"/>
  <c r="G2496" i="15" s="1"/>
  <c r="C2496" i="15" s="1"/>
  <c r="D2496" i="15" s="1"/>
  <c r="H2496" i="15" s="1"/>
  <c r="AF2496" i="15" s="1"/>
  <c r="E1440" i="11"/>
  <c r="I2496" i="15"/>
  <c r="N2496" i="15"/>
  <c r="O2496" i="15" s="1"/>
  <c r="P2496" i="15" s="1"/>
  <c r="L2496" i="15"/>
  <c r="S2496" i="15"/>
  <c r="Q2495" i="15"/>
  <c r="R2495" i="15" s="1"/>
  <c r="T2495" i="15" s="1"/>
  <c r="AB2495" i="15" s="1"/>
  <c r="AC2495" i="15" s="1"/>
  <c r="AD2495" i="15" s="1"/>
  <c r="AE2493" i="15"/>
  <c r="K2495" i="15"/>
  <c r="M2495" i="15" s="1"/>
  <c r="AH2493" i="15" l="1"/>
  <c r="W2496" i="15"/>
  <c r="X2496" i="15" s="1"/>
  <c r="Z2496" i="15" s="1"/>
  <c r="Z2495" i="15"/>
  <c r="AG2494" i="15"/>
  <c r="Q2496" i="15"/>
  <c r="R2496" i="15" s="1"/>
  <c r="T2496" i="15" s="1"/>
  <c r="AB2496" i="15" s="1"/>
  <c r="AE2494" i="15"/>
  <c r="AE2495" i="15"/>
  <c r="AG2495" i="15"/>
  <c r="B2498" i="15"/>
  <c r="V2497" i="15"/>
  <c r="U2497" i="15"/>
  <c r="Y2497" i="15"/>
  <c r="J2497" i="15"/>
  <c r="E2497" i="15"/>
  <c r="F2497" i="15" s="1"/>
  <c r="G2497" i="15" s="1"/>
  <c r="C2497" i="15" s="1"/>
  <c r="D2497" i="15" s="1"/>
  <c r="H2497" i="15" s="1"/>
  <c r="AF2497" i="15" s="1"/>
  <c r="E1439" i="11"/>
  <c r="I2497" i="15"/>
  <c r="N2497" i="15"/>
  <c r="O2497" i="15" s="1"/>
  <c r="P2497" i="15" s="1"/>
  <c r="L2497" i="15"/>
  <c r="S2497" i="15"/>
  <c r="K2496" i="15"/>
  <c r="M2496" i="15" s="1"/>
  <c r="AJ2493" i="15"/>
  <c r="D1443" i="11" s="1"/>
  <c r="AI2493" i="15"/>
  <c r="C1443" i="11" s="1"/>
  <c r="AH2494" i="15" l="1"/>
  <c r="AJ2494" i="15" s="1"/>
  <c r="D1442" i="11" s="1"/>
  <c r="AA2496" i="15"/>
  <c r="W2497" i="15"/>
  <c r="X2497" i="15" s="1"/>
  <c r="AA2497" i="15" s="1"/>
  <c r="B2499" i="15"/>
  <c r="V2498" i="15"/>
  <c r="U2498" i="15"/>
  <c r="Y2498" i="15"/>
  <c r="J2498" i="15"/>
  <c r="E2498" i="15"/>
  <c r="F2498" i="15" s="1"/>
  <c r="G2498" i="15" s="1"/>
  <c r="C2498" i="15" s="1"/>
  <c r="D2498" i="15" s="1"/>
  <c r="H2498" i="15" s="1"/>
  <c r="AF2498" i="15" s="1"/>
  <c r="E1438" i="11"/>
  <c r="I2498" i="15"/>
  <c r="N2498" i="15"/>
  <c r="O2498" i="15" s="1"/>
  <c r="P2498" i="15" s="1"/>
  <c r="L2498" i="15"/>
  <c r="S2498" i="15"/>
  <c r="AC2496" i="15"/>
  <c r="AD2496" i="15" s="1"/>
  <c r="Q2497" i="15"/>
  <c r="R2497" i="15" s="1"/>
  <c r="T2497" i="15" s="1"/>
  <c r="AB2497" i="15" s="1"/>
  <c r="K2497" i="15"/>
  <c r="M2497" i="15" s="1"/>
  <c r="AH2495" i="15"/>
  <c r="AC2497" i="15" l="1"/>
  <c r="AD2497" i="15" s="1"/>
  <c r="AE2497" i="15" s="1"/>
  <c r="AE2496" i="15"/>
  <c r="AI2494" i="15"/>
  <c r="C1442" i="11" s="1"/>
  <c r="Z2497" i="15"/>
  <c r="AJ2495" i="15"/>
  <c r="D1441" i="11" s="1"/>
  <c r="AI2495" i="15"/>
  <c r="C1441" i="11" s="1"/>
  <c r="K2498" i="15"/>
  <c r="M2498" i="15" s="1"/>
  <c r="W2498" i="15"/>
  <c r="X2498" i="15" s="1"/>
  <c r="B2500" i="15"/>
  <c r="V2499" i="15"/>
  <c r="U2499" i="15"/>
  <c r="Y2499" i="15"/>
  <c r="J2499" i="15"/>
  <c r="E2499" i="15"/>
  <c r="F2499" i="15" s="1"/>
  <c r="G2499" i="15" s="1"/>
  <c r="C2499" i="15" s="1"/>
  <c r="D2499" i="15" s="1"/>
  <c r="H2499" i="15" s="1"/>
  <c r="AF2499" i="15" s="1"/>
  <c r="E1437" i="11"/>
  <c r="I2499" i="15"/>
  <c r="N2499" i="15"/>
  <c r="O2499" i="15" s="1"/>
  <c r="P2499" i="15" s="1"/>
  <c r="L2499" i="15"/>
  <c r="S2499" i="15"/>
  <c r="AG2496" i="15"/>
  <c r="AH2496" i="15" s="1"/>
  <c r="Q2498" i="15"/>
  <c r="R2498" i="15" s="1"/>
  <c r="T2498" i="15" s="1"/>
  <c r="AB2498" i="15" s="1"/>
  <c r="AG2497" i="15" l="1"/>
  <c r="AH2497" i="15" s="1"/>
  <c r="AJ2497" i="15" s="1"/>
  <c r="D1439" i="11" s="1"/>
  <c r="W2499" i="15"/>
  <c r="X2499" i="15" s="1"/>
  <c r="Z2499" i="15" s="1"/>
  <c r="Q2499" i="15"/>
  <c r="R2499" i="15" s="1"/>
  <c r="T2499" i="15" s="1"/>
  <c r="AB2499" i="15" s="1"/>
  <c r="AC2498" i="15"/>
  <c r="AD2498" i="15" s="1"/>
  <c r="AI2496" i="15"/>
  <c r="C1440" i="11" s="1"/>
  <c r="AJ2496" i="15"/>
  <c r="D1440" i="11" s="1"/>
  <c r="B2501" i="15"/>
  <c r="V2500" i="15"/>
  <c r="U2500" i="15"/>
  <c r="Y2500" i="15"/>
  <c r="J2500" i="15"/>
  <c r="E2500" i="15"/>
  <c r="F2500" i="15" s="1"/>
  <c r="G2500" i="15" s="1"/>
  <c r="C2500" i="15" s="1"/>
  <c r="D2500" i="15" s="1"/>
  <c r="H2500" i="15" s="1"/>
  <c r="AF2500" i="15" s="1"/>
  <c r="E1436" i="11"/>
  <c r="I2500" i="15"/>
  <c r="N2500" i="15"/>
  <c r="O2500" i="15" s="1"/>
  <c r="P2500" i="15" s="1"/>
  <c r="L2500" i="15"/>
  <c r="S2500" i="15"/>
  <c r="Z2498" i="15"/>
  <c r="AA2498" i="15"/>
  <c r="K2499" i="15"/>
  <c r="M2499" i="15" s="1"/>
  <c r="AI2497" i="15" l="1"/>
  <c r="C1439" i="11" s="1"/>
  <c r="AA2499" i="15"/>
  <c r="W2500" i="15"/>
  <c r="X2500" i="15" s="1"/>
  <c r="Z2500" i="15" s="1"/>
  <c r="AG2498" i="15"/>
  <c r="B2502" i="15"/>
  <c r="V2501" i="15"/>
  <c r="U2501" i="15"/>
  <c r="Y2501" i="15"/>
  <c r="J2501" i="15"/>
  <c r="E2501" i="15"/>
  <c r="F2501" i="15" s="1"/>
  <c r="G2501" i="15" s="1"/>
  <c r="C2501" i="15" s="1"/>
  <c r="D2501" i="15" s="1"/>
  <c r="H2501" i="15" s="1"/>
  <c r="AF2501" i="15" s="1"/>
  <c r="E1435" i="11"/>
  <c r="I2501" i="15"/>
  <c r="N2501" i="15"/>
  <c r="O2501" i="15" s="1"/>
  <c r="P2501" i="15" s="1"/>
  <c r="L2501" i="15"/>
  <c r="S2501" i="15"/>
  <c r="AC2499" i="15"/>
  <c r="AD2499" i="15" s="1"/>
  <c r="AE2498" i="15"/>
  <c r="K2500" i="15"/>
  <c r="M2500" i="15" s="1"/>
  <c r="Q2500" i="15"/>
  <c r="R2500" i="15" s="1"/>
  <c r="T2500" i="15" s="1"/>
  <c r="AB2500" i="15" s="1"/>
  <c r="AC2500" i="15" s="1"/>
  <c r="AD2500" i="15" s="1"/>
  <c r="AE2499" i="15" l="1"/>
  <c r="AA2500" i="15"/>
  <c r="AE2500" i="15" s="1"/>
  <c r="AH2498" i="15"/>
  <c r="AJ2498" i="15" s="1"/>
  <c r="D1438" i="11" s="1"/>
  <c r="K2501" i="15"/>
  <c r="M2501" i="15" s="1"/>
  <c r="W2501" i="15"/>
  <c r="X2501" i="15" s="1"/>
  <c r="B2503" i="15"/>
  <c r="V2502" i="15"/>
  <c r="U2502" i="15"/>
  <c r="Y2502" i="15"/>
  <c r="J2502" i="15"/>
  <c r="E2502" i="15"/>
  <c r="F2502" i="15" s="1"/>
  <c r="G2502" i="15" s="1"/>
  <c r="C2502" i="15" s="1"/>
  <c r="D2502" i="15" s="1"/>
  <c r="H2502" i="15" s="1"/>
  <c r="AF2502" i="15" s="1"/>
  <c r="E1434" i="11"/>
  <c r="I2502" i="15"/>
  <c r="N2502" i="15"/>
  <c r="O2502" i="15" s="1"/>
  <c r="P2502" i="15" s="1"/>
  <c r="L2502" i="15"/>
  <c r="S2502" i="15"/>
  <c r="AG2499" i="15"/>
  <c r="AH2499" i="15" s="1"/>
  <c r="Q2501" i="15"/>
  <c r="R2501" i="15" s="1"/>
  <c r="T2501" i="15" s="1"/>
  <c r="AB2501" i="15" s="1"/>
  <c r="AC2501" i="15" l="1"/>
  <c r="AD2501" i="15" s="1"/>
  <c r="W2502" i="15"/>
  <c r="X2502" i="15" s="1"/>
  <c r="Z2502" i="15" s="1"/>
  <c r="AG2500" i="15"/>
  <c r="AH2500" i="15" s="1"/>
  <c r="AI2500" i="15" s="1"/>
  <c r="C1436" i="11" s="1"/>
  <c r="AI2498" i="15"/>
  <c r="C1438" i="11" s="1"/>
  <c r="AJ2499" i="15"/>
  <c r="D1437" i="11" s="1"/>
  <c r="AI2499" i="15"/>
  <c r="C1437" i="11" s="1"/>
  <c r="B2504" i="15"/>
  <c r="V2503" i="15"/>
  <c r="U2503" i="15"/>
  <c r="Y2503" i="15"/>
  <c r="J2503" i="15"/>
  <c r="E2503" i="15"/>
  <c r="F2503" i="15" s="1"/>
  <c r="G2503" i="15" s="1"/>
  <c r="C2503" i="15" s="1"/>
  <c r="D2503" i="15" s="1"/>
  <c r="H2503" i="15" s="1"/>
  <c r="AF2503" i="15" s="1"/>
  <c r="E1433" i="11"/>
  <c r="I2503" i="15"/>
  <c r="N2503" i="15"/>
  <c r="O2503" i="15" s="1"/>
  <c r="P2503" i="15" s="1"/>
  <c r="L2503" i="15"/>
  <c r="S2503" i="15"/>
  <c r="AA2501" i="15"/>
  <c r="Z2501" i="15"/>
  <c r="Q2502" i="15"/>
  <c r="R2502" i="15" s="1"/>
  <c r="T2502" i="15" s="1"/>
  <c r="AB2502" i="15" s="1"/>
  <c r="K2502" i="15"/>
  <c r="M2502" i="15" s="1"/>
  <c r="AE2501" i="15" l="1"/>
  <c r="AC2502" i="15"/>
  <c r="AD2502" i="15" s="1"/>
  <c r="AA2502" i="15"/>
  <c r="AJ2500" i="15"/>
  <c r="D1436" i="11" s="1"/>
  <c r="W2503" i="15"/>
  <c r="X2503" i="15" s="1"/>
  <c r="Z2503" i="15" s="1"/>
  <c r="B2505" i="15"/>
  <c r="V2504" i="15"/>
  <c r="U2504" i="15"/>
  <c r="Y2504" i="15"/>
  <c r="J2504" i="15"/>
  <c r="E2504" i="15"/>
  <c r="F2504" i="15" s="1"/>
  <c r="G2504" i="15" s="1"/>
  <c r="C2504" i="15" s="1"/>
  <c r="D2504" i="15" s="1"/>
  <c r="H2504" i="15" s="1"/>
  <c r="AF2504" i="15" s="1"/>
  <c r="E1432" i="11"/>
  <c r="I2504" i="15"/>
  <c r="N2504" i="15"/>
  <c r="O2504" i="15" s="1"/>
  <c r="P2504" i="15" s="1"/>
  <c r="L2504" i="15"/>
  <c r="S2504" i="15"/>
  <c r="Q2503" i="15"/>
  <c r="R2503" i="15" s="1"/>
  <c r="T2503" i="15" s="1"/>
  <c r="AB2503" i="15" s="1"/>
  <c r="K2503" i="15"/>
  <c r="M2503" i="15" s="1"/>
  <c r="AG2501" i="15"/>
  <c r="AH2501" i="15" s="1"/>
  <c r="AC2503" i="15" l="1"/>
  <c r="AD2503" i="15" s="1"/>
  <c r="AG2502" i="15"/>
  <c r="AE2502" i="15"/>
  <c r="AH2502" i="15" s="1"/>
  <c r="AJ2502" i="15" s="1"/>
  <c r="D1434" i="11" s="1"/>
  <c r="W2504" i="15"/>
  <c r="X2504" i="15" s="1"/>
  <c r="AA2504" i="15" s="1"/>
  <c r="AA2503" i="15"/>
  <c r="AJ2501" i="15"/>
  <c r="D1435" i="11" s="1"/>
  <c r="AI2501" i="15"/>
  <c r="C1435" i="11" s="1"/>
  <c r="K2504" i="15"/>
  <c r="M2504" i="15" s="1"/>
  <c r="B2506" i="15"/>
  <c r="V2505" i="15"/>
  <c r="U2505" i="15"/>
  <c r="Y2505" i="15"/>
  <c r="J2505" i="15"/>
  <c r="E2505" i="15"/>
  <c r="F2505" i="15" s="1"/>
  <c r="G2505" i="15" s="1"/>
  <c r="C2505" i="15" s="1"/>
  <c r="D2505" i="15" s="1"/>
  <c r="H2505" i="15" s="1"/>
  <c r="AF2505" i="15" s="1"/>
  <c r="E1431" i="11"/>
  <c r="I2505" i="15"/>
  <c r="N2505" i="15"/>
  <c r="O2505" i="15" s="1"/>
  <c r="P2505" i="15" s="1"/>
  <c r="L2505" i="15"/>
  <c r="S2505" i="15"/>
  <c r="Q2504" i="15"/>
  <c r="R2504" i="15" s="1"/>
  <c r="T2504" i="15" s="1"/>
  <c r="AB2504" i="15" s="1"/>
  <c r="AC2504" i="15" l="1"/>
  <c r="AD2504" i="15" s="1"/>
  <c r="AG2504" i="15" s="1"/>
  <c r="AG2503" i="15"/>
  <c r="AE2503" i="15"/>
  <c r="AH2503" i="15" s="1"/>
  <c r="AJ2503" i="15" s="1"/>
  <c r="D1433" i="11" s="1"/>
  <c r="AI2502" i="15"/>
  <c r="C1434" i="11" s="1"/>
  <c r="Z2504" i="15"/>
  <c r="B2507" i="15"/>
  <c r="V2506" i="15"/>
  <c r="U2506" i="15"/>
  <c r="Y2506" i="15"/>
  <c r="J2506" i="15"/>
  <c r="E2506" i="15"/>
  <c r="F2506" i="15" s="1"/>
  <c r="G2506" i="15" s="1"/>
  <c r="C2506" i="15" s="1"/>
  <c r="D2506" i="15" s="1"/>
  <c r="H2506" i="15" s="1"/>
  <c r="AF2506" i="15" s="1"/>
  <c r="E1430" i="11"/>
  <c r="I2506" i="15"/>
  <c r="N2506" i="15"/>
  <c r="O2506" i="15" s="1"/>
  <c r="P2506" i="15" s="1"/>
  <c r="L2506" i="15"/>
  <c r="S2506" i="15"/>
  <c r="K2505" i="15"/>
  <c r="M2505" i="15" s="1"/>
  <c r="Q2505" i="15"/>
  <c r="R2505" i="15" s="1"/>
  <c r="T2505" i="15" s="1"/>
  <c r="AB2505" i="15" s="1"/>
  <c r="W2505" i="15"/>
  <c r="X2505" i="15" s="1"/>
  <c r="AC2505" i="15" l="1"/>
  <c r="AD2505" i="15" s="1"/>
  <c r="AE2504" i="15"/>
  <c r="AH2504" i="15" s="1"/>
  <c r="AJ2504" i="15" s="1"/>
  <c r="D1432" i="11" s="1"/>
  <c r="AI2503" i="15"/>
  <c r="C1433" i="11" s="1"/>
  <c r="W2506" i="15"/>
  <c r="X2506" i="15" s="1"/>
  <c r="Z2506" i="15" s="1"/>
  <c r="B2508" i="15"/>
  <c r="V2507" i="15"/>
  <c r="U2507" i="15"/>
  <c r="Y2507" i="15"/>
  <c r="J2507" i="15"/>
  <c r="E2507" i="15"/>
  <c r="F2507" i="15" s="1"/>
  <c r="G2507" i="15" s="1"/>
  <c r="C2507" i="15" s="1"/>
  <c r="D2507" i="15" s="1"/>
  <c r="H2507" i="15" s="1"/>
  <c r="AF2507" i="15" s="1"/>
  <c r="E1429" i="11"/>
  <c r="I2507" i="15"/>
  <c r="N2507" i="15"/>
  <c r="O2507" i="15" s="1"/>
  <c r="P2507" i="15" s="1"/>
  <c r="L2507" i="15"/>
  <c r="S2507" i="15"/>
  <c r="AA2505" i="15"/>
  <c r="Z2505" i="15"/>
  <c r="Q2506" i="15"/>
  <c r="R2506" i="15" s="1"/>
  <c r="T2506" i="15" s="1"/>
  <c r="AB2506" i="15" s="1"/>
  <c r="K2506" i="15"/>
  <c r="M2506" i="15" s="1"/>
  <c r="AG2505" i="15" l="1"/>
  <c r="AI2504" i="15"/>
  <c r="C1432" i="11" s="1"/>
  <c r="AC2506" i="15"/>
  <c r="AD2506" i="15" s="1"/>
  <c r="W2507" i="15"/>
  <c r="X2507" i="15" s="1"/>
  <c r="AA2507" i="15" s="1"/>
  <c r="AA2506" i="15"/>
  <c r="B2509" i="15"/>
  <c r="V2508" i="15"/>
  <c r="U2508" i="15"/>
  <c r="Y2508" i="15"/>
  <c r="J2508" i="15"/>
  <c r="E2508" i="15"/>
  <c r="F2508" i="15" s="1"/>
  <c r="G2508" i="15" s="1"/>
  <c r="C2508" i="15" s="1"/>
  <c r="D2508" i="15" s="1"/>
  <c r="H2508" i="15" s="1"/>
  <c r="AF2508" i="15" s="1"/>
  <c r="E1428" i="11"/>
  <c r="I2508" i="15"/>
  <c r="N2508" i="15"/>
  <c r="O2508" i="15" s="1"/>
  <c r="P2508" i="15" s="1"/>
  <c r="L2508" i="15"/>
  <c r="S2508" i="15"/>
  <c r="Q2507" i="15"/>
  <c r="R2507" i="15" s="1"/>
  <c r="T2507" i="15" s="1"/>
  <c r="AB2507" i="15" s="1"/>
  <c r="AE2505" i="15"/>
  <c r="AH2505" i="15" s="1"/>
  <c r="K2507" i="15"/>
  <c r="M2507" i="15" s="1"/>
  <c r="AC2507" i="15" l="1"/>
  <c r="AD2507" i="15" s="1"/>
  <c r="AG2507" i="15" s="1"/>
  <c r="K2508" i="15"/>
  <c r="M2508" i="15" s="1"/>
  <c r="AG2506" i="15"/>
  <c r="W2508" i="15"/>
  <c r="X2508" i="15" s="1"/>
  <c r="AA2508" i="15" s="1"/>
  <c r="Z2507" i="15"/>
  <c r="AE2506" i="15"/>
  <c r="AH2506" i="15" s="1"/>
  <c r="AJ2506" i="15" s="1"/>
  <c r="D1430" i="11" s="1"/>
  <c r="Q2508" i="15"/>
  <c r="AI2505" i="15"/>
  <c r="C1431" i="11" s="1"/>
  <c r="AJ2505" i="15"/>
  <c r="D1431" i="11" s="1"/>
  <c r="B2510" i="15"/>
  <c r="V2509" i="15"/>
  <c r="U2509" i="15"/>
  <c r="Y2509" i="15"/>
  <c r="J2509" i="15"/>
  <c r="E2509" i="15"/>
  <c r="F2509" i="15" s="1"/>
  <c r="G2509" i="15" s="1"/>
  <c r="C2509" i="15" s="1"/>
  <c r="D2509" i="15" s="1"/>
  <c r="H2509" i="15" s="1"/>
  <c r="AF2509" i="15" s="1"/>
  <c r="E1427" i="11"/>
  <c r="I2509" i="15"/>
  <c r="N2509" i="15"/>
  <c r="O2509" i="15" s="1"/>
  <c r="P2509" i="15" s="1"/>
  <c r="L2509" i="15"/>
  <c r="S2509" i="15"/>
  <c r="R2508" i="15"/>
  <c r="T2508" i="15" s="1"/>
  <c r="AB2508" i="15" s="1"/>
  <c r="AE2507" i="15" l="1"/>
  <c r="AH2507" i="15" s="1"/>
  <c r="AJ2507" i="15" s="1"/>
  <c r="D1429" i="11" s="1"/>
  <c r="AC2508" i="15"/>
  <c r="AD2508" i="15" s="1"/>
  <c r="AE2508" i="15" s="1"/>
  <c r="Z2508" i="15"/>
  <c r="AI2506" i="15"/>
  <c r="C1430" i="11" s="1"/>
  <c r="W2509" i="15"/>
  <c r="X2509" i="15" s="1"/>
  <c r="AA2509" i="15" s="1"/>
  <c r="B2511" i="15"/>
  <c r="V2510" i="15"/>
  <c r="U2510" i="15"/>
  <c r="Y2510" i="15"/>
  <c r="J2510" i="15"/>
  <c r="E2510" i="15"/>
  <c r="F2510" i="15" s="1"/>
  <c r="G2510" i="15" s="1"/>
  <c r="C2510" i="15" s="1"/>
  <c r="D2510" i="15" s="1"/>
  <c r="H2510" i="15" s="1"/>
  <c r="AF2510" i="15" s="1"/>
  <c r="E1426" i="11"/>
  <c r="I2510" i="15"/>
  <c r="N2510" i="15"/>
  <c r="O2510" i="15" s="1"/>
  <c r="P2510" i="15" s="1"/>
  <c r="L2510" i="15"/>
  <c r="S2510" i="15"/>
  <c r="Q2509" i="15"/>
  <c r="R2509" i="15" s="1"/>
  <c r="T2509" i="15" s="1"/>
  <c r="AB2509" i="15" s="1"/>
  <c r="K2509" i="15"/>
  <c r="M2509" i="15" s="1"/>
  <c r="AG2508" i="15" l="1"/>
  <c r="AH2508" i="15" s="1"/>
  <c r="AJ2508" i="15" s="1"/>
  <c r="D1428" i="11" s="1"/>
  <c r="AI2507" i="15"/>
  <c r="C1429" i="11" s="1"/>
  <c r="Z2509" i="15"/>
  <c r="W2510" i="15"/>
  <c r="X2510" i="15" s="1"/>
  <c r="Z2510" i="15" s="1"/>
  <c r="Q2510" i="15"/>
  <c r="R2510" i="15" s="1"/>
  <c r="T2510" i="15" s="1"/>
  <c r="AB2510" i="15" s="1"/>
  <c r="AC2509" i="15"/>
  <c r="AD2509" i="15" s="1"/>
  <c r="AG2509" i="15" s="1"/>
  <c r="B2512" i="15"/>
  <c r="V2511" i="15"/>
  <c r="U2511" i="15"/>
  <c r="Y2511" i="15"/>
  <c r="J2511" i="15"/>
  <c r="E2511" i="15"/>
  <c r="F2511" i="15" s="1"/>
  <c r="G2511" i="15" s="1"/>
  <c r="C2511" i="15" s="1"/>
  <c r="D2511" i="15" s="1"/>
  <c r="H2511" i="15" s="1"/>
  <c r="AF2511" i="15" s="1"/>
  <c r="E1425" i="11"/>
  <c r="I2511" i="15"/>
  <c r="N2511" i="15"/>
  <c r="O2511" i="15" s="1"/>
  <c r="P2511" i="15" s="1"/>
  <c r="L2511" i="15"/>
  <c r="S2511" i="15"/>
  <c r="K2510" i="15"/>
  <c r="M2510" i="15" s="1"/>
  <c r="AA2510" i="15" l="1"/>
  <c r="W2511" i="15"/>
  <c r="X2511" i="15" s="1"/>
  <c r="AA2511" i="15" s="1"/>
  <c r="AI2508" i="15"/>
  <c r="C1428" i="11" s="1"/>
  <c r="Q2511" i="15"/>
  <c r="R2511" i="15" s="1"/>
  <c r="T2511" i="15" s="1"/>
  <c r="AB2511" i="15" s="1"/>
  <c r="AE2509" i="15"/>
  <c r="AH2509" i="15" s="1"/>
  <c r="AJ2509" i="15" s="1"/>
  <c r="D1427" i="11" s="1"/>
  <c r="K2511" i="15"/>
  <c r="M2511" i="15" s="1"/>
  <c r="B2513" i="15"/>
  <c r="V2512" i="15"/>
  <c r="U2512" i="15"/>
  <c r="Y2512" i="15"/>
  <c r="J2512" i="15"/>
  <c r="E2512" i="15"/>
  <c r="F2512" i="15" s="1"/>
  <c r="G2512" i="15" s="1"/>
  <c r="C2512" i="15" s="1"/>
  <c r="D2512" i="15" s="1"/>
  <c r="H2512" i="15" s="1"/>
  <c r="AF2512" i="15" s="1"/>
  <c r="E1424" i="11"/>
  <c r="I2512" i="15"/>
  <c r="N2512" i="15"/>
  <c r="O2512" i="15" s="1"/>
  <c r="P2512" i="15" s="1"/>
  <c r="L2512" i="15"/>
  <c r="S2512" i="15"/>
  <c r="AC2510" i="15"/>
  <c r="AD2510" i="15" s="1"/>
  <c r="Z2511" i="15" l="1"/>
  <c r="AE2510" i="15"/>
  <c r="W2512" i="15"/>
  <c r="X2512" i="15" s="1"/>
  <c r="Z2512" i="15" s="1"/>
  <c r="AI2509" i="15"/>
  <c r="C1427" i="11" s="1"/>
  <c r="B2514" i="15"/>
  <c r="V2513" i="15"/>
  <c r="U2513" i="15"/>
  <c r="Y2513" i="15"/>
  <c r="J2513" i="15"/>
  <c r="E2513" i="15"/>
  <c r="F2513" i="15" s="1"/>
  <c r="G2513" i="15" s="1"/>
  <c r="C2513" i="15" s="1"/>
  <c r="D2513" i="15" s="1"/>
  <c r="H2513" i="15" s="1"/>
  <c r="AF2513" i="15" s="1"/>
  <c r="E1423" i="11"/>
  <c r="I2513" i="15"/>
  <c r="N2513" i="15"/>
  <c r="O2513" i="15" s="1"/>
  <c r="P2513" i="15" s="1"/>
  <c r="L2513" i="15"/>
  <c r="S2513" i="15"/>
  <c r="AC2511" i="15"/>
  <c r="AD2511" i="15" s="1"/>
  <c r="Q2512" i="15"/>
  <c r="R2512" i="15" s="1"/>
  <c r="T2512" i="15" s="1"/>
  <c r="AB2512" i="15" s="1"/>
  <c r="AG2510" i="15"/>
  <c r="AH2510" i="15" s="1"/>
  <c r="K2512" i="15"/>
  <c r="M2512" i="15" s="1"/>
  <c r="AC2512" i="15" l="1"/>
  <c r="AD2512" i="15" s="1"/>
  <c r="AA2512" i="15"/>
  <c r="AJ2510" i="15"/>
  <c r="D1426" i="11" s="1"/>
  <c r="AI2510" i="15"/>
  <c r="C1426" i="11" s="1"/>
  <c r="K2513" i="15"/>
  <c r="M2513" i="15" s="1"/>
  <c r="W2513" i="15"/>
  <c r="X2513" i="15" s="1"/>
  <c r="B2515" i="15"/>
  <c r="V2514" i="15"/>
  <c r="U2514" i="15"/>
  <c r="Y2514" i="15"/>
  <c r="J2514" i="15"/>
  <c r="E2514" i="15"/>
  <c r="F2514" i="15" s="1"/>
  <c r="G2514" i="15" s="1"/>
  <c r="C2514" i="15" s="1"/>
  <c r="D2514" i="15" s="1"/>
  <c r="H2514" i="15" s="1"/>
  <c r="AF2514" i="15" s="1"/>
  <c r="E1422" i="11"/>
  <c r="I2514" i="15"/>
  <c r="N2514" i="15"/>
  <c r="O2514" i="15" s="1"/>
  <c r="P2514" i="15" s="1"/>
  <c r="L2514" i="15"/>
  <c r="S2514" i="15"/>
  <c r="AE2511" i="15"/>
  <c r="AH2511" i="15" s="1"/>
  <c r="AG2511" i="15"/>
  <c r="Q2513" i="15"/>
  <c r="R2513" i="15" s="1"/>
  <c r="T2513" i="15" s="1"/>
  <c r="AB2513" i="15" s="1"/>
  <c r="AG2512" i="15" l="1"/>
  <c r="AE2512" i="15"/>
  <c r="AH2512" i="15" s="1"/>
  <c r="AI2512" i="15" s="1"/>
  <c r="C1424" i="11" s="1"/>
  <c r="W2514" i="15"/>
  <c r="X2514" i="15" s="1"/>
  <c r="AA2514" i="15" s="1"/>
  <c r="AC2513" i="15"/>
  <c r="AD2513" i="15" s="1"/>
  <c r="B2516" i="15"/>
  <c r="V2515" i="15"/>
  <c r="U2515" i="15"/>
  <c r="Y2515" i="15"/>
  <c r="J2515" i="15"/>
  <c r="E2515" i="15"/>
  <c r="F2515" i="15" s="1"/>
  <c r="G2515" i="15" s="1"/>
  <c r="C2515" i="15" s="1"/>
  <c r="D2515" i="15" s="1"/>
  <c r="H2515" i="15" s="1"/>
  <c r="AF2515" i="15" s="1"/>
  <c r="E1421" i="11"/>
  <c r="I2515" i="15"/>
  <c r="N2515" i="15"/>
  <c r="O2515" i="15" s="1"/>
  <c r="P2515" i="15" s="1"/>
  <c r="L2515" i="15"/>
  <c r="S2515" i="15"/>
  <c r="Z2513" i="15"/>
  <c r="AA2513" i="15"/>
  <c r="Q2514" i="15"/>
  <c r="R2514" i="15" s="1"/>
  <c r="T2514" i="15" s="1"/>
  <c r="AB2514" i="15" s="1"/>
  <c r="AJ2511" i="15"/>
  <c r="D1425" i="11" s="1"/>
  <c r="AI2511" i="15"/>
  <c r="C1425" i="11" s="1"/>
  <c r="K2514" i="15"/>
  <c r="M2514" i="15" s="1"/>
  <c r="AC2514" i="15" l="1"/>
  <c r="AD2514" i="15" s="1"/>
  <c r="AG2514" i="15" s="1"/>
  <c r="W2515" i="15"/>
  <c r="X2515" i="15" s="1"/>
  <c r="Z2515" i="15" s="1"/>
  <c r="Z2514" i="15"/>
  <c r="AJ2512" i="15"/>
  <c r="D1424" i="11" s="1"/>
  <c r="AE2513" i="15"/>
  <c r="B2517" i="15"/>
  <c r="V2516" i="15"/>
  <c r="U2516" i="15"/>
  <c r="Y2516" i="15"/>
  <c r="J2516" i="15"/>
  <c r="E2516" i="15"/>
  <c r="F2516" i="15" s="1"/>
  <c r="G2516" i="15" s="1"/>
  <c r="C2516" i="15" s="1"/>
  <c r="D2516" i="15" s="1"/>
  <c r="H2516" i="15" s="1"/>
  <c r="AF2516" i="15" s="1"/>
  <c r="E1420" i="11"/>
  <c r="I2516" i="15"/>
  <c r="N2516" i="15"/>
  <c r="O2516" i="15" s="1"/>
  <c r="P2516" i="15" s="1"/>
  <c r="Q2516" i="15"/>
  <c r="R2516" i="15" s="1"/>
  <c r="L2516" i="15"/>
  <c r="S2516" i="15"/>
  <c r="AG2513" i="15"/>
  <c r="AH2513" i="15" s="1"/>
  <c r="K2515" i="15"/>
  <c r="M2515" i="15" s="1"/>
  <c r="Q2515" i="15"/>
  <c r="R2515" i="15" s="1"/>
  <c r="T2515" i="15" s="1"/>
  <c r="AB2515" i="15" s="1"/>
  <c r="K2516" i="15" l="1"/>
  <c r="M2516" i="15" s="1"/>
  <c r="AE2514" i="15"/>
  <c r="AH2514" i="15" s="1"/>
  <c r="AC2515" i="15"/>
  <c r="AD2515" i="15" s="1"/>
  <c r="W2516" i="15"/>
  <c r="X2516" i="15" s="1"/>
  <c r="AA2516" i="15" s="1"/>
  <c r="AA2515" i="15"/>
  <c r="AJ2513" i="15"/>
  <c r="D1423" i="11" s="1"/>
  <c r="AI2513" i="15"/>
  <c r="C1423" i="11" s="1"/>
  <c r="T2516" i="15"/>
  <c r="AB2516" i="15" s="1"/>
  <c r="B2518" i="15"/>
  <c r="V2517" i="15"/>
  <c r="U2517" i="15"/>
  <c r="Y2517" i="15"/>
  <c r="J2517" i="15"/>
  <c r="E2517" i="15"/>
  <c r="F2517" i="15" s="1"/>
  <c r="G2517" i="15" s="1"/>
  <c r="C2517" i="15" s="1"/>
  <c r="D2517" i="15" s="1"/>
  <c r="H2517" i="15" s="1"/>
  <c r="AF2517" i="15" s="1"/>
  <c r="E1419" i="11"/>
  <c r="I2517" i="15"/>
  <c r="N2517" i="15"/>
  <c r="O2517" i="15" s="1"/>
  <c r="P2517" i="15" s="1"/>
  <c r="L2517" i="15"/>
  <c r="S2517" i="15"/>
  <c r="AJ2514" i="15" l="1"/>
  <c r="D1422" i="11" s="1"/>
  <c r="AI2514" i="15"/>
  <c r="C1422" i="11" s="1"/>
  <c r="AG2515" i="15"/>
  <c r="AC2516" i="15"/>
  <c r="AD2516" i="15" s="1"/>
  <c r="AG2516" i="15" s="1"/>
  <c r="W2517" i="15"/>
  <c r="X2517" i="15" s="1"/>
  <c r="Z2517" i="15" s="1"/>
  <c r="AE2515" i="15"/>
  <c r="AH2515" i="15" s="1"/>
  <c r="AI2515" i="15" s="1"/>
  <c r="C1421" i="11" s="1"/>
  <c r="Z2516" i="15"/>
  <c r="B2519" i="15"/>
  <c r="V2518" i="15"/>
  <c r="U2518" i="15"/>
  <c r="Y2518" i="15"/>
  <c r="J2518" i="15"/>
  <c r="E2518" i="15"/>
  <c r="F2518" i="15" s="1"/>
  <c r="G2518" i="15" s="1"/>
  <c r="C2518" i="15" s="1"/>
  <c r="D2518" i="15" s="1"/>
  <c r="H2518" i="15" s="1"/>
  <c r="AF2518" i="15" s="1"/>
  <c r="E1418" i="11"/>
  <c r="I2518" i="15"/>
  <c r="N2518" i="15"/>
  <c r="O2518" i="15" s="1"/>
  <c r="P2518" i="15" s="1"/>
  <c r="L2518" i="15"/>
  <c r="S2518" i="15"/>
  <c r="Q2517" i="15"/>
  <c r="R2517" i="15" s="1"/>
  <c r="T2517" i="15" s="1"/>
  <c r="AB2517" i="15" s="1"/>
  <c r="K2517" i="15"/>
  <c r="M2517" i="15" s="1"/>
  <c r="AE2516" i="15" l="1"/>
  <c r="AH2516" i="15" s="1"/>
  <c r="AC2517" i="15"/>
  <c r="AD2517" i="15" s="1"/>
  <c r="W2518" i="15"/>
  <c r="X2518" i="15" s="1"/>
  <c r="AA2518" i="15" s="1"/>
  <c r="AA2517" i="15"/>
  <c r="AJ2515" i="15"/>
  <c r="D1421" i="11" s="1"/>
  <c r="Q2518" i="15"/>
  <c r="R2518" i="15" s="1"/>
  <c r="T2518" i="15" s="1"/>
  <c r="AB2518" i="15" s="1"/>
  <c r="K2518" i="15"/>
  <c r="M2518" i="15" s="1"/>
  <c r="B2520" i="15"/>
  <c r="V2519" i="15"/>
  <c r="U2519" i="15"/>
  <c r="Y2519" i="15"/>
  <c r="J2519" i="15"/>
  <c r="E2519" i="15"/>
  <c r="F2519" i="15" s="1"/>
  <c r="G2519" i="15" s="1"/>
  <c r="C2519" i="15" s="1"/>
  <c r="D2519" i="15" s="1"/>
  <c r="H2519" i="15" s="1"/>
  <c r="AF2519" i="15" s="1"/>
  <c r="E1417" i="11"/>
  <c r="I2519" i="15"/>
  <c r="N2519" i="15"/>
  <c r="O2519" i="15" s="1"/>
  <c r="P2519" i="15" s="1"/>
  <c r="L2519" i="15"/>
  <c r="S2519" i="15"/>
  <c r="AI2516" i="15" l="1"/>
  <c r="C1420" i="11" s="1"/>
  <c r="AJ2516" i="15"/>
  <c r="D1420" i="11" s="1"/>
  <c r="AC2518" i="15"/>
  <c r="AD2518" i="15" s="1"/>
  <c r="AG2518" i="15" s="1"/>
  <c r="AG2517" i="15"/>
  <c r="Z2518" i="15"/>
  <c r="AE2517" i="15"/>
  <c r="AH2517" i="15" s="1"/>
  <c r="AJ2517" i="15" s="1"/>
  <c r="D1419" i="11" s="1"/>
  <c r="W2519" i="15"/>
  <c r="X2519" i="15" s="1"/>
  <c r="Z2519" i="15" s="1"/>
  <c r="B2521" i="15"/>
  <c r="V2520" i="15"/>
  <c r="U2520" i="15"/>
  <c r="Y2520" i="15"/>
  <c r="J2520" i="15"/>
  <c r="E2520" i="15"/>
  <c r="F2520" i="15" s="1"/>
  <c r="G2520" i="15" s="1"/>
  <c r="C2520" i="15" s="1"/>
  <c r="D2520" i="15" s="1"/>
  <c r="H2520" i="15" s="1"/>
  <c r="AF2520" i="15" s="1"/>
  <c r="E1416" i="11"/>
  <c r="I2520" i="15"/>
  <c r="N2520" i="15"/>
  <c r="O2520" i="15" s="1"/>
  <c r="P2520" i="15" s="1"/>
  <c r="L2520" i="15"/>
  <c r="S2520" i="15"/>
  <c r="K2519" i="15"/>
  <c r="M2519" i="15" s="1"/>
  <c r="Q2519" i="15"/>
  <c r="R2519" i="15" s="1"/>
  <c r="T2519" i="15" s="1"/>
  <c r="AB2519" i="15" s="1"/>
  <c r="AC2519" i="15" l="1"/>
  <c r="AD2519" i="15" s="1"/>
  <c r="AE2518" i="15"/>
  <c r="AH2518" i="15" s="1"/>
  <c r="AA2519" i="15"/>
  <c r="AI2517" i="15"/>
  <c r="C1419" i="11" s="1"/>
  <c r="K2520" i="15"/>
  <c r="M2520" i="15" s="1"/>
  <c r="W2520" i="15"/>
  <c r="X2520" i="15" s="1"/>
  <c r="B2522" i="15"/>
  <c r="V2521" i="15"/>
  <c r="U2521" i="15"/>
  <c r="Y2521" i="15"/>
  <c r="J2521" i="15"/>
  <c r="E2521" i="15"/>
  <c r="F2521" i="15" s="1"/>
  <c r="G2521" i="15" s="1"/>
  <c r="C2521" i="15" s="1"/>
  <c r="D2521" i="15" s="1"/>
  <c r="H2521" i="15" s="1"/>
  <c r="AF2521" i="15" s="1"/>
  <c r="E1415" i="11"/>
  <c r="I2521" i="15"/>
  <c r="N2521" i="15"/>
  <c r="O2521" i="15" s="1"/>
  <c r="P2521" i="15" s="1"/>
  <c r="L2521" i="15"/>
  <c r="S2521" i="15"/>
  <c r="Q2520" i="15"/>
  <c r="R2520" i="15" s="1"/>
  <c r="T2520" i="15" s="1"/>
  <c r="AB2520" i="15" s="1"/>
  <c r="AC2520" i="15" l="1"/>
  <c r="AD2520" i="15" s="1"/>
  <c r="AG2519" i="15"/>
  <c r="W2521" i="15"/>
  <c r="X2521" i="15" s="1"/>
  <c r="AA2521" i="15" s="1"/>
  <c r="AE2519" i="15"/>
  <c r="AH2519" i="15" s="1"/>
  <c r="AI2519" i="15" s="1"/>
  <c r="C1417" i="11" s="1"/>
  <c r="Q2521" i="15"/>
  <c r="R2521" i="15" s="1"/>
  <c r="T2521" i="15" s="1"/>
  <c r="AB2521" i="15" s="1"/>
  <c r="AJ2518" i="15"/>
  <c r="D1418" i="11" s="1"/>
  <c r="AI2518" i="15"/>
  <c r="C1418" i="11" s="1"/>
  <c r="B2523" i="15"/>
  <c r="V2522" i="15"/>
  <c r="U2522" i="15"/>
  <c r="Y2522" i="15"/>
  <c r="J2522" i="15"/>
  <c r="E2522" i="15"/>
  <c r="F2522" i="15" s="1"/>
  <c r="G2522" i="15" s="1"/>
  <c r="C2522" i="15" s="1"/>
  <c r="D2522" i="15" s="1"/>
  <c r="H2522" i="15" s="1"/>
  <c r="AF2522" i="15" s="1"/>
  <c r="E1414" i="11"/>
  <c r="I2522" i="15"/>
  <c r="N2522" i="15"/>
  <c r="O2522" i="15" s="1"/>
  <c r="P2522" i="15" s="1"/>
  <c r="L2522" i="15"/>
  <c r="S2522" i="15"/>
  <c r="Z2520" i="15"/>
  <c r="AA2520" i="15"/>
  <c r="K2521" i="15"/>
  <c r="M2521" i="15" s="1"/>
  <c r="AG2520" i="15" l="1"/>
  <c r="AC2521" i="15"/>
  <c r="AD2521" i="15" s="1"/>
  <c r="AE2521" i="15" s="1"/>
  <c r="Z2521" i="15"/>
  <c r="AJ2519" i="15"/>
  <c r="D1417" i="11" s="1"/>
  <c r="B2524" i="15"/>
  <c r="V2523" i="15"/>
  <c r="U2523" i="15"/>
  <c r="Y2523" i="15"/>
  <c r="J2523" i="15"/>
  <c r="E2523" i="15"/>
  <c r="F2523" i="15" s="1"/>
  <c r="G2523" i="15" s="1"/>
  <c r="C2523" i="15" s="1"/>
  <c r="D2523" i="15" s="1"/>
  <c r="H2523" i="15" s="1"/>
  <c r="AF2523" i="15" s="1"/>
  <c r="E1413" i="11"/>
  <c r="I2523" i="15"/>
  <c r="N2523" i="15"/>
  <c r="O2523" i="15" s="1"/>
  <c r="P2523" i="15" s="1"/>
  <c r="L2523" i="15"/>
  <c r="S2523" i="15"/>
  <c r="W2522" i="15"/>
  <c r="X2522" i="15" s="1"/>
  <c r="K2522" i="15"/>
  <c r="M2522" i="15" s="1"/>
  <c r="Q2522" i="15"/>
  <c r="R2522" i="15" s="1"/>
  <c r="T2522" i="15" s="1"/>
  <c r="AB2522" i="15" s="1"/>
  <c r="AC2522" i="15" s="1"/>
  <c r="AD2522" i="15" s="1"/>
  <c r="AE2520" i="15"/>
  <c r="AH2520" i="15" s="1"/>
  <c r="AG2521" i="15" l="1"/>
  <c r="AH2521" i="15" s="1"/>
  <c r="AI2521" i="15" s="1"/>
  <c r="C1415" i="11" s="1"/>
  <c r="W2523" i="15"/>
  <c r="X2523" i="15" s="1"/>
  <c r="AA2523" i="15" s="1"/>
  <c r="Q2523" i="15"/>
  <c r="R2523" i="15" s="1"/>
  <c r="T2523" i="15" s="1"/>
  <c r="AB2523" i="15" s="1"/>
  <c r="AJ2520" i="15"/>
  <c r="D1416" i="11" s="1"/>
  <c r="AI2520" i="15"/>
  <c r="C1416" i="11" s="1"/>
  <c r="K2523" i="15"/>
  <c r="M2523" i="15" s="1"/>
  <c r="Z2522" i="15"/>
  <c r="AA2522" i="15"/>
  <c r="AE2522" i="15" s="1"/>
  <c r="B2525" i="15"/>
  <c r="V2524" i="15"/>
  <c r="U2524" i="15"/>
  <c r="Y2524" i="15"/>
  <c r="J2524" i="15"/>
  <c r="E2524" i="15"/>
  <c r="F2524" i="15" s="1"/>
  <c r="G2524" i="15" s="1"/>
  <c r="C2524" i="15" s="1"/>
  <c r="D2524" i="15" s="1"/>
  <c r="H2524" i="15" s="1"/>
  <c r="AF2524" i="15" s="1"/>
  <c r="E1412" i="11"/>
  <c r="I2524" i="15"/>
  <c r="N2524" i="15"/>
  <c r="O2524" i="15" s="1"/>
  <c r="P2524" i="15" s="1"/>
  <c r="L2524" i="15"/>
  <c r="S2524" i="15"/>
  <c r="AJ2521" i="15" l="1"/>
  <c r="D1415" i="11" s="1"/>
  <c r="Z2523" i="15"/>
  <c r="W2524" i="15"/>
  <c r="X2524" i="15" s="1"/>
  <c r="AA2524" i="15" s="1"/>
  <c r="AC2523" i="15"/>
  <c r="AD2523" i="15" s="1"/>
  <c r="AG2523" i="15" s="1"/>
  <c r="K2524" i="15"/>
  <c r="M2524" i="15" s="1"/>
  <c r="B2526" i="15"/>
  <c r="V2525" i="15"/>
  <c r="U2525" i="15"/>
  <c r="Y2525" i="15"/>
  <c r="J2525" i="15"/>
  <c r="E2525" i="15"/>
  <c r="F2525" i="15" s="1"/>
  <c r="G2525" i="15" s="1"/>
  <c r="C2525" i="15" s="1"/>
  <c r="D2525" i="15" s="1"/>
  <c r="H2525" i="15" s="1"/>
  <c r="AF2525" i="15" s="1"/>
  <c r="E1411" i="11"/>
  <c r="I2525" i="15"/>
  <c r="N2525" i="15"/>
  <c r="O2525" i="15" s="1"/>
  <c r="P2525" i="15" s="1"/>
  <c r="L2525" i="15"/>
  <c r="S2525" i="15"/>
  <c r="Q2524" i="15"/>
  <c r="R2524" i="15" s="1"/>
  <c r="T2524" i="15" s="1"/>
  <c r="AB2524" i="15" s="1"/>
  <c r="AG2522" i="15"/>
  <c r="AH2522" i="15" s="1"/>
  <c r="AC2524" i="15" l="1"/>
  <c r="AD2524" i="15" s="1"/>
  <c r="AG2524" i="15" s="1"/>
  <c r="Z2524" i="15"/>
  <c r="W2525" i="15"/>
  <c r="X2525" i="15" s="1"/>
  <c r="AA2525" i="15" s="1"/>
  <c r="AE2523" i="15"/>
  <c r="AH2523" i="15" s="1"/>
  <c r="AJ2523" i="15" s="1"/>
  <c r="D1413" i="11" s="1"/>
  <c r="AI2522" i="15"/>
  <c r="C1414" i="11" s="1"/>
  <c r="AJ2522" i="15"/>
  <c r="D1414" i="11" s="1"/>
  <c r="B2527" i="15"/>
  <c r="V2526" i="15"/>
  <c r="U2526" i="15"/>
  <c r="Y2526" i="15"/>
  <c r="J2526" i="15"/>
  <c r="E2526" i="15"/>
  <c r="F2526" i="15" s="1"/>
  <c r="G2526" i="15" s="1"/>
  <c r="C2526" i="15" s="1"/>
  <c r="D2526" i="15" s="1"/>
  <c r="H2526" i="15" s="1"/>
  <c r="AF2526" i="15" s="1"/>
  <c r="E1410" i="11"/>
  <c r="I2526" i="15"/>
  <c r="N2526" i="15"/>
  <c r="O2526" i="15" s="1"/>
  <c r="P2526" i="15" s="1"/>
  <c r="L2526" i="15"/>
  <c r="S2526" i="15"/>
  <c r="Q2525" i="15"/>
  <c r="R2525" i="15" s="1"/>
  <c r="T2525" i="15" s="1"/>
  <c r="AB2525" i="15" s="1"/>
  <c r="K2525" i="15"/>
  <c r="M2525" i="15" s="1"/>
  <c r="AE2524" i="15" l="1"/>
  <c r="AH2524" i="15" s="1"/>
  <c r="Z2525" i="15"/>
  <c r="W2526" i="15"/>
  <c r="X2526" i="15" s="1"/>
  <c r="AA2526" i="15" s="1"/>
  <c r="AI2523" i="15"/>
  <c r="C1413" i="11" s="1"/>
  <c r="AC2525" i="15"/>
  <c r="AD2525" i="15" s="1"/>
  <c r="AG2525" i="15" s="1"/>
  <c r="B2528" i="15"/>
  <c r="V2527" i="15"/>
  <c r="U2527" i="15"/>
  <c r="Y2527" i="15"/>
  <c r="J2527" i="15"/>
  <c r="E2527" i="15"/>
  <c r="F2527" i="15" s="1"/>
  <c r="G2527" i="15" s="1"/>
  <c r="C2527" i="15" s="1"/>
  <c r="D2527" i="15" s="1"/>
  <c r="H2527" i="15" s="1"/>
  <c r="AF2527" i="15" s="1"/>
  <c r="E1409" i="11"/>
  <c r="I2527" i="15"/>
  <c r="N2527" i="15"/>
  <c r="O2527" i="15" s="1"/>
  <c r="P2527" i="15" s="1"/>
  <c r="L2527" i="15"/>
  <c r="S2527" i="15"/>
  <c r="Q2526" i="15"/>
  <c r="R2526" i="15" s="1"/>
  <c r="T2526" i="15" s="1"/>
  <c r="AB2526" i="15" s="1"/>
  <c r="K2526" i="15"/>
  <c r="M2526" i="15" s="1"/>
  <c r="AJ2524" i="15" l="1"/>
  <c r="D1412" i="11" s="1"/>
  <c r="AI2524" i="15"/>
  <c r="C1412" i="11" s="1"/>
  <c r="AC2526" i="15"/>
  <c r="AD2526" i="15" s="1"/>
  <c r="AG2526" i="15" s="1"/>
  <c r="Z2526" i="15"/>
  <c r="W2527" i="15"/>
  <c r="X2527" i="15" s="1"/>
  <c r="Z2527" i="15" s="1"/>
  <c r="AE2525" i="15"/>
  <c r="AH2525" i="15" s="1"/>
  <c r="B2529" i="15"/>
  <c r="V2528" i="15"/>
  <c r="U2528" i="15"/>
  <c r="Y2528" i="15"/>
  <c r="J2528" i="15"/>
  <c r="E2528" i="15"/>
  <c r="F2528" i="15" s="1"/>
  <c r="G2528" i="15" s="1"/>
  <c r="C2528" i="15" s="1"/>
  <c r="D2528" i="15" s="1"/>
  <c r="H2528" i="15" s="1"/>
  <c r="AF2528" i="15" s="1"/>
  <c r="E1408" i="11"/>
  <c r="I2528" i="15"/>
  <c r="N2528" i="15"/>
  <c r="O2528" i="15" s="1"/>
  <c r="P2528" i="15" s="1"/>
  <c r="L2528" i="15"/>
  <c r="S2528" i="15"/>
  <c r="Q2527" i="15"/>
  <c r="R2527" i="15" s="1"/>
  <c r="T2527" i="15" s="1"/>
  <c r="AB2527" i="15" s="1"/>
  <c r="K2527" i="15"/>
  <c r="M2527" i="15" s="1"/>
  <c r="AC2527" i="15" l="1"/>
  <c r="AD2527" i="15" s="1"/>
  <c r="K2528" i="15"/>
  <c r="M2528" i="15" s="1"/>
  <c r="AE2526" i="15"/>
  <c r="AH2526" i="15" s="1"/>
  <c r="W2528" i="15"/>
  <c r="X2528" i="15" s="1"/>
  <c r="Z2528" i="15" s="1"/>
  <c r="AA2527" i="15"/>
  <c r="AJ2525" i="15"/>
  <c r="D1411" i="11" s="1"/>
  <c r="AI2525" i="15"/>
  <c r="C1411" i="11" s="1"/>
  <c r="B2530" i="15"/>
  <c r="V2529" i="15"/>
  <c r="U2529" i="15"/>
  <c r="Y2529" i="15"/>
  <c r="J2529" i="15"/>
  <c r="E2529" i="15"/>
  <c r="F2529" i="15" s="1"/>
  <c r="G2529" i="15" s="1"/>
  <c r="C2529" i="15" s="1"/>
  <c r="D2529" i="15" s="1"/>
  <c r="H2529" i="15" s="1"/>
  <c r="AF2529" i="15" s="1"/>
  <c r="E1407" i="11"/>
  <c r="I2529" i="15"/>
  <c r="N2529" i="15"/>
  <c r="O2529" i="15" s="1"/>
  <c r="P2529" i="15" s="1"/>
  <c r="L2529" i="15"/>
  <c r="S2529" i="15"/>
  <c r="Q2528" i="15"/>
  <c r="R2528" i="15" s="1"/>
  <c r="T2528" i="15" s="1"/>
  <c r="AB2528" i="15" s="1"/>
  <c r="AG2527" i="15" l="1"/>
  <c r="AI2526" i="15"/>
  <c r="C1410" i="11" s="1"/>
  <c r="AJ2526" i="15"/>
  <c r="D1410" i="11" s="1"/>
  <c r="AC2528" i="15"/>
  <c r="AD2528" i="15" s="1"/>
  <c r="AA2528" i="15"/>
  <c r="AE2527" i="15"/>
  <c r="AH2527" i="15" s="1"/>
  <c r="W2529" i="15"/>
  <c r="X2529" i="15" s="1"/>
  <c r="AA2529" i="15" s="1"/>
  <c r="B2531" i="15"/>
  <c r="V2530" i="15"/>
  <c r="U2530" i="15"/>
  <c r="Y2530" i="15"/>
  <c r="J2530" i="15"/>
  <c r="E2530" i="15"/>
  <c r="F2530" i="15" s="1"/>
  <c r="G2530" i="15" s="1"/>
  <c r="C2530" i="15" s="1"/>
  <c r="D2530" i="15" s="1"/>
  <c r="H2530" i="15" s="1"/>
  <c r="AF2530" i="15" s="1"/>
  <c r="E1406" i="11"/>
  <c r="I2530" i="15"/>
  <c r="N2530" i="15"/>
  <c r="O2530" i="15" s="1"/>
  <c r="P2530" i="15" s="1"/>
  <c r="L2530" i="15"/>
  <c r="S2530" i="15"/>
  <c r="Q2529" i="15"/>
  <c r="R2529" i="15" s="1"/>
  <c r="T2529" i="15" s="1"/>
  <c r="AB2529" i="15" s="1"/>
  <c r="K2529" i="15"/>
  <c r="M2529" i="15" s="1"/>
  <c r="AG2528" i="15" l="1"/>
  <c r="AC2529" i="15"/>
  <c r="AD2529" i="15" s="1"/>
  <c r="AG2529" i="15" s="1"/>
  <c r="AE2528" i="15"/>
  <c r="AH2528" i="15" s="1"/>
  <c r="AJ2528" i="15" s="1"/>
  <c r="D1408" i="11" s="1"/>
  <c r="Z2529" i="15"/>
  <c r="W2530" i="15"/>
  <c r="X2530" i="15" s="1"/>
  <c r="Z2530" i="15" s="1"/>
  <c r="Q2530" i="15"/>
  <c r="R2530" i="15" s="1"/>
  <c r="T2530" i="15" s="1"/>
  <c r="AB2530" i="15" s="1"/>
  <c r="AJ2527" i="15"/>
  <c r="D1409" i="11" s="1"/>
  <c r="AI2527" i="15"/>
  <c r="C1409" i="11" s="1"/>
  <c r="B2532" i="15"/>
  <c r="V2531" i="15"/>
  <c r="U2531" i="15"/>
  <c r="Y2531" i="15"/>
  <c r="J2531" i="15"/>
  <c r="E2531" i="15"/>
  <c r="F2531" i="15" s="1"/>
  <c r="G2531" i="15" s="1"/>
  <c r="C2531" i="15" s="1"/>
  <c r="D2531" i="15" s="1"/>
  <c r="H2531" i="15" s="1"/>
  <c r="AF2531" i="15" s="1"/>
  <c r="E1405" i="11"/>
  <c r="I2531" i="15"/>
  <c r="N2531" i="15"/>
  <c r="O2531" i="15" s="1"/>
  <c r="P2531" i="15" s="1"/>
  <c r="L2531" i="15"/>
  <c r="S2531" i="15"/>
  <c r="K2530" i="15"/>
  <c r="M2530" i="15" s="1"/>
  <c r="AE2529" i="15" l="1"/>
  <c r="AH2529" i="15" s="1"/>
  <c r="AI2528" i="15"/>
  <c r="C1408" i="11" s="1"/>
  <c r="AA2530" i="15"/>
  <c r="W2531" i="15"/>
  <c r="X2531" i="15" s="1"/>
  <c r="AA2531" i="15" s="1"/>
  <c r="B2533" i="15"/>
  <c r="V2532" i="15"/>
  <c r="U2532" i="15"/>
  <c r="Y2532" i="15"/>
  <c r="J2532" i="15"/>
  <c r="E2532" i="15"/>
  <c r="F2532" i="15" s="1"/>
  <c r="G2532" i="15" s="1"/>
  <c r="C2532" i="15" s="1"/>
  <c r="D2532" i="15" s="1"/>
  <c r="H2532" i="15" s="1"/>
  <c r="AF2532" i="15" s="1"/>
  <c r="E1404" i="11"/>
  <c r="I2532" i="15"/>
  <c r="N2532" i="15"/>
  <c r="O2532" i="15" s="1"/>
  <c r="P2532" i="15" s="1"/>
  <c r="L2532" i="15"/>
  <c r="S2532" i="15"/>
  <c r="AC2530" i="15"/>
  <c r="AD2530" i="15" s="1"/>
  <c r="Q2531" i="15"/>
  <c r="R2531" i="15" s="1"/>
  <c r="T2531" i="15" s="1"/>
  <c r="AB2531" i="15" s="1"/>
  <c r="K2531" i="15"/>
  <c r="M2531" i="15" s="1"/>
  <c r="AC2531" i="15" l="1"/>
  <c r="AD2531" i="15" s="1"/>
  <c r="AG2531" i="15" s="1"/>
  <c r="Z2531" i="15"/>
  <c r="AE2530" i="15"/>
  <c r="Q2532" i="15"/>
  <c r="R2532" i="15" s="1"/>
  <c r="T2532" i="15" s="1"/>
  <c r="AB2532" i="15" s="1"/>
  <c r="AI2529" i="15"/>
  <c r="C1407" i="11" s="1"/>
  <c r="AJ2529" i="15"/>
  <c r="D1407" i="11" s="1"/>
  <c r="K2532" i="15"/>
  <c r="M2532" i="15" s="1"/>
  <c r="W2532" i="15"/>
  <c r="X2532" i="15" s="1"/>
  <c r="AG2530" i="15"/>
  <c r="AH2530" i="15" s="1"/>
  <c r="B2534" i="15"/>
  <c r="V2533" i="15"/>
  <c r="U2533" i="15"/>
  <c r="Y2533" i="15"/>
  <c r="J2533" i="15"/>
  <c r="E2533" i="15"/>
  <c r="F2533" i="15" s="1"/>
  <c r="G2533" i="15" s="1"/>
  <c r="C2533" i="15" s="1"/>
  <c r="D2533" i="15" s="1"/>
  <c r="H2533" i="15" s="1"/>
  <c r="AF2533" i="15" s="1"/>
  <c r="E1403" i="11"/>
  <c r="I2533" i="15"/>
  <c r="N2533" i="15"/>
  <c r="O2533" i="15" s="1"/>
  <c r="P2533" i="15" s="1"/>
  <c r="L2533" i="15"/>
  <c r="Q2533" i="15"/>
  <c r="R2533" i="15" s="1"/>
  <c r="S2533" i="15"/>
  <c r="AE2531" i="15" l="1"/>
  <c r="AH2531" i="15" s="1"/>
  <c r="K2533" i="15"/>
  <c r="M2533" i="15" s="1"/>
  <c r="W2533" i="15"/>
  <c r="X2533" i="15" s="1"/>
  <c r="AA2533" i="15" s="1"/>
  <c r="T2533" i="15"/>
  <c r="AB2533" i="15" s="1"/>
  <c r="B2535" i="15"/>
  <c r="V2534" i="15"/>
  <c r="U2534" i="15"/>
  <c r="Y2534" i="15"/>
  <c r="J2534" i="15"/>
  <c r="E2534" i="15"/>
  <c r="F2534" i="15" s="1"/>
  <c r="G2534" i="15" s="1"/>
  <c r="C2534" i="15" s="1"/>
  <c r="D2534" i="15" s="1"/>
  <c r="H2534" i="15" s="1"/>
  <c r="AF2534" i="15" s="1"/>
  <c r="E1402" i="11"/>
  <c r="I2534" i="15"/>
  <c r="N2534" i="15"/>
  <c r="O2534" i="15" s="1"/>
  <c r="P2534" i="15" s="1"/>
  <c r="L2534" i="15"/>
  <c r="S2534" i="15"/>
  <c r="AC2532" i="15"/>
  <c r="AD2532" i="15" s="1"/>
  <c r="Z2532" i="15"/>
  <c r="AA2532" i="15"/>
  <c r="AJ2530" i="15"/>
  <c r="D1406" i="11" s="1"/>
  <c r="AI2530" i="15"/>
  <c r="C1406" i="11" s="1"/>
  <c r="AI2531" i="15" l="1"/>
  <c r="C1405" i="11" s="1"/>
  <c r="AJ2531" i="15"/>
  <c r="D1405" i="11" s="1"/>
  <c r="AC2533" i="15"/>
  <c r="AD2533" i="15" s="1"/>
  <c r="AG2533" i="15" s="1"/>
  <c r="W2534" i="15"/>
  <c r="X2534" i="15" s="1"/>
  <c r="Z2534" i="15" s="1"/>
  <c r="Z2533" i="15"/>
  <c r="Q2534" i="15"/>
  <c r="R2534" i="15" s="1"/>
  <c r="T2534" i="15" s="1"/>
  <c r="AB2534" i="15" s="1"/>
  <c r="AE2532" i="15"/>
  <c r="K2534" i="15"/>
  <c r="M2534" i="15" s="1"/>
  <c r="AG2532" i="15"/>
  <c r="B2536" i="15"/>
  <c r="V2535" i="15"/>
  <c r="U2535" i="15"/>
  <c r="Y2535" i="15"/>
  <c r="J2535" i="15"/>
  <c r="E2535" i="15"/>
  <c r="F2535" i="15" s="1"/>
  <c r="G2535" i="15" s="1"/>
  <c r="C2535" i="15" s="1"/>
  <c r="D2535" i="15" s="1"/>
  <c r="H2535" i="15" s="1"/>
  <c r="AF2535" i="15" s="1"/>
  <c r="E1401" i="11"/>
  <c r="I2535" i="15"/>
  <c r="N2535" i="15"/>
  <c r="O2535" i="15" s="1"/>
  <c r="P2535" i="15" s="1"/>
  <c r="L2535" i="15"/>
  <c r="S2535" i="15"/>
  <c r="AE2533" i="15" l="1"/>
  <c r="AH2533" i="15" s="1"/>
  <c r="AJ2533" i="15" s="1"/>
  <c r="D1403" i="11" s="1"/>
  <c r="AC2534" i="15"/>
  <c r="AD2534" i="15" s="1"/>
  <c r="AH2532" i="15"/>
  <c r="AI2532" i="15" s="1"/>
  <c r="C1404" i="11" s="1"/>
  <c r="AA2534" i="15"/>
  <c r="W2535" i="15"/>
  <c r="X2535" i="15" s="1"/>
  <c r="B2537" i="15"/>
  <c r="V2536" i="15"/>
  <c r="U2536" i="15"/>
  <c r="Y2536" i="15"/>
  <c r="J2536" i="15"/>
  <c r="E2536" i="15"/>
  <c r="F2536" i="15" s="1"/>
  <c r="G2536" i="15" s="1"/>
  <c r="C2536" i="15" s="1"/>
  <c r="D2536" i="15" s="1"/>
  <c r="H2536" i="15" s="1"/>
  <c r="AF2536" i="15" s="1"/>
  <c r="E1400" i="11"/>
  <c r="I2536" i="15"/>
  <c r="N2536" i="15"/>
  <c r="O2536" i="15" s="1"/>
  <c r="P2536" i="15" s="1"/>
  <c r="L2536" i="15"/>
  <c r="S2536" i="15"/>
  <c r="Q2535" i="15"/>
  <c r="R2535" i="15" s="1"/>
  <c r="T2535" i="15" s="1"/>
  <c r="AB2535" i="15" s="1"/>
  <c r="K2535" i="15"/>
  <c r="M2535" i="15" s="1"/>
  <c r="AC2535" i="15" l="1"/>
  <c r="AD2535" i="15" s="1"/>
  <c r="AJ2532" i="15"/>
  <c r="D1404" i="11" s="1"/>
  <c r="AG2534" i="15"/>
  <c r="AE2534" i="15"/>
  <c r="AH2534" i="15" s="1"/>
  <c r="AI2534" i="15" s="1"/>
  <c r="C1402" i="11" s="1"/>
  <c r="W2536" i="15"/>
  <c r="X2536" i="15" s="1"/>
  <c r="AA2536" i="15" s="1"/>
  <c r="AI2533" i="15"/>
  <c r="C1403" i="11" s="1"/>
  <c r="B2538" i="15"/>
  <c r="V2537" i="15"/>
  <c r="U2537" i="15"/>
  <c r="Y2537" i="15"/>
  <c r="J2537" i="15"/>
  <c r="E2537" i="15"/>
  <c r="F2537" i="15" s="1"/>
  <c r="G2537" i="15" s="1"/>
  <c r="C2537" i="15" s="1"/>
  <c r="D2537" i="15" s="1"/>
  <c r="H2537" i="15" s="1"/>
  <c r="AF2537" i="15" s="1"/>
  <c r="E1399" i="11"/>
  <c r="I2537" i="15"/>
  <c r="N2537" i="15"/>
  <c r="O2537" i="15" s="1"/>
  <c r="P2537" i="15" s="1"/>
  <c r="L2537" i="15"/>
  <c r="S2537" i="15"/>
  <c r="AA2535" i="15"/>
  <c r="Z2535" i="15"/>
  <c r="Q2536" i="15"/>
  <c r="R2536" i="15" s="1"/>
  <c r="T2536" i="15" s="1"/>
  <c r="AB2536" i="15" s="1"/>
  <c r="K2536" i="15"/>
  <c r="M2536" i="15" s="1"/>
  <c r="AC2536" i="15" l="1"/>
  <c r="AD2536" i="15" s="1"/>
  <c r="AE2536" i="15" s="1"/>
  <c r="AE2535" i="15"/>
  <c r="AJ2534" i="15"/>
  <c r="D1402" i="11" s="1"/>
  <c r="W2537" i="15"/>
  <c r="X2537" i="15" s="1"/>
  <c r="Z2537" i="15" s="1"/>
  <c r="Z2536" i="15"/>
  <c r="B2539" i="15"/>
  <c r="V2538" i="15"/>
  <c r="U2538" i="15"/>
  <c r="Y2538" i="15"/>
  <c r="J2538" i="15"/>
  <c r="E2538" i="15"/>
  <c r="F2538" i="15" s="1"/>
  <c r="G2538" i="15" s="1"/>
  <c r="C2538" i="15" s="1"/>
  <c r="D2538" i="15" s="1"/>
  <c r="H2538" i="15" s="1"/>
  <c r="AF2538" i="15" s="1"/>
  <c r="E1398" i="11"/>
  <c r="I2538" i="15"/>
  <c r="N2538" i="15"/>
  <c r="O2538" i="15" s="1"/>
  <c r="P2538" i="15" s="1"/>
  <c r="L2538" i="15"/>
  <c r="S2538" i="15"/>
  <c r="Q2537" i="15"/>
  <c r="R2537" i="15" s="1"/>
  <c r="T2537" i="15" s="1"/>
  <c r="AB2537" i="15" s="1"/>
  <c r="AG2535" i="15"/>
  <c r="AH2535" i="15" s="1"/>
  <c r="K2537" i="15"/>
  <c r="M2537" i="15" s="1"/>
  <c r="AG2536" i="15" l="1"/>
  <c r="K2538" i="15"/>
  <c r="AC2537" i="15"/>
  <c r="AD2537" i="15" s="1"/>
  <c r="W2538" i="15"/>
  <c r="X2538" i="15" s="1"/>
  <c r="Z2538" i="15" s="1"/>
  <c r="AA2537" i="15"/>
  <c r="AJ2535" i="15"/>
  <c r="D1401" i="11" s="1"/>
  <c r="AI2535" i="15"/>
  <c r="C1401" i="11" s="1"/>
  <c r="B2540" i="15"/>
  <c r="V2539" i="15"/>
  <c r="U2539" i="15"/>
  <c r="Y2539" i="15"/>
  <c r="J2539" i="15"/>
  <c r="E2539" i="15"/>
  <c r="F2539" i="15" s="1"/>
  <c r="G2539" i="15" s="1"/>
  <c r="C2539" i="15" s="1"/>
  <c r="D2539" i="15" s="1"/>
  <c r="H2539" i="15" s="1"/>
  <c r="AF2539" i="15" s="1"/>
  <c r="E1397" i="11"/>
  <c r="I2539" i="15"/>
  <c r="N2539" i="15"/>
  <c r="O2539" i="15" s="1"/>
  <c r="P2539" i="15" s="1"/>
  <c r="L2539" i="15"/>
  <c r="S2539" i="15"/>
  <c r="M2538" i="15"/>
  <c r="Q2538" i="15"/>
  <c r="R2538" i="15" s="1"/>
  <c r="T2538" i="15" s="1"/>
  <c r="AB2538" i="15" s="1"/>
  <c r="AC2538" i="15" s="1"/>
  <c r="AD2538" i="15" s="1"/>
  <c r="AH2536" i="15"/>
  <c r="AG2537" i="15" l="1"/>
  <c r="AA2538" i="15"/>
  <c r="AG2538" i="15" s="1"/>
  <c r="AE2537" i="15"/>
  <c r="AH2537" i="15" s="1"/>
  <c r="AI2537" i="15" s="1"/>
  <c r="C1399" i="11" s="1"/>
  <c r="W2539" i="15"/>
  <c r="X2539" i="15" s="1"/>
  <c r="AA2539" i="15" s="1"/>
  <c r="B2541" i="15"/>
  <c r="V2540" i="15"/>
  <c r="U2540" i="15"/>
  <c r="Y2540" i="15"/>
  <c r="J2540" i="15"/>
  <c r="E2540" i="15"/>
  <c r="F2540" i="15" s="1"/>
  <c r="G2540" i="15" s="1"/>
  <c r="C2540" i="15" s="1"/>
  <c r="D2540" i="15" s="1"/>
  <c r="H2540" i="15" s="1"/>
  <c r="AF2540" i="15" s="1"/>
  <c r="E1396" i="11"/>
  <c r="I2540" i="15"/>
  <c r="N2540" i="15"/>
  <c r="O2540" i="15" s="1"/>
  <c r="P2540" i="15" s="1"/>
  <c r="L2540" i="15"/>
  <c r="S2540" i="15"/>
  <c r="Q2539" i="15"/>
  <c r="R2539" i="15" s="1"/>
  <c r="T2539" i="15" s="1"/>
  <c r="AB2539" i="15" s="1"/>
  <c r="AJ2536" i="15"/>
  <c r="D1400" i="11" s="1"/>
  <c r="AI2536" i="15"/>
  <c r="C1400" i="11" s="1"/>
  <c r="K2539" i="15"/>
  <c r="M2539" i="15" s="1"/>
  <c r="AC2539" i="15" l="1"/>
  <c r="AD2539" i="15" s="1"/>
  <c r="AE2539" i="15" s="1"/>
  <c r="AJ2537" i="15"/>
  <c r="D1399" i="11" s="1"/>
  <c r="AE2538" i="15"/>
  <c r="AH2538" i="15" s="1"/>
  <c r="AI2538" i="15" s="1"/>
  <c r="C1398" i="11" s="1"/>
  <c r="Z2539" i="15"/>
  <c r="W2540" i="15"/>
  <c r="X2540" i="15" s="1"/>
  <c r="Z2540" i="15" s="1"/>
  <c r="K2540" i="15"/>
  <c r="M2540" i="15" s="1"/>
  <c r="B2542" i="15"/>
  <c r="V2541" i="15"/>
  <c r="U2541" i="15"/>
  <c r="Y2541" i="15"/>
  <c r="J2541" i="15"/>
  <c r="E2541" i="15"/>
  <c r="F2541" i="15" s="1"/>
  <c r="G2541" i="15" s="1"/>
  <c r="C2541" i="15" s="1"/>
  <c r="D2541" i="15" s="1"/>
  <c r="H2541" i="15" s="1"/>
  <c r="AF2541" i="15" s="1"/>
  <c r="E1395" i="11"/>
  <c r="I2541" i="15"/>
  <c r="N2541" i="15"/>
  <c r="O2541" i="15" s="1"/>
  <c r="P2541" i="15" s="1"/>
  <c r="L2541" i="15"/>
  <c r="S2541" i="15"/>
  <c r="Q2540" i="15"/>
  <c r="R2540" i="15" s="1"/>
  <c r="T2540" i="15" s="1"/>
  <c r="AB2540" i="15" s="1"/>
  <c r="AG2539" i="15" l="1"/>
  <c r="AC2540" i="15"/>
  <c r="AD2540" i="15" s="1"/>
  <c r="AJ2538" i="15"/>
  <c r="D1398" i="11" s="1"/>
  <c r="AA2540" i="15"/>
  <c r="W2541" i="15"/>
  <c r="X2541" i="15" s="1"/>
  <c r="AA2541" i="15" s="1"/>
  <c r="B2543" i="15"/>
  <c r="V2542" i="15"/>
  <c r="U2542" i="15"/>
  <c r="Y2542" i="15"/>
  <c r="J2542" i="15"/>
  <c r="E2542" i="15"/>
  <c r="F2542" i="15" s="1"/>
  <c r="G2542" i="15" s="1"/>
  <c r="C2542" i="15" s="1"/>
  <c r="D2542" i="15" s="1"/>
  <c r="H2542" i="15" s="1"/>
  <c r="AF2542" i="15" s="1"/>
  <c r="E1394" i="11"/>
  <c r="I2542" i="15"/>
  <c r="N2542" i="15"/>
  <c r="O2542" i="15" s="1"/>
  <c r="P2542" i="15" s="1"/>
  <c r="L2542" i="15"/>
  <c r="S2542" i="15"/>
  <c r="Q2541" i="15"/>
  <c r="R2541" i="15" s="1"/>
  <c r="T2541" i="15" s="1"/>
  <c r="AB2541" i="15" s="1"/>
  <c r="K2541" i="15"/>
  <c r="M2541" i="15" s="1"/>
  <c r="AH2539" i="15"/>
  <c r="AC2541" i="15" l="1"/>
  <c r="AD2541" i="15" s="1"/>
  <c r="AG2541" i="15" s="1"/>
  <c r="AE2540" i="15"/>
  <c r="AG2540" i="15"/>
  <c r="W2542" i="15"/>
  <c r="X2542" i="15" s="1"/>
  <c r="Z2542" i="15" s="1"/>
  <c r="Z2541" i="15"/>
  <c r="AJ2539" i="15"/>
  <c r="D1397" i="11" s="1"/>
  <c r="AI2539" i="15"/>
  <c r="C1397" i="11" s="1"/>
  <c r="B2544" i="15"/>
  <c r="V2543" i="15"/>
  <c r="U2543" i="15"/>
  <c r="Y2543" i="15"/>
  <c r="J2543" i="15"/>
  <c r="E2543" i="15"/>
  <c r="F2543" i="15" s="1"/>
  <c r="G2543" i="15" s="1"/>
  <c r="C2543" i="15" s="1"/>
  <c r="D2543" i="15" s="1"/>
  <c r="H2543" i="15" s="1"/>
  <c r="AF2543" i="15" s="1"/>
  <c r="E1393" i="11"/>
  <c r="I2543" i="15"/>
  <c r="N2543" i="15"/>
  <c r="O2543" i="15" s="1"/>
  <c r="P2543" i="15" s="1"/>
  <c r="L2543" i="15"/>
  <c r="S2543" i="15"/>
  <c r="Q2542" i="15"/>
  <c r="R2542" i="15" s="1"/>
  <c r="T2542" i="15" s="1"/>
  <c r="AB2542" i="15" s="1"/>
  <c r="K2542" i="15"/>
  <c r="M2542" i="15" s="1"/>
  <c r="AH2540" i="15" l="1"/>
  <c r="AI2540" i="15" s="1"/>
  <c r="C1396" i="11" s="1"/>
  <c r="AE2541" i="15"/>
  <c r="AH2541" i="15" s="1"/>
  <c r="AJ2541" i="15" s="1"/>
  <c r="D1395" i="11" s="1"/>
  <c r="AC2542" i="15"/>
  <c r="AD2542" i="15" s="1"/>
  <c r="AA2542" i="15"/>
  <c r="W2543" i="15"/>
  <c r="X2543" i="15" s="1"/>
  <c r="Z2543" i="15" s="1"/>
  <c r="B2545" i="15"/>
  <c r="V2544" i="15"/>
  <c r="U2544" i="15"/>
  <c r="Y2544" i="15"/>
  <c r="J2544" i="15"/>
  <c r="E2544" i="15"/>
  <c r="F2544" i="15" s="1"/>
  <c r="G2544" i="15" s="1"/>
  <c r="C2544" i="15" s="1"/>
  <c r="D2544" i="15" s="1"/>
  <c r="H2544" i="15" s="1"/>
  <c r="AF2544" i="15" s="1"/>
  <c r="E1392" i="11"/>
  <c r="I2544" i="15"/>
  <c r="N2544" i="15"/>
  <c r="O2544" i="15" s="1"/>
  <c r="P2544" i="15" s="1"/>
  <c r="L2544" i="15"/>
  <c r="S2544" i="15"/>
  <c r="Q2543" i="15"/>
  <c r="R2543" i="15" s="1"/>
  <c r="T2543" i="15" s="1"/>
  <c r="AB2543" i="15" s="1"/>
  <c r="K2543" i="15"/>
  <c r="M2543" i="15" s="1"/>
  <c r="AJ2540" i="15" l="1"/>
  <c r="D1396" i="11" s="1"/>
  <c r="AI2541" i="15"/>
  <c r="C1395" i="11" s="1"/>
  <c r="AC2543" i="15"/>
  <c r="AD2543" i="15" s="1"/>
  <c r="AE2542" i="15"/>
  <c r="AG2542" i="15"/>
  <c r="AH2542" i="15" s="1"/>
  <c r="AJ2542" i="15" s="1"/>
  <c r="D1394" i="11" s="1"/>
  <c r="AA2543" i="15"/>
  <c r="K2544" i="15"/>
  <c r="M2544" i="15" s="1"/>
  <c r="W2544" i="15"/>
  <c r="X2544" i="15" s="1"/>
  <c r="B2546" i="15"/>
  <c r="V2545" i="15"/>
  <c r="U2545" i="15"/>
  <c r="Y2545" i="15"/>
  <c r="J2545" i="15"/>
  <c r="E2545" i="15"/>
  <c r="F2545" i="15" s="1"/>
  <c r="G2545" i="15" s="1"/>
  <c r="C2545" i="15" s="1"/>
  <c r="D2545" i="15" s="1"/>
  <c r="H2545" i="15" s="1"/>
  <c r="AF2545" i="15" s="1"/>
  <c r="E1391" i="11"/>
  <c r="I2545" i="15"/>
  <c r="N2545" i="15"/>
  <c r="O2545" i="15" s="1"/>
  <c r="P2545" i="15" s="1"/>
  <c r="L2545" i="15"/>
  <c r="S2545" i="15"/>
  <c r="Q2544" i="15"/>
  <c r="R2544" i="15" s="1"/>
  <c r="T2544" i="15" s="1"/>
  <c r="AB2544" i="15" s="1"/>
  <c r="AC2544" i="15" l="1"/>
  <c r="AD2544" i="15" s="1"/>
  <c r="AG2543" i="15"/>
  <c r="W2545" i="15"/>
  <c r="X2545" i="15" s="1"/>
  <c r="AA2545" i="15" s="1"/>
  <c r="AE2543" i="15"/>
  <c r="AH2543" i="15" s="1"/>
  <c r="AI2543" i="15" s="1"/>
  <c r="C1393" i="11" s="1"/>
  <c r="AI2542" i="15"/>
  <c r="C1394" i="11" s="1"/>
  <c r="B2547" i="15"/>
  <c r="V2546" i="15"/>
  <c r="U2546" i="15"/>
  <c r="Y2546" i="15"/>
  <c r="J2546" i="15"/>
  <c r="E2546" i="15"/>
  <c r="F2546" i="15" s="1"/>
  <c r="G2546" i="15" s="1"/>
  <c r="C2546" i="15" s="1"/>
  <c r="D2546" i="15" s="1"/>
  <c r="H2546" i="15" s="1"/>
  <c r="AF2546" i="15" s="1"/>
  <c r="E1390" i="11"/>
  <c r="I2546" i="15"/>
  <c r="N2546" i="15"/>
  <c r="O2546" i="15" s="1"/>
  <c r="P2546" i="15" s="1"/>
  <c r="L2546" i="15"/>
  <c r="S2546" i="15"/>
  <c r="AA2544" i="15"/>
  <c r="Z2544" i="15"/>
  <c r="Q2545" i="15"/>
  <c r="R2545" i="15" s="1"/>
  <c r="T2545" i="15" s="1"/>
  <c r="AB2545" i="15" s="1"/>
  <c r="K2545" i="15"/>
  <c r="M2545" i="15" s="1"/>
  <c r="AE2544" i="15" l="1"/>
  <c r="AC2545" i="15"/>
  <c r="AD2545" i="15" s="1"/>
  <c r="AG2545" i="15" s="1"/>
  <c r="Z2545" i="15"/>
  <c r="AJ2543" i="15"/>
  <c r="D1393" i="11" s="1"/>
  <c r="W2546" i="15"/>
  <c r="X2546" i="15" s="1"/>
  <c r="B2548" i="15"/>
  <c r="V2547" i="15"/>
  <c r="U2547" i="15"/>
  <c r="Y2547" i="15"/>
  <c r="J2547" i="15"/>
  <c r="E1389" i="11"/>
  <c r="E2547" i="15"/>
  <c r="F2547" i="15" s="1"/>
  <c r="G2547" i="15" s="1"/>
  <c r="C2547" i="15" s="1"/>
  <c r="D2547" i="15" s="1"/>
  <c r="H2547" i="15" s="1"/>
  <c r="AF2547" i="15" s="1"/>
  <c r="I2547" i="15"/>
  <c r="N2547" i="15"/>
  <c r="O2547" i="15" s="1"/>
  <c r="P2547" i="15" s="1"/>
  <c r="L2547" i="15"/>
  <c r="S2547" i="15"/>
  <c r="Q2546" i="15"/>
  <c r="R2546" i="15" s="1"/>
  <c r="T2546" i="15" s="1"/>
  <c r="AB2546" i="15" s="1"/>
  <c r="K2546" i="15"/>
  <c r="M2546" i="15" s="1"/>
  <c r="AG2544" i="15"/>
  <c r="AH2544" i="15" s="1"/>
  <c r="AC2546" i="15" l="1"/>
  <c r="AD2546" i="15" s="1"/>
  <c r="K2547" i="15"/>
  <c r="M2547" i="15" s="1"/>
  <c r="AE2545" i="15"/>
  <c r="AH2545" i="15" s="1"/>
  <c r="W2547" i="15"/>
  <c r="X2547" i="15" s="1"/>
  <c r="Z2547" i="15" s="1"/>
  <c r="Q2547" i="15"/>
  <c r="R2547" i="15" s="1"/>
  <c r="T2547" i="15" s="1"/>
  <c r="AB2547" i="15" s="1"/>
  <c r="AI2544" i="15"/>
  <c r="C1392" i="11" s="1"/>
  <c r="AJ2544" i="15"/>
  <c r="D1392" i="11" s="1"/>
  <c r="B2549" i="15"/>
  <c r="V2548" i="15"/>
  <c r="U2548" i="15"/>
  <c r="Y2548" i="15"/>
  <c r="J2548" i="15"/>
  <c r="E2548" i="15"/>
  <c r="F2548" i="15" s="1"/>
  <c r="G2548" i="15" s="1"/>
  <c r="C2548" i="15" s="1"/>
  <c r="D2548" i="15" s="1"/>
  <c r="H2548" i="15" s="1"/>
  <c r="AF2548" i="15" s="1"/>
  <c r="E1388" i="11"/>
  <c r="I2548" i="15"/>
  <c r="N2548" i="15"/>
  <c r="O2548" i="15" s="1"/>
  <c r="P2548" i="15" s="1"/>
  <c r="L2548" i="15"/>
  <c r="S2548" i="15"/>
  <c r="Z2546" i="15"/>
  <c r="AA2546" i="15"/>
  <c r="AJ2545" i="15" l="1"/>
  <c r="D1391" i="11" s="1"/>
  <c r="AI2545" i="15"/>
  <c r="C1391" i="11" s="1"/>
  <c r="AE2546" i="15"/>
  <c r="AC2547" i="15"/>
  <c r="AD2547" i="15" s="1"/>
  <c r="AA2547" i="15"/>
  <c r="W2548" i="15"/>
  <c r="X2548" i="15" s="1"/>
  <c r="Z2548" i="15" s="1"/>
  <c r="B2550" i="15"/>
  <c r="V2549" i="15"/>
  <c r="U2549" i="15"/>
  <c r="Y2549" i="15"/>
  <c r="J2549" i="15"/>
  <c r="E2549" i="15"/>
  <c r="F2549" i="15" s="1"/>
  <c r="G2549" i="15" s="1"/>
  <c r="C2549" i="15" s="1"/>
  <c r="D2549" i="15" s="1"/>
  <c r="H2549" i="15" s="1"/>
  <c r="AF2549" i="15" s="1"/>
  <c r="E1387" i="11"/>
  <c r="I2549" i="15"/>
  <c r="N2549" i="15"/>
  <c r="O2549" i="15" s="1"/>
  <c r="P2549" i="15" s="1"/>
  <c r="L2549" i="15"/>
  <c r="S2549" i="15"/>
  <c r="Q2548" i="15"/>
  <c r="R2548" i="15" s="1"/>
  <c r="T2548" i="15" s="1"/>
  <c r="AB2548" i="15" s="1"/>
  <c r="K2548" i="15"/>
  <c r="M2548" i="15" s="1"/>
  <c r="AG2546" i="15"/>
  <c r="AH2546" i="15" s="1"/>
  <c r="AG2547" i="15" l="1"/>
  <c r="AC2548" i="15"/>
  <c r="AD2548" i="15" s="1"/>
  <c r="AA2548" i="15"/>
  <c r="AE2547" i="15"/>
  <c r="AH2547" i="15" s="1"/>
  <c r="AI2547" i="15" s="1"/>
  <c r="C1389" i="11" s="1"/>
  <c r="K2549" i="15"/>
  <c r="AJ2546" i="15"/>
  <c r="D1390" i="11" s="1"/>
  <c r="AI2546" i="15"/>
  <c r="C1390" i="11" s="1"/>
  <c r="Q2549" i="15"/>
  <c r="R2549" i="15" s="1"/>
  <c r="T2549" i="15" s="1"/>
  <c r="AB2549" i="15" s="1"/>
  <c r="W2549" i="15"/>
  <c r="X2549" i="15" s="1"/>
  <c r="B2551" i="15"/>
  <c r="V2550" i="15"/>
  <c r="U2550" i="15"/>
  <c r="Y2550" i="15"/>
  <c r="J2550" i="15"/>
  <c r="E2550" i="15"/>
  <c r="F2550" i="15" s="1"/>
  <c r="G2550" i="15" s="1"/>
  <c r="C2550" i="15" s="1"/>
  <c r="D2550" i="15" s="1"/>
  <c r="H2550" i="15" s="1"/>
  <c r="AF2550" i="15" s="1"/>
  <c r="E1386" i="11"/>
  <c r="I2550" i="15"/>
  <c r="N2550" i="15"/>
  <c r="O2550" i="15" s="1"/>
  <c r="P2550" i="15" s="1"/>
  <c r="L2550" i="15"/>
  <c r="S2550" i="15"/>
  <c r="M2549" i="15"/>
  <c r="AC2549" i="15" l="1"/>
  <c r="AD2549" i="15" s="1"/>
  <c r="K2550" i="15"/>
  <c r="M2550" i="15" s="1"/>
  <c r="AE2548" i="15"/>
  <c r="AG2548" i="15"/>
  <c r="AH2548" i="15" s="1"/>
  <c r="W2550" i="15"/>
  <c r="X2550" i="15" s="1"/>
  <c r="Z2550" i="15" s="1"/>
  <c r="AJ2547" i="15"/>
  <c r="D1389" i="11" s="1"/>
  <c r="AA2549" i="15"/>
  <c r="Z2549" i="15"/>
  <c r="B2552" i="15"/>
  <c r="V2551" i="15"/>
  <c r="U2551" i="15"/>
  <c r="Y2551" i="15"/>
  <c r="J2551" i="15"/>
  <c r="E2551" i="15"/>
  <c r="F2551" i="15" s="1"/>
  <c r="G2551" i="15" s="1"/>
  <c r="C2551" i="15" s="1"/>
  <c r="D2551" i="15" s="1"/>
  <c r="H2551" i="15" s="1"/>
  <c r="AF2551" i="15" s="1"/>
  <c r="E1385" i="11"/>
  <c r="I2551" i="15"/>
  <c r="N2551" i="15"/>
  <c r="O2551" i="15" s="1"/>
  <c r="P2551" i="15" s="1"/>
  <c r="L2551" i="15"/>
  <c r="S2551" i="15"/>
  <c r="Q2550" i="15"/>
  <c r="R2550" i="15" s="1"/>
  <c r="T2550" i="15" s="1"/>
  <c r="AB2550" i="15" s="1"/>
  <c r="AE2549" i="15" l="1"/>
  <c r="AC2550" i="15"/>
  <c r="AD2550" i="15" s="1"/>
  <c r="AI2548" i="15"/>
  <c r="C1388" i="11" s="1"/>
  <c r="AJ2548" i="15"/>
  <c r="D1388" i="11" s="1"/>
  <c r="AA2550" i="15"/>
  <c r="W2551" i="15"/>
  <c r="X2551" i="15" s="1"/>
  <c r="AA2551" i="15" s="1"/>
  <c r="Q2551" i="15"/>
  <c r="R2551" i="15" s="1"/>
  <c r="T2551" i="15" s="1"/>
  <c r="AB2551" i="15" s="1"/>
  <c r="B2553" i="15"/>
  <c r="V2552" i="15"/>
  <c r="U2552" i="15"/>
  <c r="Y2552" i="15"/>
  <c r="J2552" i="15"/>
  <c r="E2552" i="15"/>
  <c r="F2552" i="15" s="1"/>
  <c r="G2552" i="15" s="1"/>
  <c r="C2552" i="15" s="1"/>
  <c r="D2552" i="15" s="1"/>
  <c r="H2552" i="15" s="1"/>
  <c r="AF2552" i="15" s="1"/>
  <c r="E1384" i="11"/>
  <c r="I2552" i="15"/>
  <c r="N2552" i="15"/>
  <c r="O2552" i="15" s="1"/>
  <c r="P2552" i="15" s="1"/>
  <c r="L2552" i="15"/>
  <c r="S2552" i="15"/>
  <c r="K2551" i="15"/>
  <c r="M2551" i="15" s="1"/>
  <c r="AG2549" i="15"/>
  <c r="AH2549" i="15" s="1"/>
  <c r="AG2550" i="15" l="1"/>
  <c r="Z2551" i="15"/>
  <c r="AE2550" i="15"/>
  <c r="AH2550" i="15" s="1"/>
  <c r="AJ2550" i="15" s="1"/>
  <c r="D1386" i="11" s="1"/>
  <c r="W2552" i="15"/>
  <c r="X2552" i="15" s="1"/>
  <c r="AA2552" i="15" s="1"/>
  <c r="AI2549" i="15"/>
  <c r="C1387" i="11" s="1"/>
  <c r="AJ2549" i="15"/>
  <c r="D1387" i="11" s="1"/>
  <c r="B2554" i="15"/>
  <c r="V2553" i="15"/>
  <c r="U2553" i="15"/>
  <c r="Y2553" i="15"/>
  <c r="J2553" i="15"/>
  <c r="E2553" i="15"/>
  <c r="F2553" i="15" s="1"/>
  <c r="G2553" i="15" s="1"/>
  <c r="C2553" i="15" s="1"/>
  <c r="D2553" i="15" s="1"/>
  <c r="H2553" i="15" s="1"/>
  <c r="AF2553" i="15" s="1"/>
  <c r="E1383" i="11"/>
  <c r="I2553" i="15"/>
  <c r="N2553" i="15"/>
  <c r="O2553" i="15" s="1"/>
  <c r="P2553" i="15" s="1"/>
  <c r="L2553" i="15"/>
  <c r="S2553" i="15"/>
  <c r="AC2551" i="15"/>
  <c r="AD2551" i="15" s="1"/>
  <c r="AG2551" i="15" s="1"/>
  <c r="Q2552" i="15"/>
  <c r="R2552" i="15" s="1"/>
  <c r="T2552" i="15" s="1"/>
  <c r="AB2552" i="15" s="1"/>
  <c r="K2552" i="15"/>
  <c r="M2552" i="15" s="1"/>
  <c r="W2553" i="15" l="1"/>
  <c r="X2553" i="15" s="1"/>
  <c r="Z2553" i="15" s="1"/>
  <c r="AI2550" i="15"/>
  <c r="C1386" i="11" s="1"/>
  <c r="Z2552" i="15"/>
  <c r="Q2553" i="15"/>
  <c r="R2553" i="15" s="1"/>
  <c r="T2553" i="15" s="1"/>
  <c r="AB2553" i="15" s="1"/>
  <c r="AC2552" i="15"/>
  <c r="AD2552" i="15" s="1"/>
  <c r="AE2551" i="15"/>
  <c r="AH2551" i="15" s="1"/>
  <c r="B2555" i="15"/>
  <c r="V2554" i="15"/>
  <c r="U2554" i="15"/>
  <c r="Y2554" i="15"/>
  <c r="J2554" i="15"/>
  <c r="E2554" i="15"/>
  <c r="F2554" i="15" s="1"/>
  <c r="G2554" i="15" s="1"/>
  <c r="C2554" i="15" s="1"/>
  <c r="D2554" i="15" s="1"/>
  <c r="H2554" i="15" s="1"/>
  <c r="AF2554" i="15" s="1"/>
  <c r="E1382" i="11"/>
  <c r="I2554" i="15"/>
  <c r="N2554" i="15"/>
  <c r="O2554" i="15" s="1"/>
  <c r="P2554" i="15" s="1"/>
  <c r="L2554" i="15"/>
  <c r="S2554" i="15"/>
  <c r="K2553" i="15"/>
  <c r="M2553" i="15" s="1"/>
  <c r="AA2553" i="15" l="1"/>
  <c r="AE2552" i="15"/>
  <c r="AG2552" i="15"/>
  <c r="W2554" i="15"/>
  <c r="X2554" i="15" s="1"/>
  <c r="AI2551" i="15"/>
  <c r="C1385" i="11" s="1"/>
  <c r="AJ2551" i="15"/>
  <c r="D1385" i="11" s="1"/>
  <c r="B2556" i="15"/>
  <c r="V2555" i="15"/>
  <c r="U2555" i="15"/>
  <c r="Y2555" i="15"/>
  <c r="J2555" i="15"/>
  <c r="E2555" i="15"/>
  <c r="F2555" i="15" s="1"/>
  <c r="G2555" i="15" s="1"/>
  <c r="C2555" i="15" s="1"/>
  <c r="D2555" i="15" s="1"/>
  <c r="H2555" i="15" s="1"/>
  <c r="AF2555" i="15" s="1"/>
  <c r="E1381" i="11"/>
  <c r="I2555" i="15"/>
  <c r="N2555" i="15"/>
  <c r="O2555" i="15" s="1"/>
  <c r="P2555" i="15" s="1"/>
  <c r="L2555" i="15"/>
  <c r="S2555" i="15"/>
  <c r="AC2553" i="15"/>
  <c r="AD2553" i="15" s="1"/>
  <c r="Q2554" i="15"/>
  <c r="R2554" i="15" s="1"/>
  <c r="T2554" i="15" s="1"/>
  <c r="AB2554" i="15" s="1"/>
  <c r="AC2554" i="15" s="1"/>
  <c r="AD2554" i="15" s="1"/>
  <c r="K2554" i="15"/>
  <c r="M2554" i="15" s="1"/>
  <c r="W2555" i="15" l="1"/>
  <c r="X2555" i="15" s="1"/>
  <c r="AA2555" i="15" s="1"/>
  <c r="AG2553" i="15"/>
  <c r="AH2552" i="15"/>
  <c r="AI2552" i="15" s="1"/>
  <c r="C1384" i="11" s="1"/>
  <c r="AE2553" i="15"/>
  <c r="AH2553" i="15" s="1"/>
  <c r="B2557" i="15"/>
  <c r="V2556" i="15"/>
  <c r="U2556" i="15"/>
  <c r="Y2556" i="15"/>
  <c r="J2556" i="15"/>
  <c r="E2556" i="15"/>
  <c r="F2556" i="15" s="1"/>
  <c r="G2556" i="15" s="1"/>
  <c r="C2556" i="15" s="1"/>
  <c r="D2556" i="15" s="1"/>
  <c r="H2556" i="15" s="1"/>
  <c r="AF2556" i="15" s="1"/>
  <c r="E1380" i="11"/>
  <c r="I2556" i="15"/>
  <c r="N2556" i="15"/>
  <c r="O2556" i="15" s="1"/>
  <c r="P2556" i="15" s="1"/>
  <c r="L2556" i="15"/>
  <c r="S2556" i="15"/>
  <c r="Q2555" i="15"/>
  <c r="R2555" i="15" s="1"/>
  <c r="T2555" i="15" s="1"/>
  <c r="AB2555" i="15" s="1"/>
  <c r="Z2554" i="15"/>
  <c r="AA2554" i="15"/>
  <c r="AG2554" i="15" s="1"/>
  <c r="K2555" i="15"/>
  <c r="M2555" i="15" s="1"/>
  <c r="AC2555" i="15" l="1"/>
  <c r="AD2555" i="15" s="1"/>
  <c r="AG2555" i="15" s="1"/>
  <c r="W2556" i="15"/>
  <c r="X2556" i="15" s="1"/>
  <c r="Z2556" i="15" s="1"/>
  <c r="Z2555" i="15"/>
  <c r="AJ2552" i="15"/>
  <c r="D1384" i="11" s="1"/>
  <c r="Q2556" i="15"/>
  <c r="R2556" i="15" s="1"/>
  <c r="T2556" i="15" s="1"/>
  <c r="AB2556" i="15" s="1"/>
  <c r="AJ2553" i="15"/>
  <c r="D1383" i="11" s="1"/>
  <c r="AI2553" i="15"/>
  <c r="C1383" i="11" s="1"/>
  <c r="B2558" i="15"/>
  <c r="V2557" i="15"/>
  <c r="U2557" i="15"/>
  <c r="Y2557" i="15"/>
  <c r="J2557" i="15"/>
  <c r="E2557" i="15"/>
  <c r="F2557" i="15" s="1"/>
  <c r="G2557" i="15" s="1"/>
  <c r="C2557" i="15" s="1"/>
  <c r="D2557" i="15" s="1"/>
  <c r="H2557" i="15" s="1"/>
  <c r="AF2557" i="15" s="1"/>
  <c r="E1379" i="11"/>
  <c r="I2557" i="15"/>
  <c r="N2557" i="15"/>
  <c r="O2557" i="15" s="1"/>
  <c r="P2557" i="15" s="1"/>
  <c r="L2557" i="15"/>
  <c r="S2557" i="15"/>
  <c r="AE2554" i="15"/>
  <c r="AH2554" i="15" s="1"/>
  <c r="K2556" i="15"/>
  <c r="M2556" i="15" s="1"/>
  <c r="AE2555" i="15" l="1"/>
  <c r="AH2555" i="15" s="1"/>
  <c r="AA2556" i="15"/>
  <c r="W2557" i="15"/>
  <c r="X2557" i="15" s="1"/>
  <c r="Z2557" i="15" s="1"/>
  <c r="B2559" i="15"/>
  <c r="V2558" i="15"/>
  <c r="U2558" i="15"/>
  <c r="Y2558" i="15"/>
  <c r="J2558" i="15"/>
  <c r="E2558" i="15"/>
  <c r="F2558" i="15" s="1"/>
  <c r="G2558" i="15" s="1"/>
  <c r="C2558" i="15" s="1"/>
  <c r="D2558" i="15" s="1"/>
  <c r="H2558" i="15" s="1"/>
  <c r="AF2558" i="15" s="1"/>
  <c r="E1378" i="11"/>
  <c r="I2558" i="15"/>
  <c r="N2558" i="15"/>
  <c r="O2558" i="15" s="1"/>
  <c r="P2558" i="15" s="1"/>
  <c r="L2558" i="15"/>
  <c r="S2558" i="15"/>
  <c r="AC2556" i="15"/>
  <c r="AD2556" i="15" s="1"/>
  <c r="Q2557" i="15"/>
  <c r="R2557" i="15" s="1"/>
  <c r="T2557" i="15" s="1"/>
  <c r="AB2557" i="15" s="1"/>
  <c r="AI2554" i="15"/>
  <c r="C1382" i="11" s="1"/>
  <c r="AJ2554" i="15"/>
  <c r="D1382" i="11" s="1"/>
  <c r="K2557" i="15"/>
  <c r="M2557" i="15" s="1"/>
  <c r="AC2557" i="15" l="1"/>
  <c r="AD2557" i="15" s="1"/>
  <c r="AG2556" i="15"/>
  <c r="AA2557" i="15"/>
  <c r="W2558" i="15"/>
  <c r="X2558" i="15" s="1"/>
  <c r="AA2558" i="15" s="1"/>
  <c r="Q2558" i="15"/>
  <c r="R2558" i="15" s="1"/>
  <c r="T2558" i="15" s="1"/>
  <c r="AB2558" i="15" s="1"/>
  <c r="K2558" i="15"/>
  <c r="M2558" i="15" s="1"/>
  <c r="AE2556" i="15"/>
  <c r="AH2556" i="15" s="1"/>
  <c r="AI2555" i="15"/>
  <c r="C1381" i="11" s="1"/>
  <c r="AJ2555" i="15"/>
  <c r="D1381" i="11" s="1"/>
  <c r="B2560" i="15"/>
  <c r="V2559" i="15"/>
  <c r="U2559" i="15"/>
  <c r="Y2559" i="15"/>
  <c r="J2559" i="15"/>
  <c r="E2559" i="15"/>
  <c r="F2559" i="15" s="1"/>
  <c r="G2559" i="15" s="1"/>
  <c r="C2559" i="15" s="1"/>
  <c r="D2559" i="15" s="1"/>
  <c r="H2559" i="15" s="1"/>
  <c r="AF2559" i="15" s="1"/>
  <c r="E1377" i="11"/>
  <c r="I2559" i="15"/>
  <c r="N2559" i="15"/>
  <c r="O2559" i="15" s="1"/>
  <c r="P2559" i="15" s="1"/>
  <c r="L2559" i="15"/>
  <c r="S2559" i="15"/>
  <c r="AG2557" i="15" l="1"/>
  <c r="W2559" i="15"/>
  <c r="X2559" i="15" s="1"/>
  <c r="Z2559" i="15" s="1"/>
  <c r="AE2557" i="15"/>
  <c r="AH2557" i="15" s="1"/>
  <c r="Z2558" i="15"/>
  <c r="AC2558" i="15"/>
  <c r="AD2558" i="15" s="1"/>
  <c r="AG2558" i="15" s="1"/>
  <c r="B2561" i="15"/>
  <c r="V2560" i="15"/>
  <c r="U2560" i="15"/>
  <c r="Y2560" i="15"/>
  <c r="J2560" i="15"/>
  <c r="E2560" i="15"/>
  <c r="F2560" i="15" s="1"/>
  <c r="G2560" i="15" s="1"/>
  <c r="C2560" i="15" s="1"/>
  <c r="D2560" i="15" s="1"/>
  <c r="H2560" i="15" s="1"/>
  <c r="AF2560" i="15" s="1"/>
  <c r="E1376" i="11"/>
  <c r="I2560" i="15"/>
  <c r="N2560" i="15"/>
  <c r="O2560" i="15" s="1"/>
  <c r="P2560" i="15" s="1"/>
  <c r="L2560" i="15"/>
  <c r="S2560" i="15"/>
  <c r="Q2559" i="15"/>
  <c r="R2559" i="15" s="1"/>
  <c r="T2559" i="15" s="1"/>
  <c r="AB2559" i="15" s="1"/>
  <c r="K2559" i="15"/>
  <c r="M2559" i="15" s="1"/>
  <c r="AI2556" i="15"/>
  <c r="C1380" i="11" s="1"/>
  <c r="AJ2556" i="15"/>
  <c r="D1380" i="11" s="1"/>
  <c r="K2560" i="15" l="1"/>
  <c r="M2560" i="15" s="1"/>
  <c r="W2560" i="15"/>
  <c r="X2560" i="15" s="1"/>
  <c r="Z2560" i="15" s="1"/>
  <c r="AA2559" i="15"/>
  <c r="Q2560" i="15"/>
  <c r="R2560" i="15" s="1"/>
  <c r="T2560" i="15" s="1"/>
  <c r="AB2560" i="15" s="1"/>
  <c r="AC2559" i="15"/>
  <c r="AD2559" i="15" s="1"/>
  <c r="AJ2557" i="15"/>
  <c r="D1379" i="11" s="1"/>
  <c r="AI2557" i="15"/>
  <c r="C1379" i="11" s="1"/>
  <c r="B2562" i="15"/>
  <c r="V2561" i="15"/>
  <c r="U2561" i="15"/>
  <c r="Y2561" i="15"/>
  <c r="J2561" i="15"/>
  <c r="E2561" i="15"/>
  <c r="F2561" i="15" s="1"/>
  <c r="G2561" i="15" s="1"/>
  <c r="C2561" i="15" s="1"/>
  <c r="D2561" i="15" s="1"/>
  <c r="H2561" i="15" s="1"/>
  <c r="AF2561" i="15" s="1"/>
  <c r="E1375" i="11"/>
  <c r="I2561" i="15"/>
  <c r="N2561" i="15"/>
  <c r="O2561" i="15" s="1"/>
  <c r="P2561" i="15" s="1"/>
  <c r="L2561" i="15"/>
  <c r="S2561" i="15"/>
  <c r="AE2558" i="15"/>
  <c r="AH2558" i="15" s="1"/>
  <c r="AC2560" i="15" l="1"/>
  <c r="AD2560" i="15" s="1"/>
  <c r="AE2560" i="15" s="1"/>
  <c r="AA2560" i="15"/>
  <c r="AG2559" i="15"/>
  <c r="W2561" i="15"/>
  <c r="X2561" i="15" s="1"/>
  <c r="Z2561" i="15" s="1"/>
  <c r="AE2559" i="15"/>
  <c r="AH2559" i="15" s="1"/>
  <c r="AJ2558" i="15"/>
  <c r="D1378" i="11" s="1"/>
  <c r="AI2558" i="15"/>
  <c r="C1378" i="11" s="1"/>
  <c r="B2563" i="15"/>
  <c r="V2562" i="15"/>
  <c r="U2562" i="15"/>
  <c r="Y2562" i="15"/>
  <c r="J2562" i="15"/>
  <c r="E2562" i="15"/>
  <c r="F2562" i="15" s="1"/>
  <c r="G2562" i="15" s="1"/>
  <c r="C2562" i="15" s="1"/>
  <c r="D2562" i="15" s="1"/>
  <c r="H2562" i="15" s="1"/>
  <c r="AF2562" i="15" s="1"/>
  <c r="E1374" i="11"/>
  <c r="I2562" i="15"/>
  <c r="N2562" i="15"/>
  <c r="O2562" i="15" s="1"/>
  <c r="P2562" i="15" s="1"/>
  <c r="L2562" i="15"/>
  <c r="S2562" i="15"/>
  <c r="Q2561" i="15"/>
  <c r="R2561" i="15" s="1"/>
  <c r="T2561" i="15" s="1"/>
  <c r="AB2561" i="15" s="1"/>
  <c r="K2561" i="15"/>
  <c r="M2561" i="15" s="1"/>
  <c r="K2562" i="15" l="1"/>
  <c r="M2562" i="15" s="1"/>
  <c r="AG2560" i="15"/>
  <c r="AH2560" i="15" s="1"/>
  <c r="AJ2560" i="15" s="1"/>
  <c r="D1376" i="11" s="1"/>
  <c r="AA2561" i="15"/>
  <c r="W2562" i="15"/>
  <c r="X2562" i="15" s="1"/>
  <c r="Z2562" i="15" s="1"/>
  <c r="Q2562" i="15"/>
  <c r="R2562" i="15" s="1"/>
  <c r="T2562" i="15" s="1"/>
  <c r="AB2562" i="15" s="1"/>
  <c r="AC2561" i="15"/>
  <c r="AD2561" i="15" s="1"/>
  <c r="AJ2559" i="15"/>
  <c r="D1377" i="11" s="1"/>
  <c r="AI2559" i="15"/>
  <c r="C1377" i="11" s="1"/>
  <c r="B2564" i="15"/>
  <c r="V2563" i="15"/>
  <c r="U2563" i="15"/>
  <c r="Y2563" i="15"/>
  <c r="J2563" i="15"/>
  <c r="E2563" i="15"/>
  <c r="F2563" i="15" s="1"/>
  <c r="G2563" i="15" s="1"/>
  <c r="C2563" i="15" s="1"/>
  <c r="D2563" i="15" s="1"/>
  <c r="H2563" i="15" s="1"/>
  <c r="AF2563" i="15" s="1"/>
  <c r="E1373" i="11"/>
  <c r="I2563" i="15"/>
  <c r="N2563" i="15"/>
  <c r="O2563" i="15" s="1"/>
  <c r="P2563" i="15" s="1"/>
  <c r="L2563" i="15"/>
  <c r="S2563" i="15"/>
  <c r="AA2562" i="15" l="1"/>
  <c r="W2563" i="15"/>
  <c r="X2563" i="15" s="1"/>
  <c r="AA2563" i="15" s="1"/>
  <c r="AI2560" i="15"/>
  <c r="C1376" i="11" s="1"/>
  <c r="B2565" i="15"/>
  <c r="V2564" i="15"/>
  <c r="U2564" i="15"/>
  <c r="Y2564" i="15"/>
  <c r="J2564" i="15"/>
  <c r="E2564" i="15"/>
  <c r="F2564" i="15" s="1"/>
  <c r="G2564" i="15" s="1"/>
  <c r="C2564" i="15" s="1"/>
  <c r="D2564" i="15" s="1"/>
  <c r="H2564" i="15" s="1"/>
  <c r="AF2564" i="15" s="1"/>
  <c r="E1372" i="11"/>
  <c r="I2564" i="15"/>
  <c r="N2564" i="15"/>
  <c r="O2564" i="15" s="1"/>
  <c r="P2564" i="15" s="1"/>
  <c r="L2564" i="15"/>
  <c r="S2564" i="15"/>
  <c r="AC2562" i="15"/>
  <c r="AD2562" i="15" s="1"/>
  <c r="Q2563" i="15"/>
  <c r="R2563" i="15" s="1"/>
  <c r="T2563" i="15" s="1"/>
  <c r="AB2563" i="15" s="1"/>
  <c r="K2563" i="15"/>
  <c r="M2563" i="15" s="1"/>
  <c r="AG2561" i="15"/>
  <c r="AE2561" i="15"/>
  <c r="AH2561" i="15" s="1"/>
  <c r="AC2563" i="15" l="1"/>
  <c r="AD2563" i="15" s="1"/>
  <c r="AG2563" i="15" s="1"/>
  <c r="AE2562" i="15"/>
  <c r="Z2563" i="15"/>
  <c r="W2564" i="15"/>
  <c r="X2564" i="15" s="1"/>
  <c r="Z2564" i="15" s="1"/>
  <c r="Q2564" i="15"/>
  <c r="R2564" i="15" s="1"/>
  <c r="T2564" i="15" s="1"/>
  <c r="AB2564" i="15" s="1"/>
  <c r="K2564" i="15"/>
  <c r="M2564" i="15" s="1"/>
  <c r="AI2561" i="15"/>
  <c r="C1375" i="11" s="1"/>
  <c r="AJ2561" i="15"/>
  <c r="D1375" i="11" s="1"/>
  <c r="B2566" i="15"/>
  <c r="V2565" i="15"/>
  <c r="U2565" i="15"/>
  <c r="Y2565" i="15"/>
  <c r="J2565" i="15"/>
  <c r="E2565" i="15"/>
  <c r="F2565" i="15" s="1"/>
  <c r="G2565" i="15" s="1"/>
  <c r="C2565" i="15" s="1"/>
  <c r="D2565" i="15" s="1"/>
  <c r="H2565" i="15" s="1"/>
  <c r="AF2565" i="15" s="1"/>
  <c r="E1371" i="11"/>
  <c r="I2565" i="15"/>
  <c r="N2565" i="15"/>
  <c r="O2565" i="15" s="1"/>
  <c r="P2565" i="15" s="1"/>
  <c r="L2565" i="15"/>
  <c r="S2565" i="15"/>
  <c r="AG2562" i="15"/>
  <c r="AH2562" i="15" s="1"/>
  <c r="AE2563" i="15" l="1"/>
  <c r="AH2563" i="15" s="1"/>
  <c r="AA2564" i="15"/>
  <c r="W2565" i="15"/>
  <c r="X2565" i="15" s="1"/>
  <c r="AA2565" i="15" s="1"/>
  <c r="AJ2562" i="15"/>
  <c r="D1374" i="11" s="1"/>
  <c r="AI2562" i="15"/>
  <c r="C1374" i="11" s="1"/>
  <c r="B2567" i="15"/>
  <c r="V2566" i="15"/>
  <c r="U2566" i="15"/>
  <c r="Y2566" i="15"/>
  <c r="J2566" i="15"/>
  <c r="E2566" i="15"/>
  <c r="F2566" i="15" s="1"/>
  <c r="G2566" i="15" s="1"/>
  <c r="C2566" i="15" s="1"/>
  <c r="D2566" i="15" s="1"/>
  <c r="H2566" i="15" s="1"/>
  <c r="AF2566" i="15" s="1"/>
  <c r="E1370" i="11"/>
  <c r="I2566" i="15"/>
  <c r="N2566" i="15"/>
  <c r="O2566" i="15" s="1"/>
  <c r="P2566" i="15" s="1"/>
  <c r="L2566" i="15"/>
  <c r="S2566" i="15"/>
  <c r="AC2564" i="15"/>
  <c r="AD2564" i="15" s="1"/>
  <c r="AG2564" i="15" s="1"/>
  <c r="Q2565" i="15"/>
  <c r="R2565" i="15" s="1"/>
  <c r="T2565" i="15" s="1"/>
  <c r="AB2565" i="15" s="1"/>
  <c r="K2565" i="15"/>
  <c r="M2565" i="15" s="1"/>
  <c r="AJ2563" i="15" l="1"/>
  <c r="D1373" i="11" s="1"/>
  <c r="AI2563" i="15"/>
  <c r="C1373" i="11" s="1"/>
  <c r="AC2565" i="15"/>
  <c r="AD2565" i="15" s="1"/>
  <c r="AE2565" i="15" s="1"/>
  <c r="W2566" i="15"/>
  <c r="X2566" i="15" s="1"/>
  <c r="AA2566" i="15" s="1"/>
  <c r="Z2565" i="15"/>
  <c r="B2568" i="15"/>
  <c r="V2567" i="15"/>
  <c r="U2567" i="15"/>
  <c r="Y2567" i="15"/>
  <c r="J2567" i="15"/>
  <c r="E2567" i="15"/>
  <c r="F2567" i="15" s="1"/>
  <c r="G2567" i="15" s="1"/>
  <c r="C2567" i="15" s="1"/>
  <c r="D2567" i="15" s="1"/>
  <c r="H2567" i="15" s="1"/>
  <c r="AF2567" i="15" s="1"/>
  <c r="E1369" i="11"/>
  <c r="I2567" i="15"/>
  <c r="N2567" i="15"/>
  <c r="O2567" i="15" s="1"/>
  <c r="P2567" i="15" s="1"/>
  <c r="L2567" i="15"/>
  <c r="S2567" i="15"/>
  <c r="Q2566" i="15"/>
  <c r="R2566" i="15" s="1"/>
  <c r="T2566" i="15" s="1"/>
  <c r="AB2566" i="15" s="1"/>
  <c r="AE2564" i="15"/>
  <c r="AH2564" i="15" s="1"/>
  <c r="K2566" i="15"/>
  <c r="M2566" i="15" s="1"/>
  <c r="AG2565" i="15" l="1"/>
  <c r="AH2565" i="15" s="1"/>
  <c r="AC2566" i="15"/>
  <c r="AD2566" i="15" s="1"/>
  <c r="AE2566" i="15" s="1"/>
  <c r="Z2566" i="15"/>
  <c r="W2567" i="15"/>
  <c r="X2567" i="15" s="1"/>
  <c r="AA2567" i="15" s="1"/>
  <c r="AI2564" i="15"/>
  <c r="C1372" i="11" s="1"/>
  <c r="AJ2564" i="15"/>
  <c r="D1372" i="11" s="1"/>
  <c r="B2569" i="15"/>
  <c r="V2568" i="15"/>
  <c r="U2568" i="15"/>
  <c r="Y2568" i="15"/>
  <c r="J2568" i="15"/>
  <c r="E2568" i="15"/>
  <c r="F2568" i="15" s="1"/>
  <c r="G2568" i="15" s="1"/>
  <c r="C2568" i="15" s="1"/>
  <c r="D2568" i="15" s="1"/>
  <c r="H2568" i="15" s="1"/>
  <c r="AF2568" i="15" s="1"/>
  <c r="E1368" i="11"/>
  <c r="I2568" i="15"/>
  <c r="N2568" i="15"/>
  <c r="O2568" i="15" s="1"/>
  <c r="P2568" i="15" s="1"/>
  <c r="L2568" i="15"/>
  <c r="S2568" i="15"/>
  <c r="Q2567" i="15"/>
  <c r="R2567" i="15" s="1"/>
  <c r="T2567" i="15" s="1"/>
  <c r="AB2567" i="15" s="1"/>
  <c r="K2567" i="15"/>
  <c r="M2567" i="15" s="1"/>
  <c r="AG2566" i="15" l="1"/>
  <c r="AH2566" i="15" s="1"/>
  <c r="AC2567" i="15"/>
  <c r="AD2567" i="15" s="1"/>
  <c r="AG2567" i="15" s="1"/>
  <c r="Z2567" i="15"/>
  <c r="W2568" i="15"/>
  <c r="X2568" i="15" s="1"/>
  <c r="Z2568" i="15" s="1"/>
  <c r="B2570" i="15"/>
  <c r="V2569" i="15"/>
  <c r="U2569" i="15"/>
  <c r="Y2569" i="15"/>
  <c r="J2569" i="15"/>
  <c r="E2569" i="15"/>
  <c r="F2569" i="15" s="1"/>
  <c r="G2569" i="15" s="1"/>
  <c r="C2569" i="15" s="1"/>
  <c r="D2569" i="15" s="1"/>
  <c r="H2569" i="15" s="1"/>
  <c r="AF2569" i="15" s="1"/>
  <c r="E1367" i="11"/>
  <c r="I2569" i="15"/>
  <c r="N2569" i="15"/>
  <c r="O2569" i="15" s="1"/>
  <c r="P2569" i="15" s="1"/>
  <c r="L2569" i="15"/>
  <c r="S2569" i="15"/>
  <c r="AI2565" i="15"/>
  <c r="C1371" i="11" s="1"/>
  <c r="AJ2565" i="15"/>
  <c r="D1371" i="11" s="1"/>
  <c r="K2568" i="15"/>
  <c r="M2568" i="15" s="1"/>
  <c r="Q2568" i="15"/>
  <c r="R2568" i="15" s="1"/>
  <c r="T2568" i="15" s="1"/>
  <c r="AB2568" i="15" s="1"/>
  <c r="AE2567" i="15" l="1"/>
  <c r="AH2567" i="15" s="1"/>
  <c r="W2569" i="15"/>
  <c r="X2569" i="15" s="1"/>
  <c r="AA2569" i="15" s="1"/>
  <c r="AA2568" i="15"/>
  <c r="AC2568" i="15"/>
  <c r="AD2568" i="15" s="1"/>
  <c r="AI2566" i="15"/>
  <c r="C1370" i="11" s="1"/>
  <c r="AJ2566" i="15"/>
  <c r="D1370" i="11" s="1"/>
  <c r="B2571" i="15"/>
  <c r="V2570" i="15"/>
  <c r="U2570" i="15"/>
  <c r="Y2570" i="15"/>
  <c r="J2570" i="15"/>
  <c r="E2570" i="15"/>
  <c r="F2570" i="15" s="1"/>
  <c r="G2570" i="15" s="1"/>
  <c r="C2570" i="15" s="1"/>
  <c r="D2570" i="15" s="1"/>
  <c r="H2570" i="15" s="1"/>
  <c r="AF2570" i="15" s="1"/>
  <c r="E1366" i="11"/>
  <c r="I2570" i="15"/>
  <c r="N2570" i="15"/>
  <c r="O2570" i="15" s="1"/>
  <c r="P2570" i="15" s="1"/>
  <c r="L2570" i="15"/>
  <c r="S2570" i="15"/>
  <c r="K2569" i="15"/>
  <c r="M2569" i="15" s="1"/>
  <c r="Q2569" i="15"/>
  <c r="R2569" i="15" s="1"/>
  <c r="T2569" i="15" s="1"/>
  <c r="AB2569" i="15" s="1"/>
  <c r="AC2569" i="15" s="1"/>
  <c r="AD2569" i="15" s="1"/>
  <c r="AI2567" i="15" l="1"/>
  <c r="C1369" i="11" s="1"/>
  <c r="AJ2567" i="15"/>
  <c r="D1369" i="11" s="1"/>
  <c r="Z2569" i="15"/>
  <c r="Q2570" i="15"/>
  <c r="R2570" i="15" s="1"/>
  <c r="T2570" i="15" s="1"/>
  <c r="AB2570" i="15" s="1"/>
  <c r="AE2569" i="15"/>
  <c r="AG2569" i="15"/>
  <c r="AE2568" i="15"/>
  <c r="AG2568" i="15"/>
  <c r="B2572" i="15"/>
  <c r="V2571" i="15"/>
  <c r="U2571" i="15"/>
  <c r="Y2571" i="15"/>
  <c r="J2571" i="15"/>
  <c r="E2571" i="15"/>
  <c r="F2571" i="15" s="1"/>
  <c r="G2571" i="15" s="1"/>
  <c r="C2571" i="15" s="1"/>
  <c r="D2571" i="15" s="1"/>
  <c r="H2571" i="15" s="1"/>
  <c r="AF2571" i="15" s="1"/>
  <c r="E1365" i="11"/>
  <c r="I2571" i="15"/>
  <c r="N2571" i="15"/>
  <c r="O2571" i="15" s="1"/>
  <c r="P2571" i="15" s="1"/>
  <c r="L2571" i="15"/>
  <c r="S2571" i="15"/>
  <c r="K2570" i="15"/>
  <c r="M2570" i="15" s="1"/>
  <c r="W2570" i="15"/>
  <c r="X2570" i="15" s="1"/>
  <c r="W2571" i="15" l="1"/>
  <c r="X2571" i="15" s="1"/>
  <c r="Z2571" i="15" s="1"/>
  <c r="AH2568" i="15"/>
  <c r="AJ2568" i="15" s="1"/>
  <c r="D1368" i="11" s="1"/>
  <c r="AH2569" i="15"/>
  <c r="AI2569" i="15" s="1"/>
  <c r="C1367" i="11" s="1"/>
  <c r="B2573" i="15"/>
  <c r="V2572" i="15"/>
  <c r="U2572" i="15"/>
  <c r="Y2572" i="15"/>
  <c r="J2572" i="15"/>
  <c r="E2572" i="15"/>
  <c r="F2572" i="15" s="1"/>
  <c r="G2572" i="15" s="1"/>
  <c r="C2572" i="15" s="1"/>
  <c r="D2572" i="15" s="1"/>
  <c r="H2572" i="15" s="1"/>
  <c r="AF2572" i="15" s="1"/>
  <c r="E1364" i="11"/>
  <c r="I2572" i="15"/>
  <c r="N2572" i="15"/>
  <c r="O2572" i="15" s="1"/>
  <c r="P2572" i="15" s="1"/>
  <c r="L2572" i="15"/>
  <c r="S2572" i="15"/>
  <c r="AC2570" i="15"/>
  <c r="AD2570" i="15" s="1"/>
  <c r="Q2571" i="15"/>
  <c r="R2571" i="15" s="1"/>
  <c r="T2571" i="15" s="1"/>
  <c r="AB2571" i="15" s="1"/>
  <c r="AC2571" i="15" s="1"/>
  <c r="AD2571" i="15" s="1"/>
  <c r="Z2570" i="15"/>
  <c r="AA2570" i="15"/>
  <c r="K2571" i="15"/>
  <c r="M2571" i="15" s="1"/>
  <c r="AA2571" i="15" l="1"/>
  <c r="AG2571" i="15" s="1"/>
  <c r="Q2572" i="15"/>
  <c r="R2572" i="15" s="1"/>
  <c r="T2572" i="15" s="1"/>
  <c r="AB2572" i="15" s="1"/>
  <c r="AI2568" i="15"/>
  <c r="C1368" i="11" s="1"/>
  <c r="AJ2569" i="15"/>
  <c r="D1367" i="11" s="1"/>
  <c r="W2572" i="15"/>
  <c r="X2572" i="15" s="1"/>
  <c r="AE2570" i="15"/>
  <c r="AG2570" i="15"/>
  <c r="B2574" i="15"/>
  <c r="V2573" i="15"/>
  <c r="U2573" i="15"/>
  <c r="Y2573" i="15"/>
  <c r="J2573" i="15"/>
  <c r="E2573" i="15"/>
  <c r="F2573" i="15" s="1"/>
  <c r="G2573" i="15" s="1"/>
  <c r="C2573" i="15" s="1"/>
  <c r="D2573" i="15" s="1"/>
  <c r="H2573" i="15" s="1"/>
  <c r="AF2573" i="15" s="1"/>
  <c r="E1363" i="11"/>
  <c r="I2573" i="15"/>
  <c r="N2573" i="15"/>
  <c r="O2573" i="15" s="1"/>
  <c r="P2573" i="15" s="1"/>
  <c r="L2573" i="15"/>
  <c r="S2573" i="15"/>
  <c r="K2572" i="15"/>
  <c r="M2572" i="15" s="1"/>
  <c r="AE2571" i="15" l="1"/>
  <c r="AH2571" i="15" s="1"/>
  <c r="AI2571" i="15" s="1"/>
  <c r="C1365" i="11" s="1"/>
  <c r="W2573" i="15"/>
  <c r="X2573" i="15" s="1"/>
  <c r="AA2573" i="15" s="1"/>
  <c r="Q2573" i="15"/>
  <c r="AH2570" i="15"/>
  <c r="AJ2570" i="15" s="1"/>
  <c r="D1366" i="11" s="1"/>
  <c r="B2575" i="15"/>
  <c r="V2574" i="15"/>
  <c r="U2574" i="15"/>
  <c r="Y2574" i="15"/>
  <c r="J2574" i="15"/>
  <c r="E2574" i="15"/>
  <c r="F2574" i="15" s="1"/>
  <c r="G2574" i="15" s="1"/>
  <c r="C2574" i="15" s="1"/>
  <c r="D2574" i="15" s="1"/>
  <c r="H2574" i="15" s="1"/>
  <c r="AF2574" i="15" s="1"/>
  <c r="E1362" i="11"/>
  <c r="I2574" i="15"/>
  <c r="N2574" i="15"/>
  <c r="O2574" i="15" s="1"/>
  <c r="P2574" i="15" s="1"/>
  <c r="L2574" i="15"/>
  <c r="S2574" i="15"/>
  <c r="AC2572" i="15"/>
  <c r="AD2572" i="15" s="1"/>
  <c r="Z2572" i="15"/>
  <c r="AA2572" i="15"/>
  <c r="R2573" i="15"/>
  <c r="T2573" i="15" s="1"/>
  <c r="AB2573" i="15" s="1"/>
  <c r="K2573" i="15"/>
  <c r="M2573" i="15" s="1"/>
  <c r="AC2573" i="15" l="1"/>
  <c r="AD2573" i="15" s="1"/>
  <c r="AE2573" i="15" s="1"/>
  <c r="Z2573" i="15"/>
  <c r="AJ2571" i="15"/>
  <c r="D1365" i="11" s="1"/>
  <c r="W2574" i="15"/>
  <c r="X2574" i="15" s="1"/>
  <c r="Z2574" i="15" s="1"/>
  <c r="AE2572" i="15"/>
  <c r="AI2570" i="15"/>
  <c r="C1366" i="11" s="1"/>
  <c r="AG2572" i="15"/>
  <c r="AH2572" i="15" s="1"/>
  <c r="AI2572" i="15" s="1"/>
  <c r="C1364" i="11" s="1"/>
  <c r="B2576" i="15"/>
  <c r="V2575" i="15"/>
  <c r="U2575" i="15"/>
  <c r="Y2575" i="15"/>
  <c r="J2575" i="15"/>
  <c r="E2575" i="15"/>
  <c r="F2575" i="15" s="1"/>
  <c r="G2575" i="15" s="1"/>
  <c r="C2575" i="15" s="1"/>
  <c r="D2575" i="15" s="1"/>
  <c r="H2575" i="15" s="1"/>
  <c r="AF2575" i="15" s="1"/>
  <c r="E1361" i="11"/>
  <c r="I2575" i="15"/>
  <c r="N2575" i="15"/>
  <c r="O2575" i="15" s="1"/>
  <c r="P2575" i="15" s="1"/>
  <c r="L2575" i="15"/>
  <c r="S2575" i="15"/>
  <c r="Q2574" i="15"/>
  <c r="R2574" i="15" s="1"/>
  <c r="T2574" i="15" s="1"/>
  <c r="AB2574" i="15" s="1"/>
  <c r="K2574" i="15"/>
  <c r="M2574" i="15" s="1"/>
  <c r="AG2573" i="15" l="1"/>
  <c r="AC2574" i="15"/>
  <c r="AD2574" i="15" s="1"/>
  <c r="AH2573" i="15"/>
  <c r="AJ2573" i="15" s="1"/>
  <c r="D1363" i="11" s="1"/>
  <c r="AA2574" i="15"/>
  <c r="W2575" i="15"/>
  <c r="X2575" i="15" s="1"/>
  <c r="AA2575" i="15" s="1"/>
  <c r="Q2575" i="15"/>
  <c r="R2575" i="15" s="1"/>
  <c r="T2575" i="15" s="1"/>
  <c r="AB2575" i="15" s="1"/>
  <c r="AJ2572" i="15"/>
  <c r="D1364" i="11" s="1"/>
  <c r="B2577" i="15"/>
  <c r="V2576" i="15"/>
  <c r="U2576" i="15"/>
  <c r="Y2576" i="15"/>
  <c r="J2576" i="15"/>
  <c r="E2576" i="15"/>
  <c r="F2576" i="15" s="1"/>
  <c r="G2576" i="15" s="1"/>
  <c r="C2576" i="15" s="1"/>
  <c r="D2576" i="15" s="1"/>
  <c r="H2576" i="15" s="1"/>
  <c r="AF2576" i="15" s="1"/>
  <c r="E1360" i="11"/>
  <c r="I2576" i="15"/>
  <c r="N2576" i="15"/>
  <c r="O2576" i="15" s="1"/>
  <c r="P2576" i="15" s="1"/>
  <c r="L2576" i="15"/>
  <c r="S2576" i="15"/>
  <c r="K2575" i="15"/>
  <c r="M2575" i="15" s="1"/>
  <c r="AI2573" i="15" l="1"/>
  <c r="C1363" i="11" s="1"/>
  <c r="AE2574" i="15"/>
  <c r="Z2575" i="15"/>
  <c r="AG2574" i="15"/>
  <c r="AH2574" i="15" s="1"/>
  <c r="AJ2574" i="15" s="1"/>
  <c r="D1362" i="11" s="1"/>
  <c r="W2576" i="15"/>
  <c r="X2576" i="15" s="1"/>
  <c r="AA2576" i="15" s="1"/>
  <c r="B2578" i="15"/>
  <c r="V2577" i="15"/>
  <c r="U2577" i="15"/>
  <c r="Y2577" i="15"/>
  <c r="J2577" i="15"/>
  <c r="E2577" i="15"/>
  <c r="F2577" i="15" s="1"/>
  <c r="G2577" i="15" s="1"/>
  <c r="C2577" i="15" s="1"/>
  <c r="D2577" i="15" s="1"/>
  <c r="H2577" i="15" s="1"/>
  <c r="AF2577" i="15" s="1"/>
  <c r="E1359" i="11"/>
  <c r="I2577" i="15"/>
  <c r="N2577" i="15"/>
  <c r="O2577" i="15" s="1"/>
  <c r="P2577" i="15" s="1"/>
  <c r="L2577" i="15"/>
  <c r="S2577" i="15"/>
  <c r="AC2575" i="15"/>
  <c r="AD2575" i="15" s="1"/>
  <c r="Q2576" i="15"/>
  <c r="R2576" i="15" s="1"/>
  <c r="T2576" i="15" s="1"/>
  <c r="AB2576" i="15" s="1"/>
  <c r="K2576" i="15"/>
  <c r="M2576" i="15" s="1"/>
  <c r="AC2576" i="15" l="1"/>
  <c r="AD2576" i="15" s="1"/>
  <c r="AE2576" i="15" s="1"/>
  <c r="W2577" i="15"/>
  <c r="X2577" i="15" s="1"/>
  <c r="Z2577" i="15" s="1"/>
  <c r="Z2576" i="15"/>
  <c r="AI2574" i="15"/>
  <c r="C1362" i="11" s="1"/>
  <c r="B2579" i="15"/>
  <c r="V2578" i="15"/>
  <c r="U2578" i="15"/>
  <c r="Y2578" i="15"/>
  <c r="J2578" i="15"/>
  <c r="E2578" i="15"/>
  <c r="F2578" i="15" s="1"/>
  <c r="G2578" i="15" s="1"/>
  <c r="C2578" i="15" s="1"/>
  <c r="D2578" i="15" s="1"/>
  <c r="H2578" i="15" s="1"/>
  <c r="AF2578" i="15" s="1"/>
  <c r="E1358" i="11"/>
  <c r="I2578" i="15"/>
  <c r="N2578" i="15"/>
  <c r="O2578" i="15" s="1"/>
  <c r="P2578" i="15" s="1"/>
  <c r="Q2578" i="15"/>
  <c r="R2578" i="15" s="1"/>
  <c r="L2578" i="15"/>
  <c r="S2578" i="15"/>
  <c r="AG2575" i="15"/>
  <c r="AE2575" i="15"/>
  <c r="Q2577" i="15"/>
  <c r="R2577" i="15" s="1"/>
  <c r="T2577" i="15" s="1"/>
  <c r="AB2577" i="15" s="1"/>
  <c r="K2577" i="15"/>
  <c r="M2577" i="15" s="1"/>
  <c r="AC2577" i="15" l="1"/>
  <c r="AD2577" i="15" s="1"/>
  <c r="AG2577" i="15" s="1"/>
  <c r="AG2576" i="15"/>
  <c r="AH2576" i="15" s="1"/>
  <c r="AJ2576" i="15" s="1"/>
  <c r="D1360" i="11" s="1"/>
  <c r="AA2577" i="15"/>
  <c r="W2578" i="15"/>
  <c r="X2578" i="15" s="1"/>
  <c r="Z2578" i="15" s="1"/>
  <c r="AH2575" i="15"/>
  <c r="AJ2575" i="15" s="1"/>
  <c r="D1361" i="11" s="1"/>
  <c r="T2578" i="15"/>
  <c r="AB2578" i="15" s="1"/>
  <c r="B2580" i="15"/>
  <c r="V2579" i="15"/>
  <c r="U2579" i="15"/>
  <c r="Y2579" i="15"/>
  <c r="J2579" i="15"/>
  <c r="E2579" i="15"/>
  <c r="F2579" i="15" s="1"/>
  <c r="G2579" i="15" s="1"/>
  <c r="C2579" i="15" s="1"/>
  <c r="D2579" i="15" s="1"/>
  <c r="H2579" i="15" s="1"/>
  <c r="AF2579" i="15" s="1"/>
  <c r="E1357" i="11"/>
  <c r="I2579" i="15"/>
  <c r="N2579" i="15"/>
  <c r="O2579" i="15" s="1"/>
  <c r="P2579" i="15" s="1"/>
  <c r="L2579" i="15"/>
  <c r="S2579" i="15"/>
  <c r="K2578" i="15"/>
  <c r="M2578" i="15" s="1"/>
  <c r="AE2577" i="15" l="1"/>
  <c r="AH2577" i="15" s="1"/>
  <c r="AI2577" i="15" s="1"/>
  <c r="C1359" i="11" s="1"/>
  <c r="AI2576" i="15"/>
  <c r="C1360" i="11" s="1"/>
  <c r="AA2578" i="15"/>
  <c r="W2579" i="15"/>
  <c r="X2579" i="15" s="1"/>
  <c r="Z2579" i="15" s="1"/>
  <c r="AI2575" i="15"/>
  <c r="C1361" i="11" s="1"/>
  <c r="B2581" i="15"/>
  <c r="V2580" i="15"/>
  <c r="U2580" i="15"/>
  <c r="Y2580" i="15"/>
  <c r="J2580" i="15"/>
  <c r="E2580" i="15"/>
  <c r="F2580" i="15" s="1"/>
  <c r="G2580" i="15" s="1"/>
  <c r="C2580" i="15" s="1"/>
  <c r="D2580" i="15" s="1"/>
  <c r="H2580" i="15" s="1"/>
  <c r="AF2580" i="15" s="1"/>
  <c r="E1356" i="11"/>
  <c r="I2580" i="15"/>
  <c r="N2580" i="15"/>
  <c r="O2580" i="15" s="1"/>
  <c r="P2580" i="15" s="1"/>
  <c r="L2580" i="15"/>
  <c r="S2580" i="15"/>
  <c r="AC2578" i="15"/>
  <c r="AD2578" i="15" s="1"/>
  <c r="Q2579" i="15"/>
  <c r="R2579" i="15" s="1"/>
  <c r="T2579" i="15" s="1"/>
  <c r="AB2579" i="15" s="1"/>
  <c r="K2579" i="15"/>
  <c r="M2579" i="15" s="1"/>
  <c r="AA2579" i="15" l="1"/>
  <c r="AJ2577" i="15"/>
  <c r="D1359" i="11" s="1"/>
  <c r="W2580" i="15"/>
  <c r="X2580" i="15" s="1"/>
  <c r="Z2580" i="15" s="1"/>
  <c r="AC2579" i="15"/>
  <c r="AD2579" i="15" s="1"/>
  <c r="AG2578" i="15"/>
  <c r="AE2578" i="15"/>
  <c r="B2582" i="15"/>
  <c r="V2581" i="15"/>
  <c r="U2581" i="15"/>
  <c r="Y2581" i="15"/>
  <c r="J2581" i="15"/>
  <c r="E2581" i="15"/>
  <c r="F2581" i="15" s="1"/>
  <c r="G2581" i="15" s="1"/>
  <c r="C2581" i="15" s="1"/>
  <c r="D2581" i="15" s="1"/>
  <c r="H2581" i="15" s="1"/>
  <c r="AF2581" i="15" s="1"/>
  <c r="E1355" i="11"/>
  <c r="I2581" i="15"/>
  <c r="N2581" i="15"/>
  <c r="O2581" i="15" s="1"/>
  <c r="P2581" i="15" s="1"/>
  <c r="L2581" i="15"/>
  <c r="S2581" i="15"/>
  <c r="Q2580" i="15"/>
  <c r="R2580" i="15" s="1"/>
  <c r="T2580" i="15" s="1"/>
  <c r="AB2580" i="15" s="1"/>
  <c r="K2580" i="15"/>
  <c r="M2580" i="15" s="1"/>
  <c r="AA2580" i="15" l="1"/>
  <c r="W2581" i="15"/>
  <c r="X2581" i="15" s="1"/>
  <c r="AA2581" i="15" s="1"/>
  <c r="AG2579" i="15"/>
  <c r="AC2580" i="15"/>
  <c r="AD2580" i="15" s="1"/>
  <c r="AE2579" i="15"/>
  <c r="AH2579" i="15" s="1"/>
  <c r="AJ2579" i="15" s="1"/>
  <c r="D1357" i="11" s="1"/>
  <c r="B2583" i="15"/>
  <c r="V2582" i="15"/>
  <c r="U2582" i="15"/>
  <c r="Y2582" i="15"/>
  <c r="J2582" i="15"/>
  <c r="E2582" i="15"/>
  <c r="F2582" i="15" s="1"/>
  <c r="G2582" i="15" s="1"/>
  <c r="C2582" i="15" s="1"/>
  <c r="D2582" i="15" s="1"/>
  <c r="H2582" i="15" s="1"/>
  <c r="AF2582" i="15" s="1"/>
  <c r="E1354" i="11"/>
  <c r="I2582" i="15"/>
  <c r="N2582" i="15"/>
  <c r="O2582" i="15" s="1"/>
  <c r="P2582" i="15" s="1"/>
  <c r="L2582" i="15"/>
  <c r="S2582" i="15"/>
  <c r="Q2581" i="15"/>
  <c r="R2581" i="15" s="1"/>
  <c r="T2581" i="15" s="1"/>
  <c r="AB2581" i="15" s="1"/>
  <c r="AH2578" i="15"/>
  <c r="K2581" i="15"/>
  <c r="M2581" i="15" s="1"/>
  <c r="AC2581" i="15" l="1"/>
  <c r="AD2581" i="15" s="1"/>
  <c r="AG2581" i="15" s="1"/>
  <c r="Z2581" i="15"/>
  <c r="AE2580" i="15"/>
  <c r="AG2580" i="15"/>
  <c r="Q2582" i="15"/>
  <c r="R2582" i="15" s="1"/>
  <c r="T2582" i="15" s="1"/>
  <c r="AB2582" i="15" s="1"/>
  <c r="AI2579" i="15"/>
  <c r="C1357" i="11" s="1"/>
  <c r="K2582" i="15"/>
  <c r="M2582" i="15" s="1"/>
  <c r="W2582" i="15"/>
  <c r="X2582" i="15" s="1"/>
  <c r="B2584" i="15"/>
  <c r="V2583" i="15"/>
  <c r="U2583" i="15"/>
  <c r="Y2583" i="15"/>
  <c r="J2583" i="15"/>
  <c r="E2583" i="15"/>
  <c r="F2583" i="15" s="1"/>
  <c r="G2583" i="15" s="1"/>
  <c r="C2583" i="15" s="1"/>
  <c r="D2583" i="15" s="1"/>
  <c r="H2583" i="15" s="1"/>
  <c r="AF2583" i="15" s="1"/>
  <c r="E1353" i="11"/>
  <c r="I2583" i="15"/>
  <c r="N2583" i="15"/>
  <c r="O2583" i="15" s="1"/>
  <c r="P2583" i="15" s="1"/>
  <c r="L2583" i="15"/>
  <c r="S2583" i="15"/>
  <c r="AJ2578" i="15"/>
  <c r="D1358" i="11" s="1"/>
  <c r="AI2578" i="15"/>
  <c r="C1358" i="11" s="1"/>
  <c r="AE2581" i="15" l="1"/>
  <c r="AH2581" i="15" s="1"/>
  <c r="AI2581" i="15" s="1"/>
  <c r="C1355" i="11" s="1"/>
  <c r="AH2580" i="15"/>
  <c r="AI2580" i="15" s="1"/>
  <c r="C1356" i="11" s="1"/>
  <c r="W2583" i="15"/>
  <c r="X2583" i="15" s="1"/>
  <c r="AA2583" i="15" s="1"/>
  <c r="B2585" i="15"/>
  <c r="V2584" i="15"/>
  <c r="U2584" i="15"/>
  <c r="Y2584" i="15"/>
  <c r="J2584" i="15"/>
  <c r="E2584" i="15"/>
  <c r="F2584" i="15" s="1"/>
  <c r="G2584" i="15" s="1"/>
  <c r="C2584" i="15" s="1"/>
  <c r="D2584" i="15" s="1"/>
  <c r="H2584" i="15" s="1"/>
  <c r="AF2584" i="15" s="1"/>
  <c r="E1352" i="11"/>
  <c r="I2584" i="15"/>
  <c r="N2584" i="15"/>
  <c r="O2584" i="15" s="1"/>
  <c r="P2584" i="15" s="1"/>
  <c r="L2584" i="15"/>
  <c r="S2584" i="15"/>
  <c r="AC2582" i="15"/>
  <c r="AD2582" i="15" s="1"/>
  <c r="Z2582" i="15"/>
  <c r="AA2582" i="15"/>
  <c r="Q2583" i="15"/>
  <c r="R2583" i="15" s="1"/>
  <c r="T2583" i="15" s="1"/>
  <c r="AB2583" i="15" s="1"/>
  <c r="K2583" i="15"/>
  <c r="M2583" i="15" s="1"/>
  <c r="AC2583" i="15" l="1"/>
  <c r="AD2583" i="15" s="1"/>
  <c r="AG2583" i="15" s="1"/>
  <c r="AJ2581" i="15"/>
  <c r="D1355" i="11" s="1"/>
  <c r="AJ2580" i="15"/>
  <c r="D1356" i="11" s="1"/>
  <c r="Z2583" i="15"/>
  <c r="AG2582" i="15"/>
  <c r="AE2582" i="15"/>
  <c r="AH2582" i="15" s="1"/>
  <c r="K2584" i="15"/>
  <c r="M2584" i="15" s="1"/>
  <c r="W2584" i="15"/>
  <c r="X2584" i="15" s="1"/>
  <c r="B2586" i="15"/>
  <c r="V2585" i="15"/>
  <c r="U2585" i="15"/>
  <c r="Y2585" i="15"/>
  <c r="J2585" i="15"/>
  <c r="E2585" i="15"/>
  <c r="F2585" i="15" s="1"/>
  <c r="G2585" i="15" s="1"/>
  <c r="C2585" i="15" s="1"/>
  <c r="D2585" i="15" s="1"/>
  <c r="H2585" i="15" s="1"/>
  <c r="AF2585" i="15" s="1"/>
  <c r="E1351" i="11"/>
  <c r="I2585" i="15"/>
  <c r="N2585" i="15"/>
  <c r="O2585" i="15" s="1"/>
  <c r="P2585" i="15" s="1"/>
  <c r="L2585" i="15"/>
  <c r="S2585" i="15"/>
  <c r="Q2584" i="15"/>
  <c r="R2584" i="15" s="1"/>
  <c r="T2584" i="15" s="1"/>
  <c r="AB2584" i="15" s="1"/>
  <c r="AE2583" i="15" l="1"/>
  <c r="AH2583" i="15" s="1"/>
  <c r="AI2583" i="15" s="1"/>
  <c r="C1353" i="11" s="1"/>
  <c r="AC2584" i="15"/>
  <c r="AD2584" i="15" s="1"/>
  <c r="W2585" i="15"/>
  <c r="X2585" i="15" s="1"/>
  <c r="AA2585" i="15" s="1"/>
  <c r="Q2585" i="15"/>
  <c r="R2585" i="15" s="1"/>
  <c r="T2585" i="15" s="1"/>
  <c r="AB2585" i="15" s="1"/>
  <c r="AJ2582" i="15"/>
  <c r="D1354" i="11" s="1"/>
  <c r="AI2582" i="15"/>
  <c r="C1354" i="11" s="1"/>
  <c r="B2587" i="15"/>
  <c r="V2586" i="15"/>
  <c r="U2586" i="15"/>
  <c r="Y2586" i="15"/>
  <c r="J2586" i="15"/>
  <c r="E2586" i="15"/>
  <c r="F2586" i="15" s="1"/>
  <c r="G2586" i="15" s="1"/>
  <c r="C2586" i="15" s="1"/>
  <c r="D2586" i="15" s="1"/>
  <c r="H2586" i="15" s="1"/>
  <c r="AF2586" i="15" s="1"/>
  <c r="E1350" i="11"/>
  <c r="I2586" i="15"/>
  <c r="N2586" i="15"/>
  <c r="O2586" i="15" s="1"/>
  <c r="P2586" i="15" s="1"/>
  <c r="L2586" i="15"/>
  <c r="S2586" i="15"/>
  <c r="Z2584" i="15"/>
  <c r="AA2584" i="15"/>
  <c r="K2585" i="15"/>
  <c r="M2585" i="15" s="1"/>
  <c r="AG2584" i="15" l="1"/>
  <c r="AJ2583" i="15"/>
  <c r="D1353" i="11" s="1"/>
  <c r="Z2585" i="15"/>
  <c r="W2586" i="15"/>
  <c r="X2586" i="15" s="1"/>
  <c r="B2588" i="15"/>
  <c r="V2587" i="15"/>
  <c r="U2587" i="15"/>
  <c r="Y2587" i="15"/>
  <c r="J2587" i="15"/>
  <c r="E2587" i="15"/>
  <c r="F2587" i="15" s="1"/>
  <c r="G2587" i="15" s="1"/>
  <c r="C2587" i="15" s="1"/>
  <c r="D2587" i="15" s="1"/>
  <c r="H2587" i="15" s="1"/>
  <c r="AF2587" i="15" s="1"/>
  <c r="E1349" i="11"/>
  <c r="I2587" i="15"/>
  <c r="N2587" i="15"/>
  <c r="O2587" i="15" s="1"/>
  <c r="P2587" i="15" s="1"/>
  <c r="L2587" i="15"/>
  <c r="S2587" i="15"/>
  <c r="AC2585" i="15"/>
  <c r="AD2585" i="15" s="1"/>
  <c r="Q2586" i="15"/>
  <c r="R2586" i="15" s="1"/>
  <c r="T2586" i="15" s="1"/>
  <c r="AB2586" i="15" s="1"/>
  <c r="AC2586" i="15" s="1"/>
  <c r="AD2586" i="15" s="1"/>
  <c r="K2586" i="15"/>
  <c r="M2586" i="15" s="1"/>
  <c r="AE2584" i="15"/>
  <c r="AH2584" i="15" s="1"/>
  <c r="Q2587" i="15" l="1"/>
  <c r="R2587" i="15" s="1"/>
  <c r="T2587" i="15" s="1"/>
  <c r="AB2587" i="15" s="1"/>
  <c r="K2587" i="15"/>
  <c r="M2587" i="15" s="1"/>
  <c r="AJ2584" i="15"/>
  <c r="D1352" i="11" s="1"/>
  <c r="AI2584" i="15"/>
  <c r="C1352" i="11" s="1"/>
  <c r="W2587" i="15"/>
  <c r="X2587" i="15" s="1"/>
  <c r="AG2585" i="15"/>
  <c r="AE2585" i="15"/>
  <c r="B2589" i="15"/>
  <c r="V2588" i="15"/>
  <c r="U2588" i="15"/>
  <c r="Y2588" i="15"/>
  <c r="J2588" i="15"/>
  <c r="E2588" i="15"/>
  <c r="F2588" i="15" s="1"/>
  <c r="G2588" i="15" s="1"/>
  <c r="C2588" i="15" s="1"/>
  <c r="D2588" i="15" s="1"/>
  <c r="H2588" i="15" s="1"/>
  <c r="AF2588" i="15" s="1"/>
  <c r="E1348" i="11"/>
  <c r="I2588" i="15"/>
  <c r="N2588" i="15"/>
  <c r="O2588" i="15" s="1"/>
  <c r="P2588" i="15" s="1"/>
  <c r="L2588" i="15"/>
  <c r="S2588" i="15"/>
  <c r="Z2586" i="15"/>
  <c r="AA2586" i="15"/>
  <c r="AG2586" i="15" s="1"/>
  <c r="AC2587" i="15" l="1"/>
  <c r="AD2587" i="15" s="1"/>
  <c r="W2588" i="15"/>
  <c r="X2588" i="15" s="1"/>
  <c r="Z2588" i="15" s="1"/>
  <c r="Q2588" i="15"/>
  <c r="R2588" i="15" s="1"/>
  <c r="T2588" i="15" s="1"/>
  <c r="AB2588" i="15" s="1"/>
  <c r="AH2585" i="15"/>
  <c r="AI2585" i="15" s="1"/>
  <c r="C1351" i="11" s="1"/>
  <c r="AA2587" i="15"/>
  <c r="Z2587" i="15"/>
  <c r="K2588" i="15"/>
  <c r="M2588" i="15" s="1"/>
  <c r="AE2586" i="15"/>
  <c r="AH2586" i="15" s="1"/>
  <c r="B2590" i="15"/>
  <c r="V2589" i="15"/>
  <c r="U2589" i="15"/>
  <c r="Y2589" i="15"/>
  <c r="J2589" i="15"/>
  <c r="E2589" i="15"/>
  <c r="F2589" i="15" s="1"/>
  <c r="G2589" i="15" s="1"/>
  <c r="C2589" i="15" s="1"/>
  <c r="D2589" i="15" s="1"/>
  <c r="H2589" i="15" s="1"/>
  <c r="AF2589" i="15" s="1"/>
  <c r="E1347" i="11"/>
  <c r="I2589" i="15"/>
  <c r="N2589" i="15"/>
  <c r="O2589" i="15" s="1"/>
  <c r="P2589" i="15" s="1"/>
  <c r="L2589" i="15"/>
  <c r="S2589" i="15"/>
  <c r="K2589" i="15" l="1"/>
  <c r="M2589" i="15" s="1"/>
  <c r="AC2588" i="15"/>
  <c r="AD2588" i="15" s="1"/>
  <c r="AG2588" i="15" s="1"/>
  <c r="AG2587" i="15"/>
  <c r="W2589" i="15"/>
  <c r="X2589" i="15" s="1"/>
  <c r="AA2589" i="15" s="1"/>
  <c r="AA2588" i="15"/>
  <c r="Q2589" i="15"/>
  <c r="R2589" i="15" s="1"/>
  <c r="T2589" i="15" s="1"/>
  <c r="AB2589" i="15" s="1"/>
  <c r="AJ2585" i="15"/>
  <c r="D1351" i="11" s="1"/>
  <c r="AI2586" i="15"/>
  <c r="C1350" i="11" s="1"/>
  <c r="AJ2586" i="15"/>
  <c r="D1350" i="11" s="1"/>
  <c r="B2591" i="15"/>
  <c r="V2590" i="15"/>
  <c r="U2590" i="15"/>
  <c r="Y2590" i="15"/>
  <c r="J2590" i="15"/>
  <c r="E2590" i="15"/>
  <c r="F2590" i="15" s="1"/>
  <c r="G2590" i="15" s="1"/>
  <c r="C2590" i="15" s="1"/>
  <c r="D2590" i="15" s="1"/>
  <c r="H2590" i="15" s="1"/>
  <c r="AF2590" i="15" s="1"/>
  <c r="E1346" i="11"/>
  <c r="I2590" i="15"/>
  <c r="N2590" i="15"/>
  <c r="O2590" i="15" s="1"/>
  <c r="P2590" i="15" s="1"/>
  <c r="L2590" i="15"/>
  <c r="S2590" i="15"/>
  <c r="AE2587" i="15"/>
  <c r="AH2587" i="15" s="1"/>
  <c r="AC2589" i="15" l="1"/>
  <c r="AD2589" i="15" s="1"/>
  <c r="AE2589" i="15" s="1"/>
  <c r="AE2588" i="15"/>
  <c r="AH2588" i="15" s="1"/>
  <c r="AI2588" i="15" s="1"/>
  <c r="C1348" i="11" s="1"/>
  <c r="Z2589" i="15"/>
  <c r="W2590" i="15"/>
  <c r="X2590" i="15" s="1"/>
  <c r="Z2590" i="15" s="1"/>
  <c r="AJ2587" i="15"/>
  <c r="D1349" i="11" s="1"/>
  <c r="AI2587" i="15"/>
  <c r="C1349" i="11" s="1"/>
  <c r="B2592" i="15"/>
  <c r="V2591" i="15"/>
  <c r="U2591" i="15"/>
  <c r="Y2591" i="15"/>
  <c r="J2591" i="15"/>
  <c r="E2591" i="15"/>
  <c r="F2591" i="15" s="1"/>
  <c r="G2591" i="15" s="1"/>
  <c r="C2591" i="15" s="1"/>
  <c r="D2591" i="15" s="1"/>
  <c r="H2591" i="15" s="1"/>
  <c r="AF2591" i="15" s="1"/>
  <c r="E1345" i="11"/>
  <c r="I2591" i="15"/>
  <c r="N2591" i="15"/>
  <c r="O2591" i="15" s="1"/>
  <c r="P2591" i="15" s="1"/>
  <c r="L2591" i="15"/>
  <c r="S2591" i="15"/>
  <c r="Q2590" i="15"/>
  <c r="R2590" i="15" s="1"/>
  <c r="T2590" i="15" s="1"/>
  <c r="AB2590" i="15" s="1"/>
  <c r="K2590" i="15"/>
  <c r="M2590" i="15" s="1"/>
  <c r="AG2589" i="15" l="1"/>
  <c r="AH2589" i="15" s="1"/>
  <c r="AC2590" i="15"/>
  <c r="AD2590" i="15" s="1"/>
  <c r="AJ2588" i="15"/>
  <c r="D1348" i="11" s="1"/>
  <c r="AA2590" i="15"/>
  <c r="W2591" i="15"/>
  <c r="X2591" i="15" s="1"/>
  <c r="B2593" i="15"/>
  <c r="V2592" i="15"/>
  <c r="U2592" i="15"/>
  <c r="Y2592" i="15"/>
  <c r="J2592" i="15"/>
  <c r="E2592" i="15"/>
  <c r="F2592" i="15" s="1"/>
  <c r="G2592" i="15" s="1"/>
  <c r="C2592" i="15" s="1"/>
  <c r="D2592" i="15" s="1"/>
  <c r="H2592" i="15" s="1"/>
  <c r="AF2592" i="15" s="1"/>
  <c r="E1344" i="11"/>
  <c r="I2592" i="15"/>
  <c r="N2592" i="15"/>
  <c r="O2592" i="15" s="1"/>
  <c r="P2592" i="15" s="1"/>
  <c r="L2592" i="15"/>
  <c r="S2592" i="15"/>
  <c r="Q2591" i="15"/>
  <c r="R2591" i="15" s="1"/>
  <c r="T2591" i="15" s="1"/>
  <c r="AB2591" i="15" s="1"/>
  <c r="K2591" i="15"/>
  <c r="M2591" i="15" s="1"/>
  <c r="AJ2589" i="15" l="1"/>
  <c r="D1347" i="11" s="1"/>
  <c r="AI2589" i="15"/>
  <c r="C1347" i="11" s="1"/>
  <c r="AC2591" i="15"/>
  <c r="AD2591" i="15" s="1"/>
  <c r="AE2590" i="15"/>
  <c r="AG2590" i="15"/>
  <c r="AH2590" i="15" s="1"/>
  <c r="W2592" i="15"/>
  <c r="X2592" i="15" s="1"/>
  <c r="Z2592" i="15" s="1"/>
  <c r="Q2592" i="15"/>
  <c r="R2592" i="15" s="1"/>
  <c r="T2592" i="15" s="1"/>
  <c r="AB2592" i="15" s="1"/>
  <c r="B2594" i="15"/>
  <c r="V2593" i="15"/>
  <c r="U2593" i="15"/>
  <c r="Y2593" i="15"/>
  <c r="J2593" i="15"/>
  <c r="E2593" i="15"/>
  <c r="F2593" i="15" s="1"/>
  <c r="G2593" i="15" s="1"/>
  <c r="C2593" i="15" s="1"/>
  <c r="D2593" i="15" s="1"/>
  <c r="H2593" i="15" s="1"/>
  <c r="AF2593" i="15" s="1"/>
  <c r="E1343" i="11"/>
  <c r="I2593" i="15"/>
  <c r="N2593" i="15"/>
  <c r="O2593" i="15" s="1"/>
  <c r="P2593" i="15" s="1"/>
  <c r="L2593" i="15"/>
  <c r="S2593" i="15"/>
  <c r="AA2591" i="15"/>
  <c r="Z2591" i="15"/>
  <c r="K2592" i="15"/>
  <c r="M2592" i="15" s="1"/>
  <c r="AG2591" i="15" l="1"/>
  <c r="AJ2590" i="15"/>
  <c r="D1346" i="11" s="1"/>
  <c r="AI2590" i="15"/>
  <c r="C1346" i="11" s="1"/>
  <c r="W2593" i="15"/>
  <c r="X2593" i="15" s="1"/>
  <c r="AA2593" i="15" s="1"/>
  <c r="AA2592" i="15"/>
  <c r="B2595" i="15"/>
  <c r="V2594" i="15"/>
  <c r="U2594" i="15"/>
  <c r="Y2594" i="15"/>
  <c r="J2594" i="15"/>
  <c r="E2594" i="15"/>
  <c r="F2594" i="15" s="1"/>
  <c r="G2594" i="15" s="1"/>
  <c r="C2594" i="15" s="1"/>
  <c r="D2594" i="15" s="1"/>
  <c r="H2594" i="15" s="1"/>
  <c r="AF2594" i="15" s="1"/>
  <c r="E1342" i="11"/>
  <c r="I2594" i="15"/>
  <c r="N2594" i="15"/>
  <c r="O2594" i="15" s="1"/>
  <c r="P2594" i="15" s="1"/>
  <c r="L2594" i="15"/>
  <c r="S2594" i="15"/>
  <c r="AC2592" i="15"/>
  <c r="AD2592" i="15" s="1"/>
  <c r="Q2593" i="15"/>
  <c r="R2593" i="15" s="1"/>
  <c r="T2593" i="15" s="1"/>
  <c r="AB2593" i="15" s="1"/>
  <c r="K2593" i="15"/>
  <c r="M2593" i="15" s="1"/>
  <c r="AE2591" i="15"/>
  <c r="AH2591" i="15" s="1"/>
  <c r="AC2593" i="15" l="1"/>
  <c r="AD2593" i="15" s="1"/>
  <c r="AE2593" i="15" s="1"/>
  <c r="W2594" i="15"/>
  <c r="X2594" i="15" s="1"/>
  <c r="Z2594" i="15" s="1"/>
  <c r="AE2592" i="15"/>
  <c r="Z2593" i="15"/>
  <c r="Q2594" i="15"/>
  <c r="R2594" i="15" s="1"/>
  <c r="T2594" i="15" s="1"/>
  <c r="AB2594" i="15" s="1"/>
  <c r="K2594" i="15"/>
  <c r="M2594" i="15" s="1"/>
  <c r="B2596" i="15"/>
  <c r="V2595" i="15"/>
  <c r="U2595" i="15"/>
  <c r="Y2595" i="15"/>
  <c r="J2595" i="15"/>
  <c r="E2595" i="15"/>
  <c r="F2595" i="15" s="1"/>
  <c r="G2595" i="15" s="1"/>
  <c r="C2595" i="15" s="1"/>
  <c r="D2595" i="15" s="1"/>
  <c r="H2595" i="15" s="1"/>
  <c r="AF2595" i="15" s="1"/>
  <c r="E1341" i="11"/>
  <c r="I2595" i="15"/>
  <c r="N2595" i="15"/>
  <c r="O2595" i="15" s="1"/>
  <c r="P2595" i="15" s="1"/>
  <c r="L2595" i="15"/>
  <c r="S2595" i="15"/>
  <c r="AG2592" i="15"/>
  <c r="AH2592" i="15" s="1"/>
  <c r="AJ2591" i="15"/>
  <c r="D1345" i="11" s="1"/>
  <c r="AI2591" i="15"/>
  <c r="C1345" i="11" s="1"/>
  <c r="AG2593" i="15" l="1"/>
  <c r="AC2594" i="15"/>
  <c r="AD2594" i="15" s="1"/>
  <c r="AG2594" i="15" s="1"/>
  <c r="AA2594" i="15"/>
  <c r="W2595" i="15"/>
  <c r="X2595" i="15" s="1"/>
  <c r="AA2595" i="15" s="1"/>
  <c r="AJ2592" i="15"/>
  <c r="D1344" i="11" s="1"/>
  <c r="AI2592" i="15"/>
  <c r="C1344" i="11" s="1"/>
  <c r="B2597" i="15"/>
  <c r="V2596" i="15"/>
  <c r="U2596" i="15"/>
  <c r="Y2596" i="15"/>
  <c r="J2596" i="15"/>
  <c r="E2596" i="15"/>
  <c r="F2596" i="15" s="1"/>
  <c r="G2596" i="15" s="1"/>
  <c r="C2596" i="15" s="1"/>
  <c r="D2596" i="15" s="1"/>
  <c r="H2596" i="15" s="1"/>
  <c r="AF2596" i="15" s="1"/>
  <c r="E1340" i="11"/>
  <c r="I2596" i="15"/>
  <c r="N2596" i="15"/>
  <c r="O2596" i="15" s="1"/>
  <c r="P2596" i="15" s="1"/>
  <c r="L2596" i="15"/>
  <c r="S2596" i="15"/>
  <c r="Q2595" i="15"/>
  <c r="R2595" i="15" s="1"/>
  <c r="T2595" i="15" s="1"/>
  <c r="AB2595" i="15" s="1"/>
  <c r="K2595" i="15"/>
  <c r="M2595" i="15" s="1"/>
  <c r="AH2593" i="15"/>
  <c r="AC2595" i="15" l="1"/>
  <c r="AD2595" i="15" s="1"/>
  <c r="AE2595" i="15" s="1"/>
  <c r="AE2594" i="15"/>
  <c r="AH2594" i="15" s="1"/>
  <c r="AJ2594" i="15" s="1"/>
  <c r="D1342" i="11" s="1"/>
  <c r="W2596" i="15"/>
  <c r="X2596" i="15" s="1"/>
  <c r="AA2596" i="15" s="1"/>
  <c r="Z2595" i="15"/>
  <c r="K2596" i="15"/>
  <c r="M2596" i="15" s="1"/>
  <c r="AJ2593" i="15"/>
  <c r="D1343" i="11" s="1"/>
  <c r="AI2593" i="15"/>
  <c r="C1343" i="11" s="1"/>
  <c r="B2598" i="15"/>
  <c r="V2597" i="15"/>
  <c r="U2597" i="15"/>
  <c r="Y2597" i="15"/>
  <c r="J2597" i="15"/>
  <c r="E2597" i="15"/>
  <c r="F2597" i="15" s="1"/>
  <c r="G2597" i="15" s="1"/>
  <c r="C2597" i="15" s="1"/>
  <c r="D2597" i="15" s="1"/>
  <c r="H2597" i="15" s="1"/>
  <c r="AF2597" i="15" s="1"/>
  <c r="E1339" i="11"/>
  <c r="I2597" i="15"/>
  <c r="N2597" i="15"/>
  <c r="O2597" i="15" s="1"/>
  <c r="P2597" i="15" s="1"/>
  <c r="L2597" i="15"/>
  <c r="S2597" i="15"/>
  <c r="Q2596" i="15"/>
  <c r="R2596" i="15" s="1"/>
  <c r="T2596" i="15" s="1"/>
  <c r="AB2596" i="15" s="1"/>
  <c r="AG2595" i="15" l="1"/>
  <c r="AH2595" i="15" s="1"/>
  <c r="AJ2595" i="15" s="1"/>
  <c r="D1341" i="11" s="1"/>
  <c r="AC2596" i="15"/>
  <c r="AD2596" i="15" s="1"/>
  <c r="AE2596" i="15" s="1"/>
  <c r="Z2596" i="15"/>
  <c r="W2597" i="15"/>
  <c r="X2597" i="15" s="1"/>
  <c r="AA2597" i="15" s="1"/>
  <c r="AI2594" i="15"/>
  <c r="C1342" i="11" s="1"/>
  <c r="B2599" i="15"/>
  <c r="V2598" i="15"/>
  <c r="U2598" i="15"/>
  <c r="Y2598" i="15"/>
  <c r="J2598" i="15"/>
  <c r="E2598" i="15"/>
  <c r="F2598" i="15" s="1"/>
  <c r="G2598" i="15" s="1"/>
  <c r="C2598" i="15" s="1"/>
  <c r="D2598" i="15" s="1"/>
  <c r="H2598" i="15" s="1"/>
  <c r="AF2598" i="15" s="1"/>
  <c r="E1338" i="11"/>
  <c r="I2598" i="15"/>
  <c r="N2598" i="15"/>
  <c r="O2598" i="15" s="1"/>
  <c r="P2598" i="15" s="1"/>
  <c r="L2598" i="15"/>
  <c r="S2598" i="15"/>
  <c r="Q2597" i="15"/>
  <c r="R2597" i="15" s="1"/>
  <c r="T2597" i="15" s="1"/>
  <c r="AB2597" i="15" s="1"/>
  <c r="K2597" i="15"/>
  <c r="M2597" i="15" s="1"/>
  <c r="AI2595" i="15" l="1"/>
  <c r="C1341" i="11" s="1"/>
  <c r="AG2596" i="15"/>
  <c r="AH2596" i="15" s="1"/>
  <c r="AC2597" i="15"/>
  <c r="AD2597" i="15" s="1"/>
  <c r="AG2597" i="15" s="1"/>
  <c r="W2598" i="15"/>
  <c r="X2598" i="15" s="1"/>
  <c r="Z2598" i="15" s="1"/>
  <c r="Z2597" i="15"/>
  <c r="B2600" i="15"/>
  <c r="V2599" i="15"/>
  <c r="U2599" i="15"/>
  <c r="Y2599" i="15"/>
  <c r="J2599" i="15"/>
  <c r="E2599" i="15"/>
  <c r="F2599" i="15" s="1"/>
  <c r="G2599" i="15" s="1"/>
  <c r="C2599" i="15" s="1"/>
  <c r="D2599" i="15" s="1"/>
  <c r="H2599" i="15" s="1"/>
  <c r="AF2599" i="15" s="1"/>
  <c r="E1337" i="11"/>
  <c r="I2599" i="15"/>
  <c r="N2599" i="15"/>
  <c r="O2599" i="15" s="1"/>
  <c r="P2599" i="15" s="1"/>
  <c r="L2599" i="15"/>
  <c r="S2599" i="15"/>
  <c r="K2598" i="15"/>
  <c r="M2598" i="15" s="1"/>
  <c r="Q2598" i="15"/>
  <c r="R2598" i="15" s="1"/>
  <c r="T2598" i="15" s="1"/>
  <c r="AB2598" i="15" s="1"/>
  <c r="AI2596" i="15" l="1"/>
  <c r="C1340" i="11" s="1"/>
  <c r="AJ2596" i="15"/>
  <c r="D1340" i="11" s="1"/>
  <c r="AE2597" i="15"/>
  <c r="AH2597" i="15" s="1"/>
  <c r="AI2597" i="15" s="1"/>
  <c r="C1339" i="11" s="1"/>
  <c r="AC2598" i="15"/>
  <c r="AD2598" i="15" s="1"/>
  <c r="AA2598" i="15"/>
  <c r="W2599" i="15"/>
  <c r="X2599" i="15" s="1"/>
  <c r="AA2599" i="15" s="1"/>
  <c r="B2601" i="15"/>
  <c r="V2600" i="15"/>
  <c r="U2600" i="15"/>
  <c r="Y2600" i="15"/>
  <c r="J2600" i="15"/>
  <c r="E2600" i="15"/>
  <c r="F2600" i="15" s="1"/>
  <c r="G2600" i="15" s="1"/>
  <c r="C2600" i="15" s="1"/>
  <c r="D2600" i="15" s="1"/>
  <c r="H2600" i="15" s="1"/>
  <c r="AF2600" i="15" s="1"/>
  <c r="E1336" i="11"/>
  <c r="I2600" i="15"/>
  <c r="N2600" i="15"/>
  <c r="O2600" i="15" s="1"/>
  <c r="P2600" i="15" s="1"/>
  <c r="L2600" i="15"/>
  <c r="S2600" i="15"/>
  <c r="Q2599" i="15"/>
  <c r="R2599" i="15" s="1"/>
  <c r="T2599" i="15" s="1"/>
  <c r="AB2599" i="15" s="1"/>
  <c r="K2599" i="15"/>
  <c r="M2599" i="15" s="1"/>
  <c r="AE2598" i="15" l="1"/>
  <c r="AC2599" i="15"/>
  <c r="AD2599" i="15" s="1"/>
  <c r="AG2599" i="15" s="1"/>
  <c r="Z2599" i="15"/>
  <c r="W2600" i="15"/>
  <c r="X2600" i="15" s="1"/>
  <c r="AA2600" i="15" s="1"/>
  <c r="AG2598" i="15"/>
  <c r="AH2598" i="15" s="1"/>
  <c r="AJ2597" i="15"/>
  <c r="D1339" i="11" s="1"/>
  <c r="K2600" i="15"/>
  <c r="M2600" i="15" s="1"/>
  <c r="B2602" i="15"/>
  <c r="V2601" i="15"/>
  <c r="U2601" i="15"/>
  <c r="Y2601" i="15"/>
  <c r="J2601" i="15"/>
  <c r="E2601" i="15"/>
  <c r="F2601" i="15" s="1"/>
  <c r="G2601" i="15" s="1"/>
  <c r="C2601" i="15" s="1"/>
  <c r="D2601" i="15" s="1"/>
  <c r="H2601" i="15" s="1"/>
  <c r="AF2601" i="15" s="1"/>
  <c r="E1335" i="11"/>
  <c r="I2601" i="15"/>
  <c r="N2601" i="15"/>
  <c r="O2601" i="15" s="1"/>
  <c r="P2601" i="15" s="1"/>
  <c r="L2601" i="15"/>
  <c r="S2601" i="15"/>
  <c r="Q2600" i="15"/>
  <c r="R2600" i="15" s="1"/>
  <c r="T2600" i="15" s="1"/>
  <c r="AB2600" i="15" s="1"/>
  <c r="AE2599" i="15" l="1"/>
  <c r="AH2599" i="15" s="1"/>
  <c r="AI2599" i="15" s="1"/>
  <c r="C1337" i="11" s="1"/>
  <c r="AC2600" i="15"/>
  <c r="AD2600" i="15" s="1"/>
  <c r="AG2600" i="15" s="1"/>
  <c r="Z2600" i="15"/>
  <c r="W2601" i="15"/>
  <c r="X2601" i="15" s="1"/>
  <c r="AA2601" i="15" s="1"/>
  <c r="Q2601" i="15"/>
  <c r="R2601" i="15" s="1"/>
  <c r="T2601" i="15" s="1"/>
  <c r="AB2601" i="15" s="1"/>
  <c r="B2603" i="15"/>
  <c r="V2602" i="15"/>
  <c r="U2602" i="15"/>
  <c r="Y2602" i="15"/>
  <c r="J2602" i="15"/>
  <c r="E2602" i="15"/>
  <c r="F2602" i="15" s="1"/>
  <c r="G2602" i="15" s="1"/>
  <c r="C2602" i="15" s="1"/>
  <c r="D2602" i="15" s="1"/>
  <c r="H2602" i="15" s="1"/>
  <c r="AF2602" i="15" s="1"/>
  <c r="E1334" i="11"/>
  <c r="I2602" i="15"/>
  <c r="N2602" i="15"/>
  <c r="O2602" i="15" s="1"/>
  <c r="P2602" i="15" s="1"/>
  <c r="L2602" i="15"/>
  <c r="S2602" i="15"/>
  <c r="AJ2598" i="15"/>
  <c r="D1338" i="11" s="1"/>
  <c r="AI2598" i="15"/>
  <c r="C1338" i="11" s="1"/>
  <c r="K2601" i="15"/>
  <c r="M2601" i="15" s="1"/>
  <c r="AE2600" i="15" l="1"/>
  <c r="AH2600" i="15" s="1"/>
  <c r="AI2600" i="15" s="1"/>
  <c r="C1336" i="11" s="1"/>
  <c r="AJ2599" i="15"/>
  <c r="D1337" i="11" s="1"/>
  <c r="Z2601" i="15"/>
  <c r="W2602" i="15"/>
  <c r="X2602" i="15" s="1"/>
  <c r="Z2602" i="15" s="1"/>
  <c r="Q2602" i="15"/>
  <c r="R2602" i="15" s="1"/>
  <c r="T2602" i="15" s="1"/>
  <c r="AB2602" i="15" s="1"/>
  <c r="B2604" i="15"/>
  <c r="V2603" i="15"/>
  <c r="U2603" i="15"/>
  <c r="Y2603" i="15"/>
  <c r="J2603" i="15"/>
  <c r="E2603" i="15"/>
  <c r="F2603" i="15" s="1"/>
  <c r="G2603" i="15" s="1"/>
  <c r="C2603" i="15" s="1"/>
  <c r="D2603" i="15" s="1"/>
  <c r="H2603" i="15" s="1"/>
  <c r="AF2603" i="15" s="1"/>
  <c r="E1333" i="11"/>
  <c r="I2603" i="15"/>
  <c r="N2603" i="15"/>
  <c r="O2603" i="15" s="1"/>
  <c r="P2603" i="15" s="1"/>
  <c r="L2603" i="15"/>
  <c r="S2603" i="15"/>
  <c r="AC2601" i="15"/>
  <c r="AD2601" i="15" s="1"/>
  <c r="K2602" i="15"/>
  <c r="M2602" i="15" s="1"/>
  <c r="AJ2600" i="15" l="1"/>
  <c r="D1336" i="11" s="1"/>
  <c r="W2603" i="15"/>
  <c r="X2603" i="15" s="1"/>
  <c r="AA2603" i="15" s="1"/>
  <c r="AA2602" i="15"/>
  <c r="K2603" i="15"/>
  <c r="M2603" i="15" s="1"/>
  <c r="AG2601" i="15"/>
  <c r="AE2601" i="15"/>
  <c r="B2605" i="15"/>
  <c r="V2604" i="15"/>
  <c r="U2604" i="15"/>
  <c r="Y2604" i="15"/>
  <c r="J2604" i="15"/>
  <c r="E2604" i="15"/>
  <c r="F2604" i="15" s="1"/>
  <c r="G2604" i="15" s="1"/>
  <c r="C2604" i="15" s="1"/>
  <c r="D2604" i="15" s="1"/>
  <c r="H2604" i="15" s="1"/>
  <c r="AF2604" i="15" s="1"/>
  <c r="E1332" i="11"/>
  <c r="I2604" i="15"/>
  <c r="N2604" i="15"/>
  <c r="O2604" i="15" s="1"/>
  <c r="P2604" i="15" s="1"/>
  <c r="L2604" i="15"/>
  <c r="S2604" i="15"/>
  <c r="AC2602" i="15"/>
  <c r="AD2602" i="15" s="1"/>
  <c r="Q2603" i="15"/>
  <c r="R2603" i="15" s="1"/>
  <c r="T2603" i="15" s="1"/>
  <c r="AB2603" i="15" s="1"/>
  <c r="AC2603" i="15" l="1"/>
  <c r="AD2603" i="15" s="1"/>
  <c r="AG2603" i="15" s="1"/>
  <c r="W2604" i="15"/>
  <c r="X2604" i="15" s="1"/>
  <c r="Z2604" i="15" s="1"/>
  <c r="Z2603" i="15"/>
  <c r="AH2601" i="15"/>
  <c r="AJ2601" i="15" s="1"/>
  <c r="D1335" i="11" s="1"/>
  <c r="B2606" i="15"/>
  <c r="V2605" i="15"/>
  <c r="U2605" i="15"/>
  <c r="Y2605" i="15"/>
  <c r="J2605" i="15"/>
  <c r="E2605" i="15"/>
  <c r="F2605" i="15" s="1"/>
  <c r="G2605" i="15" s="1"/>
  <c r="C2605" i="15" s="1"/>
  <c r="D2605" i="15" s="1"/>
  <c r="H2605" i="15" s="1"/>
  <c r="AF2605" i="15" s="1"/>
  <c r="E1331" i="11"/>
  <c r="I2605" i="15"/>
  <c r="N2605" i="15"/>
  <c r="O2605" i="15" s="1"/>
  <c r="P2605" i="15" s="1"/>
  <c r="L2605" i="15"/>
  <c r="S2605" i="15"/>
  <c r="Q2604" i="15"/>
  <c r="R2604" i="15" s="1"/>
  <c r="T2604" i="15" s="1"/>
  <c r="AB2604" i="15" s="1"/>
  <c r="AE2602" i="15"/>
  <c r="AG2602" i="15"/>
  <c r="K2604" i="15"/>
  <c r="M2604" i="15" s="1"/>
  <c r="AE2603" i="15" l="1"/>
  <c r="AH2603" i="15" s="1"/>
  <c r="AJ2603" i="15" s="1"/>
  <c r="D1333" i="11" s="1"/>
  <c r="AC2604" i="15"/>
  <c r="AD2604" i="15" s="1"/>
  <c r="AA2604" i="15"/>
  <c r="AI2601" i="15"/>
  <c r="C1335" i="11" s="1"/>
  <c r="K2605" i="15"/>
  <c r="M2605" i="15" s="1"/>
  <c r="W2605" i="15"/>
  <c r="X2605" i="15" s="1"/>
  <c r="B2607" i="15"/>
  <c r="V2606" i="15"/>
  <c r="U2606" i="15"/>
  <c r="Y2606" i="15"/>
  <c r="J2606" i="15"/>
  <c r="E2606" i="15"/>
  <c r="F2606" i="15" s="1"/>
  <c r="G2606" i="15" s="1"/>
  <c r="C2606" i="15" s="1"/>
  <c r="D2606" i="15" s="1"/>
  <c r="H2606" i="15" s="1"/>
  <c r="AF2606" i="15" s="1"/>
  <c r="E1330" i="11"/>
  <c r="I2606" i="15"/>
  <c r="N2606" i="15"/>
  <c r="O2606" i="15" s="1"/>
  <c r="P2606" i="15" s="1"/>
  <c r="L2606" i="15"/>
  <c r="S2606" i="15"/>
  <c r="AH2602" i="15"/>
  <c r="Q2605" i="15"/>
  <c r="R2605" i="15" s="1"/>
  <c r="T2605" i="15" s="1"/>
  <c r="AB2605" i="15" s="1"/>
  <c r="AC2605" i="15" l="1"/>
  <c r="AD2605" i="15" s="1"/>
  <c r="AI2603" i="15"/>
  <c r="C1333" i="11" s="1"/>
  <c r="AE2604" i="15"/>
  <c r="AG2604" i="15"/>
  <c r="AH2604" i="15" s="1"/>
  <c r="AI2604" i="15" s="1"/>
  <c r="C1332" i="11" s="1"/>
  <c r="W2606" i="15"/>
  <c r="X2606" i="15" s="1"/>
  <c r="Z2606" i="15" s="1"/>
  <c r="B2608" i="15"/>
  <c r="V2607" i="15"/>
  <c r="U2607" i="15"/>
  <c r="Y2607" i="15"/>
  <c r="J2607" i="15"/>
  <c r="E2607" i="15"/>
  <c r="F2607" i="15" s="1"/>
  <c r="G2607" i="15" s="1"/>
  <c r="C2607" i="15" s="1"/>
  <c r="D2607" i="15" s="1"/>
  <c r="H2607" i="15" s="1"/>
  <c r="AF2607" i="15" s="1"/>
  <c r="E1329" i="11"/>
  <c r="I2607" i="15"/>
  <c r="N2607" i="15"/>
  <c r="O2607" i="15" s="1"/>
  <c r="P2607" i="15" s="1"/>
  <c r="L2607" i="15"/>
  <c r="S2607" i="15"/>
  <c r="AA2605" i="15"/>
  <c r="Z2605" i="15"/>
  <c r="Q2606" i="15"/>
  <c r="R2606" i="15" s="1"/>
  <c r="T2606" i="15" s="1"/>
  <c r="AB2606" i="15" s="1"/>
  <c r="AC2606" i="15" s="1"/>
  <c r="AD2606" i="15" s="1"/>
  <c r="AI2602" i="15"/>
  <c r="C1334" i="11" s="1"/>
  <c r="AJ2602" i="15"/>
  <c r="D1334" i="11" s="1"/>
  <c r="K2606" i="15"/>
  <c r="M2606" i="15" s="1"/>
  <c r="AE2605" i="15" l="1"/>
  <c r="W2607" i="15"/>
  <c r="X2607" i="15" s="1"/>
  <c r="AA2607" i="15" s="1"/>
  <c r="AA2606" i="15"/>
  <c r="AE2606" i="15" s="1"/>
  <c r="Q2607" i="15"/>
  <c r="R2607" i="15" s="1"/>
  <c r="T2607" i="15" s="1"/>
  <c r="AB2607" i="15" s="1"/>
  <c r="AJ2604" i="15"/>
  <c r="D1332" i="11" s="1"/>
  <c r="K2607" i="15"/>
  <c r="M2607" i="15" s="1"/>
  <c r="B2609" i="15"/>
  <c r="V2608" i="15"/>
  <c r="U2608" i="15"/>
  <c r="Y2608" i="15"/>
  <c r="J2608" i="15"/>
  <c r="E2608" i="15"/>
  <c r="F2608" i="15" s="1"/>
  <c r="G2608" i="15" s="1"/>
  <c r="C2608" i="15" s="1"/>
  <c r="D2608" i="15" s="1"/>
  <c r="H2608" i="15" s="1"/>
  <c r="AF2608" i="15" s="1"/>
  <c r="E1328" i="11"/>
  <c r="I2608" i="15"/>
  <c r="N2608" i="15"/>
  <c r="O2608" i="15" s="1"/>
  <c r="P2608" i="15" s="1"/>
  <c r="L2608" i="15"/>
  <c r="S2608" i="15"/>
  <c r="AG2605" i="15"/>
  <c r="AH2605" i="15" s="1"/>
  <c r="AC2607" i="15" l="1"/>
  <c r="AD2607" i="15" s="1"/>
  <c r="AE2607" i="15" s="1"/>
  <c r="Z2607" i="15"/>
  <c r="AG2606" i="15"/>
  <c r="AH2606" i="15" s="1"/>
  <c r="W2608" i="15"/>
  <c r="X2608" i="15" s="1"/>
  <c r="AA2608" i="15" s="1"/>
  <c r="Q2608" i="15"/>
  <c r="R2608" i="15" s="1"/>
  <c r="T2608" i="15" s="1"/>
  <c r="AB2608" i="15" s="1"/>
  <c r="AI2605" i="15"/>
  <c r="C1331" i="11" s="1"/>
  <c r="AJ2605" i="15"/>
  <c r="D1331" i="11" s="1"/>
  <c r="B2610" i="15"/>
  <c r="V2609" i="15"/>
  <c r="U2609" i="15"/>
  <c r="Y2609" i="15"/>
  <c r="J2609" i="15"/>
  <c r="E2609" i="15"/>
  <c r="F2609" i="15" s="1"/>
  <c r="G2609" i="15" s="1"/>
  <c r="C2609" i="15" s="1"/>
  <c r="D2609" i="15" s="1"/>
  <c r="H2609" i="15" s="1"/>
  <c r="AF2609" i="15" s="1"/>
  <c r="E1327" i="11"/>
  <c r="I2609" i="15"/>
  <c r="N2609" i="15"/>
  <c r="O2609" i="15" s="1"/>
  <c r="P2609" i="15" s="1"/>
  <c r="L2609" i="15"/>
  <c r="S2609" i="15"/>
  <c r="K2608" i="15"/>
  <c r="M2608" i="15" s="1"/>
  <c r="AG2607" i="15" l="1"/>
  <c r="AH2607" i="15" s="1"/>
  <c r="AI2606" i="15"/>
  <c r="C1330" i="11" s="1"/>
  <c r="AJ2606" i="15"/>
  <c r="D1330" i="11" s="1"/>
  <c r="W2609" i="15"/>
  <c r="X2609" i="15" s="1"/>
  <c r="AA2609" i="15" s="1"/>
  <c r="Z2608" i="15"/>
  <c r="B2611" i="15"/>
  <c r="V2610" i="15"/>
  <c r="U2610" i="15"/>
  <c r="Y2610" i="15"/>
  <c r="J2610" i="15"/>
  <c r="E2610" i="15"/>
  <c r="F2610" i="15" s="1"/>
  <c r="G2610" i="15" s="1"/>
  <c r="C2610" i="15" s="1"/>
  <c r="D2610" i="15" s="1"/>
  <c r="H2610" i="15" s="1"/>
  <c r="AF2610" i="15" s="1"/>
  <c r="E1326" i="11"/>
  <c r="I2610" i="15"/>
  <c r="N2610" i="15"/>
  <c r="O2610" i="15" s="1"/>
  <c r="P2610" i="15" s="1"/>
  <c r="L2610" i="15"/>
  <c r="S2610" i="15"/>
  <c r="AC2608" i="15"/>
  <c r="AD2608" i="15" s="1"/>
  <c r="AE2608" i="15" s="1"/>
  <c r="Q2609" i="15"/>
  <c r="R2609" i="15" s="1"/>
  <c r="T2609" i="15" s="1"/>
  <c r="AB2609" i="15" s="1"/>
  <c r="K2609" i="15"/>
  <c r="M2609" i="15" s="1"/>
  <c r="AI2607" i="15" l="1"/>
  <c r="C1329" i="11" s="1"/>
  <c r="AJ2607" i="15"/>
  <c r="D1329" i="11" s="1"/>
  <c r="AC2609" i="15"/>
  <c r="AD2609" i="15" s="1"/>
  <c r="AE2609" i="15" s="1"/>
  <c r="Z2609" i="15"/>
  <c r="W2610" i="15"/>
  <c r="X2610" i="15" s="1"/>
  <c r="Z2610" i="15" s="1"/>
  <c r="K2610" i="15"/>
  <c r="M2610" i="15" s="1"/>
  <c r="AG2608" i="15"/>
  <c r="AH2608" i="15" s="1"/>
  <c r="B2612" i="15"/>
  <c r="V2611" i="15"/>
  <c r="U2611" i="15"/>
  <c r="Y2611" i="15"/>
  <c r="J2611" i="15"/>
  <c r="E2611" i="15"/>
  <c r="F2611" i="15" s="1"/>
  <c r="G2611" i="15" s="1"/>
  <c r="C2611" i="15" s="1"/>
  <c r="D2611" i="15" s="1"/>
  <c r="H2611" i="15" s="1"/>
  <c r="AF2611" i="15" s="1"/>
  <c r="E1325" i="11"/>
  <c r="I2611" i="15"/>
  <c r="N2611" i="15"/>
  <c r="O2611" i="15" s="1"/>
  <c r="P2611" i="15" s="1"/>
  <c r="L2611" i="15"/>
  <c r="S2611" i="15"/>
  <c r="Q2610" i="15"/>
  <c r="R2610" i="15" s="1"/>
  <c r="T2610" i="15" s="1"/>
  <c r="AB2610" i="15" s="1"/>
  <c r="AG2609" i="15" l="1"/>
  <c r="AH2609" i="15" s="1"/>
  <c r="AI2609" i="15" s="1"/>
  <c r="C1327" i="11" s="1"/>
  <c r="AC2610" i="15"/>
  <c r="AD2610" i="15" s="1"/>
  <c r="AA2610" i="15"/>
  <c r="W2611" i="15"/>
  <c r="X2611" i="15" s="1"/>
  <c r="B2613" i="15"/>
  <c r="V2612" i="15"/>
  <c r="U2612" i="15"/>
  <c r="Y2612" i="15"/>
  <c r="J2612" i="15"/>
  <c r="E2612" i="15"/>
  <c r="F2612" i="15" s="1"/>
  <c r="G2612" i="15" s="1"/>
  <c r="C2612" i="15" s="1"/>
  <c r="D2612" i="15" s="1"/>
  <c r="H2612" i="15" s="1"/>
  <c r="AF2612" i="15" s="1"/>
  <c r="E1324" i="11"/>
  <c r="I2612" i="15"/>
  <c r="N2612" i="15"/>
  <c r="O2612" i="15" s="1"/>
  <c r="P2612" i="15" s="1"/>
  <c r="L2612" i="15"/>
  <c r="S2612" i="15"/>
  <c r="K2611" i="15"/>
  <c r="M2611" i="15" s="1"/>
  <c r="AI2608" i="15"/>
  <c r="C1328" i="11" s="1"/>
  <c r="AJ2608" i="15"/>
  <c r="D1328" i="11" s="1"/>
  <c r="Q2611" i="15"/>
  <c r="R2611" i="15" s="1"/>
  <c r="T2611" i="15" s="1"/>
  <c r="AB2611" i="15" s="1"/>
  <c r="AC2611" i="15" l="1"/>
  <c r="AD2611" i="15" s="1"/>
  <c r="AJ2609" i="15"/>
  <c r="D1327" i="11" s="1"/>
  <c r="AG2610" i="15"/>
  <c r="AE2610" i="15"/>
  <c r="W2612" i="15"/>
  <c r="X2612" i="15" s="1"/>
  <c r="Z2612" i="15" s="1"/>
  <c r="Q2612" i="15"/>
  <c r="R2612" i="15" s="1"/>
  <c r="T2612" i="15" s="1"/>
  <c r="AB2612" i="15" s="1"/>
  <c r="B2614" i="15"/>
  <c r="V2613" i="15"/>
  <c r="U2613" i="15"/>
  <c r="Y2613" i="15"/>
  <c r="J2613" i="15"/>
  <c r="E2613" i="15"/>
  <c r="F2613" i="15" s="1"/>
  <c r="G2613" i="15" s="1"/>
  <c r="C2613" i="15" s="1"/>
  <c r="D2613" i="15" s="1"/>
  <c r="H2613" i="15" s="1"/>
  <c r="AF2613" i="15" s="1"/>
  <c r="E1323" i="11"/>
  <c r="I2613" i="15"/>
  <c r="N2613" i="15"/>
  <c r="O2613" i="15" s="1"/>
  <c r="P2613" i="15" s="1"/>
  <c r="L2613" i="15"/>
  <c r="S2613" i="15"/>
  <c r="AA2611" i="15"/>
  <c r="Z2611" i="15"/>
  <c r="K2612" i="15"/>
  <c r="M2612" i="15" s="1"/>
  <c r="AH2610" i="15" l="1"/>
  <c r="AJ2610" i="15" s="1"/>
  <c r="D1326" i="11" s="1"/>
  <c r="AE2611" i="15"/>
  <c r="AA2612" i="15"/>
  <c r="AC2612" i="15"/>
  <c r="AD2612" i="15" s="1"/>
  <c r="W2613" i="15"/>
  <c r="X2613" i="15" s="1"/>
  <c r="B2615" i="15"/>
  <c r="V2614" i="15"/>
  <c r="U2614" i="15"/>
  <c r="Y2614" i="15"/>
  <c r="J2614" i="15"/>
  <c r="E2614" i="15"/>
  <c r="F2614" i="15" s="1"/>
  <c r="G2614" i="15" s="1"/>
  <c r="C2614" i="15" s="1"/>
  <c r="D2614" i="15" s="1"/>
  <c r="H2614" i="15" s="1"/>
  <c r="AF2614" i="15" s="1"/>
  <c r="E1322" i="11"/>
  <c r="I2614" i="15"/>
  <c r="N2614" i="15"/>
  <c r="O2614" i="15" s="1"/>
  <c r="P2614" i="15" s="1"/>
  <c r="L2614" i="15"/>
  <c r="S2614" i="15"/>
  <c r="Q2613" i="15"/>
  <c r="R2613" i="15" s="1"/>
  <c r="T2613" i="15" s="1"/>
  <c r="AB2613" i="15" s="1"/>
  <c r="AG2611" i="15"/>
  <c r="AH2611" i="15" s="1"/>
  <c r="K2613" i="15"/>
  <c r="M2613" i="15" s="1"/>
  <c r="AI2610" i="15" l="1"/>
  <c r="C1326" i="11" s="1"/>
  <c r="AC2613" i="15"/>
  <c r="AD2613" i="15" s="1"/>
  <c r="AG2612" i="15"/>
  <c r="W2614" i="15"/>
  <c r="X2614" i="15" s="1"/>
  <c r="AA2614" i="15" s="1"/>
  <c r="AE2612" i="15"/>
  <c r="AH2612" i="15" s="1"/>
  <c r="AI2612" i="15" s="1"/>
  <c r="C1324" i="11" s="1"/>
  <c r="AI2611" i="15"/>
  <c r="C1325" i="11" s="1"/>
  <c r="AJ2611" i="15"/>
  <c r="D1325" i="11" s="1"/>
  <c r="K2614" i="15"/>
  <c r="M2614" i="15" s="1"/>
  <c r="B2616" i="15"/>
  <c r="V2615" i="15"/>
  <c r="U2615" i="15"/>
  <c r="Y2615" i="15"/>
  <c r="J2615" i="15"/>
  <c r="E2615" i="15"/>
  <c r="F2615" i="15" s="1"/>
  <c r="G2615" i="15" s="1"/>
  <c r="C2615" i="15" s="1"/>
  <c r="D2615" i="15" s="1"/>
  <c r="H2615" i="15" s="1"/>
  <c r="AF2615" i="15" s="1"/>
  <c r="E1321" i="11"/>
  <c r="I2615" i="15"/>
  <c r="N2615" i="15"/>
  <c r="O2615" i="15" s="1"/>
  <c r="P2615" i="15" s="1"/>
  <c r="L2615" i="15"/>
  <c r="S2615" i="15"/>
  <c r="Z2613" i="15"/>
  <c r="AA2613" i="15"/>
  <c r="Q2614" i="15"/>
  <c r="R2614" i="15" s="1"/>
  <c r="T2614" i="15" s="1"/>
  <c r="AB2614" i="15" s="1"/>
  <c r="AC2614" i="15" l="1"/>
  <c r="AD2614" i="15" s="1"/>
  <c r="AG2614" i="15" s="1"/>
  <c r="AG2613" i="15"/>
  <c r="Z2614" i="15"/>
  <c r="Q2615" i="15"/>
  <c r="R2615" i="15" s="1"/>
  <c r="T2615" i="15" s="1"/>
  <c r="AB2615" i="15" s="1"/>
  <c r="AJ2612" i="15"/>
  <c r="D1324" i="11" s="1"/>
  <c r="W2615" i="15"/>
  <c r="X2615" i="15" s="1"/>
  <c r="B2617" i="15"/>
  <c r="V2616" i="15"/>
  <c r="U2616" i="15"/>
  <c r="Y2616" i="15"/>
  <c r="J2616" i="15"/>
  <c r="E2616" i="15"/>
  <c r="F2616" i="15" s="1"/>
  <c r="G2616" i="15" s="1"/>
  <c r="C2616" i="15" s="1"/>
  <c r="D2616" i="15" s="1"/>
  <c r="H2616" i="15" s="1"/>
  <c r="AF2616" i="15" s="1"/>
  <c r="E1320" i="11"/>
  <c r="I2616" i="15"/>
  <c r="N2616" i="15"/>
  <c r="O2616" i="15" s="1"/>
  <c r="P2616" i="15" s="1"/>
  <c r="L2616" i="15"/>
  <c r="S2616" i="15"/>
  <c r="K2615" i="15"/>
  <c r="M2615" i="15" s="1"/>
  <c r="AE2613" i="15"/>
  <c r="AH2613" i="15" s="1"/>
  <c r="AE2614" i="15" l="1"/>
  <c r="AH2614" i="15" s="1"/>
  <c r="W2616" i="15"/>
  <c r="X2616" i="15" s="1"/>
  <c r="Z2616" i="15" s="1"/>
  <c r="Q2616" i="15"/>
  <c r="R2616" i="15" s="1"/>
  <c r="T2616" i="15" s="1"/>
  <c r="AB2616" i="15" s="1"/>
  <c r="K2616" i="15"/>
  <c r="M2616" i="15" s="1"/>
  <c r="AJ2613" i="15"/>
  <c r="D1323" i="11" s="1"/>
  <c r="AI2613" i="15"/>
  <c r="C1323" i="11" s="1"/>
  <c r="B2618" i="15"/>
  <c r="V2617" i="15"/>
  <c r="U2617" i="15"/>
  <c r="Y2617" i="15"/>
  <c r="J2617" i="15"/>
  <c r="E2617" i="15"/>
  <c r="F2617" i="15" s="1"/>
  <c r="G2617" i="15" s="1"/>
  <c r="C2617" i="15" s="1"/>
  <c r="D2617" i="15" s="1"/>
  <c r="H2617" i="15" s="1"/>
  <c r="AF2617" i="15" s="1"/>
  <c r="E1319" i="11"/>
  <c r="I2617" i="15"/>
  <c r="N2617" i="15"/>
  <c r="O2617" i="15" s="1"/>
  <c r="P2617" i="15" s="1"/>
  <c r="L2617" i="15"/>
  <c r="S2617" i="15"/>
  <c r="AC2615" i="15"/>
  <c r="AD2615" i="15" s="1"/>
  <c r="AA2615" i="15"/>
  <c r="Z2615" i="15"/>
  <c r="AJ2614" i="15" l="1"/>
  <c r="D1322" i="11" s="1"/>
  <c r="AI2614" i="15"/>
  <c r="C1322" i="11" s="1"/>
  <c r="AC2616" i="15"/>
  <c r="AD2616" i="15" s="1"/>
  <c r="K2617" i="15"/>
  <c r="M2617" i="15" s="1"/>
  <c r="AA2616" i="15"/>
  <c r="W2617" i="15"/>
  <c r="X2617" i="15" s="1"/>
  <c r="Z2617" i="15" s="1"/>
  <c r="B2619" i="15"/>
  <c r="V2618" i="15"/>
  <c r="U2618" i="15"/>
  <c r="Y2618" i="15"/>
  <c r="J2618" i="15"/>
  <c r="E2618" i="15"/>
  <c r="F2618" i="15" s="1"/>
  <c r="G2618" i="15" s="1"/>
  <c r="C2618" i="15" s="1"/>
  <c r="D2618" i="15" s="1"/>
  <c r="H2618" i="15" s="1"/>
  <c r="AF2618" i="15" s="1"/>
  <c r="E1318" i="11"/>
  <c r="I2618" i="15"/>
  <c r="N2618" i="15"/>
  <c r="O2618" i="15" s="1"/>
  <c r="P2618" i="15" s="1"/>
  <c r="L2618" i="15"/>
  <c r="S2618" i="15"/>
  <c r="Q2617" i="15"/>
  <c r="R2617" i="15" s="1"/>
  <c r="T2617" i="15" s="1"/>
  <c r="AB2617" i="15" s="1"/>
  <c r="AG2615" i="15"/>
  <c r="AE2615" i="15"/>
  <c r="AG2616" i="15" l="1"/>
  <c r="AC2617" i="15"/>
  <c r="AD2617" i="15" s="1"/>
  <c r="AE2616" i="15"/>
  <c r="AH2616" i="15" s="1"/>
  <c r="AI2616" i="15" s="1"/>
  <c r="C1320" i="11" s="1"/>
  <c r="W2618" i="15"/>
  <c r="X2618" i="15" s="1"/>
  <c r="Z2618" i="15" s="1"/>
  <c r="AA2617" i="15"/>
  <c r="AH2615" i="15"/>
  <c r="AJ2615" i="15" s="1"/>
  <c r="D1321" i="11" s="1"/>
  <c r="K2618" i="15"/>
  <c r="M2618" i="15" s="1"/>
  <c r="B2620" i="15"/>
  <c r="V2619" i="15"/>
  <c r="U2619" i="15"/>
  <c r="Y2619" i="15"/>
  <c r="J2619" i="15"/>
  <c r="E2619" i="15"/>
  <c r="F2619" i="15" s="1"/>
  <c r="G2619" i="15" s="1"/>
  <c r="C2619" i="15" s="1"/>
  <c r="D2619" i="15" s="1"/>
  <c r="H2619" i="15" s="1"/>
  <c r="AF2619" i="15" s="1"/>
  <c r="E1317" i="11"/>
  <c r="I2619" i="15"/>
  <c r="N2619" i="15"/>
  <c r="O2619" i="15" s="1"/>
  <c r="P2619" i="15" s="1"/>
  <c r="L2619" i="15"/>
  <c r="S2619" i="15"/>
  <c r="Q2618" i="15"/>
  <c r="R2618" i="15" s="1"/>
  <c r="T2618" i="15" s="1"/>
  <c r="AB2618" i="15" s="1"/>
  <c r="AC2618" i="15" l="1"/>
  <c r="AD2618" i="15" s="1"/>
  <c r="AG2618" i="15" s="1"/>
  <c r="AG2617" i="15"/>
  <c r="AA2618" i="15"/>
  <c r="W2619" i="15"/>
  <c r="X2619" i="15" s="1"/>
  <c r="Z2619" i="15" s="1"/>
  <c r="AE2617" i="15"/>
  <c r="AH2617" i="15" s="1"/>
  <c r="AJ2617" i="15" s="1"/>
  <c r="D1319" i="11" s="1"/>
  <c r="AI2615" i="15"/>
  <c r="C1321" i="11" s="1"/>
  <c r="AJ2616" i="15"/>
  <c r="D1320" i="11" s="1"/>
  <c r="B2621" i="15"/>
  <c r="V2620" i="15"/>
  <c r="U2620" i="15"/>
  <c r="Y2620" i="15"/>
  <c r="J2620" i="15"/>
  <c r="E2620" i="15"/>
  <c r="F2620" i="15" s="1"/>
  <c r="G2620" i="15" s="1"/>
  <c r="C2620" i="15" s="1"/>
  <c r="D2620" i="15" s="1"/>
  <c r="H2620" i="15" s="1"/>
  <c r="AF2620" i="15" s="1"/>
  <c r="E1316" i="11"/>
  <c r="I2620" i="15"/>
  <c r="N2620" i="15"/>
  <c r="O2620" i="15" s="1"/>
  <c r="P2620" i="15" s="1"/>
  <c r="L2620" i="15"/>
  <c r="S2620" i="15"/>
  <c r="Q2619" i="15"/>
  <c r="R2619" i="15" s="1"/>
  <c r="T2619" i="15" s="1"/>
  <c r="AB2619" i="15" s="1"/>
  <c r="K2619" i="15"/>
  <c r="M2619" i="15" s="1"/>
  <c r="AC2619" i="15" l="1"/>
  <c r="AD2619" i="15" s="1"/>
  <c r="AE2618" i="15"/>
  <c r="AH2618" i="15" s="1"/>
  <c r="AJ2618" i="15" s="1"/>
  <c r="D1318" i="11" s="1"/>
  <c r="AA2619" i="15"/>
  <c r="AI2617" i="15"/>
  <c r="C1319" i="11" s="1"/>
  <c r="W2620" i="15"/>
  <c r="X2620" i="15" s="1"/>
  <c r="Z2620" i="15" s="1"/>
  <c r="B2622" i="15"/>
  <c r="V2621" i="15"/>
  <c r="U2621" i="15"/>
  <c r="Y2621" i="15"/>
  <c r="J2621" i="15"/>
  <c r="E2621" i="15"/>
  <c r="F2621" i="15" s="1"/>
  <c r="G2621" i="15" s="1"/>
  <c r="C2621" i="15" s="1"/>
  <c r="D2621" i="15" s="1"/>
  <c r="H2621" i="15" s="1"/>
  <c r="AF2621" i="15" s="1"/>
  <c r="E1315" i="11"/>
  <c r="I2621" i="15"/>
  <c r="N2621" i="15"/>
  <c r="O2621" i="15" s="1"/>
  <c r="P2621" i="15" s="1"/>
  <c r="L2621" i="15"/>
  <c r="S2621" i="15"/>
  <c r="Q2620" i="15"/>
  <c r="R2620" i="15" s="1"/>
  <c r="T2620" i="15" s="1"/>
  <c r="AB2620" i="15" s="1"/>
  <c r="K2620" i="15"/>
  <c r="M2620" i="15" s="1"/>
  <c r="AI2618" i="15" l="1"/>
  <c r="C1318" i="11" s="1"/>
  <c r="AC2620" i="15"/>
  <c r="AD2620" i="15" s="1"/>
  <c r="AG2619" i="15"/>
  <c r="AA2620" i="15"/>
  <c r="AE2619" i="15"/>
  <c r="AH2619" i="15" s="1"/>
  <c r="AJ2619" i="15" s="1"/>
  <c r="D1317" i="11" s="1"/>
  <c r="W2621" i="15"/>
  <c r="X2621" i="15" s="1"/>
  <c r="AA2621" i="15" s="1"/>
  <c r="B2623" i="15"/>
  <c r="V2622" i="15"/>
  <c r="U2622" i="15"/>
  <c r="Y2622" i="15"/>
  <c r="J2622" i="15"/>
  <c r="E2622" i="15"/>
  <c r="F2622" i="15" s="1"/>
  <c r="G2622" i="15" s="1"/>
  <c r="C2622" i="15" s="1"/>
  <c r="D2622" i="15" s="1"/>
  <c r="H2622" i="15" s="1"/>
  <c r="AF2622" i="15" s="1"/>
  <c r="E1314" i="11"/>
  <c r="I2622" i="15"/>
  <c r="N2622" i="15"/>
  <c r="O2622" i="15" s="1"/>
  <c r="P2622" i="15" s="1"/>
  <c r="L2622" i="15"/>
  <c r="S2622" i="15"/>
  <c r="Q2621" i="15"/>
  <c r="R2621" i="15" s="1"/>
  <c r="T2621" i="15" s="1"/>
  <c r="AB2621" i="15" s="1"/>
  <c r="K2621" i="15"/>
  <c r="M2621" i="15" s="1"/>
  <c r="AG2620" i="15" l="1"/>
  <c r="AC2621" i="15"/>
  <c r="AD2621" i="15" s="1"/>
  <c r="AG2621" i="15" s="1"/>
  <c r="W2622" i="15"/>
  <c r="X2622" i="15" s="1"/>
  <c r="AA2622" i="15" s="1"/>
  <c r="AI2619" i="15"/>
  <c r="C1317" i="11" s="1"/>
  <c r="Z2621" i="15"/>
  <c r="AE2620" i="15"/>
  <c r="AH2620" i="15" s="1"/>
  <c r="AI2620" i="15" s="1"/>
  <c r="C1316" i="11" s="1"/>
  <c r="Q2622" i="15"/>
  <c r="R2622" i="15" s="1"/>
  <c r="T2622" i="15" s="1"/>
  <c r="AB2622" i="15" s="1"/>
  <c r="K2622" i="15"/>
  <c r="M2622" i="15" s="1"/>
  <c r="B2624" i="15"/>
  <c r="V2623" i="15"/>
  <c r="U2623" i="15"/>
  <c r="Y2623" i="15"/>
  <c r="J2623" i="15"/>
  <c r="E2623" i="15"/>
  <c r="F2623" i="15" s="1"/>
  <c r="G2623" i="15" s="1"/>
  <c r="C2623" i="15" s="1"/>
  <c r="D2623" i="15" s="1"/>
  <c r="H2623" i="15" s="1"/>
  <c r="AF2623" i="15" s="1"/>
  <c r="E1313" i="11"/>
  <c r="I2623" i="15"/>
  <c r="N2623" i="15"/>
  <c r="O2623" i="15" s="1"/>
  <c r="P2623" i="15" s="1"/>
  <c r="L2623" i="15"/>
  <c r="S2623" i="15"/>
  <c r="AE2621" i="15" l="1"/>
  <c r="AH2621" i="15" s="1"/>
  <c r="AC2622" i="15"/>
  <c r="AD2622" i="15" s="1"/>
  <c r="AG2622" i="15" s="1"/>
  <c r="AJ2620" i="15"/>
  <c r="D1316" i="11" s="1"/>
  <c r="Z2622" i="15"/>
  <c r="W2623" i="15"/>
  <c r="X2623" i="15" s="1"/>
  <c r="AA2623" i="15" s="1"/>
  <c r="B2625" i="15"/>
  <c r="V2624" i="15"/>
  <c r="U2624" i="15"/>
  <c r="Y2624" i="15"/>
  <c r="J2624" i="15"/>
  <c r="E2624" i="15"/>
  <c r="F2624" i="15" s="1"/>
  <c r="G2624" i="15" s="1"/>
  <c r="C2624" i="15" s="1"/>
  <c r="D2624" i="15" s="1"/>
  <c r="H2624" i="15" s="1"/>
  <c r="AF2624" i="15" s="1"/>
  <c r="E1312" i="11"/>
  <c r="I2624" i="15"/>
  <c r="N2624" i="15"/>
  <c r="O2624" i="15" s="1"/>
  <c r="P2624" i="15" s="1"/>
  <c r="L2624" i="15"/>
  <c r="S2624" i="15"/>
  <c r="Q2623" i="15"/>
  <c r="R2623" i="15" s="1"/>
  <c r="T2623" i="15" s="1"/>
  <c r="AB2623" i="15" s="1"/>
  <c r="K2623" i="15"/>
  <c r="M2623" i="15" s="1"/>
  <c r="AI2621" i="15" l="1"/>
  <c r="C1315" i="11" s="1"/>
  <c r="AJ2621" i="15"/>
  <c r="D1315" i="11" s="1"/>
  <c r="AE2622" i="15"/>
  <c r="AH2622" i="15" s="1"/>
  <c r="AJ2622" i="15" s="1"/>
  <c r="D1314" i="11" s="1"/>
  <c r="AC2623" i="15"/>
  <c r="AD2623" i="15" s="1"/>
  <c r="AE2623" i="15" s="1"/>
  <c r="W2624" i="15"/>
  <c r="X2624" i="15" s="1"/>
  <c r="Z2624" i="15" s="1"/>
  <c r="Z2623" i="15"/>
  <c r="K2624" i="15"/>
  <c r="M2624" i="15" s="1"/>
  <c r="B2626" i="15"/>
  <c r="V2625" i="15"/>
  <c r="U2625" i="15"/>
  <c r="Y2625" i="15"/>
  <c r="J2625" i="15"/>
  <c r="E2625" i="15"/>
  <c r="F2625" i="15" s="1"/>
  <c r="G2625" i="15" s="1"/>
  <c r="C2625" i="15" s="1"/>
  <c r="D2625" i="15" s="1"/>
  <c r="H2625" i="15" s="1"/>
  <c r="AF2625" i="15" s="1"/>
  <c r="E1311" i="11"/>
  <c r="I2625" i="15"/>
  <c r="N2625" i="15"/>
  <c r="O2625" i="15" s="1"/>
  <c r="P2625" i="15" s="1"/>
  <c r="L2625" i="15"/>
  <c r="S2625" i="15"/>
  <c r="Q2624" i="15"/>
  <c r="R2624" i="15" s="1"/>
  <c r="T2624" i="15" s="1"/>
  <c r="AB2624" i="15" s="1"/>
  <c r="AC2624" i="15" s="1"/>
  <c r="AD2624" i="15" s="1"/>
  <c r="AG2623" i="15" l="1"/>
  <c r="AI2622" i="15"/>
  <c r="C1314" i="11" s="1"/>
  <c r="AA2624" i="15"/>
  <c r="AG2624" i="15" s="1"/>
  <c r="Q2625" i="15"/>
  <c r="R2625" i="15" s="1"/>
  <c r="T2625" i="15" s="1"/>
  <c r="AB2625" i="15" s="1"/>
  <c r="W2625" i="15"/>
  <c r="X2625" i="15" s="1"/>
  <c r="B2627" i="15"/>
  <c r="V2626" i="15"/>
  <c r="U2626" i="15"/>
  <c r="Y2626" i="15"/>
  <c r="J2626" i="15"/>
  <c r="E2626" i="15"/>
  <c r="F2626" i="15" s="1"/>
  <c r="G2626" i="15" s="1"/>
  <c r="C2626" i="15" s="1"/>
  <c r="D2626" i="15" s="1"/>
  <c r="H2626" i="15" s="1"/>
  <c r="AF2626" i="15" s="1"/>
  <c r="E1310" i="11"/>
  <c r="I2626" i="15"/>
  <c r="N2626" i="15"/>
  <c r="O2626" i="15" s="1"/>
  <c r="P2626" i="15" s="1"/>
  <c r="L2626" i="15"/>
  <c r="S2626" i="15"/>
  <c r="K2625" i="15"/>
  <c r="M2625" i="15" s="1"/>
  <c r="AH2623" i="15"/>
  <c r="AE2624" i="15" l="1"/>
  <c r="AH2624" i="15" s="1"/>
  <c r="AJ2624" i="15" s="1"/>
  <c r="D1312" i="11" s="1"/>
  <c r="W2626" i="15"/>
  <c r="X2626" i="15" s="1"/>
  <c r="Z2626" i="15" s="1"/>
  <c r="Q2626" i="15"/>
  <c r="K2626" i="15"/>
  <c r="M2626" i="15" s="1"/>
  <c r="AI2623" i="15"/>
  <c r="C1313" i="11" s="1"/>
  <c r="AJ2623" i="15"/>
  <c r="D1313" i="11" s="1"/>
  <c r="R2626" i="15"/>
  <c r="T2626" i="15" s="1"/>
  <c r="AB2626" i="15" s="1"/>
  <c r="B2628" i="15"/>
  <c r="V2627" i="15"/>
  <c r="U2627" i="15"/>
  <c r="Y2627" i="15"/>
  <c r="J2627" i="15"/>
  <c r="E2627" i="15"/>
  <c r="F2627" i="15" s="1"/>
  <c r="G2627" i="15" s="1"/>
  <c r="C2627" i="15" s="1"/>
  <c r="D2627" i="15" s="1"/>
  <c r="H2627" i="15" s="1"/>
  <c r="AF2627" i="15" s="1"/>
  <c r="E1309" i="11"/>
  <c r="I2627" i="15"/>
  <c r="N2627" i="15"/>
  <c r="O2627" i="15" s="1"/>
  <c r="P2627" i="15" s="1"/>
  <c r="L2627" i="15"/>
  <c r="S2627" i="15"/>
  <c r="AC2625" i="15"/>
  <c r="AD2625" i="15" s="1"/>
  <c r="AA2625" i="15"/>
  <c r="Z2625" i="15"/>
  <c r="AC2626" i="15" l="1"/>
  <c r="AD2626" i="15" s="1"/>
  <c r="AA2626" i="15"/>
  <c r="AI2624" i="15"/>
  <c r="C1312" i="11" s="1"/>
  <c r="W2627" i="15"/>
  <c r="X2627" i="15" s="1"/>
  <c r="AA2627" i="15" s="1"/>
  <c r="AG2625" i="15"/>
  <c r="B2629" i="15"/>
  <c r="V2628" i="15"/>
  <c r="U2628" i="15"/>
  <c r="Y2628" i="15"/>
  <c r="J2628" i="15"/>
  <c r="E2628" i="15"/>
  <c r="F2628" i="15" s="1"/>
  <c r="G2628" i="15" s="1"/>
  <c r="C2628" i="15" s="1"/>
  <c r="D2628" i="15" s="1"/>
  <c r="H2628" i="15" s="1"/>
  <c r="AF2628" i="15" s="1"/>
  <c r="E1308" i="11"/>
  <c r="I2628" i="15"/>
  <c r="N2628" i="15"/>
  <c r="O2628" i="15" s="1"/>
  <c r="P2628" i="15" s="1"/>
  <c r="L2628" i="15"/>
  <c r="S2628" i="15"/>
  <c r="Q2627" i="15"/>
  <c r="R2627" i="15" s="1"/>
  <c r="T2627" i="15" s="1"/>
  <c r="AB2627" i="15" s="1"/>
  <c r="K2627" i="15"/>
  <c r="M2627" i="15" s="1"/>
  <c r="AE2625" i="15"/>
  <c r="AH2625" i="15" s="1"/>
  <c r="AC2627" i="15" l="1"/>
  <c r="AD2627" i="15" s="1"/>
  <c r="AE2627" i="15" s="1"/>
  <c r="AE2626" i="15"/>
  <c r="AH2626" i="15" s="1"/>
  <c r="AG2626" i="15"/>
  <c r="Z2627" i="15"/>
  <c r="Q2628" i="15"/>
  <c r="R2628" i="15" s="1"/>
  <c r="T2628" i="15" s="1"/>
  <c r="AB2628" i="15" s="1"/>
  <c r="AI2625" i="15"/>
  <c r="C1311" i="11" s="1"/>
  <c r="AJ2625" i="15"/>
  <c r="D1311" i="11" s="1"/>
  <c r="K2628" i="15"/>
  <c r="M2628" i="15" s="1"/>
  <c r="W2628" i="15"/>
  <c r="X2628" i="15" s="1"/>
  <c r="B2630" i="15"/>
  <c r="V2629" i="15"/>
  <c r="U2629" i="15"/>
  <c r="Y2629" i="15"/>
  <c r="J2629" i="15"/>
  <c r="E2629" i="15"/>
  <c r="F2629" i="15" s="1"/>
  <c r="G2629" i="15" s="1"/>
  <c r="C2629" i="15" s="1"/>
  <c r="D2629" i="15" s="1"/>
  <c r="H2629" i="15" s="1"/>
  <c r="AF2629" i="15" s="1"/>
  <c r="E1307" i="11"/>
  <c r="I2629" i="15"/>
  <c r="N2629" i="15"/>
  <c r="O2629" i="15" s="1"/>
  <c r="P2629" i="15" s="1"/>
  <c r="L2629" i="15"/>
  <c r="S2629" i="15"/>
  <c r="AG2627" i="15" l="1"/>
  <c r="AH2627" i="15" s="1"/>
  <c r="W2629" i="15"/>
  <c r="X2629" i="15" s="1"/>
  <c r="Z2629" i="15" s="1"/>
  <c r="Q2629" i="15"/>
  <c r="R2629" i="15" s="1"/>
  <c r="T2629" i="15" s="1"/>
  <c r="AB2629" i="15" s="1"/>
  <c r="B2631" i="15"/>
  <c r="V2630" i="15"/>
  <c r="U2630" i="15"/>
  <c r="Y2630" i="15"/>
  <c r="J2630" i="15"/>
  <c r="E2630" i="15"/>
  <c r="F2630" i="15" s="1"/>
  <c r="G2630" i="15" s="1"/>
  <c r="C2630" i="15" s="1"/>
  <c r="D2630" i="15" s="1"/>
  <c r="H2630" i="15" s="1"/>
  <c r="AF2630" i="15" s="1"/>
  <c r="E1306" i="11"/>
  <c r="I2630" i="15"/>
  <c r="N2630" i="15"/>
  <c r="O2630" i="15" s="1"/>
  <c r="P2630" i="15" s="1"/>
  <c r="L2630" i="15"/>
  <c r="S2630" i="15"/>
  <c r="AC2628" i="15"/>
  <c r="AD2628" i="15" s="1"/>
  <c r="AA2628" i="15"/>
  <c r="Z2628" i="15"/>
  <c r="AJ2626" i="15"/>
  <c r="D1310" i="11" s="1"/>
  <c r="AI2626" i="15"/>
  <c r="C1310" i="11" s="1"/>
  <c r="K2629" i="15"/>
  <c r="M2629" i="15" s="1"/>
  <c r="AI2627" i="15" l="1"/>
  <c r="C1309" i="11" s="1"/>
  <c r="AJ2627" i="15"/>
  <c r="D1309" i="11" s="1"/>
  <c r="AA2629" i="15"/>
  <c r="AG2628" i="15"/>
  <c r="K2630" i="15"/>
  <c r="M2630" i="15" s="1"/>
  <c r="AE2628" i="15"/>
  <c r="W2630" i="15"/>
  <c r="X2630" i="15" s="1"/>
  <c r="B2632" i="15"/>
  <c r="V2631" i="15"/>
  <c r="U2631" i="15"/>
  <c r="Y2631" i="15"/>
  <c r="J2631" i="15"/>
  <c r="E2631" i="15"/>
  <c r="F2631" i="15" s="1"/>
  <c r="G2631" i="15" s="1"/>
  <c r="C2631" i="15" s="1"/>
  <c r="D2631" i="15" s="1"/>
  <c r="H2631" i="15" s="1"/>
  <c r="AF2631" i="15" s="1"/>
  <c r="E1305" i="11"/>
  <c r="I2631" i="15"/>
  <c r="N2631" i="15"/>
  <c r="O2631" i="15" s="1"/>
  <c r="P2631" i="15" s="1"/>
  <c r="L2631" i="15"/>
  <c r="S2631" i="15"/>
  <c r="Q2630" i="15"/>
  <c r="R2630" i="15" s="1"/>
  <c r="T2630" i="15" s="1"/>
  <c r="AB2630" i="15" s="1"/>
  <c r="AC2629" i="15"/>
  <c r="AD2629" i="15" s="1"/>
  <c r="AC2630" i="15" l="1"/>
  <c r="AD2630" i="15" s="1"/>
  <c r="W2631" i="15"/>
  <c r="X2631" i="15" s="1"/>
  <c r="AA2631" i="15" s="1"/>
  <c r="AH2628" i="15"/>
  <c r="AJ2628" i="15" s="1"/>
  <c r="D1308" i="11" s="1"/>
  <c r="AE2629" i="15"/>
  <c r="B2633" i="15"/>
  <c r="V2632" i="15"/>
  <c r="U2632" i="15"/>
  <c r="Y2632" i="15"/>
  <c r="J2632" i="15"/>
  <c r="E2632" i="15"/>
  <c r="F2632" i="15" s="1"/>
  <c r="G2632" i="15" s="1"/>
  <c r="C2632" i="15" s="1"/>
  <c r="D2632" i="15" s="1"/>
  <c r="H2632" i="15" s="1"/>
  <c r="AF2632" i="15" s="1"/>
  <c r="E1304" i="11"/>
  <c r="I2632" i="15"/>
  <c r="N2632" i="15"/>
  <c r="O2632" i="15" s="1"/>
  <c r="P2632" i="15" s="1"/>
  <c r="L2632" i="15"/>
  <c r="Q2632" i="15"/>
  <c r="R2632" i="15" s="1"/>
  <c r="S2632" i="15"/>
  <c r="Q2631" i="15"/>
  <c r="R2631" i="15" s="1"/>
  <c r="T2631" i="15" s="1"/>
  <c r="AB2631" i="15" s="1"/>
  <c r="Z2630" i="15"/>
  <c r="AA2630" i="15"/>
  <c r="K2631" i="15"/>
  <c r="M2631" i="15" s="1"/>
  <c r="AG2629" i="15"/>
  <c r="AH2629" i="15" s="1"/>
  <c r="AE2630" i="15" l="1"/>
  <c r="AC2631" i="15"/>
  <c r="AD2631" i="15" s="1"/>
  <c r="AE2631" i="15" s="1"/>
  <c r="Z2631" i="15"/>
  <c r="AI2628" i="15"/>
  <c r="C1308" i="11" s="1"/>
  <c r="W2632" i="15"/>
  <c r="X2632" i="15" s="1"/>
  <c r="AJ2629" i="15"/>
  <c r="D1307" i="11" s="1"/>
  <c r="AI2629" i="15"/>
  <c r="C1307" i="11" s="1"/>
  <c r="T2632" i="15"/>
  <c r="AB2632" i="15" s="1"/>
  <c r="B2634" i="15"/>
  <c r="V2633" i="15"/>
  <c r="U2633" i="15"/>
  <c r="Y2633" i="15"/>
  <c r="J2633" i="15"/>
  <c r="E2633" i="15"/>
  <c r="F2633" i="15" s="1"/>
  <c r="G2633" i="15" s="1"/>
  <c r="C2633" i="15" s="1"/>
  <c r="D2633" i="15" s="1"/>
  <c r="H2633" i="15" s="1"/>
  <c r="AF2633" i="15" s="1"/>
  <c r="E1303" i="11"/>
  <c r="I2633" i="15"/>
  <c r="N2633" i="15"/>
  <c r="O2633" i="15" s="1"/>
  <c r="P2633" i="15" s="1"/>
  <c r="L2633" i="15"/>
  <c r="S2633" i="15"/>
  <c r="K2632" i="15"/>
  <c r="M2632" i="15" s="1"/>
  <c r="AG2630" i="15"/>
  <c r="AH2630" i="15" s="1"/>
  <c r="AG2631" i="15" l="1"/>
  <c r="AH2631" i="15" s="1"/>
  <c r="AI2631" i="15" s="1"/>
  <c r="C1305" i="11" s="1"/>
  <c r="W2633" i="15"/>
  <c r="X2633" i="15" s="1"/>
  <c r="Z2633" i="15" s="1"/>
  <c r="Q2633" i="15"/>
  <c r="R2633" i="15" s="1"/>
  <c r="T2633" i="15" s="1"/>
  <c r="AB2633" i="15" s="1"/>
  <c r="AJ2630" i="15"/>
  <c r="D1306" i="11" s="1"/>
  <c r="AI2630" i="15"/>
  <c r="C1306" i="11" s="1"/>
  <c r="B2635" i="15"/>
  <c r="V2634" i="15"/>
  <c r="U2634" i="15"/>
  <c r="Y2634" i="15"/>
  <c r="J2634" i="15"/>
  <c r="E2634" i="15"/>
  <c r="F2634" i="15" s="1"/>
  <c r="G2634" i="15" s="1"/>
  <c r="C2634" i="15" s="1"/>
  <c r="D2634" i="15" s="1"/>
  <c r="H2634" i="15" s="1"/>
  <c r="AF2634" i="15" s="1"/>
  <c r="E1302" i="11"/>
  <c r="I2634" i="15"/>
  <c r="N2634" i="15"/>
  <c r="O2634" i="15" s="1"/>
  <c r="P2634" i="15" s="1"/>
  <c r="L2634" i="15"/>
  <c r="S2634" i="15"/>
  <c r="AC2632" i="15"/>
  <c r="AD2632" i="15" s="1"/>
  <c r="Z2632" i="15"/>
  <c r="AA2632" i="15"/>
  <c r="K2633" i="15"/>
  <c r="M2633" i="15" s="1"/>
  <c r="AJ2631" i="15" l="1"/>
  <c r="D1305" i="11" s="1"/>
  <c r="AA2633" i="15"/>
  <c r="W2634" i="15"/>
  <c r="X2634" i="15" s="1"/>
  <c r="AA2634" i="15" s="1"/>
  <c r="AE2632" i="15"/>
  <c r="AG2632" i="15"/>
  <c r="AH2632" i="15" s="1"/>
  <c r="B2636" i="15"/>
  <c r="V2635" i="15"/>
  <c r="U2635" i="15"/>
  <c r="Y2635" i="15"/>
  <c r="J2635" i="15"/>
  <c r="E2635" i="15"/>
  <c r="F2635" i="15" s="1"/>
  <c r="G2635" i="15" s="1"/>
  <c r="C2635" i="15" s="1"/>
  <c r="D2635" i="15" s="1"/>
  <c r="H2635" i="15" s="1"/>
  <c r="AF2635" i="15" s="1"/>
  <c r="E1301" i="11"/>
  <c r="I2635" i="15"/>
  <c r="N2635" i="15"/>
  <c r="O2635" i="15" s="1"/>
  <c r="P2635" i="15" s="1"/>
  <c r="L2635" i="15"/>
  <c r="S2635" i="15"/>
  <c r="AC2633" i="15"/>
  <c r="AD2633" i="15" s="1"/>
  <c r="Q2634" i="15"/>
  <c r="R2634" i="15" s="1"/>
  <c r="T2634" i="15" s="1"/>
  <c r="AB2634" i="15" s="1"/>
  <c r="AC2634" i="15" s="1"/>
  <c r="AD2634" i="15" s="1"/>
  <c r="K2634" i="15"/>
  <c r="M2634" i="15" s="1"/>
  <c r="Z2634" i="15" l="1"/>
  <c r="W2635" i="15"/>
  <c r="X2635" i="15" s="1"/>
  <c r="AA2635" i="15" s="1"/>
  <c r="AG2634" i="15"/>
  <c r="AE2634" i="15"/>
  <c r="AJ2632" i="15"/>
  <c r="D1304" i="11" s="1"/>
  <c r="AI2632" i="15"/>
  <c r="C1304" i="11" s="1"/>
  <c r="B2637" i="15"/>
  <c r="V2636" i="15"/>
  <c r="U2636" i="15"/>
  <c r="Y2636" i="15"/>
  <c r="J2636" i="15"/>
  <c r="E2636" i="15"/>
  <c r="F2636" i="15" s="1"/>
  <c r="G2636" i="15" s="1"/>
  <c r="C2636" i="15" s="1"/>
  <c r="D2636" i="15" s="1"/>
  <c r="H2636" i="15" s="1"/>
  <c r="AF2636" i="15" s="1"/>
  <c r="E1300" i="11"/>
  <c r="I2636" i="15"/>
  <c r="N2636" i="15"/>
  <c r="O2636" i="15" s="1"/>
  <c r="P2636" i="15" s="1"/>
  <c r="L2636" i="15"/>
  <c r="S2636" i="15"/>
  <c r="AE2633" i="15"/>
  <c r="AG2633" i="15"/>
  <c r="Q2635" i="15"/>
  <c r="R2635" i="15" s="1"/>
  <c r="T2635" i="15" s="1"/>
  <c r="AB2635" i="15" s="1"/>
  <c r="K2635" i="15"/>
  <c r="M2635" i="15" s="1"/>
  <c r="AC2635" i="15" l="1"/>
  <c r="AD2635" i="15" s="1"/>
  <c r="AG2635" i="15" s="1"/>
  <c r="AH2634" i="15"/>
  <c r="AJ2634" i="15" s="1"/>
  <c r="D1302" i="11" s="1"/>
  <c r="Z2635" i="15"/>
  <c r="Q2636" i="15"/>
  <c r="R2636" i="15" s="1"/>
  <c r="T2636" i="15" s="1"/>
  <c r="AB2636" i="15" s="1"/>
  <c r="W2636" i="15"/>
  <c r="X2636" i="15" s="1"/>
  <c r="B2638" i="15"/>
  <c r="V2637" i="15"/>
  <c r="U2637" i="15"/>
  <c r="Y2637" i="15"/>
  <c r="J2637" i="15"/>
  <c r="E2637" i="15"/>
  <c r="F2637" i="15" s="1"/>
  <c r="G2637" i="15" s="1"/>
  <c r="C2637" i="15" s="1"/>
  <c r="D2637" i="15" s="1"/>
  <c r="H2637" i="15" s="1"/>
  <c r="AF2637" i="15" s="1"/>
  <c r="E1299" i="11"/>
  <c r="I2637" i="15"/>
  <c r="N2637" i="15"/>
  <c r="O2637" i="15" s="1"/>
  <c r="P2637" i="15" s="1"/>
  <c r="L2637" i="15"/>
  <c r="S2637" i="15"/>
  <c r="AH2633" i="15"/>
  <c r="K2636" i="15"/>
  <c r="M2636" i="15" s="1"/>
  <c r="AE2635" i="15" l="1"/>
  <c r="AH2635" i="15" s="1"/>
  <c r="AJ2635" i="15" s="1"/>
  <c r="D1301" i="11" s="1"/>
  <c r="AI2634" i="15"/>
  <c r="C1302" i="11" s="1"/>
  <c r="W2637" i="15"/>
  <c r="X2637" i="15" s="1"/>
  <c r="Z2637" i="15" s="1"/>
  <c r="Q2637" i="15"/>
  <c r="R2637" i="15" s="1"/>
  <c r="T2637" i="15" s="1"/>
  <c r="AB2637" i="15" s="1"/>
  <c r="K2637" i="15"/>
  <c r="M2637" i="15" s="1"/>
  <c r="AI2633" i="15"/>
  <c r="C1303" i="11" s="1"/>
  <c r="AJ2633" i="15"/>
  <c r="D1303" i="11" s="1"/>
  <c r="B2639" i="15"/>
  <c r="V2638" i="15"/>
  <c r="U2638" i="15"/>
  <c r="Y2638" i="15"/>
  <c r="J2638" i="15"/>
  <c r="E2638" i="15"/>
  <c r="F2638" i="15" s="1"/>
  <c r="G2638" i="15" s="1"/>
  <c r="C2638" i="15" s="1"/>
  <c r="D2638" i="15" s="1"/>
  <c r="H2638" i="15" s="1"/>
  <c r="AF2638" i="15" s="1"/>
  <c r="E1298" i="11"/>
  <c r="I2638" i="15"/>
  <c r="N2638" i="15"/>
  <c r="O2638" i="15" s="1"/>
  <c r="P2638" i="15" s="1"/>
  <c r="L2638" i="15"/>
  <c r="S2638" i="15"/>
  <c r="AC2636" i="15"/>
  <c r="AD2636" i="15" s="1"/>
  <c r="AA2636" i="15"/>
  <c r="Z2636" i="15"/>
  <c r="K2638" i="15" l="1"/>
  <c r="AI2635" i="15"/>
  <c r="C1301" i="11" s="1"/>
  <c r="AC2637" i="15"/>
  <c r="AD2637" i="15" s="1"/>
  <c r="AA2637" i="15"/>
  <c r="W2638" i="15"/>
  <c r="X2638" i="15" s="1"/>
  <c r="Z2638" i="15" s="1"/>
  <c r="AG2636" i="15"/>
  <c r="B2640" i="15"/>
  <c r="V2639" i="15"/>
  <c r="U2639" i="15"/>
  <c r="Y2639" i="15"/>
  <c r="J2639" i="15"/>
  <c r="E2639" i="15"/>
  <c r="F2639" i="15" s="1"/>
  <c r="G2639" i="15" s="1"/>
  <c r="C2639" i="15" s="1"/>
  <c r="D2639" i="15" s="1"/>
  <c r="H2639" i="15" s="1"/>
  <c r="AF2639" i="15" s="1"/>
  <c r="E1297" i="11"/>
  <c r="I2639" i="15"/>
  <c r="N2639" i="15"/>
  <c r="O2639" i="15" s="1"/>
  <c r="P2639" i="15" s="1"/>
  <c r="L2639" i="15"/>
  <c r="S2639" i="15"/>
  <c r="AE2636" i="15"/>
  <c r="AH2636" i="15" s="1"/>
  <c r="M2638" i="15"/>
  <c r="Q2638" i="15"/>
  <c r="R2638" i="15" s="1"/>
  <c r="T2638" i="15" s="1"/>
  <c r="AB2638" i="15" s="1"/>
  <c r="AC2638" i="15" l="1"/>
  <c r="AD2638" i="15" s="1"/>
  <c r="AG2637" i="15"/>
  <c r="AE2637" i="15"/>
  <c r="AH2637" i="15" s="1"/>
  <c r="AJ2637" i="15" s="1"/>
  <c r="D1299" i="11" s="1"/>
  <c r="AA2638" i="15"/>
  <c r="W2639" i="15"/>
  <c r="X2639" i="15" s="1"/>
  <c r="AA2639" i="15" s="1"/>
  <c r="Q2639" i="15"/>
  <c r="R2639" i="15" s="1"/>
  <c r="T2639" i="15" s="1"/>
  <c r="AB2639" i="15" s="1"/>
  <c r="AJ2636" i="15"/>
  <c r="D1300" i="11" s="1"/>
  <c r="AI2636" i="15"/>
  <c r="C1300" i="11" s="1"/>
  <c r="B2641" i="15"/>
  <c r="V2640" i="15"/>
  <c r="U2640" i="15"/>
  <c r="Y2640" i="15"/>
  <c r="J2640" i="15"/>
  <c r="E2640" i="15"/>
  <c r="F2640" i="15" s="1"/>
  <c r="G2640" i="15" s="1"/>
  <c r="C2640" i="15" s="1"/>
  <c r="D2640" i="15" s="1"/>
  <c r="H2640" i="15" s="1"/>
  <c r="AF2640" i="15" s="1"/>
  <c r="E1296" i="11"/>
  <c r="I2640" i="15"/>
  <c r="N2640" i="15"/>
  <c r="O2640" i="15" s="1"/>
  <c r="P2640" i="15" s="1"/>
  <c r="L2640" i="15"/>
  <c r="S2640" i="15"/>
  <c r="K2639" i="15"/>
  <c r="M2639" i="15" s="1"/>
  <c r="AE2638" i="15" l="1"/>
  <c r="AH2638" i="15" s="1"/>
  <c r="AJ2638" i="15" s="1"/>
  <c r="D1298" i="11" s="1"/>
  <c r="AG2638" i="15"/>
  <c r="Z2639" i="15"/>
  <c r="AI2637" i="15"/>
  <c r="C1299" i="11" s="1"/>
  <c r="W2640" i="15"/>
  <c r="X2640" i="15" s="1"/>
  <c r="Z2640" i="15" s="1"/>
  <c r="B2642" i="15"/>
  <c r="V2641" i="15"/>
  <c r="U2641" i="15"/>
  <c r="Y2641" i="15"/>
  <c r="J2641" i="15"/>
  <c r="E2641" i="15"/>
  <c r="F2641" i="15" s="1"/>
  <c r="G2641" i="15" s="1"/>
  <c r="C2641" i="15" s="1"/>
  <c r="D2641" i="15" s="1"/>
  <c r="H2641" i="15" s="1"/>
  <c r="AF2641" i="15" s="1"/>
  <c r="E1295" i="11"/>
  <c r="I2641" i="15"/>
  <c r="N2641" i="15"/>
  <c r="O2641" i="15" s="1"/>
  <c r="P2641" i="15" s="1"/>
  <c r="L2641" i="15"/>
  <c r="S2641" i="15"/>
  <c r="AC2639" i="15"/>
  <c r="AD2639" i="15" s="1"/>
  <c r="Q2640" i="15"/>
  <c r="R2640" i="15" s="1"/>
  <c r="T2640" i="15" s="1"/>
  <c r="AB2640" i="15" s="1"/>
  <c r="AC2640" i="15" s="1"/>
  <c r="AD2640" i="15" s="1"/>
  <c r="K2640" i="15"/>
  <c r="M2640" i="15" s="1"/>
  <c r="AI2638" i="15" l="1"/>
  <c r="C1298" i="11" s="1"/>
  <c r="AA2640" i="15"/>
  <c r="AG2640" i="15" s="1"/>
  <c r="Q2641" i="15"/>
  <c r="R2641" i="15" s="1"/>
  <c r="T2641" i="15" s="1"/>
  <c r="AB2641" i="15" s="1"/>
  <c r="K2641" i="15"/>
  <c r="M2641" i="15" s="1"/>
  <c r="W2641" i="15"/>
  <c r="X2641" i="15" s="1"/>
  <c r="B2643" i="15"/>
  <c r="V2642" i="15"/>
  <c r="U2642" i="15"/>
  <c r="Y2642" i="15"/>
  <c r="J2642" i="15"/>
  <c r="E2642" i="15"/>
  <c r="F2642" i="15" s="1"/>
  <c r="G2642" i="15" s="1"/>
  <c r="C2642" i="15" s="1"/>
  <c r="D2642" i="15" s="1"/>
  <c r="H2642" i="15" s="1"/>
  <c r="AF2642" i="15" s="1"/>
  <c r="E1294" i="11"/>
  <c r="I2642" i="15"/>
  <c r="N2642" i="15"/>
  <c r="O2642" i="15" s="1"/>
  <c r="P2642" i="15" s="1"/>
  <c r="L2642" i="15"/>
  <c r="S2642" i="15"/>
  <c r="AG2639" i="15"/>
  <c r="AE2639" i="15"/>
  <c r="W2642" i="15" l="1"/>
  <c r="X2642" i="15" s="1"/>
  <c r="Z2642" i="15" s="1"/>
  <c r="AE2640" i="15"/>
  <c r="AH2640" i="15" s="1"/>
  <c r="AI2640" i="15" s="1"/>
  <c r="C1296" i="11" s="1"/>
  <c r="AH2639" i="15"/>
  <c r="AI2639" i="15" s="1"/>
  <c r="C1297" i="11" s="1"/>
  <c r="B2644" i="15"/>
  <c r="V2643" i="15"/>
  <c r="U2643" i="15"/>
  <c r="Y2643" i="15"/>
  <c r="J2643" i="15"/>
  <c r="E2643" i="15"/>
  <c r="F2643" i="15" s="1"/>
  <c r="G2643" i="15" s="1"/>
  <c r="C2643" i="15" s="1"/>
  <c r="D2643" i="15" s="1"/>
  <c r="H2643" i="15" s="1"/>
  <c r="AF2643" i="15" s="1"/>
  <c r="E1293" i="11"/>
  <c r="I2643" i="15"/>
  <c r="N2643" i="15"/>
  <c r="O2643" i="15" s="1"/>
  <c r="P2643" i="15" s="1"/>
  <c r="L2643" i="15"/>
  <c r="S2643" i="15"/>
  <c r="AC2641" i="15"/>
  <c r="AD2641" i="15" s="1"/>
  <c r="AA2641" i="15"/>
  <c r="Z2641" i="15"/>
  <c r="Q2642" i="15"/>
  <c r="R2642" i="15" s="1"/>
  <c r="T2642" i="15" s="1"/>
  <c r="AB2642" i="15" s="1"/>
  <c r="K2642" i="15"/>
  <c r="M2642" i="15" s="1"/>
  <c r="AC2642" i="15" l="1"/>
  <c r="AD2642" i="15" s="1"/>
  <c r="W2643" i="15"/>
  <c r="X2643" i="15" s="1"/>
  <c r="Z2643" i="15" s="1"/>
  <c r="AA2642" i="15"/>
  <c r="AJ2640" i="15"/>
  <c r="D1296" i="11" s="1"/>
  <c r="AJ2639" i="15"/>
  <c r="D1297" i="11" s="1"/>
  <c r="Q2643" i="15"/>
  <c r="R2643" i="15" s="1"/>
  <c r="T2643" i="15" s="1"/>
  <c r="AB2643" i="15" s="1"/>
  <c r="AE2641" i="15"/>
  <c r="AG2641" i="15"/>
  <c r="AH2641" i="15" s="1"/>
  <c r="AI2641" i="15" s="1"/>
  <c r="C1295" i="11" s="1"/>
  <c r="B2645" i="15"/>
  <c r="V2644" i="15"/>
  <c r="U2644" i="15"/>
  <c r="Y2644" i="15"/>
  <c r="J2644" i="15"/>
  <c r="E2644" i="15"/>
  <c r="F2644" i="15" s="1"/>
  <c r="G2644" i="15" s="1"/>
  <c r="C2644" i="15" s="1"/>
  <c r="D2644" i="15" s="1"/>
  <c r="H2644" i="15" s="1"/>
  <c r="AF2644" i="15" s="1"/>
  <c r="E1292" i="11"/>
  <c r="I2644" i="15"/>
  <c r="N2644" i="15"/>
  <c r="O2644" i="15" s="1"/>
  <c r="P2644" i="15" s="1"/>
  <c r="L2644" i="15"/>
  <c r="S2644" i="15"/>
  <c r="K2643" i="15"/>
  <c r="M2643" i="15" s="1"/>
  <c r="AG2642" i="15" l="1"/>
  <c r="AE2642" i="15"/>
  <c r="AA2643" i="15"/>
  <c r="AJ2641" i="15"/>
  <c r="D1295" i="11" s="1"/>
  <c r="K2644" i="15"/>
  <c r="M2644" i="15" s="1"/>
  <c r="W2644" i="15"/>
  <c r="X2644" i="15" s="1"/>
  <c r="B2646" i="15"/>
  <c r="V2645" i="15"/>
  <c r="U2645" i="15"/>
  <c r="Y2645" i="15"/>
  <c r="J2645" i="15"/>
  <c r="E2645" i="15"/>
  <c r="F2645" i="15" s="1"/>
  <c r="G2645" i="15" s="1"/>
  <c r="C2645" i="15" s="1"/>
  <c r="D2645" i="15" s="1"/>
  <c r="H2645" i="15" s="1"/>
  <c r="AF2645" i="15" s="1"/>
  <c r="E1291" i="11"/>
  <c r="I2645" i="15"/>
  <c r="N2645" i="15"/>
  <c r="O2645" i="15" s="1"/>
  <c r="P2645" i="15" s="1"/>
  <c r="L2645" i="15"/>
  <c r="S2645" i="15"/>
  <c r="AC2643" i="15"/>
  <c r="AD2643" i="15" s="1"/>
  <c r="Q2644" i="15"/>
  <c r="R2644" i="15" s="1"/>
  <c r="T2644" i="15" s="1"/>
  <c r="AB2644" i="15" s="1"/>
  <c r="AC2644" i="15" s="1"/>
  <c r="AD2644" i="15" s="1"/>
  <c r="AH2642" i="15" l="1"/>
  <c r="AJ2642" i="15" s="1"/>
  <c r="D1294" i="11" s="1"/>
  <c r="W2645" i="15"/>
  <c r="X2645" i="15" s="1"/>
  <c r="AA2645" i="15" s="1"/>
  <c r="B2647" i="15"/>
  <c r="V2646" i="15"/>
  <c r="U2646" i="15"/>
  <c r="Y2646" i="15"/>
  <c r="J2646" i="15"/>
  <c r="E2646" i="15"/>
  <c r="F2646" i="15" s="1"/>
  <c r="G2646" i="15" s="1"/>
  <c r="C2646" i="15" s="1"/>
  <c r="D2646" i="15" s="1"/>
  <c r="H2646" i="15" s="1"/>
  <c r="AF2646" i="15" s="1"/>
  <c r="E1290" i="11"/>
  <c r="I2646" i="15"/>
  <c r="N2646" i="15"/>
  <c r="O2646" i="15" s="1"/>
  <c r="P2646" i="15" s="1"/>
  <c r="L2646" i="15"/>
  <c r="S2646" i="15"/>
  <c r="AE2643" i="15"/>
  <c r="AG2643" i="15"/>
  <c r="Z2644" i="15"/>
  <c r="AA2644" i="15"/>
  <c r="AG2644" i="15" s="1"/>
  <c r="Q2645" i="15"/>
  <c r="R2645" i="15" s="1"/>
  <c r="T2645" i="15" s="1"/>
  <c r="AB2645" i="15" s="1"/>
  <c r="K2645" i="15"/>
  <c r="M2645" i="15" s="1"/>
  <c r="AI2642" i="15" l="1"/>
  <c r="C1294" i="11" s="1"/>
  <c r="K2646" i="15"/>
  <c r="W2646" i="15"/>
  <c r="X2646" i="15" s="1"/>
  <c r="Z2646" i="15" s="1"/>
  <c r="Z2645" i="15"/>
  <c r="AC2645" i="15"/>
  <c r="AD2645" i="15" s="1"/>
  <c r="AE2645" i="15" s="1"/>
  <c r="B2648" i="15"/>
  <c r="V2647" i="15"/>
  <c r="U2647" i="15"/>
  <c r="Y2647" i="15"/>
  <c r="J2647" i="15"/>
  <c r="E2647" i="15"/>
  <c r="F2647" i="15" s="1"/>
  <c r="G2647" i="15" s="1"/>
  <c r="C2647" i="15" s="1"/>
  <c r="D2647" i="15" s="1"/>
  <c r="H2647" i="15" s="1"/>
  <c r="AF2647" i="15" s="1"/>
  <c r="E1289" i="11"/>
  <c r="I2647" i="15"/>
  <c r="N2647" i="15"/>
  <c r="O2647" i="15" s="1"/>
  <c r="P2647" i="15" s="1"/>
  <c r="L2647" i="15"/>
  <c r="S2647" i="15"/>
  <c r="AH2643" i="15"/>
  <c r="M2646" i="15"/>
  <c r="Q2646" i="15"/>
  <c r="R2646" i="15" s="1"/>
  <c r="T2646" i="15" s="1"/>
  <c r="AB2646" i="15" s="1"/>
  <c r="AE2644" i="15"/>
  <c r="AH2644" i="15" s="1"/>
  <c r="AC2646" i="15" l="1"/>
  <c r="AD2646" i="15" s="1"/>
  <c r="W2647" i="15"/>
  <c r="X2647" i="15" s="1"/>
  <c r="Z2647" i="15" s="1"/>
  <c r="AA2646" i="15"/>
  <c r="AG2645" i="15"/>
  <c r="AH2645" i="15" s="1"/>
  <c r="AI2643" i="15"/>
  <c r="C1293" i="11" s="1"/>
  <c r="AJ2643" i="15"/>
  <c r="D1293" i="11" s="1"/>
  <c r="B2649" i="15"/>
  <c r="V2648" i="15"/>
  <c r="U2648" i="15"/>
  <c r="Y2648" i="15"/>
  <c r="J2648" i="15"/>
  <c r="E2648" i="15"/>
  <c r="F2648" i="15" s="1"/>
  <c r="G2648" i="15" s="1"/>
  <c r="C2648" i="15" s="1"/>
  <c r="D2648" i="15" s="1"/>
  <c r="H2648" i="15" s="1"/>
  <c r="AF2648" i="15" s="1"/>
  <c r="E1288" i="11"/>
  <c r="I2648" i="15"/>
  <c r="N2648" i="15"/>
  <c r="O2648" i="15" s="1"/>
  <c r="P2648" i="15" s="1"/>
  <c r="L2648" i="15"/>
  <c r="S2648" i="15"/>
  <c r="AJ2644" i="15"/>
  <c r="D1292" i="11" s="1"/>
  <c r="AI2644" i="15"/>
  <c r="C1292" i="11" s="1"/>
  <c r="Q2647" i="15"/>
  <c r="R2647" i="15" s="1"/>
  <c r="T2647" i="15" s="1"/>
  <c r="AB2647" i="15" s="1"/>
  <c r="AC2647" i="15" s="1"/>
  <c r="AD2647" i="15" s="1"/>
  <c r="K2647" i="15"/>
  <c r="M2647" i="15" s="1"/>
  <c r="AG2646" i="15" l="1"/>
  <c r="AE2646" i="15"/>
  <c r="AH2646" i="15" s="1"/>
  <c r="AJ2646" i="15" s="1"/>
  <c r="D1290" i="11" s="1"/>
  <c r="AA2647" i="15"/>
  <c r="AG2647" i="15" s="1"/>
  <c r="W2648" i="15"/>
  <c r="X2648" i="15" s="1"/>
  <c r="B2650" i="15"/>
  <c r="V2649" i="15"/>
  <c r="U2649" i="15"/>
  <c r="Y2649" i="15"/>
  <c r="J2649" i="15"/>
  <c r="E2649" i="15"/>
  <c r="F2649" i="15" s="1"/>
  <c r="G2649" i="15" s="1"/>
  <c r="C2649" i="15" s="1"/>
  <c r="D2649" i="15" s="1"/>
  <c r="H2649" i="15" s="1"/>
  <c r="AF2649" i="15" s="1"/>
  <c r="E1287" i="11"/>
  <c r="I2649" i="15"/>
  <c r="N2649" i="15"/>
  <c r="O2649" i="15" s="1"/>
  <c r="P2649" i="15" s="1"/>
  <c r="L2649" i="15"/>
  <c r="S2649" i="15"/>
  <c r="Q2648" i="15"/>
  <c r="R2648" i="15" s="1"/>
  <c r="T2648" i="15" s="1"/>
  <c r="AB2648" i="15" s="1"/>
  <c r="AJ2645" i="15"/>
  <c r="D1291" i="11" s="1"/>
  <c r="AI2645" i="15"/>
  <c r="C1291" i="11" s="1"/>
  <c r="K2648" i="15"/>
  <c r="M2648" i="15" s="1"/>
  <c r="AE2647" i="15" l="1"/>
  <c r="AH2647" i="15" s="1"/>
  <c r="AI2646" i="15"/>
  <c r="C1290" i="11" s="1"/>
  <c r="Q2649" i="15"/>
  <c r="R2649" i="15" s="1"/>
  <c r="T2649" i="15" s="1"/>
  <c r="AB2649" i="15" s="1"/>
  <c r="AC2648" i="15"/>
  <c r="AD2648" i="15" s="1"/>
  <c r="W2649" i="15"/>
  <c r="X2649" i="15" s="1"/>
  <c r="B2651" i="15"/>
  <c r="V2650" i="15"/>
  <c r="U2650" i="15"/>
  <c r="Y2650" i="15"/>
  <c r="J2650" i="15"/>
  <c r="E2650" i="15"/>
  <c r="F2650" i="15" s="1"/>
  <c r="G2650" i="15" s="1"/>
  <c r="C2650" i="15" s="1"/>
  <c r="D2650" i="15" s="1"/>
  <c r="H2650" i="15" s="1"/>
  <c r="AF2650" i="15" s="1"/>
  <c r="E1286" i="11"/>
  <c r="I2650" i="15"/>
  <c r="N2650" i="15"/>
  <c r="O2650" i="15" s="1"/>
  <c r="P2650" i="15" s="1"/>
  <c r="L2650" i="15"/>
  <c r="S2650" i="15"/>
  <c r="Z2648" i="15"/>
  <c r="AA2648" i="15"/>
  <c r="K2649" i="15"/>
  <c r="M2649" i="15" s="1"/>
  <c r="K2650" i="15" l="1"/>
  <c r="W2650" i="15"/>
  <c r="X2650" i="15" s="1"/>
  <c r="AA2650" i="15" s="1"/>
  <c r="AE2648" i="15"/>
  <c r="AJ2647" i="15"/>
  <c r="D1289" i="11" s="1"/>
  <c r="AI2647" i="15"/>
  <c r="C1289" i="11" s="1"/>
  <c r="B2652" i="15"/>
  <c r="V2651" i="15"/>
  <c r="U2651" i="15"/>
  <c r="Y2651" i="15"/>
  <c r="J2651" i="15"/>
  <c r="E2651" i="15"/>
  <c r="F2651" i="15" s="1"/>
  <c r="G2651" i="15" s="1"/>
  <c r="C2651" i="15" s="1"/>
  <c r="D2651" i="15" s="1"/>
  <c r="H2651" i="15" s="1"/>
  <c r="AF2651" i="15" s="1"/>
  <c r="E1285" i="11"/>
  <c r="I2651" i="15"/>
  <c r="N2651" i="15"/>
  <c r="O2651" i="15" s="1"/>
  <c r="P2651" i="15" s="1"/>
  <c r="L2651" i="15"/>
  <c r="S2651" i="15"/>
  <c r="AC2649" i="15"/>
  <c r="AD2649" i="15" s="1"/>
  <c r="AA2649" i="15"/>
  <c r="Z2649" i="15"/>
  <c r="AG2648" i="15"/>
  <c r="AH2648" i="15" s="1"/>
  <c r="M2650" i="15"/>
  <c r="Q2650" i="15"/>
  <c r="R2650" i="15" s="1"/>
  <c r="T2650" i="15" s="1"/>
  <c r="AB2650" i="15" s="1"/>
  <c r="AC2650" i="15" s="1"/>
  <c r="AD2650" i="15" s="1"/>
  <c r="W2651" i="15" l="1"/>
  <c r="X2651" i="15" s="1"/>
  <c r="AA2651" i="15" s="1"/>
  <c r="Z2650" i="15"/>
  <c r="AJ2648" i="15"/>
  <c r="D1288" i="11" s="1"/>
  <c r="AI2648" i="15"/>
  <c r="C1288" i="11" s="1"/>
  <c r="AE2650" i="15"/>
  <c r="AG2650" i="15"/>
  <c r="B2653" i="15"/>
  <c r="V2652" i="15"/>
  <c r="U2652" i="15"/>
  <c r="Y2652" i="15"/>
  <c r="J2652" i="15"/>
  <c r="E2652" i="15"/>
  <c r="F2652" i="15" s="1"/>
  <c r="G2652" i="15" s="1"/>
  <c r="C2652" i="15" s="1"/>
  <c r="D2652" i="15" s="1"/>
  <c r="H2652" i="15" s="1"/>
  <c r="AF2652" i="15" s="1"/>
  <c r="E1284" i="11"/>
  <c r="I2652" i="15"/>
  <c r="N2652" i="15"/>
  <c r="O2652" i="15" s="1"/>
  <c r="P2652" i="15" s="1"/>
  <c r="L2652" i="15"/>
  <c r="S2652" i="15"/>
  <c r="AG2649" i="15"/>
  <c r="AE2649" i="15"/>
  <c r="Q2651" i="15"/>
  <c r="R2651" i="15" s="1"/>
  <c r="T2651" i="15" s="1"/>
  <c r="AB2651" i="15" s="1"/>
  <c r="K2651" i="15"/>
  <c r="M2651" i="15" s="1"/>
  <c r="AC2651" i="15" l="1"/>
  <c r="AD2651" i="15" s="1"/>
  <c r="AG2651" i="15" s="1"/>
  <c r="AH2649" i="15"/>
  <c r="AI2649" i="15" s="1"/>
  <c r="C1287" i="11" s="1"/>
  <c r="Z2651" i="15"/>
  <c r="W2652" i="15"/>
  <c r="X2652" i="15" s="1"/>
  <c r="Z2652" i="15" s="1"/>
  <c r="B2654" i="15"/>
  <c r="V2653" i="15"/>
  <c r="U2653" i="15"/>
  <c r="Y2653" i="15"/>
  <c r="J2653" i="15"/>
  <c r="E2653" i="15"/>
  <c r="F2653" i="15" s="1"/>
  <c r="G2653" i="15" s="1"/>
  <c r="C2653" i="15" s="1"/>
  <c r="D2653" i="15" s="1"/>
  <c r="H2653" i="15" s="1"/>
  <c r="AF2653" i="15" s="1"/>
  <c r="E1283" i="11"/>
  <c r="I2653" i="15"/>
  <c r="N2653" i="15"/>
  <c r="O2653" i="15" s="1"/>
  <c r="P2653" i="15" s="1"/>
  <c r="L2653" i="15"/>
  <c r="S2653" i="15"/>
  <c r="AH2650" i="15"/>
  <c r="Q2652" i="15"/>
  <c r="R2652" i="15" s="1"/>
  <c r="T2652" i="15" s="1"/>
  <c r="AB2652" i="15" s="1"/>
  <c r="K2652" i="15"/>
  <c r="M2652" i="15" s="1"/>
  <c r="AC2652" i="15" l="1"/>
  <c r="AD2652" i="15" s="1"/>
  <c r="AE2651" i="15"/>
  <c r="AH2651" i="15" s="1"/>
  <c r="AJ2651" i="15" s="1"/>
  <c r="D1285" i="11" s="1"/>
  <c r="AJ2649" i="15"/>
  <c r="D1287" i="11" s="1"/>
  <c r="AA2652" i="15"/>
  <c r="W2653" i="15"/>
  <c r="X2653" i="15" s="1"/>
  <c r="AA2653" i="15" s="1"/>
  <c r="B2655" i="15"/>
  <c r="V2654" i="15"/>
  <c r="U2654" i="15"/>
  <c r="Y2654" i="15"/>
  <c r="J2654" i="15"/>
  <c r="E2654" i="15"/>
  <c r="F2654" i="15" s="1"/>
  <c r="G2654" i="15" s="1"/>
  <c r="C2654" i="15" s="1"/>
  <c r="D2654" i="15" s="1"/>
  <c r="H2654" i="15" s="1"/>
  <c r="AF2654" i="15" s="1"/>
  <c r="E1282" i="11"/>
  <c r="I2654" i="15"/>
  <c r="N2654" i="15"/>
  <c r="O2654" i="15" s="1"/>
  <c r="P2654" i="15" s="1"/>
  <c r="L2654" i="15"/>
  <c r="S2654" i="15"/>
  <c r="AJ2650" i="15"/>
  <c r="D1286" i="11" s="1"/>
  <c r="AI2650" i="15"/>
  <c r="C1286" i="11" s="1"/>
  <c r="Q2653" i="15"/>
  <c r="R2653" i="15" s="1"/>
  <c r="T2653" i="15" s="1"/>
  <c r="AB2653" i="15" s="1"/>
  <c r="K2653" i="15"/>
  <c r="M2653" i="15" s="1"/>
  <c r="AE2652" i="15" l="1"/>
  <c r="AI2651" i="15"/>
  <c r="C1285" i="11" s="1"/>
  <c r="AC2653" i="15"/>
  <c r="AD2653" i="15" s="1"/>
  <c r="AE2653" i="15" s="1"/>
  <c r="AG2652" i="15"/>
  <c r="AH2652" i="15" s="1"/>
  <c r="AI2652" i="15" s="1"/>
  <c r="C1284" i="11" s="1"/>
  <c r="Z2653" i="15"/>
  <c r="W2654" i="15"/>
  <c r="X2654" i="15" s="1"/>
  <c r="Z2654" i="15" s="1"/>
  <c r="Q2654" i="15"/>
  <c r="R2654" i="15" s="1"/>
  <c r="T2654" i="15" s="1"/>
  <c r="AB2654" i="15" s="1"/>
  <c r="K2654" i="15"/>
  <c r="M2654" i="15" s="1"/>
  <c r="B2656" i="15"/>
  <c r="V2655" i="15"/>
  <c r="U2655" i="15"/>
  <c r="Y2655" i="15"/>
  <c r="J2655" i="15"/>
  <c r="E2655" i="15"/>
  <c r="F2655" i="15" s="1"/>
  <c r="G2655" i="15" s="1"/>
  <c r="C2655" i="15" s="1"/>
  <c r="D2655" i="15" s="1"/>
  <c r="H2655" i="15" s="1"/>
  <c r="AF2655" i="15" s="1"/>
  <c r="E1281" i="11"/>
  <c r="I2655" i="15"/>
  <c r="N2655" i="15"/>
  <c r="O2655" i="15" s="1"/>
  <c r="P2655" i="15" s="1"/>
  <c r="L2655" i="15"/>
  <c r="S2655" i="15"/>
  <c r="AG2653" i="15" l="1"/>
  <c r="AH2653" i="15" s="1"/>
  <c r="AC2654" i="15"/>
  <c r="AD2654" i="15" s="1"/>
  <c r="AA2654" i="15"/>
  <c r="AJ2652" i="15"/>
  <c r="D1284" i="11" s="1"/>
  <c r="W2655" i="15"/>
  <c r="X2655" i="15" s="1"/>
  <c r="Z2655" i="15" s="1"/>
  <c r="Q2655" i="15"/>
  <c r="R2655" i="15" s="1"/>
  <c r="T2655" i="15" s="1"/>
  <c r="AB2655" i="15" s="1"/>
  <c r="B2657" i="15"/>
  <c r="V2656" i="15"/>
  <c r="U2656" i="15"/>
  <c r="Y2656" i="15"/>
  <c r="J2656" i="15"/>
  <c r="E2656" i="15"/>
  <c r="F2656" i="15" s="1"/>
  <c r="G2656" i="15" s="1"/>
  <c r="C2656" i="15" s="1"/>
  <c r="D2656" i="15" s="1"/>
  <c r="H2656" i="15" s="1"/>
  <c r="AF2656" i="15" s="1"/>
  <c r="E1280" i="11"/>
  <c r="I2656" i="15"/>
  <c r="N2656" i="15"/>
  <c r="O2656" i="15" s="1"/>
  <c r="P2656" i="15" s="1"/>
  <c r="L2656" i="15"/>
  <c r="S2656" i="15"/>
  <c r="K2655" i="15"/>
  <c r="M2655" i="15" s="1"/>
  <c r="AJ2653" i="15" l="1"/>
  <c r="D1283" i="11" s="1"/>
  <c r="AI2653" i="15"/>
  <c r="C1283" i="11" s="1"/>
  <c r="AE2654" i="15"/>
  <c r="AG2654" i="15"/>
  <c r="AH2654" i="15" s="1"/>
  <c r="W2656" i="15"/>
  <c r="X2656" i="15" s="1"/>
  <c r="Z2656" i="15" s="1"/>
  <c r="AA2655" i="15"/>
  <c r="B2658" i="15"/>
  <c r="V2657" i="15"/>
  <c r="U2657" i="15"/>
  <c r="Y2657" i="15"/>
  <c r="J2657" i="15"/>
  <c r="E2657" i="15"/>
  <c r="F2657" i="15" s="1"/>
  <c r="G2657" i="15" s="1"/>
  <c r="C2657" i="15" s="1"/>
  <c r="D2657" i="15" s="1"/>
  <c r="H2657" i="15" s="1"/>
  <c r="AF2657" i="15" s="1"/>
  <c r="E1279" i="11"/>
  <c r="I2657" i="15"/>
  <c r="N2657" i="15"/>
  <c r="O2657" i="15" s="1"/>
  <c r="P2657" i="15" s="1"/>
  <c r="L2657" i="15"/>
  <c r="S2657" i="15"/>
  <c r="AC2655" i="15"/>
  <c r="AD2655" i="15" s="1"/>
  <c r="Q2656" i="15"/>
  <c r="R2656" i="15" s="1"/>
  <c r="T2656" i="15" s="1"/>
  <c r="AB2656" i="15" s="1"/>
  <c r="K2656" i="15"/>
  <c r="M2656" i="15" s="1"/>
  <c r="AC2656" i="15" l="1"/>
  <c r="AD2656" i="15" s="1"/>
  <c r="AJ2654" i="15"/>
  <c r="D1282" i="11" s="1"/>
  <c r="AI2654" i="15"/>
  <c r="C1282" i="11" s="1"/>
  <c r="AA2656" i="15"/>
  <c r="Q2657" i="15"/>
  <c r="R2657" i="15" s="1"/>
  <c r="T2657" i="15" s="1"/>
  <c r="AB2657" i="15" s="1"/>
  <c r="K2657" i="15"/>
  <c r="M2657" i="15" s="1"/>
  <c r="W2657" i="15"/>
  <c r="X2657" i="15" s="1"/>
  <c r="AG2655" i="15"/>
  <c r="AE2655" i="15"/>
  <c r="AH2655" i="15" s="1"/>
  <c r="B2659" i="15"/>
  <c r="V2658" i="15"/>
  <c r="U2658" i="15"/>
  <c r="J2658" i="15"/>
  <c r="Y2658" i="15"/>
  <c r="E2658" i="15"/>
  <c r="F2658" i="15" s="1"/>
  <c r="G2658" i="15" s="1"/>
  <c r="C2658" i="15" s="1"/>
  <c r="D2658" i="15" s="1"/>
  <c r="H2658" i="15" s="1"/>
  <c r="AF2658" i="15" s="1"/>
  <c r="E1278" i="11"/>
  <c r="I2658" i="15"/>
  <c r="N2658" i="15"/>
  <c r="O2658" i="15" s="1"/>
  <c r="P2658" i="15" s="1"/>
  <c r="L2658" i="15"/>
  <c r="S2658" i="15"/>
  <c r="K2658" i="15" l="1"/>
  <c r="M2658" i="15" s="1"/>
  <c r="AC2657" i="15"/>
  <c r="AD2657" i="15" s="1"/>
  <c r="AG2656" i="15"/>
  <c r="AE2656" i="15"/>
  <c r="AH2656" i="15" s="1"/>
  <c r="AJ2656" i="15" s="1"/>
  <c r="D1280" i="11" s="1"/>
  <c r="W2658" i="15"/>
  <c r="X2658" i="15" s="1"/>
  <c r="Z2658" i="15" s="1"/>
  <c r="B2660" i="15"/>
  <c r="V2659" i="15"/>
  <c r="U2659" i="15"/>
  <c r="Y2659" i="15"/>
  <c r="J2659" i="15"/>
  <c r="E2659" i="15"/>
  <c r="F2659" i="15" s="1"/>
  <c r="G2659" i="15" s="1"/>
  <c r="C2659" i="15" s="1"/>
  <c r="D2659" i="15" s="1"/>
  <c r="H2659" i="15" s="1"/>
  <c r="AF2659" i="15" s="1"/>
  <c r="E1277" i="11"/>
  <c r="I2659" i="15"/>
  <c r="N2659" i="15"/>
  <c r="O2659" i="15" s="1"/>
  <c r="P2659" i="15" s="1"/>
  <c r="L2659" i="15"/>
  <c r="S2659" i="15"/>
  <c r="Q2658" i="15"/>
  <c r="R2658" i="15" s="1"/>
  <c r="T2658" i="15" s="1"/>
  <c r="AB2658" i="15" s="1"/>
  <c r="Z2657" i="15"/>
  <c r="AA2657" i="15"/>
  <c r="AI2655" i="15"/>
  <c r="C1281" i="11" s="1"/>
  <c r="AJ2655" i="15"/>
  <c r="D1281" i="11" s="1"/>
  <c r="AG2657" i="15" l="1"/>
  <c r="AC2658" i="15"/>
  <c r="AD2658" i="15" s="1"/>
  <c r="AA2658" i="15"/>
  <c r="W2659" i="15"/>
  <c r="X2659" i="15" s="1"/>
  <c r="AA2659" i="15" s="1"/>
  <c r="AI2656" i="15"/>
  <c r="C1280" i="11" s="1"/>
  <c r="Q2659" i="15"/>
  <c r="R2659" i="15" s="1"/>
  <c r="T2659" i="15" s="1"/>
  <c r="AB2659" i="15" s="1"/>
  <c r="B2661" i="15"/>
  <c r="V2660" i="15"/>
  <c r="U2660" i="15"/>
  <c r="Y2660" i="15"/>
  <c r="J2660" i="15"/>
  <c r="E2660" i="15"/>
  <c r="F2660" i="15" s="1"/>
  <c r="G2660" i="15" s="1"/>
  <c r="C2660" i="15" s="1"/>
  <c r="D2660" i="15" s="1"/>
  <c r="H2660" i="15" s="1"/>
  <c r="AF2660" i="15" s="1"/>
  <c r="E1276" i="11"/>
  <c r="I2660" i="15"/>
  <c r="N2660" i="15"/>
  <c r="O2660" i="15" s="1"/>
  <c r="P2660" i="15" s="1"/>
  <c r="L2660" i="15"/>
  <c r="S2660" i="15"/>
  <c r="AE2657" i="15"/>
  <c r="AH2657" i="15" s="1"/>
  <c r="K2659" i="15"/>
  <c r="M2659" i="15" s="1"/>
  <c r="AG2658" i="15" l="1"/>
  <c r="Z2659" i="15"/>
  <c r="AE2658" i="15"/>
  <c r="AH2658" i="15" s="1"/>
  <c r="W2660" i="15"/>
  <c r="X2660" i="15" s="1"/>
  <c r="AA2660" i="15" s="1"/>
  <c r="K2660" i="15"/>
  <c r="AI2657" i="15"/>
  <c r="C1279" i="11" s="1"/>
  <c r="AJ2657" i="15"/>
  <c r="D1279" i="11" s="1"/>
  <c r="B2662" i="15"/>
  <c r="V2661" i="15"/>
  <c r="U2661" i="15"/>
  <c r="Y2661" i="15"/>
  <c r="J2661" i="15"/>
  <c r="E2661" i="15"/>
  <c r="F2661" i="15" s="1"/>
  <c r="G2661" i="15" s="1"/>
  <c r="C2661" i="15" s="1"/>
  <c r="D2661" i="15" s="1"/>
  <c r="H2661" i="15" s="1"/>
  <c r="AF2661" i="15" s="1"/>
  <c r="E1275" i="11"/>
  <c r="I2661" i="15"/>
  <c r="N2661" i="15"/>
  <c r="O2661" i="15" s="1"/>
  <c r="P2661" i="15" s="1"/>
  <c r="L2661" i="15"/>
  <c r="S2661" i="15"/>
  <c r="AC2659" i="15"/>
  <c r="AD2659" i="15" s="1"/>
  <c r="AG2659" i="15" s="1"/>
  <c r="M2660" i="15"/>
  <c r="Q2660" i="15"/>
  <c r="R2660" i="15" s="1"/>
  <c r="T2660" i="15" s="1"/>
  <c r="AB2660" i="15" s="1"/>
  <c r="K2661" i="15" l="1"/>
  <c r="M2661" i="15" s="1"/>
  <c r="AC2660" i="15"/>
  <c r="AD2660" i="15" s="1"/>
  <c r="AE2660" i="15" s="1"/>
  <c r="AJ2658" i="15"/>
  <c r="D1278" i="11" s="1"/>
  <c r="AI2658" i="15"/>
  <c r="C1278" i="11" s="1"/>
  <c r="Z2660" i="15"/>
  <c r="W2661" i="15"/>
  <c r="X2661" i="15" s="1"/>
  <c r="B2663" i="15"/>
  <c r="V2662" i="15"/>
  <c r="U2662" i="15"/>
  <c r="Y2662" i="15"/>
  <c r="J2662" i="15"/>
  <c r="E2662" i="15"/>
  <c r="F2662" i="15" s="1"/>
  <c r="G2662" i="15" s="1"/>
  <c r="C2662" i="15" s="1"/>
  <c r="D2662" i="15" s="1"/>
  <c r="H2662" i="15" s="1"/>
  <c r="AF2662" i="15" s="1"/>
  <c r="E1274" i="11"/>
  <c r="I2662" i="15"/>
  <c r="N2662" i="15"/>
  <c r="O2662" i="15" s="1"/>
  <c r="P2662" i="15" s="1"/>
  <c r="L2662" i="15"/>
  <c r="S2662" i="15"/>
  <c r="Q2661" i="15"/>
  <c r="R2661" i="15" s="1"/>
  <c r="T2661" i="15" s="1"/>
  <c r="AB2661" i="15" s="1"/>
  <c r="AE2659" i="15"/>
  <c r="AH2659" i="15" s="1"/>
  <c r="AC2661" i="15" l="1"/>
  <c r="AD2661" i="15" s="1"/>
  <c r="AG2660" i="15"/>
  <c r="AH2660" i="15" s="1"/>
  <c r="W2662" i="15"/>
  <c r="X2662" i="15" s="1"/>
  <c r="Z2662" i="15" s="1"/>
  <c r="Q2662" i="15"/>
  <c r="K2662" i="15"/>
  <c r="M2662" i="15" s="1"/>
  <c r="B2664" i="15"/>
  <c r="V2663" i="15"/>
  <c r="U2663" i="15"/>
  <c r="Y2663" i="15"/>
  <c r="J2663" i="15"/>
  <c r="E2663" i="15"/>
  <c r="F2663" i="15" s="1"/>
  <c r="G2663" i="15" s="1"/>
  <c r="C2663" i="15" s="1"/>
  <c r="D2663" i="15" s="1"/>
  <c r="H2663" i="15" s="1"/>
  <c r="AF2663" i="15" s="1"/>
  <c r="E1273" i="11"/>
  <c r="I2663" i="15"/>
  <c r="N2663" i="15"/>
  <c r="O2663" i="15" s="1"/>
  <c r="P2663" i="15" s="1"/>
  <c r="L2663" i="15"/>
  <c r="S2663" i="15"/>
  <c r="AI2659" i="15"/>
  <c r="C1277" i="11" s="1"/>
  <c r="AJ2659" i="15"/>
  <c r="D1277" i="11" s="1"/>
  <c r="AA2661" i="15"/>
  <c r="Z2661" i="15"/>
  <c r="R2662" i="15"/>
  <c r="T2662" i="15" s="1"/>
  <c r="AB2662" i="15" s="1"/>
  <c r="AG2661" i="15" l="1"/>
  <c r="AJ2660" i="15"/>
  <c r="D1276" i="11" s="1"/>
  <c r="AI2660" i="15"/>
  <c r="C1276" i="11" s="1"/>
  <c r="AC2662" i="15"/>
  <c r="AD2662" i="15" s="1"/>
  <c r="AA2662" i="15"/>
  <c r="W2663" i="15"/>
  <c r="X2663" i="15" s="1"/>
  <c r="AA2663" i="15" s="1"/>
  <c r="B2665" i="15"/>
  <c r="V2664" i="15"/>
  <c r="U2664" i="15"/>
  <c r="Y2664" i="15"/>
  <c r="J2664" i="15"/>
  <c r="E2664" i="15"/>
  <c r="F2664" i="15" s="1"/>
  <c r="G2664" i="15" s="1"/>
  <c r="C2664" i="15" s="1"/>
  <c r="D2664" i="15" s="1"/>
  <c r="H2664" i="15" s="1"/>
  <c r="AF2664" i="15" s="1"/>
  <c r="E1272" i="11"/>
  <c r="I2664" i="15"/>
  <c r="N2664" i="15"/>
  <c r="O2664" i="15" s="1"/>
  <c r="P2664" i="15" s="1"/>
  <c r="L2664" i="15"/>
  <c r="S2664" i="15"/>
  <c r="Q2663" i="15"/>
  <c r="R2663" i="15" s="1"/>
  <c r="T2663" i="15" s="1"/>
  <c r="AB2663" i="15" s="1"/>
  <c r="K2663" i="15"/>
  <c r="M2663" i="15" s="1"/>
  <c r="AE2661" i="15"/>
  <c r="AH2661" i="15" s="1"/>
  <c r="AE2662" i="15" l="1"/>
  <c r="AC2663" i="15"/>
  <c r="AD2663" i="15" s="1"/>
  <c r="AG2663" i="15" s="1"/>
  <c r="AG2662" i="15"/>
  <c r="AH2662" i="15" s="1"/>
  <c r="W2664" i="15"/>
  <c r="X2664" i="15" s="1"/>
  <c r="AA2664" i="15" s="1"/>
  <c r="Z2663" i="15"/>
  <c r="Q2664" i="15"/>
  <c r="R2664" i="15" s="1"/>
  <c r="T2664" i="15" s="1"/>
  <c r="AB2664" i="15" s="1"/>
  <c r="AI2661" i="15"/>
  <c r="C1275" i="11" s="1"/>
  <c r="AJ2661" i="15"/>
  <c r="D1275" i="11" s="1"/>
  <c r="K2664" i="15"/>
  <c r="M2664" i="15" s="1"/>
  <c r="B2666" i="15"/>
  <c r="V2665" i="15"/>
  <c r="U2665" i="15"/>
  <c r="Y2665" i="15"/>
  <c r="J2665" i="15"/>
  <c r="E2665" i="15"/>
  <c r="F2665" i="15" s="1"/>
  <c r="G2665" i="15" s="1"/>
  <c r="C2665" i="15" s="1"/>
  <c r="D2665" i="15" s="1"/>
  <c r="H2665" i="15" s="1"/>
  <c r="AF2665" i="15" s="1"/>
  <c r="E1271" i="11"/>
  <c r="I2665" i="15"/>
  <c r="N2665" i="15"/>
  <c r="O2665" i="15" s="1"/>
  <c r="P2665" i="15" s="1"/>
  <c r="L2665" i="15"/>
  <c r="S2665" i="15"/>
  <c r="AE2663" i="15" l="1"/>
  <c r="AH2663" i="15" s="1"/>
  <c r="AJ2663" i="15" s="1"/>
  <c r="D1273" i="11" s="1"/>
  <c r="W2665" i="15"/>
  <c r="X2665" i="15" s="1"/>
  <c r="AA2665" i="15" s="1"/>
  <c r="Z2664" i="15"/>
  <c r="AC2664" i="15"/>
  <c r="AD2664" i="15" s="1"/>
  <c r="AE2664" i="15" s="1"/>
  <c r="Q2665" i="15"/>
  <c r="R2665" i="15" s="1"/>
  <c r="T2665" i="15" s="1"/>
  <c r="AB2665" i="15" s="1"/>
  <c r="AJ2662" i="15"/>
  <c r="D1274" i="11" s="1"/>
  <c r="AI2662" i="15"/>
  <c r="C1274" i="11" s="1"/>
  <c r="B2667" i="15"/>
  <c r="V2666" i="15"/>
  <c r="U2666" i="15"/>
  <c r="Y2666" i="15"/>
  <c r="J2666" i="15"/>
  <c r="E2666" i="15"/>
  <c r="F2666" i="15" s="1"/>
  <c r="G2666" i="15" s="1"/>
  <c r="C2666" i="15" s="1"/>
  <c r="D2666" i="15" s="1"/>
  <c r="H2666" i="15" s="1"/>
  <c r="AF2666" i="15" s="1"/>
  <c r="E1270" i="11"/>
  <c r="I2666" i="15"/>
  <c r="N2666" i="15"/>
  <c r="O2666" i="15" s="1"/>
  <c r="P2666" i="15" s="1"/>
  <c r="L2666" i="15"/>
  <c r="S2666" i="15"/>
  <c r="K2665" i="15"/>
  <c r="M2665" i="15" s="1"/>
  <c r="AI2663" i="15" l="1"/>
  <c r="C1273" i="11" s="1"/>
  <c r="Z2665" i="15"/>
  <c r="W2666" i="15"/>
  <c r="X2666" i="15" s="1"/>
  <c r="Z2666" i="15" s="1"/>
  <c r="AG2664" i="15"/>
  <c r="AH2664" i="15" s="1"/>
  <c r="AC2665" i="15"/>
  <c r="AD2665" i="15" s="1"/>
  <c r="Q2666" i="15"/>
  <c r="R2666" i="15" s="1"/>
  <c r="T2666" i="15" s="1"/>
  <c r="AB2666" i="15" s="1"/>
  <c r="K2666" i="15"/>
  <c r="M2666" i="15" s="1"/>
  <c r="B2668" i="15"/>
  <c r="V2667" i="15"/>
  <c r="U2667" i="15"/>
  <c r="Y2667" i="15"/>
  <c r="J2667" i="15"/>
  <c r="E2667" i="15"/>
  <c r="F2667" i="15" s="1"/>
  <c r="G2667" i="15" s="1"/>
  <c r="C2667" i="15" s="1"/>
  <c r="D2667" i="15" s="1"/>
  <c r="H2667" i="15" s="1"/>
  <c r="AF2667" i="15" s="1"/>
  <c r="E1269" i="11"/>
  <c r="I2667" i="15"/>
  <c r="N2667" i="15"/>
  <c r="O2667" i="15" s="1"/>
  <c r="P2667" i="15" s="1"/>
  <c r="L2667" i="15"/>
  <c r="S2667" i="15"/>
  <c r="AC2666" i="15" l="1"/>
  <c r="AD2666" i="15" s="1"/>
  <c r="W2667" i="15"/>
  <c r="X2667" i="15" s="1"/>
  <c r="AA2667" i="15" s="1"/>
  <c r="AA2666" i="15"/>
  <c r="AI2664" i="15"/>
  <c r="C1272" i="11" s="1"/>
  <c r="AJ2664" i="15"/>
  <c r="D1272" i="11" s="1"/>
  <c r="B2669" i="15"/>
  <c r="V2668" i="15"/>
  <c r="U2668" i="15"/>
  <c r="Y2668" i="15"/>
  <c r="J2668" i="15"/>
  <c r="E2668" i="15"/>
  <c r="F2668" i="15" s="1"/>
  <c r="G2668" i="15" s="1"/>
  <c r="C2668" i="15" s="1"/>
  <c r="D2668" i="15" s="1"/>
  <c r="H2668" i="15" s="1"/>
  <c r="AF2668" i="15" s="1"/>
  <c r="E1268" i="11"/>
  <c r="I2668" i="15"/>
  <c r="N2668" i="15"/>
  <c r="O2668" i="15" s="1"/>
  <c r="P2668" i="15" s="1"/>
  <c r="L2668" i="15"/>
  <c r="S2668" i="15"/>
  <c r="Q2667" i="15"/>
  <c r="R2667" i="15" s="1"/>
  <c r="T2667" i="15" s="1"/>
  <c r="AB2667" i="15" s="1"/>
  <c r="K2667" i="15"/>
  <c r="M2667" i="15" s="1"/>
  <c r="AE2665" i="15"/>
  <c r="AG2665" i="15"/>
  <c r="AC2667" i="15" l="1"/>
  <c r="AD2667" i="15" s="1"/>
  <c r="AG2667" i="15" s="1"/>
  <c r="AE2666" i="15"/>
  <c r="AG2666" i="15"/>
  <c r="W2668" i="15"/>
  <c r="X2668" i="15" s="1"/>
  <c r="AA2668" i="15" s="1"/>
  <c r="Z2667" i="15"/>
  <c r="AH2665" i="15"/>
  <c r="AI2665" i="15" s="1"/>
  <c r="C1271" i="11" s="1"/>
  <c r="AE2667" i="15"/>
  <c r="B2670" i="15"/>
  <c r="V2669" i="15"/>
  <c r="U2669" i="15"/>
  <c r="Y2669" i="15"/>
  <c r="J2669" i="15"/>
  <c r="E2669" i="15"/>
  <c r="F2669" i="15" s="1"/>
  <c r="G2669" i="15" s="1"/>
  <c r="C2669" i="15" s="1"/>
  <c r="D2669" i="15" s="1"/>
  <c r="H2669" i="15" s="1"/>
  <c r="AF2669" i="15" s="1"/>
  <c r="E1267" i="11"/>
  <c r="I2669" i="15"/>
  <c r="N2669" i="15"/>
  <c r="O2669" i="15" s="1"/>
  <c r="P2669" i="15" s="1"/>
  <c r="L2669" i="15"/>
  <c r="S2669" i="15"/>
  <c r="K2668" i="15"/>
  <c r="M2668" i="15"/>
  <c r="Q2668" i="15"/>
  <c r="R2668" i="15" s="1"/>
  <c r="T2668" i="15" s="1"/>
  <c r="AB2668" i="15" s="1"/>
  <c r="AH2666" i="15"/>
  <c r="AC2668" i="15" l="1"/>
  <c r="AD2668" i="15" s="1"/>
  <c r="AG2668" i="15" s="1"/>
  <c r="Z2668" i="15"/>
  <c r="W2669" i="15"/>
  <c r="X2669" i="15" s="1"/>
  <c r="AA2669" i="15" s="1"/>
  <c r="AJ2665" i="15"/>
  <c r="D1271" i="11" s="1"/>
  <c r="B2671" i="15"/>
  <c r="V2670" i="15"/>
  <c r="U2670" i="15"/>
  <c r="Y2670" i="15"/>
  <c r="J2670" i="15"/>
  <c r="E2670" i="15"/>
  <c r="F2670" i="15" s="1"/>
  <c r="G2670" i="15" s="1"/>
  <c r="C2670" i="15" s="1"/>
  <c r="D2670" i="15" s="1"/>
  <c r="H2670" i="15" s="1"/>
  <c r="AF2670" i="15" s="1"/>
  <c r="E1266" i="11"/>
  <c r="I2670" i="15"/>
  <c r="N2670" i="15"/>
  <c r="O2670" i="15" s="1"/>
  <c r="P2670" i="15" s="1"/>
  <c r="L2670" i="15"/>
  <c r="S2670" i="15"/>
  <c r="Q2669" i="15"/>
  <c r="R2669" i="15" s="1"/>
  <c r="T2669" i="15" s="1"/>
  <c r="AB2669" i="15" s="1"/>
  <c r="AI2666" i="15"/>
  <c r="C1270" i="11" s="1"/>
  <c r="AJ2666" i="15"/>
  <c r="D1270" i="11" s="1"/>
  <c r="K2669" i="15"/>
  <c r="M2669" i="15" s="1"/>
  <c r="AH2667" i="15"/>
  <c r="AE2668" i="15" l="1"/>
  <c r="AH2668" i="15" s="1"/>
  <c r="AI2668" i="15" s="1"/>
  <c r="C1268" i="11" s="1"/>
  <c r="AC2669" i="15"/>
  <c r="AD2669" i="15" s="1"/>
  <c r="AG2669" i="15" s="1"/>
  <c r="Z2669" i="15"/>
  <c r="W2670" i="15"/>
  <c r="X2670" i="15" s="1"/>
  <c r="AA2670" i="15" s="1"/>
  <c r="Q2670" i="15"/>
  <c r="K2670" i="15"/>
  <c r="M2670" i="15" s="1"/>
  <c r="B2672" i="15"/>
  <c r="V2671" i="15"/>
  <c r="U2671" i="15"/>
  <c r="Y2671" i="15"/>
  <c r="J2671" i="15"/>
  <c r="E2671" i="15"/>
  <c r="F2671" i="15" s="1"/>
  <c r="G2671" i="15" s="1"/>
  <c r="C2671" i="15" s="1"/>
  <c r="D2671" i="15" s="1"/>
  <c r="H2671" i="15" s="1"/>
  <c r="AF2671" i="15" s="1"/>
  <c r="E1265" i="11"/>
  <c r="I2671" i="15"/>
  <c r="N2671" i="15"/>
  <c r="O2671" i="15" s="1"/>
  <c r="P2671" i="15" s="1"/>
  <c r="L2671" i="15"/>
  <c r="S2671" i="15"/>
  <c r="AI2667" i="15"/>
  <c r="C1269" i="11" s="1"/>
  <c r="AJ2667" i="15"/>
  <c r="D1269" i="11" s="1"/>
  <c r="R2670" i="15"/>
  <c r="T2670" i="15" s="1"/>
  <c r="AB2670" i="15" s="1"/>
  <c r="AE2669" i="15" l="1"/>
  <c r="AH2669" i="15" s="1"/>
  <c r="AJ2668" i="15"/>
  <c r="D1268" i="11" s="1"/>
  <c r="AC2670" i="15"/>
  <c r="AD2670" i="15" s="1"/>
  <c r="AG2670" i="15" s="1"/>
  <c r="Z2670" i="15"/>
  <c r="W2671" i="15"/>
  <c r="X2671" i="15" s="1"/>
  <c r="AA2671" i="15" s="1"/>
  <c r="B2673" i="15"/>
  <c r="V2672" i="15"/>
  <c r="U2672" i="15"/>
  <c r="Y2672" i="15"/>
  <c r="J2672" i="15"/>
  <c r="E2672" i="15"/>
  <c r="F2672" i="15" s="1"/>
  <c r="G2672" i="15" s="1"/>
  <c r="C2672" i="15" s="1"/>
  <c r="D2672" i="15" s="1"/>
  <c r="H2672" i="15" s="1"/>
  <c r="AF2672" i="15" s="1"/>
  <c r="E1264" i="11"/>
  <c r="I2672" i="15"/>
  <c r="N2672" i="15"/>
  <c r="O2672" i="15" s="1"/>
  <c r="P2672" i="15" s="1"/>
  <c r="L2672" i="15"/>
  <c r="S2672" i="15"/>
  <c r="Q2671" i="15"/>
  <c r="R2671" i="15" s="1"/>
  <c r="T2671" i="15" s="1"/>
  <c r="AB2671" i="15" s="1"/>
  <c r="K2671" i="15"/>
  <c r="M2671" i="15" s="1"/>
  <c r="AC2671" i="15" l="1"/>
  <c r="AD2671" i="15" s="1"/>
  <c r="AG2671" i="15" s="1"/>
  <c r="K2672" i="15"/>
  <c r="M2672" i="15" s="1"/>
  <c r="AE2670" i="15"/>
  <c r="AH2670" i="15" s="1"/>
  <c r="AJ2670" i="15" s="1"/>
  <c r="D1266" i="11" s="1"/>
  <c r="Z2671" i="15"/>
  <c r="W2672" i="15"/>
  <c r="X2672" i="15" s="1"/>
  <c r="AA2672" i="15" s="1"/>
  <c r="Q2672" i="15"/>
  <c r="R2672" i="15" s="1"/>
  <c r="T2672" i="15" s="1"/>
  <c r="AB2672" i="15" s="1"/>
  <c r="B2674" i="15"/>
  <c r="V2673" i="15"/>
  <c r="U2673" i="15"/>
  <c r="Y2673" i="15"/>
  <c r="J2673" i="15"/>
  <c r="E2673" i="15"/>
  <c r="F2673" i="15" s="1"/>
  <c r="G2673" i="15" s="1"/>
  <c r="C2673" i="15" s="1"/>
  <c r="D2673" i="15" s="1"/>
  <c r="H2673" i="15" s="1"/>
  <c r="AF2673" i="15" s="1"/>
  <c r="E1263" i="11"/>
  <c r="I2673" i="15"/>
  <c r="N2673" i="15"/>
  <c r="O2673" i="15" s="1"/>
  <c r="P2673" i="15" s="1"/>
  <c r="L2673" i="15"/>
  <c r="S2673" i="15"/>
  <c r="AI2669" i="15"/>
  <c r="C1267" i="11" s="1"/>
  <c r="AJ2669" i="15"/>
  <c r="D1267" i="11" s="1"/>
  <c r="AI2670" i="15" l="1"/>
  <c r="C1266" i="11" s="1"/>
  <c r="AE2671" i="15"/>
  <c r="AH2671" i="15" s="1"/>
  <c r="AI2671" i="15" s="1"/>
  <c r="C1265" i="11" s="1"/>
  <c r="Z2672" i="15"/>
  <c r="W2673" i="15"/>
  <c r="X2673" i="15" s="1"/>
  <c r="Z2673" i="15" s="1"/>
  <c r="Q2673" i="15"/>
  <c r="R2673" i="15" s="1"/>
  <c r="T2673" i="15" s="1"/>
  <c r="AB2673" i="15" s="1"/>
  <c r="AC2672" i="15"/>
  <c r="AD2672" i="15" s="1"/>
  <c r="AG2672" i="15" s="1"/>
  <c r="B2675" i="15"/>
  <c r="V2674" i="15"/>
  <c r="U2674" i="15"/>
  <c r="Y2674" i="15"/>
  <c r="J2674" i="15"/>
  <c r="E2674" i="15"/>
  <c r="F2674" i="15" s="1"/>
  <c r="G2674" i="15" s="1"/>
  <c r="C2674" i="15" s="1"/>
  <c r="D2674" i="15" s="1"/>
  <c r="H2674" i="15" s="1"/>
  <c r="AF2674" i="15" s="1"/>
  <c r="E1262" i="11"/>
  <c r="I2674" i="15"/>
  <c r="N2674" i="15"/>
  <c r="O2674" i="15" s="1"/>
  <c r="P2674" i="15" s="1"/>
  <c r="L2674" i="15"/>
  <c r="S2674" i="15"/>
  <c r="K2673" i="15"/>
  <c r="M2673" i="15" s="1"/>
  <c r="AA2673" i="15" l="1"/>
  <c r="W2674" i="15"/>
  <c r="X2674" i="15" s="1"/>
  <c r="Z2674" i="15" s="1"/>
  <c r="AJ2671" i="15"/>
  <c r="D1265" i="11" s="1"/>
  <c r="AE2672" i="15"/>
  <c r="AH2672" i="15" s="1"/>
  <c r="AJ2672" i="15" s="1"/>
  <c r="D1264" i="11" s="1"/>
  <c r="K2674" i="15"/>
  <c r="M2674" i="15" s="1"/>
  <c r="B2676" i="15"/>
  <c r="V2675" i="15"/>
  <c r="U2675" i="15"/>
  <c r="Y2675" i="15"/>
  <c r="J2675" i="15"/>
  <c r="E2675" i="15"/>
  <c r="F2675" i="15" s="1"/>
  <c r="G2675" i="15" s="1"/>
  <c r="C2675" i="15" s="1"/>
  <c r="D2675" i="15" s="1"/>
  <c r="H2675" i="15" s="1"/>
  <c r="AF2675" i="15" s="1"/>
  <c r="E1261" i="11"/>
  <c r="I2675" i="15"/>
  <c r="N2675" i="15"/>
  <c r="O2675" i="15" s="1"/>
  <c r="P2675" i="15" s="1"/>
  <c r="L2675" i="15"/>
  <c r="S2675" i="15"/>
  <c r="AC2673" i="15"/>
  <c r="AD2673" i="15" s="1"/>
  <c r="AG2673" i="15" s="1"/>
  <c r="Q2674" i="15"/>
  <c r="R2674" i="15" s="1"/>
  <c r="T2674" i="15" s="1"/>
  <c r="AB2674" i="15" s="1"/>
  <c r="AC2674" i="15" l="1"/>
  <c r="AD2674" i="15" s="1"/>
  <c r="W2675" i="15"/>
  <c r="X2675" i="15" s="1"/>
  <c r="Z2675" i="15" s="1"/>
  <c r="AA2674" i="15"/>
  <c r="AI2672" i="15"/>
  <c r="C1264" i="11" s="1"/>
  <c r="B2677" i="15"/>
  <c r="V2676" i="15"/>
  <c r="U2676" i="15"/>
  <c r="Y2676" i="15"/>
  <c r="J2676" i="15"/>
  <c r="E2676" i="15"/>
  <c r="F2676" i="15" s="1"/>
  <c r="G2676" i="15" s="1"/>
  <c r="C2676" i="15" s="1"/>
  <c r="D2676" i="15" s="1"/>
  <c r="H2676" i="15" s="1"/>
  <c r="AF2676" i="15" s="1"/>
  <c r="E1260" i="11"/>
  <c r="I2676" i="15"/>
  <c r="N2676" i="15"/>
  <c r="O2676" i="15" s="1"/>
  <c r="P2676" i="15" s="1"/>
  <c r="L2676" i="15"/>
  <c r="S2676" i="15"/>
  <c r="AE2673" i="15"/>
  <c r="AH2673" i="15" s="1"/>
  <c r="Q2675" i="15"/>
  <c r="R2675" i="15" s="1"/>
  <c r="T2675" i="15" s="1"/>
  <c r="AB2675" i="15" s="1"/>
  <c r="K2675" i="15"/>
  <c r="M2675" i="15" s="1"/>
  <c r="AC2675" i="15" l="1"/>
  <c r="AD2675" i="15" s="1"/>
  <c r="AE2674" i="15"/>
  <c r="AG2674" i="15"/>
  <c r="AH2674" i="15" s="1"/>
  <c r="AI2674" i="15" s="1"/>
  <c r="C1262" i="11" s="1"/>
  <c r="AA2675" i="15"/>
  <c r="Q2676" i="15"/>
  <c r="W2676" i="15"/>
  <c r="X2676" i="15" s="1"/>
  <c r="B2678" i="15"/>
  <c r="V2677" i="15"/>
  <c r="U2677" i="15"/>
  <c r="Y2677" i="15"/>
  <c r="J2677" i="15"/>
  <c r="E2677" i="15"/>
  <c r="F2677" i="15" s="1"/>
  <c r="G2677" i="15" s="1"/>
  <c r="C2677" i="15" s="1"/>
  <c r="D2677" i="15" s="1"/>
  <c r="H2677" i="15" s="1"/>
  <c r="AF2677" i="15" s="1"/>
  <c r="E1259" i="11"/>
  <c r="I2677" i="15"/>
  <c r="N2677" i="15"/>
  <c r="O2677" i="15" s="1"/>
  <c r="P2677" i="15" s="1"/>
  <c r="L2677" i="15"/>
  <c r="S2677" i="15"/>
  <c r="R2676" i="15"/>
  <c r="T2676" i="15" s="1"/>
  <c r="AB2676" i="15" s="1"/>
  <c r="AI2673" i="15"/>
  <c r="C1263" i="11" s="1"/>
  <c r="AJ2673" i="15"/>
  <c r="D1263" i="11" s="1"/>
  <c r="K2676" i="15"/>
  <c r="M2676" i="15" s="1"/>
  <c r="AE2675" i="15" l="1"/>
  <c r="AG2675" i="15"/>
  <c r="AH2675" i="15" s="1"/>
  <c r="AJ2674" i="15"/>
  <c r="D1262" i="11" s="1"/>
  <c r="W2677" i="15"/>
  <c r="X2677" i="15" s="1"/>
  <c r="AA2677" i="15" s="1"/>
  <c r="B2679" i="15"/>
  <c r="V2678" i="15"/>
  <c r="U2678" i="15"/>
  <c r="Y2678" i="15"/>
  <c r="J2678" i="15"/>
  <c r="E2678" i="15"/>
  <c r="F2678" i="15" s="1"/>
  <c r="G2678" i="15" s="1"/>
  <c r="C2678" i="15" s="1"/>
  <c r="D2678" i="15" s="1"/>
  <c r="H2678" i="15" s="1"/>
  <c r="AF2678" i="15" s="1"/>
  <c r="E1258" i="11"/>
  <c r="I2678" i="15"/>
  <c r="N2678" i="15"/>
  <c r="O2678" i="15" s="1"/>
  <c r="P2678" i="15" s="1"/>
  <c r="L2678" i="15"/>
  <c r="S2678" i="15"/>
  <c r="Z2676" i="15"/>
  <c r="AA2676" i="15"/>
  <c r="Q2677" i="15"/>
  <c r="R2677" i="15" s="1"/>
  <c r="T2677" i="15" s="1"/>
  <c r="AB2677" i="15" s="1"/>
  <c r="AC2676" i="15"/>
  <c r="AD2676" i="15" s="1"/>
  <c r="K2677" i="15"/>
  <c r="M2677" i="15" s="1"/>
  <c r="AC2677" i="15" l="1"/>
  <c r="AD2677" i="15" s="1"/>
  <c r="AG2677" i="15" s="1"/>
  <c r="Z2677" i="15"/>
  <c r="W2678" i="15"/>
  <c r="X2678" i="15" s="1"/>
  <c r="Z2678" i="15" s="1"/>
  <c r="Q2678" i="15"/>
  <c r="R2678" i="15" s="1"/>
  <c r="T2678" i="15" s="1"/>
  <c r="AB2678" i="15" s="1"/>
  <c r="AG2676" i="15"/>
  <c r="AI2675" i="15"/>
  <c r="C1261" i="11" s="1"/>
  <c r="AJ2675" i="15"/>
  <c r="D1261" i="11" s="1"/>
  <c r="K2678" i="15"/>
  <c r="M2678" i="15" s="1"/>
  <c r="B2680" i="15"/>
  <c r="V2679" i="15"/>
  <c r="U2679" i="15"/>
  <c r="Y2679" i="15"/>
  <c r="J2679" i="15"/>
  <c r="E2679" i="15"/>
  <c r="F2679" i="15" s="1"/>
  <c r="G2679" i="15" s="1"/>
  <c r="C2679" i="15" s="1"/>
  <c r="D2679" i="15" s="1"/>
  <c r="H2679" i="15" s="1"/>
  <c r="AF2679" i="15" s="1"/>
  <c r="E1257" i="11"/>
  <c r="I2679" i="15"/>
  <c r="N2679" i="15"/>
  <c r="O2679" i="15" s="1"/>
  <c r="P2679" i="15" s="1"/>
  <c r="L2679" i="15"/>
  <c r="S2679" i="15"/>
  <c r="AE2676" i="15"/>
  <c r="AH2676" i="15" s="1"/>
  <c r="AE2677" i="15" l="1"/>
  <c r="AH2677" i="15" s="1"/>
  <c r="AI2677" i="15" s="1"/>
  <c r="C1259" i="11" s="1"/>
  <c r="AC2678" i="15"/>
  <c r="AD2678" i="15" s="1"/>
  <c r="AG2678" i="15" s="1"/>
  <c r="AA2678" i="15"/>
  <c r="W2679" i="15"/>
  <c r="X2679" i="15" s="1"/>
  <c r="AA2679" i="15" s="1"/>
  <c r="AI2676" i="15"/>
  <c r="C1260" i="11" s="1"/>
  <c r="AJ2676" i="15"/>
  <c r="D1260" i="11" s="1"/>
  <c r="B2681" i="15"/>
  <c r="V2680" i="15"/>
  <c r="U2680" i="15"/>
  <c r="Y2680" i="15"/>
  <c r="J2680" i="15"/>
  <c r="E2680" i="15"/>
  <c r="F2680" i="15" s="1"/>
  <c r="G2680" i="15" s="1"/>
  <c r="C2680" i="15" s="1"/>
  <c r="D2680" i="15" s="1"/>
  <c r="H2680" i="15" s="1"/>
  <c r="AF2680" i="15" s="1"/>
  <c r="E1256" i="11"/>
  <c r="I2680" i="15"/>
  <c r="N2680" i="15"/>
  <c r="O2680" i="15" s="1"/>
  <c r="P2680" i="15" s="1"/>
  <c r="L2680" i="15"/>
  <c r="S2680" i="15"/>
  <c r="Q2679" i="15"/>
  <c r="R2679" i="15" s="1"/>
  <c r="T2679" i="15" s="1"/>
  <c r="AB2679" i="15" s="1"/>
  <c r="K2679" i="15"/>
  <c r="M2679" i="15" s="1"/>
  <c r="AJ2677" i="15" l="1"/>
  <c r="D1259" i="11" s="1"/>
  <c r="AC2679" i="15"/>
  <c r="AD2679" i="15" s="1"/>
  <c r="AE2679" i="15" s="1"/>
  <c r="AE2678" i="15"/>
  <c r="AH2678" i="15" s="1"/>
  <c r="AJ2678" i="15" s="1"/>
  <c r="D1258" i="11" s="1"/>
  <c r="Z2679" i="15"/>
  <c r="W2680" i="15"/>
  <c r="X2680" i="15" s="1"/>
  <c r="AA2680" i="15" s="1"/>
  <c r="B2682" i="15"/>
  <c r="V2681" i="15"/>
  <c r="U2681" i="15"/>
  <c r="Y2681" i="15"/>
  <c r="J2681" i="15"/>
  <c r="E2681" i="15"/>
  <c r="F2681" i="15" s="1"/>
  <c r="G2681" i="15" s="1"/>
  <c r="C2681" i="15" s="1"/>
  <c r="D2681" i="15" s="1"/>
  <c r="H2681" i="15" s="1"/>
  <c r="AF2681" i="15" s="1"/>
  <c r="E1255" i="11"/>
  <c r="I2681" i="15"/>
  <c r="N2681" i="15"/>
  <c r="O2681" i="15" s="1"/>
  <c r="P2681" i="15" s="1"/>
  <c r="L2681" i="15"/>
  <c r="S2681" i="15"/>
  <c r="Q2680" i="15"/>
  <c r="R2680" i="15" s="1"/>
  <c r="T2680" i="15" s="1"/>
  <c r="AB2680" i="15" s="1"/>
  <c r="K2680" i="15"/>
  <c r="M2680" i="15" s="1"/>
  <c r="AG2679" i="15" l="1"/>
  <c r="AH2679" i="15" s="1"/>
  <c r="AJ2679" i="15" s="1"/>
  <c r="D1257" i="11" s="1"/>
  <c r="AC2680" i="15"/>
  <c r="AD2680" i="15" s="1"/>
  <c r="AG2680" i="15" s="1"/>
  <c r="Z2680" i="15"/>
  <c r="AI2678" i="15"/>
  <c r="C1258" i="11" s="1"/>
  <c r="B2683" i="15"/>
  <c r="V2682" i="15"/>
  <c r="U2682" i="15"/>
  <c r="Y2682" i="15"/>
  <c r="J2682" i="15"/>
  <c r="E2682" i="15"/>
  <c r="F2682" i="15" s="1"/>
  <c r="G2682" i="15" s="1"/>
  <c r="C2682" i="15" s="1"/>
  <c r="D2682" i="15" s="1"/>
  <c r="H2682" i="15" s="1"/>
  <c r="AF2682" i="15" s="1"/>
  <c r="E1254" i="11"/>
  <c r="I2682" i="15"/>
  <c r="N2682" i="15"/>
  <c r="O2682" i="15" s="1"/>
  <c r="P2682" i="15" s="1"/>
  <c r="L2682" i="15"/>
  <c r="S2682" i="15"/>
  <c r="W2681" i="15"/>
  <c r="X2681" i="15" s="1"/>
  <c r="Q2681" i="15"/>
  <c r="R2681" i="15" s="1"/>
  <c r="T2681" i="15" s="1"/>
  <c r="AB2681" i="15" s="1"/>
  <c r="K2681" i="15"/>
  <c r="M2681" i="15" s="1"/>
  <c r="AC2681" i="15" l="1"/>
  <c r="AD2681" i="15" s="1"/>
  <c r="AE2680" i="15"/>
  <c r="AH2680" i="15" s="1"/>
  <c r="AI2680" i="15" s="1"/>
  <c r="C1256" i="11" s="1"/>
  <c r="AI2679" i="15"/>
  <c r="C1257" i="11" s="1"/>
  <c r="Q2682" i="15"/>
  <c r="K2682" i="15"/>
  <c r="M2682" i="15" s="1"/>
  <c r="W2682" i="15"/>
  <c r="X2682" i="15" s="1"/>
  <c r="AA2681" i="15"/>
  <c r="Z2681" i="15"/>
  <c r="B2684" i="15"/>
  <c r="V2683" i="15"/>
  <c r="U2683" i="15"/>
  <c r="Y2683" i="15"/>
  <c r="J2683" i="15"/>
  <c r="E2683" i="15"/>
  <c r="F2683" i="15" s="1"/>
  <c r="G2683" i="15" s="1"/>
  <c r="C2683" i="15" s="1"/>
  <c r="D2683" i="15" s="1"/>
  <c r="H2683" i="15" s="1"/>
  <c r="AF2683" i="15" s="1"/>
  <c r="E1253" i="11"/>
  <c r="I2683" i="15"/>
  <c r="N2683" i="15"/>
  <c r="O2683" i="15" s="1"/>
  <c r="P2683" i="15" s="1"/>
  <c r="L2683" i="15"/>
  <c r="S2683" i="15"/>
  <c r="R2682" i="15"/>
  <c r="T2682" i="15" s="1"/>
  <c r="AB2682" i="15" s="1"/>
  <c r="AG2681" i="15" l="1"/>
  <c r="AC2682" i="15"/>
  <c r="AD2682" i="15" s="1"/>
  <c r="AJ2680" i="15"/>
  <c r="D1256" i="11" s="1"/>
  <c r="W2683" i="15"/>
  <c r="X2683" i="15" s="1"/>
  <c r="AA2683" i="15" s="1"/>
  <c r="B2685" i="15"/>
  <c r="V2684" i="15"/>
  <c r="U2684" i="15"/>
  <c r="Y2684" i="15"/>
  <c r="J2684" i="15"/>
  <c r="E2684" i="15"/>
  <c r="F2684" i="15" s="1"/>
  <c r="G2684" i="15" s="1"/>
  <c r="C2684" i="15" s="1"/>
  <c r="D2684" i="15" s="1"/>
  <c r="H2684" i="15" s="1"/>
  <c r="AF2684" i="15" s="1"/>
  <c r="E1252" i="11"/>
  <c r="I2684" i="15"/>
  <c r="N2684" i="15"/>
  <c r="O2684" i="15" s="1"/>
  <c r="P2684" i="15" s="1"/>
  <c r="L2684" i="15"/>
  <c r="S2684" i="15"/>
  <c r="Z2682" i="15"/>
  <c r="AA2682" i="15"/>
  <c r="Q2683" i="15"/>
  <c r="R2683" i="15" s="1"/>
  <c r="T2683" i="15" s="1"/>
  <c r="AB2683" i="15" s="1"/>
  <c r="K2683" i="15"/>
  <c r="M2683" i="15" s="1"/>
  <c r="AE2681" i="15"/>
  <c r="AH2681" i="15" s="1"/>
  <c r="AC2683" i="15" l="1"/>
  <c r="AD2683" i="15" s="1"/>
  <c r="AE2683" i="15" s="1"/>
  <c r="AE2682" i="15"/>
  <c r="W2684" i="15"/>
  <c r="X2684" i="15" s="1"/>
  <c r="Z2684" i="15" s="1"/>
  <c r="Z2683" i="15"/>
  <c r="B2686" i="15"/>
  <c r="V2685" i="15"/>
  <c r="U2685" i="15"/>
  <c r="Y2685" i="15"/>
  <c r="J2685" i="15"/>
  <c r="E2685" i="15"/>
  <c r="F2685" i="15" s="1"/>
  <c r="G2685" i="15" s="1"/>
  <c r="C2685" i="15" s="1"/>
  <c r="D2685" i="15" s="1"/>
  <c r="H2685" i="15" s="1"/>
  <c r="AF2685" i="15" s="1"/>
  <c r="E1251" i="11"/>
  <c r="I2685" i="15"/>
  <c r="N2685" i="15"/>
  <c r="O2685" i="15" s="1"/>
  <c r="P2685" i="15" s="1"/>
  <c r="L2685" i="15"/>
  <c r="S2685" i="15"/>
  <c r="AJ2681" i="15"/>
  <c r="D1255" i="11" s="1"/>
  <c r="AI2681" i="15"/>
  <c r="C1255" i="11" s="1"/>
  <c r="K2684" i="15"/>
  <c r="M2684" i="15" s="1"/>
  <c r="Q2684" i="15"/>
  <c r="R2684" i="15" s="1"/>
  <c r="T2684" i="15" s="1"/>
  <c r="AB2684" i="15" s="1"/>
  <c r="AG2682" i="15"/>
  <c r="AH2682" i="15" s="1"/>
  <c r="AG2683" i="15" l="1"/>
  <c r="AH2683" i="15" s="1"/>
  <c r="W2685" i="15"/>
  <c r="X2685" i="15" s="1"/>
  <c r="AA2685" i="15" s="1"/>
  <c r="AA2684" i="15"/>
  <c r="Q2685" i="15"/>
  <c r="R2685" i="15" s="1"/>
  <c r="T2685" i="15" s="1"/>
  <c r="AB2685" i="15" s="1"/>
  <c r="AC2684" i="15"/>
  <c r="AD2684" i="15" s="1"/>
  <c r="AJ2682" i="15"/>
  <c r="D1254" i="11" s="1"/>
  <c r="AI2682" i="15"/>
  <c r="C1254" i="11" s="1"/>
  <c r="B2687" i="15"/>
  <c r="V2686" i="15"/>
  <c r="U2686" i="15"/>
  <c r="Y2686" i="15"/>
  <c r="J2686" i="15"/>
  <c r="E2686" i="15"/>
  <c r="F2686" i="15" s="1"/>
  <c r="G2686" i="15" s="1"/>
  <c r="C2686" i="15" s="1"/>
  <c r="D2686" i="15" s="1"/>
  <c r="H2686" i="15" s="1"/>
  <c r="AF2686" i="15" s="1"/>
  <c r="E1250" i="11"/>
  <c r="I2686" i="15"/>
  <c r="N2686" i="15"/>
  <c r="O2686" i="15" s="1"/>
  <c r="P2686" i="15" s="1"/>
  <c r="L2686" i="15"/>
  <c r="S2686" i="15"/>
  <c r="K2685" i="15"/>
  <c r="M2685" i="15" s="1"/>
  <c r="AI2683" i="15" l="1"/>
  <c r="C1253" i="11" s="1"/>
  <c r="AJ2683" i="15"/>
  <c r="D1253" i="11" s="1"/>
  <c r="Z2685" i="15"/>
  <c r="W2686" i="15"/>
  <c r="X2686" i="15" s="1"/>
  <c r="Z2686" i="15" s="1"/>
  <c r="AE2684" i="15"/>
  <c r="AG2684" i="15"/>
  <c r="AH2684" i="15" s="1"/>
  <c r="AI2684" i="15" s="1"/>
  <c r="C1252" i="11" s="1"/>
  <c r="B2688" i="15"/>
  <c r="V2687" i="15"/>
  <c r="U2687" i="15"/>
  <c r="Y2687" i="15"/>
  <c r="J2687" i="15"/>
  <c r="E2687" i="15"/>
  <c r="F2687" i="15" s="1"/>
  <c r="G2687" i="15" s="1"/>
  <c r="C2687" i="15" s="1"/>
  <c r="D2687" i="15" s="1"/>
  <c r="H2687" i="15" s="1"/>
  <c r="AF2687" i="15" s="1"/>
  <c r="E1249" i="11"/>
  <c r="I2687" i="15"/>
  <c r="N2687" i="15"/>
  <c r="O2687" i="15" s="1"/>
  <c r="P2687" i="15" s="1"/>
  <c r="L2687" i="15"/>
  <c r="S2687" i="15"/>
  <c r="AC2685" i="15"/>
  <c r="AD2685" i="15" s="1"/>
  <c r="Q2686" i="15"/>
  <c r="R2686" i="15" s="1"/>
  <c r="T2686" i="15" s="1"/>
  <c r="AB2686" i="15" s="1"/>
  <c r="K2686" i="15"/>
  <c r="M2686" i="15" s="1"/>
  <c r="AC2686" i="15" l="1"/>
  <c r="AD2686" i="15" s="1"/>
  <c r="AA2686" i="15"/>
  <c r="W2687" i="15"/>
  <c r="X2687" i="15" s="1"/>
  <c r="AA2687" i="15" s="1"/>
  <c r="AJ2684" i="15"/>
  <c r="D1252" i="11" s="1"/>
  <c r="K2687" i="15"/>
  <c r="M2687" i="15" s="1"/>
  <c r="B2689" i="15"/>
  <c r="V2688" i="15"/>
  <c r="U2688" i="15"/>
  <c r="Y2688" i="15"/>
  <c r="J2688" i="15"/>
  <c r="E2688" i="15"/>
  <c r="F2688" i="15" s="1"/>
  <c r="G2688" i="15" s="1"/>
  <c r="C2688" i="15" s="1"/>
  <c r="D2688" i="15" s="1"/>
  <c r="H2688" i="15" s="1"/>
  <c r="AF2688" i="15" s="1"/>
  <c r="E1248" i="11"/>
  <c r="I2688" i="15"/>
  <c r="N2688" i="15"/>
  <c r="O2688" i="15" s="1"/>
  <c r="P2688" i="15" s="1"/>
  <c r="L2688" i="15"/>
  <c r="S2688" i="15"/>
  <c r="AG2685" i="15"/>
  <c r="AE2685" i="15"/>
  <c r="Q2687" i="15"/>
  <c r="R2687" i="15" s="1"/>
  <c r="T2687" i="15" s="1"/>
  <c r="AB2687" i="15" s="1"/>
  <c r="AG2686" i="15" l="1"/>
  <c r="AC2687" i="15"/>
  <c r="AD2687" i="15" s="1"/>
  <c r="AG2687" i="15" s="1"/>
  <c r="Z2687" i="15"/>
  <c r="AE2686" i="15"/>
  <c r="AH2686" i="15" s="1"/>
  <c r="AJ2686" i="15" s="1"/>
  <c r="D1250" i="11" s="1"/>
  <c r="W2688" i="15"/>
  <c r="X2688" i="15" s="1"/>
  <c r="Z2688" i="15" s="1"/>
  <c r="AH2685" i="15"/>
  <c r="AI2685" i="15" s="1"/>
  <c r="C1251" i="11" s="1"/>
  <c r="B2690" i="15"/>
  <c r="V2689" i="15"/>
  <c r="U2689" i="15"/>
  <c r="Y2689" i="15"/>
  <c r="J2689" i="15"/>
  <c r="E2689" i="15"/>
  <c r="F2689" i="15" s="1"/>
  <c r="G2689" i="15" s="1"/>
  <c r="C2689" i="15" s="1"/>
  <c r="D2689" i="15" s="1"/>
  <c r="H2689" i="15" s="1"/>
  <c r="AF2689" i="15" s="1"/>
  <c r="E1247" i="11"/>
  <c r="I2689" i="15"/>
  <c r="N2689" i="15"/>
  <c r="O2689" i="15" s="1"/>
  <c r="P2689" i="15" s="1"/>
  <c r="L2689" i="15"/>
  <c r="S2689" i="15"/>
  <c r="Q2688" i="15"/>
  <c r="R2688" i="15" s="1"/>
  <c r="T2688" i="15" s="1"/>
  <c r="AB2688" i="15" s="1"/>
  <c r="K2688" i="15"/>
  <c r="M2688" i="15" s="1"/>
  <c r="AE2687" i="15" l="1"/>
  <c r="AH2687" i="15" s="1"/>
  <c r="AI2687" i="15" s="1"/>
  <c r="C1249" i="11" s="1"/>
  <c r="AC2688" i="15"/>
  <c r="AD2688" i="15" s="1"/>
  <c r="AI2686" i="15"/>
  <c r="C1250" i="11" s="1"/>
  <c r="AA2688" i="15"/>
  <c r="W2689" i="15"/>
  <c r="X2689" i="15" s="1"/>
  <c r="Z2689" i="15" s="1"/>
  <c r="AJ2685" i="15"/>
  <c r="D1251" i="11" s="1"/>
  <c r="B2691" i="15"/>
  <c r="V2690" i="15"/>
  <c r="U2690" i="15"/>
  <c r="Y2690" i="15"/>
  <c r="J2690" i="15"/>
  <c r="E2690" i="15"/>
  <c r="F2690" i="15" s="1"/>
  <c r="G2690" i="15" s="1"/>
  <c r="C2690" i="15" s="1"/>
  <c r="D2690" i="15" s="1"/>
  <c r="H2690" i="15" s="1"/>
  <c r="AF2690" i="15" s="1"/>
  <c r="E1246" i="11"/>
  <c r="I2690" i="15"/>
  <c r="N2690" i="15"/>
  <c r="O2690" i="15" s="1"/>
  <c r="P2690" i="15" s="1"/>
  <c r="L2690" i="15"/>
  <c r="S2690" i="15"/>
  <c r="Q2689" i="15"/>
  <c r="R2689" i="15" s="1"/>
  <c r="T2689" i="15" s="1"/>
  <c r="AB2689" i="15" s="1"/>
  <c r="K2689" i="15"/>
  <c r="M2689" i="15" s="1"/>
  <c r="AC2689" i="15" l="1"/>
  <c r="AD2689" i="15" s="1"/>
  <c r="AJ2687" i="15"/>
  <c r="D1249" i="11" s="1"/>
  <c r="K2690" i="15"/>
  <c r="AE2688" i="15"/>
  <c r="W2690" i="15"/>
  <c r="X2690" i="15" s="1"/>
  <c r="Z2690" i="15" s="1"/>
  <c r="AA2689" i="15"/>
  <c r="AG2688" i="15"/>
  <c r="AH2688" i="15" s="1"/>
  <c r="Q2690" i="15"/>
  <c r="R2690" i="15" s="1"/>
  <c r="T2690" i="15" s="1"/>
  <c r="AB2690" i="15" s="1"/>
  <c r="B2692" i="15"/>
  <c r="V2691" i="15"/>
  <c r="U2691" i="15"/>
  <c r="Y2691" i="15"/>
  <c r="J2691" i="15"/>
  <c r="E1245" i="11"/>
  <c r="E2691" i="15"/>
  <c r="F2691" i="15" s="1"/>
  <c r="G2691" i="15" s="1"/>
  <c r="C2691" i="15" s="1"/>
  <c r="D2691" i="15" s="1"/>
  <c r="H2691" i="15" s="1"/>
  <c r="AF2691" i="15" s="1"/>
  <c r="I2691" i="15"/>
  <c r="N2691" i="15"/>
  <c r="O2691" i="15" s="1"/>
  <c r="P2691" i="15" s="1"/>
  <c r="L2691" i="15"/>
  <c r="S2691" i="15"/>
  <c r="M2690" i="15"/>
  <c r="AG2689" i="15" l="1"/>
  <c r="AC2690" i="15"/>
  <c r="AD2690" i="15" s="1"/>
  <c r="AJ2688" i="15"/>
  <c r="D1248" i="11" s="1"/>
  <c r="AI2688" i="15"/>
  <c r="C1248" i="11" s="1"/>
  <c r="AA2690" i="15"/>
  <c r="AE2689" i="15"/>
  <c r="AH2689" i="15" s="1"/>
  <c r="W2691" i="15"/>
  <c r="X2691" i="15" s="1"/>
  <c r="B2693" i="15"/>
  <c r="V2692" i="15"/>
  <c r="U2692" i="15"/>
  <c r="Y2692" i="15"/>
  <c r="J2692" i="15"/>
  <c r="E2692" i="15"/>
  <c r="F2692" i="15" s="1"/>
  <c r="G2692" i="15" s="1"/>
  <c r="C2692" i="15" s="1"/>
  <c r="D2692" i="15" s="1"/>
  <c r="H2692" i="15" s="1"/>
  <c r="AF2692" i="15" s="1"/>
  <c r="E1244" i="11"/>
  <c r="I2692" i="15"/>
  <c r="N2692" i="15"/>
  <c r="O2692" i="15" s="1"/>
  <c r="P2692" i="15" s="1"/>
  <c r="L2692" i="15"/>
  <c r="S2692" i="15"/>
  <c r="Q2691" i="15"/>
  <c r="R2691" i="15" s="1"/>
  <c r="T2691" i="15" s="1"/>
  <c r="AB2691" i="15" s="1"/>
  <c r="K2691" i="15"/>
  <c r="M2691" i="15" s="1"/>
  <c r="AG2690" i="15" l="1"/>
  <c r="AC2691" i="15"/>
  <c r="AD2691" i="15" s="1"/>
  <c r="AI2689" i="15"/>
  <c r="C1247" i="11" s="1"/>
  <c r="AJ2689" i="15"/>
  <c r="D1247" i="11" s="1"/>
  <c r="AE2690" i="15"/>
  <c r="AH2690" i="15" s="1"/>
  <c r="AJ2690" i="15" s="1"/>
  <c r="D1246" i="11" s="1"/>
  <c r="W2692" i="15"/>
  <c r="X2692" i="15" s="1"/>
  <c r="Z2692" i="15" s="1"/>
  <c r="B2694" i="15"/>
  <c r="V2693" i="15"/>
  <c r="U2693" i="15"/>
  <c r="Y2693" i="15"/>
  <c r="J2693" i="15"/>
  <c r="E2693" i="15"/>
  <c r="F2693" i="15" s="1"/>
  <c r="G2693" i="15" s="1"/>
  <c r="C2693" i="15" s="1"/>
  <c r="D2693" i="15" s="1"/>
  <c r="H2693" i="15" s="1"/>
  <c r="AF2693" i="15" s="1"/>
  <c r="E1243" i="11"/>
  <c r="I2693" i="15"/>
  <c r="N2693" i="15"/>
  <c r="O2693" i="15" s="1"/>
  <c r="P2693" i="15" s="1"/>
  <c r="L2693" i="15"/>
  <c r="Q2693" i="15"/>
  <c r="R2693" i="15" s="1"/>
  <c r="S2693" i="15"/>
  <c r="Z2691" i="15"/>
  <c r="AA2691" i="15"/>
  <c r="K2692" i="15"/>
  <c r="M2692" i="15" s="1"/>
  <c r="Q2692" i="15"/>
  <c r="R2692" i="15" s="1"/>
  <c r="T2692" i="15" s="1"/>
  <c r="AB2692" i="15" s="1"/>
  <c r="AE2691" i="15" l="1"/>
  <c r="AC2692" i="15"/>
  <c r="AD2692" i="15" s="1"/>
  <c r="AA2692" i="15"/>
  <c r="W2693" i="15"/>
  <c r="X2693" i="15" s="1"/>
  <c r="Z2693" i="15" s="1"/>
  <c r="AI2690" i="15"/>
  <c r="C1246" i="11" s="1"/>
  <c r="T2693" i="15"/>
  <c r="AB2693" i="15" s="1"/>
  <c r="B2695" i="15"/>
  <c r="V2694" i="15"/>
  <c r="U2694" i="15"/>
  <c r="Y2694" i="15"/>
  <c r="J2694" i="15"/>
  <c r="E2694" i="15"/>
  <c r="F2694" i="15" s="1"/>
  <c r="G2694" i="15" s="1"/>
  <c r="C2694" i="15" s="1"/>
  <c r="D2694" i="15" s="1"/>
  <c r="H2694" i="15" s="1"/>
  <c r="AF2694" i="15" s="1"/>
  <c r="E1242" i="11"/>
  <c r="I2694" i="15"/>
  <c r="N2694" i="15"/>
  <c r="O2694" i="15" s="1"/>
  <c r="P2694" i="15" s="1"/>
  <c r="L2694" i="15"/>
  <c r="S2694" i="15"/>
  <c r="K2693" i="15"/>
  <c r="M2693" i="15" s="1"/>
  <c r="AG2691" i="15"/>
  <c r="AH2691" i="15" s="1"/>
  <c r="AE2692" i="15" l="1"/>
  <c r="AH2692" i="15" s="1"/>
  <c r="AJ2692" i="15" s="1"/>
  <c r="D1244" i="11" s="1"/>
  <c r="AG2692" i="15"/>
  <c r="W2694" i="15"/>
  <c r="X2694" i="15" s="1"/>
  <c r="Z2694" i="15" s="1"/>
  <c r="AA2693" i="15"/>
  <c r="B2696" i="15"/>
  <c r="V2695" i="15"/>
  <c r="U2695" i="15"/>
  <c r="Y2695" i="15"/>
  <c r="J2695" i="15"/>
  <c r="E2695" i="15"/>
  <c r="F2695" i="15" s="1"/>
  <c r="G2695" i="15" s="1"/>
  <c r="C2695" i="15" s="1"/>
  <c r="D2695" i="15" s="1"/>
  <c r="H2695" i="15" s="1"/>
  <c r="AF2695" i="15" s="1"/>
  <c r="E1241" i="11"/>
  <c r="I2695" i="15"/>
  <c r="N2695" i="15"/>
  <c r="O2695" i="15" s="1"/>
  <c r="P2695" i="15" s="1"/>
  <c r="L2695" i="15"/>
  <c r="S2695" i="15"/>
  <c r="AC2693" i="15"/>
  <c r="AD2693" i="15" s="1"/>
  <c r="Q2694" i="15"/>
  <c r="R2694" i="15" s="1"/>
  <c r="T2694" i="15" s="1"/>
  <c r="AB2694" i="15" s="1"/>
  <c r="AI2691" i="15"/>
  <c r="C1245" i="11" s="1"/>
  <c r="AJ2691" i="15"/>
  <c r="D1245" i="11" s="1"/>
  <c r="K2694" i="15"/>
  <c r="M2694" i="15" s="1"/>
  <c r="AA2694" i="15" l="1"/>
  <c r="AI2692" i="15"/>
  <c r="C1244" i="11" s="1"/>
  <c r="AC2694" i="15"/>
  <c r="AD2694" i="15" s="1"/>
  <c r="W2695" i="15"/>
  <c r="X2695" i="15" s="1"/>
  <c r="B2697" i="15"/>
  <c r="V2696" i="15"/>
  <c r="U2696" i="15"/>
  <c r="Y2696" i="15"/>
  <c r="J2696" i="15"/>
  <c r="E2696" i="15"/>
  <c r="F2696" i="15" s="1"/>
  <c r="G2696" i="15" s="1"/>
  <c r="C2696" i="15" s="1"/>
  <c r="D2696" i="15" s="1"/>
  <c r="H2696" i="15" s="1"/>
  <c r="AF2696" i="15" s="1"/>
  <c r="E1240" i="11"/>
  <c r="I2696" i="15"/>
  <c r="N2696" i="15"/>
  <c r="O2696" i="15" s="1"/>
  <c r="P2696" i="15" s="1"/>
  <c r="L2696" i="15"/>
  <c r="S2696" i="15"/>
  <c r="AG2693" i="15"/>
  <c r="AE2693" i="15"/>
  <c r="Q2695" i="15"/>
  <c r="R2695" i="15" s="1"/>
  <c r="T2695" i="15" s="1"/>
  <c r="AB2695" i="15" s="1"/>
  <c r="K2695" i="15"/>
  <c r="M2695" i="15" s="1"/>
  <c r="AC2695" i="15" l="1"/>
  <c r="AD2695" i="15" s="1"/>
  <c r="K2696" i="15"/>
  <c r="M2696" i="15" s="1"/>
  <c r="W2696" i="15"/>
  <c r="X2696" i="15" s="1"/>
  <c r="Z2696" i="15" s="1"/>
  <c r="AE2694" i="15"/>
  <c r="Q2696" i="15"/>
  <c r="R2696" i="15" s="1"/>
  <c r="T2696" i="15" s="1"/>
  <c r="AB2696" i="15" s="1"/>
  <c r="AH2693" i="15"/>
  <c r="AJ2693" i="15" s="1"/>
  <c r="D1243" i="11" s="1"/>
  <c r="AG2694" i="15"/>
  <c r="AH2694" i="15" s="1"/>
  <c r="AJ2694" i="15" s="1"/>
  <c r="D1242" i="11" s="1"/>
  <c r="B2698" i="15"/>
  <c r="V2697" i="15"/>
  <c r="U2697" i="15"/>
  <c r="Y2697" i="15"/>
  <c r="J2697" i="15"/>
  <c r="E2697" i="15"/>
  <c r="F2697" i="15" s="1"/>
  <c r="G2697" i="15" s="1"/>
  <c r="C2697" i="15" s="1"/>
  <c r="D2697" i="15" s="1"/>
  <c r="H2697" i="15" s="1"/>
  <c r="AF2697" i="15" s="1"/>
  <c r="E1239" i="11"/>
  <c r="I2697" i="15"/>
  <c r="N2697" i="15"/>
  <c r="O2697" i="15" s="1"/>
  <c r="P2697" i="15" s="1"/>
  <c r="L2697" i="15"/>
  <c r="S2697" i="15"/>
  <c r="AA2695" i="15"/>
  <c r="Z2695" i="15"/>
  <c r="AC2696" i="15" l="1"/>
  <c r="AD2696" i="15" s="1"/>
  <c r="K2697" i="15"/>
  <c r="M2697" i="15" s="1"/>
  <c r="AE2695" i="15"/>
  <c r="W2697" i="15"/>
  <c r="X2697" i="15" s="1"/>
  <c r="Z2697" i="15" s="1"/>
  <c r="AA2696" i="15"/>
  <c r="Q2697" i="15"/>
  <c r="AI2693" i="15"/>
  <c r="C1243" i="11" s="1"/>
  <c r="AI2694" i="15"/>
  <c r="C1242" i="11" s="1"/>
  <c r="B2699" i="15"/>
  <c r="V2698" i="15"/>
  <c r="U2698" i="15"/>
  <c r="Y2698" i="15"/>
  <c r="J2698" i="15"/>
  <c r="E2698" i="15"/>
  <c r="F2698" i="15" s="1"/>
  <c r="G2698" i="15" s="1"/>
  <c r="C2698" i="15" s="1"/>
  <c r="D2698" i="15" s="1"/>
  <c r="H2698" i="15" s="1"/>
  <c r="AF2698" i="15" s="1"/>
  <c r="E1238" i="11"/>
  <c r="I2698" i="15"/>
  <c r="N2698" i="15"/>
  <c r="O2698" i="15" s="1"/>
  <c r="P2698" i="15" s="1"/>
  <c r="L2698" i="15"/>
  <c r="S2698" i="15"/>
  <c r="R2697" i="15"/>
  <c r="T2697" i="15" s="1"/>
  <c r="AB2697" i="15" s="1"/>
  <c r="AG2695" i="15"/>
  <c r="AH2695" i="15" s="1"/>
  <c r="AG2696" i="15" l="1"/>
  <c r="AC2697" i="15"/>
  <c r="AD2697" i="15" s="1"/>
  <c r="W2698" i="15"/>
  <c r="X2698" i="15" s="1"/>
  <c r="Z2698" i="15" s="1"/>
  <c r="AA2697" i="15"/>
  <c r="AE2696" i="15"/>
  <c r="AH2696" i="15" s="1"/>
  <c r="AJ2696" i="15" s="1"/>
  <c r="D1240" i="11" s="1"/>
  <c r="K2698" i="15"/>
  <c r="M2698" i="15" s="1"/>
  <c r="AJ2695" i="15"/>
  <c r="D1241" i="11" s="1"/>
  <c r="AI2695" i="15"/>
  <c r="C1241" i="11" s="1"/>
  <c r="B2700" i="15"/>
  <c r="V2699" i="15"/>
  <c r="U2699" i="15"/>
  <c r="Y2699" i="15"/>
  <c r="J2699" i="15"/>
  <c r="E2699" i="15"/>
  <c r="F2699" i="15" s="1"/>
  <c r="G2699" i="15" s="1"/>
  <c r="C2699" i="15" s="1"/>
  <c r="D2699" i="15" s="1"/>
  <c r="H2699" i="15" s="1"/>
  <c r="AF2699" i="15" s="1"/>
  <c r="E1237" i="11"/>
  <c r="I2699" i="15"/>
  <c r="N2699" i="15"/>
  <c r="O2699" i="15" s="1"/>
  <c r="P2699" i="15" s="1"/>
  <c r="L2699" i="15"/>
  <c r="S2699" i="15"/>
  <c r="Q2698" i="15"/>
  <c r="R2698" i="15" s="1"/>
  <c r="T2698" i="15" s="1"/>
  <c r="AB2698" i="15" s="1"/>
  <c r="AC2698" i="15" l="1"/>
  <c r="AD2698" i="15" s="1"/>
  <c r="AG2697" i="15"/>
  <c r="AE2697" i="15"/>
  <c r="AH2697" i="15" s="1"/>
  <c r="AI2697" i="15" s="1"/>
  <c r="C1239" i="11" s="1"/>
  <c r="AA2698" i="15"/>
  <c r="AI2696" i="15"/>
  <c r="C1240" i="11" s="1"/>
  <c r="B2701" i="15"/>
  <c r="V2700" i="15"/>
  <c r="U2700" i="15"/>
  <c r="Y2700" i="15"/>
  <c r="J2700" i="15"/>
  <c r="E2700" i="15"/>
  <c r="F2700" i="15" s="1"/>
  <c r="G2700" i="15" s="1"/>
  <c r="C2700" i="15" s="1"/>
  <c r="D2700" i="15" s="1"/>
  <c r="H2700" i="15" s="1"/>
  <c r="AF2700" i="15" s="1"/>
  <c r="E1236" i="11"/>
  <c r="I2700" i="15"/>
  <c r="N2700" i="15"/>
  <c r="O2700" i="15" s="1"/>
  <c r="P2700" i="15" s="1"/>
  <c r="L2700" i="15"/>
  <c r="S2700" i="15"/>
  <c r="Q2699" i="15"/>
  <c r="R2699" i="15" s="1"/>
  <c r="T2699" i="15" s="1"/>
  <c r="AB2699" i="15" s="1"/>
  <c r="K2699" i="15"/>
  <c r="M2699" i="15" s="1"/>
  <c r="W2699" i="15"/>
  <c r="X2699" i="15" s="1"/>
  <c r="AC2699" i="15" l="1"/>
  <c r="AD2699" i="15" s="1"/>
  <c r="AG2698" i="15"/>
  <c r="AE2698" i="15"/>
  <c r="AH2698" i="15" s="1"/>
  <c r="AI2698" i="15" s="1"/>
  <c r="C1238" i="11" s="1"/>
  <c r="AJ2697" i="15"/>
  <c r="D1239" i="11" s="1"/>
  <c r="AA2699" i="15"/>
  <c r="Z2699" i="15"/>
  <c r="K2700" i="15"/>
  <c r="M2700" i="15" s="1"/>
  <c r="W2700" i="15"/>
  <c r="X2700" i="15" s="1"/>
  <c r="B2702" i="15"/>
  <c r="V2701" i="15"/>
  <c r="U2701" i="15"/>
  <c r="Y2701" i="15"/>
  <c r="J2701" i="15"/>
  <c r="E2701" i="15"/>
  <c r="F2701" i="15" s="1"/>
  <c r="G2701" i="15" s="1"/>
  <c r="C2701" i="15" s="1"/>
  <c r="D2701" i="15" s="1"/>
  <c r="H2701" i="15" s="1"/>
  <c r="AF2701" i="15" s="1"/>
  <c r="E1235" i="11"/>
  <c r="I2701" i="15"/>
  <c r="N2701" i="15"/>
  <c r="O2701" i="15" s="1"/>
  <c r="P2701" i="15" s="1"/>
  <c r="L2701" i="15"/>
  <c r="S2701" i="15"/>
  <c r="Q2700" i="15"/>
  <c r="R2700" i="15" s="1"/>
  <c r="T2700" i="15" s="1"/>
  <c r="AB2700" i="15" s="1"/>
  <c r="K2701" i="15" l="1"/>
  <c r="M2701" i="15" s="1"/>
  <c r="AG2699" i="15"/>
  <c r="AJ2698" i="15"/>
  <c r="D1238" i="11" s="1"/>
  <c r="W2701" i="15"/>
  <c r="X2701" i="15" s="1"/>
  <c r="Z2701" i="15" s="1"/>
  <c r="AC2700" i="15"/>
  <c r="AD2700" i="15" s="1"/>
  <c r="B2703" i="15"/>
  <c r="V2702" i="15"/>
  <c r="U2702" i="15"/>
  <c r="Y2702" i="15"/>
  <c r="J2702" i="15"/>
  <c r="E2702" i="15"/>
  <c r="F2702" i="15" s="1"/>
  <c r="G2702" i="15" s="1"/>
  <c r="C2702" i="15" s="1"/>
  <c r="D2702" i="15" s="1"/>
  <c r="H2702" i="15" s="1"/>
  <c r="AF2702" i="15" s="1"/>
  <c r="E1234" i="11"/>
  <c r="I2702" i="15"/>
  <c r="N2702" i="15"/>
  <c r="O2702" i="15" s="1"/>
  <c r="P2702" i="15" s="1"/>
  <c r="L2702" i="15"/>
  <c r="S2702" i="15"/>
  <c r="AA2700" i="15"/>
  <c r="Z2700" i="15"/>
  <c r="Q2701" i="15"/>
  <c r="R2701" i="15" s="1"/>
  <c r="T2701" i="15" s="1"/>
  <c r="AB2701" i="15" s="1"/>
  <c r="AE2699" i="15"/>
  <c r="AH2699" i="15" s="1"/>
  <c r="AC2701" i="15" l="1"/>
  <c r="AD2701" i="15" s="1"/>
  <c r="AA2701" i="15"/>
  <c r="W2702" i="15"/>
  <c r="X2702" i="15" s="1"/>
  <c r="Z2702" i="15" s="1"/>
  <c r="AG2700" i="15"/>
  <c r="B2704" i="15"/>
  <c r="V2703" i="15"/>
  <c r="U2703" i="15"/>
  <c r="Y2703" i="15"/>
  <c r="J2703" i="15"/>
  <c r="E2703" i="15"/>
  <c r="F2703" i="15" s="1"/>
  <c r="G2703" i="15" s="1"/>
  <c r="C2703" i="15" s="1"/>
  <c r="D2703" i="15" s="1"/>
  <c r="H2703" i="15" s="1"/>
  <c r="AF2703" i="15" s="1"/>
  <c r="E1233" i="11"/>
  <c r="I2703" i="15"/>
  <c r="N2703" i="15"/>
  <c r="O2703" i="15" s="1"/>
  <c r="P2703" i="15" s="1"/>
  <c r="L2703" i="15"/>
  <c r="S2703" i="15"/>
  <c r="AJ2699" i="15"/>
  <c r="D1237" i="11" s="1"/>
  <c r="AI2699" i="15"/>
  <c r="C1237" i="11" s="1"/>
  <c r="K2702" i="15"/>
  <c r="M2702" i="15" s="1"/>
  <c r="Q2702" i="15"/>
  <c r="R2702" i="15" s="1"/>
  <c r="T2702" i="15" s="1"/>
  <c r="AB2702" i="15" s="1"/>
  <c r="AE2700" i="15"/>
  <c r="AH2700" i="15" s="1"/>
  <c r="AC2702" i="15" l="1"/>
  <c r="AD2702" i="15" s="1"/>
  <c r="AG2701" i="15"/>
  <c r="AE2701" i="15"/>
  <c r="AH2701" i="15" s="1"/>
  <c r="AI2701" i="15" s="1"/>
  <c r="C1235" i="11" s="1"/>
  <c r="AA2702" i="15"/>
  <c r="Q2703" i="15"/>
  <c r="R2703" i="15" s="1"/>
  <c r="T2703" i="15" s="1"/>
  <c r="AB2703" i="15" s="1"/>
  <c r="W2703" i="15"/>
  <c r="X2703" i="15" s="1"/>
  <c r="B2705" i="15"/>
  <c r="V2704" i="15"/>
  <c r="U2704" i="15"/>
  <c r="Y2704" i="15"/>
  <c r="J2704" i="15"/>
  <c r="E2704" i="15"/>
  <c r="F2704" i="15" s="1"/>
  <c r="G2704" i="15" s="1"/>
  <c r="C2704" i="15" s="1"/>
  <c r="D2704" i="15" s="1"/>
  <c r="H2704" i="15" s="1"/>
  <c r="AF2704" i="15" s="1"/>
  <c r="E1232" i="11"/>
  <c r="I2704" i="15"/>
  <c r="N2704" i="15"/>
  <c r="O2704" i="15" s="1"/>
  <c r="P2704" i="15" s="1"/>
  <c r="L2704" i="15"/>
  <c r="S2704" i="15"/>
  <c r="K2703" i="15"/>
  <c r="M2703" i="15" s="1"/>
  <c r="AI2700" i="15"/>
  <c r="C1236" i="11" s="1"/>
  <c r="AJ2700" i="15"/>
  <c r="D1236" i="11" s="1"/>
  <c r="AG2702" i="15" l="1"/>
  <c r="AJ2701" i="15"/>
  <c r="D1235" i="11" s="1"/>
  <c r="AE2702" i="15"/>
  <c r="AH2702" i="15" s="1"/>
  <c r="W2704" i="15"/>
  <c r="X2704" i="15" s="1"/>
  <c r="B2706" i="15"/>
  <c r="V2705" i="15"/>
  <c r="U2705" i="15"/>
  <c r="Y2705" i="15"/>
  <c r="J2705" i="15"/>
  <c r="E2705" i="15"/>
  <c r="F2705" i="15" s="1"/>
  <c r="G2705" i="15" s="1"/>
  <c r="C2705" i="15" s="1"/>
  <c r="D2705" i="15" s="1"/>
  <c r="H2705" i="15" s="1"/>
  <c r="AF2705" i="15" s="1"/>
  <c r="E1231" i="11"/>
  <c r="I2705" i="15"/>
  <c r="N2705" i="15"/>
  <c r="O2705" i="15" s="1"/>
  <c r="P2705" i="15" s="1"/>
  <c r="L2705" i="15"/>
  <c r="S2705" i="15"/>
  <c r="AC2703" i="15"/>
  <c r="AD2703" i="15" s="1"/>
  <c r="AA2703" i="15"/>
  <c r="Z2703" i="15"/>
  <c r="Q2704" i="15"/>
  <c r="R2704" i="15" s="1"/>
  <c r="T2704" i="15" s="1"/>
  <c r="AB2704" i="15" s="1"/>
  <c r="K2704" i="15"/>
  <c r="M2704" i="15" s="1"/>
  <c r="AJ2702" i="15" l="1"/>
  <c r="D1234" i="11" s="1"/>
  <c r="AI2702" i="15"/>
  <c r="C1234" i="11" s="1"/>
  <c r="W2705" i="15"/>
  <c r="X2705" i="15" s="1"/>
  <c r="AA2705" i="15" s="1"/>
  <c r="AG2703" i="15"/>
  <c r="AC2704" i="15"/>
  <c r="AD2704" i="15" s="1"/>
  <c r="K2705" i="15"/>
  <c r="M2705" i="15" s="1"/>
  <c r="B2707" i="15"/>
  <c r="V2706" i="15"/>
  <c r="U2706" i="15"/>
  <c r="Y2706" i="15"/>
  <c r="J2706" i="15"/>
  <c r="E2706" i="15"/>
  <c r="F2706" i="15" s="1"/>
  <c r="G2706" i="15" s="1"/>
  <c r="C2706" i="15" s="1"/>
  <c r="D2706" i="15" s="1"/>
  <c r="H2706" i="15" s="1"/>
  <c r="AF2706" i="15" s="1"/>
  <c r="E1230" i="11"/>
  <c r="I2706" i="15"/>
  <c r="N2706" i="15"/>
  <c r="O2706" i="15" s="1"/>
  <c r="P2706" i="15" s="1"/>
  <c r="L2706" i="15"/>
  <c r="S2706" i="15"/>
  <c r="AE2703" i="15"/>
  <c r="Z2704" i="15"/>
  <c r="AA2704" i="15"/>
  <c r="Q2705" i="15"/>
  <c r="R2705" i="15" s="1"/>
  <c r="T2705" i="15" s="1"/>
  <c r="AB2705" i="15" s="1"/>
  <c r="AH2703" i="15" l="1"/>
  <c r="AI2703" i="15" s="1"/>
  <c r="C1233" i="11" s="1"/>
  <c r="Z2705" i="15"/>
  <c r="W2706" i="15"/>
  <c r="X2706" i="15" s="1"/>
  <c r="Z2706" i="15" s="1"/>
  <c r="AE2704" i="15"/>
  <c r="AC2705" i="15"/>
  <c r="AD2705" i="15" s="1"/>
  <c r="AG2705" i="15" s="1"/>
  <c r="B2708" i="15"/>
  <c r="V2707" i="15"/>
  <c r="U2707" i="15"/>
  <c r="Y2707" i="15"/>
  <c r="J2707" i="15"/>
  <c r="E2707" i="15"/>
  <c r="F2707" i="15" s="1"/>
  <c r="G2707" i="15" s="1"/>
  <c r="C2707" i="15" s="1"/>
  <c r="D2707" i="15" s="1"/>
  <c r="H2707" i="15" s="1"/>
  <c r="AF2707" i="15" s="1"/>
  <c r="E1229" i="11"/>
  <c r="I2707" i="15"/>
  <c r="N2707" i="15"/>
  <c r="O2707" i="15" s="1"/>
  <c r="P2707" i="15" s="1"/>
  <c r="L2707" i="15"/>
  <c r="S2707" i="15"/>
  <c r="Q2706" i="15"/>
  <c r="R2706" i="15" s="1"/>
  <c r="T2706" i="15" s="1"/>
  <c r="AB2706" i="15" s="1"/>
  <c r="K2706" i="15"/>
  <c r="M2706" i="15" s="1"/>
  <c r="AG2704" i="15"/>
  <c r="AH2704" i="15" s="1"/>
  <c r="AC2706" i="15" l="1"/>
  <c r="AD2706" i="15" s="1"/>
  <c r="AJ2703" i="15"/>
  <c r="D1233" i="11" s="1"/>
  <c r="W2707" i="15"/>
  <c r="X2707" i="15" s="1"/>
  <c r="AA2707" i="15" s="1"/>
  <c r="AA2706" i="15"/>
  <c r="AE2705" i="15"/>
  <c r="AH2705" i="15" s="1"/>
  <c r="AJ2705" i="15" s="1"/>
  <c r="D1231" i="11" s="1"/>
  <c r="B2709" i="15"/>
  <c r="V2708" i="15"/>
  <c r="U2708" i="15"/>
  <c r="Y2708" i="15"/>
  <c r="J2708" i="15"/>
  <c r="E2708" i="15"/>
  <c r="F2708" i="15" s="1"/>
  <c r="G2708" i="15" s="1"/>
  <c r="C2708" i="15" s="1"/>
  <c r="D2708" i="15" s="1"/>
  <c r="H2708" i="15" s="1"/>
  <c r="AF2708" i="15" s="1"/>
  <c r="E1228" i="11"/>
  <c r="I2708" i="15"/>
  <c r="N2708" i="15"/>
  <c r="O2708" i="15" s="1"/>
  <c r="P2708" i="15" s="1"/>
  <c r="L2708" i="15"/>
  <c r="S2708" i="15"/>
  <c r="Q2707" i="15"/>
  <c r="R2707" i="15" s="1"/>
  <c r="T2707" i="15" s="1"/>
  <c r="AB2707" i="15" s="1"/>
  <c r="AJ2704" i="15"/>
  <c r="D1232" i="11" s="1"/>
  <c r="AI2704" i="15"/>
  <c r="C1232" i="11" s="1"/>
  <c r="K2707" i="15"/>
  <c r="M2707" i="15" s="1"/>
  <c r="AC2707" i="15" l="1"/>
  <c r="AD2707" i="15" s="1"/>
  <c r="AG2707" i="15" s="1"/>
  <c r="AE2706" i="15"/>
  <c r="AG2706" i="15"/>
  <c r="AH2706" i="15" s="1"/>
  <c r="AJ2706" i="15" s="1"/>
  <c r="D1230" i="11" s="1"/>
  <c r="W2708" i="15"/>
  <c r="X2708" i="15" s="1"/>
  <c r="AA2708" i="15" s="1"/>
  <c r="Z2707" i="15"/>
  <c r="AI2705" i="15"/>
  <c r="C1231" i="11" s="1"/>
  <c r="B2710" i="15"/>
  <c r="V2709" i="15"/>
  <c r="U2709" i="15"/>
  <c r="Y2709" i="15"/>
  <c r="J2709" i="15"/>
  <c r="E2709" i="15"/>
  <c r="F2709" i="15" s="1"/>
  <c r="G2709" i="15" s="1"/>
  <c r="C2709" i="15" s="1"/>
  <c r="D2709" i="15" s="1"/>
  <c r="H2709" i="15" s="1"/>
  <c r="AF2709" i="15" s="1"/>
  <c r="E1227" i="11"/>
  <c r="I2709" i="15"/>
  <c r="N2709" i="15"/>
  <c r="O2709" i="15" s="1"/>
  <c r="P2709" i="15" s="1"/>
  <c r="L2709" i="15"/>
  <c r="S2709" i="15"/>
  <c r="Q2708" i="15"/>
  <c r="R2708" i="15" s="1"/>
  <c r="T2708" i="15" s="1"/>
  <c r="AB2708" i="15" s="1"/>
  <c r="K2708" i="15"/>
  <c r="M2708" i="15" s="1"/>
  <c r="AE2707" i="15" l="1"/>
  <c r="AH2707" i="15" s="1"/>
  <c r="AJ2707" i="15" s="1"/>
  <c r="D1229" i="11" s="1"/>
  <c r="Z2708" i="15"/>
  <c r="AI2706" i="15"/>
  <c r="C1230" i="11" s="1"/>
  <c r="W2709" i="15"/>
  <c r="X2709" i="15" s="1"/>
  <c r="Z2709" i="15" s="1"/>
  <c r="AC2708" i="15"/>
  <c r="AD2708" i="15" s="1"/>
  <c r="AG2708" i="15" s="1"/>
  <c r="B2711" i="15"/>
  <c r="V2710" i="15"/>
  <c r="U2710" i="15"/>
  <c r="Y2710" i="15"/>
  <c r="J2710" i="15"/>
  <c r="E2710" i="15"/>
  <c r="F2710" i="15" s="1"/>
  <c r="G2710" i="15" s="1"/>
  <c r="C2710" i="15" s="1"/>
  <c r="D2710" i="15" s="1"/>
  <c r="H2710" i="15" s="1"/>
  <c r="AF2710" i="15" s="1"/>
  <c r="E1226" i="11"/>
  <c r="I2710" i="15"/>
  <c r="N2710" i="15"/>
  <c r="O2710" i="15" s="1"/>
  <c r="P2710" i="15" s="1"/>
  <c r="L2710" i="15"/>
  <c r="S2710" i="15"/>
  <c r="Q2709" i="15"/>
  <c r="R2709" i="15" s="1"/>
  <c r="T2709" i="15" s="1"/>
  <c r="AB2709" i="15" s="1"/>
  <c r="K2709" i="15"/>
  <c r="M2709" i="15" s="1"/>
  <c r="AC2709" i="15" l="1"/>
  <c r="AD2709" i="15" s="1"/>
  <c r="W2710" i="15"/>
  <c r="X2710" i="15" s="1"/>
  <c r="AA2710" i="15" s="1"/>
  <c r="AA2709" i="15"/>
  <c r="AI2707" i="15"/>
  <c r="C1229" i="11" s="1"/>
  <c r="AE2708" i="15"/>
  <c r="AH2708" i="15" s="1"/>
  <c r="AJ2708" i="15" s="1"/>
  <c r="D1228" i="11" s="1"/>
  <c r="K2710" i="15"/>
  <c r="M2710" i="15" s="1"/>
  <c r="B2712" i="15"/>
  <c r="V2711" i="15"/>
  <c r="U2711" i="15"/>
  <c r="Y2711" i="15"/>
  <c r="J2711" i="15"/>
  <c r="E2711" i="15"/>
  <c r="F2711" i="15" s="1"/>
  <c r="G2711" i="15" s="1"/>
  <c r="C2711" i="15" s="1"/>
  <c r="D2711" i="15" s="1"/>
  <c r="H2711" i="15" s="1"/>
  <c r="AF2711" i="15" s="1"/>
  <c r="E1225" i="11"/>
  <c r="I2711" i="15"/>
  <c r="N2711" i="15"/>
  <c r="O2711" i="15" s="1"/>
  <c r="P2711" i="15" s="1"/>
  <c r="L2711" i="15"/>
  <c r="S2711" i="15"/>
  <c r="Q2710" i="15"/>
  <c r="R2710" i="15" s="1"/>
  <c r="T2710" i="15" s="1"/>
  <c r="AB2710" i="15" s="1"/>
  <c r="AE2709" i="15" l="1"/>
  <c r="AC2710" i="15"/>
  <c r="AD2710" i="15" s="1"/>
  <c r="AG2710" i="15" s="1"/>
  <c r="W2711" i="15"/>
  <c r="X2711" i="15" s="1"/>
  <c r="AA2711" i="15" s="1"/>
  <c r="Z2710" i="15"/>
  <c r="AG2709" i="15"/>
  <c r="AH2709" i="15" s="1"/>
  <c r="AI2708" i="15"/>
  <c r="C1228" i="11" s="1"/>
  <c r="B2713" i="15"/>
  <c r="V2712" i="15"/>
  <c r="U2712" i="15"/>
  <c r="Y2712" i="15"/>
  <c r="J2712" i="15"/>
  <c r="E2712" i="15"/>
  <c r="F2712" i="15" s="1"/>
  <c r="G2712" i="15" s="1"/>
  <c r="C2712" i="15" s="1"/>
  <c r="D2712" i="15" s="1"/>
  <c r="H2712" i="15" s="1"/>
  <c r="AF2712" i="15" s="1"/>
  <c r="E1224" i="11"/>
  <c r="I2712" i="15"/>
  <c r="N2712" i="15"/>
  <c r="O2712" i="15" s="1"/>
  <c r="P2712" i="15" s="1"/>
  <c r="L2712" i="15"/>
  <c r="S2712" i="15"/>
  <c r="K2711" i="15"/>
  <c r="M2711" i="15" s="1"/>
  <c r="Q2711" i="15"/>
  <c r="R2711" i="15" s="1"/>
  <c r="T2711" i="15" s="1"/>
  <c r="AB2711" i="15" s="1"/>
  <c r="AE2710" i="15" l="1"/>
  <c r="AH2710" i="15" s="1"/>
  <c r="AC2711" i="15"/>
  <c r="AD2711" i="15" s="1"/>
  <c r="AE2711" i="15" s="1"/>
  <c r="Z2711" i="15"/>
  <c r="W2712" i="15"/>
  <c r="X2712" i="15" s="1"/>
  <c r="Z2712" i="15" s="1"/>
  <c r="K2712" i="15"/>
  <c r="M2712" i="15" s="1"/>
  <c r="AI2709" i="15"/>
  <c r="C1227" i="11" s="1"/>
  <c r="AJ2709" i="15"/>
  <c r="D1227" i="11" s="1"/>
  <c r="B2714" i="15"/>
  <c r="V2713" i="15"/>
  <c r="U2713" i="15"/>
  <c r="Y2713" i="15"/>
  <c r="J2713" i="15"/>
  <c r="E2713" i="15"/>
  <c r="F2713" i="15" s="1"/>
  <c r="G2713" i="15" s="1"/>
  <c r="C2713" i="15" s="1"/>
  <c r="D2713" i="15" s="1"/>
  <c r="H2713" i="15" s="1"/>
  <c r="AF2713" i="15" s="1"/>
  <c r="E1223" i="11"/>
  <c r="I2713" i="15"/>
  <c r="N2713" i="15"/>
  <c r="O2713" i="15" s="1"/>
  <c r="P2713" i="15" s="1"/>
  <c r="L2713" i="15"/>
  <c r="S2713" i="15"/>
  <c r="Q2712" i="15"/>
  <c r="R2712" i="15" s="1"/>
  <c r="T2712" i="15" s="1"/>
  <c r="AB2712" i="15" s="1"/>
  <c r="AJ2710" i="15" l="1"/>
  <c r="D1226" i="11" s="1"/>
  <c r="AI2710" i="15"/>
  <c r="C1226" i="11" s="1"/>
  <c r="AG2711" i="15"/>
  <c r="AH2711" i="15" s="1"/>
  <c r="AC2712" i="15"/>
  <c r="AD2712" i="15" s="1"/>
  <c r="AA2712" i="15"/>
  <c r="Q2713" i="15"/>
  <c r="R2713" i="15" s="1"/>
  <c r="T2713" i="15" s="1"/>
  <c r="AB2713" i="15" s="1"/>
  <c r="B2715" i="15"/>
  <c r="V2714" i="15"/>
  <c r="U2714" i="15"/>
  <c r="Y2714" i="15"/>
  <c r="J2714" i="15"/>
  <c r="E2714" i="15"/>
  <c r="F2714" i="15" s="1"/>
  <c r="G2714" i="15" s="1"/>
  <c r="C2714" i="15" s="1"/>
  <c r="D2714" i="15" s="1"/>
  <c r="H2714" i="15" s="1"/>
  <c r="AF2714" i="15" s="1"/>
  <c r="E1222" i="11"/>
  <c r="I2714" i="15"/>
  <c r="N2714" i="15"/>
  <c r="O2714" i="15" s="1"/>
  <c r="P2714" i="15" s="1"/>
  <c r="L2714" i="15"/>
  <c r="S2714" i="15"/>
  <c r="K2713" i="15"/>
  <c r="M2713" i="15" s="1"/>
  <c r="W2713" i="15"/>
  <c r="X2713" i="15" s="1"/>
  <c r="AI2711" i="15" l="1"/>
  <c r="C1225" i="11" s="1"/>
  <c r="AJ2711" i="15"/>
  <c r="D1225" i="11" s="1"/>
  <c r="AC2713" i="15"/>
  <c r="AD2713" i="15" s="1"/>
  <c r="AE2712" i="15"/>
  <c r="AG2712" i="15"/>
  <c r="AH2712" i="15" s="1"/>
  <c r="AI2712" i="15" s="1"/>
  <c r="C1224" i="11" s="1"/>
  <c r="W2714" i="15"/>
  <c r="X2714" i="15" s="1"/>
  <c r="AA2714" i="15" s="1"/>
  <c r="K2714" i="15"/>
  <c r="M2714" i="15" s="1"/>
  <c r="AA2713" i="15"/>
  <c r="Z2713" i="15"/>
  <c r="B2716" i="15"/>
  <c r="V2715" i="15"/>
  <c r="U2715" i="15"/>
  <c r="Y2715" i="15"/>
  <c r="J2715" i="15"/>
  <c r="E2715" i="15"/>
  <c r="F2715" i="15" s="1"/>
  <c r="G2715" i="15" s="1"/>
  <c r="C2715" i="15" s="1"/>
  <c r="D2715" i="15" s="1"/>
  <c r="H2715" i="15" s="1"/>
  <c r="AF2715" i="15" s="1"/>
  <c r="E1221" i="11"/>
  <c r="I2715" i="15"/>
  <c r="N2715" i="15"/>
  <c r="O2715" i="15" s="1"/>
  <c r="P2715" i="15" s="1"/>
  <c r="L2715" i="15"/>
  <c r="S2715" i="15"/>
  <c r="Q2714" i="15"/>
  <c r="R2714" i="15" s="1"/>
  <c r="T2714" i="15" s="1"/>
  <c r="AB2714" i="15" s="1"/>
  <c r="AE2713" i="15" l="1"/>
  <c r="AC2714" i="15"/>
  <c r="AD2714" i="15" s="1"/>
  <c r="AG2714" i="15" s="1"/>
  <c r="Z2714" i="15"/>
  <c r="W2715" i="15"/>
  <c r="X2715" i="15" s="1"/>
  <c r="Z2715" i="15" s="1"/>
  <c r="AJ2712" i="15"/>
  <c r="D1224" i="11" s="1"/>
  <c r="B2717" i="15"/>
  <c r="V2716" i="15"/>
  <c r="U2716" i="15"/>
  <c r="Y2716" i="15"/>
  <c r="J2716" i="15"/>
  <c r="E2716" i="15"/>
  <c r="F2716" i="15" s="1"/>
  <c r="G2716" i="15" s="1"/>
  <c r="C2716" i="15" s="1"/>
  <c r="D2716" i="15" s="1"/>
  <c r="H2716" i="15" s="1"/>
  <c r="AF2716" i="15" s="1"/>
  <c r="E1220" i="11"/>
  <c r="I2716" i="15"/>
  <c r="N2716" i="15"/>
  <c r="O2716" i="15" s="1"/>
  <c r="P2716" i="15" s="1"/>
  <c r="L2716" i="15"/>
  <c r="S2716" i="15"/>
  <c r="Q2715" i="15"/>
  <c r="R2715" i="15" s="1"/>
  <c r="T2715" i="15" s="1"/>
  <c r="AB2715" i="15" s="1"/>
  <c r="K2715" i="15"/>
  <c r="M2715" i="15" s="1"/>
  <c r="AG2713" i="15"/>
  <c r="AH2713" i="15" s="1"/>
  <c r="AE2714" i="15" l="1"/>
  <c r="AH2714" i="15" s="1"/>
  <c r="AI2714" i="15" s="1"/>
  <c r="C1222" i="11" s="1"/>
  <c r="AC2715" i="15"/>
  <c r="AD2715" i="15" s="1"/>
  <c r="AA2715" i="15"/>
  <c r="AJ2713" i="15"/>
  <c r="D1223" i="11" s="1"/>
  <c r="AI2713" i="15"/>
  <c r="C1223" i="11" s="1"/>
  <c r="W2716" i="15"/>
  <c r="X2716" i="15" s="1"/>
  <c r="B2718" i="15"/>
  <c r="V2717" i="15"/>
  <c r="Y2717" i="15"/>
  <c r="U2717" i="15"/>
  <c r="J2717" i="15"/>
  <c r="E2717" i="15"/>
  <c r="F2717" i="15" s="1"/>
  <c r="G2717" i="15" s="1"/>
  <c r="C2717" i="15" s="1"/>
  <c r="D2717" i="15" s="1"/>
  <c r="H2717" i="15" s="1"/>
  <c r="AF2717" i="15" s="1"/>
  <c r="E1219" i="11"/>
  <c r="I2717" i="15"/>
  <c r="N2717" i="15"/>
  <c r="O2717" i="15" s="1"/>
  <c r="P2717" i="15" s="1"/>
  <c r="L2717" i="15"/>
  <c r="S2717" i="15"/>
  <c r="Q2716" i="15"/>
  <c r="R2716" i="15" s="1"/>
  <c r="T2716" i="15" s="1"/>
  <c r="AB2716" i="15" s="1"/>
  <c r="K2716" i="15"/>
  <c r="M2716" i="15" s="1"/>
  <c r="AG2715" i="15" l="1"/>
  <c r="AE2715" i="15"/>
  <c r="AH2715" i="15" s="1"/>
  <c r="W2717" i="15"/>
  <c r="X2717" i="15" s="1"/>
  <c r="Z2717" i="15" s="1"/>
  <c r="AJ2714" i="15"/>
  <c r="D1222" i="11" s="1"/>
  <c r="Q2717" i="15"/>
  <c r="R2717" i="15" s="1"/>
  <c r="T2717" i="15" s="1"/>
  <c r="AB2717" i="15" s="1"/>
  <c r="AC2716" i="15"/>
  <c r="AD2716" i="15" s="1"/>
  <c r="B2719" i="15"/>
  <c r="V2718" i="15"/>
  <c r="U2718" i="15"/>
  <c r="Y2718" i="15"/>
  <c r="J2718" i="15"/>
  <c r="E2718" i="15"/>
  <c r="F2718" i="15" s="1"/>
  <c r="G2718" i="15" s="1"/>
  <c r="C2718" i="15" s="1"/>
  <c r="D2718" i="15" s="1"/>
  <c r="H2718" i="15" s="1"/>
  <c r="AF2718" i="15" s="1"/>
  <c r="E1218" i="11"/>
  <c r="I2718" i="15"/>
  <c r="N2718" i="15"/>
  <c r="O2718" i="15" s="1"/>
  <c r="P2718" i="15" s="1"/>
  <c r="L2718" i="15"/>
  <c r="S2718" i="15"/>
  <c r="Z2716" i="15"/>
  <c r="AA2716" i="15"/>
  <c r="K2717" i="15"/>
  <c r="M2717" i="15" s="1"/>
  <c r="AC2717" i="15" l="1"/>
  <c r="AD2717" i="15" s="1"/>
  <c r="AI2715" i="15"/>
  <c r="C1221" i="11" s="1"/>
  <c r="AJ2715" i="15"/>
  <c r="D1221" i="11" s="1"/>
  <c r="AA2717" i="15"/>
  <c r="W2718" i="15"/>
  <c r="X2718" i="15" s="1"/>
  <c r="AA2718" i="15" s="1"/>
  <c r="AG2716" i="15"/>
  <c r="K2718" i="15"/>
  <c r="M2718" i="15" s="1"/>
  <c r="B2720" i="15"/>
  <c r="V2719" i="15"/>
  <c r="U2719" i="15"/>
  <c r="Y2719" i="15"/>
  <c r="J2719" i="15"/>
  <c r="E2719" i="15"/>
  <c r="F2719" i="15" s="1"/>
  <c r="G2719" i="15" s="1"/>
  <c r="C2719" i="15" s="1"/>
  <c r="D2719" i="15" s="1"/>
  <c r="H2719" i="15" s="1"/>
  <c r="AF2719" i="15" s="1"/>
  <c r="E1217" i="11"/>
  <c r="I2719" i="15"/>
  <c r="N2719" i="15"/>
  <c r="O2719" i="15" s="1"/>
  <c r="P2719" i="15" s="1"/>
  <c r="L2719" i="15"/>
  <c r="S2719" i="15"/>
  <c r="Q2718" i="15"/>
  <c r="R2718" i="15" s="1"/>
  <c r="T2718" i="15" s="1"/>
  <c r="AB2718" i="15" s="1"/>
  <c r="AE2716" i="15"/>
  <c r="AH2716" i="15" s="1"/>
  <c r="AE2717" i="15" l="1"/>
  <c r="AC2718" i="15"/>
  <c r="AD2718" i="15" s="1"/>
  <c r="AE2718" i="15" s="1"/>
  <c r="Z2718" i="15"/>
  <c r="AG2717" i="15"/>
  <c r="AH2717" i="15" s="1"/>
  <c r="W2719" i="15"/>
  <c r="X2719" i="15" s="1"/>
  <c r="AA2719" i="15" s="1"/>
  <c r="B2721" i="15"/>
  <c r="V2720" i="15"/>
  <c r="U2720" i="15"/>
  <c r="Y2720" i="15"/>
  <c r="J2720" i="15"/>
  <c r="E2720" i="15"/>
  <c r="F2720" i="15" s="1"/>
  <c r="G2720" i="15" s="1"/>
  <c r="C2720" i="15" s="1"/>
  <c r="D2720" i="15" s="1"/>
  <c r="H2720" i="15" s="1"/>
  <c r="AF2720" i="15" s="1"/>
  <c r="E1216" i="11"/>
  <c r="I2720" i="15"/>
  <c r="N2720" i="15"/>
  <c r="O2720" i="15" s="1"/>
  <c r="P2720" i="15" s="1"/>
  <c r="L2720" i="15"/>
  <c r="S2720" i="15"/>
  <c r="AI2716" i="15"/>
  <c r="C1220" i="11" s="1"/>
  <c r="AJ2716" i="15"/>
  <c r="D1220" i="11" s="1"/>
  <c r="Q2719" i="15"/>
  <c r="R2719" i="15" s="1"/>
  <c r="T2719" i="15" s="1"/>
  <c r="AB2719" i="15" s="1"/>
  <c r="K2719" i="15"/>
  <c r="M2719" i="15" s="1"/>
  <c r="AG2718" i="15" l="1"/>
  <c r="AH2718" i="15" s="1"/>
  <c r="AI2718" i="15" s="1"/>
  <c r="C1218" i="11" s="1"/>
  <c r="AI2717" i="15"/>
  <c r="C1219" i="11" s="1"/>
  <c r="AJ2717" i="15"/>
  <c r="D1219" i="11" s="1"/>
  <c r="W2720" i="15"/>
  <c r="X2720" i="15" s="1"/>
  <c r="Z2720" i="15" s="1"/>
  <c r="Z2719" i="15"/>
  <c r="Q2720" i="15"/>
  <c r="R2720" i="15" s="1"/>
  <c r="T2720" i="15" s="1"/>
  <c r="AB2720" i="15" s="1"/>
  <c r="AC2719" i="15"/>
  <c r="AD2719" i="15" s="1"/>
  <c r="AG2719" i="15" s="1"/>
  <c r="K2720" i="15"/>
  <c r="M2720" i="15" s="1"/>
  <c r="B2722" i="15"/>
  <c r="V2721" i="15"/>
  <c r="U2721" i="15"/>
  <c r="Y2721" i="15"/>
  <c r="J2721" i="15"/>
  <c r="E2721" i="15"/>
  <c r="F2721" i="15" s="1"/>
  <c r="G2721" i="15" s="1"/>
  <c r="C2721" i="15" s="1"/>
  <c r="D2721" i="15" s="1"/>
  <c r="H2721" i="15" s="1"/>
  <c r="AF2721" i="15" s="1"/>
  <c r="E1215" i="11"/>
  <c r="I2721" i="15"/>
  <c r="N2721" i="15"/>
  <c r="O2721" i="15" s="1"/>
  <c r="P2721" i="15" s="1"/>
  <c r="L2721" i="15"/>
  <c r="S2721" i="15"/>
  <c r="AJ2718" i="15" l="1"/>
  <c r="D1218" i="11" s="1"/>
  <c r="AC2720" i="15"/>
  <c r="AD2720" i="15" s="1"/>
  <c r="AA2720" i="15"/>
  <c r="W2721" i="15"/>
  <c r="X2721" i="15" s="1"/>
  <c r="AA2721" i="15" s="1"/>
  <c r="Q2721" i="15"/>
  <c r="R2721" i="15" s="1"/>
  <c r="T2721" i="15" s="1"/>
  <c r="AB2721" i="15" s="1"/>
  <c r="AE2719" i="15"/>
  <c r="AH2719" i="15" s="1"/>
  <c r="B2723" i="15"/>
  <c r="V2722" i="15"/>
  <c r="U2722" i="15"/>
  <c r="Y2722" i="15"/>
  <c r="J2722" i="15"/>
  <c r="E2722" i="15"/>
  <c r="F2722" i="15" s="1"/>
  <c r="G2722" i="15" s="1"/>
  <c r="C2722" i="15" s="1"/>
  <c r="D2722" i="15" s="1"/>
  <c r="H2722" i="15" s="1"/>
  <c r="AF2722" i="15" s="1"/>
  <c r="E1214" i="11"/>
  <c r="I2722" i="15"/>
  <c r="N2722" i="15"/>
  <c r="O2722" i="15" s="1"/>
  <c r="P2722" i="15" s="1"/>
  <c r="L2722" i="15"/>
  <c r="S2722" i="15"/>
  <c r="K2721" i="15"/>
  <c r="M2721" i="15" s="1"/>
  <c r="AE2720" i="15" l="1"/>
  <c r="Z2721" i="15"/>
  <c r="AG2720" i="15"/>
  <c r="AH2720" i="15" s="1"/>
  <c r="AJ2720" i="15" s="1"/>
  <c r="D1216" i="11" s="1"/>
  <c r="W2722" i="15"/>
  <c r="X2722" i="15" s="1"/>
  <c r="Z2722" i="15" s="1"/>
  <c r="Q2722" i="15"/>
  <c r="R2722" i="15" s="1"/>
  <c r="T2722" i="15" s="1"/>
  <c r="AB2722" i="15" s="1"/>
  <c r="AJ2719" i="15"/>
  <c r="D1217" i="11" s="1"/>
  <c r="AI2719" i="15"/>
  <c r="C1217" i="11" s="1"/>
  <c r="K2722" i="15"/>
  <c r="M2722" i="15" s="1"/>
  <c r="B2724" i="15"/>
  <c r="V2723" i="15"/>
  <c r="U2723" i="15"/>
  <c r="Y2723" i="15"/>
  <c r="J2723" i="15"/>
  <c r="E2723" i="15"/>
  <c r="F2723" i="15" s="1"/>
  <c r="G2723" i="15" s="1"/>
  <c r="C2723" i="15" s="1"/>
  <c r="D2723" i="15" s="1"/>
  <c r="H2723" i="15" s="1"/>
  <c r="AF2723" i="15" s="1"/>
  <c r="E1213" i="11"/>
  <c r="I2723" i="15"/>
  <c r="N2723" i="15"/>
  <c r="O2723" i="15" s="1"/>
  <c r="P2723" i="15" s="1"/>
  <c r="L2723" i="15"/>
  <c r="S2723" i="15"/>
  <c r="AC2721" i="15"/>
  <c r="AD2721" i="15" s="1"/>
  <c r="K2723" i="15" l="1"/>
  <c r="M2723" i="15" s="1"/>
  <c r="AC2722" i="15"/>
  <c r="AD2722" i="15" s="1"/>
  <c r="AA2722" i="15"/>
  <c r="AI2720" i="15"/>
  <c r="C1216" i="11" s="1"/>
  <c r="W2723" i="15"/>
  <c r="X2723" i="15" s="1"/>
  <c r="B2725" i="15"/>
  <c r="V2724" i="15"/>
  <c r="U2724" i="15"/>
  <c r="Y2724" i="15"/>
  <c r="J2724" i="15"/>
  <c r="E2724" i="15"/>
  <c r="F2724" i="15" s="1"/>
  <c r="G2724" i="15" s="1"/>
  <c r="C2724" i="15" s="1"/>
  <c r="D2724" i="15" s="1"/>
  <c r="H2724" i="15" s="1"/>
  <c r="AF2724" i="15" s="1"/>
  <c r="E1212" i="11"/>
  <c r="I2724" i="15"/>
  <c r="N2724" i="15"/>
  <c r="O2724" i="15" s="1"/>
  <c r="P2724" i="15" s="1"/>
  <c r="L2724" i="15"/>
  <c r="S2724" i="15"/>
  <c r="Q2723" i="15"/>
  <c r="R2723" i="15" s="1"/>
  <c r="T2723" i="15" s="1"/>
  <c r="AB2723" i="15" s="1"/>
  <c r="AG2721" i="15"/>
  <c r="AE2721" i="15"/>
  <c r="AC2723" i="15" l="1"/>
  <c r="AD2723" i="15" s="1"/>
  <c r="AE2722" i="15"/>
  <c r="AH2721" i="15"/>
  <c r="AI2721" i="15" s="1"/>
  <c r="C1215" i="11" s="1"/>
  <c r="AG2722" i="15"/>
  <c r="AH2722" i="15" s="1"/>
  <c r="AI2722" i="15" s="1"/>
  <c r="C1214" i="11" s="1"/>
  <c r="Q2724" i="15"/>
  <c r="R2724" i="15" s="1"/>
  <c r="T2724" i="15" s="1"/>
  <c r="AB2724" i="15" s="1"/>
  <c r="K2724" i="15"/>
  <c r="M2724" i="15" s="1"/>
  <c r="W2724" i="15"/>
  <c r="X2724" i="15" s="1"/>
  <c r="B2726" i="15"/>
  <c r="V2725" i="15"/>
  <c r="U2725" i="15"/>
  <c r="Y2725" i="15"/>
  <c r="J2725" i="15"/>
  <c r="E2725" i="15"/>
  <c r="F2725" i="15" s="1"/>
  <c r="G2725" i="15" s="1"/>
  <c r="C2725" i="15" s="1"/>
  <c r="D2725" i="15" s="1"/>
  <c r="H2725" i="15" s="1"/>
  <c r="AF2725" i="15" s="1"/>
  <c r="E1211" i="11"/>
  <c r="I2725" i="15"/>
  <c r="N2725" i="15"/>
  <c r="O2725" i="15" s="1"/>
  <c r="P2725" i="15" s="1"/>
  <c r="L2725" i="15"/>
  <c r="S2725" i="15"/>
  <c r="AA2723" i="15"/>
  <c r="Z2723" i="15"/>
  <c r="AC2724" i="15" l="1"/>
  <c r="AD2724" i="15" s="1"/>
  <c r="AG2723" i="15"/>
  <c r="AJ2721" i="15"/>
  <c r="D1215" i="11" s="1"/>
  <c r="W2725" i="15"/>
  <c r="X2725" i="15" s="1"/>
  <c r="Z2725" i="15" s="1"/>
  <c r="AJ2722" i="15"/>
  <c r="D1214" i="11" s="1"/>
  <c r="B2727" i="15"/>
  <c r="V2726" i="15"/>
  <c r="U2726" i="15"/>
  <c r="Y2726" i="15"/>
  <c r="J2726" i="15"/>
  <c r="E2726" i="15"/>
  <c r="F2726" i="15" s="1"/>
  <c r="G2726" i="15" s="1"/>
  <c r="C2726" i="15" s="1"/>
  <c r="D2726" i="15" s="1"/>
  <c r="H2726" i="15" s="1"/>
  <c r="AF2726" i="15" s="1"/>
  <c r="E1210" i="11"/>
  <c r="I2726" i="15"/>
  <c r="N2726" i="15"/>
  <c r="O2726" i="15" s="1"/>
  <c r="P2726" i="15" s="1"/>
  <c r="L2726" i="15"/>
  <c r="S2726" i="15"/>
  <c r="Q2725" i="15"/>
  <c r="R2725" i="15" s="1"/>
  <c r="T2725" i="15" s="1"/>
  <c r="AB2725" i="15" s="1"/>
  <c r="AC2725" i="15" s="1"/>
  <c r="AD2725" i="15" s="1"/>
  <c r="Z2724" i="15"/>
  <c r="AA2724" i="15"/>
  <c r="K2725" i="15"/>
  <c r="M2725" i="15" s="1"/>
  <c r="AE2723" i="15"/>
  <c r="AH2723" i="15" s="1"/>
  <c r="AG2724" i="15" l="1"/>
  <c r="AA2725" i="15"/>
  <c r="AG2725" i="15" s="1"/>
  <c r="W2726" i="15"/>
  <c r="X2726" i="15" s="1"/>
  <c r="Z2726" i="15" s="1"/>
  <c r="AJ2723" i="15"/>
  <c r="D1213" i="11" s="1"/>
  <c r="AI2723" i="15"/>
  <c r="C1213" i="11" s="1"/>
  <c r="K2726" i="15"/>
  <c r="M2726" i="15" s="1"/>
  <c r="B2728" i="15"/>
  <c r="V2727" i="15"/>
  <c r="U2727" i="15"/>
  <c r="Y2727" i="15"/>
  <c r="J2727" i="15"/>
  <c r="E2727" i="15"/>
  <c r="F2727" i="15" s="1"/>
  <c r="G2727" i="15" s="1"/>
  <c r="C2727" i="15" s="1"/>
  <c r="D2727" i="15" s="1"/>
  <c r="H2727" i="15" s="1"/>
  <c r="AF2727" i="15" s="1"/>
  <c r="E1209" i="11"/>
  <c r="I2727" i="15"/>
  <c r="N2727" i="15"/>
  <c r="O2727" i="15" s="1"/>
  <c r="P2727" i="15" s="1"/>
  <c r="L2727" i="15"/>
  <c r="S2727" i="15"/>
  <c r="Q2726" i="15"/>
  <c r="R2726" i="15" s="1"/>
  <c r="T2726" i="15" s="1"/>
  <c r="AB2726" i="15" s="1"/>
  <c r="AE2724" i="15"/>
  <c r="AH2724" i="15" s="1"/>
  <c r="AC2726" i="15" l="1"/>
  <c r="AD2726" i="15" s="1"/>
  <c r="AE2725" i="15"/>
  <c r="AH2725" i="15" s="1"/>
  <c r="AI2725" i="15" s="1"/>
  <c r="C1211" i="11" s="1"/>
  <c r="AA2726" i="15"/>
  <c r="W2727" i="15"/>
  <c r="X2727" i="15" s="1"/>
  <c r="AA2727" i="15" s="1"/>
  <c r="Q2727" i="15"/>
  <c r="R2727" i="15" s="1"/>
  <c r="T2727" i="15" s="1"/>
  <c r="AB2727" i="15" s="1"/>
  <c r="B2729" i="15"/>
  <c r="V2728" i="15"/>
  <c r="U2728" i="15"/>
  <c r="Y2728" i="15"/>
  <c r="J2728" i="15"/>
  <c r="E2728" i="15"/>
  <c r="F2728" i="15" s="1"/>
  <c r="G2728" i="15" s="1"/>
  <c r="C2728" i="15" s="1"/>
  <c r="D2728" i="15" s="1"/>
  <c r="H2728" i="15" s="1"/>
  <c r="AF2728" i="15" s="1"/>
  <c r="E1208" i="11"/>
  <c r="I2728" i="15"/>
  <c r="N2728" i="15"/>
  <c r="O2728" i="15" s="1"/>
  <c r="P2728" i="15" s="1"/>
  <c r="L2728" i="15"/>
  <c r="S2728" i="15"/>
  <c r="K2727" i="15"/>
  <c r="M2727" i="15" s="1"/>
  <c r="AJ2724" i="15"/>
  <c r="D1212" i="11" s="1"/>
  <c r="AI2724" i="15"/>
  <c r="C1212" i="11" s="1"/>
  <c r="AG2726" i="15" l="1"/>
  <c r="AE2726" i="15"/>
  <c r="AH2726" i="15" s="1"/>
  <c r="AJ2725" i="15"/>
  <c r="D1211" i="11" s="1"/>
  <c r="Z2727" i="15"/>
  <c r="W2728" i="15"/>
  <c r="X2728" i="15" s="1"/>
  <c r="AA2728" i="15" s="1"/>
  <c r="B2730" i="15"/>
  <c r="V2729" i="15"/>
  <c r="U2729" i="15"/>
  <c r="Y2729" i="15"/>
  <c r="J2729" i="15"/>
  <c r="E2729" i="15"/>
  <c r="F2729" i="15" s="1"/>
  <c r="G2729" i="15" s="1"/>
  <c r="C2729" i="15" s="1"/>
  <c r="D2729" i="15" s="1"/>
  <c r="H2729" i="15" s="1"/>
  <c r="AF2729" i="15" s="1"/>
  <c r="E1207" i="11"/>
  <c r="I2729" i="15"/>
  <c r="N2729" i="15"/>
  <c r="O2729" i="15" s="1"/>
  <c r="P2729" i="15" s="1"/>
  <c r="L2729" i="15"/>
  <c r="S2729" i="15"/>
  <c r="AC2727" i="15"/>
  <c r="AD2727" i="15" s="1"/>
  <c r="AG2727" i="15" s="1"/>
  <c r="Q2728" i="15"/>
  <c r="R2728" i="15" s="1"/>
  <c r="T2728" i="15" s="1"/>
  <c r="AB2728" i="15" s="1"/>
  <c r="AC2728" i="15" s="1"/>
  <c r="AD2728" i="15" s="1"/>
  <c r="K2728" i="15"/>
  <c r="M2728" i="15" s="1"/>
  <c r="K2729" i="15" l="1"/>
  <c r="Z2728" i="15"/>
  <c r="AG2728" i="15"/>
  <c r="AE2728" i="15"/>
  <c r="AH2728" i="15" s="1"/>
  <c r="W2729" i="15"/>
  <c r="X2729" i="15" s="1"/>
  <c r="AJ2726" i="15"/>
  <c r="D1210" i="11" s="1"/>
  <c r="AI2726" i="15"/>
  <c r="C1210" i="11" s="1"/>
  <c r="B2731" i="15"/>
  <c r="V2730" i="15"/>
  <c r="U2730" i="15"/>
  <c r="Y2730" i="15"/>
  <c r="J2730" i="15"/>
  <c r="E2730" i="15"/>
  <c r="F2730" i="15" s="1"/>
  <c r="G2730" i="15" s="1"/>
  <c r="C2730" i="15" s="1"/>
  <c r="D2730" i="15" s="1"/>
  <c r="H2730" i="15" s="1"/>
  <c r="AF2730" i="15" s="1"/>
  <c r="E1206" i="11"/>
  <c r="I2730" i="15"/>
  <c r="N2730" i="15"/>
  <c r="O2730" i="15" s="1"/>
  <c r="P2730" i="15" s="1"/>
  <c r="L2730" i="15"/>
  <c r="S2730" i="15"/>
  <c r="Q2729" i="15"/>
  <c r="R2729" i="15" s="1"/>
  <c r="T2729" i="15" s="1"/>
  <c r="AB2729" i="15" s="1"/>
  <c r="M2729" i="15"/>
  <c r="AE2727" i="15"/>
  <c r="AH2727" i="15" s="1"/>
  <c r="AC2729" i="15" l="1"/>
  <c r="AD2729" i="15" s="1"/>
  <c r="AI2727" i="15"/>
  <c r="C1209" i="11" s="1"/>
  <c r="AJ2727" i="15"/>
  <c r="D1209" i="11" s="1"/>
  <c r="W2730" i="15"/>
  <c r="X2730" i="15" s="1"/>
  <c r="B2732" i="15"/>
  <c r="V2731" i="15"/>
  <c r="U2731" i="15"/>
  <c r="Y2731" i="15"/>
  <c r="J2731" i="15"/>
  <c r="E2731" i="15"/>
  <c r="F2731" i="15" s="1"/>
  <c r="G2731" i="15" s="1"/>
  <c r="C2731" i="15" s="1"/>
  <c r="D2731" i="15" s="1"/>
  <c r="H2731" i="15" s="1"/>
  <c r="AF2731" i="15" s="1"/>
  <c r="E1205" i="11"/>
  <c r="I2731" i="15"/>
  <c r="N2731" i="15"/>
  <c r="O2731" i="15" s="1"/>
  <c r="P2731" i="15" s="1"/>
  <c r="L2731" i="15"/>
  <c r="S2731" i="15"/>
  <c r="Q2730" i="15"/>
  <c r="R2730" i="15" s="1"/>
  <c r="T2730" i="15" s="1"/>
  <c r="AB2730" i="15" s="1"/>
  <c r="AA2729" i="15"/>
  <c r="Z2729" i="15"/>
  <c r="AJ2728" i="15"/>
  <c r="D1208" i="11" s="1"/>
  <c r="AI2728" i="15"/>
  <c r="C1208" i="11" s="1"/>
  <c r="K2730" i="15"/>
  <c r="M2730" i="15" s="1"/>
  <c r="AC2730" i="15" l="1"/>
  <c r="AD2730" i="15" s="1"/>
  <c r="AG2729" i="15"/>
  <c r="Q2731" i="15"/>
  <c r="R2731" i="15" s="1"/>
  <c r="T2731" i="15" s="1"/>
  <c r="AB2731" i="15" s="1"/>
  <c r="W2731" i="15"/>
  <c r="X2731" i="15" s="1"/>
  <c r="B2733" i="15"/>
  <c r="V2732" i="15"/>
  <c r="U2732" i="15"/>
  <c r="Y2732" i="15"/>
  <c r="J2732" i="15"/>
  <c r="E2732" i="15"/>
  <c r="F2732" i="15" s="1"/>
  <c r="G2732" i="15" s="1"/>
  <c r="C2732" i="15" s="1"/>
  <c r="D2732" i="15" s="1"/>
  <c r="H2732" i="15" s="1"/>
  <c r="AF2732" i="15" s="1"/>
  <c r="E1204" i="11"/>
  <c r="I2732" i="15"/>
  <c r="N2732" i="15"/>
  <c r="O2732" i="15" s="1"/>
  <c r="P2732" i="15" s="1"/>
  <c r="L2732" i="15"/>
  <c r="S2732" i="15"/>
  <c r="Z2730" i="15"/>
  <c r="AA2730" i="15"/>
  <c r="AE2729" i="15"/>
  <c r="AH2729" i="15" s="1"/>
  <c r="K2731" i="15"/>
  <c r="M2731" i="15" s="1"/>
  <c r="AG2730" i="15" l="1"/>
  <c r="K2732" i="15"/>
  <c r="W2732" i="15"/>
  <c r="X2732" i="15" s="1"/>
  <c r="Z2732" i="15" s="1"/>
  <c r="AJ2729" i="15"/>
  <c r="D1207" i="11" s="1"/>
  <c r="AI2729" i="15"/>
  <c r="C1207" i="11" s="1"/>
  <c r="B2734" i="15"/>
  <c r="V2733" i="15"/>
  <c r="U2733" i="15"/>
  <c r="Y2733" i="15"/>
  <c r="J2733" i="15"/>
  <c r="E2733" i="15"/>
  <c r="F2733" i="15" s="1"/>
  <c r="G2733" i="15" s="1"/>
  <c r="C2733" i="15" s="1"/>
  <c r="D2733" i="15" s="1"/>
  <c r="H2733" i="15" s="1"/>
  <c r="AF2733" i="15" s="1"/>
  <c r="E1203" i="11"/>
  <c r="I2733" i="15"/>
  <c r="N2733" i="15"/>
  <c r="O2733" i="15" s="1"/>
  <c r="P2733" i="15" s="1"/>
  <c r="L2733" i="15"/>
  <c r="S2733" i="15"/>
  <c r="AC2731" i="15"/>
  <c r="AD2731" i="15" s="1"/>
  <c r="Z2731" i="15"/>
  <c r="AA2731" i="15"/>
  <c r="AE2730" i="15"/>
  <c r="AH2730" i="15" s="1"/>
  <c r="M2732" i="15"/>
  <c r="Q2732" i="15"/>
  <c r="R2732" i="15" s="1"/>
  <c r="T2732" i="15" s="1"/>
  <c r="AB2732" i="15" s="1"/>
  <c r="AC2732" i="15" s="1"/>
  <c r="AD2732" i="15" s="1"/>
  <c r="AA2732" i="15" l="1"/>
  <c r="AG2732" i="15" s="1"/>
  <c r="AG2731" i="15"/>
  <c r="AE2731" i="15"/>
  <c r="W2733" i="15"/>
  <c r="X2733" i="15" s="1"/>
  <c r="B2735" i="15"/>
  <c r="V2734" i="15"/>
  <c r="U2734" i="15"/>
  <c r="Y2734" i="15"/>
  <c r="J2734" i="15"/>
  <c r="E2734" i="15"/>
  <c r="F2734" i="15" s="1"/>
  <c r="G2734" i="15" s="1"/>
  <c r="C2734" i="15" s="1"/>
  <c r="D2734" i="15" s="1"/>
  <c r="H2734" i="15" s="1"/>
  <c r="AF2734" i="15" s="1"/>
  <c r="E1202" i="11"/>
  <c r="I2734" i="15"/>
  <c r="N2734" i="15"/>
  <c r="O2734" i="15" s="1"/>
  <c r="P2734" i="15" s="1"/>
  <c r="L2734" i="15"/>
  <c r="S2734" i="15"/>
  <c r="Q2733" i="15"/>
  <c r="R2733" i="15" s="1"/>
  <c r="T2733" i="15" s="1"/>
  <c r="AB2733" i="15" s="1"/>
  <c r="AJ2730" i="15"/>
  <c r="D1206" i="11" s="1"/>
  <c r="AI2730" i="15"/>
  <c r="C1206" i="11" s="1"/>
  <c r="AE2732" i="15"/>
  <c r="K2733" i="15"/>
  <c r="M2733" i="15" s="1"/>
  <c r="AC2733" i="15" l="1"/>
  <c r="AD2733" i="15" s="1"/>
  <c r="K2734" i="15"/>
  <c r="M2734" i="15" s="1"/>
  <c r="W2734" i="15"/>
  <c r="X2734" i="15" s="1"/>
  <c r="Z2734" i="15" s="1"/>
  <c r="AH2732" i="15"/>
  <c r="AI2732" i="15" s="1"/>
  <c r="C1204" i="11" s="1"/>
  <c r="AH2731" i="15"/>
  <c r="AJ2731" i="15" s="1"/>
  <c r="D1205" i="11" s="1"/>
  <c r="Q2734" i="15"/>
  <c r="B2736" i="15"/>
  <c r="V2735" i="15"/>
  <c r="U2735" i="15"/>
  <c r="Y2735" i="15"/>
  <c r="J2735" i="15"/>
  <c r="E2735" i="15"/>
  <c r="F2735" i="15" s="1"/>
  <c r="G2735" i="15" s="1"/>
  <c r="C2735" i="15" s="1"/>
  <c r="D2735" i="15" s="1"/>
  <c r="H2735" i="15" s="1"/>
  <c r="AF2735" i="15" s="1"/>
  <c r="E1201" i="11"/>
  <c r="I2735" i="15"/>
  <c r="N2735" i="15"/>
  <c r="O2735" i="15" s="1"/>
  <c r="P2735" i="15" s="1"/>
  <c r="L2735" i="15"/>
  <c r="S2735" i="15"/>
  <c r="AA2733" i="15"/>
  <c r="Z2733" i="15"/>
  <c r="R2734" i="15"/>
  <c r="T2734" i="15" s="1"/>
  <c r="AB2734" i="15" s="1"/>
  <c r="AG2733" i="15" l="1"/>
  <c r="AC2734" i="15"/>
  <c r="AD2734" i="15" s="1"/>
  <c r="AA2734" i="15"/>
  <c r="AJ2732" i="15"/>
  <c r="D1204" i="11" s="1"/>
  <c r="AI2731" i="15"/>
  <c r="C1205" i="11" s="1"/>
  <c r="W2735" i="15"/>
  <c r="X2735" i="15" s="1"/>
  <c r="B2737" i="15"/>
  <c r="V2736" i="15"/>
  <c r="U2736" i="15"/>
  <c r="Y2736" i="15"/>
  <c r="J2736" i="15"/>
  <c r="E2736" i="15"/>
  <c r="F2736" i="15" s="1"/>
  <c r="G2736" i="15" s="1"/>
  <c r="C2736" i="15" s="1"/>
  <c r="D2736" i="15" s="1"/>
  <c r="H2736" i="15" s="1"/>
  <c r="AF2736" i="15" s="1"/>
  <c r="E1200" i="11"/>
  <c r="I2736" i="15"/>
  <c r="N2736" i="15"/>
  <c r="O2736" i="15" s="1"/>
  <c r="P2736" i="15" s="1"/>
  <c r="L2736" i="15"/>
  <c r="S2736" i="15"/>
  <c r="Q2735" i="15"/>
  <c r="R2735" i="15" s="1"/>
  <c r="T2735" i="15" s="1"/>
  <c r="AB2735" i="15" s="1"/>
  <c r="AE2733" i="15"/>
  <c r="AH2733" i="15" s="1"/>
  <c r="K2735" i="15"/>
  <c r="M2735" i="15" s="1"/>
  <c r="AC2735" i="15" l="1"/>
  <c r="AD2735" i="15" s="1"/>
  <c r="AE2734" i="15"/>
  <c r="AG2734" i="15"/>
  <c r="AH2734" i="15" s="1"/>
  <c r="AJ2734" i="15" s="1"/>
  <c r="D1202" i="11" s="1"/>
  <c r="W2736" i="15"/>
  <c r="X2736" i="15" s="1"/>
  <c r="Z2736" i="15" s="1"/>
  <c r="Q2736" i="15"/>
  <c r="R2736" i="15" s="1"/>
  <c r="T2736" i="15" s="1"/>
  <c r="AB2736" i="15" s="1"/>
  <c r="K2736" i="15"/>
  <c r="M2736" i="15" s="1"/>
  <c r="AJ2733" i="15"/>
  <c r="D1203" i="11" s="1"/>
  <c r="AI2733" i="15"/>
  <c r="C1203" i="11" s="1"/>
  <c r="B2738" i="15"/>
  <c r="V2737" i="15"/>
  <c r="U2737" i="15"/>
  <c r="Y2737" i="15"/>
  <c r="J2737" i="15"/>
  <c r="E2737" i="15"/>
  <c r="F2737" i="15" s="1"/>
  <c r="G2737" i="15" s="1"/>
  <c r="C2737" i="15" s="1"/>
  <c r="D2737" i="15" s="1"/>
  <c r="H2737" i="15" s="1"/>
  <c r="AF2737" i="15" s="1"/>
  <c r="E1199" i="11"/>
  <c r="I2737" i="15"/>
  <c r="N2737" i="15"/>
  <c r="O2737" i="15" s="1"/>
  <c r="P2737" i="15" s="1"/>
  <c r="L2737" i="15"/>
  <c r="S2737" i="15"/>
  <c r="AA2735" i="15"/>
  <c r="Z2735" i="15"/>
  <c r="AE2735" i="15" l="1"/>
  <c r="AA2736" i="15"/>
  <c r="W2737" i="15"/>
  <c r="X2737" i="15" s="1"/>
  <c r="Z2737" i="15" s="1"/>
  <c r="AI2734" i="15"/>
  <c r="C1202" i="11" s="1"/>
  <c r="Q2737" i="15"/>
  <c r="R2737" i="15" s="1"/>
  <c r="T2737" i="15" s="1"/>
  <c r="AB2737" i="15" s="1"/>
  <c r="AC2736" i="15"/>
  <c r="AD2736" i="15" s="1"/>
  <c r="B2739" i="15"/>
  <c r="V2738" i="15"/>
  <c r="U2738" i="15"/>
  <c r="Y2738" i="15"/>
  <c r="J2738" i="15"/>
  <c r="E2738" i="15"/>
  <c r="F2738" i="15" s="1"/>
  <c r="G2738" i="15" s="1"/>
  <c r="C2738" i="15" s="1"/>
  <c r="D2738" i="15" s="1"/>
  <c r="H2738" i="15" s="1"/>
  <c r="AF2738" i="15" s="1"/>
  <c r="E1198" i="11"/>
  <c r="I2738" i="15"/>
  <c r="N2738" i="15"/>
  <c r="O2738" i="15" s="1"/>
  <c r="P2738" i="15" s="1"/>
  <c r="L2738" i="15"/>
  <c r="S2738" i="15"/>
  <c r="K2737" i="15"/>
  <c r="M2737" i="15" s="1"/>
  <c r="AG2735" i="15"/>
  <c r="AH2735" i="15" s="1"/>
  <c r="AA2737" i="15" l="1"/>
  <c r="AE2736" i="15"/>
  <c r="AI2735" i="15"/>
  <c r="C1201" i="11" s="1"/>
  <c r="AJ2735" i="15"/>
  <c r="D1201" i="11" s="1"/>
  <c r="W2738" i="15"/>
  <c r="X2738" i="15" s="1"/>
  <c r="B2740" i="15"/>
  <c r="V2739" i="15"/>
  <c r="U2739" i="15"/>
  <c r="Y2739" i="15"/>
  <c r="J2739" i="15"/>
  <c r="E2739" i="15"/>
  <c r="F2739" i="15" s="1"/>
  <c r="G2739" i="15" s="1"/>
  <c r="C2739" i="15" s="1"/>
  <c r="D2739" i="15" s="1"/>
  <c r="H2739" i="15" s="1"/>
  <c r="AF2739" i="15" s="1"/>
  <c r="E1197" i="11"/>
  <c r="I2739" i="15"/>
  <c r="N2739" i="15"/>
  <c r="O2739" i="15" s="1"/>
  <c r="P2739" i="15" s="1"/>
  <c r="L2739" i="15"/>
  <c r="S2739" i="15"/>
  <c r="K2738" i="15"/>
  <c r="AC2737" i="15"/>
  <c r="AD2737" i="15" s="1"/>
  <c r="AG2736" i="15"/>
  <c r="AH2736" i="15" s="1"/>
  <c r="M2738" i="15"/>
  <c r="Q2738" i="15"/>
  <c r="R2738" i="15" s="1"/>
  <c r="T2738" i="15" s="1"/>
  <c r="AB2738" i="15" s="1"/>
  <c r="K2739" i="15" l="1"/>
  <c r="M2739" i="15" s="1"/>
  <c r="AG2737" i="15"/>
  <c r="W2739" i="15"/>
  <c r="X2739" i="15" s="1"/>
  <c r="Z2739" i="15" s="1"/>
  <c r="Q2739" i="15"/>
  <c r="R2739" i="15" s="1"/>
  <c r="T2739" i="15" s="1"/>
  <c r="AB2739" i="15" s="1"/>
  <c r="AC2738" i="15"/>
  <c r="AD2738" i="15" s="1"/>
  <c r="AE2737" i="15"/>
  <c r="AH2737" i="15" s="1"/>
  <c r="AJ2736" i="15"/>
  <c r="D1200" i="11" s="1"/>
  <c r="AI2736" i="15"/>
  <c r="C1200" i="11" s="1"/>
  <c r="B2741" i="15"/>
  <c r="V2740" i="15"/>
  <c r="U2740" i="15"/>
  <c r="Y2740" i="15"/>
  <c r="J2740" i="15"/>
  <c r="E2740" i="15"/>
  <c r="F2740" i="15" s="1"/>
  <c r="G2740" i="15" s="1"/>
  <c r="C2740" i="15" s="1"/>
  <c r="D2740" i="15" s="1"/>
  <c r="H2740" i="15" s="1"/>
  <c r="AF2740" i="15" s="1"/>
  <c r="E1196" i="11"/>
  <c r="I2740" i="15"/>
  <c r="N2740" i="15"/>
  <c r="O2740" i="15" s="1"/>
  <c r="P2740" i="15" s="1"/>
  <c r="L2740" i="15"/>
  <c r="S2740" i="15"/>
  <c r="AA2738" i="15"/>
  <c r="Z2738" i="15"/>
  <c r="K2740" i="15" l="1"/>
  <c r="M2740" i="15" s="1"/>
  <c r="AA2739" i="15"/>
  <c r="AE2738" i="15"/>
  <c r="Q2740" i="15"/>
  <c r="R2740" i="15" s="1"/>
  <c r="T2740" i="15" s="1"/>
  <c r="AB2740" i="15" s="1"/>
  <c r="AC2739" i="15"/>
  <c r="AD2739" i="15" s="1"/>
  <c r="W2740" i="15"/>
  <c r="X2740" i="15" s="1"/>
  <c r="B2742" i="15"/>
  <c r="V2741" i="15"/>
  <c r="U2741" i="15"/>
  <c r="Y2741" i="15"/>
  <c r="J2741" i="15"/>
  <c r="E2741" i="15"/>
  <c r="F2741" i="15" s="1"/>
  <c r="G2741" i="15" s="1"/>
  <c r="C2741" i="15" s="1"/>
  <c r="D2741" i="15" s="1"/>
  <c r="H2741" i="15" s="1"/>
  <c r="AF2741" i="15" s="1"/>
  <c r="E1195" i="11"/>
  <c r="I2741" i="15"/>
  <c r="N2741" i="15"/>
  <c r="O2741" i="15" s="1"/>
  <c r="P2741" i="15" s="1"/>
  <c r="L2741" i="15"/>
  <c r="S2741" i="15"/>
  <c r="AJ2737" i="15"/>
  <c r="D1199" i="11" s="1"/>
  <c r="AI2737" i="15"/>
  <c r="C1199" i="11" s="1"/>
  <c r="AG2738" i="15"/>
  <c r="AH2738" i="15" s="1"/>
  <c r="AC2740" i="15" l="1"/>
  <c r="AD2740" i="15" s="1"/>
  <c r="W2741" i="15"/>
  <c r="X2741" i="15" s="1"/>
  <c r="Z2741" i="15" s="1"/>
  <c r="AE2739" i="15"/>
  <c r="AG2739" i="15"/>
  <c r="AH2739" i="15" s="1"/>
  <c r="AJ2738" i="15"/>
  <c r="D1198" i="11" s="1"/>
  <c r="AI2738" i="15"/>
  <c r="C1198" i="11" s="1"/>
  <c r="K2741" i="15"/>
  <c r="M2741" i="15" s="1"/>
  <c r="B2743" i="15"/>
  <c r="V2742" i="15"/>
  <c r="U2742" i="15"/>
  <c r="Y2742" i="15"/>
  <c r="J2742" i="15"/>
  <c r="E2742" i="15"/>
  <c r="F2742" i="15" s="1"/>
  <c r="G2742" i="15" s="1"/>
  <c r="C2742" i="15" s="1"/>
  <c r="D2742" i="15" s="1"/>
  <c r="H2742" i="15" s="1"/>
  <c r="AF2742" i="15" s="1"/>
  <c r="E1194" i="11"/>
  <c r="I2742" i="15"/>
  <c r="N2742" i="15"/>
  <c r="O2742" i="15" s="1"/>
  <c r="P2742" i="15" s="1"/>
  <c r="L2742" i="15"/>
  <c r="S2742" i="15"/>
  <c r="Z2740" i="15"/>
  <c r="AA2740" i="15"/>
  <c r="Q2741" i="15"/>
  <c r="R2741" i="15" s="1"/>
  <c r="T2741" i="15" s="1"/>
  <c r="AB2741" i="15" s="1"/>
  <c r="AC2741" i="15" l="1"/>
  <c r="AD2741" i="15" s="1"/>
  <c r="AG2740" i="15"/>
  <c r="AA2741" i="15"/>
  <c r="B2744" i="15"/>
  <c r="V2743" i="15"/>
  <c r="U2743" i="15"/>
  <c r="Y2743" i="15"/>
  <c r="J2743" i="15"/>
  <c r="E2743" i="15"/>
  <c r="F2743" i="15" s="1"/>
  <c r="G2743" i="15" s="1"/>
  <c r="C2743" i="15" s="1"/>
  <c r="D2743" i="15" s="1"/>
  <c r="H2743" i="15" s="1"/>
  <c r="AF2743" i="15" s="1"/>
  <c r="E1193" i="11"/>
  <c r="I2743" i="15"/>
  <c r="N2743" i="15"/>
  <c r="O2743" i="15" s="1"/>
  <c r="P2743" i="15" s="1"/>
  <c r="L2743" i="15"/>
  <c r="S2743" i="15"/>
  <c r="Q2742" i="15"/>
  <c r="R2742" i="15" s="1"/>
  <c r="T2742" i="15" s="1"/>
  <c r="AB2742" i="15" s="1"/>
  <c r="AE2740" i="15"/>
  <c r="AH2740" i="15" s="1"/>
  <c r="K2742" i="15"/>
  <c r="M2742" i="15" s="1"/>
  <c r="AI2739" i="15"/>
  <c r="C1197" i="11" s="1"/>
  <c r="AJ2739" i="15"/>
  <c r="D1197" i="11" s="1"/>
  <c r="W2742" i="15"/>
  <c r="X2742" i="15" s="1"/>
  <c r="AC2742" i="15" l="1"/>
  <c r="AD2742" i="15" s="1"/>
  <c r="AG2741" i="15"/>
  <c r="AE2741" i="15"/>
  <c r="AH2741" i="15" s="1"/>
  <c r="AI2741" i="15" s="1"/>
  <c r="C1195" i="11" s="1"/>
  <c r="W2743" i="15"/>
  <c r="X2743" i="15" s="1"/>
  <c r="AA2743" i="15" s="1"/>
  <c r="K2743" i="15"/>
  <c r="Z2742" i="15"/>
  <c r="AA2742" i="15"/>
  <c r="B2745" i="15"/>
  <c r="V2744" i="15"/>
  <c r="U2744" i="15"/>
  <c r="Y2744" i="15"/>
  <c r="J2744" i="15"/>
  <c r="E2744" i="15"/>
  <c r="F2744" i="15" s="1"/>
  <c r="G2744" i="15" s="1"/>
  <c r="C2744" i="15" s="1"/>
  <c r="D2744" i="15" s="1"/>
  <c r="H2744" i="15" s="1"/>
  <c r="AF2744" i="15" s="1"/>
  <c r="E1192" i="11"/>
  <c r="I2744" i="15"/>
  <c r="N2744" i="15"/>
  <c r="O2744" i="15" s="1"/>
  <c r="P2744" i="15" s="1"/>
  <c r="L2744" i="15"/>
  <c r="S2744" i="15"/>
  <c r="AJ2740" i="15"/>
  <c r="D1196" i="11" s="1"/>
  <c r="AI2740" i="15"/>
  <c r="C1196" i="11" s="1"/>
  <c r="M2743" i="15"/>
  <c r="Q2743" i="15"/>
  <c r="R2743" i="15" s="1"/>
  <c r="T2743" i="15" s="1"/>
  <c r="AB2743" i="15" s="1"/>
  <c r="AE2742" i="15" l="1"/>
  <c r="AC2743" i="15"/>
  <c r="AD2743" i="15" s="1"/>
  <c r="AE2743" i="15" s="1"/>
  <c r="Z2743" i="15"/>
  <c r="AJ2741" i="15"/>
  <c r="D1195" i="11" s="1"/>
  <c r="K2744" i="15"/>
  <c r="M2744" i="15" s="1"/>
  <c r="B2746" i="15"/>
  <c r="V2745" i="15"/>
  <c r="U2745" i="15"/>
  <c r="Y2745" i="15"/>
  <c r="J2745" i="15"/>
  <c r="E2745" i="15"/>
  <c r="F2745" i="15" s="1"/>
  <c r="G2745" i="15" s="1"/>
  <c r="C2745" i="15" s="1"/>
  <c r="D2745" i="15" s="1"/>
  <c r="H2745" i="15" s="1"/>
  <c r="AF2745" i="15" s="1"/>
  <c r="E1191" i="11"/>
  <c r="I2745" i="15"/>
  <c r="N2745" i="15"/>
  <c r="O2745" i="15" s="1"/>
  <c r="P2745" i="15" s="1"/>
  <c r="L2745" i="15"/>
  <c r="S2745" i="15"/>
  <c r="Q2744" i="15"/>
  <c r="R2744" i="15" s="1"/>
  <c r="T2744" i="15" s="1"/>
  <c r="AB2744" i="15" s="1"/>
  <c r="W2744" i="15"/>
  <c r="X2744" i="15" s="1"/>
  <c r="AG2742" i="15"/>
  <c r="AH2742" i="15" s="1"/>
  <c r="K2745" i="15" l="1"/>
  <c r="M2745" i="15" s="1"/>
  <c r="AG2743" i="15"/>
  <c r="AH2743" i="15" s="1"/>
  <c r="AC2744" i="15"/>
  <c r="AD2744" i="15" s="1"/>
  <c r="W2745" i="15"/>
  <c r="X2745" i="15" s="1"/>
  <c r="AA2744" i="15"/>
  <c r="Z2744" i="15"/>
  <c r="B2747" i="15"/>
  <c r="V2746" i="15"/>
  <c r="U2746" i="15"/>
  <c r="Y2746" i="15"/>
  <c r="J2746" i="15"/>
  <c r="E2746" i="15"/>
  <c r="F2746" i="15" s="1"/>
  <c r="G2746" i="15" s="1"/>
  <c r="C2746" i="15" s="1"/>
  <c r="D2746" i="15" s="1"/>
  <c r="H2746" i="15" s="1"/>
  <c r="AF2746" i="15" s="1"/>
  <c r="E1190" i="11"/>
  <c r="I2746" i="15"/>
  <c r="N2746" i="15"/>
  <c r="O2746" i="15" s="1"/>
  <c r="P2746" i="15" s="1"/>
  <c r="L2746" i="15"/>
  <c r="S2746" i="15"/>
  <c r="Q2745" i="15"/>
  <c r="R2745" i="15" s="1"/>
  <c r="T2745" i="15" s="1"/>
  <c r="AB2745" i="15" s="1"/>
  <c r="AJ2742" i="15"/>
  <c r="D1194" i="11" s="1"/>
  <c r="AI2742" i="15"/>
  <c r="C1194" i="11" s="1"/>
  <c r="AG2744" i="15" l="1"/>
  <c r="AC2745" i="15"/>
  <c r="AD2745" i="15" s="1"/>
  <c r="W2746" i="15"/>
  <c r="X2746" i="15" s="1"/>
  <c r="Z2746" i="15" s="1"/>
  <c r="AI2743" i="15"/>
  <c r="C1193" i="11" s="1"/>
  <c r="AJ2743" i="15"/>
  <c r="D1193" i="11" s="1"/>
  <c r="B2748" i="15"/>
  <c r="V2747" i="15"/>
  <c r="U2747" i="15"/>
  <c r="Y2747" i="15"/>
  <c r="J2747" i="15"/>
  <c r="E2747" i="15"/>
  <c r="F2747" i="15" s="1"/>
  <c r="G2747" i="15" s="1"/>
  <c r="C2747" i="15" s="1"/>
  <c r="D2747" i="15" s="1"/>
  <c r="H2747" i="15" s="1"/>
  <c r="AF2747" i="15" s="1"/>
  <c r="E1189" i="11"/>
  <c r="I2747" i="15"/>
  <c r="N2747" i="15"/>
  <c r="O2747" i="15" s="1"/>
  <c r="P2747" i="15" s="1"/>
  <c r="L2747" i="15"/>
  <c r="S2747" i="15"/>
  <c r="AA2745" i="15"/>
  <c r="Z2745" i="15"/>
  <c r="K2746" i="15"/>
  <c r="M2746" i="15" s="1"/>
  <c r="AE2744" i="15"/>
  <c r="AH2744" i="15" s="1"/>
  <c r="Q2746" i="15"/>
  <c r="R2746" i="15" s="1"/>
  <c r="T2746" i="15" s="1"/>
  <c r="AB2746" i="15" s="1"/>
  <c r="AC2746" i="15" s="1"/>
  <c r="AD2746" i="15" s="1"/>
  <c r="AE2745" i="15" l="1"/>
  <c r="AA2746" i="15"/>
  <c r="AE2746" i="15" s="1"/>
  <c r="W2747" i="15"/>
  <c r="X2747" i="15" s="1"/>
  <c r="B2749" i="15"/>
  <c r="V2748" i="15"/>
  <c r="U2748" i="15"/>
  <c r="Y2748" i="15"/>
  <c r="J2748" i="15"/>
  <c r="E2748" i="15"/>
  <c r="F2748" i="15" s="1"/>
  <c r="G2748" i="15" s="1"/>
  <c r="C2748" i="15" s="1"/>
  <c r="D2748" i="15" s="1"/>
  <c r="H2748" i="15" s="1"/>
  <c r="AF2748" i="15" s="1"/>
  <c r="E1188" i="11"/>
  <c r="I2748" i="15"/>
  <c r="N2748" i="15"/>
  <c r="O2748" i="15" s="1"/>
  <c r="P2748" i="15" s="1"/>
  <c r="L2748" i="15"/>
  <c r="S2748" i="15"/>
  <c r="Q2747" i="15"/>
  <c r="R2747" i="15" s="1"/>
  <c r="T2747" i="15" s="1"/>
  <c r="AB2747" i="15" s="1"/>
  <c r="K2747" i="15"/>
  <c r="M2747" i="15" s="1"/>
  <c r="AJ2744" i="15"/>
  <c r="D1192" i="11" s="1"/>
  <c r="AI2744" i="15"/>
  <c r="C1192" i="11" s="1"/>
  <c r="AG2745" i="15"/>
  <c r="AH2745" i="15" s="1"/>
  <c r="AC2747" i="15" l="1"/>
  <c r="AD2747" i="15" s="1"/>
  <c r="W2748" i="15"/>
  <c r="X2748" i="15" s="1"/>
  <c r="Z2748" i="15" s="1"/>
  <c r="AG2746" i="15"/>
  <c r="AH2746" i="15" s="1"/>
  <c r="AJ2746" i="15" s="1"/>
  <c r="D1190" i="11" s="1"/>
  <c r="AI2745" i="15"/>
  <c r="C1191" i="11" s="1"/>
  <c r="AJ2745" i="15"/>
  <c r="D1191" i="11" s="1"/>
  <c r="B2750" i="15"/>
  <c r="V2749" i="15"/>
  <c r="U2749" i="15"/>
  <c r="Y2749" i="15"/>
  <c r="J2749" i="15"/>
  <c r="E2749" i="15"/>
  <c r="F2749" i="15" s="1"/>
  <c r="G2749" i="15" s="1"/>
  <c r="C2749" i="15" s="1"/>
  <c r="D2749" i="15" s="1"/>
  <c r="H2749" i="15" s="1"/>
  <c r="AF2749" i="15" s="1"/>
  <c r="E1187" i="11"/>
  <c r="I2749" i="15"/>
  <c r="N2749" i="15"/>
  <c r="O2749" i="15" s="1"/>
  <c r="P2749" i="15" s="1"/>
  <c r="L2749" i="15"/>
  <c r="S2749" i="15"/>
  <c r="Q2748" i="15"/>
  <c r="R2748" i="15" s="1"/>
  <c r="T2748" i="15" s="1"/>
  <c r="AB2748" i="15" s="1"/>
  <c r="AA2747" i="15"/>
  <c r="Z2747" i="15"/>
  <c r="K2748" i="15"/>
  <c r="M2748" i="15" s="1"/>
  <c r="AC2748" i="15" l="1"/>
  <c r="AD2748" i="15" s="1"/>
  <c r="AE2747" i="15"/>
  <c r="AA2748" i="15"/>
  <c r="W2749" i="15"/>
  <c r="X2749" i="15" s="1"/>
  <c r="AA2749" i="15" s="1"/>
  <c r="AI2746" i="15"/>
  <c r="C1190" i="11" s="1"/>
  <c r="B2751" i="15"/>
  <c r="V2750" i="15"/>
  <c r="U2750" i="15"/>
  <c r="Y2750" i="15"/>
  <c r="J2750" i="15"/>
  <c r="E2750" i="15"/>
  <c r="F2750" i="15" s="1"/>
  <c r="G2750" i="15" s="1"/>
  <c r="C2750" i="15" s="1"/>
  <c r="D2750" i="15" s="1"/>
  <c r="H2750" i="15" s="1"/>
  <c r="AF2750" i="15" s="1"/>
  <c r="E1186" i="11"/>
  <c r="I2750" i="15"/>
  <c r="N2750" i="15"/>
  <c r="O2750" i="15" s="1"/>
  <c r="P2750" i="15" s="1"/>
  <c r="L2750" i="15"/>
  <c r="S2750" i="15"/>
  <c r="AG2747" i="15"/>
  <c r="AH2747" i="15" s="1"/>
  <c r="Q2749" i="15"/>
  <c r="R2749" i="15" s="1"/>
  <c r="T2749" i="15" s="1"/>
  <c r="AB2749" i="15" s="1"/>
  <c r="AC2749" i="15" s="1"/>
  <c r="AD2749" i="15" s="1"/>
  <c r="K2749" i="15"/>
  <c r="M2749" i="15" s="1"/>
  <c r="AG2748" i="15" l="1"/>
  <c r="AE2748" i="15"/>
  <c r="AH2748" i="15" s="1"/>
  <c r="AJ2748" i="15" s="1"/>
  <c r="D1188" i="11" s="1"/>
  <c r="Z2749" i="15"/>
  <c r="Q2750" i="15"/>
  <c r="AE2749" i="15"/>
  <c r="AG2749" i="15"/>
  <c r="AI2747" i="15"/>
  <c r="C1189" i="11" s="1"/>
  <c r="AJ2747" i="15"/>
  <c r="D1189" i="11" s="1"/>
  <c r="W2750" i="15"/>
  <c r="X2750" i="15" s="1"/>
  <c r="B2752" i="15"/>
  <c r="V2751" i="15"/>
  <c r="U2751" i="15"/>
  <c r="Y2751" i="15"/>
  <c r="J2751" i="15"/>
  <c r="E2751" i="15"/>
  <c r="F2751" i="15" s="1"/>
  <c r="G2751" i="15" s="1"/>
  <c r="C2751" i="15" s="1"/>
  <c r="D2751" i="15" s="1"/>
  <c r="H2751" i="15" s="1"/>
  <c r="AF2751" i="15" s="1"/>
  <c r="E1185" i="11"/>
  <c r="I2751" i="15"/>
  <c r="N2751" i="15"/>
  <c r="O2751" i="15" s="1"/>
  <c r="P2751" i="15" s="1"/>
  <c r="L2751" i="15"/>
  <c r="S2751" i="15"/>
  <c r="K2750" i="15"/>
  <c r="M2750" i="15" s="1"/>
  <c r="R2750" i="15"/>
  <c r="T2750" i="15" s="1"/>
  <c r="AB2750" i="15" s="1"/>
  <c r="AC2750" i="15" s="1"/>
  <c r="AD2750" i="15" s="1"/>
  <c r="W2751" i="15" l="1"/>
  <c r="X2751" i="15" s="1"/>
  <c r="AA2751" i="15" s="1"/>
  <c r="AI2748" i="15"/>
  <c r="C1188" i="11" s="1"/>
  <c r="AH2749" i="15"/>
  <c r="AJ2749" i="15" s="1"/>
  <c r="D1187" i="11" s="1"/>
  <c r="B2753" i="15"/>
  <c r="V2752" i="15"/>
  <c r="U2752" i="15"/>
  <c r="Y2752" i="15"/>
  <c r="J2752" i="15"/>
  <c r="E2752" i="15"/>
  <c r="F2752" i="15" s="1"/>
  <c r="G2752" i="15" s="1"/>
  <c r="C2752" i="15" s="1"/>
  <c r="D2752" i="15" s="1"/>
  <c r="H2752" i="15" s="1"/>
  <c r="AF2752" i="15" s="1"/>
  <c r="E1184" i="11"/>
  <c r="I2752" i="15"/>
  <c r="N2752" i="15"/>
  <c r="O2752" i="15" s="1"/>
  <c r="P2752" i="15" s="1"/>
  <c r="L2752" i="15"/>
  <c r="S2752" i="15"/>
  <c r="Z2750" i="15"/>
  <c r="AA2750" i="15"/>
  <c r="AG2750" i="15" s="1"/>
  <c r="Q2751" i="15"/>
  <c r="R2751" i="15" s="1"/>
  <c r="T2751" i="15" s="1"/>
  <c r="AB2751" i="15" s="1"/>
  <c r="K2751" i="15"/>
  <c r="M2751" i="15" s="1"/>
  <c r="K2752" i="15" l="1"/>
  <c r="M2752" i="15" s="1"/>
  <c r="AC2751" i="15"/>
  <c r="AD2751" i="15" s="1"/>
  <c r="AG2751" i="15" s="1"/>
  <c r="W2752" i="15"/>
  <c r="X2752" i="15" s="1"/>
  <c r="Z2752" i="15" s="1"/>
  <c r="Z2751" i="15"/>
  <c r="AI2749" i="15"/>
  <c r="C1187" i="11" s="1"/>
  <c r="B2754" i="15"/>
  <c r="V2753" i="15"/>
  <c r="U2753" i="15"/>
  <c r="Y2753" i="15"/>
  <c r="J2753" i="15"/>
  <c r="E2753" i="15"/>
  <c r="F2753" i="15" s="1"/>
  <c r="G2753" i="15" s="1"/>
  <c r="C2753" i="15" s="1"/>
  <c r="D2753" i="15" s="1"/>
  <c r="H2753" i="15" s="1"/>
  <c r="AF2753" i="15" s="1"/>
  <c r="E1183" i="11"/>
  <c r="I2753" i="15"/>
  <c r="N2753" i="15"/>
  <c r="O2753" i="15" s="1"/>
  <c r="P2753" i="15" s="1"/>
  <c r="L2753" i="15"/>
  <c r="S2753" i="15"/>
  <c r="Q2752" i="15"/>
  <c r="R2752" i="15" s="1"/>
  <c r="T2752" i="15" s="1"/>
  <c r="AB2752" i="15" s="1"/>
  <c r="AE2750" i="15"/>
  <c r="AH2750" i="15" s="1"/>
  <c r="AE2751" i="15" l="1"/>
  <c r="AH2751" i="15" s="1"/>
  <c r="AI2751" i="15" s="1"/>
  <c r="C1185" i="11" s="1"/>
  <c r="AC2752" i="15"/>
  <c r="AD2752" i="15" s="1"/>
  <c r="AA2752" i="15"/>
  <c r="W2753" i="15"/>
  <c r="X2753" i="15" s="1"/>
  <c r="AA2753" i="15" s="1"/>
  <c r="AJ2750" i="15"/>
  <c r="D1186" i="11" s="1"/>
  <c r="AI2750" i="15"/>
  <c r="C1186" i="11" s="1"/>
  <c r="B2755" i="15"/>
  <c r="V2754" i="15"/>
  <c r="U2754" i="15"/>
  <c r="Y2754" i="15"/>
  <c r="J2754" i="15"/>
  <c r="E2754" i="15"/>
  <c r="F2754" i="15" s="1"/>
  <c r="G2754" i="15" s="1"/>
  <c r="C2754" i="15" s="1"/>
  <c r="D2754" i="15" s="1"/>
  <c r="H2754" i="15" s="1"/>
  <c r="AF2754" i="15" s="1"/>
  <c r="E1182" i="11"/>
  <c r="I2754" i="15"/>
  <c r="N2754" i="15"/>
  <c r="O2754" i="15" s="1"/>
  <c r="P2754" i="15" s="1"/>
  <c r="L2754" i="15"/>
  <c r="S2754" i="15"/>
  <c r="Q2753" i="15"/>
  <c r="R2753" i="15" s="1"/>
  <c r="T2753" i="15" s="1"/>
  <c r="AB2753" i="15" s="1"/>
  <c r="K2753" i="15"/>
  <c r="M2753" i="15" s="1"/>
  <c r="AC2753" i="15" l="1"/>
  <c r="AD2753" i="15" s="1"/>
  <c r="AG2753" i="15" s="1"/>
  <c r="AJ2751" i="15"/>
  <c r="D1185" i="11" s="1"/>
  <c r="AE2752" i="15"/>
  <c r="AG2752" i="15"/>
  <c r="AH2752" i="15" s="1"/>
  <c r="AJ2752" i="15" s="1"/>
  <c r="D1184" i="11" s="1"/>
  <c r="Z2753" i="15"/>
  <c r="W2754" i="15"/>
  <c r="X2754" i="15" s="1"/>
  <c r="B2756" i="15"/>
  <c r="V2755" i="15"/>
  <c r="U2755" i="15"/>
  <c r="Y2755" i="15"/>
  <c r="J2755" i="15"/>
  <c r="E2755" i="15"/>
  <c r="F2755" i="15" s="1"/>
  <c r="G2755" i="15" s="1"/>
  <c r="C2755" i="15" s="1"/>
  <c r="D2755" i="15" s="1"/>
  <c r="H2755" i="15" s="1"/>
  <c r="AF2755" i="15" s="1"/>
  <c r="E1181" i="11"/>
  <c r="I2755" i="15"/>
  <c r="N2755" i="15"/>
  <c r="O2755" i="15" s="1"/>
  <c r="P2755" i="15" s="1"/>
  <c r="L2755" i="15"/>
  <c r="S2755" i="15"/>
  <c r="K2754" i="15"/>
  <c r="M2754" i="15" s="1"/>
  <c r="Q2754" i="15"/>
  <c r="R2754" i="15" s="1"/>
  <c r="T2754" i="15" s="1"/>
  <c r="AB2754" i="15" s="1"/>
  <c r="AC2754" i="15" l="1"/>
  <c r="AD2754" i="15" s="1"/>
  <c r="AE2753" i="15"/>
  <c r="AH2753" i="15" s="1"/>
  <c r="AI2753" i="15" s="1"/>
  <c r="C1183" i="11" s="1"/>
  <c r="W2755" i="15"/>
  <c r="X2755" i="15" s="1"/>
  <c r="AA2755" i="15" s="1"/>
  <c r="AI2752" i="15"/>
  <c r="C1184" i="11" s="1"/>
  <c r="Q2755" i="15"/>
  <c r="R2755" i="15" s="1"/>
  <c r="T2755" i="15" s="1"/>
  <c r="AB2755" i="15" s="1"/>
  <c r="B2757" i="15"/>
  <c r="V2756" i="15"/>
  <c r="U2756" i="15"/>
  <c r="Y2756" i="15"/>
  <c r="J2756" i="15"/>
  <c r="E2756" i="15"/>
  <c r="F2756" i="15" s="1"/>
  <c r="G2756" i="15" s="1"/>
  <c r="C2756" i="15" s="1"/>
  <c r="D2756" i="15" s="1"/>
  <c r="H2756" i="15" s="1"/>
  <c r="AF2756" i="15" s="1"/>
  <c r="E1180" i="11"/>
  <c r="I2756" i="15"/>
  <c r="N2756" i="15"/>
  <c r="O2756" i="15" s="1"/>
  <c r="P2756" i="15" s="1"/>
  <c r="L2756" i="15"/>
  <c r="S2756" i="15"/>
  <c r="Z2754" i="15"/>
  <c r="AA2754" i="15"/>
  <c r="K2755" i="15"/>
  <c r="M2755" i="15" s="1"/>
  <c r="AE2754" i="15" l="1"/>
  <c r="K2756" i="15"/>
  <c r="W2756" i="15"/>
  <c r="X2756" i="15" s="1"/>
  <c r="AA2756" i="15" s="1"/>
  <c r="Z2755" i="15"/>
  <c r="AJ2753" i="15"/>
  <c r="D1183" i="11" s="1"/>
  <c r="Q2756" i="15"/>
  <c r="R2756" i="15" s="1"/>
  <c r="T2756" i="15" s="1"/>
  <c r="AB2756" i="15" s="1"/>
  <c r="B2758" i="15"/>
  <c r="V2757" i="15"/>
  <c r="U2757" i="15"/>
  <c r="Y2757" i="15"/>
  <c r="J2757" i="15"/>
  <c r="E2757" i="15"/>
  <c r="F2757" i="15" s="1"/>
  <c r="G2757" i="15" s="1"/>
  <c r="C2757" i="15" s="1"/>
  <c r="D2757" i="15" s="1"/>
  <c r="H2757" i="15" s="1"/>
  <c r="AF2757" i="15" s="1"/>
  <c r="E1179" i="11"/>
  <c r="I2757" i="15"/>
  <c r="N2757" i="15"/>
  <c r="O2757" i="15" s="1"/>
  <c r="P2757" i="15" s="1"/>
  <c r="L2757" i="15"/>
  <c r="S2757" i="15"/>
  <c r="AC2755" i="15"/>
  <c r="AD2755" i="15" s="1"/>
  <c r="AG2755" i="15" s="1"/>
  <c r="M2756" i="15"/>
  <c r="AG2754" i="15"/>
  <c r="AH2754" i="15" s="1"/>
  <c r="Z2756" i="15" l="1"/>
  <c r="W2757" i="15"/>
  <c r="X2757" i="15" s="1"/>
  <c r="AA2757" i="15" s="1"/>
  <c r="Q2757" i="15"/>
  <c r="R2757" i="15" s="1"/>
  <c r="T2757" i="15" s="1"/>
  <c r="AB2757" i="15" s="1"/>
  <c r="K2757" i="15"/>
  <c r="M2757" i="15" s="1"/>
  <c r="B2759" i="15"/>
  <c r="V2758" i="15"/>
  <c r="U2758" i="15"/>
  <c r="Y2758" i="15"/>
  <c r="J2758" i="15"/>
  <c r="E2758" i="15"/>
  <c r="F2758" i="15" s="1"/>
  <c r="G2758" i="15" s="1"/>
  <c r="C2758" i="15" s="1"/>
  <c r="D2758" i="15" s="1"/>
  <c r="H2758" i="15" s="1"/>
  <c r="AF2758" i="15" s="1"/>
  <c r="E1178" i="11"/>
  <c r="I2758" i="15"/>
  <c r="N2758" i="15"/>
  <c r="O2758" i="15" s="1"/>
  <c r="P2758" i="15" s="1"/>
  <c r="L2758" i="15"/>
  <c r="S2758" i="15"/>
  <c r="AI2754" i="15"/>
  <c r="C1182" i="11" s="1"/>
  <c r="AJ2754" i="15"/>
  <c r="D1182" i="11" s="1"/>
  <c r="AC2756" i="15"/>
  <c r="AD2756" i="15" s="1"/>
  <c r="AG2756" i="15" s="1"/>
  <c r="AE2755" i="15"/>
  <c r="AH2755" i="15" s="1"/>
  <c r="W2758" i="15" l="1"/>
  <c r="X2758" i="15" s="1"/>
  <c r="Z2758" i="15" s="1"/>
  <c r="Z2757" i="15"/>
  <c r="AJ2755" i="15"/>
  <c r="D1181" i="11" s="1"/>
  <c r="AI2755" i="15"/>
  <c r="C1181" i="11" s="1"/>
  <c r="B2760" i="15"/>
  <c r="V2759" i="15"/>
  <c r="U2759" i="15"/>
  <c r="Y2759" i="15"/>
  <c r="J2759" i="15"/>
  <c r="E2759" i="15"/>
  <c r="F2759" i="15" s="1"/>
  <c r="G2759" i="15" s="1"/>
  <c r="C2759" i="15" s="1"/>
  <c r="D2759" i="15" s="1"/>
  <c r="H2759" i="15" s="1"/>
  <c r="AF2759" i="15" s="1"/>
  <c r="E1177" i="11"/>
  <c r="I2759" i="15"/>
  <c r="N2759" i="15"/>
  <c r="O2759" i="15" s="1"/>
  <c r="P2759" i="15" s="1"/>
  <c r="L2759" i="15"/>
  <c r="S2759" i="15"/>
  <c r="AC2757" i="15"/>
  <c r="AD2757" i="15" s="1"/>
  <c r="AE2757" i="15" s="1"/>
  <c r="AE2756" i="15"/>
  <c r="AH2756" i="15" s="1"/>
  <c r="Q2758" i="15"/>
  <c r="R2758" i="15" s="1"/>
  <c r="T2758" i="15" s="1"/>
  <c r="AB2758" i="15" s="1"/>
  <c r="K2758" i="15"/>
  <c r="M2758" i="15" s="1"/>
  <c r="AC2758" i="15" l="1"/>
  <c r="AD2758" i="15" s="1"/>
  <c r="W2759" i="15"/>
  <c r="X2759" i="15" s="1"/>
  <c r="AA2759" i="15" s="1"/>
  <c r="AA2758" i="15"/>
  <c r="Q2759" i="15"/>
  <c r="R2759" i="15" s="1"/>
  <c r="T2759" i="15" s="1"/>
  <c r="AB2759" i="15" s="1"/>
  <c r="AI2756" i="15"/>
  <c r="C1180" i="11" s="1"/>
  <c r="AJ2756" i="15"/>
  <c r="D1180" i="11" s="1"/>
  <c r="B2761" i="15"/>
  <c r="V2760" i="15"/>
  <c r="U2760" i="15"/>
  <c r="Y2760" i="15"/>
  <c r="J2760" i="15"/>
  <c r="E2760" i="15"/>
  <c r="F2760" i="15" s="1"/>
  <c r="G2760" i="15" s="1"/>
  <c r="C2760" i="15" s="1"/>
  <c r="D2760" i="15" s="1"/>
  <c r="H2760" i="15" s="1"/>
  <c r="AF2760" i="15" s="1"/>
  <c r="E1176" i="11"/>
  <c r="I2760" i="15"/>
  <c r="N2760" i="15"/>
  <c r="O2760" i="15" s="1"/>
  <c r="P2760" i="15" s="1"/>
  <c r="L2760" i="15"/>
  <c r="S2760" i="15"/>
  <c r="K2759" i="15"/>
  <c r="M2759" i="15" s="1"/>
  <c r="AG2757" i="15"/>
  <c r="AH2757" i="15" s="1"/>
  <c r="AE2758" i="15" l="1"/>
  <c r="Z2759" i="15"/>
  <c r="AG2758" i="15"/>
  <c r="AH2758" i="15" s="1"/>
  <c r="W2760" i="15"/>
  <c r="X2760" i="15" s="1"/>
  <c r="AA2760" i="15" s="1"/>
  <c r="AC2759" i="15"/>
  <c r="AD2759" i="15" s="1"/>
  <c r="AE2759" i="15" s="1"/>
  <c r="AI2757" i="15"/>
  <c r="C1179" i="11" s="1"/>
  <c r="AJ2757" i="15"/>
  <c r="D1179" i="11" s="1"/>
  <c r="B2762" i="15"/>
  <c r="V2761" i="15"/>
  <c r="U2761" i="15"/>
  <c r="Y2761" i="15"/>
  <c r="J2761" i="15"/>
  <c r="E2761" i="15"/>
  <c r="F2761" i="15" s="1"/>
  <c r="G2761" i="15" s="1"/>
  <c r="C2761" i="15" s="1"/>
  <c r="D2761" i="15" s="1"/>
  <c r="H2761" i="15" s="1"/>
  <c r="AF2761" i="15" s="1"/>
  <c r="E1175" i="11"/>
  <c r="I2761" i="15"/>
  <c r="N2761" i="15"/>
  <c r="O2761" i="15" s="1"/>
  <c r="P2761" i="15" s="1"/>
  <c r="L2761" i="15"/>
  <c r="S2761" i="15"/>
  <c r="Q2760" i="15"/>
  <c r="R2760" i="15" s="1"/>
  <c r="T2760" i="15" s="1"/>
  <c r="AB2760" i="15" s="1"/>
  <c r="K2760" i="15"/>
  <c r="M2760" i="15" s="1"/>
  <c r="AC2760" i="15" l="1"/>
  <c r="AD2760" i="15" s="1"/>
  <c r="AG2760" i="15" s="1"/>
  <c r="AJ2758" i="15"/>
  <c r="D1178" i="11" s="1"/>
  <c r="AI2758" i="15"/>
  <c r="C1178" i="11" s="1"/>
  <c r="Z2760" i="15"/>
  <c r="AG2759" i="15"/>
  <c r="AH2759" i="15" s="1"/>
  <c r="W2761" i="15"/>
  <c r="X2761" i="15" s="1"/>
  <c r="B2763" i="15"/>
  <c r="V2762" i="15"/>
  <c r="U2762" i="15"/>
  <c r="Y2762" i="15"/>
  <c r="J2762" i="15"/>
  <c r="E2762" i="15"/>
  <c r="F2762" i="15" s="1"/>
  <c r="G2762" i="15" s="1"/>
  <c r="C2762" i="15" s="1"/>
  <c r="D2762" i="15" s="1"/>
  <c r="H2762" i="15" s="1"/>
  <c r="AF2762" i="15" s="1"/>
  <c r="E1174" i="11"/>
  <c r="I2762" i="15"/>
  <c r="N2762" i="15"/>
  <c r="O2762" i="15" s="1"/>
  <c r="P2762" i="15" s="1"/>
  <c r="L2762" i="15"/>
  <c r="S2762" i="15"/>
  <c r="K2761" i="15"/>
  <c r="M2761" i="15" s="1"/>
  <c r="Q2761" i="15"/>
  <c r="R2761" i="15" s="1"/>
  <c r="T2761" i="15" s="1"/>
  <c r="AB2761" i="15" s="1"/>
  <c r="AC2761" i="15" s="1"/>
  <c r="AD2761" i="15" s="1"/>
  <c r="AE2760" i="15" l="1"/>
  <c r="AH2760" i="15" s="1"/>
  <c r="AJ2760" i="15" s="1"/>
  <c r="D1176" i="11" s="1"/>
  <c r="AI2759" i="15"/>
  <c r="C1177" i="11" s="1"/>
  <c r="AJ2759" i="15"/>
  <c r="D1177" i="11" s="1"/>
  <c r="W2762" i="15"/>
  <c r="X2762" i="15" s="1"/>
  <c r="B2764" i="15"/>
  <c r="V2763" i="15"/>
  <c r="U2763" i="15"/>
  <c r="Y2763" i="15"/>
  <c r="J2763" i="15"/>
  <c r="E2763" i="15"/>
  <c r="F2763" i="15" s="1"/>
  <c r="G2763" i="15" s="1"/>
  <c r="C2763" i="15" s="1"/>
  <c r="D2763" i="15" s="1"/>
  <c r="H2763" i="15" s="1"/>
  <c r="AF2763" i="15" s="1"/>
  <c r="E1173" i="11"/>
  <c r="I2763" i="15"/>
  <c r="N2763" i="15"/>
  <c r="O2763" i="15" s="1"/>
  <c r="P2763" i="15" s="1"/>
  <c r="L2763" i="15"/>
  <c r="S2763" i="15"/>
  <c r="Z2761" i="15"/>
  <c r="AA2761" i="15"/>
  <c r="AE2761" i="15" s="1"/>
  <c r="Q2762" i="15"/>
  <c r="R2762" i="15" s="1"/>
  <c r="T2762" i="15" s="1"/>
  <c r="AB2762" i="15" s="1"/>
  <c r="K2762" i="15"/>
  <c r="M2762" i="15" s="1"/>
  <c r="AI2760" i="15" l="1"/>
  <c r="C1176" i="11" s="1"/>
  <c r="AC2762" i="15"/>
  <c r="AD2762" i="15" s="1"/>
  <c r="W2763" i="15"/>
  <c r="X2763" i="15" s="1"/>
  <c r="Z2763" i="15" s="1"/>
  <c r="K2763" i="15"/>
  <c r="M2763" i="15" s="1"/>
  <c r="B2765" i="15"/>
  <c r="V2764" i="15"/>
  <c r="U2764" i="15"/>
  <c r="Y2764" i="15"/>
  <c r="J2764" i="15"/>
  <c r="E2764" i="15"/>
  <c r="F2764" i="15" s="1"/>
  <c r="G2764" i="15" s="1"/>
  <c r="C2764" i="15" s="1"/>
  <c r="D2764" i="15" s="1"/>
  <c r="H2764" i="15" s="1"/>
  <c r="AF2764" i="15" s="1"/>
  <c r="E1172" i="11"/>
  <c r="I2764" i="15"/>
  <c r="N2764" i="15"/>
  <c r="O2764" i="15" s="1"/>
  <c r="P2764" i="15" s="1"/>
  <c r="L2764" i="15"/>
  <c r="S2764" i="15"/>
  <c r="Q2763" i="15"/>
  <c r="R2763" i="15" s="1"/>
  <c r="T2763" i="15" s="1"/>
  <c r="AB2763" i="15" s="1"/>
  <c r="AC2763" i="15" s="1"/>
  <c r="AD2763" i="15" s="1"/>
  <c r="Z2762" i="15"/>
  <c r="AA2762" i="15"/>
  <c r="AG2761" i="15"/>
  <c r="AH2761" i="15" s="1"/>
  <c r="AE2762" i="15" l="1"/>
  <c r="AA2763" i="15"/>
  <c r="AE2763" i="15" s="1"/>
  <c r="AJ2761" i="15"/>
  <c r="D1175" i="11" s="1"/>
  <c r="AI2761" i="15"/>
  <c r="C1175" i="11" s="1"/>
  <c r="W2764" i="15"/>
  <c r="X2764" i="15" s="1"/>
  <c r="B2766" i="15"/>
  <c r="V2765" i="15"/>
  <c r="U2765" i="15"/>
  <c r="Y2765" i="15"/>
  <c r="J2765" i="15"/>
  <c r="E2765" i="15"/>
  <c r="F2765" i="15" s="1"/>
  <c r="G2765" i="15" s="1"/>
  <c r="C2765" i="15" s="1"/>
  <c r="D2765" i="15" s="1"/>
  <c r="H2765" i="15" s="1"/>
  <c r="AF2765" i="15" s="1"/>
  <c r="E1171" i="11"/>
  <c r="I2765" i="15"/>
  <c r="N2765" i="15"/>
  <c r="O2765" i="15" s="1"/>
  <c r="P2765" i="15" s="1"/>
  <c r="L2765" i="15"/>
  <c r="S2765" i="15"/>
  <c r="AG2763" i="15"/>
  <c r="Q2764" i="15"/>
  <c r="R2764" i="15" s="1"/>
  <c r="T2764" i="15" s="1"/>
  <c r="AB2764" i="15" s="1"/>
  <c r="AG2762" i="15"/>
  <c r="AH2762" i="15" s="1"/>
  <c r="K2764" i="15"/>
  <c r="M2764" i="15" s="1"/>
  <c r="AC2764" i="15" l="1"/>
  <c r="AD2764" i="15" s="1"/>
  <c r="W2765" i="15"/>
  <c r="X2765" i="15" s="1"/>
  <c r="AA2765" i="15" s="1"/>
  <c r="AH2763" i="15"/>
  <c r="AJ2763" i="15" s="1"/>
  <c r="D1173" i="11" s="1"/>
  <c r="AI2762" i="15"/>
  <c r="C1174" i="11" s="1"/>
  <c r="AJ2762" i="15"/>
  <c r="D1174" i="11" s="1"/>
  <c r="B2767" i="15"/>
  <c r="V2766" i="15"/>
  <c r="U2766" i="15"/>
  <c r="Y2766" i="15"/>
  <c r="J2766" i="15"/>
  <c r="E2766" i="15"/>
  <c r="F2766" i="15" s="1"/>
  <c r="G2766" i="15" s="1"/>
  <c r="C2766" i="15" s="1"/>
  <c r="D2766" i="15" s="1"/>
  <c r="H2766" i="15" s="1"/>
  <c r="AF2766" i="15" s="1"/>
  <c r="E1170" i="11"/>
  <c r="I2766" i="15"/>
  <c r="N2766" i="15"/>
  <c r="O2766" i="15" s="1"/>
  <c r="P2766" i="15" s="1"/>
  <c r="L2766" i="15"/>
  <c r="S2766" i="15"/>
  <c r="Z2764" i="15"/>
  <c r="AA2764" i="15"/>
  <c r="Q2765" i="15"/>
  <c r="R2765" i="15" s="1"/>
  <c r="T2765" i="15" s="1"/>
  <c r="AB2765" i="15" s="1"/>
  <c r="K2765" i="15"/>
  <c r="M2765" i="15" s="1"/>
  <c r="AE2764" i="15" l="1"/>
  <c r="AC2765" i="15"/>
  <c r="AD2765" i="15" s="1"/>
  <c r="AG2765" i="15" s="1"/>
  <c r="Z2765" i="15"/>
  <c r="AI2763" i="15"/>
  <c r="C1173" i="11" s="1"/>
  <c r="W2766" i="15"/>
  <c r="X2766" i="15" s="1"/>
  <c r="AA2766" i="15" s="1"/>
  <c r="Q2766" i="15"/>
  <c r="B2768" i="15"/>
  <c r="V2767" i="15"/>
  <c r="U2767" i="15"/>
  <c r="Y2767" i="15"/>
  <c r="J2767" i="15"/>
  <c r="E2767" i="15"/>
  <c r="F2767" i="15" s="1"/>
  <c r="G2767" i="15" s="1"/>
  <c r="C2767" i="15" s="1"/>
  <c r="D2767" i="15" s="1"/>
  <c r="H2767" i="15" s="1"/>
  <c r="AF2767" i="15" s="1"/>
  <c r="E1169" i="11"/>
  <c r="I2767" i="15"/>
  <c r="N2767" i="15"/>
  <c r="O2767" i="15" s="1"/>
  <c r="P2767" i="15" s="1"/>
  <c r="L2767" i="15"/>
  <c r="S2767" i="15"/>
  <c r="R2766" i="15"/>
  <c r="T2766" i="15" s="1"/>
  <c r="AB2766" i="15" s="1"/>
  <c r="K2766" i="15"/>
  <c r="M2766" i="15" s="1"/>
  <c r="AG2764" i="15"/>
  <c r="AH2764" i="15" s="1"/>
  <c r="AE2765" i="15" l="1"/>
  <c r="AH2765" i="15" s="1"/>
  <c r="AJ2765" i="15" s="1"/>
  <c r="D1171" i="11" s="1"/>
  <c r="AC2766" i="15"/>
  <c r="AD2766" i="15" s="1"/>
  <c r="AE2766" i="15" s="1"/>
  <c r="W2767" i="15"/>
  <c r="X2767" i="15" s="1"/>
  <c r="Z2767" i="15" s="1"/>
  <c r="Z2766" i="15"/>
  <c r="Q2767" i="15"/>
  <c r="R2767" i="15" s="1"/>
  <c r="T2767" i="15" s="1"/>
  <c r="AB2767" i="15" s="1"/>
  <c r="AJ2764" i="15"/>
  <c r="D1172" i="11" s="1"/>
  <c r="AI2764" i="15"/>
  <c r="C1172" i="11" s="1"/>
  <c r="K2767" i="15"/>
  <c r="M2767" i="15" s="1"/>
  <c r="B2769" i="15"/>
  <c r="V2768" i="15"/>
  <c r="U2768" i="15"/>
  <c r="Y2768" i="15"/>
  <c r="J2768" i="15"/>
  <c r="E2768" i="15"/>
  <c r="F2768" i="15" s="1"/>
  <c r="G2768" i="15" s="1"/>
  <c r="C2768" i="15" s="1"/>
  <c r="D2768" i="15" s="1"/>
  <c r="H2768" i="15" s="1"/>
  <c r="AF2768" i="15" s="1"/>
  <c r="E1168" i="11"/>
  <c r="I2768" i="15"/>
  <c r="N2768" i="15"/>
  <c r="O2768" i="15" s="1"/>
  <c r="P2768" i="15" s="1"/>
  <c r="L2768" i="15"/>
  <c r="S2768" i="15"/>
  <c r="AI2765" i="15" l="1"/>
  <c r="C1171" i="11" s="1"/>
  <c r="AG2766" i="15"/>
  <c r="AH2766" i="15" s="1"/>
  <c r="AC2767" i="15"/>
  <c r="AD2767" i="15" s="1"/>
  <c r="AA2767" i="15"/>
  <c r="Q2768" i="15"/>
  <c r="R2768" i="15" s="1"/>
  <c r="T2768" i="15" s="1"/>
  <c r="AB2768" i="15" s="1"/>
  <c r="W2768" i="15"/>
  <c r="X2768" i="15" s="1"/>
  <c r="B2770" i="15"/>
  <c r="V2769" i="15"/>
  <c r="U2769" i="15"/>
  <c r="Y2769" i="15"/>
  <c r="J2769" i="15"/>
  <c r="E2769" i="15"/>
  <c r="F2769" i="15" s="1"/>
  <c r="G2769" i="15" s="1"/>
  <c r="C2769" i="15" s="1"/>
  <c r="D2769" i="15" s="1"/>
  <c r="H2769" i="15" s="1"/>
  <c r="AF2769" i="15" s="1"/>
  <c r="E1167" i="11"/>
  <c r="I2769" i="15"/>
  <c r="N2769" i="15"/>
  <c r="O2769" i="15" s="1"/>
  <c r="P2769" i="15" s="1"/>
  <c r="L2769" i="15"/>
  <c r="S2769" i="15"/>
  <c r="K2768" i="15"/>
  <c r="M2768" i="15" s="1"/>
  <c r="AI2766" i="15" l="1"/>
  <c r="C1170" i="11" s="1"/>
  <c r="AJ2766" i="15"/>
  <c r="D1170" i="11" s="1"/>
  <c r="AG2767" i="15"/>
  <c r="AE2767" i="15"/>
  <c r="AH2767" i="15" s="1"/>
  <c r="W2769" i="15"/>
  <c r="X2769" i="15" s="1"/>
  <c r="B2771" i="15"/>
  <c r="V2770" i="15"/>
  <c r="U2770" i="15"/>
  <c r="Y2770" i="15"/>
  <c r="J2770" i="15"/>
  <c r="E2770" i="15"/>
  <c r="F2770" i="15" s="1"/>
  <c r="G2770" i="15" s="1"/>
  <c r="C2770" i="15" s="1"/>
  <c r="D2770" i="15" s="1"/>
  <c r="H2770" i="15" s="1"/>
  <c r="AF2770" i="15" s="1"/>
  <c r="E1166" i="11"/>
  <c r="I2770" i="15"/>
  <c r="N2770" i="15"/>
  <c r="O2770" i="15" s="1"/>
  <c r="P2770" i="15" s="1"/>
  <c r="L2770" i="15"/>
  <c r="S2770" i="15"/>
  <c r="AC2768" i="15"/>
  <c r="AD2768" i="15" s="1"/>
  <c r="K2769" i="15"/>
  <c r="M2769" i="15" s="1"/>
  <c r="Q2769" i="15"/>
  <c r="R2769" i="15" s="1"/>
  <c r="T2769" i="15" s="1"/>
  <c r="AB2769" i="15" s="1"/>
  <c r="Z2768" i="15"/>
  <c r="AA2768" i="15"/>
  <c r="AC2769" i="15" l="1"/>
  <c r="AD2769" i="15" s="1"/>
  <c r="AG2768" i="15"/>
  <c r="W2770" i="15"/>
  <c r="X2770" i="15" s="1"/>
  <c r="Q2770" i="15"/>
  <c r="R2770" i="15" s="1"/>
  <c r="T2770" i="15" s="1"/>
  <c r="AB2770" i="15" s="1"/>
  <c r="K2770" i="15"/>
  <c r="AJ2767" i="15"/>
  <c r="D1169" i="11" s="1"/>
  <c r="AI2767" i="15"/>
  <c r="C1169" i="11" s="1"/>
  <c r="B2772" i="15"/>
  <c r="V2771" i="15"/>
  <c r="U2771" i="15"/>
  <c r="Y2771" i="15"/>
  <c r="J2771" i="15"/>
  <c r="E2771" i="15"/>
  <c r="F2771" i="15" s="1"/>
  <c r="G2771" i="15" s="1"/>
  <c r="C2771" i="15" s="1"/>
  <c r="D2771" i="15" s="1"/>
  <c r="H2771" i="15" s="1"/>
  <c r="AF2771" i="15" s="1"/>
  <c r="E1165" i="11"/>
  <c r="I2771" i="15"/>
  <c r="N2771" i="15"/>
  <c r="O2771" i="15" s="1"/>
  <c r="P2771" i="15" s="1"/>
  <c r="L2771" i="15"/>
  <c r="S2771" i="15"/>
  <c r="AE2768" i="15"/>
  <c r="M2770" i="15"/>
  <c r="AA2769" i="15"/>
  <c r="Z2769" i="15"/>
  <c r="AE2769" i="15" l="1"/>
  <c r="AH2768" i="15"/>
  <c r="AJ2768" i="15" s="1"/>
  <c r="D1168" i="11" s="1"/>
  <c r="W2771" i="15"/>
  <c r="X2771" i="15" s="1"/>
  <c r="Z2771" i="15" s="1"/>
  <c r="Q2771" i="15"/>
  <c r="R2771" i="15" s="1"/>
  <c r="T2771" i="15" s="1"/>
  <c r="AB2771" i="15" s="1"/>
  <c r="AC2770" i="15"/>
  <c r="AD2770" i="15" s="1"/>
  <c r="B2773" i="15"/>
  <c r="V2772" i="15"/>
  <c r="U2772" i="15"/>
  <c r="Y2772" i="15"/>
  <c r="J2772" i="15"/>
  <c r="E2772" i="15"/>
  <c r="F2772" i="15" s="1"/>
  <c r="G2772" i="15" s="1"/>
  <c r="C2772" i="15" s="1"/>
  <c r="D2772" i="15" s="1"/>
  <c r="H2772" i="15" s="1"/>
  <c r="AF2772" i="15" s="1"/>
  <c r="E1164" i="11"/>
  <c r="I2772" i="15"/>
  <c r="N2772" i="15"/>
  <c r="O2772" i="15" s="1"/>
  <c r="P2772" i="15" s="1"/>
  <c r="L2772" i="15"/>
  <c r="S2772" i="15"/>
  <c r="K2771" i="15"/>
  <c r="M2771" i="15" s="1"/>
  <c r="Z2770" i="15"/>
  <c r="AA2770" i="15"/>
  <c r="AG2769" i="15"/>
  <c r="AH2769" i="15" s="1"/>
  <c r="AI2768" i="15" l="1"/>
  <c r="C1168" i="11" s="1"/>
  <c r="AA2771" i="15"/>
  <c r="W2772" i="15"/>
  <c r="X2772" i="15" s="1"/>
  <c r="Z2772" i="15" s="1"/>
  <c r="AE2770" i="15"/>
  <c r="K2772" i="15"/>
  <c r="M2772" i="15" s="1"/>
  <c r="AI2769" i="15"/>
  <c r="C1167" i="11" s="1"/>
  <c r="AJ2769" i="15"/>
  <c r="D1167" i="11" s="1"/>
  <c r="B2774" i="15"/>
  <c r="V2773" i="15"/>
  <c r="U2773" i="15"/>
  <c r="Y2773" i="15"/>
  <c r="J2773" i="15"/>
  <c r="E2773" i="15"/>
  <c r="F2773" i="15" s="1"/>
  <c r="G2773" i="15" s="1"/>
  <c r="C2773" i="15" s="1"/>
  <c r="D2773" i="15" s="1"/>
  <c r="H2773" i="15" s="1"/>
  <c r="AF2773" i="15" s="1"/>
  <c r="E1163" i="11"/>
  <c r="I2773" i="15"/>
  <c r="N2773" i="15"/>
  <c r="O2773" i="15" s="1"/>
  <c r="P2773" i="15" s="1"/>
  <c r="L2773" i="15"/>
  <c r="S2773" i="15"/>
  <c r="AC2771" i="15"/>
  <c r="AD2771" i="15" s="1"/>
  <c r="Q2772" i="15"/>
  <c r="R2772" i="15" s="1"/>
  <c r="T2772" i="15" s="1"/>
  <c r="AB2772" i="15" s="1"/>
  <c r="AG2770" i="15"/>
  <c r="AH2770" i="15" s="1"/>
  <c r="AC2772" i="15" l="1"/>
  <c r="AD2772" i="15" s="1"/>
  <c r="AA2772" i="15"/>
  <c r="Q2773" i="15"/>
  <c r="R2773" i="15" s="1"/>
  <c r="T2773" i="15" s="1"/>
  <c r="AB2773" i="15" s="1"/>
  <c r="W2773" i="15"/>
  <c r="X2773" i="15" s="1"/>
  <c r="AE2771" i="15"/>
  <c r="AG2771" i="15"/>
  <c r="B2775" i="15"/>
  <c r="V2774" i="15"/>
  <c r="U2774" i="15"/>
  <c r="Y2774" i="15"/>
  <c r="J2774" i="15"/>
  <c r="E2774" i="15"/>
  <c r="F2774" i="15" s="1"/>
  <c r="G2774" i="15" s="1"/>
  <c r="C2774" i="15" s="1"/>
  <c r="D2774" i="15" s="1"/>
  <c r="H2774" i="15" s="1"/>
  <c r="AF2774" i="15" s="1"/>
  <c r="E1162" i="11"/>
  <c r="I2774" i="15"/>
  <c r="N2774" i="15"/>
  <c r="O2774" i="15" s="1"/>
  <c r="P2774" i="15" s="1"/>
  <c r="L2774" i="15"/>
  <c r="S2774" i="15"/>
  <c r="AI2770" i="15"/>
  <c r="C1166" i="11" s="1"/>
  <c r="AJ2770" i="15"/>
  <c r="D1166" i="11" s="1"/>
  <c r="K2773" i="15"/>
  <c r="M2773" i="15" s="1"/>
  <c r="AE2772" i="15" l="1"/>
  <c r="W2774" i="15"/>
  <c r="X2774" i="15" s="1"/>
  <c r="Z2774" i="15" s="1"/>
  <c r="AG2772" i="15"/>
  <c r="AH2772" i="15" s="1"/>
  <c r="Q2774" i="15"/>
  <c r="R2774" i="15" s="1"/>
  <c r="T2774" i="15" s="1"/>
  <c r="AB2774" i="15" s="1"/>
  <c r="B2776" i="15"/>
  <c r="V2775" i="15"/>
  <c r="U2775" i="15"/>
  <c r="Y2775" i="15"/>
  <c r="J2775" i="15"/>
  <c r="E2775" i="15"/>
  <c r="F2775" i="15" s="1"/>
  <c r="G2775" i="15" s="1"/>
  <c r="C2775" i="15" s="1"/>
  <c r="D2775" i="15" s="1"/>
  <c r="H2775" i="15" s="1"/>
  <c r="AF2775" i="15" s="1"/>
  <c r="E1161" i="11"/>
  <c r="I2775" i="15"/>
  <c r="N2775" i="15"/>
  <c r="O2775" i="15" s="1"/>
  <c r="P2775" i="15" s="1"/>
  <c r="L2775" i="15"/>
  <c r="S2775" i="15"/>
  <c r="AC2773" i="15"/>
  <c r="AD2773" i="15" s="1"/>
  <c r="AH2771" i="15"/>
  <c r="AA2773" i="15"/>
  <c r="Z2773" i="15"/>
  <c r="K2774" i="15"/>
  <c r="M2774" i="15" s="1"/>
  <c r="AJ2772" i="15" l="1"/>
  <c r="D1164" i="11" s="1"/>
  <c r="AI2772" i="15"/>
  <c r="C1164" i="11" s="1"/>
  <c r="W2775" i="15"/>
  <c r="X2775" i="15" s="1"/>
  <c r="AA2775" i="15" s="1"/>
  <c r="AA2774" i="15"/>
  <c r="AG2773" i="15"/>
  <c r="AE2773" i="15"/>
  <c r="AH2773" i="15" s="1"/>
  <c r="AJ2771" i="15"/>
  <c r="D1165" i="11" s="1"/>
  <c r="AI2771" i="15"/>
  <c r="C1165" i="11" s="1"/>
  <c r="B2777" i="15"/>
  <c r="V2776" i="15"/>
  <c r="U2776" i="15"/>
  <c r="Y2776" i="15"/>
  <c r="J2776" i="15"/>
  <c r="E2776" i="15"/>
  <c r="F2776" i="15" s="1"/>
  <c r="G2776" i="15" s="1"/>
  <c r="C2776" i="15" s="1"/>
  <c r="D2776" i="15" s="1"/>
  <c r="H2776" i="15" s="1"/>
  <c r="AF2776" i="15" s="1"/>
  <c r="E1160" i="11"/>
  <c r="I2776" i="15"/>
  <c r="N2776" i="15"/>
  <c r="O2776" i="15" s="1"/>
  <c r="P2776" i="15" s="1"/>
  <c r="L2776" i="15"/>
  <c r="S2776" i="15"/>
  <c r="AC2774" i="15"/>
  <c r="AD2774" i="15" s="1"/>
  <c r="Q2775" i="15"/>
  <c r="R2775" i="15" s="1"/>
  <c r="T2775" i="15" s="1"/>
  <c r="AB2775" i="15" s="1"/>
  <c r="K2775" i="15"/>
  <c r="M2775" i="15" s="1"/>
  <c r="Z2775" i="15" l="1"/>
  <c r="AG2774" i="15"/>
  <c r="AC2775" i="15"/>
  <c r="AD2775" i="15" s="1"/>
  <c r="AG2775" i="15" s="1"/>
  <c r="AE2774" i="15"/>
  <c r="AH2774" i="15" s="1"/>
  <c r="W2776" i="15"/>
  <c r="X2776" i="15" s="1"/>
  <c r="B2778" i="15"/>
  <c r="V2777" i="15"/>
  <c r="U2777" i="15"/>
  <c r="Y2777" i="15"/>
  <c r="J2777" i="15"/>
  <c r="E2777" i="15"/>
  <c r="F2777" i="15" s="1"/>
  <c r="G2777" i="15" s="1"/>
  <c r="C2777" i="15" s="1"/>
  <c r="D2777" i="15" s="1"/>
  <c r="H2777" i="15" s="1"/>
  <c r="AF2777" i="15" s="1"/>
  <c r="E1159" i="11"/>
  <c r="I2777" i="15"/>
  <c r="N2777" i="15"/>
  <c r="O2777" i="15" s="1"/>
  <c r="P2777" i="15" s="1"/>
  <c r="L2777" i="15"/>
  <c r="S2777" i="15"/>
  <c r="Q2776" i="15"/>
  <c r="R2776" i="15" s="1"/>
  <c r="T2776" i="15" s="1"/>
  <c r="AB2776" i="15" s="1"/>
  <c r="K2776" i="15"/>
  <c r="M2776" i="15" s="1"/>
  <c r="AI2773" i="15"/>
  <c r="C1163" i="11" s="1"/>
  <c r="AJ2773" i="15"/>
  <c r="D1163" i="11" s="1"/>
  <c r="AC2776" i="15" l="1"/>
  <c r="AD2776" i="15" s="1"/>
  <c r="AE2775" i="15"/>
  <c r="AH2775" i="15" s="1"/>
  <c r="AJ2775" i="15" s="1"/>
  <c r="D1161" i="11" s="1"/>
  <c r="W2777" i="15"/>
  <c r="X2777" i="15" s="1"/>
  <c r="B2779" i="15"/>
  <c r="V2778" i="15"/>
  <c r="U2778" i="15"/>
  <c r="Y2778" i="15"/>
  <c r="J2778" i="15"/>
  <c r="E2778" i="15"/>
  <c r="F2778" i="15" s="1"/>
  <c r="G2778" i="15" s="1"/>
  <c r="C2778" i="15" s="1"/>
  <c r="D2778" i="15" s="1"/>
  <c r="H2778" i="15" s="1"/>
  <c r="AF2778" i="15" s="1"/>
  <c r="E1158" i="11"/>
  <c r="I2778" i="15"/>
  <c r="N2778" i="15"/>
  <c r="O2778" i="15" s="1"/>
  <c r="P2778" i="15" s="1"/>
  <c r="L2778" i="15"/>
  <c r="S2778" i="15"/>
  <c r="Q2777" i="15"/>
  <c r="R2777" i="15" s="1"/>
  <c r="T2777" i="15" s="1"/>
  <c r="AB2777" i="15" s="1"/>
  <c r="Z2776" i="15"/>
  <c r="AA2776" i="15"/>
  <c r="AI2774" i="15"/>
  <c r="C1162" i="11" s="1"/>
  <c r="AJ2774" i="15"/>
  <c r="D1162" i="11" s="1"/>
  <c r="K2777" i="15"/>
  <c r="M2777" i="15" s="1"/>
  <c r="AC2777" i="15" l="1"/>
  <c r="AD2777" i="15" s="1"/>
  <c r="AG2776" i="15"/>
  <c r="W2778" i="15"/>
  <c r="X2778" i="15" s="1"/>
  <c r="AA2778" i="15" s="1"/>
  <c r="AI2775" i="15"/>
  <c r="C1161" i="11" s="1"/>
  <c r="K2778" i="15"/>
  <c r="M2778" i="15" s="1"/>
  <c r="B2780" i="15"/>
  <c r="V2779" i="15"/>
  <c r="U2779" i="15"/>
  <c r="Y2779" i="15"/>
  <c r="J2779" i="15"/>
  <c r="E2779" i="15"/>
  <c r="F2779" i="15" s="1"/>
  <c r="G2779" i="15" s="1"/>
  <c r="C2779" i="15" s="1"/>
  <c r="D2779" i="15" s="1"/>
  <c r="H2779" i="15" s="1"/>
  <c r="AF2779" i="15" s="1"/>
  <c r="E1157" i="11"/>
  <c r="I2779" i="15"/>
  <c r="N2779" i="15"/>
  <c r="O2779" i="15" s="1"/>
  <c r="P2779" i="15" s="1"/>
  <c r="L2779" i="15"/>
  <c r="S2779" i="15"/>
  <c r="Z2777" i="15"/>
  <c r="AA2777" i="15"/>
  <c r="Q2778" i="15"/>
  <c r="R2778" i="15" s="1"/>
  <c r="T2778" i="15" s="1"/>
  <c r="AB2778" i="15" s="1"/>
  <c r="AE2776" i="15"/>
  <c r="AH2776" i="15" s="1"/>
  <c r="AG2777" i="15" l="1"/>
  <c r="K2779" i="15"/>
  <c r="M2779" i="15" s="1"/>
  <c r="AC2778" i="15"/>
  <c r="AD2778" i="15" s="1"/>
  <c r="AG2778" i="15" s="1"/>
  <c r="Z2778" i="15"/>
  <c r="AI2776" i="15"/>
  <c r="C1160" i="11" s="1"/>
  <c r="AJ2776" i="15"/>
  <c r="D1160" i="11" s="1"/>
  <c r="W2779" i="15"/>
  <c r="X2779" i="15" s="1"/>
  <c r="B2781" i="15"/>
  <c r="V2780" i="15"/>
  <c r="U2780" i="15"/>
  <c r="Y2780" i="15"/>
  <c r="J2780" i="15"/>
  <c r="E2780" i="15"/>
  <c r="F2780" i="15" s="1"/>
  <c r="G2780" i="15" s="1"/>
  <c r="C2780" i="15" s="1"/>
  <c r="D2780" i="15" s="1"/>
  <c r="H2780" i="15" s="1"/>
  <c r="AF2780" i="15" s="1"/>
  <c r="E1156" i="11"/>
  <c r="I2780" i="15"/>
  <c r="N2780" i="15"/>
  <c r="O2780" i="15" s="1"/>
  <c r="P2780" i="15" s="1"/>
  <c r="L2780" i="15"/>
  <c r="S2780" i="15"/>
  <c r="Q2779" i="15"/>
  <c r="R2779" i="15" s="1"/>
  <c r="T2779" i="15" s="1"/>
  <c r="AB2779" i="15" s="1"/>
  <c r="AE2777" i="15"/>
  <c r="AH2777" i="15" s="1"/>
  <c r="AC2779" i="15" l="1"/>
  <c r="AD2779" i="15" s="1"/>
  <c r="AE2778" i="15"/>
  <c r="AH2778" i="15" s="1"/>
  <c r="AI2778" i="15" s="1"/>
  <c r="C1158" i="11" s="1"/>
  <c r="W2780" i="15"/>
  <c r="X2780" i="15" s="1"/>
  <c r="Z2780" i="15" s="1"/>
  <c r="B2782" i="15"/>
  <c r="V2781" i="15"/>
  <c r="U2781" i="15"/>
  <c r="Y2781" i="15"/>
  <c r="J2781" i="15"/>
  <c r="E2781" i="15"/>
  <c r="F2781" i="15" s="1"/>
  <c r="G2781" i="15" s="1"/>
  <c r="C2781" i="15" s="1"/>
  <c r="D2781" i="15" s="1"/>
  <c r="H2781" i="15" s="1"/>
  <c r="AF2781" i="15" s="1"/>
  <c r="E1155" i="11"/>
  <c r="I2781" i="15"/>
  <c r="N2781" i="15"/>
  <c r="O2781" i="15" s="1"/>
  <c r="P2781" i="15" s="1"/>
  <c r="L2781" i="15"/>
  <c r="S2781" i="15"/>
  <c r="Q2780" i="15"/>
  <c r="R2780" i="15" s="1"/>
  <c r="T2780" i="15" s="1"/>
  <c r="AB2780" i="15" s="1"/>
  <c r="AA2779" i="15"/>
  <c r="Z2779" i="15"/>
  <c r="AJ2777" i="15"/>
  <c r="D1159" i="11" s="1"/>
  <c r="AI2777" i="15"/>
  <c r="C1159" i="11" s="1"/>
  <c r="K2780" i="15"/>
  <c r="M2780" i="15" s="1"/>
  <c r="AC2780" i="15" l="1"/>
  <c r="AD2780" i="15" s="1"/>
  <c r="K2781" i="15"/>
  <c r="AG2779" i="15"/>
  <c r="AJ2778" i="15"/>
  <c r="D1158" i="11" s="1"/>
  <c r="AA2780" i="15"/>
  <c r="Q2781" i="15"/>
  <c r="W2781" i="15"/>
  <c r="X2781" i="15" s="1"/>
  <c r="B2783" i="15"/>
  <c r="V2782" i="15"/>
  <c r="U2782" i="15"/>
  <c r="Y2782" i="15"/>
  <c r="J2782" i="15"/>
  <c r="E2782" i="15"/>
  <c r="F2782" i="15" s="1"/>
  <c r="G2782" i="15" s="1"/>
  <c r="C2782" i="15" s="1"/>
  <c r="D2782" i="15" s="1"/>
  <c r="H2782" i="15" s="1"/>
  <c r="AF2782" i="15" s="1"/>
  <c r="E1154" i="11"/>
  <c r="I2782" i="15"/>
  <c r="N2782" i="15"/>
  <c r="O2782" i="15" s="1"/>
  <c r="P2782" i="15" s="1"/>
  <c r="L2782" i="15"/>
  <c r="S2782" i="15"/>
  <c r="M2781" i="15"/>
  <c r="R2781" i="15"/>
  <c r="T2781" i="15" s="1"/>
  <c r="AB2781" i="15" s="1"/>
  <c r="AC2781" i="15" s="1"/>
  <c r="AD2781" i="15" s="1"/>
  <c r="AE2779" i="15"/>
  <c r="AH2779" i="15" s="1"/>
  <c r="AG2780" i="15" l="1"/>
  <c r="AE2780" i="15"/>
  <c r="AH2780" i="15" s="1"/>
  <c r="AJ2780" i="15" s="1"/>
  <c r="D1156" i="11" s="1"/>
  <c r="W2782" i="15"/>
  <c r="X2782" i="15" s="1"/>
  <c r="AA2782" i="15" s="1"/>
  <c r="K2782" i="15"/>
  <c r="M2782" i="15" s="1"/>
  <c r="AI2779" i="15"/>
  <c r="C1157" i="11" s="1"/>
  <c r="AJ2779" i="15"/>
  <c r="D1157" i="11" s="1"/>
  <c r="B2784" i="15"/>
  <c r="V2783" i="15"/>
  <c r="U2783" i="15"/>
  <c r="Y2783" i="15"/>
  <c r="J2783" i="15"/>
  <c r="E2783" i="15"/>
  <c r="F2783" i="15" s="1"/>
  <c r="G2783" i="15" s="1"/>
  <c r="C2783" i="15" s="1"/>
  <c r="D2783" i="15" s="1"/>
  <c r="H2783" i="15" s="1"/>
  <c r="AF2783" i="15" s="1"/>
  <c r="E1153" i="11"/>
  <c r="I2783" i="15"/>
  <c r="N2783" i="15"/>
  <c r="O2783" i="15" s="1"/>
  <c r="P2783" i="15" s="1"/>
  <c r="L2783" i="15"/>
  <c r="S2783" i="15"/>
  <c r="AA2781" i="15"/>
  <c r="AG2781" i="15" s="1"/>
  <c r="Z2781" i="15"/>
  <c r="Q2782" i="15"/>
  <c r="R2782" i="15" s="1"/>
  <c r="T2782" i="15" s="1"/>
  <c r="AB2782" i="15" s="1"/>
  <c r="AC2782" i="15" s="1"/>
  <c r="AD2782" i="15" s="1"/>
  <c r="Z2782" i="15" l="1"/>
  <c r="AI2780" i="15"/>
  <c r="C1156" i="11" s="1"/>
  <c r="Q2783" i="15"/>
  <c r="R2783" i="15" s="1"/>
  <c r="T2783" i="15" s="1"/>
  <c r="AB2783" i="15" s="1"/>
  <c r="AE2782" i="15"/>
  <c r="AG2782" i="15"/>
  <c r="B2785" i="15"/>
  <c r="V2784" i="15"/>
  <c r="U2784" i="15"/>
  <c r="Y2784" i="15"/>
  <c r="J2784" i="15"/>
  <c r="E2784" i="15"/>
  <c r="F2784" i="15" s="1"/>
  <c r="G2784" i="15" s="1"/>
  <c r="C2784" i="15" s="1"/>
  <c r="D2784" i="15" s="1"/>
  <c r="H2784" i="15" s="1"/>
  <c r="AF2784" i="15" s="1"/>
  <c r="E1152" i="11"/>
  <c r="I2784" i="15"/>
  <c r="N2784" i="15"/>
  <c r="O2784" i="15" s="1"/>
  <c r="P2784" i="15" s="1"/>
  <c r="L2784" i="15"/>
  <c r="S2784" i="15"/>
  <c r="K2783" i="15"/>
  <c r="M2783" i="15" s="1"/>
  <c r="AE2781" i="15"/>
  <c r="AH2781" i="15" s="1"/>
  <c r="W2783" i="15"/>
  <c r="X2783" i="15" s="1"/>
  <c r="W2784" i="15" l="1"/>
  <c r="X2784" i="15" s="1"/>
  <c r="AA2784" i="15" s="1"/>
  <c r="AH2782" i="15"/>
  <c r="AJ2782" i="15" s="1"/>
  <c r="D1154" i="11" s="1"/>
  <c r="AI2781" i="15"/>
  <c r="C1155" i="11" s="1"/>
  <c r="AJ2781" i="15"/>
  <c r="D1155" i="11" s="1"/>
  <c r="AA2783" i="15"/>
  <c r="Z2783" i="15"/>
  <c r="B2786" i="15"/>
  <c r="V2785" i="15"/>
  <c r="U2785" i="15"/>
  <c r="Y2785" i="15"/>
  <c r="J2785" i="15"/>
  <c r="E2785" i="15"/>
  <c r="F2785" i="15" s="1"/>
  <c r="G2785" i="15" s="1"/>
  <c r="C2785" i="15" s="1"/>
  <c r="D2785" i="15" s="1"/>
  <c r="H2785" i="15" s="1"/>
  <c r="AF2785" i="15" s="1"/>
  <c r="E1151" i="11"/>
  <c r="I2785" i="15"/>
  <c r="N2785" i="15"/>
  <c r="O2785" i="15" s="1"/>
  <c r="P2785" i="15" s="1"/>
  <c r="L2785" i="15"/>
  <c r="S2785" i="15"/>
  <c r="K2784" i="15"/>
  <c r="M2784" i="15" s="1"/>
  <c r="AC2783" i="15"/>
  <c r="AD2783" i="15" s="1"/>
  <c r="Q2784" i="15"/>
  <c r="R2784" i="15" s="1"/>
  <c r="T2784" i="15" s="1"/>
  <c r="AB2784" i="15" s="1"/>
  <c r="AC2784" i="15" l="1"/>
  <c r="AD2784" i="15" s="1"/>
  <c r="AG2784" i="15" s="1"/>
  <c r="Z2784" i="15"/>
  <c r="W2785" i="15"/>
  <c r="X2785" i="15" s="1"/>
  <c r="Z2785" i="15" s="1"/>
  <c r="AI2782" i="15"/>
  <c r="C1154" i="11" s="1"/>
  <c r="Q2785" i="15"/>
  <c r="R2785" i="15" s="1"/>
  <c r="T2785" i="15" s="1"/>
  <c r="AB2785" i="15" s="1"/>
  <c r="B2787" i="15"/>
  <c r="V2786" i="15"/>
  <c r="U2786" i="15"/>
  <c r="Y2786" i="15"/>
  <c r="J2786" i="15"/>
  <c r="E2786" i="15"/>
  <c r="F2786" i="15" s="1"/>
  <c r="G2786" i="15" s="1"/>
  <c r="C2786" i="15" s="1"/>
  <c r="D2786" i="15" s="1"/>
  <c r="H2786" i="15" s="1"/>
  <c r="AF2786" i="15" s="1"/>
  <c r="E1150" i="11"/>
  <c r="I2786" i="15"/>
  <c r="N2786" i="15"/>
  <c r="O2786" i="15" s="1"/>
  <c r="P2786" i="15" s="1"/>
  <c r="L2786" i="15"/>
  <c r="S2786" i="15"/>
  <c r="K2785" i="15"/>
  <c r="M2785" i="15" s="1"/>
  <c r="AG2783" i="15"/>
  <c r="AE2783" i="15"/>
  <c r="AE2784" i="15" l="1"/>
  <c r="AH2784" i="15" s="1"/>
  <c r="AJ2784" i="15" s="1"/>
  <c r="D1152" i="11" s="1"/>
  <c r="AA2785" i="15"/>
  <c r="W2786" i="15"/>
  <c r="X2786" i="15" s="1"/>
  <c r="Z2786" i="15" s="1"/>
  <c r="AH2783" i="15"/>
  <c r="AJ2783" i="15" s="1"/>
  <c r="D1153" i="11" s="1"/>
  <c r="B2788" i="15"/>
  <c r="V2787" i="15"/>
  <c r="U2787" i="15"/>
  <c r="Y2787" i="15"/>
  <c r="J2787" i="15"/>
  <c r="E2787" i="15"/>
  <c r="F2787" i="15" s="1"/>
  <c r="G2787" i="15" s="1"/>
  <c r="C2787" i="15" s="1"/>
  <c r="D2787" i="15" s="1"/>
  <c r="H2787" i="15" s="1"/>
  <c r="AF2787" i="15" s="1"/>
  <c r="E1149" i="11"/>
  <c r="I2787" i="15"/>
  <c r="N2787" i="15"/>
  <c r="O2787" i="15" s="1"/>
  <c r="P2787" i="15" s="1"/>
  <c r="L2787" i="15"/>
  <c r="S2787" i="15"/>
  <c r="K2786" i="15"/>
  <c r="AC2785" i="15"/>
  <c r="AD2785" i="15" s="1"/>
  <c r="M2786" i="15"/>
  <c r="Q2786" i="15"/>
  <c r="R2786" i="15" s="1"/>
  <c r="T2786" i="15" s="1"/>
  <c r="AB2786" i="15" s="1"/>
  <c r="AI2784" i="15" l="1"/>
  <c r="C1152" i="11" s="1"/>
  <c r="AC2786" i="15"/>
  <c r="AD2786" i="15" s="1"/>
  <c r="AG2785" i="15"/>
  <c r="AA2786" i="15"/>
  <c r="W2787" i="15"/>
  <c r="X2787" i="15" s="1"/>
  <c r="Z2787" i="15" s="1"/>
  <c r="AI2783" i="15"/>
  <c r="C1153" i="11" s="1"/>
  <c r="B2789" i="15"/>
  <c r="V2788" i="15"/>
  <c r="U2788" i="15"/>
  <c r="Y2788" i="15"/>
  <c r="J2788" i="15"/>
  <c r="E2788" i="15"/>
  <c r="F2788" i="15" s="1"/>
  <c r="G2788" i="15" s="1"/>
  <c r="C2788" i="15" s="1"/>
  <c r="D2788" i="15" s="1"/>
  <c r="H2788" i="15" s="1"/>
  <c r="AF2788" i="15" s="1"/>
  <c r="E1148" i="11"/>
  <c r="I2788" i="15"/>
  <c r="N2788" i="15"/>
  <c r="O2788" i="15" s="1"/>
  <c r="P2788" i="15" s="1"/>
  <c r="L2788" i="15"/>
  <c r="S2788" i="15"/>
  <c r="Q2787" i="15"/>
  <c r="R2787" i="15" s="1"/>
  <c r="T2787" i="15" s="1"/>
  <c r="AB2787" i="15" s="1"/>
  <c r="AE2785" i="15"/>
  <c r="AH2785" i="15" s="1"/>
  <c r="K2787" i="15"/>
  <c r="M2787" i="15" s="1"/>
  <c r="AE2786" i="15" l="1"/>
  <c r="AC2787" i="15"/>
  <c r="AD2787" i="15" s="1"/>
  <c r="AG2786" i="15"/>
  <c r="AH2786" i="15" s="1"/>
  <c r="AI2786" i="15" s="1"/>
  <c r="C1150" i="11" s="1"/>
  <c r="AA2787" i="15"/>
  <c r="Q2788" i="15"/>
  <c r="R2788" i="15" s="1"/>
  <c r="T2788" i="15" s="1"/>
  <c r="AB2788" i="15" s="1"/>
  <c r="AJ2785" i="15"/>
  <c r="D1151" i="11" s="1"/>
  <c r="AI2785" i="15"/>
  <c r="C1151" i="11" s="1"/>
  <c r="K2788" i="15"/>
  <c r="M2788" i="15" s="1"/>
  <c r="W2788" i="15"/>
  <c r="X2788" i="15" s="1"/>
  <c r="B2790" i="15"/>
  <c r="V2789" i="15"/>
  <c r="U2789" i="15"/>
  <c r="Y2789" i="15"/>
  <c r="J2789" i="15"/>
  <c r="E2789" i="15"/>
  <c r="F2789" i="15" s="1"/>
  <c r="G2789" i="15" s="1"/>
  <c r="C2789" i="15" s="1"/>
  <c r="D2789" i="15" s="1"/>
  <c r="H2789" i="15" s="1"/>
  <c r="AF2789" i="15" s="1"/>
  <c r="E1147" i="11"/>
  <c r="I2789" i="15"/>
  <c r="N2789" i="15"/>
  <c r="O2789" i="15" s="1"/>
  <c r="P2789" i="15" s="1"/>
  <c r="L2789" i="15"/>
  <c r="S2789" i="15"/>
  <c r="AG2787" i="15" l="1"/>
  <c r="AE2787" i="15"/>
  <c r="AJ2786" i="15"/>
  <c r="D1150" i="11" s="1"/>
  <c r="W2789" i="15"/>
  <c r="X2789" i="15" s="1"/>
  <c r="AA2789" i="15" s="1"/>
  <c r="Q2789" i="15"/>
  <c r="R2789" i="15" s="1"/>
  <c r="T2789" i="15" s="1"/>
  <c r="AB2789" i="15" s="1"/>
  <c r="AC2788" i="15"/>
  <c r="AD2788" i="15" s="1"/>
  <c r="Z2788" i="15"/>
  <c r="AA2788" i="15"/>
  <c r="B2791" i="15"/>
  <c r="V2790" i="15"/>
  <c r="U2790" i="15"/>
  <c r="Y2790" i="15"/>
  <c r="J2790" i="15"/>
  <c r="E2790" i="15"/>
  <c r="F2790" i="15" s="1"/>
  <c r="G2790" i="15" s="1"/>
  <c r="C2790" i="15" s="1"/>
  <c r="D2790" i="15" s="1"/>
  <c r="H2790" i="15" s="1"/>
  <c r="AF2790" i="15" s="1"/>
  <c r="E1146" i="11"/>
  <c r="I2790" i="15"/>
  <c r="N2790" i="15"/>
  <c r="O2790" i="15" s="1"/>
  <c r="P2790" i="15" s="1"/>
  <c r="L2790" i="15"/>
  <c r="S2790" i="15"/>
  <c r="K2789" i="15"/>
  <c r="M2789" i="15" s="1"/>
  <c r="AH2787" i="15" l="1"/>
  <c r="AI2787" i="15" s="1"/>
  <c r="C1149" i="11" s="1"/>
  <c r="Z2789" i="15"/>
  <c r="AG2788" i="15"/>
  <c r="W2790" i="15"/>
  <c r="X2790" i="15" s="1"/>
  <c r="B2792" i="15"/>
  <c r="V2791" i="15"/>
  <c r="U2791" i="15"/>
  <c r="Y2791" i="15"/>
  <c r="J2791" i="15"/>
  <c r="E2791" i="15"/>
  <c r="F2791" i="15" s="1"/>
  <c r="G2791" i="15" s="1"/>
  <c r="C2791" i="15" s="1"/>
  <c r="D2791" i="15" s="1"/>
  <c r="H2791" i="15" s="1"/>
  <c r="AF2791" i="15" s="1"/>
  <c r="E1145" i="11"/>
  <c r="I2791" i="15"/>
  <c r="N2791" i="15"/>
  <c r="O2791" i="15" s="1"/>
  <c r="P2791" i="15" s="1"/>
  <c r="L2791" i="15"/>
  <c r="S2791" i="15"/>
  <c r="AC2789" i="15"/>
  <c r="AD2789" i="15" s="1"/>
  <c r="AE2788" i="15"/>
  <c r="AH2788" i="15" s="1"/>
  <c r="Q2790" i="15"/>
  <c r="R2790" i="15" s="1"/>
  <c r="T2790" i="15" s="1"/>
  <c r="AB2790" i="15" s="1"/>
  <c r="K2790" i="15"/>
  <c r="M2790" i="15" s="1"/>
  <c r="AJ2787" i="15" l="1"/>
  <c r="D1149" i="11" s="1"/>
  <c r="AC2790" i="15"/>
  <c r="AD2790" i="15" s="1"/>
  <c r="W2791" i="15"/>
  <c r="X2791" i="15" s="1"/>
  <c r="AA2791" i="15" s="1"/>
  <c r="K2791" i="15"/>
  <c r="Q2791" i="15"/>
  <c r="R2791" i="15" s="1"/>
  <c r="T2791" i="15" s="1"/>
  <c r="AB2791" i="15" s="1"/>
  <c r="AJ2788" i="15"/>
  <c r="D1148" i="11" s="1"/>
  <c r="AI2788" i="15"/>
  <c r="C1148" i="11" s="1"/>
  <c r="B2793" i="15"/>
  <c r="V2792" i="15"/>
  <c r="U2792" i="15"/>
  <c r="Y2792" i="15"/>
  <c r="J2792" i="15"/>
  <c r="E2792" i="15"/>
  <c r="F2792" i="15" s="1"/>
  <c r="G2792" i="15" s="1"/>
  <c r="C2792" i="15" s="1"/>
  <c r="D2792" i="15" s="1"/>
  <c r="H2792" i="15" s="1"/>
  <c r="AF2792" i="15" s="1"/>
  <c r="E1144" i="11"/>
  <c r="I2792" i="15"/>
  <c r="N2792" i="15"/>
  <c r="O2792" i="15" s="1"/>
  <c r="P2792" i="15" s="1"/>
  <c r="L2792" i="15"/>
  <c r="S2792" i="15"/>
  <c r="AE2789" i="15"/>
  <c r="AG2789" i="15"/>
  <c r="M2791" i="15"/>
  <c r="Z2790" i="15"/>
  <c r="AA2790" i="15"/>
  <c r="AE2790" i="15" l="1"/>
  <c r="Z2791" i="15"/>
  <c r="AC2791" i="15"/>
  <c r="AD2791" i="15" s="1"/>
  <c r="AE2791" i="15" s="1"/>
  <c r="W2792" i="15"/>
  <c r="X2792" i="15" s="1"/>
  <c r="B2794" i="15"/>
  <c r="V2793" i="15"/>
  <c r="U2793" i="15"/>
  <c r="Y2793" i="15"/>
  <c r="J2793" i="15"/>
  <c r="E2793" i="15"/>
  <c r="F2793" i="15" s="1"/>
  <c r="G2793" i="15" s="1"/>
  <c r="C2793" i="15" s="1"/>
  <c r="D2793" i="15" s="1"/>
  <c r="H2793" i="15" s="1"/>
  <c r="AF2793" i="15" s="1"/>
  <c r="E1143" i="11"/>
  <c r="I2793" i="15"/>
  <c r="N2793" i="15"/>
  <c r="O2793" i="15" s="1"/>
  <c r="P2793" i="15" s="1"/>
  <c r="L2793" i="15"/>
  <c r="S2793" i="15"/>
  <c r="Q2792" i="15"/>
  <c r="R2792" i="15" s="1"/>
  <c r="T2792" i="15" s="1"/>
  <c r="AB2792" i="15" s="1"/>
  <c r="AH2789" i="15"/>
  <c r="K2792" i="15"/>
  <c r="M2792" i="15" s="1"/>
  <c r="AG2790" i="15"/>
  <c r="AH2790" i="15" s="1"/>
  <c r="AG2791" i="15" l="1"/>
  <c r="AH2791" i="15" s="1"/>
  <c r="AC2792" i="15"/>
  <c r="AD2792" i="15" s="1"/>
  <c r="AI2789" i="15"/>
  <c r="C1147" i="11" s="1"/>
  <c r="AJ2789" i="15"/>
  <c r="D1147" i="11" s="1"/>
  <c r="W2793" i="15"/>
  <c r="X2793" i="15" s="1"/>
  <c r="AJ2790" i="15"/>
  <c r="D1146" i="11" s="1"/>
  <c r="AI2790" i="15"/>
  <c r="C1146" i="11" s="1"/>
  <c r="K2793" i="15"/>
  <c r="M2793" i="15" s="1"/>
  <c r="B2795" i="15"/>
  <c r="V2794" i="15"/>
  <c r="U2794" i="15"/>
  <c r="Y2794" i="15"/>
  <c r="J2794" i="15"/>
  <c r="E2794" i="15"/>
  <c r="F2794" i="15" s="1"/>
  <c r="G2794" i="15" s="1"/>
  <c r="C2794" i="15" s="1"/>
  <c r="D2794" i="15" s="1"/>
  <c r="H2794" i="15" s="1"/>
  <c r="AF2794" i="15" s="1"/>
  <c r="E1142" i="11"/>
  <c r="I2794" i="15"/>
  <c r="N2794" i="15"/>
  <c r="O2794" i="15" s="1"/>
  <c r="P2794" i="15" s="1"/>
  <c r="L2794" i="15"/>
  <c r="S2794" i="15"/>
  <c r="AA2792" i="15"/>
  <c r="Z2792" i="15"/>
  <c r="Q2793" i="15"/>
  <c r="R2793" i="15" s="1"/>
  <c r="T2793" i="15" s="1"/>
  <c r="AB2793" i="15" s="1"/>
  <c r="AC2793" i="15" l="1"/>
  <c r="AD2793" i="15" s="1"/>
  <c r="W2794" i="15"/>
  <c r="X2794" i="15" s="1"/>
  <c r="Z2794" i="15" s="1"/>
  <c r="AI2791" i="15"/>
  <c r="C1145" i="11" s="1"/>
  <c r="AJ2791" i="15"/>
  <c r="D1145" i="11" s="1"/>
  <c r="AG2792" i="15"/>
  <c r="AE2792" i="15"/>
  <c r="AH2792" i="15" s="1"/>
  <c r="B2796" i="15"/>
  <c r="V2795" i="15"/>
  <c r="U2795" i="15"/>
  <c r="Y2795" i="15"/>
  <c r="J2795" i="15"/>
  <c r="E2795" i="15"/>
  <c r="F2795" i="15" s="1"/>
  <c r="G2795" i="15" s="1"/>
  <c r="C2795" i="15" s="1"/>
  <c r="D2795" i="15" s="1"/>
  <c r="H2795" i="15" s="1"/>
  <c r="AF2795" i="15" s="1"/>
  <c r="E1141" i="11"/>
  <c r="I2795" i="15"/>
  <c r="N2795" i="15"/>
  <c r="O2795" i="15" s="1"/>
  <c r="P2795" i="15" s="1"/>
  <c r="L2795" i="15"/>
  <c r="S2795" i="15"/>
  <c r="Z2793" i="15"/>
  <c r="AA2793" i="15"/>
  <c r="Q2794" i="15"/>
  <c r="R2794" i="15" s="1"/>
  <c r="T2794" i="15" s="1"/>
  <c r="AB2794" i="15" s="1"/>
  <c r="K2794" i="15"/>
  <c r="M2794" i="15" s="1"/>
  <c r="AC2794" i="15" l="1"/>
  <c r="AD2794" i="15" s="1"/>
  <c r="AG2793" i="15"/>
  <c r="AA2794" i="15"/>
  <c r="W2795" i="15"/>
  <c r="X2795" i="15" s="1"/>
  <c r="AA2795" i="15" s="1"/>
  <c r="Q2795" i="15"/>
  <c r="R2795" i="15" s="1"/>
  <c r="T2795" i="15" s="1"/>
  <c r="AB2795" i="15" s="1"/>
  <c r="K2795" i="15"/>
  <c r="M2795" i="15" s="1"/>
  <c r="AI2792" i="15"/>
  <c r="C1144" i="11" s="1"/>
  <c r="AJ2792" i="15"/>
  <c r="D1144" i="11" s="1"/>
  <c r="B2797" i="15"/>
  <c r="V2796" i="15"/>
  <c r="U2796" i="15"/>
  <c r="Y2796" i="15"/>
  <c r="J2796" i="15"/>
  <c r="E2796" i="15"/>
  <c r="F2796" i="15" s="1"/>
  <c r="G2796" i="15" s="1"/>
  <c r="C2796" i="15" s="1"/>
  <c r="D2796" i="15" s="1"/>
  <c r="H2796" i="15" s="1"/>
  <c r="AF2796" i="15" s="1"/>
  <c r="E1140" i="11"/>
  <c r="I2796" i="15"/>
  <c r="N2796" i="15"/>
  <c r="O2796" i="15" s="1"/>
  <c r="P2796" i="15" s="1"/>
  <c r="L2796" i="15"/>
  <c r="S2796" i="15"/>
  <c r="AE2793" i="15"/>
  <c r="AH2793" i="15" s="1"/>
  <c r="AE2794" i="15" l="1"/>
  <c r="Z2795" i="15"/>
  <c r="AG2794" i="15"/>
  <c r="AH2794" i="15" s="1"/>
  <c r="AJ2794" i="15" s="1"/>
  <c r="D1142" i="11" s="1"/>
  <c r="W2796" i="15"/>
  <c r="X2796" i="15" s="1"/>
  <c r="Z2796" i="15" s="1"/>
  <c r="Q2796" i="15"/>
  <c r="R2796" i="15" s="1"/>
  <c r="T2796" i="15" s="1"/>
  <c r="AB2796" i="15" s="1"/>
  <c r="B2798" i="15"/>
  <c r="V2797" i="15"/>
  <c r="U2797" i="15"/>
  <c r="Y2797" i="15"/>
  <c r="J2797" i="15"/>
  <c r="E2797" i="15"/>
  <c r="F2797" i="15" s="1"/>
  <c r="G2797" i="15" s="1"/>
  <c r="C2797" i="15" s="1"/>
  <c r="D2797" i="15" s="1"/>
  <c r="H2797" i="15" s="1"/>
  <c r="AF2797" i="15" s="1"/>
  <c r="E1139" i="11"/>
  <c r="I2797" i="15"/>
  <c r="N2797" i="15"/>
  <c r="O2797" i="15" s="1"/>
  <c r="P2797" i="15" s="1"/>
  <c r="L2797" i="15"/>
  <c r="S2797" i="15"/>
  <c r="AJ2793" i="15"/>
  <c r="D1143" i="11" s="1"/>
  <c r="AI2793" i="15"/>
  <c r="C1143" i="11" s="1"/>
  <c r="AC2795" i="15"/>
  <c r="AD2795" i="15" s="1"/>
  <c r="AE2795" i="15" s="1"/>
  <c r="K2796" i="15"/>
  <c r="M2796" i="15" s="1"/>
  <c r="AA2796" i="15" l="1"/>
  <c r="AI2794" i="15"/>
  <c r="C1142" i="11" s="1"/>
  <c r="K2797" i="15"/>
  <c r="M2797" i="15" s="1"/>
  <c r="AG2795" i="15"/>
  <c r="AH2795" i="15" s="1"/>
  <c r="W2797" i="15"/>
  <c r="X2797" i="15" s="1"/>
  <c r="B2799" i="15"/>
  <c r="V2798" i="15"/>
  <c r="U2798" i="15"/>
  <c r="Y2798" i="15"/>
  <c r="J2798" i="15"/>
  <c r="E2798" i="15"/>
  <c r="F2798" i="15" s="1"/>
  <c r="G2798" i="15" s="1"/>
  <c r="C2798" i="15" s="1"/>
  <c r="D2798" i="15" s="1"/>
  <c r="H2798" i="15" s="1"/>
  <c r="AF2798" i="15" s="1"/>
  <c r="E1138" i="11"/>
  <c r="I2798" i="15"/>
  <c r="N2798" i="15"/>
  <c r="O2798" i="15" s="1"/>
  <c r="P2798" i="15" s="1"/>
  <c r="L2798" i="15"/>
  <c r="S2798" i="15"/>
  <c r="Q2797" i="15"/>
  <c r="R2797" i="15" s="1"/>
  <c r="T2797" i="15" s="1"/>
  <c r="AB2797" i="15" s="1"/>
  <c r="AC2796" i="15"/>
  <c r="AD2796" i="15" s="1"/>
  <c r="AC2797" i="15" l="1"/>
  <c r="AD2797" i="15" s="1"/>
  <c r="AG2796" i="15"/>
  <c r="AJ2795" i="15"/>
  <c r="D1141" i="11" s="1"/>
  <c r="AI2795" i="15"/>
  <c r="C1141" i="11" s="1"/>
  <c r="W2798" i="15"/>
  <c r="X2798" i="15" s="1"/>
  <c r="B2800" i="15"/>
  <c r="V2799" i="15"/>
  <c r="U2799" i="15"/>
  <c r="Y2799" i="15"/>
  <c r="J2799" i="15"/>
  <c r="E2799" i="15"/>
  <c r="F2799" i="15" s="1"/>
  <c r="G2799" i="15" s="1"/>
  <c r="C2799" i="15" s="1"/>
  <c r="D2799" i="15" s="1"/>
  <c r="H2799" i="15" s="1"/>
  <c r="AF2799" i="15" s="1"/>
  <c r="E1137" i="11"/>
  <c r="I2799" i="15"/>
  <c r="N2799" i="15"/>
  <c r="O2799" i="15" s="1"/>
  <c r="P2799" i="15" s="1"/>
  <c r="L2799" i="15"/>
  <c r="S2799" i="15"/>
  <c r="Z2797" i="15"/>
  <c r="AA2797" i="15"/>
  <c r="Q2798" i="15"/>
  <c r="R2798" i="15" s="1"/>
  <c r="T2798" i="15" s="1"/>
  <c r="AB2798" i="15" s="1"/>
  <c r="AE2796" i="15"/>
  <c r="AH2796" i="15" s="1"/>
  <c r="K2798" i="15"/>
  <c r="M2798" i="15" s="1"/>
  <c r="AC2798" i="15" l="1"/>
  <c r="AD2798" i="15" s="1"/>
  <c r="AG2797" i="15"/>
  <c r="W2799" i="15"/>
  <c r="X2799" i="15" s="1"/>
  <c r="AA2799" i="15" s="1"/>
  <c r="Q2799" i="15"/>
  <c r="R2799" i="15" s="1"/>
  <c r="T2799" i="15" s="1"/>
  <c r="AB2799" i="15" s="1"/>
  <c r="AI2796" i="15"/>
  <c r="C1140" i="11" s="1"/>
  <c r="AJ2796" i="15"/>
  <c r="D1140" i="11" s="1"/>
  <c r="B2801" i="15"/>
  <c r="V2800" i="15"/>
  <c r="U2800" i="15"/>
  <c r="Y2800" i="15"/>
  <c r="J2800" i="15"/>
  <c r="E2800" i="15"/>
  <c r="F2800" i="15" s="1"/>
  <c r="G2800" i="15" s="1"/>
  <c r="C2800" i="15" s="1"/>
  <c r="D2800" i="15" s="1"/>
  <c r="H2800" i="15" s="1"/>
  <c r="AF2800" i="15" s="1"/>
  <c r="E1136" i="11"/>
  <c r="I2800" i="15"/>
  <c r="N2800" i="15"/>
  <c r="O2800" i="15" s="1"/>
  <c r="P2800" i="15" s="1"/>
  <c r="L2800" i="15"/>
  <c r="S2800" i="15"/>
  <c r="Z2798" i="15"/>
  <c r="AA2798" i="15"/>
  <c r="K2799" i="15"/>
  <c r="M2799" i="15" s="1"/>
  <c r="AE2797" i="15"/>
  <c r="AH2797" i="15" s="1"/>
  <c r="AG2798" i="15" l="1"/>
  <c r="W2800" i="15"/>
  <c r="X2800" i="15" s="1"/>
  <c r="AA2800" i="15" s="1"/>
  <c r="Z2799" i="15"/>
  <c r="B2802" i="15"/>
  <c r="V2801" i="15"/>
  <c r="U2801" i="15"/>
  <c r="Y2801" i="15"/>
  <c r="J2801" i="15"/>
  <c r="E2801" i="15"/>
  <c r="F2801" i="15" s="1"/>
  <c r="G2801" i="15" s="1"/>
  <c r="C2801" i="15" s="1"/>
  <c r="D2801" i="15" s="1"/>
  <c r="H2801" i="15" s="1"/>
  <c r="AF2801" i="15" s="1"/>
  <c r="E1135" i="11"/>
  <c r="I2801" i="15"/>
  <c r="N2801" i="15"/>
  <c r="O2801" i="15" s="1"/>
  <c r="P2801" i="15" s="1"/>
  <c r="L2801" i="15"/>
  <c r="S2801" i="15"/>
  <c r="AC2799" i="15"/>
  <c r="AD2799" i="15" s="1"/>
  <c r="AE2798" i="15"/>
  <c r="AH2798" i="15" s="1"/>
  <c r="AI2797" i="15"/>
  <c r="C1139" i="11" s="1"/>
  <c r="AJ2797" i="15"/>
  <c r="D1139" i="11" s="1"/>
  <c r="Q2800" i="15"/>
  <c r="R2800" i="15" s="1"/>
  <c r="T2800" i="15" s="1"/>
  <c r="AB2800" i="15" s="1"/>
  <c r="K2800" i="15"/>
  <c r="M2800" i="15" s="1"/>
  <c r="AC2800" i="15" l="1"/>
  <c r="AD2800" i="15" s="1"/>
  <c r="AE2800" i="15" s="1"/>
  <c r="W2801" i="15"/>
  <c r="X2801" i="15" s="1"/>
  <c r="AA2801" i="15" s="1"/>
  <c r="Z2800" i="15"/>
  <c r="K2801" i="15"/>
  <c r="M2801" i="15" s="1"/>
  <c r="AJ2798" i="15"/>
  <c r="D1138" i="11" s="1"/>
  <c r="AI2798" i="15"/>
  <c r="C1138" i="11" s="1"/>
  <c r="B2803" i="15"/>
  <c r="V2802" i="15"/>
  <c r="U2802" i="15"/>
  <c r="Y2802" i="15"/>
  <c r="J2802" i="15"/>
  <c r="E2802" i="15"/>
  <c r="F2802" i="15" s="1"/>
  <c r="G2802" i="15" s="1"/>
  <c r="C2802" i="15" s="1"/>
  <c r="D2802" i="15" s="1"/>
  <c r="H2802" i="15" s="1"/>
  <c r="AF2802" i="15" s="1"/>
  <c r="E1134" i="11"/>
  <c r="I2802" i="15"/>
  <c r="N2802" i="15"/>
  <c r="O2802" i="15" s="1"/>
  <c r="P2802" i="15" s="1"/>
  <c r="L2802" i="15"/>
  <c r="S2802" i="15"/>
  <c r="AE2799" i="15"/>
  <c r="AG2799" i="15"/>
  <c r="Q2801" i="15"/>
  <c r="R2801" i="15" s="1"/>
  <c r="T2801" i="15" s="1"/>
  <c r="AB2801" i="15" s="1"/>
  <c r="AG2800" i="15" l="1"/>
  <c r="AH2800" i="15" s="1"/>
  <c r="AJ2800" i="15" s="1"/>
  <c r="D1136" i="11" s="1"/>
  <c r="AC2801" i="15"/>
  <c r="AD2801" i="15" s="1"/>
  <c r="AE2801" i="15" s="1"/>
  <c r="W2802" i="15"/>
  <c r="X2802" i="15" s="1"/>
  <c r="Z2802" i="15" s="1"/>
  <c r="Z2801" i="15"/>
  <c r="Q2802" i="15"/>
  <c r="R2802" i="15" s="1"/>
  <c r="T2802" i="15" s="1"/>
  <c r="AB2802" i="15" s="1"/>
  <c r="B2804" i="15"/>
  <c r="V2803" i="15"/>
  <c r="U2803" i="15"/>
  <c r="Y2803" i="15"/>
  <c r="J2803" i="15"/>
  <c r="E2803" i="15"/>
  <c r="F2803" i="15" s="1"/>
  <c r="G2803" i="15" s="1"/>
  <c r="C2803" i="15" s="1"/>
  <c r="D2803" i="15" s="1"/>
  <c r="H2803" i="15" s="1"/>
  <c r="AF2803" i="15" s="1"/>
  <c r="E1133" i="11"/>
  <c r="I2803" i="15"/>
  <c r="N2803" i="15"/>
  <c r="O2803" i="15" s="1"/>
  <c r="P2803" i="15" s="1"/>
  <c r="L2803" i="15"/>
  <c r="S2803" i="15"/>
  <c r="AH2799" i="15"/>
  <c r="K2802" i="15"/>
  <c r="M2802" i="15" s="1"/>
  <c r="AG2801" i="15" l="1"/>
  <c r="AH2801" i="15" s="1"/>
  <c r="AI2800" i="15"/>
  <c r="C1136" i="11" s="1"/>
  <c r="W2803" i="15"/>
  <c r="X2803" i="15" s="1"/>
  <c r="Z2803" i="15" s="1"/>
  <c r="AA2802" i="15"/>
  <c r="AJ2799" i="15"/>
  <c r="D1137" i="11" s="1"/>
  <c r="AI2799" i="15"/>
  <c r="C1137" i="11" s="1"/>
  <c r="B2805" i="15"/>
  <c r="V2804" i="15"/>
  <c r="U2804" i="15"/>
  <c r="Y2804" i="15"/>
  <c r="J2804" i="15"/>
  <c r="E2804" i="15"/>
  <c r="F2804" i="15" s="1"/>
  <c r="G2804" i="15" s="1"/>
  <c r="C2804" i="15" s="1"/>
  <c r="D2804" i="15" s="1"/>
  <c r="H2804" i="15" s="1"/>
  <c r="AF2804" i="15" s="1"/>
  <c r="E1132" i="11"/>
  <c r="I2804" i="15"/>
  <c r="N2804" i="15"/>
  <c r="O2804" i="15" s="1"/>
  <c r="P2804" i="15" s="1"/>
  <c r="L2804" i="15"/>
  <c r="S2804" i="15"/>
  <c r="AC2802" i="15"/>
  <c r="AD2802" i="15" s="1"/>
  <c r="Q2803" i="15"/>
  <c r="R2803" i="15" s="1"/>
  <c r="T2803" i="15" s="1"/>
  <c r="AB2803" i="15" s="1"/>
  <c r="K2803" i="15"/>
  <c r="M2803" i="15" s="1"/>
  <c r="AI2801" i="15" l="1"/>
  <c r="C1135" i="11" s="1"/>
  <c r="AJ2801" i="15"/>
  <c r="D1135" i="11" s="1"/>
  <c r="AC2803" i="15"/>
  <c r="AD2803" i="15" s="1"/>
  <c r="W2804" i="15"/>
  <c r="X2804" i="15" s="1"/>
  <c r="Z2804" i="15" s="1"/>
  <c r="AA2803" i="15"/>
  <c r="B2806" i="15"/>
  <c r="V2805" i="15"/>
  <c r="U2805" i="15"/>
  <c r="Y2805" i="15"/>
  <c r="J2805" i="15"/>
  <c r="E2805" i="15"/>
  <c r="F2805" i="15" s="1"/>
  <c r="G2805" i="15" s="1"/>
  <c r="C2805" i="15" s="1"/>
  <c r="D2805" i="15" s="1"/>
  <c r="H2805" i="15" s="1"/>
  <c r="AF2805" i="15" s="1"/>
  <c r="E1131" i="11"/>
  <c r="I2805" i="15"/>
  <c r="N2805" i="15"/>
  <c r="O2805" i="15" s="1"/>
  <c r="P2805" i="15" s="1"/>
  <c r="L2805" i="15"/>
  <c r="S2805" i="15"/>
  <c r="AG2802" i="15"/>
  <c r="AE2802" i="15"/>
  <c r="Q2804" i="15"/>
  <c r="R2804" i="15" s="1"/>
  <c r="T2804" i="15" s="1"/>
  <c r="AB2804" i="15" s="1"/>
  <c r="AC2804" i="15" s="1"/>
  <c r="AD2804" i="15" s="1"/>
  <c r="K2804" i="15"/>
  <c r="M2804" i="15" s="1"/>
  <c r="AE2803" i="15" l="1"/>
  <c r="AA2804" i="15"/>
  <c r="AE2804" i="15" s="1"/>
  <c r="W2805" i="15"/>
  <c r="X2805" i="15" s="1"/>
  <c r="Z2805" i="15" s="1"/>
  <c r="AG2803" i="15"/>
  <c r="AH2803" i="15" s="1"/>
  <c r="AJ2803" i="15" s="1"/>
  <c r="D1133" i="11" s="1"/>
  <c r="AH2802" i="15"/>
  <c r="AJ2802" i="15" s="1"/>
  <c r="D1134" i="11" s="1"/>
  <c r="B2807" i="15"/>
  <c r="V2806" i="15"/>
  <c r="U2806" i="15"/>
  <c r="Y2806" i="15"/>
  <c r="J2806" i="15"/>
  <c r="E2806" i="15"/>
  <c r="F2806" i="15" s="1"/>
  <c r="G2806" i="15" s="1"/>
  <c r="C2806" i="15" s="1"/>
  <c r="D2806" i="15" s="1"/>
  <c r="H2806" i="15" s="1"/>
  <c r="AF2806" i="15" s="1"/>
  <c r="E1130" i="11"/>
  <c r="I2806" i="15"/>
  <c r="N2806" i="15"/>
  <c r="O2806" i="15" s="1"/>
  <c r="P2806" i="15" s="1"/>
  <c r="L2806" i="15"/>
  <c r="S2806" i="15"/>
  <c r="Q2805" i="15"/>
  <c r="R2805" i="15" s="1"/>
  <c r="T2805" i="15" s="1"/>
  <c r="AB2805" i="15" s="1"/>
  <c r="K2805" i="15"/>
  <c r="M2805" i="15" s="1"/>
  <c r="AC2805" i="15" l="1"/>
  <c r="AD2805" i="15" s="1"/>
  <c r="AG2805" i="15" s="1"/>
  <c r="AG2804" i="15"/>
  <c r="AH2804" i="15" s="1"/>
  <c r="AI2804" i="15" s="1"/>
  <c r="C1132" i="11" s="1"/>
  <c r="AA2805" i="15"/>
  <c r="W2806" i="15"/>
  <c r="X2806" i="15" s="1"/>
  <c r="AA2806" i="15" s="1"/>
  <c r="AI2802" i="15"/>
  <c r="C1134" i="11" s="1"/>
  <c r="AI2803" i="15"/>
  <c r="C1133" i="11" s="1"/>
  <c r="B2808" i="15"/>
  <c r="V2807" i="15"/>
  <c r="U2807" i="15"/>
  <c r="Y2807" i="15"/>
  <c r="J2807" i="15"/>
  <c r="E2807" i="15"/>
  <c r="F2807" i="15" s="1"/>
  <c r="G2807" i="15" s="1"/>
  <c r="C2807" i="15" s="1"/>
  <c r="D2807" i="15" s="1"/>
  <c r="H2807" i="15" s="1"/>
  <c r="AF2807" i="15" s="1"/>
  <c r="E1129" i="11"/>
  <c r="I2807" i="15"/>
  <c r="N2807" i="15"/>
  <c r="O2807" i="15" s="1"/>
  <c r="P2807" i="15" s="1"/>
  <c r="L2807" i="15"/>
  <c r="S2807" i="15"/>
  <c r="Q2806" i="15"/>
  <c r="R2806" i="15" s="1"/>
  <c r="T2806" i="15" s="1"/>
  <c r="AB2806" i="15" s="1"/>
  <c r="K2806" i="15"/>
  <c r="M2806" i="15" s="1"/>
  <c r="AC2806" i="15" l="1"/>
  <c r="AD2806" i="15" s="1"/>
  <c r="AE2806" i="15" s="1"/>
  <c r="AE2805" i="15"/>
  <c r="AH2805" i="15" s="1"/>
  <c r="AI2805" i="15" s="1"/>
  <c r="C1131" i="11" s="1"/>
  <c r="Z2806" i="15"/>
  <c r="AJ2804" i="15"/>
  <c r="D1132" i="11" s="1"/>
  <c r="W2807" i="15"/>
  <c r="X2807" i="15" s="1"/>
  <c r="B2809" i="15"/>
  <c r="V2808" i="15"/>
  <c r="U2808" i="15"/>
  <c r="Y2808" i="15"/>
  <c r="J2808" i="15"/>
  <c r="E2808" i="15"/>
  <c r="F2808" i="15" s="1"/>
  <c r="G2808" i="15" s="1"/>
  <c r="C2808" i="15" s="1"/>
  <c r="D2808" i="15" s="1"/>
  <c r="H2808" i="15" s="1"/>
  <c r="AF2808" i="15" s="1"/>
  <c r="E1128" i="11"/>
  <c r="I2808" i="15"/>
  <c r="N2808" i="15"/>
  <c r="O2808" i="15" s="1"/>
  <c r="P2808" i="15" s="1"/>
  <c r="L2808" i="15"/>
  <c r="S2808" i="15"/>
  <c r="Q2807" i="15"/>
  <c r="R2807" i="15" s="1"/>
  <c r="T2807" i="15" s="1"/>
  <c r="AB2807" i="15" s="1"/>
  <c r="AC2807" i="15" s="1"/>
  <c r="AD2807" i="15" s="1"/>
  <c r="K2807" i="15"/>
  <c r="M2807" i="15" s="1"/>
  <c r="AG2806" i="15" l="1"/>
  <c r="AH2806" i="15" s="1"/>
  <c r="AJ2806" i="15" s="1"/>
  <c r="D1130" i="11" s="1"/>
  <c r="K2808" i="15"/>
  <c r="AJ2805" i="15"/>
  <c r="D1131" i="11" s="1"/>
  <c r="W2808" i="15"/>
  <c r="X2808" i="15" s="1"/>
  <c r="AA2808" i="15" s="1"/>
  <c r="B2810" i="15"/>
  <c r="V2809" i="15"/>
  <c r="U2809" i="15"/>
  <c r="Y2809" i="15"/>
  <c r="J2809" i="15"/>
  <c r="E2809" i="15"/>
  <c r="F2809" i="15" s="1"/>
  <c r="G2809" i="15" s="1"/>
  <c r="C2809" i="15" s="1"/>
  <c r="D2809" i="15" s="1"/>
  <c r="H2809" i="15" s="1"/>
  <c r="AF2809" i="15" s="1"/>
  <c r="E1127" i="11"/>
  <c r="I2809" i="15"/>
  <c r="N2809" i="15"/>
  <c r="O2809" i="15" s="1"/>
  <c r="P2809" i="15" s="1"/>
  <c r="L2809" i="15"/>
  <c r="S2809" i="15"/>
  <c r="Z2807" i="15"/>
  <c r="AA2807" i="15"/>
  <c r="AE2807" i="15" s="1"/>
  <c r="Q2808" i="15"/>
  <c r="R2808" i="15" s="1"/>
  <c r="T2808" i="15" s="1"/>
  <c r="AB2808" i="15" s="1"/>
  <c r="M2808" i="15"/>
  <c r="AI2806" i="15" l="1"/>
  <c r="C1130" i="11" s="1"/>
  <c r="Z2808" i="15"/>
  <c r="W2809" i="15"/>
  <c r="X2809" i="15" s="1"/>
  <c r="Z2809" i="15" s="1"/>
  <c r="Q2809" i="15"/>
  <c r="R2809" i="15" s="1"/>
  <c r="T2809" i="15" s="1"/>
  <c r="AB2809" i="15" s="1"/>
  <c r="AC2808" i="15"/>
  <c r="AD2808" i="15" s="1"/>
  <c r="B2811" i="15"/>
  <c r="V2810" i="15"/>
  <c r="U2810" i="15"/>
  <c r="Y2810" i="15"/>
  <c r="J2810" i="15"/>
  <c r="E2810" i="15"/>
  <c r="F2810" i="15" s="1"/>
  <c r="G2810" i="15" s="1"/>
  <c r="C2810" i="15" s="1"/>
  <c r="D2810" i="15" s="1"/>
  <c r="H2810" i="15" s="1"/>
  <c r="AF2810" i="15" s="1"/>
  <c r="E1126" i="11"/>
  <c r="I2810" i="15"/>
  <c r="N2810" i="15"/>
  <c r="O2810" i="15" s="1"/>
  <c r="P2810" i="15" s="1"/>
  <c r="L2810" i="15"/>
  <c r="S2810" i="15"/>
  <c r="K2809" i="15"/>
  <c r="M2809" i="15" s="1"/>
  <c r="AG2807" i="15"/>
  <c r="AH2807" i="15" s="1"/>
  <c r="W2810" i="15" l="1"/>
  <c r="X2810" i="15" s="1"/>
  <c r="Z2810" i="15" s="1"/>
  <c r="AA2809" i="15"/>
  <c r="Q2810" i="15"/>
  <c r="AJ2807" i="15"/>
  <c r="D1129" i="11" s="1"/>
  <c r="AI2807" i="15"/>
  <c r="C1129" i="11" s="1"/>
  <c r="AE2808" i="15"/>
  <c r="AG2808" i="15"/>
  <c r="B2812" i="15"/>
  <c r="V2811" i="15"/>
  <c r="U2811" i="15"/>
  <c r="Y2811" i="15"/>
  <c r="J2811" i="15"/>
  <c r="E2811" i="15"/>
  <c r="F2811" i="15" s="1"/>
  <c r="G2811" i="15" s="1"/>
  <c r="C2811" i="15" s="1"/>
  <c r="D2811" i="15" s="1"/>
  <c r="H2811" i="15" s="1"/>
  <c r="AF2811" i="15" s="1"/>
  <c r="E1125" i="11"/>
  <c r="I2811" i="15"/>
  <c r="N2811" i="15"/>
  <c r="O2811" i="15" s="1"/>
  <c r="P2811" i="15" s="1"/>
  <c r="L2811" i="15"/>
  <c r="S2811" i="15"/>
  <c r="AC2809" i="15"/>
  <c r="AD2809" i="15" s="1"/>
  <c r="R2810" i="15"/>
  <c r="T2810" i="15" s="1"/>
  <c r="AB2810" i="15" s="1"/>
  <c r="K2810" i="15"/>
  <c r="M2810" i="15" s="1"/>
  <c r="AG2809" i="15" l="1"/>
  <c r="AA2810" i="15"/>
  <c r="W2811" i="15"/>
  <c r="X2811" i="15" s="1"/>
  <c r="AA2811" i="15" s="1"/>
  <c r="AH2808" i="15"/>
  <c r="AI2808" i="15" s="1"/>
  <c r="C1128" i="11" s="1"/>
  <c r="AC2810" i="15"/>
  <c r="AD2810" i="15" s="1"/>
  <c r="AE2809" i="15"/>
  <c r="AH2809" i="15" s="1"/>
  <c r="B2813" i="15"/>
  <c r="V2812" i="15"/>
  <c r="U2812" i="15"/>
  <c r="Y2812" i="15"/>
  <c r="J2812" i="15"/>
  <c r="E2812" i="15"/>
  <c r="F2812" i="15" s="1"/>
  <c r="G2812" i="15" s="1"/>
  <c r="C2812" i="15" s="1"/>
  <c r="D2812" i="15" s="1"/>
  <c r="H2812" i="15" s="1"/>
  <c r="AF2812" i="15" s="1"/>
  <c r="E1124" i="11"/>
  <c r="I2812" i="15"/>
  <c r="N2812" i="15"/>
  <c r="O2812" i="15" s="1"/>
  <c r="P2812" i="15" s="1"/>
  <c r="L2812" i="15"/>
  <c r="S2812" i="15"/>
  <c r="Q2811" i="15"/>
  <c r="R2811" i="15" s="1"/>
  <c r="T2811" i="15" s="1"/>
  <c r="AB2811" i="15" s="1"/>
  <c r="K2811" i="15"/>
  <c r="M2811" i="15" s="1"/>
  <c r="AC2811" i="15" l="1"/>
  <c r="AD2811" i="15" s="1"/>
  <c r="AG2811" i="15" s="1"/>
  <c r="W2812" i="15"/>
  <c r="X2812" i="15" s="1"/>
  <c r="AA2812" i="15" s="1"/>
  <c r="Z2811" i="15"/>
  <c r="AJ2808" i="15"/>
  <c r="D1128" i="11" s="1"/>
  <c r="K2812" i="15"/>
  <c r="M2812" i="15" s="1"/>
  <c r="AI2809" i="15"/>
  <c r="C1127" i="11" s="1"/>
  <c r="AJ2809" i="15"/>
  <c r="D1127" i="11" s="1"/>
  <c r="B2814" i="15"/>
  <c r="V2813" i="15"/>
  <c r="U2813" i="15"/>
  <c r="Y2813" i="15"/>
  <c r="J2813" i="15"/>
  <c r="E2813" i="15"/>
  <c r="F2813" i="15" s="1"/>
  <c r="G2813" i="15" s="1"/>
  <c r="C2813" i="15" s="1"/>
  <c r="D2813" i="15" s="1"/>
  <c r="H2813" i="15" s="1"/>
  <c r="AF2813" i="15" s="1"/>
  <c r="E1123" i="11"/>
  <c r="I2813" i="15"/>
  <c r="N2813" i="15"/>
  <c r="O2813" i="15" s="1"/>
  <c r="P2813" i="15" s="1"/>
  <c r="L2813" i="15"/>
  <c r="S2813" i="15"/>
  <c r="AE2810" i="15"/>
  <c r="AG2810" i="15"/>
  <c r="Q2812" i="15"/>
  <c r="R2812" i="15" s="1"/>
  <c r="T2812" i="15" s="1"/>
  <c r="AB2812" i="15" s="1"/>
  <c r="AE2811" i="15" l="1"/>
  <c r="AH2811" i="15" s="1"/>
  <c r="AI2811" i="15" s="1"/>
  <c r="C1125" i="11" s="1"/>
  <c r="AC2812" i="15"/>
  <c r="AD2812" i="15" s="1"/>
  <c r="AE2812" i="15" s="1"/>
  <c r="Z2812" i="15"/>
  <c r="W2813" i="15"/>
  <c r="X2813" i="15" s="1"/>
  <c r="Z2813" i="15" s="1"/>
  <c r="B2815" i="15"/>
  <c r="V2814" i="15"/>
  <c r="U2814" i="15"/>
  <c r="Y2814" i="15"/>
  <c r="J2814" i="15"/>
  <c r="E2814" i="15"/>
  <c r="F2814" i="15" s="1"/>
  <c r="G2814" i="15" s="1"/>
  <c r="C2814" i="15" s="1"/>
  <c r="D2814" i="15" s="1"/>
  <c r="H2814" i="15" s="1"/>
  <c r="AF2814" i="15" s="1"/>
  <c r="E1122" i="11"/>
  <c r="I2814" i="15"/>
  <c r="N2814" i="15"/>
  <c r="O2814" i="15" s="1"/>
  <c r="P2814" i="15" s="1"/>
  <c r="L2814" i="15"/>
  <c r="S2814" i="15"/>
  <c r="Q2813" i="15"/>
  <c r="R2813" i="15" s="1"/>
  <c r="T2813" i="15" s="1"/>
  <c r="AB2813" i="15" s="1"/>
  <c r="AH2810" i="15"/>
  <c r="K2813" i="15"/>
  <c r="M2813" i="15" s="1"/>
  <c r="AC2813" i="15" l="1"/>
  <c r="AD2813" i="15" s="1"/>
  <c r="AG2812" i="15"/>
  <c r="AH2812" i="15" s="1"/>
  <c r="AA2813" i="15"/>
  <c r="AJ2811" i="15"/>
  <c r="D1125" i="11" s="1"/>
  <c r="Q2814" i="15"/>
  <c r="R2814" i="15" s="1"/>
  <c r="T2814" i="15" s="1"/>
  <c r="AB2814" i="15" s="1"/>
  <c r="K2814" i="15"/>
  <c r="M2814" i="15" s="1"/>
  <c r="AJ2810" i="15"/>
  <c r="D1126" i="11" s="1"/>
  <c r="AI2810" i="15"/>
  <c r="C1126" i="11" s="1"/>
  <c r="W2814" i="15"/>
  <c r="X2814" i="15" s="1"/>
  <c r="B2816" i="15"/>
  <c r="V2815" i="15"/>
  <c r="U2815" i="15"/>
  <c r="Y2815" i="15"/>
  <c r="J2815" i="15"/>
  <c r="E2815" i="15"/>
  <c r="F2815" i="15" s="1"/>
  <c r="G2815" i="15" s="1"/>
  <c r="C2815" i="15" s="1"/>
  <c r="D2815" i="15" s="1"/>
  <c r="H2815" i="15" s="1"/>
  <c r="AF2815" i="15" s="1"/>
  <c r="E1121" i="11"/>
  <c r="I2815" i="15"/>
  <c r="N2815" i="15"/>
  <c r="O2815" i="15" s="1"/>
  <c r="P2815" i="15" s="1"/>
  <c r="L2815" i="15"/>
  <c r="S2815" i="15"/>
  <c r="AE2813" i="15" l="1"/>
  <c r="AJ2812" i="15"/>
  <c r="D1124" i="11" s="1"/>
  <c r="AI2812" i="15"/>
  <c r="C1124" i="11" s="1"/>
  <c r="AC2814" i="15"/>
  <c r="AD2814" i="15" s="1"/>
  <c r="AG2813" i="15"/>
  <c r="AH2813" i="15" s="1"/>
  <c r="AI2813" i="15" s="1"/>
  <c r="C1123" i="11" s="1"/>
  <c r="AA2814" i="15"/>
  <c r="Z2814" i="15"/>
  <c r="B2817" i="15"/>
  <c r="V2816" i="15"/>
  <c r="U2816" i="15"/>
  <c r="Y2816" i="15"/>
  <c r="J2816" i="15"/>
  <c r="E2816" i="15"/>
  <c r="F2816" i="15" s="1"/>
  <c r="G2816" i="15" s="1"/>
  <c r="C2816" i="15" s="1"/>
  <c r="D2816" i="15" s="1"/>
  <c r="H2816" i="15" s="1"/>
  <c r="AF2816" i="15" s="1"/>
  <c r="E1120" i="11"/>
  <c r="I2816" i="15"/>
  <c r="N2816" i="15"/>
  <c r="O2816" i="15" s="1"/>
  <c r="P2816" i="15" s="1"/>
  <c r="L2816" i="15"/>
  <c r="S2816" i="15"/>
  <c r="Q2815" i="15"/>
  <c r="R2815" i="15" s="1"/>
  <c r="T2815" i="15" s="1"/>
  <c r="AB2815" i="15" s="1"/>
  <c r="K2815" i="15"/>
  <c r="M2815" i="15" s="1"/>
  <c r="W2815" i="15"/>
  <c r="X2815" i="15" s="1"/>
  <c r="AE2814" i="15" l="1"/>
  <c r="AC2815" i="15"/>
  <c r="AD2815" i="15" s="1"/>
  <c r="W2816" i="15"/>
  <c r="X2816" i="15" s="1"/>
  <c r="Z2816" i="15" s="1"/>
  <c r="AJ2813" i="15"/>
  <c r="D1123" i="11" s="1"/>
  <c r="B2818" i="15"/>
  <c r="V2817" i="15"/>
  <c r="U2817" i="15"/>
  <c r="Y2817" i="15"/>
  <c r="J2817" i="15"/>
  <c r="E2817" i="15"/>
  <c r="F2817" i="15" s="1"/>
  <c r="G2817" i="15" s="1"/>
  <c r="C2817" i="15" s="1"/>
  <c r="D2817" i="15" s="1"/>
  <c r="H2817" i="15" s="1"/>
  <c r="AF2817" i="15" s="1"/>
  <c r="E1119" i="11"/>
  <c r="I2817" i="15"/>
  <c r="N2817" i="15"/>
  <c r="O2817" i="15" s="1"/>
  <c r="P2817" i="15" s="1"/>
  <c r="L2817" i="15"/>
  <c r="S2817" i="15"/>
  <c r="Q2816" i="15"/>
  <c r="R2816" i="15" s="1"/>
  <c r="T2816" i="15" s="1"/>
  <c r="AB2816" i="15" s="1"/>
  <c r="AA2815" i="15"/>
  <c r="Z2815" i="15"/>
  <c r="K2816" i="15"/>
  <c r="M2816" i="15" s="1"/>
  <c r="AG2814" i="15"/>
  <c r="AH2814" i="15" s="1"/>
  <c r="AC2816" i="15" l="1"/>
  <c r="AD2816" i="15" s="1"/>
  <c r="AG2815" i="15"/>
  <c r="W2817" i="15"/>
  <c r="X2817" i="15" s="1"/>
  <c r="AA2817" i="15" s="1"/>
  <c r="AA2816" i="15"/>
  <c r="AI2814" i="15"/>
  <c r="C1122" i="11" s="1"/>
  <c r="AJ2814" i="15"/>
  <c r="D1122" i="11" s="1"/>
  <c r="B2819" i="15"/>
  <c r="V2818" i="15"/>
  <c r="U2818" i="15"/>
  <c r="Y2818" i="15"/>
  <c r="J2818" i="15"/>
  <c r="E2818" i="15"/>
  <c r="F2818" i="15" s="1"/>
  <c r="G2818" i="15" s="1"/>
  <c r="C2818" i="15" s="1"/>
  <c r="D2818" i="15" s="1"/>
  <c r="H2818" i="15" s="1"/>
  <c r="AF2818" i="15" s="1"/>
  <c r="E1118" i="11"/>
  <c r="I2818" i="15"/>
  <c r="N2818" i="15"/>
  <c r="O2818" i="15" s="1"/>
  <c r="P2818" i="15" s="1"/>
  <c r="L2818" i="15"/>
  <c r="S2818" i="15"/>
  <c r="Q2817" i="15"/>
  <c r="R2817" i="15" s="1"/>
  <c r="T2817" i="15" s="1"/>
  <c r="AB2817" i="15" s="1"/>
  <c r="K2817" i="15"/>
  <c r="M2817" i="15" s="1"/>
  <c r="AE2815" i="15"/>
  <c r="AH2815" i="15" s="1"/>
  <c r="AE2816" i="15" l="1"/>
  <c r="AC2817" i="15"/>
  <c r="AD2817" i="15" s="1"/>
  <c r="AG2817" i="15" s="1"/>
  <c r="W2818" i="15"/>
  <c r="X2818" i="15" s="1"/>
  <c r="Z2818" i="15" s="1"/>
  <c r="Z2817" i="15"/>
  <c r="AG2816" i="15"/>
  <c r="AH2816" i="15" s="1"/>
  <c r="AJ2816" i="15" s="1"/>
  <c r="D1120" i="11" s="1"/>
  <c r="AI2815" i="15"/>
  <c r="C1121" i="11" s="1"/>
  <c r="AJ2815" i="15"/>
  <c r="D1121" i="11" s="1"/>
  <c r="B2820" i="15"/>
  <c r="V2819" i="15"/>
  <c r="U2819" i="15"/>
  <c r="Y2819" i="15"/>
  <c r="J2819" i="15"/>
  <c r="E2819" i="15"/>
  <c r="F2819" i="15" s="1"/>
  <c r="G2819" i="15" s="1"/>
  <c r="C2819" i="15" s="1"/>
  <c r="D2819" i="15" s="1"/>
  <c r="H2819" i="15" s="1"/>
  <c r="AF2819" i="15" s="1"/>
  <c r="E1117" i="11"/>
  <c r="I2819" i="15"/>
  <c r="N2819" i="15"/>
  <c r="O2819" i="15" s="1"/>
  <c r="P2819" i="15" s="1"/>
  <c r="L2819" i="15"/>
  <c r="S2819" i="15"/>
  <c r="Q2818" i="15"/>
  <c r="R2818" i="15" s="1"/>
  <c r="T2818" i="15" s="1"/>
  <c r="AB2818" i="15" s="1"/>
  <c r="K2818" i="15"/>
  <c r="M2818" i="15" s="1"/>
  <c r="AE2817" i="15" l="1"/>
  <c r="AH2817" i="15" s="1"/>
  <c r="AI2817" i="15" s="1"/>
  <c r="C1119" i="11" s="1"/>
  <c r="AC2818" i="15"/>
  <c r="AD2818" i="15" s="1"/>
  <c r="AA2818" i="15"/>
  <c r="W2819" i="15"/>
  <c r="X2819" i="15" s="1"/>
  <c r="AA2819" i="15" s="1"/>
  <c r="AI2816" i="15"/>
  <c r="C1120" i="11" s="1"/>
  <c r="B2821" i="15"/>
  <c r="V2820" i="15"/>
  <c r="U2820" i="15"/>
  <c r="Y2820" i="15"/>
  <c r="J2820" i="15"/>
  <c r="E2820" i="15"/>
  <c r="F2820" i="15" s="1"/>
  <c r="G2820" i="15" s="1"/>
  <c r="C2820" i="15" s="1"/>
  <c r="D2820" i="15" s="1"/>
  <c r="H2820" i="15" s="1"/>
  <c r="AF2820" i="15" s="1"/>
  <c r="E1116" i="11"/>
  <c r="I2820" i="15"/>
  <c r="N2820" i="15"/>
  <c r="O2820" i="15" s="1"/>
  <c r="P2820" i="15" s="1"/>
  <c r="L2820" i="15"/>
  <c r="S2820" i="15"/>
  <c r="Q2819" i="15"/>
  <c r="R2819" i="15" s="1"/>
  <c r="T2819" i="15" s="1"/>
  <c r="AB2819" i="15" s="1"/>
  <c r="K2819" i="15"/>
  <c r="M2819" i="15" s="1"/>
  <c r="AJ2817" i="15" l="1"/>
  <c r="D1119" i="11" s="1"/>
  <c r="AE2818" i="15"/>
  <c r="AG2818" i="15"/>
  <c r="AH2818" i="15" s="1"/>
  <c r="AJ2818" i="15" s="1"/>
  <c r="D1118" i="11" s="1"/>
  <c r="W2820" i="15"/>
  <c r="X2820" i="15" s="1"/>
  <c r="AA2820" i="15" s="1"/>
  <c r="Z2819" i="15"/>
  <c r="AC2819" i="15"/>
  <c r="AD2819" i="15" s="1"/>
  <c r="AE2819" i="15" s="1"/>
  <c r="K2820" i="15"/>
  <c r="M2820" i="15" s="1"/>
  <c r="B2822" i="15"/>
  <c r="V2821" i="15"/>
  <c r="U2821" i="15"/>
  <c r="Y2821" i="15"/>
  <c r="J2821" i="15"/>
  <c r="E2821" i="15"/>
  <c r="F2821" i="15" s="1"/>
  <c r="G2821" i="15" s="1"/>
  <c r="C2821" i="15" s="1"/>
  <c r="D2821" i="15" s="1"/>
  <c r="H2821" i="15" s="1"/>
  <c r="AF2821" i="15" s="1"/>
  <c r="E1115" i="11"/>
  <c r="I2821" i="15"/>
  <c r="N2821" i="15"/>
  <c r="O2821" i="15" s="1"/>
  <c r="P2821" i="15" s="1"/>
  <c r="L2821" i="15"/>
  <c r="S2821" i="15"/>
  <c r="Q2820" i="15"/>
  <c r="R2820" i="15" s="1"/>
  <c r="T2820" i="15" s="1"/>
  <c r="AB2820" i="15" s="1"/>
  <c r="AC2820" i="15" l="1"/>
  <c r="AD2820" i="15" s="1"/>
  <c r="AE2820" i="15" s="1"/>
  <c r="Z2820" i="15"/>
  <c r="AI2818" i="15"/>
  <c r="C1118" i="11" s="1"/>
  <c r="W2821" i="15"/>
  <c r="X2821" i="15" s="1"/>
  <c r="Z2821" i="15" s="1"/>
  <c r="B2823" i="15"/>
  <c r="V2822" i="15"/>
  <c r="U2822" i="15"/>
  <c r="Y2822" i="15"/>
  <c r="J2822" i="15"/>
  <c r="E2822" i="15"/>
  <c r="F2822" i="15" s="1"/>
  <c r="G2822" i="15" s="1"/>
  <c r="C2822" i="15" s="1"/>
  <c r="D2822" i="15" s="1"/>
  <c r="H2822" i="15" s="1"/>
  <c r="AF2822" i="15" s="1"/>
  <c r="E1114" i="11"/>
  <c r="I2822" i="15"/>
  <c r="N2822" i="15"/>
  <c r="O2822" i="15" s="1"/>
  <c r="P2822" i="15" s="1"/>
  <c r="L2822" i="15"/>
  <c r="S2822" i="15"/>
  <c r="AG2819" i="15"/>
  <c r="AH2819" i="15" s="1"/>
  <c r="Q2821" i="15"/>
  <c r="R2821" i="15" s="1"/>
  <c r="T2821" i="15" s="1"/>
  <c r="AB2821" i="15" s="1"/>
  <c r="AC2821" i="15" s="1"/>
  <c r="AD2821" i="15" s="1"/>
  <c r="K2821" i="15"/>
  <c r="M2821" i="15" s="1"/>
  <c r="AG2820" i="15" l="1"/>
  <c r="AH2820" i="15" s="1"/>
  <c r="AA2821" i="15"/>
  <c r="AG2821" i="15" s="1"/>
  <c r="W2822" i="15"/>
  <c r="X2822" i="15" s="1"/>
  <c r="AA2822" i="15" s="1"/>
  <c r="AI2819" i="15"/>
  <c r="C1117" i="11" s="1"/>
  <c r="AJ2819" i="15"/>
  <c r="D1117" i="11" s="1"/>
  <c r="K2822" i="15"/>
  <c r="M2822" i="15" s="1"/>
  <c r="B2824" i="15"/>
  <c r="V2823" i="15"/>
  <c r="U2823" i="15"/>
  <c r="Y2823" i="15"/>
  <c r="J2823" i="15"/>
  <c r="E2823" i="15"/>
  <c r="F2823" i="15" s="1"/>
  <c r="G2823" i="15" s="1"/>
  <c r="C2823" i="15" s="1"/>
  <c r="D2823" i="15" s="1"/>
  <c r="H2823" i="15" s="1"/>
  <c r="AF2823" i="15" s="1"/>
  <c r="E1113" i="11"/>
  <c r="I2823" i="15"/>
  <c r="N2823" i="15"/>
  <c r="O2823" i="15" s="1"/>
  <c r="P2823" i="15" s="1"/>
  <c r="L2823" i="15"/>
  <c r="S2823" i="15"/>
  <c r="Q2822" i="15"/>
  <c r="R2822" i="15" s="1"/>
  <c r="T2822" i="15" s="1"/>
  <c r="AB2822" i="15" s="1"/>
  <c r="AJ2820" i="15" l="1"/>
  <c r="D1116" i="11" s="1"/>
  <c r="AI2820" i="15"/>
  <c r="C1116" i="11" s="1"/>
  <c r="AC2822" i="15"/>
  <c r="AD2822" i="15" s="1"/>
  <c r="AG2822" i="15" s="1"/>
  <c r="AE2821" i="15"/>
  <c r="AH2821" i="15" s="1"/>
  <c r="AI2821" i="15" s="1"/>
  <c r="C1115" i="11" s="1"/>
  <c r="Z2822" i="15"/>
  <c r="W2823" i="15"/>
  <c r="X2823" i="15" s="1"/>
  <c r="Z2823" i="15" s="1"/>
  <c r="B2825" i="15"/>
  <c r="V2824" i="15"/>
  <c r="U2824" i="15"/>
  <c r="Y2824" i="15"/>
  <c r="J2824" i="15"/>
  <c r="E2824" i="15"/>
  <c r="F2824" i="15" s="1"/>
  <c r="G2824" i="15" s="1"/>
  <c r="C2824" i="15" s="1"/>
  <c r="D2824" i="15" s="1"/>
  <c r="H2824" i="15" s="1"/>
  <c r="AF2824" i="15" s="1"/>
  <c r="E1112" i="11"/>
  <c r="I2824" i="15"/>
  <c r="N2824" i="15"/>
  <c r="O2824" i="15" s="1"/>
  <c r="P2824" i="15" s="1"/>
  <c r="L2824" i="15"/>
  <c r="S2824" i="15"/>
  <c r="Q2823" i="15"/>
  <c r="R2823" i="15" s="1"/>
  <c r="T2823" i="15" s="1"/>
  <c r="AB2823" i="15" s="1"/>
  <c r="K2823" i="15"/>
  <c r="M2823" i="15" s="1"/>
  <c r="AC2823" i="15" l="1"/>
  <c r="AD2823" i="15" s="1"/>
  <c r="AE2822" i="15"/>
  <c r="AH2822" i="15" s="1"/>
  <c r="W2824" i="15"/>
  <c r="X2824" i="15" s="1"/>
  <c r="Z2824" i="15" s="1"/>
  <c r="AA2823" i="15"/>
  <c r="AJ2821" i="15"/>
  <c r="D1115" i="11" s="1"/>
  <c r="K2824" i="15"/>
  <c r="M2824" i="15" s="1"/>
  <c r="B2826" i="15"/>
  <c r="V2825" i="15"/>
  <c r="U2825" i="15"/>
  <c r="Y2825" i="15"/>
  <c r="J2825" i="15"/>
  <c r="E2825" i="15"/>
  <c r="F2825" i="15" s="1"/>
  <c r="G2825" i="15" s="1"/>
  <c r="C2825" i="15" s="1"/>
  <c r="D2825" i="15" s="1"/>
  <c r="H2825" i="15" s="1"/>
  <c r="AF2825" i="15" s="1"/>
  <c r="E1111" i="11"/>
  <c r="I2825" i="15"/>
  <c r="N2825" i="15"/>
  <c r="O2825" i="15" s="1"/>
  <c r="P2825" i="15" s="1"/>
  <c r="L2825" i="15"/>
  <c r="S2825" i="15"/>
  <c r="Q2824" i="15"/>
  <c r="R2824" i="15" s="1"/>
  <c r="T2824" i="15" s="1"/>
  <c r="AB2824" i="15" s="1"/>
  <c r="AJ2822" i="15" l="1"/>
  <c r="D1114" i="11" s="1"/>
  <c r="AI2822" i="15"/>
  <c r="C1114" i="11" s="1"/>
  <c r="AC2824" i="15"/>
  <c r="AD2824" i="15" s="1"/>
  <c r="AE2823" i="15"/>
  <c r="AG2823" i="15"/>
  <c r="AH2823" i="15" s="1"/>
  <c r="AA2824" i="15"/>
  <c r="Q2825" i="15"/>
  <c r="R2825" i="15" s="1"/>
  <c r="T2825" i="15" s="1"/>
  <c r="AB2825" i="15" s="1"/>
  <c r="W2825" i="15"/>
  <c r="X2825" i="15" s="1"/>
  <c r="B2827" i="15"/>
  <c r="V2826" i="15"/>
  <c r="U2826" i="15"/>
  <c r="Y2826" i="15"/>
  <c r="J2826" i="15"/>
  <c r="E2826" i="15"/>
  <c r="F2826" i="15" s="1"/>
  <c r="G2826" i="15" s="1"/>
  <c r="C2826" i="15" s="1"/>
  <c r="D2826" i="15" s="1"/>
  <c r="H2826" i="15" s="1"/>
  <c r="AF2826" i="15" s="1"/>
  <c r="E1110" i="11"/>
  <c r="I2826" i="15"/>
  <c r="N2826" i="15"/>
  <c r="O2826" i="15" s="1"/>
  <c r="P2826" i="15" s="1"/>
  <c r="L2826" i="15"/>
  <c r="S2826" i="15"/>
  <c r="K2825" i="15"/>
  <c r="M2825" i="15" s="1"/>
  <c r="AE2824" i="15" l="1"/>
  <c r="AI2823" i="15"/>
  <c r="C1113" i="11" s="1"/>
  <c r="AJ2823" i="15"/>
  <c r="D1113" i="11" s="1"/>
  <c r="W2826" i="15"/>
  <c r="X2826" i="15" s="1"/>
  <c r="Z2826" i="15" s="1"/>
  <c r="AG2824" i="15"/>
  <c r="AH2824" i="15" s="1"/>
  <c r="AC2825" i="15"/>
  <c r="AD2825" i="15" s="1"/>
  <c r="B2828" i="15"/>
  <c r="V2827" i="15"/>
  <c r="U2827" i="15"/>
  <c r="Y2827" i="15"/>
  <c r="J2827" i="15"/>
  <c r="E2827" i="15"/>
  <c r="F2827" i="15" s="1"/>
  <c r="G2827" i="15" s="1"/>
  <c r="C2827" i="15" s="1"/>
  <c r="D2827" i="15" s="1"/>
  <c r="H2827" i="15" s="1"/>
  <c r="AF2827" i="15" s="1"/>
  <c r="E1109" i="11"/>
  <c r="I2827" i="15"/>
  <c r="N2827" i="15"/>
  <c r="O2827" i="15" s="1"/>
  <c r="P2827" i="15" s="1"/>
  <c r="L2827" i="15"/>
  <c r="S2827" i="15"/>
  <c r="Q2826" i="15"/>
  <c r="R2826" i="15" s="1"/>
  <c r="T2826" i="15" s="1"/>
  <c r="AB2826" i="15" s="1"/>
  <c r="AA2825" i="15"/>
  <c r="Z2825" i="15"/>
  <c r="K2826" i="15"/>
  <c r="M2826" i="15" s="1"/>
  <c r="W2827" i="15" l="1"/>
  <c r="X2827" i="15" s="1"/>
  <c r="AA2827" i="15" s="1"/>
  <c r="AA2826" i="15"/>
  <c r="Q2827" i="15"/>
  <c r="R2827" i="15" s="1"/>
  <c r="T2827" i="15" s="1"/>
  <c r="AB2827" i="15" s="1"/>
  <c r="AC2826" i="15"/>
  <c r="AD2826" i="15" s="1"/>
  <c r="K2827" i="15"/>
  <c r="M2827" i="15" s="1"/>
  <c r="AJ2824" i="15"/>
  <c r="D1112" i="11" s="1"/>
  <c r="AI2824" i="15"/>
  <c r="C1112" i="11" s="1"/>
  <c r="B2829" i="15"/>
  <c r="V2828" i="15"/>
  <c r="U2828" i="15"/>
  <c r="Y2828" i="15"/>
  <c r="J2828" i="15"/>
  <c r="E2828" i="15"/>
  <c r="F2828" i="15" s="1"/>
  <c r="G2828" i="15" s="1"/>
  <c r="C2828" i="15" s="1"/>
  <c r="D2828" i="15" s="1"/>
  <c r="H2828" i="15" s="1"/>
  <c r="AF2828" i="15" s="1"/>
  <c r="E1108" i="11"/>
  <c r="I2828" i="15"/>
  <c r="N2828" i="15"/>
  <c r="O2828" i="15" s="1"/>
  <c r="P2828" i="15" s="1"/>
  <c r="L2828" i="15"/>
  <c r="S2828" i="15"/>
  <c r="AG2825" i="15"/>
  <c r="AE2825" i="15"/>
  <c r="AH2825" i="15" s="1"/>
  <c r="Z2827" i="15" l="1"/>
  <c r="W2828" i="15"/>
  <c r="X2828" i="15" s="1"/>
  <c r="AA2828" i="15" s="1"/>
  <c r="AG2826" i="15"/>
  <c r="AE2826" i="15"/>
  <c r="AH2826" i="15" s="1"/>
  <c r="AI2826" i="15" s="1"/>
  <c r="C1110" i="11" s="1"/>
  <c r="AJ2825" i="15"/>
  <c r="D1111" i="11" s="1"/>
  <c r="AI2825" i="15"/>
  <c r="C1111" i="11" s="1"/>
  <c r="B2830" i="15"/>
  <c r="V2829" i="15"/>
  <c r="U2829" i="15"/>
  <c r="Y2829" i="15"/>
  <c r="J2829" i="15"/>
  <c r="E2829" i="15"/>
  <c r="F2829" i="15" s="1"/>
  <c r="G2829" i="15" s="1"/>
  <c r="C2829" i="15" s="1"/>
  <c r="D2829" i="15" s="1"/>
  <c r="H2829" i="15" s="1"/>
  <c r="AF2829" i="15" s="1"/>
  <c r="E1107" i="11"/>
  <c r="I2829" i="15"/>
  <c r="N2829" i="15"/>
  <c r="O2829" i="15" s="1"/>
  <c r="P2829" i="15" s="1"/>
  <c r="L2829" i="15"/>
  <c r="S2829" i="15"/>
  <c r="AC2827" i="15"/>
  <c r="AD2827" i="15" s="1"/>
  <c r="AG2827" i="15" s="1"/>
  <c r="Q2828" i="15"/>
  <c r="R2828" i="15" s="1"/>
  <c r="T2828" i="15" s="1"/>
  <c r="AB2828" i="15" s="1"/>
  <c r="K2828" i="15"/>
  <c r="M2828" i="15" s="1"/>
  <c r="Z2828" i="15" l="1"/>
  <c r="AJ2826" i="15"/>
  <c r="D1110" i="11" s="1"/>
  <c r="AC2828" i="15"/>
  <c r="AD2828" i="15" s="1"/>
  <c r="AG2828" i="15" s="1"/>
  <c r="W2829" i="15"/>
  <c r="X2829" i="15" s="1"/>
  <c r="AE2827" i="15"/>
  <c r="AH2827" i="15" s="1"/>
  <c r="B2831" i="15"/>
  <c r="V2830" i="15"/>
  <c r="U2830" i="15"/>
  <c r="Y2830" i="15"/>
  <c r="J2830" i="15"/>
  <c r="E2830" i="15"/>
  <c r="F2830" i="15" s="1"/>
  <c r="G2830" i="15" s="1"/>
  <c r="C2830" i="15" s="1"/>
  <c r="D2830" i="15" s="1"/>
  <c r="H2830" i="15" s="1"/>
  <c r="AF2830" i="15" s="1"/>
  <c r="E1106" i="11"/>
  <c r="I2830" i="15"/>
  <c r="N2830" i="15"/>
  <c r="O2830" i="15" s="1"/>
  <c r="P2830" i="15" s="1"/>
  <c r="L2830" i="15"/>
  <c r="S2830" i="15"/>
  <c r="Q2829" i="15"/>
  <c r="R2829" i="15" s="1"/>
  <c r="T2829" i="15" s="1"/>
  <c r="AB2829" i="15" s="1"/>
  <c r="K2829" i="15"/>
  <c r="M2829" i="15" s="1"/>
  <c r="AC2829" i="15" l="1"/>
  <c r="AD2829" i="15" s="1"/>
  <c r="W2830" i="15"/>
  <c r="X2830" i="15" s="1"/>
  <c r="AA2830" i="15" s="1"/>
  <c r="AE2828" i="15"/>
  <c r="AH2828" i="15" s="1"/>
  <c r="AI2828" i="15" s="1"/>
  <c r="C1108" i="11" s="1"/>
  <c r="B2832" i="15"/>
  <c r="V2831" i="15"/>
  <c r="U2831" i="15"/>
  <c r="Y2831" i="15"/>
  <c r="J2831" i="15"/>
  <c r="E2831" i="15"/>
  <c r="F2831" i="15" s="1"/>
  <c r="G2831" i="15" s="1"/>
  <c r="C2831" i="15" s="1"/>
  <c r="D2831" i="15" s="1"/>
  <c r="H2831" i="15" s="1"/>
  <c r="AF2831" i="15" s="1"/>
  <c r="E1105" i="11"/>
  <c r="I2831" i="15"/>
  <c r="N2831" i="15"/>
  <c r="O2831" i="15" s="1"/>
  <c r="P2831" i="15" s="1"/>
  <c r="L2831" i="15"/>
  <c r="S2831" i="15"/>
  <c r="AI2827" i="15"/>
  <c r="C1109" i="11" s="1"/>
  <c r="AJ2827" i="15"/>
  <c r="D1109" i="11" s="1"/>
  <c r="Q2830" i="15"/>
  <c r="R2830" i="15" s="1"/>
  <c r="T2830" i="15" s="1"/>
  <c r="AB2830" i="15" s="1"/>
  <c r="AC2830" i="15" s="1"/>
  <c r="AD2830" i="15" s="1"/>
  <c r="AA2829" i="15"/>
  <c r="Z2829" i="15"/>
  <c r="K2830" i="15"/>
  <c r="M2830" i="15" s="1"/>
  <c r="AG2829" i="15" l="1"/>
  <c r="W2831" i="15"/>
  <c r="X2831" i="15" s="1"/>
  <c r="AA2831" i="15" s="1"/>
  <c r="Z2830" i="15"/>
  <c r="AE2830" i="15"/>
  <c r="AJ2828" i="15"/>
  <c r="D1108" i="11" s="1"/>
  <c r="B2833" i="15"/>
  <c r="V2832" i="15"/>
  <c r="U2832" i="15"/>
  <c r="Y2832" i="15"/>
  <c r="J2832" i="15"/>
  <c r="E2832" i="15"/>
  <c r="F2832" i="15" s="1"/>
  <c r="G2832" i="15" s="1"/>
  <c r="C2832" i="15" s="1"/>
  <c r="D2832" i="15" s="1"/>
  <c r="H2832" i="15" s="1"/>
  <c r="AF2832" i="15" s="1"/>
  <c r="E1104" i="11"/>
  <c r="I2832" i="15"/>
  <c r="N2832" i="15"/>
  <c r="O2832" i="15" s="1"/>
  <c r="P2832" i="15" s="1"/>
  <c r="L2832" i="15"/>
  <c r="S2832" i="15"/>
  <c r="Q2831" i="15"/>
  <c r="R2831" i="15" s="1"/>
  <c r="T2831" i="15" s="1"/>
  <c r="AB2831" i="15" s="1"/>
  <c r="AG2830" i="15"/>
  <c r="AH2830" i="15" s="1"/>
  <c r="AE2829" i="15"/>
  <c r="AH2829" i="15" s="1"/>
  <c r="K2831" i="15"/>
  <c r="M2831" i="15" s="1"/>
  <c r="AC2831" i="15" l="1"/>
  <c r="AD2831" i="15" s="1"/>
  <c r="AG2831" i="15" s="1"/>
  <c r="K2832" i="15"/>
  <c r="M2832" i="15" s="1"/>
  <c r="Z2831" i="15"/>
  <c r="AJ2830" i="15"/>
  <c r="D1106" i="11" s="1"/>
  <c r="AI2830" i="15"/>
  <c r="C1106" i="11" s="1"/>
  <c r="W2832" i="15"/>
  <c r="X2832" i="15" s="1"/>
  <c r="AJ2829" i="15"/>
  <c r="D1107" i="11" s="1"/>
  <c r="AI2829" i="15"/>
  <c r="C1107" i="11" s="1"/>
  <c r="B2834" i="15"/>
  <c r="V2833" i="15"/>
  <c r="U2833" i="15"/>
  <c r="Y2833" i="15"/>
  <c r="J2833" i="15"/>
  <c r="E2833" i="15"/>
  <c r="F2833" i="15" s="1"/>
  <c r="G2833" i="15" s="1"/>
  <c r="C2833" i="15" s="1"/>
  <c r="D2833" i="15" s="1"/>
  <c r="H2833" i="15" s="1"/>
  <c r="AF2833" i="15" s="1"/>
  <c r="E1103" i="11"/>
  <c r="I2833" i="15"/>
  <c r="N2833" i="15"/>
  <c r="O2833" i="15" s="1"/>
  <c r="P2833" i="15" s="1"/>
  <c r="L2833" i="15"/>
  <c r="S2833" i="15"/>
  <c r="Q2832" i="15"/>
  <c r="R2832" i="15" s="1"/>
  <c r="T2832" i="15" s="1"/>
  <c r="AB2832" i="15" s="1"/>
  <c r="AC2832" i="15" l="1"/>
  <c r="AD2832" i="15" s="1"/>
  <c r="AE2831" i="15"/>
  <c r="AH2831" i="15" s="1"/>
  <c r="AJ2831" i="15" s="1"/>
  <c r="D1105" i="11" s="1"/>
  <c r="W2833" i="15"/>
  <c r="X2833" i="15" s="1"/>
  <c r="AA2833" i="15" s="1"/>
  <c r="B2835" i="15"/>
  <c r="V2834" i="15"/>
  <c r="U2834" i="15"/>
  <c r="Y2834" i="15"/>
  <c r="J2834" i="15"/>
  <c r="E2834" i="15"/>
  <c r="F2834" i="15" s="1"/>
  <c r="G2834" i="15" s="1"/>
  <c r="C2834" i="15" s="1"/>
  <c r="D2834" i="15" s="1"/>
  <c r="H2834" i="15" s="1"/>
  <c r="AF2834" i="15" s="1"/>
  <c r="E1102" i="11"/>
  <c r="I2834" i="15"/>
  <c r="N2834" i="15"/>
  <c r="O2834" i="15" s="1"/>
  <c r="P2834" i="15" s="1"/>
  <c r="L2834" i="15"/>
  <c r="S2834" i="15"/>
  <c r="Q2833" i="15"/>
  <c r="R2833" i="15" s="1"/>
  <c r="T2833" i="15" s="1"/>
  <c r="AB2833" i="15" s="1"/>
  <c r="Z2832" i="15"/>
  <c r="AA2832" i="15"/>
  <c r="K2833" i="15"/>
  <c r="M2833" i="15" s="1"/>
  <c r="AG2832" i="15" l="1"/>
  <c r="AC2833" i="15"/>
  <c r="AD2833" i="15" s="1"/>
  <c r="AG2833" i="15" s="1"/>
  <c r="AI2831" i="15"/>
  <c r="C1105" i="11" s="1"/>
  <c r="W2834" i="15"/>
  <c r="X2834" i="15" s="1"/>
  <c r="Z2834" i="15" s="1"/>
  <c r="Z2833" i="15"/>
  <c r="B2836" i="15"/>
  <c r="V2835" i="15"/>
  <c r="U2835" i="15"/>
  <c r="Y2835" i="15"/>
  <c r="J2835" i="15"/>
  <c r="E1101" i="11"/>
  <c r="E2835" i="15"/>
  <c r="F2835" i="15" s="1"/>
  <c r="G2835" i="15" s="1"/>
  <c r="C2835" i="15" s="1"/>
  <c r="D2835" i="15" s="1"/>
  <c r="H2835" i="15" s="1"/>
  <c r="AF2835" i="15" s="1"/>
  <c r="I2835" i="15"/>
  <c r="N2835" i="15"/>
  <c r="O2835" i="15" s="1"/>
  <c r="P2835" i="15" s="1"/>
  <c r="L2835" i="15"/>
  <c r="S2835" i="15"/>
  <c r="AE2832" i="15"/>
  <c r="AH2832" i="15" s="1"/>
  <c r="Q2834" i="15"/>
  <c r="R2834" i="15" s="1"/>
  <c r="T2834" i="15" s="1"/>
  <c r="AB2834" i="15" s="1"/>
  <c r="K2834" i="15"/>
  <c r="M2834" i="15" s="1"/>
  <c r="AE2833" i="15" l="1"/>
  <c r="AH2833" i="15" s="1"/>
  <c r="AI2833" i="15" s="1"/>
  <c r="C1103" i="11" s="1"/>
  <c r="K2835" i="15"/>
  <c r="M2835" i="15" s="1"/>
  <c r="AC2834" i="15"/>
  <c r="AD2834" i="15" s="1"/>
  <c r="AE2834" i="15" s="1"/>
  <c r="AA2834" i="15"/>
  <c r="W2835" i="15"/>
  <c r="X2835" i="15" s="1"/>
  <c r="AA2835" i="15" s="1"/>
  <c r="AI2832" i="15"/>
  <c r="C1104" i="11" s="1"/>
  <c r="AJ2832" i="15"/>
  <c r="D1104" i="11" s="1"/>
  <c r="B2837" i="15"/>
  <c r="V2836" i="15"/>
  <c r="U2836" i="15"/>
  <c r="Y2836" i="15"/>
  <c r="J2836" i="15"/>
  <c r="E2836" i="15"/>
  <c r="F2836" i="15" s="1"/>
  <c r="G2836" i="15" s="1"/>
  <c r="C2836" i="15" s="1"/>
  <c r="D2836" i="15" s="1"/>
  <c r="H2836" i="15" s="1"/>
  <c r="AF2836" i="15" s="1"/>
  <c r="E1100" i="11"/>
  <c r="I2836" i="15"/>
  <c r="N2836" i="15"/>
  <c r="O2836" i="15" s="1"/>
  <c r="P2836" i="15" s="1"/>
  <c r="L2836" i="15"/>
  <c r="S2836" i="15"/>
  <c r="Q2835" i="15"/>
  <c r="R2835" i="15" s="1"/>
  <c r="T2835" i="15" s="1"/>
  <c r="AB2835" i="15" s="1"/>
  <c r="AJ2833" i="15" l="1"/>
  <c r="D1103" i="11" s="1"/>
  <c r="AC2835" i="15"/>
  <c r="AD2835" i="15" s="1"/>
  <c r="AG2835" i="15" s="1"/>
  <c r="AG2834" i="15"/>
  <c r="AH2834" i="15" s="1"/>
  <c r="AJ2834" i="15" s="1"/>
  <c r="D1102" i="11" s="1"/>
  <c r="Z2835" i="15"/>
  <c r="W2836" i="15"/>
  <c r="X2836" i="15" s="1"/>
  <c r="Z2836" i="15" s="1"/>
  <c r="B2838" i="15"/>
  <c r="V2837" i="15"/>
  <c r="U2837" i="15"/>
  <c r="Y2837" i="15"/>
  <c r="J2837" i="15"/>
  <c r="E2837" i="15"/>
  <c r="F2837" i="15" s="1"/>
  <c r="G2837" i="15" s="1"/>
  <c r="C2837" i="15" s="1"/>
  <c r="D2837" i="15" s="1"/>
  <c r="H2837" i="15" s="1"/>
  <c r="AF2837" i="15" s="1"/>
  <c r="E1099" i="11"/>
  <c r="I2837" i="15"/>
  <c r="N2837" i="15"/>
  <c r="O2837" i="15" s="1"/>
  <c r="P2837" i="15" s="1"/>
  <c r="L2837" i="15"/>
  <c r="S2837" i="15"/>
  <c r="Q2836" i="15"/>
  <c r="R2836" i="15" s="1"/>
  <c r="T2836" i="15" s="1"/>
  <c r="AB2836" i="15" s="1"/>
  <c r="K2836" i="15"/>
  <c r="M2836" i="15" s="1"/>
  <c r="AE2835" i="15" l="1"/>
  <c r="AH2835" i="15" s="1"/>
  <c r="AJ2835" i="15" s="1"/>
  <c r="D1101" i="11" s="1"/>
  <c r="AC2836" i="15"/>
  <c r="AD2836" i="15" s="1"/>
  <c r="AA2836" i="15"/>
  <c r="AI2834" i="15"/>
  <c r="C1102" i="11" s="1"/>
  <c r="Q2837" i="15"/>
  <c r="W2837" i="15"/>
  <c r="X2837" i="15" s="1"/>
  <c r="B2839" i="15"/>
  <c r="V2838" i="15"/>
  <c r="U2838" i="15"/>
  <c r="Y2838" i="15"/>
  <c r="J2838" i="15"/>
  <c r="E2838" i="15"/>
  <c r="F2838" i="15" s="1"/>
  <c r="G2838" i="15" s="1"/>
  <c r="C2838" i="15" s="1"/>
  <c r="D2838" i="15" s="1"/>
  <c r="H2838" i="15" s="1"/>
  <c r="AF2838" i="15" s="1"/>
  <c r="E1098" i="11"/>
  <c r="I2838" i="15"/>
  <c r="N2838" i="15"/>
  <c r="O2838" i="15" s="1"/>
  <c r="P2838" i="15" s="1"/>
  <c r="L2838" i="15"/>
  <c r="S2838" i="15"/>
  <c r="R2837" i="15"/>
  <c r="T2837" i="15" s="1"/>
  <c r="AB2837" i="15" s="1"/>
  <c r="K2837" i="15"/>
  <c r="M2837" i="15" s="1"/>
  <c r="AI2835" i="15" l="1"/>
  <c r="C1101" i="11" s="1"/>
  <c r="AG2836" i="15"/>
  <c r="AE2836" i="15"/>
  <c r="AH2836" i="15" s="1"/>
  <c r="AI2836" i="15" s="1"/>
  <c r="C1100" i="11" s="1"/>
  <c r="W2838" i="15"/>
  <c r="X2838" i="15" s="1"/>
  <c r="AA2838" i="15" s="1"/>
  <c r="K2838" i="15"/>
  <c r="M2838" i="15" s="1"/>
  <c r="AC2837" i="15"/>
  <c r="AD2837" i="15" s="1"/>
  <c r="B2840" i="15"/>
  <c r="V2839" i="15"/>
  <c r="U2839" i="15"/>
  <c r="Y2839" i="15"/>
  <c r="J2839" i="15"/>
  <c r="E2839" i="15"/>
  <c r="F2839" i="15" s="1"/>
  <c r="G2839" i="15" s="1"/>
  <c r="C2839" i="15" s="1"/>
  <c r="D2839" i="15" s="1"/>
  <c r="H2839" i="15" s="1"/>
  <c r="AF2839" i="15" s="1"/>
  <c r="E1097" i="11"/>
  <c r="I2839" i="15"/>
  <c r="N2839" i="15"/>
  <c r="O2839" i="15" s="1"/>
  <c r="P2839" i="15" s="1"/>
  <c r="L2839" i="15"/>
  <c r="S2839" i="15"/>
  <c r="AA2837" i="15"/>
  <c r="Z2837" i="15"/>
  <c r="Q2838" i="15"/>
  <c r="R2838" i="15" s="1"/>
  <c r="T2838" i="15" s="1"/>
  <c r="AB2838" i="15" s="1"/>
  <c r="AC2838" i="15" l="1"/>
  <c r="AD2838" i="15" s="1"/>
  <c r="AG2838" i="15" s="1"/>
  <c r="Z2838" i="15"/>
  <c r="AJ2836" i="15"/>
  <c r="D1100" i="11" s="1"/>
  <c r="W2839" i="15"/>
  <c r="X2839" i="15" s="1"/>
  <c r="AA2839" i="15" s="1"/>
  <c r="Q2839" i="15"/>
  <c r="R2839" i="15" s="1"/>
  <c r="T2839" i="15" s="1"/>
  <c r="AB2839" i="15" s="1"/>
  <c r="AG2837" i="15"/>
  <c r="AE2837" i="15"/>
  <c r="K2839" i="15"/>
  <c r="M2839" i="15" s="1"/>
  <c r="B2841" i="15"/>
  <c r="V2840" i="15"/>
  <c r="U2840" i="15"/>
  <c r="Y2840" i="15"/>
  <c r="J2840" i="15"/>
  <c r="E2840" i="15"/>
  <c r="F2840" i="15" s="1"/>
  <c r="G2840" i="15" s="1"/>
  <c r="C2840" i="15" s="1"/>
  <c r="D2840" i="15" s="1"/>
  <c r="H2840" i="15" s="1"/>
  <c r="AF2840" i="15" s="1"/>
  <c r="E1096" i="11"/>
  <c r="I2840" i="15"/>
  <c r="N2840" i="15"/>
  <c r="O2840" i="15" s="1"/>
  <c r="P2840" i="15" s="1"/>
  <c r="Q2840" i="15"/>
  <c r="R2840" i="15" s="1"/>
  <c r="L2840" i="15"/>
  <c r="S2840" i="15"/>
  <c r="AE2838" i="15" l="1"/>
  <c r="AH2838" i="15" s="1"/>
  <c r="AI2838" i="15" s="1"/>
  <c r="C1098" i="11" s="1"/>
  <c r="Z2839" i="15"/>
  <c r="W2840" i="15"/>
  <c r="X2840" i="15" s="1"/>
  <c r="AA2840" i="15" s="1"/>
  <c r="AC2839" i="15"/>
  <c r="AD2839" i="15" s="1"/>
  <c r="AE2839" i="15" s="1"/>
  <c r="AH2837" i="15"/>
  <c r="AI2837" i="15" s="1"/>
  <c r="C1099" i="11" s="1"/>
  <c r="K2840" i="15"/>
  <c r="M2840" i="15" s="1"/>
  <c r="T2840" i="15"/>
  <c r="AB2840" i="15" s="1"/>
  <c r="B2842" i="15"/>
  <c r="V2841" i="15"/>
  <c r="U2841" i="15"/>
  <c r="Y2841" i="15"/>
  <c r="J2841" i="15"/>
  <c r="E2841" i="15"/>
  <c r="F2841" i="15" s="1"/>
  <c r="G2841" i="15" s="1"/>
  <c r="C2841" i="15" s="1"/>
  <c r="D2841" i="15" s="1"/>
  <c r="H2841" i="15" s="1"/>
  <c r="AF2841" i="15" s="1"/>
  <c r="E1095" i="11"/>
  <c r="I2841" i="15"/>
  <c r="N2841" i="15"/>
  <c r="O2841" i="15" s="1"/>
  <c r="P2841" i="15" s="1"/>
  <c r="L2841" i="15"/>
  <c r="S2841" i="15"/>
  <c r="AJ2838" i="15" l="1"/>
  <c r="D1098" i="11" s="1"/>
  <c r="W2841" i="15"/>
  <c r="X2841" i="15" s="1"/>
  <c r="Z2841" i="15" s="1"/>
  <c r="Z2840" i="15"/>
  <c r="AG2839" i="15"/>
  <c r="AH2839" i="15" s="1"/>
  <c r="Q2841" i="15"/>
  <c r="AJ2837" i="15"/>
  <c r="D1099" i="11" s="1"/>
  <c r="AC2840" i="15"/>
  <c r="AD2840" i="15" s="1"/>
  <c r="B2843" i="15"/>
  <c r="V2842" i="15"/>
  <c r="U2842" i="15"/>
  <c r="Y2842" i="15"/>
  <c r="J2842" i="15"/>
  <c r="E2842" i="15"/>
  <c r="F2842" i="15" s="1"/>
  <c r="G2842" i="15" s="1"/>
  <c r="C2842" i="15" s="1"/>
  <c r="D2842" i="15" s="1"/>
  <c r="H2842" i="15" s="1"/>
  <c r="AF2842" i="15" s="1"/>
  <c r="E1094" i="11"/>
  <c r="I2842" i="15"/>
  <c r="N2842" i="15"/>
  <c r="O2842" i="15" s="1"/>
  <c r="P2842" i="15" s="1"/>
  <c r="L2842" i="15"/>
  <c r="S2842" i="15"/>
  <c r="R2841" i="15"/>
  <c r="T2841" i="15" s="1"/>
  <c r="AB2841" i="15" s="1"/>
  <c r="K2841" i="15"/>
  <c r="M2841" i="15" s="1"/>
  <c r="W2842" i="15" l="1"/>
  <c r="X2842" i="15" s="1"/>
  <c r="Z2842" i="15" s="1"/>
  <c r="AA2841" i="15"/>
  <c r="K2842" i="15"/>
  <c r="M2842" i="15" s="1"/>
  <c r="AI2839" i="15"/>
  <c r="C1097" i="11" s="1"/>
  <c r="AJ2839" i="15"/>
  <c r="D1097" i="11" s="1"/>
  <c r="AC2841" i="15"/>
  <c r="AD2841" i="15" s="1"/>
  <c r="B2844" i="15"/>
  <c r="V2843" i="15"/>
  <c r="U2843" i="15"/>
  <c r="Y2843" i="15"/>
  <c r="J2843" i="15"/>
  <c r="E2843" i="15"/>
  <c r="F2843" i="15" s="1"/>
  <c r="G2843" i="15" s="1"/>
  <c r="C2843" i="15" s="1"/>
  <c r="D2843" i="15" s="1"/>
  <c r="H2843" i="15" s="1"/>
  <c r="AF2843" i="15" s="1"/>
  <c r="E1093" i="11"/>
  <c r="I2843" i="15"/>
  <c r="N2843" i="15"/>
  <c r="O2843" i="15" s="1"/>
  <c r="P2843" i="15" s="1"/>
  <c r="L2843" i="15"/>
  <c r="S2843" i="15"/>
  <c r="AE2840" i="15"/>
  <c r="AG2840" i="15"/>
  <c r="Q2842" i="15"/>
  <c r="R2842" i="15" s="1"/>
  <c r="T2842" i="15" s="1"/>
  <c r="AB2842" i="15" s="1"/>
  <c r="AC2842" i="15" l="1"/>
  <c r="AD2842" i="15" s="1"/>
  <c r="AA2842" i="15"/>
  <c r="W2843" i="15"/>
  <c r="X2843" i="15" s="1"/>
  <c r="AA2843" i="15" s="1"/>
  <c r="AH2840" i="15"/>
  <c r="AI2840" i="15" s="1"/>
  <c r="C1096" i="11" s="1"/>
  <c r="B2845" i="15"/>
  <c r="V2844" i="15"/>
  <c r="U2844" i="15"/>
  <c r="Y2844" i="15"/>
  <c r="J2844" i="15"/>
  <c r="E2844" i="15"/>
  <c r="F2844" i="15" s="1"/>
  <c r="G2844" i="15" s="1"/>
  <c r="C2844" i="15" s="1"/>
  <c r="D2844" i="15" s="1"/>
  <c r="H2844" i="15" s="1"/>
  <c r="AF2844" i="15" s="1"/>
  <c r="E1092" i="11"/>
  <c r="I2844" i="15"/>
  <c r="N2844" i="15"/>
  <c r="O2844" i="15" s="1"/>
  <c r="P2844" i="15" s="1"/>
  <c r="L2844" i="15"/>
  <c r="S2844" i="15"/>
  <c r="AG2841" i="15"/>
  <c r="AE2841" i="15"/>
  <c r="Q2843" i="15"/>
  <c r="R2843" i="15" s="1"/>
  <c r="T2843" i="15" s="1"/>
  <c r="AB2843" i="15" s="1"/>
  <c r="K2843" i="15"/>
  <c r="M2843" i="15" s="1"/>
  <c r="AC2843" i="15" l="1"/>
  <c r="AD2843" i="15" s="1"/>
  <c r="AE2843" i="15" s="1"/>
  <c r="AG2842" i="15"/>
  <c r="Z2843" i="15"/>
  <c r="W2844" i="15"/>
  <c r="X2844" i="15" s="1"/>
  <c r="AA2844" i="15" s="1"/>
  <c r="AE2842" i="15"/>
  <c r="AH2842" i="15" s="1"/>
  <c r="AJ2842" i="15" s="1"/>
  <c r="D1094" i="11" s="1"/>
  <c r="AJ2840" i="15"/>
  <c r="D1096" i="11" s="1"/>
  <c r="B2846" i="15"/>
  <c r="V2845" i="15"/>
  <c r="U2845" i="15"/>
  <c r="Y2845" i="15"/>
  <c r="J2845" i="15"/>
  <c r="E2845" i="15"/>
  <c r="F2845" i="15" s="1"/>
  <c r="G2845" i="15" s="1"/>
  <c r="C2845" i="15" s="1"/>
  <c r="D2845" i="15" s="1"/>
  <c r="H2845" i="15" s="1"/>
  <c r="AF2845" i="15" s="1"/>
  <c r="E1091" i="11"/>
  <c r="I2845" i="15"/>
  <c r="N2845" i="15"/>
  <c r="O2845" i="15" s="1"/>
  <c r="P2845" i="15" s="1"/>
  <c r="L2845" i="15"/>
  <c r="S2845" i="15"/>
  <c r="AH2841" i="15"/>
  <c r="Q2844" i="15"/>
  <c r="R2844" i="15" s="1"/>
  <c r="T2844" i="15" s="1"/>
  <c r="AB2844" i="15" s="1"/>
  <c r="K2844" i="15"/>
  <c r="M2844" i="15" s="1"/>
  <c r="AG2843" i="15" l="1"/>
  <c r="AH2843" i="15" s="1"/>
  <c r="AI2843" i="15" s="1"/>
  <c r="C1093" i="11" s="1"/>
  <c r="AC2844" i="15"/>
  <c r="AD2844" i="15" s="1"/>
  <c r="AG2844" i="15" s="1"/>
  <c r="K2845" i="15"/>
  <c r="M2845" i="15" s="1"/>
  <c r="AI2842" i="15"/>
  <c r="C1094" i="11" s="1"/>
  <c r="Z2844" i="15"/>
  <c r="W2845" i="15"/>
  <c r="X2845" i="15" s="1"/>
  <c r="Z2845" i="15" s="1"/>
  <c r="Q2845" i="15"/>
  <c r="R2845" i="15" s="1"/>
  <c r="T2845" i="15" s="1"/>
  <c r="AB2845" i="15" s="1"/>
  <c r="B2847" i="15"/>
  <c r="V2846" i="15"/>
  <c r="U2846" i="15"/>
  <c r="Y2846" i="15"/>
  <c r="J2846" i="15"/>
  <c r="E2846" i="15"/>
  <c r="F2846" i="15" s="1"/>
  <c r="G2846" i="15" s="1"/>
  <c r="C2846" i="15" s="1"/>
  <c r="D2846" i="15" s="1"/>
  <c r="H2846" i="15" s="1"/>
  <c r="AF2846" i="15" s="1"/>
  <c r="E1090" i="11"/>
  <c r="I2846" i="15"/>
  <c r="N2846" i="15"/>
  <c r="O2846" i="15" s="1"/>
  <c r="P2846" i="15" s="1"/>
  <c r="L2846" i="15"/>
  <c r="Q2846" i="15"/>
  <c r="S2846" i="15"/>
  <c r="AJ2841" i="15"/>
  <c r="D1095" i="11" s="1"/>
  <c r="AI2841" i="15"/>
  <c r="C1095" i="11" s="1"/>
  <c r="AE2844" i="15" l="1"/>
  <c r="AH2844" i="15" s="1"/>
  <c r="AJ2844" i="15" s="1"/>
  <c r="D1092" i="11" s="1"/>
  <c r="AJ2843" i="15"/>
  <c r="D1093" i="11" s="1"/>
  <c r="AA2845" i="15"/>
  <c r="W2846" i="15"/>
  <c r="X2846" i="15" s="1"/>
  <c r="Z2846" i="15" s="1"/>
  <c r="B2848" i="15"/>
  <c r="V2847" i="15"/>
  <c r="U2847" i="15"/>
  <c r="Y2847" i="15"/>
  <c r="J2847" i="15"/>
  <c r="E2847" i="15"/>
  <c r="F2847" i="15" s="1"/>
  <c r="G2847" i="15" s="1"/>
  <c r="C2847" i="15" s="1"/>
  <c r="D2847" i="15" s="1"/>
  <c r="H2847" i="15" s="1"/>
  <c r="AF2847" i="15" s="1"/>
  <c r="E1089" i="11"/>
  <c r="I2847" i="15"/>
  <c r="N2847" i="15"/>
  <c r="O2847" i="15" s="1"/>
  <c r="P2847" i="15" s="1"/>
  <c r="L2847" i="15"/>
  <c r="S2847" i="15"/>
  <c r="AC2845" i="15"/>
  <c r="AD2845" i="15" s="1"/>
  <c r="R2846" i="15"/>
  <c r="T2846" i="15" s="1"/>
  <c r="AB2846" i="15" s="1"/>
  <c r="K2846" i="15"/>
  <c r="M2846" i="15" s="1"/>
  <c r="AI2844" i="15" l="1"/>
  <c r="C1092" i="11" s="1"/>
  <c r="AA2846" i="15"/>
  <c r="K2847" i="15"/>
  <c r="M2847" i="15" s="1"/>
  <c r="W2847" i="15"/>
  <c r="X2847" i="15" s="1"/>
  <c r="AC2846" i="15"/>
  <c r="AD2846" i="15" s="1"/>
  <c r="AG2845" i="15"/>
  <c r="AE2845" i="15"/>
  <c r="AH2845" i="15" s="1"/>
  <c r="B2849" i="15"/>
  <c r="V2848" i="15"/>
  <c r="U2848" i="15"/>
  <c r="Y2848" i="15"/>
  <c r="J2848" i="15"/>
  <c r="E2848" i="15"/>
  <c r="F2848" i="15" s="1"/>
  <c r="G2848" i="15" s="1"/>
  <c r="C2848" i="15" s="1"/>
  <c r="D2848" i="15" s="1"/>
  <c r="H2848" i="15" s="1"/>
  <c r="AF2848" i="15" s="1"/>
  <c r="E1088" i="11"/>
  <c r="I2848" i="15"/>
  <c r="N2848" i="15"/>
  <c r="O2848" i="15" s="1"/>
  <c r="P2848" i="15" s="1"/>
  <c r="L2848" i="15"/>
  <c r="S2848" i="15"/>
  <c r="Q2847" i="15"/>
  <c r="R2847" i="15" s="1"/>
  <c r="T2847" i="15" s="1"/>
  <c r="AB2847" i="15" s="1"/>
  <c r="AC2847" i="15" l="1"/>
  <c r="AD2847" i="15" s="1"/>
  <c r="W2848" i="15"/>
  <c r="X2848" i="15" s="1"/>
  <c r="Z2848" i="15" s="1"/>
  <c r="AE2846" i="15"/>
  <c r="AG2846" i="15"/>
  <c r="AH2846" i="15" s="1"/>
  <c r="B2850" i="15"/>
  <c r="V2849" i="15"/>
  <c r="U2849" i="15"/>
  <c r="Y2849" i="15"/>
  <c r="J2849" i="15"/>
  <c r="E2849" i="15"/>
  <c r="F2849" i="15" s="1"/>
  <c r="G2849" i="15" s="1"/>
  <c r="C2849" i="15" s="1"/>
  <c r="D2849" i="15" s="1"/>
  <c r="H2849" i="15" s="1"/>
  <c r="AF2849" i="15" s="1"/>
  <c r="E1087" i="11"/>
  <c r="I2849" i="15"/>
  <c r="N2849" i="15"/>
  <c r="O2849" i="15" s="1"/>
  <c r="P2849" i="15" s="1"/>
  <c r="L2849" i="15"/>
  <c r="S2849" i="15"/>
  <c r="AJ2845" i="15"/>
  <c r="D1091" i="11" s="1"/>
  <c r="AI2845" i="15"/>
  <c r="C1091" i="11" s="1"/>
  <c r="AA2847" i="15"/>
  <c r="Z2847" i="15"/>
  <c r="Q2848" i="15"/>
  <c r="R2848" i="15" s="1"/>
  <c r="T2848" i="15" s="1"/>
  <c r="AB2848" i="15" s="1"/>
  <c r="K2848" i="15"/>
  <c r="M2848" i="15" s="1"/>
  <c r="AC2848" i="15" l="1"/>
  <c r="AD2848" i="15" s="1"/>
  <c r="AG2847" i="15"/>
  <c r="W2849" i="15"/>
  <c r="X2849" i="15" s="1"/>
  <c r="AA2849" i="15" s="1"/>
  <c r="AA2848" i="15"/>
  <c r="Q2849" i="15"/>
  <c r="R2849" i="15" s="1"/>
  <c r="T2849" i="15" s="1"/>
  <c r="AB2849" i="15" s="1"/>
  <c r="AJ2846" i="15"/>
  <c r="D1090" i="11" s="1"/>
  <c r="AI2846" i="15"/>
  <c r="C1090" i="11" s="1"/>
  <c r="B2851" i="15"/>
  <c r="V2850" i="15"/>
  <c r="U2850" i="15"/>
  <c r="Y2850" i="15"/>
  <c r="J2850" i="15"/>
  <c r="E2850" i="15"/>
  <c r="F2850" i="15" s="1"/>
  <c r="G2850" i="15" s="1"/>
  <c r="C2850" i="15" s="1"/>
  <c r="D2850" i="15" s="1"/>
  <c r="H2850" i="15" s="1"/>
  <c r="AF2850" i="15" s="1"/>
  <c r="E1086" i="11"/>
  <c r="I2850" i="15"/>
  <c r="N2850" i="15"/>
  <c r="O2850" i="15" s="1"/>
  <c r="P2850" i="15" s="1"/>
  <c r="L2850" i="15"/>
  <c r="S2850" i="15"/>
  <c r="AE2847" i="15"/>
  <c r="AH2847" i="15" s="1"/>
  <c r="K2849" i="15"/>
  <c r="M2849" i="15" s="1"/>
  <c r="AE2848" i="15" l="1"/>
  <c r="Z2849" i="15"/>
  <c r="AG2848" i="15"/>
  <c r="AH2848" i="15" s="1"/>
  <c r="AJ2848" i="15" s="1"/>
  <c r="D1088" i="11" s="1"/>
  <c r="W2850" i="15"/>
  <c r="X2850" i="15" s="1"/>
  <c r="Z2850" i="15" s="1"/>
  <c r="B2852" i="15"/>
  <c r="V2851" i="15"/>
  <c r="U2851" i="15"/>
  <c r="Y2851" i="15"/>
  <c r="J2851" i="15"/>
  <c r="E2851" i="15"/>
  <c r="F2851" i="15" s="1"/>
  <c r="G2851" i="15" s="1"/>
  <c r="C2851" i="15" s="1"/>
  <c r="D2851" i="15" s="1"/>
  <c r="H2851" i="15" s="1"/>
  <c r="AF2851" i="15" s="1"/>
  <c r="E1085" i="11"/>
  <c r="I2851" i="15"/>
  <c r="N2851" i="15"/>
  <c r="O2851" i="15" s="1"/>
  <c r="P2851" i="15" s="1"/>
  <c r="L2851" i="15"/>
  <c r="S2851" i="15"/>
  <c r="AC2849" i="15"/>
  <c r="AD2849" i="15" s="1"/>
  <c r="AG2849" i="15" s="1"/>
  <c r="AI2847" i="15"/>
  <c r="C1089" i="11" s="1"/>
  <c r="AJ2847" i="15"/>
  <c r="D1089" i="11" s="1"/>
  <c r="Q2850" i="15"/>
  <c r="R2850" i="15" s="1"/>
  <c r="T2850" i="15" s="1"/>
  <c r="AB2850" i="15" s="1"/>
  <c r="K2850" i="15"/>
  <c r="M2850" i="15" s="1"/>
  <c r="AC2850" i="15" l="1"/>
  <c r="AD2850" i="15" s="1"/>
  <c r="W2851" i="15"/>
  <c r="X2851" i="15" s="1"/>
  <c r="AA2851" i="15" s="1"/>
  <c r="AA2850" i="15"/>
  <c r="AI2848" i="15"/>
  <c r="C1088" i="11" s="1"/>
  <c r="AE2849" i="15"/>
  <c r="AH2849" i="15" s="1"/>
  <c r="B2853" i="15"/>
  <c r="V2852" i="15"/>
  <c r="U2852" i="15"/>
  <c r="Y2852" i="15"/>
  <c r="J2852" i="15"/>
  <c r="E2852" i="15"/>
  <c r="F2852" i="15" s="1"/>
  <c r="G2852" i="15" s="1"/>
  <c r="C2852" i="15" s="1"/>
  <c r="D2852" i="15" s="1"/>
  <c r="H2852" i="15" s="1"/>
  <c r="AF2852" i="15" s="1"/>
  <c r="E1084" i="11"/>
  <c r="I2852" i="15"/>
  <c r="N2852" i="15"/>
  <c r="O2852" i="15" s="1"/>
  <c r="P2852" i="15" s="1"/>
  <c r="L2852" i="15"/>
  <c r="S2852" i="15"/>
  <c r="Q2851" i="15"/>
  <c r="R2851" i="15" s="1"/>
  <c r="T2851" i="15" s="1"/>
  <c r="AB2851" i="15" s="1"/>
  <c r="K2851" i="15"/>
  <c r="M2851" i="15" s="1"/>
  <c r="AC2851" i="15" l="1"/>
  <c r="AD2851" i="15" s="1"/>
  <c r="AE2851" i="15" s="1"/>
  <c r="AG2850" i="15"/>
  <c r="Z2851" i="15"/>
  <c r="AE2850" i="15"/>
  <c r="AH2850" i="15" s="1"/>
  <c r="AI2850" i="15" s="1"/>
  <c r="C1086" i="11" s="1"/>
  <c r="W2852" i="15"/>
  <c r="X2852" i="15" s="1"/>
  <c r="Z2852" i="15" s="1"/>
  <c r="B2854" i="15"/>
  <c r="V2853" i="15"/>
  <c r="U2853" i="15"/>
  <c r="Y2853" i="15"/>
  <c r="J2853" i="15"/>
  <c r="E2853" i="15"/>
  <c r="F2853" i="15" s="1"/>
  <c r="G2853" i="15" s="1"/>
  <c r="C2853" i="15" s="1"/>
  <c r="D2853" i="15" s="1"/>
  <c r="H2853" i="15" s="1"/>
  <c r="AF2853" i="15" s="1"/>
  <c r="E1083" i="11"/>
  <c r="I2853" i="15"/>
  <c r="N2853" i="15"/>
  <c r="O2853" i="15" s="1"/>
  <c r="P2853" i="15" s="1"/>
  <c r="L2853" i="15"/>
  <c r="S2853" i="15"/>
  <c r="AJ2849" i="15"/>
  <c r="D1087" i="11" s="1"/>
  <c r="AI2849" i="15"/>
  <c r="C1087" i="11" s="1"/>
  <c r="Q2852" i="15"/>
  <c r="R2852" i="15" s="1"/>
  <c r="T2852" i="15" s="1"/>
  <c r="AB2852" i="15" s="1"/>
  <c r="K2852" i="15"/>
  <c r="M2852" i="15" s="1"/>
  <c r="AG2851" i="15" l="1"/>
  <c r="AH2851" i="15" s="1"/>
  <c r="AI2851" i="15" s="1"/>
  <c r="C1085" i="11" s="1"/>
  <c r="K2853" i="15"/>
  <c r="M2853" i="15" s="1"/>
  <c r="AC2852" i="15"/>
  <c r="AD2852" i="15" s="1"/>
  <c r="W2853" i="15"/>
  <c r="X2853" i="15" s="1"/>
  <c r="AA2853" i="15" s="1"/>
  <c r="AJ2850" i="15"/>
  <c r="D1086" i="11" s="1"/>
  <c r="AA2852" i="15"/>
  <c r="B2855" i="15"/>
  <c r="V2854" i="15"/>
  <c r="U2854" i="15"/>
  <c r="Y2854" i="15"/>
  <c r="J2854" i="15"/>
  <c r="E2854" i="15"/>
  <c r="F2854" i="15" s="1"/>
  <c r="G2854" i="15" s="1"/>
  <c r="C2854" i="15" s="1"/>
  <c r="D2854" i="15" s="1"/>
  <c r="H2854" i="15" s="1"/>
  <c r="AF2854" i="15" s="1"/>
  <c r="E1082" i="11"/>
  <c r="I2854" i="15"/>
  <c r="N2854" i="15"/>
  <c r="O2854" i="15" s="1"/>
  <c r="P2854" i="15" s="1"/>
  <c r="L2854" i="15"/>
  <c r="S2854" i="15"/>
  <c r="Q2853" i="15"/>
  <c r="R2853" i="15" s="1"/>
  <c r="T2853" i="15" s="1"/>
  <c r="AB2853" i="15" s="1"/>
  <c r="AJ2851" i="15" l="1"/>
  <c r="D1085" i="11" s="1"/>
  <c r="AC2853" i="15"/>
  <c r="AD2853" i="15" s="1"/>
  <c r="AE2853" i="15" s="1"/>
  <c r="AG2852" i="15"/>
  <c r="Z2853" i="15"/>
  <c r="AE2852" i="15"/>
  <c r="AH2852" i="15" s="1"/>
  <c r="AI2852" i="15" s="1"/>
  <c r="C1084" i="11" s="1"/>
  <c r="Q2854" i="15"/>
  <c r="R2854" i="15" s="1"/>
  <c r="T2854" i="15" s="1"/>
  <c r="AB2854" i="15" s="1"/>
  <c r="W2854" i="15"/>
  <c r="X2854" i="15" s="1"/>
  <c r="B2856" i="15"/>
  <c r="V2855" i="15"/>
  <c r="U2855" i="15"/>
  <c r="Y2855" i="15"/>
  <c r="J2855" i="15"/>
  <c r="E2855" i="15"/>
  <c r="F2855" i="15" s="1"/>
  <c r="G2855" i="15" s="1"/>
  <c r="C2855" i="15" s="1"/>
  <c r="D2855" i="15" s="1"/>
  <c r="H2855" i="15" s="1"/>
  <c r="AF2855" i="15" s="1"/>
  <c r="E1081" i="11"/>
  <c r="I2855" i="15"/>
  <c r="N2855" i="15"/>
  <c r="O2855" i="15" s="1"/>
  <c r="P2855" i="15" s="1"/>
  <c r="L2855" i="15"/>
  <c r="S2855" i="15"/>
  <c r="K2854" i="15"/>
  <c r="M2854" i="15" s="1"/>
  <c r="AG2853" i="15" l="1"/>
  <c r="AH2853" i="15" s="1"/>
  <c r="AJ2853" i="15" s="1"/>
  <c r="D1083" i="11" s="1"/>
  <c r="AJ2852" i="15"/>
  <c r="D1084" i="11" s="1"/>
  <c r="W2855" i="15"/>
  <c r="X2855" i="15" s="1"/>
  <c r="B2857" i="15"/>
  <c r="V2856" i="15"/>
  <c r="U2856" i="15"/>
  <c r="Y2856" i="15"/>
  <c r="J2856" i="15"/>
  <c r="E2856" i="15"/>
  <c r="F2856" i="15" s="1"/>
  <c r="G2856" i="15" s="1"/>
  <c r="C2856" i="15" s="1"/>
  <c r="D2856" i="15" s="1"/>
  <c r="H2856" i="15" s="1"/>
  <c r="AF2856" i="15" s="1"/>
  <c r="E1080" i="11"/>
  <c r="I2856" i="15"/>
  <c r="N2856" i="15"/>
  <c r="O2856" i="15" s="1"/>
  <c r="P2856" i="15" s="1"/>
  <c r="L2856" i="15"/>
  <c r="S2856" i="15"/>
  <c r="AC2854" i="15"/>
  <c r="AD2854" i="15" s="1"/>
  <c r="AA2854" i="15"/>
  <c r="Z2854" i="15"/>
  <c r="Q2855" i="15"/>
  <c r="R2855" i="15" s="1"/>
  <c r="T2855" i="15" s="1"/>
  <c r="AB2855" i="15" s="1"/>
  <c r="K2855" i="15"/>
  <c r="M2855" i="15" s="1"/>
  <c r="AC2855" i="15" l="1"/>
  <c r="AD2855" i="15" s="1"/>
  <c r="AI2853" i="15"/>
  <c r="C1083" i="11" s="1"/>
  <c r="AE2854" i="15"/>
  <c r="K2856" i="15"/>
  <c r="M2856" i="15" s="1"/>
  <c r="W2856" i="15"/>
  <c r="X2856" i="15" s="1"/>
  <c r="Q2856" i="15"/>
  <c r="R2856" i="15" s="1"/>
  <c r="T2856" i="15" s="1"/>
  <c r="AB2856" i="15" s="1"/>
  <c r="AG2854" i="15"/>
  <c r="AH2854" i="15" s="1"/>
  <c r="B2858" i="15"/>
  <c r="V2857" i="15"/>
  <c r="U2857" i="15"/>
  <c r="Y2857" i="15"/>
  <c r="J2857" i="15"/>
  <c r="E2857" i="15"/>
  <c r="F2857" i="15" s="1"/>
  <c r="G2857" i="15" s="1"/>
  <c r="C2857" i="15" s="1"/>
  <c r="D2857" i="15" s="1"/>
  <c r="H2857" i="15" s="1"/>
  <c r="AF2857" i="15" s="1"/>
  <c r="E1079" i="11"/>
  <c r="I2857" i="15"/>
  <c r="N2857" i="15"/>
  <c r="O2857" i="15" s="1"/>
  <c r="P2857" i="15" s="1"/>
  <c r="L2857" i="15"/>
  <c r="S2857" i="15"/>
  <c r="AA2855" i="15"/>
  <c r="Z2855" i="15"/>
  <c r="AC2856" i="15" l="1"/>
  <c r="AD2856" i="15" s="1"/>
  <c r="AG2855" i="15"/>
  <c r="W2857" i="15"/>
  <c r="X2857" i="15" s="1"/>
  <c r="AI2854" i="15"/>
  <c r="C1082" i="11" s="1"/>
  <c r="AJ2854" i="15"/>
  <c r="D1082" i="11" s="1"/>
  <c r="B2859" i="15"/>
  <c r="V2858" i="15"/>
  <c r="U2858" i="15"/>
  <c r="Y2858" i="15"/>
  <c r="J2858" i="15"/>
  <c r="E2858" i="15"/>
  <c r="F2858" i="15" s="1"/>
  <c r="G2858" i="15" s="1"/>
  <c r="C2858" i="15" s="1"/>
  <c r="D2858" i="15" s="1"/>
  <c r="H2858" i="15" s="1"/>
  <c r="AF2858" i="15" s="1"/>
  <c r="E1078" i="11"/>
  <c r="I2858" i="15"/>
  <c r="N2858" i="15"/>
  <c r="O2858" i="15" s="1"/>
  <c r="P2858" i="15" s="1"/>
  <c r="L2858" i="15"/>
  <c r="S2858" i="15"/>
  <c r="Z2856" i="15"/>
  <c r="AA2856" i="15"/>
  <c r="Q2857" i="15"/>
  <c r="R2857" i="15" s="1"/>
  <c r="T2857" i="15" s="1"/>
  <c r="AB2857" i="15" s="1"/>
  <c r="K2857" i="15"/>
  <c r="M2857" i="15" s="1"/>
  <c r="AE2855" i="15"/>
  <c r="AH2855" i="15" s="1"/>
  <c r="AG2856" i="15" l="1"/>
  <c r="AC2857" i="15"/>
  <c r="AD2857" i="15" s="1"/>
  <c r="W2858" i="15"/>
  <c r="X2858" i="15" s="1"/>
  <c r="B2860" i="15"/>
  <c r="V2859" i="15"/>
  <c r="U2859" i="15"/>
  <c r="Y2859" i="15"/>
  <c r="J2859" i="15"/>
  <c r="E2859" i="15"/>
  <c r="F2859" i="15" s="1"/>
  <c r="G2859" i="15" s="1"/>
  <c r="C2859" i="15" s="1"/>
  <c r="D2859" i="15" s="1"/>
  <c r="H2859" i="15" s="1"/>
  <c r="AF2859" i="15" s="1"/>
  <c r="E1077" i="11"/>
  <c r="I2859" i="15"/>
  <c r="N2859" i="15"/>
  <c r="O2859" i="15" s="1"/>
  <c r="P2859" i="15" s="1"/>
  <c r="L2859" i="15"/>
  <c r="S2859" i="15"/>
  <c r="Q2858" i="15"/>
  <c r="R2858" i="15" s="1"/>
  <c r="T2858" i="15" s="1"/>
  <c r="AB2858" i="15" s="1"/>
  <c r="AA2857" i="15"/>
  <c r="Z2857" i="15"/>
  <c r="K2858" i="15"/>
  <c r="M2858" i="15" s="1"/>
  <c r="AE2856" i="15"/>
  <c r="AH2856" i="15" s="1"/>
  <c r="AI2855" i="15"/>
  <c r="C1081" i="11" s="1"/>
  <c r="AJ2855" i="15"/>
  <c r="D1081" i="11" s="1"/>
  <c r="W2859" i="15" l="1"/>
  <c r="X2859" i="15" s="1"/>
  <c r="AA2859" i="15" s="1"/>
  <c r="Q2859" i="15"/>
  <c r="AC2858" i="15"/>
  <c r="AD2858" i="15" s="1"/>
  <c r="K2859" i="15"/>
  <c r="M2859" i="15" s="1"/>
  <c r="AJ2856" i="15"/>
  <c r="D1080" i="11" s="1"/>
  <c r="AI2856" i="15"/>
  <c r="C1080" i="11" s="1"/>
  <c r="B2861" i="15"/>
  <c r="V2860" i="15"/>
  <c r="U2860" i="15"/>
  <c r="Y2860" i="15"/>
  <c r="J2860" i="15"/>
  <c r="E2860" i="15"/>
  <c r="F2860" i="15" s="1"/>
  <c r="G2860" i="15" s="1"/>
  <c r="C2860" i="15" s="1"/>
  <c r="D2860" i="15" s="1"/>
  <c r="H2860" i="15" s="1"/>
  <c r="AF2860" i="15" s="1"/>
  <c r="E1076" i="11"/>
  <c r="I2860" i="15"/>
  <c r="N2860" i="15"/>
  <c r="O2860" i="15" s="1"/>
  <c r="P2860" i="15" s="1"/>
  <c r="L2860" i="15"/>
  <c r="S2860" i="15"/>
  <c r="Z2858" i="15"/>
  <c r="AA2858" i="15"/>
  <c r="R2859" i="15"/>
  <c r="T2859" i="15" s="1"/>
  <c r="AB2859" i="15" s="1"/>
  <c r="AG2857" i="15"/>
  <c r="AE2857" i="15"/>
  <c r="AC2859" i="15" l="1"/>
  <c r="AD2859" i="15" s="1"/>
  <c r="AG2859" i="15" s="1"/>
  <c r="Z2859" i="15"/>
  <c r="W2860" i="15"/>
  <c r="X2860" i="15" s="1"/>
  <c r="Z2860" i="15" s="1"/>
  <c r="AE2858" i="15"/>
  <c r="B2862" i="15"/>
  <c r="V2861" i="15"/>
  <c r="Y2861" i="15"/>
  <c r="U2861" i="15"/>
  <c r="J2861" i="15"/>
  <c r="E2861" i="15"/>
  <c r="F2861" i="15" s="1"/>
  <c r="G2861" i="15" s="1"/>
  <c r="C2861" i="15" s="1"/>
  <c r="D2861" i="15" s="1"/>
  <c r="H2861" i="15" s="1"/>
  <c r="AF2861" i="15" s="1"/>
  <c r="E1075" i="11"/>
  <c r="I2861" i="15"/>
  <c r="N2861" i="15"/>
  <c r="O2861" i="15" s="1"/>
  <c r="P2861" i="15" s="1"/>
  <c r="L2861" i="15"/>
  <c r="S2861" i="15"/>
  <c r="Q2860" i="15"/>
  <c r="R2860" i="15" s="1"/>
  <c r="T2860" i="15" s="1"/>
  <c r="AB2860" i="15" s="1"/>
  <c r="K2860" i="15"/>
  <c r="M2860" i="15" s="1"/>
  <c r="AH2857" i="15"/>
  <c r="AG2858" i="15"/>
  <c r="AH2858" i="15" s="1"/>
  <c r="AE2859" i="15" l="1"/>
  <c r="AH2859" i="15" s="1"/>
  <c r="AJ2859" i="15" s="1"/>
  <c r="D1077" i="11" s="1"/>
  <c r="AC2860" i="15"/>
  <c r="AD2860" i="15" s="1"/>
  <c r="AG2860" i="15" s="1"/>
  <c r="W2861" i="15"/>
  <c r="X2861" i="15" s="1"/>
  <c r="AA2861" i="15" s="1"/>
  <c r="AA2860" i="15"/>
  <c r="AI2858" i="15"/>
  <c r="C1078" i="11" s="1"/>
  <c r="AJ2858" i="15"/>
  <c r="D1078" i="11" s="1"/>
  <c r="B2863" i="15"/>
  <c r="V2862" i="15"/>
  <c r="U2862" i="15"/>
  <c r="Y2862" i="15"/>
  <c r="J2862" i="15"/>
  <c r="E2862" i="15"/>
  <c r="F2862" i="15" s="1"/>
  <c r="G2862" i="15" s="1"/>
  <c r="C2862" i="15" s="1"/>
  <c r="D2862" i="15" s="1"/>
  <c r="H2862" i="15" s="1"/>
  <c r="AF2862" i="15" s="1"/>
  <c r="E1074" i="11"/>
  <c r="I2862" i="15"/>
  <c r="N2862" i="15"/>
  <c r="O2862" i="15" s="1"/>
  <c r="P2862" i="15" s="1"/>
  <c r="L2862" i="15"/>
  <c r="S2862" i="15"/>
  <c r="AI2857" i="15"/>
  <c r="C1079" i="11" s="1"/>
  <c r="AJ2857" i="15"/>
  <c r="D1079" i="11" s="1"/>
  <c r="Q2861" i="15"/>
  <c r="R2861" i="15" s="1"/>
  <c r="T2861" i="15" s="1"/>
  <c r="AB2861" i="15" s="1"/>
  <c r="K2861" i="15"/>
  <c r="M2861" i="15" s="1"/>
  <c r="AI2859" i="15" l="1"/>
  <c r="C1077" i="11" s="1"/>
  <c r="AC2861" i="15"/>
  <c r="AD2861" i="15" s="1"/>
  <c r="AG2861" i="15" s="1"/>
  <c r="AE2860" i="15"/>
  <c r="AH2860" i="15" s="1"/>
  <c r="AI2860" i="15" s="1"/>
  <c r="C1076" i="11" s="1"/>
  <c r="Z2861" i="15"/>
  <c r="W2862" i="15"/>
  <c r="X2862" i="15" s="1"/>
  <c r="Z2862" i="15" s="1"/>
  <c r="B2864" i="15"/>
  <c r="V2863" i="15"/>
  <c r="U2863" i="15"/>
  <c r="Y2863" i="15"/>
  <c r="J2863" i="15"/>
  <c r="E2863" i="15"/>
  <c r="F2863" i="15" s="1"/>
  <c r="G2863" i="15" s="1"/>
  <c r="C2863" i="15" s="1"/>
  <c r="D2863" i="15" s="1"/>
  <c r="H2863" i="15" s="1"/>
  <c r="AF2863" i="15" s="1"/>
  <c r="E1073" i="11"/>
  <c r="I2863" i="15"/>
  <c r="N2863" i="15"/>
  <c r="O2863" i="15" s="1"/>
  <c r="P2863" i="15" s="1"/>
  <c r="L2863" i="15"/>
  <c r="S2863" i="15"/>
  <c r="Q2862" i="15"/>
  <c r="R2862" i="15" s="1"/>
  <c r="T2862" i="15" s="1"/>
  <c r="AB2862" i="15" s="1"/>
  <c r="K2862" i="15"/>
  <c r="M2862" i="15" s="1"/>
  <c r="AE2861" i="15" l="1"/>
  <c r="AH2861" i="15" s="1"/>
  <c r="AJ2861" i="15" s="1"/>
  <c r="D1075" i="11" s="1"/>
  <c r="AC2862" i="15"/>
  <c r="AD2862" i="15" s="1"/>
  <c r="AA2862" i="15"/>
  <c r="AJ2860" i="15"/>
  <c r="D1076" i="11" s="1"/>
  <c r="W2863" i="15"/>
  <c r="X2863" i="15" s="1"/>
  <c r="B2865" i="15"/>
  <c r="V2864" i="15"/>
  <c r="U2864" i="15"/>
  <c r="Y2864" i="15"/>
  <c r="J2864" i="15"/>
  <c r="E2864" i="15"/>
  <c r="F2864" i="15" s="1"/>
  <c r="G2864" i="15" s="1"/>
  <c r="C2864" i="15" s="1"/>
  <c r="D2864" i="15" s="1"/>
  <c r="H2864" i="15" s="1"/>
  <c r="AF2864" i="15" s="1"/>
  <c r="E1072" i="11"/>
  <c r="I2864" i="15"/>
  <c r="N2864" i="15"/>
  <c r="O2864" i="15" s="1"/>
  <c r="P2864" i="15" s="1"/>
  <c r="L2864" i="15"/>
  <c r="S2864" i="15"/>
  <c r="Q2863" i="15"/>
  <c r="R2863" i="15" s="1"/>
  <c r="T2863" i="15" s="1"/>
  <c r="AB2863" i="15" s="1"/>
  <c r="K2863" i="15"/>
  <c r="M2863" i="15" s="1"/>
  <c r="AI2861" i="15" l="1"/>
  <c r="C1075" i="11" s="1"/>
  <c r="AC2863" i="15"/>
  <c r="AD2863" i="15" s="1"/>
  <c r="AG2862" i="15"/>
  <c r="AE2862" i="15"/>
  <c r="W2864" i="15"/>
  <c r="X2864" i="15" s="1"/>
  <c r="Z2864" i="15" s="1"/>
  <c r="Q2864" i="15"/>
  <c r="R2864" i="15" s="1"/>
  <c r="T2864" i="15" s="1"/>
  <c r="AB2864" i="15" s="1"/>
  <c r="B2866" i="15"/>
  <c r="V2865" i="15"/>
  <c r="U2865" i="15"/>
  <c r="Y2865" i="15"/>
  <c r="J2865" i="15"/>
  <c r="E2865" i="15"/>
  <c r="F2865" i="15" s="1"/>
  <c r="G2865" i="15" s="1"/>
  <c r="C2865" i="15" s="1"/>
  <c r="D2865" i="15" s="1"/>
  <c r="H2865" i="15" s="1"/>
  <c r="AF2865" i="15" s="1"/>
  <c r="E1071" i="11"/>
  <c r="I2865" i="15"/>
  <c r="N2865" i="15"/>
  <c r="O2865" i="15" s="1"/>
  <c r="P2865" i="15" s="1"/>
  <c r="L2865" i="15"/>
  <c r="S2865" i="15"/>
  <c r="AA2863" i="15"/>
  <c r="Z2863" i="15"/>
  <c r="K2864" i="15"/>
  <c r="M2864" i="15" s="1"/>
  <c r="AH2862" i="15" l="1"/>
  <c r="AJ2862" i="15" s="1"/>
  <c r="D1074" i="11" s="1"/>
  <c r="K2865" i="15"/>
  <c r="AE2863" i="15"/>
  <c r="AA2864" i="15"/>
  <c r="W2865" i="15"/>
  <c r="X2865" i="15" s="1"/>
  <c r="Z2865" i="15" s="1"/>
  <c r="Q2865" i="15"/>
  <c r="R2865" i="15" s="1"/>
  <c r="T2865" i="15" s="1"/>
  <c r="AB2865" i="15" s="1"/>
  <c r="B2867" i="15"/>
  <c r="V2866" i="15"/>
  <c r="U2866" i="15"/>
  <c r="Y2866" i="15"/>
  <c r="J2866" i="15"/>
  <c r="E2866" i="15"/>
  <c r="F2866" i="15" s="1"/>
  <c r="G2866" i="15" s="1"/>
  <c r="C2866" i="15" s="1"/>
  <c r="D2866" i="15" s="1"/>
  <c r="H2866" i="15" s="1"/>
  <c r="AF2866" i="15" s="1"/>
  <c r="E1070" i="11"/>
  <c r="I2866" i="15"/>
  <c r="N2866" i="15"/>
  <c r="O2866" i="15" s="1"/>
  <c r="P2866" i="15" s="1"/>
  <c r="L2866" i="15"/>
  <c r="S2866" i="15"/>
  <c r="AC2864" i="15"/>
  <c r="AD2864" i="15" s="1"/>
  <c r="M2865" i="15"/>
  <c r="AG2863" i="15"/>
  <c r="AH2863" i="15" s="1"/>
  <c r="AI2862" i="15" l="1"/>
  <c r="C1074" i="11" s="1"/>
  <c r="W2866" i="15"/>
  <c r="X2866" i="15" s="1"/>
  <c r="Z2866" i="15" s="1"/>
  <c r="AA2865" i="15"/>
  <c r="Q2866" i="15"/>
  <c r="R2866" i="15" s="1"/>
  <c r="K2866" i="15"/>
  <c r="M2866" i="15" s="1"/>
  <c r="AJ2863" i="15"/>
  <c r="D1073" i="11" s="1"/>
  <c r="AI2863" i="15"/>
  <c r="C1073" i="11" s="1"/>
  <c r="AG2864" i="15"/>
  <c r="AE2864" i="15"/>
  <c r="T2866" i="15"/>
  <c r="AB2866" i="15" s="1"/>
  <c r="B2868" i="15"/>
  <c r="V2867" i="15"/>
  <c r="U2867" i="15"/>
  <c r="Y2867" i="15"/>
  <c r="J2867" i="15"/>
  <c r="E2867" i="15"/>
  <c r="F2867" i="15" s="1"/>
  <c r="G2867" i="15" s="1"/>
  <c r="C2867" i="15" s="1"/>
  <c r="D2867" i="15" s="1"/>
  <c r="H2867" i="15" s="1"/>
  <c r="AF2867" i="15" s="1"/>
  <c r="E1069" i="11"/>
  <c r="I2867" i="15"/>
  <c r="N2867" i="15"/>
  <c r="O2867" i="15" s="1"/>
  <c r="P2867" i="15" s="1"/>
  <c r="L2867" i="15"/>
  <c r="S2867" i="15"/>
  <c r="AC2865" i="15"/>
  <c r="AD2865" i="15" s="1"/>
  <c r="AC2866" i="15" l="1"/>
  <c r="AD2866" i="15" s="1"/>
  <c r="AE2866" i="15" s="1"/>
  <c r="AH2864" i="15"/>
  <c r="AI2864" i="15" s="1"/>
  <c r="C1072" i="11" s="1"/>
  <c r="AA2866" i="15"/>
  <c r="W2867" i="15"/>
  <c r="X2867" i="15" s="1"/>
  <c r="Z2867" i="15" s="1"/>
  <c r="B2869" i="15"/>
  <c r="V2868" i="15"/>
  <c r="U2868" i="15"/>
  <c r="Y2868" i="15"/>
  <c r="J2868" i="15"/>
  <c r="E2868" i="15"/>
  <c r="F2868" i="15" s="1"/>
  <c r="G2868" i="15" s="1"/>
  <c r="C2868" i="15" s="1"/>
  <c r="D2868" i="15" s="1"/>
  <c r="H2868" i="15" s="1"/>
  <c r="AF2868" i="15" s="1"/>
  <c r="E1068" i="11"/>
  <c r="I2868" i="15"/>
  <c r="N2868" i="15"/>
  <c r="O2868" i="15" s="1"/>
  <c r="P2868" i="15" s="1"/>
  <c r="L2868" i="15"/>
  <c r="S2868" i="15"/>
  <c r="AE2865" i="15"/>
  <c r="AG2865" i="15"/>
  <c r="Q2867" i="15"/>
  <c r="R2867" i="15" s="1"/>
  <c r="T2867" i="15" s="1"/>
  <c r="AB2867" i="15" s="1"/>
  <c r="K2867" i="15"/>
  <c r="M2867" i="15" s="1"/>
  <c r="AC2867" i="15" l="1"/>
  <c r="AD2867" i="15" s="1"/>
  <c r="AG2866" i="15"/>
  <c r="AH2866" i="15" s="1"/>
  <c r="AI2866" i="15" s="1"/>
  <c r="C1070" i="11" s="1"/>
  <c r="AJ2864" i="15"/>
  <c r="D1072" i="11" s="1"/>
  <c r="W2868" i="15"/>
  <c r="X2868" i="15" s="1"/>
  <c r="Z2868" i="15" s="1"/>
  <c r="AA2867" i="15"/>
  <c r="AH2865" i="15"/>
  <c r="AI2865" i="15" s="1"/>
  <c r="C1071" i="11" s="1"/>
  <c r="B2870" i="15"/>
  <c r="V2869" i="15"/>
  <c r="U2869" i="15"/>
  <c r="Y2869" i="15"/>
  <c r="J2869" i="15"/>
  <c r="E2869" i="15"/>
  <c r="F2869" i="15" s="1"/>
  <c r="G2869" i="15" s="1"/>
  <c r="C2869" i="15" s="1"/>
  <c r="D2869" i="15" s="1"/>
  <c r="H2869" i="15" s="1"/>
  <c r="AF2869" i="15" s="1"/>
  <c r="E1067" i="11"/>
  <c r="I2869" i="15"/>
  <c r="N2869" i="15"/>
  <c r="O2869" i="15" s="1"/>
  <c r="P2869" i="15" s="1"/>
  <c r="L2869" i="15"/>
  <c r="S2869" i="15"/>
  <c r="K2868" i="15"/>
  <c r="M2868" i="15" s="1"/>
  <c r="Q2868" i="15"/>
  <c r="R2868" i="15" s="1"/>
  <c r="T2868" i="15" s="1"/>
  <c r="AB2868" i="15" s="1"/>
  <c r="AC2868" i="15" l="1"/>
  <c r="AD2868" i="15" s="1"/>
  <c r="AG2867" i="15"/>
  <c r="AJ2866" i="15"/>
  <c r="D1070" i="11" s="1"/>
  <c r="AA2868" i="15"/>
  <c r="AE2867" i="15"/>
  <c r="AH2867" i="15" s="1"/>
  <c r="AJ2867" i="15" s="1"/>
  <c r="D1069" i="11" s="1"/>
  <c r="W2869" i="15"/>
  <c r="X2869" i="15" s="1"/>
  <c r="Z2869" i="15" s="1"/>
  <c r="AJ2865" i="15"/>
  <c r="D1071" i="11" s="1"/>
  <c r="B2871" i="15"/>
  <c r="V2870" i="15"/>
  <c r="U2870" i="15"/>
  <c r="Y2870" i="15"/>
  <c r="J2870" i="15"/>
  <c r="E2870" i="15"/>
  <c r="F2870" i="15" s="1"/>
  <c r="G2870" i="15" s="1"/>
  <c r="C2870" i="15" s="1"/>
  <c r="D2870" i="15" s="1"/>
  <c r="H2870" i="15" s="1"/>
  <c r="AF2870" i="15" s="1"/>
  <c r="E1066" i="11"/>
  <c r="I2870" i="15"/>
  <c r="N2870" i="15"/>
  <c r="O2870" i="15" s="1"/>
  <c r="P2870" i="15" s="1"/>
  <c r="L2870" i="15"/>
  <c r="S2870" i="15"/>
  <c r="Q2869" i="15"/>
  <c r="R2869" i="15" s="1"/>
  <c r="T2869" i="15" s="1"/>
  <c r="AB2869" i="15" s="1"/>
  <c r="K2869" i="15"/>
  <c r="M2869" i="15" s="1"/>
  <c r="AE2868" i="15" l="1"/>
  <c r="AC2869" i="15"/>
  <c r="AD2869" i="15" s="1"/>
  <c r="AG2868" i="15"/>
  <c r="AH2868" i="15" s="1"/>
  <c r="AJ2868" i="15" s="1"/>
  <c r="D1068" i="11" s="1"/>
  <c r="AA2869" i="15"/>
  <c r="AI2867" i="15"/>
  <c r="C1069" i="11" s="1"/>
  <c r="W2870" i="15"/>
  <c r="X2870" i="15" s="1"/>
  <c r="Z2870" i="15" s="1"/>
  <c r="K2870" i="15"/>
  <c r="M2870" i="15" s="1"/>
  <c r="B2872" i="15"/>
  <c r="V2871" i="15"/>
  <c r="U2871" i="15"/>
  <c r="Y2871" i="15"/>
  <c r="J2871" i="15"/>
  <c r="E2871" i="15"/>
  <c r="F2871" i="15" s="1"/>
  <c r="G2871" i="15" s="1"/>
  <c r="C2871" i="15" s="1"/>
  <c r="D2871" i="15" s="1"/>
  <c r="H2871" i="15" s="1"/>
  <c r="AF2871" i="15" s="1"/>
  <c r="E1065" i="11"/>
  <c r="I2871" i="15"/>
  <c r="N2871" i="15"/>
  <c r="O2871" i="15" s="1"/>
  <c r="P2871" i="15" s="1"/>
  <c r="L2871" i="15"/>
  <c r="S2871" i="15"/>
  <c r="Q2870" i="15"/>
  <c r="R2870" i="15" s="1"/>
  <c r="T2870" i="15" s="1"/>
  <c r="AB2870" i="15" s="1"/>
  <c r="AC2870" i="15" l="1"/>
  <c r="AD2870" i="15" s="1"/>
  <c r="AE2869" i="15"/>
  <c r="AI2868" i="15"/>
  <c r="C1068" i="11" s="1"/>
  <c r="W2871" i="15"/>
  <c r="X2871" i="15" s="1"/>
  <c r="Z2871" i="15" s="1"/>
  <c r="AG2869" i="15"/>
  <c r="AH2869" i="15" s="1"/>
  <c r="AA2870" i="15"/>
  <c r="B2873" i="15"/>
  <c r="V2872" i="15"/>
  <c r="U2872" i="15"/>
  <c r="Y2872" i="15"/>
  <c r="J2872" i="15"/>
  <c r="E2872" i="15"/>
  <c r="F2872" i="15" s="1"/>
  <c r="G2872" i="15" s="1"/>
  <c r="C2872" i="15" s="1"/>
  <c r="D2872" i="15" s="1"/>
  <c r="H2872" i="15" s="1"/>
  <c r="AF2872" i="15" s="1"/>
  <c r="E1064" i="11"/>
  <c r="I2872" i="15"/>
  <c r="N2872" i="15"/>
  <c r="O2872" i="15" s="1"/>
  <c r="P2872" i="15" s="1"/>
  <c r="L2872" i="15"/>
  <c r="S2872" i="15"/>
  <c r="Q2871" i="15"/>
  <c r="R2871" i="15" s="1"/>
  <c r="T2871" i="15" s="1"/>
  <c r="AB2871" i="15" s="1"/>
  <c r="K2871" i="15"/>
  <c r="M2871" i="15" s="1"/>
  <c r="AC2871" i="15" l="1"/>
  <c r="AD2871" i="15" s="1"/>
  <c r="AE2870" i="15"/>
  <c r="AI2869" i="15"/>
  <c r="C1067" i="11" s="1"/>
  <c r="AJ2869" i="15"/>
  <c r="D1067" i="11" s="1"/>
  <c r="AA2871" i="15"/>
  <c r="AG2870" i="15"/>
  <c r="AH2870" i="15" s="1"/>
  <c r="W2872" i="15"/>
  <c r="X2872" i="15" s="1"/>
  <c r="AA2872" i="15" s="1"/>
  <c r="B2874" i="15"/>
  <c r="V2873" i="15"/>
  <c r="U2873" i="15"/>
  <c r="Y2873" i="15"/>
  <c r="J2873" i="15"/>
  <c r="E2873" i="15"/>
  <c r="F2873" i="15" s="1"/>
  <c r="G2873" i="15" s="1"/>
  <c r="C2873" i="15" s="1"/>
  <c r="D2873" i="15" s="1"/>
  <c r="H2873" i="15" s="1"/>
  <c r="AF2873" i="15" s="1"/>
  <c r="E1063" i="11"/>
  <c r="I2873" i="15"/>
  <c r="N2873" i="15"/>
  <c r="O2873" i="15" s="1"/>
  <c r="P2873" i="15" s="1"/>
  <c r="L2873" i="15"/>
  <c r="S2873" i="15"/>
  <c r="Q2872" i="15"/>
  <c r="R2872" i="15" s="1"/>
  <c r="T2872" i="15" s="1"/>
  <c r="AB2872" i="15" s="1"/>
  <c r="K2872" i="15"/>
  <c r="M2872" i="15" s="1"/>
  <c r="AC2872" i="15" l="1"/>
  <c r="AD2872" i="15" s="1"/>
  <c r="AG2872" i="15" s="1"/>
  <c r="AG2871" i="15"/>
  <c r="AI2870" i="15"/>
  <c r="C1066" i="11" s="1"/>
  <c r="AJ2870" i="15"/>
  <c r="D1066" i="11" s="1"/>
  <c r="AE2871" i="15"/>
  <c r="AH2871" i="15" s="1"/>
  <c r="AI2871" i="15" s="1"/>
  <c r="C1065" i="11" s="1"/>
  <c r="Z2872" i="15"/>
  <c r="Q2873" i="15"/>
  <c r="R2873" i="15" s="1"/>
  <c r="T2873" i="15" s="1"/>
  <c r="AB2873" i="15" s="1"/>
  <c r="W2873" i="15"/>
  <c r="X2873" i="15" s="1"/>
  <c r="B2875" i="15"/>
  <c r="V2874" i="15"/>
  <c r="U2874" i="15"/>
  <c r="Y2874" i="15"/>
  <c r="J2874" i="15"/>
  <c r="E2874" i="15"/>
  <c r="F2874" i="15" s="1"/>
  <c r="G2874" i="15" s="1"/>
  <c r="C2874" i="15" s="1"/>
  <c r="D2874" i="15" s="1"/>
  <c r="H2874" i="15" s="1"/>
  <c r="AF2874" i="15" s="1"/>
  <c r="E1062" i="11"/>
  <c r="I2874" i="15"/>
  <c r="N2874" i="15"/>
  <c r="O2874" i="15" s="1"/>
  <c r="P2874" i="15" s="1"/>
  <c r="L2874" i="15"/>
  <c r="S2874" i="15"/>
  <c r="K2873" i="15"/>
  <c r="M2873" i="15" s="1"/>
  <c r="AE2872" i="15" l="1"/>
  <c r="AH2872" i="15" s="1"/>
  <c r="AJ2872" i="15" s="1"/>
  <c r="D1064" i="11" s="1"/>
  <c r="AJ2871" i="15"/>
  <c r="D1065" i="11" s="1"/>
  <c r="W2874" i="15"/>
  <c r="X2874" i="15" s="1"/>
  <c r="Z2874" i="15" s="1"/>
  <c r="K2874" i="15"/>
  <c r="M2874" i="15" s="1"/>
  <c r="B2876" i="15"/>
  <c r="V2875" i="15"/>
  <c r="U2875" i="15"/>
  <c r="Y2875" i="15"/>
  <c r="J2875" i="15"/>
  <c r="E2875" i="15"/>
  <c r="F2875" i="15" s="1"/>
  <c r="G2875" i="15" s="1"/>
  <c r="C2875" i="15" s="1"/>
  <c r="D2875" i="15" s="1"/>
  <c r="H2875" i="15" s="1"/>
  <c r="AF2875" i="15" s="1"/>
  <c r="E1061" i="11"/>
  <c r="I2875" i="15"/>
  <c r="N2875" i="15"/>
  <c r="O2875" i="15" s="1"/>
  <c r="P2875" i="15" s="1"/>
  <c r="L2875" i="15"/>
  <c r="S2875" i="15"/>
  <c r="AC2873" i="15"/>
  <c r="AD2873" i="15" s="1"/>
  <c r="AA2873" i="15"/>
  <c r="Z2873" i="15"/>
  <c r="Q2874" i="15"/>
  <c r="R2874" i="15"/>
  <c r="T2874" i="15" s="1"/>
  <c r="AB2874" i="15" s="1"/>
  <c r="AC2874" i="15" l="1"/>
  <c r="AD2874" i="15" s="1"/>
  <c r="AI2872" i="15"/>
  <c r="C1064" i="11" s="1"/>
  <c r="AA2874" i="15"/>
  <c r="W2875" i="15"/>
  <c r="X2875" i="15" s="1"/>
  <c r="AA2875" i="15" s="1"/>
  <c r="AE2873" i="15"/>
  <c r="K2875" i="15"/>
  <c r="M2875" i="15" s="1"/>
  <c r="B2877" i="15"/>
  <c r="V2876" i="15"/>
  <c r="U2876" i="15"/>
  <c r="Y2876" i="15"/>
  <c r="J2876" i="15"/>
  <c r="E2876" i="15"/>
  <c r="F2876" i="15" s="1"/>
  <c r="G2876" i="15" s="1"/>
  <c r="C2876" i="15" s="1"/>
  <c r="D2876" i="15" s="1"/>
  <c r="H2876" i="15" s="1"/>
  <c r="AF2876" i="15" s="1"/>
  <c r="E1060" i="11"/>
  <c r="I2876" i="15"/>
  <c r="N2876" i="15"/>
  <c r="O2876" i="15" s="1"/>
  <c r="P2876" i="15" s="1"/>
  <c r="L2876" i="15"/>
  <c r="S2876" i="15"/>
  <c r="Q2875" i="15"/>
  <c r="R2875" i="15" s="1"/>
  <c r="T2875" i="15" s="1"/>
  <c r="AB2875" i="15" s="1"/>
  <c r="AG2873" i="15"/>
  <c r="AH2873" i="15" s="1"/>
  <c r="AE2874" i="15" l="1"/>
  <c r="AG2874" i="15"/>
  <c r="AH2874" i="15" s="1"/>
  <c r="Z2875" i="15"/>
  <c r="AC2875" i="15"/>
  <c r="AD2875" i="15" s="1"/>
  <c r="AE2875" i="15" s="1"/>
  <c r="AI2873" i="15"/>
  <c r="C1063" i="11" s="1"/>
  <c r="AJ2873" i="15"/>
  <c r="D1063" i="11" s="1"/>
  <c r="W2876" i="15"/>
  <c r="X2876" i="15" s="1"/>
  <c r="B2878" i="15"/>
  <c r="V2877" i="15"/>
  <c r="U2877" i="15"/>
  <c r="Y2877" i="15"/>
  <c r="J2877" i="15"/>
  <c r="E2877" i="15"/>
  <c r="F2877" i="15" s="1"/>
  <c r="G2877" i="15" s="1"/>
  <c r="C2877" i="15" s="1"/>
  <c r="D2877" i="15" s="1"/>
  <c r="H2877" i="15" s="1"/>
  <c r="AF2877" i="15" s="1"/>
  <c r="E1059" i="11"/>
  <c r="I2877" i="15"/>
  <c r="N2877" i="15"/>
  <c r="O2877" i="15" s="1"/>
  <c r="P2877" i="15" s="1"/>
  <c r="L2877" i="15"/>
  <c r="S2877" i="15"/>
  <c r="Q2876" i="15"/>
  <c r="R2876" i="15" s="1"/>
  <c r="T2876" i="15" s="1"/>
  <c r="AB2876" i="15" s="1"/>
  <c r="K2876" i="15"/>
  <c r="M2876" i="15" s="1"/>
  <c r="AC2876" i="15" l="1"/>
  <c r="AD2876" i="15" s="1"/>
  <c r="AJ2874" i="15"/>
  <c r="D1062" i="11" s="1"/>
  <c r="AI2874" i="15"/>
  <c r="C1062" i="11" s="1"/>
  <c r="W2877" i="15"/>
  <c r="X2877" i="15" s="1"/>
  <c r="AA2877" i="15" s="1"/>
  <c r="AG2875" i="15"/>
  <c r="AH2875" i="15" s="1"/>
  <c r="AI2875" i="15" s="1"/>
  <c r="C1061" i="11" s="1"/>
  <c r="B2879" i="15"/>
  <c r="V2878" i="15"/>
  <c r="U2878" i="15"/>
  <c r="Y2878" i="15"/>
  <c r="J2878" i="15"/>
  <c r="E2878" i="15"/>
  <c r="F2878" i="15" s="1"/>
  <c r="G2878" i="15" s="1"/>
  <c r="C2878" i="15" s="1"/>
  <c r="D2878" i="15" s="1"/>
  <c r="H2878" i="15" s="1"/>
  <c r="AF2878" i="15" s="1"/>
  <c r="E1058" i="11"/>
  <c r="I2878" i="15"/>
  <c r="N2878" i="15"/>
  <c r="O2878" i="15" s="1"/>
  <c r="P2878" i="15" s="1"/>
  <c r="L2878" i="15"/>
  <c r="S2878" i="15"/>
  <c r="Z2876" i="15"/>
  <c r="AA2876" i="15"/>
  <c r="Q2877" i="15"/>
  <c r="R2877" i="15" s="1"/>
  <c r="T2877" i="15" s="1"/>
  <c r="AB2877" i="15" s="1"/>
  <c r="K2877" i="15"/>
  <c r="M2877" i="15" s="1"/>
  <c r="AG2876" i="15" l="1"/>
  <c r="AC2877" i="15"/>
  <c r="AD2877" i="15" s="1"/>
  <c r="AG2877" i="15" s="1"/>
  <c r="Z2877" i="15"/>
  <c r="AJ2875" i="15"/>
  <c r="D1061" i="11" s="1"/>
  <c r="B2880" i="15"/>
  <c r="V2879" i="15"/>
  <c r="U2879" i="15"/>
  <c r="Y2879" i="15"/>
  <c r="J2879" i="15"/>
  <c r="E2879" i="15"/>
  <c r="F2879" i="15" s="1"/>
  <c r="G2879" i="15" s="1"/>
  <c r="C2879" i="15" s="1"/>
  <c r="D2879" i="15" s="1"/>
  <c r="H2879" i="15" s="1"/>
  <c r="AF2879" i="15" s="1"/>
  <c r="E1057" i="11"/>
  <c r="I2879" i="15"/>
  <c r="N2879" i="15"/>
  <c r="O2879" i="15" s="1"/>
  <c r="P2879" i="15" s="1"/>
  <c r="L2879" i="15"/>
  <c r="S2879" i="15"/>
  <c r="W2878" i="15"/>
  <c r="X2878" i="15" s="1"/>
  <c r="Q2878" i="15"/>
  <c r="R2878" i="15" s="1"/>
  <c r="T2878" i="15" s="1"/>
  <c r="AB2878" i="15" s="1"/>
  <c r="K2878" i="15"/>
  <c r="M2878" i="15" s="1"/>
  <c r="AE2876" i="15"/>
  <c r="AH2876" i="15" s="1"/>
  <c r="AE2877" i="15" l="1"/>
  <c r="AH2877" i="15" s="1"/>
  <c r="AJ2877" i="15" s="1"/>
  <c r="D1059" i="11" s="1"/>
  <c r="AC2878" i="15"/>
  <c r="AD2878" i="15" s="1"/>
  <c r="W2879" i="15"/>
  <c r="X2879" i="15" s="1"/>
  <c r="AA2879" i="15" s="1"/>
  <c r="Q2879" i="15"/>
  <c r="R2879" i="15" s="1"/>
  <c r="T2879" i="15" s="1"/>
  <c r="AB2879" i="15" s="1"/>
  <c r="K2879" i="15"/>
  <c r="AI2876" i="15"/>
  <c r="C1060" i="11" s="1"/>
  <c r="AJ2876" i="15"/>
  <c r="D1060" i="11" s="1"/>
  <c r="B2881" i="15"/>
  <c r="V2880" i="15"/>
  <c r="U2880" i="15"/>
  <c r="Y2880" i="15"/>
  <c r="J2880" i="15"/>
  <c r="E2880" i="15"/>
  <c r="F2880" i="15" s="1"/>
  <c r="G2880" i="15" s="1"/>
  <c r="C2880" i="15" s="1"/>
  <c r="D2880" i="15" s="1"/>
  <c r="H2880" i="15" s="1"/>
  <c r="AF2880" i="15" s="1"/>
  <c r="E1056" i="11"/>
  <c r="I2880" i="15"/>
  <c r="N2880" i="15"/>
  <c r="O2880" i="15" s="1"/>
  <c r="P2880" i="15" s="1"/>
  <c r="L2880" i="15"/>
  <c r="S2880" i="15"/>
  <c r="Z2878" i="15"/>
  <c r="AA2878" i="15"/>
  <c r="M2879" i="15"/>
  <c r="AG2878" i="15" l="1"/>
  <c r="AI2877" i="15"/>
  <c r="C1059" i="11" s="1"/>
  <c r="Z2879" i="15"/>
  <c r="AC2879" i="15"/>
  <c r="AD2879" i="15" s="1"/>
  <c r="AG2879" i="15" s="1"/>
  <c r="B2882" i="15"/>
  <c r="V2881" i="15"/>
  <c r="U2881" i="15"/>
  <c r="Y2881" i="15"/>
  <c r="J2881" i="15"/>
  <c r="E2881" i="15"/>
  <c r="F2881" i="15" s="1"/>
  <c r="G2881" i="15" s="1"/>
  <c r="C2881" i="15" s="1"/>
  <c r="D2881" i="15" s="1"/>
  <c r="H2881" i="15" s="1"/>
  <c r="AF2881" i="15" s="1"/>
  <c r="E1055" i="11"/>
  <c r="I2881" i="15"/>
  <c r="N2881" i="15"/>
  <c r="O2881" i="15" s="1"/>
  <c r="P2881" i="15" s="1"/>
  <c r="L2881" i="15"/>
  <c r="S2881" i="15"/>
  <c r="Q2880" i="15"/>
  <c r="R2880" i="15" s="1"/>
  <c r="T2880" i="15" s="1"/>
  <c r="AB2880" i="15" s="1"/>
  <c r="K2880" i="15"/>
  <c r="M2880" i="15" s="1"/>
  <c r="W2880" i="15"/>
  <c r="X2880" i="15" s="1"/>
  <c r="AE2878" i="15"/>
  <c r="AH2878" i="15" s="1"/>
  <c r="AC2880" i="15" l="1"/>
  <c r="AD2880" i="15" s="1"/>
  <c r="W2881" i="15"/>
  <c r="X2881" i="15" s="1"/>
  <c r="AA2881" i="15" s="1"/>
  <c r="AE2879" i="15"/>
  <c r="AH2879" i="15" s="1"/>
  <c r="AI2879" i="15" s="1"/>
  <c r="C1057" i="11" s="1"/>
  <c r="AJ2878" i="15"/>
  <c r="D1058" i="11" s="1"/>
  <c r="AI2878" i="15"/>
  <c r="C1058" i="11" s="1"/>
  <c r="K2881" i="15"/>
  <c r="M2881" i="15" s="1"/>
  <c r="B2883" i="15"/>
  <c r="V2882" i="15"/>
  <c r="U2882" i="15"/>
  <c r="Y2882" i="15"/>
  <c r="J2882" i="15"/>
  <c r="E2882" i="15"/>
  <c r="F2882" i="15" s="1"/>
  <c r="G2882" i="15" s="1"/>
  <c r="C2882" i="15" s="1"/>
  <c r="D2882" i="15" s="1"/>
  <c r="H2882" i="15" s="1"/>
  <c r="AF2882" i="15" s="1"/>
  <c r="E1054" i="11"/>
  <c r="I2882" i="15"/>
  <c r="N2882" i="15"/>
  <c r="O2882" i="15" s="1"/>
  <c r="P2882" i="15" s="1"/>
  <c r="L2882" i="15"/>
  <c r="S2882" i="15"/>
  <c r="AA2880" i="15"/>
  <c r="Z2880" i="15"/>
  <c r="Q2881" i="15"/>
  <c r="R2881" i="15" s="1"/>
  <c r="T2881" i="15" s="1"/>
  <c r="AB2881" i="15" s="1"/>
  <c r="AC2881" i="15" l="1"/>
  <c r="AD2881" i="15" s="1"/>
  <c r="AG2881" i="15" s="1"/>
  <c r="AG2880" i="15"/>
  <c r="Z2881" i="15"/>
  <c r="AJ2879" i="15"/>
  <c r="D1057" i="11" s="1"/>
  <c r="B2884" i="15"/>
  <c r="V2883" i="15"/>
  <c r="U2883" i="15"/>
  <c r="Y2883" i="15"/>
  <c r="J2883" i="15"/>
  <c r="E2883" i="15"/>
  <c r="F2883" i="15" s="1"/>
  <c r="G2883" i="15" s="1"/>
  <c r="C2883" i="15" s="1"/>
  <c r="D2883" i="15" s="1"/>
  <c r="H2883" i="15" s="1"/>
  <c r="AF2883" i="15" s="1"/>
  <c r="E1053" i="11"/>
  <c r="I2883" i="15"/>
  <c r="N2883" i="15"/>
  <c r="O2883" i="15" s="1"/>
  <c r="P2883" i="15" s="1"/>
  <c r="L2883" i="15"/>
  <c r="S2883" i="15"/>
  <c r="Q2882" i="15"/>
  <c r="R2882" i="15" s="1"/>
  <c r="T2882" i="15" s="1"/>
  <c r="AB2882" i="15" s="1"/>
  <c r="K2882" i="15"/>
  <c r="M2882" i="15" s="1"/>
  <c r="W2882" i="15"/>
  <c r="X2882" i="15" s="1"/>
  <c r="AE2880" i="15"/>
  <c r="AH2880" i="15" s="1"/>
  <c r="AC2882" i="15" l="1"/>
  <c r="AD2882" i="15" s="1"/>
  <c r="AE2881" i="15"/>
  <c r="AH2881" i="15" s="1"/>
  <c r="K2883" i="15"/>
  <c r="M2883" i="15" s="1"/>
  <c r="AI2880" i="15"/>
  <c r="C1056" i="11" s="1"/>
  <c r="AJ2880" i="15"/>
  <c r="D1056" i="11" s="1"/>
  <c r="W2883" i="15"/>
  <c r="X2883" i="15" s="1"/>
  <c r="B2885" i="15"/>
  <c r="V2884" i="15"/>
  <c r="U2884" i="15"/>
  <c r="Y2884" i="15"/>
  <c r="J2884" i="15"/>
  <c r="E2884" i="15"/>
  <c r="F2884" i="15" s="1"/>
  <c r="G2884" i="15" s="1"/>
  <c r="C2884" i="15" s="1"/>
  <c r="D2884" i="15" s="1"/>
  <c r="H2884" i="15" s="1"/>
  <c r="AF2884" i="15" s="1"/>
  <c r="E1052" i="11"/>
  <c r="I2884" i="15"/>
  <c r="N2884" i="15"/>
  <c r="O2884" i="15" s="1"/>
  <c r="P2884" i="15" s="1"/>
  <c r="L2884" i="15"/>
  <c r="S2884" i="15"/>
  <c r="AA2882" i="15"/>
  <c r="Z2882" i="15"/>
  <c r="Q2883" i="15"/>
  <c r="R2883" i="15" s="1"/>
  <c r="T2883" i="15" s="1"/>
  <c r="AB2883" i="15" s="1"/>
  <c r="AI2881" i="15" l="1"/>
  <c r="C1055" i="11" s="1"/>
  <c r="AJ2881" i="15"/>
  <c r="D1055" i="11" s="1"/>
  <c r="AG2882" i="15"/>
  <c r="AC2883" i="15"/>
  <c r="AD2883" i="15" s="1"/>
  <c r="W2884" i="15"/>
  <c r="X2884" i="15" s="1"/>
  <c r="Z2884" i="15" s="1"/>
  <c r="Q2884" i="15"/>
  <c r="R2884" i="15" s="1"/>
  <c r="T2884" i="15" s="1"/>
  <c r="AB2884" i="15" s="1"/>
  <c r="B2886" i="15"/>
  <c r="V2885" i="15"/>
  <c r="U2885" i="15"/>
  <c r="Y2885" i="15"/>
  <c r="J2885" i="15"/>
  <c r="E2885" i="15"/>
  <c r="F2885" i="15" s="1"/>
  <c r="G2885" i="15" s="1"/>
  <c r="C2885" i="15" s="1"/>
  <c r="D2885" i="15" s="1"/>
  <c r="H2885" i="15" s="1"/>
  <c r="AF2885" i="15" s="1"/>
  <c r="E1051" i="11"/>
  <c r="I2885" i="15"/>
  <c r="N2885" i="15"/>
  <c r="O2885" i="15" s="1"/>
  <c r="P2885" i="15" s="1"/>
  <c r="L2885" i="15"/>
  <c r="S2885" i="15"/>
  <c r="AA2883" i="15"/>
  <c r="Z2883" i="15"/>
  <c r="K2884" i="15"/>
  <c r="M2884" i="15" s="1"/>
  <c r="AE2882" i="15"/>
  <c r="AH2882" i="15" s="1"/>
  <c r="AE2883" i="15" l="1"/>
  <c r="AA2884" i="15"/>
  <c r="W2885" i="15"/>
  <c r="X2885" i="15" s="1"/>
  <c r="Z2885" i="15" s="1"/>
  <c r="AJ2882" i="15"/>
  <c r="D1054" i="11" s="1"/>
  <c r="AI2882" i="15"/>
  <c r="C1054" i="11" s="1"/>
  <c r="K2885" i="15"/>
  <c r="M2885" i="15" s="1"/>
  <c r="B2887" i="15"/>
  <c r="V2886" i="15"/>
  <c r="U2886" i="15"/>
  <c r="Y2886" i="15"/>
  <c r="J2886" i="15"/>
  <c r="E2886" i="15"/>
  <c r="F2886" i="15" s="1"/>
  <c r="G2886" i="15" s="1"/>
  <c r="C2886" i="15" s="1"/>
  <c r="D2886" i="15" s="1"/>
  <c r="H2886" i="15" s="1"/>
  <c r="AF2886" i="15" s="1"/>
  <c r="E1050" i="11"/>
  <c r="I2886" i="15"/>
  <c r="N2886" i="15"/>
  <c r="O2886" i="15" s="1"/>
  <c r="P2886" i="15" s="1"/>
  <c r="L2886" i="15"/>
  <c r="S2886" i="15"/>
  <c r="AC2884" i="15"/>
  <c r="AD2884" i="15" s="1"/>
  <c r="AG2884" i="15" s="1"/>
  <c r="Q2885" i="15"/>
  <c r="R2885" i="15" s="1"/>
  <c r="T2885" i="15" s="1"/>
  <c r="AB2885" i="15" s="1"/>
  <c r="AG2883" i="15"/>
  <c r="AH2883" i="15" s="1"/>
  <c r="AC2885" i="15" l="1"/>
  <c r="AD2885" i="15" s="1"/>
  <c r="AA2885" i="15"/>
  <c r="AI2883" i="15"/>
  <c r="C1053" i="11" s="1"/>
  <c r="AJ2883" i="15"/>
  <c r="D1053" i="11" s="1"/>
  <c r="W2886" i="15"/>
  <c r="X2886" i="15" s="1"/>
  <c r="B2888" i="15"/>
  <c r="V2887" i="15"/>
  <c r="U2887" i="15"/>
  <c r="Y2887" i="15"/>
  <c r="J2887" i="15"/>
  <c r="E2887" i="15"/>
  <c r="F2887" i="15" s="1"/>
  <c r="G2887" i="15" s="1"/>
  <c r="C2887" i="15" s="1"/>
  <c r="D2887" i="15" s="1"/>
  <c r="H2887" i="15" s="1"/>
  <c r="AF2887" i="15" s="1"/>
  <c r="E1049" i="11"/>
  <c r="I2887" i="15"/>
  <c r="N2887" i="15"/>
  <c r="O2887" i="15" s="1"/>
  <c r="P2887" i="15" s="1"/>
  <c r="L2887" i="15"/>
  <c r="S2887" i="15"/>
  <c r="AE2884" i="15"/>
  <c r="AH2884" i="15" s="1"/>
  <c r="Q2886" i="15"/>
  <c r="R2886" i="15" s="1"/>
  <c r="T2886" i="15" s="1"/>
  <c r="AB2886" i="15" s="1"/>
  <c r="K2886" i="15"/>
  <c r="M2886" i="15" s="1"/>
  <c r="AG2885" i="15" l="1"/>
  <c r="AE2885" i="15"/>
  <c r="AH2885" i="15" s="1"/>
  <c r="AJ2885" i="15" s="1"/>
  <c r="D1051" i="11" s="1"/>
  <c r="AC2886" i="15"/>
  <c r="AD2886" i="15" s="1"/>
  <c r="AI2884" i="15"/>
  <c r="C1052" i="11" s="1"/>
  <c r="AJ2884" i="15"/>
  <c r="D1052" i="11" s="1"/>
  <c r="W2887" i="15"/>
  <c r="X2887" i="15" s="1"/>
  <c r="B2889" i="15"/>
  <c r="V2888" i="15"/>
  <c r="U2888" i="15"/>
  <c r="Y2888" i="15"/>
  <c r="J2888" i="15"/>
  <c r="E2888" i="15"/>
  <c r="F2888" i="15" s="1"/>
  <c r="G2888" i="15" s="1"/>
  <c r="C2888" i="15" s="1"/>
  <c r="D2888" i="15" s="1"/>
  <c r="H2888" i="15" s="1"/>
  <c r="AF2888" i="15" s="1"/>
  <c r="E1048" i="11"/>
  <c r="I2888" i="15"/>
  <c r="N2888" i="15"/>
  <c r="O2888" i="15" s="1"/>
  <c r="P2888" i="15" s="1"/>
  <c r="L2888" i="15"/>
  <c r="S2888" i="15"/>
  <c r="Z2886" i="15"/>
  <c r="AA2886" i="15"/>
  <c r="Q2887" i="15"/>
  <c r="R2887" i="15" s="1"/>
  <c r="T2887" i="15" s="1"/>
  <c r="AB2887" i="15" s="1"/>
  <c r="K2887" i="15"/>
  <c r="M2887" i="15" s="1"/>
  <c r="AC2887" i="15" l="1"/>
  <c r="AD2887" i="15" s="1"/>
  <c r="W2888" i="15"/>
  <c r="X2888" i="15" s="1"/>
  <c r="AA2888" i="15" s="1"/>
  <c r="AI2885" i="15"/>
  <c r="C1051" i="11" s="1"/>
  <c r="Q2888" i="15"/>
  <c r="R2888" i="15" s="1"/>
  <c r="T2888" i="15" s="1"/>
  <c r="AB2888" i="15" s="1"/>
  <c r="AE2886" i="15"/>
  <c r="B2890" i="15"/>
  <c r="V2889" i="15"/>
  <c r="U2889" i="15"/>
  <c r="Y2889" i="15"/>
  <c r="J2889" i="15"/>
  <c r="E2889" i="15"/>
  <c r="F2889" i="15" s="1"/>
  <c r="G2889" i="15" s="1"/>
  <c r="C2889" i="15" s="1"/>
  <c r="D2889" i="15" s="1"/>
  <c r="H2889" i="15" s="1"/>
  <c r="AF2889" i="15" s="1"/>
  <c r="E1047" i="11"/>
  <c r="I2889" i="15"/>
  <c r="N2889" i="15"/>
  <c r="O2889" i="15" s="1"/>
  <c r="P2889" i="15" s="1"/>
  <c r="L2889" i="15"/>
  <c r="S2889" i="15"/>
  <c r="AA2887" i="15"/>
  <c r="Z2887" i="15"/>
  <c r="K2888" i="15"/>
  <c r="M2888" i="15" s="1"/>
  <c r="AG2886" i="15"/>
  <c r="AH2886" i="15" s="1"/>
  <c r="AG2887" i="15" l="1"/>
  <c r="W2889" i="15"/>
  <c r="X2889" i="15" s="1"/>
  <c r="AA2889" i="15" s="1"/>
  <c r="Z2888" i="15"/>
  <c r="Q2889" i="15"/>
  <c r="R2889" i="15" s="1"/>
  <c r="T2889" i="15" s="1"/>
  <c r="AB2889" i="15" s="1"/>
  <c r="K2889" i="15"/>
  <c r="M2889" i="15" s="1"/>
  <c r="B2891" i="15"/>
  <c r="V2890" i="15"/>
  <c r="U2890" i="15"/>
  <c r="Y2890" i="15"/>
  <c r="J2890" i="15"/>
  <c r="E2890" i="15"/>
  <c r="F2890" i="15" s="1"/>
  <c r="G2890" i="15" s="1"/>
  <c r="C2890" i="15" s="1"/>
  <c r="D2890" i="15" s="1"/>
  <c r="H2890" i="15" s="1"/>
  <c r="AF2890" i="15" s="1"/>
  <c r="E1046" i="11"/>
  <c r="I2890" i="15"/>
  <c r="N2890" i="15"/>
  <c r="O2890" i="15" s="1"/>
  <c r="P2890" i="15" s="1"/>
  <c r="L2890" i="15"/>
  <c r="S2890" i="15"/>
  <c r="AC2888" i="15"/>
  <c r="AD2888" i="15" s="1"/>
  <c r="AJ2886" i="15"/>
  <c r="D1050" i="11" s="1"/>
  <c r="AI2886" i="15"/>
  <c r="C1050" i="11" s="1"/>
  <c r="AE2887" i="15"/>
  <c r="AH2887" i="15" s="1"/>
  <c r="W2890" i="15" l="1"/>
  <c r="X2890" i="15" s="1"/>
  <c r="Z2890" i="15" s="1"/>
  <c r="Z2889" i="15"/>
  <c r="K2890" i="15"/>
  <c r="M2890" i="15" s="1"/>
  <c r="AJ2887" i="15"/>
  <c r="D1049" i="11" s="1"/>
  <c r="AI2887" i="15"/>
  <c r="C1049" i="11" s="1"/>
  <c r="AG2888" i="15"/>
  <c r="AE2888" i="15"/>
  <c r="B2892" i="15"/>
  <c r="V2891" i="15"/>
  <c r="U2891" i="15"/>
  <c r="Y2891" i="15"/>
  <c r="J2891" i="15"/>
  <c r="E2891" i="15"/>
  <c r="F2891" i="15" s="1"/>
  <c r="G2891" i="15" s="1"/>
  <c r="C2891" i="15" s="1"/>
  <c r="D2891" i="15" s="1"/>
  <c r="H2891" i="15" s="1"/>
  <c r="AF2891" i="15" s="1"/>
  <c r="E1045" i="11"/>
  <c r="I2891" i="15"/>
  <c r="N2891" i="15"/>
  <c r="O2891" i="15" s="1"/>
  <c r="P2891" i="15" s="1"/>
  <c r="L2891" i="15"/>
  <c r="S2891" i="15"/>
  <c r="AC2889" i="15"/>
  <c r="AD2889" i="15" s="1"/>
  <c r="Q2890" i="15"/>
  <c r="R2890" i="15" s="1"/>
  <c r="T2890" i="15" s="1"/>
  <c r="AB2890" i="15" s="1"/>
  <c r="AC2890" i="15" l="1"/>
  <c r="AD2890" i="15" s="1"/>
  <c r="AA2890" i="15"/>
  <c r="W2891" i="15"/>
  <c r="X2891" i="15" s="1"/>
  <c r="AA2891" i="15" s="1"/>
  <c r="AH2888" i="15"/>
  <c r="AJ2888" i="15" s="1"/>
  <c r="D1048" i="11" s="1"/>
  <c r="B2893" i="15"/>
  <c r="V2892" i="15"/>
  <c r="U2892" i="15"/>
  <c r="Y2892" i="15"/>
  <c r="J2892" i="15"/>
  <c r="E2892" i="15"/>
  <c r="F2892" i="15" s="1"/>
  <c r="G2892" i="15" s="1"/>
  <c r="C2892" i="15" s="1"/>
  <c r="D2892" i="15" s="1"/>
  <c r="H2892" i="15" s="1"/>
  <c r="AF2892" i="15" s="1"/>
  <c r="E1044" i="11"/>
  <c r="I2892" i="15"/>
  <c r="N2892" i="15"/>
  <c r="O2892" i="15" s="1"/>
  <c r="P2892" i="15" s="1"/>
  <c r="L2892" i="15"/>
  <c r="S2892" i="15"/>
  <c r="Q2891" i="15"/>
  <c r="R2891" i="15" s="1"/>
  <c r="T2891" i="15" s="1"/>
  <c r="AB2891" i="15" s="1"/>
  <c r="K2891" i="15"/>
  <c r="M2891" i="15" s="1"/>
  <c r="AE2889" i="15"/>
  <c r="AG2889" i="15"/>
  <c r="AC2891" i="15" l="1"/>
  <c r="AD2891" i="15" s="1"/>
  <c r="AG2891" i="15" s="1"/>
  <c r="AG2890" i="15"/>
  <c r="W2892" i="15"/>
  <c r="X2892" i="15" s="1"/>
  <c r="AA2892" i="15" s="1"/>
  <c r="Z2891" i="15"/>
  <c r="AE2890" i="15"/>
  <c r="AH2890" i="15" s="1"/>
  <c r="AJ2890" i="15" s="1"/>
  <c r="D1046" i="11" s="1"/>
  <c r="AI2888" i="15"/>
  <c r="C1048" i="11" s="1"/>
  <c r="AH2889" i="15"/>
  <c r="AJ2889" i="15" s="1"/>
  <c r="D1047" i="11" s="1"/>
  <c r="Q2892" i="15"/>
  <c r="R2892" i="15" s="1"/>
  <c r="T2892" i="15" s="1"/>
  <c r="AB2892" i="15" s="1"/>
  <c r="B2894" i="15"/>
  <c r="V2893" i="15"/>
  <c r="U2893" i="15"/>
  <c r="Y2893" i="15"/>
  <c r="J2893" i="15"/>
  <c r="E2893" i="15"/>
  <c r="F2893" i="15" s="1"/>
  <c r="G2893" i="15" s="1"/>
  <c r="C2893" i="15" s="1"/>
  <c r="D2893" i="15" s="1"/>
  <c r="H2893" i="15" s="1"/>
  <c r="AF2893" i="15" s="1"/>
  <c r="E1043" i="11"/>
  <c r="I2893" i="15"/>
  <c r="N2893" i="15"/>
  <c r="O2893" i="15" s="1"/>
  <c r="P2893" i="15" s="1"/>
  <c r="L2893" i="15"/>
  <c r="S2893" i="15"/>
  <c r="K2892" i="15"/>
  <c r="M2892" i="15" s="1"/>
  <c r="AE2891" i="15" l="1"/>
  <c r="AH2891" i="15" s="1"/>
  <c r="Z2892" i="15"/>
  <c r="AI2890" i="15"/>
  <c r="C1046" i="11" s="1"/>
  <c r="W2893" i="15"/>
  <c r="X2893" i="15" s="1"/>
  <c r="Z2893" i="15" s="1"/>
  <c r="AI2889" i="15"/>
  <c r="C1047" i="11" s="1"/>
  <c r="Q2893" i="15"/>
  <c r="R2893" i="15" s="1"/>
  <c r="T2893" i="15" s="1"/>
  <c r="AB2893" i="15" s="1"/>
  <c r="K2893" i="15"/>
  <c r="M2893" i="15" s="1"/>
  <c r="B2895" i="15"/>
  <c r="V2894" i="15"/>
  <c r="U2894" i="15"/>
  <c r="Y2894" i="15"/>
  <c r="J2894" i="15"/>
  <c r="E2894" i="15"/>
  <c r="F2894" i="15" s="1"/>
  <c r="G2894" i="15" s="1"/>
  <c r="C2894" i="15" s="1"/>
  <c r="D2894" i="15" s="1"/>
  <c r="H2894" i="15" s="1"/>
  <c r="AF2894" i="15" s="1"/>
  <c r="E1042" i="11"/>
  <c r="I2894" i="15"/>
  <c r="N2894" i="15"/>
  <c r="O2894" i="15" s="1"/>
  <c r="P2894" i="15" s="1"/>
  <c r="L2894" i="15"/>
  <c r="S2894" i="15"/>
  <c r="AC2892" i="15"/>
  <c r="AD2892" i="15" s="1"/>
  <c r="AE2892" i="15" s="1"/>
  <c r="AI2891" i="15" l="1"/>
  <c r="C1045" i="11" s="1"/>
  <c r="AJ2891" i="15"/>
  <c r="D1045" i="11" s="1"/>
  <c r="AA2893" i="15"/>
  <c r="W2894" i="15"/>
  <c r="X2894" i="15" s="1"/>
  <c r="Z2894" i="15" s="1"/>
  <c r="B2896" i="15"/>
  <c r="V2895" i="15"/>
  <c r="U2895" i="15"/>
  <c r="Y2895" i="15"/>
  <c r="J2895" i="15"/>
  <c r="E2895" i="15"/>
  <c r="F2895" i="15" s="1"/>
  <c r="G2895" i="15" s="1"/>
  <c r="C2895" i="15" s="1"/>
  <c r="D2895" i="15" s="1"/>
  <c r="H2895" i="15" s="1"/>
  <c r="AF2895" i="15" s="1"/>
  <c r="E1041" i="11"/>
  <c r="I2895" i="15"/>
  <c r="N2895" i="15"/>
  <c r="O2895" i="15" s="1"/>
  <c r="P2895" i="15" s="1"/>
  <c r="L2895" i="15"/>
  <c r="S2895" i="15"/>
  <c r="AC2893" i="15"/>
  <c r="AD2893" i="15" s="1"/>
  <c r="AG2892" i="15"/>
  <c r="AH2892" i="15" s="1"/>
  <c r="Q2894" i="15"/>
  <c r="R2894" i="15" s="1"/>
  <c r="T2894" i="15" s="1"/>
  <c r="AB2894" i="15" s="1"/>
  <c r="K2894" i="15"/>
  <c r="M2894" i="15" s="1"/>
  <c r="AC2894" i="15" l="1"/>
  <c r="AD2894" i="15" s="1"/>
  <c r="AG2893" i="15"/>
  <c r="W2895" i="15"/>
  <c r="X2895" i="15" s="1"/>
  <c r="Z2895" i="15" s="1"/>
  <c r="AA2894" i="15"/>
  <c r="AJ2892" i="15"/>
  <c r="D1044" i="11" s="1"/>
  <c r="AI2892" i="15"/>
  <c r="C1044" i="11" s="1"/>
  <c r="K2895" i="15"/>
  <c r="M2895" i="15" s="1"/>
  <c r="AE2893" i="15"/>
  <c r="AH2893" i="15" s="1"/>
  <c r="B2897" i="15"/>
  <c r="V2896" i="15"/>
  <c r="U2896" i="15"/>
  <c r="Y2896" i="15"/>
  <c r="J2896" i="15"/>
  <c r="E2896" i="15"/>
  <c r="F2896" i="15" s="1"/>
  <c r="G2896" i="15" s="1"/>
  <c r="C2896" i="15" s="1"/>
  <c r="D2896" i="15" s="1"/>
  <c r="H2896" i="15" s="1"/>
  <c r="AF2896" i="15" s="1"/>
  <c r="E1040" i="11"/>
  <c r="I2896" i="15"/>
  <c r="N2896" i="15"/>
  <c r="O2896" i="15" s="1"/>
  <c r="P2896" i="15" s="1"/>
  <c r="L2896" i="15"/>
  <c r="S2896" i="15"/>
  <c r="Q2895" i="15"/>
  <c r="R2895" i="15" s="1"/>
  <c r="T2895" i="15" s="1"/>
  <c r="AB2895" i="15" s="1"/>
  <c r="AC2895" i="15" l="1"/>
  <c r="AD2895" i="15" s="1"/>
  <c r="AG2894" i="15"/>
  <c r="AE2894" i="15"/>
  <c r="AA2895" i="15"/>
  <c r="W2896" i="15"/>
  <c r="X2896" i="15" s="1"/>
  <c r="Z2896" i="15" s="1"/>
  <c r="B2898" i="15"/>
  <c r="V2897" i="15"/>
  <c r="U2897" i="15"/>
  <c r="Y2897" i="15"/>
  <c r="J2897" i="15"/>
  <c r="E2897" i="15"/>
  <c r="F2897" i="15" s="1"/>
  <c r="G2897" i="15" s="1"/>
  <c r="C2897" i="15" s="1"/>
  <c r="D2897" i="15" s="1"/>
  <c r="H2897" i="15" s="1"/>
  <c r="AF2897" i="15" s="1"/>
  <c r="E1039" i="11"/>
  <c r="I2897" i="15"/>
  <c r="N2897" i="15"/>
  <c r="O2897" i="15" s="1"/>
  <c r="P2897" i="15" s="1"/>
  <c r="L2897" i="15"/>
  <c r="S2897" i="15"/>
  <c r="AI2893" i="15"/>
  <c r="C1043" i="11" s="1"/>
  <c r="AJ2893" i="15"/>
  <c r="D1043" i="11" s="1"/>
  <c r="Q2896" i="15"/>
  <c r="R2896" i="15" s="1"/>
  <c r="T2896" i="15" s="1"/>
  <c r="AB2896" i="15" s="1"/>
  <c r="AC2896" i="15" s="1"/>
  <c r="AD2896" i="15" s="1"/>
  <c r="K2896" i="15"/>
  <c r="M2896" i="15" s="1"/>
  <c r="AH2894" i="15" l="1"/>
  <c r="AJ2894" i="15" s="1"/>
  <c r="D1042" i="11" s="1"/>
  <c r="AE2895" i="15"/>
  <c r="AG2895" i="15"/>
  <c r="AH2895" i="15" s="1"/>
  <c r="AA2896" i="15"/>
  <c r="AE2896" i="15" s="1"/>
  <c r="W2897" i="15"/>
  <c r="X2897" i="15" s="1"/>
  <c r="Z2897" i="15" s="1"/>
  <c r="B2899" i="15"/>
  <c r="V2898" i="15"/>
  <c r="U2898" i="15"/>
  <c r="Y2898" i="15"/>
  <c r="J2898" i="15"/>
  <c r="E2898" i="15"/>
  <c r="F2898" i="15" s="1"/>
  <c r="G2898" i="15" s="1"/>
  <c r="C2898" i="15" s="1"/>
  <c r="D2898" i="15" s="1"/>
  <c r="H2898" i="15" s="1"/>
  <c r="AF2898" i="15" s="1"/>
  <c r="E1038" i="11"/>
  <c r="I2898" i="15"/>
  <c r="N2898" i="15"/>
  <c r="O2898" i="15" s="1"/>
  <c r="P2898" i="15" s="1"/>
  <c r="L2898" i="15"/>
  <c r="S2898" i="15"/>
  <c r="Q2897" i="15"/>
  <c r="R2897" i="15" s="1"/>
  <c r="T2897" i="15" s="1"/>
  <c r="AB2897" i="15" s="1"/>
  <c r="K2897" i="15"/>
  <c r="M2897" i="15" s="1"/>
  <c r="AI2894" i="15" l="1"/>
  <c r="C1042" i="11" s="1"/>
  <c r="AJ2895" i="15"/>
  <c r="D1041" i="11" s="1"/>
  <c r="AI2895" i="15"/>
  <c r="C1041" i="11" s="1"/>
  <c r="AA2897" i="15"/>
  <c r="AG2896" i="15"/>
  <c r="AH2896" i="15" s="1"/>
  <c r="AJ2896" i="15" s="1"/>
  <c r="D1040" i="11" s="1"/>
  <c r="W2898" i="15"/>
  <c r="X2898" i="15" s="1"/>
  <c r="Z2898" i="15" s="1"/>
  <c r="AC2897" i="15"/>
  <c r="AD2897" i="15" s="1"/>
  <c r="B2900" i="15"/>
  <c r="V2899" i="15"/>
  <c r="U2899" i="15"/>
  <c r="Y2899" i="15"/>
  <c r="J2899" i="15"/>
  <c r="E2899" i="15"/>
  <c r="F2899" i="15" s="1"/>
  <c r="G2899" i="15" s="1"/>
  <c r="C2899" i="15" s="1"/>
  <c r="D2899" i="15" s="1"/>
  <c r="H2899" i="15" s="1"/>
  <c r="AF2899" i="15" s="1"/>
  <c r="E1037" i="11"/>
  <c r="I2899" i="15"/>
  <c r="N2899" i="15"/>
  <c r="O2899" i="15" s="1"/>
  <c r="P2899" i="15" s="1"/>
  <c r="L2899" i="15"/>
  <c r="S2899" i="15"/>
  <c r="Q2898" i="15"/>
  <c r="R2898" i="15" s="1"/>
  <c r="T2898" i="15" s="1"/>
  <c r="AB2898" i="15" s="1"/>
  <c r="K2898" i="15"/>
  <c r="M2898" i="15" s="1"/>
  <c r="AG2897" i="15" l="1"/>
  <c r="AA2898" i="15"/>
  <c r="W2899" i="15"/>
  <c r="X2899" i="15" s="1"/>
  <c r="AA2899" i="15" s="1"/>
  <c r="AI2896" i="15"/>
  <c r="C1040" i="11" s="1"/>
  <c r="Q2899" i="15"/>
  <c r="R2899" i="15" s="1"/>
  <c r="T2899" i="15" s="1"/>
  <c r="AB2899" i="15" s="1"/>
  <c r="AC2898" i="15"/>
  <c r="AD2898" i="15" s="1"/>
  <c r="AE2897" i="15"/>
  <c r="AH2897" i="15" s="1"/>
  <c r="AJ2897" i="15" s="1"/>
  <c r="D1039" i="11" s="1"/>
  <c r="B2901" i="15"/>
  <c r="V2900" i="15"/>
  <c r="U2900" i="15"/>
  <c r="Y2900" i="15"/>
  <c r="J2900" i="15"/>
  <c r="E2900" i="15"/>
  <c r="F2900" i="15" s="1"/>
  <c r="G2900" i="15" s="1"/>
  <c r="C2900" i="15" s="1"/>
  <c r="D2900" i="15" s="1"/>
  <c r="H2900" i="15" s="1"/>
  <c r="AF2900" i="15" s="1"/>
  <c r="E1036" i="11"/>
  <c r="I2900" i="15"/>
  <c r="N2900" i="15"/>
  <c r="O2900" i="15" s="1"/>
  <c r="P2900" i="15" s="1"/>
  <c r="L2900" i="15"/>
  <c r="S2900" i="15"/>
  <c r="K2899" i="15"/>
  <c r="M2899" i="15" s="1"/>
  <c r="Z2899" i="15" l="1"/>
  <c r="AG2898" i="15"/>
  <c r="W2900" i="15"/>
  <c r="X2900" i="15" s="1"/>
  <c r="Z2900" i="15" s="1"/>
  <c r="Q2900" i="15"/>
  <c r="R2900" i="15" s="1"/>
  <c r="T2900" i="15" s="1"/>
  <c r="AB2900" i="15" s="1"/>
  <c r="AE2898" i="15"/>
  <c r="AH2898" i="15" s="1"/>
  <c r="AJ2898" i="15" s="1"/>
  <c r="D1038" i="11" s="1"/>
  <c r="AI2897" i="15"/>
  <c r="C1039" i="11" s="1"/>
  <c r="B2902" i="15"/>
  <c r="V2901" i="15"/>
  <c r="U2901" i="15"/>
  <c r="Y2901" i="15"/>
  <c r="J2901" i="15"/>
  <c r="E2901" i="15"/>
  <c r="F2901" i="15" s="1"/>
  <c r="G2901" i="15" s="1"/>
  <c r="C2901" i="15" s="1"/>
  <c r="D2901" i="15" s="1"/>
  <c r="H2901" i="15" s="1"/>
  <c r="AF2901" i="15" s="1"/>
  <c r="E1035" i="11"/>
  <c r="I2901" i="15"/>
  <c r="N2901" i="15"/>
  <c r="O2901" i="15" s="1"/>
  <c r="P2901" i="15" s="1"/>
  <c r="L2901" i="15"/>
  <c r="S2901" i="15"/>
  <c r="AC2899" i="15"/>
  <c r="AD2899" i="15" s="1"/>
  <c r="K2900" i="15"/>
  <c r="M2900" i="15" s="1"/>
  <c r="AA2900" i="15" l="1"/>
  <c r="W2901" i="15"/>
  <c r="X2901" i="15" s="1"/>
  <c r="AA2901" i="15" s="1"/>
  <c r="AC2900" i="15"/>
  <c r="AD2900" i="15" s="1"/>
  <c r="Q2901" i="15"/>
  <c r="R2901" i="15" s="1"/>
  <c r="T2901" i="15" s="1"/>
  <c r="AB2901" i="15" s="1"/>
  <c r="AI2898" i="15"/>
  <c r="C1038" i="11" s="1"/>
  <c r="K2901" i="15"/>
  <c r="M2901" i="15" s="1"/>
  <c r="AG2899" i="15"/>
  <c r="AE2899" i="15"/>
  <c r="B2903" i="15"/>
  <c r="V2902" i="15"/>
  <c r="U2902" i="15"/>
  <c r="Y2902" i="15"/>
  <c r="J2902" i="15"/>
  <c r="E2902" i="15"/>
  <c r="F2902" i="15" s="1"/>
  <c r="G2902" i="15" s="1"/>
  <c r="C2902" i="15" s="1"/>
  <c r="D2902" i="15" s="1"/>
  <c r="H2902" i="15" s="1"/>
  <c r="AF2902" i="15" s="1"/>
  <c r="E1034" i="11"/>
  <c r="I2902" i="15"/>
  <c r="N2902" i="15"/>
  <c r="O2902" i="15" s="1"/>
  <c r="P2902" i="15" s="1"/>
  <c r="L2902" i="15"/>
  <c r="S2902" i="15"/>
  <c r="AC2901" i="15" l="1"/>
  <c r="AD2901" i="15" s="1"/>
  <c r="AG2901" i="15" s="1"/>
  <c r="Z2901" i="15"/>
  <c r="AE2900" i="15"/>
  <c r="AH2899" i="15"/>
  <c r="AI2899" i="15" s="1"/>
  <c r="C1037" i="11" s="1"/>
  <c r="AG2900" i="15"/>
  <c r="AH2900" i="15" s="1"/>
  <c r="AI2900" i="15" s="1"/>
  <c r="C1036" i="11" s="1"/>
  <c r="Q2902" i="15"/>
  <c r="R2902" i="15" s="1"/>
  <c r="T2902" i="15" s="1"/>
  <c r="AB2902" i="15" s="1"/>
  <c r="W2902" i="15"/>
  <c r="X2902" i="15" s="1"/>
  <c r="B2904" i="15"/>
  <c r="V2903" i="15"/>
  <c r="U2903" i="15"/>
  <c r="Y2903" i="15"/>
  <c r="J2903" i="15"/>
  <c r="E2903" i="15"/>
  <c r="F2903" i="15" s="1"/>
  <c r="G2903" i="15" s="1"/>
  <c r="C2903" i="15" s="1"/>
  <c r="D2903" i="15" s="1"/>
  <c r="H2903" i="15" s="1"/>
  <c r="AF2903" i="15" s="1"/>
  <c r="E1033" i="11"/>
  <c r="I2903" i="15"/>
  <c r="N2903" i="15"/>
  <c r="O2903" i="15" s="1"/>
  <c r="P2903" i="15" s="1"/>
  <c r="L2903" i="15"/>
  <c r="S2903" i="15"/>
  <c r="K2902" i="15"/>
  <c r="M2902" i="15" s="1"/>
  <c r="AE2901" i="15" l="1"/>
  <c r="AH2901" i="15" s="1"/>
  <c r="AJ2901" i="15" s="1"/>
  <c r="D1035" i="11" s="1"/>
  <c r="W2903" i="15"/>
  <c r="X2903" i="15" s="1"/>
  <c r="AA2903" i="15" s="1"/>
  <c r="AJ2899" i="15"/>
  <c r="D1037" i="11" s="1"/>
  <c r="AJ2900" i="15"/>
  <c r="D1036" i="11" s="1"/>
  <c r="B2905" i="15"/>
  <c r="V2904" i="15"/>
  <c r="U2904" i="15"/>
  <c r="Y2904" i="15"/>
  <c r="J2904" i="15"/>
  <c r="E2904" i="15"/>
  <c r="F2904" i="15" s="1"/>
  <c r="G2904" i="15" s="1"/>
  <c r="C2904" i="15" s="1"/>
  <c r="D2904" i="15" s="1"/>
  <c r="H2904" i="15" s="1"/>
  <c r="AF2904" i="15" s="1"/>
  <c r="E1032" i="11"/>
  <c r="I2904" i="15"/>
  <c r="N2904" i="15"/>
  <c r="O2904" i="15" s="1"/>
  <c r="P2904" i="15" s="1"/>
  <c r="L2904" i="15"/>
  <c r="S2904" i="15"/>
  <c r="AC2902" i="15"/>
  <c r="AD2902" i="15" s="1"/>
  <c r="Z2902" i="15"/>
  <c r="AA2902" i="15"/>
  <c r="Q2903" i="15"/>
  <c r="R2903" i="15" s="1"/>
  <c r="T2903" i="15" s="1"/>
  <c r="AB2903" i="15" s="1"/>
  <c r="K2903" i="15"/>
  <c r="M2903" i="15" s="1"/>
  <c r="AI2901" i="15" l="1"/>
  <c r="C1035" i="11" s="1"/>
  <c r="AC2903" i="15"/>
  <c r="AD2903" i="15" s="1"/>
  <c r="AE2903" i="15" s="1"/>
  <c r="Z2903" i="15"/>
  <c r="Q2904" i="15"/>
  <c r="R2904" i="15" s="1"/>
  <c r="T2904" i="15" s="1"/>
  <c r="AB2904" i="15" s="1"/>
  <c r="AG2902" i="15"/>
  <c r="K2904" i="15"/>
  <c r="M2904" i="15" s="1"/>
  <c r="AE2902" i="15"/>
  <c r="AH2902" i="15" s="1"/>
  <c r="W2904" i="15"/>
  <c r="X2904" i="15" s="1"/>
  <c r="B2906" i="15"/>
  <c r="V2905" i="15"/>
  <c r="U2905" i="15"/>
  <c r="Y2905" i="15"/>
  <c r="J2905" i="15"/>
  <c r="E2905" i="15"/>
  <c r="F2905" i="15" s="1"/>
  <c r="G2905" i="15" s="1"/>
  <c r="C2905" i="15" s="1"/>
  <c r="D2905" i="15" s="1"/>
  <c r="H2905" i="15" s="1"/>
  <c r="AF2905" i="15" s="1"/>
  <c r="E1031" i="11"/>
  <c r="I2905" i="15"/>
  <c r="N2905" i="15"/>
  <c r="O2905" i="15" s="1"/>
  <c r="P2905" i="15" s="1"/>
  <c r="L2905" i="15"/>
  <c r="S2905" i="15"/>
  <c r="AG2903" i="15" l="1"/>
  <c r="AH2903" i="15" s="1"/>
  <c r="W2905" i="15"/>
  <c r="X2905" i="15" s="1"/>
  <c r="Z2905" i="15" s="1"/>
  <c r="AJ2902" i="15"/>
  <c r="D1034" i="11" s="1"/>
  <c r="AI2902" i="15"/>
  <c r="C1034" i="11" s="1"/>
  <c r="B2907" i="15"/>
  <c r="V2906" i="15"/>
  <c r="U2906" i="15"/>
  <c r="Y2906" i="15"/>
  <c r="J2906" i="15"/>
  <c r="E2906" i="15"/>
  <c r="F2906" i="15" s="1"/>
  <c r="G2906" i="15" s="1"/>
  <c r="C2906" i="15" s="1"/>
  <c r="D2906" i="15" s="1"/>
  <c r="H2906" i="15" s="1"/>
  <c r="AF2906" i="15" s="1"/>
  <c r="E1030" i="11"/>
  <c r="I2906" i="15"/>
  <c r="N2906" i="15"/>
  <c r="O2906" i="15" s="1"/>
  <c r="P2906" i="15" s="1"/>
  <c r="L2906" i="15"/>
  <c r="S2906" i="15"/>
  <c r="AC2904" i="15"/>
  <c r="AD2904" i="15" s="1"/>
  <c r="Q2905" i="15"/>
  <c r="R2905" i="15" s="1"/>
  <c r="T2905" i="15" s="1"/>
  <c r="AB2905" i="15" s="1"/>
  <c r="AC2905" i="15" s="1"/>
  <c r="AD2905" i="15" s="1"/>
  <c r="Z2904" i="15"/>
  <c r="AA2904" i="15"/>
  <c r="K2905" i="15"/>
  <c r="M2905" i="15" s="1"/>
  <c r="W2906" i="15" l="1"/>
  <c r="X2906" i="15" s="1"/>
  <c r="Z2906" i="15" s="1"/>
  <c r="AA2905" i="15"/>
  <c r="AE2905" i="15" s="1"/>
  <c r="Q2906" i="15"/>
  <c r="R2906" i="15" s="1"/>
  <c r="T2906" i="15" s="1"/>
  <c r="AB2906" i="15" s="1"/>
  <c r="B2908" i="15"/>
  <c r="V2907" i="15"/>
  <c r="U2907" i="15"/>
  <c r="Y2907" i="15"/>
  <c r="J2907" i="15"/>
  <c r="E2907" i="15"/>
  <c r="F2907" i="15" s="1"/>
  <c r="G2907" i="15" s="1"/>
  <c r="C2907" i="15" s="1"/>
  <c r="D2907" i="15" s="1"/>
  <c r="H2907" i="15" s="1"/>
  <c r="AF2907" i="15" s="1"/>
  <c r="E1029" i="11"/>
  <c r="I2907" i="15"/>
  <c r="N2907" i="15"/>
  <c r="O2907" i="15" s="1"/>
  <c r="P2907" i="15" s="1"/>
  <c r="L2907" i="15"/>
  <c r="S2907" i="15"/>
  <c r="AE2904" i="15"/>
  <c r="AG2904" i="15"/>
  <c r="AI2903" i="15"/>
  <c r="C1033" i="11" s="1"/>
  <c r="AJ2903" i="15"/>
  <c r="D1033" i="11" s="1"/>
  <c r="K2906" i="15"/>
  <c r="M2906" i="15" s="1"/>
  <c r="W2907" i="15" l="1"/>
  <c r="X2907" i="15" s="1"/>
  <c r="AA2907" i="15" s="1"/>
  <c r="AA2906" i="15"/>
  <c r="AG2905" i="15"/>
  <c r="AH2905" i="15" s="1"/>
  <c r="AJ2905" i="15" s="1"/>
  <c r="D1031" i="11" s="1"/>
  <c r="AH2904" i="15"/>
  <c r="B2909" i="15"/>
  <c r="V2908" i="15"/>
  <c r="U2908" i="15"/>
  <c r="Y2908" i="15"/>
  <c r="J2908" i="15"/>
  <c r="E2908" i="15"/>
  <c r="F2908" i="15" s="1"/>
  <c r="G2908" i="15" s="1"/>
  <c r="C2908" i="15" s="1"/>
  <c r="D2908" i="15" s="1"/>
  <c r="H2908" i="15" s="1"/>
  <c r="AF2908" i="15" s="1"/>
  <c r="E1028" i="11"/>
  <c r="I2908" i="15"/>
  <c r="N2908" i="15"/>
  <c r="O2908" i="15" s="1"/>
  <c r="P2908" i="15" s="1"/>
  <c r="L2908" i="15"/>
  <c r="S2908" i="15"/>
  <c r="AC2906" i="15"/>
  <c r="AD2906" i="15" s="1"/>
  <c r="Q2907" i="15"/>
  <c r="R2907" i="15" s="1"/>
  <c r="T2907" i="15" s="1"/>
  <c r="AB2907" i="15" s="1"/>
  <c r="AC2907" i="15" s="1"/>
  <c r="AD2907" i="15" s="1"/>
  <c r="K2907" i="15"/>
  <c r="M2907" i="15" s="1"/>
  <c r="Z2907" i="15" l="1"/>
  <c r="W2908" i="15"/>
  <c r="X2908" i="15" s="1"/>
  <c r="Z2908" i="15" s="1"/>
  <c r="AI2905" i="15"/>
  <c r="C1031" i="11" s="1"/>
  <c r="AG2907" i="15"/>
  <c r="AE2907" i="15"/>
  <c r="AH2907" i="15" s="1"/>
  <c r="K2908" i="15"/>
  <c r="B2910" i="15"/>
  <c r="V2909" i="15"/>
  <c r="U2909" i="15"/>
  <c r="Y2909" i="15"/>
  <c r="J2909" i="15"/>
  <c r="E2909" i="15"/>
  <c r="F2909" i="15" s="1"/>
  <c r="G2909" i="15" s="1"/>
  <c r="C2909" i="15" s="1"/>
  <c r="D2909" i="15" s="1"/>
  <c r="H2909" i="15" s="1"/>
  <c r="AF2909" i="15" s="1"/>
  <c r="E1027" i="11"/>
  <c r="I2909" i="15"/>
  <c r="N2909" i="15"/>
  <c r="O2909" i="15" s="1"/>
  <c r="P2909" i="15" s="1"/>
  <c r="L2909" i="15"/>
  <c r="S2909" i="15"/>
  <c r="AG2906" i="15"/>
  <c r="AE2906" i="15"/>
  <c r="Q2908" i="15"/>
  <c r="R2908" i="15" s="1"/>
  <c r="T2908" i="15" s="1"/>
  <c r="AB2908" i="15" s="1"/>
  <c r="AC2908" i="15" s="1"/>
  <c r="AD2908" i="15" s="1"/>
  <c r="M2908" i="15"/>
  <c r="AI2904" i="15"/>
  <c r="C1032" i="11" s="1"/>
  <c r="AJ2904" i="15"/>
  <c r="D1032" i="11" s="1"/>
  <c r="AA2908" i="15" l="1"/>
  <c r="AG2908" i="15" s="1"/>
  <c r="W2909" i="15"/>
  <c r="X2909" i="15" s="1"/>
  <c r="AA2909" i="15" s="1"/>
  <c r="Q2909" i="15"/>
  <c r="R2909" i="15" s="1"/>
  <c r="T2909" i="15" s="1"/>
  <c r="AB2909" i="15" s="1"/>
  <c r="AH2906" i="15"/>
  <c r="AI2906" i="15" s="1"/>
  <c r="C1030" i="11" s="1"/>
  <c r="B2911" i="15"/>
  <c r="V2910" i="15"/>
  <c r="U2910" i="15"/>
  <c r="Y2910" i="15"/>
  <c r="J2910" i="15"/>
  <c r="E2910" i="15"/>
  <c r="F2910" i="15" s="1"/>
  <c r="G2910" i="15" s="1"/>
  <c r="C2910" i="15" s="1"/>
  <c r="D2910" i="15" s="1"/>
  <c r="H2910" i="15" s="1"/>
  <c r="AF2910" i="15" s="1"/>
  <c r="E1026" i="11"/>
  <c r="I2910" i="15"/>
  <c r="N2910" i="15"/>
  <c r="O2910" i="15" s="1"/>
  <c r="P2910" i="15" s="1"/>
  <c r="L2910" i="15"/>
  <c r="S2910" i="15"/>
  <c r="AJ2907" i="15"/>
  <c r="D1029" i="11" s="1"/>
  <c r="AI2907" i="15"/>
  <c r="C1029" i="11" s="1"/>
  <c r="K2909" i="15"/>
  <c r="M2909" i="15" s="1"/>
  <c r="Z2909" i="15" l="1"/>
  <c r="W2910" i="15"/>
  <c r="X2910" i="15" s="1"/>
  <c r="Z2910" i="15" s="1"/>
  <c r="AE2908" i="15"/>
  <c r="AH2908" i="15" s="1"/>
  <c r="Q2910" i="15"/>
  <c r="R2910" i="15" s="1"/>
  <c r="T2910" i="15" s="1"/>
  <c r="AB2910" i="15" s="1"/>
  <c r="AJ2906" i="15"/>
  <c r="D1030" i="11" s="1"/>
  <c r="B2912" i="15"/>
  <c r="V2911" i="15"/>
  <c r="U2911" i="15"/>
  <c r="Y2911" i="15"/>
  <c r="J2911" i="15"/>
  <c r="E2911" i="15"/>
  <c r="F2911" i="15" s="1"/>
  <c r="G2911" i="15" s="1"/>
  <c r="C2911" i="15" s="1"/>
  <c r="D2911" i="15" s="1"/>
  <c r="H2911" i="15" s="1"/>
  <c r="AF2911" i="15" s="1"/>
  <c r="E1025" i="11"/>
  <c r="I2911" i="15"/>
  <c r="N2911" i="15"/>
  <c r="O2911" i="15" s="1"/>
  <c r="P2911" i="15" s="1"/>
  <c r="L2911" i="15"/>
  <c r="S2911" i="15"/>
  <c r="K2910" i="15"/>
  <c r="M2910" i="15" s="1"/>
  <c r="AC2909" i="15"/>
  <c r="AD2909" i="15" s="1"/>
  <c r="AG2909" i="15" s="1"/>
  <c r="AJ2908" i="15" l="1"/>
  <c r="D1028" i="11" s="1"/>
  <c r="AI2908" i="15"/>
  <c r="C1028" i="11" s="1"/>
  <c r="W2911" i="15"/>
  <c r="X2911" i="15" s="1"/>
  <c r="AA2911" i="15" s="1"/>
  <c r="AA2910" i="15"/>
  <c r="AE2909" i="15"/>
  <c r="AH2909" i="15" s="1"/>
  <c r="B2913" i="15"/>
  <c r="V2912" i="15"/>
  <c r="U2912" i="15"/>
  <c r="Y2912" i="15"/>
  <c r="J2912" i="15"/>
  <c r="E2912" i="15"/>
  <c r="F2912" i="15" s="1"/>
  <c r="G2912" i="15" s="1"/>
  <c r="C2912" i="15" s="1"/>
  <c r="D2912" i="15" s="1"/>
  <c r="H2912" i="15" s="1"/>
  <c r="AF2912" i="15" s="1"/>
  <c r="E1024" i="11"/>
  <c r="I2912" i="15"/>
  <c r="N2912" i="15"/>
  <c r="O2912" i="15" s="1"/>
  <c r="P2912" i="15" s="1"/>
  <c r="L2912" i="15"/>
  <c r="S2912" i="15"/>
  <c r="AC2910" i="15"/>
  <c r="AD2910" i="15" s="1"/>
  <c r="Q2911" i="15"/>
  <c r="R2911" i="15" s="1"/>
  <c r="T2911" i="15" s="1"/>
  <c r="AB2911" i="15" s="1"/>
  <c r="AC2911" i="15" s="1"/>
  <c r="AD2911" i="15" s="1"/>
  <c r="K2911" i="15"/>
  <c r="M2911" i="15" s="1"/>
  <c r="Z2911" i="15" l="1"/>
  <c r="W2912" i="15"/>
  <c r="X2912" i="15" s="1"/>
  <c r="Z2912" i="15" s="1"/>
  <c r="AE2911" i="15"/>
  <c r="K2912" i="15"/>
  <c r="M2912" i="15" s="1"/>
  <c r="B2914" i="15"/>
  <c r="V2913" i="15"/>
  <c r="U2913" i="15"/>
  <c r="Y2913" i="15"/>
  <c r="J2913" i="15"/>
  <c r="E2913" i="15"/>
  <c r="F2913" i="15" s="1"/>
  <c r="G2913" i="15" s="1"/>
  <c r="C2913" i="15" s="1"/>
  <c r="D2913" i="15" s="1"/>
  <c r="H2913" i="15" s="1"/>
  <c r="AF2913" i="15" s="1"/>
  <c r="E1023" i="11"/>
  <c r="I2913" i="15"/>
  <c r="N2913" i="15"/>
  <c r="O2913" i="15" s="1"/>
  <c r="P2913" i="15" s="1"/>
  <c r="L2913" i="15"/>
  <c r="S2913" i="15"/>
  <c r="AG2910" i="15"/>
  <c r="AE2910" i="15"/>
  <c r="AI2909" i="15"/>
  <c r="C1027" i="11" s="1"/>
  <c r="AJ2909" i="15"/>
  <c r="D1027" i="11" s="1"/>
  <c r="Q2912" i="15"/>
  <c r="R2912" i="15" s="1"/>
  <c r="T2912" i="15" s="1"/>
  <c r="AB2912" i="15" s="1"/>
  <c r="AG2911" i="15"/>
  <c r="AH2911" i="15" s="1"/>
  <c r="W2913" i="15" l="1"/>
  <c r="X2913" i="15" s="1"/>
  <c r="Z2913" i="15" s="1"/>
  <c r="AA2912" i="15"/>
  <c r="AH2910" i="15"/>
  <c r="AJ2910" i="15" s="1"/>
  <c r="D1026" i="11" s="1"/>
  <c r="AC2912" i="15"/>
  <c r="AD2912" i="15" s="1"/>
  <c r="AI2911" i="15"/>
  <c r="C1025" i="11" s="1"/>
  <c r="AJ2911" i="15"/>
  <c r="D1025" i="11" s="1"/>
  <c r="B2915" i="15"/>
  <c r="V2914" i="15"/>
  <c r="U2914" i="15"/>
  <c r="Y2914" i="15"/>
  <c r="J2914" i="15"/>
  <c r="E2914" i="15"/>
  <c r="F2914" i="15" s="1"/>
  <c r="G2914" i="15" s="1"/>
  <c r="C2914" i="15" s="1"/>
  <c r="D2914" i="15" s="1"/>
  <c r="H2914" i="15" s="1"/>
  <c r="AF2914" i="15" s="1"/>
  <c r="E1022" i="11"/>
  <c r="I2914" i="15"/>
  <c r="N2914" i="15"/>
  <c r="O2914" i="15" s="1"/>
  <c r="P2914" i="15" s="1"/>
  <c r="L2914" i="15"/>
  <c r="S2914" i="15"/>
  <c r="Q2913" i="15"/>
  <c r="R2913" i="15" s="1"/>
  <c r="T2913" i="15" s="1"/>
  <c r="AB2913" i="15" s="1"/>
  <c r="K2913" i="15"/>
  <c r="M2913" i="15" s="1"/>
  <c r="AC2913" i="15" l="1"/>
  <c r="AD2913" i="15" s="1"/>
  <c r="AA2913" i="15"/>
  <c r="W2914" i="15"/>
  <c r="X2914" i="15" s="1"/>
  <c r="Z2914" i="15" s="1"/>
  <c r="AE2912" i="15"/>
  <c r="AI2910" i="15"/>
  <c r="C1026" i="11" s="1"/>
  <c r="AG2912" i="15"/>
  <c r="AH2912" i="15" s="1"/>
  <c r="AI2912" i="15" s="1"/>
  <c r="C1024" i="11" s="1"/>
  <c r="B2916" i="15"/>
  <c r="V2915" i="15"/>
  <c r="U2915" i="15"/>
  <c r="Y2915" i="15"/>
  <c r="J2915" i="15"/>
  <c r="E2915" i="15"/>
  <c r="F2915" i="15" s="1"/>
  <c r="G2915" i="15" s="1"/>
  <c r="C2915" i="15" s="1"/>
  <c r="D2915" i="15" s="1"/>
  <c r="H2915" i="15" s="1"/>
  <c r="AF2915" i="15" s="1"/>
  <c r="E1021" i="11"/>
  <c r="I2915" i="15"/>
  <c r="N2915" i="15"/>
  <c r="O2915" i="15" s="1"/>
  <c r="P2915" i="15" s="1"/>
  <c r="L2915" i="15"/>
  <c r="S2915" i="15"/>
  <c r="Q2914" i="15"/>
  <c r="R2914" i="15" s="1"/>
  <c r="T2914" i="15" s="1"/>
  <c r="AB2914" i="15" s="1"/>
  <c r="K2914" i="15"/>
  <c r="M2914" i="15" s="1"/>
  <c r="AE2913" i="15" l="1"/>
  <c r="AG2913" i="15"/>
  <c r="AH2913" i="15" s="1"/>
  <c r="AI2913" i="15" s="1"/>
  <c r="C1023" i="11" s="1"/>
  <c r="W2915" i="15"/>
  <c r="X2915" i="15" s="1"/>
  <c r="AA2915" i="15" s="1"/>
  <c r="AA2914" i="15"/>
  <c r="AJ2912" i="15"/>
  <c r="D1024" i="11" s="1"/>
  <c r="AC2914" i="15"/>
  <c r="AD2914" i="15" s="1"/>
  <c r="B2917" i="15"/>
  <c r="V2916" i="15"/>
  <c r="U2916" i="15"/>
  <c r="Y2916" i="15"/>
  <c r="J2916" i="15"/>
  <c r="E2916" i="15"/>
  <c r="F2916" i="15" s="1"/>
  <c r="G2916" i="15" s="1"/>
  <c r="C2916" i="15" s="1"/>
  <c r="D2916" i="15" s="1"/>
  <c r="H2916" i="15" s="1"/>
  <c r="AF2916" i="15" s="1"/>
  <c r="E1020" i="11"/>
  <c r="I2916" i="15"/>
  <c r="N2916" i="15"/>
  <c r="O2916" i="15" s="1"/>
  <c r="P2916" i="15" s="1"/>
  <c r="L2916" i="15"/>
  <c r="S2916" i="15"/>
  <c r="Q2915" i="15"/>
  <c r="R2915" i="15" s="1"/>
  <c r="T2915" i="15" s="1"/>
  <c r="AB2915" i="15" s="1"/>
  <c r="K2915" i="15"/>
  <c r="M2915" i="15" s="1"/>
  <c r="AC2915" i="15" l="1"/>
  <c r="AD2915" i="15" s="1"/>
  <c r="AG2915" i="15" s="1"/>
  <c r="Z2915" i="15"/>
  <c r="AG2914" i="15"/>
  <c r="W2916" i="15"/>
  <c r="X2916" i="15" s="1"/>
  <c r="Z2916" i="15" s="1"/>
  <c r="AJ2913" i="15"/>
  <c r="D1023" i="11" s="1"/>
  <c r="Q2916" i="15"/>
  <c r="R2916" i="15" s="1"/>
  <c r="T2916" i="15" s="1"/>
  <c r="AB2916" i="15" s="1"/>
  <c r="AE2914" i="15"/>
  <c r="AH2914" i="15" s="1"/>
  <c r="AI2914" i="15" s="1"/>
  <c r="C1022" i="11" s="1"/>
  <c r="B2918" i="15"/>
  <c r="V2917" i="15"/>
  <c r="U2917" i="15"/>
  <c r="Y2917" i="15"/>
  <c r="J2917" i="15"/>
  <c r="E2917" i="15"/>
  <c r="F2917" i="15" s="1"/>
  <c r="G2917" i="15" s="1"/>
  <c r="C2917" i="15" s="1"/>
  <c r="D2917" i="15" s="1"/>
  <c r="H2917" i="15" s="1"/>
  <c r="AF2917" i="15" s="1"/>
  <c r="E1019" i="11"/>
  <c r="I2917" i="15"/>
  <c r="N2917" i="15"/>
  <c r="O2917" i="15" s="1"/>
  <c r="P2917" i="15" s="1"/>
  <c r="L2917" i="15"/>
  <c r="S2917" i="15"/>
  <c r="K2916" i="15"/>
  <c r="M2916" i="15" s="1"/>
  <c r="AE2915" i="15" l="1"/>
  <c r="AH2915" i="15" s="1"/>
  <c r="AJ2915" i="15" s="1"/>
  <c r="D1021" i="11" s="1"/>
  <c r="AA2916" i="15"/>
  <c r="W2917" i="15"/>
  <c r="X2917" i="15" s="1"/>
  <c r="AA2917" i="15" s="1"/>
  <c r="Q2917" i="15"/>
  <c r="R2917" i="15" s="1"/>
  <c r="T2917" i="15" s="1"/>
  <c r="AB2917" i="15" s="1"/>
  <c r="AJ2914" i="15"/>
  <c r="D1022" i="11" s="1"/>
  <c r="B2919" i="15"/>
  <c r="V2918" i="15"/>
  <c r="U2918" i="15"/>
  <c r="Y2918" i="15"/>
  <c r="J2918" i="15"/>
  <c r="E2918" i="15"/>
  <c r="F2918" i="15" s="1"/>
  <c r="G2918" i="15" s="1"/>
  <c r="C2918" i="15" s="1"/>
  <c r="D2918" i="15" s="1"/>
  <c r="H2918" i="15" s="1"/>
  <c r="AF2918" i="15" s="1"/>
  <c r="E1018" i="11"/>
  <c r="I2918" i="15"/>
  <c r="N2918" i="15"/>
  <c r="O2918" i="15" s="1"/>
  <c r="P2918" i="15" s="1"/>
  <c r="L2918" i="15"/>
  <c r="S2918" i="15"/>
  <c r="AC2916" i="15"/>
  <c r="AD2916" i="15" s="1"/>
  <c r="AG2916" i="15" s="1"/>
  <c r="K2917" i="15"/>
  <c r="M2917" i="15" s="1"/>
  <c r="W2918" i="15" l="1"/>
  <c r="X2918" i="15" s="1"/>
  <c r="Z2918" i="15" s="1"/>
  <c r="Z2917" i="15"/>
  <c r="AI2915" i="15"/>
  <c r="C1021" i="11" s="1"/>
  <c r="B2920" i="15"/>
  <c r="V2919" i="15"/>
  <c r="U2919" i="15"/>
  <c r="Y2919" i="15"/>
  <c r="J2919" i="15"/>
  <c r="E2919" i="15"/>
  <c r="F2919" i="15" s="1"/>
  <c r="G2919" i="15" s="1"/>
  <c r="C2919" i="15" s="1"/>
  <c r="D2919" i="15" s="1"/>
  <c r="H2919" i="15" s="1"/>
  <c r="AF2919" i="15" s="1"/>
  <c r="E1017" i="11"/>
  <c r="I2919" i="15"/>
  <c r="N2919" i="15"/>
  <c r="O2919" i="15" s="1"/>
  <c r="P2919" i="15" s="1"/>
  <c r="L2919" i="15"/>
  <c r="S2919" i="15"/>
  <c r="AC2917" i="15"/>
  <c r="AD2917" i="15" s="1"/>
  <c r="AE2917" i="15" s="1"/>
  <c r="AE2916" i="15"/>
  <c r="AH2916" i="15" s="1"/>
  <c r="Q2918" i="15"/>
  <c r="R2918" i="15" s="1"/>
  <c r="T2918" i="15" s="1"/>
  <c r="AB2918" i="15" s="1"/>
  <c r="K2918" i="15"/>
  <c r="M2918" i="15" s="1"/>
  <c r="AC2918" i="15" l="1"/>
  <c r="AD2918" i="15" s="1"/>
  <c r="W2919" i="15"/>
  <c r="X2919" i="15" s="1"/>
  <c r="AA2919" i="15" s="1"/>
  <c r="AA2918" i="15"/>
  <c r="AI2916" i="15"/>
  <c r="C1020" i="11" s="1"/>
  <c r="AJ2916" i="15"/>
  <c r="D1020" i="11" s="1"/>
  <c r="K2919" i="15"/>
  <c r="M2919" i="15" s="1"/>
  <c r="B2921" i="15"/>
  <c r="V2920" i="15"/>
  <c r="U2920" i="15"/>
  <c r="Y2920" i="15"/>
  <c r="J2920" i="15"/>
  <c r="E2920" i="15"/>
  <c r="F2920" i="15" s="1"/>
  <c r="G2920" i="15" s="1"/>
  <c r="C2920" i="15" s="1"/>
  <c r="D2920" i="15" s="1"/>
  <c r="H2920" i="15" s="1"/>
  <c r="AF2920" i="15" s="1"/>
  <c r="E1016" i="11"/>
  <c r="I2920" i="15"/>
  <c r="N2920" i="15"/>
  <c r="O2920" i="15" s="1"/>
  <c r="P2920" i="15" s="1"/>
  <c r="L2920" i="15"/>
  <c r="S2920" i="15"/>
  <c r="AG2917" i="15"/>
  <c r="AH2917" i="15" s="1"/>
  <c r="Q2919" i="15"/>
  <c r="R2919" i="15" s="1"/>
  <c r="T2919" i="15" s="1"/>
  <c r="AB2919" i="15" s="1"/>
  <c r="AC2919" i="15" l="1"/>
  <c r="AD2919" i="15" s="1"/>
  <c r="AG2919" i="15" s="1"/>
  <c r="AG2918" i="15"/>
  <c r="AE2918" i="15"/>
  <c r="AH2918" i="15" s="1"/>
  <c r="AJ2918" i="15" s="1"/>
  <c r="D1018" i="11" s="1"/>
  <c r="Z2919" i="15"/>
  <c r="Q2920" i="15"/>
  <c r="W2920" i="15"/>
  <c r="X2920" i="15" s="1"/>
  <c r="AI2917" i="15"/>
  <c r="C1019" i="11" s="1"/>
  <c r="AJ2917" i="15"/>
  <c r="D1019" i="11" s="1"/>
  <c r="B2922" i="15"/>
  <c r="V2921" i="15"/>
  <c r="U2921" i="15"/>
  <c r="Y2921" i="15"/>
  <c r="J2921" i="15"/>
  <c r="E2921" i="15"/>
  <c r="F2921" i="15" s="1"/>
  <c r="G2921" i="15" s="1"/>
  <c r="C2921" i="15" s="1"/>
  <c r="D2921" i="15" s="1"/>
  <c r="H2921" i="15" s="1"/>
  <c r="AF2921" i="15" s="1"/>
  <c r="E1015" i="11"/>
  <c r="I2921" i="15"/>
  <c r="N2921" i="15"/>
  <c r="O2921" i="15" s="1"/>
  <c r="P2921" i="15" s="1"/>
  <c r="L2921" i="15"/>
  <c r="S2921" i="15"/>
  <c r="R2920" i="15"/>
  <c r="T2920" i="15" s="1"/>
  <c r="AB2920" i="15" s="1"/>
  <c r="K2920" i="15"/>
  <c r="M2920" i="15" s="1"/>
  <c r="AE2919" i="15" l="1"/>
  <c r="AH2919" i="15" s="1"/>
  <c r="AJ2919" i="15" s="1"/>
  <c r="D1017" i="11" s="1"/>
  <c r="AC2920" i="15"/>
  <c r="AD2920" i="15" s="1"/>
  <c r="AI2918" i="15"/>
  <c r="C1018" i="11" s="1"/>
  <c r="W2921" i="15"/>
  <c r="X2921" i="15" s="1"/>
  <c r="AA2921" i="15" s="1"/>
  <c r="B2923" i="15"/>
  <c r="V2922" i="15"/>
  <c r="U2922" i="15"/>
  <c r="Y2922" i="15"/>
  <c r="J2922" i="15"/>
  <c r="E2922" i="15"/>
  <c r="F2922" i="15" s="1"/>
  <c r="G2922" i="15" s="1"/>
  <c r="C2922" i="15" s="1"/>
  <c r="D2922" i="15" s="1"/>
  <c r="H2922" i="15" s="1"/>
  <c r="AF2922" i="15" s="1"/>
  <c r="E1014" i="11"/>
  <c r="I2922" i="15"/>
  <c r="N2922" i="15"/>
  <c r="O2922" i="15" s="1"/>
  <c r="P2922" i="15" s="1"/>
  <c r="L2922" i="15"/>
  <c r="S2922" i="15"/>
  <c r="Q2921" i="15"/>
  <c r="R2921" i="15" s="1"/>
  <c r="T2921" i="15" s="1"/>
  <c r="AB2921" i="15" s="1"/>
  <c r="AA2920" i="15"/>
  <c r="Z2920" i="15"/>
  <c r="K2921" i="15"/>
  <c r="M2921" i="15" s="1"/>
  <c r="AE2920" i="15" l="1"/>
  <c r="AC2921" i="15"/>
  <c r="AD2921" i="15" s="1"/>
  <c r="AG2921" i="15" s="1"/>
  <c r="AI2919" i="15"/>
  <c r="C1017" i="11" s="1"/>
  <c r="W2922" i="15"/>
  <c r="X2922" i="15" s="1"/>
  <c r="Z2922" i="15" s="1"/>
  <c r="Z2921" i="15"/>
  <c r="B2924" i="15"/>
  <c r="V2923" i="15"/>
  <c r="U2923" i="15"/>
  <c r="Y2923" i="15"/>
  <c r="J2923" i="15"/>
  <c r="E2923" i="15"/>
  <c r="F2923" i="15" s="1"/>
  <c r="G2923" i="15" s="1"/>
  <c r="C2923" i="15" s="1"/>
  <c r="D2923" i="15" s="1"/>
  <c r="H2923" i="15" s="1"/>
  <c r="AF2923" i="15" s="1"/>
  <c r="E1013" i="11"/>
  <c r="I2923" i="15"/>
  <c r="N2923" i="15"/>
  <c r="O2923" i="15" s="1"/>
  <c r="P2923" i="15" s="1"/>
  <c r="L2923" i="15"/>
  <c r="S2923" i="15"/>
  <c r="Q2922" i="15"/>
  <c r="R2922" i="15" s="1"/>
  <c r="T2922" i="15" s="1"/>
  <c r="AB2922" i="15" s="1"/>
  <c r="AG2920" i="15"/>
  <c r="AH2920" i="15" s="1"/>
  <c r="K2922" i="15"/>
  <c r="M2922" i="15" s="1"/>
  <c r="AC2922" i="15" l="1"/>
  <c r="AD2922" i="15" s="1"/>
  <c r="AE2921" i="15"/>
  <c r="AH2921" i="15" s="1"/>
  <c r="AJ2921" i="15" s="1"/>
  <c r="D1015" i="11" s="1"/>
  <c r="W2923" i="15"/>
  <c r="X2923" i="15" s="1"/>
  <c r="AA2923" i="15" s="1"/>
  <c r="AA2922" i="15"/>
  <c r="AI2920" i="15"/>
  <c r="C1016" i="11" s="1"/>
  <c r="AJ2920" i="15"/>
  <c r="D1016" i="11" s="1"/>
  <c r="B2925" i="15"/>
  <c r="V2924" i="15"/>
  <c r="U2924" i="15"/>
  <c r="Y2924" i="15"/>
  <c r="J2924" i="15"/>
  <c r="E2924" i="15"/>
  <c r="F2924" i="15" s="1"/>
  <c r="G2924" i="15" s="1"/>
  <c r="C2924" i="15" s="1"/>
  <c r="D2924" i="15" s="1"/>
  <c r="H2924" i="15" s="1"/>
  <c r="AF2924" i="15" s="1"/>
  <c r="E1012" i="11"/>
  <c r="I2924" i="15"/>
  <c r="N2924" i="15"/>
  <c r="O2924" i="15" s="1"/>
  <c r="P2924" i="15" s="1"/>
  <c r="L2924" i="15"/>
  <c r="S2924" i="15"/>
  <c r="Q2923" i="15"/>
  <c r="R2923" i="15" s="1"/>
  <c r="T2923" i="15" s="1"/>
  <c r="AB2923" i="15" s="1"/>
  <c r="K2923" i="15"/>
  <c r="M2923" i="15" s="1"/>
  <c r="AE2922" i="15" l="1"/>
  <c r="AC2923" i="15"/>
  <c r="AD2923" i="15" s="1"/>
  <c r="AG2923" i="15" s="1"/>
  <c r="AI2921" i="15"/>
  <c r="C1015" i="11" s="1"/>
  <c r="Z2923" i="15"/>
  <c r="AG2922" i="15"/>
  <c r="AH2922" i="15" s="1"/>
  <c r="AJ2922" i="15" s="1"/>
  <c r="D1014" i="11" s="1"/>
  <c r="W2924" i="15"/>
  <c r="X2924" i="15" s="1"/>
  <c r="Z2924" i="15" s="1"/>
  <c r="B2926" i="15"/>
  <c r="V2925" i="15"/>
  <c r="U2925" i="15"/>
  <c r="Y2925" i="15"/>
  <c r="J2925" i="15"/>
  <c r="E2925" i="15"/>
  <c r="F2925" i="15" s="1"/>
  <c r="G2925" i="15" s="1"/>
  <c r="C2925" i="15" s="1"/>
  <c r="D2925" i="15" s="1"/>
  <c r="H2925" i="15" s="1"/>
  <c r="AF2925" i="15" s="1"/>
  <c r="E1011" i="11"/>
  <c r="I2925" i="15"/>
  <c r="N2925" i="15"/>
  <c r="O2925" i="15" s="1"/>
  <c r="P2925" i="15" s="1"/>
  <c r="L2925" i="15"/>
  <c r="S2925" i="15"/>
  <c r="Q2924" i="15"/>
  <c r="R2924" i="15" s="1"/>
  <c r="T2924" i="15" s="1"/>
  <c r="AB2924" i="15" s="1"/>
  <c r="K2924" i="15"/>
  <c r="M2924" i="15" s="1"/>
  <c r="AC2924" i="15" l="1"/>
  <c r="AD2924" i="15" s="1"/>
  <c r="AE2923" i="15"/>
  <c r="AH2923" i="15" s="1"/>
  <c r="AA2924" i="15"/>
  <c r="W2925" i="15"/>
  <c r="X2925" i="15" s="1"/>
  <c r="Z2925" i="15" s="1"/>
  <c r="AI2922" i="15"/>
  <c r="C1014" i="11" s="1"/>
  <c r="Q2925" i="15"/>
  <c r="R2925" i="15" s="1"/>
  <c r="T2925" i="15" s="1"/>
  <c r="AB2925" i="15" s="1"/>
  <c r="B2927" i="15"/>
  <c r="V2926" i="15"/>
  <c r="U2926" i="15"/>
  <c r="Y2926" i="15"/>
  <c r="J2926" i="15"/>
  <c r="E2926" i="15"/>
  <c r="F2926" i="15" s="1"/>
  <c r="G2926" i="15" s="1"/>
  <c r="C2926" i="15" s="1"/>
  <c r="D2926" i="15" s="1"/>
  <c r="H2926" i="15" s="1"/>
  <c r="AF2926" i="15" s="1"/>
  <c r="E1010" i="11"/>
  <c r="I2926" i="15"/>
  <c r="N2926" i="15"/>
  <c r="O2926" i="15" s="1"/>
  <c r="P2926" i="15" s="1"/>
  <c r="L2926" i="15"/>
  <c r="S2926" i="15"/>
  <c r="K2925" i="15"/>
  <c r="M2925" i="15" s="1"/>
  <c r="AI2923" i="15" l="1"/>
  <c r="C1013" i="11" s="1"/>
  <c r="AJ2923" i="15"/>
  <c r="D1013" i="11" s="1"/>
  <c r="AG2924" i="15"/>
  <c r="AA2925" i="15"/>
  <c r="AE2924" i="15"/>
  <c r="AH2924" i="15" s="1"/>
  <c r="AJ2924" i="15" s="1"/>
  <c r="D1012" i="11" s="1"/>
  <c r="W2926" i="15"/>
  <c r="X2926" i="15" s="1"/>
  <c r="Z2926" i="15" s="1"/>
  <c r="B2928" i="15"/>
  <c r="V2927" i="15"/>
  <c r="U2927" i="15"/>
  <c r="Y2927" i="15"/>
  <c r="J2927" i="15"/>
  <c r="E2927" i="15"/>
  <c r="F2927" i="15" s="1"/>
  <c r="G2927" i="15" s="1"/>
  <c r="C2927" i="15" s="1"/>
  <c r="D2927" i="15" s="1"/>
  <c r="H2927" i="15" s="1"/>
  <c r="AF2927" i="15" s="1"/>
  <c r="E1009" i="11"/>
  <c r="I2927" i="15"/>
  <c r="N2927" i="15"/>
  <c r="O2927" i="15" s="1"/>
  <c r="P2927" i="15" s="1"/>
  <c r="L2927" i="15"/>
  <c r="S2927" i="15"/>
  <c r="AC2925" i="15"/>
  <c r="AD2925" i="15" s="1"/>
  <c r="Q2926" i="15"/>
  <c r="R2926" i="15" s="1"/>
  <c r="T2926" i="15" s="1"/>
  <c r="AB2926" i="15" s="1"/>
  <c r="K2926" i="15"/>
  <c r="M2926" i="15" s="1"/>
  <c r="AC2926" i="15" l="1"/>
  <c r="AD2926" i="15" s="1"/>
  <c r="AG2925" i="15"/>
  <c r="AI2924" i="15"/>
  <c r="C1012" i="11" s="1"/>
  <c r="AA2926" i="15"/>
  <c r="K2927" i="15"/>
  <c r="M2927" i="15" s="1"/>
  <c r="AE2925" i="15"/>
  <c r="AH2925" i="15" s="1"/>
  <c r="W2927" i="15"/>
  <c r="X2927" i="15" s="1"/>
  <c r="B2929" i="15"/>
  <c r="V2928" i="15"/>
  <c r="U2928" i="15"/>
  <c r="Y2928" i="15"/>
  <c r="J2928" i="15"/>
  <c r="E2928" i="15"/>
  <c r="F2928" i="15" s="1"/>
  <c r="G2928" i="15" s="1"/>
  <c r="C2928" i="15" s="1"/>
  <c r="D2928" i="15" s="1"/>
  <c r="H2928" i="15" s="1"/>
  <c r="AF2928" i="15" s="1"/>
  <c r="E1008" i="11"/>
  <c r="I2928" i="15"/>
  <c r="N2928" i="15"/>
  <c r="O2928" i="15" s="1"/>
  <c r="P2928" i="15" s="1"/>
  <c r="L2928" i="15"/>
  <c r="S2928" i="15"/>
  <c r="Q2927" i="15"/>
  <c r="R2927" i="15" s="1"/>
  <c r="T2927" i="15" s="1"/>
  <c r="AB2927" i="15" s="1"/>
  <c r="AE2926" i="15" l="1"/>
  <c r="AC2927" i="15"/>
  <c r="AD2927" i="15" s="1"/>
  <c r="AG2926" i="15"/>
  <c r="AH2926" i="15" s="1"/>
  <c r="AJ2926" i="15" s="1"/>
  <c r="D1010" i="11" s="1"/>
  <c r="W2928" i="15"/>
  <c r="X2928" i="15" s="1"/>
  <c r="Z2928" i="15" s="1"/>
  <c r="AI2925" i="15"/>
  <c r="C1011" i="11" s="1"/>
  <c r="AJ2925" i="15"/>
  <c r="D1011" i="11" s="1"/>
  <c r="B2930" i="15"/>
  <c r="V2929" i="15"/>
  <c r="U2929" i="15"/>
  <c r="Y2929" i="15"/>
  <c r="J2929" i="15"/>
  <c r="E2929" i="15"/>
  <c r="F2929" i="15" s="1"/>
  <c r="G2929" i="15" s="1"/>
  <c r="C2929" i="15" s="1"/>
  <c r="D2929" i="15" s="1"/>
  <c r="H2929" i="15" s="1"/>
  <c r="AF2929" i="15" s="1"/>
  <c r="E1007" i="11"/>
  <c r="I2929" i="15"/>
  <c r="N2929" i="15"/>
  <c r="O2929" i="15" s="1"/>
  <c r="P2929" i="15" s="1"/>
  <c r="L2929" i="15"/>
  <c r="S2929" i="15"/>
  <c r="Q2928" i="15"/>
  <c r="R2928" i="15" s="1"/>
  <c r="T2928" i="15" s="1"/>
  <c r="AB2928" i="15" s="1"/>
  <c r="AC2928" i="15" s="1"/>
  <c r="AD2928" i="15" s="1"/>
  <c r="AA2927" i="15"/>
  <c r="Z2927" i="15"/>
  <c r="K2928" i="15"/>
  <c r="M2928" i="15" s="1"/>
  <c r="AE2927" i="15" l="1"/>
  <c r="AA2928" i="15"/>
  <c r="AE2928" i="15" s="1"/>
  <c r="AI2926" i="15"/>
  <c r="C1010" i="11" s="1"/>
  <c r="W2929" i="15"/>
  <c r="X2929" i="15" s="1"/>
  <c r="AA2929" i="15" s="1"/>
  <c r="Q2929" i="15"/>
  <c r="R2929" i="15" s="1"/>
  <c r="T2929" i="15" s="1"/>
  <c r="AB2929" i="15" s="1"/>
  <c r="B2931" i="15"/>
  <c r="V2930" i="15"/>
  <c r="U2930" i="15"/>
  <c r="Y2930" i="15"/>
  <c r="J2930" i="15"/>
  <c r="E2930" i="15"/>
  <c r="F2930" i="15" s="1"/>
  <c r="G2930" i="15" s="1"/>
  <c r="C2930" i="15" s="1"/>
  <c r="D2930" i="15" s="1"/>
  <c r="H2930" i="15" s="1"/>
  <c r="AF2930" i="15" s="1"/>
  <c r="E1006" i="11"/>
  <c r="I2930" i="15"/>
  <c r="N2930" i="15"/>
  <c r="O2930" i="15" s="1"/>
  <c r="P2930" i="15" s="1"/>
  <c r="L2930" i="15"/>
  <c r="S2930" i="15"/>
  <c r="K2929" i="15"/>
  <c r="M2929" i="15" s="1"/>
  <c r="AG2927" i="15"/>
  <c r="AH2927" i="15" s="1"/>
  <c r="K2930" i="15" l="1"/>
  <c r="M2930" i="15" s="1"/>
  <c r="AG2928" i="15"/>
  <c r="AH2928" i="15" s="1"/>
  <c r="W2930" i="15"/>
  <c r="X2930" i="15" s="1"/>
  <c r="Z2930" i="15" s="1"/>
  <c r="Z2929" i="15"/>
  <c r="Q2930" i="15"/>
  <c r="R2930" i="15" s="1"/>
  <c r="T2930" i="15" s="1"/>
  <c r="AB2930" i="15" s="1"/>
  <c r="AJ2927" i="15"/>
  <c r="D1009" i="11" s="1"/>
  <c r="AI2927" i="15"/>
  <c r="C1009" i="11" s="1"/>
  <c r="B2932" i="15"/>
  <c r="V2931" i="15"/>
  <c r="U2931" i="15"/>
  <c r="Y2931" i="15"/>
  <c r="J2931" i="15"/>
  <c r="E2931" i="15"/>
  <c r="F2931" i="15" s="1"/>
  <c r="G2931" i="15" s="1"/>
  <c r="C2931" i="15" s="1"/>
  <c r="D2931" i="15" s="1"/>
  <c r="H2931" i="15" s="1"/>
  <c r="AF2931" i="15" s="1"/>
  <c r="E1005" i="11"/>
  <c r="I2931" i="15"/>
  <c r="N2931" i="15"/>
  <c r="O2931" i="15" s="1"/>
  <c r="P2931" i="15" s="1"/>
  <c r="L2931" i="15"/>
  <c r="S2931" i="15"/>
  <c r="AC2929" i="15"/>
  <c r="AD2929" i="15" s="1"/>
  <c r="AG2929" i="15" s="1"/>
  <c r="AA2930" i="15" l="1"/>
  <c r="W2931" i="15"/>
  <c r="X2931" i="15" s="1"/>
  <c r="Z2931" i="15" s="1"/>
  <c r="AI2928" i="15"/>
  <c r="C1008" i="11" s="1"/>
  <c r="AJ2928" i="15"/>
  <c r="D1008" i="11" s="1"/>
  <c r="B2933" i="15"/>
  <c r="V2932" i="15"/>
  <c r="U2932" i="15"/>
  <c r="Y2932" i="15"/>
  <c r="J2932" i="15"/>
  <c r="E2932" i="15"/>
  <c r="F2932" i="15" s="1"/>
  <c r="G2932" i="15" s="1"/>
  <c r="C2932" i="15" s="1"/>
  <c r="D2932" i="15" s="1"/>
  <c r="H2932" i="15" s="1"/>
  <c r="AF2932" i="15" s="1"/>
  <c r="E1004" i="11"/>
  <c r="I2932" i="15"/>
  <c r="N2932" i="15"/>
  <c r="O2932" i="15" s="1"/>
  <c r="P2932" i="15" s="1"/>
  <c r="L2932" i="15"/>
  <c r="S2932" i="15"/>
  <c r="AC2930" i="15"/>
  <c r="AD2930" i="15" s="1"/>
  <c r="AE2930" i="15" s="1"/>
  <c r="Q2931" i="15"/>
  <c r="R2931" i="15" s="1"/>
  <c r="T2931" i="15" s="1"/>
  <c r="AB2931" i="15" s="1"/>
  <c r="AE2929" i="15"/>
  <c r="AH2929" i="15" s="1"/>
  <c r="K2931" i="15"/>
  <c r="M2931" i="15" s="1"/>
  <c r="AC2931" i="15" l="1"/>
  <c r="AD2931" i="15" s="1"/>
  <c r="W2932" i="15"/>
  <c r="X2932" i="15" s="1"/>
  <c r="Z2932" i="15" s="1"/>
  <c r="AA2931" i="15"/>
  <c r="AI2929" i="15"/>
  <c r="C1007" i="11" s="1"/>
  <c r="AJ2929" i="15"/>
  <c r="D1007" i="11" s="1"/>
  <c r="B2934" i="15"/>
  <c r="V2933" i="15"/>
  <c r="U2933" i="15"/>
  <c r="Y2933" i="15"/>
  <c r="J2933" i="15"/>
  <c r="E2933" i="15"/>
  <c r="F2933" i="15" s="1"/>
  <c r="G2933" i="15" s="1"/>
  <c r="C2933" i="15" s="1"/>
  <c r="D2933" i="15" s="1"/>
  <c r="H2933" i="15" s="1"/>
  <c r="AF2933" i="15" s="1"/>
  <c r="E1003" i="11"/>
  <c r="I2933" i="15"/>
  <c r="N2933" i="15"/>
  <c r="O2933" i="15" s="1"/>
  <c r="P2933" i="15" s="1"/>
  <c r="L2933" i="15"/>
  <c r="S2933" i="15"/>
  <c r="Q2932" i="15"/>
  <c r="R2932" i="15" s="1"/>
  <c r="T2932" i="15" s="1"/>
  <c r="AB2932" i="15" s="1"/>
  <c r="AG2930" i="15"/>
  <c r="AH2930" i="15" s="1"/>
  <c r="K2932" i="15"/>
  <c r="M2932" i="15" s="1"/>
  <c r="AE2931" i="15" l="1"/>
  <c r="AA2932" i="15"/>
  <c r="AG2931" i="15"/>
  <c r="AH2931" i="15" s="1"/>
  <c r="AI2931" i="15" s="1"/>
  <c r="C1005" i="11" s="1"/>
  <c r="W2933" i="15"/>
  <c r="X2933" i="15" s="1"/>
  <c r="AA2933" i="15" s="1"/>
  <c r="AC2932" i="15"/>
  <c r="AD2932" i="15" s="1"/>
  <c r="AJ2930" i="15"/>
  <c r="D1006" i="11" s="1"/>
  <c r="AI2930" i="15"/>
  <c r="C1006" i="11" s="1"/>
  <c r="B2935" i="15"/>
  <c r="V2934" i="15"/>
  <c r="U2934" i="15"/>
  <c r="Y2934" i="15"/>
  <c r="J2934" i="15"/>
  <c r="E2934" i="15"/>
  <c r="F2934" i="15" s="1"/>
  <c r="G2934" i="15" s="1"/>
  <c r="C2934" i="15" s="1"/>
  <c r="D2934" i="15" s="1"/>
  <c r="H2934" i="15" s="1"/>
  <c r="AF2934" i="15" s="1"/>
  <c r="E1002" i="11"/>
  <c r="I2934" i="15"/>
  <c r="N2934" i="15"/>
  <c r="O2934" i="15" s="1"/>
  <c r="P2934" i="15" s="1"/>
  <c r="L2934" i="15"/>
  <c r="S2934" i="15"/>
  <c r="Q2933" i="15"/>
  <c r="R2933" i="15" s="1"/>
  <c r="T2933" i="15" s="1"/>
  <c r="AB2933" i="15" s="1"/>
  <c r="K2933" i="15"/>
  <c r="M2933" i="15" s="1"/>
  <c r="AC2933" i="15" l="1"/>
  <c r="AD2933" i="15" s="1"/>
  <c r="AG2933" i="15" s="1"/>
  <c r="AG2932" i="15"/>
  <c r="Z2933" i="15"/>
  <c r="W2934" i="15"/>
  <c r="X2934" i="15" s="1"/>
  <c r="Z2934" i="15" s="1"/>
  <c r="AJ2931" i="15"/>
  <c r="D1005" i="11" s="1"/>
  <c r="AE2932" i="15"/>
  <c r="AH2932" i="15" s="1"/>
  <c r="AI2932" i="15" s="1"/>
  <c r="C1004" i="11" s="1"/>
  <c r="Q2934" i="15"/>
  <c r="R2934" i="15" s="1"/>
  <c r="T2934" i="15" s="1"/>
  <c r="AB2934" i="15" s="1"/>
  <c r="B2936" i="15"/>
  <c r="V2935" i="15"/>
  <c r="U2935" i="15"/>
  <c r="Y2935" i="15"/>
  <c r="J2935" i="15"/>
  <c r="E2935" i="15"/>
  <c r="F2935" i="15" s="1"/>
  <c r="G2935" i="15" s="1"/>
  <c r="C2935" i="15" s="1"/>
  <c r="D2935" i="15" s="1"/>
  <c r="H2935" i="15" s="1"/>
  <c r="AF2935" i="15" s="1"/>
  <c r="E1001" i="11"/>
  <c r="I2935" i="15"/>
  <c r="N2935" i="15"/>
  <c r="O2935" i="15" s="1"/>
  <c r="P2935" i="15" s="1"/>
  <c r="L2935" i="15"/>
  <c r="S2935" i="15"/>
  <c r="K2934" i="15"/>
  <c r="M2934" i="15" s="1"/>
  <c r="AE2933" i="15" l="1"/>
  <c r="AH2933" i="15" s="1"/>
  <c r="AA2934" i="15"/>
  <c r="W2935" i="15"/>
  <c r="X2935" i="15" s="1"/>
  <c r="AA2935" i="15" s="1"/>
  <c r="AJ2932" i="15"/>
  <c r="D1004" i="11" s="1"/>
  <c r="B2937" i="15"/>
  <c r="V2936" i="15"/>
  <c r="U2936" i="15"/>
  <c r="Y2936" i="15"/>
  <c r="J2936" i="15"/>
  <c r="E2936" i="15"/>
  <c r="F2936" i="15" s="1"/>
  <c r="G2936" i="15" s="1"/>
  <c r="C2936" i="15" s="1"/>
  <c r="D2936" i="15" s="1"/>
  <c r="H2936" i="15" s="1"/>
  <c r="AF2936" i="15" s="1"/>
  <c r="E1000" i="11"/>
  <c r="I2936" i="15"/>
  <c r="N2936" i="15"/>
  <c r="O2936" i="15" s="1"/>
  <c r="P2936" i="15" s="1"/>
  <c r="L2936" i="15"/>
  <c r="S2936" i="15"/>
  <c r="AC2934" i="15"/>
  <c r="AD2934" i="15" s="1"/>
  <c r="Q2935" i="15"/>
  <c r="R2935" i="15" s="1"/>
  <c r="T2935" i="15" s="1"/>
  <c r="AB2935" i="15" s="1"/>
  <c r="AC2935" i="15" s="1"/>
  <c r="AD2935" i="15" s="1"/>
  <c r="K2935" i="15"/>
  <c r="M2935" i="15" s="1"/>
  <c r="AI2933" i="15" l="1"/>
  <c r="C1003" i="11" s="1"/>
  <c r="AJ2933" i="15"/>
  <c r="D1003" i="11" s="1"/>
  <c r="Z2935" i="15"/>
  <c r="W2936" i="15"/>
  <c r="X2936" i="15" s="1"/>
  <c r="AA2936" i="15" s="1"/>
  <c r="AG2935" i="15"/>
  <c r="AE2935" i="15"/>
  <c r="AH2935" i="15" s="1"/>
  <c r="K2936" i="15"/>
  <c r="M2936" i="15" s="1"/>
  <c r="AG2934" i="15"/>
  <c r="AH2934" i="15" s="1"/>
  <c r="AE2934" i="15"/>
  <c r="B2938" i="15"/>
  <c r="V2937" i="15"/>
  <c r="U2937" i="15"/>
  <c r="Y2937" i="15"/>
  <c r="J2937" i="15"/>
  <c r="E2937" i="15"/>
  <c r="F2937" i="15" s="1"/>
  <c r="G2937" i="15" s="1"/>
  <c r="C2937" i="15" s="1"/>
  <c r="D2937" i="15" s="1"/>
  <c r="H2937" i="15" s="1"/>
  <c r="AF2937" i="15" s="1"/>
  <c r="E999" i="11"/>
  <c r="I2937" i="15"/>
  <c r="N2937" i="15"/>
  <c r="O2937" i="15" s="1"/>
  <c r="P2937" i="15" s="1"/>
  <c r="L2937" i="15"/>
  <c r="S2937" i="15"/>
  <c r="Q2936" i="15"/>
  <c r="R2936" i="15" s="1"/>
  <c r="T2936" i="15" s="1"/>
  <c r="AB2936" i="15" s="1"/>
  <c r="AC2936" i="15" l="1"/>
  <c r="AD2936" i="15" s="1"/>
  <c r="AG2936" i="15" s="1"/>
  <c r="Z2936" i="15"/>
  <c r="W2937" i="15"/>
  <c r="X2937" i="15" s="1"/>
  <c r="AA2937" i="15" s="1"/>
  <c r="B2939" i="15"/>
  <c r="V2938" i="15"/>
  <c r="U2938" i="15"/>
  <c r="Y2938" i="15"/>
  <c r="J2938" i="15"/>
  <c r="E2938" i="15"/>
  <c r="F2938" i="15" s="1"/>
  <c r="G2938" i="15" s="1"/>
  <c r="C2938" i="15" s="1"/>
  <c r="D2938" i="15" s="1"/>
  <c r="H2938" i="15" s="1"/>
  <c r="AF2938" i="15" s="1"/>
  <c r="E998" i="11"/>
  <c r="I2938" i="15"/>
  <c r="N2938" i="15"/>
  <c r="O2938" i="15" s="1"/>
  <c r="P2938" i="15" s="1"/>
  <c r="L2938" i="15"/>
  <c r="S2938" i="15"/>
  <c r="Q2937" i="15"/>
  <c r="R2937" i="15" s="1"/>
  <c r="T2937" i="15" s="1"/>
  <c r="AB2937" i="15" s="1"/>
  <c r="AJ2934" i="15"/>
  <c r="D1002" i="11" s="1"/>
  <c r="AI2934" i="15"/>
  <c r="C1002" i="11" s="1"/>
  <c r="K2937" i="15"/>
  <c r="M2937" i="15" s="1"/>
  <c r="AJ2935" i="15"/>
  <c r="D1001" i="11" s="1"/>
  <c r="AI2935" i="15"/>
  <c r="C1001" i="11" s="1"/>
  <c r="AC2937" i="15" l="1"/>
  <c r="AD2937" i="15" s="1"/>
  <c r="AG2937" i="15" s="1"/>
  <c r="AE2936" i="15"/>
  <c r="AH2936" i="15" s="1"/>
  <c r="AJ2936" i="15" s="1"/>
  <c r="D1000" i="11" s="1"/>
  <c r="Z2937" i="15"/>
  <c r="W2938" i="15"/>
  <c r="X2938" i="15" s="1"/>
  <c r="Z2938" i="15" s="1"/>
  <c r="Q2938" i="15"/>
  <c r="R2938" i="15" s="1"/>
  <c r="T2938" i="15" s="1"/>
  <c r="AB2938" i="15" s="1"/>
  <c r="K2938" i="15"/>
  <c r="M2938" i="15" s="1"/>
  <c r="B2940" i="15"/>
  <c r="V2939" i="15"/>
  <c r="U2939" i="15"/>
  <c r="Y2939" i="15"/>
  <c r="J2939" i="15"/>
  <c r="E2939" i="15"/>
  <c r="F2939" i="15" s="1"/>
  <c r="G2939" i="15" s="1"/>
  <c r="C2939" i="15" s="1"/>
  <c r="D2939" i="15" s="1"/>
  <c r="H2939" i="15" s="1"/>
  <c r="AF2939" i="15" s="1"/>
  <c r="E997" i="11"/>
  <c r="I2939" i="15"/>
  <c r="N2939" i="15"/>
  <c r="O2939" i="15" s="1"/>
  <c r="P2939" i="15" s="1"/>
  <c r="L2939" i="15"/>
  <c r="S2939" i="15"/>
  <c r="AE2937" i="15" l="1"/>
  <c r="AH2937" i="15" s="1"/>
  <c r="AI2937" i="15" s="1"/>
  <c r="C999" i="11" s="1"/>
  <c r="AC2938" i="15"/>
  <c r="AD2938" i="15" s="1"/>
  <c r="AI2936" i="15"/>
  <c r="C1000" i="11" s="1"/>
  <c r="AA2938" i="15"/>
  <c r="W2939" i="15"/>
  <c r="X2939" i="15" s="1"/>
  <c r="AA2939" i="15" s="1"/>
  <c r="B2941" i="15"/>
  <c r="V2940" i="15"/>
  <c r="U2940" i="15"/>
  <c r="Y2940" i="15"/>
  <c r="J2940" i="15"/>
  <c r="E2940" i="15"/>
  <c r="F2940" i="15" s="1"/>
  <c r="G2940" i="15" s="1"/>
  <c r="C2940" i="15" s="1"/>
  <c r="D2940" i="15" s="1"/>
  <c r="H2940" i="15" s="1"/>
  <c r="AF2940" i="15" s="1"/>
  <c r="E996" i="11"/>
  <c r="I2940" i="15"/>
  <c r="N2940" i="15"/>
  <c r="O2940" i="15" s="1"/>
  <c r="P2940" i="15" s="1"/>
  <c r="L2940" i="15"/>
  <c r="S2940" i="15"/>
  <c r="Q2939" i="15"/>
  <c r="R2939" i="15" s="1"/>
  <c r="T2939" i="15" s="1"/>
  <c r="AB2939" i="15" s="1"/>
  <c r="K2939" i="15"/>
  <c r="M2939" i="15" s="1"/>
  <c r="AJ2937" i="15" l="1"/>
  <c r="D999" i="11" s="1"/>
  <c r="AC2939" i="15"/>
  <c r="AD2939" i="15" s="1"/>
  <c r="AE2939" i="15" s="1"/>
  <c r="AE2938" i="15"/>
  <c r="Z2939" i="15"/>
  <c r="AG2938" i="15"/>
  <c r="AH2938" i="15" s="1"/>
  <c r="W2940" i="15"/>
  <c r="X2940" i="15" s="1"/>
  <c r="Z2940" i="15" s="1"/>
  <c r="Q2940" i="15"/>
  <c r="R2940" i="15" s="1"/>
  <c r="T2940" i="15" s="1"/>
  <c r="AB2940" i="15" s="1"/>
  <c r="B2942" i="15"/>
  <c r="V2941" i="15"/>
  <c r="U2941" i="15"/>
  <c r="Y2941" i="15"/>
  <c r="J2941" i="15"/>
  <c r="E2941" i="15"/>
  <c r="F2941" i="15" s="1"/>
  <c r="G2941" i="15" s="1"/>
  <c r="C2941" i="15" s="1"/>
  <c r="D2941" i="15" s="1"/>
  <c r="H2941" i="15" s="1"/>
  <c r="AF2941" i="15" s="1"/>
  <c r="E995" i="11"/>
  <c r="I2941" i="15"/>
  <c r="N2941" i="15"/>
  <c r="O2941" i="15" s="1"/>
  <c r="P2941" i="15" s="1"/>
  <c r="L2941" i="15"/>
  <c r="S2941" i="15"/>
  <c r="K2940" i="15"/>
  <c r="M2940" i="15" s="1"/>
  <c r="AG2939" i="15" l="1"/>
  <c r="AH2939" i="15" s="1"/>
  <c r="AI2939" i="15" s="1"/>
  <c r="C997" i="11" s="1"/>
  <c r="W2941" i="15"/>
  <c r="X2941" i="15" s="1"/>
  <c r="AA2941" i="15" s="1"/>
  <c r="AA2940" i="15"/>
  <c r="AJ2938" i="15"/>
  <c r="D998" i="11" s="1"/>
  <c r="AI2938" i="15"/>
  <c r="C998" i="11" s="1"/>
  <c r="B2943" i="15"/>
  <c r="V2942" i="15"/>
  <c r="U2942" i="15"/>
  <c r="Y2942" i="15"/>
  <c r="J2942" i="15"/>
  <c r="E2942" i="15"/>
  <c r="F2942" i="15" s="1"/>
  <c r="G2942" i="15" s="1"/>
  <c r="C2942" i="15" s="1"/>
  <c r="D2942" i="15" s="1"/>
  <c r="H2942" i="15" s="1"/>
  <c r="AF2942" i="15" s="1"/>
  <c r="E994" i="11"/>
  <c r="I2942" i="15"/>
  <c r="N2942" i="15"/>
  <c r="O2942" i="15" s="1"/>
  <c r="P2942" i="15" s="1"/>
  <c r="L2942" i="15"/>
  <c r="S2942" i="15"/>
  <c r="AC2940" i="15"/>
  <c r="AD2940" i="15" s="1"/>
  <c r="Q2941" i="15"/>
  <c r="R2941" i="15" s="1"/>
  <c r="T2941" i="15" s="1"/>
  <c r="AB2941" i="15" s="1"/>
  <c r="K2941" i="15"/>
  <c r="M2941" i="15" s="1"/>
  <c r="AC2941" i="15" l="1"/>
  <c r="AD2941" i="15" s="1"/>
  <c r="AE2941" i="15" s="1"/>
  <c r="AG2940" i="15"/>
  <c r="Z2941" i="15"/>
  <c r="W2942" i="15"/>
  <c r="X2942" i="15" s="1"/>
  <c r="AA2942" i="15" s="1"/>
  <c r="AJ2939" i="15"/>
  <c r="D997" i="11" s="1"/>
  <c r="Q2942" i="15"/>
  <c r="R2942" i="15" s="1"/>
  <c r="T2942" i="15" s="1"/>
  <c r="AB2942" i="15" s="1"/>
  <c r="AE2940" i="15"/>
  <c r="AH2940" i="15" s="1"/>
  <c r="B2944" i="15"/>
  <c r="V2943" i="15"/>
  <c r="U2943" i="15"/>
  <c r="Y2943" i="15"/>
  <c r="J2943" i="15"/>
  <c r="E2943" i="15"/>
  <c r="F2943" i="15" s="1"/>
  <c r="G2943" i="15" s="1"/>
  <c r="C2943" i="15" s="1"/>
  <c r="D2943" i="15" s="1"/>
  <c r="H2943" i="15" s="1"/>
  <c r="AF2943" i="15" s="1"/>
  <c r="E993" i="11"/>
  <c r="I2943" i="15"/>
  <c r="N2943" i="15"/>
  <c r="O2943" i="15" s="1"/>
  <c r="P2943" i="15" s="1"/>
  <c r="L2943" i="15"/>
  <c r="S2943" i="15"/>
  <c r="K2942" i="15"/>
  <c r="M2942" i="15" s="1"/>
  <c r="AG2941" i="15" l="1"/>
  <c r="AH2941" i="15" s="1"/>
  <c r="Z2942" i="15"/>
  <c r="W2943" i="15"/>
  <c r="X2943" i="15" s="1"/>
  <c r="AA2943" i="15" s="1"/>
  <c r="B2945" i="15"/>
  <c r="V2944" i="15"/>
  <c r="U2944" i="15"/>
  <c r="Y2944" i="15"/>
  <c r="J2944" i="15"/>
  <c r="E2944" i="15"/>
  <c r="F2944" i="15" s="1"/>
  <c r="G2944" i="15" s="1"/>
  <c r="C2944" i="15" s="1"/>
  <c r="D2944" i="15" s="1"/>
  <c r="H2944" i="15" s="1"/>
  <c r="AF2944" i="15" s="1"/>
  <c r="E992" i="11"/>
  <c r="I2944" i="15"/>
  <c r="N2944" i="15"/>
  <c r="O2944" i="15" s="1"/>
  <c r="P2944" i="15" s="1"/>
  <c r="L2944" i="15"/>
  <c r="S2944" i="15"/>
  <c r="AC2942" i="15"/>
  <c r="AD2942" i="15" s="1"/>
  <c r="AE2942" i="15" s="1"/>
  <c r="Q2943" i="15"/>
  <c r="R2943" i="15" s="1"/>
  <c r="T2943" i="15" s="1"/>
  <c r="AB2943" i="15" s="1"/>
  <c r="AI2940" i="15"/>
  <c r="C996" i="11" s="1"/>
  <c r="AJ2940" i="15"/>
  <c r="D996" i="11" s="1"/>
  <c r="K2943" i="15"/>
  <c r="M2943" i="15" s="1"/>
  <c r="AC2943" i="15" l="1"/>
  <c r="AD2943" i="15" s="1"/>
  <c r="AG2943" i="15" s="1"/>
  <c r="W2944" i="15"/>
  <c r="X2944" i="15" s="1"/>
  <c r="AA2944" i="15" s="1"/>
  <c r="Z2943" i="15"/>
  <c r="AJ2941" i="15"/>
  <c r="D995" i="11" s="1"/>
  <c r="AI2941" i="15"/>
  <c r="C995" i="11" s="1"/>
  <c r="AG2942" i="15"/>
  <c r="AH2942" i="15" s="1"/>
  <c r="B2946" i="15"/>
  <c r="V2945" i="15"/>
  <c r="U2945" i="15"/>
  <c r="Y2945" i="15"/>
  <c r="J2945" i="15"/>
  <c r="E2945" i="15"/>
  <c r="F2945" i="15" s="1"/>
  <c r="G2945" i="15" s="1"/>
  <c r="C2945" i="15" s="1"/>
  <c r="D2945" i="15" s="1"/>
  <c r="H2945" i="15" s="1"/>
  <c r="AF2945" i="15" s="1"/>
  <c r="E991" i="11"/>
  <c r="I2945" i="15"/>
  <c r="N2945" i="15"/>
  <c r="O2945" i="15" s="1"/>
  <c r="P2945" i="15" s="1"/>
  <c r="L2945" i="15"/>
  <c r="S2945" i="15"/>
  <c r="K2944" i="15"/>
  <c r="M2944" i="15" s="1"/>
  <c r="Q2944" i="15"/>
  <c r="R2944" i="15" s="1"/>
  <c r="T2944" i="15" s="1"/>
  <c r="AB2944" i="15" s="1"/>
  <c r="AE2943" i="15" l="1"/>
  <c r="AH2943" i="15" s="1"/>
  <c r="AJ2943" i="15" s="1"/>
  <c r="D993" i="11" s="1"/>
  <c r="AC2944" i="15"/>
  <c r="AD2944" i="15" s="1"/>
  <c r="AG2944" i="15" s="1"/>
  <c r="W2945" i="15"/>
  <c r="X2945" i="15" s="1"/>
  <c r="Z2945" i="15" s="1"/>
  <c r="Z2944" i="15"/>
  <c r="Q2945" i="15"/>
  <c r="R2945" i="15" s="1"/>
  <c r="T2945" i="15" s="1"/>
  <c r="AB2945" i="15" s="1"/>
  <c r="AJ2942" i="15"/>
  <c r="D994" i="11" s="1"/>
  <c r="AI2942" i="15"/>
  <c r="C994" i="11" s="1"/>
  <c r="B2947" i="15"/>
  <c r="V2946" i="15"/>
  <c r="U2946" i="15"/>
  <c r="Y2946" i="15"/>
  <c r="J2946" i="15"/>
  <c r="E2946" i="15"/>
  <c r="F2946" i="15" s="1"/>
  <c r="G2946" i="15" s="1"/>
  <c r="C2946" i="15" s="1"/>
  <c r="D2946" i="15" s="1"/>
  <c r="H2946" i="15" s="1"/>
  <c r="AF2946" i="15" s="1"/>
  <c r="E990" i="11"/>
  <c r="I2946" i="15"/>
  <c r="N2946" i="15"/>
  <c r="O2946" i="15" s="1"/>
  <c r="P2946" i="15" s="1"/>
  <c r="L2946" i="15"/>
  <c r="S2946" i="15"/>
  <c r="K2945" i="15"/>
  <c r="M2945" i="15" s="1"/>
  <c r="AE2944" i="15" l="1"/>
  <c r="AH2944" i="15" s="1"/>
  <c r="AI2944" i="15" s="1"/>
  <c r="C992" i="11" s="1"/>
  <c r="AI2943" i="15"/>
  <c r="C993" i="11" s="1"/>
  <c r="W2946" i="15"/>
  <c r="X2946" i="15" s="1"/>
  <c r="Z2946" i="15" s="1"/>
  <c r="AA2945" i="15"/>
  <c r="B2948" i="15"/>
  <c r="V2947" i="15"/>
  <c r="U2947" i="15"/>
  <c r="Y2947" i="15"/>
  <c r="J2947" i="15"/>
  <c r="E2947" i="15"/>
  <c r="F2947" i="15" s="1"/>
  <c r="G2947" i="15" s="1"/>
  <c r="C2947" i="15" s="1"/>
  <c r="D2947" i="15" s="1"/>
  <c r="H2947" i="15" s="1"/>
  <c r="AF2947" i="15" s="1"/>
  <c r="E989" i="11"/>
  <c r="I2947" i="15"/>
  <c r="N2947" i="15"/>
  <c r="O2947" i="15" s="1"/>
  <c r="P2947" i="15" s="1"/>
  <c r="L2947" i="15"/>
  <c r="S2947" i="15"/>
  <c r="AC2945" i="15"/>
  <c r="AD2945" i="15" s="1"/>
  <c r="K2946" i="15"/>
  <c r="M2946" i="15" s="1"/>
  <c r="Q2946" i="15"/>
  <c r="R2946" i="15" s="1"/>
  <c r="T2946" i="15" s="1"/>
  <c r="AB2946" i="15" s="1"/>
  <c r="AC2946" i="15" l="1"/>
  <c r="AD2946" i="15" s="1"/>
  <c r="AA2946" i="15"/>
  <c r="AJ2944" i="15"/>
  <c r="D992" i="11" s="1"/>
  <c r="K2947" i="15"/>
  <c r="M2947" i="15" s="1"/>
  <c r="W2947" i="15"/>
  <c r="X2947" i="15" s="1"/>
  <c r="AE2945" i="15"/>
  <c r="AG2945" i="15"/>
  <c r="B2949" i="15"/>
  <c r="V2948" i="15"/>
  <c r="U2948" i="15"/>
  <c r="Y2948" i="15"/>
  <c r="J2948" i="15"/>
  <c r="E2948" i="15"/>
  <c r="F2948" i="15" s="1"/>
  <c r="G2948" i="15" s="1"/>
  <c r="C2948" i="15" s="1"/>
  <c r="D2948" i="15" s="1"/>
  <c r="H2948" i="15" s="1"/>
  <c r="AF2948" i="15" s="1"/>
  <c r="E988" i="11"/>
  <c r="I2948" i="15"/>
  <c r="N2948" i="15"/>
  <c r="O2948" i="15" s="1"/>
  <c r="P2948" i="15" s="1"/>
  <c r="L2948" i="15"/>
  <c r="S2948" i="15"/>
  <c r="Q2947" i="15"/>
  <c r="R2947" i="15" s="1"/>
  <c r="T2947" i="15" s="1"/>
  <c r="AB2947" i="15" s="1"/>
  <c r="AC2947" i="15" l="1"/>
  <c r="AD2947" i="15" s="1"/>
  <c r="AE2946" i="15"/>
  <c r="AH2945" i="15"/>
  <c r="AI2945" i="15" s="1"/>
  <c r="C991" i="11" s="1"/>
  <c r="AG2946" i="15"/>
  <c r="AH2946" i="15" s="1"/>
  <c r="AJ2946" i="15" s="1"/>
  <c r="D990" i="11" s="1"/>
  <c r="W2948" i="15"/>
  <c r="X2948" i="15" s="1"/>
  <c r="B2950" i="15"/>
  <c r="V2949" i="15"/>
  <c r="U2949" i="15"/>
  <c r="Y2949" i="15"/>
  <c r="J2949" i="15"/>
  <c r="E2949" i="15"/>
  <c r="F2949" i="15" s="1"/>
  <c r="G2949" i="15" s="1"/>
  <c r="C2949" i="15" s="1"/>
  <c r="D2949" i="15" s="1"/>
  <c r="H2949" i="15" s="1"/>
  <c r="AF2949" i="15" s="1"/>
  <c r="E987" i="11"/>
  <c r="I2949" i="15"/>
  <c r="N2949" i="15"/>
  <c r="O2949" i="15" s="1"/>
  <c r="P2949" i="15" s="1"/>
  <c r="L2949" i="15"/>
  <c r="S2949" i="15"/>
  <c r="AA2947" i="15"/>
  <c r="Z2947" i="15"/>
  <c r="K2948" i="15"/>
  <c r="M2948" i="15" s="1"/>
  <c r="Q2948" i="15"/>
  <c r="R2948" i="15" s="1"/>
  <c r="T2948" i="15" s="1"/>
  <c r="AB2948" i="15" s="1"/>
  <c r="AC2948" i="15" l="1"/>
  <c r="AD2948" i="15" s="1"/>
  <c r="AG2947" i="15"/>
  <c r="AJ2945" i="15"/>
  <c r="D991" i="11" s="1"/>
  <c r="W2949" i="15"/>
  <c r="X2949" i="15" s="1"/>
  <c r="AA2949" i="15" s="1"/>
  <c r="AI2946" i="15"/>
  <c r="C990" i="11" s="1"/>
  <c r="Q2949" i="15"/>
  <c r="R2949" i="15" s="1"/>
  <c r="T2949" i="15" s="1"/>
  <c r="AB2949" i="15" s="1"/>
  <c r="B2951" i="15"/>
  <c r="V2950" i="15"/>
  <c r="U2950" i="15"/>
  <c r="Y2950" i="15"/>
  <c r="J2950" i="15"/>
  <c r="E2950" i="15"/>
  <c r="F2950" i="15" s="1"/>
  <c r="G2950" i="15" s="1"/>
  <c r="C2950" i="15" s="1"/>
  <c r="D2950" i="15" s="1"/>
  <c r="H2950" i="15" s="1"/>
  <c r="AF2950" i="15" s="1"/>
  <c r="E986" i="11"/>
  <c r="I2950" i="15"/>
  <c r="N2950" i="15"/>
  <c r="O2950" i="15" s="1"/>
  <c r="P2950" i="15" s="1"/>
  <c r="L2950" i="15"/>
  <c r="S2950" i="15"/>
  <c r="AA2948" i="15"/>
  <c r="Z2948" i="15"/>
  <c r="AE2947" i="15"/>
  <c r="AH2947" i="15" s="1"/>
  <c r="K2949" i="15"/>
  <c r="M2949" i="15" s="1"/>
  <c r="AE2948" i="15" l="1"/>
  <c r="W2950" i="15"/>
  <c r="X2950" i="15" s="1"/>
  <c r="Z2950" i="15" s="1"/>
  <c r="Z2949" i="15"/>
  <c r="AI2947" i="15"/>
  <c r="C989" i="11" s="1"/>
  <c r="AJ2947" i="15"/>
  <c r="D989" i="11" s="1"/>
  <c r="B2952" i="15"/>
  <c r="V2951" i="15"/>
  <c r="U2951" i="15"/>
  <c r="Y2951" i="15"/>
  <c r="J2951" i="15"/>
  <c r="E2951" i="15"/>
  <c r="F2951" i="15" s="1"/>
  <c r="G2951" i="15" s="1"/>
  <c r="C2951" i="15" s="1"/>
  <c r="D2951" i="15" s="1"/>
  <c r="H2951" i="15" s="1"/>
  <c r="AF2951" i="15" s="1"/>
  <c r="E985" i="11"/>
  <c r="I2951" i="15"/>
  <c r="N2951" i="15"/>
  <c r="O2951" i="15" s="1"/>
  <c r="P2951" i="15" s="1"/>
  <c r="L2951" i="15"/>
  <c r="S2951" i="15"/>
  <c r="AC2949" i="15"/>
  <c r="AD2949" i="15" s="1"/>
  <c r="AG2949" i="15" s="1"/>
  <c r="Q2950" i="15"/>
  <c r="R2950" i="15" s="1"/>
  <c r="T2950" i="15" s="1"/>
  <c r="AB2950" i="15" s="1"/>
  <c r="AG2948" i="15"/>
  <c r="AH2948" i="15" s="1"/>
  <c r="K2950" i="15"/>
  <c r="M2950" i="15" s="1"/>
  <c r="AC2950" i="15" l="1"/>
  <c r="AD2950" i="15" s="1"/>
  <c r="W2951" i="15"/>
  <c r="X2951" i="15" s="1"/>
  <c r="AA2951" i="15" s="1"/>
  <c r="AA2950" i="15"/>
  <c r="AI2948" i="15"/>
  <c r="C988" i="11" s="1"/>
  <c r="AJ2948" i="15"/>
  <c r="D988" i="11" s="1"/>
  <c r="AE2949" i="15"/>
  <c r="AH2949" i="15" s="1"/>
  <c r="B2953" i="15"/>
  <c r="V2952" i="15"/>
  <c r="U2952" i="15"/>
  <c r="Y2952" i="15"/>
  <c r="J2952" i="15"/>
  <c r="E2952" i="15"/>
  <c r="F2952" i="15" s="1"/>
  <c r="G2952" i="15" s="1"/>
  <c r="C2952" i="15" s="1"/>
  <c r="D2952" i="15" s="1"/>
  <c r="H2952" i="15" s="1"/>
  <c r="AF2952" i="15" s="1"/>
  <c r="E984" i="11"/>
  <c r="I2952" i="15"/>
  <c r="N2952" i="15"/>
  <c r="O2952" i="15" s="1"/>
  <c r="P2952" i="15" s="1"/>
  <c r="L2952" i="15"/>
  <c r="S2952" i="15"/>
  <c r="Q2951" i="15"/>
  <c r="R2951" i="15" s="1"/>
  <c r="T2951" i="15" s="1"/>
  <c r="AB2951" i="15" s="1"/>
  <c r="K2951" i="15"/>
  <c r="M2951" i="15" s="1"/>
  <c r="AE2950" i="15" l="1"/>
  <c r="AG2950" i="15"/>
  <c r="AH2950" i="15" s="1"/>
  <c r="AI2950" i="15" s="1"/>
  <c r="C986" i="11" s="1"/>
  <c r="Z2951" i="15"/>
  <c r="W2952" i="15"/>
  <c r="X2952" i="15" s="1"/>
  <c r="Z2952" i="15" s="1"/>
  <c r="AC2951" i="15"/>
  <c r="AD2951" i="15" s="1"/>
  <c r="AG2951" i="15" s="1"/>
  <c r="B2954" i="15"/>
  <c r="V2953" i="15"/>
  <c r="U2953" i="15"/>
  <c r="Y2953" i="15"/>
  <c r="J2953" i="15"/>
  <c r="E2953" i="15"/>
  <c r="F2953" i="15" s="1"/>
  <c r="G2953" i="15" s="1"/>
  <c r="C2953" i="15" s="1"/>
  <c r="D2953" i="15" s="1"/>
  <c r="H2953" i="15" s="1"/>
  <c r="AF2953" i="15" s="1"/>
  <c r="E983" i="11"/>
  <c r="I2953" i="15"/>
  <c r="N2953" i="15"/>
  <c r="O2953" i="15" s="1"/>
  <c r="P2953" i="15" s="1"/>
  <c r="L2953" i="15"/>
  <c r="S2953" i="15"/>
  <c r="AI2949" i="15"/>
  <c r="C987" i="11" s="1"/>
  <c r="AJ2949" i="15"/>
  <c r="D987" i="11" s="1"/>
  <c r="Q2952" i="15"/>
  <c r="R2952" i="15" s="1"/>
  <c r="T2952" i="15" s="1"/>
  <c r="AB2952" i="15" s="1"/>
  <c r="K2952" i="15"/>
  <c r="M2952" i="15" s="1"/>
  <c r="AC2952" i="15" l="1"/>
  <c r="AD2952" i="15" s="1"/>
  <c r="AA2952" i="15"/>
  <c r="W2953" i="15"/>
  <c r="X2953" i="15" s="1"/>
  <c r="Z2953" i="15" s="1"/>
  <c r="AJ2950" i="15"/>
  <c r="D986" i="11" s="1"/>
  <c r="AE2951" i="15"/>
  <c r="AH2951" i="15" s="1"/>
  <c r="AJ2951" i="15" s="1"/>
  <c r="D985" i="11" s="1"/>
  <c r="B2955" i="15"/>
  <c r="V2954" i="15"/>
  <c r="U2954" i="15"/>
  <c r="Y2954" i="15"/>
  <c r="J2954" i="15"/>
  <c r="E2954" i="15"/>
  <c r="F2954" i="15" s="1"/>
  <c r="G2954" i="15" s="1"/>
  <c r="C2954" i="15" s="1"/>
  <c r="D2954" i="15" s="1"/>
  <c r="H2954" i="15" s="1"/>
  <c r="AF2954" i="15" s="1"/>
  <c r="E982" i="11"/>
  <c r="I2954" i="15"/>
  <c r="N2954" i="15"/>
  <c r="O2954" i="15" s="1"/>
  <c r="P2954" i="15" s="1"/>
  <c r="L2954" i="15"/>
  <c r="S2954" i="15"/>
  <c r="Q2953" i="15"/>
  <c r="R2953" i="15" s="1"/>
  <c r="T2953" i="15" s="1"/>
  <c r="AB2953" i="15" s="1"/>
  <c r="K2953" i="15"/>
  <c r="M2953" i="15" s="1"/>
  <c r="AC2953" i="15" l="1"/>
  <c r="AD2953" i="15" s="1"/>
  <c r="AG2952" i="15"/>
  <c r="W2954" i="15"/>
  <c r="X2954" i="15" s="1"/>
  <c r="Z2954" i="15" s="1"/>
  <c r="AA2953" i="15"/>
  <c r="AE2952" i="15"/>
  <c r="AH2952" i="15" s="1"/>
  <c r="AI2952" i="15" s="1"/>
  <c r="C984" i="11" s="1"/>
  <c r="Q2954" i="15"/>
  <c r="AI2951" i="15"/>
  <c r="C985" i="11" s="1"/>
  <c r="K2954" i="15"/>
  <c r="M2954" i="15" s="1"/>
  <c r="B2956" i="15"/>
  <c r="V2955" i="15"/>
  <c r="U2955" i="15"/>
  <c r="Y2955" i="15"/>
  <c r="J2955" i="15"/>
  <c r="E2955" i="15"/>
  <c r="F2955" i="15" s="1"/>
  <c r="G2955" i="15" s="1"/>
  <c r="C2955" i="15" s="1"/>
  <c r="D2955" i="15" s="1"/>
  <c r="H2955" i="15" s="1"/>
  <c r="AF2955" i="15" s="1"/>
  <c r="E981" i="11"/>
  <c r="I2955" i="15"/>
  <c r="N2955" i="15"/>
  <c r="O2955" i="15" s="1"/>
  <c r="P2955" i="15" s="1"/>
  <c r="L2955" i="15"/>
  <c r="S2955" i="15"/>
  <c r="R2954" i="15"/>
  <c r="T2954" i="15" s="1"/>
  <c r="AB2954" i="15" s="1"/>
  <c r="AE2953" i="15" l="1"/>
  <c r="AC2954" i="15"/>
  <c r="AD2954" i="15" s="1"/>
  <c r="AG2953" i="15"/>
  <c r="AH2953" i="15" s="1"/>
  <c r="AA2954" i="15"/>
  <c r="AJ2952" i="15"/>
  <c r="D984" i="11" s="1"/>
  <c r="W2955" i="15"/>
  <c r="X2955" i="15" s="1"/>
  <c r="AA2955" i="15" s="1"/>
  <c r="Q2955" i="15"/>
  <c r="R2955" i="15" s="1"/>
  <c r="T2955" i="15" s="1"/>
  <c r="AB2955" i="15" s="1"/>
  <c r="K2955" i="15"/>
  <c r="M2955" i="15" s="1"/>
  <c r="B2957" i="15"/>
  <c r="V2956" i="15"/>
  <c r="U2956" i="15"/>
  <c r="Y2956" i="15"/>
  <c r="J2956" i="15"/>
  <c r="E2956" i="15"/>
  <c r="F2956" i="15" s="1"/>
  <c r="G2956" i="15" s="1"/>
  <c r="C2956" i="15" s="1"/>
  <c r="D2956" i="15" s="1"/>
  <c r="H2956" i="15" s="1"/>
  <c r="AF2956" i="15" s="1"/>
  <c r="E980" i="11"/>
  <c r="I2956" i="15"/>
  <c r="N2956" i="15"/>
  <c r="O2956" i="15" s="1"/>
  <c r="P2956" i="15" s="1"/>
  <c r="L2956" i="15"/>
  <c r="S2956" i="15"/>
  <c r="AC2955" i="15" l="1"/>
  <c r="AD2955" i="15" s="1"/>
  <c r="AE2955" i="15" s="1"/>
  <c r="AG2954" i="15"/>
  <c r="AI2953" i="15"/>
  <c r="C983" i="11" s="1"/>
  <c r="AJ2953" i="15"/>
  <c r="D983" i="11" s="1"/>
  <c r="AE2954" i="15"/>
  <c r="AH2954" i="15" s="1"/>
  <c r="AJ2954" i="15" s="1"/>
  <c r="D982" i="11" s="1"/>
  <c r="Z2955" i="15"/>
  <c r="W2956" i="15"/>
  <c r="X2956" i="15" s="1"/>
  <c r="Z2956" i="15" s="1"/>
  <c r="Q2956" i="15"/>
  <c r="R2956" i="15" s="1"/>
  <c r="T2956" i="15" s="1"/>
  <c r="AB2956" i="15" s="1"/>
  <c r="B2958" i="15"/>
  <c r="V2957" i="15"/>
  <c r="U2957" i="15"/>
  <c r="Y2957" i="15"/>
  <c r="J2957" i="15"/>
  <c r="E2957" i="15"/>
  <c r="F2957" i="15" s="1"/>
  <c r="G2957" i="15" s="1"/>
  <c r="C2957" i="15" s="1"/>
  <c r="D2957" i="15" s="1"/>
  <c r="H2957" i="15" s="1"/>
  <c r="AF2957" i="15" s="1"/>
  <c r="E979" i="11"/>
  <c r="I2957" i="15"/>
  <c r="N2957" i="15"/>
  <c r="O2957" i="15" s="1"/>
  <c r="P2957" i="15" s="1"/>
  <c r="L2957" i="15"/>
  <c r="S2957" i="15"/>
  <c r="K2956" i="15"/>
  <c r="M2956" i="15" s="1"/>
  <c r="AG2955" i="15" l="1"/>
  <c r="AH2955" i="15" s="1"/>
  <c r="W2957" i="15"/>
  <c r="X2957" i="15" s="1"/>
  <c r="AA2957" i="15" s="1"/>
  <c r="AA2956" i="15"/>
  <c r="AI2954" i="15"/>
  <c r="C982" i="11" s="1"/>
  <c r="Q2957" i="15"/>
  <c r="R2957" i="15" s="1"/>
  <c r="T2957" i="15" s="1"/>
  <c r="AB2957" i="15" s="1"/>
  <c r="AC2956" i="15"/>
  <c r="AD2956" i="15" s="1"/>
  <c r="K2957" i="15"/>
  <c r="M2957" i="15" s="1"/>
  <c r="B2959" i="15"/>
  <c r="V2958" i="15"/>
  <c r="U2958" i="15"/>
  <c r="Y2958" i="15"/>
  <c r="J2958" i="15"/>
  <c r="E2958" i="15"/>
  <c r="F2958" i="15" s="1"/>
  <c r="G2958" i="15" s="1"/>
  <c r="C2958" i="15" s="1"/>
  <c r="D2958" i="15" s="1"/>
  <c r="H2958" i="15" s="1"/>
  <c r="AF2958" i="15" s="1"/>
  <c r="E978" i="11"/>
  <c r="I2958" i="15"/>
  <c r="N2958" i="15"/>
  <c r="O2958" i="15" s="1"/>
  <c r="P2958" i="15" s="1"/>
  <c r="L2958" i="15"/>
  <c r="S2958" i="15"/>
  <c r="AJ2955" i="15" l="1"/>
  <c r="D981" i="11" s="1"/>
  <c r="AI2955" i="15"/>
  <c r="C981" i="11" s="1"/>
  <c r="AC2957" i="15"/>
  <c r="AD2957" i="15" s="1"/>
  <c r="AE2957" i="15" s="1"/>
  <c r="Z2957" i="15"/>
  <c r="AE2956" i="15"/>
  <c r="W2958" i="15"/>
  <c r="X2958" i="15" s="1"/>
  <c r="Z2958" i="15" s="1"/>
  <c r="AG2956" i="15"/>
  <c r="AH2956" i="15" s="1"/>
  <c r="B2960" i="15"/>
  <c r="V2959" i="15"/>
  <c r="U2959" i="15"/>
  <c r="Y2959" i="15"/>
  <c r="J2959" i="15"/>
  <c r="E2959" i="15"/>
  <c r="F2959" i="15" s="1"/>
  <c r="G2959" i="15" s="1"/>
  <c r="C2959" i="15" s="1"/>
  <c r="D2959" i="15" s="1"/>
  <c r="H2959" i="15" s="1"/>
  <c r="AF2959" i="15" s="1"/>
  <c r="E977" i="11"/>
  <c r="I2959" i="15"/>
  <c r="N2959" i="15"/>
  <c r="O2959" i="15" s="1"/>
  <c r="P2959" i="15" s="1"/>
  <c r="L2959" i="15"/>
  <c r="S2959" i="15"/>
  <c r="Q2958" i="15"/>
  <c r="R2958" i="15" s="1"/>
  <c r="T2958" i="15" s="1"/>
  <c r="AB2958" i="15" s="1"/>
  <c r="K2958" i="15"/>
  <c r="M2958" i="15" s="1"/>
  <c r="AG2957" i="15" l="1"/>
  <c r="AC2958" i="15"/>
  <c r="AD2958" i="15" s="1"/>
  <c r="W2959" i="15"/>
  <c r="X2959" i="15" s="1"/>
  <c r="AA2959" i="15" s="1"/>
  <c r="AA2958" i="15"/>
  <c r="AH2957" i="15"/>
  <c r="AJ2957" i="15" s="1"/>
  <c r="D979" i="11" s="1"/>
  <c r="AJ2956" i="15"/>
  <c r="D980" i="11" s="1"/>
  <c r="AI2956" i="15"/>
  <c r="C980" i="11" s="1"/>
  <c r="B2961" i="15"/>
  <c r="V2960" i="15"/>
  <c r="U2960" i="15"/>
  <c r="Y2960" i="15"/>
  <c r="J2960" i="15"/>
  <c r="E2960" i="15"/>
  <c r="F2960" i="15" s="1"/>
  <c r="G2960" i="15" s="1"/>
  <c r="C2960" i="15" s="1"/>
  <c r="D2960" i="15" s="1"/>
  <c r="H2960" i="15" s="1"/>
  <c r="AF2960" i="15" s="1"/>
  <c r="E976" i="11"/>
  <c r="I2960" i="15"/>
  <c r="N2960" i="15"/>
  <c r="O2960" i="15" s="1"/>
  <c r="P2960" i="15" s="1"/>
  <c r="L2960" i="15"/>
  <c r="S2960" i="15"/>
  <c r="Q2959" i="15"/>
  <c r="R2959" i="15" s="1"/>
  <c r="T2959" i="15" s="1"/>
  <c r="AB2959" i="15" s="1"/>
  <c r="K2959" i="15"/>
  <c r="M2959" i="15" s="1"/>
  <c r="AG2958" i="15" l="1"/>
  <c r="AC2959" i="15"/>
  <c r="AD2959" i="15" s="1"/>
  <c r="AG2959" i="15" s="1"/>
  <c r="Z2959" i="15"/>
  <c r="AE2958" i="15"/>
  <c r="AH2958" i="15" s="1"/>
  <c r="AJ2958" i="15" s="1"/>
  <c r="D978" i="11" s="1"/>
  <c r="W2960" i="15"/>
  <c r="X2960" i="15" s="1"/>
  <c r="Z2960" i="15" s="1"/>
  <c r="AI2957" i="15"/>
  <c r="C979" i="11" s="1"/>
  <c r="Q2960" i="15"/>
  <c r="R2960" i="15" s="1"/>
  <c r="T2960" i="15" s="1"/>
  <c r="AB2960" i="15" s="1"/>
  <c r="B2962" i="15"/>
  <c r="V2961" i="15"/>
  <c r="U2961" i="15"/>
  <c r="Y2961" i="15"/>
  <c r="J2961" i="15"/>
  <c r="E2961" i="15"/>
  <c r="F2961" i="15" s="1"/>
  <c r="G2961" i="15" s="1"/>
  <c r="C2961" i="15" s="1"/>
  <c r="D2961" i="15" s="1"/>
  <c r="H2961" i="15" s="1"/>
  <c r="AF2961" i="15" s="1"/>
  <c r="E975" i="11"/>
  <c r="I2961" i="15"/>
  <c r="N2961" i="15"/>
  <c r="O2961" i="15" s="1"/>
  <c r="P2961" i="15" s="1"/>
  <c r="L2961" i="15"/>
  <c r="S2961" i="15"/>
  <c r="K2960" i="15"/>
  <c r="M2960" i="15" s="1"/>
  <c r="AE2959" i="15" l="1"/>
  <c r="AH2959" i="15" s="1"/>
  <c r="AA2960" i="15"/>
  <c r="AI2958" i="15"/>
  <c r="C978" i="11" s="1"/>
  <c r="W2961" i="15"/>
  <c r="X2961" i="15" s="1"/>
  <c r="Z2961" i="15" s="1"/>
  <c r="Q2961" i="15"/>
  <c r="R2961" i="15" s="1"/>
  <c r="T2961" i="15" s="1"/>
  <c r="AB2961" i="15" s="1"/>
  <c r="B2963" i="15"/>
  <c r="V2962" i="15"/>
  <c r="U2962" i="15"/>
  <c r="Y2962" i="15"/>
  <c r="J2962" i="15"/>
  <c r="E2962" i="15"/>
  <c r="F2962" i="15" s="1"/>
  <c r="G2962" i="15" s="1"/>
  <c r="C2962" i="15" s="1"/>
  <c r="D2962" i="15" s="1"/>
  <c r="H2962" i="15" s="1"/>
  <c r="AF2962" i="15" s="1"/>
  <c r="E974" i="11"/>
  <c r="I2962" i="15"/>
  <c r="N2962" i="15"/>
  <c r="O2962" i="15" s="1"/>
  <c r="P2962" i="15" s="1"/>
  <c r="L2962" i="15"/>
  <c r="S2962" i="15"/>
  <c r="AC2960" i="15"/>
  <c r="AD2960" i="15" s="1"/>
  <c r="K2961" i="15"/>
  <c r="M2961" i="15" s="1"/>
  <c r="AI2959" i="15" l="1"/>
  <c r="C977" i="11" s="1"/>
  <c r="AJ2959" i="15"/>
  <c r="D977" i="11" s="1"/>
  <c r="W2962" i="15"/>
  <c r="X2962" i="15" s="1"/>
  <c r="Z2962" i="15" s="1"/>
  <c r="AA2961" i="15"/>
  <c r="AE2960" i="15"/>
  <c r="K2962" i="15"/>
  <c r="M2962" i="15" s="1"/>
  <c r="AG2960" i="15"/>
  <c r="AH2960" i="15" s="1"/>
  <c r="B2964" i="15"/>
  <c r="V2963" i="15"/>
  <c r="U2963" i="15"/>
  <c r="Y2963" i="15"/>
  <c r="J2963" i="15"/>
  <c r="E2963" i="15"/>
  <c r="F2963" i="15" s="1"/>
  <c r="G2963" i="15" s="1"/>
  <c r="C2963" i="15" s="1"/>
  <c r="D2963" i="15" s="1"/>
  <c r="H2963" i="15" s="1"/>
  <c r="AF2963" i="15" s="1"/>
  <c r="E973" i="11"/>
  <c r="I2963" i="15"/>
  <c r="N2963" i="15"/>
  <c r="O2963" i="15" s="1"/>
  <c r="P2963" i="15" s="1"/>
  <c r="L2963" i="15"/>
  <c r="S2963" i="15"/>
  <c r="AC2961" i="15"/>
  <c r="AD2961" i="15" s="1"/>
  <c r="Q2962" i="15"/>
  <c r="R2962" i="15" s="1"/>
  <c r="T2962" i="15" s="1"/>
  <c r="AB2962" i="15" s="1"/>
  <c r="AC2962" i="15" l="1"/>
  <c r="AD2962" i="15" s="1"/>
  <c r="W2963" i="15"/>
  <c r="X2963" i="15" s="1"/>
  <c r="Z2963" i="15" s="1"/>
  <c r="AA2962" i="15"/>
  <c r="AE2961" i="15"/>
  <c r="AJ2960" i="15"/>
  <c r="D976" i="11" s="1"/>
  <c r="AI2960" i="15"/>
  <c r="C976" i="11" s="1"/>
  <c r="AG2961" i="15"/>
  <c r="AH2961" i="15" s="1"/>
  <c r="B2965" i="15"/>
  <c r="V2964" i="15"/>
  <c r="U2964" i="15"/>
  <c r="Y2964" i="15"/>
  <c r="J2964" i="15"/>
  <c r="E2964" i="15"/>
  <c r="F2964" i="15" s="1"/>
  <c r="G2964" i="15" s="1"/>
  <c r="C2964" i="15" s="1"/>
  <c r="D2964" i="15" s="1"/>
  <c r="H2964" i="15" s="1"/>
  <c r="AF2964" i="15" s="1"/>
  <c r="E972" i="11"/>
  <c r="I2964" i="15"/>
  <c r="N2964" i="15"/>
  <c r="O2964" i="15" s="1"/>
  <c r="P2964" i="15" s="1"/>
  <c r="L2964" i="15"/>
  <c r="S2964" i="15"/>
  <c r="K2963" i="15"/>
  <c r="M2963" i="15" s="1"/>
  <c r="Q2963" i="15"/>
  <c r="R2963" i="15" s="1"/>
  <c r="T2963" i="15" s="1"/>
  <c r="AB2963" i="15" s="1"/>
  <c r="AC2963" i="15" s="1"/>
  <c r="AD2963" i="15" s="1"/>
  <c r="AG2962" i="15" l="1"/>
  <c r="AA2963" i="15"/>
  <c r="AE2963" i="15" s="1"/>
  <c r="W2964" i="15"/>
  <c r="X2964" i="15" s="1"/>
  <c r="AA2964" i="15" s="1"/>
  <c r="AE2962" i="15"/>
  <c r="AH2962" i="15" s="1"/>
  <c r="AJ2962" i="15" s="1"/>
  <c r="D974" i="11" s="1"/>
  <c r="B2966" i="15"/>
  <c r="V2965" i="15"/>
  <c r="U2965" i="15"/>
  <c r="Y2965" i="15"/>
  <c r="J2965" i="15"/>
  <c r="E2965" i="15"/>
  <c r="F2965" i="15" s="1"/>
  <c r="G2965" i="15" s="1"/>
  <c r="C2965" i="15" s="1"/>
  <c r="D2965" i="15" s="1"/>
  <c r="H2965" i="15" s="1"/>
  <c r="AF2965" i="15" s="1"/>
  <c r="E971" i="11"/>
  <c r="I2965" i="15"/>
  <c r="N2965" i="15"/>
  <c r="O2965" i="15" s="1"/>
  <c r="P2965" i="15" s="1"/>
  <c r="L2965" i="15"/>
  <c r="S2965" i="15"/>
  <c r="AI2961" i="15"/>
  <c r="C975" i="11" s="1"/>
  <c r="AJ2961" i="15"/>
  <c r="D975" i="11" s="1"/>
  <c r="Q2964" i="15"/>
  <c r="R2964" i="15" s="1"/>
  <c r="T2964" i="15" s="1"/>
  <c r="AB2964" i="15" s="1"/>
  <c r="K2964" i="15"/>
  <c r="M2964" i="15" s="1"/>
  <c r="AG2963" i="15" l="1"/>
  <c r="AH2963" i="15" s="1"/>
  <c r="W2965" i="15"/>
  <c r="X2965" i="15" s="1"/>
  <c r="AA2965" i="15" s="1"/>
  <c r="Z2964" i="15"/>
  <c r="AI2962" i="15"/>
  <c r="C974" i="11" s="1"/>
  <c r="K2965" i="15"/>
  <c r="M2965" i="15" s="1"/>
  <c r="AC2964" i="15"/>
  <c r="AD2964" i="15" s="1"/>
  <c r="B2967" i="15"/>
  <c r="V2966" i="15"/>
  <c r="U2966" i="15"/>
  <c r="Y2966" i="15"/>
  <c r="J2966" i="15"/>
  <c r="E2966" i="15"/>
  <c r="F2966" i="15" s="1"/>
  <c r="G2966" i="15" s="1"/>
  <c r="C2966" i="15" s="1"/>
  <c r="D2966" i="15" s="1"/>
  <c r="H2966" i="15" s="1"/>
  <c r="AF2966" i="15" s="1"/>
  <c r="E970" i="11"/>
  <c r="I2966" i="15"/>
  <c r="N2966" i="15"/>
  <c r="O2966" i="15" s="1"/>
  <c r="P2966" i="15" s="1"/>
  <c r="L2966" i="15"/>
  <c r="S2966" i="15"/>
  <c r="Q2965" i="15"/>
  <c r="R2965" i="15" s="1"/>
  <c r="T2965" i="15" s="1"/>
  <c r="AB2965" i="15" s="1"/>
  <c r="AC2965" i="15" l="1"/>
  <c r="AD2965" i="15" s="1"/>
  <c r="AE2965" i="15" s="1"/>
  <c r="AI2963" i="15"/>
  <c r="C973" i="11" s="1"/>
  <c r="AJ2963" i="15"/>
  <c r="D973" i="11" s="1"/>
  <c r="Z2965" i="15"/>
  <c r="W2966" i="15"/>
  <c r="X2966" i="15" s="1"/>
  <c r="Z2966" i="15" s="1"/>
  <c r="Q2966" i="15"/>
  <c r="R2966" i="15" s="1"/>
  <c r="T2966" i="15" s="1"/>
  <c r="AB2966" i="15" s="1"/>
  <c r="B2968" i="15"/>
  <c r="V2967" i="15"/>
  <c r="U2967" i="15"/>
  <c r="Y2967" i="15"/>
  <c r="J2967" i="15"/>
  <c r="E2967" i="15"/>
  <c r="F2967" i="15" s="1"/>
  <c r="G2967" i="15" s="1"/>
  <c r="C2967" i="15" s="1"/>
  <c r="D2967" i="15" s="1"/>
  <c r="H2967" i="15" s="1"/>
  <c r="AF2967" i="15" s="1"/>
  <c r="E969" i="11"/>
  <c r="I2967" i="15"/>
  <c r="N2967" i="15"/>
  <c r="O2967" i="15" s="1"/>
  <c r="P2967" i="15" s="1"/>
  <c r="L2967" i="15"/>
  <c r="S2967" i="15"/>
  <c r="K2966" i="15"/>
  <c r="M2966" i="15" s="1"/>
  <c r="AE2964" i="15"/>
  <c r="AG2964" i="15"/>
  <c r="AG2965" i="15" l="1"/>
  <c r="AH2965" i="15" s="1"/>
  <c r="AA2966" i="15"/>
  <c r="W2967" i="15"/>
  <c r="X2967" i="15" s="1"/>
  <c r="AA2967" i="15" s="1"/>
  <c r="AH2964" i="15"/>
  <c r="AI2964" i="15" s="1"/>
  <c r="C972" i="11" s="1"/>
  <c r="B2969" i="15"/>
  <c r="V2968" i="15"/>
  <c r="U2968" i="15"/>
  <c r="Y2968" i="15"/>
  <c r="J2968" i="15"/>
  <c r="E2968" i="15"/>
  <c r="F2968" i="15" s="1"/>
  <c r="G2968" i="15" s="1"/>
  <c r="C2968" i="15" s="1"/>
  <c r="D2968" i="15" s="1"/>
  <c r="H2968" i="15" s="1"/>
  <c r="AF2968" i="15" s="1"/>
  <c r="E968" i="11"/>
  <c r="I2968" i="15"/>
  <c r="N2968" i="15"/>
  <c r="O2968" i="15" s="1"/>
  <c r="P2968" i="15" s="1"/>
  <c r="L2968" i="15"/>
  <c r="S2968" i="15"/>
  <c r="AC2966" i="15"/>
  <c r="AD2966" i="15" s="1"/>
  <c r="Q2967" i="15"/>
  <c r="R2967" i="15" s="1"/>
  <c r="T2967" i="15" s="1"/>
  <c r="AB2967" i="15" s="1"/>
  <c r="K2967" i="15"/>
  <c r="M2967" i="15" s="1"/>
  <c r="AG2966" i="15" l="1"/>
  <c r="W2968" i="15"/>
  <c r="X2968" i="15" s="1"/>
  <c r="Z2968" i="15" s="1"/>
  <c r="Z2967" i="15"/>
  <c r="AJ2964" i="15"/>
  <c r="D972" i="11" s="1"/>
  <c r="AC2967" i="15"/>
  <c r="AD2967" i="15" s="1"/>
  <c r="AG2967" i="15" s="1"/>
  <c r="AJ2965" i="15"/>
  <c r="D971" i="11" s="1"/>
  <c r="AI2965" i="15"/>
  <c r="C971" i="11" s="1"/>
  <c r="B2970" i="15"/>
  <c r="V2969" i="15"/>
  <c r="U2969" i="15"/>
  <c r="Y2969" i="15"/>
  <c r="J2969" i="15"/>
  <c r="E2969" i="15"/>
  <c r="F2969" i="15" s="1"/>
  <c r="G2969" i="15" s="1"/>
  <c r="C2969" i="15" s="1"/>
  <c r="D2969" i="15" s="1"/>
  <c r="H2969" i="15" s="1"/>
  <c r="AF2969" i="15" s="1"/>
  <c r="E967" i="11"/>
  <c r="I2969" i="15"/>
  <c r="N2969" i="15"/>
  <c r="O2969" i="15" s="1"/>
  <c r="P2969" i="15" s="1"/>
  <c r="L2969" i="15"/>
  <c r="S2969" i="15"/>
  <c r="AE2966" i="15"/>
  <c r="AH2966" i="15" s="1"/>
  <c r="Q2968" i="15"/>
  <c r="R2968" i="15" s="1"/>
  <c r="T2968" i="15" s="1"/>
  <c r="AB2968" i="15" s="1"/>
  <c r="K2968" i="15"/>
  <c r="M2968" i="15" s="1"/>
  <c r="AA2968" i="15" l="1"/>
  <c r="W2969" i="15"/>
  <c r="X2969" i="15" s="1"/>
  <c r="Z2969" i="15" s="1"/>
  <c r="AC2968" i="15"/>
  <c r="AD2968" i="15" s="1"/>
  <c r="AE2967" i="15"/>
  <c r="AH2967" i="15" s="1"/>
  <c r="AJ2967" i="15" s="1"/>
  <c r="D969" i="11" s="1"/>
  <c r="B2971" i="15"/>
  <c r="V2970" i="15"/>
  <c r="U2970" i="15"/>
  <c r="Y2970" i="15"/>
  <c r="J2970" i="15"/>
  <c r="E2970" i="15"/>
  <c r="F2970" i="15" s="1"/>
  <c r="G2970" i="15" s="1"/>
  <c r="C2970" i="15" s="1"/>
  <c r="D2970" i="15" s="1"/>
  <c r="H2970" i="15" s="1"/>
  <c r="AF2970" i="15" s="1"/>
  <c r="E966" i="11"/>
  <c r="I2970" i="15"/>
  <c r="N2970" i="15"/>
  <c r="O2970" i="15" s="1"/>
  <c r="P2970" i="15" s="1"/>
  <c r="L2970" i="15"/>
  <c r="S2970" i="15"/>
  <c r="AJ2966" i="15"/>
  <c r="D970" i="11" s="1"/>
  <c r="AI2966" i="15"/>
  <c r="C970" i="11" s="1"/>
  <c r="Q2969" i="15"/>
  <c r="R2969" i="15" s="1"/>
  <c r="T2969" i="15" s="1"/>
  <c r="AB2969" i="15" s="1"/>
  <c r="K2969" i="15"/>
  <c r="M2969" i="15" s="1"/>
  <c r="AC2969" i="15" l="1"/>
  <c r="AD2969" i="15" s="1"/>
  <c r="W2970" i="15"/>
  <c r="X2970" i="15" s="1"/>
  <c r="Z2970" i="15" s="1"/>
  <c r="AA2969" i="15"/>
  <c r="AE2968" i="15"/>
  <c r="AG2968" i="15"/>
  <c r="AI2967" i="15"/>
  <c r="C969" i="11" s="1"/>
  <c r="K2970" i="15"/>
  <c r="M2970" i="15" s="1"/>
  <c r="B2972" i="15"/>
  <c r="V2971" i="15"/>
  <c r="U2971" i="15"/>
  <c r="Y2971" i="15"/>
  <c r="J2971" i="15"/>
  <c r="E2971" i="15"/>
  <c r="F2971" i="15" s="1"/>
  <c r="G2971" i="15" s="1"/>
  <c r="C2971" i="15" s="1"/>
  <c r="D2971" i="15" s="1"/>
  <c r="H2971" i="15" s="1"/>
  <c r="AF2971" i="15" s="1"/>
  <c r="E965" i="11"/>
  <c r="I2971" i="15"/>
  <c r="N2971" i="15"/>
  <c r="O2971" i="15" s="1"/>
  <c r="P2971" i="15" s="1"/>
  <c r="L2971" i="15"/>
  <c r="S2971" i="15"/>
  <c r="Q2970" i="15"/>
  <c r="R2970" i="15" s="1"/>
  <c r="T2970" i="15" s="1"/>
  <c r="AB2970" i="15" s="1"/>
  <c r="AC2970" i="15" l="1"/>
  <c r="AD2970" i="15" s="1"/>
  <c r="AG2969" i="15"/>
  <c r="AH2968" i="15"/>
  <c r="AJ2968" i="15" s="1"/>
  <c r="D968" i="11" s="1"/>
  <c r="AA2970" i="15"/>
  <c r="AE2969" i="15"/>
  <c r="AH2969" i="15" s="1"/>
  <c r="AI2969" i="15" s="1"/>
  <c r="C967" i="11" s="1"/>
  <c r="W2971" i="15"/>
  <c r="X2971" i="15" s="1"/>
  <c r="B2973" i="15"/>
  <c r="V2972" i="15"/>
  <c r="U2972" i="15"/>
  <c r="Y2972" i="15"/>
  <c r="J2972" i="15"/>
  <c r="E2972" i="15"/>
  <c r="F2972" i="15" s="1"/>
  <c r="G2972" i="15" s="1"/>
  <c r="C2972" i="15" s="1"/>
  <c r="D2972" i="15" s="1"/>
  <c r="H2972" i="15" s="1"/>
  <c r="AF2972" i="15" s="1"/>
  <c r="E964" i="11"/>
  <c r="I2972" i="15"/>
  <c r="N2972" i="15"/>
  <c r="O2972" i="15" s="1"/>
  <c r="P2972" i="15" s="1"/>
  <c r="L2972" i="15"/>
  <c r="S2972" i="15"/>
  <c r="Q2971" i="15"/>
  <c r="R2971" i="15" s="1"/>
  <c r="T2971" i="15" s="1"/>
  <c r="AB2971" i="15" s="1"/>
  <c r="K2971" i="15"/>
  <c r="M2971" i="15" s="1"/>
  <c r="AC2971" i="15" l="1"/>
  <c r="AD2971" i="15" s="1"/>
  <c r="AE2970" i="15"/>
  <c r="AG2970" i="15"/>
  <c r="AH2970" i="15" s="1"/>
  <c r="AJ2970" i="15" s="1"/>
  <c r="D966" i="11" s="1"/>
  <c r="AI2968" i="15"/>
  <c r="C968" i="11" s="1"/>
  <c r="W2972" i="15"/>
  <c r="X2972" i="15" s="1"/>
  <c r="Z2972" i="15" s="1"/>
  <c r="AJ2969" i="15"/>
  <c r="D967" i="11" s="1"/>
  <c r="Q2972" i="15"/>
  <c r="R2972" i="15" s="1"/>
  <c r="T2972" i="15" s="1"/>
  <c r="AB2972" i="15" s="1"/>
  <c r="K2972" i="15"/>
  <c r="M2972" i="15" s="1"/>
  <c r="B2974" i="15"/>
  <c r="V2973" i="15"/>
  <c r="U2973" i="15"/>
  <c r="Y2973" i="15"/>
  <c r="J2973" i="15"/>
  <c r="E2973" i="15"/>
  <c r="F2973" i="15" s="1"/>
  <c r="G2973" i="15" s="1"/>
  <c r="C2973" i="15" s="1"/>
  <c r="D2973" i="15" s="1"/>
  <c r="H2973" i="15" s="1"/>
  <c r="AF2973" i="15" s="1"/>
  <c r="E963" i="11"/>
  <c r="I2973" i="15"/>
  <c r="N2973" i="15"/>
  <c r="O2973" i="15" s="1"/>
  <c r="P2973" i="15" s="1"/>
  <c r="L2973" i="15"/>
  <c r="S2973" i="15"/>
  <c r="AA2971" i="15"/>
  <c r="Z2971" i="15"/>
  <c r="AC2972" i="15" l="1"/>
  <c r="AD2972" i="15" s="1"/>
  <c r="AE2971" i="15"/>
  <c r="AA2972" i="15"/>
  <c r="W2973" i="15"/>
  <c r="X2973" i="15" s="1"/>
  <c r="AA2973" i="15" s="1"/>
  <c r="AI2970" i="15"/>
  <c r="C966" i="11" s="1"/>
  <c r="B2975" i="15"/>
  <c r="V2974" i="15"/>
  <c r="U2974" i="15"/>
  <c r="Y2974" i="15"/>
  <c r="J2974" i="15"/>
  <c r="E2974" i="15"/>
  <c r="F2974" i="15" s="1"/>
  <c r="G2974" i="15" s="1"/>
  <c r="C2974" i="15" s="1"/>
  <c r="D2974" i="15" s="1"/>
  <c r="H2974" i="15" s="1"/>
  <c r="AF2974" i="15" s="1"/>
  <c r="E962" i="11"/>
  <c r="I2974" i="15"/>
  <c r="N2974" i="15"/>
  <c r="O2974" i="15" s="1"/>
  <c r="P2974" i="15" s="1"/>
  <c r="L2974" i="15"/>
  <c r="S2974" i="15"/>
  <c r="AG2971" i="15"/>
  <c r="AH2971" i="15" s="1"/>
  <c r="Q2973" i="15"/>
  <c r="R2973" i="15" s="1"/>
  <c r="T2973" i="15" s="1"/>
  <c r="AB2973" i="15" s="1"/>
  <c r="K2973" i="15"/>
  <c r="M2973" i="15" s="1"/>
  <c r="AC2973" i="15" l="1"/>
  <c r="AD2973" i="15" s="1"/>
  <c r="AG2973" i="15" s="1"/>
  <c r="AG2972" i="15"/>
  <c r="AE2972" i="15"/>
  <c r="AH2972" i="15" s="1"/>
  <c r="Z2973" i="15"/>
  <c r="W2974" i="15"/>
  <c r="X2974" i="15" s="1"/>
  <c r="Z2974" i="15" s="1"/>
  <c r="Q2974" i="15"/>
  <c r="AI2971" i="15"/>
  <c r="C965" i="11" s="1"/>
  <c r="AJ2971" i="15"/>
  <c r="D965" i="11" s="1"/>
  <c r="K2974" i="15"/>
  <c r="M2974" i="15" s="1"/>
  <c r="B2976" i="15"/>
  <c r="V2975" i="15"/>
  <c r="U2975" i="15"/>
  <c r="Y2975" i="15"/>
  <c r="J2975" i="15"/>
  <c r="E2975" i="15"/>
  <c r="F2975" i="15" s="1"/>
  <c r="G2975" i="15" s="1"/>
  <c r="C2975" i="15" s="1"/>
  <c r="D2975" i="15" s="1"/>
  <c r="H2975" i="15" s="1"/>
  <c r="AF2975" i="15" s="1"/>
  <c r="E961" i="11"/>
  <c r="I2975" i="15"/>
  <c r="N2975" i="15"/>
  <c r="O2975" i="15" s="1"/>
  <c r="P2975" i="15" s="1"/>
  <c r="L2975" i="15"/>
  <c r="S2975" i="15"/>
  <c r="R2974" i="15"/>
  <c r="T2974" i="15" s="1"/>
  <c r="AB2974" i="15" s="1"/>
  <c r="AE2973" i="15" l="1"/>
  <c r="AH2973" i="15" s="1"/>
  <c r="AJ2973" i="15" s="1"/>
  <c r="D963" i="11" s="1"/>
  <c r="AC2974" i="15"/>
  <c r="AD2974" i="15" s="1"/>
  <c r="AJ2972" i="15"/>
  <c r="D964" i="11" s="1"/>
  <c r="AI2972" i="15"/>
  <c r="C964" i="11" s="1"/>
  <c r="AA2974" i="15"/>
  <c r="Q2975" i="15"/>
  <c r="R2975" i="15" s="1"/>
  <c r="T2975" i="15" s="1"/>
  <c r="AB2975" i="15" s="1"/>
  <c r="B2977" i="15"/>
  <c r="V2976" i="15"/>
  <c r="U2976" i="15"/>
  <c r="Y2976" i="15"/>
  <c r="J2976" i="15"/>
  <c r="E2976" i="15"/>
  <c r="F2976" i="15" s="1"/>
  <c r="G2976" i="15" s="1"/>
  <c r="C2976" i="15" s="1"/>
  <c r="D2976" i="15" s="1"/>
  <c r="H2976" i="15" s="1"/>
  <c r="AF2976" i="15" s="1"/>
  <c r="E960" i="11"/>
  <c r="I2976" i="15"/>
  <c r="N2976" i="15"/>
  <c r="O2976" i="15" s="1"/>
  <c r="P2976" i="15" s="1"/>
  <c r="L2976" i="15"/>
  <c r="S2976" i="15"/>
  <c r="K2975" i="15"/>
  <c r="M2975" i="15" s="1"/>
  <c r="W2975" i="15"/>
  <c r="X2975" i="15" s="1"/>
  <c r="AG2974" i="15" l="1"/>
  <c r="AI2973" i="15"/>
  <c r="C963" i="11" s="1"/>
  <c r="AE2974" i="15"/>
  <c r="AH2974" i="15" s="1"/>
  <c r="AI2974" i="15" s="1"/>
  <c r="C962" i="11" s="1"/>
  <c r="W2976" i="15"/>
  <c r="X2976" i="15" s="1"/>
  <c r="Z2976" i="15" s="1"/>
  <c r="K2976" i="15"/>
  <c r="M2976" i="15" s="1"/>
  <c r="AA2975" i="15"/>
  <c r="Z2975" i="15"/>
  <c r="B2978" i="15"/>
  <c r="V2977" i="15"/>
  <c r="U2977" i="15"/>
  <c r="Y2977" i="15"/>
  <c r="J2977" i="15"/>
  <c r="E2977" i="15"/>
  <c r="F2977" i="15" s="1"/>
  <c r="G2977" i="15" s="1"/>
  <c r="C2977" i="15" s="1"/>
  <c r="D2977" i="15" s="1"/>
  <c r="H2977" i="15" s="1"/>
  <c r="AF2977" i="15" s="1"/>
  <c r="E959" i="11"/>
  <c r="I2977" i="15"/>
  <c r="N2977" i="15"/>
  <c r="O2977" i="15" s="1"/>
  <c r="P2977" i="15" s="1"/>
  <c r="L2977" i="15"/>
  <c r="S2977" i="15"/>
  <c r="AC2975" i="15"/>
  <c r="AD2975" i="15" s="1"/>
  <c r="Q2976" i="15"/>
  <c r="R2976" i="15" s="1"/>
  <c r="T2976" i="15" s="1"/>
  <c r="AB2976" i="15" s="1"/>
  <c r="AC2976" i="15" l="1"/>
  <c r="AD2976" i="15" s="1"/>
  <c r="K2977" i="15"/>
  <c r="M2977" i="15" s="1"/>
  <c r="AA2976" i="15"/>
  <c r="W2977" i="15"/>
  <c r="X2977" i="15" s="1"/>
  <c r="Z2977" i="15" s="1"/>
  <c r="AJ2974" i="15"/>
  <c r="D962" i="11" s="1"/>
  <c r="B2979" i="15"/>
  <c r="V2978" i="15"/>
  <c r="U2978" i="15"/>
  <c r="Y2978" i="15"/>
  <c r="J2978" i="15"/>
  <c r="E2978" i="15"/>
  <c r="F2978" i="15" s="1"/>
  <c r="G2978" i="15" s="1"/>
  <c r="C2978" i="15" s="1"/>
  <c r="D2978" i="15" s="1"/>
  <c r="H2978" i="15" s="1"/>
  <c r="AF2978" i="15" s="1"/>
  <c r="E958" i="11"/>
  <c r="I2978" i="15"/>
  <c r="N2978" i="15"/>
  <c r="O2978" i="15" s="1"/>
  <c r="P2978" i="15" s="1"/>
  <c r="L2978" i="15"/>
  <c r="S2978" i="15"/>
  <c r="Q2977" i="15"/>
  <c r="R2977" i="15" s="1"/>
  <c r="T2977" i="15" s="1"/>
  <c r="AB2977" i="15" s="1"/>
  <c r="AG2975" i="15"/>
  <c r="AE2975" i="15"/>
  <c r="AE2976" i="15" l="1"/>
  <c r="AC2977" i="15"/>
  <c r="AD2977" i="15" s="1"/>
  <c r="W2978" i="15"/>
  <c r="X2978" i="15" s="1"/>
  <c r="Z2978" i="15" s="1"/>
  <c r="AA2977" i="15"/>
  <c r="AG2976" i="15"/>
  <c r="AH2976" i="15" s="1"/>
  <c r="Q2978" i="15"/>
  <c r="R2978" i="15" s="1"/>
  <c r="T2978" i="15" s="1"/>
  <c r="AB2978" i="15" s="1"/>
  <c r="K2978" i="15"/>
  <c r="M2978" i="15" s="1"/>
  <c r="B2980" i="15"/>
  <c r="V2979" i="15"/>
  <c r="U2979" i="15"/>
  <c r="Y2979" i="15"/>
  <c r="J2979" i="15"/>
  <c r="E957" i="11"/>
  <c r="E2979" i="15"/>
  <c r="F2979" i="15" s="1"/>
  <c r="G2979" i="15" s="1"/>
  <c r="C2979" i="15" s="1"/>
  <c r="D2979" i="15" s="1"/>
  <c r="H2979" i="15" s="1"/>
  <c r="AF2979" i="15" s="1"/>
  <c r="I2979" i="15"/>
  <c r="N2979" i="15"/>
  <c r="O2979" i="15" s="1"/>
  <c r="P2979" i="15" s="1"/>
  <c r="L2979" i="15"/>
  <c r="S2979" i="15"/>
  <c r="AH2975" i="15"/>
  <c r="AE2977" i="15" l="1"/>
  <c r="AI2976" i="15"/>
  <c r="C960" i="11" s="1"/>
  <c r="AJ2976" i="15"/>
  <c r="D960" i="11" s="1"/>
  <c r="AG2977" i="15"/>
  <c r="AH2977" i="15" s="1"/>
  <c r="AJ2977" i="15" s="1"/>
  <c r="D959" i="11" s="1"/>
  <c r="AA2978" i="15"/>
  <c r="AI2975" i="15"/>
  <c r="C961" i="11" s="1"/>
  <c r="AJ2975" i="15"/>
  <c r="D961" i="11" s="1"/>
  <c r="W2979" i="15"/>
  <c r="X2979" i="15" s="1"/>
  <c r="B2981" i="15"/>
  <c r="V2980" i="15"/>
  <c r="U2980" i="15"/>
  <c r="Y2980" i="15"/>
  <c r="J2980" i="15"/>
  <c r="E2980" i="15"/>
  <c r="F2980" i="15" s="1"/>
  <c r="G2980" i="15" s="1"/>
  <c r="C2980" i="15" s="1"/>
  <c r="D2980" i="15" s="1"/>
  <c r="H2980" i="15" s="1"/>
  <c r="AF2980" i="15" s="1"/>
  <c r="E956" i="11"/>
  <c r="I2980" i="15"/>
  <c r="N2980" i="15"/>
  <c r="O2980" i="15" s="1"/>
  <c r="P2980" i="15" s="1"/>
  <c r="L2980" i="15"/>
  <c r="S2980" i="15"/>
  <c r="AC2978" i="15"/>
  <c r="AD2978" i="15" s="1"/>
  <c r="Q2979" i="15"/>
  <c r="R2979" i="15" s="1"/>
  <c r="T2979" i="15" s="1"/>
  <c r="AB2979" i="15" s="1"/>
  <c r="K2979" i="15"/>
  <c r="M2979" i="15" s="1"/>
  <c r="AC2979" i="15" l="1"/>
  <c r="AD2979" i="15" s="1"/>
  <c r="W2980" i="15"/>
  <c r="X2980" i="15" s="1"/>
  <c r="Z2980" i="15" s="1"/>
  <c r="AI2977" i="15"/>
  <c r="C959" i="11" s="1"/>
  <c r="AE2978" i="15"/>
  <c r="B2982" i="15"/>
  <c r="V2981" i="15"/>
  <c r="U2981" i="15"/>
  <c r="Y2981" i="15"/>
  <c r="J2981" i="15"/>
  <c r="E2981" i="15"/>
  <c r="F2981" i="15" s="1"/>
  <c r="G2981" i="15" s="1"/>
  <c r="C2981" i="15" s="1"/>
  <c r="D2981" i="15" s="1"/>
  <c r="H2981" i="15" s="1"/>
  <c r="AF2981" i="15" s="1"/>
  <c r="E955" i="11"/>
  <c r="I2981" i="15"/>
  <c r="N2981" i="15"/>
  <c r="O2981" i="15" s="1"/>
  <c r="P2981" i="15" s="1"/>
  <c r="L2981" i="15"/>
  <c r="S2981" i="15"/>
  <c r="AA2979" i="15"/>
  <c r="Z2979" i="15"/>
  <c r="Q2980" i="15"/>
  <c r="R2980" i="15" s="1"/>
  <c r="T2980" i="15" s="1"/>
  <c r="AB2980" i="15" s="1"/>
  <c r="AG2978" i="15"/>
  <c r="AH2978" i="15" s="1"/>
  <c r="K2980" i="15"/>
  <c r="M2980" i="15" s="1"/>
  <c r="AE2979" i="15" l="1"/>
  <c r="AC2980" i="15"/>
  <c r="AD2980" i="15" s="1"/>
  <c r="W2981" i="15"/>
  <c r="X2981" i="15" s="1"/>
  <c r="AA2981" i="15" s="1"/>
  <c r="AA2980" i="15"/>
  <c r="Q2981" i="15"/>
  <c r="R2981" i="15" s="1"/>
  <c r="T2981" i="15" s="1"/>
  <c r="AB2981" i="15" s="1"/>
  <c r="AJ2978" i="15"/>
  <c r="D958" i="11" s="1"/>
  <c r="AI2978" i="15"/>
  <c r="C958" i="11" s="1"/>
  <c r="K2981" i="15"/>
  <c r="M2981" i="15" s="1"/>
  <c r="B2983" i="15"/>
  <c r="V2982" i="15"/>
  <c r="U2982" i="15"/>
  <c r="Y2982" i="15"/>
  <c r="J2982" i="15"/>
  <c r="E2982" i="15"/>
  <c r="F2982" i="15" s="1"/>
  <c r="G2982" i="15" s="1"/>
  <c r="C2982" i="15" s="1"/>
  <c r="D2982" i="15" s="1"/>
  <c r="H2982" i="15" s="1"/>
  <c r="AF2982" i="15" s="1"/>
  <c r="E954" i="11"/>
  <c r="I2982" i="15"/>
  <c r="N2982" i="15"/>
  <c r="O2982" i="15" s="1"/>
  <c r="P2982" i="15" s="1"/>
  <c r="L2982" i="15"/>
  <c r="S2982" i="15"/>
  <c r="AG2979" i="15"/>
  <c r="AH2979" i="15" s="1"/>
  <c r="AC2981" i="15" l="1"/>
  <c r="AD2981" i="15" s="1"/>
  <c r="AG2981" i="15" s="1"/>
  <c r="AG2980" i="15"/>
  <c r="Z2981" i="15"/>
  <c r="AE2980" i="15"/>
  <c r="AH2980" i="15" s="1"/>
  <c r="AJ2980" i="15" s="1"/>
  <c r="D956" i="11" s="1"/>
  <c r="AJ2979" i="15"/>
  <c r="D957" i="11" s="1"/>
  <c r="AI2979" i="15"/>
  <c r="C957" i="11" s="1"/>
  <c r="W2982" i="15"/>
  <c r="X2982" i="15" s="1"/>
  <c r="B2984" i="15"/>
  <c r="V2983" i="15"/>
  <c r="U2983" i="15"/>
  <c r="Y2983" i="15"/>
  <c r="J2983" i="15"/>
  <c r="E2983" i="15"/>
  <c r="F2983" i="15" s="1"/>
  <c r="G2983" i="15" s="1"/>
  <c r="C2983" i="15" s="1"/>
  <c r="D2983" i="15" s="1"/>
  <c r="H2983" i="15" s="1"/>
  <c r="AF2983" i="15" s="1"/>
  <c r="E953" i="11"/>
  <c r="I2983" i="15"/>
  <c r="N2983" i="15"/>
  <c r="O2983" i="15" s="1"/>
  <c r="P2983" i="15" s="1"/>
  <c r="L2983" i="15"/>
  <c r="S2983" i="15"/>
  <c r="Q2982" i="15"/>
  <c r="R2982" i="15" s="1"/>
  <c r="T2982" i="15" s="1"/>
  <c r="AB2982" i="15" s="1"/>
  <c r="K2982" i="15"/>
  <c r="M2982" i="15" s="1"/>
  <c r="AE2981" i="15" l="1"/>
  <c r="AH2981" i="15" s="1"/>
  <c r="AI2981" i="15" s="1"/>
  <c r="C955" i="11" s="1"/>
  <c r="AC2982" i="15"/>
  <c r="AD2982" i="15" s="1"/>
  <c r="W2983" i="15"/>
  <c r="X2983" i="15" s="1"/>
  <c r="AA2983" i="15" s="1"/>
  <c r="AI2980" i="15"/>
  <c r="C956" i="11" s="1"/>
  <c r="B2985" i="15"/>
  <c r="V2984" i="15"/>
  <c r="U2984" i="15"/>
  <c r="Y2984" i="15"/>
  <c r="J2984" i="15"/>
  <c r="E2984" i="15"/>
  <c r="F2984" i="15" s="1"/>
  <c r="G2984" i="15" s="1"/>
  <c r="C2984" i="15" s="1"/>
  <c r="D2984" i="15" s="1"/>
  <c r="H2984" i="15" s="1"/>
  <c r="AF2984" i="15" s="1"/>
  <c r="E952" i="11"/>
  <c r="I2984" i="15"/>
  <c r="N2984" i="15"/>
  <c r="O2984" i="15" s="1"/>
  <c r="P2984" i="15" s="1"/>
  <c r="L2984" i="15"/>
  <c r="S2984" i="15"/>
  <c r="Z2982" i="15"/>
  <c r="AA2982" i="15"/>
  <c r="Q2983" i="15"/>
  <c r="R2983" i="15" s="1"/>
  <c r="T2983" i="15" s="1"/>
  <c r="AB2983" i="15" s="1"/>
  <c r="K2983" i="15"/>
  <c r="M2983" i="15" s="1"/>
  <c r="AG2982" i="15" l="1"/>
  <c r="AC2983" i="15"/>
  <c r="AD2983" i="15" s="1"/>
  <c r="AG2983" i="15" s="1"/>
  <c r="W2984" i="15"/>
  <c r="X2984" i="15" s="1"/>
  <c r="Z2984" i="15" s="1"/>
  <c r="Z2983" i="15"/>
  <c r="AJ2981" i="15"/>
  <c r="D955" i="11" s="1"/>
  <c r="B2986" i="15"/>
  <c r="V2985" i="15"/>
  <c r="U2985" i="15"/>
  <c r="Y2985" i="15"/>
  <c r="J2985" i="15"/>
  <c r="E2985" i="15"/>
  <c r="F2985" i="15" s="1"/>
  <c r="G2985" i="15" s="1"/>
  <c r="C2985" i="15" s="1"/>
  <c r="D2985" i="15" s="1"/>
  <c r="H2985" i="15" s="1"/>
  <c r="AF2985" i="15" s="1"/>
  <c r="E951" i="11"/>
  <c r="I2985" i="15"/>
  <c r="N2985" i="15"/>
  <c r="O2985" i="15" s="1"/>
  <c r="P2985" i="15" s="1"/>
  <c r="L2985" i="15"/>
  <c r="S2985" i="15"/>
  <c r="Q2984" i="15"/>
  <c r="R2984" i="15" s="1"/>
  <c r="T2984" i="15" s="1"/>
  <c r="AB2984" i="15" s="1"/>
  <c r="AC2984" i="15" s="1"/>
  <c r="AD2984" i="15" s="1"/>
  <c r="K2984" i="15"/>
  <c r="M2984" i="15" s="1"/>
  <c r="AE2982" i="15"/>
  <c r="AH2982" i="15" s="1"/>
  <c r="AE2983" i="15" l="1"/>
  <c r="AH2983" i="15" s="1"/>
  <c r="AJ2983" i="15" s="1"/>
  <c r="D953" i="11" s="1"/>
  <c r="AA2984" i="15"/>
  <c r="AE2984" i="15" s="1"/>
  <c r="W2985" i="15"/>
  <c r="X2985" i="15" s="1"/>
  <c r="Z2985" i="15" s="1"/>
  <c r="K2985" i="15"/>
  <c r="M2985" i="15" s="1"/>
  <c r="AJ2982" i="15"/>
  <c r="D954" i="11" s="1"/>
  <c r="AI2982" i="15"/>
  <c r="C954" i="11" s="1"/>
  <c r="B2987" i="15"/>
  <c r="V2986" i="15"/>
  <c r="U2986" i="15"/>
  <c r="Y2986" i="15"/>
  <c r="J2986" i="15"/>
  <c r="E2986" i="15"/>
  <c r="F2986" i="15" s="1"/>
  <c r="G2986" i="15" s="1"/>
  <c r="C2986" i="15" s="1"/>
  <c r="D2986" i="15" s="1"/>
  <c r="H2986" i="15" s="1"/>
  <c r="AF2986" i="15" s="1"/>
  <c r="E950" i="11"/>
  <c r="I2986" i="15"/>
  <c r="N2986" i="15"/>
  <c r="O2986" i="15" s="1"/>
  <c r="P2986" i="15" s="1"/>
  <c r="L2986" i="15"/>
  <c r="S2986" i="15"/>
  <c r="Q2985" i="15"/>
  <c r="R2985" i="15" s="1"/>
  <c r="T2985" i="15" s="1"/>
  <c r="AB2985" i="15" s="1"/>
  <c r="AI2983" i="15" l="1"/>
  <c r="C953" i="11" s="1"/>
  <c r="AC2985" i="15"/>
  <c r="AD2985" i="15" s="1"/>
  <c r="AG2984" i="15"/>
  <c r="AH2984" i="15" s="1"/>
  <c r="AA2985" i="15"/>
  <c r="Q2986" i="15"/>
  <c r="R2986" i="15" s="1"/>
  <c r="T2986" i="15" s="1"/>
  <c r="AB2986" i="15" s="1"/>
  <c r="B2988" i="15"/>
  <c r="V2987" i="15"/>
  <c r="U2987" i="15"/>
  <c r="Y2987" i="15"/>
  <c r="J2987" i="15"/>
  <c r="E2987" i="15"/>
  <c r="F2987" i="15" s="1"/>
  <c r="G2987" i="15" s="1"/>
  <c r="C2987" i="15" s="1"/>
  <c r="D2987" i="15" s="1"/>
  <c r="H2987" i="15" s="1"/>
  <c r="AF2987" i="15" s="1"/>
  <c r="E949" i="11"/>
  <c r="I2987" i="15"/>
  <c r="N2987" i="15"/>
  <c r="O2987" i="15" s="1"/>
  <c r="P2987" i="15" s="1"/>
  <c r="L2987" i="15"/>
  <c r="S2987" i="15"/>
  <c r="K2986" i="15"/>
  <c r="M2986" i="15" s="1"/>
  <c r="W2986" i="15"/>
  <c r="X2986" i="15" s="1"/>
  <c r="AE2985" i="15" l="1"/>
  <c r="AI2984" i="15"/>
  <c r="C952" i="11" s="1"/>
  <c r="AJ2984" i="15"/>
  <c r="D952" i="11" s="1"/>
  <c r="AG2985" i="15"/>
  <c r="AH2985" i="15" s="1"/>
  <c r="AI2985" i="15" s="1"/>
  <c r="C951" i="11" s="1"/>
  <c r="W2987" i="15"/>
  <c r="X2987" i="15" s="1"/>
  <c r="AA2987" i="15" s="1"/>
  <c r="K2987" i="15"/>
  <c r="M2987" i="15" s="1"/>
  <c r="Z2986" i="15"/>
  <c r="AA2986" i="15"/>
  <c r="B2989" i="15"/>
  <c r="V2988" i="15"/>
  <c r="U2988" i="15"/>
  <c r="Y2988" i="15"/>
  <c r="J2988" i="15"/>
  <c r="E2988" i="15"/>
  <c r="F2988" i="15" s="1"/>
  <c r="G2988" i="15" s="1"/>
  <c r="C2988" i="15" s="1"/>
  <c r="D2988" i="15" s="1"/>
  <c r="H2988" i="15" s="1"/>
  <c r="AF2988" i="15" s="1"/>
  <c r="E948" i="11"/>
  <c r="I2988" i="15"/>
  <c r="N2988" i="15"/>
  <c r="O2988" i="15" s="1"/>
  <c r="P2988" i="15" s="1"/>
  <c r="L2988" i="15"/>
  <c r="S2988" i="15"/>
  <c r="AC2986" i="15"/>
  <c r="AD2986" i="15" s="1"/>
  <c r="Q2987" i="15"/>
  <c r="R2987" i="15" s="1"/>
  <c r="T2987" i="15" s="1"/>
  <c r="AB2987" i="15" s="1"/>
  <c r="AC2987" i="15" l="1"/>
  <c r="AD2987" i="15" s="1"/>
  <c r="AE2987" i="15" s="1"/>
  <c r="Z2987" i="15"/>
  <c r="AJ2985" i="15"/>
  <c r="D951" i="11" s="1"/>
  <c r="W2988" i="15"/>
  <c r="X2988" i="15" s="1"/>
  <c r="AE2986" i="15"/>
  <c r="AH2986" i="15" s="1"/>
  <c r="AG2986" i="15"/>
  <c r="B2990" i="15"/>
  <c r="V2989" i="15"/>
  <c r="U2989" i="15"/>
  <c r="Y2989" i="15"/>
  <c r="J2989" i="15"/>
  <c r="E2989" i="15"/>
  <c r="F2989" i="15" s="1"/>
  <c r="G2989" i="15" s="1"/>
  <c r="C2989" i="15" s="1"/>
  <c r="D2989" i="15" s="1"/>
  <c r="H2989" i="15" s="1"/>
  <c r="AF2989" i="15" s="1"/>
  <c r="E947" i="11"/>
  <c r="I2989" i="15"/>
  <c r="N2989" i="15"/>
  <c r="O2989" i="15" s="1"/>
  <c r="P2989" i="15" s="1"/>
  <c r="L2989" i="15"/>
  <c r="S2989" i="15"/>
  <c r="Q2988" i="15"/>
  <c r="R2988" i="15" s="1"/>
  <c r="T2988" i="15" s="1"/>
  <c r="AB2988" i="15" s="1"/>
  <c r="K2988" i="15"/>
  <c r="M2988" i="15" s="1"/>
  <c r="AG2987" i="15" l="1"/>
  <c r="AH2987" i="15" s="1"/>
  <c r="AC2988" i="15"/>
  <c r="AD2988" i="15" s="1"/>
  <c r="W2989" i="15"/>
  <c r="X2989" i="15" s="1"/>
  <c r="AA2989" i="15" s="1"/>
  <c r="Q2989" i="15"/>
  <c r="R2989" i="15" s="1"/>
  <c r="T2989" i="15" s="1"/>
  <c r="AB2989" i="15" s="1"/>
  <c r="B2991" i="15"/>
  <c r="V2990" i="15"/>
  <c r="U2990" i="15"/>
  <c r="Y2990" i="15"/>
  <c r="J2990" i="15"/>
  <c r="E2990" i="15"/>
  <c r="F2990" i="15" s="1"/>
  <c r="G2990" i="15" s="1"/>
  <c r="C2990" i="15" s="1"/>
  <c r="D2990" i="15" s="1"/>
  <c r="H2990" i="15" s="1"/>
  <c r="AF2990" i="15" s="1"/>
  <c r="E946" i="11"/>
  <c r="I2990" i="15"/>
  <c r="N2990" i="15"/>
  <c r="O2990" i="15" s="1"/>
  <c r="P2990" i="15" s="1"/>
  <c r="L2990" i="15"/>
  <c r="S2990" i="15"/>
  <c r="AI2986" i="15"/>
  <c r="C950" i="11" s="1"/>
  <c r="AJ2986" i="15"/>
  <c r="D950" i="11" s="1"/>
  <c r="Z2988" i="15"/>
  <c r="AA2988" i="15"/>
  <c r="K2989" i="15"/>
  <c r="M2989" i="15" s="1"/>
  <c r="AJ2987" i="15" l="1"/>
  <c r="D949" i="11" s="1"/>
  <c r="AI2987" i="15"/>
  <c r="C949" i="11" s="1"/>
  <c r="AG2988" i="15"/>
  <c r="AC2989" i="15"/>
  <c r="AD2989" i="15" s="1"/>
  <c r="AG2989" i="15" s="1"/>
  <c r="Z2989" i="15"/>
  <c r="W2990" i="15"/>
  <c r="X2990" i="15" s="1"/>
  <c r="B2992" i="15"/>
  <c r="V2991" i="15"/>
  <c r="U2991" i="15"/>
  <c r="Y2991" i="15"/>
  <c r="J2991" i="15"/>
  <c r="E2991" i="15"/>
  <c r="F2991" i="15" s="1"/>
  <c r="G2991" i="15" s="1"/>
  <c r="C2991" i="15" s="1"/>
  <c r="D2991" i="15" s="1"/>
  <c r="H2991" i="15" s="1"/>
  <c r="AF2991" i="15" s="1"/>
  <c r="E945" i="11"/>
  <c r="I2991" i="15"/>
  <c r="N2991" i="15"/>
  <c r="O2991" i="15" s="1"/>
  <c r="P2991" i="15" s="1"/>
  <c r="L2991" i="15"/>
  <c r="S2991" i="15"/>
  <c r="Q2990" i="15"/>
  <c r="R2990" i="15" s="1"/>
  <c r="T2990" i="15" s="1"/>
  <c r="AB2990" i="15" s="1"/>
  <c r="K2990" i="15"/>
  <c r="M2990" i="15" s="1"/>
  <c r="AE2988" i="15"/>
  <c r="AH2988" i="15" s="1"/>
  <c r="AE2989" i="15" l="1"/>
  <c r="AH2989" i="15" s="1"/>
  <c r="AI2989" i="15" s="1"/>
  <c r="C947" i="11" s="1"/>
  <c r="AC2990" i="15"/>
  <c r="AD2990" i="15" s="1"/>
  <c r="W2991" i="15"/>
  <c r="X2991" i="15" s="1"/>
  <c r="AA2991" i="15" s="1"/>
  <c r="Q2991" i="15"/>
  <c r="R2991" i="15" s="1"/>
  <c r="T2991" i="15" s="1"/>
  <c r="AB2991" i="15" s="1"/>
  <c r="K2991" i="15"/>
  <c r="M2991" i="15" s="1"/>
  <c r="AJ2988" i="15"/>
  <c r="D948" i="11" s="1"/>
  <c r="AI2988" i="15"/>
  <c r="C948" i="11" s="1"/>
  <c r="B2993" i="15"/>
  <c r="V2992" i="15"/>
  <c r="U2992" i="15"/>
  <c r="Y2992" i="15"/>
  <c r="J2992" i="15"/>
  <c r="E2992" i="15"/>
  <c r="F2992" i="15" s="1"/>
  <c r="G2992" i="15" s="1"/>
  <c r="C2992" i="15" s="1"/>
  <c r="D2992" i="15" s="1"/>
  <c r="H2992" i="15" s="1"/>
  <c r="AF2992" i="15" s="1"/>
  <c r="E944" i="11"/>
  <c r="I2992" i="15"/>
  <c r="N2992" i="15"/>
  <c r="O2992" i="15" s="1"/>
  <c r="P2992" i="15" s="1"/>
  <c r="L2992" i="15"/>
  <c r="S2992" i="15"/>
  <c r="Z2990" i="15"/>
  <c r="AA2990" i="15"/>
  <c r="AE2990" i="15" l="1"/>
  <c r="AC2991" i="15"/>
  <c r="AD2991" i="15" s="1"/>
  <c r="AE2991" i="15" s="1"/>
  <c r="Z2991" i="15"/>
  <c r="AJ2989" i="15"/>
  <c r="D947" i="11" s="1"/>
  <c r="B2994" i="15"/>
  <c r="V2993" i="15"/>
  <c r="U2993" i="15"/>
  <c r="Y2993" i="15"/>
  <c r="J2993" i="15"/>
  <c r="E2993" i="15"/>
  <c r="F2993" i="15" s="1"/>
  <c r="G2993" i="15" s="1"/>
  <c r="C2993" i="15" s="1"/>
  <c r="D2993" i="15" s="1"/>
  <c r="H2993" i="15" s="1"/>
  <c r="AF2993" i="15" s="1"/>
  <c r="E943" i="11"/>
  <c r="I2993" i="15"/>
  <c r="N2993" i="15"/>
  <c r="O2993" i="15" s="1"/>
  <c r="P2993" i="15" s="1"/>
  <c r="L2993" i="15"/>
  <c r="S2993" i="15"/>
  <c r="Q2992" i="15"/>
  <c r="R2992" i="15" s="1"/>
  <c r="T2992" i="15" s="1"/>
  <c r="AB2992" i="15" s="1"/>
  <c r="K2992" i="15"/>
  <c r="M2992" i="15" s="1"/>
  <c r="W2992" i="15"/>
  <c r="X2992" i="15" s="1"/>
  <c r="AG2990" i="15"/>
  <c r="AH2990" i="15" s="1"/>
  <c r="AC2992" i="15" l="1"/>
  <c r="AD2992" i="15" s="1"/>
  <c r="AG2991" i="15"/>
  <c r="AH2991" i="15" s="1"/>
  <c r="W2993" i="15"/>
  <c r="X2993" i="15" s="1"/>
  <c r="Z2993" i="15" s="1"/>
  <c r="K2993" i="15"/>
  <c r="M2993" i="15" s="1"/>
  <c r="AJ2990" i="15"/>
  <c r="D946" i="11" s="1"/>
  <c r="AI2990" i="15"/>
  <c r="C946" i="11" s="1"/>
  <c r="AA2992" i="15"/>
  <c r="Z2992" i="15"/>
  <c r="B2995" i="15"/>
  <c r="V2994" i="15"/>
  <c r="U2994" i="15"/>
  <c r="Y2994" i="15"/>
  <c r="J2994" i="15"/>
  <c r="E2994" i="15"/>
  <c r="F2994" i="15" s="1"/>
  <c r="G2994" i="15" s="1"/>
  <c r="C2994" i="15" s="1"/>
  <c r="D2994" i="15" s="1"/>
  <c r="H2994" i="15" s="1"/>
  <c r="AF2994" i="15" s="1"/>
  <c r="E942" i="11"/>
  <c r="I2994" i="15"/>
  <c r="N2994" i="15"/>
  <c r="O2994" i="15" s="1"/>
  <c r="P2994" i="15" s="1"/>
  <c r="L2994" i="15"/>
  <c r="S2994" i="15"/>
  <c r="Q2993" i="15"/>
  <c r="R2993" i="15" s="1"/>
  <c r="T2993" i="15" s="1"/>
  <c r="AB2993" i="15" s="1"/>
  <c r="AE2992" i="15" l="1"/>
  <c r="AI2991" i="15"/>
  <c r="C945" i="11" s="1"/>
  <c r="AJ2991" i="15"/>
  <c r="D945" i="11" s="1"/>
  <c r="AC2993" i="15"/>
  <c r="AD2993" i="15" s="1"/>
  <c r="AA2993" i="15"/>
  <c r="W2994" i="15"/>
  <c r="X2994" i="15" s="1"/>
  <c r="Z2994" i="15" s="1"/>
  <c r="B2996" i="15"/>
  <c r="V2995" i="15"/>
  <c r="U2995" i="15"/>
  <c r="Y2995" i="15"/>
  <c r="J2995" i="15"/>
  <c r="E2995" i="15"/>
  <c r="F2995" i="15" s="1"/>
  <c r="G2995" i="15" s="1"/>
  <c r="C2995" i="15" s="1"/>
  <c r="D2995" i="15" s="1"/>
  <c r="H2995" i="15" s="1"/>
  <c r="AF2995" i="15" s="1"/>
  <c r="E941" i="11"/>
  <c r="I2995" i="15"/>
  <c r="N2995" i="15"/>
  <c r="O2995" i="15" s="1"/>
  <c r="P2995" i="15" s="1"/>
  <c r="L2995" i="15"/>
  <c r="S2995" i="15"/>
  <c r="Q2994" i="15"/>
  <c r="R2994" i="15" s="1"/>
  <c r="T2994" i="15" s="1"/>
  <c r="AB2994" i="15" s="1"/>
  <c r="K2994" i="15"/>
  <c r="M2994" i="15" s="1"/>
  <c r="AG2992" i="15"/>
  <c r="AH2992" i="15" s="1"/>
  <c r="AG2993" i="15" l="1"/>
  <c r="AC2994" i="15"/>
  <c r="AD2994" i="15" s="1"/>
  <c r="AA2994" i="15"/>
  <c r="W2995" i="15"/>
  <c r="X2995" i="15" s="1"/>
  <c r="AA2995" i="15" s="1"/>
  <c r="AE2993" i="15"/>
  <c r="AH2993" i="15" s="1"/>
  <c r="AJ2993" i="15" s="1"/>
  <c r="D943" i="11" s="1"/>
  <c r="Q2995" i="15"/>
  <c r="K2995" i="15"/>
  <c r="M2995" i="15" s="1"/>
  <c r="B2997" i="15"/>
  <c r="V2996" i="15"/>
  <c r="U2996" i="15"/>
  <c r="Y2996" i="15"/>
  <c r="J2996" i="15"/>
  <c r="E2996" i="15"/>
  <c r="F2996" i="15" s="1"/>
  <c r="G2996" i="15" s="1"/>
  <c r="C2996" i="15" s="1"/>
  <c r="D2996" i="15" s="1"/>
  <c r="H2996" i="15" s="1"/>
  <c r="AF2996" i="15" s="1"/>
  <c r="E940" i="11"/>
  <c r="I2996" i="15"/>
  <c r="N2996" i="15"/>
  <c r="O2996" i="15" s="1"/>
  <c r="P2996" i="15" s="1"/>
  <c r="L2996" i="15"/>
  <c r="S2996" i="15"/>
  <c r="AI2992" i="15"/>
  <c r="C944" i="11" s="1"/>
  <c r="AJ2992" i="15"/>
  <c r="D944" i="11" s="1"/>
  <c r="R2995" i="15"/>
  <c r="T2995" i="15" s="1"/>
  <c r="AB2995" i="15" s="1"/>
  <c r="AC2995" i="15" l="1"/>
  <c r="AD2995" i="15" s="1"/>
  <c r="AG2995" i="15" s="1"/>
  <c r="AG2994" i="15"/>
  <c r="AI2993" i="15"/>
  <c r="C943" i="11" s="1"/>
  <c r="W2996" i="15"/>
  <c r="X2996" i="15" s="1"/>
  <c r="AA2996" i="15" s="1"/>
  <c r="AE2994" i="15"/>
  <c r="AH2994" i="15" s="1"/>
  <c r="AJ2994" i="15" s="1"/>
  <c r="D942" i="11" s="1"/>
  <c r="Z2995" i="15"/>
  <c r="Q2996" i="15"/>
  <c r="R2996" i="15" s="1"/>
  <c r="T2996" i="15" s="1"/>
  <c r="AB2996" i="15" s="1"/>
  <c r="B2998" i="15"/>
  <c r="V2997" i="15"/>
  <c r="U2997" i="15"/>
  <c r="Y2997" i="15"/>
  <c r="J2997" i="15"/>
  <c r="E2997" i="15"/>
  <c r="F2997" i="15" s="1"/>
  <c r="G2997" i="15" s="1"/>
  <c r="C2997" i="15" s="1"/>
  <c r="D2997" i="15" s="1"/>
  <c r="H2997" i="15" s="1"/>
  <c r="AF2997" i="15" s="1"/>
  <c r="E939" i="11"/>
  <c r="I2997" i="15"/>
  <c r="N2997" i="15"/>
  <c r="O2997" i="15" s="1"/>
  <c r="P2997" i="15" s="1"/>
  <c r="L2997" i="15"/>
  <c r="S2997" i="15"/>
  <c r="K2996" i="15"/>
  <c r="M2996" i="15" s="1"/>
  <c r="AE2995" i="15" l="1"/>
  <c r="AH2995" i="15" s="1"/>
  <c r="AJ2995" i="15" s="1"/>
  <c r="D941" i="11" s="1"/>
  <c r="Z2996" i="15"/>
  <c r="W2997" i="15"/>
  <c r="X2997" i="15" s="1"/>
  <c r="AA2997" i="15" s="1"/>
  <c r="AI2994" i="15"/>
  <c r="C942" i="11" s="1"/>
  <c r="B2999" i="15"/>
  <c r="V2998" i="15"/>
  <c r="U2998" i="15"/>
  <c r="Y2998" i="15"/>
  <c r="J2998" i="15"/>
  <c r="E2998" i="15"/>
  <c r="F2998" i="15" s="1"/>
  <c r="G2998" i="15" s="1"/>
  <c r="C2998" i="15" s="1"/>
  <c r="D2998" i="15" s="1"/>
  <c r="H2998" i="15" s="1"/>
  <c r="AF2998" i="15" s="1"/>
  <c r="E938" i="11"/>
  <c r="I2998" i="15"/>
  <c r="N2998" i="15"/>
  <c r="O2998" i="15" s="1"/>
  <c r="P2998" i="15" s="1"/>
  <c r="L2998" i="15"/>
  <c r="S2998" i="15"/>
  <c r="AC2996" i="15"/>
  <c r="AD2996" i="15" s="1"/>
  <c r="AG2996" i="15" s="1"/>
  <c r="Q2997" i="15"/>
  <c r="R2997" i="15" s="1"/>
  <c r="T2997" i="15" s="1"/>
  <c r="AB2997" i="15" s="1"/>
  <c r="K2997" i="15"/>
  <c r="M2997" i="15" s="1"/>
  <c r="AC2997" i="15" l="1"/>
  <c r="AD2997" i="15" s="1"/>
  <c r="AE2997" i="15" s="1"/>
  <c r="AI2995" i="15"/>
  <c r="C941" i="11" s="1"/>
  <c r="W2998" i="15"/>
  <c r="X2998" i="15" s="1"/>
  <c r="AA2998" i="15" s="1"/>
  <c r="Z2997" i="15"/>
  <c r="Q2998" i="15"/>
  <c r="R2998" i="15" s="1"/>
  <c r="T2998" i="15" s="1"/>
  <c r="AB2998" i="15" s="1"/>
  <c r="K2998" i="15"/>
  <c r="M2998" i="15" s="1"/>
  <c r="AE2996" i="15"/>
  <c r="AH2996" i="15" s="1"/>
  <c r="B3000" i="15"/>
  <c r="V2999" i="15"/>
  <c r="U2999" i="15"/>
  <c r="Y2999" i="15"/>
  <c r="J2999" i="15"/>
  <c r="E2999" i="15"/>
  <c r="F2999" i="15" s="1"/>
  <c r="G2999" i="15" s="1"/>
  <c r="C2999" i="15" s="1"/>
  <c r="D2999" i="15" s="1"/>
  <c r="H2999" i="15" s="1"/>
  <c r="AF2999" i="15" s="1"/>
  <c r="E937" i="11"/>
  <c r="I2999" i="15"/>
  <c r="N2999" i="15"/>
  <c r="O2999" i="15" s="1"/>
  <c r="P2999" i="15" s="1"/>
  <c r="L2999" i="15"/>
  <c r="S2999" i="15"/>
  <c r="AG2997" i="15" l="1"/>
  <c r="AH2997" i="15" s="1"/>
  <c r="Z2998" i="15"/>
  <c r="W2999" i="15"/>
  <c r="X2999" i="15" s="1"/>
  <c r="AC2998" i="15"/>
  <c r="AD2998" i="15" s="1"/>
  <c r="AJ2996" i="15"/>
  <c r="D940" i="11" s="1"/>
  <c r="AI2996" i="15"/>
  <c r="C940" i="11" s="1"/>
  <c r="B3001" i="15"/>
  <c r="V3000" i="15"/>
  <c r="U3000" i="15"/>
  <c r="Y3000" i="15"/>
  <c r="J3000" i="15"/>
  <c r="E3000" i="15"/>
  <c r="F3000" i="15" s="1"/>
  <c r="G3000" i="15" s="1"/>
  <c r="C3000" i="15" s="1"/>
  <c r="D3000" i="15" s="1"/>
  <c r="H3000" i="15" s="1"/>
  <c r="AF3000" i="15" s="1"/>
  <c r="E936" i="11"/>
  <c r="I3000" i="15"/>
  <c r="N3000" i="15"/>
  <c r="O3000" i="15" s="1"/>
  <c r="P3000" i="15" s="1"/>
  <c r="L3000" i="15"/>
  <c r="S3000" i="15"/>
  <c r="Q2999" i="15"/>
  <c r="R2999" i="15" s="1"/>
  <c r="T2999" i="15" s="1"/>
  <c r="AB2999" i="15" s="1"/>
  <c r="K2999" i="15"/>
  <c r="M2999" i="15" s="1"/>
  <c r="AJ2997" i="15" l="1"/>
  <c r="D939" i="11" s="1"/>
  <c r="AI2997" i="15"/>
  <c r="C939" i="11" s="1"/>
  <c r="AC2999" i="15"/>
  <c r="AD2999" i="15" s="1"/>
  <c r="W3000" i="15"/>
  <c r="X3000" i="15" s="1"/>
  <c r="Z3000" i="15" s="1"/>
  <c r="Q3000" i="15"/>
  <c r="R3000" i="15" s="1"/>
  <c r="T3000" i="15" s="1"/>
  <c r="AB3000" i="15" s="1"/>
  <c r="AG2998" i="15"/>
  <c r="AE2998" i="15"/>
  <c r="AH2998" i="15" s="1"/>
  <c r="AA2999" i="15"/>
  <c r="Z2999" i="15"/>
  <c r="B3002" i="15"/>
  <c r="V3001" i="15"/>
  <c r="U3001" i="15"/>
  <c r="Y3001" i="15"/>
  <c r="J3001" i="15"/>
  <c r="E3001" i="15"/>
  <c r="F3001" i="15" s="1"/>
  <c r="G3001" i="15" s="1"/>
  <c r="C3001" i="15" s="1"/>
  <c r="D3001" i="15" s="1"/>
  <c r="H3001" i="15" s="1"/>
  <c r="AF3001" i="15" s="1"/>
  <c r="E935" i="11"/>
  <c r="I3001" i="15"/>
  <c r="N3001" i="15"/>
  <c r="O3001" i="15" s="1"/>
  <c r="P3001" i="15" s="1"/>
  <c r="L3001" i="15"/>
  <c r="S3001" i="15"/>
  <c r="K3000" i="15"/>
  <c r="M3000" i="15" s="1"/>
  <c r="AG2999" i="15" l="1"/>
  <c r="W3001" i="15"/>
  <c r="X3001" i="15" s="1"/>
  <c r="Z3001" i="15" s="1"/>
  <c r="AA3000" i="15"/>
  <c r="AC3000" i="15"/>
  <c r="AD3000" i="15" s="1"/>
  <c r="Q3001" i="15"/>
  <c r="R3001" i="15" s="1"/>
  <c r="T3001" i="15" s="1"/>
  <c r="AB3001" i="15" s="1"/>
  <c r="AJ2998" i="15"/>
  <c r="D938" i="11" s="1"/>
  <c r="AI2998" i="15"/>
  <c r="C938" i="11" s="1"/>
  <c r="B3003" i="15"/>
  <c r="V3002" i="15"/>
  <c r="U3002" i="15"/>
  <c r="Y3002" i="15"/>
  <c r="J3002" i="15"/>
  <c r="E3002" i="15"/>
  <c r="F3002" i="15" s="1"/>
  <c r="G3002" i="15" s="1"/>
  <c r="C3002" i="15" s="1"/>
  <c r="D3002" i="15" s="1"/>
  <c r="H3002" i="15" s="1"/>
  <c r="AF3002" i="15" s="1"/>
  <c r="E934" i="11"/>
  <c r="I3002" i="15"/>
  <c r="N3002" i="15"/>
  <c r="O3002" i="15" s="1"/>
  <c r="P3002" i="15" s="1"/>
  <c r="L3002" i="15"/>
  <c r="S3002" i="15"/>
  <c r="K3001" i="15"/>
  <c r="M3001" i="15" s="1"/>
  <c r="AE2999" i="15"/>
  <c r="AH2999" i="15" s="1"/>
  <c r="AC3001" i="15" l="1"/>
  <c r="AD3001" i="15" s="1"/>
  <c r="W3002" i="15"/>
  <c r="X3002" i="15" s="1"/>
  <c r="Z3002" i="15" s="1"/>
  <c r="AA3001" i="15"/>
  <c r="AE3000" i="15"/>
  <c r="AG3000" i="15"/>
  <c r="AH3000" i="15" s="1"/>
  <c r="B3004" i="15"/>
  <c r="V3003" i="15"/>
  <c r="U3003" i="15"/>
  <c r="Y3003" i="15"/>
  <c r="J3003" i="15"/>
  <c r="E3003" i="15"/>
  <c r="F3003" i="15" s="1"/>
  <c r="G3003" i="15" s="1"/>
  <c r="C3003" i="15" s="1"/>
  <c r="D3003" i="15" s="1"/>
  <c r="H3003" i="15" s="1"/>
  <c r="AF3003" i="15" s="1"/>
  <c r="E933" i="11"/>
  <c r="I3003" i="15"/>
  <c r="N3003" i="15"/>
  <c r="O3003" i="15" s="1"/>
  <c r="P3003" i="15" s="1"/>
  <c r="L3003" i="15"/>
  <c r="S3003" i="15"/>
  <c r="AJ2999" i="15"/>
  <c r="D937" i="11" s="1"/>
  <c r="AI2999" i="15"/>
  <c r="C937" i="11" s="1"/>
  <c r="Q3002" i="15"/>
  <c r="R3002" i="15" s="1"/>
  <c r="T3002" i="15" s="1"/>
  <c r="AB3002" i="15" s="1"/>
  <c r="K3002" i="15"/>
  <c r="M3002" i="15" s="1"/>
  <c r="AG3001" i="15" l="1"/>
  <c r="AE3001" i="15"/>
  <c r="W3003" i="15"/>
  <c r="X3003" i="15" s="1"/>
  <c r="AA3003" i="15" s="1"/>
  <c r="AA3002" i="15"/>
  <c r="AC3002" i="15"/>
  <c r="AD3002" i="15" s="1"/>
  <c r="B3005" i="15"/>
  <c r="V3004" i="15"/>
  <c r="U3004" i="15"/>
  <c r="Y3004" i="15"/>
  <c r="J3004" i="15"/>
  <c r="E3004" i="15"/>
  <c r="F3004" i="15" s="1"/>
  <c r="G3004" i="15" s="1"/>
  <c r="C3004" i="15" s="1"/>
  <c r="D3004" i="15" s="1"/>
  <c r="H3004" i="15" s="1"/>
  <c r="AF3004" i="15" s="1"/>
  <c r="E932" i="11"/>
  <c r="I3004" i="15"/>
  <c r="N3004" i="15"/>
  <c r="O3004" i="15" s="1"/>
  <c r="P3004" i="15" s="1"/>
  <c r="L3004" i="15"/>
  <c r="S3004" i="15"/>
  <c r="K3003" i="15"/>
  <c r="M3003" i="15" s="1"/>
  <c r="AJ3000" i="15"/>
  <c r="D936" i="11" s="1"/>
  <c r="AI3000" i="15"/>
  <c r="C936" i="11" s="1"/>
  <c r="Q3003" i="15"/>
  <c r="R3003" i="15" s="1"/>
  <c r="T3003" i="15" s="1"/>
  <c r="AB3003" i="15" s="1"/>
  <c r="AH3001" i="15" l="1"/>
  <c r="AI3001" i="15" s="1"/>
  <c r="C935" i="11" s="1"/>
  <c r="AC3003" i="15"/>
  <c r="AD3003" i="15" s="1"/>
  <c r="AG3003" i="15" s="1"/>
  <c r="W3004" i="15"/>
  <c r="X3004" i="15" s="1"/>
  <c r="Z3004" i="15" s="1"/>
  <c r="Z3003" i="15"/>
  <c r="AG3002" i="15"/>
  <c r="AE3002" i="15"/>
  <c r="AH3002" i="15" s="1"/>
  <c r="AI3002" i="15" s="1"/>
  <c r="C934" i="11" s="1"/>
  <c r="B3006" i="15"/>
  <c r="V3005" i="15"/>
  <c r="U3005" i="15"/>
  <c r="Y3005" i="15"/>
  <c r="J3005" i="15"/>
  <c r="E3005" i="15"/>
  <c r="F3005" i="15" s="1"/>
  <c r="G3005" i="15" s="1"/>
  <c r="C3005" i="15" s="1"/>
  <c r="D3005" i="15" s="1"/>
  <c r="H3005" i="15" s="1"/>
  <c r="AF3005" i="15" s="1"/>
  <c r="E931" i="11"/>
  <c r="I3005" i="15"/>
  <c r="N3005" i="15"/>
  <c r="O3005" i="15" s="1"/>
  <c r="P3005" i="15" s="1"/>
  <c r="L3005" i="15"/>
  <c r="S3005" i="15"/>
  <c r="Q3004" i="15"/>
  <c r="R3004" i="15" s="1"/>
  <c r="T3004" i="15" s="1"/>
  <c r="AB3004" i="15" s="1"/>
  <c r="K3004" i="15"/>
  <c r="M3004" i="15" s="1"/>
  <c r="AJ3001" i="15" l="1"/>
  <c r="D935" i="11" s="1"/>
  <c r="AE3003" i="15"/>
  <c r="AH3003" i="15" s="1"/>
  <c r="AJ3003" i="15" s="1"/>
  <c r="D933" i="11" s="1"/>
  <c r="AC3004" i="15"/>
  <c r="AD3004" i="15" s="1"/>
  <c r="W3005" i="15"/>
  <c r="X3005" i="15" s="1"/>
  <c r="AA3005" i="15" s="1"/>
  <c r="AA3004" i="15"/>
  <c r="AJ3002" i="15"/>
  <c r="D934" i="11" s="1"/>
  <c r="B3007" i="15"/>
  <c r="V3006" i="15"/>
  <c r="U3006" i="15"/>
  <c r="Y3006" i="15"/>
  <c r="J3006" i="15"/>
  <c r="E3006" i="15"/>
  <c r="F3006" i="15" s="1"/>
  <c r="G3006" i="15" s="1"/>
  <c r="C3006" i="15" s="1"/>
  <c r="D3006" i="15" s="1"/>
  <c r="H3006" i="15" s="1"/>
  <c r="AF3006" i="15" s="1"/>
  <c r="E930" i="11"/>
  <c r="I3006" i="15"/>
  <c r="N3006" i="15"/>
  <c r="O3006" i="15" s="1"/>
  <c r="P3006" i="15" s="1"/>
  <c r="L3006" i="15"/>
  <c r="S3006" i="15"/>
  <c r="Q3005" i="15"/>
  <c r="R3005" i="15" s="1"/>
  <c r="T3005" i="15" s="1"/>
  <c r="AB3005" i="15" s="1"/>
  <c r="K3005" i="15"/>
  <c r="M3005" i="15" s="1"/>
  <c r="AI3003" i="15" l="1"/>
  <c r="C933" i="11" s="1"/>
  <c r="AG3004" i="15"/>
  <c r="W3006" i="15"/>
  <c r="X3006" i="15" s="1"/>
  <c r="AA3006" i="15" s="1"/>
  <c r="Z3005" i="15"/>
  <c r="AE3004" i="15"/>
  <c r="AH3004" i="15" s="1"/>
  <c r="AI3004" i="15" s="1"/>
  <c r="C932" i="11" s="1"/>
  <c r="Q3006" i="15"/>
  <c r="AC3005" i="15"/>
  <c r="AD3005" i="15" s="1"/>
  <c r="B3008" i="15"/>
  <c r="V3007" i="15"/>
  <c r="U3007" i="15"/>
  <c r="Y3007" i="15"/>
  <c r="J3007" i="15"/>
  <c r="E3007" i="15"/>
  <c r="F3007" i="15" s="1"/>
  <c r="G3007" i="15" s="1"/>
  <c r="C3007" i="15" s="1"/>
  <c r="D3007" i="15" s="1"/>
  <c r="H3007" i="15" s="1"/>
  <c r="AF3007" i="15" s="1"/>
  <c r="E929" i="11"/>
  <c r="I3007" i="15"/>
  <c r="N3007" i="15"/>
  <c r="O3007" i="15" s="1"/>
  <c r="P3007" i="15" s="1"/>
  <c r="L3007" i="15"/>
  <c r="S3007" i="15"/>
  <c r="K3006" i="15"/>
  <c r="M3006" i="15" s="1"/>
  <c r="R3006" i="15"/>
  <c r="T3006" i="15" s="1"/>
  <c r="AB3006" i="15" s="1"/>
  <c r="AC3006" i="15" s="1"/>
  <c r="AD3006" i="15" s="1"/>
  <c r="Z3006" i="15" l="1"/>
  <c r="AJ3004" i="15"/>
  <c r="D932" i="11" s="1"/>
  <c r="AG3006" i="15"/>
  <c r="W3007" i="15"/>
  <c r="X3007" i="15" s="1"/>
  <c r="B3009" i="15"/>
  <c r="V3008" i="15"/>
  <c r="U3008" i="15"/>
  <c r="Y3008" i="15"/>
  <c r="J3008" i="15"/>
  <c r="E3008" i="15"/>
  <c r="F3008" i="15" s="1"/>
  <c r="G3008" i="15" s="1"/>
  <c r="C3008" i="15" s="1"/>
  <c r="D3008" i="15" s="1"/>
  <c r="H3008" i="15" s="1"/>
  <c r="AF3008" i="15" s="1"/>
  <c r="E928" i="11"/>
  <c r="I3008" i="15"/>
  <c r="N3008" i="15"/>
  <c r="O3008" i="15" s="1"/>
  <c r="P3008" i="15" s="1"/>
  <c r="L3008" i="15"/>
  <c r="S3008" i="15"/>
  <c r="AE3006" i="15"/>
  <c r="AH3006" i="15" s="1"/>
  <c r="AE3005" i="15"/>
  <c r="AG3005" i="15"/>
  <c r="Q3007" i="15"/>
  <c r="R3007" i="15" s="1"/>
  <c r="T3007" i="15" s="1"/>
  <c r="AB3007" i="15" s="1"/>
  <c r="AC3007" i="15" s="1"/>
  <c r="AD3007" i="15" s="1"/>
  <c r="K3007" i="15"/>
  <c r="M3007" i="15" s="1"/>
  <c r="Q3008" i="15" l="1"/>
  <c r="R3008" i="15" s="1"/>
  <c r="T3008" i="15" s="1"/>
  <c r="AB3008" i="15" s="1"/>
  <c r="AH3005" i="15"/>
  <c r="AJ3005" i="15" s="1"/>
  <c r="D931" i="11" s="1"/>
  <c r="AJ3006" i="15"/>
  <c r="D930" i="11" s="1"/>
  <c r="AI3006" i="15"/>
  <c r="C930" i="11" s="1"/>
  <c r="W3008" i="15"/>
  <c r="X3008" i="15" s="1"/>
  <c r="K3008" i="15"/>
  <c r="M3008" i="15" s="1"/>
  <c r="B3010" i="15"/>
  <c r="V3009" i="15"/>
  <c r="U3009" i="15"/>
  <c r="Y3009" i="15"/>
  <c r="J3009" i="15"/>
  <c r="E3009" i="15"/>
  <c r="F3009" i="15" s="1"/>
  <c r="G3009" i="15" s="1"/>
  <c r="C3009" i="15" s="1"/>
  <c r="D3009" i="15" s="1"/>
  <c r="H3009" i="15" s="1"/>
  <c r="AF3009" i="15" s="1"/>
  <c r="E927" i="11"/>
  <c r="I3009" i="15"/>
  <c r="N3009" i="15"/>
  <c r="O3009" i="15" s="1"/>
  <c r="P3009" i="15" s="1"/>
  <c r="L3009" i="15"/>
  <c r="S3009" i="15"/>
  <c r="AA3007" i="15"/>
  <c r="AG3007" i="15" s="1"/>
  <c r="Z3007" i="15"/>
  <c r="W3009" i="15" l="1"/>
  <c r="X3009" i="15" s="1"/>
  <c r="Z3009" i="15" s="1"/>
  <c r="Q3009" i="15"/>
  <c r="R3009" i="15" s="1"/>
  <c r="T3009" i="15" s="1"/>
  <c r="AB3009" i="15" s="1"/>
  <c r="AI3005" i="15"/>
  <c r="C931" i="11" s="1"/>
  <c r="AC3008" i="15"/>
  <c r="AD3008" i="15" s="1"/>
  <c r="B3011" i="15"/>
  <c r="V3010" i="15"/>
  <c r="U3010" i="15"/>
  <c r="Y3010" i="15"/>
  <c r="J3010" i="15"/>
  <c r="E3010" i="15"/>
  <c r="F3010" i="15" s="1"/>
  <c r="G3010" i="15" s="1"/>
  <c r="C3010" i="15" s="1"/>
  <c r="D3010" i="15" s="1"/>
  <c r="H3010" i="15" s="1"/>
  <c r="AF3010" i="15" s="1"/>
  <c r="E926" i="11"/>
  <c r="I3010" i="15"/>
  <c r="N3010" i="15"/>
  <c r="O3010" i="15" s="1"/>
  <c r="P3010" i="15" s="1"/>
  <c r="L3010" i="15"/>
  <c r="S3010" i="15"/>
  <c r="Z3008" i="15"/>
  <c r="AA3008" i="15"/>
  <c r="K3009" i="15"/>
  <c r="M3009" i="15" s="1"/>
  <c r="AE3007" i="15"/>
  <c r="AH3007" i="15" s="1"/>
  <c r="K3010" i="15" l="1"/>
  <c r="M3010" i="15" s="1"/>
  <c r="W3010" i="15"/>
  <c r="X3010" i="15" s="1"/>
  <c r="Z3010" i="15" s="1"/>
  <c r="AA3009" i="15"/>
  <c r="AC3009" i="15"/>
  <c r="AD3009" i="15" s="1"/>
  <c r="AE3008" i="15"/>
  <c r="AI3007" i="15"/>
  <c r="C929" i="11" s="1"/>
  <c r="AJ3007" i="15"/>
  <c r="D929" i="11" s="1"/>
  <c r="B3012" i="15"/>
  <c r="V3011" i="15"/>
  <c r="U3011" i="15"/>
  <c r="Y3011" i="15"/>
  <c r="J3011" i="15"/>
  <c r="E3011" i="15"/>
  <c r="F3011" i="15" s="1"/>
  <c r="G3011" i="15" s="1"/>
  <c r="C3011" i="15" s="1"/>
  <c r="D3011" i="15" s="1"/>
  <c r="H3011" i="15" s="1"/>
  <c r="AF3011" i="15" s="1"/>
  <c r="E925" i="11"/>
  <c r="I3011" i="15"/>
  <c r="N3011" i="15"/>
  <c r="O3011" i="15" s="1"/>
  <c r="P3011" i="15" s="1"/>
  <c r="L3011" i="15"/>
  <c r="S3011" i="15"/>
  <c r="Q3010" i="15"/>
  <c r="R3010" i="15" s="1"/>
  <c r="T3010" i="15" s="1"/>
  <c r="AB3010" i="15" s="1"/>
  <c r="AG3008" i="15"/>
  <c r="AH3008" i="15" s="1"/>
  <c r="AC3010" i="15" l="1"/>
  <c r="AD3010" i="15" s="1"/>
  <c r="AA3010" i="15"/>
  <c r="AG3009" i="15"/>
  <c r="AE3009" i="15"/>
  <c r="AH3009" i="15" s="1"/>
  <c r="AI3009" i="15" s="1"/>
  <c r="C927" i="11" s="1"/>
  <c r="Q3011" i="15"/>
  <c r="R3011" i="15" s="1"/>
  <c r="T3011" i="15" s="1"/>
  <c r="AB3011" i="15" s="1"/>
  <c r="W3011" i="15"/>
  <c r="X3011" i="15" s="1"/>
  <c r="B3013" i="15"/>
  <c r="V3012" i="15"/>
  <c r="U3012" i="15"/>
  <c r="Y3012" i="15"/>
  <c r="J3012" i="15"/>
  <c r="E3012" i="15"/>
  <c r="F3012" i="15" s="1"/>
  <c r="G3012" i="15" s="1"/>
  <c r="C3012" i="15" s="1"/>
  <c r="D3012" i="15" s="1"/>
  <c r="H3012" i="15" s="1"/>
  <c r="AF3012" i="15" s="1"/>
  <c r="E924" i="11"/>
  <c r="I3012" i="15"/>
  <c r="N3012" i="15"/>
  <c r="O3012" i="15" s="1"/>
  <c r="P3012" i="15" s="1"/>
  <c r="L3012" i="15"/>
  <c r="S3012" i="15"/>
  <c r="AI3008" i="15"/>
  <c r="C928" i="11" s="1"/>
  <c r="AJ3008" i="15"/>
  <c r="D928" i="11" s="1"/>
  <c r="K3011" i="15"/>
  <c r="M3011" i="15" s="1"/>
  <c r="AE3010" i="15" l="1"/>
  <c r="AG3010" i="15"/>
  <c r="AH3010" i="15" s="1"/>
  <c r="AJ3010" i="15" s="1"/>
  <c r="D926" i="11" s="1"/>
  <c r="Q3012" i="15"/>
  <c r="R3012" i="15" s="1"/>
  <c r="T3012" i="15" s="1"/>
  <c r="AB3012" i="15" s="1"/>
  <c r="AJ3009" i="15"/>
  <c r="D927" i="11" s="1"/>
  <c r="W3012" i="15"/>
  <c r="X3012" i="15" s="1"/>
  <c r="B3014" i="15"/>
  <c r="V3013" i="15"/>
  <c r="U3013" i="15"/>
  <c r="Y3013" i="15"/>
  <c r="J3013" i="15"/>
  <c r="E3013" i="15"/>
  <c r="F3013" i="15" s="1"/>
  <c r="G3013" i="15" s="1"/>
  <c r="C3013" i="15" s="1"/>
  <c r="D3013" i="15" s="1"/>
  <c r="H3013" i="15" s="1"/>
  <c r="AF3013" i="15" s="1"/>
  <c r="E923" i="11"/>
  <c r="I3013" i="15"/>
  <c r="N3013" i="15"/>
  <c r="O3013" i="15" s="1"/>
  <c r="P3013" i="15" s="1"/>
  <c r="L3013" i="15"/>
  <c r="S3013" i="15"/>
  <c r="AC3011" i="15"/>
  <c r="AD3011" i="15" s="1"/>
  <c r="AA3011" i="15"/>
  <c r="Z3011" i="15"/>
  <c r="K3012" i="15"/>
  <c r="M3012" i="15" s="1"/>
  <c r="W3013" i="15" l="1"/>
  <c r="X3013" i="15" s="1"/>
  <c r="AA3013" i="15" s="1"/>
  <c r="AI3010" i="15"/>
  <c r="C926" i="11" s="1"/>
  <c r="AG3011" i="15"/>
  <c r="K3013" i="15"/>
  <c r="M3013" i="15" s="1"/>
  <c r="AE3011" i="15"/>
  <c r="AH3011" i="15" s="1"/>
  <c r="B3015" i="15"/>
  <c r="V3014" i="15"/>
  <c r="U3014" i="15"/>
  <c r="Y3014" i="15"/>
  <c r="J3014" i="15"/>
  <c r="E3014" i="15"/>
  <c r="F3014" i="15" s="1"/>
  <c r="G3014" i="15" s="1"/>
  <c r="C3014" i="15" s="1"/>
  <c r="D3014" i="15" s="1"/>
  <c r="H3014" i="15" s="1"/>
  <c r="AF3014" i="15" s="1"/>
  <c r="E922" i="11"/>
  <c r="I3014" i="15"/>
  <c r="N3014" i="15"/>
  <c r="O3014" i="15" s="1"/>
  <c r="P3014" i="15" s="1"/>
  <c r="L3014" i="15"/>
  <c r="S3014" i="15"/>
  <c r="Q3013" i="15"/>
  <c r="R3013" i="15" s="1"/>
  <c r="T3013" i="15" s="1"/>
  <c r="AB3013" i="15" s="1"/>
  <c r="AC3012" i="15"/>
  <c r="AD3012" i="15" s="1"/>
  <c r="AA3012" i="15"/>
  <c r="Z3012" i="15"/>
  <c r="AC3013" i="15" l="1"/>
  <c r="AD3013" i="15" s="1"/>
  <c r="AE3013" i="15" s="1"/>
  <c r="Z3013" i="15"/>
  <c r="AG3012" i="15"/>
  <c r="AJ3011" i="15"/>
  <c r="D925" i="11" s="1"/>
  <c r="AI3011" i="15"/>
  <c r="C925" i="11" s="1"/>
  <c r="W3014" i="15"/>
  <c r="X3014" i="15" s="1"/>
  <c r="B3016" i="15"/>
  <c r="V3015" i="15"/>
  <c r="U3015" i="15"/>
  <c r="Y3015" i="15"/>
  <c r="J3015" i="15"/>
  <c r="E3015" i="15"/>
  <c r="F3015" i="15" s="1"/>
  <c r="G3015" i="15" s="1"/>
  <c r="C3015" i="15" s="1"/>
  <c r="D3015" i="15" s="1"/>
  <c r="H3015" i="15" s="1"/>
  <c r="AF3015" i="15" s="1"/>
  <c r="E921" i="11"/>
  <c r="I3015" i="15"/>
  <c r="N3015" i="15"/>
  <c r="O3015" i="15" s="1"/>
  <c r="P3015" i="15" s="1"/>
  <c r="L3015" i="15"/>
  <c r="S3015" i="15"/>
  <c r="Q3014" i="15"/>
  <c r="R3014" i="15" s="1"/>
  <c r="T3014" i="15" s="1"/>
  <c r="AB3014" i="15" s="1"/>
  <c r="AE3012" i="15"/>
  <c r="AH3012" i="15" s="1"/>
  <c r="K3014" i="15"/>
  <c r="M3014" i="15" s="1"/>
  <c r="AG3013" i="15" l="1"/>
  <c r="AH3013" i="15" s="1"/>
  <c r="AI3013" i="15" s="1"/>
  <c r="C923" i="11" s="1"/>
  <c r="AI3012" i="15"/>
  <c r="C924" i="11" s="1"/>
  <c r="AJ3012" i="15"/>
  <c r="D924" i="11" s="1"/>
  <c r="AC3014" i="15"/>
  <c r="AD3014" i="15" s="1"/>
  <c r="W3015" i="15"/>
  <c r="X3015" i="15" s="1"/>
  <c r="B3017" i="15"/>
  <c r="V3016" i="15"/>
  <c r="U3016" i="15"/>
  <c r="Y3016" i="15"/>
  <c r="J3016" i="15"/>
  <c r="E3016" i="15"/>
  <c r="F3016" i="15" s="1"/>
  <c r="G3016" i="15" s="1"/>
  <c r="C3016" i="15" s="1"/>
  <c r="D3016" i="15" s="1"/>
  <c r="H3016" i="15" s="1"/>
  <c r="AF3016" i="15" s="1"/>
  <c r="E920" i="11"/>
  <c r="I3016" i="15"/>
  <c r="N3016" i="15"/>
  <c r="O3016" i="15" s="1"/>
  <c r="P3016" i="15" s="1"/>
  <c r="L3016" i="15"/>
  <c r="S3016" i="15"/>
  <c r="Q3015" i="15"/>
  <c r="R3015" i="15" s="1"/>
  <c r="T3015" i="15" s="1"/>
  <c r="AB3015" i="15" s="1"/>
  <c r="Z3014" i="15"/>
  <c r="AA3014" i="15"/>
  <c r="K3015" i="15"/>
  <c r="M3015" i="15" s="1"/>
  <c r="AJ3013" i="15" l="1"/>
  <c r="D923" i="11" s="1"/>
  <c r="AC3015" i="15"/>
  <c r="AD3015" i="15" s="1"/>
  <c r="W3016" i="15"/>
  <c r="X3016" i="15" s="1"/>
  <c r="AA3016" i="15" s="1"/>
  <c r="AE3014" i="15"/>
  <c r="B3018" i="15"/>
  <c r="V3017" i="15"/>
  <c r="U3017" i="15"/>
  <c r="Y3017" i="15"/>
  <c r="J3017" i="15"/>
  <c r="E3017" i="15"/>
  <c r="F3017" i="15" s="1"/>
  <c r="G3017" i="15" s="1"/>
  <c r="C3017" i="15" s="1"/>
  <c r="D3017" i="15" s="1"/>
  <c r="H3017" i="15" s="1"/>
  <c r="AF3017" i="15" s="1"/>
  <c r="E919" i="11"/>
  <c r="I3017" i="15"/>
  <c r="N3017" i="15"/>
  <c r="O3017" i="15" s="1"/>
  <c r="P3017" i="15" s="1"/>
  <c r="L3017" i="15"/>
  <c r="S3017" i="15"/>
  <c r="AA3015" i="15"/>
  <c r="Z3015" i="15"/>
  <c r="AG3014" i="15"/>
  <c r="AH3014" i="15" s="1"/>
  <c r="Q3016" i="15"/>
  <c r="R3016" i="15" s="1"/>
  <c r="T3016" i="15" s="1"/>
  <c r="AB3016" i="15" s="1"/>
  <c r="K3016" i="15"/>
  <c r="M3016" i="15" s="1"/>
  <c r="AE3015" i="15" l="1"/>
  <c r="Z3016" i="15"/>
  <c r="W3017" i="15"/>
  <c r="X3017" i="15" s="1"/>
  <c r="AA3017" i="15" s="1"/>
  <c r="AC3016" i="15"/>
  <c r="AD3016" i="15" s="1"/>
  <c r="AJ3014" i="15"/>
  <c r="D922" i="11" s="1"/>
  <c r="AI3014" i="15"/>
  <c r="C922" i="11" s="1"/>
  <c r="K3017" i="15"/>
  <c r="M3017" i="15" s="1"/>
  <c r="B3019" i="15"/>
  <c r="V3018" i="15"/>
  <c r="U3018" i="15"/>
  <c r="Y3018" i="15"/>
  <c r="J3018" i="15"/>
  <c r="E3018" i="15"/>
  <c r="F3018" i="15" s="1"/>
  <c r="G3018" i="15" s="1"/>
  <c r="C3018" i="15" s="1"/>
  <c r="D3018" i="15" s="1"/>
  <c r="H3018" i="15" s="1"/>
  <c r="AF3018" i="15" s="1"/>
  <c r="E918" i="11"/>
  <c r="I3018" i="15"/>
  <c r="N3018" i="15"/>
  <c r="O3018" i="15" s="1"/>
  <c r="P3018" i="15" s="1"/>
  <c r="L3018" i="15"/>
  <c r="S3018" i="15"/>
  <c r="Q3017" i="15"/>
  <c r="R3017" i="15" s="1"/>
  <c r="T3017" i="15" s="1"/>
  <c r="AB3017" i="15" s="1"/>
  <c r="AG3015" i="15"/>
  <c r="AH3015" i="15" s="1"/>
  <c r="AC3017" i="15" l="1"/>
  <c r="AD3017" i="15" s="1"/>
  <c r="AG3017" i="15" s="1"/>
  <c r="Z3017" i="15"/>
  <c r="Q3018" i="15"/>
  <c r="AE3016" i="15"/>
  <c r="AG3016" i="15"/>
  <c r="W3018" i="15"/>
  <c r="X3018" i="15" s="1"/>
  <c r="B3020" i="15"/>
  <c r="V3019" i="15"/>
  <c r="U3019" i="15"/>
  <c r="Y3019" i="15"/>
  <c r="J3019" i="15"/>
  <c r="E3019" i="15"/>
  <c r="F3019" i="15" s="1"/>
  <c r="G3019" i="15" s="1"/>
  <c r="C3019" i="15" s="1"/>
  <c r="D3019" i="15" s="1"/>
  <c r="H3019" i="15" s="1"/>
  <c r="AF3019" i="15" s="1"/>
  <c r="E917" i="11"/>
  <c r="I3019" i="15"/>
  <c r="N3019" i="15"/>
  <c r="O3019" i="15" s="1"/>
  <c r="P3019" i="15" s="1"/>
  <c r="L3019" i="15"/>
  <c r="S3019" i="15"/>
  <c r="R3018" i="15"/>
  <c r="T3018" i="15" s="1"/>
  <c r="AB3018" i="15" s="1"/>
  <c r="K3018" i="15"/>
  <c r="M3018" i="15" s="1"/>
  <c r="AI3015" i="15"/>
  <c r="C921" i="11" s="1"/>
  <c r="AJ3015" i="15"/>
  <c r="D921" i="11" s="1"/>
  <c r="AE3017" i="15" l="1"/>
  <c r="AH3017" i="15" s="1"/>
  <c r="AJ3017" i="15" s="1"/>
  <c r="D919" i="11" s="1"/>
  <c r="AC3018" i="15"/>
  <c r="AD3018" i="15" s="1"/>
  <c r="W3019" i="15"/>
  <c r="X3019" i="15" s="1"/>
  <c r="AA3019" i="15" s="1"/>
  <c r="B3021" i="15"/>
  <c r="V3020" i="15"/>
  <c r="U3020" i="15"/>
  <c r="Y3020" i="15"/>
  <c r="J3020" i="15"/>
  <c r="E3020" i="15"/>
  <c r="F3020" i="15" s="1"/>
  <c r="G3020" i="15" s="1"/>
  <c r="C3020" i="15" s="1"/>
  <c r="D3020" i="15" s="1"/>
  <c r="H3020" i="15" s="1"/>
  <c r="AF3020" i="15" s="1"/>
  <c r="E916" i="11"/>
  <c r="I3020" i="15"/>
  <c r="N3020" i="15"/>
  <c r="O3020" i="15" s="1"/>
  <c r="P3020" i="15" s="1"/>
  <c r="L3020" i="15"/>
  <c r="S3020" i="15"/>
  <c r="AA3018" i="15"/>
  <c r="Z3018" i="15"/>
  <c r="Q3019" i="15"/>
  <c r="R3019" i="15" s="1"/>
  <c r="T3019" i="15" s="1"/>
  <c r="AB3019" i="15" s="1"/>
  <c r="AC3019" i="15" s="1"/>
  <c r="AD3019" i="15" s="1"/>
  <c r="AH3016" i="15"/>
  <c r="K3019" i="15"/>
  <c r="M3019" i="15" s="1"/>
  <c r="AG3018" i="15" l="1"/>
  <c r="AI3017" i="15"/>
  <c r="C919" i="11" s="1"/>
  <c r="Z3019" i="15"/>
  <c r="Q3020" i="15"/>
  <c r="R3020" i="15" s="1"/>
  <c r="T3020" i="15" s="1"/>
  <c r="AB3020" i="15" s="1"/>
  <c r="AE3019" i="15"/>
  <c r="W3020" i="15"/>
  <c r="X3020" i="15" s="1"/>
  <c r="AJ3016" i="15"/>
  <c r="D920" i="11" s="1"/>
  <c r="AI3016" i="15"/>
  <c r="C920" i="11" s="1"/>
  <c r="B3022" i="15"/>
  <c r="V3021" i="15"/>
  <c r="U3021" i="15"/>
  <c r="Y3021" i="15"/>
  <c r="J3021" i="15"/>
  <c r="E3021" i="15"/>
  <c r="F3021" i="15" s="1"/>
  <c r="G3021" i="15" s="1"/>
  <c r="C3021" i="15" s="1"/>
  <c r="D3021" i="15" s="1"/>
  <c r="H3021" i="15" s="1"/>
  <c r="AF3021" i="15" s="1"/>
  <c r="E915" i="11"/>
  <c r="I3021" i="15"/>
  <c r="N3021" i="15"/>
  <c r="O3021" i="15" s="1"/>
  <c r="P3021" i="15" s="1"/>
  <c r="L3021" i="15"/>
  <c r="S3021" i="15"/>
  <c r="AG3019" i="15"/>
  <c r="AH3019" i="15" s="1"/>
  <c r="AE3018" i="15"/>
  <c r="AH3018" i="15" s="1"/>
  <c r="K3020" i="15"/>
  <c r="M3020" i="15" s="1"/>
  <c r="W3021" i="15" l="1"/>
  <c r="X3021" i="15" s="1"/>
  <c r="AA3021" i="15" s="1"/>
  <c r="AJ3019" i="15"/>
  <c r="D917" i="11" s="1"/>
  <c r="AI3019" i="15"/>
  <c r="C917" i="11" s="1"/>
  <c r="AJ3018" i="15"/>
  <c r="D918" i="11" s="1"/>
  <c r="AI3018" i="15"/>
  <c r="C918" i="11" s="1"/>
  <c r="B3023" i="15"/>
  <c r="V3022" i="15"/>
  <c r="U3022" i="15"/>
  <c r="Y3022" i="15"/>
  <c r="J3022" i="15"/>
  <c r="E3022" i="15"/>
  <c r="F3022" i="15" s="1"/>
  <c r="G3022" i="15" s="1"/>
  <c r="C3022" i="15" s="1"/>
  <c r="D3022" i="15" s="1"/>
  <c r="H3022" i="15" s="1"/>
  <c r="AF3022" i="15" s="1"/>
  <c r="E914" i="11"/>
  <c r="I3022" i="15"/>
  <c r="N3022" i="15"/>
  <c r="O3022" i="15" s="1"/>
  <c r="P3022" i="15" s="1"/>
  <c r="L3022" i="15"/>
  <c r="S3022" i="15"/>
  <c r="AC3020" i="15"/>
  <c r="AD3020" i="15" s="1"/>
  <c r="Q3021" i="15"/>
  <c r="R3021" i="15" s="1"/>
  <c r="T3021" i="15" s="1"/>
  <c r="AB3021" i="15" s="1"/>
  <c r="AA3020" i="15"/>
  <c r="Z3020" i="15"/>
  <c r="K3021" i="15"/>
  <c r="M3021" i="15" s="1"/>
  <c r="AC3021" i="15" l="1"/>
  <c r="AD3021" i="15" s="1"/>
  <c r="AG3021" i="15" s="1"/>
  <c r="Z3021" i="15"/>
  <c r="W3022" i="15"/>
  <c r="X3022" i="15" s="1"/>
  <c r="Z3022" i="15" s="1"/>
  <c r="B3024" i="15"/>
  <c r="V3023" i="15"/>
  <c r="U3023" i="15"/>
  <c r="Y3023" i="15"/>
  <c r="J3023" i="15"/>
  <c r="E3023" i="15"/>
  <c r="F3023" i="15" s="1"/>
  <c r="G3023" i="15" s="1"/>
  <c r="C3023" i="15" s="1"/>
  <c r="D3023" i="15" s="1"/>
  <c r="H3023" i="15" s="1"/>
  <c r="AF3023" i="15" s="1"/>
  <c r="E913" i="11"/>
  <c r="I3023" i="15"/>
  <c r="N3023" i="15"/>
  <c r="O3023" i="15" s="1"/>
  <c r="P3023" i="15" s="1"/>
  <c r="L3023" i="15"/>
  <c r="S3023" i="15"/>
  <c r="AE3020" i="15"/>
  <c r="AG3020" i="15"/>
  <c r="Q3022" i="15"/>
  <c r="R3022" i="15" s="1"/>
  <c r="T3022" i="15" s="1"/>
  <c r="AB3022" i="15" s="1"/>
  <c r="K3022" i="15"/>
  <c r="M3022" i="15" s="1"/>
  <c r="K3023" i="15" l="1"/>
  <c r="AE3021" i="15"/>
  <c r="AH3021" i="15" s="1"/>
  <c r="AC3022" i="15"/>
  <c r="AD3022" i="15" s="1"/>
  <c r="W3023" i="15"/>
  <c r="X3023" i="15" s="1"/>
  <c r="AA3023" i="15" s="1"/>
  <c r="AA3022" i="15"/>
  <c r="B3025" i="15"/>
  <c r="V3024" i="15"/>
  <c r="U3024" i="15"/>
  <c r="Y3024" i="15"/>
  <c r="J3024" i="15"/>
  <c r="E3024" i="15"/>
  <c r="F3024" i="15" s="1"/>
  <c r="G3024" i="15" s="1"/>
  <c r="C3024" i="15" s="1"/>
  <c r="D3024" i="15" s="1"/>
  <c r="H3024" i="15" s="1"/>
  <c r="AF3024" i="15" s="1"/>
  <c r="E912" i="11"/>
  <c r="I3024" i="15"/>
  <c r="N3024" i="15"/>
  <c r="O3024" i="15" s="1"/>
  <c r="P3024" i="15" s="1"/>
  <c r="L3024" i="15"/>
  <c r="S3024" i="15"/>
  <c r="AH3020" i="15"/>
  <c r="Q3023" i="15"/>
  <c r="R3023" i="15" s="1"/>
  <c r="T3023" i="15" s="1"/>
  <c r="AB3023" i="15" s="1"/>
  <c r="AC3023" i="15" s="1"/>
  <c r="AD3023" i="15" s="1"/>
  <c r="M3023" i="15"/>
  <c r="AJ3021" i="15" l="1"/>
  <c r="D915" i="11" s="1"/>
  <c r="AI3021" i="15"/>
  <c r="C915" i="11" s="1"/>
  <c r="AG3022" i="15"/>
  <c r="Z3023" i="15"/>
  <c r="AE3022" i="15"/>
  <c r="AH3022" i="15" s="1"/>
  <c r="AJ3022" i="15" s="1"/>
  <c r="D914" i="11" s="1"/>
  <c r="AE3023" i="15"/>
  <c r="AG3023" i="15"/>
  <c r="W3024" i="15"/>
  <c r="X3024" i="15" s="1"/>
  <c r="B3026" i="15"/>
  <c r="V3025" i="15"/>
  <c r="U3025" i="15"/>
  <c r="Y3025" i="15"/>
  <c r="J3025" i="15"/>
  <c r="E3025" i="15"/>
  <c r="F3025" i="15" s="1"/>
  <c r="G3025" i="15" s="1"/>
  <c r="C3025" i="15" s="1"/>
  <c r="D3025" i="15" s="1"/>
  <c r="H3025" i="15" s="1"/>
  <c r="AF3025" i="15" s="1"/>
  <c r="E911" i="11"/>
  <c r="I3025" i="15"/>
  <c r="N3025" i="15"/>
  <c r="O3025" i="15" s="1"/>
  <c r="P3025" i="15" s="1"/>
  <c r="L3025" i="15"/>
  <c r="S3025" i="15"/>
  <c r="AI3020" i="15"/>
  <c r="C916" i="11" s="1"/>
  <c r="AJ3020" i="15"/>
  <c r="D916" i="11" s="1"/>
  <c r="Q3024" i="15"/>
  <c r="R3024" i="15" s="1"/>
  <c r="T3024" i="15" s="1"/>
  <c r="AB3024" i="15" s="1"/>
  <c r="K3024" i="15"/>
  <c r="M3024" i="15" s="1"/>
  <c r="AC3024" i="15" l="1"/>
  <c r="AD3024" i="15" s="1"/>
  <c r="AI3022" i="15"/>
  <c r="C914" i="11" s="1"/>
  <c r="AH3023" i="15"/>
  <c r="AJ3023" i="15" s="1"/>
  <c r="D913" i="11" s="1"/>
  <c r="W3025" i="15"/>
  <c r="X3025" i="15" s="1"/>
  <c r="B3027" i="15"/>
  <c r="V3026" i="15"/>
  <c r="U3026" i="15"/>
  <c r="Y3026" i="15"/>
  <c r="J3026" i="15"/>
  <c r="E3026" i="15"/>
  <c r="F3026" i="15" s="1"/>
  <c r="G3026" i="15" s="1"/>
  <c r="C3026" i="15" s="1"/>
  <c r="D3026" i="15" s="1"/>
  <c r="H3026" i="15" s="1"/>
  <c r="AF3026" i="15" s="1"/>
  <c r="E910" i="11"/>
  <c r="I3026" i="15"/>
  <c r="N3026" i="15"/>
  <c r="O3026" i="15" s="1"/>
  <c r="P3026" i="15" s="1"/>
  <c r="L3026" i="15"/>
  <c r="S3026" i="15"/>
  <c r="Z3024" i="15"/>
  <c r="AA3024" i="15"/>
  <c r="Q3025" i="15"/>
  <c r="R3025" i="15" s="1"/>
  <c r="T3025" i="15" s="1"/>
  <c r="AB3025" i="15" s="1"/>
  <c r="K3025" i="15"/>
  <c r="M3025" i="15" s="1"/>
  <c r="AG3024" i="15" l="1"/>
  <c r="AC3025" i="15"/>
  <c r="AD3025" i="15" s="1"/>
  <c r="W3026" i="15"/>
  <c r="X3026" i="15" s="1"/>
  <c r="Z3026" i="15" s="1"/>
  <c r="AI3023" i="15"/>
  <c r="C913" i="11" s="1"/>
  <c r="Q3026" i="15"/>
  <c r="R3026" i="15" s="1"/>
  <c r="T3026" i="15" s="1"/>
  <c r="AB3026" i="15" s="1"/>
  <c r="K3026" i="15"/>
  <c r="M3026" i="15" s="1"/>
  <c r="B3028" i="15"/>
  <c r="V3027" i="15"/>
  <c r="U3027" i="15"/>
  <c r="Y3027" i="15"/>
  <c r="J3027" i="15"/>
  <c r="E3027" i="15"/>
  <c r="F3027" i="15" s="1"/>
  <c r="G3027" i="15" s="1"/>
  <c r="C3027" i="15" s="1"/>
  <c r="D3027" i="15" s="1"/>
  <c r="H3027" i="15" s="1"/>
  <c r="AF3027" i="15" s="1"/>
  <c r="E909" i="11"/>
  <c r="I3027" i="15"/>
  <c r="N3027" i="15"/>
  <c r="O3027" i="15" s="1"/>
  <c r="P3027" i="15" s="1"/>
  <c r="L3027" i="15"/>
  <c r="S3027" i="15"/>
  <c r="Z3025" i="15"/>
  <c r="AA3025" i="15"/>
  <c r="AE3024" i="15"/>
  <c r="AH3024" i="15" s="1"/>
  <c r="AE3025" i="15" l="1"/>
  <c r="W3027" i="15"/>
  <c r="X3027" i="15" s="1"/>
  <c r="AA3027" i="15" s="1"/>
  <c r="AA3026" i="15"/>
  <c r="AI3024" i="15"/>
  <c r="C912" i="11" s="1"/>
  <c r="AJ3024" i="15"/>
  <c r="D912" i="11" s="1"/>
  <c r="B3029" i="15"/>
  <c r="V3028" i="15"/>
  <c r="U3028" i="15"/>
  <c r="Y3028" i="15"/>
  <c r="J3028" i="15"/>
  <c r="E3028" i="15"/>
  <c r="F3028" i="15" s="1"/>
  <c r="G3028" i="15" s="1"/>
  <c r="C3028" i="15" s="1"/>
  <c r="D3028" i="15" s="1"/>
  <c r="H3028" i="15" s="1"/>
  <c r="AF3028" i="15" s="1"/>
  <c r="E908" i="11"/>
  <c r="I3028" i="15"/>
  <c r="N3028" i="15"/>
  <c r="O3028" i="15" s="1"/>
  <c r="P3028" i="15" s="1"/>
  <c r="L3028" i="15"/>
  <c r="S3028" i="15"/>
  <c r="AC3026" i="15"/>
  <c r="AD3026" i="15" s="1"/>
  <c r="Q3027" i="15"/>
  <c r="R3027" i="15" s="1"/>
  <c r="T3027" i="15" s="1"/>
  <c r="AB3027" i="15" s="1"/>
  <c r="AC3027" i="15" s="1"/>
  <c r="AD3027" i="15" s="1"/>
  <c r="K3027" i="15"/>
  <c r="M3027" i="15" s="1"/>
  <c r="AG3025" i="15"/>
  <c r="AH3025" i="15" s="1"/>
  <c r="Z3027" i="15" l="1"/>
  <c r="AJ3025" i="15"/>
  <c r="D911" i="11" s="1"/>
  <c r="AI3025" i="15"/>
  <c r="C911" i="11" s="1"/>
  <c r="AG3027" i="15"/>
  <c r="AE3027" i="15"/>
  <c r="W3028" i="15"/>
  <c r="X3028" i="15" s="1"/>
  <c r="B3030" i="15"/>
  <c r="V3029" i="15"/>
  <c r="U3029" i="15"/>
  <c r="Y3029" i="15"/>
  <c r="J3029" i="15"/>
  <c r="E3029" i="15"/>
  <c r="F3029" i="15" s="1"/>
  <c r="G3029" i="15" s="1"/>
  <c r="C3029" i="15" s="1"/>
  <c r="D3029" i="15" s="1"/>
  <c r="H3029" i="15" s="1"/>
  <c r="AF3029" i="15" s="1"/>
  <c r="E907" i="11"/>
  <c r="I3029" i="15"/>
  <c r="N3029" i="15"/>
  <c r="O3029" i="15" s="1"/>
  <c r="P3029" i="15" s="1"/>
  <c r="L3029" i="15"/>
  <c r="S3029" i="15"/>
  <c r="Q3028" i="15"/>
  <c r="R3028" i="15" s="1"/>
  <c r="T3028" i="15" s="1"/>
  <c r="AB3028" i="15" s="1"/>
  <c r="AG3026" i="15"/>
  <c r="AE3026" i="15"/>
  <c r="K3028" i="15"/>
  <c r="M3028" i="15" s="1"/>
  <c r="AC3028" i="15" l="1"/>
  <c r="AD3028" i="15" s="1"/>
  <c r="W3029" i="15"/>
  <c r="X3029" i="15" s="1"/>
  <c r="AA3029" i="15" s="1"/>
  <c r="AH3026" i="15"/>
  <c r="AJ3026" i="15" s="1"/>
  <c r="D910" i="11" s="1"/>
  <c r="B3031" i="15"/>
  <c r="V3030" i="15"/>
  <c r="U3030" i="15"/>
  <c r="Y3030" i="15"/>
  <c r="J3030" i="15"/>
  <c r="E3030" i="15"/>
  <c r="F3030" i="15" s="1"/>
  <c r="G3030" i="15" s="1"/>
  <c r="C3030" i="15" s="1"/>
  <c r="D3030" i="15" s="1"/>
  <c r="H3030" i="15" s="1"/>
  <c r="AF3030" i="15" s="1"/>
  <c r="E906" i="11"/>
  <c r="I3030" i="15"/>
  <c r="N3030" i="15"/>
  <c r="O3030" i="15" s="1"/>
  <c r="P3030" i="15" s="1"/>
  <c r="L3030" i="15"/>
  <c r="S3030" i="15"/>
  <c r="Z3028" i="15"/>
  <c r="AA3028" i="15"/>
  <c r="AH3027" i="15"/>
  <c r="Q3029" i="15"/>
  <c r="R3029" i="15" s="1"/>
  <c r="T3029" i="15" s="1"/>
  <c r="AB3029" i="15" s="1"/>
  <c r="K3029" i="15"/>
  <c r="M3029" i="15" s="1"/>
  <c r="K3030" i="15" l="1"/>
  <c r="M3030" i="15" s="1"/>
  <c r="AE3028" i="15"/>
  <c r="Z3029" i="15"/>
  <c r="AI3026" i="15"/>
  <c r="C910" i="11" s="1"/>
  <c r="Q3030" i="15"/>
  <c r="R3030" i="15" s="1"/>
  <c r="T3030" i="15" s="1"/>
  <c r="AB3030" i="15" s="1"/>
  <c r="AC3029" i="15"/>
  <c r="AD3029" i="15" s="1"/>
  <c r="AE3029" i="15" s="1"/>
  <c r="W3030" i="15"/>
  <c r="X3030" i="15" s="1"/>
  <c r="B3032" i="15"/>
  <c r="V3031" i="15"/>
  <c r="U3031" i="15"/>
  <c r="Y3031" i="15"/>
  <c r="J3031" i="15"/>
  <c r="E3031" i="15"/>
  <c r="F3031" i="15" s="1"/>
  <c r="G3031" i="15" s="1"/>
  <c r="C3031" i="15" s="1"/>
  <c r="D3031" i="15" s="1"/>
  <c r="H3031" i="15" s="1"/>
  <c r="AF3031" i="15" s="1"/>
  <c r="E905" i="11"/>
  <c r="I3031" i="15"/>
  <c r="N3031" i="15"/>
  <c r="O3031" i="15" s="1"/>
  <c r="P3031" i="15" s="1"/>
  <c r="L3031" i="15"/>
  <c r="S3031" i="15"/>
  <c r="AI3027" i="15"/>
  <c r="C909" i="11" s="1"/>
  <c r="AJ3027" i="15"/>
  <c r="D909" i="11" s="1"/>
  <c r="AG3028" i="15"/>
  <c r="AH3028" i="15" s="1"/>
  <c r="AG3029" i="15" l="1"/>
  <c r="AH3029" i="15" s="1"/>
  <c r="AI3029" i="15" s="1"/>
  <c r="C907" i="11" s="1"/>
  <c r="Q3031" i="15"/>
  <c r="AC3030" i="15"/>
  <c r="AD3030" i="15" s="1"/>
  <c r="K3031" i="15"/>
  <c r="M3031" i="15" s="1"/>
  <c r="AJ3028" i="15"/>
  <c r="D908" i="11" s="1"/>
  <c r="AI3028" i="15"/>
  <c r="C908" i="11" s="1"/>
  <c r="W3031" i="15"/>
  <c r="X3031" i="15" s="1"/>
  <c r="B3033" i="15"/>
  <c r="V3032" i="15"/>
  <c r="U3032" i="15"/>
  <c r="Y3032" i="15"/>
  <c r="J3032" i="15"/>
  <c r="E3032" i="15"/>
  <c r="F3032" i="15" s="1"/>
  <c r="G3032" i="15" s="1"/>
  <c r="C3032" i="15" s="1"/>
  <c r="D3032" i="15" s="1"/>
  <c r="H3032" i="15" s="1"/>
  <c r="AF3032" i="15" s="1"/>
  <c r="E904" i="11"/>
  <c r="I3032" i="15"/>
  <c r="N3032" i="15"/>
  <c r="O3032" i="15" s="1"/>
  <c r="P3032" i="15" s="1"/>
  <c r="L3032" i="15"/>
  <c r="S3032" i="15"/>
  <c r="Z3030" i="15"/>
  <c r="AA3030" i="15"/>
  <c r="R3031" i="15"/>
  <c r="T3031" i="15" s="1"/>
  <c r="AB3031" i="15" s="1"/>
  <c r="AC3031" i="15" s="1"/>
  <c r="AD3031" i="15" s="1"/>
  <c r="W3032" i="15" l="1"/>
  <c r="X3032" i="15" s="1"/>
  <c r="Z3032" i="15" s="1"/>
  <c r="AJ3029" i="15"/>
  <c r="D907" i="11" s="1"/>
  <c r="AG3030" i="15"/>
  <c r="Q3032" i="15"/>
  <c r="R3032" i="15" s="1"/>
  <c r="T3032" i="15" s="1"/>
  <c r="AB3032" i="15" s="1"/>
  <c r="AE3030" i="15"/>
  <c r="AH3030" i="15" s="1"/>
  <c r="B3034" i="15"/>
  <c r="V3033" i="15"/>
  <c r="U3033" i="15"/>
  <c r="Y3033" i="15"/>
  <c r="J3033" i="15"/>
  <c r="E3033" i="15"/>
  <c r="F3033" i="15" s="1"/>
  <c r="G3033" i="15" s="1"/>
  <c r="C3033" i="15" s="1"/>
  <c r="D3033" i="15" s="1"/>
  <c r="H3033" i="15" s="1"/>
  <c r="AF3033" i="15" s="1"/>
  <c r="E903" i="11"/>
  <c r="I3033" i="15"/>
  <c r="N3033" i="15"/>
  <c r="O3033" i="15" s="1"/>
  <c r="P3033" i="15" s="1"/>
  <c r="L3033" i="15"/>
  <c r="S3033" i="15"/>
  <c r="AA3031" i="15"/>
  <c r="AE3031" i="15" s="1"/>
  <c r="Z3031" i="15"/>
  <c r="K3032" i="15"/>
  <c r="M3032" i="15" s="1"/>
  <c r="AA3032" i="15" l="1"/>
  <c r="W3033" i="15"/>
  <c r="X3033" i="15" s="1"/>
  <c r="AA3033" i="15" s="1"/>
  <c r="Q3033" i="15"/>
  <c r="R3033" i="15" s="1"/>
  <c r="T3033" i="15" s="1"/>
  <c r="AB3033" i="15" s="1"/>
  <c r="B3035" i="15"/>
  <c r="V3034" i="15"/>
  <c r="U3034" i="15"/>
  <c r="Y3034" i="15"/>
  <c r="J3034" i="15"/>
  <c r="E3034" i="15"/>
  <c r="F3034" i="15" s="1"/>
  <c r="G3034" i="15" s="1"/>
  <c r="C3034" i="15" s="1"/>
  <c r="D3034" i="15" s="1"/>
  <c r="H3034" i="15" s="1"/>
  <c r="AF3034" i="15" s="1"/>
  <c r="E902" i="11"/>
  <c r="I3034" i="15"/>
  <c r="N3034" i="15"/>
  <c r="O3034" i="15" s="1"/>
  <c r="P3034" i="15" s="1"/>
  <c r="L3034" i="15"/>
  <c r="S3034" i="15"/>
  <c r="AC3032" i="15"/>
  <c r="AD3032" i="15" s="1"/>
  <c r="AJ3030" i="15"/>
  <c r="D906" i="11" s="1"/>
  <c r="AI3030" i="15"/>
  <c r="C906" i="11" s="1"/>
  <c r="K3033" i="15"/>
  <c r="M3033" i="15" s="1"/>
  <c r="AG3031" i="15"/>
  <c r="AH3031" i="15" s="1"/>
  <c r="W3034" i="15" l="1"/>
  <c r="X3034" i="15" s="1"/>
  <c r="AA3034" i="15" s="1"/>
  <c r="Z3033" i="15"/>
  <c r="Q3034" i="15"/>
  <c r="R3034" i="15" s="1"/>
  <c r="T3034" i="15" s="1"/>
  <c r="AB3034" i="15" s="1"/>
  <c r="K3034" i="15"/>
  <c r="AI3031" i="15"/>
  <c r="C905" i="11" s="1"/>
  <c r="AJ3031" i="15"/>
  <c r="D905" i="11" s="1"/>
  <c r="AG3032" i="15"/>
  <c r="AE3032" i="15"/>
  <c r="B3036" i="15"/>
  <c r="V3035" i="15"/>
  <c r="U3035" i="15"/>
  <c r="Y3035" i="15"/>
  <c r="J3035" i="15"/>
  <c r="E3035" i="15"/>
  <c r="F3035" i="15" s="1"/>
  <c r="G3035" i="15" s="1"/>
  <c r="C3035" i="15" s="1"/>
  <c r="D3035" i="15" s="1"/>
  <c r="H3035" i="15" s="1"/>
  <c r="AF3035" i="15" s="1"/>
  <c r="E901" i="11"/>
  <c r="I3035" i="15"/>
  <c r="N3035" i="15"/>
  <c r="O3035" i="15" s="1"/>
  <c r="P3035" i="15" s="1"/>
  <c r="L3035" i="15"/>
  <c r="S3035" i="15"/>
  <c r="AC3033" i="15"/>
  <c r="AD3033" i="15" s="1"/>
  <c r="M3034" i="15"/>
  <c r="Z3034" i="15" l="1"/>
  <c r="W3035" i="15"/>
  <c r="X3035" i="15" s="1"/>
  <c r="AA3035" i="15" s="1"/>
  <c r="AC3034" i="15"/>
  <c r="AD3034" i="15" s="1"/>
  <c r="AG3034" i="15" s="1"/>
  <c r="AH3032" i="15"/>
  <c r="AJ3032" i="15" s="1"/>
  <c r="D904" i="11" s="1"/>
  <c r="B3037" i="15"/>
  <c r="V3036" i="15"/>
  <c r="U3036" i="15"/>
  <c r="Y3036" i="15"/>
  <c r="J3036" i="15"/>
  <c r="E3036" i="15"/>
  <c r="F3036" i="15" s="1"/>
  <c r="G3036" i="15" s="1"/>
  <c r="C3036" i="15" s="1"/>
  <c r="D3036" i="15" s="1"/>
  <c r="H3036" i="15" s="1"/>
  <c r="AF3036" i="15" s="1"/>
  <c r="E900" i="11"/>
  <c r="I3036" i="15"/>
  <c r="N3036" i="15"/>
  <c r="O3036" i="15" s="1"/>
  <c r="P3036" i="15" s="1"/>
  <c r="L3036" i="15"/>
  <c r="S3036" i="15"/>
  <c r="AE3033" i="15"/>
  <c r="AG3033" i="15"/>
  <c r="Q3035" i="15"/>
  <c r="R3035" i="15" s="1"/>
  <c r="T3035" i="15" s="1"/>
  <c r="AB3035" i="15" s="1"/>
  <c r="K3035" i="15"/>
  <c r="M3035" i="15" s="1"/>
  <c r="AC3035" i="15" l="1"/>
  <c r="AD3035" i="15" s="1"/>
  <c r="AG3035" i="15" s="1"/>
  <c r="Z3035" i="15"/>
  <c r="W3036" i="15"/>
  <c r="X3036" i="15" s="1"/>
  <c r="AA3036" i="15" s="1"/>
  <c r="Q3036" i="15"/>
  <c r="R3036" i="15" s="1"/>
  <c r="T3036" i="15" s="1"/>
  <c r="AB3036" i="15" s="1"/>
  <c r="AE3034" i="15"/>
  <c r="AH3034" i="15" s="1"/>
  <c r="AJ3034" i="15" s="1"/>
  <c r="D902" i="11" s="1"/>
  <c r="AI3032" i="15"/>
  <c r="C904" i="11" s="1"/>
  <c r="AH3033" i="15"/>
  <c r="AI3033" i="15" s="1"/>
  <c r="C903" i="11" s="1"/>
  <c r="B3038" i="15"/>
  <c r="V3037" i="15"/>
  <c r="U3037" i="15"/>
  <c r="Y3037" i="15"/>
  <c r="J3037" i="15"/>
  <c r="E3037" i="15"/>
  <c r="F3037" i="15" s="1"/>
  <c r="G3037" i="15" s="1"/>
  <c r="C3037" i="15" s="1"/>
  <c r="D3037" i="15" s="1"/>
  <c r="H3037" i="15" s="1"/>
  <c r="AF3037" i="15" s="1"/>
  <c r="E899" i="11"/>
  <c r="I3037" i="15"/>
  <c r="N3037" i="15"/>
  <c r="O3037" i="15" s="1"/>
  <c r="P3037" i="15" s="1"/>
  <c r="L3037" i="15"/>
  <c r="S3037" i="15"/>
  <c r="K3036" i="15"/>
  <c r="M3036" i="15" s="1"/>
  <c r="AE3035" i="15" l="1"/>
  <c r="AH3035" i="15" s="1"/>
  <c r="AI3035" i="15" s="1"/>
  <c r="C901" i="11" s="1"/>
  <c r="W3037" i="15"/>
  <c r="X3037" i="15" s="1"/>
  <c r="AA3037" i="15" s="1"/>
  <c r="Z3036" i="15"/>
  <c r="AI3034" i="15"/>
  <c r="C902" i="11" s="1"/>
  <c r="AJ3033" i="15"/>
  <c r="D903" i="11" s="1"/>
  <c r="B3039" i="15"/>
  <c r="V3038" i="15"/>
  <c r="U3038" i="15"/>
  <c r="Y3038" i="15"/>
  <c r="J3038" i="15"/>
  <c r="E3038" i="15"/>
  <c r="F3038" i="15" s="1"/>
  <c r="G3038" i="15" s="1"/>
  <c r="C3038" i="15" s="1"/>
  <c r="D3038" i="15" s="1"/>
  <c r="H3038" i="15" s="1"/>
  <c r="AF3038" i="15" s="1"/>
  <c r="E898" i="11"/>
  <c r="I3038" i="15"/>
  <c r="N3038" i="15"/>
  <c r="O3038" i="15" s="1"/>
  <c r="P3038" i="15" s="1"/>
  <c r="L3038" i="15"/>
  <c r="S3038" i="15"/>
  <c r="AC3036" i="15"/>
  <c r="AD3036" i="15" s="1"/>
  <c r="AE3036" i="15" s="1"/>
  <c r="Q3037" i="15"/>
  <c r="R3037" i="15" s="1"/>
  <c r="T3037" i="15" s="1"/>
  <c r="AB3037" i="15" s="1"/>
  <c r="AC3037" i="15" s="1"/>
  <c r="AD3037" i="15" s="1"/>
  <c r="K3037" i="15"/>
  <c r="M3037" i="15" s="1"/>
  <c r="Z3037" i="15" l="1"/>
  <c r="W3038" i="15"/>
  <c r="X3038" i="15" s="1"/>
  <c r="Z3038" i="15" s="1"/>
  <c r="AJ3035" i="15"/>
  <c r="D901" i="11" s="1"/>
  <c r="Q3038" i="15"/>
  <c r="R3038" i="15" s="1"/>
  <c r="T3038" i="15" s="1"/>
  <c r="AB3038" i="15" s="1"/>
  <c r="AE3037" i="15"/>
  <c r="AG3036" i="15"/>
  <c r="AH3036" i="15" s="1"/>
  <c r="K3038" i="15"/>
  <c r="M3038" i="15" s="1"/>
  <c r="B3040" i="15"/>
  <c r="V3039" i="15"/>
  <c r="U3039" i="15"/>
  <c r="Y3039" i="15"/>
  <c r="J3039" i="15"/>
  <c r="E3039" i="15"/>
  <c r="F3039" i="15" s="1"/>
  <c r="G3039" i="15" s="1"/>
  <c r="C3039" i="15" s="1"/>
  <c r="D3039" i="15" s="1"/>
  <c r="H3039" i="15" s="1"/>
  <c r="AF3039" i="15" s="1"/>
  <c r="E897" i="11"/>
  <c r="I3039" i="15"/>
  <c r="N3039" i="15"/>
  <c r="O3039" i="15" s="1"/>
  <c r="P3039" i="15" s="1"/>
  <c r="L3039" i="15"/>
  <c r="S3039" i="15"/>
  <c r="AG3037" i="15"/>
  <c r="AH3037" i="15" s="1"/>
  <c r="AA3038" i="15" l="1"/>
  <c r="W3039" i="15"/>
  <c r="X3039" i="15" s="1"/>
  <c r="Z3039" i="15" s="1"/>
  <c r="AC3038" i="15"/>
  <c r="AD3038" i="15" s="1"/>
  <c r="AJ3037" i="15"/>
  <c r="D899" i="11" s="1"/>
  <c r="AI3037" i="15"/>
  <c r="C899" i="11" s="1"/>
  <c r="AI3036" i="15"/>
  <c r="C900" i="11" s="1"/>
  <c r="AJ3036" i="15"/>
  <c r="D900" i="11" s="1"/>
  <c r="B3041" i="15"/>
  <c r="V3040" i="15"/>
  <c r="U3040" i="15"/>
  <c r="Y3040" i="15"/>
  <c r="J3040" i="15"/>
  <c r="E3040" i="15"/>
  <c r="F3040" i="15" s="1"/>
  <c r="G3040" i="15" s="1"/>
  <c r="C3040" i="15" s="1"/>
  <c r="D3040" i="15" s="1"/>
  <c r="H3040" i="15" s="1"/>
  <c r="AF3040" i="15" s="1"/>
  <c r="E896" i="11"/>
  <c r="I3040" i="15"/>
  <c r="N3040" i="15"/>
  <c r="O3040" i="15" s="1"/>
  <c r="P3040" i="15" s="1"/>
  <c r="L3040" i="15"/>
  <c r="S3040" i="15"/>
  <c r="Q3039" i="15"/>
  <c r="R3039" i="15" s="1"/>
  <c r="T3039" i="15" s="1"/>
  <c r="AB3039" i="15" s="1"/>
  <c r="K3039" i="15"/>
  <c r="M3039" i="15" s="1"/>
  <c r="AC3039" i="15" l="1"/>
  <c r="AD3039" i="15" s="1"/>
  <c r="AG3038" i="15"/>
  <c r="AA3039" i="15"/>
  <c r="W3040" i="15"/>
  <c r="X3040" i="15" s="1"/>
  <c r="Z3040" i="15" s="1"/>
  <c r="Q3040" i="15"/>
  <c r="R3040" i="15" s="1"/>
  <c r="T3040" i="15" s="1"/>
  <c r="AB3040" i="15" s="1"/>
  <c r="AE3038" i="15"/>
  <c r="AH3038" i="15" s="1"/>
  <c r="B3042" i="15"/>
  <c r="V3041" i="15"/>
  <c r="U3041" i="15"/>
  <c r="Y3041" i="15"/>
  <c r="J3041" i="15"/>
  <c r="E3041" i="15"/>
  <c r="F3041" i="15" s="1"/>
  <c r="G3041" i="15" s="1"/>
  <c r="C3041" i="15" s="1"/>
  <c r="D3041" i="15" s="1"/>
  <c r="H3041" i="15" s="1"/>
  <c r="AF3041" i="15" s="1"/>
  <c r="E895" i="11"/>
  <c r="I3041" i="15"/>
  <c r="N3041" i="15"/>
  <c r="O3041" i="15" s="1"/>
  <c r="P3041" i="15" s="1"/>
  <c r="L3041" i="15"/>
  <c r="S3041" i="15"/>
  <c r="K3040" i="15"/>
  <c r="M3040" i="15" s="1"/>
  <c r="AG3039" i="15" l="1"/>
  <c r="W3041" i="15"/>
  <c r="X3041" i="15" s="1"/>
  <c r="AA3041" i="15" s="1"/>
  <c r="AA3040" i="15"/>
  <c r="AE3039" i="15"/>
  <c r="AH3039" i="15" s="1"/>
  <c r="K3041" i="15"/>
  <c r="B3043" i="15"/>
  <c r="V3042" i="15"/>
  <c r="U3042" i="15"/>
  <c r="Y3042" i="15"/>
  <c r="J3042" i="15"/>
  <c r="E3042" i="15"/>
  <c r="F3042" i="15" s="1"/>
  <c r="G3042" i="15" s="1"/>
  <c r="C3042" i="15" s="1"/>
  <c r="D3042" i="15" s="1"/>
  <c r="H3042" i="15" s="1"/>
  <c r="AF3042" i="15" s="1"/>
  <c r="E894" i="11"/>
  <c r="I3042" i="15"/>
  <c r="N3042" i="15"/>
  <c r="O3042" i="15" s="1"/>
  <c r="P3042" i="15" s="1"/>
  <c r="L3042" i="15"/>
  <c r="S3042" i="15"/>
  <c r="AJ3038" i="15"/>
  <c r="D898" i="11" s="1"/>
  <c r="AI3038" i="15"/>
  <c r="C898" i="11" s="1"/>
  <c r="AC3040" i="15"/>
  <c r="AD3040" i="15" s="1"/>
  <c r="Q3041" i="15"/>
  <c r="R3041" i="15" s="1"/>
  <c r="T3041" i="15" s="1"/>
  <c r="AB3041" i="15" s="1"/>
  <c r="AC3041" i="15" s="1"/>
  <c r="AD3041" i="15" s="1"/>
  <c r="M3041" i="15"/>
  <c r="AI3039" i="15" l="1"/>
  <c r="C897" i="11" s="1"/>
  <c r="AJ3039" i="15"/>
  <c r="D897" i="11" s="1"/>
  <c r="Z3041" i="15"/>
  <c r="W3042" i="15"/>
  <c r="X3042" i="15" s="1"/>
  <c r="Z3042" i="15" s="1"/>
  <c r="AE3040" i="15"/>
  <c r="AG3041" i="15"/>
  <c r="B3044" i="15"/>
  <c r="V3043" i="15"/>
  <c r="U3043" i="15"/>
  <c r="Y3043" i="15"/>
  <c r="J3043" i="15"/>
  <c r="E3043" i="15"/>
  <c r="F3043" i="15" s="1"/>
  <c r="G3043" i="15" s="1"/>
  <c r="C3043" i="15" s="1"/>
  <c r="D3043" i="15" s="1"/>
  <c r="H3043" i="15" s="1"/>
  <c r="AF3043" i="15" s="1"/>
  <c r="E893" i="11"/>
  <c r="I3043" i="15"/>
  <c r="N3043" i="15"/>
  <c r="O3043" i="15" s="1"/>
  <c r="P3043" i="15" s="1"/>
  <c r="L3043" i="15"/>
  <c r="S3043" i="15"/>
  <c r="AE3041" i="15"/>
  <c r="AG3040" i="15"/>
  <c r="AH3040" i="15" s="1"/>
  <c r="Q3042" i="15"/>
  <c r="R3042" i="15" s="1"/>
  <c r="T3042" i="15" s="1"/>
  <c r="AB3042" i="15" s="1"/>
  <c r="K3042" i="15"/>
  <c r="M3042" i="15" s="1"/>
  <c r="AC3042" i="15" l="1"/>
  <c r="AD3042" i="15" s="1"/>
  <c r="AG3042" i="15" s="1"/>
  <c r="AH3041" i="15"/>
  <c r="AI3041" i="15" s="1"/>
  <c r="C895" i="11" s="1"/>
  <c r="AA3042" i="15"/>
  <c r="W3043" i="15"/>
  <c r="X3043" i="15" s="1"/>
  <c r="AA3043" i="15" s="1"/>
  <c r="Q3043" i="15"/>
  <c r="R3043" i="15" s="1"/>
  <c r="T3043" i="15" s="1"/>
  <c r="AB3043" i="15" s="1"/>
  <c r="AI3040" i="15"/>
  <c r="C896" i="11" s="1"/>
  <c r="AJ3040" i="15"/>
  <c r="D896" i="11" s="1"/>
  <c r="B3045" i="15"/>
  <c r="V3044" i="15"/>
  <c r="U3044" i="15"/>
  <c r="Y3044" i="15"/>
  <c r="J3044" i="15"/>
  <c r="E3044" i="15"/>
  <c r="F3044" i="15" s="1"/>
  <c r="G3044" i="15" s="1"/>
  <c r="C3044" i="15" s="1"/>
  <c r="D3044" i="15" s="1"/>
  <c r="H3044" i="15" s="1"/>
  <c r="AF3044" i="15" s="1"/>
  <c r="E892" i="11"/>
  <c r="I3044" i="15"/>
  <c r="N3044" i="15"/>
  <c r="O3044" i="15" s="1"/>
  <c r="P3044" i="15" s="1"/>
  <c r="L3044" i="15"/>
  <c r="S3044" i="15"/>
  <c r="K3043" i="15"/>
  <c r="M3043" i="15" s="1"/>
  <c r="AE3042" i="15" l="1"/>
  <c r="AH3042" i="15" s="1"/>
  <c r="AJ3042" i="15" s="1"/>
  <c r="D894" i="11" s="1"/>
  <c r="AJ3041" i="15"/>
  <c r="D895" i="11" s="1"/>
  <c r="W3044" i="15"/>
  <c r="X3044" i="15" s="1"/>
  <c r="Z3044" i="15" s="1"/>
  <c r="Z3043" i="15"/>
  <c r="B3046" i="15"/>
  <c r="V3045" i="15"/>
  <c r="U3045" i="15"/>
  <c r="Y3045" i="15"/>
  <c r="J3045" i="15"/>
  <c r="E3045" i="15"/>
  <c r="F3045" i="15" s="1"/>
  <c r="G3045" i="15" s="1"/>
  <c r="C3045" i="15" s="1"/>
  <c r="D3045" i="15" s="1"/>
  <c r="H3045" i="15" s="1"/>
  <c r="AF3045" i="15" s="1"/>
  <c r="E891" i="11"/>
  <c r="I3045" i="15"/>
  <c r="N3045" i="15"/>
  <c r="O3045" i="15" s="1"/>
  <c r="P3045" i="15" s="1"/>
  <c r="L3045" i="15"/>
  <c r="S3045" i="15"/>
  <c r="AC3043" i="15"/>
  <c r="AD3043" i="15" s="1"/>
  <c r="Q3044" i="15"/>
  <c r="R3044" i="15" s="1"/>
  <c r="T3044" i="15" s="1"/>
  <c r="AB3044" i="15" s="1"/>
  <c r="K3044" i="15"/>
  <c r="M3044" i="15" s="1"/>
  <c r="AC3044" i="15" l="1"/>
  <c r="AD3044" i="15" s="1"/>
  <c r="AA3044" i="15"/>
  <c r="AI3042" i="15"/>
  <c r="C894" i="11" s="1"/>
  <c r="W3045" i="15"/>
  <c r="X3045" i="15" s="1"/>
  <c r="AA3045" i="15" s="1"/>
  <c r="B3047" i="15"/>
  <c r="V3046" i="15"/>
  <c r="U3046" i="15"/>
  <c r="Y3046" i="15"/>
  <c r="J3046" i="15"/>
  <c r="E3046" i="15"/>
  <c r="F3046" i="15" s="1"/>
  <c r="G3046" i="15" s="1"/>
  <c r="C3046" i="15" s="1"/>
  <c r="D3046" i="15" s="1"/>
  <c r="H3046" i="15" s="1"/>
  <c r="AF3046" i="15" s="1"/>
  <c r="E890" i="11"/>
  <c r="I3046" i="15"/>
  <c r="N3046" i="15"/>
  <c r="O3046" i="15" s="1"/>
  <c r="P3046" i="15" s="1"/>
  <c r="L3046" i="15"/>
  <c r="S3046" i="15"/>
  <c r="AG3043" i="15"/>
  <c r="AE3043" i="15"/>
  <c r="Q3045" i="15"/>
  <c r="R3045" i="15" s="1"/>
  <c r="T3045" i="15" s="1"/>
  <c r="AB3045" i="15" s="1"/>
  <c r="K3045" i="15"/>
  <c r="M3045" i="15" s="1"/>
  <c r="AC3045" i="15" l="1"/>
  <c r="AD3045" i="15" s="1"/>
  <c r="AE3045" i="15" s="1"/>
  <c r="AE3044" i="15"/>
  <c r="AG3044" i="15"/>
  <c r="AH3044" i="15" s="1"/>
  <c r="Z3045" i="15"/>
  <c r="W3046" i="15"/>
  <c r="X3046" i="15" s="1"/>
  <c r="Z3046" i="15" s="1"/>
  <c r="AH3043" i="15"/>
  <c r="AJ3043" i="15" s="1"/>
  <c r="D893" i="11" s="1"/>
  <c r="B3048" i="15"/>
  <c r="V3047" i="15"/>
  <c r="U3047" i="15"/>
  <c r="Y3047" i="15"/>
  <c r="J3047" i="15"/>
  <c r="E3047" i="15"/>
  <c r="F3047" i="15" s="1"/>
  <c r="G3047" i="15" s="1"/>
  <c r="C3047" i="15" s="1"/>
  <c r="D3047" i="15" s="1"/>
  <c r="H3047" i="15" s="1"/>
  <c r="AF3047" i="15" s="1"/>
  <c r="E889" i="11"/>
  <c r="I3047" i="15"/>
  <c r="N3047" i="15"/>
  <c r="O3047" i="15" s="1"/>
  <c r="P3047" i="15" s="1"/>
  <c r="L3047" i="15"/>
  <c r="S3047" i="15"/>
  <c r="Q3046" i="15"/>
  <c r="R3046" i="15" s="1"/>
  <c r="T3046" i="15" s="1"/>
  <c r="AB3046" i="15" s="1"/>
  <c r="K3046" i="15"/>
  <c r="M3046" i="15" s="1"/>
  <c r="AG3045" i="15" l="1"/>
  <c r="AH3045" i="15" s="1"/>
  <c r="AC3046" i="15"/>
  <c r="AD3046" i="15" s="1"/>
  <c r="AI3044" i="15"/>
  <c r="C892" i="11" s="1"/>
  <c r="AJ3044" i="15"/>
  <c r="D892" i="11" s="1"/>
  <c r="AA3046" i="15"/>
  <c r="W3047" i="15"/>
  <c r="X3047" i="15" s="1"/>
  <c r="AA3047" i="15" s="1"/>
  <c r="Q3047" i="15"/>
  <c r="R3047" i="15" s="1"/>
  <c r="T3047" i="15" s="1"/>
  <c r="AB3047" i="15" s="1"/>
  <c r="AI3043" i="15"/>
  <c r="C893" i="11" s="1"/>
  <c r="B3049" i="15"/>
  <c r="V3048" i="15"/>
  <c r="U3048" i="15"/>
  <c r="Y3048" i="15"/>
  <c r="J3048" i="15"/>
  <c r="E3048" i="15"/>
  <c r="F3048" i="15" s="1"/>
  <c r="G3048" i="15" s="1"/>
  <c r="C3048" i="15" s="1"/>
  <c r="D3048" i="15" s="1"/>
  <c r="H3048" i="15" s="1"/>
  <c r="AF3048" i="15" s="1"/>
  <c r="E888" i="11"/>
  <c r="I3048" i="15"/>
  <c r="N3048" i="15"/>
  <c r="O3048" i="15" s="1"/>
  <c r="P3048" i="15" s="1"/>
  <c r="L3048" i="15"/>
  <c r="S3048" i="15"/>
  <c r="K3047" i="15"/>
  <c r="M3047" i="15" s="1"/>
  <c r="AE3046" i="15" l="1"/>
  <c r="Z3047" i="15"/>
  <c r="AG3046" i="15"/>
  <c r="AH3046" i="15" s="1"/>
  <c r="AJ3046" i="15" s="1"/>
  <c r="D890" i="11" s="1"/>
  <c r="W3048" i="15"/>
  <c r="X3048" i="15" s="1"/>
  <c r="Z3048" i="15" s="1"/>
  <c r="AC3047" i="15"/>
  <c r="AD3047" i="15" s="1"/>
  <c r="AG3047" i="15" s="1"/>
  <c r="Q3048" i="15"/>
  <c r="R3048" i="15" s="1"/>
  <c r="T3048" i="15" s="1"/>
  <c r="AB3048" i="15" s="1"/>
  <c r="K3048" i="15"/>
  <c r="M3048" i="15" s="1"/>
  <c r="B3050" i="15"/>
  <c r="V3049" i="15"/>
  <c r="U3049" i="15"/>
  <c r="Y3049" i="15"/>
  <c r="J3049" i="15"/>
  <c r="E3049" i="15"/>
  <c r="F3049" i="15" s="1"/>
  <c r="G3049" i="15" s="1"/>
  <c r="C3049" i="15" s="1"/>
  <c r="D3049" i="15" s="1"/>
  <c r="H3049" i="15" s="1"/>
  <c r="AF3049" i="15" s="1"/>
  <c r="E887" i="11"/>
  <c r="I3049" i="15"/>
  <c r="N3049" i="15"/>
  <c r="O3049" i="15" s="1"/>
  <c r="P3049" i="15" s="1"/>
  <c r="L3049" i="15"/>
  <c r="S3049" i="15"/>
  <c r="AJ3045" i="15"/>
  <c r="D891" i="11" s="1"/>
  <c r="AI3045" i="15"/>
  <c r="C891" i="11" s="1"/>
  <c r="AC3048" i="15" l="1"/>
  <c r="AD3048" i="15" s="1"/>
  <c r="AG3048" i="15" s="1"/>
  <c r="AA3048" i="15"/>
  <c r="W3049" i="15"/>
  <c r="X3049" i="15" s="1"/>
  <c r="AA3049" i="15" s="1"/>
  <c r="AI3046" i="15"/>
  <c r="C890" i="11" s="1"/>
  <c r="AE3047" i="15"/>
  <c r="AH3047" i="15" s="1"/>
  <c r="AJ3047" i="15" s="1"/>
  <c r="D889" i="11" s="1"/>
  <c r="Q3049" i="15"/>
  <c r="R3049" i="15" s="1"/>
  <c r="T3049" i="15" s="1"/>
  <c r="AB3049" i="15" s="1"/>
  <c r="B3051" i="15"/>
  <c r="V3050" i="15"/>
  <c r="U3050" i="15"/>
  <c r="Y3050" i="15"/>
  <c r="J3050" i="15"/>
  <c r="E3050" i="15"/>
  <c r="F3050" i="15" s="1"/>
  <c r="G3050" i="15" s="1"/>
  <c r="C3050" i="15" s="1"/>
  <c r="D3050" i="15" s="1"/>
  <c r="H3050" i="15" s="1"/>
  <c r="AF3050" i="15" s="1"/>
  <c r="E886" i="11"/>
  <c r="I3050" i="15"/>
  <c r="N3050" i="15"/>
  <c r="O3050" i="15" s="1"/>
  <c r="P3050" i="15" s="1"/>
  <c r="L3050" i="15"/>
  <c r="S3050" i="15"/>
  <c r="K3049" i="15"/>
  <c r="M3049" i="15" s="1"/>
  <c r="AE3048" i="15" l="1"/>
  <c r="AH3048" i="15" s="1"/>
  <c r="Z3049" i="15"/>
  <c r="AI3047" i="15"/>
  <c r="C889" i="11" s="1"/>
  <c r="K3050" i="15"/>
  <c r="M3050" i="15" s="1"/>
  <c r="Q3050" i="15"/>
  <c r="R3050" i="15" s="1"/>
  <c r="T3050" i="15" s="1"/>
  <c r="AB3050" i="15" s="1"/>
  <c r="W3050" i="15"/>
  <c r="X3050" i="15" s="1"/>
  <c r="B3052" i="15"/>
  <c r="V3051" i="15"/>
  <c r="U3051" i="15"/>
  <c r="Y3051" i="15"/>
  <c r="J3051" i="15"/>
  <c r="E3051" i="15"/>
  <c r="F3051" i="15" s="1"/>
  <c r="G3051" i="15" s="1"/>
  <c r="C3051" i="15" s="1"/>
  <c r="D3051" i="15" s="1"/>
  <c r="H3051" i="15" s="1"/>
  <c r="AF3051" i="15" s="1"/>
  <c r="E885" i="11"/>
  <c r="I3051" i="15"/>
  <c r="N3051" i="15"/>
  <c r="O3051" i="15" s="1"/>
  <c r="P3051" i="15" s="1"/>
  <c r="L3051" i="15"/>
  <c r="S3051" i="15"/>
  <c r="AC3049" i="15"/>
  <c r="AD3049" i="15" s="1"/>
  <c r="AC3050" i="15" l="1"/>
  <c r="AD3050" i="15" s="1"/>
  <c r="W3051" i="15"/>
  <c r="X3051" i="15" s="1"/>
  <c r="AA3051" i="15" s="1"/>
  <c r="Q3051" i="15"/>
  <c r="R3051" i="15" s="1"/>
  <c r="T3051" i="15" s="1"/>
  <c r="AB3051" i="15" s="1"/>
  <c r="AE3049" i="15"/>
  <c r="AH3049" i="15" s="1"/>
  <c r="AG3049" i="15"/>
  <c r="B3053" i="15"/>
  <c r="V3052" i="15"/>
  <c r="U3052" i="15"/>
  <c r="Y3052" i="15"/>
  <c r="J3052" i="15"/>
  <c r="E3052" i="15"/>
  <c r="F3052" i="15" s="1"/>
  <c r="G3052" i="15" s="1"/>
  <c r="C3052" i="15" s="1"/>
  <c r="D3052" i="15" s="1"/>
  <c r="H3052" i="15" s="1"/>
  <c r="AF3052" i="15" s="1"/>
  <c r="E884" i="11"/>
  <c r="I3052" i="15"/>
  <c r="N3052" i="15"/>
  <c r="O3052" i="15" s="1"/>
  <c r="P3052" i="15" s="1"/>
  <c r="L3052" i="15"/>
  <c r="S3052" i="15"/>
  <c r="AA3050" i="15"/>
  <c r="Z3050" i="15"/>
  <c r="AJ3048" i="15"/>
  <c r="D888" i="11" s="1"/>
  <c r="AI3048" i="15"/>
  <c r="C888" i="11" s="1"/>
  <c r="K3051" i="15"/>
  <c r="M3051" i="15" s="1"/>
  <c r="AG3050" i="15" l="1"/>
  <c r="W3052" i="15"/>
  <c r="X3052" i="15" s="1"/>
  <c r="Z3052" i="15" s="1"/>
  <c r="Z3051" i="15"/>
  <c r="B3054" i="15"/>
  <c r="V3053" i="15"/>
  <c r="U3053" i="15"/>
  <c r="Y3053" i="15"/>
  <c r="J3053" i="15"/>
  <c r="E3053" i="15"/>
  <c r="F3053" i="15" s="1"/>
  <c r="G3053" i="15" s="1"/>
  <c r="C3053" i="15" s="1"/>
  <c r="D3053" i="15" s="1"/>
  <c r="H3053" i="15" s="1"/>
  <c r="AF3053" i="15" s="1"/>
  <c r="E883" i="11"/>
  <c r="I3053" i="15"/>
  <c r="N3053" i="15"/>
  <c r="O3053" i="15" s="1"/>
  <c r="P3053" i="15" s="1"/>
  <c r="L3053" i="15"/>
  <c r="S3053" i="15"/>
  <c r="AC3051" i="15"/>
  <c r="AD3051" i="15" s="1"/>
  <c r="AE3051" i="15" s="1"/>
  <c r="Q3052" i="15"/>
  <c r="R3052" i="15" s="1"/>
  <c r="T3052" i="15" s="1"/>
  <c r="AB3052" i="15" s="1"/>
  <c r="AI3049" i="15"/>
  <c r="C887" i="11" s="1"/>
  <c r="AJ3049" i="15"/>
  <c r="D887" i="11" s="1"/>
  <c r="K3052" i="15"/>
  <c r="M3052" i="15" s="1"/>
  <c r="AE3050" i="15"/>
  <c r="AH3050" i="15" s="1"/>
  <c r="AC3052" i="15" l="1"/>
  <c r="AD3052" i="15" s="1"/>
  <c r="AA3052" i="15"/>
  <c r="AG3051" i="15"/>
  <c r="AH3051" i="15" s="1"/>
  <c r="AI3050" i="15"/>
  <c r="C886" i="11" s="1"/>
  <c r="AJ3050" i="15"/>
  <c r="D886" i="11" s="1"/>
  <c r="K3053" i="15"/>
  <c r="M3053" i="15" s="1"/>
  <c r="W3053" i="15"/>
  <c r="X3053" i="15" s="1"/>
  <c r="B3055" i="15"/>
  <c r="V3054" i="15"/>
  <c r="U3054" i="15"/>
  <c r="Y3054" i="15"/>
  <c r="J3054" i="15"/>
  <c r="E3054" i="15"/>
  <c r="F3054" i="15" s="1"/>
  <c r="G3054" i="15" s="1"/>
  <c r="C3054" i="15" s="1"/>
  <c r="D3054" i="15" s="1"/>
  <c r="H3054" i="15" s="1"/>
  <c r="AF3054" i="15" s="1"/>
  <c r="E882" i="11"/>
  <c r="I3054" i="15"/>
  <c r="N3054" i="15"/>
  <c r="O3054" i="15" s="1"/>
  <c r="P3054" i="15" s="1"/>
  <c r="L3054" i="15"/>
  <c r="S3054" i="15"/>
  <c r="Q3053" i="15"/>
  <c r="R3053" i="15" s="1"/>
  <c r="T3053" i="15" s="1"/>
  <c r="AB3053" i="15" s="1"/>
  <c r="AC3053" i="15" l="1"/>
  <c r="AD3053" i="15" s="1"/>
  <c r="AG3052" i="15"/>
  <c r="AE3052" i="15"/>
  <c r="AH3052" i="15" s="1"/>
  <c r="AJ3052" i="15" s="1"/>
  <c r="D884" i="11" s="1"/>
  <c r="W3054" i="15"/>
  <c r="X3054" i="15" s="1"/>
  <c r="Z3054" i="15" s="1"/>
  <c r="B3056" i="15"/>
  <c r="V3055" i="15"/>
  <c r="U3055" i="15"/>
  <c r="Y3055" i="15"/>
  <c r="J3055" i="15"/>
  <c r="E3055" i="15"/>
  <c r="F3055" i="15" s="1"/>
  <c r="G3055" i="15" s="1"/>
  <c r="C3055" i="15" s="1"/>
  <c r="D3055" i="15" s="1"/>
  <c r="H3055" i="15" s="1"/>
  <c r="AF3055" i="15" s="1"/>
  <c r="E881" i="11"/>
  <c r="I3055" i="15"/>
  <c r="N3055" i="15"/>
  <c r="O3055" i="15" s="1"/>
  <c r="P3055" i="15" s="1"/>
  <c r="L3055" i="15"/>
  <c r="S3055" i="15"/>
  <c r="AI3051" i="15"/>
  <c r="C885" i="11" s="1"/>
  <c r="AJ3051" i="15"/>
  <c r="D885" i="11" s="1"/>
  <c r="AA3053" i="15"/>
  <c r="AG3053" i="15" s="1"/>
  <c r="Z3053" i="15"/>
  <c r="Q3054" i="15"/>
  <c r="R3054" i="15" s="1"/>
  <c r="T3054" i="15" s="1"/>
  <c r="AB3054" i="15" s="1"/>
  <c r="K3054" i="15"/>
  <c r="M3054" i="15" s="1"/>
  <c r="AC3054" i="15" l="1"/>
  <c r="AD3054" i="15" s="1"/>
  <c r="W3055" i="15"/>
  <c r="X3055" i="15" s="1"/>
  <c r="AA3055" i="15" s="1"/>
  <c r="AA3054" i="15"/>
  <c r="AI3052" i="15"/>
  <c r="C884" i="11" s="1"/>
  <c r="B3057" i="15"/>
  <c r="V3056" i="15"/>
  <c r="U3056" i="15"/>
  <c r="Y3056" i="15"/>
  <c r="J3056" i="15"/>
  <c r="E3056" i="15"/>
  <c r="F3056" i="15" s="1"/>
  <c r="G3056" i="15" s="1"/>
  <c r="C3056" i="15" s="1"/>
  <c r="D3056" i="15" s="1"/>
  <c r="H3056" i="15" s="1"/>
  <c r="AF3056" i="15" s="1"/>
  <c r="E880" i="11"/>
  <c r="I3056" i="15"/>
  <c r="N3056" i="15"/>
  <c r="O3056" i="15" s="1"/>
  <c r="P3056" i="15" s="1"/>
  <c r="L3056" i="15"/>
  <c r="S3056" i="15"/>
  <c r="Q3055" i="15"/>
  <c r="R3055" i="15" s="1"/>
  <c r="T3055" i="15" s="1"/>
  <c r="AB3055" i="15" s="1"/>
  <c r="AC3055" i="15" s="1"/>
  <c r="AD3055" i="15" s="1"/>
  <c r="AE3053" i="15"/>
  <c r="AH3053" i="15" s="1"/>
  <c r="K3055" i="15"/>
  <c r="M3055" i="15" s="1"/>
  <c r="AG3054" i="15" l="1"/>
  <c r="AE3054" i="15"/>
  <c r="AH3054" i="15" s="1"/>
  <c r="AJ3054" i="15" s="1"/>
  <c r="D882" i="11" s="1"/>
  <c r="Z3055" i="15"/>
  <c r="W3056" i="15"/>
  <c r="X3056" i="15" s="1"/>
  <c r="Z3056" i="15" s="1"/>
  <c r="AG3055" i="15"/>
  <c r="AE3055" i="15"/>
  <c r="AH3055" i="15" s="1"/>
  <c r="AI3053" i="15"/>
  <c r="C883" i="11" s="1"/>
  <c r="AJ3053" i="15"/>
  <c r="D883" i="11" s="1"/>
  <c r="B3058" i="15"/>
  <c r="V3057" i="15"/>
  <c r="U3057" i="15"/>
  <c r="Y3057" i="15"/>
  <c r="J3057" i="15"/>
  <c r="E3057" i="15"/>
  <c r="F3057" i="15" s="1"/>
  <c r="G3057" i="15" s="1"/>
  <c r="C3057" i="15" s="1"/>
  <c r="D3057" i="15" s="1"/>
  <c r="H3057" i="15" s="1"/>
  <c r="AF3057" i="15" s="1"/>
  <c r="E879" i="11"/>
  <c r="I3057" i="15"/>
  <c r="N3057" i="15"/>
  <c r="O3057" i="15" s="1"/>
  <c r="P3057" i="15" s="1"/>
  <c r="L3057" i="15"/>
  <c r="S3057" i="15"/>
  <c r="Q3056" i="15"/>
  <c r="R3056" i="15" s="1"/>
  <c r="T3056" i="15" s="1"/>
  <c r="AB3056" i="15" s="1"/>
  <c r="K3056" i="15"/>
  <c r="M3056" i="15" s="1"/>
  <c r="AC3056" i="15" l="1"/>
  <c r="AD3056" i="15" s="1"/>
  <c r="AA3056" i="15"/>
  <c r="W3057" i="15"/>
  <c r="X3057" i="15" s="1"/>
  <c r="Z3057" i="15" s="1"/>
  <c r="AI3054" i="15"/>
  <c r="C882" i="11" s="1"/>
  <c r="B3059" i="15"/>
  <c r="V3058" i="15"/>
  <c r="U3058" i="15"/>
  <c r="Y3058" i="15"/>
  <c r="J3058" i="15"/>
  <c r="E3058" i="15"/>
  <c r="F3058" i="15" s="1"/>
  <c r="G3058" i="15" s="1"/>
  <c r="C3058" i="15" s="1"/>
  <c r="D3058" i="15" s="1"/>
  <c r="H3058" i="15" s="1"/>
  <c r="AF3058" i="15" s="1"/>
  <c r="E878" i="11"/>
  <c r="I3058" i="15"/>
  <c r="N3058" i="15"/>
  <c r="O3058" i="15" s="1"/>
  <c r="P3058" i="15" s="1"/>
  <c r="L3058" i="15"/>
  <c r="S3058" i="15"/>
  <c r="Q3057" i="15"/>
  <c r="R3057" i="15" s="1"/>
  <c r="T3057" i="15" s="1"/>
  <c r="AB3057" i="15" s="1"/>
  <c r="K3057" i="15"/>
  <c r="M3057" i="15" s="1"/>
  <c r="AJ3055" i="15"/>
  <c r="D881" i="11" s="1"/>
  <c r="AI3055" i="15"/>
  <c r="C881" i="11" s="1"/>
  <c r="AC3057" i="15" l="1"/>
  <c r="AD3057" i="15" s="1"/>
  <c r="AE3056" i="15"/>
  <c r="AG3056" i="15"/>
  <c r="AH3056" i="15" s="1"/>
  <c r="AJ3056" i="15" s="1"/>
  <c r="D880" i="11" s="1"/>
  <c r="AA3057" i="15"/>
  <c r="W3058" i="15"/>
  <c r="X3058" i="15" s="1"/>
  <c r="AA3058" i="15" s="1"/>
  <c r="Q3058" i="15"/>
  <c r="R3058" i="15" s="1"/>
  <c r="T3058" i="15" s="1"/>
  <c r="AB3058" i="15" s="1"/>
  <c r="K3058" i="15"/>
  <c r="M3058" i="15" s="1"/>
  <c r="B3060" i="15"/>
  <c r="V3059" i="15"/>
  <c r="U3059" i="15"/>
  <c r="Y3059" i="15"/>
  <c r="J3059" i="15"/>
  <c r="E3059" i="15"/>
  <c r="F3059" i="15" s="1"/>
  <c r="G3059" i="15" s="1"/>
  <c r="C3059" i="15" s="1"/>
  <c r="D3059" i="15" s="1"/>
  <c r="H3059" i="15" s="1"/>
  <c r="AF3059" i="15" s="1"/>
  <c r="E877" i="11"/>
  <c r="I3059" i="15"/>
  <c r="N3059" i="15"/>
  <c r="O3059" i="15" s="1"/>
  <c r="P3059" i="15" s="1"/>
  <c r="L3059" i="15"/>
  <c r="S3059" i="15"/>
  <c r="AG3057" i="15" l="1"/>
  <c r="AE3057" i="15"/>
  <c r="AH3057" i="15" s="1"/>
  <c r="AJ3057" i="15" s="1"/>
  <c r="D879" i="11" s="1"/>
  <c r="AI3056" i="15"/>
  <c r="C880" i="11" s="1"/>
  <c r="Z3058" i="15"/>
  <c r="W3059" i="15"/>
  <c r="X3059" i="15" s="1"/>
  <c r="AA3059" i="15" s="1"/>
  <c r="B3061" i="15"/>
  <c r="V3060" i="15"/>
  <c r="U3060" i="15"/>
  <c r="Y3060" i="15"/>
  <c r="J3060" i="15"/>
  <c r="E3060" i="15"/>
  <c r="F3060" i="15" s="1"/>
  <c r="G3060" i="15" s="1"/>
  <c r="C3060" i="15" s="1"/>
  <c r="D3060" i="15" s="1"/>
  <c r="H3060" i="15" s="1"/>
  <c r="AF3060" i="15" s="1"/>
  <c r="E876" i="11"/>
  <c r="I3060" i="15"/>
  <c r="N3060" i="15"/>
  <c r="O3060" i="15" s="1"/>
  <c r="P3060" i="15" s="1"/>
  <c r="L3060" i="15"/>
  <c r="S3060" i="15"/>
  <c r="AC3058" i="15"/>
  <c r="AD3058" i="15" s="1"/>
  <c r="AG3058" i="15" s="1"/>
  <c r="K3059" i="15"/>
  <c r="M3059" i="15" s="1"/>
  <c r="Q3059" i="15"/>
  <c r="R3059" i="15" s="1"/>
  <c r="T3059" i="15" s="1"/>
  <c r="AB3059" i="15" s="1"/>
  <c r="AC3059" i="15" l="1"/>
  <c r="AD3059" i="15" s="1"/>
  <c r="AG3059" i="15" s="1"/>
  <c r="AI3057" i="15"/>
  <c r="C879" i="11" s="1"/>
  <c r="W3060" i="15"/>
  <c r="X3060" i="15" s="1"/>
  <c r="Z3060" i="15" s="1"/>
  <c r="Z3059" i="15"/>
  <c r="AE3058" i="15"/>
  <c r="AH3058" i="15" s="1"/>
  <c r="B3062" i="15"/>
  <c r="V3061" i="15"/>
  <c r="U3061" i="15"/>
  <c r="Y3061" i="15"/>
  <c r="J3061" i="15"/>
  <c r="E3061" i="15"/>
  <c r="F3061" i="15" s="1"/>
  <c r="G3061" i="15" s="1"/>
  <c r="C3061" i="15" s="1"/>
  <c r="D3061" i="15" s="1"/>
  <c r="H3061" i="15" s="1"/>
  <c r="AF3061" i="15" s="1"/>
  <c r="E875" i="11"/>
  <c r="I3061" i="15"/>
  <c r="N3061" i="15"/>
  <c r="O3061" i="15" s="1"/>
  <c r="P3061" i="15" s="1"/>
  <c r="L3061" i="15"/>
  <c r="S3061" i="15"/>
  <c r="Q3060" i="15"/>
  <c r="R3060" i="15" s="1"/>
  <c r="T3060" i="15" s="1"/>
  <c r="AB3060" i="15" s="1"/>
  <c r="K3060" i="15"/>
  <c r="M3060" i="15" s="1"/>
  <c r="AC3060" i="15" l="1"/>
  <c r="AD3060" i="15" s="1"/>
  <c r="AG3060" i="15" s="1"/>
  <c r="AE3059" i="15"/>
  <c r="AH3059" i="15" s="1"/>
  <c r="AJ3059" i="15" s="1"/>
  <c r="D877" i="11" s="1"/>
  <c r="AA3060" i="15"/>
  <c r="W3061" i="15"/>
  <c r="X3061" i="15" s="1"/>
  <c r="Z3061" i="15" s="1"/>
  <c r="B3063" i="15"/>
  <c r="V3062" i="15"/>
  <c r="U3062" i="15"/>
  <c r="Y3062" i="15"/>
  <c r="J3062" i="15"/>
  <c r="E3062" i="15"/>
  <c r="F3062" i="15" s="1"/>
  <c r="G3062" i="15" s="1"/>
  <c r="C3062" i="15" s="1"/>
  <c r="D3062" i="15" s="1"/>
  <c r="H3062" i="15" s="1"/>
  <c r="AF3062" i="15" s="1"/>
  <c r="E874" i="11"/>
  <c r="I3062" i="15"/>
  <c r="N3062" i="15"/>
  <c r="O3062" i="15" s="1"/>
  <c r="P3062" i="15" s="1"/>
  <c r="L3062" i="15"/>
  <c r="S3062" i="15"/>
  <c r="Q3061" i="15"/>
  <c r="R3061" i="15" s="1"/>
  <c r="T3061" i="15" s="1"/>
  <c r="AB3061" i="15" s="1"/>
  <c r="AJ3058" i="15"/>
  <c r="D878" i="11" s="1"/>
  <c r="AI3058" i="15"/>
  <c r="C878" i="11" s="1"/>
  <c r="K3061" i="15"/>
  <c r="M3061" i="15" s="1"/>
  <c r="AE3060" i="15" l="1"/>
  <c r="AH3060" i="15" s="1"/>
  <c r="AJ3060" i="15" s="1"/>
  <c r="D876" i="11" s="1"/>
  <c r="AC3061" i="15"/>
  <c r="AD3061" i="15" s="1"/>
  <c r="AI3059" i="15"/>
  <c r="C877" i="11" s="1"/>
  <c r="K3062" i="15"/>
  <c r="M3062" i="15" s="1"/>
  <c r="W3062" i="15"/>
  <c r="X3062" i="15" s="1"/>
  <c r="Z3062" i="15" s="1"/>
  <c r="AA3061" i="15"/>
  <c r="Q3062" i="15"/>
  <c r="R3062" i="15" s="1"/>
  <c r="T3062" i="15" s="1"/>
  <c r="AB3062" i="15" s="1"/>
  <c r="B3064" i="15"/>
  <c r="V3063" i="15"/>
  <c r="U3063" i="15"/>
  <c r="Y3063" i="15"/>
  <c r="J3063" i="15"/>
  <c r="E3063" i="15"/>
  <c r="F3063" i="15" s="1"/>
  <c r="G3063" i="15" s="1"/>
  <c r="C3063" i="15" s="1"/>
  <c r="D3063" i="15" s="1"/>
  <c r="H3063" i="15" s="1"/>
  <c r="AF3063" i="15" s="1"/>
  <c r="E873" i="11"/>
  <c r="I3063" i="15"/>
  <c r="N3063" i="15"/>
  <c r="O3063" i="15" s="1"/>
  <c r="P3063" i="15" s="1"/>
  <c r="L3063" i="15"/>
  <c r="S3063" i="15"/>
  <c r="AG3061" i="15" l="1"/>
  <c r="AA3062" i="15"/>
  <c r="AI3060" i="15"/>
  <c r="C876" i="11" s="1"/>
  <c r="AE3061" i="15"/>
  <c r="AH3061" i="15" s="1"/>
  <c r="AJ3061" i="15" s="1"/>
  <c r="D875" i="11" s="1"/>
  <c r="W3063" i="15"/>
  <c r="X3063" i="15" s="1"/>
  <c r="Z3063" i="15" s="1"/>
  <c r="B3065" i="15"/>
  <c r="V3064" i="15"/>
  <c r="U3064" i="15"/>
  <c r="Y3064" i="15"/>
  <c r="J3064" i="15"/>
  <c r="E3064" i="15"/>
  <c r="F3064" i="15" s="1"/>
  <c r="G3064" i="15" s="1"/>
  <c r="C3064" i="15" s="1"/>
  <c r="D3064" i="15" s="1"/>
  <c r="H3064" i="15" s="1"/>
  <c r="AF3064" i="15" s="1"/>
  <c r="E872" i="11"/>
  <c r="I3064" i="15"/>
  <c r="N3064" i="15"/>
  <c r="O3064" i="15" s="1"/>
  <c r="P3064" i="15" s="1"/>
  <c r="L3064" i="15"/>
  <c r="S3064" i="15"/>
  <c r="AC3062" i="15"/>
  <c r="AD3062" i="15" s="1"/>
  <c r="Q3063" i="15"/>
  <c r="R3063" i="15" s="1"/>
  <c r="T3063" i="15" s="1"/>
  <c r="AB3063" i="15" s="1"/>
  <c r="K3063" i="15"/>
  <c r="M3063" i="15" s="1"/>
  <c r="AC3063" i="15" l="1"/>
  <c r="AD3063" i="15" s="1"/>
  <c r="AA3063" i="15"/>
  <c r="AE3062" i="15"/>
  <c r="AI3061" i="15"/>
  <c r="C875" i="11" s="1"/>
  <c r="Q3064" i="15"/>
  <c r="R3064" i="15" s="1"/>
  <c r="T3064" i="15" s="1"/>
  <c r="AB3064" i="15" s="1"/>
  <c r="K3064" i="15"/>
  <c r="M3064" i="15" s="1"/>
  <c r="W3064" i="15"/>
  <c r="X3064" i="15" s="1"/>
  <c r="B3066" i="15"/>
  <c r="V3065" i="15"/>
  <c r="U3065" i="15"/>
  <c r="Y3065" i="15"/>
  <c r="J3065" i="15"/>
  <c r="E3065" i="15"/>
  <c r="F3065" i="15" s="1"/>
  <c r="G3065" i="15" s="1"/>
  <c r="C3065" i="15" s="1"/>
  <c r="D3065" i="15" s="1"/>
  <c r="H3065" i="15" s="1"/>
  <c r="AF3065" i="15" s="1"/>
  <c r="E871" i="11"/>
  <c r="I3065" i="15"/>
  <c r="N3065" i="15"/>
  <c r="O3065" i="15" s="1"/>
  <c r="P3065" i="15" s="1"/>
  <c r="L3065" i="15"/>
  <c r="S3065" i="15"/>
  <c r="AG3062" i="15"/>
  <c r="AH3062" i="15" s="1"/>
  <c r="AG3063" i="15" l="1"/>
  <c r="AE3063" i="15"/>
  <c r="AH3063" i="15" s="1"/>
  <c r="AI3063" i="15" s="1"/>
  <c r="C873" i="11" s="1"/>
  <c r="W3065" i="15"/>
  <c r="X3065" i="15" s="1"/>
  <c r="Z3065" i="15" s="1"/>
  <c r="AJ3062" i="15"/>
  <c r="D874" i="11" s="1"/>
  <c r="AI3062" i="15"/>
  <c r="C874" i="11" s="1"/>
  <c r="K3065" i="15"/>
  <c r="M3065" i="15" s="1"/>
  <c r="B3067" i="15"/>
  <c r="V3066" i="15"/>
  <c r="U3066" i="15"/>
  <c r="Y3066" i="15"/>
  <c r="J3066" i="15"/>
  <c r="E3066" i="15"/>
  <c r="F3066" i="15" s="1"/>
  <c r="G3066" i="15" s="1"/>
  <c r="C3066" i="15" s="1"/>
  <c r="D3066" i="15" s="1"/>
  <c r="H3066" i="15" s="1"/>
  <c r="AF3066" i="15" s="1"/>
  <c r="E870" i="11"/>
  <c r="I3066" i="15"/>
  <c r="N3066" i="15"/>
  <c r="O3066" i="15" s="1"/>
  <c r="P3066" i="15" s="1"/>
  <c r="L3066" i="15"/>
  <c r="S3066" i="15"/>
  <c r="AC3064" i="15"/>
  <c r="AD3064" i="15" s="1"/>
  <c r="Q3065" i="15"/>
  <c r="R3065" i="15" s="1"/>
  <c r="T3065" i="15" s="1"/>
  <c r="AB3065" i="15" s="1"/>
  <c r="Z3064" i="15"/>
  <c r="AA3064" i="15"/>
  <c r="AC3065" i="15" l="1"/>
  <c r="AD3065" i="15" s="1"/>
  <c r="AJ3063" i="15"/>
  <c r="D873" i="11" s="1"/>
  <c r="AA3065" i="15"/>
  <c r="W3066" i="15"/>
  <c r="X3066" i="15" s="1"/>
  <c r="Z3066" i="15" s="1"/>
  <c r="AE3064" i="15"/>
  <c r="B3068" i="15"/>
  <c r="V3067" i="15"/>
  <c r="U3067" i="15"/>
  <c r="Y3067" i="15"/>
  <c r="J3067" i="15"/>
  <c r="E3067" i="15"/>
  <c r="F3067" i="15" s="1"/>
  <c r="G3067" i="15" s="1"/>
  <c r="C3067" i="15" s="1"/>
  <c r="D3067" i="15" s="1"/>
  <c r="H3067" i="15" s="1"/>
  <c r="AF3067" i="15" s="1"/>
  <c r="E869" i="11"/>
  <c r="I3067" i="15"/>
  <c r="N3067" i="15"/>
  <c r="O3067" i="15" s="1"/>
  <c r="P3067" i="15" s="1"/>
  <c r="L3067" i="15"/>
  <c r="S3067" i="15"/>
  <c r="Q3066" i="15"/>
  <c r="R3066" i="15" s="1"/>
  <c r="T3066" i="15" s="1"/>
  <c r="AB3066" i="15" s="1"/>
  <c r="K3066" i="15"/>
  <c r="M3066" i="15" s="1"/>
  <c r="AG3064" i="15"/>
  <c r="AH3064" i="15" s="1"/>
  <c r="AC3066" i="15" l="1"/>
  <c r="AD3066" i="15" s="1"/>
  <c r="AE3065" i="15"/>
  <c r="W3067" i="15"/>
  <c r="X3067" i="15" s="1"/>
  <c r="AA3067" i="15" s="1"/>
  <c r="AA3066" i="15"/>
  <c r="AG3065" i="15"/>
  <c r="AH3065" i="15" s="1"/>
  <c r="AI3065" i="15" s="1"/>
  <c r="C871" i="11" s="1"/>
  <c r="AJ3064" i="15"/>
  <c r="D872" i="11" s="1"/>
  <c r="AI3064" i="15"/>
  <c r="C872" i="11" s="1"/>
  <c r="B3069" i="15"/>
  <c r="V3068" i="15"/>
  <c r="U3068" i="15"/>
  <c r="Y3068" i="15"/>
  <c r="J3068" i="15"/>
  <c r="E3068" i="15"/>
  <c r="F3068" i="15" s="1"/>
  <c r="G3068" i="15" s="1"/>
  <c r="C3068" i="15" s="1"/>
  <c r="D3068" i="15" s="1"/>
  <c r="H3068" i="15" s="1"/>
  <c r="AF3068" i="15" s="1"/>
  <c r="E868" i="11"/>
  <c r="I3068" i="15"/>
  <c r="N3068" i="15"/>
  <c r="O3068" i="15" s="1"/>
  <c r="P3068" i="15" s="1"/>
  <c r="L3068" i="15"/>
  <c r="S3068" i="15"/>
  <c r="Q3067" i="15"/>
  <c r="R3067" i="15" s="1"/>
  <c r="T3067" i="15" s="1"/>
  <c r="AB3067" i="15" s="1"/>
  <c r="K3067" i="15"/>
  <c r="M3067" i="15" s="1"/>
  <c r="AE3066" i="15" l="1"/>
  <c r="AH3066" i="15" s="1"/>
  <c r="AI3066" i="15" s="1"/>
  <c r="C870" i="11" s="1"/>
  <c r="AC3067" i="15"/>
  <c r="AD3067" i="15" s="1"/>
  <c r="AG3067" i="15" s="1"/>
  <c r="AG3066" i="15"/>
  <c r="W3068" i="15"/>
  <c r="X3068" i="15" s="1"/>
  <c r="Z3068" i="15" s="1"/>
  <c r="AJ3065" i="15"/>
  <c r="D871" i="11" s="1"/>
  <c r="Z3067" i="15"/>
  <c r="Q3068" i="15"/>
  <c r="R3068" i="15" s="1"/>
  <c r="T3068" i="15" s="1"/>
  <c r="AB3068" i="15" s="1"/>
  <c r="B3070" i="15"/>
  <c r="V3069" i="15"/>
  <c r="U3069" i="15"/>
  <c r="Y3069" i="15"/>
  <c r="J3069" i="15"/>
  <c r="E3069" i="15"/>
  <c r="F3069" i="15" s="1"/>
  <c r="G3069" i="15" s="1"/>
  <c r="C3069" i="15" s="1"/>
  <c r="D3069" i="15" s="1"/>
  <c r="H3069" i="15" s="1"/>
  <c r="AF3069" i="15" s="1"/>
  <c r="E867" i="11"/>
  <c r="I3069" i="15"/>
  <c r="N3069" i="15"/>
  <c r="O3069" i="15" s="1"/>
  <c r="P3069" i="15" s="1"/>
  <c r="L3069" i="15"/>
  <c r="S3069" i="15"/>
  <c r="K3068" i="15"/>
  <c r="M3068" i="15" s="1"/>
  <c r="AE3067" i="15" l="1"/>
  <c r="AH3067" i="15" s="1"/>
  <c r="AI3067" i="15" s="1"/>
  <c r="C869" i="11" s="1"/>
  <c r="AA3068" i="15"/>
  <c r="AJ3066" i="15"/>
  <c r="D870" i="11" s="1"/>
  <c r="Q3069" i="15"/>
  <c r="R3069" i="15" s="1"/>
  <c r="T3069" i="15" s="1"/>
  <c r="AB3069" i="15" s="1"/>
  <c r="K3069" i="15"/>
  <c r="M3069" i="15" s="1"/>
  <c r="W3069" i="15"/>
  <c r="X3069" i="15" s="1"/>
  <c r="B3071" i="15"/>
  <c r="V3070" i="15"/>
  <c r="U3070" i="15"/>
  <c r="Y3070" i="15"/>
  <c r="J3070" i="15"/>
  <c r="E3070" i="15"/>
  <c r="F3070" i="15" s="1"/>
  <c r="G3070" i="15" s="1"/>
  <c r="C3070" i="15" s="1"/>
  <c r="D3070" i="15" s="1"/>
  <c r="H3070" i="15" s="1"/>
  <c r="AF3070" i="15" s="1"/>
  <c r="E866" i="11"/>
  <c r="I3070" i="15"/>
  <c r="N3070" i="15"/>
  <c r="O3070" i="15" s="1"/>
  <c r="P3070" i="15" s="1"/>
  <c r="L3070" i="15"/>
  <c r="S3070" i="15"/>
  <c r="AC3068" i="15"/>
  <c r="AD3068" i="15" s="1"/>
  <c r="AJ3067" i="15" l="1"/>
  <c r="D869" i="11" s="1"/>
  <c r="Q3070" i="15"/>
  <c r="R3070" i="15" s="1"/>
  <c r="T3070" i="15" s="1"/>
  <c r="AB3070" i="15" s="1"/>
  <c r="K3070" i="15"/>
  <c r="M3070" i="15" s="1"/>
  <c r="W3070" i="15"/>
  <c r="X3070" i="15" s="1"/>
  <c r="AG3068" i="15"/>
  <c r="AE3068" i="15"/>
  <c r="B3072" i="15"/>
  <c r="V3071" i="15"/>
  <c r="U3071" i="15"/>
  <c r="Y3071" i="15"/>
  <c r="J3071" i="15"/>
  <c r="E3071" i="15"/>
  <c r="F3071" i="15" s="1"/>
  <c r="G3071" i="15" s="1"/>
  <c r="C3071" i="15" s="1"/>
  <c r="D3071" i="15" s="1"/>
  <c r="H3071" i="15" s="1"/>
  <c r="AF3071" i="15" s="1"/>
  <c r="E865" i="11"/>
  <c r="I3071" i="15"/>
  <c r="N3071" i="15"/>
  <c r="O3071" i="15" s="1"/>
  <c r="P3071" i="15" s="1"/>
  <c r="L3071" i="15"/>
  <c r="S3071" i="15"/>
  <c r="AC3069" i="15"/>
  <c r="AD3069" i="15" s="1"/>
  <c r="AA3069" i="15"/>
  <c r="Z3069" i="15"/>
  <c r="AC3070" i="15" l="1"/>
  <c r="AD3070" i="15" s="1"/>
  <c r="W3071" i="15"/>
  <c r="X3071" i="15" s="1"/>
  <c r="Z3071" i="15" s="1"/>
  <c r="AH3068" i="15"/>
  <c r="AJ3068" i="15" s="1"/>
  <c r="D868" i="11" s="1"/>
  <c r="AG3069" i="15"/>
  <c r="AE3069" i="15"/>
  <c r="AH3069" i="15" s="1"/>
  <c r="B3073" i="15"/>
  <c r="V3072" i="15"/>
  <c r="U3072" i="15"/>
  <c r="Y3072" i="15"/>
  <c r="J3072" i="15"/>
  <c r="E3072" i="15"/>
  <c r="F3072" i="15" s="1"/>
  <c r="G3072" i="15" s="1"/>
  <c r="C3072" i="15" s="1"/>
  <c r="D3072" i="15" s="1"/>
  <c r="H3072" i="15" s="1"/>
  <c r="AF3072" i="15" s="1"/>
  <c r="E864" i="11"/>
  <c r="I3072" i="15"/>
  <c r="N3072" i="15"/>
  <c r="O3072" i="15" s="1"/>
  <c r="P3072" i="15" s="1"/>
  <c r="L3072" i="15"/>
  <c r="S3072" i="15"/>
  <c r="Q3071" i="15"/>
  <c r="R3071" i="15" s="1"/>
  <c r="T3071" i="15" s="1"/>
  <c r="AB3071" i="15" s="1"/>
  <c r="Z3070" i="15"/>
  <c r="AA3070" i="15"/>
  <c r="K3071" i="15"/>
  <c r="M3071" i="15" s="1"/>
  <c r="AC3071" i="15" l="1"/>
  <c r="AD3071" i="15" s="1"/>
  <c r="AG3070" i="15"/>
  <c r="W3072" i="15"/>
  <c r="X3072" i="15" s="1"/>
  <c r="Z3072" i="15" s="1"/>
  <c r="AA3071" i="15"/>
  <c r="AI3068" i="15"/>
  <c r="C868" i="11" s="1"/>
  <c r="Q3072" i="15"/>
  <c r="R3072" i="15" s="1"/>
  <c r="T3072" i="15" s="1"/>
  <c r="AB3072" i="15" s="1"/>
  <c r="AE3070" i="15"/>
  <c r="AH3070" i="15" s="1"/>
  <c r="B3074" i="15"/>
  <c r="V3073" i="15"/>
  <c r="U3073" i="15"/>
  <c r="Y3073" i="15"/>
  <c r="J3073" i="15"/>
  <c r="E3073" i="15"/>
  <c r="F3073" i="15" s="1"/>
  <c r="G3073" i="15" s="1"/>
  <c r="C3073" i="15" s="1"/>
  <c r="D3073" i="15" s="1"/>
  <c r="H3073" i="15" s="1"/>
  <c r="AF3073" i="15" s="1"/>
  <c r="E863" i="11"/>
  <c r="I3073" i="15"/>
  <c r="N3073" i="15"/>
  <c r="O3073" i="15" s="1"/>
  <c r="P3073" i="15" s="1"/>
  <c r="L3073" i="15"/>
  <c r="S3073" i="15"/>
  <c r="AJ3069" i="15"/>
  <c r="D867" i="11" s="1"/>
  <c r="AI3069" i="15"/>
  <c r="C867" i="11" s="1"/>
  <c r="K3072" i="15"/>
  <c r="M3072" i="15" s="1"/>
  <c r="AE3071" i="15" l="1"/>
  <c r="AA3072" i="15"/>
  <c r="AG3071" i="15"/>
  <c r="AH3071" i="15" s="1"/>
  <c r="AI3071" i="15" s="1"/>
  <c r="C865" i="11" s="1"/>
  <c r="Q3073" i="15"/>
  <c r="W3073" i="15"/>
  <c r="X3073" i="15" s="1"/>
  <c r="B3075" i="15"/>
  <c r="V3074" i="15"/>
  <c r="U3074" i="15"/>
  <c r="Y3074" i="15"/>
  <c r="J3074" i="15"/>
  <c r="E3074" i="15"/>
  <c r="F3074" i="15" s="1"/>
  <c r="G3074" i="15" s="1"/>
  <c r="C3074" i="15" s="1"/>
  <c r="D3074" i="15" s="1"/>
  <c r="H3074" i="15" s="1"/>
  <c r="AF3074" i="15" s="1"/>
  <c r="E862" i="11"/>
  <c r="I3074" i="15"/>
  <c r="N3074" i="15"/>
  <c r="O3074" i="15" s="1"/>
  <c r="P3074" i="15" s="1"/>
  <c r="L3074" i="15"/>
  <c r="S3074" i="15"/>
  <c r="AC3072" i="15"/>
  <c r="AD3072" i="15" s="1"/>
  <c r="AJ3070" i="15"/>
  <c r="D866" i="11" s="1"/>
  <c r="AI3070" i="15"/>
  <c r="C866" i="11" s="1"/>
  <c r="R3073" i="15"/>
  <c r="T3073" i="15" s="1"/>
  <c r="AB3073" i="15" s="1"/>
  <c r="K3073" i="15"/>
  <c r="M3073" i="15" s="1"/>
  <c r="AC3073" i="15" l="1"/>
  <c r="AD3073" i="15" s="1"/>
  <c r="AE3072" i="15"/>
  <c r="W3074" i="15"/>
  <c r="X3074" i="15" s="1"/>
  <c r="Z3074" i="15" s="1"/>
  <c r="AJ3071" i="15"/>
  <c r="D865" i="11" s="1"/>
  <c r="K3074" i="15"/>
  <c r="M3074" i="15" s="1"/>
  <c r="Q3074" i="15"/>
  <c r="R3074" i="15" s="1"/>
  <c r="T3074" i="15" s="1"/>
  <c r="AB3074" i="15" s="1"/>
  <c r="AG3072" i="15"/>
  <c r="AH3072" i="15" s="1"/>
  <c r="B3076" i="15"/>
  <c r="V3075" i="15"/>
  <c r="U3075" i="15"/>
  <c r="Y3075" i="15"/>
  <c r="J3075" i="15"/>
  <c r="E3075" i="15"/>
  <c r="F3075" i="15" s="1"/>
  <c r="G3075" i="15" s="1"/>
  <c r="C3075" i="15" s="1"/>
  <c r="D3075" i="15" s="1"/>
  <c r="H3075" i="15" s="1"/>
  <c r="AF3075" i="15" s="1"/>
  <c r="E861" i="11"/>
  <c r="I3075" i="15"/>
  <c r="N3075" i="15"/>
  <c r="O3075" i="15" s="1"/>
  <c r="P3075" i="15" s="1"/>
  <c r="L3075" i="15"/>
  <c r="S3075" i="15"/>
  <c r="AA3073" i="15"/>
  <c r="Z3073" i="15"/>
  <c r="AC3074" i="15" l="1"/>
  <c r="AD3074" i="15" s="1"/>
  <c r="AG3074" i="15" s="1"/>
  <c r="AG3073" i="15"/>
  <c r="AA3074" i="15"/>
  <c r="W3075" i="15"/>
  <c r="X3075" i="15" s="1"/>
  <c r="AA3075" i="15" s="1"/>
  <c r="B3077" i="15"/>
  <c r="V3076" i="15"/>
  <c r="U3076" i="15"/>
  <c r="Y3076" i="15"/>
  <c r="J3076" i="15"/>
  <c r="E3076" i="15"/>
  <c r="F3076" i="15" s="1"/>
  <c r="G3076" i="15" s="1"/>
  <c r="C3076" i="15" s="1"/>
  <c r="D3076" i="15" s="1"/>
  <c r="H3076" i="15" s="1"/>
  <c r="AF3076" i="15" s="1"/>
  <c r="E860" i="11"/>
  <c r="I3076" i="15"/>
  <c r="N3076" i="15"/>
  <c r="O3076" i="15" s="1"/>
  <c r="P3076" i="15" s="1"/>
  <c r="L3076" i="15"/>
  <c r="S3076" i="15"/>
  <c r="AJ3072" i="15"/>
  <c r="D864" i="11" s="1"/>
  <c r="AI3072" i="15"/>
  <c r="C864" i="11" s="1"/>
  <c r="Q3075" i="15"/>
  <c r="R3075" i="15" s="1"/>
  <c r="T3075" i="15" s="1"/>
  <c r="AB3075" i="15" s="1"/>
  <c r="AC3075" i="15" s="1"/>
  <c r="AD3075" i="15" s="1"/>
  <c r="K3075" i="15"/>
  <c r="M3075" i="15" s="1"/>
  <c r="AE3073" i="15"/>
  <c r="AH3073" i="15" s="1"/>
  <c r="AE3074" i="15" l="1"/>
  <c r="AH3074" i="15" s="1"/>
  <c r="AJ3074" i="15" s="1"/>
  <c r="D862" i="11" s="1"/>
  <c r="Z3075" i="15"/>
  <c r="AG3075" i="15"/>
  <c r="AE3075" i="15"/>
  <c r="AH3075" i="15" s="1"/>
  <c r="K3076" i="15"/>
  <c r="M3076" i="15" s="1"/>
  <c r="W3076" i="15"/>
  <c r="X3076" i="15" s="1"/>
  <c r="B3078" i="15"/>
  <c r="V3077" i="15"/>
  <c r="U3077" i="15"/>
  <c r="Y3077" i="15"/>
  <c r="J3077" i="15"/>
  <c r="E3077" i="15"/>
  <c r="F3077" i="15" s="1"/>
  <c r="G3077" i="15" s="1"/>
  <c r="C3077" i="15" s="1"/>
  <c r="D3077" i="15" s="1"/>
  <c r="H3077" i="15" s="1"/>
  <c r="AF3077" i="15" s="1"/>
  <c r="E859" i="11"/>
  <c r="I3077" i="15"/>
  <c r="N3077" i="15"/>
  <c r="O3077" i="15" s="1"/>
  <c r="P3077" i="15" s="1"/>
  <c r="L3077" i="15"/>
  <c r="S3077" i="15"/>
  <c r="AI3073" i="15"/>
  <c r="C863" i="11" s="1"/>
  <c r="AJ3073" i="15"/>
  <c r="D863" i="11" s="1"/>
  <c r="Q3076" i="15"/>
  <c r="R3076" i="15" s="1"/>
  <c r="T3076" i="15" s="1"/>
  <c r="AB3076" i="15" s="1"/>
  <c r="AC3076" i="15" l="1"/>
  <c r="AD3076" i="15" s="1"/>
  <c r="AI3074" i="15"/>
  <c r="C862" i="11" s="1"/>
  <c r="W3077" i="15"/>
  <c r="X3077" i="15" s="1"/>
  <c r="AA3077" i="15" s="1"/>
  <c r="B3079" i="15"/>
  <c r="V3078" i="15"/>
  <c r="U3078" i="15"/>
  <c r="Y3078" i="15"/>
  <c r="J3078" i="15"/>
  <c r="E3078" i="15"/>
  <c r="F3078" i="15" s="1"/>
  <c r="G3078" i="15" s="1"/>
  <c r="C3078" i="15" s="1"/>
  <c r="D3078" i="15" s="1"/>
  <c r="H3078" i="15" s="1"/>
  <c r="AF3078" i="15" s="1"/>
  <c r="E858" i="11"/>
  <c r="I3078" i="15"/>
  <c r="N3078" i="15"/>
  <c r="O3078" i="15" s="1"/>
  <c r="P3078" i="15" s="1"/>
  <c r="L3078" i="15"/>
  <c r="S3078" i="15"/>
  <c r="Z3076" i="15"/>
  <c r="AA3076" i="15"/>
  <c r="Q3077" i="15"/>
  <c r="R3077" i="15" s="1"/>
  <c r="T3077" i="15" s="1"/>
  <c r="AB3077" i="15" s="1"/>
  <c r="AI3075" i="15"/>
  <c r="C861" i="11" s="1"/>
  <c r="AJ3075" i="15"/>
  <c r="D861" i="11" s="1"/>
  <c r="K3077" i="15"/>
  <c r="M3077" i="15" s="1"/>
  <c r="AE3076" i="15" l="1"/>
  <c r="AC3077" i="15"/>
  <c r="AD3077" i="15" s="1"/>
  <c r="AG3077" i="15" s="1"/>
  <c r="W3078" i="15"/>
  <c r="X3078" i="15" s="1"/>
  <c r="Z3078" i="15" s="1"/>
  <c r="Z3077" i="15"/>
  <c r="Q3078" i="15"/>
  <c r="R3078" i="15" s="1"/>
  <c r="T3078" i="15" s="1"/>
  <c r="AB3078" i="15" s="1"/>
  <c r="B3080" i="15"/>
  <c r="V3079" i="15"/>
  <c r="U3079" i="15"/>
  <c r="Y3079" i="15"/>
  <c r="J3079" i="15"/>
  <c r="E3079" i="15"/>
  <c r="F3079" i="15" s="1"/>
  <c r="G3079" i="15" s="1"/>
  <c r="C3079" i="15" s="1"/>
  <c r="D3079" i="15" s="1"/>
  <c r="H3079" i="15" s="1"/>
  <c r="AF3079" i="15" s="1"/>
  <c r="E857" i="11"/>
  <c r="I3079" i="15"/>
  <c r="N3079" i="15"/>
  <c r="O3079" i="15" s="1"/>
  <c r="P3079" i="15" s="1"/>
  <c r="L3079" i="15"/>
  <c r="S3079" i="15"/>
  <c r="AG3076" i="15"/>
  <c r="AH3076" i="15" s="1"/>
  <c r="K3078" i="15"/>
  <c r="M3078" i="15" s="1"/>
  <c r="AE3077" i="15" l="1"/>
  <c r="AH3077" i="15" s="1"/>
  <c r="AJ3077" i="15" s="1"/>
  <c r="D859" i="11" s="1"/>
  <c r="AA3078" i="15"/>
  <c r="W3079" i="15"/>
  <c r="X3079" i="15" s="1"/>
  <c r="AA3079" i="15" s="1"/>
  <c r="AI3076" i="15"/>
  <c r="C860" i="11" s="1"/>
  <c r="AJ3076" i="15"/>
  <c r="D860" i="11" s="1"/>
  <c r="B3081" i="15"/>
  <c r="V3080" i="15"/>
  <c r="U3080" i="15"/>
  <c r="Y3080" i="15"/>
  <c r="J3080" i="15"/>
  <c r="E3080" i="15"/>
  <c r="F3080" i="15" s="1"/>
  <c r="G3080" i="15" s="1"/>
  <c r="C3080" i="15" s="1"/>
  <c r="D3080" i="15" s="1"/>
  <c r="H3080" i="15" s="1"/>
  <c r="AF3080" i="15" s="1"/>
  <c r="E856" i="11"/>
  <c r="I3080" i="15"/>
  <c r="N3080" i="15"/>
  <c r="O3080" i="15" s="1"/>
  <c r="P3080" i="15" s="1"/>
  <c r="L3080" i="15"/>
  <c r="S3080" i="15"/>
  <c r="AC3078" i="15"/>
  <c r="AD3078" i="15" s="1"/>
  <c r="Q3079" i="15"/>
  <c r="R3079" i="15" s="1"/>
  <c r="T3079" i="15" s="1"/>
  <c r="AB3079" i="15" s="1"/>
  <c r="K3079" i="15"/>
  <c r="M3079" i="15" s="1"/>
  <c r="AC3079" i="15" l="1"/>
  <c r="AD3079" i="15" s="1"/>
  <c r="AG3079" i="15" s="1"/>
  <c r="AI3077" i="15"/>
  <c r="C859" i="11" s="1"/>
  <c r="AE3078" i="15"/>
  <c r="Z3079" i="15"/>
  <c r="W3080" i="15"/>
  <c r="X3080" i="15" s="1"/>
  <c r="Z3080" i="15" s="1"/>
  <c r="Q3080" i="15"/>
  <c r="R3080" i="15" s="1"/>
  <c r="T3080" i="15" s="1"/>
  <c r="AB3080" i="15" s="1"/>
  <c r="AG3078" i="15"/>
  <c r="AH3078" i="15" s="1"/>
  <c r="B3082" i="15"/>
  <c r="V3081" i="15"/>
  <c r="U3081" i="15"/>
  <c r="Y3081" i="15"/>
  <c r="J3081" i="15"/>
  <c r="E3081" i="15"/>
  <c r="F3081" i="15" s="1"/>
  <c r="G3081" i="15" s="1"/>
  <c r="C3081" i="15" s="1"/>
  <c r="D3081" i="15" s="1"/>
  <c r="H3081" i="15" s="1"/>
  <c r="AF3081" i="15" s="1"/>
  <c r="E855" i="11"/>
  <c r="I3081" i="15"/>
  <c r="N3081" i="15"/>
  <c r="O3081" i="15" s="1"/>
  <c r="P3081" i="15" s="1"/>
  <c r="L3081" i="15"/>
  <c r="S3081" i="15"/>
  <c r="K3080" i="15"/>
  <c r="M3080" i="15" s="1"/>
  <c r="AE3079" i="15" l="1"/>
  <c r="AH3079" i="15" s="1"/>
  <c r="AA3080" i="15"/>
  <c r="W3081" i="15"/>
  <c r="X3081" i="15" s="1"/>
  <c r="AA3081" i="15" s="1"/>
  <c r="B3083" i="15"/>
  <c r="V3082" i="15"/>
  <c r="U3082" i="15"/>
  <c r="Y3082" i="15"/>
  <c r="J3082" i="15"/>
  <c r="E3082" i="15"/>
  <c r="F3082" i="15" s="1"/>
  <c r="G3082" i="15" s="1"/>
  <c r="C3082" i="15" s="1"/>
  <c r="D3082" i="15" s="1"/>
  <c r="H3082" i="15" s="1"/>
  <c r="AF3082" i="15" s="1"/>
  <c r="E854" i="11"/>
  <c r="I3082" i="15"/>
  <c r="N3082" i="15"/>
  <c r="O3082" i="15" s="1"/>
  <c r="P3082" i="15" s="1"/>
  <c r="L3082" i="15"/>
  <c r="S3082" i="15"/>
  <c r="AC3080" i="15"/>
  <c r="AD3080" i="15" s="1"/>
  <c r="Q3081" i="15"/>
  <c r="R3081" i="15" s="1"/>
  <c r="T3081" i="15" s="1"/>
  <c r="AB3081" i="15" s="1"/>
  <c r="AI3078" i="15"/>
  <c r="C858" i="11" s="1"/>
  <c r="AJ3078" i="15"/>
  <c r="D858" i="11" s="1"/>
  <c r="K3081" i="15"/>
  <c r="M3081" i="15" s="1"/>
  <c r="AJ3079" i="15" l="1"/>
  <c r="D857" i="11" s="1"/>
  <c r="AI3079" i="15"/>
  <c r="C857" i="11" s="1"/>
  <c r="AC3081" i="15"/>
  <c r="AD3081" i="15" s="1"/>
  <c r="AG3081" i="15" s="1"/>
  <c r="Z3081" i="15"/>
  <c r="W3082" i="15"/>
  <c r="X3082" i="15" s="1"/>
  <c r="Z3082" i="15" s="1"/>
  <c r="Q3082" i="15"/>
  <c r="R3082" i="15" s="1"/>
  <c r="T3082" i="15" s="1"/>
  <c r="AB3082" i="15" s="1"/>
  <c r="B3084" i="15"/>
  <c r="V3083" i="15"/>
  <c r="U3083" i="15"/>
  <c r="Y3083" i="15"/>
  <c r="J3083" i="15"/>
  <c r="E3083" i="15"/>
  <c r="F3083" i="15" s="1"/>
  <c r="G3083" i="15" s="1"/>
  <c r="C3083" i="15" s="1"/>
  <c r="D3083" i="15" s="1"/>
  <c r="H3083" i="15" s="1"/>
  <c r="AF3083" i="15" s="1"/>
  <c r="E853" i="11"/>
  <c r="I3083" i="15"/>
  <c r="N3083" i="15"/>
  <c r="O3083" i="15" s="1"/>
  <c r="P3083" i="15" s="1"/>
  <c r="L3083" i="15"/>
  <c r="S3083" i="15"/>
  <c r="AG3080" i="15"/>
  <c r="AE3080" i="15"/>
  <c r="K3082" i="15"/>
  <c r="M3082" i="15" s="1"/>
  <c r="AE3081" i="15" l="1"/>
  <c r="AH3081" i="15" s="1"/>
  <c r="AI3081" i="15" s="1"/>
  <c r="C855" i="11" s="1"/>
  <c r="W3083" i="15"/>
  <c r="X3083" i="15" s="1"/>
  <c r="AA3083" i="15" s="1"/>
  <c r="AA3082" i="15"/>
  <c r="AH3080" i="15"/>
  <c r="AJ3080" i="15" s="1"/>
  <c r="D856" i="11" s="1"/>
  <c r="B3085" i="15"/>
  <c r="V3084" i="15"/>
  <c r="U3084" i="15"/>
  <c r="Y3084" i="15"/>
  <c r="J3084" i="15"/>
  <c r="E3084" i="15"/>
  <c r="F3084" i="15" s="1"/>
  <c r="G3084" i="15" s="1"/>
  <c r="C3084" i="15" s="1"/>
  <c r="D3084" i="15" s="1"/>
  <c r="H3084" i="15" s="1"/>
  <c r="AF3084" i="15" s="1"/>
  <c r="E852" i="11"/>
  <c r="I3084" i="15"/>
  <c r="N3084" i="15"/>
  <c r="O3084" i="15" s="1"/>
  <c r="P3084" i="15" s="1"/>
  <c r="L3084" i="15"/>
  <c r="S3084" i="15"/>
  <c r="AC3082" i="15"/>
  <c r="AD3082" i="15" s="1"/>
  <c r="Q3083" i="15"/>
  <c r="R3083" i="15" s="1"/>
  <c r="T3083" i="15" s="1"/>
  <c r="AB3083" i="15" s="1"/>
  <c r="K3083" i="15"/>
  <c r="M3083" i="15" s="1"/>
  <c r="Z3083" i="15" l="1"/>
  <c r="AI3080" i="15"/>
  <c r="C856" i="11" s="1"/>
  <c r="W3084" i="15"/>
  <c r="X3084" i="15" s="1"/>
  <c r="AA3084" i="15" s="1"/>
  <c r="AJ3081" i="15"/>
  <c r="D855" i="11" s="1"/>
  <c r="AC3083" i="15"/>
  <c r="AD3083" i="15" s="1"/>
  <c r="AE3083" i="15" s="1"/>
  <c r="B3086" i="15"/>
  <c r="V3085" i="15"/>
  <c r="U3085" i="15"/>
  <c r="Y3085" i="15"/>
  <c r="J3085" i="15"/>
  <c r="E3085" i="15"/>
  <c r="F3085" i="15" s="1"/>
  <c r="G3085" i="15" s="1"/>
  <c r="C3085" i="15" s="1"/>
  <c r="D3085" i="15" s="1"/>
  <c r="H3085" i="15" s="1"/>
  <c r="AF3085" i="15" s="1"/>
  <c r="E851" i="11"/>
  <c r="I3085" i="15"/>
  <c r="N3085" i="15"/>
  <c r="O3085" i="15" s="1"/>
  <c r="P3085" i="15" s="1"/>
  <c r="L3085" i="15"/>
  <c r="S3085" i="15"/>
  <c r="AG3082" i="15"/>
  <c r="AE3082" i="15"/>
  <c r="Q3084" i="15"/>
  <c r="R3084" i="15" s="1"/>
  <c r="T3084" i="15" s="1"/>
  <c r="AB3084" i="15" s="1"/>
  <c r="K3084" i="15"/>
  <c r="M3084" i="15" s="1"/>
  <c r="K3085" i="15" l="1"/>
  <c r="M3085" i="15" s="1"/>
  <c r="AC3084" i="15"/>
  <c r="AD3084" i="15" s="1"/>
  <c r="AG3084" i="15" s="1"/>
  <c r="Z3084" i="15"/>
  <c r="AH3082" i="15"/>
  <c r="AJ3082" i="15" s="1"/>
  <c r="D854" i="11" s="1"/>
  <c r="AG3083" i="15"/>
  <c r="AH3083" i="15" s="1"/>
  <c r="AI3083" i="15" s="1"/>
  <c r="C853" i="11" s="1"/>
  <c r="W3085" i="15"/>
  <c r="X3085" i="15" s="1"/>
  <c r="B3087" i="15"/>
  <c r="V3086" i="15"/>
  <c r="U3086" i="15"/>
  <c r="Y3086" i="15"/>
  <c r="J3086" i="15"/>
  <c r="E3086" i="15"/>
  <c r="F3086" i="15" s="1"/>
  <c r="G3086" i="15" s="1"/>
  <c r="C3086" i="15" s="1"/>
  <c r="D3086" i="15" s="1"/>
  <c r="H3086" i="15" s="1"/>
  <c r="AF3086" i="15" s="1"/>
  <c r="E850" i="11"/>
  <c r="I3086" i="15"/>
  <c r="N3086" i="15"/>
  <c r="O3086" i="15" s="1"/>
  <c r="P3086" i="15" s="1"/>
  <c r="L3086" i="15"/>
  <c r="S3086" i="15"/>
  <c r="Q3085" i="15"/>
  <c r="R3085" i="15" s="1"/>
  <c r="T3085" i="15" s="1"/>
  <c r="AB3085" i="15" s="1"/>
  <c r="AC3085" i="15" l="1"/>
  <c r="AD3085" i="15" s="1"/>
  <c r="AE3084" i="15"/>
  <c r="AH3084" i="15" s="1"/>
  <c r="AJ3084" i="15" s="1"/>
  <c r="D852" i="11" s="1"/>
  <c r="W3086" i="15"/>
  <c r="X3086" i="15" s="1"/>
  <c r="Z3086" i="15" s="1"/>
  <c r="AI3082" i="15"/>
  <c r="C854" i="11" s="1"/>
  <c r="AJ3083" i="15"/>
  <c r="D853" i="11" s="1"/>
  <c r="B3088" i="15"/>
  <c r="V3087" i="15"/>
  <c r="U3087" i="15"/>
  <c r="Y3087" i="15"/>
  <c r="J3087" i="15"/>
  <c r="E3087" i="15"/>
  <c r="F3087" i="15" s="1"/>
  <c r="G3087" i="15" s="1"/>
  <c r="C3087" i="15" s="1"/>
  <c r="D3087" i="15" s="1"/>
  <c r="H3087" i="15" s="1"/>
  <c r="AF3087" i="15" s="1"/>
  <c r="E849" i="11"/>
  <c r="I3087" i="15"/>
  <c r="N3087" i="15"/>
  <c r="O3087" i="15" s="1"/>
  <c r="P3087" i="15" s="1"/>
  <c r="L3087" i="15"/>
  <c r="S3087" i="15"/>
  <c r="AA3085" i="15"/>
  <c r="Z3085" i="15"/>
  <c r="Q3086" i="15"/>
  <c r="R3086" i="15" s="1"/>
  <c r="T3086" i="15" s="1"/>
  <c r="AB3086" i="15" s="1"/>
  <c r="K3086" i="15"/>
  <c r="M3086" i="15" s="1"/>
  <c r="AC3086" i="15" l="1"/>
  <c r="AD3086" i="15" s="1"/>
  <c r="AI3084" i="15"/>
  <c r="C852" i="11" s="1"/>
  <c r="AE3085" i="15"/>
  <c r="AA3086" i="15"/>
  <c r="W3087" i="15"/>
  <c r="X3087" i="15" s="1"/>
  <c r="AA3087" i="15" s="1"/>
  <c r="B3089" i="15"/>
  <c r="V3088" i="15"/>
  <c r="U3088" i="15"/>
  <c r="Y3088" i="15"/>
  <c r="J3088" i="15"/>
  <c r="E3088" i="15"/>
  <c r="F3088" i="15" s="1"/>
  <c r="G3088" i="15" s="1"/>
  <c r="C3088" i="15" s="1"/>
  <c r="D3088" i="15" s="1"/>
  <c r="H3088" i="15" s="1"/>
  <c r="AF3088" i="15" s="1"/>
  <c r="E848" i="11"/>
  <c r="I3088" i="15"/>
  <c r="N3088" i="15"/>
  <c r="O3088" i="15" s="1"/>
  <c r="P3088" i="15" s="1"/>
  <c r="L3088" i="15"/>
  <c r="S3088" i="15"/>
  <c r="AG3085" i="15"/>
  <c r="AH3085" i="15" s="1"/>
  <c r="Q3087" i="15"/>
  <c r="R3087" i="15" s="1"/>
  <c r="T3087" i="15" s="1"/>
  <c r="AB3087" i="15" s="1"/>
  <c r="K3087" i="15"/>
  <c r="M3087" i="15" s="1"/>
  <c r="AC3087" i="15" l="1"/>
  <c r="AD3087" i="15" s="1"/>
  <c r="AG3087" i="15" s="1"/>
  <c r="K3088" i="15"/>
  <c r="M3088" i="15" s="1"/>
  <c r="AE3086" i="15"/>
  <c r="AG3086" i="15"/>
  <c r="AH3086" i="15" s="1"/>
  <c r="AJ3086" i="15" s="1"/>
  <c r="D850" i="11" s="1"/>
  <c r="W3088" i="15"/>
  <c r="X3088" i="15" s="1"/>
  <c r="Z3088" i="15" s="1"/>
  <c r="Z3087" i="15"/>
  <c r="Q3088" i="15"/>
  <c r="R3088" i="15" s="1"/>
  <c r="T3088" i="15" s="1"/>
  <c r="AB3088" i="15" s="1"/>
  <c r="AI3085" i="15"/>
  <c r="C851" i="11" s="1"/>
  <c r="AJ3085" i="15"/>
  <c r="D851" i="11" s="1"/>
  <c r="B3090" i="15"/>
  <c r="V3089" i="15"/>
  <c r="U3089" i="15"/>
  <c r="Y3089" i="15"/>
  <c r="J3089" i="15"/>
  <c r="E3089" i="15"/>
  <c r="F3089" i="15" s="1"/>
  <c r="G3089" i="15" s="1"/>
  <c r="C3089" i="15" s="1"/>
  <c r="D3089" i="15" s="1"/>
  <c r="H3089" i="15" s="1"/>
  <c r="AF3089" i="15" s="1"/>
  <c r="E847" i="11"/>
  <c r="I3089" i="15"/>
  <c r="N3089" i="15"/>
  <c r="O3089" i="15" s="1"/>
  <c r="P3089" i="15" s="1"/>
  <c r="L3089" i="15"/>
  <c r="S3089" i="15"/>
  <c r="AE3087" i="15" l="1"/>
  <c r="AH3087" i="15" s="1"/>
  <c r="AC3088" i="15"/>
  <c r="AD3088" i="15" s="1"/>
  <c r="AI3086" i="15"/>
  <c r="C850" i="11" s="1"/>
  <c r="W3089" i="15"/>
  <c r="X3089" i="15" s="1"/>
  <c r="AA3089" i="15" s="1"/>
  <c r="AA3088" i="15"/>
  <c r="Q3089" i="15"/>
  <c r="R3089" i="15" s="1"/>
  <c r="T3089" i="15" s="1"/>
  <c r="AB3089" i="15" s="1"/>
  <c r="B3091" i="15"/>
  <c r="V3090" i="15"/>
  <c r="U3090" i="15"/>
  <c r="Y3090" i="15"/>
  <c r="J3090" i="15"/>
  <c r="E3090" i="15"/>
  <c r="F3090" i="15" s="1"/>
  <c r="G3090" i="15" s="1"/>
  <c r="C3090" i="15" s="1"/>
  <c r="D3090" i="15" s="1"/>
  <c r="H3090" i="15" s="1"/>
  <c r="AF3090" i="15" s="1"/>
  <c r="E846" i="11"/>
  <c r="I3090" i="15"/>
  <c r="N3090" i="15"/>
  <c r="O3090" i="15" s="1"/>
  <c r="P3090" i="15" s="1"/>
  <c r="L3090" i="15"/>
  <c r="S3090" i="15"/>
  <c r="K3089" i="15"/>
  <c r="M3089" i="15" s="1"/>
  <c r="AJ3087" i="15" l="1"/>
  <c r="D849" i="11" s="1"/>
  <c r="AI3087" i="15"/>
  <c r="C849" i="11" s="1"/>
  <c r="AG3088" i="15"/>
  <c r="AE3088" i="15"/>
  <c r="AH3088" i="15" s="1"/>
  <c r="AJ3088" i="15" s="1"/>
  <c r="D848" i="11" s="1"/>
  <c r="Z3089" i="15"/>
  <c r="W3090" i="15"/>
  <c r="X3090" i="15" s="1"/>
  <c r="Z3090" i="15" s="1"/>
  <c r="B3092" i="15"/>
  <c r="V3091" i="15"/>
  <c r="U3091" i="15"/>
  <c r="Y3091" i="15"/>
  <c r="J3091" i="15"/>
  <c r="E3091" i="15"/>
  <c r="F3091" i="15" s="1"/>
  <c r="G3091" i="15" s="1"/>
  <c r="C3091" i="15" s="1"/>
  <c r="D3091" i="15" s="1"/>
  <c r="H3091" i="15" s="1"/>
  <c r="AF3091" i="15" s="1"/>
  <c r="E845" i="11"/>
  <c r="I3091" i="15"/>
  <c r="N3091" i="15"/>
  <c r="O3091" i="15" s="1"/>
  <c r="P3091" i="15" s="1"/>
  <c r="L3091" i="15"/>
  <c r="S3091" i="15"/>
  <c r="AC3089" i="15"/>
  <c r="AD3089" i="15" s="1"/>
  <c r="AE3089" i="15" s="1"/>
  <c r="Q3090" i="15"/>
  <c r="R3090" i="15" s="1"/>
  <c r="T3090" i="15" s="1"/>
  <c r="AB3090" i="15" s="1"/>
  <c r="K3090" i="15"/>
  <c r="M3090" i="15" s="1"/>
  <c r="W3091" i="15" l="1"/>
  <c r="X3091" i="15" s="1"/>
  <c r="AA3091" i="15" s="1"/>
  <c r="AA3090" i="15"/>
  <c r="AI3088" i="15"/>
  <c r="C848" i="11" s="1"/>
  <c r="AC3090" i="15"/>
  <c r="AD3090" i="15" s="1"/>
  <c r="B3093" i="15"/>
  <c r="V3092" i="15"/>
  <c r="U3092" i="15"/>
  <c r="Y3092" i="15"/>
  <c r="J3092" i="15"/>
  <c r="E3092" i="15"/>
  <c r="F3092" i="15" s="1"/>
  <c r="G3092" i="15" s="1"/>
  <c r="C3092" i="15" s="1"/>
  <c r="D3092" i="15" s="1"/>
  <c r="H3092" i="15" s="1"/>
  <c r="AF3092" i="15" s="1"/>
  <c r="E844" i="11"/>
  <c r="I3092" i="15"/>
  <c r="N3092" i="15"/>
  <c r="O3092" i="15" s="1"/>
  <c r="P3092" i="15" s="1"/>
  <c r="L3092" i="15"/>
  <c r="S3092" i="15"/>
  <c r="AG3089" i="15"/>
  <c r="AH3089" i="15" s="1"/>
  <c r="Q3091" i="15"/>
  <c r="R3091" i="15" s="1"/>
  <c r="T3091" i="15" s="1"/>
  <c r="AB3091" i="15" s="1"/>
  <c r="AC3091" i="15" s="1"/>
  <c r="AD3091" i="15" s="1"/>
  <c r="K3091" i="15"/>
  <c r="M3091" i="15" s="1"/>
  <c r="K3092" i="15" l="1"/>
  <c r="Z3091" i="15"/>
  <c r="AG3090" i="15"/>
  <c r="Q3092" i="15"/>
  <c r="R3092" i="15" s="1"/>
  <c r="T3092" i="15" s="1"/>
  <c r="AB3092" i="15" s="1"/>
  <c r="AE3090" i="15"/>
  <c r="AH3090" i="15" s="1"/>
  <c r="AI3090" i="15" s="1"/>
  <c r="C846" i="11" s="1"/>
  <c r="AG3091" i="15"/>
  <c r="AE3091" i="15"/>
  <c r="AJ3089" i="15"/>
  <c r="D847" i="11" s="1"/>
  <c r="AI3089" i="15"/>
  <c r="C847" i="11" s="1"/>
  <c r="W3092" i="15"/>
  <c r="X3092" i="15" s="1"/>
  <c r="B3094" i="15"/>
  <c r="V3093" i="15"/>
  <c r="U3093" i="15"/>
  <c r="Y3093" i="15"/>
  <c r="J3093" i="15"/>
  <c r="E3093" i="15"/>
  <c r="F3093" i="15" s="1"/>
  <c r="G3093" i="15" s="1"/>
  <c r="C3093" i="15" s="1"/>
  <c r="D3093" i="15" s="1"/>
  <c r="H3093" i="15" s="1"/>
  <c r="AF3093" i="15" s="1"/>
  <c r="E843" i="11"/>
  <c r="I3093" i="15"/>
  <c r="N3093" i="15"/>
  <c r="O3093" i="15" s="1"/>
  <c r="P3093" i="15" s="1"/>
  <c r="L3093" i="15"/>
  <c r="S3093" i="15"/>
  <c r="M3092" i="15"/>
  <c r="AC3092" i="15" l="1"/>
  <c r="AD3092" i="15" s="1"/>
  <c r="W3093" i="15"/>
  <c r="X3093" i="15" s="1"/>
  <c r="AA3093" i="15" s="1"/>
  <c r="Q3093" i="15"/>
  <c r="R3093" i="15" s="1"/>
  <c r="T3093" i="15" s="1"/>
  <c r="AB3093" i="15" s="1"/>
  <c r="AH3091" i="15"/>
  <c r="AI3091" i="15" s="1"/>
  <c r="C845" i="11" s="1"/>
  <c r="AJ3090" i="15"/>
  <c r="D846" i="11" s="1"/>
  <c r="B3095" i="15"/>
  <c r="V3094" i="15"/>
  <c r="U3094" i="15"/>
  <c r="Y3094" i="15"/>
  <c r="J3094" i="15"/>
  <c r="E3094" i="15"/>
  <c r="F3094" i="15" s="1"/>
  <c r="G3094" i="15" s="1"/>
  <c r="C3094" i="15" s="1"/>
  <c r="D3094" i="15" s="1"/>
  <c r="H3094" i="15" s="1"/>
  <c r="AF3094" i="15" s="1"/>
  <c r="E842" i="11"/>
  <c r="I3094" i="15"/>
  <c r="N3094" i="15"/>
  <c r="O3094" i="15" s="1"/>
  <c r="P3094" i="15" s="1"/>
  <c r="L3094" i="15"/>
  <c r="S3094" i="15"/>
  <c r="AA3092" i="15"/>
  <c r="Z3092" i="15"/>
  <c r="K3093" i="15"/>
  <c r="M3093" i="15" s="1"/>
  <c r="AE3092" i="15" l="1"/>
  <c r="Z3093" i="15"/>
  <c r="W3094" i="15"/>
  <c r="X3094" i="15" s="1"/>
  <c r="Z3094" i="15" s="1"/>
  <c r="Q3094" i="15"/>
  <c r="R3094" i="15" s="1"/>
  <c r="T3094" i="15" s="1"/>
  <c r="AB3094" i="15" s="1"/>
  <c r="AJ3091" i="15"/>
  <c r="D845" i="11" s="1"/>
  <c r="K3094" i="15"/>
  <c r="M3094" i="15" s="1"/>
  <c r="AG3092" i="15"/>
  <c r="AH3092" i="15" s="1"/>
  <c r="B3096" i="15"/>
  <c r="V3095" i="15"/>
  <c r="U3095" i="15"/>
  <c r="Y3095" i="15"/>
  <c r="J3095" i="15"/>
  <c r="E3095" i="15"/>
  <c r="F3095" i="15" s="1"/>
  <c r="G3095" i="15" s="1"/>
  <c r="C3095" i="15" s="1"/>
  <c r="D3095" i="15" s="1"/>
  <c r="H3095" i="15" s="1"/>
  <c r="AF3095" i="15" s="1"/>
  <c r="E841" i="11"/>
  <c r="I3095" i="15"/>
  <c r="N3095" i="15"/>
  <c r="O3095" i="15" s="1"/>
  <c r="P3095" i="15" s="1"/>
  <c r="L3095" i="15"/>
  <c r="S3095" i="15"/>
  <c r="AC3093" i="15"/>
  <c r="AD3093" i="15" s="1"/>
  <c r="AC3094" i="15" l="1"/>
  <c r="AD3094" i="15" s="1"/>
  <c r="AA3094" i="15"/>
  <c r="W3095" i="15"/>
  <c r="X3095" i="15" s="1"/>
  <c r="AA3095" i="15" s="1"/>
  <c r="B3097" i="15"/>
  <c r="V3096" i="15"/>
  <c r="U3096" i="15"/>
  <c r="Y3096" i="15"/>
  <c r="J3096" i="15"/>
  <c r="E3096" i="15"/>
  <c r="F3096" i="15" s="1"/>
  <c r="G3096" i="15" s="1"/>
  <c r="C3096" i="15" s="1"/>
  <c r="D3096" i="15" s="1"/>
  <c r="H3096" i="15" s="1"/>
  <c r="AF3096" i="15" s="1"/>
  <c r="E840" i="11"/>
  <c r="I3096" i="15"/>
  <c r="N3096" i="15"/>
  <c r="O3096" i="15" s="1"/>
  <c r="P3096" i="15" s="1"/>
  <c r="L3096" i="15"/>
  <c r="S3096" i="15"/>
  <c r="AJ3092" i="15"/>
  <c r="D844" i="11" s="1"/>
  <c r="AI3092" i="15"/>
  <c r="C844" i="11" s="1"/>
  <c r="AE3093" i="15"/>
  <c r="AG3093" i="15"/>
  <c r="Q3095" i="15"/>
  <c r="R3095" i="15" s="1"/>
  <c r="T3095" i="15" s="1"/>
  <c r="AB3095" i="15" s="1"/>
  <c r="K3095" i="15"/>
  <c r="M3095" i="15" s="1"/>
  <c r="AE3094" i="15" l="1"/>
  <c r="W3096" i="15"/>
  <c r="X3096" i="15" s="1"/>
  <c r="AA3096" i="15" s="1"/>
  <c r="AG3094" i="15"/>
  <c r="AH3094" i="15" s="1"/>
  <c r="AJ3094" i="15" s="1"/>
  <c r="D842" i="11" s="1"/>
  <c r="Z3095" i="15"/>
  <c r="Q3096" i="15"/>
  <c r="R3096" i="15" s="1"/>
  <c r="T3096" i="15" s="1"/>
  <c r="AB3096" i="15" s="1"/>
  <c r="AC3095" i="15"/>
  <c r="AD3095" i="15" s="1"/>
  <c r="AE3095" i="15" s="1"/>
  <c r="AH3093" i="15"/>
  <c r="AI3093" i="15" s="1"/>
  <c r="C843" i="11" s="1"/>
  <c r="K3096" i="15"/>
  <c r="M3096" i="15" s="1"/>
  <c r="B3098" i="15"/>
  <c r="V3097" i="15"/>
  <c r="U3097" i="15"/>
  <c r="Y3097" i="15"/>
  <c r="J3097" i="15"/>
  <c r="E3097" i="15"/>
  <c r="F3097" i="15" s="1"/>
  <c r="G3097" i="15" s="1"/>
  <c r="C3097" i="15" s="1"/>
  <c r="D3097" i="15" s="1"/>
  <c r="H3097" i="15" s="1"/>
  <c r="AF3097" i="15" s="1"/>
  <c r="E839" i="11"/>
  <c r="I3097" i="15"/>
  <c r="N3097" i="15"/>
  <c r="O3097" i="15" s="1"/>
  <c r="P3097" i="15" s="1"/>
  <c r="L3097" i="15"/>
  <c r="S3097" i="15"/>
  <c r="AC3096" i="15" l="1"/>
  <c r="AD3096" i="15" s="1"/>
  <c r="AG3096" i="15" s="1"/>
  <c r="Z3096" i="15"/>
  <c r="AI3094" i="15"/>
  <c r="C842" i="11" s="1"/>
  <c r="AJ3093" i="15"/>
  <c r="D843" i="11" s="1"/>
  <c r="AG3095" i="15"/>
  <c r="AH3095" i="15" s="1"/>
  <c r="B3099" i="15"/>
  <c r="V3098" i="15"/>
  <c r="U3098" i="15"/>
  <c r="Y3098" i="15"/>
  <c r="J3098" i="15"/>
  <c r="E3098" i="15"/>
  <c r="F3098" i="15" s="1"/>
  <c r="G3098" i="15" s="1"/>
  <c r="C3098" i="15" s="1"/>
  <c r="D3098" i="15" s="1"/>
  <c r="H3098" i="15" s="1"/>
  <c r="AF3098" i="15" s="1"/>
  <c r="E838" i="11"/>
  <c r="I3098" i="15"/>
  <c r="N3098" i="15"/>
  <c r="O3098" i="15" s="1"/>
  <c r="P3098" i="15" s="1"/>
  <c r="L3098" i="15"/>
  <c r="S3098" i="15"/>
  <c r="Q3097" i="15"/>
  <c r="R3097" i="15" s="1"/>
  <c r="T3097" i="15" s="1"/>
  <c r="AB3097" i="15" s="1"/>
  <c r="K3097" i="15"/>
  <c r="M3097" i="15" s="1"/>
  <c r="W3097" i="15"/>
  <c r="X3097" i="15" s="1"/>
  <c r="AE3096" i="15" l="1"/>
  <c r="AH3096" i="15" s="1"/>
  <c r="AJ3096" i="15" s="1"/>
  <c r="D840" i="11" s="1"/>
  <c r="W3098" i="15"/>
  <c r="X3098" i="15" s="1"/>
  <c r="AA3098" i="15" s="1"/>
  <c r="Q3098" i="15"/>
  <c r="R3098" i="15" s="1"/>
  <c r="T3098" i="15" s="1"/>
  <c r="AB3098" i="15" s="1"/>
  <c r="AC3097" i="15"/>
  <c r="AD3097" i="15" s="1"/>
  <c r="K3098" i="15"/>
  <c r="M3098" i="15" s="1"/>
  <c r="AJ3095" i="15"/>
  <c r="D841" i="11" s="1"/>
  <c r="AI3095" i="15"/>
  <c r="C841" i="11" s="1"/>
  <c r="AA3097" i="15"/>
  <c r="Z3097" i="15"/>
  <c r="B3100" i="15"/>
  <c r="V3099" i="15"/>
  <c r="U3099" i="15"/>
  <c r="Y3099" i="15"/>
  <c r="J3099" i="15"/>
  <c r="E3099" i="15"/>
  <c r="F3099" i="15" s="1"/>
  <c r="G3099" i="15" s="1"/>
  <c r="C3099" i="15" s="1"/>
  <c r="D3099" i="15" s="1"/>
  <c r="H3099" i="15" s="1"/>
  <c r="AF3099" i="15" s="1"/>
  <c r="E837" i="11"/>
  <c r="I3099" i="15"/>
  <c r="N3099" i="15"/>
  <c r="O3099" i="15" s="1"/>
  <c r="P3099" i="15" s="1"/>
  <c r="L3099" i="15"/>
  <c r="S3099" i="15"/>
  <c r="AI3096" i="15" l="1"/>
  <c r="C840" i="11" s="1"/>
  <c r="Z3098" i="15"/>
  <c r="AG3097" i="15"/>
  <c r="Q3099" i="15"/>
  <c r="R3099" i="15" s="1"/>
  <c r="T3099" i="15" s="1"/>
  <c r="AB3099" i="15" s="1"/>
  <c r="AC3098" i="15"/>
  <c r="AD3098" i="15" s="1"/>
  <c r="B3101" i="15"/>
  <c r="V3100" i="15"/>
  <c r="U3100" i="15"/>
  <c r="Y3100" i="15"/>
  <c r="J3100" i="15"/>
  <c r="E3100" i="15"/>
  <c r="F3100" i="15" s="1"/>
  <c r="G3100" i="15" s="1"/>
  <c r="C3100" i="15" s="1"/>
  <c r="D3100" i="15" s="1"/>
  <c r="H3100" i="15" s="1"/>
  <c r="AF3100" i="15" s="1"/>
  <c r="E836" i="11"/>
  <c r="I3100" i="15"/>
  <c r="N3100" i="15"/>
  <c r="O3100" i="15" s="1"/>
  <c r="P3100" i="15" s="1"/>
  <c r="L3100" i="15"/>
  <c r="S3100" i="15"/>
  <c r="K3099" i="15"/>
  <c r="M3099" i="15" s="1"/>
  <c r="AE3097" i="15"/>
  <c r="AH3097" i="15" s="1"/>
  <c r="W3099" i="15"/>
  <c r="X3099" i="15" s="1"/>
  <c r="K3100" i="15" l="1"/>
  <c r="M3100" i="15" s="1"/>
  <c r="Q3100" i="15"/>
  <c r="R3100" i="15" s="1"/>
  <c r="T3100" i="15" s="1"/>
  <c r="AB3100" i="15" s="1"/>
  <c r="AI3097" i="15"/>
  <c r="C839" i="11" s="1"/>
  <c r="AJ3097" i="15"/>
  <c r="D839" i="11" s="1"/>
  <c r="W3100" i="15"/>
  <c r="X3100" i="15" s="1"/>
  <c r="Z3099" i="15"/>
  <c r="AA3099" i="15"/>
  <c r="AC3099" i="15"/>
  <c r="AD3099" i="15" s="1"/>
  <c r="B3102" i="15"/>
  <c r="V3101" i="15"/>
  <c r="U3101" i="15"/>
  <c r="Y3101" i="15"/>
  <c r="J3101" i="15"/>
  <c r="E3101" i="15"/>
  <c r="F3101" i="15" s="1"/>
  <c r="G3101" i="15" s="1"/>
  <c r="C3101" i="15" s="1"/>
  <c r="D3101" i="15" s="1"/>
  <c r="H3101" i="15" s="1"/>
  <c r="AF3101" i="15" s="1"/>
  <c r="E835" i="11"/>
  <c r="I3101" i="15"/>
  <c r="N3101" i="15"/>
  <c r="O3101" i="15" s="1"/>
  <c r="P3101" i="15" s="1"/>
  <c r="Q3101" i="15"/>
  <c r="R3101" i="15" s="1"/>
  <c r="L3101" i="15"/>
  <c r="S3101" i="15"/>
  <c r="AE3098" i="15"/>
  <c r="AG3098" i="15"/>
  <c r="W3101" i="15" l="1"/>
  <c r="X3101" i="15" s="1"/>
  <c r="AA3101" i="15" s="1"/>
  <c r="AE3099" i="15"/>
  <c r="AC3100" i="15"/>
  <c r="AD3100" i="15" s="1"/>
  <c r="AH3098" i="15"/>
  <c r="AJ3098" i="15" s="1"/>
  <c r="D838" i="11" s="1"/>
  <c r="T3101" i="15"/>
  <c r="AB3101" i="15" s="1"/>
  <c r="B3103" i="15"/>
  <c r="V3102" i="15"/>
  <c r="U3102" i="15"/>
  <c r="Y3102" i="15"/>
  <c r="J3102" i="15"/>
  <c r="E3102" i="15"/>
  <c r="F3102" i="15" s="1"/>
  <c r="G3102" i="15" s="1"/>
  <c r="C3102" i="15" s="1"/>
  <c r="D3102" i="15" s="1"/>
  <c r="H3102" i="15" s="1"/>
  <c r="AF3102" i="15" s="1"/>
  <c r="E834" i="11"/>
  <c r="I3102" i="15"/>
  <c r="N3102" i="15"/>
  <c r="O3102" i="15" s="1"/>
  <c r="P3102" i="15" s="1"/>
  <c r="L3102" i="15"/>
  <c r="S3102" i="15"/>
  <c r="AG3099" i="15"/>
  <c r="AH3099" i="15" s="1"/>
  <c r="Z3100" i="15"/>
  <c r="AA3100" i="15"/>
  <c r="K3101" i="15"/>
  <c r="M3101" i="15" s="1"/>
  <c r="Z3101" i="15" l="1"/>
  <c r="AG3100" i="15"/>
  <c r="AI3098" i="15"/>
  <c r="C838" i="11" s="1"/>
  <c r="AI3099" i="15"/>
  <c r="C837" i="11" s="1"/>
  <c r="AJ3099" i="15"/>
  <c r="D837" i="11" s="1"/>
  <c r="K3102" i="15"/>
  <c r="M3102" i="15" s="1"/>
  <c r="W3102" i="15"/>
  <c r="X3102" i="15" s="1"/>
  <c r="B3104" i="15"/>
  <c r="V3103" i="15"/>
  <c r="U3103" i="15"/>
  <c r="Y3103" i="15"/>
  <c r="J3103" i="15"/>
  <c r="E3103" i="15"/>
  <c r="F3103" i="15" s="1"/>
  <c r="G3103" i="15" s="1"/>
  <c r="C3103" i="15" s="1"/>
  <c r="D3103" i="15" s="1"/>
  <c r="H3103" i="15" s="1"/>
  <c r="AF3103" i="15" s="1"/>
  <c r="E833" i="11"/>
  <c r="I3103" i="15"/>
  <c r="N3103" i="15"/>
  <c r="O3103" i="15" s="1"/>
  <c r="P3103" i="15" s="1"/>
  <c r="L3103" i="15"/>
  <c r="S3103" i="15"/>
  <c r="AC3101" i="15"/>
  <c r="AD3101" i="15" s="1"/>
  <c r="Q3102" i="15"/>
  <c r="R3102" i="15" s="1"/>
  <c r="T3102" i="15" s="1"/>
  <c r="AB3102" i="15" s="1"/>
  <c r="AE3100" i="15"/>
  <c r="AH3100" i="15" s="1"/>
  <c r="AC3102" i="15" l="1"/>
  <c r="AD3102" i="15" s="1"/>
  <c r="W3103" i="15"/>
  <c r="X3103" i="15" s="1"/>
  <c r="B3105" i="15"/>
  <c r="V3104" i="15"/>
  <c r="U3104" i="15"/>
  <c r="Y3104" i="15"/>
  <c r="J3104" i="15"/>
  <c r="E3104" i="15"/>
  <c r="F3104" i="15" s="1"/>
  <c r="G3104" i="15" s="1"/>
  <c r="C3104" i="15" s="1"/>
  <c r="D3104" i="15" s="1"/>
  <c r="H3104" i="15" s="1"/>
  <c r="AF3104" i="15" s="1"/>
  <c r="E832" i="11"/>
  <c r="I3104" i="15"/>
  <c r="N3104" i="15"/>
  <c r="O3104" i="15" s="1"/>
  <c r="P3104" i="15" s="1"/>
  <c r="L3104" i="15"/>
  <c r="S3104" i="15"/>
  <c r="AI3100" i="15"/>
  <c r="C836" i="11" s="1"/>
  <c r="AJ3100" i="15"/>
  <c r="D836" i="11" s="1"/>
  <c r="Z3102" i="15"/>
  <c r="AA3102" i="15"/>
  <c r="Q3103" i="15"/>
  <c r="R3103" i="15" s="1"/>
  <c r="T3103" i="15" s="1"/>
  <c r="AB3103" i="15" s="1"/>
  <c r="AE3101" i="15"/>
  <c r="AG3101" i="15"/>
  <c r="K3103" i="15"/>
  <c r="M3103" i="15" s="1"/>
  <c r="AE3102" i="15" l="1"/>
  <c r="W3104" i="15"/>
  <c r="X3104" i="15" s="1"/>
  <c r="Z3104" i="15" s="1"/>
  <c r="Q3104" i="15"/>
  <c r="R3104" i="15" s="1"/>
  <c r="T3104" i="15" s="1"/>
  <c r="AB3104" i="15" s="1"/>
  <c r="AH3101" i="15"/>
  <c r="AI3101" i="15" s="1"/>
  <c r="C835" i="11" s="1"/>
  <c r="AC3103" i="15"/>
  <c r="AD3103" i="15" s="1"/>
  <c r="K3104" i="15"/>
  <c r="M3104" i="15" s="1"/>
  <c r="B3106" i="15"/>
  <c r="V3105" i="15"/>
  <c r="U3105" i="15"/>
  <c r="Y3105" i="15"/>
  <c r="J3105" i="15"/>
  <c r="E3105" i="15"/>
  <c r="F3105" i="15" s="1"/>
  <c r="G3105" i="15" s="1"/>
  <c r="C3105" i="15" s="1"/>
  <c r="D3105" i="15" s="1"/>
  <c r="H3105" i="15" s="1"/>
  <c r="AF3105" i="15" s="1"/>
  <c r="E831" i="11"/>
  <c r="I3105" i="15"/>
  <c r="N3105" i="15"/>
  <c r="O3105" i="15" s="1"/>
  <c r="P3105" i="15" s="1"/>
  <c r="L3105" i="15"/>
  <c r="S3105" i="15"/>
  <c r="Z3103" i="15"/>
  <c r="AA3103" i="15"/>
  <c r="AG3102" i="15"/>
  <c r="AH3102" i="15" s="1"/>
  <c r="AA3104" i="15" l="1"/>
  <c r="W3105" i="15"/>
  <c r="X3105" i="15" s="1"/>
  <c r="AA3105" i="15" s="1"/>
  <c r="AE3103" i="15"/>
  <c r="Q3105" i="15"/>
  <c r="R3105" i="15" s="1"/>
  <c r="T3105" i="15" s="1"/>
  <c r="AB3105" i="15" s="1"/>
  <c r="AJ3101" i="15"/>
  <c r="D835" i="11" s="1"/>
  <c r="AJ3102" i="15"/>
  <c r="D834" i="11" s="1"/>
  <c r="AI3102" i="15"/>
  <c r="C834" i="11" s="1"/>
  <c r="B3107" i="15"/>
  <c r="V3106" i="15"/>
  <c r="U3106" i="15"/>
  <c r="Y3106" i="15"/>
  <c r="J3106" i="15"/>
  <c r="E3106" i="15"/>
  <c r="F3106" i="15" s="1"/>
  <c r="G3106" i="15" s="1"/>
  <c r="C3106" i="15" s="1"/>
  <c r="D3106" i="15" s="1"/>
  <c r="H3106" i="15" s="1"/>
  <c r="AF3106" i="15" s="1"/>
  <c r="E830" i="11"/>
  <c r="I3106" i="15"/>
  <c r="N3106" i="15"/>
  <c r="O3106" i="15" s="1"/>
  <c r="P3106" i="15" s="1"/>
  <c r="L3106" i="15"/>
  <c r="S3106" i="15"/>
  <c r="AC3104" i="15"/>
  <c r="AD3104" i="15" s="1"/>
  <c r="AG3104" i="15" s="1"/>
  <c r="K3105" i="15"/>
  <c r="M3105" i="15" s="1"/>
  <c r="AG3103" i="15"/>
  <c r="AH3103" i="15" s="1"/>
  <c r="Z3105" i="15" l="1"/>
  <c r="W3106" i="15"/>
  <c r="X3106" i="15" s="1"/>
  <c r="Z3106" i="15" s="1"/>
  <c r="B3108" i="15"/>
  <c r="V3107" i="15"/>
  <c r="U3107" i="15"/>
  <c r="Y3107" i="15"/>
  <c r="J3107" i="15"/>
  <c r="E3107" i="15"/>
  <c r="F3107" i="15" s="1"/>
  <c r="G3107" i="15" s="1"/>
  <c r="C3107" i="15" s="1"/>
  <c r="D3107" i="15" s="1"/>
  <c r="H3107" i="15" s="1"/>
  <c r="AF3107" i="15" s="1"/>
  <c r="E829" i="11"/>
  <c r="I3107" i="15"/>
  <c r="N3107" i="15"/>
  <c r="O3107" i="15" s="1"/>
  <c r="P3107" i="15" s="1"/>
  <c r="L3107" i="15"/>
  <c r="S3107" i="15"/>
  <c r="AC3105" i="15"/>
  <c r="AD3105" i="15" s="1"/>
  <c r="AG3105" i="15" s="1"/>
  <c r="Q3106" i="15"/>
  <c r="R3106" i="15" s="1"/>
  <c r="T3106" i="15" s="1"/>
  <c r="AB3106" i="15" s="1"/>
  <c r="AI3103" i="15"/>
  <c r="C833" i="11" s="1"/>
  <c r="AJ3103" i="15"/>
  <c r="D833" i="11" s="1"/>
  <c r="AE3104" i="15"/>
  <c r="AH3104" i="15" s="1"/>
  <c r="K3106" i="15"/>
  <c r="M3106" i="15" s="1"/>
  <c r="AC3106" i="15" l="1"/>
  <c r="AD3106" i="15" s="1"/>
  <c r="W3107" i="15"/>
  <c r="X3107" i="15" s="1"/>
  <c r="AA3107" i="15" s="1"/>
  <c r="AA3106" i="15"/>
  <c r="AJ3104" i="15"/>
  <c r="D832" i="11" s="1"/>
  <c r="AI3104" i="15"/>
  <c r="C832" i="11" s="1"/>
  <c r="K3107" i="15"/>
  <c r="M3107" i="15" s="1"/>
  <c r="B3109" i="15"/>
  <c r="V3108" i="15"/>
  <c r="U3108" i="15"/>
  <c r="Y3108" i="15"/>
  <c r="J3108" i="15"/>
  <c r="E3108" i="15"/>
  <c r="F3108" i="15" s="1"/>
  <c r="G3108" i="15" s="1"/>
  <c r="C3108" i="15" s="1"/>
  <c r="D3108" i="15" s="1"/>
  <c r="H3108" i="15" s="1"/>
  <c r="AF3108" i="15" s="1"/>
  <c r="E828" i="11"/>
  <c r="I3108" i="15"/>
  <c r="N3108" i="15"/>
  <c r="O3108" i="15" s="1"/>
  <c r="P3108" i="15" s="1"/>
  <c r="L3108" i="15"/>
  <c r="S3108" i="15"/>
  <c r="Q3107" i="15"/>
  <c r="R3107" i="15" s="1"/>
  <c r="T3107" i="15" s="1"/>
  <c r="AB3107" i="15" s="1"/>
  <c r="AE3105" i="15"/>
  <c r="AH3105" i="15" s="1"/>
  <c r="AG3106" i="15" l="1"/>
  <c r="AC3107" i="15"/>
  <c r="AD3107" i="15" s="1"/>
  <c r="AG3107" i="15" s="1"/>
  <c r="AE3106" i="15"/>
  <c r="AH3106" i="15" s="1"/>
  <c r="AJ3106" i="15" s="1"/>
  <c r="D830" i="11" s="1"/>
  <c r="Z3107" i="15"/>
  <c r="W3108" i="15"/>
  <c r="X3108" i="15" s="1"/>
  <c r="Z3108" i="15" s="1"/>
  <c r="B3110" i="15"/>
  <c r="V3109" i="15"/>
  <c r="U3109" i="15"/>
  <c r="Y3109" i="15"/>
  <c r="J3109" i="15"/>
  <c r="E3109" i="15"/>
  <c r="F3109" i="15" s="1"/>
  <c r="G3109" i="15" s="1"/>
  <c r="C3109" i="15" s="1"/>
  <c r="D3109" i="15" s="1"/>
  <c r="H3109" i="15" s="1"/>
  <c r="AF3109" i="15" s="1"/>
  <c r="E827" i="11"/>
  <c r="I3109" i="15"/>
  <c r="N3109" i="15"/>
  <c r="O3109" i="15" s="1"/>
  <c r="P3109" i="15" s="1"/>
  <c r="L3109" i="15"/>
  <c r="S3109" i="15"/>
  <c r="AJ3105" i="15"/>
  <c r="D831" i="11" s="1"/>
  <c r="AI3105" i="15"/>
  <c r="C831" i="11" s="1"/>
  <c r="K3108" i="15"/>
  <c r="M3108" i="15" s="1"/>
  <c r="Q3108" i="15"/>
  <c r="R3108" i="15" s="1"/>
  <c r="T3108" i="15" s="1"/>
  <c r="AB3108" i="15" s="1"/>
  <c r="AC3108" i="15" l="1"/>
  <c r="AD3108" i="15" s="1"/>
  <c r="AE3107" i="15"/>
  <c r="AH3107" i="15" s="1"/>
  <c r="AI3107" i="15" s="1"/>
  <c r="C829" i="11" s="1"/>
  <c r="AI3106" i="15"/>
  <c r="C830" i="11" s="1"/>
  <c r="AA3108" i="15"/>
  <c r="W3109" i="15"/>
  <c r="X3109" i="15" s="1"/>
  <c r="AA3109" i="15" s="1"/>
  <c r="B3111" i="15"/>
  <c r="V3110" i="15"/>
  <c r="U3110" i="15"/>
  <c r="Y3110" i="15"/>
  <c r="J3110" i="15"/>
  <c r="E3110" i="15"/>
  <c r="F3110" i="15" s="1"/>
  <c r="G3110" i="15" s="1"/>
  <c r="C3110" i="15" s="1"/>
  <c r="D3110" i="15" s="1"/>
  <c r="H3110" i="15" s="1"/>
  <c r="AF3110" i="15" s="1"/>
  <c r="E826" i="11"/>
  <c r="I3110" i="15"/>
  <c r="N3110" i="15"/>
  <c r="O3110" i="15" s="1"/>
  <c r="P3110" i="15" s="1"/>
  <c r="L3110" i="15"/>
  <c r="S3110" i="15"/>
  <c r="Q3109" i="15"/>
  <c r="R3109" i="15" s="1"/>
  <c r="T3109" i="15" s="1"/>
  <c r="AB3109" i="15" s="1"/>
  <c r="K3109" i="15"/>
  <c r="M3109" i="15" s="1"/>
  <c r="AE3108" i="15" l="1"/>
  <c r="AJ3107" i="15"/>
  <c r="D829" i="11" s="1"/>
  <c r="AC3109" i="15"/>
  <c r="AD3109" i="15" s="1"/>
  <c r="AG3109" i="15" s="1"/>
  <c r="AG3108" i="15"/>
  <c r="AH3108" i="15" s="1"/>
  <c r="W3110" i="15"/>
  <c r="X3110" i="15" s="1"/>
  <c r="Z3110" i="15" s="1"/>
  <c r="Z3109" i="15"/>
  <c r="Q3110" i="15"/>
  <c r="R3110" i="15" s="1"/>
  <c r="T3110" i="15" s="1"/>
  <c r="AB3110" i="15" s="1"/>
  <c r="B3112" i="15"/>
  <c r="V3111" i="15"/>
  <c r="U3111" i="15"/>
  <c r="Y3111" i="15"/>
  <c r="J3111" i="15"/>
  <c r="E3111" i="15"/>
  <c r="F3111" i="15" s="1"/>
  <c r="G3111" i="15" s="1"/>
  <c r="C3111" i="15" s="1"/>
  <c r="D3111" i="15" s="1"/>
  <c r="H3111" i="15" s="1"/>
  <c r="AF3111" i="15" s="1"/>
  <c r="E825" i="11"/>
  <c r="I3111" i="15"/>
  <c r="N3111" i="15"/>
  <c r="O3111" i="15" s="1"/>
  <c r="P3111" i="15" s="1"/>
  <c r="L3111" i="15"/>
  <c r="S3111" i="15"/>
  <c r="K3110" i="15"/>
  <c r="M3110" i="15" s="1"/>
  <c r="AE3109" i="15" l="1"/>
  <c r="AH3109" i="15" s="1"/>
  <c r="AI3109" i="15" s="1"/>
  <c r="C827" i="11" s="1"/>
  <c r="AI3108" i="15"/>
  <c r="C828" i="11" s="1"/>
  <c r="AJ3108" i="15"/>
  <c r="D828" i="11" s="1"/>
  <c r="AA3110" i="15"/>
  <c r="W3111" i="15"/>
  <c r="X3111" i="15" s="1"/>
  <c r="Z3111" i="15" s="1"/>
  <c r="B3113" i="15"/>
  <c r="V3112" i="15"/>
  <c r="U3112" i="15"/>
  <c r="Y3112" i="15"/>
  <c r="J3112" i="15"/>
  <c r="E3112" i="15"/>
  <c r="F3112" i="15" s="1"/>
  <c r="G3112" i="15" s="1"/>
  <c r="C3112" i="15" s="1"/>
  <c r="D3112" i="15" s="1"/>
  <c r="H3112" i="15" s="1"/>
  <c r="AF3112" i="15" s="1"/>
  <c r="E824" i="11"/>
  <c r="I3112" i="15"/>
  <c r="N3112" i="15"/>
  <c r="O3112" i="15" s="1"/>
  <c r="P3112" i="15" s="1"/>
  <c r="L3112" i="15"/>
  <c r="S3112" i="15"/>
  <c r="AC3110" i="15"/>
  <c r="AD3110" i="15" s="1"/>
  <c r="Q3111" i="15"/>
  <c r="R3111" i="15" s="1"/>
  <c r="T3111" i="15" s="1"/>
  <c r="AB3111" i="15" s="1"/>
  <c r="K3111" i="15"/>
  <c r="M3111" i="15" s="1"/>
  <c r="AJ3109" i="15" l="1"/>
  <c r="D827" i="11" s="1"/>
  <c r="AA3111" i="15"/>
  <c r="W3112" i="15"/>
  <c r="X3112" i="15" s="1"/>
  <c r="AA3112" i="15" s="1"/>
  <c r="AC3111" i="15"/>
  <c r="AD3111" i="15" s="1"/>
  <c r="AG3110" i="15"/>
  <c r="AE3110" i="15"/>
  <c r="B3114" i="15"/>
  <c r="V3113" i="15"/>
  <c r="U3113" i="15"/>
  <c r="Y3113" i="15"/>
  <c r="J3113" i="15"/>
  <c r="E3113" i="15"/>
  <c r="F3113" i="15" s="1"/>
  <c r="G3113" i="15" s="1"/>
  <c r="C3113" i="15" s="1"/>
  <c r="D3113" i="15" s="1"/>
  <c r="H3113" i="15" s="1"/>
  <c r="AF3113" i="15" s="1"/>
  <c r="E823" i="11"/>
  <c r="I3113" i="15"/>
  <c r="N3113" i="15"/>
  <c r="O3113" i="15" s="1"/>
  <c r="P3113" i="15" s="1"/>
  <c r="L3113" i="15"/>
  <c r="S3113" i="15"/>
  <c r="K3112" i="15"/>
  <c r="M3112" i="15" s="1"/>
  <c r="Q3112" i="15"/>
  <c r="R3112" i="15" s="1"/>
  <c r="T3112" i="15" s="1"/>
  <c r="AB3112" i="15" s="1"/>
  <c r="AC3112" i="15" l="1"/>
  <c r="AD3112" i="15" s="1"/>
  <c r="AE3112" i="15" s="1"/>
  <c r="Z3112" i="15"/>
  <c r="AE3111" i="15"/>
  <c r="Q3113" i="15"/>
  <c r="R3113" i="15" s="1"/>
  <c r="T3113" i="15" s="1"/>
  <c r="AB3113" i="15" s="1"/>
  <c r="AH3110" i="15"/>
  <c r="AI3110" i="15" s="1"/>
  <c r="C826" i="11" s="1"/>
  <c r="AG3111" i="15"/>
  <c r="AH3111" i="15" s="1"/>
  <c r="W3113" i="15"/>
  <c r="X3113" i="15" s="1"/>
  <c r="B3115" i="15"/>
  <c r="V3114" i="15"/>
  <c r="U3114" i="15"/>
  <c r="Y3114" i="15"/>
  <c r="J3114" i="15"/>
  <c r="E3114" i="15"/>
  <c r="F3114" i="15" s="1"/>
  <c r="G3114" i="15" s="1"/>
  <c r="C3114" i="15" s="1"/>
  <c r="D3114" i="15" s="1"/>
  <c r="H3114" i="15" s="1"/>
  <c r="AF3114" i="15" s="1"/>
  <c r="E822" i="11"/>
  <c r="I3114" i="15"/>
  <c r="N3114" i="15"/>
  <c r="O3114" i="15" s="1"/>
  <c r="P3114" i="15" s="1"/>
  <c r="L3114" i="15"/>
  <c r="S3114" i="15"/>
  <c r="K3113" i="15"/>
  <c r="M3113" i="15" s="1"/>
  <c r="AG3112" i="15" l="1"/>
  <c r="W3114" i="15"/>
  <c r="X3114" i="15" s="1"/>
  <c r="AA3114" i="15" s="1"/>
  <c r="Q3114" i="15"/>
  <c r="R3114" i="15" s="1"/>
  <c r="T3114" i="15" s="1"/>
  <c r="AB3114" i="15" s="1"/>
  <c r="AJ3110" i="15"/>
  <c r="D826" i="11" s="1"/>
  <c r="K3114" i="15"/>
  <c r="M3114" i="15" s="1"/>
  <c r="AI3111" i="15"/>
  <c r="C825" i="11" s="1"/>
  <c r="AJ3111" i="15"/>
  <c r="D825" i="11" s="1"/>
  <c r="B3116" i="15"/>
  <c r="V3115" i="15"/>
  <c r="U3115" i="15"/>
  <c r="Y3115" i="15"/>
  <c r="J3115" i="15"/>
  <c r="E3115" i="15"/>
  <c r="F3115" i="15" s="1"/>
  <c r="G3115" i="15" s="1"/>
  <c r="C3115" i="15" s="1"/>
  <c r="D3115" i="15" s="1"/>
  <c r="H3115" i="15" s="1"/>
  <c r="AF3115" i="15" s="1"/>
  <c r="E821" i="11"/>
  <c r="I3115" i="15"/>
  <c r="N3115" i="15"/>
  <c r="O3115" i="15" s="1"/>
  <c r="P3115" i="15" s="1"/>
  <c r="L3115" i="15"/>
  <c r="S3115" i="15"/>
  <c r="AC3113" i="15"/>
  <c r="AD3113" i="15" s="1"/>
  <c r="Z3113" i="15"/>
  <c r="AA3113" i="15"/>
  <c r="AH3112" i="15"/>
  <c r="AC3114" i="15" l="1"/>
  <c r="AD3114" i="15" s="1"/>
  <c r="AE3114" i="15" s="1"/>
  <c r="Z3114" i="15"/>
  <c r="W3115" i="15"/>
  <c r="X3115" i="15" s="1"/>
  <c r="Z3115" i="15" s="1"/>
  <c r="AJ3112" i="15"/>
  <c r="D824" i="11" s="1"/>
  <c r="AI3112" i="15"/>
  <c r="C824" i="11" s="1"/>
  <c r="B3117" i="15"/>
  <c r="V3116" i="15"/>
  <c r="U3116" i="15"/>
  <c r="Y3116" i="15"/>
  <c r="J3116" i="15"/>
  <c r="E3116" i="15"/>
  <c r="F3116" i="15" s="1"/>
  <c r="G3116" i="15" s="1"/>
  <c r="C3116" i="15" s="1"/>
  <c r="D3116" i="15" s="1"/>
  <c r="H3116" i="15" s="1"/>
  <c r="AF3116" i="15" s="1"/>
  <c r="E820" i="11"/>
  <c r="I3116" i="15"/>
  <c r="N3116" i="15"/>
  <c r="O3116" i="15" s="1"/>
  <c r="P3116" i="15" s="1"/>
  <c r="L3116" i="15"/>
  <c r="S3116" i="15"/>
  <c r="Q3115" i="15"/>
  <c r="R3115" i="15" s="1"/>
  <c r="T3115" i="15" s="1"/>
  <c r="AB3115" i="15" s="1"/>
  <c r="AE3113" i="15"/>
  <c r="AG3113" i="15"/>
  <c r="K3115" i="15"/>
  <c r="M3115" i="15" s="1"/>
  <c r="AG3114" i="15" l="1"/>
  <c r="AH3114" i="15" s="1"/>
  <c r="AI3114" i="15" s="1"/>
  <c r="C822" i="11" s="1"/>
  <c r="AC3115" i="15"/>
  <c r="AD3115" i="15" s="1"/>
  <c r="AA3115" i="15"/>
  <c r="W3116" i="15"/>
  <c r="X3116" i="15" s="1"/>
  <c r="Z3116" i="15" s="1"/>
  <c r="AH3113" i="15"/>
  <c r="AI3113" i="15" s="1"/>
  <c r="C823" i="11" s="1"/>
  <c r="B3118" i="15"/>
  <c r="V3117" i="15"/>
  <c r="U3117" i="15"/>
  <c r="Y3117" i="15"/>
  <c r="J3117" i="15"/>
  <c r="E3117" i="15"/>
  <c r="F3117" i="15" s="1"/>
  <c r="G3117" i="15" s="1"/>
  <c r="C3117" i="15" s="1"/>
  <c r="D3117" i="15" s="1"/>
  <c r="H3117" i="15" s="1"/>
  <c r="AF3117" i="15" s="1"/>
  <c r="E819" i="11"/>
  <c r="I3117" i="15"/>
  <c r="N3117" i="15"/>
  <c r="O3117" i="15" s="1"/>
  <c r="P3117" i="15" s="1"/>
  <c r="L3117" i="15"/>
  <c r="S3117" i="15"/>
  <c r="Q3116" i="15"/>
  <c r="R3116" i="15" s="1"/>
  <c r="T3116" i="15" s="1"/>
  <c r="AB3116" i="15" s="1"/>
  <c r="K3116" i="15"/>
  <c r="M3116" i="15" s="1"/>
  <c r="AC3116" i="15" l="1"/>
  <c r="AD3116" i="15" s="1"/>
  <c r="AE3115" i="15"/>
  <c r="AA3116" i="15"/>
  <c r="AG3115" i="15"/>
  <c r="AH3115" i="15" s="1"/>
  <c r="AJ3115" i="15" s="1"/>
  <c r="D821" i="11" s="1"/>
  <c r="AJ3113" i="15"/>
  <c r="D823" i="11" s="1"/>
  <c r="AJ3114" i="15"/>
  <c r="D822" i="11" s="1"/>
  <c r="W3117" i="15"/>
  <c r="X3117" i="15" s="1"/>
  <c r="B3119" i="15"/>
  <c r="V3118" i="15"/>
  <c r="U3118" i="15"/>
  <c r="Y3118" i="15"/>
  <c r="J3118" i="15"/>
  <c r="E3118" i="15"/>
  <c r="F3118" i="15" s="1"/>
  <c r="G3118" i="15" s="1"/>
  <c r="C3118" i="15" s="1"/>
  <c r="D3118" i="15" s="1"/>
  <c r="H3118" i="15" s="1"/>
  <c r="AF3118" i="15" s="1"/>
  <c r="E818" i="11"/>
  <c r="I3118" i="15"/>
  <c r="N3118" i="15"/>
  <c r="O3118" i="15" s="1"/>
  <c r="P3118" i="15" s="1"/>
  <c r="L3118" i="15"/>
  <c r="S3118" i="15"/>
  <c r="Q3117" i="15"/>
  <c r="R3117" i="15" s="1"/>
  <c r="T3117" i="15" s="1"/>
  <c r="AB3117" i="15" s="1"/>
  <c r="K3117" i="15"/>
  <c r="M3117" i="15" s="1"/>
  <c r="AC3117" i="15" l="1"/>
  <c r="AD3117" i="15" s="1"/>
  <c r="AE3116" i="15"/>
  <c r="AG3116" i="15"/>
  <c r="AH3116" i="15" s="1"/>
  <c r="AI3116" i="15" s="1"/>
  <c r="C820" i="11" s="1"/>
  <c r="AI3115" i="15"/>
  <c r="C821" i="11" s="1"/>
  <c r="W3118" i="15"/>
  <c r="X3118" i="15" s="1"/>
  <c r="Z3118" i="15" s="1"/>
  <c r="B3120" i="15"/>
  <c r="V3119" i="15"/>
  <c r="U3119" i="15"/>
  <c r="Y3119" i="15"/>
  <c r="J3119" i="15"/>
  <c r="E3119" i="15"/>
  <c r="F3119" i="15" s="1"/>
  <c r="G3119" i="15" s="1"/>
  <c r="C3119" i="15" s="1"/>
  <c r="D3119" i="15" s="1"/>
  <c r="H3119" i="15" s="1"/>
  <c r="AF3119" i="15" s="1"/>
  <c r="E817" i="11"/>
  <c r="I3119" i="15"/>
  <c r="N3119" i="15"/>
  <c r="O3119" i="15" s="1"/>
  <c r="P3119" i="15" s="1"/>
  <c r="L3119" i="15"/>
  <c r="S3119" i="15"/>
  <c r="AA3117" i="15"/>
  <c r="Z3117" i="15"/>
  <c r="Q3118" i="15"/>
  <c r="R3118" i="15" s="1"/>
  <c r="T3118" i="15" s="1"/>
  <c r="AB3118" i="15" s="1"/>
  <c r="K3118" i="15"/>
  <c r="M3118" i="15" s="1"/>
  <c r="AC3118" i="15" l="1"/>
  <c r="AD3118" i="15" s="1"/>
  <c r="AG3117" i="15"/>
  <c r="W3119" i="15"/>
  <c r="X3119" i="15" s="1"/>
  <c r="AA3119" i="15" s="1"/>
  <c r="AA3118" i="15"/>
  <c r="AJ3116" i="15"/>
  <c r="D820" i="11" s="1"/>
  <c r="B3121" i="15"/>
  <c r="V3120" i="15"/>
  <c r="U3120" i="15"/>
  <c r="Y3120" i="15"/>
  <c r="J3120" i="15"/>
  <c r="E3120" i="15"/>
  <c r="F3120" i="15" s="1"/>
  <c r="G3120" i="15" s="1"/>
  <c r="C3120" i="15" s="1"/>
  <c r="D3120" i="15" s="1"/>
  <c r="H3120" i="15" s="1"/>
  <c r="AF3120" i="15" s="1"/>
  <c r="E816" i="11"/>
  <c r="I3120" i="15"/>
  <c r="N3120" i="15"/>
  <c r="O3120" i="15" s="1"/>
  <c r="P3120" i="15" s="1"/>
  <c r="L3120" i="15"/>
  <c r="S3120" i="15"/>
  <c r="AE3117" i="15"/>
  <c r="AH3117" i="15" s="1"/>
  <c r="Q3119" i="15"/>
  <c r="R3119" i="15" s="1"/>
  <c r="T3119" i="15" s="1"/>
  <c r="AB3119" i="15" s="1"/>
  <c r="AC3119" i="15" s="1"/>
  <c r="AD3119" i="15" s="1"/>
  <c r="K3119" i="15"/>
  <c r="M3119" i="15" s="1"/>
  <c r="AE3118" i="15" l="1"/>
  <c r="AG3118" i="15"/>
  <c r="AH3118" i="15" s="1"/>
  <c r="AJ3118" i="15" s="1"/>
  <c r="D818" i="11" s="1"/>
  <c r="W3120" i="15"/>
  <c r="X3120" i="15" s="1"/>
  <c r="Z3120" i="15" s="1"/>
  <c r="Z3119" i="15"/>
  <c r="AG3119" i="15"/>
  <c r="AI3117" i="15"/>
  <c r="C819" i="11" s="1"/>
  <c r="AJ3117" i="15"/>
  <c r="D819" i="11" s="1"/>
  <c r="B3122" i="15"/>
  <c r="V3121" i="15"/>
  <c r="U3121" i="15"/>
  <c r="Y3121" i="15"/>
  <c r="J3121" i="15"/>
  <c r="E3121" i="15"/>
  <c r="F3121" i="15" s="1"/>
  <c r="G3121" i="15" s="1"/>
  <c r="C3121" i="15" s="1"/>
  <c r="D3121" i="15" s="1"/>
  <c r="H3121" i="15" s="1"/>
  <c r="AF3121" i="15" s="1"/>
  <c r="E815" i="11"/>
  <c r="I3121" i="15"/>
  <c r="N3121" i="15"/>
  <c r="O3121" i="15" s="1"/>
  <c r="P3121" i="15" s="1"/>
  <c r="L3121" i="15"/>
  <c r="S3121" i="15"/>
  <c r="Q3120" i="15"/>
  <c r="R3120" i="15" s="1"/>
  <c r="T3120" i="15" s="1"/>
  <c r="AB3120" i="15" s="1"/>
  <c r="AE3119" i="15"/>
  <c r="AH3119" i="15" s="1"/>
  <c r="K3120" i="15"/>
  <c r="M3120" i="15" s="1"/>
  <c r="AC3120" i="15" l="1"/>
  <c r="AD3120" i="15" s="1"/>
  <c r="AG3120" i="15" s="1"/>
  <c r="W3121" i="15"/>
  <c r="X3121" i="15" s="1"/>
  <c r="AA3121" i="15" s="1"/>
  <c r="AA3120" i="15"/>
  <c r="AI3118" i="15"/>
  <c r="C818" i="11" s="1"/>
  <c r="AJ3119" i="15"/>
  <c r="D817" i="11" s="1"/>
  <c r="AI3119" i="15"/>
  <c r="C817" i="11" s="1"/>
  <c r="B3123" i="15"/>
  <c r="V3122" i="15"/>
  <c r="U3122" i="15"/>
  <c r="Y3122" i="15"/>
  <c r="J3122" i="15"/>
  <c r="E3122" i="15"/>
  <c r="F3122" i="15" s="1"/>
  <c r="G3122" i="15" s="1"/>
  <c r="C3122" i="15" s="1"/>
  <c r="D3122" i="15" s="1"/>
  <c r="H3122" i="15" s="1"/>
  <c r="AF3122" i="15" s="1"/>
  <c r="E814" i="11"/>
  <c r="I3122" i="15"/>
  <c r="N3122" i="15"/>
  <c r="O3122" i="15" s="1"/>
  <c r="P3122" i="15" s="1"/>
  <c r="L3122" i="15"/>
  <c r="S3122" i="15"/>
  <c r="Q3121" i="15"/>
  <c r="R3121" i="15" s="1"/>
  <c r="T3121" i="15" s="1"/>
  <c r="AB3121" i="15" s="1"/>
  <c r="K3121" i="15"/>
  <c r="M3121" i="15" s="1"/>
  <c r="AE3120" i="15" l="1"/>
  <c r="AH3120" i="15" s="1"/>
  <c r="AI3120" i="15" s="1"/>
  <c r="C816" i="11" s="1"/>
  <c r="AC3121" i="15"/>
  <c r="AD3121" i="15" s="1"/>
  <c r="AG3121" i="15" s="1"/>
  <c r="Z3121" i="15"/>
  <c r="W3122" i="15"/>
  <c r="X3122" i="15" s="1"/>
  <c r="Z3122" i="15" s="1"/>
  <c r="B3124" i="15"/>
  <c r="V3123" i="15"/>
  <c r="U3123" i="15"/>
  <c r="Y3123" i="15"/>
  <c r="J3123" i="15"/>
  <c r="E813" i="11"/>
  <c r="E3123" i="15"/>
  <c r="F3123" i="15" s="1"/>
  <c r="G3123" i="15" s="1"/>
  <c r="C3123" i="15" s="1"/>
  <c r="D3123" i="15" s="1"/>
  <c r="H3123" i="15" s="1"/>
  <c r="AF3123" i="15" s="1"/>
  <c r="I3123" i="15"/>
  <c r="N3123" i="15"/>
  <c r="O3123" i="15" s="1"/>
  <c r="P3123" i="15" s="1"/>
  <c r="L3123" i="15"/>
  <c r="S3123" i="15"/>
  <c r="Q3122" i="15"/>
  <c r="R3122" i="15" s="1"/>
  <c r="T3122" i="15" s="1"/>
  <c r="AB3122" i="15" s="1"/>
  <c r="K3122" i="15"/>
  <c r="M3122" i="15" s="1"/>
  <c r="AC3122" i="15" l="1"/>
  <c r="AD3122" i="15" s="1"/>
  <c r="AE3121" i="15"/>
  <c r="AH3121" i="15" s="1"/>
  <c r="AI3121" i="15" s="1"/>
  <c r="C815" i="11" s="1"/>
  <c r="W3123" i="15"/>
  <c r="X3123" i="15" s="1"/>
  <c r="AA3123" i="15" s="1"/>
  <c r="AA3122" i="15"/>
  <c r="AJ3120" i="15"/>
  <c r="D816" i="11" s="1"/>
  <c r="B3125" i="15"/>
  <c r="V3124" i="15"/>
  <c r="U3124" i="15"/>
  <c r="Y3124" i="15"/>
  <c r="J3124" i="15"/>
  <c r="E3124" i="15"/>
  <c r="F3124" i="15" s="1"/>
  <c r="G3124" i="15" s="1"/>
  <c r="C3124" i="15" s="1"/>
  <c r="D3124" i="15" s="1"/>
  <c r="H3124" i="15" s="1"/>
  <c r="AF3124" i="15" s="1"/>
  <c r="E812" i="11"/>
  <c r="I3124" i="15"/>
  <c r="N3124" i="15"/>
  <c r="O3124" i="15" s="1"/>
  <c r="P3124" i="15" s="1"/>
  <c r="L3124" i="15"/>
  <c r="S3124" i="15"/>
  <c r="Q3123" i="15"/>
  <c r="R3123" i="15" s="1"/>
  <c r="T3123" i="15" s="1"/>
  <c r="AB3123" i="15" s="1"/>
  <c r="K3123" i="15"/>
  <c r="M3123" i="15" s="1"/>
  <c r="AJ3121" i="15" l="1"/>
  <c r="D815" i="11" s="1"/>
  <c r="AG3122" i="15"/>
  <c r="AC3123" i="15"/>
  <c r="AD3123" i="15" s="1"/>
  <c r="AG3123" i="15" s="1"/>
  <c r="W3124" i="15"/>
  <c r="X3124" i="15" s="1"/>
  <c r="AA3124" i="15" s="1"/>
  <c r="Z3123" i="15"/>
  <c r="AE3122" i="15"/>
  <c r="AH3122" i="15" s="1"/>
  <c r="AI3122" i="15" s="1"/>
  <c r="C814" i="11" s="1"/>
  <c r="B3126" i="15"/>
  <c r="V3125" i="15"/>
  <c r="U3125" i="15"/>
  <c r="Y3125" i="15"/>
  <c r="J3125" i="15"/>
  <c r="E3125" i="15"/>
  <c r="F3125" i="15" s="1"/>
  <c r="G3125" i="15" s="1"/>
  <c r="C3125" i="15" s="1"/>
  <c r="D3125" i="15" s="1"/>
  <c r="H3125" i="15" s="1"/>
  <c r="AF3125" i="15" s="1"/>
  <c r="E811" i="11"/>
  <c r="I3125" i="15"/>
  <c r="N3125" i="15"/>
  <c r="O3125" i="15" s="1"/>
  <c r="P3125" i="15" s="1"/>
  <c r="L3125" i="15"/>
  <c r="S3125" i="15"/>
  <c r="Q3124" i="15"/>
  <c r="R3124" i="15" s="1"/>
  <c r="T3124" i="15" s="1"/>
  <c r="AB3124" i="15" s="1"/>
  <c r="K3124" i="15"/>
  <c r="M3124" i="15" s="1"/>
  <c r="AE3123" i="15" l="1"/>
  <c r="AH3123" i="15" s="1"/>
  <c r="AI3123" i="15" s="1"/>
  <c r="C813" i="11" s="1"/>
  <c r="AC3124" i="15"/>
  <c r="AD3124" i="15" s="1"/>
  <c r="AE3124" i="15" s="1"/>
  <c r="W3125" i="15"/>
  <c r="X3125" i="15" s="1"/>
  <c r="AA3125" i="15" s="1"/>
  <c r="Z3124" i="15"/>
  <c r="AJ3122" i="15"/>
  <c r="D814" i="11" s="1"/>
  <c r="Q3125" i="15"/>
  <c r="R3125" i="15" s="1"/>
  <c r="T3125" i="15" s="1"/>
  <c r="AB3125" i="15" s="1"/>
  <c r="B3127" i="15"/>
  <c r="V3126" i="15"/>
  <c r="U3126" i="15"/>
  <c r="Y3126" i="15"/>
  <c r="J3126" i="15"/>
  <c r="E3126" i="15"/>
  <c r="F3126" i="15" s="1"/>
  <c r="G3126" i="15" s="1"/>
  <c r="C3126" i="15" s="1"/>
  <c r="D3126" i="15" s="1"/>
  <c r="H3126" i="15" s="1"/>
  <c r="AF3126" i="15" s="1"/>
  <c r="E810" i="11"/>
  <c r="I3126" i="15"/>
  <c r="N3126" i="15"/>
  <c r="O3126" i="15" s="1"/>
  <c r="P3126" i="15" s="1"/>
  <c r="L3126" i="15"/>
  <c r="S3126" i="15"/>
  <c r="K3125" i="15"/>
  <c r="M3125" i="15" s="1"/>
  <c r="AG3124" i="15" l="1"/>
  <c r="AH3124" i="15" s="1"/>
  <c r="AC3125" i="15"/>
  <c r="AD3125" i="15" s="1"/>
  <c r="AG3125" i="15" s="1"/>
  <c r="AJ3123" i="15"/>
  <c r="D813" i="11" s="1"/>
  <c r="W3126" i="15"/>
  <c r="X3126" i="15" s="1"/>
  <c r="Z3126" i="15" s="1"/>
  <c r="Z3125" i="15"/>
  <c r="Q3126" i="15"/>
  <c r="B3128" i="15"/>
  <c r="V3127" i="15"/>
  <c r="U3127" i="15"/>
  <c r="Y3127" i="15"/>
  <c r="J3127" i="15"/>
  <c r="E3127" i="15"/>
  <c r="F3127" i="15" s="1"/>
  <c r="G3127" i="15" s="1"/>
  <c r="C3127" i="15" s="1"/>
  <c r="D3127" i="15" s="1"/>
  <c r="H3127" i="15" s="1"/>
  <c r="AF3127" i="15" s="1"/>
  <c r="E809" i="11"/>
  <c r="I3127" i="15"/>
  <c r="N3127" i="15"/>
  <c r="O3127" i="15" s="1"/>
  <c r="P3127" i="15" s="1"/>
  <c r="L3127" i="15"/>
  <c r="S3127" i="15"/>
  <c r="K3126" i="15"/>
  <c r="M3126" i="15" s="1"/>
  <c r="R3126" i="15"/>
  <c r="T3126" i="15" s="1"/>
  <c r="AB3126" i="15" s="1"/>
  <c r="AC3126" i="15" s="1"/>
  <c r="AD3126" i="15" s="1"/>
  <c r="AI3124" i="15" l="1"/>
  <c r="C812" i="11" s="1"/>
  <c r="AJ3124" i="15"/>
  <c r="D812" i="11" s="1"/>
  <c r="AE3125" i="15"/>
  <c r="AH3125" i="15" s="1"/>
  <c r="AA3126" i="15"/>
  <c r="AE3126" i="15" s="1"/>
  <c r="W3127" i="15"/>
  <c r="X3127" i="15" s="1"/>
  <c r="AA3127" i="15" s="1"/>
  <c r="B3129" i="15"/>
  <c r="V3128" i="15"/>
  <c r="U3128" i="15"/>
  <c r="Y3128" i="15"/>
  <c r="J3128" i="15"/>
  <c r="E3128" i="15"/>
  <c r="F3128" i="15" s="1"/>
  <c r="G3128" i="15" s="1"/>
  <c r="C3128" i="15" s="1"/>
  <c r="D3128" i="15" s="1"/>
  <c r="H3128" i="15" s="1"/>
  <c r="AF3128" i="15" s="1"/>
  <c r="E808" i="11"/>
  <c r="I3128" i="15"/>
  <c r="N3128" i="15"/>
  <c r="O3128" i="15" s="1"/>
  <c r="P3128" i="15" s="1"/>
  <c r="L3128" i="15"/>
  <c r="S3128" i="15"/>
  <c r="Q3127" i="15"/>
  <c r="R3127" i="15" s="1"/>
  <c r="T3127" i="15" s="1"/>
  <c r="AB3127" i="15" s="1"/>
  <c r="K3127" i="15"/>
  <c r="M3127" i="15" s="1"/>
  <c r="AC3127" i="15" l="1"/>
  <c r="AD3127" i="15" s="1"/>
  <c r="AG3127" i="15" s="1"/>
  <c r="AG3126" i="15"/>
  <c r="AH3126" i="15" s="1"/>
  <c r="AJ3126" i="15" s="1"/>
  <c r="D810" i="11" s="1"/>
  <c r="Z3127" i="15"/>
  <c r="W3128" i="15"/>
  <c r="X3128" i="15" s="1"/>
  <c r="Z3128" i="15" s="1"/>
  <c r="AJ3125" i="15"/>
  <c r="D811" i="11" s="1"/>
  <c r="AI3125" i="15"/>
  <c r="C811" i="11" s="1"/>
  <c r="K3128" i="15"/>
  <c r="M3128" i="15" s="1"/>
  <c r="Q3128" i="15"/>
  <c r="R3128" i="15" s="1"/>
  <c r="T3128" i="15" s="1"/>
  <c r="AB3128" i="15" s="1"/>
  <c r="B3130" i="15"/>
  <c r="V3129" i="15"/>
  <c r="U3129" i="15"/>
  <c r="Y3129" i="15"/>
  <c r="J3129" i="15"/>
  <c r="E3129" i="15"/>
  <c r="F3129" i="15" s="1"/>
  <c r="G3129" i="15" s="1"/>
  <c r="C3129" i="15" s="1"/>
  <c r="D3129" i="15" s="1"/>
  <c r="H3129" i="15" s="1"/>
  <c r="AF3129" i="15" s="1"/>
  <c r="E807" i="11"/>
  <c r="I3129" i="15"/>
  <c r="N3129" i="15"/>
  <c r="O3129" i="15" s="1"/>
  <c r="P3129" i="15" s="1"/>
  <c r="L3129" i="15"/>
  <c r="S3129" i="15"/>
  <c r="AE3127" i="15" l="1"/>
  <c r="AH3127" i="15" s="1"/>
  <c r="AI3127" i="15" s="1"/>
  <c r="C809" i="11" s="1"/>
  <c r="W3129" i="15"/>
  <c r="X3129" i="15" s="1"/>
  <c r="AA3129" i="15" s="1"/>
  <c r="AI3126" i="15"/>
  <c r="C810" i="11" s="1"/>
  <c r="AA3128" i="15"/>
  <c r="AC3128" i="15"/>
  <c r="AD3128" i="15" s="1"/>
  <c r="K3129" i="15"/>
  <c r="M3129" i="15" s="1"/>
  <c r="B3131" i="15"/>
  <c r="V3130" i="15"/>
  <c r="U3130" i="15"/>
  <c r="Y3130" i="15"/>
  <c r="J3130" i="15"/>
  <c r="E3130" i="15"/>
  <c r="F3130" i="15" s="1"/>
  <c r="G3130" i="15" s="1"/>
  <c r="C3130" i="15" s="1"/>
  <c r="D3130" i="15" s="1"/>
  <c r="H3130" i="15" s="1"/>
  <c r="AF3130" i="15" s="1"/>
  <c r="E806" i="11"/>
  <c r="I3130" i="15"/>
  <c r="N3130" i="15"/>
  <c r="O3130" i="15" s="1"/>
  <c r="P3130" i="15" s="1"/>
  <c r="L3130" i="15"/>
  <c r="S3130" i="15"/>
  <c r="Q3129" i="15"/>
  <c r="R3129" i="15" s="1"/>
  <c r="T3129" i="15" s="1"/>
  <c r="AB3129" i="15" s="1"/>
  <c r="AC3129" i="15" l="1"/>
  <c r="AD3129" i="15" s="1"/>
  <c r="AG3129" i="15" s="1"/>
  <c r="W3130" i="15"/>
  <c r="X3130" i="15" s="1"/>
  <c r="Z3130" i="15" s="1"/>
  <c r="AJ3127" i="15"/>
  <c r="D809" i="11" s="1"/>
  <c r="AG3128" i="15"/>
  <c r="Z3129" i="15"/>
  <c r="AE3128" i="15"/>
  <c r="B3132" i="15"/>
  <c r="V3131" i="15"/>
  <c r="U3131" i="15"/>
  <c r="Y3131" i="15"/>
  <c r="J3131" i="15"/>
  <c r="E3131" i="15"/>
  <c r="F3131" i="15" s="1"/>
  <c r="G3131" i="15" s="1"/>
  <c r="C3131" i="15" s="1"/>
  <c r="D3131" i="15" s="1"/>
  <c r="H3131" i="15" s="1"/>
  <c r="AF3131" i="15" s="1"/>
  <c r="E805" i="11"/>
  <c r="I3131" i="15"/>
  <c r="N3131" i="15"/>
  <c r="O3131" i="15" s="1"/>
  <c r="P3131" i="15" s="1"/>
  <c r="L3131" i="15"/>
  <c r="S3131" i="15"/>
  <c r="Q3130" i="15"/>
  <c r="R3130" i="15" s="1"/>
  <c r="T3130" i="15" s="1"/>
  <c r="AB3130" i="15" s="1"/>
  <c r="K3130" i="15"/>
  <c r="M3130" i="15" s="1"/>
  <c r="AH3128" i="15" l="1"/>
  <c r="AJ3128" i="15" s="1"/>
  <c r="D808" i="11" s="1"/>
  <c r="AC3130" i="15"/>
  <c r="AD3130" i="15" s="1"/>
  <c r="AE3129" i="15"/>
  <c r="AH3129" i="15" s="1"/>
  <c r="AJ3129" i="15" s="1"/>
  <c r="D807" i="11" s="1"/>
  <c r="W3131" i="15"/>
  <c r="X3131" i="15" s="1"/>
  <c r="Z3131" i="15" s="1"/>
  <c r="AA3130" i="15"/>
  <c r="B3133" i="15"/>
  <c r="V3132" i="15"/>
  <c r="U3132" i="15"/>
  <c r="Y3132" i="15"/>
  <c r="J3132" i="15"/>
  <c r="E3132" i="15"/>
  <c r="F3132" i="15" s="1"/>
  <c r="G3132" i="15" s="1"/>
  <c r="C3132" i="15" s="1"/>
  <c r="D3132" i="15" s="1"/>
  <c r="H3132" i="15" s="1"/>
  <c r="AF3132" i="15" s="1"/>
  <c r="E804" i="11"/>
  <c r="I3132" i="15"/>
  <c r="N3132" i="15"/>
  <c r="O3132" i="15" s="1"/>
  <c r="P3132" i="15" s="1"/>
  <c r="L3132" i="15"/>
  <c r="S3132" i="15"/>
  <c r="Q3131" i="15"/>
  <c r="R3131" i="15" s="1"/>
  <c r="T3131" i="15" s="1"/>
  <c r="AB3131" i="15" s="1"/>
  <c r="K3131" i="15"/>
  <c r="M3131" i="15" s="1"/>
  <c r="AI3128" i="15" l="1"/>
  <c r="C808" i="11" s="1"/>
  <c r="AI3129" i="15"/>
  <c r="C807" i="11" s="1"/>
  <c r="AE3130" i="15"/>
  <c r="AA3131" i="15"/>
  <c r="W3132" i="15"/>
  <c r="X3132" i="15" s="1"/>
  <c r="Z3132" i="15" s="1"/>
  <c r="AG3130" i="15"/>
  <c r="AH3130" i="15" s="1"/>
  <c r="AC3131" i="15"/>
  <c r="AD3131" i="15" s="1"/>
  <c r="B3134" i="15"/>
  <c r="V3133" i="15"/>
  <c r="U3133" i="15"/>
  <c r="Y3133" i="15"/>
  <c r="J3133" i="15"/>
  <c r="E3133" i="15"/>
  <c r="F3133" i="15" s="1"/>
  <c r="G3133" i="15" s="1"/>
  <c r="C3133" i="15" s="1"/>
  <c r="D3133" i="15" s="1"/>
  <c r="H3133" i="15" s="1"/>
  <c r="AF3133" i="15" s="1"/>
  <c r="E803" i="11"/>
  <c r="I3133" i="15"/>
  <c r="N3133" i="15"/>
  <c r="O3133" i="15" s="1"/>
  <c r="P3133" i="15" s="1"/>
  <c r="L3133" i="15"/>
  <c r="S3133" i="15"/>
  <c r="Q3132" i="15"/>
  <c r="R3132" i="15" s="1"/>
  <c r="T3132" i="15" s="1"/>
  <c r="AB3132" i="15" s="1"/>
  <c r="K3132" i="15"/>
  <c r="M3132" i="15" s="1"/>
  <c r="AC3132" i="15" l="1"/>
  <c r="AD3132" i="15" s="1"/>
  <c r="AG3132" i="15" s="1"/>
  <c r="AG3131" i="15"/>
  <c r="AA3132" i="15"/>
  <c r="W3133" i="15"/>
  <c r="X3133" i="15" s="1"/>
  <c r="AA3133" i="15" s="1"/>
  <c r="Q3133" i="15"/>
  <c r="R3133" i="15" s="1"/>
  <c r="T3133" i="15" s="1"/>
  <c r="AB3133" i="15" s="1"/>
  <c r="AE3131" i="15"/>
  <c r="AH3131" i="15" s="1"/>
  <c r="AI3131" i="15" s="1"/>
  <c r="C805" i="11" s="1"/>
  <c r="K3133" i="15"/>
  <c r="M3133" i="15" s="1"/>
  <c r="B3135" i="15"/>
  <c r="V3134" i="15"/>
  <c r="U3134" i="15"/>
  <c r="Y3134" i="15"/>
  <c r="J3134" i="15"/>
  <c r="E3134" i="15"/>
  <c r="F3134" i="15" s="1"/>
  <c r="G3134" i="15" s="1"/>
  <c r="C3134" i="15" s="1"/>
  <c r="D3134" i="15" s="1"/>
  <c r="H3134" i="15" s="1"/>
  <c r="AF3134" i="15" s="1"/>
  <c r="E802" i="11"/>
  <c r="I3134" i="15"/>
  <c r="N3134" i="15"/>
  <c r="O3134" i="15" s="1"/>
  <c r="P3134" i="15" s="1"/>
  <c r="L3134" i="15"/>
  <c r="S3134" i="15"/>
  <c r="AJ3130" i="15"/>
  <c r="D806" i="11" s="1"/>
  <c r="AI3130" i="15"/>
  <c r="C806" i="11" s="1"/>
  <c r="AE3132" i="15" l="1"/>
  <c r="AH3132" i="15" s="1"/>
  <c r="AJ3132" i="15" s="1"/>
  <c r="D804" i="11" s="1"/>
  <c r="Z3133" i="15"/>
  <c r="W3134" i="15"/>
  <c r="X3134" i="15" s="1"/>
  <c r="AA3134" i="15" s="1"/>
  <c r="AJ3131" i="15"/>
  <c r="D805" i="11" s="1"/>
  <c r="B3136" i="15"/>
  <c r="V3135" i="15"/>
  <c r="U3135" i="15"/>
  <c r="Y3135" i="15"/>
  <c r="J3135" i="15"/>
  <c r="E3135" i="15"/>
  <c r="F3135" i="15" s="1"/>
  <c r="G3135" i="15" s="1"/>
  <c r="C3135" i="15" s="1"/>
  <c r="D3135" i="15" s="1"/>
  <c r="H3135" i="15" s="1"/>
  <c r="AF3135" i="15" s="1"/>
  <c r="E801" i="11"/>
  <c r="I3135" i="15"/>
  <c r="N3135" i="15"/>
  <c r="O3135" i="15" s="1"/>
  <c r="P3135" i="15" s="1"/>
  <c r="L3135" i="15"/>
  <c r="S3135" i="15"/>
  <c r="AC3133" i="15"/>
  <c r="AD3133" i="15" s="1"/>
  <c r="AE3133" i="15" s="1"/>
  <c r="Q3134" i="15"/>
  <c r="R3134" i="15" s="1"/>
  <c r="T3134" i="15" s="1"/>
  <c r="AB3134" i="15" s="1"/>
  <c r="K3134" i="15"/>
  <c r="M3134" i="15" s="1"/>
  <c r="AC3134" i="15" l="1"/>
  <c r="AD3134" i="15" s="1"/>
  <c r="AE3134" i="15" s="1"/>
  <c r="W3135" i="15"/>
  <c r="X3135" i="15" s="1"/>
  <c r="Z3135" i="15" s="1"/>
  <c r="AI3132" i="15"/>
  <c r="C804" i="11" s="1"/>
  <c r="Z3134" i="15"/>
  <c r="Q3135" i="15"/>
  <c r="R3135" i="15" s="1"/>
  <c r="T3135" i="15" s="1"/>
  <c r="AB3135" i="15" s="1"/>
  <c r="K3135" i="15"/>
  <c r="M3135" i="15" s="1"/>
  <c r="B3137" i="15"/>
  <c r="V3136" i="15"/>
  <c r="U3136" i="15"/>
  <c r="Y3136" i="15"/>
  <c r="J3136" i="15"/>
  <c r="E3136" i="15"/>
  <c r="F3136" i="15" s="1"/>
  <c r="G3136" i="15" s="1"/>
  <c r="C3136" i="15" s="1"/>
  <c r="D3136" i="15" s="1"/>
  <c r="H3136" i="15" s="1"/>
  <c r="AF3136" i="15" s="1"/>
  <c r="E800" i="11"/>
  <c r="I3136" i="15"/>
  <c r="N3136" i="15"/>
  <c r="O3136" i="15" s="1"/>
  <c r="P3136" i="15" s="1"/>
  <c r="L3136" i="15"/>
  <c r="S3136" i="15"/>
  <c r="AG3133" i="15"/>
  <c r="AH3133" i="15" s="1"/>
  <c r="AG3134" i="15" l="1"/>
  <c r="AH3134" i="15" s="1"/>
  <c r="AJ3134" i="15" s="1"/>
  <c r="D802" i="11" s="1"/>
  <c r="AA3135" i="15"/>
  <c r="W3136" i="15"/>
  <c r="X3136" i="15" s="1"/>
  <c r="Z3136" i="15" s="1"/>
  <c r="AI3133" i="15"/>
  <c r="C803" i="11" s="1"/>
  <c r="AJ3133" i="15"/>
  <c r="D803" i="11" s="1"/>
  <c r="B3138" i="15"/>
  <c r="V3137" i="15"/>
  <c r="U3137" i="15"/>
  <c r="Y3137" i="15"/>
  <c r="J3137" i="15"/>
  <c r="E3137" i="15"/>
  <c r="F3137" i="15" s="1"/>
  <c r="G3137" i="15" s="1"/>
  <c r="C3137" i="15" s="1"/>
  <c r="D3137" i="15" s="1"/>
  <c r="H3137" i="15" s="1"/>
  <c r="AF3137" i="15" s="1"/>
  <c r="E799" i="11"/>
  <c r="I3137" i="15"/>
  <c r="N3137" i="15"/>
  <c r="O3137" i="15" s="1"/>
  <c r="P3137" i="15" s="1"/>
  <c r="L3137" i="15"/>
  <c r="S3137" i="15"/>
  <c r="AC3135" i="15"/>
  <c r="AD3135" i="15" s="1"/>
  <c r="K3136" i="15"/>
  <c r="M3136" i="15" s="1"/>
  <c r="Q3136" i="15"/>
  <c r="R3136" i="15" s="1"/>
  <c r="T3136" i="15" s="1"/>
  <c r="AB3136" i="15" s="1"/>
  <c r="AC3136" i="15" l="1"/>
  <c r="AD3136" i="15" s="1"/>
  <c r="AG3136" i="15" s="1"/>
  <c r="AI3134" i="15"/>
  <c r="C802" i="11" s="1"/>
  <c r="AA3136" i="15"/>
  <c r="W3137" i="15"/>
  <c r="X3137" i="15" s="1"/>
  <c r="AA3137" i="15" s="1"/>
  <c r="B3139" i="15"/>
  <c r="V3138" i="15"/>
  <c r="U3138" i="15"/>
  <c r="Y3138" i="15"/>
  <c r="J3138" i="15"/>
  <c r="E3138" i="15"/>
  <c r="F3138" i="15" s="1"/>
  <c r="G3138" i="15" s="1"/>
  <c r="C3138" i="15" s="1"/>
  <c r="D3138" i="15" s="1"/>
  <c r="H3138" i="15" s="1"/>
  <c r="AF3138" i="15" s="1"/>
  <c r="E798" i="11"/>
  <c r="I3138" i="15"/>
  <c r="N3138" i="15"/>
  <c r="O3138" i="15" s="1"/>
  <c r="P3138" i="15" s="1"/>
  <c r="L3138" i="15"/>
  <c r="S3138" i="15"/>
  <c r="AE3135" i="15"/>
  <c r="AG3135" i="15"/>
  <c r="Q3137" i="15"/>
  <c r="R3137" i="15" s="1"/>
  <c r="T3137" i="15" s="1"/>
  <c r="AB3137" i="15" s="1"/>
  <c r="K3137" i="15"/>
  <c r="M3137" i="15" s="1"/>
  <c r="AE3136" i="15" l="1"/>
  <c r="AH3136" i="15" s="1"/>
  <c r="AI3136" i="15" s="1"/>
  <c r="C800" i="11" s="1"/>
  <c r="AC3137" i="15"/>
  <c r="AD3137" i="15" s="1"/>
  <c r="AG3137" i="15" s="1"/>
  <c r="W3138" i="15"/>
  <c r="X3138" i="15" s="1"/>
  <c r="Z3138" i="15" s="1"/>
  <c r="Z3137" i="15"/>
  <c r="K3138" i="15"/>
  <c r="M3138" i="15" s="1"/>
  <c r="B3140" i="15"/>
  <c r="V3139" i="15"/>
  <c r="U3139" i="15"/>
  <c r="Y3139" i="15"/>
  <c r="J3139" i="15"/>
  <c r="E3139" i="15"/>
  <c r="F3139" i="15" s="1"/>
  <c r="G3139" i="15" s="1"/>
  <c r="C3139" i="15" s="1"/>
  <c r="D3139" i="15" s="1"/>
  <c r="H3139" i="15" s="1"/>
  <c r="AF3139" i="15" s="1"/>
  <c r="E797" i="11"/>
  <c r="I3139" i="15"/>
  <c r="N3139" i="15"/>
  <c r="O3139" i="15" s="1"/>
  <c r="P3139" i="15" s="1"/>
  <c r="L3139" i="15"/>
  <c r="S3139" i="15"/>
  <c r="AH3135" i="15"/>
  <c r="Q3138" i="15"/>
  <c r="R3138" i="15" s="1"/>
  <c r="T3138" i="15" s="1"/>
  <c r="AB3138" i="15" s="1"/>
  <c r="K3139" i="15" l="1"/>
  <c r="M3139" i="15" s="1"/>
  <c r="AE3137" i="15"/>
  <c r="AH3137" i="15" s="1"/>
  <c r="AC3138" i="15"/>
  <c r="AD3138" i="15" s="1"/>
  <c r="AA3138" i="15"/>
  <c r="W3139" i="15"/>
  <c r="X3139" i="15" s="1"/>
  <c r="AA3139" i="15" s="1"/>
  <c r="AJ3136" i="15"/>
  <c r="D800" i="11" s="1"/>
  <c r="Q3139" i="15"/>
  <c r="R3139" i="15" s="1"/>
  <c r="T3139" i="15" s="1"/>
  <c r="AB3139" i="15" s="1"/>
  <c r="B3141" i="15"/>
  <c r="V3140" i="15"/>
  <c r="U3140" i="15"/>
  <c r="Y3140" i="15"/>
  <c r="J3140" i="15"/>
  <c r="E3140" i="15"/>
  <c r="F3140" i="15" s="1"/>
  <c r="G3140" i="15" s="1"/>
  <c r="C3140" i="15" s="1"/>
  <c r="D3140" i="15" s="1"/>
  <c r="H3140" i="15" s="1"/>
  <c r="AF3140" i="15" s="1"/>
  <c r="E796" i="11"/>
  <c r="I3140" i="15"/>
  <c r="N3140" i="15"/>
  <c r="O3140" i="15" s="1"/>
  <c r="P3140" i="15" s="1"/>
  <c r="L3140" i="15"/>
  <c r="S3140" i="15"/>
  <c r="AJ3135" i="15"/>
  <c r="D801" i="11" s="1"/>
  <c r="AI3135" i="15"/>
  <c r="C801" i="11" s="1"/>
  <c r="AG3138" i="15" l="1"/>
  <c r="Z3139" i="15"/>
  <c r="AE3138" i="15"/>
  <c r="AH3138" i="15" s="1"/>
  <c r="AJ3138" i="15" s="1"/>
  <c r="D798" i="11" s="1"/>
  <c r="W3140" i="15"/>
  <c r="X3140" i="15" s="1"/>
  <c r="AA3140" i="15" s="1"/>
  <c r="Q3140" i="15"/>
  <c r="R3140" i="15" s="1"/>
  <c r="T3140" i="15" s="1"/>
  <c r="AB3140" i="15" s="1"/>
  <c r="AI3137" i="15"/>
  <c r="C799" i="11" s="1"/>
  <c r="AJ3137" i="15"/>
  <c r="D799" i="11" s="1"/>
  <c r="B3142" i="15"/>
  <c r="V3141" i="15"/>
  <c r="U3141" i="15"/>
  <c r="Y3141" i="15"/>
  <c r="J3141" i="15"/>
  <c r="E3141" i="15"/>
  <c r="F3141" i="15" s="1"/>
  <c r="G3141" i="15" s="1"/>
  <c r="C3141" i="15" s="1"/>
  <c r="D3141" i="15" s="1"/>
  <c r="H3141" i="15" s="1"/>
  <c r="AF3141" i="15" s="1"/>
  <c r="E795" i="11"/>
  <c r="I3141" i="15"/>
  <c r="N3141" i="15"/>
  <c r="O3141" i="15" s="1"/>
  <c r="P3141" i="15" s="1"/>
  <c r="L3141" i="15"/>
  <c r="S3141" i="15"/>
  <c r="AC3139" i="15"/>
  <c r="AD3139" i="15" s="1"/>
  <c r="AG3139" i="15" s="1"/>
  <c r="K3140" i="15"/>
  <c r="M3140" i="15" s="1"/>
  <c r="W3141" i="15" l="1"/>
  <c r="X3141" i="15" s="1"/>
  <c r="Z3141" i="15" s="1"/>
  <c r="AI3138" i="15"/>
  <c r="C798" i="11" s="1"/>
  <c r="Z3140" i="15"/>
  <c r="AE3139" i="15"/>
  <c r="AH3139" i="15" s="1"/>
  <c r="B3143" i="15"/>
  <c r="V3142" i="15"/>
  <c r="U3142" i="15"/>
  <c r="Y3142" i="15"/>
  <c r="J3142" i="15"/>
  <c r="E3142" i="15"/>
  <c r="F3142" i="15" s="1"/>
  <c r="G3142" i="15" s="1"/>
  <c r="C3142" i="15" s="1"/>
  <c r="D3142" i="15" s="1"/>
  <c r="H3142" i="15" s="1"/>
  <c r="AF3142" i="15" s="1"/>
  <c r="E794" i="11"/>
  <c r="I3142" i="15"/>
  <c r="N3142" i="15"/>
  <c r="O3142" i="15" s="1"/>
  <c r="P3142" i="15" s="1"/>
  <c r="L3142" i="15"/>
  <c r="S3142" i="15"/>
  <c r="AC3140" i="15"/>
  <c r="AD3140" i="15" s="1"/>
  <c r="AE3140" i="15" s="1"/>
  <c r="Q3141" i="15"/>
  <c r="R3141" i="15" s="1"/>
  <c r="T3141" i="15" s="1"/>
  <c r="AB3141" i="15" s="1"/>
  <c r="AC3141" i="15" s="1"/>
  <c r="AD3141" i="15" s="1"/>
  <c r="K3141" i="15"/>
  <c r="M3141" i="15" s="1"/>
  <c r="W3142" i="15" l="1"/>
  <c r="X3142" i="15" s="1"/>
  <c r="Z3142" i="15" s="1"/>
  <c r="AA3141" i="15"/>
  <c r="AE3141" i="15" s="1"/>
  <c r="Q3142" i="15"/>
  <c r="R3142" i="15" s="1"/>
  <c r="T3142" i="15" s="1"/>
  <c r="AB3142" i="15" s="1"/>
  <c r="AG3140" i="15"/>
  <c r="AH3140" i="15" s="1"/>
  <c r="B3144" i="15"/>
  <c r="V3143" i="15"/>
  <c r="U3143" i="15"/>
  <c r="Y3143" i="15"/>
  <c r="J3143" i="15"/>
  <c r="E3143" i="15"/>
  <c r="F3143" i="15" s="1"/>
  <c r="G3143" i="15" s="1"/>
  <c r="C3143" i="15" s="1"/>
  <c r="D3143" i="15" s="1"/>
  <c r="H3143" i="15" s="1"/>
  <c r="AF3143" i="15" s="1"/>
  <c r="E793" i="11"/>
  <c r="I3143" i="15"/>
  <c r="N3143" i="15"/>
  <c r="O3143" i="15" s="1"/>
  <c r="P3143" i="15" s="1"/>
  <c r="L3143" i="15"/>
  <c r="S3143" i="15"/>
  <c r="AJ3139" i="15"/>
  <c r="D797" i="11" s="1"/>
  <c r="AI3139" i="15"/>
  <c r="C797" i="11" s="1"/>
  <c r="K3142" i="15"/>
  <c r="M3142" i="15" s="1"/>
  <c r="AA3142" i="15" l="1"/>
  <c r="AG3141" i="15"/>
  <c r="AH3141" i="15" s="1"/>
  <c r="Q3143" i="15"/>
  <c r="W3143" i="15"/>
  <c r="X3143" i="15" s="1"/>
  <c r="B3145" i="15"/>
  <c r="V3144" i="15"/>
  <c r="U3144" i="15"/>
  <c r="Y3144" i="15"/>
  <c r="J3144" i="15"/>
  <c r="E3144" i="15"/>
  <c r="F3144" i="15" s="1"/>
  <c r="G3144" i="15" s="1"/>
  <c r="C3144" i="15" s="1"/>
  <c r="D3144" i="15" s="1"/>
  <c r="H3144" i="15" s="1"/>
  <c r="AF3144" i="15" s="1"/>
  <c r="E792" i="11"/>
  <c r="I3144" i="15"/>
  <c r="N3144" i="15"/>
  <c r="O3144" i="15" s="1"/>
  <c r="P3144" i="15" s="1"/>
  <c r="L3144" i="15"/>
  <c r="S3144" i="15"/>
  <c r="AC3142" i="15"/>
  <c r="AD3142" i="15" s="1"/>
  <c r="AG3142" i="15" s="1"/>
  <c r="AI3140" i="15"/>
  <c r="C796" i="11" s="1"/>
  <c r="AJ3140" i="15"/>
  <c r="D796" i="11" s="1"/>
  <c r="R3143" i="15"/>
  <c r="T3143" i="15" s="1"/>
  <c r="AB3143" i="15" s="1"/>
  <c r="K3143" i="15"/>
  <c r="M3143" i="15" s="1"/>
  <c r="W3144" i="15" l="1"/>
  <c r="X3144" i="15" s="1"/>
  <c r="Z3144" i="15" s="1"/>
  <c r="Q3144" i="15"/>
  <c r="R3144" i="15" s="1"/>
  <c r="T3144" i="15" s="1"/>
  <c r="AB3144" i="15" s="1"/>
  <c r="K3144" i="15"/>
  <c r="M3144" i="15" s="1"/>
  <c r="AE3142" i="15"/>
  <c r="AH3142" i="15" s="1"/>
  <c r="AC3143" i="15"/>
  <c r="AD3143" i="15" s="1"/>
  <c r="AI3141" i="15"/>
  <c r="C795" i="11" s="1"/>
  <c r="AJ3141" i="15"/>
  <c r="D795" i="11" s="1"/>
  <c r="B3146" i="15"/>
  <c r="V3145" i="15"/>
  <c r="U3145" i="15"/>
  <c r="Y3145" i="15"/>
  <c r="J3145" i="15"/>
  <c r="E3145" i="15"/>
  <c r="F3145" i="15" s="1"/>
  <c r="G3145" i="15" s="1"/>
  <c r="C3145" i="15" s="1"/>
  <c r="D3145" i="15" s="1"/>
  <c r="H3145" i="15" s="1"/>
  <c r="AF3145" i="15" s="1"/>
  <c r="E791" i="11"/>
  <c r="I3145" i="15"/>
  <c r="N3145" i="15"/>
  <c r="O3145" i="15" s="1"/>
  <c r="P3145" i="15" s="1"/>
  <c r="L3145" i="15"/>
  <c r="S3145" i="15"/>
  <c r="AA3143" i="15"/>
  <c r="Z3143" i="15"/>
  <c r="K3145" i="15" l="1"/>
  <c r="M3145" i="15" s="1"/>
  <c r="AC3144" i="15"/>
  <c r="AD3144" i="15" s="1"/>
  <c r="AE3144" i="15" s="1"/>
  <c r="AA3144" i="15"/>
  <c r="W3145" i="15"/>
  <c r="X3145" i="15" s="1"/>
  <c r="Z3145" i="15" s="1"/>
  <c r="AG3143" i="15"/>
  <c r="AI3142" i="15"/>
  <c r="C794" i="11" s="1"/>
  <c r="AJ3142" i="15"/>
  <c r="D794" i="11" s="1"/>
  <c r="Q3145" i="15"/>
  <c r="R3145" i="15" s="1"/>
  <c r="T3145" i="15" s="1"/>
  <c r="AB3145" i="15" s="1"/>
  <c r="AE3143" i="15"/>
  <c r="AH3143" i="15" s="1"/>
  <c r="B3147" i="15"/>
  <c r="V3146" i="15"/>
  <c r="U3146" i="15"/>
  <c r="Y3146" i="15"/>
  <c r="J3146" i="15"/>
  <c r="E3146" i="15"/>
  <c r="F3146" i="15" s="1"/>
  <c r="G3146" i="15" s="1"/>
  <c r="C3146" i="15" s="1"/>
  <c r="D3146" i="15" s="1"/>
  <c r="H3146" i="15" s="1"/>
  <c r="AF3146" i="15" s="1"/>
  <c r="E790" i="11"/>
  <c r="I3146" i="15"/>
  <c r="N3146" i="15"/>
  <c r="O3146" i="15" s="1"/>
  <c r="P3146" i="15" s="1"/>
  <c r="L3146" i="15"/>
  <c r="S3146" i="15"/>
  <c r="AG3144" i="15" l="1"/>
  <c r="AH3144" i="15" s="1"/>
  <c r="AC3145" i="15"/>
  <c r="AD3145" i="15" s="1"/>
  <c r="AA3145" i="15"/>
  <c r="W3146" i="15"/>
  <c r="X3146" i="15" s="1"/>
  <c r="Z3146" i="15" s="1"/>
  <c r="AI3143" i="15"/>
  <c r="C793" i="11" s="1"/>
  <c r="AJ3143" i="15"/>
  <c r="D793" i="11" s="1"/>
  <c r="Q3146" i="15"/>
  <c r="R3146" i="15" s="1"/>
  <c r="T3146" i="15" s="1"/>
  <c r="AB3146" i="15" s="1"/>
  <c r="K3146" i="15"/>
  <c r="M3146" i="15" s="1"/>
  <c r="B3148" i="15"/>
  <c r="V3147" i="15"/>
  <c r="U3147" i="15"/>
  <c r="Y3147" i="15"/>
  <c r="J3147" i="15"/>
  <c r="E3147" i="15"/>
  <c r="F3147" i="15" s="1"/>
  <c r="G3147" i="15" s="1"/>
  <c r="C3147" i="15" s="1"/>
  <c r="D3147" i="15" s="1"/>
  <c r="H3147" i="15" s="1"/>
  <c r="AF3147" i="15" s="1"/>
  <c r="E789" i="11"/>
  <c r="I3147" i="15"/>
  <c r="N3147" i="15"/>
  <c r="O3147" i="15" s="1"/>
  <c r="P3147" i="15" s="1"/>
  <c r="L3147" i="15"/>
  <c r="S3147" i="15"/>
  <c r="AJ3144" i="15" l="1"/>
  <c r="D792" i="11" s="1"/>
  <c r="AI3144" i="15"/>
  <c r="C792" i="11" s="1"/>
  <c r="AE3145" i="15"/>
  <c r="AG3145" i="15"/>
  <c r="AH3145" i="15" s="1"/>
  <c r="AJ3145" i="15" s="1"/>
  <c r="D791" i="11" s="1"/>
  <c r="AA3146" i="15"/>
  <c r="W3147" i="15"/>
  <c r="X3147" i="15" s="1"/>
  <c r="Z3147" i="15" s="1"/>
  <c r="AC3146" i="15"/>
  <c r="AD3146" i="15" s="1"/>
  <c r="B3149" i="15"/>
  <c r="V3148" i="15"/>
  <c r="U3148" i="15"/>
  <c r="Y3148" i="15"/>
  <c r="J3148" i="15"/>
  <c r="E3148" i="15"/>
  <c r="F3148" i="15" s="1"/>
  <c r="G3148" i="15" s="1"/>
  <c r="C3148" i="15" s="1"/>
  <c r="D3148" i="15" s="1"/>
  <c r="H3148" i="15" s="1"/>
  <c r="AF3148" i="15" s="1"/>
  <c r="E788" i="11"/>
  <c r="I3148" i="15"/>
  <c r="N3148" i="15"/>
  <c r="O3148" i="15" s="1"/>
  <c r="P3148" i="15" s="1"/>
  <c r="L3148" i="15"/>
  <c r="S3148" i="15"/>
  <c r="Q3147" i="15"/>
  <c r="R3147" i="15" s="1"/>
  <c r="T3147" i="15" s="1"/>
  <c r="AB3147" i="15" s="1"/>
  <c r="K3147" i="15"/>
  <c r="M3147" i="15" s="1"/>
  <c r="AC3147" i="15" l="1"/>
  <c r="AD3147" i="15" s="1"/>
  <c r="AE3147" i="15" s="1"/>
  <c r="AA3147" i="15"/>
  <c r="W3148" i="15"/>
  <c r="X3148" i="15" s="1"/>
  <c r="Z3148" i="15" s="1"/>
  <c r="AE3146" i="15"/>
  <c r="AI3145" i="15"/>
  <c r="C791" i="11" s="1"/>
  <c r="AG3146" i="15"/>
  <c r="AH3146" i="15" s="1"/>
  <c r="K3148" i="15"/>
  <c r="M3148" i="15" s="1"/>
  <c r="B3150" i="15"/>
  <c r="V3149" i="15"/>
  <c r="U3149" i="15"/>
  <c r="Y3149" i="15"/>
  <c r="J3149" i="15"/>
  <c r="E3149" i="15"/>
  <c r="F3149" i="15" s="1"/>
  <c r="G3149" i="15" s="1"/>
  <c r="C3149" i="15" s="1"/>
  <c r="D3149" i="15" s="1"/>
  <c r="H3149" i="15" s="1"/>
  <c r="AF3149" i="15" s="1"/>
  <c r="E787" i="11"/>
  <c r="I3149" i="15"/>
  <c r="N3149" i="15"/>
  <c r="O3149" i="15" s="1"/>
  <c r="P3149" i="15" s="1"/>
  <c r="L3149" i="15"/>
  <c r="S3149" i="15"/>
  <c r="Q3148" i="15"/>
  <c r="R3148" i="15" s="1"/>
  <c r="T3148" i="15" s="1"/>
  <c r="AB3148" i="15" s="1"/>
  <c r="AC3148" i="15" l="1"/>
  <c r="AD3148" i="15" s="1"/>
  <c r="AG3147" i="15"/>
  <c r="AH3147" i="15" s="1"/>
  <c r="AI3147" i="15" s="1"/>
  <c r="C789" i="11" s="1"/>
  <c r="AA3148" i="15"/>
  <c r="W3149" i="15"/>
  <c r="X3149" i="15" s="1"/>
  <c r="AA3149" i="15" s="1"/>
  <c r="Q3149" i="15"/>
  <c r="R3149" i="15" s="1"/>
  <c r="T3149" i="15" s="1"/>
  <c r="AB3149" i="15" s="1"/>
  <c r="AJ3146" i="15"/>
  <c r="D790" i="11" s="1"/>
  <c r="AI3146" i="15"/>
  <c r="C790" i="11" s="1"/>
  <c r="B3151" i="15"/>
  <c r="V3150" i="15"/>
  <c r="U3150" i="15"/>
  <c r="Y3150" i="15"/>
  <c r="J3150" i="15"/>
  <c r="E3150" i="15"/>
  <c r="F3150" i="15" s="1"/>
  <c r="G3150" i="15" s="1"/>
  <c r="C3150" i="15" s="1"/>
  <c r="D3150" i="15" s="1"/>
  <c r="H3150" i="15" s="1"/>
  <c r="AF3150" i="15" s="1"/>
  <c r="E786" i="11"/>
  <c r="I3150" i="15"/>
  <c r="N3150" i="15"/>
  <c r="O3150" i="15" s="1"/>
  <c r="P3150" i="15" s="1"/>
  <c r="L3150" i="15"/>
  <c r="S3150" i="15"/>
  <c r="K3149" i="15"/>
  <c r="M3149" i="15" s="1"/>
  <c r="AE3148" i="15" l="1"/>
  <c r="AJ3147" i="15"/>
  <c r="D789" i="11" s="1"/>
  <c r="Z3149" i="15"/>
  <c r="W3150" i="15"/>
  <c r="X3150" i="15" s="1"/>
  <c r="AA3150" i="15" s="1"/>
  <c r="AG3148" i="15"/>
  <c r="AH3148" i="15" s="1"/>
  <c r="B3152" i="15"/>
  <c r="V3151" i="15"/>
  <c r="U3151" i="15"/>
  <c r="Y3151" i="15"/>
  <c r="J3151" i="15"/>
  <c r="E3151" i="15"/>
  <c r="F3151" i="15" s="1"/>
  <c r="G3151" i="15" s="1"/>
  <c r="C3151" i="15" s="1"/>
  <c r="D3151" i="15" s="1"/>
  <c r="H3151" i="15" s="1"/>
  <c r="AF3151" i="15" s="1"/>
  <c r="E785" i="11"/>
  <c r="I3151" i="15"/>
  <c r="N3151" i="15"/>
  <c r="O3151" i="15" s="1"/>
  <c r="P3151" i="15" s="1"/>
  <c r="L3151" i="15"/>
  <c r="S3151" i="15"/>
  <c r="AC3149" i="15"/>
  <c r="AD3149" i="15" s="1"/>
  <c r="AG3149" i="15" s="1"/>
  <c r="Q3150" i="15"/>
  <c r="R3150" i="15" s="1"/>
  <c r="T3150" i="15" s="1"/>
  <c r="AB3150" i="15" s="1"/>
  <c r="AC3150" i="15" s="1"/>
  <c r="AD3150" i="15" s="1"/>
  <c r="K3150" i="15"/>
  <c r="M3150" i="15" s="1"/>
  <c r="AJ3148" i="15" l="1"/>
  <c r="D788" i="11" s="1"/>
  <c r="AI3148" i="15"/>
  <c r="C788" i="11" s="1"/>
  <c r="Z3150" i="15"/>
  <c r="W3151" i="15"/>
  <c r="X3151" i="15" s="1"/>
  <c r="Z3151" i="15" s="1"/>
  <c r="AG3150" i="15"/>
  <c r="AE3150" i="15"/>
  <c r="AH3150" i="15" s="1"/>
  <c r="K3151" i="15"/>
  <c r="M3151" i="15" s="1"/>
  <c r="B3153" i="15"/>
  <c r="V3152" i="15"/>
  <c r="U3152" i="15"/>
  <c r="Y3152" i="15"/>
  <c r="J3152" i="15"/>
  <c r="E3152" i="15"/>
  <c r="F3152" i="15" s="1"/>
  <c r="G3152" i="15" s="1"/>
  <c r="C3152" i="15" s="1"/>
  <c r="D3152" i="15" s="1"/>
  <c r="H3152" i="15" s="1"/>
  <c r="AF3152" i="15" s="1"/>
  <c r="E784" i="11"/>
  <c r="I3152" i="15"/>
  <c r="N3152" i="15"/>
  <c r="O3152" i="15" s="1"/>
  <c r="P3152" i="15" s="1"/>
  <c r="L3152" i="15"/>
  <c r="S3152" i="15"/>
  <c r="Q3151" i="15"/>
  <c r="R3151" i="15" s="1"/>
  <c r="T3151" i="15" s="1"/>
  <c r="AB3151" i="15" s="1"/>
  <c r="AE3149" i="15"/>
  <c r="AH3149" i="15" s="1"/>
  <c r="AC3151" i="15" l="1"/>
  <c r="AD3151" i="15" s="1"/>
  <c r="AA3151" i="15"/>
  <c r="W3152" i="15"/>
  <c r="X3152" i="15" s="1"/>
  <c r="Z3152" i="15" s="1"/>
  <c r="AI3150" i="15"/>
  <c r="C786" i="11" s="1"/>
  <c r="AJ3150" i="15"/>
  <c r="D786" i="11" s="1"/>
  <c r="B3154" i="15"/>
  <c r="V3153" i="15"/>
  <c r="U3153" i="15"/>
  <c r="Y3153" i="15"/>
  <c r="J3153" i="15"/>
  <c r="E3153" i="15"/>
  <c r="F3153" i="15" s="1"/>
  <c r="G3153" i="15" s="1"/>
  <c r="C3153" i="15" s="1"/>
  <c r="D3153" i="15" s="1"/>
  <c r="H3153" i="15" s="1"/>
  <c r="AF3153" i="15" s="1"/>
  <c r="E783" i="11"/>
  <c r="I3153" i="15"/>
  <c r="N3153" i="15"/>
  <c r="O3153" i="15" s="1"/>
  <c r="P3153" i="15" s="1"/>
  <c r="L3153" i="15"/>
  <c r="S3153" i="15"/>
  <c r="Q3152" i="15"/>
  <c r="R3152" i="15" s="1"/>
  <c r="T3152" i="15" s="1"/>
  <c r="AB3152" i="15" s="1"/>
  <c r="AI3149" i="15"/>
  <c r="C787" i="11" s="1"/>
  <c r="AJ3149" i="15"/>
  <c r="D787" i="11" s="1"/>
  <c r="K3152" i="15"/>
  <c r="M3152" i="15" s="1"/>
  <c r="AC3152" i="15" l="1"/>
  <c r="AD3152" i="15" s="1"/>
  <c r="AE3151" i="15"/>
  <c r="AA3152" i="15"/>
  <c r="AG3151" i="15"/>
  <c r="AH3151" i="15" s="1"/>
  <c r="AI3151" i="15" s="1"/>
  <c r="C785" i="11" s="1"/>
  <c r="W3153" i="15"/>
  <c r="X3153" i="15" s="1"/>
  <c r="Z3153" i="15" s="1"/>
  <c r="B3155" i="15"/>
  <c r="V3154" i="15"/>
  <c r="U3154" i="15"/>
  <c r="Y3154" i="15"/>
  <c r="J3154" i="15"/>
  <c r="E3154" i="15"/>
  <c r="F3154" i="15" s="1"/>
  <c r="G3154" i="15" s="1"/>
  <c r="C3154" i="15" s="1"/>
  <c r="D3154" i="15" s="1"/>
  <c r="H3154" i="15" s="1"/>
  <c r="AF3154" i="15" s="1"/>
  <c r="E782" i="11"/>
  <c r="I3154" i="15"/>
  <c r="N3154" i="15"/>
  <c r="O3154" i="15" s="1"/>
  <c r="P3154" i="15" s="1"/>
  <c r="L3154" i="15"/>
  <c r="S3154" i="15"/>
  <c r="Q3153" i="15"/>
  <c r="R3153" i="15" s="1"/>
  <c r="T3153" i="15" s="1"/>
  <c r="AB3153" i="15" s="1"/>
  <c r="K3153" i="15"/>
  <c r="M3153" i="15" s="1"/>
  <c r="AG3152" i="15" l="1"/>
  <c r="AC3153" i="15"/>
  <c r="AD3153" i="15" s="1"/>
  <c r="AE3152" i="15"/>
  <c r="AH3152" i="15" s="1"/>
  <c r="AI3152" i="15" s="1"/>
  <c r="C784" i="11" s="1"/>
  <c r="AA3153" i="15"/>
  <c r="W3154" i="15"/>
  <c r="X3154" i="15" s="1"/>
  <c r="AA3154" i="15" s="1"/>
  <c r="AJ3151" i="15"/>
  <c r="D785" i="11" s="1"/>
  <c r="Q3154" i="15"/>
  <c r="B3156" i="15"/>
  <c r="V3155" i="15"/>
  <c r="U3155" i="15"/>
  <c r="Y3155" i="15"/>
  <c r="J3155" i="15"/>
  <c r="E3155" i="15"/>
  <c r="F3155" i="15" s="1"/>
  <c r="G3155" i="15" s="1"/>
  <c r="C3155" i="15" s="1"/>
  <c r="D3155" i="15" s="1"/>
  <c r="H3155" i="15" s="1"/>
  <c r="AF3155" i="15" s="1"/>
  <c r="E781" i="11"/>
  <c r="I3155" i="15"/>
  <c r="N3155" i="15"/>
  <c r="O3155" i="15" s="1"/>
  <c r="P3155" i="15" s="1"/>
  <c r="L3155" i="15"/>
  <c r="S3155" i="15"/>
  <c r="K3154" i="15"/>
  <c r="M3154" i="15" s="1"/>
  <c r="R3154" i="15"/>
  <c r="T3154" i="15" s="1"/>
  <c r="AB3154" i="15" s="1"/>
  <c r="AC3154" i="15" l="1"/>
  <c r="AD3154" i="15" s="1"/>
  <c r="AG3154" i="15" s="1"/>
  <c r="AG3153" i="15"/>
  <c r="AE3153" i="15"/>
  <c r="AH3153" i="15" s="1"/>
  <c r="AJ3153" i="15" s="1"/>
  <c r="D783" i="11" s="1"/>
  <c r="Z3154" i="15"/>
  <c r="AJ3152" i="15"/>
  <c r="D784" i="11" s="1"/>
  <c r="W3155" i="15"/>
  <c r="X3155" i="15" s="1"/>
  <c r="AA3155" i="15" s="1"/>
  <c r="Q3155" i="15"/>
  <c r="R3155" i="15" s="1"/>
  <c r="T3155" i="15" s="1"/>
  <c r="AB3155" i="15" s="1"/>
  <c r="B3157" i="15"/>
  <c r="V3156" i="15"/>
  <c r="U3156" i="15"/>
  <c r="Y3156" i="15"/>
  <c r="J3156" i="15"/>
  <c r="E3156" i="15"/>
  <c r="F3156" i="15" s="1"/>
  <c r="G3156" i="15" s="1"/>
  <c r="C3156" i="15" s="1"/>
  <c r="D3156" i="15" s="1"/>
  <c r="H3156" i="15" s="1"/>
  <c r="AF3156" i="15" s="1"/>
  <c r="E780" i="11"/>
  <c r="I3156" i="15"/>
  <c r="N3156" i="15"/>
  <c r="O3156" i="15" s="1"/>
  <c r="P3156" i="15" s="1"/>
  <c r="L3156" i="15"/>
  <c r="S3156" i="15"/>
  <c r="K3155" i="15"/>
  <c r="M3155" i="15" s="1"/>
  <c r="AE3154" i="15" l="1"/>
  <c r="AH3154" i="15" s="1"/>
  <c r="AI3154" i="15" s="1"/>
  <c r="C782" i="11" s="1"/>
  <c r="Z3155" i="15"/>
  <c r="W3156" i="15"/>
  <c r="X3156" i="15" s="1"/>
  <c r="Z3156" i="15" s="1"/>
  <c r="AI3153" i="15"/>
  <c r="C783" i="11" s="1"/>
  <c r="B3158" i="15"/>
  <c r="V3157" i="15"/>
  <c r="U3157" i="15"/>
  <c r="Y3157" i="15"/>
  <c r="J3157" i="15"/>
  <c r="E3157" i="15"/>
  <c r="F3157" i="15" s="1"/>
  <c r="G3157" i="15" s="1"/>
  <c r="C3157" i="15" s="1"/>
  <c r="D3157" i="15" s="1"/>
  <c r="H3157" i="15" s="1"/>
  <c r="AF3157" i="15" s="1"/>
  <c r="E779" i="11"/>
  <c r="I3157" i="15"/>
  <c r="N3157" i="15"/>
  <c r="O3157" i="15" s="1"/>
  <c r="P3157" i="15" s="1"/>
  <c r="L3157" i="15"/>
  <c r="S3157" i="15"/>
  <c r="AC3155" i="15"/>
  <c r="AD3155" i="15" s="1"/>
  <c r="Q3156" i="15"/>
  <c r="R3156" i="15" s="1"/>
  <c r="T3156" i="15" s="1"/>
  <c r="AB3156" i="15" s="1"/>
  <c r="K3156" i="15"/>
  <c r="M3156" i="15" s="1"/>
  <c r="AC3156" i="15" l="1"/>
  <c r="AD3156" i="15" s="1"/>
  <c r="AJ3154" i="15"/>
  <c r="D782" i="11" s="1"/>
  <c r="W3157" i="15"/>
  <c r="X3157" i="15" s="1"/>
  <c r="AA3157" i="15" s="1"/>
  <c r="AA3156" i="15"/>
  <c r="K3157" i="15"/>
  <c r="M3157" i="15" s="1"/>
  <c r="B3159" i="15"/>
  <c r="V3158" i="15"/>
  <c r="U3158" i="15"/>
  <c r="Y3158" i="15"/>
  <c r="J3158" i="15"/>
  <c r="E3158" i="15"/>
  <c r="F3158" i="15" s="1"/>
  <c r="G3158" i="15" s="1"/>
  <c r="C3158" i="15" s="1"/>
  <c r="D3158" i="15" s="1"/>
  <c r="H3158" i="15" s="1"/>
  <c r="AF3158" i="15" s="1"/>
  <c r="E778" i="11"/>
  <c r="I3158" i="15"/>
  <c r="N3158" i="15"/>
  <c r="O3158" i="15" s="1"/>
  <c r="P3158" i="15" s="1"/>
  <c r="L3158" i="15"/>
  <c r="S3158" i="15"/>
  <c r="AG3155" i="15"/>
  <c r="AE3155" i="15"/>
  <c r="Q3157" i="15"/>
  <c r="R3157" i="15" s="1"/>
  <c r="T3157" i="15" s="1"/>
  <c r="AB3157" i="15" s="1"/>
  <c r="AE3156" i="15" l="1"/>
  <c r="AC3157" i="15"/>
  <c r="AD3157" i="15" s="1"/>
  <c r="AG3157" i="15" s="1"/>
  <c r="AG3156" i="15"/>
  <c r="AH3156" i="15" s="1"/>
  <c r="AJ3156" i="15" s="1"/>
  <c r="D780" i="11" s="1"/>
  <c r="W3158" i="15"/>
  <c r="X3158" i="15" s="1"/>
  <c r="AA3158" i="15" s="1"/>
  <c r="Z3157" i="15"/>
  <c r="AH3155" i="15"/>
  <c r="AI3155" i="15" s="1"/>
  <c r="C781" i="11" s="1"/>
  <c r="B3160" i="15"/>
  <c r="V3159" i="15"/>
  <c r="U3159" i="15"/>
  <c r="Y3159" i="15"/>
  <c r="J3159" i="15"/>
  <c r="E3159" i="15"/>
  <c r="F3159" i="15" s="1"/>
  <c r="G3159" i="15" s="1"/>
  <c r="C3159" i="15" s="1"/>
  <c r="D3159" i="15" s="1"/>
  <c r="H3159" i="15" s="1"/>
  <c r="AF3159" i="15" s="1"/>
  <c r="E777" i="11"/>
  <c r="I3159" i="15"/>
  <c r="N3159" i="15"/>
  <c r="O3159" i="15" s="1"/>
  <c r="P3159" i="15" s="1"/>
  <c r="L3159" i="15"/>
  <c r="S3159" i="15"/>
  <c r="Q3158" i="15"/>
  <c r="R3158" i="15" s="1"/>
  <c r="T3158" i="15" s="1"/>
  <c r="AB3158" i="15" s="1"/>
  <c r="K3158" i="15"/>
  <c r="M3158" i="15" s="1"/>
  <c r="AC3158" i="15" l="1"/>
  <c r="AD3158" i="15" s="1"/>
  <c r="AG3158" i="15" s="1"/>
  <c r="AE3157" i="15"/>
  <c r="AH3157" i="15" s="1"/>
  <c r="AI3157" i="15" s="1"/>
  <c r="C779" i="11" s="1"/>
  <c r="Z3158" i="15"/>
  <c r="AJ3155" i="15"/>
  <c r="D781" i="11" s="1"/>
  <c r="AI3156" i="15"/>
  <c r="C780" i="11" s="1"/>
  <c r="W3159" i="15"/>
  <c r="X3159" i="15" s="1"/>
  <c r="Z3159" i="15" s="1"/>
  <c r="B3161" i="15"/>
  <c r="V3160" i="15"/>
  <c r="U3160" i="15"/>
  <c r="Y3160" i="15"/>
  <c r="J3160" i="15"/>
  <c r="E3160" i="15"/>
  <c r="F3160" i="15" s="1"/>
  <c r="G3160" i="15" s="1"/>
  <c r="C3160" i="15" s="1"/>
  <c r="D3160" i="15" s="1"/>
  <c r="H3160" i="15" s="1"/>
  <c r="AF3160" i="15" s="1"/>
  <c r="E776" i="11"/>
  <c r="I3160" i="15"/>
  <c r="N3160" i="15"/>
  <c r="O3160" i="15" s="1"/>
  <c r="P3160" i="15" s="1"/>
  <c r="L3160" i="15"/>
  <c r="S3160" i="15"/>
  <c r="Q3159" i="15"/>
  <c r="R3159" i="15" s="1"/>
  <c r="T3159" i="15" s="1"/>
  <c r="AB3159" i="15" s="1"/>
  <c r="K3159" i="15"/>
  <c r="M3159" i="15" s="1"/>
  <c r="AE3158" i="15" l="1"/>
  <c r="AH3158" i="15" s="1"/>
  <c r="AJ3158" i="15" s="1"/>
  <c r="D778" i="11" s="1"/>
  <c r="AJ3157" i="15"/>
  <c r="D779" i="11" s="1"/>
  <c r="AC3159" i="15"/>
  <c r="AD3159" i="15" s="1"/>
  <c r="AA3159" i="15"/>
  <c r="W3160" i="15"/>
  <c r="X3160" i="15" s="1"/>
  <c r="AA3160" i="15" s="1"/>
  <c r="Q3160" i="15"/>
  <c r="R3160" i="15" s="1"/>
  <c r="T3160" i="15" s="1"/>
  <c r="AB3160" i="15" s="1"/>
  <c r="K3160" i="15"/>
  <c r="M3160" i="15" s="1"/>
  <c r="B3162" i="15"/>
  <c r="V3161" i="15"/>
  <c r="U3161" i="15"/>
  <c r="Y3161" i="15"/>
  <c r="J3161" i="15"/>
  <c r="E3161" i="15"/>
  <c r="F3161" i="15" s="1"/>
  <c r="G3161" i="15" s="1"/>
  <c r="C3161" i="15" s="1"/>
  <c r="D3161" i="15" s="1"/>
  <c r="H3161" i="15" s="1"/>
  <c r="AF3161" i="15" s="1"/>
  <c r="E775" i="11"/>
  <c r="I3161" i="15"/>
  <c r="N3161" i="15"/>
  <c r="O3161" i="15" s="1"/>
  <c r="P3161" i="15" s="1"/>
  <c r="L3161" i="15"/>
  <c r="S3161" i="15"/>
  <c r="AI3158" i="15" l="1"/>
  <c r="C778" i="11" s="1"/>
  <c r="AC3160" i="15"/>
  <c r="AD3160" i="15" s="1"/>
  <c r="AG3160" i="15" s="1"/>
  <c r="AG3159" i="15"/>
  <c r="Z3160" i="15"/>
  <c r="AE3159" i="15"/>
  <c r="AH3159" i="15" s="1"/>
  <c r="AI3159" i="15" s="1"/>
  <c r="C777" i="11" s="1"/>
  <c r="W3161" i="15"/>
  <c r="X3161" i="15" s="1"/>
  <c r="AA3161" i="15" s="1"/>
  <c r="B3163" i="15"/>
  <c r="V3162" i="15"/>
  <c r="U3162" i="15"/>
  <c r="Y3162" i="15"/>
  <c r="J3162" i="15"/>
  <c r="E3162" i="15"/>
  <c r="F3162" i="15" s="1"/>
  <c r="G3162" i="15" s="1"/>
  <c r="C3162" i="15" s="1"/>
  <c r="D3162" i="15" s="1"/>
  <c r="H3162" i="15" s="1"/>
  <c r="AF3162" i="15" s="1"/>
  <c r="E774" i="11"/>
  <c r="I3162" i="15"/>
  <c r="N3162" i="15"/>
  <c r="O3162" i="15" s="1"/>
  <c r="P3162" i="15" s="1"/>
  <c r="L3162" i="15"/>
  <c r="S3162" i="15"/>
  <c r="Q3161" i="15"/>
  <c r="R3161" i="15" s="1"/>
  <c r="T3161" i="15" s="1"/>
  <c r="AB3161" i="15" s="1"/>
  <c r="K3161" i="15"/>
  <c r="M3161" i="15" s="1"/>
  <c r="AE3160" i="15" l="1"/>
  <c r="AH3160" i="15" s="1"/>
  <c r="AI3160" i="15" s="1"/>
  <c r="C776" i="11" s="1"/>
  <c r="AC3161" i="15"/>
  <c r="AD3161" i="15" s="1"/>
  <c r="AE3161" i="15" s="1"/>
  <c r="W3162" i="15"/>
  <c r="X3162" i="15" s="1"/>
  <c r="Z3162" i="15" s="1"/>
  <c r="Z3161" i="15"/>
  <c r="AJ3159" i="15"/>
  <c r="D777" i="11" s="1"/>
  <c r="B3164" i="15"/>
  <c r="V3163" i="15"/>
  <c r="U3163" i="15"/>
  <c r="Y3163" i="15"/>
  <c r="J3163" i="15"/>
  <c r="E3163" i="15"/>
  <c r="F3163" i="15" s="1"/>
  <c r="G3163" i="15" s="1"/>
  <c r="C3163" i="15" s="1"/>
  <c r="D3163" i="15" s="1"/>
  <c r="H3163" i="15" s="1"/>
  <c r="AF3163" i="15" s="1"/>
  <c r="E773" i="11"/>
  <c r="I3163" i="15"/>
  <c r="N3163" i="15"/>
  <c r="O3163" i="15" s="1"/>
  <c r="P3163" i="15" s="1"/>
  <c r="L3163" i="15"/>
  <c r="S3163" i="15"/>
  <c r="Q3162" i="15"/>
  <c r="R3162" i="15" s="1"/>
  <c r="T3162" i="15" s="1"/>
  <c r="AB3162" i="15" s="1"/>
  <c r="K3162" i="15"/>
  <c r="M3162" i="15" s="1"/>
  <c r="AG3161" i="15" l="1"/>
  <c r="K3163" i="15"/>
  <c r="AC3162" i="15"/>
  <c r="AD3162" i="15" s="1"/>
  <c r="AA3162" i="15"/>
  <c r="Q3163" i="15"/>
  <c r="R3163" i="15" s="1"/>
  <c r="T3163" i="15" s="1"/>
  <c r="AB3163" i="15" s="1"/>
  <c r="AJ3160" i="15"/>
  <c r="D776" i="11" s="1"/>
  <c r="W3163" i="15"/>
  <c r="X3163" i="15" s="1"/>
  <c r="B3165" i="15"/>
  <c r="V3164" i="15"/>
  <c r="U3164" i="15"/>
  <c r="Y3164" i="15"/>
  <c r="J3164" i="15"/>
  <c r="E3164" i="15"/>
  <c r="F3164" i="15" s="1"/>
  <c r="G3164" i="15" s="1"/>
  <c r="C3164" i="15" s="1"/>
  <c r="D3164" i="15" s="1"/>
  <c r="H3164" i="15" s="1"/>
  <c r="AF3164" i="15" s="1"/>
  <c r="E772" i="11"/>
  <c r="I3164" i="15"/>
  <c r="N3164" i="15"/>
  <c r="O3164" i="15" s="1"/>
  <c r="P3164" i="15" s="1"/>
  <c r="L3164" i="15"/>
  <c r="S3164" i="15"/>
  <c r="M3163" i="15"/>
  <c r="AH3161" i="15"/>
  <c r="K3164" i="15" l="1"/>
  <c r="AG3162" i="15"/>
  <c r="AE3162" i="15"/>
  <c r="AH3162" i="15" s="1"/>
  <c r="AJ3162" i="15" s="1"/>
  <c r="D774" i="11" s="1"/>
  <c r="W3164" i="15"/>
  <c r="X3164" i="15" s="1"/>
  <c r="Z3164" i="15" s="1"/>
  <c r="Q3164" i="15"/>
  <c r="R3164" i="15" s="1"/>
  <c r="T3164" i="15" s="1"/>
  <c r="AB3164" i="15" s="1"/>
  <c r="AJ3161" i="15"/>
  <c r="D775" i="11" s="1"/>
  <c r="AI3161" i="15"/>
  <c r="C775" i="11" s="1"/>
  <c r="B3166" i="15"/>
  <c r="V3165" i="15"/>
  <c r="U3165" i="15"/>
  <c r="Y3165" i="15"/>
  <c r="J3165" i="15"/>
  <c r="E3165" i="15"/>
  <c r="F3165" i="15" s="1"/>
  <c r="G3165" i="15" s="1"/>
  <c r="C3165" i="15" s="1"/>
  <c r="D3165" i="15" s="1"/>
  <c r="H3165" i="15" s="1"/>
  <c r="AF3165" i="15" s="1"/>
  <c r="E771" i="11"/>
  <c r="I3165" i="15"/>
  <c r="N3165" i="15"/>
  <c r="O3165" i="15" s="1"/>
  <c r="P3165" i="15" s="1"/>
  <c r="L3165" i="15"/>
  <c r="S3165" i="15"/>
  <c r="M3164" i="15"/>
  <c r="AC3163" i="15"/>
  <c r="AD3163" i="15" s="1"/>
  <c r="AA3163" i="15"/>
  <c r="Z3163" i="15"/>
  <c r="AC3164" i="15" l="1"/>
  <c r="AD3164" i="15" s="1"/>
  <c r="AA3164" i="15"/>
  <c r="AI3162" i="15"/>
  <c r="C774" i="11" s="1"/>
  <c r="W3165" i="15"/>
  <c r="X3165" i="15" s="1"/>
  <c r="B3167" i="15"/>
  <c r="V3166" i="15"/>
  <c r="U3166" i="15"/>
  <c r="Y3166" i="15"/>
  <c r="J3166" i="15"/>
  <c r="E3166" i="15"/>
  <c r="F3166" i="15" s="1"/>
  <c r="G3166" i="15" s="1"/>
  <c r="C3166" i="15" s="1"/>
  <c r="D3166" i="15" s="1"/>
  <c r="H3166" i="15" s="1"/>
  <c r="AF3166" i="15" s="1"/>
  <c r="E770" i="11"/>
  <c r="I3166" i="15"/>
  <c r="N3166" i="15"/>
  <c r="O3166" i="15" s="1"/>
  <c r="P3166" i="15" s="1"/>
  <c r="L3166" i="15"/>
  <c r="S3166" i="15"/>
  <c r="AG3163" i="15"/>
  <c r="AE3163" i="15"/>
  <c r="Q3165" i="15"/>
  <c r="R3165" i="15" s="1"/>
  <c r="T3165" i="15" s="1"/>
  <c r="AB3165" i="15" s="1"/>
  <c r="K3165" i="15"/>
  <c r="M3165" i="15" s="1"/>
  <c r="AC3165" i="15" l="1"/>
  <c r="AD3165" i="15" s="1"/>
  <c r="AE3164" i="15"/>
  <c r="AG3164" i="15"/>
  <c r="AH3164" i="15" s="1"/>
  <c r="AI3164" i="15" s="1"/>
  <c r="C772" i="11" s="1"/>
  <c r="AH3163" i="15"/>
  <c r="AI3163" i="15" s="1"/>
  <c r="C773" i="11" s="1"/>
  <c r="Q3166" i="15"/>
  <c r="R3166" i="15" s="1"/>
  <c r="T3166" i="15" s="1"/>
  <c r="AB3166" i="15" s="1"/>
  <c r="K3166" i="15"/>
  <c r="M3166" i="15" s="1"/>
  <c r="W3166" i="15"/>
  <c r="X3166" i="15" s="1"/>
  <c r="B3168" i="15"/>
  <c r="V3167" i="15"/>
  <c r="U3167" i="15"/>
  <c r="Y3167" i="15"/>
  <c r="J3167" i="15"/>
  <c r="E3167" i="15"/>
  <c r="F3167" i="15" s="1"/>
  <c r="G3167" i="15" s="1"/>
  <c r="C3167" i="15" s="1"/>
  <c r="D3167" i="15" s="1"/>
  <c r="H3167" i="15" s="1"/>
  <c r="AF3167" i="15" s="1"/>
  <c r="E769" i="11"/>
  <c r="I3167" i="15"/>
  <c r="N3167" i="15"/>
  <c r="O3167" i="15" s="1"/>
  <c r="P3167" i="15" s="1"/>
  <c r="L3167" i="15"/>
  <c r="S3167" i="15"/>
  <c r="AA3165" i="15"/>
  <c r="Z3165" i="15"/>
  <c r="AC3166" i="15" l="1"/>
  <c r="AD3166" i="15" s="1"/>
  <c r="AE3165" i="15"/>
  <c r="W3167" i="15"/>
  <c r="X3167" i="15" s="1"/>
  <c r="AA3167" i="15" s="1"/>
  <c r="AJ3164" i="15"/>
  <c r="D772" i="11" s="1"/>
  <c r="AJ3163" i="15"/>
  <c r="D773" i="11" s="1"/>
  <c r="B3169" i="15"/>
  <c r="V3168" i="15"/>
  <c r="U3168" i="15"/>
  <c r="Y3168" i="15"/>
  <c r="J3168" i="15"/>
  <c r="E3168" i="15"/>
  <c r="F3168" i="15" s="1"/>
  <c r="G3168" i="15" s="1"/>
  <c r="C3168" i="15" s="1"/>
  <c r="D3168" i="15" s="1"/>
  <c r="H3168" i="15" s="1"/>
  <c r="AF3168" i="15" s="1"/>
  <c r="E768" i="11"/>
  <c r="I3168" i="15"/>
  <c r="N3168" i="15"/>
  <c r="O3168" i="15" s="1"/>
  <c r="P3168" i="15" s="1"/>
  <c r="L3168" i="15"/>
  <c r="S3168" i="15"/>
  <c r="Q3167" i="15"/>
  <c r="R3167" i="15" s="1"/>
  <c r="T3167" i="15" s="1"/>
  <c r="AB3167" i="15" s="1"/>
  <c r="Z3166" i="15"/>
  <c r="AA3166" i="15"/>
  <c r="K3167" i="15"/>
  <c r="M3167" i="15" s="1"/>
  <c r="AG3165" i="15"/>
  <c r="AH3165" i="15" s="1"/>
  <c r="AE3166" i="15" l="1"/>
  <c r="W3168" i="15"/>
  <c r="X3168" i="15" s="1"/>
  <c r="AA3168" i="15" s="1"/>
  <c r="Z3167" i="15"/>
  <c r="Q3168" i="15"/>
  <c r="R3168" i="15" s="1"/>
  <c r="T3168" i="15" s="1"/>
  <c r="AB3168" i="15" s="1"/>
  <c r="AC3167" i="15"/>
  <c r="AD3167" i="15" s="1"/>
  <c r="AG3167" i="15" s="1"/>
  <c r="K3168" i="15"/>
  <c r="M3168" i="15" s="1"/>
  <c r="B3170" i="15"/>
  <c r="V3169" i="15"/>
  <c r="U3169" i="15"/>
  <c r="Y3169" i="15"/>
  <c r="J3169" i="15"/>
  <c r="E3169" i="15"/>
  <c r="F3169" i="15" s="1"/>
  <c r="G3169" i="15" s="1"/>
  <c r="C3169" i="15" s="1"/>
  <c r="D3169" i="15" s="1"/>
  <c r="H3169" i="15" s="1"/>
  <c r="AF3169" i="15" s="1"/>
  <c r="E767" i="11"/>
  <c r="I3169" i="15"/>
  <c r="N3169" i="15"/>
  <c r="O3169" i="15" s="1"/>
  <c r="P3169" i="15" s="1"/>
  <c r="L3169" i="15"/>
  <c r="S3169" i="15"/>
  <c r="AI3165" i="15"/>
  <c r="C771" i="11" s="1"/>
  <c r="AJ3165" i="15"/>
  <c r="D771" i="11" s="1"/>
  <c r="AG3166" i="15"/>
  <c r="AH3166" i="15" s="1"/>
  <c r="AC3168" i="15" l="1"/>
  <c r="AD3168" i="15" s="1"/>
  <c r="AG3168" i="15" s="1"/>
  <c r="Z3168" i="15"/>
  <c r="Q3169" i="15"/>
  <c r="R3169" i="15" s="1"/>
  <c r="T3169" i="15" s="1"/>
  <c r="AB3169" i="15" s="1"/>
  <c r="AE3167" i="15"/>
  <c r="AH3167" i="15" s="1"/>
  <c r="W3169" i="15"/>
  <c r="X3169" i="15" s="1"/>
  <c r="AJ3166" i="15"/>
  <c r="D770" i="11" s="1"/>
  <c r="AI3166" i="15"/>
  <c r="C770" i="11" s="1"/>
  <c r="B3171" i="15"/>
  <c r="V3170" i="15"/>
  <c r="U3170" i="15"/>
  <c r="Y3170" i="15"/>
  <c r="J3170" i="15"/>
  <c r="E3170" i="15"/>
  <c r="F3170" i="15" s="1"/>
  <c r="G3170" i="15" s="1"/>
  <c r="C3170" i="15" s="1"/>
  <c r="D3170" i="15" s="1"/>
  <c r="H3170" i="15" s="1"/>
  <c r="AF3170" i="15" s="1"/>
  <c r="E766" i="11"/>
  <c r="I3170" i="15"/>
  <c r="N3170" i="15"/>
  <c r="O3170" i="15" s="1"/>
  <c r="P3170" i="15" s="1"/>
  <c r="L3170" i="15"/>
  <c r="S3170" i="15"/>
  <c r="K3169" i="15"/>
  <c r="M3169" i="15" s="1"/>
  <c r="AE3168" i="15" l="1"/>
  <c r="AH3168" i="15" s="1"/>
  <c r="AI3168" i="15" s="1"/>
  <c r="C768" i="11" s="1"/>
  <c r="AC3169" i="15"/>
  <c r="AD3169" i="15" s="1"/>
  <c r="Q3170" i="15"/>
  <c r="R3170" i="15" s="1"/>
  <c r="T3170" i="15" s="1"/>
  <c r="AB3170" i="15" s="1"/>
  <c r="AI3167" i="15"/>
  <c r="C769" i="11" s="1"/>
  <c r="AJ3167" i="15"/>
  <c r="D769" i="11" s="1"/>
  <c r="W3170" i="15"/>
  <c r="X3170" i="15" s="1"/>
  <c r="K3170" i="15"/>
  <c r="M3170" i="15" s="1"/>
  <c r="B3172" i="15"/>
  <c r="V3171" i="15"/>
  <c r="U3171" i="15"/>
  <c r="Y3171" i="15"/>
  <c r="J3171" i="15"/>
  <c r="E3171" i="15"/>
  <c r="F3171" i="15" s="1"/>
  <c r="G3171" i="15" s="1"/>
  <c r="C3171" i="15" s="1"/>
  <c r="D3171" i="15" s="1"/>
  <c r="H3171" i="15" s="1"/>
  <c r="AF3171" i="15" s="1"/>
  <c r="E765" i="11"/>
  <c r="I3171" i="15"/>
  <c r="N3171" i="15"/>
  <c r="O3171" i="15" s="1"/>
  <c r="P3171" i="15" s="1"/>
  <c r="L3171" i="15"/>
  <c r="S3171" i="15"/>
  <c r="AA3169" i="15"/>
  <c r="Z3169" i="15"/>
  <c r="AC3170" i="15" l="1"/>
  <c r="AD3170" i="15" s="1"/>
  <c r="AJ3168" i="15"/>
  <c r="D768" i="11" s="1"/>
  <c r="Q3171" i="15"/>
  <c r="R3171" i="15" s="1"/>
  <c r="T3171" i="15" s="1"/>
  <c r="AB3171" i="15" s="1"/>
  <c r="AG3169" i="15"/>
  <c r="W3171" i="15"/>
  <c r="X3171" i="15" s="1"/>
  <c r="B3173" i="15"/>
  <c r="V3172" i="15"/>
  <c r="U3172" i="15"/>
  <c r="Y3172" i="15"/>
  <c r="J3172" i="15"/>
  <c r="E3172" i="15"/>
  <c r="F3172" i="15" s="1"/>
  <c r="G3172" i="15" s="1"/>
  <c r="C3172" i="15" s="1"/>
  <c r="D3172" i="15" s="1"/>
  <c r="H3172" i="15" s="1"/>
  <c r="AF3172" i="15" s="1"/>
  <c r="E764" i="11"/>
  <c r="I3172" i="15"/>
  <c r="N3172" i="15"/>
  <c r="O3172" i="15" s="1"/>
  <c r="P3172" i="15" s="1"/>
  <c r="L3172" i="15"/>
  <c r="S3172" i="15"/>
  <c r="Z3170" i="15"/>
  <c r="AA3170" i="15"/>
  <c r="K3171" i="15"/>
  <c r="M3171" i="15" s="1"/>
  <c r="AE3169" i="15"/>
  <c r="AH3169" i="15" s="1"/>
  <c r="AG3170" i="15" l="1"/>
  <c r="K3172" i="15"/>
  <c r="W3172" i="15"/>
  <c r="X3172" i="15" s="1"/>
  <c r="Z3172" i="15" s="1"/>
  <c r="AI3169" i="15"/>
  <c r="C767" i="11" s="1"/>
  <c r="AJ3169" i="15"/>
  <c r="D767" i="11" s="1"/>
  <c r="AE3170" i="15"/>
  <c r="AH3170" i="15" s="1"/>
  <c r="B3174" i="15"/>
  <c r="V3173" i="15"/>
  <c r="U3173" i="15"/>
  <c r="Y3173" i="15"/>
  <c r="J3173" i="15"/>
  <c r="E3173" i="15"/>
  <c r="F3173" i="15" s="1"/>
  <c r="G3173" i="15" s="1"/>
  <c r="C3173" i="15" s="1"/>
  <c r="D3173" i="15" s="1"/>
  <c r="H3173" i="15" s="1"/>
  <c r="AF3173" i="15" s="1"/>
  <c r="E763" i="11"/>
  <c r="I3173" i="15"/>
  <c r="N3173" i="15"/>
  <c r="O3173" i="15" s="1"/>
  <c r="P3173" i="15" s="1"/>
  <c r="L3173" i="15"/>
  <c r="S3173" i="15"/>
  <c r="Q3172" i="15"/>
  <c r="R3172" i="15" s="1"/>
  <c r="T3172" i="15" s="1"/>
  <c r="AB3172" i="15" s="1"/>
  <c r="AC3172" i="15" s="1"/>
  <c r="AD3172" i="15" s="1"/>
  <c r="M3172" i="15"/>
  <c r="AC3171" i="15"/>
  <c r="AD3171" i="15" s="1"/>
  <c r="Z3171" i="15"/>
  <c r="AA3171" i="15"/>
  <c r="W3173" i="15" l="1"/>
  <c r="X3173" i="15" s="1"/>
  <c r="AA3173" i="15" s="1"/>
  <c r="AA3172" i="15"/>
  <c r="AE3172" i="15" s="1"/>
  <c r="AG3171" i="15"/>
  <c r="Q3173" i="15"/>
  <c r="R3173" i="15" s="1"/>
  <c r="T3173" i="15" s="1"/>
  <c r="AB3173" i="15" s="1"/>
  <c r="AE3171" i="15"/>
  <c r="AH3171" i="15" s="1"/>
  <c r="AI3171" i="15" s="1"/>
  <c r="C765" i="11" s="1"/>
  <c r="AJ3170" i="15"/>
  <c r="D766" i="11" s="1"/>
  <c r="AI3170" i="15"/>
  <c r="C766" i="11" s="1"/>
  <c r="B3175" i="15"/>
  <c r="V3174" i="15"/>
  <c r="U3174" i="15"/>
  <c r="Y3174" i="15"/>
  <c r="J3174" i="15"/>
  <c r="E3174" i="15"/>
  <c r="F3174" i="15" s="1"/>
  <c r="G3174" i="15" s="1"/>
  <c r="C3174" i="15" s="1"/>
  <c r="D3174" i="15" s="1"/>
  <c r="H3174" i="15" s="1"/>
  <c r="AF3174" i="15" s="1"/>
  <c r="E762" i="11"/>
  <c r="I3174" i="15"/>
  <c r="N3174" i="15"/>
  <c r="O3174" i="15" s="1"/>
  <c r="P3174" i="15" s="1"/>
  <c r="L3174" i="15"/>
  <c r="S3174" i="15"/>
  <c r="K3173" i="15"/>
  <c r="M3173" i="15" s="1"/>
  <c r="AG3172" i="15" l="1"/>
  <c r="AH3172" i="15" s="1"/>
  <c r="AJ3172" i="15" s="1"/>
  <c r="D764" i="11" s="1"/>
  <c r="Z3173" i="15"/>
  <c r="Q3174" i="15"/>
  <c r="R3174" i="15" s="1"/>
  <c r="T3174" i="15" s="1"/>
  <c r="AB3174" i="15" s="1"/>
  <c r="AJ3171" i="15"/>
  <c r="D765" i="11" s="1"/>
  <c r="B3176" i="15"/>
  <c r="V3175" i="15"/>
  <c r="U3175" i="15"/>
  <c r="Y3175" i="15"/>
  <c r="J3175" i="15"/>
  <c r="E3175" i="15"/>
  <c r="F3175" i="15" s="1"/>
  <c r="G3175" i="15" s="1"/>
  <c r="C3175" i="15" s="1"/>
  <c r="D3175" i="15" s="1"/>
  <c r="H3175" i="15" s="1"/>
  <c r="AF3175" i="15" s="1"/>
  <c r="E761" i="11"/>
  <c r="I3175" i="15"/>
  <c r="N3175" i="15"/>
  <c r="O3175" i="15" s="1"/>
  <c r="P3175" i="15" s="1"/>
  <c r="L3175" i="15"/>
  <c r="S3175" i="15"/>
  <c r="K3174" i="15"/>
  <c r="M3174" i="15" s="1"/>
  <c r="AC3173" i="15"/>
  <c r="AD3173" i="15" s="1"/>
  <c r="W3174" i="15"/>
  <c r="X3174" i="15" s="1"/>
  <c r="W3175" i="15" l="1"/>
  <c r="X3175" i="15" s="1"/>
  <c r="Z3175" i="15" s="1"/>
  <c r="AI3172" i="15"/>
  <c r="C764" i="11" s="1"/>
  <c r="Z3174" i="15"/>
  <c r="AA3174" i="15"/>
  <c r="K3175" i="15"/>
  <c r="M3175" i="15" s="1"/>
  <c r="AE3173" i="15"/>
  <c r="AG3173" i="15"/>
  <c r="B3177" i="15"/>
  <c r="V3176" i="15"/>
  <c r="U3176" i="15"/>
  <c r="Y3176" i="15"/>
  <c r="J3176" i="15"/>
  <c r="E3176" i="15"/>
  <c r="F3176" i="15" s="1"/>
  <c r="G3176" i="15" s="1"/>
  <c r="C3176" i="15" s="1"/>
  <c r="D3176" i="15" s="1"/>
  <c r="H3176" i="15" s="1"/>
  <c r="AF3176" i="15" s="1"/>
  <c r="E760" i="11"/>
  <c r="I3176" i="15"/>
  <c r="N3176" i="15"/>
  <c r="O3176" i="15" s="1"/>
  <c r="P3176" i="15" s="1"/>
  <c r="L3176" i="15"/>
  <c r="S3176" i="15"/>
  <c r="AC3174" i="15"/>
  <c r="AD3174" i="15" s="1"/>
  <c r="Q3175" i="15"/>
  <c r="R3175" i="15" s="1"/>
  <c r="T3175" i="15" s="1"/>
  <c r="AB3175" i="15" s="1"/>
  <c r="AC3175" i="15" l="1"/>
  <c r="AD3175" i="15" s="1"/>
  <c r="W3176" i="15"/>
  <c r="X3176" i="15" s="1"/>
  <c r="AA3176" i="15" s="1"/>
  <c r="AA3175" i="15"/>
  <c r="AH3173" i="15"/>
  <c r="AI3173" i="15" s="1"/>
  <c r="C763" i="11" s="1"/>
  <c r="AE3174" i="15"/>
  <c r="B3178" i="15"/>
  <c r="V3177" i="15"/>
  <c r="U3177" i="15"/>
  <c r="Y3177" i="15"/>
  <c r="J3177" i="15"/>
  <c r="E3177" i="15"/>
  <c r="F3177" i="15" s="1"/>
  <c r="G3177" i="15" s="1"/>
  <c r="C3177" i="15" s="1"/>
  <c r="D3177" i="15" s="1"/>
  <c r="H3177" i="15" s="1"/>
  <c r="AF3177" i="15" s="1"/>
  <c r="E759" i="11"/>
  <c r="I3177" i="15"/>
  <c r="N3177" i="15"/>
  <c r="O3177" i="15" s="1"/>
  <c r="P3177" i="15" s="1"/>
  <c r="L3177" i="15"/>
  <c r="S3177" i="15"/>
  <c r="Q3176" i="15"/>
  <c r="R3176" i="15" s="1"/>
  <c r="T3176" i="15" s="1"/>
  <c r="AB3176" i="15" s="1"/>
  <c r="K3176" i="15"/>
  <c r="M3176" i="15" s="1"/>
  <c r="AG3174" i="15"/>
  <c r="AH3174" i="15" s="1"/>
  <c r="AC3176" i="15" l="1"/>
  <c r="AD3176" i="15" s="1"/>
  <c r="AE3176" i="15" s="1"/>
  <c r="AE3175" i="15"/>
  <c r="Z3176" i="15"/>
  <c r="W3177" i="15"/>
  <c r="X3177" i="15" s="1"/>
  <c r="Z3177" i="15" s="1"/>
  <c r="AG3175" i="15"/>
  <c r="AJ3173" i="15"/>
  <c r="D763" i="11" s="1"/>
  <c r="AJ3174" i="15"/>
  <c r="D762" i="11" s="1"/>
  <c r="AI3174" i="15"/>
  <c r="C762" i="11" s="1"/>
  <c r="K3177" i="15"/>
  <c r="B3179" i="15"/>
  <c r="V3178" i="15"/>
  <c r="U3178" i="15"/>
  <c r="Y3178" i="15"/>
  <c r="J3178" i="15"/>
  <c r="E3178" i="15"/>
  <c r="F3178" i="15" s="1"/>
  <c r="G3178" i="15" s="1"/>
  <c r="C3178" i="15" s="1"/>
  <c r="D3178" i="15" s="1"/>
  <c r="H3178" i="15" s="1"/>
  <c r="AF3178" i="15" s="1"/>
  <c r="E758" i="11"/>
  <c r="I3178" i="15"/>
  <c r="N3178" i="15"/>
  <c r="O3178" i="15" s="1"/>
  <c r="P3178" i="15" s="1"/>
  <c r="L3178" i="15"/>
  <c r="S3178" i="15"/>
  <c r="Q3177" i="15"/>
  <c r="R3177" i="15" s="1"/>
  <c r="T3177" i="15" s="1"/>
  <c r="AB3177" i="15" s="1"/>
  <c r="AC3177" i="15" s="1"/>
  <c r="AD3177" i="15" s="1"/>
  <c r="M3177" i="15"/>
  <c r="AG3176" i="15" l="1"/>
  <c r="AH3176" i="15" s="1"/>
  <c r="AH3175" i="15"/>
  <c r="AJ3175" i="15" s="1"/>
  <c r="D761" i="11" s="1"/>
  <c r="AA3177" i="15"/>
  <c r="AG3177" i="15" s="1"/>
  <c r="W3178" i="15"/>
  <c r="X3178" i="15" s="1"/>
  <c r="Z3178" i="15" s="1"/>
  <c r="Q3178" i="15"/>
  <c r="R3178" i="15" s="1"/>
  <c r="T3178" i="15" s="1"/>
  <c r="AB3178" i="15" s="1"/>
  <c r="B3180" i="15"/>
  <c r="V3179" i="15"/>
  <c r="U3179" i="15"/>
  <c r="Y3179" i="15"/>
  <c r="J3179" i="15"/>
  <c r="E3179" i="15"/>
  <c r="F3179" i="15" s="1"/>
  <c r="G3179" i="15" s="1"/>
  <c r="C3179" i="15" s="1"/>
  <c r="D3179" i="15" s="1"/>
  <c r="H3179" i="15" s="1"/>
  <c r="AF3179" i="15" s="1"/>
  <c r="E757" i="11"/>
  <c r="I3179" i="15"/>
  <c r="N3179" i="15"/>
  <c r="O3179" i="15" s="1"/>
  <c r="P3179" i="15" s="1"/>
  <c r="L3179" i="15"/>
  <c r="S3179" i="15"/>
  <c r="K3178" i="15"/>
  <c r="M3178" i="15" s="1"/>
  <c r="AI3175" i="15" l="1"/>
  <c r="C761" i="11" s="1"/>
  <c r="AE3177" i="15"/>
  <c r="AH3177" i="15" s="1"/>
  <c r="AA3178" i="15"/>
  <c r="W3179" i="15"/>
  <c r="X3179" i="15" s="1"/>
  <c r="AA3179" i="15" s="1"/>
  <c r="K3179" i="15"/>
  <c r="M3179" i="15" s="1"/>
  <c r="AI3176" i="15"/>
  <c r="C760" i="11" s="1"/>
  <c r="AJ3176" i="15"/>
  <c r="D760" i="11" s="1"/>
  <c r="B3181" i="15"/>
  <c r="V3180" i="15"/>
  <c r="U3180" i="15"/>
  <c r="Y3180" i="15"/>
  <c r="J3180" i="15"/>
  <c r="E3180" i="15"/>
  <c r="F3180" i="15" s="1"/>
  <c r="G3180" i="15" s="1"/>
  <c r="C3180" i="15" s="1"/>
  <c r="D3180" i="15" s="1"/>
  <c r="H3180" i="15" s="1"/>
  <c r="AF3180" i="15" s="1"/>
  <c r="E756" i="11"/>
  <c r="I3180" i="15"/>
  <c r="N3180" i="15"/>
  <c r="O3180" i="15" s="1"/>
  <c r="P3180" i="15" s="1"/>
  <c r="L3180" i="15"/>
  <c r="S3180" i="15"/>
  <c r="AC3178" i="15"/>
  <c r="AD3178" i="15" s="1"/>
  <c r="Q3179" i="15"/>
  <c r="R3179" i="15" s="1"/>
  <c r="T3179" i="15" s="1"/>
  <c r="AB3179" i="15" s="1"/>
  <c r="AC3179" i="15" l="1"/>
  <c r="AD3179" i="15" s="1"/>
  <c r="AG3179" i="15" s="1"/>
  <c r="Z3179" i="15"/>
  <c r="W3180" i="15"/>
  <c r="X3180" i="15" s="1"/>
  <c r="Z3180" i="15" s="1"/>
  <c r="B3182" i="15"/>
  <c r="V3181" i="15"/>
  <c r="U3181" i="15"/>
  <c r="Y3181" i="15"/>
  <c r="J3181" i="15"/>
  <c r="E3181" i="15"/>
  <c r="F3181" i="15" s="1"/>
  <c r="G3181" i="15" s="1"/>
  <c r="C3181" i="15" s="1"/>
  <c r="D3181" i="15" s="1"/>
  <c r="H3181" i="15" s="1"/>
  <c r="AF3181" i="15" s="1"/>
  <c r="E755" i="11"/>
  <c r="I3181" i="15"/>
  <c r="N3181" i="15"/>
  <c r="O3181" i="15" s="1"/>
  <c r="P3181" i="15" s="1"/>
  <c r="L3181" i="15"/>
  <c r="S3181" i="15"/>
  <c r="AJ3177" i="15"/>
  <c r="D759" i="11" s="1"/>
  <c r="AI3177" i="15"/>
  <c r="C759" i="11" s="1"/>
  <c r="AE3178" i="15"/>
  <c r="AG3178" i="15"/>
  <c r="Q3180" i="15"/>
  <c r="R3180" i="15" s="1"/>
  <c r="T3180" i="15" s="1"/>
  <c r="AB3180" i="15" s="1"/>
  <c r="K3180" i="15"/>
  <c r="M3180" i="15" s="1"/>
  <c r="AC3180" i="15" l="1"/>
  <c r="AD3180" i="15" s="1"/>
  <c r="AE3179" i="15"/>
  <c r="AH3179" i="15" s="1"/>
  <c r="W3181" i="15"/>
  <c r="X3181" i="15" s="1"/>
  <c r="Z3181" i="15" s="1"/>
  <c r="AA3180" i="15"/>
  <c r="AH3178" i="15"/>
  <c r="AI3178" i="15" s="1"/>
  <c r="C758" i="11" s="1"/>
  <c r="B3183" i="15"/>
  <c r="V3182" i="15"/>
  <c r="U3182" i="15"/>
  <c r="Y3182" i="15"/>
  <c r="J3182" i="15"/>
  <c r="E3182" i="15"/>
  <c r="F3182" i="15" s="1"/>
  <c r="G3182" i="15" s="1"/>
  <c r="C3182" i="15" s="1"/>
  <c r="D3182" i="15" s="1"/>
  <c r="H3182" i="15" s="1"/>
  <c r="AF3182" i="15" s="1"/>
  <c r="E754" i="11"/>
  <c r="I3182" i="15"/>
  <c r="N3182" i="15"/>
  <c r="O3182" i="15" s="1"/>
  <c r="P3182" i="15" s="1"/>
  <c r="L3182" i="15"/>
  <c r="S3182" i="15"/>
  <c r="K3181" i="15"/>
  <c r="M3181" i="15" s="1"/>
  <c r="Q3181" i="15"/>
  <c r="R3181" i="15" s="1"/>
  <c r="T3181" i="15" s="1"/>
  <c r="AB3181" i="15" s="1"/>
  <c r="AC3181" i="15" l="1"/>
  <c r="AD3181" i="15" s="1"/>
  <c r="AI3179" i="15"/>
  <c r="C757" i="11" s="1"/>
  <c r="AJ3179" i="15"/>
  <c r="D757" i="11" s="1"/>
  <c r="AG3180" i="15"/>
  <c r="AE3180" i="15"/>
  <c r="AH3180" i="15" s="1"/>
  <c r="AJ3180" i="15" s="1"/>
  <c r="D756" i="11" s="1"/>
  <c r="AA3181" i="15"/>
  <c r="W3182" i="15"/>
  <c r="X3182" i="15" s="1"/>
  <c r="AA3182" i="15" s="1"/>
  <c r="AJ3178" i="15"/>
  <c r="D758" i="11" s="1"/>
  <c r="B3184" i="15"/>
  <c r="V3183" i="15"/>
  <c r="U3183" i="15"/>
  <c r="Y3183" i="15"/>
  <c r="J3183" i="15"/>
  <c r="E3183" i="15"/>
  <c r="F3183" i="15" s="1"/>
  <c r="G3183" i="15" s="1"/>
  <c r="C3183" i="15" s="1"/>
  <c r="D3183" i="15" s="1"/>
  <c r="H3183" i="15" s="1"/>
  <c r="AF3183" i="15" s="1"/>
  <c r="E753" i="11"/>
  <c r="I3183" i="15"/>
  <c r="N3183" i="15"/>
  <c r="O3183" i="15" s="1"/>
  <c r="P3183" i="15" s="1"/>
  <c r="L3183" i="15"/>
  <c r="S3183" i="15"/>
  <c r="Q3182" i="15"/>
  <c r="R3182" i="15" s="1"/>
  <c r="T3182" i="15" s="1"/>
  <c r="AB3182" i="15" s="1"/>
  <c r="K3182" i="15"/>
  <c r="M3182" i="15" s="1"/>
  <c r="AE3181" i="15" l="1"/>
  <c r="AC3182" i="15"/>
  <c r="AD3182" i="15" s="1"/>
  <c r="AE3182" i="15" s="1"/>
  <c r="AG3181" i="15"/>
  <c r="AH3181" i="15" s="1"/>
  <c r="Z3182" i="15"/>
  <c r="AI3180" i="15"/>
  <c r="C756" i="11" s="1"/>
  <c r="W3183" i="15"/>
  <c r="X3183" i="15" s="1"/>
  <c r="AA3183" i="15" s="1"/>
  <c r="B3185" i="15"/>
  <c r="V3184" i="15"/>
  <c r="U3184" i="15"/>
  <c r="Y3184" i="15"/>
  <c r="J3184" i="15"/>
  <c r="E3184" i="15"/>
  <c r="F3184" i="15" s="1"/>
  <c r="G3184" i="15" s="1"/>
  <c r="C3184" i="15" s="1"/>
  <c r="D3184" i="15" s="1"/>
  <c r="H3184" i="15" s="1"/>
  <c r="AF3184" i="15" s="1"/>
  <c r="E752" i="11"/>
  <c r="I3184" i="15"/>
  <c r="N3184" i="15"/>
  <c r="O3184" i="15" s="1"/>
  <c r="P3184" i="15" s="1"/>
  <c r="L3184" i="15"/>
  <c r="S3184" i="15"/>
  <c r="Q3183" i="15"/>
  <c r="R3183" i="15" s="1"/>
  <c r="T3183" i="15" s="1"/>
  <c r="AB3183" i="15" s="1"/>
  <c r="K3183" i="15"/>
  <c r="M3183" i="15" s="1"/>
  <c r="AG3182" i="15" l="1"/>
  <c r="AH3182" i="15" s="1"/>
  <c r="AI3181" i="15"/>
  <c r="C755" i="11" s="1"/>
  <c r="AJ3181" i="15"/>
  <c r="D755" i="11" s="1"/>
  <c r="Z3183" i="15"/>
  <c r="W3184" i="15"/>
  <c r="X3184" i="15" s="1"/>
  <c r="AA3184" i="15" s="1"/>
  <c r="AC3183" i="15"/>
  <c r="AD3183" i="15" s="1"/>
  <c r="AG3183" i="15" s="1"/>
  <c r="B3186" i="15"/>
  <c r="V3185" i="15"/>
  <c r="U3185" i="15"/>
  <c r="Y3185" i="15"/>
  <c r="J3185" i="15"/>
  <c r="E3185" i="15"/>
  <c r="F3185" i="15" s="1"/>
  <c r="G3185" i="15" s="1"/>
  <c r="C3185" i="15" s="1"/>
  <c r="D3185" i="15" s="1"/>
  <c r="H3185" i="15" s="1"/>
  <c r="AF3185" i="15" s="1"/>
  <c r="E751" i="11"/>
  <c r="I3185" i="15"/>
  <c r="N3185" i="15"/>
  <c r="O3185" i="15" s="1"/>
  <c r="P3185" i="15" s="1"/>
  <c r="L3185" i="15"/>
  <c r="S3185" i="15"/>
  <c r="Q3184" i="15"/>
  <c r="R3184" i="15" s="1"/>
  <c r="T3184" i="15" s="1"/>
  <c r="AB3184" i="15" s="1"/>
  <c r="K3184" i="15"/>
  <c r="M3184" i="15" s="1"/>
  <c r="AI3182" i="15" l="1"/>
  <c r="C754" i="11" s="1"/>
  <c r="AJ3182" i="15"/>
  <c r="D754" i="11" s="1"/>
  <c r="Z3184" i="15"/>
  <c r="W3185" i="15"/>
  <c r="X3185" i="15" s="1"/>
  <c r="AA3185" i="15" s="1"/>
  <c r="AE3183" i="15"/>
  <c r="AH3183" i="15" s="1"/>
  <c r="AI3183" i="15" s="1"/>
  <c r="C753" i="11" s="1"/>
  <c r="AC3184" i="15"/>
  <c r="AD3184" i="15" s="1"/>
  <c r="AE3184" i="15" s="1"/>
  <c r="B3187" i="15"/>
  <c r="V3186" i="15"/>
  <c r="U3186" i="15"/>
  <c r="Y3186" i="15"/>
  <c r="J3186" i="15"/>
  <c r="E3186" i="15"/>
  <c r="F3186" i="15" s="1"/>
  <c r="G3186" i="15" s="1"/>
  <c r="C3186" i="15" s="1"/>
  <c r="D3186" i="15" s="1"/>
  <c r="H3186" i="15" s="1"/>
  <c r="AF3186" i="15" s="1"/>
  <c r="E750" i="11"/>
  <c r="I3186" i="15"/>
  <c r="N3186" i="15"/>
  <c r="O3186" i="15" s="1"/>
  <c r="P3186" i="15" s="1"/>
  <c r="L3186" i="15"/>
  <c r="S3186" i="15"/>
  <c r="Q3185" i="15"/>
  <c r="R3185" i="15" s="1"/>
  <c r="T3185" i="15" s="1"/>
  <c r="AB3185" i="15" s="1"/>
  <c r="K3185" i="15"/>
  <c r="M3185" i="15" s="1"/>
  <c r="AC3185" i="15" l="1"/>
  <c r="AD3185" i="15" s="1"/>
  <c r="AG3185" i="15" s="1"/>
  <c r="Z3185" i="15"/>
  <c r="AJ3183" i="15"/>
  <c r="D753" i="11" s="1"/>
  <c r="AG3184" i="15"/>
  <c r="AH3184" i="15" s="1"/>
  <c r="W3186" i="15"/>
  <c r="X3186" i="15" s="1"/>
  <c r="B3188" i="15"/>
  <c r="V3187" i="15"/>
  <c r="U3187" i="15"/>
  <c r="Y3187" i="15"/>
  <c r="J3187" i="15"/>
  <c r="E3187" i="15"/>
  <c r="F3187" i="15" s="1"/>
  <c r="G3187" i="15" s="1"/>
  <c r="C3187" i="15" s="1"/>
  <c r="D3187" i="15" s="1"/>
  <c r="H3187" i="15" s="1"/>
  <c r="AF3187" i="15" s="1"/>
  <c r="E749" i="11"/>
  <c r="I3187" i="15"/>
  <c r="N3187" i="15"/>
  <c r="O3187" i="15" s="1"/>
  <c r="P3187" i="15" s="1"/>
  <c r="L3187" i="15"/>
  <c r="S3187" i="15"/>
  <c r="Q3186" i="15"/>
  <c r="R3186" i="15" s="1"/>
  <c r="T3186" i="15" s="1"/>
  <c r="AB3186" i="15" s="1"/>
  <c r="K3186" i="15"/>
  <c r="M3186" i="15" s="1"/>
  <c r="AE3185" i="15" l="1"/>
  <c r="AH3185" i="15" s="1"/>
  <c r="AC3186" i="15"/>
  <c r="AD3186" i="15" s="1"/>
  <c r="W3187" i="15"/>
  <c r="X3187" i="15" s="1"/>
  <c r="Z3187" i="15" s="1"/>
  <c r="Q3187" i="15"/>
  <c r="R3187" i="15" s="1"/>
  <c r="T3187" i="15" s="1"/>
  <c r="AB3187" i="15" s="1"/>
  <c r="AI3184" i="15"/>
  <c r="C752" i="11" s="1"/>
  <c r="AJ3184" i="15"/>
  <c r="D752" i="11" s="1"/>
  <c r="K3187" i="15"/>
  <c r="M3187" i="15" s="1"/>
  <c r="B3189" i="15"/>
  <c r="V3188" i="15"/>
  <c r="U3188" i="15"/>
  <c r="Y3188" i="15"/>
  <c r="J3188" i="15"/>
  <c r="E3188" i="15"/>
  <c r="F3188" i="15" s="1"/>
  <c r="G3188" i="15" s="1"/>
  <c r="C3188" i="15" s="1"/>
  <c r="D3188" i="15" s="1"/>
  <c r="H3188" i="15" s="1"/>
  <c r="AF3188" i="15" s="1"/>
  <c r="E748" i="11"/>
  <c r="I3188" i="15"/>
  <c r="N3188" i="15"/>
  <c r="O3188" i="15" s="1"/>
  <c r="P3188" i="15" s="1"/>
  <c r="L3188" i="15"/>
  <c r="S3188" i="15"/>
  <c r="Z3186" i="15"/>
  <c r="AA3186" i="15"/>
  <c r="AI3185" i="15" l="1"/>
  <c r="C751" i="11" s="1"/>
  <c r="AJ3185" i="15"/>
  <c r="D751" i="11" s="1"/>
  <c r="AG3186" i="15"/>
  <c r="AA3187" i="15"/>
  <c r="W3188" i="15"/>
  <c r="X3188" i="15" s="1"/>
  <c r="B3190" i="15"/>
  <c r="V3189" i="15"/>
  <c r="U3189" i="15"/>
  <c r="Y3189" i="15"/>
  <c r="J3189" i="15"/>
  <c r="E3189" i="15"/>
  <c r="F3189" i="15" s="1"/>
  <c r="G3189" i="15" s="1"/>
  <c r="C3189" i="15" s="1"/>
  <c r="D3189" i="15" s="1"/>
  <c r="H3189" i="15" s="1"/>
  <c r="AF3189" i="15" s="1"/>
  <c r="E747" i="11"/>
  <c r="I3189" i="15"/>
  <c r="N3189" i="15"/>
  <c r="O3189" i="15" s="1"/>
  <c r="P3189" i="15" s="1"/>
  <c r="L3189" i="15"/>
  <c r="S3189" i="15"/>
  <c r="AC3187" i="15"/>
  <c r="AD3187" i="15" s="1"/>
  <c r="Q3188" i="15"/>
  <c r="R3188" i="15" s="1"/>
  <c r="T3188" i="15" s="1"/>
  <c r="AB3188" i="15" s="1"/>
  <c r="K3188" i="15"/>
  <c r="M3188" i="15" s="1"/>
  <c r="AE3186" i="15"/>
  <c r="AH3186" i="15" s="1"/>
  <c r="AC3188" i="15" l="1"/>
  <c r="AD3188" i="15" s="1"/>
  <c r="W3189" i="15"/>
  <c r="X3189" i="15" s="1"/>
  <c r="AA3189" i="15" s="1"/>
  <c r="Q3189" i="15"/>
  <c r="R3189" i="15" s="1"/>
  <c r="T3189" i="15" s="1"/>
  <c r="AB3189" i="15" s="1"/>
  <c r="K3189" i="15"/>
  <c r="AJ3186" i="15"/>
  <c r="D750" i="11" s="1"/>
  <c r="AI3186" i="15"/>
  <c r="C750" i="11" s="1"/>
  <c r="B3191" i="15"/>
  <c r="V3190" i="15"/>
  <c r="U3190" i="15"/>
  <c r="Y3190" i="15"/>
  <c r="J3190" i="15"/>
  <c r="E3190" i="15"/>
  <c r="F3190" i="15" s="1"/>
  <c r="G3190" i="15" s="1"/>
  <c r="C3190" i="15" s="1"/>
  <c r="D3190" i="15" s="1"/>
  <c r="H3190" i="15" s="1"/>
  <c r="AF3190" i="15" s="1"/>
  <c r="E746" i="11"/>
  <c r="I3190" i="15"/>
  <c r="N3190" i="15"/>
  <c r="O3190" i="15" s="1"/>
  <c r="P3190" i="15" s="1"/>
  <c r="L3190" i="15"/>
  <c r="S3190" i="15"/>
  <c r="AE3187" i="15"/>
  <c r="AG3187" i="15"/>
  <c r="M3189" i="15"/>
  <c r="Z3188" i="15"/>
  <c r="AA3188" i="15"/>
  <c r="AE3188" i="15" l="1"/>
  <c r="Z3189" i="15"/>
  <c r="W3190" i="15"/>
  <c r="X3190" i="15" s="1"/>
  <c r="AA3190" i="15" s="1"/>
  <c r="AH3187" i="15"/>
  <c r="AJ3187" i="15" s="1"/>
  <c r="D749" i="11" s="1"/>
  <c r="AC3189" i="15"/>
  <c r="AD3189" i="15" s="1"/>
  <c r="AG3189" i="15" s="1"/>
  <c r="B3192" i="15"/>
  <c r="V3191" i="15"/>
  <c r="U3191" i="15"/>
  <c r="Y3191" i="15"/>
  <c r="J3191" i="15"/>
  <c r="E3191" i="15"/>
  <c r="F3191" i="15" s="1"/>
  <c r="G3191" i="15" s="1"/>
  <c r="C3191" i="15" s="1"/>
  <c r="D3191" i="15" s="1"/>
  <c r="H3191" i="15" s="1"/>
  <c r="AF3191" i="15" s="1"/>
  <c r="E745" i="11"/>
  <c r="I3191" i="15"/>
  <c r="N3191" i="15"/>
  <c r="O3191" i="15" s="1"/>
  <c r="P3191" i="15" s="1"/>
  <c r="L3191" i="15"/>
  <c r="S3191" i="15"/>
  <c r="Q3190" i="15"/>
  <c r="R3190" i="15" s="1"/>
  <c r="T3190" i="15" s="1"/>
  <c r="AB3190" i="15" s="1"/>
  <c r="K3190" i="15"/>
  <c r="M3190" i="15" s="1"/>
  <c r="AG3188" i="15"/>
  <c r="AH3188" i="15" s="1"/>
  <c r="AC3190" i="15" l="1"/>
  <c r="AD3190" i="15" s="1"/>
  <c r="AG3190" i="15" s="1"/>
  <c r="W3191" i="15"/>
  <c r="X3191" i="15" s="1"/>
  <c r="Z3191" i="15" s="1"/>
  <c r="Z3190" i="15"/>
  <c r="AI3187" i="15"/>
  <c r="C749" i="11" s="1"/>
  <c r="AE3189" i="15"/>
  <c r="AH3189" i="15" s="1"/>
  <c r="AJ3189" i="15" s="1"/>
  <c r="D747" i="11" s="1"/>
  <c r="K3191" i="15"/>
  <c r="M3191" i="15" s="1"/>
  <c r="B3193" i="15"/>
  <c r="V3192" i="15"/>
  <c r="U3192" i="15"/>
  <c r="Y3192" i="15"/>
  <c r="J3192" i="15"/>
  <c r="E3192" i="15"/>
  <c r="F3192" i="15" s="1"/>
  <c r="G3192" i="15" s="1"/>
  <c r="C3192" i="15" s="1"/>
  <c r="D3192" i="15" s="1"/>
  <c r="H3192" i="15" s="1"/>
  <c r="AF3192" i="15" s="1"/>
  <c r="E744" i="11"/>
  <c r="I3192" i="15"/>
  <c r="N3192" i="15"/>
  <c r="O3192" i="15" s="1"/>
  <c r="P3192" i="15" s="1"/>
  <c r="L3192" i="15"/>
  <c r="S3192" i="15"/>
  <c r="Q3191" i="15"/>
  <c r="R3191" i="15" s="1"/>
  <c r="T3191" i="15" s="1"/>
  <c r="AB3191" i="15" s="1"/>
  <c r="AI3188" i="15"/>
  <c r="C748" i="11" s="1"/>
  <c r="AJ3188" i="15"/>
  <c r="D748" i="11" s="1"/>
  <c r="AE3190" i="15" l="1"/>
  <c r="AH3190" i="15" s="1"/>
  <c r="AJ3190" i="15" s="1"/>
  <c r="D746" i="11" s="1"/>
  <c r="AC3191" i="15"/>
  <c r="AD3191" i="15" s="1"/>
  <c r="AG3191" i="15" s="1"/>
  <c r="AA3191" i="15"/>
  <c r="W3192" i="15"/>
  <c r="X3192" i="15" s="1"/>
  <c r="Z3192" i="15" s="1"/>
  <c r="AI3189" i="15"/>
  <c r="C747" i="11" s="1"/>
  <c r="B3194" i="15"/>
  <c r="V3193" i="15"/>
  <c r="U3193" i="15"/>
  <c r="Y3193" i="15"/>
  <c r="J3193" i="15"/>
  <c r="E3193" i="15"/>
  <c r="F3193" i="15" s="1"/>
  <c r="G3193" i="15" s="1"/>
  <c r="C3193" i="15" s="1"/>
  <c r="D3193" i="15" s="1"/>
  <c r="H3193" i="15" s="1"/>
  <c r="AF3193" i="15" s="1"/>
  <c r="E743" i="11"/>
  <c r="I3193" i="15"/>
  <c r="N3193" i="15"/>
  <c r="O3193" i="15" s="1"/>
  <c r="P3193" i="15" s="1"/>
  <c r="L3193" i="15"/>
  <c r="S3193" i="15"/>
  <c r="Q3192" i="15"/>
  <c r="R3192" i="15" s="1"/>
  <c r="T3192" i="15" s="1"/>
  <c r="AB3192" i="15" s="1"/>
  <c r="K3192" i="15"/>
  <c r="M3192" i="15" s="1"/>
  <c r="AI3190" i="15" l="1"/>
  <c r="C746" i="11" s="1"/>
  <c r="AC3192" i="15"/>
  <c r="AD3192" i="15" s="1"/>
  <c r="AE3191" i="15"/>
  <c r="AH3191" i="15" s="1"/>
  <c r="AJ3191" i="15" s="1"/>
  <c r="D745" i="11" s="1"/>
  <c r="W3193" i="15"/>
  <c r="X3193" i="15" s="1"/>
  <c r="AA3193" i="15" s="1"/>
  <c r="AA3192" i="15"/>
  <c r="Q3193" i="15"/>
  <c r="K3193" i="15"/>
  <c r="M3193" i="15" s="1"/>
  <c r="B3195" i="15"/>
  <c r="V3194" i="15"/>
  <c r="U3194" i="15"/>
  <c r="Y3194" i="15"/>
  <c r="J3194" i="15"/>
  <c r="E3194" i="15"/>
  <c r="F3194" i="15" s="1"/>
  <c r="G3194" i="15" s="1"/>
  <c r="C3194" i="15" s="1"/>
  <c r="D3194" i="15" s="1"/>
  <c r="H3194" i="15" s="1"/>
  <c r="AF3194" i="15" s="1"/>
  <c r="E742" i="11"/>
  <c r="I3194" i="15"/>
  <c r="N3194" i="15"/>
  <c r="O3194" i="15" s="1"/>
  <c r="P3194" i="15" s="1"/>
  <c r="L3194" i="15"/>
  <c r="S3194" i="15"/>
  <c r="R3193" i="15"/>
  <c r="T3193" i="15" s="1"/>
  <c r="AB3193" i="15" s="1"/>
  <c r="AC3193" i="15" l="1"/>
  <c r="AD3193" i="15" s="1"/>
  <c r="AG3193" i="15" s="1"/>
  <c r="AG3192" i="15"/>
  <c r="Z3193" i="15"/>
  <c r="AI3191" i="15"/>
  <c r="C745" i="11" s="1"/>
  <c r="W3194" i="15"/>
  <c r="X3194" i="15" s="1"/>
  <c r="Z3194" i="15" s="1"/>
  <c r="AE3192" i="15"/>
  <c r="AH3192" i="15" s="1"/>
  <c r="AI3192" i="15" s="1"/>
  <c r="C744" i="11" s="1"/>
  <c r="B3196" i="15"/>
  <c r="V3195" i="15"/>
  <c r="U3195" i="15"/>
  <c r="Y3195" i="15"/>
  <c r="J3195" i="15"/>
  <c r="E3195" i="15"/>
  <c r="F3195" i="15" s="1"/>
  <c r="G3195" i="15" s="1"/>
  <c r="C3195" i="15" s="1"/>
  <c r="D3195" i="15" s="1"/>
  <c r="H3195" i="15" s="1"/>
  <c r="AF3195" i="15" s="1"/>
  <c r="E741" i="11"/>
  <c r="I3195" i="15"/>
  <c r="N3195" i="15"/>
  <c r="O3195" i="15" s="1"/>
  <c r="P3195" i="15" s="1"/>
  <c r="L3195" i="15"/>
  <c r="S3195" i="15"/>
  <c r="Q3194" i="15"/>
  <c r="R3194" i="15" s="1"/>
  <c r="T3194" i="15" s="1"/>
  <c r="AB3194" i="15" s="1"/>
  <c r="AC3194" i="15" s="1"/>
  <c r="AD3194" i="15" s="1"/>
  <c r="K3194" i="15"/>
  <c r="M3194" i="15" s="1"/>
  <c r="AE3193" i="15" l="1"/>
  <c r="AH3193" i="15" s="1"/>
  <c r="AJ3192" i="15"/>
  <c r="D744" i="11" s="1"/>
  <c r="AA3194" i="15"/>
  <c r="AE3194" i="15" s="1"/>
  <c r="W3195" i="15"/>
  <c r="X3195" i="15" s="1"/>
  <c r="AA3195" i="15" s="1"/>
  <c r="K3195" i="15"/>
  <c r="M3195" i="15" s="1"/>
  <c r="B3197" i="15"/>
  <c r="V3196" i="15"/>
  <c r="U3196" i="15"/>
  <c r="Y3196" i="15"/>
  <c r="J3196" i="15"/>
  <c r="E3196" i="15"/>
  <c r="F3196" i="15" s="1"/>
  <c r="G3196" i="15" s="1"/>
  <c r="C3196" i="15" s="1"/>
  <c r="D3196" i="15" s="1"/>
  <c r="H3196" i="15" s="1"/>
  <c r="AF3196" i="15" s="1"/>
  <c r="E740" i="11"/>
  <c r="I3196" i="15"/>
  <c r="N3196" i="15"/>
  <c r="O3196" i="15" s="1"/>
  <c r="P3196" i="15" s="1"/>
  <c r="L3196" i="15"/>
  <c r="S3196" i="15"/>
  <c r="Q3195" i="15"/>
  <c r="R3195" i="15" s="1"/>
  <c r="T3195" i="15" s="1"/>
  <c r="AB3195" i="15" s="1"/>
  <c r="AI3193" i="15" l="1"/>
  <c r="C743" i="11" s="1"/>
  <c r="AJ3193" i="15"/>
  <c r="D743" i="11" s="1"/>
  <c r="AC3195" i="15"/>
  <c r="AD3195" i="15" s="1"/>
  <c r="AE3195" i="15" s="1"/>
  <c r="W3196" i="15"/>
  <c r="X3196" i="15" s="1"/>
  <c r="AA3196" i="15" s="1"/>
  <c r="AG3194" i="15"/>
  <c r="AH3194" i="15" s="1"/>
  <c r="Z3195" i="15"/>
  <c r="Q3196" i="15"/>
  <c r="R3196" i="15" s="1"/>
  <c r="T3196" i="15" s="1"/>
  <c r="AB3196" i="15" s="1"/>
  <c r="B3198" i="15"/>
  <c r="V3197" i="15"/>
  <c r="U3197" i="15"/>
  <c r="Y3197" i="15"/>
  <c r="J3197" i="15"/>
  <c r="E3197" i="15"/>
  <c r="F3197" i="15" s="1"/>
  <c r="G3197" i="15" s="1"/>
  <c r="C3197" i="15" s="1"/>
  <c r="D3197" i="15" s="1"/>
  <c r="H3197" i="15" s="1"/>
  <c r="AF3197" i="15" s="1"/>
  <c r="E739" i="11"/>
  <c r="I3197" i="15"/>
  <c r="N3197" i="15"/>
  <c r="O3197" i="15" s="1"/>
  <c r="P3197" i="15" s="1"/>
  <c r="L3197" i="15"/>
  <c r="S3197" i="15"/>
  <c r="K3196" i="15"/>
  <c r="M3196" i="15" s="1"/>
  <c r="AG3195" i="15" l="1"/>
  <c r="AH3195" i="15" s="1"/>
  <c r="W3197" i="15"/>
  <c r="X3197" i="15" s="1"/>
  <c r="AA3197" i="15" s="1"/>
  <c r="Z3196" i="15"/>
  <c r="AI3194" i="15"/>
  <c r="C742" i="11" s="1"/>
  <c r="AJ3194" i="15"/>
  <c r="D742" i="11" s="1"/>
  <c r="B3199" i="15"/>
  <c r="V3198" i="15"/>
  <c r="U3198" i="15"/>
  <c r="Y3198" i="15"/>
  <c r="J3198" i="15"/>
  <c r="E3198" i="15"/>
  <c r="F3198" i="15" s="1"/>
  <c r="G3198" i="15" s="1"/>
  <c r="C3198" i="15" s="1"/>
  <c r="D3198" i="15" s="1"/>
  <c r="H3198" i="15" s="1"/>
  <c r="AF3198" i="15" s="1"/>
  <c r="E738" i="11"/>
  <c r="I3198" i="15"/>
  <c r="N3198" i="15"/>
  <c r="O3198" i="15" s="1"/>
  <c r="P3198" i="15" s="1"/>
  <c r="L3198" i="15"/>
  <c r="S3198" i="15"/>
  <c r="AC3196" i="15"/>
  <c r="AD3196" i="15" s="1"/>
  <c r="Q3197" i="15"/>
  <c r="R3197" i="15" s="1"/>
  <c r="T3197" i="15" s="1"/>
  <c r="AB3197" i="15" s="1"/>
  <c r="K3197" i="15"/>
  <c r="M3197" i="15" s="1"/>
  <c r="AJ3195" i="15" l="1"/>
  <c r="D741" i="11" s="1"/>
  <c r="AI3195" i="15"/>
  <c r="C741" i="11" s="1"/>
  <c r="AC3197" i="15"/>
  <c r="AD3197" i="15" s="1"/>
  <c r="AG3197" i="15" s="1"/>
  <c r="W3198" i="15"/>
  <c r="X3198" i="15" s="1"/>
  <c r="Z3198" i="15" s="1"/>
  <c r="Z3197" i="15"/>
  <c r="B3200" i="15"/>
  <c r="V3199" i="15"/>
  <c r="U3199" i="15"/>
  <c r="Y3199" i="15"/>
  <c r="J3199" i="15"/>
  <c r="E3199" i="15"/>
  <c r="F3199" i="15" s="1"/>
  <c r="G3199" i="15" s="1"/>
  <c r="C3199" i="15" s="1"/>
  <c r="D3199" i="15" s="1"/>
  <c r="H3199" i="15" s="1"/>
  <c r="AF3199" i="15" s="1"/>
  <c r="E737" i="11"/>
  <c r="I3199" i="15"/>
  <c r="N3199" i="15"/>
  <c r="O3199" i="15" s="1"/>
  <c r="P3199" i="15" s="1"/>
  <c r="L3199" i="15"/>
  <c r="S3199" i="15"/>
  <c r="AE3196" i="15"/>
  <c r="AG3196" i="15"/>
  <c r="Q3198" i="15"/>
  <c r="R3198" i="15" s="1"/>
  <c r="T3198" i="15" s="1"/>
  <c r="AB3198" i="15" s="1"/>
  <c r="K3198" i="15"/>
  <c r="M3198" i="15" s="1"/>
  <c r="AE3197" i="15" l="1"/>
  <c r="AH3197" i="15" s="1"/>
  <c r="AI3197" i="15" s="1"/>
  <c r="C739" i="11" s="1"/>
  <c r="AC3198" i="15"/>
  <c r="AD3198" i="15" s="1"/>
  <c r="AA3198" i="15"/>
  <c r="W3199" i="15"/>
  <c r="X3199" i="15" s="1"/>
  <c r="B3201" i="15"/>
  <c r="V3200" i="15"/>
  <c r="U3200" i="15"/>
  <c r="Y3200" i="15"/>
  <c r="J3200" i="15"/>
  <c r="E3200" i="15"/>
  <c r="F3200" i="15" s="1"/>
  <c r="G3200" i="15" s="1"/>
  <c r="C3200" i="15" s="1"/>
  <c r="D3200" i="15" s="1"/>
  <c r="H3200" i="15" s="1"/>
  <c r="AF3200" i="15" s="1"/>
  <c r="E736" i="11"/>
  <c r="I3200" i="15"/>
  <c r="N3200" i="15"/>
  <c r="O3200" i="15" s="1"/>
  <c r="P3200" i="15" s="1"/>
  <c r="L3200" i="15"/>
  <c r="S3200" i="15"/>
  <c r="AH3196" i="15"/>
  <c r="Q3199" i="15"/>
  <c r="R3199" i="15" s="1"/>
  <c r="T3199" i="15" s="1"/>
  <c r="AB3199" i="15" s="1"/>
  <c r="K3199" i="15"/>
  <c r="M3199" i="15" s="1"/>
  <c r="AJ3197" i="15" l="1"/>
  <c r="D739" i="11" s="1"/>
  <c r="AE3198" i="15"/>
  <c r="AG3198" i="15"/>
  <c r="AH3198" i="15" s="1"/>
  <c r="AI3198" i="15" s="1"/>
  <c r="C738" i="11" s="1"/>
  <c r="W3200" i="15"/>
  <c r="X3200" i="15" s="1"/>
  <c r="Z3200" i="15" s="1"/>
  <c r="Q3200" i="15"/>
  <c r="R3200" i="15" s="1"/>
  <c r="T3200" i="15" s="1"/>
  <c r="AB3200" i="15" s="1"/>
  <c r="AC3199" i="15"/>
  <c r="AD3199" i="15" s="1"/>
  <c r="K3200" i="15"/>
  <c r="M3200" i="15" s="1"/>
  <c r="B3202" i="15"/>
  <c r="V3201" i="15"/>
  <c r="U3201" i="15"/>
  <c r="Y3201" i="15"/>
  <c r="J3201" i="15"/>
  <c r="E3201" i="15"/>
  <c r="F3201" i="15" s="1"/>
  <c r="G3201" i="15" s="1"/>
  <c r="C3201" i="15" s="1"/>
  <c r="D3201" i="15" s="1"/>
  <c r="H3201" i="15" s="1"/>
  <c r="AF3201" i="15" s="1"/>
  <c r="E735" i="11"/>
  <c r="I3201" i="15"/>
  <c r="N3201" i="15"/>
  <c r="O3201" i="15" s="1"/>
  <c r="P3201" i="15" s="1"/>
  <c r="L3201" i="15"/>
  <c r="S3201" i="15"/>
  <c r="AJ3196" i="15"/>
  <c r="D740" i="11" s="1"/>
  <c r="AI3196" i="15"/>
  <c r="C740" i="11" s="1"/>
  <c r="AA3199" i="15"/>
  <c r="Z3199" i="15"/>
  <c r="AA3200" i="15" l="1"/>
  <c r="W3201" i="15"/>
  <c r="X3201" i="15" s="1"/>
  <c r="AA3201" i="15" s="1"/>
  <c r="AJ3198" i="15"/>
  <c r="D738" i="11" s="1"/>
  <c r="B3203" i="15"/>
  <c r="V3202" i="15"/>
  <c r="U3202" i="15"/>
  <c r="Y3202" i="15"/>
  <c r="J3202" i="15"/>
  <c r="E3202" i="15"/>
  <c r="F3202" i="15" s="1"/>
  <c r="G3202" i="15" s="1"/>
  <c r="C3202" i="15" s="1"/>
  <c r="D3202" i="15" s="1"/>
  <c r="H3202" i="15" s="1"/>
  <c r="AF3202" i="15" s="1"/>
  <c r="E734" i="11"/>
  <c r="I3202" i="15"/>
  <c r="N3202" i="15"/>
  <c r="O3202" i="15" s="1"/>
  <c r="P3202" i="15" s="1"/>
  <c r="L3202" i="15"/>
  <c r="S3202" i="15"/>
  <c r="AC3200" i="15"/>
  <c r="AD3200" i="15" s="1"/>
  <c r="Q3201" i="15"/>
  <c r="R3201" i="15" s="1"/>
  <c r="T3201" i="15" s="1"/>
  <c r="AB3201" i="15" s="1"/>
  <c r="K3201" i="15"/>
  <c r="M3201" i="15" s="1"/>
  <c r="AE3199" i="15"/>
  <c r="AG3199" i="15"/>
  <c r="AC3201" i="15" l="1"/>
  <c r="AD3201" i="15" s="1"/>
  <c r="AE3201" i="15" s="1"/>
  <c r="AH3199" i="15"/>
  <c r="AJ3199" i="15" s="1"/>
  <c r="D737" i="11" s="1"/>
  <c r="W3202" i="15"/>
  <c r="X3202" i="15" s="1"/>
  <c r="Z3202" i="15" s="1"/>
  <c r="Z3201" i="15"/>
  <c r="Q3202" i="15"/>
  <c r="R3202" i="15" s="1"/>
  <c r="T3202" i="15" s="1"/>
  <c r="AB3202" i="15" s="1"/>
  <c r="K3202" i="15"/>
  <c r="M3202" i="15" s="1"/>
  <c r="B3204" i="15"/>
  <c r="V3203" i="15"/>
  <c r="U3203" i="15"/>
  <c r="Y3203" i="15"/>
  <c r="J3203" i="15"/>
  <c r="E3203" i="15"/>
  <c r="F3203" i="15" s="1"/>
  <c r="G3203" i="15" s="1"/>
  <c r="C3203" i="15" s="1"/>
  <c r="D3203" i="15" s="1"/>
  <c r="H3203" i="15" s="1"/>
  <c r="AF3203" i="15" s="1"/>
  <c r="E733" i="11"/>
  <c r="I3203" i="15"/>
  <c r="N3203" i="15"/>
  <c r="O3203" i="15" s="1"/>
  <c r="P3203" i="15" s="1"/>
  <c r="L3203" i="15"/>
  <c r="S3203" i="15"/>
  <c r="AG3200" i="15"/>
  <c r="AE3200" i="15"/>
  <c r="AG3201" i="15" l="1"/>
  <c r="AH3201" i="15" s="1"/>
  <c r="AJ3201" i="15" s="1"/>
  <c r="D735" i="11" s="1"/>
  <c r="AI3199" i="15"/>
  <c r="C737" i="11" s="1"/>
  <c r="W3203" i="15"/>
  <c r="X3203" i="15" s="1"/>
  <c r="Z3203" i="15" s="1"/>
  <c r="AA3202" i="15"/>
  <c r="Q3203" i="15"/>
  <c r="R3203" i="15" s="1"/>
  <c r="T3203" i="15" s="1"/>
  <c r="AB3203" i="15" s="1"/>
  <c r="AH3200" i="15"/>
  <c r="AJ3200" i="15" s="1"/>
  <c r="D736" i="11" s="1"/>
  <c r="B3205" i="15"/>
  <c r="V3204" i="15"/>
  <c r="U3204" i="15"/>
  <c r="Y3204" i="15"/>
  <c r="J3204" i="15"/>
  <c r="E3204" i="15"/>
  <c r="F3204" i="15" s="1"/>
  <c r="G3204" i="15" s="1"/>
  <c r="C3204" i="15" s="1"/>
  <c r="D3204" i="15" s="1"/>
  <c r="H3204" i="15" s="1"/>
  <c r="AF3204" i="15" s="1"/>
  <c r="E732" i="11"/>
  <c r="I3204" i="15"/>
  <c r="N3204" i="15"/>
  <c r="O3204" i="15" s="1"/>
  <c r="P3204" i="15" s="1"/>
  <c r="L3204" i="15"/>
  <c r="S3204" i="15"/>
  <c r="AC3202" i="15"/>
  <c r="AD3202" i="15" s="1"/>
  <c r="K3203" i="15"/>
  <c r="M3203" i="15" s="1"/>
  <c r="AI3201" i="15" l="1"/>
  <c r="C735" i="11" s="1"/>
  <c r="AA3203" i="15"/>
  <c r="AE3202" i="15"/>
  <c r="W3204" i="15"/>
  <c r="X3204" i="15" s="1"/>
  <c r="Z3204" i="15" s="1"/>
  <c r="AI3200" i="15"/>
  <c r="C736" i="11" s="1"/>
  <c r="B3206" i="15"/>
  <c r="V3205" i="15"/>
  <c r="U3205" i="15"/>
  <c r="Y3205" i="15"/>
  <c r="J3205" i="15"/>
  <c r="E3205" i="15"/>
  <c r="F3205" i="15" s="1"/>
  <c r="G3205" i="15" s="1"/>
  <c r="C3205" i="15" s="1"/>
  <c r="D3205" i="15" s="1"/>
  <c r="H3205" i="15" s="1"/>
  <c r="AF3205" i="15" s="1"/>
  <c r="E731" i="11"/>
  <c r="I3205" i="15"/>
  <c r="N3205" i="15"/>
  <c r="O3205" i="15" s="1"/>
  <c r="P3205" i="15" s="1"/>
  <c r="L3205" i="15"/>
  <c r="S3205" i="15"/>
  <c r="AG3202" i="15"/>
  <c r="AH3202" i="15" s="1"/>
  <c r="AC3203" i="15"/>
  <c r="AD3203" i="15" s="1"/>
  <c r="Q3204" i="15"/>
  <c r="R3204" i="15" s="1"/>
  <c r="T3204" i="15" s="1"/>
  <c r="AB3204" i="15" s="1"/>
  <c r="AC3204" i="15" s="1"/>
  <c r="AD3204" i="15" s="1"/>
  <c r="K3204" i="15"/>
  <c r="M3204" i="15" s="1"/>
  <c r="AE3203" i="15" l="1"/>
  <c r="AA3204" i="15"/>
  <c r="AG3204" i="15" s="1"/>
  <c r="W3205" i="15"/>
  <c r="X3205" i="15" s="1"/>
  <c r="AA3205" i="15" s="1"/>
  <c r="AJ3202" i="15"/>
  <c r="D734" i="11" s="1"/>
  <c r="AI3202" i="15"/>
  <c r="C734" i="11" s="1"/>
  <c r="AG3203" i="15"/>
  <c r="AH3203" i="15" s="1"/>
  <c r="B3207" i="15"/>
  <c r="V3206" i="15"/>
  <c r="U3206" i="15"/>
  <c r="Y3206" i="15"/>
  <c r="J3206" i="15"/>
  <c r="E3206" i="15"/>
  <c r="F3206" i="15" s="1"/>
  <c r="G3206" i="15" s="1"/>
  <c r="C3206" i="15" s="1"/>
  <c r="D3206" i="15" s="1"/>
  <c r="H3206" i="15" s="1"/>
  <c r="AF3206" i="15" s="1"/>
  <c r="E730" i="11"/>
  <c r="I3206" i="15"/>
  <c r="N3206" i="15"/>
  <c r="O3206" i="15" s="1"/>
  <c r="P3206" i="15" s="1"/>
  <c r="L3206" i="15"/>
  <c r="S3206" i="15"/>
  <c r="K3205" i="15"/>
  <c r="M3205" i="15" s="1"/>
  <c r="Q3205" i="15"/>
  <c r="R3205" i="15" s="1"/>
  <c r="T3205" i="15" s="1"/>
  <c r="AB3205" i="15" s="1"/>
  <c r="AC3205" i="15" l="1"/>
  <c r="AD3205" i="15" s="1"/>
  <c r="AG3205" i="15" s="1"/>
  <c r="Z3205" i="15"/>
  <c r="W3206" i="15"/>
  <c r="X3206" i="15" s="1"/>
  <c r="AA3206" i="15" s="1"/>
  <c r="AE3204" i="15"/>
  <c r="AH3204" i="15" s="1"/>
  <c r="AI3204" i="15" s="1"/>
  <c r="C732" i="11" s="1"/>
  <c r="B3208" i="15"/>
  <c r="V3207" i="15"/>
  <c r="U3207" i="15"/>
  <c r="Y3207" i="15"/>
  <c r="J3207" i="15"/>
  <c r="E3207" i="15"/>
  <c r="F3207" i="15" s="1"/>
  <c r="G3207" i="15" s="1"/>
  <c r="C3207" i="15" s="1"/>
  <c r="D3207" i="15" s="1"/>
  <c r="H3207" i="15" s="1"/>
  <c r="AF3207" i="15" s="1"/>
  <c r="E729" i="11"/>
  <c r="I3207" i="15"/>
  <c r="N3207" i="15"/>
  <c r="O3207" i="15" s="1"/>
  <c r="P3207" i="15" s="1"/>
  <c r="L3207" i="15"/>
  <c r="S3207" i="15"/>
  <c r="AI3203" i="15"/>
  <c r="C733" i="11" s="1"/>
  <c r="AJ3203" i="15"/>
  <c r="D733" i="11" s="1"/>
  <c r="Q3206" i="15"/>
  <c r="R3206" i="15" s="1"/>
  <c r="T3206" i="15" s="1"/>
  <c r="AB3206" i="15" s="1"/>
  <c r="K3206" i="15"/>
  <c r="M3206" i="15" s="1"/>
  <c r="AE3205" i="15" l="1"/>
  <c r="AH3205" i="15" s="1"/>
  <c r="AJ3205" i="15" s="1"/>
  <c r="D731" i="11" s="1"/>
  <c r="AC3206" i="15"/>
  <c r="AD3206" i="15" s="1"/>
  <c r="AG3206" i="15" s="1"/>
  <c r="Z3206" i="15"/>
  <c r="W3207" i="15"/>
  <c r="X3207" i="15" s="1"/>
  <c r="AA3207" i="15" s="1"/>
  <c r="AJ3204" i="15"/>
  <c r="D732" i="11" s="1"/>
  <c r="K3207" i="15"/>
  <c r="M3207" i="15" s="1"/>
  <c r="B3209" i="15"/>
  <c r="V3208" i="15"/>
  <c r="U3208" i="15"/>
  <c r="Y3208" i="15"/>
  <c r="J3208" i="15"/>
  <c r="E3208" i="15"/>
  <c r="F3208" i="15" s="1"/>
  <c r="G3208" i="15" s="1"/>
  <c r="C3208" i="15" s="1"/>
  <c r="D3208" i="15" s="1"/>
  <c r="H3208" i="15" s="1"/>
  <c r="AF3208" i="15" s="1"/>
  <c r="E728" i="11"/>
  <c r="I3208" i="15"/>
  <c r="N3208" i="15"/>
  <c r="O3208" i="15" s="1"/>
  <c r="P3208" i="15" s="1"/>
  <c r="L3208" i="15"/>
  <c r="S3208" i="15"/>
  <c r="Q3207" i="15"/>
  <c r="R3207" i="15" s="1"/>
  <c r="T3207" i="15" s="1"/>
  <c r="AB3207" i="15" s="1"/>
  <c r="AE3206" i="15" l="1"/>
  <c r="AH3206" i="15" s="1"/>
  <c r="AI3206" i="15" s="1"/>
  <c r="C730" i="11" s="1"/>
  <c r="AC3207" i="15"/>
  <c r="AD3207" i="15" s="1"/>
  <c r="AE3207" i="15" s="1"/>
  <c r="Z3207" i="15"/>
  <c r="Q3208" i="15"/>
  <c r="R3208" i="15" s="1"/>
  <c r="T3208" i="15" s="1"/>
  <c r="AB3208" i="15" s="1"/>
  <c r="AI3205" i="15"/>
  <c r="C731" i="11" s="1"/>
  <c r="W3208" i="15"/>
  <c r="X3208" i="15" s="1"/>
  <c r="B3210" i="15"/>
  <c r="V3209" i="15"/>
  <c r="U3209" i="15"/>
  <c r="Y3209" i="15"/>
  <c r="J3209" i="15"/>
  <c r="E3209" i="15"/>
  <c r="F3209" i="15" s="1"/>
  <c r="G3209" i="15" s="1"/>
  <c r="C3209" i="15" s="1"/>
  <c r="D3209" i="15" s="1"/>
  <c r="H3209" i="15" s="1"/>
  <c r="AF3209" i="15" s="1"/>
  <c r="E727" i="11"/>
  <c r="I3209" i="15"/>
  <c r="N3209" i="15"/>
  <c r="O3209" i="15" s="1"/>
  <c r="P3209" i="15" s="1"/>
  <c r="L3209" i="15"/>
  <c r="S3209" i="15"/>
  <c r="K3208" i="15"/>
  <c r="M3208" i="15" s="1"/>
  <c r="AG3207" i="15" l="1"/>
  <c r="AH3207" i="15" s="1"/>
  <c r="W3209" i="15"/>
  <c r="X3209" i="15" s="1"/>
  <c r="Z3209" i="15" s="1"/>
  <c r="AJ3206" i="15"/>
  <c r="D730" i="11" s="1"/>
  <c r="Q3209" i="15"/>
  <c r="R3209" i="15" s="1"/>
  <c r="T3209" i="15" s="1"/>
  <c r="AB3209" i="15" s="1"/>
  <c r="K3209" i="15"/>
  <c r="M3209" i="15" s="1"/>
  <c r="V3210" i="15"/>
  <c r="U3210" i="15"/>
  <c r="Y3210" i="15"/>
  <c r="J3210" i="15"/>
  <c r="E3210" i="15"/>
  <c r="F3210" i="15" s="1"/>
  <c r="G3210" i="15" s="1"/>
  <c r="C3210" i="15" s="1"/>
  <c r="D3210" i="15" s="1"/>
  <c r="H3210" i="15" s="1"/>
  <c r="AF3210" i="15" s="1"/>
  <c r="E726" i="11"/>
  <c r="I3210" i="15"/>
  <c r="B3211" i="15"/>
  <c r="N3210" i="15"/>
  <c r="O3210" i="15" s="1"/>
  <c r="P3210" i="15" s="1"/>
  <c r="L3210" i="15"/>
  <c r="S3210" i="15"/>
  <c r="AC3208" i="15"/>
  <c r="AD3208" i="15" s="1"/>
  <c r="AA3208" i="15"/>
  <c r="Z3208" i="15"/>
  <c r="AI3207" i="15" l="1"/>
  <c r="C729" i="11" s="1"/>
  <c r="AJ3207" i="15"/>
  <c r="D729" i="11" s="1"/>
  <c r="AC3209" i="15"/>
  <c r="AD3209" i="15" s="1"/>
  <c r="AA3209" i="15"/>
  <c r="W3210" i="15"/>
  <c r="X3210" i="15" s="1"/>
  <c r="AA3210" i="15" s="1"/>
  <c r="Q3210" i="15"/>
  <c r="R3210" i="15" s="1"/>
  <c r="T3210" i="15" s="1"/>
  <c r="AB3210" i="15" s="1"/>
  <c r="V3211" i="15"/>
  <c r="U3211" i="15"/>
  <c r="Y3211" i="15"/>
  <c r="J3211" i="15"/>
  <c r="E3211" i="15"/>
  <c r="F3211" i="15" s="1"/>
  <c r="G3211" i="15" s="1"/>
  <c r="C3211" i="15" s="1"/>
  <c r="D3211" i="15" s="1"/>
  <c r="H3211" i="15" s="1"/>
  <c r="AF3211" i="15" s="1"/>
  <c r="E725" i="11"/>
  <c r="I3211" i="15"/>
  <c r="B3212" i="15"/>
  <c r="N3211" i="15"/>
  <c r="O3211" i="15" s="1"/>
  <c r="P3211" i="15" s="1"/>
  <c r="L3211" i="15"/>
  <c r="S3211" i="15"/>
  <c r="K3210" i="15"/>
  <c r="M3210" i="15" s="1"/>
  <c r="AG3208" i="15"/>
  <c r="AE3208" i="15"/>
  <c r="AE3209" i="15" l="1"/>
  <c r="W3211" i="15"/>
  <c r="X3211" i="15" s="1"/>
  <c r="AA3211" i="15" s="1"/>
  <c r="Z3210" i="15"/>
  <c r="AG3209" i="15"/>
  <c r="AH3209" i="15" s="1"/>
  <c r="AH3208" i="15"/>
  <c r="AJ3208" i="15" s="1"/>
  <c r="D728" i="11" s="1"/>
  <c r="Q3211" i="15"/>
  <c r="R3211" i="15" s="1"/>
  <c r="T3211" i="15" s="1"/>
  <c r="AB3211" i="15" s="1"/>
  <c r="AC3210" i="15"/>
  <c r="AD3210" i="15" s="1"/>
  <c r="AG3210" i="15" s="1"/>
  <c r="B3213" i="15"/>
  <c r="V3212" i="15"/>
  <c r="U3212" i="15"/>
  <c r="Y3212" i="15"/>
  <c r="J3212" i="15"/>
  <c r="E3212" i="15"/>
  <c r="F3212" i="15" s="1"/>
  <c r="G3212" i="15" s="1"/>
  <c r="C3212" i="15" s="1"/>
  <c r="D3212" i="15" s="1"/>
  <c r="H3212" i="15" s="1"/>
  <c r="AF3212" i="15" s="1"/>
  <c r="E724" i="11"/>
  <c r="I3212" i="15"/>
  <c r="N3212" i="15"/>
  <c r="O3212" i="15" s="1"/>
  <c r="P3212" i="15" s="1"/>
  <c r="L3212" i="15"/>
  <c r="S3212" i="15"/>
  <c r="K3211" i="15"/>
  <c r="M3211" i="15" s="1"/>
  <c r="Z3211" i="15" l="1"/>
  <c r="AI3208" i="15"/>
  <c r="C728" i="11" s="1"/>
  <c r="AE3210" i="15"/>
  <c r="AH3210" i="15" s="1"/>
  <c r="AI3210" i="15" s="1"/>
  <c r="C726" i="11" s="1"/>
  <c r="W3212" i="15"/>
  <c r="X3212" i="15" s="1"/>
  <c r="AI3209" i="15"/>
  <c r="C727" i="11" s="1"/>
  <c r="AJ3209" i="15"/>
  <c r="D727" i="11" s="1"/>
  <c r="B3214" i="15"/>
  <c r="V3213" i="15"/>
  <c r="U3213" i="15"/>
  <c r="Y3213" i="15"/>
  <c r="J3213" i="15"/>
  <c r="E3213" i="15"/>
  <c r="F3213" i="15" s="1"/>
  <c r="G3213" i="15" s="1"/>
  <c r="C3213" i="15" s="1"/>
  <c r="D3213" i="15" s="1"/>
  <c r="H3213" i="15" s="1"/>
  <c r="AF3213" i="15" s="1"/>
  <c r="E723" i="11"/>
  <c r="I3213" i="15"/>
  <c r="N3213" i="15"/>
  <c r="O3213" i="15" s="1"/>
  <c r="P3213" i="15" s="1"/>
  <c r="L3213" i="15"/>
  <c r="S3213" i="15"/>
  <c r="AC3211" i="15"/>
  <c r="AD3211" i="15" s="1"/>
  <c r="AE3211" i="15" s="1"/>
  <c r="Q3212" i="15"/>
  <c r="R3212" i="15" s="1"/>
  <c r="T3212" i="15" s="1"/>
  <c r="AB3212" i="15" s="1"/>
  <c r="K3212" i="15"/>
  <c r="M3212" i="15" s="1"/>
  <c r="AC3212" i="15" l="1"/>
  <c r="AD3212" i="15" s="1"/>
  <c r="W3213" i="15"/>
  <c r="X3213" i="15" s="1"/>
  <c r="AA3213" i="15" s="1"/>
  <c r="AJ3210" i="15"/>
  <c r="D726" i="11" s="1"/>
  <c r="K3213" i="15"/>
  <c r="M3213" i="15" s="1"/>
  <c r="B3215" i="15"/>
  <c r="V3214" i="15"/>
  <c r="U3214" i="15"/>
  <c r="Y3214" i="15"/>
  <c r="J3214" i="15"/>
  <c r="E3214" i="15"/>
  <c r="F3214" i="15" s="1"/>
  <c r="G3214" i="15" s="1"/>
  <c r="C3214" i="15" s="1"/>
  <c r="D3214" i="15" s="1"/>
  <c r="H3214" i="15" s="1"/>
  <c r="AF3214" i="15" s="1"/>
  <c r="E722" i="11"/>
  <c r="I3214" i="15"/>
  <c r="N3214" i="15"/>
  <c r="O3214" i="15" s="1"/>
  <c r="P3214" i="15" s="1"/>
  <c r="L3214" i="15"/>
  <c r="S3214" i="15"/>
  <c r="Q3213" i="15"/>
  <c r="R3213" i="15" s="1"/>
  <c r="T3213" i="15" s="1"/>
  <c r="AB3213" i="15" s="1"/>
  <c r="AG3211" i="15"/>
  <c r="AH3211" i="15" s="1"/>
  <c r="AA3212" i="15"/>
  <c r="Z3212" i="15"/>
  <c r="AG3212" i="15" l="1"/>
  <c r="AC3213" i="15"/>
  <c r="AD3213" i="15" s="1"/>
  <c r="AE3213" i="15" s="1"/>
  <c r="W3214" i="15"/>
  <c r="X3214" i="15" s="1"/>
  <c r="AA3214" i="15" s="1"/>
  <c r="Z3213" i="15"/>
  <c r="AJ3211" i="15"/>
  <c r="D725" i="11" s="1"/>
  <c r="AI3211" i="15"/>
  <c r="C725" i="11" s="1"/>
  <c r="B3216" i="15"/>
  <c r="V3215" i="15"/>
  <c r="U3215" i="15"/>
  <c r="Y3215" i="15"/>
  <c r="J3215" i="15"/>
  <c r="E3215" i="15"/>
  <c r="F3215" i="15" s="1"/>
  <c r="G3215" i="15" s="1"/>
  <c r="C3215" i="15" s="1"/>
  <c r="D3215" i="15" s="1"/>
  <c r="H3215" i="15" s="1"/>
  <c r="AF3215" i="15" s="1"/>
  <c r="E721" i="11"/>
  <c r="I3215" i="15"/>
  <c r="N3215" i="15"/>
  <c r="O3215" i="15" s="1"/>
  <c r="P3215" i="15" s="1"/>
  <c r="L3215" i="15"/>
  <c r="S3215" i="15"/>
  <c r="Q3214" i="15"/>
  <c r="R3214" i="15" s="1"/>
  <c r="T3214" i="15" s="1"/>
  <c r="AB3214" i="15" s="1"/>
  <c r="K3214" i="15"/>
  <c r="M3214" i="15" s="1"/>
  <c r="AE3212" i="15"/>
  <c r="AH3212" i="15" s="1"/>
  <c r="AG3213" i="15" l="1"/>
  <c r="AH3213" i="15" s="1"/>
  <c r="Z3214" i="15"/>
  <c r="W3215" i="15"/>
  <c r="X3215" i="15" s="1"/>
  <c r="Z3215" i="15" s="1"/>
  <c r="Q3215" i="15"/>
  <c r="R3215" i="15" s="1"/>
  <c r="T3215" i="15" s="1"/>
  <c r="AB3215" i="15" s="1"/>
  <c r="AC3214" i="15"/>
  <c r="AD3214" i="15" s="1"/>
  <c r="AE3214" i="15" s="1"/>
  <c r="B3217" i="15"/>
  <c r="V3216" i="15"/>
  <c r="U3216" i="15"/>
  <c r="Y3216" i="15"/>
  <c r="J3216" i="15"/>
  <c r="E3216" i="15"/>
  <c r="F3216" i="15" s="1"/>
  <c r="G3216" i="15" s="1"/>
  <c r="C3216" i="15" s="1"/>
  <c r="D3216" i="15" s="1"/>
  <c r="H3216" i="15" s="1"/>
  <c r="AF3216" i="15" s="1"/>
  <c r="E720" i="11"/>
  <c r="I3216" i="15"/>
  <c r="N3216" i="15"/>
  <c r="O3216" i="15" s="1"/>
  <c r="P3216" i="15" s="1"/>
  <c r="L3216" i="15"/>
  <c r="S3216" i="15"/>
  <c r="AJ3212" i="15"/>
  <c r="D724" i="11" s="1"/>
  <c r="AI3212" i="15"/>
  <c r="C724" i="11" s="1"/>
  <c r="K3215" i="15"/>
  <c r="M3215" i="15" s="1"/>
  <c r="AJ3213" i="15" l="1"/>
  <c r="D723" i="11" s="1"/>
  <c r="AI3213" i="15"/>
  <c r="C723" i="11" s="1"/>
  <c r="AA3215" i="15"/>
  <c r="W3216" i="15"/>
  <c r="X3216" i="15" s="1"/>
  <c r="Z3216" i="15" s="1"/>
  <c r="AG3214" i="15"/>
  <c r="AH3214" i="15" s="1"/>
  <c r="B3218" i="15"/>
  <c r="V3217" i="15"/>
  <c r="U3217" i="15"/>
  <c r="Y3217" i="15"/>
  <c r="J3217" i="15"/>
  <c r="E3217" i="15"/>
  <c r="F3217" i="15" s="1"/>
  <c r="G3217" i="15" s="1"/>
  <c r="C3217" i="15" s="1"/>
  <c r="D3217" i="15" s="1"/>
  <c r="H3217" i="15" s="1"/>
  <c r="AF3217" i="15" s="1"/>
  <c r="E719" i="11"/>
  <c r="I3217" i="15"/>
  <c r="N3217" i="15"/>
  <c r="O3217" i="15" s="1"/>
  <c r="P3217" i="15" s="1"/>
  <c r="L3217" i="15"/>
  <c r="S3217" i="15"/>
  <c r="AC3215" i="15"/>
  <c r="AD3215" i="15" s="1"/>
  <c r="Q3216" i="15"/>
  <c r="R3216" i="15" s="1"/>
  <c r="T3216" i="15" s="1"/>
  <c r="AB3216" i="15" s="1"/>
  <c r="K3216" i="15"/>
  <c r="M3216" i="15" s="1"/>
  <c r="AC3216" i="15" l="1"/>
  <c r="AD3216" i="15" s="1"/>
  <c r="AE3215" i="15"/>
  <c r="W3217" i="15"/>
  <c r="X3217" i="15" s="1"/>
  <c r="AA3217" i="15" s="1"/>
  <c r="AA3216" i="15"/>
  <c r="AI3214" i="15"/>
  <c r="C722" i="11" s="1"/>
  <c r="AJ3214" i="15"/>
  <c r="D722" i="11" s="1"/>
  <c r="K3217" i="15"/>
  <c r="M3217" i="15" s="1"/>
  <c r="AG3215" i="15"/>
  <c r="AH3215" i="15" s="1"/>
  <c r="B3219" i="15"/>
  <c r="V3218" i="15"/>
  <c r="U3218" i="15"/>
  <c r="Y3218" i="15"/>
  <c r="J3218" i="15"/>
  <c r="E3218" i="15"/>
  <c r="F3218" i="15" s="1"/>
  <c r="G3218" i="15" s="1"/>
  <c r="C3218" i="15" s="1"/>
  <c r="D3218" i="15" s="1"/>
  <c r="H3218" i="15" s="1"/>
  <c r="AF3218" i="15" s="1"/>
  <c r="E718" i="11"/>
  <c r="I3218" i="15"/>
  <c r="N3218" i="15"/>
  <c r="O3218" i="15" s="1"/>
  <c r="P3218" i="15" s="1"/>
  <c r="L3218" i="15"/>
  <c r="S3218" i="15"/>
  <c r="Q3217" i="15"/>
  <c r="R3217" i="15" s="1"/>
  <c r="T3217" i="15" s="1"/>
  <c r="AB3217" i="15" s="1"/>
  <c r="AC3217" i="15" l="1"/>
  <c r="AD3217" i="15" s="1"/>
  <c r="AE3217" i="15" s="1"/>
  <c r="AE3216" i="15"/>
  <c r="AG3216" i="15"/>
  <c r="AH3216" i="15" s="1"/>
  <c r="AJ3216" i="15" s="1"/>
  <c r="D720" i="11" s="1"/>
  <c r="Z3217" i="15"/>
  <c r="W3218" i="15"/>
  <c r="X3218" i="15" s="1"/>
  <c r="B3220" i="15"/>
  <c r="V3219" i="15"/>
  <c r="U3219" i="15"/>
  <c r="Y3219" i="15"/>
  <c r="J3219" i="15"/>
  <c r="E3219" i="15"/>
  <c r="F3219" i="15" s="1"/>
  <c r="G3219" i="15" s="1"/>
  <c r="C3219" i="15" s="1"/>
  <c r="D3219" i="15" s="1"/>
  <c r="H3219" i="15" s="1"/>
  <c r="AF3219" i="15" s="1"/>
  <c r="E717" i="11"/>
  <c r="I3219" i="15"/>
  <c r="N3219" i="15"/>
  <c r="O3219" i="15" s="1"/>
  <c r="P3219" i="15" s="1"/>
  <c r="L3219" i="15"/>
  <c r="S3219" i="15"/>
  <c r="K3218" i="15"/>
  <c r="M3218" i="15" s="1"/>
  <c r="AI3215" i="15"/>
  <c r="C721" i="11" s="1"/>
  <c r="AJ3215" i="15"/>
  <c r="D721" i="11" s="1"/>
  <c r="Q3218" i="15"/>
  <c r="R3218" i="15" s="1"/>
  <c r="T3218" i="15" s="1"/>
  <c r="AB3218" i="15" s="1"/>
  <c r="AC3218" i="15" l="1"/>
  <c r="AD3218" i="15" s="1"/>
  <c r="AG3217" i="15"/>
  <c r="AH3217" i="15" s="1"/>
  <c r="W3219" i="15"/>
  <c r="X3219" i="15" s="1"/>
  <c r="AA3219" i="15" s="1"/>
  <c r="AI3216" i="15"/>
  <c r="C720" i="11" s="1"/>
  <c r="Q3219" i="15"/>
  <c r="R3219" i="15" s="1"/>
  <c r="T3219" i="15" s="1"/>
  <c r="AB3219" i="15" s="1"/>
  <c r="B3221" i="15"/>
  <c r="V3220" i="15"/>
  <c r="U3220" i="15"/>
  <c r="Y3220" i="15"/>
  <c r="J3220" i="15"/>
  <c r="E3220" i="15"/>
  <c r="F3220" i="15" s="1"/>
  <c r="G3220" i="15" s="1"/>
  <c r="C3220" i="15" s="1"/>
  <c r="D3220" i="15" s="1"/>
  <c r="H3220" i="15" s="1"/>
  <c r="AF3220" i="15" s="1"/>
  <c r="E716" i="11"/>
  <c r="I3220" i="15"/>
  <c r="N3220" i="15"/>
  <c r="O3220" i="15" s="1"/>
  <c r="P3220" i="15" s="1"/>
  <c r="L3220" i="15"/>
  <c r="S3220" i="15"/>
  <c r="Z3218" i="15"/>
  <c r="AA3218" i="15"/>
  <c r="K3219" i="15"/>
  <c r="M3219" i="15" s="1"/>
  <c r="AJ3217" i="15" l="1"/>
  <c r="D719" i="11" s="1"/>
  <c r="AI3217" i="15"/>
  <c r="C719" i="11" s="1"/>
  <c r="AG3218" i="15"/>
  <c r="Z3219" i="15"/>
  <c r="W3220" i="15"/>
  <c r="X3220" i="15" s="1"/>
  <c r="B3222" i="15"/>
  <c r="V3221" i="15"/>
  <c r="U3221" i="15"/>
  <c r="Y3221" i="15"/>
  <c r="J3221" i="15"/>
  <c r="E3221" i="15"/>
  <c r="F3221" i="15" s="1"/>
  <c r="G3221" i="15" s="1"/>
  <c r="C3221" i="15" s="1"/>
  <c r="D3221" i="15" s="1"/>
  <c r="H3221" i="15" s="1"/>
  <c r="AF3221" i="15" s="1"/>
  <c r="E715" i="11"/>
  <c r="I3221" i="15"/>
  <c r="N3221" i="15"/>
  <c r="O3221" i="15" s="1"/>
  <c r="P3221" i="15" s="1"/>
  <c r="L3221" i="15"/>
  <c r="S3221" i="15"/>
  <c r="AC3219" i="15"/>
  <c r="AD3219" i="15" s="1"/>
  <c r="Q3220" i="15"/>
  <c r="R3220" i="15" s="1"/>
  <c r="T3220" i="15" s="1"/>
  <c r="AB3220" i="15" s="1"/>
  <c r="K3220" i="15"/>
  <c r="M3220" i="15" s="1"/>
  <c r="AE3218" i="15"/>
  <c r="AH3218" i="15" s="1"/>
  <c r="AC3220" i="15" l="1"/>
  <c r="AD3220" i="15" s="1"/>
  <c r="W3221" i="15"/>
  <c r="X3221" i="15" s="1"/>
  <c r="AA3221" i="15" s="1"/>
  <c r="Q3221" i="15"/>
  <c r="R3221" i="15" s="1"/>
  <c r="T3221" i="15" s="1"/>
  <c r="AB3221" i="15" s="1"/>
  <c r="K3221" i="15"/>
  <c r="M3221" i="15" s="1"/>
  <c r="AJ3218" i="15"/>
  <c r="D718" i="11" s="1"/>
  <c r="AI3218" i="15"/>
  <c r="C718" i="11" s="1"/>
  <c r="AG3219" i="15"/>
  <c r="AE3219" i="15"/>
  <c r="B3223" i="15"/>
  <c r="V3222" i="15"/>
  <c r="U3222" i="15"/>
  <c r="Y3222" i="15"/>
  <c r="J3222" i="15"/>
  <c r="E3222" i="15"/>
  <c r="F3222" i="15" s="1"/>
  <c r="G3222" i="15" s="1"/>
  <c r="C3222" i="15" s="1"/>
  <c r="D3222" i="15" s="1"/>
  <c r="H3222" i="15" s="1"/>
  <c r="AF3222" i="15" s="1"/>
  <c r="E714" i="11"/>
  <c r="I3222" i="15"/>
  <c r="N3222" i="15"/>
  <c r="O3222" i="15" s="1"/>
  <c r="P3222" i="15" s="1"/>
  <c r="L3222" i="15"/>
  <c r="S3222" i="15"/>
  <c r="Z3220" i="15"/>
  <c r="AA3220" i="15"/>
  <c r="AG3220" i="15" l="1"/>
  <c r="Z3221" i="15"/>
  <c r="W3222" i="15"/>
  <c r="X3222" i="15" s="1"/>
  <c r="Z3222" i="15" s="1"/>
  <c r="Q3222" i="15"/>
  <c r="B3224" i="15"/>
  <c r="V3223" i="15"/>
  <c r="U3223" i="15"/>
  <c r="Y3223" i="15"/>
  <c r="J3223" i="15"/>
  <c r="E3223" i="15"/>
  <c r="F3223" i="15" s="1"/>
  <c r="G3223" i="15" s="1"/>
  <c r="C3223" i="15" s="1"/>
  <c r="D3223" i="15" s="1"/>
  <c r="H3223" i="15" s="1"/>
  <c r="AF3223" i="15" s="1"/>
  <c r="E713" i="11"/>
  <c r="I3223" i="15"/>
  <c r="N3223" i="15"/>
  <c r="O3223" i="15" s="1"/>
  <c r="P3223" i="15" s="1"/>
  <c r="L3223" i="15"/>
  <c r="S3223" i="15"/>
  <c r="AC3221" i="15"/>
  <c r="AD3221" i="15" s="1"/>
  <c r="AE3221" i="15" s="1"/>
  <c r="AH3219" i="15"/>
  <c r="R3222" i="15"/>
  <c r="T3222" i="15" s="1"/>
  <c r="AB3222" i="15" s="1"/>
  <c r="K3222" i="15"/>
  <c r="M3222" i="15" s="1"/>
  <c r="AE3220" i="15"/>
  <c r="AH3220" i="15" s="1"/>
  <c r="AC3222" i="15" l="1"/>
  <c r="AD3222" i="15" s="1"/>
  <c r="W3223" i="15"/>
  <c r="X3223" i="15" s="1"/>
  <c r="AA3223" i="15" s="1"/>
  <c r="AA3222" i="15"/>
  <c r="K3223" i="15"/>
  <c r="M3223" i="15" s="1"/>
  <c r="AG3221" i="15"/>
  <c r="AH3221" i="15" s="1"/>
  <c r="Q3223" i="15"/>
  <c r="R3223" i="15" s="1"/>
  <c r="T3223" i="15" s="1"/>
  <c r="AB3223" i="15" s="1"/>
  <c r="AJ3219" i="15"/>
  <c r="D717" i="11" s="1"/>
  <c r="AI3219" i="15"/>
  <c r="C717" i="11" s="1"/>
  <c r="AJ3220" i="15"/>
  <c r="D716" i="11" s="1"/>
  <c r="AI3220" i="15"/>
  <c r="C716" i="11" s="1"/>
  <c r="B3225" i="15"/>
  <c r="V3224" i="15"/>
  <c r="U3224" i="15"/>
  <c r="Y3224" i="15"/>
  <c r="J3224" i="15"/>
  <c r="E3224" i="15"/>
  <c r="F3224" i="15" s="1"/>
  <c r="G3224" i="15" s="1"/>
  <c r="C3224" i="15" s="1"/>
  <c r="D3224" i="15" s="1"/>
  <c r="H3224" i="15" s="1"/>
  <c r="AF3224" i="15" s="1"/>
  <c r="E712" i="11"/>
  <c r="I3224" i="15"/>
  <c r="N3224" i="15"/>
  <c r="O3224" i="15" s="1"/>
  <c r="P3224" i="15" s="1"/>
  <c r="L3224" i="15"/>
  <c r="S3224" i="15"/>
  <c r="AE3222" i="15" l="1"/>
  <c r="Z3223" i="15"/>
  <c r="W3224" i="15"/>
  <c r="X3224" i="15" s="1"/>
  <c r="AA3224" i="15" s="1"/>
  <c r="AG3222" i="15"/>
  <c r="AH3222" i="15" s="1"/>
  <c r="AJ3222" i="15" s="1"/>
  <c r="D714" i="11" s="1"/>
  <c r="AC3223" i="15"/>
  <c r="AD3223" i="15" s="1"/>
  <c r="AG3223" i="15" s="1"/>
  <c r="AJ3221" i="15"/>
  <c r="D715" i="11" s="1"/>
  <c r="AI3221" i="15"/>
  <c r="C715" i="11" s="1"/>
  <c r="K3224" i="15"/>
  <c r="M3224" i="15" s="1"/>
  <c r="B3226" i="15"/>
  <c r="V3225" i="15"/>
  <c r="U3225" i="15"/>
  <c r="Y3225" i="15"/>
  <c r="J3225" i="15"/>
  <c r="E3225" i="15"/>
  <c r="F3225" i="15" s="1"/>
  <c r="G3225" i="15" s="1"/>
  <c r="C3225" i="15" s="1"/>
  <c r="D3225" i="15" s="1"/>
  <c r="H3225" i="15" s="1"/>
  <c r="AF3225" i="15" s="1"/>
  <c r="E711" i="11"/>
  <c r="I3225" i="15"/>
  <c r="N3225" i="15"/>
  <c r="O3225" i="15" s="1"/>
  <c r="P3225" i="15" s="1"/>
  <c r="L3225" i="15"/>
  <c r="S3225" i="15"/>
  <c r="Q3224" i="15"/>
  <c r="R3224" i="15" s="1"/>
  <c r="T3224" i="15" s="1"/>
  <c r="AB3224" i="15" s="1"/>
  <c r="AC3224" i="15" l="1"/>
  <c r="AD3224" i="15" s="1"/>
  <c r="AG3224" i="15" s="1"/>
  <c r="Z3224" i="15"/>
  <c r="AI3222" i="15"/>
  <c r="C714" i="11" s="1"/>
  <c r="Q3225" i="15"/>
  <c r="R3225" i="15" s="1"/>
  <c r="T3225" i="15" s="1"/>
  <c r="AB3225" i="15" s="1"/>
  <c r="AE3223" i="15"/>
  <c r="AH3223" i="15" s="1"/>
  <c r="AI3223" i="15" s="1"/>
  <c r="C713" i="11" s="1"/>
  <c r="B3227" i="15"/>
  <c r="V3226" i="15"/>
  <c r="U3226" i="15"/>
  <c r="Y3226" i="15"/>
  <c r="J3226" i="15"/>
  <c r="E3226" i="15"/>
  <c r="F3226" i="15" s="1"/>
  <c r="G3226" i="15" s="1"/>
  <c r="C3226" i="15" s="1"/>
  <c r="D3226" i="15" s="1"/>
  <c r="H3226" i="15" s="1"/>
  <c r="AF3226" i="15" s="1"/>
  <c r="E710" i="11"/>
  <c r="I3226" i="15"/>
  <c r="N3226" i="15"/>
  <c r="O3226" i="15" s="1"/>
  <c r="P3226" i="15" s="1"/>
  <c r="L3226" i="15"/>
  <c r="S3226" i="15"/>
  <c r="K3225" i="15"/>
  <c r="M3225" i="15" s="1"/>
  <c r="W3225" i="15"/>
  <c r="X3225" i="15" s="1"/>
  <c r="AE3224" i="15" l="1"/>
  <c r="AH3224" i="15" s="1"/>
  <c r="AI3224" i="15" s="1"/>
  <c r="C712" i="11" s="1"/>
  <c r="W3226" i="15"/>
  <c r="X3226" i="15" s="1"/>
  <c r="Z3226" i="15" s="1"/>
  <c r="AJ3223" i="15"/>
  <c r="D713" i="11" s="1"/>
  <c r="K3226" i="15"/>
  <c r="M3226" i="15" s="1"/>
  <c r="B3228" i="15"/>
  <c r="V3227" i="15"/>
  <c r="U3227" i="15"/>
  <c r="Y3227" i="15"/>
  <c r="J3227" i="15"/>
  <c r="E3227" i="15"/>
  <c r="F3227" i="15" s="1"/>
  <c r="G3227" i="15" s="1"/>
  <c r="C3227" i="15" s="1"/>
  <c r="D3227" i="15" s="1"/>
  <c r="H3227" i="15" s="1"/>
  <c r="AF3227" i="15" s="1"/>
  <c r="E709" i="11"/>
  <c r="I3227" i="15"/>
  <c r="N3227" i="15"/>
  <c r="O3227" i="15" s="1"/>
  <c r="P3227" i="15" s="1"/>
  <c r="L3227" i="15"/>
  <c r="S3227" i="15"/>
  <c r="AC3225" i="15"/>
  <c r="AD3225" i="15" s="1"/>
  <c r="Q3226" i="15"/>
  <c r="R3226" i="15" s="1"/>
  <c r="T3226" i="15" s="1"/>
  <c r="AB3226" i="15" s="1"/>
  <c r="Z3225" i="15"/>
  <c r="AA3225" i="15"/>
  <c r="AJ3224" i="15" l="1"/>
  <c r="D712" i="11" s="1"/>
  <c r="AC3226" i="15"/>
  <c r="AD3226" i="15" s="1"/>
  <c r="AA3226" i="15"/>
  <c r="W3227" i="15"/>
  <c r="X3227" i="15" s="1"/>
  <c r="AA3227" i="15" s="1"/>
  <c r="B3229" i="15"/>
  <c r="V3228" i="15"/>
  <c r="U3228" i="15"/>
  <c r="Y3228" i="15"/>
  <c r="J3228" i="15"/>
  <c r="E3228" i="15"/>
  <c r="F3228" i="15" s="1"/>
  <c r="G3228" i="15" s="1"/>
  <c r="C3228" i="15" s="1"/>
  <c r="D3228" i="15" s="1"/>
  <c r="H3228" i="15" s="1"/>
  <c r="AF3228" i="15" s="1"/>
  <c r="E708" i="11"/>
  <c r="I3228" i="15"/>
  <c r="N3228" i="15"/>
  <c r="O3228" i="15" s="1"/>
  <c r="P3228" i="15" s="1"/>
  <c r="L3228" i="15"/>
  <c r="S3228" i="15"/>
  <c r="Q3227" i="15"/>
  <c r="R3227" i="15" s="1"/>
  <c r="T3227" i="15" s="1"/>
  <c r="AB3227" i="15" s="1"/>
  <c r="AG3225" i="15"/>
  <c r="AE3225" i="15"/>
  <c r="AH3225" i="15" s="1"/>
  <c r="K3227" i="15"/>
  <c r="M3227" i="15" s="1"/>
  <c r="AC3227" i="15" l="1"/>
  <c r="AD3227" i="15" s="1"/>
  <c r="AE3227" i="15" s="1"/>
  <c r="AE3226" i="15"/>
  <c r="W3228" i="15"/>
  <c r="X3228" i="15" s="1"/>
  <c r="Z3228" i="15" s="1"/>
  <c r="Z3227" i="15"/>
  <c r="AG3226" i="15"/>
  <c r="AH3226" i="15" s="1"/>
  <c r="B3230" i="15"/>
  <c r="V3229" i="15"/>
  <c r="U3229" i="15"/>
  <c r="Y3229" i="15"/>
  <c r="J3229" i="15"/>
  <c r="E3229" i="15"/>
  <c r="F3229" i="15" s="1"/>
  <c r="G3229" i="15" s="1"/>
  <c r="C3229" i="15" s="1"/>
  <c r="D3229" i="15" s="1"/>
  <c r="H3229" i="15" s="1"/>
  <c r="AF3229" i="15" s="1"/>
  <c r="E707" i="11"/>
  <c r="I3229" i="15"/>
  <c r="N3229" i="15"/>
  <c r="O3229" i="15" s="1"/>
  <c r="P3229" i="15" s="1"/>
  <c r="L3229" i="15"/>
  <c r="S3229" i="15"/>
  <c r="AI3225" i="15"/>
  <c r="C711" i="11" s="1"/>
  <c r="AJ3225" i="15"/>
  <c r="D711" i="11" s="1"/>
  <c r="Q3228" i="15"/>
  <c r="R3228" i="15" s="1"/>
  <c r="T3228" i="15" s="1"/>
  <c r="AB3228" i="15" s="1"/>
  <c r="K3228" i="15"/>
  <c r="M3228" i="15" s="1"/>
  <c r="AG3227" i="15" l="1"/>
  <c r="AH3227" i="15" s="1"/>
  <c r="AI3227" i="15" s="1"/>
  <c r="C709" i="11" s="1"/>
  <c r="AC3228" i="15"/>
  <c r="AD3228" i="15" s="1"/>
  <c r="AI3226" i="15"/>
  <c r="C710" i="11" s="1"/>
  <c r="AJ3226" i="15"/>
  <c r="D710" i="11" s="1"/>
  <c r="W3229" i="15"/>
  <c r="X3229" i="15" s="1"/>
  <c r="AA3229" i="15" s="1"/>
  <c r="AA3228" i="15"/>
  <c r="K3229" i="15"/>
  <c r="M3229" i="15" s="1"/>
  <c r="B3231" i="15"/>
  <c r="V3230" i="15"/>
  <c r="U3230" i="15"/>
  <c r="Y3230" i="15"/>
  <c r="J3230" i="15"/>
  <c r="E3230" i="15"/>
  <c r="F3230" i="15" s="1"/>
  <c r="G3230" i="15" s="1"/>
  <c r="C3230" i="15" s="1"/>
  <c r="D3230" i="15" s="1"/>
  <c r="H3230" i="15" s="1"/>
  <c r="AF3230" i="15" s="1"/>
  <c r="E706" i="11"/>
  <c r="I3230" i="15"/>
  <c r="N3230" i="15"/>
  <c r="O3230" i="15" s="1"/>
  <c r="P3230" i="15" s="1"/>
  <c r="L3230" i="15"/>
  <c r="S3230" i="15"/>
  <c r="Q3229" i="15"/>
  <c r="R3229" i="15" s="1"/>
  <c r="T3229" i="15" s="1"/>
  <c r="AB3229" i="15" s="1"/>
  <c r="K3230" i="15" l="1"/>
  <c r="M3230" i="15" s="1"/>
  <c r="AJ3227" i="15"/>
  <c r="D709" i="11" s="1"/>
  <c r="AC3229" i="15"/>
  <c r="AD3229" i="15" s="1"/>
  <c r="AG3229" i="15" s="1"/>
  <c r="AG3228" i="15"/>
  <c r="AE3228" i="15"/>
  <c r="Z3229" i="15"/>
  <c r="W3230" i="15"/>
  <c r="X3230" i="15" s="1"/>
  <c r="AA3230" i="15" s="1"/>
  <c r="B3232" i="15"/>
  <c r="V3231" i="15"/>
  <c r="U3231" i="15"/>
  <c r="Y3231" i="15"/>
  <c r="J3231" i="15"/>
  <c r="E3231" i="15"/>
  <c r="F3231" i="15" s="1"/>
  <c r="G3231" i="15" s="1"/>
  <c r="C3231" i="15" s="1"/>
  <c r="D3231" i="15" s="1"/>
  <c r="H3231" i="15" s="1"/>
  <c r="AF3231" i="15" s="1"/>
  <c r="E705" i="11"/>
  <c r="I3231" i="15"/>
  <c r="N3231" i="15"/>
  <c r="O3231" i="15" s="1"/>
  <c r="P3231" i="15" s="1"/>
  <c r="L3231" i="15"/>
  <c r="S3231" i="15"/>
  <c r="Q3230" i="15"/>
  <c r="R3230" i="15" s="1"/>
  <c r="T3230" i="15" s="1"/>
  <c r="AB3230" i="15" s="1"/>
  <c r="AC3230" i="15" l="1"/>
  <c r="AD3230" i="15" s="1"/>
  <c r="AG3230" i="15" s="1"/>
  <c r="AE3229" i="15"/>
  <c r="AH3229" i="15" s="1"/>
  <c r="AH3228" i="15"/>
  <c r="AI3228" i="15" s="1"/>
  <c r="C708" i="11" s="1"/>
  <c r="Z3230" i="15"/>
  <c r="K3231" i="15"/>
  <c r="M3231" i="15" s="1"/>
  <c r="W3231" i="15"/>
  <c r="X3231" i="15" s="1"/>
  <c r="B3233" i="15"/>
  <c r="V3232" i="15"/>
  <c r="U3232" i="15"/>
  <c r="Y3232" i="15"/>
  <c r="J3232" i="15"/>
  <c r="E3232" i="15"/>
  <c r="F3232" i="15" s="1"/>
  <c r="G3232" i="15" s="1"/>
  <c r="C3232" i="15" s="1"/>
  <c r="D3232" i="15" s="1"/>
  <c r="H3232" i="15" s="1"/>
  <c r="AF3232" i="15" s="1"/>
  <c r="E704" i="11"/>
  <c r="I3232" i="15"/>
  <c r="N3232" i="15"/>
  <c r="O3232" i="15" s="1"/>
  <c r="P3232" i="15" s="1"/>
  <c r="L3232" i="15"/>
  <c r="S3232" i="15"/>
  <c r="Q3231" i="15"/>
  <c r="R3231" i="15" s="1"/>
  <c r="T3231" i="15" s="1"/>
  <c r="AB3231" i="15" s="1"/>
  <c r="AE3230" i="15" l="1"/>
  <c r="AH3230" i="15" s="1"/>
  <c r="AJ3230" i="15" s="1"/>
  <c r="D706" i="11" s="1"/>
  <c r="AI3229" i="15"/>
  <c r="C707" i="11" s="1"/>
  <c r="AJ3229" i="15"/>
  <c r="D707" i="11" s="1"/>
  <c r="AC3231" i="15"/>
  <c r="AD3231" i="15" s="1"/>
  <c r="AJ3228" i="15"/>
  <c r="D708" i="11" s="1"/>
  <c r="K3232" i="15"/>
  <c r="M3232" i="15" s="1"/>
  <c r="W3232" i="15"/>
  <c r="X3232" i="15" s="1"/>
  <c r="AA3232" i="15" s="1"/>
  <c r="Q3232" i="15"/>
  <c r="R3232" i="15" s="1"/>
  <c r="T3232" i="15" s="1"/>
  <c r="AB3232" i="15" s="1"/>
  <c r="B3234" i="15"/>
  <c r="V3233" i="15"/>
  <c r="U3233" i="15"/>
  <c r="Y3233" i="15"/>
  <c r="J3233" i="15"/>
  <c r="E3233" i="15"/>
  <c r="F3233" i="15" s="1"/>
  <c r="G3233" i="15" s="1"/>
  <c r="C3233" i="15" s="1"/>
  <c r="D3233" i="15" s="1"/>
  <c r="H3233" i="15" s="1"/>
  <c r="AF3233" i="15" s="1"/>
  <c r="E703" i="11"/>
  <c r="I3233" i="15"/>
  <c r="N3233" i="15"/>
  <c r="O3233" i="15" s="1"/>
  <c r="P3233" i="15" s="1"/>
  <c r="L3233" i="15"/>
  <c r="S3233" i="15"/>
  <c r="AA3231" i="15"/>
  <c r="Z3231" i="15"/>
  <c r="AC3232" i="15" l="1"/>
  <c r="AD3232" i="15" s="1"/>
  <c r="AG3232" i="15" s="1"/>
  <c r="AI3230" i="15"/>
  <c r="C706" i="11" s="1"/>
  <c r="AG3231" i="15"/>
  <c r="Z3232" i="15"/>
  <c r="K3233" i="15"/>
  <c r="M3233" i="15" s="1"/>
  <c r="W3233" i="15"/>
  <c r="X3233" i="15" s="1"/>
  <c r="B3235" i="15"/>
  <c r="V3234" i="15"/>
  <c r="U3234" i="15"/>
  <c r="Y3234" i="15"/>
  <c r="J3234" i="15"/>
  <c r="E3234" i="15"/>
  <c r="F3234" i="15" s="1"/>
  <c r="G3234" i="15" s="1"/>
  <c r="C3234" i="15" s="1"/>
  <c r="D3234" i="15" s="1"/>
  <c r="H3234" i="15" s="1"/>
  <c r="AF3234" i="15" s="1"/>
  <c r="E702" i="11"/>
  <c r="I3234" i="15"/>
  <c r="N3234" i="15"/>
  <c r="O3234" i="15" s="1"/>
  <c r="P3234" i="15" s="1"/>
  <c r="L3234" i="15"/>
  <c r="S3234" i="15"/>
  <c r="Q3233" i="15"/>
  <c r="R3233" i="15" s="1"/>
  <c r="T3233" i="15" s="1"/>
  <c r="AB3233" i="15" s="1"/>
  <c r="AE3231" i="15"/>
  <c r="AH3231" i="15" s="1"/>
  <c r="AE3232" i="15" l="1"/>
  <c r="AH3232" i="15" s="1"/>
  <c r="AJ3232" i="15" s="1"/>
  <c r="D704" i="11" s="1"/>
  <c r="AC3233" i="15"/>
  <c r="AD3233" i="15" s="1"/>
  <c r="W3234" i="15"/>
  <c r="X3234" i="15" s="1"/>
  <c r="Z3234" i="15" s="1"/>
  <c r="K3234" i="15"/>
  <c r="M3234" i="15" s="1"/>
  <c r="B3236" i="15"/>
  <c r="V3235" i="15"/>
  <c r="U3235" i="15"/>
  <c r="Y3235" i="15"/>
  <c r="J3235" i="15"/>
  <c r="E3235" i="15"/>
  <c r="F3235" i="15" s="1"/>
  <c r="G3235" i="15" s="1"/>
  <c r="C3235" i="15" s="1"/>
  <c r="D3235" i="15" s="1"/>
  <c r="H3235" i="15" s="1"/>
  <c r="AF3235" i="15" s="1"/>
  <c r="E701" i="11"/>
  <c r="I3235" i="15"/>
  <c r="N3235" i="15"/>
  <c r="O3235" i="15" s="1"/>
  <c r="P3235" i="15" s="1"/>
  <c r="L3235" i="15"/>
  <c r="S3235" i="15"/>
  <c r="AI3231" i="15"/>
  <c r="C705" i="11" s="1"/>
  <c r="AJ3231" i="15"/>
  <c r="D705" i="11" s="1"/>
  <c r="Q3234" i="15"/>
  <c r="R3234" i="15" s="1"/>
  <c r="T3234" i="15" s="1"/>
  <c r="AB3234" i="15" s="1"/>
  <c r="AA3233" i="15"/>
  <c r="Z3233" i="15"/>
  <c r="AI3232" i="15" l="1"/>
  <c r="C704" i="11" s="1"/>
  <c r="AE3233" i="15"/>
  <c r="W3235" i="15"/>
  <c r="X3235" i="15" s="1"/>
  <c r="AA3235" i="15" s="1"/>
  <c r="AA3234" i="15"/>
  <c r="AC3234" i="15"/>
  <c r="AD3234" i="15" s="1"/>
  <c r="B3237" i="15"/>
  <c r="V3236" i="15"/>
  <c r="U3236" i="15"/>
  <c r="Y3236" i="15"/>
  <c r="J3236" i="15"/>
  <c r="E3236" i="15"/>
  <c r="F3236" i="15" s="1"/>
  <c r="G3236" i="15" s="1"/>
  <c r="C3236" i="15" s="1"/>
  <c r="D3236" i="15" s="1"/>
  <c r="H3236" i="15" s="1"/>
  <c r="AF3236" i="15" s="1"/>
  <c r="E700" i="11"/>
  <c r="I3236" i="15"/>
  <c r="N3236" i="15"/>
  <c r="O3236" i="15" s="1"/>
  <c r="P3236" i="15" s="1"/>
  <c r="L3236" i="15"/>
  <c r="S3236" i="15"/>
  <c r="Q3235" i="15"/>
  <c r="R3235" i="15" s="1"/>
  <c r="T3235" i="15" s="1"/>
  <c r="AB3235" i="15" s="1"/>
  <c r="K3235" i="15"/>
  <c r="M3235" i="15" s="1"/>
  <c r="AG3233" i="15"/>
  <c r="AH3233" i="15" s="1"/>
  <c r="AC3235" i="15" l="1"/>
  <c r="AD3235" i="15" s="1"/>
  <c r="AE3235" i="15" s="1"/>
  <c r="AH3235" i="15" s="1"/>
  <c r="W3236" i="15"/>
  <c r="X3236" i="15" s="1"/>
  <c r="AA3236" i="15" s="1"/>
  <c r="Z3235" i="15"/>
  <c r="AG3234" i="15"/>
  <c r="Q3236" i="15"/>
  <c r="R3236" i="15" s="1"/>
  <c r="T3236" i="15" s="1"/>
  <c r="AB3236" i="15" s="1"/>
  <c r="AE3234" i="15"/>
  <c r="AJ3233" i="15"/>
  <c r="D703" i="11" s="1"/>
  <c r="AI3233" i="15"/>
  <c r="C703" i="11" s="1"/>
  <c r="AG3235" i="15"/>
  <c r="K3236" i="15"/>
  <c r="B3238" i="15"/>
  <c r="V3237" i="15"/>
  <c r="U3237" i="15"/>
  <c r="Y3237" i="15"/>
  <c r="J3237" i="15"/>
  <c r="E3237" i="15"/>
  <c r="F3237" i="15" s="1"/>
  <c r="G3237" i="15" s="1"/>
  <c r="C3237" i="15" s="1"/>
  <c r="D3237" i="15" s="1"/>
  <c r="H3237" i="15" s="1"/>
  <c r="AF3237" i="15" s="1"/>
  <c r="E699" i="11"/>
  <c r="I3237" i="15"/>
  <c r="N3237" i="15"/>
  <c r="O3237" i="15" s="1"/>
  <c r="P3237" i="15" s="1"/>
  <c r="L3237" i="15"/>
  <c r="S3237" i="15"/>
  <c r="M3236" i="15"/>
  <c r="AH3234" i="15" l="1"/>
  <c r="AJ3234" i="15" s="1"/>
  <c r="D702" i="11" s="1"/>
  <c r="Z3236" i="15"/>
  <c r="AC3236" i="15"/>
  <c r="AD3236" i="15" s="1"/>
  <c r="AG3236" i="15" s="1"/>
  <c r="B3239" i="15"/>
  <c r="V3238" i="15"/>
  <c r="U3238" i="15"/>
  <c r="Y3238" i="15"/>
  <c r="J3238" i="15"/>
  <c r="E3238" i="15"/>
  <c r="F3238" i="15" s="1"/>
  <c r="G3238" i="15" s="1"/>
  <c r="C3238" i="15" s="1"/>
  <c r="D3238" i="15" s="1"/>
  <c r="H3238" i="15" s="1"/>
  <c r="AF3238" i="15" s="1"/>
  <c r="E698" i="11"/>
  <c r="I3238" i="15"/>
  <c r="N3238" i="15"/>
  <c r="O3238" i="15" s="1"/>
  <c r="P3238" i="15" s="1"/>
  <c r="L3238" i="15"/>
  <c r="S3238" i="15"/>
  <c r="Q3237" i="15"/>
  <c r="R3237" i="15" s="1"/>
  <c r="T3237" i="15" s="1"/>
  <c r="AB3237" i="15" s="1"/>
  <c r="K3237" i="15"/>
  <c r="M3237" i="15" s="1"/>
  <c r="AJ3235" i="15"/>
  <c r="D701" i="11" s="1"/>
  <c r="AI3235" i="15"/>
  <c r="C701" i="11" s="1"/>
  <c r="W3237" i="15"/>
  <c r="X3237" i="15" s="1"/>
  <c r="AI3234" i="15" l="1"/>
  <c r="C702" i="11" s="1"/>
  <c r="W3238" i="15"/>
  <c r="X3238" i="15" s="1"/>
  <c r="Z3238" i="15" s="1"/>
  <c r="AC3237" i="15"/>
  <c r="AD3237" i="15" s="1"/>
  <c r="AE3236" i="15"/>
  <c r="AH3236" i="15" s="1"/>
  <c r="AJ3236" i="15" s="1"/>
  <c r="D700" i="11" s="1"/>
  <c r="AA3237" i="15"/>
  <c r="Z3237" i="15"/>
  <c r="K3238" i="15"/>
  <c r="M3238" i="15" s="1"/>
  <c r="B3240" i="15"/>
  <c r="V3239" i="15"/>
  <c r="U3239" i="15"/>
  <c r="Y3239" i="15"/>
  <c r="J3239" i="15"/>
  <c r="E3239" i="15"/>
  <c r="F3239" i="15" s="1"/>
  <c r="G3239" i="15" s="1"/>
  <c r="C3239" i="15" s="1"/>
  <c r="D3239" i="15" s="1"/>
  <c r="H3239" i="15" s="1"/>
  <c r="AF3239" i="15" s="1"/>
  <c r="E697" i="11"/>
  <c r="I3239" i="15"/>
  <c r="N3239" i="15"/>
  <c r="O3239" i="15" s="1"/>
  <c r="P3239" i="15" s="1"/>
  <c r="L3239" i="15"/>
  <c r="S3239" i="15"/>
  <c r="Q3238" i="15"/>
  <c r="R3238" i="15" s="1"/>
  <c r="T3238" i="15" s="1"/>
  <c r="AB3238" i="15" s="1"/>
  <c r="AA3238" i="15" l="1"/>
  <c r="W3239" i="15"/>
  <c r="X3239" i="15" s="1"/>
  <c r="AA3239" i="15" s="1"/>
  <c r="Q3239" i="15"/>
  <c r="R3239" i="15" s="1"/>
  <c r="T3239" i="15" s="1"/>
  <c r="AB3239" i="15" s="1"/>
  <c r="AC3238" i="15"/>
  <c r="AD3238" i="15" s="1"/>
  <c r="AG3237" i="15"/>
  <c r="AI3236" i="15"/>
  <c r="C700" i="11" s="1"/>
  <c r="B3241" i="15"/>
  <c r="V3240" i="15"/>
  <c r="U3240" i="15"/>
  <c r="Y3240" i="15"/>
  <c r="J3240" i="15"/>
  <c r="E3240" i="15"/>
  <c r="F3240" i="15" s="1"/>
  <c r="G3240" i="15" s="1"/>
  <c r="C3240" i="15" s="1"/>
  <c r="D3240" i="15" s="1"/>
  <c r="H3240" i="15" s="1"/>
  <c r="AF3240" i="15" s="1"/>
  <c r="E696" i="11"/>
  <c r="I3240" i="15"/>
  <c r="N3240" i="15"/>
  <c r="O3240" i="15" s="1"/>
  <c r="P3240" i="15" s="1"/>
  <c r="L3240" i="15"/>
  <c r="S3240" i="15"/>
  <c r="K3239" i="15"/>
  <c r="M3239" i="15" s="1"/>
  <c r="AE3237" i="15"/>
  <c r="AH3237" i="15" l="1"/>
  <c r="AJ3237" i="15" s="1"/>
  <c r="D699" i="11" s="1"/>
  <c r="AE3238" i="15"/>
  <c r="W3240" i="15"/>
  <c r="X3240" i="15" s="1"/>
  <c r="Z3240" i="15" s="1"/>
  <c r="Z3239" i="15"/>
  <c r="Q3240" i="15"/>
  <c r="AG3238" i="15"/>
  <c r="AH3238" i="15" s="1"/>
  <c r="AJ3238" i="15" s="1"/>
  <c r="D698" i="11" s="1"/>
  <c r="K3240" i="15"/>
  <c r="M3240" i="15" s="1"/>
  <c r="B3242" i="15"/>
  <c r="V3241" i="15"/>
  <c r="U3241" i="15"/>
  <c r="Y3241" i="15"/>
  <c r="J3241" i="15"/>
  <c r="E3241" i="15"/>
  <c r="F3241" i="15" s="1"/>
  <c r="G3241" i="15" s="1"/>
  <c r="C3241" i="15" s="1"/>
  <c r="D3241" i="15" s="1"/>
  <c r="H3241" i="15" s="1"/>
  <c r="AF3241" i="15" s="1"/>
  <c r="E695" i="11"/>
  <c r="I3241" i="15"/>
  <c r="N3241" i="15"/>
  <c r="O3241" i="15" s="1"/>
  <c r="P3241" i="15" s="1"/>
  <c r="L3241" i="15"/>
  <c r="S3241" i="15"/>
  <c r="AC3239" i="15"/>
  <c r="AD3239" i="15" s="1"/>
  <c r="AG3239" i="15" s="1"/>
  <c r="R3240" i="15"/>
  <c r="T3240" i="15" s="1"/>
  <c r="AB3240" i="15" s="1"/>
  <c r="AC3240" i="15" l="1"/>
  <c r="AD3240" i="15" s="1"/>
  <c r="AI3237" i="15"/>
  <c r="C699" i="11" s="1"/>
  <c r="AA3240" i="15"/>
  <c r="AI3238" i="15"/>
  <c r="C698" i="11" s="1"/>
  <c r="B3243" i="15"/>
  <c r="V3242" i="15"/>
  <c r="U3242" i="15"/>
  <c r="Y3242" i="15"/>
  <c r="J3242" i="15"/>
  <c r="E3242" i="15"/>
  <c r="F3242" i="15" s="1"/>
  <c r="G3242" i="15" s="1"/>
  <c r="C3242" i="15" s="1"/>
  <c r="D3242" i="15" s="1"/>
  <c r="H3242" i="15" s="1"/>
  <c r="AF3242" i="15" s="1"/>
  <c r="E694" i="11"/>
  <c r="I3242" i="15"/>
  <c r="N3242" i="15"/>
  <c r="O3242" i="15" s="1"/>
  <c r="P3242" i="15" s="1"/>
  <c r="L3242" i="15"/>
  <c r="S3242" i="15"/>
  <c r="AE3239" i="15"/>
  <c r="AH3239" i="15" s="1"/>
  <c r="Q3241" i="15"/>
  <c r="R3241" i="15" s="1"/>
  <c r="T3241" i="15" s="1"/>
  <c r="AB3241" i="15" s="1"/>
  <c r="AC3241" i="15" s="1"/>
  <c r="AD3241" i="15" s="1"/>
  <c r="W3241" i="15"/>
  <c r="X3241" i="15" s="1"/>
  <c r="K3241" i="15"/>
  <c r="M3241" i="15" s="1"/>
  <c r="AE3240" i="15" l="1"/>
  <c r="W3242" i="15"/>
  <c r="X3242" i="15" s="1"/>
  <c r="Z3242" i="15" s="1"/>
  <c r="AG3240" i="15"/>
  <c r="AH3240" i="15" s="1"/>
  <c r="Q3242" i="15"/>
  <c r="R3242" i="15" s="1"/>
  <c r="T3242" i="15" s="1"/>
  <c r="AB3242" i="15" s="1"/>
  <c r="AI3239" i="15"/>
  <c r="C697" i="11" s="1"/>
  <c r="AJ3239" i="15"/>
  <c r="D697" i="11" s="1"/>
  <c r="B3244" i="15"/>
  <c r="V3243" i="15"/>
  <c r="U3243" i="15"/>
  <c r="Y3243" i="15"/>
  <c r="J3243" i="15"/>
  <c r="E3243" i="15"/>
  <c r="F3243" i="15" s="1"/>
  <c r="G3243" i="15" s="1"/>
  <c r="C3243" i="15" s="1"/>
  <c r="D3243" i="15" s="1"/>
  <c r="H3243" i="15" s="1"/>
  <c r="AF3243" i="15" s="1"/>
  <c r="E693" i="11"/>
  <c r="I3243" i="15"/>
  <c r="N3243" i="15"/>
  <c r="O3243" i="15" s="1"/>
  <c r="P3243" i="15" s="1"/>
  <c r="L3243" i="15"/>
  <c r="S3243" i="15"/>
  <c r="AA3241" i="15"/>
  <c r="AE3241" i="15" s="1"/>
  <c r="Z3241" i="15"/>
  <c r="K3242" i="15"/>
  <c r="M3242" i="15" s="1"/>
  <c r="W3243" i="15" l="1"/>
  <c r="X3243" i="15" s="1"/>
  <c r="AA3243" i="15" s="1"/>
  <c r="AA3242" i="15"/>
  <c r="B3245" i="15"/>
  <c r="V3244" i="15"/>
  <c r="U3244" i="15"/>
  <c r="Y3244" i="15"/>
  <c r="J3244" i="15"/>
  <c r="E3244" i="15"/>
  <c r="F3244" i="15" s="1"/>
  <c r="G3244" i="15" s="1"/>
  <c r="C3244" i="15" s="1"/>
  <c r="D3244" i="15" s="1"/>
  <c r="H3244" i="15" s="1"/>
  <c r="AF3244" i="15" s="1"/>
  <c r="E692" i="11"/>
  <c r="I3244" i="15"/>
  <c r="N3244" i="15"/>
  <c r="O3244" i="15" s="1"/>
  <c r="P3244" i="15" s="1"/>
  <c r="L3244" i="15"/>
  <c r="S3244" i="15"/>
  <c r="AC3242" i="15"/>
  <c r="AD3242" i="15" s="1"/>
  <c r="Q3243" i="15"/>
  <c r="R3243" i="15" s="1"/>
  <c r="T3243" i="15" s="1"/>
  <c r="AB3243" i="15" s="1"/>
  <c r="AC3243" i="15" s="1"/>
  <c r="AD3243" i="15" s="1"/>
  <c r="AI3240" i="15"/>
  <c r="C696" i="11" s="1"/>
  <c r="AJ3240" i="15"/>
  <c r="D696" i="11" s="1"/>
  <c r="K3243" i="15"/>
  <c r="M3243" i="15" s="1"/>
  <c r="AG3241" i="15"/>
  <c r="AH3241" i="15" s="1"/>
  <c r="K3244" i="15" l="1"/>
  <c r="M3244" i="15" s="1"/>
  <c r="W3244" i="15"/>
  <c r="X3244" i="15" s="1"/>
  <c r="Z3244" i="15" s="1"/>
  <c r="Z3243" i="15"/>
  <c r="AG3243" i="15"/>
  <c r="Q3244" i="15"/>
  <c r="R3244" i="15" s="1"/>
  <c r="T3244" i="15" s="1"/>
  <c r="AB3244" i="15" s="1"/>
  <c r="AI3241" i="15"/>
  <c r="C695" i="11" s="1"/>
  <c r="AJ3241" i="15"/>
  <c r="D695" i="11" s="1"/>
  <c r="B3246" i="15"/>
  <c r="V3245" i="15"/>
  <c r="U3245" i="15"/>
  <c r="Y3245" i="15"/>
  <c r="J3245" i="15"/>
  <c r="E3245" i="15"/>
  <c r="F3245" i="15" s="1"/>
  <c r="G3245" i="15" s="1"/>
  <c r="C3245" i="15" s="1"/>
  <c r="D3245" i="15" s="1"/>
  <c r="H3245" i="15" s="1"/>
  <c r="AF3245" i="15" s="1"/>
  <c r="E691" i="11"/>
  <c r="I3245" i="15"/>
  <c r="N3245" i="15"/>
  <c r="O3245" i="15" s="1"/>
  <c r="P3245" i="15" s="1"/>
  <c r="L3245" i="15"/>
  <c r="S3245" i="15"/>
  <c r="AG3242" i="15"/>
  <c r="AE3242" i="15"/>
  <c r="AE3243" i="15"/>
  <c r="AH3243" i="15" s="1"/>
  <c r="AA3244" i="15" l="1"/>
  <c r="W3245" i="15"/>
  <c r="X3245" i="15" s="1"/>
  <c r="AA3245" i="15" s="1"/>
  <c r="AH3242" i="15"/>
  <c r="AI3242" i="15" s="1"/>
  <c r="C694" i="11" s="1"/>
  <c r="AI3243" i="15"/>
  <c r="C693" i="11" s="1"/>
  <c r="AJ3243" i="15"/>
  <c r="D693" i="11" s="1"/>
  <c r="B3247" i="15"/>
  <c r="V3246" i="15"/>
  <c r="U3246" i="15"/>
  <c r="Y3246" i="15"/>
  <c r="J3246" i="15"/>
  <c r="E3246" i="15"/>
  <c r="F3246" i="15" s="1"/>
  <c r="G3246" i="15" s="1"/>
  <c r="C3246" i="15" s="1"/>
  <c r="D3246" i="15" s="1"/>
  <c r="H3246" i="15" s="1"/>
  <c r="AF3246" i="15" s="1"/>
  <c r="E690" i="11"/>
  <c r="I3246" i="15"/>
  <c r="N3246" i="15"/>
  <c r="O3246" i="15" s="1"/>
  <c r="P3246" i="15" s="1"/>
  <c r="L3246" i="15"/>
  <c r="S3246" i="15"/>
  <c r="AC3244" i="15"/>
  <c r="AD3244" i="15" s="1"/>
  <c r="AG3244" i="15" s="1"/>
  <c r="Q3245" i="15"/>
  <c r="R3245" i="15" s="1"/>
  <c r="T3245" i="15" s="1"/>
  <c r="AB3245" i="15" s="1"/>
  <c r="K3245" i="15"/>
  <c r="M3245" i="15" s="1"/>
  <c r="AC3245" i="15" l="1"/>
  <c r="AD3245" i="15" s="1"/>
  <c r="AG3245" i="15" s="1"/>
  <c r="W3246" i="15"/>
  <c r="X3246" i="15" s="1"/>
  <c r="Z3246" i="15" s="1"/>
  <c r="Z3245" i="15"/>
  <c r="AJ3242" i="15"/>
  <c r="D694" i="11" s="1"/>
  <c r="AE3244" i="15"/>
  <c r="AH3244" i="15" s="1"/>
  <c r="B3248" i="15"/>
  <c r="V3247" i="15"/>
  <c r="U3247" i="15"/>
  <c r="Y3247" i="15"/>
  <c r="J3247" i="15"/>
  <c r="E3247" i="15"/>
  <c r="F3247" i="15" s="1"/>
  <c r="G3247" i="15" s="1"/>
  <c r="C3247" i="15" s="1"/>
  <c r="D3247" i="15" s="1"/>
  <c r="H3247" i="15" s="1"/>
  <c r="AF3247" i="15" s="1"/>
  <c r="E689" i="11"/>
  <c r="I3247" i="15"/>
  <c r="N3247" i="15"/>
  <c r="O3247" i="15" s="1"/>
  <c r="P3247" i="15" s="1"/>
  <c r="L3247" i="15"/>
  <c r="S3247" i="15"/>
  <c r="Q3246" i="15"/>
  <c r="R3246" i="15" s="1"/>
  <c r="T3246" i="15" s="1"/>
  <c r="AB3246" i="15" s="1"/>
  <c r="K3246" i="15"/>
  <c r="M3246" i="15" s="1"/>
  <c r="AE3245" i="15" l="1"/>
  <c r="AH3245" i="15" s="1"/>
  <c r="AI3245" i="15" s="1"/>
  <c r="C691" i="11" s="1"/>
  <c r="AC3246" i="15"/>
  <c r="AD3246" i="15" s="1"/>
  <c r="AG3246" i="15" s="1"/>
  <c r="AA3246" i="15"/>
  <c r="W3247" i="15"/>
  <c r="X3247" i="15" s="1"/>
  <c r="AA3247" i="15" s="1"/>
  <c r="AJ3244" i="15"/>
  <c r="D692" i="11" s="1"/>
  <c r="AI3244" i="15"/>
  <c r="C692" i="11" s="1"/>
  <c r="B3249" i="15"/>
  <c r="V3248" i="15"/>
  <c r="U3248" i="15"/>
  <c r="Y3248" i="15"/>
  <c r="J3248" i="15"/>
  <c r="E3248" i="15"/>
  <c r="F3248" i="15" s="1"/>
  <c r="G3248" i="15" s="1"/>
  <c r="C3248" i="15" s="1"/>
  <c r="D3248" i="15" s="1"/>
  <c r="H3248" i="15" s="1"/>
  <c r="AF3248" i="15" s="1"/>
  <c r="E688" i="11"/>
  <c r="I3248" i="15"/>
  <c r="N3248" i="15"/>
  <c r="O3248" i="15" s="1"/>
  <c r="P3248" i="15" s="1"/>
  <c r="L3248" i="15"/>
  <c r="S3248" i="15"/>
  <c r="Q3247" i="15"/>
  <c r="R3247" i="15" s="1"/>
  <c r="T3247" i="15" s="1"/>
  <c r="AB3247" i="15" s="1"/>
  <c r="K3247" i="15"/>
  <c r="M3247" i="15" s="1"/>
  <c r="AJ3245" i="15" l="1"/>
  <c r="D691" i="11" s="1"/>
  <c r="AC3247" i="15"/>
  <c r="AD3247" i="15" s="1"/>
  <c r="AG3247" i="15" s="1"/>
  <c r="AE3246" i="15"/>
  <c r="AH3246" i="15" s="1"/>
  <c r="AJ3246" i="15" s="1"/>
  <c r="D690" i="11" s="1"/>
  <c r="Z3247" i="15"/>
  <c r="W3248" i="15"/>
  <c r="X3248" i="15" s="1"/>
  <c r="Z3248" i="15" s="1"/>
  <c r="B3250" i="15"/>
  <c r="V3249" i="15"/>
  <c r="U3249" i="15"/>
  <c r="Y3249" i="15"/>
  <c r="J3249" i="15"/>
  <c r="E3249" i="15"/>
  <c r="F3249" i="15" s="1"/>
  <c r="G3249" i="15" s="1"/>
  <c r="C3249" i="15" s="1"/>
  <c r="D3249" i="15" s="1"/>
  <c r="H3249" i="15" s="1"/>
  <c r="AF3249" i="15" s="1"/>
  <c r="E687" i="11"/>
  <c r="I3249" i="15"/>
  <c r="N3249" i="15"/>
  <c r="O3249" i="15" s="1"/>
  <c r="P3249" i="15" s="1"/>
  <c r="L3249" i="15"/>
  <c r="S3249" i="15"/>
  <c r="Q3248" i="15"/>
  <c r="R3248" i="15" s="1"/>
  <c r="T3248" i="15" s="1"/>
  <c r="AB3248" i="15" s="1"/>
  <c r="K3248" i="15"/>
  <c r="M3248" i="15" s="1"/>
  <c r="AE3247" i="15" l="1"/>
  <c r="AH3247" i="15" s="1"/>
  <c r="AA3248" i="15"/>
  <c r="W3249" i="15"/>
  <c r="X3249" i="15" s="1"/>
  <c r="AA3249" i="15" s="1"/>
  <c r="AI3246" i="15"/>
  <c r="C690" i="11" s="1"/>
  <c r="Q3249" i="15"/>
  <c r="R3249" i="15" s="1"/>
  <c r="T3249" i="15" s="1"/>
  <c r="AB3249" i="15" s="1"/>
  <c r="AC3248" i="15"/>
  <c r="AD3248" i="15" s="1"/>
  <c r="B3251" i="15"/>
  <c r="V3250" i="15"/>
  <c r="U3250" i="15"/>
  <c r="Y3250" i="15"/>
  <c r="J3250" i="15"/>
  <c r="E3250" i="15"/>
  <c r="F3250" i="15" s="1"/>
  <c r="G3250" i="15" s="1"/>
  <c r="C3250" i="15" s="1"/>
  <c r="D3250" i="15" s="1"/>
  <c r="H3250" i="15" s="1"/>
  <c r="AF3250" i="15" s="1"/>
  <c r="E686" i="11"/>
  <c r="I3250" i="15"/>
  <c r="N3250" i="15"/>
  <c r="O3250" i="15" s="1"/>
  <c r="P3250" i="15" s="1"/>
  <c r="L3250" i="15"/>
  <c r="S3250" i="15"/>
  <c r="K3249" i="15"/>
  <c r="M3249" i="15" s="1"/>
  <c r="AJ3247" i="15" l="1"/>
  <c r="D689" i="11" s="1"/>
  <c r="AI3247" i="15"/>
  <c r="C689" i="11" s="1"/>
  <c r="Z3249" i="15"/>
  <c r="AG3248" i="15"/>
  <c r="W3250" i="15"/>
  <c r="X3250" i="15" s="1"/>
  <c r="Z3250" i="15" s="1"/>
  <c r="Q3250" i="15"/>
  <c r="AE3248" i="15"/>
  <c r="AH3248" i="15" s="1"/>
  <c r="AI3248" i="15" s="1"/>
  <c r="C688" i="11" s="1"/>
  <c r="B3252" i="15"/>
  <c r="V3251" i="15"/>
  <c r="U3251" i="15"/>
  <c r="Y3251" i="15"/>
  <c r="J3251" i="15"/>
  <c r="E3251" i="15"/>
  <c r="F3251" i="15" s="1"/>
  <c r="G3251" i="15" s="1"/>
  <c r="C3251" i="15" s="1"/>
  <c r="D3251" i="15" s="1"/>
  <c r="H3251" i="15" s="1"/>
  <c r="AF3251" i="15" s="1"/>
  <c r="E685" i="11"/>
  <c r="I3251" i="15"/>
  <c r="N3251" i="15"/>
  <c r="O3251" i="15" s="1"/>
  <c r="P3251" i="15" s="1"/>
  <c r="L3251" i="15"/>
  <c r="S3251" i="15"/>
  <c r="AC3249" i="15"/>
  <c r="AD3249" i="15" s="1"/>
  <c r="AG3249" i="15" s="1"/>
  <c r="R3250" i="15"/>
  <c r="T3250" i="15" s="1"/>
  <c r="AB3250" i="15" s="1"/>
  <c r="K3250" i="15"/>
  <c r="M3250" i="15" s="1"/>
  <c r="W3251" i="15" l="1"/>
  <c r="X3251" i="15" s="1"/>
  <c r="AA3251" i="15" s="1"/>
  <c r="AA3250" i="15"/>
  <c r="AJ3248" i="15"/>
  <c r="D688" i="11" s="1"/>
  <c r="AC3250" i="15"/>
  <c r="AD3250" i="15" s="1"/>
  <c r="B3253" i="15"/>
  <c r="V3252" i="15"/>
  <c r="U3252" i="15"/>
  <c r="Y3252" i="15"/>
  <c r="J3252" i="15"/>
  <c r="E3252" i="15"/>
  <c r="F3252" i="15" s="1"/>
  <c r="G3252" i="15" s="1"/>
  <c r="C3252" i="15" s="1"/>
  <c r="D3252" i="15" s="1"/>
  <c r="H3252" i="15" s="1"/>
  <c r="AF3252" i="15" s="1"/>
  <c r="E684" i="11"/>
  <c r="I3252" i="15"/>
  <c r="N3252" i="15"/>
  <c r="O3252" i="15" s="1"/>
  <c r="P3252" i="15" s="1"/>
  <c r="L3252" i="15"/>
  <c r="S3252" i="15"/>
  <c r="AE3249" i="15"/>
  <c r="AH3249" i="15" s="1"/>
  <c r="Q3251" i="15"/>
  <c r="R3251" i="15" s="1"/>
  <c r="T3251" i="15" s="1"/>
  <c r="AB3251" i="15" s="1"/>
  <c r="K3251" i="15"/>
  <c r="M3251" i="15" s="1"/>
  <c r="W3252" i="15" l="1"/>
  <c r="X3252" i="15" s="1"/>
  <c r="AA3252" i="15" s="1"/>
  <c r="Z3251" i="15"/>
  <c r="AE3250" i="15"/>
  <c r="AG3250" i="15"/>
  <c r="AH3250" i="15" s="1"/>
  <c r="AJ3250" i="15" s="1"/>
  <c r="D686" i="11" s="1"/>
  <c r="AC3251" i="15"/>
  <c r="AD3251" i="15" s="1"/>
  <c r="AI3249" i="15"/>
  <c r="C687" i="11" s="1"/>
  <c r="AJ3249" i="15"/>
  <c r="D687" i="11" s="1"/>
  <c r="B3254" i="15"/>
  <c r="V3253" i="15"/>
  <c r="U3253" i="15"/>
  <c r="Y3253" i="15"/>
  <c r="J3253" i="15"/>
  <c r="E3253" i="15"/>
  <c r="F3253" i="15" s="1"/>
  <c r="G3253" i="15" s="1"/>
  <c r="C3253" i="15" s="1"/>
  <c r="D3253" i="15" s="1"/>
  <c r="H3253" i="15" s="1"/>
  <c r="AF3253" i="15" s="1"/>
  <c r="E683" i="11"/>
  <c r="I3253" i="15"/>
  <c r="N3253" i="15"/>
  <c r="O3253" i="15" s="1"/>
  <c r="P3253" i="15" s="1"/>
  <c r="L3253" i="15"/>
  <c r="S3253" i="15"/>
  <c r="K3252" i="15"/>
  <c r="M3252" i="15" s="1"/>
  <c r="Q3252" i="15"/>
  <c r="R3252" i="15" s="1"/>
  <c r="T3252" i="15" s="1"/>
  <c r="AB3252" i="15" s="1"/>
  <c r="AC3252" i="15" s="1"/>
  <c r="AD3252" i="15" s="1"/>
  <c r="W3253" i="15" l="1"/>
  <c r="X3253" i="15" s="1"/>
  <c r="AA3253" i="15" s="1"/>
  <c r="Z3252" i="15"/>
  <c r="AI3250" i="15"/>
  <c r="C686" i="11" s="1"/>
  <c r="AG3252" i="15"/>
  <c r="AH3252" i="15" s="1"/>
  <c r="AE3252" i="15"/>
  <c r="B3255" i="15"/>
  <c r="V3254" i="15"/>
  <c r="U3254" i="15"/>
  <c r="Y3254" i="15"/>
  <c r="J3254" i="15"/>
  <c r="E3254" i="15"/>
  <c r="F3254" i="15" s="1"/>
  <c r="G3254" i="15" s="1"/>
  <c r="C3254" i="15" s="1"/>
  <c r="D3254" i="15" s="1"/>
  <c r="H3254" i="15" s="1"/>
  <c r="AF3254" i="15" s="1"/>
  <c r="E682" i="11"/>
  <c r="I3254" i="15"/>
  <c r="N3254" i="15"/>
  <c r="O3254" i="15" s="1"/>
  <c r="P3254" i="15" s="1"/>
  <c r="L3254" i="15"/>
  <c r="S3254" i="15"/>
  <c r="Q3253" i="15"/>
  <c r="R3253" i="15" s="1"/>
  <c r="T3253" i="15" s="1"/>
  <c r="AB3253" i="15" s="1"/>
  <c r="K3253" i="15"/>
  <c r="M3253" i="15" s="1"/>
  <c r="AE3251" i="15"/>
  <c r="AG3251" i="15"/>
  <c r="W3254" i="15" l="1"/>
  <c r="X3254" i="15" s="1"/>
  <c r="Z3254" i="15" s="1"/>
  <c r="Z3253" i="15"/>
  <c r="AH3251" i="15"/>
  <c r="AJ3251" i="15" s="1"/>
  <c r="D685" i="11" s="1"/>
  <c r="AC3253" i="15"/>
  <c r="AD3253" i="15" s="1"/>
  <c r="AE3253" i="15" s="1"/>
  <c r="B3256" i="15"/>
  <c r="V3255" i="15"/>
  <c r="U3255" i="15"/>
  <c r="Y3255" i="15"/>
  <c r="J3255" i="15"/>
  <c r="E3255" i="15"/>
  <c r="F3255" i="15" s="1"/>
  <c r="G3255" i="15" s="1"/>
  <c r="C3255" i="15" s="1"/>
  <c r="D3255" i="15" s="1"/>
  <c r="H3255" i="15" s="1"/>
  <c r="AF3255" i="15" s="1"/>
  <c r="E681" i="11"/>
  <c r="I3255" i="15"/>
  <c r="N3255" i="15"/>
  <c r="O3255" i="15" s="1"/>
  <c r="P3255" i="15" s="1"/>
  <c r="L3255" i="15"/>
  <c r="S3255" i="15"/>
  <c r="K3254" i="15"/>
  <c r="M3254" i="15" s="1"/>
  <c r="Q3254" i="15"/>
  <c r="R3254" i="15" s="1"/>
  <c r="T3254" i="15" s="1"/>
  <c r="AB3254" i="15" s="1"/>
  <c r="AJ3252" i="15"/>
  <c r="D684" i="11" s="1"/>
  <c r="AI3252" i="15"/>
  <c r="C684" i="11" s="1"/>
  <c r="AC3254" i="15" l="1"/>
  <c r="AD3254" i="15" s="1"/>
  <c r="AA3254" i="15"/>
  <c r="AI3251" i="15"/>
  <c r="C685" i="11" s="1"/>
  <c r="AG3253" i="15"/>
  <c r="AH3253" i="15" s="1"/>
  <c r="W3255" i="15"/>
  <c r="X3255" i="15" s="1"/>
  <c r="B3257" i="15"/>
  <c r="V3256" i="15"/>
  <c r="U3256" i="15"/>
  <c r="Y3256" i="15"/>
  <c r="J3256" i="15"/>
  <c r="E3256" i="15"/>
  <c r="F3256" i="15" s="1"/>
  <c r="G3256" i="15" s="1"/>
  <c r="C3256" i="15" s="1"/>
  <c r="D3256" i="15" s="1"/>
  <c r="H3256" i="15" s="1"/>
  <c r="AF3256" i="15" s="1"/>
  <c r="E680" i="11"/>
  <c r="I3256" i="15"/>
  <c r="N3256" i="15"/>
  <c r="O3256" i="15" s="1"/>
  <c r="P3256" i="15" s="1"/>
  <c r="L3256" i="15"/>
  <c r="S3256" i="15"/>
  <c r="Q3255" i="15"/>
  <c r="R3255" i="15" s="1"/>
  <c r="T3255" i="15" s="1"/>
  <c r="AB3255" i="15" s="1"/>
  <c r="K3255" i="15"/>
  <c r="M3255" i="15" s="1"/>
  <c r="AC3255" i="15" l="1"/>
  <c r="AD3255" i="15" s="1"/>
  <c r="AE3254" i="15"/>
  <c r="AG3254" i="15"/>
  <c r="AH3254" i="15" s="1"/>
  <c r="AJ3254" i="15" s="1"/>
  <c r="D682" i="11" s="1"/>
  <c r="W3256" i="15"/>
  <c r="X3256" i="15" s="1"/>
  <c r="AA3256" i="15" s="1"/>
  <c r="Q3256" i="15"/>
  <c r="R3256" i="15" s="1"/>
  <c r="T3256" i="15" s="1"/>
  <c r="AB3256" i="15" s="1"/>
  <c r="AI3253" i="15"/>
  <c r="C683" i="11" s="1"/>
  <c r="AJ3253" i="15"/>
  <c r="D683" i="11" s="1"/>
  <c r="K3256" i="15"/>
  <c r="M3256" i="15" s="1"/>
  <c r="B3258" i="15"/>
  <c r="V3257" i="15"/>
  <c r="U3257" i="15"/>
  <c r="Y3257" i="15"/>
  <c r="J3257" i="15"/>
  <c r="E3257" i="15"/>
  <c r="F3257" i="15" s="1"/>
  <c r="G3257" i="15" s="1"/>
  <c r="C3257" i="15" s="1"/>
  <c r="D3257" i="15" s="1"/>
  <c r="H3257" i="15" s="1"/>
  <c r="AF3257" i="15" s="1"/>
  <c r="E679" i="11"/>
  <c r="I3257" i="15"/>
  <c r="N3257" i="15"/>
  <c r="O3257" i="15" s="1"/>
  <c r="P3257" i="15" s="1"/>
  <c r="L3257" i="15"/>
  <c r="S3257" i="15"/>
  <c r="AA3255" i="15"/>
  <c r="Z3255" i="15"/>
  <c r="AG3255" i="15" l="1"/>
  <c r="AC3256" i="15"/>
  <c r="AD3256" i="15" s="1"/>
  <c r="AE3256" i="15" s="1"/>
  <c r="AI3254" i="15"/>
  <c r="C682" i="11" s="1"/>
  <c r="Z3256" i="15"/>
  <c r="W3257" i="15"/>
  <c r="X3257" i="15" s="1"/>
  <c r="AA3257" i="15" s="1"/>
  <c r="Q3257" i="15"/>
  <c r="R3257" i="15" s="1"/>
  <c r="T3257" i="15" s="1"/>
  <c r="AB3257" i="15" s="1"/>
  <c r="B3259" i="15"/>
  <c r="V3258" i="15"/>
  <c r="U3258" i="15"/>
  <c r="Y3258" i="15"/>
  <c r="J3258" i="15"/>
  <c r="E3258" i="15"/>
  <c r="F3258" i="15" s="1"/>
  <c r="G3258" i="15" s="1"/>
  <c r="C3258" i="15" s="1"/>
  <c r="D3258" i="15" s="1"/>
  <c r="H3258" i="15" s="1"/>
  <c r="AF3258" i="15" s="1"/>
  <c r="E678" i="11"/>
  <c r="I3258" i="15"/>
  <c r="N3258" i="15"/>
  <c r="O3258" i="15" s="1"/>
  <c r="P3258" i="15" s="1"/>
  <c r="L3258" i="15"/>
  <c r="S3258" i="15"/>
  <c r="K3257" i="15"/>
  <c r="M3257" i="15" s="1"/>
  <c r="AE3255" i="15"/>
  <c r="AH3255" i="15" s="1"/>
  <c r="AG3256" i="15" l="1"/>
  <c r="Z3257" i="15"/>
  <c r="W3258" i="15"/>
  <c r="X3258" i="15" s="1"/>
  <c r="Z3258" i="15" s="1"/>
  <c r="Q3258" i="15"/>
  <c r="R3258" i="15" s="1"/>
  <c r="T3258" i="15" s="1"/>
  <c r="AB3258" i="15" s="1"/>
  <c r="K3258" i="15"/>
  <c r="M3258" i="15" s="1"/>
  <c r="AI3255" i="15"/>
  <c r="C681" i="11" s="1"/>
  <c r="AJ3255" i="15"/>
  <c r="D681" i="11" s="1"/>
  <c r="AH3256" i="15"/>
  <c r="B3260" i="15"/>
  <c r="V3259" i="15"/>
  <c r="U3259" i="15"/>
  <c r="Y3259" i="15"/>
  <c r="J3259" i="15"/>
  <c r="E3259" i="15"/>
  <c r="F3259" i="15" s="1"/>
  <c r="G3259" i="15" s="1"/>
  <c r="C3259" i="15" s="1"/>
  <c r="D3259" i="15" s="1"/>
  <c r="H3259" i="15" s="1"/>
  <c r="AF3259" i="15" s="1"/>
  <c r="E677" i="11"/>
  <c r="I3259" i="15"/>
  <c r="N3259" i="15"/>
  <c r="O3259" i="15" s="1"/>
  <c r="P3259" i="15" s="1"/>
  <c r="L3259" i="15"/>
  <c r="S3259" i="15"/>
  <c r="AC3257" i="15"/>
  <c r="AD3257" i="15" s="1"/>
  <c r="AG3257" i="15" s="1"/>
  <c r="AA3258" i="15" l="1"/>
  <c r="W3259" i="15"/>
  <c r="X3259" i="15" s="1"/>
  <c r="Z3259" i="15" s="1"/>
  <c r="B3261" i="15"/>
  <c r="V3260" i="15"/>
  <c r="U3260" i="15"/>
  <c r="Y3260" i="15"/>
  <c r="J3260" i="15"/>
  <c r="E3260" i="15"/>
  <c r="F3260" i="15" s="1"/>
  <c r="G3260" i="15" s="1"/>
  <c r="C3260" i="15" s="1"/>
  <c r="D3260" i="15" s="1"/>
  <c r="H3260" i="15" s="1"/>
  <c r="AF3260" i="15" s="1"/>
  <c r="E676" i="11"/>
  <c r="I3260" i="15"/>
  <c r="N3260" i="15"/>
  <c r="O3260" i="15" s="1"/>
  <c r="P3260" i="15" s="1"/>
  <c r="L3260" i="15"/>
  <c r="S3260" i="15"/>
  <c r="AC3258" i="15"/>
  <c r="AD3258" i="15" s="1"/>
  <c r="AJ3256" i="15"/>
  <c r="D680" i="11" s="1"/>
  <c r="AI3256" i="15"/>
  <c r="C680" i="11" s="1"/>
  <c r="AE3257" i="15"/>
  <c r="AH3257" i="15" s="1"/>
  <c r="Q3259" i="15"/>
  <c r="R3259" i="15" s="1"/>
  <c r="T3259" i="15" s="1"/>
  <c r="AB3259" i="15" s="1"/>
  <c r="K3259" i="15"/>
  <c r="M3259" i="15" s="1"/>
  <c r="AC3259" i="15" l="1"/>
  <c r="AD3259" i="15" s="1"/>
  <c r="W3260" i="15"/>
  <c r="X3260" i="15" s="1"/>
  <c r="Z3260" i="15" s="1"/>
  <c r="AA3259" i="15"/>
  <c r="AJ3257" i="15"/>
  <c r="D679" i="11" s="1"/>
  <c r="AI3257" i="15"/>
  <c r="C679" i="11" s="1"/>
  <c r="K3260" i="15"/>
  <c r="M3260" i="15" s="1"/>
  <c r="B3262" i="15"/>
  <c r="V3261" i="15"/>
  <c r="U3261" i="15"/>
  <c r="Y3261" i="15"/>
  <c r="J3261" i="15"/>
  <c r="E3261" i="15"/>
  <c r="F3261" i="15" s="1"/>
  <c r="G3261" i="15" s="1"/>
  <c r="C3261" i="15" s="1"/>
  <c r="D3261" i="15" s="1"/>
  <c r="H3261" i="15" s="1"/>
  <c r="AF3261" i="15" s="1"/>
  <c r="E675" i="11"/>
  <c r="I3261" i="15"/>
  <c r="N3261" i="15"/>
  <c r="O3261" i="15" s="1"/>
  <c r="P3261" i="15" s="1"/>
  <c r="L3261" i="15"/>
  <c r="S3261" i="15"/>
  <c r="AG3258" i="15"/>
  <c r="AE3258" i="15"/>
  <c r="Q3260" i="15"/>
  <c r="R3260" i="15" s="1"/>
  <c r="T3260" i="15" s="1"/>
  <c r="AB3260" i="15" s="1"/>
  <c r="AG3259" i="15" l="1"/>
  <c r="AC3260" i="15"/>
  <c r="AD3260" i="15" s="1"/>
  <c r="AE3260" i="15" s="1"/>
  <c r="AA3260" i="15"/>
  <c r="AE3259" i="15"/>
  <c r="AH3259" i="15" s="1"/>
  <c r="AJ3259" i="15" s="1"/>
  <c r="D677" i="11" s="1"/>
  <c r="AH3258" i="15"/>
  <c r="AJ3258" i="15" s="1"/>
  <c r="D678" i="11" s="1"/>
  <c r="W3261" i="15"/>
  <c r="X3261" i="15" s="1"/>
  <c r="B3263" i="15"/>
  <c r="V3262" i="15"/>
  <c r="U3262" i="15"/>
  <c r="Y3262" i="15"/>
  <c r="J3262" i="15"/>
  <c r="E3262" i="15"/>
  <c r="F3262" i="15" s="1"/>
  <c r="G3262" i="15" s="1"/>
  <c r="C3262" i="15" s="1"/>
  <c r="D3262" i="15" s="1"/>
  <c r="H3262" i="15" s="1"/>
  <c r="AF3262" i="15" s="1"/>
  <c r="E674" i="11"/>
  <c r="I3262" i="15"/>
  <c r="N3262" i="15"/>
  <c r="O3262" i="15" s="1"/>
  <c r="P3262" i="15" s="1"/>
  <c r="L3262" i="15"/>
  <c r="S3262" i="15"/>
  <c r="Q3261" i="15"/>
  <c r="R3261" i="15" s="1"/>
  <c r="T3261" i="15" s="1"/>
  <c r="AB3261" i="15" s="1"/>
  <c r="K3261" i="15"/>
  <c r="M3261" i="15" s="1"/>
  <c r="AC3261" i="15" l="1"/>
  <c r="AD3261" i="15" s="1"/>
  <c r="AG3260" i="15"/>
  <c r="AH3260" i="15" s="1"/>
  <c r="AJ3260" i="15" s="1"/>
  <c r="D676" i="11" s="1"/>
  <c r="AI3259" i="15"/>
  <c r="C677" i="11" s="1"/>
  <c r="W3262" i="15"/>
  <c r="X3262" i="15" s="1"/>
  <c r="Z3262" i="15" s="1"/>
  <c r="AI3258" i="15"/>
  <c r="C678" i="11" s="1"/>
  <c r="Q3262" i="15"/>
  <c r="R3262" i="15" s="1"/>
  <c r="T3262" i="15" s="1"/>
  <c r="AB3262" i="15" s="1"/>
  <c r="K3262" i="15"/>
  <c r="M3262" i="15" s="1"/>
  <c r="B3264" i="15"/>
  <c r="V3263" i="15"/>
  <c r="U3263" i="15"/>
  <c r="Y3263" i="15"/>
  <c r="J3263" i="15"/>
  <c r="E3263" i="15"/>
  <c r="F3263" i="15" s="1"/>
  <c r="G3263" i="15" s="1"/>
  <c r="C3263" i="15" s="1"/>
  <c r="D3263" i="15" s="1"/>
  <c r="H3263" i="15" s="1"/>
  <c r="AF3263" i="15" s="1"/>
  <c r="E673" i="11"/>
  <c r="I3263" i="15"/>
  <c r="N3263" i="15"/>
  <c r="O3263" i="15" s="1"/>
  <c r="P3263" i="15" s="1"/>
  <c r="L3263" i="15"/>
  <c r="S3263" i="15"/>
  <c r="AA3261" i="15"/>
  <c r="Z3261" i="15"/>
  <c r="AC3262" i="15" l="1"/>
  <c r="AD3262" i="15" s="1"/>
  <c r="AE3261" i="15"/>
  <c r="AI3260" i="15"/>
  <c r="C676" i="11" s="1"/>
  <c r="W3263" i="15"/>
  <c r="X3263" i="15" s="1"/>
  <c r="AA3263" i="15" s="1"/>
  <c r="AA3262" i="15"/>
  <c r="Q3263" i="15"/>
  <c r="R3263" i="15" s="1"/>
  <c r="T3263" i="15" s="1"/>
  <c r="AB3263" i="15" s="1"/>
  <c r="B3265" i="15"/>
  <c r="V3264" i="15"/>
  <c r="U3264" i="15"/>
  <c r="Y3264" i="15"/>
  <c r="J3264" i="15"/>
  <c r="E3264" i="15"/>
  <c r="F3264" i="15" s="1"/>
  <c r="G3264" i="15" s="1"/>
  <c r="C3264" i="15" s="1"/>
  <c r="D3264" i="15" s="1"/>
  <c r="H3264" i="15" s="1"/>
  <c r="AF3264" i="15" s="1"/>
  <c r="E672" i="11"/>
  <c r="I3264" i="15"/>
  <c r="N3264" i="15"/>
  <c r="O3264" i="15" s="1"/>
  <c r="P3264" i="15" s="1"/>
  <c r="L3264" i="15"/>
  <c r="S3264" i="15"/>
  <c r="AG3261" i="15"/>
  <c r="AH3261" i="15" s="1"/>
  <c r="K3263" i="15"/>
  <c r="M3263" i="15" s="1"/>
  <c r="AE3262" i="15" l="1"/>
  <c r="AH3262" i="15" s="1"/>
  <c r="AG3262" i="15"/>
  <c r="Z3263" i="15"/>
  <c r="AJ3261" i="15"/>
  <c r="D675" i="11" s="1"/>
  <c r="AI3261" i="15"/>
  <c r="C675" i="11" s="1"/>
  <c r="K3264" i="15"/>
  <c r="M3264" i="15" s="1"/>
  <c r="W3264" i="15"/>
  <c r="X3264" i="15" s="1"/>
  <c r="B3266" i="15"/>
  <c r="V3265" i="15"/>
  <c r="U3265" i="15"/>
  <c r="Y3265" i="15"/>
  <c r="J3265" i="15"/>
  <c r="E3265" i="15"/>
  <c r="F3265" i="15" s="1"/>
  <c r="G3265" i="15" s="1"/>
  <c r="C3265" i="15" s="1"/>
  <c r="D3265" i="15" s="1"/>
  <c r="H3265" i="15" s="1"/>
  <c r="AF3265" i="15" s="1"/>
  <c r="E671" i="11"/>
  <c r="I3265" i="15"/>
  <c r="N3265" i="15"/>
  <c r="O3265" i="15" s="1"/>
  <c r="P3265" i="15" s="1"/>
  <c r="L3265" i="15"/>
  <c r="S3265" i="15"/>
  <c r="AC3263" i="15"/>
  <c r="AD3263" i="15" s="1"/>
  <c r="AG3263" i="15" s="1"/>
  <c r="Q3264" i="15"/>
  <c r="R3264" i="15" s="1"/>
  <c r="T3264" i="15" s="1"/>
  <c r="AB3264" i="15" s="1"/>
  <c r="AC3264" i="15" l="1"/>
  <c r="AD3264" i="15" s="1"/>
  <c r="W3265" i="15"/>
  <c r="X3265" i="15" s="1"/>
  <c r="AA3265" i="15" s="1"/>
  <c r="AE3263" i="15"/>
  <c r="AH3263" i="15" s="1"/>
  <c r="B3267" i="15"/>
  <c r="V3266" i="15"/>
  <c r="U3266" i="15"/>
  <c r="Y3266" i="15"/>
  <c r="J3266" i="15"/>
  <c r="E3266" i="15"/>
  <c r="F3266" i="15" s="1"/>
  <c r="G3266" i="15" s="1"/>
  <c r="C3266" i="15" s="1"/>
  <c r="D3266" i="15" s="1"/>
  <c r="H3266" i="15" s="1"/>
  <c r="AF3266" i="15" s="1"/>
  <c r="E670" i="11"/>
  <c r="I3266" i="15"/>
  <c r="N3266" i="15"/>
  <c r="O3266" i="15" s="1"/>
  <c r="P3266" i="15" s="1"/>
  <c r="L3266" i="15"/>
  <c r="S3266" i="15"/>
  <c r="Q3265" i="15"/>
  <c r="R3265" i="15" s="1"/>
  <c r="T3265" i="15" s="1"/>
  <c r="AB3265" i="15" s="1"/>
  <c r="AJ3262" i="15"/>
  <c r="D674" i="11" s="1"/>
  <c r="AI3262" i="15"/>
  <c r="C674" i="11" s="1"/>
  <c r="AA3264" i="15"/>
  <c r="Z3264" i="15"/>
  <c r="K3265" i="15"/>
  <c r="M3265" i="15" s="1"/>
  <c r="AC3265" i="15" l="1"/>
  <c r="AD3265" i="15" s="1"/>
  <c r="AG3265" i="15" s="1"/>
  <c r="AG3264" i="15"/>
  <c r="W3266" i="15"/>
  <c r="X3266" i="15" s="1"/>
  <c r="Z3266" i="15" s="1"/>
  <c r="Z3265" i="15"/>
  <c r="Q3266" i="15"/>
  <c r="R3266" i="15" s="1"/>
  <c r="T3266" i="15" s="1"/>
  <c r="AB3266" i="15" s="1"/>
  <c r="B3268" i="15"/>
  <c r="V3267" i="15"/>
  <c r="U3267" i="15"/>
  <c r="Y3267" i="15"/>
  <c r="J3267" i="15"/>
  <c r="E3267" i="15"/>
  <c r="F3267" i="15" s="1"/>
  <c r="G3267" i="15" s="1"/>
  <c r="C3267" i="15" s="1"/>
  <c r="D3267" i="15" s="1"/>
  <c r="H3267" i="15" s="1"/>
  <c r="AF3267" i="15" s="1"/>
  <c r="E669" i="11"/>
  <c r="I3267" i="15"/>
  <c r="N3267" i="15"/>
  <c r="O3267" i="15" s="1"/>
  <c r="P3267" i="15" s="1"/>
  <c r="L3267" i="15"/>
  <c r="S3267" i="15"/>
  <c r="AI3263" i="15"/>
  <c r="C673" i="11" s="1"/>
  <c r="AJ3263" i="15"/>
  <c r="D673" i="11" s="1"/>
  <c r="K3266" i="15"/>
  <c r="M3266" i="15" s="1"/>
  <c r="AE3264" i="15"/>
  <c r="AH3264" i="15" s="1"/>
  <c r="AE3265" i="15" l="1"/>
  <c r="AH3265" i="15" s="1"/>
  <c r="AI3265" i="15" s="1"/>
  <c r="C671" i="11" s="1"/>
  <c r="W3267" i="15"/>
  <c r="X3267" i="15" s="1"/>
  <c r="Z3267" i="15" s="1"/>
  <c r="AA3266" i="15"/>
  <c r="AJ3264" i="15"/>
  <c r="D672" i="11" s="1"/>
  <c r="AI3264" i="15"/>
  <c r="C672" i="11" s="1"/>
  <c r="B3269" i="15"/>
  <c r="V3268" i="15"/>
  <c r="U3268" i="15"/>
  <c r="Y3268" i="15"/>
  <c r="J3268" i="15"/>
  <c r="E3268" i="15"/>
  <c r="F3268" i="15" s="1"/>
  <c r="G3268" i="15" s="1"/>
  <c r="C3268" i="15" s="1"/>
  <c r="D3268" i="15" s="1"/>
  <c r="H3268" i="15" s="1"/>
  <c r="AF3268" i="15" s="1"/>
  <c r="E668" i="11"/>
  <c r="I3268" i="15"/>
  <c r="N3268" i="15"/>
  <c r="O3268" i="15" s="1"/>
  <c r="P3268" i="15" s="1"/>
  <c r="L3268" i="15"/>
  <c r="S3268" i="15"/>
  <c r="AC3266" i="15"/>
  <c r="AD3266" i="15" s="1"/>
  <c r="Q3267" i="15"/>
  <c r="R3267" i="15" s="1"/>
  <c r="T3267" i="15" s="1"/>
  <c r="AB3267" i="15" s="1"/>
  <c r="K3267" i="15"/>
  <c r="M3267" i="15" s="1"/>
  <c r="AC3267" i="15" l="1"/>
  <c r="AD3267" i="15" s="1"/>
  <c r="AJ3265" i="15"/>
  <c r="D671" i="11" s="1"/>
  <c r="AG3266" i="15"/>
  <c r="W3268" i="15"/>
  <c r="X3268" i="15" s="1"/>
  <c r="Z3268" i="15" s="1"/>
  <c r="AA3267" i="15"/>
  <c r="B3270" i="15"/>
  <c r="V3269" i="15"/>
  <c r="U3269" i="15"/>
  <c r="Y3269" i="15"/>
  <c r="J3269" i="15"/>
  <c r="E3269" i="15"/>
  <c r="F3269" i="15" s="1"/>
  <c r="G3269" i="15" s="1"/>
  <c r="C3269" i="15" s="1"/>
  <c r="D3269" i="15" s="1"/>
  <c r="H3269" i="15" s="1"/>
  <c r="AF3269" i="15" s="1"/>
  <c r="E667" i="11"/>
  <c r="I3269" i="15"/>
  <c r="N3269" i="15"/>
  <c r="O3269" i="15" s="1"/>
  <c r="P3269" i="15" s="1"/>
  <c r="L3269" i="15"/>
  <c r="S3269" i="15"/>
  <c r="AE3266" i="15"/>
  <c r="AH3266" i="15" s="1"/>
  <c r="Q3268" i="15"/>
  <c r="R3268" i="15" s="1"/>
  <c r="T3268" i="15" s="1"/>
  <c r="AB3268" i="15" s="1"/>
  <c r="K3268" i="15"/>
  <c r="M3268" i="15" s="1"/>
  <c r="AC3268" i="15" l="1"/>
  <c r="AD3268" i="15" s="1"/>
  <c r="AG3267" i="15"/>
  <c r="AE3267" i="15"/>
  <c r="AH3267" i="15" s="1"/>
  <c r="AJ3267" i="15" s="1"/>
  <c r="D669" i="11" s="1"/>
  <c r="AA3268" i="15"/>
  <c r="Q3269" i="15"/>
  <c r="R3269" i="15" s="1"/>
  <c r="T3269" i="15" s="1"/>
  <c r="AB3269" i="15" s="1"/>
  <c r="K3269" i="15"/>
  <c r="M3269" i="15" s="1"/>
  <c r="W3269" i="15"/>
  <c r="X3269" i="15" s="1"/>
  <c r="AI3266" i="15"/>
  <c r="C670" i="11" s="1"/>
  <c r="AJ3266" i="15"/>
  <c r="D670" i="11" s="1"/>
  <c r="B3271" i="15"/>
  <c r="V3270" i="15"/>
  <c r="U3270" i="15"/>
  <c r="Y3270" i="15"/>
  <c r="J3270" i="15"/>
  <c r="E3270" i="15"/>
  <c r="F3270" i="15" s="1"/>
  <c r="G3270" i="15" s="1"/>
  <c r="C3270" i="15" s="1"/>
  <c r="D3270" i="15" s="1"/>
  <c r="H3270" i="15" s="1"/>
  <c r="AF3270" i="15" s="1"/>
  <c r="E666" i="11"/>
  <c r="I3270" i="15"/>
  <c r="N3270" i="15"/>
  <c r="O3270" i="15" s="1"/>
  <c r="P3270" i="15" s="1"/>
  <c r="L3270" i="15"/>
  <c r="S3270" i="15"/>
  <c r="AC3269" i="15" l="1"/>
  <c r="AD3269" i="15" s="1"/>
  <c r="AE3268" i="15"/>
  <c r="AG3268" i="15"/>
  <c r="AI3267" i="15"/>
  <c r="C669" i="11" s="1"/>
  <c r="W3270" i="15"/>
  <c r="X3270" i="15" s="1"/>
  <c r="Z3270" i="15" s="1"/>
  <c r="B3272" i="15"/>
  <c r="V3271" i="15"/>
  <c r="U3271" i="15"/>
  <c r="Y3271" i="15"/>
  <c r="J3271" i="15"/>
  <c r="E3271" i="15"/>
  <c r="F3271" i="15" s="1"/>
  <c r="G3271" i="15" s="1"/>
  <c r="C3271" i="15" s="1"/>
  <c r="D3271" i="15" s="1"/>
  <c r="H3271" i="15" s="1"/>
  <c r="AF3271" i="15" s="1"/>
  <c r="E665" i="11"/>
  <c r="I3271" i="15"/>
  <c r="N3271" i="15"/>
  <c r="O3271" i="15" s="1"/>
  <c r="P3271" i="15" s="1"/>
  <c r="L3271" i="15"/>
  <c r="S3271" i="15"/>
  <c r="Q3270" i="15"/>
  <c r="R3270" i="15" s="1"/>
  <c r="T3270" i="15" s="1"/>
  <c r="AB3270" i="15" s="1"/>
  <c r="AA3269" i="15"/>
  <c r="Z3269" i="15"/>
  <c r="K3270" i="15"/>
  <c r="M3270" i="15" s="1"/>
  <c r="AE3269" i="15" l="1"/>
  <c r="AH3268" i="15"/>
  <c r="AJ3268" i="15" s="1"/>
  <c r="D668" i="11" s="1"/>
  <c r="AA3270" i="15"/>
  <c r="W3271" i="15"/>
  <c r="X3271" i="15" s="1"/>
  <c r="AA3271" i="15" s="1"/>
  <c r="AC3270" i="15"/>
  <c r="AD3270" i="15" s="1"/>
  <c r="B3273" i="15"/>
  <c r="V3272" i="15"/>
  <c r="U3272" i="15"/>
  <c r="Y3272" i="15"/>
  <c r="J3272" i="15"/>
  <c r="E3272" i="15"/>
  <c r="F3272" i="15" s="1"/>
  <c r="G3272" i="15" s="1"/>
  <c r="C3272" i="15" s="1"/>
  <c r="D3272" i="15" s="1"/>
  <c r="H3272" i="15" s="1"/>
  <c r="AF3272" i="15" s="1"/>
  <c r="E664" i="11"/>
  <c r="I3272" i="15"/>
  <c r="N3272" i="15"/>
  <c r="O3272" i="15" s="1"/>
  <c r="P3272" i="15" s="1"/>
  <c r="L3272" i="15"/>
  <c r="S3272" i="15"/>
  <c r="AG3269" i="15"/>
  <c r="AH3269" i="15" s="1"/>
  <c r="Q3271" i="15"/>
  <c r="R3271" i="15" s="1"/>
  <c r="T3271" i="15" s="1"/>
  <c r="AB3271" i="15" s="1"/>
  <c r="AC3271" i="15" s="1"/>
  <c r="AD3271" i="15" s="1"/>
  <c r="K3271" i="15"/>
  <c r="M3271" i="15" s="1"/>
  <c r="AI3268" i="15" l="1"/>
  <c r="C668" i="11" s="1"/>
  <c r="Z3271" i="15"/>
  <c r="AG3270" i="15"/>
  <c r="Q3272" i="15"/>
  <c r="AE3270" i="15"/>
  <c r="AH3270" i="15" s="1"/>
  <c r="AJ3270" i="15" s="1"/>
  <c r="D666" i="11" s="1"/>
  <c r="AE3271" i="15"/>
  <c r="AG3271" i="15"/>
  <c r="K3272" i="15"/>
  <c r="M3272" i="15" s="1"/>
  <c r="W3272" i="15"/>
  <c r="X3272" i="15" s="1"/>
  <c r="B3274" i="15"/>
  <c r="V3273" i="15"/>
  <c r="U3273" i="15"/>
  <c r="Y3273" i="15"/>
  <c r="J3273" i="15"/>
  <c r="E3273" i="15"/>
  <c r="F3273" i="15" s="1"/>
  <c r="G3273" i="15" s="1"/>
  <c r="C3273" i="15" s="1"/>
  <c r="D3273" i="15" s="1"/>
  <c r="H3273" i="15" s="1"/>
  <c r="AF3273" i="15" s="1"/>
  <c r="E663" i="11"/>
  <c r="I3273" i="15"/>
  <c r="N3273" i="15"/>
  <c r="O3273" i="15" s="1"/>
  <c r="P3273" i="15" s="1"/>
  <c r="L3273" i="15"/>
  <c r="S3273" i="15"/>
  <c r="AI3269" i="15"/>
  <c r="C667" i="11" s="1"/>
  <c r="AJ3269" i="15"/>
  <c r="D667" i="11" s="1"/>
  <c r="R3272" i="15"/>
  <c r="T3272" i="15" s="1"/>
  <c r="AB3272" i="15" s="1"/>
  <c r="AC3272" i="15" l="1"/>
  <c r="AD3272" i="15" s="1"/>
  <c r="AH3271" i="15"/>
  <c r="AI3271" i="15" s="1"/>
  <c r="C665" i="11" s="1"/>
  <c r="AI3270" i="15"/>
  <c r="C666" i="11" s="1"/>
  <c r="W3273" i="15"/>
  <c r="X3273" i="15" s="1"/>
  <c r="B3275" i="15"/>
  <c r="V3274" i="15"/>
  <c r="U3274" i="15"/>
  <c r="Y3274" i="15"/>
  <c r="J3274" i="15"/>
  <c r="E3274" i="15"/>
  <c r="F3274" i="15" s="1"/>
  <c r="G3274" i="15" s="1"/>
  <c r="C3274" i="15" s="1"/>
  <c r="D3274" i="15" s="1"/>
  <c r="H3274" i="15" s="1"/>
  <c r="AF3274" i="15" s="1"/>
  <c r="E662" i="11"/>
  <c r="I3274" i="15"/>
  <c r="N3274" i="15"/>
  <c r="O3274" i="15" s="1"/>
  <c r="P3274" i="15" s="1"/>
  <c r="L3274" i="15"/>
  <c r="S3274" i="15"/>
  <c r="Z3272" i="15"/>
  <c r="AA3272" i="15"/>
  <c r="K3273" i="15"/>
  <c r="M3273" i="15" s="1"/>
  <c r="Q3273" i="15"/>
  <c r="R3273" i="15" s="1"/>
  <c r="T3273" i="15" s="1"/>
  <c r="AB3273" i="15" s="1"/>
  <c r="AG3272" i="15" l="1"/>
  <c r="AC3273" i="15"/>
  <c r="AD3273" i="15" s="1"/>
  <c r="W3274" i="15"/>
  <c r="X3274" i="15" s="1"/>
  <c r="AA3274" i="15" s="1"/>
  <c r="Q3274" i="15"/>
  <c r="R3274" i="15" s="1"/>
  <c r="T3274" i="15" s="1"/>
  <c r="AB3274" i="15" s="1"/>
  <c r="AJ3271" i="15"/>
  <c r="D665" i="11" s="1"/>
  <c r="K3274" i="15"/>
  <c r="M3274" i="15" s="1"/>
  <c r="B3276" i="15"/>
  <c r="V3275" i="15"/>
  <c r="U3275" i="15"/>
  <c r="Y3275" i="15"/>
  <c r="J3275" i="15"/>
  <c r="E3275" i="15"/>
  <c r="F3275" i="15" s="1"/>
  <c r="G3275" i="15" s="1"/>
  <c r="C3275" i="15" s="1"/>
  <c r="D3275" i="15" s="1"/>
  <c r="H3275" i="15" s="1"/>
  <c r="AF3275" i="15" s="1"/>
  <c r="E661" i="11"/>
  <c r="I3275" i="15"/>
  <c r="N3275" i="15"/>
  <c r="O3275" i="15" s="1"/>
  <c r="P3275" i="15" s="1"/>
  <c r="L3275" i="15"/>
  <c r="S3275" i="15"/>
  <c r="AA3273" i="15"/>
  <c r="Z3273" i="15"/>
  <c r="AE3272" i="15"/>
  <c r="AH3272" i="15" s="1"/>
  <c r="AE3273" i="15" l="1"/>
  <c r="AC3274" i="15"/>
  <c r="AD3274" i="15" s="1"/>
  <c r="AE3274" i="15" s="1"/>
  <c r="W3275" i="15"/>
  <c r="X3275" i="15" s="1"/>
  <c r="AA3275" i="15" s="1"/>
  <c r="Z3274" i="15"/>
  <c r="B3277" i="15"/>
  <c r="V3276" i="15"/>
  <c r="U3276" i="15"/>
  <c r="Y3276" i="15"/>
  <c r="J3276" i="15"/>
  <c r="E3276" i="15"/>
  <c r="F3276" i="15" s="1"/>
  <c r="G3276" i="15" s="1"/>
  <c r="C3276" i="15" s="1"/>
  <c r="D3276" i="15" s="1"/>
  <c r="H3276" i="15" s="1"/>
  <c r="AF3276" i="15" s="1"/>
  <c r="E660" i="11"/>
  <c r="I3276" i="15"/>
  <c r="N3276" i="15"/>
  <c r="O3276" i="15" s="1"/>
  <c r="P3276" i="15" s="1"/>
  <c r="L3276" i="15"/>
  <c r="S3276" i="15"/>
  <c r="AJ3272" i="15"/>
  <c r="D664" i="11" s="1"/>
  <c r="AI3272" i="15"/>
  <c r="C664" i="11" s="1"/>
  <c r="Q3275" i="15"/>
  <c r="R3275" i="15" s="1"/>
  <c r="T3275" i="15" s="1"/>
  <c r="AB3275" i="15" s="1"/>
  <c r="AG3273" i="15"/>
  <c r="AH3273" i="15" s="1"/>
  <c r="K3275" i="15"/>
  <c r="M3275" i="15" s="1"/>
  <c r="AG3274" i="15" l="1"/>
  <c r="AH3274" i="15" s="1"/>
  <c r="W3276" i="15"/>
  <c r="X3276" i="15" s="1"/>
  <c r="Z3276" i="15" s="1"/>
  <c r="Z3275" i="15"/>
  <c r="Q3276" i="15"/>
  <c r="R3276" i="15" s="1"/>
  <c r="T3276" i="15" s="1"/>
  <c r="AB3276" i="15" s="1"/>
  <c r="AC3275" i="15"/>
  <c r="AD3275" i="15" s="1"/>
  <c r="AE3275" i="15" s="1"/>
  <c r="AJ3273" i="15"/>
  <c r="D663" i="11" s="1"/>
  <c r="AI3273" i="15"/>
  <c r="C663" i="11" s="1"/>
  <c r="K3276" i="15"/>
  <c r="M3276" i="15" s="1"/>
  <c r="B3278" i="15"/>
  <c r="V3277" i="15"/>
  <c r="U3277" i="15"/>
  <c r="Y3277" i="15"/>
  <c r="J3277" i="15"/>
  <c r="E3277" i="15"/>
  <c r="F3277" i="15" s="1"/>
  <c r="G3277" i="15" s="1"/>
  <c r="C3277" i="15" s="1"/>
  <c r="D3277" i="15" s="1"/>
  <c r="H3277" i="15" s="1"/>
  <c r="AF3277" i="15" s="1"/>
  <c r="E659" i="11"/>
  <c r="I3277" i="15"/>
  <c r="N3277" i="15"/>
  <c r="O3277" i="15" s="1"/>
  <c r="P3277" i="15" s="1"/>
  <c r="L3277" i="15"/>
  <c r="S3277" i="15"/>
  <c r="AJ3274" i="15" l="1"/>
  <c r="D662" i="11" s="1"/>
  <c r="AI3274" i="15"/>
  <c r="C662" i="11" s="1"/>
  <c r="AA3276" i="15"/>
  <c r="AG3275" i="15"/>
  <c r="AH3275" i="15" s="1"/>
  <c r="AJ3275" i="15" s="1"/>
  <c r="D661" i="11" s="1"/>
  <c r="W3277" i="15"/>
  <c r="X3277" i="15" s="1"/>
  <c r="B3279" i="15"/>
  <c r="V3278" i="15"/>
  <c r="U3278" i="15"/>
  <c r="Y3278" i="15"/>
  <c r="J3278" i="15"/>
  <c r="E3278" i="15"/>
  <c r="F3278" i="15" s="1"/>
  <c r="G3278" i="15" s="1"/>
  <c r="C3278" i="15" s="1"/>
  <c r="D3278" i="15" s="1"/>
  <c r="H3278" i="15" s="1"/>
  <c r="AF3278" i="15" s="1"/>
  <c r="E658" i="11"/>
  <c r="I3278" i="15"/>
  <c r="N3278" i="15"/>
  <c r="O3278" i="15" s="1"/>
  <c r="P3278" i="15" s="1"/>
  <c r="L3278" i="15"/>
  <c r="S3278" i="15"/>
  <c r="AC3276" i="15"/>
  <c r="AD3276" i="15" s="1"/>
  <c r="Q3277" i="15"/>
  <c r="R3277" i="15" s="1"/>
  <c r="T3277" i="15" s="1"/>
  <c r="AB3277" i="15" s="1"/>
  <c r="AC3277" i="15" s="1"/>
  <c r="AD3277" i="15" s="1"/>
  <c r="K3277" i="15"/>
  <c r="M3277" i="15" s="1"/>
  <c r="AE3276" i="15" l="1"/>
  <c r="W3278" i="15"/>
  <c r="X3278" i="15" s="1"/>
  <c r="AA3278" i="15" s="1"/>
  <c r="AI3275" i="15"/>
  <c r="C661" i="11" s="1"/>
  <c r="Q3278" i="15"/>
  <c r="R3278" i="15" s="1"/>
  <c r="T3278" i="15" s="1"/>
  <c r="AB3278" i="15" s="1"/>
  <c r="K3278" i="15"/>
  <c r="M3278" i="15" s="1"/>
  <c r="AG3276" i="15"/>
  <c r="AH3276" i="15" s="1"/>
  <c r="B3280" i="15"/>
  <c r="V3279" i="15"/>
  <c r="U3279" i="15"/>
  <c r="Y3279" i="15"/>
  <c r="J3279" i="15"/>
  <c r="E3279" i="15"/>
  <c r="F3279" i="15" s="1"/>
  <c r="G3279" i="15" s="1"/>
  <c r="C3279" i="15" s="1"/>
  <c r="D3279" i="15" s="1"/>
  <c r="H3279" i="15" s="1"/>
  <c r="AF3279" i="15" s="1"/>
  <c r="E657" i="11"/>
  <c r="I3279" i="15"/>
  <c r="N3279" i="15"/>
  <c r="O3279" i="15" s="1"/>
  <c r="P3279" i="15" s="1"/>
  <c r="L3279" i="15"/>
  <c r="S3279" i="15"/>
  <c r="AA3277" i="15"/>
  <c r="AE3277" i="15" s="1"/>
  <c r="Z3277" i="15"/>
  <c r="AC3278" i="15" l="1"/>
  <c r="AD3278" i="15" s="1"/>
  <c r="AE3278" i="15" s="1"/>
  <c r="Z3278" i="15"/>
  <c r="AJ3276" i="15"/>
  <c r="D660" i="11" s="1"/>
  <c r="AI3276" i="15"/>
  <c r="C660" i="11" s="1"/>
  <c r="W3279" i="15"/>
  <c r="X3279" i="15" s="1"/>
  <c r="B3281" i="15"/>
  <c r="V3280" i="15"/>
  <c r="U3280" i="15"/>
  <c r="Y3280" i="15"/>
  <c r="J3280" i="15"/>
  <c r="E3280" i="15"/>
  <c r="F3280" i="15" s="1"/>
  <c r="G3280" i="15" s="1"/>
  <c r="C3280" i="15" s="1"/>
  <c r="D3280" i="15" s="1"/>
  <c r="H3280" i="15" s="1"/>
  <c r="AF3280" i="15" s="1"/>
  <c r="E656" i="11"/>
  <c r="I3280" i="15"/>
  <c r="N3280" i="15"/>
  <c r="O3280" i="15" s="1"/>
  <c r="P3280" i="15" s="1"/>
  <c r="L3280" i="15"/>
  <c r="S3280" i="15"/>
  <c r="Q3279" i="15"/>
  <c r="R3279" i="15" s="1"/>
  <c r="T3279" i="15" s="1"/>
  <c r="AB3279" i="15" s="1"/>
  <c r="K3279" i="15"/>
  <c r="M3279" i="15" s="1"/>
  <c r="AG3277" i="15"/>
  <c r="AH3277" i="15" s="1"/>
  <c r="AC3279" i="15" l="1"/>
  <c r="AD3279" i="15" s="1"/>
  <c r="AG3278" i="15"/>
  <c r="AH3278" i="15" s="1"/>
  <c r="AJ3278" i="15" s="1"/>
  <c r="D658" i="11" s="1"/>
  <c r="W3280" i="15"/>
  <c r="X3280" i="15" s="1"/>
  <c r="Z3280" i="15" s="1"/>
  <c r="Q3280" i="15"/>
  <c r="R3280" i="15" s="1"/>
  <c r="T3280" i="15" s="1"/>
  <c r="AB3280" i="15" s="1"/>
  <c r="B3282" i="15"/>
  <c r="V3281" i="15"/>
  <c r="U3281" i="15"/>
  <c r="Y3281" i="15"/>
  <c r="J3281" i="15"/>
  <c r="E3281" i="15"/>
  <c r="F3281" i="15" s="1"/>
  <c r="G3281" i="15" s="1"/>
  <c r="C3281" i="15" s="1"/>
  <c r="D3281" i="15" s="1"/>
  <c r="H3281" i="15" s="1"/>
  <c r="AF3281" i="15" s="1"/>
  <c r="E655" i="11"/>
  <c r="I3281" i="15"/>
  <c r="N3281" i="15"/>
  <c r="O3281" i="15" s="1"/>
  <c r="P3281" i="15" s="1"/>
  <c r="L3281" i="15"/>
  <c r="S3281" i="15"/>
  <c r="AJ3277" i="15"/>
  <c r="D659" i="11" s="1"/>
  <c r="AI3277" i="15"/>
  <c r="C659" i="11" s="1"/>
  <c r="Z3279" i="15"/>
  <c r="AA3279" i="15"/>
  <c r="K3280" i="15"/>
  <c r="M3280" i="15" s="1"/>
  <c r="AE3279" i="15" l="1"/>
  <c r="W3281" i="15"/>
  <c r="X3281" i="15" s="1"/>
  <c r="Z3281" i="15" s="1"/>
  <c r="AA3280" i="15"/>
  <c r="AI3278" i="15"/>
  <c r="C658" i="11" s="1"/>
  <c r="B3283" i="15"/>
  <c r="V3282" i="15"/>
  <c r="U3282" i="15"/>
  <c r="Y3282" i="15"/>
  <c r="J3282" i="15"/>
  <c r="E3282" i="15"/>
  <c r="F3282" i="15" s="1"/>
  <c r="G3282" i="15" s="1"/>
  <c r="C3282" i="15" s="1"/>
  <c r="D3282" i="15" s="1"/>
  <c r="H3282" i="15" s="1"/>
  <c r="AF3282" i="15" s="1"/>
  <c r="E654" i="11"/>
  <c r="I3282" i="15"/>
  <c r="N3282" i="15"/>
  <c r="O3282" i="15" s="1"/>
  <c r="P3282" i="15" s="1"/>
  <c r="L3282" i="15"/>
  <c r="S3282" i="15"/>
  <c r="AC3280" i="15"/>
  <c r="AD3280" i="15" s="1"/>
  <c r="Q3281" i="15"/>
  <c r="R3281" i="15" s="1"/>
  <c r="T3281" i="15" s="1"/>
  <c r="AB3281" i="15" s="1"/>
  <c r="AG3279" i="15"/>
  <c r="AH3279" i="15" s="1"/>
  <c r="K3281" i="15"/>
  <c r="M3281" i="15" s="1"/>
  <c r="AC3281" i="15" l="1"/>
  <c r="AD3281" i="15" s="1"/>
  <c r="W3282" i="15"/>
  <c r="X3282" i="15" s="1"/>
  <c r="Z3282" i="15" s="1"/>
  <c r="AA3281" i="15"/>
  <c r="Q3282" i="15"/>
  <c r="R3282" i="15" s="1"/>
  <c r="T3282" i="15" s="1"/>
  <c r="AB3282" i="15" s="1"/>
  <c r="AJ3279" i="15"/>
  <c r="D657" i="11" s="1"/>
  <c r="AI3279" i="15"/>
  <c r="C657" i="11" s="1"/>
  <c r="K3282" i="15"/>
  <c r="M3282" i="15" s="1"/>
  <c r="AE3280" i="15"/>
  <c r="AG3280" i="15"/>
  <c r="B3284" i="15"/>
  <c r="V3283" i="15"/>
  <c r="U3283" i="15"/>
  <c r="Y3283" i="15"/>
  <c r="J3283" i="15"/>
  <c r="E3283" i="15"/>
  <c r="F3283" i="15" s="1"/>
  <c r="G3283" i="15" s="1"/>
  <c r="C3283" i="15" s="1"/>
  <c r="D3283" i="15" s="1"/>
  <c r="H3283" i="15" s="1"/>
  <c r="AF3283" i="15" s="1"/>
  <c r="E653" i="11"/>
  <c r="I3283" i="15"/>
  <c r="N3283" i="15"/>
  <c r="O3283" i="15" s="1"/>
  <c r="P3283" i="15" s="1"/>
  <c r="L3283" i="15"/>
  <c r="S3283" i="15"/>
  <c r="AC3282" i="15" l="1"/>
  <c r="AD3282" i="15" s="1"/>
  <c r="AG3281" i="15"/>
  <c r="AE3281" i="15"/>
  <c r="AH3281" i="15" s="1"/>
  <c r="AJ3281" i="15" s="1"/>
  <c r="D655" i="11" s="1"/>
  <c r="AA3282" i="15"/>
  <c r="W3283" i="15"/>
  <c r="X3283" i="15" s="1"/>
  <c r="AA3283" i="15" s="1"/>
  <c r="Q3283" i="15"/>
  <c r="R3283" i="15" s="1"/>
  <c r="T3283" i="15" s="1"/>
  <c r="AB3283" i="15" s="1"/>
  <c r="B3285" i="15"/>
  <c r="V3284" i="15"/>
  <c r="U3284" i="15"/>
  <c r="Y3284" i="15"/>
  <c r="J3284" i="15"/>
  <c r="E3284" i="15"/>
  <c r="F3284" i="15" s="1"/>
  <c r="G3284" i="15" s="1"/>
  <c r="C3284" i="15" s="1"/>
  <c r="D3284" i="15" s="1"/>
  <c r="H3284" i="15" s="1"/>
  <c r="AF3284" i="15" s="1"/>
  <c r="E652" i="11"/>
  <c r="I3284" i="15"/>
  <c r="N3284" i="15"/>
  <c r="O3284" i="15" s="1"/>
  <c r="P3284" i="15" s="1"/>
  <c r="L3284" i="15"/>
  <c r="S3284" i="15"/>
  <c r="AH3280" i="15"/>
  <c r="K3283" i="15"/>
  <c r="M3283" i="15" s="1"/>
  <c r="AG3282" i="15" l="1"/>
  <c r="W3284" i="15"/>
  <c r="X3284" i="15" s="1"/>
  <c r="Z3284" i="15" s="1"/>
  <c r="AI3281" i="15"/>
  <c r="C655" i="11" s="1"/>
  <c r="Z3283" i="15"/>
  <c r="AE3282" i="15"/>
  <c r="AH3282" i="15" s="1"/>
  <c r="K3284" i="15"/>
  <c r="M3284" i="15" s="1"/>
  <c r="B3286" i="15"/>
  <c r="V3285" i="15"/>
  <c r="U3285" i="15"/>
  <c r="Y3285" i="15"/>
  <c r="J3285" i="15"/>
  <c r="E3285" i="15"/>
  <c r="F3285" i="15" s="1"/>
  <c r="G3285" i="15" s="1"/>
  <c r="C3285" i="15" s="1"/>
  <c r="D3285" i="15" s="1"/>
  <c r="H3285" i="15" s="1"/>
  <c r="AF3285" i="15" s="1"/>
  <c r="E651" i="11"/>
  <c r="I3285" i="15"/>
  <c r="N3285" i="15"/>
  <c r="O3285" i="15" s="1"/>
  <c r="P3285" i="15" s="1"/>
  <c r="L3285" i="15"/>
  <c r="S3285" i="15"/>
  <c r="AC3283" i="15"/>
  <c r="AD3283" i="15" s="1"/>
  <c r="Q3284" i="15"/>
  <c r="R3284" i="15" s="1"/>
  <c r="T3284" i="15" s="1"/>
  <c r="AB3284" i="15" s="1"/>
  <c r="AI3280" i="15"/>
  <c r="C656" i="11" s="1"/>
  <c r="AJ3280" i="15"/>
  <c r="D656" i="11" s="1"/>
  <c r="AC3284" i="15" l="1"/>
  <c r="AD3284" i="15" s="1"/>
  <c r="AI3282" i="15"/>
  <c r="C654" i="11" s="1"/>
  <c r="AJ3282" i="15"/>
  <c r="D654" i="11" s="1"/>
  <c r="AA3284" i="15"/>
  <c r="W3285" i="15"/>
  <c r="X3285" i="15" s="1"/>
  <c r="AA3285" i="15" s="1"/>
  <c r="B3287" i="15"/>
  <c r="V3286" i="15"/>
  <c r="U3286" i="15"/>
  <c r="Y3286" i="15"/>
  <c r="J3286" i="15"/>
  <c r="E3286" i="15"/>
  <c r="F3286" i="15" s="1"/>
  <c r="G3286" i="15" s="1"/>
  <c r="C3286" i="15" s="1"/>
  <c r="D3286" i="15" s="1"/>
  <c r="H3286" i="15" s="1"/>
  <c r="AF3286" i="15" s="1"/>
  <c r="E650" i="11"/>
  <c r="I3286" i="15"/>
  <c r="N3286" i="15"/>
  <c r="O3286" i="15" s="1"/>
  <c r="P3286" i="15" s="1"/>
  <c r="L3286" i="15"/>
  <c r="S3286" i="15"/>
  <c r="Q3285" i="15"/>
  <c r="R3285" i="15" s="1"/>
  <c r="T3285" i="15" s="1"/>
  <c r="AB3285" i="15" s="1"/>
  <c r="AC3285" i="15" s="1"/>
  <c r="AD3285" i="15" s="1"/>
  <c r="AG3283" i="15"/>
  <c r="AE3283" i="15"/>
  <c r="K3285" i="15"/>
  <c r="M3285" i="15" s="1"/>
  <c r="AE3284" i="15" l="1"/>
  <c r="AG3284" i="15"/>
  <c r="AH3284" i="15" s="1"/>
  <c r="AI3284" i="15" s="1"/>
  <c r="C652" i="11" s="1"/>
  <c r="Z3285" i="15"/>
  <c r="W3286" i="15"/>
  <c r="X3286" i="15" s="1"/>
  <c r="Z3286" i="15" s="1"/>
  <c r="AH3283" i="15"/>
  <c r="AI3283" i="15" s="1"/>
  <c r="C653" i="11" s="1"/>
  <c r="AG3285" i="15"/>
  <c r="AE3285" i="15"/>
  <c r="AH3285" i="15" s="1"/>
  <c r="K3286" i="15"/>
  <c r="M3286" i="15" s="1"/>
  <c r="B3288" i="15"/>
  <c r="V3287" i="15"/>
  <c r="U3287" i="15"/>
  <c r="Y3287" i="15"/>
  <c r="J3287" i="15"/>
  <c r="E3287" i="15"/>
  <c r="F3287" i="15" s="1"/>
  <c r="G3287" i="15" s="1"/>
  <c r="C3287" i="15" s="1"/>
  <c r="D3287" i="15" s="1"/>
  <c r="H3287" i="15" s="1"/>
  <c r="AF3287" i="15" s="1"/>
  <c r="E649" i="11"/>
  <c r="I3287" i="15"/>
  <c r="N3287" i="15"/>
  <c r="O3287" i="15" s="1"/>
  <c r="P3287" i="15" s="1"/>
  <c r="L3287" i="15"/>
  <c r="S3287" i="15"/>
  <c r="Q3286" i="15"/>
  <c r="R3286" i="15" s="1"/>
  <c r="T3286" i="15" s="1"/>
  <c r="AB3286" i="15" s="1"/>
  <c r="AC3286" i="15" l="1"/>
  <c r="AD3286" i="15" s="1"/>
  <c r="AG3286" i="15" s="1"/>
  <c r="K3287" i="15"/>
  <c r="AA3286" i="15"/>
  <c r="W3287" i="15"/>
  <c r="X3287" i="15" s="1"/>
  <c r="AA3287" i="15" s="1"/>
  <c r="AJ3284" i="15"/>
  <c r="D652" i="11" s="1"/>
  <c r="AJ3283" i="15"/>
  <c r="D653" i="11" s="1"/>
  <c r="B3289" i="15"/>
  <c r="V3288" i="15"/>
  <c r="U3288" i="15"/>
  <c r="Y3288" i="15"/>
  <c r="J3288" i="15"/>
  <c r="E3288" i="15"/>
  <c r="F3288" i="15" s="1"/>
  <c r="G3288" i="15" s="1"/>
  <c r="C3288" i="15" s="1"/>
  <c r="D3288" i="15" s="1"/>
  <c r="H3288" i="15" s="1"/>
  <c r="AF3288" i="15" s="1"/>
  <c r="E648" i="11"/>
  <c r="I3288" i="15"/>
  <c r="N3288" i="15"/>
  <c r="O3288" i="15" s="1"/>
  <c r="P3288" i="15" s="1"/>
  <c r="L3288" i="15"/>
  <c r="S3288" i="15"/>
  <c r="M3287" i="15"/>
  <c r="Q3287" i="15"/>
  <c r="R3287" i="15" s="1"/>
  <c r="T3287" i="15" s="1"/>
  <c r="AB3287" i="15" s="1"/>
  <c r="AI3285" i="15"/>
  <c r="C651" i="11" s="1"/>
  <c r="AJ3285" i="15"/>
  <c r="D651" i="11" s="1"/>
  <c r="AE3286" i="15" l="1"/>
  <c r="AH3286" i="15" s="1"/>
  <c r="AJ3286" i="15" s="1"/>
  <c r="D650" i="11" s="1"/>
  <c r="AC3287" i="15"/>
  <c r="AD3287" i="15" s="1"/>
  <c r="AE3287" i="15" s="1"/>
  <c r="Z3287" i="15"/>
  <c r="W3288" i="15"/>
  <c r="X3288" i="15" s="1"/>
  <c r="AA3288" i="15" s="1"/>
  <c r="K3288" i="15"/>
  <c r="M3288" i="15" s="1"/>
  <c r="B3290" i="15"/>
  <c r="V3289" i="15"/>
  <c r="U3289" i="15"/>
  <c r="Y3289" i="15"/>
  <c r="J3289" i="15"/>
  <c r="E3289" i="15"/>
  <c r="F3289" i="15" s="1"/>
  <c r="G3289" i="15" s="1"/>
  <c r="C3289" i="15" s="1"/>
  <c r="D3289" i="15" s="1"/>
  <c r="H3289" i="15" s="1"/>
  <c r="AF3289" i="15" s="1"/>
  <c r="E647" i="11"/>
  <c r="I3289" i="15"/>
  <c r="N3289" i="15"/>
  <c r="O3289" i="15" s="1"/>
  <c r="P3289" i="15" s="1"/>
  <c r="L3289" i="15"/>
  <c r="S3289" i="15"/>
  <c r="Q3288" i="15"/>
  <c r="R3288" i="15" s="1"/>
  <c r="T3288" i="15" s="1"/>
  <c r="AB3288" i="15" s="1"/>
  <c r="AG3287" i="15" l="1"/>
  <c r="AH3287" i="15" s="1"/>
  <c r="AC3288" i="15"/>
  <c r="AD3288" i="15" s="1"/>
  <c r="AG3288" i="15" s="1"/>
  <c r="Z3288" i="15"/>
  <c r="AI3286" i="15"/>
  <c r="C650" i="11" s="1"/>
  <c r="W3289" i="15"/>
  <c r="X3289" i="15" s="1"/>
  <c r="B3291" i="15"/>
  <c r="V3290" i="15"/>
  <c r="U3290" i="15"/>
  <c r="Y3290" i="15"/>
  <c r="J3290" i="15"/>
  <c r="E3290" i="15"/>
  <c r="F3290" i="15" s="1"/>
  <c r="G3290" i="15" s="1"/>
  <c r="C3290" i="15" s="1"/>
  <c r="D3290" i="15" s="1"/>
  <c r="H3290" i="15" s="1"/>
  <c r="AF3290" i="15" s="1"/>
  <c r="E646" i="11"/>
  <c r="I3290" i="15"/>
  <c r="N3290" i="15"/>
  <c r="O3290" i="15" s="1"/>
  <c r="P3290" i="15" s="1"/>
  <c r="L3290" i="15"/>
  <c r="S3290" i="15"/>
  <c r="Q3289" i="15"/>
  <c r="R3289" i="15" s="1"/>
  <c r="T3289" i="15" s="1"/>
  <c r="AB3289" i="15" s="1"/>
  <c r="K3289" i="15"/>
  <c r="M3289" i="15" s="1"/>
  <c r="AI3287" i="15" l="1"/>
  <c r="C649" i="11" s="1"/>
  <c r="AJ3287" i="15"/>
  <c r="D649" i="11" s="1"/>
  <c r="AE3288" i="15"/>
  <c r="AH3288" i="15" s="1"/>
  <c r="AJ3288" i="15" s="1"/>
  <c r="D648" i="11" s="1"/>
  <c r="AC3289" i="15"/>
  <c r="AD3289" i="15" s="1"/>
  <c r="W3290" i="15"/>
  <c r="X3290" i="15" s="1"/>
  <c r="Z3290" i="15" s="1"/>
  <c r="Q3290" i="15"/>
  <c r="B3292" i="15"/>
  <c r="V3291" i="15"/>
  <c r="U3291" i="15"/>
  <c r="Y3291" i="15"/>
  <c r="J3291" i="15"/>
  <c r="E3291" i="15"/>
  <c r="F3291" i="15" s="1"/>
  <c r="G3291" i="15" s="1"/>
  <c r="C3291" i="15" s="1"/>
  <c r="D3291" i="15" s="1"/>
  <c r="H3291" i="15" s="1"/>
  <c r="AF3291" i="15" s="1"/>
  <c r="E645" i="11"/>
  <c r="I3291" i="15"/>
  <c r="N3291" i="15"/>
  <c r="O3291" i="15" s="1"/>
  <c r="P3291" i="15" s="1"/>
  <c r="L3291" i="15"/>
  <c r="S3291" i="15"/>
  <c r="AA3289" i="15"/>
  <c r="Z3289" i="15"/>
  <c r="R3290" i="15"/>
  <c r="T3290" i="15" s="1"/>
  <c r="AB3290" i="15" s="1"/>
  <c r="AC3290" i="15" s="1"/>
  <c r="AD3290" i="15" s="1"/>
  <c r="K3290" i="15"/>
  <c r="M3290" i="15" s="1"/>
  <c r="AI3288" i="15" l="1"/>
  <c r="C648" i="11" s="1"/>
  <c r="AG3289" i="15"/>
  <c r="W3291" i="15"/>
  <c r="X3291" i="15" s="1"/>
  <c r="AA3291" i="15" s="1"/>
  <c r="AA3290" i="15"/>
  <c r="AE3290" i="15" s="1"/>
  <c r="B3293" i="15"/>
  <c r="V3292" i="15"/>
  <c r="U3292" i="15"/>
  <c r="Y3292" i="15"/>
  <c r="J3292" i="15"/>
  <c r="E3292" i="15"/>
  <c r="F3292" i="15" s="1"/>
  <c r="G3292" i="15" s="1"/>
  <c r="C3292" i="15" s="1"/>
  <c r="D3292" i="15" s="1"/>
  <c r="H3292" i="15" s="1"/>
  <c r="AF3292" i="15" s="1"/>
  <c r="E644" i="11"/>
  <c r="I3292" i="15"/>
  <c r="N3292" i="15"/>
  <c r="O3292" i="15" s="1"/>
  <c r="P3292" i="15" s="1"/>
  <c r="L3292" i="15"/>
  <c r="S3292" i="15"/>
  <c r="Q3291" i="15"/>
  <c r="R3291" i="15" s="1"/>
  <c r="T3291" i="15" s="1"/>
  <c r="AB3291" i="15" s="1"/>
  <c r="AE3289" i="15"/>
  <c r="AH3289" i="15" s="1"/>
  <c r="K3291" i="15"/>
  <c r="M3291" i="15" s="1"/>
  <c r="W3292" i="15" l="1"/>
  <c r="X3292" i="15" s="1"/>
  <c r="Z3292" i="15" s="1"/>
  <c r="Z3291" i="15"/>
  <c r="AG3290" i="15"/>
  <c r="AH3290" i="15" s="1"/>
  <c r="AI3290" i="15" s="1"/>
  <c r="C646" i="11" s="1"/>
  <c r="AC3291" i="15"/>
  <c r="AD3291" i="15" s="1"/>
  <c r="AG3291" i="15" s="1"/>
  <c r="AJ3289" i="15"/>
  <c r="D647" i="11" s="1"/>
  <c r="AI3289" i="15"/>
  <c r="C647" i="11" s="1"/>
  <c r="B3294" i="15"/>
  <c r="V3293" i="15"/>
  <c r="U3293" i="15"/>
  <c r="Y3293" i="15"/>
  <c r="J3293" i="15"/>
  <c r="E3293" i="15"/>
  <c r="F3293" i="15" s="1"/>
  <c r="G3293" i="15" s="1"/>
  <c r="C3293" i="15" s="1"/>
  <c r="D3293" i="15" s="1"/>
  <c r="H3293" i="15" s="1"/>
  <c r="AF3293" i="15" s="1"/>
  <c r="E643" i="11"/>
  <c r="I3293" i="15"/>
  <c r="N3293" i="15"/>
  <c r="O3293" i="15" s="1"/>
  <c r="P3293" i="15" s="1"/>
  <c r="L3293" i="15"/>
  <c r="S3293" i="15"/>
  <c r="Q3292" i="15"/>
  <c r="R3292" i="15" s="1"/>
  <c r="T3292" i="15" s="1"/>
  <c r="AB3292" i="15" s="1"/>
  <c r="K3292" i="15"/>
  <c r="M3292" i="15" s="1"/>
  <c r="AC3292" i="15" l="1"/>
  <c r="AD3292" i="15" s="1"/>
  <c r="AA3292" i="15"/>
  <c r="AJ3290" i="15"/>
  <c r="D646" i="11" s="1"/>
  <c r="AE3291" i="15"/>
  <c r="AH3291" i="15" s="1"/>
  <c r="AI3291" i="15" s="1"/>
  <c r="C645" i="11" s="1"/>
  <c r="W3293" i="15"/>
  <c r="X3293" i="15" s="1"/>
  <c r="B3295" i="15"/>
  <c r="V3294" i="15"/>
  <c r="U3294" i="15"/>
  <c r="Y3294" i="15"/>
  <c r="J3294" i="15"/>
  <c r="E3294" i="15"/>
  <c r="F3294" i="15" s="1"/>
  <c r="G3294" i="15" s="1"/>
  <c r="C3294" i="15" s="1"/>
  <c r="D3294" i="15" s="1"/>
  <c r="H3294" i="15" s="1"/>
  <c r="AF3294" i="15" s="1"/>
  <c r="E642" i="11"/>
  <c r="I3294" i="15"/>
  <c r="N3294" i="15"/>
  <c r="O3294" i="15" s="1"/>
  <c r="P3294" i="15" s="1"/>
  <c r="L3294" i="15"/>
  <c r="S3294" i="15"/>
  <c r="Q3293" i="15"/>
  <c r="R3293" i="15" s="1"/>
  <c r="T3293" i="15" s="1"/>
  <c r="AB3293" i="15" s="1"/>
  <c r="K3293" i="15"/>
  <c r="M3293" i="15" s="1"/>
  <c r="AC3293" i="15" l="1"/>
  <c r="AD3293" i="15" s="1"/>
  <c r="AE3292" i="15"/>
  <c r="W3294" i="15"/>
  <c r="X3294" i="15" s="1"/>
  <c r="AA3294" i="15" s="1"/>
  <c r="AG3292" i="15"/>
  <c r="AH3292" i="15" s="1"/>
  <c r="AJ3292" i="15" s="1"/>
  <c r="D644" i="11" s="1"/>
  <c r="Q3294" i="15"/>
  <c r="R3294" i="15" s="1"/>
  <c r="T3294" i="15" s="1"/>
  <c r="AB3294" i="15" s="1"/>
  <c r="AJ3291" i="15"/>
  <c r="D645" i="11" s="1"/>
  <c r="K3294" i="15"/>
  <c r="M3294" i="15" s="1"/>
  <c r="B3296" i="15"/>
  <c r="V3295" i="15"/>
  <c r="U3295" i="15"/>
  <c r="Y3295" i="15"/>
  <c r="J3295" i="15"/>
  <c r="E3295" i="15"/>
  <c r="F3295" i="15" s="1"/>
  <c r="G3295" i="15" s="1"/>
  <c r="C3295" i="15" s="1"/>
  <c r="D3295" i="15" s="1"/>
  <c r="H3295" i="15" s="1"/>
  <c r="AF3295" i="15" s="1"/>
  <c r="E641" i="11"/>
  <c r="I3295" i="15"/>
  <c r="N3295" i="15"/>
  <c r="O3295" i="15" s="1"/>
  <c r="P3295" i="15" s="1"/>
  <c r="L3295" i="15"/>
  <c r="S3295" i="15"/>
  <c r="AA3293" i="15"/>
  <c r="Z3293" i="15"/>
  <c r="AE3293" i="15" l="1"/>
  <c r="Z3294" i="15"/>
  <c r="AI3292" i="15"/>
  <c r="C644" i="11" s="1"/>
  <c r="W3295" i="15"/>
  <c r="X3295" i="15" s="1"/>
  <c r="Z3295" i="15" s="1"/>
  <c r="B3297" i="15"/>
  <c r="V3296" i="15"/>
  <c r="U3296" i="15"/>
  <c r="Y3296" i="15"/>
  <c r="J3296" i="15"/>
  <c r="E3296" i="15"/>
  <c r="F3296" i="15" s="1"/>
  <c r="G3296" i="15" s="1"/>
  <c r="C3296" i="15" s="1"/>
  <c r="D3296" i="15" s="1"/>
  <c r="H3296" i="15" s="1"/>
  <c r="AF3296" i="15" s="1"/>
  <c r="E640" i="11"/>
  <c r="I3296" i="15"/>
  <c r="N3296" i="15"/>
  <c r="O3296" i="15" s="1"/>
  <c r="P3296" i="15" s="1"/>
  <c r="L3296" i="15"/>
  <c r="S3296" i="15"/>
  <c r="AC3294" i="15"/>
  <c r="AD3294" i="15" s="1"/>
  <c r="AG3294" i="15" s="1"/>
  <c r="AG3293" i="15"/>
  <c r="AH3293" i="15" s="1"/>
  <c r="Q3295" i="15"/>
  <c r="R3295" i="15" s="1"/>
  <c r="T3295" i="15" s="1"/>
  <c r="AB3295" i="15" s="1"/>
  <c r="K3295" i="15"/>
  <c r="M3295" i="15" s="1"/>
  <c r="AC3295" i="15" l="1"/>
  <c r="AD3295" i="15" s="1"/>
  <c r="W3296" i="15"/>
  <c r="X3296" i="15" s="1"/>
  <c r="Z3296" i="15" s="1"/>
  <c r="AA3295" i="15"/>
  <c r="K3296" i="15"/>
  <c r="M3296" i="15" s="1"/>
  <c r="AJ3293" i="15"/>
  <c r="D643" i="11" s="1"/>
  <c r="AI3293" i="15"/>
  <c r="C643" i="11" s="1"/>
  <c r="AE3294" i="15"/>
  <c r="AH3294" i="15" s="1"/>
  <c r="B3298" i="15"/>
  <c r="V3297" i="15"/>
  <c r="U3297" i="15"/>
  <c r="Y3297" i="15"/>
  <c r="J3297" i="15"/>
  <c r="E3297" i="15"/>
  <c r="F3297" i="15" s="1"/>
  <c r="G3297" i="15" s="1"/>
  <c r="C3297" i="15" s="1"/>
  <c r="D3297" i="15" s="1"/>
  <c r="H3297" i="15" s="1"/>
  <c r="AF3297" i="15" s="1"/>
  <c r="E639" i="11"/>
  <c r="I3297" i="15"/>
  <c r="N3297" i="15"/>
  <c r="O3297" i="15" s="1"/>
  <c r="P3297" i="15" s="1"/>
  <c r="L3297" i="15"/>
  <c r="S3297" i="15"/>
  <c r="Q3296" i="15"/>
  <c r="R3296" i="15" s="1"/>
  <c r="T3296" i="15" s="1"/>
  <c r="AB3296" i="15" s="1"/>
  <c r="K3297" i="15" l="1"/>
  <c r="AC3296" i="15"/>
  <c r="AD3296" i="15" s="1"/>
  <c r="AG3295" i="15"/>
  <c r="AA3296" i="15"/>
  <c r="AE3295" i="15"/>
  <c r="W3297" i="15"/>
  <c r="X3297" i="15" s="1"/>
  <c r="Z3297" i="15" s="1"/>
  <c r="B3299" i="15"/>
  <c r="V3298" i="15"/>
  <c r="U3298" i="15"/>
  <c r="Y3298" i="15"/>
  <c r="J3298" i="15"/>
  <c r="E3298" i="15"/>
  <c r="F3298" i="15" s="1"/>
  <c r="G3298" i="15" s="1"/>
  <c r="C3298" i="15" s="1"/>
  <c r="D3298" i="15" s="1"/>
  <c r="H3298" i="15" s="1"/>
  <c r="AF3298" i="15" s="1"/>
  <c r="E638" i="11"/>
  <c r="I3298" i="15"/>
  <c r="N3298" i="15"/>
  <c r="O3298" i="15" s="1"/>
  <c r="P3298" i="15" s="1"/>
  <c r="L3298" i="15"/>
  <c r="S3298" i="15"/>
  <c r="Q3297" i="15"/>
  <c r="R3297" i="15" s="1"/>
  <c r="T3297" i="15" s="1"/>
  <c r="AB3297" i="15" s="1"/>
  <c r="AJ3294" i="15"/>
  <c r="D642" i="11" s="1"/>
  <c r="AI3294" i="15"/>
  <c r="C642" i="11" s="1"/>
  <c r="M3297" i="15"/>
  <c r="AH3295" i="15" l="1"/>
  <c r="AI3295" i="15" s="1"/>
  <c r="C641" i="11" s="1"/>
  <c r="AG3296" i="15"/>
  <c r="AC3297" i="15"/>
  <c r="AD3297" i="15" s="1"/>
  <c r="AE3296" i="15"/>
  <c r="AH3296" i="15" s="1"/>
  <c r="AI3296" i="15" s="1"/>
  <c r="C640" i="11" s="1"/>
  <c r="AA3297" i="15"/>
  <c r="W3298" i="15"/>
  <c r="X3298" i="15" s="1"/>
  <c r="B3300" i="15"/>
  <c r="V3299" i="15"/>
  <c r="U3299" i="15"/>
  <c r="Y3299" i="15"/>
  <c r="J3299" i="15"/>
  <c r="E3299" i="15"/>
  <c r="F3299" i="15" s="1"/>
  <c r="G3299" i="15" s="1"/>
  <c r="C3299" i="15" s="1"/>
  <c r="D3299" i="15" s="1"/>
  <c r="H3299" i="15" s="1"/>
  <c r="AF3299" i="15" s="1"/>
  <c r="E637" i="11"/>
  <c r="I3299" i="15"/>
  <c r="N3299" i="15"/>
  <c r="O3299" i="15" s="1"/>
  <c r="P3299" i="15" s="1"/>
  <c r="L3299" i="15"/>
  <c r="S3299" i="15"/>
  <c r="Q3298" i="15"/>
  <c r="R3298" i="15" s="1"/>
  <c r="T3298" i="15" s="1"/>
  <c r="AB3298" i="15" s="1"/>
  <c r="K3298" i="15"/>
  <c r="M3298" i="15" s="1"/>
  <c r="AJ3295" i="15" l="1"/>
  <c r="D641" i="11" s="1"/>
  <c r="AC3298" i="15"/>
  <c r="AD3298" i="15" s="1"/>
  <c r="AE3297" i="15"/>
  <c r="W3299" i="15"/>
  <c r="X3299" i="15" s="1"/>
  <c r="AA3299" i="15" s="1"/>
  <c r="AG3297" i="15"/>
  <c r="AH3297" i="15" s="1"/>
  <c r="AJ3297" i="15" s="1"/>
  <c r="D639" i="11" s="1"/>
  <c r="Q3299" i="15"/>
  <c r="R3299" i="15" s="1"/>
  <c r="T3299" i="15" s="1"/>
  <c r="AB3299" i="15" s="1"/>
  <c r="AJ3296" i="15"/>
  <c r="D640" i="11" s="1"/>
  <c r="K3299" i="15"/>
  <c r="M3299" i="15" s="1"/>
  <c r="B3301" i="15"/>
  <c r="V3300" i="15"/>
  <c r="U3300" i="15"/>
  <c r="Y3300" i="15"/>
  <c r="J3300" i="15"/>
  <c r="E3300" i="15"/>
  <c r="F3300" i="15" s="1"/>
  <c r="G3300" i="15" s="1"/>
  <c r="C3300" i="15" s="1"/>
  <c r="D3300" i="15" s="1"/>
  <c r="H3300" i="15" s="1"/>
  <c r="AF3300" i="15" s="1"/>
  <c r="E636" i="11"/>
  <c r="I3300" i="15"/>
  <c r="N3300" i="15"/>
  <c r="O3300" i="15" s="1"/>
  <c r="P3300" i="15" s="1"/>
  <c r="L3300" i="15"/>
  <c r="S3300" i="15"/>
  <c r="Z3298" i="15"/>
  <c r="AA3298" i="15"/>
  <c r="AG3298" i="15" l="1"/>
  <c r="Z3299" i="15"/>
  <c r="W3300" i="15"/>
  <c r="X3300" i="15" s="1"/>
  <c r="Z3300" i="15" s="1"/>
  <c r="AI3297" i="15"/>
  <c r="C639" i="11" s="1"/>
  <c r="B3302" i="15"/>
  <c r="V3301" i="15"/>
  <c r="U3301" i="15"/>
  <c r="Y3301" i="15"/>
  <c r="J3301" i="15"/>
  <c r="E3301" i="15"/>
  <c r="F3301" i="15" s="1"/>
  <c r="G3301" i="15" s="1"/>
  <c r="C3301" i="15" s="1"/>
  <c r="D3301" i="15" s="1"/>
  <c r="H3301" i="15" s="1"/>
  <c r="AF3301" i="15" s="1"/>
  <c r="E635" i="11"/>
  <c r="I3301" i="15"/>
  <c r="N3301" i="15"/>
  <c r="O3301" i="15" s="1"/>
  <c r="P3301" i="15" s="1"/>
  <c r="L3301" i="15"/>
  <c r="S3301" i="15"/>
  <c r="AC3299" i="15"/>
  <c r="AD3299" i="15" s="1"/>
  <c r="Q3300" i="15"/>
  <c r="R3300" i="15" s="1"/>
  <c r="T3300" i="15" s="1"/>
  <c r="AB3300" i="15" s="1"/>
  <c r="AC3300" i="15" s="1"/>
  <c r="AD3300" i="15" s="1"/>
  <c r="K3300" i="15"/>
  <c r="M3300" i="15" s="1"/>
  <c r="AE3298" i="15"/>
  <c r="AH3298" i="15" s="1"/>
  <c r="W3301" i="15" l="1"/>
  <c r="X3301" i="15" s="1"/>
  <c r="Z3301" i="15" s="1"/>
  <c r="AA3300" i="15"/>
  <c r="AE3300" i="15" s="1"/>
  <c r="K3301" i="15"/>
  <c r="M3301" i="15" s="1"/>
  <c r="AJ3298" i="15"/>
  <c r="D638" i="11" s="1"/>
  <c r="AI3298" i="15"/>
  <c r="C638" i="11" s="1"/>
  <c r="B3303" i="15"/>
  <c r="V3302" i="15"/>
  <c r="U3302" i="15"/>
  <c r="Y3302" i="15"/>
  <c r="J3302" i="15"/>
  <c r="E3302" i="15"/>
  <c r="F3302" i="15" s="1"/>
  <c r="G3302" i="15" s="1"/>
  <c r="C3302" i="15" s="1"/>
  <c r="D3302" i="15" s="1"/>
  <c r="H3302" i="15" s="1"/>
  <c r="AF3302" i="15" s="1"/>
  <c r="E634" i="11"/>
  <c r="I3302" i="15"/>
  <c r="N3302" i="15"/>
  <c r="O3302" i="15" s="1"/>
  <c r="P3302" i="15" s="1"/>
  <c r="L3302" i="15"/>
  <c r="S3302" i="15"/>
  <c r="AG3299" i="15"/>
  <c r="AE3299" i="15"/>
  <c r="Q3301" i="15"/>
  <c r="R3301" i="15" s="1"/>
  <c r="T3301" i="15" s="1"/>
  <c r="AB3301" i="15" s="1"/>
  <c r="AC3301" i="15" l="1"/>
  <c r="AD3301" i="15" s="1"/>
  <c r="AG3300" i="15"/>
  <c r="AH3300" i="15" s="1"/>
  <c r="AI3300" i="15" s="1"/>
  <c r="C636" i="11" s="1"/>
  <c r="AH3299" i="15"/>
  <c r="AI3299" i="15" s="1"/>
  <c r="C637" i="11" s="1"/>
  <c r="AA3301" i="15"/>
  <c r="W3302" i="15"/>
  <c r="X3302" i="15" s="1"/>
  <c r="B3304" i="15"/>
  <c r="V3303" i="15"/>
  <c r="U3303" i="15"/>
  <c r="Y3303" i="15"/>
  <c r="J3303" i="15"/>
  <c r="E3303" i="15"/>
  <c r="F3303" i="15" s="1"/>
  <c r="G3303" i="15" s="1"/>
  <c r="C3303" i="15" s="1"/>
  <c r="D3303" i="15" s="1"/>
  <c r="H3303" i="15" s="1"/>
  <c r="AF3303" i="15" s="1"/>
  <c r="E633" i="11"/>
  <c r="I3303" i="15"/>
  <c r="N3303" i="15"/>
  <c r="O3303" i="15" s="1"/>
  <c r="P3303" i="15" s="1"/>
  <c r="L3303" i="15"/>
  <c r="S3303" i="15"/>
  <c r="Q3302" i="15"/>
  <c r="R3302" i="15" s="1"/>
  <c r="T3302" i="15" s="1"/>
  <c r="AB3302" i="15" s="1"/>
  <c r="K3302" i="15"/>
  <c r="M3302" i="15" s="1"/>
  <c r="AG3301" i="15" l="1"/>
  <c r="AJ3299" i="15"/>
  <c r="D637" i="11" s="1"/>
  <c r="W3303" i="15"/>
  <c r="X3303" i="15" s="1"/>
  <c r="Z3303" i="15" s="1"/>
  <c r="AE3301" i="15"/>
  <c r="AJ3300" i="15"/>
  <c r="D636" i="11" s="1"/>
  <c r="AC3302" i="15"/>
  <c r="AD3302" i="15" s="1"/>
  <c r="B3305" i="15"/>
  <c r="V3304" i="15"/>
  <c r="U3304" i="15"/>
  <c r="Y3304" i="15"/>
  <c r="J3304" i="15"/>
  <c r="E3304" i="15"/>
  <c r="F3304" i="15" s="1"/>
  <c r="G3304" i="15" s="1"/>
  <c r="C3304" i="15" s="1"/>
  <c r="D3304" i="15" s="1"/>
  <c r="H3304" i="15" s="1"/>
  <c r="AF3304" i="15" s="1"/>
  <c r="E632" i="11"/>
  <c r="I3304" i="15"/>
  <c r="N3304" i="15"/>
  <c r="O3304" i="15" s="1"/>
  <c r="P3304" i="15" s="1"/>
  <c r="L3304" i="15"/>
  <c r="S3304" i="15"/>
  <c r="Z3302" i="15"/>
  <c r="AA3302" i="15"/>
  <c r="Q3303" i="15"/>
  <c r="R3303" i="15" s="1"/>
  <c r="T3303" i="15" s="1"/>
  <c r="AB3303" i="15" s="1"/>
  <c r="K3303" i="15"/>
  <c r="M3303" i="15" s="1"/>
  <c r="AH3301" i="15" l="1"/>
  <c r="AI3301" i="15" s="1"/>
  <c r="C635" i="11" s="1"/>
  <c r="AC3303" i="15"/>
  <c r="AD3303" i="15" s="1"/>
  <c r="W3304" i="15"/>
  <c r="X3304" i="15" s="1"/>
  <c r="Z3304" i="15" s="1"/>
  <c r="AA3303" i="15"/>
  <c r="AG3302" i="15"/>
  <c r="B3306" i="15"/>
  <c r="V3305" i="15"/>
  <c r="U3305" i="15"/>
  <c r="Y3305" i="15"/>
  <c r="J3305" i="15"/>
  <c r="E3305" i="15"/>
  <c r="F3305" i="15" s="1"/>
  <c r="G3305" i="15" s="1"/>
  <c r="C3305" i="15" s="1"/>
  <c r="D3305" i="15" s="1"/>
  <c r="H3305" i="15" s="1"/>
  <c r="AF3305" i="15" s="1"/>
  <c r="E631" i="11"/>
  <c r="I3305" i="15"/>
  <c r="N3305" i="15"/>
  <c r="O3305" i="15" s="1"/>
  <c r="P3305" i="15" s="1"/>
  <c r="L3305" i="15"/>
  <c r="S3305" i="15"/>
  <c r="K3304" i="15"/>
  <c r="M3304" i="15" s="1"/>
  <c r="Q3304" i="15"/>
  <c r="R3304" i="15" s="1"/>
  <c r="T3304" i="15" s="1"/>
  <c r="AB3304" i="15" s="1"/>
  <c r="AE3302" i="15"/>
  <c r="AH3302" i="15" s="1"/>
  <c r="AJ3301" i="15" l="1"/>
  <c r="D635" i="11" s="1"/>
  <c r="AG3303" i="15"/>
  <c r="AA3304" i="15"/>
  <c r="AE3303" i="15"/>
  <c r="AH3303" i="15" s="1"/>
  <c r="AI3303" i="15" s="1"/>
  <c r="C633" i="11" s="1"/>
  <c r="W3305" i="15"/>
  <c r="X3305" i="15" s="1"/>
  <c r="AA3305" i="15" s="1"/>
  <c r="AC3304" i="15"/>
  <c r="AD3304" i="15" s="1"/>
  <c r="AJ3302" i="15"/>
  <c r="D634" i="11" s="1"/>
  <c r="AI3302" i="15"/>
  <c r="C634" i="11" s="1"/>
  <c r="B3307" i="15"/>
  <c r="V3306" i="15"/>
  <c r="U3306" i="15"/>
  <c r="Y3306" i="15"/>
  <c r="J3306" i="15"/>
  <c r="E3306" i="15"/>
  <c r="F3306" i="15" s="1"/>
  <c r="G3306" i="15" s="1"/>
  <c r="C3306" i="15" s="1"/>
  <c r="D3306" i="15" s="1"/>
  <c r="H3306" i="15" s="1"/>
  <c r="AF3306" i="15" s="1"/>
  <c r="E630" i="11"/>
  <c r="I3306" i="15"/>
  <c r="N3306" i="15"/>
  <c r="O3306" i="15" s="1"/>
  <c r="P3306" i="15" s="1"/>
  <c r="L3306" i="15"/>
  <c r="S3306" i="15"/>
  <c r="Q3305" i="15"/>
  <c r="R3305" i="15" s="1"/>
  <c r="T3305" i="15" s="1"/>
  <c r="AB3305" i="15" s="1"/>
  <c r="K3305" i="15"/>
  <c r="M3305" i="15" s="1"/>
  <c r="AC3305" i="15" l="1"/>
  <c r="AD3305" i="15" s="1"/>
  <c r="AG3305" i="15" s="1"/>
  <c r="Z3305" i="15"/>
  <c r="AJ3303" i="15"/>
  <c r="D633" i="11" s="1"/>
  <c r="AE3304" i="15"/>
  <c r="AG3304" i="15"/>
  <c r="W3306" i="15"/>
  <c r="X3306" i="15" s="1"/>
  <c r="B3308" i="15"/>
  <c r="V3307" i="15"/>
  <c r="U3307" i="15"/>
  <c r="Y3307" i="15"/>
  <c r="J3307" i="15"/>
  <c r="E3307" i="15"/>
  <c r="F3307" i="15" s="1"/>
  <c r="G3307" i="15" s="1"/>
  <c r="C3307" i="15" s="1"/>
  <c r="D3307" i="15" s="1"/>
  <c r="H3307" i="15" s="1"/>
  <c r="AF3307" i="15" s="1"/>
  <c r="E629" i="11"/>
  <c r="I3307" i="15"/>
  <c r="N3307" i="15"/>
  <c r="O3307" i="15" s="1"/>
  <c r="P3307" i="15" s="1"/>
  <c r="L3307" i="15"/>
  <c r="S3307" i="15"/>
  <c r="Q3306" i="15"/>
  <c r="R3306" i="15" s="1"/>
  <c r="T3306" i="15" s="1"/>
  <c r="AB3306" i="15" s="1"/>
  <c r="K3306" i="15"/>
  <c r="M3306" i="15" s="1"/>
  <c r="AE3305" i="15" l="1"/>
  <c r="AH3305" i="15" s="1"/>
  <c r="AI3305" i="15" s="1"/>
  <c r="C631" i="11" s="1"/>
  <c r="AC3306" i="15"/>
  <c r="AD3306" i="15" s="1"/>
  <c r="W3307" i="15"/>
  <c r="X3307" i="15" s="1"/>
  <c r="Z3307" i="15" s="1"/>
  <c r="AH3304" i="15"/>
  <c r="AJ3304" i="15" s="1"/>
  <c r="D632" i="11" s="1"/>
  <c r="B3309" i="15"/>
  <c r="V3308" i="15"/>
  <c r="U3308" i="15"/>
  <c r="Y3308" i="15"/>
  <c r="J3308" i="15"/>
  <c r="E3308" i="15"/>
  <c r="F3308" i="15" s="1"/>
  <c r="G3308" i="15" s="1"/>
  <c r="C3308" i="15" s="1"/>
  <c r="D3308" i="15" s="1"/>
  <c r="H3308" i="15" s="1"/>
  <c r="AF3308" i="15" s="1"/>
  <c r="E628" i="11"/>
  <c r="I3308" i="15"/>
  <c r="N3308" i="15"/>
  <c r="O3308" i="15" s="1"/>
  <c r="P3308" i="15" s="1"/>
  <c r="L3308" i="15"/>
  <c r="S3308" i="15"/>
  <c r="Z3306" i="15"/>
  <c r="AA3306" i="15"/>
  <c r="Q3307" i="15"/>
  <c r="R3307" i="15" s="1"/>
  <c r="T3307" i="15" s="1"/>
  <c r="AB3307" i="15" s="1"/>
  <c r="K3307" i="15"/>
  <c r="M3307" i="15" s="1"/>
  <c r="AJ3305" i="15" l="1"/>
  <c r="D631" i="11" s="1"/>
  <c r="AG3306" i="15"/>
  <c r="AC3307" i="15"/>
  <c r="AD3307" i="15" s="1"/>
  <c r="W3308" i="15"/>
  <c r="X3308" i="15" s="1"/>
  <c r="Z3308" i="15" s="1"/>
  <c r="AA3307" i="15"/>
  <c r="AI3304" i="15"/>
  <c r="C632" i="11" s="1"/>
  <c r="Q3308" i="15"/>
  <c r="R3308" i="15" s="1"/>
  <c r="T3308" i="15" s="1"/>
  <c r="AB3308" i="15" s="1"/>
  <c r="B3310" i="15"/>
  <c r="V3309" i="15"/>
  <c r="U3309" i="15"/>
  <c r="Y3309" i="15"/>
  <c r="J3309" i="15"/>
  <c r="E3309" i="15"/>
  <c r="F3309" i="15" s="1"/>
  <c r="G3309" i="15" s="1"/>
  <c r="C3309" i="15" s="1"/>
  <c r="D3309" i="15" s="1"/>
  <c r="H3309" i="15" s="1"/>
  <c r="AF3309" i="15" s="1"/>
  <c r="E627" i="11"/>
  <c r="I3309" i="15"/>
  <c r="N3309" i="15"/>
  <c r="O3309" i="15" s="1"/>
  <c r="P3309" i="15" s="1"/>
  <c r="L3309" i="15"/>
  <c r="S3309" i="15"/>
  <c r="AE3306" i="15"/>
  <c r="AH3306" i="15" s="1"/>
  <c r="K3308" i="15"/>
  <c r="M3308" i="15" s="1"/>
  <c r="AE3307" i="15" l="1"/>
  <c r="AG3307" i="15"/>
  <c r="AH3307" i="15" s="1"/>
  <c r="AI3307" i="15" s="1"/>
  <c r="C629" i="11" s="1"/>
  <c r="AA3308" i="15"/>
  <c r="W3309" i="15"/>
  <c r="X3309" i="15" s="1"/>
  <c r="AA3309" i="15" s="1"/>
  <c r="Q3309" i="15"/>
  <c r="R3309" i="15" s="1"/>
  <c r="T3309" i="15" s="1"/>
  <c r="AB3309" i="15" s="1"/>
  <c r="K3309" i="15"/>
  <c r="AJ3306" i="15"/>
  <c r="D630" i="11" s="1"/>
  <c r="AI3306" i="15"/>
  <c r="C630" i="11" s="1"/>
  <c r="B3311" i="15"/>
  <c r="V3310" i="15"/>
  <c r="U3310" i="15"/>
  <c r="Y3310" i="15"/>
  <c r="J3310" i="15"/>
  <c r="E3310" i="15"/>
  <c r="F3310" i="15" s="1"/>
  <c r="G3310" i="15" s="1"/>
  <c r="C3310" i="15" s="1"/>
  <c r="D3310" i="15" s="1"/>
  <c r="H3310" i="15" s="1"/>
  <c r="AF3310" i="15" s="1"/>
  <c r="E626" i="11"/>
  <c r="I3310" i="15"/>
  <c r="N3310" i="15"/>
  <c r="O3310" i="15" s="1"/>
  <c r="P3310" i="15" s="1"/>
  <c r="L3310" i="15"/>
  <c r="S3310" i="15"/>
  <c r="AC3308" i="15"/>
  <c r="AD3308" i="15" s="1"/>
  <c r="M3309" i="15"/>
  <c r="Z3309" i="15" l="1"/>
  <c r="AE3308" i="15"/>
  <c r="W3310" i="15"/>
  <c r="X3310" i="15" s="1"/>
  <c r="Z3310" i="15" s="1"/>
  <c r="AJ3307" i="15"/>
  <c r="D629" i="11" s="1"/>
  <c r="B3312" i="15"/>
  <c r="V3311" i="15"/>
  <c r="U3311" i="15"/>
  <c r="Y3311" i="15"/>
  <c r="J3311" i="15"/>
  <c r="E3311" i="15"/>
  <c r="F3311" i="15" s="1"/>
  <c r="G3311" i="15" s="1"/>
  <c r="C3311" i="15" s="1"/>
  <c r="D3311" i="15" s="1"/>
  <c r="H3311" i="15" s="1"/>
  <c r="AF3311" i="15" s="1"/>
  <c r="E625" i="11"/>
  <c r="I3311" i="15"/>
  <c r="N3311" i="15"/>
  <c r="O3311" i="15" s="1"/>
  <c r="P3311" i="15" s="1"/>
  <c r="L3311" i="15"/>
  <c r="S3311" i="15"/>
  <c r="AC3309" i="15"/>
  <c r="AD3309" i="15" s="1"/>
  <c r="AE3309" i="15" s="1"/>
  <c r="AG3308" i="15"/>
  <c r="AH3308" i="15" s="1"/>
  <c r="Q3310" i="15"/>
  <c r="R3310" i="15" s="1"/>
  <c r="T3310" i="15" s="1"/>
  <c r="AB3310" i="15" s="1"/>
  <c r="AC3310" i="15" s="1"/>
  <c r="AD3310" i="15" s="1"/>
  <c r="K3310" i="15"/>
  <c r="M3310" i="15" s="1"/>
  <c r="W3311" i="15" l="1"/>
  <c r="X3311" i="15" s="1"/>
  <c r="AA3311" i="15" s="1"/>
  <c r="AA3310" i="15"/>
  <c r="AE3310" i="15" s="1"/>
  <c r="Q3311" i="15"/>
  <c r="R3311" i="15" s="1"/>
  <c r="T3311" i="15" s="1"/>
  <c r="AB3311" i="15" s="1"/>
  <c r="K3311" i="15"/>
  <c r="M3311" i="15" s="1"/>
  <c r="AI3308" i="15"/>
  <c r="C628" i="11" s="1"/>
  <c r="AJ3308" i="15"/>
  <c r="D628" i="11" s="1"/>
  <c r="AG3309" i="15"/>
  <c r="AH3309" i="15" s="1"/>
  <c r="B3313" i="15"/>
  <c r="V3312" i="15"/>
  <c r="U3312" i="15"/>
  <c r="Y3312" i="15"/>
  <c r="J3312" i="15"/>
  <c r="E3312" i="15"/>
  <c r="F3312" i="15" s="1"/>
  <c r="G3312" i="15" s="1"/>
  <c r="C3312" i="15" s="1"/>
  <c r="D3312" i="15" s="1"/>
  <c r="H3312" i="15" s="1"/>
  <c r="AF3312" i="15" s="1"/>
  <c r="E624" i="11"/>
  <c r="I3312" i="15"/>
  <c r="N3312" i="15"/>
  <c r="O3312" i="15" s="1"/>
  <c r="P3312" i="15" s="1"/>
  <c r="L3312" i="15"/>
  <c r="S3312" i="15"/>
  <c r="AG3310" i="15" l="1"/>
  <c r="AH3310" i="15" s="1"/>
  <c r="AJ3310" i="15" s="1"/>
  <c r="D626" i="11" s="1"/>
  <c r="Z3311" i="15"/>
  <c r="W3312" i="15"/>
  <c r="X3312" i="15" s="1"/>
  <c r="Z3312" i="15" s="1"/>
  <c r="AC3311" i="15"/>
  <c r="AD3311" i="15" s="1"/>
  <c r="AE3311" i="15" s="1"/>
  <c r="B3314" i="15"/>
  <c r="V3313" i="15"/>
  <c r="U3313" i="15"/>
  <c r="Y3313" i="15"/>
  <c r="J3313" i="15"/>
  <c r="E3313" i="15"/>
  <c r="F3313" i="15" s="1"/>
  <c r="G3313" i="15" s="1"/>
  <c r="C3313" i="15" s="1"/>
  <c r="D3313" i="15" s="1"/>
  <c r="H3313" i="15" s="1"/>
  <c r="AF3313" i="15" s="1"/>
  <c r="E623" i="11"/>
  <c r="I3313" i="15"/>
  <c r="N3313" i="15"/>
  <c r="O3313" i="15" s="1"/>
  <c r="P3313" i="15" s="1"/>
  <c r="L3313" i="15"/>
  <c r="S3313" i="15"/>
  <c r="AI3309" i="15"/>
  <c r="C627" i="11" s="1"/>
  <c r="AJ3309" i="15"/>
  <c r="D627" i="11" s="1"/>
  <c r="Q3312" i="15"/>
  <c r="R3312" i="15" s="1"/>
  <c r="T3312" i="15" s="1"/>
  <c r="AB3312" i="15" s="1"/>
  <c r="K3312" i="15"/>
  <c r="M3312" i="15" s="1"/>
  <c r="AC3312" i="15" l="1"/>
  <c r="AD3312" i="15" s="1"/>
  <c r="AA3312" i="15"/>
  <c r="AI3310" i="15"/>
  <c r="C626" i="11" s="1"/>
  <c r="AG3311" i="15"/>
  <c r="AH3311" i="15" s="1"/>
  <c r="Q3313" i="15"/>
  <c r="R3313" i="15" s="1"/>
  <c r="T3313" i="15" s="1"/>
  <c r="AB3313" i="15" s="1"/>
  <c r="K3313" i="15"/>
  <c r="M3313" i="15" s="1"/>
  <c r="W3313" i="15"/>
  <c r="X3313" i="15" s="1"/>
  <c r="B3315" i="15"/>
  <c r="V3314" i="15"/>
  <c r="U3314" i="15"/>
  <c r="Y3314" i="15"/>
  <c r="J3314" i="15"/>
  <c r="E3314" i="15"/>
  <c r="F3314" i="15" s="1"/>
  <c r="G3314" i="15" s="1"/>
  <c r="C3314" i="15" s="1"/>
  <c r="D3314" i="15" s="1"/>
  <c r="H3314" i="15" s="1"/>
  <c r="AF3314" i="15" s="1"/>
  <c r="E622" i="11"/>
  <c r="I3314" i="15"/>
  <c r="N3314" i="15"/>
  <c r="O3314" i="15" s="1"/>
  <c r="P3314" i="15" s="1"/>
  <c r="L3314" i="15"/>
  <c r="S3314" i="15"/>
  <c r="AE3312" i="15" l="1"/>
  <c r="AG3312" i="15"/>
  <c r="W3314" i="15"/>
  <c r="X3314" i="15" s="1"/>
  <c r="Z3314" i="15" s="1"/>
  <c r="B3316" i="15"/>
  <c r="V3315" i="15"/>
  <c r="U3315" i="15"/>
  <c r="Y3315" i="15"/>
  <c r="J3315" i="15"/>
  <c r="E3315" i="15"/>
  <c r="F3315" i="15" s="1"/>
  <c r="G3315" i="15" s="1"/>
  <c r="C3315" i="15" s="1"/>
  <c r="D3315" i="15" s="1"/>
  <c r="H3315" i="15" s="1"/>
  <c r="AF3315" i="15" s="1"/>
  <c r="E621" i="11"/>
  <c r="I3315" i="15"/>
  <c r="N3315" i="15"/>
  <c r="O3315" i="15" s="1"/>
  <c r="P3315" i="15" s="1"/>
  <c r="L3315" i="15"/>
  <c r="S3315" i="15"/>
  <c r="AC3313" i="15"/>
  <c r="AD3313" i="15" s="1"/>
  <c r="AI3311" i="15"/>
  <c r="C625" i="11" s="1"/>
  <c r="AJ3311" i="15"/>
  <c r="D625" i="11" s="1"/>
  <c r="Z3313" i="15"/>
  <c r="AA3313" i="15"/>
  <c r="Q3314" i="15"/>
  <c r="R3314" i="15" s="1"/>
  <c r="T3314" i="15" s="1"/>
  <c r="AB3314" i="15" s="1"/>
  <c r="K3314" i="15"/>
  <c r="M3314" i="15" s="1"/>
  <c r="AH3312" i="15" l="1"/>
  <c r="AJ3312" i="15" s="1"/>
  <c r="D624" i="11" s="1"/>
  <c r="AC3314" i="15"/>
  <c r="AD3314" i="15" s="1"/>
  <c r="W3315" i="15"/>
  <c r="X3315" i="15" s="1"/>
  <c r="AA3315" i="15" s="1"/>
  <c r="AA3314" i="15"/>
  <c r="B3317" i="15"/>
  <c r="V3316" i="15"/>
  <c r="U3316" i="15"/>
  <c r="Y3316" i="15"/>
  <c r="J3316" i="15"/>
  <c r="E3316" i="15"/>
  <c r="F3316" i="15" s="1"/>
  <c r="G3316" i="15" s="1"/>
  <c r="C3316" i="15" s="1"/>
  <c r="D3316" i="15" s="1"/>
  <c r="H3316" i="15" s="1"/>
  <c r="AF3316" i="15" s="1"/>
  <c r="E620" i="11"/>
  <c r="I3316" i="15"/>
  <c r="N3316" i="15"/>
  <c r="O3316" i="15" s="1"/>
  <c r="P3316" i="15" s="1"/>
  <c r="L3316" i="15"/>
  <c r="S3316" i="15"/>
  <c r="AE3313" i="15"/>
  <c r="AG3313" i="15"/>
  <c r="Q3315" i="15"/>
  <c r="R3315" i="15" s="1"/>
  <c r="T3315" i="15" s="1"/>
  <c r="AB3315" i="15" s="1"/>
  <c r="K3315" i="15"/>
  <c r="M3315" i="15" s="1"/>
  <c r="AI3312" i="15" l="1"/>
  <c r="C624" i="11" s="1"/>
  <c r="AG3314" i="15"/>
  <c r="AC3315" i="15"/>
  <c r="AD3315" i="15" s="1"/>
  <c r="AG3315" i="15" s="1"/>
  <c r="Z3315" i="15"/>
  <c r="W3316" i="15"/>
  <c r="X3316" i="15" s="1"/>
  <c r="Z3316" i="15" s="1"/>
  <c r="AE3314" i="15"/>
  <c r="AH3314" i="15" s="1"/>
  <c r="AI3314" i="15" s="1"/>
  <c r="C622" i="11" s="1"/>
  <c r="Q3316" i="15"/>
  <c r="R3316" i="15" s="1"/>
  <c r="T3316" i="15" s="1"/>
  <c r="AB3316" i="15" s="1"/>
  <c r="B3318" i="15"/>
  <c r="V3317" i="15"/>
  <c r="U3317" i="15"/>
  <c r="Y3317" i="15"/>
  <c r="J3317" i="15"/>
  <c r="E3317" i="15"/>
  <c r="F3317" i="15" s="1"/>
  <c r="G3317" i="15" s="1"/>
  <c r="C3317" i="15" s="1"/>
  <c r="D3317" i="15" s="1"/>
  <c r="H3317" i="15" s="1"/>
  <c r="AF3317" i="15" s="1"/>
  <c r="E619" i="11"/>
  <c r="I3317" i="15"/>
  <c r="N3317" i="15"/>
  <c r="O3317" i="15" s="1"/>
  <c r="P3317" i="15" s="1"/>
  <c r="L3317" i="15"/>
  <c r="S3317" i="15"/>
  <c r="AH3313" i="15"/>
  <c r="K3316" i="15"/>
  <c r="M3316" i="15" s="1"/>
  <c r="AE3315" i="15" l="1"/>
  <c r="AH3315" i="15" s="1"/>
  <c r="AJ3315" i="15" s="1"/>
  <c r="D621" i="11" s="1"/>
  <c r="W3317" i="15"/>
  <c r="X3317" i="15" s="1"/>
  <c r="AA3317" i="15" s="1"/>
  <c r="AA3316" i="15"/>
  <c r="AJ3314" i="15"/>
  <c r="D622" i="11" s="1"/>
  <c r="AI3313" i="15"/>
  <c r="C623" i="11" s="1"/>
  <c r="AJ3313" i="15"/>
  <c r="D623" i="11" s="1"/>
  <c r="B3319" i="15"/>
  <c r="V3318" i="15"/>
  <c r="U3318" i="15"/>
  <c r="Y3318" i="15"/>
  <c r="J3318" i="15"/>
  <c r="E3318" i="15"/>
  <c r="F3318" i="15" s="1"/>
  <c r="G3318" i="15" s="1"/>
  <c r="C3318" i="15" s="1"/>
  <c r="D3318" i="15" s="1"/>
  <c r="H3318" i="15" s="1"/>
  <c r="AF3318" i="15" s="1"/>
  <c r="E618" i="11"/>
  <c r="I3318" i="15"/>
  <c r="N3318" i="15"/>
  <c r="O3318" i="15" s="1"/>
  <c r="P3318" i="15" s="1"/>
  <c r="L3318" i="15"/>
  <c r="S3318" i="15"/>
  <c r="AC3316" i="15"/>
  <c r="AD3316" i="15" s="1"/>
  <c r="Q3317" i="15"/>
  <c r="R3317" i="15" s="1"/>
  <c r="T3317" i="15" s="1"/>
  <c r="AB3317" i="15" s="1"/>
  <c r="K3317" i="15"/>
  <c r="M3317" i="15" s="1"/>
  <c r="AC3317" i="15" l="1"/>
  <c r="AD3317" i="15" s="1"/>
  <c r="AG3317" i="15" s="1"/>
  <c r="AI3315" i="15"/>
  <c r="C621" i="11" s="1"/>
  <c r="Z3317" i="15"/>
  <c r="W3318" i="15"/>
  <c r="X3318" i="15" s="1"/>
  <c r="Z3318" i="15" s="1"/>
  <c r="AG3316" i="15"/>
  <c r="B3320" i="15"/>
  <c r="V3319" i="15"/>
  <c r="U3319" i="15"/>
  <c r="Y3319" i="15"/>
  <c r="J3319" i="15"/>
  <c r="E3319" i="15"/>
  <c r="F3319" i="15" s="1"/>
  <c r="G3319" i="15" s="1"/>
  <c r="C3319" i="15" s="1"/>
  <c r="D3319" i="15" s="1"/>
  <c r="H3319" i="15" s="1"/>
  <c r="AF3319" i="15" s="1"/>
  <c r="E617" i="11"/>
  <c r="I3319" i="15"/>
  <c r="N3319" i="15"/>
  <c r="O3319" i="15" s="1"/>
  <c r="P3319" i="15" s="1"/>
  <c r="L3319" i="15"/>
  <c r="S3319" i="15"/>
  <c r="AE3316" i="15"/>
  <c r="AH3316" i="15" s="1"/>
  <c r="Q3318" i="15"/>
  <c r="R3318" i="15" s="1"/>
  <c r="T3318" i="15" s="1"/>
  <c r="AB3318" i="15" s="1"/>
  <c r="K3318" i="15"/>
  <c r="M3318" i="15" s="1"/>
  <c r="AE3317" i="15" l="1"/>
  <c r="AH3317" i="15" s="1"/>
  <c r="AI3317" i="15" s="1"/>
  <c r="C619" i="11" s="1"/>
  <c r="AC3318" i="15"/>
  <c r="AD3318" i="15" s="1"/>
  <c r="AA3318" i="15"/>
  <c r="W3319" i="15"/>
  <c r="X3319" i="15" s="1"/>
  <c r="Z3319" i="15" s="1"/>
  <c r="AI3316" i="15"/>
  <c r="C620" i="11" s="1"/>
  <c r="AJ3316" i="15"/>
  <c r="D620" i="11" s="1"/>
  <c r="B3321" i="15"/>
  <c r="V3320" i="15"/>
  <c r="U3320" i="15"/>
  <c r="Y3320" i="15"/>
  <c r="J3320" i="15"/>
  <c r="E3320" i="15"/>
  <c r="F3320" i="15" s="1"/>
  <c r="G3320" i="15" s="1"/>
  <c r="C3320" i="15" s="1"/>
  <c r="D3320" i="15" s="1"/>
  <c r="H3320" i="15" s="1"/>
  <c r="AF3320" i="15" s="1"/>
  <c r="E616" i="11"/>
  <c r="I3320" i="15"/>
  <c r="N3320" i="15"/>
  <c r="O3320" i="15" s="1"/>
  <c r="P3320" i="15" s="1"/>
  <c r="L3320" i="15"/>
  <c r="S3320" i="15"/>
  <c r="Q3319" i="15"/>
  <c r="R3319" i="15" s="1"/>
  <c r="T3319" i="15" s="1"/>
  <c r="AB3319" i="15" s="1"/>
  <c r="K3319" i="15"/>
  <c r="M3319" i="15" s="1"/>
  <c r="AJ3317" i="15" l="1"/>
  <c r="D619" i="11" s="1"/>
  <c r="AG3318" i="15"/>
  <c r="AA3319" i="15"/>
  <c r="AE3318" i="15"/>
  <c r="AH3318" i="15" s="1"/>
  <c r="W3320" i="15"/>
  <c r="X3320" i="15" s="1"/>
  <c r="Z3320" i="15" s="1"/>
  <c r="Q3320" i="15"/>
  <c r="R3320" i="15" s="1"/>
  <c r="T3320" i="15" s="1"/>
  <c r="AB3320" i="15" s="1"/>
  <c r="AC3319" i="15"/>
  <c r="AD3319" i="15" s="1"/>
  <c r="B3322" i="15"/>
  <c r="V3321" i="15"/>
  <c r="U3321" i="15"/>
  <c r="Y3321" i="15"/>
  <c r="J3321" i="15"/>
  <c r="E3321" i="15"/>
  <c r="F3321" i="15" s="1"/>
  <c r="G3321" i="15" s="1"/>
  <c r="C3321" i="15" s="1"/>
  <c r="D3321" i="15" s="1"/>
  <c r="H3321" i="15" s="1"/>
  <c r="AF3321" i="15" s="1"/>
  <c r="E615" i="11"/>
  <c r="I3321" i="15"/>
  <c r="N3321" i="15"/>
  <c r="O3321" i="15" s="1"/>
  <c r="P3321" i="15" s="1"/>
  <c r="L3321" i="15"/>
  <c r="S3321" i="15"/>
  <c r="K3320" i="15"/>
  <c r="M3320" i="15" s="1"/>
  <c r="AJ3318" i="15" l="1"/>
  <c r="D618" i="11" s="1"/>
  <c r="AI3318" i="15"/>
  <c r="C618" i="11" s="1"/>
  <c r="AA3320" i="15"/>
  <c r="AE3319" i="15"/>
  <c r="W3321" i="15"/>
  <c r="X3321" i="15" s="1"/>
  <c r="Z3321" i="15" s="1"/>
  <c r="Q3321" i="15"/>
  <c r="R3321" i="15" s="1"/>
  <c r="T3321" i="15" s="1"/>
  <c r="AB3321" i="15" s="1"/>
  <c r="AG3319" i="15"/>
  <c r="AH3319" i="15" s="1"/>
  <c r="AJ3319" i="15" s="1"/>
  <c r="D617" i="11" s="1"/>
  <c r="K3321" i="15"/>
  <c r="M3321" i="15" s="1"/>
  <c r="B3323" i="15"/>
  <c r="V3322" i="15"/>
  <c r="U3322" i="15"/>
  <c r="Y3322" i="15"/>
  <c r="J3322" i="15"/>
  <c r="E3322" i="15"/>
  <c r="F3322" i="15" s="1"/>
  <c r="G3322" i="15" s="1"/>
  <c r="C3322" i="15" s="1"/>
  <c r="D3322" i="15" s="1"/>
  <c r="H3322" i="15" s="1"/>
  <c r="AF3322" i="15" s="1"/>
  <c r="E614" i="11"/>
  <c r="I3322" i="15"/>
  <c r="N3322" i="15"/>
  <c r="O3322" i="15" s="1"/>
  <c r="P3322" i="15" s="1"/>
  <c r="L3322" i="15"/>
  <c r="S3322" i="15"/>
  <c r="AC3320" i="15"/>
  <c r="AD3320" i="15" s="1"/>
  <c r="AC3321" i="15" l="1"/>
  <c r="AD3321" i="15" s="1"/>
  <c r="AA3321" i="15"/>
  <c r="W3322" i="15"/>
  <c r="X3322" i="15" s="1"/>
  <c r="Z3322" i="15" s="1"/>
  <c r="AI3319" i="15"/>
  <c r="C617" i="11" s="1"/>
  <c r="AG3320" i="15"/>
  <c r="AH3320" i="15" s="1"/>
  <c r="AE3320" i="15"/>
  <c r="B3324" i="15"/>
  <c r="V3323" i="15"/>
  <c r="U3323" i="15"/>
  <c r="Y3323" i="15"/>
  <c r="J3323" i="15"/>
  <c r="E3323" i="15"/>
  <c r="F3323" i="15" s="1"/>
  <c r="G3323" i="15" s="1"/>
  <c r="C3323" i="15" s="1"/>
  <c r="D3323" i="15" s="1"/>
  <c r="H3323" i="15" s="1"/>
  <c r="AF3323" i="15" s="1"/>
  <c r="E613" i="11"/>
  <c r="I3323" i="15"/>
  <c r="N3323" i="15"/>
  <c r="O3323" i="15" s="1"/>
  <c r="P3323" i="15" s="1"/>
  <c r="L3323" i="15"/>
  <c r="S3323" i="15"/>
  <c r="Q3322" i="15"/>
  <c r="R3322" i="15" s="1"/>
  <c r="T3322" i="15" s="1"/>
  <c r="AB3322" i="15" s="1"/>
  <c r="K3322" i="15"/>
  <c r="M3322" i="15" s="1"/>
  <c r="AC3322" i="15" l="1"/>
  <c r="AD3322" i="15" s="1"/>
  <c r="AG3321" i="15"/>
  <c r="AA3322" i="15"/>
  <c r="AE3321" i="15"/>
  <c r="AH3321" i="15" s="1"/>
  <c r="AJ3321" i="15" s="1"/>
  <c r="D615" i="11" s="1"/>
  <c r="W3323" i="15"/>
  <c r="X3323" i="15" s="1"/>
  <c r="Z3323" i="15" s="1"/>
  <c r="B3325" i="15"/>
  <c r="V3324" i="15"/>
  <c r="U3324" i="15"/>
  <c r="Y3324" i="15"/>
  <c r="J3324" i="15"/>
  <c r="E3324" i="15"/>
  <c r="F3324" i="15" s="1"/>
  <c r="G3324" i="15" s="1"/>
  <c r="C3324" i="15" s="1"/>
  <c r="D3324" i="15" s="1"/>
  <c r="H3324" i="15" s="1"/>
  <c r="AF3324" i="15" s="1"/>
  <c r="E612" i="11"/>
  <c r="I3324" i="15"/>
  <c r="N3324" i="15"/>
  <c r="O3324" i="15" s="1"/>
  <c r="P3324" i="15" s="1"/>
  <c r="L3324" i="15"/>
  <c r="S3324" i="15"/>
  <c r="K3323" i="15"/>
  <c r="M3323" i="15" s="1"/>
  <c r="Q3323" i="15"/>
  <c r="R3323" i="15" s="1"/>
  <c r="T3323" i="15" s="1"/>
  <c r="AB3323" i="15" s="1"/>
  <c r="AC3323" i="15" s="1"/>
  <c r="AD3323" i="15" s="1"/>
  <c r="AI3320" i="15"/>
  <c r="C616" i="11" s="1"/>
  <c r="AJ3320" i="15"/>
  <c r="D616" i="11" s="1"/>
  <c r="AE3322" i="15" l="1"/>
  <c r="AA3323" i="15"/>
  <c r="AE3323" i="15" s="1"/>
  <c r="AI3321" i="15"/>
  <c r="C615" i="11" s="1"/>
  <c r="AG3322" i="15"/>
  <c r="AH3322" i="15" s="1"/>
  <c r="W3324" i="15"/>
  <c r="X3324" i="15" s="1"/>
  <c r="AA3324" i="15" s="1"/>
  <c r="B3326" i="15"/>
  <c r="V3325" i="15"/>
  <c r="U3325" i="15"/>
  <c r="Y3325" i="15"/>
  <c r="J3325" i="15"/>
  <c r="E3325" i="15"/>
  <c r="F3325" i="15" s="1"/>
  <c r="G3325" i="15" s="1"/>
  <c r="C3325" i="15" s="1"/>
  <c r="D3325" i="15" s="1"/>
  <c r="H3325" i="15" s="1"/>
  <c r="AF3325" i="15" s="1"/>
  <c r="E611" i="11"/>
  <c r="I3325" i="15"/>
  <c r="N3325" i="15"/>
  <c r="O3325" i="15" s="1"/>
  <c r="P3325" i="15" s="1"/>
  <c r="L3325" i="15"/>
  <c r="S3325" i="15"/>
  <c r="Q3324" i="15"/>
  <c r="R3324" i="15" s="1"/>
  <c r="T3324" i="15" s="1"/>
  <c r="AB3324" i="15" s="1"/>
  <c r="AC3324" i="15" s="1"/>
  <c r="AD3324" i="15" s="1"/>
  <c r="K3324" i="15"/>
  <c r="M3324" i="15" s="1"/>
  <c r="AG3323" i="15" l="1"/>
  <c r="AH3323" i="15" s="1"/>
  <c r="Z3324" i="15"/>
  <c r="Q3325" i="15"/>
  <c r="R3325" i="15" s="1"/>
  <c r="T3325" i="15" s="1"/>
  <c r="AB3325" i="15" s="1"/>
  <c r="AG3324" i="15"/>
  <c r="W3325" i="15"/>
  <c r="X3325" i="15" s="1"/>
  <c r="K3325" i="15"/>
  <c r="B3327" i="15"/>
  <c r="V3326" i="15"/>
  <c r="U3326" i="15"/>
  <c r="Y3326" i="15"/>
  <c r="J3326" i="15"/>
  <c r="E3326" i="15"/>
  <c r="F3326" i="15" s="1"/>
  <c r="G3326" i="15" s="1"/>
  <c r="C3326" i="15" s="1"/>
  <c r="D3326" i="15" s="1"/>
  <c r="H3326" i="15" s="1"/>
  <c r="AF3326" i="15" s="1"/>
  <c r="E610" i="11"/>
  <c r="I3326" i="15"/>
  <c r="N3326" i="15"/>
  <c r="O3326" i="15" s="1"/>
  <c r="P3326" i="15" s="1"/>
  <c r="L3326" i="15"/>
  <c r="S3326" i="15"/>
  <c r="AJ3322" i="15"/>
  <c r="D614" i="11" s="1"/>
  <c r="AI3322" i="15"/>
  <c r="C614" i="11" s="1"/>
  <c r="M3325" i="15"/>
  <c r="AE3324" i="15"/>
  <c r="AH3324" i="15" s="1"/>
  <c r="AI3323" i="15" l="1"/>
  <c r="C613" i="11" s="1"/>
  <c r="AJ3323" i="15"/>
  <c r="D613" i="11" s="1"/>
  <c r="W3326" i="15"/>
  <c r="X3326" i="15" s="1"/>
  <c r="Z3326" i="15" s="1"/>
  <c r="B3328" i="15"/>
  <c r="V3327" i="15"/>
  <c r="U3327" i="15"/>
  <c r="Y3327" i="15"/>
  <c r="J3327" i="15"/>
  <c r="E3327" i="15"/>
  <c r="F3327" i="15" s="1"/>
  <c r="G3327" i="15" s="1"/>
  <c r="C3327" i="15" s="1"/>
  <c r="D3327" i="15" s="1"/>
  <c r="H3327" i="15" s="1"/>
  <c r="AF3327" i="15" s="1"/>
  <c r="E609" i="11"/>
  <c r="I3327" i="15"/>
  <c r="N3327" i="15"/>
  <c r="O3327" i="15" s="1"/>
  <c r="P3327" i="15" s="1"/>
  <c r="L3327" i="15"/>
  <c r="S3327" i="15"/>
  <c r="AC3325" i="15"/>
  <c r="AD3325" i="15" s="1"/>
  <c r="AI3324" i="15"/>
  <c r="C612" i="11" s="1"/>
  <c r="AJ3324" i="15"/>
  <c r="D612" i="11" s="1"/>
  <c r="Q3326" i="15"/>
  <c r="R3326" i="15" s="1"/>
  <c r="T3326" i="15" s="1"/>
  <c r="AB3326" i="15" s="1"/>
  <c r="AA3325" i="15"/>
  <c r="Z3325" i="15"/>
  <c r="K3326" i="15"/>
  <c r="M3326" i="15" s="1"/>
  <c r="AC3326" i="15" l="1"/>
  <c r="AD3326" i="15" s="1"/>
  <c r="W3327" i="15"/>
  <c r="X3327" i="15" s="1"/>
  <c r="AA3327" i="15" s="1"/>
  <c r="AA3326" i="15"/>
  <c r="AG3325" i="15"/>
  <c r="AE3325" i="15"/>
  <c r="B3329" i="15"/>
  <c r="V3328" i="15"/>
  <c r="U3328" i="15"/>
  <c r="Y3328" i="15"/>
  <c r="J3328" i="15"/>
  <c r="E3328" i="15"/>
  <c r="F3328" i="15" s="1"/>
  <c r="G3328" i="15" s="1"/>
  <c r="C3328" i="15" s="1"/>
  <c r="D3328" i="15" s="1"/>
  <c r="H3328" i="15" s="1"/>
  <c r="AF3328" i="15" s="1"/>
  <c r="E608" i="11"/>
  <c r="I3328" i="15"/>
  <c r="N3328" i="15"/>
  <c r="O3328" i="15" s="1"/>
  <c r="P3328" i="15" s="1"/>
  <c r="L3328" i="15"/>
  <c r="S3328" i="15"/>
  <c r="K3327" i="15"/>
  <c r="M3327" i="15" s="1"/>
  <c r="Q3327" i="15"/>
  <c r="R3327" i="15" s="1"/>
  <c r="T3327" i="15" s="1"/>
  <c r="AB3327" i="15" s="1"/>
  <c r="AC3327" i="15" l="1"/>
  <c r="AD3327" i="15" s="1"/>
  <c r="AG3327" i="15" s="1"/>
  <c r="AE3326" i="15"/>
  <c r="Z3327" i="15"/>
  <c r="AG3326" i="15"/>
  <c r="AH3325" i="15"/>
  <c r="AI3325" i="15" s="1"/>
  <c r="C611" i="11" s="1"/>
  <c r="W3328" i="15"/>
  <c r="X3328" i="15" s="1"/>
  <c r="B3330" i="15"/>
  <c r="V3329" i="15"/>
  <c r="U3329" i="15"/>
  <c r="Y3329" i="15"/>
  <c r="J3329" i="15"/>
  <c r="E3329" i="15"/>
  <c r="F3329" i="15" s="1"/>
  <c r="G3329" i="15" s="1"/>
  <c r="C3329" i="15" s="1"/>
  <c r="D3329" i="15" s="1"/>
  <c r="H3329" i="15" s="1"/>
  <c r="AF3329" i="15" s="1"/>
  <c r="E607" i="11"/>
  <c r="I3329" i="15"/>
  <c r="N3329" i="15"/>
  <c r="O3329" i="15" s="1"/>
  <c r="P3329" i="15" s="1"/>
  <c r="L3329" i="15"/>
  <c r="S3329" i="15"/>
  <c r="Q3328" i="15"/>
  <c r="R3328" i="15" s="1"/>
  <c r="T3328" i="15" s="1"/>
  <c r="AB3328" i="15" s="1"/>
  <c r="K3328" i="15"/>
  <c r="M3328" i="15" s="1"/>
  <c r="AH3326" i="15" l="1"/>
  <c r="AJ3326" i="15" s="1"/>
  <c r="D610" i="11" s="1"/>
  <c r="AE3327" i="15"/>
  <c r="AH3327" i="15" s="1"/>
  <c r="W3329" i="15"/>
  <c r="X3329" i="15" s="1"/>
  <c r="AA3329" i="15" s="1"/>
  <c r="AJ3325" i="15"/>
  <c r="D611" i="11" s="1"/>
  <c r="AC3328" i="15"/>
  <c r="AD3328" i="15" s="1"/>
  <c r="B3331" i="15"/>
  <c r="V3330" i="15"/>
  <c r="U3330" i="15"/>
  <c r="Y3330" i="15"/>
  <c r="J3330" i="15"/>
  <c r="E3330" i="15"/>
  <c r="F3330" i="15" s="1"/>
  <c r="G3330" i="15" s="1"/>
  <c r="C3330" i="15" s="1"/>
  <c r="D3330" i="15" s="1"/>
  <c r="H3330" i="15" s="1"/>
  <c r="AF3330" i="15" s="1"/>
  <c r="E606" i="11"/>
  <c r="I3330" i="15"/>
  <c r="N3330" i="15"/>
  <c r="O3330" i="15" s="1"/>
  <c r="P3330" i="15" s="1"/>
  <c r="L3330" i="15"/>
  <c r="S3330" i="15"/>
  <c r="Z3328" i="15"/>
  <c r="AA3328" i="15"/>
  <c r="Q3329" i="15"/>
  <c r="R3329" i="15" s="1"/>
  <c r="T3329" i="15" s="1"/>
  <c r="AB3329" i="15" s="1"/>
  <c r="K3329" i="15"/>
  <c r="M3329" i="15" s="1"/>
  <c r="AC3329" i="15" l="1"/>
  <c r="AD3329" i="15" s="1"/>
  <c r="AG3329" i="15" s="1"/>
  <c r="AI3326" i="15"/>
  <c r="C610" i="11" s="1"/>
  <c r="AJ3327" i="15"/>
  <c r="D609" i="11" s="1"/>
  <c r="AI3327" i="15"/>
  <c r="C609" i="11" s="1"/>
  <c r="Z3329" i="15"/>
  <c r="AG3328" i="15"/>
  <c r="W3330" i="15"/>
  <c r="X3330" i="15" s="1"/>
  <c r="B3332" i="15"/>
  <c r="V3331" i="15"/>
  <c r="U3331" i="15"/>
  <c r="Y3331" i="15"/>
  <c r="J3331" i="15"/>
  <c r="E3331" i="15"/>
  <c r="F3331" i="15" s="1"/>
  <c r="G3331" i="15" s="1"/>
  <c r="C3331" i="15" s="1"/>
  <c r="D3331" i="15" s="1"/>
  <c r="H3331" i="15" s="1"/>
  <c r="AF3331" i="15" s="1"/>
  <c r="E605" i="11"/>
  <c r="I3331" i="15"/>
  <c r="N3331" i="15"/>
  <c r="O3331" i="15" s="1"/>
  <c r="P3331" i="15" s="1"/>
  <c r="L3331" i="15"/>
  <c r="S3331" i="15"/>
  <c r="Q3330" i="15"/>
  <c r="R3330" i="15" s="1"/>
  <c r="T3330" i="15" s="1"/>
  <c r="AB3330" i="15" s="1"/>
  <c r="K3330" i="15"/>
  <c r="M3330" i="15" s="1"/>
  <c r="AE3328" i="15"/>
  <c r="AH3328" i="15" s="1"/>
  <c r="AE3329" i="15" l="1"/>
  <c r="AH3329" i="15" s="1"/>
  <c r="AC3330" i="15"/>
  <c r="AD3330" i="15" s="1"/>
  <c r="W3331" i="15"/>
  <c r="X3331" i="15" s="1"/>
  <c r="AA3331" i="15" s="1"/>
  <c r="K3331" i="15"/>
  <c r="M3331" i="15" s="1"/>
  <c r="AI3328" i="15"/>
  <c r="C608" i="11" s="1"/>
  <c r="AJ3328" i="15"/>
  <c r="D608" i="11" s="1"/>
  <c r="B3333" i="15"/>
  <c r="V3332" i="15"/>
  <c r="U3332" i="15"/>
  <c r="Y3332" i="15"/>
  <c r="J3332" i="15"/>
  <c r="E3332" i="15"/>
  <c r="F3332" i="15" s="1"/>
  <c r="G3332" i="15" s="1"/>
  <c r="C3332" i="15" s="1"/>
  <c r="D3332" i="15" s="1"/>
  <c r="H3332" i="15" s="1"/>
  <c r="AF3332" i="15" s="1"/>
  <c r="E604" i="11"/>
  <c r="I3332" i="15"/>
  <c r="N3332" i="15"/>
  <c r="O3332" i="15" s="1"/>
  <c r="P3332" i="15" s="1"/>
  <c r="L3332" i="15"/>
  <c r="S3332" i="15"/>
  <c r="Q3331" i="15"/>
  <c r="R3331" i="15" s="1"/>
  <c r="T3331" i="15" s="1"/>
  <c r="AB3331" i="15" s="1"/>
  <c r="Z3330" i="15"/>
  <c r="AA3330" i="15"/>
  <c r="AJ3329" i="15" l="1"/>
  <c r="D607" i="11" s="1"/>
  <c r="AI3329" i="15"/>
  <c r="C607" i="11" s="1"/>
  <c r="AE3330" i="15"/>
  <c r="AC3331" i="15"/>
  <c r="AD3331" i="15" s="1"/>
  <c r="AE3331" i="15" s="1"/>
  <c r="Z3331" i="15"/>
  <c r="Q3332" i="15"/>
  <c r="R3332" i="15" s="1"/>
  <c r="T3332" i="15" s="1"/>
  <c r="AB3332" i="15" s="1"/>
  <c r="B3334" i="15"/>
  <c r="V3333" i="15"/>
  <c r="U3333" i="15"/>
  <c r="Y3333" i="15"/>
  <c r="J3333" i="15"/>
  <c r="E3333" i="15"/>
  <c r="F3333" i="15" s="1"/>
  <c r="G3333" i="15" s="1"/>
  <c r="C3333" i="15" s="1"/>
  <c r="D3333" i="15" s="1"/>
  <c r="H3333" i="15" s="1"/>
  <c r="AF3333" i="15" s="1"/>
  <c r="E603" i="11"/>
  <c r="I3333" i="15"/>
  <c r="N3333" i="15"/>
  <c r="O3333" i="15" s="1"/>
  <c r="P3333" i="15" s="1"/>
  <c r="L3333" i="15"/>
  <c r="S3333" i="15"/>
  <c r="K3332" i="15"/>
  <c r="M3332" i="15" s="1"/>
  <c r="AG3330" i="15"/>
  <c r="AH3330" i="15" s="1"/>
  <c r="W3332" i="15"/>
  <c r="X3332" i="15" s="1"/>
  <c r="AC3332" i="15" l="1"/>
  <c r="AD3332" i="15" s="1"/>
  <c r="AG3331" i="15"/>
  <c r="AH3331" i="15" s="1"/>
  <c r="AI3331" i="15" s="1"/>
  <c r="C605" i="11" s="1"/>
  <c r="W3333" i="15"/>
  <c r="X3333" i="15" s="1"/>
  <c r="AA3333" i="15" s="1"/>
  <c r="AI3330" i="15"/>
  <c r="C606" i="11" s="1"/>
  <c r="AJ3330" i="15"/>
  <c r="D606" i="11" s="1"/>
  <c r="B3335" i="15"/>
  <c r="V3334" i="15"/>
  <c r="U3334" i="15"/>
  <c r="Y3334" i="15"/>
  <c r="J3334" i="15"/>
  <c r="E3334" i="15"/>
  <c r="F3334" i="15" s="1"/>
  <c r="G3334" i="15" s="1"/>
  <c r="C3334" i="15" s="1"/>
  <c r="D3334" i="15" s="1"/>
  <c r="H3334" i="15" s="1"/>
  <c r="AF3334" i="15" s="1"/>
  <c r="E602" i="11"/>
  <c r="I3334" i="15"/>
  <c r="N3334" i="15"/>
  <c r="O3334" i="15" s="1"/>
  <c r="P3334" i="15" s="1"/>
  <c r="L3334" i="15"/>
  <c r="S3334" i="15"/>
  <c r="Q3333" i="15"/>
  <c r="R3333" i="15" s="1"/>
  <c r="T3333" i="15" s="1"/>
  <c r="AB3333" i="15" s="1"/>
  <c r="AA3332" i="15"/>
  <c r="Z3332" i="15"/>
  <c r="K3333" i="15"/>
  <c r="M3333" i="15" s="1"/>
  <c r="AC3333" i="15" l="1"/>
  <c r="AD3333" i="15" s="1"/>
  <c r="AE3333" i="15" s="1"/>
  <c r="AE3332" i="15"/>
  <c r="Z3333" i="15"/>
  <c r="Q3334" i="15"/>
  <c r="R3334" i="15" s="1"/>
  <c r="T3334" i="15" s="1"/>
  <c r="AB3334" i="15" s="1"/>
  <c r="AJ3331" i="15"/>
  <c r="D605" i="11" s="1"/>
  <c r="AG3332" i="15"/>
  <c r="AH3332" i="15" s="1"/>
  <c r="AJ3332" i="15" s="1"/>
  <c r="D604" i="11" s="1"/>
  <c r="W3334" i="15"/>
  <c r="X3334" i="15" s="1"/>
  <c r="B3336" i="15"/>
  <c r="V3335" i="15"/>
  <c r="U3335" i="15"/>
  <c r="Y3335" i="15"/>
  <c r="J3335" i="15"/>
  <c r="E3335" i="15"/>
  <c r="F3335" i="15" s="1"/>
  <c r="G3335" i="15" s="1"/>
  <c r="C3335" i="15" s="1"/>
  <c r="D3335" i="15" s="1"/>
  <c r="H3335" i="15" s="1"/>
  <c r="AF3335" i="15" s="1"/>
  <c r="E601" i="11"/>
  <c r="I3335" i="15"/>
  <c r="N3335" i="15"/>
  <c r="O3335" i="15" s="1"/>
  <c r="P3335" i="15" s="1"/>
  <c r="L3335" i="15"/>
  <c r="S3335" i="15"/>
  <c r="K3334" i="15"/>
  <c r="M3334" i="15" s="1"/>
  <c r="AG3333" i="15" l="1"/>
  <c r="AH3333" i="15" s="1"/>
  <c r="AI3333" i="15" s="1"/>
  <c r="C603" i="11" s="1"/>
  <c r="AI3332" i="15"/>
  <c r="C604" i="11" s="1"/>
  <c r="Q3335" i="15"/>
  <c r="R3335" i="15" s="1"/>
  <c r="T3335" i="15" s="1"/>
  <c r="AB3335" i="15" s="1"/>
  <c r="K3335" i="15"/>
  <c r="M3335" i="15" s="1"/>
  <c r="W3335" i="15"/>
  <c r="X3335" i="15" s="1"/>
  <c r="B3337" i="15"/>
  <c r="V3336" i="15"/>
  <c r="U3336" i="15"/>
  <c r="Y3336" i="15"/>
  <c r="J3336" i="15"/>
  <c r="E3336" i="15"/>
  <c r="F3336" i="15" s="1"/>
  <c r="G3336" i="15" s="1"/>
  <c r="C3336" i="15" s="1"/>
  <c r="D3336" i="15" s="1"/>
  <c r="H3336" i="15" s="1"/>
  <c r="AF3336" i="15" s="1"/>
  <c r="E600" i="11"/>
  <c r="I3336" i="15"/>
  <c r="N3336" i="15"/>
  <c r="O3336" i="15" s="1"/>
  <c r="P3336" i="15" s="1"/>
  <c r="L3336" i="15"/>
  <c r="S3336" i="15"/>
  <c r="AC3334" i="15"/>
  <c r="AD3334" i="15" s="1"/>
  <c r="Z3334" i="15"/>
  <c r="AA3334" i="15"/>
  <c r="AC3335" i="15" l="1"/>
  <c r="AD3335" i="15" s="1"/>
  <c r="Q3336" i="15"/>
  <c r="AJ3333" i="15"/>
  <c r="D603" i="11" s="1"/>
  <c r="AE3334" i="15"/>
  <c r="AG3334" i="15"/>
  <c r="AH3334" i="15" s="1"/>
  <c r="W3336" i="15"/>
  <c r="X3336" i="15" s="1"/>
  <c r="Z3335" i="15"/>
  <c r="AA3335" i="15"/>
  <c r="R3336" i="15"/>
  <c r="T3336" i="15" s="1"/>
  <c r="AB3336" i="15" s="1"/>
  <c r="B3338" i="15"/>
  <c r="V3337" i="15"/>
  <c r="U3337" i="15"/>
  <c r="Y3337" i="15"/>
  <c r="J3337" i="15"/>
  <c r="E3337" i="15"/>
  <c r="F3337" i="15" s="1"/>
  <c r="G3337" i="15" s="1"/>
  <c r="C3337" i="15" s="1"/>
  <c r="D3337" i="15" s="1"/>
  <c r="H3337" i="15" s="1"/>
  <c r="AF3337" i="15" s="1"/>
  <c r="E599" i="11"/>
  <c r="I3337" i="15"/>
  <c r="N3337" i="15"/>
  <c r="O3337" i="15" s="1"/>
  <c r="P3337" i="15" s="1"/>
  <c r="L3337" i="15"/>
  <c r="S3337" i="15"/>
  <c r="K3336" i="15"/>
  <c r="M3336" i="15" s="1"/>
  <c r="AG3335" i="15" l="1"/>
  <c r="Q3337" i="15"/>
  <c r="R3337" i="15" s="1"/>
  <c r="T3337" i="15" s="1"/>
  <c r="AB3337" i="15" s="1"/>
  <c r="AJ3334" i="15"/>
  <c r="D602" i="11" s="1"/>
  <c r="AI3334" i="15"/>
  <c r="C602" i="11" s="1"/>
  <c r="W3337" i="15"/>
  <c r="X3337" i="15" s="1"/>
  <c r="B3339" i="15"/>
  <c r="V3338" i="15"/>
  <c r="U3338" i="15"/>
  <c r="Y3338" i="15"/>
  <c r="J3338" i="15"/>
  <c r="E3338" i="15"/>
  <c r="F3338" i="15" s="1"/>
  <c r="G3338" i="15" s="1"/>
  <c r="C3338" i="15" s="1"/>
  <c r="D3338" i="15" s="1"/>
  <c r="H3338" i="15" s="1"/>
  <c r="AF3338" i="15" s="1"/>
  <c r="E598" i="11"/>
  <c r="I3338" i="15"/>
  <c r="N3338" i="15"/>
  <c r="O3338" i="15" s="1"/>
  <c r="P3338" i="15" s="1"/>
  <c r="L3338" i="15"/>
  <c r="S3338" i="15"/>
  <c r="AC3336" i="15"/>
  <c r="AD3336" i="15" s="1"/>
  <c r="K3337" i="15"/>
  <c r="M3337" i="15" s="1"/>
  <c r="Z3336" i="15"/>
  <c r="AA3336" i="15"/>
  <c r="AE3335" i="15"/>
  <c r="AH3335" i="15" s="1"/>
  <c r="Q3338" i="15" l="1"/>
  <c r="K3338" i="15"/>
  <c r="M3338" i="15" s="1"/>
  <c r="W3338" i="15"/>
  <c r="X3338" i="15" s="1"/>
  <c r="AG3336" i="15"/>
  <c r="AE3336" i="15"/>
  <c r="AH3336" i="15" s="1"/>
  <c r="B3340" i="15"/>
  <c r="V3339" i="15"/>
  <c r="U3339" i="15"/>
  <c r="Y3339" i="15"/>
  <c r="J3339" i="15"/>
  <c r="E3339" i="15"/>
  <c r="F3339" i="15" s="1"/>
  <c r="G3339" i="15" s="1"/>
  <c r="C3339" i="15" s="1"/>
  <c r="D3339" i="15" s="1"/>
  <c r="H3339" i="15" s="1"/>
  <c r="AF3339" i="15" s="1"/>
  <c r="E597" i="11"/>
  <c r="I3339" i="15"/>
  <c r="N3339" i="15"/>
  <c r="O3339" i="15" s="1"/>
  <c r="P3339" i="15" s="1"/>
  <c r="L3339" i="15"/>
  <c r="S3339" i="15"/>
  <c r="AC3337" i="15"/>
  <c r="AD3337" i="15" s="1"/>
  <c r="AA3337" i="15"/>
  <c r="Z3337" i="15"/>
  <c r="AJ3335" i="15"/>
  <c r="D601" i="11" s="1"/>
  <c r="AI3335" i="15"/>
  <c r="C601" i="11" s="1"/>
  <c r="R3338" i="15"/>
  <c r="T3338" i="15" s="1"/>
  <c r="AB3338" i="15" s="1"/>
  <c r="W3339" i="15" l="1"/>
  <c r="X3339" i="15" s="1"/>
  <c r="B3341" i="15"/>
  <c r="V3340" i="15"/>
  <c r="U3340" i="15"/>
  <c r="Y3340" i="15"/>
  <c r="J3340" i="15"/>
  <c r="E3340" i="15"/>
  <c r="F3340" i="15" s="1"/>
  <c r="G3340" i="15" s="1"/>
  <c r="C3340" i="15" s="1"/>
  <c r="D3340" i="15" s="1"/>
  <c r="H3340" i="15" s="1"/>
  <c r="AF3340" i="15" s="1"/>
  <c r="E596" i="11"/>
  <c r="I3340" i="15"/>
  <c r="N3340" i="15"/>
  <c r="O3340" i="15" s="1"/>
  <c r="P3340" i="15" s="1"/>
  <c r="L3340" i="15"/>
  <c r="S3340" i="15"/>
  <c r="AC3338" i="15"/>
  <c r="AD3338" i="15" s="1"/>
  <c r="AI3336" i="15"/>
  <c r="C600" i="11" s="1"/>
  <c r="AJ3336" i="15"/>
  <c r="D600" i="11" s="1"/>
  <c r="AA3338" i="15"/>
  <c r="Z3338" i="15"/>
  <c r="AE3337" i="15"/>
  <c r="AG3337" i="15"/>
  <c r="K3339" i="15"/>
  <c r="M3339" i="15" s="1"/>
  <c r="Q3339" i="15"/>
  <c r="R3339" i="15" s="1"/>
  <c r="T3339" i="15" s="1"/>
  <c r="AB3339" i="15" s="1"/>
  <c r="AC3339" i="15" l="1"/>
  <c r="AD3339" i="15" s="1"/>
  <c r="W3340" i="15"/>
  <c r="X3340" i="15" s="1"/>
  <c r="Z3340" i="15" s="1"/>
  <c r="Q3340" i="15"/>
  <c r="R3340" i="15" s="1"/>
  <c r="T3340" i="15" s="1"/>
  <c r="AB3340" i="15" s="1"/>
  <c r="K3340" i="15"/>
  <c r="M3340" i="15" s="1"/>
  <c r="AH3337" i="15"/>
  <c r="AE3338" i="15"/>
  <c r="AG3338" i="15"/>
  <c r="B3342" i="15"/>
  <c r="V3341" i="15"/>
  <c r="Y3341" i="15"/>
  <c r="U3341" i="15"/>
  <c r="J3341" i="15"/>
  <c r="E3341" i="15"/>
  <c r="F3341" i="15" s="1"/>
  <c r="G3341" i="15" s="1"/>
  <c r="C3341" i="15" s="1"/>
  <c r="D3341" i="15" s="1"/>
  <c r="H3341" i="15" s="1"/>
  <c r="AF3341" i="15" s="1"/>
  <c r="E595" i="11"/>
  <c r="I3341" i="15"/>
  <c r="N3341" i="15"/>
  <c r="O3341" i="15" s="1"/>
  <c r="P3341" i="15" s="1"/>
  <c r="L3341" i="15"/>
  <c r="S3341" i="15"/>
  <c r="AA3339" i="15"/>
  <c r="Z3339" i="15"/>
  <c r="K3341" i="15" l="1"/>
  <c r="M3341" i="15" s="1"/>
  <c r="AE3339" i="15"/>
  <c r="AA3340" i="15"/>
  <c r="W3341" i="15"/>
  <c r="X3341" i="15" s="1"/>
  <c r="AA3341" i="15" s="1"/>
  <c r="Q3341" i="15"/>
  <c r="R3341" i="15" s="1"/>
  <c r="T3341" i="15" s="1"/>
  <c r="AB3341" i="15" s="1"/>
  <c r="AC3340" i="15"/>
  <c r="AD3340" i="15" s="1"/>
  <c r="B3343" i="15"/>
  <c r="V3342" i="15"/>
  <c r="U3342" i="15"/>
  <c r="Y3342" i="15"/>
  <c r="J3342" i="15"/>
  <c r="E3342" i="15"/>
  <c r="F3342" i="15" s="1"/>
  <c r="G3342" i="15" s="1"/>
  <c r="C3342" i="15" s="1"/>
  <c r="D3342" i="15" s="1"/>
  <c r="H3342" i="15" s="1"/>
  <c r="AF3342" i="15" s="1"/>
  <c r="E594" i="11"/>
  <c r="I3342" i="15"/>
  <c r="N3342" i="15"/>
  <c r="O3342" i="15" s="1"/>
  <c r="P3342" i="15" s="1"/>
  <c r="L3342" i="15"/>
  <c r="S3342" i="15"/>
  <c r="AH3338" i="15"/>
  <c r="AJ3337" i="15"/>
  <c r="D599" i="11" s="1"/>
  <c r="AI3337" i="15"/>
  <c r="C599" i="11" s="1"/>
  <c r="AG3339" i="15"/>
  <c r="AH3339" i="15" s="1"/>
  <c r="AC3341" i="15" l="1"/>
  <c r="AD3341" i="15" s="1"/>
  <c r="AG3341" i="15" s="1"/>
  <c r="W3342" i="15"/>
  <c r="X3342" i="15" s="1"/>
  <c r="Z3342" i="15" s="1"/>
  <c r="Z3341" i="15"/>
  <c r="AG3340" i="15"/>
  <c r="Q3342" i="15"/>
  <c r="R3342" i="15" s="1"/>
  <c r="T3342" i="15" s="1"/>
  <c r="AB3342" i="15" s="1"/>
  <c r="AE3340" i="15"/>
  <c r="AH3340" i="15" s="1"/>
  <c r="AI3340" i="15" s="1"/>
  <c r="C596" i="11" s="1"/>
  <c r="K3342" i="15"/>
  <c r="M3342" i="15" s="1"/>
  <c r="AI3339" i="15"/>
  <c r="C597" i="11" s="1"/>
  <c r="AJ3339" i="15"/>
  <c r="D597" i="11" s="1"/>
  <c r="AI3338" i="15"/>
  <c r="C598" i="11" s="1"/>
  <c r="AJ3338" i="15"/>
  <c r="D598" i="11" s="1"/>
  <c r="B3344" i="15"/>
  <c r="V3343" i="15"/>
  <c r="U3343" i="15"/>
  <c r="Y3343" i="15"/>
  <c r="J3343" i="15"/>
  <c r="E3343" i="15"/>
  <c r="F3343" i="15" s="1"/>
  <c r="G3343" i="15" s="1"/>
  <c r="C3343" i="15" s="1"/>
  <c r="D3343" i="15" s="1"/>
  <c r="H3343" i="15" s="1"/>
  <c r="AF3343" i="15" s="1"/>
  <c r="E593" i="11"/>
  <c r="I3343" i="15"/>
  <c r="N3343" i="15"/>
  <c r="O3343" i="15" s="1"/>
  <c r="P3343" i="15" s="1"/>
  <c r="L3343" i="15"/>
  <c r="S3343" i="15"/>
  <c r="AE3341" i="15" l="1"/>
  <c r="AH3341" i="15" s="1"/>
  <c r="K3343" i="15"/>
  <c r="M3343" i="15" s="1"/>
  <c r="AA3342" i="15"/>
  <c r="AJ3340" i="15"/>
  <c r="D596" i="11" s="1"/>
  <c r="AC3342" i="15"/>
  <c r="AD3342" i="15" s="1"/>
  <c r="Q3343" i="15"/>
  <c r="R3343" i="15" s="1"/>
  <c r="T3343" i="15" s="1"/>
  <c r="AB3343" i="15" s="1"/>
  <c r="B3345" i="15"/>
  <c r="V3344" i="15"/>
  <c r="U3344" i="15"/>
  <c r="Y3344" i="15"/>
  <c r="J3344" i="15"/>
  <c r="E3344" i="15"/>
  <c r="F3344" i="15" s="1"/>
  <c r="G3344" i="15" s="1"/>
  <c r="C3344" i="15" s="1"/>
  <c r="D3344" i="15" s="1"/>
  <c r="H3344" i="15" s="1"/>
  <c r="AF3344" i="15" s="1"/>
  <c r="E592" i="11"/>
  <c r="I3344" i="15"/>
  <c r="N3344" i="15"/>
  <c r="O3344" i="15" s="1"/>
  <c r="P3344" i="15" s="1"/>
  <c r="L3344" i="15"/>
  <c r="S3344" i="15"/>
  <c r="W3343" i="15"/>
  <c r="X3343" i="15" s="1"/>
  <c r="AC3343" i="15" l="1"/>
  <c r="AD3343" i="15" s="1"/>
  <c r="K3344" i="15"/>
  <c r="M3344" i="15" s="1"/>
  <c r="AG3342" i="15"/>
  <c r="Q3344" i="15"/>
  <c r="R3344" i="15" s="1"/>
  <c r="T3344" i="15" s="1"/>
  <c r="AB3344" i="15" s="1"/>
  <c r="AE3342" i="15"/>
  <c r="AH3342" i="15" s="1"/>
  <c r="AJ3342" i="15" s="1"/>
  <c r="D594" i="11" s="1"/>
  <c r="W3344" i="15"/>
  <c r="X3344" i="15" s="1"/>
  <c r="AI3341" i="15"/>
  <c r="C595" i="11" s="1"/>
  <c r="AJ3341" i="15"/>
  <c r="D595" i="11" s="1"/>
  <c r="B3346" i="15"/>
  <c r="V3345" i="15"/>
  <c r="U3345" i="15"/>
  <c r="Y3345" i="15"/>
  <c r="J3345" i="15"/>
  <c r="E3345" i="15"/>
  <c r="F3345" i="15" s="1"/>
  <c r="G3345" i="15" s="1"/>
  <c r="C3345" i="15" s="1"/>
  <c r="D3345" i="15" s="1"/>
  <c r="H3345" i="15" s="1"/>
  <c r="AF3345" i="15" s="1"/>
  <c r="E591" i="11"/>
  <c r="I3345" i="15"/>
  <c r="N3345" i="15"/>
  <c r="O3345" i="15" s="1"/>
  <c r="P3345" i="15" s="1"/>
  <c r="L3345" i="15"/>
  <c r="S3345" i="15"/>
  <c r="AA3343" i="15"/>
  <c r="Z3343" i="15"/>
  <c r="AG3343" i="15" l="1"/>
  <c r="W3345" i="15"/>
  <c r="X3345" i="15" s="1"/>
  <c r="Z3345" i="15" s="1"/>
  <c r="AI3342" i="15"/>
  <c r="C594" i="11" s="1"/>
  <c r="B3347" i="15"/>
  <c r="V3346" i="15"/>
  <c r="U3346" i="15"/>
  <c r="Y3346" i="15"/>
  <c r="J3346" i="15"/>
  <c r="E3346" i="15"/>
  <c r="F3346" i="15" s="1"/>
  <c r="G3346" i="15" s="1"/>
  <c r="C3346" i="15" s="1"/>
  <c r="D3346" i="15" s="1"/>
  <c r="H3346" i="15" s="1"/>
  <c r="AF3346" i="15" s="1"/>
  <c r="E590" i="11"/>
  <c r="I3346" i="15"/>
  <c r="N3346" i="15"/>
  <c r="O3346" i="15" s="1"/>
  <c r="P3346" i="15" s="1"/>
  <c r="L3346" i="15"/>
  <c r="S3346" i="15"/>
  <c r="AC3344" i="15"/>
  <c r="AD3344" i="15" s="1"/>
  <c r="Z3344" i="15"/>
  <c r="AA3344" i="15"/>
  <c r="Q3345" i="15"/>
  <c r="R3345" i="15" s="1"/>
  <c r="T3345" i="15" s="1"/>
  <c r="AB3345" i="15" s="1"/>
  <c r="K3345" i="15"/>
  <c r="M3345" i="15" s="1"/>
  <c r="AE3343" i="15"/>
  <c r="AH3343" i="15" s="1"/>
  <c r="AC3345" i="15" l="1"/>
  <c r="AD3345" i="15" s="1"/>
  <c r="W3346" i="15"/>
  <c r="X3346" i="15" s="1"/>
  <c r="Z3346" i="15" s="1"/>
  <c r="AA3345" i="15"/>
  <c r="Q3346" i="15"/>
  <c r="R3346" i="15" s="1"/>
  <c r="T3346" i="15" s="1"/>
  <c r="AB3346" i="15" s="1"/>
  <c r="AI3343" i="15"/>
  <c r="C593" i="11" s="1"/>
  <c r="AJ3343" i="15"/>
  <c r="D593" i="11" s="1"/>
  <c r="AE3344" i="15"/>
  <c r="AG3344" i="15"/>
  <c r="B3348" i="15"/>
  <c r="V3347" i="15"/>
  <c r="U3347" i="15"/>
  <c r="Y3347" i="15"/>
  <c r="J3347" i="15"/>
  <c r="E3347" i="15"/>
  <c r="F3347" i="15" s="1"/>
  <c r="G3347" i="15" s="1"/>
  <c r="C3347" i="15" s="1"/>
  <c r="D3347" i="15" s="1"/>
  <c r="H3347" i="15" s="1"/>
  <c r="AF3347" i="15" s="1"/>
  <c r="E589" i="11"/>
  <c r="I3347" i="15"/>
  <c r="N3347" i="15"/>
  <c r="O3347" i="15" s="1"/>
  <c r="P3347" i="15" s="1"/>
  <c r="L3347" i="15"/>
  <c r="S3347" i="15"/>
  <c r="K3346" i="15"/>
  <c r="M3346" i="15" s="1"/>
  <c r="AE3345" i="15" l="1"/>
  <c r="AG3345" i="15"/>
  <c r="AH3345" i="15" s="1"/>
  <c r="AI3345" i="15" s="1"/>
  <c r="C591" i="11" s="1"/>
  <c r="AA3346" i="15"/>
  <c r="W3347" i="15"/>
  <c r="X3347" i="15" s="1"/>
  <c r="AA3347" i="15" s="1"/>
  <c r="Q3347" i="15"/>
  <c r="R3347" i="15" s="1"/>
  <c r="T3347" i="15" s="1"/>
  <c r="AB3347" i="15" s="1"/>
  <c r="AH3344" i="15"/>
  <c r="AI3344" i="15" s="1"/>
  <c r="C592" i="11" s="1"/>
  <c r="B3349" i="15"/>
  <c r="V3348" i="15"/>
  <c r="U3348" i="15"/>
  <c r="Y3348" i="15"/>
  <c r="J3348" i="15"/>
  <c r="E3348" i="15"/>
  <c r="F3348" i="15" s="1"/>
  <c r="G3348" i="15" s="1"/>
  <c r="C3348" i="15" s="1"/>
  <c r="D3348" i="15" s="1"/>
  <c r="H3348" i="15" s="1"/>
  <c r="AF3348" i="15" s="1"/>
  <c r="E588" i="11"/>
  <c r="I3348" i="15"/>
  <c r="N3348" i="15"/>
  <c r="O3348" i="15" s="1"/>
  <c r="P3348" i="15" s="1"/>
  <c r="L3348" i="15"/>
  <c r="S3348" i="15"/>
  <c r="K3347" i="15"/>
  <c r="M3347" i="15" s="1"/>
  <c r="AC3346" i="15"/>
  <c r="AD3346" i="15" s="1"/>
  <c r="W3348" i="15" l="1"/>
  <c r="X3348" i="15" s="1"/>
  <c r="AA3348" i="15" s="1"/>
  <c r="AJ3345" i="15"/>
  <c r="D591" i="11" s="1"/>
  <c r="Z3347" i="15"/>
  <c r="AG3346" i="15"/>
  <c r="AJ3344" i="15"/>
  <c r="D592" i="11" s="1"/>
  <c r="K3348" i="15"/>
  <c r="M3348" i="15" s="1"/>
  <c r="AE3346" i="15"/>
  <c r="AH3346" i="15" s="1"/>
  <c r="B3350" i="15"/>
  <c r="V3349" i="15"/>
  <c r="U3349" i="15"/>
  <c r="Y3349" i="15"/>
  <c r="J3349" i="15"/>
  <c r="E3349" i="15"/>
  <c r="F3349" i="15" s="1"/>
  <c r="G3349" i="15" s="1"/>
  <c r="C3349" i="15" s="1"/>
  <c r="D3349" i="15" s="1"/>
  <c r="H3349" i="15" s="1"/>
  <c r="AF3349" i="15" s="1"/>
  <c r="E587" i="11"/>
  <c r="I3349" i="15"/>
  <c r="N3349" i="15"/>
  <c r="O3349" i="15" s="1"/>
  <c r="P3349" i="15" s="1"/>
  <c r="L3349" i="15"/>
  <c r="S3349" i="15"/>
  <c r="AC3347" i="15"/>
  <c r="AD3347" i="15" s="1"/>
  <c r="Q3348" i="15"/>
  <c r="R3348" i="15" s="1"/>
  <c r="T3348" i="15" s="1"/>
  <c r="AB3348" i="15" s="1"/>
  <c r="AC3348" i="15" l="1"/>
  <c r="AD3348" i="15" s="1"/>
  <c r="AG3348" i="15" s="1"/>
  <c r="Z3348" i="15"/>
  <c r="W3349" i="15"/>
  <c r="X3349" i="15" s="1"/>
  <c r="AA3349" i="15" s="1"/>
  <c r="K3349" i="15"/>
  <c r="M3349" i="15" s="1"/>
  <c r="B3351" i="15"/>
  <c r="V3350" i="15"/>
  <c r="U3350" i="15"/>
  <c r="Y3350" i="15"/>
  <c r="J3350" i="15"/>
  <c r="E3350" i="15"/>
  <c r="F3350" i="15" s="1"/>
  <c r="G3350" i="15" s="1"/>
  <c r="C3350" i="15" s="1"/>
  <c r="D3350" i="15" s="1"/>
  <c r="H3350" i="15" s="1"/>
  <c r="AF3350" i="15" s="1"/>
  <c r="E586" i="11"/>
  <c r="I3350" i="15"/>
  <c r="N3350" i="15"/>
  <c r="O3350" i="15" s="1"/>
  <c r="P3350" i="15" s="1"/>
  <c r="L3350" i="15"/>
  <c r="S3350" i="15"/>
  <c r="AG3347" i="15"/>
  <c r="AE3347" i="15"/>
  <c r="Q3349" i="15"/>
  <c r="R3349" i="15" s="1"/>
  <c r="T3349" i="15" s="1"/>
  <c r="AB3349" i="15" s="1"/>
  <c r="AJ3346" i="15"/>
  <c r="D590" i="11" s="1"/>
  <c r="AI3346" i="15"/>
  <c r="C590" i="11" s="1"/>
  <c r="AE3348" i="15" l="1"/>
  <c r="AH3348" i="15" s="1"/>
  <c r="AI3348" i="15" s="1"/>
  <c r="C588" i="11" s="1"/>
  <c r="AC3349" i="15"/>
  <c r="AD3349" i="15" s="1"/>
  <c r="AG3349" i="15" s="1"/>
  <c r="W3350" i="15"/>
  <c r="X3350" i="15" s="1"/>
  <c r="Z3350" i="15" s="1"/>
  <c r="Z3349" i="15"/>
  <c r="AH3347" i="15"/>
  <c r="AI3347" i="15" s="1"/>
  <c r="C589" i="11" s="1"/>
  <c r="B3352" i="15"/>
  <c r="V3351" i="15"/>
  <c r="U3351" i="15"/>
  <c r="Y3351" i="15"/>
  <c r="J3351" i="15"/>
  <c r="E3351" i="15"/>
  <c r="F3351" i="15" s="1"/>
  <c r="G3351" i="15" s="1"/>
  <c r="C3351" i="15" s="1"/>
  <c r="D3351" i="15" s="1"/>
  <c r="H3351" i="15" s="1"/>
  <c r="AF3351" i="15" s="1"/>
  <c r="E585" i="11"/>
  <c r="I3351" i="15"/>
  <c r="N3351" i="15"/>
  <c r="O3351" i="15" s="1"/>
  <c r="P3351" i="15" s="1"/>
  <c r="L3351" i="15"/>
  <c r="S3351" i="15"/>
  <c r="Q3350" i="15"/>
  <c r="R3350" i="15" s="1"/>
  <c r="T3350" i="15" s="1"/>
  <c r="AB3350" i="15" s="1"/>
  <c r="K3350" i="15"/>
  <c r="M3350" i="15" s="1"/>
  <c r="AE3349" i="15" l="1"/>
  <c r="AH3349" i="15" s="1"/>
  <c r="AJ3349" i="15" s="1"/>
  <c r="D587" i="11" s="1"/>
  <c r="AJ3348" i="15"/>
  <c r="D588" i="11" s="1"/>
  <c r="AA3350" i="15"/>
  <c r="AJ3347" i="15"/>
  <c r="D589" i="11" s="1"/>
  <c r="AC3350" i="15"/>
  <c r="AD3350" i="15" s="1"/>
  <c r="B3353" i="15"/>
  <c r="V3352" i="15"/>
  <c r="U3352" i="15"/>
  <c r="Y3352" i="15"/>
  <c r="J3352" i="15"/>
  <c r="E3352" i="15"/>
  <c r="F3352" i="15" s="1"/>
  <c r="G3352" i="15" s="1"/>
  <c r="C3352" i="15" s="1"/>
  <c r="D3352" i="15" s="1"/>
  <c r="H3352" i="15" s="1"/>
  <c r="AF3352" i="15" s="1"/>
  <c r="E584" i="11"/>
  <c r="I3352" i="15"/>
  <c r="N3352" i="15"/>
  <c r="O3352" i="15" s="1"/>
  <c r="P3352" i="15" s="1"/>
  <c r="L3352" i="15"/>
  <c r="S3352" i="15"/>
  <c r="W3351" i="15"/>
  <c r="X3351" i="15" s="1"/>
  <c r="Q3351" i="15"/>
  <c r="R3351" i="15" s="1"/>
  <c r="T3351" i="15" s="1"/>
  <c r="AB3351" i="15" s="1"/>
  <c r="K3351" i="15"/>
  <c r="M3351" i="15" s="1"/>
  <c r="AI3349" i="15" l="1"/>
  <c r="C587" i="11" s="1"/>
  <c r="W3352" i="15"/>
  <c r="X3352" i="15" s="1"/>
  <c r="Z3352" i="15" s="1"/>
  <c r="AG3350" i="15"/>
  <c r="AE3350" i="15"/>
  <c r="AH3350" i="15" s="1"/>
  <c r="AJ3350" i="15" s="1"/>
  <c r="D586" i="11" s="1"/>
  <c r="AC3351" i="15"/>
  <c r="AD3351" i="15" s="1"/>
  <c r="Z3351" i="15"/>
  <c r="AA3351" i="15"/>
  <c r="K3352" i="15"/>
  <c r="M3352" i="15" s="1"/>
  <c r="B3354" i="15"/>
  <c r="V3353" i="15"/>
  <c r="U3353" i="15"/>
  <c r="Y3353" i="15"/>
  <c r="J3353" i="15"/>
  <c r="E3353" i="15"/>
  <c r="F3353" i="15" s="1"/>
  <c r="G3353" i="15" s="1"/>
  <c r="C3353" i="15" s="1"/>
  <c r="D3353" i="15" s="1"/>
  <c r="H3353" i="15" s="1"/>
  <c r="AF3353" i="15" s="1"/>
  <c r="E583" i="11"/>
  <c r="I3353" i="15"/>
  <c r="N3353" i="15"/>
  <c r="O3353" i="15" s="1"/>
  <c r="P3353" i="15" s="1"/>
  <c r="L3353" i="15"/>
  <c r="S3353" i="15"/>
  <c r="Q3352" i="15"/>
  <c r="R3352" i="15" s="1"/>
  <c r="T3352" i="15" s="1"/>
  <c r="AB3352" i="15" s="1"/>
  <c r="AC3352" i="15" l="1"/>
  <c r="AD3352" i="15" s="1"/>
  <c r="AA3352" i="15"/>
  <c r="AG3351" i="15"/>
  <c r="AI3350" i="15"/>
  <c r="C586" i="11" s="1"/>
  <c r="B3355" i="15"/>
  <c r="V3354" i="15"/>
  <c r="U3354" i="15"/>
  <c r="Y3354" i="15"/>
  <c r="J3354" i="15"/>
  <c r="E3354" i="15"/>
  <c r="F3354" i="15" s="1"/>
  <c r="G3354" i="15" s="1"/>
  <c r="C3354" i="15" s="1"/>
  <c r="D3354" i="15" s="1"/>
  <c r="H3354" i="15" s="1"/>
  <c r="AF3354" i="15" s="1"/>
  <c r="E582" i="11"/>
  <c r="I3354" i="15"/>
  <c r="N3354" i="15"/>
  <c r="O3354" i="15" s="1"/>
  <c r="P3354" i="15" s="1"/>
  <c r="L3354" i="15"/>
  <c r="S3354" i="15"/>
  <c r="Q3353" i="15"/>
  <c r="R3353" i="15" s="1"/>
  <c r="T3353" i="15" s="1"/>
  <c r="AB3353" i="15" s="1"/>
  <c r="AE3351" i="15"/>
  <c r="K3353" i="15"/>
  <c r="M3353" i="15" s="1"/>
  <c r="W3353" i="15"/>
  <c r="X3353" i="15" s="1"/>
  <c r="AC3353" i="15" l="1"/>
  <c r="AD3353" i="15" s="1"/>
  <c r="AG3352" i="15"/>
  <c r="AH3351" i="15"/>
  <c r="AI3351" i="15" s="1"/>
  <c r="C585" i="11" s="1"/>
  <c r="AE3352" i="15"/>
  <c r="AH3352" i="15" s="1"/>
  <c r="K3354" i="15"/>
  <c r="M3354" i="15" s="1"/>
  <c r="AA3353" i="15"/>
  <c r="Z3353" i="15"/>
  <c r="W3354" i="15"/>
  <c r="X3354" i="15" s="1"/>
  <c r="B3356" i="15"/>
  <c r="V3355" i="15"/>
  <c r="U3355" i="15"/>
  <c r="Y3355" i="15"/>
  <c r="J3355" i="15"/>
  <c r="E3355" i="15"/>
  <c r="F3355" i="15" s="1"/>
  <c r="G3355" i="15" s="1"/>
  <c r="C3355" i="15" s="1"/>
  <c r="D3355" i="15" s="1"/>
  <c r="H3355" i="15" s="1"/>
  <c r="AF3355" i="15" s="1"/>
  <c r="E581" i="11"/>
  <c r="I3355" i="15"/>
  <c r="N3355" i="15"/>
  <c r="O3355" i="15" s="1"/>
  <c r="P3355" i="15" s="1"/>
  <c r="L3355" i="15"/>
  <c r="S3355" i="15"/>
  <c r="Q3354" i="15"/>
  <c r="R3354" i="15" s="1"/>
  <c r="T3354" i="15" s="1"/>
  <c r="AB3354" i="15" s="1"/>
  <c r="AE3353" i="15" l="1"/>
  <c r="AC3354" i="15"/>
  <c r="AD3354" i="15" s="1"/>
  <c r="AJ3351" i="15"/>
  <c r="D585" i="11" s="1"/>
  <c r="W3355" i="15"/>
  <c r="X3355" i="15" s="1"/>
  <c r="AA3355" i="15" s="1"/>
  <c r="B3357" i="15"/>
  <c r="V3356" i="15"/>
  <c r="U3356" i="15"/>
  <c r="Y3356" i="15"/>
  <c r="J3356" i="15"/>
  <c r="E3356" i="15"/>
  <c r="F3356" i="15" s="1"/>
  <c r="G3356" i="15" s="1"/>
  <c r="C3356" i="15" s="1"/>
  <c r="D3356" i="15" s="1"/>
  <c r="H3356" i="15" s="1"/>
  <c r="AF3356" i="15" s="1"/>
  <c r="E580" i="11"/>
  <c r="I3356" i="15"/>
  <c r="N3356" i="15"/>
  <c r="O3356" i="15" s="1"/>
  <c r="P3356" i="15" s="1"/>
  <c r="L3356" i="15"/>
  <c r="S3356" i="15"/>
  <c r="Z3354" i="15"/>
  <c r="AA3354" i="15"/>
  <c r="AJ3352" i="15"/>
  <c r="D584" i="11" s="1"/>
  <c r="AI3352" i="15"/>
  <c r="C584" i="11" s="1"/>
  <c r="Q3355" i="15"/>
  <c r="R3355" i="15" s="1"/>
  <c r="T3355" i="15" s="1"/>
  <c r="AB3355" i="15" s="1"/>
  <c r="K3355" i="15"/>
  <c r="M3355" i="15" s="1"/>
  <c r="AG3353" i="15"/>
  <c r="AH3353" i="15" s="1"/>
  <c r="AE3354" i="15" l="1"/>
  <c r="AC3355" i="15"/>
  <c r="AD3355" i="15" s="1"/>
  <c r="AE3355" i="15" s="1"/>
  <c r="Z3355" i="15"/>
  <c r="W3356" i="15"/>
  <c r="X3356" i="15" s="1"/>
  <c r="Z3356" i="15" s="1"/>
  <c r="Q3356" i="15"/>
  <c r="R3356" i="15" s="1"/>
  <c r="T3356" i="15" s="1"/>
  <c r="AB3356" i="15" s="1"/>
  <c r="K3356" i="15"/>
  <c r="M3356" i="15" s="1"/>
  <c r="B3358" i="15"/>
  <c r="V3357" i="15"/>
  <c r="U3357" i="15"/>
  <c r="Y3357" i="15"/>
  <c r="J3357" i="15"/>
  <c r="E3357" i="15"/>
  <c r="F3357" i="15" s="1"/>
  <c r="G3357" i="15" s="1"/>
  <c r="C3357" i="15" s="1"/>
  <c r="D3357" i="15" s="1"/>
  <c r="H3357" i="15" s="1"/>
  <c r="AF3357" i="15" s="1"/>
  <c r="E579" i="11"/>
  <c r="I3357" i="15"/>
  <c r="N3357" i="15"/>
  <c r="O3357" i="15" s="1"/>
  <c r="P3357" i="15" s="1"/>
  <c r="L3357" i="15"/>
  <c r="S3357" i="15"/>
  <c r="AJ3353" i="15"/>
  <c r="D583" i="11" s="1"/>
  <c r="AI3353" i="15"/>
  <c r="C583" i="11" s="1"/>
  <c r="AG3354" i="15"/>
  <c r="AH3354" i="15" s="1"/>
  <c r="AG3355" i="15" l="1"/>
  <c r="AH3355" i="15" s="1"/>
  <c r="AI3355" i="15" s="1"/>
  <c r="C581" i="11" s="1"/>
  <c r="AC3356" i="15"/>
  <c r="AD3356" i="15" s="1"/>
  <c r="AA3356" i="15"/>
  <c r="Q3357" i="15"/>
  <c r="R3357" i="15" s="1"/>
  <c r="T3357" i="15" s="1"/>
  <c r="AB3357" i="15" s="1"/>
  <c r="AJ3354" i="15"/>
  <c r="D582" i="11" s="1"/>
  <c r="AI3354" i="15"/>
  <c r="C582" i="11" s="1"/>
  <c r="W3357" i="15"/>
  <c r="X3357" i="15" s="1"/>
  <c r="B3359" i="15"/>
  <c r="V3358" i="15"/>
  <c r="U3358" i="15"/>
  <c r="Y3358" i="15"/>
  <c r="J3358" i="15"/>
  <c r="E3358" i="15"/>
  <c r="F3358" i="15" s="1"/>
  <c r="G3358" i="15" s="1"/>
  <c r="C3358" i="15" s="1"/>
  <c r="D3358" i="15" s="1"/>
  <c r="H3358" i="15" s="1"/>
  <c r="AF3358" i="15" s="1"/>
  <c r="E578" i="11"/>
  <c r="I3358" i="15"/>
  <c r="N3358" i="15"/>
  <c r="O3358" i="15" s="1"/>
  <c r="P3358" i="15" s="1"/>
  <c r="L3358" i="15"/>
  <c r="S3358" i="15"/>
  <c r="K3357" i="15"/>
  <c r="M3357" i="15" s="1"/>
  <c r="AJ3355" i="15" l="1"/>
  <c r="D581" i="11" s="1"/>
  <c r="AG3356" i="15"/>
  <c r="AE3356" i="15"/>
  <c r="AH3356" i="15" s="1"/>
  <c r="AJ3356" i="15" s="1"/>
  <c r="D580" i="11" s="1"/>
  <c r="W3358" i="15"/>
  <c r="X3358" i="15" s="1"/>
  <c r="Z3358" i="15" s="1"/>
  <c r="Q3358" i="15"/>
  <c r="R3358" i="15" s="1"/>
  <c r="T3358" i="15" s="1"/>
  <c r="AB3358" i="15" s="1"/>
  <c r="B3360" i="15"/>
  <c r="V3359" i="15"/>
  <c r="U3359" i="15"/>
  <c r="Y3359" i="15"/>
  <c r="J3359" i="15"/>
  <c r="E3359" i="15"/>
  <c r="F3359" i="15" s="1"/>
  <c r="G3359" i="15" s="1"/>
  <c r="C3359" i="15" s="1"/>
  <c r="D3359" i="15" s="1"/>
  <c r="H3359" i="15" s="1"/>
  <c r="AF3359" i="15" s="1"/>
  <c r="E577" i="11"/>
  <c r="I3359" i="15"/>
  <c r="N3359" i="15"/>
  <c r="O3359" i="15" s="1"/>
  <c r="P3359" i="15" s="1"/>
  <c r="L3359" i="15"/>
  <c r="S3359" i="15"/>
  <c r="AC3357" i="15"/>
  <c r="AD3357" i="15" s="1"/>
  <c r="AA3357" i="15"/>
  <c r="Z3357" i="15"/>
  <c r="K3358" i="15"/>
  <c r="M3358" i="15" s="1"/>
  <c r="W3359" i="15" l="1"/>
  <c r="X3359" i="15" s="1"/>
  <c r="Z3359" i="15" s="1"/>
  <c r="AA3358" i="15"/>
  <c r="AI3356" i="15"/>
  <c r="C580" i="11" s="1"/>
  <c r="AC3358" i="15"/>
  <c r="AD3358" i="15" s="1"/>
  <c r="B3361" i="15"/>
  <c r="V3360" i="15"/>
  <c r="U3360" i="15"/>
  <c r="Y3360" i="15"/>
  <c r="J3360" i="15"/>
  <c r="E3360" i="15"/>
  <c r="F3360" i="15" s="1"/>
  <c r="G3360" i="15" s="1"/>
  <c r="C3360" i="15" s="1"/>
  <c r="D3360" i="15" s="1"/>
  <c r="H3360" i="15" s="1"/>
  <c r="AF3360" i="15" s="1"/>
  <c r="E576" i="11"/>
  <c r="I3360" i="15"/>
  <c r="N3360" i="15"/>
  <c r="O3360" i="15" s="1"/>
  <c r="P3360" i="15" s="1"/>
  <c r="L3360" i="15"/>
  <c r="S3360" i="15"/>
  <c r="K3359" i="15"/>
  <c r="M3359" i="15" s="1"/>
  <c r="AE3357" i="15"/>
  <c r="AG3357" i="15"/>
  <c r="Q3359" i="15"/>
  <c r="R3359" i="15" s="1"/>
  <c r="T3359" i="15" s="1"/>
  <c r="AB3359" i="15" s="1"/>
  <c r="K3360" i="15" l="1"/>
  <c r="AC3359" i="15"/>
  <c r="AD3359" i="15" s="1"/>
  <c r="AA3359" i="15"/>
  <c r="AH3357" i="15"/>
  <c r="AI3357" i="15" s="1"/>
  <c r="C579" i="11" s="1"/>
  <c r="W3360" i="15"/>
  <c r="X3360" i="15" s="1"/>
  <c r="B3362" i="15"/>
  <c r="V3361" i="15"/>
  <c r="U3361" i="15"/>
  <c r="Y3361" i="15"/>
  <c r="J3361" i="15"/>
  <c r="E3361" i="15"/>
  <c r="F3361" i="15" s="1"/>
  <c r="G3361" i="15" s="1"/>
  <c r="C3361" i="15" s="1"/>
  <c r="D3361" i="15" s="1"/>
  <c r="H3361" i="15" s="1"/>
  <c r="AF3361" i="15" s="1"/>
  <c r="E575" i="11"/>
  <c r="I3361" i="15"/>
  <c r="N3361" i="15"/>
  <c r="O3361" i="15" s="1"/>
  <c r="P3361" i="15" s="1"/>
  <c r="L3361" i="15"/>
  <c r="S3361" i="15"/>
  <c r="M3360" i="15"/>
  <c r="Q3360" i="15"/>
  <c r="R3360" i="15" s="1"/>
  <c r="T3360" i="15" s="1"/>
  <c r="AB3360" i="15" s="1"/>
  <c r="AC3360" i="15" s="1"/>
  <c r="AD3360" i="15" s="1"/>
  <c r="AG3358" i="15"/>
  <c r="AE3358" i="15"/>
  <c r="AG3359" i="15" l="1"/>
  <c r="AH3358" i="15"/>
  <c r="AJ3358" i="15" s="1"/>
  <c r="D578" i="11" s="1"/>
  <c r="AE3359" i="15"/>
  <c r="AH3359" i="15" s="1"/>
  <c r="AJ3359" i="15" s="1"/>
  <c r="D577" i="11" s="1"/>
  <c r="Q3361" i="15"/>
  <c r="R3361" i="15" s="1"/>
  <c r="T3361" i="15" s="1"/>
  <c r="AB3361" i="15" s="1"/>
  <c r="AJ3357" i="15"/>
  <c r="D579" i="11" s="1"/>
  <c r="W3361" i="15"/>
  <c r="X3361" i="15" s="1"/>
  <c r="B3363" i="15"/>
  <c r="V3362" i="15"/>
  <c r="U3362" i="15"/>
  <c r="Y3362" i="15"/>
  <c r="J3362" i="15"/>
  <c r="E3362" i="15"/>
  <c r="F3362" i="15" s="1"/>
  <c r="G3362" i="15" s="1"/>
  <c r="C3362" i="15" s="1"/>
  <c r="D3362" i="15" s="1"/>
  <c r="H3362" i="15" s="1"/>
  <c r="AF3362" i="15" s="1"/>
  <c r="E574" i="11"/>
  <c r="I3362" i="15"/>
  <c r="N3362" i="15"/>
  <c r="O3362" i="15" s="1"/>
  <c r="P3362" i="15" s="1"/>
  <c r="L3362" i="15"/>
  <c r="S3362" i="15"/>
  <c r="Z3360" i="15"/>
  <c r="AA3360" i="15"/>
  <c r="AE3360" i="15" s="1"/>
  <c r="K3361" i="15"/>
  <c r="M3361" i="15" s="1"/>
  <c r="AI3359" i="15" l="1"/>
  <c r="C577" i="11" s="1"/>
  <c r="AI3358" i="15"/>
  <c r="C578" i="11" s="1"/>
  <c r="W3362" i="15"/>
  <c r="X3362" i="15" s="1"/>
  <c r="Z3362" i="15" s="1"/>
  <c r="B3364" i="15"/>
  <c r="V3363" i="15"/>
  <c r="U3363" i="15"/>
  <c r="Y3363" i="15"/>
  <c r="J3363" i="15"/>
  <c r="E3363" i="15"/>
  <c r="F3363" i="15" s="1"/>
  <c r="G3363" i="15" s="1"/>
  <c r="C3363" i="15" s="1"/>
  <c r="D3363" i="15" s="1"/>
  <c r="H3363" i="15" s="1"/>
  <c r="AF3363" i="15" s="1"/>
  <c r="E573" i="11"/>
  <c r="I3363" i="15"/>
  <c r="N3363" i="15"/>
  <c r="O3363" i="15" s="1"/>
  <c r="P3363" i="15" s="1"/>
  <c r="L3363" i="15"/>
  <c r="S3363" i="15"/>
  <c r="AC3361" i="15"/>
  <c r="AD3361" i="15" s="1"/>
  <c r="AA3361" i="15"/>
  <c r="Z3361" i="15"/>
  <c r="Q3362" i="15"/>
  <c r="R3362" i="15" s="1"/>
  <c r="T3362" i="15" s="1"/>
  <c r="AB3362" i="15" s="1"/>
  <c r="K3362" i="15"/>
  <c r="M3362" i="15" s="1"/>
  <c r="AG3360" i="15"/>
  <c r="AH3360" i="15" s="1"/>
  <c r="K3363" i="15" l="1"/>
  <c r="AC3362" i="15"/>
  <c r="AD3362" i="15" s="1"/>
  <c r="W3363" i="15"/>
  <c r="X3363" i="15" s="1"/>
  <c r="Z3363" i="15" s="1"/>
  <c r="AA3362" i="15"/>
  <c r="AG3361" i="15"/>
  <c r="B3365" i="15"/>
  <c r="V3364" i="15"/>
  <c r="U3364" i="15"/>
  <c r="Y3364" i="15"/>
  <c r="J3364" i="15"/>
  <c r="E3364" i="15"/>
  <c r="F3364" i="15" s="1"/>
  <c r="G3364" i="15" s="1"/>
  <c r="C3364" i="15" s="1"/>
  <c r="D3364" i="15" s="1"/>
  <c r="H3364" i="15" s="1"/>
  <c r="AF3364" i="15" s="1"/>
  <c r="E572" i="11"/>
  <c r="I3364" i="15"/>
  <c r="N3364" i="15"/>
  <c r="O3364" i="15" s="1"/>
  <c r="P3364" i="15" s="1"/>
  <c r="L3364" i="15"/>
  <c r="S3364" i="15"/>
  <c r="AE3361" i="15"/>
  <c r="AH3361" i="15" s="1"/>
  <c r="M3363" i="15"/>
  <c r="Q3363" i="15"/>
  <c r="R3363" i="15" s="1"/>
  <c r="T3363" i="15" s="1"/>
  <c r="AB3363" i="15" s="1"/>
  <c r="AJ3360" i="15"/>
  <c r="D576" i="11" s="1"/>
  <c r="AI3360" i="15"/>
  <c r="C576" i="11" s="1"/>
  <c r="AG3362" i="15" l="1"/>
  <c r="AC3363" i="15"/>
  <c r="AD3363" i="15" s="1"/>
  <c r="AA3363" i="15"/>
  <c r="AE3362" i="15"/>
  <c r="AH3362" i="15" s="1"/>
  <c r="AJ3362" i="15" s="1"/>
  <c r="D574" i="11" s="1"/>
  <c r="AI3361" i="15"/>
  <c r="C575" i="11" s="1"/>
  <c r="AJ3361" i="15"/>
  <c r="D575" i="11" s="1"/>
  <c r="W3364" i="15"/>
  <c r="X3364" i="15" s="1"/>
  <c r="B3366" i="15"/>
  <c r="V3365" i="15"/>
  <c r="U3365" i="15"/>
  <c r="Y3365" i="15"/>
  <c r="J3365" i="15"/>
  <c r="E3365" i="15"/>
  <c r="F3365" i="15" s="1"/>
  <c r="G3365" i="15" s="1"/>
  <c r="C3365" i="15" s="1"/>
  <c r="D3365" i="15" s="1"/>
  <c r="H3365" i="15" s="1"/>
  <c r="AF3365" i="15" s="1"/>
  <c r="E571" i="11"/>
  <c r="I3365" i="15"/>
  <c r="N3365" i="15"/>
  <c r="O3365" i="15" s="1"/>
  <c r="P3365" i="15" s="1"/>
  <c r="L3365" i="15"/>
  <c r="S3365" i="15"/>
  <c r="Q3364" i="15"/>
  <c r="R3364" i="15" s="1"/>
  <c r="T3364" i="15" s="1"/>
  <c r="AB3364" i="15" s="1"/>
  <c r="K3364" i="15"/>
  <c r="M3364" i="15" s="1"/>
  <c r="AC3364" i="15" l="1"/>
  <c r="AD3364" i="15" s="1"/>
  <c r="AG3363" i="15"/>
  <c r="W3365" i="15"/>
  <c r="X3365" i="15" s="1"/>
  <c r="AA3365" i="15" s="1"/>
  <c r="AE3363" i="15"/>
  <c r="AH3363" i="15" s="1"/>
  <c r="AI3362" i="15"/>
  <c r="C574" i="11" s="1"/>
  <c r="B3367" i="15"/>
  <c r="V3366" i="15"/>
  <c r="U3366" i="15"/>
  <c r="Y3366" i="15"/>
  <c r="J3366" i="15"/>
  <c r="E3366" i="15"/>
  <c r="F3366" i="15" s="1"/>
  <c r="G3366" i="15" s="1"/>
  <c r="C3366" i="15" s="1"/>
  <c r="D3366" i="15" s="1"/>
  <c r="H3366" i="15" s="1"/>
  <c r="AF3366" i="15" s="1"/>
  <c r="E570" i="11"/>
  <c r="I3366" i="15"/>
  <c r="N3366" i="15"/>
  <c r="O3366" i="15" s="1"/>
  <c r="P3366" i="15" s="1"/>
  <c r="L3366" i="15"/>
  <c r="S3366" i="15"/>
  <c r="Q3365" i="15"/>
  <c r="R3365" i="15" s="1"/>
  <c r="T3365" i="15" s="1"/>
  <c r="AB3365" i="15" s="1"/>
  <c r="Z3364" i="15"/>
  <c r="AA3364" i="15"/>
  <c r="K3365" i="15"/>
  <c r="M3365" i="15" s="1"/>
  <c r="AC3365" i="15" l="1"/>
  <c r="AD3365" i="15" s="1"/>
  <c r="AG3365" i="15" s="1"/>
  <c r="AE3364" i="15"/>
  <c r="AI3363" i="15"/>
  <c r="C573" i="11" s="1"/>
  <c r="AJ3363" i="15"/>
  <c r="D573" i="11" s="1"/>
  <c r="W3366" i="15"/>
  <c r="X3366" i="15" s="1"/>
  <c r="Z3366" i="15" s="1"/>
  <c r="Z3365" i="15"/>
  <c r="B3368" i="15"/>
  <c r="V3367" i="15"/>
  <c r="U3367" i="15"/>
  <c r="Y3367" i="15"/>
  <c r="J3367" i="15"/>
  <c r="E3367" i="15"/>
  <c r="F3367" i="15" s="1"/>
  <c r="G3367" i="15" s="1"/>
  <c r="C3367" i="15" s="1"/>
  <c r="D3367" i="15" s="1"/>
  <c r="H3367" i="15" s="1"/>
  <c r="AF3367" i="15" s="1"/>
  <c r="E569" i="11"/>
  <c r="I3367" i="15"/>
  <c r="N3367" i="15"/>
  <c r="O3367" i="15" s="1"/>
  <c r="P3367" i="15" s="1"/>
  <c r="L3367" i="15"/>
  <c r="S3367" i="15"/>
  <c r="Q3366" i="15"/>
  <c r="R3366" i="15" s="1"/>
  <c r="T3366" i="15" s="1"/>
  <c r="AB3366" i="15" s="1"/>
  <c r="AG3364" i="15"/>
  <c r="AH3364" i="15" s="1"/>
  <c r="K3366" i="15"/>
  <c r="M3366" i="15" s="1"/>
  <c r="AE3365" i="15" l="1"/>
  <c r="AH3365" i="15" s="1"/>
  <c r="AJ3365" i="15" s="1"/>
  <c r="D571" i="11" s="1"/>
  <c r="AC3366" i="15"/>
  <c r="AD3366" i="15" s="1"/>
  <c r="AA3366" i="15"/>
  <c r="W3367" i="15"/>
  <c r="X3367" i="15" s="1"/>
  <c r="AA3367" i="15" s="1"/>
  <c r="AJ3364" i="15"/>
  <c r="D572" i="11" s="1"/>
  <c r="AI3364" i="15"/>
  <c r="C572" i="11" s="1"/>
  <c r="B3369" i="15"/>
  <c r="V3368" i="15"/>
  <c r="U3368" i="15"/>
  <c r="Y3368" i="15"/>
  <c r="J3368" i="15"/>
  <c r="E3368" i="15"/>
  <c r="F3368" i="15" s="1"/>
  <c r="G3368" i="15" s="1"/>
  <c r="C3368" i="15" s="1"/>
  <c r="D3368" i="15" s="1"/>
  <c r="H3368" i="15" s="1"/>
  <c r="AF3368" i="15" s="1"/>
  <c r="E568" i="11"/>
  <c r="I3368" i="15"/>
  <c r="N3368" i="15"/>
  <c r="O3368" i="15" s="1"/>
  <c r="P3368" i="15" s="1"/>
  <c r="L3368" i="15"/>
  <c r="S3368" i="15"/>
  <c r="Q3367" i="15"/>
  <c r="R3367" i="15" s="1"/>
  <c r="T3367" i="15" s="1"/>
  <c r="AB3367" i="15" s="1"/>
  <c r="K3367" i="15"/>
  <c r="M3367" i="15" s="1"/>
  <c r="AC3367" i="15" l="1"/>
  <c r="AD3367" i="15" s="1"/>
  <c r="AE3367" i="15" s="1"/>
  <c r="AG3366" i="15"/>
  <c r="AI3365" i="15"/>
  <c r="C571" i="11" s="1"/>
  <c r="AE3366" i="15"/>
  <c r="W3368" i="15"/>
  <c r="X3368" i="15" s="1"/>
  <c r="Z3368" i="15" s="1"/>
  <c r="Z3367" i="15"/>
  <c r="Q3368" i="15"/>
  <c r="R3368" i="15" s="1"/>
  <c r="T3368" i="15" s="1"/>
  <c r="AB3368" i="15" s="1"/>
  <c r="B3370" i="15"/>
  <c r="V3369" i="15"/>
  <c r="U3369" i="15"/>
  <c r="Y3369" i="15"/>
  <c r="J3369" i="15"/>
  <c r="E3369" i="15"/>
  <c r="F3369" i="15" s="1"/>
  <c r="G3369" i="15" s="1"/>
  <c r="C3369" i="15" s="1"/>
  <c r="D3369" i="15" s="1"/>
  <c r="H3369" i="15" s="1"/>
  <c r="AF3369" i="15" s="1"/>
  <c r="E567" i="11"/>
  <c r="I3369" i="15"/>
  <c r="N3369" i="15"/>
  <c r="O3369" i="15" s="1"/>
  <c r="P3369" i="15" s="1"/>
  <c r="L3369" i="15"/>
  <c r="S3369" i="15"/>
  <c r="K3368" i="15"/>
  <c r="M3368" i="15" s="1"/>
  <c r="AG3367" i="15" l="1"/>
  <c r="AH3367" i="15" s="1"/>
  <c r="AI3367" i="15" s="1"/>
  <c r="C569" i="11" s="1"/>
  <c r="AH3366" i="15"/>
  <c r="AJ3366" i="15" s="1"/>
  <c r="D570" i="11" s="1"/>
  <c r="AA3368" i="15"/>
  <c r="W3369" i="15"/>
  <c r="X3369" i="15" s="1"/>
  <c r="AA3369" i="15" s="1"/>
  <c r="AC3368" i="15"/>
  <c r="AD3368" i="15" s="1"/>
  <c r="B3371" i="15"/>
  <c r="V3370" i="15"/>
  <c r="U3370" i="15"/>
  <c r="Y3370" i="15"/>
  <c r="J3370" i="15"/>
  <c r="E3370" i="15"/>
  <c r="F3370" i="15" s="1"/>
  <c r="G3370" i="15" s="1"/>
  <c r="C3370" i="15" s="1"/>
  <c r="D3370" i="15" s="1"/>
  <c r="H3370" i="15" s="1"/>
  <c r="AF3370" i="15" s="1"/>
  <c r="E566" i="11"/>
  <c r="I3370" i="15"/>
  <c r="N3370" i="15"/>
  <c r="O3370" i="15" s="1"/>
  <c r="P3370" i="15" s="1"/>
  <c r="L3370" i="15"/>
  <c r="S3370" i="15"/>
  <c r="Q3369" i="15"/>
  <c r="R3369" i="15" s="1"/>
  <c r="T3369" i="15" s="1"/>
  <c r="AB3369" i="15" s="1"/>
  <c r="K3369" i="15"/>
  <c r="M3369" i="15" s="1"/>
  <c r="AI3366" i="15" l="1"/>
  <c r="C570" i="11" s="1"/>
  <c r="AC3369" i="15"/>
  <c r="AD3369" i="15" s="1"/>
  <c r="AE3369" i="15" s="1"/>
  <c r="Z3369" i="15"/>
  <c r="AG3368" i="15"/>
  <c r="W3370" i="15"/>
  <c r="X3370" i="15" s="1"/>
  <c r="AA3370" i="15" s="1"/>
  <c r="AE3368" i="15"/>
  <c r="AH3368" i="15" s="1"/>
  <c r="AI3368" i="15" s="1"/>
  <c r="C568" i="11" s="1"/>
  <c r="AJ3367" i="15"/>
  <c r="D569" i="11" s="1"/>
  <c r="K3370" i="15"/>
  <c r="M3370" i="15" s="1"/>
  <c r="B3372" i="15"/>
  <c r="V3371" i="15"/>
  <c r="U3371" i="15"/>
  <c r="Y3371" i="15"/>
  <c r="J3371" i="15"/>
  <c r="E3371" i="15"/>
  <c r="F3371" i="15" s="1"/>
  <c r="G3371" i="15" s="1"/>
  <c r="C3371" i="15" s="1"/>
  <c r="D3371" i="15" s="1"/>
  <c r="H3371" i="15" s="1"/>
  <c r="AF3371" i="15" s="1"/>
  <c r="E565" i="11"/>
  <c r="I3371" i="15"/>
  <c r="N3371" i="15"/>
  <c r="O3371" i="15" s="1"/>
  <c r="P3371" i="15" s="1"/>
  <c r="L3371" i="15"/>
  <c r="S3371" i="15"/>
  <c r="Q3370" i="15"/>
  <c r="R3370" i="15" s="1"/>
  <c r="T3370" i="15" s="1"/>
  <c r="AB3370" i="15" s="1"/>
  <c r="AG3369" i="15" l="1"/>
  <c r="AH3369" i="15" s="1"/>
  <c r="AJ3369" i="15" s="1"/>
  <c r="D567" i="11" s="1"/>
  <c r="AC3370" i="15"/>
  <c r="AD3370" i="15" s="1"/>
  <c r="AG3370" i="15" s="1"/>
  <c r="Z3370" i="15"/>
  <c r="AJ3368" i="15"/>
  <c r="D568" i="11" s="1"/>
  <c r="W3371" i="15"/>
  <c r="X3371" i="15" s="1"/>
  <c r="B3373" i="15"/>
  <c r="V3372" i="15"/>
  <c r="U3372" i="15"/>
  <c r="Y3372" i="15"/>
  <c r="J3372" i="15"/>
  <c r="E3372" i="15"/>
  <c r="F3372" i="15" s="1"/>
  <c r="G3372" i="15" s="1"/>
  <c r="C3372" i="15" s="1"/>
  <c r="D3372" i="15" s="1"/>
  <c r="H3372" i="15" s="1"/>
  <c r="AF3372" i="15" s="1"/>
  <c r="E564" i="11"/>
  <c r="I3372" i="15"/>
  <c r="N3372" i="15"/>
  <c r="O3372" i="15" s="1"/>
  <c r="P3372" i="15" s="1"/>
  <c r="L3372" i="15"/>
  <c r="S3372" i="15"/>
  <c r="Q3371" i="15"/>
  <c r="R3371" i="15" s="1"/>
  <c r="T3371" i="15" s="1"/>
  <c r="AB3371" i="15" s="1"/>
  <c r="K3371" i="15"/>
  <c r="M3371" i="15" s="1"/>
  <c r="AE3370" i="15" l="1"/>
  <c r="AH3370" i="15" s="1"/>
  <c r="AI3370" i="15" s="1"/>
  <c r="C566" i="11" s="1"/>
  <c r="AC3371" i="15"/>
  <c r="AD3371" i="15" s="1"/>
  <c r="W3372" i="15"/>
  <c r="X3372" i="15" s="1"/>
  <c r="Z3372" i="15" s="1"/>
  <c r="AI3369" i="15"/>
  <c r="C567" i="11" s="1"/>
  <c r="Q3372" i="15"/>
  <c r="R3372" i="15" s="1"/>
  <c r="T3372" i="15" s="1"/>
  <c r="AB3372" i="15" s="1"/>
  <c r="B3374" i="15"/>
  <c r="V3373" i="15"/>
  <c r="U3373" i="15"/>
  <c r="Y3373" i="15"/>
  <c r="J3373" i="15"/>
  <c r="E3373" i="15"/>
  <c r="F3373" i="15" s="1"/>
  <c r="G3373" i="15" s="1"/>
  <c r="C3373" i="15" s="1"/>
  <c r="D3373" i="15" s="1"/>
  <c r="H3373" i="15" s="1"/>
  <c r="AF3373" i="15" s="1"/>
  <c r="E563" i="11"/>
  <c r="I3373" i="15"/>
  <c r="N3373" i="15"/>
  <c r="O3373" i="15" s="1"/>
  <c r="P3373" i="15" s="1"/>
  <c r="L3373" i="15"/>
  <c r="S3373" i="15"/>
  <c r="K3372" i="15"/>
  <c r="M3372" i="15" s="1"/>
  <c r="AA3371" i="15"/>
  <c r="Z3371" i="15"/>
  <c r="AJ3370" i="15" l="1"/>
  <c r="D566" i="11" s="1"/>
  <c r="AE3371" i="15"/>
  <c r="W3373" i="15"/>
  <c r="X3373" i="15" s="1"/>
  <c r="AA3373" i="15" s="1"/>
  <c r="AA3372" i="15"/>
  <c r="Q3373" i="15"/>
  <c r="R3373" i="15" s="1"/>
  <c r="T3373" i="15" s="1"/>
  <c r="AB3373" i="15" s="1"/>
  <c r="AC3372" i="15"/>
  <c r="AD3372" i="15" s="1"/>
  <c r="K3373" i="15"/>
  <c r="M3373" i="15" s="1"/>
  <c r="B3375" i="15"/>
  <c r="V3374" i="15"/>
  <c r="U3374" i="15"/>
  <c r="Y3374" i="15"/>
  <c r="J3374" i="15"/>
  <c r="E3374" i="15"/>
  <c r="F3374" i="15" s="1"/>
  <c r="G3374" i="15" s="1"/>
  <c r="C3374" i="15" s="1"/>
  <c r="D3374" i="15" s="1"/>
  <c r="H3374" i="15" s="1"/>
  <c r="AF3374" i="15" s="1"/>
  <c r="E562" i="11"/>
  <c r="I3374" i="15"/>
  <c r="N3374" i="15"/>
  <c r="O3374" i="15" s="1"/>
  <c r="P3374" i="15" s="1"/>
  <c r="L3374" i="15"/>
  <c r="S3374" i="15"/>
  <c r="AG3371" i="15"/>
  <c r="AH3371" i="15" s="1"/>
  <c r="AC3373" i="15" l="1"/>
  <c r="AD3373" i="15" s="1"/>
  <c r="AE3373" i="15" s="1"/>
  <c r="W3374" i="15"/>
  <c r="X3374" i="15" s="1"/>
  <c r="AA3374" i="15" s="1"/>
  <c r="Z3373" i="15"/>
  <c r="AE3372" i="15"/>
  <c r="AG3372" i="15"/>
  <c r="AH3372" i="15" s="1"/>
  <c r="AI3371" i="15"/>
  <c r="C565" i="11" s="1"/>
  <c r="AJ3371" i="15"/>
  <c r="D565" i="11" s="1"/>
  <c r="B3376" i="15"/>
  <c r="V3375" i="15"/>
  <c r="U3375" i="15"/>
  <c r="Y3375" i="15"/>
  <c r="J3375" i="15"/>
  <c r="E3375" i="15"/>
  <c r="F3375" i="15" s="1"/>
  <c r="G3375" i="15" s="1"/>
  <c r="C3375" i="15" s="1"/>
  <c r="D3375" i="15" s="1"/>
  <c r="H3375" i="15" s="1"/>
  <c r="AF3375" i="15" s="1"/>
  <c r="E561" i="11"/>
  <c r="I3375" i="15"/>
  <c r="N3375" i="15"/>
  <c r="O3375" i="15" s="1"/>
  <c r="P3375" i="15" s="1"/>
  <c r="L3375" i="15"/>
  <c r="S3375" i="15"/>
  <c r="Q3374" i="15"/>
  <c r="R3374" i="15" s="1"/>
  <c r="T3374" i="15" s="1"/>
  <c r="AB3374" i="15" s="1"/>
  <c r="K3374" i="15"/>
  <c r="M3374" i="15" s="1"/>
  <c r="AG3373" i="15" l="1"/>
  <c r="AC3374" i="15"/>
  <c r="AD3374" i="15" s="1"/>
  <c r="AG3374" i="15" s="1"/>
  <c r="Z3374" i="15"/>
  <c r="W3375" i="15"/>
  <c r="X3375" i="15" s="1"/>
  <c r="AA3375" i="15" s="1"/>
  <c r="AJ3372" i="15"/>
  <c r="D564" i="11" s="1"/>
  <c r="AI3372" i="15"/>
  <c r="C564" i="11" s="1"/>
  <c r="Q3375" i="15"/>
  <c r="R3375" i="15" s="1"/>
  <c r="T3375" i="15" s="1"/>
  <c r="AB3375" i="15" s="1"/>
  <c r="AH3373" i="15"/>
  <c r="AJ3373" i="15" s="1"/>
  <c r="D563" i="11" s="1"/>
  <c r="B3377" i="15"/>
  <c r="V3376" i="15"/>
  <c r="U3376" i="15"/>
  <c r="Y3376" i="15"/>
  <c r="J3376" i="15"/>
  <c r="E3376" i="15"/>
  <c r="F3376" i="15" s="1"/>
  <c r="G3376" i="15" s="1"/>
  <c r="C3376" i="15" s="1"/>
  <c r="D3376" i="15" s="1"/>
  <c r="H3376" i="15" s="1"/>
  <c r="AF3376" i="15" s="1"/>
  <c r="E560" i="11"/>
  <c r="I3376" i="15"/>
  <c r="N3376" i="15"/>
  <c r="O3376" i="15" s="1"/>
  <c r="P3376" i="15" s="1"/>
  <c r="L3376" i="15"/>
  <c r="S3376" i="15"/>
  <c r="K3375" i="15"/>
  <c r="M3375" i="15" s="1"/>
  <c r="AE3374" i="15" l="1"/>
  <c r="AH3374" i="15" s="1"/>
  <c r="K3376" i="15"/>
  <c r="M3376" i="15" s="1"/>
  <c r="Z3375" i="15"/>
  <c r="W3376" i="15"/>
  <c r="X3376" i="15" s="1"/>
  <c r="Z3376" i="15" s="1"/>
  <c r="AI3373" i="15"/>
  <c r="C563" i="11" s="1"/>
  <c r="B3378" i="15"/>
  <c r="V3377" i="15"/>
  <c r="U3377" i="15"/>
  <c r="Y3377" i="15"/>
  <c r="J3377" i="15"/>
  <c r="E3377" i="15"/>
  <c r="F3377" i="15" s="1"/>
  <c r="G3377" i="15" s="1"/>
  <c r="C3377" i="15" s="1"/>
  <c r="D3377" i="15" s="1"/>
  <c r="H3377" i="15" s="1"/>
  <c r="AF3377" i="15" s="1"/>
  <c r="E559" i="11"/>
  <c r="I3377" i="15"/>
  <c r="N3377" i="15"/>
  <c r="O3377" i="15" s="1"/>
  <c r="P3377" i="15" s="1"/>
  <c r="L3377" i="15"/>
  <c r="S3377" i="15"/>
  <c r="AC3375" i="15"/>
  <c r="AD3375" i="15" s="1"/>
  <c r="AG3375" i="15" s="1"/>
  <c r="Q3376" i="15"/>
  <c r="R3376" i="15" s="1"/>
  <c r="T3376" i="15" s="1"/>
  <c r="AB3376" i="15" s="1"/>
  <c r="AJ3374" i="15" l="1"/>
  <c r="D562" i="11" s="1"/>
  <c r="AI3374" i="15"/>
  <c r="C562" i="11" s="1"/>
  <c r="AC3376" i="15"/>
  <c r="AD3376" i="15" s="1"/>
  <c r="AA3376" i="15"/>
  <c r="W3377" i="15"/>
  <c r="X3377" i="15" s="1"/>
  <c r="B3379" i="15"/>
  <c r="V3378" i="15"/>
  <c r="U3378" i="15"/>
  <c r="Y3378" i="15"/>
  <c r="J3378" i="15"/>
  <c r="E3378" i="15"/>
  <c r="F3378" i="15" s="1"/>
  <c r="G3378" i="15" s="1"/>
  <c r="C3378" i="15" s="1"/>
  <c r="D3378" i="15" s="1"/>
  <c r="H3378" i="15" s="1"/>
  <c r="AF3378" i="15" s="1"/>
  <c r="E558" i="11"/>
  <c r="I3378" i="15"/>
  <c r="N3378" i="15"/>
  <c r="O3378" i="15" s="1"/>
  <c r="P3378" i="15" s="1"/>
  <c r="L3378" i="15"/>
  <c r="S3378" i="15"/>
  <c r="Q3377" i="15"/>
  <c r="R3377" i="15" s="1"/>
  <c r="T3377" i="15" s="1"/>
  <c r="AB3377" i="15" s="1"/>
  <c r="AE3375" i="15"/>
  <c r="AH3375" i="15" s="1"/>
  <c r="K3377" i="15"/>
  <c r="M3377" i="15" s="1"/>
  <c r="AE3376" i="15" l="1"/>
  <c r="AC3377" i="15"/>
  <c r="AD3377" i="15" s="1"/>
  <c r="AG3376" i="15"/>
  <c r="AH3376" i="15" s="1"/>
  <c r="AJ3376" i="15" s="1"/>
  <c r="D560" i="11" s="1"/>
  <c r="W3378" i="15"/>
  <c r="X3378" i="15" s="1"/>
  <c r="Z3378" i="15" s="1"/>
  <c r="Q3378" i="15"/>
  <c r="AI3375" i="15"/>
  <c r="C561" i="11" s="1"/>
  <c r="AJ3375" i="15"/>
  <c r="D561" i="11" s="1"/>
  <c r="K3378" i="15"/>
  <c r="M3378" i="15" s="1"/>
  <c r="B3380" i="15"/>
  <c r="V3379" i="15"/>
  <c r="U3379" i="15"/>
  <c r="Y3379" i="15"/>
  <c r="J3379" i="15"/>
  <c r="E3379" i="15"/>
  <c r="F3379" i="15" s="1"/>
  <c r="G3379" i="15" s="1"/>
  <c r="C3379" i="15" s="1"/>
  <c r="D3379" i="15" s="1"/>
  <c r="H3379" i="15" s="1"/>
  <c r="AF3379" i="15" s="1"/>
  <c r="E557" i="11"/>
  <c r="I3379" i="15"/>
  <c r="N3379" i="15"/>
  <c r="O3379" i="15" s="1"/>
  <c r="P3379" i="15" s="1"/>
  <c r="L3379" i="15"/>
  <c r="S3379" i="15"/>
  <c r="AA3377" i="15"/>
  <c r="Z3377" i="15"/>
  <c r="R3378" i="15"/>
  <c r="T3378" i="15" s="1"/>
  <c r="AB3378" i="15" s="1"/>
  <c r="AC3378" i="15" l="1"/>
  <c r="AD3378" i="15" s="1"/>
  <c r="AE3377" i="15"/>
  <c r="AA3378" i="15"/>
  <c r="AI3376" i="15"/>
  <c r="C560" i="11" s="1"/>
  <c r="W3379" i="15"/>
  <c r="X3379" i="15" s="1"/>
  <c r="AA3379" i="15" s="1"/>
  <c r="B3381" i="15"/>
  <c r="V3380" i="15"/>
  <c r="U3380" i="15"/>
  <c r="Y3380" i="15"/>
  <c r="J3380" i="15"/>
  <c r="E3380" i="15"/>
  <c r="F3380" i="15" s="1"/>
  <c r="G3380" i="15" s="1"/>
  <c r="C3380" i="15" s="1"/>
  <c r="D3380" i="15" s="1"/>
  <c r="H3380" i="15" s="1"/>
  <c r="AF3380" i="15" s="1"/>
  <c r="E556" i="11"/>
  <c r="I3380" i="15"/>
  <c r="N3380" i="15"/>
  <c r="O3380" i="15" s="1"/>
  <c r="P3380" i="15" s="1"/>
  <c r="L3380" i="15"/>
  <c r="S3380" i="15"/>
  <c r="AG3377" i="15"/>
  <c r="AH3377" i="15" s="1"/>
  <c r="Q3379" i="15"/>
  <c r="R3379" i="15" s="1"/>
  <c r="T3379" i="15" s="1"/>
  <c r="AB3379" i="15" s="1"/>
  <c r="AC3379" i="15" s="1"/>
  <c r="AD3379" i="15" s="1"/>
  <c r="K3379" i="15"/>
  <c r="M3379" i="15" s="1"/>
  <c r="AG3378" i="15" l="1"/>
  <c r="Z3379" i="15"/>
  <c r="W3380" i="15"/>
  <c r="X3380" i="15" s="1"/>
  <c r="Z3380" i="15" s="1"/>
  <c r="AE3378" i="15"/>
  <c r="AH3378" i="15" s="1"/>
  <c r="AG3379" i="15"/>
  <c r="AE3379" i="15"/>
  <c r="AH3379" i="15" s="1"/>
  <c r="K3380" i="15"/>
  <c r="M3380" i="15" s="1"/>
  <c r="AI3377" i="15"/>
  <c r="C559" i="11" s="1"/>
  <c r="AJ3377" i="15"/>
  <c r="D559" i="11" s="1"/>
  <c r="B3382" i="15"/>
  <c r="V3381" i="15"/>
  <c r="U3381" i="15"/>
  <c r="Y3381" i="15"/>
  <c r="J3381" i="15"/>
  <c r="E3381" i="15"/>
  <c r="F3381" i="15" s="1"/>
  <c r="G3381" i="15" s="1"/>
  <c r="C3381" i="15" s="1"/>
  <c r="D3381" i="15" s="1"/>
  <c r="H3381" i="15" s="1"/>
  <c r="AF3381" i="15" s="1"/>
  <c r="E555" i="11"/>
  <c r="I3381" i="15"/>
  <c r="N3381" i="15"/>
  <c r="O3381" i="15" s="1"/>
  <c r="P3381" i="15" s="1"/>
  <c r="L3381" i="15"/>
  <c r="S3381" i="15"/>
  <c r="Q3380" i="15"/>
  <c r="R3380" i="15" s="1"/>
  <c r="T3380" i="15" s="1"/>
  <c r="AB3380" i="15" s="1"/>
  <c r="AC3380" i="15" l="1"/>
  <c r="AD3380" i="15" s="1"/>
  <c r="AJ3378" i="15"/>
  <c r="D558" i="11" s="1"/>
  <c r="AI3378" i="15"/>
  <c r="C558" i="11" s="1"/>
  <c r="AA3380" i="15"/>
  <c r="B3383" i="15"/>
  <c r="V3382" i="15"/>
  <c r="U3382" i="15"/>
  <c r="Y3382" i="15"/>
  <c r="J3382" i="15"/>
  <c r="E3382" i="15"/>
  <c r="F3382" i="15" s="1"/>
  <c r="G3382" i="15" s="1"/>
  <c r="C3382" i="15" s="1"/>
  <c r="D3382" i="15" s="1"/>
  <c r="H3382" i="15" s="1"/>
  <c r="AF3382" i="15" s="1"/>
  <c r="E554" i="11"/>
  <c r="I3382" i="15"/>
  <c r="N3382" i="15"/>
  <c r="O3382" i="15" s="1"/>
  <c r="P3382" i="15" s="1"/>
  <c r="L3382" i="15"/>
  <c r="S3382" i="15"/>
  <c r="Q3381" i="15"/>
  <c r="R3381" i="15" s="1"/>
  <c r="T3381" i="15" s="1"/>
  <c r="AB3381" i="15" s="1"/>
  <c r="K3381" i="15"/>
  <c r="M3381" i="15" s="1"/>
  <c r="AI3379" i="15"/>
  <c r="C557" i="11" s="1"/>
  <c r="AJ3379" i="15"/>
  <c r="D557" i="11" s="1"/>
  <c r="W3381" i="15"/>
  <c r="X3381" i="15" s="1"/>
  <c r="AC3381" i="15" l="1"/>
  <c r="AD3381" i="15" s="1"/>
  <c r="K3382" i="15"/>
  <c r="M3382" i="15" s="1"/>
  <c r="AG3380" i="15"/>
  <c r="AE3380" i="15"/>
  <c r="AH3380" i="15" s="1"/>
  <c r="AA3381" i="15"/>
  <c r="Z3381" i="15"/>
  <c r="W3382" i="15"/>
  <c r="X3382" i="15" s="1"/>
  <c r="B3384" i="15"/>
  <c r="V3383" i="15"/>
  <c r="U3383" i="15"/>
  <c r="Y3383" i="15"/>
  <c r="J3383" i="15"/>
  <c r="E3383" i="15"/>
  <c r="F3383" i="15" s="1"/>
  <c r="G3383" i="15" s="1"/>
  <c r="C3383" i="15" s="1"/>
  <c r="D3383" i="15" s="1"/>
  <c r="H3383" i="15" s="1"/>
  <c r="AF3383" i="15" s="1"/>
  <c r="E553" i="11"/>
  <c r="I3383" i="15"/>
  <c r="N3383" i="15"/>
  <c r="O3383" i="15" s="1"/>
  <c r="P3383" i="15" s="1"/>
  <c r="L3383" i="15"/>
  <c r="S3383" i="15"/>
  <c r="Q3382" i="15"/>
  <c r="R3382" i="15" s="1"/>
  <c r="T3382" i="15" s="1"/>
  <c r="AB3382" i="15" s="1"/>
  <c r="AC3382" i="15" l="1"/>
  <c r="AD3382" i="15" s="1"/>
  <c r="AE3381" i="15"/>
  <c r="AJ3380" i="15"/>
  <c r="D556" i="11" s="1"/>
  <c r="AI3380" i="15"/>
  <c r="C556" i="11" s="1"/>
  <c r="W3383" i="15"/>
  <c r="X3383" i="15" s="1"/>
  <c r="AA3383" i="15" s="1"/>
  <c r="B3385" i="15"/>
  <c r="V3384" i="15"/>
  <c r="U3384" i="15"/>
  <c r="Y3384" i="15"/>
  <c r="J3384" i="15"/>
  <c r="E3384" i="15"/>
  <c r="F3384" i="15" s="1"/>
  <c r="G3384" i="15" s="1"/>
  <c r="C3384" i="15" s="1"/>
  <c r="D3384" i="15" s="1"/>
  <c r="H3384" i="15" s="1"/>
  <c r="AF3384" i="15" s="1"/>
  <c r="E552" i="11"/>
  <c r="I3384" i="15"/>
  <c r="N3384" i="15"/>
  <c r="O3384" i="15" s="1"/>
  <c r="P3384" i="15" s="1"/>
  <c r="L3384" i="15"/>
  <c r="S3384" i="15"/>
  <c r="Q3383" i="15"/>
  <c r="R3383" i="15" s="1"/>
  <c r="T3383" i="15" s="1"/>
  <c r="AB3383" i="15" s="1"/>
  <c r="Z3382" i="15"/>
  <c r="AA3382" i="15"/>
  <c r="AG3381" i="15"/>
  <c r="AH3381" i="15" s="1"/>
  <c r="K3383" i="15"/>
  <c r="M3383" i="15" s="1"/>
  <c r="AC3383" i="15" l="1"/>
  <c r="AD3383" i="15" s="1"/>
  <c r="AG3383" i="15" s="1"/>
  <c r="AG3382" i="15"/>
  <c r="Z3383" i="15"/>
  <c r="W3384" i="15"/>
  <c r="X3384" i="15" s="1"/>
  <c r="Z3384" i="15" s="1"/>
  <c r="AJ3381" i="15"/>
  <c r="D555" i="11" s="1"/>
  <c r="AI3381" i="15"/>
  <c r="C555" i="11" s="1"/>
  <c r="K3384" i="15"/>
  <c r="M3384" i="15" s="1"/>
  <c r="B3386" i="15"/>
  <c r="V3385" i="15"/>
  <c r="U3385" i="15"/>
  <c r="Y3385" i="15"/>
  <c r="J3385" i="15"/>
  <c r="E3385" i="15"/>
  <c r="F3385" i="15" s="1"/>
  <c r="G3385" i="15" s="1"/>
  <c r="C3385" i="15" s="1"/>
  <c r="D3385" i="15" s="1"/>
  <c r="H3385" i="15" s="1"/>
  <c r="AF3385" i="15" s="1"/>
  <c r="E551" i="11"/>
  <c r="I3385" i="15"/>
  <c r="N3385" i="15"/>
  <c r="O3385" i="15" s="1"/>
  <c r="P3385" i="15" s="1"/>
  <c r="L3385" i="15"/>
  <c r="S3385" i="15"/>
  <c r="Q3384" i="15"/>
  <c r="R3384" i="15" s="1"/>
  <c r="T3384" i="15" s="1"/>
  <c r="AB3384" i="15" s="1"/>
  <c r="AE3382" i="15"/>
  <c r="AH3382" i="15" s="1"/>
  <c r="AE3383" i="15" l="1"/>
  <c r="AH3383" i="15" s="1"/>
  <c r="AJ3383" i="15" s="1"/>
  <c r="D553" i="11" s="1"/>
  <c r="AC3384" i="15"/>
  <c r="AD3384" i="15" s="1"/>
  <c r="K3385" i="15"/>
  <c r="M3385" i="15" s="1"/>
  <c r="AA3384" i="15"/>
  <c r="W3385" i="15"/>
  <c r="X3385" i="15" s="1"/>
  <c r="AA3385" i="15" s="1"/>
  <c r="Q3385" i="15"/>
  <c r="R3385" i="15" s="1"/>
  <c r="T3385" i="15" s="1"/>
  <c r="AB3385" i="15" s="1"/>
  <c r="B3387" i="15"/>
  <c r="V3386" i="15"/>
  <c r="U3386" i="15"/>
  <c r="Y3386" i="15"/>
  <c r="J3386" i="15"/>
  <c r="E3386" i="15"/>
  <c r="F3386" i="15" s="1"/>
  <c r="G3386" i="15" s="1"/>
  <c r="C3386" i="15" s="1"/>
  <c r="D3386" i="15" s="1"/>
  <c r="H3386" i="15" s="1"/>
  <c r="AF3386" i="15" s="1"/>
  <c r="E550" i="11"/>
  <c r="I3386" i="15"/>
  <c r="N3386" i="15"/>
  <c r="O3386" i="15" s="1"/>
  <c r="P3386" i="15" s="1"/>
  <c r="L3386" i="15"/>
  <c r="S3386" i="15"/>
  <c r="AI3382" i="15"/>
  <c r="C554" i="11" s="1"/>
  <c r="AJ3382" i="15"/>
  <c r="D554" i="11" s="1"/>
  <c r="AG3384" i="15" l="1"/>
  <c r="AI3383" i="15"/>
  <c r="C553" i="11" s="1"/>
  <c r="Z3385" i="15"/>
  <c r="W3386" i="15"/>
  <c r="X3386" i="15" s="1"/>
  <c r="Z3386" i="15" s="1"/>
  <c r="AE3384" i="15"/>
  <c r="AH3384" i="15" s="1"/>
  <c r="AJ3384" i="15" s="1"/>
  <c r="D552" i="11" s="1"/>
  <c r="Q3386" i="15"/>
  <c r="R3386" i="15" s="1"/>
  <c r="T3386" i="15" s="1"/>
  <c r="AB3386" i="15" s="1"/>
  <c r="B3388" i="15"/>
  <c r="V3387" i="15"/>
  <c r="U3387" i="15"/>
  <c r="Y3387" i="15"/>
  <c r="J3387" i="15"/>
  <c r="E3387" i="15"/>
  <c r="F3387" i="15" s="1"/>
  <c r="G3387" i="15" s="1"/>
  <c r="C3387" i="15" s="1"/>
  <c r="D3387" i="15" s="1"/>
  <c r="H3387" i="15" s="1"/>
  <c r="AF3387" i="15" s="1"/>
  <c r="E549" i="11"/>
  <c r="I3387" i="15"/>
  <c r="N3387" i="15"/>
  <c r="O3387" i="15" s="1"/>
  <c r="P3387" i="15" s="1"/>
  <c r="L3387" i="15"/>
  <c r="S3387" i="15"/>
  <c r="AC3385" i="15"/>
  <c r="AD3385" i="15" s="1"/>
  <c r="AG3385" i="15" s="1"/>
  <c r="K3386" i="15"/>
  <c r="M3386" i="15" s="1"/>
  <c r="W3387" i="15" l="1"/>
  <c r="X3387" i="15" s="1"/>
  <c r="AA3387" i="15" s="1"/>
  <c r="AA3386" i="15"/>
  <c r="AI3384" i="15"/>
  <c r="C552" i="11" s="1"/>
  <c r="K3387" i="15"/>
  <c r="M3387" i="15" s="1"/>
  <c r="AE3385" i="15"/>
  <c r="AH3385" i="15" s="1"/>
  <c r="B3389" i="15"/>
  <c r="V3388" i="15"/>
  <c r="U3388" i="15"/>
  <c r="Y3388" i="15"/>
  <c r="J3388" i="15"/>
  <c r="E3388" i="15"/>
  <c r="F3388" i="15" s="1"/>
  <c r="G3388" i="15" s="1"/>
  <c r="C3388" i="15" s="1"/>
  <c r="D3388" i="15" s="1"/>
  <c r="H3388" i="15" s="1"/>
  <c r="AF3388" i="15" s="1"/>
  <c r="E548" i="11"/>
  <c r="I3388" i="15"/>
  <c r="N3388" i="15"/>
  <c r="O3388" i="15" s="1"/>
  <c r="P3388" i="15" s="1"/>
  <c r="L3388" i="15"/>
  <c r="S3388" i="15"/>
  <c r="AC3386" i="15"/>
  <c r="AD3386" i="15" s="1"/>
  <c r="Q3387" i="15"/>
  <c r="R3387" i="15" s="1"/>
  <c r="T3387" i="15" s="1"/>
  <c r="AB3387" i="15" s="1"/>
  <c r="AC3387" i="15" l="1"/>
  <c r="AD3387" i="15" s="1"/>
  <c r="AG3387" i="15" s="1"/>
  <c r="Z3387" i="15"/>
  <c r="Q3388" i="15"/>
  <c r="R3388" i="15" s="1"/>
  <c r="T3388" i="15" s="1"/>
  <c r="AB3388" i="15" s="1"/>
  <c r="W3388" i="15"/>
  <c r="X3388" i="15" s="1"/>
  <c r="AG3386" i="15"/>
  <c r="AE3386" i="15"/>
  <c r="B3390" i="15"/>
  <c r="V3389" i="15"/>
  <c r="U3389" i="15"/>
  <c r="Y3389" i="15"/>
  <c r="J3389" i="15"/>
  <c r="E3389" i="15"/>
  <c r="F3389" i="15" s="1"/>
  <c r="G3389" i="15" s="1"/>
  <c r="C3389" i="15" s="1"/>
  <c r="D3389" i="15" s="1"/>
  <c r="H3389" i="15" s="1"/>
  <c r="AF3389" i="15" s="1"/>
  <c r="E547" i="11"/>
  <c r="I3389" i="15"/>
  <c r="N3389" i="15"/>
  <c r="O3389" i="15" s="1"/>
  <c r="P3389" i="15" s="1"/>
  <c r="L3389" i="15"/>
  <c r="S3389" i="15"/>
  <c r="AI3385" i="15"/>
  <c r="C551" i="11" s="1"/>
  <c r="AJ3385" i="15"/>
  <c r="D551" i="11" s="1"/>
  <c r="K3388" i="15"/>
  <c r="M3388" i="15" s="1"/>
  <c r="AE3387" i="15" l="1"/>
  <c r="AH3387" i="15" s="1"/>
  <c r="AJ3387" i="15" s="1"/>
  <c r="D549" i="11" s="1"/>
  <c r="AH3386" i="15"/>
  <c r="AI3386" i="15" s="1"/>
  <c r="C550" i="11" s="1"/>
  <c r="W3389" i="15"/>
  <c r="X3389" i="15" s="1"/>
  <c r="AA3389" i="15" s="1"/>
  <c r="Q3389" i="15"/>
  <c r="R3389" i="15" s="1"/>
  <c r="T3389" i="15" s="1"/>
  <c r="AB3389" i="15" s="1"/>
  <c r="B3391" i="15"/>
  <c r="V3390" i="15"/>
  <c r="U3390" i="15"/>
  <c r="Y3390" i="15"/>
  <c r="J3390" i="15"/>
  <c r="E3390" i="15"/>
  <c r="F3390" i="15" s="1"/>
  <c r="G3390" i="15" s="1"/>
  <c r="C3390" i="15" s="1"/>
  <c r="D3390" i="15" s="1"/>
  <c r="H3390" i="15" s="1"/>
  <c r="AF3390" i="15" s="1"/>
  <c r="E546" i="11"/>
  <c r="I3390" i="15"/>
  <c r="N3390" i="15"/>
  <c r="O3390" i="15" s="1"/>
  <c r="P3390" i="15" s="1"/>
  <c r="L3390" i="15"/>
  <c r="S3390" i="15"/>
  <c r="AC3388" i="15"/>
  <c r="AD3388" i="15" s="1"/>
  <c r="AA3388" i="15"/>
  <c r="Z3388" i="15"/>
  <c r="K3389" i="15"/>
  <c r="M3389" i="15" s="1"/>
  <c r="AI3387" i="15" l="1"/>
  <c r="C549" i="11" s="1"/>
  <c r="AJ3386" i="15"/>
  <c r="D550" i="11" s="1"/>
  <c r="Z3389" i="15"/>
  <c r="AG3388" i="15"/>
  <c r="AE3388" i="15"/>
  <c r="AH3388" i="15" s="1"/>
  <c r="W3390" i="15"/>
  <c r="X3390" i="15" s="1"/>
  <c r="B3392" i="15"/>
  <c r="V3391" i="15"/>
  <c r="U3391" i="15"/>
  <c r="Y3391" i="15"/>
  <c r="J3391" i="15"/>
  <c r="E3391" i="15"/>
  <c r="F3391" i="15" s="1"/>
  <c r="G3391" i="15" s="1"/>
  <c r="C3391" i="15" s="1"/>
  <c r="D3391" i="15" s="1"/>
  <c r="H3391" i="15" s="1"/>
  <c r="AF3391" i="15" s="1"/>
  <c r="E545" i="11"/>
  <c r="I3391" i="15"/>
  <c r="N3391" i="15"/>
  <c r="O3391" i="15" s="1"/>
  <c r="P3391" i="15" s="1"/>
  <c r="L3391" i="15"/>
  <c r="S3391" i="15"/>
  <c r="AC3389" i="15"/>
  <c r="AD3389" i="15" s="1"/>
  <c r="Q3390" i="15"/>
  <c r="R3390" i="15" s="1"/>
  <c r="T3390" i="15" s="1"/>
  <c r="AB3390" i="15" s="1"/>
  <c r="K3390" i="15"/>
  <c r="M3390" i="15" s="1"/>
  <c r="K3391" i="15" l="1"/>
  <c r="W3391" i="15"/>
  <c r="X3391" i="15" s="1"/>
  <c r="Z3391" i="15" s="1"/>
  <c r="Q3391" i="15"/>
  <c r="R3391" i="15" s="1"/>
  <c r="AC3390" i="15"/>
  <c r="AD3390" i="15" s="1"/>
  <c r="AJ3388" i="15"/>
  <c r="D548" i="11" s="1"/>
  <c r="AI3388" i="15"/>
  <c r="C548" i="11" s="1"/>
  <c r="AG3389" i="15"/>
  <c r="AE3389" i="15"/>
  <c r="T3391" i="15"/>
  <c r="AB3391" i="15" s="1"/>
  <c r="AC3391" i="15" s="1"/>
  <c r="AD3391" i="15" s="1"/>
  <c r="B3393" i="15"/>
  <c r="V3392" i="15"/>
  <c r="U3392" i="15"/>
  <c r="Y3392" i="15"/>
  <c r="J3392" i="15"/>
  <c r="E3392" i="15"/>
  <c r="F3392" i="15" s="1"/>
  <c r="G3392" i="15" s="1"/>
  <c r="C3392" i="15" s="1"/>
  <c r="D3392" i="15" s="1"/>
  <c r="H3392" i="15" s="1"/>
  <c r="AF3392" i="15" s="1"/>
  <c r="E544" i="11"/>
  <c r="I3392" i="15"/>
  <c r="N3392" i="15"/>
  <c r="O3392" i="15" s="1"/>
  <c r="P3392" i="15" s="1"/>
  <c r="L3392" i="15"/>
  <c r="S3392" i="15"/>
  <c r="M3391" i="15"/>
  <c r="Z3390" i="15"/>
  <c r="AA3390" i="15"/>
  <c r="AE3390" i="15" l="1"/>
  <c r="W3392" i="15"/>
  <c r="X3392" i="15" s="1"/>
  <c r="Z3392" i="15" s="1"/>
  <c r="AA3391" i="15"/>
  <c r="AG3391" i="15" s="1"/>
  <c r="AH3389" i="15"/>
  <c r="AJ3389" i="15" s="1"/>
  <c r="D547" i="11" s="1"/>
  <c r="B3394" i="15"/>
  <c r="V3393" i="15"/>
  <c r="U3393" i="15"/>
  <c r="Y3393" i="15"/>
  <c r="J3393" i="15"/>
  <c r="E3393" i="15"/>
  <c r="F3393" i="15" s="1"/>
  <c r="G3393" i="15" s="1"/>
  <c r="C3393" i="15" s="1"/>
  <c r="D3393" i="15" s="1"/>
  <c r="H3393" i="15" s="1"/>
  <c r="AF3393" i="15" s="1"/>
  <c r="E543" i="11"/>
  <c r="I3393" i="15"/>
  <c r="N3393" i="15"/>
  <c r="O3393" i="15" s="1"/>
  <c r="P3393" i="15" s="1"/>
  <c r="L3393" i="15"/>
  <c r="S3393" i="15"/>
  <c r="Q3392" i="15"/>
  <c r="R3392" i="15" s="1"/>
  <c r="T3392" i="15" s="1"/>
  <c r="AB3392" i="15" s="1"/>
  <c r="K3392" i="15"/>
  <c r="M3392" i="15" s="1"/>
  <c r="AG3390" i="15"/>
  <c r="AH3390" i="15" s="1"/>
  <c r="AC3392" i="15" l="1"/>
  <c r="AD3392" i="15" s="1"/>
  <c r="W3393" i="15"/>
  <c r="X3393" i="15" s="1"/>
  <c r="Z3393" i="15" s="1"/>
  <c r="AA3392" i="15"/>
  <c r="AE3391" i="15"/>
  <c r="AH3391" i="15" s="1"/>
  <c r="AI3391" i="15" s="1"/>
  <c r="C545" i="11" s="1"/>
  <c r="AI3389" i="15"/>
  <c r="C547" i="11" s="1"/>
  <c r="AI3390" i="15"/>
  <c r="C546" i="11" s="1"/>
  <c r="AJ3390" i="15"/>
  <c r="D546" i="11" s="1"/>
  <c r="K3393" i="15"/>
  <c r="M3393" i="15" s="1"/>
  <c r="B3395" i="15"/>
  <c r="V3394" i="15"/>
  <c r="U3394" i="15"/>
  <c r="Y3394" i="15"/>
  <c r="J3394" i="15"/>
  <c r="E3394" i="15"/>
  <c r="F3394" i="15" s="1"/>
  <c r="G3394" i="15" s="1"/>
  <c r="C3394" i="15" s="1"/>
  <c r="D3394" i="15" s="1"/>
  <c r="H3394" i="15" s="1"/>
  <c r="AF3394" i="15" s="1"/>
  <c r="E542" i="11"/>
  <c r="I3394" i="15"/>
  <c r="N3394" i="15"/>
  <c r="O3394" i="15" s="1"/>
  <c r="P3394" i="15" s="1"/>
  <c r="L3394" i="15"/>
  <c r="S3394" i="15"/>
  <c r="Q3393" i="15"/>
  <c r="R3393" i="15" s="1"/>
  <c r="T3393" i="15" s="1"/>
  <c r="AB3393" i="15" s="1"/>
  <c r="AC3393" i="15" l="1"/>
  <c r="AD3393" i="15" s="1"/>
  <c r="AG3392" i="15"/>
  <c r="AE3392" i="15"/>
  <c r="AH3392" i="15" s="1"/>
  <c r="AJ3392" i="15" s="1"/>
  <c r="D544" i="11" s="1"/>
  <c r="AJ3391" i="15"/>
  <c r="D545" i="11" s="1"/>
  <c r="W3394" i="15"/>
  <c r="X3394" i="15" s="1"/>
  <c r="AA3394" i="15" s="1"/>
  <c r="AA3393" i="15"/>
  <c r="B3396" i="15"/>
  <c r="V3395" i="15"/>
  <c r="U3395" i="15"/>
  <c r="Y3395" i="15"/>
  <c r="J3395" i="15"/>
  <c r="E3395" i="15"/>
  <c r="F3395" i="15" s="1"/>
  <c r="G3395" i="15" s="1"/>
  <c r="C3395" i="15" s="1"/>
  <c r="D3395" i="15" s="1"/>
  <c r="H3395" i="15" s="1"/>
  <c r="AF3395" i="15" s="1"/>
  <c r="E541" i="11"/>
  <c r="I3395" i="15"/>
  <c r="N3395" i="15"/>
  <c r="O3395" i="15" s="1"/>
  <c r="P3395" i="15" s="1"/>
  <c r="L3395" i="15"/>
  <c r="S3395" i="15"/>
  <c r="Q3394" i="15"/>
  <c r="R3394" i="15" s="1"/>
  <c r="T3394" i="15" s="1"/>
  <c r="AB3394" i="15" s="1"/>
  <c r="K3394" i="15"/>
  <c r="M3394" i="15" s="1"/>
  <c r="AE3393" i="15" l="1"/>
  <c r="AC3394" i="15"/>
  <c r="AD3394" i="15" s="1"/>
  <c r="AG3394" i="15" s="1"/>
  <c r="Z3394" i="15"/>
  <c r="AI3392" i="15"/>
  <c r="C544" i="11" s="1"/>
  <c r="AG3393" i="15"/>
  <c r="AH3393" i="15" s="1"/>
  <c r="AJ3393" i="15" s="1"/>
  <c r="D543" i="11" s="1"/>
  <c r="W3395" i="15"/>
  <c r="X3395" i="15" s="1"/>
  <c r="Z3395" i="15" s="1"/>
  <c r="B3397" i="15"/>
  <c r="V3396" i="15"/>
  <c r="U3396" i="15"/>
  <c r="Y3396" i="15"/>
  <c r="J3396" i="15"/>
  <c r="E3396" i="15"/>
  <c r="F3396" i="15" s="1"/>
  <c r="G3396" i="15" s="1"/>
  <c r="C3396" i="15" s="1"/>
  <c r="D3396" i="15" s="1"/>
  <c r="H3396" i="15" s="1"/>
  <c r="AF3396" i="15" s="1"/>
  <c r="E540" i="11"/>
  <c r="I3396" i="15"/>
  <c r="N3396" i="15"/>
  <c r="O3396" i="15" s="1"/>
  <c r="P3396" i="15" s="1"/>
  <c r="L3396" i="15"/>
  <c r="S3396" i="15"/>
  <c r="K3395" i="15"/>
  <c r="M3395" i="15" s="1"/>
  <c r="Q3395" i="15"/>
  <c r="R3395" i="15" s="1"/>
  <c r="T3395" i="15" s="1"/>
  <c r="AB3395" i="15" s="1"/>
  <c r="AC3395" i="15" s="1"/>
  <c r="AD3395" i="15" s="1"/>
  <c r="AE3394" i="15" l="1"/>
  <c r="AH3394" i="15" s="1"/>
  <c r="AA3395" i="15"/>
  <c r="AE3395" i="15" s="1"/>
  <c r="AI3393" i="15"/>
  <c r="C543" i="11" s="1"/>
  <c r="W3396" i="15"/>
  <c r="X3396" i="15" s="1"/>
  <c r="Z3396" i="15" s="1"/>
  <c r="B3398" i="15"/>
  <c r="V3397" i="15"/>
  <c r="U3397" i="15"/>
  <c r="Y3397" i="15"/>
  <c r="J3397" i="15"/>
  <c r="E3397" i="15"/>
  <c r="F3397" i="15" s="1"/>
  <c r="G3397" i="15" s="1"/>
  <c r="C3397" i="15" s="1"/>
  <c r="D3397" i="15" s="1"/>
  <c r="H3397" i="15" s="1"/>
  <c r="AF3397" i="15" s="1"/>
  <c r="E539" i="11"/>
  <c r="I3397" i="15"/>
  <c r="N3397" i="15"/>
  <c r="O3397" i="15" s="1"/>
  <c r="P3397" i="15" s="1"/>
  <c r="L3397" i="15"/>
  <c r="S3397" i="15"/>
  <c r="Q3396" i="15"/>
  <c r="R3396" i="15" s="1"/>
  <c r="T3396" i="15" s="1"/>
  <c r="AB3396" i="15" s="1"/>
  <c r="K3396" i="15"/>
  <c r="M3396" i="15" s="1"/>
  <c r="AC3396" i="15" l="1"/>
  <c r="AD3396" i="15" s="1"/>
  <c r="W3397" i="15"/>
  <c r="X3397" i="15" s="1"/>
  <c r="Z3397" i="15" s="1"/>
  <c r="AA3396" i="15"/>
  <c r="AG3395" i="15"/>
  <c r="AH3395" i="15" s="1"/>
  <c r="B3399" i="15"/>
  <c r="V3398" i="15"/>
  <c r="U3398" i="15"/>
  <c r="Y3398" i="15"/>
  <c r="J3398" i="15"/>
  <c r="E3398" i="15"/>
  <c r="F3398" i="15" s="1"/>
  <c r="G3398" i="15" s="1"/>
  <c r="C3398" i="15" s="1"/>
  <c r="D3398" i="15" s="1"/>
  <c r="H3398" i="15" s="1"/>
  <c r="AF3398" i="15" s="1"/>
  <c r="E538" i="11"/>
  <c r="I3398" i="15"/>
  <c r="N3398" i="15"/>
  <c r="O3398" i="15" s="1"/>
  <c r="P3398" i="15" s="1"/>
  <c r="L3398" i="15"/>
  <c r="S3398" i="15"/>
  <c r="Q3397" i="15"/>
  <c r="R3397" i="15" s="1"/>
  <c r="T3397" i="15" s="1"/>
  <c r="AB3397" i="15" s="1"/>
  <c r="AJ3394" i="15"/>
  <c r="D542" i="11" s="1"/>
  <c r="AI3394" i="15"/>
  <c r="C542" i="11" s="1"/>
  <c r="K3397" i="15"/>
  <c r="M3397" i="15" s="1"/>
  <c r="AC3397" i="15" l="1"/>
  <c r="AD3397" i="15" s="1"/>
  <c r="AG3396" i="15"/>
  <c r="AI3395" i="15"/>
  <c r="C541" i="11" s="1"/>
  <c r="AJ3395" i="15"/>
  <c r="D541" i="11" s="1"/>
  <c r="AA3397" i="15"/>
  <c r="AE3396" i="15"/>
  <c r="AH3396" i="15" s="1"/>
  <c r="AJ3396" i="15" s="1"/>
  <c r="D540" i="11" s="1"/>
  <c r="Q3398" i="15"/>
  <c r="R3398" i="15" s="1"/>
  <c r="T3398" i="15" s="1"/>
  <c r="AB3398" i="15" s="1"/>
  <c r="W3398" i="15"/>
  <c r="X3398" i="15" s="1"/>
  <c r="B3400" i="15"/>
  <c r="V3399" i="15"/>
  <c r="U3399" i="15"/>
  <c r="Y3399" i="15"/>
  <c r="J3399" i="15"/>
  <c r="E3399" i="15"/>
  <c r="F3399" i="15" s="1"/>
  <c r="G3399" i="15" s="1"/>
  <c r="C3399" i="15" s="1"/>
  <c r="D3399" i="15" s="1"/>
  <c r="H3399" i="15" s="1"/>
  <c r="AF3399" i="15" s="1"/>
  <c r="E537" i="11"/>
  <c r="I3399" i="15"/>
  <c r="N3399" i="15"/>
  <c r="O3399" i="15" s="1"/>
  <c r="P3399" i="15" s="1"/>
  <c r="L3399" i="15"/>
  <c r="S3399" i="15"/>
  <c r="K3398" i="15"/>
  <c r="M3398" i="15" s="1"/>
  <c r="AG3397" i="15" l="1"/>
  <c r="W3399" i="15"/>
  <c r="X3399" i="15" s="1"/>
  <c r="AA3399" i="15" s="1"/>
  <c r="AI3396" i="15"/>
  <c r="C540" i="11" s="1"/>
  <c r="AE3397" i="15"/>
  <c r="B3401" i="15"/>
  <c r="V3400" i="15"/>
  <c r="U3400" i="15"/>
  <c r="Y3400" i="15"/>
  <c r="J3400" i="15"/>
  <c r="E3400" i="15"/>
  <c r="F3400" i="15" s="1"/>
  <c r="G3400" i="15" s="1"/>
  <c r="C3400" i="15" s="1"/>
  <c r="D3400" i="15" s="1"/>
  <c r="H3400" i="15" s="1"/>
  <c r="AF3400" i="15" s="1"/>
  <c r="E536" i="11"/>
  <c r="I3400" i="15"/>
  <c r="N3400" i="15"/>
  <c r="O3400" i="15" s="1"/>
  <c r="P3400" i="15" s="1"/>
  <c r="L3400" i="15"/>
  <c r="S3400" i="15"/>
  <c r="AC3398" i="15"/>
  <c r="AD3398" i="15" s="1"/>
  <c r="Z3398" i="15"/>
  <c r="AA3398" i="15"/>
  <c r="Q3399" i="15"/>
  <c r="R3399" i="15" s="1"/>
  <c r="T3399" i="15" s="1"/>
  <c r="AB3399" i="15" s="1"/>
  <c r="K3399" i="15"/>
  <c r="M3399" i="15" s="1"/>
  <c r="AH3397" i="15" l="1"/>
  <c r="AI3397" i="15" s="1"/>
  <c r="C539" i="11" s="1"/>
  <c r="AC3399" i="15"/>
  <c r="AD3399" i="15" s="1"/>
  <c r="AE3399" i="15" s="1"/>
  <c r="Z3399" i="15"/>
  <c r="Q3400" i="15"/>
  <c r="R3400" i="15" s="1"/>
  <c r="T3400" i="15" s="1"/>
  <c r="AB3400" i="15" s="1"/>
  <c r="AE3398" i="15"/>
  <c r="AG3398" i="15"/>
  <c r="AH3398" i="15" s="1"/>
  <c r="AJ3398" i="15" s="1"/>
  <c r="D538" i="11" s="1"/>
  <c r="W3400" i="15"/>
  <c r="X3400" i="15" s="1"/>
  <c r="B3402" i="15"/>
  <c r="V3401" i="15"/>
  <c r="U3401" i="15"/>
  <c r="Y3401" i="15"/>
  <c r="J3401" i="15"/>
  <c r="E3401" i="15"/>
  <c r="F3401" i="15" s="1"/>
  <c r="G3401" i="15" s="1"/>
  <c r="C3401" i="15" s="1"/>
  <c r="D3401" i="15" s="1"/>
  <c r="H3401" i="15" s="1"/>
  <c r="AF3401" i="15" s="1"/>
  <c r="E535" i="11"/>
  <c r="I3401" i="15"/>
  <c r="N3401" i="15"/>
  <c r="O3401" i="15" s="1"/>
  <c r="P3401" i="15" s="1"/>
  <c r="L3401" i="15"/>
  <c r="S3401" i="15"/>
  <c r="K3400" i="15"/>
  <c r="M3400" i="15" s="1"/>
  <c r="AJ3397" i="15" l="1"/>
  <c r="D539" i="11" s="1"/>
  <c r="AG3399" i="15"/>
  <c r="AH3399" i="15" s="1"/>
  <c r="AI3399" i="15" s="1"/>
  <c r="C537" i="11" s="1"/>
  <c r="AC3400" i="15"/>
  <c r="AD3400" i="15" s="1"/>
  <c r="AI3398" i="15"/>
  <c r="C538" i="11" s="1"/>
  <c r="K3401" i="15"/>
  <c r="M3401" i="15" s="1"/>
  <c r="W3401" i="15"/>
  <c r="X3401" i="15" s="1"/>
  <c r="B3403" i="15"/>
  <c r="V3402" i="15"/>
  <c r="U3402" i="15"/>
  <c r="Y3402" i="15"/>
  <c r="J3402" i="15"/>
  <c r="E3402" i="15"/>
  <c r="F3402" i="15" s="1"/>
  <c r="G3402" i="15" s="1"/>
  <c r="C3402" i="15" s="1"/>
  <c r="D3402" i="15" s="1"/>
  <c r="H3402" i="15" s="1"/>
  <c r="AF3402" i="15" s="1"/>
  <c r="E534" i="11"/>
  <c r="I3402" i="15"/>
  <c r="N3402" i="15"/>
  <c r="O3402" i="15" s="1"/>
  <c r="P3402" i="15" s="1"/>
  <c r="L3402" i="15"/>
  <c r="S3402" i="15"/>
  <c r="Q3401" i="15"/>
  <c r="R3401" i="15" s="1"/>
  <c r="T3401" i="15" s="1"/>
  <c r="AB3401" i="15" s="1"/>
  <c r="Z3400" i="15"/>
  <c r="AA3400" i="15"/>
  <c r="AC3401" i="15" l="1"/>
  <c r="AD3401" i="15" s="1"/>
  <c r="AJ3399" i="15"/>
  <c r="D537" i="11" s="1"/>
  <c r="W3402" i="15"/>
  <c r="X3402" i="15" s="1"/>
  <c r="AA3402" i="15" s="1"/>
  <c r="AG3400" i="15"/>
  <c r="B3404" i="15"/>
  <c r="V3403" i="15"/>
  <c r="U3403" i="15"/>
  <c r="Y3403" i="15"/>
  <c r="J3403" i="15"/>
  <c r="E3403" i="15"/>
  <c r="F3403" i="15" s="1"/>
  <c r="G3403" i="15" s="1"/>
  <c r="C3403" i="15" s="1"/>
  <c r="D3403" i="15" s="1"/>
  <c r="H3403" i="15" s="1"/>
  <c r="AF3403" i="15" s="1"/>
  <c r="E533" i="11"/>
  <c r="I3403" i="15"/>
  <c r="N3403" i="15"/>
  <c r="O3403" i="15" s="1"/>
  <c r="P3403" i="15" s="1"/>
  <c r="L3403" i="15"/>
  <c r="S3403" i="15"/>
  <c r="Z3401" i="15"/>
  <c r="AA3401" i="15"/>
  <c r="Q3402" i="15"/>
  <c r="R3402" i="15" s="1"/>
  <c r="T3402" i="15" s="1"/>
  <c r="AB3402" i="15" s="1"/>
  <c r="K3402" i="15"/>
  <c r="M3402" i="15" s="1"/>
  <c r="AE3400" i="15"/>
  <c r="AH3400" i="15" s="1"/>
  <c r="AE3401" i="15" l="1"/>
  <c r="AC3402" i="15"/>
  <c r="AD3402" i="15" s="1"/>
  <c r="AG3402" i="15" s="1"/>
  <c r="W3403" i="15"/>
  <c r="X3403" i="15" s="1"/>
  <c r="Z3403" i="15" s="1"/>
  <c r="Z3402" i="15"/>
  <c r="Q3403" i="15"/>
  <c r="R3403" i="15" s="1"/>
  <c r="T3403" i="15" s="1"/>
  <c r="AB3403" i="15" s="1"/>
  <c r="K3403" i="15"/>
  <c r="M3403" i="15" s="1"/>
  <c r="AJ3400" i="15"/>
  <c r="D536" i="11" s="1"/>
  <c r="AI3400" i="15"/>
  <c r="C536" i="11" s="1"/>
  <c r="AG3401" i="15"/>
  <c r="AH3401" i="15" s="1"/>
  <c r="B3405" i="15"/>
  <c r="V3404" i="15"/>
  <c r="U3404" i="15"/>
  <c r="Y3404" i="15"/>
  <c r="J3404" i="15"/>
  <c r="E3404" i="15"/>
  <c r="F3404" i="15" s="1"/>
  <c r="G3404" i="15" s="1"/>
  <c r="C3404" i="15" s="1"/>
  <c r="D3404" i="15" s="1"/>
  <c r="H3404" i="15" s="1"/>
  <c r="AF3404" i="15" s="1"/>
  <c r="E532" i="11"/>
  <c r="I3404" i="15"/>
  <c r="N3404" i="15"/>
  <c r="O3404" i="15" s="1"/>
  <c r="P3404" i="15" s="1"/>
  <c r="L3404" i="15"/>
  <c r="S3404" i="15"/>
  <c r="AE3402" i="15" l="1"/>
  <c r="AH3402" i="15" s="1"/>
  <c r="AI3402" i="15" s="1"/>
  <c r="C534" i="11" s="1"/>
  <c r="AC3403" i="15"/>
  <c r="AD3403" i="15" s="1"/>
  <c r="AA3403" i="15"/>
  <c r="W3404" i="15"/>
  <c r="X3404" i="15" s="1"/>
  <c r="Z3404" i="15" s="1"/>
  <c r="B3406" i="15"/>
  <c r="V3405" i="15"/>
  <c r="U3405" i="15"/>
  <c r="Y3405" i="15"/>
  <c r="J3405" i="15"/>
  <c r="E3405" i="15"/>
  <c r="F3405" i="15" s="1"/>
  <c r="G3405" i="15" s="1"/>
  <c r="C3405" i="15" s="1"/>
  <c r="D3405" i="15" s="1"/>
  <c r="H3405" i="15" s="1"/>
  <c r="AF3405" i="15" s="1"/>
  <c r="E531" i="11"/>
  <c r="I3405" i="15"/>
  <c r="N3405" i="15"/>
  <c r="O3405" i="15" s="1"/>
  <c r="P3405" i="15" s="1"/>
  <c r="L3405" i="15"/>
  <c r="S3405" i="15"/>
  <c r="AI3401" i="15"/>
  <c r="C535" i="11" s="1"/>
  <c r="AJ3401" i="15"/>
  <c r="D535" i="11" s="1"/>
  <c r="Q3404" i="15"/>
  <c r="R3404" i="15" s="1"/>
  <c r="T3404" i="15" s="1"/>
  <c r="AB3404" i="15" s="1"/>
  <c r="K3404" i="15"/>
  <c r="M3404" i="15" s="1"/>
  <c r="AE3403" i="15" l="1"/>
  <c r="AG3403" i="15"/>
  <c r="AH3403" i="15" s="1"/>
  <c r="AI3403" i="15" s="1"/>
  <c r="C533" i="11" s="1"/>
  <c r="AA3404" i="15"/>
  <c r="W3405" i="15"/>
  <c r="X3405" i="15" s="1"/>
  <c r="AA3405" i="15" s="1"/>
  <c r="Q3405" i="15"/>
  <c r="R3405" i="15" s="1"/>
  <c r="T3405" i="15" s="1"/>
  <c r="AB3405" i="15" s="1"/>
  <c r="AJ3402" i="15"/>
  <c r="D534" i="11" s="1"/>
  <c r="AC3404" i="15"/>
  <c r="AD3404" i="15" s="1"/>
  <c r="K3405" i="15"/>
  <c r="M3405" i="15" s="1"/>
  <c r="B3407" i="15"/>
  <c r="V3406" i="15"/>
  <c r="U3406" i="15"/>
  <c r="Y3406" i="15"/>
  <c r="J3406" i="15"/>
  <c r="E3406" i="15"/>
  <c r="F3406" i="15" s="1"/>
  <c r="G3406" i="15" s="1"/>
  <c r="C3406" i="15" s="1"/>
  <c r="D3406" i="15" s="1"/>
  <c r="H3406" i="15" s="1"/>
  <c r="AF3406" i="15" s="1"/>
  <c r="E530" i="11"/>
  <c r="I3406" i="15"/>
  <c r="N3406" i="15"/>
  <c r="O3406" i="15" s="1"/>
  <c r="P3406" i="15" s="1"/>
  <c r="L3406" i="15"/>
  <c r="S3406" i="15"/>
  <c r="AC3405" i="15" l="1"/>
  <c r="AD3405" i="15" s="1"/>
  <c r="AE3405" i="15" s="1"/>
  <c r="AG3404" i="15"/>
  <c r="Z3405" i="15"/>
  <c r="AJ3403" i="15"/>
  <c r="D533" i="11" s="1"/>
  <c r="W3406" i="15"/>
  <c r="X3406" i="15" s="1"/>
  <c r="Z3406" i="15" s="1"/>
  <c r="AE3404" i="15"/>
  <c r="AH3404" i="15" s="1"/>
  <c r="AI3404" i="15" s="1"/>
  <c r="C532" i="11" s="1"/>
  <c r="B3408" i="15"/>
  <c r="V3407" i="15"/>
  <c r="U3407" i="15"/>
  <c r="Y3407" i="15"/>
  <c r="J3407" i="15"/>
  <c r="E3407" i="15"/>
  <c r="F3407" i="15" s="1"/>
  <c r="G3407" i="15" s="1"/>
  <c r="C3407" i="15" s="1"/>
  <c r="D3407" i="15" s="1"/>
  <c r="H3407" i="15" s="1"/>
  <c r="AF3407" i="15" s="1"/>
  <c r="E529" i="11"/>
  <c r="I3407" i="15"/>
  <c r="N3407" i="15"/>
  <c r="O3407" i="15" s="1"/>
  <c r="P3407" i="15" s="1"/>
  <c r="L3407" i="15"/>
  <c r="S3407" i="15"/>
  <c r="Q3406" i="15"/>
  <c r="R3406" i="15" s="1"/>
  <c r="T3406" i="15" s="1"/>
  <c r="AB3406" i="15" s="1"/>
  <c r="K3406" i="15"/>
  <c r="M3406" i="15" s="1"/>
  <c r="AG3405" i="15" l="1"/>
  <c r="AH3405" i="15" s="1"/>
  <c r="AA3406" i="15"/>
  <c r="W3407" i="15"/>
  <c r="X3407" i="15" s="1"/>
  <c r="AA3407" i="15" s="1"/>
  <c r="AJ3404" i="15"/>
  <c r="D532" i="11" s="1"/>
  <c r="AC3406" i="15"/>
  <c r="AD3406" i="15" s="1"/>
  <c r="B3409" i="15"/>
  <c r="V3408" i="15"/>
  <c r="U3408" i="15"/>
  <c r="Y3408" i="15"/>
  <c r="J3408" i="15"/>
  <c r="E3408" i="15"/>
  <c r="F3408" i="15" s="1"/>
  <c r="G3408" i="15" s="1"/>
  <c r="C3408" i="15" s="1"/>
  <c r="D3408" i="15" s="1"/>
  <c r="H3408" i="15" s="1"/>
  <c r="AF3408" i="15" s="1"/>
  <c r="E528" i="11"/>
  <c r="I3408" i="15"/>
  <c r="N3408" i="15"/>
  <c r="O3408" i="15" s="1"/>
  <c r="P3408" i="15" s="1"/>
  <c r="L3408" i="15"/>
  <c r="S3408" i="15"/>
  <c r="Q3407" i="15"/>
  <c r="R3407" i="15" s="1"/>
  <c r="T3407" i="15" s="1"/>
  <c r="AB3407" i="15" s="1"/>
  <c r="K3407" i="15"/>
  <c r="M3407" i="15" s="1"/>
  <c r="AJ3405" i="15" l="1"/>
  <c r="D531" i="11" s="1"/>
  <c r="AI3405" i="15"/>
  <c r="C531" i="11" s="1"/>
  <c r="AC3407" i="15"/>
  <c r="AD3407" i="15" s="1"/>
  <c r="AE3407" i="15" s="1"/>
  <c r="Z3407" i="15"/>
  <c r="AG3406" i="15"/>
  <c r="Q3408" i="15"/>
  <c r="R3408" i="15" s="1"/>
  <c r="T3408" i="15" s="1"/>
  <c r="AB3408" i="15" s="1"/>
  <c r="AE3406" i="15"/>
  <c r="AH3406" i="15" s="1"/>
  <c r="AI3406" i="15" s="1"/>
  <c r="C530" i="11" s="1"/>
  <c r="W3408" i="15"/>
  <c r="X3408" i="15" s="1"/>
  <c r="K3408" i="15"/>
  <c r="M3408" i="15" s="1"/>
  <c r="B3410" i="15"/>
  <c r="V3409" i="15"/>
  <c r="U3409" i="15"/>
  <c r="Y3409" i="15"/>
  <c r="J3409" i="15"/>
  <c r="E3409" i="15"/>
  <c r="F3409" i="15" s="1"/>
  <c r="G3409" i="15" s="1"/>
  <c r="C3409" i="15" s="1"/>
  <c r="D3409" i="15" s="1"/>
  <c r="H3409" i="15" s="1"/>
  <c r="AF3409" i="15" s="1"/>
  <c r="E527" i="11"/>
  <c r="I3409" i="15"/>
  <c r="N3409" i="15"/>
  <c r="O3409" i="15" s="1"/>
  <c r="P3409" i="15" s="1"/>
  <c r="L3409" i="15"/>
  <c r="S3409" i="15"/>
  <c r="AG3407" i="15" l="1"/>
  <c r="AH3407" i="15" s="1"/>
  <c r="AJ3406" i="15"/>
  <c r="D530" i="11" s="1"/>
  <c r="W3409" i="15"/>
  <c r="X3409" i="15" s="1"/>
  <c r="B3411" i="15"/>
  <c r="V3410" i="15"/>
  <c r="U3410" i="15"/>
  <c r="Y3410" i="15"/>
  <c r="J3410" i="15"/>
  <c r="E3410" i="15"/>
  <c r="F3410" i="15" s="1"/>
  <c r="G3410" i="15" s="1"/>
  <c r="C3410" i="15" s="1"/>
  <c r="D3410" i="15" s="1"/>
  <c r="H3410" i="15" s="1"/>
  <c r="AF3410" i="15" s="1"/>
  <c r="E526" i="11"/>
  <c r="I3410" i="15"/>
  <c r="N3410" i="15"/>
  <c r="O3410" i="15" s="1"/>
  <c r="P3410" i="15" s="1"/>
  <c r="L3410" i="15"/>
  <c r="S3410" i="15"/>
  <c r="AC3408" i="15"/>
  <c r="AD3408" i="15" s="1"/>
  <c r="Q3409" i="15"/>
  <c r="R3409" i="15" s="1"/>
  <c r="T3409" i="15" s="1"/>
  <c r="AB3409" i="15" s="1"/>
  <c r="Z3408" i="15"/>
  <c r="AA3408" i="15"/>
  <c r="K3409" i="15"/>
  <c r="M3409" i="15" s="1"/>
  <c r="AJ3407" i="15" l="1"/>
  <c r="D529" i="11" s="1"/>
  <c r="AI3407" i="15"/>
  <c r="C529" i="11" s="1"/>
  <c r="AC3409" i="15"/>
  <c r="AD3409" i="15" s="1"/>
  <c r="W3410" i="15"/>
  <c r="X3410" i="15" s="1"/>
  <c r="AA3410" i="15" s="1"/>
  <c r="AE3408" i="15"/>
  <c r="AG3408" i="15"/>
  <c r="AH3408" i="15" s="1"/>
  <c r="Q3410" i="15"/>
  <c r="R3410" i="15" s="1"/>
  <c r="T3410" i="15" s="1"/>
  <c r="AB3410" i="15" s="1"/>
  <c r="K3410" i="15"/>
  <c r="M3410" i="15" s="1"/>
  <c r="B3412" i="15"/>
  <c r="V3411" i="15"/>
  <c r="U3411" i="15"/>
  <c r="Y3411" i="15"/>
  <c r="J3411" i="15"/>
  <c r="E3411" i="15"/>
  <c r="F3411" i="15" s="1"/>
  <c r="G3411" i="15" s="1"/>
  <c r="C3411" i="15" s="1"/>
  <c r="D3411" i="15" s="1"/>
  <c r="H3411" i="15" s="1"/>
  <c r="AF3411" i="15" s="1"/>
  <c r="E525" i="11"/>
  <c r="I3411" i="15"/>
  <c r="N3411" i="15"/>
  <c r="O3411" i="15" s="1"/>
  <c r="P3411" i="15" s="1"/>
  <c r="L3411" i="15"/>
  <c r="S3411" i="15"/>
  <c r="Z3409" i="15"/>
  <c r="AA3409" i="15"/>
  <c r="AE3409" i="15" l="1"/>
  <c r="Z3410" i="15"/>
  <c r="W3411" i="15"/>
  <c r="X3411" i="15" s="1"/>
  <c r="Z3411" i="15" s="1"/>
  <c r="Q3411" i="15"/>
  <c r="R3411" i="15" s="1"/>
  <c r="T3411" i="15" s="1"/>
  <c r="AB3411" i="15" s="1"/>
  <c r="AJ3408" i="15"/>
  <c r="D528" i="11" s="1"/>
  <c r="AI3408" i="15"/>
  <c r="C528" i="11" s="1"/>
  <c r="AC3410" i="15"/>
  <c r="AD3410" i="15" s="1"/>
  <c r="AG3410" i="15" s="1"/>
  <c r="B3413" i="15"/>
  <c r="V3412" i="15"/>
  <c r="U3412" i="15"/>
  <c r="Y3412" i="15"/>
  <c r="J3412" i="15"/>
  <c r="E3412" i="15"/>
  <c r="F3412" i="15" s="1"/>
  <c r="G3412" i="15" s="1"/>
  <c r="C3412" i="15" s="1"/>
  <c r="D3412" i="15" s="1"/>
  <c r="H3412" i="15" s="1"/>
  <c r="AF3412" i="15" s="1"/>
  <c r="E524" i="11"/>
  <c r="I3412" i="15"/>
  <c r="N3412" i="15"/>
  <c r="O3412" i="15" s="1"/>
  <c r="P3412" i="15" s="1"/>
  <c r="L3412" i="15"/>
  <c r="S3412" i="15"/>
  <c r="K3411" i="15"/>
  <c r="M3411" i="15" s="1"/>
  <c r="AG3409" i="15"/>
  <c r="AH3409" i="15" s="1"/>
  <c r="AA3411" i="15" l="1"/>
  <c r="W3412" i="15"/>
  <c r="X3412" i="15" s="1"/>
  <c r="Z3412" i="15" s="1"/>
  <c r="AE3410" i="15"/>
  <c r="AH3410" i="15" s="1"/>
  <c r="AI3410" i="15" s="1"/>
  <c r="C526" i="11" s="1"/>
  <c r="AI3409" i="15"/>
  <c r="C527" i="11" s="1"/>
  <c r="AJ3409" i="15"/>
  <c r="D527" i="11" s="1"/>
  <c r="B3414" i="15"/>
  <c r="V3413" i="15"/>
  <c r="U3413" i="15"/>
  <c r="Y3413" i="15"/>
  <c r="J3413" i="15"/>
  <c r="E3413" i="15"/>
  <c r="F3413" i="15" s="1"/>
  <c r="G3413" i="15" s="1"/>
  <c r="C3413" i="15" s="1"/>
  <c r="D3413" i="15" s="1"/>
  <c r="H3413" i="15" s="1"/>
  <c r="AF3413" i="15" s="1"/>
  <c r="E523" i="11"/>
  <c r="I3413" i="15"/>
  <c r="N3413" i="15"/>
  <c r="O3413" i="15" s="1"/>
  <c r="P3413" i="15" s="1"/>
  <c r="L3413" i="15"/>
  <c r="S3413" i="15"/>
  <c r="AC3411" i="15"/>
  <c r="AD3411" i="15" s="1"/>
  <c r="Q3412" i="15"/>
  <c r="R3412" i="15" s="1"/>
  <c r="T3412" i="15" s="1"/>
  <c r="AB3412" i="15" s="1"/>
  <c r="K3412" i="15"/>
  <c r="M3412" i="15" s="1"/>
  <c r="AC3412" i="15" l="1"/>
  <c r="AD3412" i="15" s="1"/>
  <c r="AA3412" i="15"/>
  <c r="W3413" i="15"/>
  <c r="X3413" i="15" s="1"/>
  <c r="AA3413" i="15" s="1"/>
  <c r="AJ3410" i="15"/>
  <c r="D526" i="11" s="1"/>
  <c r="B3415" i="15"/>
  <c r="V3414" i="15"/>
  <c r="U3414" i="15"/>
  <c r="Y3414" i="15"/>
  <c r="J3414" i="15"/>
  <c r="E3414" i="15"/>
  <c r="F3414" i="15" s="1"/>
  <c r="G3414" i="15" s="1"/>
  <c r="C3414" i="15" s="1"/>
  <c r="D3414" i="15" s="1"/>
  <c r="H3414" i="15" s="1"/>
  <c r="AF3414" i="15" s="1"/>
  <c r="E522" i="11"/>
  <c r="I3414" i="15"/>
  <c r="N3414" i="15"/>
  <c r="O3414" i="15" s="1"/>
  <c r="P3414" i="15" s="1"/>
  <c r="L3414" i="15"/>
  <c r="S3414" i="15"/>
  <c r="AG3411" i="15"/>
  <c r="AE3411" i="15"/>
  <c r="Q3413" i="15"/>
  <c r="R3413" i="15" s="1"/>
  <c r="T3413" i="15" s="1"/>
  <c r="AB3413" i="15" s="1"/>
  <c r="AC3413" i="15" s="1"/>
  <c r="AD3413" i="15" s="1"/>
  <c r="K3413" i="15"/>
  <c r="M3413" i="15" s="1"/>
  <c r="AG3412" i="15" l="1"/>
  <c r="AH3411" i="15"/>
  <c r="AI3411" i="15" s="1"/>
  <c r="C525" i="11" s="1"/>
  <c r="W3414" i="15"/>
  <c r="X3414" i="15" s="1"/>
  <c r="Z3414" i="15" s="1"/>
  <c r="Z3413" i="15"/>
  <c r="AE3412" i="15"/>
  <c r="AH3412" i="15" s="1"/>
  <c r="AJ3412" i="15" s="1"/>
  <c r="D524" i="11" s="1"/>
  <c r="AG3413" i="15"/>
  <c r="B3416" i="15"/>
  <c r="V3415" i="15"/>
  <c r="U3415" i="15"/>
  <c r="Y3415" i="15"/>
  <c r="J3415" i="15"/>
  <c r="E3415" i="15"/>
  <c r="F3415" i="15" s="1"/>
  <c r="G3415" i="15" s="1"/>
  <c r="C3415" i="15" s="1"/>
  <c r="D3415" i="15" s="1"/>
  <c r="H3415" i="15" s="1"/>
  <c r="AF3415" i="15" s="1"/>
  <c r="E521" i="11"/>
  <c r="I3415" i="15"/>
  <c r="N3415" i="15"/>
  <c r="O3415" i="15" s="1"/>
  <c r="P3415" i="15" s="1"/>
  <c r="L3415" i="15"/>
  <c r="S3415" i="15"/>
  <c r="Q3414" i="15"/>
  <c r="R3414" i="15" s="1"/>
  <c r="T3414" i="15" s="1"/>
  <c r="AB3414" i="15" s="1"/>
  <c r="AC3414" i="15" s="1"/>
  <c r="AD3414" i="15" s="1"/>
  <c r="AE3413" i="15"/>
  <c r="AH3413" i="15" s="1"/>
  <c r="K3414" i="15"/>
  <c r="M3414" i="15" s="1"/>
  <c r="AJ3411" i="15" l="1"/>
  <c r="D525" i="11" s="1"/>
  <c r="W3415" i="15"/>
  <c r="X3415" i="15" s="1"/>
  <c r="AA3415" i="15" s="1"/>
  <c r="AA3414" i="15"/>
  <c r="AE3414" i="15" s="1"/>
  <c r="AI3412" i="15"/>
  <c r="C524" i="11" s="1"/>
  <c r="Q3415" i="15"/>
  <c r="AI3413" i="15"/>
  <c r="C523" i="11" s="1"/>
  <c r="AJ3413" i="15"/>
  <c r="D523" i="11" s="1"/>
  <c r="K3415" i="15"/>
  <c r="M3415" i="15" s="1"/>
  <c r="B3417" i="15"/>
  <c r="V3416" i="15"/>
  <c r="U3416" i="15"/>
  <c r="Y3416" i="15"/>
  <c r="J3416" i="15"/>
  <c r="E3416" i="15"/>
  <c r="F3416" i="15" s="1"/>
  <c r="G3416" i="15" s="1"/>
  <c r="C3416" i="15" s="1"/>
  <c r="D3416" i="15" s="1"/>
  <c r="H3416" i="15" s="1"/>
  <c r="AF3416" i="15" s="1"/>
  <c r="E520" i="11"/>
  <c r="I3416" i="15"/>
  <c r="N3416" i="15"/>
  <c r="O3416" i="15" s="1"/>
  <c r="P3416" i="15" s="1"/>
  <c r="L3416" i="15"/>
  <c r="S3416" i="15"/>
  <c r="R3415" i="15"/>
  <c r="T3415" i="15" s="1"/>
  <c r="AB3415" i="15" s="1"/>
  <c r="AC3415" i="15" l="1"/>
  <c r="AD3415" i="15" s="1"/>
  <c r="AG3415" i="15" s="1"/>
  <c r="AG3414" i="15"/>
  <c r="AH3414" i="15" s="1"/>
  <c r="AJ3414" i="15" s="1"/>
  <c r="D522" i="11" s="1"/>
  <c r="Z3415" i="15"/>
  <c r="W3416" i="15"/>
  <c r="X3416" i="15" s="1"/>
  <c r="AA3416" i="15" s="1"/>
  <c r="B3418" i="15"/>
  <c r="V3417" i="15"/>
  <c r="U3417" i="15"/>
  <c r="Y3417" i="15"/>
  <c r="J3417" i="15"/>
  <c r="E3417" i="15"/>
  <c r="F3417" i="15" s="1"/>
  <c r="G3417" i="15" s="1"/>
  <c r="C3417" i="15" s="1"/>
  <c r="D3417" i="15" s="1"/>
  <c r="H3417" i="15" s="1"/>
  <c r="AF3417" i="15" s="1"/>
  <c r="E519" i="11"/>
  <c r="I3417" i="15"/>
  <c r="N3417" i="15"/>
  <c r="O3417" i="15" s="1"/>
  <c r="P3417" i="15" s="1"/>
  <c r="L3417" i="15"/>
  <c r="S3417" i="15"/>
  <c r="Q3416" i="15"/>
  <c r="R3416" i="15" s="1"/>
  <c r="T3416" i="15" s="1"/>
  <c r="AB3416" i="15" s="1"/>
  <c r="K3416" i="15"/>
  <c r="M3416" i="15" s="1"/>
  <c r="AC3416" i="15" l="1"/>
  <c r="AD3416" i="15" s="1"/>
  <c r="AE3416" i="15" s="1"/>
  <c r="AE3415" i="15"/>
  <c r="AH3415" i="15" s="1"/>
  <c r="AI3415" i="15" s="1"/>
  <c r="C521" i="11" s="1"/>
  <c r="Z3416" i="15"/>
  <c r="W3417" i="15"/>
  <c r="X3417" i="15" s="1"/>
  <c r="AA3417" i="15" s="1"/>
  <c r="AI3414" i="15"/>
  <c r="C522" i="11" s="1"/>
  <c r="B3419" i="15"/>
  <c r="V3418" i="15"/>
  <c r="U3418" i="15"/>
  <c r="Y3418" i="15"/>
  <c r="J3418" i="15"/>
  <c r="E3418" i="15"/>
  <c r="F3418" i="15" s="1"/>
  <c r="G3418" i="15" s="1"/>
  <c r="C3418" i="15" s="1"/>
  <c r="D3418" i="15" s="1"/>
  <c r="H3418" i="15" s="1"/>
  <c r="AF3418" i="15" s="1"/>
  <c r="E518" i="11"/>
  <c r="I3418" i="15"/>
  <c r="N3418" i="15"/>
  <c r="O3418" i="15" s="1"/>
  <c r="P3418" i="15" s="1"/>
  <c r="L3418" i="15"/>
  <c r="S3418" i="15"/>
  <c r="Q3417" i="15"/>
  <c r="R3417" i="15" s="1"/>
  <c r="T3417" i="15" s="1"/>
  <c r="AB3417" i="15" s="1"/>
  <c r="K3417" i="15"/>
  <c r="M3417" i="15" s="1"/>
  <c r="AG3416" i="15" l="1"/>
  <c r="Z3417" i="15"/>
  <c r="W3418" i="15"/>
  <c r="X3418" i="15" s="1"/>
  <c r="Z3418" i="15" s="1"/>
  <c r="AJ3415" i="15"/>
  <c r="D521" i="11" s="1"/>
  <c r="AH3416" i="15"/>
  <c r="AI3416" i="15" s="1"/>
  <c r="C520" i="11" s="1"/>
  <c r="Q3418" i="15"/>
  <c r="R3418" i="15" s="1"/>
  <c r="T3418" i="15" s="1"/>
  <c r="AB3418" i="15" s="1"/>
  <c r="AC3417" i="15"/>
  <c r="AD3417" i="15" s="1"/>
  <c r="AG3417" i="15" s="1"/>
  <c r="B3420" i="15"/>
  <c r="V3419" i="15"/>
  <c r="U3419" i="15"/>
  <c r="Y3419" i="15"/>
  <c r="J3419" i="15"/>
  <c r="E3419" i="15"/>
  <c r="F3419" i="15" s="1"/>
  <c r="G3419" i="15" s="1"/>
  <c r="C3419" i="15" s="1"/>
  <c r="D3419" i="15" s="1"/>
  <c r="H3419" i="15" s="1"/>
  <c r="AF3419" i="15" s="1"/>
  <c r="E517" i="11"/>
  <c r="I3419" i="15"/>
  <c r="N3419" i="15"/>
  <c r="O3419" i="15" s="1"/>
  <c r="P3419" i="15" s="1"/>
  <c r="L3419" i="15"/>
  <c r="S3419" i="15"/>
  <c r="K3418" i="15"/>
  <c r="M3418" i="15" s="1"/>
  <c r="AA3418" i="15" l="1"/>
  <c r="W3419" i="15"/>
  <c r="X3419" i="15" s="1"/>
  <c r="Z3419" i="15" s="1"/>
  <c r="AJ3416" i="15"/>
  <c r="D520" i="11" s="1"/>
  <c r="AE3417" i="15"/>
  <c r="AH3417" i="15" s="1"/>
  <c r="AI3417" i="15" s="1"/>
  <c r="C519" i="11" s="1"/>
  <c r="B3421" i="15"/>
  <c r="V3420" i="15"/>
  <c r="U3420" i="15"/>
  <c r="Y3420" i="15"/>
  <c r="J3420" i="15"/>
  <c r="E3420" i="15"/>
  <c r="F3420" i="15" s="1"/>
  <c r="G3420" i="15" s="1"/>
  <c r="C3420" i="15" s="1"/>
  <c r="D3420" i="15" s="1"/>
  <c r="H3420" i="15" s="1"/>
  <c r="AF3420" i="15" s="1"/>
  <c r="E516" i="11"/>
  <c r="I3420" i="15"/>
  <c r="N3420" i="15"/>
  <c r="O3420" i="15" s="1"/>
  <c r="P3420" i="15" s="1"/>
  <c r="L3420" i="15"/>
  <c r="S3420" i="15"/>
  <c r="AC3418" i="15"/>
  <c r="AD3418" i="15" s="1"/>
  <c r="Q3419" i="15"/>
  <c r="R3419" i="15" s="1"/>
  <c r="T3419" i="15" s="1"/>
  <c r="AB3419" i="15" s="1"/>
  <c r="AC3419" i="15" s="1"/>
  <c r="AD3419" i="15" s="1"/>
  <c r="K3419" i="15"/>
  <c r="M3419" i="15" s="1"/>
  <c r="AA3419" i="15" l="1"/>
  <c r="AE3419" i="15" s="1"/>
  <c r="AJ3417" i="15"/>
  <c r="D519" i="11" s="1"/>
  <c r="W3420" i="15"/>
  <c r="X3420" i="15" s="1"/>
  <c r="K3420" i="15"/>
  <c r="M3420" i="15" s="1"/>
  <c r="AG3418" i="15"/>
  <c r="AE3418" i="15"/>
  <c r="AH3418" i="15" s="1"/>
  <c r="B3422" i="15"/>
  <c r="V3421" i="15"/>
  <c r="U3421" i="15"/>
  <c r="Y3421" i="15"/>
  <c r="J3421" i="15"/>
  <c r="E3421" i="15"/>
  <c r="F3421" i="15" s="1"/>
  <c r="G3421" i="15" s="1"/>
  <c r="C3421" i="15" s="1"/>
  <c r="D3421" i="15" s="1"/>
  <c r="H3421" i="15" s="1"/>
  <c r="AF3421" i="15" s="1"/>
  <c r="E515" i="11"/>
  <c r="I3421" i="15"/>
  <c r="N3421" i="15"/>
  <c r="O3421" i="15" s="1"/>
  <c r="P3421" i="15" s="1"/>
  <c r="L3421" i="15"/>
  <c r="S3421" i="15"/>
  <c r="Q3420" i="15"/>
  <c r="R3420" i="15" s="1"/>
  <c r="T3420" i="15" s="1"/>
  <c r="AB3420" i="15" s="1"/>
  <c r="AC3420" i="15" l="1"/>
  <c r="AD3420" i="15" s="1"/>
  <c r="AG3419" i="15"/>
  <c r="AH3419" i="15" s="1"/>
  <c r="AJ3419" i="15" s="1"/>
  <c r="D517" i="11" s="1"/>
  <c r="W3421" i="15"/>
  <c r="X3421" i="15" s="1"/>
  <c r="AA3421" i="15" s="1"/>
  <c r="Q3421" i="15"/>
  <c r="R3421" i="15" s="1"/>
  <c r="T3421" i="15" s="1"/>
  <c r="AB3421" i="15" s="1"/>
  <c r="B3423" i="15"/>
  <c r="V3422" i="15"/>
  <c r="U3422" i="15"/>
  <c r="Y3422" i="15"/>
  <c r="J3422" i="15"/>
  <c r="E3422" i="15"/>
  <c r="F3422" i="15" s="1"/>
  <c r="G3422" i="15" s="1"/>
  <c r="C3422" i="15" s="1"/>
  <c r="D3422" i="15" s="1"/>
  <c r="H3422" i="15" s="1"/>
  <c r="AF3422" i="15" s="1"/>
  <c r="E514" i="11"/>
  <c r="I3422" i="15"/>
  <c r="N3422" i="15"/>
  <c r="O3422" i="15" s="1"/>
  <c r="P3422" i="15" s="1"/>
  <c r="L3422" i="15"/>
  <c r="S3422" i="15"/>
  <c r="AI3418" i="15"/>
  <c r="C518" i="11" s="1"/>
  <c r="AJ3418" i="15"/>
  <c r="D518" i="11" s="1"/>
  <c r="Z3420" i="15"/>
  <c r="AA3420" i="15"/>
  <c r="K3421" i="15"/>
  <c r="M3421" i="15" s="1"/>
  <c r="AG3420" i="15" l="1"/>
  <c r="W3422" i="15"/>
  <c r="X3422" i="15" s="1"/>
  <c r="Z3422" i="15" s="1"/>
  <c r="Z3421" i="15"/>
  <c r="AI3419" i="15"/>
  <c r="C517" i="11" s="1"/>
  <c r="B3424" i="15"/>
  <c r="V3423" i="15"/>
  <c r="U3423" i="15"/>
  <c r="Y3423" i="15"/>
  <c r="J3423" i="15"/>
  <c r="E3423" i="15"/>
  <c r="F3423" i="15" s="1"/>
  <c r="G3423" i="15" s="1"/>
  <c r="C3423" i="15" s="1"/>
  <c r="D3423" i="15" s="1"/>
  <c r="H3423" i="15" s="1"/>
  <c r="AF3423" i="15" s="1"/>
  <c r="E513" i="11"/>
  <c r="I3423" i="15"/>
  <c r="N3423" i="15"/>
  <c r="O3423" i="15" s="1"/>
  <c r="P3423" i="15" s="1"/>
  <c r="L3423" i="15"/>
  <c r="S3423" i="15"/>
  <c r="AC3421" i="15"/>
  <c r="AD3421" i="15" s="1"/>
  <c r="K3422" i="15"/>
  <c r="M3422" i="15" s="1"/>
  <c r="Q3422" i="15"/>
  <c r="R3422" i="15" s="1"/>
  <c r="T3422" i="15" s="1"/>
  <c r="AB3422" i="15" s="1"/>
  <c r="AE3420" i="15"/>
  <c r="AH3420" i="15" s="1"/>
  <c r="AC3422" i="15" l="1"/>
  <c r="AD3422" i="15" s="1"/>
  <c r="W3423" i="15"/>
  <c r="X3423" i="15" s="1"/>
  <c r="AA3423" i="15" s="1"/>
  <c r="AA3422" i="15"/>
  <c r="K3423" i="15"/>
  <c r="M3423" i="15" s="1"/>
  <c r="AI3420" i="15"/>
  <c r="C516" i="11" s="1"/>
  <c r="AJ3420" i="15"/>
  <c r="D516" i="11" s="1"/>
  <c r="B3425" i="15"/>
  <c r="V3424" i="15"/>
  <c r="U3424" i="15"/>
  <c r="Y3424" i="15"/>
  <c r="J3424" i="15"/>
  <c r="E3424" i="15"/>
  <c r="F3424" i="15" s="1"/>
  <c r="G3424" i="15" s="1"/>
  <c r="C3424" i="15" s="1"/>
  <c r="D3424" i="15" s="1"/>
  <c r="H3424" i="15" s="1"/>
  <c r="AF3424" i="15" s="1"/>
  <c r="E512" i="11"/>
  <c r="I3424" i="15"/>
  <c r="N3424" i="15"/>
  <c r="O3424" i="15" s="1"/>
  <c r="P3424" i="15" s="1"/>
  <c r="L3424" i="15"/>
  <c r="S3424" i="15"/>
  <c r="AG3421" i="15"/>
  <c r="AE3421" i="15"/>
  <c r="Q3423" i="15"/>
  <c r="R3423" i="15" s="1"/>
  <c r="T3423" i="15" s="1"/>
  <c r="AB3423" i="15" s="1"/>
  <c r="AC3423" i="15" l="1"/>
  <c r="AD3423" i="15" s="1"/>
  <c r="AG3423" i="15" s="1"/>
  <c r="AE3422" i="15"/>
  <c r="AG3422" i="15"/>
  <c r="AH3422" i="15" s="1"/>
  <c r="AJ3422" i="15" s="1"/>
  <c r="D514" i="11" s="1"/>
  <c r="Z3423" i="15"/>
  <c r="W3424" i="15"/>
  <c r="X3424" i="15" s="1"/>
  <c r="AA3424" i="15" s="1"/>
  <c r="AH3421" i="15"/>
  <c r="AJ3421" i="15" s="1"/>
  <c r="D515" i="11" s="1"/>
  <c r="B3426" i="15"/>
  <c r="V3425" i="15"/>
  <c r="U3425" i="15"/>
  <c r="Y3425" i="15"/>
  <c r="J3425" i="15"/>
  <c r="E3425" i="15"/>
  <c r="F3425" i="15" s="1"/>
  <c r="G3425" i="15" s="1"/>
  <c r="C3425" i="15" s="1"/>
  <c r="D3425" i="15" s="1"/>
  <c r="H3425" i="15" s="1"/>
  <c r="AF3425" i="15" s="1"/>
  <c r="E511" i="11"/>
  <c r="I3425" i="15"/>
  <c r="N3425" i="15"/>
  <c r="O3425" i="15" s="1"/>
  <c r="P3425" i="15" s="1"/>
  <c r="L3425" i="15"/>
  <c r="S3425" i="15"/>
  <c r="Q3424" i="15"/>
  <c r="R3424" i="15" s="1"/>
  <c r="T3424" i="15" s="1"/>
  <c r="AB3424" i="15" s="1"/>
  <c r="K3424" i="15"/>
  <c r="M3424" i="15" s="1"/>
  <c r="AE3423" i="15" l="1"/>
  <c r="AH3423" i="15" s="1"/>
  <c r="AC3424" i="15"/>
  <c r="AD3424" i="15" s="1"/>
  <c r="AE3424" i="15" s="1"/>
  <c r="Z3424" i="15"/>
  <c r="W3425" i="15"/>
  <c r="X3425" i="15" s="1"/>
  <c r="AA3425" i="15" s="1"/>
  <c r="AI3422" i="15"/>
  <c r="C514" i="11" s="1"/>
  <c r="AI3421" i="15"/>
  <c r="C515" i="11" s="1"/>
  <c r="B3427" i="15"/>
  <c r="V3426" i="15"/>
  <c r="U3426" i="15"/>
  <c r="Y3426" i="15"/>
  <c r="J3426" i="15"/>
  <c r="E3426" i="15"/>
  <c r="F3426" i="15" s="1"/>
  <c r="G3426" i="15" s="1"/>
  <c r="C3426" i="15" s="1"/>
  <c r="D3426" i="15" s="1"/>
  <c r="H3426" i="15" s="1"/>
  <c r="AF3426" i="15" s="1"/>
  <c r="E510" i="11"/>
  <c r="I3426" i="15"/>
  <c r="N3426" i="15"/>
  <c r="O3426" i="15" s="1"/>
  <c r="P3426" i="15" s="1"/>
  <c r="L3426" i="15"/>
  <c r="S3426" i="15"/>
  <c r="Q3425" i="15"/>
  <c r="R3425" i="15" s="1"/>
  <c r="T3425" i="15" s="1"/>
  <c r="AB3425" i="15" s="1"/>
  <c r="K3425" i="15"/>
  <c r="M3425" i="15" s="1"/>
  <c r="AJ3423" i="15" l="1"/>
  <c r="D513" i="11" s="1"/>
  <c r="AI3423" i="15"/>
  <c r="C513" i="11" s="1"/>
  <c r="AG3424" i="15"/>
  <c r="AH3424" i="15" s="1"/>
  <c r="AC3425" i="15"/>
  <c r="AD3425" i="15" s="1"/>
  <c r="AG3425" i="15" s="1"/>
  <c r="Z3425" i="15"/>
  <c r="W3426" i="15"/>
  <c r="X3426" i="15" s="1"/>
  <c r="Z3426" i="15" s="1"/>
  <c r="B3428" i="15"/>
  <c r="V3427" i="15"/>
  <c r="U3427" i="15"/>
  <c r="Y3427" i="15"/>
  <c r="J3427" i="15"/>
  <c r="E3427" i="15"/>
  <c r="F3427" i="15" s="1"/>
  <c r="G3427" i="15" s="1"/>
  <c r="C3427" i="15" s="1"/>
  <c r="D3427" i="15" s="1"/>
  <c r="H3427" i="15" s="1"/>
  <c r="AF3427" i="15" s="1"/>
  <c r="E509" i="11"/>
  <c r="I3427" i="15"/>
  <c r="N3427" i="15"/>
  <c r="O3427" i="15" s="1"/>
  <c r="P3427" i="15" s="1"/>
  <c r="L3427" i="15"/>
  <c r="S3427" i="15"/>
  <c r="Q3426" i="15"/>
  <c r="R3426" i="15" s="1"/>
  <c r="T3426" i="15" s="1"/>
  <c r="AB3426" i="15" s="1"/>
  <c r="K3426" i="15"/>
  <c r="M3426" i="15" s="1"/>
  <c r="AJ3424" i="15" l="1"/>
  <c r="D512" i="11" s="1"/>
  <c r="AI3424" i="15"/>
  <c r="C512" i="11" s="1"/>
  <c r="AE3425" i="15"/>
  <c r="AH3425" i="15" s="1"/>
  <c r="AI3425" i="15" s="1"/>
  <c r="C511" i="11" s="1"/>
  <c r="AC3426" i="15"/>
  <c r="AD3426" i="15" s="1"/>
  <c r="W3427" i="15"/>
  <c r="X3427" i="15" s="1"/>
  <c r="AA3427" i="15" s="1"/>
  <c r="AA3426" i="15"/>
  <c r="B3429" i="15"/>
  <c r="V3428" i="15"/>
  <c r="U3428" i="15"/>
  <c r="Y3428" i="15"/>
  <c r="J3428" i="15"/>
  <c r="E3428" i="15"/>
  <c r="F3428" i="15" s="1"/>
  <c r="G3428" i="15" s="1"/>
  <c r="C3428" i="15" s="1"/>
  <c r="D3428" i="15" s="1"/>
  <c r="H3428" i="15" s="1"/>
  <c r="AF3428" i="15" s="1"/>
  <c r="E508" i="11"/>
  <c r="I3428" i="15"/>
  <c r="N3428" i="15"/>
  <c r="O3428" i="15" s="1"/>
  <c r="P3428" i="15" s="1"/>
  <c r="L3428" i="15"/>
  <c r="S3428" i="15"/>
  <c r="Q3427" i="15"/>
  <c r="R3427" i="15" s="1"/>
  <c r="T3427" i="15" s="1"/>
  <c r="AB3427" i="15" s="1"/>
  <c r="K3427" i="15"/>
  <c r="M3427" i="15" s="1"/>
  <c r="AE3426" i="15" l="1"/>
  <c r="AC3427" i="15"/>
  <c r="AD3427" i="15" s="1"/>
  <c r="AE3427" i="15" s="1"/>
  <c r="AJ3425" i="15"/>
  <c r="D511" i="11" s="1"/>
  <c r="AG3426" i="15"/>
  <c r="AH3426" i="15" s="1"/>
  <c r="AJ3426" i="15" s="1"/>
  <c r="D510" i="11" s="1"/>
  <c r="Z3427" i="15"/>
  <c r="W3428" i="15"/>
  <c r="X3428" i="15" s="1"/>
  <c r="B3430" i="15"/>
  <c r="V3429" i="15"/>
  <c r="U3429" i="15"/>
  <c r="Y3429" i="15"/>
  <c r="J3429" i="15"/>
  <c r="E3429" i="15"/>
  <c r="F3429" i="15" s="1"/>
  <c r="G3429" i="15" s="1"/>
  <c r="C3429" i="15" s="1"/>
  <c r="D3429" i="15" s="1"/>
  <c r="H3429" i="15" s="1"/>
  <c r="AF3429" i="15" s="1"/>
  <c r="E507" i="11"/>
  <c r="I3429" i="15"/>
  <c r="N3429" i="15"/>
  <c r="O3429" i="15" s="1"/>
  <c r="P3429" i="15" s="1"/>
  <c r="L3429" i="15"/>
  <c r="S3429" i="15"/>
  <c r="K3428" i="15"/>
  <c r="M3428" i="15" s="1"/>
  <c r="Q3428" i="15"/>
  <c r="R3428" i="15" s="1"/>
  <c r="T3428" i="15" s="1"/>
  <c r="AB3428" i="15" s="1"/>
  <c r="AG3427" i="15" l="1"/>
  <c r="AH3427" i="15" s="1"/>
  <c r="AI3427" i="15" s="1"/>
  <c r="C509" i="11" s="1"/>
  <c r="AC3428" i="15"/>
  <c r="AD3428" i="15" s="1"/>
  <c r="W3429" i="15"/>
  <c r="X3429" i="15" s="1"/>
  <c r="AA3429" i="15" s="1"/>
  <c r="AI3426" i="15"/>
  <c r="C510" i="11" s="1"/>
  <c r="B3431" i="15"/>
  <c r="V3430" i="15"/>
  <c r="U3430" i="15"/>
  <c r="Y3430" i="15"/>
  <c r="J3430" i="15"/>
  <c r="E3430" i="15"/>
  <c r="F3430" i="15" s="1"/>
  <c r="G3430" i="15" s="1"/>
  <c r="C3430" i="15" s="1"/>
  <c r="D3430" i="15" s="1"/>
  <c r="H3430" i="15" s="1"/>
  <c r="AF3430" i="15" s="1"/>
  <c r="E506" i="11"/>
  <c r="I3430" i="15"/>
  <c r="N3430" i="15"/>
  <c r="O3430" i="15" s="1"/>
  <c r="P3430" i="15" s="1"/>
  <c r="L3430" i="15"/>
  <c r="S3430" i="15"/>
  <c r="Q3429" i="15"/>
  <c r="R3429" i="15" s="1"/>
  <c r="T3429" i="15" s="1"/>
  <c r="AB3429" i="15" s="1"/>
  <c r="AC3429" i="15" s="1"/>
  <c r="AD3429" i="15" s="1"/>
  <c r="AA3428" i="15"/>
  <c r="Z3428" i="15"/>
  <c r="K3429" i="15"/>
  <c r="M3429" i="15" s="1"/>
  <c r="AE3428" i="15" l="1"/>
  <c r="Z3429" i="15"/>
  <c r="AJ3427" i="15"/>
  <c r="D509" i="11" s="1"/>
  <c r="Q3430" i="15"/>
  <c r="R3430" i="15" s="1"/>
  <c r="T3430" i="15" s="1"/>
  <c r="AB3430" i="15" s="1"/>
  <c r="AG3429" i="15"/>
  <c r="AE3429" i="15"/>
  <c r="AH3429" i="15" s="1"/>
  <c r="W3430" i="15"/>
  <c r="X3430" i="15" s="1"/>
  <c r="K3430" i="15"/>
  <c r="M3430" i="15" s="1"/>
  <c r="B3432" i="15"/>
  <c r="V3431" i="15"/>
  <c r="U3431" i="15"/>
  <c r="Y3431" i="15"/>
  <c r="J3431" i="15"/>
  <c r="E3431" i="15"/>
  <c r="F3431" i="15" s="1"/>
  <c r="G3431" i="15" s="1"/>
  <c r="C3431" i="15" s="1"/>
  <c r="D3431" i="15" s="1"/>
  <c r="H3431" i="15" s="1"/>
  <c r="AF3431" i="15" s="1"/>
  <c r="E505" i="11"/>
  <c r="I3431" i="15"/>
  <c r="N3431" i="15"/>
  <c r="O3431" i="15" s="1"/>
  <c r="P3431" i="15" s="1"/>
  <c r="L3431" i="15"/>
  <c r="S3431" i="15"/>
  <c r="AG3428" i="15"/>
  <c r="AH3428" i="15" s="1"/>
  <c r="AC3430" i="15" l="1"/>
  <c r="AD3430" i="15" s="1"/>
  <c r="W3431" i="15"/>
  <c r="X3431" i="15" s="1"/>
  <c r="AA3431" i="15" s="1"/>
  <c r="AI3428" i="15"/>
  <c r="C508" i="11" s="1"/>
  <c r="AJ3428" i="15"/>
  <c r="D508" i="11" s="1"/>
  <c r="B3433" i="15"/>
  <c r="V3432" i="15"/>
  <c r="U3432" i="15"/>
  <c r="Y3432" i="15"/>
  <c r="J3432" i="15"/>
  <c r="E3432" i="15"/>
  <c r="F3432" i="15" s="1"/>
  <c r="G3432" i="15" s="1"/>
  <c r="C3432" i="15" s="1"/>
  <c r="D3432" i="15" s="1"/>
  <c r="H3432" i="15" s="1"/>
  <c r="AF3432" i="15" s="1"/>
  <c r="E504" i="11"/>
  <c r="I3432" i="15"/>
  <c r="N3432" i="15"/>
  <c r="O3432" i="15" s="1"/>
  <c r="P3432" i="15" s="1"/>
  <c r="L3432" i="15"/>
  <c r="S3432" i="15"/>
  <c r="Q3431" i="15"/>
  <c r="R3431" i="15" s="1"/>
  <c r="T3431" i="15" s="1"/>
  <c r="AB3431" i="15" s="1"/>
  <c r="Z3430" i="15"/>
  <c r="AA3430" i="15"/>
  <c r="AJ3429" i="15"/>
  <c r="D507" i="11" s="1"/>
  <c r="AI3429" i="15"/>
  <c r="C507" i="11" s="1"/>
  <c r="K3431" i="15"/>
  <c r="M3431" i="15" s="1"/>
  <c r="AC3431" i="15" l="1"/>
  <c r="AD3431" i="15" s="1"/>
  <c r="AE3431" i="15" s="1"/>
  <c r="AG3430" i="15"/>
  <c r="W3432" i="15"/>
  <c r="X3432" i="15" s="1"/>
  <c r="Z3432" i="15" s="1"/>
  <c r="Z3431" i="15"/>
  <c r="K3432" i="15"/>
  <c r="M3432" i="15" s="1"/>
  <c r="B3434" i="15"/>
  <c r="V3433" i="15"/>
  <c r="U3433" i="15"/>
  <c r="Y3433" i="15"/>
  <c r="J3433" i="15"/>
  <c r="E3433" i="15"/>
  <c r="F3433" i="15" s="1"/>
  <c r="G3433" i="15" s="1"/>
  <c r="C3433" i="15" s="1"/>
  <c r="D3433" i="15" s="1"/>
  <c r="H3433" i="15" s="1"/>
  <c r="AF3433" i="15" s="1"/>
  <c r="E503" i="11"/>
  <c r="I3433" i="15"/>
  <c r="N3433" i="15"/>
  <c r="O3433" i="15" s="1"/>
  <c r="P3433" i="15" s="1"/>
  <c r="L3433" i="15"/>
  <c r="S3433" i="15"/>
  <c r="AE3430" i="15"/>
  <c r="AH3430" i="15" s="1"/>
  <c r="Q3432" i="15"/>
  <c r="R3432" i="15" s="1"/>
  <c r="T3432" i="15" s="1"/>
  <c r="AB3432" i="15" s="1"/>
  <c r="AG3431" i="15" l="1"/>
  <c r="AH3431" i="15" s="1"/>
  <c r="AI3431" i="15" s="1"/>
  <c r="C505" i="11" s="1"/>
  <c r="AC3432" i="15"/>
  <c r="AD3432" i="15" s="1"/>
  <c r="W3433" i="15"/>
  <c r="X3433" i="15" s="1"/>
  <c r="AA3433" i="15" s="1"/>
  <c r="AA3432" i="15"/>
  <c r="B3435" i="15"/>
  <c r="V3434" i="15"/>
  <c r="U3434" i="15"/>
  <c r="Y3434" i="15"/>
  <c r="J3434" i="15"/>
  <c r="E3434" i="15"/>
  <c r="F3434" i="15" s="1"/>
  <c r="G3434" i="15" s="1"/>
  <c r="C3434" i="15" s="1"/>
  <c r="D3434" i="15" s="1"/>
  <c r="H3434" i="15" s="1"/>
  <c r="AF3434" i="15" s="1"/>
  <c r="E502" i="11"/>
  <c r="I3434" i="15"/>
  <c r="N3434" i="15"/>
  <c r="O3434" i="15" s="1"/>
  <c r="P3434" i="15" s="1"/>
  <c r="L3434" i="15"/>
  <c r="S3434" i="15"/>
  <c r="Q3433" i="15"/>
  <c r="R3433" i="15" s="1"/>
  <c r="T3433" i="15" s="1"/>
  <c r="AB3433" i="15" s="1"/>
  <c r="AC3433" i="15" s="1"/>
  <c r="AD3433" i="15" s="1"/>
  <c r="AJ3430" i="15"/>
  <c r="D506" i="11" s="1"/>
  <c r="AI3430" i="15"/>
  <c r="C506" i="11" s="1"/>
  <c r="K3433" i="15"/>
  <c r="M3433" i="15" s="1"/>
  <c r="AG3432" i="15" l="1"/>
  <c r="AJ3431" i="15"/>
  <c r="D505" i="11" s="1"/>
  <c r="Z3433" i="15"/>
  <c r="AE3432" i="15"/>
  <c r="AH3432" i="15" s="1"/>
  <c r="AJ3432" i="15" s="1"/>
  <c r="D504" i="11" s="1"/>
  <c r="AG3433" i="15"/>
  <c r="AE3433" i="15"/>
  <c r="W3434" i="15"/>
  <c r="X3434" i="15" s="1"/>
  <c r="B3436" i="15"/>
  <c r="V3435" i="15"/>
  <c r="U3435" i="15"/>
  <c r="Y3435" i="15"/>
  <c r="J3435" i="15"/>
  <c r="E3435" i="15"/>
  <c r="F3435" i="15" s="1"/>
  <c r="G3435" i="15" s="1"/>
  <c r="C3435" i="15" s="1"/>
  <c r="D3435" i="15" s="1"/>
  <c r="H3435" i="15" s="1"/>
  <c r="AF3435" i="15" s="1"/>
  <c r="E501" i="11"/>
  <c r="I3435" i="15"/>
  <c r="N3435" i="15"/>
  <c r="O3435" i="15" s="1"/>
  <c r="P3435" i="15" s="1"/>
  <c r="L3435" i="15"/>
  <c r="S3435" i="15"/>
  <c r="K3434" i="15"/>
  <c r="M3434" i="15" s="1"/>
  <c r="Q3434" i="15"/>
  <c r="R3434" i="15" s="1"/>
  <c r="T3434" i="15" s="1"/>
  <c r="AB3434" i="15" s="1"/>
  <c r="AC3434" i="15" s="1"/>
  <c r="AD3434" i="15" s="1"/>
  <c r="AI3432" i="15" l="1"/>
  <c r="C504" i="11" s="1"/>
  <c r="AH3433" i="15"/>
  <c r="AJ3433" i="15" s="1"/>
  <c r="D503" i="11" s="1"/>
  <c r="Q3435" i="15"/>
  <c r="R3435" i="15" s="1"/>
  <c r="T3435" i="15" s="1"/>
  <c r="AB3435" i="15" s="1"/>
  <c r="W3435" i="15"/>
  <c r="X3435" i="15" s="1"/>
  <c r="K3435" i="15"/>
  <c r="M3435" i="15" s="1"/>
  <c r="B3437" i="15"/>
  <c r="V3436" i="15"/>
  <c r="U3436" i="15"/>
  <c r="Y3436" i="15"/>
  <c r="J3436" i="15"/>
  <c r="E3436" i="15"/>
  <c r="F3436" i="15" s="1"/>
  <c r="G3436" i="15" s="1"/>
  <c r="C3436" i="15" s="1"/>
  <c r="D3436" i="15" s="1"/>
  <c r="H3436" i="15" s="1"/>
  <c r="AF3436" i="15" s="1"/>
  <c r="E500" i="11"/>
  <c r="I3436" i="15"/>
  <c r="N3436" i="15"/>
  <c r="O3436" i="15" s="1"/>
  <c r="P3436" i="15" s="1"/>
  <c r="L3436" i="15"/>
  <c r="S3436" i="15"/>
  <c r="Z3434" i="15"/>
  <c r="AA3434" i="15"/>
  <c r="AG3434" i="15" s="1"/>
  <c r="AC3435" i="15" l="1"/>
  <c r="AD3435" i="15" s="1"/>
  <c r="W3436" i="15"/>
  <c r="X3436" i="15" s="1"/>
  <c r="Z3436" i="15" s="1"/>
  <c r="AI3433" i="15"/>
  <c r="C503" i="11" s="1"/>
  <c r="B3438" i="15"/>
  <c r="V3437" i="15"/>
  <c r="U3437" i="15"/>
  <c r="Y3437" i="15"/>
  <c r="J3437" i="15"/>
  <c r="E3437" i="15"/>
  <c r="F3437" i="15" s="1"/>
  <c r="G3437" i="15" s="1"/>
  <c r="C3437" i="15" s="1"/>
  <c r="D3437" i="15" s="1"/>
  <c r="H3437" i="15" s="1"/>
  <c r="AF3437" i="15" s="1"/>
  <c r="E499" i="11"/>
  <c r="I3437" i="15"/>
  <c r="N3437" i="15"/>
  <c r="O3437" i="15" s="1"/>
  <c r="P3437" i="15" s="1"/>
  <c r="L3437" i="15"/>
  <c r="S3437" i="15"/>
  <c r="Q3436" i="15"/>
  <c r="R3436" i="15" s="1"/>
  <c r="T3436" i="15" s="1"/>
  <c r="AB3436" i="15" s="1"/>
  <c r="Z3435" i="15"/>
  <c r="AA3435" i="15"/>
  <c r="AE3434" i="15"/>
  <c r="AH3434" i="15" s="1"/>
  <c r="K3436" i="15"/>
  <c r="M3436" i="15" s="1"/>
  <c r="AC3436" i="15" l="1"/>
  <c r="AD3436" i="15" s="1"/>
  <c r="AE3435" i="15"/>
  <c r="W3437" i="15"/>
  <c r="X3437" i="15" s="1"/>
  <c r="Z3437" i="15" s="1"/>
  <c r="AA3436" i="15"/>
  <c r="B3439" i="15"/>
  <c r="V3438" i="15"/>
  <c r="U3438" i="15"/>
  <c r="Y3438" i="15"/>
  <c r="J3438" i="15"/>
  <c r="E3438" i="15"/>
  <c r="F3438" i="15" s="1"/>
  <c r="G3438" i="15" s="1"/>
  <c r="C3438" i="15" s="1"/>
  <c r="D3438" i="15" s="1"/>
  <c r="H3438" i="15" s="1"/>
  <c r="AF3438" i="15" s="1"/>
  <c r="E498" i="11"/>
  <c r="I3438" i="15"/>
  <c r="N3438" i="15"/>
  <c r="O3438" i="15" s="1"/>
  <c r="P3438" i="15" s="1"/>
  <c r="L3438" i="15"/>
  <c r="S3438" i="15"/>
  <c r="AJ3434" i="15"/>
  <c r="D502" i="11" s="1"/>
  <c r="AI3434" i="15"/>
  <c r="C502" i="11" s="1"/>
  <c r="AG3435" i="15"/>
  <c r="AH3435" i="15" s="1"/>
  <c r="Q3437" i="15"/>
  <c r="R3437" i="15" s="1"/>
  <c r="T3437" i="15" s="1"/>
  <c r="AB3437" i="15" s="1"/>
  <c r="K3437" i="15"/>
  <c r="M3437" i="15" s="1"/>
  <c r="AG3436" i="15" l="1"/>
  <c r="AC3437" i="15"/>
  <c r="AD3437" i="15" s="1"/>
  <c r="AE3436" i="15"/>
  <c r="AH3436" i="15" s="1"/>
  <c r="AI3436" i="15" s="1"/>
  <c r="C500" i="11" s="1"/>
  <c r="AA3437" i="15"/>
  <c r="Q3438" i="15"/>
  <c r="R3438" i="15" s="1"/>
  <c r="T3438" i="15" s="1"/>
  <c r="AB3438" i="15" s="1"/>
  <c r="AI3435" i="15"/>
  <c r="C501" i="11" s="1"/>
  <c r="AJ3435" i="15"/>
  <c r="D501" i="11" s="1"/>
  <c r="W3438" i="15"/>
  <c r="X3438" i="15" s="1"/>
  <c r="B3440" i="15"/>
  <c r="V3439" i="15"/>
  <c r="U3439" i="15"/>
  <c r="Y3439" i="15"/>
  <c r="J3439" i="15"/>
  <c r="E3439" i="15"/>
  <c r="F3439" i="15" s="1"/>
  <c r="G3439" i="15" s="1"/>
  <c r="C3439" i="15" s="1"/>
  <c r="D3439" i="15" s="1"/>
  <c r="H3439" i="15" s="1"/>
  <c r="AF3439" i="15" s="1"/>
  <c r="E497" i="11"/>
  <c r="I3439" i="15"/>
  <c r="N3439" i="15"/>
  <c r="O3439" i="15" s="1"/>
  <c r="P3439" i="15" s="1"/>
  <c r="L3439" i="15"/>
  <c r="S3439" i="15"/>
  <c r="K3438" i="15"/>
  <c r="M3438" i="15" s="1"/>
  <c r="AG3437" i="15" l="1"/>
  <c r="W3439" i="15"/>
  <c r="X3439" i="15" s="1"/>
  <c r="Z3439" i="15" s="1"/>
  <c r="AE3437" i="15"/>
  <c r="AH3437" i="15" s="1"/>
  <c r="AJ3436" i="15"/>
  <c r="D500" i="11" s="1"/>
  <c r="Q3439" i="15"/>
  <c r="R3439" i="15" s="1"/>
  <c r="T3439" i="15" s="1"/>
  <c r="AB3439" i="15" s="1"/>
  <c r="B3441" i="15"/>
  <c r="V3440" i="15"/>
  <c r="U3440" i="15"/>
  <c r="Y3440" i="15"/>
  <c r="J3440" i="15"/>
  <c r="E3440" i="15"/>
  <c r="F3440" i="15" s="1"/>
  <c r="G3440" i="15" s="1"/>
  <c r="C3440" i="15" s="1"/>
  <c r="D3440" i="15" s="1"/>
  <c r="H3440" i="15" s="1"/>
  <c r="AF3440" i="15" s="1"/>
  <c r="E496" i="11"/>
  <c r="I3440" i="15"/>
  <c r="N3440" i="15"/>
  <c r="O3440" i="15" s="1"/>
  <c r="P3440" i="15" s="1"/>
  <c r="L3440" i="15"/>
  <c r="S3440" i="15"/>
  <c r="AC3438" i="15"/>
  <c r="AD3438" i="15" s="1"/>
  <c r="AA3438" i="15"/>
  <c r="Z3438" i="15"/>
  <c r="K3439" i="15"/>
  <c r="M3439" i="15" s="1"/>
  <c r="AJ3437" i="15" l="1"/>
  <c r="D499" i="11" s="1"/>
  <c r="AI3437" i="15"/>
  <c r="C499" i="11" s="1"/>
  <c r="AA3439" i="15"/>
  <c r="W3440" i="15"/>
  <c r="X3440" i="15" s="1"/>
  <c r="Z3440" i="15" s="1"/>
  <c r="Q3440" i="15"/>
  <c r="R3440" i="15" s="1"/>
  <c r="T3440" i="15" s="1"/>
  <c r="AB3440" i="15" s="1"/>
  <c r="AG3438" i="15"/>
  <c r="AE3438" i="15"/>
  <c r="B3442" i="15"/>
  <c r="V3441" i="15"/>
  <c r="U3441" i="15"/>
  <c r="Y3441" i="15"/>
  <c r="J3441" i="15"/>
  <c r="E3441" i="15"/>
  <c r="F3441" i="15" s="1"/>
  <c r="G3441" i="15" s="1"/>
  <c r="C3441" i="15" s="1"/>
  <c r="D3441" i="15" s="1"/>
  <c r="H3441" i="15" s="1"/>
  <c r="AF3441" i="15" s="1"/>
  <c r="E495" i="11"/>
  <c r="I3441" i="15"/>
  <c r="N3441" i="15"/>
  <c r="O3441" i="15" s="1"/>
  <c r="P3441" i="15" s="1"/>
  <c r="L3441" i="15"/>
  <c r="S3441" i="15"/>
  <c r="AC3439" i="15"/>
  <c r="AD3439" i="15" s="1"/>
  <c r="K3440" i="15"/>
  <c r="M3440" i="15" s="1"/>
  <c r="AA3440" i="15" l="1"/>
  <c r="W3441" i="15"/>
  <c r="X3441" i="15" s="1"/>
  <c r="AA3441" i="15" s="1"/>
  <c r="AG3439" i="15"/>
  <c r="Q3441" i="15"/>
  <c r="R3441" i="15" s="1"/>
  <c r="T3441" i="15" s="1"/>
  <c r="AB3441" i="15" s="1"/>
  <c r="AH3438" i="15"/>
  <c r="AJ3438" i="15" s="1"/>
  <c r="D498" i="11" s="1"/>
  <c r="AE3439" i="15"/>
  <c r="B3443" i="15"/>
  <c r="V3442" i="15"/>
  <c r="U3442" i="15"/>
  <c r="Y3442" i="15"/>
  <c r="J3442" i="15"/>
  <c r="E3442" i="15"/>
  <c r="F3442" i="15" s="1"/>
  <c r="G3442" i="15" s="1"/>
  <c r="C3442" i="15" s="1"/>
  <c r="D3442" i="15" s="1"/>
  <c r="H3442" i="15" s="1"/>
  <c r="AF3442" i="15" s="1"/>
  <c r="E494" i="11"/>
  <c r="I3442" i="15"/>
  <c r="N3442" i="15"/>
  <c r="O3442" i="15" s="1"/>
  <c r="P3442" i="15" s="1"/>
  <c r="L3442" i="15"/>
  <c r="S3442" i="15"/>
  <c r="AC3440" i="15"/>
  <c r="AD3440" i="15" s="1"/>
  <c r="K3441" i="15"/>
  <c r="M3441" i="15" s="1"/>
  <c r="AH3439" i="15" l="1"/>
  <c r="AJ3439" i="15" s="1"/>
  <c r="D497" i="11" s="1"/>
  <c r="AC3441" i="15"/>
  <c r="AD3441" i="15" s="1"/>
  <c r="AG3441" i="15" s="1"/>
  <c r="W3442" i="15"/>
  <c r="X3442" i="15" s="1"/>
  <c r="AA3442" i="15" s="1"/>
  <c r="Z3441" i="15"/>
  <c r="AE3440" i="15"/>
  <c r="AI3438" i="15"/>
  <c r="C498" i="11" s="1"/>
  <c r="K3442" i="15"/>
  <c r="M3442" i="15" s="1"/>
  <c r="AG3440" i="15"/>
  <c r="AH3440" i="15" s="1"/>
  <c r="B3444" i="15"/>
  <c r="V3443" i="15"/>
  <c r="U3443" i="15"/>
  <c r="Y3443" i="15"/>
  <c r="J3443" i="15"/>
  <c r="E3443" i="15"/>
  <c r="F3443" i="15" s="1"/>
  <c r="G3443" i="15" s="1"/>
  <c r="C3443" i="15" s="1"/>
  <c r="D3443" i="15" s="1"/>
  <c r="H3443" i="15" s="1"/>
  <c r="AF3443" i="15" s="1"/>
  <c r="E493" i="11"/>
  <c r="I3443" i="15"/>
  <c r="N3443" i="15"/>
  <c r="O3443" i="15" s="1"/>
  <c r="P3443" i="15" s="1"/>
  <c r="L3443" i="15"/>
  <c r="S3443" i="15"/>
  <c r="Q3442" i="15"/>
  <c r="R3442" i="15" s="1"/>
  <c r="T3442" i="15" s="1"/>
  <c r="AB3442" i="15" s="1"/>
  <c r="AI3439" i="15" l="1"/>
  <c r="C497" i="11" s="1"/>
  <c r="AE3441" i="15"/>
  <c r="AH3441" i="15" s="1"/>
  <c r="AJ3441" i="15" s="1"/>
  <c r="D495" i="11" s="1"/>
  <c r="AC3442" i="15"/>
  <c r="AD3442" i="15" s="1"/>
  <c r="AG3442" i="15" s="1"/>
  <c r="Z3442" i="15"/>
  <c r="W3443" i="15"/>
  <c r="X3443" i="15" s="1"/>
  <c r="AA3443" i="15" s="1"/>
  <c r="AJ3440" i="15"/>
  <c r="D496" i="11" s="1"/>
  <c r="AI3440" i="15"/>
  <c r="C496" i="11" s="1"/>
  <c r="B3445" i="15"/>
  <c r="V3444" i="15"/>
  <c r="U3444" i="15"/>
  <c r="Y3444" i="15"/>
  <c r="J3444" i="15"/>
  <c r="E3444" i="15"/>
  <c r="F3444" i="15" s="1"/>
  <c r="G3444" i="15" s="1"/>
  <c r="C3444" i="15" s="1"/>
  <c r="D3444" i="15" s="1"/>
  <c r="H3444" i="15" s="1"/>
  <c r="AF3444" i="15" s="1"/>
  <c r="E492" i="11"/>
  <c r="I3444" i="15"/>
  <c r="N3444" i="15"/>
  <c r="O3444" i="15" s="1"/>
  <c r="P3444" i="15" s="1"/>
  <c r="L3444" i="15"/>
  <c r="S3444" i="15"/>
  <c r="Q3443" i="15"/>
  <c r="R3443" i="15" s="1"/>
  <c r="T3443" i="15" s="1"/>
  <c r="AB3443" i="15" s="1"/>
  <c r="K3443" i="15"/>
  <c r="M3443" i="15" s="1"/>
  <c r="AE3442" i="15" l="1"/>
  <c r="AH3442" i="15" s="1"/>
  <c r="AC3443" i="15"/>
  <c r="AD3443" i="15" s="1"/>
  <c r="AG3443" i="15" s="1"/>
  <c r="Z3443" i="15"/>
  <c r="AI3441" i="15"/>
  <c r="C495" i="11" s="1"/>
  <c r="W3444" i="15"/>
  <c r="X3444" i="15" s="1"/>
  <c r="B3446" i="15"/>
  <c r="V3445" i="15"/>
  <c r="U3445" i="15"/>
  <c r="Y3445" i="15"/>
  <c r="J3445" i="15"/>
  <c r="E3445" i="15"/>
  <c r="F3445" i="15" s="1"/>
  <c r="G3445" i="15" s="1"/>
  <c r="C3445" i="15" s="1"/>
  <c r="D3445" i="15" s="1"/>
  <c r="H3445" i="15" s="1"/>
  <c r="AF3445" i="15" s="1"/>
  <c r="E491" i="11"/>
  <c r="I3445" i="15"/>
  <c r="N3445" i="15"/>
  <c r="O3445" i="15" s="1"/>
  <c r="P3445" i="15" s="1"/>
  <c r="L3445" i="15"/>
  <c r="S3445" i="15"/>
  <c r="Q3444" i="15"/>
  <c r="R3444" i="15" s="1"/>
  <c r="T3444" i="15" s="1"/>
  <c r="AB3444" i="15" s="1"/>
  <c r="K3444" i="15"/>
  <c r="M3444" i="15" s="1"/>
  <c r="AJ3442" i="15" l="1"/>
  <c r="D494" i="11" s="1"/>
  <c r="AI3442" i="15"/>
  <c r="C494" i="11" s="1"/>
  <c r="AE3443" i="15"/>
  <c r="AH3443" i="15" s="1"/>
  <c r="AC3444" i="15"/>
  <c r="AD3444" i="15" s="1"/>
  <c r="W3445" i="15"/>
  <c r="X3445" i="15" s="1"/>
  <c r="B3447" i="15"/>
  <c r="V3446" i="15"/>
  <c r="U3446" i="15"/>
  <c r="Y3446" i="15"/>
  <c r="J3446" i="15"/>
  <c r="E3446" i="15"/>
  <c r="F3446" i="15" s="1"/>
  <c r="G3446" i="15" s="1"/>
  <c r="C3446" i="15" s="1"/>
  <c r="D3446" i="15" s="1"/>
  <c r="H3446" i="15" s="1"/>
  <c r="AF3446" i="15" s="1"/>
  <c r="E490" i="11"/>
  <c r="I3446" i="15"/>
  <c r="N3446" i="15"/>
  <c r="O3446" i="15" s="1"/>
  <c r="P3446" i="15" s="1"/>
  <c r="L3446" i="15"/>
  <c r="S3446" i="15"/>
  <c r="Q3445" i="15"/>
  <c r="R3445" i="15" s="1"/>
  <c r="T3445" i="15" s="1"/>
  <c r="AB3445" i="15" s="1"/>
  <c r="Z3444" i="15"/>
  <c r="AA3444" i="15"/>
  <c r="K3445" i="15"/>
  <c r="M3445" i="15" s="1"/>
  <c r="AE3444" i="15" l="1"/>
  <c r="AC3445" i="15"/>
  <c r="AD3445" i="15" s="1"/>
  <c r="Q3446" i="15"/>
  <c r="R3446" i="15" s="1"/>
  <c r="T3446" i="15" s="1"/>
  <c r="AB3446" i="15" s="1"/>
  <c r="AI3443" i="15"/>
  <c r="C493" i="11" s="1"/>
  <c r="AJ3443" i="15"/>
  <c r="D493" i="11" s="1"/>
  <c r="W3446" i="15"/>
  <c r="X3446" i="15" s="1"/>
  <c r="K3446" i="15"/>
  <c r="M3446" i="15" s="1"/>
  <c r="B3448" i="15"/>
  <c r="V3447" i="15"/>
  <c r="U3447" i="15"/>
  <c r="Y3447" i="15"/>
  <c r="J3447" i="15"/>
  <c r="E3447" i="15"/>
  <c r="F3447" i="15" s="1"/>
  <c r="G3447" i="15" s="1"/>
  <c r="C3447" i="15" s="1"/>
  <c r="D3447" i="15" s="1"/>
  <c r="H3447" i="15" s="1"/>
  <c r="AF3447" i="15" s="1"/>
  <c r="E489" i="11"/>
  <c r="I3447" i="15"/>
  <c r="N3447" i="15"/>
  <c r="O3447" i="15" s="1"/>
  <c r="P3447" i="15" s="1"/>
  <c r="L3447" i="15"/>
  <c r="S3447" i="15"/>
  <c r="AA3445" i="15"/>
  <c r="Z3445" i="15"/>
  <c r="AG3444" i="15"/>
  <c r="AH3444" i="15" s="1"/>
  <c r="AG3445" i="15" l="1"/>
  <c r="AC3446" i="15"/>
  <c r="AD3446" i="15" s="1"/>
  <c r="AJ3444" i="15"/>
  <c r="D492" i="11" s="1"/>
  <c r="AI3444" i="15"/>
  <c r="C492" i="11" s="1"/>
  <c r="W3447" i="15"/>
  <c r="X3447" i="15" s="1"/>
  <c r="B3449" i="15"/>
  <c r="V3448" i="15"/>
  <c r="U3448" i="15"/>
  <c r="Y3448" i="15"/>
  <c r="J3448" i="15"/>
  <c r="E3448" i="15"/>
  <c r="F3448" i="15" s="1"/>
  <c r="G3448" i="15" s="1"/>
  <c r="C3448" i="15" s="1"/>
  <c r="D3448" i="15" s="1"/>
  <c r="H3448" i="15" s="1"/>
  <c r="AF3448" i="15" s="1"/>
  <c r="E488" i="11"/>
  <c r="I3448" i="15"/>
  <c r="N3448" i="15"/>
  <c r="O3448" i="15" s="1"/>
  <c r="P3448" i="15" s="1"/>
  <c r="L3448" i="15"/>
  <c r="S3448" i="15"/>
  <c r="Z3446" i="15"/>
  <c r="AA3446" i="15"/>
  <c r="Q3447" i="15"/>
  <c r="R3447" i="15" s="1"/>
  <c r="T3447" i="15" s="1"/>
  <c r="AB3447" i="15" s="1"/>
  <c r="K3447" i="15"/>
  <c r="M3447" i="15" s="1"/>
  <c r="AE3445" i="15"/>
  <c r="AH3445" i="15" s="1"/>
  <c r="AG3446" i="15" l="1"/>
  <c r="AC3447" i="15"/>
  <c r="AD3447" i="15" s="1"/>
  <c r="AJ3445" i="15"/>
  <c r="D491" i="11" s="1"/>
  <c r="AI3445" i="15"/>
  <c r="C491" i="11" s="1"/>
  <c r="W3448" i="15"/>
  <c r="X3448" i="15" s="1"/>
  <c r="B3450" i="15"/>
  <c r="V3449" i="15"/>
  <c r="U3449" i="15"/>
  <c r="Y3449" i="15"/>
  <c r="J3449" i="15"/>
  <c r="E3449" i="15"/>
  <c r="F3449" i="15" s="1"/>
  <c r="G3449" i="15" s="1"/>
  <c r="C3449" i="15" s="1"/>
  <c r="D3449" i="15" s="1"/>
  <c r="H3449" i="15" s="1"/>
  <c r="AF3449" i="15" s="1"/>
  <c r="E487" i="11"/>
  <c r="I3449" i="15"/>
  <c r="N3449" i="15"/>
  <c r="O3449" i="15" s="1"/>
  <c r="P3449" i="15" s="1"/>
  <c r="L3449" i="15"/>
  <c r="S3449" i="15"/>
  <c r="Z3447" i="15"/>
  <c r="AA3447" i="15"/>
  <c r="Q3448" i="15"/>
  <c r="R3448" i="15" s="1"/>
  <c r="T3448" i="15" s="1"/>
  <c r="AB3448" i="15" s="1"/>
  <c r="K3448" i="15"/>
  <c r="M3448" i="15" s="1"/>
  <c r="AE3446" i="15"/>
  <c r="AH3446" i="15" s="1"/>
  <c r="AE3447" i="15" l="1"/>
  <c r="AC3448" i="15"/>
  <c r="AD3448" i="15" s="1"/>
  <c r="W3449" i="15"/>
  <c r="X3449" i="15" s="1"/>
  <c r="AA3449" i="15" s="1"/>
  <c r="Q3449" i="15"/>
  <c r="R3449" i="15" s="1"/>
  <c r="T3449" i="15" s="1"/>
  <c r="AB3449" i="15" s="1"/>
  <c r="B3451" i="15"/>
  <c r="V3450" i="15"/>
  <c r="U3450" i="15"/>
  <c r="Y3450" i="15"/>
  <c r="J3450" i="15"/>
  <c r="E3450" i="15"/>
  <c r="F3450" i="15" s="1"/>
  <c r="G3450" i="15" s="1"/>
  <c r="C3450" i="15" s="1"/>
  <c r="D3450" i="15" s="1"/>
  <c r="H3450" i="15" s="1"/>
  <c r="AF3450" i="15" s="1"/>
  <c r="E486" i="11"/>
  <c r="I3450" i="15"/>
  <c r="N3450" i="15"/>
  <c r="O3450" i="15" s="1"/>
  <c r="P3450" i="15" s="1"/>
  <c r="L3450" i="15"/>
  <c r="S3450" i="15"/>
  <c r="Z3448" i="15"/>
  <c r="AA3448" i="15"/>
  <c r="AJ3446" i="15"/>
  <c r="D490" i="11" s="1"/>
  <c r="AI3446" i="15"/>
  <c r="C490" i="11" s="1"/>
  <c r="K3449" i="15"/>
  <c r="M3449" i="15" s="1"/>
  <c r="AG3447" i="15"/>
  <c r="AH3447" i="15" s="1"/>
  <c r="AG3448" i="15" l="1"/>
  <c r="W3450" i="15"/>
  <c r="X3450" i="15" s="1"/>
  <c r="Z3450" i="15" s="1"/>
  <c r="Z3449" i="15"/>
  <c r="Q3450" i="15"/>
  <c r="R3450" i="15" s="1"/>
  <c r="T3450" i="15" s="1"/>
  <c r="AB3450" i="15" s="1"/>
  <c r="AI3447" i="15"/>
  <c r="C489" i="11" s="1"/>
  <c r="AJ3447" i="15"/>
  <c r="D489" i="11" s="1"/>
  <c r="B3452" i="15"/>
  <c r="V3451" i="15"/>
  <c r="U3451" i="15"/>
  <c r="Y3451" i="15"/>
  <c r="J3451" i="15"/>
  <c r="E3451" i="15"/>
  <c r="F3451" i="15" s="1"/>
  <c r="G3451" i="15" s="1"/>
  <c r="C3451" i="15" s="1"/>
  <c r="D3451" i="15" s="1"/>
  <c r="H3451" i="15" s="1"/>
  <c r="AF3451" i="15" s="1"/>
  <c r="E485" i="11"/>
  <c r="I3451" i="15"/>
  <c r="N3451" i="15"/>
  <c r="O3451" i="15" s="1"/>
  <c r="P3451" i="15" s="1"/>
  <c r="L3451" i="15"/>
  <c r="S3451" i="15"/>
  <c r="AC3449" i="15"/>
  <c r="AD3449" i="15" s="1"/>
  <c r="AE3449" i="15" s="1"/>
  <c r="AE3448" i="15"/>
  <c r="AH3448" i="15" s="1"/>
  <c r="K3450" i="15"/>
  <c r="M3450" i="15" s="1"/>
  <c r="W3451" i="15" l="1"/>
  <c r="X3451" i="15" s="1"/>
  <c r="Z3451" i="15" s="1"/>
  <c r="AA3450" i="15"/>
  <c r="AJ3448" i="15"/>
  <c r="D488" i="11" s="1"/>
  <c r="AI3448" i="15"/>
  <c r="C488" i="11" s="1"/>
  <c r="B3453" i="15"/>
  <c r="V3452" i="15"/>
  <c r="U3452" i="15"/>
  <c r="Y3452" i="15"/>
  <c r="J3452" i="15"/>
  <c r="E3452" i="15"/>
  <c r="F3452" i="15" s="1"/>
  <c r="G3452" i="15" s="1"/>
  <c r="C3452" i="15" s="1"/>
  <c r="D3452" i="15" s="1"/>
  <c r="H3452" i="15" s="1"/>
  <c r="AF3452" i="15" s="1"/>
  <c r="E484" i="11"/>
  <c r="I3452" i="15"/>
  <c r="N3452" i="15"/>
  <c r="O3452" i="15" s="1"/>
  <c r="P3452" i="15" s="1"/>
  <c r="L3452" i="15"/>
  <c r="S3452" i="15"/>
  <c r="AC3450" i="15"/>
  <c r="AD3450" i="15" s="1"/>
  <c r="Q3451" i="15"/>
  <c r="R3451" i="15" s="1"/>
  <c r="T3451" i="15" s="1"/>
  <c r="AB3451" i="15" s="1"/>
  <c r="AG3449" i="15"/>
  <c r="AH3449" i="15" s="1"/>
  <c r="K3451" i="15"/>
  <c r="M3451" i="15" s="1"/>
  <c r="AC3451" i="15" l="1"/>
  <c r="AD3451" i="15" s="1"/>
  <c r="AA3451" i="15"/>
  <c r="AI3449" i="15"/>
  <c r="C487" i="11" s="1"/>
  <c r="AJ3449" i="15"/>
  <c r="D487" i="11" s="1"/>
  <c r="W3452" i="15"/>
  <c r="X3452" i="15" s="1"/>
  <c r="B3454" i="15"/>
  <c r="V3453" i="15"/>
  <c r="U3453" i="15"/>
  <c r="Y3453" i="15"/>
  <c r="J3453" i="15"/>
  <c r="E3453" i="15"/>
  <c r="F3453" i="15" s="1"/>
  <c r="G3453" i="15" s="1"/>
  <c r="C3453" i="15" s="1"/>
  <c r="D3453" i="15" s="1"/>
  <c r="H3453" i="15" s="1"/>
  <c r="AF3453" i="15" s="1"/>
  <c r="E483" i="11"/>
  <c r="I3453" i="15"/>
  <c r="N3453" i="15"/>
  <c r="O3453" i="15" s="1"/>
  <c r="P3453" i="15" s="1"/>
  <c r="L3453" i="15"/>
  <c r="S3453" i="15"/>
  <c r="AE3450" i="15"/>
  <c r="AG3450" i="15"/>
  <c r="Q3452" i="15"/>
  <c r="R3452" i="15" s="1"/>
  <c r="T3452" i="15" s="1"/>
  <c r="AB3452" i="15" s="1"/>
  <c r="K3452" i="15"/>
  <c r="M3452" i="15" s="1"/>
  <c r="AC3452" i="15" l="1"/>
  <c r="AD3452" i="15" s="1"/>
  <c r="AG3451" i="15"/>
  <c r="AE3451" i="15"/>
  <c r="AH3451" i="15" s="1"/>
  <c r="AI3451" i="15" s="1"/>
  <c r="C485" i="11" s="1"/>
  <c r="AH3450" i="15"/>
  <c r="AJ3450" i="15" s="1"/>
  <c r="D486" i="11" s="1"/>
  <c r="W3453" i="15"/>
  <c r="X3453" i="15" s="1"/>
  <c r="B3455" i="15"/>
  <c r="V3454" i="15"/>
  <c r="U3454" i="15"/>
  <c r="Y3454" i="15"/>
  <c r="J3454" i="15"/>
  <c r="E3454" i="15"/>
  <c r="F3454" i="15" s="1"/>
  <c r="G3454" i="15" s="1"/>
  <c r="C3454" i="15" s="1"/>
  <c r="D3454" i="15" s="1"/>
  <c r="H3454" i="15" s="1"/>
  <c r="AF3454" i="15" s="1"/>
  <c r="E482" i="11"/>
  <c r="I3454" i="15"/>
  <c r="N3454" i="15"/>
  <c r="O3454" i="15" s="1"/>
  <c r="P3454" i="15" s="1"/>
  <c r="L3454" i="15"/>
  <c r="S3454" i="15"/>
  <c r="Q3453" i="15"/>
  <c r="R3453" i="15" s="1"/>
  <c r="T3453" i="15" s="1"/>
  <c r="AB3453" i="15" s="1"/>
  <c r="Z3452" i="15"/>
  <c r="AA3452" i="15"/>
  <c r="K3453" i="15"/>
  <c r="M3453" i="15" s="1"/>
  <c r="AC3453" i="15" l="1"/>
  <c r="AD3453" i="15" s="1"/>
  <c r="AG3452" i="15"/>
  <c r="K3454" i="15"/>
  <c r="AJ3451" i="15"/>
  <c r="D485" i="11" s="1"/>
  <c r="W3454" i="15"/>
  <c r="X3454" i="15" s="1"/>
  <c r="Z3454" i="15" s="1"/>
  <c r="AI3450" i="15"/>
  <c r="C486" i="11" s="1"/>
  <c r="Q3454" i="15"/>
  <c r="R3454" i="15" s="1"/>
  <c r="T3454" i="15" s="1"/>
  <c r="AB3454" i="15" s="1"/>
  <c r="AC3454" i="15" s="1"/>
  <c r="AD3454" i="15" s="1"/>
  <c r="B3456" i="15"/>
  <c r="V3455" i="15"/>
  <c r="U3455" i="15"/>
  <c r="Y3455" i="15"/>
  <c r="J3455" i="15"/>
  <c r="E3455" i="15"/>
  <c r="F3455" i="15" s="1"/>
  <c r="G3455" i="15" s="1"/>
  <c r="C3455" i="15" s="1"/>
  <c r="D3455" i="15" s="1"/>
  <c r="H3455" i="15" s="1"/>
  <c r="AF3455" i="15" s="1"/>
  <c r="E481" i="11"/>
  <c r="I3455" i="15"/>
  <c r="N3455" i="15"/>
  <c r="O3455" i="15" s="1"/>
  <c r="P3455" i="15" s="1"/>
  <c r="L3455" i="15"/>
  <c r="S3455" i="15"/>
  <c r="M3454" i="15"/>
  <c r="AA3453" i="15"/>
  <c r="Z3453" i="15"/>
  <c r="AE3452" i="15"/>
  <c r="AH3452" i="15" s="1"/>
  <c r="AG3453" i="15" l="1"/>
  <c r="AA3454" i="15"/>
  <c r="AE3454" i="15" s="1"/>
  <c r="AI3452" i="15"/>
  <c r="C484" i="11" s="1"/>
  <c r="AJ3452" i="15"/>
  <c r="D484" i="11" s="1"/>
  <c r="W3455" i="15"/>
  <c r="X3455" i="15" s="1"/>
  <c r="B3457" i="15"/>
  <c r="V3456" i="15"/>
  <c r="U3456" i="15"/>
  <c r="Y3456" i="15"/>
  <c r="J3456" i="15"/>
  <c r="E3456" i="15"/>
  <c r="F3456" i="15" s="1"/>
  <c r="G3456" i="15" s="1"/>
  <c r="C3456" i="15" s="1"/>
  <c r="D3456" i="15" s="1"/>
  <c r="H3456" i="15" s="1"/>
  <c r="AF3456" i="15" s="1"/>
  <c r="E480" i="11"/>
  <c r="I3456" i="15"/>
  <c r="N3456" i="15"/>
  <c r="O3456" i="15" s="1"/>
  <c r="P3456" i="15" s="1"/>
  <c r="L3456" i="15"/>
  <c r="S3456" i="15"/>
  <c r="AG3454" i="15"/>
  <c r="Q3455" i="15"/>
  <c r="R3455" i="15" s="1"/>
  <c r="T3455" i="15" s="1"/>
  <c r="AB3455" i="15" s="1"/>
  <c r="AC3455" i="15" s="1"/>
  <c r="AD3455" i="15" s="1"/>
  <c r="AE3453" i="15"/>
  <c r="AH3453" i="15" s="1"/>
  <c r="K3455" i="15"/>
  <c r="M3455" i="15" s="1"/>
  <c r="W3456" i="15" l="1"/>
  <c r="X3456" i="15" s="1"/>
  <c r="Z3456" i="15" s="1"/>
  <c r="AH3454" i="15"/>
  <c r="AJ3454" i="15" s="1"/>
  <c r="D482" i="11" s="1"/>
  <c r="K3456" i="15"/>
  <c r="M3456" i="15" s="1"/>
  <c r="AI3453" i="15"/>
  <c r="C483" i="11" s="1"/>
  <c r="AJ3453" i="15"/>
  <c r="D483" i="11" s="1"/>
  <c r="B3458" i="15"/>
  <c r="V3457" i="15"/>
  <c r="U3457" i="15"/>
  <c r="Y3457" i="15"/>
  <c r="J3457" i="15"/>
  <c r="E3457" i="15"/>
  <c r="F3457" i="15" s="1"/>
  <c r="G3457" i="15" s="1"/>
  <c r="C3457" i="15" s="1"/>
  <c r="D3457" i="15" s="1"/>
  <c r="H3457" i="15" s="1"/>
  <c r="AF3457" i="15" s="1"/>
  <c r="E479" i="11"/>
  <c r="I3457" i="15"/>
  <c r="N3457" i="15"/>
  <c r="O3457" i="15" s="1"/>
  <c r="P3457" i="15" s="1"/>
  <c r="L3457" i="15"/>
  <c r="S3457" i="15"/>
  <c r="AA3455" i="15"/>
  <c r="AG3455" i="15" s="1"/>
  <c r="Z3455" i="15"/>
  <c r="Q3456" i="15"/>
  <c r="R3456" i="15" s="1"/>
  <c r="T3456" i="15" s="1"/>
  <c r="AB3456" i="15" s="1"/>
  <c r="AC3456" i="15" l="1"/>
  <c r="AD3456" i="15" s="1"/>
  <c r="AA3456" i="15"/>
  <c r="AI3454" i="15"/>
  <c r="C482" i="11" s="1"/>
  <c r="B3459" i="15"/>
  <c r="V3458" i="15"/>
  <c r="U3458" i="15"/>
  <c r="J3458" i="15"/>
  <c r="Y3458" i="15"/>
  <c r="E3458" i="15"/>
  <c r="F3458" i="15" s="1"/>
  <c r="G3458" i="15" s="1"/>
  <c r="C3458" i="15" s="1"/>
  <c r="D3458" i="15" s="1"/>
  <c r="H3458" i="15" s="1"/>
  <c r="AF3458" i="15" s="1"/>
  <c r="E478" i="11"/>
  <c r="I3458" i="15"/>
  <c r="N3458" i="15"/>
  <c r="O3458" i="15" s="1"/>
  <c r="P3458" i="15" s="1"/>
  <c r="L3458" i="15"/>
  <c r="S3458" i="15"/>
  <c r="Q3457" i="15"/>
  <c r="R3457" i="15" s="1"/>
  <c r="T3457" i="15" s="1"/>
  <c r="AB3457" i="15" s="1"/>
  <c r="K3457" i="15"/>
  <c r="M3457" i="15" s="1"/>
  <c r="AE3455" i="15"/>
  <c r="AH3455" i="15" s="1"/>
  <c r="W3457" i="15"/>
  <c r="X3457" i="15" s="1"/>
  <c r="AC3457" i="15" l="1"/>
  <c r="AD3457" i="15" s="1"/>
  <c r="AE3456" i="15"/>
  <c r="AG3456" i="15"/>
  <c r="AH3456" i="15" s="1"/>
  <c r="AJ3456" i="15" s="1"/>
  <c r="D480" i="11" s="1"/>
  <c r="W3458" i="15"/>
  <c r="X3458" i="15" s="1"/>
  <c r="Z3458" i="15" s="1"/>
  <c r="K3458" i="15"/>
  <c r="M3458" i="15" s="1"/>
  <c r="AA3457" i="15"/>
  <c r="Z3457" i="15"/>
  <c r="AJ3455" i="15"/>
  <c r="D481" i="11" s="1"/>
  <c r="AI3455" i="15"/>
  <c r="C481" i="11" s="1"/>
  <c r="B3460" i="15"/>
  <c r="V3459" i="15"/>
  <c r="U3459" i="15"/>
  <c r="Y3459" i="15"/>
  <c r="J3459" i="15"/>
  <c r="E3459" i="15"/>
  <c r="F3459" i="15" s="1"/>
  <c r="G3459" i="15" s="1"/>
  <c r="C3459" i="15" s="1"/>
  <c r="D3459" i="15" s="1"/>
  <c r="H3459" i="15" s="1"/>
  <c r="AF3459" i="15" s="1"/>
  <c r="E477" i="11"/>
  <c r="I3459" i="15"/>
  <c r="N3459" i="15"/>
  <c r="O3459" i="15" s="1"/>
  <c r="P3459" i="15" s="1"/>
  <c r="L3459" i="15"/>
  <c r="S3459" i="15"/>
  <c r="Q3458" i="15"/>
  <c r="R3458" i="15" s="1"/>
  <c r="T3458" i="15" s="1"/>
  <c r="AB3458" i="15" s="1"/>
  <c r="K3459" i="15" l="1"/>
  <c r="M3459" i="15" s="1"/>
  <c r="AC3458" i="15"/>
  <c r="AD3458" i="15" s="1"/>
  <c r="AE3457" i="15"/>
  <c r="AI3456" i="15"/>
  <c r="C480" i="11" s="1"/>
  <c r="AA3458" i="15"/>
  <c r="W3459" i="15"/>
  <c r="X3459" i="15" s="1"/>
  <c r="Z3459" i="15" s="1"/>
  <c r="B3461" i="15"/>
  <c r="V3460" i="15"/>
  <c r="U3460" i="15"/>
  <c r="Y3460" i="15"/>
  <c r="J3460" i="15"/>
  <c r="E3460" i="15"/>
  <c r="F3460" i="15" s="1"/>
  <c r="G3460" i="15" s="1"/>
  <c r="C3460" i="15" s="1"/>
  <c r="D3460" i="15" s="1"/>
  <c r="H3460" i="15" s="1"/>
  <c r="AF3460" i="15" s="1"/>
  <c r="E476" i="11"/>
  <c r="I3460" i="15"/>
  <c r="N3460" i="15"/>
  <c r="O3460" i="15" s="1"/>
  <c r="P3460" i="15" s="1"/>
  <c r="L3460" i="15"/>
  <c r="S3460" i="15"/>
  <c r="Q3459" i="15"/>
  <c r="R3459" i="15" s="1"/>
  <c r="T3459" i="15" s="1"/>
  <c r="AB3459" i="15" s="1"/>
  <c r="AG3457" i="15"/>
  <c r="AH3457" i="15" s="1"/>
  <c r="AG3458" i="15" l="1"/>
  <c r="AC3459" i="15"/>
  <c r="AD3459" i="15" s="1"/>
  <c r="AE3458" i="15"/>
  <c r="AA3459" i="15"/>
  <c r="W3460" i="15"/>
  <c r="X3460" i="15" s="1"/>
  <c r="Z3460" i="15" s="1"/>
  <c r="AI3457" i="15"/>
  <c r="C479" i="11" s="1"/>
  <c r="AJ3457" i="15"/>
  <c r="D479" i="11" s="1"/>
  <c r="K3460" i="15"/>
  <c r="M3460" i="15" s="1"/>
  <c r="B3462" i="15"/>
  <c r="V3461" i="15"/>
  <c r="U3461" i="15"/>
  <c r="Y3461" i="15"/>
  <c r="J3461" i="15"/>
  <c r="E3461" i="15"/>
  <c r="F3461" i="15" s="1"/>
  <c r="G3461" i="15" s="1"/>
  <c r="C3461" i="15" s="1"/>
  <c r="D3461" i="15" s="1"/>
  <c r="H3461" i="15" s="1"/>
  <c r="AF3461" i="15" s="1"/>
  <c r="E475" i="11"/>
  <c r="I3461" i="15"/>
  <c r="N3461" i="15"/>
  <c r="O3461" i="15" s="1"/>
  <c r="P3461" i="15" s="1"/>
  <c r="L3461" i="15"/>
  <c r="S3461" i="15"/>
  <c r="Q3460" i="15"/>
  <c r="R3460" i="15" s="1"/>
  <c r="T3460" i="15" s="1"/>
  <c r="AB3460" i="15" s="1"/>
  <c r="AH3458" i="15" l="1"/>
  <c r="AJ3458" i="15" s="1"/>
  <c r="D478" i="11" s="1"/>
  <c r="K3461" i="15"/>
  <c r="M3461" i="15" s="1"/>
  <c r="AC3460" i="15"/>
  <c r="AD3460" i="15" s="1"/>
  <c r="AE3459" i="15"/>
  <c r="AG3459" i="15"/>
  <c r="AH3459" i="15" s="1"/>
  <c r="AA3460" i="15"/>
  <c r="W3461" i="15"/>
  <c r="X3461" i="15" s="1"/>
  <c r="AA3461" i="15" s="1"/>
  <c r="B3463" i="15"/>
  <c r="V3462" i="15"/>
  <c r="U3462" i="15"/>
  <c r="Y3462" i="15"/>
  <c r="J3462" i="15"/>
  <c r="E3462" i="15"/>
  <c r="F3462" i="15" s="1"/>
  <c r="G3462" i="15" s="1"/>
  <c r="C3462" i="15" s="1"/>
  <c r="D3462" i="15" s="1"/>
  <c r="H3462" i="15" s="1"/>
  <c r="AF3462" i="15" s="1"/>
  <c r="E474" i="11"/>
  <c r="I3462" i="15"/>
  <c r="N3462" i="15"/>
  <c r="O3462" i="15" s="1"/>
  <c r="P3462" i="15" s="1"/>
  <c r="L3462" i="15"/>
  <c r="S3462" i="15"/>
  <c r="Q3461" i="15"/>
  <c r="R3461" i="15" s="1"/>
  <c r="T3461" i="15" s="1"/>
  <c r="AB3461" i="15" s="1"/>
  <c r="AI3458" i="15" l="1"/>
  <c r="C478" i="11" s="1"/>
  <c r="AC3461" i="15"/>
  <c r="AD3461" i="15" s="1"/>
  <c r="AG3461" i="15" s="1"/>
  <c r="AE3460" i="15"/>
  <c r="AI3459" i="15"/>
  <c r="C477" i="11" s="1"/>
  <c r="AJ3459" i="15"/>
  <c r="D477" i="11" s="1"/>
  <c r="Z3461" i="15"/>
  <c r="AG3460" i="15"/>
  <c r="AH3460" i="15" s="1"/>
  <c r="Q3462" i="15"/>
  <c r="R3462" i="15" s="1"/>
  <c r="T3462" i="15" s="1"/>
  <c r="AB3462" i="15" s="1"/>
  <c r="K3462" i="15"/>
  <c r="M3462" i="15" s="1"/>
  <c r="W3462" i="15"/>
  <c r="X3462" i="15" s="1"/>
  <c r="B3464" i="15"/>
  <c r="V3463" i="15"/>
  <c r="U3463" i="15"/>
  <c r="Y3463" i="15"/>
  <c r="J3463" i="15"/>
  <c r="E3463" i="15"/>
  <c r="F3463" i="15" s="1"/>
  <c r="G3463" i="15" s="1"/>
  <c r="C3463" i="15" s="1"/>
  <c r="D3463" i="15" s="1"/>
  <c r="H3463" i="15" s="1"/>
  <c r="AF3463" i="15" s="1"/>
  <c r="E473" i="11"/>
  <c r="I3463" i="15"/>
  <c r="N3463" i="15"/>
  <c r="O3463" i="15" s="1"/>
  <c r="P3463" i="15" s="1"/>
  <c r="L3463" i="15"/>
  <c r="S3463" i="15"/>
  <c r="AE3461" i="15" l="1"/>
  <c r="AH3461" i="15" s="1"/>
  <c r="AC3462" i="15"/>
  <c r="AD3462" i="15" s="1"/>
  <c r="AI3460" i="15"/>
  <c r="C476" i="11" s="1"/>
  <c r="AJ3460" i="15"/>
  <c r="D476" i="11" s="1"/>
  <c r="W3463" i="15"/>
  <c r="X3463" i="15" s="1"/>
  <c r="Z3463" i="15" s="1"/>
  <c r="B3465" i="15"/>
  <c r="V3464" i="15"/>
  <c r="U3464" i="15"/>
  <c r="Y3464" i="15"/>
  <c r="J3464" i="15"/>
  <c r="E3464" i="15"/>
  <c r="F3464" i="15" s="1"/>
  <c r="G3464" i="15" s="1"/>
  <c r="C3464" i="15" s="1"/>
  <c r="D3464" i="15" s="1"/>
  <c r="H3464" i="15" s="1"/>
  <c r="AF3464" i="15" s="1"/>
  <c r="E472" i="11"/>
  <c r="I3464" i="15"/>
  <c r="N3464" i="15"/>
  <c r="O3464" i="15" s="1"/>
  <c r="P3464" i="15" s="1"/>
  <c r="L3464" i="15"/>
  <c r="S3464" i="15"/>
  <c r="Z3462" i="15"/>
  <c r="AA3462" i="15"/>
  <c r="Q3463" i="15"/>
  <c r="R3463" i="15" s="1"/>
  <c r="T3463" i="15" s="1"/>
  <c r="AB3463" i="15" s="1"/>
  <c r="K3463" i="15"/>
  <c r="M3463" i="15" s="1"/>
  <c r="AI3461" i="15" l="1"/>
  <c r="C475" i="11" s="1"/>
  <c r="AJ3461" i="15"/>
  <c r="D475" i="11" s="1"/>
  <c r="AC3463" i="15"/>
  <c r="AD3463" i="15" s="1"/>
  <c r="AG3462" i="15"/>
  <c r="AA3463" i="15"/>
  <c r="W3464" i="15"/>
  <c r="X3464" i="15" s="1"/>
  <c r="Z3464" i="15" s="1"/>
  <c r="Q3464" i="15"/>
  <c r="R3464" i="15" s="1"/>
  <c r="T3464" i="15" s="1"/>
  <c r="AB3464" i="15" s="1"/>
  <c r="AE3462" i="15"/>
  <c r="AH3462" i="15" s="1"/>
  <c r="B3466" i="15"/>
  <c r="V3465" i="15"/>
  <c r="U3465" i="15"/>
  <c r="Y3465" i="15"/>
  <c r="J3465" i="15"/>
  <c r="E3465" i="15"/>
  <c r="F3465" i="15" s="1"/>
  <c r="G3465" i="15" s="1"/>
  <c r="C3465" i="15" s="1"/>
  <c r="D3465" i="15" s="1"/>
  <c r="H3465" i="15" s="1"/>
  <c r="AF3465" i="15" s="1"/>
  <c r="E471" i="11"/>
  <c r="I3465" i="15"/>
  <c r="N3465" i="15"/>
  <c r="O3465" i="15" s="1"/>
  <c r="P3465" i="15" s="1"/>
  <c r="L3465" i="15"/>
  <c r="S3465" i="15"/>
  <c r="K3464" i="15"/>
  <c r="M3464" i="15" s="1"/>
  <c r="AE3463" i="15" l="1"/>
  <c r="W3465" i="15"/>
  <c r="X3465" i="15" s="1"/>
  <c r="Z3465" i="15" s="1"/>
  <c r="AA3464" i="15"/>
  <c r="AG3463" i="15"/>
  <c r="AH3463" i="15" s="1"/>
  <c r="Q3465" i="15"/>
  <c r="K3465" i="15"/>
  <c r="M3465" i="15" s="1"/>
  <c r="AC3464" i="15"/>
  <c r="AD3464" i="15" s="1"/>
  <c r="B3467" i="15"/>
  <c r="V3466" i="15"/>
  <c r="U3466" i="15"/>
  <c r="Y3466" i="15"/>
  <c r="J3466" i="15"/>
  <c r="E3466" i="15"/>
  <c r="F3466" i="15" s="1"/>
  <c r="G3466" i="15" s="1"/>
  <c r="C3466" i="15" s="1"/>
  <c r="D3466" i="15" s="1"/>
  <c r="H3466" i="15" s="1"/>
  <c r="AF3466" i="15" s="1"/>
  <c r="E470" i="11"/>
  <c r="I3466" i="15"/>
  <c r="N3466" i="15"/>
  <c r="O3466" i="15" s="1"/>
  <c r="P3466" i="15" s="1"/>
  <c r="L3466" i="15"/>
  <c r="S3466" i="15"/>
  <c r="AJ3462" i="15"/>
  <c r="D474" i="11" s="1"/>
  <c r="AI3462" i="15"/>
  <c r="C474" i="11" s="1"/>
  <c r="R3465" i="15"/>
  <c r="T3465" i="15" s="1"/>
  <c r="AB3465" i="15" s="1"/>
  <c r="AC3465" i="15" l="1"/>
  <c r="AD3465" i="15" s="1"/>
  <c r="AJ3463" i="15"/>
  <c r="D473" i="11" s="1"/>
  <c r="AI3463" i="15"/>
  <c r="C473" i="11" s="1"/>
  <c r="W3466" i="15"/>
  <c r="X3466" i="15" s="1"/>
  <c r="Z3466" i="15" s="1"/>
  <c r="AA3465" i="15"/>
  <c r="AE3464" i="15"/>
  <c r="AG3464" i="15"/>
  <c r="B3468" i="15"/>
  <c r="V3467" i="15"/>
  <c r="U3467" i="15"/>
  <c r="Y3467" i="15"/>
  <c r="J3467" i="15"/>
  <c r="E3467" i="15"/>
  <c r="F3467" i="15" s="1"/>
  <c r="G3467" i="15" s="1"/>
  <c r="C3467" i="15" s="1"/>
  <c r="D3467" i="15" s="1"/>
  <c r="H3467" i="15" s="1"/>
  <c r="AF3467" i="15" s="1"/>
  <c r="E469" i="11"/>
  <c r="I3467" i="15"/>
  <c r="N3467" i="15"/>
  <c r="O3467" i="15" s="1"/>
  <c r="P3467" i="15" s="1"/>
  <c r="L3467" i="15"/>
  <c r="S3467" i="15"/>
  <c r="Q3466" i="15"/>
  <c r="R3466" i="15" s="1"/>
  <c r="T3466" i="15" s="1"/>
  <c r="AB3466" i="15" s="1"/>
  <c r="K3466" i="15"/>
  <c r="M3466" i="15" s="1"/>
  <c r="AE3465" i="15" l="1"/>
  <c r="AG3465" i="15"/>
  <c r="AH3465" i="15" s="1"/>
  <c r="AJ3465" i="15" s="1"/>
  <c r="D471" i="11" s="1"/>
  <c r="W3467" i="15"/>
  <c r="X3467" i="15" s="1"/>
  <c r="AA3467" i="15" s="1"/>
  <c r="AA3466" i="15"/>
  <c r="AH3464" i="15"/>
  <c r="AI3464" i="15" s="1"/>
  <c r="C472" i="11" s="1"/>
  <c r="AC3466" i="15"/>
  <c r="AD3466" i="15" s="1"/>
  <c r="B3469" i="15"/>
  <c r="V3468" i="15"/>
  <c r="U3468" i="15"/>
  <c r="Y3468" i="15"/>
  <c r="J3468" i="15"/>
  <c r="E3468" i="15"/>
  <c r="F3468" i="15" s="1"/>
  <c r="G3468" i="15" s="1"/>
  <c r="C3468" i="15" s="1"/>
  <c r="D3468" i="15" s="1"/>
  <c r="H3468" i="15" s="1"/>
  <c r="AF3468" i="15" s="1"/>
  <c r="E468" i="11"/>
  <c r="I3468" i="15"/>
  <c r="N3468" i="15"/>
  <c r="O3468" i="15" s="1"/>
  <c r="P3468" i="15" s="1"/>
  <c r="L3468" i="15"/>
  <c r="S3468" i="15"/>
  <c r="Q3467" i="15"/>
  <c r="R3467" i="15" s="1"/>
  <c r="T3467" i="15" s="1"/>
  <c r="AB3467" i="15" s="1"/>
  <c r="K3467" i="15"/>
  <c r="M3467" i="15" s="1"/>
  <c r="W3468" i="15" l="1"/>
  <c r="X3468" i="15" s="1"/>
  <c r="AA3468" i="15" s="1"/>
  <c r="Z3467" i="15"/>
  <c r="AE3466" i="15"/>
  <c r="AI3465" i="15"/>
  <c r="C471" i="11" s="1"/>
  <c r="AJ3464" i="15"/>
  <c r="D472" i="11" s="1"/>
  <c r="Q3468" i="15"/>
  <c r="R3468" i="15" s="1"/>
  <c r="T3468" i="15" s="1"/>
  <c r="AB3468" i="15" s="1"/>
  <c r="AG3466" i="15"/>
  <c r="AH3466" i="15" s="1"/>
  <c r="AC3467" i="15"/>
  <c r="AD3467" i="15" s="1"/>
  <c r="AG3467" i="15" s="1"/>
  <c r="B3470" i="15"/>
  <c r="V3469" i="15"/>
  <c r="U3469" i="15"/>
  <c r="Y3469" i="15"/>
  <c r="J3469" i="15"/>
  <c r="E3469" i="15"/>
  <c r="F3469" i="15" s="1"/>
  <c r="G3469" i="15" s="1"/>
  <c r="C3469" i="15" s="1"/>
  <c r="D3469" i="15" s="1"/>
  <c r="H3469" i="15" s="1"/>
  <c r="AF3469" i="15" s="1"/>
  <c r="E467" i="11"/>
  <c r="I3469" i="15"/>
  <c r="N3469" i="15"/>
  <c r="O3469" i="15" s="1"/>
  <c r="P3469" i="15" s="1"/>
  <c r="L3469" i="15"/>
  <c r="Q3469" i="15"/>
  <c r="S3469" i="15"/>
  <c r="K3468" i="15"/>
  <c r="M3468" i="15" s="1"/>
  <c r="Z3468" i="15" l="1"/>
  <c r="AI3466" i="15"/>
  <c r="C470" i="11" s="1"/>
  <c r="AJ3466" i="15"/>
  <c r="D470" i="11" s="1"/>
  <c r="AE3467" i="15"/>
  <c r="AH3467" i="15" s="1"/>
  <c r="AI3467" i="15" s="1"/>
  <c r="C469" i="11" s="1"/>
  <c r="K3469" i="15"/>
  <c r="M3469" i="15" s="1"/>
  <c r="W3469" i="15"/>
  <c r="X3469" i="15" s="1"/>
  <c r="B3471" i="15"/>
  <c r="V3470" i="15"/>
  <c r="U3470" i="15"/>
  <c r="Y3470" i="15"/>
  <c r="J3470" i="15"/>
  <c r="E3470" i="15"/>
  <c r="F3470" i="15" s="1"/>
  <c r="G3470" i="15" s="1"/>
  <c r="C3470" i="15" s="1"/>
  <c r="D3470" i="15" s="1"/>
  <c r="H3470" i="15" s="1"/>
  <c r="AF3470" i="15" s="1"/>
  <c r="E466" i="11"/>
  <c r="I3470" i="15"/>
  <c r="N3470" i="15"/>
  <c r="O3470" i="15" s="1"/>
  <c r="P3470" i="15" s="1"/>
  <c r="L3470" i="15"/>
  <c r="S3470" i="15"/>
  <c r="AC3468" i="15"/>
  <c r="AD3468" i="15" s="1"/>
  <c r="AE3468" i="15" s="1"/>
  <c r="R3469" i="15"/>
  <c r="T3469" i="15" s="1"/>
  <c r="AB3469" i="15" s="1"/>
  <c r="W3470" i="15" l="1"/>
  <c r="X3470" i="15" s="1"/>
  <c r="Z3470" i="15" s="1"/>
  <c r="Q3470" i="15"/>
  <c r="AC3469" i="15"/>
  <c r="AD3469" i="15" s="1"/>
  <c r="AJ3467" i="15"/>
  <c r="D469" i="11" s="1"/>
  <c r="AG3468" i="15"/>
  <c r="AH3468" i="15" s="1"/>
  <c r="B3472" i="15"/>
  <c r="V3471" i="15"/>
  <c r="U3471" i="15"/>
  <c r="Y3471" i="15"/>
  <c r="J3471" i="15"/>
  <c r="E3471" i="15"/>
  <c r="F3471" i="15" s="1"/>
  <c r="G3471" i="15" s="1"/>
  <c r="C3471" i="15" s="1"/>
  <c r="D3471" i="15" s="1"/>
  <c r="H3471" i="15" s="1"/>
  <c r="AF3471" i="15" s="1"/>
  <c r="E465" i="11"/>
  <c r="I3471" i="15"/>
  <c r="N3471" i="15"/>
  <c r="O3471" i="15" s="1"/>
  <c r="P3471" i="15" s="1"/>
  <c r="L3471" i="15"/>
  <c r="S3471" i="15"/>
  <c r="AA3469" i="15"/>
  <c r="Z3469" i="15"/>
  <c r="R3470" i="15"/>
  <c r="T3470" i="15" s="1"/>
  <c r="AB3470" i="15" s="1"/>
  <c r="K3470" i="15"/>
  <c r="M3470" i="15" s="1"/>
  <c r="AC3470" i="15" l="1"/>
  <c r="AD3470" i="15" s="1"/>
  <c r="AA3470" i="15"/>
  <c r="W3471" i="15"/>
  <c r="X3471" i="15" s="1"/>
  <c r="Z3471" i="15" s="1"/>
  <c r="AG3469" i="15"/>
  <c r="B3473" i="15"/>
  <c r="V3472" i="15"/>
  <c r="U3472" i="15"/>
  <c r="Y3472" i="15"/>
  <c r="J3472" i="15"/>
  <c r="E3472" i="15"/>
  <c r="F3472" i="15" s="1"/>
  <c r="G3472" i="15" s="1"/>
  <c r="C3472" i="15" s="1"/>
  <c r="D3472" i="15" s="1"/>
  <c r="H3472" i="15" s="1"/>
  <c r="AF3472" i="15" s="1"/>
  <c r="E464" i="11"/>
  <c r="I3472" i="15"/>
  <c r="N3472" i="15"/>
  <c r="O3472" i="15" s="1"/>
  <c r="P3472" i="15" s="1"/>
  <c r="L3472" i="15"/>
  <c r="S3472" i="15"/>
  <c r="AI3468" i="15"/>
  <c r="C468" i="11" s="1"/>
  <c r="AJ3468" i="15"/>
  <c r="D468" i="11" s="1"/>
  <c r="Q3471" i="15"/>
  <c r="R3471" i="15" s="1"/>
  <c r="T3471" i="15" s="1"/>
  <c r="AB3471" i="15" s="1"/>
  <c r="K3471" i="15"/>
  <c r="M3471" i="15" s="1"/>
  <c r="AE3469" i="15"/>
  <c r="AH3469" i="15" s="1"/>
  <c r="AC3471" i="15" l="1"/>
  <c r="AD3471" i="15" s="1"/>
  <c r="AE3470" i="15"/>
  <c r="AA3471" i="15"/>
  <c r="W3472" i="15"/>
  <c r="X3472" i="15" s="1"/>
  <c r="AA3472" i="15" s="1"/>
  <c r="AG3470" i="15"/>
  <c r="AH3470" i="15" s="1"/>
  <c r="AJ3470" i="15" s="1"/>
  <c r="D466" i="11" s="1"/>
  <c r="AI3469" i="15"/>
  <c r="C467" i="11" s="1"/>
  <c r="AJ3469" i="15"/>
  <c r="D467" i="11" s="1"/>
  <c r="B3474" i="15"/>
  <c r="V3473" i="15"/>
  <c r="U3473" i="15"/>
  <c r="Y3473" i="15"/>
  <c r="J3473" i="15"/>
  <c r="E3473" i="15"/>
  <c r="F3473" i="15" s="1"/>
  <c r="G3473" i="15" s="1"/>
  <c r="C3473" i="15" s="1"/>
  <c r="D3473" i="15" s="1"/>
  <c r="H3473" i="15" s="1"/>
  <c r="AF3473" i="15" s="1"/>
  <c r="E463" i="11"/>
  <c r="I3473" i="15"/>
  <c r="N3473" i="15"/>
  <c r="O3473" i="15" s="1"/>
  <c r="P3473" i="15" s="1"/>
  <c r="L3473" i="15"/>
  <c r="S3473" i="15"/>
  <c r="Q3472" i="15"/>
  <c r="R3472" i="15" s="1"/>
  <c r="T3472" i="15" s="1"/>
  <c r="AB3472" i="15" s="1"/>
  <c r="K3472" i="15"/>
  <c r="M3472" i="15" s="1"/>
  <c r="AC3472" i="15" l="1"/>
  <c r="AD3472" i="15" s="1"/>
  <c r="AE3472" i="15" s="1"/>
  <c r="AG3471" i="15"/>
  <c r="AE3471" i="15"/>
  <c r="AH3471" i="15" s="1"/>
  <c r="AJ3471" i="15" s="1"/>
  <c r="D465" i="11" s="1"/>
  <c r="Z3472" i="15"/>
  <c r="W3473" i="15"/>
  <c r="X3473" i="15" s="1"/>
  <c r="Z3473" i="15" s="1"/>
  <c r="Q3473" i="15"/>
  <c r="R3473" i="15" s="1"/>
  <c r="T3473" i="15" s="1"/>
  <c r="AB3473" i="15" s="1"/>
  <c r="AI3470" i="15"/>
  <c r="C466" i="11" s="1"/>
  <c r="B3475" i="15"/>
  <c r="V3474" i="15"/>
  <c r="U3474" i="15"/>
  <c r="Y3474" i="15"/>
  <c r="J3474" i="15"/>
  <c r="E3474" i="15"/>
  <c r="F3474" i="15" s="1"/>
  <c r="G3474" i="15" s="1"/>
  <c r="C3474" i="15" s="1"/>
  <c r="D3474" i="15" s="1"/>
  <c r="H3474" i="15" s="1"/>
  <c r="AF3474" i="15" s="1"/>
  <c r="E462" i="11"/>
  <c r="I3474" i="15"/>
  <c r="N3474" i="15"/>
  <c r="O3474" i="15" s="1"/>
  <c r="P3474" i="15" s="1"/>
  <c r="L3474" i="15"/>
  <c r="S3474" i="15"/>
  <c r="K3473" i="15"/>
  <c r="M3473" i="15" s="1"/>
  <c r="AG3472" i="15" l="1"/>
  <c r="AH3472" i="15" s="1"/>
  <c r="AI3471" i="15"/>
  <c r="C465" i="11" s="1"/>
  <c r="AA3473" i="15"/>
  <c r="W3474" i="15"/>
  <c r="X3474" i="15" s="1"/>
  <c r="Z3474" i="15" s="1"/>
  <c r="B3476" i="15"/>
  <c r="V3475" i="15"/>
  <c r="U3475" i="15"/>
  <c r="Y3475" i="15"/>
  <c r="J3475" i="15"/>
  <c r="E3475" i="15"/>
  <c r="F3475" i="15" s="1"/>
  <c r="G3475" i="15" s="1"/>
  <c r="C3475" i="15" s="1"/>
  <c r="D3475" i="15" s="1"/>
  <c r="H3475" i="15" s="1"/>
  <c r="AF3475" i="15" s="1"/>
  <c r="E461" i="11"/>
  <c r="I3475" i="15"/>
  <c r="N3475" i="15"/>
  <c r="O3475" i="15" s="1"/>
  <c r="P3475" i="15" s="1"/>
  <c r="L3475" i="15"/>
  <c r="S3475" i="15"/>
  <c r="AC3473" i="15"/>
  <c r="AD3473" i="15" s="1"/>
  <c r="Q3474" i="15"/>
  <c r="R3474" i="15" s="1"/>
  <c r="T3474" i="15" s="1"/>
  <c r="AB3474" i="15" s="1"/>
  <c r="K3474" i="15"/>
  <c r="M3474" i="15" s="1"/>
  <c r="AJ3472" i="15" l="1"/>
  <c r="D464" i="11" s="1"/>
  <c r="AI3472" i="15"/>
  <c r="C464" i="11" s="1"/>
  <c r="W3475" i="15"/>
  <c r="X3475" i="15" s="1"/>
  <c r="Z3475" i="15" s="1"/>
  <c r="AA3474" i="15"/>
  <c r="AC3474" i="15"/>
  <c r="AD3474" i="15" s="1"/>
  <c r="B3477" i="15"/>
  <c r="V3476" i="15"/>
  <c r="U3476" i="15"/>
  <c r="Y3476" i="15"/>
  <c r="J3476" i="15"/>
  <c r="E3476" i="15"/>
  <c r="F3476" i="15" s="1"/>
  <c r="G3476" i="15" s="1"/>
  <c r="C3476" i="15" s="1"/>
  <c r="D3476" i="15" s="1"/>
  <c r="H3476" i="15" s="1"/>
  <c r="AF3476" i="15" s="1"/>
  <c r="E460" i="11"/>
  <c r="I3476" i="15"/>
  <c r="N3476" i="15"/>
  <c r="O3476" i="15" s="1"/>
  <c r="P3476" i="15" s="1"/>
  <c r="L3476" i="15"/>
  <c r="S3476" i="15"/>
  <c r="AG3473" i="15"/>
  <c r="AE3473" i="15"/>
  <c r="Q3475" i="15"/>
  <c r="R3475" i="15" s="1"/>
  <c r="T3475" i="15" s="1"/>
  <c r="AB3475" i="15" s="1"/>
  <c r="K3475" i="15"/>
  <c r="M3475" i="15" s="1"/>
  <c r="AC3475" i="15" l="1"/>
  <c r="AD3475" i="15" s="1"/>
  <c r="W3476" i="15"/>
  <c r="X3476" i="15" s="1"/>
  <c r="AA3476" i="15" s="1"/>
  <c r="AA3475" i="15"/>
  <c r="AE3474" i="15"/>
  <c r="AH3473" i="15"/>
  <c r="AI3473" i="15" s="1"/>
  <c r="C463" i="11" s="1"/>
  <c r="AG3474" i="15"/>
  <c r="AH3474" i="15" s="1"/>
  <c r="AI3474" i="15" s="1"/>
  <c r="C462" i="11" s="1"/>
  <c r="K3476" i="15"/>
  <c r="M3476" i="15" s="1"/>
  <c r="B3478" i="15"/>
  <c r="V3477" i="15"/>
  <c r="U3477" i="15"/>
  <c r="Y3477" i="15"/>
  <c r="J3477" i="15"/>
  <c r="E3477" i="15"/>
  <c r="F3477" i="15" s="1"/>
  <c r="G3477" i="15" s="1"/>
  <c r="C3477" i="15" s="1"/>
  <c r="D3477" i="15" s="1"/>
  <c r="H3477" i="15" s="1"/>
  <c r="AF3477" i="15" s="1"/>
  <c r="E459" i="11"/>
  <c r="I3477" i="15"/>
  <c r="N3477" i="15"/>
  <c r="O3477" i="15" s="1"/>
  <c r="P3477" i="15" s="1"/>
  <c r="L3477" i="15"/>
  <c r="S3477" i="15"/>
  <c r="Q3476" i="15"/>
  <c r="R3476" i="15" s="1"/>
  <c r="T3476" i="15" s="1"/>
  <c r="AB3476" i="15" s="1"/>
  <c r="AG3475" i="15" l="1"/>
  <c r="Z3476" i="15"/>
  <c r="AE3475" i="15"/>
  <c r="AJ3473" i="15"/>
  <c r="D463" i="11" s="1"/>
  <c r="AC3476" i="15"/>
  <c r="AD3476" i="15" s="1"/>
  <c r="AE3476" i="15" s="1"/>
  <c r="AJ3474" i="15"/>
  <c r="D462" i="11" s="1"/>
  <c r="B3479" i="15"/>
  <c r="V3478" i="15"/>
  <c r="U3478" i="15"/>
  <c r="Y3478" i="15"/>
  <c r="J3478" i="15"/>
  <c r="E3478" i="15"/>
  <c r="F3478" i="15" s="1"/>
  <c r="G3478" i="15" s="1"/>
  <c r="C3478" i="15" s="1"/>
  <c r="D3478" i="15" s="1"/>
  <c r="H3478" i="15" s="1"/>
  <c r="AF3478" i="15" s="1"/>
  <c r="E458" i="11"/>
  <c r="I3478" i="15"/>
  <c r="N3478" i="15"/>
  <c r="O3478" i="15" s="1"/>
  <c r="P3478" i="15" s="1"/>
  <c r="L3478" i="15"/>
  <c r="S3478" i="15"/>
  <c r="Q3477" i="15"/>
  <c r="R3477" i="15" s="1"/>
  <c r="T3477" i="15" s="1"/>
  <c r="AB3477" i="15" s="1"/>
  <c r="K3477" i="15"/>
  <c r="M3477" i="15" s="1"/>
  <c r="W3477" i="15"/>
  <c r="X3477" i="15" s="1"/>
  <c r="AH3475" i="15" l="1"/>
  <c r="AI3475" i="15" s="1"/>
  <c r="C461" i="11" s="1"/>
  <c r="AC3477" i="15"/>
  <c r="AD3477" i="15" s="1"/>
  <c r="W3478" i="15"/>
  <c r="X3478" i="15" s="1"/>
  <c r="Z3478" i="15" s="1"/>
  <c r="AG3476" i="15"/>
  <c r="AH3476" i="15" s="1"/>
  <c r="AJ3476" i="15" s="1"/>
  <c r="D460" i="11" s="1"/>
  <c r="K3478" i="15"/>
  <c r="M3478" i="15" s="1"/>
  <c r="AA3477" i="15"/>
  <c r="Z3477" i="15"/>
  <c r="B3480" i="15"/>
  <c r="V3479" i="15"/>
  <c r="U3479" i="15"/>
  <c r="Y3479" i="15"/>
  <c r="J3479" i="15"/>
  <c r="E3479" i="15"/>
  <c r="F3479" i="15" s="1"/>
  <c r="G3479" i="15" s="1"/>
  <c r="C3479" i="15" s="1"/>
  <c r="D3479" i="15" s="1"/>
  <c r="H3479" i="15" s="1"/>
  <c r="AF3479" i="15" s="1"/>
  <c r="E457" i="11"/>
  <c r="I3479" i="15"/>
  <c r="N3479" i="15"/>
  <c r="O3479" i="15" s="1"/>
  <c r="P3479" i="15" s="1"/>
  <c r="L3479" i="15"/>
  <c r="S3479" i="15"/>
  <c r="Q3478" i="15"/>
  <c r="R3478" i="15" s="1"/>
  <c r="T3478" i="15" s="1"/>
  <c r="AB3478" i="15" s="1"/>
  <c r="AJ3475" i="15" l="1"/>
  <c r="D461" i="11" s="1"/>
  <c r="AE3477" i="15"/>
  <c r="AC3478" i="15"/>
  <c r="AD3478" i="15" s="1"/>
  <c r="AA3478" i="15"/>
  <c r="AI3476" i="15"/>
  <c r="C460" i="11" s="1"/>
  <c r="B3481" i="15"/>
  <c r="V3480" i="15"/>
  <c r="U3480" i="15"/>
  <c r="Y3480" i="15"/>
  <c r="J3480" i="15"/>
  <c r="E3480" i="15"/>
  <c r="F3480" i="15" s="1"/>
  <c r="G3480" i="15" s="1"/>
  <c r="C3480" i="15" s="1"/>
  <c r="D3480" i="15" s="1"/>
  <c r="H3480" i="15" s="1"/>
  <c r="AF3480" i="15" s="1"/>
  <c r="E456" i="11"/>
  <c r="I3480" i="15"/>
  <c r="N3480" i="15"/>
  <c r="O3480" i="15" s="1"/>
  <c r="P3480" i="15" s="1"/>
  <c r="L3480" i="15"/>
  <c r="S3480" i="15"/>
  <c r="Q3479" i="15"/>
  <c r="R3479" i="15" s="1"/>
  <c r="T3479" i="15" s="1"/>
  <c r="AB3479" i="15" s="1"/>
  <c r="K3479" i="15"/>
  <c r="M3479" i="15" s="1"/>
  <c r="AG3477" i="15"/>
  <c r="AH3477" i="15" s="1"/>
  <c r="W3479" i="15"/>
  <c r="X3479" i="15" s="1"/>
  <c r="AC3479" i="15" l="1"/>
  <c r="AD3479" i="15" s="1"/>
  <c r="AE3478" i="15"/>
  <c r="AG3478" i="15"/>
  <c r="W3480" i="15"/>
  <c r="X3480" i="15" s="1"/>
  <c r="AA3480" i="15" s="1"/>
  <c r="AI3477" i="15"/>
  <c r="C459" i="11" s="1"/>
  <c r="AJ3477" i="15"/>
  <c r="D459" i="11" s="1"/>
  <c r="K3480" i="15"/>
  <c r="M3480" i="15" s="1"/>
  <c r="AA3479" i="15"/>
  <c r="Z3479" i="15"/>
  <c r="B3482" i="15"/>
  <c r="V3481" i="15"/>
  <c r="U3481" i="15"/>
  <c r="Y3481" i="15"/>
  <c r="J3481" i="15"/>
  <c r="E3481" i="15"/>
  <c r="F3481" i="15" s="1"/>
  <c r="G3481" i="15" s="1"/>
  <c r="C3481" i="15" s="1"/>
  <c r="D3481" i="15" s="1"/>
  <c r="H3481" i="15" s="1"/>
  <c r="AF3481" i="15" s="1"/>
  <c r="E455" i="11"/>
  <c r="I3481" i="15"/>
  <c r="N3481" i="15"/>
  <c r="O3481" i="15" s="1"/>
  <c r="P3481" i="15" s="1"/>
  <c r="L3481" i="15"/>
  <c r="S3481" i="15"/>
  <c r="Q3480" i="15"/>
  <c r="R3480" i="15" s="1"/>
  <c r="T3480" i="15" s="1"/>
  <c r="AB3480" i="15" s="1"/>
  <c r="AH3478" i="15" l="1"/>
  <c r="AJ3478" i="15" s="1"/>
  <c r="D458" i="11" s="1"/>
  <c r="AG3479" i="15"/>
  <c r="AC3480" i="15"/>
  <c r="AD3480" i="15" s="1"/>
  <c r="AE3480" i="15" s="1"/>
  <c r="Z3480" i="15"/>
  <c r="W3481" i="15"/>
  <c r="X3481" i="15" s="1"/>
  <c r="AA3481" i="15" s="1"/>
  <c r="Q3481" i="15"/>
  <c r="R3481" i="15" s="1"/>
  <c r="T3481" i="15" s="1"/>
  <c r="AB3481" i="15" s="1"/>
  <c r="K3481" i="15"/>
  <c r="M3481" i="15" s="1"/>
  <c r="AE3479" i="15"/>
  <c r="AH3479" i="15" s="1"/>
  <c r="B3483" i="15"/>
  <c r="V3482" i="15"/>
  <c r="U3482" i="15"/>
  <c r="Y3482" i="15"/>
  <c r="J3482" i="15"/>
  <c r="E3482" i="15"/>
  <c r="F3482" i="15" s="1"/>
  <c r="G3482" i="15" s="1"/>
  <c r="C3482" i="15" s="1"/>
  <c r="D3482" i="15" s="1"/>
  <c r="H3482" i="15" s="1"/>
  <c r="AF3482" i="15" s="1"/>
  <c r="E454" i="11"/>
  <c r="I3482" i="15"/>
  <c r="N3482" i="15"/>
  <c r="O3482" i="15" s="1"/>
  <c r="P3482" i="15" s="1"/>
  <c r="L3482" i="15"/>
  <c r="S3482" i="15"/>
  <c r="AI3478" i="15" l="1"/>
  <c r="C458" i="11" s="1"/>
  <c r="AG3480" i="15"/>
  <c r="AH3480" i="15" s="1"/>
  <c r="AJ3480" i="15" s="1"/>
  <c r="D456" i="11" s="1"/>
  <c r="AC3481" i="15"/>
  <c r="AD3481" i="15" s="1"/>
  <c r="AE3481" i="15" s="1"/>
  <c r="Z3481" i="15"/>
  <c r="W3482" i="15"/>
  <c r="X3482" i="15" s="1"/>
  <c r="B3484" i="15"/>
  <c r="V3483" i="15"/>
  <c r="U3483" i="15"/>
  <c r="Y3483" i="15"/>
  <c r="J3483" i="15"/>
  <c r="E3483" i="15"/>
  <c r="F3483" i="15" s="1"/>
  <c r="G3483" i="15" s="1"/>
  <c r="C3483" i="15" s="1"/>
  <c r="D3483" i="15" s="1"/>
  <c r="H3483" i="15" s="1"/>
  <c r="AF3483" i="15" s="1"/>
  <c r="E453" i="11"/>
  <c r="I3483" i="15"/>
  <c r="N3483" i="15"/>
  <c r="O3483" i="15" s="1"/>
  <c r="P3483" i="15" s="1"/>
  <c r="L3483" i="15"/>
  <c r="S3483" i="15"/>
  <c r="AI3479" i="15"/>
  <c r="C457" i="11" s="1"/>
  <c r="AJ3479" i="15"/>
  <c r="D457" i="11" s="1"/>
  <c r="K3482" i="15"/>
  <c r="M3482" i="15" s="1"/>
  <c r="Q3482" i="15"/>
  <c r="R3482" i="15" s="1"/>
  <c r="T3482" i="15" s="1"/>
  <c r="AB3482" i="15" s="1"/>
  <c r="AG3481" i="15" l="1"/>
  <c r="AH3481" i="15" s="1"/>
  <c r="AJ3481" i="15" s="1"/>
  <c r="D455" i="11" s="1"/>
  <c r="AI3480" i="15"/>
  <c r="C456" i="11" s="1"/>
  <c r="AC3482" i="15"/>
  <c r="AD3482" i="15" s="1"/>
  <c r="W3483" i="15"/>
  <c r="X3483" i="15" s="1"/>
  <c r="B3485" i="15"/>
  <c r="V3484" i="15"/>
  <c r="U3484" i="15"/>
  <c r="Y3484" i="15"/>
  <c r="J3484" i="15"/>
  <c r="E3484" i="15"/>
  <c r="F3484" i="15" s="1"/>
  <c r="G3484" i="15" s="1"/>
  <c r="C3484" i="15" s="1"/>
  <c r="D3484" i="15" s="1"/>
  <c r="H3484" i="15" s="1"/>
  <c r="AF3484" i="15" s="1"/>
  <c r="E452" i="11"/>
  <c r="I3484" i="15"/>
  <c r="N3484" i="15"/>
  <c r="O3484" i="15" s="1"/>
  <c r="P3484" i="15" s="1"/>
  <c r="L3484" i="15"/>
  <c r="S3484" i="15"/>
  <c r="Q3483" i="15"/>
  <c r="R3483" i="15" s="1"/>
  <c r="T3483" i="15" s="1"/>
  <c r="AB3483" i="15" s="1"/>
  <c r="Z3482" i="15"/>
  <c r="AA3482" i="15"/>
  <c r="K3483" i="15"/>
  <c r="M3483" i="15" s="1"/>
  <c r="AC3483" i="15" l="1"/>
  <c r="AD3483" i="15" s="1"/>
  <c r="AE3482" i="15"/>
  <c r="AI3481" i="15"/>
  <c r="C455" i="11" s="1"/>
  <c r="K3484" i="15"/>
  <c r="M3484" i="15" s="1"/>
  <c r="W3484" i="15"/>
  <c r="X3484" i="15" s="1"/>
  <c r="B3486" i="15"/>
  <c r="V3485" i="15"/>
  <c r="U3485" i="15"/>
  <c r="Y3485" i="15"/>
  <c r="J3485" i="15"/>
  <c r="E3485" i="15"/>
  <c r="F3485" i="15" s="1"/>
  <c r="G3485" i="15" s="1"/>
  <c r="C3485" i="15" s="1"/>
  <c r="D3485" i="15" s="1"/>
  <c r="H3485" i="15" s="1"/>
  <c r="AF3485" i="15" s="1"/>
  <c r="E451" i="11"/>
  <c r="I3485" i="15"/>
  <c r="N3485" i="15"/>
  <c r="O3485" i="15" s="1"/>
  <c r="P3485" i="15" s="1"/>
  <c r="L3485" i="15"/>
  <c r="S3485" i="15"/>
  <c r="Z3483" i="15"/>
  <c r="AA3483" i="15"/>
  <c r="AG3482" i="15"/>
  <c r="AH3482" i="15" s="1"/>
  <c r="Q3484" i="15"/>
  <c r="R3484" i="15" s="1"/>
  <c r="T3484" i="15" s="1"/>
  <c r="AB3484" i="15" s="1"/>
  <c r="AC3484" i="15" l="1"/>
  <c r="AD3484" i="15" s="1"/>
  <c r="AE3483" i="15"/>
  <c r="W3485" i="15"/>
  <c r="X3485" i="15" s="1"/>
  <c r="AA3485" i="15" s="1"/>
  <c r="Q3485" i="15"/>
  <c r="R3485" i="15" s="1"/>
  <c r="T3485" i="15" s="1"/>
  <c r="AB3485" i="15" s="1"/>
  <c r="AI3482" i="15"/>
  <c r="C454" i="11" s="1"/>
  <c r="AJ3482" i="15"/>
  <c r="D454" i="11" s="1"/>
  <c r="B3487" i="15"/>
  <c r="V3486" i="15"/>
  <c r="U3486" i="15"/>
  <c r="Y3486" i="15"/>
  <c r="J3486" i="15"/>
  <c r="E3486" i="15"/>
  <c r="F3486" i="15" s="1"/>
  <c r="G3486" i="15" s="1"/>
  <c r="C3486" i="15" s="1"/>
  <c r="D3486" i="15" s="1"/>
  <c r="H3486" i="15" s="1"/>
  <c r="AF3486" i="15" s="1"/>
  <c r="E450" i="11"/>
  <c r="I3486" i="15"/>
  <c r="N3486" i="15"/>
  <c r="O3486" i="15" s="1"/>
  <c r="P3486" i="15" s="1"/>
  <c r="L3486" i="15"/>
  <c r="S3486" i="15"/>
  <c r="AA3484" i="15"/>
  <c r="Z3484" i="15"/>
  <c r="AG3483" i="15"/>
  <c r="AH3483" i="15" s="1"/>
  <c r="K3485" i="15"/>
  <c r="M3485" i="15" s="1"/>
  <c r="AG3484" i="15" l="1"/>
  <c r="AC3485" i="15"/>
  <c r="AD3485" i="15" s="1"/>
  <c r="AG3485" i="15" s="1"/>
  <c r="Z3485" i="15"/>
  <c r="W3486" i="15"/>
  <c r="X3486" i="15" s="1"/>
  <c r="Z3486" i="15" s="1"/>
  <c r="AI3483" i="15"/>
  <c r="C453" i="11" s="1"/>
  <c r="AJ3483" i="15"/>
  <c r="D453" i="11" s="1"/>
  <c r="B3488" i="15"/>
  <c r="V3487" i="15"/>
  <c r="U3487" i="15"/>
  <c r="Y3487" i="15"/>
  <c r="J3487" i="15"/>
  <c r="E3487" i="15"/>
  <c r="F3487" i="15" s="1"/>
  <c r="G3487" i="15" s="1"/>
  <c r="C3487" i="15" s="1"/>
  <c r="D3487" i="15" s="1"/>
  <c r="H3487" i="15" s="1"/>
  <c r="AF3487" i="15" s="1"/>
  <c r="E449" i="11"/>
  <c r="I3487" i="15"/>
  <c r="N3487" i="15"/>
  <c r="O3487" i="15" s="1"/>
  <c r="P3487" i="15" s="1"/>
  <c r="L3487" i="15"/>
  <c r="S3487" i="15"/>
  <c r="K3486" i="15"/>
  <c r="M3486" i="15" s="1"/>
  <c r="Q3486" i="15"/>
  <c r="R3486" i="15" s="1"/>
  <c r="T3486" i="15" s="1"/>
  <c r="AB3486" i="15" s="1"/>
  <c r="AE3484" i="15"/>
  <c r="AH3484" i="15" s="1"/>
  <c r="AC3486" i="15" l="1"/>
  <c r="AD3486" i="15" s="1"/>
  <c r="AE3485" i="15"/>
  <c r="AH3485" i="15" s="1"/>
  <c r="AJ3485" i="15" s="1"/>
  <c r="D451" i="11" s="1"/>
  <c r="AA3486" i="15"/>
  <c r="W3487" i="15"/>
  <c r="X3487" i="15" s="1"/>
  <c r="AA3487" i="15" s="1"/>
  <c r="AJ3484" i="15"/>
  <c r="D452" i="11" s="1"/>
  <c r="AI3484" i="15"/>
  <c r="C452" i="11" s="1"/>
  <c r="B3489" i="15"/>
  <c r="V3488" i="15"/>
  <c r="U3488" i="15"/>
  <c r="Y3488" i="15"/>
  <c r="J3488" i="15"/>
  <c r="E3488" i="15"/>
  <c r="F3488" i="15" s="1"/>
  <c r="G3488" i="15" s="1"/>
  <c r="C3488" i="15" s="1"/>
  <c r="D3488" i="15" s="1"/>
  <c r="H3488" i="15" s="1"/>
  <c r="AF3488" i="15" s="1"/>
  <c r="E448" i="11"/>
  <c r="I3488" i="15"/>
  <c r="N3488" i="15"/>
  <c r="O3488" i="15" s="1"/>
  <c r="P3488" i="15" s="1"/>
  <c r="L3488" i="15"/>
  <c r="S3488" i="15"/>
  <c r="Q3487" i="15"/>
  <c r="R3487" i="15" s="1"/>
  <c r="T3487" i="15" s="1"/>
  <c r="AB3487" i="15" s="1"/>
  <c r="K3487" i="15"/>
  <c r="M3487" i="15" s="1"/>
  <c r="AG3486" i="15" l="1"/>
  <c r="AC3487" i="15"/>
  <c r="AD3487" i="15" s="1"/>
  <c r="AE3487" i="15" s="1"/>
  <c r="AE3486" i="15"/>
  <c r="AH3486" i="15" s="1"/>
  <c r="AJ3486" i="15" s="1"/>
  <c r="D450" i="11" s="1"/>
  <c r="Z3487" i="15"/>
  <c r="AI3485" i="15"/>
  <c r="C451" i="11" s="1"/>
  <c r="W3488" i="15"/>
  <c r="X3488" i="15" s="1"/>
  <c r="B3490" i="15"/>
  <c r="V3489" i="15"/>
  <c r="U3489" i="15"/>
  <c r="Y3489" i="15"/>
  <c r="J3489" i="15"/>
  <c r="E3489" i="15"/>
  <c r="F3489" i="15" s="1"/>
  <c r="G3489" i="15" s="1"/>
  <c r="C3489" i="15" s="1"/>
  <c r="D3489" i="15" s="1"/>
  <c r="H3489" i="15" s="1"/>
  <c r="AF3489" i="15" s="1"/>
  <c r="E447" i="11"/>
  <c r="I3489" i="15"/>
  <c r="N3489" i="15"/>
  <c r="O3489" i="15" s="1"/>
  <c r="P3489" i="15" s="1"/>
  <c r="L3489" i="15"/>
  <c r="S3489" i="15"/>
  <c r="K3488" i="15"/>
  <c r="M3488" i="15" s="1"/>
  <c r="Q3488" i="15"/>
  <c r="R3488" i="15" s="1"/>
  <c r="T3488" i="15" s="1"/>
  <c r="AB3488" i="15" s="1"/>
  <c r="AG3487" i="15" l="1"/>
  <c r="AH3487" i="15" s="1"/>
  <c r="AJ3487" i="15" s="1"/>
  <c r="D449" i="11" s="1"/>
  <c r="AC3488" i="15"/>
  <c r="AD3488" i="15" s="1"/>
  <c r="AI3486" i="15"/>
  <c r="C450" i="11" s="1"/>
  <c r="W3489" i="15"/>
  <c r="X3489" i="15" s="1"/>
  <c r="AA3489" i="15" s="1"/>
  <c r="B3491" i="15"/>
  <c r="V3490" i="15"/>
  <c r="U3490" i="15"/>
  <c r="Y3490" i="15"/>
  <c r="J3490" i="15"/>
  <c r="E3490" i="15"/>
  <c r="F3490" i="15" s="1"/>
  <c r="G3490" i="15" s="1"/>
  <c r="C3490" i="15" s="1"/>
  <c r="D3490" i="15" s="1"/>
  <c r="H3490" i="15" s="1"/>
  <c r="AF3490" i="15" s="1"/>
  <c r="E446" i="11"/>
  <c r="I3490" i="15"/>
  <c r="N3490" i="15"/>
  <c r="O3490" i="15" s="1"/>
  <c r="P3490" i="15" s="1"/>
  <c r="L3490" i="15"/>
  <c r="S3490" i="15"/>
  <c r="Q3489" i="15"/>
  <c r="R3489" i="15" s="1"/>
  <c r="T3489" i="15" s="1"/>
  <c r="AB3489" i="15" s="1"/>
  <c r="Z3488" i="15"/>
  <c r="AA3488" i="15"/>
  <c r="K3489" i="15"/>
  <c r="M3489" i="15" s="1"/>
  <c r="AC3489" i="15" l="1"/>
  <c r="AD3489" i="15" s="1"/>
  <c r="AG3489" i="15" s="1"/>
  <c r="AI3487" i="15"/>
  <c r="C449" i="11" s="1"/>
  <c r="AG3488" i="15"/>
  <c r="Z3489" i="15"/>
  <c r="Q3490" i="15"/>
  <c r="R3490" i="15" s="1"/>
  <c r="T3490" i="15" s="1"/>
  <c r="AB3490" i="15" s="1"/>
  <c r="W3490" i="15"/>
  <c r="X3490" i="15" s="1"/>
  <c r="B3492" i="15"/>
  <c r="V3491" i="15"/>
  <c r="U3491" i="15"/>
  <c r="Y3491" i="15"/>
  <c r="J3491" i="15"/>
  <c r="E3491" i="15"/>
  <c r="F3491" i="15" s="1"/>
  <c r="G3491" i="15" s="1"/>
  <c r="C3491" i="15" s="1"/>
  <c r="D3491" i="15" s="1"/>
  <c r="H3491" i="15" s="1"/>
  <c r="AF3491" i="15" s="1"/>
  <c r="E445" i="11"/>
  <c r="I3491" i="15"/>
  <c r="N3491" i="15"/>
  <c r="O3491" i="15" s="1"/>
  <c r="P3491" i="15" s="1"/>
  <c r="L3491" i="15"/>
  <c r="S3491" i="15"/>
  <c r="K3490" i="15"/>
  <c r="M3490" i="15" s="1"/>
  <c r="AE3488" i="15"/>
  <c r="AH3488" i="15" l="1"/>
  <c r="AJ3488" i="15" s="1"/>
  <c r="D448" i="11" s="1"/>
  <c r="AE3489" i="15"/>
  <c r="AH3489" i="15" s="1"/>
  <c r="W3491" i="15"/>
  <c r="X3491" i="15" s="1"/>
  <c r="Z3491" i="15" s="1"/>
  <c r="Q3491" i="15"/>
  <c r="R3491" i="15" s="1"/>
  <c r="T3491" i="15" s="1"/>
  <c r="AB3491" i="15" s="1"/>
  <c r="K3491" i="15"/>
  <c r="M3491" i="15" s="1"/>
  <c r="B3493" i="15"/>
  <c r="V3492" i="15"/>
  <c r="U3492" i="15"/>
  <c r="Y3492" i="15"/>
  <c r="J3492" i="15"/>
  <c r="E3492" i="15"/>
  <c r="F3492" i="15" s="1"/>
  <c r="G3492" i="15" s="1"/>
  <c r="C3492" i="15" s="1"/>
  <c r="D3492" i="15" s="1"/>
  <c r="H3492" i="15" s="1"/>
  <c r="AF3492" i="15" s="1"/>
  <c r="E444" i="11"/>
  <c r="I3492" i="15"/>
  <c r="N3492" i="15"/>
  <c r="O3492" i="15" s="1"/>
  <c r="P3492" i="15" s="1"/>
  <c r="L3492" i="15"/>
  <c r="S3492" i="15"/>
  <c r="AC3490" i="15"/>
  <c r="AD3490" i="15" s="1"/>
  <c r="Z3490" i="15"/>
  <c r="AA3490" i="15"/>
  <c r="AI3488" i="15" l="1"/>
  <c r="C448" i="11" s="1"/>
  <c r="AJ3489" i="15"/>
  <c r="D447" i="11" s="1"/>
  <c r="AI3489" i="15"/>
  <c r="C447" i="11" s="1"/>
  <c r="AC3491" i="15"/>
  <c r="AD3491" i="15" s="1"/>
  <c r="AG3491" i="15" s="1"/>
  <c r="AA3491" i="15"/>
  <c r="W3492" i="15"/>
  <c r="X3492" i="15" s="1"/>
  <c r="Z3492" i="15" s="1"/>
  <c r="AE3490" i="15"/>
  <c r="B3494" i="15"/>
  <c r="V3493" i="15"/>
  <c r="U3493" i="15"/>
  <c r="Y3493" i="15"/>
  <c r="J3493" i="15"/>
  <c r="E3493" i="15"/>
  <c r="F3493" i="15" s="1"/>
  <c r="G3493" i="15" s="1"/>
  <c r="C3493" i="15" s="1"/>
  <c r="D3493" i="15" s="1"/>
  <c r="H3493" i="15" s="1"/>
  <c r="AF3493" i="15" s="1"/>
  <c r="E443" i="11"/>
  <c r="I3493" i="15"/>
  <c r="N3493" i="15"/>
  <c r="O3493" i="15" s="1"/>
  <c r="P3493" i="15" s="1"/>
  <c r="L3493" i="15"/>
  <c r="S3493" i="15"/>
  <c r="K3492" i="15"/>
  <c r="M3492" i="15" s="1"/>
  <c r="Q3492" i="15"/>
  <c r="R3492" i="15" s="1"/>
  <c r="T3492" i="15" s="1"/>
  <c r="AB3492" i="15" s="1"/>
  <c r="AG3490" i="15"/>
  <c r="AH3490" i="15" s="1"/>
  <c r="AC3492" i="15" l="1"/>
  <c r="AD3492" i="15" s="1"/>
  <c r="AE3491" i="15"/>
  <c r="AH3491" i="15" s="1"/>
  <c r="AI3491" i="15" s="1"/>
  <c r="C445" i="11" s="1"/>
  <c r="W3493" i="15"/>
  <c r="X3493" i="15" s="1"/>
  <c r="Z3493" i="15" s="1"/>
  <c r="AA3492" i="15"/>
  <c r="AI3490" i="15"/>
  <c r="C446" i="11" s="1"/>
  <c r="AJ3490" i="15"/>
  <c r="D446" i="11" s="1"/>
  <c r="K3493" i="15"/>
  <c r="M3493" i="15" s="1"/>
  <c r="B3495" i="15"/>
  <c r="V3494" i="15"/>
  <c r="U3494" i="15"/>
  <c r="Y3494" i="15"/>
  <c r="J3494" i="15"/>
  <c r="E3494" i="15"/>
  <c r="F3494" i="15" s="1"/>
  <c r="G3494" i="15" s="1"/>
  <c r="C3494" i="15" s="1"/>
  <c r="D3494" i="15" s="1"/>
  <c r="H3494" i="15" s="1"/>
  <c r="AF3494" i="15" s="1"/>
  <c r="E442" i="11"/>
  <c r="I3494" i="15"/>
  <c r="N3494" i="15"/>
  <c r="O3494" i="15" s="1"/>
  <c r="P3494" i="15" s="1"/>
  <c r="L3494" i="15"/>
  <c r="S3494" i="15"/>
  <c r="Q3493" i="15"/>
  <c r="R3493" i="15" s="1"/>
  <c r="T3493" i="15" s="1"/>
  <c r="AB3493" i="15" s="1"/>
  <c r="AE3492" i="15" l="1"/>
  <c r="AC3493" i="15"/>
  <c r="AD3493" i="15" s="1"/>
  <c r="AG3493" i="15" s="1"/>
  <c r="AA3493" i="15"/>
  <c r="AG3492" i="15"/>
  <c r="AH3492" i="15" s="1"/>
  <c r="AI3492" i="15" s="1"/>
  <c r="C444" i="11" s="1"/>
  <c r="AJ3491" i="15"/>
  <c r="D445" i="11" s="1"/>
  <c r="Q3494" i="15"/>
  <c r="R3494" i="15" s="1"/>
  <c r="T3494" i="15" s="1"/>
  <c r="AB3494" i="15" s="1"/>
  <c r="W3494" i="15"/>
  <c r="X3494" i="15" s="1"/>
  <c r="B3496" i="15"/>
  <c r="V3495" i="15"/>
  <c r="U3495" i="15"/>
  <c r="Y3495" i="15"/>
  <c r="J3495" i="15"/>
  <c r="E3495" i="15"/>
  <c r="F3495" i="15" s="1"/>
  <c r="G3495" i="15" s="1"/>
  <c r="C3495" i="15" s="1"/>
  <c r="D3495" i="15" s="1"/>
  <c r="H3495" i="15" s="1"/>
  <c r="AF3495" i="15" s="1"/>
  <c r="E441" i="11"/>
  <c r="I3495" i="15"/>
  <c r="N3495" i="15"/>
  <c r="O3495" i="15" s="1"/>
  <c r="P3495" i="15" s="1"/>
  <c r="L3495" i="15"/>
  <c r="S3495" i="15"/>
  <c r="K3494" i="15"/>
  <c r="M3494" i="15" s="1"/>
  <c r="AE3493" i="15" l="1"/>
  <c r="AH3493" i="15" s="1"/>
  <c r="AJ3493" i="15" s="1"/>
  <c r="D443" i="11" s="1"/>
  <c r="AJ3492" i="15"/>
  <c r="D444" i="11" s="1"/>
  <c r="Q3495" i="15"/>
  <c r="R3495" i="15" s="1"/>
  <c r="T3495" i="15" s="1"/>
  <c r="AB3495" i="15" s="1"/>
  <c r="W3495" i="15"/>
  <c r="X3495" i="15" s="1"/>
  <c r="B3497" i="15"/>
  <c r="V3496" i="15"/>
  <c r="U3496" i="15"/>
  <c r="Y3496" i="15"/>
  <c r="J3496" i="15"/>
  <c r="E3496" i="15"/>
  <c r="F3496" i="15" s="1"/>
  <c r="G3496" i="15" s="1"/>
  <c r="C3496" i="15" s="1"/>
  <c r="D3496" i="15" s="1"/>
  <c r="H3496" i="15" s="1"/>
  <c r="AF3496" i="15" s="1"/>
  <c r="E440" i="11"/>
  <c r="I3496" i="15"/>
  <c r="N3496" i="15"/>
  <c r="O3496" i="15" s="1"/>
  <c r="P3496" i="15" s="1"/>
  <c r="L3496" i="15"/>
  <c r="S3496" i="15"/>
  <c r="AC3494" i="15"/>
  <c r="AD3494" i="15" s="1"/>
  <c r="Z3494" i="15"/>
  <c r="AA3494" i="15"/>
  <c r="K3495" i="15"/>
  <c r="M3495" i="15" s="1"/>
  <c r="AI3493" i="15" l="1"/>
  <c r="C443" i="11" s="1"/>
  <c r="W3496" i="15"/>
  <c r="X3496" i="15" s="1"/>
  <c r="Z3496" i="15" s="1"/>
  <c r="AE3494" i="15"/>
  <c r="AC3495" i="15"/>
  <c r="AD3495" i="15" s="1"/>
  <c r="K3496" i="15"/>
  <c r="M3496" i="15" s="1"/>
  <c r="Q3496" i="15"/>
  <c r="R3496" i="15" s="1"/>
  <c r="T3496" i="15" s="1"/>
  <c r="AB3496" i="15" s="1"/>
  <c r="B3498" i="15"/>
  <c r="V3497" i="15"/>
  <c r="U3497" i="15"/>
  <c r="Y3497" i="15"/>
  <c r="J3497" i="15"/>
  <c r="E3497" i="15"/>
  <c r="F3497" i="15" s="1"/>
  <c r="G3497" i="15" s="1"/>
  <c r="C3497" i="15" s="1"/>
  <c r="D3497" i="15" s="1"/>
  <c r="H3497" i="15" s="1"/>
  <c r="AF3497" i="15" s="1"/>
  <c r="E439" i="11"/>
  <c r="I3497" i="15"/>
  <c r="N3497" i="15"/>
  <c r="O3497" i="15" s="1"/>
  <c r="P3497" i="15" s="1"/>
  <c r="L3497" i="15"/>
  <c r="S3497" i="15"/>
  <c r="AG3494" i="15"/>
  <c r="AH3494" i="15" s="1"/>
  <c r="AA3495" i="15"/>
  <c r="Z3495" i="15"/>
  <c r="AC3496" i="15" l="1"/>
  <c r="AD3496" i="15" s="1"/>
  <c r="AE3496" i="15" s="1"/>
  <c r="AA3496" i="15"/>
  <c r="W3497" i="15"/>
  <c r="X3497" i="15" s="1"/>
  <c r="Z3497" i="15" s="1"/>
  <c r="AG3495" i="15"/>
  <c r="AJ3494" i="15"/>
  <c r="D442" i="11" s="1"/>
  <c r="AI3494" i="15"/>
  <c r="C442" i="11" s="1"/>
  <c r="B3499" i="15"/>
  <c r="V3498" i="15"/>
  <c r="U3498" i="15"/>
  <c r="Y3498" i="15"/>
  <c r="J3498" i="15"/>
  <c r="E3498" i="15"/>
  <c r="F3498" i="15" s="1"/>
  <c r="G3498" i="15" s="1"/>
  <c r="C3498" i="15" s="1"/>
  <c r="D3498" i="15" s="1"/>
  <c r="H3498" i="15" s="1"/>
  <c r="AF3498" i="15" s="1"/>
  <c r="E438" i="11"/>
  <c r="I3498" i="15"/>
  <c r="N3498" i="15"/>
  <c r="O3498" i="15" s="1"/>
  <c r="P3498" i="15" s="1"/>
  <c r="L3498" i="15"/>
  <c r="S3498" i="15"/>
  <c r="Q3497" i="15"/>
  <c r="R3497" i="15" s="1"/>
  <c r="T3497" i="15" s="1"/>
  <c r="AB3497" i="15" s="1"/>
  <c r="K3497" i="15"/>
  <c r="M3497" i="15" s="1"/>
  <c r="AE3495" i="15"/>
  <c r="AH3495" i="15" s="1"/>
  <c r="AC3497" i="15" l="1"/>
  <c r="AD3497" i="15" s="1"/>
  <c r="AG3496" i="15"/>
  <c r="AH3496" i="15" s="1"/>
  <c r="AJ3496" i="15" s="1"/>
  <c r="D440" i="11" s="1"/>
  <c r="AA3497" i="15"/>
  <c r="W3498" i="15"/>
  <c r="X3498" i="15" s="1"/>
  <c r="Z3498" i="15" s="1"/>
  <c r="AI3495" i="15"/>
  <c r="C441" i="11" s="1"/>
  <c r="AJ3495" i="15"/>
  <c r="D441" i="11" s="1"/>
  <c r="B3500" i="15"/>
  <c r="V3499" i="15"/>
  <c r="U3499" i="15"/>
  <c r="Y3499" i="15"/>
  <c r="J3499" i="15"/>
  <c r="E3499" i="15"/>
  <c r="F3499" i="15" s="1"/>
  <c r="G3499" i="15" s="1"/>
  <c r="C3499" i="15" s="1"/>
  <c r="D3499" i="15" s="1"/>
  <c r="H3499" i="15" s="1"/>
  <c r="AF3499" i="15" s="1"/>
  <c r="E437" i="11"/>
  <c r="I3499" i="15"/>
  <c r="N3499" i="15"/>
  <c r="O3499" i="15" s="1"/>
  <c r="P3499" i="15" s="1"/>
  <c r="L3499" i="15"/>
  <c r="S3499" i="15"/>
  <c r="Q3498" i="15"/>
  <c r="R3498" i="15" s="1"/>
  <c r="T3498" i="15" s="1"/>
  <c r="AB3498" i="15" s="1"/>
  <c r="K3498" i="15"/>
  <c r="M3498" i="15" s="1"/>
  <c r="AC3498" i="15" l="1"/>
  <c r="AD3498" i="15" s="1"/>
  <c r="AE3497" i="15"/>
  <c r="AG3497" i="15"/>
  <c r="AH3497" i="15" s="1"/>
  <c r="AJ3497" i="15" s="1"/>
  <c r="D439" i="11" s="1"/>
  <c r="AA3498" i="15"/>
  <c r="W3499" i="15"/>
  <c r="X3499" i="15" s="1"/>
  <c r="Z3499" i="15" s="1"/>
  <c r="AI3496" i="15"/>
  <c r="C440" i="11" s="1"/>
  <c r="B3501" i="15"/>
  <c r="V3500" i="15"/>
  <c r="U3500" i="15"/>
  <c r="Y3500" i="15"/>
  <c r="J3500" i="15"/>
  <c r="E3500" i="15"/>
  <c r="F3500" i="15" s="1"/>
  <c r="G3500" i="15" s="1"/>
  <c r="C3500" i="15" s="1"/>
  <c r="D3500" i="15" s="1"/>
  <c r="H3500" i="15" s="1"/>
  <c r="AF3500" i="15" s="1"/>
  <c r="E436" i="11"/>
  <c r="I3500" i="15"/>
  <c r="N3500" i="15"/>
  <c r="O3500" i="15" s="1"/>
  <c r="P3500" i="15" s="1"/>
  <c r="L3500" i="15"/>
  <c r="S3500" i="15"/>
  <c r="Q3499" i="15"/>
  <c r="R3499" i="15" s="1"/>
  <c r="T3499" i="15" s="1"/>
  <c r="AB3499" i="15" s="1"/>
  <c r="K3499" i="15"/>
  <c r="M3499" i="15" s="1"/>
  <c r="AC3499" i="15" l="1"/>
  <c r="AD3499" i="15" s="1"/>
  <c r="AE3498" i="15"/>
  <c r="AH3498" i="15" s="1"/>
  <c r="AJ3498" i="15" s="1"/>
  <c r="D438" i="11" s="1"/>
  <c r="AG3498" i="15"/>
  <c r="AA3499" i="15"/>
  <c r="W3500" i="15"/>
  <c r="X3500" i="15" s="1"/>
  <c r="AA3500" i="15" s="1"/>
  <c r="AI3497" i="15"/>
  <c r="C439" i="11" s="1"/>
  <c r="K3500" i="15"/>
  <c r="M3500" i="15" s="1"/>
  <c r="B3502" i="15"/>
  <c r="V3501" i="15"/>
  <c r="U3501" i="15"/>
  <c r="Y3501" i="15"/>
  <c r="J3501" i="15"/>
  <c r="E3501" i="15"/>
  <c r="F3501" i="15" s="1"/>
  <c r="G3501" i="15" s="1"/>
  <c r="C3501" i="15" s="1"/>
  <c r="D3501" i="15" s="1"/>
  <c r="H3501" i="15" s="1"/>
  <c r="AF3501" i="15" s="1"/>
  <c r="E435" i="11"/>
  <c r="I3501" i="15"/>
  <c r="N3501" i="15"/>
  <c r="O3501" i="15" s="1"/>
  <c r="P3501" i="15" s="1"/>
  <c r="L3501" i="15"/>
  <c r="S3501" i="15"/>
  <c r="Q3500" i="15"/>
  <c r="R3500" i="15" s="1"/>
  <c r="T3500" i="15" s="1"/>
  <c r="AB3500" i="15" s="1"/>
  <c r="AC3500" i="15" l="1"/>
  <c r="AD3500" i="15" s="1"/>
  <c r="AG3500" i="15" s="1"/>
  <c r="AE3499" i="15"/>
  <c r="AG3499" i="15"/>
  <c r="AH3499" i="15" s="1"/>
  <c r="AJ3499" i="15" s="1"/>
  <c r="D437" i="11" s="1"/>
  <c r="Z3500" i="15"/>
  <c r="W3501" i="15"/>
  <c r="X3501" i="15" s="1"/>
  <c r="AA3501" i="15" s="1"/>
  <c r="AI3498" i="15"/>
  <c r="C438" i="11" s="1"/>
  <c r="B3503" i="15"/>
  <c r="V3502" i="15"/>
  <c r="U3502" i="15"/>
  <c r="Y3502" i="15"/>
  <c r="J3502" i="15"/>
  <c r="E3502" i="15"/>
  <c r="F3502" i="15" s="1"/>
  <c r="G3502" i="15" s="1"/>
  <c r="C3502" i="15" s="1"/>
  <c r="D3502" i="15" s="1"/>
  <c r="H3502" i="15" s="1"/>
  <c r="AF3502" i="15" s="1"/>
  <c r="E434" i="11"/>
  <c r="I3502" i="15"/>
  <c r="N3502" i="15"/>
  <c r="O3502" i="15" s="1"/>
  <c r="P3502" i="15" s="1"/>
  <c r="L3502" i="15"/>
  <c r="S3502" i="15"/>
  <c r="Q3501" i="15"/>
  <c r="R3501" i="15" s="1"/>
  <c r="T3501" i="15" s="1"/>
  <c r="AB3501" i="15" s="1"/>
  <c r="K3501" i="15"/>
  <c r="M3501" i="15" s="1"/>
  <c r="AC3501" i="15" l="1"/>
  <c r="AD3501" i="15" s="1"/>
  <c r="AG3501" i="15" s="1"/>
  <c r="AE3500" i="15"/>
  <c r="AH3500" i="15" s="1"/>
  <c r="Z3501" i="15"/>
  <c r="AI3499" i="15"/>
  <c r="C437" i="11" s="1"/>
  <c r="W3502" i="15"/>
  <c r="X3502" i="15" s="1"/>
  <c r="B3504" i="15"/>
  <c r="V3503" i="15"/>
  <c r="U3503" i="15"/>
  <c r="Y3503" i="15"/>
  <c r="J3503" i="15"/>
  <c r="E3503" i="15"/>
  <c r="F3503" i="15" s="1"/>
  <c r="G3503" i="15" s="1"/>
  <c r="C3503" i="15" s="1"/>
  <c r="D3503" i="15" s="1"/>
  <c r="H3503" i="15" s="1"/>
  <c r="AF3503" i="15" s="1"/>
  <c r="E433" i="11"/>
  <c r="I3503" i="15"/>
  <c r="N3503" i="15"/>
  <c r="O3503" i="15" s="1"/>
  <c r="P3503" i="15" s="1"/>
  <c r="L3503" i="15"/>
  <c r="S3503" i="15"/>
  <c r="Q3502" i="15"/>
  <c r="R3502" i="15" s="1"/>
  <c r="T3502" i="15" s="1"/>
  <c r="AB3502" i="15" s="1"/>
  <c r="K3502" i="15"/>
  <c r="M3502" i="15" s="1"/>
  <c r="AE3501" i="15" l="1"/>
  <c r="AH3501" i="15" s="1"/>
  <c r="AI3501" i="15" s="1"/>
  <c r="C435" i="11" s="1"/>
  <c r="AJ3500" i="15"/>
  <c r="D436" i="11" s="1"/>
  <c r="AI3500" i="15"/>
  <c r="C436" i="11" s="1"/>
  <c r="AC3502" i="15"/>
  <c r="AD3502" i="15" s="1"/>
  <c r="W3503" i="15"/>
  <c r="X3503" i="15" s="1"/>
  <c r="Z3503" i="15" s="1"/>
  <c r="Q3503" i="15"/>
  <c r="R3503" i="15" s="1"/>
  <c r="T3503" i="15" s="1"/>
  <c r="AB3503" i="15" s="1"/>
  <c r="B3505" i="15"/>
  <c r="V3504" i="15"/>
  <c r="U3504" i="15"/>
  <c r="Y3504" i="15"/>
  <c r="J3504" i="15"/>
  <c r="E3504" i="15"/>
  <c r="F3504" i="15" s="1"/>
  <c r="G3504" i="15" s="1"/>
  <c r="C3504" i="15" s="1"/>
  <c r="D3504" i="15" s="1"/>
  <c r="H3504" i="15" s="1"/>
  <c r="AF3504" i="15" s="1"/>
  <c r="E432" i="11"/>
  <c r="I3504" i="15"/>
  <c r="N3504" i="15"/>
  <c r="O3504" i="15" s="1"/>
  <c r="P3504" i="15" s="1"/>
  <c r="L3504" i="15"/>
  <c r="S3504" i="15"/>
  <c r="Z3502" i="15"/>
  <c r="AA3502" i="15"/>
  <c r="K3503" i="15"/>
  <c r="M3503" i="15" s="1"/>
  <c r="AJ3501" i="15" l="1"/>
  <c r="D435" i="11" s="1"/>
  <c r="AE3502" i="15"/>
  <c r="AA3503" i="15"/>
  <c r="W3504" i="15"/>
  <c r="X3504" i="15" s="1"/>
  <c r="Z3504" i="15" s="1"/>
  <c r="Q3504" i="15"/>
  <c r="B3506" i="15"/>
  <c r="V3505" i="15"/>
  <c r="U3505" i="15"/>
  <c r="Y3505" i="15"/>
  <c r="J3505" i="15"/>
  <c r="E3505" i="15"/>
  <c r="F3505" i="15" s="1"/>
  <c r="G3505" i="15" s="1"/>
  <c r="C3505" i="15" s="1"/>
  <c r="D3505" i="15" s="1"/>
  <c r="H3505" i="15" s="1"/>
  <c r="AF3505" i="15" s="1"/>
  <c r="E431" i="11"/>
  <c r="I3505" i="15"/>
  <c r="N3505" i="15"/>
  <c r="O3505" i="15" s="1"/>
  <c r="P3505" i="15" s="1"/>
  <c r="L3505" i="15"/>
  <c r="S3505" i="15"/>
  <c r="AC3503" i="15"/>
  <c r="AD3503" i="15" s="1"/>
  <c r="K3504" i="15"/>
  <c r="M3504" i="15" s="1"/>
  <c r="R3504" i="15"/>
  <c r="T3504" i="15" s="1"/>
  <c r="AB3504" i="15" s="1"/>
  <c r="AG3502" i="15"/>
  <c r="AH3502" i="15" s="1"/>
  <c r="AC3504" i="15" l="1"/>
  <c r="AD3504" i="15" s="1"/>
  <c r="W3505" i="15"/>
  <c r="X3505" i="15" s="1"/>
  <c r="Z3505" i="15" s="1"/>
  <c r="AA3504" i="15"/>
  <c r="K3505" i="15"/>
  <c r="M3505" i="15" s="1"/>
  <c r="AJ3502" i="15"/>
  <c r="D434" i="11" s="1"/>
  <c r="AI3502" i="15"/>
  <c r="C434" i="11" s="1"/>
  <c r="AE3503" i="15"/>
  <c r="AG3503" i="15"/>
  <c r="B3507" i="15"/>
  <c r="V3506" i="15"/>
  <c r="U3506" i="15"/>
  <c r="Y3506" i="15"/>
  <c r="J3506" i="15"/>
  <c r="E3506" i="15"/>
  <c r="F3506" i="15" s="1"/>
  <c r="G3506" i="15" s="1"/>
  <c r="C3506" i="15" s="1"/>
  <c r="D3506" i="15" s="1"/>
  <c r="H3506" i="15" s="1"/>
  <c r="AF3506" i="15" s="1"/>
  <c r="E430" i="11"/>
  <c r="I3506" i="15"/>
  <c r="N3506" i="15"/>
  <c r="O3506" i="15" s="1"/>
  <c r="P3506" i="15" s="1"/>
  <c r="L3506" i="15"/>
  <c r="S3506" i="15"/>
  <c r="Q3505" i="15"/>
  <c r="R3505" i="15" s="1"/>
  <c r="T3505" i="15" s="1"/>
  <c r="AB3505" i="15" s="1"/>
  <c r="AC3505" i="15" l="1"/>
  <c r="AD3505" i="15" s="1"/>
  <c r="AE3504" i="15"/>
  <c r="AG3504" i="15"/>
  <c r="AH3504" i="15" s="1"/>
  <c r="AI3504" i="15" s="1"/>
  <c r="C432" i="11" s="1"/>
  <c r="AA3505" i="15"/>
  <c r="W3506" i="15"/>
  <c r="X3506" i="15" s="1"/>
  <c r="AA3506" i="15" s="1"/>
  <c r="B3508" i="15"/>
  <c r="V3507" i="15"/>
  <c r="U3507" i="15"/>
  <c r="Y3507" i="15"/>
  <c r="J3507" i="15"/>
  <c r="E3507" i="15"/>
  <c r="F3507" i="15" s="1"/>
  <c r="G3507" i="15" s="1"/>
  <c r="C3507" i="15" s="1"/>
  <c r="D3507" i="15" s="1"/>
  <c r="H3507" i="15" s="1"/>
  <c r="AF3507" i="15" s="1"/>
  <c r="E429" i="11"/>
  <c r="I3507" i="15"/>
  <c r="N3507" i="15"/>
  <c r="O3507" i="15" s="1"/>
  <c r="P3507" i="15" s="1"/>
  <c r="L3507" i="15"/>
  <c r="S3507" i="15"/>
  <c r="AH3503" i="15"/>
  <c r="Q3506" i="15"/>
  <c r="R3506" i="15" s="1"/>
  <c r="T3506" i="15" s="1"/>
  <c r="AB3506" i="15" s="1"/>
  <c r="K3506" i="15"/>
  <c r="M3506" i="15" s="1"/>
  <c r="AC3506" i="15" l="1"/>
  <c r="AD3506" i="15" s="1"/>
  <c r="AE3506" i="15" s="1"/>
  <c r="AE3505" i="15"/>
  <c r="AH3505" i="15" s="1"/>
  <c r="AJ3505" i="15" s="1"/>
  <c r="D431" i="11" s="1"/>
  <c r="AG3505" i="15"/>
  <c r="Z3506" i="15"/>
  <c r="AJ3504" i="15"/>
  <c r="D432" i="11" s="1"/>
  <c r="W3507" i="15"/>
  <c r="X3507" i="15" s="1"/>
  <c r="AA3507" i="15" s="1"/>
  <c r="AJ3503" i="15"/>
  <c r="D433" i="11" s="1"/>
  <c r="AI3503" i="15"/>
  <c r="C433" i="11" s="1"/>
  <c r="B3509" i="15"/>
  <c r="V3508" i="15"/>
  <c r="U3508" i="15"/>
  <c r="Y3508" i="15"/>
  <c r="J3508" i="15"/>
  <c r="E3508" i="15"/>
  <c r="F3508" i="15" s="1"/>
  <c r="G3508" i="15" s="1"/>
  <c r="C3508" i="15" s="1"/>
  <c r="D3508" i="15" s="1"/>
  <c r="H3508" i="15" s="1"/>
  <c r="AF3508" i="15" s="1"/>
  <c r="E428" i="11"/>
  <c r="I3508" i="15"/>
  <c r="N3508" i="15"/>
  <c r="O3508" i="15" s="1"/>
  <c r="P3508" i="15" s="1"/>
  <c r="L3508" i="15"/>
  <c r="S3508" i="15"/>
  <c r="Q3507" i="15"/>
  <c r="R3507" i="15" s="1"/>
  <c r="T3507" i="15" s="1"/>
  <c r="AB3507" i="15" s="1"/>
  <c r="K3507" i="15"/>
  <c r="M3507" i="15" s="1"/>
  <c r="AG3506" i="15" l="1"/>
  <c r="AH3506" i="15" s="1"/>
  <c r="AI3506" i="15" s="1"/>
  <c r="C430" i="11" s="1"/>
  <c r="AC3507" i="15"/>
  <c r="AD3507" i="15" s="1"/>
  <c r="AG3507" i="15" s="1"/>
  <c r="Z3507" i="15"/>
  <c r="W3508" i="15"/>
  <c r="X3508" i="15" s="1"/>
  <c r="Z3508" i="15" s="1"/>
  <c r="AI3505" i="15"/>
  <c r="C431" i="11" s="1"/>
  <c r="B3510" i="15"/>
  <c r="V3509" i="15"/>
  <c r="U3509" i="15"/>
  <c r="Y3509" i="15"/>
  <c r="J3509" i="15"/>
  <c r="E3509" i="15"/>
  <c r="F3509" i="15" s="1"/>
  <c r="G3509" i="15" s="1"/>
  <c r="C3509" i="15" s="1"/>
  <c r="D3509" i="15" s="1"/>
  <c r="H3509" i="15" s="1"/>
  <c r="AF3509" i="15" s="1"/>
  <c r="E427" i="11"/>
  <c r="I3509" i="15"/>
  <c r="N3509" i="15"/>
  <c r="O3509" i="15" s="1"/>
  <c r="P3509" i="15" s="1"/>
  <c r="L3509" i="15"/>
  <c r="S3509" i="15"/>
  <c r="Q3508" i="15"/>
  <c r="R3508" i="15" s="1"/>
  <c r="T3508" i="15" s="1"/>
  <c r="AB3508" i="15" s="1"/>
  <c r="K3508" i="15"/>
  <c r="M3508" i="15" s="1"/>
  <c r="AJ3506" i="15" l="1"/>
  <c r="D430" i="11" s="1"/>
  <c r="AE3507" i="15"/>
  <c r="AH3507" i="15" s="1"/>
  <c r="AI3507" i="15" s="1"/>
  <c r="C429" i="11" s="1"/>
  <c r="AC3508" i="15"/>
  <c r="AD3508" i="15" s="1"/>
  <c r="W3509" i="15"/>
  <c r="X3509" i="15" s="1"/>
  <c r="AA3509" i="15" s="1"/>
  <c r="AA3508" i="15"/>
  <c r="B3511" i="15"/>
  <c r="V3510" i="15"/>
  <c r="U3510" i="15"/>
  <c r="Y3510" i="15"/>
  <c r="J3510" i="15"/>
  <c r="E3510" i="15"/>
  <c r="F3510" i="15" s="1"/>
  <c r="G3510" i="15" s="1"/>
  <c r="C3510" i="15" s="1"/>
  <c r="D3510" i="15" s="1"/>
  <c r="H3510" i="15" s="1"/>
  <c r="AF3510" i="15" s="1"/>
  <c r="E426" i="11"/>
  <c r="I3510" i="15"/>
  <c r="N3510" i="15"/>
  <c r="O3510" i="15" s="1"/>
  <c r="P3510" i="15" s="1"/>
  <c r="L3510" i="15"/>
  <c r="S3510" i="15"/>
  <c r="Q3509" i="15"/>
  <c r="R3509" i="15" s="1"/>
  <c r="T3509" i="15" s="1"/>
  <c r="AB3509" i="15" s="1"/>
  <c r="K3509" i="15"/>
  <c r="M3509" i="15" s="1"/>
  <c r="AG3508" i="15" l="1"/>
  <c r="AC3509" i="15"/>
  <c r="AD3509" i="15" s="1"/>
  <c r="AG3509" i="15" s="1"/>
  <c r="W3510" i="15"/>
  <c r="X3510" i="15" s="1"/>
  <c r="Z3510" i="15" s="1"/>
  <c r="AE3508" i="15"/>
  <c r="AH3508" i="15" s="1"/>
  <c r="AJ3508" i="15" s="1"/>
  <c r="D428" i="11" s="1"/>
  <c r="Z3509" i="15"/>
  <c r="AJ3507" i="15"/>
  <c r="D429" i="11" s="1"/>
  <c r="Q3510" i="15"/>
  <c r="R3510" i="15" s="1"/>
  <c r="T3510" i="15" s="1"/>
  <c r="AB3510" i="15" s="1"/>
  <c r="K3510" i="15"/>
  <c r="M3510" i="15" s="1"/>
  <c r="B3512" i="15"/>
  <c r="V3511" i="15"/>
  <c r="U3511" i="15"/>
  <c r="Y3511" i="15"/>
  <c r="J3511" i="15"/>
  <c r="E3511" i="15"/>
  <c r="F3511" i="15" s="1"/>
  <c r="G3511" i="15" s="1"/>
  <c r="C3511" i="15" s="1"/>
  <c r="D3511" i="15" s="1"/>
  <c r="H3511" i="15" s="1"/>
  <c r="AF3511" i="15" s="1"/>
  <c r="E425" i="11"/>
  <c r="I3511" i="15"/>
  <c r="N3511" i="15"/>
  <c r="O3511" i="15" s="1"/>
  <c r="P3511" i="15" s="1"/>
  <c r="L3511" i="15"/>
  <c r="S3511" i="15"/>
  <c r="AE3509" i="15" l="1"/>
  <c r="AH3509" i="15" s="1"/>
  <c r="AA3510" i="15"/>
  <c r="AI3508" i="15"/>
  <c r="C428" i="11" s="1"/>
  <c r="W3511" i="15"/>
  <c r="X3511" i="15" s="1"/>
  <c r="Z3511" i="15" s="1"/>
  <c r="B3513" i="15"/>
  <c r="V3512" i="15"/>
  <c r="U3512" i="15"/>
  <c r="Y3512" i="15"/>
  <c r="J3512" i="15"/>
  <c r="E3512" i="15"/>
  <c r="F3512" i="15" s="1"/>
  <c r="G3512" i="15" s="1"/>
  <c r="C3512" i="15" s="1"/>
  <c r="D3512" i="15" s="1"/>
  <c r="H3512" i="15" s="1"/>
  <c r="AF3512" i="15" s="1"/>
  <c r="E424" i="11"/>
  <c r="I3512" i="15"/>
  <c r="N3512" i="15"/>
  <c r="O3512" i="15" s="1"/>
  <c r="P3512" i="15" s="1"/>
  <c r="L3512" i="15"/>
  <c r="S3512" i="15"/>
  <c r="AC3510" i="15"/>
  <c r="AD3510" i="15" s="1"/>
  <c r="Q3511" i="15"/>
  <c r="R3511" i="15" s="1"/>
  <c r="T3511" i="15" s="1"/>
  <c r="AB3511" i="15" s="1"/>
  <c r="AC3511" i="15" s="1"/>
  <c r="AD3511" i="15" s="1"/>
  <c r="K3511" i="15"/>
  <c r="M3511" i="15" s="1"/>
  <c r="AJ3509" i="15" l="1"/>
  <c r="D427" i="11" s="1"/>
  <c r="AI3509" i="15"/>
  <c r="C427" i="11" s="1"/>
  <c r="AE3510" i="15"/>
  <c r="AA3511" i="15"/>
  <c r="AG3511" i="15" s="1"/>
  <c r="Q3512" i="15"/>
  <c r="W3512" i="15"/>
  <c r="X3512" i="15" s="1"/>
  <c r="B3514" i="15"/>
  <c r="V3513" i="15"/>
  <c r="U3513" i="15"/>
  <c r="Y3513" i="15"/>
  <c r="J3513" i="15"/>
  <c r="E3513" i="15"/>
  <c r="F3513" i="15" s="1"/>
  <c r="G3513" i="15" s="1"/>
  <c r="C3513" i="15" s="1"/>
  <c r="D3513" i="15" s="1"/>
  <c r="H3513" i="15" s="1"/>
  <c r="AF3513" i="15" s="1"/>
  <c r="E423" i="11"/>
  <c r="I3513" i="15"/>
  <c r="N3513" i="15"/>
  <c r="O3513" i="15" s="1"/>
  <c r="P3513" i="15" s="1"/>
  <c r="L3513" i="15"/>
  <c r="S3513" i="15"/>
  <c r="K3512" i="15"/>
  <c r="M3512" i="15" s="1"/>
  <c r="AG3510" i="15"/>
  <c r="AH3510" i="15" s="1"/>
  <c r="R3512" i="15"/>
  <c r="T3512" i="15" s="1"/>
  <c r="AB3512" i="15" s="1"/>
  <c r="AC3512" i="15" l="1"/>
  <c r="AD3512" i="15" s="1"/>
  <c r="W3513" i="15"/>
  <c r="X3513" i="15" s="1"/>
  <c r="AA3513" i="15" s="1"/>
  <c r="AE3511" i="15"/>
  <c r="AH3511" i="15" s="1"/>
  <c r="AI3511" i="15" s="1"/>
  <c r="C425" i="11" s="1"/>
  <c r="AJ3510" i="15"/>
  <c r="D426" i="11" s="1"/>
  <c r="AI3510" i="15"/>
  <c r="C426" i="11" s="1"/>
  <c r="B3515" i="15"/>
  <c r="V3514" i="15"/>
  <c r="U3514" i="15"/>
  <c r="Y3514" i="15"/>
  <c r="J3514" i="15"/>
  <c r="E3514" i="15"/>
  <c r="F3514" i="15" s="1"/>
  <c r="G3514" i="15" s="1"/>
  <c r="C3514" i="15" s="1"/>
  <c r="D3514" i="15" s="1"/>
  <c r="H3514" i="15" s="1"/>
  <c r="AF3514" i="15" s="1"/>
  <c r="E422" i="11"/>
  <c r="I3514" i="15"/>
  <c r="N3514" i="15"/>
  <c r="O3514" i="15" s="1"/>
  <c r="P3514" i="15" s="1"/>
  <c r="L3514" i="15"/>
  <c r="S3514" i="15"/>
  <c r="Q3513" i="15"/>
  <c r="R3513" i="15" s="1"/>
  <c r="T3513" i="15" s="1"/>
  <c r="AB3513" i="15" s="1"/>
  <c r="AA3512" i="15"/>
  <c r="Z3512" i="15"/>
  <c r="K3513" i="15"/>
  <c r="M3513" i="15" s="1"/>
  <c r="AG3512" i="15" l="1"/>
  <c r="Z3513" i="15"/>
  <c r="AJ3511" i="15"/>
  <c r="D425" i="11" s="1"/>
  <c r="W3514" i="15"/>
  <c r="X3514" i="15" s="1"/>
  <c r="Z3514" i="15" s="1"/>
  <c r="AC3513" i="15"/>
  <c r="AD3513" i="15" s="1"/>
  <c r="AG3513" i="15" s="1"/>
  <c r="B3516" i="15"/>
  <c r="V3515" i="15"/>
  <c r="U3515" i="15"/>
  <c r="Y3515" i="15"/>
  <c r="J3515" i="15"/>
  <c r="E3515" i="15"/>
  <c r="F3515" i="15" s="1"/>
  <c r="G3515" i="15" s="1"/>
  <c r="C3515" i="15" s="1"/>
  <c r="D3515" i="15" s="1"/>
  <c r="H3515" i="15" s="1"/>
  <c r="AF3515" i="15" s="1"/>
  <c r="E421" i="11"/>
  <c r="I3515" i="15"/>
  <c r="N3515" i="15"/>
  <c r="O3515" i="15" s="1"/>
  <c r="P3515" i="15" s="1"/>
  <c r="L3515" i="15"/>
  <c r="S3515" i="15"/>
  <c r="Q3514" i="15"/>
  <c r="R3514" i="15" s="1"/>
  <c r="T3514" i="15" s="1"/>
  <c r="AB3514" i="15" s="1"/>
  <c r="AE3512" i="15"/>
  <c r="AH3512" i="15" s="1"/>
  <c r="K3514" i="15"/>
  <c r="M3514" i="15" s="1"/>
  <c r="AC3514" i="15" l="1"/>
  <c r="AD3514" i="15" s="1"/>
  <c r="AA3514" i="15"/>
  <c r="W3515" i="15"/>
  <c r="X3515" i="15" s="1"/>
  <c r="AA3515" i="15" s="1"/>
  <c r="AE3513" i="15"/>
  <c r="AH3513" i="15" s="1"/>
  <c r="AJ3513" i="15" s="1"/>
  <c r="D423" i="11" s="1"/>
  <c r="K3515" i="15"/>
  <c r="M3515" i="15" s="1"/>
  <c r="B3517" i="15"/>
  <c r="V3516" i="15"/>
  <c r="U3516" i="15"/>
  <c r="Y3516" i="15"/>
  <c r="J3516" i="15"/>
  <c r="E3516" i="15"/>
  <c r="F3516" i="15" s="1"/>
  <c r="G3516" i="15" s="1"/>
  <c r="C3516" i="15" s="1"/>
  <c r="D3516" i="15" s="1"/>
  <c r="H3516" i="15" s="1"/>
  <c r="AF3516" i="15" s="1"/>
  <c r="E420" i="11"/>
  <c r="I3516" i="15"/>
  <c r="N3516" i="15"/>
  <c r="O3516" i="15" s="1"/>
  <c r="P3516" i="15" s="1"/>
  <c r="L3516" i="15"/>
  <c r="S3516" i="15"/>
  <c r="AJ3512" i="15"/>
  <c r="D424" i="11" s="1"/>
  <c r="AI3512" i="15"/>
  <c r="C424" i="11" s="1"/>
  <c r="Q3515" i="15"/>
  <c r="R3515" i="15" s="1"/>
  <c r="T3515" i="15" s="1"/>
  <c r="AB3515" i="15" s="1"/>
  <c r="AC3515" i="15" l="1"/>
  <c r="AD3515" i="15" s="1"/>
  <c r="AG3515" i="15" s="1"/>
  <c r="AE3514" i="15"/>
  <c r="AG3514" i="15"/>
  <c r="AH3514" i="15" s="1"/>
  <c r="AJ3514" i="15" s="1"/>
  <c r="D422" i="11" s="1"/>
  <c r="Z3515" i="15"/>
  <c r="W3516" i="15"/>
  <c r="X3516" i="15" s="1"/>
  <c r="Z3516" i="15" s="1"/>
  <c r="AI3513" i="15"/>
  <c r="C423" i="11" s="1"/>
  <c r="B3518" i="15"/>
  <c r="V3517" i="15"/>
  <c r="U3517" i="15"/>
  <c r="J3517" i="15"/>
  <c r="Y3517" i="15"/>
  <c r="E3517" i="15"/>
  <c r="F3517" i="15" s="1"/>
  <c r="G3517" i="15" s="1"/>
  <c r="C3517" i="15" s="1"/>
  <c r="D3517" i="15" s="1"/>
  <c r="H3517" i="15" s="1"/>
  <c r="AF3517" i="15" s="1"/>
  <c r="E419" i="11"/>
  <c r="I3517" i="15"/>
  <c r="N3517" i="15"/>
  <c r="O3517" i="15" s="1"/>
  <c r="P3517" i="15" s="1"/>
  <c r="L3517" i="15"/>
  <c r="S3517" i="15"/>
  <c r="Q3516" i="15"/>
  <c r="R3516" i="15" s="1"/>
  <c r="T3516" i="15" s="1"/>
  <c r="AB3516" i="15" s="1"/>
  <c r="K3516" i="15"/>
  <c r="M3516" i="15" s="1"/>
  <c r="AE3515" i="15" l="1"/>
  <c r="AH3515" i="15" s="1"/>
  <c r="AI3515" i="15" s="1"/>
  <c r="C421" i="11" s="1"/>
  <c r="AA3516" i="15"/>
  <c r="W3517" i="15"/>
  <c r="X3517" i="15" s="1"/>
  <c r="AA3517" i="15" s="1"/>
  <c r="AI3514" i="15"/>
  <c r="C422" i="11" s="1"/>
  <c r="AC3516" i="15"/>
  <c r="AD3516" i="15" s="1"/>
  <c r="B3519" i="15"/>
  <c r="V3518" i="15"/>
  <c r="U3518" i="15"/>
  <c r="Y3518" i="15"/>
  <c r="J3518" i="15"/>
  <c r="E3518" i="15"/>
  <c r="F3518" i="15" s="1"/>
  <c r="G3518" i="15" s="1"/>
  <c r="C3518" i="15" s="1"/>
  <c r="D3518" i="15" s="1"/>
  <c r="H3518" i="15" s="1"/>
  <c r="AF3518" i="15" s="1"/>
  <c r="E418" i="11"/>
  <c r="I3518" i="15"/>
  <c r="N3518" i="15"/>
  <c r="O3518" i="15" s="1"/>
  <c r="P3518" i="15" s="1"/>
  <c r="L3518" i="15"/>
  <c r="S3518" i="15"/>
  <c r="Q3517" i="15"/>
  <c r="R3517" i="15" s="1"/>
  <c r="T3517" i="15" s="1"/>
  <c r="AB3517" i="15" s="1"/>
  <c r="K3517" i="15"/>
  <c r="M3517" i="15" s="1"/>
  <c r="AC3517" i="15" l="1"/>
  <c r="AD3517" i="15" s="1"/>
  <c r="AE3517" i="15" s="1"/>
  <c r="AJ3515" i="15"/>
  <c r="D421" i="11" s="1"/>
  <c r="AG3516" i="15"/>
  <c r="Z3517" i="15"/>
  <c r="W3518" i="15"/>
  <c r="X3518" i="15" s="1"/>
  <c r="Z3518" i="15" s="1"/>
  <c r="Q3518" i="15"/>
  <c r="R3518" i="15" s="1"/>
  <c r="T3518" i="15" s="1"/>
  <c r="AB3518" i="15" s="1"/>
  <c r="AE3516" i="15"/>
  <c r="AH3516" i="15" s="1"/>
  <c r="AJ3516" i="15" s="1"/>
  <c r="D420" i="11" s="1"/>
  <c r="B3520" i="15"/>
  <c r="V3519" i="15"/>
  <c r="U3519" i="15"/>
  <c r="Y3519" i="15"/>
  <c r="J3519" i="15"/>
  <c r="E3519" i="15"/>
  <c r="F3519" i="15" s="1"/>
  <c r="G3519" i="15" s="1"/>
  <c r="C3519" i="15" s="1"/>
  <c r="D3519" i="15" s="1"/>
  <c r="H3519" i="15" s="1"/>
  <c r="AF3519" i="15" s="1"/>
  <c r="E417" i="11"/>
  <c r="I3519" i="15"/>
  <c r="N3519" i="15"/>
  <c r="O3519" i="15" s="1"/>
  <c r="P3519" i="15" s="1"/>
  <c r="L3519" i="15"/>
  <c r="S3519" i="15"/>
  <c r="K3518" i="15"/>
  <c r="M3518" i="15" s="1"/>
  <c r="AG3517" i="15" l="1"/>
  <c r="AH3517" i="15" s="1"/>
  <c r="AJ3517" i="15" s="1"/>
  <c r="D419" i="11" s="1"/>
  <c r="AA3518" i="15"/>
  <c r="W3519" i="15"/>
  <c r="X3519" i="15" s="1"/>
  <c r="AA3519" i="15" s="1"/>
  <c r="AI3516" i="15"/>
  <c r="C420" i="11" s="1"/>
  <c r="B3521" i="15"/>
  <c r="V3520" i="15"/>
  <c r="U3520" i="15"/>
  <c r="Y3520" i="15"/>
  <c r="J3520" i="15"/>
  <c r="E3520" i="15"/>
  <c r="F3520" i="15" s="1"/>
  <c r="G3520" i="15" s="1"/>
  <c r="C3520" i="15" s="1"/>
  <c r="D3520" i="15" s="1"/>
  <c r="H3520" i="15" s="1"/>
  <c r="AF3520" i="15" s="1"/>
  <c r="E416" i="11"/>
  <c r="I3520" i="15"/>
  <c r="N3520" i="15"/>
  <c r="O3520" i="15" s="1"/>
  <c r="P3520" i="15" s="1"/>
  <c r="L3520" i="15"/>
  <c r="S3520" i="15"/>
  <c r="AC3518" i="15"/>
  <c r="AD3518" i="15" s="1"/>
  <c r="Q3519" i="15"/>
  <c r="R3519" i="15" s="1"/>
  <c r="T3519" i="15" s="1"/>
  <c r="AB3519" i="15" s="1"/>
  <c r="K3519" i="15"/>
  <c r="M3519" i="15" s="1"/>
  <c r="AC3519" i="15" l="1"/>
  <c r="AD3519" i="15" s="1"/>
  <c r="AE3519" i="15" s="1"/>
  <c r="K3520" i="15"/>
  <c r="M3520" i="15" s="1"/>
  <c r="Z3519" i="15"/>
  <c r="AI3517" i="15"/>
  <c r="C419" i="11" s="1"/>
  <c r="Q3520" i="15"/>
  <c r="R3520" i="15" s="1"/>
  <c r="T3520" i="15" s="1"/>
  <c r="AB3520" i="15" s="1"/>
  <c r="W3520" i="15"/>
  <c r="X3520" i="15" s="1"/>
  <c r="AG3518" i="15"/>
  <c r="AE3518" i="15"/>
  <c r="B3522" i="15"/>
  <c r="V3521" i="15"/>
  <c r="U3521" i="15"/>
  <c r="Y3521" i="15"/>
  <c r="J3521" i="15"/>
  <c r="E3521" i="15"/>
  <c r="F3521" i="15" s="1"/>
  <c r="G3521" i="15" s="1"/>
  <c r="C3521" i="15" s="1"/>
  <c r="D3521" i="15" s="1"/>
  <c r="H3521" i="15" s="1"/>
  <c r="AF3521" i="15" s="1"/>
  <c r="E415" i="11"/>
  <c r="I3521" i="15"/>
  <c r="N3521" i="15"/>
  <c r="O3521" i="15" s="1"/>
  <c r="P3521" i="15" s="1"/>
  <c r="L3521" i="15"/>
  <c r="S3521" i="15"/>
  <c r="AG3519" i="15" l="1"/>
  <c r="AH3519" i="15" s="1"/>
  <c r="AI3519" i="15" s="1"/>
  <c r="C417" i="11" s="1"/>
  <c r="W3521" i="15"/>
  <c r="X3521" i="15" s="1"/>
  <c r="B3523" i="15"/>
  <c r="V3522" i="15"/>
  <c r="U3522" i="15"/>
  <c r="Y3522" i="15"/>
  <c r="J3522" i="15"/>
  <c r="E3522" i="15"/>
  <c r="F3522" i="15" s="1"/>
  <c r="G3522" i="15" s="1"/>
  <c r="C3522" i="15" s="1"/>
  <c r="D3522" i="15" s="1"/>
  <c r="H3522" i="15" s="1"/>
  <c r="AF3522" i="15" s="1"/>
  <c r="E414" i="11"/>
  <c r="I3522" i="15"/>
  <c r="N3522" i="15"/>
  <c r="O3522" i="15" s="1"/>
  <c r="P3522" i="15" s="1"/>
  <c r="L3522" i="15"/>
  <c r="S3522" i="15"/>
  <c r="AC3520" i="15"/>
  <c r="AD3520" i="15" s="1"/>
  <c r="Q3521" i="15"/>
  <c r="R3521" i="15" s="1"/>
  <c r="T3521" i="15" s="1"/>
  <c r="AB3521" i="15" s="1"/>
  <c r="AC3521" i="15" s="1"/>
  <c r="AD3521" i="15" s="1"/>
  <c r="AH3518" i="15"/>
  <c r="AA3520" i="15"/>
  <c r="Z3520" i="15"/>
  <c r="K3521" i="15"/>
  <c r="M3521" i="15" s="1"/>
  <c r="AJ3519" i="15" l="1"/>
  <c r="D417" i="11" s="1"/>
  <c r="K3522" i="15"/>
  <c r="M3522" i="15" s="1"/>
  <c r="AJ3518" i="15"/>
  <c r="D418" i="11" s="1"/>
  <c r="AI3518" i="15"/>
  <c r="C418" i="11" s="1"/>
  <c r="W3522" i="15"/>
  <c r="X3522" i="15" s="1"/>
  <c r="AG3520" i="15"/>
  <c r="AE3520" i="15"/>
  <c r="B3524" i="15"/>
  <c r="V3523" i="15"/>
  <c r="U3523" i="15"/>
  <c r="Y3523" i="15"/>
  <c r="J3523" i="15"/>
  <c r="E3523" i="15"/>
  <c r="F3523" i="15" s="1"/>
  <c r="G3523" i="15" s="1"/>
  <c r="C3523" i="15" s="1"/>
  <c r="D3523" i="15" s="1"/>
  <c r="H3523" i="15" s="1"/>
  <c r="AF3523" i="15" s="1"/>
  <c r="E413" i="11"/>
  <c r="I3523" i="15"/>
  <c r="N3523" i="15"/>
  <c r="O3523" i="15" s="1"/>
  <c r="P3523" i="15" s="1"/>
  <c r="L3523" i="15"/>
  <c r="S3523" i="15"/>
  <c r="Q3522" i="15"/>
  <c r="R3522" i="15" s="1"/>
  <c r="T3522" i="15" s="1"/>
  <c r="AB3522" i="15" s="1"/>
  <c r="AA3521" i="15"/>
  <c r="AE3521" i="15" s="1"/>
  <c r="Z3521" i="15"/>
  <c r="AC3522" i="15" l="1"/>
  <c r="AD3522" i="15" s="1"/>
  <c r="W3523" i="15"/>
  <c r="X3523" i="15" s="1"/>
  <c r="Z3523" i="15" s="1"/>
  <c r="AH3520" i="15"/>
  <c r="AI3520" i="15" s="1"/>
  <c r="C416" i="11" s="1"/>
  <c r="B3525" i="15"/>
  <c r="V3524" i="15"/>
  <c r="U3524" i="15"/>
  <c r="Y3524" i="15"/>
  <c r="J3524" i="15"/>
  <c r="E3524" i="15"/>
  <c r="F3524" i="15" s="1"/>
  <c r="G3524" i="15" s="1"/>
  <c r="C3524" i="15" s="1"/>
  <c r="D3524" i="15" s="1"/>
  <c r="H3524" i="15" s="1"/>
  <c r="AF3524" i="15" s="1"/>
  <c r="E412" i="11"/>
  <c r="I3524" i="15"/>
  <c r="N3524" i="15"/>
  <c r="O3524" i="15" s="1"/>
  <c r="P3524" i="15" s="1"/>
  <c r="L3524" i="15"/>
  <c r="S3524" i="15"/>
  <c r="Z3522" i="15"/>
  <c r="AA3522" i="15"/>
  <c r="Q3523" i="15"/>
  <c r="R3523" i="15" s="1"/>
  <c r="T3523" i="15" s="1"/>
  <c r="AB3523" i="15" s="1"/>
  <c r="AC3523" i="15" s="1"/>
  <c r="AD3523" i="15" s="1"/>
  <c r="K3523" i="15"/>
  <c r="M3523" i="15" s="1"/>
  <c r="AG3521" i="15"/>
  <c r="AH3521" i="15" s="1"/>
  <c r="AG3522" i="15" l="1"/>
  <c r="AA3523" i="15"/>
  <c r="AG3523" i="15" s="1"/>
  <c r="AJ3520" i="15"/>
  <c r="D416" i="11" s="1"/>
  <c r="K3524" i="15"/>
  <c r="M3524" i="15" s="1"/>
  <c r="W3524" i="15"/>
  <c r="X3524" i="15" s="1"/>
  <c r="B3526" i="15"/>
  <c r="V3525" i="15"/>
  <c r="U3525" i="15"/>
  <c r="Y3525" i="15"/>
  <c r="J3525" i="15"/>
  <c r="E3525" i="15"/>
  <c r="F3525" i="15" s="1"/>
  <c r="G3525" i="15" s="1"/>
  <c r="C3525" i="15" s="1"/>
  <c r="D3525" i="15" s="1"/>
  <c r="H3525" i="15" s="1"/>
  <c r="AF3525" i="15" s="1"/>
  <c r="E411" i="11"/>
  <c r="I3525" i="15"/>
  <c r="N3525" i="15"/>
  <c r="O3525" i="15" s="1"/>
  <c r="P3525" i="15" s="1"/>
  <c r="L3525" i="15"/>
  <c r="S3525" i="15"/>
  <c r="AI3521" i="15"/>
  <c r="C415" i="11" s="1"/>
  <c r="AJ3521" i="15"/>
  <c r="D415" i="11" s="1"/>
  <c r="Q3524" i="15"/>
  <c r="R3524" i="15" s="1"/>
  <c r="T3524" i="15" s="1"/>
  <c r="AB3524" i="15" s="1"/>
  <c r="AE3522" i="15"/>
  <c r="AH3522" i="15" s="1"/>
  <c r="AC3524" i="15" l="1"/>
  <c r="AD3524" i="15" s="1"/>
  <c r="AE3523" i="15"/>
  <c r="AH3523" i="15" s="1"/>
  <c r="AJ3523" i="15" s="1"/>
  <c r="D413" i="11" s="1"/>
  <c r="W3525" i="15"/>
  <c r="X3525" i="15" s="1"/>
  <c r="AA3525" i="15" s="1"/>
  <c r="AJ3522" i="15"/>
  <c r="D414" i="11" s="1"/>
  <c r="AI3522" i="15"/>
  <c r="C414" i="11" s="1"/>
  <c r="B3527" i="15"/>
  <c r="V3526" i="15"/>
  <c r="U3526" i="15"/>
  <c r="Y3526" i="15"/>
  <c r="J3526" i="15"/>
  <c r="E3526" i="15"/>
  <c r="F3526" i="15" s="1"/>
  <c r="G3526" i="15" s="1"/>
  <c r="C3526" i="15" s="1"/>
  <c r="D3526" i="15" s="1"/>
  <c r="H3526" i="15" s="1"/>
  <c r="AF3526" i="15" s="1"/>
  <c r="E410" i="11"/>
  <c r="I3526" i="15"/>
  <c r="N3526" i="15"/>
  <c r="O3526" i="15" s="1"/>
  <c r="P3526" i="15" s="1"/>
  <c r="L3526" i="15"/>
  <c r="S3526" i="15"/>
  <c r="Q3525" i="15"/>
  <c r="R3525" i="15" s="1"/>
  <c r="T3525" i="15" s="1"/>
  <c r="AB3525" i="15" s="1"/>
  <c r="Z3524" i="15"/>
  <c r="AA3524" i="15"/>
  <c r="K3525" i="15"/>
  <c r="M3525" i="15" s="1"/>
  <c r="AC3525" i="15" l="1"/>
  <c r="AD3525" i="15" s="1"/>
  <c r="AE3525" i="15" s="1"/>
  <c r="AE3524" i="15"/>
  <c r="AI3523" i="15"/>
  <c r="C413" i="11" s="1"/>
  <c r="Z3525" i="15"/>
  <c r="W3526" i="15"/>
  <c r="X3526" i="15" s="1"/>
  <c r="Z3526" i="15" s="1"/>
  <c r="B3528" i="15"/>
  <c r="V3527" i="15"/>
  <c r="U3527" i="15"/>
  <c r="Y3527" i="15"/>
  <c r="J3527" i="15"/>
  <c r="E3527" i="15"/>
  <c r="F3527" i="15" s="1"/>
  <c r="G3527" i="15" s="1"/>
  <c r="C3527" i="15" s="1"/>
  <c r="D3527" i="15" s="1"/>
  <c r="H3527" i="15" s="1"/>
  <c r="AF3527" i="15" s="1"/>
  <c r="E409" i="11"/>
  <c r="I3527" i="15"/>
  <c r="N3527" i="15"/>
  <c r="O3527" i="15" s="1"/>
  <c r="P3527" i="15" s="1"/>
  <c r="L3527" i="15"/>
  <c r="S3527" i="15"/>
  <c r="Q3526" i="15"/>
  <c r="R3526" i="15" s="1"/>
  <c r="T3526" i="15" s="1"/>
  <c r="AB3526" i="15" s="1"/>
  <c r="K3526" i="15"/>
  <c r="M3526" i="15" s="1"/>
  <c r="AG3524" i="15"/>
  <c r="AH3524" i="15" s="1"/>
  <c r="AG3525" i="15" l="1"/>
  <c r="AH3525" i="15" s="1"/>
  <c r="AJ3525" i="15" s="1"/>
  <c r="D411" i="11" s="1"/>
  <c r="AC3526" i="15"/>
  <c r="AD3526" i="15" s="1"/>
  <c r="AG3526" i="15" s="1"/>
  <c r="AA3526" i="15"/>
  <c r="W3527" i="15"/>
  <c r="X3527" i="15" s="1"/>
  <c r="AA3527" i="15" s="1"/>
  <c r="AI3524" i="15"/>
  <c r="C412" i="11" s="1"/>
  <c r="AJ3524" i="15"/>
  <c r="D412" i="11" s="1"/>
  <c r="B3529" i="15"/>
  <c r="V3528" i="15"/>
  <c r="U3528" i="15"/>
  <c r="Y3528" i="15"/>
  <c r="J3528" i="15"/>
  <c r="E3528" i="15"/>
  <c r="F3528" i="15" s="1"/>
  <c r="G3528" i="15" s="1"/>
  <c r="C3528" i="15" s="1"/>
  <c r="D3528" i="15" s="1"/>
  <c r="H3528" i="15" s="1"/>
  <c r="AF3528" i="15" s="1"/>
  <c r="E408" i="11"/>
  <c r="I3528" i="15"/>
  <c r="N3528" i="15"/>
  <c r="O3528" i="15" s="1"/>
  <c r="P3528" i="15" s="1"/>
  <c r="L3528" i="15"/>
  <c r="S3528" i="15"/>
  <c r="Q3527" i="15"/>
  <c r="R3527" i="15" s="1"/>
  <c r="T3527" i="15" s="1"/>
  <c r="AB3527" i="15" s="1"/>
  <c r="K3527" i="15"/>
  <c r="M3527" i="15" s="1"/>
  <c r="AC3527" i="15" l="1"/>
  <c r="AD3527" i="15" s="1"/>
  <c r="AE3527" i="15" s="1"/>
  <c r="AE3526" i="15"/>
  <c r="AH3526" i="15" s="1"/>
  <c r="AJ3526" i="15" s="1"/>
  <c r="D410" i="11" s="1"/>
  <c r="W3528" i="15"/>
  <c r="X3528" i="15" s="1"/>
  <c r="Z3528" i="15" s="1"/>
  <c r="Z3527" i="15"/>
  <c r="AI3525" i="15"/>
  <c r="C411" i="11" s="1"/>
  <c r="B3530" i="15"/>
  <c r="V3529" i="15"/>
  <c r="U3529" i="15"/>
  <c r="Y3529" i="15"/>
  <c r="J3529" i="15"/>
  <c r="E3529" i="15"/>
  <c r="F3529" i="15" s="1"/>
  <c r="G3529" i="15" s="1"/>
  <c r="C3529" i="15" s="1"/>
  <c r="D3529" i="15" s="1"/>
  <c r="H3529" i="15" s="1"/>
  <c r="AF3529" i="15" s="1"/>
  <c r="E407" i="11"/>
  <c r="I3529" i="15"/>
  <c r="N3529" i="15"/>
  <c r="O3529" i="15" s="1"/>
  <c r="P3529" i="15" s="1"/>
  <c r="L3529" i="15"/>
  <c r="S3529" i="15"/>
  <c r="Q3528" i="15"/>
  <c r="R3528" i="15" s="1"/>
  <c r="T3528" i="15" s="1"/>
  <c r="AB3528" i="15" s="1"/>
  <c r="K3528" i="15"/>
  <c r="M3528" i="15" s="1"/>
  <c r="AG3527" i="15" l="1"/>
  <c r="AH3527" i="15" s="1"/>
  <c r="AJ3527" i="15" s="1"/>
  <c r="D409" i="11" s="1"/>
  <c r="AC3528" i="15"/>
  <c r="AD3528" i="15" s="1"/>
  <c r="AG3528" i="15" s="1"/>
  <c r="AA3528" i="15"/>
  <c r="AI3526" i="15"/>
  <c r="C410" i="11" s="1"/>
  <c r="W3529" i="15"/>
  <c r="X3529" i="15" s="1"/>
  <c r="Z3529" i="15" s="1"/>
  <c r="B3531" i="15"/>
  <c r="V3530" i="15"/>
  <c r="U3530" i="15"/>
  <c r="Y3530" i="15"/>
  <c r="J3530" i="15"/>
  <c r="E3530" i="15"/>
  <c r="F3530" i="15" s="1"/>
  <c r="G3530" i="15" s="1"/>
  <c r="C3530" i="15" s="1"/>
  <c r="D3530" i="15" s="1"/>
  <c r="H3530" i="15" s="1"/>
  <c r="AF3530" i="15" s="1"/>
  <c r="E406" i="11"/>
  <c r="I3530" i="15"/>
  <c r="N3530" i="15"/>
  <c r="O3530" i="15" s="1"/>
  <c r="P3530" i="15" s="1"/>
  <c r="L3530" i="15"/>
  <c r="S3530" i="15"/>
  <c r="Q3529" i="15"/>
  <c r="R3529" i="15" s="1"/>
  <c r="T3529" i="15" s="1"/>
  <c r="AB3529" i="15" s="1"/>
  <c r="K3529" i="15"/>
  <c r="M3529" i="15" s="1"/>
  <c r="AI3527" i="15" l="1"/>
  <c r="C409" i="11" s="1"/>
  <c r="AE3528" i="15"/>
  <c r="AH3528" i="15" s="1"/>
  <c r="AJ3528" i="15" s="1"/>
  <c r="D408" i="11" s="1"/>
  <c r="AA3529" i="15"/>
  <c r="W3530" i="15"/>
  <c r="X3530" i="15" s="1"/>
  <c r="AA3530" i="15" s="1"/>
  <c r="AC3529" i="15"/>
  <c r="AD3529" i="15" s="1"/>
  <c r="B3532" i="15"/>
  <c r="V3531" i="15"/>
  <c r="U3531" i="15"/>
  <c r="Y3531" i="15"/>
  <c r="J3531" i="15"/>
  <c r="E3531" i="15"/>
  <c r="F3531" i="15" s="1"/>
  <c r="G3531" i="15" s="1"/>
  <c r="C3531" i="15" s="1"/>
  <c r="D3531" i="15" s="1"/>
  <c r="H3531" i="15" s="1"/>
  <c r="AF3531" i="15" s="1"/>
  <c r="E405" i="11"/>
  <c r="I3531" i="15"/>
  <c r="N3531" i="15"/>
  <c r="O3531" i="15" s="1"/>
  <c r="P3531" i="15" s="1"/>
  <c r="L3531" i="15"/>
  <c r="S3531" i="15"/>
  <c r="Q3530" i="15"/>
  <c r="R3530" i="15" s="1"/>
  <c r="T3530" i="15" s="1"/>
  <c r="AB3530" i="15" s="1"/>
  <c r="K3530" i="15"/>
  <c r="M3530" i="15" s="1"/>
  <c r="Z3530" i="15" l="1"/>
  <c r="W3531" i="15"/>
  <c r="X3531" i="15" s="1"/>
  <c r="AA3531" i="15" s="1"/>
  <c r="AG3529" i="15"/>
  <c r="AI3528" i="15"/>
  <c r="C408" i="11" s="1"/>
  <c r="AE3529" i="15"/>
  <c r="AH3529" i="15" s="1"/>
  <c r="AJ3529" i="15" s="1"/>
  <c r="D407" i="11" s="1"/>
  <c r="AC3530" i="15"/>
  <c r="AD3530" i="15" s="1"/>
  <c r="B3533" i="15"/>
  <c r="V3532" i="15"/>
  <c r="U3532" i="15"/>
  <c r="Y3532" i="15"/>
  <c r="J3532" i="15"/>
  <c r="E3532" i="15"/>
  <c r="F3532" i="15" s="1"/>
  <c r="G3532" i="15" s="1"/>
  <c r="C3532" i="15" s="1"/>
  <c r="D3532" i="15" s="1"/>
  <c r="H3532" i="15" s="1"/>
  <c r="AF3532" i="15" s="1"/>
  <c r="E404" i="11"/>
  <c r="I3532" i="15"/>
  <c r="N3532" i="15"/>
  <c r="O3532" i="15" s="1"/>
  <c r="P3532" i="15" s="1"/>
  <c r="L3532" i="15"/>
  <c r="S3532" i="15"/>
  <c r="Q3531" i="15"/>
  <c r="R3531" i="15" s="1"/>
  <c r="T3531" i="15" s="1"/>
  <c r="AB3531" i="15" s="1"/>
  <c r="K3531" i="15"/>
  <c r="M3531" i="15" s="1"/>
  <c r="Z3531" i="15" l="1"/>
  <c r="W3532" i="15"/>
  <c r="X3532" i="15" s="1"/>
  <c r="Z3532" i="15" s="1"/>
  <c r="AC3531" i="15"/>
  <c r="AD3531" i="15" s="1"/>
  <c r="AG3531" i="15" s="1"/>
  <c r="AI3529" i="15"/>
  <c r="C407" i="11" s="1"/>
  <c r="K3532" i="15"/>
  <c r="M3532" i="15" s="1"/>
  <c r="B3534" i="15"/>
  <c r="V3533" i="15"/>
  <c r="U3533" i="15"/>
  <c r="Y3533" i="15"/>
  <c r="J3533" i="15"/>
  <c r="E3533" i="15"/>
  <c r="F3533" i="15" s="1"/>
  <c r="G3533" i="15" s="1"/>
  <c r="C3533" i="15" s="1"/>
  <c r="D3533" i="15" s="1"/>
  <c r="H3533" i="15" s="1"/>
  <c r="AF3533" i="15" s="1"/>
  <c r="E403" i="11"/>
  <c r="I3533" i="15"/>
  <c r="N3533" i="15"/>
  <c r="O3533" i="15" s="1"/>
  <c r="P3533" i="15" s="1"/>
  <c r="L3533" i="15"/>
  <c r="S3533" i="15"/>
  <c r="Q3532" i="15"/>
  <c r="R3532" i="15" s="1"/>
  <c r="T3532" i="15" s="1"/>
  <c r="AB3532" i="15" s="1"/>
  <c r="AE3530" i="15"/>
  <c r="AG3530" i="15"/>
  <c r="AC3532" i="15" l="1"/>
  <c r="AD3532" i="15" s="1"/>
  <c r="W3533" i="15"/>
  <c r="X3533" i="15" s="1"/>
  <c r="AA3533" i="15" s="1"/>
  <c r="AA3532" i="15"/>
  <c r="Q3533" i="15"/>
  <c r="R3533" i="15" s="1"/>
  <c r="T3533" i="15" s="1"/>
  <c r="AB3533" i="15" s="1"/>
  <c r="AE3531" i="15"/>
  <c r="AH3531" i="15" s="1"/>
  <c r="AJ3531" i="15" s="1"/>
  <c r="D405" i="11" s="1"/>
  <c r="B3535" i="15"/>
  <c r="V3534" i="15"/>
  <c r="U3534" i="15"/>
  <c r="Y3534" i="15"/>
  <c r="J3534" i="15"/>
  <c r="E3534" i="15"/>
  <c r="F3534" i="15" s="1"/>
  <c r="G3534" i="15" s="1"/>
  <c r="C3534" i="15" s="1"/>
  <c r="D3534" i="15" s="1"/>
  <c r="H3534" i="15" s="1"/>
  <c r="AF3534" i="15" s="1"/>
  <c r="E402" i="11"/>
  <c r="I3534" i="15"/>
  <c r="N3534" i="15"/>
  <c r="O3534" i="15" s="1"/>
  <c r="P3534" i="15" s="1"/>
  <c r="L3534" i="15"/>
  <c r="S3534" i="15"/>
  <c r="AH3530" i="15"/>
  <c r="K3533" i="15"/>
  <c r="M3533" i="15" s="1"/>
  <c r="AE3532" i="15" l="1"/>
  <c r="AG3532" i="15"/>
  <c r="AH3532" i="15" s="1"/>
  <c r="AJ3532" i="15" s="1"/>
  <c r="D404" i="11" s="1"/>
  <c r="Z3533" i="15"/>
  <c r="W3534" i="15"/>
  <c r="X3534" i="15" s="1"/>
  <c r="Z3534" i="15" s="1"/>
  <c r="AI3531" i="15"/>
  <c r="C405" i="11" s="1"/>
  <c r="AJ3530" i="15"/>
  <c r="D406" i="11" s="1"/>
  <c r="AI3530" i="15"/>
  <c r="C406" i="11" s="1"/>
  <c r="B3536" i="15"/>
  <c r="V3535" i="15"/>
  <c r="U3535" i="15"/>
  <c r="Y3535" i="15"/>
  <c r="J3535" i="15"/>
  <c r="E3535" i="15"/>
  <c r="F3535" i="15" s="1"/>
  <c r="G3535" i="15" s="1"/>
  <c r="C3535" i="15" s="1"/>
  <c r="D3535" i="15" s="1"/>
  <c r="H3535" i="15" s="1"/>
  <c r="AF3535" i="15" s="1"/>
  <c r="E401" i="11"/>
  <c r="I3535" i="15"/>
  <c r="N3535" i="15"/>
  <c r="O3535" i="15" s="1"/>
  <c r="P3535" i="15" s="1"/>
  <c r="L3535" i="15"/>
  <c r="S3535" i="15"/>
  <c r="AC3533" i="15"/>
  <c r="AD3533" i="15" s="1"/>
  <c r="AE3533" i="15" s="1"/>
  <c r="K3534" i="15"/>
  <c r="M3534" i="15" s="1"/>
  <c r="Q3534" i="15"/>
  <c r="R3534" i="15" s="1"/>
  <c r="T3534" i="15" s="1"/>
  <c r="AB3534" i="15" s="1"/>
  <c r="AC3534" i="15" l="1"/>
  <c r="AD3534" i="15" s="1"/>
  <c r="AG3534" i="15" s="1"/>
  <c r="AA3534" i="15"/>
  <c r="W3535" i="15"/>
  <c r="X3535" i="15" s="1"/>
  <c r="Z3535" i="15" s="1"/>
  <c r="AI3532" i="15"/>
  <c r="C404" i="11" s="1"/>
  <c r="AG3533" i="15"/>
  <c r="AH3533" i="15" s="1"/>
  <c r="B3537" i="15"/>
  <c r="V3536" i="15"/>
  <c r="U3536" i="15"/>
  <c r="Y3536" i="15"/>
  <c r="J3536" i="15"/>
  <c r="E3536" i="15"/>
  <c r="F3536" i="15" s="1"/>
  <c r="G3536" i="15" s="1"/>
  <c r="C3536" i="15" s="1"/>
  <c r="D3536" i="15" s="1"/>
  <c r="H3536" i="15" s="1"/>
  <c r="AF3536" i="15" s="1"/>
  <c r="E400" i="11"/>
  <c r="I3536" i="15"/>
  <c r="N3536" i="15"/>
  <c r="O3536" i="15" s="1"/>
  <c r="P3536" i="15" s="1"/>
  <c r="L3536" i="15"/>
  <c r="S3536" i="15"/>
  <c r="Q3535" i="15"/>
  <c r="R3535" i="15" s="1"/>
  <c r="T3535" i="15" s="1"/>
  <c r="AB3535" i="15" s="1"/>
  <c r="K3535" i="15"/>
  <c r="M3535" i="15" s="1"/>
  <c r="AC3535" i="15" l="1"/>
  <c r="AD3535" i="15" s="1"/>
  <c r="AE3534" i="15"/>
  <c r="AH3534" i="15" s="1"/>
  <c r="AJ3534" i="15" s="1"/>
  <c r="D402" i="11" s="1"/>
  <c r="AA3535" i="15"/>
  <c r="W3536" i="15"/>
  <c r="X3536" i="15" s="1"/>
  <c r="Z3536" i="15" s="1"/>
  <c r="Q3536" i="15"/>
  <c r="B3538" i="15"/>
  <c r="V3537" i="15"/>
  <c r="U3537" i="15"/>
  <c r="Y3537" i="15"/>
  <c r="J3537" i="15"/>
  <c r="E3537" i="15"/>
  <c r="F3537" i="15" s="1"/>
  <c r="G3537" i="15" s="1"/>
  <c r="C3537" i="15" s="1"/>
  <c r="D3537" i="15" s="1"/>
  <c r="H3537" i="15" s="1"/>
  <c r="AF3537" i="15" s="1"/>
  <c r="E399" i="11"/>
  <c r="I3537" i="15"/>
  <c r="N3537" i="15"/>
  <c r="O3537" i="15" s="1"/>
  <c r="P3537" i="15" s="1"/>
  <c r="L3537" i="15"/>
  <c r="S3537" i="15"/>
  <c r="AI3533" i="15"/>
  <c r="C403" i="11" s="1"/>
  <c r="AJ3533" i="15"/>
  <c r="D403" i="11" s="1"/>
  <c r="R3536" i="15"/>
  <c r="T3536" i="15" s="1"/>
  <c r="AB3536" i="15" s="1"/>
  <c r="K3536" i="15"/>
  <c r="M3536" i="15" s="1"/>
  <c r="AE3535" i="15" l="1"/>
  <c r="AC3536" i="15"/>
  <c r="AD3536" i="15" s="1"/>
  <c r="AG3535" i="15"/>
  <c r="AH3535" i="15" s="1"/>
  <c r="AI3534" i="15"/>
  <c r="C402" i="11" s="1"/>
  <c r="W3537" i="15"/>
  <c r="X3537" i="15" s="1"/>
  <c r="Z3537" i="15" s="1"/>
  <c r="AA3536" i="15"/>
  <c r="B3539" i="15"/>
  <c r="V3538" i="15"/>
  <c r="U3538" i="15"/>
  <c r="Y3538" i="15"/>
  <c r="J3538" i="15"/>
  <c r="E3538" i="15"/>
  <c r="F3538" i="15" s="1"/>
  <c r="G3538" i="15" s="1"/>
  <c r="C3538" i="15" s="1"/>
  <c r="D3538" i="15" s="1"/>
  <c r="H3538" i="15" s="1"/>
  <c r="AF3538" i="15" s="1"/>
  <c r="E398" i="11"/>
  <c r="I3538" i="15"/>
  <c r="N3538" i="15"/>
  <c r="O3538" i="15" s="1"/>
  <c r="P3538" i="15" s="1"/>
  <c r="L3538" i="15"/>
  <c r="S3538" i="15"/>
  <c r="Q3537" i="15"/>
  <c r="R3537" i="15" s="1"/>
  <c r="T3537" i="15" s="1"/>
  <c r="AB3537" i="15" s="1"/>
  <c r="K3537" i="15"/>
  <c r="M3537" i="15" s="1"/>
  <c r="AC3537" i="15" l="1"/>
  <c r="AD3537" i="15" s="1"/>
  <c r="AG3536" i="15"/>
  <c r="AJ3535" i="15"/>
  <c r="D401" i="11" s="1"/>
  <c r="AI3535" i="15"/>
  <c r="C401" i="11" s="1"/>
  <c r="AA3537" i="15"/>
  <c r="AE3536" i="15"/>
  <c r="AH3536" i="15" s="1"/>
  <c r="W3538" i="15"/>
  <c r="X3538" i="15" s="1"/>
  <c r="Z3538" i="15" s="1"/>
  <c r="B3540" i="15"/>
  <c r="V3539" i="15"/>
  <c r="U3539" i="15"/>
  <c r="Y3539" i="15"/>
  <c r="J3539" i="15"/>
  <c r="E3539" i="15"/>
  <c r="F3539" i="15" s="1"/>
  <c r="G3539" i="15" s="1"/>
  <c r="C3539" i="15" s="1"/>
  <c r="D3539" i="15" s="1"/>
  <c r="H3539" i="15" s="1"/>
  <c r="AF3539" i="15" s="1"/>
  <c r="E397" i="11"/>
  <c r="I3539" i="15"/>
  <c r="N3539" i="15"/>
  <c r="O3539" i="15" s="1"/>
  <c r="P3539" i="15" s="1"/>
  <c r="L3539" i="15"/>
  <c r="S3539" i="15"/>
  <c r="K3538" i="15"/>
  <c r="M3538" i="15" s="1"/>
  <c r="Q3538" i="15"/>
  <c r="R3538" i="15" s="1"/>
  <c r="T3538" i="15" s="1"/>
  <c r="AB3538" i="15" s="1"/>
  <c r="AC3538" i="15" l="1"/>
  <c r="AD3538" i="15" s="1"/>
  <c r="AE3537" i="15"/>
  <c r="AG3537" i="15"/>
  <c r="AH3537" i="15" s="1"/>
  <c r="AJ3536" i="15"/>
  <c r="D400" i="11" s="1"/>
  <c r="AI3536" i="15"/>
  <c r="C400" i="11" s="1"/>
  <c r="W3539" i="15"/>
  <c r="X3539" i="15" s="1"/>
  <c r="Z3539" i="15" s="1"/>
  <c r="AA3538" i="15"/>
  <c r="B3541" i="15"/>
  <c r="V3540" i="15"/>
  <c r="U3540" i="15"/>
  <c r="Y3540" i="15"/>
  <c r="J3540" i="15"/>
  <c r="E3540" i="15"/>
  <c r="F3540" i="15" s="1"/>
  <c r="G3540" i="15" s="1"/>
  <c r="C3540" i="15" s="1"/>
  <c r="D3540" i="15" s="1"/>
  <c r="H3540" i="15" s="1"/>
  <c r="AF3540" i="15" s="1"/>
  <c r="E396" i="11"/>
  <c r="I3540" i="15"/>
  <c r="N3540" i="15"/>
  <c r="O3540" i="15" s="1"/>
  <c r="P3540" i="15" s="1"/>
  <c r="L3540" i="15"/>
  <c r="S3540" i="15"/>
  <c r="Q3539" i="15"/>
  <c r="R3539" i="15" s="1"/>
  <c r="T3539" i="15" s="1"/>
  <c r="AB3539" i="15" s="1"/>
  <c r="K3539" i="15"/>
  <c r="M3539" i="15" s="1"/>
  <c r="AG3538" i="15" l="1"/>
  <c r="AC3539" i="15"/>
  <c r="AD3539" i="15" s="1"/>
  <c r="AA3539" i="15"/>
  <c r="AE3538" i="15"/>
  <c r="AH3538" i="15" s="1"/>
  <c r="K3540" i="15"/>
  <c r="W3540" i="15"/>
  <c r="X3540" i="15" s="1"/>
  <c r="B3542" i="15"/>
  <c r="V3541" i="15"/>
  <c r="U3541" i="15"/>
  <c r="Y3541" i="15"/>
  <c r="J3541" i="15"/>
  <c r="E3541" i="15"/>
  <c r="F3541" i="15" s="1"/>
  <c r="G3541" i="15" s="1"/>
  <c r="C3541" i="15" s="1"/>
  <c r="D3541" i="15" s="1"/>
  <c r="H3541" i="15" s="1"/>
  <c r="AF3541" i="15" s="1"/>
  <c r="E395" i="11"/>
  <c r="I3541" i="15"/>
  <c r="N3541" i="15"/>
  <c r="O3541" i="15" s="1"/>
  <c r="P3541" i="15" s="1"/>
  <c r="L3541" i="15"/>
  <c r="S3541" i="15"/>
  <c r="AI3537" i="15"/>
  <c r="C399" i="11" s="1"/>
  <c r="AJ3537" i="15"/>
  <c r="D399" i="11" s="1"/>
  <c r="M3540" i="15"/>
  <c r="Q3540" i="15"/>
  <c r="R3540" i="15" s="1"/>
  <c r="T3540" i="15" s="1"/>
  <c r="AB3540" i="15" s="1"/>
  <c r="AC3540" i="15" l="1"/>
  <c r="AD3540" i="15" s="1"/>
  <c r="AE3539" i="15"/>
  <c r="AI3538" i="15"/>
  <c r="C398" i="11" s="1"/>
  <c r="AJ3538" i="15"/>
  <c r="D398" i="11" s="1"/>
  <c r="AG3539" i="15"/>
  <c r="AH3539" i="15" s="1"/>
  <c r="W3541" i="15"/>
  <c r="X3541" i="15" s="1"/>
  <c r="B3543" i="15"/>
  <c r="V3542" i="15"/>
  <c r="U3542" i="15"/>
  <c r="Y3542" i="15"/>
  <c r="J3542" i="15"/>
  <c r="E3542" i="15"/>
  <c r="F3542" i="15" s="1"/>
  <c r="G3542" i="15" s="1"/>
  <c r="C3542" i="15" s="1"/>
  <c r="D3542" i="15" s="1"/>
  <c r="H3542" i="15" s="1"/>
  <c r="AF3542" i="15" s="1"/>
  <c r="E394" i="11"/>
  <c r="I3542" i="15"/>
  <c r="N3542" i="15"/>
  <c r="O3542" i="15" s="1"/>
  <c r="P3542" i="15" s="1"/>
  <c r="L3542" i="15"/>
  <c r="S3542" i="15"/>
  <c r="Q3541" i="15"/>
  <c r="R3541" i="15" s="1"/>
  <c r="T3541" i="15" s="1"/>
  <c r="AB3541" i="15" s="1"/>
  <c r="Z3540" i="15"/>
  <c r="AA3540" i="15"/>
  <c r="K3541" i="15"/>
  <c r="M3541" i="15" s="1"/>
  <c r="AG3540" i="15" l="1"/>
  <c r="AC3541" i="15"/>
  <c r="AD3541" i="15" s="1"/>
  <c r="Q3542" i="15"/>
  <c r="K3542" i="15"/>
  <c r="M3542" i="15" s="1"/>
  <c r="AJ3539" i="15"/>
  <c r="D397" i="11" s="1"/>
  <c r="AI3539" i="15"/>
  <c r="C397" i="11" s="1"/>
  <c r="W3542" i="15"/>
  <c r="X3542" i="15" s="1"/>
  <c r="B3544" i="15"/>
  <c r="V3543" i="15"/>
  <c r="U3543" i="15"/>
  <c r="J3543" i="15"/>
  <c r="Y3543" i="15"/>
  <c r="E3543" i="15"/>
  <c r="F3543" i="15" s="1"/>
  <c r="G3543" i="15" s="1"/>
  <c r="C3543" i="15" s="1"/>
  <c r="D3543" i="15" s="1"/>
  <c r="H3543" i="15" s="1"/>
  <c r="AF3543" i="15" s="1"/>
  <c r="E393" i="11"/>
  <c r="I3543" i="15"/>
  <c r="N3543" i="15"/>
  <c r="O3543" i="15" s="1"/>
  <c r="P3543" i="15" s="1"/>
  <c r="L3543" i="15"/>
  <c r="S3543" i="15"/>
  <c r="Z3541" i="15"/>
  <c r="AA3541" i="15"/>
  <c r="R3542" i="15"/>
  <c r="T3542" i="15" s="1"/>
  <c r="AB3542" i="15" s="1"/>
  <c r="AE3540" i="15"/>
  <c r="AH3540" i="15" s="1"/>
  <c r="AC3542" i="15" l="1"/>
  <c r="AD3542" i="15" s="1"/>
  <c r="AG3541" i="15"/>
  <c r="AI3540" i="15"/>
  <c r="C396" i="11" s="1"/>
  <c r="AJ3540" i="15"/>
  <c r="D396" i="11" s="1"/>
  <c r="W3543" i="15"/>
  <c r="X3543" i="15" s="1"/>
  <c r="B3545" i="15"/>
  <c r="V3544" i="15"/>
  <c r="U3544" i="15"/>
  <c r="Y3544" i="15"/>
  <c r="J3544" i="15"/>
  <c r="E3544" i="15"/>
  <c r="F3544" i="15" s="1"/>
  <c r="G3544" i="15" s="1"/>
  <c r="C3544" i="15" s="1"/>
  <c r="D3544" i="15" s="1"/>
  <c r="H3544" i="15" s="1"/>
  <c r="AF3544" i="15" s="1"/>
  <c r="E392" i="11"/>
  <c r="I3544" i="15"/>
  <c r="N3544" i="15"/>
  <c r="O3544" i="15" s="1"/>
  <c r="P3544" i="15" s="1"/>
  <c r="L3544" i="15"/>
  <c r="S3544" i="15"/>
  <c r="Z3542" i="15"/>
  <c r="AA3542" i="15"/>
  <c r="Q3543" i="15"/>
  <c r="R3543" i="15" s="1"/>
  <c r="T3543" i="15" s="1"/>
  <c r="AB3543" i="15" s="1"/>
  <c r="K3543" i="15"/>
  <c r="M3543" i="15" s="1"/>
  <c r="AE3541" i="15"/>
  <c r="AH3541" i="15" s="1"/>
  <c r="AE3542" i="15" l="1"/>
  <c r="AC3543" i="15"/>
  <c r="AD3543" i="15" s="1"/>
  <c r="W3544" i="15"/>
  <c r="X3544" i="15" s="1"/>
  <c r="Z3544" i="15" s="1"/>
  <c r="B3546" i="15"/>
  <c r="V3545" i="15"/>
  <c r="U3545" i="15"/>
  <c r="Y3545" i="15"/>
  <c r="J3545" i="15"/>
  <c r="E3545" i="15"/>
  <c r="F3545" i="15" s="1"/>
  <c r="G3545" i="15" s="1"/>
  <c r="C3545" i="15" s="1"/>
  <c r="D3545" i="15" s="1"/>
  <c r="H3545" i="15" s="1"/>
  <c r="AF3545" i="15" s="1"/>
  <c r="E391" i="11"/>
  <c r="I3545" i="15"/>
  <c r="N3545" i="15"/>
  <c r="O3545" i="15" s="1"/>
  <c r="P3545" i="15" s="1"/>
  <c r="L3545" i="15"/>
  <c r="S3545" i="15"/>
  <c r="AA3543" i="15"/>
  <c r="Z3543" i="15"/>
  <c r="Q3544" i="15"/>
  <c r="R3544" i="15" s="1"/>
  <c r="T3544" i="15" s="1"/>
  <c r="AB3544" i="15" s="1"/>
  <c r="AC3544" i="15" s="1"/>
  <c r="AD3544" i="15" s="1"/>
  <c r="AJ3541" i="15"/>
  <c r="D395" i="11" s="1"/>
  <c r="AI3541" i="15"/>
  <c r="C395" i="11" s="1"/>
  <c r="K3544" i="15"/>
  <c r="M3544" i="15" s="1"/>
  <c r="AG3542" i="15"/>
  <c r="AH3542" i="15" s="1"/>
  <c r="AE3543" i="15" l="1"/>
  <c r="K3545" i="15"/>
  <c r="AA3544" i="15"/>
  <c r="AE3544" i="15" s="1"/>
  <c r="W3545" i="15"/>
  <c r="X3545" i="15" s="1"/>
  <c r="B3547" i="15"/>
  <c r="V3546" i="15"/>
  <c r="U3546" i="15"/>
  <c r="Y3546" i="15"/>
  <c r="J3546" i="15"/>
  <c r="E3546" i="15"/>
  <c r="F3546" i="15" s="1"/>
  <c r="G3546" i="15" s="1"/>
  <c r="C3546" i="15" s="1"/>
  <c r="D3546" i="15" s="1"/>
  <c r="H3546" i="15" s="1"/>
  <c r="AF3546" i="15" s="1"/>
  <c r="E390" i="11"/>
  <c r="I3546" i="15"/>
  <c r="N3546" i="15"/>
  <c r="O3546" i="15" s="1"/>
  <c r="P3546" i="15" s="1"/>
  <c r="L3546" i="15"/>
  <c r="S3546" i="15"/>
  <c r="Q3545" i="15"/>
  <c r="R3545" i="15" s="1"/>
  <c r="T3545" i="15" s="1"/>
  <c r="AB3545" i="15" s="1"/>
  <c r="M3545" i="15"/>
  <c r="AJ3542" i="15"/>
  <c r="D394" i="11" s="1"/>
  <c r="AI3542" i="15"/>
  <c r="C394" i="11" s="1"/>
  <c r="AG3543" i="15"/>
  <c r="AH3543" i="15" s="1"/>
  <c r="AC3545" i="15" l="1"/>
  <c r="AD3545" i="15" s="1"/>
  <c r="AG3544" i="15"/>
  <c r="AH3544" i="15" s="1"/>
  <c r="Q3546" i="15"/>
  <c r="R3546" i="15" s="1"/>
  <c r="T3546" i="15" s="1"/>
  <c r="AB3546" i="15" s="1"/>
  <c r="K3546" i="15"/>
  <c r="M3546" i="15" s="1"/>
  <c r="AJ3543" i="15"/>
  <c r="D393" i="11" s="1"/>
  <c r="AI3543" i="15"/>
  <c r="C393" i="11" s="1"/>
  <c r="W3546" i="15"/>
  <c r="X3546" i="15" s="1"/>
  <c r="B3548" i="15"/>
  <c r="V3547" i="15"/>
  <c r="U3547" i="15"/>
  <c r="Y3547" i="15"/>
  <c r="J3547" i="15"/>
  <c r="E3547" i="15"/>
  <c r="F3547" i="15" s="1"/>
  <c r="G3547" i="15" s="1"/>
  <c r="C3547" i="15" s="1"/>
  <c r="D3547" i="15" s="1"/>
  <c r="H3547" i="15" s="1"/>
  <c r="AF3547" i="15" s="1"/>
  <c r="E389" i="11"/>
  <c r="I3547" i="15"/>
  <c r="N3547" i="15"/>
  <c r="O3547" i="15" s="1"/>
  <c r="P3547" i="15" s="1"/>
  <c r="L3547" i="15"/>
  <c r="S3547" i="15"/>
  <c r="AA3545" i="15"/>
  <c r="Z3545" i="15"/>
  <c r="AE3545" i="15" l="1"/>
  <c r="AC3546" i="15"/>
  <c r="AD3546" i="15" s="1"/>
  <c r="AI3544" i="15"/>
  <c r="C392" i="11" s="1"/>
  <c r="AJ3544" i="15"/>
  <c r="D392" i="11" s="1"/>
  <c r="W3547" i="15"/>
  <c r="X3547" i="15" s="1"/>
  <c r="Z3547" i="15" s="1"/>
  <c r="B3549" i="15"/>
  <c r="V3548" i="15"/>
  <c r="U3548" i="15"/>
  <c r="Y3548" i="15"/>
  <c r="J3548" i="15"/>
  <c r="E3548" i="15"/>
  <c r="F3548" i="15" s="1"/>
  <c r="G3548" i="15" s="1"/>
  <c r="C3548" i="15" s="1"/>
  <c r="D3548" i="15" s="1"/>
  <c r="H3548" i="15" s="1"/>
  <c r="AF3548" i="15" s="1"/>
  <c r="E388" i="11"/>
  <c r="I3548" i="15"/>
  <c r="N3548" i="15"/>
  <c r="O3548" i="15" s="1"/>
  <c r="P3548" i="15" s="1"/>
  <c r="L3548" i="15"/>
  <c r="S3548" i="15"/>
  <c r="Z3546" i="15"/>
  <c r="AA3546" i="15"/>
  <c r="Q3547" i="15"/>
  <c r="R3547" i="15" s="1"/>
  <c r="T3547" i="15" s="1"/>
  <c r="AB3547" i="15" s="1"/>
  <c r="K3547" i="15"/>
  <c r="M3547" i="15" s="1"/>
  <c r="AG3545" i="15"/>
  <c r="AH3545" i="15" s="1"/>
  <c r="AE3546" i="15" l="1"/>
  <c r="AC3547" i="15"/>
  <c r="AD3547" i="15" s="1"/>
  <c r="AA3547" i="15"/>
  <c r="AI3545" i="15"/>
  <c r="C391" i="11" s="1"/>
  <c r="AJ3545" i="15"/>
  <c r="D391" i="11" s="1"/>
  <c r="K3548" i="15"/>
  <c r="M3548" i="15" s="1"/>
  <c r="W3548" i="15"/>
  <c r="X3548" i="15" s="1"/>
  <c r="AG3546" i="15"/>
  <c r="AH3546" i="15" s="1"/>
  <c r="B3550" i="15"/>
  <c r="V3549" i="15"/>
  <c r="U3549" i="15"/>
  <c r="Y3549" i="15"/>
  <c r="J3549" i="15"/>
  <c r="E3549" i="15"/>
  <c r="F3549" i="15" s="1"/>
  <c r="G3549" i="15" s="1"/>
  <c r="C3549" i="15" s="1"/>
  <c r="D3549" i="15" s="1"/>
  <c r="H3549" i="15" s="1"/>
  <c r="AF3549" i="15" s="1"/>
  <c r="E387" i="11"/>
  <c r="I3549" i="15"/>
  <c r="N3549" i="15"/>
  <c r="O3549" i="15" s="1"/>
  <c r="P3549" i="15" s="1"/>
  <c r="L3549" i="15"/>
  <c r="S3549" i="15"/>
  <c r="Q3548" i="15"/>
  <c r="R3548" i="15" s="1"/>
  <c r="T3548" i="15" s="1"/>
  <c r="AB3548" i="15" s="1"/>
  <c r="AC3548" i="15" l="1"/>
  <c r="AD3548" i="15" s="1"/>
  <c r="AE3547" i="15"/>
  <c r="AG3547" i="15"/>
  <c r="AH3547" i="15" s="1"/>
  <c r="AJ3547" i="15" s="1"/>
  <c r="D389" i="11" s="1"/>
  <c r="W3549" i="15"/>
  <c r="X3549" i="15" s="1"/>
  <c r="AA3549" i="15" s="1"/>
  <c r="AI3546" i="15"/>
  <c r="C390" i="11" s="1"/>
  <c r="AJ3546" i="15"/>
  <c r="D390" i="11" s="1"/>
  <c r="B3551" i="15"/>
  <c r="V3550" i="15"/>
  <c r="U3550" i="15"/>
  <c r="Y3550" i="15"/>
  <c r="J3550" i="15"/>
  <c r="E3550" i="15"/>
  <c r="F3550" i="15" s="1"/>
  <c r="G3550" i="15" s="1"/>
  <c r="C3550" i="15" s="1"/>
  <c r="D3550" i="15" s="1"/>
  <c r="H3550" i="15" s="1"/>
  <c r="AF3550" i="15" s="1"/>
  <c r="E386" i="11"/>
  <c r="I3550" i="15"/>
  <c r="N3550" i="15"/>
  <c r="O3550" i="15" s="1"/>
  <c r="P3550" i="15" s="1"/>
  <c r="L3550" i="15"/>
  <c r="S3550" i="15"/>
  <c r="Z3548" i="15"/>
  <c r="AA3548" i="15"/>
  <c r="Q3549" i="15"/>
  <c r="R3549" i="15" s="1"/>
  <c r="T3549" i="15" s="1"/>
  <c r="AB3549" i="15" s="1"/>
  <c r="K3549" i="15"/>
  <c r="M3549" i="15" s="1"/>
  <c r="AE3548" i="15" l="1"/>
  <c r="AC3549" i="15"/>
  <c r="AD3549" i="15" s="1"/>
  <c r="AE3549" i="15" s="1"/>
  <c r="Z3549" i="15"/>
  <c r="AI3547" i="15"/>
  <c r="C389" i="11" s="1"/>
  <c r="W3550" i="15"/>
  <c r="X3550" i="15" s="1"/>
  <c r="AA3550" i="15" s="1"/>
  <c r="B3552" i="15"/>
  <c r="V3551" i="15"/>
  <c r="U3551" i="15"/>
  <c r="Y3551" i="15"/>
  <c r="J3551" i="15"/>
  <c r="E3551" i="15"/>
  <c r="F3551" i="15" s="1"/>
  <c r="G3551" i="15" s="1"/>
  <c r="C3551" i="15" s="1"/>
  <c r="D3551" i="15" s="1"/>
  <c r="H3551" i="15" s="1"/>
  <c r="AF3551" i="15" s="1"/>
  <c r="E385" i="11"/>
  <c r="I3551" i="15"/>
  <c r="N3551" i="15"/>
  <c r="O3551" i="15" s="1"/>
  <c r="P3551" i="15" s="1"/>
  <c r="L3551" i="15"/>
  <c r="S3551" i="15"/>
  <c r="Q3550" i="15"/>
  <c r="R3550" i="15" s="1"/>
  <c r="T3550" i="15" s="1"/>
  <c r="AB3550" i="15" s="1"/>
  <c r="K3550" i="15"/>
  <c r="M3550" i="15" s="1"/>
  <c r="AG3548" i="15"/>
  <c r="AH3548" i="15" s="1"/>
  <c r="AG3549" i="15" l="1"/>
  <c r="AC3550" i="15"/>
  <c r="AD3550" i="15" s="1"/>
  <c r="AG3550" i="15" s="1"/>
  <c r="Z3550" i="15"/>
  <c r="AJ3548" i="15"/>
  <c r="D388" i="11" s="1"/>
  <c r="AI3548" i="15"/>
  <c r="C388" i="11" s="1"/>
  <c r="K3551" i="15"/>
  <c r="M3551" i="15" s="1"/>
  <c r="W3551" i="15"/>
  <c r="X3551" i="15" s="1"/>
  <c r="B3553" i="15"/>
  <c r="V3552" i="15"/>
  <c r="U3552" i="15"/>
  <c r="Y3552" i="15"/>
  <c r="J3552" i="15"/>
  <c r="E3552" i="15"/>
  <c r="F3552" i="15" s="1"/>
  <c r="G3552" i="15" s="1"/>
  <c r="C3552" i="15" s="1"/>
  <c r="D3552" i="15" s="1"/>
  <c r="H3552" i="15" s="1"/>
  <c r="AF3552" i="15" s="1"/>
  <c r="E384" i="11"/>
  <c r="I3552" i="15"/>
  <c r="N3552" i="15"/>
  <c r="O3552" i="15" s="1"/>
  <c r="P3552" i="15" s="1"/>
  <c r="L3552" i="15"/>
  <c r="S3552" i="15"/>
  <c r="Q3551" i="15"/>
  <c r="R3551" i="15" s="1"/>
  <c r="T3551" i="15" s="1"/>
  <c r="AB3551" i="15" s="1"/>
  <c r="AH3549" i="15"/>
  <c r="AE3550" i="15" l="1"/>
  <c r="AH3550" i="15" s="1"/>
  <c r="AJ3550" i="15" s="1"/>
  <c r="D386" i="11" s="1"/>
  <c r="AC3551" i="15"/>
  <c r="AD3551" i="15" s="1"/>
  <c r="W3552" i="15"/>
  <c r="X3552" i="15" s="1"/>
  <c r="Z3552" i="15" s="1"/>
  <c r="AI3549" i="15"/>
  <c r="C387" i="11" s="1"/>
  <c r="AJ3549" i="15"/>
  <c r="D387" i="11" s="1"/>
  <c r="B3554" i="15"/>
  <c r="V3553" i="15"/>
  <c r="U3553" i="15"/>
  <c r="Y3553" i="15"/>
  <c r="J3553" i="15"/>
  <c r="E3553" i="15"/>
  <c r="F3553" i="15" s="1"/>
  <c r="G3553" i="15" s="1"/>
  <c r="C3553" i="15" s="1"/>
  <c r="D3553" i="15" s="1"/>
  <c r="H3553" i="15" s="1"/>
  <c r="AF3553" i="15" s="1"/>
  <c r="E383" i="11"/>
  <c r="I3553" i="15"/>
  <c r="N3553" i="15"/>
  <c r="O3553" i="15" s="1"/>
  <c r="P3553" i="15" s="1"/>
  <c r="L3553" i="15"/>
  <c r="S3553" i="15"/>
  <c r="AA3551" i="15"/>
  <c r="Z3551" i="15"/>
  <c r="Q3552" i="15"/>
  <c r="R3552" i="15" s="1"/>
  <c r="T3552" i="15" s="1"/>
  <c r="AB3552" i="15" s="1"/>
  <c r="K3552" i="15"/>
  <c r="M3552" i="15" s="1"/>
  <c r="AI3550" i="15" l="1"/>
  <c r="C386" i="11" s="1"/>
  <c r="AC3552" i="15"/>
  <c r="AD3552" i="15" s="1"/>
  <c r="AE3551" i="15"/>
  <c r="W3553" i="15"/>
  <c r="X3553" i="15" s="1"/>
  <c r="Z3553" i="15" s="1"/>
  <c r="AA3552" i="15"/>
  <c r="Q3553" i="15"/>
  <c r="R3553" i="15" s="1"/>
  <c r="T3553" i="15" s="1"/>
  <c r="AB3553" i="15" s="1"/>
  <c r="B3555" i="15"/>
  <c r="V3554" i="15"/>
  <c r="U3554" i="15"/>
  <c r="Y3554" i="15"/>
  <c r="J3554" i="15"/>
  <c r="E3554" i="15"/>
  <c r="F3554" i="15" s="1"/>
  <c r="G3554" i="15" s="1"/>
  <c r="C3554" i="15" s="1"/>
  <c r="D3554" i="15" s="1"/>
  <c r="H3554" i="15" s="1"/>
  <c r="AF3554" i="15" s="1"/>
  <c r="E382" i="11"/>
  <c r="I3554" i="15"/>
  <c r="N3554" i="15"/>
  <c r="O3554" i="15" s="1"/>
  <c r="P3554" i="15" s="1"/>
  <c r="L3554" i="15"/>
  <c r="S3554" i="15"/>
  <c r="K3553" i="15"/>
  <c r="M3553" i="15" s="1"/>
  <c r="AG3551" i="15"/>
  <c r="AH3551" i="15" s="1"/>
  <c r="AE3552" i="15" l="1"/>
  <c r="AA3553" i="15"/>
  <c r="W3554" i="15"/>
  <c r="X3554" i="15" s="1"/>
  <c r="Z3554" i="15" s="1"/>
  <c r="AG3552" i="15"/>
  <c r="AH3552" i="15" s="1"/>
  <c r="K3554" i="15"/>
  <c r="M3554" i="15" s="1"/>
  <c r="AI3551" i="15"/>
  <c r="C385" i="11" s="1"/>
  <c r="AJ3551" i="15"/>
  <c r="D385" i="11" s="1"/>
  <c r="B3556" i="15"/>
  <c r="V3555" i="15"/>
  <c r="U3555" i="15"/>
  <c r="Y3555" i="15"/>
  <c r="J3555" i="15"/>
  <c r="E3555" i="15"/>
  <c r="F3555" i="15" s="1"/>
  <c r="G3555" i="15" s="1"/>
  <c r="C3555" i="15" s="1"/>
  <c r="D3555" i="15" s="1"/>
  <c r="H3555" i="15" s="1"/>
  <c r="AF3555" i="15" s="1"/>
  <c r="E381" i="11"/>
  <c r="I3555" i="15"/>
  <c r="N3555" i="15"/>
  <c r="O3555" i="15" s="1"/>
  <c r="P3555" i="15" s="1"/>
  <c r="L3555" i="15"/>
  <c r="S3555" i="15"/>
  <c r="AC3553" i="15"/>
  <c r="AD3553" i="15" s="1"/>
  <c r="Q3554" i="15"/>
  <c r="R3554" i="15" s="1"/>
  <c r="T3554" i="15" s="1"/>
  <c r="AB3554" i="15" s="1"/>
  <c r="AC3554" i="15" l="1"/>
  <c r="AD3554" i="15" s="1"/>
  <c r="AE3553" i="15"/>
  <c r="AJ3552" i="15"/>
  <c r="D384" i="11" s="1"/>
  <c r="AI3552" i="15"/>
  <c r="C384" i="11" s="1"/>
  <c r="W3555" i="15"/>
  <c r="X3555" i="15" s="1"/>
  <c r="AA3555" i="15" s="1"/>
  <c r="AA3554" i="15"/>
  <c r="Q3555" i="15"/>
  <c r="R3555" i="15" s="1"/>
  <c r="T3555" i="15" s="1"/>
  <c r="AB3555" i="15" s="1"/>
  <c r="B3557" i="15"/>
  <c r="V3556" i="15"/>
  <c r="U3556" i="15"/>
  <c r="Y3556" i="15"/>
  <c r="J3556" i="15"/>
  <c r="E3556" i="15"/>
  <c r="F3556" i="15" s="1"/>
  <c r="G3556" i="15" s="1"/>
  <c r="C3556" i="15" s="1"/>
  <c r="D3556" i="15" s="1"/>
  <c r="H3556" i="15" s="1"/>
  <c r="AF3556" i="15" s="1"/>
  <c r="E380" i="11"/>
  <c r="I3556" i="15"/>
  <c r="N3556" i="15"/>
  <c r="O3556" i="15" s="1"/>
  <c r="P3556" i="15" s="1"/>
  <c r="L3556" i="15"/>
  <c r="S3556" i="15"/>
  <c r="AG3553" i="15"/>
  <c r="AH3553" i="15" s="1"/>
  <c r="K3555" i="15"/>
  <c r="M3555" i="15" s="1"/>
  <c r="AE3554" i="15" l="1"/>
  <c r="Z3555" i="15"/>
  <c r="AG3554" i="15"/>
  <c r="AH3554" i="15" s="1"/>
  <c r="W3556" i="15"/>
  <c r="X3556" i="15" s="1"/>
  <c r="Z3556" i="15" s="1"/>
  <c r="Q3556" i="15"/>
  <c r="R3556" i="15" s="1"/>
  <c r="T3556" i="15" s="1"/>
  <c r="AB3556" i="15" s="1"/>
  <c r="AI3553" i="15"/>
  <c r="C383" i="11" s="1"/>
  <c r="AJ3553" i="15"/>
  <c r="D383" i="11" s="1"/>
  <c r="K3556" i="15"/>
  <c r="M3556" i="15" s="1"/>
  <c r="AC3555" i="15"/>
  <c r="AD3555" i="15" s="1"/>
  <c r="B3558" i="15"/>
  <c r="V3557" i="15"/>
  <c r="U3557" i="15"/>
  <c r="Y3557" i="15"/>
  <c r="J3557" i="15"/>
  <c r="E3557" i="15"/>
  <c r="F3557" i="15" s="1"/>
  <c r="G3557" i="15" s="1"/>
  <c r="C3557" i="15" s="1"/>
  <c r="D3557" i="15" s="1"/>
  <c r="H3557" i="15" s="1"/>
  <c r="AF3557" i="15" s="1"/>
  <c r="E379" i="11"/>
  <c r="I3557" i="15"/>
  <c r="N3557" i="15"/>
  <c r="O3557" i="15" s="1"/>
  <c r="P3557" i="15" s="1"/>
  <c r="L3557" i="15"/>
  <c r="S3557" i="15"/>
  <c r="AJ3554" i="15" l="1"/>
  <c r="D382" i="11" s="1"/>
  <c r="AI3554" i="15"/>
  <c r="C382" i="11" s="1"/>
  <c r="AA3556" i="15"/>
  <c r="Q3557" i="15"/>
  <c r="R3557" i="15" s="1"/>
  <c r="T3557" i="15" s="1"/>
  <c r="AB3557" i="15" s="1"/>
  <c r="AC3556" i="15"/>
  <c r="AD3556" i="15" s="1"/>
  <c r="AG3555" i="15"/>
  <c r="AE3555" i="15"/>
  <c r="B3559" i="15"/>
  <c r="V3558" i="15"/>
  <c r="U3558" i="15"/>
  <c r="Y3558" i="15"/>
  <c r="J3558" i="15"/>
  <c r="E3558" i="15"/>
  <c r="F3558" i="15" s="1"/>
  <c r="G3558" i="15" s="1"/>
  <c r="C3558" i="15" s="1"/>
  <c r="D3558" i="15" s="1"/>
  <c r="H3558" i="15" s="1"/>
  <c r="AF3558" i="15" s="1"/>
  <c r="E378" i="11"/>
  <c r="I3558" i="15"/>
  <c r="N3558" i="15"/>
  <c r="O3558" i="15" s="1"/>
  <c r="P3558" i="15" s="1"/>
  <c r="L3558" i="15"/>
  <c r="S3558" i="15"/>
  <c r="K3557" i="15"/>
  <c r="M3557" i="15" s="1"/>
  <c r="W3557" i="15"/>
  <c r="X3557" i="15" s="1"/>
  <c r="AH3555" i="15" l="1"/>
  <c r="AJ3555" i="15" s="1"/>
  <c r="D381" i="11" s="1"/>
  <c r="W3558" i="15"/>
  <c r="X3558" i="15" s="1"/>
  <c r="Z3558" i="15" s="1"/>
  <c r="Q3558" i="15"/>
  <c r="R3558" i="15" s="1"/>
  <c r="T3558" i="15" s="1"/>
  <c r="AB3558" i="15" s="1"/>
  <c r="AC3557" i="15"/>
  <c r="AD3557" i="15" s="1"/>
  <c r="AA3557" i="15"/>
  <c r="Z3557" i="15"/>
  <c r="K3558" i="15"/>
  <c r="M3558" i="15" s="1"/>
  <c r="B3560" i="15"/>
  <c r="V3559" i="15"/>
  <c r="U3559" i="15"/>
  <c r="Y3559" i="15"/>
  <c r="J3559" i="15"/>
  <c r="E3559" i="15"/>
  <c r="F3559" i="15" s="1"/>
  <c r="G3559" i="15" s="1"/>
  <c r="C3559" i="15" s="1"/>
  <c r="D3559" i="15" s="1"/>
  <c r="H3559" i="15" s="1"/>
  <c r="AF3559" i="15" s="1"/>
  <c r="E377" i="11"/>
  <c r="I3559" i="15"/>
  <c r="N3559" i="15"/>
  <c r="O3559" i="15" s="1"/>
  <c r="P3559" i="15" s="1"/>
  <c r="L3559" i="15"/>
  <c r="S3559" i="15"/>
  <c r="AE3556" i="15"/>
  <c r="AG3556" i="15"/>
  <c r="AI3555" i="15" l="1"/>
  <c r="C381" i="11" s="1"/>
  <c r="AA3558" i="15"/>
  <c r="W3559" i="15"/>
  <c r="X3559" i="15" s="1"/>
  <c r="AA3559" i="15" s="1"/>
  <c r="AG3557" i="15"/>
  <c r="AC3558" i="15"/>
  <c r="AD3558" i="15" s="1"/>
  <c r="AH3556" i="15"/>
  <c r="AJ3556" i="15" s="1"/>
  <c r="D380" i="11" s="1"/>
  <c r="B3561" i="15"/>
  <c r="V3560" i="15"/>
  <c r="U3560" i="15"/>
  <c r="Y3560" i="15"/>
  <c r="J3560" i="15"/>
  <c r="E3560" i="15"/>
  <c r="F3560" i="15" s="1"/>
  <c r="G3560" i="15" s="1"/>
  <c r="C3560" i="15" s="1"/>
  <c r="D3560" i="15" s="1"/>
  <c r="H3560" i="15" s="1"/>
  <c r="AF3560" i="15" s="1"/>
  <c r="E376" i="11"/>
  <c r="I3560" i="15"/>
  <c r="N3560" i="15"/>
  <c r="O3560" i="15" s="1"/>
  <c r="P3560" i="15" s="1"/>
  <c r="L3560" i="15"/>
  <c r="S3560" i="15"/>
  <c r="Q3559" i="15"/>
  <c r="R3559" i="15" s="1"/>
  <c r="T3559" i="15" s="1"/>
  <c r="AB3559" i="15" s="1"/>
  <c r="K3559" i="15"/>
  <c r="M3559" i="15" s="1"/>
  <c r="AE3557" i="15"/>
  <c r="AH3557" i="15" s="1"/>
  <c r="AC3559" i="15" l="1"/>
  <c r="AD3559" i="15" s="1"/>
  <c r="AG3559" i="15" s="1"/>
  <c r="W3560" i="15"/>
  <c r="X3560" i="15" s="1"/>
  <c r="Z3560" i="15" s="1"/>
  <c r="Z3559" i="15"/>
  <c r="AE3558" i="15"/>
  <c r="AG3558" i="15"/>
  <c r="AH3558" i="15" s="1"/>
  <c r="AJ3558" i="15" s="1"/>
  <c r="D378" i="11" s="1"/>
  <c r="AI3556" i="15"/>
  <c r="C380" i="11" s="1"/>
  <c r="K3560" i="15"/>
  <c r="M3560" i="15" s="1"/>
  <c r="AJ3557" i="15"/>
  <c r="D379" i="11" s="1"/>
  <c r="AI3557" i="15"/>
  <c r="C379" i="11" s="1"/>
  <c r="Q3560" i="15"/>
  <c r="R3560" i="15" s="1"/>
  <c r="T3560" i="15" s="1"/>
  <c r="AB3560" i="15" s="1"/>
  <c r="B3562" i="15"/>
  <c r="V3561" i="15"/>
  <c r="U3561" i="15"/>
  <c r="Y3561" i="15"/>
  <c r="J3561" i="15"/>
  <c r="E3561" i="15"/>
  <c r="F3561" i="15" s="1"/>
  <c r="G3561" i="15" s="1"/>
  <c r="C3561" i="15" s="1"/>
  <c r="D3561" i="15" s="1"/>
  <c r="H3561" i="15" s="1"/>
  <c r="AF3561" i="15" s="1"/>
  <c r="E375" i="11"/>
  <c r="I3561" i="15"/>
  <c r="N3561" i="15"/>
  <c r="O3561" i="15" s="1"/>
  <c r="P3561" i="15" s="1"/>
  <c r="L3561" i="15"/>
  <c r="S3561" i="15"/>
  <c r="AE3559" i="15" l="1"/>
  <c r="AH3559" i="15" s="1"/>
  <c r="AI3559" i="15" s="1"/>
  <c r="C377" i="11" s="1"/>
  <c r="AC3560" i="15"/>
  <c r="AD3560" i="15" s="1"/>
  <c r="W3561" i="15"/>
  <c r="X3561" i="15" s="1"/>
  <c r="Z3561" i="15" s="1"/>
  <c r="AA3560" i="15"/>
  <c r="AI3558" i="15"/>
  <c r="C378" i="11" s="1"/>
  <c r="K3561" i="15"/>
  <c r="M3561" i="15" s="1"/>
  <c r="B3563" i="15"/>
  <c r="V3562" i="15"/>
  <c r="U3562" i="15"/>
  <c r="Y3562" i="15"/>
  <c r="J3562" i="15"/>
  <c r="E3562" i="15"/>
  <c r="F3562" i="15" s="1"/>
  <c r="G3562" i="15" s="1"/>
  <c r="C3562" i="15" s="1"/>
  <c r="D3562" i="15" s="1"/>
  <c r="H3562" i="15" s="1"/>
  <c r="AF3562" i="15" s="1"/>
  <c r="E374" i="11"/>
  <c r="I3562" i="15"/>
  <c r="N3562" i="15"/>
  <c r="O3562" i="15" s="1"/>
  <c r="P3562" i="15" s="1"/>
  <c r="L3562" i="15"/>
  <c r="S3562" i="15"/>
  <c r="Q3561" i="15"/>
  <c r="R3561" i="15" s="1"/>
  <c r="T3561" i="15" s="1"/>
  <c r="AB3561" i="15" s="1"/>
  <c r="AJ3559" i="15" l="1"/>
  <c r="D377" i="11" s="1"/>
  <c r="AG3560" i="15"/>
  <c r="AC3561" i="15"/>
  <c r="AD3561" i="15" s="1"/>
  <c r="AA3561" i="15"/>
  <c r="W3562" i="15"/>
  <c r="X3562" i="15" s="1"/>
  <c r="AA3562" i="15" s="1"/>
  <c r="AE3560" i="15"/>
  <c r="AH3560" i="15" s="1"/>
  <c r="AJ3560" i="15" s="1"/>
  <c r="D376" i="11" s="1"/>
  <c r="B3564" i="15"/>
  <c r="V3563" i="15"/>
  <c r="U3563" i="15"/>
  <c r="Y3563" i="15"/>
  <c r="J3563" i="15"/>
  <c r="E3563" i="15"/>
  <c r="F3563" i="15" s="1"/>
  <c r="G3563" i="15" s="1"/>
  <c r="C3563" i="15" s="1"/>
  <c r="D3563" i="15" s="1"/>
  <c r="H3563" i="15" s="1"/>
  <c r="AF3563" i="15" s="1"/>
  <c r="E373" i="11"/>
  <c r="I3563" i="15"/>
  <c r="N3563" i="15"/>
  <c r="O3563" i="15" s="1"/>
  <c r="P3563" i="15" s="1"/>
  <c r="L3563" i="15"/>
  <c r="S3563" i="15"/>
  <c r="K3562" i="15"/>
  <c r="M3562" i="15" s="1"/>
  <c r="Q3562" i="15"/>
  <c r="R3562" i="15" s="1"/>
  <c r="T3562" i="15" s="1"/>
  <c r="AB3562" i="15" s="1"/>
  <c r="AC3562" i="15" s="1"/>
  <c r="AD3562" i="15" s="1"/>
  <c r="AE3561" i="15" l="1"/>
  <c r="W3563" i="15"/>
  <c r="X3563" i="15" s="1"/>
  <c r="AA3563" i="15" s="1"/>
  <c r="AI3560" i="15"/>
  <c r="C376" i="11" s="1"/>
  <c r="AG3561" i="15"/>
  <c r="AH3561" i="15" s="1"/>
  <c r="Z3562" i="15"/>
  <c r="AG3562" i="15"/>
  <c r="AE3562" i="15"/>
  <c r="K3563" i="15"/>
  <c r="M3563" i="15" s="1"/>
  <c r="B3565" i="15"/>
  <c r="V3564" i="15"/>
  <c r="U3564" i="15"/>
  <c r="Y3564" i="15"/>
  <c r="J3564" i="15"/>
  <c r="E3564" i="15"/>
  <c r="F3564" i="15" s="1"/>
  <c r="G3564" i="15" s="1"/>
  <c r="C3564" i="15" s="1"/>
  <c r="D3564" i="15" s="1"/>
  <c r="H3564" i="15" s="1"/>
  <c r="AF3564" i="15" s="1"/>
  <c r="E372" i="11"/>
  <c r="I3564" i="15"/>
  <c r="N3564" i="15"/>
  <c r="O3564" i="15" s="1"/>
  <c r="P3564" i="15" s="1"/>
  <c r="L3564" i="15"/>
  <c r="S3564" i="15"/>
  <c r="Q3563" i="15"/>
  <c r="R3563" i="15" s="1"/>
  <c r="T3563" i="15" s="1"/>
  <c r="AB3563" i="15" s="1"/>
  <c r="AC3563" i="15" l="1"/>
  <c r="AD3563" i="15" s="1"/>
  <c r="AG3563" i="15" s="1"/>
  <c r="AH3562" i="15"/>
  <c r="AJ3562" i="15" s="1"/>
  <c r="D374" i="11" s="1"/>
  <c r="W3564" i="15"/>
  <c r="X3564" i="15" s="1"/>
  <c r="AA3564" i="15" s="1"/>
  <c r="Z3563" i="15"/>
  <c r="Q3564" i="15"/>
  <c r="R3564" i="15" s="1"/>
  <c r="T3564" i="15" s="1"/>
  <c r="AB3564" i="15" s="1"/>
  <c r="AJ3561" i="15"/>
  <c r="D375" i="11" s="1"/>
  <c r="AI3561" i="15"/>
  <c r="C375" i="11" s="1"/>
  <c r="B3566" i="15"/>
  <c r="V3565" i="15"/>
  <c r="U3565" i="15"/>
  <c r="Y3565" i="15"/>
  <c r="J3565" i="15"/>
  <c r="E3565" i="15"/>
  <c r="F3565" i="15" s="1"/>
  <c r="G3565" i="15" s="1"/>
  <c r="C3565" i="15" s="1"/>
  <c r="D3565" i="15" s="1"/>
  <c r="H3565" i="15" s="1"/>
  <c r="AF3565" i="15" s="1"/>
  <c r="E371" i="11"/>
  <c r="I3565" i="15"/>
  <c r="N3565" i="15"/>
  <c r="O3565" i="15" s="1"/>
  <c r="P3565" i="15" s="1"/>
  <c r="L3565" i="15"/>
  <c r="S3565" i="15"/>
  <c r="K3564" i="15"/>
  <c r="M3564" i="15" s="1"/>
  <c r="AE3563" i="15" l="1"/>
  <c r="AH3563" i="15" s="1"/>
  <c r="AI3562" i="15"/>
  <c r="C374" i="11" s="1"/>
  <c r="Z3564" i="15"/>
  <c r="W3565" i="15"/>
  <c r="X3565" i="15" s="1"/>
  <c r="AA3565" i="15" s="1"/>
  <c r="B3567" i="15"/>
  <c r="V3566" i="15"/>
  <c r="U3566" i="15"/>
  <c r="Y3566" i="15"/>
  <c r="J3566" i="15"/>
  <c r="E3566" i="15"/>
  <c r="F3566" i="15" s="1"/>
  <c r="G3566" i="15" s="1"/>
  <c r="C3566" i="15" s="1"/>
  <c r="D3566" i="15" s="1"/>
  <c r="H3566" i="15" s="1"/>
  <c r="AF3566" i="15" s="1"/>
  <c r="E370" i="11"/>
  <c r="I3566" i="15"/>
  <c r="N3566" i="15"/>
  <c r="O3566" i="15" s="1"/>
  <c r="P3566" i="15" s="1"/>
  <c r="L3566" i="15"/>
  <c r="S3566" i="15"/>
  <c r="AC3564" i="15"/>
  <c r="AD3564" i="15" s="1"/>
  <c r="Q3565" i="15"/>
  <c r="R3565" i="15" s="1"/>
  <c r="T3565" i="15" s="1"/>
  <c r="AB3565" i="15" s="1"/>
  <c r="K3565" i="15"/>
  <c r="M3565" i="15" s="1"/>
  <c r="AJ3563" i="15" l="1"/>
  <c r="D373" i="11" s="1"/>
  <c r="AI3563" i="15"/>
  <c r="C373" i="11" s="1"/>
  <c r="AC3565" i="15"/>
  <c r="AD3565" i="15" s="1"/>
  <c r="AG3565" i="15" s="1"/>
  <c r="W3566" i="15"/>
  <c r="X3566" i="15" s="1"/>
  <c r="Z3566" i="15" s="1"/>
  <c r="Z3565" i="15"/>
  <c r="Q3566" i="15"/>
  <c r="R3566" i="15" s="1"/>
  <c r="T3566" i="15" s="1"/>
  <c r="AB3566" i="15" s="1"/>
  <c r="AG3564" i="15"/>
  <c r="AH3564" i="15" s="1"/>
  <c r="AE3564" i="15"/>
  <c r="B3568" i="15"/>
  <c r="V3567" i="15"/>
  <c r="U3567" i="15"/>
  <c r="Y3567" i="15"/>
  <c r="J3567" i="15"/>
  <c r="E3567" i="15"/>
  <c r="F3567" i="15" s="1"/>
  <c r="G3567" i="15" s="1"/>
  <c r="C3567" i="15" s="1"/>
  <c r="D3567" i="15" s="1"/>
  <c r="H3567" i="15" s="1"/>
  <c r="AF3567" i="15" s="1"/>
  <c r="E369" i="11"/>
  <c r="I3567" i="15"/>
  <c r="N3567" i="15"/>
  <c r="O3567" i="15" s="1"/>
  <c r="P3567" i="15" s="1"/>
  <c r="L3567" i="15"/>
  <c r="S3567" i="15"/>
  <c r="K3566" i="15"/>
  <c r="M3566" i="15" s="1"/>
  <c r="AE3565" i="15" l="1"/>
  <c r="AH3565" i="15" s="1"/>
  <c r="AI3565" i="15" s="1"/>
  <c r="C371" i="11" s="1"/>
  <c r="AA3566" i="15"/>
  <c r="W3567" i="15"/>
  <c r="X3567" i="15" s="1"/>
  <c r="Z3567" i="15" s="1"/>
  <c r="B3569" i="15"/>
  <c r="V3568" i="15"/>
  <c r="U3568" i="15"/>
  <c r="Y3568" i="15"/>
  <c r="J3568" i="15"/>
  <c r="E3568" i="15"/>
  <c r="F3568" i="15" s="1"/>
  <c r="G3568" i="15" s="1"/>
  <c r="C3568" i="15" s="1"/>
  <c r="D3568" i="15" s="1"/>
  <c r="H3568" i="15" s="1"/>
  <c r="AF3568" i="15" s="1"/>
  <c r="E368" i="11"/>
  <c r="I3568" i="15"/>
  <c r="N3568" i="15"/>
  <c r="O3568" i="15" s="1"/>
  <c r="P3568" i="15" s="1"/>
  <c r="L3568" i="15"/>
  <c r="S3568" i="15"/>
  <c r="AC3566" i="15"/>
  <c r="AD3566" i="15" s="1"/>
  <c r="AG3566" i="15" s="1"/>
  <c r="Q3567" i="15"/>
  <c r="R3567" i="15" s="1"/>
  <c r="T3567" i="15" s="1"/>
  <c r="AB3567" i="15" s="1"/>
  <c r="AJ3564" i="15"/>
  <c r="D372" i="11" s="1"/>
  <c r="AI3564" i="15"/>
  <c r="C372" i="11" s="1"/>
  <c r="K3567" i="15"/>
  <c r="M3567" i="15" s="1"/>
  <c r="AC3567" i="15" l="1"/>
  <c r="AD3567" i="15" s="1"/>
  <c r="AJ3565" i="15"/>
  <c r="D371" i="11" s="1"/>
  <c r="K3568" i="15"/>
  <c r="M3568" i="15" s="1"/>
  <c r="AA3567" i="15"/>
  <c r="W3568" i="15"/>
  <c r="X3568" i="15" s="1"/>
  <c r="B3570" i="15"/>
  <c r="V3569" i="15"/>
  <c r="U3569" i="15"/>
  <c r="Y3569" i="15"/>
  <c r="J3569" i="15"/>
  <c r="E3569" i="15"/>
  <c r="F3569" i="15" s="1"/>
  <c r="G3569" i="15" s="1"/>
  <c r="C3569" i="15" s="1"/>
  <c r="D3569" i="15" s="1"/>
  <c r="H3569" i="15" s="1"/>
  <c r="AF3569" i="15" s="1"/>
  <c r="E367" i="11"/>
  <c r="I3569" i="15"/>
  <c r="N3569" i="15"/>
  <c r="O3569" i="15" s="1"/>
  <c r="P3569" i="15" s="1"/>
  <c r="L3569" i="15"/>
  <c r="S3569" i="15"/>
  <c r="AE3566" i="15"/>
  <c r="AH3566" i="15" s="1"/>
  <c r="Q3568" i="15"/>
  <c r="R3568" i="15" s="1"/>
  <c r="T3568" i="15" s="1"/>
  <c r="AB3568" i="15" s="1"/>
  <c r="AC3568" i="15" l="1"/>
  <c r="AD3568" i="15" s="1"/>
  <c r="AE3567" i="15"/>
  <c r="AG3567" i="15"/>
  <c r="AH3567" i="15" s="1"/>
  <c r="AI3567" i="15" s="1"/>
  <c r="C369" i="11" s="1"/>
  <c r="W3569" i="15"/>
  <c r="X3569" i="15" s="1"/>
  <c r="Z3569" i="15" s="1"/>
  <c r="AI3566" i="15"/>
  <c r="C370" i="11" s="1"/>
  <c r="AJ3566" i="15"/>
  <c r="D370" i="11" s="1"/>
  <c r="K3569" i="15"/>
  <c r="M3569" i="15" s="1"/>
  <c r="B3571" i="15"/>
  <c r="V3570" i="15"/>
  <c r="U3570" i="15"/>
  <c r="Y3570" i="15"/>
  <c r="J3570" i="15"/>
  <c r="E3570" i="15"/>
  <c r="F3570" i="15" s="1"/>
  <c r="G3570" i="15" s="1"/>
  <c r="C3570" i="15" s="1"/>
  <c r="D3570" i="15" s="1"/>
  <c r="H3570" i="15" s="1"/>
  <c r="AF3570" i="15" s="1"/>
  <c r="E366" i="11"/>
  <c r="I3570" i="15"/>
  <c r="N3570" i="15"/>
  <c r="O3570" i="15" s="1"/>
  <c r="P3570" i="15" s="1"/>
  <c r="L3570" i="15"/>
  <c r="S3570" i="15"/>
  <c r="Q3569" i="15"/>
  <c r="R3569" i="15" s="1"/>
  <c r="T3569" i="15" s="1"/>
  <c r="AB3569" i="15" s="1"/>
  <c r="Z3568" i="15"/>
  <c r="AA3568" i="15"/>
  <c r="AC3569" i="15" l="1"/>
  <c r="AD3569" i="15" s="1"/>
  <c r="AG3568" i="15"/>
  <c r="AA3569" i="15"/>
  <c r="W3570" i="15"/>
  <c r="X3570" i="15" s="1"/>
  <c r="AA3570" i="15" s="1"/>
  <c r="AJ3567" i="15"/>
  <c r="D369" i="11" s="1"/>
  <c r="Q3570" i="15"/>
  <c r="R3570" i="15" s="1"/>
  <c r="T3570" i="15" s="1"/>
  <c r="AB3570" i="15" s="1"/>
  <c r="B3572" i="15"/>
  <c r="V3571" i="15"/>
  <c r="U3571" i="15"/>
  <c r="Y3571" i="15"/>
  <c r="J3571" i="15"/>
  <c r="E3571" i="15"/>
  <c r="F3571" i="15" s="1"/>
  <c r="G3571" i="15" s="1"/>
  <c r="C3571" i="15" s="1"/>
  <c r="D3571" i="15" s="1"/>
  <c r="H3571" i="15" s="1"/>
  <c r="AF3571" i="15" s="1"/>
  <c r="E365" i="11"/>
  <c r="I3571" i="15"/>
  <c r="N3571" i="15"/>
  <c r="O3571" i="15" s="1"/>
  <c r="P3571" i="15" s="1"/>
  <c r="L3571" i="15"/>
  <c r="S3571" i="15"/>
  <c r="K3570" i="15"/>
  <c r="M3570" i="15" s="1"/>
  <c r="AE3568" i="15"/>
  <c r="AH3568" i="15" s="1"/>
  <c r="AE3569" i="15" l="1"/>
  <c r="AG3569" i="15"/>
  <c r="AH3569" i="15" s="1"/>
  <c r="AI3569" i="15" s="1"/>
  <c r="C367" i="11" s="1"/>
  <c r="Z3570" i="15"/>
  <c r="K3571" i="15"/>
  <c r="W3571" i="15"/>
  <c r="X3571" i="15" s="1"/>
  <c r="B3573" i="15"/>
  <c r="V3572" i="15"/>
  <c r="U3572" i="15"/>
  <c r="Y3572" i="15"/>
  <c r="J3572" i="15"/>
  <c r="E3572" i="15"/>
  <c r="F3572" i="15" s="1"/>
  <c r="G3572" i="15" s="1"/>
  <c r="C3572" i="15" s="1"/>
  <c r="D3572" i="15" s="1"/>
  <c r="H3572" i="15" s="1"/>
  <c r="AF3572" i="15" s="1"/>
  <c r="E364" i="11"/>
  <c r="I3572" i="15"/>
  <c r="N3572" i="15"/>
  <c r="O3572" i="15" s="1"/>
  <c r="P3572" i="15" s="1"/>
  <c r="L3572" i="15"/>
  <c r="S3572" i="15"/>
  <c r="AJ3568" i="15"/>
  <c r="D368" i="11" s="1"/>
  <c r="AI3568" i="15"/>
  <c r="C368" i="11" s="1"/>
  <c r="AC3570" i="15"/>
  <c r="AD3570" i="15" s="1"/>
  <c r="AE3570" i="15" s="1"/>
  <c r="M3571" i="15"/>
  <c r="Q3571" i="15"/>
  <c r="R3571" i="15" s="1"/>
  <c r="T3571" i="15" s="1"/>
  <c r="AB3571" i="15" s="1"/>
  <c r="W3572" i="15" l="1"/>
  <c r="X3572" i="15" s="1"/>
  <c r="Z3572" i="15" s="1"/>
  <c r="AJ3569" i="15"/>
  <c r="D367" i="11" s="1"/>
  <c r="Q3572" i="15"/>
  <c r="R3572" i="15" s="1"/>
  <c r="T3572" i="15" s="1"/>
  <c r="AB3572" i="15" s="1"/>
  <c r="AC3571" i="15"/>
  <c r="AD3571" i="15" s="1"/>
  <c r="K3572" i="15"/>
  <c r="M3572" i="15" s="1"/>
  <c r="B3574" i="15"/>
  <c r="V3573" i="15"/>
  <c r="U3573" i="15"/>
  <c r="Y3573" i="15"/>
  <c r="J3573" i="15"/>
  <c r="E3573" i="15"/>
  <c r="F3573" i="15" s="1"/>
  <c r="G3573" i="15" s="1"/>
  <c r="C3573" i="15" s="1"/>
  <c r="D3573" i="15" s="1"/>
  <c r="H3573" i="15" s="1"/>
  <c r="AF3573" i="15" s="1"/>
  <c r="E363" i="11"/>
  <c r="I3573" i="15"/>
  <c r="N3573" i="15"/>
  <c r="O3573" i="15" s="1"/>
  <c r="P3573" i="15" s="1"/>
  <c r="L3573" i="15"/>
  <c r="S3573" i="15"/>
  <c r="Z3571" i="15"/>
  <c r="AA3571" i="15"/>
  <c r="AG3570" i="15"/>
  <c r="AH3570" i="15" s="1"/>
  <c r="AA3572" i="15" l="1"/>
  <c r="W3573" i="15"/>
  <c r="X3573" i="15" s="1"/>
  <c r="AA3573" i="15" s="1"/>
  <c r="AG3571" i="15"/>
  <c r="AI3570" i="15"/>
  <c r="C366" i="11" s="1"/>
  <c r="AJ3570" i="15"/>
  <c r="D366" i="11" s="1"/>
  <c r="B3575" i="15"/>
  <c r="V3574" i="15"/>
  <c r="U3574" i="15"/>
  <c r="Y3574" i="15"/>
  <c r="J3574" i="15"/>
  <c r="E3574" i="15"/>
  <c r="F3574" i="15" s="1"/>
  <c r="G3574" i="15" s="1"/>
  <c r="C3574" i="15" s="1"/>
  <c r="D3574" i="15" s="1"/>
  <c r="H3574" i="15" s="1"/>
  <c r="AF3574" i="15" s="1"/>
  <c r="E362" i="11"/>
  <c r="I3574" i="15"/>
  <c r="N3574" i="15"/>
  <c r="O3574" i="15" s="1"/>
  <c r="P3574" i="15" s="1"/>
  <c r="L3574" i="15"/>
  <c r="S3574" i="15"/>
  <c r="AC3572" i="15"/>
  <c r="AD3572" i="15" s="1"/>
  <c r="AG3572" i="15" s="1"/>
  <c r="Q3573" i="15"/>
  <c r="R3573" i="15" s="1"/>
  <c r="T3573" i="15" s="1"/>
  <c r="AB3573" i="15" s="1"/>
  <c r="K3573" i="15"/>
  <c r="M3573" i="15" s="1"/>
  <c r="AE3571" i="15"/>
  <c r="AH3571" i="15" s="1"/>
  <c r="AC3573" i="15" l="1"/>
  <c r="AD3573" i="15" s="1"/>
  <c r="AE3573" i="15" s="1"/>
  <c r="K3574" i="15"/>
  <c r="M3574" i="15" s="1"/>
  <c r="Z3573" i="15"/>
  <c r="W3574" i="15"/>
  <c r="X3574" i="15" s="1"/>
  <c r="B3576" i="15"/>
  <c r="V3575" i="15"/>
  <c r="U3575" i="15"/>
  <c r="Y3575" i="15"/>
  <c r="J3575" i="15"/>
  <c r="E3575" i="15"/>
  <c r="F3575" i="15" s="1"/>
  <c r="G3575" i="15" s="1"/>
  <c r="C3575" i="15" s="1"/>
  <c r="D3575" i="15" s="1"/>
  <c r="H3575" i="15" s="1"/>
  <c r="AF3575" i="15" s="1"/>
  <c r="E361" i="11"/>
  <c r="I3575" i="15"/>
  <c r="N3575" i="15"/>
  <c r="O3575" i="15" s="1"/>
  <c r="P3575" i="15" s="1"/>
  <c r="L3575" i="15"/>
  <c r="S3575" i="15"/>
  <c r="AJ3571" i="15"/>
  <c r="D365" i="11" s="1"/>
  <c r="AI3571" i="15"/>
  <c r="C365" i="11" s="1"/>
  <c r="AE3572" i="15"/>
  <c r="AH3572" i="15" s="1"/>
  <c r="Q3574" i="15"/>
  <c r="R3574" i="15" s="1"/>
  <c r="T3574" i="15" s="1"/>
  <c r="AB3574" i="15" s="1"/>
  <c r="AC3574" i="15" l="1"/>
  <c r="AD3574" i="15" s="1"/>
  <c r="K3575" i="15"/>
  <c r="M3575" i="15" s="1"/>
  <c r="AG3573" i="15"/>
  <c r="AH3573" i="15" s="1"/>
  <c r="AI3573" i="15" s="1"/>
  <c r="C363" i="11" s="1"/>
  <c r="W3575" i="15"/>
  <c r="X3575" i="15" s="1"/>
  <c r="Z3575" i="15" s="1"/>
  <c r="Q3575" i="15"/>
  <c r="AI3572" i="15"/>
  <c r="C364" i="11" s="1"/>
  <c r="AJ3572" i="15"/>
  <c r="D364" i="11" s="1"/>
  <c r="B3577" i="15"/>
  <c r="V3576" i="15"/>
  <c r="U3576" i="15"/>
  <c r="J3576" i="15"/>
  <c r="Y3576" i="15"/>
  <c r="E3576" i="15"/>
  <c r="F3576" i="15" s="1"/>
  <c r="G3576" i="15" s="1"/>
  <c r="C3576" i="15" s="1"/>
  <c r="D3576" i="15" s="1"/>
  <c r="H3576" i="15" s="1"/>
  <c r="AF3576" i="15" s="1"/>
  <c r="E360" i="11"/>
  <c r="I3576" i="15"/>
  <c r="N3576" i="15"/>
  <c r="O3576" i="15" s="1"/>
  <c r="P3576" i="15" s="1"/>
  <c r="L3576" i="15"/>
  <c r="S3576" i="15"/>
  <c r="AA3574" i="15"/>
  <c r="Z3574" i="15"/>
  <c r="R3575" i="15"/>
  <c r="T3575" i="15" s="1"/>
  <c r="AB3575" i="15" s="1"/>
  <c r="AE3574" i="15" l="1"/>
  <c r="AJ3573" i="15"/>
  <c r="D363" i="11" s="1"/>
  <c r="AC3575" i="15"/>
  <c r="AD3575" i="15" s="1"/>
  <c r="AA3575" i="15"/>
  <c r="W3576" i="15"/>
  <c r="X3576" i="15" s="1"/>
  <c r="Z3576" i="15" s="1"/>
  <c r="B3578" i="15"/>
  <c r="V3577" i="15"/>
  <c r="U3577" i="15"/>
  <c r="Y3577" i="15"/>
  <c r="J3577" i="15"/>
  <c r="E3577" i="15"/>
  <c r="F3577" i="15" s="1"/>
  <c r="G3577" i="15" s="1"/>
  <c r="C3577" i="15" s="1"/>
  <c r="D3577" i="15" s="1"/>
  <c r="H3577" i="15" s="1"/>
  <c r="AF3577" i="15" s="1"/>
  <c r="E359" i="11"/>
  <c r="I3577" i="15"/>
  <c r="N3577" i="15"/>
  <c r="O3577" i="15" s="1"/>
  <c r="P3577" i="15" s="1"/>
  <c r="L3577" i="15"/>
  <c r="S3577" i="15"/>
  <c r="Q3576" i="15"/>
  <c r="R3576" i="15" s="1"/>
  <c r="T3576" i="15" s="1"/>
  <c r="AB3576" i="15" s="1"/>
  <c r="K3576" i="15"/>
  <c r="M3576" i="15" s="1"/>
  <c r="AG3574" i="15"/>
  <c r="AH3574" i="15" s="1"/>
  <c r="AG3575" i="15" l="1"/>
  <c r="AE3575" i="15"/>
  <c r="AH3575" i="15" s="1"/>
  <c r="AI3575" i="15" s="1"/>
  <c r="C361" i="11" s="1"/>
  <c r="AA3576" i="15"/>
  <c r="Q3577" i="15"/>
  <c r="AJ3574" i="15"/>
  <c r="D362" i="11" s="1"/>
  <c r="AI3574" i="15"/>
  <c r="C362" i="11" s="1"/>
  <c r="AC3576" i="15"/>
  <c r="AD3576" i="15" s="1"/>
  <c r="K3577" i="15"/>
  <c r="M3577" i="15" s="1"/>
  <c r="W3577" i="15"/>
  <c r="X3577" i="15" s="1"/>
  <c r="B3579" i="15"/>
  <c r="V3578" i="15"/>
  <c r="U3578" i="15"/>
  <c r="Y3578" i="15"/>
  <c r="J3578" i="15"/>
  <c r="E3578" i="15"/>
  <c r="F3578" i="15" s="1"/>
  <c r="G3578" i="15" s="1"/>
  <c r="C3578" i="15" s="1"/>
  <c r="D3578" i="15" s="1"/>
  <c r="H3578" i="15" s="1"/>
  <c r="AF3578" i="15" s="1"/>
  <c r="E358" i="11"/>
  <c r="I3578" i="15"/>
  <c r="N3578" i="15"/>
  <c r="O3578" i="15" s="1"/>
  <c r="P3578" i="15" s="1"/>
  <c r="L3578" i="15"/>
  <c r="S3578" i="15"/>
  <c r="R3577" i="15"/>
  <c r="T3577" i="15" s="1"/>
  <c r="AB3577" i="15" s="1"/>
  <c r="AC3577" i="15" l="1"/>
  <c r="AD3577" i="15" s="1"/>
  <c r="AJ3575" i="15"/>
  <c r="D361" i="11" s="1"/>
  <c r="W3578" i="15"/>
  <c r="X3578" i="15" s="1"/>
  <c r="Z3578" i="15" s="1"/>
  <c r="AE3576" i="15"/>
  <c r="AG3576" i="15"/>
  <c r="B3580" i="15"/>
  <c r="V3579" i="15"/>
  <c r="U3579" i="15"/>
  <c r="Y3579" i="15"/>
  <c r="J3579" i="15"/>
  <c r="E3579" i="15"/>
  <c r="F3579" i="15" s="1"/>
  <c r="G3579" i="15" s="1"/>
  <c r="C3579" i="15" s="1"/>
  <c r="D3579" i="15" s="1"/>
  <c r="H3579" i="15" s="1"/>
  <c r="AF3579" i="15" s="1"/>
  <c r="E357" i="11"/>
  <c r="I3579" i="15"/>
  <c r="N3579" i="15"/>
  <c r="O3579" i="15" s="1"/>
  <c r="P3579" i="15" s="1"/>
  <c r="L3579" i="15"/>
  <c r="S3579" i="15"/>
  <c r="AA3577" i="15"/>
  <c r="Z3577" i="15"/>
  <c r="Q3578" i="15"/>
  <c r="R3578" i="15" s="1"/>
  <c r="T3578" i="15" s="1"/>
  <c r="AB3578" i="15" s="1"/>
  <c r="K3578" i="15"/>
  <c r="M3578" i="15" s="1"/>
  <c r="K3579" i="15" l="1"/>
  <c r="AG3577" i="15"/>
  <c r="AC3578" i="15"/>
  <c r="AD3578" i="15" s="1"/>
  <c r="AH3576" i="15"/>
  <c r="AJ3576" i="15" s="1"/>
  <c r="D360" i="11" s="1"/>
  <c r="W3579" i="15"/>
  <c r="X3579" i="15" s="1"/>
  <c r="Z3579" i="15" s="1"/>
  <c r="AA3578" i="15"/>
  <c r="Q3579" i="15"/>
  <c r="R3579" i="15" s="1"/>
  <c r="T3579" i="15" s="1"/>
  <c r="AB3579" i="15" s="1"/>
  <c r="AE3577" i="15"/>
  <c r="AH3577" i="15" s="1"/>
  <c r="AJ3577" i="15" s="1"/>
  <c r="D359" i="11" s="1"/>
  <c r="B3581" i="15"/>
  <c r="V3580" i="15"/>
  <c r="U3580" i="15"/>
  <c r="Y3580" i="15"/>
  <c r="J3580" i="15"/>
  <c r="E3580" i="15"/>
  <c r="F3580" i="15" s="1"/>
  <c r="G3580" i="15" s="1"/>
  <c r="C3580" i="15" s="1"/>
  <c r="D3580" i="15" s="1"/>
  <c r="H3580" i="15" s="1"/>
  <c r="AF3580" i="15" s="1"/>
  <c r="E356" i="11"/>
  <c r="I3580" i="15"/>
  <c r="N3580" i="15"/>
  <c r="O3580" i="15" s="1"/>
  <c r="P3580" i="15" s="1"/>
  <c r="L3580" i="15"/>
  <c r="S3580" i="15"/>
  <c r="M3579" i="15"/>
  <c r="AE3578" i="15" l="1"/>
  <c r="AI3576" i="15"/>
  <c r="C360" i="11" s="1"/>
  <c r="AG3578" i="15"/>
  <c r="AH3578" i="15" s="1"/>
  <c r="AA3579" i="15"/>
  <c r="W3580" i="15"/>
  <c r="X3580" i="15" s="1"/>
  <c r="Z3580" i="15" s="1"/>
  <c r="Q3580" i="15"/>
  <c r="R3580" i="15" s="1"/>
  <c r="T3580" i="15" s="1"/>
  <c r="AB3580" i="15" s="1"/>
  <c r="AI3577" i="15"/>
  <c r="C359" i="11" s="1"/>
  <c r="B3582" i="15"/>
  <c r="V3581" i="15"/>
  <c r="U3581" i="15"/>
  <c r="Y3581" i="15"/>
  <c r="J3581" i="15"/>
  <c r="E3581" i="15"/>
  <c r="F3581" i="15" s="1"/>
  <c r="G3581" i="15" s="1"/>
  <c r="C3581" i="15" s="1"/>
  <c r="D3581" i="15" s="1"/>
  <c r="H3581" i="15" s="1"/>
  <c r="AF3581" i="15" s="1"/>
  <c r="E355" i="11"/>
  <c r="I3581" i="15"/>
  <c r="N3581" i="15"/>
  <c r="O3581" i="15" s="1"/>
  <c r="P3581" i="15" s="1"/>
  <c r="L3581" i="15"/>
  <c r="S3581" i="15"/>
  <c r="AC3579" i="15"/>
  <c r="AD3579" i="15" s="1"/>
  <c r="K3580" i="15"/>
  <c r="M3580" i="15" s="1"/>
  <c r="AA3580" i="15" l="1"/>
  <c r="W3581" i="15"/>
  <c r="X3581" i="15" s="1"/>
  <c r="AA3581" i="15" s="1"/>
  <c r="K3581" i="15"/>
  <c r="AJ3578" i="15"/>
  <c r="D358" i="11" s="1"/>
  <c r="AI3578" i="15"/>
  <c r="C358" i="11" s="1"/>
  <c r="AE3579" i="15"/>
  <c r="AG3579" i="15"/>
  <c r="B3583" i="15"/>
  <c r="V3582" i="15"/>
  <c r="U3582" i="15"/>
  <c r="Y3582" i="15"/>
  <c r="J3582" i="15"/>
  <c r="E3582" i="15"/>
  <c r="F3582" i="15" s="1"/>
  <c r="G3582" i="15" s="1"/>
  <c r="C3582" i="15" s="1"/>
  <c r="D3582" i="15" s="1"/>
  <c r="H3582" i="15" s="1"/>
  <c r="AF3582" i="15" s="1"/>
  <c r="E354" i="11"/>
  <c r="I3582" i="15"/>
  <c r="N3582" i="15"/>
  <c r="O3582" i="15" s="1"/>
  <c r="P3582" i="15" s="1"/>
  <c r="L3582" i="15"/>
  <c r="S3582" i="15"/>
  <c r="AC3580" i="15"/>
  <c r="AD3580" i="15" s="1"/>
  <c r="M3581" i="15"/>
  <c r="Q3581" i="15"/>
  <c r="R3581" i="15" s="1"/>
  <c r="T3581" i="15" s="1"/>
  <c r="AB3581" i="15" s="1"/>
  <c r="AC3581" i="15" s="1"/>
  <c r="AD3581" i="15" s="1"/>
  <c r="AE3580" i="15" l="1"/>
  <c r="Z3581" i="15"/>
  <c r="W3582" i="15"/>
  <c r="X3582" i="15" s="1"/>
  <c r="AA3582" i="15" s="1"/>
  <c r="AH3579" i="15"/>
  <c r="AJ3579" i="15" s="1"/>
  <c r="D357" i="11" s="1"/>
  <c r="Q3582" i="15"/>
  <c r="R3582" i="15" s="1"/>
  <c r="T3582" i="15" s="1"/>
  <c r="AB3582" i="15" s="1"/>
  <c r="AG3581" i="15"/>
  <c r="AE3581" i="15"/>
  <c r="B3584" i="15"/>
  <c r="V3583" i="15"/>
  <c r="U3583" i="15"/>
  <c r="Y3583" i="15"/>
  <c r="J3583" i="15"/>
  <c r="E3583" i="15"/>
  <c r="F3583" i="15" s="1"/>
  <c r="G3583" i="15" s="1"/>
  <c r="C3583" i="15" s="1"/>
  <c r="D3583" i="15" s="1"/>
  <c r="H3583" i="15" s="1"/>
  <c r="AF3583" i="15" s="1"/>
  <c r="E353" i="11"/>
  <c r="I3583" i="15"/>
  <c r="N3583" i="15"/>
  <c r="O3583" i="15" s="1"/>
  <c r="P3583" i="15" s="1"/>
  <c r="L3583" i="15"/>
  <c r="S3583" i="15"/>
  <c r="K3582" i="15"/>
  <c r="M3582" i="15" s="1"/>
  <c r="AG3580" i="15"/>
  <c r="AH3580" i="15" s="1"/>
  <c r="AH3581" i="15" l="1"/>
  <c r="AJ3581" i="15" s="1"/>
  <c r="D355" i="11" s="1"/>
  <c r="Z3582" i="15"/>
  <c r="W3583" i="15"/>
  <c r="X3583" i="15" s="1"/>
  <c r="AA3583" i="15" s="1"/>
  <c r="AI3579" i="15"/>
  <c r="C357" i="11" s="1"/>
  <c r="Q3583" i="15"/>
  <c r="R3583" i="15" s="1"/>
  <c r="T3583" i="15" s="1"/>
  <c r="AB3583" i="15" s="1"/>
  <c r="AJ3580" i="15"/>
  <c r="D356" i="11" s="1"/>
  <c r="AI3580" i="15"/>
  <c r="C356" i="11" s="1"/>
  <c r="K3583" i="15"/>
  <c r="M3583" i="15" s="1"/>
  <c r="B3585" i="15"/>
  <c r="V3584" i="15"/>
  <c r="U3584" i="15"/>
  <c r="Y3584" i="15"/>
  <c r="J3584" i="15"/>
  <c r="E3584" i="15"/>
  <c r="F3584" i="15" s="1"/>
  <c r="G3584" i="15" s="1"/>
  <c r="C3584" i="15" s="1"/>
  <c r="D3584" i="15" s="1"/>
  <c r="H3584" i="15" s="1"/>
  <c r="AF3584" i="15" s="1"/>
  <c r="E352" i="11"/>
  <c r="I3584" i="15"/>
  <c r="N3584" i="15"/>
  <c r="O3584" i="15" s="1"/>
  <c r="P3584" i="15" s="1"/>
  <c r="L3584" i="15"/>
  <c r="S3584" i="15"/>
  <c r="AC3582" i="15"/>
  <c r="AD3582" i="15" s="1"/>
  <c r="AE3582" i="15" s="1"/>
  <c r="AI3581" i="15" l="1"/>
  <c r="C355" i="11" s="1"/>
  <c r="AC3583" i="15"/>
  <c r="AD3583" i="15" s="1"/>
  <c r="AG3583" i="15" s="1"/>
  <c r="Z3583" i="15"/>
  <c r="W3584" i="15"/>
  <c r="X3584" i="15" s="1"/>
  <c r="Z3584" i="15" s="1"/>
  <c r="B3586" i="15"/>
  <c r="V3585" i="15"/>
  <c r="U3585" i="15"/>
  <c r="Y3585" i="15"/>
  <c r="J3585" i="15"/>
  <c r="E3585" i="15"/>
  <c r="F3585" i="15" s="1"/>
  <c r="G3585" i="15" s="1"/>
  <c r="C3585" i="15" s="1"/>
  <c r="D3585" i="15" s="1"/>
  <c r="H3585" i="15" s="1"/>
  <c r="AF3585" i="15" s="1"/>
  <c r="E351" i="11"/>
  <c r="I3585" i="15"/>
  <c r="N3585" i="15"/>
  <c r="O3585" i="15" s="1"/>
  <c r="P3585" i="15" s="1"/>
  <c r="L3585" i="15"/>
  <c r="S3585" i="15"/>
  <c r="Q3584" i="15"/>
  <c r="R3584" i="15" s="1"/>
  <c r="T3584" i="15" s="1"/>
  <c r="AB3584" i="15" s="1"/>
  <c r="AG3582" i="15"/>
  <c r="AH3582" i="15" s="1"/>
  <c r="K3584" i="15"/>
  <c r="M3584" i="15" s="1"/>
  <c r="AC3584" i="15" l="1"/>
  <c r="AD3584" i="15" s="1"/>
  <c r="AE3583" i="15"/>
  <c r="AH3583" i="15" s="1"/>
  <c r="AJ3583" i="15" s="1"/>
  <c r="D353" i="11" s="1"/>
  <c r="W3585" i="15"/>
  <c r="X3585" i="15" s="1"/>
  <c r="AA3585" i="15" s="1"/>
  <c r="AA3584" i="15"/>
  <c r="AJ3582" i="15"/>
  <c r="D354" i="11" s="1"/>
  <c r="AI3582" i="15"/>
  <c r="C354" i="11" s="1"/>
  <c r="K3585" i="15"/>
  <c r="M3585" i="15" s="1"/>
  <c r="B3587" i="15"/>
  <c r="V3586" i="15"/>
  <c r="U3586" i="15"/>
  <c r="Y3586" i="15"/>
  <c r="J3586" i="15"/>
  <c r="E3586" i="15"/>
  <c r="F3586" i="15" s="1"/>
  <c r="G3586" i="15" s="1"/>
  <c r="C3586" i="15" s="1"/>
  <c r="D3586" i="15" s="1"/>
  <c r="H3586" i="15" s="1"/>
  <c r="AF3586" i="15" s="1"/>
  <c r="E350" i="11"/>
  <c r="I3586" i="15"/>
  <c r="N3586" i="15"/>
  <c r="O3586" i="15" s="1"/>
  <c r="P3586" i="15" s="1"/>
  <c r="L3586" i="15"/>
  <c r="S3586" i="15"/>
  <c r="Q3585" i="15"/>
  <c r="R3585" i="15" s="1"/>
  <c r="T3585" i="15" s="1"/>
  <c r="AB3585" i="15" s="1"/>
  <c r="AE3584" i="15" l="1"/>
  <c r="AI3583" i="15"/>
  <c r="C353" i="11" s="1"/>
  <c r="AC3585" i="15"/>
  <c r="AD3585" i="15" s="1"/>
  <c r="AG3585" i="15" s="1"/>
  <c r="AG3584" i="15"/>
  <c r="AH3584" i="15" s="1"/>
  <c r="AJ3584" i="15" s="1"/>
  <c r="D352" i="11" s="1"/>
  <c r="Z3585" i="15"/>
  <c r="W3586" i="15"/>
  <c r="X3586" i="15" s="1"/>
  <c r="Z3586" i="15" s="1"/>
  <c r="Q3586" i="15"/>
  <c r="R3586" i="15" s="1"/>
  <c r="T3586" i="15" s="1"/>
  <c r="AB3586" i="15" s="1"/>
  <c r="B3588" i="15"/>
  <c r="V3587" i="15"/>
  <c r="U3587" i="15"/>
  <c r="Y3587" i="15"/>
  <c r="J3587" i="15"/>
  <c r="E3587" i="15"/>
  <c r="F3587" i="15" s="1"/>
  <c r="G3587" i="15" s="1"/>
  <c r="C3587" i="15" s="1"/>
  <c r="D3587" i="15" s="1"/>
  <c r="H3587" i="15" s="1"/>
  <c r="AF3587" i="15" s="1"/>
  <c r="E349" i="11"/>
  <c r="I3587" i="15"/>
  <c r="N3587" i="15"/>
  <c r="O3587" i="15" s="1"/>
  <c r="P3587" i="15" s="1"/>
  <c r="L3587" i="15"/>
  <c r="S3587" i="15"/>
  <c r="K3586" i="15"/>
  <c r="M3586" i="15" s="1"/>
  <c r="AE3585" i="15" l="1"/>
  <c r="AH3585" i="15" s="1"/>
  <c r="AJ3585" i="15" s="1"/>
  <c r="D351" i="11" s="1"/>
  <c r="W3587" i="15"/>
  <c r="X3587" i="15" s="1"/>
  <c r="Z3587" i="15" s="1"/>
  <c r="AA3586" i="15"/>
  <c r="AI3584" i="15"/>
  <c r="C352" i="11" s="1"/>
  <c r="Q3587" i="15"/>
  <c r="R3587" i="15" s="1"/>
  <c r="T3587" i="15" s="1"/>
  <c r="AB3587" i="15" s="1"/>
  <c r="B3589" i="15"/>
  <c r="V3588" i="15"/>
  <c r="U3588" i="15"/>
  <c r="Y3588" i="15"/>
  <c r="J3588" i="15"/>
  <c r="E3588" i="15"/>
  <c r="F3588" i="15" s="1"/>
  <c r="G3588" i="15" s="1"/>
  <c r="C3588" i="15" s="1"/>
  <c r="D3588" i="15" s="1"/>
  <c r="H3588" i="15" s="1"/>
  <c r="AF3588" i="15" s="1"/>
  <c r="E348" i="11"/>
  <c r="I3588" i="15"/>
  <c r="N3588" i="15"/>
  <c r="O3588" i="15" s="1"/>
  <c r="P3588" i="15" s="1"/>
  <c r="L3588" i="15"/>
  <c r="S3588" i="15"/>
  <c r="AC3586" i="15"/>
  <c r="AD3586" i="15" s="1"/>
  <c r="K3587" i="15"/>
  <c r="M3587" i="15" s="1"/>
  <c r="AA3587" i="15" l="1"/>
  <c r="AE3586" i="15"/>
  <c r="AI3585" i="15"/>
  <c r="C351" i="11" s="1"/>
  <c r="K3588" i="15"/>
  <c r="M3588" i="15" s="1"/>
  <c r="W3588" i="15"/>
  <c r="X3588" i="15" s="1"/>
  <c r="B3590" i="15"/>
  <c r="V3589" i="15"/>
  <c r="U3589" i="15"/>
  <c r="Y3589" i="15"/>
  <c r="J3589" i="15"/>
  <c r="E3589" i="15"/>
  <c r="F3589" i="15" s="1"/>
  <c r="G3589" i="15" s="1"/>
  <c r="C3589" i="15" s="1"/>
  <c r="D3589" i="15" s="1"/>
  <c r="H3589" i="15" s="1"/>
  <c r="AF3589" i="15" s="1"/>
  <c r="E347" i="11"/>
  <c r="I3589" i="15"/>
  <c r="N3589" i="15"/>
  <c r="O3589" i="15" s="1"/>
  <c r="P3589" i="15" s="1"/>
  <c r="L3589" i="15"/>
  <c r="S3589" i="15"/>
  <c r="AC3587" i="15"/>
  <c r="AD3587" i="15" s="1"/>
  <c r="AG3587" i="15" s="1"/>
  <c r="Q3588" i="15"/>
  <c r="R3588" i="15" s="1"/>
  <c r="T3588" i="15" s="1"/>
  <c r="AB3588" i="15" s="1"/>
  <c r="AG3586" i="15"/>
  <c r="AH3586" i="15" s="1"/>
  <c r="AC3588" i="15" l="1"/>
  <c r="AD3588" i="15" s="1"/>
  <c r="W3589" i="15"/>
  <c r="X3589" i="15" s="1"/>
  <c r="AA3589" i="15" s="1"/>
  <c r="AI3586" i="15"/>
  <c r="C350" i="11" s="1"/>
  <c r="AJ3586" i="15"/>
  <c r="D350" i="11" s="1"/>
  <c r="K3589" i="15"/>
  <c r="M3589" i="15" s="1"/>
  <c r="B3591" i="15"/>
  <c r="V3590" i="15"/>
  <c r="U3590" i="15"/>
  <c r="Y3590" i="15"/>
  <c r="J3590" i="15"/>
  <c r="E3590" i="15"/>
  <c r="F3590" i="15" s="1"/>
  <c r="G3590" i="15" s="1"/>
  <c r="C3590" i="15" s="1"/>
  <c r="D3590" i="15" s="1"/>
  <c r="H3590" i="15" s="1"/>
  <c r="AF3590" i="15" s="1"/>
  <c r="E346" i="11"/>
  <c r="I3590" i="15"/>
  <c r="N3590" i="15"/>
  <c r="O3590" i="15" s="1"/>
  <c r="P3590" i="15" s="1"/>
  <c r="L3590" i="15"/>
  <c r="S3590" i="15"/>
  <c r="Q3589" i="15"/>
  <c r="R3589" i="15" s="1"/>
  <c r="T3589" i="15" s="1"/>
  <c r="AB3589" i="15" s="1"/>
  <c r="AE3587" i="15"/>
  <c r="AH3587" i="15" s="1"/>
  <c r="AA3588" i="15"/>
  <c r="Z3588" i="15"/>
  <c r="AC3589" i="15" l="1"/>
  <c r="AD3589" i="15" s="1"/>
  <c r="AG3589" i="15" s="1"/>
  <c r="AG3588" i="15"/>
  <c r="Z3589" i="15"/>
  <c r="Q3590" i="15"/>
  <c r="R3590" i="15" s="1"/>
  <c r="T3590" i="15" s="1"/>
  <c r="AB3590" i="15" s="1"/>
  <c r="AJ3587" i="15"/>
  <c r="D349" i="11" s="1"/>
  <c r="AI3587" i="15"/>
  <c r="C349" i="11" s="1"/>
  <c r="W3590" i="15"/>
  <c r="X3590" i="15" s="1"/>
  <c r="B3592" i="15"/>
  <c r="V3591" i="15"/>
  <c r="U3591" i="15"/>
  <c r="Y3591" i="15"/>
  <c r="J3591" i="15"/>
  <c r="E3591" i="15"/>
  <c r="F3591" i="15" s="1"/>
  <c r="G3591" i="15" s="1"/>
  <c r="C3591" i="15" s="1"/>
  <c r="D3591" i="15" s="1"/>
  <c r="H3591" i="15" s="1"/>
  <c r="AF3591" i="15" s="1"/>
  <c r="E345" i="11"/>
  <c r="I3591" i="15"/>
  <c r="N3591" i="15"/>
  <c r="O3591" i="15" s="1"/>
  <c r="P3591" i="15" s="1"/>
  <c r="L3591" i="15"/>
  <c r="S3591" i="15"/>
  <c r="K3590" i="15"/>
  <c r="M3590" i="15" s="1"/>
  <c r="AE3588" i="15"/>
  <c r="AH3588" i="15" s="1"/>
  <c r="AE3589" i="15" l="1"/>
  <c r="AH3589" i="15" s="1"/>
  <c r="AJ3589" i="15" s="1"/>
  <c r="D347" i="11" s="1"/>
  <c r="W3591" i="15"/>
  <c r="X3591" i="15" s="1"/>
  <c r="Z3591" i="15" s="1"/>
  <c r="AI3588" i="15"/>
  <c r="C348" i="11" s="1"/>
  <c r="AJ3588" i="15"/>
  <c r="D348" i="11" s="1"/>
  <c r="B3593" i="15"/>
  <c r="V3592" i="15"/>
  <c r="U3592" i="15"/>
  <c r="Y3592" i="15"/>
  <c r="J3592" i="15"/>
  <c r="E3592" i="15"/>
  <c r="F3592" i="15" s="1"/>
  <c r="G3592" i="15" s="1"/>
  <c r="C3592" i="15" s="1"/>
  <c r="D3592" i="15" s="1"/>
  <c r="H3592" i="15" s="1"/>
  <c r="AF3592" i="15" s="1"/>
  <c r="E344" i="11"/>
  <c r="I3592" i="15"/>
  <c r="N3592" i="15"/>
  <c r="O3592" i="15" s="1"/>
  <c r="P3592" i="15" s="1"/>
  <c r="L3592" i="15"/>
  <c r="S3592" i="15"/>
  <c r="AC3590" i="15"/>
  <c r="AD3590" i="15" s="1"/>
  <c r="AA3590" i="15"/>
  <c r="Z3590" i="15"/>
  <c r="Q3591" i="15"/>
  <c r="R3591" i="15" s="1"/>
  <c r="T3591" i="15" s="1"/>
  <c r="AB3591" i="15" s="1"/>
  <c r="K3591" i="15"/>
  <c r="M3591" i="15" s="1"/>
  <c r="AC3591" i="15" l="1"/>
  <c r="AD3591" i="15" s="1"/>
  <c r="AI3589" i="15"/>
  <c r="C347" i="11" s="1"/>
  <c r="W3592" i="15"/>
  <c r="X3592" i="15" s="1"/>
  <c r="Z3592" i="15" s="1"/>
  <c r="AA3591" i="15"/>
  <c r="Q3592" i="15"/>
  <c r="R3592" i="15" s="1"/>
  <c r="T3592" i="15" s="1"/>
  <c r="AB3592" i="15" s="1"/>
  <c r="B3594" i="15"/>
  <c r="V3593" i="15"/>
  <c r="U3593" i="15"/>
  <c r="Y3593" i="15"/>
  <c r="J3593" i="15"/>
  <c r="E3593" i="15"/>
  <c r="F3593" i="15" s="1"/>
  <c r="G3593" i="15" s="1"/>
  <c r="C3593" i="15" s="1"/>
  <c r="D3593" i="15" s="1"/>
  <c r="H3593" i="15" s="1"/>
  <c r="AF3593" i="15" s="1"/>
  <c r="E343" i="11"/>
  <c r="I3593" i="15"/>
  <c r="N3593" i="15"/>
  <c r="O3593" i="15" s="1"/>
  <c r="P3593" i="15" s="1"/>
  <c r="L3593" i="15"/>
  <c r="S3593" i="15"/>
  <c r="AG3590" i="15"/>
  <c r="AE3590" i="15"/>
  <c r="K3592" i="15"/>
  <c r="M3592" i="15" s="1"/>
  <c r="AG3591" i="15" l="1"/>
  <c r="W3593" i="15"/>
  <c r="X3593" i="15" s="1"/>
  <c r="AA3593" i="15" s="1"/>
  <c r="AE3591" i="15"/>
  <c r="AH3591" i="15" s="1"/>
  <c r="AI3591" i="15" s="1"/>
  <c r="C345" i="11" s="1"/>
  <c r="AA3592" i="15"/>
  <c r="AH3590" i="15"/>
  <c r="AJ3590" i="15" s="1"/>
  <c r="D346" i="11" s="1"/>
  <c r="Q3593" i="15"/>
  <c r="R3593" i="15" s="1"/>
  <c r="T3593" i="15" s="1"/>
  <c r="AB3593" i="15" s="1"/>
  <c r="K3593" i="15"/>
  <c r="M3593" i="15" s="1"/>
  <c r="B3595" i="15"/>
  <c r="V3594" i="15"/>
  <c r="U3594" i="15"/>
  <c r="Y3594" i="15"/>
  <c r="J3594" i="15"/>
  <c r="E3594" i="15"/>
  <c r="F3594" i="15" s="1"/>
  <c r="G3594" i="15" s="1"/>
  <c r="C3594" i="15" s="1"/>
  <c r="D3594" i="15" s="1"/>
  <c r="H3594" i="15" s="1"/>
  <c r="AF3594" i="15" s="1"/>
  <c r="E342" i="11"/>
  <c r="I3594" i="15"/>
  <c r="N3594" i="15"/>
  <c r="O3594" i="15" s="1"/>
  <c r="P3594" i="15" s="1"/>
  <c r="L3594" i="15"/>
  <c r="S3594" i="15"/>
  <c r="AC3592" i="15"/>
  <c r="AD3592" i="15" s="1"/>
  <c r="AC3593" i="15" l="1"/>
  <c r="AD3593" i="15" s="1"/>
  <c r="AG3593" i="15" s="1"/>
  <c r="Z3593" i="15"/>
  <c r="AJ3591" i="15"/>
  <c r="D345" i="11" s="1"/>
  <c r="W3594" i="15"/>
  <c r="X3594" i="15" s="1"/>
  <c r="Z3594" i="15" s="1"/>
  <c r="AI3590" i="15"/>
  <c r="C346" i="11" s="1"/>
  <c r="B3596" i="15"/>
  <c r="V3595" i="15"/>
  <c r="U3595" i="15"/>
  <c r="Y3595" i="15"/>
  <c r="J3595" i="15"/>
  <c r="E3595" i="15"/>
  <c r="F3595" i="15" s="1"/>
  <c r="G3595" i="15" s="1"/>
  <c r="C3595" i="15" s="1"/>
  <c r="D3595" i="15" s="1"/>
  <c r="H3595" i="15" s="1"/>
  <c r="AF3595" i="15" s="1"/>
  <c r="E341" i="11"/>
  <c r="I3595" i="15"/>
  <c r="N3595" i="15"/>
  <c r="O3595" i="15" s="1"/>
  <c r="P3595" i="15" s="1"/>
  <c r="L3595" i="15"/>
  <c r="S3595" i="15"/>
  <c r="Q3594" i="15"/>
  <c r="R3594" i="15" s="1"/>
  <c r="T3594" i="15" s="1"/>
  <c r="AB3594" i="15" s="1"/>
  <c r="AG3592" i="15"/>
  <c r="AE3592" i="15"/>
  <c r="K3594" i="15"/>
  <c r="M3594" i="15" s="1"/>
  <c r="AE3593" i="15" l="1"/>
  <c r="AH3593" i="15" s="1"/>
  <c r="AC3594" i="15"/>
  <c r="AD3594" i="15" s="1"/>
  <c r="AA3594" i="15"/>
  <c r="W3595" i="15"/>
  <c r="X3595" i="15" s="1"/>
  <c r="Z3595" i="15" s="1"/>
  <c r="AH3592" i="15"/>
  <c r="AJ3592" i="15" s="1"/>
  <c r="D344" i="11" s="1"/>
  <c r="K3595" i="15"/>
  <c r="M3595" i="15" s="1"/>
  <c r="B3597" i="15"/>
  <c r="V3596" i="15"/>
  <c r="U3596" i="15"/>
  <c r="Y3596" i="15"/>
  <c r="J3596" i="15"/>
  <c r="E3596" i="15"/>
  <c r="F3596" i="15" s="1"/>
  <c r="G3596" i="15" s="1"/>
  <c r="C3596" i="15" s="1"/>
  <c r="D3596" i="15" s="1"/>
  <c r="H3596" i="15" s="1"/>
  <c r="AF3596" i="15" s="1"/>
  <c r="E340" i="11"/>
  <c r="I3596" i="15"/>
  <c r="N3596" i="15"/>
  <c r="O3596" i="15" s="1"/>
  <c r="P3596" i="15" s="1"/>
  <c r="L3596" i="15"/>
  <c r="S3596" i="15"/>
  <c r="Q3595" i="15"/>
  <c r="R3595" i="15" s="1"/>
  <c r="T3595" i="15" s="1"/>
  <c r="AB3595" i="15" s="1"/>
  <c r="AC3595" i="15" l="1"/>
  <c r="AD3595" i="15" s="1"/>
  <c r="AG3595" i="15" s="1"/>
  <c r="AE3594" i="15"/>
  <c r="AA3595" i="15"/>
  <c r="AG3594" i="15"/>
  <c r="AH3594" i="15" s="1"/>
  <c r="W3596" i="15"/>
  <c r="X3596" i="15" s="1"/>
  <c r="Z3596" i="15" s="1"/>
  <c r="Q3596" i="15"/>
  <c r="AI3592" i="15"/>
  <c r="C344" i="11" s="1"/>
  <c r="B3598" i="15"/>
  <c r="V3597" i="15"/>
  <c r="U3597" i="15"/>
  <c r="Y3597" i="15"/>
  <c r="J3597" i="15"/>
  <c r="E3597" i="15"/>
  <c r="F3597" i="15" s="1"/>
  <c r="G3597" i="15" s="1"/>
  <c r="C3597" i="15" s="1"/>
  <c r="D3597" i="15" s="1"/>
  <c r="H3597" i="15" s="1"/>
  <c r="AF3597" i="15" s="1"/>
  <c r="E339" i="11"/>
  <c r="I3597" i="15"/>
  <c r="N3597" i="15"/>
  <c r="O3597" i="15" s="1"/>
  <c r="P3597" i="15" s="1"/>
  <c r="L3597" i="15"/>
  <c r="S3597" i="15"/>
  <c r="AI3593" i="15"/>
  <c r="C343" i="11" s="1"/>
  <c r="AJ3593" i="15"/>
  <c r="D343" i="11" s="1"/>
  <c r="R3596" i="15"/>
  <c r="T3596" i="15" s="1"/>
  <c r="AB3596" i="15" s="1"/>
  <c r="K3596" i="15"/>
  <c r="M3596" i="15" s="1"/>
  <c r="AC3596" i="15" l="1"/>
  <c r="AD3596" i="15" s="1"/>
  <c r="AE3595" i="15"/>
  <c r="AH3595" i="15" s="1"/>
  <c r="AI3595" i="15" s="1"/>
  <c r="C341" i="11" s="1"/>
  <c r="AJ3594" i="15"/>
  <c r="D342" i="11" s="1"/>
  <c r="AI3594" i="15"/>
  <c r="C342" i="11" s="1"/>
  <c r="W3597" i="15"/>
  <c r="X3597" i="15" s="1"/>
  <c r="AA3597" i="15" s="1"/>
  <c r="AA3596" i="15"/>
  <c r="B3599" i="15"/>
  <c r="V3598" i="15"/>
  <c r="U3598" i="15"/>
  <c r="Y3598" i="15"/>
  <c r="J3598" i="15"/>
  <c r="E3598" i="15"/>
  <c r="F3598" i="15" s="1"/>
  <c r="G3598" i="15" s="1"/>
  <c r="C3598" i="15" s="1"/>
  <c r="D3598" i="15" s="1"/>
  <c r="H3598" i="15" s="1"/>
  <c r="AF3598" i="15" s="1"/>
  <c r="E338" i="11"/>
  <c r="I3598" i="15"/>
  <c r="N3598" i="15"/>
  <c r="O3598" i="15" s="1"/>
  <c r="P3598" i="15" s="1"/>
  <c r="L3598" i="15"/>
  <c r="S3598" i="15"/>
  <c r="Q3597" i="15"/>
  <c r="R3597" i="15" s="1"/>
  <c r="T3597" i="15" s="1"/>
  <c r="AB3597" i="15" s="1"/>
  <c r="K3597" i="15"/>
  <c r="M3597" i="15" s="1"/>
  <c r="AE3596" i="15" l="1"/>
  <c r="AG3596" i="15"/>
  <c r="AH3596" i="15" s="1"/>
  <c r="AJ3596" i="15" s="1"/>
  <c r="D340" i="11" s="1"/>
  <c r="W3598" i="15"/>
  <c r="X3598" i="15" s="1"/>
  <c r="AA3598" i="15" s="1"/>
  <c r="Z3597" i="15"/>
  <c r="AJ3595" i="15"/>
  <c r="D341" i="11" s="1"/>
  <c r="AC3597" i="15"/>
  <c r="AD3597" i="15" s="1"/>
  <c r="AG3597" i="15" s="1"/>
  <c r="K3598" i="15"/>
  <c r="M3598" i="15" s="1"/>
  <c r="B3600" i="15"/>
  <c r="V3599" i="15"/>
  <c r="U3599" i="15"/>
  <c r="Y3599" i="15"/>
  <c r="J3599" i="15"/>
  <c r="E3599" i="15"/>
  <c r="F3599" i="15" s="1"/>
  <c r="G3599" i="15" s="1"/>
  <c r="C3599" i="15" s="1"/>
  <c r="D3599" i="15" s="1"/>
  <c r="H3599" i="15" s="1"/>
  <c r="AF3599" i="15" s="1"/>
  <c r="E337" i="11"/>
  <c r="I3599" i="15"/>
  <c r="N3599" i="15"/>
  <c r="O3599" i="15" s="1"/>
  <c r="P3599" i="15" s="1"/>
  <c r="L3599" i="15"/>
  <c r="S3599" i="15"/>
  <c r="Q3598" i="15"/>
  <c r="R3598" i="15" s="1"/>
  <c r="T3598" i="15" s="1"/>
  <c r="AB3598" i="15" s="1"/>
  <c r="AC3598" i="15" l="1"/>
  <c r="AD3598" i="15" s="1"/>
  <c r="AE3598" i="15" s="1"/>
  <c r="W3599" i="15"/>
  <c r="X3599" i="15" s="1"/>
  <c r="Z3599" i="15" s="1"/>
  <c r="Z3598" i="15"/>
  <c r="AI3596" i="15"/>
  <c r="C340" i="11" s="1"/>
  <c r="AE3597" i="15"/>
  <c r="AH3597" i="15" s="1"/>
  <c r="AJ3597" i="15" s="1"/>
  <c r="D339" i="11" s="1"/>
  <c r="B3601" i="15"/>
  <c r="V3600" i="15"/>
  <c r="U3600" i="15"/>
  <c r="Y3600" i="15"/>
  <c r="J3600" i="15"/>
  <c r="E3600" i="15"/>
  <c r="F3600" i="15" s="1"/>
  <c r="G3600" i="15" s="1"/>
  <c r="C3600" i="15" s="1"/>
  <c r="D3600" i="15" s="1"/>
  <c r="H3600" i="15" s="1"/>
  <c r="AF3600" i="15" s="1"/>
  <c r="E336" i="11"/>
  <c r="I3600" i="15"/>
  <c r="N3600" i="15"/>
  <c r="O3600" i="15" s="1"/>
  <c r="P3600" i="15" s="1"/>
  <c r="L3600" i="15"/>
  <c r="S3600" i="15"/>
  <c r="Q3599" i="15"/>
  <c r="R3599" i="15" s="1"/>
  <c r="T3599" i="15" s="1"/>
  <c r="AB3599" i="15" s="1"/>
  <c r="K3599" i="15"/>
  <c r="M3599" i="15" s="1"/>
  <c r="AG3598" i="15" l="1"/>
  <c r="AH3598" i="15" s="1"/>
  <c r="AI3598" i="15" s="1"/>
  <c r="C338" i="11" s="1"/>
  <c r="AC3599" i="15"/>
  <c r="AD3599" i="15" s="1"/>
  <c r="AA3599" i="15"/>
  <c r="W3600" i="15"/>
  <c r="X3600" i="15" s="1"/>
  <c r="Z3600" i="15" s="1"/>
  <c r="AI3597" i="15"/>
  <c r="C339" i="11" s="1"/>
  <c r="B3602" i="15"/>
  <c r="V3601" i="15"/>
  <c r="U3601" i="15"/>
  <c r="Y3601" i="15"/>
  <c r="J3601" i="15"/>
  <c r="E3601" i="15"/>
  <c r="F3601" i="15" s="1"/>
  <c r="G3601" i="15" s="1"/>
  <c r="C3601" i="15" s="1"/>
  <c r="D3601" i="15" s="1"/>
  <c r="H3601" i="15" s="1"/>
  <c r="AF3601" i="15" s="1"/>
  <c r="E335" i="11"/>
  <c r="I3601" i="15"/>
  <c r="N3601" i="15"/>
  <c r="O3601" i="15" s="1"/>
  <c r="P3601" i="15" s="1"/>
  <c r="L3601" i="15"/>
  <c r="S3601" i="15"/>
  <c r="Q3600" i="15"/>
  <c r="R3600" i="15" s="1"/>
  <c r="T3600" i="15" s="1"/>
  <c r="AB3600" i="15" s="1"/>
  <c r="K3600" i="15"/>
  <c r="M3600" i="15" s="1"/>
  <c r="AJ3598" i="15" l="1"/>
  <c r="D338" i="11" s="1"/>
  <c r="AC3600" i="15"/>
  <c r="AD3600" i="15" s="1"/>
  <c r="AG3600" i="15" s="1"/>
  <c r="AE3599" i="15"/>
  <c r="AA3600" i="15"/>
  <c r="AG3599" i="15"/>
  <c r="AH3599" i="15" s="1"/>
  <c r="K3601" i="15"/>
  <c r="M3601" i="15" s="1"/>
  <c r="W3601" i="15"/>
  <c r="X3601" i="15" s="1"/>
  <c r="B3603" i="15"/>
  <c r="V3602" i="15"/>
  <c r="U3602" i="15"/>
  <c r="J3602" i="15"/>
  <c r="Y3602" i="15"/>
  <c r="E3602" i="15"/>
  <c r="F3602" i="15" s="1"/>
  <c r="G3602" i="15" s="1"/>
  <c r="C3602" i="15" s="1"/>
  <c r="D3602" i="15" s="1"/>
  <c r="H3602" i="15" s="1"/>
  <c r="AF3602" i="15" s="1"/>
  <c r="E334" i="11"/>
  <c r="I3602" i="15"/>
  <c r="N3602" i="15"/>
  <c r="O3602" i="15" s="1"/>
  <c r="P3602" i="15" s="1"/>
  <c r="L3602" i="15"/>
  <c r="S3602" i="15"/>
  <c r="Q3601" i="15"/>
  <c r="R3601" i="15" s="1"/>
  <c r="T3601" i="15" s="1"/>
  <c r="AB3601" i="15" s="1"/>
  <c r="AC3601" i="15" l="1"/>
  <c r="AD3601" i="15" s="1"/>
  <c r="AE3600" i="15"/>
  <c r="AH3600" i="15" s="1"/>
  <c r="AJ3600" i="15" s="1"/>
  <c r="D336" i="11" s="1"/>
  <c r="AI3599" i="15"/>
  <c r="C337" i="11" s="1"/>
  <c r="AJ3599" i="15"/>
  <c r="D337" i="11" s="1"/>
  <c r="Q3602" i="15"/>
  <c r="W3602" i="15"/>
  <c r="X3602" i="15" s="1"/>
  <c r="B3604" i="15"/>
  <c r="V3603" i="15"/>
  <c r="U3603" i="15"/>
  <c r="Y3603" i="15"/>
  <c r="J3603" i="15"/>
  <c r="E3603" i="15"/>
  <c r="F3603" i="15" s="1"/>
  <c r="G3603" i="15" s="1"/>
  <c r="C3603" i="15" s="1"/>
  <c r="D3603" i="15" s="1"/>
  <c r="H3603" i="15" s="1"/>
  <c r="AF3603" i="15" s="1"/>
  <c r="E333" i="11"/>
  <c r="I3603" i="15"/>
  <c r="N3603" i="15"/>
  <c r="O3603" i="15" s="1"/>
  <c r="P3603" i="15" s="1"/>
  <c r="Q3603" i="15"/>
  <c r="R3603" i="15" s="1"/>
  <c r="L3603" i="15"/>
  <c r="S3603" i="15"/>
  <c r="Z3601" i="15"/>
  <c r="AA3601" i="15"/>
  <c r="R3602" i="15"/>
  <c r="T3602" i="15" s="1"/>
  <c r="AB3602" i="15" s="1"/>
  <c r="K3602" i="15"/>
  <c r="M3602" i="15" s="1"/>
  <c r="AG3601" i="15" l="1"/>
  <c r="AI3600" i="15"/>
  <c r="C336" i="11" s="1"/>
  <c r="W3603" i="15"/>
  <c r="X3603" i="15" s="1"/>
  <c r="AA3603" i="15" s="1"/>
  <c r="AC3602" i="15"/>
  <c r="AD3602" i="15" s="1"/>
  <c r="T3603" i="15"/>
  <c r="AB3603" i="15" s="1"/>
  <c r="B3605" i="15"/>
  <c r="V3604" i="15"/>
  <c r="U3604" i="15"/>
  <c r="Y3604" i="15"/>
  <c r="J3604" i="15"/>
  <c r="E3604" i="15"/>
  <c r="F3604" i="15" s="1"/>
  <c r="G3604" i="15" s="1"/>
  <c r="C3604" i="15" s="1"/>
  <c r="D3604" i="15" s="1"/>
  <c r="H3604" i="15" s="1"/>
  <c r="AF3604" i="15" s="1"/>
  <c r="E332" i="11"/>
  <c r="I3604" i="15"/>
  <c r="N3604" i="15"/>
  <c r="O3604" i="15" s="1"/>
  <c r="P3604" i="15" s="1"/>
  <c r="L3604" i="15"/>
  <c r="S3604" i="15"/>
  <c r="Z3602" i="15"/>
  <c r="AA3602" i="15"/>
  <c r="AE3601" i="15"/>
  <c r="AH3601" i="15" s="1"/>
  <c r="K3603" i="15"/>
  <c r="M3603" i="15" s="1"/>
  <c r="Z3603" i="15" l="1"/>
  <c r="AE3602" i="15"/>
  <c r="K3604" i="15"/>
  <c r="W3604" i="15"/>
  <c r="X3604" i="15" s="1"/>
  <c r="AJ3601" i="15"/>
  <c r="D335" i="11" s="1"/>
  <c r="AI3601" i="15"/>
  <c r="C335" i="11" s="1"/>
  <c r="B3606" i="15"/>
  <c r="V3605" i="15"/>
  <c r="U3605" i="15"/>
  <c r="Y3605" i="15"/>
  <c r="J3605" i="15"/>
  <c r="E3605" i="15"/>
  <c r="F3605" i="15" s="1"/>
  <c r="G3605" i="15" s="1"/>
  <c r="C3605" i="15" s="1"/>
  <c r="D3605" i="15" s="1"/>
  <c r="H3605" i="15" s="1"/>
  <c r="AF3605" i="15" s="1"/>
  <c r="E331" i="11"/>
  <c r="I3605" i="15"/>
  <c r="N3605" i="15"/>
  <c r="O3605" i="15" s="1"/>
  <c r="P3605" i="15" s="1"/>
  <c r="L3605" i="15"/>
  <c r="S3605" i="15"/>
  <c r="AC3603" i="15"/>
  <c r="AD3603" i="15" s="1"/>
  <c r="M3604" i="15"/>
  <c r="Q3604" i="15"/>
  <c r="R3604" i="15" s="1"/>
  <c r="T3604" i="15" s="1"/>
  <c r="AB3604" i="15" s="1"/>
  <c r="AG3602" i="15"/>
  <c r="AH3602" i="15" s="1"/>
  <c r="AC3604" i="15" l="1"/>
  <c r="AD3604" i="15" s="1"/>
  <c r="W3605" i="15"/>
  <c r="X3605" i="15" s="1"/>
  <c r="AA3605" i="15" s="1"/>
  <c r="Q3605" i="15"/>
  <c r="AJ3602" i="15"/>
  <c r="D334" i="11" s="1"/>
  <c r="AI3602" i="15"/>
  <c r="C334" i="11" s="1"/>
  <c r="B3607" i="15"/>
  <c r="V3606" i="15"/>
  <c r="U3606" i="15"/>
  <c r="Y3606" i="15"/>
  <c r="J3606" i="15"/>
  <c r="E3606" i="15"/>
  <c r="F3606" i="15" s="1"/>
  <c r="G3606" i="15" s="1"/>
  <c r="C3606" i="15" s="1"/>
  <c r="D3606" i="15" s="1"/>
  <c r="H3606" i="15" s="1"/>
  <c r="AF3606" i="15" s="1"/>
  <c r="E330" i="11"/>
  <c r="I3606" i="15"/>
  <c r="N3606" i="15"/>
  <c r="O3606" i="15" s="1"/>
  <c r="P3606" i="15" s="1"/>
  <c r="L3606" i="15"/>
  <c r="S3606" i="15"/>
  <c r="R3605" i="15"/>
  <c r="T3605" i="15" s="1"/>
  <c r="AB3605" i="15" s="1"/>
  <c r="Z3604" i="15"/>
  <c r="AA3604" i="15"/>
  <c r="K3605" i="15"/>
  <c r="M3605" i="15" s="1"/>
  <c r="AG3603" i="15"/>
  <c r="AE3603" i="15"/>
  <c r="AC3605" i="15" l="1"/>
  <c r="AD3605" i="15" s="1"/>
  <c r="AE3605" i="15" s="1"/>
  <c r="AE3604" i="15"/>
  <c r="Z3605" i="15"/>
  <c r="AH3603" i="15"/>
  <c r="AI3603" i="15" s="1"/>
  <c r="C333" i="11" s="1"/>
  <c r="W3606" i="15"/>
  <c r="X3606" i="15" s="1"/>
  <c r="B3608" i="15"/>
  <c r="V3607" i="15"/>
  <c r="U3607" i="15"/>
  <c r="Y3607" i="15"/>
  <c r="J3607" i="15"/>
  <c r="E3607" i="15"/>
  <c r="F3607" i="15" s="1"/>
  <c r="G3607" i="15" s="1"/>
  <c r="C3607" i="15" s="1"/>
  <c r="D3607" i="15" s="1"/>
  <c r="H3607" i="15" s="1"/>
  <c r="AF3607" i="15" s="1"/>
  <c r="E329" i="11"/>
  <c r="I3607" i="15"/>
  <c r="N3607" i="15"/>
  <c r="O3607" i="15" s="1"/>
  <c r="P3607" i="15" s="1"/>
  <c r="L3607" i="15"/>
  <c r="S3607" i="15"/>
  <c r="Q3606" i="15"/>
  <c r="R3606" i="15" s="1"/>
  <c r="T3606" i="15" s="1"/>
  <c r="AB3606" i="15" s="1"/>
  <c r="AG3604" i="15"/>
  <c r="AH3604" i="15" s="1"/>
  <c r="K3606" i="15"/>
  <c r="M3606" i="15" s="1"/>
  <c r="AG3605" i="15" l="1"/>
  <c r="AH3605" i="15" s="1"/>
  <c r="AJ3605" i="15" s="1"/>
  <c r="D331" i="11" s="1"/>
  <c r="AC3606" i="15"/>
  <c r="AD3606" i="15" s="1"/>
  <c r="Q3607" i="15"/>
  <c r="AJ3603" i="15"/>
  <c r="D333" i="11" s="1"/>
  <c r="K3607" i="15"/>
  <c r="M3607" i="15" s="1"/>
  <c r="W3607" i="15"/>
  <c r="X3607" i="15" s="1"/>
  <c r="AJ3604" i="15"/>
  <c r="D332" i="11" s="1"/>
  <c r="AI3604" i="15"/>
  <c r="C332" i="11" s="1"/>
  <c r="B3609" i="15"/>
  <c r="V3608" i="15"/>
  <c r="U3608" i="15"/>
  <c r="Y3608" i="15"/>
  <c r="J3608" i="15"/>
  <c r="E3608" i="15"/>
  <c r="F3608" i="15" s="1"/>
  <c r="G3608" i="15" s="1"/>
  <c r="C3608" i="15" s="1"/>
  <c r="D3608" i="15" s="1"/>
  <c r="H3608" i="15" s="1"/>
  <c r="AF3608" i="15" s="1"/>
  <c r="E328" i="11"/>
  <c r="I3608" i="15"/>
  <c r="N3608" i="15"/>
  <c r="O3608" i="15" s="1"/>
  <c r="P3608" i="15" s="1"/>
  <c r="L3608" i="15"/>
  <c r="S3608" i="15"/>
  <c r="Z3606" i="15"/>
  <c r="AA3606" i="15"/>
  <c r="R3607" i="15"/>
  <c r="T3607" i="15" s="1"/>
  <c r="AB3607" i="15" s="1"/>
  <c r="AC3607" i="15" l="1"/>
  <c r="AD3607" i="15" s="1"/>
  <c r="AE3606" i="15"/>
  <c r="Q3608" i="15"/>
  <c r="R3608" i="15" s="1"/>
  <c r="T3608" i="15" s="1"/>
  <c r="AB3608" i="15" s="1"/>
  <c r="AI3605" i="15"/>
  <c r="C331" i="11" s="1"/>
  <c r="W3608" i="15"/>
  <c r="X3608" i="15" s="1"/>
  <c r="B3610" i="15"/>
  <c r="V3609" i="15"/>
  <c r="U3609" i="15"/>
  <c r="Y3609" i="15"/>
  <c r="J3609" i="15"/>
  <c r="E3609" i="15"/>
  <c r="F3609" i="15" s="1"/>
  <c r="G3609" i="15" s="1"/>
  <c r="C3609" i="15" s="1"/>
  <c r="D3609" i="15" s="1"/>
  <c r="H3609" i="15" s="1"/>
  <c r="AF3609" i="15" s="1"/>
  <c r="E327" i="11"/>
  <c r="I3609" i="15"/>
  <c r="N3609" i="15"/>
  <c r="O3609" i="15" s="1"/>
  <c r="P3609" i="15" s="1"/>
  <c r="L3609" i="15"/>
  <c r="S3609" i="15"/>
  <c r="Z3607" i="15"/>
  <c r="AA3607" i="15"/>
  <c r="K3608" i="15"/>
  <c r="M3608" i="15" s="1"/>
  <c r="AG3606" i="15"/>
  <c r="AH3606" i="15" s="1"/>
  <c r="AG3607" i="15" l="1"/>
  <c r="W3609" i="15"/>
  <c r="X3609" i="15" s="1"/>
  <c r="Z3609" i="15" s="1"/>
  <c r="Q3609" i="15"/>
  <c r="R3609" i="15" s="1"/>
  <c r="T3609" i="15" s="1"/>
  <c r="AB3609" i="15" s="1"/>
  <c r="AJ3606" i="15"/>
  <c r="D330" i="11" s="1"/>
  <c r="AI3606" i="15"/>
  <c r="C330" i="11" s="1"/>
  <c r="B3611" i="15"/>
  <c r="V3610" i="15"/>
  <c r="U3610" i="15"/>
  <c r="Y3610" i="15"/>
  <c r="J3610" i="15"/>
  <c r="E3610" i="15"/>
  <c r="F3610" i="15" s="1"/>
  <c r="G3610" i="15" s="1"/>
  <c r="C3610" i="15" s="1"/>
  <c r="D3610" i="15" s="1"/>
  <c r="H3610" i="15" s="1"/>
  <c r="AF3610" i="15" s="1"/>
  <c r="E326" i="11"/>
  <c r="I3610" i="15"/>
  <c r="N3610" i="15"/>
  <c r="O3610" i="15" s="1"/>
  <c r="P3610" i="15" s="1"/>
  <c r="L3610" i="15"/>
  <c r="S3610" i="15"/>
  <c r="AC3608" i="15"/>
  <c r="AD3608" i="15" s="1"/>
  <c r="Z3608" i="15"/>
  <c r="AA3608" i="15"/>
  <c r="AE3607" i="15"/>
  <c r="AH3607" i="15" s="1"/>
  <c r="K3609" i="15"/>
  <c r="M3609" i="15" s="1"/>
  <c r="W3610" i="15" l="1"/>
  <c r="X3610" i="15" s="1"/>
  <c r="Z3610" i="15" s="1"/>
  <c r="AA3609" i="15"/>
  <c r="Q3610" i="15"/>
  <c r="R3610" i="15" s="1"/>
  <c r="T3610" i="15" s="1"/>
  <c r="AB3610" i="15" s="1"/>
  <c r="B3612" i="15"/>
  <c r="V3611" i="15"/>
  <c r="U3611" i="15"/>
  <c r="Y3611" i="15"/>
  <c r="J3611" i="15"/>
  <c r="E3611" i="15"/>
  <c r="F3611" i="15" s="1"/>
  <c r="G3611" i="15" s="1"/>
  <c r="C3611" i="15" s="1"/>
  <c r="D3611" i="15" s="1"/>
  <c r="H3611" i="15" s="1"/>
  <c r="AF3611" i="15" s="1"/>
  <c r="E325" i="11"/>
  <c r="I3611" i="15"/>
  <c r="N3611" i="15"/>
  <c r="O3611" i="15" s="1"/>
  <c r="P3611" i="15" s="1"/>
  <c r="L3611" i="15"/>
  <c r="S3611" i="15"/>
  <c r="AC3609" i="15"/>
  <c r="AD3609" i="15" s="1"/>
  <c r="AG3608" i="15"/>
  <c r="AE3608" i="15"/>
  <c r="AJ3607" i="15"/>
  <c r="D329" i="11" s="1"/>
  <c r="AI3607" i="15"/>
  <c r="C329" i="11" s="1"/>
  <c r="K3610" i="15"/>
  <c r="M3610" i="15" s="1"/>
  <c r="W3611" i="15" l="1"/>
  <c r="X3611" i="15" s="1"/>
  <c r="AA3611" i="15" s="1"/>
  <c r="AA3610" i="15"/>
  <c r="K3611" i="15"/>
  <c r="M3611" i="15" s="1"/>
  <c r="AH3608" i="15"/>
  <c r="AE3609" i="15"/>
  <c r="AG3609" i="15"/>
  <c r="B3613" i="15"/>
  <c r="V3612" i="15"/>
  <c r="U3612" i="15"/>
  <c r="Y3612" i="15"/>
  <c r="J3612" i="15"/>
  <c r="E3612" i="15"/>
  <c r="F3612" i="15" s="1"/>
  <c r="G3612" i="15" s="1"/>
  <c r="C3612" i="15" s="1"/>
  <c r="D3612" i="15" s="1"/>
  <c r="H3612" i="15" s="1"/>
  <c r="AF3612" i="15" s="1"/>
  <c r="E324" i="11"/>
  <c r="I3612" i="15"/>
  <c r="N3612" i="15"/>
  <c r="O3612" i="15" s="1"/>
  <c r="P3612" i="15" s="1"/>
  <c r="L3612" i="15"/>
  <c r="S3612" i="15"/>
  <c r="AC3610" i="15"/>
  <c r="AD3610" i="15" s="1"/>
  <c r="Q3611" i="15"/>
  <c r="R3611" i="15" s="1"/>
  <c r="T3611" i="15" s="1"/>
  <c r="AB3611" i="15" s="1"/>
  <c r="AC3611" i="15" l="1"/>
  <c r="AD3611" i="15" s="1"/>
  <c r="AG3611" i="15" s="1"/>
  <c r="Z3611" i="15"/>
  <c r="W3612" i="15"/>
  <c r="X3612" i="15" s="1"/>
  <c r="AA3612" i="15" s="1"/>
  <c r="AH3609" i="15"/>
  <c r="AJ3609" i="15" s="1"/>
  <c r="D327" i="11" s="1"/>
  <c r="B3614" i="15"/>
  <c r="V3613" i="15"/>
  <c r="U3613" i="15"/>
  <c r="Y3613" i="15"/>
  <c r="J3613" i="15"/>
  <c r="E3613" i="15"/>
  <c r="F3613" i="15" s="1"/>
  <c r="G3613" i="15" s="1"/>
  <c r="C3613" i="15" s="1"/>
  <c r="D3613" i="15" s="1"/>
  <c r="H3613" i="15" s="1"/>
  <c r="AF3613" i="15" s="1"/>
  <c r="E323" i="11"/>
  <c r="I3613" i="15"/>
  <c r="N3613" i="15"/>
  <c r="O3613" i="15" s="1"/>
  <c r="P3613" i="15" s="1"/>
  <c r="L3613" i="15"/>
  <c r="S3613" i="15"/>
  <c r="AE3610" i="15"/>
  <c r="AG3610" i="15"/>
  <c r="Q3612" i="15"/>
  <c r="R3612" i="15" s="1"/>
  <c r="T3612" i="15" s="1"/>
  <c r="AB3612" i="15" s="1"/>
  <c r="K3612" i="15"/>
  <c r="M3612" i="15" s="1"/>
  <c r="AI3608" i="15"/>
  <c r="C328" i="11" s="1"/>
  <c r="AJ3608" i="15"/>
  <c r="D328" i="11" s="1"/>
  <c r="AC3612" i="15" l="1"/>
  <c r="AD3612" i="15" s="1"/>
  <c r="AE3612" i="15" s="1"/>
  <c r="AE3611" i="15"/>
  <c r="AH3611" i="15" s="1"/>
  <c r="AJ3611" i="15" s="1"/>
  <c r="D325" i="11" s="1"/>
  <c r="Z3612" i="15"/>
  <c r="AI3609" i="15"/>
  <c r="C327" i="11" s="1"/>
  <c r="W3613" i="15"/>
  <c r="X3613" i="15" s="1"/>
  <c r="AA3613" i="15" s="1"/>
  <c r="Q3613" i="15"/>
  <c r="R3613" i="15" s="1"/>
  <c r="T3613" i="15" s="1"/>
  <c r="AB3613" i="15" s="1"/>
  <c r="AH3610" i="15"/>
  <c r="AI3610" i="15" s="1"/>
  <c r="C326" i="11" s="1"/>
  <c r="B3615" i="15"/>
  <c r="V3614" i="15"/>
  <c r="U3614" i="15"/>
  <c r="Y3614" i="15"/>
  <c r="J3614" i="15"/>
  <c r="E3614" i="15"/>
  <c r="F3614" i="15" s="1"/>
  <c r="G3614" i="15" s="1"/>
  <c r="C3614" i="15" s="1"/>
  <c r="D3614" i="15" s="1"/>
  <c r="H3614" i="15" s="1"/>
  <c r="AF3614" i="15" s="1"/>
  <c r="E322" i="11"/>
  <c r="I3614" i="15"/>
  <c r="N3614" i="15"/>
  <c r="O3614" i="15" s="1"/>
  <c r="P3614" i="15" s="1"/>
  <c r="L3614" i="15"/>
  <c r="S3614" i="15"/>
  <c r="K3613" i="15"/>
  <c r="M3613" i="15" s="1"/>
  <c r="AG3612" i="15" l="1"/>
  <c r="AI3611" i="15"/>
  <c r="C325" i="11" s="1"/>
  <c r="W3614" i="15"/>
  <c r="X3614" i="15" s="1"/>
  <c r="AA3614" i="15" s="1"/>
  <c r="Z3613" i="15"/>
  <c r="AH3612" i="15"/>
  <c r="AI3612" i="15" s="1"/>
  <c r="C324" i="11" s="1"/>
  <c r="Q3614" i="15"/>
  <c r="R3614" i="15" s="1"/>
  <c r="T3614" i="15" s="1"/>
  <c r="AB3614" i="15" s="1"/>
  <c r="AJ3610" i="15"/>
  <c r="D326" i="11" s="1"/>
  <c r="K3614" i="15"/>
  <c r="M3614" i="15" s="1"/>
  <c r="B3616" i="15"/>
  <c r="V3615" i="15"/>
  <c r="U3615" i="15"/>
  <c r="Y3615" i="15"/>
  <c r="J3615" i="15"/>
  <c r="E3615" i="15"/>
  <c r="F3615" i="15" s="1"/>
  <c r="G3615" i="15" s="1"/>
  <c r="C3615" i="15" s="1"/>
  <c r="D3615" i="15" s="1"/>
  <c r="H3615" i="15" s="1"/>
  <c r="AF3615" i="15" s="1"/>
  <c r="E321" i="11"/>
  <c r="I3615" i="15"/>
  <c r="N3615" i="15"/>
  <c r="O3615" i="15" s="1"/>
  <c r="P3615" i="15" s="1"/>
  <c r="L3615" i="15"/>
  <c r="S3615" i="15"/>
  <c r="AC3613" i="15"/>
  <c r="AD3613" i="15" s="1"/>
  <c r="AC3614" i="15" l="1"/>
  <c r="AD3614" i="15" s="1"/>
  <c r="AG3614" i="15" s="1"/>
  <c r="Z3614" i="15"/>
  <c r="AJ3612" i="15"/>
  <c r="D324" i="11" s="1"/>
  <c r="W3615" i="15"/>
  <c r="X3615" i="15" s="1"/>
  <c r="Z3615" i="15" s="1"/>
  <c r="Q3615" i="15"/>
  <c r="R3615" i="15" s="1"/>
  <c r="T3615" i="15" s="1"/>
  <c r="AB3615" i="15" s="1"/>
  <c r="AE3613" i="15"/>
  <c r="AG3613" i="15"/>
  <c r="B3617" i="15"/>
  <c r="V3616" i="15"/>
  <c r="U3616" i="15"/>
  <c r="Y3616" i="15"/>
  <c r="J3616" i="15"/>
  <c r="E3616" i="15"/>
  <c r="F3616" i="15" s="1"/>
  <c r="G3616" i="15" s="1"/>
  <c r="C3616" i="15" s="1"/>
  <c r="D3616" i="15" s="1"/>
  <c r="H3616" i="15" s="1"/>
  <c r="AF3616" i="15" s="1"/>
  <c r="E320" i="11"/>
  <c r="I3616" i="15"/>
  <c r="N3616" i="15"/>
  <c r="O3616" i="15" s="1"/>
  <c r="P3616" i="15" s="1"/>
  <c r="L3616" i="15"/>
  <c r="S3616" i="15"/>
  <c r="K3615" i="15"/>
  <c r="M3615" i="15" s="1"/>
  <c r="AE3614" i="15" l="1"/>
  <c r="AH3614" i="15" s="1"/>
  <c r="AA3615" i="15"/>
  <c r="W3616" i="15"/>
  <c r="X3616" i="15" s="1"/>
  <c r="AA3616" i="15" s="1"/>
  <c r="B3618" i="15"/>
  <c r="V3617" i="15"/>
  <c r="U3617" i="15"/>
  <c r="Y3617" i="15"/>
  <c r="J3617" i="15"/>
  <c r="E3617" i="15"/>
  <c r="F3617" i="15" s="1"/>
  <c r="G3617" i="15" s="1"/>
  <c r="C3617" i="15" s="1"/>
  <c r="D3617" i="15" s="1"/>
  <c r="H3617" i="15" s="1"/>
  <c r="AF3617" i="15" s="1"/>
  <c r="E319" i="11"/>
  <c r="I3617" i="15"/>
  <c r="N3617" i="15"/>
  <c r="O3617" i="15" s="1"/>
  <c r="P3617" i="15" s="1"/>
  <c r="L3617" i="15"/>
  <c r="S3617" i="15"/>
  <c r="AC3615" i="15"/>
  <c r="AD3615" i="15" s="1"/>
  <c r="Q3616" i="15"/>
  <c r="R3616" i="15" s="1"/>
  <c r="T3616" i="15" s="1"/>
  <c r="AB3616" i="15" s="1"/>
  <c r="AH3613" i="15"/>
  <c r="K3616" i="15"/>
  <c r="M3616" i="15" s="1"/>
  <c r="AJ3614" i="15" l="1"/>
  <c r="D322" i="11" s="1"/>
  <c r="AI3614" i="15"/>
  <c r="C322" i="11" s="1"/>
  <c r="W3617" i="15"/>
  <c r="X3617" i="15" s="1"/>
  <c r="Z3617" i="15" s="1"/>
  <c r="Z3616" i="15"/>
  <c r="AC3616" i="15"/>
  <c r="AD3616" i="15" s="1"/>
  <c r="AG3616" i="15" s="1"/>
  <c r="B3619" i="15"/>
  <c r="V3618" i="15"/>
  <c r="U3618" i="15"/>
  <c r="Y3618" i="15"/>
  <c r="J3618" i="15"/>
  <c r="E3618" i="15"/>
  <c r="F3618" i="15" s="1"/>
  <c r="G3618" i="15" s="1"/>
  <c r="C3618" i="15" s="1"/>
  <c r="D3618" i="15" s="1"/>
  <c r="H3618" i="15" s="1"/>
  <c r="AF3618" i="15" s="1"/>
  <c r="E318" i="11"/>
  <c r="I3618" i="15"/>
  <c r="N3618" i="15"/>
  <c r="O3618" i="15" s="1"/>
  <c r="P3618" i="15" s="1"/>
  <c r="L3618" i="15"/>
  <c r="S3618" i="15"/>
  <c r="AJ3613" i="15"/>
  <c r="D323" i="11" s="1"/>
  <c r="AI3613" i="15"/>
  <c r="C323" i="11" s="1"/>
  <c r="Q3617" i="15"/>
  <c r="R3617" i="15" s="1"/>
  <c r="T3617" i="15" s="1"/>
  <c r="AB3617" i="15" s="1"/>
  <c r="AE3615" i="15"/>
  <c r="AG3615" i="15"/>
  <c r="K3617" i="15"/>
  <c r="M3617" i="15" s="1"/>
  <c r="AC3617" i="15" l="1"/>
  <c r="AD3617" i="15" s="1"/>
  <c r="W3618" i="15"/>
  <c r="X3618" i="15" s="1"/>
  <c r="AA3618" i="15" s="1"/>
  <c r="AA3617" i="15"/>
  <c r="AH3615" i="15"/>
  <c r="AI3615" i="15" s="1"/>
  <c r="C321" i="11" s="1"/>
  <c r="AE3616" i="15"/>
  <c r="AH3616" i="15" s="1"/>
  <c r="AJ3616" i="15" s="1"/>
  <c r="D320" i="11" s="1"/>
  <c r="B3620" i="15"/>
  <c r="V3619" i="15"/>
  <c r="U3619" i="15"/>
  <c r="Y3619" i="15"/>
  <c r="J3619" i="15"/>
  <c r="E3619" i="15"/>
  <c r="F3619" i="15" s="1"/>
  <c r="G3619" i="15" s="1"/>
  <c r="C3619" i="15" s="1"/>
  <c r="D3619" i="15" s="1"/>
  <c r="H3619" i="15" s="1"/>
  <c r="AF3619" i="15" s="1"/>
  <c r="E317" i="11"/>
  <c r="I3619" i="15"/>
  <c r="N3619" i="15"/>
  <c r="O3619" i="15" s="1"/>
  <c r="P3619" i="15" s="1"/>
  <c r="L3619" i="15"/>
  <c r="S3619" i="15"/>
  <c r="Q3618" i="15"/>
  <c r="R3618" i="15" s="1"/>
  <c r="T3618" i="15" s="1"/>
  <c r="AB3618" i="15" s="1"/>
  <c r="AC3618" i="15" s="1"/>
  <c r="AD3618" i="15" s="1"/>
  <c r="K3618" i="15"/>
  <c r="M3618" i="15" s="1"/>
  <c r="AE3617" i="15" l="1"/>
  <c r="AG3617" i="15"/>
  <c r="AH3617" i="15" s="1"/>
  <c r="AI3617" i="15" s="1"/>
  <c r="C319" i="11" s="1"/>
  <c r="W3619" i="15"/>
  <c r="X3619" i="15" s="1"/>
  <c r="Z3619" i="15" s="1"/>
  <c r="Z3618" i="15"/>
  <c r="AJ3615" i="15"/>
  <c r="D321" i="11" s="1"/>
  <c r="AE3618" i="15"/>
  <c r="AI3616" i="15"/>
  <c r="C320" i="11" s="1"/>
  <c r="B3621" i="15"/>
  <c r="V3620" i="15"/>
  <c r="U3620" i="15"/>
  <c r="Y3620" i="15"/>
  <c r="J3620" i="15"/>
  <c r="E3620" i="15"/>
  <c r="F3620" i="15" s="1"/>
  <c r="G3620" i="15" s="1"/>
  <c r="C3620" i="15" s="1"/>
  <c r="D3620" i="15" s="1"/>
  <c r="H3620" i="15" s="1"/>
  <c r="AF3620" i="15" s="1"/>
  <c r="E316" i="11"/>
  <c r="I3620" i="15"/>
  <c r="N3620" i="15"/>
  <c r="O3620" i="15" s="1"/>
  <c r="P3620" i="15" s="1"/>
  <c r="L3620" i="15"/>
  <c r="S3620" i="15"/>
  <c r="Q3619" i="15"/>
  <c r="R3619" i="15" s="1"/>
  <c r="T3619" i="15" s="1"/>
  <c r="AB3619" i="15" s="1"/>
  <c r="AG3618" i="15"/>
  <c r="AH3618" i="15" s="1"/>
  <c r="K3619" i="15"/>
  <c r="M3619" i="15" s="1"/>
  <c r="W3620" i="15" l="1"/>
  <c r="X3620" i="15" s="1"/>
  <c r="Z3620" i="15" s="1"/>
  <c r="AA3619" i="15"/>
  <c r="AJ3617" i="15"/>
  <c r="D319" i="11" s="1"/>
  <c r="AC3619" i="15"/>
  <c r="AD3619" i="15" s="1"/>
  <c r="AI3618" i="15"/>
  <c r="C318" i="11" s="1"/>
  <c r="AJ3618" i="15"/>
  <c r="D318" i="11" s="1"/>
  <c r="B3622" i="15"/>
  <c r="V3621" i="15"/>
  <c r="U3621" i="15"/>
  <c r="Y3621" i="15"/>
  <c r="J3621" i="15"/>
  <c r="E3621" i="15"/>
  <c r="F3621" i="15" s="1"/>
  <c r="G3621" i="15" s="1"/>
  <c r="C3621" i="15" s="1"/>
  <c r="D3621" i="15" s="1"/>
  <c r="H3621" i="15" s="1"/>
  <c r="AF3621" i="15" s="1"/>
  <c r="E315" i="11"/>
  <c r="I3621" i="15"/>
  <c r="N3621" i="15"/>
  <c r="O3621" i="15" s="1"/>
  <c r="P3621" i="15" s="1"/>
  <c r="L3621" i="15"/>
  <c r="S3621" i="15"/>
  <c r="Q3620" i="15"/>
  <c r="R3620" i="15" s="1"/>
  <c r="T3620" i="15" s="1"/>
  <c r="AB3620" i="15" s="1"/>
  <c r="K3620" i="15"/>
  <c r="M3620" i="15" s="1"/>
  <c r="AC3620" i="15" l="1"/>
  <c r="AD3620" i="15" s="1"/>
  <c r="AA3620" i="15"/>
  <c r="AE3619" i="15"/>
  <c r="W3621" i="15"/>
  <c r="X3621" i="15" s="1"/>
  <c r="AA3621" i="15" s="1"/>
  <c r="AG3619" i="15"/>
  <c r="AH3619" i="15" s="1"/>
  <c r="AI3619" i="15" s="1"/>
  <c r="C317" i="11" s="1"/>
  <c r="B3623" i="15"/>
  <c r="V3622" i="15"/>
  <c r="U3622" i="15"/>
  <c r="Y3622" i="15"/>
  <c r="J3622" i="15"/>
  <c r="E3622" i="15"/>
  <c r="F3622" i="15" s="1"/>
  <c r="G3622" i="15" s="1"/>
  <c r="C3622" i="15" s="1"/>
  <c r="D3622" i="15" s="1"/>
  <c r="H3622" i="15" s="1"/>
  <c r="AF3622" i="15" s="1"/>
  <c r="E314" i="11"/>
  <c r="I3622" i="15"/>
  <c r="N3622" i="15"/>
  <c r="O3622" i="15" s="1"/>
  <c r="P3622" i="15" s="1"/>
  <c r="L3622" i="15"/>
  <c r="S3622" i="15"/>
  <c r="Q3621" i="15"/>
  <c r="R3621" i="15" s="1"/>
  <c r="T3621" i="15" s="1"/>
  <c r="AB3621" i="15" s="1"/>
  <c r="K3621" i="15"/>
  <c r="M3621" i="15" s="1"/>
  <c r="AE3620" i="15" l="1"/>
  <c r="Z3621" i="15"/>
  <c r="AG3620" i="15"/>
  <c r="AH3620" i="15" s="1"/>
  <c r="AI3620" i="15" s="1"/>
  <c r="C316" i="11" s="1"/>
  <c r="W3622" i="15"/>
  <c r="X3622" i="15" s="1"/>
  <c r="Z3622" i="15" s="1"/>
  <c r="AJ3619" i="15"/>
  <c r="D317" i="11" s="1"/>
  <c r="AC3621" i="15"/>
  <c r="AD3621" i="15" s="1"/>
  <c r="AG3621" i="15" s="1"/>
  <c r="B3624" i="15"/>
  <c r="V3623" i="15"/>
  <c r="U3623" i="15"/>
  <c r="Y3623" i="15"/>
  <c r="J3623" i="15"/>
  <c r="E3623" i="15"/>
  <c r="F3623" i="15" s="1"/>
  <c r="G3623" i="15" s="1"/>
  <c r="C3623" i="15" s="1"/>
  <c r="D3623" i="15" s="1"/>
  <c r="H3623" i="15" s="1"/>
  <c r="AF3623" i="15" s="1"/>
  <c r="E313" i="11"/>
  <c r="I3623" i="15"/>
  <c r="N3623" i="15"/>
  <c r="O3623" i="15" s="1"/>
  <c r="P3623" i="15" s="1"/>
  <c r="L3623" i="15"/>
  <c r="S3623" i="15"/>
  <c r="Q3622" i="15"/>
  <c r="R3622" i="15" s="1"/>
  <c r="T3622" i="15" s="1"/>
  <c r="AB3622" i="15" s="1"/>
  <c r="K3622" i="15"/>
  <c r="M3622" i="15" s="1"/>
  <c r="AA3622" i="15" l="1"/>
  <c r="AJ3620" i="15"/>
  <c r="D316" i="11" s="1"/>
  <c r="W3623" i="15"/>
  <c r="X3623" i="15" s="1"/>
  <c r="AA3623" i="15" s="1"/>
  <c r="AE3621" i="15"/>
  <c r="AH3621" i="15" s="1"/>
  <c r="AI3621" i="15" s="1"/>
  <c r="C315" i="11" s="1"/>
  <c r="AC3622" i="15"/>
  <c r="AD3622" i="15" s="1"/>
  <c r="B3625" i="15"/>
  <c r="V3624" i="15"/>
  <c r="U3624" i="15"/>
  <c r="Y3624" i="15"/>
  <c r="J3624" i="15"/>
  <c r="E3624" i="15"/>
  <c r="F3624" i="15" s="1"/>
  <c r="G3624" i="15" s="1"/>
  <c r="C3624" i="15" s="1"/>
  <c r="D3624" i="15" s="1"/>
  <c r="H3624" i="15" s="1"/>
  <c r="AF3624" i="15" s="1"/>
  <c r="E312" i="11"/>
  <c r="I3624" i="15"/>
  <c r="N3624" i="15"/>
  <c r="O3624" i="15" s="1"/>
  <c r="P3624" i="15" s="1"/>
  <c r="L3624" i="15"/>
  <c r="S3624" i="15"/>
  <c r="Q3623" i="15"/>
  <c r="R3623" i="15" s="1"/>
  <c r="T3623" i="15" s="1"/>
  <c r="AB3623" i="15" s="1"/>
  <c r="K3623" i="15"/>
  <c r="M3623" i="15" s="1"/>
  <c r="AC3623" i="15" l="1"/>
  <c r="AD3623" i="15" s="1"/>
  <c r="AG3623" i="15" s="1"/>
  <c r="Z3623" i="15"/>
  <c r="AE3622" i="15"/>
  <c r="W3624" i="15"/>
  <c r="X3624" i="15" s="1"/>
  <c r="Z3624" i="15" s="1"/>
  <c r="Q3624" i="15"/>
  <c r="R3624" i="15" s="1"/>
  <c r="T3624" i="15" s="1"/>
  <c r="AB3624" i="15" s="1"/>
  <c r="AJ3621" i="15"/>
  <c r="D315" i="11" s="1"/>
  <c r="AG3622" i="15"/>
  <c r="AH3622" i="15" s="1"/>
  <c r="AJ3622" i="15" s="1"/>
  <c r="D314" i="11" s="1"/>
  <c r="B3626" i="15"/>
  <c r="V3625" i="15"/>
  <c r="U3625" i="15"/>
  <c r="Y3625" i="15"/>
  <c r="J3625" i="15"/>
  <c r="E3625" i="15"/>
  <c r="F3625" i="15" s="1"/>
  <c r="G3625" i="15" s="1"/>
  <c r="C3625" i="15" s="1"/>
  <c r="D3625" i="15" s="1"/>
  <c r="H3625" i="15" s="1"/>
  <c r="AF3625" i="15" s="1"/>
  <c r="E311" i="11"/>
  <c r="I3625" i="15"/>
  <c r="N3625" i="15"/>
  <c r="O3625" i="15" s="1"/>
  <c r="P3625" i="15" s="1"/>
  <c r="L3625" i="15"/>
  <c r="S3625" i="15"/>
  <c r="K3624" i="15"/>
  <c r="M3624" i="15" s="1"/>
  <c r="AE3623" i="15" l="1"/>
  <c r="AH3623" i="15" s="1"/>
  <c r="AA3624" i="15"/>
  <c r="Q3625" i="15"/>
  <c r="R3625" i="15" s="1"/>
  <c r="T3625" i="15" s="1"/>
  <c r="AB3625" i="15" s="1"/>
  <c r="AI3622" i="15"/>
  <c r="C314" i="11" s="1"/>
  <c r="W3625" i="15"/>
  <c r="X3625" i="15" s="1"/>
  <c r="B3627" i="15"/>
  <c r="V3626" i="15"/>
  <c r="U3626" i="15"/>
  <c r="Y3626" i="15"/>
  <c r="J3626" i="15"/>
  <c r="E3626" i="15"/>
  <c r="F3626" i="15" s="1"/>
  <c r="G3626" i="15" s="1"/>
  <c r="C3626" i="15" s="1"/>
  <c r="D3626" i="15" s="1"/>
  <c r="H3626" i="15" s="1"/>
  <c r="AF3626" i="15" s="1"/>
  <c r="E310" i="11"/>
  <c r="I3626" i="15"/>
  <c r="N3626" i="15"/>
  <c r="O3626" i="15" s="1"/>
  <c r="P3626" i="15" s="1"/>
  <c r="L3626" i="15"/>
  <c r="S3626" i="15"/>
  <c r="AC3624" i="15"/>
  <c r="AD3624" i="15" s="1"/>
  <c r="K3625" i="15"/>
  <c r="M3625" i="15" s="1"/>
  <c r="AJ3623" i="15" l="1"/>
  <c r="D313" i="11" s="1"/>
  <c r="AI3623" i="15"/>
  <c r="C313" i="11" s="1"/>
  <c r="K3626" i="15"/>
  <c r="M3626" i="15" s="1"/>
  <c r="W3626" i="15"/>
  <c r="X3626" i="15" s="1"/>
  <c r="AE3624" i="15"/>
  <c r="AG3624" i="15"/>
  <c r="B3628" i="15"/>
  <c r="V3627" i="15"/>
  <c r="U3627" i="15"/>
  <c r="Y3627" i="15"/>
  <c r="J3627" i="15"/>
  <c r="E3627" i="15"/>
  <c r="F3627" i="15" s="1"/>
  <c r="G3627" i="15" s="1"/>
  <c r="C3627" i="15" s="1"/>
  <c r="D3627" i="15" s="1"/>
  <c r="H3627" i="15" s="1"/>
  <c r="AF3627" i="15" s="1"/>
  <c r="E309" i="11"/>
  <c r="I3627" i="15"/>
  <c r="N3627" i="15"/>
  <c r="O3627" i="15" s="1"/>
  <c r="P3627" i="15" s="1"/>
  <c r="L3627" i="15"/>
  <c r="S3627" i="15"/>
  <c r="AC3625" i="15"/>
  <c r="AD3625" i="15" s="1"/>
  <c r="Z3625" i="15"/>
  <c r="AA3625" i="15"/>
  <c r="Q3626" i="15"/>
  <c r="R3626" i="15" s="1"/>
  <c r="T3626" i="15" s="1"/>
  <c r="AB3626" i="15" s="1"/>
  <c r="AC3626" i="15" l="1"/>
  <c r="AD3626" i="15" s="1"/>
  <c r="W3627" i="15"/>
  <c r="X3627" i="15" s="1"/>
  <c r="AA3627" i="15" s="1"/>
  <c r="AH3624" i="15"/>
  <c r="AJ3624" i="15" s="1"/>
  <c r="D312" i="11" s="1"/>
  <c r="AE3625" i="15"/>
  <c r="AG3625" i="15"/>
  <c r="B3629" i="15"/>
  <c r="V3628" i="15"/>
  <c r="U3628" i="15"/>
  <c r="Y3628" i="15"/>
  <c r="J3628" i="15"/>
  <c r="E3628" i="15"/>
  <c r="F3628" i="15" s="1"/>
  <c r="G3628" i="15" s="1"/>
  <c r="C3628" i="15" s="1"/>
  <c r="D3628" i="15" s="1"/>
  <c r="H3628" i="15" s="1"/>
  <c r="AF3628" i="15" s="1"/>
  <c r="E308" i="11"/>
  <c r="I3628" i="15"/>
  <c r="N3628" i="15"/>
  <c r="O3628" i="15" s="1"/>
  <c r="P3628" i="15" s="1"/>
  <c r="L3628" i="15"/>
  <c r="S3628" i="15"/>
  <c r="Q3627" i="15"/>
  <c r="R3627" i="15" s="1"/>
  <c r="T3627" i="15" s="1"/>
  <c r="AB3627" i="15" s="1"/>
  <c r="AA3626" i="15"/>
  <c r="Z3626" i="15"/>
  <c r="K3627" i="15"/>
  <c r="M3627" i="15" s="1"/>
  <c r="AC3627" i="15" l="1"/>
  <c r="AD3627" i="15" s="1"/>
  <c r="AG3627" i="15" s="1"/>
  <c r="AE3626" i="15"/>
  <c r="Z3627" i="15"/>
  <c r="AI3624" i="15"/>
  <c r="C312" i="11" s="1"/>
  <c r="AH3625" i="15"/>
  <c r="AJ3625" i="15" s="1"/>
  <c r="D311" i="11" s="1"/>
  <c r="Q3628" i="15"/>
  <c r="R3628" i="15" s="1"/>
  <c r="T3628" i="15" s="1"/>
  <c r="AB3628" i="15" s="1"/>
  <c r="W3628" i="15"/>
  <c r="X3628" i="15" s="1"/>
  <c r="B3630" i="15"/>
  <c r="V3629" i="15"/>
  <c r="U3629" i="15"/>
  <c r="Y3629" i="15"/>
  <c r="J3629" i="15"/>
  <c r="E3629" i="15"/>
  <c r="F3629" i="15" s="1"/>
  <c r="G3629" i="15" s="1"/>
  <c r="C3629" i="15" s="1"/>
  <c r="D3629" i="15" s="1"/>
  <c r="H3629" i="15" s="1"/>
  <c r="AF3629" i="15" s="1"/>
  <c r="E307" i="11"/>
  <c r="I3629" i="15"/>
  <c r="N3629" i="15"/>
  <c r="O3629" i="15" s="1"/>
  <c r="P3629" i="15" s="1"/>
  <c r="L3629" i="15"/>
  <c r="S3629" i="15"/>
  <c r="K3628" i="15"/>
  <c r="M3628" i="15" s="1"/>
  <c r="AG3626" i="15"/>
  <c r="AH3626" i="15" s="1"/>
  <c r="AE3627" i="15" l="1"/>
  <c r="AH3627" i="15" s="1"/>
  <c r="AI3625" i="15"/>
  <c r="C311" i="11" s="1"/>
  <c r="AJ3626" i="15"/>
  <c r="D310" i="11" s="1"/>
  <c r="AI3626" i="15"/>
  <c r="C310" i="11" s="1"/>
  <c r="K3629" i="15"/>
  <c r="M3629" i="15" s="1"/>
  <c r="W3629" i="15"/>
  <c r="X3629" i="15" s="1"/>
  <c r="B3631" i="15"/>
  <c r="V3630" i="15"/>
  <c r="U3630" i="15"/>
  <c r="Y3630" i="15"/>
  <c r="J3630" i="15"/>
  <c r="E3630" i="15"/>
  <c r="F3630" i="15" s="1"/>
  <c r="G3630" i="15" s="1"/>
  <c r="C3630" i="15" s="1"/>
  <c r="D3630" i="15" s="1"/>
  <c r="H3630" i="15" s="1"/>
  <c r="AF3630" i="15" s="1"/>
  <c r="E306" i="11"/>
  <c r="I3630" i="15"/>
  <c r="N3630" i="15"/>
  <c r="O3630" i="15" s="1"/>
  <c r="P3630" i="15" s="1"/>
  <c r="L3630" i="15"/>
  <c r="S3630" i="15"/>
  <c r="AC3628" i="15"/>
  <c r="AD3628" i="15" s="1"/>
  <c r="Z3628" i="15"/>
  <c r="AA3628" i="15"/>
  <c r="Q3629" i="15"/>
  <c r="R3629" i="15" s="1"/>
  <c r="T3629" i="15" s="1"/>
  <c r="AB3629" i="15" s="1"/>
  <c r="AI3627" i="15" l="1"/>
  <c r="C309" i="11" s="1"/>
  <c r="AJ3627" i="15"/>
  <c r="D309" i="11" s="1"/>
  <c r="AC3629" i="15"/>
  <c r="AD3629" i="15" s="1"/>
  <c r="W3630" i="15"/>
  <c r="X3630" i="15" s="1"/>
  <c r="Z3630" i="15" s="1"/>
  <c r="Q3630" i="15"/>
  <c r="R3630" i="15" s="1"/>
  <c r="T3630" i="15" s="1"/>
  <c r="AB3630" i="15" s="1"/>
  <c r="AE3628" i="15"/>
  <c r="B3632" i="15"/>
  <c r="V3631" i="15"/>
  <c r="U3631" i="15"/>
  <c r="Y3631" i="15"/>
  <c r="J3631" i="15"/>
  <c r="E3631" i="15"/>
  <c r="F3631" i="15" s="1"/>
  <c r="G3631" i="15" s="1"/>
  <c r="C3631" i="15" s="1"/>
  <c r="D3631" i="15" s="1"/>
  <c r="H3631" i="15" s="1"/>
  <c r="AF3631" i="15" s="1"/>
  <c r="E305" i="11"/>
  <c r="I3631" i="15"/>
  <c r="N3631" i="15"/>
  <c r="O3631" i="15" s="1"/>
  <c r="P3631" i="15" s="1"/>
  <c r="L3631" i="15"/>
  <c r="S3631" i="15"/>
  <c r="AG3628" i="15"/>
  <c r="AH3628" i="15" s="1"/>
  <c r="AA3629" i="15"/>
  <c r="Z3629" i="15"/>
  <c r="K3630" i="15"/>
  <c r="M3630" i="15" s="1"/>
  <c r="AG3629" i="15" l="1"/>
  <c r="AA3630" i="15"/>
  <c r="Q3631" i="15"/>
  <c r="R3631" i="15" s="1"/>
  <c r="T3631" i="15" s="1"/>
  <c r="AB3631" i="15" s="1"/>
  <c r="AJ3628" i="15"/>
  <c r="D308" i="11" s="1"/>
  <c r="AI3628" i="15"/>
  <c r="C308" i="11" s="1"/>
  <c r="K3631" i="15"/>
  <c r="M3631" i="15" s="1"/>
  <c r="W3631" i="15"/>
  <c r="X3631" i="15" s="1"/>
  <c r="B3633" i="15"/>
  <c r="V3632" i="15"/>
  <c r="U3632" i="15"/>
  <c r="Y3632" i="15"/>
  <c r="J3632" i="15"/>
  <c r="E3632" i="15"/>
  <c r="F3632" i="15" s="1"/>
  <c r="G3632" i="15" s="1"/>
  <c r="C3632" i="15" s="1"/>
  <c r="D3632" i="15" s="1"/>
  <c r="H3632" i="15" s="1"/>
  <c r="AF3632" i="15" s="1"/>
  <c r="E304" i="11"/>
  <c r="I3632" i="15"/>
  <c r="N3632" i="15"/>
  <c r="O3632" i="15" s="1"/>
  <c r="P3632" i="15" s="1"/>
  <c r="L3632" i="15"/>
  <c r="S3632" i="15"/>
  <c r="AC3630" i="15"/>
  <c r="AD3630" i="15" s="1"/>
  <c r="AE3629" i="15"/>
  <c r="AH3629" i="15" s="1"/>
  <c r="W3632" i="15" l="1"/>
  <c r="X3632" i="15" s="1"/>
  <c r="Z3632" i="15" s="1"/>
  <c r="AG3630" i="15"/>
  <c r="AE3630" i="15"/>
  <c r="AI3629" i="15"/>
  <c r="C307" i="11" s="1"/>
  <c r="AJ3629" i="15"/>
  <c r="D307" i="11" s="1"/>
  <c r="B3634" i="15"/>
  <c r="V3633" i="15"/>
  <c r="U3633" i="15"/>
  <c r="Y3633" i="15"/>
  <c r="J3633" i="15"/>
  <c r="E3633" i="15"/>
  <c r="F3633" i="15" s="1"/>
  <c r="G3633" i="15" s="1"/>
  <c r="C3633" i="15" s="1"/>
  <c r="D3633" i="15" s="1"/>
  <c r="H3633" i="15" s="1"/>
  <c r="AF3633" i="15" s="1"/>
  <c r="E303" i="11"/>
  <c r="I3633" i="15"/>
  <c r="N3633" i="15"/>
  <c r="O3633" i="15" s="1"/>
  <c r="P3633" i="15" s="1"/>
  <c r="L3633" i="15"/>
  <c r="S3633" i="15"/>
  <c r="AC3631" i="15"/>
  <c r="AD3631" i="15" s="1"/>
  <c r="AA3631" i="15"/>
  <c r="Z3631" i="15"/>
  <c r="Q3632" i="15"/>
  <c r="R3632" i="15" s="1"/>
  <c r="T3632" i="15" s="1"/>
  <c r="AB3632" i="15" s="1"/>
  <c r="K3632" i="15"/>
  <c r="M3632" i="15" s="1"/>
  <c r="AC3632" i="15" l="1"/>
  <c r="AD3632" i="15" s="1"/>
  <c r="AH3630" i="15"/>
  <c r="AJ3630" i="15" s="1"/>
  <c r="D306" i="11" s="1"/>
  <c r="AA3632" i="15"/>
  <c r="W3633" i="15"/>
  <c r="X3633" i="15" s="1"/>
  <c r="Z3633" i="15" s="1"/>
  <c r="Q3633" i="15"/>
  <c r="AE3631" i="15"/>
  <c r="B3635" i="15"/>
  <c r="V3634" i="15"/>
  <c r="U3634" i="15"/>
  <c r="Y3634" i="15"/>
  <c r="J3634" i="15"/>
  <c r="E3634" i="15"/>
  <c r="F3634" i="15" s="1"/>
  <c r="G3634" i="15" s="1"/>
  <c r="C3634" i="15" s="1"/>
  <c r="D3634" i="15" s="1"/>
  <c r="H3634" i="15" s="1"/>
  <c r="AF3634" i="15" s="1"/>
  <c r="E302" i="11"/>
  <c r="I3634" i="15"/>
  <c r="N3634" i="15"/>
  <c r="O3634" i="15" s="1"/>
  <c r="P3634" i="15" s="1"/>
  <c r="L3634" i="15"/>
  <c r="S3634" i="15"/>
  <c r="R3633" i="15"/>
  <c r="T3633" i="15" s="1"/>
  <c r="AB3633" i="15" s="1"/>
  <c r="AG3631" i="15"/>
  <c r="AH3631" i="15" s="1"/>
  <c r="K3633" i="15"/>
  <c r="M3633" i="15" s="1"/>
  <c r="AE3632" i="15" l="1"/>
  <c r="AG3632" i="15"/>
  <c r="AI3630" i="15"/>
  <c r="C306" i="11" s="1"/>
  <c r="AA3633" i="15"/>
  <c r="W3634" i="15"/>
  <c r="X3634" i="15" s="1"/>
  <c r="Z3634" i="15" s="1"/>
  <c r="AC3633" i="15"/>
  <c r="AD3633" i="15" s="1"/>
  <c r="AJ3631" i="15"/>
  <c r="D305" i="11" s="1"/>
  <c r="AI3631" i="15"/>
  <c r="C305" i="11" s="1"/>
  <c r="B3636" i="15"/>
  <c r="V3635" i="15"/>
  <c r="U3635" i="15"/>
  <c r="Y3635" i="15"/>
  <c r="J3635" i="15"/>
  <c r="E3635" i="15"/>
  <c r="F3635" i="15" s="1"/>
  <c r="G3635" i="15" s="1"/>
  <c r="C3635" i="15" s="1"/>
  <c r="D3635" i="15" s="1"/>
  <c r="H3635" i="15" s="1"/>
  <c r="AF3635" i="15" s="1"/>
  <c r="E301" i="11"/>
  <c r="I3635" i="15"/>
  <c r="N3635" i="15"/>
  <c r="O3635" i="15" s="1"/>
  <c r="P3635" i="15" s="1"/>
  <c r="L3635" i="15"/>
  <c r="S3635" i="15"/>
  <c r="Q3634" i="15"/>
  <c r="R3634" i="15" s="1"/>
  <c r="T3634" i="15" s="1"/>
  <c r="AB3634" i="15" s="1"/>
  <c r="K3634" i="15"/>
  <c r="M3634" i="15" s="1"/>
  <c r="AH3632" i="15" l="1"/>
  <c r="AJ3632" i="15" s="1"/>
  <c r="D304" i="11" s="1"/>
  <c r="AC3634" i="15"/>
  <c r="AD3634" i="15" s="1"/>
  <c r="AA3634" i="15"/>
  <c r="W3635" i="15"/>
  <c r="X3635" i="15" s="1"/>
  <c r="Z3635" i="15" s="1"/>
  <c r="AE3633" i="15"/>
  <c r="AG3633" i="15"/>
  <c r="AH3633" i="15" s="1"/>
  <c r="AI3633" i="15" s="1"/>
  <c r="C303" i="11" s="1"/>
  <c r="B3637" i="15"/>
  <c r="V3636" i="15"/>
  <c r="U3636" i="15"/>
  <c r="Y3636" i="15"/>
  <c r="J3636" i="15"/>
  <c r="E3636" i="15"/>
  <c r="F3636" i="15" s="1"/>
  <c r="G3636" i="15" s="1"/>
  <c r="C3636" i="15" s="1"/>
  <c r="D3636" i="15" s="1"/>
  <c r="H3636" i="15" s="1"/>
  <c r="AF3636" i="15" s="1"/>
  <c r="E300" i="11"/>
  <c r="I3636" i="15"/>
  <c r="N3636" i="15"/>
  <c r="O3636" i="15" s="1"/>
  <c r="P3636" i="15" s="1"/>
  <c r="L3636" i="15"/>
  <c r="S3636" i="15"/>
  <c r="Q3635" i="15"/>
  <c r="R3635" i="15" s="1"/>
  <c r="T3635" i="15" s="1"/>
  <c r="AB3635" i="15" s="1"/>
  <c r="K3635" i="15"/>
  <c r="M3635" i="15" s="1"/>
  <c r="AI3632" i="15" l="1"/>
  <c r="C304" i="11" s="1"/>
  <c r="AG3634" i="15"/>
  <c r="AA3635" i="15"/>
  <c r="AE3634" i="15"/>
  <c r="AH3634" i="15" s="1"/>
  <c r="AI3634" i="15" s="1"/>
  <c r="C302" i="11" s="1"/>
  <c r="W3636" i="15"/>
  <c r="X3636" i="15" s="1"/>
  <c r="Z3636" i="15" s="1"/>
  <c r="AC3635" i="15"/>
  <c r="AD3635" i="15" s="1"/>
  <c r="AJ3633" i="15"/>
  <c r="D303" i="11" s="1"/>
  <c r="B3638" i="15"/>
  <c r="V3637" i="15"/>
  <c r="U3637" i="15"/>
  <c r="Y3637" i="15"/>
  <c r="J3637" i="15"/>
  <c r="E3637" i="15"/>
  <c r="F3637" i="15" s="1"/>
  <c r="G3637" i="15" s="1"/>
  <c r="C3637" i="15" s="1"/>
  <c r="D3637" i="15" s="1"/>
  <c r="H3637" i="15" s="1"/>
  <c r="AF3637" i="15" s="1"/>
  <c r="E299" i="11"/>
  <c r="I3637" i="15"/>
  <c r="N3637" i="15"/>
  <c r="O3637" i="15" s="1"/>
  <c r="P3637" i="15" s="1"/>
  <c r="L3637" i="15"/>
  <c r="S3637" i="15"/>
  <c r="Q3636" i="15"/>
  <c r="R3636" i="15" s="1"/>
  <c r="T3636" i="15" s="1"/>
  <c r="AB3636" i="15" s="1"/>
  <c r="K3636" i="15"/>
  <c r="M3636" i="15" s="1"/>
  <c r="AC3636" i="15" l="1"/>
  <c r="AD3636" i="15" s="1"/>
  <c r="AJ3634" i="15"/>
  <c r="D302" i="11" s="1"/>
  <c r="AA3636" i="15"/>
  <c r="AG3635" i="15"/>
  <c r="AE3635" i="15"/>
  <c r="AH3635" i="15" s="1"/>
  <c r="K3637" i="15"/>
  <c r="M3637" i="15" s="1"/>
  <c r="W3637" i="15"/>
  <c r="X3637" i="15" s="1"/>
  <c r="B3639" i="15"/>
  <c r="V3638" i="15"/>
  <c r="U3638" i="15"/>
  <c r="Y3638" i="15"/>
  <c r="J3638" i="15"/>
  <c r="E3638" i="15"/>
  <c r="F3638" i="15" s="1"/>
  <c r="G3638" i="15" s="1"/>
  <c r="C3638" i="15" s="1"/>
  <c r="D3638" i="15" s="1"/>
  <c r="H3638" i="15" s="1"/>
  <c r="AF3638" i="15" s="1"/>
  <c r="E298" i="11"/>
  <c r="I3638" i="15"/>
  <c r="N3638" i="15"/>
  <c r="O3638" i="15" s="1"/>
  <c r="P3638" i="15" s="1"/>
  <c r="L3638" i="15"/>
  <c r="S3638" i="15"/>
  <c r="Q3637" i="15"/>
  <c r="R3637" i="15" s="1"/>
  <c r="T3637" i="15" s="1"/>
  <c r="AB3637" i="15" s="1"/>
  <c r="AE3636" i="15" l="1"/>
  <c r="AC3637" i="15"/>
  <c r="AD3637" i="15" s="1"/>
  <c r="AG3636" i="15"/>
  <c r="AH3636" i="15" s="1"/>
  <c r="W3638" i="15"/>
  <c r="X3638" i="15" s="1"/>
  <c r="Z3638" i="15" s="1"/>
  <c r="Q3638" i="15"/>
  <c r="R3638" i="15" s="1"/>
  <c r="T3638" i="15" s="1"/>
  <c r="AB3638" i="15" s="1"/>
  <c r="AJ3635" i="15"/>
  <c r="D301" i="11" s="1"/>
  <c r="AI3635" i="15"/>
  <c r="C301" i="11" s="1"/>
  <c r="B3640" i="15"/>
  <c r="V3639" i="15"/>
  <c r="U3639" i="15"/>
  <c r="Y3639" i="15"/>
  <c r="J3639" i="15"/>
  <c r="E3639" i="15"/>
  <c r="F3639" i="15" s="1"/>
  <c r="G3639" i="15" s="1"/>
  <c r="C3639" i="15" s="1"/>
  <c r="D3639" i="15" s="1"/>
  <c r="H3639" i="15" s="1"/>
  <c r="AF3639" i="15" s="1"/>
  <c r="E297" i="11"/>
  <c r="I3639" i="15"/>
  <c r="N3639" i="15"/>
  <c r="O3639" i="15" s="1"/>
  <c r="P3639" i="15" s="1"/>
  <c r="L3639" i="15"/>
  <c r="S3639" i="15"/>
  <c r="AA3637" i="15"/>
  <c r="Z3637" i="15"/>
  <c r="K3638" i="15"/>
  <c r="M3638" i="15" s="1"/>
  <c r="AC3638" i="15" l="1"/>
  <c r="AD3638" i="15" s="1"/>
  <c r="AG3637" i="15"/>
  <c r="AJ3636" i="15"/>
  <c r="D300" i="11" s="1"/>
  <c r="AI3636" i="15"/>
  <c r="C300" i="11" s="1"/>
  <c r="AA3638" i="15"/>
  <c r="W3639" i="15"/>
  <c r="X3639" i="15" s="1"/>
  <c r="B3641" i="15"/>
  <c r="V3640" i="15"/>
  <c r="U3640" i="15"/>
  <c r="Y3640" i="15"/>
  <c r="J3640" i="15"/>
  <c r="E3640" i="15"/>
  <c r="F3640" i="15" s="1"/>
  <c r="G3640" i="15" s="1"/>
  <c r="C3640" i="15" s="1"/>
  <c r="D3640" i="15" s="1"/>
  <c r="H3640" i="15" s="1"/>
  <c r="AF3640" i="15" s="1"/>
  <c r="E296" i="11"/>
  <c r="I3640" i="15"/>
  <c r="N3640" i="15"/>
  <c r="O3640" i="15" s="1"/>
  <c r="P3640" i="15" s="1"/>
  <c r="L3640" i="15"/>
  <c r="S3640" i="15"/>
  <c r="Q3639" i="15"/>
  <c r="R3639" i="15" s="1"/>
  <c r="T3639" i="15" s="1"/>
  <c r="AB3639" i="15" s="1"/>
  <c r="K3639" i="15"/>
  <c r="M3639" i="15" s="1"/>
  <c r="AE3637" i="15"/>
  <c r="AH3637" i="15" s="1"/>
  <c r="AC3639" i="15" l="1"/>
  <c r="AD3639" i="15" s="1"/>
  <c r="AE3638" i="15"/>
  <c r="AG3638" i="15"/>
  <c r="AH3638" i="15" s="1"/>
  <c r="AI3638" i="15" s="1"/>
  <c r="C298" i="11" s="1"/>
  <c r="W3640" i="15"/>
  <c r="X3640" i="15" s="1"/>
  <c r="Z3640" i="15" s="1"/>
  <c r="Q3640" i="15"/>
  <c r="K3640" i="15"/>
  <c r="M3640" i="15" s="1"/>
  <c r="AI3637" i="15"/>
  <c r="C299" i="11" s="1"/>
  <c r="AJ3637" i="15"/>
  <c r="D299" i="11" s="1"/>
  <c r="B3642" i="15"/>
  <c r="V3641" i="15"/>
  <c r="U3641" i="15"/>
  <c r="Y3641" i="15"/>
  <c r="J3641" i="15"/>
  <c r="E3641" i="15"/>
  <c r="F3641" i="15" s="1"/>
  <c r="G3641" i="15" s="1"/>
  <c r="C3641" i="15" s="1"/>
  <c r="D3641" i="15" s="1"/>
  <c r="H3641" i="15" s="1"/>
  <c r="AF3641" i="15" s="1"/>
  <c r="E295" i="11"/>
  <c r="I3641" i="15"/>
  <c r="N3641" i="15"/>
  <c r="O3641" i="15" s="1"/>
  <c r="P3641" i="15" s="1"/>
  <c r="L3641" i="15"/>
  <c r="S3641" i="15"/>
  <c r="Z3639" i="15"/>
  <c r="AA3639" i="15"/>
  <c r="R3640" i="15"/>
  <c r="T3640" i="15" s="1"/>
  <c r="AB3640" i="15" s="1"/>
  <c r="AC3640" i="15" l="1"/>
  <c r="AD3640" i="15" s="1"/>
  <c r="AE3639" i="15"/>
  <c r="AA3640" i="15"/>
  <c r="AJ3638" i="15"/>
  <c r="D298" i="11" s="1"/>
  <c r="Q3641" i="15"/>
  <c r="R3641" i="15" s="1"/>
  <c r="T3641" i="15" s="1"/>
  <c r="AB3641" i="15" s="1"/>
  <c r="B3643" i="15"/>
  <c r="V3642" i="15"/>
  <c r="U3642" i="15"/>
  <c r="Y3642" i="15"/>
  <c r="J3642" i="15"/>
  <c r="E3642" i="15"/>
  <c r="F3642" i="15" s="1"/>
  <c r="G3642" i="15" s="1"/>
  <c r="C3642" i="15" s="1"/>
  <c r="D3642" i="15" s="1"/>
  <c r="H3642" i="15" s="1"/>
  <c r="AF3642" i="15" s="1"/>
  <c r="E294" i="11"/>
  <c r="I3642" i="15"/>
  <c r="N3642" i="15"/>
  <c r="O3642" i="15" s="1"/>
  <c r="P3642" i="15" s="1"/>
  <c r="L3642" i="15"/>
  <c r="S3642" i="15"/>
  <c r="K3641" i="15"/>
  <c r="M3641" i="15" s="1"/>
  <c r="AG3639" i="15"/>
  <c r="AH3639" i="15" s="1"/>
  <c r="W3641" i="15"/>
  <c r="X3641" i="15" s="1"/>
  <c r="AE3640" i="15" l="1"/>
  <c r="AG3640" i="15"/>
  <c r="AH3640" i="15" s="1"/>
  <c r="AJ3640" i="15" s="1"/>
  <c r="D296" i="11" s="1"/>
  <c r="W3642" i="15"/>
  <c r="X3642" i="15" s="1"/>
  <c r="AA3642" i="15" s="1"/>
  <c r="AJ3639" i="15"/>
  <c r="D297" i="11" s="1"/>
  <c r="AI3639" i="15"/>
  <c r="C297" i="11" s="1"/>
  <c r="K3642" i="15"/>
  <c r="M3642" i="15" s="1"/>
  <c r="AA3641" i="15"/>
  <c r="Z3641" i="15"/>
  <c r="B3644" i="15"/>
  <c r="V3643" i="15"/>
  <c r="U3643" i="15"/>
  <c r="Y3643" i="15"/>
  <c r="J3643" i="15"/>
  <c r="E3643" i="15"/>
  <c r="F3643" i="15" s="1"/>
  <c r="G3643" i="15" s="1"/>
  <c r="C3643" i="15" s="1"/>
  <c r="D3643" i="15" s="1"/>
  <c r="H3643" i="15" s="1"/>
  <c r="AF3643" i="15" s="1"/>
  <c r="E293" i="11"/>
  <c r="I3643" i="15"/>
  <c r="N3643" i="15"/>
  <c r="O3643" i="15" s="1"/>
  <c r="P3643" i="15" s="1"/>
  <c r="L3643" i="15"/>
  <c r="S3643" i="15"/>
  <c r="AC3641" i="15"/>
  <c r="AD3641" i="15" s="1"/>
  <c r="Q3642" i="15"/>
  <c r="R3642" i="15" s="1"/>
  <c r="T3642" i="15" s="1"/>
  <c r="AB3642" i="15" s="1"/>
  <c r="AC3642" i="15" l="1"/>
  <c r="AD3642" i="15" s="1"/>
  <c r="AG3642" i="15" s="1"/>
  <c r="Z3642" i="15"/>
  <c r="W3643" i="15"/>
  <c r="X3643" i="15" s="1"/>
  <c r="AA3643" i="15" s="1"/>
  <c r="AI3640" i="15"/>
  <c r="C296" i="11" s="1"/>
  <c r="AG3641" i="15"/>
  <c r="AE3641" i="15"/>
  <c r="AH3641" i="15" s="1"/>
  <c r="B3645" i="15"/>
  <c r="V3644" i="15"/>
  <c r="U3644" i="15"/>
  <c r="Y3644" i="15"/>
  <c r="J3644" i="15"/>
  <c r="E3644" i="15"/>
  <c r="F3644" i="15" s="1"/>
  <c r="G3644" i="15" s="1"/>
  <c r="C3644" i="15" s="1"/>
  <c r="D3644" i="15" s="1"/>
  <c r="H3644" i="15" s="1"/>
  <c r="AF3644" i="15" s="1"/>
  <c r="E292" i="11"/>
  <c r="I3644" i="15"/>
  <c r="N3644" i="15"/>
  <c r="O3644" i="15" s="1"/>
  <c r="P3644" i="15" s="1"/>
  <c r="L3644" i="15"/>
  <c r="S3644" i="15"/>
  <c r="Q3643" i="15"/>
  <c r="R3643" i="15" s="1"/>
  <c r="T3643" i="15" s="1"/>
  <c r="AB3643" i="15" s="1"/>
  <c r="K3643" i="15"/>
  <c r="M3643" i="15" s="1"/>
  <c r="AE3642" i="15" l="1"/>
  <c r="AH3642" i="15" s="1"/>
  <c r="AI3642" i="15" s="1"/>
  <c r="C294" i="11" s="1"/>
  <c r="AC3643" i="15"/>
  <c r="AD3643" i="15" s="1"/>
  <c r="AG3643" i="15" s="1"/>
  <c r="Z3643" i="15"/>
  <c r="W3644" i="15"/>
  <c r="X3644" i="15" s="1"/>
  <c r="B3646" i="15"/>
  <c r="V3645" i="15"/>
  <c r="U3645" i="15"/>
  <c r="Y3645" i="15"/>
  <c r="J3645" i="15"/>
  <c r="E3645" i="15"/>
  <c r="F3645" i="15" s="1"/>
  <c r="G3645" i="15" s="1"/>
  <c r="C3645" i="15" s="1"/>
  <c r="D3645" i="15" s="1"/>
  <c r="H3645" i="15" s="1"/>
  <c r="AF3645" i="15" s="1"/>
  <c r="E291" i="11"/>
  <c r="I3645" i="15"/>
  <c r="N3645" i="15"/>
  <c r="O3645" i="15" s="1"/>
  <c r="P3645" i="15" s="1"/>
  <c r="L3645" i="15"/>
  <c r="S3645" i="15"/>
  <c r="AJ3641" i="15"/>
  <c r="D295" i="11" s="1"/>
  <c r="AI3641" i="15"/>
  <c r="C295" i="11" s="1"/>
  <c r="Q3644" i="15"/>
  <c r="R3644" i="15" s="1"/>
  <c r="T3644" i="15" s="1"/>
  <c r="AB3644" i="15" s="1"/>
  <c r="K3644" i="15"/>
  <c r="M3644" i="15" s="1"/>
  <c r="AJ3642" i="15" l="1"/>
  <c r="D294" i="11" s="1"/>
  <c r="AE3643" i="15"/>
  <c r="AH3643" i="15" s="1"/>
  <c r="AI3643" i="15" s="1"/>
  <c r="C293" i="11" s="1"/>
  <c r="AC3644" i="15"/>
  <c r="AD3644" i="15" s="1"/>
  <c r="W3645" i="15"/>
  <c r="X3645" i="15" s="1"/>
  <c r="Z3645" i="15" s="1"/>
  <c r="K3645" i="15"/>
  <c r="M3645" i="15" s="1"/>
  <c r="B3647" i="15"/>
  <c r="V3646" i="15"/>
  <c r="U3646" i="15"/>
  <c r="Y3646" i="15"/>
  <c r="J3646" i="15"/>
  <c r="E3646" i="15"/>
  <c r="F3646" i="15" s="1"/>
  <c r="G3646" i="15" s="1"/>
  <c r="C3646" i="15" s="1"/>
  <c r="D3646" i="15" s="1"/>
  <c r="H3646" i="15" s="1"/>
  <c r="AF3646" i="15" s="1"/>
  <c r="E290" i="11"/>
  <c r="I3646" i="15"/>
  <c r="N3646" i="15"/>
  <c r="O3646" i="15" s="1"/>
  <c r="P3646" i="15" s="1"/>
  <c r="L3646" i="15"/>
  <c r="S3646" i="15"/>
  <c r="Q3645" i="15"/>
  <c r="R3645" i="15" s="1"/>
  <c r="T3645" i="15" s="1"/>
  <c r="AB3645" i="15" s="1"/>
  <c r="AA3644" i="15"/>
  <c r="Z3644" i="15"/>
  <c r="AC3645" i="15" l="1"/>
  <c r="AD3645" i="15" s="1"/>
  <c r="AG3644" i="15"/>
  <c r="AJ3643" i="15"/>
  <c r="D293" i="11" s="1"/>
  <c r="AA3645" i="15"/>
  <c r="W3646" i="15"/>
  <c r="X3646" i="15" s="1"/>
  <c r="Z3646" i="15" s="1"/>
  <c r="Q3646" i="15"/>
  <c r="R3646" i="15" s="1"/>
  <c r="T3646" i="15" s="1"/>
  <c r="AB3646" i="15" s="1"/>
  <c r="B3648" i="15"/>
  <c r="V3647" i="15"/>
  <c r="U3647" i="15"/>
  <c r="Y3647" i="15"/>
  <c r="J3647" i="15"/>
  <c r="E3647" i="15"/>
  <c r="F3647" i="15" s="1"/>
  <c r="G3647" i="15" s="1"/>
  <c r="C3647" i="15" s="1"/>
  <c r="D3647" i="15" s="1"/>
  <c r="H3647" i="15" s="1"/>
  <c r="AF3647" i="15" s="1"/>
  <c r="E289" i="11"/>
  <c r="I3647" i="15"/>
  <c r="N3647" i="15"/>
  <c r="O3647" i="15" s="1"/>
  <c r="P3647" i="15" s="1"/>
  <c r="L3647" i="15"/>
  <c r="S3647" i="15"/>
  <c r="AE3644" i="15"/>
  <c r="AH3644" i="15" s="1"/>
  <c r="K3646" i="15"/>
  <c r="M3646" i="15" s="1"/>
  <c r="AG3645" i="15" l="1"/>
  <c r="W3647" i="15"/>
  <c r="X3647" i="15" s="1"/>
  <c r="AA3647" i="15" s="1"/>
  <c r="AA3646" i="15"/>
  <c r="AE3645" i="15"/>
  <c r="AH3645" i="15" s="1"/>
  <c r="AJ3645" i="15" s="1"/>
  <c r="D291" i="11" s="1"/>
  <c r="AJ3644" i="15"/>
  <c r="D292" i="11" s="1"/>
  <c r="AI3644" i="15"/>
  <c r="C292" i="11" s="1"/>
  <c r="B3649" i="15"/>
  <c r="V3648" i="15"/>
  <c r="U3648" i="15"/>
  <c r="Y3648" i="15"/>
  <c r="J3648" i="15"/>
  <c r="E3648" i="15"/>
  <c r="F3648" i="15" s="1"/>
  <c r="G3648" i="15" s="1"/>
  <c r="C3648" i="15" s="1"/>
  <c r="D3648" i="15" s="1"/>
  <c r="H3648" i="15" s="1"/>
  <c r="AF3648" i="15" s="1"/>
  <c r="E288" i="11"/>
  <c r="I3648" i="15"/>
  <c r="N3648" i="15"/>
  <c r="O3648" i="15" s="1"/>
  <c r="P3648" i="15" s="1"/>
  <c r="L3648" i="15"/>
  <c r="S3648" i="15"/>
  <c r="AC3646" i="15"/>
  <c r="AD3646" i="15" s="1"/>
  <c r="Q3647" i="15"/>
  <c r="R3647" i="15" s="1"/>
  <c r="T3647" i="15" s="1"/>
  <c r="AB3647" i="15" s="1"/>
  <c r="K3647" i="15"/>
  <c r="M3647" i="15" s="1"/>
  <c r="AC3647" i="15" l="1"/>
  <c r="AD3647" i="15" s="1"/>
  <c r="AE3647" i="15" s="1"/>
  <c r="W3648" i="15"/>
  <c r="X3648" i="15" s="1"/>
  <c r="Z3648" i="15" s="1"/>
  <c r="AI3645" i="15"/>
  <c r="C291" i="11" s="1"/>
  <c r="Z3647" i="15"/>
  <c r="B3650" i="15"/>
  <c r="V3649" i="15"/>
  <c r="U3649" i="15"/>
  <c r="Y3649" i="15"/>
  <c r="J3649" i="15"/>
  <c r="E3649" i="15"/>
  <c r="F3649" i="15" s="1"/>
  <c r="G3649" i="15" s="1"/>
  <c r="C3649" i="15" s="1"/>
  <c r="D3649" i="15" s="1"/>
  <c r="H3649" i="15" s="1"/>
  <c r="AF3649" i="15" s="1"/>
  <c r="E287" i="11"/>
  <c r="I3649" i="15"/>
  <c r="N3649" i="15"/>
  <c r="O3649" i="15" s="1"/>
  <c r="P3649" i="15" s="1"/>
  <c r="L3649" i="15"/>
  <c r="S3649" i="15"/>
  <c r="Q3648" i="15"/>
  <c r="R3648" i="15" s="1"/>
  <c r="T3648" i="15" s="1"/>
  <c r="AB3648" i="15" s="1"/>
  <c r="AG3646" i="15"/>
  <c r="AE3646" i="15"/>
  <c r="K3648" i="15"/>
  <c r="M3648" i="15" s="1"/>
  <c r="AG3647" i="15" l="1"/>
  <c r="AH3647" i="15" s="1"/>
  <c r="AI3647" i="15" s="1"/>
  <c r="C289" i="11" s="1"/>
  <c r="AH3646" i="15"/>
  <c r="AJ3646" i="15" s="1"/>
  <c r="D290" i="11" s="1"/>
  <c r="AA3648" i="15"/>
  <c r="W3649" i="15"/>
  <c r="X3649" i="15" s="1"/>
  <c r="AA3649" i="15" s="1"/>
  <c r="AC3648" i="15"/>
  <c r="AD3648" i="15" s="1"/>
  <c r="B3651" i="15"/>
  <c r="V3650" i="15"/>
  <c r="U3650" i="15"/>
  <c r="Y3650" i="15"/>
  <c r="J3650" i="15"/>
  <c r="E3650" i="15"/>
  <c r="F3650" i="15" s="1"/>
  <c r="G3650" i="15" s="1"/>
  <c r="C3650" i="15" s="1"/>
  <c r="D3650" i="15" s="1"/>
  <c r="H3650" i="15" s="1"/>
  <c r="AF3650" i="15" s="1"/>
  <c r="E286" i="11"/>
  <c r="I3650" i="15"/>
  <c r="N3650" i="15"/>
  <c r="O3650" i="15" s="1"/>
  <c r="P3650" i="15" s="1"/>
  <c r="L3650" i="15"/>
  <c r="S3650" i="15"/>
  <c r="Q3649" i="15"/>
  <c r="R3649" i="15" s="1"/>
  <c r="T3649" i="15" s="1"/>
  <c r="AB3649" i="15" s="1"/>
  <c r="K3649" i="15"/>
  <c r="M3649" i="15" s="1"/>
  <c r="AI3646" i="15" l="1"/>
  <c r="C290" i="11" s="1"/>
  <c r="AC3649" i="15"/>
  <c r="AD3649" i="15" s="1"/>
  <c r="AE3649" i="15" s="1"/>
  <c r="Z3649" i="15"/>
  <c r="AE3648" i="15"/>
  <c r="AJ3647" i="15"/>
  <c r="D289" i="11" s="1"/>
  <c r="AG3648" i="15"/>
  <c r="AH3648" i="15" s="1"/>
  <c r="AI3648" i="15" s="1"/>
  <c r="C288" i="11" s="1"/>
  <c r="W3650" i="15"/>
  <c r="X3650" i="15" s="1"/>
  <c r="B3652" i="15"/>
  <c r="V3651" i="15"/>
  <c r="U3651" i="15"/>
  <c r="Y3651" i="15"/>
  <c r="J3651" i="15"/>
  <c r="E3651" i="15"/>
  <c r="F3651" i="15" s="1"/>
  <c r="G3651" i="15" s="1"/>
  <c r="C3651" i="15" s="1"/>
  <c r="D3651" i="15" s="1"/>
  <c r="H3651" i="15" s="1"/>
  <c r="AF3651" i="15" s="1"/>
  <c r="E285" i="11"/>
  <c r="I3651" i="15"/>
  <c r="N3651" i="15"/>
  <c r="O3651" i="15" s="1"/>
  <c r="P3651" i="15" s="1"/>
  <c r="L3651" i="15"/>
  <c r="S3651" i="15"/>
  <c r="Q3650" i="15"/>
  <c r="R3650" i="15" s="1"/>
  <c r="T3650" i="15" s="1"/>
  <c r="AB3650" i="15" s="1"/>
  <c r="K3650" i="15"/>
  <c r="M3650" i="15" s="1"/>
  <c r="AG3649" i="15" l="1"/>
  <c r="AH3649" i="15" s="1"/>
  <c r="AC3650" i="15"/>
  <c r="AD3650" i="15" s="1"/>
  <c r="AJ3648" i="15"/>
  <c r="D288" i="11" s="1"/>
  <c r="W3651" i="15"/>
  <c r="X3651" i="15" s="1"/>
  <c r="B3653" i="15"/>
  <c r="V3652" i="15"/>
  <c r="U3652" i="15"/>
  <c r="Y3652" i="15"/>
  <c r="J3652" i="15"/>
  <c r="E3652" i="15"/>
  <c r="F3652" i="15" s="1"/>
  <c r="G3652" i="15" s="1"/>
  <c r="C3652" i="15" s="1"/>
  <c r="D3652" i="15" s="1"/>
  <c r="H3652" i="15" s="1"/>
  <c r="AF3652" i="15" s="1"/>
  <c r="E284" i="11"/>
  <c r="I3652" i="15"/>
  <c r="N3652" i="15"/>
  <c r="O3652" i="15" s="1"/>
  <c r="P3652" i="15" s="1"/>
  <c r="L3652" i="15"/>
  <c r="S3652" i="15"/>
  <c r="Z3650" i="15"/>
  <c r="AA3650" i="15"/>
  <c r="Q3651" i="15"/>
  <c r="R3651" i="15" s="1"/>
  <c r="T3651" i="15" s="1"/>
  <c r="AB3651" i="15" s="1"/>
  <c r="AC3651" i="15" s="1"/>
  <c r="AD3651" i="15" s="1"/>
  <c r="K3651" i="15"/>
  <c r="M3651" i="15" s="1"/>
  <c r="AE3650" i="15" l="1"/>
  <c r="W3652" i="15"/>
  <c r="X3652" i="15" s="1"/>
  <c r="AA3652" i="15" s="1"/>
  <c r="Q3652" i="15"/>
  <c r="R3652" i="15" s="1"/>
  <c r="T3652" i="15" s="1"/>
  <c r="AB3652" i="15" s="1"/>
  <c r="K3652" i="15"/>
  <c r="M3652" i="15" s="1"/>
  <c r="AJ3649" i="15"/>
  <c r="D287" i="11" s="1"/>
  <c r="AI3649" i="15"/>
  <c r="C287" i="11" s="1"/>
  <c r="B3654" i="15"/>
  <c r="V3653" i="15"/>
  <c r="U3653" i="15"/>
  <c r="Y3653" i="15"/>
  <c r="J3653" i="15"/>
  <c r="E3653" i="15"/>
  <c r="F3653" i="15" s="1"/>
  <c r="G3653" i="15" s="1"/>
  <c r="C3653" i="15" s="1"/>
  <c r="D3653" i="15" s="1"/>
  <c r="H3653" i="15" s="1"/>
  <c r="AF3653" i="15" s="1"/>
  <c r="E283" i="11"/>
  <c r="I3653" i="15"/>
  <c r="N3653" i="15"/>
  <c r="O3653" i="15" s="1"/>
  <c r="P3653" i="15" s="1"/>
  <c r="L3653" i="15"/>
  <c r="S3653" i="15"/>
  <c r="AA3651" i="15"/>
  <c r="AG3651" i="15" s="1"/>
  <c r="Z3651" i="15"/>
  <c r="AG3650" i="15"/>
  <c r="AH3650" i="15" s="1"/>
  <c r="Z3652" i="15" l="1"/>
  <c r="W3653" i="15"/>
  <c r="X3653" i="15" s="1"/>
  <c r="AA3653" i="15" s="1"/>
  <c r="Q3653" i="15"/>
  <c r="R3653" i="15" s="1"/>
  <c r="T3653" i="15" s="1"/>
  <c r="AB3653" i="15" s="1"/>
  <c r="B3655" i="15"/>
  <c r="V3654" i="15"/>
  <c r="U3654" i="15"/>
  <c r="Y3654" i="15"/>
  <c r="J3654" i="15"/>
  <c r="E3654" i="15"/>
  <c r="F3654" i="15" s="1"/>
  <c r="G3654" i="15" s="1"/>
  <c r="C3654" i="15" s="1"/>
  <c r="D3654" i="15" s="1"/>
  <c r="H3654" i="15" s="1"/>
  <c r="AF3654" i="15" s="1"/>
  <c r="E282" i="11"/>
  <c r="I3654" i="15"/>
  <c r="N3654" i="15"/>
  <c r="O3654" i="15" s="1"/>
  <c r="P3654" i="15" s="1"/>
  <c r="L3654" i="15"/>
  <c r="S3654" i="15"/>
  <c r="AC3652" i="15"/>
  <c r="AD3652" i="15" s="1"/>
  <c r="AJ3650" i="15"/>
  <c r="D286" i="11" s="1"/>
  <c r="AI3650" i="15"/>
  <c r="C286" i="11" s="1"/>
  <c r="K3653" i="15"/>
  <c r="M3653" i="15" s="1"/>
  <c r="AE3651" i="15"/>
  <c r="AH3651" i="15" s="1"/>
  <c r="W3654" i="15" l="1"/>
  <c r="X3654" i="15" s="1"/>
  <c r="Z3654" i="15" s="1"/>
  <c r="Z3653" i="15"/>
  <c r="Q3654" i="15"/>
  <c r="R3654" i="15" s="1"/>
  <c r="K3654" i="15"/>
  <c r="M3654" i="15" s="1"/>
  <c r="AJ3651" i="15"/>
  <c r="D285" i="11" s="1"/>
  <c r="AI3651" i="15"/>
  <c r="C285" i="11" s="1"/>
  <c r="AG3652" i="15"/>
  <c r="AE3652" i="15"/>
  <c r="T3654" i="15"/>
  <c r="AB3654" i="15" s="1"/>
  <c r="B3656" i="15"/>
  <c r="V3655" i="15"/>
  <c r="U3655" i="15"/>
  <c r="Y3655" i="15"/>
  <c r="J3655" i="15"/>
  <c r="E3655" i="15"/>
  <c r="F3655" i="15" s="1"/>
  <c r="G3655" i="15" s="1"/>
  <c r="C3655" i="15" s="1"/>
  <c r="D3655" i="15" s="1"/>
  <c r="H3655" i="15" s="1"/>
  <c r="AF3655" i="15" s="1"/>
  <c r="E281" i="11"/>
  <c r="I3655" i="15"/>
  <c r="N3655" i="15"/>
  <c r="O3655" i="15" s="1"/>
  <c r="P3655" i="15" s="1"/>
  <c r="L3655" i="15"/>
  <c r="S3655" i="15"/>
  <c r="AC3653" i="15"/>
  <c r="AD3653" i="15" s="1"/>
  <c r="AC3654" i="15" l="1"/>
  <c r="AD3654" i="15" s="1"/>
  <c r="AG3654" i="15" s="1"/>
  <c r="AA3654" i="15"/>
  <c r="W3655" i="15"/>
  <c r="X3655" i="15" s="1"/>
  <c r="Z3655" i="15" s="1"/>
  <c r="AH3652" i="15"/>
  <c r="AJ3652" i="15" s="1"/>
  <c r="D284" i="11" s="1"/>
  <c r="B3657" i="15"/>
  <c r="V3656" i="15"/>
  <c r="U3656" i="15"/>
  <c r="Y3656" i="15"/>
  <c r="J3656" i="15"/>
  <c r="E3656" i="15"/>
  <c r="F3656" i="15" s="1"/>
  <c r="G3656" i="15" s="1"/>
  <c r="C3656" i="15" s="1"/>
  <c r="D3656" i="15" s="1"/>
  <c r="H3656" i="15" s="1"/>
  <c r="AF3656" i="15" s="1"/>
  <c r="E280" i="11"/>
  <c r="I3656" i="15"/>
  <c r="N3656" i="15"/>
  <c r="O3656" i="15" s="1"/>
  <c r="P3656" i="15" s="1"/>
  <c r="L3656" i="15"/>
  <c r="S3656" i="15"/>
  <c r="AG3653" i="15"/>
  <c r="AE3653" i="15"/>
  <c r="Q3655" i="15"/>
  <c r="R3655" i="15" s="1"/>
  <c r="T3655" i="15" s="1"/>
  <c r="AB3655" i="15" s="1"/>
  <c r="K3655" i="15"/>
  <c r="M3655" i="15" s="1"/>
  <c r="AC3655" i="15" l="1"/>
  <c r="AD3655" i="15" s="1"/>
  <c r="AE3654" i="15"/>
  <c r="AH3654" i="15" s="1"/>
  <c r="AJ3654" i="15" s="1"/>
  <c r="D282" i="11" s="1"/>
  <c r="W3656" i="15"/>
  <c r="X3656" i="15" s="1"/>
  <c r="Z3656" i="15" s="1"/>
  <c r="AA3655" i="15"/>
  <c r="AI3652" i="15"/>
  <c r="C284" i="11" s="1"/>
  <c r="K3656" i="15"/>
  <c r="M3656" i="15" s="1"/>
  <c r="AH3653" i="15"/>
  <c r="B3658" i="15"/>
  <c r="V3657" i="15"/>
  <c r="U3657" i="15"/>
  <c r="Y3657" i="15"/>
  <c r="J3657" i="15"/>
  <c r="E3657" i="15"/>
  <c r="F3657" i="15" s="1"/>
  <c r="G3657" i="15" s="1"/>
  <c r="C3657" i="15" s="1"/>
  <c r="D3657" i="15" s="1"/>
  <c r="H3657" i="15" s="1"/>
  <c r="AF3657" i="15" s="1"/>
  <c r="E279" i="11"/>
  <c r="I3657" i="15"/>
  <c r="N3657" i="15"/>
  <c r="O3657" i="15" s="1"/>
  <c r="P3657" i="15" s="1"/>
  <c r="L3657" i="15"/>
  <c r="S3657" i="15"/>
  <c r="Q3656" i="15"/>
  <c r="R3656" i="15" s="1"/>
  <c r="T3656" i="15" s="1"/>
  <c r="AB3656" i="15" s="1"/>
  <c r="AE3655" i="15" l="1"/>
  <c r="AI3654" i="15"/>
  <c r="C282" i="11" s="1"/>
  <c r="AC3656" i="15"/>
  <c r="AD3656" i="15" s="1"/>
  <c r="AA3656" i="15"/>
  <c r="W3657" i="15"/>
  <c r="X3657" i="15" s="1"/>
  <c r="Z3657" i="15" s="1"/>
  <c r="AG3655" i="15"/>
  <c r="AH3655" i="15" s="1"/>
  <c r="AI3655" i="15" s="1"/>
  <c r="C281" i="11" s="1"/>
  <c r="B3659" i="15"/>
  <c r="V3658" i="15"/>
  <c r="U3658" i="15"/>
  <c r="Y3658" i="15"/>
  <c r="J3658" i="15"/>
  <c r="E3658" i="15"/>
  <c r="F3658" i="15" s="1"/>
  <c r="G3658" i="15" s="1"/>
  <c r="C3658" i="15" s="1"/>
  <c r="D3658" i="15" s="1"/>
  <c r="H3658" i="15" s="1"/>
  <c r="AF3658" i="15" s="1"/>
  <c r="E278" i="11"/>
  <c r="I3658" i="15"/>
  <c r="N3658" i="15"/>
  <c r="O3658" i="15" s="1"/>
  <c r="P3658" i="15" s="1"/>
  <c r="L3658" i="15"/>
  <c r="S3658" i="15"/>
  <c r="Q3657" i="15"/>
  <c r="R3657" i="15" s="1"/>
  <c r="T3657" i="15" s="1"/>
  <c r="AB3657" i="15" s="1"/>
  <c r="K3657" i="15"/>
  <c r="M3657" i="15" s="1"/>
  <c r="AJ3653" i="15"/>
  <c r="D283" i="11" s="1"/>
  <c r="AI3653" i="15"/>
  <c r="C283" i="11" s="1"/>
  <c r="K3658" i="15" l="1"/>
  <c r="AE3656" i="15"/>
  <c r="AC3657" i="15"/>
  <c r="AD3657" i="15" s="1"/>
  <c r="AG3656" i="15"/>
  <c r="AH3656" i="15" s="1"/>
  <c r="W3658" i="15"/>
  <c r="X3658" i="15" s="1"/>
  <c r="AA3658" i="15" s="1"/>
  <c r="AA3657" i="15"/>
  <c r="AJ3655" i="15"/>
  <c r="D281" i="11" s="1"/>
  <c r="B3660" i="15"/>
  <c r="V3659" i="15"/>
  <c r="U3659" i="15"/>
  <c r="Y3659" i="15"/>
  <c r="J3659" i="15"/>
  <c r="E3659" i="15"/>
  <c r="F3659" i="15" s="1"/>
  <c r="G3659" i="15" s="1"/>
  <c r="C3659" i="15" s="1"/>
  <c r="D3659" i="15" s="1"/>
  <c r="H3659" i="15" s="1"/>
  <c r="AF3659" i="15" s="1"/>
  <c r="E277" i="11"/>
  <c r="I3659" i="15"/>
  <c r="N3659" i="15"/>
  <c r="O3659" i="15" s="1"/>
  <c r="P3659" i="15" s="1"/>
  <c r="L3659" i="15"/>
  <c r="S3659" i="15"/>
  <c r="M3658" i="15"/>
  <c r="Q3658" i="15"/>
  <c r="R3658" i="15" s="1"/>
  <c r="T3658" i="15" s="1"/>
  <c r="AB3658" i="15" s="1"/>
  <c r="AC3658" i="15" s="1"/>
  <c r="AD3658" i="15" s="1"/>
  <c r="AE3657" i="15" l="1"/>
  <c r="AJ3656" i="15"/>
  <c r="D280" i="11" s="1"/>
  <c r="AI3656" i="15"/>
  <c r="C280" i="11" s="1"/>
  <c r="AG3657" i="15"/>
  <c r="AH3657" i="15" s="1"/>
  <c r="AI3657" i="15" s="1"/>
  <c r="C279" i="11" s="1"/>
  <c r="W3659" i="15"/>
  <c r="X3659" i="15" s="1"/>
  <c r="Z3659" i="15" s="1"/>
  <c r="Z3658" i="15"/>
  <c r="AE3658" i="15"/>
  <c r="AH3658" i="15" s="1"/>
  <c r="AG3658" i="15"/>
  <c r="K3659" i="15"/>
  <c r="M3659" i="15" s="1"/>
  <c r="B3661" i="15"/>
  <c r="V3660" i="15"/>
  <c r="U3660" i="15"/>
  <c r="Y3660" i="15"/>
  <c r="J3660" i="15"/>
  <c r="E3660" i="15"/>
  <c r="F3660" i="15" s="1"/>
  <c r="G3660" i="15" s="1"/>
  <c r="C3660" i="15" s="1"/>
  <c r="D3660" i="15" s="1"/>
  <c r="H3660" i="15" s="1"/>
  <c r="AF3660" i="15" s="1"/>
  <c r="E276" i="11"/>
  <c r="I3660" i="15"/>
  <c r="N3660" i="15"/>
  <c r="O3660" i="15" s="1"/>
  <c r="P3660" i="15" s="1"/>
  <c r="L3660" i="15"/>
  <c r="S3660" i="15"/>
  <c r="Q3659" i="15"/>
  <c r="R3659" i="15" s="1"/>
  <c r="T3659" i="15" s="1"/>
  <c r="AB3659" i="15" s="1"/>
  <c r="AC3659" i="15" l="1"/>
  <c r="AD3659" i="15" s="1"/>
  <c r="AA3659" i="15"/>
  <c r="W3660" i="15"/>
  <c r="X3660" i="15" s="1"/>
  <c r="AA3660" i="15" s="1"/>
  <c r="AJ3657" i="15"/>
  <c r="D279" i="11" s="1"/>
  <c r="B3662" i="15"/>
  <c r="V3661" i="15"/>
  <c r="U3661" i="15"/>
  <c r="J3661" i="15"/>
  <c r="Y3661" i="15"/>
  <c r="E3661" i="15"/>
  <c r="F3661" i="15" s="1"/>
  <c r="G3661" i="15" s="1"/>
  <c r="C3661" i="15" s="1"/>
  <c r="D3661" i="15" s="1"/>
  <c r="H3661" i="15" s="1"/>
  <c r="AF3661" i="15" s="1"/>
  <c r="E275" i="11"/>
  <c r="I3661" i="15"/>
  <c r="N3661" i="15"/>
  <c r="O3661" i="15" s="1"/>
  <c r="P3661" i="15" s="1"/>
  <c r="L3661" i="15"/>
  <c r="S3661" i="15"/>
  <c r="Q3660" i="15"/>
  <c r="R3660" i="15" s="1"/>
  <c r="T3660" i="15" s="1"/>
  <c r="AB3660" i="15" s="1"/>
  <c r="K3660" i="15"/>
  <c r="M3660" i="15" s="1"/>
  <c r="AI3658" i="15"/>
  <c r="C278" i="11" s="1"/>
  <c r="AJ3658" i="15"/>
  <c r="D278" i="11" s="1"/>
  <c r="AC3660" i="15" l="1"/>
  <c r="AD3660" i="15" s="1"/>
  <c r="AG3660" i="15" s="1"/>
  <c r="AG3659" i="15"/>
  <c r="W3661" i="15"/>
  <c r="X3661" i="15" s="1"/>
  <c r="AA3661" i="15" s="1"/>
  <c r="Z3660" i="15"/>
  <c r="AE3659" i="15"/>
  <c r="AH3659" i="15" s="1"/>
  <c r="Q3661" i="15"/>
  <c r="R3661" i="15" s="1"/>
  <c r="T3661" i="15" s="1"/>
  <c r="AB3661" i="15" s="1"/>
  <c r="K3661" i="15"/>
  <c r="M3661" i="15" s="1"/>
  <c r="B3663" i="15"/>
  <c r="V3662" i="15"/>
  <c r="U3662" i="15"/>
  <c r="Y3662" i="15"/>
  <c r="J3662" i="15"/>
  <c r="E3662" i="15"/>
  <c r="F3662" i="15" s="1"/>
  <c r="G3662" i="15" s="1"/>
  <c r="C3662" i="15" s="1"/>
  <c r="D3662" i="15" s="1"/>
  <c r="H3662" i="15" s="1"/>
  <c r="AF3662" i="15" s="1"/>
  <c r="E274" i="11"/>
  <c r="I3662" i="15"/>
  <c r="N3662" i="15"/>
  <c r="O3662" i="15" s="1"/>
  <c r="P3662" i="15" s="1"/>
  <c r="L3662" i="15"/>
  <c r="S3662" i="15"/>
  <c r="AE3660" i="15" l="1"/>
  <c r="AH3660" i="15" s="1"/>
  <c r="AI3659" i="15"/>
  <c r="C277" i="11" s="1"/>
  <c r="AJ3659" i="15"/>
  <c r="D277" i="11" s="1"/>
  <c r="W3662" i="15"/>
  <c r="X3662" i="15" s="1"/>
  <c r="Z3662" i="15" s="1"/>
  <c r="Z3661" i="15"/>
  <c r="B3664" i="15"/>
  <c r="V3663" i="15"/>
  <c r="U3663" i="15"/>
  <c r="Y3663" i="15"/>
  <c r="J3663" i="15"/>
  <c r="E3663" i="15"/>
  <c r="F3663" i="15" s="1"/>
  <c r="G3663" i="15" s="1"/>
  <c r="C3663" i="15" s="1"/>
  <c r="D3663" i="15" s="1"/>
  <c r="H3663" i="15" s="1"/>
  <c r="AF3663" i="15" s="1"/>
  <c r="E273" i="11"/>
  <c r="I3663" i="15"/>
  <c r="N3663" i="15"/>
  <c r="O3663" i="15" s="1"/>
  <c r="P3663" i="15" s="1"/>
  <c r="L3663" i="15"/>
  <c r="S3663" i="15"/>
  <c r="AC3661" i="15"/>
  <c r="AD3661" i="15" s="1"/>
  <c r="AE3661" i="15" s="1"/>
  <c r="Q3662" i="15"/>
  <c r="R3662" i="15" s="1"/>
  <c r="T3662" i="15" s="1"/>
  <c r="AB3662" i="15" s="1"/>
  <c r="K3662" i="15"/>
  <c r="M3662" i="15" s="1"/>
  <c r="AJ3660" i="15" l="1"/>
  <c r="D276" i="11" s="1"/>
  <c r="AI3660" i="15"/>
  <c r="C276" i="11" s="1"/>
  <c r="AA3662" i="15"/>
  <c r="W3663" i="15"/>
  <c r="X3663" i="15" s="1"/>
  <c r="AA3663" i="15" s="1"/>
  <c r="AC3662" i="15"/>
  <c r="AD3662" i="15" s="1"/>
  <c r="AG3661" i="15"/>
  <c r="AH3661" i="15" s="1"/>
  <c r="B3665" i="15"/>
  <c r="V3664" i="15"/>
  <c r="U3664" i="15"/>
  <c r="Y3664" i="15"/>
  <c r="J3664" i="15"/>
  <c r="E3664" i="15"/>
  <c r="F3664" i="15" s="1"/>
  <c r="G3664" i="15" s="1"/>
  <c r="C3664" i="15" s="1"/>
  <c r="D3664" i="15" s="1"/>
  <c r="H3664" i="15" s="1"/>
  <c r="AF3664" i="15" s="1"/>
  <c r="E272" i="11"/>
  <c r="I3664" i="15"/>
  <c r="N3664" i="15"/>
  <c r="O3664" i="15" s="1"/>
  <c r="P3664" i="15" s="1"/>
  <c r="L3664" i="15"/>
  <c r="S3664" i="15"/>
  <c r="Q3663" i="15"/>
  <c r="R3663" i="15" s="1"/>
  <c r="T3663" i="15" s="1"/>
  <c r="AB3663" i="15" s="1"/>
  <c r="K3663" i="15"/>
  <c r="M3663" i="15" s="1"/>
  <c r="AC3663" i="15" l="1"/>
  <c r="AD3663" i="15" s="1"/>
  <c r="AE3663" i="15" s="1"/>
  <c r="AG3662" i="15"/>
  <c r="W3664" i="15"/>
  <c r="X3664" i="15" s="1"/>
  <c r="Z3664" i="15" s="1"/>
  <c r="Z3663" i="15"/>
  <c r="Q3664" i="15"/>
  <c r="R3664" i="15" s="1"/>
  <c r="T3664" i="15" s="1"/>
  <c r="AB3664" i="15" s="1"/>
  <c r="AE3662" i="15"/>
  <c r="AH3662" i="15" s="1"/>
  <c r="AJ3662" i="15" s="1"/>
  <c r="D274" i="11" s="1"/>
  <c r="K3664" i="15"/>
  <c r="M3664" i="15" s="1"/>
  <c r="AI3661" i="15"/>
  <c r="C275" i="11" s="1"/>
  <c r="AJ3661" i="15"/>
  <c r="D275" i="11" s="1"/>
  <c r="B3666" i="15"/>
  <c r="V3665" i="15"/>
  <c r="U3665" i="15"/>
  <c r="Y3665" i="15"/>
  <c r="J3665" i="15"/>
  <c r="E3665" i="15"/>
  <c r="F3665" i="15" s="1"/>
  <c r="G3665" i="15" s="1"/>
  <c r="C3665" i="15" s="1"/>
  <c r="D3665" i="15" s="1"/>
  <c r="H3665" i="15" s="1"/>
  <c r="AF3665" i="15" s="1"/>
  <c r="E271" i="11"/>
  <c r="I3665" i="15"/>
  <c r="N3665" i="15"/>
  <c r="O3665" i="15" s="1"/>
  <c r="P3665" i="15" s="1"/>
  <c r="L3665" i="15"/>
  <c r="S3665" i="15"/>
  <c r="AG3663" i="15" l="1"/>
  <c r="AH3663" i="15" s="1"/>
  <c r="AI3663" i="15" s="1"/>
  <c r="C273" i="11" s="1"/>
  <c r="AC3664" i="15"/>
  <c r="AD3664" i="15" s="1"/>
  <c r="AA3664" i="15"/>
  <c r="AI3662" i="15"/>
  <c r="C274" i="11" s="1"/>
  <c r="B3667" i="15"/>
  <c r="V3666" i="15"/>
  <c r="U3666" i="15"/>
  <c r="Y3666" i="15"/>
  <c r="J3666" i="15"/>
  <c r="E3666" i="15"/>
  <c r="F3666" i="15" s="1"/>
  <c r="G3666" i="15" s="1"/>
  <c r="C3666" i="15" s="1"/>
  <c r="D3666" i="15" s="1"/>
  <c r="H3666" i="15" s="1"/>
  <c r="AF3666" i="15" s="1"/>
  <c r="E270" i="11"/>
  <c r="I3666" i="15"/>
  <c r="N3666" i="15"/>
  <c r="O3666" i="15" s="1"/>
  <c r="P3666" i="15" s="1"/>
  <c r="L3666" i="15"/>
  <c r="S3666" i="15"/>
  <c r="Q3665" i="15"/>
  <c r="R3665" i="15" s="1"/>
  <c r="T3665" i="15" s="1"/>
  <c r="AB3665" i="15" s="1"/>
  <c r="K3665" i="15"/>
  <c r="M3665" i="15" s="1"/>
  <c r="W3665" i="15"/>
  <c r="X3665" i="15" s="1"/>
  <c r="AC3665" i="15" l="1"/>
  <c r="AD3665" i="15" s="1"/>
  <c r="AE3664" i="15"/>
  <c r="AG3664" i="15"/>
  <c r="AH3664" i="15" s="1"/>
  <c r="AJ3664" i="15" s="1"/>
  <c r="D272" i="11" s="1"/>
  <c r="AJ3663" i="15"/>
  <c r="D273" i="11" s="1"/>
  <c r="Z3665" i="15"/>
  <c r="AA3665" i="15"/>
  <c r="K3666" i="15"/>
  <c r="M3666" i="15" s="1"/>
  <c r="Q3666" i="15"/>
  <c r="R3666" i="15" s="1"/>
  <c r="T3666" i="15" s="1"/>
  <c r="AB3666" i="15" s="1"/>
  <c r="W3666" i="15"/>
  <c r="X3666" i="15" s="1"/>
  <c r="B3668" i="15"/>
  <c r="V3667" i="15"/>
  <c r="U3667" i="15"/>
  <c r="Y3667" i="15"/>
  <c r="J3667" i="15"/>
  <c r="E3667" i="15"/>
  <c r="F3667" i="15" s="1"/>
  <c r="G3667" i="15" s="1"/>
  <c r="C3667" i="15" s="1"/>
  <c r="D3667" i="15" s="1"/>
  <c r="H3667" i="15" s="1"/>
  <c r="AF3667" i="15" s="1"/>
  <c r="E269" i="11"/>
  <c r="I3667" i="15"/>
  <c r="N3667" i="15"/>
  <c r="O3667" i="15" s="1"/>
  <c r="P3667" i="15" s="1"/>
  <c r="L3667" i="15"/>
  <c r="S3667" i="15"/>
  <c r="AC3666" i="15" l="1"/>
  <c r="AD3666" i="15" s="1"/>
  <c r="AE3665" i="15"/>
  <c r="W3667" i="15"/>
  <c r="X3667" i="15" s="1"/>
  <c r="AA3667" i="15" s="1"/>
  <c r="AI3664" i="15"/>
  <c r="C272" i="11" s="1"/>
  <c r="Q3667" i="15"/>
  <c r="B3669" i="15"/>
  <c r="V3668" i="15"/>
  <c r="U3668" i="15"/>
  <c r="Y3668" i="15"/>
  <c r="J3668" i="15"/>
  <c r="E3668" i="15"/>
  <c r="F3668" i="15" s="1"/>
  <c r="G3668" i="15" s="1"/>
  <c r="C3668" i="15" s="1"/>
  <c r="D3668" i="15" s="1"/>
  <c r="H3668" i="15" s="1"/>
  <c r="AF3668" i="15" s="1"/>
  <c r="E268" i="11"/>
  <c r="I3668" i="15"/>
  <c r="N3668" i="15"/>
  <c r="O3668" i="15" s="1"/>
  <c r="P3668" i="15" s="1"/>
  <c r="L3668" i="15"/>
  <c r="S3668" i="15"/>
  <c r="Z3666" i="15"/>
  <c r="AA3666" i="15"/>
  <c r="R3667" i="15"/>
  <c r="T3667" i="15" s="1"/>
  <c r="AB3667" i="15" s="1"/>
  <c r="AG3665" i="15"/>
  <c r="AH3665" i="15" s="1"/>
  <c r="K3667" i="15"/>
  <c r="M3667" i="15" s="1"/>
  <c r="AG3666" i="15" l="1"/>
  <c r="AC3667" i="15"/>
  <c r="AD3667" i="15" s="1"/>
  <c r="AE3667" i="15" s="1"/>
  <c r="Z3667" i="15"/>
  <c r="K3668" i="15"/>
  <c r="M3668" i="15" s="1"/>
  <c r="W3668" i="15"/>
  <c r="X3668" i="15" s="1"/>
  <c r="AJ3665" i="15"/>
  <c r="D271" i="11" s="1"/>
  <c r="AI3665" i="15"/>
  <c r="C271" i="11" s="1"/>
  <c r="B3670" i="15"/>
  <c r="V3669" i="15"/>
  <c r="U3669" i="15"/>
  <c r="Y3669" i="15"/>
  <c r="J3669" i="15"/>
  <c r="E3669" i="15"/>
  <c r="F3669" i="15" s="1"/>
  <c r="G3669" i="15" s="1"/>
  <c r="C3669" i="15" s="1"/>
  <c r="D3669" i="15" s="1"/>
  <c r="H3669" i="15" s="1"/>
  <c r="AF3669" i="15" s="1"/>
  <c r="E267" i="11"/>
  <c r="I3669" i="15"/>
  <c r="N3669" i="15"/>
  <c r="O3669" i="15" s="1"/>
  <c r="P3669" i="15" s="1"/>
  <c r="L3669" i="15"/>
  <c r="S3669" i="15"/>
  <c r="Q3668" i="15"/>
  <c r="R3668" i="15" s="1"/>
  <c r="T3668" i="15" s="1"/>
  <c r="AB3668" i="15" s="1"/>
  <c r="AE3666" i="15"/>
  <c r="AH3666" i="15" s="1"/>
  <c r="AC3668" i="15" l="1"/>
  <c r="AD3668" i="15" s="1"/>
  <c r="AG3667" i="15"/>
  <c r="AH3667" i="15" s="1"/>
  <c r="AJ3667" i="15" s="1"/>
  <c r="D269" i="11" s="1"/>
  <c r="W3669" i="15"/>
  <c r="X3669" i="15" s="1"/>
  <c r="AA3669" i="15" s="1"/>
  <c r="B3671" i="15"/>
  <c r="V3670" i="15"/>
  <c r="U3670" i="15"/>
  <c r="Y3670" i="15"/>
  <c r="J3670" i="15"/>
  <c r="E3670" i="15"/>
  <c r="F3670" i="15" s="1"/>
  <c r="G3670" i="15" s="1"/>
  <c r="C3670" i="15" s="1"/>
  <c r="D3670" i="15" s="1"/>
  <c r="H3670" i="15" s="1"/>
  <c r="AF3670" i="15" s="1"/>
  <c r="E266" i="11"/>
  <c r="I3670" i="15"/>
  <c r="N3670" i="15"/>
  <c r="O3670" i="15" s="1"/>
  <c r="P3670" i="15" s="1"/>
  <c r="L3670" i="15"/>
  <c r="S3670" i="15"/>
  <c r="Q3669" i="15"/>
  <c r="R3669" i="15" s="1"/>
  <c r="T3669" i="15" s="1"/>
  <c r="AB3669" i="15" s="1"/>
  <c r="AA3668" i="15"/>
  <c r="Z3668" i="15"/>
  <c r="AJ3666" i="15"/>
  <c r="D270" i="11" s="1"/>
  <c r="AI3666" i="15"/>
  <c r="C270" i="11" s="1"/>
  <c r="K3669" i="15"/>
  <c r="M3669" i="15" s="1"/>
  <c r="AC3669" i="15" l="1"/>
  <c r="AD3669" i="15" s="1"/>
  <c r="AG3669" i="15" s="1"/>
  <c r="AG3668" i="15"/>
  <c r="AI3667" i="15"/>
  <c r="C269" i="11" s="1"/>
  <c r="W3670" i="15"/>
  <c r="X3670" i="15" s="1"/>
  <c r="AA3670" i="15" s="1"/>
  <c r="Z3669" i="15"/>
  <c r="Q3670" i="15"/>
  <c r="R3670" i="15" s="1"/>
  <c r="T3670" i="15" s="1"/>
  <c r="AB3670" i="15" s="1"/>
  <c r="B3672" i="15"/>
  <c r="V3671" i="15"/>
  <c r="U3671" i="15"/>
  <c r="Y3671" i="15"/>
  <c r="J3671" i="15"/>
  <c r="E3671" i="15"/>
  <c r="F3671" i="15" s="1"/>
  <c r="G3671" i="15" s="1"/>
  <c r="C3671" i="15" s="1"/>
  <c r="D3671" i="15" s="1"/>
  <c r="H3671" i="15" s="1"/>
  <c r="AF3671" i="15" s="1"/>
  <c r="E265" i="11"/>
  <c r="I3671" i="15"/>
  <c r="N3671" i="15"/>
  <c r="O3671" i="15" s="1"/>
  <c r="P3671" i="15" s="1"/>
  <c r="L3671" i="15"/>
  <c r="S3671" i="15"/>
  <c r="AE3668" i="15"/>
  <c r="AH3668" i="15" s="1"/>
  <c r="K3670" i="15"/>
  <c r="M3670" i="15" s="1"/>
  <c r="AE3669" i="15" l="1"/>
  <c r="AH3669" i="15" s="1"/>
  <c r="AJ3669" i="15" s="1"/>
  <c r="D267" i="11" s="1"/>
  <c r="W3671" i="15"/>
  <c r="X3671" i="15" s="1"/>
  <c r="Z3671" i="15" s="1"/>
  <c r="Z3670" i="15"/>
  <c r="Q3671" i="15"/>
  <c r="R3671" i="15" s="1"/>
  <c r="T3671" i="15" s="1"/>
  <c r="AB3671" i="15" s="1"/>
  <c r="AJ3668" i="15"/>
  <c r="D268" i="11" s="1"/>
  <c r="AI3668" i="15"/>
  <c r="C268" i="11" s="1"/>
  <c r="B3673" i="15"/>
  <c r="V3672" i="15"/>
  <c r="U3672" i="15"/>
  <c r="Y3672" i="15"/>
  <c r="J3672" i="15"/>
  <c r="E3672" i="15"/>
  <c r="F3672" i="15" s="1"/>
  <c r="G3672" i="15" s="1"/>
  <c r="C3672" i="15" s="1"/>
  <c r="D3672" i="15" s="1"/>
  <c r="H3672" i="15" s="1"/>
  <c r="AF3672" i="15" s="1"/>
  <c r="E264" i="11"/>
  <c r="I3672" i="15"/>
  <c r="N3672" i="15"/>
  <c r="O3672" i="15" s="1"/>
  <c r="P3672" i="15" s="1"/>
  <c r="L3672" i="15"/>
  <c r="S3672" i="15"/>
  <c r="AC3670" i="15"/>
  <c r="AD3670" i="15" s="1"/>
  <c r="AG3670" i="15" s="1"/>
  <c r="K3671" i="15"/>
  <c r="M3671" i="15" s="1"/>
  <c r="AI3669" i="15" l="1"/>
  <c r="C267" i="11" s="1"/>
  <c r="AA3671" i="15"/>
  <c r="W3672" i="15"/>
  <c r="X3672" i="15" s="1"/>
  <c r="AA3672" i="15" s="1"/>
  <c r="Q3672" i="15"/>
  <c r="R3672" i="15" s="1"/>
  <c r="T3672" i="15" s="1"/>
  <c r="AB3672" i="15" s="1"/>
  <c r="AE3670" i="15"/>
  <c r="AH3670" i="15" s="1"/>
  <c r="B3674" i="15"/>
  <c r="V3673" i="15"/>
  <c r="U3673" i="15"/>
  <c r="Y3673" i="15"/>
  <c r="J3673" i="15"/>
  <c r="E3673" i="15"/>
  <c r="F3673" i="15" s="1"/>
  <c r="G3673" i="15" s="1"/>
  <c r="C3673" i="15" s="1"/>
  <c r="D3673" i="15" s="1"/>
  <c r="H3673" i="15" s="1"/>
  <c r="AF3673" i="15" s="1"/>
  <c r="E263" i="11"/>
  <c r="I3673" i="15"/>
  <c r="N3673" i="15"/>
  <c r="O3673" i="15" s="1"/>
  <c r="P3673" i="15" s="1"/>
  <c r="L3673" i="15"/>
  <c r="S3673" i="15"/>
  <c r="AC3671" i="15"/>
  <c r="AD3671" i="15" s="1"/>
  <c r="K3672" i="15"/>
  <c r="M3672" i="15" s="1"/>
  <c r="W3673" i="15" l="1"/>
  <c r="X3673" i="15" s="1"/>
  <c r="AA3673" i="15" s="1"/>
  <c r="Z3672" i="15"/>
  <c r="AG3671" i="15"/>
  <c r="Q3673" i="15"/>
  <c r="R3673" i="15" s="1"/>
  <c r="T3673" i="15" s="1"/>
  <c r="AB3673" i="15" s="1"/>
  <c r="K3673" i="15"/>
  <c r="M3673" i="15" s="1"/>
  <c r="AE3671" i="15"/>
  <c r="AH3671" i="15" s="1"/>
  <c r="B3675" i="15"/>
  <c r="V3674" i="15"/>
  <c r="U3674" i="15"/>
  <c r="Y3674" i="15"/>
  <c r="J3674" i="15"/>
  <c r="E3674" i="15"/>
  <c r="F3674" i="15" s="1"/>
  <c r="G3674" i="15" s="1"/>
  <c r="C3674" i="15" s="1"/>
  <c r="D3674" i="15" s="1"/>
  <c r="H3674" i="15" s="1"/>
  <c r="AF3674" i="15" s="1"/>
  <c r="E262" i="11"/>
  <c r="I3674" i="15"/>
  <c r="N3674" i="15"/>
  <c r="O3674" i="15" s="1"/>
  <c r="P3674" i="15" s="1"/>
  <c r="L3674" i="15"/>
  <c r="S3674" i="15"/>
  <c r="AC3672" i="15"/>
  <c r="AD3672" i="15" s="1"/>
  <c r="AJ3670" i="15"/>
  <c r="D266" i="11" s="1"/>
  <c r="AI3670" i="15"/>
  <c r="C266" i="11" s="1"/>
  <c r="AC3673" i="15" l="1"/>
  <c r="AD3673" i="15" s="1"/>
  <c r="AE3673" i="15" s="1"/>
  <c r="Z3673" i="15"/>
  <c r="W3674" i="15"/>
  <c r="X3674" i="15" s="1"/>
  <c r="AA3674" i="15" s="1"/>
  <c r="Q3674" i="15"/>
  <c r="R3674" i="15" s="1"/>
  <c r="T3674" i="15" s="1"/>
  <c r="AB3674" i="15" s="1"/>
  <c r="B3676" i="15"/>
  <c r="V3675" i="15"/>
  <c r="U3675" i="15"/>
  <c r="Y3675" i="15"/>
  <c r="J3675" i="15"/>
  <c r="E3675" i="15"/>
  <c r="F3675" i="15" s="1"/>
  <c r="G3675" i="15" s="1"/>
  <c r="C3675" i="15" s="1"/>
  <c r="D3675" i="15" s="1"/>
  <c r="H3675" i="15" s="1"/>
  <c r="AF3675" i="15" s="1"/>
  <c r="E261" i="11"/>
  <c r="I3675" i="15"/>
  <c r="N3675" i="15"/>
  <c r="O3675" i="15" s="1"/>
  <c r="P3675" i="15" s="1"/>
  <c r="L3675" i="15"/>
  <c r="S3675" i="15"/>
  <c r="AG3672" i="15"/>
  <c r="AE3672" i="15"/>
  <c r="AI3671" i="15"/>
  <c r="C265" i="11" s="1"/>
  <c r="AJ3671" i="15"/>
  <c r="D265" i="11" s="1"/>
  <c r="K3674" i="15"/>
  <c r="M3674" i="15" s="1"/>
  <c r="AG3673" i="15" l="1"/>
  <c r="W3675" i="15"/>
  <c r="X3675" i="15" s="1"/>
  <c r="Z3675" i="15" s="1"/>
  <c r="Z3674" i="15"/>
  <c r="AH3672" i="15"/>
  <c r="AI3672" i="15" s="1"/>
  <c r="C264" i="11" s="1"/>
  <c r="K3675" i="15"/>
  <c r="M3675" i="15" s="1"/>
  <c r="AH3673" i="15"/>
  <c r="B3677" i="15"/>
  <c r="V3676" i="15"/>
  <c r="U3676" i="15"/>
  <c r="Y3676" i="15"/>
  <c r="J3676" i="15"/>
  <c r="E3676" i="15"/>
  <c r="F3676" i="15" s="1"/>
  <c r="G3676" i="15" s="1"/>
  <c r="C3676" i="15" s="1"/>
  <c r="D3676" i="15" s="1"/>
  <c r="H3676" i="15" s="1"/>
  <c r="AF3676" i="15" s="1"/>
  <c r="E260" i="11"/>
  <c r="I3676" i="15"/>
  <c r="N3676" i="15"/>
  <c r="O3676" i="15" s="1"/>
  <c r="P3676" i="15" s="1"/>
  <c r="L3676" i="15"/>
  <c r="S3676" i="15"/>
  <c r="AC3674" i="15"/>
  <c r="AD3674" i="15" s="1"/>
  <c r="Q3675" i="15"/>
  <c r="R3675" i="15" s="1"/>
  <c r="T3675" i="15" s="1"/>
  <c r="AB3675" i="15" s="1"/>
  <c r="AC3675" i="15" l="1"/>
  <c r="AD3675" i="15" s="1"/>
  <c r="W3676" i="15"/>
  <c r="X3676" i="15" s="1"/>
  <c r="Z3676" i="15" s="1"/>
  <c r="AA3675" i="15"/>
  <c r="AJ3672" i="15"/>
  <c r="D264" i="11" s="1"/>
  <c r="B3678" i="15"/>
  <c r="V3677" i="15"/>
  <c r="U3677" i="15"/>
  <c r="Y3677" i="15"/>
  <c r="J3677" i="15"/>
  <c r="E3677" i="15"/>
  <c r="F3677" i="15" s="1"/>
  <c r="G3677" i="15" s="1"/>
  <c r="C3677" i="15" s="1"/>
  <c r="D3677" i="15" s="1"/>
  <c r="H3677" i="15" s="1"/>
  <c r="AF3677" i="15" s="1"/>
  <c r="E259" i="11"/>
  <c r="I3677" i="15"/>
  <c r="N3677" i="15"/>
  <c r="O3677" i="15" s="1"/>
  <c r="P3677" i="15" s="1"/>
  <c r="L3677" i="15"/>
  <c r="S3677" i="15"/>
  <c r="AJ3673" i="15"/>
  <c r="D263" i="11" s="1"/>
  <c r="AI3673" i="15"/>
  <c r="C263" i="11" s="1"/>
  <c r="AE3674" i="15"/>
  <c r="AG3674" i="15"/>
  <c r="Q3676" i="15"/>
  <c r="R3676" i="15" s="1"/>
  <c r="T3676" i="15" s="1"/>
  <c r="AB3676" i="15" s="1"/>
  <c r="AC3676" i="15" s="1"/>
  <c r="AD3676" i="15" s="1"/>
  <c r="K3676" i="15"/>
  <c r="M3676" i="15" s="1"/>
  <c r="AG3675" i="15" l="1"/>
  <c r="AH3674" i="15"/>
  <c r="AI3674" i="15" s="1"/>
  <c r="C262" i="11" s="1"/>
  <c r="W3677" i="15"/>
  <c r="X3677" i="15" s="1"/>
  <c r="AA3677" i="15" s="1"/>
  <c r="AA3676" i="15"/>
  <c r="AE3676" i="15" s="1"/>
  <c r="AE3675" i="15"/>
  <c r="AH3675" i="15" s="1"/>
  <c r="AJ3675" i="15" s="1"/>
  <c r="D261" i="11" s="1"/>
  <c r="K3677" i="15"/>
  <c r="M3677" i="15" s="1"/>
  <c r="B3679" i="15"/>
  <c r="V3678" i="15"/>
  <c r="U3678" i="15"/>
  <c r="Y3678" i="15"/>
  <c r="J3678" i="15"/>
  <c r="E3678" i="15"/>
  <c r="F3678" i="15" s="1"/>
  <c r="G3678" i="15" s="1"/>
  <c r="C3678" i="15" s="1"/>
  <c r="D3678" i="15" s="1"/>
  <c r="H3678" i="15" s="1"/>
  <c r="AF3678" i="15" s="1"/>
  <c r="E258" i="11"/>
  <c r="I3678" i="15"/>
  <c r="N3678" i="15"/>
  <c r="O3678" i="15" s="1"/>
  <c r="P3678" i="15" s="1"/>
  <c r="L3678" i="15"/>
  <c r="S3678" i="15"/>
  <c r="Q3677" i="15"/>
  <c r="R3677" i="15" s="1"/>
  <c r="T3677" i="15" s="1"/>
  <c r="AB3677" i="15" s="1"/>
  <c r="AC3677" i="15" l="1"/>
  <c r="AD3677" i="15" s="1"/>
  <c r="AG3677" i="15" s="1"/>
  <c r="AJ3674" i="15"/>
  <c r="D262" i="11" s="1"/>
  <c r="AG3676" i="15"/>
  <c r="AH3676" i="15" s="1"/>
  <c r="Z3677" i="15"/>
  <c r="W3678" i="15"/>
  <c r="X3678" i="15" s="1"/>
  <c r="Z3678" i="15" s="1"/>
  <c r="AI3675" i="15"/>
  <c r="C261" i="11" s="1"/>
  <c r="B3680" i="15"/>
  <c r="V3679" i="15"/>
  <c r="U3679" i="15"/>
  <c r="Y3679" i="15"/>
  <c r="J3679" i="15"/>
  <c r="E3679" i="15"/>
  <c r="F3679" i="15" s="1"/>
  <c r="G3679" i="15" s="1"/>
  <c r="C3679" i="15" s="1"/>
  <c r="D3679" i="15" s="1"/>
  <c r="H3679" i="15" s="1"/>
  <c r="AF3679" i="15" s="1"/>
  <c r="E257" i="11"/>
  <c r="I3679" i="15"/>
  <c r="N3679" i="15"/>
  <c r="O3679" i="15" s="1"/>
  <c r="P3679" i="15" s="1"/>
  <c r="L3679" i="15"/>
  <c r="S3679" i="15"/>
  <c r="Q3678" i="15"/>
  <c r="R3678" i="15" s="1"/>
  <c r="T3678" i="15" s="1"/>
  <c r="AB3678" i="15" s="1"/>
  <c r="K3678" i="15"/>
  <c r="M3678" i="15" s="1"/>
  <c r="AE3677" i="15" l="1"/>
  <c r="AH3677" i="15" s="1"/>
  <c r="AI3677" i="15" s="1"/>
  <c r="C259" i="11" s="1"/>
  <c r="AC3678" i="15"/>
  <c r="AD3678" i="15" s="1"/>
  <c r="AJ3676" i="15"/>
  <c r="D260" i="11" s="1"/>
  <c r="AI3676" i="15"/>
  <c r="C260" i="11" s="1"/>
  <c r="AA3678" i="15"/>
  <c r="W3679" i="15"/>
  <c r="X3679" i="15" s="1"/>
  <c r="B3681" i="15"/>
  <c r="V3680" i="15"/>
  <c r="U3680" i="15"/>
  <c r="Y3680" i="15"/>
  <c r="J3680" i="15"/>
  <c r="E3680" i="15"/>
  <c r="F3680" i="15" s="1"/>
  <c r="G3680" i="15" s="1"/>
  <c r="C3680" i="15" s="1"/>
  <c r="D3680" i="15" s="1"/>
  <c r="H3680" i="15" s="1"/>
  <c r="AF3680" i="15" s="1"/>
  <c r="E256" i="11"/>
  <c r="I3680" i="15"/>
  <c r="N3680" i="15"/>
  <c r="O3680" i="15" s="1"/>
  <c r="P3680" i="15" s="1"/>
  <c r="L3680" i="15"/>
  <c r="S3680" i="15"/>
  <c r="Q3679" i="15"/>
  <c r="R3679" i="15" s="1"/>
  <c r="T3679" i="15" s="1"/>
  <c r="AB3679" i="15" s="1"/>
  <c r="K3679" i="15"/>
  <c r="M3679" i="15" s="1"/>
  <c r="AE3678" i="15" l="1"/>
  <c r="AC3679" i="15"/>
  <c r="AD3679" i="15" s="1"/>
  <c r="AJ3677" i="15"/>
  <c r="D259" i="11" s="1"/>
  <c r="AG3678" i="15"/>
  <c r="AH3678" i="15" s="1"/>
  <c r="AI3678" i="15" s="1"/>
  <c r="C258" i="11" s="1"/>
  <c r="W3680" i="15"/>
  <c r="X3680" i="15" s="1"/>
  <c r="Z3680" i="15" s="1"/>
  <c r="B3682" i="15"/>
  <c r="V3681" i="15"/>
  <c r="U3681" i="15"/>
  <c r="Y3681" i="15"/>
  <c r="J3681" i="15"/>
  <c r="E3681" i="15"/>
  <c r="F3681" i="15" s="1"/>
  <c r="G3681" i="15" s="1"/>
  <c r="C3681" i="15" s="1"/>
  <c r="D3681" i="15" s="1"/>
  <c r="H3681" i="15" s="1"/>
  <c r="AF3681" i="15" s="1"/>
  <c r="E255" i="11"/>
  <c r="I3681" i="15"/>
  <c r="N3681" i="15"/>
  <c r="O3681" i="15" s="1"/>
  <c r="P3681" i="15" s="1"/>
  <c r="L3681" i="15"/>
  <c r="S3681" i="15"/>
  <c r="AA3679" i="15"/>
  <c r="Z3679" i="15"/>
  <c r="Q3680" i="15"/>
  <c r="R3680" i="15" s="1"/>
  <c r="T3680" i="15" s="1"/>
  <c r="AB3680" i="15" s="1"/>
  <c r="K3680" i="15"/>
  <c r="M3680" i="15" s="1"/>
  <c r="AE3679" i="15" l="1"/>
  <c r="AC3680" i="15"/>
  <c r="AD3680" i="15" s="1"/>
  <c r="W3681" i="15"/>
  <c r="X3681" i="15" s="1"/>
  <c r="Z3681" i="15" s="1"/>
  <c r="AA3680" i="15"/>
  <c r="AJ3678" i="15"/>
  <c r="D258" i="11" s="1"/>
  <c r="B3683" i="15"/>
  <c r="V3682" i="15"/>
  <c r="U3682" i="15"/>
  <c r="Y3682" i="15"/>
  <c r="J3682" i="15"/>
  <c r="E3682" i="15"/>
  <c r="F3682" i="15" s="1"/>
  <c r="G3682" i="15" s="1"/>
  <c r="C3682" i="15" s="1"/>
  <c r="D3682" i="15" s="1"/>
  <c r="H3682" i="15" s="1"/>
  <c r="AF3682" i="15" s="1"/>
  <c r="E254" i="11"/>
  <c r="I3682" i="15"/>
  <c r="N3682" i="15"/>
  <c r="O3682" i="15" s="1"/>
  <c r="P3682" i="15" s="1"/>
  <c r="L3682" i="15"/>
  <c r="S3682" i="15"/>
  <c r="Q3681" i="15"/>
  <c r="R3681" i="15" s="1"/>
  <c r="T3681" i="15" s="1"/>
  <c r="AB3681" i="15" s="1"/>
  <c r="AC3681" i="15" s="1"/>
  <c r="AD3681" i="15" s="1"/>
  <c r="K3681" i="15"/>
  <c r="M3681" i="15" s="1"/>
  <c r="AG3679" i="15"/>
  <c r="AH3679" i="15" s="1"/>
  <c r="AE3680" i="15" l="1"/>
  <c r="AH3680" i="15" s="1"/>
  <c r="AI3680" i="15" s="1"/>
  <c r="C256" i="11" s="1"/>
  <c r="AG3680" i="15"/>
  <c r="W3682" i="15"/>
  <c r="X3682" i="15" s="1"/>
  <c r="AA3682" i="15" s="1"/>
  <c r="AA3681" i="15"/>
  <c r="AG3681" i="15" s="1"/>
  <c r="AJ3679" i="15"/>
  <c r="D257" i="11" s="1"/>
  <c r="AI3679" i="15"/>
  <c r="C257" i="11" s="1"/>
  <c r="B3684" i="15"/>
  <c r="V3683" i="15"/>
  <c r="Y3683" i="15"/>
  <c r="U3683" i="15"/>
  <c r="J3683" i="15"/>
  <c r="E3683" i="15"/>
  <c r="F3683" i="15" s="1"/>
  <c r="G3683" i="15" s="1"/>
  <c r="C3683" i="15" s="1"/>
  <c r="D3683" i="15" s="1"/>
  <c r="H3683" i="15" s="1"/>
  <c r="AF3683" i="15" s="1"/>
  <c r="E253" i="11"/>
  <c r="I3683" i="15"/>
  <c r="N3683" i="15"/>
  <c r="O3683" i="15" s="1"/>
  <c r="P3683" i="15" s="1"/>
  <c r="L3683" i="15"/>
  <c r="S3683" i="15"/>
  <c r="Q3682" i="15"/>
  <c r="R3682" i="15" s="1"/>
  <c r="T3682" i="15" s="1"/>
  <c r="AB3682" i="15" s="1"/>
  <c r="K3682" i="15"/>
  <c r="M3682" i="15" s="1"/>
  <c r="AC3682" i="15" l="1"/>
  <c r="AD3682" i="15" s="1"/>
  <c r="AE3682" i="15" s="1"/>
  <c r="AE3681" i="15"/>
  <c r="AH3681" i="15" s="1"/>
  <c r="AJ3681" i="15" s="1"/>
  <c r="D255" i="11" s="1"/>
  <c r="Z3682" i="15"/>
  <c r="AJ3680" i="15"/>
  <c r="D256" i="11" s="1"/>
  <c r="W3683" i="15"/>
  <c r="X3683" i="15" s="1"/>
  <c r="Z3683" i="15" s="1"/>
  <c r="B3685" i="15"/>
  <c r="V3684" i="15"/>
  <c r="U3684" i="15"/>
  <c r="Y3684" i="15"/>
  <c r="J3684" i="15"/>
  <c r="E3684" i="15"/>
  <c r="F3684" i="15" s="1"/>
  <c r="G3684" i="15" s="1"/>
  <c r="C3684" i="15" s="1"/>
  <c r="D3684" i="15" s="1"/>
  <c r="H3684" i="15" s="1"/>
  <c r="AF3684" i="15" s="1"/>
  <c r="E252" i="11"/>
  <c r="I3684" i="15"/>
  <c r="N3684" i="15"/>
  <c r="O3684" i="15" s="1"/>
  <c r="P3684" i="15" s="1"/>
  <c r="L3684" i="15"/>
  <c r="S3684" i="15"/>
  <c r="Q3683" i="15"/>
  <c r="R3683" i="15" s="1"/>
  <c r="T3683" i="15" s="1"/>
  <c r="AB3683" i="15" s="1"/>
  <c r="K3683" i="15"/>
  <c r="M3683" i="15" s="1"/>
  <c r="AG3682" i="15" l="1"/>
  <c r="AH3682" i="15" s="1"/>
  <c r="AC3683" i="15"/>
  <c r="AD3683" i="15" s="1"/>
  <c r="AA3683" i="15"/>
  <c r="AI3681" i="15"/>
  <c r="C255" i="11" s="1"/>
  <c r="W3684" i="15"/>
  <c r="X3684" i="15" s="1"/>
  <c r="Z3684" i="15" s="1"/>
  <c r="B3686" i="15"/>
  <c r="V3685" i="15"/>
  <c r="U3685" i="15"/>
  <c r="Y3685" i="15"/>
  <c r="J3685" i="15"/>
  <c r="E3685" i="15"/>
  <c r="F3685" i="15" s="1"/>
  <c r="G3685" i="15" s="1"/>
  <c r="C3685" i="15" s="1"/>
  <c r="D3685" i="15" s="1"/>
  <c r="H3685" i="15" s="1"/>
  <c r="AF3685" i="15" s="1"/>
  <c r="E251" i="11"/>
  <c r="I3685" i="15"/>
  <c r="N3685" i="15"/>
  <c r="O3685" i="15" s="1"/>
  <c r="P3685" i="15" s="1"/>
  <c r="L3685" i="15"/>
  <c r="S3685" i="15"/>
  <c r="Q3684" i="15"/>
  <c r="R3684" i="15" s="1"/>
  <c r="T3684" i="15" s="1"/>
  <c r="AB3684" i="15" s="1"/>
  <c r="K3684" i="15"/>
  <c r="M3684" i="15" s="1"/>
  <c r="AJ3682" i="15" l="1"/>
  <c r="D254" i="11" s="1"/>
  <c r="AI3682" i="15"/>
  <c r="C254" i="11" s="1"/>
  <c r="AC3684" i="15"/>
  <c r="AD3684" i="15" s="1"/>
  <c r="AE3683" i="15"/>
  <c r="AA3684" i="15"/>
  <c r="AG3683" i="15"/>
  <c r="AH3683" i="15" s="1"/>
  <c r="AJ3683" i="15" s="1"/>
  <c r="D253" i="11" s="1"/>
  <c r="W3685" i="15"/>
  <c r="X3685" i="15" s="1"/>
  <c r="AA3685" i="15" s="1"/>
  <c r="B3687" i="15"/>
  <c r="V3686" i="15"/>
  <c r="U3686" i="15"/>
  <c r="Y3686" i="15"/>
  <c r="J3686" i="15"/>
  <c r="E3686" i="15"/>
  <c r="F3686" i="15" s="1"/>
  <c r="G3686" i="15" s="1"/>
  <c r="C3686" i="15" s="1"/>
  <c r="D3686" i="15" s="1"/>
  <c r="H3686" i="15" s="1"/>
  <c r="AF3686" i="15" s="1"/>
  <c r="E250" i="11"/>
  <c r="I3686" i="15"/>
  <c r="N3686" i="15"/>
  <c r="O3686" i="15" s="1"/>
  <c r="P3686" i="15" s="1"/>
  <c r="L3686" i="15"/>
  <c r="S3686" i="15"/>
  <c r="Q3685" i="15"/>
  <c r="R3685" i="15" s="1"/>
  <c r="T3685" i="15" s="1"/>
  <c r="AB3685" i="15" s="1"/>
  <c r="K3685" i="15"/>
  <c r="M3685" i="15" s="1"/>
  <c r="AC3685" i="15" l="1"/>
  <c r="AD3685" i="15" s="1"/>
  <c r="AE3685" i="15" s="1"/>
  <c r="AE3684" i="15"/>
  <c r="AG3684" i="15"/>
  <c r="AH3684" i="15" s="1"/>
  <c r="AI3684" i="15" s="1"/>
  <c r="C252" i="11" s="1"/>
  <c r="Z3685" i="15"/>
  <c r="W3686" i="15"/>
  <c r="X3686" i="15" s="1"/>
  <c r="Z3686" i="15" s="1"/>
  <c r="AI3683" i="15"/>
  <c r="C253" i="11" s="1"/>
  <c r="Q3686" i="15"/>
  <c r="R3686" i="15" s="1"/>
  <c r="T3686" i="15" s="1"/>
  <c r="AB3686" i="15" s="1"/>
  <c r="K3686" i="15"/>
  <c r="M3686" i="15" s="1"/>
  <c r="B3688" i="15"/>
  <c r="V3687" i="15"/>
  <c r="U3687" i="15"/>
  <c r="Y3687" i="15"/>
  <c r="J3687" i="15"/>
  <c r="E3687" i="15"/>
  <c r="F3687" i="15" s="1"/>
  <c r="G3687" i="15" s="1"/>
  <c r="C3687" i="15" s="1"/>
  <c r="D3687" i="15" s="1"/>
  <c r="H3687" i="15" s="1"/>
  <c r="AF3687" i="15" s="1"/>
  <c r="E249" i="11"/>
  <c r="I3687" i="15"/>
  <c r="N3687" i="15"/>
  <c r="O3687" i="15" s="1"/>
  <c r="P3687" i="15" s="1"/>
  <c r="L3687" i="15"/>
  <c r="S3687" i="15"/>
  <c r="AG3685" i="15" l="1"/>
  <c r="AH3685" i="15" s="1"/>
  <c r="AA3686" i="15"/>
  <c r="AJ3684" i="15"/>
  <c r="D252" i="11" s="1"/>
  <c r="W3687" i="15"/>
  <c r="X3687" i="15" s="1"/>
  <c r="Z3687" i="15" s="1"/>
  <c r="B3689" i="15"/>
  <c r="V3688" i="15"/>
  <c r="U3688" i="15"/>
  <c r="Y3688" i="15"/>
  <c r="J3688" i="15"/>
  <c r="E3688" i="15"/>
  <c r="F3688" i="15" s="1"/>
  <c r="G3688" i="15" s="1"/>
  <c r="C3688" i="15" s="1"/>
  <c r="D3688" i="15" s="1"/>
  <c r="H3688" i="15" s="1"/>
  <c r="AF3688" i="15" s="1"/>
  <c r="E248" i="11"/>
  <c r="I3688" i="15"/>
  <c r="N3688" i="15"/>
  <c r="O3688" i="15" s="1"/>
  <c r="P3688" i="15" s="1"/>
  <c r="L3688" i="15"/>
  <c r="S3688" i="15"/>
  <c r="AC3686" i="15"/>
  <c r="AD3686" i="15" s="1"/>
  <c r="Q3687" i="15"/>
  <c r="R3687" i="15" s="1"/>
  <c r="T3687" i="15" s="1"/>
  <c r="AB3687" i="15" s="1"/>
  <c r="K3687" i="15"/>
  <c r="M3687" i="15" s="1"/>
  <c r="AI3685" i="15" l="1"/>
  <c r="C251" i="11" s="1"/>
  <c r="AJ3685" i="15"/>
  <c r="D251" i="11" s="1"/>
  <c r="AA3687" i="15"/>
  <c r="W3688" i="15"/>
  <c r="X3688" i="15" s="1"/>
  <c r="AA3688" i="15" s="1"/>
  <c r="AC3687" i="15"/>
  <c r="AD3687" i="15" s="1"/>
  <c r="B3690" i="15"/>
  <c r="V3689" i="15"/>
  <c r="U3689" i="15"/>
  <c r="Y3689" i="15"/>
  <c r="J3689" i="15"/>
  <c r="E3689" i="15"/>
  <c r="F3689" i="15" s="1"/>
  <c r="G3689" i="15" s="1"/>
  <c r="C3689" i="15" s="1"/>
  <c r="D3689" i="15" s="1"/>
  <c r="H3689" i="15" s="1"/>
  <c r="AF3689" i="15" s="1"/>
  <c r="E247" i="11"/>
  <c r="I3689" i="15"/>
  <c r="N3689" i="15"/>
  <c r="O3689" i="15" s="1"/>
  <c r="P3689" i="15" s="1"/>
  <c r="L3689" i="15"/>
  <c r="S3689" i="15"/>
  <c r="AG3686" i="15"/>
  <c r="AE3686" i="15"/>
  <c r="Q3688" i="15"/>
  <c r="R3688" i="15" s="1"/>
  <c r="T3688" i="15" s="1"/>
  <c r="AB3688" i="15" s="1"/>
  <c r="K3688" i="15"/>
  <c r="M3688" i="15" s="1"/>
  <c r="AC3688" i="15" l="1"/>
  <c r="AD3688" i="15" s="1"/>
  <c r="AG3688" i="15" s="1"/>
  <c r="Z3688" i="15"/>
  <c r="W3689" i="15"/>
  <c r="X3689" i="15" s="1"/>
  <c r="AA3689" i="15" s="1"/>
  <c r="AG3687" i="15"/>
  <c r="AE3687" i="15"/>
  <c r="AH3687" i="15" s="1"/>
  <c r="AI3687" i="15" s="1"/>
  <c r="C249" i="11" s="1"/>
  <c r="AH3686" i="15"/>
  <c r="AI3686" i="15" s="1"/>
  <c r="C250" i="11" s="1"/>
  <c r="B3691" i="15"/>
  <c r="V3690" i="15"/>
  <c r="U3690" i="15"/>
  <c r="Y3690" i="15"/>
  <c r="J3690" i="15"/>
  <c r="E3690" i="15"/>
  <c r="F3690" i="15" s="1"/>
  <c r="G3690" i="15" s="1"/>
  <c r="C3690" i="15" s="1"/>
  <c r="D3690" i="15" s="1"/>
  <c r="H3690" i="15" s="1"/>
  <c r="AF3690" i="15" s="1"/>
  <c r="E246" i="11"/>
  <c r="I3690" i="15"/>
  <c r="N3690" i="15"/>
  <c r="O3690" i="15" s="1"/>
  <c r="P3690" i="15" s="1"/>
  <c r="L3690" i="15"/>
  <c r="S3690" i="15"/>
  <c r="Q3689" i="15"/>
  <c r="R3689" i="15" s="1"/>
  <c r="T3689" i="15" s="1"/>
  <c r="AB3689" i="15" s="1"/>
  <c r="K3689" i="15"/>
  <c r="M3689" i="15" s="1"/>
  <c r="AE3688" i="15" l="1"/>
  <c r="AH3688" i="15" s="1"/>
  <c r="AJ3688" i="15" s="1"/>
  <c r="D248" i="11" s="1"/>
  <c r="AC3689" i="15"/>
  <c r="AD3689" i="15" s="1"/>
  <c r="AE3689" i="15" s="1"/>
  <c r="Z3689" i="15"/>
  <c r="W3690" i="15"/>
  <c r="X3690" i="15" s="1"/>
  <c r="AA3690" i="15" s="1"/>
  <c r="AJ3686" i="15"/>
  <c r="D250" i="11" s="1"/>
  <c r="AJ3687" i="15"/>
  <c r="D249" i="11" s="1"/>
  <c r="B3692" i="15"/>
  <c r="V3691" i="15"/>
  <c r="U3691" i="15"/>
  <c r="Y3691" i="15"/>
  <c r="J3691" i="15"/>
  <c r="E3691" i="15"/>
  <c r="F3691" i="15" s="1"/>
  <c r="G3691" i="15" s="1"/>
  <c r="C3691" i="15" s="1"/>
  <c r="D3691" i="15" s="1"/>
  <c r="H3691" i="15" s="1"/>
  <c r="AF3691" i="15" s="1"/>
  <c r="E245" i="11"/>
  <c r="I3691" i="15"/>
  <c r="N3691" i="15"/>
  <c r="O3691" i="15" s="1"/>
  <c r="P3691" i="15" s="1"/>
  <c r="L3691" i="15"/>
  <c r="S3691" i="15"/>
  <c r="Q3690" i="15"/>
  <c r="R3690" i="15" s="1"/>
  <c r="T3690" i="15" s="1"/>
  <c r="AB3690" i="15" s="1"/>
  <c r="K3690" i="15"/>
  <c r="M3690" i="15" s="1"/>
  <c r="AG3689" i="15" l="1"/>
  <c r="AH3689" i="15" s="1"/>
  <c r="AI3689" i="15" s="1"/>
  <c r="C247" i="11" s="1"/>
  <c r="AI3688" i="15"/>
  <c r="C248" i="11" s="1"/>
  <c r="AC3690" i="15"/>
  <c r="AD3690" i="15" s="1"/>
  <c r="AE3690" i="15" s="1"/>
  <c r="Z3690" i="15"/>
  <c r="W3691" i="15"/>
  <c r="X3691" i="15" s="1"/>
  <c r="AA3691" i="15" s="1"/>
  <c r="Q3691" i="15"/>
  <c r="R3691" i="15" s="1"/>
  <c r="T3691" i="15" s="1"/>
  <c r="AB3691" i="15" s="1"/>
  <c r="K3691" i="15"/>
  <c r="M3691" i="15" s="1"/>
  <c r="B3693" i="15"/>
  <c r="V3692" i="15"/>
  <c r="U3692" i="15"/>
  <c r="Y3692" i="15"/>
  <c r="J3692" i="15"/>
  <c r="E3692" i="15"/>
  <c r="F3692" i="15" s="1"/>
  <c r="G3692" i="15" s="1"/>
  <c r="C3692" i="15" s="1"/>
  <c r="D3692" i="15" s="1"/>
  <c r="H3692" i="15" s="1"/>
  <c r="AF3692" i="15" s="1"/>
  <c r="E244" i="11"/>
  <c r="I3692" i="15"/>
  <c r="N3692" i="15"/>
  <c r="O3692" i="15" s="1"/>
  <c r="P3692" i="15" s="1"/>
  <c r="L3692" i="15"/>
  <c r="S3692" i="15"/>
  <c r="AG3690" i="15" l="1"/>
  <c r="AH3690" i="15" s="1"/>
  <c r="AI3690" i="15" s="1"/>
  <c r="C246" i="11" s="1"/>
  <c r="AC3691" i="15"/>
  <c r="AD3691" i="15" s="1"/>
  <c r="AG3691" i="15" s="1"/>
  <c r="AJ3689" i="15"/>
  <c r="D247" i="11" s="1"/>
  <c r="Z3691" i="15"/>
  <c r="W3692" i="15"/>
  <c r="X3692" i="15" s="1"/>
  <c r="Z3692" i="15" s="1"/>
  <c r="Q3692" i="15"/>
  <c r="R3692" i="15" s="1"/>
  <c r="T3692" i="15" s="1"/>
  <c r="AB3692" i="15" s="1"/>
  <c r="B3694" i="15"/>
  <c r="V3693" i="15"/>
  <c r="U3693" i="15"/>
  <c r="Y3693" i="15"/>
  <c r="J3693" i="15"/>
  <c r="E3693" i="15"/>
  <c r="F3693" i="15" s="1"/>
  <c r="G3693" i="15" s="1"/>
  <c r="C3693" i="15" s="1"/>
  <c r="D3693" i="15" s="1"/>
  <c r="H3693" i="15" s="1"/>
  <c r="AF3693" i="15" s="1"/>
  <c r="E243" i="11"/>
  <c r="I3693" i="15"/>
  <c r="N3693" i="15"/>
  <c r="O3693" i="15" s="1"/>
  <c r="P3693" i="15" s="1"/>
  <c r="L3693" i="15"/>
  <c r="S3693" i="15"/>
  <c r="K3692" i="15"/>
  <c r="M3692" i="15" s="1"/>
  <c r="AE3691" i="15" l="1"/>
  <c r="AH3691" i="15" s="1"/>
  <c r="AJ3691" i="15" s="1"/>
  <c r="D245" i="11" s="1"/>
  <c r="W3693" i="15"/>
  <c r="X3693" i="15" s="1"/>
  <c r="Z3693" i="15" s="1"/>
  <c r="AA3692" i="15"/>
  <c r="AJ3690" i="15"/>
  <c r="D246" i="11" s="1"/>
  <c r="K3693" i="15"/>
  <c r="M3693" i="15" s="1"/>
  <c r="B3695" i="15"/>
  <c r="V3694" i="15"/>
  <c r="U3694" i="15"/>
  <c r="Y3694" i="15"/>
  <c r="J3694" i="15"/>
  <c r="E3694" i="15"/>
  <c r="F3694" i="15" s="1"/>
  <c r="G3694" i="15" s="1"/>
  <c r="C3694" i="15" s="1"/>
  <c r="D3694" i="15" s="1"/>
  <c r="H3694" i="15" s="1"/>
  <c r="AF3694" i="15" s="1"/>
  <c r="E242" i="11"/>
  <c r="I3694" i="15"/>
  <c r="N3694" i="15"/>
  <c r="O3694" i="15" s="1"/>
  <c r="P3694" i="15" s="1"/>
  <c r="L3694" i="15"/>
  <c r="S3694" i="15"/>
  <c r="AC3692" i="15"/>
  <c r="AD3692" i="15" s="1"/>
  <c r="Q3693" i="15"/>
  <c r="R3693" i="15" s="1"/>
  <c r="T3693" i="15" s="1"/>
  <c r="AB3693" i="15" s="1"/>
  <c r="AC3693" i="15" l="1"/>
  <c r="AD3693" i="15" s="1"/>
  <c r="W3694" i="15"/>
  <c r="X3694" i="15" s="1"/>
  <c r="Z3694" i="15" s="1"/>
  <c r="AE3692" i="15"/>
  <c r="AA3693" i="15"/>
  <c r="AI3691" i="15"/>
  <c r="C245" i="11" s="1"/>
  <c r="Q3694" i="15"/>
  <c r="R3694" i="15" s="1"/>
  <c r="T3694" i="15" s="1"/>
  <c r="AB3694" i="15" s="1"/>
  <c r="AG3692" i="15"/>
  <c r="AH3692" i="15" s="1"/>
  <c r="B3696" i="15"/>
  <c r="V3695" i="15"/>
  <c r="U3695" i="15"/>
  <c r="Y3695" i="15"/>
  <c r="J3695" i="15"/>
  <c r="E3695" i="15"/>
  <c r="F3695" i="15" s="1"/>
  <c r="G3695" i="15" s="1"/>
  <c r="C3695" i="15" s="1"/>
  <c r="D3695" i="15" s="1"/>
  <c r="H3695" i="15" s="1"/>
  <c r="AF3695" i="15" s="1"/>
  <c r="E241" i="11"/>
  <c r="I3695" i="15"/>
  <c r="N3695" i="15"/>
  <c r="O3695" i="15" s="1"/>
  <c r="P3695" i="15" s="1"/>
  <c r="L3695" i="15"/>
  <c r="S3695" i="15"/>
  <c r="K3694" i="15"/>
  <c r="M3694" i="15" s="1"/>
  <c r="AE3693" i="15" l="1"/>
  <c r="AA3694" i="15"/>
  <c r="AG3693" i="15"/>
  <c r="W3695" i="15"/>
  <c r="X3695" i="15" s="1"/>
  <c r="Z3695" i="15" s="1"/>
  <c r="AI3692" i="15"/>
  <c r="C244" i="11" s="1"/>
  <c r="AJ3692" i="15"/>
  <c r="D244" i="11" s="1"/>
  <c r="B3697" i="15"/>
  <c r="V3696" i="15"/>
  <c r="U3696" i="15"/>
  <c r="Y3696" i="15"/>
  <c r="J3696" i="15"/>
  <c r="E3696" i="15"/>
  <c r="F3696" i="15" s="1"/>
  <c r="G3696" i="15" s="1"/>
  <c r="C3696" i="15" s="1"/>
  <c r="D3696" i="15" s="1"/>
  <c r="H3696" i="15" s="1"/>
  <c r="AF3696" i="15" s="1"/>
  <c r="E240" i="11"/>
  <c r="I3696" i="15"/>
  <c r="N3696" i="15"/>
  <c r="O3696" i="15" s="1"/>
  <c r="P3696" i="15" s="1"/>
  <c r="L3696" i="15"/>
  <c r="S3696" i="15"/>
  <c r="AC3694" i="15"/>
  <c r="AD3694" i="15" s="1"/>
  <c r="AE3694" i="15" s="1"/>
  <c r="Q3695" i="15"/>
  <c r="R3695" i="15" s="1"/>
  <c r="T3695" i="15" s="1"/>
  <c r="AB3695" i="15" s="1"/>
  <c r="AC3695" i="15" s="1"/>
  <c r="AD3695" i="15" s="1"/>
  <c r="K3695" i="15"/>
  <c r="M3695" i="15" s="1"/>
  <c r="AH3693" i="15"/>
  <c r="W3696" i="15" l="1"/>
  <c r="X3696" i="15" s="1"/>
  <c r="Z3696" i="15" s="1"/>
  <c r="AA3695" i="15"/>
  <c r="AG3695" i="15" s="1"/>
  <c r="AI3693" i="15"/>
  <c r="C243" i="11" s="1"/>
  <c r="AJ3693" i="15"/>
  <c r="D243" i="11" s="1"/>
  <c r="AG3694" i="15"/>
  <c r="AH3694" i="15" s="1"/>
  <c r="B3698" i="15"/>
  <c r="V3697" i="15"/>
  <c r="U3697" i="15"/>
  <c r="Y3697" i="15"/>
  <c r="J3697" i="15"/>
  <c r="E3697" i="15"/>
  <c r="F3697" i="15" s="1"/>
  <c r="G3697" i="15" s="1"/>
  <c r="C3697" i="15" s="1"/>
  <c r="D3697" i="15" s="1"/>
  <c r="H3697" i="15" s="1"/>
  <c r="AF3697" i="15" s="1"/>
  <c r="E239" i="11"/>
  <c r="I3697" i="15"/>
  <c r="N3697" i="15"/>
  <c r="O3697" i="15" s="1"/>
  <c r="P3697" i="15" s="1"/>
  <c r="L3697" i="15"/>
  <c r="S3697" i="15"/>
  <c r="Q3696" i="15"/>
  <c r="R3696" i="15" s="1"/>
  <c r="T3696" i="15" s="1"/>
  <c r="AB3696" i="15" s="1"/>
  <c r="K3696" i="15"/>
  <c r="M3696" i="15" s="1"/>
  <c r="AA3696" i="15" l="1"/>
  <c r="AE3695" i="15"/>
  <c r="AH3695" i="15" s="1"/>
  <c r="AI3695" i="15" s="1"/>
  <c r="C241" i="11" s="1"/>
  <c r="AC3696" i="15"/>
  <c r="AD3696" i="15" s="1"/>
  <c r="W3697" i="15"/>
  <c r="X3697" i="15" s="1"/>
  <c r="B3699" i="15"/>
  <c r="V3698" i="15"/>
  <c r="U3698" i="15"/>
  <c r="Y3698" i="15"/>
  <c r="J3698" i="15"/>
  <c r="E3698" i="15"/>
  <c r="F3698" i="15" s="1"/>
  <c r="G3698" i="15" s="1"/>
  <c r="C3698" i="15" s="1"/>
  <c r="D3698" i="15" s="1"/>
  <c r="H3698" i="15" s="1"/>
  <c r="AF3698" i="15" s="1"/>
  <c r="E238" i="11"/>
  <c r="I3698" i="15"/>
  <c r="N3698" i="15"/>
  <c r="O3698" i="15" s="1"/>
  <c r="P3698" i="15" s="1"/>
  <c r="L3698" i="15"/>
  <c r="S3698" i="15"/>
  <c r="AJ3694" i="15"/>
  <c r="D242" i="11" s="1"/>
  <c r="AI3694" i="15"/>
  <c r="C242" i="11" s="1"/>
  <c r="Q3697" i="15"/>
  <c r="R3697" i="15" s="1"/>
  <c r="T3697" i="15" s="1"/>
  <c r="AB3697" i="15" s="1"/>
  <c r="K3697" i="15"/>
  <c r="M3697" i="15" s="1"/>
  <c r="AC3697" i="15" l="1"/>
  <c r="AD3697" i="15" s="1"/>
  <c r="AJ3695" i="15"/>
  <c r="D241" i="11" s="1"/>
  <c r="W3698" i="15"/>
  <c r="X3698" i="15" s="1"/>
  <c r="Z3698" i="15" s="1"/>
  <c r="AE3696" i="15"/>
  <c r="AG3696" i="15"/>
  <c r="AH3696" i="15" s="1"/>
  <c r="AJ3696" i="15" s="1"/>
  <c r="D240" i="11" s="1"/>
  <c r="B3700" i="15"/>
  <c r="V3699" i="15"/>
  <c r="U3699" i="15"/>
  <c r="Y3699" i="15"/>
  <c r="J3699" i="15"/>
  <c r="E237" i="11"/>
  <c r="E3699" i="15"/>
  <c r="F3699" i="15" s="1"/>
  <c r="G3699" i="15" s="1"/>
  <c r="C3699" i="15" s="1"/>
  <c r="D3699" i="15" s="1"/>
  <c r="H3699" i="15" s="1"/>
  <c r="AF3699" i="15" s="1"/>
  <c r="I3699" i="15"/>
  <c r="N3699" i="15"/>
  <c r="O3699" i="15" s="1"/>
  <c r="P3699" i="15" s="1"/>
  <c r="L3699" i="15"/>
  <c r="S3699" i="15"/>
  <c r="Q3698" i="15"/>
  <c r="R3698" i="15" s="1"/>
  <c r="T3698" i="15" s="1"/>
  <c r="AB3698" i="15" s="1"/>
  <c r="AC3698" i="15" s="1"/>
  <c r="AD3698" i="15" s="1"/>
  <c r="Z3697" i="15"/>
  <c r="AA3697" i="15"/>
  <c r="K3698" i="15"/>
  <c r="M3698" i="15" s="1"/>
  <c r="AE3697" i="15" l="1"/>
  <c r="AA3698" i="15"/>
  <c r="AG3698" i="15" s="1"/>
  <c r="AI3696" i="15"/>
  <c r="C240" i="11" s="1"/>
  <c r="W3699" i="15"/>
  <c r="X3699" i="15" s="1"/>
  <c r="B3701" i="15"/>
  <c r="V3700" i="15"/>
  <c r="U3700" i="15"/>
  <c r="Y3700" i="15"/>
  <c r="J3700" i="15"/>
  <c r="E3700" i="15"/>
  <c r="F3700" i="15" s="1"/>
  <c r="G3700" i="15" s="1"/>
  <c r="C3700" i="15" s="1"/>
  <c r="D3700" i="15" s="1"/>
  <c r="H3700" i="15" s="1"/>
  <c r="AF3700" i="15" s="1"/>
  <c r="E236" i="11"/>
  <c r="I3700" i="15"/>
  <c r="N3700" i="15"/>
  <c r="O3700" i="15" s="1"/>
  <c r="P3700" i="15" s="1"/>
  <c r="L3700" i="15"/>
  <c r="S3700" i="15"/>
  <c r="AG3697" i="15"/>
  <c r="AH3697" i="15" s="1"/>
  <c r="Q3699" i="15"/>
  <c r="R3699" i="15" s="1"/>
  <c r="T3699" i="15" s="1"/>
  <c r="AB3699" i="15" s="1"/>
  <c r="K3699" i="15"/>
  <c r="M3699" i="15" s="1"/>
  <c r="AC3699" i="15" l="1"/>
  <c r="AD3699" i="15" s="1"/>
  <c r="AE3698" i="15"/>
  <c r="AH3698" i="15" s="1"/>
  <c r="AJ3698" i="15" s="1"/>
  <c r="D238" i="11" s="1"/>
  <c r="W3700" i="15"/>
  <c r="X3700" i="15" s="1"/>
  <c r="Z3700" i="15" s="1"/>
  <c r="Q3700" i="15"/>
  <c r="R3700" i="15" s="1"/>
  <c r="T3700" i="15" s="1"/>
  <c r="AB3700" i="15" s="1"/>
  <c r="K3700" i="15"/>
  <c r="M3700" i="15" s="1"/>
  <c r="AJ3697" i="15"/>
  <c r="D239" i="11" s="1"/>
  <c r="AI3697" i="15"/>
  <c r="C239" i="11" s="1"/>
  <c r="B3702" i="15"/>
  <c r="V3701" i="15"/>
  <c r="U3701" i="15"/>
  <c r="Y3701" i="15"/>
  <c r="J3701" i="15"/>
  <c r="E3701" i="15"/>
  <c r="F3701" i="15" s="1"/>
  <c r="G3701" i="15" s="1"/>
  <c r="C3701" i="15" s="1"/>
  <c r="D3701" i="15" s="1"/>
  <c r="H3701" i="15" s="1"/>
  <c r="AF3701" i="15" s="1"/>
  <c r="E235" i="11"/>
  <c r="I3701" i="15"/>
  <c r="N3701" i="15"/>
  <c r="O3701" i="15" s="1"/>
  <c r="P3701" i="15" s="1"/>
  <c r="L3701" i="15"/>
  <c r="S3701" i="15"/>
  <c r="Z3699" i="15"/>
  <c r="AA3699" i="15"/>
  <c r="AG3699" i="15" l="1"/>
  <c r="AC3700" i="15"/>
  <c r="AD3700" i="15" s="1"/>
  <c r="AA3700" i="15"/>
  <c r="AI3698" i="15"/>
  <c r="C238" i="11" s="1"/>
  <c r="Q3701" i="15"/>
  <c r="R3701" i="15" s="1"/>
  <c r="T3701" i="15" s="1"/>
  <c r="AB3701" i="15" s="1"/>
  <c r="B3703" i="15"/>
  <c r="V3702" i="15"/>
  <c r="U3702" i="15"/>
  <c r="Y3702" i="15"/>
  <c r="J3702" i="15"/>
  <c r="E3702" i="15"/>
  <c r="F3702" i="15" s="1"/>
  <c r="G3702" i="15" s="1"/>
  <c r="C3702" i="15" s="1"/>
  <c r="D3702" i="15" s="1"/>
  <c r="H3702" i="15" s="1"/>
  <c r="AF3702" i="15" s="1"/>
  <c r="E234" i="11"/>
  <c r="I3702" i="15"/>
  <c r="N3702" i="15"/>
  <c r="O3702" i="15" s="1"/>
  <c r="P3702" i="15" s="1"/>
  <c r="L3702" i="15"/>
  <c r="S3702" i="15"/>
  <c r="K3701" i="15"/>
  <c r="M3701" i="15" s="1"/>
  <c r="AE3699" i="15"/>
  <c r="AH3699" i="15" s="1"/>
  <c r="W3701" i="15"/>
  <c r="X3701" i="15" s="1"/>
  <c r="AE3700" i="15" l="1"/>
  <c r="AG3700" i="15"/>
  <c r="AH3700" i="15" s="1"/>
  <c r="AI3700" i="15" s="1"/>
  <c r="C236" i="11" s="1"/>
  <c r="W3702" i="15"/>
  <c r="X3702" i="15" s="1"/>
  <c r="AA3702" i="15" s="1"/>
  <c r="Q3702" i="15"/>
  <c r="R3702" i="15" s="1"/>
  <c r="T3702" i="15" s="1"/>
  <c r="AB3702" i="15" s="1"/>
  <c r="K3702" i="15"/>
  <c r="M3702" i="15" s="1"/>
  <c r="AA3701" i="15"/>
  <c r="Z3701" i="15"/>
  <c r="AI3699" i="15"/>
  <c r="C237" i="11" s="1"/>
  <c r="AJ3699" i="15"/>
  <c r="D237" i="11" s="1"/>
  <c r="B3704" i="15"/>
  <c r="V3703" i="15"/>
  <c r="U3703" i="15"/>
  <c r="Y3703" i="15"/>
  <c r="J3703" i="15"/>
  <c r="E3703" i="15"/>
  <c r="F3703" i="15" s="1"/>
  <c r="G3703" i="15" s="1"/>
  <c r="C3703" i="15" s="1"/>
  <c r="D3703" i="15" s="1"/>
  <c r="H3703" i="15" s="1"/>
  <c r="AF3703" i="15" s="1"/>
  <c r="E233" i="11"/>
  <c r="I3703" i="15"/>
  <c r="N3703" i="15"/>
  <c r="O3703" i="15" s="1"/>
  <c r="P3703" i="15" s="1"/>
  <c r="L3703" i="15"/>
  <c r="S3703" i="15"/>
  <c r="AC3701" i="15"/>
  <c r="AD3701" i="15" s="1"/>
  <c r="Z3702" i="15" l="1"/>
  <c r="W3703" i="15"/>
  <c r="X3703" i="15" s="1"/>
  <c r="Z3703" i="15" s="1"/>
  <c r="AJ3700" i="15"/>
  <c r="D236" i="11" s="1"/>
  <c r="Q3703" i="15"/>
  <c r="R3703" i="15" s="1"/>
  <c r="T3703" i="15" s="1"/>
  <c r="AB3703" i="15" s="1"/>
  <c r="AE3701" i="15"/>
  <c r="AC3702" i="15"/>
  <c r="AD3702" i="15" s="1"/>
  <c r="AG3702" i="15" s="1"/>
  <c r="AG3701" i="15"/>
  <c r="AH3701" i="15" s="1"/>
  <c r="K3703" i="15"/>
  <c r="M3703" i="15" s="1"/>
  <c r="B3705" i="15"/>
  <c r="V3704" i="15"/>
  <c r="U3704" i="15"/>
  <c r="Y3704" i="15"/>
  <c r="J3704" i="15"/>
  <c r="E3704" i="15"/>
  <c r="F3704" i="15" s="1"/>
  <c r="G3704" i="15" s="1"/>
  <c r="C3704" i="15" s="1"/>
  <c r="D3704" i="15" s="1"/>
  <c r="H3704" i="15" s="1"/>
  <c r="AF3704" i="15" s="1"/>
  <c r="E232" i="11"/>
  <c r="I3704" i="15"/>
  <c r="N3704" i="15"/>
  <c r="O3704" i="15" s="1"/>
  <c r="P3704" i="15" s="1"/>
  <c r="L3704" i="15"/>
  <c r="S3704" i="15"/>
  <c r="AA3703" i="15" l="1"/>
  <c r="W3704" i="15"/>
  <c r="X3704" i="15" s="1"/>
  <c r="AA3704" i="15" s="1"/>
  <c r="Q3704" i="15"/>
  <c r="R3704" i="15" s="1"/>
  <c r="T3704" i="15" s="1"/>
  <c r="AB3704" i="15" s="1"/>
  <c r="AE3702" i="15"/>
  <c r="AH3702" i="15" s="1"/>
  <c r="AJ3702" i="15" s="1"/>
  <c r="D234" i="11" s="1"/>
  <c r="B3706" i="15"/>
  <c r="V3705" i="15"/>
  <c r="U3705" i="15"/>
  <c r="Y3705" i="15"/>
  <c r="J3705" i="15"/>
  <c r="E3705" i="15"/>
  <c r="F3705" i="15" s="1"/>
  <c r="G3705" i="15" s="1"/>
  <c r="C3705" i="15" s="1"/>
  <c r="D3705" i="15" s="1"/>
  <c r="H3705" i="15" s="1"/>
  <c r="AF3705" i="15" s="1"/>
  <c r="E231" i="11"/>
  <c r="I3705" i="15"/>
  <c r="N3705" i="15"/>
  <c r="O3705" i="15" s="1"/>
  <c r="P3705" i="15" s="1"/>
  <c r="L3705" i="15"/>
  <c r="S3705" i="15"/>
  <c r="AJ3701" i="15"/>
  <c r="D235" i="11" s="1"/>
  <c r="AI3701" i="15"/>
  <c r="C235" i="11" s="1"/>
  <c r="K3704" i="15"/>
  <c r="M3704" i="15" s="1"/>
  <c r="AC3703" i="15"/>
  <c r="AD3703" i="15" s="1"/>
  <c r="K3705" i="15" l="1"/>
  <c r="M3705" i="15" s="1"/>
  <c r="Z3704" i="15"/>
  <c r="AI3702" i="15"/>
  <c r="C234" i="11" s="1"/>
  <c r="W3705" i="15"/>
  <c r="X3705" i="15" s="1"/>
  <c r="AC3704" i="15"/>
  <c r="AD3704" i="15" s="1"/>
  <c r="B3707" i="15"/>
  <c r="V3706" i="15"/>
  <c r="U3706" i="15"/>
  <c r="Y3706" i="15"/>
  <c r="J3706" i="15"/>
  <c r="E3706" i="15"/>
  <c r="F3706" i="15" s="1"/>
  <c r="G3706" i="15" s="1"/>
  <c r="C3706" i="15" s="1"/>
  <c r="D3706" i="15" s="1"/>
  <c r="H3706" i="15" s="1"/>
  <c r="AF3706" i="15" s="1"/>
  <c r="E230" i="11"/>
  <c r="I3706" i="15"/>
  <c r="N3706" i="15"/>
  <c r="O3706" i="15" s="1"/>
  <c r="P3706" i="15" s="1"/>
  <c r="L3706" i="15"/>
  <c r="S3706" i="15"/>
  <c r="AG3703" i="15"/>
  <c r="AE3703" i="15"/>
  <c r="Q3705" i="15"/>
  <c r="R3705" i="15" s="1"/>
  <c r="T3705" i="15" s="1"/>
  <c r="AB3705" i="15" s="1"/>
  <c r="AC3705" i="15" l="1"/>
  <c r="AD3705" i="15" s="1"/>
  <c r="K3706" i="15"/>
  <c r="M3706" i="15" s="1"/>
  <c r="W3706" i="15"/>
  <c r="X3706" i="15" s="1"/>
  <c r="Z3706" i="15" s="1"/>
  <c r="Q3706" i="15"/>
  <c r="R3706" i="15" s="1"/>
  <c r="T3706" i="15" s="1"/>
  <c r="AB3706" i="15" s="1"/>
  <c r="AH3703" i="15"/>
  <c r="B3708" i="15"/>
  <c r="V3707" i="15"/>
  <c r="U3707" i="15"/>
  <c r="Y3707" i="15"/>
  <c r="J3707" i="15"/>
  <c r="E3707" i="15"/>
  <c r="F3707" i="15" s="1"/>
  <c r="G3707" i="15" s="1"/>
  <c r="C3707" i="15" s="1"/>
  <c r="D3707" i="15" s="1"/>
  <c r="H3707" i="15" s="1"/>
  <c r="AF3707" i="15" s="1"/>
  <c r="E229" i="11"/>
  <c r="I3707" i="15"/>
  <c r="N3707" i="15"/>
  <c r="O3707" i="15" s="1"/>
  <c r="P3707" i="15" s="1"/>
  <c r="L3707" i="15"/>
  <c r="S3707" i="15"/>
  <c r="AG3704" i="15"/>
  <c r="AE3704" i="15"/>
  <c r="AA3705" i="15"/>
  <c r="Z3705" i="15"/>
  <c r="AC3706" i="15" l="1"/>
  <c r="AD3706" i="15" s="1"/>
  <c r="AE3705" i="15"/>
  <c r="AA3706" i="15"/>
  <c r="AH3704" i="15"/>
  <c r="AI3704" i="15" s="1"/>
  <c r="C232" i="11" s="1"/>
  <c r="W3707" i="15"/>
  <c r="X3707" i="15" s="1"/>
  <c r="B3709" i="15"/>
  <c r="V3708" i="15"/>
  <c r="U3708" i="15"/>
  <c r="Y3708" i="15"/>
  <c r="J3708" i="15"/>
  <c r="E3708" i="15"/>
  <c r="F3708" i="15" s="1"/>
  <c r="G3708" i="15" s="1"/>
  <c r="C3708" i="15" s="1"/>
  <c r="D3708" i="15" s="1"/>
  <c r="H3708" i="15" s="1"/>
  <c r="AF3708" i="15" s="1"/>
  <c r="E228" i="11"/>
  <c r="I3708" i="15"/>
  <c r="N3708" i="15"/>
  <c r="O3708" i="15" s="1"/>
  <c r="P3708" i="15" s="1"/>
  <c r="L3708" i="15"/>
  <c r="S3708" i="15"/>
  <c r="AI3703" i="15"/>
  <c r="C233" i="11" s="1"/>
  <c r="AJ3703" i="15"/>
  <c r="D233" i="11" s="1"/>
  <c r="Q3707" i="15"/>
  <c r="R3707" i="15" s="1"/>
  <c r="T3707" i="15" s="1"/>
  <c r="AB3707" i="15" s="1"/>
  <c r="K3707" i="15"/>
  <c r="M3707" i="15" s="1"/>
  <c r="AG3705" i="15"/>
  <c r="AH3705" i="15" s="1"/>
  <c r="AE3706" i="15" l="1"/>
  <c r="AG3706" i="15"/>
  <c r="AH3706" i="15" s="1"/>
  <c r="AJ3706" i="15" s="1"/>
  <c r="D230" i="11" s="1"/>
  <c r="W3708" i="15"/>
  <c r="X3708" i="15" s="1"/>
  <c r="Z3708" i="15" s="1"/>
  <c r="AJ3704" i="15"/>
  <c r="D232" i="11" s="1"/>
  <c r="AC3707" i="15"/>
  <c r="AD3707" i="15" s="1"/>
  <c r="K3708" i="15"/>
  <c r="M3708" i="15" s="1"/>
  <c r="AI3705" i="15"/>
  <c r="C231" i="11" s="1"/>
  <c r="AJ3705" i="15"/>
  <c r="D231" i="11" s="1"/>
  <c r="Q3708" i="15"/>
  <c r="R3708" i="15" s="1"/>
  <c r="T3708" i="15" s="1"/>
  <c r="AB3708" i="15" s="1"/>
  <c r="B3710" i="15"/>
  <c r="V3709" i="15"/>
  <c r="U3709" i="15"/>
  <c r="Y3709" i="15"/>
  <c r="J3709" i="15"/>
  <c r="E3709" i="15"/>
  <c r="F3709" i="15" s="1"/>
  <c r="G3709" i="15" s="1"/>
  <c r="C3709" i="15" s="1"/>
  <c r="D3709" i="15" s="1"/>
  <c r="H3709" i="15" s="1"/>
  <c r="AF3709" i="15" s="1"/>
  <c r="E227" i="11"/>
  <c r="I3709" i="15"/>
  <c r="N3709" i="15"/>
  <c r="O3709" i="15" s="1"/>
  <c r="P3709" i="15" s="1"/>
  <c r="L3709" i="15"/>
  <c r="S3709" i="15"/>
  <c r="AA3707" i="15"/>
  <c r="Z3707" i="15"/>
  <c r="K3709" i="15" l="1"/>
  <c r="M3709" i="15" s="1"/>
  <c r="AC3708" i="15"/>
  <c r="AD3708" i="15" s="1"/>
  <c r="AA3708" i="15"/>
  <c r="AG3707" i="15"/>
  <c r="AI3706" i="15"/>
  <c r="C230" i="11" s="1"/>
  <c r="Q3709" i="15"/>
  <c r="R3709" i="15" s="1"/>
  <c r="T3709" i="15" s="1"/>
  <c r="AB3709" i="15" s="1"/>
  <c r="B3711" i="15"/>
  <c r="V3710" i="15"/>
  <c r="U3710" i="15"/>
  <c r="Y3710" i="15"/>
  <c r="J3710" i="15"/>
  <c r="E3710" i="15"/>
  <c r="F3710" i="15" s="1"/>
  <c r="G3710" i="15" s="1"/>
  <c r="C3710" i="15" s="1"/>
  <c r="D3710" i="15" s="1"/>
  <c r="H3710" i="15" s="1"/>
  <c r="AF3710" i="15" s="1"/>
  <c r="E226" i="11"/>
  <c r="I3710" i="15"/>
  <c r="N3710" i="15"/>
  <c r="O3710" i="15" s="1"/>
  <c r="P3710" i="15" s="1"/>
  <c r="L3710" i="15"/>
  <c r="S3710" i="15"/>
  <c r="AE3707" i="15"/>
  <c r="AH3707" i="15" s="1"/>
  <c r="W3709" i="15"/>
  <c r="X3709" i="15" s="1"/>
  <c r="AC3709" i="15" l="1"/>
  <c r="AD3709" i="15" s="1"/>
  <c r="AG3708" i="15"/>
  <c r="AE3708" i="15"/>
  <c r="AH3708" i="15" s="1"/>
  <c r="AJ3708" i="15" s="1"/>
  <c r="D228" i="11" s="1"/>
  <c r="W3710" i="15"/>
  <c r="X3710" i="15" s="1"/>
  <c r="Z3710" i="15" s="1"/>
  <c r="Q3710" i="15"/>
  <c r="R3710" i="15" s="1"/>
  <c r="T3710" i="15" s="1"/>
  <c r="AB3710" i="15" s="1"/>
  <c r="K3710" i="15"/>
  <c r="M3710" i="15" s="1"/>
  <c r="Z3709" i="15"/>
  <c r="AA3709" i="15"/>
  <c r="B3712" i="15"/>
  <c r="V3711" i="15"/>
  <c r="U3711" i="15"/>
  <c r="Y3711" i="15"/>
  <c r="J3711" i="15"/>
  <c r="E3711" i="15"/>
  <c r="F3711" i="15" s="1"/>
  <c r="G3711" i="15" s="1"/>
  <c r="C3711" i="15" s="1"/>
  <c r="D3711" i="15" s="1"/>
  <c r="H3711" i="15" s="1"/>
  <c r="AF3711" i="15" s="1"/>
  <c r="E225" i="11"/>
  <c r="I3711" i="15"/>
  <c r="N3711" i="15"/>
  <c r="O3711" i="15" s="1"/>
  <c r="P3711" i="15" s="1"/>
  <c r="L3711" i="15"/>
  <c r="S3711" i="15"/>
  <c r="AJ3707" i="15"/>
  <c r="D229" i="11" s="1"/>
  <c r="AI3707" i="15"/>
  <c r="C229" i="11" s="1"/>
  <c r="AE3709" i="15" l="1"/>
  <c r="AC3710" i="15"/>
  <c r="AD3710" i="15" s="1"/>
  <c r="AI3708" i="15"/>
  <c r="C228" i="11" s="1"/>
  <c r="AA3710" i="15"/>
  <c r="W3711" i="15"/>
  <c r="X3711" i="15" s="1"/>
  <c r="Z3711" i="15" s="1"/>
  <c r="AG3709" i="15"/>
  <c r="AH3709" i="15" s="1"/>
  <c r="B3713" i="15"/>
  <c r="V3712" i="15"/>
  <c r="U3712" i="15"/>
  <c r="Y3712" i="15"/>
  <c r="J3712" i="15"/>
  <c r="E3712" i="15"/>
  <c r="F3712" i="15" s="1"/>
  <c r="G3712" i="15" s="1"/>
  <c r="C3712" i="15" s="1"/>
  <c r="D3712" i="15" s="1"/>
  <c r="H3712" i="15" s="1"/>
  <c r="AF3712" i="15" s="1"/>
  <c r="E224" i="11"/>
  <c r="I3712" i="15"/>
  <c r="N3712" i="15"/>
  <c r="O3712" i="15" s="1"/>
  <c r="P3712" i="15" s="1"/>
  <c r="L3712" i="15"/>
  <c r="S3712" i="15"/>
  <c r="Q3711" i="15"/>
  <c r="R3711" i="15" s="1"/>
  <c r="T3711" i="15" s="1"/>
  <c r="AB3711" i="15" s="1"/>
  <c r="K3711" i="15"/>
  <c r="M3711" i="15" s="1"/>
  <c r="AC3711" i="15" l="1"/>
  <c r="AD3711" i="15" s="1"/>
  <c r="AG3710" i="15"/>
  <c r="AE3710" i="15"/>
  <c r="AH3710" i="15" s="1"/>
  <c r="AJ3710" i="15" s="1"/>
  <c r="D226" i="11" s="1"/>
  <c r="AA3711" i="15"/>
  <c r="AJ3709" i="15"/>
  <c r="D227" i="11" s="1"/>
  <c r="AI3709" i="15"/>
  <c r="C227" i="11" s="1"/>
  <c r="B3714" i="15"/>
  <c r="V3713" i="15"/>
  <c r="U3713" i="15"/>
  <c r="Y3713" i="15"/>
  <c r="J3713" i="15"/>
  <c r="E3713" i="15"/>
  <c r="F3713" i="15" s="1"/>
  <c r="G3713" i="15" s="1"/>
  <c r="C3713" i="15" s="1"/>
  <c r="D3713" i="15" s="1"/>
  <c r="H3713" i="15" s="1"/>
  <c r="AF3713" i="15" s="1"/>
  <c r="E223" i="11"/>
  <c r="I3713" i="15"/>
  <c r="N3713" i="15"/>
  <c r="O3713" i="15" s="1"/>
  <c r="P3713" i="15" s="1"/>
  <c r="L3713" i="15"/>
  <c r="S3713" i="15"/>
  <c r="K3712" i="15"/>
  <c r="M3712" i="15" s="1"/>
  <c r="W3712" i="15"/>
  <c r="X3712" i="15" s="1"/>
  <c r="Q3712" i="15"/>
  <c r="R3712" i="15" s="1"/>
  <c r="T3712" i="15" s="1"/>
  <c r="AB3712" i="15" s="1"/>
  <c r="AC3712" i="15" l="1"/>
  <c r="AD3712" i="15" s="1"/>
  <c r="AG3711" i="15"/>
  <c r="AI3710" i="15"/>
  <c r="C226" i="11" s="1"/>
  <c r="AE3711" i="15"/>
  <c r="AH3711" i="15" s="1"/>
  <c r="AJ3711" i="15" s="1"/>
  <c r="D225" i="11" s="1"/>
  <c r="W3713" i="15"/>
  <c r="X3713" i="15" s="1"/>
  <c r="AA3713" i="15" s="1"/>
  <c r="B3715" i="15"/>
  <c r="V3714" i="15"/>
  <c r="U3714" i="15"/>
  <c r="Y3714" i="15"/>
  <c r="J3714" i="15"/>
  <c r="E3714" i="15"/>
  <c r="F3714" i="15" s="1"/>
  <c r="G3714" i="15" s="1"/>
  <c r="C3714" i="15" s="1"/>
  <c r="D3714" i="15" s="1"/>
  <c r="H3714" i="15" s="1"/>
  <c r="AF3714" i="15" s="1"/>
  <c r="E222" i="11"/>
  <c r="I3714" i="15"/>
  <c r="N3714" i="15"/>
  <c r="O3714" i="15" s="1"/>
  <c r="P3714" i="15" s="1"/>
  <c r="L3714" i="15"/>
  <c r="S3714" i="15"/>
  <c r="Q3713" i="15"/>
  <c r="R3713" i="15" s="1"/>
  <c r="T3713" i="15" s="1"/>
  <c r="AB3713" i="15" s="1"/>
  <c r="Z3712" i="15"/>
  <c r="AA3712" i="15"/>
  <c r="K3713" i="15"/>
  <c r="M3713" i="15" s="1"/>
  <c r="AC3713" i="15" l="1"/>
  <c r="AD3713" i="15" s="1"/>
  <c r="AG3713" i="15" s="1"/>
  <c r="K3714" i="15"/>
  <c r="M3714" i="15" s="1"/>
  <c r="AE3712" i="15"/>
  <c r="W3714" i="15"/>
  <c r="X3714" i="15" s="1"/>
  <c r="Z3714" i="15" s="1"/>
  <c r="AI3711" i="15"/>
  <c r="C225" i="11" s="1"/>
  <c r="Z3713" i="15"/>
  <c r="Q3714" i="15"/>
  <c r="R3714" i="15" s="1"/>
  <c r="T3714" i="15" s="1"/>
  <c r="AB3714" i="15" s="1"/>
  <c r="B3716" i="15"/>
  <c r="V3715" i="15"/>
  <c r="U3715" i="15"/>
  <c r="Y3715" i="15"/>
  <c r="J3715" i="15"/>
  <c r="E3715" i="15"/>
  <c r="F3715" i="15" s="1"/>
  <c r="G3715" i="15" s="1"/>
  <c r="C3715" i="15" s="1"/>
  <c r="D3715" i="15" s="1"/>
  <c r="H3715" i="15" s="1"/>
  <c r="AF3715" i="15" s="1"/>
  <c r="E221" i="11"/>
  <c r="I3715" i="15"/>
  <c r="N3715" i="15"/>
  <c r="O3715" i="15" s="1"/>
  <c r="P3715" i="15" s="1"/>
  <c r="L3715" i="15"/>
  <c r="S3715" i="15"/>
  <c r="AG3712" i="15"/>
  <c r="AH3712" i="15" s="1"/>
  <c r="K3715" i="15" l="1"/>
  <c r="M3715" i="15" s="1"/>
  <c r="AE3713" i="15"/>
  <c r="AH3713" i="15" s="1"/>
  <c r="AA3714" i="15"/>
  <c r="W3715" i="15"/>
  <c r="X3715" i="15" s="1"/>
  <c r="AA3715" i="15" s="1"/>
  <c r="B3717" i="15"/>
  <c r="V3716" i="15"/>
  <c r="U3716" i="15"/>
  <c r="Y3716" i="15"/>
  <c r="J3716" i="15"/>
  <c r="E3716" i="15"/>
  <c r="F3716" i="15" s="1"/>
  <c r="G3716" i="15" s="1"/>
  <c r="C3716" i="15" s="1"/>
  <c r="D3716" i="15" s="1"/>
  <c r="H3716" i="15" s="1"/>
  <c r="AF3716" i="15" s="1"/>
  <c r="E220" i="11"/>
  <c r="I3716" i="15"/>
  <c r="N3716" i="15"/>
  <c r="O3716" i="15" s="1"/>
  <c r="P3716" i="15" s="1"/>
  <c r="L3716" i="15"/>
  <c r="S3716" i="15"/>
  <c r="AC3714" i="15"/>
  <c r="AD3714" i="15" s="1"/>
  <c r="AJ3712" i="15"/>
  <c r="D224" i="11" s="1"/>
  <c r="AI3712" i="15"/>
  <c r="C224" i="11" s="1"/>
  <c r="Q3715" i="15"/>
  <c r="R3715" i="15" s="1"/>
  <c r="T3715" i="15" s="1"/>
  <c r="AB3715" i="15" s="1"/>
  <c r="AC3715" i="15" l="1"/>
  <c r="AD3715" i="15" s="1"/>
  <c r="AE3715" i="15" s="1"/>
  <c r="AJ3713" i="15"/>
  <c r="D223" i="11" s="1"/>
  <c r="AI3713" i="15"/>
  <c r="C223" i="11" s="1"/>
  <c r="AE3714" i="15"/>
  <c r="W3716" i="15"/>
  <c r="X3716" i="15" s="1"/>
  <c r="AA3716" i="15" s="1"/>
  <c r="Z3715" i="15"/>
  <c r="Q3716" i="15"/>
  <c r="R3716" i="15" s="1"/>
  <c r="T3716" i="15" s="1"/>
  <c r="AB3716" i="15" s="1"/>
  <c r="AG3714" i="15"/>
  <c r="AH3714" i="15" s="1"/>
  <c r="B3718" i="15"/>
  <c r="V3717" i="15"/>
  <c r="U3717" i="15"/>
  <c r="Y3717" i="15"/>
  <c r="J3717" i="15"/>
  <c r="E3717" i="15"/>
  <c r="F3717" i="15" s="1"/>
  <c r="G3717" i="15" s="1"/>
  <c r="C3717" i="15" s="1"/>
  <c r="D3717" i="15" s="1"/>
  <c r="H3717" i="15" s="1"/>
  <c r="AF3717" i="15" s="1"/>
  <c r="E219" i="11"/>
  <c r="I3717" i="15"/>
  <c r="N3717" i="15"/>
  <c r="O3717" i="15" s="1"/>
  <c r="P3717" i="15" s="1"/>
  <c r="L3717" i="15"/>
  <c r="S3717" i="15"/>
  <c r="K3716" i="15"/>
  <c r="M3716" i="15" s="1"/>
  <c r="AG3715" i="15" l="1"/>
  <c r="Z3716" i="15"/>
  <c r="W3717" i="15"/>
  <c r="X3717" i="15" s="1"/>
  <c r="Z3717" i="15" s="1"/>
  <c r="AH3715" i="15"/>
  <c r="AI3715" i="15" s="1"/>
  <c r="C221" i="11" s="1"/>
  <c r="Q3717" i="15"/>
  <c r="AJ3714" i="15"/>
  <c r="D222" i="11" s="1"/>
  <c r="AI3714" i="15"/>
  <c r="C222" i="11" s="1"/>
  <c r="K3717" i="15"/>
  <c r="M3717" i="15" s="1"/>
  <c r="B3719" i="15"/>
  <c r="V3718" i="15"/>
  <c r="U3718" i="15"/>
  <c r="Y3718" i="15"/>
  <c r="J3718" i="15"/>
  <c r="E3718" i="15"/>
  <c r="F3718" i="15" s="1"/>
  <c r="G3718" i="15" s="1"/>
  <c r="C3718" i="15" s="1"/>
  <c r="D3718" i="15" s="1"/>
  <c r="H3718" i="15" s="1"/>
  <c r="AF3718" i="15" s="1"/>
  <c r="E218" i="11"/>
  <c r="I3718" i="15"/>
  <c r="N3718" i="15"/>
  <c r="O3718" i="15" s="1"/>
  <c r="P3718" i="15" s="1"/>
  <c r="L3718" i="15"/>
  <c r="S3718" i="15"/>
  <c r="AC3716" i="15"/>
  <c r="AD3716" i="15" s="1"/>
  <c r="AG3716" i="15" s="1"/>
  <c r="R3717" i="15"/>
  <c r="T3717" i="15" s="1"/>
  <c r="AB3717" i="15" s="1"/>
  <c r="AC3717" i="15" l="1"/>
  <c r="AD3717" i="15" s="1"/>
  <c r="AA3717" i="15"/>
  <c r="W3718" i="15"/>
  <c r="X3718" i="15" s="1"/>
  <c r="Z3718" i="15" s="1"/>
  <c r="AJ3715" i="15"/>
  <c r="D221" i="11" s="1"/>
  <c r="Q3718" i="15"/>
  <c r="R3718" i="15" s="1"/>
  <c r="T3718" i="15" s="1"/>
  <c r="AB3718" i="15" s="1"/>
  <c r="AE3716" i="15"/>
  <c r="AH3716" i="15" s="1"/>
  <c r="B3720" i="15"/>
  <c r="V3719" i="15"/>
  <c r="U3719" i="15"/>
  <c r="Y3719" i="15"/>
  <c r="J3719" i="15"/>
  <c r="E3719" i="15"/>
  <c r="F3719" i="15" s="1"/>
  <c r="G3719" i="15" s="1"/>
  <c r="C3719" i="15" s="1"/>
  <c r="D3719" i="15" s="1"/>
  <c r="H3719" i="15" s="1"/>
  <c r="AF3719" i="15" s="1"/>
  <c r="E217" i="11"/>
  <c r="I3719" i="15"/>
  <c r="N3719" i="15"/>
  <c r="O3719" i="15" s="1"/>
  <c r="P3719" i="15" s="1"/>
  <c r="L3719" i="15"/>
  <c r="S3719" i="15"/>
  <c r="K3718" i="15"/>
  <c r="M3718" i="15" s="1"/>
  <c r="AG3717" i="15" l="1"/>
  <c r="AA3718" i="15"/>
  <c r="AE3717" i="15"/>
  <c r="AH3717" i="15" s="1"/>
  <c r="W3719" i="15"/>
  <c r="X3719" i="15" s="1"/>
  <c r="Z3719" i="15" s="1"/>
  <c r="AJ3716" i="15"/>
  <c r="D220" i="11" s="1"/>
  <c r="AI3716" i="15"/>
  <c r="C220" i="11" s="1"/>
  <c r="B3721" i="15"/>
  <c r="V3720" i="15"/>
  <c r="U3720" i="15"/>
  <c r="Y3720" i="15"/>
  <c r="J3720" i="15"/>
  <c r="E3720" i="15"/>
  <c r="F3720" i="15" s="1"/>
  <c r="G3720" i="15" s="1"/>
  <c r="C3720" i="15" s="1"/>
  <c r="D3720" i="15" s="1"/>
  <c r="H3720" i="15" s="1"/>
  <c r="AF3720" i="15" s="1"/>
  <c r="E216" i="11"/>
  <c r="I3720" i="15"/>
  <c r="N3720" i="15"/>
  <c r="O3720" i="15" s="1"/>
  <c r="P3720" i="15" s="1"/>
  <c r="L3720" i="15"/>
  <c r="S3720" i="15"/>
  <c r="AC3718" i="15"/>
  <c r="AD3718" i="15" s="1"/>
  <c r="Q3719" i="15"/>
  <c r="R3719" i="15" s="1"/>
  <c r="T3719" i="15" s="1"/>
  <c r="AB3719" i="15" s="1"/>
  <c r="AC3719" i="15" s="1"/>
  <c r="AD3719" i="15" s="1"/>
  <c r="K3719" i="15"/>
  <c r="M3719" i="15" s="1"/>
  <c r="AJ3717" i="15" l="1"/>
  <c r="D219" i="11" s="1"/>
  <c r="AI3717" i="15"/>
  <c r="C219" i="11" s="1"/>
  <c r="AA3719" i="15"/>
  <c r="AE3719" i="15" s="1"/>
  <c r="W3720" i="15"/>
  <c r="X3720" i="15" s="1"/>
  <c r="Z3720" i="15" s="1"/>
  <c r="B3722" i="15"/>
  <c r="V3721" i="15"/>
  <c r="U3721" i="15"/>
  <c r="Y3721" i="15"/>
  <c r="J3721" i="15"/>
  <c r="E3721" i="15"/>
  <c r="F3721" i="15" s="1"/>
  <c r="G3721" i="15" s="1"/>
  <c r="C3721" i="15" s="1"/>
  <c r="D3721" i="15" s="1"/>
  <c r="H3721" i="15" s="1"/>
  <c r="AF3721" i="15" s="1"/>
  <c r="E215" i="11"/>
  <c r="I3721" i="15"/>
  <c r="N3721" i="15"/>
  <c r="O3721" i="15" s="1"/>
  <c r="P3721" i="15" s="1"/>
  <c r="L3721" i="15"/>
  <c r="S3721" i="15"/>
  <c r="Q3720" i="15"/>
  <c r="R3720" i="15" s="1"/>
  <c r="T3720" i="15" s="1"/>
  <c r="AB3720" i="15" s="1"/>
  <c r="AG3718" i="15"/>
  <c r="AE3718" i="15"/>
  <c r="K3720" i="15"/>
  <c r="M3720" i="15" s="1"/>
  <c r="AC3720" i="15" l="1"/>
  <c r="AD3720" i="15" s="1"/>
  <c r="AA3720" i="15"/>
  <c r="AG3719" i="15"/>
  <c r="AH3719" i="15" s="1"/>
  <c r="AH3718" i="15"/>
  <c r="AJ3718" i="15" s="1"/>
  <c r="D218" i="11" s="1"/>
  <c r="Q3721" i="15"/>
  <c r="R3721" i="15" s="1"/>
  <c r="T3721" i="15" s="1"/>
  <c r="AB3721" i="15" s="1"/>
  <c r="W3721" i="15"/>
  <c r="X3721" i="15" s="1"/>
  <c r="B3723" i="15"/>
  <c r="V3722" i="15"/>
  <c r="U3722" i="15"/>
  <c r="Y3722" i="15"/>
  <c r="J3722" i="15"/>
  <c r="E3722" i="15"/>
  <c r="F3722" i="15" s="1"/>
  <c r="G3722" i="15" s="1"/>
  <c r="C3722" i="15" s="1"/>
  <c r="D3722" i="15" s="1"/>
  <c r="H3722" i="15" s="1"/>
  <c r="AF3722" i="15" s="1"/>
  <c r="E214" i="11"/>
  <c r="I3722" i="15"/>
  <c r="N3722" i="15"/>
  <c r="O3722" i="15" s="1"/>
  <c r="P3722" i="15" s="1"/>
  <c r="L3722" i="15"/>
  <c r="S3722" i="15"/>
  <c r="K3721" i="15"/>
  <c r="M3721" i="15" s="1"/>
  <c r="K3722" i="15" l="1"/>
  <c r="M3722" i="15" s="1"/>
  <c r="AE3720" i="15"/>
  <c r="AG3720" i="15"/>
  <c r="AH3720" i="15" s="1"/>
  <c r="AI3719" i="15"/>
  <c r="C217" i="11" s="1"/>
  <c r="AJ3719" i="15"/>
  <c r="D217" i="11" s="1"/>
  <c r="W3722" i="15"/>
  <c r="X3722" i="15" s="1"/>
  <c r="Z3722" i="15" s="1"/>
  <c r="AI3718" i="15"/>
  <c r="C218" i="11" s="1"/>
  <c r="B3724" i="15"/>
  <c r="V3723" i="15"/>
  <c r="U3723" i="15"/>
  <c r="Y3723" i="15"/>
  <c r="J3723" i="15"/>
  <c r="E3723" i="15"/>
  <c r="F3723" i="15" s="1"/>
  <c r="G3723" i="15" s="1"/>
  <c r="C3723" i="15" s="1"/>
  <c r="D3723" i="15" s="1"/>
  <c r="H3723" i="15" s="1"/>
  <c r="AF3723" i="15" s="1"/>
  <c r="E213" i="11"/>
  <c r="I3723" i="15"/>
  <c r="N3723" i="15"/>
  <c r="O3723" i="15" s="1"/>
  <c r="P3723" i="15" s="1"/>
  <c r="L3723" i="15"/>
  <c r="S3723" i="15"/>
  <c r="AC3721" i="15"/>
  <c r="AD3721" i="15" s="1"/>
  <c r="Q3722" i="15"/>
  <c r="R3722" i="15" s="1"/>
  <c r="T3722" i="15" s="1"/>
  <c r="AB3722" i="15" s="1"/>
  <c r="Z3721" i="15"/>
  <c r="AA3721" i="15"/>
  <c r="AC3722" i="15" l="1"/>
  <c r="AD3722" i="15" s="1"/>
  <c r="AI3720" i="15"/>
  <c r="C216" i="11" s="1"/>
  <c r="AJ3720" i="15"/>
  <c r="D216" i="11" s="1"/>
  <c r="AA3722" i="15"/>
  <c r="W3723" i="15"/>
  <c r="X3723" i="15" s="1"/>
  <c r="AA3723" i="15" s="1"/>
  <c r="K3723" i="15"/>
  <c r="M3723" i="15" s="1"/>
  <c r="AG3721" i="15"/>
  <c r="AE3721" i="15"/>
  <c r="B3725" i="15"/>
  <c r="V3724" i="15"/>
  <c r="U3724" i="15"/>
  <c r="Y3724" i="15"/>
  <c r="J3724" i="15"/>
  <c r="E3724" i="15"/>
  <c r="F3724" i="15" s="1"/>
  <c r="G3724" i="15" s="1"/>
  <c r="C3724" i="15" s="1"/>
  <c r="D3724" i="15" s="1"/>
  <c r="H3724" i="15" s="1"/>
  <c r="AF3724" i="15" s="1"/>
  <c r="E212" i="11"/>
  <c r="I3724" i="15"/>
  <c r="N3724" i="15"/>
  <c r="O3724" i="15" s="1"/>
  <c r="P3724" i="15" s="1"/>
  <c r="L3724" i="15"/>
  <c r="S3724" i="15"/>
  <c r="Q3723" i="15"/>
  <c r="R3723" i="15" s="1"/>
  <c r="T3723" i="15" s="1"/>
  <c r="AB3723" i="15" s="1"/>
  <c r="AE3722" i="15" l="1"/>
  <c r="AC3723" i="15"/>
  <c r="AD3723" i="15" s="1"/>
  <c r="AG3723" i="15" s="1"/>
  <c r="Z3723" i="15"/>
  <c r="W3724" i="15"/>
  <c r="X3724" i="15" s="1"/>
  <c r="AA3724" i="15" s="1"/>
  <c r="AG3722" i="15"/>
  <c r="AH3722" i="15" s="1"/>
  <c r="AI3722" i="15" s="1"/>
  <c r="C214" i="11" s="1"/>
  <c r="B3726" i="15"/>
  <c r="V3725" i="15"/>
  <c r="U3725" i="15"/>
  <c r="Y3725" i="15"/>
  <c r="J3725" i="15"/>
  <c r="E3725" i="15"/>
  <c r="F3725" i="15" s="1"/>
  <c r="G3725" i="15" s="1"/>
  <c r="C3725" i="15" s="1"/>
  <c r="D3725" i="15" s="1"/>
  <c r="H3725" i="15" s="1"/>
  <c r="AF3725" i="15" s="1"/>
  <c r="E211" i="11"/>
  <c r="I3725" i="15"/>
  <c r="N3725" i="15"/>
  <c r="O3725" i="15" s="1"/>
  <c r="P3725" i="15" s="1"/>
  <c r="L3725" i="15"/>
  <c r="S3725" i="15"/>
  <c r="AH3721" i="15"/>
  <c r="Q3724" i="15"/>
  <c r="R3724" i="15" s="1"/>
  <c r="T3724" i="15" s="1"/>
  <c r="AB3724" i="15" s="1"/>
  <c r="K3724" i="15"/>
  <c r="M3724" i="15" s="1"/>
  <c r="AE3723" i="15" l="1"/>
  <c r="AH3723" i="15" s="1"/>
  <c r="AJ3723" i="15" s="1"/>
  <c r="D213" i="11" s="1"/>
  <c r="AC3724" i="15"/>
  <c r="AD3724" i="15" s="1"/>
  <c r="AE3724" i="15" s="1"/>
  <c r="Z3724" i="15"/>
  <c r="AJ3722" i="15"/>
  <c r="D214" i="11" s="1"/>
  <c r="Q3725" i="15"/>
  <c r="R3725" i="15" s="1"/>
  <c r="T3725" i="15" s="1"/>
  <c r="AB3725" i="15" s="1"/>
  <c r="W3725" i="15"/>
  <c r="X3725" i="15" s="1"/>
  <c r="B3727" i="15"/>
  <c r="V3726" i="15"/>
  <c r="U3726" i="15"/>
  <c r="Y3726" i="15"/>
  <c r="J3726" i="15"/>
  <c r="E3726" i="15"/>
  <c r="F3726" i="15" s="1"/>
  <c r="G3726" i="15" s="1"/>
  <c r="C3726" i="15" s="1"/>
  <c r="D3726" i="15" s="1"/>
  <c r="H3726" i="15" s="1"/>
  <c r="AF3726" i="15" s="1"/>
  <c r="E210" i="11"/>
  <c r="I3726" i="15"/>
  <c r="N3726" i="15"/>
  <c r="O3726" i="15" s="1"/>
  <c r="P3726" i="15" s="1"/>
  <c r="L3726" i="15"/>
  <c r="S3726" i="15"/>
  <c r="AI3721" i="15"/>
  <c r="C215" i="11" s="1"/>
  <c r="AJ3721" i="15"/>
  <c r="D215" i="11" s="1"/>
  <c r="K3725" i="15"/>
  <c r="M3725" i="15" s="1"/>
  <c r="AI3723" i="15" l="1"/>
  <c r="C213" i="11" s="1"/>
  <c r="AG3724" i="15"/>
  <c r="AH3724" i="15" s="1"/>
  <c r="AJ3724" i="15" s="1"/>
  <c r="D212" i="11" s="1"/>
  <c r="Q3726" i="15"/>
  <c r="R3726" i="15" s="1"/>
  <c r="T3726" i="15" s="1"/>
  <c r="AB3726" i="15" s="1"/>
  <c r="W3726" i="15"/>
  <c r="X3726" i="15" s="1"/>
  <c r="B3728" i="15"/>
  <c r="V3727" i="15"/>
  <c r="U3727" i="15"/>
  <c r="Y3727" i="15"/>
  <c r="J3727" i="15"/>
  <c r="E3727" i="15"/>
  <c r="F3727" i="15" s="1"/>
  <c r="G3727" i="15" s="1"/>
  <c r="C3727" i="15" s="1"/>
  <c r="D3727" i="15" s="1"/>
  <c r="H3727" i="15" s="1"/>
  <c r="AF3727" i="15" s="1"/>
  <c r="E209" i="11"/>
  <c r="I3727" i="15"/>
  <c r="N3727" i="15"/>
  <c r="O3727" i="15" s="1"/>
  <c r="P3727" i="15" s="1"/>
  <c r="L3727" i="15"/>
  <c r="S3727" i="15"/>
  <c r="AC3725" i="15"/>
  <c r="AD3725" i="15" s="1"/>
  <c r="AA3725" i="15"/>
  <c r="Z3725" i="15"/>
  <c r="K3726" i="15"/>
  <c r="M3726" i="15" s="1"/>
  <c r="W3727" i="15" l="1"/>
  <c r="X3727" i="15" s="1"/>
  <c r="Z3727" i="15" s="1"/>
  <c r="AI3724" i="15"/>
  <c r="C212" i="11" s="1"/>
  <c r="K3727" i="15"/>
  <c r="M3727" i="15" s="1"/>
  <c r="AE3725" i="15"/>
  <c r="AG3725" i="15"/>
  <c r="B3729" i="15"/>
  <c r="V3728" i="15"/>
  <c r="U3728" i="15"/>
  <c r="Y3728" i="15"/>
  <c r="J3728" i="15"/>
  <c r="E3728" i="15"/>
  <c r="F3728" i="15" s="1"/>
  <c r="G3728" i="15" s="1"/>
  <c r="C3728" i="15" s="1"/>
  <c r="D3728" i="15" s="1"/>
  <c r="H3728" i="15" s="1"/>
  <c r="AF3728" i="15" s="1"/>
  <c r="E208" i="11"/>
  <c r="I3728" i="15"/>
  <c r="N3728" i="15"/>
  <c r="O3728" i="15" s="1"/>
  <c r="P3728" i="15" s="1"/>
  <c r="L3728" i="15"/>
  <c r="S3728" i="15"/>
  <c r="Q3727" i="15"/>
  <c r="R3727" i="15" s="1"/>
  <c r="T3727" i="15" s="1"/>
  <c r="AB3727" i="15" s="1"/>
  <c r="AC3726" i="15"/>
  <c r="AD3726" i="15" s="1"/>
  <c r="Z3726" i="15"/>
  <c r="AA3726" i="15"/>
  <c r="AC3727" i="15" l="1"/>
  <c r="AD3727" i="15" s="1"/>
  <c r="AA3727" i="15"/>
  <c r="W3728" i="15"/>
  <c r="X3728" i="15" s="1"/>
  <c r="B3730" i="15"/>
  <c r="V3729" i="15"/>
  <c r="U3729" i="15"/>
  <c r="Y3729" i="15"/>
  <c r="J3729" i="15"/>
  <c r="E3729" i="15"/>
  <c r="F3729" i="15" s="1"/>
  <c r="G3729" i="15" s="1"/>
  <c r="C3729" i="15" s="1"/>
  <c r="D3729" i="15" s="1"/>
  <c r="H3729" i="15" s="1"/>
  <c r="AF3729" i="15" s="1"/>
  <c r="E207" i="11"/>
  <c r="I3729" i="15"/>
  <c r="N3729" i="15"/>
  <c r="O3729" i="15" s="1"/>
  <c r="P3729" i="15" s="1"/>
  <c r="L3729" i="15"/>
  <c r="S3729" i="15"/>
  <c r="AE3726" i="15"/>
  <c r="AG3726" i="15"/>
  <c r="AH3725" i="15"/>
  <c r="Q3728" i="15"/>
  <c r="R3728" i="15" s="1"/>
  <c r="T3728" i="15" s="1"/>
  <c r="AB3728" i="15" s="1"/>
  <c r="K3728" i="15"/>
  <c r="M3728" i="15" s="1"/>
  <c r="K3729" i="15" l="1"/>
  <c r="M3729" i="15" s="1"/>
  <c r="AC3728" i="15"/>
  <c r="AD3728" i="15" s="1"/>
  <c r="AG3727" i="15"/>
  <c r="AE3727" i="15"/>
  <c r="W3729" i="15"/>
  <c r="X3729" i="15" s="1"/>
  <c r="AI3725" i="15"/>
  <c r="C211" i="11" s="1"/>
  <c r="AJ3725" i="15"/>
  <c r="D211" i="11" s="1"/>
  <c r="B3731" i="15"/>
  <c r="V3730" i="15"/>
  <c r="U3730" i="15"/>
  <c r="Y3730" i="15"/>
  <c r="J3730" i="15"/>
  <c r="E3730" i="15"/>
  <c r="F3730" i="15" s="1"/>
  <c r="G3730" i="15" s="1"/>
  <c r="C3730" i="15" s="1"/>
  <c r="D3730" i="15" s="1"/>
  <c r="H3730" i="15" s="1"/>
  <c r="AF3730" i="15" s="1"/>
  <c r="E206" i="11"/>
  <c r="I3730" i="15"/>
  <c r="N3730" i="15"/>
  <c r="O3730" i="15" s="1"/>
  <c r="P3730" i="15" s="1"/>
  <c r="L3730" i="15"/>
  <c r="S3730" i="15"/>
  <c r="AH3726" i="15"/>
  <c r="Q3729" i="15"/>
  <c r="R3729" i="15" s="1"/>
  <c r="T3729" i="15" s="1"/>
  <c r="AB3729" i="15" s="1"/>
  <c r="AA3728" i="15"/>
  <c r="Z3728" i="15"/>
  <c r="AC3729" i="15" l="1"/>
  <c r="AD3729" i="15" s="1"/>
  <c r="AH3727" i="15"/>
  <c r="AI3727" i="15" s="1"/>
  <c r="C209" i="11" s="1"/>
  <c r="AE3728" i="15"/>
  <c r="W3730" i="15"/>
  <c r="X3730" i="15" s="1"/>
  <c r="B3732" i="15"/>
  <c r="V3731" i="15"/>
  <c r="U3731" i="15"/>
  <c r="Y3731" i="15"/>
  <c r="J3731" i="15"/>
  <c r="E3731" i="15"/>
  <c r="F3731" i="15" s="1"/>
  <c r="G3731" i="15" s="1"/>
  <c r="C3731" i="15" s="1"/>
  <c r="D3731" i="15" s="1"/>
  <c r="H3731" i="15" s="1"/>
  <c r="AF3731" i="15" s="1"/>
  <c r="E205" i="11"/>
  <c r="I3731" i="15"/>
  <c r="N3731" i="15"/>
  <c r="O3731" i="15" s="1"/>
  <c r="P3731" i="15" s="1"/>
  <c r="L3731" i="15"/>
  <c r="S3731" i="15"/>
  <c r="Q3730" i="15"/>
  <c r="R3730" i="15" s="1"/>
  <c r="T3730" i="15" s="1"/>
  <c r="AB3730" i="15" s="1"/>
  <c r="Z3729" i="15"/>
  <c r="AA3729" i="15"/>
  <c r="AJ3726" i="15"/>
  <c r="D210" i="11" s="1"/>
  <c r="AI3726" i="15"/>
  <c r="C210" i="11" s="1"/>
  <c r="K3730" i="15"/>
  <c r="M3730" i="15" s="1"/>
  <c r="AG3728" i="15"/>
  <c r="AH3728" i="15" s="1"/>
  <c r="AJ3727" i="15" l="1"/>
  <c r="D209" i="11" s="1"/>
  <c r="AE3729" i="15"/>
  <c r="AC3730" i="15"/>
  <c r="AD3730" i="15" s="1"/>
  <c r="W3731" i="15"/>
  <c r="X3731" i="15" s="1"/>
  <c r="Z3731" i="15" s="1"/>
  <c r="AI3728" i="15"/>
  <c r="C208" i="11" s="1"/>
  <c r="AJ3728" i="15"/>
  <c r="D208" i="11" s="1"/>
  <c r="B3733" i="15"/>
  <c r="V3732" i="15"/>
  <c r="U3732" i="15"/>
  <c r="Y3732" i="15"/>
  <c r="J3732" i="15"/>
  <c r="E3732" i="15"/>
  <c r="F3732" i="15" s="1"/>
  <c r="G3732" i="15" s="1"/>
  <c r="C3732" i="15" s="1"/>
  <c r="D3732" i="15" s="1"/>
  <c r="H3732" i="15" s="1"/>
  <c r="AF3732" i="15" s="1"/>
  <c r="E204" i="11"/>
  <c r="I3732" i="15"/>
  <c r="N3732" i="15"/>
  <c r="O3732" i="15" s="1"/>
  <c r="P3732" i="15" s="1"/>
  <c r="L3732" i="15"/>
  <c r="S3732" i="15"/>
  <c r="Q3731" i="15"/>
  <c r="R3731" i="15" s="1"/>
  <c r="T3731" i="15" s="1"/>
  <c r="AB3731" i="15" s="1"/>
  <c r="Z3730" i="15"/>
  <c r="AA3730" i="15"/>
  <c r="AG3729" i="15"/>
  <c r="AH3729" i="15" s="1"/>
  <c r="K3731" i="15"/>
  <c r="M3731" i="15" s="1"/>
  <c r="AC3731" i="15" l="1"/>
  <c r="AD3731" i="15" s="1"/>
  <c r="AE3730" i="15"/>
  <c r="W3732" i="15"/>
  <c r="X3732" i="15" s="1"/>
  <c r="AA3732" i="15" s="1"/>
  <c r="AA3731" i="15"/>
  <c r="Q3732" i="15"/>
  <c r="R3732" i="15" s="1"/>
  <c r="T3732" i="15" s="1"/>
  <c r="AB3732" i="15" s="1"/>
  <c r="AI3729" i="15"/>
  <c r="C207" i="11" s="1"/>
  <c r="AJ3729" i="15"/>
  <c r="D207" i="11" s="1"/>
  <c r="B3734" i="15"/>
  <c r="V3733" i="15"/>
  <c r="U3733" i="15"/>
  <c r="Y3733" i="15"/>
  <c r="J3733" i="15"/>
  <c r="E3733" i="15"/>
  <c r="F3733" i="15" s="1"/>
  <c r="G3733" i="15" s="1"/>
  <c r="C3733" i="15" s="1"/>
  <c r="D3733" i="15" s="1"/>
  <c r="H3733" i="15" s="1"/>
  <c r="AF3733" i="15" s="1"/>
  <c r="E203" i="11"/>
  <c r="I3733" i="15"/>
  <c r="N3733" i="15"/>
  <c r="O3733" i="15" s="1"/>
  <c r="P3733" i="15" s="1"/>
  <c r="L3733" i="15"/>
  <c r="S3733" i="15"/>
  <c r="AG3730" i="15"/>
  <c r="AH3730" i="15" s="1"/>
  <c r="K3732" i="15"/>
  <c r="M3732" i="15" s="1"/>
  <c r="AG3731" i="15" l="1"/>
  <c r="Z3732" i="15"/>
  <c r="AE3731" i="15"/>
  <c r="W3733" i="15"/>
  <c r="X3733" i="15" s="1"/>
  <c r="AA3733" i="15" s="1"/>
  <c r="Q3733" i="15"/>
  <c r="R3733" i="15" s="1"/>
  <c r="T3733" i="15" s="1"/>
  <c r="AB3733" i="15" s="1"/>
  <c r="AI3730" i="15"/>
  <c r="C206" i="11" s="1"/>
  <c r="AJ3730" i="15"/>
  <c r="D206" i="11" s="1"/>
  <c r="B3735" i="15"/>
  <c r="V3734" i="15"/>
  <c r="U3734" i="15"/>
  <c r="Y3734" i="15"/>
  <c r="J3734" i="15"/>
  <c r="E3734" i="15"/>
  <c r="F3734" i="15" s="1"/>
  <c r="G3734" i="15" s="1"/>
  <c r="C3734" i="15" s="1"/>
  <c r="D3734" i="15" s="1"/>
  <c r="H3734" i="15" s="1"/>
  <c r="AF3734" i="15" s="1"/>
  <c r="E202" i="11"/>
  <c r="I3734" i="15"/>
  <c r="N3734" i="15"/>
  <c r="O3734" i="15" s="1"/>
  <c r="P3734" i="15" s="1"/>
  <c r="L3734" i="15"/>
  <c r="S3734" i="15"/>
  <c r="AC3732" i="15"/>
  <c r="AD3732" i="15" s="1"/>
  <c r="AG3732" i="15" s="1"/>
  <c r="K3733" i="15"/>
  <c r="M3733" i="15" s="1"/>
  <c r="AH3731" i="15" l="1"/>
  <c r="AJ3731" i="15" s="1"/>
  <c r="D205" i="11" s="1"/>
  <c r="Z3733" i="15"/>
  <c r="W3734" i="15"/>
  <c r="X3734" i="15" s="1"/>
  <c r="Z3734" i="15" s="1"/>
  <c r="AI3731" i="15"/>
  <c r="C205" i="11" s="1"/>
  <c r="Q3734" i="15"/>
  <c r="R3734" i="15" s="1"/>
  <c r="T3734" i="15" s="1"/>
  <c r="AB3734" i="15" s="1"/>
  <c r="AE3732" i="15"/>
  <c r="AH3732" i="15" s="1"/>
  <c r="B3736" i="15"/>
  <c r="V3735" i="15"/>
  <c r="U3735" i="15"/>
  <c r="Y3735" i="15"/>
  <c r="J3735" i="15"/>
  <c r="E3735" i="15"/>
  <c r="F3735" i="15" s="1"/>
  <c r="G3735" i="15" s="1"/>
  <c r="C3735" i="15" s="1"/>
  <c r="D3735" i="15" s="1"/>
  <c r="H3735" i="15" s="1"/>
  <c r="AF3735" i="15" s="1"/>
  <c r="E201" i="11"/>
  <c r="I3735" i="15"/>
  <c r="N3735" i="15"/>
  <c r="O3735" i="15" s="1"/>
  <c r="P3735" i="15" s="1"/>
  <c r="L3735" i="15"/>
  <c r="S3735" i="15"/>
  <c r="AC3733" i="15"/>
  <c r="AD3733" i="15" s="1"/>
  <c r="AG3733" i="15" s="1"/>
  <c r="K3734" i="15"/>
  <c r="M3734" i="15" s="1"/>
  <c r="W3735" i="15" l="1"/>
  <c r="X3735" i="15" s="1"/>
  <c r="Z3735" i="15" s="1"/>
  <c r="AA3734" i="15"/>
  <c r="Q3735" i="15"/>
  <c r="AJ3732" i="15"/>
  <c r="D204" i="11" s="1"/>
  <c r="AI3732" i="15"/>
  <c r="C204" i="11" s="1"/>
  <c r="AE3733" i="15"/>
  <c r="AH3733" i="15" s="1"/>
  <c r="B3737" i="15"/>
  <c r="V3736" i="15"/>
  <c r="U3736" i="15"/>
  <c r="Y3736" i="15"/>
  <c r="J3736" i="15"/>
  <c r="E3736" i="15"/>
  <c r="F3736" i="15" s="1"/>
  <c r="G3736" i="15" s="1"/>
  <c r="C3736" i="15" s="1"/>
  <c r="D3736" i="15" s="1"/>
  <c r="H3736" i="15" s="1"/>
  <c r="AF3736" i="15" s="1"/>
  <c r="E200" i="11"/>
  <c r="I3736" i="15"/>
  <c r="N3736" i="15"/>
  <c r="O3736" i="15" s="1"/>
  <c r="P3736" i="15" s="1"/>
  <c r="L3736" i="15"/>
  <c r="S3736" i="15"/>
  <c r="AC3734" i="15"/>
  <c r="AD3734" i="15" s="1"/>
  <c r="R3735" i="15"/>
  <c r="T3735" i="15" s="1"/>
  <c r="AB3735" i="15" s="1"/>
  <c r="K3735" i="15"/>
  <c r="M3735" i="15" s="1"/>
  <c r="AA3735" i="15" l="1"/>
  <c r="AE3734" i="15"/>
  <c r="AC3735" i="15"/>
  <c r="AD3735" i="15" s="1"/>
  <c r="W3736" i="15"/>
  <c r="X3736" i="15" s="1"/>
  <c r="B3738" i="15"/>
  <c r="V3737" i="15"/>
  <c r="U3737" i="15"/>
  <c r="Y3737" i="15"/>
  <c r="J3737" i="15"/>
  <c r="E3737" i="15"/>
  <c r="F3737" i="15" s="1"/>
  <c r="G3737" i="15" s="1"/>
  <c r="C3737" i="15" s="1"/>
  <c r="D3737" i="15" s="1"/>
  <c r="H3737" i="15" s="1"/>
  <c r="AF3737" i="15" s="1"/>
  <c r="E199" i="11"/>
  <c r="I3737" i="15"/>
  <c r="N3737" i="15"/>
  <c r="O3737" i="15" s="1"/>
  <c r="P3737" i="15" s="1"/>
  <c r="L3737" i="15"/>
  <c r="S3737" i="15"/>
  <c r="AI3733" i="15"/>
  <c r="C203" i="11" s="1"/>
  <c r="AJ3733" i="15"/>
  <c r="D203" i="11" s="1"/>
  <c r="AG3734" i="15"/>
  <c r="AH3734" i="15" s="1"/>
  <c r="Q3736" i="15"/>
  <c r="R3736" i="15" s="1"/>
  <c r="T3736" i="15" s="1"/>
  <c r="AB3736" i="15" s="1"/>
  <c r="K3736" i="15"/>
  <c r="M3736" i="15" s="1"/>
  <c r="AG3735" i="15" l="1"/>
  <c r="AC3736" i="15"/>
  <c r="AD3736" i="15" s="1"/>
  <c r="AE3735" i="15"/>
  <c r="AH3735" i="15" s="1"/>
  <c r="AJ3735" i="15" s="1"/>
  <c r="D201" i="11" s="1"/>
  <c r="AJ3734" i="15"/>
  <c r="D202" i="11" s="1"/>
  <c r="AI3734" i="15"/>
  <c r="C202" i="11" s="1"/>
  <c r="W3737" i="15"/>
  <c r="X3737" i="15" s="1"/>
  <c r="B3739" i="15"/>
  <c r="V3738" i="15"/>
  <c r="U3738" i="15"/>
  <c r="Y3738" i="15"/>
  <c r="J3738" i="15"/>
  <c r="E3738" i="15"/>
  <c r="F3738" i="15" s="1"/>
  <c r="G3738" i="15" s="1"/>
  <c r="C3738" i="15" s="1"/>
  <c r="D3738" i="15" s="1"/>
  <c r="H3738" i="15" s="1"/>
  <c r="AF3738" i="15" s="1"/>
  <c r="E198" i="11"/>
  <c r="I3738" i="15"/>
  <c r="N3738" i="15"/>
  <c r="O3738" i="15" s="1"/>
  <c r="P3738" i="15" s="1"/>
  <c r="L3738" i="15"/>
  <c r="S3738" i="15"/>
  <c r="K3737" i="15"/>
  <c r="M3737" i="15" s="1"/>
  <c r="Q3737" i="15"/>
  <c r="R3737" i="15" s="1"/>
  <c r="T3737" i="15" s="1"/>
  <c r="AB3737" i="15" s="1"/>
  <c r="Z3736" i="15"/>
  <c r="AA3736" i="15"/>
  <c r="AC3737" i="15" l="1"/>
  <c r="AD3737" i="15" s="1"/>
  <c r="AG3736" i="15"/>
  <c r="AI3735" i="15"/>
  <c r="C201" i="11" s="1"/>
  <c r="W3738" i="15"/>
  <c r="X3738" i="15" s="1"/>
  <c r="B3740" i="15"/>
  <c r="V3739" i="15"/>
  <c r="U3739" i="15"/>
  <c r="Y3739" i="15"/>
  <c r="J3739" i="15"/>
  <c r="E3739" i="15"/>
  <c r="F3739" i="15" s="1"/>
  <c r="G3739" i="15" s="1"/>
  <c r="C3739" i="15" s="1"/>
  <c r="D3739" i="15" s="1"/>
  <c r="H3739" i="15" s="1"/>
  <c r="AF3739" i="15" s="1"/>
  <c r="E197" i="11"/>
  <c r="I3739" i="15"/>
  <c r="N3739" i="15"/>
  <c r="O3739" i="15" s="1"/>
  <c r="P3739" i="15" s="1"/>
  <c r="L3739" i="15"/>
  <c r="S3739" i="15"/>
  <c r="AA3737" i="15"/>
  <c r="Z3737" i="15"/>
  <c r="K3738" i="15"/>
  <c r="M3738" i="15" s="1"/>
  <c r="Q3738" i="15"/>
  <c r="R3738" i="15" s="1"/>
  <c r="T3738" i="15" s="1"/>
  <c r="AB3738" i="15" s="1"/>
  <c r="AE3736" i="15"/>
  <c r="AH3736" i="15" s="1"/>
  <c r="AG3737" i="15" l="1"/>
  <c r="AC3738" i="15"/>
  <c r="AD3738" i="15" s="1"/>
  <c r="Q3739" i="15"/>
  <c r="R3739" i="15" s="1"/>
  <c r="T3739" i="15" s="1"/>
  <c r="AB3739" i="15" s="1"/>
  <c r="AJ3736" i="15"/>
  <c r="D200" i="11" s="1"/>
  <c r="AI3736" i="15"/>
  <c r="C200" i="11" s="1"/>
  <c r="K3739" i="15"/>
  <c r="M3739" i="15" s="1"/>
  <c r="W3739" i="15"/>
  <c r="X3739" i="15" s="1"/>
  <c r="B3741" i="15"/>
  <c r="V3740" i="15"/>
  <c r="U3740" i="15"/>
  <c r="Y3740" i="15"/>
  <c r="J3740" i="15"/>
  <c r="E3740" i="15"/>
  <c r="F3740" i="15" s="1"/>
  <c r="G3740" i="15" s="1"/>
  <c r="C3740" i="15" s="1"/>
  <c r="D3740" i="15" s="1"/>
  <c r="H3740" i="15" s="1"/>
  <c r="AF3740" i="15" s="1"/>
  <c r="E196" i="11"/>
  <c r="I3740" i="15"/>
  <c r="N3740" i="15"/>
  <c r="O3740" i="15" s="1"/>
  <c r="P3740" i="15" s="1"/>
  <c r="L3740" i="15"/>
  <c r="S3740" i="15"/>
  <c r="Z3738" i="15"/>
  <c r="AA3738" i="15"/>
  <c r="AE3737" i="15"/>
  <c r="AH3737" i="15" s="1"/>
  <c r="AE3738" i="15" l="1"/>
  <c r="AC3739" i="15"/>
  <c r="AD3739" i="15" s="1"/>
  <c r="W3740" i="15"/>
  <c r="X3740" i="15" s="1"/>
  <c r="Z3740" i="15" s="1"/>
  <c r="AJ3737" i="15"/>
  <c r="D199" i="11" s="1"/>
  <c r="AI3737" i="15"/>
  <c r="C199" i="11" s="1"/>
  <c r="B3742" i="15"/>
  <c r="V3741" i="15"/>
  <c r="U3741" i="15"/>
  <c r="Y3741" i="15"/>
  <c r="J3741" i="15"/>
  <c r="E3741" i="15"/>
  <c r="F3741" i="15" s="1"/>
  <c r="G3741" i="15" s="1"/>
  <c r="C3741" i="15" s="1"/>
  <c r="D3741" i="15" s="1"/>
  <c r="H3741" i="15" s="1"/>
  <c r="AF3741" i="15" s="1"/>
  <c r="E195" i="11"/>
  <c r="I3741" i="15"/>
  <c r="N3741" i="15"/>
  <c r="O3741" i="15" s="1"/>
  <c r="P3741" i="15" s="1"/>
  <c r="L3741" i="15"/>
  <c r="S3741" i="15"/>
  <c r="AA3739" i="15"/>
  <c r="Z3739" i="15"/>
  <c r="Q3740" i="15"/>
  <c r="R3740" i="15" s="1"/>
  <c r="T3740" i="15" s="1"/>
  <c r="AB3740" i="15" s="1"/>
  <c r="K3740" i="15"/>
  <c r="M3740" i="15" s="1"/>
  <c r="AG3738" i="15"/>
  <c r="AH3738" i="15" s="1"/>
  <c r="AE3739" i="15" l="1"/>
  <c r="AC3740" i="15"/>
  <c r="AD3740" i="15" s="1"/>
  <c r="AA3740" i="15"/>
  <c r="AJ3738" i="15"/>
  <c r="D198" i="11" s="1"/>
  <c r="AI3738" i="15"/>
  <c r="C198" i="11" s="1"/>
  <c r="W3741" i="15"/>
  <c r="X3741" i="15" s="1"/>
  <c r="AG3739" i="15"/>
  <c r="AH3739" i="15" s="1"/>
  <c r="B3743" i="15"/>
  <c r="V3742" i="15"/>
  <c r="U3742" i="15"/>
  <c r="Y3742" i="15"/>
  <c r="J3742" i="15"/>
  <c r="E3742" i="15"/>
  <c r="F3742" i="15" s="1"/>
  <c r="G3742" i="15" s="1"/>
  <c r="C3742" i="15" s="1"/>
  <c r="D3742" i="15" s="1"/>
  <c r="H3742" i="15" s="1"/>
  <c r="AF3742" i="15" s="1"/>
  <c r="E194" i="11"/>
  <c r="I3742" i="15"/>
  <c r="N3742" i="15"/>
  <c r="O3742" i="15" s="1"/>
  <c r="P3742" i="15" s="1"/>
  <c r="L3742" i="15"/>
  <c r="S3742" i="15"/>
  <c r="Q3741" i="15"/>
  <c r="R3741" i="15" s="1"/>
  <c r="T3741" i="15" s="1"/>
  <c r="AB3741" i="15" s="1"/>
  <c r="K3741" i="15"/>
  <c r="M3741" i="15" s="1"/>
  <c r="AC3741" i="15" l="1"/>
  <c r="AD3741" i="15" s="1"/>
  <c r="AG3740" i="15"/>
  <c r="W3742" i="15"/>
  <c r="X3742" i="15" s="1"/>
  <c r="Z3742" i="15" s="1"/>
  <c r="AE3740" i="15"/>
  <c r="AH3740" i="15" s="1"/>
  <c r="AI3740" i="15" s="1"/>
  <c r="C196" i="11" s="1"/>
  <c r="AJ3739" i="15"/>
  <c r="D197" i="11" s="1"/>
  <c r="AI3739" i="15"/>
  <c r="C197" i="11" s="1"/>
  <c r="B3744" i="15"/>
  <c r="V3743" i="15"/>
  <c r="U3743" i="15"/>
  <c r="Y3743" i="15"/>
  <c r="J3743" i="15"/>
  <c r="E3743" i="15"/>
  <c r="F3743" i="15" s="1"/>
  <c r="G3743" i="15" s="1"/>
  <c r="C3743" i="15" s="1"/>
  <c r="D3743" i="15" s="1"/>
  <c r="H3743" i="15" s="1"/>
  <c r="AF3743" i="15" s="1"/>
  <c r="E193" i="11"/>
  <c r="I3743" i="15"/>
  <c r="N3743" i="15"/>
  <c r="O3743" i="15" s="1"/>
  <c r="P3743" i="15" s="1"/>
  <c r="L3743" i="15"/>
  <c r="S3743" i="15"/>
  <c r="AA3741" i="15"/>
  <c r="Z3741" i="15"/>
  <c r="K3742" i="15"/>
  <c r="M3742" i="15" s="1"/>
  <c r="Q3742" i="15"/>
  <c r="R3742" i="15" s="1"/>
  <c r="T3742" i="15" s="1"/>
  <c r="AB3742" i="15" s="1"/>
  <c r="AE3741" i="15" l="1"/>
  <c r="AC3742" i="15"/>
  <c r="AD3742" i="15" s="1"/>
  <c r="AG3742" i="15" s="1"/>
  <c r="AA3742" i="15"/>
  <c r="AJ3740" i="15"/>
  <c r="D196" i="11" s="1"/>
  <c r="W3743" i="15"/>
  <c r="X3743" i="15" s="1"/>
  <c r="AA3743" i="15" s="1"/>
  <c r="B3745" i="15"/>
  <c r="V3744" i="15"/>
  <c r="U3744" i="15"/>
  <c r="Y3744" i="15"/>
  <c r="J3744" i="15"/>
  <c r="E3744" i="15"/>
  <c r="F3744" i="15" s="1"/>
  <c r="G3744" i="15" s="1"/>
  <c r="C3744" i="15" s="1"/>
  <c r="D3744" i="15" s="1"/>
  <c r="H3744" i="15" s="1"/>
  <c r="AF3744" i="15" s="1"/>
  <c r="E192" i="11"/>
  <c r="I3744" i="15"/>
  <c r="N3744" i="15"/>
  <c r="O3744" i="15" s="1"/>
  <c r="P3744" i="15" s="1"/>
  <c r="L3744" i="15"/>
  <c r="S3744" i="15"/>
  <c r="Q3743" i="15"/>
  <c r="R3743" i="15" s="1"/>
  <c r="T3743" i="15" s="1"/>
  <c r="AB3743" i="15" s="1"/>
  <c r="K3743" i="15"/>
  <c r="M3743" i="15" s="1"/>
  <c r="AG3741" i="15"/>
  <c r="AH3741" i="15" s="1"/>
  <c r="AC3743" i="15" l="1"/>
  <c r="AD3743" i="15" s="1"/>
  <c r="AE3743" i="15" s="1"/>
  <c r="AE3742" i="15"/>
  <c r="AH3742" i="15" s="1"/>
  <c r="AJ3742" i="15" s="1"/>
  <c r="D194" i="11" s="1"/>
  <c r="Z3743" i="15"/>
  <c r="AJ3741" i="15"/>
  <c r="D195" i="11" s="1"/>
  <c r="AI3741" i="15"/>
  <c r="C195" i="11" s="1"/>
  <c r="W3744" i="15"/>
  <c r="X3744" i="15" s="1"/>
  <c r="B3746" i="15"/>
  <c r="V3745" i="15"/>
  <c r="U3745" i="15"/>
  <c r="Y3745" i="15"/>
  <c r="J3745" i="15"/>
  <c r="E3745" i="15"/>
  <c r="F3745" i="15" s="1"/>
  <c r="G3745" i="15" s="1"/>
  <c r="C3745" i="15" s="1"/>
  <c r="D3745" i="15" s="1"/>
  <c r="H3745" i="15" s="1"/>
  <c r="AF3745" i="15" s="1"/>
  <c r="E191" i="11"/>
  <c r="I3745" i="15"/>
  <c r="N3745" i="15"/>
  <c r="O3745" i="15" s="1"/>
  <c r="P3745" i="15" s="1"/>
  <c r="L3745" i="15"/>
  <c r="S3745" i="15"/>
  <c r="K3744" i="15"/>
  <c r="M3744" i="15" s="1"/>
  <c r="Q3744" i="15"/>
  <c r="R3744" i="15" s="1"/>
  <c r="T3744" i="15" s="1"/>
  <c r="AB3744" i="15" s="1"/>
  <c r="AH3743" i="15" l="1"/>
  <c r="AJ3743" i="15" s="1"/>
  <c r="D193" i="11" s="1"/>
  <c r="AG3743" i="15"/>
  <c r="AC3744" i="15"/>
  <c r="AD3744" i="15" s="1"/>
  <c r="AI3742" i="15"/>
  <c r="C194" i="11" s="1"/>
  <c r="W3745" i="15"/>
  <c r="X3745" i="15" s="1"/>
  <c r="Z3745" i="15" s="1"/>
  <c r="B3747" i="15"/>
  <c r="V3746" i="15"/>
  <c r="U3746" i="15"/>
  <c r="Y3746" i="15"/>
  <c r="J3746" i="15"/>
  <c r="E3746" i="15"/>
  <c r="F3746" i="15" s="1"/>
  <c r="G3746" i="15" s="1"/>
  <c r="C3746" i="15" s="1"/>
  <c r="D3746" i="15" s="1"/>
  <c r="H3746" i="15" s="1"/>
  <c r="AF3746" i="15" s="1"/>
  <c r="E190" i="11"/>
  <c r="I3746" i="15"/>
  <c r="N3746" i="15"/>
  <c r="O3746" i="15" s="1"/>
  <c r="P3746" i="15" s="1"/>
  <c r="L3746" i="15"/>
  <c r="S3746" i="15"/>
  <c r="AA3744" i="15"/>
  <c r="Z3744" i="15"/>
  <c r="Q3745" i="15"/>
  <c r="R3745" i="15" s="1"/>
  <c r="T3745" i="15" s="1"/>
  <c r="AB3745" i="15" s="1"/>
  <c r="AC3745" i="15" s="1"/>
  <c r="AD3745" i="15" s="1"/>
  <c r="K3745" i="15"/>
  <c r="M3745" i="15" s="1"/>
  <c r="AI3743" i="15" l="1"/>
  <c r="C193" i="11" s="1"/>
  <c r="AG3744" i="15"/>
  <c r="AA3745" i="15"/>
  <c r="AG3745" i="15" s="1"/>
  <c r="Q3746" i="15"/>
  <c r="R3746" i="15" s="1"/>
  <c r="T3746" i="15" s="1"/>
  <c r="AB3746" i="15" s="1"/>
  <c r="K3746" i="15"/>
  <c r="M3746" i="15" s="1"/>
  <c r="W3746" i="15"/>
  <c r="X3746" i="15" s="1"/>
  <c r="B3748" i="15"/>
  <c r="V3747" i="15"/>
  <c r="U3747" i="15"/>
  <c r="Y3747" i="15"/>
  <c r="J3747" i="15"/>
  <c r="E3747" i="15"/>
  <c r="F3747" i="15" s="1"/>
  <c r="G3747" i="15" s="1"/>
  <c r="C3747" i="15" s="1"/>
  <c r="D3747" i="15" s="1"/>
  <c r="H3747" i="15" s="1"/>
  <c r="AF3747" i="15" s="1"/>
  <c r="E189" i="11"/>
  <c r="I3747" i="15"/>
  <c r="N3747" i="15"/>
  <c r="O3747" i="15" s="1"/>
  <c r="P3747" i="15" s="1"/>
  <c r="L3747" i="15"/>
  <c r="S3747" i="15"/>
  <c r="AE3744" i="15"/>
  <c r="AH3744" i="15" s="1"/>
  <c r="W3747" i="15" l="1"/>
  <c r="X3747" i="15" s="1"/>
  <c r="AA3747" i="15" s="1"/>
  <c r="AE3745" i="15"/>
  <c r="AH3745" i="15" s="1"/>
  <c r="AJ3745" i="15" s="1"/>
  <c r="D191" i="11" s="1"/>
  <c r="Q3747" i="15"/>
  <c r="R3747" i="15" s="1"/>
  <c r="T3747" i="15" s="1"/>
  <c r="AB3747" i="15" s="1"/>
  <c r="AJ3744" i="15"/>
  <c r="D192" i="11" s="1"/>
  <c r="AI3744" i="15"/>
  <c r="C192" i="11" s="1"/>
  <c r="B3749" i="15"/>
  <c r="V3748" i="15"/>
  <c r="U3748" i="15"/>
  <c r="Y3748" i="15"/>
  <c r="J3748" i="15"/>
  <c r="E3748" i="15"/>
  <c r="F3748" i="15" s="1"/>
  <c r="G3748" i="15" s="1"/>
  <c r="C3748" i="15" s="1"/>
  <c r="D3748" i="15" s="1"/>
  <c r="H3748" i="15" s="1"/>
  <c r="AF3748" i="15" s="1"/>
  <c r="E188" i="11"/>
  <c r="I3748" i="15"/>
  <c r="N3748" i="15"/>
  <c r="O3748" i="15" s="1"/>
  <c r="P3748" i="15" s="1"/>
  <c r="L3748" i="15"/>
  <c r="S3748" i="15"/>
  <c r="AC3746" i="15"/>
  <c r="AD3746" i="15" s="1"/>
  <c r="Z3746" i="15"/>
  <c r="AA3746" i="15"/>
  <c r="K3747" i="15"/>
  <c r="M3747" i="15" s="1"/>
  <c r="AI3745" i="15" l="1"/>
  <c r="C191" i="11" s="1"/>
  <c r="W3748" i="15"/>
  <c r="X3748" i="15" s="1"/>
  <c r="AA3748" i="15" s="1"/>
  <c r="Z3747" i="15"/>
  <c r="AG3746" i="15"/>
  <c r="AE3746" i="15"/>
  <c r="B3750" i="15"/>
  <c r="V3749" i="15"/>
  <c r="U3749" i="15"/>
  <c r="Y3749" i="15"/>
  <c r="J3749" i="15"/>
  <c r="E3749" i="15"/>
  <c r="F3749" i="15" s="1"/>
  <c r="G3749" i="15" s="1"/>
  <c r="C3749" i="15" s="1"/>
  <c r="D3749" i="15" s="1"/>
  <c r="H3749" i="15" s="1"/>
  <c r="AF3749" i="15" s="1"/>
  <c r="E187" i="11"/>
  <c r="I3749" i="15"/>
  <c r="N3749" i="15"/>
  <c r="O3749" i="15" s="1"/>
  <c r="P3749" i="15" s="1"/>
  <c r="L3749" i="15"/>
  <c r="S3749" i="15"/>
  <c r="AC3747" i="15"/>
  <c r="AD3747" i="15" s="1"/>
  <c r="AG3747" i="15" s="1"/>
  <c r="Q3748" i="15"/>
  <c r="R3748" i="15" s="1"/>
  <c r="T3748" i="15" s="1"/>
  <c r="AB3748" i="15" s="1"/>
  <c r="K3748" i="15"/>
  <c r="M3748" i="15" s="1"/>
  <c r="AC3748" i="15" l="1"/>
  <c r="AD3748" i="15" s="1"/>
  <c r="AG3748" i="15" s="1"/>
  <c r="Z3748" i="15"/>
  <c r="AH3746" i="15"/>
  <c r="AI3746" i="15" s="1"/>
  <c r="C190" i="11" s="1"/>
  <c r="AE3747" i="15"/>
  <c r="AH3747" i="15" s="1"/>
  <c r="W3749" i="15"/>
  <c r="X3749" i="15" s="1"/>
  <c r="K3749" i="15"/>
  <c r="M3749" i="15" s="1"/>
  <c r="B3751" i="15"/>
  <c r="V3750" i="15"/>
  <c r="U3750" i="15"/>
  <c r="Y3750" i="15"/>
  <c r="J3750" i="15"/>
  <c r="E3750" i="15"/>
  <c r="F3750" i="15" s="1"/>
  <c r="G3750" i="15" s="1"/>
  <c r="C3750" i="15" s="1"/>
  <c r="D3750" i="15" s="1"/>
  <c r="H3750" i="15" s="1"/>
  <c r="AF3750" i="15" s="1"/>
  <c r="E186" i="11"/>
  <c r="I3750" i="15"/>
  <c r="N3750" i="15"/>
  <c r="O3750" i="15" s="1"/>
  <c r="P3750" i="15" s="1"/>
  <c r="L3750" i="15"/>
  <c r="S3750" i="15"/>
  <c r="Q3749" i="15"/>
  <c r="R3749" i="15" s="1"/>
  <c r="T3749" i="15" s="1"/>
  <c r="AB3749" i="15" s="1"/>
  <c r="AC3749" i="15" l="1"/>
  <c r="AD3749" i="15" s="1"/>
  <c r="AE3748" i="15"/>
  <c r="AH3748" i="15" s="1"/>
  <c r="AJ3748" i="15" s="1"/>
  <c r="D188" i="11" s="1"/>
  <c r="AJ3746" i="15"/>
  <c r="D190" i="11" s="1"/>
  <c r="W3750" i="15"/>
  <c r="X3750" i="15" s="1"/>
  <c r="AJ3747" i="15"/>
  <c r="D189" i="11" s="1"/>
  <c r="AI3747" i="15"/>
  <c r="C189" i="11" s="1"/>
  <c r="B3752" i="15"/>
  <c r="V3751" i="15"/>
  <c r="U3751" i="15"/>
  <c r="Y3751" i="15"/>
  <c r="J3751" i="15"/>
  <c r="E3751" i="15"/>
  <c r="F3751" i="15" s="1"/>
  <c r="G3751" i="15" s="1"/>
  <c r="C3751" i="15" s="1"/>
  <c r="D3751" i="15" s="1"/>
  <c r="H3751" i="15" s="1"/>
  <c r="AF3751" i="15" s="1"/>
  <c r="E185" i="11"/>
  <c r="I3751" i="15"/>
  <c r="N3751" i="15"/>
  <c r="O3751" i="15" s="1"/>
  <c r="P3751" i="15" s="1"/>
  <c r="L3751" i="15"/>
  <c r="S3751" i="15"/>
  <c r="Q3750" i="15"/>
  <c r="R3750" i="15" s="1"/>
  <c r="T3750" i="15" s="1"/>
  <c r="AB3750" i="15" s="1"/>
  <c r="AA3749" i="15"/>
  <c r="Z3749" i="15"/>
  <c r="K3750" i="15"/>
  <c r="M3750" i="15" s="1"/>
  <c r="AC3750" i="15" l="1"/>
  <c r="AD3750" i="15" s="1"/>
  <c r="AE3749" i="15"/>
  <c r="W3751" i="15"/>
  <c r="X3751" i="15" s="1"/>
  <c r="Z3751" i="15" s="1"/>
  <c r="AI3748" i="15"/>
  <c r="C188" i="11" s="1"/>
  <c r="B3753" i="15"/>
  <c r="V3752" i="15"/>
  <c r="U3752" i="15"/>
  <c r="Y3752" i="15"/>
  <c r="J3752" i="15"/>
  <c r="E3752" i="15"/>
  <c r="F3752" i="15" s="1"/>
  <c r="G3752" i="15" s="1"/>
  <c r="C3752" i="15" s="1"/>
  <c r="D3752" i="15" s="1"/>
  <c r="H3752" i="15" s="1"/>
  <c r="AF3752" i="15" s="1"/>
  <c r="E184" i="11"/>
  <c r="I3752" i="15"/>
  <c r="N3752" i="15"/>
  <c r="O3752" i="15" s="1"/>
  <c r="P3752" i="15" s="1"/>
  <c r="L3752" i="15"/>
  <c r="S3752" i="15"/>
  <c r="Q3751" i="15"/>
  <c r="R3751" i="15" s="1"/>
  <c r="T3751" i="15" s="1"/>
  <c r="AB3751" i="15" s="1"/>
  <c r="Z3750" i="15"/>
  <c r="AA3750" i="15"/>
  <c r="K3751" i="15"/>
  <c r="M3751" i="15" s="1"/>
  <c r="AG3749" i="15"/>
  <c r="AH3749" i="15" s="1"/>
  <c r="AE3750" i="15" l="1"/>
  <c r="AC3751" i="15"/>
  <c r="AD3751" i="15" s="1"/>
  <c r="W3752" i="15"/>
  <c r="X3752" i="15" s="1"/>
  <c r="AA3752" i="15" s="1"/>
  <c r="AA3751" i="15"/>
  <c r="Q3752" i="15"/>
  <c r="R3752" i="15" s="1"/>
  <c r="T3752" i="15" s="1"/>
  <c r="AB3752" i="15" s="1"/>
  <c r="B3754" i="15"/>
  <c r="V3753" i="15"/>
  <c r="U3753" i="15"/>
  <c r="Y3753" i="15"/>
  <c r="J3753" i="15"/>
  <c r="E3753" i="15"/>
  <c r="F3753" i="15" s="1"/>
  <c r="G3753" i="15" s="1"/>
  <c r="C3753" i="15" s="1"/>
  <c r="D3753" i="15" s="1"/>
  <c r="H3753" i="15" s="1"/>
  <c r="AF3753" i="15" s="1"/>
  <c r="E183" i="11"/>
  <c r="I3753" i="15"/>
  <c r="N3753" i="15"/>
  <c r="O3753" i="15" s="1"/>
  <c r="P3753" i="15" s="1"/>
  <c r="L3753" i="15"/>
  <c r="S3753" i="15"/>
  <c r="AG3750" i="15"/>
  <c r="AH3750" i="15" s="1"/>
  <c r="AJ3749" i="15"/>
  <c r="D187" i="11" s="1"/>
  <c r="AI3749" i="15"/>
  <c r="C187" i="11" s="1"/>
  <c r="K3752" i="15"/>
  <c r="M3752" i="15" s="1"/>
  <c r="AG3751" i="15" l="1"/>
  <c r="AE3751" i="15"/>
  <c r="W3753" i="15"/>
  <c r="X3753" i="15" s="1"/>
  <c r="Z3753" i="15" s="1"/>
  <c r="Z3752" i="15"/>
  <c r="Q3753" i="15"/>
  <c r="R3753" i="15" s="1"/>
  <c r="T3753" i="15" s="1"/>
  <c r="AB3753" i="15" s="1"/>
  <c r="AJ3750" i="15"/>
  <c r="D186" i="11" s="1"/>
  <c r="AI3750" i="15"/>
  <c r="C186" i="11" s="1"/>
  <c r="B3755" i="15"/>
  <c r="V3754" i="15"/>
  <c r="U3754" i="15"/>
  <c r="Y3754" i="15"/>
  <c r="J3754" i="15"/>
  <c r="E3754" i="15"/>
  <c r="F3754" i="15" s="1"/>
  <c r="G3754" i="15" s="1"/>
  <c r="C3754" i="15" s="1"/>
  <c r="D3754" i="15" s="1"/>
  <c r="H3754" i="15" s="1"/>
  <c r="AF3754" i="15" s="1"/>
  <c r="E182" i="11"/>
  <c r="I3754" i="15"/>
  <c r="N3754" i="15"/>
  <c r="O3754" i="15" s="1"/>
  <c r="P3754" i="15" s="1"/>
  <c r="L3754" i="15"/>
  <c r="S3754" i="15"/>
  <c r="AC3752" i="15"/>
  <c r="AD3752" i="15" s="1"/>
  <c r="K3753" i="15"/>
  <c r="M3753" i="15" s="1"/>
  <c r="AH3751" i="15" l="1"/>
  <c r="AJ3751" i="15" s="1"/>
  <c r="D185" i="11" s="1"/>
  <c r="AA3753" i="15"/>
  <c r="W3754" i="15"/>
  <c r="X3754" i="15" s="1"/>
  <c r="AA3754" i="15" s="1"/>
  <c r="B3756" i="15"/>
  <c r="V3755" i="15"/>
  <c r="U3755" i="15"/>
  <c r="Y3755" i="15"/>
  <c r="J3755" i="15"/>
  <c r="E3755" i="15"/>
  <c r="F3755" i="15" s="1"/>
  <c r="G3755" i="15" s="1"/>
  <c r="C3755" i="15" s="1"/>
  <c r="D3755" i="15" s="1"/>
  <c r="H3755" i="15" s="1"/>
  <c r="AF3755" i="15" s="1"/>
  <c r="E181" i="11"/>
  <c r="I3755" i="15"/>
  <c r="N3755" i="15"/>
  <c r="O3755" i="15" s="1"/>
  <c r="P3755" i="15" s="1"/>
  <c r="L3755" i="15"/>
  <c r="S3755" i="15"/>
  <c r="AC3753" i="15"/>
  <c r="AD3753" i="15" s="1"/>
  <c r="AE3752" i="15"/>
  <c r="AG3752" i="15"/>
  <c r="Q3754" i="15"/>
  <c r="R3754" i="15" s="1"/>
  <c r="T3754" i="15" s="1"/>
  <c r="AB3754" i="15" s="1"/>
  <c r="K3754" i="15"/>
  <c r="M3754" i="15" s="1"/>
  <c r="AI3751" i="15" l="1"/>
  <c r="C185" i="11" s="1"/>
  <c r="K3755" i="15"/>
  <c r="M3755" i="15" s="1"/>
  <c r="AC3754" i="15"/>
  <c r="AD3754" i="15" s="1"/>
  <c r="AG3754" i="15" s="1"/>
  <c r="W3755" i="15"/>
  <c r="X3755" i="15" s="1"/>
  <c r="AA3755" i="15" s="1"/>
  <c r="Z3754" i="15"/>
  <c r="Q3755" i="15"/>
  <c r="R3755" i="15" s="1"/>
  <c r="T3755" i="15" s="1"/>
  <c r="AB3755" i="15" s="1"/>
  <c r="AH3752" i="15"/>
  <c r="AE3753" i="15"/>
  <c r="AG3753" i="15"/>
  <c r="B3757" i="15"/>
  <c r="V3756" i="15"/>
  <c r="U3756" i="15"/>
  <c r="Y3756" i="15"/>
  <c r="J3756" i="15"/>
  <c r="E3756" i="15"/>
  <c r="F3756" i="15" s="1"/>
  <c r="G3756" i="15" s="1"/>
  <c r="C3756" i="15" s="1"/>
  <c r="D3756" i="15" s="1"/>
  <c r="H3756" i="15" s="1"/>
  <c r="AF3756" i="15" s="1"/>
  <c r="E180" i="11"/>
  <c r="I3756" i="15"/>
  <c r="N3756" i="15"/>
  <c r="O3756" i="15" s="1"/>
  <c r="P3756" i="15" s="1"/>
  <c r="L3756" i="15"/>
  <c r="S3756" i="15"/>
  <c r="AE3754" i="15" l="1"/>
  <c r="AH3754" i="15" s="1"/>
  <c r="AJ3754" i="15" s="1"/>
  <c r="D182" i="11" s="1"/>
  <c r="AH3753" i="15"/>
  <c r="AI3753" i="15" s="1"/>
  <c r="C183" i="11" s="1"/>
  <c r="W3756" i="15"/>
  <c r="X3756" i="15" s="1"/>
  <c r="Z3756" i="15" s="1"/>
  <c r="Z3755" i="15"/>
  <c r="B3758" i="15"/>
  <c r="V3757" i="15"/>
  <c r="U3757" i="15"/>
  <c r="Y3757" i="15"/>
  <c r="J3757" i="15"/>
  <c r="E3757" i="15"/>
  <c r="F3757" i="15" s="1"/>
  <c r="G3757" i="15" s="1"/>
  <c r="C3757" i="15" s="1"/>
  <c r="D3757" i="15" s="1"/>
  <c r="H3757" i="15" s="1"/>
  <c r="AF3757" i="15" s="1"/>
  <c r="E179" i="11"/>
  <c r="I3757" i="15"/>
  <c r="N3757" i="15"/>
  <c r="O3757" i="15" s="1"/>
  <c r="P3757" i="15" s="1"/>
  <c r="L3757" i="15"/>
  <c r="S3757" i="15"/>
  <c r="AC3755" i="15"/>
  <c r="AD3755" i="15" s="1"/>
  <c r="AG3755" i="15" s="1"/>
  <c r="Q3756" i="15"/>
  <c r="R3756" i="15" s="1"/>
  <c r="T3756" i="15" s="1"/>
  <c r="AB3756" i="15" s="1"/>
  <c r="K3756" i="15"/>
  <c r="M3756" i="15" s="1"/>
  <c r="AJ3752" i="15"/>
  <c r="D184" i="11" s="1"/>
  <c r="AI3752" i="15"/>
  <c r="C184" i="11" s="1"/>
  <c r="AC3756" i="15" l="1"/>
  <c r="AD3756" i="15" s="1"/>
  <c r="AI3754" i="15"/>
  <c r="C182" i="11" s="1"/>
  <c r="AJ3753" i="15"/>
  <c r="D183" i="11" s="1"/>
  <c r="AA3756" i="15"/>
  <c r="W3757" i="15"/>
  <c r="X3757" i="15" s="1"/>
  <c r="AA3757" i="15" s="1"/>
  <c r="Q3757" i="15"/>
  <c r="R3757" i="15" s="1"/>
  <c r="T3757" i="15" s="1"/>
  <c r="AB3757" i="15" s="1"/>
  <c r="AE3755" i="15"/>
  <c r="AH3755" i="15" s="1"/>
  <c r="K3757" i="15"/>
  <c r="M3757" i="15" s="1"/>
  <c r="B3759" i="15"/>
  <c r="V3758" i="15"/>
  <c r="U3758" i="15"/>
  <c r="Y3758" i="15"/>
  <c r="J3758" i="15"/>
  <c r="E3758" i="15"/>
  <c r="F3758" i="15" s="1"/>
  <c r="G3758" i="15" s="1"/>
  <c r="C3758" i="15" s="1"/>
  <c r="D3758" i="15" s="1"/>
  <c r="H3758" i="15" s="1"/>
  <c r="AF3758" i="15" s="1"/>
  <c r="E178" i="11"/>
  <c r="I3758" i="15"/>
  <c r="N3758" i="15"/>
  <c r="O3758" i="15" s="1"/>
  <c r="P3758" i="15" s="1"/>
  <c r="L3758" i="15"/>
  <c r="S3758" i="15"/>
  <c r="AG3756" i="15" l="1"/>
  <c r="AE3756" i="15"/>
  <c r="AH3756" i="15" s="1"/>
  <c r="AI3756" i="15" s="1"/>
  <c r="C180" i="11" s="1"/>
  <c r="Z3757" i="15"/>
  <c r="W3758" i="15"/>
  <c r="X3758" i="15" s="1"/>
  <c r="Z3758" i="15" s="1"/>
  <c r="B3760" i="15"/>
  <c r="V3759" i="15"/>
  <c r="U3759" i="15"/>
  <c r="Y3759" i="15"/>
  <c r="J3759" i="15"/>
  <c r="E3759" i="15"/>
  <c r="F3759" i="15" s="1"/>
  <c r="G3759" i="15" s="1"/>
  <c r="C3759" i="15" s="1"/>
  <c r="D3759" i="15" s="1"/>
  <c r="H3759" i="15" s="1"/>
  <c r="AF3759" i="15" s="1"/>
  <c r="E177" i="11"/>
  <c r="I3759" i="15"/>
  <c r="N3759" i="15"/>
  <c r="O3759" i="15" s="1"/>
  <c r="P3759" i="15" s="1"/>
  <c r="L3759" i="15"/>
  <c r="S3759" i="15"/>
  <c r="Q3758" i="15"/>
  <c r="R3758" i="15" s="1"/>
  <c r="T3758" i="15" s="1"/>
  <c r="AB3758" i="15" s="1"/>
  <c r="AC3757" i="15"/>
  <c r="AD3757" i="15" s="1"/>
  <c r="K3758" i="15"/>
  <c r="M3758" i="15" s="1"/>
  <c r="AJ3755" i="15"/>
  <c r="D181" i="11" s="1"/>
  <c r="AI3755" i="15"/>
  <c r="C181" i="11" s="1"/>
  <c r="AJ3756" i="15" l="1"/>
  <c r="D180" i="11" s="1"/>
  <c r="W3759" i="15"/>
  <c r="X3759" i="15" s="1"/>
  <c r="AA3759" i="15" s="1"/>
  <c r="AA3758" i="15"/>
  <c r="AC3758" i="15"/>
  <c r="AD3758" i="15" s="1"/>
  <c r="B3761" i="15"/>
  <c r="V3760" i="15"/>
  <c r="U3760" i="15"/>
  <c r="Y3760" i="15"/>
  <c r="J3760" i="15"/>
  <c r="E3760" i="15"/>
  <c r="F3760" i="15" s="1"/>
  <c r="G3760" i="15" s="1"/>
  <c r="C3760" i="15" s="1"/>
  <c r="D3760" i="15" s="1"/>
  <c r="H3760" i="15" s="1"/>
  <c r="AF3760" i="15" s="1"/>
  <c r="E176" i="11"/>
  <c r="I3760" i="15"/>
  <c r="N3760" i="15"/>
  <c r="O3760" i="15" s="1"/>
  <c r="P3760" i="15" s="1"/>
  <c r="L3760" i="15"/>
  <c r="S3760" i="15"/>
  <c r="AE3757" i="15"/>
  <c r="AG3757" i="15"/>
  <c r="Q3759" i="15"/>
  <c r="R3759" i="15" s="1"/>
  <c r="T3759" i="15" s="1"/>
  <c r="AB3759" i="15" s="1"/>
  <c r="K3759" i="15"/>
  <c r="M3759" i="15" s="1"/>
  <c r="AC3759" i="15" l="1"/>
  <c r="AD3759" i="15" s="1"/>
  <c r="AE3759" i="15" s="1"/>
  <c r="Z3759" i="15"/>
  <c r="AE3758" i="15"/>
  <c r="AH3757" i="15"/>
  <c r="AI3757" i="15" s="1"/>
  <c r="C179" i="11" s="1"/>
  <c r="AG3758" i="15"/>
  <c r="AH3758" i="15" s="1"/>
  <c r="AJ3758" i="15" s="1"/>
  <c r="D178" i="11" s="1"/>
  <c r="K3760" i="15"/>
  <c r="M3760" i="15" s="1"/>
  <c r="W3760" i="15"/>
  <c r="X3760" i="15" s="1"/>
  <c r="B3762" i="15"/>
  <c r="V3761" i="15"/>
  <c r="U3761" i="15"/>
  <c r="Y3761" i="15"/>
  <c r="J3761" i="15"/>
  <c r="E3761" i="15"/>
  <c r="F3761" i="15" s="1"/>
  <c r="G3761" i="15" s="1"/>
  <c r="C3761" i="15" s="1"/>
  <c r="D3761" i="15" s="1"/>
  <c r="H3761" i="15" s="1"/>
  <c r="AF3761" i="15" s="1"/>
  <c r="E175" i="11"/>
  <c r="I3761" i="15"/>
  <c r="N3761" i="15"/>
  <c r="O3761" i="15" s="1"/>
  <c r="P3761" i="15" s="1"/>
  <c r="L3761" i="15"/>
  <c r="S3761" i="15"/>
  <c r="Q3760" i="15"/>
  <c r="R3760" i="15" s="1"/>
  <c r="T3760" i="15" s="1"/>
  <c r="AB3760" i="15" s="1"/>
  <c r="AG3759" i="15" l="1"/>
  <c r="AH3759" i="15" s="1"/>
  <c r="AC3760" i="15"/>
  <c r="AD3760" i="15" s="1"/>
  <c r="W3761" i="15"/>
  <c r="X3761" i="15" s="1"/>
  <c r="AA3761" i="15" s="1"/>
  <c r="AJ3757" i="15"/>
  <c r="D179" i="11" s="1"/>
  <c r="AI3758" i="15"/>
  <c r="C178" i="11" s="1"/>
  <c r="B3763" i="15"/>
  <c r="V3762" i="15"/>
  <c r="U3762" i="15"/>
  <c r="Y3762" i="15"/>
  <c r="J3762" i="15"/>
  <c r="E3762" i="15"/>
  <c r="F3762" i="15" s="1"/>
  <c r="G3762" i="15" s="1"/>
  <c r="C3762" i="15" s="1"/>
  <c r="D3762" i="15" s="1"/>
  <c r="H3762" i="15" s="1"/>
  <c r="AF3762" i="15" s="1"/>
  <c r="E174" i="11"/>
  <c r="I3762" i="15"/>
  <c r="N3762" i="15"/>
  <c r="O3762" i="15" s="1"/>
  <c r="P3762" i="15" s="1"/>
  <c r="L3762" i="15"/>
  <c r="S3762" i="15"/>
  <c r="Z3760" i="15"/>
  <c r="AA3760" i="15"/>
  <c r="Q3761" i="15"/>
  <c r="R3761" i="15" s="1"/>
  <c r="T3761" i="15" s="1"/>
  <c r="AB3761" i="15" s="1"/>
  <c r="K3761" i="15"/>
  <c r="M3761" i="15" s="1"/>
  <c r="AG3760" i="15" l="1"/>
  <c r="AC3761" i="15"/>
  <c r="AD3761" i="15" s="1"/>
  <c r="AG3761" i="15" s="1"/>
  <c r="Z3761" i="15"/>
  <c r="W3762" i="15"/>
  <c r="X3762" i="15" s="1"/>
  <c r="B3764" i="15"/>
  <c r="V3763" i="15"/>
  <c r="U3763" i="15"/>
  <c r="Y3763" i="15"/>
  <c r="J3763" i="15"/>
  <c r="E3763" i="15"/>
  <c r="F3763" i="15" s="1"/>
  <c r="G3763" i="15" s="1"/>
  <c r="C3763" i="15" s="1"/>
  <c r="D3763" i="15" s="1"/>
  <c r="H3763" i="15" s="1"/>
  <c r="AF3763" i="15" s="1"/>
  <c r="E173" i="11"/>
  <c r="I3763" i="15"/>
  <c r="N3763" i="15"/>
  <c r="O3763" i="15" s="1"/>
  <c r="P3763" i="15" s="1"/>
  <c r="L3763" i="15"/>
  <c r="S3763" i="15"/>
  <c r="Q3762" i="15"/>
  <c r="R3762" i="15" s="1"/>
  <c r="T3762" i="15" s="1"/>
  <c r="AB3762" i="15" s="1"/>
  <c r="K3762" i="15"/>
  <c r="M3762" i="15" s="1"/>
  <c r="AJ3759" i="15"/>
  <c r="D177" i="11" s="1"/>
  <c r="AI3759" i="15"/>
  <c r="C177" i="11" s="1"/>
  <c r="AE3760" i="15"/>
  <c r="AH3760" i="15" s="1"/>
  <c r="AC3762" i="15" l="1"/>
  <c r="AD3762" i="15" s="1"/>
  <c r="K3763" i="15"/>
  <c r="AE3761" i="15"/>
  <c r="AH3761" i="15" s="1"/>
  <c r="AI3761" i="15" s="1"/>
  <c r="C175" i="11" s="1"/>
  <c r="Q3763" i="15"/>
  <c r="R3763" i="15" s="1"/>
  <c r="T3763" i="15" s="1"/>
  <c r="AB3763" i="15" s="1"/>
  <c r="W3763" i="15"/>
  <c r="X3763" i="15" s="1"/>
  <c r="AJ3760" i="15"/>
  <c r="D176" i="11" s="1"/>
  <c r="AI3760" i="15"/>
  <c r="C176" i="11" s="1"/>
  <c r="B3765" i="15"/>
  <c r="V3764" i="15"/>
  <c r="U3764" i="15"/>
  <c r="Y3764" i="15"/>
  <c r="J3764" i="15"/>
  <c r="E3764" i="15"/>
  <c r="F3764" i="15" s="1"/>
  <c r="G3764" i="15" s="1"/>
  <c r="C3764" i="15" s="1"/>
  <c r="D3764" i="15" s="1"/>
  <c r="H3764" i="15" s="1"/>
  <c r="AF3764" i="15" s="1"/>
  <c r="E172" i="11"/>
  <c r="I3764" i="15"/>
  <c r="N3764" i="15"/>
  <c r="O3764" i="15" s="1"/>
  <c r="P3764" i="15" s="1"/>
  <c r="L3764" i="15"/>
  <c r="S3764" i="15"/>
  <c r="M3763" i="15"/>
  <c r="Z3762" i="15"/>
  <c r="AA3762" i="15"/>
  <c r="AC3763" i="15" l="1"/>
  <c r="AD3763" i="15" s="1"/>
  <c r="AJ3761" i="15"/>
  <c r="D175" i="11" s="1"/>
  <c r="AG3762" i="15"/>
  <c r="W3764" i="15"/>
  <c r="X3764" i="15" s="1"/>
  <c r="AA3764" i="15" s="1"/>
  <c r="B3766" i="15"/>
  <c r="V3765" i="15"/>
  <c r="U3765" i="15"/>
  <c r="Y3765" i="15"/>
  <c r="J3765" i="15"/>
  <c r="E3765" i="15"/>
  <c r="F3765" i="15" s="1"/>
  <c r="G3765" i="15" s="1"/>
  <c r="C3765" i="15" s="1"/>
  <c r="D3765" i="15" s="1"/>
  <c r="H3765" i="15" s="1"/>
  <c r="AF3765" i="15" s="1"/>
  <c r="E171" i="11"/>
  <c r="I3765" i="15"/>
  <c r="N3765" i="15"/>
  <c r="O3765" i="15" s="1"/>
  <c r="P3765" i="15" s="1"/>
  <c r="L3765" i="15"/>
  <c r="S3765" i="15"/>
  <c r="Q3764" i="15"/>
  <c r="R3764" i="15" s="1"/>
  <c r="T3764" i="15" s="1"/>
  <c r="AB3764" i="15" s="1"/>
  <c r="AA3763" i="15"/>
  <c r="AG3763" i="15" s="1"/>
  <c r="Z3763" i="15"/>
  <c r="K3764" i="15"/>
  <c r="M3764" i="15" s="1"/>
  <c r="AE3762" i="15"/>
  <c r="AH3762" i="15" s="1"/>
  <c r="AC3764" i="15" l="1"/>
  <c r="AD3764" i="15" s="1"/>
  <c r="AE3764" i="15" s="1"/>
  <c r="W3765" i="15"/>
  <c r="X3765" i="15" s="1"/>
  <c r="AA3765" i="15" s="1"/>
  <c r="Z3764" i="15"/>
  <c r="Q3765" i="15"/>
  <c r="R3765" i="15" s="1"/>
  <c r="T3765" i="15" s="1"/>
  <c r="AB3765" i="15" s="1"/>
  <c r="AJ3762" i="15"/>
  <c r="D174" i="11" s="1"/>
  <c r="AI3762" i="15"/>
  <c r="C174" i="11" s="1"/>
  <c r="AE3763" i="15"/>
  <c r="AH3763" i="15" s="1"/>
  <c r="B3767" i="15"/>
  <c r="V3766" i="15"/>
  <c r="U3766" i="15"/>
  <c r="Y3766" i="15"/>
  <c r="J3766" i="15"/>
  <c r="E3766" i="15"/>
  <c r="F3766" i="15" s="1"/>
  <c r="G3766" i="15" s="1"/>
  <c r="C3766" i="15" s="1"/>
  <c r="D3766" i="15" s="1"/>
  <c r="H3766" i="15" s="1"/>
  <c r="AF3766" i="15" s="1"/>
  <c r="E170" i="11"/>
  <c r="I3766" i="15"/>
  <c r="N3766" i="15"/>
  <c r="O3766" i="15" s="1"/>
  <c r="P3766" i="15" s="1"/>
  <c r="L3766" i="15"/>
  <c r="S3766" i="15"/>
  <c r="K3765" i="15"/>
  <c r="M3765" i="15" s="1"/>
  <c r="AG3764" i="15" l="1"/>
  <c r="AH3764" i="15" s="1"/>
  <c r="AJ3764" i="15" s="1"/>
  <c r="D172" i="11" s="1"/>
  <c r="Z3765" i="15"/>
  <c r="W3766" i="15"/>
  <c r="X3766" i="15" s="1"/>
  <c r="Z3766" i="15" s="1"/>
  <c r="B3768" i="15"/>
  <c r="V3767" i="15"/>
  <c r="U3767" i="15"/>
  <c r="Y3767" i="15"/>
  <c r="J3767" i="15"/>
  <c r="E3767" i="15"/>
  <c r="F3767" i="15" s="1"/>
  <c r="G3767" i="15" s="1"/>
  <c r="C3767" i="15" s="1"/>
  <c r="D3767" i="15" s="1"/>
  <c r="H3767" i="15" s="1"/>
  <c r="AF3767" i="15" s="1"/>
  <c r="E169" i="11"/>
  <c r="I3767" i="15"/>
  <c r="N3767" i="15"/>
  <c r="O3767" i="15" s="1"/>
  <c r="P3767" i="15" s="1"/>
  <c r="L3767" i="15"/>
  <c r="S3767" i="15"/>
  <c r="AC3765" i="15"/>
  <c r="AD3765" i="15" s="1"/>
  <c r="AE3765" i="15" s="1"/>
  <c r="AJ3763" i="15"/>
  <c r="D173" i="11" s="1"/>
  <c r="AI3763" i="15"/>
  <c r="C173" i="11" s="1"/>
  <c r="Q3766" i="15"/>
  <c r="R3766" i="15" s="1"/>
  <c r="T3766" i="15" s="1"/>
  <c r="AB3766" i="15" s="1"/>
  <c r="K3766" i="15"/>
  <c r="M3766" i="15" s="1"/>
  <c r="AC3766" i="15" l="1"/>
  <c r="AD3766" i="15" s="1"/>
  <c r="AI3764" i="15"/>
  <c r="C172" i="11" s="1"/>
  <c r="W3767" i="15"/>
  <c r="X3767" i="15" s="1"/>
  <c r="Z3767" i="15" s="1"/>
  <c r="AA3766" i="15"/>
  <c r="Q3767" i="15"/>
  <c r="R3767" i="15" s="1"/>
  <c r="T3767" i="15" s="1"/>
  <c r="AB3767" i="15" s="1"/>
  <c r="B3769" i="15"/>
  <c r="V3768" i="15"/>
  <c r="U3768" i="15"/>
  <c r="Y3768" i="15"/>
  <c r="J3768" i="15"/>
  <c r="E3768" i="15"/>
  <c r="F3768" i="15" s="1"/>
  <c r="G3768" i="15" s="1"/>
  <c r="C3768" i="15" s="1"/>
  <c r="D3768" i="15" s="1"/>
  <c r="H3768" i="15" s="1"/>
  <c r="AF3768" i="15" s="1"/>
  <c r="E168" i="11"/>
  <c r="I3768" i="15"/>
  <c r="N3768" i="15"/>
  <c r="O3768" i="15" s="1"/>
  <c r="P3768" i="15" s="1"/>
  <c r="L3768" i="15"/>
  <c r="S3768" i="15"/>
  <c r="AG3765" i="15"/>
  <c r="AH3765" i="15" s="1"/>
  <c r="K3767" i="15"/>
  <c r="M3767" i="15" s="1"/>
  <c r="K3768" i="15" l="1"/>
  <c r="M3768" i="15" s="1"/>
  <c r="AG3766" i="15"/>
  <c r="AA3767" i="15"/>
  <c r="AE3766" i="15"/>
  <c r="AH3766" i="15" s="1"/>
  <c r="AJ3766" i="15" s="1"/>
  <c r="D170" i="11" s="1"/>
  <c r="AC3767" i="15"/>
  <c r="AD3767" i="15" s="1"/>
  <c r="AJ3765" i="15"/>
  <c r="D171" i="11" s="1"/>
  <c r="AI3765" i="15"/>
  <c r="C171" i="11" s="1"/>
  <c r="W3768" i="15"/>
  <c r="X3768" i="15" s="1"/>
  <c r="B3770" i="15"/>
  <c r="V3769" i="15"/>
  <c r="U3769" i="15"/>
  <c r="Y3769" i="15"/>
  <c r="J3769" i="15"/>
  <c r="E3769" i="15"/>
  <c r="F3769" i="15" s="1"/>
  <c r="G3769" i="15" s="1"/>
  <c r="C3769" i="15" s="1"/>
  <c r="D3769" i="15" s="1"/>
  <c r="H3769" i="15" s="1"/>
  <c r="AF3769" i="15" s="1"/>
  <c r="E167" i="11"/>
  <c r="I3769" i="15"/>
  <c r="N3769" i="15"/>
  <c r="O3769" i="15" s="1"/>
  <c r="P3769" i="15" s="1"/>
  <c r="L3769" i="15"/>
  <c r="S3769" i="15"/>
  <c r="Q3768" i="15"/>
  <c r="R3768" i="15" s="1"/>
  <c r="T3768" i="15" s="1"/>
  <c r="AB3768" i="15" s="1"/>
  <c r="AC3768" i="15" l="1"/>
  <c r="AD3768" i="15" s="1"/>
  <c r="W3769" i="15"/>
  <c r="X3769" i="15" s="1"/>
  <c r="AA3769" i="15" s="1"/>
  <c r="AI3766" i="15"/>
  <c r="C170" i="11" s="1"/>
  <c r="AG3767" i="15"/>
  <c r="AE3767" i="15"/>
  <c r="B3771" i="15"/>
  <c r="V3770" i="15"/>
  <c r="U3770" i="15"/>
  <c r="Y3770" i="15"/>
  <c r="J3770" i="15"/>
  <c r="E3770" i="15"/>
  <c r="F3770" i="15" s="1"/>
  <c r="G3770" i="15" s="1"/>
  <c r="C3770" i="15" s="1"/>
  <c r="D3770" i="15" s="1"/>
  <c r="H3770" i="15" s="1"/>
  <c r="AF3770" i="15" s="1"/>
  <c r="E166" i="11"/>
  <c r="I3770" i="15"/>
  <c r="N3770" i="15"/>
  <c r="O3770" i="15" s="1"/>
  <c r="P3770" i="15" s="1"/>
  <c r="L3770" i="15"/>
  <c r="S3770" i="15"/>
  <c r="AA3768" i="15"/>
  <c r="Z3768" i="15"/>
  <c r="Q3769" i="15"/>
  <c r="R3769" i="15" s="1"/>
  <c r="T3769" i="15" s="1"/>
  <c r="AB3769" i="15" s="1"/>
  <c r="K3769" i="15"/>
  <c r="M3769" i="15" s="1"/>
  <c r="AH3767" i="15" l="1"/>
  <c r="AJ3767" i="15" s="1"/>
  <c r="D169" i="11" s="1"/>
  <c r="AG3768" i="15"/>
  <c r="AC3769" i="15"/>
  <c r="AD3769" i="15" s="1"/>
  <c r="AG3769" i="15" s="1"/>
  <c r="W3770" i="15"/>
  <c r="X3770" i="15" s="1"/>
  <c r="Z3770" i="15" s="1"/>
  <c r="Z3769" i="15"/>
  <c r="B3772" i="15"/>
  <c r="V3771" i="15"/>
  <c r="U3771" i="15"/>
  <c r="Y3771" i="15"/>
  <c r="J3771" i="15"/>
  <c r="E3771" i="15"/>
  <c r="F3771" i="15" s="1"/>
  <c r="G3771" i="15" s="1"/>
  <c r="C3771" i="15" s="1"/>
  <c r="D3771" i="15" s="1"/>
  <c r="H3771" i="15" s="1"/>
  <c r="AF3771" i="15" s="1"/>
  <c r="E165" i="11"/>
  <c r="I3771" i="15"/>
  <c r="N3771" i="15"/>
  <c r="O3771" i="15" s="1"/>
  <c r="P3771" i="15" s="1"/>
  <c r="L3771" i="15"/>
  <c r="S3771" i="15"/>
  <c r="Q3770" i="15"/>
  <c r="R3770" i="15" s="1"/>
  <c r="T3770" i="15" s="1"/>
  <c r="AB3770" i="15" s="1"/>
  <c r="K3770" i="15"/>
  <c r="M3770" i="15" s="1"/>
  <c r="AE3768" i="15"/>
  <c r="AH3768" i="15" s="1"/>
  <c r="AI3767" i="15" l="1"/>
  <c r="C169" i="11" s="1"/>
  <c r="AC3770" i="15"/>
  <c r="AD3770" i="15" s="1"/>
  <c r="AE3769" i="15"/>
  <c r="AH3769" i="15" s="1"/>
  <c r="AI3769" i="15" s="1"/>
  <c r="C167" i="11" s="1"/>
  <c r="W3771" i="15"/>
  <c r="X3771" i="15" s="1"/>
  <c r="Z3771" i="15" s="1"/>
  <c r="AA3770" i="15"/>
  <c r="Q3771" i="15"/>
  <c r="R3771" i="15" s="1"/>
  <c r="K3771" i="15"/>
  <c r="M3771" i="15" s="1"/>
  <c r="T3771" i="15"/>
  <c r="AB3771" i="15" s="1"/>
  <c r="B3773" i="15"/>
  <c r="V3772" i="15"/>
  <c r="U3772" i="15"/>
  <c r="Y3772" i="15"/>
  <c r="J3772" i="15"/>
  <c r="E3772" i="15"/>
  <c r="F3772" i="15" s="1"/>
  <c r="G3772" i="15" s="1"/>
  <c r="C3772" i="15" s="1"/>
  <c r="D3772" i="15" s="1"/>
  <c r="H3772" i="15" s="1"/>
  <c r="AF3772" i="15" s="1"/>
  <c r="E164" i="11"/>
  <c r="I3772" i="15"/>
  <c r="N3772" i="15"/>
  <c r="O3772" i="15" s="1"/>
  <c r="P3772" i="15" s="1"/>
  <c r="L3772" i="15"/>
  <c r="S3772" i="15"/>
  <c r="AI3768" i="15"/>
  <c r="C168" i="11" s="1"/>
  <c r="AJ3768" i="15"/>
  <c r="D168" i="11" s="1"/>
  <c r="AG3770" i="15" l="1"/>
  <c r="AJ3769" i="15"/>
  <c r="D167" i="11" s="1"/>
  <c r="AA3771" i="15"/>
  <c r="AE3770" i="15"/>
  <c r="AH3770" i="15" s="1"/>
  <c r="AI3770" i="15" s="1"/>
  <c r="C166" i="11" s="1"/>
  <c r="W3772" i="15"/>
  <c r="X3772" i="15" s="1"/>
  <c r="B3774" i="15"/>
  <c r="V3773" i="15"/>
  <c r="U3773" i="15"/>
  <c r="Y3773" i="15"/>
  <c r="J3773" i="15"/>
  <c r="E3773" i="15"/>
  <c r="F3773" i="15" s="1"/>
  <c r="G3773" i="15" s="1"/>
  <c r="C3773" i="15" s="1"/>
  <c r="D3773" i="15" s="1"/>
  <c r="H3773" i="15" s="1"/>
  <c r="AF3773" i="15" s="1"/>
  <c r="E163" i="11"/>
  <c r="I3773" i="15"/>
  <c r="N3773" i="15"/>
  <c r="O3773" i="15" s="1"/>
  <c r="P3773" i="15" s="1"/>
  <c r="L3773" i="15"/>
  <c r="S3773" i="15"/>
  <c r="AC3771" i="15"/>
  <c r="AD3771" i="15" s="1"/>
  <c r="Q3772" i="15"/>
  <c r="R3772" i="15" s="1"/>
  <c r="T3772" i="15" s="1"/>
  <c r="AB3772" i="15" s="1"/>
  <c r="AC3772" i="15" s="1"/>
  <c r="AD3772" i="15" s="1"/>
  <c r="K3772" i="15"/>
  <c r="M3772" i="15" s="1"/>
  <c r="AJ3770" i="15" l="1"/>
  <c r="D166" i="11" s="1"/>
  <c r="W3773" i="15"/>
  <c r="X3773" i="15" s="1"/>
  <c r="AA3773" i="15" s="1"/>
  <c r="K3773" i="15"/>
  <c r="M3773" i="15" s="1"/>
  <c r="B3775" i="15"/>
  <c r="V3774" i="15"/>
  <c r="U3774" i="15"/>
  <c r="Y3774" i="15"/>
  <c r="J3774" i="15"/>
  <c r="E3774" i="15"/>
  <c r="F3774" i="15" s="1"/>
  <c r="G3774" i="15" s="1"/>
  <c r="C3774" i="15" s="1"/>
  <c r="D3774" i="15" s="1"/>
  <c r="H3774" i="15" s="1"/>
  <c r="AF3774" i="15" s="1"/>
  <c r="E162" i="11"/>
  <c r="I3774" i="15"/>
  <c r="N3774" i="15"/>
  <c r="O3774" i="15" s="1"/>
  <c r="P3774" i="15" s="1"/>
  <c r="L3774" i="15"/>
  <c r="S3774" i="15"/>
  <c r="AG3771" i="15"/>
  <c r="AE3771" i="15"/>
  <c r="Q3773" i="15"/>
  <c r="R3773" i="15" s="1"/>
  <c r="T3773" i="15" s="1"/>
  <c r="AB3773" i="15" s="1"/>
  <c r="Z3772" i="15"/>
  <c r="AA3772" i="15"/>
  <c r="AG3772" i="15" s="1"/>
  <c r="AC3773" i="15" l="1"/>
  <c r="AD3773" i="15" s="1"/>
  <c r="AG3773" i="15" s="1"/>
  <c r="AH3771" i="15"/>
  <c r="AJ3771" i="15" s="1"/>
  <c r="D165" i="11" s="1"/>
  <c r="Z3773" i="15"/>
  <c r="W3774" i="15"/>
  <c r="X3774" i="15" s="1"/>
  <c r="B3776" i="15"/>
  <c r="V3775" i="15"/>
  <c r="U3775" i="15"/>
  <c r="Y3775" i="15"/>
  <c r="J3775" i="15"/>
  <c r="E3775" i="15"/>
  <c r="F3775" i="15" s="1"/>
  <c r="G3775" i="15" s="1"/>
  <c r="C3775" i="15" s="1"/>
  <c r="D3775" i="15" s="1"/>
  <c r="H3775" i="15" s="1"/>
  <c r="AF3775" i="15" s="1"/>
  <c r="E161" i="11"/>
  <c r="I3775" i="15"/>
  <c r="N3775" i="15"/>
  <c r="O3775" i="15" s="1"/>
  <c r="P3775" i="15" s="1"/>
  <c r="L3775" i="15"/>
  <c r="S3775" i="15"/>
  <c r="Q3774" i="15"/>
  <c r="R3774" i="15" s="1"/>
  <c r="T3774" i="15" s="1"/>
  <c r="AB3774" i="15" s="1"/>
  <c r="K3774" i="15"/>
  <c r="M3774" i="15" s="1"/>
  <c r="AE3772" i="15"/>
  <c r="AH3772" i="15" s="1"/>
  <c r="AC3774" i="15" l="1"/>
  <c r="AD3774" i="15" s="1"/>
  <c r="AE3773" i="15"/>
  <c r="AH3773" i="15" s="1"/>
  <c r="AJ3773" i="15" s="1"/>
  <c r="D163" i="11" s="1"/>
  <c r="AI3771" i="15"/>
  <c r="C165" i="11" s="1"/>
  <c r="W3775" i="15"/>
  <c r="X3775" i="15" s="1"/>
  <c r="Z3775" i="15" s="1"/>
  <c r="AJ3772" i="15"/>
  <c r="D164" i="11" s="1"/>
  <c r="AI3772" i="15"/>
  <c r="C164" i="11" s="1"/>
  <c r="K3775" i="15"/>
  <c r="M3775" i="15" s="1"/>
  <c r="B3777" i="15"/>
  <c r="V3776" i="15"/>
  <c r="U3776" i="15"/>
  <c r="Y3776" i="15"/>
  <c r="J3776" i="15"/>
  <c r="E3776" i="15"/>
  <c r="F3776" i="15" s="1"/>
  <c r="G3776" i="15" s="1"/>
  <c r="C3776" i="15" s="1"/>
  <c r="D3776" i="15" s="1"/>
  <c r="H3776" i="15" s="1"/>
  <c r="AF3776" i="15" s="1"/>
  <c r="E160" i="11"/>
  <c r="I3776" i="15"/>
  <c r="N3776" i="15"/>
  <c r="O3776" i="15" s="1"/>
  <c r="P3776" i="15" s="1"/>
  <c r="L3776" i="15"/>
  <c r="S3776" i="15"/>
  <c r="Z3774" i="15"/>
  <c r="AA3774" i="15"/>
  <c r="Q3775" i="15"/>
  <c r="R3775" i="15" s="1"/>
  <c r="T3775" i="15" s="1"/>
  <c r="AB3775" i="15" s="1"/>
  <c r="AI3773" i="15" l="1"/>
  <c r="C163" i="11" s="1"/>
  <c r="AC3775" i="15"/>
  <c r="AD3775" i="15" s="1"/>
  <c r="AE3774" i="15"/>
  <c r="AA3775" i="15"/>
  <c r="W3776" i="15"/>
  <c r="X3776" i="15" s="1"/>
  <c r="AA3776" i="15" s="1"/>
  <c r="B3778" i="15"/>
  <c r="V3777" i="15"/>
  <c r="U3777" i="15"/>
  <c r="Y3777" i="15"/>
  <c r="J3777" i="15"/>
  <c r="E3777" i="15"/>
  <c r="F3777" i="15" s="1"/>
  <c r="G3777" i="15" s="1"/>
  <c r="C3777" i="15" s="1"/>
  <c r="D3777" i="15" s="1"/>
  <c r="H3777" i="15" s="1"/>
  <c r="AF3777" i="15" s="1"/>
  <c r="E159" i="11"/>
  <c r="I3777" i="15"/>
  <c r="N3777" i="15"/>
  <c r="O3777" i="15" s="1"/>
  <c r="P3777" i="15" s="1"/>
  <c r="L3777" i="15"/>
  <c r="S3777" i="15"/>
  <c r="Q3776" i="15"/>
  <c r="R3776" i="15" s="1"/>
  <c r="T3776" i="15" s="1"/>
  <c r="AB3776" i="15" s="1"/>
  <c r="K3776" i="15"/>
  <c r="M3776" i="15" s="1"/>
  <c r="AG3774" i="15"/>
  <c r="AH3774" i="15" s="1"/>
  <c r="AG3775" i="15" l="1"/>
  <c r="AC3776" i="15"/>
  <c r="AD3776" i="15" s="1"/>
  <c r="AG3776" i="15" s="1"/>
  <c r="AE3775" i="15"/>
  <c r="AH3775" i="15" s="1"/>
  <c r="AI3775" i="15" s="1"/>
  <c r="C161" i="11" s="1"/>
  <c r="W3777" i="15"/>
  <c r="X3777" i="15" s="1"/>
  <c r="AA3777" i="15" s="1"/>
  <c r="Z3776" i="15"/>
  <c r="AI3774" i="15"/>
  <c r="C162" i="11" s="1"/>
  <c r="AJ3774" i="15"/>
  <c r="D162" i="11" s="1"/>
  <c r="B3779" i="15"/>
  <c r="V3778" i="15"/>
  <c r="U3778" i="15"/>
  <c r="Y3778" i="15"/>
  <c r="J3778" i="15"/>
  <c r="E3778" i="15"/>
  <c r="F3778" i="15" s="1"/>
  <c r="G3778" i="15" s="1"/>
  <c r="C3778" i="15" s="1"/>
  <c r="D3778" i="15" s="1"/>
  <c r="H3778" i="15" s="1"/>
  <c r="AF3778" i="15" s="1"/>
  <c r="E158" i="11"/>
  <c r="I3778" i="15"/>
  <c r="N3778" i="15"/>
  <c r="O3778" i="15" s="1"/>
  <c r="P3778" i="15" s="1"/>
  <c r="L3778" i="15"/>
  <c r="S3778" i="15"/>
  <c r="Q3777" i="15"/>
  <c r="R3777" i="15" s="1"/>
  <c r="T3777" i="15" s="1"/>
  <c r="AB3777" i="15" s="1"/>
  <c r="K3777" i="15"/>
  <c r="M3777" i="15" s="1"/>
  <c r="AE3776" i="15" l="1"/>
  <c r="AH3776" i="15" s="1"/>
  <c r="AJ3776" i="15" s="1"/>
  <c r="D160" i="11" s="1"/>
  <c r="AC3777" i="15"/>
  <c r="AD3777" i="15" s="1"/>
  <c r="AG3777" i="15" s="1"/>
  <c r="AJ3775" i="15"/>
  <c r="D161" i="11" s="1"/>
  <c r="Z3777" i="15"/>
  <c r="W3778" i="15"/>
  <c r="X3778" i="15" s="1"/>
  <c r="Z3778" i="15" s="1"/>
  <c r="B3780" i="15"/>
  <c r="V3779" i="15"/>
  <c r="U3779" i="15"/>
  <c r="Y3779" i="15"/>
  <c r="J3779" i="15"/>
  <c r="E3779" i="15"/>
  <c r="F3779" i="15" s="1"/>
  <c r="G3779" i="15" s="1"/>
  <c r="C3779" i="15" s="1"/>
  <c r="D3779" i="15" s="1"/>
  <c r="H3779" i="15" s="1"/>
  <c r="AF3779" i="15" s="1"/>
  <c r="E157" i="11"/>
  <c r="I3779" i="15"/>
  <c r="N3779" i="15"/>
  <c r="O3779" i="15" s="1"/>
  <c r="P3779" i="15" s="1"/>
  <c r="L3779" i="15"/>
  <c r="S3779" i="15"/>
  <c r="Q3778" i="15"/>
  <c r="R3778" i="15" s="1"/>
  <c r="T3778" i="15" s="1"/>
  <c r="AB3778" i="15" s="1"/>
  <c r="K3778" i="15"/>
  <c r="M3778" i="15" s="1"/>
  <c r="AE3777" i="15" l="1"/>
  <c r="AH3777" i="15" s="1"/>
  <c r="AI3777" i="15" s="1"/>
  <c r="C159" i="11" s="1"/>
  <c r="AC3778" i="15"/>
  <c r="AD3778" i="15" s="1"/>
  <c r="AA3778" i="15"/>
  <c r="W3779" i="15"/>
  <c r="X3779" i="15" s="1"/>
  <c r="AA3779" i="15" s="1"/>
  <c r="AI3776" i="15"/>
  <c r="C160" i="11" s="1"/>
  <c r="Q3779" i="15"/>
  <c r="R3779" i="15" s="1"/>
  <c r="T3779" i="15" s="1"/>
  <c r="AB3779" i="15" s="1"/>
  <c r="K3779" i="15"/>
  <c r="M3779" i="15" s="1"/>
  <c r="B3781" i="15"/>
  <c r="V3780" i="15"/>
  <c r="U3780" i="15"/>
  <c r="Y3780" i="15"/>
  <c r="J3780" i="15"/>
  <c r="E3780" i="15"/>
  <c r="F3780" i="15" s="1"/>
  <c r="G3780" i="15" s="1"/>
  <c r="C3780" i="15" s="1"/>
  <c r="D3780" i="15" s="1"/>
  <c r="H3780" i="15" s="1"/>
  <c r="AF3780" i="15" s="1"/>
  <c r="E156" i="11"/>
  <c r="I3780" i="15"/>
  <c r="N3780" i="15"/>
  <c r="O3780" i="15" s="1"/>
  <c r="P3780" i="15" s="1"/>
  <c r="L3780" i="15"/>
  <c r="S3780" i="15"/>
  <c r="AE3778" i="15" l="1"/>
  <c r="AJ3777" i="15"/>
  <c r="D159" i="11" s="1"/>
  <c r="AG3778" i="15"/>
  <c r="AH3778" i="15" s="1"/>
  <c r="AI3778" i="15" s="1"/>
  <c r="C158" i="11" s="1"/>
  <c r="Z3779" i="15"/>
  <c r="W3780" i="15"/>
  <c r="X3780" i="15" s="1"/>
  <c r="B3782" i="15"/>
  <c r="V3781" i="15"/>
  <c r="U3781" i="15"/>
  <c r="Y3781" i="15"/>
  <c r="J3781" i="15"/>
  <c r="E3781" i="15"/>
  <c r="F3781" i="15" s="1"/>
  <c r="G3781" i="15" s="1"/>
  <c r="C3781" i="15" s="1"/>
  <c r="D3781" i="15" s="1"/>
  <c r="H3781" i="15" s="1"/>
  <c r="AF3781" i="15" s="1"/>
  <c r="E155" i="11"/>
  <c r="I3781" i="15"/>
  <c r="N3781" i="15"/>
  <c r="O3781" i="15" s="1"/>
  <c r="P3781" i="15" s="1"/>
  <c r="L3781" i="15"/>
  <c r="S3781" i="15"/>
  <c r="AC3779" i="15"/>
  <c r="AD3779" i="15" s="1"/>
  <c r="Q3780" i="15"/>
  <c r="R3780" i="15" s="1"/>
  <c r="T3780" i="15" s="1"/>
  <c r="AB3780" i="15" s="1"/>
  <c r="K3780" i="15"/>
  <c r="M3780" i="15" s="1"/>
  <c r="AC3780" i="15" l="1"/>
  <c r="AD3780" i="15" s="1"/>
  <c r="W3781" i="15"/>
  <c r="X3781" i="15" s="1"/>
  <c r="AA3781" i="15" s="1"/>
  <c r="AJ3778" i="15"/>
  <c r="D158" i="11" s="1"/>
  <c r="K3781" i="15"/>
  <c r="M3781" i="15" s="1"/>
  <c r="B3783" i="15"/>
  <c r="V3782" i="15"/>
  <c r="U3782" i="15"/>
  <c r="Y3782" i="15"/>
  <c r="J3782" i="15"/>
  <c r="E3782" i="15"/>
  <c r="F3782" i="15" s="1"/>
  <c r="G3782" i="15" s="1"/>
  <c r="C3782" i="15" s="1"/>
  <c r="D3782" i="15" s="1"/>
  <c r="H3782" i="15" s="1"/>
  <c r="AF3782" i="15" s="1"/>
  <c r="E154" i="11"/>
  <c r="I3782" i="15"/>
  <c r="N3782" i="15"/>
  <c r="O3782" i="15" s="1"/>
  <c r="P3782" i="15" s="1"/>
  <c r="L3782" i="15"/>
  <c r="S3782" i="15"/>
  <c r="AE3779" i="15"/>
  <c r="AG3779" i="15"/>
  <c r="Q3781" i="15"/>
  <c r="R3781" i="15" s="1"/>
  <c r="T3781" i="15" s="1"/>
  <c r="AB3781" i="15" s="1"/>
  <c r="AA3780" i="15"/>
  <c r="Z3780" i="15"/>
  <c r="AG3780" i="15" l="1"/>
  <c r="AC3781" i="15"/>
  <c r="AD3781" i="15" s="1"/>
  <c r="AE3781" i="15" s="1"/>
  <c r="Z3781" i="15"/>
  <c r="W3782" i="15"/>
  <c r="X3782" i="15" s="1"/>
  <c r="B3784" i="15"/>
  <c r="V3783" i="15"/>
  <c r="U3783" i="15"/>
  <c r="Y3783" i="15"/>
  <c r="J3783" i="15"/>
  <c r="E3783" i="15"/>
  <c r="F3783" i="15" s="1"/>
  <c r="G3783" i="15" s="1"/>
  <c r="C3783" i="15" s="1"/>
  <c r="D3783" i="15" s="1"/>
  <c r="H3783" i="15" s="1"/>
  <c r="AF3783" i="15" s="1"/>
  <c r="E153" i="11"/>
  <c r="I3783" i="15"/>
  <c r="N3783" i="15"/>
  <c r="O3783" i="15" s="1"/>
  <c r="P3783" i="15" s="1"/>
  <c r="L3783" i="15"/>
  <c r="S3783" i="15"/>
  <c r="Q3782" i="15"/>
  <c r="R3782" i="15" s="1"/>
  <c r="T3782" i="15" s="1"/>
  <c r="AB3782" i="15" s="1"/>
  <c r="K3782" i="15"/>
  <c r="M3782" i="15" s="1"/>
  <c r="AE3780" i="15"/>
  <c r="AH3780" i="15" s="1"/>
  <c r="AH3779" i="15"/>
  <c r="AC3782" i="15" l="1"/>
  <c r="AD3782" i="15" s="1"/>
  <c r="AG3781" i="15"/>
  <c r="AH3781" i="15" s="1"/>
  <c r="AJ3781" i="15" s="1"/>
  <c r="D155" i="11" s="1"/>
  <c r="W3783" i="15"/>
  <c r="X3783" i="15" s="1"/>
  <c r="Z3783" i="15" s="1"/>
  <c r="Q3783" i="15"/>
  <c r="K3783" i="15"/>
  <c r="M3783" i="15" s="1"/>
  <c r="AJ3779" i="15"/>
  <c r="D157" i="11" s="1"/>
  <c r="AI3779" i="15"/>
  <c r="C157" i="11" s="1"/>
  <c r="B3785" i="15"/>
  <c r="V3784" i="15"/>
  <c r="U3784" i="15"/>
  <c r="Y3784" i="15"/>
  <c r="J3784" i="15"/>
  <c r="E3784" i="15"/>
  <c r="F3784" i="15" s="1"/>
  <c r="G3784" i="15" s="1"/>
  <c r="C3784" i="15" s="1"/>
  <c r="D3784" i="15" s="1"/>
  <c r="H3784" i="15" s="1"/>
  <c r="AF3784" i="15" s="1"/>
  <c r="E152" i="11"/>
  <c r="I3784" i="15"/>
  <c r="N3784" i="15"/>
  <c r="O3784" i="15" s="1"/>
  <c r="P3784" i="15" s="1"/>
  <c r="L3784" i="15"/>
  <c r="S3784" i="15"/>
  <c r="AJ3780" i="15"/>
  <c r="D156" i="11" s="1"/>
  <c r="AI3780" i="15"/>
  <c r="C156" i="11" s="1"/>
  <c r="Z3782" i="15"/>
  <c r="AA3782" i="15"/>
  <c r="R3783" i="15"/>
  <c r="T3783" i="15" s="1"/>
  <c r="AB3783" i="15" s="1"/>
  <c r="AE3782" i="15" l="1"/>
  <c r="AC3783" i="15"/>
  <c r="AD3783" i="15" s="1"/>
  <c r="AA3783" i="15"/>
  <c r="W3784" i="15"/>
  <c r="X3784" i="15" s="1"/>
  <c r="AA3784" i="15" s="1"/>
  <c r="AI3781" i="15"/>
  <c r="C155" i="11" s="1"/>
  <c r="B3786" i="15"/>
  <c r="V3785" i="15"/>
  <c r="U3785" i="15"/>
  <c r="Y3785" i="15"/>
  <c r="J3785" i="15"/>
  <c r="E3785" i="15"/>
  <c r="F3785" i="15" s="1"/>
  <c r="G3785" i="15" s="1"/>
  <c r="C3785" i="15" s="1"/>
  <c r="D3785" i="15" s="1"/>
  <c r="H3785" i="15" s="1"/>
  <c r="AF3785" i="15" s="1"/>
  <c r="E151" i="11"/>
  <c r="I3785" i="15"/>
  <c r="N3785" i="15"/>
  <c r="O3785" i="15" s="1"/>
  <c r="P3785" i="15" s="1"/>
  <c r="L3785" i="15"/>
  <c r="S3785" i="15"/>
  <c r="Q3784" i="15"/>
  <c r="R3784" i="15" s="1"/>
  <c r="T3784" i="15" s="1"/>
  <c r="AB3784" i="15" s="1"/>
  <c r="K3784" i="15"/>
  <c r="M3784" i="15" s="1"/>
  <c r="AG3782" i="15"/>
  <c r="AH3782" i="15" s="1"/>
  <c r="AC3784" i="15" l="1"/>
  <c r="AD3784" i="15" s="1"/>
  <c r="AG3784" i="15" s="1"/>
  <c r="AE3783" i="15"/>
  <c r="AG3783" i="15"/>
  <c r="AH3783" i="15" s="1"/>
  <c r="AJ3783" i="15" s="1"/>
  <c r="D153" i="11" s="1"/>
  <c r="Z3784" i="15"/>
  <c r="W3785" i="15"/>
  <c r="X3785" i="15" s="1"/>
  <c r="AA3785" i="15" s="1"/>
  <c r="AJ3782" i="15"/>
  <c r="D154" i="11" s="1"/>
  <c r="AI3782" i="15"/>
  <c r="C154" i="11" s="1"/>
  <c r="B3787" i="15"/>
  <c r="V3786" i="15"/>
  <c r="U3786" i="15"/>
  <c r="Y3786" i="15"/>
  <c r="J3786" i="15"/>
  <c r="E3786" i="15"/>
  <c r="F3786" i="15" s="1"/>
  <c r="G3786" i="15" s="1"/>
  <c r="C3786" i="15" s="1"/>
  <c r="D3786" i="15" s="1"/>
  <c r="H3786" i="15" s="1"/>
  <c r="AF3786" i="15" s="1"/>
  <c r="E150" i="11"/>
  <c r="I3786" i="15"/>
  <c r="N3786" i="15"/>
  <c r="O3786" i="15" s="1"/>
  <c r="P3786" i="15" s="1"/>
  <c r="L3786" i="15"/>
  <c r="S3786" i="15"/>
  <c r="Q3785" i="15"/>
  <c r="R3785" i="15" s="1"/>
  <c r="T3785" i="15" s="1"/>
  <c r="AB3785" i="15" s="1"/>
  <c r="K3785" i="15"/>
  <c r="M3785" i="15" s="1"/>
  <c r="AE3784" i="15" l="1"/>
  <c r="AH3784" i="15" s="1"/>
  <c r="AI3784" i="15" s="1"/>
  <c r="C152" i="11" s="1"/>
  <c r="AC3785" i="15"/>
  <c r="AD3785" i="15" s="1"/>
  <c r="AG3785" i="15" s="1"/>
  <c r="Z3785" i="15"/>
  <c r="AI3783" i="15"/>
  <c r="C153" i="11" s="1"/>
  <c r="W3786" i="15"/>
  <c r="X3786" i="15" s="1"/>
  <c r="B3788" i="15"/>
  <c r="V3787" i="15"/>
  <c r="U3787" i="15"/>
  <c r="Y3787" i="15"/>
  <c r="J3787" i="15"/>
  <c r="E3787" i="15"/>
  <c r="F3787" i="15" s="1"/>
  <c r="G3787" i="15" s="1"/>
  <c r="C3787" i="15" s="1"/>
  <c r="D3787" i="15" s="1"/>
  <c r="H3787" i="15" s="1"/>
  <c r="AF3787" i="15" s="1"/>
  <c r="E149" i="11"/>
  <c r="I3787" i="15"/>
  <c r="N3787" i="15"/>
  <c r="O3787" i="15" s="1"/>
  <c r="P3787" i="15" s="1"/>
  <c r="L3787" i="15"/>
  <c r="S3787" i="15"/>
  <c r="Q3786" i="15"/>
  <c r="R3786" i="15" s="1"/>
  <c r="T3786" i="15" s="1"/>
  <c r="AB3786" i="15" s="1"/>
  <c r="K3786" i="15"/>
  <c r="M3786" i="15" s="1"/>
  <c r="AE3785" i="15" l="1"/>
  <c r="AH3785" i="15" s="1"/>
  <c r="AJ3785" i="15" s="1"/>
  <c r="D151" i="11" s="1"/>
  <c r="AC3786" i="15"/>
  <c r="AD3786" i="15" s="1"/>
  <c r="W3787" i="15"/>
  <c r="X3787" i="15" s="1"/>
  <c r="AA3787" i="15" s="1"/>
  <c r="AJ3784" i="15"/>
  <c r="D152" i="11" s="1"/>
  <c r="K3787" i="15"/>
  <c r="M3787" i="15" s="1"/>
  <c r="Q3787" i="15"/>
  <c r="R3787" i="15" s="1"/>
  <c r="T3787" i="15" s="1"/>
  <c r="AB3787" i="15" s="1"/>
  <c r="B3789" i="15"/>
  <c r="V3788" i="15"/>
  <c r="U3788" i="15"/>
  <c r="Y3788" i="15"/>
  <c r="J3788" i="15"/>
  <c r="E3788" i="15"/>
  <c r="F3788" i="15" s="1"/>
  <c r="G3788" i="15" s="1"/>
  <c r="C3788" i="15" s="1"/>
  <c r="D3788" i="15" s="1"/>
  <c r="H3788" i="15" s="1"/>
  <c r="AF3788" i="15" s="1"/>
  <c r="E148" i="11"/>
  <c r="I3788" i="15"/>
  <c r="N3788" i="15"/>
  <c r="O3788" i="15" s="1"/>
  <c r="P3788" i="15" s="1"/>
  <c r="L3788" i="15"/>
  <c r="S3788" i="15"/>
  <c r="AA3786" i="15"/>
  <c r="Z3786" i="15"/>
  <c r="AC3787" i="15" l="1"/>
  <c r="AD3787" i="15" s="1"/>
  <c r="AG3787" i="15" s="1"/>
  <c r="AI3785" i="15"/>
  <c r="C151" i="11" s="1"/>
  <c r="AE3786" i="15"/>
  <c r="Z3787" i="15"/>
  <c r="W3788" i="15"/>
  <c r="X3788" i="15" s="1"/>
  <c r="Z3788" i="15" s="1"/>
  <c r="B3790" i="15"/>
  <c r="V3789" i="15"/>
  <c r="U3789" i="15"/>
  <c r="Y3789" i="15"/>
  <c r="J3789" i="15"/>
  <c r="E3789" i="15"/>
  <c r="F3789" i="15" s="1"/>
  <c r="G3789" i="15" s="1"/>
  <c r="C3789" i="15" s="1"/>
  <c r="D3789" i="15" s="1"/>
  <c r="H3789" i="15" s="1"/>
  <c r="AF3789" i="15" s="1"/>
  <c r="E147" i="11"/>
  <c r="I3789" i="15"/>
  <c r="N3789" i="15"/>
  <c r="O3789" i="15" s="1"/>
  <c r="P3789" i="15" s="1"/>
  <c r="L3789" i="15"/>
  <c r="S3789" i="15"/>
  <c r="Q3788" i="15"/>
  <c r="R3788" i="15" s="1"/>
  <c r="T3788" i="15" s="1"/>
  <c r="AB3788" i="15" s="1"/>
  <c r="K3788" i="15"/>
  <c r="M3788" i="15" s="1"/>
  <c r="AG3786" i="15"/>
  <c r="AH3786" i="15" s="1"/>
  <c r="AC3788" i="15" l="1"/>
  <c r="AD3788" i="15" s="1"/>
  <c r="AE3787" i="15"/>
  <c r="AH3787" i="15" s="1"/>
  <c r="AA3788" i="15"/>
  <c r="W3789" i="15"/>
  <c r="X3789" i="15" s="1"/>
  <c r="Z3789" i="15" s="1"/>
  <c r="AJ3786" i="15"/>
  <c r="D150" i="11" s="1"/>
  <c r="AI3786" i="15"/>
  <c r="C150" i="11" s="1"/>
  <c r="K3789" i="15"/>
  <c r="M3789" i="15" s="1"/>
  <c r="B3791" i="15"/>
  <c r="V3790" i="15"/>
  <c r="U3790" i="15"/>
  <c r="Y3790" i="15"/>
  <c r="J3790" i="15"/>
  <c r="E3790" i="15"/>
  <c r="F3790" i="15" s="1"/>
  <c r="G3790" i="15" s="1"/>
  <c r="C3790" i="15" s="1"/>
  <c r="D3790" i="15" s="1"/>
  <c r="H3790" i="15" s="1"/>
  <c r="AF3790" i="15" s="1"/>
  <c r="E146" i="11"/>
  <c r="I3790" i="15"/>
  <c r="N3790" i="15"/>
  <c r="O3790" i="15" s="1"/>
  <c r="P3790" i="15" s="1"/>
  <c r="L3790" i="15"/>
  <c r="S3790" i="15"/>
  <c r="Q3789" i="15"/>
  <c r="R3789" i="15" s="1"/>
  <c r="T3789" i="15" s="1"/>
  <c r="AB3789" i="15" s="1"/>
  <c r="AC3789" i="15" l="1"/>
  <c r="AD3789" i="15" s="1"/>
  <c r="AJ3787" i="15"/>
  <c r="D149" i="11" s="1"/>
  <c r="AI3787" i="15"/>
  <c r="C149" i="11" s="1"/>
  <c r="AG3788" i="15"/>
  <c r="AE3788" i="15"/>
  <c r="AA3789" i="15"/>
  <c r="Q3790" i="15"/>
  <c r="R3790" i="15" s="1"/>
  <c r="T3790" i="15" s="1"/>
  <c r="AB3790" i="15" s="1"/>
  <c r="B3792" i="15"/>
  <c r="V3791" i="15"/>
  <c r="U3791" i="15"/>
  <c r="Y3791" i="15"/>
  <c r="J3791" i="15"/>
  <c r="E3791" i="15"/>
  <c r="F3791" i="15" s="1"/>
  <c r="G3791" i="15" s="1"/>
  <c r="C3791" i="15" s="1"/>
  <c r="D3791" i="15" s="1"/>
  <c r="H3791" i="15" s="1"/>
  <c r="AF3791" i="15" s="1"/>
  <c r="E145" i="11"/>
  <c r="I3791" i="15"/>
  <c r="N3791" i="15"/>
  <c r="O3791" i="15" s="1"/>
  <c r="P3791" i="15" s="1"/>
  <c r="L3791" i="15"/>
  <c r="S3791" i="15"/>
  <c r="K3790" i="15"/>
  <c r="M3790" i="15" s="1"/>
  <c r="W3790" i="15"/>
  <c r="X3790" i="15" s="1"/>
  <c r="AE3789" i="15" l="1"/>
  <c r="AH3788" i="15"/>
  <c r="AI3788" i="15" s="1"/>
  <c r="C148" i="11" s="1"/>
  <c r="AG3789" i="15"/>
  <c r="AH3789" i="15" s="1"/>
  <c r="AI3789" i="15" s="1"/>
  <c r="C147" i="11" s="1"/>
  <c r="W3791" i="15"/>
  <c r="X3791" i="15" s="1"/>
  <c r="AA3791" i="15" s="1"/>
  <c r="K3791" i="15"/>
  <c r="M3791" i="15" s="1"/>
  <c r="Z3790" i="15"/>
  <c r="AA3790" i="15"/>
  <c r="B3793" i="15"/>
  <c r="V3792" i="15"/>
  <c r="U3792" i="15"/>
  <c r="Y3792" i="15"/>
  <c r="J3792" i="15"/>
  <c r="E3792" i="15"/>
  <c r="F3792" i="15" s="1"/>
  <c r="G3792" i="15" s="1"/>
  <c r="C3792" i="15" s="1"/>
  <c r="D3792" i="15" s="1"/>
  <c r="H3792" i="15" s="1"/>
  <c r="AF3792" i="15" s="1"/>
  <c r="E144" i="11"/>
  <c r="I3792" i="15"/>
  <c r="N3792" i="15"/>
  <c r="O3792" i="15" s="1"/>
  <c r="P3792" i="15" s="1"/>
  <c r="L3792" i="15"/>
  <c r="S3792" i="15"/>
  <c r="AC3790" i="15"/>
  <c r="AD3790" i="15" s="1"/>
  <c r="Q3791" i="15"/>
  <c r="R3791" i="15" s="1"/>
  <c r="T3791" i="15" s="1"/>
  <c r="AB3791" i="15" s="1"/>
  <c r="AJ3788" i="15" l="1"/>
  <c r="D148" i="11" s="1"/>
  <c r="AC3791" i="15"/>
  <c r="AD3791" i="15" s="1"/>
  <c r="AG3791" i="15" s="1"/>
  <c r="Z3791" i="15"/>
  <c r="Q3792" i="15"/>
  <c r="R3792" i="15" s="1"/>
  <c r="T3792" i="15" s="1"/>
  <c r="AB3792" i="15" s="1"/>
  <c r="AJ3789" i="15"/>
  <c r="D147" i="11" s="1"/>
  <c r="AE3790" i="15"/>
  <c r="W3792" i="15"/>
  <c r="X3792" i="15" s="1"/>
  <c r="B3794" i="15"/>
  <c r="V3793" i="15"/>
  <c r="U3793" i="15"/>
  <c r="Y3793" i="15"/>
  <c r="J3793" i="15"/>
  <c r="E3793" i="15"/>
  <c r="F3793" i="15" s="1"/>
  <c r="G3793" i="15" s="1"/>
  <c r="C3793" i="15" s="1"/>
  <c r="D3793" i="15" s="1"/>
  <c r="H3793" i="15" s="1"/>
  <c r="AF3793" i="15" s="1"/>
  <c r="E143" i="11"/>
  <c r="I3793" i="15"/>
  <c r="N3793" i="15"/>
  <c r="O3793" i="15" s="1"/>
  <c r="P3793" i="15" s="1"/>
  <c r="L3793" i="15"/>
  <c r="S3793" i="15"/>
  <c r="AG3790" i="15"/>
  <c r="AH3790" i="15" s="1"/>
  <c r="K3792" i="15"/>
  <c r="M3792" i="15" s="1"/>
  <c r="AE3791" i="15" l="1"/>
  <c r="AH3791" i="15" s="1"/>
  <c r="AI3791" i="15" s="1"/>
  <c r="C145" i="11" s="1"/>
  <c r="W3793" i="15"/>
  <c r="X3793" i="15" s="1"/>
  <c r="AA3793" i="15" s="1"/>
  <c r="AJ3790" i="15"/>
  <c r="D146" i="11" s="1"/>
  <c r="AI3790" i="15"/>
  <c r="C146" i="11" s="1"/>
  <c r="Q3793" i="15"/>
  <c r="R3793" i="15" s="1"/>
  <c r="T3793" i="15" s="1"/>
  <c r="AB3793" i="15" s="1"/>
  <c r="B3795" i="15"/>
  <c r="V3794" i="15"/>
  <c r="U3794" i="15"/>
  <c r="Y3794" i="15"/>
  <c r="J3794" i="15"/>
  <c r="E3794" i="15"/>
  <c r="F3794" i="15" s="1"/>
  <c r="G3794" i="15" s="1"/>
  <c r="C3794" i="15" s="1"/>
  <c r="D3794" i="15" s="1"/>
  <c r="H3794" i="15" s="1"/>
  <c r="AF3794" i="15" s="1"/>
  <c r="E142" i="11"/>
  <c r="I3794" i="15"/>
  <c r="N3794" i="15"/>
  <c r="O3794" i="15" s="1"/>
  <c r="P3794" i="15" s="1"/>
  <c r="L3794" i="15"/>
  <c r="S3794" i="15"/>
  <c r="AC3792" i="15"/>
  <c r="AD3792" i="15" s="1"/>
  <c r="AA3792" i="15"/>
  <c r="Z3792" i="15"/>
  <c r="K3793" i="15"/>
  <c r="M3793" i="15" s="1"/>
  <c r="AJ3791" i="15" l="1"/>
  <c r="D145" i="11" s="1"/>
  <c r="AC3793" i="15"/>
  <c r="AD3793" i="15" s="1"/>
  <c r="AG3793" i="15" s="1"/>
  <c r="Z3793" i="15"/>
  <c r="AG3792" i="15"/>
  <c r="AE3792" i="15"/>
  <c r="AH3792" i="15" s="1"/>
  <c r="AJ3792" i="15" s="1"/>
  <c r="D144" i="11" s="1"/>
  <c r="W3794" i="15"/>
  <c r="X3794" i="15" s="1"/>
  <c r="B3796" i="15"/>
  <c r="V3795" i="15"/>
  <c r="U3795" i="15"/>
  <c r="Y3795" i="15"/>
  <c r="J3795" i="15"/>
  <c r="E3795" i="15"/>
  <c r="F3795" i="15" s="1"/>
  <c r="G3795" i="15" s="1"/>
  <c r="C3795" i="15" s="1"/>
  <c r="D3795" i="15" s="1"/>
  <c r="H3795" i="15" s="1"/>
  <c r="AF3795" i="15" s="1"/>
  <c r="E141" i="11"/>
  <c r="I3795" i="15"/>
  <c r="N3795" i="15"/>
  <c r="O3795" i="15" s="1"/>
  <c r="P3795" i="15" s="1"/>
  <c r="L3795" i="15"/>
  <c r="S3795" i="15"/>
  <c r="Q3794" i="15"/>
  <c r="R3794" i="15" s="1"/>
  <c r="T3794" i="15" s="1"/>
  <c r="AB3794" i="15" s="1"/>
  <c r="K3794" i="15"/>
  <c r="M3794" i="15" s="1"/>
  <c r="AE3793" i="15" l="1"/>
  <c r="AH3793" i="15" s="1"/>
  <c r="AI3793" i="15" s="1"/>
  <c r="C143" i="11" s="1"/>
  <c r="AC3794" i="15"/>
  <c r="AD3794" i="15" s="1"/>
  <c r="AI3792" i="15"/>
  <c r="C144" i="11" s="1"/>
  <c r="W3795" i="15"/>
  <c r="X3795" i="15" s="1"/>
  <c r="B3797" i="15"/>
  <c r="V3796" i="15"/>
  <c r="U3796" i="15"/>
  <c r="Y3796" i="15"/>
  <c r="J3796" i="15"/>
  <c r="E3796" i="15"/>
  <c r="F3796" i="15" s="1"/>
  <c r="G3796" i="15" s="1"/>
  <c r="C3796" i="15" s="1"/>
  <c r="D3796" i="15" s="1"/>
  <c r="H3796" i="15" s="1"/>
  <c r="AF3796" i="15" s="1"/>
  <c r="E140" i="11"/>
  <c r="I3796" i="15"/>
  <c r="N3796" i="15"/>
  <c r="O3796" i="15" s="1"/>
  <c r="P3796" i="15" s="1"/>
  <c r="L3796" i="15"/>
  <c r="S3796" i="15"/>
  <c r="Q3795" i="15"/>
  <c r="R3795" i="15" s="1"/>
  <c r="T3795" i="15" s="1"/>
  <c r="AB3795" i="15" s="1"/>
  <c r="Z3794" i="15"/>
  <c r="AA3794" i="15"/>
  <c r="K3795" i="15"/>
  <c r="M3795" i="15" s="1"/>
  <c r="AC3795" i="15" l="1"/>
  <c r="AD3795" i="15" s="1"/>
  <c r="AJ3793" i="15"/>
  <c r="D143" i="11" s="1"/>
  <c r="AG3794" i="15"/>
  <c r="W3796" i="15"/>
  <c r="X3796" i="15" s="1"/>
  <c r="AA3796" i="15" s="1"/>
  <c r="Q3796" i="15"/>
  <c r="R3796" i="15" s="1"/>
  <c r="T3796" i="15" s="1"/>
  <c r="AB3796" i="15" s="1"/>
  <c r="K3796" i="15"/>
  <c r="M3796" i="15" s="1"/>
  <c r="B3798" i="15"/>
  <c r="V3797" i="15"/>
  <c r="U3797" i="15"/>
  <c r="Y3797" i="15"/>
  <c r="J3797" i="15"/>
  <c r="E3797" i="15"/>
  <c r="F3797" i="15" s="1"/>
  <c r="G3797" i="15" s="1"/>
  <c r="C3797" i="15" s="1"/>
  <c r="D3797" i="15" s="1"/>
  <c r="H3797" i="15" s="1"/>
  <c r="AF3797" i="15" s="1"/>
  <c r="E139" i="11"/>
  <c r="I3797" i="15"/>
  <c r="N3797" i="15"/>
  <c r="O3797" i="15" s="1"/>
  <c r="P3797" i="15" s="1"/>
  <c r="L3797" i="15"/>
  <c r="S3797" i="15"/>
  <c r="AA3795" i="15"/>
  <c r="Z3795" i="15"/>
  <c r="AE3794" i="15"/>
  <c r="AH3794" i="15" s="1"/>
  <c r="AG3795" i="15" l="1"/>
  <c r="AC3796" i="15"/>
  <c r="AD3796" i="15" s="1"/>
  <c r="AG3796" i="15" s="1"/>
  <c r="Z3796" i="15"/>
  <c r="AJ3794" i="15"/>
  <c r="D142" i="11" s="1"/>
  <c r="AI3794" i="15"/>
  <c r="C142" i="11" s="1"/>
  <c r="W3797" i="15"/>
  <c r="X3797" i="15" s="1"/>
  <c r="B3799" i="15"/>
  <c r="V3798" i="15"/>
  <c r="U3798" i="15"/>
  <c r="Y3798" i="15"/>
  <c r="J3798" i="15"/>
  <c r="E3798" i="15"/>
  <c r="F3798" i="15" s="1"/>
  <c r="G3798" i="15" s="1"/>
  <c r="C3798" i="15" s="1"/>
  <c r="D3798" i="15" s="1"/>
  <c r="H3798" i="15" s="1"/>
  <c r="AF3798" i="15" s="1"/>
  <c r="E138" i="11"/>
  <c r="I3798" i="15"/>
  <c r="N3798" i="15"/>
  <c r="O3798" i="15" s="1"/>
  <c r="P3798" i="15" s="1"/>
  <c r="L3798" i="15"/>
  <c r="S3798" i="15"/>
  <c r="K3797" i="15"/>
  <c r="M3797" i="15" s="1"/>
  <c r="AE3795" i="15"/>
  <c r="AH3795" i="15" s="1"/>
  <c r="Q3797" i="15"/>
  <c r="R3797" i="15" s="1"/>
  <c r="T3797" i="15" s="1"/>
  <c r="AB3797" i="15" s="1"/>
  <c r="AE3796" i="15" l="1"/>
  <c r="AH3796" i="15" s="1"/>
  <c r="AI3796" i="15" s="1"/>
  <c r="C140" i="11" s="1"/>
  <c r="AC3797" i="15"/>
  <c r="AD3797" i="15" s="1"/>
  <c r="W3798" i="15"/>
  <c r="X3798" i="15" s="1"/>
  <c r="AA3798" i="15" s="1"/>
  <c r="Q3798" i="15"/>
  <c r="R3798" i="15" s="1"/>
  <c r="T3798" i="15" s="1"/>
  <c r="AB3798" i="15" s="1"/>
  <c r="AJ3795" i="15"/>
  <c r="D141" i="11" s="1"/>
  <c r="AI3795" i="15"/>
  <c r="C141" i="11" s="1"/>
  <c r="K3798" i="15"/>
  <c r="M3798" i="15" s="1"/>
  <c r="B3800" i="15"/>
  <c r="V3799" i="15"/>
  <c r="U3799" i="15"/>
  <c r="Y3799" i="15"/>
  <c r="J3799" i="15"/>
  <c r="E3799" i="15"/>
  <c r="F3799" i="15" s="1"/>
  <c r="G3799" i="15" s="1"/>
  <c r="C3799" i="15" s="1"/>
  <c r="D3799" i="15" s="1"/>
  <c r="H3799" i="15" s="1"/>
  <c r="AF3799" i="15" s="1"/>
  <c r="E137" i="11"/>
  <c r="I3799" i="15"/>
  <c r="N3799" i="15"/>
  <c r="O3799" i="15" s="1"/>
  <c r="P3799" i="15" s="1"/>
  <c r="L3799" i="15"/>
  <c r="S3799" i="15"/>
  <c r="AA3797" i="15"/>
  <c r="Z3797" i="15"/>
  <c r="AG3797" i="15" l="1"/>
  <c r="Z3798" i="15"/>
  <c r="W3799" i="15"/>
  <c r="X3799" i="15" s="1"/>
  <c r="Z3799" i="15" s="1"/>
  <c r="AJ3796" i="15"/>
  <c r="D140" i="11" s="1"/>
  <c r="B3801" i="15"/>
  <c r="V3800" i="15"/>
  <c r="U3800" i="15"/>
  <c r="Y3800" i="15"/>
  <c r="J3800" i="15"/>
  <c r="E3800" i="15"/>
  <c r="F3800" i="15" s="1"/>
  <c r="G3800" i="15" s="1"/>
  <c r="C3800" i="15" s="1"/>
  <c r="D3800" i="15" s="1"/>
  <c r="H3800" i="15" s="1"/>
  <c r="AF3800" i="15" s="1"/>
  <c r="E136" i="11"/>
  <c r="I3800" i="15"/>
  <c r="N3800" i="15"/>
  <c r="O3800" i="15" s="1"/>
  <c r="P3800" i="15" s="1"/>
  <c r="L3800" i="15"/>
  <c r="S3800" i="15"/>
  <c r="AC3798" i="15"/>
  <c r="AD3798" i="15" s="1"/>
  <c r="AE3798" i="15" s="1"/>
  <c r="Q3799" i="15"/>
  <c r="R3799" i="15" s="1"/>
  <c r="T3799" i="15" s="1"/>
  <c r="AB3799" i="15" s="1"/>
  <c r="AC3799" i="15" s="1"/>
  <c r="AD3799" i="15" s="1"/>
  <c r="K3799" i="15"/>
  <c r="M3799" i="15" s="1"/>
  <c r="AE3797" i="15"/>
  <c r="AH3797" i="15" s="1"/>
  <c r="W3800" i="15" l="1"/>
  <c r="X3800" i="15" s="1"/>
  <c r="AA3800" i="15" s="1"/>
  <c r="AA3799" i="15"/>
  <c r="AE3799" i="15" s="1"/>
  <c r="K3800" i="15"/>
  <c r="M3800" i="15" s="1"/>
  <c r="AG3798" i="15"/>
  <c r="AH3798" i="15" s="1"/>
  <c r="AJ3797" i="15"/>
  <c r="D139" i="11" s="1"/>
  <c r="AI3797" i="15"/>
  <c r="C139" i="11" s="1"/>
  <c r="B3802" i="15"/>
  <c r="V3801" i="15"/>
  <c r="U3801" i="15"/>
  <c r="Y3801" i="15"/>
  <c r="J3801" i="15"/>
  <c r="E3801" i="15"/>
  <c r="F3801" i="15" s="1"/>
  <c r="G3801" i="15" s="1"/>
  <c r="C3801" i="15" s="1"/>
  <c r="D3801" i="15" s="1"/>
  <c r="H3801" i="15" s="1"/>
  <c r="AF3801" i="15" s="1"/>
  <c r="E135" i="11"/>
  <c r="I3801" i="15"/>
  <c r="N3801" i="15"/>
  <c r="O3801" i="15" s="1"/>
  <c r="P3801" i="15" s="1"/>
  <c r="L3801" i="15"/>
  <c r="S3801" i="15"/>
  <c r="Q3800" i="15"/>
  <c r="R3800" i="15" s="1"/>
  <c r="T3800" i="15" s="1"/>
  <c r="AB3800" i="15" s="1"/>
  <c r="AC3800" i="15" l="1"/>
  <c r="AD3800" i="15" s="1"/>
  <c r="AG3800" i="15" s="1"/>
  <c r="AG3799" i="15"/>
  <c r="AH3799" i="15" s="1"/>
  <c r="AJ3799" i="15" s="1"/>
  <c r="D137" i="11" s="1"/>
  <c r="Z3800" i="15"/>
  <c r="W3801" i="15"/>
  <c r="X3801" i="15" s="1"/>
  <c r="AA3801" i="15" s="1"/>
  <c r="B3803" i="15"/>
  <c r="V3802" i="15"/>
  <c r="U3802" i="15"/>
  <c r="Y3802" i="15"/>
  <c r="J3802" i="15"/>
  <c r="E3802" i="15"/>
  <c r="F3802" i="15" s="1"/>
  <c r="G3802" i="15" s="1"/>
  <c r="C3802" i="15" s="1"/>
  <c r="D3802" i="15" s="1"/>
  <c r="H3802" i="15" s="1"/>
  <c r="AF3802" i="15" s="1"/>
  <c r="E134" i="11"/>
  <c r="I3802" i="15"/>
  <c r="N3802" i="15"/>
  <c r="O3802" i="15" s="1"/>
  <c r="P3802" i="15" s="1"/>
  <c r="L3802" i="15"/>
  <c r="S3802" i="15"/>
  <c r="AJ3798" i="15"/>
  <c r="D138" i="11" s="1"/>
  <c r="AI3798" i="15"/>
  <c r="C138" i="11" s="1"/>
  <c r="Q3801" i="15"/>
  <c r="R3801" i="15" s="1"/>
  <c r="T3801" i="15" s="1"/>
  <c r="AB3801" i="15" s="1"/>
  <c r="K3801" i="15"/>
  <c r="M3801" i="15" s="1"/>
  <c r="AE3800" i="15" l="1"/>
  <c r="AH3800" i="15" s="1"/>
  <c r="AJ3800" i="15" s="1"/>
  <c r="D136" i="11" s="1"/>
  <c r="AC3801" i="15"/>
  <c r="AD3801" i="15" s="1"/>
  <c r="AG3801" i="15" s="1"/>
  <c r="Z3801" i="15"/>
  <c r="AI3799" i="15"/>
  <c r="C137" i="11" s="1"/>
  <c r="W3802" i="15"/>
  <c r="X3802" i="15" s="1"/>
  <c r="Z3802" i="15" s="1"/>
  <c r="B3804" i="15"/>
  <c r="V3803" i="15"/>
  <c r="U3803" i="15"/>
  <c r="Y3803" i="15"/>
  <c r="J3803" i="15"/>
  <c r="E3803" i="15"/>
  <c r="F3803" i="15" s="1"/>
  <c r="G3803" i="15" s="1"/>
  <c r="C3803" i="15" s="1"/>
  <c r="D3803" i="15" s="1"/>
  <c r="H3803" i="15" s="1"/>
  <c r="AF3803" i="15" s="1"/>
  <c r="E133" i="11"/>
  <c r="I3803" i="15"/>
  <c r="N3803" i="15"/>
  <c r="O3803" i="15" s="1"/>
  <c r="P3803" i="15" s="1"/>
  <c r="L3803" i="15"/>
  <c r="S3803" i="15"/>
  <c r="Q3802" i="15"/>
  <c r="R3802" i="15" s="1"/>
  <c r="T3802" i="15" s="1"/>
  <c r="AB3802" i="15" s="1"/>
  <c r="K3802" i="15"/>
  <c r="M3802" i="15" s="1"/>
  <c r="AI3800" i="15" l="1"/>
  <c r="C136" i="11" s="1"/>
  <c r="AE3801" i="15"/>
  <c r="AH3801" i="15" s="1"/>
  <c r="AJ3801" i="15" s="1"/>
  <c r="D135" i="11" s="1"/>
  <c r="AC3802" i="15"/>
  <c r="AD3802" i="15" s="1"/>
  <c r="AA3802" i="15"/>
  <c r="W3803" i="15"/>
  <c r="X3803" i="15" s="1"/>
  <c r="AA3803" i="15" s="1"/>
  <c r="K3803" i="15"/>
  <c r="M3803" i="15" s="1"/>
  <c r="B3805" i="15"/>
  <c r="V3804" i="15"/>
  <c r="U3804" i="15"/>
  <c r="Y3804" i="15"/>
  <c r="J3804" i="15"/>
  <c r="E3804" i="15"/>
  <c r="F3804" i="15" s="1"/>
  <c r="G3804" i="15" s="1"/>
  <c r="C3804" i="15" s="1"/>
  <c r="D3804" i="15" s="1"/>
  <c r="H3804" i="15" s="1"/>
  <c r="AF3804" i="15" s="1"/>
  <c r="E132" i="11"/>
  <c r="I3804" i="15"/>
  <c r="N3804" i="15"/>
  <c r="O3804" i="15" s="1"/>
  <c r="P3804" i="15" s="1"/>
  <c r="L3804" i="15"/>
  <c r="S3804" i="15"/>
  <c r="Q3803" i="15"/>
  <c r="R3803" i="15" s="1"/>
  <c r="T3803" i="15" s="1"/>
  <c r="AB3803" i="15" s="1"/>
  <c r="AI3801" i="15" l="1"/>
  <c r="C135" i="11" s="1"/>
  <c r="AC3803" i="15"/>
  <c r="AD3803" i="15" s="1"/>
  <c r="AG3803" i="15" s="1"/>
  <c r="AG3802" i="15"/>
  <c r="Z3803" i="15"/>
  <c r="W3804" i="15"/>
  <c r="X3804" i="15" s="1"/>
  <c r="Z3804" i="15" s="1"/>
  <c r="AE3802" i="15"/>
  <c r="AH3802" i="15" s="1"/>
  <c r="AI3802" i="15" s="1"/>
  <c r="C134" i="11" s="1"/>
  <c r="B3806" i="15"/>
  <c r="V3805" i="15"/>
  <c r="U3805" i="15"/>
  <c r="J3805" i="15"/>
  <c r="Y3805" i="15"/>
  <c r="E3805" i="15"/>
  <c r="F3805" i="15" s="1"/>
  <c r="G3805" i="15" s="1"/>
  <c r="C3805" i="15" s="1"/>
  <c r="D3805" i="15" s="1"/>
  <c r="H3805" i="15" s="1"/>
  <c r="AF3805" i="15" s="1"/>
  <c r="E131" i="11"/>
  <c r="I3805" i="15"/>
  <c r="N3805" i="15"/>
  <c r="O3805" i="15" s="1"/>
  <c r="P3805" i="15" s="1"/>
  <c r="L3805" i="15"/>
  <c r="S3805" i="15"/>
  <c r="Q3804" i="15"/>
  <c r="R3804" i="15" s="1"/>
  <c r="T3804" i="15" s="1"/>
  <c r="AB3804" i="15" s="1"/>
  <c r="K3804" i="15"/>
  <c r="M3804" i="15" s="1"/>
  <c r="AC3804" i="15" l="1"/>
  <c r="AD3804" i="15" s="1"/>
  <c r="AE3803" i="15"/>
  <c r="AH3803" i="15" s="1"/>
  <c r="AJ3803" i="15" s="1"/>
  <c r="D133" i="11" s="1"/>
  <c r="W3805" i="15"/>
  <c r="X3805" i="15" s="1"/>
  <c r="Z3805" i="15" s="1"/>
  <c r="AA3804" i="15"/>
  <c r="AJ3802" i="15"/>
  <c r="D134" i="11" s="1"/>
  <c r="K3805" i="15"/>
  <c r="M3805" i="15" s="1"/>
  <c r="B3807" i="15"/>
  <c r="V3806" i="15"/>
  <c r="U3806" i="15"/>
  <c r="Y3806" i="15"/>
  <c r="J3806" i="15"/>
  <c r="E3806" i="15"/>
  <c r="F3806" i="15" s="1"/>
  <c r="G3806" i="15" s="1"/>
  <c r="C3806" i="15" s="1"/>
  <c r="D3806" i="15" s="1"/>
  <c r="H3806" i="15" s="1"/>
  <c r="AF3806" i="15" s="1"/>
  <c r="E130" i="11"/>
  <c r="I3806" i="15"/>
  <c r="N3806" i="15"/>
  <c r="O3806" i="15" s="1"/>
  <c r="P3806" i="15" s="1"/>
  <c r="L3806" i="15"/>
  <c r="S3806" i="15"/>
  <c r="Q3805" i="15"/>
  <c r="R3805" i="15" s="1"/>
  <c r="T3805" i="15" s="1"/>
  <c r="AB3805" i="15" s="1"/>
  <c r="AG3804" i="15" l="1"/>
  <c r="AI3803" i="15"/>
  <c r="C133" i="11" s="1"/>
  <c r="AC3805" i="15"/>
  <c r="AD3805" i="15" s="1"/>
  <c r="W3806" i="15"/>
  <c r="X3806" i="15" s="1"/>
  <c r="AA3806" i="15" s="1"/>
  <c r="AA3805" i="15"/>
  <c r="AE3804" i="15"/>
  <c r="AH3804" i="15" s="1"/>
  <c r="B3808" i="15"/>
  <c r="V3807" i="15"/>
  <c r="U3807" i="15"/>
  <c r="Y3807" i="15"/>
  <c r="J3807" i="15"/>
  <c r="E3807" i="15"/>
  <c r="F3807" i="15" s="1"/>
  <c r="G3807" i="15" s="1"/>
  <c r="C3807" i="15" s="1"/>
  <c r="D3807" i="15" s="1"/>
  <c r="H3807" i="15" s="1"/>
  <c r="AF3807" i="15" s="1"/>
  <c r="E129" i="11"/>
  <c r="I3807" i="15"/>
  <c r="N3807" i="15"/>
  <c r="O3807" i="15" s="1"/>
  <c r="P3807" i="15" s="1"/>
  <c r="L3807" i="15"/>
  <c r="S3807" i="15"/>
  <c r="Q3806" i="15"/>
  <c r="R3806" i="15" s="1"/>
  <c r="T3806" i="15" s="1"/>
  <c r="AB3806" i="15" s="1"/>
  <c r="K3806" i="15"/>
  <c r="M3806" i="15" s="1"/>
  <c r="AG3805" i="15" l="1"/>
  <c r="AJ3804" i="15"/>
  <c r="D132" i="11" s="1"/>
  <c r="AI3804" i="15"/>
  <c r="C132" i="11" s="1"/>
  <c r="Z3806" i="15"/>
  <c r="W3807" i="15"/>
  <c r="X3807" i="15" s="1"/>
  <c r="AA3807" i="15" s="1"/>
  <c r="AE3805" i="15"/>
  <c r="AH3805" i="15" s="1"/>
  <c r="AJ3805" i="15" s="1"/>
  <c r="D131" i="11" s="1"/>
  <c r="AC3806" i="15"/>
  <c r="AD3806" i="15" s="1"/>
  <c r="AG3806" i="15" s="1"/>
  <c r="B3809" i="15"/>
  <c r="V3808" i="15"/>
  <c r="U3808" i="15"/>
  <c r="Y3808" i="15"/>
  <c r="J3808" i="15"/>
  <c r="E3808" i="15"/>
  <c r="F3808" i="15" s="1"/>
  <c r="G3808" i="15" s="1"/>
  <c r="C3808" i="15" s="1"/>
  <c r="D3808" i="15" s="1"/>
  <c r="H3808" i="15" s="1"/>
  <c r="AF3808" i="15" s="1"/>
  <c r="E128" i="11"/>
  <c r="I3808" i="15"/>
  <c r="N3808" i="15"/>
  <c r="O3808" i="15" s="1"/>
  <c r="P3808" i="15" s="1"/>
  <c r="L3808" i="15"/>
  <c r="S3808" i="15"/>
  <c r="Q3807" i="15"/>
  <c r="R3807" i="15" s="1"/>
  <c r="T3807" i="15" s="1"/>
  <c r="AB3807" i="15" s="1"/>
  <c r="K3807" i="15"/>
  <c r="M3807" i="15" s="1"/>
  <c r="AC3807" i="15" l="1"/>
  <c r="AD3807" i="15" s="1"/>
  <c r="AG3807" i="15" s="1"/>
  <c r="AI3805" i="15"/>
  <c r="C131" i="11" s="1"/>
  <c r="Z3807" i="15"/>
  <c r="AE3806" i="15"/>
  <c r="AH3806" i="15" s="1"/>
  <c r="AJ3806" i="15" s="1"/>
  <c r="D130" i="11" s="1"/>
  <c r="B3810" i="15"/>
  <c r="V3809" i="15"/>
  <c r="U3809" i="15"/>
  <c r="Y3809" i="15"/>
  <c r="J3809" i="15"/>
  <c r="E3809" i="15"/>
  <c r="F3809" i="15" s="1"/>
  <c r="G3809" i="15" s="1"/>
  <c r="C3809" i="15" s="1"/>
  <c r="D3809" i="15" s="1"/>
  <c r="H3809" i="15" s="1"/>
  <c r="AF3809" i="15" s="1"/>
  <c r="E127" i="11"/>
  <c r="I3809" i="15"/>
  <c r="N3809" i="15"/>
  <c r="O3809" i="15" s="1"/>
  <c r="P3809" i="15" s="1"/>
  <c r="L3809" i="15"/>
  <c r="S3809" i="15"/>
  <c r="Q3808" i="15"/>
  <c r="R3808" i="15" s="1"/>
  <c r="T3808" i="15" s="1"/>
  <c r="AB3808" i="15" s="1"/>
  <c r="W3808" i="15"/>
  <c r="X3808" i="15" s="1"/>
  <c r="K3808" i="15"/>
  <c r="M3808" i="15" s="1"/>
  <c r="AC3808" i="15" l="1"/>
  <c r="AD3808" i="15" s="1"/>
  <c r="AE3807" i="15"/>
  <c r="AH3807" i="15" s="1"/>
  <c r="AJ3807" i="15" s="1"/>
  <c r="D129" i="11" s="1"/>
  <c r="W3809" i="15"/>
  <c r="X3809" i="15" s="1"/>
  <c r="AA3809" i="15" s="1"/>
  <c r="AI3806" i="15"/>
  <c r="C130" i="11" s="1"/>
  <c r="K3809" i="15"/>
  <c r="M3809" i="15" s="1"/>
  <c r="B3811" i="15"/>
  <c r="V3810" i="15"/>
  <c r="U3810" i="15"/>
  <c r="Y3810" i="15"/>
  <c r="J3810" i="15"/>
  <c r="E3810" i="15"/>
  <c r="F3810" i="15" s="1"/>
  <c r="G3810" i="15" s="1"/>
  <c r="C3810" i="15" s="1"/>
  <c r="D3810" i="15" s="1"/>
  <c r="H3810" i="15" s="1"/>
  <c r="AF3810" i="15" s="1"/>
  <c r="E126" i="11"/>
  <c r="I3810" i="15"/>
  <c r="N3810" i="15"/>
  <c r="O3810" i="15" s="1"/>
  <c r="P3810" i="15" s="1"/>
  <c r="L3810" i="15"/>
  <c r="S3810" i="15"/>
  <c r="AA3808" i="15"/>
  <c r="Z3808" i="15"/>
  <c r="Q3809" i="15"/>
  <c r="R3809" i="15" s="1"/>
  <c r="T3809" i="15" s="1"/>
  <c r="AB3809" i="15" s="1"/>
  <c r="AG3808" i="15" l="1"/>
  <c r="AC3809" i="15"/>
  <c r="AD3809" i="15" s="1"/>
  <c r="AG3809" i="15" s="1"/>
  <c r="AI3807" i="15"/>
  <c r="C129" i="11" s="1"/>
  <c r="Z3809" i="15"/>
  <c r="Q3810" i="15"/>
  <c r="R3810" i="15" s="1"/>
  <c r="T3810" i="15" s="1"/>
  <c r="AB3810" i="15" s="1"/>
  <c r="W3810" i="15"/>
  <c r="X3810" i="15" s="1"/>
  <c r="B3812" i="15"/>
  <c r="V3811" i="15"/>
  <c r="U3811" i="15"/>
  <c r="Y3811" i="15"/>
  <c r="J3811" i="15"/>
  <c r="E3811" i="15"/>
  <c r="F3811" i="15" s="1"/>
  <c r="G3811" i="15" s="1"/>
  <c r="C3811" i="15" s="1"/>
  <c r="D3811" i="15" s="1"/>
  <c r="H3811" i="15" s="1"/>
  <c r="AF3811" i="15" s="1"/>
  <c r="E125" i="11"/>
  <c r="I3811" i="15"/>
  <c r="N3811" i="15"/>
  <c r="O3811" i="15" s="1"/>
  <c r="P3811" i="15" s="1"/>
  <c r="L3811" i="15"/>
  <c r="S3811" i="15"/>
  <c r="K3810" i="15"/>
  <c r="M3810" i="15" s="1"/>
  <c r="AE3808" i="15"/>
  <c r="AH3808" i="15" s="1"/>
  <c r="AE3809" i="15" l="1"/>
  <c r="AH3809" i="15" s="1"/>
  <c r="W3811" i="15"/>
  <c r="X3811" i="15" s="1"/>
  <c r="Z3811" i="15" s="1"/>
  <c r="Q3811" i="15"/>
  <c r="R3811" i="15" s="1"/>
  <c r="T3811" i="15" s="1"/>
  <c r="AB3811" i="15" s="1"/>
  <c r="K3811" i="15"/>
  <c r="M3811" i="15" s="1"/>
  <c r="AI3808" i="15"/>
  <c r="C128" i="11" s="1"/>
  <c r="AJ3808" i="15"/>
  <c r="D128" i="11" s="1"/>
  <c r="B3813" i="15"/>
  <c r="V3812" i="15"/>
  <c r="U3812" i="15"/>
  <c r="Y3812" i="15"/>
  <c r="J3812" i="15"/>
  <c r="E3812" i="15"/>
  <c r="F3812" i="15" s="1"/>
  <c r="G3812" i="15" s="1"/>
  <c r="C3812" i="15" s="1"/>
  <c r="D3812" i="15" s="1"/>
  <c r="H3812" i="15" s="1"/>
  <c r="AF3812" i="15" s="1"/>
  <c r="E124" i="11"/>
  <c r="I3812" i="15"/>
  <c r="N3812" i="15"/>
  <c r="O3812" i="15" s="1"/>
  <c r="P3812" i="15" s="1"/>
  <c r="L3812" i="15"/>
  <c r="S3812" i="15"/>
  <c r="AC3810" i="15"/>
  <c r="AD3810" i="15" s="1"/>
  <c r="Z3810" i="15"/>
  <c r="AA3810" i="15"/>
  <c r="AJ3809" i="15" l="1"/>
  <c r="D127" i="11" s="1"/>
  <c r="AI3809" i="15"/>
  <c r="C127" i="11" s="1"/>
  <c r="AC3811" i="15"/>
  <c r="AD3811" i="15" s="1"/>
  <c r="AA3811" i="15"/>
  <c r="W3812" i="15"/>
  <c r="X3812" i="15" s="1"/>
  <c r="AA3812" i="15" s="1"/>
  <c r="AG3810" i="15"/>
  <c r="AE3810" i="15"/>
  <c r="B3814" i="15"/>
  <c r="V3813" i="15"/>
  <c r="U3813" i="15"/>
  <c r="Y3813" i="15"/>
  <c r="J3813" i="15"/>
  <c r="E3813" i="15"/>
  <c r="F3813" i="15" s="1"/>
  <c r="G3813" i="15" s="1"/>
  <c r="C3813" i="15" s="1"/>
  <c r="D3813" i="15" s="1"/>
  <c r="H3813" i="15" s="1"/>
  <c r="AF3813" i="15" s="1"/>
  <c r="E123" i="11"/>
  <c r="I3813" i="15"/>
  <c r="N3813" i="15"/>
  <c r="O3813" i="15" s="1"/>
  <c r="P3813" i="15" s="1"/>
  <c r="L3813" i="15"/>
  <c r="S3813" i="15"/>
  <c r="Q3812" i="15"/>
  <c r="R3812" i="15" s="1"/>
  <c r="T3812" i="15" s="1"/>
  <c r="AB3812" i="15" s="1"/>
  <c r="K3812" i="15"/>
  <c r="M3812" i="15" s="1"/>
  <c r="AE3811" i="15" l="1"/>
  <c r="AC3812" i="15"/>
  <c r="AD3812" i="15" s="1"/>
  <c r="AG3812" i="15" s="1"/>
  <c r="AG3811" i="15"/>
  <c r="W3813" i="15"/>
  <c r="X3813" i="15" s="1"/>
  <c r="AA3813" i="15" s="1"/>
  <c r="Z3812" i="15"/>
  <c r="AH3810" i="15"/>
  <c r="AJ3810" i="15" s="1"/>
  <c r="D126" i="11" s="1"/>
  <c r="B3815" i="15"/>
  <c r="V3814" i="15"/>
  <c r="U3814" i="15"/>
  <c r="Y3814" i="15"/>
  <c r="J3814" i="15"/>
  <c r="E3814" i="15"/>
  <c r="F3814" i="15" s="1"/>
  <c r="G3814" i="15" s="1"/>
  <c r="C3814" i="15" s="1"/>
  <c r="D3814" i="15" s="1"/>
  <c r="H3814" i="15" s="1"/>
  <c r="AF3814" i="15" s="1"/>
  <c r="E122" i="11"/>
  <c r="I3814" i="15"/>
  <c r="N3814" i="15"/>
  <c r="O3814" i="15" s="1"/>
  <c r="P3814" i="15" s="1"/>
  <c r="L3814" i="15"/>
  <c r="S3814" i="15"/>
  <c r="AH3811" i="15"/>
  <c r="Q3813" i="15"/>
  <c r="R3813" i="15" s="1"/>
  <c r="T3813" i="15" s="1"/>
  <c r="AB3813" i="15" s="1"/>
  <c r="K3813" i="15"/>
  <c r="M3813" i="15" s="1"/>
  <c r="AC3813" i="15" l="1"/>
  <c r="AD3813" i="15" s="1"/>
  <c r="AE3813" i="15" s="1"/>
  <c r="AE3812" i="15"/>
  <c r="AH3812" i="15" s="1"/>
  <c r="AI3812" i="15" s="1"/>
  <c r="C124" i="11" s="1"/>
  <c r="Z3813" i="15"/>
  <c r="AI3810" i="15"/>
  <c r="C126" i="11" s="1"/>
  <c r="Q3814" i="15"/>
  <c r="R3814" i="15" s="1"/>
  <c r="T3814" i="15" s="1"/>
  <c r="AB3814" i="15" s="1"/>
  <c r="K3814" i="15"/>
  <c r="M3814" i="15" s="1"/>
  <c r="W3814" i="15"/>
  <c r="X3814" i="15" s="1"/>
  <c r="B3816" i="15"/>
  <c r="V3815" i="15"/>
  <c r="U3815" i="15"/>
  <c r="Y3815" i="15"/>
  <c r="J3815" i="15"/>
  <c r="E3815" i="15"/>
  <c r="F3815" i="15" s="1"/>
  <c r="G3815" i="15" s="1"/>
  <c r="C3815" i="15" s="1"/>
  <c r="D3815" i="15" s="1"/>
  <c r="H3815" i="15" s="1"/>
  <c r="AF3815" i="15" s="1"/>
  <c r="E121" i="11"/>
  <c r="I3815" i="15"/>
  <c r="N3815" i="15"/>
  <c r="O3815" i="15" s="1"/>
  <c r="P3815" i="15" s="1"/>
  <c r="L3815" i="15"/>
  <c r="S3815" i="15"/>
  <c r="AJ3811" i="15"/>
  <c r="D125" i="11" s="1"/>
  <c r="AI3811" i="15"/>
  <c r="C125" i="11" s="1"/>
  <c r="AG3813" i="15" l="1"/>
  <c r="AH3813" i="15" s="1"/>
  <c r="AI3813" i="15" s="1"/>
  <c r="C123" i="11" s="1"/>
  <c r="AJ3812" i="15"/>
  <c r="D124" i="11" s="1"/>
  <c r="AC3814" i="15"/>
  <c r="AD3814" i="15" s="1"/>
  <c r="W3815" i="15"/>
  <c r="X3815" i="15" s="1"/>
  <c r="Z3815" i="15" s="1"/>
  <c r="B3817" i="15"/>
  <c r="V3816" i="15"/>
  <c r="U3816" i="15"/>
  <c r="Y3816" i="15"/>
  <c r="J3816" i="15"/>
  <c r="E3816" i="15"/>
  <c r="F3816" i="15" s="1"/>
  <c r="G3816" i="15" s="1"/>
  <c r="C3816" i="15" s="1"/>
  <c r="D3816" i="15" s="1"/>
  <c r="H3816" i="15" s="1"/>
  <c r="AF3816" i="15" s="1"/>
  <c r="E120" i="11"/>
  <c r="I3816" i="15"/>
  <c r="N3816" i="15"/>
  <c r="O3816" i="15" s="1"/>
  <c r="P3816" i="15" s="1"/>
  <c r="L3816" i="15"/>
  <c r="S3816" i="15"/>
  <c r="Z3814" i="15"/>
  <c r="AA3814" i="15"/>
  <c r="Q3815" i="15"/>
  <c r="R3815" i="15" s="1"/>
  <c r="T3815" i="15" s="1"/>
  <c r="AB3815" i="15" s="1"/>
  <c r="K3815" i="15"/>
  <c r="M3815" i="15" s="1"/>
  <c r="AJ3813" i="15" l="1"/>
  <c r="D123" i="11" s="1"/>
  <c r="AE3814" i="15"/>
  <c r="AC3815" i="15"/>
  <c r="AD3815" i="15" s="1"/>
  <c r="W3816" i="15"/>
  <c r="X3816" i="15" s="1"/>
  <c r="Z3816" i="15" s="1"/>
  <c r="AA3815" i="15"/>
  <c r="Q3816" i="15"/>
  <c r="R3816" i="15" s="1"/>
  <c r="T3816" i="15" s="1"/>
  <c r="AB3816" i="15" s="1"/>
  <c r="B3818" i="15"/>
  <c r="V3817" i="15"/>
  <c r="U3817" i="15"/>
  <c r="Y3817" i="15"/>
  <c r="J3817" i="15"/>
  <c r="E3817" i="15"/>
  <c r="F3817" i="15" s="1"/>
  <c r="G3817" i="15" s="1"/>
  <c r="C3817" i="15" s="1"/>
  <c r="D3817" i="15" s="1"/>
  <c r="H3817" i="15" s="1"/>
  <c r="AF3817" i="15" s="1"/>
  <c r="E119" i="11"/>
  <c r="I3817" i="15"/>
  <c r="N3817" i="15"/>
  <c r="O3817" i="15" s="1"/>
  <c r="P3817" i="15" s="1"/>
  <c r="L3817" i="15"/>
  <c r="S3817" i="15"/>
  <c r="AG3814" i="15"/>
  <c r="AH3814" i="15" s="1"/>
  <c r="K3816" i="15"/>
  <c r="M3816" i="15" s="1"/>
  <c r="AG3815" i="15" l="1"/>
  <c r="AA3816" i="15"/>
  <c r="W3817" i="15"/>
  <c r="X3817" i="15" s="1"/>
  <c r="AA3817" i="15" s="1"/>
  <c r="AE3815" i="15"/>
  <c r="AJ3814" i="15"/>
  <c r="D122" i="11" s="1"/>
  <c r="AI3814" i="15"/>
  <c r="C122" i="11" s="1"/>
  <c r="B3819" i="15"/>
  <c r="V3818" i="15"/>
  <c r="U3818" i="15"/>
  <c r="Y3818" i="15"/>
  <c r="J3818" i="15"/>
  <c r="E3818" i="15"/>
  <c r="F3818" i="15" s="1"/>
  <c r="G3818" i="15" s="1"/>
  <c r="C3818" i="15" s="1"/>
  <c r="D3818" i="15" s="1"/>
  <c r="H3818" i="15" s="1"/>
  <c r="AF3818" i="15" s="1"/>
  <c r="E118" i="11"/>
  <c r="I3818" i="15"/>
  <c r="N3818" i="15"/>
  <c r="O3818" i="15" s="1"/>
  <c r="P3818" i="15" s="1"/>
  <c r="L3818" i="15"/>
  <c r="S3818" i="15"/>
  <c r="AC3816" i="15"/>
  <c r="AD3816" i="15" s="1"/>
  <c r="Q3817" i="15"/>
  <c r="R3817" i="15" s="1"/>
  <c r="T3817" i="15" s="1"/>
  <c r="AB3817" i="15" s="1"/>
  <c r="K3817" i="15"/>
  <c r="M3817" i="15" s="1"/>
  <c r="AH3815" i="15" l="1"/>
  <c r="AI3815" i="15" s="1"/>
  <c r="C121" i="11" s="1"/>
  <c r="AC3817" i="15"/>
  <c r="AD3817" i="15" s="1"/>
  <c r="AE3817" i="15" s="1"/>
  <c r="Z3817" i="15"/>
  <c r="AE3816" i="15"/>
  <c r="AG3816" i="15"/>
  <c r="K3818" i="15"/>
  <c r="M3818" i="15" s="1"/>
  <c r="W3818" i="15"/>
  <c r="X3818" i="15" s="1"/>
  <c r="B3820" i="15"/>
  <c r="V3819" i="15"/>
  <c r="U3819" i="15"/>
  <c r="Y3819" i="15"/>
  <c r="J3819" i="15"/>
  <c r="E3819" i="15"/>
  <c r="F3819" i="15" s="1"/>
  <c r="G3819" i="15" s="1"/>
  <c r="C3819" i="15" s="1"/>
  <c r="D3819" i="15" s="1"/>
  <c r="H3819" i="15" s="1"/>
  <c r="AF3819" i="15" s="1"/>
  <c r="E117" i="11"/>
  <c r="I3819" i="15"/>
  <c r="N3819" i="15"/>
  <c r="O3819" i="15" s="1"/>
  <c r="P3819" i="15" s="1"/>
  <c r="L3819" i="15"/>
  <c r="S3819" i="15"/>
  <c r="Q3818" i="15"/>
  <c r="R3818" i="15" s="1"/>
  <c r="T3818" i="15" s="1"/>
  <c r="AB3818" i="15" s="1"/>
  <c r="AJ3815" i="15" l="1"/>
  <c r="D121" i="11" s="1"/>
  <c r="AG3817" i="15"/>
  <c r="AC3818" i="15"/>
  <c r="AD3818" i="15" s="1"/>
  <c r="W3819" i="15"/>
  <c r="X3819" i="15" s="1"/>
  <c r="AA3819" i="15" s="1"/>
  <c r="AH3816" i="15"/>
  <c r="AJ3816" i="15" s="1"/>
  <c r="D120" i="11" s="1"/>
  <c r="AH3817" i="15"/>
  <c r="AJ3817" i="15" s="1"/>
  <c r="D119" i="11" s="1"/>
  <c r="Q3819" i="15"/>
  <c r="R3819" i="15" s="1"/>
  <c r="T3819" i="15" s="1"/>
  <c r="AB3819" i="15" s="1"/>
  <c r="B3821" i="15"/>
  <c r="V3820" i="15"/>
  <c r="U3820" i="15"/>
  <c r="Y3820" i="15"/>
  <c r="J3820" i="15"/>
  <c r="E3820" i="15"/>
  <c r="F3820" i="15" s="1"/>
  <c r="G3820" i="15" s="1"/>
  <c r="C3820" i="15" s="1"/>
  <c r="D3820" i="15" s="1"/>
  <c r="H3820" i="15" s="1"/>
  <c r="AF3820" i="15" s="1"/>
  <c r="E116" i="11"/>
  <c r="I3820" i="15"/>
  <c r="N3820" i="15"/>
  <c r="O3820" i="15" s="1"/>
  <c r="P3820" i="15" s="1"/>
  <c r="L3820" i="15"/>
  <c r="S3820" i="15"/>
  <c r="Z3818" i="15"/>
  <c r="AA3818" i="15"/>
  <c r="K3819" i="15"/>
  <c r="M3819" i="15" s="1"/>
  <c r="AE3818" i="15" l="1"/>
  <c r="W3820" i="15"/>
  <c r="X3820" i="15" s="1"/>
  <c r="Z3820" i="15" s="1"/>
  <c r="Z3819" i="15"/>
  <c r="AI3817" i="15"/>
  <c r="C119" i="11" s="1"/>
  <c r="AI3816" i="15"/>
  <c r="C120" i="11" s="1"/>
  <c r="B3822" i="15"/>
  <c r="V3821" i="15"/>
  <c r="U3821" i="15"/>
  <c r="Y3821" i="15"/>
  <c r="J3821" i="15"/>
  <c r="E3821" i="15"/>
  <c r="F3821" i="15" s="1"/>
  <c r="G3821" i="15" s="1"/>
  <c r="C3821" i="15" s="1"/>
  <c r="D3821" i="15" s="1"/>
  <c r="H3821" i="15" s="1"/>
  <c r="AF3821" i="15" s="1"/>
  <c r="E115" i="11"/>
  <c r="I3821" i="15"/>
  <c r="N3821" i="15"/>
  <c r="O3821" i="15" s="1"/>
  <c r="P3821" i="15" s="1"/>
  <c r="L3821" i="15"/>
  <c r="S3821" i="15"/>
  <c r="AC3819" i="15"/>
  <c r="AD3819" i="15" s="1"/>
  <c r="AE3819" i="15" s="1"/>
  <c r="AG3818" i="15"/>
  <c r="AH3818" i="15" s="1"/>
  <c r="Q3820" i="15"/>
  <c r="R3820" i="15" s="1"/>
  <c r="T3820" i="15" s="1"/>
  <c r="AB3820" i="15" s="1"/>
  <c r="K3820" i="15"/>
  <c r="M3820" i="15" s="1"/>
  <c r="AC3820" i="15" l="1"/>
  <c r="AD3820" i="15" s="1"/>
  <c r="AA3820" i="15"/>
  <c r="Q3821" i="15"/>
  <c r="R3821" i="15" s="1"/>
  <c r="T3821" i="15" s="1"/>
  <c r="AB3821" i="15" s="1"/>
  <c r="AJ3818" i="15"/>
  <c r="D118" i="11" s="1"/>
  <c r="AI3818" i="15"/>
  <c r="C118" i="11" s="1"/>
  <c r="K3821" i="15"/>
  <c r="M3821" i="15" s="1"/>
  <c r="AG3819" i="15"/>
  <c r="AH3819" i="15" s="1"/>
  <c r="W3821" i="15"/>
  <c r="X3821" i="15" s="1"/>
  <c r="B3823" i="15"/>
  <c r="V3822" i="15"/>
  <c r="U3822" i="15"/>
  <c r="Y3822" i="15"/>
  <c r="J3822" i="15"/>
  <c r="E3822" i="15"/>
  <c r="F3822" i="15" s="1"/>
  <c r="G3822" i="15" s="1"/>
  <c r="C3822" i="15" s="1"/>
  <c r="D3822" i="15" s="1"/>
  <c r="H3822" i="15" s="1"/>
  <c r="AF3822" i="15" s="1"/>
  <c r="E114" i="11"/>
  <c r="I3822" i="15"/>
  <c r="N3822" i="15"/>
  <c r="O3822" i="15" s="1"/>
  <c r="P3822" i="15" s="1"/>
  <c r="L3822" i="15"/>
  <c r="S3822" i="15"/>
  <c r="AE3820" i="15" l="1"/>
  <c r="AG3820" i="15"/>
  <c r="AH3820" i="15" s="1"/>
  <c r="AJ3820" i="15" s="1"/>
  <c r="D116" i="11" s="1"/>
  <c r="W3822" i="15"/>
  <c r="X3822" i="15" s="1"/>
  <c r="Z3822" i="15" s="1"/>
  <c r="Q3822" i="15"/>
  <c r="R3822" i="15" s="1"/>
  <c r="T3822" i="15" s="1"/>
  <c r="AB3822" i="15" s="1"/>
  <c r="B3824" i="15"/>
  <c r="V3823" i="15"/>
  <c r="U3823" i="15"/>
  <c r="Y3823" i="15"/>
  <c r="J3823" i="15"/>
  <c r="E3823" i="15"/>
  <c r="F3823" i="15" s="1"/>
  <c r="G3823" i="15" s="1"/>
  <c r="C3823" i="15" s="1"/>
  <c r="D3823" i="15" s="1"/>
  <c r="H3823" i="15" s="1"/>
  <c r="AF3823" i="15" s="1"/>
  <c r="E113" i="11"/>
  <c r="I3823" i="15"/>
  <c r="N3823" i="15"/>
  <c r="O3823" i="15" s="1"/>
  <c r="P3823" i="15" s="1"/>
  <c r="L3823" i="15"/>
  <c r="S3823" i="15"/>
  <c r="AC3821" i="15"/>
  <c r="AD3821" i="15" s="1"/>
  <c r="Z3821" i="15"/>
  <c r="AA3821" i="15"/>
  <c r="AJ3819" i="15"/>
  <c r="D117" i="11" s="1"/>
  <c r="AI3819" i="15"/>
  <c r="C117" i="11" s="1"/>
  <c r="K3822" i="15"/>
  <c r="M3822" i="15" s="1"/>
  <c r="W3823" i="15" l="1"/>
  <c r="X3823" i="15" s="1"/>
  <c r="AA3823" i="15" s="1"/>
  <c r="AA3822" i="15"/>
  <c r="AI3820" i="15"/>
  <c r="C116" i="11" s="1"/>
  <c r="Q3823" i="15"/>
  <c r="R3823" i="15" s="1"/>
  <c r="T3823" i="15" s="1"/>
  <c r="AB3823" i="15" s="1"/>
  <c r="B3825" i="15"/>
  <c r="V3824" i="15"/>
  <c r="U3824" i="15"/>
  <c r="Y3824" i="15"/>
  <c r="J3824" i="15"/>
  <c r="E3824" i="15"/>
  <c r="F3824" i="15" s="1"/>
  <c r="G3824" i="15" s="1"/>
  <c r="C3824" i="15" s="1"/>
  <c r="D3824" i="15" s="1"/>
  <c r="H3824" i="15" s="1"/>
  <c r="AF3824" i="15" s="1"/>
  <c r="E112" i="11"/>
  <c r="I3824" i="15"/>
  <c r="N3824" i="15"/>
  <c r="O3824" i="15" s="1"/>
  <c r="P3824" i="15" s="1"/>
  <c r="L3824" i="15"/>
  <c r="S3824" i="15"/>
  <c r="AC3822" i="15"/>
  <c r="AD3822" i="15" s="1"/>
  <c r="AE3821" i="15"/>
  <c r="AG3821" i="15"/>
  <c r="K3823" i="15"/>
  <c r="M3823" i="15" s="1"/>
  <c r="AG3822" i="15" l="1"/>
  <c r="W3824" i="15"/>
  <c r="X3824" i="15" s="1"/>
  <c r="Z3824" i="15" s="1"/>
  <c r="Z3823" i="15"/>
  <c r="Q3824" i="15"/>
  <c r="R3824" i="15" s="1"/>
  <c r="T3824" i="15" s="1"/>
  <c r="AB3824" i="15" s="1"/>
  <c r="K3824" i="15"/>
  <c r="M3824" i="15" s="1"/>
  <c r="AH3821" i="15"/>
  <c r="AE3822" i="15"/>
  <c r="AH3822" i="15" s="1"/>
  <c r="B3826" i="15"/>
  <c r="V3825" i="15"/>
  <c r="U3825" i="15"/>
  <c r="Y3825" i="15"/>
  <c r="J3825" i="15"/>
  <c r="E3825" i="15"/>
  <c r="F3825" i="15" s="1"/>
  <c r="G3825" i="15" s="1"/>
  <c r="C3825" i="15" s="1"/>
  <c r="D3825" i="15" s="1"/>
  <c r="H3825" i="15" s="1"/>
  <c r="AF3825" i="15" s="1"/>
  <c r="E111" i="11"/>
  <c r="I3825" i="15"/>
  <c r="N3825" i="15"/>
  <c r="O3825" i="15" s="1"/>
  <c r="P3825" i="15" s="1"/>
  <c r="L3825" i="15"/>
  <c r="S3825" i="15"/>
  <c r="AC3823" i="15"/>
  <c r="AD3823" i="15" s="1"/>
  <c r="AE3823" i="15" s="1"/>
  <c r="AA3824" i="15" l="1"/>
  <c r="W3825" i="15"/>
  <c r="X3825" i="15" s="1"/>
  <c r="AA3825" i="15" s="1"/>
  <c r="AJ3822" i="15"/>
  <c r="D114" i="11" s="1"/>
  <c r="AI3822" i="15"/>
  <c r="C114" i="11" s="1"/>
  <c r="B3827" i="15"/>
  <c r="V3826" i="15"/>
  <c r="U3826" i="15"/>
  <c r="Y3826" i="15"/>
  <c r="J3826" i="15"/>
  <c r="E3826" i="15"/>
  <c r="F3826" i="15" s="1"/>
  <c r="G3826" i="15" s="1"/>
  <c r="C3826" i="15" s="1"/>
  <c r="D3826" i="15" s="1"/>
  <c r="H3826" i="15" s="1"/>
  <c r="AF3826" i="15" s="1"/>
  <c r="E110" i="11"/>
  <c r="I3826" i="15"/>
  <c r="N3826" i="15"/>
  <c r="O3826" i="15" s="1"/>
  <c r="P3826" i="15" s="1"/>
  <c r="L3826" i="15"/>
  <c r="S3826" i="15"/>
  <c r="AC3824" i="15"/>
  <c r="AD3824" i="15" s="1"/>
  <c r="AG3824" i="15" s="1"/>
  <c r="Q3825" i="15"/>
  <c r="R3825" i="15" s="1"/>
  <c r="T3825" i="15" s="1"/>
  <c r="AB3825" i="15" s="1"/>
  <c r="AG3823" i="15"/>
  <c r="AH3823" i="15" s="1"/>
  <c r="K3825" i="15"/>
  <c r="M3825" i="15" s="1"/>
  <c r="AI3821" i="15"/>
  <c r="C115" i="11" s="1"/>
  <c r="AJ3821" i="15"/>
  <c r="D115" i="11" s="1"/>
  <c r="AC3825" i="15" l="1"/>
  <c r="AD3825" i="15" s="1"/>
  <c r="AG3825" i="15" s="1"/>
  <c r="Z3825" i="15"/>
  <c r="W3826" i="15"/>
  <c r="X3826" i="15" s="1"/>
  <c r="Z3826" i="15" s="1"/>
  <c r="Q3826" i="15"/>
  <c r="R3826" i="15" s="1"/>
  <c r="T3826" i="15" s="1"/>
  <c r="AB3826" i="15" s="1"/>
  <c r="AI3823" i="15"/>
  <c r="C113" i="11" s="1"/>
  <c r="AJ3823" i="15"/>
  <c r="D113" i="11" s="1"/>
  <c r="AE3824" i="15"/>
  <c r="AH3824" i="15" s="1"/>
  <c r="B3828" i="15"/>
  <c r="V3827" i="15"/>
  <c r="U3827" i="15"/>
  <c r="Y3827" i="15"/>
  <c r="J3827" i="15"/>
  <c r="E3827" i="15"/>
  <c r="F3827" i="15" s="1"/>
  <c r="G3827" i="15" s="1"/>
  <c r="C3827" i="15" s="1"/>
  <c r="D3827" i="15" s="1"/>
  <c r="H3827" i="15" s="1"/>
  <c r="AF3827" i="15" s="1"/>
  <c r="E109" i="11"/>
  <c r="I3827" i="15"/>
  <c r="N3827" i="15"/>
  <c r="O3827" i="15" s="1"/>
  <c r="P3827" i="15" s="1"/>
  <c r="L3827" i="15"/>
  <c r="S3827" i="15"/>
  <c r="K3826" i="15"/>
  <c r="M3826" i="15" s="1"/>
  <c r="AE3825" i="15" l="1"/>
  <c r="AH3825" i="15" s="1"/>
  <c r="AJ3825" i="15" s="1"/>
  <c r="D111" i="11" s="1"/>
  <c r="K3827" i="15"/>
  <c r="M3827" i="15" s="1"/>
  <c r="AA3826" i="15"/>
  <c r="AI3824" i="15"/>
  <c r="C112" i="11" s="1"/>
  <c r="AJ3824" i="15"/>
  <c r="D112" i="11" s="1"/>
  <c r="W3827" i="15"/>
  <c r="X3827" i="15" s="1"/>
  <c r="B3829" i="15"/>
  <c r="V3828" i="15"/>
  <c r="U3828" i="15"/>
  <c r="Y3828" i="15"/>
  <c r="J3828" i="15"/>
  <c r="E3828" i="15"/>
  <c r="F3828" i="15" s="1"/>
  <c r="G3828" i="15" s="1"/>
  <c r="C3828" i="15" s="1"/>
  <c r="D3828" i="15" s="1"/>
  <c r="H3828" i="15" s="1"/>
  <c r="AF3828" i="15" s="1"/>
  <c r="E108" i="11"/>
  <c r="I3828" i="15"/>
  <c r="N3828" i="15"/>
  <c r="O3828" i="15" s="1"/>
  <c r="P3828" i="15" s="1"/>
  <c r="L3828" i="15"/>
  <c r="S3828" i="15"/>
  <c r="AC3826" i="15"/>
  <c r="AD3826" i="15" s="1"/>
  <c r="Q3827" i="15"/>
  <c r="R3827" i="15" s="1"/>
  <c r="T3827" i="15" s="1"/>
  <c r="AB3827" i="15" s="1"/>
  <c r="AC3827" i="15" l="1"/>
  <c r="AD3827" i="15" s="1"/>
  <c r="AI3825" i="15"/>
  <c r="C111" i="11" s="1"/>
  <c r="AE3826" i="15"/>
  <c r="Q3828" i="15"/>
  <c r="R3828" i="15" s="1"/>
  <c r="T3828" i="15" s="1"/>
  <c r="AB3828" i="15" s="1"/>
  <c r="K3828" i="15"/>
  <c r="M3828" i="15" s="1"/>
  <c r="AG3826" i="15"/>
  <c r="AH3826" i="15" s="1"/>
  <c r="W3828" i="15"/>
  <c r="X3828" i="15" s="1"/>
  <c r="B3830" i="15"/>
  <c r="V3829" i="15"/>
  <c r="U3829" i="15"/>
  <c r="Y3829" i="15"/>
  <c r="J3829" i="15"/>
  <c r="E3829" i="15"/>
  <c r="F3829" i="15" s="1"/>
  <c r="G3829" i="15" s="1"/>
  <c r="C3829" i="15" s="1"/>
  <c r="D3829" i="15" s="1"/>
  <c r="H3829" i="15" s="1"/>
  <c r="AF3829" i="15" s="1"/>
  <c r="E107" i="11"/>
  <c r="I3829" i="15"/>
  <c r="N3829" i="15"/>
  <c r="O3829" i="15" s="1"/>
  <c r="P3829" i="15" s="1"/>
  <c r="L3829" i="15"/>
  <c r="S3829" i="15"/>
  <c r="AA3827" i="15"/>
  <c r="Z3827" i="15"/>
  <c r="AC3828" i="15" l="1"/>
  <c r="AD3828" i="15" s="1"/>
  <c r="AG3827" i="15"/>
  <c r="W3829" i="15"/>
  <c r="X3829" i="15" s="1"/>
  <c r="AA3829" i="15" s="1"/>
  <c r="B3831" i="15"/>
  <c r="V3830" i="15"/>
  <c r="U3830" i="15"/>
  <c r="Y3830" i="15"/>
  <c r="J3830" i="15"/>
  <c r="E3830" i="15"/>
  <c r="F3830" i="15" s="1"/>
  <c r="G3830" i="15" s="1"/>
  <c r="C3830" i="15" s="1"/>
  <c r="D3830" i="15" s="1"/>
  <c r="H3830" i="15" s="1"/>
  <c r="AF3830" i="15" s="1"/>
  <c r="E106" i="11"/>
  <c r="I3830" i="15"/>
  <c r="N3830" i="15"/>
  <c r="O3830" i="15" s="1"/>
  <c r="P3830" i="15" s="1"/>
  <c r="L3830" i="15"/>
  <c r="S3830" i="15"/>
  <c r="AA3828" i="15"/>
  <c r="Z3828" i="15"/>
  <c r="AJ3826" i="15"/>
  <c r="D110" i="11" s="1"/>
  <c r="AI3826" i="15"/>
  <c r="C110" i="11" s="1"/>
  <c r="K3829" i="15"/>
  <c r="M3829" i="15" s="1"/>
  <c r="AE3827" i="15"/>
  <c r="AH3827" i="15" s="1"/>
  <c r="Q3829" i="15"/>
  <c r="R3829" i="15" s="1"/>
  <c r="T3829" i="15" s="1"/>
  <c r="AB3829" i="15" s="1"/>
  <c r="AC3829" i="15" s="1"/>
  <c r="AD3829" i="15" s="1"/>
  <c r="AE3828" i="15" l="1"/>
  <c r="W3830" i="15"/>
  <c r="X3830" i="15" s="1"/>
  <c r="Z3830" i="15" s="1"/>
  <c r="Z3829" i="15"/>
  <c r="Q3830" i="15"/>
  <c r="R3830" i="15" s="1"/>
  <c r="T3830" i="15" s="1"/>
  <c r="AB3830" i="15" s="1"/>
  <c r="AE3829" i="15"/>
  <c r="K3830" i="15"/>
  <c r="M3830" i="15" s="1"/>
  <c r="AJ3827" i="15"/>
  <c r="D109" i="11" s="1"/>
  <c r="AI3827" i="15"/>
  <c r="C109" i="11" s="1"/>
  <c r="AG3828" i="15"/>
  <c r="AH3828" i="15" s="1"/>
  <c r="B3832" i="15"/>
  <c r="V3831" i="15"/>
  <c r="U3831" i="15"/>
  <c r="J3831" i="15"/>
  <c r="Y3831" i="15"/>
  <c r="E3831" i="15"/>
  <c r="F3831" i="15" s="1"/>
  <c r="G3831" i="15" s="1"/>
  <c r="C3831" i="15" s="1"/>
  <c r="D3831" i="15" s="1"/>
  <c r="H3831" i="15" s="1"/>
  <c r="AF3831" i="15" s="1"/>
  <c r="E105" i="11"/>
  <c r="I3831" i="15"/>
  <c r="N3831" i="15"/>
  <c r="O3831" i="15" s="1"/>
  <c r="P3831" i="15" s="1"/>
  <c r="L3831" i="15"/>
  <c r="S3831" i="15"/>
  <c r="AG3829" i="15"/>
  <c r="AH3829" i="15" s="1"/>
  <c r="AC3830" i="15" l="1"/>
  <c r="AD3830" i="15" s="1"/>
  <c r="AA3830" i="15"/>
  <c r="Q3831" i="15"/>
  <c r="R3831" i="15" s="1"/>
  <c r="T3831" i="15" s="1"/>
  <c r="AB3831" i="15" s="1"/>
  <c r="AI3829" i="15"/>
  <c r="C107" i="11" s="1"/>
  <c r="AJ3829" i="15"/>
  <c r="D107" i="11" s="1"/>
  <c r="AJ3828" i="15"/>
  <c r="D108" i="11" s="1"/>
  <c r="AI3828" i="15"/>
  <c r="C108" i="11" s="1"/>
  <c r="W3831" i="15"/>
  <c r="X3831" i="15" s="1"/>
  <c r="B3833" i="15"/>
  <c r="V3832" i="15"/>
  <c r="U3832" i="15"/>
  <c r="Y3832" i="15"/>
  <c r="J3832" i="15"/>
  <c r="E3832" i="15"/>
  <c r="F3832" i="15" s="1"/>
  <c r="G3832" i="15" s="1"/>
  <c r="C3832" i="15" s="1"/>
  <c r="D3832" i="15" s="1"/>
  <c r="H3832" i="15" s="1"/>
  <c r="AF3832" i="15" s="1"/>
  <c r="E104" i="11"/>
  <c r="I3832" i="15"/>
  <c r="N3832" i="15"/>
  <c r="O3832" i="15" s="1"/>
  <c r="P3832" i="15" s="1"/>
  <c r="L3832" i="15"/>
  <c r="S3832" i="15"/>
  <c r="K3831" i="15"/>
  <c r="M3831" i="15" s="1"/>
  <c r="AG3830" i="15" l="1"/>
  <c r="AE3830" i="15"/>
  <c r="AH3830" i="15" s="1"/>
  <c r="AI3830" i="15" s="1"/>
  <c r="C106" i="11" s="1"/>
  <c r="W3832" i="15"/>
  <c r="X3832" i="15" s="1"/>
  <c r="AA3832" i="15" s="1"/>
  <c r="B3834" i="15"/>
  <c r="V3833" i="15"/>
  <c r="U3833" i="15"/>
  <c r="Y3833" i="15"/>
  <c r="J3833" i="15"/>
  <c r="E3833" i="15"/>
  <c r="F3833" i="15" s="1"/>
  <c r="G3833" i="15" s="1"/>
  <c r="C3833" i="15" s="1"/>
  <c r="D3833" i="15" s="1"/>
  <c r="H3833" i="15" s="1"/>
  <c r="AF3833" i="15" s="1"/>
  <c r="E103" i="11"/>
  <c r="I3833" i="15"/>
  <c r="N3833" i="15"/>
  <c r="O3833" i="15" s="1"/>
  <c r="P3833" i="15" s="1"/>
  <c r="L3833" i="15"/>
  <c r="S3833" i="15"/>
  <c r="AC3831" i="15"/>
  <c r="AD3831" i="15" s="1"/>
  <c r="Z3831" i="15"/>
  <c r="AA3831" i="15"/>
  <c r="Q3832" i="15"/>
  <c r="R3832" i="15" s="1"/>
  <c r="T3832" i="15" s="1"/>
  <c r="AB3832" i="15" s="1"/>
  <c r="K3832" i="15"/>
  <c r="M3832" i="15" s="1"/>
  <c r="W3833" i="15" l="1"/>
  <c r="X3833" i="15" s="1"/>
  <c r="AA3833" i="15" s="1"/>
  <c r="Z3832" i="15"/>
  <c r="AJ3830" i="15"/>
  <c r="D106" i="11" s="1"/>
  <c r="Q3833" i="15"/>
  <c r="R3833" i="15" s="1"/>
  <c r="T3833" i="15" s="1"/>
  <c r="AB3833" i="15" s="1"/>
  <c r="AC3832" i="15"/>
  <c r="AD3832" i="15" s="1"/>
  <c r="K3833" i="15"/>
  <c r="M3833" i="15" s="1"/>
  <c r="AG3831" i="15"/>
  <c r="AH3831" i="15" s="1"/>
  <c r="AE3831" i="15"/>
  <c r="B3835" i="15"/>
  <c r="V3834" i="15"/>
  <c r="U3834" i="15"/>
  <c r="Y3834" i="15"/>
  <c r="J3834" i="15"/>
  <c r="E3834" i="15"/>
  <c r="F3834" i="15" s="1"/>
  <c r="G3834" i="15" s="1"/>
  <c r="C3834" i="15" s="1"/>
  <c r="D3834" i="15" s="1"/>
  <c r="H3834" i="15" s="1"/>
  <c r="AF3834" i="15" s="1"/>
  <c r="E102" i="11"/>
  <c r="I3834" i="15"/>
  <c r="N3834" i="15"/>
  <c r="O3834" i="15" s="1"/>
  <c r="P3834" i="15" s="1"/>
  <c r="L3834" i="15"/>
  <c r="S3834" i="15"/>
  <c r="AC3833" i="15" l="1"/>
  <c r="AD3833" i="15" s="1"/>
  <c r="AE3833" i="15" s="1"/>
  <c r="Z3833" i="15"/>
  <c r="W3834" i="15"/>
  <c r="X3834" i="15" s="1"/>
  <c r="Z3834" i="15" s="1"/>
  <c r="AE3832" i="15"/>
  <c r="AG3832" i="15"/>
  <c r="B3836" i="15"/>
  <c r="V3835" i="15"/>
  <c r="U3835" i="15"/>
  <c r="Y3835" i="15"/>
  <c r="J3835" i="15"/>
  <c r="E3835" i="15"/>
  <c r="F3835" i="15" s="1"/>
  <c r="G3835" i="15" s="1"/>
  <c r="C3835" i="15" s="1"/>
  <c r="D3835" i="15" s="1"/>
  <c r="H3835" i="15" s="1"/>
  <c r="AF3835" i="15" s="1"/>
  <c r="E101" i="11"/>
  <c r="I3835" i="15"/>
  <c r="N3835" i="15"/>
  <c r="O3835" i="15" s="1"/>
  <c r="P3835" i="15" s="1"/>
  <c r="L3835" i="15"/>
  <c r="S3835" i="15"/>
  <c r="Q3834" i="15"/>
  <c r="R3834" i="15" s="1"/>
  <c r="T3834" i="15" s="1"/>
  <c r="AB3834" i="15" s="1"/>
  <c r="AJ3831" i="15"/>
  <c r="D105" i="11" s="1"/>
  <c r="AI3831" i="15"/>
  <c r="C105" i="11" s="1"/>
  <c r="K3834" i="15"/>
  <c r="M3834" i="15" s="1"/>
  <c r="AG3833" i="15" l="1"/>
  <c r="AH3833" i="15" s="1"/>
  <c r="AJ3833" i="15" s="1"/>
  <c r="D103" i="11" s="1"/>
  <c r="AC3834" i="15"/>
  <c r="AD3834" i="15" s="1"/>
  <c r="AG3834" i="15" s="1"/>
  <c r="AA3834" i="15"/>
  <c r="W3835" i="15"/>
  <c r="X3835" i="15" s="1"/>
  <c r="AA3835" i="15" s="1"/>
  <c r="AH3832" i="15"/>
  <c r="AI3832" i="15" s="1"/>
  <c r="C104" i="11" s="1"/>
  <c r="B3837" i="15"/>
  <c r="V3836" i="15"/>
  <c r="U3836" i="15"/>
  <c r="Y3836" i="15"/>
  <c r="J3836" i="15"/>
  <c r="E3836" i="15"/>
  <c r="F3836" i="15" s="1"/>
  <c r="G3836" i="15" s="1"/>
  <c r="C3836" i="15" s="1"/>
  <c r="D3836" i="15" s="1"/>
  <c r="H3836" i="15" s="1"/>
  <c r="AF3836" i="15" s="1"/>
  <c r="E100" i="11"/>
  <c r="I3836" i="15"/>
  <c r="N3836" i="15"/>
  <c r="O3836" i="15" s="1"/>
  <c r="P3836" i="15" s="1"/>
  <c r="L3836" i="15"/>
  <c r="S3836" i="15"/>
  <c r="Q3835" i="15"/>
  <c r="R3835" i="15" s="1"/>
  <c r="T3835" i="15" s="1"/>
  <c r="AB3835" i="15" s="1"/>
  <c r="K3835" i="15"/>
  <c r="M3835" i="15" s="1"/>
  <c r="AI3833" i="15" l="1"/>
  <c r="C103" i="11" s="1"/>
  <c r="AE3834" i="15"/>
  <c r="AH3834" i="15" s="1"/>
  <c r="AJ3834" i="15" s="1"/>
  <c r="D102" i="11" s="1"/>
  <c r="Z3835" i="15"/>
  <c r="W3836" i="15"/>
  <c r="X3836" i="15" s="1"/>
  <c r="Z3836" i="15" s="1"/>
  <c r="AJ3832" i="15"/>
  <c r="D104" i="11" s="1"/>
  <c r="AC3835" i="15"/>
  <c r="AD3835" i="15" s="1"/>
  <c r="AG3835" i="15" s="1"/>
  <c r="B3838" i="15"/>
  <c r="V3837" i="15"/>
  <c r="U3837" i="15"/>
  <c r="Y3837" i="15"/>
  <c r="J3837" i="15"/>
  <c r="E3837" i="15"/>
  <c r="F3837" i="15" s="1"/>
  <c r="G3837" i="15" s="1"/>
  <c r="C3837" i="15" s="1"/>
  <c r="D3837" i="15" s="1"/>
  <c r="H3837" i="15" s="1"/>
  <c r="AF3837" i="15" s="1"/>
  <c r="E99" i="11"/>
  <c r="I3837" i="15"/>
  <c r="N3837" i="15"/>
  <c r="O3837" i="15" s="1"/>
  <c r="P3837" i="15" s="1"/>
  <c r="L3837" i="15"/>
  <c r="S3837" i="15"/>
  <c r="Q3836" i="15"/>
  <c r="R3836" i="15" s="1"/>
  <c r="T3836" i="15" s="1"/>
  <c r="AB3836" i="15" s="1"/>
  <c r="K3836" i="15"/>
  <c r="M3836" i="15" s="1"/>
  <c r="AC3836" i="15" l="1"/>
  <c r="AD3836" i="15" s="1"/>
  <c r="AA3836" i="15"/>
  <c r="W3837" i="15"/>
  <c r="X3837" i="15" s="1"/>
  <c r="AA3837" i="15" s="1"/>
  <c r="AI3834" i="15"/>
  <c r="C102" i="11" s="1"/>
  <c r="AE3835" i="15"/>
  <c r="AH3835" i="15" s="1"/>
  <c r="AJ3835" i="15" s="1"/>
  <c r="D101" i="11" s="1"/>
  <c r="B3839" i="15"/>
  <c r="V3838" i="15"/>
  <c r="U3838" i="15"/>
  <c r="Y3838" i="15"/>
  <c r="J3838" i="15"/>
  <c r="E3838" i="15"/>
  <c r="F3838" i="15" s="1"/>
  <c r="G3838" i="15" s="1"/>
  <c r="C3838" i="15" s="1"/>
  <c r="D3838" i="15" s="1"/>
  <c r="H3838" i="15" s="1"/>
  <c r="AF3838" i="15" s="1"/>
  <c r="E98" i="11"/>
  <c r="I3838" i="15"/>
  <c r="N3838" i="15"/>
  <c r="O3838" i="15" s="1"/>
  <c r="P3838" i="15" s="1"/>
  <c r="L3838" i="15"/>
  <c r="S3838" i="15"/>
  <c r="Q3837" i="15"/>
  <c r="R3837" i="15" s="1"/>
  <c r="T3837" i="15" s="1"/>
  <c r="AB3837" i="15" s="1"/>
  <c r="K3837" i="15"/>
  <c r="M3837" i="15" s="1"/>
  <c r="AC3837" i="15" l="1"/>
  <c r="AD3837" i="15" s="1"/>
  <c r="AG3837" i="15" s="1"/>
  <c r="AE3836" i="15"/>
  <c r="AG3836" i="15"/>
  <c r="AH3836" i="15" s="1"/>
  <c r="AJ3836" i="15" s="1"/>
  <c r="D100" i="11" s="1"/>
  <c r="Z3837" i="15"/>
  <c r="W3838" i="15"/>
  <c r="X3838" i="15" s="1"/>
  <c r="Z3838" i="15" s="1"/>
  <c r="Q3838" i="15"/>
  <c r="R3838" i="15" s="1"/>
  <c r="T3838" i="15" s="1"/>
  <c r="AB3838" i="15" s="1"/>
  <c r="AI3835" i="15"/>
  <c r="C101" i="11" s="1"/>
  <c r="B3840" i="15"/>
  <c r="V3839" i="15"/>
  <c r="U3839" i="15"/>
  <c r="Y3839" i="15"/>
  <c r="J3839" i="15"/>
  <c r="E3839" i="15"/>
  <c r="F3839" i="15" s="1"/>
  <c r="G3839" i="15" s="1"/>
  <c r="C3839" i="15" s="1"/>
  <c r="D3839" i="15" s="1"/>
  <c r="H3839" i="15" s="1"/>
  <c r="AF3839" i="15" s="1"/>
  <c r="E97" i="11"/>
  <c r="I3839" i="15"/>
  <c r="N3839" i="15"/>
  <c r="O3839" i="15" s="1"/>
  <c r="P3839" i="15" s="1"/>
  <c r="L3839" i="15"/>
  <c r="S3839" i="15"/>
  <c r="K3838" i="15"/>
  <c r="M3838" i="15" s="1"/>
  <c r="AE3837" i="15" l="1"/>
  <c r="AH3837" i="15" s="1"/>
  <c r="AJ3837" i="15" s="1"/>
  <c r="D99" i="11" s="1"/>
  <c r="AA3838" i="15"/>
  <c r="W3839" i="15"/>
  <c r="X3839" i="15" s="1"/>
  <c r="Z3839" i="15" s="1"/>
  <c r="AI3836" i="15"/>
  <c r="C100" i="11" s="1"/>
  <c r="B3841" i="15"/>
  <c r="V3840" i="15"/>
  <c r="U3840" i="15"/>
  <c r="Y3840" i="15"/>
  <c r="J3840" i="15"/>
  <c r="E3840" i="15"/>
  <c r="F3840" i="15" s="1"/>
  <c r="G3840" i="15" s="1"/>
  <c r="C3840" i="15" s="1"/>
  <c r="D3840" i="15" s="1"/>
  <c r="H3840" i="15" s="1"/>
  <c r="AF3840" i="15" s="1"/>
  <c r="E96" i="11"/>
  <c r="I3840" i="15"/>
  <c r="N3840" i="15"/>
  <c r="O3840" i="15" s="1"/>
  <c r="P3840" i="15" s="1"/>
  <c r="L3840" i="15"/>
  <c r="S3840" i="15"/>
  <c r="AC3838" i="15"/>
  <c r="AD3838" i="15" s="1"/>
  <c r="Q3839" i="15"/>
  <c r="R3839" i="15" s="1"/>
  <c r="T3839" i="15" s="1"/>
  <c r="AB3839" i="15" s="1"/>
  <c r="K3839" i="15"/>
  <c r="M3839" i="15" s="1"/>
  <c r="AC3839" i="15" l="1"/>
  <c r="AD3839" i="15" s="1"/>
  <c r="AE3838" i="15"/>
  <c r="AA3839" i="15"/>
  <c r="AI3837" i="15"/>
  <c r="C99" i="11" s="1"/>
  <c r="Q3840" i="15"/>
  <c r="R3840" i="15" s="1"/>
  <c r="T3840" i="15" s="1"/>
  <c r="AB3840" i="15" s="1"/>
  <c r="K3840" i="15"/>
  <c r="M3840" i="15" s="1"/>
  <c r="AG3838" i="15"/>
  <c r="AH3838" i="15" s="1"/>
  <c r="W3840" i="15"/>
  <c r="X3840" i="15" s="1"/>
  <c r="B3842" i="15"/>
  <c r="V3841" i="15"/>
  <c r="U3841" i="15"/>
  <c r="Y3841" i="15"/>
  <c r="J3841" i="15"/>
  <c r="E3841" i="15"/>
  <c r="F3841" i="15" s="1"/>
  <c r="G3841" i="15" s="1"/>
  <c r="C3841" i="15" s="1"/>
  <c r="D3841" i="15" s="1"/>
  <c r="H3841" i="15" s="1"/>
  <c r="AF3841" i="15" s="1"/>
  <c r="E95" i="11"/>
  <c r="I3841" i="15"/>
  <c r="N3841" i="15"/>
  <c r="O3841" i="15" s="1"/>
  <c r="P3841" i="15" s="1"/>
  <c r="L3841" i="15"/>
  <c r="S3841" i="15"/>
  <c r="AE3839" i="15" l="1"/>
  <c r="AG3839" i="15"/>
  <c r="AH3839" i="15" s="1"/>
  <c r="Q3841" i="15"/>
  <c r="R3841" i="15" s="1"/>
  <c r="T3841" i="15" s="1"/>
  <c r="AB3841" i="15" s="1"/>
  <c r="K3841" i="15"/>
  <c r="M3841" i="15" s="1"/>
  <c r="W3841" i="15"/>
  <c r="X3841" i="15" s="1"/>
  <c r="AJ3838" i="15"/>
  <c r="D98" i="11" s="1"/>
  <c r="AI3838" i="15"/>
  <c r="C98" i="11" s="1"/>
  <c r="B3843" i="15"/>
  <c r="V3842" i="15"/>
  <c r="U3842" i="15"/>
  <c r="Y3842" i="15"/>
  <c r="J3842" i="15"/>
  <c r="E3842" i="15"/>
  <c r="F3842" i="15" s="1"/>
  <c r="G3842" i="15" s="1"/>
  <c r="C3842" i="15" s="1"/>
  <c r="D3842" i="15" s="1"/>
  <c r="H3842" i="15" s="1"/>
  <c r="AF3842" i="15" s="1"/>
  <c r="E94" i="11"/>
  <c r="I3842" i="15"/>
  <c r="N3842" i="15"/>
  <c r="O3842" i="15" s="1"/>
  <c r="P3842" i="15" s="1"/>
  <c r="L3842" i="15"/>
  <c r="S3842" i="15"/>
  <c r="AC3840" i="15"/>
  <c r="AD3840" i="15" s="1"/>
  <c r="AA3840" i="15"/>
  <c r="Z3840" i="15"/>
  <c r="AC3841" i="15" l="1"/>
  <c r="AD3841" i="15" s="1"/>
  <c r="AJ3839" i="15"/>
  <c r="D97" i="11" s="1"/>
  <c r="AI3839" i="15"/>
  <c r="C97" i="11" s="1"/>
  <c r="W3842" i="15"/>
  <c r="X3842" i="15" s="1"/>
  <c r="Z3842" i="15" s="1"/>
  <c r="B3844" i="15"/>
  <c r="V3843" i="15"/>
  <c r="U3843" i="15"/>
  <c r="Y3843" i="15"/>
  <c r="J3843" i="15"/>
  <c r="E3843" i="15"/>
  <c r="F3843" i="15" s="1"/>
  <c r="G3843" i="15" s="1"/>
  <c r="C3843" i="15" s="1"/>
  <c r="D3843" i="15" s="1"/>
  <c r="H3843" i="15" s="1"/>
  <c r="AF3843" i="15" s="1"/>
  <c r="E93" i="11"/>
  <c r="I3843" i="15"/>
  <c r="N3843" i="15"/>
  <c r="O3843" i="15" s="1"/>
  <c r="P3843" i="15" s="1"/>
  <c r="L3843" i="15"/>
  <c r="S3843" i="15"/>
  <c r="Z3841" i="15"/>
  <c r="AA3841" i="15"/>
  <c r="AG3841" i="15" s="1"/>
  <c r="AG3840" i="15"/>
  <c r="AE3840" i="15"/>
  <c r="Q3842" i="15"/>
  <c r="R3842" i="15" s="1"/>
  <c r="T3842" i="15" s="1"/>
  <c r="AB3842" i="15" s="1"/>
  <c r="K3842" i="15"/>
  <c r="M3842" i="15" s="1"/>
  <c r="AC3842" i="15" l="1"/>
  <c r="AD3842" i="15" s="1"/>
  <c r="W3843" i="15"/>
  <c r="X3843" i="15" s="1"/>
  <c r="AA3843" i="15" s="1"/>
  <c r="AA3842" i="15"/>
  <c r="AH3840" i="15"/>
  <c r="AI3840" i="15" s="1"/>
  <c r="C96" i="11" s="1"/>
  <c r="K3843" i="15"/>
  <c r="B3845" i="15"/>
  <c r="V3844" i="15"/>
  <c r="U3844" i="15"/>
  <c r="Y3844" i="15"/>
  <c r="J3844" i="15"/>
  <c r="E3844" i="15"/>
  <c r="F3844" i="15" s="1"/>
  <c r="G3844" i="15" s="1"/>
  <c r="C3844" i="15" s="1"/>
  <c r="D3844" i="15" s="1"/>
  <c r="H3844" i="15" s="1"/>
  <c r="AF3844" i="15" s="1"/>
  <c r="E92" i="11"/>
  <c r="I3844" i="15"/>
  <c r="N3844" i="15"/>
  <c r="O3844" i="15" s="1"/>
  <c r="P3844" i="15" s="1"/>
  <c r="L3844" i="15"/>
  <c r="S3844" i="15"/>
  <c r="AE3841" i="15"/>
  <c r="AH3841" i="15" s="1"/>
  <c r="M3843" i="15"/>
  <c r="Q3843" i="15"/>
  <c r="R3843" i="15" s="1"/>
  <c r="T3843" i="15" s="1"/>
  <c r="AB3843" i="15" s="1"/>
  <c r="AC3843" i="15" l="1"/>
  <c r="AD3843" i="15" s="1"/>
  <c r="AG3843" i="15" s="1"/>
  <c r="AE3842" i="15"/>
  <c r="Z3843" i="15"/>
  <c r="W3844" i="15"/>
  <c r="X3844" i="15" s="1"/>
  <c r="Z3844" i="15" s="1"/>
  <c r="AG3842" i="15"/>
  <c r="AH3842" i="15" s="1"/>
  <c r="AJ3842" i="15" s="1"/>
  <c r="D94" i="11" s="1"/>
  <c r="AJ3840" i="15"/>
  <c r="D96" i="11" s="1"/>
  <c r="Q3844" i="15"/>
  <c r="R3844" i="15" s="1"/>
  <c r="T3844" i="15" s="1"/>
  <c r="AB3844" i="15" s="1"/>
  <c r="B3846" i="15"/>
  <c r="V3845" i="15"/>
  <c r="U3845" i="15"/>
  <c r="Y3845" i="15"/>
  <c r="J3845" i="15"/>
  <c r="E3845" i="15"/>
  <c r="F3845" i="15" s="1"/>
  <c r="G3845" i="15" s="1"/>
  <c r="C3845" i="15" s="1"/>
  <c r="D3845" i="15" s="1"/>
  <c r="H3845" i="15" s="1"/>
  <c r="AF3845" i="15" s="1"/>
  <c r="E91" i="11"/>
  <c r="I3845" i="15"/>
  <c r="N3845" i="15"/>
  <c r="O3845" i="15" s="1"/>
  <c r="P3845" i="15" s="1"/>
  <c r="L3845" i="15"/>
  <c r="S3845" i="15"/>
  <c r="K3844" i="15"/>
  <c r="M3844" i="15" s="1"/>
  <c r="AJ3841" i="15"/>
  <c r="D95" i="11" s="1"/>
  <c r="AI3841" i="15"/>
  <c r="C95" i="11" s="1"/>
  <c r="AE3843" i="15" l="1"/>
  <c r="AH3843" i="15" s="1"/>
  <c r="AA3844" i="15"/>
  <c r="AI3842" i="15"/>
  <c r="C94" i="11" s="1"/>
  <c r="W3845" i="15"/>
  <c r="X3845" i="15" s="1"/>
  <c r="AA3845" i="15" s="1"/>
  <c r="B3847" i="15"/>
  <c r="V3846" i="15"/>
  <c r="U3846" i="15"/>
  <c r="Y3846" i="15"/>
  <c r="J3846" i="15"/>
  <c r="E3846" i="15"/>
  <c r="F3846" i="15" s="1"/>
  <c r="G3846" i="15" s="1"/>
  <c r="C3846" i="15" s="1"/>
  <c r="D3846" i="15" s="1"/>
  <c r="H3846" i="15" s="1"/>
  <c r="AF3846" i="15" s="1"/>
  <c r="E90" i="11"/>
  <c r="I3846" i="15"/>
  <c r="N3846" i="15"/>
  <c r="O3846" i="15" s="1"/>
  <c r="P3846" i="15" s="1"/>
  <c r="L3846" i="15"/>
  <c r="S3846" i="15"/>
  <c r="AC3844" i="15"/>
  <c r="AD3844" i="15" s="1"/>
  <c r="Q3845" i="15"/>
  <c r="R3845" i="15" s="1"/>
  <c r="T3845" i="15" s="1"/>
  <c r="AB3845" i="15" s="1"/>
  <c r="K3845" i="15"/>
  <c r="M3845" i="15" s="1"/>
  <c r="AI3843" i="15" l="1"/>
  <c r="C93" i="11" s="1"/>
  <c r="AJ3843" i="15"/>
  <c r="D93" i="11" s="1"/>
  <c r="AE3844" i="15"/>
  <c r="Z3845" i="15"/>
  <c r="W3846" i="15"/>
  <c r="X3846" i="15" s="1"/>
  <c r="Z3846" i="15" s="1"/>
  <c r="AC3845" i="15"/>
  <c r="AD3845" i="15" s="1"/>
  <c r="AE3845" i="15" s="1"/>
  <c r="B3848" i="15"/>
  <c r="V3847" i="15"/>
  <c r="U3847" i="15"/>
  <c r="Y3847" i="15"/>
  <c r="J3847" i="15"/>
  <c r="E3847" i="15"/>
  <c r="F3847" i="15" s="1"/>
  <c r="G3847" i="15" s="1"/>
  <c r="C3847" i="15" s="1"/>
  <c r="D3847" i="15" s="1"/>
  <c r="H3847" i="15" s="1"/>
  <c r="AF3847" i="15" s="1"/>
  <c r="E89" i="11"/>
  <c r="I3847" i="15"/>
  <c r="N3847" i="15"/>
  <c r="O3847" i="15" s="1"/>
  <c r="P3847" i="15" s="1"/>
  <c r="L3847" i="15"/>
  <c r="S3847" i="15"/>
  <c r="AG3844" i="15"/>
  <c r="AH3844" i="15" s="1"/>
  <c r="Q3846" i="15"/>
  <c r="R3846" i="15" s="1"/>
  <c r="T3846" i="15" s="1"/>
  <c r="AB3846" i="15" s="1"/>
  <c r="K3846" i="15"/>
  <c r="M3846" i="15" s="1"/>
  <c r="AC3846" i="15" l="1"/>
  <c r="AD3846" i="15" s="1"/>
  <c r="AA3846" i="15"/>
  <c r="Q3847" i="15"/>
  <c r="R3847" i="15" s="1"/>
  <c r="T3847" i="15" s="1"/>
  <c r="AB3847" i="15" s="1"/>
  <c r="AG3845" i="15"/>
  <c r="AH3845" i="15" s="1"/>
  <c r="AI3845" i="15" s="1"/>
  <c r="C91" i="11" s="1"/>
  <c r="AI3844" i="15"/>
  <c r="C92" i="11" s="1"/>
  <c r="AJ3844" i="15"/>
  <c r="D92" i="11" s="1"/>
  <c r="K3847" i="15"/>
  <c r="M3847" i="15" s="1"/>
  <c r="W3847" i="15"/>
  <c r="X3847" i="15" s="1"/>
  <c r="B3849" i="15"/>
  <c r="V3848" i="15"/>
  <c r="U3848" i="15"/>
  <c r="Y3848" i="15"/>
  <c r="J3848" i="15"/>
  <c r="E3848" i="15"/>
  <c r="F3848" i="15" s="1"/>
  <c r="G3848" i="15" s="1"/>
  <c r="C3848" i="15" s="1"/>
  <c r="D3848" i="15" s="1"/>
  <c r="H3848" i="15" s="1"/>
  <c r="AF3848" i="15" s="1"/>
  <c r="E88" i="11"/>
  <c r="I3848" i="15"/>
  <c r="N3848" i="15"/>
  <c r="O3848" i="15" s="1"/>
  <c r="P3848" i="15" s="1"/>
  <c r="L3848" i="15"/>
  <c r="S3848" i="15"/>
  <c r="AE3846" i="15" l="1"/>
  <c r="AG3846" i="15"/>
  <c r="AH3846" i="15" s="1"/>
  <c r="AI3846" i="15" s="1"/>
  <c r="C90" i="11" s="1"/>
  <c r="W3848" i="15"/>
  <c r="X3848" i="15" s="1"/>
  <c r="Z3848" i="15" s="1"/>
  <c r="AC3847" i="15"/>
  <c r="AD3847" i="15" s="1"/>
  <c r="Q3848" i="15"/>
  <c r="AJ3845" i="15"/>
  <c r="D91" i="11" s="1"/>
  <c r="B3850" i="15"/>
  <c r="V3849" i="15"/>
  <c r="U3849" i="15"/>
  <c r="Y3849" i="15"/>
  <c r="J3849" i="15"/>
  <c r="E3849" i="15"/>
  <c r="F3849" i="15" s="1"/>
  <c r="G3849" i="15" s="1"/>
  <c r="C3849" i="15" s="1"/>
  <c r="D3849" i="15" s="1"/>
  <c r="H3849" i="15" s="1"/>
  <c r="AF3849" i="15" s="1"/>
  <c r="E87" i="11"/>
  <c r="I3849" i="15"/>
  <c r="N3849" i="15"/>
  <c r="O3849" i="15" s="1"/>
  <c r="P3849" i="15" s="1"/>
  <c r="L3849" i="15"/>
  <c r="S3849" i="15"/>
  <c r="Z3847" i="15"/>
  <c r="AA3847" i="15"/>
  <c r="R3848" i="15"/>
  <c r="T3848" i="15" s="1"/>
  <c r="AB3848" i="15" s="1"/>
  <c r="K3848" i="15"/>
  <c r="M3848" i="15" s="1"/>
  <c r="AC3848" i="15" l="1"/>
  <c r="AD3848" i="15" s="1"/>
  <c r="AA3848" i="15"/>
  <c r="AJ3846" i="15"/>
  <c r="D90" i="11" s="1"/>
  <c r="W3849" i="15"/>
  <c r="X3849" i="15" s="1"/>
  <c r="AA3849" i="15" s="1"/>
  <c r="AE3847" i="15"/>
  <c r="B3851" i="15"/>
  <c r="V3850" i="15"/>
  <c r="U3850" i="15"/>
  <c r="Y3850" i="15"/>
  <c r="J3850" i="15"/>
  <c r="E3850" i="15"/>
  <c r="F3850" i="15" s="1"/>
  <c r="G3850" i="15" s="1"/>
  <c r="C3850" i="15" s="1"/>
  <c r="D3850" i="15" s="1"/>
  <c r="H3850" i="15" s="1"/>
  <c r="AF3850" i="15" s="1"/>
  <c r="E86" i="11"/>
  <c r="I3850" i="15"/>
  <c r="N3850" i="15"/>
  <c r="O3850" i="15" s="1"/>
  <c r="P3850" i="15" s="1"/>
  <c r="L3850" i="15"/>
  <c r="S3850" i="15"/>
  <c r="Q3849" i="15"/>
  <c r="R3849" i="15" s="1"/>
  <c r="T3849" i="15" s="1"/>
  <c r="AB3849" i="15" s="1"/>
  <c r="AG3847" i="15"/>
  <c r="AH3847" i="15" s="1"/>
  <c r="K3849" i="15"/>
  <c r="M3849" i="15" s="1"/>
  <c r="AE3848" i="15" l="1"/>
  <c r="AC3849" i="15"/>
  <c r="AD3849" i="15" s="1"/>
  <c r="AG3849" i="15" s="1"/>
  <c r="AG3848" i="15"/>
  <c r="AH3848" i="15" s="1"/>
  <c r="Z3849" i="15"/>
  <c r="W3850" i="15"/>
  <c r="X3850" i="15" s="1"/>
  <c r="Z3850" i="15" s="1"/>
  <c r="Q3850" i="15"/>
  <c r="AI3847" i="15"/>
  <c r="C89" i="11" s="1"/>
  <c r="AJ3847" i="15"/>
  <c r="D89" i="11" s="1"/>
  <c r="B3852" i="15"/>
  <c r="V3851" i="15"/>
  <c r="U3851" i="15"/>
  <c r="Y3851" i="15"/>
  <c r="J3851" i="15"/>
  <c r="E3851" i="15"/>
  <c r="F3851" i="15" s="1"/>
  <c r="G3851" i="15" s="1"/>
  <c r="C3851" i="15" s="1"/>
  <c r="D3851" i="15" s="1"/>
  <c r="H3851" i="15" s="1"/>
  <c r="AF3851" i="15" s="1"/>
  <c r="E85" i="11"/>
  <c r="I3851" i="15"/>
  <c r="N3851" i="15"/>
  <c r="O3851" i="15" s="1"/>
  <c r="P3851" i="15" s="1"/>
  <c r="L3851" i="15"/>
  <c r="S3851" i="15"/>
  <c r="R3850" i="15"/>
  <c r="T3850" i="15" s="1"/>
  <c r="AB3850" i="15" s="1"/>
  <c r="K3850" i="15"/>
  <c r="M3850" i="15" s="1"/>
  <c r="AE3849" i="15" l="1"/>
  <c r="AH3849" i="15" s="1"/>
  <c r="AI3849" i="15" s="1"/>
  <c r="C87" i="11" s="1"/>
  <c r="AC3850" i="15"/>
  <c r="AD3850" i="15" s="1"/>
  <c r="AI3848" i="15"/>
  <c r="C88" i="11" s="1"/>
  <c r="AJ3848" i="15"/>
  <c r="D88" i="11" s="1"/>
  <c r="W3851" i="15"/>
  <c r="X3851" i="15" s="1"/>
  <c r="AA3851" i="15" s="1"/>
  <c r="AA3850" i="15"/>
  <c r="B3853" i="15"/>
  <c r="V3852" i="15"/>
  <c r="U3852" i="15"/>
  <c r="Y3852" i="15"/>
  <c r="J3852" i="15"/>
  <c r="E3852" i="15"/>
  <c r="F3852" i="15" s="1"/>
  <c r="G3852" i="15" s="1"/>
  <c r="C3852" i="15" s="1"/>
  <c r="D3852" i="15" s="1"/>
  <c r="H3852" i="15" s="1"/>
  <c r="AF3852" i="15" s="1"/>
  <c r="E84" i="11"/>
  <c r="I3852" i="15"/>
  <c r="N3852" i="15"/>
  <c r="O3852" i="15" s="1"/>
  <c r="P3852" i="15" s="1"/>
  <c r="L3852" i="15"/>
  <c r="S3852" i="15"/>
  <c r="Q3851" i="15"/>
  <c r="R3851" i="15" s="1"/>
  <c r="T3851" i="15" s="1"/>
  <c r="AB3851" i="15" s="1"/>
  <c r="K3851" i="15"/>
  <c r="M3851" i="15" s="1"/>
  <c r="AE3850" i="15" l="1"/>
  <c r="Z3851" i="15"/>
  <c r="AG3850" i="15"/>
  <c r="AH3850" i="15" s="1"/>
  <c r="AJ3850" i="15" s="1"/>
  <c r="D86" i="11" s="1"/>
  <c r="W3852" i="15"/>
  <c r="X3852" i="15" s="1"/>
  <c r="Z3852" i="15" s="1"/>
  <c r="AJ3849" i="15"/>
  <c r="D87" i="11" s="1"/>
  <c r="AC3851" i="15"/>
  <c r="AD3851" i="15" s="1"/>
  <c r="AE3851" i="15" s="1"/>
  <c r="K3852" i="15"/>
  <c r="M3852" i="15" s="1"/>
  <c r="B3854" i="15"/>
  <c r="V3853" i="15"/>
  <c r="U3853" i="15"/>
  <c r="Y3853" i="15"/>
  <c r="J3853" i="15"/>
  <c r="E3853" i="15"/>
  <c r="F3853" i="15" s="1"/>
  <c r="G3853" i="15" s="1"/>
  <c r="C3853" i="15" s="1"/>
  <c r="D3853" i="15" s="1"/>
  <c r="H3853" i="15" s="1"/>
  <c r="AF3853" i="15" s="1"/>
  <c r="E83" i="11"/>
  <c r="I3853" i="15"/>
  <c r="N3853" i="15"/>
  <c r="O3853" i="15" s="1"/>
  <c r="P3853" i="15" s="1"/>
  <c r="L3853" i="15"/>
  <c r="S3853" i="15"/>
  <c r="Q3852" i="15"/>
  <c r="R3852" i="15" s="1"/>
  <c r="T3852" i="15" s="1"/>
  <c r="AB3852" i="15" s="1"/>
  <c r="AC3852" i="15" l="1"/>
  <c r="AD3852" i="15" s="1"/>
  <c r="AA3852" i="15"/>
  <c r="W3853" i="15"/>
  <c r="X3853" i="15" s="1"/>
  <c r="AA3853" i="15" s="1"/>
  <c r="AI3850" i="15"/>
  <c r="C86" i="11" s="1"/>
  <c r="AG3851" i="15"/>
  <c r="AH3851" i="15" s="1"/>
  <c r="AI3851" i="15" s="1"/>
  <c r="C85" i="11" s="1"/>
  <c r="B3855" i="15"/>
  <c r="V3854" i="15"/>
  <c r="U3854" i="15"/>
  <c r="Y3854" i="15"/>
  <c r="J3854" i="15"/>
  <c r="E3854" i="15"/>
  <c r="F3854" i="15" s="1"/>
  <c r="G3854" i="15" s="1"/>
  <c r="C3854" i="15" s="1"/>
  <c r="D3854" i="15" s="1"/>
  <c r="H3854" i="15" s="1"/>
  <c r="AF3854" i="15" s="1"/>
  <c r="E82" i="11"/>
  <c r="I3854" i="15"/>
  <c r="N3854" i="15"/>
  <c r="O3854" i="15" s="1"/>
  <c r="P3854" i="15" s="1"/>
  <c r="L3854" i="15"/>
  <c r="S3854" i="15"/>
  <c r="Q3853" i="15"/>
  <c r="R3853" i="15" s="1"/>
  <c r="T3853" i="15" s="1"/>
  <c r="AB3853" i="15" s="1"/>
  <c r="K3853" i="15"/>
  <c r="M3853" i="15" s="1"/>
  <c r="AC3853" i="15" l="1"/>
  <c r="AD3853" i="15" s="1"/>
  <c r="AE3853" i="15" s="1"/>
  <c r="AG3852" i="15"/>
  <c r="AE3852" i="15"/>
  <c r="AH3852" i="15" s="1"/>
  <c r="AI3852" i="15" s="1"/>
  <c r="C84" i="11" s="1"/>
  <c r="Z3853" i="15"/>
  <c r="W3854" i="15"/>
  <c r="X3854" i="15" s="1"/>
  <c r="Z3854" i="15" s="1"/>
  <c r="AJ3851" i="15"/>
  <c r="D85" i="11" s="1"/>
  <c r="B3856" i="15"/>
  <c r="V3855" i="15"/>
  <c r="U3855" i="15"/>
  <c r="Y3855" i="15"/>
  <c r="J3855" i="15"/>
  <c r="E3855" i="15"/>
  <c r="F3855" i="15" s="1"/>
  <c r="G3855" i="15" s="1"/>
  <c r="C3855" i="15" s="1"/>
  <c r="D3855" i="15" s="1"/>
  <c r="H3855" i="15" s="1"/>
  <c r="AF3855" i="15" s="1"/>
  <c r="E81" i="11"/>
  <c r="I3855" i="15"/>
  <c r="N3855" i="15"/>
  <c r="O3855" i="15" s="1"/>
  <c r="P3855" i="15" s="1"/>
  <c r="L3855" i="15"/>
  <c r="S3855" i="15"/>
  <c r="Q3854" i="15"/>
  <c r="R3854" i="15" s="1"/>
  <c r="T3854" i="15" s="1"/>
  <c r="AB3854" i="15" s="1"/>
  <c r="K3854" i="15"/>
  <c r="M3854" i="15" s="1"/>
  <c r="AG3853" i="15" l="1"/>
  <c r="AC3854" i="15"/>
  <c r="AD3854" i="15" s="1"/>
  <c r="AJ3852" i="15"/>
  <c r="D84" i="11" s="1"/>
  <c r="W3855" i="15"/>
  <c r="X3855" i="15" s="1"/>
  <c r="AA3855" i="15" s="1"/>
  <c r="AA3854" i="15"/>
  <c r="AH3853" i="15"/>
  <c r="AJ3853" i="15" s="1"/>
  <c r="D83" i="11" s="1"/>
  <c r="K3855" i="15"/>
  <c r="M3855" i="15" s="1"/>
  <c r="B3857" i="15"/>
  <c r="V3856" i="15"/>
  <c r="U3856" i="15"/>
  <c r="Y3856" i="15"/>
  <c r="J3856" i="15"/>
  <c r="E3856" i="15"/>
  <c r="F3856" i="15" s="1"/>
  <c r="G3856" i="15" s="1"/>
  <c r="C3856" i="15" s="1"/>
  <c r="D3856" i="15" s="1"/>
  <c r="H3856" i="15" s="1"/>
  <c r="AF3856" i="15" s="1"/>
  <c r="E80" i="11"/>
  <c r="I3856" i="15"/>
  <c r="N3856" i="15"/>
  <c r="O3856" i="15" s="1"/>
  <c r="P3856" i="15" s="1"/>
  <c r="L3856" i="15"/>
  <c r="S3856" i="15"/>
  <c r="Q3855" i="15"/>
  <c r="R3855" i="15" s="1"/>
  <c r="T3855" i="15" s="1"/>
  <c r="AB3855" i="15" s="1"/>
  <c r="AG3854" i="15" l="1"/>
  <c r="AC3855" i="15"/>
  <c r="AD3855" i="15" s="1"/>
  <c r="AG3855" i="15" s="1"/>
  <c r="Z3855" i="15"/>
  <c r="W3856" i="15"/>
  <c r="X3856" i="15" s="1"/>
  <c r="Z3856" i="15" s="1"/>
  <c r="AE3854" i="15"/>
  <c r="AH3854" i="15" s="1"/>
  <c r="AJ3854" i="15" s="1"/>
  <c r="D82" i="11" s="1"/>
  <c r="AI3853" i="15"/>
  <c r="C83" i="11" s="1"/>
  <c r="B3858" i="15"/>
  <c r="V3857" i="15"/>
  <c r="U3857" i="15"/>
  <c r="Y3857" i="15"/>
  <c r="J3857" i="15"/>
  <c r="E3857" i="15"/>
  <c r="F3857" i="15" s="1"/>
  <c r="G3857" i="15" s="1"/>
  <c r="C3857" i="15" s="1"/>
  <c r="D3857" i="15" s="1"/>
  <c r="H3857" i="15" s="1"/>
  <c r="AF3857" i="15" s="1"/>
  <c r="E79" i="11"/>
  <c r="I3857" i="15"/>
  <c r="N3857" i="15"/>
  <c r="O3857" i="15" s="1"/>
  <c r="P3857" i="15" s="1"/>
  <c r="L3857" i="15"/>
  <c r="S3857" i="15"/>
  <c r="Q3856" i="15"/>
  <c r="R3856" i="15" s="1"/>
  <c r="T3856" i="15" s="1"/>
  <c r="AB3856" i="15" s="1"/>
  <c r="K3856" i="15"/>
  <c r="M3856" i="15" s="1"/>
  <c r="AE3855" i="15" l="1"/>
  <c r="AH3855" i="15" s="1"/>
  <c r="AC3856" i="15"/>
  <c r="AD3856" i="15" s="1"/>
  <c r="AG3856" i="15" s="1"/>
  <c r="AA3856" i="15"/>
  <c r="AI3854" i="15"/>
  <c r="C82" i="11" s="1"/>
  <c r="K3857" i="15"/>
  <c r="M3857" i="15" s="1"/>
  <c r="W3857" i="15"/>
  <c r="X3857" i="15" s="1"/>
  <c r="B3859" i="15"/>
  <c r="V3858" i="15"/>
  <c r="U3858" i="15"/>
  <c r="Y3858" i="15"/>
  <c r="J3858" i="15"/>
  <c r="E3858" i="15"/>
  <c r="F3858" i="15" s="1"/>
  <c r="G3858" i="15" s="1"/>
  <c r="C3858" i="15" s="1"/>
  <c r="D3858" i="15" s="1"/>
  <c r="H3858" i="15" s="1"/>
  <c r="AF3858" i="15" s="1"/>
  <c r="E78" i="11"/>
  <c r="I3858" i="15"/>
  <c r="N3858" i="15"/>
  <c r="O3858" i="15" s="1"/>
  <c r="P3858" i="15" s="1"/>
  <c r="L3858" i="15"/>
  <c r="S3858" i="15"/>
  <c r="Q3857" i="15"/>
  <c r="R3857" i="15" s="1"/>
  <c r="T3857" i="15" s="1"/>
  <c r="AB3857" i="15" s="1"/>
  <c r="AJ3855" i="15" l="1"/>
  <c r="D81" i="11" s="1"/>
  <c r="AI3855" i="15"/>
  <c r="C81" i="11" s="1"/>
  <c r="AC3857" i="15"/>
  <c r="AD3857" i="15" s="1"/>
  <c r="AE3856" i="15"/>
  <c r="AH3856" i="15" s="1"/>
  <c r="AJ3856" i="15" s="1"/>
  <c r="D80" i="11" s="1"/>
  <c r="W3858" i="15"/>
  <c r="X3858" i="15" s="1"/>
  <c r="AA3858" i="15" s="1"/>
  <c r="B3860" i="15"/>
  <c r="V3859" i="15"/>
  <c r="U3859" i="15"/>
  <c r="Y3859" i="15"/>
  <c r="J3859" i="15"/>
  <c r="E3859" i="15"/>
  <c r="F3859" i="15" s="1"/>
  <c r="G3859" i="15" s="1"/>
  <c r="C3859" i="15" s="1"/>
  <c r="D3859" i="15" s="1"/>
  <c r="H3859" i="15" s="1"/>
  <c r="AF3859" i="15" s="1"/>
  <c r="E77" i="11"/>
  <c r="I3859" i="15"/>
  <c r="N3859" i="15"/>
  <c r="O3859" i="15" s="1"/>
  <c r="P3859" i="15" s="1"/>
  <c r="L3859" i="15"/>
  <c r="S3859" i="15"/>
  <c r="AA3857" i="15"/>
  <c r="Z3857" i="15"/>
  <c r="K3858" i="15"/>
  <c r="M3858" i="15" s="1"/>
  <c r="Q3858" i="15"/>
  <c r="R3858" i="15" s="1"/>
  <c r="T3858" i="15" s="1"/>
  <c r="AB3858" i="15" s="1"/>
  <c r="AC3858" i="15" s="1"/>
  <c r="AD3858" i="15" s="1"/>
  <c r="AE3857" i="15" l="1"/>
  <c r="Z3858" i="15"/>
  <c r="AI3856" i="15"/>
  <c r="C80" i="11" s="1"/>
  <c r="Q3859" i="15"/>
  <c r="R3859" i="15" s="1"/>
  <c r="T3859" i="15" s="1"/>
  <c r="AB3859" i="15" s="1"/>
  <c r="AE3858" i="15"/>
  <c r="W3859" i="15"/>
  <c r="X3859" i="15" s="1"/>
  <c r="B3861" i="15"/>
  <c r="V3860" i="15"/>
  <c r="U3860" i="15"/>
  <c r="Y3860" i="15"/>
  <c r="J3860" i="15"/>
  <c r="E3860" i="15"/>
  <c r="F3860" i="15" s="1"/>
  <c r="G3860" i="15" s="1"/>
  <c r="C3860" i="15" s="1"/>
  <c r="D3860" i="15" s="1"/>
  <c r="H3860" i="15" s="1"/>
  <c r="AF3860" i="15" s="1"/>
  <c r="E76" i="11"/>
  <c r="I3860" i="15"/>
  <c r="N3860" i="15"/>
  <c r="O3860" i="15" s="1"/>
  <c r="P3860" i="15" s="1"/>
  <c r="L3860" i="15"/>
  <c r="S3860" i="15"/>
  <c r="AG3858" i="15"/>
  <c r="AH3858" i="15" s="1"/>
  <c r="AG3857" i="15"/>
  <c r="AH3857" i="15" s="1"/>
  <c r="K3859" i="15"/>
  <c r="M3859" i="15" s="1"/>
  <c r="W3860" i="15" l="1"/>
  <c r="X3860" i="15" s="1"/>
  <c r="AA3860" i="15" s="1"/>
  <c r="Q3860" i="15"/>
  <c r="R3860" i="15" s="1"/>
  <c r="T3860" i="15" s="1"/>
  <c r="AB3860" i="15" s="1"/>
  <c r="AJ3858" i="15"/>
  <c r="D78" i="11" s="1"/>
  <c r="AI3858" i="15"/>
  <c r="C78" i="11" s="1"/>
  <c r="K3860" i="15"/>
  <c r="M3860" i="15" s="1"/>
  <c r="AI3857" i="15"/>
  <c r="C79" i="11" s="1"/>
  <c r="AJ3857" i="15"/>
  <c r="D79" i="11" s="1"/>
  <c r="B3862" i="15"/>
  <c r="V3861" i="15"/>
  <c r="U3861" i="15"/>
  <c r="Y3861" i="15"/>
  <c r="J3861" i="15"/>
  <c r="E3861" i="15"/>
  <c r="F3861" i="15" s="1"/>
  <c r="G3861" i="15" s="1"/>
  <c r="C3861" i="15" s="1"/>
  <c r="D3861" i="15" s="1"/>
  <c r="H3861" i="15" s="1"/>
  <c r="AF3861" i="15" s="1"/>
  <c r="E75" i="11"/>
  <c r="I3861" i="15"/>
  <c r="N3861" i="15"/>
  <c r="O3861" i="15" s="1"/>
  <c r="P3861" i="15" s="1"/>
  <c r="L3861" i="15"/>
  <c r="S3861" i="15"/>
  <c r="AC3859" i="15"/>
  <c r="AD3859" i="15" s="1"/>
  <c r="AA3859" i="15"/>
  <c r="Z3859" i="15"/>
  <c r="AC3860" i="15" l="1"/>
  <c r="AD3860" i="15" s="1"/>
  <c r="AG3860" i="15" s="1"/>
  <c r="Z3860" i="15"/>
  <c r="W3861" i="15"/>
  <c r="X3861" i="15" s="1"/>
  <c r="AA3861" i="15" s="1"/>
  <c r="AE3859" i="15"/>
  <c r="AG3859" i="15"/>
  <c r="B3863" i="15"/>
  <c r="V3862" i="15"/>
  <c r="U3862" i="15"/>
  <c r="Y3862" i="15"/>
  <c r="J3862" i="15"/>
  <c r="E3862" i="15"/>
  <c r="F3862" i="15" s="1"/>
  <c r="G3862" i="15" s="1"/>
  <c r="C3862" i="15" s="1"/>
  <c r="D3862" i="15" s="1"/>
  <c r="H3862" i="15" s="1"/>
  <c r="AF3862" i="15" s="1"/>
  <c r="E74" i="11"/>
  <c r="I3862" i="15"/>
  <c r="N3862" i="15"/>
  <c r="O3862" i="15" s="1"/>
  <c r="P3862" i="15" s="1"/>
  <c r="L3862" i="15"/>
  <c r="S3862" i="15"/>
  <c r="Q3861" i="15"/>
  <c r="R3861" i="15" s="1"/>
  <c r="T3861" i="15" s="1"/>
  <c r="AB3861" i="15" s="1"/>
  <c r="K3861" i="15"/>
  <c r="M3861" i="15" s="1"/>
  <c r="AE3860" i="15" l="1"/>
  <c r="AH3860" i="15" s="1"/>
  <c r="AC3861" i="15"/>
  <c r="AD3861" i="15" s="1"/>
  <c r="AG3861" i="15" s="1"/>
  <c r="Z3861" i="15"/>
  <c r="W3862" i="15"/>
  <c r="X3862" i="15" s="1"/>
  <c r="AA3862" i="15" s="1"/>
  <c r="AH3859" i="15"/>
  <c r="AI3859" i="15" s="1"/>
  <c r="C77" i="11" s="1"/>
  <c r="B3864" i="15"/>
  <c r="V3863" i="15"/>
  <c r="U3863" i="15"/>
  <c r="Y3863" i="15"/>
  <c r="J3863" i="15"/>
  <c r="E3863" i="15"/>
  <c r="F3863" i="15" s="1"/>
  <c r="G3863" i="15" s="1"/>
  <c r="C3863" i="15" s="1"/>
  <c r="D3863" i="15" s="1"/>
  <c r="H3863" i="15" s="1"/>
  <c r="AF3863" i="15" s="1"/>
  <c r="E73" i="11"/>
  <c r="I3863" i="15"/>
  <c r="N3863" i="15"/>
  <c r="O3863" i="15" s="1"/>
  <c r="P3863" i="15" s="1"/>
  <c r="L3863" i="15"/>
  <c r="S3863" i="15"/>
  <c r="Q3862" i="15"/>
  <c r="R3862" i="15" s="1"/>
  <c r="T3862" i="15" s="1"/>
  <c r="AB3862" i="15" s="1"/>
  <c r="K3862" i="15"/>
  <c r="M3862" i="15" s="1"/>
  <c r="AJ3860" i="15" l="1"/>
  <c r="D76" i="11" s="1"/>
  <c r="AI3860" i="15"/>
  <c r="C76" i="11" s="1"/>
  <c r="AE3861" i="15"/>
  <c r="AH3861" i="15" s="1"/>
  <c r="AI3861" i="15" s="1"/>
  <c r="C75" i="11" s="1"/>
  <c r="AC3862" i="15"/>
  <c r="AD3862" i="15" s="1"/>
  <c r="AE3862" i="15" s="1"/>
  <c r="Z3862" i="15"/>
  <c r="W3863" i="15"/>
  <c r="X3863" i="15" s="1"/>
  <c r="Z3863" i="15" s="1"/>
  <c r="AJ3859" i="15"/>
  <c r="D77" i="11" s="1"/>
  <c r="B3865" i="15"/>
  <c r="V3864" i="15"/>
  <c r="U3864" i="15"/>
  <c r="J3864" i="15"/>
  <c r="Y3864" i="15"/>
  <c r="E3864" i="15"/>
  <c r="F3864" i="15" s="1"/>
  <c r="G3864" i="15" s="1"/>
  <c r="C3864" i="15" s="1"/>
  <c r="D3864" i="15" s="1"/>
  <c r="H3864" i="15" s="1"/>
  <c r="AF3864" i="15" s="1"/>
  <c r="E72" i="11"/>
  <c r="I3864" i="15"/>
  <c r="N3864" i="15"/>
  <c r="O3864" i="15" s="1"/>
  <c r="P3864" i="15" s="1"/>
  <c r="L3864" i="15"/>
  <c r="S3864" i="15"/>
  <c r="Q3863" i="15"/>
  <c r="R3863" i="15" s="1"/>
  <c r="T3863" i="15" s="1"/>
  <c r="AB3863" i="15" s="1"/>
  <c r="K3863" i="15"/>
  <c r="M3863" i="15" s="1"/>
  <c r="AJ3861" i="15" l="1"/>
  <c r="D75" i="11" s="1"/>
  <c r="AG3862" i="15"/>
  <c r="AH3862" i="15" s="1"/>
  <c r="AC3863" i="15"/>
  <c r="AD3863" i="15" s="1"/>
  <c r="W3864" i="15"/>
  <c r="X3864" i="15" s="1"/>
  <c r="AA3864" i="15" s="1"/>
  <c r="AA3863" i="15"/>
  <c r="B3866" i="15"/>
  <c r="V3865" i="15"/>
  <c r="U3865" i="15"/>
  <c r="Y3865" i="15"/>
  <c r="J3865" i="15"/>
  <c r="E3865" i="15"/>
  <c r="F3865" i="15" s="1"/>
  <c r="G3865" i="15" s="1"/>
  <c r="C3865" i="15" s="1"/>
  <c r="D3865" i="15" s="1"/>
  <c r="H3865" i="15" s="1"/>
  <c r="AF3865" i="15" s="1"/>
  <c r="E71" i="11"/>
  <c r="I3865" i="15"/>
  <c r="N3865" i="15"/>
  <c r="O3865" i="15" s="1"/>
  <c r="P3865" i="15" s="1"/>
  <c r="L3865" i="15"/>
  <c r="S3865" i="15"/>
  <c r="Q3864" i="15"/>
  <c r="R3864" i="15" s="1"/>
  <c r="T3864" i="15" s="1"/>
  <c r="AB3864" i="15" s="1"/>
  <c r="K3864" i="15"/>
  <c r="M3864" i="15" s="1"/>
  <c r="AE3863" i="15" l="1"/>
  <c r="W3865" i="15"/>
  <c r="X3865" i="15" s="1"/>
  <c r="AA3865" i="15" s="1"/>
  <c r="Z3864" i="15"/>
  <c r="AG3863" i="15"/>
  <c r="AH3863" i="15" s="1"/>
  <c r="AJ3863" i="15" s="1"/>
  <c r="D73" i="11" s="1"/>
  <c r="AC3864" i="15"/>
  <c r="AD3864" i="15" s="1"/>
  <c r="AE3864" i="15" s="1"/>
  <c r="AJ3862" i="15"/>
  <c r="D74" i="11" s="1"/>
  <c r="AI3862" i="15"/>
  <c r="C74" i="11" s="1"/>
  <c r="B3867" i="15"/>
  <c r="V3866" i="15"/>
  <c r="U3866" i="15"/>
  <c r="Y3866" i="15"/>
  <c r="J3866" i="15"/>
  <c r="E3866" i="15"/>
  <c r="F3866" i="15" s="1"/>
  <c r="G3866" i="15" s="1"/>
  <c r="C3866" i="15" s="1"/>
  <c r="D3866" i="15" s="1"/>
  <c r="H3866" i="15" s="1"/>
  <c r="AF3866" i="15" s="1"/>
  <c r="E70" i="11"/>
  <c r="I3866" i="15"/>
  <c r="N3866" i="15"/>
  <c r="O3866" i="15" s="1"/>
  <c r="P3866" i="15" s="1"/>
  <c r="L3866" i="15"/>
  <c r="S3866" i="15"/>
  <c r="Q3865" i="15"/>
  <c r="R3865" i="15" s="1"/>
  <c r="T3865" i="15" s="1"/>
  <c r="AB3865" i="15" s="1"/>
  <c r="K3865" i="15"/>
  <c r="M3865" i="15" s="1"/>
  <c r="AC3865" i="15" l="1"/>
  <c r="AD3865" i="15" s="1"/>
  <c r="AG3865" i="15" s="1"/>
  <c r="Z3865" i="15"/>
  <c r="W3866" i="15"/>
  <c r="X3866" i="15" s="1"/>
  <c r="Z3866" i="15" s="1"/>
  <c r="AI3863" i="15"/>
  <c r="C73" i="11" s="1"/>
  <c r="AG3864" i="15"/>
  <c r="AH3864" i="15" s="1"/>
  <c r="B3868" i="15"/>
  <c r="V3867" i="15"/>
  <c r="U3867" i="15"/>
  <c r="Y3867" i="15"/>
  <c r="J3867" i="15"/>
  <c r="E3867" i="15"/>
  <c r="F3867" i="15" s="1"/>
  <c r="G3867" i="15" s="1"/>
  <c r="C3867" i="15" s="1"/>
  <c r="D3867" i="15" s="1"/>
  <c r="H3867" i="15" s="1"/>
  <c r="AF3867" i="15" s="1"/>
  <c r="E69" i="11"/>
  <c r="I3867" i="15"/>
  <c r="N3867" i="15"/>
  <c r="O3867" i="15" s="1"/>
  <c r="P3867" i="15" s="1"/>
  <c r="L3867" i="15"/>
  <c r="S3867" i="15"/>
  <c r="Q3866" i="15"/>
  <c r="R3866" i="15" s="1"/>
  <c r="T3866" i="15" s="1"/>
  <c r="AB3866" i="15" s="1"/>
  <c r="K3866" i="15"/>
  <c r="M3866" i="15" s="1"/>
  <c r="AE3865" i="15" l="1"/>
  <c r="AH3865" i="15" s="1"/>
  <c r="AC3866" i="15"/>
  <c r="AD3866" i="15" s="1"/>
  <c r="AA3866" i="15"/>
  <c r="W3867" i="15"/>
  <c r="X3867" i="15" s="1"/>
  <c r="Z3867" i="15" s="1"/>
  <c r="Q3867" i="15"/>
  <c r="R3867" i="15" s="1"/>
  <c r="T3867" i="15" s="1"/>
  <c r="AB3867" i="15" s="1"/>
  <c r="AI3864" i="15"/>
  <c r="C72" i="11" s="1"/>
  <c r="AJ3864" i="15"/>
  <c r="D72" i="11" s="1"/>
  <c r="K3867" i="15"/>
  <c r="M3867" i="15" s="1"/>
  <c r="B3869" i="15"/>
  <c r="V3868" i="15"/>
  <c r="U3868" i="15"/>
  <c r="Y3868" i="15"/>
  <c r="J3868" i="15"/>
  <c r="E3868" i="15"/>
  <c r="F3868" i="15" s="1"/>
  <c r="G3868" i="15" s="1"/>
  <c r="C3868" i="15" s="1"/>
  <c r="D3868" i="15" s="1"/>
  <c r="H3868" i="15" s="1"/>
  <c r="AF3868" i="15" s="1"/>
  <c r="E68" i="11"/>
  <c r="I3868" i="15"/>
  <c r="N3868" i="15"/>
  <c r="O3868" i="15" s="1"/>
  <c r="P3868" i="15" s="1"/>
  <c r="L3868" i="15"/>
  <c r="S3868" i="15"/>
  <c r="AI3865" i="15" l="1"/>
  <c r="C71" i="11" s="1"/>
  <c r="AJ3865" i="15"/>
  <c r="D71" i="11" s="1"/>
  <c r="AC3867" i="15"/>
  <c r="AD3867" i="15" s="1"/>
  <c r="AG3867" i="15" s="1"/>
  <c r="AE3866" i="15"/>
  <c r="AG3866" i="15"/>
  <c r="AH3866" i="15" s="1"/>
  <c r="AI3866" i="15" s="1"/>
  <c r="C70" i="11" s="1"/>
  <c r="AA3867" i="15"/>
  <c r="W3868" i="15"/>
  <c r="X3868" i="15" s="1"/>
  <c r="B3870" i="15"/>
  <c r="V3869" i="15"/>
  <c r="U3869" i="15"/>
  <c r="Y3869" i="15"/>
  <c r="J3869" i="15"/>
  <c r="E3869" i="15"/>
  <c r="F3869" i="15" s="1"/>
  <c r="G3869" i="15" s="1"/>
  <c r="C3869" i="15" s="1"/>
  <c r="D3869" i="15" s="1"/>
  <c r="H3869" i="15" s="1"/>
  <c r="AF3869" i="15" s="1"/>
  <c r="E67" i="11"/>
  <c r="I3869" i="15"/>
  <c r="N3869" i="15"/>
  <c r="O3869" i="15" s="1"/>
  <c r="P3869" i="15" s="1"/>
  <c r="L3869" i="15"/>
  <c r="S3869" i="15"/>
  <c r="Q3868" i="15"/>
  <c r="R3868" i="15" s="1"/>
  <c r="T3868" i="15" s="1"/>
  <c r="AB3868" i="15" s="1"/>
  <c r="K3868" i="15"/>
  <c r="M3868" i="15" s="1"/>
  <c r="K3869" i="15" l="1"/>
  <c r="M3869" i="15" s="1"/>
  <c r="AC3868" i="15"/>
  <c r="AD3868" i="15" s="1"/>
  <c r="AE3867" i="15"/>
  <c r="AH3867" i="15" s="1"/>
  <c r="AI3867" i="15" s="1"/>
  <c r="C69" i="11" s="1"/>
  <c r="W3869" i="15"/>
  <c r="X3869" i="15" s="1"/>
  <c r="AA3869" i="15" s="1"/>
  <c r="AJ3866" i="15"/>
  <c r="D70" i="11" s="1"/>
  <c r="Q3869" i="15"/>
  <c r="R3869" i="15" s="1"/>
  <c r="T3869" i="15" s="1"/>
  <c r="AB3869" i="15" s="1"/>
  <c r="B3871" i="15"/>
  <c r="V3870" i="15"/>
  <c r="U3870" i="15"/>
  <c r="Y3870" i="15"/>
  <c r="J3870" i="15"/>
  <c r="E3870" i="15"/>
  <c r="F3870" i="15" s="1"/>
  <c r="G3870" i="15" s="1"/>
  <c r="C3870" i="15" s="1"/>
  <c r="D3870" i="15" s="1"/>
  <c r="H3870" i="15" s="1"/>
  <c r="AF3870" i="15" s="1"/>
  <c r="E66" i="11"/>
  <c r="I3870" i="15"/>
  <c r="N3870" i="15"/>
  <c r="O3870" i="15" s="1"/>
  <c r="P3870" i="15" s="1"/>
  <c r="L3870" i="15"/>
  <c r="S3870" i="15"/>
  <c r="Z3868" i="15"/>
  <c r="AA3868" i="15"/>
  <c r="AE3868" i="15" l="1"/>
  <c r="AJ3867" i="15"/>
  <c r="D69" i="11" s="1"/>
  <c r="Z3869" i="15"/>
  <c r="W3870" i="15"/>
  <c r="X3870" i="15" s="1"/>
  <c r="Z3870" i="15" s="1"/>
  <c r="AC3869" i="15"/>
  <c r="AD3869" i="15" s="1"/>
  <c r="AE3869" i="15" s="1"/>
  <c r="B3872" i="15"/>
  <c r="V3871" i="15"/>
  <c r="U3871" i="15"/>
  <c r="Y3871" i="15"/>
  <c r="J3871" i="15"/>
  <c r="E3871" i="15"/>
  <c r="F3871" i="15" s="1"/>
  <c r="G3871" i="15" s="1"/>
  <c r="C3871" i="15" s="1"/>
  <c r="D3871" i="15" s="1"/>
  <c r="H3871" i="15" s="1"/>
  <c r="AF3871" i="15" s="1"/>
  <c r="E65" i="11"/>
  <c r="I3871" i="15"/>
  <c r="N3871" i="15"/>
  <c r="O3871" i="15" s="1"/>
  <c r="P3871" i="15" s="1"/>
  <c r="L3871" i="15"/>
  <c r="S3871" i="15"/>
  <c r="Q3870" i="15"/>
  <c r="R3870" i="15" s="1"/>
  <c r="T3870" i="15" s="1"/>
  <c r="AB3870" i="15" s="1"/>
  <c r="K3870" i="15"/>
  <c r="M3870" i="15" s="1"/>
  <c r="AG3868" i="15"/>
  <c r="AH3868" i="15" s="1"/>
  <c r="AC3870" i="15" l="1"/>
  <c r="AD3870" i="15" s="1"/>
  <c r="W3871" i="15"/>
  <c r="X3871" i="15" s="1"/>
  <c r="Z3871" i="15" s="1"/>
  <c r="AA3870" i="15"/>
  <c r="AG3869" i="15"/>
  <c r="AH3869" i="15" s="1"/>
  <c r="B3873" i="15"/>
  <c r="V3872" i="15"/>
  <c r="U3872" i="15"/>
  <c r="Y3872" i="15"/>
  <c r="J3872" i="15"/>
  <c r="E3872" i="15"/>
  <c r="F3872" i="15" s="1"/>
  <c r="G3872" i="15" s="1"/>
  <c r="C3872" i="15" s="1"/>
  <c r="D3872" i="15" s="1"/>
  <c r="H3872" i="15" s="1"/>
  <c r="AF3872" i="15" s="1"/>
  <c r="E64" i="11"/>
  <c r="I3872" i="15"/>
  <c r="N3872" i="15"/>
  <c r="O3872" i="15" s="1"/>
  <c r="P3872" i="15" s="1"/>
  <c r="L3872" i="15"/>
  <c r="S3872" i="15"/>
  <c r="AJ3868" i="15"/>
  <c r="D68" i="11" s="1"/>
  <c r="AI3868" i="15"/>
  <c r="C68" i="11" s="1"/>
  <c r="Q3871" i="15"/>
  <c r="R3871" i="15" s="1"/>
  <c r="T3871" i="15" s="1"/>
  <c r="AB3871" i="15" s="1"/>
  <c r="K3871" i="15"/>
  <c r="M3871" i="15" s="1"/>
  <c r="AG3870" i="15" l="1"/>
  <c r="AC3871" i="15"/>
  <c r="AD3871" i="15" s="1"/>
  <c r="AG3871" i="15" s="1"/>
  <c r="W3872" i="15"/>
  <c r="X3872" i="15" s="1"/>
  <c r="Z3872" i="15" s="1"/>
  <c r="AA3871" i="15"/>
  <c r="AE3870" i="15"/>
  <c r="AH3870" i="15" s="1"/>
  <c r="AI3870" i="15" s="1"/>
  <c r="C66" i="11" s="1"/>
  <c r="Q3872" i="15"/>
  <c r="R3872" i="15" s="1"/>
  <c r="T3872" i="15" s="1"/>
  <c r="AB3872" i="15" s="1"/>
  <c r="AJ3869" i="15"/>
  <c r="D67" i="11" s="1"/>
  <c r="AI3869" i="15"/>
  <c r="C67" i="11" s="1"/>
  <c r="B3874" i="15"/>
  <c r="V3873" i="15"/>
  <c r="U3873" i="15"/>
  <c r="Y3873" i="15"/>
  <c r="J3873" i="15"/>
  <c r="E3873" i="15"/>
  <c r="F3873" i="15" s="1"/>
  <c r="G3873" i="15" s="1"/>
  <c r="C3873" i="15" s="1"/>
  <c r="D3873" i="15" s="1"/>
  <c r="H3873" i="15" s="1"/>
  <c r="AF3873" i="15" s="1"/>
  <c r="E63" i="11"/>
  <c r="I3873" i="15"/>
  <c r="N3873" i="15"/>
  <c r="O3873" i="15" s="1"/>
  <c r="P3873" i="15" s="1"/>
  <c r="L3873" i="15"/>
  <c r="S3873" i="15"/>
  <c r="K3872" i="15"/>
  <c r="M3872" i="15" s="1"/>
  <c r="AE3871" i="15" l="1"/>
  <c r="AH3871" i="15" s="1"/>
  <c r="AJ3871" i="15" s="1"/>
  <c r="D65" i="11" s="1"/>
  <c r="AA3872" i="15"/>
  <c r="AJ3870" i="15"/>
  <c r="D66" i="11" s="1"/>
  <c r="W3873" i="15"/>
  <c r="X3873" i="15" s="1"/>
  <c r="B3875" i="15"/>
  <c r="V3874" i="15"/>
  <c r="U3874" i="15"/>
  <c r="Y3874" i="15"/>
  <c r="J3874" i="15"/>
  <c r="E3874" i="15"/>
  <c r="F3874" i="15" s="1"/>
  <c r="G3874" i="15" s="1"/>
  <c r="C3874" i="15" s="1"/>
  <c r="D3874" i="15" s="1"/>
  <c r="H3874" i="15" s="1"/>
  <c r="AF3874" i="15" s="1"/>
  <c r="E62" i="11"/>
  <c r="I3874" i="15"/>
  <c r="N3874" i="15"/>
  <c r="O3874" i="15" s="1"/>
  <c r="P3874" i="15" s="1"/>
  <c r="L3874" i="15"/>
  <c r="S3874" i="15"/>
  <c r="AC3872" i="15"/>
  <c r="AD3872" i="15" s="1"/>
  <c r="Q3873" i="15"/>
  <c r="R3873" i="15" s="1"/>
  <c r="T3873" i="15" s="1"/>
  <c r="AB3873" i="15" s="1"/>
  <c r="AC3873" i="15" s="1"/>
  <c r="AD3873" i="15" s="1"/>
  <c r="K3873" i="15"/>
  <c r="M3873" i="15" s="1"/>
  <c r="AI3871" i="15" l="1"/>
  <c r="C65" i="11" s="1"/>
  <c r="W3874" i="15"/>
  <c r="X3874" i="15" s="1"/>
  <c r="AA3874" i="15" s="1"/>
  <c r="Q3874" i="15"/>
  <c r="R3874" i="15" s="1"/>
  <c r="T3874" i="15" s="1"/>
  <c r="AB3874" i="15" s="1"/>
  <c r="K3874" i="15"/>
  <c r="M3874" i="15" s="1"/>
  <c r="AG3872" i="15"/>
  <c r="AE3872" i="15"/>
  <c r="AH3872" i="15" s="1"/>
  <c r="B3876" i="15"/>
  <c r="V3875" i="15"/>
  <c r="U3875" i="15"/>
  <c r="Y3875" i="15"/>
  <c r="J3875" i="15"/>
  <c r="E3875" i="15"/>
  <c r="F3875" i="15" s="1"/>
  <c r="G3875" i="15" s="1"/>
  <c r="C3875" i="15" s="1"/>
  <c r="D3875" i="15" s="1"/>
  <c r="H3875" i="15" s="1"/>
  <c r="AF3875" i="15" s="1"/>
  <c r="E61" i="11"/>
  <c r="I3875" i="15"/>
  <c r="N3875" i="15"/>
  <c r="O3875" i="15" s="1"/>
  <c r="P3875" i="15" s="1"/>
  <c r="L3875" i="15"/>
  <c r="S3875" i="15"/>
  <c r="AA3873" i="15"/>
  <c r="AE3873" i="15" s="1"/>
  <c r="Z3873" i="15"/>
  <c r="AC3874" i="15" l="1"/>
  <c r="AD3874" i="15" s="1"/>
  <c r="AG3874" i="15" s="1"/>
  <c r="Z3874" i="15"/>
  <c r="W3875" i="15"/>
  <c r="X3875" i="15" s="1"/>
  <c r="B3877" i="15"/>
  <c r="V3876" i="15"/>
  <c r="U3876" i="15"/>
  <c r="Y3876" i="15"/>
  <c r="J3876" i="15"/>
  <c r="E3876" i="15"/>
  <c r="F3876" i="15" s="1"/>
  <c r="G3876" i="15" s="1"/>
  <c r="C3876" i="15" s="1"/>
  <c r="D3876" i="15" s="1"/>
  <c r="H3876" i="15" s="1"/>
  <c r="AF3876" i="15" s="1"/>
  <c r="E60" i="11"/>
  <c r="I3876" i="15"/>
  <c r="N3876" i="15"/>
  <c r="O3876" i="15" s="1"/>
  <c r="P3876" i="15" s="1"/>
  <c r="L3876" i="15"/>
  <c r="S3876" i="15"/>
  <c r="AJ3872" i="15"/>
  <c r="D64" i="11" s="1"/>
  <c r="AI3872" i="15"/>
  <c r="C64" i="11" s="1"/>
  <c r="Q3875" i="15"/>
  <c r="R3875" i="15" s="1"/>
  <c r="T3875" i="15" s="1"/>
  <c r="AB3875" i="15" s="1"/>
  <c r="K3875" i="15"/>
  <c r="M3875" i="15" s="1"/>
  <c r="AG3873" i="15"/>
  <c r="AH3873" i="15" s="1"/>
  <c r="AE3874" i="15" l="1"/>
  <c r="AH3874" i="15" s="1"/>
  <c r="AJ3874" i="15" s="1"/>
  <c r="D62" i="11" s="1"/>
  <c r="AC3875" i="15"/>
  <c r="AD3875" i="15" s="1"/>
  <c r="W3876" i="15"/>
  <c r="X3876" i="15" s="1"/>
  <c r="AA3876" i="15" s="1"/>
  <c r="AJ3873" i="15"/>
  <c r="D63" i="11" s="1"/>
  <c r="AI3873" i="15"/>
  <c r="C63" i="11" s="1"/>
  <c r="K3876" i="15"/>
  <c r="M3876" i="15" s="1"/>
  <c r="B3878" i="15"/>
  <c r="V3877" i="15"/>
  <c r="U3877" i="15"/>
  <c r="Y3877" i="15"/>
  <c r="J3877" i="15"/>
  <c r="E3877" i="15"/>
  <c r="F3877" i="15" s="1"/>
  <c r="G3877" i="15" s="1"/>
  <c r="C3877" i="15" s="1"/>
  <c r="D3877" i="15" s="1"/>
  <c r="H3877" i="15" s="1"/>
  <c r="AF3877" i="15" s="1"/>
  <c r="E59" i="11"/>
  <c r="I3877" i="15"/>
  <c r="N3877" i="15"/>
  <c r="O3877" i="15" s="1"/>
  <c r="P3877" i="15" s="1"/>
  <c r="L3877" i="15"/>
  <c r="S3877" i="15"/>
  <c r="Q3876" i="15"/>
  <c r="R3876" i="15" s="1"/>
  <c r="T3876" i="15" s="1"/>
  <c r="AB3876" i="15" s="1"/>
  <c r="AA3875" i="15"/>
  <c r="Z3875" i="15"/>
  <c r="AG3875" i="15" l="1"/>
  <c r="AI3874" i="15"/>
  <c r="C62" i="11" s="1"/>
  <c r="AC3876" i="15"/>
  <c r="AD3876" i="15" s="1"/>
  <c r="AG3876" i="15" s="1"/>
  <c r="Z3876" i="15"/>
  <c r="Q3877" i="15"/>
  <c r="R3877" i="15" s="1"/>
  <c r="T3877" i="15" s="1"/>
  <c r="AB3877" i="15" s="1"/>
  <c r="B3879" i="15"/>
  <c r="V3878" i="15"/>
  <c r="U3878" i="15"/>
  <c r="Y3878" i="15"/>
  <c r="J3878" i="15"/>
  <c r="E3878" i="15"/>
  <c r="F3878" i="15" s="1"/>
  <c r="G3878" i="15" s="1"/>
  <c r="C3878" i="15" s="1"/>
  <c r="D3878" i="15" s="1"/>
  <c r="H3878" i="15" s="1"/>
  <c r="AF3878" i="15" s="1"/>
  <c r="E58" i="11"/>
  <c r="I3878" i="15"/>
  <c r="N3878" i="15"/>
  <c r="O3878" i="15" s="1"/>
  <c r="P3878" i="15" s="1"/>
  <c r="L3878" i="15"/>
  <c r="S3878" i="15"/>
  <c r="K3877" i="15"/>
  <c r="M3877" i="15" s="1"/>
  <c r="AE3875" i="15"/>
  <c r="AH3875" i="15" s="1"/>
  <c r="W3877" i="15"/>
  <c r="X3877" i="15" s="1"/>
  <c r="AE3876" i="15" l="1"/>
  <c r="AH3876" i="15" s="1"/>
  <c r="AI3876" i="15" s="1"/>
  <c r="C60" i="11" s="1"/>
  <c r="W3878" i="15"/>
  <c r="X3878" i="15" s="1"/>
  <c r="Z3878" i="15" s="1"/>
  <c r="Q3878" i="15"/>
  <c r="R3878" i="15" s="1"/>
  <c r="K3878" i="15"/>
  <c r="M3878" i="15" s="1"/>
  <c r="AA3877" i="15"/>
  <c r="Z3877" i="15"/>
  <c r="AJ3875" i="15"/>
  <c r="D61" i="11" s="1"/>
  <c r="AI3875" i="15"/>
  <c r="C61" i="11" s="1"/>
  <c r="T3878" i="15"/>
  <c r="AB3878" i="15" s="1"/>
  <c r="B3880" i="15"/>
  <c r="V3879" i="15"/>
  <c r="U3879" i="15"/>
  <c r="Y3879" i="15"/>
  <c r="J3879" i="15"/>
  <c r="E3879" i="15"/>
  <c r="F3879" i="15" s="1"/>
  <c r="G3879" i="15" s="1"/>
  <c r="C3879" i="15" s="1"/>
  <c r="D3879" i="15" s="1"/>
  <c r="H3879" i="15" s="1"/>
  <c r="AF3879" i="15" s="1"/>
  <c r="E57" i="11"/>
  <c r="I3879" i="15"/>
  <c r="N3879" i="15"/>
  <c r="O3879" i="15" s="1"/>
  <c r="P3879" i="15" s="1"/>
  <c r="L3879" i="15"/>
  <c r="S3879" i="15"/>
  <c r="AC3877" i="15"/>
  <c r="AD3877" i="15" s="1"/>
  <c r="K3879" i="15" l="1"/>
  <c r="M3879" i="15" s="1"/>
  <c r="AA3878" i="15"/>
  <c r="W3879" i="15"/>
  <c r="X3879" i="15" s="1"/>
  <c r="Z3879" i="15" s="1"/>
  <c r="AJ3876" i="15"/>
  <c r="D60" i="11" s="1"/>
  <c r="AC3878" i="15"/>
  <c r="AD3878" i="15" s="1"/>
  <c r="AG3877" i="15"/>
  <c r="AE3877" i="15"/>
  <c r="B3881" i="15"/>
  <c r="V3880" i="15"/>
  <c r="U3880" i="15"/>
  <c r="Y3880" i="15"/>
  <c r="J3880" i="15"/>
  <c r="E3880" i="15"/>
  <c r="F3880" i="15" s="1"/>
  <c r="G3880" i="15" s="1"/>
  <c r="C3880" i="15" s="1"/>
  <c r="D3880" i="15" s="1"/>
  <c r="H3880" i="15" s="1"/>
  <c r="AF3880" i="15" s="1"/>
  <c r="E56" i="11"/>
  <c r="I3880" i="15"/>
  <c r="N3880" i="15"/>
  <c r="O3880" i="15" s="1"/>
  <c r="P3880" i="15" s="1"/>
  <c r="L3880" i="15"/>
  <c r="S3880" i="15"/>
  <c r="Q3879" i="15"/>
  <c r="R3879" i="15" s="1"/>
  <c r="T3879" i="15" s="1"/>
  <c r="AB3879" i="15" s="1"/>
  <c r="AC3879" i="15" l="1"/>
  <c r="AD3879" i="15" s="1"/>
  <c r="AH3877" i="15"/>
  <c r="AJ3877" i="15" s="1"/>
  <c r="D59" i="11" s="1"/>
  <c r="AA3879" i="15"/>
  <c r="AG3878" i="15"/>
  <c r="W3880" i="15"/>
  <c r="X3880" i="15" s="1"/>
  <c r="Z3880" i="15" s="1"/>
  <c r="Q3880" i="15"/>
  <c r="AE3878" i="15"/>
  <c r="AH3878" i="15" s="1"/>
  <c r="AJ3878" i="15" s="1"/>
  <c r="D58" i="11" s="1"/>
  <c r="B3882" i="15"/>
  <c r="V3881" i="15"/>
  <c r="U3881" i="15"/>
  <c r="Y3881" i="15"/>
  <c r="J3881" i="15"/>
  <c r="E3881" i="15"/>
  <c r="F3881" i="15" s="1"/>
  <c r="G3881" i="15" s="1"/>
  <c r="C3881" i="15" s="1"/>
  <c r="D3881" i="15" s="1"/>
  <c r="H3881" i="15" s="1"/>
  <c r="AF3881" i="15" s="1"/>
  <c r="E55" i="11"/>
  <c r="I3881" i="15"/>
  <c r="N3881" i="15"/>
  <c r="O3881" i="15" s="1"/>
  <c r="P3881" i="15" s="1"/>
  <c r="L3881" i="15"/>
  <c r="S3881" i="15"/>
  <c r="R3880" i="15"/>
  <c r="T3880" i="15" s="1"/>
  <c r="AB3880" i="15" s="1"/>
  <c r="K3880" i="15"/>
  <c r="M3880" i="15" s="1"/>
  <c r="AC3880" i="15" l="1"/>
  <c r="AD3880" i="15" s="1"/>
  <c r="AE3879" i="15"/>
  <c r="AI3877" i="15"/>
  <c r="C59" i="11" s="1"/>
  <c r="AG3879" i="15"/>
  <c r="AH3879" i="15" s="1"/>
  <c r="AJ3879" i="15" s="1"/>
  <c r="D57" i="11" s="1"/>
  <c r="AA3880" i="15"/>
  <c r="AI3878" i="15"/>
  <c r="C58" i="11" s="1"/>
  <c r="W3881" i="15"/>
  <c r="X3881" i="15" s="1"/>
  <c r="B3883" i="15"/>
  <c r="V3882" i="15"/>
  <c r="U3882" i="15"/>
  <c r="Y3882" i="15"/>
  <c r="J3882" i="15"/>
  <c r="E3882" i="15"/>
  <c r="F3882" i="15" s="1"/>
  <c r="G3882" i="15" s="1"/>
  <c r="C3882" i="15" s="1"/>
  <c r="D3882" i="15" s="1"/>
  <c r="H3882" i="15" s="1"/>
  <c r="AF3882" i="15" s="1"/>
  <c r="E54" i="11"/>
  <c r="I3882" i="15"/>
  <c r="N3882" i="15"/>
  <c r="O3882" i="15" s="1"/>
  <c r="P3882" i="15" s="1"/>
  <c r="L3882" i="15"/>
  <c r="S3882" i="15"/>
  <c r="Q3881" i="15"/>
  <c r="R3881" i="15" s="1"/>
  <c r="T3881" i="15" s="1"/>
  <c r="AB3881" i="15" s="1"/>
  <c r="K3881" i="15"/>
  <c r="M3881" i="15" s="1"/>
  <c r="AE3880" i="15" l="1"/>
  <c r="AC3881" i="15"/>
  <c r="AD3881" i="15" s="1"/>
  <c r="AG3880" i="15"/>
  <c r="AH3880" i="15" s="1"/>
  <c r="AI3880" i="15" s="1"/>
  <c r="C56" i="11" s="1"/>
  <c r="AI3879" i="15"/>
  <c r="C57" i="11" s="1"/>
  <c r="W3882" i="15"/>
  <c r="X3882" i="15" s="1"/>
  <c r="B3884" i="15"/>
  <c r="V3883" i="15"/>
  <c r="U3883" i="15"/>
  <c r="Y3883" i="15"/>
  <c r="J3883" i="15"/>
  <c r="E3883" i="15"/>
  <c r="F3883" i="15" s="1"/>
  <c r="G3883" i="15" s="1"/>
  <c r="C3883" i="15" s="1"/>
  <c r="D3883" i="15" s="1"/>
  <c r="H3883" i="15" s="1"/>
  <c r="AF3883" i="15" s="1"/>
  <c r="E53" i="11"/>
  <c r="I3883" i="15"/>
  <c r="N3883" i="15"/>
  <c r="O3883" i="15" s="1"/>
  <c r="P3883" i="15" s="1"/>
  <c r="L3883" i="15"/>
  <c r="S3883" i="15"/>
  <c r="AA3881" i="15"/>
  <c r="Z3881" i="15"/>
  <c r="Q3882" i="15"/>
  <c r="R3882" i="15" s="1"/>
  <c r="T3882" i="15" s="1"/>
  <c r="AB3882" i="15" s="1"/>
  <c r="K3882" i="15"/>
  <c r="M3882" i="15" s="1"/>
  <c r="AG3881" i="15" l="1"/>
  <c r="W3883" i="15"/>
  <c r="X3883" i="15" s="1"/>
  <c r="Z3883" i="15" s="1"/>
  <c r="AJ3880" i="15"/>
  <c r="D56" i="11" s="1"/>
  <c r="AC3882" i="15"/>
  <c r="AD3882" i="15" s="1"/>
  <c r="B3885" i="15"/>
  <c r="V3884" i="15"/>
  <c r="U3884" i="15"/>
  <c r="Y3884" i="15"/>
  <c r="J3884" i="15"/>
  <c r="E3884" i="15"/>
  <c r="F3884" i="15" s="1"/>
  <c r="G3884" i="15" s="1"/>
  <c r="C3884" i="15" s="1"/>
  <c r="D3884" i="15" s="1"/>
  <c r="H3884" i="15" s="1"/>
  <c r="AF3884" i="15" s="1"/>
  <c r="E52" i="11"/>
  <c r="I3884" i="15"/>
  <c r="N3884" i="15"/>
  <c r="O3884" i="15" s="1"/>
  <c r="P3884" i="15" s="1"/>
  <c r="L3884" i="15"/>
  <c r="S3884" i="15"/>
  <c r="Z3882" i="15"/>
  <c r="AA3882" i="15"/>
  <c r="Q3883" i="15"/>
  <c r="R3883" i="15" s="1"/>
  <c r="T3883" i="15" s="1"/>
  <c r="AB3883" i="15" s="1"/>
  <c r="AE3881" i="15"/>
  <c r="AH3881" i="15" s="1"/>
  <c r="K3883" i="15"/>
  <c r="M3883" i="15" s="1"/>
  <c r="AC3883" i="15" l="1"/>
  <c r="AD3883" i="15" s="1"/>
  <c r="W3884" i="15"/>
  <c r="X3884" i="15" s="1"/>
  <c r="Z3884" i="15" s="1"/>
  <c r="AA3883" i="15"/>
  <c r="K3884" i="15"/>
  <c r="M3884" i="15" s="1"/>
  <c r="AJ3881" i="15"/>
  <c r="D55" i="11" s="1"/>
  <c r="AI3881" i="15"/>
  <c r="C55" i="11" s="1"/>
  <c r="B3886" i="15"/>
  <c r="V3885" i="15"/>
  <c r="U3885" i="15"/>
  <c r="Y3885" i="15"/>
  <c r="J3885" i="15"/>
  <c r="E3885" i="15"/>
  <c r="F3885" i="15" s="1"/>
  <c r="G3885" i="15" s="1"/>
  <c r="C3885" i="15" s="1"/>
  <c r="D3885" i="15" s="1"/>
  <c r="H3885" i="15" s="1"/>
  <c r="AF3885" i="15" s="1"/>
  <c r="E51" i="11"/>
  <c r="I3885" i="15"/>
  <c r="N3885" i="15"/>
  <c r="O3885" i="15" s="1"/>
  <c r="P3885" i="15" s="1"/>
  <c r="L3885" i="15"/>
  <c r="S3885" i="15"/>
  <c r="Q3884" i="15"/>
  <c r="R3884" i="15" s="1"/>
  <c r="T3884" i="15" s="1"/>
  <c r="AB3884" i="15" s="1"/>
  <c r="AE3882" i="15"/>
  <c r="AG3882" i="15"/>
  <c r="AC3884" i="15" l="1"/>
  <c r="AD3884" i="15" s="1"/>
  <c r="AE3883" i="15"/>
  <c r="AG3883" i="15"/>
  <c r="AH3883" i="15" s="1"/>
  <c r="AI3883" i="15" s="1"/>
  <c r="C53" i="11" s="1"/>
  <c r="AA3884" i="15"/>
  <c r="W3885" i="15"/>
  <c r="X3885" i="15" s="1"/>
  <c r="Z3885" i="15" s="1"/>
  <c r="AH3882" i="15"/>
  <c r="AJ3882" i="15" s="1"/>
  <c r="D54" i="11" s="1"/>
  <c r="B3887" i="15"/>
  <c r="V3886" i="15"/>
  <c r="U3886" i="15"/>
  <c r="Y3886" i="15"/>
  <c r="J3886" i="15"/>
  <c r="E3886" i="15"/>
  <c r="F3886" i="15" s="1"/>
  <c r="G3886" i="15" s="1"/>
  <c r="C3886" i="15" s="1"/>
  <c r="D3886" i="15" s="1"/>
  <c r="H3886" i="15" s="1"/>
  <c r="AF3886" i="15" s="1"/>
  <c r="E50" i="11"/>
  <c r="I3886" i="15"/>
  <c r="N3886" i="15"/>
  <c r="O3886" i="15" s="1"/>
  <c r="P3886" i="15" s="1"/>
  <c r="L3886" i="15"/>
  <c r="S3886" i="15"/>
  <c r="Q3885" i="15"/>
  <c r="R3885" i="15" s="1"/>
  <c r="T3885" i="15" s="1"/>
  <c r="AB3885" i="15" s="1"/>
  <c r="K3885" i="15"/>
  <c r="M3885" i="15" s="1"/>
  <c r="AC3885" i="15" l="1"/>
  <c r="AD3885" i="15" s="1"/>
  <c r="AG3884" i="15"/>
  <c r="AE3884" i="15"/>
  <c r="AH3884" i="15" s="1"/>
  <c r="AI3884" i="15" s="1"/>
  <c r="C52" i="11" s="1"/>
  <c r="AA3885" i="15"/>
  <c r="AJ3883" i="15"/>
  <c r="D53" i="11" s="1"/>
  <c r="AI3882" i="15"/>
  <c r="C54" i="11" s="1"/>
  <c r="W3886" i="15"/>
  <c r="X3886" i="15" s="1"/>
  <c r="B3888" i="15"/>
  <c r="V3887" i="15"/>
  <c r="U3887" i="15"/>
  <c r="Y3887" i="15"/>
  <c r="J3887" i="15"/>
  <c r="E3887" i="15"/>
  <c r="F3887" i="15" s="1"/>
  <c r="G3887" i="15" s="1"/>
  <c r="C3887" i="15" s="1"/>
  <c r="D3887" i="15" s="1"/>
  <c r="H3887" i="15" s="1"/>
  <c r="AF3887" i="15" s="1"/>
  <c r="E49" i="11"/>
  <c r="I3887" i="15"/>
  <c r="N3887" i="15"/>
  <c r="O3887" i="15" s="1"/>
  <c r="P3887" i="15" s="1"/>
  <c r="L3887" i="15"/>
  <c r="S3887" i="15"/>
  <c r="Q3886" i="15"/>
  <c r="R3886" i="15" s="1"/>
  <c r="T3886" i="15" s="1"/>
  <c r="AB3886" i="15" s="1"/>
  <c r="K3886" i="15"/>
  <c r="M3886" i="15" s="1"/>
  <c r="AC3886" i="15" l="1"/>
  <c r="AD3886" i="15" s="1"/>
  <c r="AE3885" i="15"/>
  <c r="AG3885" i="15"/>
  <c r="AH3885" i="15" s="1"/>
  <c r="AI3885" i="15" s="1"/>
  <c r="C51" i="11" s="1"/>
  <c r="AJ3884" i="15"/>
  <c r="D52" i="11" s="1"/>
  <c r="W3887" i="15"/>
  <c r="X3887" i="15" s="1"/>
  <c r="AA3887" i="15" s="1"/>
  <c r="B3889" i="15"/>
  <c r="V3888" i="15"/>
  <c r="U3888" i="15"/>
  <c r="Y3888" i="15"/>
  <c r="J3888" i="15"/>
  <c r="E3888" i="15"/>
  <c r="F3888" i="15" s="1"/>
  <c r="G3888" i="15" s="1"/>
  <c r="C3888" i="15" s="1"/>
  <c r="D3888" i="15" s="1"/>
  <c r="H3888" i="15" s="1"/>
  <c r="AF3888" i="15" s="1"/>
  <c r="E48" i="11"/>
  <c r="I3888" i="15"/>
  <c r="N3888" i="15"/>
  <c r="O3888" i="15" s="1"/>
  <c r="P3888" i="15" s="1"/>
  <c r="L3888" i="15"/>
  <c r="S3888" i="15"/>
  <c r="AA3886" i="15"/>
  <c r="Z3886" i="15"/>
  <c r="Q3887" i="15"/>
  <c r="R3887" i="15" s="1"/>
  <c r="T3887" i="15" s="1"/>
  <c r="AB3887" i="15" s="1"/>
  <c r="AC3887" i="15" s="1"/>
  <c r="AD3887" i="15" s="1"/>
  <c r="K3887" i="15"/>
  <c r="M3887" i="15" s="1"/>
  <c r="AE3886" i="15" l="1"/>
  <c r="W3888" i="15"/>
  <c r="X3888" i="15" s="1"/>
  <c r="Z3888" i="15" s="1"/>
  <c r="Z3887" i="15"/>
  <c r="AJ3885" i="15"/>
  <c r="D51" i="11" s="1"/>
  <c r="AG3887" i="15"/>
  <c r="AE3887" i="15"/>
  <c r="AH3887" i="15" s="1"/>
  <c r="K3888" i="15"/>
  <c r="M3888" i="15" s="1"/>
  <c r="B3890" i="15"/>
  <c r="V3889" i="15"/>
  <c r="U3889" i="15"/>
  <c r="Y3889" i="15"/>
  <c r="J3889" i="15"/>
  <c r="E3889" i="15"/>
  <c r="F3889" i="15" s="1"/>
  <c r="G3889" i="15" s="1"/>
  <c r="C3889" i="15" s="1"/>
  <c r="D3889" i="15" s="1"/>
  <c r="H3889" i="15" s="1"/>
  <c r="AF3889" i="15" s="1"/>
  <c r="E47" i="11"/>
  <c r="I3889" i="15"/>
  <c r="N3889" i="15"/>
  <c r="O3889" i="15" s="1"/>
  <c r="P3889" i="15" s="1"/>
  <c r="L3889" i="15"/>
  <c r="S3889" i="15"/>
  <c r="Q3888" i="15"/>
  <c r="R3888" i="15" s="1"/>
  <c r="T3888" i="15" s="1"/>
  <c r="AB3888" i="15" s="1"/>
  <c r="AG3886" i="15"/>
  <c r="AH3886" i="15" s="1"/>
  <c r="AC3888" i="15" l="1"/>
  <c r="AD3888" i="15" s="1"/>
  <c r="AG3888" i="15" s="1"/>
  <c r="AA3888" i="15"/>
  <c r="W3889" i="15"/>
  <c r="X3889" i="15" s="1"/>
  <c r="AA3889" i="15" s="1"/>
  <c r="Q3889" i="15"/>
  <c r="R3889" i="15" s="1"/>
  <c r="T3889" i="15" s="1"/>
  <c r="AB3889" i="15" s="1"/>
  <c r="B3891" i="15"/>
  <c r="V3890" i="15"/>
  <c r="U3890" i="15"/>
  <c r="J3890" i="15"/>
  <c r="Y3890" i="15"/>
  <c r="E3890" i="15"/>
  <c r="F3890" i="15" s="1"/>
  <c r="G3890" i="15" s="1"/>
  <c r="C3890" i="15" s="1"/>
  <c r="D3890" i="15" s="1"/>
  <c r="H3890" i="15" s="1"/>
  <c r="AF3890" i="15" s="1"/>
  <c r="E46" i="11"/>
  <c r="I3890" i="15"/>
  <c r="N3890" i="15"/>
  <c r="O3890" i="15" s="1"/>
  <c r="P3890" i="15" s="1"/>
  <c r="L3890" i="15"/>
  <c r="S3890" i="15"/>
  <c r="AJ3886" i="15"/>
  <c r="D50" i="11" s="1"/>
  <c r="AI3886" i="15"/>
  <c r="C50" i="11" s="1"/>
  <c r="AI3887" i="15"/>
  <c r="C49" i="11" s="1"/>
  <c r="AJ3887" i="15"/>
  <c r="D49" i="11" s="1"/>
  <c r="K3889" i="15"/>
  <c r="M3889" i="15" s="1"/>
  <c r="K3890" i="15" l="1"/>
  <c r="M3890" i="15" s="1"/>
  <c r="AE3888" i="15"/>
  <c r="AH3888" i="15" s="1"/>
  <c r="AI3888" i="15" s="1"/>
  <c r="C48" i="11" s="1"/>
  <c r="W3890" i="15"/>
  <c r="X3890" i="15" s="1"/>
  <c r="AA3890" i="15" s="1"/>
  <c r="Z3889" i="15"/>
  <c r="B3892" i="15"/>
  <c r="V3891" i="15"/>
  <c r="U3891" i="15"/>
  <c r="Y3891" i="15"/>
  <c r="J3891" i="15"/>
  <c r="E3891" i="15"/>
  <c r="F3891" i="15" s="1"/>
  <c r="G3891" i="15" s="1"/>
  <c r="C3891" i="15" s="1"/>
  <c r="D3891" i="15" s="1"/>
  <c r="H3891" i="15" s="1"/>
  <c r="AF3891" i="15" s="1"/>
  <c r="E45" i="11"/>
  <c r="I3891" i="15"/>
  <c r="N3891" i="15"/>
  <c r="O3891" i="15" s="1"/>
  <c r="P3891" i="15" s="1"/>
  <c r="L3891" i="15"/>
  <c r="S3891" i="15"/>
  <c r="AC3889" i="15"/>
  <c r="AD3889" i="15" s="1"/>
  <c r="Q3890" i="15"/>
  <c r="R3890" i="15" s="1"/>
  <c r="T3890" i="15" s="1"/>
  <c r="AB3890" i="15" s="1"/>
  <c r="AC3890" i="15" l="1"/>
  <c r="AD3890" i="15" s="1"/>
  <c r="AG3890" i="15" s="1"/>
  <c r="Z3890" i="15"/>
  <c r="W3891" i="15"/>
  <c r="X3891" i="15" s="1"/>
  <c r="Z3891" i="15" s="1"/>
  <c r="AJ3888" i="15"/>
  <c r="D48" i="11" s="1"/>
  <c r="Q3891" i="15"/>
  <c r="R3891" i="15" s="1"/>
  <c r="T3891" i="15" s="1"/>
  <c r="AB3891" i="15" s="1"/>
  <c r="B3893" i="15"/>
  <c r="V3892" i="15"/>
  <c r="U3892" i="15"/>
  <c r="Y3892" i="15"/>
  <c r="J3892" i="15"/>
  <c r="E3892" i="15"/>
  <c r="F3892" i="15" s="1"/>
  <c r="G3892" i="15" s="1"/>
  <c r="C3892" i="15" s="1"/>
  <c r="D3892" i="15" s="1"/>
  <c r="H3892" i="15" s="1"/>
  <c r="AF3892" i="15" s="1"/>
  <c r="E44" i="11"/>
  <c r="I3892" i="15"/>
  <c r="N3892" i="15"/>
  <c r="O3892" i="15" s="1"/>
  <c r="P3892" i="15" s="1"/>
  <c r="L3892" i="15"/>
  <c r="S3892" i="15"/>
  <c r="AE3889" i="15"/>
  <c r="AG3889" i="15"/>
  <c r="K3891" i="15"/>
  <c r="M3891" i="15" s="1"/>
  <c r="AE3890" i="15" l="1"/>
  <c r="AH3890" i="15" s="1"/>
  <c r="AI3890" i="15" s="1"/>
  <c r="C46" i="11" s="1"/>
  <c r="AA3891" i="15"/>
  <c r="W3892" i="15"/>
  <c r="X3892" i="15" s="1"/>
  <c r="AA3892" i="15" s="1"/>
  <c r="Q3892" i="15"/>
  <c r="R3892" i="15" s="1"/>
  <c r="T3892" i="15" s="1"/>
  <c r="AB3892" i="15" s="1"/>
  <c r="AH3889" i="15"/>
  <c r="B3894" i="15"/>
  <c r="V3893" i="15"/>
  <c r="U3893" i="15"/>
  <c r="Y3893" i="15"/>
  <c r="J3893" i="15"/>
  <c r="E3893" i="15"/>
  <c r="F3893" i="15" s="1"/>
  <c r="G3893" i="15" s="1"/>
  <c r="C3893" i="15" s="1"/>
  <c r="D3893" i="15" s="1"/>
  <c r="H3893" i="15" s="1"/>
  <c r="AF3893" i="15" s="1"/>
  <c r="E43" i="11"/>
  <c r="I3893" i="15"/>
  <c r="N3893" i="15"/>
  <c r="O3893" i="15" s="1"/>
  <c r="P3893" i="15" s="1"/>
  <c r="L3893" i="15"/>
  <c r="S3893" i="15"/>
  <c r="AC3891" i="15"/>
  <c r="AD3891" i="15" s="1"/>
  <c r="K3892" i="15"/>
  <c r="M3892" i="15" s="1"/>
  <c r="AJ3890" i="15" l="1"/>
  <c r="D46" i="11" s="1"/>
  <c r="Z3892" i="15"/>
  <c r="K3893" i="15"/>
  <c r="M3893" i="15" s="1"/>
  <c r="W3893" i="15"/>
  <c r="X3893" i="15" s="1"/>
  <c r="B3895" i="15"/>
  <c r="V3894" i="15"/>
  <c r="U3894" i="15"/>
  <c r="Y3894" i="15"/>
  <c r="J3894" i="15"/>
  <c r="E3894" i="15"/>
  <c r="F3894" i="15" s="1"/>
  <c r="G3894" i="15" s="1"/>
  <c r="C3894" i="15" s="1"/>
  <c r="D3894" i="15" s="1"/>
  <c r="H3894" i="15" s="1"/>
  <c r="AF3894" i="15" s="1"/>
  <c r="E42" i="11"/>
  <c r="I3894" i="15"/>
  <c r="N3894" i="15"/>
  <c r="O3894" i="15" s="1"/>
  <c r="P3894" i="15" s="1"/>
  <c r="L3894" i="15"/>
  <c r="S3894" i="15"/>
  <c r="AC3892" i="15"/>
  <c r="AD3892" i="15" s="1"/>
  <c r="AE3892" i="15" s="1"/>
  <c r="Q3893" i="15"/>
  <c r="R3893" i="15" s="1"/>
  <c r="T3893" i="15" s="1"/>
  <c r="AB3893" i="15" s="1"/>
  <c r="AJ3889" i="15"/>
  <c r="D47" i="11" s="1"/>
  <c r="AI3889" i="15"/>
  <c r="C47" i="11" s="1"/>
  <c r="AG3891" i="15"/>
  <c r="AE3891" i="15"/>
  <c r="AH3891" i="15" s="1"/>
  <c r="W3894" i="15" l="1"/>
  <c r="X3894" i="15" s="1"/>
  <c r="AA3894" i="15" s="1"/>
  <c r="Q3894" i="15"/>
  <c r="AC3893" i="15"/>
  <c r="AD3893" i="15" s="1"/>
  <c r="AG3892" i="15"/>
  <c r="AH3892" i="15" s="1"/>
  <c r="AI3891" i="15"/>
  <c r="C45" i="11" s="1"/>
  <c r="AJ3891" i="15"/>
  <c r="D45" i="11" s="1"/>
  <c r="K3894" i="15"/>
  <c r="M3894" i="15" s="1"/>
  <c r="B3896" i="15"/>
  <c r="V3895" i="15"/>
  <c r="U3895" i="15"/>
  <c r="Y3895" i="15"/>
  <c r="J3895" i="15"/>
  <c r="E3895" i="15"/>
  <c r="F3895" i="15" s="1"/>
  <c r="G3895" i="15" s="1"/>
  <c r="C3895" i="15" s="1"/>
  <c r="D3895" i="15" s="1"/>
  <c r="H3895" i="15" s="1"/>
  <c r="AF3895" i="15" s="1"/>
  <c r="E41" i="11"/>
  <c r="I3895" i="15"/>
  <c r="N3895" i="15"/>
  <c r="O3895" i="15" s="1"/>
  <c r="P3895" i="15" s="1"/>
  <c r="L3895" i="15"/>
  <c r="S3895" i="15"/>
  <c r="AA3893" i="15"/>
  <c r="Z3893" i="15"/>
  <c r="R3894" i="15"/>
  <c r="T3894" i="15" s="1"/>
  <c r="AB3894" i="15" s="1"/>
  <c r="AC3894" i="15" l="1"/>
  <c r="AD3894" i="15" s="1"/>
  <c r="AE3894" i="15" s="1"/>
  <c r="Z3894" i="15"/>
  <c r="AG3893" i="15"/>
  <c r="B3897" i="15"/>
  <c r="V3896" i="15"/>
  <c r="U3896" i="15"/>
  <c r="Y3896" i="15"/>
  <c r="J3896" i="15"/>
  <c r="E3896" i="15"/>
  <c r="F3896" i="15" s="1"/>
  <c r="G3896" i="15" s="1"/>
  <c r="C3896" i="15" s="1"/>
  <c r="D3896" i="15" s="1"/>
  <c r="H3896" i="15" s="1"/>
  <c r="AF3896" i="15" s="1"/>
  <c r="E40" i="11"/>
  <c r="I3896" i="15"/>
  <c r="N3896" i="15"/>
  <c r="O3896" i="15" s="1"/>
  <c r="P3896" i="15" s="1"/>
  <c r="L3896" i="15"/>
  <c r="S3896" i="15"/>
  <c r="Q3895" i="15"/>
  <c r="R3895" i="15" s="1"/>
  <c r="T3895" i="15" s="1"/>
  <c r="AB3895" i="15" s="1"/>
  <c r="AC3895" i="15" s="1"/>
  <c r="AD3895" i="15" s="1"/>
  <c r="AJ3892" i="15"/>
  <c r="D44" i="11" s="1"/>
  <c r="AI3892" i="15"/>
  <c r="C44" i="11" s="1"/>
  <c r="K3895" i="15"/>
  <c r="M3895" i="15" s="1"/>
  <c r="AE3893" i="15"/>
  <c r="AH3893" i="15" s="1"/>
  <c r="W3895" i="15"/>
  <c r="X3895" i="15" s="1"/>
  <c r="AG3894" i="15" l="1"/>
  <c r="AH3894" i="15" s="1"/>
  <c r="AJ3894" i="15" s="1"/>
  <c r="D42" i="11" s="1"/>
  <c r="W3896" i="15"/>
  <c r="X3896" i="15" s="1"/>
  <c r="AA3896" i="15" s="1"/>
  <c r="AJ3893" i="15"/>
  <c r="D43" i="11" s="1"/>
  <c r="AI3893" i="15"/>
  <c r="C43" i="11" s="1"/>
  <c r="Z3895" i="15"/>
  <c r="AA3895" i="15"/>
  <c r="AG3895" i="15" s="1"/>
  <c r="K3896" i="15"/>
  <c r="M3896" i="15" s="1"/>
  <c r="B3898" i="15"/>
  <c r="V3897" i="15"/>
  <c r="U3897" i="15"/>
  <c r="Y3897" i="15"/>
  <c r="J3897" i="15"/>
  <c r="E3897" i="15"/>
  <c r="F3897" i="15" s="1"/>
  <c r="G3897" i="15" s="1"/>
  <c r="C3897" i="15" s="1"/>
  <c r="D3897" i="15" s="1"/>
  <c r="H3897" i="15" s="1"/>
  <c r="AF3897" i="15" s="1"/>
  <c r="E39" i="11"/>
  <c r="I3897" i="15"/>
  <c r="N3897" i="15"/>
  <c r="O3897" i="15" s="1"/>
  <c r="P3897" i="15" s="1"/>
  <c r="L3897" i="15"/>
  <c r="S3897" i="15"/>
  <c r="Q3896" i="15"/>
  <c r="R3896" i="15" s="1"/>
  <c r="T3896" i="15" s="1"/>
  <c r="AB3896" i="15" s="1"/>
  <c r="K3897" i="15" l="1"/>
  <c r="M3897" i="15" s="1"/>
  <c r="AC3896" i="15"/>
  <c r="AD3896" i="15" s="1"/>
  <c r="AG3896" i="15" s="1"/>
  <c r="AI3894" i="15"/>
  <c r="C42" i="11" s="1"/>
  <c r="Z3896" i="15"/>
  <c r="W3897" i="15"/>
  <c r="X3897" i="15" s="1"/>
  <c r="Z3897" i="15" s="1"/>
  <c r="Q3897" i="15"/>
  <c r="R3897" i="15" s="1"/>
  <c r="T3897" i="15" s="1"/>
  <c r="AB3897" i="15" s="1"/>
  <c r="B3899" i="15"/>
  <c r="V3898" i="15"/>
  <c r="U3898" i="15"/>
  <c r="Y3898" i="15"/>
  <c r="J3898" i="15"/>
  <c r="E3898" i="15"/>
  <c r="F3898" i="15" s="1"/>
  <c r="G3898" i="15" s="1"/>
  <c r="C3898" i="15" s="1"/>
  <c r="D3898" i="15" s="1"/>
  <c r="H3898" i="15" s="1"/>
  <c r="AF3898" i="15" s="1"/>
  <c r="E38" i="11"/>
  <c r="I3898" i="15"/>
  <c r="N3898" i="15"/>
  <c r="O3898" i="15" s="1"/>
  <c r="P3898" i="15" s="1"/>
  <c r="L3898" i="15"/>
  <c r="S3898" i="15"/>
  <c r="AE3895" i="15"/>
  <c r="AH3895" i="15" s="1"/>
  <c r="AE3896" i="15" l="1"/>
  <c r="AH3896" i="15" s="1"/>
  <c r="AC3897" i="15"/>
  <c r="AD3897" i="15" s="1"/>
  <c r="W3898" i="15"/>
  <c r="X3898" i="15" s="1"/>
  <c r="Z3898" i="15" s="1"/>
  <c r="AA3897" i="15"/>
  <c r="Q3898" i="15"/>
  <c r="R3898" i="15" s="1"/>
  <c r="T3898" i="15" s="1"/>
  <c r="AB3898" i="15" s="1"/>
  <c r="K3898" i="15"/>
  <c r="M3898" i="15" s="1"/>
  <c r="AJ3895" i="15"/>
  <c r="D41" i="11" s="1"/>
  <c r="AI3895" i="15"/>
  <c r="C41" i="11" s="1"/>
  <c r="B3900" i="15"/>
  <c r="V3899" i="15"/>
  <c r="U3899" i="15"/>
  <c r="Y3899" i="15"/>
  <c r="J3899" i="15"/>
  <c r="E3899" i="15"/>
  <c r="F3899" i="15" s="1"/>
  <c r="G3899" i="15" s="1"/>
  <c r="C3899" i="15" s="1"/>
  <c r="D3899" i="15" s="1"/>
  <c r="H3899" i="15" s="1"/>
  <c r="AF3899" i="15" s="1"/>
  <c r="E37" i="11"/>
  <c r="I3899" i="15"/>
  <c r="N3899" i="15"/>
  <c r="O3899" i="15" s="1"/>
  <c r="P3899" i="15" s="1"/>
  <c r="L3899" i="15"/>
  <c r="S3899" i="15"/>
  <c r="AC3898" i="15" l="1"/>
  <c r="AD3898" i="15" s="1"/>
  <c r="AG3897" i="15"/>
  <c r="AE3897" i="15"/>
  <c r="AA3898" i="15"/>
  <c r="W3899" i="15"/>
  <c r="X3899" i="15" s="1"/>
  <c r="AA3899" i="15" s="1"/>
  <c r="Q3899" i="15"/>
  <c r="R3899" i="15" s="1"/>
  <c r="T3899" i="15" s="1"/>
  <c r="AB3899" i="15" s="1"/>
  <c r="B3901" i="15"/>
  <c r="V3900" i="15"/>
  <c r="U3900" i="15"/>
  <c r="Y3900" i="15"/>
  <c r="J3900" i="15"/>
  <c r="E3900" i="15"/>
  <c r="F3900" i="15" s="1"/>
  <c r="G3900" i="15" s="1"/>
  <c r="C3900" i="15" s="1"/>
  <c r="D3900" i="15" s="1"/>
  <c r="H3900" i="15" s="1"/>
  <c r="AF3900" i="15" s="1"/>
  <c r="E36" i="11"/>
  <c r="I3900" i="15"/>
  <c r="N3900" i="15"/>
  <c r="O3900" i="15" s="1"/>
  <c r="P3900" i="15" s="1"/>
  <c r="L3900" i="15"/>
  <c r="S3900" i="15"/>
  <c r="AJ3896" i="15"/>
  <c r="D40" i="11" s="1"/>
  <c r="AI3896" i="15"/>
  <c r="C40" i="11" s="1"/>
  <c r="K3899" i="15"/>
  <c r="M3899" i="15" s="1"/>
  <c r="AE3898" i="15" l="1"/>
  <c r="AH3897" i="15"/>
  <c r="AJ3897" i="15" s="1"/>
  <c r="D39" i="11" s="1"/>
  <c r="AG3898" i="15"/>
  <c r="AH3898" i="15" s="1"/>
  <c r="AI3898" i="15" s="1"/>
  <c r="C38" i="11" s="1"/>
  <c r="Z3899" i="15"/>
  <c r="W3900" i="15"/>
  <c r="X3900" i="15" s="1"/>
  <c r="AA3900" i="15" s="1"/>
  <c r="B3902" i="15"/>
  <c r="V3901" i="15"/>
  <c r="U3901" i="15"/>
  <c r="Y3901" i="15"/>
  <c r="J3901" i="15"/>
  <c r="E3901" i="15"/>
  <c r="F3901" i="15" s="1"/>
  <c r="G3901" i="15" s="1"/>
  <c r="C3901" i="15" s="1"/>
  <c r="D3901" i="15" s="1"/>
  <c r="H3901" i="15" s="1"/>
  <c r="AF3901" i="15" s="1"/>
  <c r="E35" i="11"/>
  <c r="I3901" i="15"/>
  <c r="N3901" i="15"/>
  <c r="O3901" i="15" s="1"/>
  <c r="P3901" i="15" s="1"/>
  <c r="L3901" i="15"/>
  <c r="S3901" i="15"/>
  <c r="AC3899" i="15"/>
  <c r="AD3899" i="15" s="1"/>
  <c r="Q3900" i="15"/>
  <c r="R3900" i="15" s="1"/>
  <c r="T3900" i="15" s="1"/>
  <c r="AB3900" i="15" s="1"/>
  <c r="K3900" i="15"/>
  <c r="M3900" i="15" s="1"/>
  <c r="AC3900" i="15" l="1"/>
  <c r="AD3900" i="15" s="1"/>
  <c r="AG3900" i="15" s="1"/>
  <c r="AI3897" i="15"/>
  <c r="C39" i="11" s="1"/>
  <c r="Z3900" i="15"/>
  <c r="W3901" i="15"/>
  <c r="X3901" i="15" s="1"/>
  <c r="AA3901" i="15" s="1"/>
  <c r="AJ3898" i="15"/>
  <c r="D38" i="11" s="1"/>
  <c r="Q3901" i="15"/>
  <c r="R3901" i="15" s="1"/>
  <c r="T3901" i="15" s="1"/>
  <c r="AB3901" i="15" s="1"/>
  <c r="AG3899" i="15"/>
  <c r="AE3899" i="15"/>
  <c r="B3903" i="15"/>
  <c r="V3902" i="15"/>
  <c r="U3902" i="15"/>
  <c r="Y3902" i="15"/>
  <c r="J3902" i="15"/>
  <c r="E3902" i="15"/>
  <c r="F3902" i="15" s="1"/>
  <c r="G3902" i="15" s="1"/>
  <c r="C3902" i="15" s="1"/>
  <c r="D3902" i="15" s="1"/>
  <c r="H3902" i="15" s="1"/>
  <c r="AF3902" i="15" s="1"/>
  <c r="E34" i="11"/>
  <c r="I3902" i="15"/>
  <c r="N3902" i="15"/>
  <c r="O3902" i="15" s="1"/>
  <c r="P3902" i="15" s="1"/>
  <c r="L3902" i="15"/>
  <c r="S3902" i="15"/>
  <c r="K3901" i="15"/>
  <c r="M3901" i="15" s="1"/>
  <c r="AE3900" i="15" l="1"/>
  <c r="AH3900" i="15" s="1"/>
  <c r="AJ3900" i="15" s="1"/>
  <c r="D36" i="11" s="1"/>
  <c r="AC3901" i="15"/>
  <c r="AD3901" i="15" s="1"/>
  <c r="AG3901" i="15" s="1"/>
  <c r="AH3899" i="15"/>
  <c r="AI3899" i="15" s="1"/>
  <c r="C37" i="11" s="1"/>
  <c r="Z3901" i="15"/>
  <c r="W3902" i="15"/>
  <c r="X3902" i="15" s="1"/>
  <c r="Z3902" i="15" s="1"/>
  <c r="Q3902" i="15"/>
  <c r="R3902" i="15" s="1"/>
  <c r="T3902" i="15" s="1"/>
  <c r="AB3902" i="15" s="1"/>
  <c r="B3904" i="15"/>
  <c r="V3903" i="15"/>
  <c r="U3903" i="15"/>
  <c r="Y3903" i="15"/>
  <c r="J3903" i="15"/>
  <c r="E3903" i="15"/>
  <c r="F3903" i="15" s="1"/>
  <c r="G3903" i="15" s="1"/>
  <c r="C3903" i="15" s="1"/>
  <c r="D3903" i="15" s="1"/>
  <c r="H3903" i="15" s="1"/>
  <c r="AF3903" i="15" s="1"/>
  <c r="E33" i="11"/>
  <c r="I3903" i="15"/>
  <c r="N3903" i="15"/>
  <c r="O3903" i="15" s="1"/>
  <c r="P3903" i="15" s="1"/>
  <c r="L3903" i="15"/>
  <c r="S3903" i="15"/>
  <c r="K3902" i="15"/>
  <c r="M3902" i="15" s="1"/>
  <c r="AJ3899" i="15" l="1"/>
  <c r="D37" i="11" s="1"/>
  <c r="AE3901" i="15"/>
  <c r="AH3901" i="15" s="1"/>
  <c r="AJ3901" i="15" s="1"/>
  <c r="D35" i="11" s="1"/>
  <c r="AC3902" i="15"/>
  <c r="AD3902" i="15" s="1"/>
  <c r="AG3902" i="15" s="1"/>
  <c r="AI3900" i="15"/>
  <c r="C36" i="11" s="1"/>
  <c r="AA3902" i="15"/>
  <c r="W3903" i="15"/>
  <c r="X3903" i="15" s="1"/>
  <c r="AA3903" i="15" s="1"/>
  <c r="Q3903" i="15"/>
  <c r="R3903" i="15" s="1"/>
  <c r="T3903" i="15" s="1"/>
  <c r="AB3903" i="15" s="1"/>
  <c r="B3905" i="15"/>
  <c r="V3904" i="15"/>
  <c r="U3904" i="15"/>
  <c r="Y3904" i="15"/>
  <c r="J3904" i="15"/>
  <c r="E3904" i="15"/>
  <c r="F3904" i="15" s="1"/>
  <c r="G3904" i="15" s="1"/>
  <c r="C3904" i="15" s="1"/>
  <c r="D3904" i="15" s="1"/>
  <c r="H3904" i="15" s="1"/>
  <c r="AF3904" i="15" s="1"/>
  <c r="E32" i="11"/>
  <c r="I3904" i="15"/>
  <c r="N3904" i="15"/>
  <c r="O3904" i="15" s="1"/>
  <c r="P3904" i="15" s="1"/>
  <c r="L3904" i="15"/>
  <c r="S3904" i="15"/>
  <c r="K3903" i="15"/>
  <c r="M3903" i="15" s="1"/>
  <c r="AI3901" i="15" l="1"/>
  <c r="C35" i="11" s="1"/>
  <c r="AE3902" i="15"/>
  <c r="AH3902" i="15" s="1"/>
  <c r="AJ3902" i="15" s="1"/>
  <c r="D34" i="11" s="1"/>
  <c r="Z3903" i="15"/>
  <c r="W3904" i="15"/>
  <c r="X3904" i="15" s="1"/>
  <c r="B3906" i="15"/>
  <c r="V3905" i="15"/>
  <c r="U3905" i="15"/>
  <c r="Y3905" i="15"/>
  <c r="J3905" i="15"/>
  <c r="E3905" i="15"/>
  <c r="F3905" i="15" s="1"/>
  <c r="G3905" i="15" s="1"/>
  <c r="C3905" i="15" s="1"/>
  <c r="D3905" i="15" s="1"/>
  <c r="H3905" i="15" s="1"/>
  <c r="AF3905" i="15" s="1"/>
  <c r="E31" i="11"/>
  <c r="I3905" i="15"/>
  <c r="N3905" i="15"/>
  <c r="O3905" i="15" s="1"/>
  <c r="P3905" i="15" s="1"/>
  <c r="L3905" i="15"/>
  <c r="S3905" i="15"/>
  <c r="AC3903" i="15"/>
  <c r="AD3903" i="15" s="1"/>
  <c r="Q3904" i="15"/>
  <c r="R3904" i="15" s="1"/>
  <c r="T3904" i="15" s="1"/>
  <c r="AB3904" i="15" s="1"/>
  <c r="K3904" i="15"/>
  <c r="M3904" i="15" s="1"/>
  <c r="AC3904" i="15" l="1"/>
  <c r="AD3904" i="15" s="1"/>
  <c r="W3905" i="15"/>
  <c r="X3905" i="15" s="1"/>
  <c r="AA3905" i="15" s="1"/>
  <c r="AI3902" i="15"/>
  <c r="C34" i="11" s="1"/>
  <c r="Q3905" i="15"/>
  <c r="R3905" i="15" s="1"/>
  <c r="T3905" i="15" s="1"/>
  <c r="AB3905" i="15" s="1"/>
  <c r="K3905" i="15"/>
  <c r="M3905" i="15" s="1"/>
  <c r="AG3903" i="15"/>
  <c r="AE3903" i="15"/>
  <c r="B3907" i="15"/>
  <c r="V3906" i="15"/>
  <c r="U3906" i="15"/>
  <c r="Y3906" i="15"/>
  <c r="J3906" i="15"/>
  <c r="E3906" i="15"/>
  <c r="F3906" i="15" s="1"/>
  <c r="G3906" i="15" s="1"/>
  <c r="C3906" i="15" s="1"/>
  <c r="D3906" i="15" s="1"/>
  <c r="H3906" i="15" s="1"/>
  <c r="AF3906" i="15" s="1"/>
  <c r="E30" i="11"/>
  <c r="I3906" i="15"/>
  <c r="N3906" i="15"/>
  <c r="O3906" i="15" s="1"/>
  <c r="P3906" i="15" s="1"/>
  <c r="L3906" i="15"/>
  <c r="S3906" i="15"/>
  <c r="Z3904" i="15"/>
  <c r="AA3904" i="15"/>
  <c r="AG3904" i="15" l="1"/>
  <c r="AH3903" i="15"/>
  <c r="AJ3903" i="15" s="1"/>
  <c r="D33" i="11" s="1"/>
  <c r="Z3905" i="15"/>
  <c r="W3906" i="15"/>
  <c r="X3906" i="15" s="1"/>
  <c r="Z3906" i="15" s="1"/>
  <c r="Q3906" i="15"/>
  <c r="R3906" i="15" s="1"/>
  <c r="T3906" i="15" s="1"/>
  <c r="AB3906" i="15" s="1"/>
  <c r="B3908" i="15"/>
  <c r="V3907" i="15"/>
  <c r="U3907" i="15"/>
  <c r="Y3907" i="15"/>
  <c r="J3907" i="15"/>
  <c r="E3907" i="15"/>
  <c r="F3907" i="15" s="1"/>
  <c r="G3907" i="15" s="1"/>
  <c r="C3907" i="15" s="1"/>
  <c r="D3907" i="15" s="1"/>
  <c r="H3907" i="15" s="1"/>
  <c r="AF3907" i="15" s="1"/>
  <c r="E29" i="11"/>
  <c r="I3907" i="15"/>
  <c r="N3907" i="15"/>
  <c r="O3907" i="15" s="1"/>
  <c r="P3907" i="15" s="1"/>
  <c r="L3907" i="15"/>
  <c r="S3907" i="15"/>
  <c r="AC3905" i="15"/>
  <c r="AD3905" i="15" s="1"/>
  <c r="AE3905" i="15" s="1"/>
  <c r="K3906" i="15"/>
  <c r="M3906" i="15" s="1"/>
  <c r="AE3904" i="15"/>
  <c r="AH3904" i="15" s="1"/>
  <c r="K3907" i="15" l="1"/>
  <c r="M3907" i="15" s="1"/>
  <c r="AI3903" i="15"/>
  <c r="C33" i="11" s="1"/>
  <c r="AA3906" i="15"/>
  <c r="AG3905" i="15"/>
  <c r="AH3905" i="15" s="1"/>
  <c r="W3907" i="15"/>
  <c r="X3907" i="15" s="1"/>
  <c r="B3909" i="15"/>
  <c r="V3908" i="15"/>
  <c r="U3908" i="15"/>
  <c r="Y3908" i="15"/>
  <c r="J3908" i="15"/>
  <c r="E3908" i="15"/>
  <c r="F3908" i="15" s="1"/>
  <c r="G3908" i="15" s="1"/>
  <c r="C3908" i="15" s="1"/>
  <c r="D3908" i="15" s="1"/>
  <c r="H3908" i="15" s="1"/>
  <c r="AF3908" i="15" s="1"/>
  <c r="E28" i="11"/>
  <c r="I3908" i="15"/>
  <c r="N3908" i="15"/>
  <c r="O3908" i="15" s="1"/>
  <c r="P3908" i="15" s="1"/>
  <c r="L3908" i="15"/>
  <c r="S3908" i="15"/>
  <c r="AC3906" i="15"/>
  <c r="AD3906" i="15" s="1"/>
  <c r="AI3904" i="15"/>
  <c r="C32" i="11" s="1"/>
  <c r="AJ3904" i="15"/>
  <c r="D32" i="11" s="1"/>
  <c r="Q3907" i="15"/>
  <c r="R3907" i="15" s="1"/>
  <c r="T3907" i="15" s="1"/>
  <c r="AB3907" i="15" s="1"/>
  <c r="AC3907" i="15" l="1"/>
  <c r="AD3907" i="15" s="1"/>
  <c r="K3908" i="15"/>
  <c r="M3908" i="15" s="1"/>
  <c r="AE3906" i="15"/>
  <c r="AJ3905" i="15"/>
  <c r="D31" i="11" s="1"/>
  <c r="AI3905" i="15"/>
  <c r="C31" i="11" s="1"/>
  <c r="AG3906" i="15"/>
  <c r="AH3906" i="15" s="1"/>
  <c r="W3908" i="15"/>
  <c r="X3908" i="15" s="1"/>
  <c r="B3910" i="15"/>
  <c r="V3909" i="15"/>
  <c r="U3909" i="15"/>
  <c r="Y3909" i="15"/>
  <c r="J3909" i="15"/>
  <c r="E3909" i="15"/>
  <c r="F3909" i="15" s="1"/>
  <c r="G3909" i="15" s="1"/>
  <c r="C3909" i="15" s="1"/>
  <c r="D3909" i="15" s="1"/>
  <c r="H3909" i="15" s="1"/>
  <c r="AF3909" i="15" s="1"/>
  <c r="E27" i="11"/>
  <c r="I3909" i="15"/>
  <c r="N3909" i="15"/>
  <c r="O3909" i="15" s="1"/>
  <c r="P3909" i="15" s="1"/>
  <c r="L3909" i="15"/>
  <c r="S3909" i="15"/>
  <c r="Q3908" i="15"/>
  <c r="R3908" i="15" s="1"/>
  <c r="T3908" i="15" s="1"/>
  <c r="AB3908" i="15" s="1"/>
  <c r="AA3907" i="15"/>
  <c r="Z3907" i="15"/>
  <c r="AC3908" i="15" l="1"/>
  <c r="AD3908" i="15" s="1"/>
  <c r="AG3907" i="15"/>
  <c r="W3909" i="15"/>
  <c r="X3909" i="15" s="1"/>
  <c r="B3911" i="15"/>
  <c r="V3910" i="15"/>
  <c r="U3910" i="15"/>
  <c r="Y3910" i="15"/>
  <c r="J3910" i="15"/>
  <c r="E3910" i="15"/>
  <c r="F3910" i="15" s="1"/>
  <c r="G3910" i="15" s="1"/>
  <c r="C3910" i="15" s="1"/>
  <c r="D3910" i="15" s="1"/>
  <c r="H3910" i="15" s="1"/>
  <c r="AF3910" i="15" s="1"/>
  <c r="E26" i="11"/>
  <c r="I3910" i="15"/>
  <c r="N3910" i="15"/>
  <c r="O3910" i="15" s="1"/>
  <c r="P3910" i="15" s="1"/>
  <c r="L3910" i="15"/>
  <c r="S3910" i="15"/>
  <c r="Q3909" i="15"/>
  <c r="R3909" i="15" s="1"/>
  <c r="T3909" i="15" s="1"/>
  <c r="AB3909" i="15" s="1"/>
  <c r="AA3908" i="15"/>
  <c r="Z3908" i="15"/>
  <c r="AJ3906" i="15"/>
  <c r="D30" i="11" s="1"/>
  <c r="AI3906" i="15"/>
  <c r="C30" i="11" s="1"/>
  <c r="K3909" i="15"/>
  <c r="M3909" i="15" s="1"/>
  <c r="AE3907" i="15"/>
  <c r="AH3907" i="15" s="1"/>
  <c r="AG3908" i="15" l="1"/>
  <c r="AC3909" i="15"/>
  <c r="AD3909" i="15" s="1"/>
  <c r="K3910" i="15"/>
  <c r="M3910" i="15" s="1"/>
  <c r="W3910" i="15"/>
  <c r="X3910" i="15" s="1"/>
  <c r="B3912" i="15"/>
  <c r="V3911" i="15"/>
  <c r="U3911" i="15"/>
  <c r="Y3911" i="15"/>
  <c r="J3911" i="15"/>
  <c r="E3911" i="15"/>
  <c r="F3911" i="15" s="1"/>
  <c r="G3911" i="15" s="1"/>
  <c r="C3911" i="15" s="1"/>
  <c r="D3911" i="15" s="1"/>
  <c r="H3911" i="15" s="1"/>
  <c r="AF3911" i="15" s="1"/>
  <c r="E25" i="11"/>
  <c r="I3911" i="15"/>
  <c r="N3911" i="15"/>
  <c r="O3911" i="15" s="1"/>
  <c r="P3911" i="15" s="1"/>
  <c r="L3911" i="15"/>
  <c r="S3911" i="15"/>
  <c r="AA3909" i="15"/>
  <c r="Z3909" i="15"/>
  <c r="Q3910" i="15"/>
  <c r="R3910" i="15" s="1"/>
  <c r="T3910" i="15" s="1"/>
  <c r="AB3910" i="15" s="1"/>
  <c r="AE3908" i="15"/>
  <c r="AH3908" i="15" s="1"/>
  <c r="AJ3907" i="15"/>
  <c r="D29" i="11" s="1"/>
  <c r="AI3907" i="15"/>
  <c r="C29" i="11" s="1"/>
  <c r="AE3909" i="15" l="1"/>
  <c r="AC3910" i="15"/>
  <c r="AD3910" i="15" s="1"/>
  <c r="K3911" i="15"/>
  <c r="M3911" i="15" s="1"/>
  <c r="W3911" i="15"/>
  <c r="X3911" i="15" s="1"/>
  <c r="Z3911" i="15" s="1"/>
  <c r="Q3911" i="15"/>
  <c r="R3911" i="15" s="1"/>
  <c r="T3911" i="15" s="1"/>
  <c r="AB3911" i="15" s="1"/>
  <c r="AJ3908" i="15"/>
  <c r="D28" i="11" s="1"/>
  <c r="AI3908" i="15"/>
  <c r="C28" i="11" s="1"/>
  <c r="B3913" i="15"/>
  <c r="V3912" i="15"/>
  <c r="U3912" i="15"/>
  <c r="Y3912" i="15"/>
  <c r="J3912" i="15"/>
  <c r="E3912" i="15"/>
  <c r="F3912" i="15" s="1"/>
  <c r="G3912" i="15" s="1"/>
  <c r="C3912" i="15" s="1"/>
  <c r="D3912" i="15" s="1"/>
  <c r="H3912" i="15" s="1"/>
  <c r="AF3912" i="15" s="1"/>
  <c r="E24" i="11"/>
  <c r="I3912" i="15"/>
  <c r="N3912" i="15"/>
  <c r="O3912" i="15" s="1"/>
  <c r="P3912" i="15" s="1"/>
  <c r="L3912" i="15"/>
  <c r="S3912" i="15"/>
  <c r="Z3910" i="15"/>
  <c r="AA3910" i="15"/>
  <c r="AG3909" i="15"/>
  <c r="AH3909" i="15" s="1"/>
  <c r="AC3911" i="15" l="1"/>
  <c r="AD3911" i="15" s="1"/>
  <c r="AG3910" i="15"/>
  <c r="W3912" i="15"/>
  <c r="X3912" i="15" s="1"/>
  <c r="AA3912" i="15" s="1"/>
  <c r="AA3911" i="15"/>
  <c r="AJ3909" i="15"/>
  <c r="D27" i="11" s="1"/>
  <c r="AI3909" i="15"/>
  <c r="C27" i="11" s="1"/>
  <c r="B3914" i="15"/>
  <c r="V3913" i="15"/>
  <c r="U3913" i="15"/>
  <c r="Y3913" i="15"/>
  <c r="J3913" i="15"/>
  <c r="E3913" i="15"/>
  <c r="F3913" i="15" s="1"/>
  <c r="G3913" i="15" s="1"/>
  <c r="C3913" i="15" s="1"/>
  <c r="D3913" i="15" s="1"/>
  <c r="H3913" i="15" s="1"/>
  <c r="AF3913" i="15" s="1"/>
  <c r="E23" i="11"/>
  <c r="I3913" i="15"/>
  <c r="N3913" i="15"/>
  <c r="O3913" i="15" s="1"/>
  <c r="P3913" i="15" s="1"/>
  <c r="L3913" i="15"/>
  <c r="S3913" i="15"/>
  <c r="Q3912" i="15"/>
  <c r="R3912" i="15" s="1"/>
  <c r="T3912" i="15" s="1"/>
  <c r="AB3912" i="15" s="1"/>
  <c r="K3912" i="15"/>
  <c r="M3912" i="15" s="1"/>
  <c r="AE3910" i="15"/>
  <c r="AH3910" i="15" s="1"/>
  <c r="AE3911" i="15" l="1"/>
  <c r="AG3911" i="15"/>
  <c r="AH3911" i="15" s="1"/>
  <c r="W3913" i="15"/>
  <c r="X3913" i="15" s="1"/>
  <c r="AA3913" i="15" s="1"/>
  <c r="Z3912" i="15"/>
  <c r="Q3913" i="15"/>
  <c r="R3913" i="15" s="1"/>
  <c r="T3913" i="15" s="1"/>
  <c r="AB3913" i="15" s="1"/>
  <c r="AC3912" i="15"/>
  <c r="AD3912" i="15" s="1"/>
  <c r="B3915" i="15"/>
  <c r="V3914" i="15"/>
  <c r="U3914" i="15"/>
  <c r="Y3914" i="15"/>
  <c r="J3914" i="15"/>
  <c r="E3914" i="15"/>
  <c r="F3914" i="15" s="1"/>
  <c r="G3914" i="15" s="1"/>
  <c r="C3914" i="15" s="1"/>
  <c r="D3914" i="15" s="1"/>
  <c r="H3914" i="15" s="1"/>
  <c r="AF3914" i="15" s="1"/>
  <c r="E22" i="11"/>
  <c r="I3914" i="15"/>
  <c r="N3914" i="15"/>
  <c r="O3914" i="15" s="1"/>
  <c r="P3914" i="15" s="1"/>
  <c r="L3914" i="15"/>
  <c r="S3914" i="15"/>
  <c r="AJ3910" i="15"/>
  <c r="D26" i="11" s="1"/>
  <c r="AI3910" i="15"/>
  <c r="C26" i="11" s="1"/>
  <c r="K3913" i="15"/>
  <c r="M3913" i="15" s="1"/>
  <c r="AI3911" i="15" l="1"/>
  <c r="C25" i="11" s="1"/>
  <c r="AJ3911" i="15"/>
  <c r="D25" i="11" s="1"/>
  <c r="W3914" i="15"/>
  <c r="X3914" i="15" s="1"/>
  <c r="AA3914" i="15" s="1"/>
  <c r="Z3913" i="15"/>
  <c r="Q3914" i="15"/>
  <c r="R3914" i="15" s="1"/>
  <c r="T3914" i="15" s="1"/>
  <c r="AB3914" i="15" s="1"/>
  <c r="AG3912" i="15"/>
  <c r="AE3912" i="15"/>
  <c r="B3916" i="15"/>
  <c r="V3915" i="15"/>
  <c r="U3915" i="15"/>
  <c r="Y3915" i="15"/>
  <c r="J3915" i="15"/>
  <c r="E3915" i="15"/>
  <c r="F3915" i="15" s="1"/>
  <c r="G3915" i="15" s="1"/>
  <c r="C3915" i="15" s="1"/>
  <c r="D3915" i="15" s="1"/>
  <c r="H3915" i="15" s="1"/>
  <c r="AF3915" i="15" s="1"/>
  <c r="E21" i="11"/>
  <c r="I3915" i="15"/>
  <c r="N3915" i="15"/>
  <c r="O3915" i="15" s="1"/>
  <c r="P3915" i="15" s="1"/>
  <c r="L3915" i="15"/>
  <c r="S3915" i="15"/>
  <c r="AC3913" i="15"/>
  <c r="AD3913" i="15" s="1"/>
  <c r="K3914" i="15"/>
  <c r="M3914" i="15" s="1"/>
  <c r="Z3914" i="15" l="1"/>
  <c r="W3915" i="15"/>
  <c r="X3915" i="15" s="1"/>
  <c r="AA3915" i="15" s="1"/>
  <c r="AH3912" i="15"/>
  <c r="AI3912" i="15" s="1"/>
  <c r="C24" i="11" s="1"/>
  <c r="AG3913" i="15"/>
  <c r="AE3913" i="15"/>
  <c r="AH3913" i="15" s="1"/>
  <c r="B3917" i="15"/>
  <c r="V3916" i="15"/>
  <c r="U3916" i="15"/>
  <c r="Y3916" i="15"/>
  <c r="J3916" i="15"/>
  <c r="E3916" i="15"/>
  <c r="F3916" i="15" s="1"/>
  <c r="G3916" i="15" s="1"/>
  <c r="C3916" i="15" s="1"/>
  <c r="D3916" i="15" s="1"/>
  <c r="H3916" i="15" s="1"/>
  <c r="AF3916" i="15" s="1"/>
  <c r="E20" i="11"/>
  <c r="I3916" i="15"/>
  <c r="N3916" i="15"/>
  <c r="O3916" i="15" s="1"/>
  <c r="P3916" i="15" s="1"/>
  <c r="L3916" i="15"/>
  <c r="S3916" i="15"/>
  <c r="AC3914" i="15"/>
  <c r="AD3914" i="15" s="1"/>
  <c r="Q3915" i="15"/>
  <c r="R3915" i="15" s="1"/>
  <c r="T3915" i="15" s="1"/>
  <c r="AB3915" i="15" s="1"/>
  <c r="K3915" i="15"/>
  <c r="M3915" i="15" s="1"/>
  <c r="AC3915" i="15" l="1"/>
  <c r="AD3915" i="15" s="1"/>
  <c r="AG3915" i="15" s="1"/>
  <c r="W3916" i="15"/>
  <c r="X3916" i="15" s="1"/>
  <c r="Z3916" i="15" s="1"/>
  <c r="Z3915" i="15"/>
  <c r="AJ3912" i="15"/>
  <c r="D24" i="11" s="1"/>
  <c r="Q3916" i="15"/>
  <c r="R3916" i="15" s="1"/>
  <c r="T3916" i="15" s="1"/>
  <c r="AB3916" i="15" s="1"/>
  <c r="AG3914" i="15"/>
  <c r="AE3914" i="15"/>
  <c r="AH3914" i="15" s="1"/>
  <c r="B3918" i="15"/>
  <c r="V3917" i="15"/>
  <c r="U3917" i="15"/>
  <c r="Y3917" i="15"/>
  <c r="J3917" i="15"/>
  <c r="E3917" i="15"/>
  <c r="F3917" i="15" s="1"/>
  <c r="G3917" i="15" s="1"/>
  <c r="C3917" i="15" s="1"/>
  <c r="D3917" i="15" s="1"/>
  <c r="H3917" i="15" s="1"/>
  <c r="AF3917" i="15" s="1"/>
  <c r="E19" i="11"/>
  <c r="I3917" i="15"/>
  <c r="N3917" i="15"/>
  <c r="O3917" i="15" s="1"/>
  <c r="P3917" i="15" s="1"/>
  <c r="L3917" i="15"/>
  <c r="S3917" i="15"/>
  <c r="AJ3913" i="15"/>
  <c r="D23" i="11" s="1"/>
  <c r="AI3913" i="15"/>
  <c r="C23" i="11" s="1"/>
  <c r="K3916" i="15"/>
  <c r="M3916" i="15" s="1"/>
  <c r="AE3915" i="15" l="1"/>
  <c r="AH3915" i="15" s="1"/>
  <c r="AA3916" i="15"/>
  <c r="W3917" i="15"/>
  <c r="X3917" i="15" s="1"/>
  <c r="AA3917" i="15" s="1"/>
  <c r="B3919" i="15"/>
  <c r="V3918" i="15"/>
  <c r="U3918" i="15"/>
  <c r="Y3918" i="15"/>
  <c r="J3918" i="15"/>
  <c r="E3918" i="15"/>
  <c r="F3918" i="15" s="1"/>
  <c r="G3918" i="15" s="1"/>
  <c r="C3918" i="15" s="1"/>
  <c r="D3918" i="15" s="1"/>
  <c r="H3918" i="15" s="1"/>
  <c r="AF3918" i="15" s="1"/>
  <c r="E18" i="11"/>
  <c r="I3918" i="15"/>
  <c r="N3918" i="15"/>
  <c r="O3918" i="15" s="1"/>
  <c r="P3918" i="15" s="1"/>
  <c r="L3918" i="15"/>
  <c r="S3918" i="15"/>
  <c r="AC3916" i="15"/>
  <c r="AD3916" i="15" s="1"/>
  <c r="AG3916" i="15" s="1"/>
  <c r="AJ3914" i="15"/>
  <c r="D22" i="11" s="1"/>
  <c r="AI3914" i="15"/>
  <c r="C22" i="11" s="1"/>
  <c r="Q3917" i="15"/>
  <c r="R3917" i="15" s="1"/>
  <c r="T3917" i="15" s="1"/>
  <c r="AB3917" i="15" s="1"/>
  <c r="K3917" i="15"/>
  <c r="M3917" i="15" s="1"/>
  <c r="AI3915" i="15" l="1"/>
  <c r="C21" i="11" s="1"/>
  <c r="AJ3915" i="15"/>
  <c r="D21" i="11" s="1"/>
  <c r="AC3917" i="15"/>
  <c r="AD3917" i="15" s="1"/>
  <c r="AG3917" i="15" s="1"/>
  <c r="W3918" i="15"/>
  <c r="X3918" i="15" s="1"/>
  <c r="Z3918" i="15" s="1"/>
  <c r="Z3917" i="15"/>
  <c r="B3920" i="15"/>
  <c r="V3919" i="15"/>
  <c r="U3919" i="15"/>
  <c r="Y3919" i="15"/>
  <c r="J3919" i="15"/>
  <c r="E3919" i="15"/>
  <c r="F3919" i="15" s="1"/>
  <c r="G3919" i="15" s="1"/>
  <c r="C3919" i="15" s="1"/>
  <c r="D3919" i="15" s="1"/>
  <c r="H3919" i="15" s="1"/>
  <c r="AF3919" i="15" s="1"/>
  <c r="E17" i="11"/>
  <c r="I3919" i="15"/>
  <c r="N3919" i="15"/>
  <c r="O3919" i="15" s="1"/>
  <c r="P3919" i="15" s="1"/>
  <c r="L3919" i="15"/>
  <c r="S3919" i="15"/>
  <c r="AE3916" i="15"/>
  <c r="AH3916" i="15" s="1"/>
  <c r="Q3918" i="15"/>
  <c r="R3918" i="15" s="1"/>
  <c r="T3918" i="15" s="1"/>
  <c r="AB3918" i="15" s="1"/>
  <c r="K3918" i="15"/>
  <c r="M3918" i="15" s="1"/>
  <c r="AC3918" i="15" l="1"/>
  <c r="AD3918" i="15" s="1"/>
  <c r="AG3918" i="15" s="1"/>
  <c r="AE3917" i="15"/>
  <c r="AH3917" i="15" s="1"/>
  <c r="AI3917" i="15" s="1"/>
  <c r="C19" i="11" s="1"/>
  <c r="W3919" i="15"/>
  <c r="X3919" i="15" s="1"/>
  <c r="AA3919" i="15" s="1"/>
  <c r="AA3918" i="15"/>
  <c r="AI3916" i="15"/>
  <c r="C20" i="11" s="1"/>
  <c r="AJ3916" i="15"/>
  <c r="D20" i="11" s="1"/>
  <c r="B3921" i="15"/>
  <c r="V3920" i="15"/>
  <c r="U3920" i="15"/>
  <c r="Y3920" i="15"/>
  <c r="J3920" i="15"/>
  <c r="E3920" i="15"/>
  <c r="F3920" i="15" s="1"/>
  <c r="G3920" i="15" s="1"/>
  <c r="C3920" i="15" s="1"/>
  <c r="D3920" i="15" s="1"/>
  <c r="H3920" i="15" s="1"/>
  <c r="AF3920" i="15" s="1"/>
  <c r="E16" i="11"/>
  <c r="I3920" i="15"/>
  <c r="N3920" i="15"/>
  <c r="O3920" i="15" s="1"/>
  <c r="P3920" i="15" s="1"/>
  <c r="L3920" i="15"/>
  <c r="S3920" i="15"/>
  <c r="Q3919" i="15"/>
  <c r="R3919" i="15" s="1"/>
  <c r="T3919" i="15" s="1"/>
  <c r="AB3919" i="15" s="1"/>
  <c r="K3919" i="15"/>
  <c r="M3919" i="15" s="1"/>
  <c r="AE3918" i="15" l="1"/>
  <c r="AH3918" i="15" s="1"/>
  <c r="AJ3918" i="15" s="1"/>
  <c r="D18" i="11" s="1"/>
  <c r="AC3919" i="15"/>
  <c r="AD3919" i="15" s="1"/>
  <c r="AG3919" i="15" s="1"/>
  <c r="Z3919" i="15"/>
  <c r="W3920" i="15"/>
  <c r="X3920" i="15" s="1"/>
  <c r="Z3920" i="15" s="1"/>
  <c r="AJ3917" i="15"/>
  <c r="D19" i="11" s="1"/>
  <c r="B3922" i="15"/>
  <c r="V3921" i="15"/>
  <c r="U3921" i="15"/>
  <c r="Y3921" i="15"/>
  <c r="J3921" i="15"/>
  <c r="E3921" i="15"/>
  <c r="F3921" i="15" s="1"/>
  <c r="G3921" i="15" s="1"/>
  <c r="C3921" i="15" s="1"/>
  <c r="D3921" i="15" s="1"/>
  <c r="H3921" i="15" s="1"/>
  <c r="AF3921" i="15" s="1"/>
  <c r="E15" i="11"/>
  <c r="I3921" i="15"/>
  <c r="N3921" i="15"/>
  <c r="O3921" i="15" s="1"/>
  <c r="P3921" i="15" s="1"/>
  <c r="L3921" i="15"/>
  <c r="S3921" i="15"/>
  <c r="Q3920" i="15"/>
  <c r="R3920" i="15" s="1"/>
  <c r="T3920" i="15" s="1"/>
  <c r="AB3920" i="15" s="1"/>
  <c r="K3920" i="15"/>
  <c r="M3920" i="15" s="1"/>
  <c r="AE3919" i="15" l="1"/>
  <c r="AH3919" i="15" s="1"/>
  <c r="AI3919" i="15" s="1"/>
  <c r="C17" i="11" s="1"/>
  <c r="AA3920" i="15"/>
  <c r="AI3918" i="15"/>
  <c r="C18" i="11" s="1"/>
  <c r="W3921" i="15"/>
  <c r="X3921" i="15" s="1"/>
  <c r="AA3921" i="15" s="1"/>
  <c r="AC3920" i="15"/>
  <c r="AD3920" i="15" s="1"/>
  <c r="B3923" i="15"/>
  <c r="V3922" i="15"/>
  <c r="U3922" i="15"/>
  <c r="Y3922" i="15"/>
  <c r="J3922" i="15"/>
  <c r="E3922" i="15"/>
  <c r="F3922" i="15" s="1"/>
  <c r="G3922" i="15" s="1"/>
  <c r="C3922" i="15" s="1"/>
  <c r="D3922" i="15" s="1"/>
  <c r="H3922" i="15" s="1"/>
  <c r="AF3922" i="15" s="1"/>
  <c r="E14" i="11"/>
  <c r="I3922" i="15"/>
  <c r="N3922" i="15"/>
  <c r="O3922" i="15" s="1"/>
  <c r="P3922" i="15" s="1"/>
  <c r="L3922" i="15"/>
  <c r="S3922" i="15"/>
  <c r="Q3921" i="15"/>
  <c r="R3921" i="15" s="1"/>
  <c r="T3921" i="15" s="1"/>
  <c r="AB3921" i="15" s="1"/>
  <c r="K3921" i="15"/>
  <c r="M3921" i="15" s="1"/>
  <c r="AC3921" i="15" l="1"/>
  <c r="AD3921" i="15" s="1"/>
  <c r="AG3921" i="15" s="1"/>
  <c r="AJ3919" i="15"/>
  <c r="D17" i="11" s="1"/>
  <c r="Z3921" i="15"/>
  <c r="AG3920" i="15"/>
  <c r="Q3922" i="15"/>
  <c r="R3922" i="15" s="1"/>
  <c r="T3922" i="15" s="1"/>
  <c r="AB3922" i="15" s="1"/>
  <c r="AE3920" i="15"/>
  <c r="AH3920" i="15" s="1"/>
  <c r="AJ3920" i="15" s="1"/>
  <c r="D16" i="11" s="1"/>
  <c r="K3922" i="15"/>
  <c r="M3922" i="15" s="1"/>
  <c r="W3922" i="15"/>
  <c r="X3922" i="15" s="1"/>
  <c r="B3924" i="15"/>
  <c r="V3923" i="15"/>
  <c r="U3923" i="15"/>
  <c r="Y3923" i="15"/>
  <c r="J3923" i="15"/>
  <c r="E3923" i="15"/>
  <c r="F3923" i="15" s="1"/>
  <c r="G3923" i="15" s="1"/>
  <c r="C3923" i="15" s="1"/>
  <c r="D3923" i="15" s="1"/>
  <c r="H3923" i="15" s="1"/>
  <c r="AF3923" i="15" s="1"/>
  <c r="E13" i="11"/>
  <c r="I3923" i="15"/>
  <c r="N3923" i="15"/>
  <c r="O3923" i="15" s="1"/>
  <c r="P3923" i="15" s="1"/>
  <c r="L3923" i="15"/>
  <c r="S3923" i="15"/>
  <c r="AE3921" i="15" l="1"/>
  <c r="AH3921" i="15" s="1"/>
  <c r="AJ3921" i="15" s="1"/>
  <c r="D15" i="11" s="1"/>
  <c r="W3923" i="15"/>
  <c r="X3923" i="15" s="1"/>
  <c r="AA3923" i="15" s="1"/>
  <c r="AI3920" i="15"/>
  <c r="C16" i="11" s="1"/>
  <c r="B3925" i="15"/>
  <c r="V3924" i="15"/>
  <c r="U3924" i="15"/>
  <c r="Y3924" i="15"/>
  <c r="J3924" i="15"/>
  <c r="E3924" i="15"/>
  <c r="F3924" i="15" s="1"/>
  <c r="G3924" i="15" s="1"/>
  <c r="C3924" i="15" s="1"/>
  <c r="D3924" i="15" s="1"/>
  <c r="H3924" i="15" s="1"/>
  <c r="AF3924" i="15" s="1"/>
  <c r="E12" i="11"/>
  <c r="I3924" i="15"/>
  <c r="N3924" i="15"/>
  <c r="O3924" i="15" s="1"/>
  <c r="P3924" i="15" s="1"/>
  <c r="L3924" i="15"/>
  <c r="S3924" i="15"/>
  <c r="AC3922" i="15"/>
  <c r="AD3922" i="15" s="1"/>
  <c r="AA3922" i="15"/>
  <c r="Z3922" i="15"/>
  <c r="Q3923" i="15"/>
  <c r="R3923" i="15" s="1"/>
  <c r="T3923" i="15" s="1"/>
  <c r="AB3923" i="15" s="1"/>
  <c r="K3923" i="15"/>
  <c r="M3923" i="15" s="1"/>
  <c r="AI3921" i="15" l="1"/>
  <c r="C15" i="11" s="1"/>
  <c r="W3924" i="15"/>
  <c r="X3924" i="15" s="1"/>
  <c r="AA3924" i="15" s="1"/>
  <c r="Z3923" i="15"/>
  <c r="Q3924" i="15"/>
  <c r="R3924" i="15" s="1"/>
  <c r="T3924" i="15" s="1"/>
  <c r="AB3924" i="15" s="1"/>
  <c r="AE3922" i="15"/>
  <c r="AC3923" i="15"/>
  <c r="AD3923" i="15" s="1"/>
  <c r="AG3923" i="15" s="1"/>
  <c r="K3924" i="15"/>
  <c r="M3924" i="15" s="1"/>
  <c r="B3926" i="15"/>
  <c r="V3925" i="15"/>
  <c r="U3925" i="15"/>
  <c r="Y3925" i="15"/>
  <c r="J3925" i="15"/>
  <c r="E3925" i="15"/>
  <c r="F3925" i="15" s="1"/>
  <c r="G3925" i="15" s="1"/>
  <c r="C3925" i="15" s="1"/>
  <c r="D3925" i="15" s="1"/>
  <c r="H3925" i="15" s="1"/>
  <c r="AF3925" i="15" s="1"/>
  <c r="E11" i="11"/>
  <c r="I3925" i="15"/>
  <c r="N3925" i="15"/>
  <c r="O3925" i="15" s="1"/>
  <c r="P3925" i="15" s="1"/>
  <c r="L3925" i="15"/>
  <c r="S3925" i="15"/>
  <c r="AG3922" i="15"/>
  <c r="AH3922" i="15" s="1"/>
  <c r="Z3924" i="15" l="1"/>
  <c r="W3925" i="15"/>
  <c r="X3925" i="15" s="1"/>
  <c r="AA3925" i="15" s="1"/>
  <c r="Q3925" i="15"/>
  <c r="R3925" i="15" s="1"/>
  <c r="T3925" i="15" s="1"/>
  <c r="AB3925" i="15" s="1"/>
  <c r="AE3923" i="15"/>
  <c r="AH3923" i="15" s="1"/>
  <c r="AI3923" i="15" s="1"/>
  <c r="C13" i="11" s="1"/>
  <c r="AJ3922" i="15"/>
  <c r="D14" i="11" s="1"/>
  <c r="AI3922" i="15"/>
  <c r="C14" i="11" s="1"/>
  <c r="B3927" i="15"/>
  <c r="V3926" i="15"/>
  <c r="U3926" i="15"/>
  <c r="Y3926" i="15"/>
  <c r="J3926" i="15"/>
  <c r="E3926" i="15"/>
  <c r="F3926" i="15" s="1"/>
  <c r="G3926" i="15" s="1"/>
  <c r="C3926" i="15" s="1"/>
  <c r="D3926" i="15" s="1"/>
  <c r="H3926" i="15" s="1"/>
  <c r="AF3926" i="15" s="1"/>
  <c r="E10" i="11"/>
  <c r="I3926" i="15"/>
  <c r="N3926" i="15"/>
  <c r="O3926" i="15" s="1"/>
  <c r="P3926" i="15" s="1"/>
  <c r="L3926" i="15"/>
  <c r="S3926" i="15"/>
  <c r="AC3924" i="15"/>
  <c r="AD3924" i="15" s="1"/>
  <c r="K3925" i="15"/>
  <c r="M3925" i="15" s="1"/>
  <c r="Z3925" i="15" l="1"/>
  <c r="W3926" i="15"/>
  <c r="X3926" i="15" s="1"/>
  <c r="Z3926" i="15" s="1"/>
  <c r="AJ3923" i="15"/>
  <c r="D13" i="11" s="1"/>
  <c r="B3928" i="15"/>
  <c r="V3927" i="15"/>
  <c r="U3927" i="15"/>
  <c r="Y3927" i="15"/>
  <c r="J3927" i="15"/>
  <c r="E3927" i="15"/>
  <c r="F3927" i="15" s="1"/>
  <c r="G3927" i="15" s="1"/>
  <c r="C3927" i="15" s="1"/>
  <c r="D3927" i="15" s="1"/>
  <c r="H3927" i="15" s="1"/>
  <c r="AF3927" i="15" s="1"/>
  <c r="E9" i="11"/>
  <c r="I3927" i="15"/>
  <c r="N3927" i="15"/>
  <c r="O3927" i="15" s="1"/>
  <c r="P3927" i="15" s="1"/>
  <c r="L3927" i="15"/>
  <c r="S3927" i="15"/>
  <c r="AC3925" i="15"/>
  <c r="AD3925" i="15" s="1"/>
  <c r="AG3924" i="15"/>
  <c r="AE3924" i="15"/>
  <c r="Q3926" i="15"/>
  <c r="R3926" i="15" s="1"/>
  <c r="T3926" i="15" s="1"/>
  <c r="AB3926" i="15" s="1"/>
  <c r="K3926" i="15"/>
  <c r="M3926" i="15" s="1"/>
  <c r="AC3926" i="15" l="1"/>
  <c r="AD3926" i="15" s="1"/>
  <c r="W3927" i="15"/>
  <c r="X3927" i="15" s="1"/>
  <c r="Z3927" i="15" s="1"/>
  <c r="AA3926" i="15"/>
  <c r="AH3924" i="15"/>
  <c r="AI3924" i="15" s="1"/>
  <c r="C12" i="11" s="1"/>
  <c r="K3927" i="15"/>
  <c r="M3927" i="15" s="1"/>
  <c r="AG3925" i="15"/>
  <c r="AE3925" i="15"/>
  <c r="B3929" i="15"/>
  <c r="V3928" i="15"/>
  <c r="U3928" i="15"/>
  <c r="Y3928" i="15"/>
  <c r="J3928" i="15"/>
  <c r="E3928" i="15"/>
  <c r="F3928" i="15" s="1"/>
  <c r="G3928" i="15" s="1"/>
  <c r="C3928" i="15" s="1"/>
  <c r="D3928" i="15" s="1"/>
  <c r="H3928" i="15" s="1"/>
  <c r="AF3928" i="15" s="1"/>
  <c r="E8" i="11"/>
  <c r="I3928" i="15"/>
  <c r="N3928" i="15"/>
  <c r="O3928" i="15" s="1"/>
  <c r="P3928" i="15" s="1"/>
  <c r="L3928" i="15"/>
  <c r="S3928" i="15"/>
  <c r="Q3927" i="15"/>
  <c r="R3927" i="15" s="1"/>
  <c r="T3927" i="15" s="1"/>
  <c r="AB3927" i="15" s="1"/>
  <c r="AC3927" i="15" l="1"/>
  <c r="AD3927" i="15" s="1"/>
  <c r="AG3927" i="15" s="1"/>
  <c r="AE3926" i="15"/>
  <c r="AH3925" i="15"/>
  <c r="AJ3925" i="15" s="1"/>
  <c r="D11" i="11" s="1"/>
  <c r="AA3927" i="15"/>
  <c r="AG3926" i="15"/>
  <c r="AH3926" i="15" s="1"/>
  <c r="AI3926" i="15" s="1"/>
  <c r="C10" i="11" s="1"/>
  <c r="AJ3924" i="15"/>
  <c r="D12" i="11" s="1"/>
  <c r="W3928" i="15"/>
  <c r="X3928" i="15" s="1"/>
  <c r="B3930" i="15"/>
  <c r="V3929" i="15"/>
  <c r="U3929" i="15"/>
  <c r="Y3929" i="15"/>
  <c r="J3929" i="15"/>
  <c r="E3929" i="15"/>
  <c r="F3929" i="15" s="1"/>
  <c r="G3929" i="15" s="1"/>
  <c r="C3929" i="15" s="1"/>
  <c r="D3929" i="15" s="1"/>
  <c r="H3929" i="15" s="1"/>
  <c r="AF3929" i="15" s="1"/>
  <c r="E7" i="11"/>
  <c r="I3929" i="15"/>
  <c r="N3929" i="15"/>
  <c r="O3929" i="15" s="1"/>
  <c r="P3929" i="15" s="1"/>
  <c r="L3929" i="15"/>
  <c r="S3929" i="15"/>
  <c r="Q3928" i="15"/>
  <c r="R3928" i="15" s="1"/>
  <c r="T3928" i="15" s="1"/>
  <c r="AB3928" i="15" s="1"/>
  <c r="K3928" i="15"/>
  <c r="M3928" i="15" s="1"/>
  <c r="AE3927" i="15" l="1"/>
  <c r="AH3927" i="15" s="1"/>
  <c r="AJ3927" i="15" s="1"/>
  <c r="D9" i="11" s="1"/>
  <c r="AC3928" i="15"/>
  <c r="AD3928" i="15" s="1"/>
  <c r="AI3925" i="15"/>
  <c r="C11" i="11" s="1"/>
  <c r="W3929" i="15"/>
  <c r="X3929" i="15" s="1"/>
  <c r="Z3929" i="15" s="1"/>
  <c r="Q3929" i="15"/>
  <c r="R3929" i="15" s="1"/>
  <c r="T3929" i="15" s="1"/>
  <c r="AB3929" i="15" s="1"/>
  <c r="AJ3926" i="15"/>
  <c r="D10" i="11" s="1"/>
  <c r="K3929" i="15"/>
  <c r="M3929" i="15" s="1"/>
  <c r="V3930" i="15"/>
  <c r="U3930" i="15"/>
  <c r="Y3930" i="15"/>
  <c r="J3930" i="15"/>
  <c r="E3930" i="15"/>
  <c r="F3930" i="15" s="1"/>
  <c r="G3930" i="15" s="1"/>
  <c r="C3930" i="15" s="1"/>
  <c r="D3930" i="15" s="1"/>
  <c r="H3930" i="15" s="1"/>
  <c r="AF3930" i="15" s="1"/>
  <c r="E6" i="11"/>
  <c r="I3930" i="15"/>
  <c r="N3930" i="15"/>
  <c r="O3930" i="15" s="1"/>
  <c r="P3930" i="15" s="1"/>
  <c r="L3930" i="15"/>
  <c r="S3930" i="15"/>
  <c r="Z3928" i="15"/>
  <c r="AA3928" i="15"/>
  <c r="AC3929" i="15" l="1"/>
  <c r="AD3929" i="15" s="1"/>
  <c r="AG3928" i="15"/>
  <c r="AA3929" i="15"/>
  <c r="AI3927" i="15"/>
  <c r="C9" i="11" s="1"/>
  <c r="W3930" i="15"/>
  <c r="X3930" i="15" s="1"/>
  <c r="Z3930" i="15" s="1"/>
  <c r="Q3930" i="15"/>
  <c r="R3930" i="15" s="1"/>
  <c r="T3930" i="15" s="1"/>
  <c r="AB3930" i="15" s="1"/>
  <c r="K3930" i="15"/>
  <c r="M3930" i="15" s="1"/>
  <c r="AE3928" i="15"/>
  <c r="AH3928" i="15" s="1"/>
  <c r="AG3929" i="15" l="1"/>
  <c r="AE3929" i="15"/>
  <c r="AH3929" i="15" s="1"/>
  <c r="AJ3929" i="15" s="1"/>
  <c r="D7" i="11" s="1"/>
  <c r="AA3930" i="15"/>
  <c r="AC3930" i="15"/>
  <c r="AD3930" i="15" s="1"/>
  <c r="AJ3928" i="15"/>
  <c r="D8" i="11" s="1"/>
  <c r="AI3928" i="15"/>
  <c r="C8" i="11" s="1"/>
  <c r="AE3930" i="15" l="1"/>
  <c r="AG3930" i="15"/>
  <c r="AH3930" i="15" s="1"/>
  <c r="AJ3930" i="15" s="1"/>
  <c r="D6" i="11" s="1"/>
  <c r="AI3929" i="15"/>
  <c r="C7" i="11" s="1"/>
  <c r="AI3930" i="15" l="1"/>
  <c r="C6" i="11" s="1"/>
  <c r="C39" i="15" l="1"/>
  <c r="C38" i="15"/>
</calcChain>
</file>

<file path=xl/sharedStrings.xml><?xml version="1.0" encoding="utf-8"?>
<sst xmlns="http://schemas.openxmlformats.org/spreadsheetml/2006/main" count="265" uniqueCount="202">
  <si>
    <t>Vin</t>
  </si>
  <si>
    <t>Unit</t>
  </si>
  <si>
    <t>V</t>
  </si>
  <si>
    <t>Vout</t>
  </si>
  <si>
    <t>L</t>
  </si>
  <si>
    <t>uH</t>
  </si>
  <si>
    <t>Fsw</t>
  </si>
  <si>
    <t>kHz</t>
  </si>
  <si>
    <t>Cout</t>
  </si>
  <si>
    <t>uF</t>
  </si>
  <si>
    <t>User Parameters:</t>
  </si>
  <si>
    <t>Controller Parameters:</t>
  </si>
  <si>
    <t>Current Sense Gain--Ri</t>
  </si>
  <si>
    <t>V/A</t>
  </si>
  <si>
    <t>Valley Current Slope Amplitude--Sf/Fsw</t>
  </si>
  <si>
    <t>Compensation Slope Amplitude--Ve</t>
  </si>
  <si>
    <t>Modulator Gain Calculation</t>
  </si>
  <si>
    <t>He Sampling Equation</t>
  </si>
  <si>
    <t>No Unit</t>
  </si>
  <si>
    <t>Qz</t>
  </si>
  <si>
    <t>Wn</t>
  </si>
  <si>
    <t>He(s)</t>
  </si>
  <si>
    <t>Frequency Range</t>
  </si>
  <si>
    <t>DCR</t>
  </si>
  <si>
    <t>Ohm</t>
  </si>
  <si>
    <t>ESR</t>
  </si>
  <si>
    <t>RL</t>
  </si>
  <si>
    <t>Zo(s)</t>
  </si>
  <si>
    <t>Zo(s) = (RL+ESR*RL*C*s)/(1+C*s*(ESR+RL))</t>
  </si>
  <si>
    <t>He(s) = 1+s/(wn*Qz)+s^2/(wn^2)</t>
  </si>
  <si>
    <t>ZL(s) =DCR + s*L</t>
  </si>
  <si>
    <t>Zin(s) = ZL(s) + Zo(s)</t>
  </si>
  <si>
    <t>Input impedance</t>
  </si>
  <si>
    <t>Inductor impedance</t>
  </si>
  <si>
    <t>Open loop duty to inductor TF</t>
  </si>
  <si>
    <t xml:space="preserve">Current loop </t>
  </si>
  <si>
    <t>Modulator Gain--Fm</t>
  </si>
  <si>
    <t>Gain of Current Loop</t>
  </si>
  <si>
    <t>Phase of Current loop</t>
  </si>
  <si>
    <t>Open Loop duty to output TF</t>
  </si>
  <si>
    <t>TF_d_IL_op (s) = Vin/Zin(s)</t>
  </si>
  <si>
    <t>TF_IL_cl(s)=FM*He(s)*Ri*TF_d_IL_op(s)</t>
  </si>
  <si>
    <t>Control to Output TF with Current Loop close</t>
  </si>
  <si>
    <t>Gain TF_Vc_Vo_cl(s)</t>
  </si>
  <si>
    <t>Phase TF_Vc_Vo_cl(s)</t>
  </si>
  <si>
    <t>Rtop</t>
  </si>
  <si>
    <t>Rbot</t>
  </si>
  <si>
    <t>Ccomp1</t>
  </si>
  <si>
    <t>Ccomp2</t>
  </si>
  <si>
    <t>Rcomp1</t>
  </si>
  <si>
    <t>Gm Error Amplifier Gain</t>
  </si>
  <si>
    <t>uA/V</t>
  </si>
  <si>
    <t>Kohm</t>
  </si>
  <si>
    <t>KOhm</t>
  </si>
  <si>
    <t>nF</t>
  </si>
  <si>
    <t>pF</t>
  </si>
  <si>
    <t>Compensation Network</t>
  </si>
  <si>
    <t>Voltage Loop no Current Loop</t>
  </si>
  <si>
    <t>TF_VL_no_CL(s)=(Rbot/(Rbot+Rtop))*Gm*Comp(s)*FM*TF_d_Vo_op(s)</t>
  </si>
  <si>
    <t>TF_d_Vo_op(s) = TF_d_IL_op(s)*Zo(s)</t>
  </si>
  <si>
    <t>Con_LG(s) = TF_VL_no_CL(s)/(1+TF_IL_cl(s)</t>
  </si>
  <si>
    <t>Comp (s) = (Rcomp*Ccomp1*s+1)/[(Ccomp1+Comp2)*s*(Rcomp*(Ccomp1*Ccomp2)*s/(Comp1+Comp2)+1)]</t>
  </si>
  <si>
    <t>Gain Voltage Loop No Current Loop</t>
  </si>
  <si>
    <t>Phase Voltage Loop No Current Loop</t>
  </si>
  <si>
    <t>Converter Loop TF</t>
  </si>
  <si>
    <t>Converter Gain</t>
  </si>
  <si>
    <t>Converter Phase</t>
  </si>
  <si>
    <t>Pole/Zero Calculation</t>
  </si>
  <si>
    <t>LC Pole</t>
  </si>
  <si>
    <t>ESR Zero</t>
  </si>
  <si>
    <t>TF_Vc_Vo_cl(s) = FM*TF_Vo_op(s)/(1+TF_IL_cl(s))</t>
  </si>
  <si>
    <t>Hz</t>
  </si>
  <si>
    <t>Cross Frequency</t>
  </si>
  <si>
    <t>Phase Margin</t>
  </si>
  <si>
    <t>Inductor Ripple Current</t>
  </si>
  <si>
    <t>A</t>
  </si>
  <si>
    <t>RL*Cout Pole</t>
  </si>
  <si>
    <t>Input Voltage</t>
  </si>
  <si>
    <t>Output Voltage</t>
  </si>
  <si>
    <t xml:space="preserve">Inductor </t>
  </si>
  <si>
    <t xml:space="preserve">Inductor DCR </t>
  </si>
  <si>
    <t>Switching Frequency</t>
  </si>
  <si>
    <t>Load Resistance</t>
  </si>
  <si>
    <t>Feedback Resistor divider--Top</t>
  </si>
  <si>
    <t>Frequency</t>
  </si>
  <si>
    <t>Degree</t>
  </si>
  <si>
    <t>Feedback Resistor divider--Bottom</t>
  </si>
  <si>
    <t>Legend</t>
  </si>
  <si>
    <t>User Input</t>
  </si>
  <si>
    <t>Calculation</t>
  </si>
  <si>
    <t>Note: just click on E6 then Sort (under "Data" tab) Largest to Smallest</t>
  </si>
  <si>
    <t>Output Current</t>
  </si>
  <si>
    <t>Iout</t>
  </si>
  <si>
    <t>Vref</t>
  </si>
  <si>
    <t>Reference Voltage for output resistor divider network</t>
  </si>
  <si>
    <t>Slope Compensation</t>
  </si>
  <si>
    <t>Switching Cycle Period</t>
  </si>
  <si>
    <t>Ts</t>
  </si>
  <si>
    <t>s</t>
  </si>
  <si>
    <t>Modulator Ramp Resistance</t>
  </si>
  <si>
    <t>Modulator Ramp Capacitor</t>
  </si>
  <si>
    <t>Cramp</t>
  </si>
  <si>
    <t>Mag</t>
  </si>
  <si>
    <t>Phase</t>
  </si>
  <si>
    <t>Duty Cycle</t>
  </si>
  <si>
    <t>FB Resistor Ratio</t>
  </si>
  <si>
    <t>H Gain</t>
  </si>
  <si>
    <t>Vout to FB Ratio</t>
  </si>
  <si>
    <t>Rk1</t>
  </si>
  <si>
    <t>Rk2</t>
  </si>
  <si>
    <t>Internal Integrator Parameters</t>
  </si>
  <si>
    <t>Diff Integrator Gain</t>
  </si>
  <si>
    <t>Rint</t>
  </si>
  <si>
    <t>Cint</t>
  </si>
  <si>
    <t>Vref_int(s) = H*(Rk1+Rk2)/(Rk1+s*Cint*Rint*(2*Rk1+Rk2))</t>
  </si>
  <si>
    <t>Vref integrator voltage equation</t>
  </si>
  <si>
    <t>Vctrl--Control voltage equation</t>
  </si>
  <si>
    <t>Control Loop Gain</t>
  </si>
  <si>
    <t>Rn1</t>
  </si>
  <si>
    <t>Rn2</t>
  </si>
  <si>
    <t>Vctrl=((Rn2+Rn1)/Rn2)*(Vref_int(s)-H)</t>
  </si>
  <si>
    <t>Transient Feed Forward Loop</t>
  </si>
  <si>
    <t>Kddap</t>
  </si>
  <si>
    <t>Kctlr =(Rn2+Rn1)/Rn2</t>
  </si>
  <si>
    <t>Transient Feedfoward Function:</t>
  </si>
  <si>
    <t>Ktff_gain = Kctlr*Kddap</t>
  </si>
  <si>
    <t>Rhpf (TFF resistor)</t>
  </si>
  <si>
    <t>Chpf (TFF capacitor)</t>
  </si>
  <si>
    <t>Rramp</t>
  </si>
  <si>
    <t>Rdc (high pass filter)</t>
  </si>
  <si>
    <t>Cdc (high pass filter)</t>
  </si>
  <si>
    <t>Vpwm</t>
  </si>
  <si>
    <t>Vramp: Denominator</t>
  </si>
  <si>
    <t>Vramp = Numerator/Denominator</t>
  </si>
  <si>
    <t>Vramp: Numerator</t>
  </si>
  <si>
    <t>Slope Capacitor = 1/2 of Cramp</t>
  </si>
  <si>
    <t>Slope Resistor</t>
  </si>
  <si>
    <t>Vramp_avg = Vpwm/2*Ton/Tsw</t>
  </si>
  <si>
    <t>Vslope Compensation</t>
  </si>
  <si>
    <t>Modulation Gain</t>
  </si>
  <si>
    <t>Ksl: slope compensation factor</t>
  </si>
  <si>
    <t>FM</t>
  </si>
  <si>
    <t>Sample and Hold:</t>
  </si>
  <si>
    <t>Numerator: (0.5-D)+2*D*Ksl*Tsw</t>
  </si>
  <si>
    <t>Denominator: Vpwm+1.29*Vramp_avg</t>
  </si>
  <si>
    <t xml:space="preserve">  -s*Tsw</t>
  </si>
  <si>
    <t xml:space="preserve">  e^(-s*Tsw)</t>
  </si>
  <si>
    <t xml:space="preserve"> 1-e^(-s*Tsw)</t>
  </si>
  <si>
    <t xml:space="preserve"> s*Tsw+e^(-s*Tsw)-1</t>
  </si>
  <si>
    <t>Output Capacitor  POSCAP/SP ESR</t>
  </si>
  <si>
    <t>Output Capacitior  POSCAP/SP</t>
  </si>
  <si>
    <t>Output Capacitior Ceramic</t>
  </si>
  <si>
    <t>Output Capacitor Ceramic  ESR</t>
  </si>
  <si>
    <t>Cout_Poscap</t>
  </si>
  <si>
    <t>ESR_Poscap</t>
  </si>
  <si>
    <t>Cout_Ceramic</t>
  </si>
  <si>
    <t>ESR_Ceramic</t>
  </si>
  <si>
    <t>POSCAP/SP Impedance</t>
  </si>
  <si>
    <t>Ceramic Cap Impedance</t>
  </si>
  <si>
    <t>Zcout(s)</t>
  </si>
  <si>
    <t>Current Sense Gain</t>
  </si>
  <si>
    <t>Kid</t>
  </si>
  <si>
    <t>FM*Hsh(s)</t>
  </si>
  <si>
    <t>1+FM*Hsh*(Vramp+Vslope)</t>
  </si>
  <si>
    <t>TFloop1*Gid*Zout</t>
  </si>
  <si>
    <t>Vctrl-Vtff</t>
  </si>
  <si>
    <t>1+ TFloop1*Gid*Kid</t>
  </si>
  <si>
    <t>Vramp+Vslope</t>
  </si>
  <si>
    <t>Note: derate the ceramic output capacitor by 50%.</t>
  </si>
  <si>
    <t xml:space="preserve">Note: POSCAP/SP cap ESR: per manafacture--the ESR value on datasheet lists as maximum value. Use 50% value for typical </t>
  </si>
  <si>
    <t>Pin-Strap Resistor</t>
  </si>
  <si>
    <t>OPEN</t>
  </si>
  <si>
    <t>K</t>
  </si>
  <si>
    <t>Average Over-Current Limit</t>
  </si>
  <si>
    <t>Iocp</t>
  </si>
  <si>
    <t>Soft Start Time</t>
  </si>
  <si>
    <t>Tss</t>
  </si>
  <si>
    <t>SS Time</t>
  </si>
  <si>
    <t>ms</t>
  </si>
  <si>
    <r>
      <t>R</t>
    </r>
    <r>
      <rPr>
        <vertAlign val="subscript"/>
        <sz val="11"/>
        <color theme="1"/>
        <rFont val="Calibri"/>
        <family val="2"/>
        <scheme val="minor"/>
      </rPr>
      <t>SS</t>
    </r>
  </si>
  <si>
    <r>
      <t>R</t>
    </r>
    <r>
      <rPr>
        <vertAlign val="subscript"/>
        <sz val="12"/>
        <color theme="1"/>
        <rFont val="Calibri"/>
        <family val="2"/>
        <scheme val="minor"/>
      </rPr>
      <t>RAMP</t>
    </r>
  </si>
  <si>
    <r>
      <t>R</t>
    </r>
    <r>
      <rPr>
        <vertAlign val="subscript"/>
        <sz val="12"/>
        <color theme="1"/>
        <rFont val="Calibri"/>
        <family val="2"/>
        <scheme val="minor"/>
      </rPr>
      <t>T</t>
    </r>
  </si>
  <si>
    <r>
      <t>R</t>
    </r>
    <r>
      <rPr>
        <vertAlign val="subscript"/>
        <sz val="12"/>
        <color theme="1"/>
        <rFont val="Calibri"/>
        <family val="2"/>
        <scheme val="minor"/>
      </rPr>
      <t>VSEL</t>
    </r>
  </si>
  <si>
    <r>
      <t>R</t>
    </r>
    <r>
      <rPr>
        <vertAlign val="subscript"/>
        <sz val="12"/>
        <color theme="1"/>
        <rFont val="Calibri"/>
        <family val="2"/>
        <scheme val="minor"/>
      </rPr>
      <t>ILIM</t>
    </r>
  </si>
  <si>
    <t>Calculation Fc and Phase Margin:</t>
  </si>
  <si>
    <t>Rbot Selection</t>
  </si>
  <si>
    <t>On-Time</t>
  </si>
  <si>
    <t>Pin-Strap Resistor Selection</t>
  </si>
  <si>
    <t>Ztop = Rtop/(1+s*Rtop*Ctop)</t>
  </si>
  <si>
    <t>Ctop</t>
  </si>
  <si>
    <t>H(s)=Rbot/(Rbot+Ztop)</t>
  </si>
  <si>
    <t>Enter "0" if don't use Ctop</t>
  </si>
  <si>
    <t>Final H to use</t>
  </si>
  <si>
    <t>Output Load Step Size</t>
  </si>
  <si>
    <t>Istep</t>
  </si>
  <si>
    <t>mV</t>
  </si>
  <si>
    <t>Load Transient Understhoot Voltage</t>
  </si>
  <si>
    <t>Vus</t>
  </si>
  <si>
    <t>Vos</t>
  </si>
  <si>
    <t>Load Transient Oversthoot Voltage</t>
  </si>
  <si>
    <t>Pin Strap Tolerance:</t>
  </si>
  <si>
    <t>mOhm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</si>
</sst>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00E+00"/>
    <numFmt numFmtId="167" formatCode="0.0000"/>
    <numFmt numFmtId="168" formatCode="0.000000"/>
    <numFmt numFmtId="169" formatCode="0.00000000"/>
  </numFmts>
  <fonts count="5" x14ac:knownFonts="1">
    <font>
      <sz val="11"/>
      <color theme="1"/>
      <name val="Calibri"/>
      <family val="2"/>
      <scheme val="minor"/>
    </font>
    <font>
      <b/>
      <sz val="14"/>
      <color theme="1"/>
      <name val="Calibri"/>
      <family val="2"/>
      <scheme val="minor"/>
    </font>
    <font>
      <sz val="10"/>
      <color theme="1"/>
      <name val="Arial Black"/>
      <family val="2"/>
    </font>
    <font>
      <vertAlign val="subscript"/>
      <sz val="11"/>
      <color theme="1"/>
      <name val="Calibri"/>
      <family val="2"/>
      <scheme val="minor"/>
    </font>
    <font>
      <vertAlign val="subscript"/>
      <sz val="12"/>
      <color theme="1"/>
      <name val="Calibri"/>
      <family val="2"/>
      <scheme val="minor"/>
    </font>
  </fonts>
  <fills count="6">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9"/>
        <bgColor indexed="64"/>
      </patternFill>
    </fill>
  </fills>
  <borders count="3">
    <border>
      <left/>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1">
    <xf numFmtId="0" fontId="0" fillId="0" borderId="0"/>
  </cellStyleXfs>
  <cellXfs count="36">
    <xf numFmtId="0" fontId="0" fillId="0" borderId="0" xfId="0"/>
    <xf numFmtId="164" fontId="0" fillId="0" borderId="0" xfId="0" applyNumberFormat="1"/>
    <xf numFmtId="0" fontId="0" fillId="0" borderId="0" xfId="0" applyAlignment="1">
      <alignment wrapText="1"/>
    </xf>
    <xf numFmtId="0" fontId="0" fillId="0" borderId="0" xfId="0"/>
    <xf numFmtId="0" fontId="2" fillId="0" borderId="0" xfId="0" applyFont="1" applyProtection="1">
      <protection locked="0"/>
    </xf>
    <xf numFmtId="0" fontId="1" fillId="0" borderId="0" xfId="0" applyFont="1" applyAlignment="1" applyProtection="1">
      <alignment horizontal="center"/>
      <protection locked="0"/>
    </xf>
    <xf numFmtId="0" fontId="0" fillId="0" borderId="0" xfId="0" applyProtection="1">
      <protection locked="0"/>
    </xf>
    <xf numFmtId="0" fontId="1" fillId="0" borderId="0" xfId="0" applyFont="1" applyProtection="1">
      <protection locked="0"/>
    </xf>
    <xf numFmtId="0" fontId="0" fillId="0" borderId="0" xfId="0" applyFill="1" applyProtection="1">
      <protection locked="0"/>
    </xf>
    <xf numFmtId="0" fontId="1" fillId="0" borderId="0" xfId="0" applyFont="1" applyAlignment="1" applyProtection="1">
      <alignment wrapText="1"/>
      <protection locked="0"/>
    </xf>
    <xf numFmtId="166" fontId="0" fillId="0" borderId="0" xfId="0" applyNumberFormat="1" applyProtection="1">
      <protection locked="0"/>
    </xf>
    <xf numFmtId="0" fontId="0" fillId="0" borderId="0" xfId="0" applyAlignment="1" applyProtection="1">
      <alignment wrapText="1"/>
      <protection locked="0"/>
    </xf>
    <xf numFmtId="0" fontId="0" fillId="0" borderId="0" xfId="0" applyProtection="1"/>
    <xf numFmtId="1" fontId="0" fillId="0" borderId="0" xfId="0" applyNumberFormat="1" applyProtection="1"/>
    <xf numFmtId="167" fontId="0" fillId="0" borderId="0" xfId="0" applyNumberFormat="1" applyProtection="1"/>
    <xf numFmtId="0" fontId="0" fillId="2" borderId="0" xfId="0" applyFill="1" applyAlignment="1" applyProtection="1">
      <alignment horizontal="center" vertical="center"/>
      <protection locked="0"/>
    </xf>
    <xf numFmtId="0" fontId="0" fillId="2" borderId="0" xfId="0" applyFill="1" applyProtection="1">
      <protection locked="0"/>
    </xf>
    <xf numFmtId="0" fontId="0" fillId="3" borderId="0" xfId="0" applyFill="1" applyProtection="1">
      <protection locked="0"/>
    </xf>
    <xf numFmtId="165" fontId="0" fillId="3" borderId="0" xfId="0" applyNumberFormat="1" applyFill="1" applyProtection="1">
      <protection locked="0"/>
    </xf>
    <xf numFmtId="164" fontId="0" fillId="3" borderId="0" xfId="0" applyNumberFormat="1" applyFill="1" applyProtection="1">
      <protection locked="0"/>
    </xf>
    <xf numFmtId="166" fontId="0" fillId="3" borderId="0" xfId="0" applyNumberFormat="1" applyFill="1" applyProtection="1">
      <protection locked="0"/>
    </xf>
    <xf numFmtId="0" fontId="0" fillId="4" borderId="0" xfId="0" applyFill="1" applyAlignment="1" applyProtection="1">
      <alignment horizontal="center" vertical="center"/>
      <protection locked="0"/>
    </xf>
    <xf numFmtId="0" fontId="0" fillId="3" borderId="0" xfId="0" applyFill="1" applyAlignment="1" applyProtection="1">
      <alignment horizontal="center" vertical="center"/>
      <protection locked="0"/>
    </xf>
    <xf numFmtId="0" fontId="0" fillId="4" borderId="0" xfId="0" applyFill="1" applyProtection="1"/>
    <xf numFmtId="2" fontId="0" fillId="4" borderId="0" xfId="0" applyNumberFormat="1" applyFill="1" applyProtection="1"/>
    <xf numFmtId="1" fontId="0" fillId="4" borderId="0" xfId="0" applyNumberFormat="1" applyFill="1" applyProtection="1"/>
    <xf numFmtId="0" fontId="0" fillId="4" borderId="1" xfId="0" applyFill="1" applyBorder="1" applyProtection="1"/>
    <xf numFmtId="2" fontId="0" fillId="4" borderId="2" xfId="0" applyNumberFormat="1" applyFill="1" applyBorder="1" applyProtection="1"/>
    <xf numFmtId="164" fontId="0" fillId="0" borderId="0" xfId="0" applyNumberFormat="1" applyProtection="1"/>
    <xf numFmtId="166" fontId="0" fillId="0" borderId="0" xfId="0" applyNumberFormat="1" applyProtection="1"/>
    <xf numFmtId="11" fontId="0" fillId="0" borderId="0" xfId="0" applyNumberFormat="1" applyProtection="1"/>
    <xf numFmtId="169" fontId="0" fillId="0" borderId="0" xfId="0" applyNumberFormat="1" applyProtection="1"/>
    <xf numFmtId="168" fontId="0" fillId="0" borderId="0" xfId="0" applyNumberFormat="1" applyProtection="1"/>
    <xf numFmtId="2" fontId="0" fillId="0" borderId="0" xfId="0" applyNumberFormat="1" applyProtection="1"/>
    <xf numFmtId="0" fontId="0" fillId="0" borderId="0" xfId="0" applyAlignment="1" applyProtection="1">
      <alignment wrapText="1"/>
    </xf>
    <xf numFmtId="0" fontId="0" fillId="5" borderId="0" xfId="0" applyFill="1"/>
  </cellXfs>
  <cellStyles count="1">
    <cellStyle name="Normal" xfId="0" builtinId="0"/>
  </cellStyles>
  <dxfs count="0"/>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056F-4B6E-B4EB-9002B7CCF4BD}"/>
            </c:ext>
          </c:extLst>
        </c:ser>
        <c:dLbls>
          <c:showLegendKey val="0"/>
          <c:showVal val="0"/>
          <c:showCatName val="0"/>
          <c:showSerName val="0"/>
          <c:showPercent val="0"/>
          <c:showBubbleSize val="0"/>
        </c:dLbls>
        <c:axId val="121008896"/>
        <c:axId val="121275136"/>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056F-4B6E-B4EB-9002B7CCF4BD}"/>
            </c:ext>
          </c:extLst>
        </c:ser>
        <c:dLbls>
          <c:showLegendKey val="0"/>
          <c:showVal val="0"/>
          <c:showCatName val="0"/>
          <c:showSerName val="0"/>
          <c:showPercent val="0"/>
          <c:showBubbleSize val="0"/>
        </c:dLbls>
        <c:axId val="121294208"/>
        <c:axId val="121277056"/>
      </c:scatterChart>
      <c:valAx>
        <c:axId val="12100889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121275136"/>
        <c:crosses val="autoZero"/>
        <c:crossBetween val="midCat"/>
        <c:minorUnit val="10"/>
      </c:valAx>
      <c:valAx>
        <c:axId val="121275136"/>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121008896"/>
        <c:crosses val="autoZero"/>
        <c:crossBetween val="midCat"/>
      </c:valAx>
      <c:valAx>
        <c:axId val="121277056"/>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121294208"/>
        <c:crosses val="max"/>
        <c:crossBetween val="midCat"/>
      </c:valAx>
      <c:valAx>
        <c:axId val="121294208"/>
        <c:scaling>
          <c:logBase val="10"/>
          <c:orientation val="minMax"/>
        </c:scaling>
        <c:delete val="1"/>
        <c:axPos val="b"/>
        <c:numFmt formatCode="General" sourceLinked="1"/>
        <c:majorTickMark val="out"/>
        <c:minorTickMark val="none"/>
        <c:tickLblPos val="nextTo"/>
        <c:crossAx val="12127705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724F-4D82-9DD3-8A6D1C74DA14}"/>
            </c:ext>
          </c:extLst>
        </c:ser>
        <c:dLbls>
          <c:showLegendKey val="0"/>
          <c:showVal val="0"/>
          <c:showCatName val="0"/>
          <c:showSerName val="0"/>
          <c:showPercent val="0"/>
          <c:showBubbleSize val="0"/>
        </c:dLbls>
        <c:axId val="147586048"/>
        <c:axId val="219124864"/>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724F-4D82-9DD3-8A6D1C74DA14}"/>
            </c:ext>
          </c:extLst>
        </c:ser>
        <c:dLbls>
          <c:showLegendKey val="0"/>
          <c:showVal val="0"/>
          <c:showCatName val="0"/>
          <c:showSerName val="0"/>
          <c:showPercent val="0"/>
          <c:showBubbleSize val="0"/>
        </c:dLbls>
        <c:axId val="219162496"/>
        <c:axId val="219127168"/>
      </c:scatterChart>
      <c:valAx>
        <c:axId val="14758604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219124864"/>
        <c:crosses val="autoZero"/>
        <c:crossBetween val="midCat"/>
      </c:valAx>
      <c:valAx>
        <c:axId val="219124864"/>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147586048"/>
        <c:crosses val="autoZero"/>
        <c:crossBetween val="midCat"/>
      </c:valAx>
      <c:valAx>
        <c:axId val="219127168"/>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219162496"/>
        <c:crosses val="max"/>
        <c:crossBetween val="midCat"/>
      </c:valAx>
      <c:valAx>
        <c:axId val="219162496"/>
        <c:scaling>
          <c:logBase val="10"/>
          <c:orientation val="minMax"/>
        </c:scaling>
        <c:delete val="1"/>
        <c:axPos val="b"/>
        <c:numFmt formatCode="General" sourceLinked="1"/>
        <c:majorTickMark val="out"/>
        <c:minorTickMark val="none"/>
        <c:tickLblPos val="nextTo"/>
        <c:crossAx val="21912716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2ADF-4B89-81BD-79241BABD347}"/>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2ADF-4B89-81BD-79241BABD347}"/>
            </c:ext>
          </c:extLst>
        </c:ser>
        <c:dLbls>
          <c:showLegendKey val="0"/>
          <c:showVal val="0"/>
          <c:showCatName val="0"/>
          <c:showSerName val="0"/>
          <c:showPercent val="0"/>
          <c:showBubbleSize val="0"/>
        </c:dLbls>
        <c:axId val="93684480"/>
        <c:axId val="93686400"/>
      </c:scatterChart>
      <c:valAx>
        <c:axId val="9368448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93686400"/>
        <c:crosses val="autoZero"/>
        <c:crossBetween val="midCat"/>
      </c:valAx>
      <c:valAx>
        <c:axId val="936864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9368448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BFD8-41C2-B013-8A4AA9465B69}"/>
            </c:ext>
          </c:extLst>
        </c:ser>
        <c:dLbls>
          <c:showLegendKey val="0"/>
          <c:showVal val="0"/>
          <c:showCatName val="0"/>
          <c:showSerName val="0"/>
          <c:showPercent val="0"/>
          <c:showBubbleSize val="0"/>
        </c:dLbls>
        <c:axId val="93706880"/>
        <c:axId val="97714944"/>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BFD8-41C2-B013-8A4AA9465B69}"/>
            </c:ext>
          </c:extLst>
        </c:ser>
        <c:dLbls>
          <c:showLegendKey val="0"/>
          <c:showVal val="0"/>
          <c:showCatName val="0"/>
          <c:showSerName val="0"/>
          <c:showPercent val="0"/>
          <c:showBubbleSize val="0"/>
        </c:dLbls>
        <c:axId val="97723136"/>
        <c:axId val="97716864"/>
      </c:scatterChart>
      <c:valAx>
        <c:axId val="9370688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97714944"/>
        <c:crosses val="autoZero"/>
        <c:crossBetween val="midCat"/>
      </c:valAx>
      <c:valAx>
        <c:axId val="97714944"/>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93706880"/>
        <c:crosses val="autoZero"/>
        <c:crossBetween val="midCat"/>
      </c:valAx>
      <c:valAx>
        <c:axId val="97716864"/>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97723136"/>
        <c:crosses val="max"/>
        <c:crossBetween val="midCat"/>
      </c:valAx>
      <c:valAx>
        <c:axId val="97723136"/>
        <c:scaling>
          <c:logBase val="10"/>
          <c:orientation val="minMax"/>
        </c:scaling>
        <c:delete val="1"/>
        <c:axPos val="b"/>
        <c:numFmt formatCode="General" sourceLinked="1"/>
        <c:majorTickMark val="out"/>
        <c:minorTickMark val="none"/>
        <c:tickLblPos val="nextTo"/>
        <c:crossAx val="97716864"/>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Gain'!$B$129:$B$3930</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Gain'!$AI$129:$AI$3910</c:f>
              <c:numCache>
                <c:formatCode>General</c:formatCode>
                <c:ptCount val="3782"/>
                <c:pt idx="0">
                  <c:v>64.82065772124767</c:v>
                </c:pt>
                <c:pt idx="1">
                  <c:v>64.399406824495728</c:v>
                </c:pt>
                <c:pt idx="2">
                  <c:v>54.187310228163852</c:v>
                </c:pt>
                <c:pt idx="3">
                  <c:v>48.137115562239984</c:v>
                </c:pt>
                <c:pt idx="4">
                  <c:v>44.204479956148077</c:v>
                </c:pt>
                <c:pt idx="5">
                  <c:v>41.194287154276701</c:v>
                </c:pt>
                <c:pt idx="6">
                  <c:v>38.730559848679739</c:v>
                </c:pt>
                <c:pt idx="7">
                  <c:v>36.651603581632763</c:v>
                </c:pt>
                <c:pt idx="8">
                  <c:v>34.869076415385805</c:v>
                </c:pt>
                <c:pt idx="9">
                  <c:v>33.325375627520572</c:v>
                </c:pt>
                <c:pt idx="10">
                  <c:v>31.978583198887549</c:v>
                </c:pt>
                <c:pt idx="11">
                  <c:v>30.796323416170335</c:v>
                </c:pt>
                <c:pt idx="12">
                  <c:v>29.752807854974993</c:v>
                </c:pt>
                <c:pt idx="13">
                  <c:v>28.827150254443644</c:v>
                </c:pt>
                <c:pt idx="14">
                  <c:v>28.00226157926032</c:v>
                </c:pt>
                <c:pt idx="15">
                  <c:v>27.264055908701465</c:v>
                </c:pt>
                <c:pt idx="16">
                  <c:v>26.60084958714155</c:v>
                </c:pt>
                <c:pt idx="17">
                  <c:v>26.002894407869928</c:v>
                </c:pt>
                <c:pt idx="18">
                  <c:v>25.462010054694161</c:v>
                </c:pt>
                <c:pt idx="19">
                  <c:v>24.971292618587135</c:v>
                </c:pt>
                <c:pt idx="20">
                  <c:v>24.524882395029248</c:v>
                </c:pt>
                <c:pt idx="21">
                  <c:v>24.117778232980797</c:v>
                </c:pt>
                <c:pt idx="22">
                  <c:v>23.745688578051865</c:v>
                </c:pt>
                <c:pt idx="23">
                  <c:v>23.404911506485067</c:v>
                </c:pt>
                <c:pt idx="24">
                  <c:v>23.092237710152741</c:v>
                </c:pt>
                <c:pt idx="25">
                  <c:v>22.804871691848192</c:v>
                </c:pt>
                <c:pt idx="26">
                  <c:v>22.540367448175537</c:v>
                </c:pt>
                <c:pt idx="27">
                  <c:v>22.296575714661458</c:v>
                </c:pt>
                <c:pt idx="28">
                  <c:v>22.07160047184971</c:v>
                </c:pt>
                <c:pt idx="29">
                  <c:v>21.863762898724332</c:v>
                </c:pt>
                <c:pt idx="30">
                  <c:v>21.671571341146191</c:v>
                </c:pt>
                <c:pt idx="31">
                  <c:v>21.493696160701976</c:v>
                </c:pt>
                <c:pt idx="32">
                  <c:v>21.328948562482918</c:v>
                </c:pt>
                <c:pt idx="33">
                  <c:v>21.176262682724527</c:v>
                </c:pt>
                <c:pt idx="34">
                  <c:v>21.034680360694921</c:v>
                </c:pt>
                <c:pt idx="35">
                  <c:v>20.903338131851701</c:v>
                </c:pt>
                <c:pt idx="36">
                  <c:v>20.781456068484857</c:v>
                </c:pt>
                <c:pt idx="37">
                  <c:v>20.668328164451143</c:v>
                </c:pt>
                <c:pt idx="38">
                  <c:v>20.563314016762174</c:v>
                </c:pt>
                <c:pt idx="39">
                  <c:v>20.465831601496255</c:v>
                </c:pt>
                <c:pt idx="40">
                  <c:v>20.375350977328207</c:v>
                </c:pt>
                <c:pt idx="41">
                  <c:v>20.291388778887274</c:v>
                </c:pt>
                <c:pt idx="42">
                  <c:v>20.21350338538662</c:v>
                </c:pt>
                <c:pt idx="43">
                  <c:v>20.141290668961513</c:v>
                </c:pt>
                <c:pt idx="44">
                  <c:v>20.074380242560284</c:v>
                </c:pt>
                <c:pt idx="45">
                  <c:v>20.012432139887117</c:v>
                </c:pt>
                <c:pt idx="46">
                  <c:v>19.955133870291426</c:v>
                </c:pt>
                <c:pt idx="47">
                  <c:v>19.902197800125634</c:v>
                </c:pt>
                <c:pt idx="48">
                  <c:v>19.853358819203201</c:v>
                </c:pt>
                <c:pt idx="49">
                  <c:v>19.80837225698621</c:v>
                </c:pt>
                <c:pt idx="50">
                  <c:v>19.767012018083825</c:v>
                </c:pt>
                <c:pt idx="51">
                  <c:v>19.729068910865198</c:v>
                </c:pt>
                <c:pt idx="52">
                  <c:v>19.694349146515027</c:v>
                </c:pt>
                <c:pt idx="53">
                  <c:v>19.66267298889121</c:v>
                </c:pt>
                <c:pt idx="54">
                  <c:v>19.633873538061774</c:v>
                </c:pt>
                <c:pt idx="55">
                  <c:v>19.607795632605885</c:v>
                </c:pt>
                <c:pt idx="56">
                  <c:v>19.584294857634315</c:v>
                </c:pt>
                <c:pt idx="57">
                  <c:v>19.563236647076209</c:v>
                </c:pt>
                <c:pt idx="58">
                  <c:v>19.544495470174759</c:v>
                </c:pt>
                <c:pt idx="59">
                  <c:v>19.527954093329395</c:v>
                </c:pt>
                <c:pt idx="60">
                  <c:v>19.513502909468272</c:v>
                </c:pt>
                <c:pt idx="61">
                  <c:v>19.501039328018702</c:v>
                </c:pt>
                <c:pt idx="62">
                  <c:v>19.4904672193606</c:v>
                </c:pt>
                <c:pt idx="63">
                  <c:v>19.481696408305115</c:v>
                </c:pt>
                <c:pt idx="64">
                  <c:v>19.474642211765133</c:v>
                </c:pt>
                <c:pt idx="65">
                  <c:v>19.469225016304218</c:v>
                </c:pt>
                <c:pt idx="66">
                  <c:v>19.465369891716001</c:v>
                </c:pt>
                <c:pt idx="67">
                  <c:v>19.463006237195884</c:v>
                </c:pt>
                <c:pt idx="68">
                  <c:v>19.462067457033513</c:v>
                </c:pt>
                <c:pt idx="69">
                  <c:v>19.462490663065626</c:v>
                </c:pt>
                <c:pt idx="70">
                  <c:v>19.464216401422544</c:v>
                </c:pt>
                <c:pt idx="71">
                  <c:v>19.46718840134092</c:v>
                </c:pt>
                <c:pt idx="72">
                  <c:v>19.471353344054169</c:v>
                </c:pt>
                <c:pt idx="73">
                  <c:v>19.476660649956358</c:v>
                </c:pt>
                <c:pt idx="74">
                  <c:v>19.483062282419304</c:v>
                </c:pt>
                <c:pt idx="75">
                  <c:v>19.490512566804384</c:v>
                </c:pt>
                <c:pt idx="76">
                  <c:v>19.498968023341796</c:v>
                </c:pt>
                <c:pt idx="77">
                  <c:v>19.508387212689136</c:v>
                </c:pt>
                <c:pt idx="78">
                  <c:v>19.518730593082722</c:v>
                </c:pt>
                <c:pt idx="79">
                  <c:v>19.529960388103916</c:v>
                </c:pt>
                <c:pt idx="80">
                  <c:v>19.542040464175582</c:v>
                </c:pt>
                <c:pt idx="81">
                  <c:v>19.554936216973157</c:v>
                </c:pt>
                <c:pt idx="82">
                  <c:v>19.568614466031086</c:v>
                </c:pt>
                <c:pt idx="83">
                  <c:v>19.583043356867044</c:v>
                </c:pt>
                <c:pt idx="84">
                  <c:v>19.598192270024846</c:v>
                </c:pt>
                <c:pt idx="85">
                  <c:v>19.614031736484488</c:v>
                </c:pt>
                <c:pt idx="86">
                  <c:v>19.630533358932759</c:v>
                </c:pt>
                <c:pt idx="87">
                  <c:v>19.647669738442232</c:v>
                </c:pt>
                <c:pt idx="88">
                  <c:v>19.665414406135319</c:v>
                </c:pt>
                <c:pt idx="89">
                  <c:v>19.683741759456129</c:v>
                </c:pt>
                <c:pt idx="90">
                  <c:v>19.702627002698684</c:v>
                </c:pt>
                <c:pt idx="91">
                  <c:v>19.722046091475512</c:v>
                </c:pt>
                <c:pt idx="92">
                  <c:v>19.741975680835036</c:v>
                </c:pt>
                <c:pt idx="93">
                  <c:v>19.762393076758826</c:v>
                </c:pt>
                <c:pt idx="94">
                  <c:v>19.783276190799508</c:v>
                </c:pt>
                <c:pt idx="95">
                  <c:v>19.804603497634123</c:v>
                </c:pt>
                <c:pt idx="96">
                  <c:v>19.82635399532683</c:v>
                </c:pt>
                <c:pt idx="97">
                  <c:v>19.848507168116715</c:v>
                </c:pt>
                <c:pt idx="98">
                  <c:v>19.871042951561137</c:v>
                </c:pt>
                <c:pt idx="99">
                  <c:v>19.893941699870116</c:v>
                </c:pt>
                <c:pt idx="100">
                  <c:v>19.917184155297125</c:v>
                </c:pt>
                <c:pt idx="101">
                  <c:v>19.940751419448507</c:v>
                </c:pt>
                <c:pt idx="102">
                  <c:v>19.964624926392869</c:v>
                </c:pt>
                <c:pt idx="103">
                  <c:v>19.988786417460222</c:v>
                </c:pt>
                <c:pt idx="104">
                  <c:v>20.013217917627571</c:v>
                </c:pt>
                <c:pt idx="105">
                  <c:v>20.037901713401205</c:v>
                </c:pt>
                <c:pt idx="106">
                  <c:v>20.062820332108959</c:v>
                </c:pt>
                <c:pt idx="107">
                  <c:v>20.087956522524721</c:v>
                </c:pt>
                <c:pt idx="108">
                  <c:v>20.113293236754878</c:v>
                </c:pt>
                <c:pt idx="109">
                  <c:v>20.138813613321705</c:v>
                </c:pt>
                <c:pt idx="110">
                  <c:v>20.164500961383741</c:v>
                </c:pt>
                <c:pt idx="111">
                  <c:v>20.190338746040787</c:v>
                </c:pt>
                <c:pt idx="112">
                  <c:v>20.216310574672406</c:v>
                </c:pt>
                <c:pt idx="113">
                  <c:v>20.242400184265176</c:v>
                </c:pt>
                <c:pt idx="114">
                  <c:v>20.268591429689803</c:v>
                </c:pt>
                <c:pt idx="115">
                  <c:v>20.294868272887786</c:v>
                </c:pt>
                <c:pt idx="116">
                  <c:v>20.321214772937392</c:v>
                </c:pt>
                <c:pt idx="117">
                  <c:v>20.347615076964424</c:v>
                </c:pt>
                <c:pt idx="118">
                  <c:v>20.374053411873678</c:v>
                </c:pt>
                <c:pt idx="119">
                  <c:v>20.400514076872071</c:v>
                </c:pt>
                <c:pt idx="120">
                  <c:v>20.426981436765249</c:v>
                </c:pt>
                <c:pt idx="121">
                  <c:v>20.453439916001397</c:v>
                </c:pt>
                <c:pt idx="122">
                  <c:v>20.479873993447303</c:v>
                </c:pt>
                <c:pt idx="123">
                  <c:v>20.506268197879404</c:v>
                </c:pt>
                <c:pt idx="124">
                  <c:v>20.532607104170761</c:v>
                </c:pt>
                <c:pt idx="125">
                  <c:v>20.558875330164422</c:v>
                </c:pt>
                <c:pt idx="126">
                  <c:v>20.585057534216173</c:v>
                </c:pt>
                <c:pt idx="127">
                  <c:v>20.611138413395974</c:v>
                </c:pt>
                <c:pt idx="128">
                  <c:v>20.637102702337753</c:v>
                </c:pt>
                <c:pt idx="129">
                  <c:v>20.662935172725085</c:v>
                </c:pt>
                <c:pt idx="130">
                  <c:v>20.688620633402778</c:v>
                </c:pt>
                <c:pt idx="131">
                  <c:v>20.714143931106598</c:v>
                </c:pt>
                <c:pt idx="132">
                  <c:v>20.739489951798898</c:v>
                </c:pt>
                <c:pt idx="133">
                  <c:v>20.764643622602371</c:v>
                </c:pt>
                <c:pt idx="134">
                  <c:v>20.789589914321009</c:v>
                </c:pt>
                <c:pt idx="135">
                  <c:v>20.81431384454056</c:v>
                </c:pt>
                <c:pt idx="136">
                  <c:v>20.838800481295884</c:v>
                </c:pt>
                <c:pt idx="137">
                  <c:v>20.86303494729643</c:v>
                </c:pt>
                <c:pt idx="138">
                  <c:v>20.88700242469848</c:v>
                </c:pt>
                <c:pt idx="139">
                  <c:v>20.91068816041194</c:v>
                </c:pt>
                <c:pt idx="140">
                  <c:v>20.934077471929132</c:v>
                </c:pt>
                <c:pt idx="141">
                  <c:v>20.957155753662889</c:v>
                </c:pt>
                <c:pt idx="142">
                  <c:v>20.979908483779734</c:v>
                </c:pt>
                <c:pt idx="143">
                  <c:v>21.002321231511051</c:v>
                </c:pt>
                <c:pt idx="144">
                  <c:v>21.024379664927956</c:v>
                </c:pt>
                <c:pt idx="145">
                  <c:v>21.046069559160724</c:v>
                </c:pt>
                <c:pt idx="146">
                  <c:v>21.067376805044489</c:v>
                </c:pt>
                <c:pt idx="147">
                  <c:v>21.088287418170655</c:v>
                </c:pt>
                <c:pt idx="148">
                  <c:v>21.108787548321878</c:v>
                </c:pt>
                <c:pt idx="149">
                  <c:v>21.128863489268742</c:v>
                </c:pt>
                <c:pt idx="150">
                  <c:v>21.148501688902872</c:v>
                </c:pt>
                <c:pt idx="151">
                  <c:v>21.167688759680093</c:v>
                </c:pt>
                <c:pt idx="152">
                  <c:v>21.186411489348128</c:v>
                </c:pt>
                <c:pt idx="153">
                  <c:v>21.20465685192805</c:v>
                </c:pt>
                <c:pt idx="154">
                  <c:v>21.222412018920281</c:v>
                </c:pt>
                <c:pt idx="155">
                  <c:v>21.239664370704308</c:v>
                </c:pt>
                <c:pt idx="156">
                  <c:v>21.256401508098062</c:v>
                </c:pt>
                <c:pt idx="157">
                  <c:v>21.272611264043842</c:v>
                </c:pt>
                <c:pt idx="158">
                  <c:v>21.288281715385104</c:v>
                </c:pt>
                <c:pt idx="159">
                  <c:v>21.303401194698509</c:v>
                </c:pt>
                <c:pt idx="160">
                  <c:v>21.317958302142731</c:v>
                </c:pt>
                <c:pt idx="161">
                  <c:v>21.331941917288603</c:v>
                </c:pt>
                <c:pt idx="162">
                  <c:v>21.345341210887412</c:v>
                </c:pt>
                <c:pt idx="163">
                  <c:v>21.358145656543162</c:v>
                </c:pt>
                <c:pt idx="164">
                  <c:v>21.370345042244242</c:v>
                </c:pt>
                <c:pt idx="165">
                  <c:v>21.381929481718309</c:v>
                </c:pt>
                <c:pt idx="166">
                  <c:v>21.392889425566985</c:v>
                </c:pt>
                <c:pt idx="167">
                  <c:v>21.403215672142743</c:v>
                </c:pt>
                <c:pt idx="168">
                  <c:v>21.412899378126269</c:v>
                </c:pt>
                <c:pt idx="169">
                  <c:v>21.421932068765841</c:v>
                </c:pt>
                <c:pt idx="170">
                  <c:v>21.430305647740017</c:v>
                </c:pt>
                <c:pt idx="171">
                  <c:v>21.438012406604251</c:v>
                </c:pt>
                <c:pt idx="172">
                  <c:v>21.445045033787174</c:v>
                </c:pt>
                <c:pt idx="173">
                  <c:v>21.451396623097494</c:v>
                </c:pt>
                <c:pt idx="174">
                  <c:v>21.457060681709933</c:v>
                </c:pt>
                <c:pt idx="175">
                  <c:v>21.462031137595989</c:v>
                </c:pt>
                <c:pt idx="176">
                  <c:v>21.46630234636919</c:v>
                </c:pt>
                <c:pt idx="177">
                  <c:v>21.469869097515549</c:v>
                </c:pt>
                <c:pt idx="178">
                  <c:v>21.472726619983113</c:v>
                </c:pt>
                <c:pt idx="179">
                  <c:v>21.474870587104622</c:v>
                </c:pt>
                <c:pt idx="180">
                  <c:v>21.476297120832754</c:v>
                </c:pt>
                <c:pt idx="181">
                  <c:v>21.477002795267847</c:v>
                </c:pt>
                <c:pt idx="182">
                  <c:v>21.476984639460767</c:v>
                </c:pt>
                <c:pt idx="183">
                  <c:v>21.476240139477408</c:v>
                </c:pt>
                <c:pt idx="184">
                  <c:v>21.474767239713547</c:v>
                </c:pt>
                <c:pt idx="185">
                  <c:v>21.472564343451594</c:v>
                </c:pt>
                <c:pt idx="186">
                  <c:v>21.469630312654694</c:v>
                </c:pt>
                <c:pt idx="187">
                  <c:v>21.465964466993714</c:v>
                </c:pt>
                <c:pt idx="188">
                  <c:v>21.461566582111399</c:v>
                </c:pt>
                <c:pt idx="189">
                  <c:v>21.456436887123985</c:v>
                </c:pt>
                <c:pt idx="190">
                  <c:v>21.450576061369325</c:v>
                </c:pt>
                <c:pt idx="191">
                  <c:v>21.443985230409602</c:v>
                </c:pt>
                <c:pt idx="192">
                  <c:v>21.436665961302324</c:v>
                </c:pt>
                <c:pt idx="193">
                  <c:v>21.428620257154584</c:v>
                </c:pt>
                <c:pt idx="194">
                  <c:v>21.419850550977685</c:v>
                </c:pt>
                <c:pt idx="195">
                  <c:v>21.410359698863783</c:v>
                </c:pt>
                <c:pt idx="196">
                  <c:v>21.400150972507205</c:v>
                </c:pt>
                <c:pt idx="197">
                  <c:v>21.389228051094392</c:v>
                </c:pt>
                <c:pt idx="198">
                  <c:v>21.377595012592266</c:v>
                </c:pt>
                <c:pt idx="199">
                  <c:v>21.365256324461555</c:v>
                </c:pt>
                <c:pt idx="200">
                  <c:v>21.352216833828347</c:v>
                </c:pt>
                <c:pt idx="201">
                  <c:v>21.338481757144425</c:v>
                </c:pt>
                <c:pt idx="202">
                  <c:v>21.324056669372382</c:v>
                </c:pt>
                <c:pt idx="203">
                  <c:v>21.308947492728933</c:v>
                </c:pt>
                <c:pt idx="204">
                  <c:v>21.29316048502362</c:v>
                </c:pt>
                <c:pt idx="205">
                  <c:v>21.276702227629457</c:v>
                </c:pt>
                <c:pt idx="206">
                  <c:v>21.259579613123201</c:v>
                </c:pt>
                <c:pt idx="207">
                  <c:v>21.241799832632271</c:v>
                </c:pt>
                <c:pt idx="208">
                  <c:v>21.223370362928119</c:v>
                </c:pt>
                <c:pt idx="209">
                  <c:v>21.204298953301823</c:v>
                </c:pt>
                <c:pt idx="210">
                  <c:v>21.184593612262024</c:v>
                </c:pt>
                <c:pt idx="211">
                  <c:v>21.164262594091078</c:v>
                </c:pt>
                <c:pt idx="212">
                  <c:v>21.143314385296957</c:v>
                </c:pt>
                <c:pt idx="213">
                  <c:v>21.121757690997349</c:v>
                </c:pt>
                <c:pt idx="214">
                  <c:v>21.099601421270997</c:v>
                </c:pt>
                <c:pt idx="215">
                  <c:v>21.076854677510745</c:v>
                </c:pt>
                <c:pt idx="216">
                  <c:v>21.053526738812419</c:v>
                </c:pt>
                <c:pt idx="217">
                  <c:v>21.029627048430331</c:v>
                </c:pt>
                <c:pt idx="218">
                  <c:v>21.005165200330964</c:v>
                </c:pt>
                <c:pt idx="219">
                  <c:v>20.980150925874391</c:v>
                </c:pt>
                <c:pt idx="220">
                  <c:v>20.954594080651088</c:v>
                </c:pt>
                <c:pt idx="221">
                  <c:v>20.928504631499926</c:v>
                </c:pt>
                <c:pt idx="222">
                  <c:v>20.901892643733678</c:v>
                </c:pt>
                <c:pt idx="223">
                  <c:v>20.874768268592327</c:v>
                </c:pt>
                <c:pt idx="224">
                  <c:v>20.84714173094963</c:v>
                </c:pt>
                <c:pt idx="225">
                  <c:v>20.819023317287943</c:v>
                </c:pt>
                <c:pt idx="226">
                  <c:v>20.7904233639638</c:v>
                </c:pt>
                <c:pt idx="227">
                  <c:v>20.761352245776461</c:v>
                </c:pt>
                <c:pt idx="228">
                  <c:v>20.731820364858521</c:v>
                </c:pt>
                <c:pt idx="229">
                  <c:v>20.701838139896573</c:v>
                </c:pt>
                <c:pt idx="230">
                  <c:v>20.671415995698155</c:v>
                </c:pt>
                <c:pt idx="231">
                  <c:v>20.64056435310972</c:v>
                </c:pt>
                <c:pt idx="232">
                  <c:v>20.609293619299478</c:v>
                </c:pt>
                <c:pt idx="233">
                  <c:v>20.57761417840592</c:v>
                </c:pt>
                <c:pt idx="234">
                  <c:v>20.545536382561856</c:v>
                </c:pt>
                <c:pt idx="235">
                  <c:v>20.513070543294738</c:v>
                </c:pt>
                <c:pt idx="236">
                  <c:v>20.480226923308077</c:v>
                </c:pt>
                <c:pt idx="237">
                  <c:v>20.447015728642477</c:v>
                </c:pt>
                <c:pt idx="238">
                  <c:v>20.413447101219269</c:v>
                </c:pt>
                <c:pt idx="239">
                  <c:v>20.379531111762638</c:v>
                </c:pt>
                <c:pt idx="240">
                  <c:v>20.345277753100753</c:v>
                </c:pt>
                <c:pt idx="241">
                  <c:v>20.310696933840614</c:v>
                </c:pt>
                <c:pt idx="242">
                  <c:v>20.275798472413229</c:v>
                </c:pt>
                <c:pt idx="243">
                  <c:v>20.240592091484565</c:v>
                </c:pt>
                <c:pt idx="244">
                  <c:v>20.205087412725895</c:v>
                </c:pt>
                <c:pt idx="245">
                  <c:v>20.169293951937245</c:v>
                </c:pt>
                <c:pt idx="246">
                  <c:v>20.133221114516836</c:v>
                </c:pt>
                <c:pt idx="247">
                  <c:v>20.096878191268868</c:v>
                </c:pt>
                <c:pt idx="248">
                  <c:v>20.060274354541804</c:v>
                </c:pt>
                <c:pt idx="249">
                  <c:v>20.023418654687539</c:v>
                </c:pt>
                <c:pt idx="250">
                  <c:v>19.986320016833115</c:v>
                </c:pt>
                <c:pt idx="251">
                  <c:v>19.948987237956015</c:v>
                </c:pt>
                <c:pt idx="252">
                  <c:v>19.911428984252925</c:v>
                </c:pt>
                <c:pt idx="253">
                  <c:v>19.873653788790566</c:v>
                </c:pt>
                <c:pt idx="254">
                  <c:v>19.835670049433013</c:v>
                </c:pt>
                <c:pt idx="255">
                  <c:v>19.797486027029048</c:v>
                </c:pt>
                <c:pt idx="256">
                  <c:v>19.759109843855661</c:v>
                </c:pt>
                <c:pt idx="257">
                  <c:v>19.720549482302307</c:v>
                </c:pt>
                <c:pt idx="258">
                  <c:v>19.681812783789169</c:v>
                </c:pt>
                <c:pt idx="259">
                  <c:v>19.64290744790701</c:v>
                </c:pt>
                <c:pt idx="260">
                  <c:v>19.603841031769651</c:v>
                </c:pt>
                <c:pt idx="261">
                  <c:v>19.564620949568024</c:v>
                </c:pt>
                <c:pt idx="262">
                  <c:v>19.525254472317087</c:v>
                </c:pt>
                <c:pt idx="263">
                  <c:v>19.485748727783974</c:v>
                </c:pt>
                <c:pt idx="264">
                  <c:v>19.446110700590523</c:v>
                </c:pt>
                <c:pt idx="265">
                  <c:v>19.406347232476179</c:v>
                </c:pt>
                <c:pt idx="266">
                  <c:v>19.366465022718323</c:v>
                </c:pt>
                <c:pt idx="267">
                  <c:v>19.32647062869362</c:v>
                </c:pt>
                <c:pt idx="268">
                  <c:v>19.286370466578138</c:v>
                </c:pt>
                <c:pt idx="269">
                  <c:v>19.246170812173961</c:v>
                </c:pt>
                <c:pt idx="270">
                  <c:v>19.205877801854196</c:v>
                </c:pt>
                <c:pt idx="271">
                  <c:v>19.165497433619983</c:v>
                </c:pt>
                <c:pt idx="272">
                  <c:v>19.125035568259591</c:v>
                </c:pt>
                <c:pt idx="273">
                  <c:v>19.084497930603764</c:v>
                </c:pt>
                <c:pt idx="274">
                  <c:v>19.043890110868976</c:v>
                </c:pt>
                <c:pt idx="275">
                  <c:v>19.003217566082839</c:v>
                </c:pt>
                <c:pt idx="276">
                  <c:v>18.962485621582022</c:v>
                </c:pt>
                <c:pt idx="277">
                  <c:v>18.921699472580503</c:v>
                </c:pt>
                <c:pt idx="278">
                  <c:v>18.880864185797783</c:v>
                </c:pt>
                <c:pt idx="279">
                  <c:v>18.839984701144587</c:v>
                </c:pt>
                <c:pt idx="280">
                  <c:v>18.799065833457426</c:v>
                </c:pt>
                <c:pt idx="281">
                  <c:v>18.758112274279011</c:v>
                </c:pt>
                <c:pt idx="282">
                  <c:v>18.717128593677423</c:v>
                </c:pt>
                <c:pt idx="283">
                  <c:v>18.676119242101102</c:v>
                </c:pt>
                <c:pt idx="284">
                  <c:v>18.635088552263099</c:v>
                </c:pt>
                <c:pt idx="285">
                  <c:v>18.594040741051401</c:v>
                </c:pt>
                <c:pt idx="286">
                  <c:v>18.552979911460824</c:v>
                </c:pt>
                <c:pt idx="287">
                  <c:v>18.511910054542252</c:v>
                </c:pt>
                <c:pt idx="288">
                  <c:v>18.470835051366375</c:v>
                </c:pt>
                <c:pt idx="289">
                  <c:v>18.429758674996791</c:v>
                </c:pt>
                <c:pt idx="290">
                  <c:v>18.388684592471169</c:v>
                </c:pt>
                <c:pt idx="291">
                  <c:v>18.347616366785672</c:v>
                </c:pt>
                <c:pt idx="292">
                  <c:v>18.306557458880921</c:v>
                </c:pt>
                <c:pt idx="293">
                  <c:v>18.265511229625808</c:v>
                </c:pt>
                <c:pt idx="294">
                  <c:v>18.224480941797673</c:v>
                </c:pt>
                <c:pt idx="295">
                  <c:v>18.183469762055331</c:v>
                </c:pt>
                <c:pt idx="296">
                  <c:v>18.142480762903855</c:v>
                </c:pt>
                <c:pt idx="297">
                  <c:v>18.101516924648259</c:v>
                </c:pt>
                <c:pt idx="298">
                  <c:v>18.060581137334182</c:v>
                </c:pt>
                <c:pt idx="299">
                  <c:v>18.019676202675299</c:v>
                </c:pt>
                <c:pt idx="300">
                  <c:v>17.978804835962627</c:v>
                </c:pt>
                <c:pt idx="301">
                  <c:v>17.937969667958857</c:v>
                </c:pt>
                <c:pt idx="302">
                  <c:v>17.897173246771342</c:v>
                </c:pt>
                <c:pt idx="303">
                  <c:v>17.856418039707012</c:v>
                </c:pt>
                <c:pt idx="304">
                  <c:v>17.815706435104609</c:v>
                </c:pt>
                <c:pt idx="305">
                  <c:v>17.77504074414502</c:v>
                </c:pt>
                <c:pt idx="306">
                  <c:v>17.734423202639643</c:v>
                </c:pt>
                <c:pt idx="307">
                  <c:v>17.693855972792864</c:v>
                </c:pt>
                <c:pt idx="308">
                  <c:v>17.653341144941425</c:v>
                </c:pt>
                <c:pt idx="309">
                  <c:v>17.612880739267492</c:v>
                </c:pt>
                <c:pt idx="310">
                  <c:v>17.572476707486501</c:v>
                </c:pt>
                <c:pt idx="311">
                  <c:v>17.532130934508611</c:v>
                </c:pt>
                <c:pt idx="312">
                  <c:v>17.49184524007271</c:v>
                </c:pt>
                <c:pt idx="313">
                  <c:v>17.451621380354354</c:v>
                </c:pt>
                <c:pt idx="314">
                  <c:v>17.411461049545537</c:v>
                </c:pt>
                <c:pt idx="315">
                  <c:v>17.371365881407176</c:v>
                </c:pt>
                <c:pt idx="316">
                  <c:v>17.331337450794088</c:v>
                </c:pt>
                <c:pt idx="317">
                  <c:v>17.291377275151913</c:v>
                </c:pt>
                <c:pt idx="318">
                  <c:v>17.251486815985928</c:v>
                </c:pt>
                <c:pt idx="319">
                  <c:v>17.211667480302122</c:v>
                </c:pt>
                <c:pt idx="320">
                  <c:v>17.171920622020632</c:v>
                </c:pt>
                <c:pt idx="321">
                  <c:v>17.132247543360791</c:v>
                </c:pt>
                <c:pt idx="322">
                  <c:v>17.092649496199009</c:v>
                </c:pt>
                <c:pt idx="323">
                  <c:v>17.053127683398618</c:v>
                </c:pt>
                <c:pt idx="324">
                  <c:v>17.013683260112508</c:v>
                </c:pt>
                <c:pt idx="325">
                  <c:v>16.974317335058281</c:v>
                </c:pt>
                <c:pt idx="326">
                  <c:v>16.935030971766697</c:v>
                </c:pt>
                <c:pt idx="327">
                  <c:v>16.89582518980291</c:v>
                </c:pt>
                <c:pt idx="328">
                  <c:v>16.856700965961803</c:v>
                </c:pt>
                <c:pt idx="329">
                  <c:v>16.817659235436196</c:v>
                </c:pt>
                <c:pt idx="330">
                  <c:v>16.778700892959833</c:v>
                </c:pt>
                <c:pt idx="331">
                  <c:v>16.739826793924195</c:v>
                </c:pt>
                <c:pt idx="332">
                  <c:v>16.701037755470324</c:v>
                </c:pt>
                <c:pt idx="333">
                  <c:v>16.662334557555543</c:v>
                </c:pt>
                <c:pt idx="334">
                  <c:v>16.623717943995697</c:v>
                </c:pt>
                <c:pt idx="335">
                  <c:v>16.585188623482388</c:v>
                </c:pt>
                <c:pt idx="336">
                  <c:v>16.546747270577807</c:v>
                </c:pt>
                <c:pt idx="337">
                  <c:v>16.508394526684018</c:v>
                </c:pt>
                <c:pt idx="338">
                  <c:v>16.470131000990719</c:v>
                </c:pt>
                <c:pt idx="339">
                  <c:v>16.431957271399703</c:v>
                </c:pt>
                <c:pt idx="340">
                  <c:v>16.393873885426792</c:v>
                </c:pt>
                <c:pt idx="341">
                  <c:v>16.355881361081579</c:v>
                </c:pt>
                <c:pt idx="342">
                  <c:v>16.31798018772637</c:v>
                </c:pt>
                <c:pt idx="343">
                  <c:v>16.280170826913153</c:v>
                </c:pt>
                <c:pt idx="344">
                  <c:v>16.242453713199858</c:v>
                </c:pt>
                <c:pt idx="345">
                  <c:v>16.204829254946908</c:v>
                </c:pt>
                <c:pt idx="346">
                  <c:v>16.167297835092786</c:v>
                </c:pt>
                <c:pt idx="347">
                  <c:v>16.12985981191089</c:v>
                </c:pt>
                <c:pt idx="348">
                  <c:v>16.092515519746179</c:v>
                </c:pt>
                <c:pt idx="349">
                  <c:v>16.055265269734196</c:v>
                </c:pt>
                <c:pt idx="350">
                  <c:v>16.018109350500797</c:v>
                </c:pt>
                <c:pt idx="351">
                  <c:v>15.981048028843986</c:v>
                </c:pt>
                <c:pt idx="352">
                  <c:v>15.944081550398186</c:v>
                </c:pt>
                <c:pt idx="353">
                  <c:v>15.907210140281796</c:v>
                </c:pt>
                <c:pt idx="354">
                  <c:v>15.870434003726118</c:v>
                </c:pt>
                <c:pt idx="355">
                  <c:v>15.833753326690278</c:v>
                </c:pt>
                <c:pt idx="356">
                  <c:v>15.797168276458001</c:v>
                </c:pt>
                <c:pt idx="357">
                  <c:v>15.760679002218684</c:v>
                </c:pt>
                <c:pt idx="358">
                  <c:v>15.724285635634992</c:v>
                </c:pt>
                <c:pt idx="359">
                  <c:v>15.687988291392905</c:v>
                </c:pt>
                <c:pt idx="360">
                  <c:v>15.651787067738212</c:v>
                </c:pt>
                <c:pt idx="361">
                  <c:v>15.615682046998835</c:v>
                </c:pt>
                <c:pt idx="362">
                  <c:v>15.579673296092665</c:v>
                </c:pt>
                <c:pt idx="363">
                  <c:v>15.543760867021618</c:v>
                </c:pt>
                <c:pt idx="364">
                  <c:v>15.507944797352817</c:v>
                </c:pt>
                <c:pt idx="365">
                  <c:v>15.472225110685962</c:v>
                </c:pt>
                <c:pt idx="366">
                  <c:v>15.43660181710899</c:v>
                </c:pt>
                <c:pt idx="367">
                  <c:v>15.401074913639782</c:v>
                </c:pt>
                <c:pt idx="368">
                  <c:v>15.36564438465739</c:v>
                </c:pt>
                <c:pt idx="369">
                  <c:v>15.330310202320344</c:v>
                </c:pt>
                <c:pt idx="370">
                  <c:v>15.295072326973592</c:v>
                </c:pt>
                <c:pt idx="371">
                  <c:v>15.259930707544287</c:v>
                </c:pt>
                <c:pt idx="372">
                  <c:v>15.224885281927223</c:v>
                </c:pt>
                <c:pt idx="373">
                  <c:v>15.189935977358282</c:v>
                </c:pt>
                <c:pt idx="374">
                  <c:v>15.155082710778235</c:v>
                </c:pt>
                <c:pt idx="375">
                  <c:v>15.120325389186783</c:v>
                </c:pt>
                <c:pt idx="376">
                  <c:v>15.085663909985584</c:v>
                </c:pt>
                <c:pt idx="377">
                  <c:v>15.051098161312629</c:v>
                </c:pt>
                <c:pt idx="378">
                  <c:v>15.016628022366598</c:v>
                </c:pt>
                <c:pt idx="379">
                  <c:v>14.982253363722196</c:v>
                </c:pt>
                <c:pt idx="380">
                  <c:v>14.947974047637402</c:v>
                </c:pt>
                <c:pt idx="381">
                  <c:v>14.913789928349864</c:v>
                </c:pt>
                <c:pt idx="382">
                  <c:v>14.879700852367915</c:v>
                </c:pt>
                <c:pt idx="383">
                  <c:v>14.845706658750021</c:v>
                </c:pt>
                <c:pt idx="384">
                  <c:v>14.811807179379194</c:v>
                </c:pt>
                <c:pt idx="385">
                  <c:v>14.778002239227234</c:v>
                </c:pt>
                <c:pt idx="386">
                  <c:v>14.744291656613095</c:v>
                </c:pt>
                <c:pt idx="387">
                  <c:v>14.710675243452609</c:v>
                </c:pt>
                <c:pt idx="388">
                  <c:v>14.677152805501612</c:v>
                </c:pt>
                <c:pt idx="389">
                  <c:v>14.643724142592379</c:v>
                </c:pt>
                <c:pt idx="390">
                  <c:v>14.610389048862015</c:v>
                </c:pt>
                <c:pt idx="391">
                  <c:v>14.577147312975516</c:v>
                </c:pt>
                <c:pt idx="392">
                  <c:v>14.543998718341495</c:v>
                </c:pt>
                <c:pt idx="393">
                  <c:v>14.510943043322282</c:v>
                </c:pt>
                <c:pt idx="394">
                  <c:v>14.47798006143702</c:v>
                </c:pt>
                <c:pt idx="395">
                  <c:v>14.445109541559919</c:v>
                </c:pt>
                <c:pt idx="396">
                  <c:v>14.412331248111316</c:v>
                </c:pt>
                <c:pt idx="397">
                  <c:v>14.379644941244843</c:v>
                </c:pt>
                <c:pt idx="398">
                  <c:v>14.347050377027191</c:v>
                </c:pt>
                <c:pt idx="399">
                  <c:v>14.314547307614006</c:v>
                </c:pt>
                <c:pt idx="400">
                  <c:v>14.282135481420219</c:v>
                </c:pt>
                <c:pt idx="401">
                  <c:v>14.249814643284303</c:v>
                </c:pt>
                <c:pt idx="402">
                  <c:v>14.217584534629736</c:v>
                </c:pt>
                <c:pt idx="403">
                  <c:v>14.185444893618961</c:v>
                </c:pt>
                <c:pt idx="404">
                  <c:v>14.153395455305791</c:v>
                </c:pt>
                <c:pt idx="405">
                  <c:v>14.1214359517801</c:v>
                </c:pt>
                <c:pt idx="406">
                  <c:v>14.089566112310685</c:v>
                </c:pt>
                <c:pt idx="407">
                  <c:v>14.057785663482296</c:v>
                </c:pt>
                <c:pt idx="408">
                  <c:v>14.026094329329515</c:v>
                </c:pt>
                <c:pt idx="409">
                  <c:v>13.994491831465846</c:v>
                </c:pt>
                <c:pt idx="410">
                  <c:v>13.962977889208815</c:v>
                </c:pt>
                <c:pt idx="411">
                  <c:v>13.931552219702459</c:v>
                </c:pt>
                <c:pt idx="412">
                  <c:v>13.900214538034323</c:v>
                </c:pt>
                <c:pt idx="413">
                  <c:v>13.868964557350669</c:v>
                </c:pt>
                <c:pt idx="414">
                  <c:v>13.83780198896619</c:v>
                </c:pt>
                <c:pt idx="415">
                  <c:v>13.806726542472095</c:v>
                </c:pt>
                <c:pt idx="416">
                  <c:v>13.775737925840383</c:v>
                </c:pt>
                <c:pt idx="417">
                  <c:v>13.744835845523806</c:v>
                </c:pt>
                <c:pt idx="418">
                  <c:v>13.7140200065542</c:v>
                </c:pt>
                <c:pt idx="419">
                  <c:v>13.683290112637007</c:v>
                </c:pt>
                <c:pt idx="420">
                  <c:v>13.652645866242922</c:v>
                </c:pt>
                <c:pt idx="421">
                  <c:v>13.62208696869663</c:v>
                </c:pt>
                <c:pt idx="422">
                  <c:v>13.59161312026286</c:v>
                </c:pt>
                <c:pt idx="423">
                  <c:v>13.561224020229744</c:v>
                </c:pt>
                <c:pt idx="424">
                  <c:v>13.530919366989432</c:v>
                </c:pt>
                <c:pt idx="425">
                  <c:v>13.500698858115891</c:v>
                </c:pt>
                <c:pt idx="426">
                  <c:v>13.470562190441031</c:v>
                </c:pt>
                <c:pt idx="427">
                  <c:v>13.440509060127424</c:v>
                </c:pt>
                <c:pt idx="428">
                  <c:v>13.410539162739274</c:v>
                </c:pt>
                <c:pt idx="429">
                  <c:v>13.380652193310693</c:v>
                </c:pt>
                <c:pt idx="430">
                  <c:v>13.350847846412659</c:v>
                </c:pt>
                <c:pt idx="431">
                  <c:v>13.321125816216375</c:v>
                </c:pt>
                <c:pt idx="432">
                  <c:v>13.291485796555689</c:v>
                </c:pt>
                <c:pt idx="433">
                  <c:v>13.261927480986895</c:v>
                </c:pt>
                <c:pt idx="434">
                  <c:v>13.232450562847136</c:v>
                </c:pt>
                <c:pt idx="435">
                  <c:v>13.203054735310221</c:v>
                </c:pt>
                <c:pt idx="436">
                  <c:v>13.173739691440344</c:v>
                </c:pt>
                <c:pt idx="437">
                  <c:v>13.144505124245565</c:v>
                </c:pt>
                <c:pt idx="438">
                  <c:v>13.11535072672762</c:v>
                </c:pt>
                <c:pt idx="439">
                  <c:v>13.086276191931143</c:v>
                </c:pt>
                <c:pt idx="440">
                  <c:v>13.057281212990988</c:v>
                </c:pt>
                <c:pt idx="441">
                  <c:v>13.028365483177478</c:v>
                </c:pt>
                <c:pt idx="442">
                  <c:v>12.999528695941008</c:v>
                </c:pt>
                <c:pt idx="443">
                  <c:v>12.970770544954282</c:v>
                </c:pt>
                <c:pt idx="444">
                  <c:v>12.942090724153514</c:v>
                </c:pt>
                <c:pt idx="445">
                  <c:v>12.91348892777787</c:v>
                </c:pt>
                <c:pt idx="446">
                  <c:v>12.884964850408098</c:v>
                </c:pt>
                <c:pt idx="447">
                  <c:v>12.856518187002607</c:v>
                </c:pt>
                <c:pt idx="448">
                  <c:v>12.828148632934152</c:v>
                </c:pt>
                <c:pt idx="449">
                  <c:v>12.799855884023351</c:v>
                </c:pt>
                <c:pt idx="450">
                  <c:v>12.771639636571701</c:v>
                </c:pt>
                <c:pt idx="451">
                  <c:v>12.743499587393716</c:v>
                </c:pt>
                <c:pt idx="452">
                  <c:v>12.715435433847732</c:v>
                </c:pt>
                <c:pt idx="453">
                  <c:v>12.687446873865024</c:v>
                </c:pt>
                <c:pt idx="454">
                  <c:v>12.659533605978302</c:v>
                </c:pt>
                <c:pt idx="455">
                  <c:v>12.631695329349178</c:v>
                </c:pt>
                <c:pt idx="456">
                  <c:v>12.603931743794952</c:v>
                </c:pt>
                <c:pt idx="457">
                  <c:v>12.576242549812797</c:v>
                </c:pt>
                <c:pt idx="458">
                  <c:v>12.548627448605211</c:v>
                </c:pt>
                <c:pt idx="459">
                  <c:v>12.521086142102874</c:v>
                </c:pt>
                <c:pt idx="460">
                  <c:v>12.493618332986935</c:v>
                </c:pt>
                <c:pt idx="461">
                  <c:v>12.466223724711137</c:v>
                </c:pt>
                <c:pt idx="462">
                  <c:v>12.438902021521985</c:v>
                </c:pt>
                <c:pt idx="463">
                  <c:v>12.411652928478931</c:v>
                </c:pt>
                <c:pt idx="464">
                  <c:v>12.384476151473024</c:v>
                </c:pt>
                <c:pt idx="465">
                  <c:v>12.357371397245814</c:v>
                </c:pt>
                <c:pt idx="466">
                  <c:v>12.330338373406009</c:v>
                </c:pt>
                <c:pt idx="467">
                  <c:v>12.303376788447128</c:v>
                </c:pt>
                <c:pt idx="468">
                  <c:v>12.276486351762216</c:v>
                </c:pt>
                <c:pt idx="469">
                  <c:v>12.249666773660712</c:v>
                </c:pt>
                <c:pt idx="470">
                  <c:v>12.222917765381718</c:v>
                </c:pt>
                <c:pt idx="471">
                  <c:v>12.196239039108825</c:v>
                </c:pt>
                <c:pt idx="472">
                  <c:v>12.169630307982644</c:v>
                </c:pt>
                <c:pt idx="473">
                  <c:v>12.143091286114691</c:v>
                </c:pt>
                <c:pt idx="474">
                  <c:v>12.116621688598002</c:v>
                </c:pt>
                <c:pt idx="475">
                  <c:v>12.090221231519656</c:v>
                </c:pt>
                <c:pt idx="476">
                  <c:v>12.063889631971556</c:v>
                </c:pt>
                <c:pt idx="477">
                  <c:v>12.037626608060537</c:v>
                </c:pt>
                <c:pt idx="478">
                  <c:v>12.011431878918293</c:v>
                </c:pt>
                <c:pt idx="479">
                  <c:v>11.985305164710791</c:v>
                </c:pt>
                <c:pt idx="480">
                  <c:v>11.959246186647279</c:v>
                </c:pt>
                <c:pt idx="481">
                  <c:v>11.933254666988111</c:v>
                </c:pt>
                <c:pt idx="482">
                  <c:v>11.907330329053485</c:v>
                </c:pt>
                <c:pt idx="483">
                  <c:v>11.881472897229742</c:v>
                </c:pt>
                <c:pt idx="484">
                  <c:v>11.855682096977301</c:v>
                </c:pt>
                <c:pt idx="485">
                  <c:v>11.829957654836839</c:v>
                </c:pt>
                <c:pt idx="486">
                  <c:v>11.804299298435303</c:v>
                </c:pt>
                <c:pt idx="487">
                  <c:v>11.778706756491758</c:v>
                </c:pt>
                <c:pt idx="488">
                  <c:v>11.753179758823148</c:v>
                </c:pt>
                <c:pt idx="489">
                  <c:v>11.727718036348271</c:v>
                </c:pt>
                <c:pt idx="490">
                  <c:v>11.702321321093619</c:v>
                </c:pt>
                <c:pt idx="491">
                  <c:v>11.676989346196464</c:v>
                </c:pt>
                <c:pt idx="492">
                  <c:v>11.651721845909663</c:v>
                </c:pt>
                <c:pt idx="493">
                  <c:v>11.626518555604505</c:v>
                </c:pt>
                <c:pt idx="494">
                  <c:v>11.601379211774784</c:v>
                </c:pt>
                <c:pt idx="495">
                  <c:v>11.576303552038933</c:v>
                </c:pt>
                <c:pt idx="496">
                  <c:v>11.551291315143322</c:v>
                </c:pt>
                <c:pt idx="497">
                  <c:v>11.526342240964203</c:v>
                </c:pt>
                <c:pt idx="498">
                  <c:v>11.501456070509345</c:v>
                </c:pt>
                <c:pt idx="499">
                  <c:v>11.476632545921534</c:v>
                </c:pt>
                <c:pt idx="500">
                  <c:v>11.451871410478066</c:v>
                </c:pt>
                <c:pt idx="501">
                  <c:v>11.427172408593231</c:v>
                </c:pt>
                <c:pt idx="502">
                  <c:v>11.402535285819098</c:v>
                </c:pt>
                <c:pt idx="503">
                  <c:v>11.377959788846027</c:v>
                </c:pt>
                <c:pt idx="504">
                  <c:v>11.353445665503967</c:v>
                </c:pt>
                <c:pt idx="505">
                  <c:v>11.328992664761618</c:v>
                </c:pt>
                <c:pt idx="506">
                  <c:v>11.30460053672785</c:v>
                </c:pt>
                <c:pt idx="507">
                  <c:v>11.280269032650816</c:v>
                </c:pt>
                <c:pt idx="508">
                  <c:v>11.255997904917832</c:v>
                </c:pt>
                <c:pt idx="509">
                  <c:v>11.23178690705519</c:v>
                </c:pt>
                <c:pt idx="510">
                  <c:v>11.207635793727086</c:v>
                </c:pt>
                <c:pt idx="511">
                  <c:v>11.183544320735097</c:v>
                </c:pt>
                <c:pt idx="512">
                  <c:v>11.159512245017156</c:v>
                </c:pt>
                <c:pt idx="513">
                  <c:v>11.135539324645805</c:v>
                </c:pt>
                <c:pt idx="514">
                  <c:v>11.111625318828128</c:v>
                </c:pt>
                <c:pt idx="515">
                  <c:v>11.087769987902693</c:v>
                </c:pt>
                <c:pt idx="516">
                  <c:v>11.0639730933393</c:v>
                </c:pt>
                <c:pt idx="517">
                  <c:v>11.040234397735944</c:v>
                </c:pt>
                <c:pt idx="518">
                  <c:v>11.016553664818058</c:v>
                </c:pt>
                <c:pt idx="519">
                  <c:v>10.992930659435647</c:v>
                </c:pt>
                <c:pt idx="520">
                  <c:v>10.969365147561392</c:v>
                </c:pt>
                <c:pt idx="521">
                  <c:v>10.945856896288298</c:v>
                </c:pt>
                <c:pt idx="522">
                  <c:v>10.922405673827013</c:v>
                </c:pt>
                <c:pt idx="523">
                  <c:v>10.899011249503801</c:v>
                </c:pt>
                <c:pt idx="524">
                  <c:v>10.8756733937573</c:v>
                </c:pt>
                <c:pt idx="525">
                  <c:v>10.85239187813637</c:v>
                </c:pt>
                <c:pt idx="526">
                  <c:v>10.829166475296608</c:v>
                </c:pt>
                <c:pt idx="527">
                  <c:v>10.805996958997587</c:v>
                </c:pt>
                <c:pt idx="528">
                  <c:v>10.782883104099771</c:v>
                </c:pt>
                <c:pt idx="529">
                  <c:v>10.759824686561885</c:v>
                </c:pt>
                <c:pt idx="530">
                  <c:v>10.73682148343658</c:v>
                </c:pt>
                <c:pt idx="531">
                  <c:v>10.713873272868128</c:v>
                </c:pt>
                <c:pt idx="532">
                  <c:v>10.690979834088253</c:v>
                </c:pt>
                <c:pt idx="533">
                  <c:v>10.668140947413391</c:v>
                </c:pt>
                <c:pt idx="534">
                  <c:v>10.645356394240517</c:v>
                </c:pt>
                <c:pt idx="535">
                  <c:v>10.622625957043653</c:v>
                </c:pt>
                <c:pt idx="536">
                  <c:v>10.59994941937023</c:v>
                </c:pt>
                <c:pt idx="537">
                  <c:v>10.577326565837266</c:v>
                </c:pt>
                <c:pt idx="538">
                  <c:v>10.554757182127982</c:v>
                </c:pt>
                <c:pt idx="539">
                  <c:v>10.532241054987026</c:v>
                </c:pt>
                <c:pt idx="540">
                  <c:v>10.50977797221746</c:v>
                </c:pt>
                <c:pt idx="541">
                  <c:v>10.487367722675994</c:v>
                </c:pt>
                <c:pt idx="542">
                  <c:v>10.465010096269673</c:v>
                </c:pt>
                <c:pt idx="543">
                  <c:v>10.442704883951015</c:v>
                </c:pt>
                <c:pt idx="544">
                  <c:v>10.420451877714784</c:v>
                </c:pt>
                <c:pt idx="545">
                  <c:v>10.39825087059252</c:v>
                </c:pt>
                <c:pt idx="546">
                  <c:v>10.376101656649793</c:v>
                </c:pt>
                <c:pt idx="547">
                  <c:v>10.354004030981134</c:v>
                </c:pt>
                <c:pt idx="548">
                  <c:v>10.331957789705353</c:v>
                </c:pt>
                <c:pt idx="549">
                  <c:v>10.309962729962505</c:v>
                </c:pt>
                <c:pt idx="550">
                  <c:v>10.288018649908</c:v>
                </c:pt>
                <c:pt idx="551">
                  <c:v>10.266125348709254</c:v>
                </c:pt>
                <c:pt idx="552">
                  <c:v>10.244282626540979</c:v>
                </c:pt>
                <c:pt idx="553">
                  <c:v>10.222490284580779</c:v>
                </c:pt>
                <c:pt idx="554">
                  <c:v>10.20074812500425</c:v>
                </c:pt>
                <c:pt idx="555">
                  <c:v>10.179055950980938</c:v>
                </c:pt>
                <c:pt idx="556">
                  <c:v>10.157413566669881</c:v>
                </c:pt>
                <c:pt idx="557">
                  <c:v>10.135820777215077</c:v>
                </c:pt>
                <c:pt idx="558">
                  <c:v>10.114277388740213</c:v>
                </c:pt>
                <c:pt idx="559">
                  <c:v>10.092783208345004</c:v>
                </c:pt>
                <c:pt idx="560">
                  <c:v>10.071338044099951</c:v>
                </c:pt>
                <c:pt idx="561">
                  <c:v>10.049941705042208</c:v>
                </c:pt>
                <c:pt idx="562">
                  <c:v>10.028594001170948</c:v>
                </c:pt>
                <c:pt idx="563">
                  <c:v>10.007294743442065</c:v>
                </c:pt>
                <c:pt idx="564">
                  <c:v>9.9860437437641956</c:v>
                </c:pt>
                <c:pt idx="565">
                  <c:v>9.9648408149940906</c:v>
                </c:pt>
                <c:pt idx="566">
                  <c:v>9.9436857709317135</c:v>
                </c:pt>
                <c:pt idx="567">
                  <c:v>9.9225784263152299</c:v>
                </c:pt>
                <c:pt idx="568">
                  <c:v>9.901518596817132</c:v>
                </c:pt>
                <c:pt idx="569">
                  <c:v>9.8805060990390476</c:v>
                </c:pt>
                <c:pt idx="570">
                  <c:v>9.8595407505071755</c:v>
                </c:pt>
                <c:pt idx="571">
                  <c:v>9.8386223696674584</c:v>
                </c:pt>
                <c:pt idx="572">
                  <c:v>9.8177507758815459</c:v>
                </c:pt>
                <c:pt idx="573">
                  <c:v>9.7969257894208273</c:v>
                </c:pt>
                <c:pt idx="574">
                  <c:v>9.7761472314632538</c:v>
                </c:pt>
                <c:pt idx="575">
                  <c:v>9.7554149240872317</c:v>
                </c:pt>
                <c:pt idx="576">
                  <c:v>9.734728690268728</c:v>
                </c:pt>
                <c:pt idx="577">
                  <c:v>9.7140883538745566</c:v>
                </c:pt>
                <c:pt idx="578">
                  <c:v>9.6934937396589653</c:v>
                </c:pt>
                <c:pt idx="579">
                  <c:v>9.6729446732587938</c:v>
                </c:pt>
                <c:pt idx="580">
                  <c:v>9.6524409811888319</c:v>
                </c:pt>
                <c:pt idx="581">
                  <c:v>9.6319824908367249</c:v>
                </c:pt>
                <c:pt idx="582">
                  <c:v>9.611569030458794</c:v>
                </c:pt>
                <c:pt idx="583">
                  <c:v>9.5912004291753803</c:v>
                </c:pt>
                <c:pt idx="584">
                  <c:v>9.5708765169657806</c:v>
                </c:pt>
                <c:pt idx="585">
                  <c:v>9.5505971246640957</c:v>
                </c:pt>
                <c:pt idx="586">
                  <c:v>9.5303620839545502</c:v>
                </c:pt>
                <c:pt idx="587">
                  <c:v>9.5101712273665395</c:v>
                </c:pt>
                <c:pt idx="588">
                  <c:v>9.4900243882705766</c:v>
                </c:pt>
                <c:pt idx="589">
                  <c:v>9.4699214008732397</c:v>
                </c:pt>
                <c:pt idx="590">
                  <c:v>9.449862100212794</c:v>
                </c:pt>
                <c:pt idx="591">
                  <c:v>9.4298463221544697</c:v>
                </c:pt>
                <c:pt idx="592">
                  <c:v>9.4098739033864245</c:v>
                </c:pt>
                <c:pt idx="593">
                  <c:v>9.3899446814146508</c:v>
                </c:pt>
                <c:pt idx="594">
                  <c:v>9.3700584945584158</c:v>
                </c:pt>
                <c:pt idx="595">
                  <c:v>9.3502151819463979</c:v>
                </c:pt>
                <c:pt idx="596">
                  <c:v>9.3304145835116241</c:v>
                </c:pt>
                <c:pt idx="597">
                  <c:v>9.3106565399870505</c:v>
                </c:pt>
                <c:pt idx="598">
                  <c:v>9.2909408929014088</c:v>
                </c:pt>
                <c:pt idx="599">
                  <c:v>9.271267484574194</c:v>
                </c:pt>
                <c:pt idx="600">
                  <c:v>9.2516361581123476</c:v>
                </c:pt>
                <c:pt idx="601">
                  <c:v>9.2320467574041345</c:v>
                </c:pt>
                <c:pt idx="602">
                  <c:v>9.212499127116379</c:v>
                </c:pt>
                <c:pt idx="603">
                  <c:v>9.192993112689166</c:v>
                </c:pt>
                <c:pt idx="604">
                  <c:v>9.1735285603315315</c:v>
                </c:pt>
                <c:pt idx="605">
                  <c:v>9.1541053170176792</c:v>
                </c:pt>
                <c:pt idx="606">
                  <c:v>9.1347232304820007</c:v>
                </c:pt>
                <c:pt idx="607">
                  <c:v>9.1153821492149056</c:v>
                </c:pt>
                <c:pt idx="608">
                  <c:v>9.0960819224590885</c:v>
                </c:pt>
                <c:pt idx="609">
                  <c:v>9.0768224002043851</c:v>
                </c:pt>
                <c:pt idx="610">
                  <c:v>9.0576034331838677</c:v>
                </c:pt>
                <c:pt idx="611">
                  <c:v>9.0384248728699994</c:v>
                </c:pt>
                <c:pt idx="612">
                  <c:v>9.0192865714698964</c:v>
                </c:pt>
                <c:pt idx="613">
                  <c:v>9.0001883819210189</c:v>
                </c:pt>
                <c:pt idx="614">
                  <c:v>8.981130157887943</c:v>
                </c:pt>
                <c:pt idx="615">
                  <c:v>8.9621117537569521</c:v>
                </c:pt>
                <c:pt idx="616">
                  <c:v>8.9431330246324965</c:v>
                </c:pt>
                <c:pt idx="617">
                  <c:v>8.9241938263332887</c:v>
                </c:pt>
                <c:pt idx="618">
                  <c:v>8.9052940153873426</c:v>
                </c:pt>
                <c:pt idx="619">
                  <c:v>8.8864334490292531</c:v>
                </c:pt>
                <c:pt idx="620">
                  <c:v>8.8676119851947686</c:v>
                </c:pt>
                <c:pt idx="621">
                  <c:v>8.8488294825175942</c:v>
                </c:pt>
                <c:pt idx="622">
                  <c:v>8.8300858003247473</c:v>
                </c:pt>
                <c:pt idx="623">
                  <c:v>8.8113807986330315</c:v>
                </c:pt>
                <c:pt idx="624">
                  <c:v>8.7927143381450446</c:v>
                </c:pt>
                <c:pt idx="625">
                  <c:v>8.7740862802450579</c:v>
                </c:pt>
                <c:pt idx="626">
                  <c:v>8.7554964869947742</c:v>
                </c:pt>
                <c:pt idx="627">
                  <c:v>8.7369448211296703</c:v>
                </c:pt>
                <c:pt idx="628">
                  <c:v>8.7184311460554458</c:v>
                </c:pt>
                <c:pt idx="629">
                  <c:v>8.6999553258436286</c:v>
                </c:pt>
                <c:pt idx="630">
                  <c:v>8.6815172252276174</c:v>
                </c:pt>
                <c:pt idx="631">
                  <c:v>8.6631167095995423</c:v>
                </c:pt>
                <c:pt idx="632">
                  <c:v>8.6447536450054461</c:v>
                </c:pt>
                <c:pt idx="633">
                  <c:v>8.6264278981423654</c:v>
                </c:pt>
                <c:pt idx="634">
                  <c:v>8.6081393363542897</c:v>
                </c:pt>
                <c:pt idx="635">
                  <c:v>8.589887827628127</c:v>
                </c:pt>
                <c:pt idx="636">
                  <c:v>8.5716732405898846</c:v>
                </c:pt>
                <c:pt idx="637">
                  <c:v>8.5534954445014009</c:v>
                </c:pt>
                <c:pt idx="638">
                  <c:v>8.5353543092563839</c:v>
                </c:pt>
                <c:pt idx="639">
                  <c:v>8.517249705376944</c:v>
                </c:pt>
                <c:pt idx="640">
                  <c:v>8.4991815040097745</c:v>
                </c:pt>
                <c:pt idx="641">
                  <c:v>8.4811495769219878</c:v>
                </c:pt>
                <c:pt idx="642">
                  <c:v>8.4631537964985295</c:v>
                </c:pt>
                <c:pt idx="643">
                  <c:v>8.4451940357378312</c:v>
                </c:pt>
                <c:pt idx="644">
                  <c:v>8.4272701682482669</c:v>
                </c:pt>
                <c:pt idx="645">
                  <c:v>8.4093820682454972</c:v>
                </c:pt>
                <c:pt idx="646">
                  <c:v>8.3915296105471064</c:v>
                </c:pt>
                <c:pt idx="647">
                  <c:v>8.3737126705709084</c:v>
                </c:pt>
                <c:pt idx="648">
                  <c:v>8.3559311243306134</c:v>
                </c:pt>
                <c:pt idx="649">
                  <c:v>8.3381848484325243</c:v>
                </c:pt>
                <c:pt idx="650">
                  <c:v>8.3204737200716643</c:v>
                </c:pt>
                <c:pt idx="651">
                  <c:v>8.3027976170289577</c:v>
                </c:pt>
                <c:pt idx="652">
                  <c:v>8.2851564176676487</c:v>
                </c:pt>
                <c:pt idx="653">
                  <c:v>8.2675500009294165</c:v>
                </c:pt>
                <c:pt idx="654">
                  <c:v>8.2499782463317306</c:v>
                </c:pt>
                <c:pt idx="655">
                  <c:v>8.232441033964049</c:v>
                </c:pt>
                <c:pt idx="656">
                  <c:v>8.2149382444845216</c:v>
                </c:pt>
                <c:pt idx="657">
                  <c:v>8.1974697591166237</c:v>
                </c:pt>
                <c:pt idx="658">
                  <c:v>8.1800354596461862</c:v>
                </c:pt>
                <c:pt idx="659">
                  <c:v>8.1626352284179688</c:v>
                </c:pt>
                <c:pt idx="660">
                  <c:v>8.145268948331859</c:v>
                </c:pt>
                <c:pt idx="661">
                  <c:v>8.1279365028406829</c:v>
                </c:pt>
                <c:pt idx="662">
                  <c:v>8.1106377759460671</c:v>
                </c:pt>
                <c:pt idx="663">
                  <c:v>8.0933726521958125</c:v>
                </c:pt>
                <c:pt idx="664">
                  <c:v>8.0761410166800971</c:v>
                </c:pt>
                <c:pt idx="665">
                  <c:v>8.0589427550291362</c:v>
                </c:pt>
                <c:pt idx="666">
                  <c:v>8.0417777534093968</c:v>
                </c:pt>
                <c:pt idx="667">
                  <c:v>8.0246458985208573</c:v>
                </c:pt>
                <c:pt idx="668">
                  <c:v>8.0075470775937543</c:v>
                </c:pt>
                <c:pt idx="669">
                  <c:v>7.9904811783853464</c:v>
                </c:pt>
                <c:pt idx="670">
                  <c:v>7.9734480891769897</c:v>
                </c:pt>
                <c:pt idx="671">
                  <c:v>7.9564476987711261</c:v>
                </c:pt>
                <c:pt idx="672">
                  <c:v>7.9394798964884705</c:v>
                </c:pt>
                <c:pt idx="673">
                  <c:v>7.9225445721645951</c:v>
                </c:pt>
                <c:pt idx="674">
                  <c:v>7.9056416161473244</c:v>
                </c:pt>
                <c:pt idx="675">
                  <c:v>7.8887709192931279</c:v>
                </c:pt>
                <c:pt idx="676">
                  <c:v>7.8719323729650874</c:v>
                </c:pt>
                <c:pt idx="677">
                  <c:v>7.8551258690292149</c:v>
                </c:pt>
                <c:pt idx="678">
                  <c:v>7.838351299852075</c:v>
                </c:pt>
                <c:pt idx="679">
                  <c:v>7.8216085582972497</c:v>
                </c:pt>
                <c:pt idx="680">
                  <c:v>7.804897537723388</c:v>
                </c:pt>
                <c:pt idx="681">
                  <c:v>7.788218131980214</c:v>
                </c:pt>
                <c:pt idx="682">
                  <c:v>7.7715702354067133</c:v>
                </c:pt>
                <c:pt idx="683">
                  <c:v>7.7549537428277882</c:v>
                </c:pt>
                <c:pt idx="684">
                  <c:v>7.7383685495516366</c:v>
                </c:pt>
                <c:pt idx="685">
                  <c:v>7.7218145513665064</c:v>
                </c:pt>
                <c:pt idx="686">
                  <c:v>7.7052916445388142</c:v>
                </c:pt>
                <c:pt idx="687">
                  <c:v>7.6887997258094343</c:v>
                </c:pt>
                <c:pt idx="688">
                  <c:v>7.67233869239175</c:v>
                </c:pt>
                <c:pt idx="689">
                  <c:v>7.6559084419683678</c:v>
                </c:pt>
                <c:pt idx="690">
                  <c:v>7.639508872688932</c:v>
                </c:pt>
                <c:pt idx="691">
                  <c:v>7.6231398831670809</c:v>
                </c:pt>
                <c:pt idx="692">
                  <c:v>7.6068013724777774</c:v>
                </c:pt>
                <c:pt idx="693">
                  <c:v>7.5904932401545233</c:v>
                </c:pt>
                <c:pt idx="694">
                  <c:v>7.5742153861876371</c:v>
                </c:pt>
                <c:pt idx="695">
                  <c:v>7.5579677110202939</c:v>
                </c:pt>
                <c:pt idx="696">
                  <c:v>7.5417501155471776</c:v>
                </c:pt>
                <c:pt idx="697">
                  <c:v>7.5255625011107705</c:v>
                </c:pt>
                <c:pt idx="698">
                  <c:v>7.509404769499799</c:v>
                </c:pt>
                <c:pt idx="699">
                  <c:v>7.4932768229463251</c:v>
                </c:pt>
                <c:pt idx="700">
                  <c:v>7.4771785641226582</c:v>
                </c:pt>
                <c:pt idx="701">
                  <c:v>7.4611098961394813</c:v>
                </c:pt>
                <c:pt idx="702">
                  <c:v>7.4450707225434689</c:v>
                </c:pt>
                <c:pt idx="703">
                  <c:v>7.429060947314456</c:v>
                </c:pt>
                <c:pt idx="704">
                  <c:v>7.4130804748628183</c:v>
                </c:pt>
                <c:pt idx="705">
                  <c:v>7.3971292100274946</c:v>
                </c:pt>
                <c:pt idx="706">
                  <c:v>7.3812070580732048</c:v>
                </c:pt>
                <c:pt idx="707">
                  <c:v>7.365313924688083</c:v>
                </c:pt>
                <c:pt idx="708">
                  <c:v>7.3494497159815513</c:v>
                </c:pt>
                <c:pt idx="709">
                  <c:v>7.333614338481599</c:v>
                </c:pt>
                <c:pt idx="710">
                  <c:v>7.3178076991324748</c:v>
                </c:pt>
                <c:pt idx="711">
                  <c:v>7.302029705292556</c:v>
                </c:pt>
                <c:pt idx="712">
                  <c:v>7.2862802647318183</c:v>
                </c:pt>
                <c:pt idx="713">
                  <c:v>7.270559285629318</c:v>
                </c:pt>
                <c:pt idx="714">
                  <c:v>7.2548666765712149</c:v>
                </c:pt>
                <c:pt idx="715">
                  <c:v>7.2392023465488791</c:v>
                </c:pt>
                <c:pt idx="716">
                  <c:v>7.2235662049552616</c:v>
                </c:pt>
                <c:pt idx="717">
                  <c:v>7.207958161584016</c:v>
                </c:pt>
                <c:pt idx="718">
                  <c:v>7.1923781266264051</c:v>
                </c:pt>
                <c:pt idx="719">
                  <c:v>7.1768260106696964</c:v>
                </c:pt>
                <c:pt idx="720">
                  <c:v>7.161301724694451</c:v>
                </c:pt>
                <c:pt idx="721">
                  <c:v>7.1458051800724141</c:v>
                </c:pt>
                <c:pt idx="722">
                  <c:v>7.1303362885644193</c:v>
                </c:pt>
                <c:pt idx="723">
                  <c:v>7.1148949623181998</c:v>
                </c:pt>
                <c:pt idx="724">
                  <c:v>7.0994811138661724</c:v>
                </c:pt>
                <c:pt idx="725">
                  <c:v>7.0840946561234608</c:v>
                </c:pt>
                <c:pt idx="726">
                  <c:v>7.068735502385465</c:v>
                </c:pt>
                <c:pt idx="727">
                  <c:v>7.053403566325958</c:v>
                </c:pt>
                <c:pt idx="728">
                  <c:v>7.0380987619948954</c:v>
                </c:pt>
                <c:pt idx="729">
                  <c:v>7.0228210038162908</c:v>
                </c:pt>
                <c:pt idx="730">
                  <c:v>7.0075702065862435</c:v>
                </c:pt>
                <c:pt idx="731">
                  <c:v>6.9923462854708474</c:v>
                </c:pt>
                <c:pt idx="732">
                  <c:v>6.977149156004061</c:v>
                </c:pt>
                <c:pt idx="733">
                  <c:v>6.9619787340857009</c:v>
                </c:pt>
                <c:pt idx="734">
                  <c:v>6.9468349359795525</c:v>
                </c:pt>
                <c:pt idx="735">
                  <c:v>6.9317176783109709</c:v>
                </c:pt>
                <c:pt idx="736">
                  <c:v>6.9166268780652365</c:v>
                </c:pt>
                <c:pt idx="737">
                  <c:v>6.90156245258569</c:v>
                </c:pt>
                <c:pt idx="738">
                  <c:v>6.8865243195711638</c:v>
                </c:pt>
                <c:pt idx="739">
                  <c:v>6.8715123970747802</c:v>
                </c:pt>
                <c:pt idx="740">
                  <c:v>6.8565266035012593</c:v>
                </c:pt>
                <c:pt idx="741">
                  <c:v>6.8415668576055468</c:v>
                </c:pt>
                <c:pt idx="742">
                  <c:v>6.8266330784906426</c:v>
                </c:pt>
                <c:pt idx="743">
                  <c:v>6.8117251856055976</c:v>
                </c:pt>
                <c:pt idx="744">
                  <c:v>6.7968430987441177</c:v>
                </c:pt>
                <c:pt idx="745">
                  <c:v>6.7819867380417715</c:v>
                </c:pt>
                <c:pt idx="746">
                  <c:v>6.7671560239748354</c:v>
                </c:pt>
                <c:pt idx="747">
                  <c:v>6.7523508773587428</c:v>
                </c:pt>
                <c:pt idx="748">
                  <c:v>6.7375712193448969</c:v>
                </c:pt>
                <c:pt idx="749">
                  <c:v>6.722816971420313</c:v>
                </c:pt>
                <c:pt idx="750">
                  <c:v>6.7080880554047626</c:v>
                </c:pt>
                <c:pt idx="751">
                  <c:v>6.6933843934496551</c:v>
                </c:pt>
                <c:pt idx="752">
                  <c:v>6.6787059080354325</c:v>
                </c:pt>
                <c:pt idx="753">
                  <c:v>6.6640525219709215</c:v>
                </c:pt>
                <c:pt idx="754">
                  <c:v>6.6494241583904152</c:v>
                </c:pt>
                <c:pt idx="755">
                  <c:v>6.6348207407526392</c:v>
                </c:pt>
                <c:pt idx="756">
                  <c:v>6.6202421928383615</c:v>
                </c:pt>
                <c:pt idx="757">
                  <c:v>6.6056884387495831</c:v>
                </c:pt>
                <c:pt idx="758">
                  <c:v>6.591159402906789</c:v>
                </c:pt>
                <c:pt idx="759">
                  <c:v>6.5766550100481291</c:v>
                </c:pt>
                <c:pt idx="760">
                  <c:v>6.562175185226641</c:v>
                </c:pt>
                <c:pt idx="761">
                  <c:v>6.5477198538096246</c:v>
                </c:pt>
                <c:pt idx="762">
                  <c:v>6.5332889414765347</c:v>
                </c:pt>
                <c:pt idx="763">
                  <c:v>6.5188823742170268</c:v>
                </c:pt>
                <c:pt idx="764">
                  <c:v>6.5045000783293805</c:v>
                </c:pt>
                <c:pt idx="765">
                  <c:v>6.4901419804195175</c:v>
                </c:pt>
                <c:pt idx="766">
                  <c:v>6.4758080073984807</c:v>
                </c:pt>
                <c:pt idx="767">
                  <c:v>6.4614980864806748</c:v>
                </c:pt>
                <c:pt idx="768">
                  <c:v>6.4472121451838156</c:v>
                </c:pt>
                <c:pt idx="769">
                  <c:v>6.4329501113253578</c:v>
                </c:pt>
                <c:pt idx="770">
                  <c:v>6.4187119130217809</c:v>
                </c:pt>
                <c:pt idx="771">
                  <c:v>6.404497478687122</c:v>
                </c:pt>
                <c:pt idx="772">
                  <c:v>6.3903067370314215</c:v>
                </c:pt>
                <c:pt idx="773">
                  <c:v>6.3761396170584126</c:v>
                </c:pt>
                <c:pt idx="774">
                  <c:v>6.3619960480649169</c:v>
                </c:pt>
                <c:pt idx="775">
                  <c:v>6.3478759596387153</c:v>
                </c:pt>
                <c:pt idx="776">
                  <c:v>6.3337792816570504</c:v>
                </c:pt>
                <c:pt idx="777">
                  <c:v>6.3197059442851335</c:v>
                </c:pt>
                <c:pt idx="778">
                  <c:v>6.3056558779749681</c:v>
                </c:pt>
                <c:pt idx="779">
                  <c:v>6.2916290134634121</c:v>
                </c:pt>
                <c:pt idx="780">
                  <c:v>6.2776252817704945</c:v>
                </c:pt>
                <c:pt idx="781">
                  <c:v>6.2636446141984479</c:v>
                </c:pt>
                <c:pt idx="782">
                  <c:v>6.2496869423301158</c:v>
                </c:pt>
                <c:pt idx="783">
                  <c:v>6.2357521980271891</c:v>
                </c:pt>
                <c:pt idx="784">
                  <c:v>6.2218403134288058</c:v>
                </c:pt>
                <c:pt idx="785">
                  <c:v>6.2079512209503047</c:v>
                </c:pt>
                <c:pt idx="786">
                  <c:v>6.1940848532816606</c:v>
                </c:pt>
                <c:pt idx="787">
                  <c:v>6.180241143385957</c:v>
                </c:pt>
                <c:pt idx="788">
                  <c:v>6.1664200244979828</c:v>
                </c:pt>
                <c:pt idx="789">
                  <c:v>6.1526214301232995</c:v>
                </c:pt>
                <c:pt idx="790">
                  <c:v>6.1388452940355274</c:v>
                </c:pt>
                <c:pt idx="791">
                  <c:v>6.1250915502764656</c:v>
                </c:pt>
                <c:pt idx="792">
                  <c:v>6.1113601331538394</c:v>
                </c:pt>
                <c:pt idx="793">
                  <c:v>6.0976509772403862</c:v>
                </c:pt>
                <c:pt idx="794">
                  <c:v>6.0839640173715184</c:v>
                </c:pt>
                <c:pt idx="795">
                  <c:v>6.0702991886451034</c:v>
                </c:pt>
                <c:pt idx="796">
                  <c:v>6.0566564264197256</c:v>
                </c:pt>
                <c:pt idx="797">
                  <c:v>6.0430356663127318</c:v>
                </c:pt>
                <c:pt idx="798">
                  <c:v>6.0294368441999815</c:v>
                </c:pt>
                <c:pt idx="799">
                  <c:v>6.0158598962134269</c:v>
                </c:pt>
                <c:pt idx="800">
                  <c:v>6.0023047587403155</c:v>
                </c:pt>
                <c:pt idx="801">
                  <c:v>5.9887713684224302</c:v>
                </c:pt>
                <c:pt idx="802">
                  <c:v>5.9752596621533396</c:v>
                </c:pt>
                <c:pt idx="803">
                  <c:v>5.9617695770784991</c:v>
                </c:pt>
                <c:pt idx="804">
                  <c:v>5.9483010505931606</c:v>
                </c:pt>
                <c:pt idx="805">
                  <c:v>5.9348540203412981</c:v>
                </c:pt>
                <c:pt idx="806">
                  <c:v>5.9214284242144499</c:v>
                </c:pt>
                <c:pt idx="807">
                  <c:v>5.9080242003502637</c:v>
                </c:pt>
                <c:pt idx="808">
                  <c:v>5.8946412871313489</c:v>
                </c:pt>
                <c:pt idx="809">
                  <c:v>5.8812796231839437</c:v>
                </c:pt>
                <c:pt idx="810">
                  <c:v>5.867939147376684</c:v>
                </c:pt>
                <c:pt idx="811">
                  <c:v>5.8546197988196838</c:v>
                </c:pt>
                <c:pt idx="812">
                  <c:v>5.8413215168623145</c:v>
                </c:pt>
                <c:pt idx="813">
                  <c:v>5.8280442410934432</c:v>
                </c:pt>
                <c:pt idx="814">
                  <c:v>5.8147879113390424</c:v>
                </c:pt>
                <c:pt idx="815">
                  <c:v>5.8015524676612102</c:v>
                </c:pt>
                <c:pt idx="816">
                  <c:v>5.788337850357717</c:v>
                </c:pt>
                <c:pt idx="817">
                  <c:v>5.7751439999599015</c:v>
                </c:pt>
                <c:pt idx="818">
                  <c:v>5.7619708572313648</c:v>
                </c:pt>
                <c:pt idx="819">
                  <c:v>5.7488183631681666</c:v>
                </c:pt>
                <c:pt idx="820">
                  <c:v>5.735686458995799</c:v>
                </c:pt>
                <c:pt idx="821">
                  <c:v>5.7225750861698312</c:v>
                </c:pt>
                <c:pt idx="822">
                  <c:v>5.7094841863730146</c:v>
                </c:pt>
                <c:pt idx="823">
                  <c:v>5.6964137015157288</c:v>
                </c:pt>
                <c:pt idx="824">
                  <c:v>5.6833635737334518</c:v>
                </c:pt>
                <c:pt idx="825">
                  <c:v>5.670333745386956</c:v>
                </c:pt>
                <c:pt idx="826">
                  <c:v>5.6573241590599022</c:v>
                </c:pt>
                <c:pt idx="827">
                  <c:v>5.644334757558175</c:v>
                </c:pt>
                <c:pt idx="828">
                  <c:v>5.6313654839097769</c:v>
                </c:pt>
                <c:pt idx="829">
                  <c:v>5.6184162813618723</c:v>
                </c:pt>
                <c:pt idx="830">
                  <c:v>5.6054870933812051</c:v>
                </c:pt>
                <c:pt idx="831">
                  <c:v>5.5925778636523829</c:v>
                </c:pt>
                <c:pt idx="832">
                  <c:v>5.5796885360763913</c:v>
                </c:pt>
                <c:pt idx="833">
                  <c:v>5.5668190547708685</c:v>
                </c:pt>
                <c:pt idx="834">
                  <c:v>5.5539693640668686</c:v>
                </c:pt>
                <c:pt idx="835">
                  <c:v>5.5411394085105297</c:v>
                </c:pt>
                <c:pt idx="836">
                  <c:v>5.5283291328590884</c:v>
                </c:pt>
                <c:pt idx="837">
                  <c:v>5.515538482082242</c:v>
                </c:pt>
                <c:pt idx="838">
                  <c:v>5.5027674013598311</c:v>
                </c:pt>
                <c:pt idx="839">
                  <c:v>5.4900158360809526</c:v>
                </c:pt>
                <c:pt idx="840">
                  <c:v>5.4772837318432206</c:v>
                </c:pt>
                <c:pt idx="841">
                  <c:v>5.464571034451474</c:v>
                </c:pt>
                <c:pt idx="842">
                  <c:v>5.4518776899169907</c:v>
                </c:pt>
                <c:pt idx="843">
                  <c:v>5.4392036444562475</c:v>
                </c:pt>
                <c:pt idx="844">
                  <c:v>5.4265488444893002</c:v>
                </c:pt>
                <c:pt idx="845">
                  <c:v>5.4139132366409015</c:v>
                </c:pt>
                <c:pt idx="846">
                  <c:v>5.4012967677368637</c:v>
                </c:pt>
                <c:pt idx="847">
                  <c:v>5.3886993848047862</c:v>
                </c:pt>
                <c:pt idx="848">
                  <c:v>5.3761210350721527</c:v>
                </c:pt>
                <c:pt idx="849">
                  <c:v>5.363561665966218</c:v>
                </c:pt>
                <c:pt idx="850">
                  <c:v>5.3510212251121363</c:v>
                </c:pt>
                <c:pt idx="851">
                  <c:v>5.3384996603325794</c:v>
                </c:pt>
                <c:pt idx="852">
                  <c:v>5.3259969196464692</c:v>
                </c:pt>
                <c:pt idx="853">
                  <c:v>5.3135129512682795</c:v>
                </c:pt>
                <c:pt idx="854">
                  <c:v>5.3010477036067023</c:v>
                </c:pt>
                <c:pt idx="855">
                  <c:v>5.2886011252643916</c:v>
                </c:pt>
                <c:pt idx="856">
                  <c:v>5.2761731650361456</c:v>
                </c:pt>
                <c:pt idx="857">
                  <c:v>5.2637637719082004</c:v>
                </c:pt>
                <c:pt idx="858">
                  <c:v>5.2513728950582319</c:v>
                </c:pt>
                <c:pt idx="859">
                  <c:v>5.2390004838527569</c:v>
                </c:pt>
                <c:pt idx="860">
                  <c:v>5.2266464878480399</c:v>
                </c:pt>
                <c:pt idx="861">
                  <c:v>5.2143108567875309</c:v>
                </c:pt>
                <c:pt idx="862">
                  <c:v>5.2019935406023272</c:v>
                </c:pt>
                <c:pt idx="863">
                  <c:v>5.1896944894089252</c:v>
                </c:pt>
                <c:pt idx="864">
                  <c:v>5.1774136535095918</c:v>
                </c:pt>
                <c:pt idx="865">
                  <c:v>5.1651509833907214</c:v>
                </c:pt>
                <c:pt idx="866">
                  <c:v>5.1529064297222051</c:v>
                </c:pt>
                <c:pt idx="867">
                  <c:v>5.1406799433561172</c:v>
                </c:pt>
                <c:pt idx="868">
                  <c:v>5.1284714753269327</c:v>
                </c:pt>
                <c:pt idx="869">
                  <c:v>5.1162809768492226</c:v>
                </c:pt>
                <c:pt idx="870">
                  <c:v>5.1041083993177292</c:v>
                </c:pt>
                <c:pt idx="871">
                  <c:v>5.0919536943062091</c:v>
                </c:pt>
                <c:pt idx="872">
                  <c:v>5.0798168135668096</c:v>
                </c:pt>
                <c:pt idx="873">
                  <c:v>5.0676977090287378</c:v>
                </c:pt>
                <c:pt idx="874">
                  <c:v>5.0555963327980802</c:v>
                </c:pt>
                <c:pt idx="875">
                  <c:v>5.0435126371561303</c:v>
                </c:pt>
                <c:pt idx="876">
                  <c:v>5.0314465745593466</c:v>
                </c:pt>
                <c:pt idx="877">
                  <c:v>5.0193980976378345</c:v>
                </c:pt>
                <c:pt idx="878">
                  <c:v>5.0073671591952253</c:v>
                </c:pt>
                <c:pt idx="879">
                  <c:v>4.9953537122072929</c:v>
                </c:pt>
                <c:pt idx="880">
                  <c:v>4.9833577098212825</c:v>
                </c:pt>
                <c:pt idx="881">
                  <c:v>4.9713791053553784</c:v>
                </c:pt>
                <c:pt idx="882">
                  <c:v>4.9594178522970358</c:v>
                </c:pt>
                <c:pt idx="883">
                  <c:v>4.9474739043034646</c:v>
                </c:pt>
                <c:pt idx="884">
                  <c:v>4.9355472151999527</c:v>
                </c:pt>
                <c:pt idx="885">
                  <c:v>4.9236377389792718</c:v>
                </c:pt>
                <c:pt idx="886">
                  <c:v>4.9117454298006491</c:v>
                </c:pt>
                <c:pt idx="887">
                  <c:v>4.8998702419894151</c:v>
                </c:pt>
                <c:pt idx="888">
                  <c:v>4.8880121300362136</c:v>
                </c:pt>
                <c:pt idx="889">
                  <c:v>4.8761710485956167</c:v>
                </c:pt>
                <c:pt idx="890">
                  <c:v>4.864346952486251</c:v>
                </c:pt>
                <c:pt idx="891">
                  <c:v>4.8525397966889683</c:v>
                </c:pt>
                <c:pt idx="892">
                  <c:v>4.8407495363470767</c:v>
                </c:pt>
                <c:pt idx="893">
                  <c:v>4.8289761267651112</c:v>
                </c:pt>
                <c:pt idx="894">
                  <c:v>4.8172195234079709</c:v>
                </c:pt>
                <c:pt idx="895">
                  <c:v>4.8054796819006889</c:v>
                </c:pt>
                <c:pt idx="896">
                  <c:v>4.7937565580267201</c:v>
                </c:pt>
                <c:pt idx="897">
                  <c:v>4.7820501077284172</c:v>
                </c:pt>
                <c:pt idx="898">
                  <c:v>4.7703602871050421</c:v>
                </c:pt>
                <c:pt idx="899">
                  <c:v>4.7586870524133502</c:v>
                </c:pt>
                <c:pt idx="900">
                  <c:v>4.747030360065895</c:v>
                </c:pt>
                <c:pt idx="901">
                  <c:v>4.7353901666300837</c:v>
                </c:pt>
                <c:pt idx="902">
                  <c:v>4.7237664288290055</c:v>
                </c:pt>
                <c:pt idx="903">
                  <c:v>4.7121591035385704</c:v>
                </c:pt>
                <c:pt idx="904">
                  <c:v>4.7005681477883812</c:v>
                </c:pt>
                <c:pt idx="905">
                  <c:v>4.6889935187607588</c:v>
                </c:pt>
                <c:pt idx="906">
                  <c:v>4.6774351737893491</c:v>
                </c:pt>
                <c:pt idx="907">
                  <c:v>4.6658930703591901</c:v>
                </c:pt>
                <c:pt idx="908">
                  <c:v>4.6543671661055184</c:v>
                </c:pt>
                <c:pt idx="909">
                  <c:v>4.6428574188133682</c:v>
                </c:pt>
                <c:pt idx="910">
                  <c:v>4.6313637864167525</c:v>
                </c:pt>
                <c:pt idx="911">
                  <c:v>4.6198862269977328</c:v>
                </c:pt>
                <c:pt idx="912">
                  <c:v>4.6084246987865214</c:v>
                </c:pt>
                <c:pt idx="913">
                  <c:v>4.5969791601596928</c:v>
                </c:pt>
                <c:pt idx="914">
                  <c:v>4.5855495696406239</c:v>
                </c:pt>
                <c:pt idx="915">
                  <c:v>4.5741358858980634</c:v>
                </c:pt>
                <c:pt idx="916">
                  <c:v>4.5627380677454203</c:v>
                </c:pt>
                <c:pt idx="917">
                  <c:v>4.5513560741406547</c:v>
                </c:pt>
                <c:pt idx="918">
                  <c:v>4.5399898641854639</c:v>
                </c:pt>
                <c:pt idx="919">
                  <c:v>4.5286393971244525</c:v>
                </c:pt>
                <c:pt idx="920">
                  <c:v>4.5173046323441461</c:v>
                </c:pt>
                <c:pt idx="921">
                  <c:v>4.5059855293729525</c:v>
                </c:pt>
                <c:pt idx="922">
                  <c:v>4.4946820478805289</c:v>
                </c:pt>
                <c:pt idx="923">
                  <c:v>4.483394147676635</c:v>
                </c:pt>
                <c:pt idx="924">
                  <c:v>4.472121788710691</c:v>
                </c:pt>
                <c:pt idx="925">
                  <c:v>4.4608649310714128</c:v>
                </c:pt>
                <c:pt idx="926">
                  <c:v>4.4496235349858901</c:v>
                </c:pt>
                <c:pt idx="927">
                  <c:v>4.4383975608188369</c:v>
                </c:pt>
                <c:pt idx="928">
                  <c:v>4.4271869690725998</c:v>
                </c:pt>
                <c:pt idx="929">
                  <c:v>4.4159917203858035</c:v>
                </c:pt>
                <c:pt idx="930">
                  <c:v>4.4048117755328491</c:v>
                </c:pt>
                <c:pt idx="931">
                  <c:v>4.3936470954243738</c:v>
                </c:pt>
                <c:pt idx="932">
                  <c:v>4.3824976411043508</c:v>
                </c:pt>
                <c:pt idx="933">
                  <c:v>4.3713633737522297</c:v>
                </c:pt>
                <c:pt idx="934">
                  <c:v>4.3602442546800821</c:v>
                </c:pt>
                <c:pt idx="935">
                  <c:v>4.3491402453335546</c:v>
                </c:pt>
                <c:pt idx="936">
                  <c:v>4.3380513072900664</c:v>
                </c:pt>
                <c:pt idx="937">
                  <c:v>4.3269774022591783</c:v>
                </c:pt>
                <c:pt idx="938">
                  <c:v>4.3159184920815026</c:v>
                </c:pt>
                <c:pt idx="939">
                  <c:v>4.3048745387278577</c:v>
                </c:pt>
                <c:pt idx="940">
                  <c:v>4.2938455042995267</c:v>
                </c:pt>
                <c:pt idx="941">
                  <c:v>4.2828313510270792</c:v>
                </c:pt>
                <c:pt idx="942">
                  <c:v>4.2718320412695752</c:v>
                </c:pt>
                <c:pt idx="943">
                  <c:v>4.2608475375146009</c:v>
                </c:pt>
                <c:pt idx="944">
                  <c:v>4.2498778023774948</c:v>
                </c:pt>
                <c:pt idx="945">
                  <c:v>4.2389227986004254</c:v>
                </c:pt>
                <c:pt idx="946">
                  <c:v>4.2279824890521045</c:v>
                </c:pt>
                <c:pt idx="947">
                  <c:v>4.2170568367274566</c:v>
                </c:pt>
                <c:pt idx="948">
                  <c:v>4.206145804746523</c:v>
                </c:pt>
                <c:pt idx="949">
                  <c:v>4.1952493563545179</c:v>
                </c:pt>
                <c:pt idx="950">
                  <c:v>4.184367454920733</c:v>
                </c:pt>
                <c:pt idx="951">
                  <c:v>4.1735000639380635</c:v>
                </c:pt>
                <c:pt idx="952">
                  <c:v>4.1626471470230015</c:v>
                </c:pt>
                <c:pt idx="953">
                  <c:v>4.1518086679143966</c:v>
                </c:pt>
                <c:pt idx="954">
                  <c:v>4.1409845904732032</c:v>
                </c:pt>
                <c:pt idx="955">
                  <c:v>4.1301748786821051</c:v>
                </c:pt>
                <c:pt idx="956">
                  <c:v>4.1193794966448367</c:v>
                </c:pt>
                <c:pt idx="957">
                  <c:v>4.108598408585328</c:v>
                </c:pt>
                <c:pt idx="958">
                  <c:v>4.0978315788478454</c:v>
                </c:pt>
                <c:pt idx="959">
                  <c:v>4.0870789718957088</c:v>
                </c:pt>
                <c:pt idx="960">
                  <c:v>4.0763405523117608</c:v>
                </c:pt>
                <c:pt idx="961">
                  <c:v>4.0656162847966524</c:v>
                </c:pt>
                <c:pt idx="962">
                  <c:v>4.0549061341692374</c:v>
                </c:pt>
                <c:pt idx="963">
                  <c:v>4.044210065365462</c:v>
                </c:pt>
                <c:pt idx="964">
                  <c:v>4.0335280434383805</c:v>
                </c:pt>
                <c:pt idx="965">
                  <c:v>4.0228600335571691</c:v>
                </c:pt>
                <c:pt idx="966">
                  <c:v>4.0122060010070895</c:v>
                </c:pt>
                <c:pt idx="967">
                  <c:v>4.0015659111885009</c:v>
                </c:pt>
                <c:pt idx="968">
                  <c:v>3.9909397296165356</c:v>
                </c:pt>
                <c:pt idx="969">
                  <c:v>3.9803274219211793</c:v>
                </c:pt>
                <c:pt idx="970">
                  <c:v>3.9697289538453617</c:v>
                </c:pt>
                <c:pt idx="971">
                  <c:v>3.9591442912459045</c:v>
                </c:pt>
                <c:pt idx="972">
                  <c:v>3.9485734000923376</c:v>
                </c:pt>
                <c:pt idx="973">
                  <c:v>3.9380162464666513</c:v>
                </c:pt>
                <c:pt idx="974">
                  <c:v>3.927472796562554</c:v>
                </c:pt>
                <c:pt idx="975">
                  <c:v>3.9169430166852388</c:v>
                </c:pt>
                <c:pt idx="976">
                  <c:v>3.9064268732503344</c:v>
                </c:pt>
                <c:pt idx="977">
                  <c:v>3.8959243327847526</c:v>
                </c:pt>
                <c:pt idx="978">
                  <c:v>3.8854353619245376</c:v>
                </c:pt>
                <c:pt idx="979">
                  <c:v>3.874959927415333</c:v>
                </c:pt>
                <c:pt idx="980">
                  <c:v>3.8644979961122354</c:v>
                </c:pt>
                <c:pt idx="981">
                  <c:v>3.8540495349782189</c:v>
                </c:pt>
                <c:pt idx="982">
                  <c:v>3.8436145110848567</c:v>
                </c:pt>
                <c:pt idx="983">
                  <c:v>3.8331928916108411</c:v>
                </c:pt>
                <c:pt idx="984">
                  <c:v>3.8227846438424269</c:v>
                </c:pt>
                <c:pt idx="985">
                  <c:v>3.812389735172248</c:v>
                </c:pt>
                <c:pt idx="986">
                  <c:v>3.802008133098989</c:v>
                </c:pt>
                <c:pt idx="987">
                  <c:v>3.7916398052275548</c:v>
                </c:pt>
                <c:pt idx="988">
                  <c:v>3.7812847192676551</c:v>
                </c:pt>
                <c:pt idx="989">
                  <c:v>3.7709428430341836</c:v>
                </c:pt>
                <c:pt idx="990">
                  <c:v>3.7606141444462589</c:v>
                </c:pt>
                <c:pt idx="991">
                  <c:v>3.7502985915269376</c:v>
                </c:pt>
                <c:pt idx="992">
                  <c:v>3.73999615240308</c:v>
                </c:pt>
                <c:pt idx="993">
                  <c:v>3.729706795303863</c:v>
                </c:pt>
                <c:pt idx="994">
                  <c:v>3.7194304885620615</c:v>
                </c:pt>
                <c:pt idx="995">
                  <c:v>3.7091672006118683</c:v>
                </c:pt>
                <c:pt idx="996">
                  <c:v>3.6989168999896425</c:v>
                </c:pt>
                <c:pt idx="997">
                  <c:v>3.6886795553329677</c:v>
                </c:pt>
                <c:pt idx="998">
                  <c:v>3.6784551353801263</c:v>
                </c:pt>
                <c:pt idx="999">
                  <c:v>3.6682436089702271</c:v>
                </c:pt>
                <c:pt idx="1000">
                  <c:v>3.6580449450421524</c:v>
                </c:pt>
                <c:pt idx="1001">
                  <c:v>3.6478591126342952</c:v>
                </c:pt>
                <c:pt idx="1002">
                  <c:v>3.6376860808845906</c:v>
                </c:pt>
                <c:pt idx="1003">
                  <c:v>3.62752581902933</c:v>
                </c:pt>
                <c:pt idx="1004">
                  <c:v>3.6173782964037016</c:v>
                </c:pt>
                <c:pt idx="1005">
                  <c:v>3.6072434824402313</c:v>
                </c:pt>
                <c:pt idx="1006">
                  <c:v>3.5971213466693071</c:v>
                </c:pt>
                <c:pt idx="1007">
                  <c:v>3.5870118587185891</c:v>
                </c:pt>
                <c:pt idx="1008">
                  <c:v>3.5769149883118283</c:v>
                </c:pt>
                <c:pt idx="1009">
                  <c:v>3.5668307052699486</c:v>
                </c:pt>
                <c:pt idx="1010">
                  <c:v>3.5567589795088606</c:v>
                </c:pt>
                <c:pt idx="1011">
                  <c:v>3.5466997810407133</c:v>
                </c:pt>
                <c:pt idx="1012">
                  <c:v>3.5366530799722247</c:v>
                </c:pt>
                <c:pt idx="1013">
                  <c:v>3.5266188465052464</c:v>
                </c:pt>
                <c:pt idx="1014">
                  <c:v>3.5165970509356197</c:v>
                </c:pt>
                <c:pt idx="1015">
                  <c:v>3.5065876636530295</c:v>
                </c:pt>
                <c:pt idx="1016">
                  <c:v>3.496590655140968</c:v>
                </c:pt>
                <c:pt idx="1017">
                  <c:v>3.486605995975788</c:v>
                </c:pt>
                <c:pt idx="1018">
                  <c:v>3.4766336568268108</c:v>
                </c:pt>
                <c:pt idx="1019">
                  <c:v>3.4666736084555616</c:v>
                </c:pt>
                <c:pt idx="1020">
                  <c:v>3.4567258217154513</c:v>
                </c:pt>
                <c:pt idx="1021">
                  <c:v>3.446790267551481</c:v>
                </c:pt>
                <c:pt idx="1022">
                  <c:v>3.4368669170002271</c:v>
                </c:pt>
                <c:pt idx="1023">
                  <c:v>3.4269557411884448</c:v>
                </c:pt>
                <c:pt idx="1024">
                  <c:v>3.4170567113339501</c:v>
                </c:pt>
                <c:pt idx="1025">
                  <c:v>3.4071697987440634</c:v>
                </c:pt>
                <c:pt idx="1026">
                  <c:v>3.3972949748162562</c:v>
                </c:pt>
                <c:pt idx="1027">
                  <c:v>3.3874322110370461</c:v>
                </c:pt>
                <c:pt idx="1028">
                  <c:v>3.3775814789822127</c:v>
                </c:pt>
                <c:pt idx="1029">
                  <c:v>3.3677427503156601</c:v>
                </c:pt>
                <c:pt idx="1030">
                  <c:v>3.3579159967897825</c:v>
                </c:pt>
                <c:pt idx="1031">
                  <c:v>3.3481011902448414</c:v>
                </c:pt>
                <c:pt idx="1032">
                  <c:v>3.3382983026085684</c:v>
                </c:pt>
                <c:pt idx="1033">
                  <c:v>3.3285073058958394</c:v>
                </c:pt>
                <c:pt idx="1034">
                  <c:v>3.3187281722083828</c:v>
                </c:pt>
                <c:pt idx="1035">
                  <c:v>3.3089608737340508</c:v>
                </c:pt>
                <c:pt idx="1036">
                  <c:v>3.299205382746822</c:v>
                </c:pt>
                <c:pt idx="1037">
                  <c:v>3.2894616716068348</c:v>
                </c:pt>
                <c:pt idx="1038">
                  <c:v>3.2797297127590737</c:v>
                </c:pt>
                <c:pt idx="1039">
                  <c:v>3.2700094787338592</c:v>
                </c:pt>
                <c:pt idx="1040">
                  <c:v>3.2603009421457294</c:v>
                </c:pt>
                <c:pt idx="1041">
                  <c:v>3.250604075694044</c:v>
                </c:pt>
                <c:pt idx="1042">
                  <c:v>3.2409188521618515</c:v>
                </c:pt>
                <c:pt idx="1043">
                  <c:v>3.2312452444160082</c:v>
                </c:pt>
                <c:pt idx="1044">
                  <c:v>3.221583225406393</c:v>
                </c:pt>
                <c:pt idx="1045">
                  <c:v>3.2119327681660268</c:v>
                </c:pt>
                <c:pt idx="1046">
                  <c:v>3.2022938458104395</c:v>
                </c:pt>
                <c:pt idx="1047">
                  <c:v>3.1926664315375723</c:v>
                </c:pt>
                <c:pt idx="1048">
                  <c:v>3.1830504986271553</c:v>
                </c:pt>
                <c:pt idx="1049">
                  <c:v>3.1734460204406396</c:v>
                </c:pt>
                <c:pt idx="1050">
                  <c:v>3.1638529704203937</c:v>
                </c:pt>
                <c:pt idx="1051">
                  <c:v>3.1542713220902345</c:v>
                </c:pt>
                <c:pt idx="1052">
                  <c:v>3.144701049054385</c:v>
                </c:pt>
                <c:pt idx="1053">
                  <c:v>3.1351421249972762</c:v>
                </c:pt>
                <c:pt idx="1054">
                  <c:v>3.1255945236833069</c:v>
                </c:pt>
                <c:pt idx="1055">
                  <c:v>3.1160582189566597</c:v>
                </c:pt>
                <c:pt idx="1056">
                  <c:v>3.1065331847406115</c:v>
                </c:pt>
                <c:pt idx="1057">
                  <c:v>3.097019395037774</c:v>
                </c:pt>
                <c:pt idx="1058">
                  <c:v>3.0875168239290134</c:v>
                </c:pt>
                <c:pt idx="1059">
                  <c:v>3.0780254455738891</c:v>
                </c:pt>
                <c:pt idx="1060">
                  <c:v>3.0685452342099051</c:v>
                </c:pt>
                <c:pt idx="1061">
                  <c:v>3.0590761641521453</c:v>
                </c:pt>
                <c:pt idx="1062">
                  <c:v>3.0496182097932127</c:v>
                </c:pt>
                <c:pt idx="1063">
                  <c:v>3.0401713456032038</c:v>
                </c:pt>
                <c:pt idx="1064">
                  <c:v>3.0307355461282866</c:v>
                </c:pt>
                <c:pt idx="1065">
                  <c:v>3.0213107859915085</c:v>
                </c:pt>
                <c:pt idx="1066">
                  <c:v>3.0118970398921538</c:v>
                </c:pt>
                <c:pt idx="1067">
                  <c:v>3.0024942826054177</c:v>
                </c:pt>
                <c:pt idx="1068">
                  <c:v>2.9931024889818145</c:v>
                </c:pt>
                <c:pt idx="1069">
                  <c:v>2.9837216339471944</c:v>
                </c:pt>
                <c:pt idx="1070">
                  <c:v>2.9743516925026237</c:v>
                </c:pt>
                <c:pt idx="1071">
                  <c:v>2.964992639723711</c:v>
                </c:pt>
                <c:pt idx="1072">
                  <c:v>2.9556444507601909</c:v>
                </c:pt>
                <c:pt idx="1073">
                  <c:v>2.9463071008362767</c:v>
                </c:pt>
                <c:pt idx="1074">
                  <c:v>2.9369805652496241</c:v>
                </c:pt>
                <c:pt idx="1075">
                  <c:v>2.9276648193714521</c:v>
                </c:pt>
                <c:pt idx="1076">
                  <c:v>2.918359838646587</c:v>
                </c:pt>
                <c:pt idx="1077">
                  <c:v>2.9090655985921243</c:v>
                </c:pt>
                <c:pt idx="1078">
                  <c:v>2.8997820747980847</c:v>
                </c:pt>
                <c:pt idx="1079">
                  <c:v>2.8905092429270485</c:v>
                </c:pt>
                <c:pt idx="1080">
                  <c:v>2.8812470787131215</c:v>
                </c:pt>
                <c:pt idx="1081">
                  <c:v>2.8719955579625989</c:v>
                </c:pt>
                <c:pt idx="1082">
                  <c:v>2.8627546565529154</c:v>
                </c:pt>
                <c:pt idx="1083">
                  <c:v>2.8535243504330339</c:v>
                </c:pt>
                <c:pt idx="1084">
                  <c:v>2.8443046156225598</c:v>
                </c:pt>
                <c:pt idx="1085">
                  <c:v>2.8350954282118987</c:v>
                </c:pt>
                <c:pt idx="1086">
                  <c:v>2.8258967643617132</c:v>
                </c:pt>
                <c:pt idx="1087">
                  <c:v>2.816708600302706</c:v>
                </c:pt>
                <c:pt idx="1088">
                  <c:v>2.8075309123353556</c:v>
                </c:pt>
                <c:pt idx="1089">
                  <c:v>2.7983636768299052</c:v>
                </c:pt>
                <c:pt idx="1090">
                  <c:v>2.7892068702255131</c:v>
                </c:pt>
                <c:pt idx="1091">
                  <c:v>2.7800604690307589</c:v>
                </c:pt>
                <c:pt idx="1092">
                  <c:v>2.7709244498221515</c:v>
                </c:pt>
                <c:pt idx="1093">
                  <c:v>2.7617987892455269</c:v>
                </c:pt>
                <c:pt idx="1094">
                  <c:v>2.7526834640144644</c:v>
                </c:pt>
                <c:pt idx="1095">
                  <c:v>2.743578450910289</c:v>
                </c:pt>
                <c:pt idx="1096">
                  <c:v>2.7344837267820843</c:v>
                </c:pt>
                <c:pt idx="1097">
                  <c:v>2.7253992685466044</c:v>
                </c:pt>
                <c:pt idx="1098">
                  <c:v>2.7163250531872811</c:v>
                </c:pt>
                <c:pt idx="1099">
                  <c:v>2.707261057754593</c:v>
                </c:pt>
                <c:pt idx="1100">
                  <c:v>2.6982072593658133</c:v>
                </c:pt>
                <c:pt idx="1101">
                  <c:v>2.6891636352038262</c:v>
                </c:pt>
                <c:pt idx="1102">
                  <c:v>2.6801301625186023</c:v>
                </c:pt>
                <c:pt idx="1103">
                  <c:v>2.6711068186247799</c:v>
                </c:pt>
                <c:pt idx="1104">
                  <c:v>2.6620935809036803</c:v>
                </c:pt>
                <c:pt idx="1105">
                  <c:v>2.653090426801175</c:v>
                </c:pt>
                <c:pt idx="1106">
                  <c:v>2.6440973338283547</c:v>
                </c:pt>
                <c:pt idx="1107">
                  <c:v>2.6351142795613791</c:v>
                </c:pt>
                <c:pt idx="1108">
                  <c:v>2.626141241640449</c:v>
                </c:pt>
                <c:pt idx="1109">
                  <c:v>2.6171781977701314</c:v>
                </c:pt>
                <c:pt idx="1110">
                  <c:v>2.6082251257198186</c:v>
                </c:pt>
                <c:pt idx="1111">
                  <c:v>2.5992820033215573</c:v>
                </c:pt>
                <c:pt idx="1112">
                  <c:v>2.5903488084718109</c:v>
                </c:pt>
                <c:pt idx="1113">
                  <c:v>2.5814255191298301</c:v>
                </c:pt>
                <c:pt idx="1114">
                  <c:v>2.5725121133182682</c:v>
                </c:pt>
                <c:pt idx="1115">
                  <c:v>2.5636085691220787</c:v>
                </c:pt>
                <c:pt idx="1116">
                  <c:v>2.5547148646895779</c:v>
                </c:pt>
                <c:pt idx="1117">
                  <c:v>2.5458309782307476</c:v>
                </c:pt>
                <c:pt idx="1118">
                  <c:v>2.5369568880179698</c:v>
                </c:pt>
                <c:pt idx="1119">
                  <c:v>2.5280925723852512</c:v>
                </c:pt>
                <c:pt idx="1120">
                  <c:v>2.5192380097285216</c:v>
                </c:pt>
                <c:pt idx="1121">
                  <c:v>2.5103931785047573</c:v>
                </c:pt>
                <c:pt idx="1122">
                  <c:v>2.5015580572322538</c:v>
                </c:pt>
                <c:pt idx="1123">
                  <c:v>2.4927326244903769</c:v>
                </c:pt>
                <c:pt idx="1124">
                  <c:v>2.4839168589188847</c:v>
                </c:pt>
                <c:pt idx="1125">
                  <c:v>2.475110739218116</c:v>
                </c:pt>
                <c:pt idx="1126">
                  <c:v>2.4663142441484625</c:v>
                </c:pt>
                <c:pt idx="1127">
                  <c:v>2.457527352530632</c:v>
                </c:pt>
                <c:pt idx="1128">
                  <c:v>2.4487500432444551</c:v>
                </c:pt>
                <c:pt idx="1129">
                  <c:v>2.4399822952302435</c:v>
                </c:pt>
                <c:pt idx="1130">
                  <c:v>2.4312240874867852</c:v>
                </c:pt>
                <c:pt idx="1131">
                  <c:v>2.4224753990720655</c:v>
                </c:pt>
                <c:pt idx="1132">
                  <c:v>2.4137362091033356</c:v>
                </c:pt>
                <c:pt idx="1133">
                  <c:v>2.4050064967559819</c:v>
                </c:pt>
                <c:pt idx="1134">
                  <c:v>2.3962862412642933</c:v>
                </c:pt>
                <c:pt idx="1135">
                  <c:v>2.387575421919987</c:v>
                </c:pt>
                <c:pt idx="1136">
                  <c:v>2.3788740180736703</c:v>
                </c:pt>
                <c:pt idx="1137">
                  <c:v>2.370182009132896</c:v>
                </c:pt>
                <c:pt idx="1138">
                  <c:v>2.3614993745631292</c:v>
                </c:pt>
                <c:pt idx="1139">
                  <c:v>2.3528260938869554</c:v>
                </c:pt>
                <c:pt idx="1140">
                  <c:v>2.3441621466843339</c:v>
                </c:pt>
                <c:pt idx="1141">
                  <c:v>2.3355075125918083</c:v>
                </c:pt>
                <c:pt idx="1142">
                  <c:v>2.3268621713025781</c:v>
                </c:pt>
                <c:pt idx="1143">
                  <c:v>2.3182261025663649</c:v>
                </c:pt>
                <c:pt idx="1144">
                  <c:v>2.309599286189115</c:v>
                </c:pt>
                <c:pt idx="1145">
                  <c:v>2.3009817020328511</c:v>
                </c:pt>
                <c:pt idx="1146">
                  <c:v>2.2923733300152547</c:v>
                </c:pt>
                <c:pt idx="1147">
                  <c:v>2.2837741501095183</c:v>
                </c:pt>
                <c:pt idx="1148">
                  <c:v>2.2751841423445791</c:v>
                </c:pt>
                <c:pt idx="1149">
                  <c:v>2.2666032868042132</c:v>
                </c:pt>
                <c:pt idx="1150">
                  <c:v>2.2580315636273465</c:v>
                </c:pt>
                <c:pt idx="1151">
                  <c:v>2.2494689530073062</c:v>
                </c:pt>
                <c:pt idx="1152">
                  <c:v>2.2409154351925724</c:v>
                </c:pt>
                <c:pt idx="1153">
                  <c:v>2.2323709904855571</c:v>
                </c:pt>
                <c:pt idx="1154">
                  <c:v>2.2238355992429395</c:v>
                </c:pt>
                <c:pt idx="1155">
                  <c:v>2.2153092418750404</c:v>
                </c:pt>
                <c:pt idx="1156">
                  <c:v>2.2067918988466673</c:v>
                </c:pt>
                <c:pt idx="1157">
                  <c:v>2.1982835506752822</c:v>
                </c:pt>
                <c:pt idx="1158">
                  <c:v>2.1897841779322951</c:v>
                </c:pt>
                <c:pt idx="1159">
                  <c:v>2.1812937612418621</c:v>
                </c:pt>
                <c:pt idx="1160">
                  <c:v>2.1728122812815469</c:v>
                </c:pt>
                <c:pt idx="1161">
                  <c:v>2.164339718781187</c:v>
                </c:pt>
                <c:pt idx="1162">
                  <c:v>2.1558760545234259</c:v>
                </c:pt>
                <c:pt idx="1163">
                  <c:v>2.1474212693430781</c:v>
                </c:pt>
                <c:pt idx="1164">
                  <c:v>2.138975344127398</c:v>
                </c:pt>
                <c:pt idx="1165">
                  <c:v>2.1305382598152063</c:v>
                </c:pt>
                <c:pt idx="1166">
                  <c:v>2.1221099973976654</c:v>
                </c:pt>
                <c:pt idx="1167">
                  <c:v>2.1136905379167024</c:v>
                </c:pt>
                <c:pt idx="1168">
                  <c:v>2.1052798624666385</c:v>
                </c:pt>
                <c:pt idx="1169">
                  <c:v>2.0968779521919187</c:v>
                </c:pt>
                <c:pt idx="1170">
                  <c:v>2.0884847882887314</c:v>
                </c:pt>
                <c:pt idx="1171">
                  <c:v>2.0801003520040053</c:v>
                </c:pt>
                <c:pt idx="1172">
                  <c:v>2.0717246246348613</c:v>
                </c:pt>
                <c:pt idx="1173">
                  <c:v>2.0633575875295538</c:v>
                </c:pt>
                <c:pt idx="1174">
                  <c:v>2.0549992220858142</c:v>
                </c:pt>
                <c:pt idx="1175">
                  <c:v>2.0466495097520618</c:v>
                </c:pt>
                <c:pt idx="1176">
                  <c:v>2.0383084320263247</c:v>
                </c:pt>
                <c:pt idx="1177">
                  <c:v>2.0299759704561722</c:v>
                </c:pt>
                <c:pt idx="1178">
                  <c:v>2.0216521066391495</c:v>
                </c:pt>
                <c:pt idx="1179">
                  <c:v>2.0133368222218264</c:v>
                </c:pt>
                <c:pt idx="1180">
                  <c:v>2.0050300988996512</c:v>
                </c:pt>
                <c:pt idx="1181">
                  <c:v>1.9967319184179189</c:v>
                </c:pt>
                <c:pt idx="1182">
                  <c:v>1.9884422625697757</c:v>
                </c:pt>
                <c:pt idx="1183">
                  <c:v>1.9801611131973498</c:v>
                </c:pt>
                <c:pt idx="1184">
                  <c:v>1.9718884521915161</c:v>
                </c:pt>
                <c:pt idx="1185">
                  <c:v>1.9636242614908501</c:v>
                </c:pt>
                <c:pt idx="1186">
                  <c:v>1.9553685230823805</c:v>
                </c:pt>
                <c:pt idx="1187">
                  <c:v>1.9471212190009533</c:v>
                </c:pt>
                <c:pt idx="1188">
                  <c:v>1.9388823313290677</c:v>
                </c:pt>
                <c:pt idx="1189">
                  <c:v>1.93065184219679</c:v>
                </c:pt>
                <c:pt idx="1190">
                  <c:v>1.9224297337816443</c:v>
                </c:pt>
                <c:pt idx="1191">
                  <c:v>1.9142159883083836</c:v>
                </c:pt>
                <c:pt idx="1192">
                  <c:v>1.9060105880488223</c:v>
                </c:pt>
                <c:pt idx="1193">
                  <c:v>1.8978135153211897</c:v>
                </c:pt>
                <c:pt idx="1194">
                  <c:v>1.8896247524908738</c:v>
                </c:pt>
                <c:pt idx="1195">
                  <c:v>1.8814442819700741</c:v>
                </c:pt>
                <c:pt idx="1196">
                  <c:v>1.873272086216645</c:v>
                </c:pt>
                <c:pt idx="1197">
                  <c:v>1.8651081477349507</c:v>
                </c:pt>
                <c:pt idx="1198">
                  <c:v>1.8569524490754195</c:v>
                </c:pt>
                <c:pt idx="1199">
                  <c:v>1.8488049728340548</c:v>
                </c:pt>
                <c:pt idx="1200">
                  <c:v>1.8406657016531327</c:v>
                </c:pt>
                <c:pt idx="1201">
                  <c:v>1.8325346182196536</c:v>
                </c:pt>
                <c:pt idx="1202">
                  <c:v>1.8244117052666564</c:v>
                </c:pt>
                <c:pt idx="1203">
                  <c:v>1.8162969455719955</c:v>
                </c:pt>
                <c:pt idx="1204">
                  <c:v>1.8081903219585074</c:v>
                </c:pt>
                <c:pt idx="1205">
                  <c:v>1.8000918172944294</c:v>
                </c:pt>
                <c:pt idx="1206">
                  <c:v>1.7920014144918834</c:v>
                </c:pt>
                <c:pt idx="1207">
                  <c:v>1.783919096508078</c:v>
                </c:pt>
                <c:pt idx="1208">
                  <c:v>1.7758448463447019</c:v>
                </c:pt>
                <c:pt idx="1209">
                  <c:v>1.7677786470468209</c:v>
                </c:pt>
                <c:pt idx="1210">
                  <c:v>1.7597204817049226</c:v>
                </c:pt>
                <c:pt idx="1211">
                  <c:v>1.7516703334522952</c:v>
                </c:pt>
                <c:pt idx="1212">
                  <c:v>1.7436281854661273</c:v>
                </c:pt>
                <c:pt idx="1213">
                  <c:v>1.7355940209674783</c:v>
                </c:pt>
                <c:pt idx="1214">
                  <c:v>1.7275678232207152</c:v>
                </c:pt>
                <c:pt idx="1215">
                  <c:v>1.7195495755337546</c:v>
                </c:pt>
                <c:pt idx="1216">
                  <c:v>1.7115392612570379</c:v>
                </c:pt>
                <c:pt idx="1217">
                  <c:v>1.7035368637843293</c:v>
                </c:pt>
                <c:pt idx="1218">
                  <c:v>1.6955423665523628</c:v>
                </c:pt>
                <c:pt idx="1219">
                  <c:v>1.6875557530400556</c:v>
                </c:pt>
                <c:pt idx="1220">
                  <c:v>1.6795770067691909</c:v>
                </c:pt>
                <c:pt idx="1221">
                  <c:v>1.6716061113038048</c:v>
                </c:pt>
                <c:pt idx="1222">
                  <c:v>1.6636430502501356</c:v>
                </c:pt>
                <c:pt idx="1223">
                  <c:v>1.6556878072564709</c:v>
                </c:pt>
                <c:pt idx="1224">
                  <c:v>1.6477403660129639</c:v>
                </c:pt>
                <c:pt idx="1225">
                  <c:v>1.6398007102514351</c:v>
                </c:pt>
                <c:pt idx="1226">
                  <c:v>1.6318688237454901</c:v>
                </c:pt>
                <c:pt idx="1227">
                  <c:v>1.6239446903100563</c:v>
                </c:pt>
                <c:pt idx="1228">
                  <c:v>1.6160282938015973</c:v>
                </c:pt>
                <c:pt idx="1229">
                  <c:v>1.6081196181172084</c:v>
                </c:pt>
                <c:pt idx="1230">
                  <c:v>1.6002186471954798</c:v>
                </c:pt>
                <c:pt idx="1231">
                  <c:v>1.5923253650156142</c:v>
                </c:pt>
                <c:pt idx="1232">
                  <c:v>1.5844397555977339</c:v>
                </c:pt>
                <c:pt idx="1233">
                  <c:v>1.5765618030021646</c:v>
                </c:pt>
                <c:pt idx="1234">
                  <c:v>1.5686914913302188</c:v>
                </c:pt>
                <c:pt idx="1235">
                  <c:v>1.560828804722858</c:v>
                </c:pt>
                <c:pt idx="1236">
                  <c:v>1.5529737273617905</c:v>
                </c:pt>
                <c:pt idx="1237">
                  <c:v>1.5451262434683344</c:v>
                </c:pt>
                <c:pt idx="1238">
                  <c:v>1.5372863373037806</c:v>
                </c:pt>
                <c:pt idx="1239">
                  <c:v>1.5294539931689477</c:v>
                </c:pt>
                <c:pt idx="1240">
                  <c:v>1.521629195404727</c:v>
                </c:pt>
                <c:pt idx="1241">
                  <c:v>1.5138119283910256</c:v>
                </c:pt>
                <c:pt idx="1242">
                  <c:v>1.5060021765469764</c:v>
                </c:pt>
                <c:pt idx="1243">
                  <c:v>1.4981999243312867</c:v>
                </c:pt>
                <c:pt idx="1244">
                  <c:v>1.4904051562412013</c:v>
                </c:pt>
                <c:pt idx="1245">
                  <c:v>1.4826178568133439</c:v>
                </c:pt>
                <c:pt idx="1246">
                  <c:v>1.4748380106224224</c:v>
                </c:pt>
                <c:pt idx="1247">
                  <c:v>1.4670656022828186</c:v>
                </c:pt>
                <c:pt idx="1248">
                  <c:v>1.459300616446215</c:v>
                </c:pt>
                <c:pt idx="1249">
                  <c:v>1.4515430378031726</c:v>
                </c:pt>
                <c:pt idx="1250">
                  <c:v>1.4437928510827203</c:v>
                </c:pt>
                <c:pt idx="1251">
                  <c:v>1.4360500410514685</c:v>
                </c:pt>
                <c:pt idx="1252">
                  <c:v>1.4283145925143597</c:v>
                </c:pt>
                <c:pt idx="1253">
                  <c:v>1.4205864903134979</c:v>
                </c:pt>
                <c:pt idx="1254">
                  <c:v>1.4128657193298593</c:v>
                </c:pt>
                <c:pt idx="1255">
                  <c:v>1.4051522644803685</c:v>
                </c:pt>
                <c:pt idx="1256">
                  <c:v>1.3974461107207057</c:v>
                </c:pt>
                <c:pt idx="1257">
                  <c:v>1.3897472430432649</c:v>
                </c:pt>
                <c:pt idx="1258">
                  <c:v>1.3820556464774545</c:v>
                </c:pt>
                <c:pt idx="1259">
                  <c:v>1.3743713060901828</c:v>
                </c:pt>
                <c:pt idx="1260">
                  <c:v>1.3666942069848209</c:v>
                </c:pt>
                <c:pt idx="1261">
                  <c:v>1.3590243343013571</c:v>
                </c:pt>
                <c:pt idx="1262">
                  <c:v>1.3513616732169498</c:v>
                </c:pt>
                <c:pt idx="1263">
                  <c:v>1.3437062089451326</c:v>
                </c:pt>
                <c:pt idx="1264">
                  <c:v>1.3360579267354042</c:v>
                </c:pt>
                <c:pt idx="1265">
                  <c:v>1.3284168118738384</c:v>
                </c:pt>
                <c:pt idx="1266">
                  <c:v>1.3207828496825533</c:v>
                </c:pt>
                <c:pt idx="1267">
                  <c:v>1.3131560255198709</c:v>
                </c:pt>
                <c:pt idx="1268">
                  <c:v>1.3055363247795728</c:v>
                </c:pt>
                <c:pt idx="1269">
                  <c:v>1.2979237328915929</c:v>
                </c:pt>
                <c:pt idx="1270">
                  <c:v>1.290318235321023</c:v>
                </c:pt>
                <c:pt idx="1271">
                  <c:v>1.2827198175693062</c:v>
                </c:pt>
                <c:pt idx="1272">
                  <c:v>1.2751284651720951</c:v>
                </c:pt>
                <c:pt idx="1273">
                  <c:v>1.2675441637013598</c:v>
                </c:pt>
                <c:pt idx="1274">
                  <c:v>1.2599668987633121</c:v>
                </c:pt>
                <c:pt idx="1275">
                  <c:v>1.2523966559999775</c:v>
                </c:pt>
                <c:pt idx="1276">
                  <c:v>1.2448334210879168</c:v>
                </c:pt>
                <c:pt idx="1277">
                  <c:v>1.2372771797381856</c:v>
                </c:pt>
                <c:pt idx="1278">
                  <c:v>1.2297279176970453</c:v>
                </c:pt>
                <c:pt idx="1279">
                  <c:v>1.222185620744727</c:v>
                </c:pt>
                <c:pt idx="1280">
                  <c:v>1.2146502746963608</c:v>
                </c:pt>
                <c:pt idx="1281">
                  <c:v>1.2071218654010321</c:v>
                </c:pt>
                <c:pt idx="1282">
                  <c:v>1.1996003787422129</c:v>
                </c:pt>
                <c:pt idx="1283">
                  <c:v>1.1920858006374668</c:v>
                </c:pt>
                <c:pt idx="1284">
                  <c:v>1.1845781170376759</c:v>
                </c:pt>
                <c:pt idx="1285">
                  <c:v>1.1770773139283972</c:v>
                </c:pt>
                <c:pt idx="1286">
                  <c:v>1.169583377328697</c:v>
                </c:pt>
                <c:pt idx="1287">
                  <c:v>1.1620962932909191</c:v>
                </c:pt>
                <c:pt idx="1288">
                  <c:v>1.154616047900954</c:v>
                </c:pt>
                <c:pt idx="1289">
                  <c:v>1.1471426272780885</c:v>
                </c:pt>
                <c:pt idx="1290">
                  <c:v>1.1396760175750775</c:v>
                </c:pt>
                <c:pt idx="1291">
                  <c:v>1.132216204977849</c:v>
                </c:pt>
                <c:pt idx="1292">
                  <c:v>1.1247631757047269</c:v>
                </c:pt>
                <c:pt idx="1293">
                  <c:v>1.1173169160073986</c:v>
                </c:pt>
                <c:pt idx="1294">
                  <c:v>1.1098774121704773</c:v>
                </c:pt>
                <c:pt idx="1295">
                  <c:v>1.1024446505110899</c:v>
                </c:pt>
                <c:pt idx="1296">
                  <c:v>1.0950186173789671</c:v>
                </c:pt>
                <c:pt idx="1297">
                  <c:v>1.0875992991562453</c:v>
                </c:pt>
                <c:pt idx="1298">
                  <c:v>1.0801866822571728</c:v>
                </c:pt>
                <c:pt idx="1299">
                  <c:v>1.0727807531288047</c:v>
                </c:pt>
                <c:pt idx="1300">
                  <c:v>1.0653814982500398</c:v>
                </c:pt>
                <c:pt idx="1301">
                  <c:v>1.0579889041313186</c:v>
                </c:pt>
                <c:pt idx="1302">
                  <c:v>1.05060295731586</c:v>
                </c:pt>
                <c:pt idx="1303">
                  <c:v>1.0432236443783243</c:v>
                </c:pt>
                <c:pt idx="1304">
                  <c:v>1.0358509519249168</c:v>
                </c:pt>
                <c:pt idx="1305">
                  <c:v>1.0284848665931581</c:v>
                </c:pt>
                <c:pt idx="1306">
                  <c:v>1.0211253750528435</c:v>
                </c:pt>
                <c:pt idx="1307">
                  <c:v>1.0137724640046257</c:v>
                </c:pt>
                <c:pt idx="1308">
                  <c:v>1.0064261201805129</c:v>
                </c:pt>
                <c:pt idx="1309">
                  <c:v>0.99908633034341943</c:v>
                </c:pt>
                <c:pt idx="1310">
                  <c:v>0.99175308128791118</c:v>
                </c:pt>
                <c:pt idx="1311">
                  <c:v>0.98442635983891025</c:v>
                </c:pt>
                <c:pt idx="1312">
                  <c:v>0.97710615285251279</c:v>
                </c:pt>
                <c:pt idx="1313">
                  <c:v>0.96979244721569424</c:v>
                </c:pt>
                <c:pt idx="1314">
                  <c:v>0.9624852298453852</c:v>
                </c:pt>
                <c:pt idx="1315">
                  <c:v>0.95518448768981024</c:v>
                </c:pt>
                <c:pt idx="1316">
                  <c:v>0.94789020772737254</c:v>
                </c:pt>
                <c:pt idx="1317">
                  <c:v>0.94060237696657112</c:v>
                </c:pt>
                <c:pt idx="1318">
                  <c:v>0.93332098244626027</c:v>
                </c:pt>
                <c:pt idx="1319">
                  <c:v>0.92604601123570651</c:v>
                </c:pt>
                <c:pt idx="1320">
                  <c:v>0.9187774504337749</c:v>
                </c:pt>
                <c:pt idx="1321">
                  <c:v>0.91151528716938002</c:v>
                </c:pt>
                <c:pt idx="1322">
                  <c:v>0.9042595086015649</c:v>
                </c:pt>
                <c:pt idx="1323">
                  <c:v>0.89701010191880826</c:v>
                </c:pt>
                <c:pt idx="1324">
                  <c:v>0.88976705433903513</c:v>
                </c:pt>
                <c:pt idx="1325">
                  <c:v>0.88253035311012984</c:v>
                </c:pt>
                <c:pt idx="1326">
                  <c:v>0.87529998550886179</c:v>
                </c:pt>
                <c:pt idx="1327">
                  <c:v>0.86807593884185663</c:v>
                </c:pt>
                <c:pt idx="1328">
                  <c:v>0.86085820044476358</c:v>
                </c:pt>
                <c:pt idx="1329">
                  <c:v>0.85364675768220588</c:v>
                </c:pt>
                <c:pt idx="1330">
                  <c:v>0.84644159794805895</c:v>
                </c:pt>
                <c:pt idx="1331">
                  <c:v>0.83924270866493567</c:v>
                </c:pt>
                <c:pt idx="1332">
                  <c:v>0.83205007728446978</c:v>
                </c:pt>
                <c:pt idx="1333">
                  <c:v>0.8248636912868329</c:v>
                </c:pt>
                <c:pt idx="1334">
                  <c:v>0.81768353818110817</c:v>
                </c:pt>
                <c:pt idx="1335">
                  <c:v>0.81050960550482398</c:v>
                </c:pt>
                <c:pt idx="1336">
                  <c:v>0.80334188082360325</c:v>
                </c:pt>
                <c:pt idx="1337">
                  <c:v>0.79618035173204849</c:v>
                </c:pt>
                <c:pt idx="1338">
                  <c:v>0.78902500585248447</c:v>
                </c:pt>
                <c:pt idx="1339">
                  <c:v>0.78187583083571499</c:v>
                </c:pt>
                <c:pt idx="1340">
                  <c:v>0.77473281436074692</c:v>
                </c:pt>
                <c:pt idx="1341">
                  <c:v>0.76759594413392807</c:v>
                </c:pt>
                <c:pt idx="1342">
                  <c:v>0.76046520789033667</c:v>
                </c:pt>
                <c:pt idx="1343">
                  <c:v>0.75334059339221437</c:v>
                </c:pt>
                <c:pt idx="1344">
                  <c:v>0.74622208842970017</c:v>
                </c:pt>
                <c:pt idx="1345">
                  <c:v>0.73910968082071293</c:v>
                </c:pt>
                <c:pt idx="1346">
                  <c:v>0.73200335841050923</c:v>
                </c:pt>
                <c:pt idx="1347">
                  <c:v>0.72490310907173816</c:v>
                </c:pt>
                <c:pt idx="1348">
                  <c:v>0.71780892070444591</c:v>
                </c:pt>
                <c:pt idx="1349">
                  <c:v>0.71072078123614313</c:v>
                </c:pt>
                <c:pt idx="1350">
                  <c:v>0.70363867862105178</c:v>
                </c:pt>
                <c:pt idx="1351">
                  <c:v>0.69656260084091981</c:v>
                </c:pt>
                <c:pt idx="1352">
                  <c:v>0.68949253590417248</c:v>
                </c:pt>
                <c:pt idx="1353">
                  <c:v>0.68242847184629574</c:v>
                </c:pt>
                <c:pt idx="1354">
                  <c:v>0.67537039672929666</c:v>
                </c:pt>
                <c:pt idx="1355">
                  <c:v>0.66831829864232151</c:v>
                </c:pt>
                <c:pt idx="1356">
                  <c:v>0.66127216570062919</c:v>
                </c:pt>
                <c:pt idx="1357">
                  <c:v>0.65423198604659416</c:v>
                </c:pt>
                <c:pt idx="1358">
                  <c:v>0.64719774784858464</c:v>
                </c:pt>
                <c:pt idx="1359">
                  <c:v>0.64016943930152448</c:v>
                </c:pt>
                <c:pt idx="1360">
                  <c:v>0.63314704862657456</c:v>
                </c:pt>
                <c:pt idx="1361">
                  <c:v>0.6261305640710535</c:v>
                </c:pt>
                <c:pt idx="1362">
                  <c:v>0.61911997390847651</c:v>
                </c:pt>
                <c:pt idx="1363">
                  <c:v>0.61211526643815384</c:v>
                </c:pt>
                <c:pt idx="1364">
                  <c:v>0.60511642998588488</c:v>
                </c:pt>
                <c:pt idx="1365">
                  <c:v>0.59812345290238078</c:v>
                </c:pt>
                <c:pt idx="1366">
                  <c:v>0.59113632356493007</c:v>
                </c:pt>
                <c:pt idx="1367">
                  <c:v>0.58415503037615291</c:v>
                </c:pt>
                <c:pt idx="1368">
                  <c:v>0.5771795617644262</c:v>
                </c:pt>
                <c:pt idx="1369">
                  <c:v>0.57020990618338907</c:v>
                </c:pt>
                <c:pt idx="1370">
                  <c:v>0.56324605211221423</c:v>
                </c:pt>
                <c:pt idx="1371">
                  <c:v>0.55628798805568436</c:v>
                </c:pt>
                <c:pt idx="1372">
                  <c:v>0.54933570254325503</c:v>
                </c:pt>
                <c:pt idx="1373">
                  <c:v>0.54238918413018133</c:v>
                </c:pt>
                <c:pt idx="1374">
                  <c:v>0.53544842139662663</c:v>
                </c:pt>
                <c:pt idx="1375">
                  <c:v>0.52851340294738991</c:v>
                </c:pt>
                <c:pt idx="1376">
                  <c:v>0.52158411741260213</c:v>
                </c:pt>
                <c:pt idx="1377">
                  <c:v>0.51466055344715833</c:v>
                </c:pt>
                <c:pt idx="1378">
                  <c:v>0.50774269973067365</c:v>
                </c:pt>
                <c:pt idx="1379">
                  <c:v>0.50083054496738921</c:v>
                </c:pt>
                <c:pt idx="1380">
                  <c:v>0.49392407788632453</c:v>
                </c:pt>
                <c:pt idx="1381">
                  <c:v>0.4870232872411101</c:v>
                </c:pt>
                <c:pt idx="1382">
                  <c:v>0.48012816180917078</c:v>
                </c:pt>
                <c:pt idx="1383">
                  <c:v>0.47323869039328592</c:v>
                </c:pt>
                <c:pt idx="1384">
                  <c:v>0.46635486181965918</c:v>
                </c:pt>
                <c:pt idx="1385">
                  <c:v>0.45947666493921896</c:v>
                </c:pt>
                <c:pt idx="1386">
                  <c:v>0.45260408862676432</c:v>
                </c:pt>
                <c:pt idx="1387">
                  <c:v>0.44573712178145142</c:v>
                </c:pt>
                <c:pt idx="1388">
                  <c:v>0.43887575332599771</c:v>
                </c:pt>
                <c:pt idx="1389">
                  <c:v>0.43201997220731675</c:v>
                </c:pt>
                <c:pt idx="1390">
                  <c:v>0.42516976739581125</c:v>
                </c:pt>
                <c:pt idx="1391">
                  <c:v>0.4183251278863408</c:v>
                </c:pt>
                <c:pt idx="1392">
                  <c:v>0.411486042696532</c:v>
                </c:pt>
                <c:pt idx="1393">
                  <c:v>0.40465250086819349</c:v>
                </c:pt>
                <c:pt idx="1394">
                  <c:v>0.39782449146661503</c:v>
                </c:pt>
                <c:pt idx="1395">
                  <c:v>0.39100200358014064</c:v>
                </c:pt>
                <c:pt idx="1396">
                  <c:v>0.38418502632065432</c:v>
                </c:pt>
                <c:pt idx="1397">
                  <c:v>0.3773735488236401</c:v>
                </c:pt>
                <c:pt idx="1398">
                  <c:v>0.37056756024755638</c:v>
                </c:pt>
                <c:pt idx="1399">
                  <c:v>0.36376704977381658</c:v>
                </c:pt>
                <c:pt idx="1400">
                  <c:v>0.35697200660703526</c:v>
                </c:pt>
                <c:pt idx="1401">
                  <c:v>0.35018241997494709</c:v>
                </c:pt>
                <c:pt idx="1402">
                  <c:v>0.34339827912802767</c:v>
                </c:pt>
                <c:pt idx="1403">
                  <c:v>0.33661957333969378</c:v>
                </c:pt>
                <c:pt idx="1404">
                  <c:v>0.32984629190621217</c:v>
                </c:pt>
                <c:pt idx="1405">
                  <c:v>0.32307842414613819</c:v>
                </c:pt>
                <c:pt idx="1406">
                  <c:v>0.31631595940103974</c:v>
                </c:pt>
                <c:pt idx="1407">
                  <c:v>0.30955888703511608</c:v>
                </c:pt>
                <c:pt idx="1408">
                  <c:v>0.30280719643460674</c:v>
                </c:pt>
                <c:pt idx="1409">
                  <c:v>0.29606087700849038</c:v>
                </c:pt>
                <c:pt idx="1410">
                  <c:v>0.2893199181880069</c:v>
                </c:pt>
                <c:pt idx="1411">
                  <c:v>0.28258430942640583</c:v>
                </c:pt>
                <c:pt idx="1412">
                  <c:v>0.27585404019972337</c:v>
                </c:pt>
                <c:pt idx="1413">
                  <c:v>0.26912910000533036</c:v>
                </c:pt>
                <c:pt idx="1414">
                  <c:v>0.26240947836341655</c:v>
                </c:pt>
                <c:pt idx="1415">
                  <c:v>0.25569516481547228</c:v>
                </c:pt>
                <c:pt idx="1416">
                  <c:v>0.24898614892534038</c:v>
                </c:pt>
                <c:pt idx="1417">
                  <c:v>0.24228242027872091</c:v>
                </c:pt>
                <c:pt idx="1418">
                  <c:v>0.23558396848250707</c:v>
                </c:pt>
                <c:pt idx="1419">
                  <c:v>0.2288907831660186</c:v>
                </c:pt>
                <c:pt idx="1420">
                  <c:v>0.22220285397986111</c:v>
                </c:pt>
                <c:pt idx="1421">
                  <c:v>0.2155201705961039</c:v>
                </c:pt>
                <c:pt idx="1422">
                  <c:v>0.2088427227082863</c:v>
                </c:pt>
                <c:pt idx="1423">
                  <c:v>0.20217050003187295</c:v>
                </c:pt>
                <c:pt idx="1424">
                  <c:v>0.19550349230303243</c:v>
                </c:pt>
                <c:pt idx="1425">
                  <c:v>0.18884168927939587</c:v>
                </c:pt>
                <c:pt idx="1426">
                  <c:v>0.18218508074022904</c:v>
                </c:pt>
                <c:pt idx="1427">
                  <c:v>0.17553365648547414</c:v>
                </c:pt>
                <c:pt idx="1428">
                  <c:v>0.16888740633609664</c:v>
                </c:pt>
                <c:pt idx="1429">
                  <c:v>0.16224632013460877</c:v>
                </c:pt>
                <c:pt idx="1430">
                  <c:v>0.15561038774409081</c:v>
                </c:pt>
                <c:pt idx="1431">
                  <c:v>0.14897959904843067</c:v>
                </c:pt>
                <c:pt idx="1432">
                  <c:v>0.1423539439525266</c:v>
                </c:pt>
                <c:pt idx="1433">
                  <c:v>0.13573341238204861</c:v>
                </c:pt>
                <c:pt idx="1434">
                  <c:v>0.12911799428307855</c:v>
                </c:pt>
                <c:pt idx="1435">
                  <c:v>0.12250767962253645</c:v>
                </c:pt>
                <c:pt idx="1436">
                  <c:v>0.11590245838796477</c:v>
                </c:pt>
                <c:pt idx="1437">
                  <c:v>0.10930232058732213</c:v>
                </c:pt>
                <c:pt idx="1438">
                  <c:v>0.10270725624892175</c:v>
                </c:pt>
                <c:pt idx="1439">
                  <c:v>9.611725542129064E-2</c:v>
                </c:pt>
                <c:pt idx="1440">
                  <c:v>8.9532308173758013E-2</c:v>
                </c:pt>
                <c:pt idx="1441">
                  <c:v>8.2952404595231066E-2</c:v>
                </c:pt>
                <c:pt idx="1442">
                  <c:v>7.6377534795343829E-2</c:v>
                </c:pt>
                <c:pt idx="1443">
                  <c:v>6.9807688903565632E-2</c:v>
                </c:pt>
                <c:pt idx="1444">
                  <c:v>6.3242857069391728E-2</c:v>
                </c:pt>
                <c:pt idx="1445">
                  <c:v>5.6683029462271439E-2</c:v>
                </c:pt>
                <c:pt idx="1446">
                  <c:v>5.0128196271778683E-2</c:v>
                </c:pt>
                <c:pt idx="1447">
                  <c:v>4.3578347707129803E-2</c:v>
                </c:pt>
                <c:pt idx="1448">
                  <c:v>3.7033473997366576E-2</c:v>
                </c:pt>
                <c:pt idx="1449">
                  <c:v>3.0493565391312462E-2</c:v>
                </c:pt>
                <c:pt idx="1450">
                  <c:v>2.3958612157541078E-2</c:v>
                </c:pt>
                <c:pt idx="1451">
                  <c:v>1.7428604583887581E-2</c:v>
                </c:pt>
                <c:pt idx="1452">
                  <c:v>1.090353297807792E-2</c:v>
                </c:pt>
                <c:pt idx="1453">
                  <c:v>4.3833876674116371E-3</c:v>
                </c:pt>
                <c:pt idx="1454">
                  <c:v>-2.1318410020293101E-3</c:v>
                </c:pt>
                <c:pt idx="1455">
                  <c:v>-8.6421626641558502E-3</c:v>
                </c:pt>
                <c:pt idx="1456">
                  <c:v>-1.5147586933867184E-2</c:v>
                </c:pt>
                <c:pt idx="1457">
                  <c:v>-2.1648123406684573E-2</c:v>
                </c:pt>
                <c:pt idx="1458">
                  <c:v>-2.8143781659126378E-2</c:v>
                </c:pt>
                <c:pt idx="1459">
                  <c:v>-3.4634571248542544E-2</c:v>
                </c:pt>
                <c:pt idx="1460">
                  <c:v>-4.1120501713004395E-2</c:v>
                </c:pt>
                <c:pt idx="1461">
                  <c:v>-4.7601582571997661E-2</c:v>
                </c:pt>
                <c:pt idx="1462">
                  <c:v>-5.4077823325971566E-2</c:v>
                </c:pt>
                <c:pt idx="1463">
                  <c:v>-6.0549233455843995E-2</c:v>
                </c:pt>
                <c:pt idx="1464">
                  <c:v>-6.701582242472881E-2</c:v>
                </c:pt>
                <c:pt idx="1465">
                  <c:v>-7.3477599676420535E-2</c:v>
                </c:pt>
                <c:pt idx="1466">
                  <c:v>-7.9934574636004577E-2</c:v>
                </c:pt>
                <c:pt idx="1467">
                  <c:v>-8.6386756710009324E-2</c:v>
                </c:pt>
                <c:pt idx="1468">
                  <c:v>-9.2834155286480841E-2</c:v>
                </c:pt>
                <c:pt idx="1469">
                  <c:v>-9.927677973473481E-2</c:v>
                </c:pt>
                <c:pt idx="1470">
                  <c:v>-0.1057146394056247</c:v>
                </c:pt>
                <c:pt idx="1471">
                  <c:v>-0.112147743631928</c:v>
                </c:pt>
                <c:pt idx="1472">
                  <c:v>-0.11857610172781245</c:v>
                </c:pt>
                <c:pt idx="1473">
                  <c:v>-0.12499972298903607</c:v>
                </c:pt>
                <c:pt idx="1474">
                  <c:v>-0.13141861669320687</c:v>
                </c:pt>
                <c:pt idx="1475">
                  <c:v>-0.13783279209989163</c:v>
                </c:pt>
                <c:pt idx="1476">
                  <c:v>-0.1442422584503896</c:v>
                </c:pt>
                <c:pt idx="1477">
                  <c:v>-0.15064702496798499</c:v>
                </c:pt>
                <c:pt idx="1478">
                  <c:v>-0.15704710085808127</c:v>
                </c:pt>
                <c:pt idx="1479">
                  <c:v>-0.1634424953075532</c:v>
                </c:pt>
                <c:pt idx="1480">
                  <c:v>-0.16983321748619065</c:v>
                </c:pt>
                <c:pt idx="1481">
                  <c:v>-0.17621927654539984</c:v>
                </c:pt>
                <c:pt idx="1482">
                  <c:v>-0.18260068161882337</c:v>
                </c:pt>
                <c:pt idx="1483">
                  <c:v>-0.18897744182279655</c:v>
                </c:pt>
                <c:pt idx="1484">
                  <c:v>-0.19534956625529126</c:v>
                </c:pt>
                <c:pt idx="1485">
                  <c:v>-0.20171706399719572</c:v>
                </c:pt>
                <c:pt idx="1486">
                  <c:v>-0.2080799441114545</c:v>
                </c:pt>
                <c:pt idx="1487">
                  <c:v>-0.21443821564413681</c:v>
                </c:pt>
                <c:pt idx="1488">
                  <c:v>-0.22079188762288615</c:v>
                </c:pt>
                <c:pt idx="1489">
                  <c:v>-0.22714096905864123</c:v>
                </c:pt>
                <c:pt idx="1490">
                  <c:v>-0.23348546894480679</c:v>
                </c:pt>
                <c:pt idx="1491">
                  <c:v>-0.23982539625749452</c:v>
                </c:pt>
                <c:pt idx="1492">
                  <c:v>-0.2461607599553213</c:v>
                </c:pt>
                <c:pt idx="1493">
                  <c:v>-0.25249156898020275</c:v>
                </c:pt>
                <c:pt idx="1494">
                  <c:v>-0.25881783225655813</c:v>
                </c:pt>
                <c:pt idx="1495">
                  <c:v>-0.26513955869165279</c:v>
                </c:pt>
                <c:pt idx="1496">
                  <c:v>-0.27145675717578982</c:v>
                </c:pt>
                <c:pt idx="1497">
                  <c:v>-0.27776943658252029</c:v>
                </c:pt>
                <c:pt idx="1498">
                  <c:v>-0.28407760576844604</c:v>
                </c:pt>
                <c:pt idx="1499">
                  <c:v>-0.29038127357277388</c:v>
                </c:pt>
                <c:pt idx="1500">
                  <c:v>-0.29668044881840738</c:v>
                </c:pt>
                <c:pt idx="1501">
                  <c:v>-0.30297514031132761</c:v>
                </c:pt>
                <c:pt idx="1502">
                  <c:v>-0.3092653568405252</c:v>
                </c:pt>
                <c:pt idx="1503">
                  <c:v>-0.3155511071789302</c:v>
                </c:pt>
                <c:pt idx="1504">
                  <c:v>-0.321832400082327</c:v>
                </c:pt>
                <c:pt idx="1505">
                  <c:v>-0.32810924428984678</c:v>
                </c:pt>
                <c:pt idx="1506">
                  <c:v>-0.33438164852470265</c:v>
                </c:pt>
                <c:pt idx="1507">
                  <c:v>-0.34064962149292699</c:v>
                </c:pt>
                <c:pt idx="1508">
                  <c:v>-0.34691317188469628</c:v>
                </c:pt>
                <c:pt idx="1509">
                  <c:v>-0.35317230837330682</c:v>
                </c:pt>
                <c:pt idx="1510">
                  <c:v>-0.35942703961645417</c:v>
                </c:pt>
                <c:pt idx="1511">
                  <c:v>-0.36567737425477581</c:v>
                </c:pt>
                <c:pt idx="1512">
                  <c:v>-0.37192332091314056</c:v>
                </c:pt>
                <c:pt idx="1513">
                  <c:v>-0.37816488820020083</c:v>
                </c:pt>
                <c:pt idx="1514">
                  <c:v>-0.38440208470837817</c:v>
                </c:pt>
                <c:pt idx="1515">
                  <c:v>-0.3906349190140932</c:v>
                </c:pt>
                <c:pt idx="1516">
                  <c:v>-0.39686339967747475</c:v>
                </c:pt>
                <c:pt idx="1517">
                  <c:v>-0.40308753524332669</c:v>
                </c:pt>
                <c:pt idx="1518">
                  <c:v>-0.40930733423996501</c:v>
                </c:pt>
                <c:pt idx="1519">
                  <c:v>-0.41552280517988199</c:v>
                </c:pt>
                <c:pt idx="1520">
                  <c:v>-0.42173395656006313</c:v>
                </c:pt>
                <c:pt idx="1521">
                  <c:v>-0.42794079686141562</c:v>
                </c:pt>
                <c:pt idx="1522">
                  <c:v>-0.43414333454910159</c:v>
                </c:pt>
                <c:pt idx="1523">
                  <c:v>-0.44034157807287377</c:v>
                </c:pt>
                <c:pt idx="1524">
                  <c:v>-0.4465355358665295</c:v>
                </c:pt>
                <c:pt idx="1525">
                  <c:v>-0.45272521634839025</c:v>
                </c:pt>
                <c:pt idx="1526">
                  <c:v>-0.45891062792157183</c:v>
                </c:pt>
                <c:pt idx="1527">
                  <c:v>-0.4650917789731317</c:v>
                </c:pt>
                <c:pt idx="1528">
                  <c:v>-0.47126867787484916</c:v>
                </c:pt>
                <c:pt idx="1529">
                  <c:v>-0.47744133298349889</c:v>
                </c:pt>
                <c:pt idx="1530">
                  <c:v>-0.48360975264007122</c:v>
                </c:pt>
                <c:pt idx="1531">
                  <c:v>-0.48977394517026435</c:v>
                </c:pt>
                <c:pt idx="1532">
                  <c:v>-0.49593391888485006</c:v>
                </c:pt>
                <c:pt idx="1533">
                  <c:v>-0.50208968207903515</c:v>
                </c:pt>
                <c:pt idx="1534">
                  <c:v>-0.50824124303300378</c:v>
                </c:pt>
                <c:pt idx="1535">
                  <c:v>-0.5143886100118833</c:v>
                </c:pt>
                <c:pt idx="1536">
                  <c:v>-0.52053179126552473</c:v>
                </c:pt>
                <c:pt idx="1537">
                  <c:v>-0.52667079502906244</c:v>
                </c:pt>
                <c:pt idx="1538">
                  <c:v>-0.5328056295221113</c:v>
                </c:pt>
                <c:pt idx="1539">
                  <c:v>-0.53893630295025907</c:v>
                </c:pt>
                <c:pt idx="1540">
                  <c:v>-0.54506282350308144</c:v>
                </c:pt>
                <c:pt idx="1541">
                  <c:v>-0.5511851993561081</c:v>
                </c:pt>
                <c:pt idx="1542">
                  <c:v>-0.55730343866990872</c:v>
                </c:pt>
                <c:pt idx="1543">
                  <c:v>-0.56341754958992174</c:v>
                </c:pt>
                <c:pt idx="1544">
                  <c:v>-0.5695275402473895</c:v>
                </c:pt>
                <c:pt idx="1545">
                  <c:v>-0.575633418758563</c:v>
                </c:pt>
                <c:pt idx="1546">
                  <c:v>-0.58173519322534351</c:v>
                </c:pt>
                <c:pt idx="1547">
                  <c:v>-0.58783287173455867</c:v>
                </c:pt>
                <c:pt idx="1548">
                  <c:v>-0.59392646235887203</c:v>
                </c:pt>
                <c:pt idx="1549">
                  <c:v>-0.60001597315671062</c:v>
                </c:pt>
                <c:pt idx="1550">
                  <c:v>-0.60610141217103608</c:v>
                </c:pt>
                <c:pt idx="1551">
                  <c:v>-0.61218278743180765</c:v>
                </c:pt>
                <c:pt idx="1552">
                  <c:v>-0.61826010695337041</c:v>
                </c:pt>
                <c:pt idx="1553">
                  <c:v>-0.62433337873657913</c:v>
                </c:pt>
                <c:pt idx="1554">
                  <c:v>-0.63040261076779536</c:v>
                </c:pt>
                <c:pt idx="1555">
                  <c:v>-0.63646781101869632</c:v>
                </c:pt>
                <c:pt idx="1556">
                  <c:v>-0.64252898744748466</c:v>
                </c:pt>
                <c:pt idx="1557">
                  <c:v>-0.64858614799770109</c:v>
                </c:pt>
                <c:pt idx="1558">
                  <c:v>-0.65463930059896325</c:v>
                </c:pt>
                <c:pt idx="1559">
                  <c:v>-0.66068845316670388</c:v>
                </c:pt>
                <c:pt idx="1560">
                  <c:v>-0.6667336136025992</c:v>
                </c:pt>
                <c:pt idx="1561">
                  <c:v>-0.67277478979422212</c:v>
                </c:pt>
                <c:pt idx="1562">
                  <c:v>-0.67881198961520517</c:v>
                </c:pt>
                <c:pt idx="1563">
                  <c:v>-0.68484522092489653</c:v>
                </c:pt>
                <c:pt idx="1564">
                  <c:v>-0.69087449156952485</c:v>
                </c:pt>
                <c:pt idx="1565">
                  <c:v>-0.69689980938098528</c:v>
                </c:pt>
                <c:pt idx="1566">
                  <c:v>-0.70292118217751098</c:v>
                </c:pt>
                <c:pt idx="1567">
                  <c:v>-0.70893861776367406</c:v>
                </c:pt>
                <c:pt idx="1568">
                  <c:v>-0.71495212393034457</c:v>
                </c:pt>
                <c:pt idx="1569">
                  <c:v>-0.72096170845481677</c:v>
                </c:pt>
                <c:pt idx="1570">
                  <c:v>-0.7269673791005532</c:v>
                </c:pt>
                <c:pt idx="1571">
                  <c:v>-0.73296914361747845</c:v>
                </c:pt>
                <c:pt idx="1572">
                  <c:v>-0.73896700974242568</c:v>
                </c:pt>
                <c:pt idx="1573">
                  <c:v>-0.74496098519815701</c:v>
                </c:pt>
                <c:pt idx="1574">
                  <c:v>-0.75095107769424962</c:v>
                </c:pt>
                <c:pt idx="1575">
                  <c:v>-0.75693729492712902</c:v>
                </c:pt>
                <c:pt idx="1576">
                  <c:v>-0.76291964457915262</c:v>
                </c:pt>
                <c:pt idx="1577">
                  <c:v>-0.76889813432020937</c:v>
                </c:pt>
                <c:pt idx="1578">
                  <c:v>-0.77487277180634995</c:v>
                </c:pt>
                <c:pt idx="1579">
                  <c:v>-0.78084356468065952</c:v>
                </c:pt>
                <c:pt idx="1580">
                  <c:v>-0.7868105205725805</c:v>
                </c:pt>
                <c:pt idx="1581">
                  <c:v>-0.7927736470988227</c:v>
                </c:pt>
                <c:pt idx="1582">
                  <c:v>-0.79873295186308613</c:v>
                </c:pt>
                <c:pt idx="1583">
                  <c:v>-0.80468844245571836</c:v>
                </c:pt>
                <c:pt idx="1584">
                  <c:v>-0.81064012645346883</c:v>
                </c:pt>
                <c:pt idx="1585">
                  <c:v>-0.81658801142122495</c:v>
                </c:pt>
                <c:pt idx="1586">
                  <c:v>-0.82253210491014883</c:v>
                </c:pt>
                <c:pt idx="1587">
                  <c:v>-0.82847241445862985</c:v>
                </c:pt>
                <c:pt idx="1588">
                  <c:v>-0.83440894759225215</c:v>
                </c:pt>
                <c:pt idx="1589">
                  <c:v>-0.84034171182360473</c:v>
                </c:pt>
                <c:pt idx="1590">
                  <c:v>-0.84627071465243531</c:v>
                </c:pt>
                <c:pt idx="1591">
                  <c:v>-0.85219596356604466</c:v>
                </c:pt>
                <c:pt idx="1592">
                  <c:v>-0.85811746603854255</c:v>
                </c:pt>
                <c:pt idx="1593">
                  <c:v>-0.86403522953154777</c:v>
                </c:pt>
                <c:pt idx="1594">
                  <c:v>-0.86994926149409468</c:v>
                </c:pt>
                <c:pt idx="1595">
                  <c:v>-0.87585956936253373</c:v>
                </c:pt>
                <c:pt idx="1596">
                  <c:v>-0.88176616056055757</c:v>
                </c:pt>
                <c:pt idx="1597">
                  <c:v>-0.8876690424991972</c:v>
                </c:pt>
                <c:pt idx="1598">
                  <c:v>-0.89356822257739066</c:v>
                </c:pt>
                <c:pt idx="1599">
                  <c:v>-0.89946370818115173</c:v>
                </c:pt>
                <c:pt idx="1600">
                  <c:v>-0.90535550668386866</c:v>
                </c:pt>
                <c:pt idx="1601">
                  <c:v>-0.91124362544758641</c:v>
                </c:pt>
                <c:pt idx="1602">
                  <c:v>-0.91712807182085754</c:v>
                </c:pt>
                <c:pt idx="1603">
                  <c:v>-0.92300885314030756</c:v>
                </c:pt>
                <c:pt idx="1604">
                  <c:v>-0.92888597673045747</c:v>
                </c:pt>
                <c:pt idx="1605">
                  <c:v>-0.93475944990317306</c:v>
                </c:pt>
                <c:pt idx="1606">
                  <c:v>-0.94062927995841861</c:v>
                </c:pt>
                <c:pt idx="1607">
                  <c:v>-0.94649547418368529</c:v>
                </c:pt>
                <c:pt idx="1608">
                  <c:v>-0.95235803985488432</c:v>
                </c:pt>
                <c:pt idx="1609">
                  <c:v>-0.95821698423509738</c:v>
                </c:pt>
                <c:pt idx="1610">
                  <c:v>-0.96407231457563247</c:v>
                </c:pt>
                <c:pt idx="1611">
                  <c:v>-0.96992403811587025</c:v>
                </c:pt>
                <c:pt idx="1612">
                  <c:v>-0.97577216208315387</c:v>
                </c:pt>
                <c:pt idx="1613">
                  <c:v>-0.98161669369267524</c:v>
                </c:pt>
                <c:pt idx="1614">
                  <c:v>-0.987457640147829</c:v>
                </c:pt>
                <c:pt idx="1615">
                  <c:v>-0.99329500864000675</c:v>
                </c:pt>
                <c:pt idx="1616">
                  <c:v>-0.99912880634893908</c:v>
                </c:pt>
                <c:pt idx="1617">
                  <c:v>-1.0049590404423545</c:v>
                </c:pt>
                <c:pt idx="1618">
                  <c:v>-1.0107857180761819</c:v>
                </c:pt>
                <c:pt idx="1619">
                  <c:v>-1.0166088463945231</c:v>
                </c:pt>
                <c:pt idx="1620">
                  <c:v>-1.0224284325299977</c:v>
                </c:pt>
                <c:pt idx="1621">
                  <c:v>-1.0282444836033839</c:v>
                </c:pt>
                <c:pt idx="1622">
                  <c:v>-1.0340570067236694</c:v>
                </c:pt>
                <c:pt idx="1623">
                  <c:v>-1.0398660089885234</c:v>
                </c:pt>
                <c:pt idx="1624">
                  <c:v>-1.0456714974837822</c:v>
                </c:pt>
                <c:pt idx="1625">
                  <c:v>-1.0514734792837912</c:v>
                </c:pt>
                <c:pt idx="1626">
                  <c:v>-1.0572719614513986</c:v>
                </c:pt>
                <c:pt idx="1627">
                  <c:v>-1.0630669510379263</c:v>
                </c:pt>
                <c:pt idx="1628">
                  <c:v>-1.0688584550833566</c:v>
                </c:pt>
                <c:pt idx="1629">
                  <c:v>-1.0746464806158658</c:v>
                </c:pt>
                <c:pt idx="1630">
                  <c:v>-1.080431034652964</c:v>
                </c:pt>
                <c:pt idx="1631">
                  <c:v>-1.086212124200149</c:v>
                </c:pt>
                <c:pt idx="1632">
                  <c:v>-1.0919897562518206</c:v>
                </c:pt>
                <c:pt idx="1633">
                  <c:v>-1.0977639377912642</c:v>
                </c:pt>
                <c:pt idx="1634">
                  <c:v>-1.1035346757899593</c:v>
                </c:pt>
                <c:pt idx="1635">
                  <c:v>-1.1093019772088737</c:v>
                </c:pt>
                <c:pt idx="1636">
                  <c:v>-1.1150658489973289</c:v>
                </c:pt>
                <c:pt idx="1637">
                  <c:v>-1.1208262980939396</c:v>
                </c:pt>
                <c:pt idx="1638">
                  <c:v>-1.1265833314255111</c:v>
                </c:pt>
                <c:pt idx="1639">
                  <c:v>-1.1323369559082113</c:v>
                </c:pt>
                <c:pt idx="1640">
                  <c:v>-1.1380871784472129</c:v>
                </c:pt>
                <c:pt idx="1641">
                  <c:v>-1.1438340059364425</c:v>
                </c:pt>
                <c:pt idx="1642">
                  <c:v>-1.1495774452587721</c:v>
                </c:pt>
                <c:pt idx="1643">
                  <c:v>-1.1553175032864704</c:v>
                </c:pt>
                <c:pt idx="1644">
                  <c:v>-1.1610541868805726</c:v>
                </c:pt>
                <c:pt idx="1645">
                  <c:v>-1.1667875028913135</c:v>
                </c:pt>
                <c:pt idx="1646">
                  <c:v>-1.1725174581579827</c:v>
                </c:pt>
                <c:pt idx="1647">
                  <c:v>-1.1782440595092754</c:v>
                </c:pt>
                <c:pt idx="1648">
                  <c:v>-1.1839673137628632</c:v>
                </c:pt>
                <c:pt idx="1649">
                  <c:v>-1.1896872277256996</c:v>
                </c:pt>
                <c:pt idx="1650">
                  <c:v>-1.1954038081937395</c:v>
                </c:pt>
                <c:pt idx="1651">
                  <c:v>-1.201117061952977</c:v>
                </c:pt>
                <c:pt idx="1652">
                  <c:v>-1.2068269957779829</c:v>
                </c:pt>
                <c:pt idx="1653">
                  <c:v>-1.2125336164330021</c:v>
                </c:pt>
                <c:pt idx="1654">
                  <c:v>-1.2182369306714187</c:v>
                </c:pt>
                <c:pt idx="1655">
                  <c:v>-1.2239369452364786</c:v>
                </c:pt>
                <c:pt idx="1656">
                  <c:v>-1.2296336668606256</c:v>
                </c:pt>
                <c:pt idx="1657">
                  <c:v>-1.2353271022655252</c:v>
                </c:pt>
                <c:pt idx="1658">
                  <c:v>-1.241017258162866</c:v>
                </c:pt>
                <c:pt idx="1659">
                  <c:v>-1.2467041412536377</c:v>
                </c:pt>
                <c:pt idx="1660">
                  <c:v>-1.252387758228259</c:v>
                </c:pt>
                <c:pt idx="1661">
                  <c:v>-1.2580681157668874</c:v>
                </c:pt>
                <c:pt idx="1662">
                  <c:v>-1.2637452205393376</c:v>
                </c:pt>
                <c:pt idx="1663">
                  <c:v>-1.2694190792051208</c:v>
                </c:pt>
                <c:pt idx="1664">
                  <c:v>-1.2750896984132112</c:v>
                </c:pt>
                <c:pt idx="1665">
                  <c:v>-1.2807570848025236</c:v>
                </c:pt>
                <c:pt idx="1666">
                  <c:v>-1.2864212450016086</c:v>
                </c:pt>
                <c:pt idx="1667">
                  <c:v>-1.2920821856291567</c:v>
                </c:pt>
                <c:pt idx="1668">
                  <c:v>-1.2977399132927794</c:v>
                </c:pt>
                <c:pt idx="1669">
                  <c:v>-1.3033944345912596</c:v>
                </c:pt>
                <c:pt idx="1670">
                  <c:v>-1.3090457561119029</c:v>
                </c:pt>
                <c:pt idx="1671">
                  <c:v>-1.3146938844327245</c:v>
                </c:pt>
                <c:pt idx="1672">
                  <c:v>-1.3203388261215259</c:v>
                </c:pt>
                <c:pt idx="1673">
                  <c:v>-1.3259805877359048</c:v>
                </c:pt>
                <c:pt idx="1674">
                  <c:v>-1.3316191758236229</c:v>
                </c:pt>
                <c:pt idx="1675">
                  <c:v>-1.3372545969222656</c:v>
                </c:pt>
                <c:pt idx="1676">
                  <c:v>-1.3428868575598085</c:v>
                </c:pt>
                <c:pt idx="1677">
                  <c:v>-1.3485159642537057</c:v>
                </c:pt>
                <c:pt idx="1678">
                  <c:v>-1.3541419235122796</c:v>
                </c:pt>
                <c:pt idx="1679">
                  <c:v>-1.3597647418333945</c:v>
                </c:pt>
                <c:pt idx="1680">
                  <c:v>-1.3653844257052372</c:v>
                </c:pt>
                <c:pt idx="1681">
                  <c:v>-1.3710009816062361</c:v>
                </c:pt>
                <c:pt idx="1682">
                  <c:v>-1.3766144160050353</c:v>
                </c:pt>
                <c:pt idx="1683">
                  <c:v>-1.3822247353605364</c:v>
                </c:pt>
                <c:pt idx="1684">
                  <c:v>-1.3878319461218735</c:v>
                </c:pt>
                <c:pt idx="1685">
                  <c:v>-1.3934360547283813</c:v>
                </c:pt>
                <c:pt idx="1686">
                  <c:v>-1.399037067609916</c:v>
                </c:pt>
                <c:pt idx="1687">
                  <c:v>-1.4046349911868019</c:v>
                </c:pt>
                <c:pt idx="1688">
                  <c:v>-1.4102298318692885</c:v>
                </c:pt>
                <c:pt idx="1689">
                  <c:v>-1.415821596058338</c:v>
                </c:pt>
                <c:pt idx="1690">
                  <c:v>-1.4214102901455825</c:v>
                </c:pt>
                <c:pt idx="1691">
                  <c:v>-1.426995920512649</c:v>
                </c:pt>
                <c:pt idx="1692">
                  <c:v>-1.4325784935319372</c:v>
                </c:pt>
                <c:pt idx="1693">
                  <c:v>-1.4381580155662355</c:v>
                </c:pt>
                <c:pt idx="1694">
                  <c:v>-1.4437344929689266</c:v>
                </c:pt>
                <c:pt idx="1695">
                  <c:v>-1.4493079320842979</c:v>
                </c:pt>
                <c:pt idx="1696">
                  <c:v>-1.4548783392467082</c:v>
                </c:pt>
                <c:pt idx="1697">
                  <c:v>-1.4604457207816881</c:v>
                </c:pt>
                <c:pt idx="1698">
                  <c:v>-1.4660100830046923</c:v>
                </c:pt>
                <c:pt idx="1699">
                  <c:v>-1.4715714322225601</c:v>
                </c:pt>
                <c:pt idx="1700">
                  <c:v>-1.4771297747328322</c:v>
                </c:pt>
                <c:pt idx="1701">
                  <c:v>-1.4826851168232316</c:v>
                </c:pt>
                <c:pt idx="1702">
                  <c:v>-1.4882374647726382</c:v>
                </c:pt>
                <c:pt idx="1703">
                  <c:v>-1.4937868248508059</c:v>
                </c:pt>
                <c:pt idx="1704">
                  <c:v>-1.4993332033179543</c:v>
                </c:pt>
                <c:pt idx="1705">
                  <c:v>-1.504876606425495</c:v>
                </c:pt>
                <c:pt idx="1706">
                  <c:v>-1.5104170404157136</c:v>
                </c:pt>
                <c:pt idx="1707">
                  <c:v>-1.5159545115213271</c:v>
                </c:pt>
                <c:pt idx="1708">
                  <c:v>-1.521489025966708</c:v>
                </c:pt>
                <c:pt idx="1709">
                  <c:v>-1.5270205899665563</c:v>
                </c:pt>
                <c:pt idx="1710">
                  <c:v>-1.5325492097268334</c:v>
                </c:pt>
                <c:pt idx="1711">
                  <c:v>-1.5380748914444708</c:v>
                </c:pt>
                <c:pt idx="1712">
                  <c:v>-1.5435976413074646</c:v>
                </c:pt>
                <c:pt idx="1713">
                  <c:v>-1.5491174654949829</c:v>
                </c:pt>
                <c:pt idx="1714">
                  <c:v>-1.5546343701767795</c:v>
                </c:pt>
                <c:pt idx="1715">
                  <c:v>-1.5601483615141518</c:v>
                </c:pt>
                <c:pt idx="1716">
                  <c:v>-1.5656594456596378</c:v>
                </c:pt>
                <c:pt idx="1717">
                  <c:v>-1.5711676287567902</c:v>
                </c:pt>
                <c:pt idx="1718">
                  <c:v>-1.5766729169398366</c:v>
                </c:pt>
                <c:pt idx="1719">
                  <c:v>-1.5821753163352144</c:v>
                </c:pt>
                <c:pt idx="1720">
                  <c:v>-1.5876748330595642</c:v>
                </c:pt>
                <c:pt idx="1721">
                  <c:v>-1.5931714732216293</c:v>
                </c:pt>
                <c:pt idx="1722">
                  <c:v>-1.5986652429211932</c:v>
                </c:pt>
                <c:pt idx="1723">
                  <c:v>-1.6041561482488116</c:v>
                </c:pt>
                <c:pt idx="1724">
                  <c:v>-1.6096441952870564</c:v>
                </c:pt>
                <c:pt idx="1725">
                  <c:v>-1.6151293901097228</c:v>
                </c:pt>
                <c:pt idx="1726">
                  <c:v>-1.6206117387818288</c:v>
                </c:pt>
                <c:pt idx="1727">
                  <c:v>-1.6260912473596834</c:v>
                </c:pt>
                <c:pt idx="1728">
                  <c:v>-1.6315679218914305</c:v>
                </c:pt>
                <c:pt idx="1729">
                  <c:v>-1.6370417684163279</c:v>
                </c:pt>
                <c:pt idx="1730">
                  <c:v>-1.6425127929652654</c:v>
                </c:pt>
                <c:pt idx="1731">
                  <c:v>-1.6479810015606244</c:v>
                </c:pt>
                <c:pt idx="1732">
                  <c:v>-1.6534464002165539</c:v>
                </c:pt>
                <c:pt idx="1733">
                  <c:v>-1.658908994938195</c:v>
                </c:pt>
                <c:pt idx="1734">
                  <c:v>-1.6643687917227281</c:v>
                </c:pt>
                <c:pt idx="1735">
                  <c:v>-1.669825796558821</c:v>
                </c:pt>
                <c:pt idx="1736">
                  <c:v>-1.6752800154267875</c:v>
                </c:pt>
                <c:pt idx="1737">
                  <c:v>-1.6807314542985128</c:v>
                </c:pt>
                <c:pt idx="1738">
                  <c:v>-1.6861801191376877</c:v>
                </c:pt>
                <c:pt idx="1739">
                  <c:v>-1.6916260158995642</c:v>
                </c:pt>
                <c:pt idx="1740">
                  <c:v>-1.6970691505312909</c:v>
                </c:pt>
                <c:pt idx="1741">
                  <c:v>-1.7025095289717682</c:v>
                </c:pt>
                <c:pt idx="1742">
                  <c:v>-1.7079471571514251</c:v>
                </c:pt>
                <c:pt idx="1743">
                  <c:v>-1.7133820409925073</c:v>
                </c:pt>
                <c:pt idx="1744">
                  <c:v>-1.7188141864094177</c:v>
                </c:pt>
                <c:pt idx="1745">
                  <c:v>-1.7242435993082532</c:v>
                </c:pt>
                <c:pt idx="1746">
                  <c:v>-1.7296702855867916</c:v>
                </c:pt>
                <c:pt idx="1747">
                  <c:v>-1.7350942511347953</c:v>
                </c:pt>
                <c:pt idx="1748">
                  <c:v>-1.7405155018342113</c:v>
                </c:pt>
                <c:pt idx="1749">
                  <c:v>-1.7459340435585444</c:v>
                </c:pt>
                <c:pt idx="1750">
                  <c:v>-1.7513498821733755</c:v>
                </c:pt>
                <c:pt idx="1751">
                  <c:v>-1.7567630235364804</c:v>
                </c:pt>
                <c:pt idx="1752">
                  <c:v>-1.7621734734971559</c:v>
                </c:pt>
                <c:pt idx="1753">
                  <c:v>-1.7675812378973701</c:v>
                </c:pt>
                <c:pt idx="1754">
                  <c:v>-1.772986322570582</c:v>
                </c:pt>
                <c:pt idx="1755">
                  <c:v>-1.7783887333428559</c:v>
                </c:pt>
                <c:pt idx="1756">
                  <c:v>-1.7837884760317781</c:v>
                </c:pt>
                <c:pt idx="1757">
                  <c:v>-1.7891855564474008</c:v>
                </c:pt>
                <c:pt idx="1758">
                  <c:v>-1.7945799803917293</c:v>
                </c:pt>
                <c:pt idx="1759">
                  <c:v>-1.7999717536595292</c:v>
                </c:pt>
                <c:pt idx="1760">
                  <c:v>-1.8053608820367348</c:v>
                </c:pt>
                <c:pt idx="1761">
                  <c:v>-1.8107473713022946</c:v>
                </c:pt>
                <c:pt idx="1762">
                  <c:v>-1.8161312272272891</c:v>
                </c:pt>
                <c:pt idx="1763">
                  <c:v>-1.8215124555746198</c:v>
                </c:pt>
                <c:pt idx="1764">
                  <c:v>-1.8268910620998504</c:v>
                </c:pt>
                <c:pt idx="1765">
                  <c:v>-1.8322670525509732</c:v>
                </c:pt>
                <c:pt idx="1766">
                  <c:v>-1.8376404326677742</c:v>
                </c:pt>
                <c:pt idx="1767">
                  <c:v>-1.843011208182602</c:v>
                </c:pt>
                <c:pt idx="1768">
                  <c:v>-1.8483793848207624</c:v>
                </c:pt>
                <c:pt idx="1769">
                  <c:v>-1.8537449682989533</c:v>
                </c:pt>
                <c:pt idx="1770">
                  <c:v>-1.8591079643269024</c:v>
                </c:pt>
                <c:pt idx="1771">
                  <c:v>-1.8644683786067047</c:v>
                </c:pt>
                <c:pt idx="1772">
                  <c:v>-1.8698262168326929</c:v>
                </c:pt>
                <c:pt idx="1773">
                  <c:v>-1.8751814846920556</c:v>
                </c:pt>
                <c:pt idx="1774">
                  <c:v>-1.8805341878641197</c:v>
                </c:pt>
                <c:pt idx="1775">
                  <c:v>-1.8858843320207399</c:v>
                </c:pt>
                <c:pt idx="1776">
                  <c:v>-1.8912319228266581</c:v>
                </c:pt>
                <c:pt idx="1777">
                  <c:v>-1.8965769659388443</c:v>
                </c:pt>
                <c:pt idx="1778">
                  <c:v>-1.9019194670067492</c:v>
                </c:pt>
                <c:pt idx="1779">
                  <c:v>-1.9072594316728848</c:v>
                </c:pt>
                <c:pt idx="1780">
                  <c:v>-1.9125968655720913</c:v>
                </c:pt>
                <c:pt idx="1781">
                  <c:v>-1.9179317743316615</c:v>
                </c:pt>
                <c:pt idx="1782">
                  <c:v>-1.9232641635720304</c:v>
                </c:pt>
                <c:pt idx="1783">
                  <c:v>-1.928594038905882</c:v>
                </c:pt>
                <c:pt idx="1784">
                  <c:v>-1.9339214059391874</c:v>
                </c:pt>
                <c:pt idx="1785">
                  <c:v>-1.9392462702699087</c:v>
                </c:pt>
                <c:pt idx="1786">
                  <c:v>-1.9445686374889235</c:v>
                </c:pt>
                <c:pt idx="1787">
                  <c:v>-1.9498885131805381</c:v>
                </c:pt>
                <c:pt idx="1788">
                  <c:v>-1.9552059029209479</c:v>
                </c:pt>
                <c:pt idx="1789">
                  <c:v>-1.9605208122800151</c:v>
                </c:pt>
                <c:pt idx="1790">
                  <c:v>-1.9658332468196791</c:v>
                </c:pt>
                <c:pt idx="1791">
                  <c:v>-1.9711432120952277</c:v>
                </c:pt>
                <c:pt idx="1792">
                  <c:v>-1.9764507136545764</c:v>
                </c:pt>
                <c:pt idx="1793">
                  <c:v>-1.9817557570385469</c:v>
                </c:pt>
                <c:pt idx="1794">
                  <c:v>-1.9870583477810895</c:v>
                </c:pt>
                <c:pt idx="1795">
                  <c:v>-1.9923584914088104</c:v>
                </c:pt>
                <c:pt idx="1796">
                  <c:v>-1.9976561934415236</c:v>
                </c:pt>
                <c:pt idx="1797">
                  <c:v>-2.0029514593916984</c:v>
                </c:pt>
                <c:pt idx="1798">
                  <c:v>-2.0082442947653338</c:v>
                </c:pt>
                <c:pt idx="1799">
                  <c:v>-2.0135347050606471</c:v>
                </c:pt>
                <c:pt idx="1800">
                  <c:v>-2.0188226957699125</c:v>
                </c:pt>
                <c:pt idx="1801">
                  <c:v>-2.0241082723773038</c:v>
                </c:pt>
                <c:pt idx="1802">
                  <c:v>-2.0293914403610844</c:v>
                </c:pt>
                <c:pt idx="1803">
                  <c:v>-2.0346722051919208</c:v>
                </c:pt>
                <c:pt idx="1804">
                  <c:v>-2.039950572334134</c:v>
                </c:pt>
                <c:pt idx="1805">
                  <c:v>-2.0452265472446323</c:v>
                </c:pt>
                <c:pt idx="1806">
                  <c:v>-2.0505001353739121</c:v>
                </c:pt>
                <c:pt idx="1807">
                  <c:v>-2.055771342165456</c:v>
                </c:pt>
                <c:pt idx="1808">
                  <c:v>-2.0610401730559071</c:v>
                </c:pt>
                <c:pt idx="1809">
                  <c:v>-2.0663066334752327</c:v>
                </c:pt>
                <c:pt idx="1810">
                  <c:v>-2.0715707288466638</c:v>
                </c:pt>
                <c:pt idx="1811">
                  <c:v>-2.0768324645864071</c:v>
                </c:pt>
                <c:pt idx="1812">
                  <c:v>-2.08209184610417</c:v>
                </c:pt>
                <c:pt idx="1813">
                  <c:v>-2.0873488788030485</c:v>
                </c:pt>
                <c:pt idx="1814">
                  <c:v>-2.092603568079205</c:v>
                </c:pt>
                <c:pt idx="1815">
                  <c:v>-2.0978559193220843</c:v>
                </c:pt>
                <c:pt idx="1816">
                  <c:v>-2.1031059379149988</c:v>
                </c:pt>
                <c:pt idx="1817">
                  <c:v>-2.1083536292337919</c:v>
                </c:pt>
                <c:pt idx="1818">
                  <c:v>-2.1135989986486732</c:v>
                </c:pt>
                <c:pt idx="1819">
                  <c:v>-2.1188420515222708</c:v>
                </c:pt>
                <c:pt idx="1820">
                  <c:v>-2.12408279321129</c:v>
                </c:pt>
                <c:pt idx="1821">
                  <c:v>-2.1293212290657064</c:v>
                </c:pt>
                <c:pt idx="1822">
                  <c:v>-2.1345573644289035</c:v>
                </c:pt>
                <c:pt idx="1823">
                  <c:v>-2.139791204637874</c:v>
                </c:pt>
                <c:pt idx="1824">
                  <c:v>-2.1450227550230165</c:v>
                </c:pt>
                <c:pt idx="1825">
                  <c:v>-2.1502520209079217</c:v>
                </c:pt>
                <c:pt idx="1826">
                  <c:v>-2.1554790076103685</c:v>
                </c:pt>
                <c:pt idx="1827">
                  <c:v>-2.1607037204412882</c:v>
                </c:pt>
                <c:pt idx="1828">
                  <c:v>-2.1659261647052159</c:v>
                </c:pt>
                <c:pt idx="1829">
                  <c:v>-2.1711463457002287</c:v>
                </c:pt>
                <c:pt idx="1830">
                  <c:v>-2.1763642687181903</c:v>
                </c:pt>
                <c:pt idx="1831">
                  <c:v>-2.181579939044457</c:v>
                </c:pt>
                <c:pt idx="1832">
                  <c:v>-2.186793361958125</c:v>
                </c:pt>
                <c:pt idx="1833">
                  <c:v>-2.1920045427318935</c:v>
                </c:pt>
                <c:pt idx="1834">
                  <c:v>-2.1972134866321538</c:v>
                </c:pt>
                <c:pt idx="1835">
                  <c:v>-2.2024201989189054</c:v>
                </c:pt>
                <c:pt idx="1836">
                  <c:v>-2.2076246848459711</c:v>
                </c:pt>
                <c:pt idx="1837">
                  <c:v>-2.212826949660994</c:v>
                </c:pt>
                <c:pt idx="1838">
                  <c:v>-2.2180269986050583</c:v>
                </c:pt>
                <c:pt idx="1839">
                  <c:v>-2.2232248369134893</c:v>
                </c:pt>
                <c:pt idx="1840">
                  <c:v>-2.2284204698149881</c:v>
                </c:pt>
                <c:pt idx="1841">
                  <c:v>-2.2336139025321482</c:v>
                </c:pt>
                <c:pt idx="1842">
                  <c:v>-2.2388051402815359</c:v>
                </c:pt>
                <c:pt idx="1843">
                  <c:v>-2.2439941882735388</c:v>
                </c:pt>
                <c:pt idx="1844">
                  <c:v>-2.2491810517122186</c:v>
                </c:pt>
                <c:pt idx="1845">
                  <c:v>-2.2543657357958056</c:v>
                </c:pt>
                <c:pt idx="1846">
                  <c:v>-2.2595482457159171</c:v>
                </c:pt>
                <c:pt idx="1847">
                  <c:v>-2.2647285866588045</c:v>
                </c:pt>
                <c:pt idx="1848">
                  <c:v>-2.2699067638040678</c:v>
                </c:pt>
                <c:pt idx="1849">
                  <c:v>-2.2750827823254887</c:v>
                </c:pt>
                <c:pt idx="1850">
                  <c:v>-2.2802566473906722</c:v>
                </c:pt>
                <c:pt idx="1851">
                  <c:v>-2.2854283641616044</c:v>
                </c:pt>
                <c:pt idx="1852">
                  <c:v>-2.2905979377936831</c:v>
                </c:pt>
                <c:pt idx="1853">
                  <c:v>-2.2957653734368639</c:v>
                </c:pt>
                <c:pt idx="1854">
                  <c:v>-2.300930676234636</c:v>
                </c:pt>
                <c:pt idx="1855">
                  <c:v>-2.3060938513249511</c:v>
                </c:pt>
                <c:pt idx="1856">
                  <c:v>-2.3112549038396701</c:v>
                </c:pt>
                <c:pt idx="1857">
                  <c:v>-2.316413838904511</c:v>
                </c:pt>
                <c:pt idx="1858">
                  <c:v>-2.3215706616399006</c:v>
                </c:pt>
                <c:pt idx="1859">
                  <c:v>-2.3267253771596859</c:v>
                </c:pt>
                <c:pt idx="1860">
                  <c:v>-2.3318779905723224</c:v>
                </c:pt>
                <c:pt idx="1861">
                  <c:v>-2.337028506980332</c:v>
                </c:pt>
                <c:pt idx="1862">
                  <c:v>-2.3421769314800875</c:v>
                </c:pt>
                <c:pt idx="1863">
                  <c:v>-2.3473232691625925</c:v>
                </c:pt>
                <c:pt idx="1864">
                  <c:v>-2.3524675251129734</c:v>
                </c:pt>
                <c:pt idx="1865">
                  <c:v>-2.3576097044101245</c:v>
                </c:pt>
                <c:pt idx="1866">
                  <c:v>-2.3627498121278285</c:v>
                </c:pt>
                <c:pt idx="1867">
                  <c:v>-2.3678878533335745</c:v>
                </c:pt>
                <c:pt idx="1868">
                  <c:v>-2.3730238330894302</c:v>
                </c:pt>
                <c:pt idx="1869">
                  <c:v>-2.3781577564518743</c:v>
                </c:pt>
                <c:pt idx="1870">
                  <c:v>-2.3832896284709997</c:v>
                </c:pt>
                <c:pt idx="1871">
                  <c:v>-2.3884194541920594</c:v>
                </c:pt>
                <c:pt idx="1872">
                  <c:v>-2.3935472386542731</c:v>
                </c:pt>
                <c:pt idx="1873">
                  <c:v>-2.3986729868912255</c:v>
                </c:pt>
                <c:pt idx="1874">
                  <c:v>-2.4037967039306483</c:v>
                </c:pt>
                <c:pt idx="1875">
                  <c:v>-2.4089183947949664</c:v>
                </c:pt>
                <c:pt idx="1876">
                  <c:v>-2.4140380645010922</c:v>
                </c:pt>
                <c:pt idx="1877">
                  <c:v>-2.4191557180599959</c:v>
                </c:pt>
                <c:pt idx="1878">
                  <c:v>-2.4242713604772099</c:v>
                </c:pt>
                <c:pt idx="1879">
                  <c:v>-2.4293849967528467</c:v>
                </c:pt>
                <c:pt idx="1880">
                  <c:v>-2.4344966318814327</c:v>
                </c:pt>
                <c:pt idx="1881">
                  <c:v>-2.4396062708516544</c:v>
                </c:pt>
                <c:pt idx="1882">
                  <c:v>-2.4447139186475049</c:v>
                </c:pt>
                <c:pt idx="1883">
                  <c:v>-2.4498195802463769</c:v>
                </c:pt>
                <c:pt idx="1884">
                  <c:v>-2.4549232606211238</c:v>
                </c:pt>
                <c:pt idx="1885">
                  <c:v>-2.4600249647385803</c:v>
                </c:pt>
                <c:pt idx="1886">
                  <c:v>-2.4651246975605829</c:v>
                </c:pt>
                <c:pt idx="1887">
                  <c:v>-2.4702224640429336</c:v>
                </c:pt>
                <c:pt idx="1888">
                  <c:v>-2.4753182691368751</c:v>
                </c:pt>
                <c:pt idx="1889">
                  <c:v>-2.4804121177875111</c:v>
                </c:pt>
                <c:pt idx="1890">
                  <c:v>-2.4855040149346159</c:v>
                </c:pt>
                <c:pt idx="1891">
                  <c:v>-2.4905939655130442</c:v>
                </c:pt>
                <c:pt idx="1892">
                  <c:v>-2.4956819744522649</c:v>
                </c:pt>
                <c:pt idx="1893">
                  <c:v>-2.5007680466759035</c:v>
                </c:pt>
                <c:pt idx="1894">
                  <c:v>-2.5058521871026516</c:v>
                </c:pt>
                <c:pt idx="1895">
                  <c:v>-2.5109344006459726</c:v>
                </c:pt>
                <c:pt idx="1896">
                  <c:v>-2.5160146922136555</c:v>
                </c:pt>
                <c:pt idx="1897">
                  <c:v>-2.5210930667087879</c:v>
                </c:pt>
                <c:pt idx="1898">
                  <c:v>-2.5261695290286346</c:v>
                </c:pt>
                <c:pt idx="1899">
                  <c:v>-2.5312440840655386</c:v>
                </c:pt>
                <c:pt idx="1900">
                  <c:v>-2.5363167367062682</c:v>
                </c:pt>
                <c:pt idx="1901">
                  <c:v>-2.5413874918331416</c:v>
                </c:pt>
                <c:pt idx="1902">
                  <c:v>-2.5464563543225784</c:v>
                </c:pt>
                <c:pt idx="1903">
                  <c:v>-2.5515233290459625</c:v>
                </c:pt>
                <c:pt idx="1904">
                  <c:v>-2.5565884208695362</c:v>
                </c:pt>
                <c:pt idx="1905">
                  <c:v>-2.5616516346545151</c:v>
                </c:pt>
                <c:pt idx="1906">
                  <c:v>-2.5667129752570612</c:v>
                </c:pt>
                <c:pt idx="1907">
                  <c:v>-2.5717724475277759</c:v>
                </c:pt>
                <c:pt idx="1908">
                  <c:v>-2.5768300563126445</c:v>
                </c:pt>
                <c:pt idx="1909">
                  <c:v>-2.5818858064520156</c:v>
                </c:pt>
                <c:pt idx="1910">
                  <c:v>-2.5869397027819616</c:v>
                </c:pt>
                <c:pt idx="1911">
                  <c:v>-2.5919917501325855</c:v>
                </c:pt>
                <c:pt idx="1912">
                  <c:v>-2.5970419533296845</c:v>
                </c:pt>
                <c:pt idx="1913">
                  <c:v>-2.6020903171934666</c:v>
                </c:pt>
                <c:pt idx="1914">
                  <c:v>-2.607136846539623</c:v>
                </c:pt>
                <c:pt idx="1915">
                  <c:v>-2.6121815461784292</c:v>
                </c:pt>
                <c:pt idx="1916">
                  <c:v>-2.6172244209154827</c:v>
                </c:pt>
                <c:pt idx="1917">
                  <c:v>-2.6222654755509893</c:v>
                </c:pt>
                <c:pt idx="1918">
                  <c:v>-2.6273047148805646</c:v>
                </c:pt>
                <c:pt idx="1919">
                  <c:v>-2.6323421436949412</c:v>
                </c:pt>
                <c:pt idx="1920">
                  <c:v>-2.6373777667795166</c:v>
                </c:pt>
                <c:pt idx="1921">
                  <c:v>-2.6424115889151718</c:v>
                </c:pt>
                <c:pt idx="1922">
                  <c:v>-2.6474436148777496</c:v>
                </c:pt>
                <c:pt idx="1923">
                  <c:v>-2.652473849437833</c:v>
                </c:pt>
                <c:pt idx="1924">
                  <c:v>-2.6575022973619218</c:v>
                </c:pt>
                <c:pt idx="1925">
                  <c:v>-2.6625289634110483</c:v>
                </c:pt>
                <c:pt idx="1926">
                  <c:v>-2.6675538523413715</c:v>
                </c:pt>
                <c:pt idx="1927">
                  <c:v>-2.6725769689044543</c:v>
                </c:pt>
                <c:pt idx="1928">
                  <c:v>-2.6775983178472056</c:v>
                </c:pt>
                <c:pt idx="1929">
                  <c:v>-2.6826179039112947</c:v>
                </c:pt>
                <c:pt idx="1930">
                  <c:v>-2.6876357318338968</c:v>
                </c:pt>
                <c:pt idx="1931">
                  <c:v>-2.6926518063472487</c:v>
                </c:pt>
                <c:pt idx="1932">
                  <c:v>-2.697666132179029</c:v>
                </c:pt>
                <c:pt idx="1933">
                  <c:v>-2.7026787140519226</c:v>
                </c:pt>
                <c:pt idx="1934">
                  <c:v>-2.7076895566841515</c:v>
                </c:pt>
                <c:pt idx="1935">
                  <c:v>-2.712698664788971</c:v>
                </c:pt>
                <c:pt idx="1936">
                  <c:v>-2.7177060430747826</c:v>
                </c:pt>
                <c:pt idx="1937">
                  <c:v>-2.7227116962460487</c:v>
                </c:pt>
                <c:pt idx="1938">
                  <c:v>-2.7277156290016151</c:v>
                </c:pt>
                <c:pt idx="1939">
                  <c:v>-2.7327178460363593</c:v>
                </c:pt>
                <c:pt idx="1940">
                  <c:v>-2.7377183520398596</c:v>
                </c:pt>
                <c:pt idx="1941">
                  <c:v>-2.7427171516979265</c:v>
                </c:pt>
                <c:pt idx="1942">
                  <c:v>-2.7477142496908118</c:v>
                </c:pt>
                <c:pt idx="1943">
                  <c:v>-2.7527096506948383</c:v>
                </c:pt>
                <c:pt idx="1944">
                  <c:v>-2.7577033593812201</c:v>
                </c:pt>
                <c:pt idx="1945">
                  <c:v>-2.7626953804171839</c:v>
                </c:pt>
                <c:pt idx="1946">
                  <c:v>-2.7676857184649064</c:v>
                </c:pt>
                <c:pt idx="1947">
                  <c:v>-2.7726743781819141</c:v>
                </c:pt>
                <c:pt idx="1948">
                  <c:v>-2.7776613642218253</c:v>
                </c:pt>
                <c:pt idx="1949">
                  <c:v>-2.7826466812330501</c:v>
                </c:pt>
                <c:pt idx="1950">
                  <c:v>-2.7876303338598136</c:v>
                </c:pt>
                <c:pt idx="1951">
                  <c:v>-2.7926123267417262</c:v>
                </c:pt>
                <c:pt idx="1952">
                  <c:v>-2.797592664514037</c:v>
                </c:pt>
                <c:pt idx="1953">
                  <c:v>-2.8025713518072877</c:v>
                </c:pt>
                <c:pt idx="1954">
                  <c:v>-2.8075483932478789</c:v>
                </c:pt>
                <c:pt idx="1955">
                  <c:v>-2.8125237934576379</c:v>
                </c:pt>
                <c:pt idx="1956">
                  <c:v>-2.8174975570535743</c:v>
                </c:pt>
                <c:pt idx="1957">
                  <c:v>-2.8224696886488005</c:v>
                </c:pt>
                <c:pt idx="1958">
                  <c:v>-2.8274401928516357</c:v>
                </c:pt>
                <c:pt idx="1959">
                  <c:v>-2.8324090742663959</c:v>
                </c:pt>
                <c:pt idx="1960">
                  <c:v>-2.8373763374927825</c:v>
                </c:pt>
                <c:pt idx="1961">
                  <c:v>-2.8423419871259843</c:v>
                </c:pt>
                <c:pt idx="1962">
                  <c:v>-2.8473060277568303</c:v>
                </c:pt>
                <c:pt idx="1963">
                  <c:v>-2.8522684639721696</c:v>
                </c:pt>
                <c:pt idx="1964">
                  <c:v>-2.8572293003541609</c:v>
                </c:pt>
                <c:pt idx="1965">
                  <c:v>-2.8621885414808572</c:v>
                </c:pt>
                <c:pt idx="1966">
                  <c:v>-2.8671461919257584</c:v>
                </c:pt>
                <c:pt idx="1967">
                  <c:v>-2.8721022562582736</c:v>
                </c:pt>
                <c:pt idx="1968">
                  <c:v>-2.8770567390435149</c:v>
                </c:pt>
                <c:pt idx="1969">
                  <c:v>-2.8820096448420656</c:v>
                </c:pt>
                <c:pt idx="1970">
                  <c:v>-2.8869609782107428</c:v>
                </c:pt>
                <c:pt idx="1971">
                  <c:v>-2.8919107437016494</c:v>
                </c:pt>
                <c:pt idx="1972">
                  <c:v>-2.8968589458627427</c:v>
                </c:pt>
                <c:pt idx="1973">
                  <c:v>-2.9018055892380534</c:v>
                </c:pt>
                <c:pt idx="1974">
                  <c:v>-2.9067506783669246</c:v>
                </c:pt>
                <c:pt idx="1975">
                  <c:v>-2.9116942177849299</c:v>
                </c:pt>
                <c:pt idx="1976">
                  <c:v>-2.916636212023354</c:v>
                </c:pt>
                <c:pt idx="1977">
                  <c:v>-2.9215766656091096</c:v>
                </c:pt>
                <c:pt idx="1978">
                  <c:v>-2.9265155830650906</c:v>
                </c:pt>
                <c:pt idx="1979">
                  <c:v>-2.9314529689100715</c:v>
                </c:pt>
                <c:pt idx="1980">
                  <c:v>-2.9363888276587522</c:v>
                </c:pt>
                <c:pt idx="1981">
                  <c:v>-2.9413231638214925</c:v>
                </c:pt>
                <c:pt idx="1982">
                  <c:v>-2.9462559819045904</c:v>
                </c:pt>
                <c:pt idx="1983">
                  <c:v>-2.9511872864103967</c:v>
                </c:pt>
                <c:pt idx="1984">
                  <c:v>-2.9561170818374922</c:v>
                </c:pt>
                <c:pt idx="1985">
                  <c:v>-2.9610453726792088</c:v>
                </c:pt>
                <c:pt idx="1986">
                  <c:v>-2.9659721634260832</c:v>
                </c:pt>
                <c:pt idx="1987">
                  <c:v>-2.9708974585640742</c:v>
                </c:pt>
                <c:pt idx="1988">
                  <c:v>-2.9758212625748728</c:v>
                </c:pt>
                <c:pt idx="1989">
                  <c:v>-2.9807435799367026</c:v>
                </c:pt>
                <c:pt idx="1990">
                  <c:v>-2.985664415123396</c:v>
                </c:pt>
                <c:pt idx="1991">
                  <c:v>-2.9905837726048663</c:v>
                </c:pt>
                <c:pt idx="1992">
                  <c:v>-2.995501656846939</c:v>
                </c:pt>
                <c:pt idx="1993">
                  <c:v>-3.0004180723115348</c:v>
                </c:pt>
                <c:pt idx="1994">
                  <c:v>-3.0053330234567777</c:v>
                </c:pt>
                <c:pt idx="1995">
                  <c:v>-3.0102465147366289</c:v>
                </c:pt>
                <c:pt idx="1996">
                  <c:v>-3.0151585506009932</c:v>
                </c:pt>
                <c:pt idx="1997">
                  <c:v>-3.0200691354962652</c:v>
                </c:pt>
                <c:pt idx="1998">
                  <c:v>-3.0249782738643081</c:v>
                </c:pt>
                <c:pt idx="1999">
                  <c:v>-3.0298859701439405</c:v>
                </c:pt>
                <c:pt idx="2000">
                  <c:v>-3.0347922287692781</c:v>
                </c:pt>
                <c:pt idx="2001">
                  <c:v>-3.0396970541706718</c:v>
                </c:pt>
                <c:pt idx="2002">
                  <c:v>-3.088667452840141</c:v>
                </c:pt>
                <c:pt idx="2003">
                  <c:v>-3.1374993743091468</c:v>
                </c:pt>
                <c:pt idx="2004">
                  <c:v>-3.1861971867927794</c:v>
                </c:pt>
                <c:pt idx="2005">
                  <c:v>-3.2347652221410543</c:v>
                </c:pt>
                <c:pt idx="2006">
                  <c:v>-3.2832077769281929</c:v>
                </c:pt>
                <c:pt idx="2007">
                  <c:v>-3.3315291135165124</c:v>
                </c:pt>
                <c:pt idx="2008">
                  <c:v>-3.3797334610934908</c:v>
                </c:pt>
                <c:pt idx="2009">
                  <c:v>-3.4278250166857265</c:v>
                </c:pt>
                <c:pt idx="2010">
                  <c:v>-3.4758079461488518</c:v>
                </c:pt>
                <c:pt idx="2011">
                  <c:v>-3.5236863851344626</c:v>
                </c:pt>
                <c:pt idx="2012">
                  <c:v>-3.5714644400348217</c:v>
                </c:pt>
                <c:pt idx="2013">
                  <c:v>-3.6191461889063858</c:v>
                </c:pt>
                <c:pt idx="2014">
                  <c:v>-3.6667356823721766</c:v>
                </c:pt>
                <c:pt idx="2015">
                  <c:v>-3.7142369445040191</c:v>
                </c:pt>
                <c:pt idx="2016">
                  <c:v>-3.7616539736858656</c:v>
                </c:pt>
                <c:pt idx="2017">
                  <c:v>-3.8089907434569685</c:v>
                </c:pt>
                <c:pt idx="2018">
                  <c:v>-3.8562512033385192</c:v>
                </c:pt>
                <c:pt idx="2019">
                  <c:v>-3.9034392796407458</c:v>
                </c:pt>
                <c:pt idx="2020">
                  <c:v>-3.9505588762535817</c:v>
                </c:pt>
                <c:pt idx="2021">
                  <c:v>-3.9976138754215507</c:v>
                </c:pt>
                <c:pt idx="2022">
                  <c:v>-4.0446081385009816</c:v>
                </c:pt>
                <c:pt idx="2023">
                  <c:v>-4.091545506702702</c:v>
                </c:pt>
                <c:pt idx="2024">
                  <c:v>-4.1384298018190178</c:v>
                </c:pt>
                <c:pt idx="2025">
                  <c:v>-4.185264826936864</c:v>
                </c:pt>
                <c:pt idx="2026">
                  <c:v>-4.2320543671352722</c:v>
                </c:pt>
                <c:pt idx="2027">
                  <c:v>-4.2788021901710387</c:v>
                </c:pt>
                <c:pt idx="2028">
                  <c:v>-4.3255120471497293</c:v>
                </c:pt>
                <c:pt idx="2029">
                  <c:v>-4.3721876731838929</c:v>
                </c:pt>
                <c:pt idx="2030">
                  <c:v>-4.4188327880396576</c:v>
                </c:pt>
                <c:pt idx="2031">
                  <c:v>-4.465451096770777</c:v>
                </c:pt>
                <c:pt idx="2032">
                  <c:v>-4.5120462903403604</c:v>
                </c:pt>
                <c:pt idx="2033">
                  <c:v>-4.558622046232867</c:v>
                </c:pt>
                <c:pt idx="2034">
                  <c:v>-4.6051820290540366</c:v>
                </c:pt>
                <c:pt idx="2035">
                  <c:v>-4.6517298911201754</c:v>
                </c:pt>
                <c:pt idx="2036">
                  <c:v>-4.6982692730384326</c:v>
                </c:pt>
                <c:pt idx="2037">
                  <c:v>-4.7448038042759357</c:v>
                </c:pt>
                <c:pt idx="2038">
                  <c:v>-4.7913371037202976</c:v>
                </c:pt>
                <c:pt idx="2039">
                  <c:v>-4.8378727802306951</c:v>
                </c:pt>
                <c:pt idx="2040">
                  <c:v>-4.8844144331801784</c:v>
                </c:pt>
                <c:pt idx="2041">
                  <c:v>-4.9309656529891965</c:v>
                </c:pt>
                <c:pt idx="2042">
                  <c:v>-4.9775300216517664</c:v>
                </c:pt>
                <c:pt idx="2043">
                  <c:v>-5.024111113252399</c:v>
                </c:pt>
                <c:pt idx="2044">
                  <c:v>-5.0707124944767088</c:v>
                </c:pt>
                <c:pt idx="2045">
                  <c:v>-5.1173377251145045</c:v>
                </c:pt>
                <c:pt idx="2046">
                  <c:v>-5.1639903585553171</c:v>
                </c:pt>
                <c:pt idx="2047">
                  <c:v>-5.2106739422774861</c:v>
                </c:pt>
                <c:pt idx="2048">
                  <c:v>-5.2573920183313927</c:v>
                </c:pt>
                <c:pt idx="2049">
                  <c:v>-5.3041481238160362</c:v>
                </c:pt>
                <c:pt idx="2050">
                  <c:v>-5.3509457913495639</c:v>
                </c:pt>
                <c:pt idx="2051">
                  <c:v>-5.3977885495352016</c:v>
                </c:pt>
                <c:pt idx="2052">
                  <c:v>-5.444679923420356</c:v>
                </c:pt>
                <c:pt idx="2053">
                  <c:v>-5.4916234349526736</c:v>
                </c:pt>
                <c:pt idx="2054">
                  <c:v>-5.5386226034294941</c:v>
                </c:pt>
                <c:pt idx="2055">
                  <c:v>-5.5856809459438237</c:v>
                </c:pt>
                <c:pt idx="2056">
                  <c:v>-5.6328019778265013</c:v>
                </c:pt>
                <c:pt idx="2057">
                  <c:v>-5.6799892130827976</c:v>
                </c:pt>
                <c:pt idx="2058">
                  <c:v>-5.7272461648272461</c:v>
                </c:pt>
                <c:pt idx="2059">
                  <c:v>-5.7745763457137542</c:v>
                </c:pt>
                <c:pt idx="2060">
                  <c:v>-5.8219832683633861</c:v>
                </c:pt>
                <c:pt idx="2061">
                  <c:v>-5.8694704457887559</c:v>
                </c:pt>
                <c:pt idx="2062">
                  <c:v>-5.9170413918158049</c:v>
                </c:pt>
                <c:pt idx="2063">
                  <c:v>-5.9646996215036028</c:v>
                </c:pt>
                <c:pt idx="2064">
                  <c:v>-6.0124486515618081</c:v>
                </c:pt>
                <c:pt idx="2065">
                  <c:v>-6.0602920007666174</c:v>
                </c:pt>
                <c:pt idx="2066">
                  <c:v>-6.1082331903748077</c:v>
                </c:pt>
                <c:pt idx="2067">
                  <c:v>-6.1562757445366545</c:v>
                </c:pt>
                <c:pt idx="2068">
                  <c:v>-6.2044231907079581</c:v>
                </c:pt>
                <c:pt idx="2069">
                  <c:v>-6.2526790600613582</c:v>
                </c:pt>
                <c:pt idx="2070">
                  <c:v>-6.3010468878971002</c:v>
                </c:pt>
                <c:pt idx="2071">
                  <c:v>-6.3495302140539822</c:v>
                </c:pt>
                <c:pt idx="2072">
                  <c:v>-6.3981325833199341</c:v>
                </c:pt>
                <c:pt idx="2073">
                  <c:v>-6.446857545843633</c:v>
                </c:pt>
                <c:pt idx="2074">
                  <c:v>-6.4957086575462961</c:v>
                </c:pt>
                <c:pt idx="2075">
                  <c:v>-6.5446894805351405</c:v>
                </c:pt>
                <c:pt idx="2076">
                  <c:v>-6.5938035835172295</c:v>
                </c:pt>
                <c:pt idx="2077">
                  <c:v>-6.6430545422162091</c:v>
                </c:pt>
                <c:pt idx="2078">
                  <c:v>-6.6924459397905078</c:v>
                </c:pt>
                <c:pt idx="2079">
                  <c:v>-6.7419813672525919</c:v>
                </c:pt>
                <c:pt idx="2080">
                  <c:v>-6.7916644238931472</c:v>
                </c:pt>
                <c:pt idx="2081">
                  <c:v>-6.8414987177064068</c:v>
                </c:pt>
                <c:pt idx="2082">
                  <c:v>-6.891487865819828</c:v>
                </c:pt>
                <c:pt idx="2083">
                  <c:v>-6.941635494926417</c:v>
                </c:pt>
                <c:pt idx="2084">
                  <c:v>-6.9919452417220889</c:v>
                </c:pt>
                <c:pt idx="2085">
                  <c:v>-7.0424207533462564</c:v>
                </c:pt>
                <c:pt idx="2086">
                  <c:v>-7.0930656878285134</c:v>
                </c:pt>
                <c:pt idx="2087">
                  <c:v>-7.1438837145392142</c:v>
                </c:pt>
                <c:pt idx="2088">
                  <c:v>-7.1948785146459704</c:v>
                </c:pt>
                <c:pt idx="2089">
                  <c:v>-7.2460537815763573</c:v>
                </c:pt>
                <c:pt idx="2090">
                  <c:v>-7.2974132214864387</c:v>
                </c:pt>
                <c:pt idx="2091">
                  <c:v>-7.3489605537360116</c:v>
                </c:pt>
                <c:pt idx="2092">
                  <c:v>-7.4006995113715401</c:v>
                </c:pt>
                <c:pt idx="2093">
                  <c:v>-7.4526338416159312</c:v>
                </c:pt>
                <c:pt idx="2094">
                  <c:v>-7.5047673063668006</c:v>
                </c:pt>
                <c:pt idx="2095">
                  <c:v>-7.5571036827031772</c:v>
                </c:pt>
                <c:pt idx="2096">
                  <c:v>-7.6096467634007547</c:v>
                </c:pt>
                <c:pt idx="2097">
                  <c:v>-7.6624003574575008</c:v>
                </c:pt>
                <c:pt idx="2098">
                  <c:v>-7.7153682906278389</c:v>
                </c:pt>
                <c:pt idx="2099">
                  <c:v>-7.7685544059688372</c:v>
                </c:pt>
                <c:pt idx="2100">
                  <c:v>-7.8219625643958848</c:v>
                </c:pt>
                <c:pt idx="2101">
                  <c:v>-7.8755966452510631</c:v>
                </c:pt>
                <c:pt idx="2102">
                  <c:v>-7.9294605468831056</c:v>
                </c:pt>
                <c:pt idx="2103">
                  <c:v>-7.9835581872399057</c:v>
                </c:pt>
                <c:pt idx="2104">
                  <c:v>-8.037893504474523</c:v>
                </c:pt>
                <c:pt idx="2105">
                  <c:v>-8.0924704575649695</c:v>
                </c:pt>
                <c:pt idx="2106">
                  <c:v>-8.1472930269483985</c:v>
                </c:pt>
                <c:pt idx="2107">
                  <c:v>-8.2023652151706745</c:v>
                </c:pt>
                <c:pt idx="2108">
                  <c:v>-8.2576910475512992</c:v>
                </c:pt>
                <c:pt idx="2109">
                  <c:v>-8.3132745728656037</c:v>
                </c:pt>
                <c:pt idx="2110">
                  <c:v>-8.3691198640431512</c:v>
                </c:pt>
                <c:pt idx="2111">
                  <c:v>-8.4252310188848991</c:v>
                </c:pt>
                <c:pt idx="2112">
                  <c:v>-8.481612160798349</c:v>
                </c:pt>
                <c:pt idx="2113">
                  <c:v>-8.5382674395534561</c:v>
                </c:pt>
                <c:pt idx="2114">
                  <c:v>-8.5952010320569592</c:v>
                </c:pt>
                <c:pt idx="2115">
                  <c:v>-8.6524171431491421</c:v>
                </c:pt>
                <c:pt idx="2116">
                  <c:v>-8.7099200064224807</c:v>
                </c:pt>
                <c:pt idx="2117">
                  <c:v>-8.7677138850620278</c:v>
                </c:pt>
                <c:pt idx="2118">
                  <c:v>-8.8258030727117962</c:v>
                </c:pt>
                <c:pt idx="2119">
                  <c:v>-8.8841918943632532</c:v>
                </c:pt>
                <c:pt idx="2120">
                  <c:v>-8.9428847072708049</c:v>
                </c:pt>
                <c:pt idx="2121">
                  <c:v>-9.0018859018948696</c:v>
                </c:pt>
                <c:pt idx="2122">
                  <c:v>-9.0611999028708645</c:v>
                </c:pt>
                <c:pt idx="2123">
                  <c:v>-9.120831170007925</c:v>
                </c:pt>
                <c:pt idx="2124">
                  <c:v>-9.1807841993185129</c:v>
                </c:pt>
                <c:pt idx="2125">
                  <c:v>-9.2410635240771697</c:v>
                </c:pt>
                <c:pt idx="2126">
                  <c:v>-9.3016737159133065</c:v>
                </c:pt>
                <c:pt idx="2127">
                  <c:v>-9.3626193859366929</c:v>
                </c:pt>
                <c:pt idx="2128">
                  <c:v>-9.4239051858983629</c:v>
                </c:pt>
                <c:pt idx="2129">
                  <c:v>-9.4855358093871516</c:v>
                </c:pt>
                <c:pt idx="2130">
                  <c:v>-9.5475159930643461</c:v>
                </c:pt>
                <c:pt idx="2131">
                  <c:v>-9.6098505179372324</c:v>
                </c:pt>
                <c:pt idx="2132">
                  <c:v>-9.6725442106732498</c:v>
                </c:pt>
                <c:pt idx="2133">
                  <c:v>-9.7356019449556914</c:v>
                </c:pt>
                <c:pt idx="2134">
                  <c:v>-9.7990286428840569</c:v>
                </c:pt>
                <c:pt idx="2135">
                  <c:v>-9.8628292764196264</c:v>
                </c:pt>
                <c:pt idx="2136">
                  <c:v>-9.9270088688768858</c:v>
                </c:pt>
                <c:pt idx="2137">
                  <c:v>-9.9915724964660448</c:v>
                </c:pt>
                <c:pt idx="2138">
                  <c:v>-10.056525289884163</c:v>
                </c:pt>
                <c:pt idx="2139">
                  <c:v>-10.121872435961109</c:v>
                </c:pt>
                <c:pt idx="2140">
                  <c:v>-10.187619179358574</c:v>
                </c:pt>
                <c:pt idx="2141">
                  <c:v>-10.253770824327246</c:v>
                </c:pt>
                <c:pt idx="2142">
                  <c:v>-10.320332736522438</c:v>
                </c:pt>
                <c:pt idx="2143">
                  <c:v>-10.387310344881563</c:v>
                </c:pt>
                <c:pt idx="2144">
                  <c:v>-10.454709143564822</c:v>
                </c:pt>
                <c:pt idx="2145">
                  <c:v>-10.522534693963195</c:v>
                </c:pt>
                <c:pt idx="2146">
                  <c:v>-10.590792626774693</c:v>
                </c:pt>
                <c:pt idx="2147">
                  <c:v>-10.659488644151562</c:v>
                </c:pt>
                <c:pt idx="2148">
                  <c:v>-10.728628521923703</c:v>
                </c:pt>
                <c:pt idx="2149">
                  <c:v>-10.79821811189759</c:v>
                </c:pt>
                <c:pt idx="2150">
                  <c:v>-10.868263344237546</c:v>
                </c:pt>
                <c:pt idx="2151">
                  <c:v>-10.938770229928307</c:v>
                </c:pt>
                <c:pt idx="2152">
                  <c:v>-11.00974486332731</c:v>
                </c:pt>
                <c:pt idx="2153">
                  <c:v>-11.081193424805843</c:v>
                </c:pt>
                <c:pt idx="2154">
                  <c:v>-11.153122183484303</c:v>
                </c:pt>
                <c:pt idx="2155">
                  <c:v>-11.225537500067036</c:v>
                </c:pt>
                <c:pt idx="2156">
                  <c:v>-11.298445829777402</c:v>
                </c:pt>
                <c:pt idx="2157">
                  <c:v>-11.371853725400889</c:v>
                </c:pt>
                <c:pt idx="2158">
                  <c:v>-11.445767840437011</c:v>
                </c:pt>
                <c:pt idx="2159">
                  <c:v>-11.520194932368682</c:v>
                </c:pt>
                <c:pt idx="2160">
                  <c:v>-11.595141866050074</c:v>
                </c:pt>
                <c:pt idx="2161">
                  <c:v>-11.670615617220459</c:v>
                </c:pt>
                <c:pt idx="2162">
                  <c:v>-11.746623276148089</c:v>
                </c:pt>
                <c:pt idx="2163">
                  <c:v>-11.823172051411115</c:v>
                </c:pt>
                <c:pt idx="2164">
                  <c:v>-11.900269273819541</c:v>
                </c:pt>
                <c:pt idx="2165">
                  <c:v>-11.977922400485559</c:v>
                </c:pt>
                <c:pt idx="2166">
                  <c:v>-12.056139019049494</c:v>
                </c:pt>
                <c:pt idx="2167">
                  <c:v>-12.13492685206476</c:v>
                </c:pt>
                <c:pt idx="2168">
                  <c:v>-12.214293761554307</c:v>
                </c:pt>
                <c:pt idx="2169">
                  <c:v>-12.294247753741178</c:v>
                </c:pt>
                <c:pt idx="2170">
                  <c:v>-12.374796983963316</c:v>
                </c:pt>
                <c:pt idx="2171">
                  <c:v>-12.455949761781431</c:v>
                </c:pt>
                <c:pt idx="2172">
                  <c:v>-12.537714556287217</c:v>
                </c:pt>
                <c:pt idx="2173">
                  <c:v>-12.62010000162196</c:v>
                </c:pt>
                <c:pt idx="2174">
                  <c:v>-12.703114902715761</c:v>
                </c:pt>
                <c:pt idx="2175">
                  <c:v>-12.786768241256548</c:v>
                </c:pt>
                <c:pt idx="2176">
                  <c:v>-12.87106918190052</c:v>
                </c:pt>
                <c:pt idx="2177">
                  <c:v>-12.956027078735271</c:v>
                </c:pt>
                <c:pt idx="2178">
                  <c:v>-13.041651482007584</c:v>
                </c:pt>
                <c:pt idx="2179">
                  <c:v>-13.127952145129383</c:v>
                </c:pt>
                <c:pt idx="2180">
                  <c:v>-13.214939031973429</c:v>
                </c:pt>
                <c:pt idx="2181">
                  <c:v>-13.302622324475555</c:v>
                </c:pt>
                <c:pt idx="2182">
                  <c:v>-13.39101243055744</c:v>
                </c:pt>
                <c:pt idx="2183">
                  <c:v>-13.480119992385099</c:v>
                </c:pt>
                <c:pt idx="2184">
                  <c:v>-13.569955894981387</c:v>
                </c:pt>
                <c:pt idx="2185">
                  <c:v>-13.66053127521019</c:v>
                </c:pt>
                <c:pt idx="2186">
                  <c:v>-13.751857531150973</c:v>
                </c:pt>
                <c:pt idx="2187">
                  <c:v>-13.843946331883654</c:v>
                </c:pt>
                <c:pt idx="2188">
                  <c:v>-13.936809627707522</c:v>
                </c:pt>
                <c:pt idx="2189">
                  <c:v>-14.030459660812323</c:v>
                </c:pt>
                <c:pt idx="2190">
                  <c:v>-14.124908976432293</c:v>
                </c:pt>
                <c:pt idx="2191">
                  <c:v>-14.220170434502544</c:v>
                </c:pt>
                <c:pt idx="2192">
                  <c:v>-14.316257221849041</c:v>
                </c:pt>
                <c:pt idx="2193">
                  <c:v>-14.413182864941117</c:v>
                </c:pt>
                <c:pt idx="2194">
                  <c:v>-14.510961243236052</c:v>
                </c:pt>
                <c:pt idx="2195">
                  <c:v>-14.609606603149478</c:v>
                </c:pt>
                <c:pt idx="2196">
                  <c:v>-14.709133572688105</c:v>
                </c:pt>
                <c:pt idx="2197">
                  <c:v>-14.809557176780947</c:v>
                </c:pt>
                <c:pt idx="2198">
                  <c:v>-14.910892853350344</c:v>
                </c:pt>
                <c:pt idx="2199">
                  <c:v>-15.013156470164553</c:v>
                </c:pt>
                <c:pt idx="2200">
                  <c:v>-15.11636434251985</c:v>
                </c:pt>
                <c:pt idx="2201">
                  <c:v>-15.220533251799619</c:v>
                </c:pt>
                <c:pt idx="2202">
                  <c:v>-15.325680464963114</c:v>
                </c:pt>
                <c:pt idx="2203">
                  <c:v>-15.431823755021693</c:v>
                </c:pt>
                <c:pt idx="2204">
                  <c:v>-15.538981422561847</c:v>
                </c:pt>
                <c:pt idx="2205">
                  <c:v>-15.647172318379754</c:v>
                </c:pt>
                <c:pt idx="2206">
                  <c:v>-15.756415867297211</c:v>
                </c:pt>
                <c:pt idx="2207">
                  <c:v>-15.866732093234265</c:v>
                </c:pt>
                <c:pt idx="2208">
                  <c:v>-15.978141645617519</c:v>
                </c:pt>
                <c:pt idx="2209">
                  <c:v>-16.090665827212021</c:v>
                </c:pt>
                <c:pt idx="2210">
                  <c:v>-16.204326623468781</c:v>
                </c:pt>
                <c:pt idx="2211">
                  <c:v>-16.31914673348799</c:v>
                </c:pt>
                <c:pt idx="2212">
                  <c:v>-16.435149602707195</c:v>
                </c:pt>
                <c:pt idx="2213">
                  <c:v>-16.552359457429642</c:v>
                </c:pt>
                <c:pt idx="2214">
                  <c:v>-16.670801341319706</c:v>
                </c:pt>
                <c:pt idx="2215">
                  <c:v>-16.790501154001166</c:v>
                </c:pt>
                <c:pt idx="2216">
                  <c:v>-16.911485691905316</c:v>
                </c:pt>
                <c:pt idx="2217">
                  <c:v>-17.033782691529648</c:v>
                </c:pt>
                <c:pt idx="2218">
                  <c:v>-17.157420875277904</c:v>
                </c:pt>
                <c:pt idx="2219">
                  <c:v>-17.282430000071734</c:v>
                </c:pt>
                <c:pt idx="2220">
                  <c:v>-17.408840908934813</c:v>
                </c:pt>
                <c:pt idx="2221">
                  <c:v>-17.53668558577359</c:v>
                </c:pt>
                <c:pt idx="2222">
                  <c:v>-17.665997213592327</c:v>
                </c:pt>
                <c:pt idx="2223">
                  <c:v>-17.79681023640957</c:v>
                </c:pt>
                <c:pt idx="2224">
                  <c:v>-17.929160425156027</c:v>
                </c:pt>
                <c:pt idx="2225">
                  <c:v>-18.063084947871822</c:v>
                </c:pt>
                <c:pt idx="2226">
                  <c:v>-18.198622444541279</c:v>
                </c:pt>
                <c:pt idx="2227">
                  <c:v>-18.335813106938787</c:v>
                </c:pt>
                <c:pt idx="2228">
                  <c:v>-18.474698763895784</c:v>
                </c:pt>
                <c:pt idx="2229">
                  <c:v>-18.615322972436857</c:v>
                </c:pt>
                <c:pt idx="2230">
                  <c:v>-18.757731115275902</c:v>
                </c:pt>
                <c:pt idx="2231">
                  <c:v>-18.901970505216561</c:v>
                </c:pt>
                <c:pt idx="2232">
                  <c:v>-19.048090497049053</c:v>
                </c:pt>
                <c:pt idx="2233">
                  <c:v>-19.196142607602841</c:v>
                </c:pt>
                <c:pt idx="2234">
                  <c:v>-19.346180644679141</c:v>
                </c:pt>
                <c:pt idx="2235">
                  <c:v>-19.498260845663363</c:v>
                </c:pt>
                <c:pt idx="2236">
                  <c:v>-19.652442026705344</c:v>
                </c:pt>
                <c:pt idx="2237">
                  <c:v>-19.808785743450084</c:v>
                </c:pt>
                <c:pt idx="2238">
                  <c:v>-19.967356464410035</c:v>
                </c:pt>
                <c:pt idx="2239">
                  <c:v>-20.128221758192574</c:v>
                </c:pt>
                <c:pt idx="2240">
                  <c:v>-20.291452495935047</c:v>
                </c:pt>
                <c:pt idx="2241">
                  <c:v>-20.457123070454092</c:v>
                </c:pt>
                <c:pt idx="2242">
                  <c:v>-20.625311633797775</c:v>
                </c:pt>
                <c:pt idx="2243">
                  <c:v>-20.796100355084572</c:v>
                </c:pt>
                <c:pt idx="2244">
                  <c:v>-20.969575700748745</c:v>
                </c:pt>
                <c:pt idx="2245">
                  <c:v>-21.145828739571584</c:v>
                </c:pt>
                <c:pt idx="2246">
                  <c:v>-21.324955475177092</c:v>
                </c:pt>
                <c:pt idx="2247">
                  <c:v>-21.507057209018402</c:v>
                </c:pt>
                <c:pt idx="2248">
                  <c:v>-21.692240937272548</c:v>
                </c:pt>
                <c:pt idx="2249">
                  <c:v>-21.880619785521809</c:v>
                </c:pt>
                <c:pt idx="2250">
                  <c:v>-22.072313485622466</c:v>
                </c:pt>
                <c:pt idx="2251">
                  <c:v>-22.267448899777939</c:v>
                </c:pt>
                <c:pt idx="2252">
                  <c:v>-22.466160597533666</c:v>
                </c:pt>
                <c:pt idx="2253">
                  <c:v>-22.668591492249412</c:v>
                </c:pt>
                <c:pt idx="2254">
                  <c:v>-22.874893544556549</c:v>
                </c:pt>
                <c:pt idx="2255">
                  <c:v>-23.085228541451897</c:v>
                </c:pt>
                <c:pt idx="2256">
                  <c:v>-23.299768960999824</c:v>
                </c:pt>
                <c:pt idx="2257">
                  <c:v>-23.518698934192457</c:v>
                </c:pt>
                <c:pt idx="2258">
                  <c:v>-23.742215317370263</c:v>
                </c:pt>
                <c:pt idx="2259">
                  <c:v>-23.970528890818265</c:v>
                </c:pt>
                <c:pt idx="2260">
                  <c:v>-24.203865701784146</c:v>
                </c:pt>
                <c:pt idx="2261">
                  <c:v>-24.44246857332292</c:v>
                </c:pt>
                <c:pt idx="2262">
                  <c:v>-24.686598804164941</c:v>
                </c:pt>
                <c:pt idx="2263">
                  <c:v>-24.936538089388808</c:v>
                </c:pt>
                <c:pt idx="2264">
                  <c:v>-25.192590697240142</c:v>
                </c:pt>
                <c:pt idx="2265">
                  <c:v>-25.455085944221828</c:v>
                </c:pt>
                <c:pt idx="2266">
                  <c:v>-25.72438101888838</c:v>
                </c:pt>
                <c:pt idx="2267">
                  <c:v>-26.000864215015763</c:v>
                </c:pt>
                <c:pt idx="2268">
                  <c:v>-26.28495864750397</c:v>
                </c:pt>
                <c:pt idx="2269">
                  <c:v>-26.577126540176931</c:v>
                </c:pt>
                <c:pt idx="2270">
                  <c:v>-26.877874194471683</c:v>
                </c:pt>
                <c:pt idx="2271">
                  <c:v>-27.187757773039959</c:v>
                </c:pt>
                <c:pt idx="2272">
                  <c:v>-27.507390064107248</c:v>
                </c:pt>
                <c:pt idx="2273">
                  <c:v>-27.837448433200578</c:v>
                </c:pt>
                <c:pt idx="2274">
                  <c:v>-28.178684221489291</c:v>
                </c:pt>
                <c:pt idx="2275">
                  <c:v>-28.531933918516799</c:v>
                </c:pt>
                <c:pt idx="2276">
                  <c:v>-28.898132527168233</c:v>
                </c:pt>
                <c:pt idx="2277">
                  <c:v>-29.278329658213909</c:v>
                </c:pt>
                <c:pt idx="2278">
                  <c:v>-29.673709051996994</c:v>
                </c:pt>
                <c:pt idx="2279">
                  <c:v>-30.085612442109767</c:v>
                </c:pt>
                <c:pt idx="2280">
                  <c:v>-30.515568974126172</c:v>
                </c:pt>
                <c:pt idx="2281">
                  <c:v>-30.965331807242364</c:v>
                </c:pt>
                <c:pt idx="2282">
                  <c:v>-31.436924111920305</c:v>
                </c:pt>
                <c:pt idx="2283">
                  <c:v>-31.932697515390174</c:v>
                </c:pt>
                <c:pt idx="2284">
                  <c:v>-32.45540726986583</c:v>
                </c:pt>
                <c:pt idx="2285">
                  <c:v>-33.00831023560162</c:v>
                </c:pt>
                <c:pt idx="2286">
                  <c:v>-33.595294528536122</c:v>
                </c:pt>
                <c:pt idx="2287">
                  <c:v>-34.221053965652033</c:v>
                </c:pt>
                <c:pt idx="2288">
                  <c:v>-34.891327271107563</c:v>
                </c:pt>
                <c:pt idx="2289">
                  <c:v>-35.613233223584849</c:v>
                </c:pt>
                <c:pt idx="2290">
                  <c:v>-36.395751979871363</c:v>
                </c:pt>
                <c:pt idx="2291">
                  <c:v>-37.250436455965861</c:v>
                </c:pt>
                <c:pt idx="2292">
                  <c:v>-38.192499799203716</c:v>
                </c:pt>
                <c:pt idx="2293">
                  <c:v>-39.242546065512556</c:v>
                </c:pt>
                <c:pt idx="2294">
                  <c:v>-40.429462635733458</c:v>
                </c:pt>
                <c:pt idx="2295">
                  <c:v>-41.795557402155545</c:v>
                </c:pt>
                <c:pt idx="2296">
                  <c:v>-43.40642217190566</c:v>
                </c:pt>
                <c:pt idx="2297">
                  <c:v>-45.371942689842157</c:v>
                </c:pt>
                <c:pt idx="2298">
                  <c:v>-47.898117625032242</c:v>
                </c:pt>
                <c:pt idx="2299">
                  <c:v>-51.447422493103105</c:v>
                </c:pt>
                <c:pt idx="2300">
                  <c:v>-57.495581118502159</c:v>
                </c:pt>
                <c:pt idx="2301">
                  <c:v>-309.11693546240758</c:v>
                </c:pt>
                <c:pt idx="2302">
                  <c:v>-57.550933796633885</c:v>
                </c:pt>
                <c:pt idx="2303">
                  <c:v>-51.55812694568823</c:v>
                </c:pt>
                <c:pt idx="2304">
                  <c:v>-48.064172044968771</c:v>
                </c:pt>
                <c:pt idx="2305">
                  <c:v>-45.593344367089387</c:v>
                </c:pt>
                <c:pt idx="2306">
                  <c:v>-43.683167494222708</c:v>
                </c:pt>
                <c:pt idx="2307">
                  <c:v>-42.127641856085241</c:v>
                </c:pt>
                <c:pt idx="2308">
                  <c:v>-40.816880807830522</c:v>
                </c:pt>
                <c:pt idx="2309">
                  <c:v>-39.685291643819099</c:v>
                </c:pt>
                <c:pt idx="2310">
                  <c:v>-38.690565574969874</c:v>
                </c:pt>
                <c:pt idx="2311">
                  <c:v>-37.803814325616671</c:v>
                </c:pt>
                <c:pt idx="2312">
                  <c:v>-37.004432947219811</c:v>
                </c:pt>
                <c:pt idx="2313">
                  <c:v>-36.277207402292561</c:v>
                </c:pt>
                <c:pt idx="2314">
                  <c:v>-35.61058388738919</c:v>
                </c:pt>
                <c:pt idx="2315">
                  <c:v>-34.995581361227842</c:v>
                </c:pt>
                <c:pt idx="2316">
                  <c:v>-34.425080163829314</c:v>
                </c:pt>
                <c:pt idx="2317">
                  <c:v>-33.893340693185515</c:v>
                </c:pt>
                <c:pt idx="2318">
                  <c:v>-33.395668258155375</c:v>
                </c:pt>
                <c:pt idx="2319">
                  <c:v>-32.928173872580537</c:v>
                </c:pt>
                <c:pt idx="2320">
                  <c:v>-32.487599810173407</c:v>
                </c:pt>
                <c:pt idx="2321">
                  <c:v>-32.071189957119664</c:v>
                </c:pt>
                <c:pt idx="2322">
                  <c:v>-31.676591829269462</c:v>
                </c:pt>
                <c:pt idx="2323">
                  <c:v>-31.301781404169109</c:v>
                </c:pt>
                <c:pt idx="2324">
                  <c:v>-30.945004675806011</c:v>
                </c:pt>
                <c:pt idx="2325">
                  <c:v>-30.60473165721325</c:v>
                </c:pt>
                <c:pt idx="2326">
                  <c:v>-30.279619779076782</c:v>
                </c:pt>
                <c:pt idx="2327">
                  <c:v>-29.968484471250104</c:v>
                </c:pt>
                <c:pt idx="2328">
                  <c:v>-29.670275299326839</c:v>
                </c:pt>
                <c:pt idx="2329">
                  <c:v>-29.384056443201093</c:v>
                </c:pt>
                <c:pt idx="2330">
                  <c:v>-29.108990602771932</c:v>
                </c:pt>
                <c:pt idx="2331">
                  <c:v>-28.844325633224873</c:v>
                </c:pt>
                <c:pt idx="2332">
                  <c:v>-28.589383372547509</c:v>
                </c:pt>
                <c:pt idx="2333">
                  <c:v>-28.343550243437843</c:v>
                </c:pt>
                <c:pt idx="2334">
                  <c:v>-28.106269301825165</c:v>
                </c:pt>
                <c:pt idx="2335">
                  <c:v>-27.877033472759109</c:v>
                </c:pt>
                <c:pt idx="2336">
                  <c:v>-27.655379767057219</c:v>
                </c:pt>
                <c:pt idx="2337">
                  <c:v>-27.440884312863922</c:v>
                </c:pt>
                <c:pt idx="2338">
                  <c:v>-27.233158068099719</c:v>
                </c:pt>
                <c:pt idx="2339">
                  <c:v>-27.031843104806402</c:v>
                </c:pt>
                <c:pt idx="2340">
                  <c:v>-26.836609376225997</c:v>
                </c:pt>
                <c:pt idx="2341">
                  <c:v>-26.647151893255131</c:v>
                </c:pt>
                <c:pt idx="2342">
                  <c:v>-26.463188249602744</c:v>
                </c:pt>
                <c:pt idx="2343">
                  <c:v>-26.284456445219515</c:v>
                </c:pt>
                <c:pt idx="2344">
                  <c:v>-26.110712965872295</c:v>
                </c:pt>
                <c:pt idx="2345">
                  <c:v>-25.941731083524488</c:v>
                </c:pt>
                <c:pt idx="2346">
                  <c:v>-25.777299347738946</c:v>
                </c:pt>
                <c:pt idx="2347">
                  <c:v>-25.617220242905582</c:v>
                </c:pt>
                <c:pt idx="2348">
                  <c:v>-25.461308989894146</c:v>
                </c:pt>
                <c:pt idx="2349">
                  <c:v>-25.309392473878063</c:v>
                </c:pt>
                <c:pt idx="2350">
                  <c:v>-25.161308282721624</c:v>
                </c:pt>
                <c:pt idx="2351">
                  <c:v>-25.016903842522954</c:v>
                </c:pt>
                <c:pt idx="2352">
                  <c:v>-24.876035638764936</c:v>
                </c:pt>
                <c:pt idx="2353">
                  <c:v>-24.738568513102859</c:v>
                </c:pt>
                <c:pt idx="2354">
                  <c:v>-24.604375027136602</c:v>
                </c:pt>
                <c:pt idx="2355">
                  <c:v>-24.473334885657771</c:v>
                </c:pt>
                <c:pt idx="2356">
                  <c:v>-24.34533441282062</c:v>
                </c:pt>
                <c:pt idx="2357">
                  <c:v>-24.220266075514246</c:v>
                </c:pt>
                <c:pt idx="2358">
                  <c:v>-24.0980280489226</c:v>
                </c:pt>
                <c:pt idx="2359">
                  <c:v>-23.978523819869757</c:v>
                </c:pt>
                <c:pt idx="2360">
                  <c:v>-23.861661824073742</c:v>
                </c:pt>
                <c:pt idx="2361">
                  <c:v>-23.747355113887973</c:v>
                </c:pt>
                <c:pt idx="2362">
                  <c:v>-23.635521053508324</c:v>
                </c:pt>
                <c:pt idx="2363">
                  <c:v>-23.526081038963802</c:v>
                </c:pt>
                <c:pt idx="2364">
                  <c:v>-23.418960240511719</c:v>
                </c:pt>
                <c:pt idx="2365">
                  <c:v>-23.314087365321086</c:v>
                </c:pt>
                <c:pt idx="2366">
                  <c:v>-23.21139443855553</c:v>
                </c:pt>
                <c:pt idx="2367">
                  <c:v>-23.11081660116816</c:v>
                </c:pt>
                <c:pt idx="2368">
                  <c:v>-23.012291922906002</c:v>
                </c:pt>
                <c:pt idx="2369">
                  <c:v>-22.915761229164492</c:v>
                </c:pt>
                <c:pt idx="2370">
                  <c:v>-22.821167940485058</c:v>
                </c:pt>
                <c:pt idx="2371">
                  <c:v>-22.728457923599056</c:v>
                </c:pt>
                <c:pt idx="2372">
                  <c:v>-22.637579353039289</c:v>
                </c:pt>
                <c:pt idx="2373">
                  <c:v>-22.548482582429848</c:v>
                </c:pt>
                <c:pt idx="2374">
                  <c:v>-22.461120024653326</c:v>
                </c:pt>
                <c:pt idx="2375">
                  <c:v>-22.375446040171486</c:v>
                </c:pt>
                <c:pt idx="2376">
                  <c:v>-22.29141683284179</c:v>
                </c:pt>
                <c:pt idx="2377">
                  <c:v>-22.208990352635563</c:v>
                </c:pt>
                <c:pt idx="2378">
                  <c:v>-22.128126204713183</c:v>
                </c:pt>
                <c:pt idx="2379">
                  <c:v>-22.048785564368309</c:v>
                </c:pt>
                <c:pt idx="2380">
                  <c:v>-21.970931097388259</c:v>
                </c:pt>
                <c:pt idx="2381">
                  <c:v>-21.894526885425421</c:v>
                </c:pt>
                <c:pt idx="2382">
                  <c:v>-21.819538356003822</c:v>
                </c:pt>
                <c:pt idx="2383">
                  <c:v>-21.745932216819991</c:v>
                </c:pt>
                <c:pt idx="2384">
                  <c:v>-21.673676394025971</c:v>
                </c:pt>
                <c:pt idx="2385">
                  <c:v>-21.602739974209207</c:v>
                </c:pt>
                <c:pt idx="2386">
                  <c:v>-21.533093149805001</c:v>
                </c:pt>
                <c:pt idx="2387">
                  <c:v>-21.46470716770132</c:v>
                </c:pt>
                <c:pt idx="2388">
                  <c:v>-21.397554280816262</c:v>
                </c:pt>
                <c:pt idx="2389">
                  <c:v>-21.331607702440429</c:v>
                </c:pt>
                <c:pt idx="2390">
                  <c:v>-21.266841563161538</c:v>
                </c:pt>
                <c:pt idx="2391">
                  <c:v>-21.203230870193014</c:v>
                </c:pt>
                <c:pt idx="2392">
                  <c:v>-21.140751468953081</c:v>
                </c:pt>
                <c:pt idx="2393">
                  <c:v>-21.079380006739715</c:v>
                </c:pt>
                <c:pt idx="2394">
                  <c:v>-21.019093898372546</c:v>
                </c:pt>
                <c:pt idx="2395">
                  <c:v>-20.95987129367057</c:v>
                </c:pt>
                <c:pt idx="2396">
                  <c:v>-20.901691046650988</c:v>
                </c:pt>
                <c:pt idx="2397">
                  <c:v>-20.844532686340816</c:v>
                </c:pt>
                <c:pt idx="2398">
                  <c:v>-20.788376389101529</c:v>
                </c:pt>
                <c:pt idx="2399">
                  <c:v>-20.733202952372302</c:v>
                </c:pt>
                <c:pt idx="2400">
                  <c:v>-20.678993769746622</c:v>
                </c:pt>
                <c:pt idx="2401">
                  <c:v>-20.625730807300986</c:v>
                </c:pt>
                <c:pt idx="2402">
                  <c:v>-20.573396581102941</c:v>
                </c:pt>
                <c:pt idx="2403">
                  <c:v>-20.521974135824475</c:v>
                </c:pt>
                <c:pt idx="2404">
                  <c:v>-20.471447024401993</c:v>
                </c:pt>
                <c:pt idx="2405">
                  <c:v>-20.42179928867581</c:v>
                </c:pt>
                <c:pt idx="2406">
                  <c:v>-20.373015440959303</c:v>
                </c:pt>
                <c:pt idx="2407">
                  <c:v>-20.325080446479031</c:v>
                </c:pt>
                <c:pt idx="2408">
                  <c:v>-20.277979706641169</c:v>
                </c:pt>
                <c:pt idx="2409">
                  <c:v>-20.23169904307515</c:v>
                </c:pt>
                <c:pt idx="2410">
                  <c:v>-20.186224682414448</c:v>
                </c:pt>
                <c:pt idx="2411">
                  <c:v>-20.141543241770371</c:v>
                </c:pt>
                <c:pt idx="2412">
                  <c:v>-20.097641714864949</c:v>
                </c:pt>
                <c:pt idx="2413">
                  <c:v>-20.054507458785423</c:v>
                </c:pt>
                <c:pt idx="2414">
                  <c:v>-20.012128181327249</c:v>
                </c:pt>
                <c:pt idx="2415">
                  <c:v>-19.970491928895441</c:v>
                </c:pt>
                <c:pt idx="2416">
                  <c:v>-19.92958707493403</c:v>
                </c:pt>
                <c:pt idx="2417">
                  <c:v>-19.889402308857171</c:v>
                </c:pt>
                <c:pt idx="2418">
                  <c:v>-19.849926625454522</c:v>
                </c:pt>
                <c:pt idx="2419">
                  <c:v>-19.811149314749645</c:v>
                </c:pt>
                <c:pt idx="2420">
                  <c:v>-19.773059952284402</c:v>
                </c:pt>
                <c:pt idx="2421">
                  <c:v>-19.735648389811647</c:v>
                </c:pt>
                <c:pt idx="2422">
                  <c:v>-19.698904746373536</c:v>
                </c:pt>
                <c:pt idx="2423">
                  <c:v>-19.662819399748678</c:v>
                </c:pt>
                <c:pt idx="2424">
                  <c:v>-19.627382978246789</c:v>
                </c:pt>
                <c:pt idx="2425">
                  <c:v>-19.592586352837049</c:v>
                </c:pt>
                <c:pt idx="2426">
                  <c:v>-19.558420629593535</c:v>
                </c:pt>
                <c:pt idx="2427">
                  <c:v>-19.524877142440833</c:v>
                </c:pt>
                <c:pt idx="2428">
                  <c:v>-19.491947446186884</c:v>
                </c:pt>
                <c:pt idx="2429">
                  <c:v>-19.459623309830743</c:v>
                </c:pt>
                <c:pt idx="2430">
                  <c:v>-19.427896710129009</c:v>
                </c:pt>
                <c:pt idx="2431">
                  <c:v>-19.396759825414339</c:v>
                </c:pt>
                <c:pt idx="2432">
                  <c:v>-19.366205029646906</c:v>
                </c:pt>
                <c:pt idx="2433">
                  <c:v>-19.336224886696979</c:v>
                </c:pt>
                <c:pt idx="2434">
                  <c:v>-19.306812144840755</c:v>
                </c:pt>
                <c:pt idx="2435">
                  <c:v>-19.277959731464037</c:v>
                </c:pt>
                <c:pt idx="2436">
                  <c:v>-19.249660747963077</c:v>
                </c:pt>
                <c:pt idx="2437">
                  <c:v>-19.221908464834399</c:v>
                </c:pt>
                <c:pt idx="2438">
                  <c:v>-19.194696316944388</c:v>
                </c:pt>
                <c:pt idx="2439">
                  <c:v>-19.168017898972995</c:v>
                </c:pt>
                <c:pt idx="2440">
                  <c:v>-19.14186696102022</c:v>
                </c:pt>
                <c:pt idx="2441">
                  <c:v>-19.116237404373052</c:v>
                </c:pt>
                <c:pt idx="2442">
                  <c:v>-19.09112327742243</c:v>
                </c:pt>
                <c:pt idx="2443">
                  <c:v>-19.066518771724638</c:v>
                </c:pt>
                <c:pt idx="2444">
                  <c:v>-19.042418218203355</c:v>
                </c:pt>
                <c:pt idx="2445">
                  <c:v>-19.018816083483436</c:v>
                </c:pt>
                <c:pt idx="2446">
                  <c:v>-18.99570696635244</c:v>
                </c:pt>
                <c:pt idx="2447">
                  <c:v>-18.973085594344447</c:v>
                </c:pt>
                <c:pt idx="2448">
                  <c:v>-18.950946820442006</c:v>
                </c:pt>
                <c:pt idx="2449">
                  <c:v>-18.929285619889647</c:v>
                </c:pt>
                <c:pt idx="2450">
                  <c:v>-18.908097087116275</c:v>
                </c:pt>
                <c:pt idx="2451">
                  <c:v>-18.887376432760647</c:v>
                </c:pt>
                <c:pt idx="2452">
                  <c:v>-18.867118980797674</c:v>
                </c:pt>
                <c:pt idx="2453">
                  <c:v>-18.847320165758379</c:v>
                </c:pt>
                <c:pt idx="2454">
                  <c:v>-18.827975530044732</c:v>
                </c:pt>
                <c:pt idx="2455">
                  <c:v>-18.80908072132986</c:v>
                </c:pt>
                <c:pt idx="2456">
                  <c:v>-18.790631490046035</c:v>
                </c:pt>
                <c:pt idx="2457">
                  <c:v>-18.772623686952159</c:v>
                </c:pt>
                <c:pt idx="2458">
                  <c:v>-18.755053260781889</c:v>
                </c:pt>
                <c:pt idx="2459">
                  <c:v>-18.737916255965605</c:v>
                </c:pt>
                <c:pt idx="2460">
                  <c:v>-18.721208810427033</c:v>
                </c:pt>
                <c:pt idx="2461">
                  <c:v>-18.7049271534482</c:v>
                </c:pt>
                <c:pt idx="2462">
                  <c:v>-18.689067603603927</c:v>
                </c:pt>
                <c:pt idx="2463">
                  <c:v>-18.673626566759509</c:v>
                </c:pt>
                <c:pt idx="2464">
                  <c:v>-18.658600534132454</c:v>
                </c:pt>
                <c:pt idx="2465">
                  <c:v>-18.643986080414034</c:v>
                </c:pt>
                <c:pt idx="2466">
                  <c:v>-18.62977986194943</c:v>
                </c:pt>
                <c:pt idx="2467">
                  <c:v>-18.615978614973191</c:v>
                </c:pt>
                <c:pt idx="2468">
                  <c:v>-18.602579153900887</c:v>
                </c:pt>
                <c:pt idx="2469">
                  <c:v>-18.589578369670171</c:v>
                </c:pt>
                <c:pt idx="2470">
                  <c:v>-18.576973228135572</c:v>
                </c:pt>
                <c:pt idx="2471">
                  <c:v>-18.564760768508453</c:v>
                </c:pt>
                <c:pt idx="2472">
                  <c:v>-18.552938101847577</c:v>
                </c:pt>
                <c:pt idx="2473">
                  <c:v>-18.541502409592006</c:v>
                </c:pt>
                <c:pt idx="2474">
                  <c:v>-18.53045094214005</c:v>
                </c:pt>
                <c:pt idx="2475">
                  <c:v>-18.519781017469448</c:v>
                </c:pt>
                <c:pt idx="2476">
                  <c:v>-18.509490019799056</c:v>
                </c:pt>
                <c:pt idx="2477">
                  <c:v>-18.499575398289608</c:v>
                </c:pt>
                <c:pt idx="2478">
                  <c:v>-18.490034665783352</c:v>
                </c:pt>
                <c:pt idx="2479">
                  <c:v>-18.480865397580686</c:v>
                </c:pt>
                <c:pt idx="2480">
                  <c:v>-18.472065230251889</c:v>
                </c:pt>
                <c:pt idx="2481">
                  <c:v>-18.463631860484323</c:v>
                </c:pt>
                <c:pt idx="2482">
                  <c:v>-18.455563043963465</c:v>
                </c:pt>
                <c:pt idx="2483">
                  <c:v>-18.447856594285163</c:v>
                </c:pt>
                <c:pt idx="2484">
                  <c:v>-18.440510381900669</c:v>
                </c:pt>
                <c:pt idx="2485">
                  <c:v>-18.433522333091243</c:v>
                </c:pt>
                <c:pt idx="2486">
                  <c:v>-18.426890428972989</c:v>
                </c:pt>
                <c:pt idx="2487">
                  <c:v>-18.42061270452999</c:v>
                </c:pt>
                <c:pt idx="2488">
                  <c:v>-18.414687247674856</c:v>
                </c:pt>
                <c:pt idx="2489">
                  <c:v>-18.409112198337276</c:v>
                </c:pt>
                <c:pt idx="2490">
                  <c:v>-18.403885747577181</c:v>
                </c:pt>
                <c:pt idx="2491">
                  <c:v>-18.399006136724449</c:v>
                </c:pt>
                <c:pt idx="2492">
                  <c:v>-18.394471656542606</c:v>
                </c:pt>
                <c:pt idx="2493">
                  <c:v>-18.390280646416535</c:v>
                </c:pt>
                <c:pt idx="2494">
                  <c:v>-18.386431493563094</c:v>
                </c:pt>
                <c:pt idx="2495">
                  <c:v>-18.382922632264719</c:v>
                </c:pt>
                <c:pt idx="2496">
                  <c:v>-18.379752543124901</c:v>
                </c:pt>
                <c:pt idx="2497">
                  <c:v>-18.376919752343774</c:v>
                </c:pt>
                <c:pt idx="2498">
                  <c:v>-18.374422831015895</c:v>
                </c:pt>
                <c:pt idx="2499">
                  <c:v>-18.372260394447295</c:v>
                </c:pt>
                <c:pt idx="2500">
                  <c:v>-18.37043110149181</c:v>
                </c:pt>
                <c:pt idx="2501">
                  <c:v>-18.368933653906939</c:v>
                </c:pt>
                <c:pt idx="2502">
                  <c:v>-18.367766795728059</c:v>
                </c:pt>
                <c:pt idx="2503">
                  <c:v>-18.366929312660552</c:v>
                </c:pt>
                <c:pt idx="2504">
                  <c:v>-18.366420031489355</c:v>
                </c:pt>
                <c:pt idx="2505">
                  <c:v>-18.366237819505827</c:v>
                </c:pt>
                <c:pt idx="2506">
                  <c:v>-18.366381583951124</c:v>
                </c:pt>
                <c:pt idx="2507">
                  <c:v>-18.366850271475613</c:v>
                </c:pt>
                <c:pt idx="2508">
                  <c:v>-18.367642867614194</c:v>
                </c:pt>
                <c:pt idx="2509">
                  <c:v>-18.368758396277542</c:v>
                </c:pt>
                <c:pt idx="2510">
                  <c:v>-18.370195919257753</c:v>
                </c:pt>
                <c:pt idx="2511">
                  <c:v>-18.371954535748632</c:v>
                </c:pt>
                <c:pt idx="2512">
                  <c:v>-18.374033381881109</c:v>
                </c:pt>
                <c:pt idx="2513">
                  <c:v>-18.376431630271789</c:v>
                </c:pt>
                <c:pt idx="2514">
                  <c:v>-18.379148489585635</c:v>
                </c:pt>
                <c:pt idx="2515">
                  <c:v>-18.382183204111982</c:v>
                </c:pt>
                <c:pt idx="2516">
                  <c:v>-18.385535053353678</c:v>
                </c:pt>
                <c:pt idx="2517">
                  <c:v>-18.389203351628968</c:v>
                </c:pt>
                <c:pt idx="2518">
                  <c:v>-18.393187447686085</c:v>
                </c:pt>
                <c:pt idx="2519">
                  <c:v>-18.397486724329596</c:v>
                </c:pt>
                <c:pt idx="2520">
                  <c:v>-18.40210059805958</c:v>
                </c:pt>
                <c:pt idx="2521">
                  <c:v>-18.407028518722029</c:v>
                </c:pt>
                <c:pt idx="2522">
                  <c:v>-18.412269969170563</c:v>
                </c:pt>
                <c:pt idx="2523">
                  <c:v>-18.417824464940782</c:v>
                </c:pt>
                <c:pt idx="2524">
                  <c:v>-18.423691553934059</c:v>
                </c:pt>
                <c:pt idx="2525">
                  <c:v>-18.429870816113606</c:v>
                </c:pt>
                <c:pt idx="2526">
                  <c:v>-18.436361863210067</c:v>
                </c:pt>
                <c:pt idx="2527">
                  <c:v>-18.443164338439637</c:v>
                </c:pt>
                <c:pt idx="2528">
                  <c:v>-18.450277916229158</c:v>
                </c:pt>
                <c:pt idx="2529">
                  <c:v>-18.45770230195636</c:v>
                </c:pt>
                <c:pt idx="2530">
                  <c:v>-18.465437231695052</c:v>
                </c:pt>
                <c:pt idx="2531">
                  <c:v>-18.473482471972918</c:v>
                </c:pt>
                <c:pt idx="2532">
                  <c:v>-18.481837819540306</c:v>
                </c:pt>
                <c:pt idx="2533">
                  <c:v>-18.490503101145386</c:v>
                </c:pt>
                <c:pt idx="2534">
                  <c:v>-18.499478173320796</c:v>
                </c:pt>
                <c:pt idx="2535">
                  <c:v>-18.50876292217988</c:v>
                </c:pt>
                <c:pt idx="2536">
                  <c:v>-18.51835726322166</c:v>
                </c:pt>
                <c:pt idx="2537">
                  <c:v>-18.52826114114437</c:v>
                </c:pt>
                <c:pt idx="2538">
                  <c:v>-18.538474529669568</c:v>
                </c:pt>
                <c:pt idx="2539">
                  <c:v>-18.548997431373838</c:v>
                </c:pt>
                <c:pt idx="2540">
                  <c:v>-18.559829877530046</c:v>
                </c:pt>
                <c:pt idx="2541">
                  <c:v>-18.570971927957721</c:v>
                </c:pt>
                <c:pt idx="2542">
                  <c:v>-18.58242367088074</c:v>
                </c:pt>
                <c:pt idx="2543">
                  <c:v>-18.594185222796199</c:v>
                </c:pt>
                <c:pt idx="2544">
                  <c:v>-18.606256728349219</c:v>
                </c:pt>
                <c:pt idx="2545">
                  <c:v>-18.618638360218039</c:v>
                </c:pt>
                <c:pt idx="2546">
                  <c:v>-18.631330319006842</c:v>
                </c:pt>
                <c:pt idx="2547">
                  <c:v>-18.644332833148312</c:v>
                </c:pt>
                <c:pt idx="2548">
                  <c:v>-18.657646158811954</c:v>
                </c:pt>
                <c:pt idx="2549">
                  <c:v>-18.671270579824167</c:v>
                </c:pt>
                <c:pt idx="2550">
                  <c:v>-18.685206407594549</c:v>
                </c:pt>
                <c:pt idx="2551">
                  <c:v>-18.699453981050656</c:v>
                </c:pt>
                <c:pt idx="2552">
                  <c:v>-18.714013666582247</c:v>
                </c:pt>
                <c:pt idx="2553">
                  <c:v>-18.72888585799306</c:v>
                </c:pt>
                <c:pt idx="2554">
                  <c:v>-18.744070976460819</c:v>
                </c:pt>
                <c:pt idx="2555">
                  <c:v>-18.759569470506509</c:v>
                </c:pt>
                <c:pt idx="2556">
                  <c:v>-18.775381815971134</c:v>
                </c:pt>
                <c:pt idx="2557">
                  <c:v>-18.791508516001006</c:v>
                </c:pt>
                <c:pt idx="2558">
                  <c:v>-18.807950101041921</c:v>
                </c:pt>
                <c:pt idx="2559">
                  <c:v>-18.824707128841435</c:v>
                </c:pt>
                <c:pt idx="2560">
                  <c:v>-18.841780184460081</c:v>
                </c:pt>
                <c:pt idx="2561">
                  <c:v>-18.859169880289862</c:v>
                </c:pt>
                <c:pt idx="2562">
                  <c:v>-18.876876856083253</c:v>
                </c:pt>
                <c:pt idx="2563">
                  <c:v>-18.894901778989077</c:v>
                </c:pt>
                <c:pt idx="2564">
                  <c:v>-18.913245343598174</c:v>
                </c:pt>
                <c:pt idx="2565">
                  <c:v>-18.93190827199729</c:v>
                </c:pt>
                <c:pt idx="2566">
                  <c:v>-18.950891313832322</c:v>
                </c:pt>
                <c:pt idx="2567">
                  <c:v>-18.970195246379646</c:v>
                </c:pt>
                <c:pt idx="2568">
                  <c:v>-18.98982087462748</c:v>
                </c:pt>
                <c:pt idx="2569">
                  <c:v>-19.009769031365327</c:v>
                </c:pt>
                <c:pt idx="2570">
                  <c:v>-19.030040577283735</c:v>
                </c:pt>
                <c:pt idx="2571">
                  <c:v>-19.050636401082098</c:v>
                </c:pt>
                <c:pt idx="2572">
                  <c:v>-19.071557419586899</c:v>
                </c:pt>
                <c:pt idx="2573">
                  <c:v>-19.092804577879026</c:v>
                </c:pt>
                <c:pt idx="2574">
                  <c:v>-19.11437884943096</c:v>
                </c:pt>
                <c:pt idx="2575">
                  <c:v>-19.136281236253271</c:v>
                </c:pt>
                <c:pt idx="2576">
                  <c:v>-19.158512769052074</c:v>
                </c:pt>
                <c:pt idx="2577">
                  <c:v>-19.181074507395245</c:v>
                </c:pt>
                <c:pt idx="2578">
                  <c:v>-19.20396753988997</c:v>
                </c:pt>
                <c:pt idx="2579">
                  <c:v>-19.227192984370539</c:v>
                </c:pt>
                <c:pt idx="2580">
                  <c:v>-19.250751988095661</c:v>
                </c:pt>
                <c:pt idx="2581">
                  <c:v>-19.274645727958667</c:v>
                </c:pt>
                <c:pt idx="2582">
                  <c:v>-19.298875410706309</c:v>
                </c:pt>
                <c:pt idx="2583">
                  <c:v>-19.323442273170354</c:v>
                </c:pt>
                <c:pt idx="2584">
                  <c:v>-19.348347582509732</c:v>
                </c:pt>
                <c:pt idx="2585">
                  <c:v>-19.373592636465201</c:v>
                </c:pt>
                <c:pt idx="2586">
                  <c:v>-19.399178763624388</c:v>
                </c:pt>
                <c:pt idx="2587">
                  <c:v>-19.425107323700097</c:v>
                </c:pt>
                <c:pt idx="2588">
                  <c:v>-19.451379707820823</c:v>
                </c:pt>
                <c:pt idx="2589">
                  <c:v>-19.477997338832672</c:v>
                </c:pt>
                <c:pt idx="2590">
                  <c:v>-19.504961671615639</c:v>
                </c:pt>
                <c:pt idx="2591">
                  <c:v>-19.532274193412455</c:v>
                </c:pt>
                <c:pt idx="2592">
                  <c:v>-19.559936424169798</c:v>
                </c:pt>
                <c:pt idx="2593">
                  <c:v>-19.587949916895106</c:v>
                </c:pt>
                <c:pt idx="2594">
                  <c:v>-19.616316258025833</c:v>
                </c:pt>
                <c:pt idx="2595">
                  <c:v>-19.645037067813576</c:v>
                </c:pt>
                <c:pt idx="2596">
                  <c:v>-19.674114000723065</c:v>
                </c:pt>
                <c:pt idx="2597">
                  <c:v>-19.70354874584666</c:v>
                </c:pt>
                <c:pt idx="2598">
                  <c:v>-19.733343027332101</c:v>
                </c:pt>
                <c:pt idx="2599">
                  <c:v>-19.763498604829142</c:v>
                </c:pt>
                <c:pt idx="2600">
                  <c:v>-19.794017273950377</c:v>
                </c:pt>
                <c:pt idx="2601">
                  <c:v>-19.824900866748148</c:v>
                </c:pt>
                <c:pt idx="2602">
                  <c:v>-19.856151252211216</c:v>
                </c:pt>
                <c:pt idx="2603">
                  <c:v>-19.887770336775446</c:v>
                </c:pt>
                <c:pt idx="2604">
                  <c:v>-19.919760064854984</c:v>
                </c:pt>
                <c:pt idx="2605">
                  <c:v>-19.952122419391401</c:v>
                </c:pt>
                <c:pt idx="2606">
                  <c:v>-19.984859422419525</c:v>
                </c:pt>
                <c:pt idx="2607">
                  <c:v>-20.017973135656963</c:v>
                </c:pt>
                <c:pt idx="2608">
                  <c:v>-20.051465661108931</c:v>
                </c:pt>
                <c:pt idx="2609">
                  <c:v>-20.085339141697091</c:v>
                </c:pt>
                <c:pt idx="2610">
                  <c:v>-20.119595761908474</c:v>
                </c:pt>
                <c:pt idx="2611">
                  <c:v>-20.15423774846424</c:v>
                </c:pt>
                <c:pt idx="2612">
                  <c:v>-20.189267371014381</c:v>
                </c:pt>
                <c:pt idx="2613">
                  <c:v>-20.224686942851633</c:v>
                </c:pt>
                <c:pt idx="2614">
                  <c:v>-20.260498821652718</c:v>
                </c:pt>
                <c:pt idx="2615">
                  <c:v>-20.29670541024014</c:v>
                </c:pt>
                <c:pt idx="2616">
                  <c:v>-20.333309157372121</c:v>
                </c:pt>
                <c:pt idx="2617">
                  <c:v>-20.370312558557831</c:v>
                </c:pt>
                <c:pt idx="2618">
                  <c:v>-20.407718156896756</c:v>
                </c:pt>
                <c:pt idx="2619">
                  <c:v>-20.445528543950068</c:v>
                </c:pt>
                <c:pt idx="2620">
                  <c:v>-20.483746360635511</c:v>
                </c:pt>
                <c:pt idx="2621">
                  <c:v>-20.522374298154404</c:v>
                </c:pt>
                <c:pt idx="2622">
                  <c:v>-20.561415098949219</c:v>
                </c:pt>
                <c:pt idx="2623">
                  <c:v>-20.60087155768878</c:v>
                </c:pt>
                <c:pt idx="2624">
                  <c:v>-20.640746522290279</c:v>
                </c:pt>
                <c:pt idx="2625">
                  <c:v>-20.681042894969949</c:v>
                </c:pt>
                <c:pt idx="2626">
                  <c:v>-20.721763633330447</c:v>
                </c:pt>
                <c:pt idx="2627">
                  <c:v>-20.762911751484417</c:v>
                </c:pt>
                <c:pt idx="2628">
                  <c:v>-20.804490321210444</c:v>
                </c:pt>
                <c:pt idx="2629">
                  <c:v>-20.846502473152153</c:v>
                </c:pt>
                <c:pt idx="2630">
                  <c:v>-20.888951398051287</c:v>
                </c:pt>
                <c:pt idx="2631">
                  <c:v>-20.931840348023805</c:v>
                </c:pt>
                <c:pt idx="2632">
                  <c:v>-20.975172637878234</c:v>
                </c:pt>
                <c:pt idx="2633">
                  <c:v>-21.018951646473653</c:v>
                </c:pt>
                <c:pt idx="2634">
                  <c:v>-21.063180818127002</c:v>
                </c:pt>
                <c:pt idx="2635">
                  <c:v>-21.107863664061512</c:v>
                </c:pt>
                <c:pt idx="2636">
                  <c:v>-21.153003763907474</c:v>
                </c:pt>
                <c:pt idx="2637">
                  <c:v>-21.198604767248327</c:v>
                </c:pt>
                <c:pt idx="2638">
                  <c:v>-21.244670395221029</c:v>
                </c:pt>
                <c:pt idx="2639">
                  <c:v>-21.291204442168787</c:v>
                </c:pt>
                <c:pt idx="2640">
                  <c:v>-21.338210777346063</c:v>
                </c:pt>
                <c:pt idx="2641">
                  <c:v>-21.385693346685724</c:v>
                </c:pt>
                <c:pt idx="2642">
                  <c:v>-21.433656174619248</c:v>
                </c:pt>
                <c:pt idx="2643">
                  <c:v>-21.482103365961926</c:v>
                </c:pt>
                <c:pt idx="2644">
                  <c:v>-21.53103910786243</c:v>
                </c:pt>
                <c:pt idx="2645">
                  <c:v>-21.580467671813391</c:v>
                </c:pt>
                <c:pt idx="2646">
                  <c:v>-21.63039341573651</c:v>
                </c:pt>
                <c:pt idx="2647">
                  <c:v>-21.680820786132561</c:v>
                </c:pt>
                <c:pt idx="2648">
                  <c:v>-21.7317543203098</c:v>
                </c:pt>
                <c:pt idx="2649">
                  <c:v>-21.783198648687481</c:v>
                </c:pt>
                <c:pt idx="2650">
                  <c:v>-21.835158497176096</c:v>
                </c:pt>
                <c:pt idx="2651">
                  <c:v>-21.887638689646053</c:v>
                </c:pt>
                <c:pt idx="2652">
                  <c:v>-21.940644150474977</c:v>
                </c:pt>
                <c:pt idx="2653">
                  <c:v>-21.994179907190393</c:v>
                </c:pt>
                <c:pt idx="2654">
                  <c:v>-22.048251093203337</c:v>
                </c:pt>
                <c:pt idx="2655">
                  <c:v>-22.102862950635561</c:v>
                </c:pt>
                <c:pt idx="2656">
                  <c:v>-22.158020833253168</c:v>
                </c:pt>
                <c:pt idx="2657">
                  <c:v>-22.213730209498884</c:v>
                </c:pt>
                <c:pt idx="2658">
                  <c:v>-22.269996665636317</c:v>
                </c:pt>
                <c:pt idx="2659">
                  <c:v>-22.326825909009887</c:v>
                </c:pt>
                <c:pt idx="2660">
                  <c:v>-22.38422377141638</c:v>
                </c:pt>
                <c:pt idx="2661">
                  <c:v>-22.442196212608373</c:v>
                </c:pt>
                <c:pt idx="2662">
                  <c:v>-22.500749323916985</c:v>
                </c:pt>
                <c:pt idx="2663">
                  <c:v>-22.559889332017782</c:v>
                </c:pt>
                <c:pt idx="2664">
                  <c:v>-22.619622602827945</c:v>
                </c:pt>
                <c:pt idx="2665">
                  <c:v>-22.67995564555553</c:v>
                </c:pt>
                <c:pt idx="2666">
                  <c:v>-22.740895116899431</c:v>
                </c:pt>
                <c:pt idx="2667">
                  <c:v>-22.802447825404457</c:v>
                </c:pt>
                <c:pt idx="2668">
                  <c:v>-22.864620735989661</c:v>
                </c:pt>
                <c:pt idx="2669">
                  <c:v>-22.927420974643379</c:v>
                </c:pt>
                <c:pt idx="2670">
                  <c:v>-22.990855833302831</c:v>
                </c:pt>
                <c:pt idx="2671">
                  <c:v>-23.05493277492554</c:v>
                </c:pt>
                <c:pt idx="2672">
                  <c:v>-23.119659438752539</c:v>
                </c:pt>
                <c:pt idx="2673">
                  <c:v>-23.18504364578834</c:v>
                </c:pt>
                <c:pt idx="2674">
                  <c:v>-23.251093404488458</c:v>
                </c:pt>
                <c:pt idx="2675">
                  <c:v>-23.317816916681863</c:v>
                </c:pt>
                <c:pt idx="2676">
                  <c:v>-23.385222583730094</c:v>
                </c:pt>
                <c:pt idx="2677">
                  <c:v>-23.453319012931985</c:v>
                </c:pt>
                <c:pt idx="2678">
                  <c:v>-23.522115024197653</c:v>
                </c:pt>
                <c:pt idx="2679">
                  <c:v>-23.59161965698933</c:v>
                </c:pt>
                <c:pt idx="2680">
                  <c:v>-23.661842177555592</c:v>
                </c:pt>
                <c:pt idx="2681">
                  <c:v>-23.732792086468145</c:v>
                </c:pt>
                <c:pt idx="2682">
                  <c:v>-23.804479126470643</c:v>
                </c:pt>
                <c:pt idx="2683">
                  <c:v>-23.876913290669055</c:v>
                </c:pt>
                <c:pt idx="2684">
                  <c:v>-23.950104831063936</c:v>
                </c:pt>
                <c:pt idx="2685">
                  <c:v>-24.024064267460346</c:v>
                </c:pt>
                <c:pt idx="2686">
                  <c:v>-24.098802396756209</c:v>
                </c:pt>
                <c:pt idx="2687">
                  <c:v>-24.174330302644552</c:v>
                </c:pt>
                <c:pt idx="2688">
                  <c:v>-24.250659365745303</c:v>
                </c:pt>
                <c:pt idx="2689">
                  <c:v>-24.327801274183368</c:v>
                </c:pt>
                <c:pt idx="2690">
                  <c:v>-24.40576803465072</c:v>
                </c:pt>
                <c:pt idx="2691">
                  <c:v>-24.484571983963988</c:v>
                </c:pt>
                <c:pt idx="2692">
                  <c:v>-24.564225801155523</c:v>
                </c:pt>
                <c:pt idx="2693">
                  <c:v>-24.644742520124577</c:v>
                </c:pt>
                <c:pt idx="2694">
                  <c:v>-24.726135542872079</c:v>
                </c:pt>
                <c:pt idx="2695">
                  <c:v>-24.808418653367657</c:v>
                </c:pt>
                <c:pt idx="2696">
                  <c:v>-24.891606032065567</c:v>
                </c:pt>
                <c:pt idx="2697">
                  <c:v>-24.975712271124245</c:v>
                </c:pt>
                <c:pt idx="2698">
                  <c:v>-25.060752390361127</c:v>
                </c:pt>
                <c:pt idx="2699">
                  <c:v>-25.146741853981197</c:v>
                </c:pt>
                <c:pt idx="2700">
                  <c:v>-25.23369658814125</c:v>
                </c:pt>
                <c:pt idx="2701">
                  <c:v>-25.321632999378426</c:v>
                </c:pt>
                <c:pt idx="2702">
                  <c:v>-25.410567993973515</c:v>
                </c:pt>
                <c:pt idx="2703">
                  <c:v>-25.500518998297888</c:v>
                </c:pt>
                <c:pt idx="2704">
                  <c:v>-25.591503980197601</c:v>
                </c:pt>
                <c:pt idx="2705">
                  <c:v>-25.683541471498526</c:v>
                </c:pt>
                <c:pt idx="2706">
                  <c:v>-25.776650591678401</c:v>
                </c:pt>
                <c:pt idx="2707">
                  <c:v>-25.870851072800477</c:v>
                </c:pt>
                <c:pt idx="2708">
                  <c:v>-25.966163285780922</c:v>
                </c:pt>
                <c:pt idx="2709">
                  <c:v>-26.062608268069528</c:v>
                </c:pt>
                <c:pt idx="2710">
                  <c:v>-26.160207752856035</c:v>
                </c:pt>
                <c:pt idx="2711">
                  <c:v>-26.25898419987621</c:v>
                </c:pt>
                <c:pt idx="2712">
                  <c:v>-26.358960827954725</c:v>
                </c:pt>
                <c:pt idx="2713">
                  <c:v>-26.460161649373006</c:v>
                </c:pt>
                <c:pt idx="2714">
                  <c:v>-26.562611506211525</c:v>
                </c:pt>
                <c:pt idx="2715">
                  <c:v>-26.666336108790993</c:v>
                </c:pt>
                <c:pt idx="2716">
                  <c:v>-26.771362076356148</c:v>
                </c:pt>
                <c:pt idx="2717">
                  <c:v>-26.877716980177574</c:v>
                </c:pt>
                <c:pt idx="2718">
                  <c:v>-26.98542938922359</c:v>
                </c:pt>
                <c:pt idx="2719">
                  <c:v>-27.094528918607608</c:v>
                </c:pt>
                <c:pt idx="2720">
                  <c:v>-27.205046281009583</c:v>
                </c:pt>
                <c:pt idx="2721">
                  <c:v>-27.317013341280337</c:v>
                </c:pt>
                <c:pt idx="2722">
                  <c:v>-27.430463174496069</c:v>
                </c:pt>
                <c:pt idx="2723">
                  <c:v>-27.545430127695084</c:v>
                </c:pt>
                <c:pt idx="2724">
                  <c:v>-27.661949885607008</c:v>
                </c:pt>
                <c:pt idx="2725">
                  <c:v>-27.780059540679929</c:v>
                </c:pt>
                <c:pt idx="2726">
                  <c:v>-27.899797667731562</c:v>
                </c:pt>
                <c:pt idx="2727">
                  <c:v>-28.021204403628865</c:v>
                </c:pt>
                <c:pt idx="2728">
                  <c:v>-28.144321532371166</c:v>
                </c:pt>
                <c:pt idx="2729">
                  <c:v>-28.269192576050003</c:v>
                </c:pt>
                <c:pt idx="2730">
                  <c:v>-28.395862892171749</c:v>
                </c:pt>
                <c:pt idx="2731">
                  <c:v>-28.524379777870323</c:v>
                </c:pt>
                <c:pt idx="2732">
                  <c:v>-28.654792581632659</c:v>
                </c:pt>
                <c:pt idx="2733">
                  <c:v>-28.787152823163311</c:v>
                </c:pt>
                <c:pt idx="2734">
                  <c:v>-28.921514322143853</c:v>
                </c:pt>
                <c:pt idx="2735">
                  <c:v>-29.057933336655669</c:v>
                </c:pt>
                <c:pt idx="2736">
                  <c:v>-29.196468712183719</c:v>
                </c:pt>
                <c:pt idx="2737">
                  <c:v>-29.33718204216698</c:v>
                </c:pt>
                <c:pt idx="2738">
                  <c:v>-29.480137841181481</c:v>
                </c:pt>
                <c:pt idx="2739">
                  <c:v>-29.625403731994776</c:v>
                </c:pt>
                <c:pt idx="2740">
                  <c:v>-29.773050647810024</c:v>
                </c:pt>
                <c:pt idx="2741">
                  <c:v>-29.923153051238124</c:v>
                </c:pt>
                <c:pt idx="2742">
                  <c:v>-30.075789171669584</c:v>
                </c:pt>
                <c:pt idx="2743">
                  <c:v>-30.231041262924595</c:v>
                </c:pt>
                <c:pt idx="2744">
                  <c:v>-30.388995883326086</c:v>
                </c:pt>
                <c:pt idx="2745">
                  <c:v>-30.549744200541369</c:v>
                </c:pt>
                <c:pt idx="2746">
                  <c:v>-30.713382323900934</c:v>
                </c:pt>
                <c:pt idx="2747">
                  <c:v>-30.880011667208219</c:v>
                </c:pt>
                <c:pt idx="2748">
                  <c:v>-31.049739345445644</c:v>
                </c:pt>
                <c:pt idx="2749">
                  <c:v>-31.222678609287637</c:v>
                </c:pt>
                <c:pt idx="2750">
                  <c:v>-31.398949321782375</c:v>
                </c:pt>
                <c:pt idx="2751">
                  <c:v>-31.57867848224965</c:v>
                </c:pt>
                <c:pt idx="2752">
                  <c:v>-31.7620008031057</c:v>
                </c:pt>
                <c:pt idx="2753">
                  <c:v>-31.94905934614733</c:v>
                </c:pt>
                <c:pt idx="2754">
                  <c:v>-32.140006225848197</c:v>
                </c:pt>
                <c:pt idx="2755">
                  <c:v>-32.335003388266834</c:v>
                </c:pt>
                <c:pt idx="2756">
                  <c:v>-32.534223475581243</c:v>
                </c:pt>
                <c:pt idx="2757">
                  <c:v>-32.737850787782577</c:v>
                </c:pt>
                <c:pt idx="2758">
                  <c:v>-32.946082354913607</c:v>
                </c:pt>
                <c:pt idx="2759">
                  <c:v>-33.159129135509239</c:v>
                </c:pt>
                <c:pt idx="2760">
                  <c:v>-33.377217359433459</c:v>
                </c:pt>
                <c:pt idx="2761">
                  <c:v>-33.600590036571262</c:v>
                </c:pt>
                <c:pt idx="2762">
                  <c:v>-33.829508656519501</c:v>
                </c:pt>
                <c:pt idx="2763">
                  <c:v>-34.064255109100763</c:v>
                </c:pt>
                <c:pt idx="2764">
                  <c:v>-34.305133861027066</c:v>
                </c:pt>
                <c:pt idx="2765">
                  <c:v>-34.552474430816254</c:v>
                </c:pt>
                <c:pt idx="2766">
                  <c:v>-34.806634212441452</c:v>
                </c:pt>
                <c:pt idx="2767">
                  <c:v>-35.068001708331316</c:v>
                </c:pt>
                <c:pt idx="2768">
                  <c:v>-35.337000245123022</c:v>
                </c:pt>
                <c:pt idx="2769">
                  <c:v>-35.614092261313559</c:v>
                </c:pt>
                <c:pt idx="2770">
                  <c:v>-35.899784275783048</c:v>
                </c:pt>
                <c:pt idx="2771">
                  <c:v>-36.194632671263584</c:v>
                </c:pt>
                <c:pt idx="2772">
                  <c:v>-36.499250458533361</c:v>
                </c:pt>
                <c:pt idx="2773">
                  <c:v>-36.814315228005135</c:v>
                </c:pt>
                <c:pt idx="2774">
                  <c:v>-37.140578547929735</c:v>
                </c:pt>
                <c:pt idx="2775">
                  <c:v>-37.478877136967355</c:v>
                </c:pt>
                <c:pt idx="2776">
                  <c:v>-37.830146229036345</c:v>
                </c:pt>
                <c:pt idx="2777">
                  <c:v>-38.195435667696934</c:v>
                </c:pt>
                <c:pt idx="2778">
                  <c:v>-38.575929427711998</c:v>
                </c:pt>
                <c:pt idx="2779">
                  <c:v>-38.972969478596951</c:v>
                </c:pt>
                <c:pt idx="2780">
                  <c:v>-39.388085203197598</c:v>
                </c:pt>
                <c:pt idx="2781">
                  <c:v>-39.823029999226712</c:v>
                </c:pt>
                <c:pt idx="2782">
                  <c:v>-40.279827276751618</c:v>
                </c:pt>
                <c:pt idx="2783">
                  <c:v>-40.76082890359821</c:v>
                </c:pt>
                <c:pt idx="2784">
                  <c:v>-41.268790373416302</c:v>
                </c:pt>
                <c:pt idx="2785">
                  <c:v>-41.806968788625191</c:v>
                </c:pt>
                <c:pt idx="2786">
                  <c:v>-42.379252507950781</c:v>
                </c:pt>
                <c:pt idx="2787">
                  <c:v>-42.99033559163589</c:v>
                </c:pt>
                <c:pt idx="2788">
                  <c:v>-43.645957007493379</c:v>
                </c:pt>
                <c:pt idx="2789">
                  <c:v>-44.353235778107859</c:v>
                </c:pt>
                <c:pt idx="2790">
                  <c:v>-45.12115230431764</c:v>
                </c:pt>
                <c:pt idx="2791">
                  <c:v>-45.96125974623213</c:v>
                </c:pt>
                <c:pt idx="2792">
                  <c:v>-46.888771495204153</c:v>
                </c:pt>
                <c:pt idx="2793">
                  <c:v>-47.924291851037154</c:v>
                </c:pt>
                <c:pt idx="2794">
                  <c:v>-49.096708438152241</c:v>
                </c:pt>
                <c:pt idx="2795">
                  <c:v>-50.448329392039852</c:v>
                </c:pt>
                <c:pt idx="2796">
                  <c:v>-52.044746762587259</c:v>
                </c:pt>
                <c:pt idx="2797">
                  <c:v>-53.995846536796641</c:v>
                </c:pt>
                <c:pt idx="2798">
                  <c:v>-56.507627625273791</c:v>
                </c:pt>
                <c:pt idx="2799">
                  <c:v>-60.042565784386525</c:v>
                </c:pt>
                <c:pt idx="2800">
                  <c:v>-66.076385078441774</c:v>
                </c:pt>
                <c:pt idx="2801">
                  <c:v>-299.15197608156581</c:v>
                </c:pt>
                <c:pt idx="2802">
                  <c:v>-66.103142181806106</c:v>
                </c:pt>
                <c:pt idx="2803">
                  <c:v>-60.096079562167887</c:v>
                </c:pt>
                <c:pt idx="2804">
                  <c:v>-56.587897219900995</c:v>
                </c:pt>
                <c:pt idx="2805">
                  <c:v>-54.102870661965355</c:v>
                </c:pt>
                <c:pt idx="2806">
                  <c:v>-52.178523703632742</c:v>
                </c:pt>
                <c:pt idx="2807">
                  <c:v>-50.608857006283763</c:v>
                </c:pt>
                <c:pt idx="2808">
                  <c:v>-49.283984155215364</c:v>
                </c:pt>
                <c:pt idx="2809">
                  <c:v>-48.138312673421268</c:v>
                </c:pt>
                <c:pt idx="2810">
                  <c:v>-47.129533998785448</c:v>
                </c:pt>
                <c:pt idx="2811">
                  <c:v>-46.228760080941896</c:v>
                </c:pt>
                <c:pt idx="2812">
                  <c:v>-45.41538619488918</c:v>
                </c:pt>
                <c:pt idx="2813">
                  <c:v>-44.674198524838822</c:v>
                </c:pt>
                <c:pt idx="2814">
                  <c:v>-43.993643487185956</c:v>
                </c:pt>
                <c:pt idx="2815">
                  <c:v>-43.36474025852462</c:v>
                </c:pt>
                <c:pt idx="2816">
                  <c:v>-42.780369394772947</c:v>
                </c:pt>
                <c:pt idx="2817">
                  <c:v>-42.234791507762509</c:v>
                </c:pt>
                <c:pt idx="2818">
                  <c:v>-41.723312118073686</c:v>
                </c:pt>
                <c:pt idx="2819">
                  <c:v>-41.242042449128782</c:v>
                </c:pt>
                <c:pt idx="2820">
                  <c:v>-40.787724981996895</c:v>
                </c:pt>
                <c:pt idx="2821">
                  <c:v>-40.357603807978009</c:v>
                </c:pt>
                <c:pt idx="2822">
                  <c:v>-39.949326645732924</c:v>
                </c:pt>
                <c:pt idx="2823">
                  <c:v>-39.560869673264577</c:v>
                </c:pt>
                <c:pt idx="2824">
                  <c:v>-39.190479082641858</c:v>
                </c:pt>
                <c:pt idx="2825">
                  <c:v>-38.836625082537985</c:v>
                </c:pt>
                <c:pt idx="2826">
                  <c:v>-38.497965296822997</c:v>
                </c:pt>
                <c:pt idx="2827">
                  <c:v>-38.173315346018512</c:v>
                </c:pt>
                <c:pt idx="2828">
                  <c:v>-37.861624983853346</c:v>
                </c:pt>
                <c:pt idx="2829">
                  <c:v>-37.56195857578107</c:v>
                </c:pt>
                <c:pt idx="2830">
                  <c:v>-37.273479004645544</c:v>
                </c:pt>
                <c:pt idx="2831">
                  <c:v>-36.99543430594747</c:v>
                </c:pt>
                <c:pt idx="2832">
                  <c:v>-36.727146495312468</c:v>
                </c:pt>
                <c:pt idx="2833">
                  <c:v>-36.468002170387223</c:v>
                </c:pt>
                <c:pt idx="2834">
                  <c:v>-36.217444559326132</c:v>
                </c:pt>
                <c:pt idx="2835">
                  <c:v>-35.974966756650382</c:v>
                </c:pt>
                <c:pt idx="2836">
                  <c:v>-35.740105939885929</c:v>
                </c:pt>
                <c:pt idx="2837">
                  <c:v>-35.51243840108372</c:v>
                </c:pt>
                <c:pt idx="2838">
                  <c:v>-35.291575259261926</c:v>
                </c:pt>
                <c:pt idx="2839">
                  <c:v>-35.077158744725999</c:v>
                </c:pt>
                <c:pt idx="2840">
                  <c:v>-34.868858966124435</c:v>
                </c:pt>
                <c:pt idx="2841">
                  <c:v>-34.666371086897371</c:v>
                </c:pt>
                <c:pt idx="2842">
                  <c:v>-34.469412850406215</c:v>
                </c:pt>
                <c:pt idx="2843">
                  <c:v>-34.277722403359824</c:v>
                </c:pt>
                <c:pt idx="2844">
                  <c:v>-34.091056375370499</c:v>
                </c:pt>
                <c:pt idx="2845">
                  <c:v>-33.909188179318257</c:v>
                </c:pt>
                <c:pt idx="2846">
                  <c:v>-33.731906502753347</c:v>
                </c:pt>
                <c:pt idx="2847">
                  <c:v>-33.559013965102679</c:v>
                </c:pt>
                <c:pt idx="2848">
                  <c:v>-33.390325919322741</c:v>
                </c:pt>
                <c:pt idx="2849">
                  <c:v>-33.225669379713381</c:v>
                </c:pt>
                <c:pt idx="2850">
                  <c:v>-33.064882060293364</c:v>
                </c:pt>
                <c:pt idx="2851">
                  <c:v>-32.907811510347422</c:v>
                </c:pt>
                <c:pt idx="2852">
                  <c:v>-32.754314335562896</c:v>
                </c:pt>
                <c:pt idx="2853">
                  <c:v>-32.604255494823342</c:v>
                </c:pt>
                <c:pt idx="2854">
                  <c:v>-32.457507663968215</c:v>
                </c:pt>
                <c:pt idx="2855">
                  <c:v>-32.313950659047691</c:v>
                </c:pt>
                <c:pt idx="2856">
                  <c:v>-32.17347091248817</c:v>
                </c:pt>
                <c:pt idx="2857">
                  <c:v>-32.035960996462492</c:v>
                </c:pt>
                <c:pt idx="2858">
                  <c:v>-31.901319188458036</c:v>
                </c:pt>
                <c:pt idx="2859">
                  <c:v>-31.76944907461521</c:v>
                </c:pt>
                <c:pt idx="2860">
                  <c:v>-31.640259186991365</c:v>
                </c:pt>
                <c:pt idx="2861">
                  <c:v>-31.513662671302921</c:v>
                </c:pt>
                <c:pt idx="2862">
                  <c:v>-31.389576982132784</c:v>
                </c:pt>
                <c:pt idx="2863">
                  <c:v>-31.267923602934069</c:v>
                </c:pt>
                <c:pt idx="2864">
                  <c:v>-31.148627788422001</c:v>
                </c:pt>
                <c:pt idx="2865">
                  <c:v>-31.031618327271275</c:v>
                </c:pt>
                <c:pt idx="2866">
                  <c:v>-30.916827323201925</c:v>
                </c:pt>
                <c:pt idx="2867">
                  <c:v>-30.804189992780763</c:v>
                </c:pt>
                <c:pt idx="2868">
                  <c:v>-30.693644478438689</c:v>
                </c:pt>
                <c:pt idx="2869">
                  <c:v>-30.585131675328448</c:v>
                </c:pt>
                <c:pt idx="2870">
                  <c:v>-30.47859507083632</c:v>
                </c:pt>
                <c:pt idx="2871">
                  <c:v>-30.3739805956344</c:v>
                </c:pt>
                <c:pt idx="2872">
                  <c:v>-30.271236485300662</c:v>
                </c:pt>
                <c:pt idx="2873">
                  <c:v>-30.170313151623844</c:v>
                </c:pt>
                <c:pt idx="2874">
                  <c:v>-30.071163062777458</c:v>
                </c:pt>
                <c:pt idx="2875">
                  <c:v>-29.973740631657279</c:v>
                </c:pt>
                <c:pt idx="2876">
                  <c:v>-29.878002111708781</c:v>
                </c:pt>
                <c:pt idx="2877">
                  <c:v>-29.783905499654232</c:v>
                </c:pt>
                <c:pt idx="2878">
                  <c:v>-29.691410444588588</c:v>
                </c:pt>
                <c:pt idx="2879">
                  <c:v>-29.600478162930219</c:v>
                </c:pt>
                <c:pt idx="2880">
                  <c:v>-29.511071358802084</c:v>
                </c:pt>
                <c:pt idx="2881">
                  <c:v>-29.423154149411239</c:v>
                </c:pt>
                <c:pt idx="2882">
                  <c:v>-29.336691995075995</c:v>
                </c:pt>
                <c:pt idx="2883">
                  <c:v>-29.251651633539083</c:v>
                </c:pt>
                <c:pt idx="2884">
                  <c:v>-29.168001018264857</c:v>
                </c:pt>
                <c:pt idx="2885">
                  <c:v>-29.085709260439934</c:v>
                </c:pt>
                <c:pt idx="2886">
                  <c:v>-29.004746574395142</c:v>
                </c:pt>
                <c:pt idx="2887">
                  <c:v>-28.925084226233668</c:v>
                </c:pt>
                <c:pt idx="2888">
                  <c:v>-28.846694485420624</c:v>
                </c:pt>
                <c:pt idx="2889">
                  <c:v>-28.769550579142805</c:v>
                </c:pt>
                <c:pt idx="2890">
                  <c:v>-28.693626649253076</c:v>
                </c:pt>
                <c:pt idx="2891">
                  <c:v>-28.618897711612796</c:v>
                </c:pt>
                <c:pt idx="2892">
                  <c:v>-28.545339617691372</c:v>
                </c:pt>
                <c:pt idx="2893">
                  <c:v>-28.472929018258796</c:v>
                </c:pt>
                <c:pt idx="2894">
                  <c:v>-28.401643329042251</c:v>
                </c:pt>
                <c:pt idx="2895">
                  <c:v>-28.331460698227371</c:v>
                </c:pt>
                <c:pt idx="2896">
                  <c:v>-28.26235997566938</c:v>
                </c:pt>
                <c:pt idx="2897">
                  <c:v>-28.194320683728517</c:v>
                </c:pt>
                <c:pt idx="2898">
                  <c:v>-28.127322989610697</c:v>
                </c:pt>
                <c:pt idx="2899">
                  <c:v>-28.061347679127685</c:v>
                </c:pt>
                <c:pt idx="2900">
                  <c:v>-27.996376131796698</c:v>
                </c:pt>
                <c:pt idx="2901">
                  <c:v>-27.93239029718427</c:v>
                </c:pt>
                <c:pt idx="2902">
                  <c:v>-27.869372672435961</c:v>
                </c:pt>
                <c:pt idx="2903">
                  <c:v>-27.807306280905941</c:v>
                </c:pt>
                <c:pt idx="2904">
                  <c:v>-27.746174651839219</c:v>
                </c:pt>
                <c:pt idx="2905">
                  <c:v>-27.685961801029237</c:v>
                </c:pt>
                <c:pt idx="2906">
                  <c:v>-27.626652212403705</c:v>
                </c:pt>
                <c:pt idx="2907">
                  <c:v>-27.568230820488438</c:v>
                </c:pt>
                <c:pt idx="2908">
                  <c:v>-27.510682993688981</c:v>
                </c:pt>
                <c:pt idx="2909">
                  <c:v>-27.453994518357227</c:v>
                </c:pt>
                <c:pt idx="2910">
                  <c:v>-27.398151583588678</c:v>
                </c:pt>
                <c:pt idx="2911">
                  <c:v>-27.343140766716488</c:v>
                </c:pt>
                <c:pt idx="2912">
                  <c:v>-27.288949019465036</c:v>
                </c:pt>
                <c:pt idx="2913">
                  <c:v>-27.235563654720881</c:v>
                </c:pt>
                <c:pt idx="2914">
                  <c:v>-27.182972333898597</c:v>
                </c:pt>
                <c:pt idx="2915">
                  <c:v>-27.131163054859535</c:v>
                </c:pt>
                <c:pt idx="2916">
                  <c:v>-27.080124140359068</c:v>
                </c:pt>
                <c:pt idx="2917">
                  <c:v>-27.029844227000581</c:v>
                </c:pt>
                <c:pt idx="2918">
                  <c:v>-26.980312254656948</c:v>
                </c:pt>
                <c:pt idx="2919">
                  <c:v>-26.931517456349937</c:v>
                </c:pt>
                <c:pt idx="2920">
                  <c:v>-26.883449348553338</c:v>
                </c:pt>
                <c:pt idx="2921">
                  <c:v>-26.836097721903389</c:v>
                </c:pt>
                <c:pt idx="2922">
                  <c:v>-26.789452632299231</c:v>
                </c:pt>
                <c:pt idx="2923">
                  <c:v>-26.743504392364255</c:v>
                </c:pt>
                <c:pt idx="2924">
                  <c:v>-26.698243563265336</c:v>
                </c:pt>
                <c:pt idx="2925">
                  <c:v>-26.653660946855069</c:v>
                </c:pt>
                <c:pt idx="2926">
                  <c:v>-26.609747578139</c:v>
                </c:pt>
                <c:pt idx="2927">
                  <c:v>-26.566494718038687</c:v>
                </c:pt>
                <c:pt idx="2928">
                  <c:v>-26.523893846443144</c:v>
                </c:pt>
                <c:pt idx="2929">
                  <c:v>-26.481936655535772</c:v>
                </c:pt>
                <c:pt idx="2930">
                  <c:v>-26.440615043378337</c:v>
                </c:pt>
                <c:pt idx="2931">
                  <c:v>-26.399921107747979</c:v>
                </c:pt>
                <c:pt idx="2932">
                  <c:v>-26.359847140208462</c:v>
                </c:pt>
                <c:pt idx="2933">
                  <c:v>-26.320385620407755</c:v>
                </c:pt>
                <c:pt idx="2934">
                  <c:v>-26.281529210595242</c:v>
                </c:pt>
                <c:pt idx="2935">
                  <c:v>-26.243270750340493</c:v>
                </c:pt>
                <c:pt idx="2936">
                  <c:v>-26.205603251454143</c:v>
                </c:pt>
                <c:pt idx="2937">
                  <c:v>-26.168519893094686</c:v>
                </c:pt>
                <c:pt idx="2938">
                  <c:v>-26.132014017054676</c:v>
                </c:pt>
                <c:pt idx="2939">
                  <c:v>-26.096079123223387</c:v>
                </c:pt>
                <c:pt idx="2940">
                  <c:v>-26.060708865209836</c:v>
                </c:pt>
                <c:pt idx="2941">
                  <c:v>-26.025897046127326</c:v>
                </c:pt>
                <c:pt idx="2942">
                  <c:v>-25.991637614527971</c:v>
                </c:pt>
                <c:pt idx="2943">
                  <c:v>-25.957924660479669</c:v>
                </c:pt>
                <c:pt idx="2944">
                  <c:v>-25.924752411788006</c:v>
                </c:pt>
                <c:pt idx="2945">
                  <c:v>-25.892115230342796</c:v>
                </c:pt>
                <c:pt idx="2946">
                  <c:v>-25.860007608600185</c:v>
                </c:pt>
                <c:pt idx="2947">
                  <c:v>-25.82842416618125</c:v>
                </c:pt>
                <c:pt idx="2948">
                  <c:v>-25.797359646589587</c:v>
                </c:pt>
                <c:pt idx="2949">
                  <c:v>-25.766808914044198</c:v>
                </c:pt>
                <c:pt idx="2950">
                  <c:v>-25.736766950414491</c:v>
                </c:pt>
                <c:pt idx="2951">
                  <c:v>-25.707228852265143</c:v>
                </c:pt>
                <c:pt idx="2952">
                  <c:v>-25.678189827995578</c:v>
                </c:pt>
                <c:pt idx="2953">
                  <c:v>-25.649645195078588</c:v>
                </c:pt>
                <c:pt idx="2954">
                  <c:v>-25.621590377389353</c:v>
                </c:pt>
                <c:pt idx="2955">
                  <c:v>-25.594020902621608</c:v>
                </c:pt>
                <c:pt idx="2956">
                  <c:v>-25.566932399791074</c:v>
                </c:pt>
                <c:pt idx="2957">
                  <c:v>-25.54032059681979</c:v>
                </c:pt>
                <c:pt idx="2958">
                  <c:v>-25.514181318197679</c:v>
                </c:pt>
                <c:pt idx="2959">
                  <c:v>-25.48851048272136</c:v>
                </c:pt>
                <c:pt idx="2960">
                  <c:v>-25.463304101304665</c:v>
                </c:pt>
                <c:pt idx="2961">
                  <c:v>-25.438558274860533</c:v>
                </c:pt>
                <c:pt idx="2962">
                  <c:v>-25.414269192248298</c:v>
                </c:pt>
                <c:pt idx="2963">
                  <c:v>-25.390433128287672</c:v>
                </c:pt>
                <c:pt idx="2964">
                  <c:v>-25.36704644183564</c:v>
                </c:pt>
                <c:pt idx="2965">
                  <c:v>-25.344105573921055</c:v>
                </c:pt>
                <c:pt idx="2966">
                  <c:v>-25.32160704594062</c:v>
                </c:pt>
                <c:pt idx="2967">
                  <c:v>-25.299547457909263</c:v>
                </c:pt>
                <c:pt idx="2968">
                  <c:v>-25.27792348676482</c:v>
                </c:pt>
                <c:pt idx="2969">
                  <c:v>-25.256731884725127</c:v>
                </c:pt>
                <c:pt idx="2970">
                  <c:v>-25.235969477694844</c:v>
                </c:pt>
                <c:pt idx="2971">
                  <c:v>-25.215633163722543</c:v>
                </c:pt>
                <c:pt idx="2972">
                  <c:v>-25.19571991150201</c:v>
                </c:pt>
                <c:pt idx="2973">
                  <c:v>-25.176226758922589</c:v>
                </c:pt>
                <c:pt idx="2974">
                  <c:v>-25.157150811659843</c:v>
                </c:pt>
                <c:pt idx="2975">
                  <c:v>-25.138489241809726</c:v>
                </c:pt>
                <c:pt idx="2976">
                  <c:v>-25.120239286565209</c:v>
                </c:pt>
                <c:pt idx="2977">
                  <c:v>-25.102398246930228</c:v>
                </c:pt>
                <c:pt idx="2978">
                  <c:v>-25.084963486472631</c:v>
                </c:pt>
                <c:pt idx="2979">
                  <c:v>-25.067932430114762</c:v>
                </c:pt>
                <c:pt idx="2980">
                  <c:v>-25.051302562958856</c:v>
                </c:pt>
                <c:pt idx="2981">
                  <c:v>-25.035071429148502</c:v>
                </c:pt>
                <c:pt idx="2982">
                  <c:v>-25.019236630760947</c:v>
                </c:pt>
                <c:pt idx="2983">
                  <c:v>-25.003795826735249</c:v>
                </c:pt>
                <c:pt idx="2984">
                  <c:v>-24.98874673182879</c:v>
                </c:pt>
                <c:pt idx="2985">
                  <c:v>-24.97408711560692</c:v>
                </c:pt>
                <c:pt idx="2986">
                  <c:v>-24.959814801459817</c:v>
                </c:pt>
                <c:pt idx="2987">
                  <c:v>-24.945927665648981</c:v>
                </c:pt>
                <c:pt idx="2988">
                  <c:v>-24.932423636381777</c:v>
                </c:pt>
                <c:pt idx="2989">
                  <c:v>-24.91930069291227</c:v>
                </c:pt>
                <c:pt idx="2990">
                  <c:v>-24.906556864668197</c:v>
                </c:pt>
                <c:pt idx="2991">
                  <c:v>-24.894190230404391</c:v>
                </c:pt>
                <c:pt idx="2992">
                  <c:v>-24.882198917377284</c:v>
                </c:pt>
                <c:pt idx="2993">
                  <c:v>-24.870581100548492</c:v>
                </c:pt>
                <c:pt idx="2994">
                  <c:v>-24.859335001807132</c:v>
                </c:pt>
                <c:pt idx="2995">
                  <c:v>-24.848458889216648</c:v>
                </c:pt>
                <c:pt idx="2996">
                  <c:v>-24.837951076283314</c:v>
                </c:pt>
                <c:pt idx="2997">
                  <c:v>-24.827809921245262</c:v>
                </c:pt>
                <c:pt idx="2998">
                  <c:v>-24.818033826383051</c:v>
                </c:pt>
                <c:pt idx="2999">
                  <c:v>-24.808621237349683</c:v>
                </c:pt>
                <c:pt idx="3000">
                  <c:v>-24.799570642520457</c:v>
                </c:pt>
                <c:pt idx="3001">
                  <c:v>-24.790880572361633</c:v>
                </c:pt>
                <c:pt idx="3002">
                  <c:v>-24.782549598817884</c:v>
                </c:pt>
                <c:pt idx="3003">
                  <c:v>-24.774576334717473</c:v>
                </c:pt>
                <c:pt idx="3004">
                  <c:v>-24.766959433194927</c:v>
                </c:pt>
                <c:pt idx="3005">
                  <c:v>-24.759697587130884</c:v>
                </c:pt>
                <c:pt idx="3006">
                  <c:v>-24.752789528609153</c:v>
                </c:pt>
                <c:pt idx="3007">
                  <c:v>-24.746234028389008</c:v>
                </c:pt>
                <c:pt idx="3008">
                  <c:v>-24.740029895393896</c:v>
                </c:pt>
                <c:pt idx="3009">
                  <c:v>-24.734175976216189</c:v>
                </c:pt>
                <c:pt idx="3010">
                  <c:v>-24.728671154635048</c:v>
                </c:pt>
                <c:pt idx="3011">
                  <c:v>-24.723514351151966</c:v>
                </c:pt>
                <c:pt idx="3012">
                  <c:v>-24.718704522537646</c:v>
                </c:pt>
                <c:pt idx="3013">
                  <c:v>-24.714240661395497</c:v>
                </c:pt>
                <c:pt idx="3014">
                  <c:v>-24.710121795737237</c:v>
                </c:pt>
                <c:pt idx="3015">
                  <c:v>-24.706346988572207</c:v>
                </c:pt>
                <c:pt idx="3016">
                  <c:v>-24.702915337510504</c:v>
                </c:pt>
                <c:pt idx="3017">
                  <c:v>-24.699825974378847</c:v>
                </c:pt>
                <c:pt idx="3018">
                  <c:v>-24.697078064847645</c:v>
                </c:pt>
                <c:pt idx="3019">
                  <c:v>-24.694670808072896</c:v>
                </c:pt>
                <c:pt idx="3020">
                  <c:v>-24.692603436347934</c:v>
                </c:pt>
                <c:pt idx="3021">
                  <c:v>-24.69087521476791</c:v>
                </c:pt>
                <c:pt idx="3022">
                  <c:v>-24.689485440906811</c:v>
                </c:pt>
                <c:pt idx="3023">
                  <c:v>-24.688433444503616</c:v>
                </c:pt>
                <c:pt idx="3024">
                  <c:v>-24.687718587162266</c:v>
                </c:pt>
                <c:pt idx="3025">
                  <c:v>-24.687340262061142</c:v>
                </c:pt>
                <c:pt idx="3026">
                  <c:v>-24.687297893673083</c:v>
                </c:pt>
                <c:pt idx="3027">
                  <c:v>-24.687590937497333</c:v>
                </c:pt>
                <c:pt idx="3028">
                  <c:v>-24.688218879800594</c:v>
                </c:pt>
                <c:pt idx="3029">
                  <c:v>-24.689181237370267</c:v>
                </c:pt>
                <c:pt idx="3030">
                  <c:v>-24.690477557274882</c:v>
                </c:pt>
                <c:pt idx="3031">
                  <c:v>-24.692107416637675</c:v>
                </c:pt>
                <c:pt idx="3032">
                  <c:v>-24.694070422418235</c:v>
                </c:pt>
                <c:pt idx="3033">
                  <c:v>-24.69636621120388</c:v>
                </c:pt>
                <c:pt idx="3034">
                  <c:v>-24.698994449011646</c:v>
                </c:pt>
                <c:pt idx="3035">
                  <c:v>-24.701954831099076</c:v>
                </c:pt>
                <c:pt idx="3036">
                  <c:v>-24.705247081783948</c:v>
                </c:pt>
                <c:pt idx="3037">
                  <c:v>-24.708870954274413</c:v>
                </c:pt>
                <c:pt idx="3038">
                  <c:v>-24.712826230507421</c:v>
                </c:pt>
                <c:pt idx="3039">
                  <c:v>-24.717112720996873</c:v>
                </c:pt>
                <c:pt idx="3040">
                  <c:v>-24.721730264689604</c:v>
                </c:pt>
                <c:pt idx="3041">
                  <c:v>-24.726678728832525</c:v>
                </c:pt>
                <c:pt idx="3042">
                  <c:v>-24.731958008845346</c:v>
                </c:pt>
                <c:pt idx="3043">
                  <c:v>-24.737568028205892</c:v>
                </c:pt>
                <c:pt idx="3044">
                  <c:v>-24.74350873834069</c:v>
                </c:pt>
                <c:pt idx="3045">
                  <c:v>-24.749780118526967</c:v>
                </c:pt>
                <c:pt idx="3046">
                  <c:v>-24.756382175800947</c:v>
                </c:pt>
                <c:pt idx="3047">
                  <c:v>-24.763314944876491</c:v>
                </c:pt>
                <c:pt idx="3048">
                  <c:v>-24.770578488072164</c:v>
                </c:pt>
                <c:pt idx="3049">
                  <c:v>-24.77817289524517</c:v>
                </c:pt>
                <c:pt idx="3050">
                  <c:v>-24.786098283736035</c:v>
                </c:pt>
                <c:pt idx="3051">
                  <c:v>-24.794354798319933</c:v>
                </c:pt>
                <c:pt idx="3052">
                  <c:v>-24.802942611167662</c:v>
                </c:pt>
                <c:pt idx="3053">
                  <c:v>-24.81186192181509</c:v>
                </c:pt>
                <c:pt idx="3054">
                  <c:v>-24.821112957139576</c:v>
                </c:pt>
                <c:pt idx="3055">
                  <c:v>-24.830695971347154</c:v>
                </c:pt>
                <c:pt idx="3056">
                  <c:v>-24.840611245966429</c:v>
                </c:pt>
                <c:pt idx="3057">
                  <c:v>-24.85085908985134</c:v>
                </c:pt>
                <c:pt idx="3058">
                  <c:v>-24.861439839194396</c:v>
                </c:pt>
                <c:pt idx="3059">
                  <c:v>-24.872353857543523</c:v>
                </c:pt>
                <c:pt idx="3060">
                  <c:v>-24.88360153583448</c:v>
                </c:pt>
                <c:pt idx="3061">
                  <c:v>-24.895183292425529</c:v>
                </c:pt>
                <c:pt idx="3062">
                  <c:v>-24.907099573144986</c:v>
                </c:pt>
                <c:pt idx="3063">
                  <c:v>-24.919350851345353</c:v>
                </c:pt>
                <c:pt idx="3064">
                  <c:v>-24.931937627966573</c:v>
                </c:pt>
                <c:pt idx="3065">
                  <c:v>-24.944860431610152</c:v>
                </c:pt>
                <c:pt idx="3066">
                  <c:v>-24.958119818618304</c:v>
                </c:pt>
                <c:pt idx="3067">
                  <c:v>-24.971716373165606</c:v>
                </c:pt>
                <c:pt idx="3068">
                  <c:v>-24.985650707359195</c:v>
                </c:pt>
                <c:pt idx="3069">
                  <c:v>-24.999923461345727</c:v>
                </c:pt>
                <c:pt idx="3070">
                  <c:v>-25.014535303430915</c:v>
                </c:pt>
                <c:pt idx="3071">
                  <c:v>-25.029486930206197</c:v>
                </c:pt>
                <c:pt idx="3072">
                  <c:v>-25.04477906668609</c:v>
                </c:pt>
                <c:pt idx="3073">
                  <c:v>-25.060412466454018</c:v>
                </c:pt>
                <c:pt idx="3074">
                  <c:v>-25.076387911819403</c:v>
                </c:pt>
                <c:pt idx="3075">
                  <c:v>-25.092706213983121</c:v>
                </c:pt>
                <c:pt idx="3076">
                  <c:v>-25.109368213214438</c:v>
                </c:pt>
                <c:pt idx="3077">
                  <c:v>-25.12637477903661</c:v>
                </c:pt>
                <c:pt idx="3078">
                  <c:v>-25.143726810424521</c:v>
                </c:pt>
                <c:pt idx="3079">
                  <c:v>-25.161425236010295</c:v>
                </c:pt>
                <c:pt idx="3080">
                  <c:v>-25.17947101430282</c:v>
                </c:pt>
                <c:pt idx="3081">
                  <c:v>-25.1978651339153</c:v>
                </c:pt>
                <c:pt idx="3082">
                  <c:v>-25.216608613805693</c:v>
                </c:pt>
                <c:pt idx="3083">
                  <c:v>-25.235702503526497</c:v>
                </c:pt>
                <c:pt idx="3084">
                  <c:v>-25.255147883488156</c:v>
                </c:pt>
                <c:pt idx="3085">
                  <c:v>-25.274945865232731</c:v>
                </c:pt>
                <c:pt idx="3086">
                  <c:v>-25.295097591719021</c:v>
                </c:pt>
                <c:pt idx="3087">
                  <c:v>-25.315604237621741</c:v>
                </c:pt>
                <c:pt idx="3088">
                  <c:v>-25.336467009640444</c:v>
                </c:pt>
                <c:pt idx="3089">
                  <c:v>-25.357687146822855</c:v>
                </c:pt>
                <c:pt idx="3090">
                  <c:v>-25.379265920901148</c:v>
                </c:pt>
                <c:pt idx="3091">
                  <c:v>-25.401204636639527</c:v>
                </c:pt>
                <c:pt idx="3092">
                  <c:v>-25.423504632198011</c:v>
                </c:pt>
                <c:pt idx="3093">
                  <c:v>-25.446167279506433</c:v>
                </c:pt>
                <c:pt idx="3094">
                  <c:v>-25.469193984656403</c:v>
                </c:pt>
                <c:pt idx="3095">
                  <c:v>-25.492586188304202</c:v>
                </c:pt>
                <c:pt idx="3096">
                  <c:v>-25.516345366089887</c:v>
                </c:pt>
                <c:pt idx="3097">
                  <c:v>-25.540473029072448</c:v>
                </c:pt>
                <c:pt idx="3098">
                  <c:v>-25.56497072417741</c:v>
                </c:pt>
                <c:pt idx="3099">
                  <c:v>-25.589840034664142</c:v>
                </c:pt>
                <c:pt idx="3100">
                  <c:v>-25.615082580604742</c:v>
                </c:pt>
                <c:pt idx="3101">
                  <c:v>-25.640700019384273</c:v>
                </c:pt>
                <c:pt idx="3102">
                  <c:v>-25.666694046214321</c:v>
                </c:pt>
                <c:pt idx="3103">
                  <c:v>-25.693066394665237</c:v>
                </c:pt>
                <c:pt idx="3104">
                  <c:v>-25.719818837217339</c:v>
                </c:pt>
                <c:pt idx="3105">
                  <c:v>-25.74695318582874</c:v>
                </c:pt>
                <c:pt idx="3106">
                  <c:v>-25.774471292522215</c:v>
                </c:pt>
                <c:pt idx="3107">
                  <c:v>-25.802375049994058</c:v>
                </c:pt>
                <c:pt idx="3108">
                  <c:v>-25.830666392237816</c:v>
                </c:pt>
                <c:pt idx="3109">
                  <c:v>-25.859347295194887</c:v>
                </c:pt>
                <c:pt idx="3110">
                  <c:v>-25.888419777419433</c:v>
                </c:pt>
                <c:pt idx="3111">
                  <c:v>-25.917885900769917</c:v>
                </c:pt>
                <c:pt idx="3112">
                  <c:v>-25.947747771121449</c:v>
                </c:pt>
                <c:pt idx="3113">
                  <c:v>-25.978007539099423</c:v>
                </c:pt>
                <c:pt idx="3114">
                  <c:v>-26.008667400839688</c:v>
                </c:pt>
                <c:pt idx="3115">
                  <c:v>-26.039729598769142</c:v>
                </c:pt>
                <c:pt idx="3116">
                  <c:v>-26.071196422414925</c:v>
                </c:pt>
                <c:pt idx="3117">
                  <c:v>-26.103070209238677</c:v>
                </c:pt>
                <c:pt idx="3118">
                  <c:v>-26.135353345493677</c:v>
                </c:pt>
                <c:pt idx="3119">
                  <c:v>-26.168048267115239</c:v>
                </c:pt>
                <c:pt idx="3120">
                  <c:v>-26.201157460633993</c:v>
                </c:pt>
                <c:pt idx="3121">
                  <c:v>-26.234683464121645</c:v>
                </c:pt>
                <c:pt idx="3122">
                  <c:v>-26.268628868164292</c:v>
                </c:pt>
                <c:pt idx="3123">
                  <c:v>-26.30299631686885</c:v>
                </c:pt>
                <c:pt idx="3124">
                  <c:v>-26.337788508899898</c:v>
                </c:pt>
                <c:pt idx="3125">
                  <c:v>-26.373008198549481</c:v>
                </c:pt>
                <c:pt idx="3126">
                  <c:v>-26.408658196842069</c:v>
                </c:pt>
                <c:pt idx="3127">
                  <c:v>-26.444741372673406</c:v>
                </c:pt>
                <c:pt idx="3128">
                  <c:v>-26.481260653985291</c:v>
                </c:pt>
                <c:pt idx="3129">
                  <c:v>-26.518219028980706</c:v>
                </c:pt>
                <c:pt idx="3130">
                  <c:v>-26.555619547373265</c:v>
                </c:pt>
                <c:pt idx="3131">
                  <c:v>-26.593465321680974</c:v>
                </c:pt>
                <c:pt idx="3132">
                  <c:v>-26.631759528558284</c:v>
                </c:pt>
                <c:pt idx="3133">
                  <c:v>-26.670505410172012</c:v>
                </c:pt>
                <c:pt idx="3134">
                  <c:v>-26.709706275623482</c:v>
                </c:pt>
                <c:pt idx="3135">
                  <c:v>-26.74936550241247</c:v>
                </c:pt>
                <c:pt idx="3136">
                  <c:v>-26.789486537953728</c:v>
                </c:pt>
                <c:pt idx="3137">
                  <c:v>-26.830072901136699</c:v>
                </c:pt>
                <c:pt idx="3138">
                  <c:v>-26.871128183941817</c:v>
                </c:pt>
                <c:pt idx="3139">
                  <c:v>-26.912656053107092</c:v>
                </c:pt>
                <c:pt idx="3140">
                  <c:v>-26.954660251847518</c:v>
                </c:pt>
                <c:pt idx="3141">
                  <c:v>-26.997144601635057</c:v>
                </c:pt>
                <c:pt idx="3142">
                  <c:v>-27.040113004034289</c:v>
                </c:pt>
                <c:pt idx="3143">
                  <c:v>-27.083569442599487</c:v>
                </c:pt>
                <c:pt idx="3144">
                  <c:v>-27.127517984837617</c:v>
                </c:pt>
                <c:pt idx="3145">
                  <c:v>-27.171962784231404</c:v>
                </c:pt>
                <c:pt idx="3146">
                  <c:v>-27.216908082337557</c:v>
                </c:pt>
                <c:pt idx="3147">
                  <c:v>-27.262358210947632</c:v>
                </c:pt>
                <c:pt idx="3148">
                  <c:v>-27.308317594330425</c:v>
                </c:pt>
                <c:pt idx="3149">
                  <c:v>-27.354790751543302</c:v>
                </c:pt>
                <c:pt idx="3150">
                  <c:v>-27.401782298827911</c:v>
                </c:pt>
                <c:pt idx="3151">
                  <c:v>-27.449296952086101</c:v>
                </c:pt>
                <c:pt idx="3152">
                  <c:v>-27.497339529439987</c:v>
                </c:pt>
                <c:pt idx="3153">
                  <c:v>-27.545914953884928</c:v>
                </c:pt>
                <c:pt idx="3154">
                  <c:v>-27.595028256029725</c:v>
                </c:pt>
                <c:pt idx="3155">
                  <c:v>-27.644684576937387</c:v>
                </c:pt>
                <c:pt idx="3156">
                  <c:v>-27.694889171065896</c:v>
                </c:pt>
                <c:pt idx="3157">
                  <c:v>-27.745647409308241</c:v>
                </c:pt>
                <c:pt idx="3158">
                  <c:v>-27.796964782149093</c:v>
                </c:pt>
                <c:pt idx="3159">
                  <c:v>-27.848846902926994</c:v>
                </c:pt>
                <c:pt idx="3160">
                  <c:v>-27.901299511218273</c:v>
                </c:pt>
                <c:pt idx="3161">
                  <c:v>-27.954328476345914</c:v>
                </c:pt>
                <c:pt idx="3162">
                  <c:v>-28.007939801009631</c:v>
                </c:pt>
                <c:pt idx="3163">
                  <c:v>-28.062139625057849</c:v>
                </c:pt>
                <c:pt idx="3164">
                  <c:v>-28.11693422939225</c:v>
                </c:pt>
                <c:pt idx="3165">
                  <c:v>-28.172330040021144</c:v>
                </c:pt>
                <c:pt idx="3166">
                  <c:v>-28.228333632266292</c:v>
                </c:pt>
                <c:pt idx="3167">
                  <c:v>-28.284951735122835</c:v>
                </c:pt>
                <c:pt idx="3168">
                  <c:v>-28.342191235791674</c:v>
                </c:pt>
                <c:pt idx="3169">
                  <c:v>-28.400059184378676</c:v>
                </c:pt>
                <c:pt idx="3170">
                  <c:v>-28.458562798780392</c:v>
                </c:pt>
                <c:pt idx="3171">
                  <c:v>-28.517709469754664</c:v>
                </c:pt>
                <c:pt idx="3172">
                  <c:v>-28.57750676619149</c:v>
                </c:pt>
                <c:pt idx="3173">
                  <c:v>-28.637962440592514</c:v>
                </c:pt>
                <c:pt idx="3174">
                  <c:v>-28.699084434762355</c:v>
                </c:pt>
                <c:pt idx="3175">
                  <c:v>-28.760880885733741</c:v>
                </c:pt>
                <c:pt idx="3176">
                  <c:v>-28.823360131924943</c:v>
                </c:pt>
                <c:pt idx="3177">
                  <c:v>-28.886530719548592</c:v>
                </c:pt>
                <c:pt idx="3178">
                  <c:v>-28.950401409285785</c:v>
                </c:pt>
                <c:pt idx="3179">
                  <c:v>-29.014981183225949</c:v>
                </c:pt>
                <c:pt idx="3180">
                  <c:v>-29.080279252103946</c:v>
                </c:pt>
                <c:pt idx="3181">
                  <c:v>-29.146305062831196</c:v>
                </c:pt>
                <c:pt idx="3182">
                  <c:v>-29.213068306348681</c:v>
                </c:pt>
                <c:pt idx="3183">
                  <c:v>-29.280578925813352</c:v>
                </c:pt>
                <c:pt idx="3184">
                  <c:v>-29.348847125129481</c:v>
                </c:pt>
                <c:pt idx="3185">
                  <c:v>-29.417883377855823</c:v>
                </c:pt>
                <c:pt idx="3186">
                  <c:v>-29.487698436492163</c:v>
                </c:pt>
                <c:pt idx="3187">
                  <c:v>-29.558303342178426</c:v>
                </c:pt>
                <c:pt idx="3188">
                  <c:v>-29.629709434822541</c:v>
                </c:pt>
                <c:pt idx="3189">
                  <c:v>-29.701928363675734</c:v>
                </c:pt>
                <c:pt idx="3190">
                  <c:v>-29.774972098389899</c:v>
                </c:pt>
                <c:pt idx="3191">
                  <c:v>-29.848852940569994</c:v>
                </c:pt>
                <c:pt idx="3192">
                  <c:v>-29.923583535863717</c:v>
                </c:pt>
                <c:pt idx="3193">
                  <c:v>-29.999176886600523</c:v>
                </c:pt>
                <c:pt idx="3194">
                  <c:v>-30.075646365027723</c:v>
                </c:pt>
                <c:pt idx="3195">
                  <c:v>-30.153005727167699</c:v>
                </c:pt>
                <c:pt idx="3196">
                  <c:v>-30.231269127327497</c:v>
                </c:pt>
                <c:pt idx="3197">
                  <c:v>-30.310451133314832</c:v>
                </c:pt>
                <c:pt idx="3198">
                  <c:v>-30.390566742378866</c:v>
                </c:pt>
                <c:pt idx="3199">
                  <c:v>-30.47163139793831</c:v>
                </c:pt>
                <c:pt idx="3200">
                  <c:v>-30.553661007133623</c:v>
                </c:pt>
                <c:pt idx="3201">
                  <c:v>-30.636671959248108</c:v>
                </c:pt>
                <c:pt idx="3202">
                  <c:v>-30.720681145064404</c:v>
                </c:pt>
                <c:pt idx="3203">
                  <c:v>-30.80570597719742</c:v>
                </c:pt>
                <c:pt idx="3204">
                  <c:v>-30.891764411474139</c:v>
                </c:pt>
                <c:pt idx="3205">
                  <c:v>-30.978874969426712</c:v>
                </c:pt>
                <c:pt idx="3206">
                  <c:v>-31.067056761953587</c:v>
                </c:pt>
                <c:pt idx="3207">
                  <c:v>-31.156329514245733</c:v>
                </c:pt>
                <c:pt idx="3208">
                  <c:v>-31.246713592038237</c:v>
                </c:pt>
                <c:pt idx="3209">
                  <c:v>-31.338230029284155</c:v>
                </c:pt>
                <c:pt idx="3210">
                  <c:v>-31.430900557347456</c:v>
                </c:pt>
                <c:pt idx="3211">
                  <c:v>-31.524747635797631</c:v>
                </c:pt>
                <c:pt idx="3212">
                  <c:v>-31.619794484940286</c:v>
                </c:pt>
                <c:pt idx="3213">
                  <c:v>-31.716065120172242</c:v>
                </c:pt>
                <c:pt idx="3214">
                  <c:v>-31.813584388311185</c:v>
                </c:pt>
                <c:pt idx="3215">
                  <c:v>-31.912378006024134</c:v>
                </c:pt>
                <c:pt idx="3216">
                  <c:v>-32.012472600496984</c:v>
                </c:pt>
                <c:pt idx="3217">
                  <c:v>-32.113895752523128</c:v>
                </c:pt>
                <c:pt idx="3218">
                  <c:v>-32.216676042160387</c:v>
                </c:pt>
                <c:pt idx="3219">
                  <c:v>-32.320843097168122</c:v>
                </c:pt>
                <c:pt idx="3220">
                  <c:v>-32.426427644405528</c:v>
                </c:pt>
                <c:pt idx="3221">
                  <c:v>-32.533461564430304</c:v>
                </c:pt>
                <c:pt idx="3222">
                  <c:v>-32.641977949532148</c:v>
                </c:pt>
                <c:pt idx="3223">
                  <c:v>-32.752011165455471</c:v>
                </c:pt>
                <c:pt idx="3224">
                  <c:v>-32.863596917117704</c:v>
                </c:pt>
                <c:pt idx="3225">
                  <c:v>-32.976772318609072</c:v>
                </c:pt>
                <c:pt idx="3226">
                  <c:v>-33.091575967839667</c:v>
                </c:pt>
                <c:pt idx="3227">
                  <c:v>-33.208048026196067</c:v>
                </c:pt>
                <c:pt idx="3228">
                  <c:v>-33.326230303608277</c:v>
                </c:pt>
                <c:pt idx="3229">
                  <c:v>-33.446166349497815</c:v>
                </c:pt>
                <c:pt idx="3230">
                  <c:v>-33.567901550072854</c:v>
                </c:pt>
                <c:pt idx="3231">
                  <c:v>-33.691483232534345</c:v>
                </c:pt>
                <c:pt idx="3232">
                  <c:v>-33.816960776777961</c:v>
                </c:pt>
                <c:pt idx="3233">
                  <c:v>-33.944385735242342</c:v>
                </c:pt>
                <c:pt idx="3234">
                  <c:v>-34.073811961650698</c:v>
                </c:pt>
                <c:pt idx="3235">
                  <c:v>-34.205295749415974</c:v>
                </c:pt>
                <c:pt idx="3236">
                  <c:v>-34.338895980624699</c:v>
                </c:pt>
                <c:pt idx="3237">
                  <c:v>-34.474674286570398</c:v>
                </c:pt>
                <c:pt idx="3238">
                  <c:v>-34.612695220917779</c:v>
                </c:pt>
                <c:pt idx="3239">
                  <c:v>-34.753026446737124</c:v>
                </c:pt>
                <c:pt idx="3240">
                  <c:v>-34.89573893873051</c:v>
                </c:pt>
                <c:pt idx="3241">
                  <c:v>-35.040907202188066</c:v>
                </c:pt>
                <c:pt idx="3242">
                  <c:v>-35.188609510330821</c:v>
                </c:pt>
                <c:pt idx="3243">
                  <c:v>-35.338928161952119</c:v>
                </c:pt>
                <c:pt idx="3244">
                  <c:v>-35.491949761465385</c:v>
                </c:pt>
                <c:pt idx="3245">
                  <c:v>-35.647765523726733</c:v>
                </c:pt>
                <c:pt idx="3246">
                  <c:v>-35.806471606338796</c:v>
                </c:pt>
                <c:pt idx="3247">
                  <c:v>-35.968169472429381</c:v>
                </c:pt>
                <c:pt idx="3248">
                  <c:v>-36.13296628735015</c:v>
                </c:pt>
                <c:pt idx="3249">
                  <c:v>-36.30097535316191</c:v>
                </c:pt>
                <c:pt idx="3250">
                  <c:v>-36.472316585297342</c:v>
                </c:pt>
                <c:pt idx="3251">
                  <c:v>-36.647117036445074</c:v>
                </c:pt>
                <c:pt idx="3252">
                  <c:v>-36.825511473340171</c:v>
                </c:pt>
                <c:pt idx="3253">
                  <c:v>-37.007643013042319</c:v>
                </c:pt>
                <c:pt idx="3254">
                  <c:v>-37.193663826203775</c:v>
                </c:pt>
                <c:pt idx="3255">
                  <c:v>-37.383735915957892</c:v>
                </c:pt>
                <c:pt idx="3256">
                  <c:v>-37.578031982439846</c:v>
                </c:pt>
                <c:pt idx="3257">
                  <c:v>-37.776736384444845</c:v>
                </c:pt>
                <c:pt idx="3258">
                  <c:v>-37.980046211661282</c:v>
                </c:pt>
                <c:pt idx="3259">
                  <c:v>-38.188172483082838</c:v>
                </c:pt>
                <c:pt idx="3260">
                  <c:v>-38.401341489826216</c:v>
                </c:pt>
                <c:pt idx="3261">
                  <c:v>-38.619796303802481</c:v>
                </c:pt>
                <c:pt idx="3262">
                  <c:v>-38.843798477385661</c:v>
                </c:pt>
                <c:pt idx="3263">
                  <c:v>-39.073629963914456</c:v>
                </c:pt>
                <c:pt idx="3264">
                  <c:v>-39.309595294317461</c:v>
                </c:pt>
                <c:pt idx="3265">
                  <c:v>-39.552024052026439</c:v>
                </c:pt>
                <c:pt idx="3266">
                  <c:v>-39.801273696597271</c:v>
                </c:pt>
                <c:pt idx="3267">
                  <c:v>-40.057732796688114</c:v>
                </c:pt>
                <c:pt idx="3268">
                  <c:v>-40.321824745801969</c:v>
                </c:pt>
                <c:pt idx="3269">
                  <c:v>-40.594012049898033</c:v>
                </c:pt>
                <c:pt idx="3270">
                  <c:v>-40.874801295914011</c:v>
                </c:pt>
                <c:pt idx="3271">
                  <c:v>-41.164748935204173</c:v>
                </c:pt>
                <c:pt idx="3272">
                  <c:v>-41.464468047713233</c:v>
                </c:pt>
                <c:pt idx="3273">
                  <c:v>-41.774636293555865</c:v>
                </c:pt>
                <c:pt idx="3274">
                  <c:v>-42.096005311176171</c:v>
                </c:pt>
                <c:pt idx="3275">
                  <c:v>-42.42941188992306</c:v>
                </c:pt>
                <c:pt idx="3276">
                  <c:v>-42.775791334865254</c:v>
                </c:pt>
                <c:pt idx="3277">
                  <c:v>-43.136193561156816</c:v>
                </c:pt>
                <c:pt idx="3278">
                  <c:v>-43.51180261558995</c:v>
                </c:pt>
                <c:pt idx="3279">
                  <c:v>-43.903960540097529</c:v>
                </c:pt>
                <c:pt idx="3280">
                  <c:v>-44.314196790339857</c:v>
                </c:pt>
                <c:pt idx="3281">
                  <c:v>-44.744264837206124</c:v>
                </c:pt>
                <c:pt idx="3282">
                  <c:v>-45.196188164285644</c:v>
                </c:pt>
                <c:pt idx="3283">
                  <c:v>-45.672318713252977</c:v>
                </c:pt>
                <c:pt idx="3284">
                  <c:v>-46.175412051913192</c:v>
                </c:pt>
                <c:pt idx="3285">
                  <c:v>-46.708725357127264</c:v>
                </c:pt>
                <c:pt idx="3286">
                  <c:v>-47.276147062331688</c:v>
                </c:pt>
                <c:pt idx="3287">
                  <c:v>-47.882371302728529</c:v>
                </c:pt>
                <c:pt idx="3288">
                  <c:v>-48.533137121320173</c:v>
                </c:pt>
                <c:pt idx="3289">
                  <c:v>-49.235563616084939</c:v>
                </c:pt>
                <c:pt idx="3290">
                  <c:v>-49.99863126347158</c:v>
                </c:pt>
                <c:pt idx="3291">
                  <c:v>-50.833893299338882</c:v>
                </c:pt>
                <c:pt idx="3292">
                  <c:v>-51.756563190966496</c:v>
                </c:pt>
                <c:pt idx="3293">
                  <c:v>-52.787245314216555</c:v>
                </c:pt>
                <c:pt idx="3294">
                  <c:v>-53.954827369678284</c:v>
                </c:pt>
                <c:pt idx="3295">
                  <c:v>-55.301617569149862</c:v>
                </c:pt>
                <c:pt idx="3296">
                  <c:v>-56.893208038849849</c:v>
                </c:pt>
                <c:pt idx="3297">
                  <c:v>-58.839484842218361</c:v>
                </c:pt>
                <c:pt idx="3298">
                  <c:v>-61.346446966334291</c:v>
                </c:pt>
                <c:pt idx="3299">
                  <c:v>-64.87657024403633</c:v>
                </c:pt>
                <c:pt idx="3300">
                  <c:v>-70.905578816256934</c:v>
                </c:pt>
                <c:pt idx="3301">
                  <c:v>-300.45453815240012</c:v>
                </c:pt>
                <c:pt idx="3302">
                  <c:v>-70.92272726039802</c:v>
                </c:pt>
                <c:pt idx="3303">
                  <c:v>-64.9108668563821</c:v>
                </c:pt>
                <c:pt idx="3304">
                  <c:v>-61.397891195103966</c:v>
                </c:pt>
                <c:pt idx="3305">
                  <c:v>-58.908075859855529</c:v>
                </c:pt>
                <c:pt idx="3306">
                  <c:v>-56.97894474215488</c:v>
                </c:pt>
                <c:pt idx="3307">
                  <c:v>-55.404498579526319</c:v>
                </c:pt>
                <c:pt idx="3308">
                  <c:v>-54.074851033290521</c:v>
                </c:pt>
                <c:pt idx="3309">
                  <c:v>-52.924409702331886</c:v>
                </c:pt>
                <c:pt idx="3310">
                  <c:v>-51.910866100276721</c:v>
                </c:pt>
                <c:pt idx="3311">
                  <c:v>-51.005332252342434</c:v>
                </c:pt>
                <c:pt idx="3312">
                  <c:v>-50.187203508904325</c:v>
                </c:pt>
                <c:pt idx="3313">
                  <c:v>-49.441266129397704</c:v>
                </c:pt>
                <c:pt idx="3314">
                  <c:v>-48.755966605204357</c:v>
                </c:pt>
                <c:pt idx="3315">
                  <c:v>-48.122324187689223</c:v>
                </c:pt>
                <c:pt idx="3316">
                  <c:v>-47.533219507306967</c:v>
                </c:pt>
                <c:pt idx="3317">
                  <c:v>-46.982913250156628</c:v>
                </c:pt>
                <c:pt idx="3318">
                  <c:v>-46.466711010846652</c:v>
                </c:pt>
                <c:pt idx="3319">
                  <c:v>-45.980724086530664</c:v>
                </c:pt>
                <c:pt idx="3320">
                  <c:v>-45.521695031719453</c:v>
                </c:pt>
                <c:pt idx="3321">
                  <c:v>-45.086868010852903</c:v>
                </c:pt>
                <c:pt idx="3322">
                  <c:v>-44.673890815398636</c:v>
                </c:pt>
                <c:pt idx="3323">
                  <c:v>-44.280739695854223</c:v>
                </c:pt>
                <c:pt idx="3324">
                  <c:v>-43.905660916424161</c:v>
                </c:pt>
                <c:pt idx="3325">
                  <c:v>-43.547124757564816</c:v>
                </c:pt>
                <c:pt idx="3326">
                  <c:v>-43.203788914558423</c:v>
                </c:pt>
                <c:pt idx="3327">
                  <c:v>-42.874469078957262</c:v>
                </c:pt>
                <c:pt idx="3328">
                  <c:v>-42.558115075127503</c:v>
                </c:pt>
                <c:pt idx="3329">
                  <c:v>-42.253791338754326</c:v>
                </c:pt>
                <c:pt idx="3330">
                  <c:v>-41.960660822496514</c:v>
                </c:pt>
                <c:pt idx="3331">
                  <c:v>-41.677971631241952</c:v>
                </c:pt>
                <c:pt idx="3332">
                  <c:v>-41.405045849563599</c:v>
                </c:pt>
                <c:pt idx="3333">
                  <c:v>-41.141270143606008</c:v>
                </c:pt>
                <c:pt idx="3334">
                  <c:v>-40.886087809559903</c:v>
                </c:pt>
                <c:pt idx="3335">
                  <c:v>-40.63899200951289</c:v>
                </c:pt>
                <c:pt idx="3336">
                  <c:v>-40.399519988074687</c:v>
                </c:pt>
                <c:pt idx="3337">
                  <c:v>-40.167248103888582</c:v>
                </c:pt>
                <c:pt idx="3338">
                  <c:v>-39.941787542065953</c:v>
                </c:pt>
                <c:pt idx="3339">
                  <c:v>-39.722780598486921</c:v>
                </c:pt>
                <c:pt idx="3340">
                  <c:v>-39.509897446864237</c:v>
                </c:pt>
                <c:pt idx="3341">
                  <c:v>-39.30283331516582</c:v>
                </c:pt>
                <c:pt idx="3342">
                  <c:v>-39.101306010743585</c:v>
                </c:pt>
                <c:pt idx="3343">
                  <c:v>-38.90505374374996</c:v>
                </c:pt>
                <c:pt idx="3344">
                  <c:v>-38.71383320667838</c:v>
                </c:pt>
                <c:pt idx="3345">
                  <c:v>-38.527417874734489</c:v>
                </c:pt>
                <c:pt idx="3346">
                  <c:v>-38.345596497213378</c:v>
                </c:pt>
                <c:pt idx="3347">
                  <c:v>-38.168171754707608</c:v>
                </c:pt>
                <c:pt idx="3348">
                  <c:v>-37.994959060750809</c:v>
                </c:pt>
                <c:pt idx="3349">
                  <c:v>-37.825785489617004</c:v>
                </c:pt>
                <c:pt idx="3350">
                  <c:v>-37.660488814702809</c:v>
                </c:pt>
                <c:pt idx="3351">
                  <c:v>-37.498916644052443</c:v>
                </c:pt>
                <c:pt idx="3352">
                  <c:v>-37.340925641494792</c:v>
                </c:pt>
                <c:pt idx="3353">
                  <c:v>-37.186380823428514</c:v>
                </c:pt>
                <c:pt idx="3354">
                  <c:v>-37.035154922574542</c:v>
                </c:pt>
                <c:pt idx="3355">
                  <c:v>-36.887127811224474</c:v>
                </c:pt>
                <c:pt idx="3356">
                  <c:v>-36.742185977400005</c:v>
                </c:pt>
                <c:pt idx="3357">
                  <c:v>-36.600222048215699</c:v>
                </c:pt>
                <c:pt idx="3358">
                  <c:v>-36.46113435544148</c:v>
                </c:pt>
                <c:pt idx="3359">
                  <c:v>-36.324826538836426</c:v>
                </c:pt>
                <c:pt idx="3360">
                  <c:v>-36.191207183405808</c:v>
                </c:pt>
                <c:pt idx="3361">
                  <c:v>-36.060189487133684</c:v>
                </c:pt>
                <c:pt idx="3362">
                  <c:v>-35.931690956195268</c:v>
                </c:pt>
                <c:pt idx="3363">
                  <c:v>-35.805633124943775</c:v>
                </c:pt>
                <c:pt idx="3364">
                  <c:v>-35.681941298304551</c:v>
                </c:pt>
                <c:pt idx="3365">
                  <c:v>-35.560544314465105</c:v>
                </c:pt>
                <c:pt idx="3366">
                  <c:v>-35.441374325953255</c:v>
                </c:pt>
                <c:pt idx="3367">
                  <c:v>-35.324366597442001</c:v>
                </c:pt>
                <c:pt idx="3368">
                  <c:v>-35.209459318753545</c:v>
                </c:pt>
                <c:pt idx="3369">
                  <c:v>-35.096593431717572</c:v>
                </c:pt>
                <c:pt idx="3370">
                  <c:v>-34.985712469678937</c:v>
                </c:pt>
                <c:pt idx="3371">
                  <c:v>-34.876762408540344</c:v>
                </c:pt>
                <c:pt idx="3372">
                  <c:v>-34.769691528388869</c:v>
                </c:pt>
                <c:pt idx="3373">
                  <c:v>-34.664450284787108</c:v>
                </c:pt>
                <c:pt idx="3374">
                  <c:v>-34.560991188949039</c:v>
                </c:pt>
                <c:pt idx="3375">
                  <c:v>-34.45926869607294</c:v>
                </c:pt>
                <c:pt idx="3376">
                  <c:v>-34.359239101162238</c:v>
                </c:pt>
                <c:pt idx="3377">
                  <c:v>-34.26086044175765</c:v>
                </c:pt>
                <c:pt idx="3378">
                  <c:v>-34.164092407021933</c:v>
                </c:pt>
                <c:pt idx="3379">
                  <c:v>-34.068896252690408</c:v>
                </c:pt>
                <c:pt idx="3380">
                  <c:v>-33.975234721451308</c:v>
                </c:pt>
                <c:pt idx="3381">
                  <c:v>-33.883071968320479</c:v>
                </c:pt>
                <c:pt idx="3382">
                  <c:v>-33.792373490666975</c:v>
                </c:pt>
                <c:pt idx="3383">
                  <c:v>-33.703106062523425</c:v>
                </c:pt>
                <c:pt idx="3384">
                  <c:v>-33.615237672881875</c:v>
                </c:pt>
                <c:pt idx="3385">
                  <c:v>-33.528737467691499</c:v>
                </c:pt>
                <c:pt idx="3386">
                  <c:v>-33.443575695279229</c:v>
                </c:pt>
                <c:pt idx="3387">
                  <c:v>-33.359723654976285</c:v>
                </c:pt>
                <c:pt idx="3388">
                  <c:v>-33.277153648703489</c:v>
                </c:pt>
                <c:pt idx="3389">
                  <c:v>-33.195838935334407</c:v>
                </c:pt>
                <c:pt idx="3390">
                  <c:v>-33.115753687634218</c:v>
                </c:pt>
                <c:pt idx="3391">
                  <c:v>-33.036872951601907</c:v>
                </c:pt>
                <c:pt idx="3392">
                  <c:v>-32.959172608069572</c:v>
                </c:pt>
                <c:pt idx="3393">
                  <c:v>-32.882629336390494</c:v>
                </c:pt>
                <c:pt idx="3394">
                  <c:v>-32.807220580101252</c:v>
                </c:pt>
                <c:pt idx="3395">
                  <c:v>-32.732924514415409</c:v>
                </c:pt>
                <c:pt idx="3396">
                  <c:v>-32.659720015437308</c:v>
                </c:pt>
                <c:pt idx="3397">
                  <c:v>-32.587586630997301</c:v>
                </c:pt>
                <c:pt idx="3398">
                  <c:v>-32.516504552987321</c:v>
                </c:pt>
                <c:pt idx="3399">
                  <c:v>-32.446454591128465</c:v>
                </c:pt>
                <c:pt idx="3400">
                  <c:v>-32.377418148062972</c:v>
                </c:pt>
                <c:pt idx="3401">
                  <c:v>-32.309377195701202</c:v>
                </c:pt>
                <c:pt idx="3402">
                  <c:v>-32.242314252750916</c:v>
                </c:pt>
                <c:pt idx="3403">
                  <c:v>-32.1762123633466</c:v>
                </c:pt>
                <c:pt idx="3404">
                  <c:v>-32.111055076730899</c:v>
                </c:pt>
                <c:pt idx="3405">
                  <c:v>-32.04682642791412</c:v>
                </c:pt>
                <c:pt idx="3406">
                  <c:v>-31.983510919258606</c:v>
                </c:pt>
                <c:pt idx="3407">
                  <c:v>-31.921093502943947</c:v>
                </c:pt>
                <c:pt idx="3408">
                  <c:v>-31.859559564248382</c:v>
                </c:pt>
                <c:pt idx="3409">
                  <c:v>-31.798894905616805</c:v>
                </c:pt>
                <c:pt idx="3410">
                  <c:v>-31.73908573145621</c:v>
                </c:pt>
                <c:pt idx="3411">
                  <c:v>-31.680118633634482</c:v>
                </c:pt>
                <c:pt idx="3412">
                  <c:v>-31.621980577631263</c:v>
                </c:pt>
                <c:pt idx="3413">
                  <c:v>-31.56465888931066</c:v>
                </c:pt>
                <c:pt idx="3414">
                  <c:v>-31.508141242289515</c:v>
                </c:pt>
                <c:pt idx="3415">
                  <c:v>-31.452415645852909</c:v>
                </c:pt>
                <c:pt idx="3416">
                  <c:v>-31.397470433409499</c:v>
                </c:pt>
                <c:pt idx="3417">
                  <c:v>-31.343294251440355</c:v>
                </c:pt>
                <c:pt idx="3418">
                  <c:v>-31.289876048923695</c:v>
                </c:pt>
                <c:pt idx="3419">
                  <c:v>-31.237205067217175</c:v>
                </c:pt>
                <c:pt idx="3420">
                  <c:v>-31.185270830358839</c:v>
                </c:pt>
                <c:pt idx="3421">
                  <c:v>-31.134063135784071</c:v>
                </c:pt>
                <c:pt idx="3422">
                  <c:v>-31.083572045422919</c:v>
                </c:pt>
                <c:pt idx="3423">
                  <c:v>-31.033787877165405</c:v>
                </c:pt>
                <c:pt idx="3424">
                  <c:v>-30.984701196681605</c:v>
                </c:pt>
                <c:pt idx="3425">
                  <c:v>-30.9363028095662</c:v>
                </c:pt>
                <c:pt idx="3426">
                  <c:v>-30.888583753806852</c:v>
                </c:pt>
                <c:pt idx="3427">
                  <c:v>-30.841535292550208</c:v>
                </c:pt>
                <c:pt idx="3428">
                  <c:v>-30.795148907153404</c:v>
                </c:pt>
                <c:pt idx="3429">
                  <c:v>-30.749416290515175</c:v>
                </c:pt>
                <c:pt idx="3430">
                  <c:v>-30.704329340660085</c:v>
                </c:pt>
                <c:pt idx="3431">
                  <c:v>-30.659880154579142</c:v>
                </c:pt>
                <c:pt idx="3432">
                  <c:v>-30.616061022302134</c:v>
                </c:pt>
                <c:pt idx="3433">
                  <c:v>-30.572864421197615</c:v>
                </c:pt>
                <c:pt idx="3434">
                  <c:v>-30.530283010493271</c:v>
                </c:pt>
                <c:pt idx="3435">
                  <c:v>-30.488309625996017</c:v>
                </c:pt>
                <c:pt idx="3436">
                  <c:v>-30.446937275015916</c:v>
                </c:pt>
                <c:pt idx="3437">
                  <c:v>-30.406159131474318</c:v>
                </c:pt>
                <c:pt idx="3438">
                  <c:v>-30.365968531195424</c:v>
                </c:pt>
                <c:pt idx="3439">
                  <c:v>-30.32635896736808</c:v>
                </c:pt>
                <c:pt idx="3440">
                  <c:v>-30.287324086173662</c:v>
                </c:pt>
                <c:pt idx="3441">
                  <c:v>-30.248857682573124</c:v>
                </c:pt>
                <c:pt idx="3442">
                  <c:v>-30.210953696241766</c:v>
                </c:pt>
                <c:pt idx="3443">
                  <c:v>-30.173606207654529</c:v>
                </c:pt>
                <c:pt idx="3444">
                  <c:v>-30.136809434304212</c:v>
                </c:pt>
                <c:pt idx="3445">
                  <c:v>-30.100557727055659</c:v>
                </c:pt>
                <c:pt idx="3446">
                  <c:v>-30.064845566629231</c:v>
                </c:pt>
                <c:pt idx="3447">
                  <c:v>-30.029667560201112</c:v>
                </c:pt>
                <c:pt idx="3448">
                  <c:v>-29.99501843812757</c:v>
                </c:pt>
                <c:pt idx="3449">
                  <c:v>-29.960893050776217</c:v>
                </c:pt>
                <c:pt idx="3450">
                  <c:v>-29.927286365468554</c:v>
                </c:pt>
                <c:pt idx="3451">
                  <c:v>-29.894193463525127</c:v>
                </c:pt>
                <c:pt idx="3452">
                  <c:v>-29.861609537409461</c:v>
                </c:pt>
                <c:pt idx="3453">
                  <c:v>-29.829529887970253</c:v>
                </c:pt>
                <c:pt idx="3454">
                  <c:v>-29.797949921772776</c:v>
                </c:pt>
                <c:pt idx="3455">
                  <c:v>-29.766865148519251</c:v>
                </c:pt>
                <c:pt idx="3456">
                  <c:v>-29.736271178556123</c:v>
                </c:pt>
                <c:pt idx="3457">
                  <c:v>-29.706163720460374</c:v>
                </c:pt>
                <c:pt idx="3458">
                  <c:v>-29.676538578706307</c:v>
                </c:pt>
                <c:pt idx="3459">
                  <c:v>-29.647391651406323</c:v>
                </c:pt>
                <c:pt idx="3460">
                  <c:v>-29.618718928127379</c:v>
                </c:pt>
                <c:pt idx="3461">
                  <c:v>-29.590516487774519</c:v>
                </c:pt>
                <c:pt idx="3462">
                  <c:v>-29.562780496541873</c:v>
                </c:pt>
                <c:pt idx="3463">
                  <c:v>-29.535507205933044</c:v>
                </c:pt>
                <c:pt idx="3464">
                  <c:v>-29.508692950837769</c:v>
                </c:pt>
                <c:pt idx="3465">
                  <c:v>-29.482334147673921</c:v>
                </c:pt>
                <c:pt idx="3466">
                  <c:v>-29.456427292586334</c:v>
                </c:pt>
                <c:pt idx="3467">
                  <c:v>-29.430968959700138</c:v>
                </c:pt>
                <c:pt idx="3468">
                  <c:v>-29.405955799430629</c:v>
                </c:pt>
                <c:pt idx="3469">
                  <c:v>-29.381384536843282</c:v>
                </c:pt>
                <c:pt idx="3470">
                  <c:v>-29.357251970066965</c:v>
                </c:pt>
                <c:pt idx="3471">
                  <c:v>-29.333554968752566</c:v>
                </c:pt>
                <c:pt idx="3472">
                  <c:v>-29.310290472579972</c:v>
                </c:pt>
                <c:pt idx="3473">
                  <c:v>-29.28745548981216</c:v>
                </c:pt>
                <c:pt idx="3474">
                  <c:v>-29.265047095890033</c:v>
                </c:pt>
                <c:pt idx="3475">
                  <c:v>-29.243062432071788</c:v>
                </c:pt>
                <c:pt idx="3476">
                  <c:v>-29.221498704113085</c:v>
                </c:pt>
                <c:pt idx="3477">
                  <c:v>-29.200353180985115</c:v>
                </c:pt>
                <c:pt idx="3478">
                  <c:v>-29.179623193633475</c:v>
                </c:pt>
                <c:pt idx="3479">
                  <c:v>-29.159306133771373</c:v>
                </c:pt>
                <c:pt idx="3480">
                  <c:v>-29.139399452711928</c:v>
                </c:pt>
                <c:pt idx="3481">
                  <c:v>-29.119900660231067</c:v>
                </c:pt>
                <c:pt idx="3482">
                  <c:v>-29.100807323467972</c:v>
                </c:pt>
                <c:pt idx="3483">
                  <c:v>-29.082117065855272</c:v>
                </c:pt>
                <c:pt idx="3484">
                  <c:v>-29.063827566081923</c:v>
                </c:pt>
                <c:pt idx="3485">
                  <c:v>-29.045936557086311</c:v>
                </c:pt>
                <c:pt idx="3486">
                  <c:v>-29.028441825079199</c:v>
                </c:pt>
                <c:pt idx="3487">
                  <c:v>-29.01134120859426</c:v>
                </c:pt>
                <c:pt idx="3488">
                  <c:v>-28.994632597568479</c:v>
                </c:pt>
                <c:pt idx="3489">
                  <c:v>-28.978313932446209</c:v>
                </c:pt>
                <c:pt idx="3490">
                  <c:v>-28.962383203313809</c:v>
                </c:pt>
                <c:pt idx="3491">
                  <c:v>-28.946838449054312</c:v>
                </c:pt>
                <c:pt idx="3492">
                  <c:v>-28.93167775653211</c:v>
                </c:pt>
                <c:pt idx="3493">
                  <c:v>-28.91689925979707</c:v>
                </c:pt>
                <c:pt idx="3494">
                  <c:v>-28.9025011393143</c:v>
                </c:pt>
                <c:pt idx="3495">
                  <c:v>-28.888481621216428</c:v>
                </c:pt>
                <c:pt idx="3496">
                  <c:v>-28.874838976575919</c:v>
                </c:pt>
                <c:pt idx="3497">
                  <c:v>-28.861571520700878</c:v>
                </c:pt>
                <c:pt idx="3498">
                  <c:v>-28.84867761245086</c:v>
                </c:pt>
                <c:pt idx="3499">
                  <c:v>-28.836155653571339</c:v>
                </c:pt>
                <c:pt idx="3500">
                  <c:v>-28.824004088050209</c:v>
                </c:pt>
                <c:pt idx="3501">
                  <c:v>-28.812221401490756</c:v>
                </c:pt>
                <c:pt idx="3502">
                  <c:v>-28.800806120505918</c:v>
                </c:pt>
                <c:pt idx="3503">
                  <c:v>-28.789756812128651</c:v>
                </c:pt>
                <c:pt idx="3504">
                  <c:v>-28.779072083239786</c:v>
                </c:pt>
                <c:pt idx="3505">
                  <c:v>-28.768750580014387</c:v>
                </c:pt>
                <c:pt idx="3506">
                  <c:v>-28.758790987384021</c:v>
                </c:pt>
                <c:pt idx="3507">
                  <c:v>-28.749192028515328</c:v>
                </c:pt>
                <c:pt idx="3508">
                  <c:v>-28.739952464304046</c:v>
                </c:pt>
                <c:pt idx="3509">
                  <c:v>-28.731071092886047</c:v>
                </c:pt>
                <c:pt idx="3510">
                  <c:v>-28.722546749161427</c:v>
                </c:pt>
                <c:pt idx="3511">
                  <c:v>-28.71437830433522</c:v>
                </c:pt>
                <c:pt idx="3512">
                  <c:v>-28.706564665471639</c:v>
                </c:pt>
                <c:pt idx="3513">
                  <c:v>-28.699104775062146</c:v>
                </c:pt>
                <c:pt idx="3514">
                  <c:v>-28.691997610608201</c:v>
                </c:pt>
                <c:pt idx="3515">
                  <c:v>-28.685242184217032</c:v>
                </c:pt>
                <c:pt idx="3516">
                  <c:v>-28.678837542210182</c:v>
                </c:pt>
                <c:pt idx="3517">
                  <c:v>-28.672782764746149</c:v>
                </c:pt>
                <c:pt idx="3518">
                  <c:v>-28.667076965453575</c:v>
                </c:pt>
                <c:pt idx="3519">
                  <c:v>-28.661719291080129</c:v>
                </c:pt>
                <c:pt idx="3520">
                  <c:v>-28.656708921150095</c:v>
                </c:pt>
                <c:pt idx="3521">
                  <c:v>-28.652045067635413</c:v>
                </c:pt>
                <c:pt idx="3522">
                  <c:v>-28.647726974639593</c:v>
                </c:pt>
                <c:pt idx="3523">
                  <c:v>-28.64375391809013</c:v>
                </c:pt>
                <c:pt idx="3524">
                  <c:v>-28.640125205445635</c:v>
                </c:pt>
                <c:pt idx="3525">
                  <c:v>-28.636840175410985</c:v>
                </c:pt>
                <c:pt idx="3526">
                  <c:v>-28.633898197665296</c:v>
                </c:pt>
                <c:pt idx="3527">
                  <c:v>-28.631298672599833</c:v>
                </c:pt>
                <c:pt idx="3528">
                  <c:v>-28.629041031066581</c:v>
                </c:pt>
                <c:pt idx="3529">
                  <c:v>-28.627124734137194</c:v>
                </c:pt>
                <c:pt idx="3530">
                  <c:v>-28.625549272871829</c:v>
                </c:pt>
                <c:pt idx="3531">
                  <c:v>-28.624314168098415</c:v>
                </c:pt>
                <c:pt idx="3532">
                  <c:v>-28.623418970202735</c:v>
                </c:pt>
                <c:pt idx="3533">
                  <c:v>-28.622863258925058</c:v>
                </c:pt>
                <c:pt idx="3534">
                  <c:v>-28.622646643171041</c:v>
                </c:pt>
                <c:pt idx="3535">
                  <c:v>-28.622768760828489</c:v>
                </c:pt>
                <c:pt idx="3536">
                  <c:v>-28.623229278594437</c:v>
                </c:pt>
                <c:pt idx="3537">
                  <c:v>-28.624027891813832</c:v>
                </c:pt>
                <c:pt idx="3538">
                  <c:v>-28.625164324322675</c:v>
                </c:pt>
                <c:pt idx="3539">
                  <c:v>-28.626638328306278</c:v>
                </c:pt>
                <c:pt idx="3540">
                  <c:v>-28.628449684161033</c:v>
                </c:pt>
                <c:pt idx="3541">
                  <c:v>-28.630598200368766</c:v>
                </c:pt>
                <c:pt idx="3542">
                  <c:v>-28.633083713378994</c:v>
                </c:pt>
                <c:pt idx="3543">
                  <c:v>-28.635906087498601</c:v>
                </c:pt>
                <c:pt idx="3544">
                  <c:v>-28.639065214792684</c:v>
                </c:pt>
                <c:pt idx="3545">
                  <c:v>-28.642561014993021</c:v>
                </c:pt>
                <c:pt idx="3546">
                  <c:v>-28.646393435413632</c:v>
                </c:pt>
                <c:pt idx="3547">
                  <c:v>-28.650562450878432</c:v>
                </c:pt>
                <c:pt idx="3548">
                  <c:v>-28.655068063654451</c:v>
                </c:pt>
                <c:pt idx="3549">
                  <c:v>-28.659910303394476</c:v>
                </c:pt>
                <c:pt idx="3550">
                  <c:v>-28.665089227089187</c:v>
                </c:pt>
                <c:pt idx="3551">
                  <c:v>-28.670604919026893</c:v>
                </c:pt>
                <c:pt idx="3552">
                  <c:v>-28.676457490761194</c:v>
                </c:pt>
                <c:pt idx="3553">
                  <c:v>-28.682647081089648</c:v>
                </c:pt>
                <c:pt idx="3554">
                  <c:v>-28.689173856037357</c:v>
                </c:pt>
                <c:pt idx="3555">
                  <c:v>-28.696038008852437</c:v>
                </c:pt>
                <c:pt idx="3556">
                  <c:v>-28.703239760007342</c:v>
                </c:pt>
                <c:pt idx="3557">
                  <c:v>-28.71077935721074</c:v>
                </c:pt>
                <c:pt idx="3558">
                  <c:v>-28.718657075427313</c:v>
                </c:pt>
                <c:pt idx="3559">
                  <c:v>-28.726873216904988</c:v>
                </c:pt>
                <c:pt idx="3560">
                  <c:v>-28.735428111212574</c:v>
                </c:pt>
                <c:pt idx="3561">
                  <c:v>-28.744322115285247</c:v>
                </c:pt>
                <c:pt idx="3562">
                  <c:v>-28.753555613478568</c:v>
                </c:pt>
                <c:pt idx="3563">
                  <c:v>-28.763129017631599</c:v>
                </c:pt>
                <c:pt idx="3564">
                  <c:v>-28.77304276713868</c:v>
                </c:pt>
                <c:pt idx="3565">
                  <c:v>-28.783297329030042</c:v>
                </c:pt>
                <c:pt idx="3566">
                  <c:v>-28.79389319806188</c:v>
                </c:pt>
                <c:pt idx="3567">
                  <c:v>-28.804830896814838</c:v>
                </c:pt>
                <c:pt idx="3568">
                  <c:v>-28.816110975802189</c:v>
                </c:pt>
                <c:pt idx="3569">
                  <c:v>-28.82773401358596</c:v>
                </c:pt>
                <c:pt idx="3570">
                  <c:v>-28.839700616904402</c:v>
                </c:pt>
                <c:pt idx="3571">
                  <c:v>-28.852011420807603</c:v>
                </c:pt>
                <c:pt idx="3572">
                  <c:v>-28.864667088802264</c:v>
                </c:pt>
                <c:pt idx="3573">
                  <c:v>-28.877668313006911</c:v>
                </c:pt>
                <c:pt idx="3574">
                  <c:v>-28.891015814316962</c:v>
                </c:pt>
                <c:pt idx="3575">
                  <c:v>-28.904710342578937</c:v>
                </c:pt>
                <c:pt idx="3576">
                  <c:v>-28.918752676775178</c:v>
                </c:pt>
                <c:pt idx="3577">
                  <c:v>-28.933143625218904</c:v>
                </c:pt>
                <c:pt idx="3578">
                  <c:v>-28.947884025758981</c:v>
                </c:pt>
                <c:pt idx="3579">
                  <c:v>-28.962974745995922</c:v>
                </c:pt>
                <c:pt idx="3580">
                  <c:v>-28.978416683507973</c:v>
                </c:pt>
                <c:pt idx="3581">
                  <c:v>-28.994210766088262</c:v>
                </c:pt>
                <c:pt idx="3582">
                  <c:v>-29.010357951993207</c:v>
                </c:pt>
                <c:pt idx="3583">
                  <c:v>-29.026859230201609</c:v>
                </c:pt>
                <c:pt idx="3584">
                  <c:v>-29.043715620685852</c:v>
                </c:pt>
                <c:pt idx="3585">
                  <c:v>-29.060928174693508</c:v>
                </c:pt>
                <c:pt idx="3586">
                  <c:v>-29.07849797504225</c:v>
                </c:pt>
                <c:pt idx="3587">
                  <c:v>-29.096426136427056</c:v>
                </c:pt>
                <c:pt idx="3588">
                  <c:v>-29.114713805736674</c:v>
                </c:pt>
                <c:pt idx="3589">
                  <c:v>-29.133362162387403</c:v>
                </c:pt>
                <c:pt idx="3590">
                  <c:v>-29.152372418665497</c:v>
                </c:pt>
                <c:pt idx="3591">
                  <c:v>-29.171745820084709</c:v>
                </c:pt>
                <c:pt idx="3592">
                  <c:v>-29.191483645758019</c:v>
                </c:pt>
                <c:pt idx="3593">
                  <c:v>-29.211587208780433</c:v>
                </c:pt>
                <c:pt idx="3594">
                  <c:v>-29.232057856628451</c:v>
                </c:pt>
                <c:pt idx="3595">
                  <c:v>-29.252896971572291</c:v>
                </c:pt>
                <c:pt idx="3596">
                  <c:v>-29.274105971102745</c:v>
                </c:pt>
                <c:pt idx="3597">
                  <c:v>-29.295686308375274</c:v>
                </c:pt>
                <c:pt idx="3598">
                  <c:v>-29.317639472664993</c:v>
                </c:pt>
                <c:pt idx="3599">
                  <c:v>-29.33996698984285</c:v>
                </c:pt>
                <c:pt idx="3600">
                  <c:v>-29.36267042286326</c:v>
                </c:pt>
                <c:pt idx="3601">
                  <c:v>-29.385751372270811</c:v>
                </c:pt>
                <c:pt idx="3602">
                  <c:v>-29.409211476724174</c:v>
                </c:pt>
                <c:pt idx="3603">
                  <c:v>-29.433052413534941</c:v>
                </c:pt>
                <c:pt idx="3604">
                  <c:v>-29.457275899227735</c:v>
                </c:pt>
                <c:pt idx="3605">
                  <c:v>-29.481883690115293</c:v>
                </c:pt>
                <c:pt idx="3606">
                  <c:v>-29.506877582895065</c:v>
                </c:pt>
                <c:pt idx="3607">
                  <c:v>-29.532259415263191</c:v>
                </c:pt>
                <c:pt idx="3608">
                  <c:v>-29.558031066549702</c:v>
                </c:pt>
                <c:pt idx="3609">
                  <c:v>-29.58419445837345</c:v>
                </c:pt>
                <c:pt idx="3610">
                  <c:v>-29.610751555317705</c:v>
                </c:pt>
                <c:pt idx="3611">
                  <c:v>-29.637704365628569</c:v>
                </c:pt>
                <c:pt idx="3612">
                  <c:v>-29.665054941933981</c:v>
                </c:pt>
                <c:pt idx="3613">
                  <c:v>-29.692805381986467</c:v>
                </c:pt>
                <c:pt idx="3614">
                  <c:v>-29.72095782943002</c:v>
                </c:pt>
                <c:pt idx="3615">
                  <c:v>-29.749514474589262</c:v>
                </c:pt>
                <c:pt idx="3616">
                  <c:v>-29.778477555285761</c:v>
                </c:pt>
                <c:pt idx="3617">
                  <c:v>-29.807849357678165</c:v>
                </c:pt>
                <c:pt idx="3618">
                  <c:v>-29.837632217129805</c:v>
                </c:pt>
                <c:pt idx="3619">
                  <c:v>-29.867828519103536</c:v>
                </c:pt>
                <c:pt idx="3620">
                  <c:v>-29.898440700083633</c:v>
                </c:pt>
                <c:pt idx="3621">
                  <c:v>-29.929471248529076</c:v>
                </c:pt>
                <c:pt idx="3622">
                  <c:v>-29.960922705853086</c:v>
                </c:pt>
                <c:pt idx="3623">
                  <c:v>-29.99279766743685</c:v>
                </c:pt>
                <c:pt idx="3624">
                  <c:v>-30.025098783673915</c:v>
                </c:pt>
                <c:pt idx="3625">
                  <c:v>-30.057828761045492</c:v>
                </c:pt>
                <c:pt idx="3626">
                  <c:v>-30.090990363234344</c:v>
                </c:pt>
                <c:pt idx="3627">
                  <c:v>-30.124586412267863</c:v>
                </c:pt>
                <c:pt idx="3628">
                  <c:v>-30.158619789702264</c:v>
                </c:pt>
                <c:pt idx="3629">
                  <c:v>-30.193093437841295</c:v>
                </c:pt>
                <c:pt idx="3630">
                  <c:v>-30.228010360994148</c:v>
                </c:pt>
                <c:pt idx="3631">
                  <c:v>-30.26337362677571</c:v>
                </c:pt>
                <c:pt idx="3632">
                  <c:v>-30.299186367442992</c:v>
                </c:pt>
                <c:pt idx="3633">
                  <c:v>-30.335451781280295</c:v>
                </c:pt>
                <c:pt idx="3634">
                  <c:v>-30.372173134024084</c:v>
                </c:pt>
                <c:pt idx="3635">
                  <c:v>-30.4093537603353</c:v>
                </c:pt>
                <c:pt idx="3636">
                  <c:v>-30.446997065320417</c:v>
                </c:pt>
                <c:pt idx="3637">
                  <c:v>-30.485106526098285</c:v>
                </c:pt>
                <c:pt idx="3638">
                  <c:v>-30.523685693421818</c:v>
                </c:pt>
                <c:pt idx="3639">
                  <c:v>-30.56273819334838</c:v>
                </c:pt>
                <c:pt idx="3640">
                  <c:v>-30.602267728966908</c:v>
                </c:pt>
                <c:pt idx="3641">
                  <c:v>-30.642278082182749</c:v>
                </c:pt>
                <c:pt idx="3642">
                  <c:v>-30.682773115557318</c:v>
                </c:pt>
                <c:pt idx="3643">
                  <c:v>-30.723756774213385</c:v>
                </c:pt>
                <c:pt idx="3644">
                  <c:v>-30.765233087798663</c:v>
                </c:pt>
                <c:pt idx="3645">
                  <c:v>-30.807206172517823</c:v>
                </c:pt>
                <c:pt idx="3646">
                  <c:v>-30.849680233233002</c:v>
                </c:pt>
                <c:pt idx="3647">
                  <c:v>-30.892659565631572</c:v>
                </c:pt>
                <c:pt idx="3648">
                  <c:v>-30.93614855847111</c:v>
                </c:pt>
                <c:pt idx="3649">
                  <c:v>-30.980151695896371</c:v>
                </c:pt>
                <c:pt idx="3650">
                  <c:v>-31.024673559838682</c:v>
                </c:pt>
                <c:pt idx="3651">
                  <c:v>-31.069718832497234</c:v>
                </c:pt>
                <c:pt idx="3652">
                  <c:v>-31.115292298901679</c:v>
                </c:pt>
                <c:pt idx="3653">
                  <c:v>-31.161398849570258</c:v>
                </c:pt>
                <c:pt idx="3654">
                  <c:v>-31.208043483253547</c:v>
                </c:pt>
                <c:pt idx="3655">
                  <c:v>-31.255231309779994</c:v>
                </c:pt>
                <c:pt idx="3656">
                  <c:v>-31.302967552997085</c:v>
                </c:pt>
                <c:pt idx="3657">
                  <c:v>-31.351257553819032</c:v>
                </c:pt>
                <c:pt idx="3658">
                  <c:v>-31.40010677338401</c:v>
                </c:pt>
                <c:pt idx="3659">
                  <c:v>-31.449520796320289</c:v>
                </c:pt>
                <c:pt idx="3660">
                  <c:v>-31.499505334135151</c:v>
                </c:pt>
                <c:pt idx="3661">
                  <c:v>-31.550066228721928</c:v>
                </c:pt>
                <c:pt idx="3662">
                  <c:v>-31.601209455998458</c:v>
                </c:pt>
                <c:pt idx="3663">
                  <c:v>-31.652941129678478</c:v>
                </c:pt>
                <c:pt idx="3664">
                  <c:v>-31.705267505178767</c:v>
                </c:pt>
                <c:pt idx="3665">
                  <c:v>-31.758194983678134</c:v>
                </c:pt>
                <c:pt idx="3666">
                  <c:v>-31.811730116321261</c:v>
                </c:pt>
                <c:pt idx="3667">
                  <c:v>-31.865879608585075</c:v>
                </c:pt>
                <c:pt idx="3668">
                  <c:v>-31.920650324811938</c:v>
                </c:pt>
                <c:pt idx="3669">
                  <c:v>-31.976049292910034</c:v>
                </c:pt>
                <c:pt idx="3670">
                  <c:v>-32.032083709241789</c:v>
                </c:pt>
                <c:pt idx="3671">
                  <c:v>-32.088760943695512</c:v>
                </c:pt>
                <c:pt idx="3672">
                  <c:v>-32.146088544957891</c:v>
                </c:pt>
                <c:pt idx="3673">
                  <c:v>-32.204074245994711</c:v>
                </c:pt>
                <c:pt idx="3674">
                  <c:v>-32.262725969743506</c:v>
                </c:pt>
                <c:pt idx="3675">
                  <c:v>-32.322051835039908</c:v>
                </c:pt>
                <c:pt idx="3676">
                  <c:v>-32.382060162775026</c:v>
                </c:pt>
                <c:pt idx="3677">
                  <c:v>-32.44275948230824</c:v>
                </c:pt>
                <c:pt idx="3678">
                  <c:v>-32.504158538136004</c:v>
                </c:pt>
                <c:pt idx="3679">
                  <c:v>-32.566266296838087</c:v>
                </c:pt>
                <c:pt idx="3680">
                  <c:v>-32.62909195431186</c:v>
                </c:pt>
                <c:pt idx="3681">
                  <c:v>-32.692644943304259</c:v>
                </c:pt>
                <c:pt idx="3682">
                  <c:v>-32.756934941266607</c:v>
                </c:pt>
                <c:pt idx="3683">
                  <c:v>-32.8219718785368</c:v>
                </c:pt>
                <c:pt idx="3684">
                  <c:v>-32.887765946874367</c:v>
                </c:pt>
                <c:pt idx="3685">
                  <c:v>-32.954327608366178</c:v>
                </c:pt>
                <c:pt idx="3686">
                  <c:v>-33.021667604711183</c:v>
                </c:pt>
                <c:pt idx="3687">
                  <c:v>-33.089796966922073</c:v>
                </c:pt>
                <c:pt idx="3688">
                  <c:v>-33.158727025447341</c:v>
                </c:pt>
                <c:pt idx="3689">
                  <c:v>-33.228469420750301</c:v>
                </c:pt>
                <c:pt idx="3690">
                  <c:v>-33.299036114363396</c:v>
                </c:pt>
                <c:pt idx="3691">
                  <c:v>-33.370439400439309</c:v>
                </c:pt>
                <c:pt idx="3692">
                  <c:v>-33.442691917840122</c:v>
                </c:pt>
                <c:pt idx="3693">
                  <c:v>-33.51580666277426</c:v>
                </c:pt>
                <c:pt idx="3694">
                  <c:v>-33.589797002030878</c:v>
                </c:pt>
                <c:pt idx="3695">
                  <c:v>-33.664676686835698</c:v>
                </c:pt>
                <c:pt idx="3696">
                  <c:v>-33.740459867358751</c:v>
                </c:pt>
                <c:pt idx="3697">
                  <c:v>-33.8171611079282</c:v>
                </c:pt>
                <c:pt idx="3698">
                  <c:v>-33.894795402968299</c:v>
                </c:pt>
                <c:pt idx="3699">
                  <c:v>-33.973378193728593</c:v>
                </c:pt>
                <c:pt idx="3700">
                  <c:v>-34.052925385827116</c:v>
                </c:pt>
                <c:pt idx="3701">
                  <c:v>-34.133453367675465</c:v>
                </c:pt>
                <c:pt idx="3702">
                  <c:v>-34.214979029829813</c:v>
                </c:pt>
                <c:pt idx="3703">
                  <c:v>-34.297519785319878</c:v>
                </c:pt>
                <c:pt idx="3704">
                  <c:v>-34.381093591030506</c:v>
                </c:pt>
                <c:pt idx="3705">
                  <c:v>-34.46571897018395</c:v>
                </c:pt>
                <c:pt idx="3706">
                  <c:v>-34.551415036005359</c:v>
                </c:pt>
                <c:pt idx="3707">
                  <c:v>-34.638201516642042</c:v>
                </c:pt>
                <c:pt idx="3708">
                  <c:v>-34.726098781410904</c:v>
                </c:pt>
                <c:pt idx="3709">
                  <c:v>-34.815127868473532</c:v>
                </c:pt>
                <c:pt idx="3710">
                  <c:v>-34.905310514017657</c:v>
                </c:pt>
                <c:pt idx="3711">
                  <c:v>-34.996669183054919</c:v>
                </c:pt>
                <c:pt idx="3712">
                  <c:v>-35.08922710194453</c:v>
                </c:pt>
                <c:pt idx="3713">
                  <c:v>-35.183008292744269</c:v>
                </c:pt>
                <c:pt idx="3714">
                  <c:v>-35.278037609538913</c:v>
                </c:pt>
                <c:pt idx="3715">
                  <c:v>-35.374340776858297</c:v>
                </c:pt>
                <c:pt idx="3716">
                  <c:v>-35.471944430348799</c:v>
                </c:pt>
                <c:pt idx="3717">
                  <c:v>-35.570876159854379</c:v>
                </c:pt>
                <c:pt idx="3718">
                  <c:v>-35.671164555069453</c:v>
                </c:pt>
                <c:pt idx="3719">
                  <c:v>-35.772839253971675</c:v>
                </c:pt>
                <c:pt idx="3720">
                  <c:v>-35.875930994215103</c:v>
                </c:pt>
                <c:pt idx="3721">
                  <c:v>-35.980471667723705</c:v>
                </c:pt>
                <c:pt idx="3722">
                  <c:v>-36.08649437872058</c:v>
                </c:pt>
                <c:pt idx="3723">
                  <c:v>-36.194033505445205</c:v>
                </c:pt>
                <c:pt idx="3724">
                  <c:v>-36.30312476586613</c:v>
                </c:pt>
                <c:pt idx="3725">
                  <c:v>-36.413805287675366</c:v>
                </c:pt>
                <c:pt idx="3726">
                  <c:v>-36.526113682934131</c:v>
                </c:pt>
                <c:pt idx="3727">
                  <c:v>-36.6400901277147</c:v>
                </c:pt>
                <c:pt idx="3728">
                  <c:v>-36.755776447171449</c:v>
                </c:pt>
                <c:pt idx="3729">
                  <c:v>-36.873216206478133</c:v>
                </c:pt>
                <c:pt idx="3730">
                  <c:v>-36.992454808118246</c:v>
                </c:pt>
                <c:pt idx="3731">
                  <c:v>-37.113539596088181</c:v>
                </c:pt>
                <c:pt idx="3732">
                  <c:v>-37.236519967585956</c:v>
                </c:pt>
                <c:pt idx="3733">
                  <c:v>-37.361447492861586</c:v>
                </c:pt>
                <c:pt idx="3734">
                  <c:v>-37.488376043947802</c:v>
                </c:pt>
                <c:pt idx="3735">
                  <c:v>-37.617361933059932</c:v>
                </c:pt>
                <c:pt idx="3736">
                  <c:v>-37.748464061577749</c:v>
                </c:pt>
                <c:pt idx="3737">
                  <c:v>-37.881744080563237</c:v>
                </c:pt>
                <c:pt idx="3738">
                  <c:v>-38.017266563926867</c:v>
                </c:pt>
                <c:pt idx="3739">
                  <c:v>-38.15509919545309</c:v>
                </c:pt>
                <c:pt idx="3740">
                  <c:v>-38.295312971018532</c:v>
                </c:pt>
                <c:pt idx="3741">
                  <c:v>-38.437982417543267</c:v>
                </c:pt>
                <c:pt idx="3742">
                  <c:v>-38.583185830326556</c:v>
                </c:pt>
                <c:pt idx="3743">
                  <c:v>-38.731005530681053</c:v>
                </c:pt>
                <c:pt idx="3744">
                  <c:v>-38.88152814597462</c:v>
                </c:pt>
                <c:pt idx="3745">
                  <c:v>-39.034844914445749</c:v>
                </c:pt>
                <c:pt idx="3746">
                  <c:v>-39.191052017500077</c:v>
                </c:pt>
                <c:pt idx="3747">
                  <c:v>-39.350250942481935</c:v>
                </c:pt>
                <c:pt idx="3748">
                  <c:v>-39.512548879371209</c:v>
                </c:pt>
                <c:pt idx="3749">
                  <c:v>-39.678059155249755</c:v>
                </c:pt>
                <c:pt idx="3750">
                  <c:v>-39.846901710969277</c:v>
                </c:pt>
                <c:pt idx="3751">
                  <c:v>-40.019203625021945</c:v>
                </c:pt>
                <c:pt idx="3752">
                  <c:v>-40.195099690323921</c:v>
                </c:pt>
                <c:pt idx="3753">
                  <c:v>-40.374733050493454</c:v>
                </c:pt>
                <c:pt idx="3754">
                  <c:v>-40.55825590309648</c:v>
                </c:pt>
                <c:pt idx="3755">
                  <c:v>-40.745830278543245</c:v>
                </c:pt>
                <c:pt idx="3756">
                  <c:v>-40.937628904593986</c:v>
                </c:pt>
                <c:pt idx="3757">
                  <c:v>-41.133836168009637</c:v>
                </c:pt>
                <c:pt idx="3758">
                  <c:v>-41.334649186786088</c:v>
                </c:pt>
                <c:pt idx="3759">
                  <c:v>-41.540279008541681</c:v>
                </c:pt>
                <c:pt idx="3760">
                  <c:v>-41.750951953345378</c:v>
                </c:pt>
                <c:pt idx="3761">
                  <c:v>-41.966911122370902</c:v>
                </c:pt>
                <c:pt idx="3762">
                  <c:v>-42.18841809756028</c:v>
                </c:pt>
                <c:pt idx="3763">
                  <c:v>-42.415754862118206</c:v>
                </c:pt>
                <c:pt idx="3764">
                  <c:v>-42.649225977129234</c:v>
                </c:pt>
                <c:pt idx="3765">
                  <c:v>-42.88916105646387</c:v>
                </c:pt>
                <c:pt idx="3766">
                  <c:v>-43.135917590391635</c:v>
                </c:pt>
                <c:pt idx="3767">
                  <c:v>-43.389884178552464</c:v>
                </c:pt>
                <c:pt idx="3768">
                  <c:v>-43.651484245690746</c:v>
                </c:pt>
                <c:pt idx="3769">
                  <c:v>-43.921180329259215</c:v>
                </c:pt>
                <c:pt idx="3770">
                  <c:v>-44.199479047934922</c:v>
                </c:pt>
                <c:pt idx="3771">
                  <c:v>-44.486936885047882</c:v>
                </c:pt>
                <c:pt idx="3772">
                  <c:v>-44.784166952748272</c:v>
                </c:pt>
                <c:pt idx="3773">
                  <c:v>-45.091846943579476</c:v>
                </c:pt>
                <c:pt idx="3774">
                  <c:v>-45.410728528624759</c:v>
                </c:pt>
                <c:pt idx="3775">
                  <c:v>-45.741648530090004</c:v>
                </c:pt>
                <c:pt idx="3776">
                  <c:v>-46.0855422860853</c:v>
                </c:pt>
                <c:pt idx="3777">
                  <c:v>-46.443459745007516</c:v>
                </c:pt>
                <c:pt idx="3778">
                  <c:v>-46.816584987073632</c:v>
                </c:pt>
                <c:pt idx="3779">
                  <c:v>-47.206260087814904</c:v>
                </c:pt>
                <c:pt idx="3780">
                  <c:v>-47.614014536671441</c:v>
                </c:pt>
                <c:pt idx="3781">
                  <c:v>-48.041601838454966</c:v>
                </c:pt>
              </c:numCache>
            </c:numRef>
          </c:yVal>
          <c:smooth val="1"/>
          <c:extLst>
            <c:ext xmlns:c16="http://schemas.microsoft.com/office/drawing/2014/chart" uri="{C3380CC4-5D6E-409C-BE32-E72D297353CC}">
              <c16:uniqueId val="{00000000-33B1-4285-80E3-B6CC4D40D22D}"/>
            </c:ext>
          </c:extLst>
        </c:ser>
        <c:dLbls>
          <c:showLegendKey val="0"/>
          <c:showVal val="0"/>
          <c:showCatName val="0"/>
          <c:showSerName val="0"/>
          <c:showPercent val="0"/>
          <c:showBubbleSize val="0"/>
        </c:dLbls>
        <c:axId val="210608128"/>
        <c:axId val="210610048"/>
      </c:scatterChart>
      <c:scatterChart>
        <c:scatterStyle val="smoothMarker"/>
        <c:varyColors val="0"/>
        <c:ser>
          <c:idx val="1"/>
          <c:order val="1"/>
          <c:tx>
            <c:v>Phase_Conv(s)</c:v>
          </c:tx>
          <c:marker>
            <c:symbol val="none"/>
          </c:marker>
          <c:xVal>
            <c:numRef>
              <c:f>'TPS543C20 Loop Gain'!$B$129:$B$3910</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Gain'!$AJ$129:$AJ$3910</c:f>
              <c:numCache>
                <c:formatCode>General</c:formatCode>
                <c:ptCount val="3782"/>
                <c:pt idx="0">
                  <c:v>178.12166310108159</c:v>
                </c:pt>
                <c:pt idx="1">
                  <c:v>161.80280372920663</c:v>
                </c:pt>
                <c:pt idx="2">
                  <c:v>103.15134550434215</c:v>
                </c:pt>
                <c:pt idx="3">
                  <c:v>91.147459915037956</c:v>
                </c:pt>
                <c:pt idx="4">
                  <c:v>85.715100725881442</c:v>
                </c:pt>
                <c:pt idx="5">
                  <c:v>82.871819387447019</c:v>
                </c:pt>
                <c:pt idx="6">
                  <c:v>81.642766212184029</c:v>
                </c:pt>
                <c:pt idx="7">
                  <c:v>81.536024191312208</c:v>
                </c:pt>
                <c:pt idx="8">
                  <c:v>82.21764268015454</c:v>
                </c:pt>
                <c:pt idx="9">
                  <c:v>83.444440740004254</c:v>
                </c:pt>
                <c:pt idx="10">
                  <c:v>85.038754713213621</c:v>
                </c:pt>
                <c:pt idx="11">
                  <c:v>86.8720293545949</c:v>
                </c:pt>
                <c:pt idx="12">
                  <c:v>88.852146935292424</c:v>
                </c:pt>
                <c:pt idx="13">
                  <c:v>90.913628692789629</c:v>
                </c:pt>
                <c:pt idx="14">
                  <c:v>93.010258147365448</c:v>
                </c:pt>
                <c:pt idx="15">
                  <c:v>95.109652176480523</c:v>
                </c:pt>
                <c:pt idx="16">
                  <c:v>97.189325297561354</c:v>
                </c:pt>
                <c:pt idx="17">
                  <c:v>99.233862065903395</c:v>
                </c:pt>
                <c:pt idx="18">
                  <c:v>101.2328952504641</c:v>
                </c:pt>
                <c:pt idx="19">
                  <c:v>103.17966283282591</c:v>
                </c:pt>
                <c:pt idx="20">
                  <c:v>105.06997795797204</c:v>
                </c:pt>
                <c:pt idx="21">
                  <c:v>106.9014925310493</c:v>
                </c:pt>
                <c:pt idx="22">
                  <c:v>108.67316944675798</c:v>
                </c:pt>
                <c:pt idx="23">
                  <c:v>110.38490318083115</c:v>
                </c:pt>
                <c:pt idx="24">
                  <c:v>112.03724610814442</c:v>
                </c:pt>
                <c:pt idx="25">
                  <c:v>113.63121039403501</c:v>
                </c:pt>
                <c:pt idx="26">
                  <c:v>115.16812410665186</c:v>
                </c:pt>
                <c:pt idx="27">
                  <c:v>116.64952639667764</c:v>
                </c:pt>
                <c:pt idx="28">
                  <c:v>118.07709095609101</c:v>
                </c:pt>
                <c:pt idx="29">
                  <c:v>119.45257004762185</c:v>
                </c:pt>
                <c:pt idx="30">
                  <c:v>120.77775357310564</c:v>
                </c:pt>
                <c:pt idx="31">
                  <c:v>122.05443919309454</c:v>
                </c:pt>
                <c:pt idx="32">
                  <c:v>123.28441060818277</c:v>
                </c:pt>
                <c:pt idx="33">
                  <c:v>124.46942189743221</c:v>
                </c:pt>
                <c:pt idx="34">
                  <c:v>125.61118637201956</c:v>
                </c:pt>
                <c:pt idx="35">
                  <c:v>126.71136880826084</c:v>
                </c:pt>
                <c:pt idx="36">
                  <c:v>127.7715802179527</c:v>
                </c:pt>
                <c:pt idx="37">
                  <c:v>128.79337452833622</c:v>
                </c:pt>
                <c:pt idx="38">
                  <c:v>129.77824670066792</c:v>
                </c:pt>
                <c:pt idx="39">
                  <c:v>130.72763193205276</c:v>
                </c:pt>
                <c:pt idx="40">
                  <c:v>131.64290567089</c:v>
                </c:pt>
                <c:pt idx="41">
                  <c:v>132.52538424014315</c:v>
                </c:pt>
                <c:pt idx="42">
                  <c:v>133.37632591077175</c:v>
                </c:pt>
                <c:pt idx="43">
                  <c:v>134.19693230384993</c:v>
                </c:pt>
                <c:pt idx="44">
                  <c:v>134.98835002760981</c:v>
                </c:pt>
                <c:pt idx="45">
                  <c:v>135.75167247673011</c:v>
                </c:pt>
                <c:pt idx="46">
                  <c:v>136.48794173754374</c:v>
                </c:pt>
                <c:pt idx="47">
                  <c:v>137.19815055544839</c:v>
                </c:pt>
                <c:pt idx="48">
                  <c:v>137.88324433067882</c:v>
                </c:pt>
                <c:pt idx="49">
                  <c:v>138.54412311629824</c:v>
                </c:pt>
                <c:pt idx="50">
                  <c:v>139.1816435983726</c:v>
                </c:pt>
                <c:pt idx="51">
                  <c:v>139.79662104306743</c:v>
                </c:pt>
                <c:pt idx="52">
                  <c:v>140.38983119923293</c:v>
                </c:pt>
                <c:pt idx="53">
                  <c:v>140.96201214805356</c:v>
                </c:pt>
                <c:pt idx="54">
                  <c:v>141.51386609374376</c:v>
                </c:pt>
                <c:pt idx="55">
                  <c:v>142.0460610911837</c:v>
                </c:pt>
                <c:pt idx="56">
                  <c:v>142.55923270791561</c:v>
                </c:pt>
                <c:pt idx="57">
                  <c:v>143.05398561909996</c:v>
                </c:pt>
                <c:pt idx="58">
                  <c:v>143.53089513501473</c:v>
                </c:pt>
                <c:pt idx="59">
                  <c:v>143.99050866139291</c:v>
                </c:pt>
                <c:pt idx="60">
                  <c:v>144.43334709349529</c:v>
                </c:pt>
                <c:pt idx="61">
                  <c:v>144.85990614525562</c:v>
                </c:pt>
                <c:pt idx="62">
                  <c:v>145.27065761516221</c:v>
                </c:pt>
                <c:pt idx="63">
                  <c:v>145.66605059080385</c:v>
                </c:pt>
                <c:pt idx="64">
                  <c:v>146.04651259417827</c:v>
                </c:pt>
                <c:pt idx="65">
                  <c:v>146.4124506699745</c:v>
                </c:pt>
                <c:pt idx="66">
                  <c:v>146.76425241913364</c:v>
                </c:pt>
                <c:pt idx="67">
                  <c:v>147.10228698000822</c:v>
                </c:pt>
                <c:pt idx="68">
                  <c:v>147.42690595945777</c:v>
                </c:pt>
                <c:pt idx="69">
                  <c:v>147.7384443162056</c:v>
                </c:pt>
                <c:pt idx="70">
                  <c:v>148.03722119873331</c:v>
                </c:pt>
                <c:pt idx="71">
                  <c:v>148.32354073995731</c:v>
                </c:pt>
                <c:pt idx="72">
                  <c:v>148.59769281085883</c:v>
                </c:pt>
                <c:pt idx="73">
                  <c:v>148.85995373517906</c:v>
                </c:pt>
                <c:pt idx="74">
                  <c:v>149.11058696721034</c:v>
                </c:pt>
                <c:pt idx="75">
                  <c:v>149.34984373464974</c:v>
                </c:pt>
                <c:pt idx="76">
                  <c:v>149.57796364838836</c:v>
                </c:pt>
                <c:pt idx="77">
                  <c:v>149.79517528103383</c:v>
                </c:pt>
                <c:pt idx="78">
                  <c:v>150.00169671589398</c:v>
                </c:pt>
                <c:pt idx="79">
                  <c:v>150.19773606805146</c:v>
                </c:pt>
                <c:pt idx="80">
                  <c:v>150.38349197909335</c:v>
                </c:pt>
                <c:pt idx="81">
                  <c:v>150.5591540869809</c:v>
                </c:pt>
                <c:pt idx="82">
                  <c:v>150.72490347247376</c:v>
                </c:pt>
                <c:pt idx="83">
                  <c:v>150.88091308343058</c:v>
                </c:pt>
                <c:pt idx="84">
                  <c:v>151.02734813827215</c:v>
                </c:pt>
                <c:pt idx="85">
                  <c:v>151.16436650980603</c:v>
                </c:pt>
                <c:pt idx="86">
                  <c:v>151.29211909053919</c:v>
                </c:pt>
                <c:pt idx="87">
                  <c:v>151.41075014056676</c:v>
                </c:pt>
                <c:pt idx="88">
                  <c:v>151.52039761904368</c:v>
                </c:pt>
                <c:pt idx="89">
                  <c:v>151.62119350021763</c:v>
                </c:pt>
                <c:pt idx="90">
                  <c:v>151.71326407491361</c:v>
                </c:pt>
                <c:pt idx="91">
                  <c:v>151.79673023834349</c:v>
                </c:pt>
                <c:pt idx="92">
                  <c:v>151.87170776504536</c:v>
                </c:pt>
                <c:pt idx="93">
                  <c:v>151.93830757171744</c:v>
                </c:pt>
                <c:pt idx="94">
                  <c:v>151.99663596866458</c:v>
                </c:pt>
                <c:pt idx="95">
                  <c:v>152.04679490054798</c:v>
                </c:pt>
                <c:pt idx="96">
                  <c:v>152.08888217707869</c:v>
                </c:pt>
                <c:pt idx="97">
                  <c:v>152.12299169424594</c:v>
                </c:pt>
                <c:pt idx="98">
                  <c:v>152.14921364666324</c:v>
                </c:pt>
                <c:pt idx="99">
                  <c:v>152.16763473157653</c:v>
                </c:pt>
                <c:pt idx="100">
                  <c:v>152.17833834501968</c:v>
                </c:pt>
                <c:pt idx="101">
                  <c:v>152.18140477060214</c:v>
                </c:pt>
                <c:pt idx="102">
                  <c:v>152.17691136138788</c:v>
                </c:pt>
                <c:pt idx="103">
                  <c:v>152.16493271525297</c:v>
                </c:pt>
                <c:pt idx="104">
                  <c:v>152.14554084416523</c:v>
                </c:pt>
                <c:pt idx="105">
                  <c:v>152.11880533770267</c:v>
                </c:pt>
                <c:pt idx="106">
                  <c:v>152.08479352119392</c:v>
                </c:pt>
                <c:pt idx="107">
                  <c:v>152.04357060879096</c:v>
                </c:pt>
                <c:pt idx="108">
                  <c:v>151.99519985177747</c:v>
                </c:pt>
                <c:pt idx="109">
                  <c:v>151.93974268239353</c:v>
                </c:pt>
                <c:pt idx="110">
                  <c:v>151.87725885344585</c:v>
                </c:pt>
                <c:pt idx="111">
                  <c:v>151.80780657393672</c:v>
                </c:pt>
                <c:pt idx="112">
                  <c:v>151.73144264095023</c:v>
                </c:pt>
                <c:pt idx="113">
                  <c:v>151.64822256799161</c:v>
                </c:pt>
                <c:pt idx="114">
                  <c:v>151.55820070997527</c:v>
                </c:pt>
                <c:pt idx="115">
                  <c:v>151.46143038504931</c:v>
                </c:pt>
                <c:pt idx="116">
                  <c:v>151.35796399338508</c:v>
                </c:pt>
                <c:pt idx="117">
                  <c:v>151.2478531331206</c:v>
                </c:pt>
                <c:pt idx="118">
                  <c:v>151.1311487135371</c:v>
                </c:pt>
                <c:pt idx="119">
                  <c:v>151.00790106563045</c:v>
                </c:pt>
                <c:pt idx="120">
                  <c:v>150.87816005014841</c:v>
                </c:pt>
                <c:pt idx="121">
                  <c:v>150.74197516319185</c:v>
                </c:pt>
                <c:pt idx="122">
                  <c:v>150.59939563945937</c:v>
                </c:pt>
                <c:pt idx="123">
                  <c:v>150.45047055318497</c:v>
                </c:pt>
                <c:pt idx="124">
                  <c:v>150.29524891683741</c:v>
                </c:pt>
                <c:pt idx="125">
                  <c:v>150.1337797775995</c:v>
                </c:pt>
                <c:pt idx="126">
                  <c:v>149.96611231166327</c:v>
                </c:pt>
                <c:pt idx="127">
                  <c:v>149.79229591635854</c:v>
                </c:pt>
                <c:pt idx="128">
                  <c:v>149.61238030010804</c:v>
                </c:pt>
                <c:pt idx="129">
                  <c:v>149.42641557021307</c:v>
                </c:pt>
                <c:pt idx="130">
                  <c:v>149.23445231844318</c:v>
                </c:pt>
                <c:pt idx="131">
                  <c:v>149.03654170440927</c:v>
                </c:pt>
                <c:pt idx="132">
                  <c:v>148.83273553667757</c:v>
                </c:pt>
                <c:pt idx="133">
                  <c:v>148.62308635158109</c:v>
                </c:pt>
                <c:pt idx="134">
                  <c:v>148.407647489672</c:v>
                </c:pt>
                <c:pt idx="135">
                  <c:v>148.18647316975628</c:v>
                </c:pt>
                <c:pt idx="136">
                  <c:v>147.95961856042618</c:v>
                </c:pt>
                <c:pt idx="137">
                  <c:v>147.72713984903532</c:v>
                </c:pt>
                <c:pt idx="138">
                  <c:v>147.48909430800148</c:v>
                </c:pt>
                <c:pt idx="139">
                  <c:v>147.24554035837525</c:v>
                </c:pt>
                <c:pt idx="140">
                  <c:v>146.99653763055343</c:v>
                </c:pt>
                <c:pt idx="141">
                  <c:v>146.74214702205072</c:v>
                </c:pt>
                <c:pt idx="142">
                  <c:v>146.48243075222069</c:v>
                </c:pt>
                <c:pt idx="143">
                  <c:v>146.21745241380518</c:v>
                </c:pt>
                <c:pt idx="144">
                  <c:v>145.94727702121986</c:v>
                </c:pt>
                <c:pt idx="145">
                  <c:v>145.67197105544571</c:v>
                </c:pt>
                <c:pt idx="146">
                  <c:v>145.39160250541767</c:v>
                </c:pt>
                <c:pt idx="147">
                  <c:v>145.10624090579336</c:v>
                </c:pt>
                <c:pt idx="148">
                  <c:v>144.81595737098996</c:v>
                </c:pt>
                <c:pt idx="149">
                  <c:v>144.52082462537365</c:v>
                </c:pt>
                <c:pt idx="150">
                  <c:v>144.22091702948998</c:v>
                </c:pt>
                <c:pt idx="151">
                  <c:v>143.91631060223199</c:v>
                </c:pt>
                <c:pt idx="152">
                  <c:v>143.60708303884206</c:v>
                </c:pt>
                <c:pt idx="153">
                  <c:v>143.29331372464819</c:v>
                </c:pt>
                <c:pt idx="154">
                  <c:v>142.97508374444294</c:v>
                </c:pt>
                <c:pt idx="155">
                  <c:v>142.6524758874337</c:v>
                </c:pt>
                <c:pt idx="156">
                  <c:v>142.32557464767137</c:v>
                </c:pt>
                <c:pt idx="157">
                  <c:v>141.99446621990455</c:v>
                </c:pt>
                <c:pt idx="158">
                  <c:v>141.65923849080087</c:v>
                </c:pt>
                <c:pt idx="159">
                  <c:v>141.31998102549031</c:v>
                </c:pt>
                <c:pt idx="160">
                  <c:v>140.97678504939941</c:v>
                </c:pt>
                <c:pt idx="161">
                  <c:v>140.62974342535696</c:v>
                </c:pt>
                <c:pt idx="162">
                  <c:v>140.27895062596411</c:v>
                </c:pt>
                <c:pt idx="163">
                  <c:v>139.92450270123913</c:v>
                </c:pt>
                <c:pt idx="164">
                  <c:v>139.5664972415598</c:v>
                </c:pt>
                <c:pt idx="165">
                  <c:v>139.20503333594002</c:v>
                </c:pt>
                <c:pt idx="166">
                  <c:v>138.84021152569866</c:v>
                </c:pt>
                <c:pt idx="167">
                  <c:v>138.47213375358731</c:v>
                </c:pt>
                <c:pt idx="168">
                  <c:v>138.1009033084658</c:v>
                </c:pt>
                <c:pt idx="169">
                  <c:v>137.72662476562894</c:v>
                </c:pt>
                <c:pt idx="170">
                  <c:v>137.34940392290463</c:v>
                </c:pt>
                <c:pt idx="171">
                  <c:v>136.96934773265707</c:v>
                </c:pt>
                <c:pt idx="172">
                  <c:v>136.58656422985331</c:v>
                </c:pt>
                <c:pt idx="173">
                  <c:v>136.2011624563537</c:v>
                </c:pt>
                <c:pt idx="174">
                  <c:v>135.81325238161915</c:v>
                </c:pt>
                <c:pt idx="175">
                  <c:v>135.42294482002785</c:v>
                </c:pt>
                <c:pt idx="176">
                  <c:v>135.03035134502127</c:v>
                </c:pt>
                <c:pt idx="177">
                  <c:v>134.63558420029491</c:v>
                </c:pt>
                <c:pt idx="178">
                  <c:v>134.23875620829199</c:v>
                </c:pt>
                <c:pt idx="179">
                  <c:v>133.83998067623338</c:v>
                </c:pt>
                <c:pt idx="180">
                  <c:v>133.43937129995743</c:v>
                </c:pt>
                <c:pt idx="181">
                  <c:v>133.03704206583822</c:v>
                </c:pt>
                <c:pt idx="182">
                  <c:v>132.63310715106132</c:v>
                </c:pt>
                <c:pt idx="183">
                  <c:v>132.22768082254561</c:v>
                </c:pt>
                <c:pt idx="184">
                  <c:v>131.82087733480617</c:v>
                </c:pt>
                <c:pt idx="185">
                  <c:v>131.41281082704791</c:v>
                </c:pt>
                <c:pt idx="186">
                  <c:v>131.00359521979783</c:v>
                </c:pt>
                <c:pt idx="187">
                  <c:v>130.59334411137309</c:v>
                </c:pt>
                <c:pt idx="188">
                  <c:v>130.18217067448447</c:v>
                </c:pt>
                <c:pt idx="189">
                  <c:v>129.77018755327984</c:v>
                </c:pt>
                <c:pt idx="190">
                  <c:v>129.35750676111851</c:v>
                </c:pt>
                <c:pt idx="191">
                  <c:v>128.94423957936621</c:v>
                </c:pt>
                <c:pt idx="192">
                  <c:v>128.53049645750357</c:v>
                </c:pt>
                <c:pt idx="193">
                  <c:v>128.11638691482125</c:v>
                </c:pt>
                <c:pt idx="194">
                  <c:v>127.7020194439681</c:v>
                </c:pt>
                <c:pt idx="195">
                  <c:v>127.28750141662243</c:v>
                </c:pt>
                <c:pt idx="196">
                  <c:v>126.87293899151798</c:v>
                </c:pt>
                <c:pt idx="197">
                  <c:v>126.45843702507796</c:v>
                </c:pt>
                <c:pt idx="198">
                  <c:v>126.04409898486757</c:v>
                </c:pt>
                <c:pt idx="199">
                  <c:v>125.63002686607783</c:v>
                </c:pt>
                <c:pt idx="200">
                  <c:v>125.21632111123876</c:v>
                </c:pt>
                <c:pt idx="201">
                  <c:v>124.80308053333032</c:v>
                </c:pt>
                <c:pt idx="202">
                  <c:v>124.39040224246102</c:v>
                </c:pt>
                <c:pt idx="203">
                  <c:v>123.97838157626158</c:v>
                </c:pt>
                <c:pt idx="204">
                  <c:v>123.56711203410946</c:v>
                </c:pt>
                <c:pt idx="205">
                  <c:v>123.15668521531209</c:v>
                </c:pt>
                <c:pt idx="206">
                  <c:v>122.74719076133185</c:v>
                </c:pt>
                <c:pt idx="207">
                  <c:v>122.33871630213197</c:v>
                </c:pt>
                <c:pt idx="208">
                  <c:v>121.9313474067047</c:v>
                </c:pt>
                <c:pt idx="209">
                  <c:v>121.52516753782523</c:v>
                </c:pt>
                <c:pt idx="210">
                  <c:v>121.12025801105484</c:v>
                </c:pt>
                <c:pt idx="211">
                  <c:v>120.71669795800496</c:v>
                </c:pt>
                <c:pt idx="212">
                  <c:v>120.31456429385288</c:v>
                </c:pt>
                <c:pt idx="213">
                  <c:v>119.91393168909737</c:v>
                </c:pt>
                <c:pt idx="214">
                  <c:v>119.51487254550388</c:v>
                </c:pt>
                <c:pt idx="215">
                  <c:v>119.11745697620584</c:v>
                </c:pt>
                <c:pt idx="216">
                  <c:v>118.72175278988584</c:v>
                </c:pt>
                <c:pt idx="217">
                  <c:v>118.32782547897108</c:v>
                </c:pt>
                <c:pt idx="218">
                  <c:v>117.93573821175298</c:v>
                </c:pt>
                <c:pt idx="219">
                  <c:v>117.54555182833104</c:v>
                </c:pt>
                <c:pt idx="220">
                  <c:v>117.1573248402803</c:v>
                </c:pt>
                <c:pt idx="221">
                  <c:v>116.77111343392335</c:v>
                </c:pt>
                <c:pt idx="222">
                  <c:v>116.38697147708365</c:v>
                </c:pt>
                <c:pt idx="223">
                  <c:v>116.00495052918704</c:v>
                </c:pt>
                <c:pt idx="224">
                  <c:v>115.62509985458107</c:v>
                </c:pt>
                <c:pt idx="225">
                  <c:v>115.24746643892252</c:v>
                </c:pt>
                <c:pt idx="226">
                  <c:v>114.87209500849696</c:v>
                </c:pt>
                <c:pt idx="227">
                  <c:v>114.49902805230536</c:v>
                </c:pt>
                <c:pt idx="228">
                  <c:v>114.12830584678305</c:v>
                </c:pt>
                <c:pt idx="229">
                  <c:v>113.75996648298279</c:v>
                </c:pt>
                <c:pt idx="230">
                  <c:v>113.39404589607491</c:v>
                </c:pt>
                <c:pt idx="231">
                  <c:v>113.03057789700381</c:v>
                </c:pt>
                <c:pt idx="232">
                  <c:v>112.66959420614732</c:v>
                </c:pt>
                <c:pt idx="233">
                  <c:v>112.31112448882561</c:v>
                </c:pt>
                <c:pt idx="234">
                  <c:v>111.95519639250641</c:v>
                </c:pt>
                <c:pt idx="235">
                  <c:v>111.60183558554979</c:v>
                </c:pt>
                <c:pt idx="236">
                  <c:v>111.25106579735404</c:v>
                </c:pt>
                <c:pt idx="237">
                  <c:v>110.90290885975207</c:v>
                </c:pt>
                <c:pt idx="238">
                  <c:v>110.55738474951222</c:v>
                </c:pt>
                <c:pt idx="239">
                  <c:v>110.21451163181607</c:v>
                </c:pt>
                <c:pt idx="240">
                  <c:v>109.87430590456827</c:v>
                </c:pt>
                <c:pt idx="241">
                  <c:v>109.53678224341841</c:v>
                </c:pt>
                <c:pt idx="242">
                  <c:v>109.20195364736533</c:v>
                </c:pt>
                <c:pt idx="243">
                  <c:v>108.86983148482186</c:v>
                </c:pt>
                <c:pt idx="244">
                  <c:v>108.54042554003131</c:v>
                </c:pt>
                <c:pt idx="245">
                  <c:v>108.21374405972436</c:v>
                </c:pt>
                <c:pt idx="246">
                  <c:v>107.88979379990828</c:v>
                </c:pt>
                <c:pt idx="247">
                  <c:v>107.56858007269216</c:v>
                </c:pt>
                <c:pt idx="248">
                  <c:v>107.25010679305936</c:v>
                </c:pt>
                <c:pt idx="249">
                  <c:v>106.93437652548896</c:v>
                </c:pt>
                <c:pt idx="250">
                  <c:v>106.62139053035231</c:v>
                </c:pt>
                <c:pt idx="251">
                  <c:v>106.31114881000356</c:v>
                </c:pt>
                <c:pt idx="252">
                  <c:v>106.00365015449226</c:v>
                </c:pt>
                <c:pt idx="253">
                  <c:v>105.69889218683049</c:v>
                </c:pt>
                <c:pt idx="254">
                  <c:v>105.39687140775345</c:v>
                </c:pt>
                <c:pt idx="255">
                  <c:v>105.09758323991701</c:v>
                </c:pt>
                <c:pt idx="256">
                  <c:v>104.80102207147846</c:v>
                </c:pt>
                <c:pt idx="257">
                  <c:v>104.50718129901314</c:v>
                </c:pt>
                <c:pt idx="258">
                  <c:v>104.21605336972513</c:v>
                </c:pt>
                <c:pt idx="259">
                  <c:v>103.9276298229136</c:v>
                </c:pt>
                <c:pt idx="260">
                  <c:v>103.64190133065449</c:v>
                </c:pt>
                <c:pt idx="261">
                  <c:v>103.35885773767818</c:v>
                </c:pt>
                <c:pt idx="262">
                  <c:v>103.07848810040483</c:v>
                </c:pt>
                <c:pt idx="263">
                  <c:v>102.80078072512228</c:v>
                </c:pt>
                <c:pt idx="264">
                  <c:v>102.5257232052828</c:v>
                </c:pt>
                <c:pt idx="265">
                  <c:v>102.25330245790539</c:v>
                </c:pt>
                <c:pt idx="266">
                  <c:v>101.9835047590679</c:v>
                </c:pt>
                <c:pt idx="267">
                  <c:v>101.71631577847711</c:v>
                </c:pt>
                <c:pt idx="268">
                  <c:v>101.45172061311888</c:v>
                </c:pt>
                <c:pt idx="269">
                  <c:v>101.18970381996934</c:v>
                </c:pt>
                <c:pt idx="270">
                  <c:v>100.9302494477794</c:v>
                </c:pt>
                <c:pt idx="271">
                  <c:v>100.67334106791574</c:v>
                </c:pt>
                <c:pt idx="272">
                  <c:v>100.41896180427864</c:v>
                </c:pt>
                <c:pt idx="273">
                  <c:v>100.16709436228668</c:v>
                </c:pt>
                <c:pt idx="274">
                  <c:v>99.917721056940238</c:v>
                </c:pt>
                <c:pt idx="275">
                  <c:v>99.670823839967781</c:v>
                </c:pt>
                <c:pt idx="276">
                  <c:v>99.426384326069069</c:v>
                </c:pt>
                <c:pt idx="277">
                  <c:v>99.184383818258695</c:v>
                </c:pt>
                <c:pt idx="278">
                  <c:v>98.944803332325563</c:v>
                </c:pt>
                <c:pt idx="279">
                  <c:v>98.707623620421984</c:v>
                </c:pt>
                <c:pt idx="280">
                  <c:v>98.472825193790129</c:v>
                </c:pt>
                <c:pt idx="281">
                  <c:v>98.240388344648878</c:v>
                </c:pt>
                <c:pt idx="282">
                  <c:v>98.010293167246786</c:v>
                </c:pt>
                <c:pt idx="283">
                  <c:v>97.782519578105664</c:v>
                </c:pt>
                <c:pt idx="284">
                  <c:v>97.557047335464887</c:v>
                </c:pt>
                <c:pt idx="285">
                  <c:v>97.333856057948495</c:v>
                </c:pt>
                <c:pt idx="286">
                  <c:v>97.112925242467568</c:v>
                </c:pt>
                <c:pt idx="287">
                  <c:v>96.894234281380577</c:v>
                </c:pt>
                <c:pt idx="288">
                  <c:v>96.677762478925843</c:v>
                </c:pt>
                <c:pt idx="289">
                  <c:v>96.463489066948</c:v>
                </c:pt>
                <c:pt idx="290">
                  <c:v>96.251393219932211</c:v>
                </c:pt>
                <c:pt idx="291">
                  <c:v>96.041454069371696</c:v>
                </c:pt>
                <c:pt idx="292">
                  <c:v>95.833650717478434</c:v>
                </c:pt>
                <c:pt idx="293">
                  <c:v>95.627962250262684</c:v>
                </c:pt>
                <c:pt idx="294">
                  <c:v>95.424367750000656</c:v>
                </c:pt>
                <c:pt idx="295">
                  <c:v>95.222846307097171</c:v>
                </c:pt>
                <c:pt idx="296">
                  <c:v>95.023377031379241</c:v>
                </c:pt>
                <c:pt idx="297">
                  <c:v>94.825939062822968</c:v>
                </c:pt>
                <c:pt idx="298">
                  <c:v>94.630511581741516</c:v>
                </c:pt>
                <c:pt idx="299">
                  <c:v>94.437073818450529</c:v>
                </c:pt>
                <c:pt idx="300">
                  <c:v>94.245605062418434</c:v>
                </c:pt>
                <c:pt idx="301">
                  <c:v>94.056084670940223</c:v>
                </c:pt>
                <c:pt idx="302">
                  <c:v>93.868492077325371</c:v>
                </c:pt>
                <c:pt idx="303">
                  <c:v>93.68280679863895</c:v>
                </c:pt>
                <c:pt idx="304">
                  <c:v>93.499008442999312</c:v>
                </c:pt>
                <c:pt idx="305">
                  <c:v>93.31707671645195</c:v>
                </c:pt>
                <c:pt idx="306">
                  <c:v>93.136991429436094</c:v>
                </c:pt>
                <c:pt idx="307">
                  <c:v>92.958732502861423</c:v>
                </c:pt>
                <c:pt idx="308">
                  <c:v>92.782279973799632</c:v>
                </c:pt>
                <c:pt idx="309">
                  <c:v>92.607614000821272</c:v>
                </c:pt>
                <c:pt idx="310">
                  <c:v>92.43471486897873</c:v>
                </c:pt>
                <c:pt idx="311">
                  <c:v>92.263562994455711</c:v>
                </c:pt>
                <c:pt idx="312">
                  <c:v>92.094138928894566</c:v>
                </c:pt>
                <c:pt idx="313">
                  <c:v>91.926423363415438</c:v>
                </c:pt>
                <c:pt idx="314">
                  <c:v>91.760397132341112</c:v>
                </c:pt>
                <c:pt idx="315">
                  <c:v>91.596041216635157</c:v>
                </c:pt>
                <c:pt idx="316">
                  <c:v>91.433336747072403</c:v>
                </c:pt>
                <c:pt idx="317">
                  <c:v>91.272265007148974</c:v>
                </c:pt>
                <c:pt idx="318">
                  <c:v>91.112807435741786</c:v>
                </c:pt>
                <c:pt idx="319">
                  <c:v>90.954945629531224</c:v>
                </c:pt>
                <c:pt idx="320">
                  <c:v>90.798661345201211</c:v>
                </c:pt>
                <c:pt idx="321">
                  <c:v>90.643936501416078</c:v>
                </c:pt>
                <c:pt idx="322">
                  <c:v>90.490753180593856</c:v>
                </c:pt>
                <c:pt idx="323">
                  <c:v>90.339093630485664</c:v>
                </c:pt>
                <c:pt idx="324">
                  <c:v>90.188940265560433</c:v>
                </c:pt>
                <c:pt idx="325">
                  <c:v>90.04027566821452</c:v>
                </c:pt>
                <c:pt idx="326">
                  <c:v>89.893082589810689</c:v>
                </c:pt>
                <c:pt idx="327">
                  <c:v>89.747343951555678</c:v>
                </c:pt>
                <c:pt idx="328">
                  <c:v>89.603042845220344</c:v>
                </c:pt>
                <c:pt idx="329">
                  <c:v>89.460162533716115</c:v>
                </c:pt>
                <c:pt idx="330">
                  <c:v>89.318686451531391</c:v>
                </c:pt>
                <c:pt idx="331">
                  <c:v>89.178598205035826</c:v>
                </c:pt>
                <c:pt idx="332">
                  <c:v>89.039881572660448</c:v>
                </c:pt>
                <c:pt idx="333">
                  <c:v>88.902520504956158</c:v>
                </c:pt>
                <c:pt idx="334">
                  <c:v>88.766499124544879</c:v>
                </c:pt>
                <c:pt idx="335">
                  <c:v>88.631801725958866</c:v>
                </c:pt>
                <c:pt idx="336">
                  <c:v>88.498412775386129</c:v>
                </c:pt>
                <c:pt idx="337">
                  <c:v>88.3663169103136</c:v>
                </c:pt>
                <c:pt idx="338">
                  <c:v>88.235498939087748</c:v>
                </c:pt>
                <c:pt idx="339">
                  <c:v>88.105943840386402</c:v>
                </c:pt>
                <c:pt idx="340">
                  <c:v>87.977636762614637</c:v>
                </c:pt>
                <c:pt idx="341">
                  <c:v>87.85056302322343</c:v>
                </c:pt>
                <c:pt idx="342">
                  <c:v>87.724708107958364</c:v>
                </c:pt>
                <c:pt idx="343">
                  <c:v>87.600057670046553</c:v>
                </c:pt>
                <c:pt idx="344">
                  <c:v>87.476597529315654</c:v>
                </c:pt>
                <c:pt idx="345">
                  <c:v>87.354313671262219</c:v>
                </c:pt>
                <c:pt idx="346">
                  <c:v>87.233192246059744</c:v>
                </c:pt>
                <c:pt idx="347">
                  <c:v>87.113219567522975</c:v>
                </c:pt>
                <c:pt idx="348">
                  <c:v>86.994382112019224</c:v>
                </c:pt>
                <c:pt idx="349">
                  <c:v>86.876666517342528</c:v>
                </c:pt>
                <c:pt idx="350">
                  <c:v>86.760059581543047</c:v>
                </c:pt>
                <c:pt idx="351">
                  <c:v>86.644548261720985</c:v>
                </c:pt>
                <c:pt idx="352">
                  <c:v>86.530119672786682</c:v>
                </c:pt>
                <c:pt idx="353">
                  <c:v>86.416761086189894</c:v>
                </c:pt>
                <c:pt idx="354">
                  <c:v>86.304459928616268</c:v>
                </c:pt>
                <c:pt idx="355">
                  <c:v>86.193203780663126</c:v>
                </c:pt>
                <c:pt idx="356">
                  <c:v>86.082980375487793</c:v>
                </c:pt>
                <c:pt idx="357">
                  <c:v>85.973777597432559</c:v>
                </c:pt>
                <c:pt idx="358">
                  <c:v>85.865583480636658</c:v>
                </c:pt>
                <c:pt idx="359">
                  <c:v>85.758386207622138</c:v>
                </c:pt>
                <c:pt idx="360">
                  <c:v>85.652174107870508</c:v>
                </c:pt>
                <c:pt idx="361">
                  <c:v>85.54693565638307</c:v>
                </c:pt>
                <c:pt idx="362">
                  <c:v>85.442659472229309</c:v>
                </c:pt>
                <c:pt idx="363">
                  <c:v>85.33933431708617</c:v>
                </c:pt>
                <c:pt idx="364">
                  <c:v>85.236949093766242</c:v>
                </c:pt>
                <c:pt idx="365">
                  <c:v>85.135492844742302</c:v>
                </c:pt>
                <c:pt idx="366">
                  <c:v>85.034954750661868</c:v>
                </c:pt>
                <c:pt idx="367">
                  <c:v>84.935324128860458</c:v>
                </c:pt>
                <c:pt idx="368">
                  <c:v>84.836590431869411</c:v>
                </c:pt>
                <c:pt idx="369">
                  <c:v>84.738743245924283</c:v>
                </c:pt>
                <c:pt idx="370">
                  <c:v>84.641772289469117</c:v>
                </c:pt>
                <c:pt idx="371">
                  <c:v>84.545667411662961</c:v>
                </c:pt>
                <c:pt idx="372">
                  <c:v>84.450418590888205</c:v>
                </c:pt>
                <c:pt idx="373">
                  <c:v>84.356015933258121</c:v>
                </c:pt>
                <c:pt idx="374">
                  <c:v>84.262449671130966</c:v>
                </c:pt>
                <c:pt idx="375">
                  <c:v>84.169710161625602</c:v>
                </c:pt>
                <c:pt idx="376">
                  <c:v>84.077787885142584</c:v>
                </c:pt>
                <c:pt idx="377">
                  <c:v>83.9866734438896</c:v>
                </c:pt>
                <c:pt idx="378">
                  <c:v>83.896357560415012</c:v>
                </c:pt>
                <c:pt idx="379">
                  <c:v>83.806831076146651</c:v>
                </c:pt>
                <c:pt idx="380">
                  <c:v>83.718084949939239</c:v>
                </c:pt>
                <c:pt idx="381">
                  <c:v>83.63011025662729</c:v>
                </c:pt>
                <c:pt idx="382">
                  <c:v>83.542898185588925</c:v>
                </c:pt>
                <c:pt idx="383">
                  <c:v>83.456440039318338</c:v>
                </c:pt>
                <c:pt idx="384">
                  <c:v>83.370727232006033</c:v>
                </c:pt>
                <c:pt idx="385">
                  <c:v>83.285751288131237</c:v>
                </c:pt>
                <c:pt idx="386">
                  <c:v>83.201503841061736</c:v>
                </c:pt>
                <c:pt idx="387">
                  <c:v>83.117976631667915</c:v>
                </c:pt>
                <c:pt idx="388">
                  <c:v>83.035161506944149</c:v>
                </c:pt>
                <c:pt idx="389">
                  <c:v>82.953050418643869</c:v>
                </c:pt>
                <c:pt idx="390">
                  <c:v>82.871635421925163</c:v>
                </c:pt>
                <c:pt idx="391">
                  <c:v>82.790908674008506</c:v>
                </c:pt>
                <c:pt idx="392">
                  <c:v>82.710862432846156</c:v>
                </c:pt>
                <c:pt idx="393">
                  <c:v>82.631489055803982</c:v>
                </c:pt>
                <c:pt idx="394">
                  <c:v>82.552780998357051</c:v>
                </c:pt>
                <c:pt idx="395">
                  <c:v>82.474730812794306</c:v>
                </c:pt>
                <c:pt idx="396">
                  <c:v>82.39733114693972</c:v>
                </c:pt>
                <c:pt idx="397">
                  <c:v>82.320574742885469</c:v>
                </c:pt>
                <c:pt idx="398">
                  <c:v>82.244454435736657</c:v>
                </c:pt>
                <c:pt idx="399">
                  <c:v>82.168963152369699</c:v>
                </c:pt>
                <c:pt idx="400">
                  <c:v>82.094093910205842</c:v>
                </c:pt>
                <c:pt idx="401">
                  <c:v>82.019839815994771</c:v>
                </c:pt>
                <c:pt idx="402">
                  <c:v>81.946194064614701</c:v>
                </c:pt>
                <c:pt idx="403">
                  <c:v>81.873149937883454</c:v>
                </c:pt>
                <c:pt idx="404">
                  <c:v>81.800700803383691</c:v>
                </c:pt>
                <c:pt idx="405">
                  <c:v>81.728840113303065</c:v>
                </c:pt>
                <c:pt idx="406">
                  <c:v>81.657561403284802</c:v>
                </c:pt>
                <c:pt idx="407">
                  <c:v>81.586858291295826</c:v>
                </c:pt>
                <c:pt idx="408">
                  <c:v>81.516724476503526</c:v>
                </c:pt>
                <c:pt idx="409">
                  <c:v>81.447153738170101</c:v>
                </c:pt>
                <c:pt idx="410">
                  <c:v>81.378139934557453</c:v>
                </c:pt>
                <c:pt idx="411">
                  <c:v>81.309677001848272</c:v>
                </c:pt>
                <c:pt idx="412">
                  <c:v>81.241758953077337</c:v>
                </c:pt>
                <c:pt idx="413">
                  <c:v>81.174379877078096</c:v>
                </c:pt>
                <c:pt idx="414">
                  <c:v>81.107533937442241</c:v>
                </c:pt>
                <c:pt idx="415">
                  <c:v>81.041215371491361</c:v>
                </c:pt>
                <c:pt idx="416">
                  <c:v>80.975418489263575</c:v>
                </c:pt>
                <c:pt idx="417">
                  <c:v>80.910137672511866</c:v>
                </c:pt>
                <c:pt idx="418">
                  <c:v>80.845367373713756</c:v>
                </c:pt>
                <c:pt idx="419">
                  <c:v>80.78110211509852</c:v>
                </c:pt>
                <c:pt idx="420">
                  <c:v>80.717336487682914</c:v>
                </c:pt>
                <c:pt idx="421">
                  <c:v>80.654065150320605</c:v>
                </c:pt>
                <c:pt idx="422">
                  <c:v>80.59128282876496</c:v>
                </c:pt>
                <c:pt idx="423">
                  <c:v>80.528984314744577</c:v>
                </c:pt>
                <c:pt idx="424">
                  <c:v>80.467164465049891</c:v>
                </c:pt>
                <c:pt idx="425">
                  <c:v>80.405818200632126</c:v>
                </c:pt>
                <c:pt idx="426">
                  <c:v>80.344940505717119</c:v>
                </c:pt>
                <c:pt idx="427">
                  <c:v>80.284526426926391</c:v>
                </c:pt>
                <c:pt idx="428">
                  <c:v>80.224571072415372</c:v>
                </c:pt>
                <c:pt idx="429">
                  <c:v>80.16506961101895</c:v>
                </c:pt>
                <c:pt idx="430">
                  <c:v>80.106017271412966</c:v>
                </c:pt>
                <c:pt idx="431">
                  <c:v>80.04740934128273</c:v>
                </c:pt>
                <c:pt idx="432">
                  <c:v>79.989241166508336</c:v>
                </c:pt>
                <c:pt idx="433">
                  <c:v>79.931508150354716</c:v>
                </c:pt>
                <c:pt idx="434">
                  <c:v>79.874205752680339</c:v>
                </c:pt>
                <c:pt idx="435">
                  <c:v>79.81732948915149</c:v>
                </c:pt>
                <c:pt idx="436">
                  <c:v>79.760874930469441</c:v>
                </c:pt>
                <c:pt idx="437">
                  <c:v>79.704837701608994</c:v>
                </c:pt>
                <c:pt idx="438">
                  <c:v>79.649213481067022</c:v>
                </c:pt>
                <c:pt idx="439">
                  <c:v>79.593998000123065</c:v>
                </c:pt>
                <c:pt idx="440">
                  <c:v>79.539187042106917</c:v>
                </c:pt>
                <c:pt idx="441">
                  <c:v>79.484776441681177</c:v>
                </c:pt>
                <c:pt idx="442">
                  <c:v>79.430762084130478</c:v>
                </c:pt>
                <c:pt idx="443">
                  <c:v>79.377139904663565</c:v>
                </c:pt>
                <c:pt idx="444">
                  <c:v>79.323905887722958</c:v>
                </c:pt>
                <c:pt idx="445">
                  <c:v>79.271056066305817</c:v>
                </c:pt>
                <c:pt idx="446">
                  <c:v>79.218586521294569</c:v>
                </c:pt>
                <c:pt idx="447">
                  <c:v>79.166493380797533</c:v>
                </c:pt>
                <c:pt idx="448">
                  <c:v>79.114772819496281</c:v>
                </c:pt>
                <c:pt idx="449">
                  <c:v>79.063421058008515</c:v>
                </c:pt>
                <c:pt idx="450">
                  <c:v>79.012434362251909</c:v>
                </c:pt>
                <c:pt idx="451">
                  <c:v>78.961809042824385</c:v>
                </c:pt>
                <c:pt idx="452">
                  <c:v>78.911541454390445</c:v>
                </c:pt>
                <c:pt idx="453">
                  <c:v>78.861627995074983</c:v>
                </c:pt>
                <c:pt idx="454">
                  <c:v>78.812065105869181</c:v>
                </c:pt>
                <c:pt idx="455">
                  <c:v>78.762849270040874</c:v>
                </c:pt>
                <c:pt idx="456">
                  <c:v>78.713977012559255</c:v>
                </c:pt>
                <c:pt idx="457">
                  <c:v>78.665444899522001</c:v>
                </c:pt>
                <c:pt idx="458">
                  <c:v>78.617249537594105</c:v>
                </c:pt>
                <c:pt idx="459">
                  <c:v>78.569387573455757</c:v>
                </c:pt>
                <c:pt idx="460">
                  <c:v>78.521855693253684</c:v>
                </c:pt>
                <c:pt idx="461">
                  <c:v>78.474650622066534</c:v>
                </c:pt>
                <c:pt idx="462">
                  <c:v>78.427769123373807</c:v>
                </c:pt>
                <c:pt idx="463">
                  <c:v>78.38120799853381</c:v>
                </c:pt>
                <c:pt idx="464">
                  <c:v>78.334964086269991</c:v>
                </c:pt>
                <c:pt idx="465">
                  <c:v>78.289034262163526</c:v>
                </c:pt>
                <c:pt idx="466">
                  <c:v>78.243415438154443</c:v>
                </c:pt>
                <c:pt idx="467">
                  <c:v>78.198104562049949</c:v>
                </c:pt>
                <c:pt idx="468">
                  <c:v>78.15309861703804</c:v>
                </c:pt>
                <c:pt idx="469">
                  <c:v>78.108394621212256</c:v>
                </c:pt>
                <c:pt idx="470">
                  <c:v>78.063989627098508</c:v>
                </c:pt>
                <c:pt idx="471">
                  <c:v>78.019880721193985</c:v>
                </c:pt>
                <c:pt idx="472">
                  <c:v>77.976065023508184</c:v>
                </c:pt>
                <c:pt idx="473">
                  <c:v>77.932539687112396</c:v>
                </c:pt>
                <c:pt idx="474">
                  <c:v>77.88930189769934</c:v>
                </c:pt>
                <c:pt idx="475">
                  <c:v>77.84634887314202</c:v>
                </c:pt>
                <c:pt idx="476">
                  <c:v>77.803677863065175</c:v>
                </c:pt>
                <c:pt idx="477">
                  <c:v>77.761286148421377</c:v>
                </c:pt>
                <c:pt idx="478">
                  <c:v>77.719171041071419</c:v>
                </c:pt>
                <c:pt idx="479">
                  <c:v>77.677329883373943</c:v>
                </c:pt>
                <c:pt idx="480">
                  <c:v>77.63576004777785</c:v>
                </c:pt>
                <c:pt idx="481">
                  <c:v>77.594458936423763</c:v>
                </c:pt>
                <c:pt idx="482">
                  <c:v>77.553423980749258</c:v>
                </c:pt>
                <c:pt idx="483">
                  <c:v>77.512652641100857</c:v>
                </c:pt>
                <c:pt idx="484">
                  <c:v>77.472142406350955</c:v>
                </c:pt>
                <c:pt idx="485">
                  <c:v>77.431890793521092</c:v>
                </c:pt>
                <c:pt idx="486">
                  <c:v>77.391895347411079</c:v>
                </c:pt>
                <c:pt idx="487">
                  <c:v>77.352153640231435</c:v>
                </c:pt>
                <c:pt idx="488">
                  <c:v>77.312663271244745</c:v>
                </c:pt>
                <c:pt idx="489">
                  <c:v>77.273421866407702</c:v>
                </c:pt>
                <c:pt idx="490">
                  <c:v>77.234427078023643</c:v>
                </c:pt>
                <c:pt idx="491">
                  <c:v>77.195676584395315</c:v>
                </c:pt>
                <c:pt idx="492">
                  <c:v>77.157168089486376</c:v>
                </c:pt>
                <c:pt idx="493">
                  <c:v>77.118899322584539</c:v>
                </c:pt>
                <c:pt idx="494">
                  <c:v>77.080868037973175</c:v>
                </c:pt>
                <c:pt idx="495">
                  <c:v>77.043072014604974</c:v>
                </c:pt>
                <c:pt idx="496">
                  <c:v>77.005509055782014</c:v>
                </c:pt>
                <c:pt idx="497">
                  <c:v>76.968176988837769</c:v>
                </c:pt>
                <c:pt idx="498">
                  <c:v>76.931073664828531</c:v>
                </c:pt>
                <c:pt idx="499">
                  <c:v>76.894196958225152</c:v>
                </c:pt>
                <c:pt idx="500">
                  <c:v>76.857544766609749</c:v>
                </c:pt>
                <c:pt idx="501">
                  <c:v>76.821115010379756</c:v>
                </c:pt>
                <c:pt idx="502">
                  <c:v>76.784905632452435</c:v>
                </c:pt>
                <c:pt idx="503">
                  <c:v>76.748914597976679</c:v>
                </c:pt>
                <c:pt idx="504">
                  <c:v>76.713139894046662</c:v>
                </c:pt>
                <c:pt idx="505">
                  <c:v>76.677579529422047</c:v>
                </c:pt>
                <c:pt idx="506">
                  <c:v>76.64223153424912</c:v>
                </c:pt>
                <c:pt idx="507">
                  <c:v>76.607093959790021</c:v>
                </c:pt>
                <c:pt idx="508">
                  <c:v>76.572164878151511</c:v>
                </c:pt>
                <c:pt idx="509">
                  <c:v>76.537442382020714</c:v>
                </c:pt>
                <c:pt idx="510">
                  <c:v>76.502924584404141</c:v>
                </c:pt>
                <c:pt idx="511">
                  <c:v>76.468609618369371</c:v>
                </c:pt>
                <c:pt idx="512">
                  <c:v>76.434495636790757</c:v>
                </c:pt>
                <c:pt idx="513">
                  <c:v>76.400580812099761</c:v>
                </c:pt>
                <c:pt idx="514">
                  <c:v>76.366863336038605</c:v>
                </c:pt>
                <c:pt idx="515">
                  <c:v>76.333341419415817</c:v>
                </c:pt>
                <c:pt idx="516">
                  <c:v>76.300013291867728</c:v>
                </c:pt>
                <c:pt idx="517">
                  <c:v>76.266877201621142</c:v>
                </c:pt>
                <c:pt idx="518">
                  <c:v>76.23393141526239</c:v>
                </c:pt>
                <c:pt idx="519">
                  <c:v>76.201174217503905</c:v>
                </c:pt>
                <c:pt idx="520">
                  <c:v>76.16860391096283</c:v>
                </c:pt>
                <c:pt idx="521">
                  <c:v>76.136218815933702</c:v>
                </c:pt>
                <c:pt idx="522">
                  <c:v>76.104017270171141</c:v>
                </c:pt>
                <c:pt idx="523">
                  <c:v>76.071997628671795</c:v>
                </c:pt>
                <c:pt idx="524">
                  <c:v>76.040158263461649</c:v>
                </c:pt>
                <c:pt idx="525">
                  <c:v>76.008497563383514</c:v>
                </c:pt>
                <c:pt idx="526">
                  <c:v>75.977013933891442</c:v>
                </c:pt>
                <c:pt idx="527">
                  <c:v>75.945705796843697</c:v>
                </c:pt>
                <c:pt idx="528">
                  <c:v>75.914571590303538</c:v>
                </c:pt>
                <c:pt idx="529">
                  <c:v>75.883609768338161</c:v>
                </c:pt>
                <c:pt idx="530">
                  <c:v>75.852818800822533</c:v>
                </c:pt>
                <c:pt idx="531">
                  <c:v>75.822197173246721</c:v>
                </c:pt>
                <c:pt idx="532">
                  <c:v>75.791743386524772</c:v>
                </c:pt>
                <c:pt idx="533">
                  <c:v>75.761455956806927</c:v>
                </c:pt>
                <c:pt idx="534">
                  <c:v>75.731333415293108</c:v>
                </c:pt>
                <c:pt idx="535">
                  <c:v>75.701374308051129</c:v>
                </c:pt>
                <c:pt idx="536">
                  <c:v>75.671577195836377</c:v>
                </c:pt>
                <c:pt idx="537">
                  <c:v>75.6419406539123</c:v>
                </c:pt>
                <c:pt idx="538">
                  <c:v>75.612463271878468</c:v>
                </c:pt>
                <c:pt idx="539">
                  <c:v>75.583143653493835</c:v>
                </c:pt>
                <c:pt idx="540">
                  <c:v>75.553980416508367</c:v>
                </c:pt>
                <c:pt idx="541">
                  <c:v>75.524972192495781</c:v>
                </c:pt>
                <c:pt idx="542">
                  <c:v>75.496117626684878</c:v>
                </c:pt>
                <c:pt idx="543">
                  <c:v>75.467415377798702</c:v>
                </c:pt>
                <c:pt idx="544">
                  <c:v>75.438864117892294</c:v>
                </c:pt>
                <c:pt idx="545">
                  <c:v>75.410462532192795</c:v>
                </c:pt>
                <c:pt idx="546">
                  <c:v>75.382209318945044</c:v>
                </c:pt>
                <c:pt idx="547">
                  <c:v>75.354103189253493</c:v>
                </c:pt>
                <c:pt idx="548">
                  <c:v>75.32614286693358</c:v>
                </c:pt>
                <c:pt idx="549">
                  <c:v>75.29832708835697</c:v>
                </c:pt>
                <c:pt idx="550">
                  <c:v>75.270654602307658</c:v>
                </c:pt>
                <c:pt idx="551">
                  <c:v>75.243124169831503</c:v>
                </c:pt>
                <c:pt idx="552">
                  <c:v>75.215734564094561</c:v>
                </c:pt>
                <c:pt idx="553">
                  <c:v>75.188484570240135</c:v>
                </c:pt>
                <c:pt idx="554">
                  <c:v>75.161372985247439</c:v>
                </c:pt>
                <c:pt idx="555">
                  <c:v>75.134398617793394</c:v>
                </c:pt>
                <c:pt idx="556">
                  <c:v>75.107560288116773</c:v>
                </c:pt>
                <c:pt idx="557">
                  <c:v>75.080856827882755</c:v>
                </c:pt>
                <c:pt idx="558">
                  <c:v>75.054287080049804</c:v>
                </c:pt>
                <c:pt idx="559">
                  <c:v>75.027849898738324</c:v>
                </c:pt>
                <c:pt idx="560">
                  <c:v>75.001544149102529</c:v>
                </c:pt>
                <c:pt idx="561">
                  <c:v>74.975368707200346</c:v>
                </c:pt>
                <c:pt idx="562">
                  <c:v>74.949322459870118</c:v>
                </c:pt>
                <c:pt idx="563">
                  <c:v>74.923404304603721</c:v>
                </c:pt>
                <c:pt idx="564">
                  <c:v>74.897613149427755</c:v>
                </c:pt>
                <c:pt idx="565">
                  <c:v>74.871947912777372</c:v>
                </c:pt>
                <c:pt idx="566">
                  <c:v>74.846407523381615</c:v>
                </c:pt>
                <c:pt idx="567">
                  <c:v>74.820990920142535</c:v>
                </c:pt>
                <c:pt idx="568">
                  <c:v>74.795697052021197</c:v>
                </c:pt>
                <c:pt idx="569">
                  <c:v>74.770524877921829</c:v>
                </c:pt>
                <c:pt idx="570">
                  <c:v>74.745473366578409</c:v>
                </c:pt>
                <c:pt idx="571">
                  <c:v>74.72054149644417</c:v>
                </c:pt>
                <c:pt idx="572">
                  <c:v>74.695728255580534</c:v>
                </c:pt>
                <c:pt idx="573">
                  <c:v>74.671032641548948</c:v>
                </c:pt>
                <c:pt idx="574">
                  <c:v>74.646453661303553</c:v>
                </c:pt>
                <c:pt idx="575">
                  <c:v>74.621990331085144</c:v>
                </c:pt>
                <c:pt idx="576">
                  <c:v>74.597641676316613</c:v>
                </c:pt>
                <c:pt idx="577">
                  <c:v>74.573406731500498</c:v>
                </c:pt>
                <c:pt idx="578">
                  <c:v>74.549284540116972</c:v>
                </c:pt>
                <c:pt idx="579">
                  <c:v>74.525274154522748</c:v>
                </c:pt>
                <c:pt idx="580">
                  <c:v>74.501374635853239</c:v>
                </c:pt>
                <c:pt idx="581">
                  <c:v>74.477585053923747</c:v>
                </c:pt>
                <c:pt idx="582">
                  <c:v>74.45390448713367</c:v>
                </c:pt>
                <c:pt idx="583">
                  <c:v>74.430332022370621</c:v>
                </c:pt>
                <c:pt idx="584">
                  <c:v>74.406866754917274</c:v>
                </c:pt>
                <c:pt idx="585">
                  <c:v>74.38350778835779</c:v>
                </c:pt>
                <c:pt idx="586">
                  <c:v>74.360254234486007</c:v>
                </c:pt>
                <c:pt idx="587">
                  <c:v>74.337105213215949</c:v>
                </c:pt>
                <c:pt idx="588">
                  <c:v>74.314059852492292</c:v>
                </c:pt>
                <c:pt idx="589">
                  <c:v>74.291117288202102</c:v>
                </c:pt>
                <c:pt idx="590">
                  <c:v>74.268276664087253</c:v>
                </c:pt>
                <c:pt idx="591">
                  <c:v>74.245537131660214</c:v>
                </c:pt>
                <c:pt idx="592">
                  <c:v>74.222897850117278</c:v>
                </c:pt>
                <c:pt idx="593">
                  <c:v>74.200357986256449</c:v>
                </c:pt>
                <c:pt idx="594">
                  <c:v>74.177916714394257</c:v>
                </c:pt>
                <c:pt idx="595">
                  <c:v>74.155573216284921</c:v>
                </c:pt>
                <c:pt idx="596">
                  <c:v>74.133326681038142</c:v>
                </c:pt>
                <c:pt idx="597">
                  <c:v>74.111176305041681</c:v>
                </c:pt>
                <c:pt idx="598">
                  <c:v>74.089121291880502</c:v>
                </c:pt>
                <c:pt idx="599">
                  <c:v>74.067160852262617</c:v>
                </c:pt>
                <c:pt idx="600">
                  <c:v>74.045294203939164</c:v>
                </c:pt>
                <c:pt idx="601">
                  <c:v>74.023520571631593</c:v>
                </c:pt>
                <c:pt idx="602">
                  <c:v>74.001839186955067</c:v>
                </c:pt>
                <c:pt idx="603">
                  <c:v>73.980249288345959</c:v>
                </c:pt>
                <c:pt idx="604">
                  <c:v>73.958750120988441</c:v>
                </c:pt>
                <c:pt idx="605">
                  <c:v>73.937340936743581</c:v>
                </c:pt>
                <c:pt idx="606">
                  <c:v>73.916020994077996</c:v>
                </c:pt>
                <c:pt idx="607">
                  <c:v>73.894789557993491</c:v>
                </c:pt>
                <c:pt idx="608">
                  <c:v>73.873645899958348</c:v>
                </c:pt>
                <c:pt idx="609">
                  <c:v>73.852589297838236</c:v>
                </c:pt>
                <c:pt idx="610">
                  <c:v>73.831619035830968</c:v>
                </c:pt>
                <c:pt idx="611">
                  <c:v>73.810734404397024</c:v>
                </c:pt>
                <c:pt idx="612">
                  <c:v>73.789934700195445</c:v>
                </c:pt>
                <c:pt idx="613">
                  <c:v>73.769219226018606</c:v>
                </c:pt>
                <c:pt idx="614">
                  <c:v>73.748587290728139</c:v>
                </c:pt>
                <c:pt idx="615">
                  <c:v>73.728038209191766</c:v>
                </c:pt>
                <c:pt idx="616">
                  <c:v>73.707571302219591</c:v>
                </c:pt>
                <c:pt idx="617">
                  <c:v>73.687185896503365</c:v>
                </c:pt>
                <c:pt idx="618">
                  <c:v>73.666881324556044</c:v>
                </c:pt>
                <c:pt idx="619">
                  <c:v>73.646656924648397</c:v>
                </c:pt>
                <c:pt idx="620">
                  <c:v>73.626512040754392</c:v>
                </c:pt>
                <c:pt idx="621">
                  <c:v>73.606446022487503</c:v>
                </c:pt>
                <c:pt idx="622">
                  <c:v>73.586458225045561</c:v>
                </c:pt>
                <c:pt idx="623">
                  <c:v>73.566548009151845</c:v>
                </c:pt>
                <c:pt idx="624">
                  <c:v>73.546714740998908</c:v>
                </c:pt>
                <c:pt idx="625">
                  <c:v>73.52695779219377</c:v>
                </c:pt>
                <c:pt idx="626">
                  <c:v>73.507276539699788</c:v>
                </c:pt>
                <c:pt idx="627">
                  <c:v>73.487670365784197</c:v>
                </c:pt>
                <c:pt idx="628">
                  <c:v>73.468138657963237</c:v>
                </c:pt>
                <c:pt idx="629">
                  <c:v>73.448680808949192</c:v>
                </c:pt>
                <c:pt idx="630">
                  <c:v>73.429296216596569</c:v>
                </c:pt>
                <c:pt idx="631">
                  <c:v>73.409984283851315</c:v>
                </c:pt>
                <c:pt idx="632">
                  <c:v>73.390744418699398</c:v>
                </c:pt>
                <c:pt idx="633">
                  <c:v>73.37157603411417</c:v>
                </c:pt>
                <c:pt idx="634">
                  <c:v>73.352478548008108</c:v>
                </c:pt>
                <c:pt idx="635">
                  <c:v>73.333451383181327</c:v>
                </c:pt>
                <c:pt idx="636">
                  <c:v>73.314493967274444</c:v>
                </c:pt>
                <c:pt idx="637">
                  <c:v>73.295605732718798</c:v>
                </c:pt>
                <c:pt idx="638">
                  <c:v>73.276786116688129</c:v>
                </c:pt>
                <c:pt idx="639">
                  <c:v>73.258034561053151</c:v>
                </c:pt>
                <c:pt idx="640">
                  <c:v>73.23935051233218</c:v>
                </c:pt>
                <c:pt idx="641">
                  <c:v>73.220733421646997</c:v>
                </c:pt>
                <c:pt idx="642">
                  <c:v>73.202182744676676</c:v>
                </c:pt>
                <c:pt idx="643">
                  <c:v>73.183697941610902</c:v>
                </c:pt>
                <c:pt idx="644">
                  <c:v>73.165278477107904</c:v>
                </c:pt>
                <c:pt idx="645">
                  <c:v>73.146923820247849</c:v>
                </c:pt>
                <c:pt idx="646">
                  <c:v>73.128633444490646</c:v>
                </c:pt>
                <c:pt idx="647">
                  <c:v>73.110406827633781</c:v>
                </c:pt>
                <c:pt idx="648">
                  <c:v>73.092243451766535</c:v>
                </c:pt>
                <c:pt idx="649">
                  <c:v>73.074142803230799</c:v>
                </c:pt>
                <c:pt idx="650">
                  <c:v>73.056104372578858</c:v>
                </c:pt>
                <c:pt idx="651">
                  <c:v>73.038127654531564</c:v>
                </c:pt>
                <c:pt idx="652">
                  <c:v>73.020212147938011</c:v>
                </c:pt>
                <c:pt idx="653">
                  <c:v>73.002357355735469</c:v>
                </c:pt>
                <c:pt idx="654">
                  <c:v>72.984562784910025</c:v>
                </c:pt>
                <c:pt idx="655">
                  <c:v>72.966827946455709</c:v>
                </c:pt>
                <c:pt idx="656">
                  <c:v>72.949152355337731</c:v>
                </c:pt>
                <c:pt idx="657">
                  <c:v>72.931535530453615</c:v>
                </c:pt>
                <c:pt idx="658">
                  <c:v>72.913976994593227</c:v>
                </c:pt>
                <c:pt idx="659">
                  <c:v>72.896476274405487</c:v>
                </c:pt>
                <c:pt idx="660">
                  <c:v>72.879032900355924</c:v>
                </c:pt>
                <c:pt idx="661">
                  <c:v>72.861646406694717</c:v>
                </c:pt>
                <c:pt idx="662">
                  <c:v>72.84431633141854</c:v>
                </c:pt>
                <c:pt idx="663">
                  <c:v>72.827042216233451</c:v>
                </c:pt>
                <c:pt idx="664">
                  <c:v>72.809823606522713</c:v>
                </c:pt>
                <c:pt idx="665">
                  <c:v>72.792660051307806</c:v>
                </c:pt>
                <c:pt idx="666">
                  <c:v>72.775551103217794</c:v>
                </c:pt>
                <c:pt idx="667">
                  <c:v>72.758496318451378</c:v>
                </c:pt>
                <c:pt idx="668">
                  <c:v>72.741495256746262</c:v>
                </c:pt>
                <c:pt idx="669">
                  <c:v>72.72454748134372</c:v>
                </c:pt>
                <c:pt idx="670">
                  <c:v>72.707652558955303</c:v>
                </c:pt>
                <c:pt idx="671">
                  <c:v>72.690810059732542</c:v>
                </c:pt>
                <c:pt idx="672">
                  <c:v>72.674019557231418</c:v>
                </c:pt>
                <c:pt idx="673">
                  <c:v>72.657280628382168</c:v>
                </c:pt>
                <c:pt idx="674">
                  <c:v>72.64059285345769</c:v>
                </c:pt>
                <c:pt idx="675">
                  <c:v>72.623955816041246</c:v>
                </c:pt>
                <c:pt idx="676">
                  <c:v>72.607369102996557</c:v>
                </c:pt>
                <c:pt idx="677">
                  <c:v>72.5908323044371</c:v>
                </c:pt>
                <c:pt idx="678">
                  <c:v>72.574345013694852</c:v>
                </c:pt>
                <c:pt idx="679">
                  <c:v>72.557906827291049</c:v>
                </c:pt>
                <c:pt idx="680">
                  <c:v>72.541517344907348</c:v>
                </c:pt>
                <c:pt idx="681">
                  <c:v>72.525176169354467</c:v>
                </c:pt>
                <c:pt idx="682">
                  <c:v>72.508882906545466</c:v>
                </c:pt>
                <c:pt idx="683">
                  <c:v>72.492637165465936</c:v>
                </c:pt>
                <c:pt idx="684">
                  <c:v>72.476438558145475</c:v>
                </c:pt>
                <c:pt idx="685">
                  <c:v>72.460286699630672</c:v>
                </c:pt>
                <c:pt idx="686">
                  <c:v>72.444181207956646</c:v>
                </c:pt>
                <c:pt idx="687">
                  <c:v>72.428121704119178</c:v>
                </c:pt>
                <c:pt idx="688">
                  <c:v>72.412107812048603</c:v>
                </c:pt>
                <c:pt idx="689">
                  <c:v>72.396139158582912</c:v>
                </c:pt>
                <c:pt idx="690">
                  <c:v>72.38021537344062</c:v>
                </c:pt>
                <c:pt idx="691">
                  <c:v>72.364336089194651</c:v>
                </c:pt>
                <c:pt idx="692">
                  <c:v>72.348500941245845</c:v>
                </c:pt>
                <c:pt idx="693">
                  <c:v>72.332709567798759</c:v>
                </c:pt>
                <c:pt idx="694">
                  <c:v>72.316961609836127</c:v>
                </c:pt>
                <c:pt idx="695">
                  <c:v>72.301256711091668</c:v>
                </c:pt>
                <c:pt idx="696">
                  <c:v>72.285594518026627</c:v>
                </c:pt>
                <c:pt idx="697">
                  <c:v>72.269974679805799</c:v>
                </c:pt>
                <c:pt idx="698">
                  <c:v>72.254396848272364</c:v>
                </c:pt>
                <c:pt idx="699">
                  <c:v>72.238860677923213</c:v>
                </c:pt>
                <c:pt idx="700">
                  <c:v>72.223365825886717</c:v>
                </c:pt>
                <c:pt idx="701">
                  <c:v>72.207911951897913</c:v>
                </c:pt>
                <c:pt idx="702">
                  <c:v>72.192498718275615</c:v>
                </c:pt>
                <c:pt idx="703">
                  <c:v>72.177125789898867</c:v>
                </c:pt>
                <c:pt idx="704">
                  <c:v>72.161792834185235</c:v>
                </c:pt>
                <c:pt idx="705">
                  <c:v>72.146499521066971</c:v>
                </c:pt>
                <c:pt idx="706">
                  <c:v>72.13124552296874</c:v>
                </c:pt>
                <c:pt idx="707">
                  <c:v>72.116030514787298</c:v>
                </c:pt>
                <c:pt idx="708">
                  <c:v>72.100854173866438</c:v>
                </c:pt>
                <c:pt idx="709">
                  <c:v>72.08571617997849</c:v>
                </c:pt>
                <c:pt idx="710">
                  <c:v>72.070616215300845</c:v>
                </c:pt>
                <c:pt idx="711">
                  <c:v>72.055553964395983</c:v>
                </c:pt>
                <c:pt idx="712">
                  <c:v>72.040529114188686</c:v>
                </c:pt>
                <c:pt idx="713">
                  <c:v>72.025541353948256</c:v>
                </c:pt>
                <c:pt idx="714">
                  <c:v>72.010590375264627</c:v>
                </c:pt>
                <c:pt idx="715">
                  <c:v>71.995675872030063</c:v>
                </c:pt>
                <c:pt idx="716">
                  <c:v>71.980797540419232</c:v>
                </c:pt>
                <c:pt idx="717">
                  <c:v>71.965955078867836</c:v>
                </c:pt>
                <c:pt idx="718">
                  <c:v>71.951148188053423</c:v>
                </c:pt>
                <c:pt idx="719">
                  <c:v>71.936376570875765</c:v>
                </c:pt>
                <c:pt idx="720">
                  <c:v>71.921639932439547</c:v>
                </c:pt>
                <c:pt idx="721">
                  <c:v>71.906937980032311</c:v>
                </c:pt>
                <c:pt idx="722">
                  <c:v>71.89227042310678</c:v>
                </c:pt>
                <c:pt idx="723">
                  <c:v>71.877636973262256</c:v>
                </c:pt>
                <c:pt idx="724">
                  <c:v>71.863037344225575</c:v>
                </c:pt>
                <c:pt idx="725">
                  <c:v>71.848471251833942</c:v>
                </c:pt>
                <c:pt idx="726">
                  <c:v>71.83393841401579</c:v>
                </c:pt>
                <c:pt idx="727">
                  <c:v>71.819438550771238</c:v>
                </c:pt>
                <c:pt idx="728">
                  <c:v>71.804971384158947</c:v>
                </c:pt>
                <c:pt idx="729">
                  <c:v>71.790536638272684</c:v>
                </c:pt>
                <c:pt idx="730">
                  <c:v>71.77613403922895</c:v>
                </c:pt>
                <c:pt idx="731">
                  <c:v>71.761763315146155</c:v>
                </c:pt>
                <c:pt idx="732">
                  <c:v>71.74742419612933</c:v>
                </c:pt>
                <c:pt idx="733">
                  <c:v>71.733116414252493</c:v>
                </c:pt>
                <c:pt idx="734">
                  <c:v>71.718839703542372</c:v>
                </c:pt>
                <c:pt idx="735">
                  <c:v>71.704593799961756</c:v>
                </c:pt>
                <c:pt idx="736">
                  <c:v>71.690378441392483</c:v>
                </c:pt>
                <c:pt idx="737">
                  <c:v>71.676193367619717</c:v>
                </c:pt>
                <c:pt idx="738">
                  <c:v>71.662038320316526</c:v>
                </c:pt>
                <c:pt idx="739">
                  <c:v>71.647913043026136</c:v>
                </c:pt>
                <c:pt idx="740">
                  <c:v>71.6338172811475</c:v>
                </c:pt>
                <c:pt idx="741">
                  <c:v>71.619750781919649</c:v>
                </c:pt>
                <c:pt idx="742">
                  <c:v>71.605713294406186</c:v>
                </c:pt>
                <c:pt idx="743">
                  <c:v>71.591704569478907</c:v>
                </c:pt>
                <c:pt idx="744">
                  <c:v>71.577724359803398</c:v>
                </c:pt>
                <c:pt idx="745">
                  <c:v>71.563772419825412</c:v>
                </c:pt>
                <c:pt idx="746">
                  <c:v>71.549848505754298</c:v>
                </c:pt>
                <c:pt idx="747">
                  <c:v>71.535952375547097</c:v>
                </c:pt>
                <c:pt idx="748">
                  <c:v>71.522083788897788</c:v>
                </c:pt>
                <c:pt idx="749">
                  <c:v>71.50824250721908</c:v>
                </c:pt>
                <c:pt idx="750">
                  <c:v>71.494428293630236</c:v>
                </c:pt>
                <c:pt idx="751">
                  <c:v>71.480640912941851</c:v>
                </c:pt>
                <c:pt idx="752">
                  <c:v>71.46688013164389</c:v>
                </c:pt>
                <c:pt idx="753">
                  <c:v>71.453145717888319</c:v>
                </c:pt>
                <c:pt idx="754">
                  <c:v>71.439437441478177</c:v>
                </c:pt>
                <c:pt idx="755">
                  <c:v>71.42575507385348</c:v>
                </c:pt>
                <c:pt idx="756">
                  <c:v>71.412098388076672</c:v>
                </c:pt>
                <c:pt idx="757">
                  <c:v>71.398467158819585</c:v>
                </c:pt>
                <c:pt idx="758">
                  <c:v>71.384861162351854</c:v>
                </c:pt>
                <c:pt idx="759">
                  <c:v>71.371280176525318</c:v>
                </c:pt>
                <c:pt idx="760">
                  <c:v>71.357723980764007</c:v>
                </c:pt>
                <c:pt idx="761">
                  <c:v>71.344192356046932</c:v>
                </c:pt>
                <c:pt idx="762">
                  <c:v>71.330685084900452</c:v>
                </c:pt>
                <c:pt idx="763">
                  <c:v>71.317201951382387</c:v>
                </c:pt>
                <c:pt idx="764">
                  <c:v>71.303742741069868</c:v>
                </c:pt>
                <c:pt idx="765">
                  <c:v>71.290307241048154</c:v>
                </c:pt>
                <c:pt idx="766">
                  <c:v>71.276895239897627</c:v>
                </c:pt>
                <c:pt idx="767">
                  <c:v>71.263506527681784</c:v>
                </c:pt>
                <c:pt idx="768">
                  <c:v>71.250140895935047</c:v>
                </c:pt>
                <c:pt idx="769">
                  <c:v>71.236798137651363</c:v>
                </c:pt>
                <c:pt idx="770">
                  <c:v>71.22347804727174</c:v>
                </c:pt>
                <c:pt idx="771">
                  <c:v>71.210180420673225</c:v>
                </c:pt>
                <c:pt idx="772">
                  <c:v>71.19690505515625</c:v>
                </c:pt>
                <c:pt idx="773">
                  <c:v>71.18365174943618</c:v>
                </c:pt>
                <c:pt idx="774">
                  <c:v>71.170420303627054</c:v>
                </c:pt>
                <c:pt idx="775">
                  <c:v>71.157210519235164</c:v>
                </c:pt>
                <c:pt idx="776">
                  <c:v>71.144022199144189</c:v>
                </c:pt>
                <c:pt idx="777">
                  <c:v>71.130855147607008</c:v>
                </c:pt>
                <c:pt idx="778">
                  <c:v>71.117709170233098</c:v>
                </c:pt>
                <c:pt idx="779">
                  <c:v>71.104584073977762</c:v>
                </c:pt>
                <c:pt idx="780">
                  <c:v>71.091479667132305</c:v>
                </c:pt>
                <c:pt idx="781">
                  <c:v>71.078395759313437</c:v>
                </c:pt>
                <c:pt idx="782">
                  <c:v>71.065332161450797</c:v>
                </c:pt>
                <c:pt idx="783">
                  <c:v>71.052288685779772</c:v>
                </c:pt>
                <c:pt idx="784">
                  <c:v>71.039265145828097</c:v>
                </c:pt>
                <c:pt idx="785">
                  <c:v>71.02626135640682</c:v>
                </c:pt>
                <c:pt idx="786">
                  <c:v>71.013277133599985</c:v>
                </c:pt>
                <c:pt idx="787">
                  <c:v>71.000312294756839</c:v>
                </c:pt>
                <c:pt idx="788">
                  <c:v>70.987366658477185</c:v>
                </c:pt>
                <c:pt idx="789">
                  <c:v>70.974440044606027</c:v>
                </c:pt>
                <c:pt idx="790">
                  <c:v>70.961532274220502</c:v>
                </c:pt>
                <c:pt idx="791">
                  <c:v>70.948643169623054</c:v>
                </c:pt>
                <c:pt idx="792">
                  <c:v>70.935772554329318</c:v>
                </c:pt>
                <c:pt idx="793">
                  <c:v>70.922920253060781</c:v>
                </c:pt>
                <c:pt idx="794">
                  <c:v>70.910086091732694</c:v>
                </c:pt>
                <c:pt idx="795">
                  <c:v>70.897269897447927</c:v>
                </c:pt>
                <c:pt idx="796">
                  <c:v>70.884471498485226</c:v>
                </c:pt>
                <c:pt idx="797">
                  <c:v>70.8716907242909</c:v>
                </c:pt>
                <c:pt idx="798">
                  <c:v>70.858927405470709</c:v>
                </c:pt>
                <c:pt idx="799">
                  <c:v>70.846181373779345</c:v>
                </c:pt>
                <c:pt idx="800">
                  <c:v>70.833452462110586</c:v>
                </c:pt>
                <c:pt idx="801">
                  <c:v>70.820740504493145</c:v>
                </c:pt>
                <c:pt idx="802">
                  <c:v>70.808045336075651</c:v>
                </c:pt>
                <c:pt idx="803">
                  <c:v>70.795366793122923</c:v>
                </c:pt>
                <c:pt idx="804">
                  <c:v>70.78270471300452</c:v>
                </c:pt>
                <c:pt idx="805">
                  <c:v>70.770058934187787</c:v>
                </c:pt>
                <c:pt idx="806">
                  <c:v>70.757429296228111</c:v>
                </c:pt>
                <c:pt idx="807">
                  <c:v>70.744815639761754</c:v>
                </c:pt>
                <c:pt idx="808">
                  <c:v>70.732217806497133</c:v>
                </c:pt>
                <c:pt idx="809">
                  <c:v>70.719635639205748</c:v>
                </c:pt>
                <c:pt idx="810">
                  <c:v>70.707068981715196</c:v>
                </c:pt>
                <c:pt idx="811">
                  <c:v>70.694517678901221</c:v>
                </c:pt>
                <c:pt idx="812">
                  <c:v>70.681981576677885</c:v>
                </c:pt>
                <c:pt idx="813">
                  <c:v>70.669460521991425</c:v>
                </c:pt>
                <c:pt idx="814">
                  <c:v>70.656954362813138</c:v>
                </c:pt>
                <c:pt idx="815">
                  <c:v>70.644462948127142</c:v>
                </c:pt>
                <c:pt idx="816">
                  <c:v>70.631986127929011</c:v>
                </c:pt>
                <c:pt idx="817">
                  <c:v>70.619523753213016</c:v>
                </c:pt>
                <c:pt idx="818">
                  <c:v>70.607075675966939</c:v>
                </c:pt>
                <c:pt idx="819">
                  <c:v>70.594641749164069</c:v>
                </c:pt>
                <c:pt idx="820">
                  <c:v>70.582221826755742</c:v>
                </c:pt>
                <c:pt idx="821">
                  <c:v>70.569815763662746</c:v>
                </c:pt>
                <c:pt idx="822">
                  <c:v>70.557423415770614</c:v>
                </c:pt>
                <c:pt idx="823">
                  <c:v>70.545044639920746</c:v>
                </c:pt>
                <c:pt idx="824">
                  <c:v>70.532679293901822</c:v>
                </c:pt>
                <c:pt idx="825">
                  <c:v>70.52032723644524</c:v>
                </c:pt>
                <c:pt idx="826">
                  <c:v>70.507988327217703</c:v>
                </c:pt>
                <c:pt idx="827">
                  <c:v>70.495662426811137</c:v>
                </c:pt>
                <c:pt idx="828">
                  <c:v>70.483349396740309</c:v>
                </c:pt>
                <c:pt idx="829">
                  <c:v>70.471049099432577</c:v>
                </c:pt>
                <c:pt idx="830">
                  <c:v>70.458761398221782</c:v>
                </c:pt>
                <c:pt idx="831">
                  <c:v>70.446486157343088</c:v>
                </c:pt>
                <c:pt idx="832">
                  <c:v>70.43422324192332</c:v>
                </c:pt>
                <c:pt idx="833">
                  <c:v>70.421972517977295</c:v>
                </c:pt>
                <c:pt idx="834">
                  <c:v>70.409733852399327</c:v>
                </c:pt>
                <c:pt idx="835">
                  <c:v>70.397507112957058</c:v>
                </c:pt>
                <c:pt idx="836">
                  <c:v>70.385292168285602</c:v>
                </c:pt>
                <c:pt idx="837">
                  <c:v>70.373088887879689</c:v>
                </c:pt>
                <c:pt idx="838">
                  <c:v>70.360897142089854</c:v>
                </c:pt>
                <c:pt idx="839">
                  <c:v>70.348716802112619</c:v>
                </c:pt>
                <c:pt idx="840">
                  <c:v>70.336547739988134</c:v>
                </c:pt>
                <c:pt idx="841">
                  <c:v>70.32438982858929</c:v>
                </c:pt>
                <c:pt idx="842">
                  <c:v>70.312242941621093</c:v>
                </c:pt>
                <c:pt idx="843">
                  <c:v>70.300106953609529</c:v>
                </c:pt>
                <c:pt idx="844">
                  <c:v>70.28798173989783</c:v>
                </c:pt>
                <c:pt idx="845">
                  <c:v>70.275867176641043</c:v>
                </c:pt>
                <c:pt idx="846">
                  <c:v>70.263763140799128</c:v>
                </c:pt>
                <c:pt idx="847">
                  <c:v>70.251669510130483</c:v>
                </c:pt>
                <c:pt idx="848">
                  <c:v>70.239586163186758</c:v>
                </c:pt>
                <c:pt idx="849">
                  <c:v>70.227512979308145</c:v>
                </c:pt>
                <c:pt idx="850">
                  <c:v>70.215449838615683</c:v>
                </c:pt>
                <c:pt idx="851">
                  <c:v>70.20339662200584</c:v>
                </c:pt>
                <c:pt idx="852">
                  <c:v>70.191353211146605</c:v>
                </c:pt>
                <c:pt idx="853">
                  <c:v>70.179319488470398</c:v>
                </c:pt>
                <c:pt idx="854">
                  <c:v>70.167295337167673</c:v>
                </c:pt>
                <c:pt idx="855">
                  <c:v>70.155280641183708</c:v>
                </c:pt>
                <c:pt idx="856">
                  <c:v>70.143275285211274</c:v>
                </c:pt>
                <c:pt idx="857">
                  <c:v>70.131279154685316</c:v>
                </c:pt>
                <c:pt idx="858">
                  <c:v>70.119292135780228</c:v>
                </c:pt>
                <c:pt idx="859">
                  <c:v>70.107314115399646</c:v>
                </c:pt>
                <c:pt idx="860">
                  <c:v>70.095344981174833</c:v>
                </c:pt>
                <c:pt idx="861">
                  <c:v>70.083384621458578</c:v>
                </c:pt>
                <c:pt idx="862">
                  <c:v>70.071432925320693</c:v>
                </c:pt>
                <c:pt idx="863">
                  <c:v>70.059489782540169</c:v>
                </c:pt>
                <c:pt idx="864">
                  <c:v>70.047555083603257</c:v>
                </c:pt>
                <c:pt idx="865">
                  <c:v>70.035628719696064</c:v>
                </c:pt>
                <c:pt idx="866">
                  <c:v>70.023710582701554</c:v>
                </c:pt>
                <c:pt idx="867">
                  <c:v>70.011800565192715</c:v>
                </c:pt>
                <c:pt idx="868">
                  <c:v>69.999898560427809</c:v>
                </c:pt>
                <c:pt idx="869">
                  <c:v>69.98800446234651</c:v>
                </c:pt>
                <c:pt idx="870">
                  <c:v>69.976118165565353</c:v>
                </c:pt>
                <c:pt idx="871">
                  <c:v>69.96423956537032</c:v>
                </c:pt>
                <c:pt idx="872">
                  <c:v>69.952368557714564</c:v>
                </c:pt>
                <c:pt idx="873">
                  <c:v>69.94050503921288</c:v>
                </c:pt>
                <c:pt idx="874">
                  <c:v>69.928648907137472</c:v>
                </c:pt>
                <c:pt idx="875">
                  <c:v>69.916800059411187</c:v>
                </c:pt>
                <c:pt idx="876">
                  <c:v>69.904958394605941</c:v>
                </c:pt>
                <c:pt idx="877">
                  <c:v>69.89312381193534</c:v>
                </c:pt>
                <c:pt idx="878">
                  <c:v>69.881296211252319</c:v>
                </c:pt>
                <c:pt idx="879">
                  <c:v>69.869475493043254</c:v>
                </c:pt>
                <c:pt idx="880">
                  <c:v>69.857661558422848</c:v>
                </c:pt>
                <c:pt idx="881">
                  <c:v>69.845854309133074</c:v>
                </c:pt>
                <c:pt idx="882">
                  <c:v>69.834053647534063</c:v>
                </c:pt>
                <c:pt idx="883">
                  <c:v>69.822259476602881</c:v>
                </c:pt>
                <c:pt idx="884">
                  <c:v>69.810471699927774</c:v>
                </c:pt>
                <c:pt idx="885">
                  <c:v>69.798690221705513</c:v>
                </c:pt>
                <c:pt idx="886">
                  <c:v>69.786914946734569</c:v>
                </c:pt>
                <c:pt idx="887">
                  <c:v>69.775145780414334</c:v>
                </c:pt>
                <c:pt idx="888">
                  <c:v>69.763382628735386</c:v>
                </c:pt>
                <c:pt idx="889">
                  <c:v>69.75162539828203</c:v>
                </c:pt>
                <c:pt idx="890">
                  <c:v>69.739873996223409</c:v>
                </c:pt>
                <c:pt idx="891">
                  <c:v>69.728128330310398</c:v>
                </c:pt>
                <c:pt idx="892">
                  <c:v>69.716388308873221</c:v>
                </c:pt>
                <c:pt idx="893">
                  <c:v>69.704653840815254</c:v>
                </c:pt>
                <c:pt idx="894">
                  <c:v>69.692924835610683</c:v>
                </c:pt>
                <c:pt idx="895">
                  <c:v>69.681201203298528</c:v>
                </c:pt>
                <c:pt idx="896">
                  <c:v>69.669482854480961</c:v>
                </c:pt>
                <c:pt idx="897">
                  <c:v>69.657769700318042</c:v>
                </c:pt>
                <c:pt idx="898">
                  <c:v>69.646061652523528</c:v>
                </c:pt>
                <c:pt idx="899">
                  <c:v>69.634358623361564</c:v>
                </c:pt>
                <c:pt idx="900">
                  <c:v>69.622660525645415</c:v>
                </c:pt>
                <c:pt idx="901">
                  <c:v>69.610967272726853</c:v>
                </c:pt>
                <c:pt idx="902">
                  <c:v>69.59927877850015</c:v>
                </c:pt>
                <c:pt idx="903">
                  <c:v>69.587594957392923</c:v>
                </c:pt>
                <c:pt idx="904">
                  <c:v>69.575915724365345</c:v>
                </c:pt>
                <c:pt idx="905">
                  <c:v>69.564240994905376</c:v>
                </c:pt>
                <c:pt idx="906">
                  <c:v>69.552570685023994</c:v>
                </c:pt>
                <c:pt idx="907">
                  <c:v>69.540904711254726</c:v>
                </c:pt>
                <c:pt idx="908">
                  <c:v>69.529242990646154</c:v>
                </c:pt>
                <c:pt idx="909">
                  <c:v>69.517585440762758</c:v>
                </c:pt>
                <c:pt idx="910">
                  <c:v>69.505931979675395</c:v>
                </c:pt>
                <c:pt idx="911">
                  <c:v>69.494282525964636</c:v>
                </c:pt>
                <c:pt idx="912">
                  <c:v>69.482636998712195</c:v>
                </c:pt>
                <c:pt idx="913">
                  <c:v>69.470995317498947</c:v>
                </c:pt>
                <c:pt idx="914">
                  <c:v>69.459357402403612</c:v>
                </c:pt>
                <c:pt idx="915">
                  <c:v>69.44772317399574</c:v>
                </c:pt>
                <c:pt idx="916">
                  <c:v>69.43609255333493</c:v>
                </c:pt>
                <c:pt idx="917">
                  <c:v>69.424465461965397</c:v>
                </c:pt>
                <c:pt idx="918">
                  <c:v>69.412841821916288</c:v>
                </c:pt>
                <c:pt idx="919">
                  <c:v>69.401221555694079</c:v>
                </c:pt>
                <c:pt idx="920">
                  <c:v>69.389604586280328</c:v>
                </c:pt>
                <c:pt idx="921">
                  <c:v>69.377990837132884</c:v>
                </c:pt>
                <c:pt idx="922">
                  <c:v>69.366380232175658</c:v>
                </c:pt>
                <c:pt idx="923">
                  <c:v>69.354772695799952</c:v>
                </c:pt>
                <c:pt idx="924">
                  <c:v>69.343168152861395</c:v>
                </c:pt>
                <c:pt idx="925">
                  <c:v>69.331566528673392</c:v>
                </c:pt>
                <c:pt idx="926">
                  <c:v>69.319967749007347</c:v>
                </c:pt>
                <c:pt idx="927">
                  <c:v>69.30837174008829</c:v>
                </c:pt>
                <c:pt idx="928">
                  <c:v>69.296778428592248</c:v>
                </c:pt>
                <c:pt idx="929">
                  <c:v>69.285187741642801</c:v>
                </c:pt>
                <c:pt idx="930">
                  <c:v>69.273599606806599</c:v>
                </c:pt>
                <c:pt idx="931">
                  <c:v>69.262013952094279</c:v>
                </c:pt>
                <c:pt idx="932">
                  <c:v>69.250430705953036</c:v>
                </c:pt>
                <c:pt idx="933">
                  <c:v>69.238849797266553</c:v>
                </c:pt>
                <c:pt idx="934">
                  <c:v>69.22727115535082</c:v>
                </c:pt>
                <c:pt idx="935">
                  <c:v>69.215694709952132</c:v>
                </c:pt>
                <c:pt idx="936">
                  <c:v>69.204120391243265</c:v>
                </c:pt>
                <c:pt idx="937">
                  <c:v>69.192548129820139</c:v>
                </c:pt>
                <c:pt idx="938">
                  <c:v>69.180977856702071</c:v>
                </c:pt>
                <c:pt idx="939">
                  <c:v>69.169409503323351</c:v>
                </c:pt>
                <c:pt idx="940">
                  <c:v>69.157843001536534</c:v>
                </c:pt>
                <c:pt idx="941">
                  <c:v>69.146278283605909</c:v>
                </c:pt>
                <c:pt idx="942">
                  <c:v>69.134715282205875</c:v>
                </c:pt>
                <c:pt idx="943">
                  <c:v>69.123153930416706</c:v>
                </c:pt>
                <c:pt idx="944">
                  <c:v>69.111594161724838</c:v>
                </c:pt>
                <c:pt idx="945">
                  <c:v>69.100035910017624</c:v>
                </c:pt>
                <c:pt idx="946">
                  <c:v>69.088479109581201</c:v>
                </c:pt>
                <c:pt idx="947">
                  <c:v>69.076923695098898</c:v>
                </c:pt>
                <c:pt idx="948">
                  <c:v>69.065369601647404</c:v>
                </c:pt>
                <c:pt idx="949">
                  <c:v>69.053816764693934</c:v>
                </c:pt>
                <c:pt idx="950">
                  <c:v>69.042265120094996</c:v>
                </c:pt>
                <c:pt idx="951">
                  <c:v>69.03071460409231</c:v>
                </c:pt>
                <c:pt idx="952">
                  <c:v>69.019165153311903</c:v>
                </c:pt>
                <c:pt idx="953">
                  <c:v>69.007616704759116</c:v>
                </c:pt>
                <c:pt idx="954">
                  <c:v>68.996069195819345</c:v>
                </c:pt>
                <c:pt idx="955">
                  <c:v>68.984522564252529</c:v>
                </c:pt>
                <c:pt idx="956">
                  <c:v>68.972976748192181</c:v>
                </c:pt>
                <c:pt idx="957">
                  <c:v>68.961431686141268</c:v>
                </c:pt>
                <c:pt idx="958">
                  <c:v>68.949887316974625</c:v>
                </c:pt>
                <c:pt idx="959">
                  <c:v>68.938343579929281</c:v>
                </c:pt>
                <c:pt idx="960">
                  <c:v>68.926800414607357</c:v>
                </c:pt>
                <c:pt idx="961">
                  <c:v>68.915257760971286</c:v>
                </c:pt>
                <c:pt idx="962">
                  <c:v>68.903715559344036</c:v>
                </c:pt>
                <c:pt idx="963">
                  <c:v>68.892173750403217</c:v>
                </c:pt>
                <c:pt idx="964">
                  <c:v>68.880632275180204</c:v>
                </c:pt>
                <c:pt idx="965">
                  <c:v>68.869091075059146</c:v>
                </c:pt>
                <c:pt idx="966">
                  <c:v>68.857550091772524</c:v>
                </c:pt>
                <c:pt idx="967">
                  <c:v>68.846009267400333</c:v>
                </c:pt>
                <c:pt idx="968">
                  <c:v>68.834468544367695</c:v>
                </c:pt>
                <c:pt idx="969">
                  <c:v>68.822927865441386</c:v>
                </c:pt>
                <c:pt idx="970">
                  <c:v>68.811387173728477</c:v>
                </c:pt>
                <c:pt idx="971">
                  <c:v>68.799846412674484</c:v>
                </c:pt>
                <c:pt idx="972">
                  <c:v>68.788305526061194</c:v>
                </c:pt>
                <c:pt idx="973">
                  <c:v>68.7767644580031</c:v>
                </c:pt>
                <c:pt idx="974">
                  <c:v>68.765223152945168</c:v>
                </c:pt>
                <c:pt idx="975">
                  <c:v>68.753681555664471</c:v>
                </c:pt>
                <c:pt idx="976">
                  <c:v>68.742139611262331</c:v>
                </c:pt>
                <c:pt idx="977">
                  <c:v>68.730597265167134</c:v>
                </c:pt>
                <c:pt idx="978">
                  <c:v>68.719054463128188</c:v>
                </c:pt>
                <c:pt idx="979">
                  <c:v>68.707511151216409</c:v>
                </c:pt>
                <c:pt idx="980">
                  <c:v>68.695967275822127</c:v>
                </c:pt>
                <c:pt idx="981">
                  <c:v>68.684422783650888</c:v>
                </c:pt>
                <c:pt idx="982">
                  <c:v>68.672877621723273</c:v>
                </c:pt>
                <c:pt idx="983">
                  <c:v>68.661331737372663</c:v>
                </c:pt>
                <c:pt idx="984">
                  <c:v>68.649785078242886</c:v>
                </c:pt>
                <c:pt idx="985">
                  <c:v>68.638237592285407</c:v>
                </c:pt>
                <c:pt idx="986">
                  <c:v>68.626689227758234</c:v>
                </c:pt>
                <c:pt idx="987">
                  <c:v>68.615139933225066</c:v>
                </c:pt>
                <c:pt idx="988">
                  <c:v>68.60358965755043</c:v>
                </c:pt>
                <c:pt idx="989">
                  <c:v>68.592038349900065</c:v>
                </c:pt>
                <c:pt idx="990">
                  <c:v>68.580485959738652</c:v>
                </c:pt>
                <c:pt idx="991">
                  <c:v>68.568932436826742</c:v>
                </c:pt>
                <c:pt idx="992">
                  <c:v>68.557377731220157</c:v>
                </c:pt>
                <c:pt idx="993">
                  <c:v>68.545821793267137</c:v>
                </c:pt>
                <c:pt idx="994">
                  <c:v>68.534264573607174</c:v>
                </c:pt>
                <c:pt idx="995">
                  <c:v>68.522706023168425</c:v>
                </c:pt>
                <c:pt idx="996">
                  <c:v>68.511146093166118</c:v>
                </c:pt>
                <c:pt idx="997">
                  <c:v>68.499584735102005</c:v>
                </c:pt>
                <c:pt idx="998">
                  <c:v>68.488021900760046</c:v>
                </c:pt>
                <c:pt idx="999">
                  <c:v>68.476457542205807</c:v>
                </c:pt>
                <c:pt idx="1000">
                  <c:v>68.4648916117862</c:v>
                </c:pt>
                <c:pt idx="1001">
                  <c:v>68.453324062123784</c:v>
                </c:pt>
                <c:pt idx="1002">
                  <c:v>68.441754846120077</c:v>
                </c:pt>
                <c:pt idx="1003">
                  <c:v>68.43018391694963</c:v>
                </c:pt>
                <c:pt idx="1004">
                  <c:v>68.418611228059362</c:v>
                </c:pt>
                <c:pt idx="1005">
                  <c:v>68.40703673316807</c:v>
                </c:pt>
                <c:pt idx="1006">
                  <c:v>68.39546038626375</c:v>
                </c:pt>
                <c:pt idx="1007">
                  <c:v>68.383882141602712</c:v>
                </c:pt>
                <c:pt idx="1008">
                  <c:v>68.372301953703953</c:v>
                </c:pt>
                <c:pt idx="1009">
                  <c:v>68.360719777354888</c:v>
                </c:pt>
                <c:pt idx="1010">
                  <c:v>68.349135567602232</c:v>
                </c:pt>
                <c:pt idx="1011">
                  <c:v>68.337549279754683</c:v>
                </c:pt>
                <c:pt idx="1012">
                  <c:v>68.32596086938095</c:v>
                </c:pt>
                <c:pt idx="1013">
                  <c:v>68.314370292304815</c:v>
                </c:pt>
                <c:pt idx="1014">
                  <c:v>68.3027775046084</c:v>
                </c:pt>
                <c:pt idx="1015">
                  <c:v>68.291182462627162</c:v>
                </c:pt>
                <c:pt idx="1016">
                  <c:v>68.279585122947708</c:v>
                </c:pt>
                <c:pt idx="1017">
                  <c:v>68.267985442410307</c:v>
                </c:pt>
                <c:pt idx="1018">
                  <c:v>68.25638337810301</c:v>
                </c:pt>
                <c:pt idx="1019">
                  <c:v>68.244778887361548</c:v>
                </c:pt>
                <c:pt idx="1020">
                  <c:v>68.233171927767813</c:v>
                </c:pt>
                <c:pt idx="1021">
                  <c:v>68.221562457149957</c:v>
                </c:pt>
                <c:pt idx="1022">
                  <c:v>68.209950433577504</c:v>
                </c:pt>
                <c:pt idx="1023">
                  <c:v>68.198335815362469</c:v>
                </c:pt>
                <c:pt idx="1024">
                  <c:v>68.186718561056892</c:v>
                </c:pt>
                <c:pt idx="1025">
                  <c:v>68.175098629450773</c:v>
                </c:pt>
                <c:pt idx="1026">
                  <c:v>68.163475979572141</c:v>
                </c:pt>
                <c:pt idx="1027">
                  <c:v>68.151850570683322</c:v>
                </c:pt>
                <c:pt idx="1028">
                  <c:v>68.140222362282344</c:v>
                </c:pt>
                <c:pt idx="1029">
                  <c:v>68.128591314098458</c:v>
                </c:pt>
                <c:pt idx="1030">
                  <c:v>68.116957386092295</c:v>
                </c:pt>
                <c:pt idx="1031">
                  <c:v>68.105320538455288</c:v>
                </c:pt>
                <c:pt idx="1032">
                  <c:v>68.093680731605403</c:v>
                </c:pt>
                <c:pt idx="1033">
                  <c:v>68.082037926188093</c:v>
                </c:pt>
                <c:pt idx="1034">
                  <c:v>68.070392083075319</c:v>
                </c:pt>
                <c:pt idx="1035">
                  <c:v>68.058743163361285</c:v>
                </c:pt>
                <c:pt idx="1036">
                  <c:v>68.04709112836332</c:v>
                </c:pt>
                <c:pt idx="1037">
                  <c:v>68.035435939620413</c:v>
                </c:pt>
                <c:pt idx="1038">
                  <c:v>68.023777558891268</c:v>
                </c:pt>
                <c:pt idx="1039">
                  <c:v>68.012115948152143</c:v>
                </c:pt>
                <c:pt idx="1040">
                  <c:v>68.000451069596721</c:v>
                </c:pt>
                <c:pt idx="1041">
                  <c:v>67.988782885635587</c:v>
                </c:pt>
                <c:pt idx="1042">
                  <c:v>67.977111358891875</c:v>
                </c:pt>
                <c:pt idx="1043">
                  <c:v>67.965436452202027</c:v>
                </c:pt>
                <c:pt idx="1044">
                  <c:v>67.953758128615576</c:v>
                </c:pt>
                <c:pt idx="1045">
                  <c:v>67.942076351390668</c:v>
                </c:pt>
                <c:pt idx="1046">
                  <c:v>67.930391083995914</c:v>
                </c:pt>
                <c:pt idx="1047">
                  <c:v>67.918702290105799</c:v>
                </c:pt>
                <c:pt idx="1048">
                  <c:v>67.907009933603319</c:v>
                </c:pt>
                <c:pt idx="1049">
                  <c:v>67.895313978575444</c:v>
                </c:pt>
                <c:pt idx="1050">
                  <c:v>67.883614389312854</c:v>
                </c:pt>
                <c:pt idx="1051">
                  <c:v>67.871911130309286</c:v>
                </c:pt>
                <c:pt idx="1052">
                  <c:v>67.860204166260402</c:v>
                </c:pt>
                <c:pt idx="1053">
                  <c:v>67.848493462060731</c:v>
                </c:pt>
                <c:pt idx="1054">
                  <c:v>67.836778982804105</c:v>
                </c:pt>
                <c:pt idx="1055">
                  <c:v>67.825060693782191</c:v>
                </c:pt>
                <c:pt idx="1056">
                  <c:v>67.813338560483118</c:v>
                </c:pt>
                <c:pt idx="1057">
                  <c:v>67.801612548590199</c:v>
                </c:pt>
                <c:pt idx="1058">
                  <c:v>67.789882623980404</c:v>
                </c:pt>
                <c:pt idx="1059">
                  <c:v>67.77814875272361</c:v>
                </c:pt>
                <c:pt idx="1060">
                  <c:v>67.766410901081571</c:v>
                </c:pt>
                <c:pt idx="1061">
                  <c:v>67.754669035505032</c:v>
                </c:pt>
                <c:pt idx="1062">
                  <c:v>67.742923122636213</c:v>
                </c:pt>
                <c:pt idx="1063">
                  <c:v>67.731173129304153</c:v>
                </c:pt>
                <c:pt idx="1064">
                  <c:v>67.719419022524491</c:v>
                </c:pt>
                <c:pt idx="1065">
                  <c:v>67.707660769499114</c:v>
                </c:pt>
                <c:pt idx="1066">
                  <c:v>67.695898337614395</c:v>
                </c:pt>
                <c:pt idx="1067">
                  <c:v>67.684131694440012</c:v>
                </c:pt>
                <c:pt idx="1068">
                  <c:v>67.672360807728154</c:v>
                </c:pt>
                <c:pt idx="1069">
                  <c:v>67.660585645412453</c:v>
                </c:pt>
                <c:pt idx="1070">
                  <c:v>67.648806175605998</c:v>
                </c:pt>
                <c:pt idx="1071">
                  <c:v>67.637022366601414</c:v>
                </c:pt>
                <c:pt idx="1072">
                  <c:v>67.625234186868866</c:v>
                </c:pt>
                <c:pt idx="1073">
                  <c:v>67.613441605055499</c:v>
                </c:pt>
                <c:pt idx="1074">
                  <c:v>67.601644589984517</c:v>
                </c:pt>
                <c:pt idx="1075">
                  <c:v>67.589843110652467</c:v>
                </c:pt>
                <c:pt idx="1076">
                  <c:v>67.578037136231188</c:v>
                </c:pt>
                <c:pt idx="1077">
                  <c:v>67.566226636063547</c:v>
                </c:pt>
                <c:pt idx="1078">
                  <c:v>67.554411579664716</c:v>
                </c:pt>
                <c:pt idx="1079">
                  <c:v>67.542591936720399</c:v>
                </c:pt>
                <c:pt idx="1080">
                  <c:v>67.530767677084796</c:v>
                </c:pt>
                <c:pt idx="1081">
                  <c:v>67.51893877078129</c:v>
                </c:pt>
                <c:pt idx="1082">
                  <c:v>67.507105187999244</c:v>
                </c:pt>
                <c:pt idx="1083">
                  <c:v>67.495266899096848</c:v>
                </c:pt>
                <c:pt idx="1084">
                  <c:v>67.483423874594735</c:v>
                </c:pt>
                <c:pt idx="1085">
                  <c:v>67.471576085179066</c:v>
                </c:pt>
                <c:pt idx="1086">
                  <c:v>67.459723501699116</c:v>
                </c:pt>
                <c:pt idx="1087">
                  <c:v>67.447866095167385</c:v>
                </c:pt>
                <c:pt idx="1088">
                  <c:v>67.436003836755575</c:v>
                </c:pt>
                <c:pt idx="1089">
                  <c:v>67.424136697797678</c:v>
                </c:pt>
                <c:pt idx="1090">
                  <c:v>67.412264649785371</c:v>
                </c:pt>
                <c:pt idx="1091">
                  <c:v>67.400387664368893</c:v>
                </c:pt>
                <c:pt idx="1092">
                  <c:v>67.388505713358029</c:v>
                </c:pt>
                <c:pt idx="1093">
                  <c:v>67.37661876871617</c:v>
                </c:pt>
                <c:pt idx="1094">
                  <c:v>67.364726802563624</c:v>
                </c:pt>
                <c:pt idx="1095">
                  <c:v>67.352829787174997</c:v>
                </c:pt>
                <c:pt idx="1096">
                  <c:v>67.340927694978532</c:v>
                </c:pt>
                <c:pt idx="1097">
                  <c:v>67.329020498554783</c:v>
                </c:pt>
                <c:pt idx="1098">
                  <c:v>67.317108170636317</c:v>
                </c:pt>
                <c:pt idx="1099">
                  <c:v>67.305190684106535</c:v>
                </c:pt>
                <c:pt idx="1100">
                  <c:v>67.293268011999331</c:v>
                </c:pt>
                <c:pt idx="1101">
                  <c:v>67.281340127495923</c:v>
                </c:pt>
                <c:pt idx="1102">
                  <c:v>67.269407003927569</c:v>
                </c:pt>
                <c:pt idx="1103">
                  <c:v>67.257468614771042</c:v>
                </c:pt>
                <c:pt idx="1104">
                  <c:v>67.245524933651012</c:v>
                </c:pt>
                <c:pt idx="1105">
                  <c:v>67.233575934336315</c:v>
                </c:pt>
                <c:pt idx="1106">
                  <c:v>67.221621590741535</c:v>
                </c:pt>
                <c:pt idx="1107">
                  <c:v>67.209661876923306</c:v>
                </c:pt>
                <c:pt idx="1108">
                  <c:v>67.197696767082405</c:v>
                </c:pt>
                <c:pt idx="1109">
                  <c:v>67.185726235561603</c:v>
                </c:pt>
                <c:pt idx="1110">
                  <c:v>67.173750256843235</c:v>
                </c:pt>
                <c:pt idx="1111">
                  <c:v>67.161768805553109</c:v>
                </c:pt>
                <c:pt idx="1112">
                  <c:v>67.149781856452307</c:v>
                </c:pt>
                <c:pt idx="1113">
                  <c:v>67.137789384443749</c:v>
                </c:pt>
                <c:pt idx="1114">
                  <c:v>67.125791364566211</c:v>
                </c:pt>
                <c:pt idx="1115">
                  <c:v>67.113787771996584</c:v>
                </c:pt>
                <c:pt idx="1116">
                  <c:v>67.101778582046848</c:v>
                </c:pt>
                <c:pt idx="1117">
                  <c:v>67.089763770165305</c:v>
                </c:pt>
                <c:pt idx="1118">
                  <c:v>67.077743311933943</c:v>
                </c:pt>
                <c:pt idx="1119">
                  <c:v>67.065717183068543</c:v>
                </c:pt>
                <c:pt idx="1120">
                  <c:v>67.053685359417941</c:v>
                </c:pt>
                <c:pt idx="1121">
                  <c:v>67.041647816963177</c:v>
                </c:pt>
                <c:pt idx="1122">
                  <c:v>67.029604531816176</c:v>
                </c:pt>
                <c:pt idx="1123">
                  <c:v>67.017555480219713</c:v>
                </c:pt>
                <c:pt idx="1124">
                  <c:v>67.005500638545158</c:v>
                </c:pt>
                <c:pt idx="1125">
                  <c:v>66.993439983295261</c:v>
                </c:pt>
                <c:pt idx="1126">
                  <c:v>66.981373491098552</c:v>
                </c:pt>
                <c:pt idx="1127">
                  <c:v>66.969301138712666</c:v>
                </c:pt>
                <c:pt idx="1128">
                  <c:v>66.957222903019954</c:v>
                </c:pt>
                <c:pt idx="1129">
                  <c:v>66.945138761030435</c:v>
                </c:pt>
                <c:pt idx="1130">
                  <c:v>66.933048689878447</c:v>
                </c:pt>
                <c:pt idx="1131">
                  <c:v>66.92095266682233</c:v>
                </c:pt>
                <c:pt idx="1132">
                  <c:v>66.908850669245822</c:v>
                </c:pt>
                <c:pt idx="1133">
                  <c:v>66.896742674653311</c:v>
                </c:pt>
                <c:pt idx="1134">
                  <c:v>66.884628660673656</c:v>
                </c:pt>
                <c:pt idx="1135">
                  <c:v>66.872508605054577</c:v>
                </c:pt>
                <c:pt idx="1136">
                  <c:v>66.860382485666904</c:v>
                </c:pt>
                <c:pt idx="1137">
                  <c:v>66.848250280500338</c:v>
                </c:pt>
                <c:pt idx="1138">
                  <c:v>66.836111967663072</c:v>
                </c:pt>
                <c:pt idx="1139">
                  <c:v>66.823967525384816</c:v>
                </c:pt>
                <c:pt idx="1140">
                  <c:v>66.811816932009606</c:v>
                </c:pt>
                <c:pt idx="1141">
                  <c:v>66.799660166001004</c:v>
                </c:pt>
                <c:pt idx="1142">
                  <c:v>66.787497205938166</c:v>
                </c:pt>
                <c:pt idx="1143">
                  <c:v>66.775328030516604</c:v>
                </c:pt>
                <c:pt idx="1144">
                  <c:v>66.763152618546329</c:v>
                </c:pt>
                <c:pt idx="1145">
                  <c:v>66.750970948952585</c:v>
                </c:pt>
                <c:pt idx="1146">
                  <c:v>66.738783000773523</c:v>
                </c:pt>
                <c:pt idx="1147">
                  <c:v>66.726588753160556</c:v>
                </c:pt>
                <c:pt idx="1148">
                  <c:v>66.714388185378084</c:v>
                </c:pt>
                <c:pt idx="1149">
                  <c:v>66.702181276802193</c:v>
                </c:pt>
                <c:pt idx="1150">
                  <c:v>66.689968006919813</c:v>
                </c:pt>
                <c:pt idx="1151">
                  <c:v>66.677748355328092</c:v>
                </c:pt>
                <c:pt idx="1152">
                  <c:v>66.665522301733802</c:v>
                </c:pt>
                <c:pt idx="1153">
                  <c:v>66.653289825954616</c:v>
                </c:pt>
                <c:pt idx="1154">
                  <c:v>66.64105090791405</c:v>
                </c:pt>
                <c:pt idx="1155">
                  <c:v>66.628805527645497</c:v>
                </c:pt>
                <c:pt idx="1156">
                  <c:v>66.616553665289089</c:v>
                </c:pt>
                <c:pt idx="1157">
                  <c:v>66.604295301091</c:v>
                </c:pt>
                <c:pt idx="1158">
                  <c:v>66.592030415403926</c:v>
                </c:pt>
                <c:pt idx="1159">
                  <c:v>66.579758988685825</c:v>
                </c:pt>
                <c:pt idx="1160">
                  <c:v>66.567481001499658</c:v>
                </c:pt>
                <c:pt idx="1161">
                  <c:v>66.555196434511998</c:v>
                </c:pt>
                <c:pt idx="1162">
                  <c:v>66.542905268492632</c:v>
                </c:pt>
                <c:pt idx="1163">
                  <c:v>66.530607484315013</c:v>
                </c:pt>
                <c:pt idx="1164">
                  <c:v>66.518303062955411</c:v>
                </c:pt>
                <c:pt idx="1165">
                  <c:v>66.505991985490169</c:v>
                </c:pt>
                <c:pt idx="1166">
                  <c:v>66.493674233098275</c:v>
                </c:pt>
                <c:pt idx="1167">
                  <c:v>66.481349787057397</c:v>
                </c:pt>
                <c:pt idx="1168">
                  <c:v>66.469018628747392</c:v>
                </c:pt>
                <c:pt idx="1169">
                  <c:v>66.456680739645151</c:v>
                </c:pt>
                <c:pt idx="1170">
                  <c:v>66.444336101329142</c:v>
                </c:pt>
                <c:pt idx="1171">
                  <c:v>66.431984695473091</c:v>
                </c:pt>
                <c:pt idx="1172">
                  <c:v>66.419626503849344</c:v>
                </c:pt>
                <c:pt idx="1173">
                  <c:v>66.407261508328929</c:v>
                </c:pt>
                <c:pt idx="1174">
                  <c:v>66.394889690876525</c:v>
                </c:pt>
                <c:pt idx="1175">
                  <c:v>66.382511033555843</c:v>
                </c:pt>
                <c:pt idx="1176">
                  <c:v>66.370125518522002</c:v>
                </c:pt>
                <c:pt idx="1177">
                  <c:v>66.357733128029139</c:v>
                </c:pt>
                <c:pt idx="1178">
                  <c:v>66.345333844422697</c:v>
                </c:pt>
                <c:pt idx="1179">
                  <c:v>66.332927650142949</c:v>
                </c:pt>
                <c:pt idx="1180">
                  <c:v>66.320514527722509</c:v>
                </c:pt>
                <c:pt idx="1181">
                  <c:v>66.308094459789174</c:v>
                </c:pt>
                <c:pt idx="1182">
                  <c:v>66.295667429058284</c:v>
                </c:pt>
                <c:pt idx="1183">
                  <c:v>66.283233418340771</c:v>
                </c:pt>
                <c:pt idx="1184">
                  <c:v>66.270792410536089</c:v>
                </c:pt>
                <c:pt idx="1185">
                  <c:v>66.258344388636843</c:v>
                </c:pt>
                <c:pt idx="1186">
                  <c:v>66.245889335722111</c:v>
                </c:pt>
                <c:pt idx="1187">
                  <c:v>66.233427234962789</c:v>
                </c:pt>
                <c:pt idx="1188">
                  <c:v>66.220958069617495</c:v>
                </c:pt>
                <c:pt idx="1189">
                  <c:v>66.208481823034717</c:v>
                </c:pt>
                <c:pt idx="1190">
                  <c:v>66.195998478648832</c:v>
                </c:pt>
                <c:pt idx="1191">
                  <c:v>66.183508019983648</c:v>
                </c:pt>
                <c:pt idx="1192">
                  <c:v>66.171010430647598</c:v>
                </c:pt>
                <c:pt idx="1193">
                  <c:v>66.158505694337563</c:v>
                </c:pt>
                <c:pt idx="1194">
                  <c:v>66.145993794834368</c:v>
                </c:pt>
                <c:pt idx="1195">
                  <c:v>66.133474716006305</c:v>
                </c:pt>
                <c:pt idx="1196">
                  <c:v>66.120948441804273</c:v>
                </c:pt>
                <c:pt idx="1197">
                  <c:v>66.108414956265676</c:v>
                </c:pt>
                <c:pt idx="1198">
                  <c:v>66.095874243510082</c:v>
                </c:pt>
                <c:pt idx="1199">
                  <c:v>66.083326287741357</c:v>
                </c:pt>
                <c:pt idx="1200">
                  <c:v>66.070771073246803</c:v>
                </c:pt>
                <c:pt idx="1201">
                  <c:v>66.05820858439408</c:v>
                </c:pt>
                <c:pt idx="1202">
                  <c:v>66.045638805634979</c:v>
                </c:pt>
                <c:pt idx="1203">
                  <c:v>66.033061721501952</c:v>
                </c:pt>
                <c:pt idx="1204">
                  <c:v>66.02047731660808</c:v>
                </c:pt>
                <c:pt idx="1205">
                  <c:v>66.007885575647776</c:v>
                </c:pt>
                <c:pt idx="1206">
                  <c:v>65.995286483395176</c:v>
                </c:pt>
                <c:pt idx="1207">
                  <c:v>65.982680024703484</c:v>
                </c:pt>
                <c:pt idx="1208">
                  <c:v>65.970066184506862</c:v>
                </c:pt>
                <c:pt idx="1209">
                  <c:v>65.957444947815944</c:v>
                </c:pt>
                <c:pt idx="1210">
                  <c:v>65.944816299720642</c:v>
                </c:pt>
                <c:pt idx="1211">
                  <c:v>65.932180225389445</c:v>
                </c:pt>
                <c:pt idx="1212">
                  <c:v>65.919536710066509</c:v>
                </c:pt>
                <c:pt idx="1213">
                  <c:v>65.906885739074013</c:v>
                </c:pt>
                <c:pt idx="1214">
                  <c:v>65.894227297810801</c:v>
                </c:pt>
                <c:pt idx="1215">
                  <c:v>65.881561371751403</c:v>
                </c:pt>
                <c:pt idx="1216">
                  <c:v>65.868887946445952</c:v>
                </c:pt>
                <c:pt idx="1217">
                  <c:v>65.856207007518691</c:v>
                </c:pt>
                <c:pt idx="1218">
                  <c:v>65.843518540671596</c:v>
                </c:pt>
                <c:pt idx="1219">
                  <c:v>65.830822531676702</c:v>
                </c:pt>
                <c:pt idx="1220">
                  <c:v>65.818118966384432</c:v>
                </c:pt>
                <c:pt idx="1221">
                  <c:v>65.805407830714785</c:v>
                </c:pt>
                <c:pt idx="1222">
                  <c:v>65.792689110663375</c:v>
                </c:pt>
                <c:pt idx="1223">
                  <c:v>65.779962792297496</c:v>
                </c:pt>
                <c:pt idx="1224">
                  <c:v>65.767228861756038</c:v>
                </c:pt>
                <c:pt idx="1225">
                  <c:v>65.754487305251232</c:v>
                </c:pt>
                <c:pt idx="1226">
                  <c:v>65.741738109064798</c:v>
                </c:pt>
                <c:pt idx="1227">
                  <c:v>65.728981259551844</c:v>
                </c:pt>
                <c:pt idx="1228">
                  <c:v>65.716216743135433</c:v>
                </c:pt>
                <c:pt idx="1229">
                  <c:v>65.703444546310322</c:v>
                </c:pt>
                <c:pt idx="1230">
                  <c:v>65.690664655641285</c:v>
                </c:pt>
                <c:pt idx="1231">
                  <c:v>65.677877057760853</c:v>
                </c:pt>
                <c:pt idx="1232">
                  <c:v>65.665081739372297</c:v>
                </c:pt>
                <c:pt idx="1233">
                  <c:v>65.65227868724682</c:v>
                </c:pt>
                <c:pt idx="1234">
                  <c:v>65.639467888223209</c:v>
                </c:pt>
                <c:pt idx="1235">
                  <c:v>65.626649329209386</c:v>
                </c:pt>
                <c:pt idx="1236">
                  <c:v>65.613822997179327</c:v>
                </c:pt>
                <c:pt idx="1237">
                  <c:v>65.600988879174324</c:v>
                </c:pt>
                <c:pt idx="1238">
                  <c:v>65.58814696230327</c:v>
                </c:pt>
                <c:pt idx="1239">
                  <c:v>65.575297233740599</c:v>
                </c:pt>
                <c:pt idx="1240">
                  <c:v>65.562439680726555</c:v>
                </c:pt>
                <c:pt idx="1241">
                  <c:v>65.549574290566454</c:v>
                </c:pt>
                <c:pt idx="1242">
                  <c:v>65.536701050632558</c:v>
                </c:pt>
                <c:pt idx="1243">
                  <c:v>65.523819948360213</c:v>
                </c:pt>
                <c:pt idx="1244">
                  <c:v>65.510930971248868</c:v>
                </c:pt>
                <c:pt idx="1245">
                  <c:v>65.498034106863997</c:v>
                </c:pt>
                <c:pt idx="1246">
                  <c:v>65.485129342833574</c:v>
                </c:pt>
                <c:pt idx="1247">
                  <c:v>65.472216666848254</c:v>
                </c:pt>
                <c:pt idx="1248">
                  <c:v>65.459296066662844</c:v>
                </c:pt>
                <c:pt idx="1249">
                  <c:v>65.446367530093298</c:v>
                </c:pt>
                <c:pt idx="1250">
                  <c:v>65.433431045019816</c:v>
                </c:pt>
                <c:pt idx="1251">
                  <c:v>65.420486599383111</c:v>
                </c:pt>
                <c:pt idx="1252">
                  <c:v>65.407534181185994</c:v>
                </c:pt>
                <c:pt idx="1253">
                  <c:v>65.394573778491221</c:v>
                </c:pt>
                <c:pt idx="1254">
                  <c:v>65.381605379425437</c:v>
                </c:pt>
                <c:pt idx="1255">
                  <c:v>65.368628972171948</c:v>
                </c:pt>
                <c:pt idx="1256">
                  <c:v>65.355644544977253</c:v>
                </c:pt>
                <c:pt idx="1257">
                  <c:v>65.342652086145193</c:v>
                </c:pt>
                <c:pt idx="1258">
                  <c:v>65.329651584042168</c:v>
                </c:pt>
                <c:pt idx="1259">
                  <c:v>65.316643027090677</c:v>
                </c:pt>
                <c:pt idx="1260">
                  <c:v>65.30362640377416</c:v>
                </c:pt>
                <c:pt idx="1261">
                  <c:v>65.290601702632785</c:v>
                </c:pt>
                <c:pt idx="1262">
                  <c:v>65.277568912267398</c:v>
                </c:pt>
                <c:pt idx="1263">
                  <c:v>65.264528021333803</c:v>
                </c:pt>
                <c:pt idx="1264">
                  <c:v>65.251479018547599</c:v>
                </c:pt>
                <c:pt idx="1265">
                  <c:v>65.238421892679142</c:v>
                </c:pt>
                <c:pt idx="1266">
                  <c:v>65.225356632558785</c:v>
                </c:pt>
                <c:pt idx="1267">
                  <c:v>65.21228322707158</c:v>
                </c:pt>
                <c:pt idx="1268">
                  <c:v>65.199201665157844</c:v>
                </c:pt>
                <c:pt idx="1269">
                  <c:v>65.186111935815788</c:v>
                </c:pt>
                <c:pt idx="1270">
                  <c:v>65.173014028098564</c:v>
                </c:pt>
                <c:pt idx="1271">
                  <c:v>65.159907931114006</c:v>
                </c:pt>
                <c:pt idx="1272">
                  <c:v>65.146793634025443</c:v>
                </c:pt>
                <c:pt idx="1273">
                  <c:v>65.133671126050942</c:v>
                </c:pt>
                <c:pt idx="1274">
                  <c:v>65.12054039646307</c:v>
                </c:pt>
                <c:pt idx="1275">
                  <c:v>65.107401434586492</c:v>
                </c:pt>
                <c:pt idx="1276">
                  <c:v>65.09425422980388</c:v>
                </c:pt>
                <c:pt idx="1277">
                  <c:v>65.081098771546763</c:v>
                </c:pt>
                <c:pt idx="1278">
                  <c:v>65.067935049301539</c:v>
                </c:pt>
                <c:pt idx="1279">
                  <c:v>65.054763052609971</c:v>
                </c:pt>
                <c:pt idx="1280">
                  <c:v>65.041582771062721</c:v>
                </c:pt>
                <c:pt idx="1281">
                  <c:v>65.028394194303786</c:v>
                </c:pt>
                <c:pt idx="1282">
                  <c:v>65.015197312029855</c:v>
                </c:pt>
                <c:pt idx="1283">
                  <c:v>65.001992113989019</c:v>
                </c:pt>
                <c:pt idx="1284">
                  <c:v>64.988778589980441</c:v>
                </c:pt>
                <c:pt idx="1285">
                  <c:v>64.975556729854759</c:v>
                </c:pt>
                <c:pt idx="1286">
                  <c:v>64.962326523514022</c:v>
                </c:pt>
                <c:pt idx="1287">
                  <c:v>64.949087960908741</c:v>
                </c:pt>
                <c:pt idx="1288">
                  <c:v>64.935841032041253</c:v>
                </c:pt>
                <c:pt idx="1289">
                  <c:v>64.922585726964527</c:v>
                </c:pt>
                <c:pt idx="1290">
                  <c:v>64.909322035779468</c:v>
                </c:pt>
                <c:pt idx="1291">
                  <c:v>64.896049948637696</c:v>
                </c:pt>
                <c:pt idx="1292">
                  <c:v>64.882769455739833</c:v>
                </c:pt>
                <c:pt idx="1293">
                  <c:v>64.869480547333978</c:v>
                </c:pt>
                <c:pt idx="1294">
                  <c:v>64.856183213718197</c:v>
                </c:pt>
                <c:pt idx="1295">
                  <c:v>64.84287744523958</c:v>
                </c:pt>
                <c:pt idx="1296">
                  <c:v>64.829563232291548</c:v>
                </c:pt>
                <c:pt idx="1297">
                  <c:v>64.816240565315582</c:v>
                </c:pt>
                <c:pt idx="1298">
                  <c:v>64.802909434801805</c:v>
                </c:pt>
                <c:pt idx="1299">
                  <c:v>64.789569831287281</c:v>
                </c:pt>
                <c:pt idx="1300">
                  <c:v>64.776221745355357</c:v>
                </c:pt>
                <c:pt idx="1301">
                  <c:v>64.762865167636122</c:v>
                </c:pt>
                <c:pt idx="1302">
                  <c:v>64.749500088806542</c:v>
                </c:pt>
                <c:pt idx="1303">
                  <c:v>64.736126499590199</c:v>
                </c:pt>
                <c:pt idx="1304">
                  <c:v>64.722744390756716</c:v>
                </c:pt>
                <c:pt idx="1305">
                  <c:v>64.709353753119714</c:v>
                </c:pt>
                <c:pt idx="1306">
                  <c:v>64.695954577539837</c:v>
                </c:pt>
                <c:pt idx="1307">
                  <c:v>64.682546854922876</c:v>
                </c:pt>
                <c:pt idx="1308">
                  <c:v>64.66913057621943</c:v>
                </c:pt>
                <c:pt idx="1309">
                  <c:v>64.655705732423513</c:v>
                </c:pt>
                <c:pt idx="1310">
                  <c:v>64.642272314576132</c:v>
                </c:pt>
                <c:pt idx="1311">
                  <c:v>64.62883031376002</c:v>
                </c:pt>
                <c:pt idx="1312">
                  <c:v>64.615379721103423</c:v>
                </c:pt>
                <c:pt idx="1313">
                  <c:v>64.601920527778546</c:v>
                </c:pt>
                <c:pt idx="1314">
                  <c:v>64.588452724998533</c:v>
                </c:pt>
                <c:pt idx="1315">
                  <c:v>64.574976304023039</c:v>
                </c:pt>
                <c:pt idx="1316">
                  <c:v>64.561491256152948</c:v>
                </c:pt>
                <c:pt idx="1317">
                  <c:v>64.547997572731873</c:v>
                </c:pt>
                <c:pt idx="1318">
                  <c:v>64.53449524514653</c:v>
                </c:pt>
                <c:pt idx="1319">
                  <c:v>64.520984264825316</c:v>
                </c:pt>
                <c:pt idx="1320">
                  <c:v>64.50746462324021</c:v>
                </c:pt>
                <c:pt idx="1321">
                  <c:v>64.493936311902132</c:v>
                </c:pt>
                <c:pt idx="1322">
                  <c:v>64.480399322366196</c:v>
                </c:pt>
                <c:pt idx="1323">
                  <c:v>64.466853646229495</c:v>
                </c:pt>
                <c:pt idx="1324">
                  <c:v>64.453299275126611</c:v>
                </c:pt>
                <c:pt idx="1325">
                  <c:v>64.439736200735737</c:v>
                </c:pt>
                <c:pt idx="1326">
                  <c:v>64.426164414775627</c:v>
                </c:pt>
                <c:pt idx="1327">
                  <c:v>64.412583909004695</c:v>
                </c:pt>
                <c:pt idx="1328">
                  <c:v>64.39899467522342</c:v>
                </c:pt>
                <c:pt idx="1329">
                  <c:v>64.385396705268505</c:v>
                </c:pt>
                <c:pt idx="1330">
                  <c:v>64.371789991020719</c:v>
                </c:pt>
                <c:pt idx="1331">
                  <c:v>64.358174524397555</c:v>
                </c:pt>
                <c:pt idx="1332">
                  <c:v>64.344550297357827</c:v>
                </c:pt>
                <c:pt idx="1333">
                  <c:v>64.330917301897102</c:v>
                </c:pt>
                <c:pt idx="1334">
                  <c:v>64.317275530052513</c:v>
                </c:pt>
                <c:pt idx="1335">
                  <c:v>64.30362497389855</c:v>
                </c:pt>
                <c:pt idx="1336">
                  <c:v>64.289965625547495</c:v>
                </c:pt>
                <c:pt idx="1337">
                  <c:v>64.276297477151587</c:v>
                </c:pt>
                <c:pt idx="1338">
                  <c:v>64.262620520900299</c:v>
                </c:pt>
                <c:pt idx="1339">
                  <c:v>64.248934749021132</c:v>
                </c:pt>
                <c:pt idx="1340">
                  <c:v>64.235240153778591</c:v>
                </c:pt>
                <c:pt idx="1341">
                  <c:v>64.22153672747524</c:v>
                </c:pt>
                <c:pt idx="1342">
                  <c:v>64.207824462451384</c:v>
                </c:pt>
                <c:pt idx="1343">
                  <c:v>64.194103351083697</c:v>
                </c:pt>
                <c:pt idx="1344">
                  <c:v>64.180373385785984</c:v>
                </c:pt>
                <c:pt idx="1345">
                  <c:v>64.166634559008216</c:v>
                </c:pt>
                <c:pt idx="1346">
                  <c:v>64.152886863237612</c:v>
                </c:pt>
                <c:pt idx="1347">
                  <c:v>64.139130290996789</c:v>
                </c:pt>
                <c:pt idx="1348">
                  <c:v>64.125364834845584</c:v>
                </c:pt>
                <c:pt idx="1349">
                  <c:v>64.11159048737828</c:v>
                </c:pt>
                <c:pt idx="1350">
                  <c:v>64.097807241225752</c:v>
                </c:pt>
                <c:pt idx="1351">
                  <c:v>64.084015089054475</c:v>
                </c:pt>
                <c:pt idx="1352">
                  <c:v>64.070214023565356</c:v>
                </c:pt>
                <c:pt idx="1353">
                  <c:v>64.056404037495241</c:v>
                </c:pt>
                <c:pt idx="1354">
                  <c:v>64.04258512361433</c:v>
                </c:pt>
                <c:pt idx="1355">
                  <c:v>64.028757274731035</c:v>
                </c:pt>
                <c:pt idx="1356">
                  <c:v>64.014920483683483</c:v>
                </c:pt>
                <c:pt idx="1357">
                  <c:v>64.001074743347786</c:v>
                </c:pt>
                <c:pt idx="1358">
                  <c:v>63.98722004663243</c:v>
                </c:pt>
                <c:pt idx="1359">
                  <c:v>63.973356386480958</c:v>
                </c:pt>
                <c:pt idx="1360">
                  <c:v>63.95948375587011</c:v>
                </c:pt>
                <c:pt idx="1361">
                  <c:v>63.945602147809979</c:v>
                </c:pt>
                <c:pt idx="1362">
                  <c:v>63.931711555344471</c:v>
                </c:pt>
                <c:pt idx="1363">
                  <c:v>63.917811971550215</c:v>
                </c:pt>
                <c:pt idx="1364">
                  <c:v>63.903903389537518</c:v>
                </c:pt>
                <c:pt idx="1365">
                  <c:v>63.889985802449317</c:v>
                </c:pt>
                <c:pt idx="1366">
                  <c:v>63.876059203460592</c:v>
                </c:pt>
                <c:pt idx="1367">
                  <c:v>63.862123585779827</c:v>
                </c:pt>
                <c:pt idx="1368">
                  <c:v>63.848178942647543</c:v>
                </c:pt>
                <c:pt idx="1369">
                  <c:v>63.834225267336528</c:v>
                </c:pt>
                <c:pt idx="1370">
                  <c:v>63.820262553150194</c:v>
                </c:pt>
                <c:pt idx="1371">
                  <c:v>63.806290793425973</c:v>
                </c:pt>
                <c:pt idx="1372">
                  <c:v>63.79230998153141</c:v>
                </c:pt>
                <c:pt idx="1373">
                  <c:v>63.778320110865948</c:v>
                </c:pt>
                <c:pt idx="1374">
                  <c:v>63.764321174860299</c:v>
                </c:pt>
                <c:pt idx="1375">
                  <c:v>63.750313166976397</c:v>
                </c:pt>
                <c:pt idx="1376">
                  <c:v>63.736296080706666</c:v>
                </c:pt>
                <c:pt idx="1377">
                  <c:v>63.722269909575765</c:v>
                </c:pt>
                <c:pt idx="1378">
                  <c:v>63.708234647136706</c:v>
                </c:pt>
                <c:pt idx="1379">
                  <c:v>63.69419028697483</c:v>
                </c:pt>
                <c:pt idx="1380">
                  <c:v>63.680136822704874</c:v>
                </c:pt>
                <c:pt idx="1381">
                  <c:v>63.666074247971949</c:v>
                </c:pt>
                <c:pt idx="1382">
                  <c:v>63.652002556451279</c:v>
                </c:pt>
                <c:pt idx="1383">
                  <c:v>63.637921741847734</c:v>
                </c:pt>
                <c:pt idx="1384">
                  <c:v>63.623831797895917</c:v>
                </c:pt>
                <c:pt idx="1385">
                  <c:v>63.609732718359581</c:v>
                </c:pt>
                <c:pt idx="1386">
                  <c:v>63.595624497032098</c:v>
                </c:pt>
                <c:pt idx="1387">
                  <c:v>63.581507127736586</c:v>
                </c:pt>
                <c:pt idx="1388">
                  <c:v>63.567380604323823</c:v>
                </c:pt>
                <c:pt idx="1389">
                  <c:v>63.5532449206747</c:v>
                </c:pt>
                <c:pt idx="1390">
                  <c:v>63.539100070698218</c:v>
                </c:pt>
                <c:pt idx="1391">
                  <c:v>63.524946048332232</c:v>
                </c:pt>
                <c:pt idx="1392">
                  <c:v>63.510782847541954</c:v>
                </c:pt>
                <c:pt idx="1393">
                  <c:v>63.49661046232282</c:v>
                </c:pt>
                <c:pt idx="1394">
                  <c:v>63.482428886696383</c:v>
                </c:pt>
                <c:pt idx="1395">
                  <c:v>63.468238114713039</c:v>
                </c:pt>
                <c:pt idx="1396">
                  <c:v>63.454038140451374</c:v>
                </c:pt>
                <c:pt idx="1397">
                  <c:v>63.43982895801696</c:v>
                </c:pt>
                <c:pt idx="1398">
                  <c:v>63.425610561542818</c:v>
                </c:pt>
                <c:pt idx="1399">
                  <c:v>63.411382945190418</c:v>
                </c:pt>
                <c:pt idx="1400">
                  <c:v>63.397146103146468</c:v>
                </c:pt>
                <c:pt idx="1401">
                  <c:v>63.382900029626136</c:v>
                </c:pt>
                <c:pt idx="1402">
                  <c:v>63.368644718871529</c:v>
                </c:pt>
                <c:pt idx="1403">
                  <c:v>63.354380165150857</c:v>
                </c:pt>
                <c:pt idx="1404">
                  <c:v>63.34010636275972</c:v>
                </c:pt>
                <c:pt idx="1405">
                  <c:v>63.325823306019615</c:v>
                </c:pt>
                <c:pt idx="1406">
                  <c:v>63.311530989278225</c:v>
                </c:pt>
                <c:pt idx="1407">
                  <c:v>63.297229406910155</c:v>
                </c:pt>
                <c:pt idx="1408">
                  <c:v>63.282918553315618</c:v>
                </c:pt>
                <c:pt idx="1409">
                  <c:v>63.268598422920583</c:v>
                </c:pt>
                <c:pt idx="1410">
                  <c:v>63.254269010177296</c:v>
                </c:pt>
                <c:pt idx="1411">
                  <c:v>63.239930309563249</c:v>
                </c:pt>
                <c:pt idx="1412">
                  <c:v>63.225582315581562</c:v>
                </c:pt>
                <c:pt idx="1413">
                  <c:v>63.211225022760317</c:v>
                </c:pt>
                <c:pt idx="1414">
                  <c:v>63.196858425654391</c:v>
                </c:pt>
                <c:pt idx="1415">
                  <c:v>63.182482518841496</c:v>
                </c:pt>
                <c:pt idx="1416">
                  <c:v>63.168097296926469</c:v>
                </c:pt>
                <c:pt idx="1417">
                  <c:v>63.153702754537207</c:v>
                </c:pt>
                <c:pt idx="1418">
                  <c:v>63.139298886327225</c:v>
                </c:pt>
                <c:pt idx="1419">
                  <c:v>63.124885686975098</c:v>
                </c:pt>
                <c:pt idx="1420">
                  <c:v>63.110463151182415</c:v>
                </c:pt>
                <c:pt idx="1421">
                  <c:v>63.096031273676346</c:v>
                </c:pt>
                <c:pt idx="1422">
                  <c:v>63.08159004920725</c:v>
                </c:pt>
                <c:pt idx="1423">
                  <c:v>63.067139472550934</c:v>
                </c:pt>
                <c:pt idx="1424">
                  <c:v>63.052679538505899</c:v>
                </c:pt>
                <c:pt idx="1425">
                  <c:v>63.038210241893999</c:v>
                </c:pt>
                <c:pt idx="1426">
                  <c:v>63.023731577564142</c:v>
                </c:pt>
                <c:pt idx="1427">
                  <c:v>63.00924354038338</c:v>
                </c:pt>
                <c:pt idx="1428">
                  <c:v>62.994746125246579</c:v>
                </c:pt>
                <c:pt idx="1429">
                  <c:v>62.98023932707045</c:v>
                </c:pt>
                <c:pt idx="1430">
                  <c:v>62.965723140794637</c:v>
                </c:pt>
                <c:pt idx="1431">
                  <c:v>62.951197561381811</c:v>
                </c:pt>
                <c:pt idx="1432">
                  <c:v>62.936662583818148</c:v>
                </c:pt>
                <c:pt idx="1433">
                  <c:v>62.9221182031119</c:v>
                </c:pt>
                <c:pt idx="1434">
                  <c:v>62.907564414295152</c:v>
                </c:pt>
                <c:pt idx="1435">
                  <c:v>62.893001212421687</c:v>
                </c:pt>
                <c:pt idx="1436">
                  <c:v>62.87842859256785</c:v>
                </c:pt>
                <c:pt idx="1437">
                  <c:v>62.863846549831884</c:v>
                </c:pt>
                <c:pt idx="1438">
                  <c:v>62.849255079335848</c:v>
                </c:pt>
                <c:pt idx="1439">
                  <c:v>62.834654176221612</c:v>
                </c:pt>
                <c:pt idx="1440">
                  <c:v>62.820043835655461</c:v>
                </c:pt>
                <c:pt idx="1441">
                  <c:v>62.805424052823746</c:v>
                </c:pt>
                <c:pt idx="1442">
                  <c:v>62.790794822935077</c:v>
                </c:pt>
                <c:pt idx="1443">
                  <c:v>62.77615614121985</c:v>
                </c:pt>
                <c:pt idx="1444">
                  <c:v>62.76150800293005</c:v>
                </c:pt>
                <c:pt idx="1445">
                  <c:v>62.746850403339145</c:v>
                </c:pt>
                <c:pt idx="1446">
                  <c:v>62.732183337741837</c:v>
                </c:pt>
                <c:pt idx="1447">
                  <c:v>62.71750680145383</c:v>
                </c:pt>
                <c:pt idx="1448">
                  <c:v>62.70282078981257</c:v>
                </c:pt>
                <c:pt idx="1449">
                  <c:v>62.688125298174356</c:v>
                </c:pt>
                <c:pt idx="1450">
                  <c:v>62.673420321919899</c:v>
                </c:pt>
                <c:pt idx="1451">
                  <c:v>62.658705856447135</c:v>
                </c:pt>
                <c:pt idx="1452">
                  <c:v>62.643981897177468</c:v>
                </c:pt>
                <c:pt idx="1453">
                  <c:v>62.629248439551162</c:v>
                </c:pt>
                <c:pt idx="1454">
                  <c:v>62.61450547902853</c:v>
                </c:pt>
                <c:pt idx="1455">
                  <c:v>62.599753011092275</c:v>
                </c:pt>
                <c:pt idx="1456">
                  <c:v>62.584991031243625</c:v>
                </c:pt>
                <c:pt idx="1457">
                  <c:v>62.570219535003993</c:v>
                </c:pt>
                <c:pt idx="1458">
                  <c:v>62.555438517915697</c:v>
                </c:pt>
                <c:pt idx="1459">
                  <c:v>62.540647975539621</c:v>
                </c:pt>
                <c:pt idx="1460">
                  <c:v>62.525847903458896</c:v>
                </c:pt>
                <c:pt idx="1461">
                  <c:v>62.511038297272393</c:v>
                </c:pt>
                <c:pt idx="1462">
                  <c:v>62.496219152603246</c:v>
                </c:pt>
                <c:pt idx="1463">
                  <c:v>62.481390465090456</c:v>
                </c:pt>
                <c:pt idx="1464">
                  <c:v>62.466552230394022</c:v>
                </c:pt>
                <c:pt idx="1465">
                  <c:v>62.451704444192792</c:v>
                </c:pt>
                <c:pt idx="1466">
                  <c:v>62.436847102184579</c:v>
                </c:pt>
                <c:pt idx="1467">
                  <c:v>62.421980200088242</c:v>
                </c:pt>
                <c:pt idx="1468">
                  <c:v>62.407103733637982</c:v>
                </c:pt>
                <c:pt idx="1469">
                  <c:v>62.392217698589853</c:v>
                </c:pt>
                <c:pt idx="1470">
                  <c:v>62.377322090718344</c:v>
                </c:pt>
                <c:pt idx="1471">
                  <c:v>62.362416905814875</c:v>
                </c:pt>
                <c:pt idx="1472">
                  <c:v>62.347502139691741</c:v>
                </c:pt>
                <c:pt idx="1473">
                  <c:v>62.332577788178355</c:v>
                </c:pt>
                <c:pt idx="1474">
                  <c:v>62.31764384712325</c:v>
                </c:pt>
                <c:pt idx="1475">
                  <c:v>62.302700312391963</c:v>
                </c:pt>
                <c:pt idx="1476">
                  <c:v>62.287747179870244</c:v>
                </c:pt>
                <c:pt idx="1477">
                  <c:v>62.272784445460694</c:v>
                </c:pt>
                <c:pt idx="1478">
                  <c:v>62.257812105083424</c:v>
                </c:pt>
                <c:pt idx="1479">
                  <c:v>62.242830154677705</c:v>
                </c:pt>
                <c:pt idx="1480">
                  <c:v>62.22783859020069</c:v>
                </c:pt>
                <c:pt idx="1481">
                  <c:v>62.212837407626346</c:v>
                </c:pt>
                <c:pt idx="1482">
                  <c:v>62.197826602947032</c:v>
                </c:pt>
                <c:pt idx="1483">
                  <c:v>62.182806172171595</c:v>
                </c:pt>
                <c:pt idx="1484">
                  <c:v>62.167776111327981</c:v>
                </c:pt>
                <c:pt idx="1485">
                  <c:v>62.152736416460556</c:v>
                </c:pt>
                <c:pt idx="1486">
                  <c:v>62.137687083631249</c:v>
                </c:pt>
                <c:pt idx="1487">
                  <c:v>62.122628108918619</c:v>
                </c:pt>
                <c:pt idx="1488">
                  <c:v>62.107559488419064</c:v>
                </c:pt>
                <c:pt idx="1489">
                  <c:v>62.092481218246945</c:v>
                </c:pt>
                <c:pt idx="1490">
                  <c:v>62.077393294530545</c:v>
                </c:pt>
                <c:pt idx="1491">
                  <c:v>62.06229571341774</c:v>
                </c:pt>
                <c:pt idx="1492">
                  <c:v>62.04718847107263</c:v>
                </c:pt>
                <c:pt idx="1493">
                  <c:v>62.032071563675359</c:v>
                </c:pt>
                <c:pt idx="1494">
                  <c:v>62.016944987423756</c:v>
                </c:pt>
                <c:pt idx="1495">
                  <c:v>62.001808738530464</c:v>
                </c:pt>
                <c:pt idx="1496">
                  <c:v>61.98666281322599</c:v>
                </c:pt>
                <c:pt idx="1497">
                  <c:v>61.971507207757263</c:v>
                </c:pt>
                <c:pt idx="1498">
                  <c:v>61.956341918385668</c:v>
                </c:pt>
                <c:pt idx="1499">
                  <c:v>61.941166941391451</c:v>
                </c:pt>
                <c:pt idx="1500">
                  <c:v>61.925982273069614</c:v>
                </c:pt>
                <c:pt idx="1501">
                  <c:v>61.910787909729756</c:v>
                </c:pt>
                <c:pt idx="1502">
                  <c:v>61.895583847700401</c:v>
                </c:pt>
                <c:pt idx="1503">
                  <c:v>61.880370083323619</c:v>
                </c:pt>
                <c:pt idx="1504">
                  <c:v>61.865146612958661</c:v>
                </c:pt>
                <c:pt idx="1505">
                  <c:v>61.849913432979115</c:v>
                </c:pt>
                <c:pt idx="1506">
                  <c:v>61.834670539775104</c:v>
                </c:pt>
                <c:pt idx="1507">
                  <c:v>61.819417929752603</c:v>
                </c:pt>
                <c:pt idx="1508">
                  <c:v>61.804155599331843</c:v>
                </c:pt>
                <c:pt idx="1509">
                  <c:v>61.788883544949698</c:v>
                </c:pt>
                <c:pt idx="1510">
                  <c:v>61.77360176305752</c:v>
                </c:pt>
                <c:pt idx="1511">
                  <c:v>61.758310250122292</c:v>
                </c:pt>
                <c:pt idx="1512">
                  <c:v>61.74300900262574</c:v>
                </c:pt>
                <c:pt idx="1513">
                  <c:v>61.727698017066075</c:v>
                </c:pt>
                <c:pt idx="1514">
                  <c:v>61.712377289953906</c:v>
                </c:pt>
                <c:pt idx="1515">
                  <c:v>61.697046817816997</c:v>
                </c:pt>
                <c:pt idx="1516">
                  <c:v>61.68170659719744</c:v>
                </c:pt>
                <c:pt idx="1517">
                  <c:v>61.666356624651698</c:v>
                </c:pt>
                <c:pt idx="1518">
                  <c:v>61.650996896750982</c:v>
                </c:pt>
                <c:pt idx="1519">
                  <c:v>61.635627410081227</c:v>
                </c:pt>
                <c:pt idx="1520">
                  <c:v>61.620248161243012</c:v>
                </c:pt>
                <c:pt idx="1521">
                  <c:v>61.6048591468521</c:v>
                </c:pt>
                <c:pt idx="1522">
                  <c:v>61.589460363536091</c:v>
                </c:pt>
                <c:pt idx="1523">
                  <c:v>61.574051807940215</c:v>
                </c:pt>
                <c:pt idx="1524">
                  <c:v>61.55863347672318</c:v>
                </c:pt>
                <c:pt idx="1525">
                  <c:v>61.543205366555078</c:v>
                </c:pt>
                <c:pt idx="1526">
                  <c:v>61.527767474124026</c:v>
                </c:pt>
                <c:pt idx="1527">
                  <c:v>61.51231979612912</c:v>
                </c:pt>
                <c:pt idx="1528">
                  <c:v>61.496862329285499</c:v>
                </c:pt>
                <c:pt idx="1529">
                  <c:v>61.48139507032181</c:v>
                </c:pt>
                <c:pt idx="1530">
                  <c:v>61.465918015978723</c:v>
                </c:pt>
                <c:pt idx="1531">
                  <c:v>61.450431163014237</c:v>
                </c:pt>
                <c:pt idx="1532">
                  <c:v>61.434934508195489</c:v>
                </c:pt>
                <c:pt idx="1533">
                  <c:v>61.41942804830687</c:v>
                </c:pt>
                <c:pt idx="1534">
                  <c:v>61.403911780145883</c:v>
                </c:pt>
                <c:pt idx="1535">
                  <c:v>61.388385700521873</c:v>
                </c:pt>
                <c:pt idx="1536">
                  <c:v>61.372849806259502</c:v>
                </c:pt>
                <c:pt idx="1537">
                  <c:v>61.357304094194596</c:v>
                </c:pt>
                <c:pt idx="1538">
                  <c:v>61.341748561177596</c:v>
                </c:pt>
                <c:pt idx="1539">
                  <c:v>61.326183204073011</c:v>
                </c:pt>
                <c:pt idx="1540">
                  <c:v>61.310608019757538</c:v>
                </c:pt>
                <c:pt idx="1541">
                  <c:v>61.29502300511993</c:v>
                </c:pt>
                <c:pt idx="1542">
                  <c:v>61.279428157064849</c:v>
                </c:pt>
                <c:pt idx="1543">
                  <c:v>61.263823472506964</c:v>
                </c:pt>
                <c:pt idx="1544">
                  <c:v>61.248208948375144</c:v>
                </c:pt>
                <c:pt idx="1545">
                  <c:v>61.232584581611363</c:v>
                </c:pt>
                <c:pt idx="1546">
                  <c:v>61.216950369170114</c:v>
                </c:pt>
                <c:pt idx="1547">
                  <c:v>61.201306308017926</c:v>
                </c:pt>
                <c:pt idx="1548">
                  <c:v>61.185652395134916</c:v>
                </c:pt>
                <c:pt idx="1549">
                  <c:v>61.169988627514002</c:v>
                </c:pt>
                <c:pt idx="1550">
                  <c:v>61.154315002159898</c:v>
                </c:pt>
                <c:pt idx="1551">
                  <c:v>61.138631516089596</c:v>
                </c:pt>
                <c:pt idx="1552">
                  <c:v>61.122938166332695</c:v>
                </c:pt>
                <c:pt idx="1553">
                  <c:v>61.107234949932256</c:v>
                </c:pt>
                <c:pt idx="1554">
                  <c:v>61.091521863941509</c:v>
                </c:pt>
                <c:pt idx="1555">
                  <c:v>61.07579890542867</c:v>
                </c:pt>
                <c:pt idx="1556">
                  <c:v>61.060066071471361</c:v>
                </c:pt>
                <c:pt idx="1557">
                  <c:v>61.044323359160515</c:v>
                </c:pt>
                <c:pt idx="1558">
                  <c:v>61.028570765600328</c:v>
                </c:pt>
                <c:pt idx="1559">
                  <c:v>61.012808287904171</c:v>
                </c:pt>
                <c:pt idx="1560">
                  <c:v>60.997035923200109</c:v>
                </c:pt>
                <c:pt idx="1561">
                  <c:v>60.981253668626252</c:v>
                </c:pt>
                <c:pt idx="1562">
                  <c:v>60.965461521333218</c:v>
                </c:pt>
                <c:pt idx="1563">
                  <c:v>60.949659478484776</c:v>
                </c:pt>
                <c:pt idx="1564">
                  <c:v>60.933847537252788</c:v>
                </c:pt>
                <c:pt idx="1565">
                  <c:v>60.918025694824216</c:v>
                </c:pt>
                <c:pt idx="1566">
                  <c:v>60.90219394839572</c:v>
                </c:pt>
                <c:pt idx="1567">
                  <c:v>60.886352295177431</c:v>
                </c:pt>
                <c:pt idx="1568">
                  <c:v>60.870500732388372</c:v>
                </c:pt>
                <c:pt idx="1569">
                  <c:v>60.854639257260395</c:v>
                </c:pt>
                <c:pt idx="1570">
                  <c:v>60.838767867036765</c:v>
                </c:pt>
                <c:pt idx="1571">
                  <c:v>60.822886558972385</c:v>
                </c:pt>
                <c:pt idx="1572">
                  <c:v>60.806995330331937</c:v>
                </c:pt>
                <c:pt idx="1573">
                  <c:v>60.791094178393244</c:v>
                </c:pt>
                <c:pt idx="1574">
                  <c:v>60.775183100443364</c:v>
                </c:pt>
                <c:pt idx="1575">
                  <c:v>60.759262093781963</c:v>
                </c:pt>
                <c:pt idx="1576">
                  <c:v>60.743331155719467</c:v>
                </c:pt>
                <c:pt idx="1577">
                  <c:v>60.727390283576113</c:v>
                </c:pt>
                <c:pt idx="1578">
                  <c:v>60.711439474684468</c:v>
                </c:pt>
                <c:pt idx="1579">
                  <c:v>60.69547872638762</c:v>
                </c:pt>
                <c:pt idx="1580">
                  <c:v>60.679508036039266</c:v>
                </c:pt>
                <c:pt idx="1581">
                  <c:v>60.663527401003144</c:v>
                </c:pt>
                <c:pt idx="1582">
                  <c:v>60.647536818655183</c:v>
                </c:pt>
                <c:pt idx="1583">
                  <c:v>60.631536286381923</c:v>
                </c:pt>
                <c:pt idx="1584">
                  <c:v>60.615525801579025</c:v>
                </c:pt>
                <c:pt idx="1585">
                  <c:v>60.599505361654003</c:v>
                </c:pt>
                <c:pt idx="1586">
                  <c:v>60.583474964024497</c:v>
                </c:pt>
                <c:pt idx="1587">
                  <c:v>60.56743460611807</c:v>
                </c:pt>
                <c:pt idx="1588">
                  <c:v>60.551384285374269</c:v>
                </c:pt>
                <c:pt idx="1589">
                  <c:v>60.535323999241506</c:v>
                </c:pt>
                <c:pt idx="1590">
                  <c:v>60.519253745178972</c:v>
                </c:pt>
                <c:pt idx="1591">
                  <c:v>60.503173520655899</c:v>
                </c:pt>
                <c:pt idx="1592">
                  <c:v>60.487083323153179</c:v>
                </c:pt>
                <c:pt idx="1593">
                  <c:v>60.470983150159825</c:v>
                </c:pt>
                <c:pt idx="1594">
                  <c:v>60.454872999175734</c:v>
                </c:pt>
                <c:pt idx="1595">
                  <c:v>60.438752867711955</c:v>
                </c:pt>
                <c:pt idx="1596">
                  <c:v>60.42262275328806</c:v>
                </c:pt>
                <c:pt idx="1597">
                  <c:v>60.406482653434388</c:v>
                </c:pt>
                <c:pt idx="1598">
                  <c:v>60.39033256569062</c:v>
                </c:pt>
                <c:pt idx="1599">
                  <c:v>60.374172487607041</c:v>
                </c:pt>
                <c:pt idx="1600">
                  <c:v>60.358002416744462</c:v>
                </c:pt>
                <c:pt idx="1601">
                  <c:v>60.341822350670832</c:v>
                </c:pt>
                <c:pt idx="1602">
                  <c:v>60.325632286967689</c:v>
                </c:pt>
                <c:pt idx="1603">
                  <c:v>60.309432223222004</c:v>
                </c:pt>
                <c:pt idx="1604">
                  <c:v>60.293222157033</c:v>
                </c:pt>
                <c:pt idx="1605">
                  <c:v>60.277002086010995</c:v>
                </c:pt>
                <c:pt idx="1606">
                  <c:v>60.260772007771877</c:v>
                </c:pt>
                <c:pt idx="1607">
                  <c:v>60.244531919944095</c:v>
                </c:pt>
                <c:pt idx="1608">
                  <c:v>60.228281820164</c:v>
                </c:pt>
                <c:pt idx="1609">
                  <c:v>60.21202170607927</c:v>
                </c:pt>
                <c:pt idx="1610">
                  <c:v>60.195751575344161</c:v>
                </c:pt>
                <c:pt idx="1611">
                  <c:v>60.179471425625266</c:v>
                </c:pt>
                <c:pt idx="1612">
                  <c:v>60.163181254596097</c:v>
                </c:pt>
                <c:pt idx="1613">
                  <c:v>60.146881059941578</c:v>
                </c:pt>
                <c:pt idx="1614">
                  <c:v>60.130570839354128</c:v>
                </c:pt>
                <c:pt idx="1615">
                  <c:v>60.114250590535818</c:v>
                </c:pt>
                <c:pt idx="1616">
                  <c:v>60.097920311197356</c:v>
                </c:pt>
                <c:pt idx="1617">
                  <c:v>60.081579999060722</c:v>
                </c:pt>
                <c:pt idx="1618">
                  <c:v>60.065229651854466</c:v>
                </c:pt>
                <c:pt idx="1619">
                  <c:v>60.04886926731696</c:v>
                </c:pt>
                <c:pt idx="1620">
                  <c:v>60.03249884319564</c:v>
                </c:pt>
                <c:pt idx="1621">
                  <c:v>60.016118377248134</c:v>
                </c:pt>
                <c:pt idx="1622">
                  <c:v>59.999727867238519</c:v>
                </c:pt>
                <c:pt idx="1623">
                  <c:v>59.983327310941149</c:v>
                </c:pt>
                <c:pt idx="1624">
                  <c:v>59.966916706139351</c:v>
                </c:pt>
                <c:pt idx="1625">
                  <c:v>59.950496050624736</c:v>
                </c:pt>
                <c:pt idx="1626">
                  <c:v>59.934065342197677</c:v>
                </c:pt>
                <c:pt idx="1627">
                  <c:v>59.917624578668246</c:v>
                </c:pt>
                <c:pt idx="1628">
                  <c:v>59.901173757852447</c:v>
                </c:pt>
                <c:pt idx="1629">
                  <c:v>59.884712877578018</c:v>
                </c:pt>
                <c:pt idx="1630">
                  <c:v>59.868241935679954</c:v>
                </c:pt>
                <c:pt idx="1631">
                  <c:v>59.851760930001575</c:v>
                </c:pt>
                <c:pt idx="1632">
                  <c:v>59.835269858394774</c:v>
                </c:pt>
                <c:pt idx="1633">
                  <c:v>59.818768718719816</c:v>
                </c:pt>
                <c:pt idx="1634">
                  <c:v>59.802257508847362</c:v>
                </c:pt>
                <c:pt idx="1635">
                  <c:v>59.785736226652325</c:v>
                </c:pt>
                <c:pt idx="1636">
                  <c:v>59.76920487002252</c:v>
                </c:pt>
                <c:pt idx="1637">
                  <c:v>59.752663436849666</c:v>
                </c:pt>
                <c:pt idx="1638">
                  <c:v>59.736111925037498</c:v>
                </c:pt>
                <c:pt idx="1639">
                  <c:v>59.719550332496695</c:v>
                </c:pt>
                <c:pt idx="1640">
                  <c:v>59.702978657145138</c:v>
                </c:pt>
                <c:pt idx="1641">
                  <c:v>59.686396896910111</c:v>
                </c:pt>
                <c:pt idx="1642">
                  <c:v>59.669805049726769</c:v>
                </c:pt>
                <c:pt idx="1643">
                  <c:v>59.653203113537188</c:v>
                </c:pt>
                <c:pt idx="1644">
                  <c:v>59.636591086293244</c:v>
                </c:pt>
                <c:pt idx="1645">
                  <c:v>59.619968965954335</c:v>
                </c:pt>
                <c:pt idx="1646">
                  <c:v>59.603336750486996</c:v>
                </c:pt>
                <c:pt idx="1647">
                  <c:v>59.586694437866669</c:v>
                </c:pt>
                <c:pt idx="1648">
                  <c:v>59.570042026075512</c:v>
                </c:pt>
                <c:pt idx="1649">
                  <c:v>59.553379513105767</c:v>
                </c:pt>
                <c:pt idx="1650">
                  <c:v>59.536706896954612</c:v>
                </c:pt>
                <c:pt idx="1651">
                  <c:v>59.520024175629729</c:v>
                </c:pt>
                <c:pt idx="1652">
                  <c:v>59.503331347144496</c:v>
                </c:pt>
                <c:pt idx="1653">
                  <c:v>59.486628409521991</c:v>
                </c:pt>
                <c:pt idx="1654">
                  <c:v>59.469915360790374</c:v>
                </c:pt>
                <c:pt idx="1655">
                  <c:v>59.453192198988063</c:v>
                </c:pt>
                <c:pt idx="1656">
                  <c:v>59.436458922160668</c:v>
                </c:pt>
                <c:pt idx="1657">
                  <c:v>59.419715528359298</c:v>
                </c:pt>
                <c:pt idx="1658">
                  <c:v>59.402962015644988</c:v>
                </c:pt>
                <c:pt idx="1659">
                  <c:v>59.386198382085226</c:v>
                </c:pt>
                <c:pt idx="1660">
                  <c:v>59.369424625756089</c:v>
                </c:pt>
                <c:pt idx="1661">
                  <c:v>59.352640744739169</c:v>
                </c:pt>
                <c:pt idx="1662">
                  <c:v>59.335846737125031</c:v>
                </c:pt>
                <c:pt idx="1663">
                  <c:v>59.319042601011397</c:v>
                </c:pt>
                <c:pt idx="1664">
                  <c:v>59.30222833450285</c:v>
                </c:pt>
                <c:pt idx="1665">
                  <c:v>59.285403935712381</c:v>
                </c:pt>
                <c:pt idx="1666">
                  <c:v>59.268569402759397</c:v>
                </c:pt>
                <c:pt idx="1667">
                  <c:v>59.251724733770047</c:v>
                </c:pt>
                <c:pt idx="1668">
                  <c:v>59.234869926879576</c:v>
                </c:pt>
                <c:pt idx="1669">
                  <c:v>59.218004980228216</c:v>
                </c:pt>
                <c:pt idx="1670">
                  <c:v>59.201129891965451</c:v>
                </c:pt>
                <c:pt idx="1671">
                  <c:v>59.184244660246691</c:v>
                </c:pt>
                <c:pt idx="1672">
                  <c:v>59.167349283234678</c:v>
                </c:pt>
                <c:pt idx="1673">
                  <c:v>59.150443759099957</c:v>
                </c:pt>
                <c:pt idx="1674">
                  <c:v>59.133528086018458</c:v>
                </c:pt>
                <c:pt idx="1675">
                  <c:v>59.116602262175412</c:v>
                </c:pt>
                <c:pt idx="1676">
                  <c:v>59.099666285761032</c:v>
                </c:pt>
                <c:pt idx="1677">
                  <c:v>59.082720154973885</c:v>
                </c:pt>
                <c:pt idx="1678">
                  <c:v>59.065763868018919</c:v>
                </c:pt>
                <c:pt idx="1679">
                  <c:v>59.048797423107779</c:v>
                </c:pt>
                <c:pt idx="1680">
                  <c:v>59.03182081845997</c:v>
                </c:pt>
                <c:pt idx="1681">
                  <c:v>59.014834052300351</c:v>
                </c:pt>
                <c:pt idx="1682">
                  <c:v>58.997837122861597</c:v>
                </c:pt>
                <c:pt idx="1683">
                  <c:v>58.980830028383892</c:v>
                </c:pt>
                <c:pt idx="1684">
                  <c:v>58.963812767112834</c:v>
                </c:pt>
                <c:pt idx="1685">
                  <c:v>58.946785337301336</c:v>
                </c:pt>
                <c:pt idx="1686">
                  <c:v>58.929747737208203</c:v>
                </c:pt>
                <c:pt idx="1687">
                  <c:v>58.912699965101098</c:v>
                </c:pt>
                <c:pt idx="1688">
                  <c:v>58.895642019251959</c:v>
                </c:pt>
                <c:pt idx="1689">
                  <c:v>58.878573897941116</c:v>
                </c:pt>
                <c:pt idx="1690">
                  <c:v>58.861495599454734</c:v>
                </c:pt>
                <c:pt idx="1691">
                  <c:v>58.844407122085009</c:v>
                </c:pt>
                <c:pt idx="1692">
                  <c:v>58.827308464131733</c:v>
                </c:pt>
                <c:pt idx="1693">
                  <c:v>58.8101996239008</c:v>
                </c:pt>
                <c:pt idx="1694">
                  <c:v>58.793080599705277</c:v>
                </c:pt>
                <c:pt idx="1695">
                  <c:v>58.775951389863003</c:v>
                </c:pt>
                <c:pt idx="1696">
                  <c:v>58.758811992699663</c:v>
                </c:pt>
                <c:pt idx="1697">
                  <c:v>58.741662406547398</c:v>
                </c:pt>
                <c:pt idx="1698">
                  <c:v>58.72450262974391</c:v>
                </c:pt>
                <c:pt idx="1699">
                  <c:v>58.707332660634563</c:v>
                </c:pt>
                <c:pt idx="1700">
                  <c:v>58.690152497569493</c:v>
                </c:pt>
                <c:pt idx="1701">
                  <c:v>58.672962138905952</c:v>
                </c:pt>
                <c:pt idx="1702">
                  <c:v>58.655761583008072</c:v>
                </c:pt>
                <c:pt idx="1703">
                  <c:v>58.638550828245329</c:v>
                </c:pt>
                <c:pt idx="1704">
                  <c:v>58.621329872993918</c:v>
                </c:pt>
                <c:pt idx="1705">
                  <c:v>58.604098715636269</c:v>
                </c:pt>
                <c:pt idx="1706">
                  <c:v>58.586857354560195</c:v>
                </c:pt>
                <c:pt idx="1707">
                  <c:v>58.569605788161589</c:v>
                </c:pt>
                <c:pt idx="1708">
                  <c:v>58.552344014840358</c:v>
                </c:pt>
                <c:pt idx="1709">
                  <c:v>58.535072033003338</c:v>
                </c:pt>
                <c:pt idx="1710">
                  <c:v>58.51778984106474</c:v>
                </c:pt>
                <c:pt idx="1711">
                  <c:v>58.50049743744281</c:v>
                </c:pt>
                <c:pt idx="1712">
                  <c:v>58.48319482056263</c:v>
                </c:pt>
                <c:pt idx="1713">
                  <c:v>58.465881988856161</c:v>
                </c:pt>
                <c:pt idx="1714">
                  <c:v>58.44855894076003</c:v>
                </c:pt>
                <c:pt idx="1715">
                  <c:v>58.431225674717695</c:v>
                </c:pt>
                <c:pt idx="1716">
                  <c:v>58.41388218917848</c:v>
                </c:pt>
                <c:pt idx="1717">
                  <c:v>58.396528482597382</c:v>
                </c:pt>
                <c:pt idx="1718">
                  <c:v>58.379164553435849</c:v>
                </c:pt>
                <c:pt idx="1719">
                  <c:v>58.361790400160359</c:v>
                </c:pt>
                <c:pt idx="1720">
                  <c:v>58.344406021244446</c:v>
                </c:pt>
                <c:pt idx="1721">
                  <c:v>58.327011415165579</c:v>
                </c:pt>
                <c:pt idx="1722">
                  <c:v>58.309606580409451</c:v>
                </c:pt>
                <c:pt idx="1723">
                  <c:v>58.292191515466079</c:v>
                </c:pt>
                <c:pt idx="1724">
                  <c:v>58.274766218831424</c:v>
                </c:pt>
                <c:pt idx="1725">
                  <c:v>58.257330689007269</c:v>
                </c:pt>
                <c:pt idx="1726">
                  <c:v>58.239884924501261</c:v>
                </c:pt>
                <c:pt idx="1727">
                  <c:v>58.222428923826762</c:v>
                </c:pt>
                <c:pt idx="1728">
                  <c:v>58.204962685503446</c:v>
                </c:pt>
                <c:pt idx="1729">
                  <c:v>58.187486208054779</c:v>
                </c:pt>
                <c:pt idx="1730">
                  <c:v>58.169999490011982</c:v>
                </c:pt>
                <c:pt idx="1731">
                  <c:v>58.152502529911075</c:v>
                </c:pt>
                <c:pt idx="1732">
                  <c:v>58.13499532629362</c:v>
                </c:pt>
                <c:pt idx="1733">
                  <c:v>58.117477877706513</c:v>
                </c:pt>
                <c:pt idx="1734">
                  <c:v>58.099950182702301</c:v>
                </c:pt>
                <c:pt idx="1735">
                  <c:v>58.08241223983952</c:v>
                </c:pt>
                <c:pt idx="1736">
                  <c:v>58.064864047683059</c:v>
                </c:pt>
                <c:pt idx="1737">
                  <c:v>58.047305604800989</c:v>
                </c:pt>
                <c:pt idx="1738">
                  <c:v>58.029736909768253</c:v>
                </c:pt>
                <c:pt idx="1739">
                  <c:v>58.012157961166174</c:v>
                </c:pt>
                <c:pt idx="1740">
                  <c:v>57.994568757579259</c:v>
                </c:pt>
                <c:pt idx="1741">
                  <c:v>57.976969297599709</c:v>
                </c:pt>
                <c:pt idx="1742">
                  <c:v>57.95935957982379</c:v>
                </c:pt>
                <c:pt idx="1743">
                  <c:v>57.94173960285265</c:v>
                </c:pt>
                <c:pt idx="1744">
                  <c:v>57.924109365295458</c:v>
                </c:pt>
                <c:pt idx="1745">
                  <c:v>57.906468865763486</c:v>
                </c:pt>
                <c:pt idx="1746">
                  <c:v>57.888818102875724</c:v>
                </c:pt>
                <c:pt idx="1747">
                  <c:v>57.871157075255077</c:v>
                </c:pt>
                <c:pt idx="1748">
                  <c:v>57.853485781529855</c:v>
                </c:pt>
                <c:pt idx="1749">
                  <c:v>57.835804220335184</c:v>
                </c:pt>
                <c:pt idx="1750">
                  <c:v>57.818112390309011</c:v>
                </c:pt>
                <c:pt idx="1751">
                  <c:v>57.800410290096757</c:v>
                </c:pt>
                <c:pt idx="1752">
                  <c:v>57.782697918347559</c:v>
                </c:pt>
                <c:pt idx="1753">
                  <c:v>57.764975273716061</c:v>
                </c:pt>
                <c:pt idx="1754">
                  <c:v>57.747242354862763</c:v>
                </c:pt>
                <c:pt idx="1755">
                  <c:v>57.729499160452939</c:v>
                </c:pt>
                <c:pt idx="1756">
                  <c:v>57.711745689157539</c:v>
                </c:pt>
                <c:pt idx="1757">
                  <c:v>57.693981939651039</c:v>
                </c:pt>
                <c:pt idx="1758">
                  <c:v>57.676207910613606</c:v>
                </c:pt>
                <c:pt idx="1759">
                  <c:v>57.658423600732583</c:v>
                </c:pt>
                <c:pt idx="1760">
                  <c:v>57.640629008698241</c:v>
                </c:pt>
                <c:pt idx="1761">
                  <c:v>57.62282413320581</c:v>
                </c:pt>
                <c:pt idx="1762">
                  <c:v>57.605008972956789</c:v>
                </c:pt>
                <c:pt idx="1763">
                  <c:v>57.587183526657185</c:v>
                </c:pt>
                <c:pt idx="1764">
                  <c:v>57.569347793017407</c:v>
                </c:pt>
                <c:pt idx="1765">
                  <c:v>57.551501770753852</c:v>
                </c:pt>
                <c:pt idx="1766">
                  <c:v>57.53364545858738</c:v>
                </c:pt>
                <c:pt idx="1767">
                  <c:v>57.515778855244072</c:v>
                </c:pt>
                <c:pt idx="1768">
                  <c:v>57.497901959453792</c:v>
                </c:pt>
                <c:pt idx="1769">
                  <c:v>57.480014769953335</c:v>
                </c:pt>
                <c:pt idx="1770">
                  <c:v>57.462117285483167</c:v>
                </c:pt>
                <c:pt idx="1771">
                  <c:v>57.444209504788802</c:v>
                </c:pt>
                <c:pt idx="1772">
                  <c:v>57.426291426620445</c:v>
                </c:pt>
                <c:pt idx="1773">
                  <c:v>57.408363049734035</c:v>
                </c:pt>
                <c:pt idx="1774">
                  <c:v>57.390424372888454</c:v>
                </c:pt>
                <c:pt idx="1775">
                  <c:v>57.372475394849808</c:v>
                </c:pt>
                <c:pt idx="1776">
                  <c:v>57.354516114388375</c:v>
                </c:pt>
                <c:pt idx="1777">
                  <c:v>57.336546530276834</c:v>
                </c:pt>
                <c:pt idx="1778">
                  <c:v>57.31856664129667</c:v>
                </c:pt>
                <c:pt idx="1779">
                  <c:v>57.300576446230302</c:v>
                </c:pt>
                <c:pt idx="1780">
                  <c:v>57.282575943867741</c:v>
                </c:pt>
                <c:pt idx="1781">
                  <c:v>57.264565133002556</c:v>
                </c:pt>
                <c:pt idx="1782">
                  <c:v>57.246544012432565</c:v>
                </c:pt>
                <c:pt idx="1783">
                  <c:v>57.228512580961436</c:v>
                </c:pt>
                <c:pt idx="1784">
                  <c:v>57.210470837396251</c:v>
                </c:pt>
                <c:pt idx="1785">
                  <c:v>57.192418780550142</c:v>
                </c:pt>
                <c:pt idx="1786">
                  <c:v>57.174356409240673</c:v>
                </c:pt>
                <c:pt idx="1787">
                  <c:v>57.156283722288023</c:v>
                </c:pt>
                <c:pt idx="1788">
                  <c:v>57.138200718520139</c:v>
                </c:pt>
                <c:pt idx="1789">
                  <c:v>57.120107396766969</c:v>
                </c:pt>
                <c:pt idx="1790">
                  <c:v>57.102003755864722</c:v>
                </c:pt>
                <c:pt idx="1791">
                  <c:v>57.083889794654006</c:v>
                </c:pt>
                <c:pt idx="1792">
                  <c:v>57.065765511978533</c:v>
                </c:pt>
                <c:pt idx="1793">
                  <c:v>57.047630906688461</c:v>
                </c:pt>
                <c:pt idx="1794">
                  <c:v>57.02948597763811</c:v>
                </c:pt>
                <c:pt idx="1795">
                  <c:v>57.011330723684708</c:v>
                </c:pt>
                <c:pt idx="1796">
                  <c:v>56.993165143692487</c:v>
                </c:pt>
                <c:pt idx="1797">
                  <c:v>56.974989236528309</c:v>
                </c:pt>
                <c:pt idx="1798">
                  <c:v>56.956803001064543</c:v>
                </c:pt>
                <c:pt idx="1799">
                  <c:v>56.938606436176883</c:v>
                </c:pt>
                <c:pt idx="1800">
                  <c:v>56.920399540747141</c:v>
                </c:pt>
                <c:pt idx="1801">
                  <c:v>56.902182313660461</c:v>
                </c:pt>
                <c:pt idx="1802">
                  <c:v>56.883954753806435</c:v>
                </c:pt>
                <c:pt idx="1803">
                  <c:v>56.865716860079857</c:v>
                </c:pt>
                <c:pt idx="1804">
                  <c:v>56.847468631379101</c:v>
                </c:pt>
                <c:pt idx="1805">
                  <c:v>56.8292100666078</c:v>
                </c:pt>
                <c:pt idx="1806">
                  <c:v>56.810941164672677</c:v>
                </c:pt>
                <c:pt idx="1807">
                  <c:v>56.792661924486254</c:v>
                </c:pt>
                <c:pt idx="1808">
                  <c:v>56.774372344964327</c:v>
                </c:pt>
                <c:pt idx="1809">
                  <c:v>56.756072425027888</c:v>
                </c:pt>
                <c:pt idx="1810">
                  <c:v>56.737762163602085</c:v>
                </c:pt>
                <c:pt idx="1811">
                  <c:v>56.719441559614999</c:v>
                </c:pt>
                <c:pt idx="1812">
                  <c:v>56.70111061200199</c:v>
                </c:pt>
                <c:pt idx="1813">
                  <c:v>56.682769319699354</c:v>
                </c:pt>
                <c:pt idx="1814">
                  <c:v>56.664417681650534</c:v>
                </c:pt>
                <c:pt idx="1815">
                  <c:v>56.646055696801362</c:v>
                </c:pt>
                <c:pt idx="1816">
                  <c:v>56.627683364103156</c:v>
                </c:pt>
                <c:pt idx="1817">
                  <c:v>56.609300682510842</c:v>
                </c:pt>
                <c:pt idx="1818">
                  <c:v>56.590907650983475</c:v>
                </c:pt>
                <c:pt idx="1819">
                  <c:v>56.572504268484444</c:v>
                </c:pt>
                <c:pt idx="1820">
                  <c:v>56.55409053398175</c:v>
                </c:pt>
                <c:pt idx="1821">
                  <c:v>56.535666446447053</c:v>
                </c:pt>
                <c:pt idx="1822">
                  <c:v>56.517232004857007</c:v>
                </c:pt>
                <c:pt idx="1823">
                  <c:v>56.498787208191857</c:v>
                </c:pt>
                <c:pt idx="1824">
                  <c:v>56.480332055435461</c:v>
                </c:pt>
                <c:pt idx="1825">
                  <c:v>56.461866545577791</c:v>
                </c:pt>
                <c:pt idx="1826">
                  <c:v>56.4433906776108</c:v>
                </c:pt>
                <c:pt idx="1827">
                  <c:v>56.42490445053177</c:v>
                </c:pt>
                <c:pt idx="1828">
                  <c:v>56.406407863341506</c:v>
                </c:pt>
                <c:pt idx="1829">
                  <c:v>56.387900915045734</c:v>
                </c:pt>
                <c:pt idx="1830">
                  <c:v>56.369383604653976</c:v>
                </c:pt>
                <c:pt idx="1831">
                  <c:v>56.350855931179368</c:v>
                </c:pt>
                <c:pt idx="1832">
                  <c:v>56.332317893639704</c:v>
                </c:pt>
                <c:pt idx="1833">
                  <c:v>56.313769491056419</c:v>
                </c:pt>
                <c:pt idx="1834">
                  <c:v>56.295210722455501</c:v>
                </c:pt>
                <c:pt idx="1835">
                  <c:v>56.276641586867029</c:v>
                </c:pt>
                <c:pt idx="1836">
                  <c:v>56.258062083324333</c:v>
                </c:pt>
                <c:pt idx="1837">
                  <c:v>56.239472210865905</c:v>
                </c:pt>
                <c:pt idx="1838">
                  <c:v>56.220871968533352</c:v>
                </c:pt>
                <c:pt idx="1839">
                  <c:v>56.202261355372421</c:v>
                </c:pt>
                <c:pt idx="1840">
                  <c:v>56.18364037043343</c:v>
                </c:pt>
                <c:pt idx="1841">
                  <c:v>56.165009012770874</c:v>
                </c:pt>
                <c:pt idx="1842">
                  <c:v>56.146367281442245</c:v>
                </c:pt>
                <c:pt idx="1843">
                  <c:v>56.127715175509294</c:v>
                </c:pt>
                <c:pt idx="1844">
                  <c:v>56.10905269403753</c:v>
                </c:pt>
                <c:pt idx="1845">
                  <c:v>56.09037983609857</c:v>
                </c:pt>
                <c:pt idx="1846">
                  <c:v>56.071696600765598</c:v>
                </c:pt>
                <c:pt idx="1847">
                  <c:v>56.053002987115278</c:v>
                </c:pt>
                <c:pt idx="1848">
                  <c:v>56.034298994230852</c:v>
                </c:pt>
                <c:pt idx="1849">
                  <c:v>56.01558462119732</c:v>
                </c:pt>
                <c:pt idx="1850">
                  <c:v>55.996859867104185</c:v>
                </c:pt>
                <c:pt idx="1851">
                  <c:v>55.97812473104581</c:v>
                </c:pt>
                <c:pt idx="1852">
                  <c:v>55.959379212118435</c:v>
                </c:pt>
                <c:pt idx="1853">
                  <c:v>55.940623309424737</c:v>
                </c:pt>
                <c:pt idx="1854">
                  <c:v>55.921857022069574</c:v>
                </c:pt>
                <c:pt idx="1855">
                  <c:v>55.903080349160561</c:v>
                </c:pt>
                <c:pt idx="1856">
                  <c:v>55.884293289812767</c:v>
                </c:pt>
                <c:pt idx="1857">
                  <c:v>55.86549584314195</c:v>
                </c:pt>
                <c:pt idx="1858">
                  <c:v>55.846688008269084</c:v>
                </c:pt>
                <c:pt idx="1859">
                  <c:v>55.827869784318473</c:v>
                </c:pt>
                <c:pt idx="1860">
                  <c:v>55.809041170418418</c:v>
                </c:pt>
                <c:pt idx="1861">
                  <c:v>55.790202165701302</c:v>
                </c:pt>
                <c:pt idx="1862">
                  <c:v>55.771352769303157</c:v>
                </c:pt>
                <c:pt idx="1863">
                  <c:v>55.752492980364018</c:v>
                </c:pt>
                <c:pt idx="1864">
                  <c:v>55.733622798027071</c:v>
                </c:pt>
                <c:pt idx="1865">
                  <c:v>55.714742221440034</c:v>
                </c:pt>
                <c:pt idx="1866">
                  <c:v>55.695851249753638</c:v>
                </c:pt>
                <c:pt idx="1867">
                  <c:v>55.676949882123871</c:v>
                </c:pt>
                <c:pt idx="1868">
                  <c:v>55.658038117708067</c:v>
                </c:pt>
                <c:pt idx="1869">
                  <c:v>55.639115955669844</c:v>
                </c:pt>
                <c:pt idx="1870">
                  <c:v>55.620183395175225</c:v>
                </c:pt>
                <c:pt idx="1871">
                  <c:v>55.601240435394018</c:v>
                </c:pt>
                <c:pt idx="1872">
                  <c:v>55.582287075500496</c:v>
                </c:pt>
                <c:pt idx="1873">
                  <c:v>55.563323314670804</c:v>
                </c:pt>
                <c:pt idx="1874">
                  <c:v>55.544349152088095</c:v>
                </c:pt>
                <c:pt idx="1875">
                  <c:v>55.525364586935858</c:v>
                </c:pt>
                <c:pt idx="1876">
                  <c:v>55.506369618403667</c:v>
                </c:pt>
                <c:pt idx="1877">
                  <c:v>55.487364245682549</c:v>
                </c:pt>
                <c:pt idx="1878">
                  <c:v>55.468348467970067</c:v>
                </c:pt>
                <c:pt idx="1879">
                  <c:v>55.449322284465275</c:v>
                </c:pt>
                <c:pt idx="1880">
                  <c:v>55.430285694371776</c:v>
                </c:pt>
                <c:pt idx="1881">
                  <c:v>55.411238696896419</c:v>
                </c:pt>
                <c:pt idx="1882">
                  <c:v>55.392181291249777</c:v>
                </c:pt>
                <c:pt idx="1883">
                  <c:v>55.373113476646814</c:v>
                </c:pt>
                <c:pt idx="1884">
                  <c:v>55.354035252305202</c:v>
                </c:pt>
                <c:pt idx="1885">
                  <c:v>55.334946617447635</c:v>
                </c:pt>
                <c:pt idx="1886">
                  <c:v>55.315847571298121</c:v>
                </c:pt>
                <c:pt idx="1887">
                  <c:v>55.296738113086363</c:v>
                </c:pt>
                <c:pt idx="1888">
                  <c:v>55.277618242045151</c:v>
                </c:pt>
                <c:pt idx="1889">
                  <c:v>55.25848795741036</c:v>
                </c:pt>
                <c:pt idx="1890">
                  <c:v>55.239347258421574</c:v>
                </c:pt>
                <c:pt idx="1891">
                  <c:v>55.220196144324291</c:v>
                </c:pt>
                <c:pt idx="1892">
                  <c:v>55.20103461436247</c:v>
                </c:pt>
                <c:pt idx="1893">
                  <c:v>55.181862667789034</c:v>
                </c:pt>
                <c:pt idx="1894">
                  <c:v>55.162680303858224</c:v>
                </c:pt>
                <c:pt idx="1895">
                  <c:v>55.14348752182692</c:v>
                </c:pt>
                <c:pt idx="1896">
                  <c:v>55.124284320957123</c:v>
                </c:pt>
                <c:pt idx="1897">
                  <c:v>55.105070700513423</c:v>
                </c:pt>
                <c:pt idx="1898">
                  <c:v>55.085846659765608</c:v>
                </c:pt>
                <c:pt idx="1899">
                  <c:v>55.066612197984064</c:v>
                </c:pt>
                <c:pt idx="1900">
                  <c:v>55.047367314445786</c:v>
                </c:pt>
                <c:pt idx="1901">
                  <c:v>55.028112008430071</c:v>
                </c:pt>
                <c:pt idx="1902">
                  <c:v>55.008846279218531</c:v>
                </c:pt>
                <c:pt idx="1903">
                  <c:v>54.989570126099103</c:v>
                </c:pt>
                <c:pt idx="1904">
                  <c:v>54.970283548360626</c:v>
                </c:pt>
                <c:pt idx="1905">
                  <c:v>54.950986545297198</c:v>
                </c:pt>
                <c:pt idx="1906">
                  <c:v>54.931679116205785</c:v>
                </c:pt>
                <c:pt idx="1907">
                  <c:v>54.912361260385573</c:v>
                </c:pt>
                <c:pt idx="1908">
                  <c:v>54.893032977141928</c:v>
                </c:pt>
                <c:pt idx="1909">
                  <c:v>54.873694265781637</c:v>
                </c:pt>
                <c:pt idx="1910">
                  <c:v>54.854345125616199</c:v>
                </c:pt>
                <c:pt idx="1911">
                  <c:v>54.834985555959719</c:v>
                </c:pt>
                <c:pt idx="1912">
                  <c:v>54.815615556130361</c:v>
                </c:pt>
                <c:pt idx="1913">
                  <c:v>54.79623512544908</c:v>
                </c:pt>
                <c:pt idx="1914">
                  <c:v>54.776844263241472</c:v>
                </c:pt>
                <c:pt idx="1915">
                  <c:v>54.757442968835612</c:v>
                </c:pt>
                <c:pt idx="1916">
                  <c:v>54.738031241563597</c:v>
                </c:pt>
                <c:pt idx="1917">
                  <c:v>54.718609080760352</c:v>
                </c:pt>
                <c:pt idx="1918">
                  <c:v>54.699176485765513</c:v>
                </c:pt>
                <c:pt idx="1919">
                  <c:v>54.679733455920264</c:v>
                </c:pt>
                <c:pt idx="1920">
                  <c:v>54.660279990572114</c:v>
                </c:pt>
                <c:pt idx="1921">
                  <c:v>54.640816089068103</c:v>
                </c:pt>
                <c:pt idx="1922">
                  <c:v>54.621341750762554</c:v>
                </c:pt>
                <c:pt idx="1923">
                  <c:v>54.601856975010257</c:v>
                </c:pt>
                <c:pt idx="1924">
                  <c:v>54.58236176117132</c:v>
                </c:pt>
                <c:pt idx="1925">
                  <c:v>54.562856108609168</c:v>
                </c:pt>
                <c:pt idx="1926">
                  <c:v>54.543340016689314</c:v>
                </c:pt>
                <c:pt idx="1927">
                  <c:v>54.523813484781819</c:v>
                </c:pt>
                <c:pt idx="1928">
                  <c:v>54.504276512260567</c:v>
                </c:pt>
                <c:pt idx="1929">
                  <c:v>54.484729098500836</c:v>
                </c:pt>
                <c:pt idx="1930">
                  <c:v>54.465171242883791</c:v>
                </c:pt>
                <c:pt idx="1931">
                  <c:v>54.445602944792704</c:v>
                </c:pt>
                <c:pt idx="1932">
                  <c:v>54.4260242036137</c:v>
                </c:pt>
                <c:pt idx="1933">
                  <c:v>54.406435018738321</c:v>
                </c:pt>
                <c:pt idx="1934">
                  <c:v>54.386835389558392</c:v>
                </c:pt>
                <c:pt idx="1935">
                  <c:v>54.367225315472822</c:v>
                </c:pt>
                <c:pt idx="1936">
                  <c:v>54.347604795880663</c:v>
                </c:pt>
                <c:pt idx="1937">
                  <c:v>54.327973830185933</c:v>
                </c:pt>
                <c:pt idx="1938">
                  <c:v>54.308332417797061</c:v>
                </c:pt>
                <c:pt idx="1939">
                  <c:v>54.288680558122479</c:v>
                </c:pt>
                <c:pt idx="1940">
                  <c:v>54.269018250578355</c:v>
                </c:pt>
                <c:pt idx="1941">
                  <c:v>54.249345494579885</c:v>
                </c:pt>
                <c:pt idx="1942">
                  <c:v>54.229662289548806</c:v>
                </c:pt>
                <c:pt idx="1943">
                  <c:v>54.209968634909927</c:v>
                </c:pt>
                <c:pt idx="1944">
                  <c:v>54.190264530088484</c:v>
                </c:pt>
                <c:pt idx="1945">
                  <c:v>54.170549974516945</c:v>
                </c:pt>
                <c:pt idx="1946">
                  <c:v>54.150824967629212</c:v>
                </c:pt>
                <c:pt idx="1947">
                  <c:v>54.131089508861997</c:v>
                </c:pt>
                <c:pt idx="1948">
                  <c:v>54.111343597656898</c:v>
                </c:pt>
                <c:pt idx="1949">
                  <c:v>54.091587233456856</c:v>
                </c:pt>
                <c:pt idx="1950">
                  <c:v>54.071820415710398</c:v>
                </c:pt>
                <c:pt idx="1951">
                  <c:v>54.052043143868033</c:v>
                </c:pt>
                <c:pt idx="1952">
                  <c:v>54.032255417383688</c:v>
                </c:pt>
                <c:pt idx="1953">
                  <c:v>54.012457235714457</c:v>
                </c:pt>
                <c:pt idx="1954">
                  <c:v>53.992648598322369</c:v>
                </c:pt>
                <c:pt idx="1955">
                  <c:v>53.972829504670024</c:v>
                </c:pt>
                <c:pt idx="1956">
                  <c:v>53.952999954225746</c:v>
                </c:pt>
                <c:pt idx="1957">
                  <c:v>53.933159946459853</c:v>
                </c:pt>
                <c:pt idx="1958">
                  <c:v>53.913309480846912</c:v>
                </c:pt>
                <c:pt idx="1959">
                  <c:v>53.89344855686376</c:v>
                </c:pt>
                <c:pt idx="1960">
                  <c:v>53.873577173991364</c:v>
                </c:pt>
                <c:pt idx="1961">
                  <c:v>53.853695331713674</c:v>
                </c:pt>
                <c:pt idx="1962">
                  <c:v>53.833803029517725</c:v>
                </c:pt>
                <c:pt idx="1963">
                  <c:v>53.813900266894173</c:v>
                </c:pt>
                <c:pt idx="1964">
                  <c:v>53.793987043336891</c:v>
                </c:pt>
                <c:pt idx="1965">
                  <c:v>53.774063358343554</c:v>
                </c:pt>
                <c:pt idx="1966">
                  <c:v>53.754129211413179</c:v>
                </c:pt>
                <c:pt idx="1967">
                  <c:v>53.734184602051776</c:v>
                </c:pt>
                <c:pt idx="1968">
                  <c:v>53.714229529764012</c:v>
                </c:pt>
                <c:pt idx="1969">
                  <c:v>53.694263994062716</c:v>
                </c:pt>
                <c:pt idx="1970">
                  <c:v>53.674287994458844</c:v>
                </c:pt>
                <c:pt idx="1971">
                  <c:v>53.654301530471081</c:v>
                </c:pt>
                <c:pt idx="1972">
                  <c:v>53.634304601619462</c:v>
                </c:pt>
                <c:pt idx="1973">
                  <c:v>53.614297207426205</c:v>
                </c:pt>
                <c:pt idx="1974">
                  <c:v>53.594279347419558</c:v>
                </c:pt>
                <c:pt idx="1975">
                  <c:v>53.574251021128966</c:v>
                </c:pt>
                <c:pt idx="1976">
                  <c:v>53.554212228087721</c:v>
                </c:pt>
                <c:pt idx="1977">
                  <c:v>53.534162967832195</c:v>
                </c:pt>
                <c:pt idx="1978">
                  <c:v>53.514103239902468</c:v>
                </c:pt>
                <c:pt idx="1979">
                  <c:v>53.494033043840567</c:v>
                </c:pt>
                <c:pt idx="1980">
                  <c:v>53.473952379194344</c:v>
                </c:pt>
                <c:pt idx="1981">
                  <c:v>53.453861245512968</c:v>
                </c:pt>
                <c:pt idx="1982">
                  <c:v>53.433759642349614</c:v>
                </c:pt>
                <c:pt idx="1983">
                  <c:v>53.413647569258536</c:v>
                </c:pt>
                <c:pt idx="1984">
                  <c:v>53.39352502580153</c:v>
                </c:pt>
                <c:pt idx="1985">
                  <c:v>53.373392011539693</c:v>
                </c:pt>
                <c:pt idx="1986">
                  <c:v>53.35324852603938</c:v>
                </c:pt>
                <c:pt idx="1987">
                  <c:v>53.333094568870351</c:v>
                </c:pt>
                <c:pt idx="1988">
                  <c:v>53.312930139603935</c:v>
                </c:pt>
                <c:pt idx="1989">
                  <c:v>53.292755237816344</c:v>
                </c:pt>
                <c:pt idx="1990">
                  <c:v>53.272569863086417</c:v>
                </c:pt>
                <c:pt idx="1991">
                  <c:v>53.252374014996228</c:v>
                </c:pt>
                <c:pt idx="1992">
                  <c:v>53.23216769313084</c:v>
                </c:pt>
                <c:pt idx="1993">
                  <c:v>53.211950897079781</c:v>
                </c:pt>
                <c:pt idx="1994">
                  <c:v>53.191723626434012</c:v>
                </c:pt>
                <c:pt idx="1995">
                  <c:v>53.171485880789028</c:v>
                </c:pt>
                <c:pt idx="1996">
                  <c:v>53.151237659743174</c:v>
                </c:pt>
                <c:pt idx="1997">
                  <c:v>53.130978962897743</c:v>
                </c:pt>
                <c:pt idx="1998">
                  <c:v>53.110709789858149</c:v>
                </c:pt>
                <c:pt idx="1999">
                  <c:v>53.090430140231526</c:v>
                </c:pt>
                <c:pt idx="2000">
                  <c:v>53.070140013629953</c:v>
                </c:pt>
                <c:pt idx="2001">
                  <c:v>53.049839409667726</c:v>
                </c:pt>
                <c:pt idx="2002">
                  <c:v>52.84625703271081</c:v>
                </c:pt>
                <c:pt idx="2003">
                  <c:v>52.641626519628716</c:v>
                </c:pt>
                <c:pt idx="2004">
                  <c:v>52.435947538163212</c:v>
                </c:pt>
                <c:pt idx="2005">
                  <c:v>52.229219788248045</c:v>
                </c:pt>
                <c:pt idx="2006">
                  <c:v>52.021443001995671</c:v>
                </c:pt>
                <c:pt idx="2007">
                  <c:v>51.812616943714296</c:v>
                </c:pt>
                <c:pt idx="2008">
                  <c:v>51.602741409955605</c:v>
                </c:pt>
                <c:pt idx="2009">
                  <c:v>51.391816229590773</c:v>
                </c:pt>
                <c:pt idx="2010">
                  <c:v>51.179841263912962</c:v>
                </c:pt>
                <c:pt idx="2011">
                  <c:v>50.966816406767556</c:v>
                </c:pt>
                <c:pt idx="2012">
                  <c:v>50.752741584705994</c:v>
                </c:pt>
                <c:pt idx="2013">
                  <c:v>50.537616757163562</c:v>
                </c:pt>
                <c:pt idx="2014">
                  <c:v>50.321441916660582</c:v>
                </c:pt>
                <c:pt idx="2015">
                  <c:v>50.104217089025553</c:v>
                </c:pt>
                <c:pt idx="2016">
                  <c:v>49.885942333636592</c:v>
                </c:pt>
                <c:pt idx="2017">
                  <c:v>49.666617743686835</c:v>
                </c:pt>
                <c:pt idx="2018">
                  <c:v>49.446243446464443</c:v>
                </c:pt>
                <c:pt idx="2019">
                  <c:v>49.224819603654552</c:v>
                </c:pt>
                <c:pt idx="2020">
                  <c:v>49.002346411655232</c:v>
                </c:pt>
                <c:pt idx="2021">
                  <c:v>48.778824101912257</c:v>
                </c:pt>
                <c:pt idx="2022">
                  <c:v>48.554252941267819</c:v>
                </c:pt>
                <c:pt idx="2023">
                  <c:v>48.328633232324798</c:v>
                </c:pt>
                <c:pt idx="2024">
                  <c:v>48.101965313824664</c:v>
                </c:pt>
                <c:pt idx="2025">
                  <c:v>47.874249561042681</c:v>
                </c:pt>
                <c:pt idx="2026">
                  <c:v>47.645486386188637</c:v>
                </c:pt>
                <c:pt idx="2027">
                  <c:v>47.415676238826116</c:v>
                </c:pt>
                <c:pt idx="2028">
                  <c:v>47.184819606299143</c:v>
                </c:pt>
                <c:pt idx="2029">
                  <c:v>46.952917014175185</c:v>
                </c:pt>
                <c:pt idx="2030">
                  <c:v>46.71996902669067</c:v>
                </c:pt>
                <c:pt idx="2031">
                  <c:v>46.485976247212818</c:v>
                </c:pt>
                <c:pt idx="2032">
                  <c:v>46.250939318708006</c:v>
                </c:pt>
                <c:pt idx="2033">
                  <c:v>46.014858924217656</c:v>
                </c:pt>
                <c:pt idx="2034">
                  <c:v>45.777735787345229</c:v>
                </c:pt>
                <c:pt idx="2035">
                  <c:v>45.539570672748127</c:v>
                </c:pt>
                <c:pt idx="2036">
                  <c:v>45.300364386637007</c:v>
                </c:pt>
                <c:pt idx="2037">
                  <c:v>45.060117777282301</c:v>
                </c:pt>
                <c:pt idx="2038">
                  <c:v>44.818831735527439</c:v>
                </c:pt>
                <c:pt idx="2039">
                  <c:v>44.576507195304345</c:v>
                </c:pt>
                <c:pt idx="2040">
                  <c:v>44.333145134157888</c:v>
                </c:pt>
                <c:pt idx="2041">
                  <c:v>44.08874657377261</c:v>
                </c:pt>
                <c:pt idx="2042">
                  <c:v>43.843312580504787</c:v>
                </c:pt>
                <c:pt idx="2043">
                  <c:v>43.596844265914882</c:v>
                </c:pt>
                <c:pt idx="2044">
                  <c:v>43.349342787308906</c:v>
                </c:pt>
                <c:pt idx="2045">
                  <c:v>43.100809348275639</c:v>
                </c:pt>
                <c:pt idx="2046">
                  <c:v>42.851245199229552</c:v>
                </c:pt>
                <c:pt idx="2047">
                  <c:v>42.600651637960382</c:v>
                </c:pt>
                <c:pt idx="2048">
                  <c:v>42.349030010171468</c:v>
                </c:pt>
                <c:pt idx="2049">
                  <c:v>42.096381710032468</c:v>
                </c:pt>
                <c:pt idx="2050">
                  <c:v>41.842708180722433</c:v>
                </c:pt>
                <c:pt idx="2051">
                  <c:v>41.588010914979883</c:v>
                </c:pt>
                <c:pt idx="2052">
                  <c:v>41.332291455647528</c:v>
                </c:pt>
                <c:pt idx="2053">
                  <c:v>41.075551396217143</c:v>
                </c:pt>
                <c:pt idx="2054">
                  <c:v>40.817792381376059</c:v>
                </c:pt>
                <c:pt idx="2055">
                  <c:v>40.559016107548835</c:v>
                </c:pt>
                <c:pt idx="2056">
                  <c:v>40.299224323437528</c:v>
                </c:pt>
                <c:pt idx="2057">
                  <c:v>40.038418830557248</c:v>
                </c:pt>
                <c:pt idx="2058">
                  <c:v>39.776601483775877</c:v>
                </c:pt>
                <c:pt idx="2059">
                  <c:v>39.51377419183936</c:v>
                </c:pt>
                <c:pt idx="2060">
                  <c:v>39.249938917901531</c:v>
                </c:pt>
                <c:pt idx="2061">
                  <c:v>38.985097680047005</c:v>
                </c:pt>
                <c:pt idx="2062">
                  <c:v>38.71925255180885</c:v>
                </c:pt>
                <c:pt idx="2063">
                  <c:v>38.452405662680917</c:v>
                </c:pt>
                <c:pt idx="2064">
                  <c:v>38.184559198622871</c:v>
                </c:pt>
                <c:pt idx="2065">
                  <c:v>37.915715402566178</c:v>
                </c:pt>
                <c:pt idx="2066">
                  <c:v>37.645876574902019</c:v>
                </c:pt>
                <c:pt idx="2067">
                  <c:v>37.375045073974441</c:v>
                </c:pt>
                <c:pt idx="2068">
                  <c:v>37.103223316553191</c:v>
                </c:pt>
                <c:pt idx="2069">
                  <c:v>36.830413778314472</c:v>
                </c:pt>
                <c:pt idx="2070">
                  <c:v>36.556618994297139</c:v>
                </c:pt>
                <c:pt idx="2071">
                  <c:v>36.281841559360856</c:v>
                </c:pt>
                <c:pt idx="2072">
                  <c:v>36.006084128631194</c:v>
                </c:pt>
                <c:pt idx="2073">
                  <c:v>35.729349417936909</c:v>
                </c:pt>
                <c:pt idx="2074">
                  <c:v>35.451640204234792</c:v>
                </c:pt>
                <c:pt idx="2075">
                  <c:v>35.172959326024611</c:v>
                </c:pt>
                <c:pt idx="2076">
                  <c:v>34.893309683756982</c:v>
                </c:pt>
                <c:pt idx="2077">
                  <c:v>34.612694240224151</c:v>
                </c:pt>
                <c:pt idx="2078">
                  <c:v>34.331116020940712</c:v>
                </c:pt>
                <c:pt idx="2079">
                  <c:v>34.048578114516602</c:v>
                </c:pt>
                <c:pt idx="2080">
                  <c:v>33.76508367301188</c:v>
                </c:pt>
                <c:pt idx="2081">
                  <c:v>33.480635912280221</c:v>
                </c:pt>
                <c:pt idx="2082">
                  <c:v>33.19523811229751</c:v>
                </c:pt>
                <c:pt idx="2083">
                  <c:v>32.908893617485056</c:v>
                </c:pt>
                <c:pt idx="2084">
                  <c:v>32.621605837002896</c:v>
                </c:pt>
                <c:pt idx="2085">
                  <c:v>32.333378245043868</c:v>
                </c:pt>
                <c:pt idx="2086">
                  <c:v>32.044214381101241</c:v>
                </c:pt>
                <c:pt idx="2087">
                  <c:v>31.754117850228372</c:v>
                </c:pt>
                <c:pt idx="2088">
                  <c:v>31.463092323278609</c:v>
                </c:pt>
                <c:pt idx="2089">
                  <c:v>31.171141537127784</c:v>
                </c:pt>
                <c:pt idx="2090">
                  <c:v>30.878269294884777</c:v>
                </c:pt>
                <c:pt idx="2091">
                  <c:v>30.584479466080406</c:v>
                </c:pt>
                <c:pt idx="2092">
                  <c:v>30.289775986836794</c:v>
                </c:pt>
                <c:pt idx="2093">
                  <c:v>29.994162860028094</c:v>
                </c:pt>
                <c:pt idx="2094">
                  <c:v>29.697644155413933</c:v>
                </c:pt>
                <c:pt idx="2095">
                  <c:v>29.400224009755032</c:v>
                </c:pt>
                <c:pt idx="2096">
                  <c:v>29.101906626916751</c:v>
                </c:pt>
                <c:pt idx="2097">
                  <c:v>28.802696277942577</c:v>
                </c:pt>
                <c:pt idx="2098">
                  <c:v>28.502597301118705</c:v>
                </c:pt>
                <c:pt idx="2099">
                  <c:v>28.201614102009898</c:v>
                </c:pt>
                <c:pt idx="2100">
                  <c:v>27.899751153476497</c:v>
                </c:pt>
                <c:pt idx="2101">
                  <c:v>27.597012995679162</c:v>
                </c:pt>
                <c:pt idx="2102">
                  <c:v>27.29340423604803</c:v>
                </c:pt>
                <c:pt idx="2103">
                  <c:v>26.988929549243313</c:v>
                </c:pt>
                <c:pt idx="2104">
                  <c:v>26.68359367708333</c:v>
                </c:pt>
                <c:pt idx="2105">
                  <c:v>26.37740142846129</c:v>
                </c:pt>
                <c:pt idx="2106">
                  <c:v>26.070357679231968</c:v>
                </c:pt>
                <c:pt idx="2107">
                  <c:v>25.762467372076188</c:v>
                </c:pt>
                <c:pt idx="2108">
                  <c:v>25.453735516346654</c:v>
                </c:pt>
                <c:pt idx="2109">
                  <c:v>25.144167187888403</c:v>
                </c:pt>
                <c:pt idx="2110">
                  <c:v>24.833767528832716</c:v>
                </c:pt>
                <c:pt idx="2111">
                  <c:v>24.522541747373847</c:v>
                </c:pt>
                <c:pt idx="2112">
                  <c:v>24.210495117514132</c:v>
                </c:pt>
                <c:pt idx="2113">
                  <c:v>23.897632978793968</c:v>
                </c:pt>
                <c:pt idx="2114">
                  <c:v>23.58396073598982</c:v>
                </c:pt>
                <c:pt idx="2115">
                  <c:v>23.269483858790416</c:v>
                </c:pt>
                <c:pt idx="2116">
                  <c:v>22.954207881450191</c:v>
                </c:pt>
                <c:pt idx="2117">
                  <c:v>22.638138402414583</c:v>
                </c:pt>
                <c:pt idx="2118">
                  <c:v>22.321281083924116</c:v>
                </c:pt>
                <c:pt idx="2119">
                  <c:v>22.003641651590154</c:v>
                </c:pt>
                <c:pt idx="2120">
                  <c:v>21.685225893947496</c:v>
                </c:pt>
                <c:pt idx="2121">
                  <c:v>21.366039661980256</c:v>
                </c:pt>
                <c:pt idx="2122">
                  <c:v>21.046088868624118</c:v>
                </c:pt>
                <c:pt idx="2123">
                  <c:v>20.725379488242464</c:v>
                </c:pt>
                <c:pt idx="2124">
                  <c:v>20.403917556077058</c:v>
                </c:pt>
                <c:pt idx="2125">
                  <c:v>20.081709167671047</c:v>
                </c:pt>
                <c:pt idx="2126">
                  <c:v>19.758760478271913</c:v>
                </c:pt>
                <c:pt idx="2127">
                  <c:v>19.435077702204961</c:v>
                </c:pt>
                <c:pt idx="2128">
                  <c:v>19.110667112219328</c:v>
                </c:pt>
                <c:pt idx="2129">
                  <c:v>18.785535038814107</c:v>
                </c:pt>
                <c:pt idx="2130">
                  <c:v>18.459687869536008</c:v>
                </c:pt>
                <c:pt idx="2131">
                  <c:v>18.133132048250953</c:v>
                </c:pt>
                <c:pt idx="2132">
                  <c:v>17.80587407439333</c:v>
                </c:pt>
                <c:pt idx="2133">
                  <c:v>17.477920502187622</c:v>
                </c:pt>
                <c:pt idx="2134">
                  <c:v>17.149277939844495</c:v>
                </c:pt>
                <c:pt idx="2135">
                  <c:v>16.819953048736462</c:v>
                </c:pt>
                <c:pt idx="2136">
                  <c:v>16.489952542544444</c:v>
                </c:pt>
                <c:pt idx="2137">
                  <c:v>16.159283186380794</c:v>
                </c:pt>
                <c:pt idx="2138">
                  <c:v>15.827951795891051</c:v>
                </c:pt>
                <c:pt idx="2139">
                  <c:v>15.495965236327219</c:v>
                </c:pt>
                <c:pt idx="2140">
                  <c:v>15.163330421600064</c:v>
                </c:pt>
                <c:pt idx="2141">
                  <c:v>14.830054313308132</c:v>
                </c:pt>
                <c:pt idx="2142">
                  <c:v>14.496143919741272</c:v>
                </c:pt>
                <c:pt idx="2143">
                  <c:v>14.161606294864118</c:v>
                </c:pt>
                <c:pt idx="2144">
                  <c:v>13.826448537273279</c:v>
                </c:pt>
                <c:pt idx="2145">
                  <c:v>13.49067778913917</c:v>
                </c:pt>
                <c:pt idx="2146">
                  <c:v>13.154301235112984</c:v>
                </c:pt>
                <c:pt idx="2147">
                  <c:v>12.817326101229218</c:v>
                </c:pt>
                <c:pt idx="2148">
                  <c:v>12.479759653771042</c:v>
                </c:pt>
                <c:pt idx="2149">
                  <c:v>12.141609198125936</c:v>
                </c:pt>
                <c:pt idx="2150">
                  <c:v>11.802882077615555</c:v>
                </c:pt>
                <c:pt idx="2151">
                  <c:v>11.463585672306564</c:v>
                </c:pt>
                <c:pt idx="2152">
                  <c:v>11.123727397803069</c:v>
                </c:pt>
                <c:pt idx="2153">
                  <c:v>10.783314704017743</c:v>
                </c:pt>
                <c:pt idx="2154">
                  <c:v>10.442355073929816</c:v>
                </c:pt>
                <c:pt idx="2155">
                  <c:v>10.100856022317462</c:v>
                </c:pt>
                <c:pt idx="2156">
                  <c:v>9.7588250944779702</c:v>
                </c:pt>
                <c:pt idx="2157">
                  <c:v>9.4162698649302889</c:v>
                </c:pt>
                <c:pt idx="2158">
                  <c:v>9.0731979360989961</c:v>
                </c:pt>
                <c:pt idx="2159">
                  <c:v>8.7296169369842005</c:v>
                </c:pt>
                <c:pt idx="2160">
                  <c:v>8.3855345218177124</c:v>
                </c:pt>
                <c:pt idx="2161">
                  <c:v>8.0409583687006947</c:v>
                </c:pt>
                <c:pt idx="2162">
                  <c:v>7.6958961782273674</c:v>
                </c:pt>
                <c:pt idx="2163">
                  <c:v>7.3503556721028582</c:v>
                </c:pt>
                <c:pt idx="2164">
                  <c:v>7.0043445917372242</c:v>
                </c:pt>
                <c:pt idx="2165">
                  <c:v>6.6578706968335384</c:v>
                </c:pt>
                <c:pt idx="2166">
                  <c:v>6.3109417639661354</c:v>
                </c:pt>
                <c:pt idx="2167">
                  <c:v>5.96356558514257</c:v>
                </c:pt>
                <c:pt idx="2168">
                  <c:v>5.6157499663583224</c:v>
                </c:pt>
                <c:pt idx="2169">
                  <c:v>5.2675027261444614</c:v>
                </c:pt>
                <c:pt idx="2170">
                  <c:v>4.9188316941003363</c:v>
                </c:pt>
                <c:pt idx="2171">
                  <c:v>4.5697447094241683</c:v>
                </c:pt>
                <c:pt idx="2172">
                  <c:v>4.22024961943296</c:v>
                </c:pt>
                <c:pt idx="2173">
                  <c:v>3.8703542780770137</c:v>
                </c:pt>
                <c:pt idx="2174">
                  <c:v>3.5200665444463684</c:v>
                </c:pt>
                <c:pt idx="2175">
                  <c:v>3.1693942812753537</c:v>
                </c:pt>
                <c:pt idx="2176">
                  <c:v>2.8183453534420462</c:v>
                </c:pt>
                <c:pt idx="2177">
                  <c:v>2.4669276264581077</c:v>
                </c:pt>
                <c:pt idx="2178">
                  <c:v>2.1151489649650439</c:v>
                </c:pt>
                <c:pt idx="2179">
                  <c:v>1.7630172312224208</c:v>
                </c:pt>
                <c:pt idx="2180">
                  <c:v>1.4105402835930796</c:v>
                </c:pt>
                <c:pt idx="2181">
                  <c:v>1.0577259750330996</c:v>
                </c:pt>
                <c:pt idx="2182">
                  <c:v>0.7045821515766284</c:v>
                </c:pt>
                <c:pt idx="2183">
                  <c:v>0.35111665082401755</c:v>
                </c:pt>
                <c:pt idx="2184">
                  <c:v>-2.6626995693693166E-3</c:v>
                </c:pt>
                <c:pt idx="2185">
                  <c:v>-0.35674808340094222</c:v>
                </c:pt>
                <c:pt idx="2186">
                  <c:v>-0.71113169742921778</c:v>
                </c:pt>
                <c:pt idx="2187">
                  <c:v>-1.0658057528735803</c:v>
                </c:pt>
                <c:pt idx="2188">
                  <c:v>-1.4207624769135163</c:v>
                </c:pt>
                <c:pt idx="2189">
                  <c:v>-1.7759941141806717</c:v>
                </c:pt>
                <c:pt idx="2190">
                  <c:v>-2.1314929282468036</c:v>
                </c:pt>
                <c:pt idx="2191">
                  <c:v>-2.4872512031028031</c:v>
                </c:pt>
                <c:pt idx="2192">
                  <c:v>-2.8432612446322523</c:v>
                </c:pt>
                <c:pt idx="2193">
                  <c:v>-3.1995153820747761</c:v>
                </c:pt>
                <c:pt idx="2194">
                  <c:v>-3.5560059694859083</c:v>
                </c:pt>
                <c:pt idx="2195">
                  <c:v>-3.9127253871797203</c:v>
                </c:pt>
                <c:pt idx="2196">
                  <c:v>-4.2696660431681295</c:v>
                </c:pt>
                <c:pt idx="2197">
                  <c:v>-4.6268203745855718</c:v>
                </c:pt>
                <c:pt idx="2198">
                  <c:v>-4.9841808491032751</c:v>
                </c:pt>
                <c:pt idx="2199">
                  <c:v>-5.3417399663314917</c:v>
                </c:pt>
                <c:pt idx="2200">
                  <c:v>-5.6994902592097185</c:v>
                </c:pt>
                <c:pt idx="2201">
                  <c:v>-6.0574242953821331</c:v>
                </c:pt>
                <c:pt idx="2202">
                  <c:v>-6.4155346785592329</c:v>
                </c:pt>
                <c:pt idx="2203">
                  <c:v>-6.7738140498655381</c:v>
                </c:pt>
                <c:pt idx="2204">
                  <c:v>-7.132255089172582</c:v>
                </c:pt>
                <c:pt idx="2205">
                  <c:v>-7.4908505164124284</c:v>
                </c:pt>
                <c:pt idx="2206">
                  <c:v>-7.8495930928797124</c:v>
                </c:pt>
                <c:pt idx="2207">
                  <c:v>-8.2084756225156923</c:v>
                </c:pt>
                <c:pt idx="2208">
                  <c:v>-8.5674909531690169</c:v>
                </c:pt>
                <c:pt idx="2209">
                  <c:v>-8.926631977847201</c:v>
                </c:pt>
                <c:pt idx="2210">
                  <c:v>-9.2858916359424288</c:v>
                </c:pt>
                <c:pt idx="2211">
                  <c:v>-9.6452629144442898</c:v>
                </c:pt>
                <c:pt idx="2212">
                  <c:v>-10.004738849125804</c:v>
                </c:pt>
                <c:pt idx="2213">
                  <c:v>-10.364312525717589</c:v>
                </c:pt>
                <c:pt idx="2214">
                  <c:v>-10.723977081052597</c:v>
                </c:pt>
                <c:pt idx="2215">
                  <c:v>-11.083725704199033</c:v>
                </c:pt>
                <c:pt idx="2216">
                  <c:v>-11.443551637566083</c:v>
                </c:pt>
                <c:pt idx="2217">
                  <c:v>-11.803448177988571</c:v>
                </c:pt>
                <c:pt idx="2218">
                  <c:v>-12.163408677791217</c:v>
                </c:pt>
                <c:pt idx="2219">
                  <c:v>-12.523426545830732</c:v>
                </c:pt>
                <c:pt idx="2220">
                  <c:v>-12.883495248511089</c:v>
                </c:pt>
                <c:pt idx="2221">
                  <c:v>-13.243608310781067</c:v>
                </c:pt>
                <c:pt idx="2222">
                  <c:v>-13.603759317105046</c:v>
                </c:pt>
                <c:pt idx="2223">
                  <c:v>-13.96394191241146</c:v>
                </c:pt>
                <c:pt idx="2224">
                  <c:v>-14.324149803015302</c:v>
                </c:pt>
                <c:pt idx="2225">
                  <c:v>-14.684376757518761</c:v>
                </c:pt>
                <c:pt idx="2226">
                  <c:v>-15.044616607685919</c:v>
                </c:pt>
                <c:pt idx="2227">
                  <c:v>-15.404863249293228</c:v>
                </c:pt>
                <c:pt idx="2228">
                  <c:v>-15.765110642954864</c:v>
                </c:pt>
                <c:pt idx="2229">
                  <c:v>-16.125352814923339</c:v>
                </c:pt>
                <c:pt idx="2230">
                  <c:v>-16.485583857863851</c:v>
                </c:pt>
                <c:pt idx="2231">
                  <c:v>-16.845797931606285</c:v>
                </c:pt>
                <c:pt idx="2232">
                  <c:v>-17.205989263864545</c:v>
                </c:pt>
                <c:pt idx="2233">
                  <c:v>-17.566152150941196</c:v>
                </c:pt>
                <c:pt idx="2234">
                  <c:v>-17.926280958395544</c:v>
                </c:pt>
                <c:pt idx="2235">
                  <c:v>-18.286370121693629</c:v>
                </c:pt>
                <c:pt idx="2236">
                  <c:v>-18.646414146826064</c:v>
                </c:pt>
                <c:pt idx="2237">
                  <c:v>-19.006407610908177</c:v>
                </c:pt>
                <c:pt idx="2238">
                  <c:v>-19.36634516274464</c:v>
                </c:pt>
                <c:pt idx="2239">
                  <c:v>-19.726221523376303</c:v>
                </c:pt>
                <c:pt idx="2240">
                  <c:v>-20.086031486595584</c:v>
                </c:pt>
                <c:pt idx="2241">
                  <c:v>-20.445769919439822</c:v>
                </c:pt>
                <c:pt idx="2242">
                  <c:v>-20.805431762656056</c:v>
                </c:pt>
                <c:pt idx="2243">
                  <c:v>-21.165012031142471</c:v>
                </c:pt>
                <c:pt idx="2244">
                  <c:v>-21.524505814361603</c:v>
                </c:pt>
                <c:pt idx="2245">
                  <c:v>-21.883908276729827</c:v>
                </c:pt>
                <c:pt idx="2246">
                  <c:v>-22.243214657981813</c:v>
                </c:pt>
                <c:pt idx="2247">
                  <c:v>-22.602420273506123</c:v>
                </c:pt>
                <c:pt idx="2248">
                  <c:v>-22.961520514661323</c:v>
                </c:pt>
                <c:pt idx="2249">
                  <c:v>-23.320510849061463</c:v>
                </c:pt>
                <c:pt idx="2250">
                  <c:v>-23.6793868208409</c:v>
                </c:pt>
                <c:pt idx="2251">
                  <c:v>-24.038144050890541</c:v>
                </c:pt>
                <c:pt idx="2252">
                  <c:v>-24.396778237074308</c:v>
                </c:pt>
                <c:pt idx="2253">
                  <c:v>-24.755285154415578</c:v>
                </c:pt>
                <c:pt idx="2254">
                  <c:v>-25.113660655265129</c:v>
                </c:pt>
                <c:pt idx="2255">
                  <c:v>-25.47190066944157</c:v>
                </c:pt>
                <c:pt idx="2256">
                  <c:v>-25.830001204350385</c:v>
                </c:pt>
                <c:pt idx="2257">
                  <c:v>-26.187958345075018</c:v>
                </c:pt>
                <c:pt idx="2258">
                  <c:v>-26.545768254453243</c:v>
                </c:pt>
                <c:pt idx="2259">
                  <c:v>-26.90342717312247</c:v>
                </c:pt>
                <c:pt idx="2260">
                  <c:v>-27.260931419546917</c:v>
                </c:pt>
                <c:pt idx="2261">
                  <c:v>-27.618277390020822</c:v>
                </c:pt>
                <c:pt idx="2262">
                  <c:v>-27.975461558650995</c:v>
                </c:pt>
                <c:pt idx="2263">
                  <c:v>-28.332480477316551</c:v>
                </c:pt>
                <c:pt idx="2264">
                  <c:v>-28.689330775608461</c:v>
                </c:pt>
                <c:pt idx="2265">
                  <c:v>-29.046009160745356</c:v>
                </c:pt>
                <c:pt idx="2266">
                  <c:v>-29.402512417473591</c:v>
                </c:pt>
                <c:pt idx="2267">
                  <c:v>-29.758837407941286</c:v>
                </c:pt>
                <c:pt idx="2268">
                  <c:v>-30.114981071557345</c:v>
                </c:pt>
                <c:pt idx="2269">
                  <c:v>-30.470940424826992</c:v>
                </c:pt>
                <c:pt idx="2270">
                  <c:v>-30.826712561170236</c:v>
                </c:pt>
                <c:pt idx="2271">
                  <c:v>-31.182294650721261</c:v>
                </c:pt>
                <c:pt idx="2272">
                  <c:v>-31.537683940106717</c:v>
                </c:pt>
                <c:pt idx="2273">
                  <c:v>-31.892877752211483</c:v>
                </c:pt>
                <c:pt idx="2274">
                  <c:v>-32.247873485919072</c:v>
                </c:pt>
                <c:pt idx="2275">
                  <c:v>-32.602668615840308</c:v>
                </c:pt>
                <c:pt idx="2276">
                  <c:v>-32.957260692024647</c:v>
                </c:pt>
                <c:pt idx="2277">
                  <c:v>-33.311647339649369</c:v>
                </c:pt>
                <c:pt idx="2278">
                  <c:v>-33.665826258700044</c:v>
                </c:pt>
                <c:pt idx="2279">
                  <c:v>-34.019795223629714</c:v>
                </c:pt>
                <c:pt idx="2280">
                  <c:v>-34.373552083004412</c:v>
                </c:pt>
                <c:pt idx="2281">
                  <c:v>-34.727094759134083</c:v>
                </c:pt>
                <c:pt idx="2282">
                  <c:v>-35.080421247686523</c:v>
                </c:pt>
                <c:pt idx="2283">
                  <c:v>-35.433529617289999</c:v>
                </c:pt>
                <c:pt idx="2284">
                  <c:v>-35.786418009119735</c:v>
                </c:pt>
                <c:pt idx="2285">
                  <c:v>-36.139084636472354</c:v>
                </c:pt>
                <c:pt idx="2286">
                  <c:v>-36.491527784325619</c:v>
                </c:pt>
                <c:pt idx="2287">
                  <c:v>-36.843745808884897</c:v>
                </c:pt>
                <c:pt idx="2288">
                  <c:v>-37.19573713712235</c:v>
                </c:pt>
                <c:pt idx="2289">
                  <c:v>-37.547500266295749</c:v>
                </c:pt>
                <c:pt idx="2290">
                  <c:v>-37.899033763462995</c:v>
                </c:pt>
                <c:pt idx="2291">
                  <c:v>-38.250336264982231</c:v>
                </c:pt>
                <c:pt idx="2292">
                  <c:v>-38.601406476001358</c:v>
                </c:pt>
                <c:pt idx="2293">
                  <c:v>-38.952243169935741</c:v>
                </c:pt>
                <c:pt idx="2294">
                  <c:v>-39.302845187940143</c:v>
                </c:pt>
                <c:pt idx="2295">
                  <c:v>-39.653211438367642</c:v>
                </c:pt>
                <c:pt idx="2296">
                  <c:v>-40.003340896216983</c:v>
                </c:pt>
                <c:pt idx="2297">
                  <c:v>-40.353232602576433</c:v>
                </c:pt>
                <c:pt idx="2298">
                  <c:v>-40.702885664058122</c:v>
                </c:pt>
                <c:pt idx="2299">
                  <c:v>-41.05229925221969</c:v>
                </c:pt>
                <c:pt idx="2300">
                  <c:v>-41.401472602978174</c:v>
                </c:pt>
                <c:pt idx="2301">
                  <c:v>138.24959498397013</c:v>
                </c:pt>
                <c:pt idx="2302">
                  <c:v>137.90090414576136</c:v>
                </c:pt>
                <c:pt idx="2303">
                  <c:v>137.5524554569609</c:v>
                </c:pt>
                <c:pt idx="2304">
                  <c:v>137.20424943017053</c:v>
                </c:pt>
                <c:pt idx="2305">
                  <c:v>136.85628651665851</c:v>
                </c:pt>
                <c:pt idx="2306">
                  <c:v>136.50856710696777</c:v>
                </c:pt>
                <c:pt idx="2307">
                  <c:v>136.16109153155631</c:v>
                </c:pt>
                <c:pt idx="2308">
                  <c:v>135.81386006142449</c:v>
                </c:pt>
                <c:pt idx="2309">
                  <c:v>135.4668729087532</c:v>
                </c:pt>
                <c:pt idx="2310">
                  <c:v>135.12013022754985</c:v>
                </c:pt>
                <c:pt idx="2311">
                  <c:v>134.77363211429289</c:v>
                </c:pt>
                <c:pt idx="2312">
                  <c:v>134.42737860858205</c:v>
                </c:pt>
                <c:pt idx="2313">
                  <c:v>134.08136969379467</c:v>
                </c:pt>
                <c:pt idx="2314">
                  <c:v>133.73560529774053</c:v>
                </c:pt>
                <c:pt idx="2315">
                  <c:v>133.39008529332648</c:v>
                </c:pt>
                <c:pt idx="2316">
                  <c:v>133.04480949921415</c:v>
                </c:pt>
                <c:pt idx="2317">
                  <c:v>132.69977768048898</c:v>
                </c:pt>
                <c:pt idx="2318">
                  <c:v>132.3549895493274</c:v>
                </c:pt>
                <c:pt idx="2319">
                  <c:v>132.01044476566605</c:v>
                </c:pt>
                <c:pt idx="2320">
                  <c:v>131.66614293787143</c:v>
                </c:pt>
                <c:pt idx="2321">
                  <c:v>131.32208362341521</c:v>
                </c:pt>
                <c:pt idx="2322">
                  <c:v>130.97826632954562</c:v>
                </c:pt>
                <c:pt idx="2323">
                  <c:v>130.63469051396072</c:v>
                </c:pt>
                <c:pt idx="2324">
                  <c:v>130.29135558548657</c:v>
                </c:pt>
                <c:pt idx="2325">
                  <c:v>129.94826090474999</c:v>
                </c:pt>
                <c:pt idx="2326">
                  <c:v>129.60540578485424</c:v>
                </c:pt>
                <c:pt idx="2327">
                  <c:v>129.26278949205695</c:v>
                </c:pt>
                <c:pt idx="2328">
                  <c:v>128.92041124644007</c:v>
                </c:pt>
                <c:pt idx="2329">
                  <c:v>128.57827022258931</c:v>
                </c:pt>
                <c:pt idx="2330">
                  <c:v>128.23636555026684</c:v>
                </c:pt>
                <c:pt idx="2331">
                  <c:v>127.89469631508227</c:v>
                </c:pt>
                <c:pt idx="2332">
                  <c:v>127.55326155916742</c:v>
                </c:pt>
                <c:pt idx="2333">
                  <c:v>127.21206028184351</c:v>
                </c:pt>
                <c:pt idx="2334">
                  <c:v>126.87109144029368</c:v>
                </c:pt>
                <c:pt idx="2335">
                  <c:v>126.53035395022911</c:v>
                </c:pt>
                <c:pt idx="2336">
                  <c:v>126.18984668655386</c:v>
                </c:pt>
                <c:pt idx="2337">
                  <c:v>125.84956848403083</c:v>
                </c:pt>
                <c:pt idx="2338">
                  <c:v>125.50951813794059</c:v>
                </c:pt>
                <c:pt idx="2339">
                  <c:v>125.16969440474396</c:v>
                </c:pt>
                <c:pt idx="2340">
                  <c:v>124.83009600273589</c:v>
                </c:pt>
                <c:pt idx="2341">
                  <c:v>124.49072161270254</c:v>
                </c:pt>
                <c:pt idx="2342">
                  <c:v>124.15156987857107</c:v>
                </c:pt>
                <c:pt idx="2343">
                  <c:v>123.81263940805933</c:v>
                </c:pt>
                <c:pt idx="2344">
                  <c:v>123.47392877332258</c:v>
                </c:pt>
                <c:pt idx="2345">
                  <c:v>123.13543651159415</c:v>
                </c:pt>
                <c:pt idx="2346">
                  <c:v>122.7971611258277</c:v>
                </c:pt>
                <c:pt idx="2347">
                  <c:v>122.45910108533211</c:v>
                </c:pt>
                <c:pt idx="2348">
                  <c:v>122.12125482640424</c:v>
                </c:pt>
                <c:pt idx="2349">
                  <c:v>121.78362075295985</c:v>
                </c:pt>
                <c:pt idx="2350">
                  <c:v>121.44619723715792</c:v>
                </c:pt>
                <c:pt idx="2351">
                  <c:v>121.10898262002429</c:v>
                </c:pt>
                <c:pt idx="2352">
                  <c:v>120.77197521206784</c:v>
                </c:pt>
                <c:pt idx="2353">
                  <c:v>120.43517329389793</c:v>
                </c:pt>
                <c:pt idx="2354">
                  <c:v>120.09857511683308</c:v>
                </c:pt>
                <c:pt idx="2355">
                  <c:v>119.76217890350775</c:v>
                </c:pt>
                <c:pt idx="2356">
                  <c:v>119.42598284847588</c:v>
                </c:pt>
                <c:pt idx="2357">
                  <c:v>119.08998511880692</c:v>
                </c:pt>
                <c:pt idx="2358">
                  <c:v>118.75418385468404</c:v>
                </c:pt>
                <c:pt idx="2359">
                  <c:v>118.41857716998862</c:v>
                </c:pt>
                <c:pt idx="2360">
                  <c:v>118.08316315289129</c:v>
                </c:pt>
                <c:pt idx="2361">
                  <c:v>117.74793986642845</c:v>
                </c:pt>
                <c:pt idx="2362">
                  <c:v>117.412905349082</c:v>
                </c:pt>
                <c:pt idx="2363">
                  <c:v>117.07805761535104</c:v>
                </c:pt>
                <c:pt idx="2364">
                  <c:v>116.74339465631763</c:v>
                </c:pt>
                <c:pt idx="2365">
                  <c:v>116.40891444021389</c:v>
                </c:pt>
                <c:pt idx="2366">
                  <c:v>116.07461491297653</c:v>
                </c:pt>
                <c:pt idx="2367">
                  <c:v>115.74049399880396</c:v>
                </c:pt>
                <c:pt idx="2368">
                  <c:v>115.40654960070358</c:v>
                </c:pt>
                <c:pt idx="2369">
                  <c:v>115.07277960103943</c:v>
                </c:pt>
                <c:pt idx="2370">
                  <c:v>114.73918186206878</c:v>
                </c:pt>
                <c:pt idx="2371">
                  <c:v>114.40575422647957</c:v>
                </c:pt>
                <c:pt idx="2372">
                  <c:v>114.07249451792222</c:v>
                </c:pt>
                <c:pt idx="2373">
                  <c:v>113.73940054153218</c:v>
                </c:pt>
                <c:pt idx="2374">
                  <c:v>113.40647008445541</c:v>
                </c:pt>
                <c:pt idx="2375">
                  <c:v>113.07370091636227</c:v>
                </c:pt>
                <c:pt idx="2376">
                  <c:v>112.7410907899595</c:v>
                </c:pt>
                <c:pt idx="2377">
                  <c:v>112.40863744149871</c:v>
                </c:pt>
                <c:pt idx="2378">
                  <c:v>112.07633859127796</c:v>
                </c:pt>
                <c:pt idx="2379">
                  <c:v>111.74419194414003</c:v>
                </c:pt>
                <c:pt idx="2380">
                  <c:v>111.41219518996405</c:v>
                </c:pt>
                <c:pt idx="2381">
                  <c:v>111.08034600415536</c:v>
                </c:pt>
                <c:pt idx="2382">
                  <c:v>110.74864204812906</c:v>
                </c:pt>
                <c:pt idx="2383">
                  <c:v>110.41708096978644</c:v>
                </c:pt>
                <c:pt idx="2384">
                  <c:v>110.08566040399353</c:v>
                </c:pt>
                <c:pt idx="2385">
                  <c:v>109.75437797304711</c:v>
                </c:pt>
                <c:pt idx="2386">
                  <c:v>109.4232312871401</c:v>
                </c:pt>
                <c:pt idx="2387">
                  <c:v>109.09221794482424</c:v>
                </c:pt>
                <c:pt idx="2388">
                  <c:v>108.76133553346409</c:v>
                </c:pt>
                <c:pt idx="2389">
                  <c:v>108.43058162968759</c:v>
                </c:pt>
                <c:pt idx="2390">
                  <c:v>108.09995379983404</c:v>
                </c:pt>
                <c:pt idx="2391">
                  <c:v>107.76944960039627</c:v>
                </c:pt>
                <c:pt idx="2392">
                  <c:v>107.43906657845675</c:v>
                </c:pt>
                <c:pt idx="2393">
                  <c:v>107.10880227212355</c:v>
                </c:pt>
                <c:pt idx="2394">
                  <c:v>106.77865421095635</c:v>
                </c:pt>
                <c:pt idx="2395">
                  <c:v>106.44861991639175</c:v>
                </c:pt>
                <c:pt idx="2396">
                  <c:v>106.11869690216412</c:v>
                </c:pt>
                <c:pt idx="2397">
                  <c:v>105.78888267472036</c:v>
                </c:pt>
                <c:pt idx="2398">
                  <c:v>105.45917473363153</c:v>
                </c:pt>
                <c:pt idx="2399">
                  <c:v>105.12957057200057</c:v>
                </c:pt>
                <c:pt idx="2400">
                  <c:v>104.80006767686325</c:v>
                </c:pt>
                <c:pt idx="2401">
                  <c:v>104.47066352959014</c:v>
                </c:pt>
                <c:pt idx="2402">
                  <c:v>104.14135560627801</c:v>
                </c:pt>
                <c:pt idx="2403">
                  <c:v>103.8121413781426</c:v>
                </c:pt>
                <c:pt idx="2404">
                  <c:v>103.48301831190336</c:v>
                </c:pt>
                <c:pt idx="2405">
                  <c:v>103.15398387016728</c:v>
                </c:pt>
                <c:pt idx="2406">
                  <c:v>102.82503551180551</c:v>
                </c:pt>
                <c:pt idx="2407">
                  <c:v>102.49617069233064</c:v>
                </c:pt>
                <c:pt idx="2408">
                  <c:v>102.1673868642637</c:v>
                </c:pt>
                <c:pt idx="2409">
                  <c:v>101.83868147750454</c:v>
                </c:pt>
                <c:pt idx="2410">
                  <c:v>101.51005197969135</c:v>
                </c:pt>
                <c:pt idx="2411">
                  <c:v>101.18149581656164</c:v>
                </c:pt>
                <c:pt idx="2412">
                  <c:v>100.85301043230787</c:v>
                </c:pt>
                <c:pt idx="2413">
                  <c:v>100.52459326992815</c:v>
                </c:pt>
                <c:pt idx="2414">
                  <c:v>100.19624177157439</c:v>
                </c:pt>
                <c:pt idx="2415">
                  <c:v>99.867953378897994</c:v>
                </c:pt>
                <c:pt idx="2416">
                  <c:v>99.539725533389742</c:v>
                </c:pt>
                <c:pt idx="2417">
                  <c:v>99.211555676716429</c:v>
                </c:pt>
                <c:pt idx="2418">
                  <c:v>98.883441251056993</c:v>
                </c:pt>
                <c:pt idx="2419">
                  <c:v>98.555379699431327</c:v>
                </c:pt>
                <c:pt idx="2420">
                  <c:v>98.227368466028082</c:v>
                </c:pt>
                <c:pt idx="2421">
                  <c:v>97.899404996529043</c:v>
                </c:pt>
                <c:pt idx="2422">
                  <c:v>97.571486738428291</c:v>
                </c:pt>
                <c:pt idx="2423">
                  <c:v>97.243611141350982</c:v>
                </c:pt>
                <c:pt idx="2424">
                  <c:v>96.91577565736624</c:v>
                </c:pt>
                <c:pt idx="2425">
                  <c:v>96.587977741299781</c:v>
                </c:pt>
                <c:pt idx="2426">
                  <c:v>96.260214851040672</c:v>
                </c:pt>
                <c:pt idx="2427">
                  <c:v>95.932484447846221</c:v>
                </c:pt>
                <c:pt idx="2428">
                  <c:v>95.604783996644258</c:v>
                </c:pt>
                <c:pt idx="2429">
                  <c:v>95.277110966332643</c:v>
                </c:pt>
                <c:pt idx="2430">
                  <c:v>94.949462830073372</c:v>
                </c:pt>
                <c:pt idx="2431">
                  <c:v>94.621837065586774</c:v>
                </c:pt>
                <c:pt idx="2432">
                  <c:v>94.294231155443143</c:v>
                </c:pt>
                <c:pt idx="2433">
                  <c:v>93.966642587347508</c:v>
                </c:pt>
                <c:pt idx="2434">
                  <c:v>93.639068854427038</c:v>
                </c:pt>
                <c:pt idx="2435">
                  <c:v>93.311507455510096</c:v>
                </c:pt>
                <c:pt idx="2436">
                  <c:v>92.983955895408812</c:v>
                </c:pt>
                <c:pt idx="2437">
                  <c:v>92.656411685193149</c:v>
                </c:pt>
                <c:pt idx="2438">
                  <c:v>92.328872342466823</c:v>
                </c:pt>
                <c:pt idx="2439">
                  <c:v>92.00133539163788</c:v>
                </c:pt>
                <c:pt idx="2440">
                  <c:v>91.673798364188812</c:v>
                </c:pt>
                <c:pt idx="2441">
                  <c:v>91.346258798941008</c:v>
                </c:pt>
                <c:pt idx="2442">
                  <c:v>91.01871424232246</c:v>
                </c:pt>
                <c:pt idx="2443">
                  <c:v>90.691162248625972</c:v>
                </c:pt>
                <c:pt idx="2444">
                  <c:v>90.363600380270924</c:v>
                </c:pt>
                <c:pt idx="2445">
                  <c:v>90.036026208059667</c:v>
                </c:pt>
                <c:pt idx="2446">
                  <c:v>89.70843731143178</c:v>
                </c:pt>
                <c:pt idx="2447">
                  <c:v>89.380831278719313</c:v>
                </c:pt>
                <c:pt idx="2448">
                  <c:v>89.053205707392166</c:v>
                </c:pt>
                <c:pt idx="2449">
                  <c:v>88.725558204312534</c:v>
                </c:pt>
                <c:pt idx="2450">
                  <c:v>88.397886385975184</c:v>
                </c:pt>
                <c:pt idx="2451">
                  <c:v>88.070187878755419</c:v>
                </c:pt>
                <c:pt idx="2452">
                  <c:v>87.742460319150695</c:v>
                </c:pt>
                <c:pt idx="2453">
                  <c:v>87.414701354017438</c:v>
                </c:pt>
                <c:pt idx="2454">
                  <c:v>87.086908640811927</c:v>
                </c:pt>
                <c:pt idx="2455">
                  <c:v>86.759079847825561</c:v>
                </c:pt>
                <c:pt idx="2456">
                  <c:v>86.431212654417266</c:v>
                </c:pt>
                <c:pt idx="2457">
                  <c:v>86.103304751248118</c:v>
                </c:pt>
                <c:pt idx="2458">
                  <c:v>85.775353840508416</c:v>
                </c:pt>
                <c:pt idx="2459">
                  <c:v>85.447357636148411</c:v>
                </c:pt>
                <c:pt idx="2460">
                  <c:v>85.11931386410285</c:v>
                </c:pt>
                <c:pt idx="2461">
                  <c:v>84.791220262517115</c:v>
                </c:pt>
                <c:pt idx="2462">
                  <c:v>84.463074581968385</c:v>
                </c:pt>
                <c:pt idx="2463">
                  <c:v>84.134874585688124</c:v>
                </c:pt>
                <c:pt idx="2464">
                  <c:v>83.806618049779644</c:v>
                </c:pt>
                <c:pt idx="2465">
                  <c:v>83.478302763437711</c:v>
                </c:pt>
                <c:pt idx="2466">
                  <c:v>83.149926529161903</c:v>
                </c:pt>
                <c:pt idx="2467">
                  <c:v>82.821487162973042</c:v>
                </c:pt>
                <c:pt idx="2468">
                  <c:v>82.492982494623519</c:v>
                </c:pt>
                <c:pt idx="2469">
                  <c:v>82.164410367809182</c:v>
                </c:pt>
                <c:pt idx="2470">
                  <c:v>81.835768640379172</c:v>
                </c:pt>
                <c:pt idx="2471">
                  <c:v>81.507055184541926</c:v>
                </c:pt>
                <c:pt idx="2472">
                  <c:v>81.178267887071655</c:v>
                </c:pt>
                <c:pt idx="2473">
                  <c:v>80.849404649512977</c:v>
                </c:pt>
                <c:pt idx="2474">
                  <c:v>80.520463388383362</c:v>
                </c:pt>
                <c:pt idx="2475">
                  <c:v>80.191442035375047</c:v>
                </c:pt>
                <c:pt idx="2476">
                  <c:v>79.862338537553228</c:v>
                </c:pt>
                <c:pt idx="2477">
                  <c:v>79.533150857555313</c:v>
                </c:pt>
                <c:pt idx="2478">
                  <c:v>79.2038769737878</c:v>
                </c:pt>
                <c:pt idx="2479">
                  <c:v>78.874514880619856</c:v>
                </c:pt>
                <c:pt idx="2480">
                  <c:v>78.545062588578602</c:v>
                </c:pt>
                <c:pt idx="2481">
                  <c:v>78.21551812453994</c:v>
                </c:pt>
                <c:pt idx="2482">
                  <c:v>77.885879531919613</c:v>
                </c:pt>
                <c:pt idx="2483">
                  <c:v>77.556144870862255</c:v>
                </c:pt>
                <c:pt idx="2484">
                  <c:v>77.226312218429058</c:v>
                </c:pt>
                <c:pt idx="2485">
                  <c:v>76.896379668783297</c:v>
                </c:pt>
                <c:pt idx="2486">
                  <c:v>76.56634533337585</c:v>
                </c:pt>
                <c:pt idx="2487">
                  <c:v>76.236207341127908</c:v>
                </c:pt>
                <c:pt idx="2488">
                  <c:v>75.905963838612664</c:v>
                </c:pt>
                <c:pt idx="2489">
                  <c:v>75.575612990235754</c:v>
                </c:pt>
                <c:pt idx="2490">
                  <c:v>75.245152978413017</c:v>
                </c:pt>
                <c:pt idx="2491">
                  <c:v>74.914582003749231</c:v>
                </c:pt>
                <c:pt idx="2492">
                  <c:v>74.583898285212953</c:v>
                </c:pt>
                <c:pt idx="2493">
                  <c:v>74.253100060311226</c:v>
                </c:pt>
                <c:pt idx="2494">
                  <c:v>73.922185585262085</c:v>
                </c:pt>
                <c:pt idx="2495">
                  <c:v>73.591153135165527</c:v>
                </c:pt>
                <c:pt idx="2496">
                  <c:v>73.260001004174526</c:v>
                </c:pt>
                <c:pt idx="2497">
                  <c:v>72.928727505662238</c:v>
                </c:pt>
                <c:pt idx="2498">
                  <c:v>72.597330972388889</c:v>
                </c:pt>
                <c:pt idx="2499">
                  <c:v>72.265809756667579</c:v>
                </c:pt>
                <c:pt idx="2500">
                  <c:v>71.934162230527932</c:v>
                </c:pt>
                <c:pt idx="2501">
                  <c:v>71.602386785877684</c:v>
                </c:pt>
                <c:pt idx="2502">
                  <c:v>71.270481834664608</c:v>
                </c:pt>
                <c:pt idx="2503">
                  <c:v>70.938445809033212</c:v>
                </c:pt>
                <c:pt idx="2504">
                  <c:v>70.606277161484869</c:v>
                </c:pt>
                <c:pt idx="2505">
                  <c:v>70.273974365032771</c:v>
                </c:pt>
                <c:pt idx="2506">
                  <c:v>69.941535913355324</c:v>
                </c:pt>
                <c:pt idx="2507">
                  <c:v>69.60896032094891</c:v>
                </c:pt>
                <c:pt idx="2508">
                  <c:v>69.276246123281467</c:v>
                </c:pt>
                <c:pt idx="2509">
                  <c:v>68.94339187693835</c:v>
                </c:pt>
                <c:pt idx="2510">
                  <c:v>68.610396159771724</c:v>
                </c:pt>
                <c:pt idx="2511">
                  <c:v>68.277257571046889</c:v>
                </c:pt>
                <c:pt idx="2512">
                  <c:v>67.943974731585428</c:v>
                </c:pt>
                <c:pt idx="2513">
                  <c:v>67.61054628390832</c:v>
                </c:pt>
                <c:pt idx="2514">
                  <c:v>67.276970892377591</c:v>
                </c:pt>
                <c:pt idx="2515">
                  <c:v>66.943247243333261</c:v>
                </c:pt>
                <c:pt idx="2516">
                  <c:v>66.609374045232357</c:v>
                </c:pt>
                <c:pt idx="2517">
                  <c:v>66.275350028783436</c:v>
                </c:pt>
                <c:pt idx="2518">
                  <c:v>65.941173947079946</c:v>
                </c:pt>
                <c:pt idx="2519">
                  <c:v>65.606844575732964</c:v>
                </c:pt>
                <c:pt idx="2520">
                  <c:v>65.272360712998463</c:v>
                </c:pt>
                <c:pt idx="2521">
                  <c:v>64.937721179908777</c:v>
                </c:pt>
                <c:pt idx="2522">
                  <c:v>64.602924820394861</c:v>
                </c:pt>
                <c:pt idx="2523">
                  <c:v>64.267970501411853</c:v>
                </c:pt>
                <c:pt idx="2524">
                  <c:v>63.932857113061665</c:v>
                </c:pt>
                <c:pt idx="2525">
                  <c:v>63.597583568710704</c:v>
                </c:pt>
                <c:pt idx="2526">
                  <c:v>63.262148805109817</c:v>
                </c:pt>
                <c:pt idx="2527">
                  <c:v>62.926551782506884</c:v>
                </c:pt>
                <c:pt idx="2528">
                  <c:v>62.590791484765333</c:v>
                </c:pt>
                <c:pt idx="2529">
                  <c:v>62.254866919468995</c:v>
                </c:pt>
                <c:pt idx="2530">
                  <c:v>61.918777118036594</c:v>
                </c:pt>
                <c:pt idx="2531">
                  <c:v>61.582521135826944</c:v>
                </c:pt>
                <c:pt idx="2532">
                  <c:v>61.246098052241997</c:v>
                </c:pt>
                <c:pt idx="2533">
                  <c:v>60.909506970831373</c:v>
                </c:pt>
                <c:pt idx="2534">
                  <c:v>60.572747019390683</c:v>
                </c:pt>
                <c:pt idx="2535">
                  <c:v>60.235817350060834</c:v>
                </c:pt>
                <c:pt idx="2536">
                  <c:v>59.898717139422004</c:v>
                </c:pt>
                <c:pt idx="2537">
                  <c:v>59.561445588587141</c:v>
                </c:pt>
                <c:pt idx="2538">
                  <c:v>59.22400192329205</c:v>
                </c:pt>
                <c:pt idx="2539">
                  <c:v>58.886385393983112</c:v>
                </c:pt>
                <c:pt idx="2540">
                  <c:v>58.548595275902713</c:v>
                </c:pt>
                <c:pt idx="2541">
                  <c:v>58.210630869172476</c:v>
                </c:pt>
                <c:pt idx="2542">
                  <c:v>57.872491498872449</c:v>
                </c:pt>
                <c:pt idx="2543">
                  <c:v>57.534176515119441</c:v>
                </c:pt>
                <c:pt idx="2544">
                  <c:v>57.195685293140869</c:v>
                </c:pt>
                <c:pt idx="2545">
                  <c:v>56.857017233348422</c:v>
                </c:pt>
                <c:pt idx="2546">
                  <c:v>56.518171761404936</c:v>
                </c:pt>
                <c:pt idx="2547">
                  <c:v>56.179148328293302</c:v>
                </c:pt>
                <c:pt idx="2548">
                  <c:v>55.839946410379071</c:v>
                </c:pt>
                <c:pt idx="2549">
                  <c:v>55.500565509470732</c:v>
                </c:pt>
                <c:pt idx="2550">
                  <c:v>55.161005152878538</c:v>
                </c:pt>
                <c:pt idx="2551">
                  <c:v>54.821264893468928</c:v>
                </c:pt>
                <c:pt idx="2552">
                  <c:v>54.481344309716619</c:v>
                </c:pt>
                <c:pt idx="2553">
                  <c:v>54.141243005752507</c:v>
                </c:pt>
                <c:pt idx="2554">
                  <c:v>53.800960611412322</c:v>
                </c:pt>
                <c:pt idx="2555">
                  <c:v>53.460496782275285</c:v>
                </c:pt>
                <c:pt idx="2556">
                  <c:v>53.119851199707696</c:v>
                </c:pt>
                <c:pt idx="2557">
                  <c:v>52.779023570895617</c:v>
                </c:pt>
                <c:pt idx="2558">
                  <c:v>52.43801362888091</c:v>
                </c:pt>
                <c:pt idx="2559">
                  <c:v>52.096821132590676</c:v>
                </c:pt>
                <c:pt idx="2560">
                  <c:v>51.755445866862338</c:v>
                </c:pt>
                <c:pt idx="2561">
                  <c:v>51.413887642468019</c:v>
                </c:pt>
                <c:pt idx="2562">
                  <c:v>51.072146296134918</c:v>
                </c:pt>
                <c:pt idx="2563">
                  <c:v>50.730221690560633</c:v>
                </c:pt>
                <c:pt idx="2564">
                  <c:v>50.388113714427142</c:v>
                </c:pt>
                <c:pt idx="2565">
                  <c:v>50.045822282410064</c:v>
                </c:pt>
                <c:pt idx="2566">
                  <c:v>49.703347335184688</c:v>
                </c:pt>
                <c:pt idx="2567">
                  <c:v>49.360688839429223</c:v>
                </c:pt>
                <c:pt idx="2568">
                  <c:v>49.017846787821576</c:v>
                </c:pt>
                <c:pt idx="2569">
                  <c:v>48.674821199037318</c:v>
                </c:pt>
                <c:pt idx="2570">
                  <c:v>48.331612117739894</c:v>
                </c:pt>
                <c:pt idx="2571">
                  <c:v>47.988219614568862</c:v>
                </c:pt>
                <c:pt idx="2572">
                  <c:v>47.644643786123936</c:v>
                </c:pt>
                <c:pt idx="2573">
                  <c:v>47.300884754945997</c:v>
                </c:pt>
                <c:pt idx="2574">
                  <c:v>46.956942669493174</c:v>
                </c:pt>
                <c:pt idx="2575">
                  <c:v>46.612817704114313</c:v>
                </c:pt>
                <c:pt idx="2576">
                  <c:v>46.268510059017679</c:v>
                </c:pt>
                <c:pt idx="2577">
                  <c:v>45.924019960235874</c:v>
                </c:pt>
                <c:pt idx="2578">
                  <c:v>45.579347659587796</c:v>
                </c:pt>
                <c:pt idx="2579">
                  <c:v>45.234493434634871</c:v>
                </c:pt>
                <c:pt idx="2580">
                  <c:v>44.889457588636965</c:v>
                </c:pt>
                <c:pt idx="2581">
                  <c:v>44.544240450496886</c:v>
                </c:pt>
                <c:pt idx="2582">
                  <c:v>44.198842374711177</c:v>
                </c:pt>
                <c:pt idx="2583">
                  <c:v>43.853263741307579</c:v>
                </c:pt>
                <c:pt idx="2584">
                  <c:v>43.507504955784846</c:v>
                </c:pt>
                <c:pt idx="2585">
                  <c:v>43.161566449044209</c:v>
                </c:pt>
                <c:pt idx="2586">
                  <c:v>42.815448677318216</c:v>
                </c:pt>
                <c:pt idx="2587">
                  <c:v>42.469152122097846</c:v>
                </c:pt>
                <c:pt idx="2588">
                  <c:v>42.122677290050341</c:v>
                </c:pt>
                <c:pt idx="2589">
                  <c:v>41.77602471293806</c:v>
                </c:pt>
                <c:pt idx="2590">
                  <c:v>41.42919494753091</c:v>
                </c:pt>
                <c:pt idx="2591">
                  <c:v>41.082188575511907</c:v>
                </c:pt>
                <c:pt idx="2592">
                  <c:v>40.735006203384437</c:v>
                </c:pt>
                <c:pt idx="2593">
                  <c:v>40.387648462369988</c:v>
                </c:pt>
                <c:pt idx="2594">
                  <c:v>40.040116008304629</c:v>
                </c:pt>
                <c:pt idx="2595">
                  <c:v>39.692409521529093</c:v>
                </c:pt>
                <c:pt idx="2596">
                  <c:v>39.344529706777877</c:v>
                </c:pt>
                <c:pt idx="2597">
                  <c:v>38.996477293058987</c:v>
                </c:pt>
                <c:pt idx="2598">
                  <c:v>38.64825303353448</c:v>
                </c:pt>
                <c:pt idx="2599">
                  <c:v>38.299857705397436</c:v>
                </c:pt>
                <c:pt idx="2600">
                  <c:v>37.951292109730531</c:v>
                </c:pt>
                <c:pt idx="2601">
                  <c:v>37.602557071388738</c:v>
                </c:pt>
                <c:pt idx="2602">
                  <c:v>37.253653438841155</c:v>
                </c:pt>
                <c:pt idx="2603">
                  <c:v>36.904582084046467</c:v>
                </c:pt>
                <c:pt idx="2604">
                  <c:v>36.555343902296116</c:v>
                </c:pt>
                <c:pt idx="2605">
                  <c:v>36.205939812054183</c:v>
                </c:pt>
                <c:pt idx="2606">
                  <c:v>35.856370754824496</c:v>
                </c:pt>
                <c:pt idx="2607">
                  <c:v>35.506637694962166</c:v>
                </c:pt>
                <c:pt idx="2608">
                  <c:v>35.156741619533143</c:v>
                </c:pt>
                <c:pt idx="2609">
                  <c:v>34.806683538134919</c:v>
                </c:pt>
                <c:pt idx="2610">
                  <c:v>34.456464482714367</c:v>
                </c:pt>
                <c:pt idx="2611">
                  <c:v>34.106085507411855</c:v>
                </c:pt>
                <c:pt idx="2612">
                  <c:v>33.755547688355499</c:v>
                </c:pt>
                <c:pt idx="2613">
                  <c:v>33.40485212349747</c:v>
                </c:pt>
                <c:pt idx="2614">
                  <c:v>33.053999932402967</c:v>
                </c:pt>
                <c:pt idx="2615">
                  <c:v>32.702992256073479</c:v>
                </c:pt>
                <c:pt idx="2616">
                  <c:v>32.351830256741223</c:v>
                </c:pt>
                <c:pt idx="2617">
                  <c:v>32.00051511765691</c:v>
                </c:pt>
                <c:pt idx="2618">
                  <c:v>31.649048042903424</c:v>
                </c:pt>
                <c:pt idx="2619">
                  <c:v>31.29743025716099</c:v>
                </c:pt>
                <c:pt idx="2620">
                  <c:v>30.945663005513513</c:v>
                </c:pt>
                <c:pt idx="2621">
                  <c:v>30.593747553218854</c:v>
                </c:pt>
                <c:pt idx="2622">
                  <c:v>30.241685185478236</c:v>
                </c:pt>
                <c:pt idx="2623">
                  <c:v>29.889477207229604</c:v>
                </c:pt>
                <c:pt idx="2624">
                  <c:v>29.537124942890188</c:v>
                </c:pt>
                <c:pt idx="2625">
                  <c:v>29.184629736146025</c:v>
                </c:pt>
                <c:pt idx="2626">
                  <c:v>28.83199294969975</c:v>
                </c:pt>
                <c:pt idx="2627">
                  <c:v>28.479215965022728</c:v>
                </c:pt>
                <c:pt idx="2628">
                  <c:v>28.126300182125181</c:v>
                </c:pt>
                <c:pt idx="2629">
                  <c:v>27.773247019283058</c:v>
                </c:pt>
                <c:pt idx="2630">
                  <c:v>27.420057912805738</c:v>
                </c:pt>
                <c:pt idx="2631">
                  <c:v>27.066734316767658</c:v>
                </c:pt>
                <c:pt idx="2632">
                  <c:v>26.713277702736981</c:v>
                </c:pt>
                <c:pt idx="2633">
                  <c:v>26.359689559531922</c:v>
                </c:pt>
                <c:pt idx="2634">
                  <c:v>26.005971392928195</c:v>
                </c:pt>
                <c:pt idx="2635">
                  <c:v>25.652124725408385</c:v>
                </c:pt>
                <c:pt idx="2636">
                  <c:v>25.298151095864089</c:v>
                </c:pt>
                <c:pt idx="2637">
                  <c:v>24.944052059335807</c:v>
                </c:pt>
                <c:pt idx="2638">
                  <c:v>24.589829186721722</c:v>
                </c:pt>
                <c:pt idx="2639">
                  <c:v>24.235484064483721</c:v>
                </c:pt>
                <c:pt idx="2640">
                  <c:v>23.881018294374623</c:v>
                </c:pt>
                <c:pt idx="2641">
                  <c:v>23.526433493127939</c:v>
                </c:pt>
                <c:pt idx="2642">
                  <c:v>23.171731292177647</c:v>
                </c:pt>
                <c:pt idx="2643">
                  <c:v>22.816913337352066</c:v>
                </c:pt>
                <c:pt idx="2644">
                  <c:v>22.461981288564871</c:v>
                </c:pt>
                <c:pt idx="2645">
                  <c:v>22.10693681952765</c:v>
                </c:pt>
                <c:pt idx="2646">
                  <c:v>21.751781617420715</c:v>
                </c:pt>
                <c:pt idx="2647">
                  <c:v>21.396517382603655</c:v>
                </c:pt>
                <c:pt idx="2648">
                  <c:v>21.041145828290645</c:v>
                </c:pt>
                <c:pt idx="2649">
                  <c:v>20.685668680228144</c:v>
                </c:pt>
                <c:pt idx="2650">
                  <c:v>20.330087676395628</c:v>
                </c:pt>
                <c:pt idx="2651">
                  <c:v>19.974404566660937</c:v>
                </c:pt>
                <c:pt idx="2652">
                  <c:v>19.61862111247914</c:v>
                </c:pt>
                <c:pt idx="2653">
                  <c:v>19.262739086553882</c:v>
                </c:pt>
                <c:pt idx="2654">
                  <c:v>18.906760272503679</c:v>
                </c:pt>
                <c:pt idx="2655">
                  <c:v>18.550686464551312</c:v>
                </c:pt>
                <c:pt idx="2656">
                  <c:v>18.194519467166085</c:v>
                </c:pt>
                <c:pt idx="2657">
                  <c:v>17.838261094752053</c:v>
                </c:pt>
                <c:pt idx="2658">
                  <c:v>17.48191317130015</c:v>
                </c:pt>
                <c:pt idx="2659">
                  <c:v>17.125477530042296</c:v>
                </c:pt>
                <c:pt idx="2660">
                  <c:v>16.768956013130619</c:v>
                </c:pt>
                <c:pt idx="2661">
                  <c:v>16.412350471272955</c:v>
                </c:pt>
                <c:pt idx="2662">
                  <c:v>16.055662763410702</c:v>
                </c:pt>
                <c:pt idx="2663">
                  <c:v>15.698894756351329</c:v>
                </c:pt>
                <c:pt idx="2664">
                  <c:v>15.342048324441377</c:v>
                </c:pt>
                <c:pt idx="2665">
                  <c:v>14.985125349210119</c:v>
                </c:pt>
                <c:pt idx="2666">
                  <c:v>14.628127719009685</c:v>
                </c:pt>
                <c:pt idx="2667">
                  <c:v>14.271057328685794</c:v>
                </c:pt>
                <c:pt idx="2668">
                  <c:v>13.913916079202636</c:v>
                </c:pt>
                <c:pt idx="2669">
                  <c:v>13.556705877309382</c:v>
                </c:pt>
                <c:pt idx="2670">
                  <c:v>13.199428635177327</c:v>
                </c:pt>
                <c:pt idx="2671">
                  <c:v>12.842086270039283</c:v>
                </c:pt>
                <c:pt idx="2672">
                  <c:v>12.484680703849488</c:v>
                </c:pt>
                <c:pt idx="2673">
                  <c:v>12.127213862907077</c:v>
                </c:pt>
                <c:pt idx="2674">
                  <c:v>11.769687677520372</c:v>
                </c:pt>
                <c:pt idx="2675">
                  <c:v>11.412104081638267</c:v>
                </c:pt>
                <c:pt idx="2676">
                  <c:v>11.054465012485599</c:v>
                </c:pt>
                <c:pt idx="2677">
                  <c:v>10.696772410225499</c:v>
                </c:pt>
                <c:pt idx="2678">
                  <c:v>10.339028217576091</c:v>
                </c:pt>
                <c:pt idx="2679">
                  <c:v>9.9812343794743086</c:v>
                </c:pt>
                <c:pt idx="2680">
                  <c:v>9.6233928427087303</c:v>
                </c:pt>
                <c:pt idx="2681">
                  <c:v>9.265505555551341</c:v>
                </c:pt>
                <c:pt idx="2682">
                  <c:v>8.9075744674210178</c:v>
                </c:pt>
                <c:pt idx="2683">
                  <c:v>8.5496015285005686</c:v>
                </c:pt>
                <c:pt idx="2684">
                  <c:v>8.1915886894057017</c:v>
                </c:pt>
                <c:pt idx="2685">
                  <c:v>7.8335379008013195</c:v>
                </c:pt>
                <c:pt idx="2686">
                  <c:v>7.4754511130661809</c:v>
                </c:pt>
                <c:pt idx="2687">
                  <c:v>7.1173302759305077</c:v>
                </c:pt>
                <c:pt idx="2688">
                  <c:v>6.7591773381090094</c:v>
                </c:pt>
                <c:pt idx="2689">
                  <c:v>6.400994246968926</c:v>
                </c:pt>
                <c:pt idx="2690">
                  <c:v>6.0427829481524089</c:v>
                </c:pt>
                <c:pt idx="2691">
                  <c:v>5.6845453852450207</c:v>
                </c:pt>
                <c:pt idx="2692">
                  <c:v>5.326283499415104</c:v>
                </c:pt>
                <c:pt idx="2693">
                  <c:v>4.9679992290548753</c:v>
                </c:pt>
                <c:pt idx="2694">
                  <c:v>4.6096945094531465</c:v>
                </c:pt>
                <c:pt idx="2695">
                  <c:v>4.2513712724232091</c:v>
                </c:pt>
                <c:pt idx="2696">
                  <c:v>3.8930314459773183</c:v>
                </c:pt>
                <c:pt idx="2697">
                  <c:v>3.5346769539746257</c:v>
                </c:pt>
                <c:pt idx="2698">
                  <c:v>3.1763097157682645</c:v>
                </c:pt>
                <c:pt idx="2699">
                  <c:v>2.8179316458852641</c:v>
                </c:pt>
                <c:pt idx="2700">
                  <c:v>2.4595446536641017</c:v>
                </c:pt>
                <c:pt idx="2701">
                  <c:v>2.1011506429368887</c:v>
                </c:pt>
                <c:pt idx="2702">
                  <c:v>1.7427515116875756</c:v>
                </c:pt>
                <c:pt idx="2703">
                  <c:v>1.3843491517052506</c:v>
                </c:pt>
                <c:pt idx="2704">
                  <c:v>1.0259454482790773</c:v>
                </c:pt>
                <c:pt idx="2705">
                  <c:v>0.66754227984151393</c:v>
                </c:pt>
                <c:pt idx="2706">
                  <c:v>0.30914151766400344</c:v>
                </c:pt>
                <c:pt idx="2707">
                  <c:v>-4.925497447526675E-2</c:v>
                </c:pt>
                <c:pt idx="2708">
                  <c:v>-0.40764534062415947</c:v>
                </c:pt>
                <c:pt idx="2709">
                  <c:v>-0.76602773295345039</c:v>
                </c:pt>
                <c:pt idx="2710">
                  <c:v>-1.1244003120972854</c:v>
                </c:pt>
                <c:pt idx="2711">
                  <c:v>-1.4827612474436789</c:v>
                </c:pt>
                <c:pt idx="2712">
                  <c:v>-1.8411087174692613</c:v>
                </c:pt>
                <c:pt idx="2713">
                  <c:v>-2.1994409100271635</c:v>
                </c:pt>
                <c:pt idx="2714">
                  <c:v>-2.5577560226600689</c:v>
                </c:pt>
                <c:pt idx="2715">
                  <c:v>-2.916052262912451</c:v>
                </c:pt>
                <c:pt idx="2716">
                  <c:v>-3.2743278486085483</c:v>
                </c:pt>
                <c:pt idx="2717">
                  <c:v>-3.6325810081724805</c:v>
                </c:pt>
                <c:pt idx="2718">
                  <c:v>-3.9908099809004449</c:v>
                </c:pt>
                <c:pt idx="2719">
                  <c:v>-4.3490130172586188</c:v>
                </c:pt>
                <c:pt idx="2720">
                  <c:v>-4.70718837917949</c:v>
                </c:pt>
                <c:pt idx="2721">
                  <c:v>-5.0653343403224103</c:v>
                </c:pt>
                <c:pt idx="2722">
                  <c:v>-5.4234491863784902</c:v>
                </c:pt>
                <c:pt idx="2723">
                  <c:v>-5.781531215324704</c:v>
                </c:pt>
                <c:pt idx="2724">
                  <c:v>-6.1395787377054711</c:v>
                </c:pt>
                <c:pt idx="2725">
                  <c:v>-6.4975900769101491</c:v>
                </c:pt>
                <c:pt idx="2726">
                  <c:v>-6.8555635694173702</c:v>
                </c:pt>
                <c:pt idx="2727">
                  <c:v>-7.2134975650809983</c:v>
                </c:pt>
                <c:pt idx="2728">
                  <c:v>-7.5713904273646264</c:v>
                </c:pt>
                <c:pt idx="2729">
                  <c:v>-7.9292405336069871</c:v>
                </c:pt>
                <c:pt idx="2730">
                  <c:v>-8.2870462752790299</c:v>
                </c:pt>
                <c:pt idx="2731">
                  <c:v>-8.6448060582089639</c:v>
                </c:pt>
                <c:pt idx="2732">
                  <c:v>-9.0025183028480953</c:v>
                </c:pt>
                <c:pt idx="2733">
                  <c:v>-9.3601814444863596</c:v>
                </c:pt>
                <c:pt idx="2734">
                  <c:v>-9.7177939335072328</c:v>
                </c:pt>
                <c:pt idx="2735">
                  <c:v>-10.075354235599475</c:v>
                </c:pt>
                <c:pt idx="2736">
                  <c:v>-10.432860831989409</c:v>
                </c:pt>
                <c:pt idx="2737">
                  <c:v>-10.790312219672559</c:v>
                </c:pt>
                <c:pt idx="2738">
                  <c:v>-11.147706911609394</c:v>
                </c:pt>
                <c:pt idx="2739">
                  <c:v>-11.50504343696285</c:v>
                </c:pt>
                <c:pt idx="2740">
                  <c:v>-11.862320341284839</c:v>
                </c:pt>
                <c:pt idx="2741">
                  <c:v>-12.219536186731226</c:v>
                </c:pt>
                <c:pt idx="2742">
                  <c:v>-12.576689552269162</c:v>
                </c:pt>
                <c:pt idx="2743">
                  <c:v>-12.933779033853481</c:v>
                </c:pt>
                <c:pt idx="2744">
                  <c:v>-13.290803244640344</c:v>
                </c:pt>
                <c:pt idx="2745">
                  <c:v>-13.647760815154328</c:v>
                </c:pt>
                <c:pt idx="2746">
                  <c:v>-14.004650393479393</c:v>
                </c:pt>
                <c:pt idx="2747">
                  <c:v>-14.361470645446085</c:v>
                </c:pt>
                <c:pt idx="2748">
                  <c:v>-14.718220254783795</c:v>
                </c:pt>
                <c:pt idx="2749">
                  <c:v>-15.074897923313294</c:v>
                </c:pt>
                <c:pt idx="2750">
                  <c:v>-15.431502371092325</c:v>
                </c:pt>
                <c:pt idx="2751">
                  <c:v>-15.788032336582548</c:v>
                </c:pt>
                <c:pt idx="2752">
                  <c:v>-16.144486576814003</c:v>
                </c:pt>
                <c:pt idx="2753">
                  <c:v>-16.500863867517268</c:v>
                </c:pt>
                <c:pt idx="2754">
                  <c:v>-16.857163003291586</c:v>
                </c:pt>
                <c:pt idx="2755">
                  <c:v>-17.213382797726787</c:v>
                </c:pt>
                <c:pt idx="2756">
                  <c:v>-17.56952208354955</c:v>
                </c:pt>
                <c:pt idx="2757">
                  <c:v>-17.925579712765082</c:v>
                </c:pt>
                <c:pt idx="2758">
                  <c:v>-18.281554556764302</c:v>
                </c:pt>
                <c:pt idx="2759">
                  <c:v>-18.63744550647181</c:v>
                </c:pt>
                <c:pt idx="2760">
                  <c:v>-18.993251472440587</c:v>
                </c:pt>
                <c:pt idx="2761">
                  <c:v>-19.34897138499036</c:v>
                </c:pt>
                <c:pt idx="2762">
                  <c:v>-19.704604194297442</c:v>
                </c:pt>
                <c:pt idx="2763">
                  <c:v>-20.060148870508399</c:v>
                </c:pt>
                <c:pt idx="2764">
                  <c:v>-20.415604403850487</c:v>
                </c:pt>
                <c:pt idx="2765">
                  <c:v>-20.770969804706112</c:v>
                </c:pt>
                <c:pt idx="2766">
                  <c:v>-21.126244103729878</c:v>
                </c:pt>
                <c:pt idx="2767">
                  <c:v>-21.481426351913885</c:v>
                </c:pt>
                <c:pt idx="2768">
                  <c:v>-21.836515620680366</c:v>
                </c:pt>
                <c:pt idx="2769">
                  <c:v>-22.19151100196903</c:v>
                </c:pt>
                <c:pt idx="2770">
                  <c:v>-22.546411608288889</c:v>
                </c:pt>
                <c:pt idx="2771">
                  <c:v>-22.901216572813166</c:v>
                </c:pt>
                <c:pt idx="2772">
                  <c:v>-23.255925049422093</c:v>
                </c:pt>
                <c:pt idx="2773">
                  <c:v>-23.610536212772814</c:v>
                </c:pt>
                <c:pt idx="2774">
                  <c:v>-23.96504925836545</c:v>
                </c:pt>
                <c:pt idx="2775">
                  <c:v>-24.319463402572669</c:v>
                </c:pt>
                <c:pt idx="2776">
                  <c:v>-24.673777882711999</c:v>
                </c:pt>
                <c:pt idx="2777">
                  <c:v>-25.027991957067574</c:v>
                </c:pt>
                <c:pt idx="2778">
                  <c:v>-25.382104904937325</c:v>
                </c:pt>
                <c:pt idx="2779">
                  <c:v>-25.736116026678836</c:v>
                </c:pt>
                <c:pt idx="2780">
                  <c:v>-26.090024643715889</c:v>
                </c:pt>
                <c:pt idx="2781">
                  <c:v>-26.443830098589903</c:v>
                </c:pt>
                <c:pt idx="2782">
                  <c:v>-26.7975317549582</c:v>
                </c:pt>
                <c:pt idx="2783">
                  <c:v>-27.151128997634196</c:v>
                </c:pt>
                <c:pt idx="2784">
                  <c:v>-27.504621232582732</c:v>
                </c:pt>
                <c:pt idx="2785">
                  <c:v>-27.858007886935269</c:v>
                </c:pt>
                <c:pt idx="2786">
                  <c:v>-28.211288409006624</c:v>
                </c:pt>
                <c:pt idx="2787">
                  <c:v>-28.56446226827498</c:v>
                </c:pt>
                <c:pt idx="2788">
                  <c:v>-28.917528955401526</c:v>
                </c:pt>
                <c:pt idx="2789">
                  <c:v>-29.270487982206408</c:v>
                </c:pt>
                <c:pt idx="2790">
                  <c:v>-29.623338881663933</c:v>
                </c:pt>
                <c:pt idx="2791">
                  <c:v>-29.976081207898464</c:v>
                </c:pt>
                <c:pt idx="2792">
                  <c:v>-30.328714536146038</c:v>
                </c:pt>
                <c:pt idx="2793">
                  <c:v>-30.681238462753722</c:v>
                </c:pt>
                <c:pt idx="2794">
                  <c:v>-31.033652605136918</c:v>
                </c:pt>
                <c:pt idx="2795">
                  <c:v>-31.385956601754568</c:v>
                </c:pt>
                <c:pt idx="2796">
                  <c:v>-31.738150112086576</c:v>
                </c:pt>
                <c:pt idx="2797">
                  <c:v>-32.090232816577803</c:v>
                </c:pt>
                <c:pt idx="2798">
                  <c:v>-32.442204416617336</c:v>
                </c:pt>
                <c:pt idx="2799">
                  <c:v>-32.794064634479795</c:v>
                </c:pt>
                <c:pt idx="2800">
                  <c:v>-33.14581321327843</c:v>
                </c:pt>
                <c:pt idx="2801">
                  <c:v>146.50255008307201</c:v>
                </c:pt>
                <c:pt idx="2802">
                  <c:v>146.15102546992907</c:v>
                </c:pt>
                <c:pt idx="2803">
                  <c:v>145.79961314195739</c:v>
                </c:pt>
                <c:pt idx="2804">
                  <c:v>145.44831327322157</c:v>
                </c:pt>
                <c:pt idx="2805">
                  <c:v>145.09712601721944</c:v>
                </c:pt>
                <c:pt idx="2806">
                  <c:v>144.74605150696726</c:v>
                </c:pt>
                <c:pt idx="2807">
                  <c:v>144.39508985507177</c:v>
                </c:pt>
                <c:pt idx="2808">
                  <c:v>144.04424115378825</c:v>
                </c:pt>
                <c:pt idx="2809">
                  <c:v>143.69350547512312</c:v>
                </c:pt>
                <c:pt idx="2810">
                  <c:v>143.34288287088748</c:v>
                </c:pt>
                <c:pt idx="2811">
                  <c:v>142.992373372803</c:v>
                </c:pt>
                <c:pt idx="2812">
                  <c:v>142.64197699257892</c:v>
                </c:pt>
                <c:pt idx="2813">
                  <c:v>142.29169372199391</c:v>
                </c:pt>
                <c:pt idx="2814">
                  <c:v>141.94152353300697</c:v>
                </c:pt>
                <c:pt idx="2815">
                  <c:v>141.59146637783192</c:v>
                </c:pt>
                <c:pt idx="2816">
                  <c:v>141.24152218905292</c:v>
                </c:pt>
                <c:pt idx="2817">
                  <c:v>140.89169087971914</c:v>
                </c:pt>
                <c:pt idx="2818">
                  <c:v>140.54197234343815</c:v>
                </c:pt>
                <c:pt idx="2819">
                  <c:v>140.19236645450198</c:v>
                </c:pt>
                <c:pt idx="2820">
                  <c:v>139.84287306797421</c:v>
                </c:pt>
                <c:pt idx="2821">
                  <c:v>139.49349201982071</c:v>
                </c:pt>
                <c:pt idx="2822">
                  <c:v>139.14422312701453</c:v>
                </c:pt>
                <c:pt idx="2823">
                  <c:v>138.79506618764444</c:v>
                </c:pt>
                <c:pt idx="2824">
                  <c:v>138.44602098105352</c:v>
                </c:pt>
                <c:pt idx="2825">
                  <c:v>138.09708726793673</c:v>
                </c:pt>
                <c:pt idx="2826">
                  <c:v>137.74826479048855</c:v>
                </c:pt>
                <c:pt idx="2827">
                  <c:v>137.39955327250553</c:v>
                </c:pt>
                <c:pt idx="2828">
                  <c:v>137.05095241953279</c:v>
                </c:pt>
                <c:pt idx="2829">
                  <c:v>136.70246191898875</c:v>
                </c:pt>
                <c:pt idx="2830">
                  <c:v>136.35408144028582</c:v>
                </c:pt>
                <c:pt idx="2831">
                  <c:v>136.00581063498697</c:v>
                </c:pt>
                <c:pt idx="2832">
                  <c:v>135.65764913691848</c:v>
                </c:pt>
                <c:pt idx="2833">
                  <c:v>135.30959656232875</c:v>
                </c:pt>
                <c:pt idx="2834">
                  <c:v>134.96165251002037</c:v>
                </c:pt>
                <c:pt idx="2835">
                  <c:v>134.6138165614843</c:v>
                </c:pt>
                <c:pt idx="2836">
                  <c:v>134.26608828106293</c:v>
                </c:pt>
                <c:pt idx="2837">
                  <c:v>133.91846721607541</c:v>
                </c:pt>
                <c:pt idx="2838">
                  <c:v>133.57095289698393</c:v>
                </c:pt>
                <c:pt idx="2839">
                  <c:v>133.22354483753548</c:v>
                </c:pt>
                <c:pt idx="2840">
                  <c:v>132.87624253490455</c:v>
                </c:pt>
                <c:pt idx="2841">
                  <c:v>132.52904546986687</c:v>
                </c:pt>
                <c:pt idx="2842">
                  <c:v>132.18195310692963</c:v>
                </c:pt>
                <c:pt idx="2843">
                  <c:v>131.83496489451028</c:v>
                </c:pt>
                <c:pt idx="2844">
                  <c:v>131.48808026508348</c:v>
                </c:pt>
                <c:pt idx="2845">
                  <c:v>131.14129863533208</c:v>
                </c:pt>
                <c:pt idx="2846">
                  <c:v>130.79461940633013</c:v>
                </c:pt>
                <c:pt idx="2847">
                  <c:v>130.44804196367818</c:v>
                </c:pt>
                <c:pt idx="2848">
                  <c:v>130.10156567769096</c:v>
                </c:pt>
                <c:pt idx="2849">
                  <c:v>129.7551899035509</c:v>
                </c:pt>
                <c:pt idx="2850">
                  <c:v>129.40891398146644</c:v>
                </c:pt>
                <c:pt idx="2851">
                  <c:v>129.06273723686004</c:v>
                </c:pt>
                <c:pt idx="2852">
                  <c:v>128.71665898051219</c:v>
                </c:pt>
                <c:pt idx="2853">
                  <c:v>128.37067850875644</c:v>
                </c:pt>
                <c:pt idx="2854">
                  <c:v>128.02479510362608</c:v>
                </c:pt>
                <c:pt idx="2855">
                  <c:v>127.67900803304549</c:v>
                </c:pt>
                <c:pt idx="2856">
                  <c:v>127.33331655099552</c:v>
                </c:pt>
                <c:pt idx="2857">
                  <c:v>126.9877198976795</c:v>
                </c:pt>
                <c:pt idx="2858">
                  <c:v>126.64221729971544</c:v>
                </c:pt>
                <c:pt idx="2859">
                  <c:v>126.29680797029386</c:v>
                </c:pt>
                <c:pt idx="2860">
                  <c:v>125.95149110937049</c:v>
                </c:pt>
                <c:pt idx="2861">
                  <c:v>125.60626590383765</c:v>
                </c:pt>
                <c:pt idx="2862">
                  <c:v>125.26113152769348</c:v>
                </c:pt>
                <c:pt idx="2863">
                  <c:v>124.91608714224043</c:v>
                </c:pt>
                <c:pt idx="2864">
                  <c:v>124.57113189624586</c:v>
                </c:pt>
                <c:pt idx="2865">
                  <c:v>124.22626492613971</c:v>
                </c:pt>
                <c:pt idx="2866">
                  <c:v>123.88148535618852</c:v>
                </c:pt>
                <c:pt idx="2867">
                  <c:v>123.53679229867001</c:v>
                </c:pt>
                <c:pt idx="2868">
                  <c:v>123.19218485407407</c:v>
                </c:pt>
                <c:pt idx="2869">
                  <c:v>122.84766211126603</c:v>
                </c:pt>
                <c:pt idx="2870">
                  <c:v>122.50322314769016</c:v>
                </c:pt>
                <c:pt idx="2871">
                  <c:v>122.15886702954361</c:v>
                </c:pt>
                <c:pt idx="2872">
                  <c:v>121.81459281195528</c:v>
                </c:pt>
                <c:pt idx="2873">
                  <c:v>121.47039953919214</c:v>
                </c:pt>
                <c:pt idx="2874">
                  <c:v>121.12628624481962</c:v>
                </c:pt>
                <c:pt idx="2875">
                  <c:v>120.78225195191135</c:v>
                </c:pt>
                <c:pt idx="2876">
                  <c:v>120.43829567322616</c:v>
                </c:pt>
                <c:pt idx="2877">
                  <c:v>120.09441641138622</c:v>
                </c:pt>
                <c:pt idx="2878">
                  <c:v>119.75061315908675</c:v>
                </c:pt>
                <c:pt idx="2879">
                  <c:v>119.40688489925975</c:v>
                </c:pt>
                <c:pt idx="2880">
                  <c:v>119.06323060528526</c:v>
                </c:pt>
                <c:pt idx="2881">
                  <c:v>118.71964924115942</c:v>
                </c:pt>
                <c:pt idx="2882">
                  <c:v>118.37613976169921</c:v>
                </c:pt>
                <c:pt idx="2883">
                  <c:v>118.03270111272701</c:v>
                </c:pt>
                <c:pt idx="2884">
                  <c:v>117.68933223124944</c:v>
                </c:pt>
                <c:pt idx="2885">
                  <c:v>117.34603204566749</c:v>
                </c:pt>
                <c:pt idx="2886">
                  <c:v>117.00279947594248</c:v>
                </c:pt>
                <c:pt idx="2887">
                  <c:v>116.65963343380723</c:v>
                </c:pt>
                <c:pt idx="2888">
                  <c:v>116.31653282294658</c:v>
                </c:pt>
                <c:pt idx="2889">
                  <c:v>115.97349653917958</c:v>
                </c:pt>
                <c:pt idx="2890">
                  <c:v>115.63052347066709</c:v>
                </c:pt>
                <c:pt idx="2891">
                  <c:v>115.28761249808309</c:v>
                </c:pt>
                <c:pt idx="2892">
                  <c:v>114.94476249482197</c:v>
                </c:pt>
                <c:pt idx="2893">
                  <c:v>114.60197232717995</c:v>
                </c:pt>
                <c:pt idx="2894">
                  <c:v>114.25924085453876</c:v>
                </c:pt>
                <c:pt idx="2895">
                  <c:v>113.91656692957351</c:v>
                </c:pt>
                <c:pt idx="2896">
                  <c:v>113.57394939842212</c:v>
                </c:pt>
                <c:pt idx="2897">
                  <c:v>113.23138710089266</c:v>
                </c:pt>
                <c:pt idx="2898">
                  <c:v>112.88887887064691</c:v>
                </c:pt>
                <c:pt idx="2899">
                  <c:v>112.54642353537976</c:v>
                </c:pt>
                <c:pt idx="2900">
                  <c:v>112.20401991703042</c:v>
                </c:pt>
                <c:pt idx="2901">
                  <c:v>111.8616668319474</c:v>
                </c:pt>
                <c:pt idx="2902">
                  <c:v>111.51936309110339</c:v>
                </c:pt>
                <c:pt idx="2903">
                  <c:v>111.17710750025853</c:v>
                </c:pt>
                <c:pt idx="2904">
                  <c:v>110.83489886017028</c:v>
                </c:pt>
                <c:pt idx="2905">
                  <c:v>110.49273596677399</c:v>
                </c:pt>
                <c:pt idx="2906">
                  <c:v>110.1506176113632</c:v>
                </c:pt>
                <c:pt idx="2907">
                  <c:v>109.80854258079641</c:v>
                </c:pt>
                <c:pt idx="2908">
                  <c:v>109.46650965766423</c:v>
                </c:pt>
                <c:pt idx="2909">
                  <c:v>109.12451762049545</c:v>
                </c:pt>
                <c:pt idx="2910">
                  <c:v>108.78256524393578</c:v>
                </c:pt>
                <c:pt idx="2911">
                  <c:v>108.44065129892813</c:v>
                </c:pt>
                <c:pt idx="2912">
                  <c:v>108.09877455291706</c:v>
                </c:pt>
                <c:pt idx="2913">
                  <c:v>107.75693377001451</c:v>
                </c:pt>
                <c:pt idx="2914">
                  <c:v>107.41512771120442</c:v>
                </c:pt>
                <c:pt idx="2915">
                  <c:v>107.07335513451994</c:v>
                </c:pt>
                <c:pt idx="2916">
                  <c:v>106.73161479522285</c:v>
                </c:pt>
                <c:pt idx="2917">
                  <c:v>106.38990544600306</c:v>
                </c:pt>
                <c:pt idx="2918">
                  <c:v>106.04822583714662</c:v>
                </c:pt>
                <c:pt idx="2919">
                  <c:v>105.70657471673562</c:v>
                </c:pt>
                <c:pt idx="2920">
                  <c:v>105.36495083082461</c:v>
                </c:pt>
                <c:pt idx="2921">
                  <c:v>105.02335292361565</c:v>
                </c:pt>
                <c:pt idx="2922">
                  <c:v>104.68177973766151</c:v>
                </c:pt>
                <c:pt idx="2923">
                  <c:v>104.34023001402326</c:v>
                </c:pt>
                <c:pt idx="2924">
                  <c:v>103.99870249247741</c:v>
                </c:pt>
                <c:pt idx="2925">
                  <c:v>103.65719591167452</c:v>
                </c:pt>
                <c:pt idx="2926">
                  <c:v>103.31570900933669</c:v>
                </c:pt>
                <c:pt idx="2927">
                  <c:v>102.97424052243349</c:v>
                </c:pt>
                <c:pt idx="2928">
                  <c:v>102.63278918735197</c:v>
                </c:pt>
                <c:pt idx="2929">
                  <c:v>102.29135374009503</c:v>
                </c:pt>
                <c:pt idx="2930">
                  <c:v>101.94993291643928</c:v>
                </c:pt>
                <c:pt idx="2931">
                  <c:v>101.6085254521316</c:v>
                </c:pt>
                <c:pt idx="2932">
                  <c:v>101.2671300830593</c:v>
                </c:pt>
                <c:pt idx="2933">
                  <c:v>100.92574554541871</c:v>
                </c:pt>
                <c:pt idx="2934">
                  <c:v>100.58437057591135</c:v>
                </c:pt>
                <c:pt idx="2935">
                  <c:v>100.24300391189797</c:v>
                </c:pt>
                <c:pt idx="2936">
                  <c:v>99.901644291593669</c:v>
                </c:pt>
                <c:pt idx="2937">
                  <c:v>99.560290454232799</c:v>
                </c:pt>
                <c:pt idx="2938">
                  <c:v>99.218941140236808</c:v>
                </c:pt>
                <c:pt idx="2939">
                  <c:v>98.877595091407557</c:v>
                </c:pt>
                <c:pt idx="2940">
                  <c:v>98.536251051075283</c:v>
                </c:pt>
                <c:pt idx="2941">
                  <c:v>98.194907764292793</c:v>
                </c:pt>
                <c:pt idx="2942">
                  <c:v>97.853563977998888</c:v>
                </c:pt>
                <c:pt idx="2943">
                  <c:v>97.512218441179357</c:v>
                </c:pt>
                <c:pt idx="2944">
                  <c:v>97.170869905058311</c:v>
                </c:pt>
                <c:pt idx="2945">
                  <c:v>96.829517123245097</c:v>
                </c:pt>
                <c:pt idx="2946">
                  <c:v>96.488158851922364</c:v>
                </c:pt>
                <c:pt idx="2947">
                  <c:v>96.146793850006034</c:v>
                </c:pt>
                <c:pt idx="2948">
                  <c:v>95.80542087930597</c:v>
                </c:pt>
                <c:pt idx="2949">
                  <c:v>95.464038704709921</c:v>
                </c:pt>
                <c:pt idx="2950">
                  <c:v>95.122646094329397</c:v>
                </c:pt>
                <c:pt idx="2951">
                  <c:v>94.781241819686201</c:v>
                </c:pt>
                <c:pt idx="2952">
                  <c:v>94.439824655854807</c:v>
                </c:pt>
                <c:pt idx="2953">
                  <c:v>94.098393381646602</c:v>
                </c:pt>
                <c:pt idx="2954">
                  <c:v>93.756946779763624</c:v>
                </c:pt>
                <c:pt idx="2955">
                  <c:v>93.415483636953539</c:v>
                </c:pt>
                <c:pt idx="2956">
                  <c:v>93.074002744189016</c:v>
                </c:pt>
                <c:pt idx="2957">
                  <c:v>92.732502896809834</c:v>
                </c:pt>
                <c:pt idx="2958">
                  <c:v>92.390982894697686</c:v>
                </c:pt>
                <c:pt idx="2959">
                  <c:v>92.049441542429818</c:v>
                </c:pt>
                <c:pt idx="2960">
                  <c:v>91.707877649428156</c:v>
                </c:pt>
                <c:pt idx="2961">
                  <c:v>91.36629003013789</c:v>
                </c:pt>
                <c:pt idx="2962">
                  <c:v>91.024677504159371</c:v>
                </c:pt>
                <c:pt idx="2963">
                  <c:v>90.683038896424577</c:v>
                </c:pt>
                <c:pt idx="2964">
                  <c:v>90.341373037344553</c:v>
                </c:pt>
                <c:pt idx="2965">
                  <c:v>89.999678762954289</c:v>
                </c:pt>
                <c:pt idx="2966">
                  <c:v>89.65795491508446</c:v>
                </c:pt>
                <c:pt idx="2967">
                  <c:v>89.316200341494167</c:v>
                </c:pt>
                <c:pt idx="2968">
                  <c:v>88.974413896039323</c:v>
                </c:pt>
                <c:pt idx="2969">
                  <c:v>88.632594438816099</c:v>
                </c:pt>
                <c:pt idx="2970">
                  <c:v>88.290740836301211</c:v>
                </c:pt>
                <c:pt idx="2971">
                  <c:v>87.948851961522351</c:v>
                </c:pt>
                <c:pt idx="2972">
                  <c:v>87.606926694180316</c:v>
                </c:pt>
                <c:pt idx="2973">
                  <c:v>87.2649639208189</c:v>
                </c:pt>
                <c:pt idx="2974">
                  <c:v>86.922962534958216</c:v>
                </c:pt>
                <c:pt idx="2975">
                  <c:v>86.580921437236341</c:v>
                </c:pt>
                <c:pt idx="2976">
                  <c:v>86.238839535567024</c:v>
                </c:pt>
                <c:pt idx="2977">
                  <c:v>85.896715745265681</c:v>
                </c:pt>
                <c:pt idx="2978">
                  <c:v>85.55454898920955</c:v>
                </c:pt>
                <c:pt idx="2979">
                  <c:v>85.212338197958616</c:v>
                </c:pt>
                <c:pt idx="2980">
                  <c:v>84.870082309913684</c:v>
                </c:pt>
                <c:pt idx="2981">
                  <c:v>84.527780271447938</c:v>
                </c:pt>
                <c:pt idx="2982">
                  <c:v>84.18543103703476</c:v>
                </c:pt>
                <c:pt idx="2983">
                  <c:v>83.843033569406202</c:v>
                </c:pt>
                <c:pt idx="2984">
                  <c:v>83.500586839663924</c:v>
                </c:pt>
                <c:pt idx="2985">
                  <c:v>83.158089827435049</c:v>
                </c:pt>
                <c:pt idx="2986">
                  <c:v>82.815541520996433</c:v>
                </c:pt>
                <c:pt idx="2987">
                  <c:v>82.472940917398944</c:v>
                </c:pt>
                <c:pt idx="2988">
                  <c:v>82.130287022617594</c:v>
                </c:pt>
                <c:pt idx="2989">
                  <c:v>81.787578851661152</c:v>
                </c:pt>
                <c:pt idx="2990">
                  <c:v>81.444815428717504</c:v>
                </c:pt>
                <c:pt idx="2991">
                  <c:v>81.101995787275897</c:v>
                </c:pt>
                <c:pt idx="2992">
                  <c:v>80.75911897024487</c:v>
                </c:pt>
                <c:pt idx="2993">
                  <c:v>80.416184030094584</c:v>
                </c:pt>
                <c:pt idx="2994">
                  <c:v>80.0731900289626</c:v>
                </c:pt>
                <c:pt idx="2995">
                  <c:v>79.730136038793404</c:v>
                </c:pt>
                <c:pt idx="2996">
                  <c:v>79.387021141453104</c:v>
                </c:pt>
                <c:pt idx="2997">
                  <c:v>79.043844428842434</c:v>
                </c:pt>
                <c:pt idx="2998">
                  <c:v>78.700605003033445</c:v>
                </c:pt>
                <c:pt idx="2999">
                  <c:v>78.357301976367225</c:v>
                </c:pt>
                <c:pt idx="3000">
                  <c:v>78.013934471592023</c:v>
                </c:pt>
                <c:pt idx="3001">
                  <c:v>77.67050162195666</c:v>
                </c:pt>
                <c:pt idx="3002">
                  <c:v>77.327002571344394</c:v>
                </c:pt>
                <c:pt idx="3003">
                  <c:v>76.983436474376958</c:v>
                </c:pt>
                <c:pt idx="3004">
                  <c:v>76.639802496517973</c:v>
                </c:pt>
                <c:pt idx="3005">
                  <c:v>76.296099814203799</c:v>
                </c:pt>
                <c:pt idx="3006">
                  <c:v>75.952327614927015</c:v>
                </c:pt>
                <c:pt idx="3007">
                  <c:v>75.608485097366938</c:v>
                </c:pt>
                <c:pt idx="3008">
                  <c:v>75.264571471485326</c:v>
                </c:pt>
                <c:pt idx="3009">
                  <c:v>74.920585958622411</c:v>
                </c:pt>
                <c:pt idx="3010">
                  <c:v>74.576527791620535</c:v>
                </c:pt>
                <c:pt idx="3011">
                  <c:v>74.232396214903773</c:v>
                </c:pt>
                <c:pt idx="3012">
                  <c:v>73.888190484596862</c:v>
                </c:pt>
                <c:pt idx="3013">
                  <c:v>73.543909868616169</c:v>
                </c:pt>
                <c:pt idx="3014">
                  <c:v>73.199553646758815</c:v>
                </c:pt>
                <c:pt idx="3015">
                  <c:v>72.855121110817919</c:v>
                </c:pt>
                <c:pt idx="3016">
                  <c:v>72.510611564655065</c:v>
                </c:pt>
                <c:pt idx="3017">
                  <c:v>72.166024324311337</c:v>
                </c:pt>
                <c:pt idx="3018">
                  <c:v>71.821358718092185</c:v>
                </c:pt>
                <c:pt idx="3019">
                  <c:v>71.476614086646947</c:v>
                </c:pt>
                <c:pt idx="3020">
                  <c:v>71.131789783078517</c:v>
                </c:pt>
                <c:pt idx="3021">
                  <c:v>70.786885173005103</c:v>
                </c:pt>
                <c:pt idx="3022">
                  <c:v>70.441899634670065</c:v>
                </c:pt>
                <c:pt idx="3023">
                  <c:v>70.096832559000731</c:v>
                </c:pt>
                <c:pt idx="3024">
                  <c:v>69.751683349711712</c:v>
                </c:pt>
                <c:pt idx="3025">
                  <c:v>69.406451423373596</c:v>
                </c:pt>
                <c:pt idx="3026">
                  <c:v>69.061136209487032</c:v>
                </c:pt>
                <c:pt idx="3027">
                  <c:v>68.715737150575819</c:v>
                </c:pt>
                <c:pt idx="3028">
                  <c:v>68.37025370223968</c:v>
                </c:pt>
                <c:pt idx="3029">
                  <c:v>68.024685333248087</c:v>
                </c:pt>
                <c:pt idx="3030">
                  <c:v>67.679031525605112</c:v>
                </c:pt>
                <c:pt idx="3031">
                  <c:v>67.333291774606067</c:v>
                </c:pt>
                <c:pt idx="3032">
                  <c:v>66.987465588929766</c:v>
                </c:pt>
                <c:pt idx="3033">
                  <c:v>66.641552490679445</c:v>
                </c:pt>
                <c:pt idx="3034">
                  <c:v>66.295552015468914</c:v>
                </c:pt>
                <c:pt idx="3035">
                  <c:v>65.949463712473928</c:v>
                </c:pt>
                <c:pt idx="3036">
                  <c:v>65.603287144488505</c:v>
                </c:pt>
                <c:pt idx="3037">
                  <c:v>65.257021887999869</c:v>
                </c:pt>
                <c:pt idx="3038">
                  <c:v>64.910667533224867</c:v>
                </c:pt>
                <c:pt idx="3039">
                  <c:v>64.564223684184554</c:v>
                </c:pt>
                <c:pt idx="3040">
                  <c:v>64.217689958748707</c:v>
                </c:pt>
                <c:pt idx="3041">
                  <c:v>63.871065988679874</c:v>
                </c:pt>
                <c:pt idx="3042">
                  <c:v>63.524351419700821</c:v>
                </c:pt>
                <c:pt idx="3043">
                  <c:v>63.177545911521165</c:v>
                </c:pt>
                <c:pt idx="3044">
                  <c:v>62.830649137904544</c:v>
                </c:pt>
                <c:pt idx="3045">
                  <c:v>62.483660786690123</c:v>
                </c:pt>
                <c:pt idx="3046">
                  <c:v>62.1365805598534</c:v>
                </c:pt>
                <c:pt idx="3047">
                  <c:v>61.78940817353913</c:v>
                </c:pt>
                <c:pt idx="3048">
                  <c:v>61.442143358087662</c:v>
                </c:pt>
                <c:pt idx="3049">
                  <c:v>61.09478585809304</c:v>
                </c:pt>
                <c:pt idx="3050">
                  <c:v>60.747335432412108</c:v>
                </c:pt>
                <c:pt idx="3051">
                  <c:v>60.399791854216261</c:v>
                </c:pt>
                <c:pt idx="3052">
                  <c:v>60.052154911014263</c:v>
                </c:pt>
                <c:pt idx="3053">
                  <c:v>59.70442440466767</c:v>
                </c:pt>
                <c:pt idx="3054">
                  <c:v>59.356600151438627</c:v>
                </c:pt>
                <c:pt idx="3055">
                  <c:v>59.00868198198954</c:v>
                </c:pt>
                <c:pt idx="3056">
                  <c:v>58.660669741424485</c:v>
                </c:pt>
                <c:pt idx="3057">
                  <c:v>58.312563289298083</c:v>
                </c:pt>
                <c:pt idx="3058">
                  <c:v>57.964362499625189</c:v>
                </c:pt>
                <c:pt idx="3059">
                  <c:v>57.616067260915877</c:v>
                </c:pt>
                <c:pt idx="3060">
                  <c:v>57.26767747616281</c:v>
                </c:pt>
                <c:pt idx="3061">
                  <c:v>56.919193062874413</c:v>
                </c:pt>
                <c:pt idx="3062">
                  <c:v>56.570613953071728</c:v>
                </c:pt>
                <c:pt idx="3063">
                  <c:v>56.221940093287763</c:v>
                </c:pt>
                <c:pt idx="3064">
                  <c:v>55.87317144458909</c:v>
                </c:pt>
                <c:pt idx="3065">
                  <c:v>55.52430798255768</c:v>
                </c:pt>
                <c:pt idx="3066">
                  <c:v>55.175349697305492</c:v>
                </c:pt>
                <c:pt idx="3067">
                  <c:v>54.826296593468065</c:v>
                </c:pt>
                <c:pt idx="3068">
                  <c:v>54.477148690185885</c:v>
                </c:pt>
                <c:pt idx="3069">
                  <c:v>54.127906021120133</c:v>
                </c:pt>
                <c:pt idx="3070">
                  <c:v>53.778568634419237</c:v>
                </c:pt>
                <c:pt idx="3071">
                  <c:v>53.429136592727708</c:v>
                </c:pt>
                <c:pt idx="3072">
                  <c:v>53.079609973151555</c:v>
                </c:pt>
                <c:pt idx="3073">
                  <c:v>52.729988867261007</c:v>
                </c:pt>
                <c:pt idx="3074">
                  <c:v>52.380273381060903</c:v>
                </c:pt>
                <c:pt idx="3075">
                  <c:v>52.030463634963134</c:v>
                </c:pt>
                <c:pt idx="3076">
                  <c:v>51.680559763783371</c:v>
                </c:pt>
                <c:pt idx="3077">
                  <c:v>51.330561916689014</c:v>
                </c:pt>
                <c:pt idx="3078">
                  <c:v>50.980470257194675</c:v>
                </c:pt>
                <c:pt idx="3079">
                  <c:v>50.630284963121277</c:v>
                </c:pt>
                <c:pt idx="3080">
                  <c:v>50.280006226554256</c:v>
                </c:pt>
                <c:pt idx="3081">
                  <c:v>49.929634253829327</c:v>
                </c:pt>
                <c:pt idx="3082">
                  <c:v>49.579169265470412</c:v>
                </c:pt>
                <c:pt idx="3083">
                  <c:v>49.228611496172711</c:v>
                </c:pt>
                <c:pt idx="3084">
                  <c:v>48.877961194748579</c:v>
                </c:pt>
                <c:pt idx="3085">
                  <c:v>48.527218624074926</c:v>
                </c:pt>
                <c:pt idx="3086">
                  <c:v>48.176384061068347</c:v>
                </c:pt>
                <c:pt idx="3087">
                  <c:v>47.825457796611438</c:v>
                </c:pt>
                <c:pt idx="3088">
                  <c:v>47.474440135520091</c:v>
                </c:pt>
                <c:pt idx="3089">
                  <c:v>47.123331396483124</c:v>
                </c:pt>
                <c:pt idx="3090">
                  <c:v>46.772131911995302</c:v>
                </c:pt>
                <c:pt idx="3091">
                  <c:v>46.42084202831893</c:v>
                </c:pt>
                <c:pt idx="3092">
                  <c:v>46.069462105402081</c:v>
                </c:pt>
                <c:pt idx="3093">
                  <c:v>45.717992516834272</c:v>
                </c:pt>
                <c:pt idx="3094">
                  <c:v>45.366433649760502</c:v>
                </c:pt>
                <c:pt idx="3095">
                  <c:v>45.014785904833225</c:v>
                </c:pt>
                <c:pt idx="3096">
                  <c:v>44.663049696130251</c:v>
                </c:pt>
                <c:pt idx="3097">
                  <c:v>44.311225451077199</c:v>
                </c:pt>
                <c:pt idx="3098">
                  <c:v>43.959313610391355</c:v>
                </c:pt>
                <c:pt idx="3099">
                  <c:v>43.607314627977971</c:v>
                </c:pt>
                <c:pt idx="3100">
                  <c:v>43.255228970875315</c:v>
                </c:pt>
                <c:pt idx="3101">
                  <c:v>42.903057119160891</c:v>
                </c:pt>
                <c:pt idx="3102">
                  <c:v>42.55079956585891</c:v>
                </c:pt>
                <c:pt idx="3103">
                  <c:v>42.198456816875478</c:v>
                </c:pt>
                <c:pt idx="3104">
                  <c:v>41.846029390883203</c:v>
                </c:pt>
                <c:pt idx="3105">
                  <c:v>41.493517819253952</c:v>
                </c:pt>
                <c:pt idx="3106">
                  <c:v>41.140922645953594</c:v>
                </c:pt>
                <c:pt idx="3107">
                  <c:v>40.78824442743921</c:v>
                </c:pt>
                <c:pt idx="3108">
                  <c:v>40.435483732579982</c:v>
                </c:pt>
                <c:pt idx="3109">
                  <c:v>40.082641142535635</c:v>
                </c:pt>
                <c:pt idx="3110">
                  <c:v>39.729717250672302</c:v>
                </c:pt>
                <c:pt idx="3111">
                  <c:v>39.37671266245043</c:v>
                </c:pt>
                <c:pt idx="3112">
                  <c:v>39.02362799530826</c:v>
                </c:pt>
                <c:pt idx="3113">
                  <c:v>38.670463878573514</c:v>
                </c:pt>
                <c:pt idx="3114">
                  <c:v>38.317220953328949</c:v>
                </c:pt>
                <c:pt idx="3115">
                  <c:v>37.963899872319537</c:v>
                </c:pt>
                <c:pt idx="3116">
                  <c:v>37.610501299826595</c:v>
                </c:pt>
                <c:pt idx="3117">
                  <c:v>37.257025911544567</c:v>
                </c:pt>
                <c:pt idx="3118">
                  <c:v>36.903474394478046</c:v>
                </c:pt>
                <c:pt idx="3119">
                  <c:v>36.549847446799099</c:v>
                </c:pt>
                <c:pt idx="3120">
                  <c:v>36.196145777746231</c:v>
                </c:pt>
                <c:pt idx="3121">
                  <c:v>35.84237010747372</c:v>
                </c:pt>
                <c:pt idx="3122">
                  <c:v>35.488521166945027</c:v>
                </c:pt>
                <c:pt idx="3123">
                  <c:v>35.134599697795785</c:v>
                </c:pt>
                <c:pt idx="3124">
                  <c:v>34.780606452190113</c:v>
                </c:pt>
                <c:pt idx="3125">
                  <c:v>34.426542192708432</c:v>
                </c:pt>
                <c:pt idx="3126">
                  <c:v>34.072407692189628</c:v>
                </c:pt>
                <c:pt idx="3127">
                  <c:v>33.718203733610416</c:v>
                </c:pt>
                <c:pt idx="3128">
                  <c:v>33.36393110994014</c:v>
                </c:pt>
                <c:pt idx="3129">
                  <c:v>33.009590623989396</c:v>
                </c:pt>
                <c:pt idx="3130">
                  <c:v>32.655183088285675</c:v>
                </c:pt>
                <c:pt idx="3131">
                  <c:v>32.300709324907771</c:v>
                </c:pt>
                <c:pt idx="3132">
                  <c:v>31.946170165356705</c:v>
                </c:pt>
                <c:pt idx="3133">
                  <c:v>31.591566450398737</c:v>
                </c:pt>
                <c:pt idx="3134">
                  <c:v>31.236899029907811</c:v>
                </c:pt>
                <c:pt idx="3135">
                  <c:v>30.882168762731272</c:v>
                </c:pt>
                <c:pt idx="3136">
                  <c:v>30.527376516514025</c:v>
                </c:pt>
                <c:pt idx="3137">
                  <c:v>30.172523167564016</c:v>
                </c:pt>
                <c:pt idx="3138">
                  <c:v>29.817609600686211</c:v>
                </c:pt>
                <c:pt idx="3139">
                  <c:v>29.462636709012919</c:v>
                </c:pt>
                <c:pt idx="3140">
                  <c:v>29.107605393866919</c:v>
                </c:pt>
                <c:pt idx="3141">
                  <c:v>28.752516564575576</c:v>
                </c:pt>
                <c:pt idx="3142">
                  <c:v>28.39737113832614</c:v>
                </c:pt>
                <c:pt idx="3143">
                  <c:v>28.042170039994179</c:v>
                </c:pt>
                <c:pt idx="3144">
                  <c:v>27.686914201968357</c:v>
                </c:pt>
                <c:pt idx="3145">
                  <c:v>27.33160456400315</c:v>
                </c:pt>
                <c:pt idx="3146">
                  <c:v>26.976242073025695</c:v>
                </c:pt>
                <c:pt idx="3147">
                  <c:v>26.620827682990562</c:v>
                </c:pt>
                <c:pt idx="3148">
                  <c:v>26.26536235468317</c:v>
                </c:pt>
                <c:pt idx="3149">
                  <c:v>25.909847055568775</c:v>
                </c:pt>
                <c:pt idx="3150">
                  <c:v>25.554282759608338</c:v>
                </c:pt>
                <c:pt idx="3151">
                  <c:v>25.198670447075582</c:v>
                </c:pt>
                <c:pt idx="3152">
                  <c:v>24.843011104401608</c:v>
                </c:pt>
                <c:pt idx="3153">
                  <c:v>24.487305723971716</c:v>
                </c:pt>
                <c:pt idx="3154">
                  <c:v>24.131555303969929</c:v>
                </c:pt>
                <c:pt idx="3155">
                  <c:v>23.775760848189382</c:v>
                </c:pt>
                <c:pt idx="3156">
                  <c:v>23.419923365842703</c:v>
                </c:pt>
                <c:pt idx="3157">
                  <c:v>23.064043871401047</c:v>
                </c:pt>
                <c:pt idx="3158">
                  <c:v>22.708123384389655</c:v>
                </c:pt>
                <c:pt idx="3159">
                  <c:v>22.352162929223027</c:v>
                </c:pt>
                <c:pt idx="3160">
                  <c:v>21.996163535013117</c:v>
                </c:pt>
                <c:pt idx="3161">
                  <c:v>21.640126235374588</c:v>
                </c:pt>
                <c:pt idx="3162">
                  <c:v>21.284052068261513</c:v>
                </c:pt>
                <c:pt idx="3163">
                  <c:v>20.927942075755208</c:v>
                </c:pt>
                <c:pt idx="3164">
                  <c:v>20.571797303897807</c:v>
                </c:pt>
                <c:pt idx="3165">
                  <c:v>20.215618802498486</c:v>
                </c:pt>
                <c:pt idx="3166">
                  <c:v>19.859407624932327</c:v>
                </c:pt>
                <c:pt idx="3167">
                  <c:v>19.503164827975361</c:v>
                </c:pt>
                <c:pt idx="3168">
                  <c:v>19.146891471588305</c:v>
                </c:pt>
                <c:pt idx="3169">
                  <c:v>18.79058861875297</c:v>
                </c:pt>
                <c:pt idx="3170">
                  <c:v>18.434257335257456</c:v>
                </c:pt>
                <c:pt idx="3171">
                  <c:v>18.077898689524954</c:v>
                </c:pt>
                <c:pt idx="3172">
                  <c:v>17.721513752415706</c:v>
                </c:pt>
                <c:pt idx="3173">
                  <c:v>17.365103597024714</c:v>
                </c:pt>
                <c:pt idx="3174">
                  <c:v>17.008669298512494</c:v>
                </c:pt>
                <c:pt idx="3175">
                  <c:v>16.652211933889152</c:v>
                </c:pt>
                <c:pt idx="3176">
                  <c:v>16.295732581841506</c:v>
                </c:pt>
                <c:pt idx="3177">
                  <c:v>15.939232322533369</c:v>
                </c:pt>
                <c:pt idx="3178">
                  <c:v>15.582712237405957</c:v>
                </c:pt>
                <c:pt idx="3179">
                  <c:v>15.226173409002087</c:v>
                </c:pt>
                <c:pt idx="3180">
                  <c:v>14.869616920754073</c:v>
                </c:pt>
                <c:pt idx="3181">
                  <c:v>14.513043856810279</c:v>
                </c:pt>
                <c:pt idx="3182">
                  <c:v>14.156455301835361</c:v>
                </c:pt>
                <c:pt idx="3183">
                  <c:v>13.799852340806085</c:v>
                </c:pt>
                <c:pt idx="3184">
                  <c:v>13.443236058845388</c:v>
                </c:pt>
                <c:pt idx="3185">
                  <c:v>13.086607541001527</c:v>
                </c:pt>
                <c:pt idx="3186">
                  <c:v>12.729967872080833</c:v>
                </c:pt>
                <c:pt idx="3187">
                  <c:v>12.373318136446912</c:v>
                </c:pt>
                <c:pt idx="3188">
                  <c:v>12.016659417820458</c:v>
                </c:pt>
                <c:pt idx="3189">
                  <c:v>11.659992799108791</c:v>
                </c:pt>
                <c:pt idx="3190">
                  <c:v>11.303319362194637</c:v>
                </c:pt>
                <c:pt idx="3191">
                  <c:v>10.946640187767846</c:v>
                </c:pt>
                <c:pt idx="3192">
                  <c:v>10.589956355113978</c:v>
                </c:pt>
                <c:pt idx="3193">
                  <c:v>10.233268941945628</c:v>
                </c:pt>
                <c:pt idx="3194">
                  <c:v>9.8765790242059968</c:v>
                </c:pt>
                <c:pt idx="3195">
                  <c:v>9.5198876758735302</c:v>
                </c:pt>
                <c:pt idx="3196">
                  <c:v>9.1631959687945574</c:v>
                </c:pt>
                <c:pt idx="3197">
                  <c:v>8.8065049724749951</c:v>
                </c:pt>
                <c:pt idx="3198">
                  <c:v>8.4498157539149474</c:v>
                </c:pt>
                <c:pt idx="3199">
                  <c:v>8.0931293774158526</c:v>
                </c:pt>
                <c:pt idx="3200">
                  <c:v>7.7364469043882202</c:v>
                </c:pt>
                <c:pt idx="3201">
                  <c:v>7.3797693931909469</c:v>
                </c:pt>
                <c:pt idx="3202">
                  <c:v>7.0230978989224617</c:v>
                </c:pt>
                <c:pt idx="3203">
                  <c:v>6.6664334732637602</c:v>
                </c:pt>
                <c:pt idx="3204">
                  <c:v>6.3097771642895131</c:v>
                </c:pt>
                <c:pt idx="3205">
                  <c:v>5.9531300162785179</c:v>
                </c:pt>
                <c:pt idx="3206">
                  <c:v>5.5964930695581092</c:v>
                </c:pt>
                <c:pt idx="3207">
                  <c:v>5.2398673603041352</c:v>
                </c:pt>
                <c:pt idx="3208">
                  <c:v>4.8832539203856866</c:v>
                </c:pt>
                <c:pt idx="3209">
                  <c:v>4.5266537771810968</c:v>
                </c:pt>
                <c:pt idx="3210">
                  <c:v>4.1700679533984681</c:v>
                </c:pt>
                <c:pt idx="3211">
                  <c:v>3.8134974669221262</c:v>
                </c:pt>
                <c:pt idx="3212">
                  <c:v>3.4569433306192328</c:v>
                </c:pt>
                <c:pt idx="3213">
                  <c:v>3.1004065521913424</c:v>
                </c:pt>
                <c:pt idx="3214">
                  <c:v>2.7438881339986034</c:v>
                </c:pt>
                <c:pt idx="3215">
                  <c:v>2.3873890728822977</c:v>
                </c:pt>
                <c:pt idx="3216">
                  <c:v>2.0309103600232379</c:v>
                </c:pt>
                <c:pt idx="3217">
                  <c:v>1.6744529807516866</c:v>
                </c:pt>
                <c:pt idx="3218">
                  <c:v>1.318017914410337</c:v>
                </c:pt>
                <c:pt idx="3219">
                  <c:v>0.96160613417136831</c:v>
                </c:pt>
                <c:pt idx="3220">
                  <c:v>0.60521860689590756</c:v>
                </c:pt>
                <c:pt idx="3221">
                  <c:v>0.24885629296754311</c:v>
                </c:pt>
                <c:pt idx="3222">
                  <c:v>-0.10747985386951049</c:v>
                </c:pt>
                <c:pt idx="3223">
                  <c:v>-0.46378888664632528</c:v>
                </c:pt>
                <c:pt idx="3224">
                  <c:v>-0.82006986534545201</c:v>
                </c:pt>
                <c:pt idx="3225">
                  <c:v>-1.1763218570302867</c:v>
                </c:pt>
                <c:pt idx="3226">
                  <c:v>-1.5325439360028179</c:v>
                </c:pt>
                <c:pt idx="3227">
                  <c:v>-1.8887351839598365</c:v>
                </c:pt>
                <c:pt idx="3228">
                  <c:v>-2.2448946901197164</c:v>
                </c:pt>
                <c:pt idx="3229">
                  <c:v>-2.6010215513867676</c:v>
                </c:pt>
                <c:pt idx="3230">
                  <c:v>-2.9571148724745395</c:v>
                </c:pt>
                <c:pt idx="3231">
                  <c:v>-3.3131737660547484</c:v>
                </c:pt>
                <c:pt idx="3232">
                  <c:v>-3.6691973529022559</c:v>
                </c:pt>
                <c:pt idx="3233">
                  <c:v>-4.0251847620143577</c:v>
                </c:pt>
                <c:pt idx="3234">
                  <c:v>-4.3811351307648758</c:v>
                </c:pt>
                <c:pt idx="3235">
                  <c:v>-4.7370476050185264</c:v>
                </c:pt>
                <c:pt idx="3236">
                  <c:v>-5.0929213392688313</c:v>
                </c:pt>
                <c:pt idx="3237">
                  <c:v>-5.4487554967758651</c:v>
                </c:pt>
                <c:pt idx="3238">
                  <c:v>-5.8045492496728057</c:v>
                </c:pt>
                <c:pt idx="3239">
                  <c:v>-6.1603017791119905</c:v>
                </c:pt>
                <c:pt idx="3240">
                  <c:v>-6.5160122753663297</c:v>
                </c:pt>
                <c:pt idx="3241">
                  <c:v>-6.8716799379696996</c:v>
                </c:pt>
                <c:pt idx="3242">
                  <c:v>-7.2273039758190736</c:v>
                </c:pt>
                <c:pt idx="3243">
                  <c:v>-7.5828836072940158</c:v>
                </c:pt>
                <c:pt idx="3244">
                  <c:v>-7.9384180603839827</c:v>
                </c:pt>
                <c:pt idx="3245">
                  <c:v>-8.2939065727777219</c:v>
                </c:pt>
                <c:pt idx="3246">
                  <c:v>-8.6493483919963268</c:v>
                </c:pt>
                <c:pt idx="3247">
                  <c:v>-9.0047427754794729</c:v>
                </c:pt>
                <c:pt idx="3248">
                  <c:v>-9.3600889907020761</c:v>
                </c:pt>
                <c:pt idx="3249">
                  <c:v>-9.7153863152840749</c:v>
                </c:pt>
                <c:pt idx="3250">
                  <c:v>-10.070634037070402</c:v>
                </c:pt>
                <c:pt idx="3251">
                  <c:v>-10.425831454255603</c:v>
                </c:pt>
                <c:pt idx="3252">
                  <c:v>-10.780977875457841</c:v>
                </c:pt>
                <c:pt idx="3253">
                  <c:v>-11.136072619820201</c:v>
                </c:pt>
                <c:pt idx="3254">
                  <c:v>-11.491115017117421</c:v>
                </c:pt>
                <c:pt idx="3255">
                  <c:v>-11.846104407817824</c:v>
                </c:pt>
                <c:pt idx="3256">
                  <c:v>-12.201040143200053</c:v>
                </c:pt>
                <c:pt idx="3257">
                  <c:v>-12.555921585413635</c:v>
                </c:pt>
                <c:pt idx="3258">
                  <c:v>-12.910748107573337</c:v>
                </c:pt>
                <c:pt idx="3259">
                  <c:v>-13.26551909384794</c:v>
                </c:pt>
                <c:pt idx="3260">
                  <c:v>-13.620233939516487</c:v>
                </c:pt>
                <c:pt idx="3261">
                  <c:v>-13.974892051069537</c:v>
                </c:pt>
                <c:pt idx="3262">
                  <c:v>-14.329492846259361</c:v>
                </c:pt>
                <c:pt idx="3263">
                  <c:v>-14.684035754193362</c:v>
                </c:pt>
                <c:pt idx="3264">
                  <c:v>-15.03852021538404</c:v>
                </c:pt>
                <c:pt idx="3265">
                  <c:v>-15.392945681824486</c:v>
                </c:pt>
                <c:pt idx="3266">
                  <c:v>-15.747311617060479</c:v>
                </c:pt>
                <c:pt idx="3267">
                  <c:v>-16.101617496232613</c:v>
                </c:pt>
                <c:pt idx="3268">
                  <c:v>-16.455862806161633</c:v>
                </c:pt>
                <c:pt idx="3269">
                  <c:v>-16.810047045381435</c:v>
                </c:pt>
                <c:pt idx="3270">
                  <c:v>-17.164169724206744</c:v>
                </c:pt>
                <c:pt idx="3271">
                  <c:v>-17.518230364791499</c:v>
                </c:pt>
                <c:pt idx="3272">
                  <c:v>-17.872228501162414</c:v>
                </c:pt>
                <c:pt idx="3273">
                  <c:v>-18.226163679288749</c:v>
                </c:pt>
                <c:pt idx="3274">
                  <c:v>-18.580035457106526</c:v>
                </c:pt>
                <c:pt idx="3275">
                  <c:v>-18.933843404573839</c:v>
                </c:pt>
                <c:pt idx="3276">
                  <c:v>-19.287587103717673</c:v>
                </c:pt>
                <c:pt idx="3277">
                  <c:v>-19.641266148656086</c:v>
                </c:pt>
                <c:pt idx="3278">
                  <c:v>-19.994880145655362</c:v>
                </c:pt>
                <c:pt idx="3279">
                  <c:v>-20.348428713144365</c:v>
                </c:pt>
                <c:pt idx="3280">
                  <c:v>-20.701911481757669</c:v>
                </c:pt>
                <c:pt idx="3281">
                  <c:v>-21.055328094371774</c:v>
                </c:pt>
                <c:pt idx="3282">
                  <c:v>-21.408678206112345</c:v>
                </c:pt>
                <c:pt idx="3283">
                  <c:v>-21.76196148440534</c:v>
                </c:pt>
                <c:pt idx="3284">
                  <c:v>-22.115177608976687</c:v>
                </c:pt>
                <c:pt idx="3285">
                  <c:v>-22.468326271883853</c:v>
                </c:pt>
                <c:pt idx="3286">
                  <c:v>-22.821407177542273</c:v>
                </c:pt>
                <c:pt idx="3287">
                  <c:v>-23.174420042721525</c:v>
                </c:pt>
                <c:pt idx="3288">
                  <c:v>-23.527364596583073</c:v>
                </c:pt>
                <c:pt idx="3289">
                  <c:v>-23.880240580668207</c:v>
                </c:pt>
                <c:pt idx="3290">
                  <c:v>-24.233047748931874</c:v>
                </c:pt>
                <c:pt idx="3291">
                  <c:v>-24.585785867730074</c:v>
                </c:pt>
                <c:pt idx="3292">
                  <c:v>-24.938454715832229</c:v>
                </c:pt>
                <c:pt idx="3293">
                  <c:v>-25.291054084433981</c:v>
                </c:pt>
                <c:pt idx="3294">
                  <c:v>-25.6435837771417</c:v>
                </c:pt>
                <c:pt idx="3295">
                  <c:v>-25.996043609985854</c:v>
                </c:pt>
                <c:pt idx="3296">
                  <c:v>-26.348433411407068</c:v>
                </c:pt>
                <c:pt idx="3297">
                  <c:v>-26.700753022253068</c:v>
                </c:pt>
                <c:pt idx="3298">
                  <c:v>-27.053002295783504</c:v>
                </c:pt>
                <c:pt idx="3299">
                  <c:v>-27.405181097637815</c:v>
                </c:pt>
                <c:pt idx="3300">
                  <c:v>-27.757289305847372</c:v>
                </c:pt>
                <c:pt idx="3301">
                  <c:v>151.89067318919609</c:v>
                </c:pt>
                <c:pt idx="3302">
                  <c:v>151.53870648474665</c:v>
                </c:pt>
                <c:pt idx="3303">
                  <c:v>151.18681066572759</c:v>
                </c:pt>
                <c:pt idx="3304">
                  <c:v>150.83498580474725</c:v>
                </c:pt>
                <c:pt idx="3305">
                  <c:v>150.48323196211246</c:v>
                </c:pt>
                <c:pt idx="3306">
                  <c:v>150.13154918587446</c:v>
                </c:pt>
                <c:pt idx="3307">
                  <c:v>149.77993751183632</c:v>
                </c:pt>
                <c:pt idx="3308">
                  <c:v>149.42839696358087</c:v>
                </c:pt>
                <c:pt idx="3309">
                  <c:v>149.07692755251284</c:v>
                </c:pt>
                <c:pt idx="3310">
                  <c:v>148.72552927787399</c:v>
                </c:pt>
                <c:pt idx="3311">
                  <c:v>148.37420212679262</c:v>
                </c:pt>
                <c:pt idx="3312">
                  <c:v>148.02294607430298</c:v>
                </c:pt>
                <c:pt idx="3313">
                  <c:v>147.67176108339547</c:v>
                </c:pt>
                <c:pt idx="3314">
                  <c:v>147.32064710505233</c:v>
                </c:pt>
                <c:pt idx="3315">
                  <c:v>146.96960407827586</c:v>
                </c:pt>
                <c:pt idx="3316">
                  <c:v>146.61863193015427</c:v>
                </c:pt>
                <c:pt idx="3317">
                  <c:v>146.26773057587965</c:v>
                </c:pt>
                <c:pt idx="3318">
                  <c:v>145.91689991881736</c:v>
                </c:pt>
                <c:pt idx="3319">
                  <c:v>145.56613985054133</c:v>
                </c:pt>
                <c:pt idx="3320">
                  <c:v>145.21545025087991</c:v>
                </c:pt>
                <c:pt idx="3321">
                  <c:v>144.86483098798197</c:v>
                </c:pt>
                <c:pt idx="3322">
                  <c:v>144.51428191835177</c:v>
                </c:pt>
                <c:pt idx="3323">
                  <c:v>144.16380288691792</c:v>
                </c:pt>
                <c:pt idx="3324">
                  <c:v>143.81339372708703</c:v>
                </c:pt>
                <c:pt idx="3325">
                  <c:v>143.46305426078868</c:v>
                </c:pt>
                <c:pt idx="3326">
                  <c:v>143.11278429855622</c:v>
                </c:pt>
                <c:pt idx="3327">
                  <c:v>142.76258363956484</c:v>
                </c:pt>
                <c:pt idx="3328">
                  <c:v>142.41245207171477</c:v>
                </c:pt>
                <c:pt idx="3329">
                  <c:v>142.06238937168519</c:v>
                </c:pt>
                <c:pt idx="3330">
                  <c:v>141.71239530499375</c:v>
                </c:pt>
                <c:pt idx="3331">
                  <c:v>141.36246962608081</c:v>
                </c:pt>
                <c:pt idx="3332">
                  <c:v>141.01261207835776</c:v>
                </c:pt>
                <c:pt idx="3333">
                  <c:v>140.66282239429546</c:v>
                </c:pt>
                <c:pt idx="3334">
                  <c:v>140.31310029548774</c:v>
                </c:pt>
                <c:pt idx="3335">
                  <c:v>139.96344549271637</c:v>
                </c:pt>
                <c:pt idx="3336">
                  <c:v>139.61385768604507</c:v>
                </c:pt>
                <c:pt idx="3337">
                  <c:v>139.26433656487038</c:v>
                </c:pt>
                <c:pt idx="3338">
                  <c:v>138.91488180802418</c:v>
                </c:pt>
                <c:pt idx="3339">
                  <c:v>138.56549308383046</c:v>
                </c:pt>
                <c:pt idx="3340">
                  <c:v>138.21617005019991</c:v>
                </c:pt>
                <c:pt idx="3341">
                  <c:v>137.86691235470735</c:v>
                </c:pt>
                <c:pt idx="3342">
                  <c:v>137.51771963466362</c:v>
                </c:pt>
                <c:pt idx="3343">
                  <c:v>137.1685915172182</c:v>
                </c:pt>
                <c:pt idx="3344">
                  <c:v>136.81952761942304</c:v>
                </c:pt>
                <c:pt idx="3345">
                  <c:v>136.470527548337</c:v>
                </c:pt>
                <c:pt idx="3346">
                  <c:v>136.12159090110606</c:v>
                </c:pt>
                <c:pt idx="3347">
                  <c:v>135.77271726504082</c:v>
                </c:pt>
                <c:pt idx="3348">
                  <c:v>135.42390621772844</c:v>
                </c:pt>
                <c:pt idx="3349">
                  <c:v>135.0751573270999</c:v>
                </c:pt>
                <c:pt idx="3350">
                  <c:v>134.72647015153996</c:v>
                </c:pt>
                <c:pt idx="3351">
                  <c:v>134.37784423997348</c:v>
                </c:pt>
                <c:pt idx="3352">
                  <c:v>134.02927913195035</c:v>
                </c:pt>
                <c:pt idx="3353">
                  <c:v>133.68077435776019</c:v>
                </c:pt>
                <c:pt idx="3354">
                  <c:v>133.33232943850592</c:v>
                </c:pt>
                <c:pt idx="3355">
                  <c:v>132.98394388621801</c:v>
                </c:pt>
                <c:pt idx="3356">
                  <c:v>132.63561720395046</c:v>
                </c:pt>
                <c:pt idx="3357">
                  <c:v>132.28734888586447</c:v>
                </c:pt>
                <c:pt idx="3358">
                  <c:v>131.93913841735079</c:v>
                </c:pt>
                <c:pt idx="3359">
                  <c:v>131.59098527510889</c:v>
                </c:pt>
                <c:pt idx="3360">
                  <c:v>131.24288892727083</c:v>
                </c:pt>
                <c:pt idx="3361">
                  <c:v>130.89484883348018</c:v>
                </c:pt>
                <c:pt idx="3362">
                  <c:v>130.54686444501687</c:v>
                </c:pt>
                <c:pt idx="3363">
                  <c:v>130.19893520489225</c:v>
                </c:pt>
                <c:pt idx="3364">
                  <c:v>129.85106054794539</c:v>
                </c:pt>
                <c:pt idx="3365">
                  <c:v>129.50323990097061</c:v>
                </c:pt>
                <c:pt idx="3366">
                  <c:v>129.1554726827992</c:v>
                </c:pt>
                <c:pt idx="3367">
                  <c:v>128.80775830442877</c:v>
                </c:pt>
                <c:pt idx="3368">
                  <c:v>128.46009616912474</c:v>
                </c:pt>
                <c:pt idx="3369">
                  <c:v>128.1124856725142</c:v>
                </c:pt>
                <c:pt idx="3370">
                  <c:v>127.76492620272386</c:v>
                </c:pt>
                <c:pt idx="3371">
                  <c:v>127.41741714046289</c:v>
                </c:pt>
                <c:pt idx="3372">
                  <c:v>127.06995785915447</c:v>
                </c:pt>
                <c:pt idx="3373">
                  <c:v>126.72254772504253</c:v>
                </c:pt>
                <c:pt idx="3374">
                  <c:v>126.37518609728986</c:v>
                </c:pt>
                <c:pt idx="3375">
                  <c:v>126.02787232811492</c:v>
                </c:pt>
                <c:pt idx="3376">
                  <c:v>125.68060576288397</c:v>
                </c:pt>
                <c:pt idx="3377">
                  <c:v>125.33338574024292</c:v>
                </c:pt>
                <c:pt idx="3378">
                  <c:v>124.98621159222235</c:v>
                </c:pt>
                <c:pt idx="3379">
                  <c:v>124.63908264434959</c:v>
                </c:pt>
                <c:pt idx="3380">
                  <c:v>124.29199821577917</c:v>
                </c:pt>
                <c:pt idx="3381">
                  <c:v>123.94495761939056</c:v>
                </c:pt>
                <c:pt idx="3382">
                  <c:v>123.59796016192193</c:v>
                </c:pt>
                <c:pt idx="3383">
                  <c:v>123.25100514408057</c:v>
                </c:pt>
                <c:pt idx="3384">
                  <c:v>122.9040918606547</c:v>
                </c:pt>
                <c:pt idx="3385">
                  <c:v>122.55721960064672</c:v>
                </c:pt>
                <c:pt idx="3386">
                  <c:v>122.210387647373</c:v>
                </c:pt>
                <c:pt idx="3387">
                  <c:v>121.86359527860522</c:v>
                </c:pt>
                <c:pt idx="3388">
                  <c:v>121.51684176666777</c:v>
                </c:pt>
                <c:pt idx="3389">
                  <c:v>121.17012637857546</c:v>
                </c:pt>
                <c:pt idx="3390">
                  <c:v>120.82344837614782</c:v>
                </c:pt>
                <c:pt idx="3391">
                  <c:v>120.4768070161211</c:v>
                </c:pt>
                <c:pt idx="3392">
                  <c:v>120.13020155028808</c:v>
                </c:pt>
                <c:pt idx="3393">
                  <c:v>119.78363122559777</c:v>
                </c:pt>
                <c:pt idx="3394">
                  <c:v>119.43709528429665</c:v>
                </c:pt>
                <c:pt idx="3395">
                  <c:v>119.09059296404222</c:v>
                </c:pt>
                <c:pt idx="3396">
                  <c:v>118.7441234980169</c:v>
                </c:pt>
                <c:pt idx="3397">
                  <c:v>118.39768611507209</c:v>
                </c:pt>
                <c:pt idx="3398">
                  <c:v>118.05128003982396</c:v>
                </c:pt>
                <c:pt idx="3399">
                  <c:v>117.70490449280166</c:v>
                </c:pt>
                <c:pt idx="3400">
                  <c:v>117.35855869055845</c:v>
                </c:pt>
                <c:pt idx="3401">
                  <c:v>117.01224184578831</c:v>
                </c:pt>
                <c:pt idx="3402">
                  <c:v>116.66595316746903</c:v>
                </c:pt>
                <c:pt idx="3403">
                  <c:v>116.31969186096308</c:v>
                </c:pt>
                <c:pt idx="3404">
                  <c:v>115.97345712816293</c:v>
                </c:pt>
                <c:pt idx="3405">
                  <c:v>115.62724816760418</c:v>
                </c:pt>
                <c:pt idx="3406">
                  <c:v>115.28106417458315</c:v>
                </c:pt>
                <c:pt idx="3407">
                  <c:v>114.93490434130184</c:v>
                </c:pt>
                <c:pt idx="3408">
                  <c:v>114.58876785696779</c:v>
                </c:pt>
                <c:pt idx="3409">
                  <c:v>114.24265390794238</c:v>
                </c:pt>
                <c:pt idx="3410">
                  <c:v>113.89656167784146</c:v>
                </c:pt>
                <c:pt idx="3411">
                  <c:v>113.55049034768429</c:v>
                </c:pt>
                <c:pt idx="3412">
                  <c:v>113.20443909600404</c:v>
                </c:pt>
                <c:pt idx="3413">
                  <c:v>112.85840709896735</c:v>
                </c:pt>
                <c:pt idx="3414">
                  <c:v>112.51239353051916</c:v>
                </c:pt>
                <c:pt idx="3415">
                  <c:v>112.166397562483</c:v>
                </c:pt>
                <c:pt idx="3416">
                  <c:v>111.82041836470783</c:v>
                </c:pt>
                <c:pt idx="3417">
                  <c:v>111.47445510518389</c:v>
                </c:pt>
                <c:pt idx="3418">
                  <c:v>111.12850695015726</c:v>
                </c:pt>
                <c:pt idx="3419">
                  <c:v>110.78257306427518</c:v>
                </c:pt>
                <c:pt idx="3420">
                  <c:v>110.43665261069059</c:v>
                </c:pt>
                <c:pt idx="3421">
                  <c:v>110.09074475120322</c:v>
                </c:pt>
                <c:pt idx="3422">
                  <c:v>109.74484864637691</c:v>
                </c:pt>
                <c:pt idx="3423">
                  <c:v>109.39896345565634</c:v>
                </c:pt>
                <c:pt idx="3424">
                  <c:v>109.05308833750925</c:v>
                </c:pt>
                <c:pt idx="3425">
                  <c:v>108.70722244953097</c:v>
                </c:pt>
                <c:pt idx="3426">
                  <c:v>108.36136494858528</c:v>
                </c:pt>
                <c:pt idx="3427">
                  <c:v>108.01551499092147</c:v>
                </c:pt>
                <c:pt idx="3428">
                  <c:v>107.66967173229042</c:v>
                </c:pt>
                <c:pt idx="3429">
                  <c:v>107.32383432808504</c:v>
                </c:pt>
                <c:pt idx="3430">
                  <c:v>106.97800193344398</c:v>
                </c:pt>
                <c:pt idx="3431">
                  <c:v>106.63217370339463</c:v>
                </c:pt>
                <c:pt idx="3432">
                  <c:v>106.28634879296513</c:v>
                </c:pt>
                <c:pt idx="3433">
                  <c:v>105.94052635730155</c:v>
                </c:pt>
                <c:pt idx="3434">
                  <c:v>105.59470555180904</c:v>
                </c:pt>
                <c:pt idx="3435">
                  <c:v>105.24888553225053</c:v>
                </c:pt>
                <c:pt idx="3436">
                  <c:v>104.90306545489423</c:v>
                </c:pt>
                <c:pt idx="3437">
                  <c:v>104.55724447660927</c:v>
                </c:pt>
                <c:pt idx="3438">
                  <c:v>104.2114217550111</c:v>
                </c:pt>
                <c:pt idx="3439">
                  <c:v>103.86559644857029</c:v>
                </c:pt>
                <c:pt idx="3440">
                  <c:v>103.51976771672889</c:v>
                </c:pt>
                <c:pt idx="3441">
                  <c:v>103.17393472003725</c:v>
                </c:pt>
                <c:pt idx="3442">
                  <c:v>102.8280966202544</c:v>
                </c:pt>
                <c:pt idx="3443">
                  <c:v>102.48225258048659</c:v>
                </c:pt>
                <c:pt idx="3444">
                  <c:v>102.13640176529941</c:v>
                </c:pt>
                <c:pt idx="3445">
                  <c:v>101.79054334082804</c:v>
                </c:pt>
                <c:pt idx="3446">
                  <c:v>101.4446764749156</c:v>
                </c:pt>
                <c:pt idx="3447">
                  <c:v>101.09880033721087</c:v>
                </c:pt>
                <c:pt idx="3448">
                  <c:v>100.75291409930395</c:v>
                </c:pt>
                <c:pt idx="3449">
                  <c:v>100.40701693483604</c:v>
                </c:pt>
                <c:pt idx="3450">
                  <c:v>100.06110801961121</c:v>
                </c:pt>
                <c:pt idx="3451">
                  <c:v>99.715186531729572</c:v>
                </c:pt>
                <c:pt idx="3452">
                  <c:v>99.369251651682788</c:v>
                </c:pt>
                <c:pt idx="3453">
                  <c:v>99.023302562490159</c:v>
                </c:pt>
                <c:pt idx="3454">
                  <c:v>98.677338449805632</c:v>
                </c:pt>
                <c:pt idx="3455">
                  <c:v>98.331358502023519</c:v>
                </c:pt>
                <c:pt idx="3456">
                  <c:v>97.985361910414937</c:v>
                </c:pt>
                <c:pt idx="3457">
                  <c:v>97.639347869217161</c:v>
                </c:pt>
                <c:pt idx="3458">
                  <c:v>97.293315575772638</c:v>
                </c:pt>
                <c:pt idx="3459">
                  <c:v>96.94726423061627</c:v>
                </c:pt>
                <c:pt idx="3460">
                  <c:v>96.601193037611282</c:v>
                </c:pt>
                <c:pt idx="3461">
                  <c:v>96.255101204050177</c:v>
                </c:pt>
                <c:pt idx="3462">
                  <c:v>95.908987940759516</c:v>
                </c:pt>
                <c:pt idx="3463">
                  <c:v>95.562852462230694</c:v>
                </c:pt>
                <c:pt idx="3464">
                  <c:v>95.216693986706275</c:v>
                </c:pt>
                <c:pt idx="3465">
                  <c:v>94.870511736311357</c:v>
                </c:pt>
                <c:pt idx="3466">
                  <c:v>94.524304937154625</c:v>
                </c:pt>
                <c:pt idx="3467">
                  <c:v>94.178072819426674</c:v>
                </c:pt>
                <c:pt idx="3468">
                  <c:v>93.831814617530028</c:v>
                </c:pt>
                <c:pt idx="3469">
                  <c:v>93.485529570162498</c:v>
                </c:pt>
                <c:pt idx="3470">
                  <c:v>93.139216920444269</c:v>
                </c:pt>
                <c:pt idx="3471">
                  <c:v>92.792875916017181</c:v>
                </c:pt>
                <c:pt idx="3472">
                  <c:v>92.446505809138728</c:v>
                </c:pt>
                <c:pt idx="3473">
                  <c:v>92.10010585681016</c:v>
                </c:pt>
                <c:pt idx="3474">
                  <c:v>91.753675320854398</c:v>
                </c:pt>
                <c:pt idx="3475">
                  <c:v>91.407213468043622</c:v>
                </c:pt>
                <c:pt idx="3476">
                  <c:v>91.060719570189946</c:v>
                </c:pt>
                <c:pt idx="3477">
                  <c:v>90.714192904240889</c:v>
                </c:pt>
                <c:pt idx="3478">
                  <c:v>90.367632752400624</c:v>
                </c:pt>
                <c:pt idx="3479">
                  <c:v>90.021038402206713</c:v>
                </c:pt>
                <c:pt idx="3480">
                  <c:v>89.674409146654909</c:v>
                </c:pt>
                <c:pt idx="3481">
                  <c:v>89.327744284272967</c:v>
                </c:pt>
                <c:pt idx="3482">
                  <c:v>88.98104311924159</c:v>
                </c:pt>
                <c:pt idx="3483">
                  <c:v>88.634304961481391</c:v>
                </c:pt>
                <c:pt idx="3484">
                  <c:v>88.287529126741688</c:v>
                </c:pt>
                <c:pt idx="3485">
                  <c:v>87.940714936718749</c:v>
                </c:pt>
                <c:pt idx="3486">
                  <c:v>87.593861719123183</c:v>
                </c:pt>
                <c:pt idx="3487">
                  <c:v>87.246968807801011</c:v>
                </c:pt>
                <c:pt idx="3488">
                  <c:v>86.900035542812887</c:v>
                </c:pt>
                <c:pt idx="3489">
                  <c:v>86.553061270520587</c:v>
                </c:pt>
                <c:pt idx="3490">
                  <c:v>86.206045343699259</c:v>
                </c:pt>
                <c:pt idx="3491">
                  <c:v>85.858987121605594</c:v>
                </c:pt>
                <c:pt idx="3492">
                  <c:v>85.51188597008661</c:v>
                </c:pt>
                <c:pt idx="3493">
                  <c:v>85.164741261660595</c:v>
                </c:pt>
                <c:pt idx="3494">
                  <c:v>84.817552375599405</c:v>
                </c:pt>
                <c:pt idx="3495">
                  <c:v>84.470318698031207</c:v>
                </c:pt>
                <c:pt idx="3496">
                  <c:v>84.123039622009031</c:v>
                </c:pt>
                <c:pt idx="3497">
                  <c:v>83.775714547613461</c:v>
                </c:pt>
                <c:pt idx="3498">
                  <c:v>83.428342882028034</c:v>
                </c:pt>
                <c:pt idx="3499">
                  <c:v>83.080924039616065</c:v>
                </c:pt>
                <c:pt idx="3500">
                  <c:v>82.733457442024445</c:v>
                </c:pt>
                <c:pt idx="3501">
                  <c:v>82.385942518238593</c:v>
                </c:pt>
                <c:pt idx="3502">
                  <c:v>82.038378704685968</c:v>
                </c:pt>
                <c:pt idx="3503">
                  <c:v>81.690765445307065</c:v>
                </c:pt>
                <c:pt idx="3504">
                  <c:v>81.343102191623657</c:v>
                </c:pt>
                <c:pt idx="3505">
                  <c:v>80.995388402840049</c:v>
                </c:pt>
                <c:pt idx="3506">
                  <c:v>80.647623545891761</c:v>
                </c:pt>
                <c:pt idx="3507">
                  <c:v>80.299807095548132</c:v>
                </c:pt>
                <c:pt idx="3508">
                  <c:v>79.951938534463096</c:v>
                </c:pt>
                <c:pt idx="3509">
                  <c:v>79.604017353266187</c:v>
                </c:pt>
                <c:pt idx="3510">
                  <c:v>79.256043050629515</c:v>
                </c:pt>
                <c:pt idx="3511">
                  <c:v>78.908015133328121</c:v>
                </c:pt>
                <c:pt idx="3512">
                  <c:v>78.559933116331209</c:v>
                </c:pt>
                <c:pt idx="3513">
                  <c:v>78.211796522848303</c:v>
                </c:pt>
                <c:pt idx="3514">
                  <c:v>77.863604884415579</c:v>
                </c:pt>
                <c:pt idx="3515">
                  <c:v>77.51535774095673</c:v>
                </c:pt>
                <c:pt idx="3516">
                  <c:v>77.167054640837691</c:v>
                </c:pt>
                <c:pt idx="3517">
                  <c:v>76.818695140951618</c:v>
                </c:pt>
                <c:pt idx="3518">
                  <c:v>76.47027880675985</c:v>
                </c:pt>
                <c:pt idx="3519">
                  <c:v>76.121805212372678</c:v>
                </c:pt>
                <c:pt idx="3520">
                  <c:v>75.773273940603971</c:v>
                </c:pt>
                <c:pt idx="3521">
                  <c:v>75.424684583018774</c:v>
                </c:pt>
                <c:pt idx="3522">
                  <c:v>75.076036740015653</c:v>
                </c:pt>
                <c:pt idx="3523">
                  <c:v>74.727330020857039</c:v>
                </c:pt>
                <c:pt idx="3524">
                  <c:v>74.378564043748852</c:v>
                </c:pt>
                <c:pt idx="3525">
                  <c:v>74.029738435883459</c:v>
                </c:pt>
                <c:pt idx="3526">
                  <c:v>73.680852833487208</c:v>
                </c:pt>
                <c:pt idx="3527">
                  <c:v>73.331906881890475</c:v>
                </c:pt>
                <c:pt idx="3528">
                  <c:v>72.982900235556841</c:v>
                </c:pt>
                <c:pt idx="3529">
                  <c:v>72.633832558155049</c:v>
                </c:pt>
                <c:pt idx="3530">
                  <c:v>72.284703522585374</c:v>
                </c:pt>
                <c:pt idx="3531">
                  <c:v>71.935512811044433</c:v>
                </c:pt>
                <c:pt idx="3532">
                  <c:v>71.586260115064647</c:v>
                </c:pt>
                <c:pt idx="3533">
                  <c:v>71.236945135548979</c:v>
                </c:pt>
                <c:pt idx="3534">
                  <c:v>70.887567582833157</c:v>
                </c:pt>
                <c:pt idx="3535">
                  <c:v>70.538127176705075</c:v>
                </c:pt>
                <c:pt idx="3536">
                  <c:v>70.188623646465985</c:v>
                </c:pt>
                <c:pt idx="3537">
                  <c:v>69.83905673095849</c:v>
                </c:pt>
                <c:pt idx="3538">
                  <c:v>69.489426178598166</c:v>
                </c:pt>
                <c:pt idx="3539">
                  <c:v>69.13973174742685</c:v>
                </c:pt>
                <c:pt idx="3540">
                  <c:v>68.789973205127552</c:v>
                </c:pt>
                <c:pt idx="3541">
                  <c:v>68.440150329075152</c:v>
                </c:pt>
                <c:pt idx="3542">
                  <c:v>68.09026290636011</c:v>
                </c:pt>
                <c:pt idx="3543">
                  <c:v>67.740310733811796</c:v>
                </c:pt>
                <c:pt idx="3544">
                  <c:v>67.390293618045888</c:v>
                </c:pt>
                <c:pt idx="3545">
                  <c:v>67.04021137546988</c:v>
                </c:pt>
                <c:pt idx="3546">
                  <c:v>66.690063832329102</c:v>
                </c:pt>
                <c:pt idx="3547">
                  <c:v>66.339850824721992</c:v>
                </c:pt>
                <c:pt idx="3548">
                  <c:v>65.989572198616059</c:v>
                </c:pt>
                <c:pt idx="3549">
                  <c:v>65.639227809888936</c:v>
                </c:pt>
                <c:pt idx="3550">
                  <c:v>65.288817524324529</c:v>
                </c:pt>
                <c:pt idx="3551">
                  <c:v>64.938341217654255</c:v>
                </c:pt>
                <c:pt idx="3552">
                  <c:v>64.587798775562632</c:v>
                </c:pt>
                <c:pt idx="3553">
                  <c:v>64.237190093697237</c:v>
                </c:pt>
                <c:pt idx="3554">
                  <c:v>63.88651507770107</c:v>
                </c:pt>
                <c:pt idx="3555">
                  <c:v>63.535773643202944</c:v>
                </c:pt>
                <c:pt idx="3556">
                  <c:v>63.184965715851312</c:v>
                </c:pt>
                <c:pt idx="3557">
                  <c:v>62.834091231301784</c:v>
                </c:pt>
                <c:pt idx="3558">
                  <c:v>62.48315013524315</c:v>
                </c:pt>
                <c:pt idx="3559">
                  <c:v>62.132142383397877</c:v>
                </c:pt>
                <c:pt idx="3560">
                  <c:v>61.781067941517534</c:v>
                </c:pt>
                <c:pt idx="3561">
                  <c:v>61.429926785405094</c:v>
                </c:pt>
                <c:pt idx="3562">
                  <c:v>61.078718900894245</c:v>
                </c:pt>
                <c:pt idx="3563">
                  <c:v>60.727444283871172</c:v>
                </c:pt>
                <c:pt idx="3564">
                  <c:v>60.376102940264019</c:v>
                </c:pt>
                <c:pt idx="3565">
                  <c:v>60.024694886029792</c:v>
                </c:pt>
                <c:pt idx="3566">
                  <c:v>59.673220147172728</c:v>
                </c:pt>
                <c:pt idx="3567">
                  <c:v>59.321678759711929</c:v>
                </c:pt>
                <c:pt idx="3568">
                  <c:v>58.970070769697749</c:v>
                </c:pt>
                <c:pt idx="3569">
                  <c:v>58.618396233190467</c:v>
                </c:pt>
                <c:pt idx="3570">
                  <c:v>58.266655216242242</c:v>
                </c:pt>
                <c:pt idx="3571">
                  <c:v>57.914847794906017</c:v>
                </c:pt>
                <c:pt idx="3572">
                  <c:v>57.562974055195866</c:v>
                </c:pt>
                <c:pt idx="3573">
                  <c:v>57.211034093093723</c:v>
                </c:pt>
                <c:pt idx="3574">
                  <c:v>56.859028014523332</c:v>
                </c:pt>
                <c:pt idx="3575">
                  <c:v>56.506955935320576</c:v>
                </c:pt>
                <c:pt idx="3576">
                  <c:v>56.154817981235269</c:v>
                </c:pt>
                <c:pt idx="3577">
                  <c:v>55.802614287886279</c:v>
                </c:pt>
                <c:pt idx="3578">
                  <c:v>55.45034500075942</c:v>
                </c:pt>
                <c:pt idx="3579">
                  <c:v>55.098010275160583</c:v>
                </c:pt>
                <c:pt idx="3580">
                  <c:v>54.745610276207266</c:v>
                </c:pt>
                <c:pt idx="3581">
                  <c:v>54.393145178792764</c:v>
                </c:pt>
                <c:pt idx="3582">
                  <c:v>54.040615167547145</c:v>
                </c:pt>
                <c:pt idx="3583">
                  <c:v>53.688020436826051</c:v>
                </c:pt>
                <c:pt idx="3584">
                  <c:v>53.335361190652513</c:v>
                </c:pt>
                <c:pt idx="3585">
                  <c:v>52.982637642704745</c:v>
                </c:pt>
                <c:pt idx="3586">
                  <c:v>52.629850016269465</c:v>
                </c:pt>
                <c:pt idx="3587">
                  <c:v>52.276998544194541</c:v>
                </c:pt>
                <c:pt idx="3588">
                  <c:v>51.924083468870641</c:v>
                </c:pt>
                <c:pt idx="3589">
                  <c:v>51.57110504216628</c:v>
                </c:pt>
                <c:pt idx="3590">
                  <c:v>51.218063525404837</c:v>
                </c:pt>
                <c:pt idx="3591">
                  <c:v>50.864959189311804</c:v>
                </c:pt>
                <c:pt idx="3592">
                  <c:v>50.511792313959326</c:v>
                </c:pt>
                <c:pt idx="3593">
                  <c:v>50.158563188739052</c:v>
                </c:pt>
                <c:pt idx="3594">
                  <c:v>49.805272112290609</c:v>
                </c:pt>
                <c:pt idx="3595">
                  <c:v>49.451919392468625</c:v>
                </c:pt>
                <c:pt idx="3596">
                  <c:v>49.098505346283453</c:v>
                </c:pt>
                <c:pt idx="3597">
                  <c:v>48.74503029983817</c:v>
                </c:pt>
                <c:pt idx="3598">
                  <c:v>48.391494588293469</c:v>
                </c:pt>
                <c:pt idx="3599">
                  <c:v>48.037898555785091</c:v>
                </c:pt>
                <c:pt idx="3600">
                  <c:v>47.684242555389908</c:v>
                </c:pt>
                <c:pt idx="3601">
                  <c:v>47.330526949051283</c:v>
                </c:pt>
                <c:pt idx="3602">
                  <c:v>46.976752107513633</c:v>
                </c:pt>
                <c:pt idx="3603">
                  <c:v>46.622918410276455</c:v>
                </c:pt>
                <c:pt idx="3604">
                  <c:v>46.269026245507469</c:v>
                </c:pt>
                <c:pt idx="3605">
                  <c:v>45.915076009999055</c:v>
                </c:pt>
                <c:pt idx="3606">
                  <c:v>45.56106810907778</c:v>
                </c:pt>
                <c:pt idx="3607">
                  <c:v>45.207002956553282</c:v>
                </c:pt>
                <c:pt idx="3608">
                  <c:v>44.852880974642567</c:v>
                </c:pt>
                <c:pt idx="3609">
                  <c:v>44.498702593885241</c:v>
                </c:pt>
                <c:pt idx="3610">
                  <c:v>44.144468253092818</c:v>
                </c:pt>
                <c:pt idx="3611">
                  <c:v>43.790178399247907</c:v>
                </c:pt>
                <c:pt idx="3612">
                  <c:v>43.435833487450651</c:v>
                </c:pt>
                <c:pt idx="3613">
                  <c:v>43.081433980828727</c:v>
                </c:pt>
                <c:pt idx="3614">
                  <c:v>42.726980350451498</c:v>
                </c:pt>
                <c:pt idx="3615">
                  <c:v>42.372473075269113</c:v>
                </c:pt>
                <c:pt idx="3616">
                  <c:v>42.017912642006515</c:v>
                </c:pt>
                <c:pt idx="3617">
                  <c:v>41.663299545099093</c:v>
                </c:pt>
                <c:pt idx="3618">
                  <c:v>41.308634286601936</c:v>
                </c:pt>
                <c:pt idx="3619">
                  <c:v>40.953917376090921</c:v>
                </c:pt>
                <c:pt idx="3620">
                  <c:v>40.599149330598557</c:v>
                </c:pt>
                <c:pt idx="3621">
                  <c:v>40.244330674499373</c:v>
                </c:pt>
                <c:pt idx="3622">
                  <c:v>39.889461939441333</c:v>
                </c:pt>
                <c:pt idx="3623">
                  <c:v>39.534543664244936</c:v>
                </c:pt>
                <c:pt idx="3624">
                  <c:v>39.179576394801479</c:v>
                </c:pt>
                <c:pt idx="3625">
                  <c:v>38.824560683998463</c:v>
                </c:pt>
                <c:pt idx="3626">
                  <c:v>38.469497091603671</c:v>
                </c:pt>
                <c:pt idx="3627">
                  <c:v>38.114386184186827</c:v>
                </c:pt>
                <c:pt idx="3628">
                  <c:v>37.759228535003146</c:v>
                </c:pt>
                <c:pt idx="3629">
                  <c:v>37.404024723913601</c:v>
                </c:pt>
                <c:pt idx="3630">
                  <c:v>37.048775337272559</c:v>
                </c:pt>
                <c:pt idx="3631">
                  <c:v>36.693480967821898</c:v>
                </c:pt>
                <c:pt idx="3632">
                  <c:v>36.338142214606023</c:v>
                </c:pt>
                <c:pt idx="3633">
                  <c:v>35.982759682846684</c:v>
                </c:pt>
                <c:pt idx="3634">
                  <c:v>35.627333983856545</c:v>
                </c:pt>
                <c:pt idx="3635">
                  <c:v>35.271865734925882</c:v>
                </c:pt>
                <c:pt idx="3636">
                  <c:v>34.91635555920702</c:v>
                </c:pt>
                <c:pt idx="3637">
                  <c:v>34.560804085625669</c:v>
                </c:pt>
                <c:pt idx="3638">
                  <c:v>34.205211948749429</c:v>
                </c:pt>
                <c:pt idx="3639">
                  <c:v>33.849579788697234</c:v>
                </c:pt>
                <c:pt idx="3640">
                  <c:v>33.493908251020244</c:v>
                </c:pt>
                <c:pt idx="3641">
                  <c:v>33.138197986581311</c:v>
                </c:pt>
                <c:pt idx="3642">
                  <c:v>32.782449651460695</c:v>
                </c:pt>
                <c:pt idx="3643">
                  <c:v>32.426663906822597</c:v>
                </c:pt>
                <c:pt idx="3644">
                  <c:v>32.070841418814766</c:v>
                </c:pt>
                <c:pt idx="3645">
                  <c:v>31.714982858449371</c:v>
                </c:pt>
                <c:pt idx="3646">
                  <c:v>31.359088901476468</c:v>
                </c:pt>
                <c:pt idx="3647">
                  <c:v>31.003160228284909</c:v>
                </c:pt>
                <c:pt idx="3648">
                  <c:v>30.6471975237632</c:v>
                </c:pt>
                <c:pt idx="3649">
                  <c:v>30.291201477199884</c:v>
                </c:pt>
                <c:pt idx="3650">
                  <c:v>29.935172782153984</c:v>
                </c:pt>
                <c:pt idx="3651">
                  <c:v>29.579112136328014</c:v>
                </c:pt>
                <c:pt idx="3652">
                  <c:v>29.223020241466138</c:v>
                </c:pt>
                <c:pt idx="3653">
                  <c:v>28.866897803208278</c:v>
                </c:pt>
                <c:pt idx="3654">
                  <c:v>28.510745530990746</c:v>
                </c:pt>
                <c:pt idx="3655">
                  <c:v>28.154564137902494</c:v>
                </c:pt>
                <c:pt idx="3656">
                  <c:v>27.798354340576378</c:v>
                </c:pt>
                <c:pt idx="3657">
                  <c:v>27.442116859061045</c:v>
                </c:pt>
                <c:pt idx="3658">
                  <c:v>27.08585241668489</c:v>
                </c:pt>
                <c:pt idx="3659">
                  <c:v>26.729561739950896</c:v>
                </c:pt>
                <c:pt idx="3660">
                  <c:v>26.37324555838569</c:v>
                </c:pt>
                <c:pt idx="3661">
                  <c:v>26.01690460443843</c:v>
                </c:pt>
                <c:pt idx="3662">
                  <c:v>25.660539613339349</c:v>
                </c:pt>
                <c:pt idx="3663">
                  <c:v>25.304151322964668</c:v>
                </c:pt>
                <c:pt idx="3664">
                  <c:v>24.947740473733237</c:v>
                </c:pt>
                <c:pt idx="3665">
                  <c:v>24.591307808449315</c:v>
                </c:pt>
                <c:pt idx="3666">
                  <c:v>24.234854072197187</c:v>
                </c:pt>
                <c:pt idx="3667">
                  <c:v>23.878380012203245</c:v>
                </c:pt>
                <c:pt idx="3668">
                  <c:v>23.521886377697548</c:v>
                </c:pt>
                <c:pt idx="3669">
                  <c:v>23.165373919803635</c:v>
                </c:pt>
                <c:pt idx="3670">
                  <c:v>22.808843391386489</c:v>
                </c:pt>
                <c:pt idx="3671">
                  <c:v>22.452295546943866</c:v>
                </c:pt>
                <c:pt idx="3672">
                  <c:v>22.095731142463908</c:v>
                </c:pt>
                <c:pt idx="3673">
                  <c:v>21.739150935288581</c:v>
                </c:pt>
                <c:pt idx="3674">
                  <c:v>21.382555684002625</c:v>
                </c:pt>
                <c:pt idx="3675">
                  <c:v>21.025946148278884</c:v>
                </c:pt>
                <c:pt idx="3676">
                  <c:v>20.669323088771606</c:v>
                </c:pt>
                <c:pt idx="3677">
                  <c:v>20.312687266961021</c:v>
                </c:pt>
                <c:pt idx="3678">
                  <c:v>19.956039445044443</c:v>
                </c:pt>
                <c:pt idx="3679">
                  <c:v>19.59938038579368</c:v>
                </c:pt>
                <c:pt idx="3680">
                  <c:v>19.242710852417947</c:v>
                </c:pt>
                <c:pt idx="3681">
                  <c:v>18.88603160845248</c:v>
                </c:pt>
                <c:pt idx="3682">
                  <c:v>18.529343417602743</c:v>
                </c:pt>
                <c:pt idx="3683">
                  <c:v>18.172647043636154</c:v>
                </c:pt>
                <c:pt idx="3684">
                  <c:v>17.815943250241045</c:v>
                </c:pt>
                <c:pt idx="3685">
                  <c:v>17.459232800887769</c:v>
                </c:pt>
                <c:pt idx="3686">
                  <c:v>17.102516458719229</c:v>
                </c:pt>
                <c:pt idx="3687">
                  <c:v>16.745794986395492</c:v>
                </c:pt>
                <c:pt idx="3688">
                  <c:v>16.389069145986568</c:v>
                </c:pt>
                <c:pt idx="3689">
                  <c:v>16.032339698832111</c:v>
                </c:pt>
                <c:pt idx="3690">
                  <c:v>15.675607405403561</c:v>
                </c:pt>
                <c:pt idx="3691">
                  <c:v>15.318873025196014</c:v>
                </c:pt>
                <c:pt idx="3692">
                  <c:v>14.962137316574745</c:v>
                </c:pt>
                <c:pt idx="3693">
                  <c:v>14.605401036668439</c:v>
                </c:pt>
                <c:pt idx="3694">
                  <c:v>14.248664941231604</c:v>
                </c:pt>
                <c:pt idx="3695">
                  <c:v>13.891929784506816</c:v>
                </c:pt>
                <c:pt idx="3696">
                  <c:v>13.535196319120638</c:v>
                </c:pt>
                <c:pt idx="3697">
                  <c:v>13.178465295930989</c:v>
                </c:pt>
                <c:pt idx="3698">
                  <c:v>12.821737463925437</c:v>
                </c:pt>
                <c:pt idx="3699">
                  <c:v>12.465013570070099</c:v>
                </c:pt>
                <c:pt idx="3700">
                  <c:v>12.108294359208029</c:v>
                </c:pt>
                <c:pt idx="3701">
                  <c:v>11.751580573922748</c:v>
                </c:pt>
                <c:pt idx="3702">
                  <c:v>11.394872954405374</c:v>
                </c:pt>
                <c:pt idx="3703">
                  <c:v>11.038172238353773</c:v>
                </c:pt>
                <c:pt idx="3704">
                  <c:v>10.681479160824612</c:v>
                </c:pt>
                <c:pt idx="3705">
                  <c:v>10.324794454129998</c:v>
                </c:pt>
                <c:pt idx="3706">
                  <c:v>9.9681188477108176</c:v>
                </c:pt>
                <c:pt idx="3707">
                  <c:v>9.6114530680034864</c:v>
                </c:pt>
                <c:pt idx="3708">
                  <c:v>9.2547978383422649</c:v>
                </c:pt>
                <c:pt idx="3709">
                  <c:v>8.8981538788155365</c:v>
                </c:pt>
                <c:pt idx="3710">
                  <c:v>8.5415219061686933</c:v>
                </c:pt>
                <c:pt idx="3711">
                  <c:v>8.1849026336744473</c:v>
                </c:pt>
                <c:pt idx="3712">
                  <c:v>7.8282967710116766</c:v>
                </c:pt>
                <c:pt idx="3713">
                  <c:v>7.471705024166015</c:v>
                </c:pt>
                <c:pt idx="3714">
                  <c:v>7.1151280952920608</c:v>
                </c:pt>
                <c:pt idx="3715">
                  <c:v>6.7585666826195654</c:v>
                </c:pt>
                <c:pt idx="3716">
                  <c:v>6.4020214803317552</c:v>
                </c:pt>
                <c:pt idx="3717">
                  <c:v>6.0454931784425074</c:v>
                </c:pt>
                <c:pt idx="3718">
                  <c:v>5.6889824627059093</c:v>
                </c:pt>
                <c:pt idx="3719">
                  <c:v>5.3324900144822331</c:v>
                </c:pt>
                <c:pt idx="3720">
                  <c:v>4.976016510648992</c:v>
                </c:pt>
                <c:pt idx="3721">
                  <c:v>4.6195626234822438</c:v>
                </c:pt>
                <c:pt idx="3722">
                  <c:v>4.2631290205406946</c:v>
                </c:pt>
                <c:pt idx="3723">
                  <c:v>3.9067163645807947</c:v>
                </c:pt>
                <c:pt idx="3724">
                  <c:v>3.5503253134257653</c:v>
                </c:pt>
                <c:pt idx="3725">
                  <c:v>3.1939565198856155</c:v>
                </c:pt>
                <c:pt idx="3726">
                  <c:v>2.8376106316296204</c:v>
                </c:pt>
                <c:pt idx="3727">
                  <c:v>2.4812882911059004</c:v>
                </c:pt>
                <c:pt idx="3728">
                  <c:v>2.124990135430469</c:v>
                </c:pt>
                <c:pt idx="3729">
                  <c:v>1.7687167962783208</c:v>
                </c:pt>
                <c:pt idx="3730">
                  <c:v>1.4124688998062238</c:v>
                </c:pt>
                <c:pt idx="3731">
                  <c:v>1.0562470665304335</c:v>
                </c:pt>
                <c:pt idx="3732">
                  <c:v>0.70005191125128308</c:v>
                </c:pt>
                <c:pt idx="3733">
                  <c:v>0.34388404295000502</c:v>
                </c:pt>
                <c:pt idx="3734">
                  <c:v>-1.2255935314752765E-2</c:v>
                </c:pt>
                <c:pt idx="3735">
                  <c:v>-0.36836742647935544</c:v>
                </c:pt>
                <c:pt idx="3736">
                  <c:v>-0.724449839589827</c:v>
                </c:pt>
                <c:pt idx="3737">
                  <c:v>-1.0805025898696503</c:v>
                </c:pt>
                <c:pt idx="3738">
                  <c:v>-1.4365250988203033</c:v>
                </c:pt>
                <c:pt idx="3739">
                  <c:v>-1.7925167943163185</c:v>
                </c:pt>
                <c:pt idx="3740">
                  <c:v>-2.1484771106691141</c:v>
                </c:pt>
                <c:pt idx="3741">
                  <c:v>-2.5044054887382687</c:v>
                </c:pt>
                <c:pt idx="3742">
                  <c:v>-2.860301375992655</c:v>
                </c:pt>
                <c:pt idx="3743">
                  <c:v>-3.2161642266016259</c:v>
                </c:pt>
                <c:pt idx="3744">
                  <c:v>-3.5719935015248394</c:v>
                </c:pt>
                <c:pt idx="3745">
                  <c:v>-3.9277886685703787</c:v>
                </c:pt>
                <c:pt idx="3746">
                  <c:v>-4.2835492024965953</c:v>
                </c:pt>
                <c:pt idx="3747">
                  <c:v>-4.6392745850661656</c:v>
                </c:pt>
                <c:pt idx="3748">
                  <c:v>-4.9949643051424166</c:v>
                </c:pt>
                <c:pt idx="3749">
                  <c:v>-5.3506178587441982</c:v>
                </c:pt>
                <c:pt idx="3750">
                  <c:v>-5.7062347491267174</c:v>
                </c:pt>
                <c:pt idx="3751">
                  <c:v>-6.0618144868599551</c:v>
                </c:pt>
                <c:pt idx="3752">
                  <c:v>-6.4173565898793141</c:v>
                </c:pt>
                <c:pt idx="3753">
                  <c:v>-6.7728605835752989</c:v>
                </c:pt>
                <c:pt idx="3754">
                  <c:v>-7.1283260008392988</c:v>
                </c:pt>
                <c:pt idx="3755">
                  <c:v>-7.4837523821386966</c:v>
                </c:pt>
                <c:pt idx="3756">
                  <c:v>-7.8391392755883276</c:v>
                </c:pt>
                <c:pt idx="3757">
                  <c:v>-8.194486236991569</c:v>
                </c:pt>
                <c:pt idx="3758">
                  <c:v>-8.5497928299237262</c:v>
                </c:pt>
                <c:pt idx="3759">
                  <c:v>-8.9050586257725559</c:v>
                </c:pt>
                <c:pt idx="3760">
                  <c:v>-9.2602832038016079</c:v>
                </c:pt>
                <c:pt idx="3761">
                  <c:v>-9.6154661512164079</c:v>
                </c:pt>
                <c:pt idx="3762">
                  <c:v>-9.9706070631983295</c:v>
                </c:pt>
                <c:pt idx="3763">
                  <c:v>-10.325705542980062</c:v>
                </c:pt>
                <c:pt idx="3764">
                  <c:v>-10.680761201877544</c:v>
                </c:pt>
                <c:pt idx="3765">
                  <c:v>-11.035773659346498</c:v>
                </c:pt>
                <c:pt idx="3766">
                  <c:v>-11.390742543042029</c:v>
                </c:pt>
                <c:pt idx="3767">
                  <c:v>-11.745667488841173</c:v>
                </c:pt>
                <c:pt idx="3768">
                  <c:v>-12.100548140915805</c:v>
                </c:pt>
                <c:pt idx="3769">
                  <c:v>-12.455384151752389</c:v>
                </c:pt>
                <c:pt idx="3770">
                  <c:v>-12.810175182202775</c:v>
                </c:pt>
                <c:pt idx="3771">
                  <c:v>-13.164920901536016</c:v>
                </c:pt>
                <c:pt idx="3772">
                  <c:v>-13.519620987453109</c:v>
                </c:pt>
                <c:pt idx="3773">
                  <c:v>-13.874275126151257</c:v>
                </c:pt>
                <c:pt idx="3774">
                  <c:v>-14.228883012332888</c:v>
                </c:pt>
                <c:pt idx="3775">
                  <c:v>-14.583444349266239</c:v>
                </c:pt>
                <c:pt idx="3776">
                  <c:v>-14.93795884879542</c:v>
                </c:pt>
                <c:pt idx="3777">
                  <c:v>-15.292426231381246</c:v>
                </c:pt>
                <c:pt idx="3778">
                  <c:v>-15.646846226138415</c:v>
                </c:pt>
                <c:pt idx="3779">
                  <c:v>-16.001218570844806</c:v>
                </c:pt>
                <c:pt idx="3780">
                  <c:v>-16.355543011988647</c:v>
                </c:pt>
                <c:pt idx="3781">
                  <c:v>-16.709819304776307</c:v>
                </c:pt>
              </c:numCache>
            </c:numRef>
          </c:yVal>
          <c:smooth val="1"/>
          <c:extLst>
            <c:ext xmlns:c16="http://schemas.microsoft.com/office/drawing/2014/chart" uri="{C3380CC4-5D6E-409C-BE32-E72D297353CC}">
              <c16:uniqueId val="{00000001-33B1-4285-80E3-B6CC4D40D22D}"/>
            </c:ext>
          </c:extLst>
        </c:ser>
        <c:dLbls>
          <c:showLegendKey val="0"/>
          <c:showVal val="0"/>
          <c:showCatName val="0"/>
          <c:showSerName val="0"/>
          <c:showPercent val="0"/>
          <c:showBubbleSize val="0"/>
        </c:dLbls>
        <c:axId val="210614144"/>
        <c:axId val="210612224"/>
      </c:scatterChart>
      <c:valAx>
        <c:axId val="210608128"/>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210610048"/>
        <c:crosses val="autoZero"/>
        <c:crossBetween val="midCat"/>
      </c:valAx>
      <c:valAx>
        <c:axId val="210610048"/>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210608128"/>
        <c:crossesAt val="100"/>
        <c:crossBetween val="midCat"/>
        <c:majorUnit val="5"/>
      </c:valAx>
      <c:valAx>
        <c:axId val="210612224"/>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210614144"/>
        <c:crosses val="max"/>
        <c:crossBetween val="midCat"/>
        <c:majorUnit val="15"/>
      </c:valAx>
      <c:valAx>
        <c:axId val="210614144"/>
        <c:scaling>
          <c:logBase val="10"/>
          <c:orientation val="minMax"/>
        </c:scaling>
        <c:delete val="1"/>
        <c:axPos val="b"/>
        <c:numFmt formatCode="General" sourceLinked="1"/>
        <c:majorTickMark val="out"/>
        <c:minorTickMark val="none"/>
        <c:tickLblPos val="nextTo"/>
        <c:crossAx val="210612224"/>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5.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260350</xdr:colOff>
          <xdr:row>0</xdr:row>
          <xdr:rowOff>0</xdr:rowOff>
        </xdr:from>
        <xdr:to>
          <xdr:col>6</xdr:col>
          <xdr:colOff>1200150</xdr:colOff>
          <xdr:row>22</xdr:row>
          <xdr:rowOff>19050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76200</xdr:rowOff>
    </xdr:from>
    <xdr:to>
      <xdr:col>8</xdr:col>
      <xdr:colOff>542925</xdr:colOff>
      <xdr:row>42</xdr:row>
      <xdr:rowOff>66675</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66675" y="76200"/>
          <a:ext cx="5353050" cy="6791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PROGRAM IS PROVIDED "AS IS". TI MAKES NO WARRANTIES OR REPRESENTATIONS, EITHER EXPRESS, IMPLIED OR STATUTORY, INCLUDING ANY IMPLIED WARRANTIES OF MERCHANTABILITY, FITNESS FOR A PARTICULAR PURPOSE, LACK OF VIRUSES, ACCURACY OR COMPLETENESS OF RESPONSES, RESULTS AND LACK OF NEGLIGENCE. TI DISCLAIMS ANY WARRANTY OF TITLE, QUIET ENJOYMENT, QUIET POSSESSION, AND NON-INFRINGEMENT OF ANY THIRD PARTY INTELLECTUAL PROPERTY RIGHTS WITH REGARD TO THE PROGRAM OR YOUR USE OF THE PROGRAM.</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EVENT SHALL TI BE LIABLE FOR ANY SPECIAL, INCIDENTAL, CONSEQUENTIAL OR INDIRECT DAMAGES, HOWEVER CAUSED, ON ANY THEORY OF LIABILITY AND WHETHER OR NOT TI HAS BEEN ADVISED OF THE POSSIBILITY OF SUCH DAMAGES, ARISING IN ANY WAY OUT OF THIS AGREEMENT, THE PROGRAM, OR YOUR USE OF THE PROGRAM.  EXCLUDED DAMAGES INCLUDE, BUT ARE NOT LIMITED TO, COST OF REMOVAL OR REINSTALLATION, COMPUTER TIME, LABOR COSTS, LOSS OF GOODWILL, LOSS OF PROFITS, LOSS OF SAVINGS, OR LOSS OF USE OR INTERRUPTION OF BUSINESS. IN NO EVENT WILL TI'S AGGREGATE LIABILITY UNDER THIS AGREEMENT OR ARISING OUT OF YOUR USE OF THE PROGRAM EXCEED FIVE HUNDRED DOLLARS (U.S.$500).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Unless otherwise stated, the Program written and copyrighted by Texas Instruments is distributed as "freeware".  You may, only under TI's copyright in the Program, use and modify the Program without any charge or restriction.  You may distribute to third parties, provided that you transfer a copy of this license to the third party and the third party agrees to these terms by its first use of the Program. You must reproduce the copyright notice and any other legend of ownership on each copy or partial copy, of the Program.</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You acknowledge and agree that the Program contains copyrighted material, trade secrets and other TI proprietary information and is protected by copyright laws, international copyright treaties, and trade secret laws, as well as other intellectual property laws.  To protect TI's rights in the Program, you agree not to decompile, reverse engineer, disassemble or otherwise translate any object code versions of the Program to a human-readable form.  You agree that in no event will you alter, remove or destroy any copyright notice included in the Program.  TI reserves all rights not specifically granted under this license. Except as specifically provided herein, nothing in this agreement shall be construed as conferring by implication, estoppel, or otherwise, upon you, any license or other right under any TI patents, copyrights or trade secrets.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You may not use the Program in non-TI devices.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2630789</xdr:colOff>
      <xdr:row>43</xdr:row>
      <xdr:rowOff>54734</xdr:rowOff>
    </xdr:from>
    <xdr:to>
      <xdr:col>4</xdr:col>
      <xdr:colOff>772644</xdr:colOff>
      <xdr:row>73</xdr:row>
      <xdr:rowOff>92639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123</xdr:row>
      <xdr:rowOff>25998</xdr:rowOff>
    </xdr:from>
    <xdr:to>
      <xdr:col>3</xdr:col>
      <xdr:colOff>2419322</xdr:colOff>
      <xdr:row>125</xdr:row>
      <xdr:rowOff>30061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8429065" y="22088139"/>
          <a:ext cx="2255716" cy="356302"/>
        </a:xfrm>
        <a:prstGeom prst="rect">
          <a:avLst/>
        </a:prstGeom>
      </xdr:spPr>
    </xdr:pic>
    <xdr:clientData/>
  </xdr:twoCellAnchor>
  <xdr:twoCellAnchor editAs="oneCell">
    <xdr:from>
      <xdr:col>2</xdr:col>
      <xdr:colOff>0</xdr:colOff>
      <xdr:row>123</xdr:row>
      <xdr:rowOff>31376</xdr:rowOff>
    </xdr:from>
    <xdr:to>
      <xdr:col>3</xdr:col>
      <xdr:colOff>243</xdr:colOff>
      <xdr:row>125</xdr:row>
      <xdr:rowOff>29089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8857129" y="22093517"/>
          <a:ext cx="2806196" cy="351001"/>
        </a:xfrm>
        <a:prstGeom prst="rect">
          <a:avLst/>
        </a:prstGeom>
      </xdr:spPr>
    </xdr:pic>
    <xdr:clientData/>
  </xdr:twoCellAnchor>
  <xdr:twoCellAnchor editAs="oneCell">
    <xdr:from>
      <xdr:col>0</xdr:col>
      <xdr:colOff>45720</xdr:colOff>
      <xdr:row>114</xdr:row>
      <xdr:rowOff>19654</xdr:rowOff>
    </xdr:from>
    <xdr:to>
      <xdr:col>0</xdr:col>
      <xdr:colOff>2971800</xdr:colOff>
      <xdr:row>117</xdr:row>
      <xdr:rowOff>11706</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stretch>
          <a:fillRect/>
        </a:stretch>
      </xdr:blipFill>
      <xdr:spPr>
        <a:xfrm>
          <a:off x="45720" y="21378514"/>
          <a:ext cx="2926080" cy="498562"/>
        </a:xfrm>
        <a:prstGeom prst="rect">
          <a:avLst/>
        </a:prstGeom>
      </xdr:spPr>
    </xdr:pic>
    <xdr:clientData/>
  </xdr:twoCellAnchor>
  <xdr:twoCellAnchor editAs="oneCell">
    <xdr:from>
      <xdr:col>0</xdr:col>
      <xdr:colOff>15241</xdr:colOff>
      <xdr:row>118</xdr:row>
      <xdr:rowOff>45720</xdr:rowOff>
    </xdr:from>
    <xdr:to>
      <xdr:col>0</xdr:col>
      <xdr:colOff>3191511</xdr:colOff>
      <xdr:row>121</xdr:row>
      <xdr:rowOff>76593</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5241" y="22136100"/>
          <a:ext cx="3169920" cy="571561"/>
        </a:xfrm>
        <a:prstGeom prst="rect">
          <a:avLst/>
        </a:prstGeom>
      </xdr:spPr>
    </xdr:pic>
    <xdr:clientData/>
  </xdr:twoCellAnchor>
  <xdr:twoCellAnchor editAs="oneCell">
    <xdr:from>
      <xdr:col>7</xdr:col>
      <xdr:colOff>0</xdr:colOff>
      <xdr:row>5</xdr:row>
      <xdr:rowOff>0</xdr:rowOff>
    </xdr:from>
    <xdr:to>
      <xdr:col>8</xdr:col>
      <xdr:colOff>3707568</xdr:colOff>
      <xdr:row>30</xdr:row>
      <xdr:rowOff>144832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stretch>
          <a:fillRect/>
        </a:stretch>
      </xdr:blipFill>
      <xdr:spPr>
        <a:xfrm>
          <a:off x="13805647" y="1004047"/>
          <a:ext cx="6767147" cy="4907706"/>
        </a:xfrm>
        <a:prstGeom prst="rect">
          <a:avLst/>
        </a:prstGeom>
      </xdr:spPr>
    </xdr:pic>
    <xdr:clientData/>
  </xdr:twoCellAnchor>
  <xdr:twoCellAnchor>
    <xdr:from>
      <xdr:col>0</xdr:col>
      <xdr:colOff>0</xdr:colOff>
      <xdr:row>89</xdr:row>
      <xdr:rowOff>80682</xdr:rowOff>
    </xdr:from>
    <xdr:to>
      <xdr:col>38</xdr:col>
      <xdr:colOff>381001</xdr:colOff>
      <xdr:row>3959</xdr:row>
      <xdr:rowOff>76200</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6566776"/>
          <a:ext cx="105214272" cy="69423130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09600" y="2743200"/>
          <a:ext cx="2179509" cy="22099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U123"/>
  <sheetViews>
    <sheetView workbookViewId="0"/>
  </sheetViews>
  <sheetFormatPr defaultRowHeight="14.5" x14ac:dyDescent="0.35"/>
  <cols>
    <col min="1" max="1" width="25.54296875" bestFit="1" customWidth="1"/>
    <col min="2" max="2" width="37.7265625" bestFit="1" customWidth="1"/>
    <col min="3" max="3" width="36" bestFit="1" customWidth="1"/>
    <col min="4" max="4" width="40.453125" bestFit="1" customWidth="1"/>
    <col min="5" max="5" width="27.26953125" bestFit="1" customWidth="1"/>
    <col min="6" max="6" width="39.453125" bestFit="1" customWidth="1"/>
    <col min="7" max="7" width="38.7265625" bestFit="1" customWidth="1"/>
    <col min="8" max="8" width="39.54296875" customWidth="1"/>
    <col min="9" max="9" width="19.453125" bestFit="1" customWidth="1"/>
    <col min="10" max="10" width="20.453125" bestFit="1" customWidth="1"/>
    <col min="11" max="11" width="40.1796875" bestFit="1" customWidth="1"/>
    <col min="12" max="12" width="49.1796875" customWidth="1"/>
    <col min="13" max="13" width="19" bestFit="1" customWidth="1"/>
    <col min="14" max="14" width="20.26953125" bestFit="1" customWidth="1"/>
    <col min="15" max="15" width="39.1796875" customWidth="1"/>
    <col min="16" max="16" width="39.54296875" customWidth="1"/>
    <col min="17" max="17" width="27.54296875" customWidth="1"/>
    <col min="18" max="18" width="25.1796875" customWidth="1"/>
    <col min="19" max="19" width="39.1796875" bestFit="1" customWidth="1"/>
    <col min="20" max="20" width="14.453125" bestFit="1" customWidth="1"/>
    <col min="21" max="21" width="15.7265625" bestFit="1" customWidth="1"/>
  </cols>
  <sheetData>
    <row r="4" spans="1:4" x14ac:dyDescent="0.35">
      <c r="A4" t="s">
        <v>10</v>
      </c>
      <c r="D4" t="s">
        <v>1</v>
      </c>
    </row>
    <row r="5" spans="1:4" x14ac:dyDescent="0.35">
      <c r="B5" t="s">
        <v>0</v>
      </c>
      <c r="C5">
        <v>12</v>
      </c>
      <c r="D5" t="s">
        <v>2</v>
      </c>
    </row>
    <row r="6" spans="1:4" x14ac:dyDescent="0.35">
      <c r="B6" t="s">
        <v>3</v>
      </c>
      <c r="C6">
        <v>1</v>
      </c>
      <c r="D6" t="s">
        <v>2</v>
      </c>
    </row>
    <row r="7" spans="1:4" x14ac:dyDescent="0.35">
      <c r="B7" t="s">
        <v>4</v>
      </c>
      <c r="C7">
        <v>2.2000000000000002</v>
      </c>
      <c r="D7" t="s">
        <v>5</v>
      </c>
    </row>
    <row r="8" spans="1:4" x14ac:dyDescent="0.35">
      <c r="B8" t="s">
        <v>23</v>
      </c>
      <c r="C8">
        <v>0.01</v>
      </c>
      <c r="D8" t="s">
        <v>24</v>
      </c>
    </row>
    <row r="9" spans="1:4" x14ac:dyDescent="0.35">
      <c r="B9" t="s">
        <v>6</v>
      </c>
      <c r="C9">
        <v>500</v>
      </c>
      <c r="D9" t="s">
        <v>7</v>
      </c>
    </row>
    <row r="10" spans="1:4" x14ac:dyDescent="0.35">
      <c r="B10" t="s">
        <v>8</v>
      </c>
      <c r="C10">
        <v>20</v>
      </c>
      <c r="D10" t="s">
        <v>9</v>
      </c>
    </row>
    <row r="11" spans="1:4" x14ac:dyDescent="0.35">
      <c r="B11" t="s">
        <v>25</v>
      </c>
      <c r="C11">
        <v>5.0000000000000001E-3</v>
      </c>
      <c r="D11" t="s">
        <v>24</v>
      </c>
    </row>
    <row r="12" spans="1:4" x14ac:dyDescent="0.35">
      <c r="B12" t="s">
        <v>26</v>
      </c>
      <c r="C12">
        <v>1</v>
      </c>
      <c r="D12" t="s">
        <v>24</v>
      </c>
    </row>
    <row r="13" spans="1:4" x14ac:dyDescent="0.35">
      <c r="B13" t="s">
        <v>45</v>
      </c>
      <c r="C13">
        <v>10</v>
      </c>
      <c r="D13" t="s">
        <v>52</v>
      </c>
    </row>
    <row r="14" spans="1:4" x14ac:dyDescent="0.35">
      <c r="B14" t="s">
        <v>46</v>
      </c>
      <c r="C14">
        <f>0.6*C13/(C6-0.6)</f>
        <v>15</v>
      </c>
      <c r="D14" t="s">
        <v>53</v>
      </c>
    </row>
    <row r="15" spans="1:4" x14ac:dyDescent="0.35">
      <c r="B15" t="s">
        <v>47</v>
      </c>
      <c r="C15">
        <v>1</v>
      </c>
      <c r="D15" t="s">
        <v>54</v>
      </c>
    </row>
    <row r="16" spans="1:4" x14ac:dyDescent="0.35">
      <c r="B16" t="s">
        <v>48</v>
      </c>
      <c r="C16">
        <v>10</v>
      </c>
      <c r="D16" t="s">
        <v>55</v>
      </c>
    </row>
    <row r="17" spans="1:4" x14ac:dyDescent="0.35">
      <c r="B17" t="s">
        <v>49</v>
      </c>
      <c r="C17">
        <v>10</v>
      </c>
      <c r="D17" t="s">
        <v>52</v>
      </c>
    </row>
    <row r="19" spans="1:4" x14ac:dyDescent="0.35">
      <c r="A19" t="s">
        <v>67</v>
      </c>
      <c r="B19" t="s">
        <v>68</v>
      </c>
      <c r="C19">
        <f>1/(2*PI()*(SQRT(C7*1*10^-6*C10*1*10^-6)))</f>
        <v>23993.51044391741</v>
      </c>
    </row>
    <row r="20" spans="1:4" x14ac:dyDescent="0.35">
      <c r="B20" t="s">
        <v>69</v>
      </c>
      <c r="C20">
        <f>1/(2*PI()*C11*C10*1*10^-6)</f>
        <v>1591549.4309189534</v>
      </c>
    </row>
    <row r="24" spans="1:4" x14ac:dyDescent="0.35">
      <c r="A24" t="s">
        <v>11</v>
      </c>
    </row>
    <row r="25" spans="1:4" x14ac:dyDescent="0.35">
      <c r="B25" t="s">
        <v>12</v>
      </c>
      <c r="C25">
        <f>1.33*0.05</f>
        <v>6.6500000000000004E-2</v>
      </c>
      <c r="D25" t="s">
        <v>13</v>
      </c>
    </row>
    <row r="26" spans="1:4" x14ac:dyDescent="0.35">
      <c r="B26" t="s">
        <v>50</v>
      </c>
      <c r="C26">
        <v>150</v>
      </c>
      <c r="D26" t="s">
        <v>51</v>
      </c>
    </row>
    <row r="29" spans="1:4" x14ac:dyDescent="0.35">
      <c r="A29" t="s">
        <v>16</v>
      </c>
      <c r="B29" t="s">
        <v>15</v>
      </c>
      <c r="C29">
        <f>C5/18</f>
        <v>0.66666666666666663</v>
      </c>
      <c r="D29" t="s">
        <v>2</v>
      </c>
    </row>
    <row r="30" spans="1:4" x14ac:dyDescent="0.35">
      <c r="B30" t="s">
        <v>14</v>
      </c>
      <c r="C30">
        <f>(C6*C25)/((C7*1*10^-6)*(C9*1*10^3))</f>
        <v>6.0454545454545455E-2</v>
      </c>
      <c r="D30" t="s">
        <v>2</v>
      </c>
    </row>
    <row r="31" spans="1:4" x14ac:dyDescent="0.35">
      <c r="B31" t="s">
        <v>36</v>
      </c>
      <c r="C31">
        <f>1/(C29+C30)</f>
        <v>1.3752865180245886</v>
      </c>
      <c r="D31" t="s">
        <v>18</v>
      </c>
    </row>
    <row r="34" spans="1:21" x14ac:dyDescent="0.35">
      <c r="A34" t="s">
        <v>17</v>
      </c>
      <c r="B34" t="s">
        <v>19</v>
      </c>
      <c r="C34">
        <f>-2/PI()</f>
        <v>-0.63661977236758138</v>
      </c>
    </row>
    <row r="35" spans="1:21" x14ac:dyDescent="0.35">
      <c r="B35" t="s">
        <v>20</v>
      </c>
      <c r="C35">
        <f>PI()*C9*1000</f>
        <v>1570796.3267948965</v>
      </c>
    </row>
    <row r="36" spans="1:21" x14ac:dyDescent="0.35">
      <c r="B36" t="s">
        <v>21</v>
      </c>
      <c r="C36" t="str">
        <f>COMPLEX((1-(2*PI()*C9*1000)^2/C35^2),(2*PI()*C9*1000/(C34*C35)))</f>
        <v>-3-3.14159265358979i</v>
      </c>
    </row>
    <row r="41" spans="1:21" ht="58" x14ac:dyDescent="0.35">
      <c r="C41" t="s">
        <v>29</v>
      </c>
      <c r="D41" t="s">
        <v>28</v>
      </c>
      <c r="E41" t="s">
        <v>30</v>
      </c>
      <c r="F41" t="s">
        <v>31</v>
      </c>
      <c r="G41" t="s">
        <v>40</v>
      </c>
      <c r="H41" t="s">
        <v>41</v>
      </c>
      <c r="K41" t="s">
        <v>59</v>
      </c>
      <c r="L41" t="s">
        <v>70</v>
      </c>
      <c r="O41" s="2" t="s">
        <v>61</v>
      </c>
      <c r="P41" s="2" t="s">
        <v>58</v>
      </c>
      <c r="S41" t="s">
        <v>60</v>
      </c>
    </row>
    <row r="42" spans="1:21" x14ac:dyDescent="0.35">
      <c r="B42" t="s">
        <v>22</v>
      </c>
      <c r="C42" t="s">
        <v>21</v>
      </c>
      <c r="D42" t="s">
        <v>27</v>
      </c>
      <c r="E42" t="s">
        <v>33</v>
      </c>
      <c r="F42" t="s">
        <v>32</v>
      </c>
      <c r="G42" t="s">
        <v>34</v>
      </c>
      <c r="H42" t="s">
        <v>35</v>
      </c>
      <c r="I42" t="s">
        <v>37</v>
      </c>
      <c r="J42" t="s">
        <v>38</v>
      </c>
      <c r="K42" t="s">
        <v>39</v>
      </c>
      <c r="L42" t="s">
        <v>42</v>
      </c>
      <c r="M42" t="s">
        <v>43</v>
      </c>
      <c r="N42" t="s">
        <v>44</v>
      </c>
      <c r="O42" t="s">
        <v>56</v>
      </c>
      <c r="P42" t="s">
        <v>57</v>
      </c>
      <c r="Q42" t="s">
        <v>62</v>
      </c>
      <c r="R42" t="s">
        <v>63</v>
      </c>
      <c r="S42" t="s">
        <v>64</v>
      </c>
      <c r="T42" t="s">
        <v>65</v>
      </c>
      <c r="U42" t="s">
        <v>66</v>
      </c>
    </row>
    <row r="43" spans="1:21" x14ac:dyDescent="0.35">
      <c r="B43">
        <v>1</v>
      </c>
      <c r="C43" s="1" t="str">
        <f>COMPLEX((1-(2*PI()*B43)^2/$C$35^2),(2*PI()*B43/($C$34*$C$35)))</f>
        <v>0.999999999984-6.28318530717959E-06i</v>
      </c>
      <c r="D43" s="1" t="str">
        <f>IMDIV(COMPLEX($C$12,(2*PI()*B43*$C$11*$C$12*$C$10*0.000001)),COMPLEX(1,2*PI()*B43*$C$10*0.000001*($C$11+$C$12)))</f>
        <v>0.999999984129676-0.000125663704139297i</v>
      </c>
      <c r="E43" s="1" t="str">
        <f>COMPLEX($C$8,2*PI()*B43*$C$7*0.000001)</f>
        <v>0.01+0.0000138230076757951i</v>
      </c>
      <c r="F43" s="1" t="str">
        <f>IMSUM(D43,E43)</f>
        <v>1.00999998412968-0.000111840696463502i</v>
      </c>
      <c r="G43" s="1" t="str">
        <f>IMDIV(COMPLEX($C$5,0),F43)</f>
        <v>11.8811881598175+0.00131564394008673i</v>
      </c>
      <c r="H43" s="1" t="str">
        <f>IMPRODUCT(COMPLEX($C$31,0),C43,COMPLEX($C$25,0),G43)</f>
        <v>1.08661252071028+0.000113496872503907i</v>
      </c>
      <c r="I43" s="1">
        <f>20*LOG10(IMABS(H43))</f>
        <v>0.72149414681353208</v>
      </c>
      <c r="J43" s="1">
        <f>IMARGUMENT(H43)*180/PI()</f>
        <v>5.9845544155050414E-3</v>
      </c>
      <c r="K43" s="1"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35">
      <c r="B44">
        <v>10</v>
      </c>
      <c r="C44" s="1" t="str">
        <f t="shared" ref="C44:C107" si="0">COMPLEX((1-(2*PI()*B44)^2/$C$35^2),(2*PI()*B44/($C$34*$C$35)))</f>
        <v>0.9999999984-0.0000628318530717959i</v>
      </c>
      <c r="D44" s="1" t="str">
        <f t="shared" ref="D44:D107" si="1">IMDIV(COMPLEX($C$12,(2*PI()*B44*$C$11*$C$12*$C$10*0.000001)),COMPLEX(1,2*PI()*B44*$C$10*0.000001*($C$11+$C$12)))</f>
        <v>0.999998412970144-0.00125663505714378i</v>
      </c>
      <c r="E44" s="1" t="str">
        <f t="shared" ref="E44:E107" si="2">COMPLEX($C$8,2*PI()*B44*$C$7*0.000001)</f>
        <v>0.01+0.000138230076757951i</v>
      </c>
      <c r="F44" s="1" t="str">
        <f t="shared" ref="F44:F107" si="3">IMSUM(D44,E44)</f>
        <v>1.00999841297014-0.00111840498038583i</v>
      </c>
      <c r="G44" s="1" t="str">
        <f t="shared" ref="G44:G107" si="4">IMDIV(COMPLEX($C$5,0),F44)</f>
        <v>11.8811922193838+0.0131564410205396i</v>
      </c>
      <c r="H44" s="1" t="str">
        <f t="shared" ref="H44:H107" si="5">IMPRODUCT(COMPLEX($C$31,0),C44,COMPLEX($C$25,0),G44)</f>
        <v>1.08661296510897+0.00113496884793495i</v>
      </c>
      <c r="I44" s="1">
        <f t="shared" ref="I44:I107" si="6">20*LOG10(IMABS(H44))</f>
        <v>0.72150238983220238</v>
      </c>
      <c r="J44" s="1">
        <f t="shared" ref="J44:J107" si="7">IMARGUMENT(H44)*180/PI()</f>
        <v>5.984550461396429E-2</v>
      </c>
      <c r="K44" s="1"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35">
      <c r="B45">
        <v>100</v>
      </c>
      <c r="C45" s="1" t="str">
        <f t="shared" si="0"/>
        <v>0.99999984-0.000628318530717959i</v>
      </c>
      <c r="D45" s="1" t="str">
        <f t="shared" si="1"/>
        <v>0.999841322069845-0.0125643666386522i</v>
      </c>
      <c r="E45" s="1" t="str">
        <f t="shared" si="2"/>
        <v>0.01+0.00138230076757951i</v>
      </c>
      <c r="F45" s="1" t="str">
        <f t="shared" si="3"/>
        <v>1.00984132206985-0.0111820658710727i</v>
      </c>
      <c r="G45" s="1" t="str">
        <f t="shared" si="4"/>
        <v>11.8815981855389+0.131566029890708i</v>
      </c>
      <c r="H45" s="1" t="str">
        <f t="shared" si="5"/>
        <v>1.08665740593719+0.0113498113758484i</v>
      </c>
      <c r="I45" s="1">
        <f t="shared" si="6"/>
        <v>0.7223266379594151</v>
      </c>
      <c r="J45" s="1">
        <f t="shared" si="7"/>
        <v>0.59841550867406523</v>
      </c>
      <c r="K45" s="1"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35">
      <c r="B46">
        <v>200</v>
      </c>
      <c r="C46" s="1" t="str">
        <f t="shared" si="0"/>
        <v>0.99999936-0.00125663706143592i</v>
      </c>
      <c r="D46" s="1" t="str">
        <f t="shared" si="1"/>
        <v>0.999365591789126-0.025116717089234i</v>
      </c>
      <c r="E46" s="1" t="str">
        <f t="shared" si="2"/>
        <v>0.01+0.00276460153515902i</v>
      </c>
      <c r="F46" s="1" t="str">
        <f t="shared" si="3"/>
        <v>1.00936559178913-0.022352115554075i</v>
      </c>
      <c r="G46" s="1" t="str">
        <f t="shared" si="4"/>
        <v>11.8828285013285+0.263141876374204i</v>
      </c>
      <c r="H46" s="1" t="str">
        <f t="shared" si="5"/>
        <v>1.08679208671389+0.0227003675942353i</v>
      </c>
      <c r="I46" s="1">
        <f t="shared" si="6"/>
        <v>0.72482371001435386</v>
      </c>
      <c r="J46" s="1">
        <f t="shared" si="7"/>
        <v>1.196591483880175</v>
      </c>
      <c r="K46" s="1"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35">
      <c r="B47">
        <v>300</v>
      </c>
      <c r="C47" s="1" t="str">
        <f t="shared" si="0"/>
        <v>0.99999856-0.00188495559215388i</v>
      </c>
      <c r="D47" s="1" t="str">
        <f t="shared" si="1"/>
        <v>0.99857371823689-0.0376450734395918i</v>
      </c>
      <c r="E47" s="1" t="str">
        <f t="shared" si="2"/>
        <v>0.01+0.00414690230273853i</v>
      </c>
      <c r="F47" s="1" t="str">
        <f t="shared" si="3"/>
        <v>1.00857371823689-0.0334981711368533i</v>
      </c>
      <c r="G47" s="1" t="str">
        <f t="shared" si="4"/>
        <v>11.8848794130726+0.394737357638009i</v>
      </c>
      <c r="H47" s="1" t="str">
        <f t="shared" si="5"/>
        <v>1.08701659344582+0.0340524135742303i</v>
      </c>
      <c r="I47" s="1">
        <f t="shared" si="6"/>
        <v>0.7289833283140007</v>
      </c>
      <c r="J47" s="1">
        <f t="shared" si="7"/>
        <v>1.7942888304729225</v>
      </c>
      <c r="K47" s="1"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35">
      <c r="B48">
        <v>400</v>
      </c>
      <c r="C48" s="1" t="str">
        <f t="shared" si="0"/>
        <v>0.99999744-0.00251327412287183i</v>
      </c>
      <c r="D48" s="1" t="str">
        <f t="shared" si="1"/>
        <v>0.997467211723865-0.0501375340736509i</v>
      </c>
      <c r="E48" s="1" t="str">
        <f t="shared" si="2"/>
        <v>0.01+0.00552920307031804i</v>
      </c>
      <c r="F48" s="1" t="str">
        <f t="shared" si="3"/>
        <v>1.00746721172386-0.0446083310033329i</v>
      </c>
      <c r="G48" s="1" t="str">
        <f t="shared" si="4"/>
        <v>11.8877514991496+0.52636229505877i</v>
      </c>
      <c r="H48" s="1" t="str">
        <f t="shared" si="5"/>
        <v>1.08733098431152+0.0454066943878788i</v>
      </c>
      <c r="I48" s="1">
        <f t="shared" si="6"/>
        <v>0.73480224755324342</v>
      </c>
      <c r="J48" s="1">
        <f t="shared" si="7"/>
        <v>2.3912693278440087</v>
      </c>
      <c r="K48" s="1"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35">
      <c r="B49">
        <v>500</v>
      </c>
      <c r="C49" s="1" t="str">
        <f t="shared" si="0"/>
        <v>0.999996-0.00314159265358979i</v>
      </c>
      <c r="D49" s="1" t="str">
        <f t="shared" si="1"/>
        <v>0.996048176605951-0.0625823111830009i</v>
      </c>
      <c r="E49" s="1" t="str">
        <f t="shared" si="2"/>
        <v>0.01+0.00691150383789755i</v>
      </c>
      <c r="F49" s="1" t="str">
        <f t="shared" si="3"/>
        <v>1.00604817660595-0.0556708073451033i</v>
      </c>
      <c r="G49" s="1" t="str">
        <f t="shared" si="4"/>
        <v>11.8914455697609+0.658026514796055i</v>
      </c>
      <c r="H49" s="1" t="str">
        <f t="shared" si="5"/>
        <v>1.08773534080565+0.0567639553364817i</v>
      </c>
      <c r="I49" s="1">
        <f t="shared" si="6"/>
        <v>0.74227593901900257</v>
      </c>
      <c r="J49" s="1">
        <f t="shared" si="7"/>
        <v>2.987296061940278</v>
      </c>
      <c r="K49" s="1"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35">
      <c r="B50">
        <v>600</v>
      </c>
      <c r="C50" s="1" t="str">
        <f t="shared" si="0"/>
        <v>0.99999424-0.00376991118430775i</v>
      </c>
      <c r="D50" s="1" t="str">
        <f t="shared" si="1"/>
        <v>0.994319301312534-0.0749677675228722i</v>
      </c>
      <c r="E50" s="1" t="str">
        <f t="shared" si="2"/>
        <v>0.01+0.00829380460547705i</v>
      </c>
      <c r="F50" s="1" t="str">
        <f t="shared" si="3"/>
        <v>1.00431930131253-0.0666739629173951i</v>
      </c>
      <c r="G50" s="1" t="str">
        <f t="shared" si="4"/>
        <v>11.8959626674046+0.789739849385242i</v>
      </c>
      <c r="H50" s="1" t="str">
        <f t="shared" si="5"/>
        <v>1.0882297677839+0.0681249420266261i</v>
      </c>
      <c r="I50" s="1">
        <f t="shared" si="6"/>
        <v>0.7513986051879844</v>
      </c>
      <c r="J50" s="1">
        <f t="shared" si="7"/>
        <v>3.582133851032923</v>
      </c>
      <c r="K50" s="1"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35">
      <c r="B51">
        <v>700</v>
      </c>
      <c r="C51" s="1" t="str">
        <f t="shared" si="0"/>
        <v>0.99999216-0.00439822971502571i</v>
      </c>
      <c r="D51" s="1" t="str">
        <f t="shared" si="1"/>
        <v>0.99228384567748-0.0872824521740509i</v>
      </c>
      <c r="E51" s="1" t="str">
        <f t="shared" si="2"/>
        <v>0.01+0.00967610537305656i</v>
      </c>
      <c r="F51" s="1" t="str">
        <f t="shared" si="3"/>
        <v>1.00228384567748-0.0776063468009943i</v>
      </c>
      <c r="G51" s="1" t="str">
        <f t="shared" si="4"/>
        <v>11.901304067483+0.921512139329018i</v>
      </c>
      <c r="H51" s="1" t="str">
        <f t="shared" si="5"/>
        <v>1.0888143935205+0.0794904004458674i</v>
      </c>
      <c r="I51" s="1">
        <f t="shared" si="6"/>
        <v>0.76216319832640922</v>
      </c>
      <c r="J51" s="1">
        <f t="shared" si="7"/>
        <v>4.1755496632414575</v>
      </c>
      <c r="K51" s="1"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35">
      <c r="B52">
        <v>800</v>
      </c>
      <c r="C52" s="1" t="str">
        <f t="shared" si="0"/>
        <v>0.99998976-0.00502654824574367i</v>
      </c>
      <c r="D52" s="1" t="str">
        <f t="shared" si="1"/>
        <v>0.989945625683656-0.0995151350834781i</v>
      </c>
      <c r="E52" s="1" t="str">
        <f t="shared" si="2"/>
        <v>0.01+0.0110584061406361i</v>
      </c>
      <c r="F52" s="1" t="str">
        <f t="shared" si="3"/>
        <v>0.999945625683656-0.088456728942842i</v>
      </c>
      <c r="G52" s="1" t="str">
        <f t="shared" si="4"/>
        <v>11.9074712790484+1.05335323468746i</v>
      </c>
      <c r="H52" s="1" t="str">
        <f t="shared" si="5"/>
        <v>1.08948936977898+0.0908610770380045i</v>
      </c>
      <c r="I52" s="1">
        <f t="shared" si="6"/>
        <v>0.77456144297422769</v>
      </c>
      <c r="J52" s="1">
        <f t="shared" si="7"/>
        <v>4.767313023888061</v>
      </c>
      <c r="K52" s="1"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35">
      <c r="B53">
        <v>900</v>
      </c>
      <c r="C53" s="1" t="str">
        <f t="shared" si="0"/>
        <v>0.99998704-0.00565486677646163i</v>
      </c>
      <c r="D53" s="1" t="str">
        <f t="shared" si="1"/>
        <v>0.987308995753231-0.111654840169906i</v>
      </c>
      <c r="E53" s="1" t="str">
        <f t="shared" si="2"/>
        <v>0.01+0.0124407069082156i</v>
      </c>
      <c r="F53" s="1" t="str">
        <f t="shared" si="3"/>
        <v>0.997308995753231-0.0992141332616904i</v>
      </c>
      <c r="G53" s="1" t="str">
        <f t="shared" si="4"/>
        <v>11.9144660456842+1.18527299666601i</v>
      </c>
      <c r="H53" s="1" t="str">
        <f t="shared" si="5"/>
        <v>1.09025487189557+0.102237718777829i</v>
      </c>
      <c r="I53" s="1">
        <f t="shared" si="6"/>
        <v>0.78858386216194321</v>
      </c>
      <c r="J53" s="1">
        <f t="shared" si="7"/>
        <v>5.3571964108468038</v>
      </c>
      <c r="K53" s="1"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35">
      <c r="B54">
        <v>1000</v>
      </c>
      <c r="C54" s="1" t="str">
        <f t="shared" si="0"/>
        <v>0.999984-0.00628318530717959i</v>
      </c>
      <c r="D54" s="1" t="str">
        <f t="shared" si="1"/>
        <v>0.984378828735588-0.123690876796825i</v>
      </c>
      <c r="E54" s="1" t="str">
        <f t="shared" si="2"/>
        <v>0.01+0.0138230076757951i</v>
      </c>
      <c r="F54" s="1" t="str">
        <f t="shared" si="3"/>
        <v>0.994378828735588-0.10986786912103i</v>
      </c>
      <c r="G54" s="1" t="str">
        <f t="shared" si="4"/>
        <v>11.9222903465256+1.31728129920122i</v>
      </c>
      <c r="H54" s="1" t="str">
        <f t="shared" si="5"/>
        <v>1.09111109887594+0.113621073245278i</v>
      </c>
      <c r="I54" s="1">
        <f t="shared" si="6"/>
        <v>0.80421980719573716</v>
      </c>
      <c r="J54" s="1">
        <f t="shared" si="7"/>
        <v>5.9449756361542612</v>
      </c>
      <c r="K54" s="1"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35">
      <c r="B55">
        <f>B54+1000</f>
        <v>2000</v>
      </c>
      <c r="C55" s="1" t="str">
        <f t="shared" si="0"/>
        <v>0.999936-0.0125663706143592i</v>
      </c>
      <c r="D55" s="1" t="str">
        <f t="shared" si="1"/>
        <v>0.940325838535681-0.236254670943042i</v>
      </c>
      <c r="E55" s="1" t="str">
        <f t="shared" si="2"/>
        <v>0.01+0.0276460153515902i</v>
      </c>
      <c r="F55" s="1" t="str">
        <f t="shared" si="3"/>
        <v>0.950325838535681-0.208608655591452i</v>
      </c>
      <c r="G55" s="1" t="str">
        <f t="shared" si="4"/>
        <v>12.0467643101235+2.64441858261397i</v>
      </c>
      <c r="H55" s="1" t="str">
        <f t="shared" si="5"/>
        <v>1.10472420096901+0.227988862586716i</v>
      </c>
      <c r="I55" s="1">
        <f t="shared" si="6"/>
        <v>1.0462177691962502</v>
      </c>
      <c r="J55" s="1">
        <f t="shared" si="7"/>
        <v>11.660780079080931</v>
      </c>
      <c r="K55" s="1"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35">
      <c r="B56">
        <f t="shared" ref="B56:B63" si="19">B55+1000</f>
        <v>3000</v>
      </c>
      <c r="C56" s="1" t="str">
        <f t="shared" si="0"/>
        <v>0.999856-0.0188495559215388i</v>
      </c>
      <c r="D56" s="1" t="str">
        <f t="shared" si="1"/>
        <v>0.875096602967029-0.329668209730796i</v>
      </c>
      <c r="E56" s="1" t="str">
        <f t="shared" si="2"/>
        <v>0.01+0.0414690230273853i</v>
      </c>
      <c r="F56" s="1" t="str">
        <f t="shared" si="3"/>
        <v>0.885096602967029-0.288199186703411i</v>
      </c>
      <c r="G56" s="1" t="str">
        <f t="shared" si="4"/>
        <v>12.2581808425717+3.991426175911i</v>
      </c>
      <c r="H56" s="1" t="str">
        <f t="shared" si="5"/>
        <v>1.12781041543875+0.343857448375008i</v>
      </c>
      <c r="I56" s="1">
        <f t="shared" si="6"/>
        <v>1.4307549662581689</v>
      </c>
      <c r="J56" s="1">
        <f t="shared" si="7"/>
        <v>16.955908463948923</v>
      </c>
      <c r="K56" s="1"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35">
      <c r="B57">
        <f t="shared" si="19"/>
        <v>4000</v>
      </c>
      <c r="C57" s="1" t="str">
        <f t="shared" si="0"/>
        <v>0.999744-0.0251327412287183i</v>
      </c>
      <c r="D57" s="1" t="str">
        <f t="shared" si="1"/>
        <v>0.797700579683177-0.400459611045364i</v>
      </c>
      <c r="E57" s="1" t="str">
        <f t="shared" si="2"/>
        <v>0.01+0.0552920307031804i</v>
      </c>
      <c r="F57" s="1" t="str">
        <f t="shared" si="3"/>
        <v>0.807700579683177-0.345167580342184i</v>
      </c>
      <c r="G57" s="1" t="str">
        <f t="shared" si="4"/>
        <v>12.5627279123548+5.36863103119924i</v>
      </c>
      <c r="H57" s="1" t="str">
        <f t="shared" si="5"/>
        <v>1.16098975491373+0.461994688618481i</v>
      </c>
      <c r="I57" s="1">
        <f t="shared" si="6"/>
        <v>1.9349645780171976</v>
      </c>
      <c r="J57" s="1">
        <f t="shared" si="7"/>
        <v>21.699179950729089</v>
      </c>
      <c r="K57" s="1"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35">
      <c r="B58">
        <f t="shared" si="19"/>
        <v>5000</v>
      </c>
      <c r="C58" s="1" t="str">
        <f t="shared" si="0"/>
        <v>0.9996-0.0314159265358979i</v>
      </c>
      <c r="D58" s="1" t="str">
        <f t="shared" si="1"/>
        <v>0.716346453555555-0.449202627285372i</v>
      </c>
      <c r="E58" s="1" t="str">
        <f t="shared" si="2"/>
        <v>0.01+0.0691150383789755i</v>
      </c>
      <c r="F58" s="1" t="str">
        <f t="shared" si="3"/>
        <v>0.726346453555555-0.380087588906397i</v>
      </c>
      <c r="G58" s="1" t="str">
        <f t="shared" si="4"/>
        <v>12.9695894910512+6.7868163665266i</v>
      </c>
      <c r="H58" s="1" t="str">
        <f t="shared" si="5"/>
        <v>1.20517932187606+0.583186428743118i</v>
      </c>
      <c r="I58" s="1">
        <f t="shared" si="6"/>
        <v>2.5347457541441116</v>
      </c>
      <c r="J58" s="1">
        <f t="shared" si="7"/>
        <v>25.822345777101951</v>
      </c>
      <c r="K58" s="1"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35">
      <c r="B59">
        <f t="shared" si="19"/>
        <v>6000</v>
      </c>
      <c r="C59" s="1" t="str">
        <f t="shared" si="0"/>
        <v>0.999424-0.0376991118430775i</v>
      </c>
      <c r="D59" s="1" t="str">
        <f t="shared" si="1"/>
        <v>0.637062698861848-0.478965717318149i</v>
      </c>
      <c r="E59" s="1" t="str">
        <f t="shared" si="2"/>
        <v>0.01+0.0829380460547705i</v>
      </c>
      <c r="F59" s="1" t="str">
        <f t="shared" si="3"/>
        <v>0.647062698861848-0.396027671263379i</v>
      </c>
      <c r="G59" s="1" t="str">
        <f t="shared" si="4"/>
        <v>13.4915272164261+8.2573421628319i</v>
      </c>
      <c r="H59" s="1" t="str">
        <f t="shared" si="5"/>
        <v>1.2616477790934+0.708236562960816i</v>
      </c>
      <c r="I59" s="1">
        <f t="shared" si="6"/>
        <v>3.2084270723987238</v>
      </c>
      <c r="J59" s="1">
        <f t="shared" si="7"/>
        <v>29.308041320316061</v>
      </c>
      <c r="K59" s="1"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35">
      <c r="B60">
        <f t="shared" si="19"/>
        <v>7000</v>
      </c>
      <c r="C60" s="1" t="str">
        <f t="shared" si="0"/>
        <v>0.999216-0.0439822971502571i</v>
      </c>
      <c r="D60" s="1" t="str">
        <f t="shared" si="1"/>
        <v>0.563496499860854-0.493757567335173i</v>
      </c>
      <c r="E60" s="1" t="str">
        <f t="shared" si="2"/>
        <v>0.01+0.0967610537305656i</v>
      </c>
      <c r="F60" s="1" t="str">
        <f t="shared" si="3"/>
        <v>0.573496499860854-0.396996513604607i</v>
      </c>
      <c r="G60" s="1" t="str">
        <f t="shared" si="4"/>
        <v>14.1457241665365+9.79221874569411i</v>
      </c>
      <c r="H60" s="1" t="str">
        <f t="shared" si="5"/>
        <v>1.3320938018532+0.837959714706595i</v>
      </c>
      <c r="I60" s="1">
        <f t="shared" si="6"/>
        <v>3.9386470316365201</v>
      </c>
      <c r="J60" s="1">
        <f t="shared" si="7"/>
        <v>32.172133719664231</v>
      </c>
      <c r="K60" s="1"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35">
      <c r="B61">
        <f t="shared" si="19"/>
        <v>8000</v>
      </c>
      <c r="C61" s="1" t="str">
        <f t="shared" si="0"/>
        <v>0.998976-0.0502654824574367i</v>
      </c>
      <c r="D61" s="1" t="str">
        <f t="shared" si="1"/>
        <v>0.497371750382894-0.497486134727546i</v>
      </c>
      <c r="E61" s="1" t="str">
        <f t="shared" si="2"/>
        <v>0.01+0.110584061406361i</v>
      </c>
      <c r="F61" s="1" t="str">
        <f t="shared" si="3"/>
        <v>0.507371750382894-0.386902073321185i</v>
      </c>
      <c r="G61" s="1" t="str">
        <f t="shared" si="4"/>
        <v>14.9549797652103+11.4040891580378i</v>
      </c>
      <c r="H61" s="1" t="str">
        <f t="shared" si="5"/>
        <v>1.41875617679857+0.973161025563814i</v>
      </c>
      <c r="I61" s="1">
        <f t="shared" si="6"/>
        <v>4.7127872177412424</v>
      </c>
      <c r="J61" s="1">
        <f t="shared" si="7"/>
        <v>34.447219400366379</v>
      </c>
      <c r="K61" s="1"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35">
      <c r="B62">
        <f t="shared" si="19"/>
        <v>9000</v>
      </c>
      <c r="C62" s="1" t="str">
        <f t="shared" si="0"/>
        <v>0.998704-0.0565486677646163i</v>
      </c>
      <c r="D62" s="1" t="str">
        <f t="shared" si="1"/>
        <v>0.439119100908169-0.493460296165236i</v>
      </c>
      <c r="E62" s="1" t="str">
        <f t="shared" si="2"/>
        <v>0.01+0.124407069082156i</v>
      </c>
      <c r="F62" s="1" t="str">
        <f t="shared" si="3"/>
        <v>0.449119100908169-0.36905322708308i</v>
      </c>
      <c r="G62" s="1" t="str">
        <f t="shared" si="4"/>
        <v>15.9493862355354+13.1060390179716i</v>
      </c>
      <c r="H62" s="1" t="str">
        <f t="shared" si="5"/>
        <v>1.52456655898401+1.11459355082736i</v>
      </c>
      <c r="I62" s="1">
        <f t="shared" si="6"/>
        <v>5.5225708121976425</v>
      </c>
      <c r="J62" s="1">
        <f t="shared" si="7"/>
        <v>36.170119892697031</v>
      </c>
      <c r="K62" s="1"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35">
      <c r="B63">
        <f t="shared" si="19"/>
        <v>10000</v>
      </c>
      <c r="C63" s="1" t="str">
        <f t="shared" si="0"/>
        <v>0.9984-0.0628318530717959i</v>
      </c>
      <c r="D63" s="1" t="str">
        <f t="shared" si="1"/>
        <v>0.388419177758416-0.484259258507232i</v>
      </c>
      <c r="E63" s="1" t="str">
        <f t="shared" si="2"/>
        <v>0.01+0.138230076757951i</v>
      </c>
      <c r="F63" s="1" t="str">
        <f t="shared" si="3"/>
        <v>0.398419177758416-0.346029181749281i</v>
      </c>
      <c r="G63" s="1" t="str">
        <f t="shared" si="4"/>
        <v>17.1686746984842+14.9110855834313i</v>
      </c>
      <c r="H63" s="1" t="str">
        <f t="shared" si="5"/>
        <v>1.65336034918535+1.26287673914521i</v>
      </c>
      <c r="I63" s="1">
        <f t="shared" si="6"/>
        <v>6.3633321810441767</v>
      </c>
      <c r="J63" s="1">
        <f t="shared" si="7"/>
        <v>37.373468861172547</v>
      </c>
      <c r="K63" s="1"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35">
      <c r="B64">
        <f>B63+10000</f>
        <v>20000</v>
      </c>
      <c r="C64" s="1" t="str">
        <f t="shared" si="0"/>
        <v>0.9936-0.125663706143592i</v>
      </c>
      <c r="D64" s="1" t="str">
        <f t="shared" si="1"/>
        <v>0.139804714716904-0.340558038997881i</v>
      </c>
      <c r="E64" s="1" t="str">
        <f t="shared" si="2"/>
        <v>0.01+0.276460153515902i</v>
      </c>
      <c r="F64" s="1" t="str">
        <f t="shared" si="3"/>
        <v>0.149804714716904-0.064097885481979i</v>
      </c>
      <c r="G64" s="1" t="str">
        <f t="shared" si="4"/>
        <v>67.7083673762245+28.9708050007272i</v>
      </c>
      <c r="H64" s="1" t="str">
        <f t="shared" si="5"/>
        <v>6.4856975096472+1.85445607155563i</v>
      </c>
      <c r="I64" s="1">
        <f t="shared" si="6"/>
        <v>16.580426982151341</v>
      </c>
      <c r="J64" s="1">
        <f t="shared" si="7"/>
        <v>15.956826732021664</v>
      </c>
      <c r="K64" s="1"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35">
      <c r="B65">
        <f t="shared" ref="B65:B72" si="20">B64+10000</f>
        <v>30000</v>
      </c>
      <c r="C65" s="1" t="str">
        <f t="shared" si="0"/>
        <v>0.9856-0.188495559215388i</v>
      </c>
      <c r="D65" s="1" t="str">
        <f t="shared" si="1"/>
        <v>0.0697777164609864-0.245521516748698i</v>
      </c>
      <c r="E65" s="1" t="str">
        <f t="shared" si="2"/>
        <v>0.01+0.414690230273853i</v>
      </c>
      <c r="F65" s="1" t="str">
        <f t="shared" si="3"/>
        <v>0.0797777164609864+0.169168713525155i</v>
      </c>
      <c r="G65" s="1" t="str">
        <f t="shared" si="4"/>
        <v>27.3660134751527-58.029654134906i</v>
      </c>
      <c r="H65" s="1" t="str">
        <f t="shared" si="5"/>
        <v>1.46637878071559-5.70253552357905i</v>
      </c>
      <c r="I65" s="1">
        <f t="shared" si="6"/>
        <v>15.399435463151544</v>
      </c>
      <c r="J65" s="1">
        <f t="shared" si="7"/>
        <v>-75.579109038841565</v>
      </c>
      <c r="K65" s="1"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35">
      <c r="B66">
        <f t="shared" si="20"/>
        <v>40000</v>
      </c>
      <c r="C66" s="1" t="str">
        <f t="shared" si="0"/>
        <v>0.9744-0.251327412287183i</v>
      </c>
      <c r="D66" s="1" t="str">
        <f t="shared" si="1"/>
        <v>0.0424956506412715-0.189541729144814i</v>
      </c>
      <c r="E66" s="1" t="str">
        <f t="shared" si="2"/>
        <v>0.01+0.552920307031804i</v>
      </c>
      <c r="F66" s="1" t="str">
        <f t="shared" si="3"/>
        <v>0.0524956506412715+0.36337857788699i</v>
      </c>
      <c r="G66" s="1" t="str">
        <f t="shared" si="4"/>
        <v>4.67321080236023-32.3482931401695i</v>
      </c>
      <c r="H66" s="1" t="str">
        <f t="shared" si="5"/>
        <v>-0.32708852857296-2.99014300624747i</v>
      </c>
      <c r="I66" s="1">
        <f t="shared" si="6"/>
        <v>9.5654981292947721</v>
      </c>
      <c r="J66" s="1">
        <f t="shared" si="7"/>
        <v>-96.242702749244415</v>
      </c>
      <c r="K66" s="1"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35">
      <c r="B67">
        <f t="shared" si="20"/>
        <v>50000</v>
      </c>
      <c r="C67" s="1" t="str">
        <f t="shared" si="0"/>
        <v>0.96-0.314159265358979i</v>
      </c>
      <c r="D67" s="1" t="str">
        <f t="shared" si="1"/>
        <v>0.0293187237564543-0.153720122667572i</v>
      </c>
      <c r="E67" s="1" t="str">
        <f t="shared" si="2"/>
        <v>0.01+0.691150383789754i</v>
      </c>
      <c r="F67" s="1" t="str">
        <f t="shared" si="3"/>
        <v>0.0393187237564543+0.537430261122182i</v>
      </c>
      <c r="G67" s="1" t="str">
        <f t="shared" si="4"/>
        <v>1.62486795699262-22.2096021179289i</v>
      </c>
      <c r="H67" s="1" t="str">
        <f t="shared" si="5"/>
        <v>-0.495463961979568-1.99665069871582i</v>
      </c>
      <c r="I67" s="1">
        <f t="shared" si="6"/>
        <v>6.2655577229612547</v>
      </c>
      <c r="J67" s="1">
        <f t="shared" si="7"/>
        <v>-103.93630536629848</v>
      </c>
      <c r="K67" s="1"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35">
      <c r="B68">
        <f t="shared" si="20"/>
        <v>60000</v>
      </c>
      <c r="C68" s="1" t="str">
        <f t="shared" si="0"/>
        <v>0.9424-0.376991118430775i</v>
      </c>
      <c r="D68" s="1" t="str">
        <f t="shared" si="1"/>
        <v>0.0220077291938485-0.129064928859425i</v>
      </c>
      <c r="E68" s="1" t="str">
        <f t="shared" si="2"/>
        <v>0.01+0.829380460547705i</v>
      </c>
      <c r="F68" s="1" t="str">
        <f t="shared" si="3"/>
        <v>0.0320077291938485+0.70031553168828i</v>
      </c>
      <c r="G68" s="1" t="str">
        <f t="shared" si="4"/>
        <v>0.78152402335364-17.0994139767733i</v>
      </c>
      <c r="H68" s="1" t="str">
        <f t="shared" si="5"/>
        <v>-0.522200362897831-1.50072113481026i</v>
      </c>
      <c r="I68" s="1">
        <f t="shared" si="6"/>
        <v>4.0223681074978863</v>
      </c>
      <c r="J68" s="1">
        <f t="shared" si="7"/>
        <v>-109.18617369196507</v>
      </c>
      <c r="K68" s="1"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35">
      <c r="B69">
        <f t="shared" si="20"/>
        <v>70000</v>
      </c>
      <c r="C69" s="1" t="str">
        <f t="shared" si="0"/>
        <v>0.9216-0.439822971502571i</v>
      </c>
      <c r="D69" s="1" t="str">
        <f t="shared" si="1"/>
        <v>0.0175459646802025-0.111131781152612i</v>
      </c>
      <c r="E69" s="1" t="str">
        <f t="shared" si="2"/>
        <v>0.01+0.967610537305656i</v>
      </c>
      <c r="F69" s="1" t="str">
        <f t="shared" si="3"/>
        <v>0.0275459646802025+0.856478756153044i</v>
      </c>
      <c r="G69" s="1" t="str">
        <f t="shared" si="4"/>
        <v>0.450149783480022-13.9963777313134i</v>
      </c>
      <c r="H69" s="1" t="str">
        <f t="shared" si="5"/>
        <v>-0.52505851221954-1.19781086426441i</v>
      </c>
      <c r="I69" s="1">
        <f t="shared" si="6"/>
        <v>2.3310716073463116</v>
      </c>
      <c r="J69" s="1">
        <f t="shared" si="7"/>
        <v>-113.67016678162955</v>
      </c>
      <c r="K69" s="1"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35">
      <c r="B70">
        <f t="shared" si="20"/>
        <v>80000</v>
      </c>
      <c r="C70" s="1" t="str">
        <f t="shared" si="0"/>
        <v>0.8976-0.502654824574367i</v>
      </c>
      <c r="D70" s="1" t="str">
        <f t="shared" si="1"/>
        <v>0.0146282571242708-0.0975290943170075i</v>
      </c>
      <c r="E70" s="1" t="str">
        <f t="shared" si="2"/>
        <v>0.01+1.10584061406361i</v>
      </c>
      <c r="F70" s="1" t="str">
        <f t="shared" si="3"/>
        <v>0.0246282571242708+1.0083115197466i</v>
      </c>
      <c r="G70" s="1" t="str">
        <f t="shared" si="4"/>
        <v>0.29051358627894-11.8939880402368i</v>
      </c>
      <c r="H70" s="1" t="str">
        <f t="shared" si="5"/>
        <v>-0.522930782198853-0.989749380745877i</v>
      </c>
      <c r="I70" s="1">
        <f t="shared" si="6"/>
        <v>0.97972019100210073</v>
      </c>
      <c r="J70" s="1">
        <f t="shared" si="7"/>
        <v>-117.84958390101947</v>
      </c>
      <c r="K70" s="1"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35">
      <c r="B71">
        <f t="shared" si="20"/>
        <v>90000</v>
      </c>
      <c r="C71" s="1" t="str">
        <f t="shared" si="0"/>
        <v>0.8704-0.565486677646163i</v>
      </c>
      <c r="D71" s="1" t="str">
        <f t="shared" si="1"/>
        <v>0.0126178523198656-0.0868694027219374i</v>
      </c>
      <c r="E71" s="1" t="str">
        <f t="shared" si="2"/>
        <v>0.01+1.24407069082156i</v>
      </c>
      <c r="F71" s="1" t="str">
        <f t="shared" si="3"/>
        <v>0.0226178523198656+1.15720128809962i</v>
      </c>
      <c r="G71" s="1" t="str">
        <f t="shared" si="4"/>
        <v>0.202604420295048-10.3658867705216i</v>
      </c>
      <c r="H71" s="1" t="str">
        <f t="shared" si="5"/>
        <v>-0.519969282406259-0.835641999231329i</v>
      </c>
      <c r="I71" s="1">
        <f t="shared" si="6"/>
        <v>-0.13826120512694595</v>
      </c>
      <c r="J71" s="1">
        <f t="shared" si="7"/>
        <v>-121.8914966767249</v>
      </c>
      <c r="K71" s="1"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35">
      <c r="B72">
        <f t="shared" si="20"/>
        <v>100000</v>
      </c>
      <c r="C72" s="1" t="str">
        <f t="shared" si="0"/>
        <v>0.84-0.628318530717959i</v>
      </c>
      <c r="D72" s="1" t="str">
        <f t="shared" si="1"/>
        <v>0.0111747816599592-0.0782967270411641i</v>
      </c>
      <c r="E72" s="1" t="str">
        <f t="shared" si="2"/>
        <v>0.01+1.38230076757951i</v>
      </c>
      <c r="F72" s="1" t="str">
        <f t="shared" si="3"/>
        <v>0.0211747816599592+1.30400404053835i</v>
      </c>
      <c r="G72" s="1" t="str">
        <f t="shared" si="4"/>
        <v>0.149392161973376-9.19999960171572i</v>
      </c>
      <c r="H72" s="1" t="str">
        <f t="shared" si="5"/>
        <v>-0.51719054266999-0.715360862835028i</v>
      </c>
      <c r="I72" s="1">
        <f t="shared" si="6"/>
        <v>-1.0833588423237175</v>
      </c>
      <c r="J72" s="1">
        <f t="shared" si="7"/>
        <v>-125.86612125106949</v>
      </c>
      <c r="K72" s="1"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35">
      <c r="B73">
        <f>B72+20000</f>
        <v>120000</v>
      </c>
      <c r="C73" s="1" t="str">
        <f t="shared" si="0"/>
        <v>0.7696-0.75398223686155i</v>
      </c>
      <c r="D73" s="1" t="str">
        <f t="shared" si="1"/>
        <v>0.00928865408207618-0.0653717279768084i</v>
      </c>
      <c r="E73" s="1" t="str">
        <f t="shared" si="2"/>
        <v>0.01+1.65876092109541i</v>
      </c>
      <c r="F73" s="1" t="str">
        <f t="shared" si="3"/>
        <v>0.0192886540820762+1.5933891931186i</v>
      </c>
      <c r="G73" s="1" t="str">
        <f t="shared" si="4"/>
        <v>0.0911540141884779-7.53001326579166i</v>
      </c>
      <c r="H73" s="1" t="str">
        <f t="shared" si="5"/>
        <v>-0.512828366888191-0.536285381544956i</v>
      </c>
      <c r="I73" s="1">
        <f t="shared" si="6"/>
        <v>-2.5916778068982143</v>
      </c>
      <c r="J73" s="1">
        <f t="shared" si="7"/>
        <v>-133.71914361343789</v>
      </c>
      <c r="K73" s="1"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35">
      <c r="B74">
        <f t="shared" ref="B74:B123" si="21">B73+20000</f>
        <v>140000</v>
      </c>
      <c r="C74" s="1" t="str">
        <f t="shared" si="0"/>
        <v>0.6864-0.879645943005142i</v>
      </c>
      <c r="D74" s="1" t="str">
        <f t="shared" si="1"/>
        <v>0.00814789733685021-0.0560974289107782i</v>
      </c>
      <c r="E74" s="1" t="str">
        <f t="shared" si="2"/>
        <v>0.01+1.93522107461131i</v>
      </c>
      <c r="F74" s="1" t="str">
        <f t="shared" si="3"/>
        <v>0.0181478973368502+1.87912364570053i</v>
      </c>
      <c r="G74" s="1" t="str">
        <f t="shared" si="4"/>
        <v>0.0616674996665625-6.38535994797399i</v>
      </c>
      <c r="H74" s="1" t="str">
        <f t="shared" si="5"/>
        <v>-0.509827063208826-0.405807052874427i</v>
      </c>
      <c r="I74" s="1">
        <f t="shared" si="6"/>
        <v>-3.7201694317525318</v>
      </c>
      <c r="J74" s="1">
        <f t="shared" si="7"/>
        <v>-141.48126231386169</v>
      </c>
      <c r="K74" s="1"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35">
      <c r="B75">
        <f t="shared" si="21"/>
        <v>160000</v>
      </c>
      <c r="C75" s="1" t="str">
        <f t="shared" si="0"/>
        <v>0.5904-1.00530964914873i</v>
      </c>
      <c r="D75" s="1" t="str">
        <f t="shared" si="1"/>
        <v>0.00740609542866305-0.0491219609438475i</v>
      </c>
      <c r="E75" s="1" t="str">
        <f t="shared" si="2"/>
        <v>0.01+2.21168122812721i</v>
      </c>
      <c r="F75" s="1" t="str">
        <f t="shared" si="3"/>
        <v>0.017406095428663+2.16255926718336i</v>
      </c>
      <c r="G75" s="1" t="str">
        <f t="shared" si="4"/>
        <v>0.0446599707935278-5.54862140722506i</v>
      </c>
      <c r="H75" s="1" t="str">
        <f t="shared" si="5"/>
        <v>-0.507740755608103-0.30370921337729i</v>
      </c>
      <c r="I75" s="1">
        <f t="shared" si="6"/>
        <v>-4.5588237297507481</v>
      </c>
      <c r="J75" s="1">
        <f t="shared" si="7"/>
        <v>-149.11390707638472</v>
      </c>
      <c r="K75" s="1"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35">
      <c r="B76">
        <f t="shared" si="21"/>
        <v>180000</v>
      </c>
      <c r="C76" s="1" t="str">
        <f t="shared" si="0"/>
        <v>0.4816-1.13097335529233i</v>
      </c>
      <c r="D76" s="1" t="str">
        <f t="shared" si="1"/>
        <v>0.00689687701585696-0.0436863656779782i</v>
      </c>
      <c r="E76" s="1" t="str">
        <f t="shared" si="2"/>
        <v>0.01+2.48814138164312i</v>
      </c>
      <c r="F76" s="1" t="str">
        <f t="shared" si="3"/>
        <v>0.016896877015857+2.44445501596514i</v>
      </c>
      <c r="G76" s="1" t="str">
        <f t="shared" si="4"/>
        <v>0.0339314828847932-4.90883513320413i</v>
      </c>
      <c r="H76" s="1" t="str">
        <f t="shared" si="5"/>
        <v>-0.506250466096193-0.219721681130278i</v>
      </c>
      <c r="I76" s="1">
        <f t="shared" si="6"/>
        <v>-5.1631693834813328</v>
      </c>
      <c r="J76" s="1">
        <f t="shared" si="7"/>
        <v>-156.53830136268769</v>
      </c>
      <c r="K76" s="1"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35">
      <c r="B77">
        <f t="shared" si="21"/>
        <v>200000</v>
      </c>
      <c r="C77" s="1" t="str">
        <f t="shared" si="0"/>
        <v>0.36-1.25663706143592i</v>
      </c>
      <c r="D77" s="1" t="str">
        <f t="shared" si="1"/>
        <v>0.00653231543943977-0.0393321623880282i</v>
      </c>
      <c r="E77" s="1" t="str">
        <f t="shared" si="2"/>
        <v>0.01+2.76460153515902i</v>
      </c>
      <c r="F77" s="1" t="str">
        <f t="shared" si="3"/>
        <v>0.0165323154394398+2.72526937277099i</v>
      </c>
      <c r="G77" s="1" t="str">
        <f t="shared" si="4"/>
        <v>0.0267103805947085-4.40307242119029i</v>
      </c>
      <c r="H77" s="1" t="str">
        <f t="shared" si="5"/>
        <v>-0.505155540246886-0.148038100624613i</v>
      </c>
      <c r="I77" s="1">
        <f t="shared" si="6"/>
        <v>-5.5736755062009351</v>
      </c>
      <c r="J77" s="1">
        <f t="shared" si="7"/>
        <v>-163.66654017980096</v>
      </c>
      <c r="K77" s="1"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35">
      <c r="B78">
        <f t="shared" si="21"/>
        <v>220000</v>
      </c>
      <c r="C78" s="1" t="str">
        <f t="shared" si="0"/>
        <v>0.2256-1.38230076757951i</v>
      </c>
      <c r="D78" s="1" t="str">
        <f t="shared" si="1"/>
        <v>0.00626240877574128-0.0357662256398856i</v>
      </c>
      <c r="E78" s="1" t="str">
        <f t="shared" si="2"/>
        <v>0.01+3.04106168867492i</v>
      </c>
      <c r="F78" s="1" t="str">
        <f t="shared" si="3"/>
        <v>0.0162624087757413+3.00529546303503i</v>
      </c>
      <c r="G78" s="1" t="str">
        <f t="shared" si="4"/>
        <v>0.0216062328080926-3.99283490698502i</v>
      </c>
      <c r="H78" s="1" t="str">
        <f t="shared" si="5"/>
        <v>-0.504330249019392-0.0851140293225434i</v>
      </c>
      <c r="I78" s="1">
        <f t="shared" si="6"/>
        <v>-5.8237322067185291</v>
      </c>
      <c r="J78" s="1">
        <f t="shared" si="7"/>
        <v>-170.42066026978753</v>
      </c>
      <c r="K78" s="1"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35">
      <c r="B79">
        <f t="shared" si="21"/>
        <v>240000</v>
      </c>
      <c r="C79" s="1" t="str">
        <f t="shared" si="0"/>
        <v>0.0783999999999999-1.5079644737231i</v>
      </c>
      <c r="D79" s="1" t="str">
        <f t="shared" si="1"/>
        <v>0.00605702441057595-0.0327924829428947i</v>
      </c>
      <c r="E79" s="1" t="str">
        <f t="shared" si="2"/>
        <v>0.01+3.31752184219082i</v>
      </c>
      <c r="F79" s="1" t="str">
        <f t="shared" si="3"/>
        <v>0.016057024410576+3.28472935924793i</v>
      </c>
      <c r="G79" s="1" t="str">
        <f t="shared" si="4"/>
        <v>0.0178581617059647-3.65318172021606i</v>
      </c>
      <c r="H79" s="1" t="str">
        <f t="shared" si="5"/>
        <v>-0.503694057080289-0.0286568977104489i</v>
      </c>
      <c r="I79" s="1">
        <f t="shared" si="6"/>
        <v>-5.9426286368373171</v>
      </c>
      <c r="J79" s="1">
        <f t="shared" si="7"/>
        <v>-176.74375517267447</v>
      </c>
      <c r="K79" s="1"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35">
      <c r="B80">
        <f t="shared" si="21"/>
        <v>260000</v>
      </c>
      <c r="C80" s="1" t="str">
        <f t="shared" si="0"/>
        <v>-0.0816000000000001-1.63362817986669i</v>
      </c>
      <c r="D80" s="1" t="str">
        <f t="shared" si="1"/>
        <v>0.00589712832643624-0.0302748538018936i</v>
      </c>
      <c r="E80" s="1" t="str">
        <f t="shared" si="2"/>
        <v>0.01+3.59398199570672i</v>
      </c>
      <c r="F80" s="1" t="str">
        <f t="shared" si="3"/>
        <v>0.0158971283264362+3.56370714190483i</v>
      </c>
      <c r="G80" s="1" t="str">
        <f t="shared" si="4"/>
        <v>0.015020599594884-3.3672130558929i</v>
      </c>
      <c r="H80" s="1" t="str">
        <f t="shared" si="5"/>
        <v>-0.503193940305705+0.0228848542395061i</v>
      </c>
      <c r="I80" s="1">
        <f t="shared" si="6"/>
        <v>-5.9563184668858717</v>
      </c>
      <c r="J80" s="1">
        <f t="shared" si="7"/>
        <v>177.39602852050876</v>
      </c>
      <c r="K80" s="1"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35">
      <c r="B81">
        <f t="shared" si="21"/>
        <v>280000</v>
      </c>
      <c r="C81" s="1" t="str">
        <f t="shared" si="0"/>
        <v>-0.2544-1.75929188601028i</v>
      </c>
      <c r="D81" s="1" t="str">
        <f t="shared" si="1"/>
        <v>0.0057702190689517-0.0281159531279937i</v>
      </c>
      <c r="E81" s="1" t="str">
        <f t="shared" si="2"/>
        <v>0.01+3.87044214922263i</v>
      </c>
      <c r="F81" s="1" t="str">
        <f t="shared" si="3"/>
        <v>0.0157702190689517+3.84232619609464i</v>
      </c>
      <c r="G81" s="1" t="str">
        <f t="shared" si="4"/>
        <v>0.012818086352117-3.1230554730535i</v>
      </c>
      <c r="H81" s="1" t="str">
        <f t="shared" si="5"/>
        <v>-0.502794024377021+0.0706003032050554i</v>
      </c>
      <c r="I81" s="1">
        <f t="shared" si="6"/>
        <v>-5.8874027845228394</v>
      </c>
      <c r="J81" s="1">
        <f t="shared" si="7"/>
        <v>172.00701660118295</v>
      </c>
      <c r="K81" s="1"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35">
      <c r="B82">
        <f t="shared" si="21"/>
        <v>300000</v>
      </c>
      <c r="C82" s="1" t="str">
        <f t="shared" si="0"/>
        <v>-0.44-1.88495559215388i</v>
      </c>
      <c r="D82" s="1" t="str">
        <f t="shared" si="1"/>
        <v>0.00566781153841493-0.0262442591822626i</v>
      </c>
      <c r="E82" s="1" t="str">
        <f t="shared" si="2"/>
        <v>0.01+4.14690230273853i</v>
      </c>
      <c r="F82" s="1" t="str">
        <f t="shared" si="3"/>
        <v>0.0156678115384149+4.12065804355627i</v>
      </c>
      <c r="G82" s="1" t="str">
        <f t="shared" si="4"/>
        <v>0.0110726138630506-2.91211413068785i</v>
      </c>
      <c r="H82" s="1" t="str">
        <f t="shared" si="5"/>
        <v>-0.502469416832457+0.115277220546088i</v>
      </c>
      <c r="I82" s="1">
        <f t="shared" si="6"/>
        <v>-5.7550327238393564</v>
      </c>
      <c r="J82" s="1">
        <f t="shared" si="7"/>
        <v>167.07872699540309</v>
      </c>
      <c r="K82" s="1"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35">
      <c r="B83">
        <f t="shared" si="21"/>
        <v>320000</v>
      </c>
      <c r="C83" s="1" t="str">
        <f t="shared" si="0"/>
        <v>-0.6384-2.01061929829747i</v>
      </c>
      <c r="D83" s="1" t="str">
        <f t="shared" si="1"/>
        <v>0.00558398277904708-0.0246060672621999i</v>
      </c>
      <c r="E83" s="1" t="str">
        <f t="shared" si="2"/>
        <v>0.01+4.42336245625443i</v>
      </c>
      <c r="F83" s="1" t="str">
        <f t="shared" si="3"/>
        <v>0.0155839827790471+4.39875638899223i</v>
      </c>
      <c r="G83" s="1" t="str">
        <f t="shared" si="4"/>
        <v>0.00966483476185705-2.72800953774362i</v>
      </c>
      <c r="H83" s="1" t="str">
        <f t="shared" si="5"/>
        <v>-0.502202444846584+0.157499981617746i</v>
      </c>
      <c r="I83" s="1">
        <f t="shared" si="6"/>
        <v>-5.5749900304683315</v>
      </c>
      <c r="J83" s="1">
        <f t="shared" si="7"/>
        <v>162.58760974877032</v>
      </c>
      <c r="K83" s="1"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35">
      <c r="B84">
        <f t="shared" si="21"/>
        <v>340000</v>
      </c>
      <c r="C84" s="1" t="str">
        <f t="shared" si="0"/>
        <v>-0.8496-2.13628300444106i</v>
      </c>
      <c r="D84" s="1" t="str">
        <f t="shared" si="1"/>
        <v>0.00551449684203442-0.0231602697777028i</v>
      </c>
      <c r="E84" s="1" t="str">
        <f t="shared" si="2"/>
        <v>0.01+4.69982260977033i</v>
      </c>
      <c r="F84" s="1" t="str">
        <f t="shared" si="3"/>
        <v>0.0155144968420344+4.67666233999263i</v>
      </c>
      <c r="G84" s="1" t="str">
        <f t="shared" si="4"/>
        <v>0.00851220614865404-2.56590428493999i</v>
      </c>
      <c r="H84" s="1" t="str">
        <f t="shared" si="5"/>
        <v>-0.501980299827258+0.197711490529493i</v>
      </c>
      <c r="I84" s="1">
        <f t="shared" si="6"/>
        <v>-5.3599650399106284</v>
      </c>
      <c r="J84" s="1">
        <f t="shared" si="7"/>
        <v>158.50235246936685</v>
      </c>
      <c r="K84" s="1"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35">
      <c r="B85">
        <f t="shared" si="21"/>
        <v>360000</v>
      </c>
      <c r="C85" s="1" t="str">
        <f t="shared" si="0"/>
        <v>-1.0736-2.26194671058465i</v>
      </c>
      <c r="D85" s="1" t="str">
        <f t="shared" si="1"/>
        <v>0.00545625947185784-0.0218748690472854i</v>
      </c>
      <c r="E85" s="1" t="str">
        <f t="shared" si="2"/>
        <v>0.01+4.97628276328623i</v>
      </c>
      <c r="F85" s="1" t="str">
        <f t="shared" si="3"/>
        <v>0.0154562594718578+4.95440789423894i</v>
      </c>
      <c r="G85" s="1" t="str">
        <f t="shared" si="4"/>
        <v>0.00755610355373741-2.42206202377009i</v>
      </c>
      <c r="H85" s="1" t="str">
        <f t="shared" si="5"/>
        <v>-0.50179352496651+0.236253704469377i</v>
      </c>
      <c r="I85" s="1">
        <f t="shared" si="6"/>
        <v>-5.1199594367272976</v>
      </c>
      <c r="J85" s="1">
        <f t="shared" si="7"/>
        <v>154.7880733053415</v>
      </c>
      <c r="K85" s="1"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35">
      <c r="B86">
        <f t="shared" si="21"/>
        <v>380000</v>
      </c>
      <c r="C86" s="1" t="str">
        <f t="shared" si="0"/>
        <v>-1.3104-2.38761041672824i</v>
      </c>
      <c r="D86" s="1" t="str">
        <f t="shared" si="1"/>
        <v>0.00540696785869073-0.0207245872519044i</v>
      </c>
      <c r="E86" s="1" t="str">
        <f t="shared" si="2"/>
        <v>0.01+5.25274291680213i</v>
      </c>
      <c r="F86" s="1" t="str">
        <f t="shared" si="3"/>
        <v>0.0154069678586907+5.23201832955023i</v>
      </c>
      <c r="G86" s="1" t="str">
        <f t="shared" si="4"/>
        <v>0.00675392359088648-2.2935500578699i</v>
      </c>
      <c r="H86" s="1" t="str">
        <f t="shared" si="5"/>
        <v>-0.501635020759275+0.273394939950532i</v>
      </c>
      <c r="I86" s="1">
        <f t="shared" si="6"/>
        <v>-4.8627315230144497</v>
      </c>
      <c r="J86" s="1">
        <f t="shared" si="7"/>
        <v>151.40927658299435</v>
      </c>
      <c r="K86" s="1"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35">
      <c r="B87">
        <f>B86+20000</f>
        <v>400000</v>
      </c>
      <c r="C87" s="1" t="str">
        <f t="shared" si="0"/>
        <v>-1.56-2.51327412287183i</v>
      </c>
      <c r="D87" s="1" t="str">
        <f t="shared" si="1"/>
        <v>0.0053648796119293-0.0196891910426074i</v>
      </c>
      <c r="E87" s="1" t="str">
        <f t="shared" si="2"/>
        <v>0.01+5.52920307031804i</v>
      </c>
      <c r="F87" s="1" t="str">
        <f t="shared" si="3"/>
        <v>0.0153648796119293+5.50951387927543i</v>
      </c>
      <c r="G87" s="1" t="str">
        <f t="shared" si="4"/>
        <v>0.00607407943621909-2.17803365876607i</v>
      </c>
      <c r="H87" s="1" t="str">
        <f t="shared" si="5"/>
        <v>-0.501499376634534+0.309348744799813i</v>
      </c>
      <c r="I87" s="1">
        <f t="shared" si="6"/>
        <v>-4.5942244662512417</v>
      </c>
      <c r="J87" s="1">
        <f t="shared" si="7"/>
        <v>148.33173411545084</v>
      </c>
      <c r="K87" s="1"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35">
      <c r="B88">
        <f t="shared" si="21"/>
        <v>420000</v>
      </c>
      <c r="C88" s="1" t="str">
        <f t="shared" si="0"/>
        <v>-1.8224-2.63893782901543i</v>
      </c>
      <c r="D88" s="1" t="str">
        <f t="shared" si="1"/>
        <v>0.00532865673912924-0.0187522934176526i</v>
      </c>
      <c r="E88" s="1" t="str">
        <f t="shared" si="2"/>
        <v>0.01+5.80566322383394i</v>
      </c>
      <c r="F88" s="1" t="str">
        <f t="shared" si="3"/>
        <v>0.0153286567391292+5.78691093041629i</v>
      </c>
      <c r="G88" s="1" t="str">
        <f t="shared" si="4"/>
        <v>0.00549273569842983-2.07363063783612i</v>
      </c>
      <c r="H88" s="1" t="str">
        <f t="shared" si="5"/>
        <v>-0.501382412655066+0.344287233917314i</v>
      </c>
      <c r="I88" s="1">
        <f t="shared" si="6"/>
        <v>-4.3189450845889885</v>
      </c>
      <c r="J88" s="1">
        <f t="shared" si="7"/>
        <v>145.52355100492605</v>
      </c>
      <c r="K88" s="1"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35">
      <c r="B89">
        <f t="shared" si="21"/>
        <v>440000</v>
      </c>
      <c r="C89" s="1" t="str">
        <f t="shared" si="0"/>
        <v>-2.0976-2.76460153515902i</v>
      </c>
      <c r="D89" s="1" t="str">
        <f t="shared" si="1"/>
        <v>0.00529725804078698-0.0179004814891306i</v>
      </c>
      <c r="E89" s="1" t="str">
        <f t="shared" si="2"/>
        <v>0.01+6.08212337734984i</v>
      </c>
      <c r="F89" s="1" t="str">
        <f t="shared" si="3"/>
        <v>0.015297258040787+6.06422289586071i</v>
      </c>
      <c r="G89" s="1" t="str">
        <f t="shared" si="4"/>
        <v>0.00499162284390992-1.97880649308721i</v>
      </c>
      <c r="H89" s="1" t="str">
        <f t="shared" si="5"/>
        <v>-0.501280859437219+0.378350699654307i</v>
      </c>
      <c r="I89" s="1">
        <f t="shared" si="6"/>
        <v>-4.0402813138546003</v>
      </c>
      <c r="J89" s="1">
        <f t="shared" si="7"/>
        <v>142.95566669731048</v>
      </c>
      <c r="K89" s="1"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35">
      <c r="B90">
        <f t="shared" si="21"/>
        <v>460000</v>
      </c>
      <c r="C90" s="1" t="str">
        <f t="shared" si="0"/>
        <v>-2.3856-2.89026524130261i</v>
      </c>
      <c r="D90" s="1" t="str">
        <f t="shared" si="1"/>
        <v>0.00526986348329107-0.0171226712382771i</v>
      </c>
      <c r="E90" s="1" t="str">
        <f t="shared" si="2"/>
        <v>0.01+6.35858353086574i</v>
      </c>
      <c r="F90" s="1" t="str">
        <f t="shared" si="3"/>
        <v>0.0152698634832911+6.34146085962746i</v>
      </c>
      <c r="G90" s="1" t="str">
        <f t="shared" si="4"/>
        <v>0.0045565406571866-1.89229748284706i</v>
      </c>
      <c r="H90" s="1" t="str">
        <f t="shared" si="5"/>
        <v>-0.501192130815106+0.411654659589223i</v>
      </c>
      <c r="I90" s="1">
        <f t="shared" si="6"/>
        <v>-3.7607589510531247</v>
      </c>
      <c r="J90" s="1">
        <f t="shared" si="7"/>
        <v>140.60199316413573</v>
      </c>
      <c r="K90" s="1"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35">
      <c r="B91">
        <f t="shared" si="21"/>
        <v>480000</v>
      </c>
      <c r="C91" s="1" t="str">
        <f t="shared" si="0"/>
        <v>-2.6864-3.0159289474462i</v>
      </c>
      <c r="D91" s="1" t="str">
        <f t="shared" si="1"/>
        <v>0.00524582013378277-0.0164096232262679i</v>
      </c>
      <c r="E91" s="1" t="str">
        <f t="shared" si="2"/>
        <v>0.01+6.63504368438164i</v>
      </c>
      <c r="F91" s="1" t="str">
        <f t="shared" si="3"/>
        <v>0.0152458201337828+6.61863406115537i</v>
      </c>
      <c r="G91" s="1" t="str">
        <f t="shared" si="4"/>
        <v>0.00417631255261919-1.81305330039583i</v>
      </c>
      <c r="H91" s="1" t="str">
        <f t="shared" si="5"/>
        <v>-0.501114159868756+0.444295106617783i</v>
      </c>
      <c r="I91" s="1">
        <f t="shared" si="6"/>
        <v>-3.4822443878474751</v>
      </c>
      <c r="J91" s="1">
        <f t="shared" si="7"/>
        <v>138.43933671700944</v>
      </c>
      <c r="K91" s="1"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35">
      <c r="B92">
        <f t="shared" si="21"/>
        <v>500000</v>
      </c>
      <c r="C92" s="1" t="str">
        <f t="shared" si="0"/>
        <v>-3-3.14159265358979i</v>
      </c>
      <c r="D92" s="1" t="str">
        <f t="shared" si="1"/>
        <v>0.0052246029075807-0.0157535742998469i</v>
      </c>
      <c r="E92" s="1" t="str">
        <f t="shared" si="2"/>
        <v>0.01+6.91150383789754i</v>
      </c>
      <c r="F92" s="1" t="str">
        <f t="shared" si="3"/>
        <v>0.0152246029075807+6.89575026359769i</v>
      </c>
      <c r="G92" s="1" t="str">
        <f t="shared" si="4"/>
        <v>0.00384204151902178-1.74019374944458i</v>
      </c>
      <c r="H92" s="1" t="str">
        <f t="shared" si="5"/>
        <v>-0.501045278969247+0.476352475535573i</v>
      </c>
      <c r="I92" s="1">
        <f t="shared" si="6"/>
        <v>-3.2061021710290794</v>
      </c>
      <c r="J92" s="1">
        <f t="shared" si="7"/>
        <v>136.44720256153033</v>
      </c>
      <c r="K92" s="1"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35">
      <c r="B93">
        <f t="shared" si="21"/>
        <v>520000</v>
      </c>
      <c r="C93" s="1" t="str">
        <f t="shared" si="0"/>
        <v>-3.3264-3.26725635973339i</v>
      </c>
      <c r="D93" s="1" t="str">
        <f t="shared" si="1"/>
        <v>0.00520578566566935-0.0151479541303604i</v>
      </c>
      <c r="E93" s="1" t="str">
        <f t="shared" si="2"/>
        <v>0.01+7.18796399141345i</v>
      </c>
      <c r="F93" s="1" t="str">
        <f t="shared" si="3"/>
        <v>0.0152057856656693+7.17281603728309i</v>
      </c>
      <c r="G93" s="1" t="str">
        <f t="shared" si="4"/>
        <v>0.00354657194107274-1.67297558019243i</v>
      </c>
      <c r="H93" s="1" t="str">
        <f t="shared" si="5"/>
        <v>-0.500984130873617+0.507894678526069i</v>
      </c>
      <c r="I93" s="1">
        <f t="shared" si="6"/>
        <v>-2.9333161924131055</v>
      </c>
      <c r="J93" s="1">
        <f t="shared" si="7"/>
        <v>134.60754550628914</v>
      </c>
      <c r="K93" s="1"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35">
      <c r="B94">
        <f t="shared" si="21"/>
        <v>540000</v>
      </c>
      <c r="C94" s="1" t="str">
        <f t="shared" si="0"/>
        <v>-3.6656-3.39292006587698i</v>
      </c>
      <c r="D94" s="1" t="str">
        <f t="shared" si="1"/>
        <v>0.00518901965704636-0.0145871646364175i</v>
      </c>
      <c r="E94" s="1" t="str">
        <f t="shared" si="2"/>
        <v>0.01+7.46442414492935i</v>
      </c>
      <c r="F94" s="1" t="str">
        <f t="shared" si="3"/>
        <v>0.0151890196570464+7.44983698029293i</v>
      </c>
      <c r="G94" s="1" t="str">
        <f t="shared" si="4"/>
        <v>0.00328409450350121-1.61076680598079i</v>
      </c>
      <c r="H94" s="1" t="str">
        <f t="shared" si="5"/>
        <v>-0.50092960203508+0.538979455376729i</v>
      </c>
      <c r="I94" s="1">
        <f t="shared" si="6"/>
        <v>-2.6645822998769644</v>
      </c>
      <c r="J94" s="1">
        <f t="shared" si="7"/>
        <v>132.90450533185074</v>
      </c>
      <c r="K94" s="1"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35">
      <c r="B95">
        <f t="shared" si="21"/>
        <v>560000</v>
      </c>
      <c r="C95" s="1" t="str">
        <f t="shared" si="0"/>
        <v>-4.0176-3.51858377202057i</v>
      </c>
      <c r="D95" s="1" t="str">
        <f t="shared" si="1"/>
        <v>0.00517401724783859-0.0140664065983706i</v>
      </c>
      <c r="E95" s="1" t="str">
        <f t="shared" si="2"/>
        <v>0.01+7.74088429844525i</v>
      </c>
      <c r="F95" s="1" t="str">
        <f t="shared" si="3"/>
        <v>0.0151740172478386+7.72681789184688i</v>
      </c>
      <c r="G95" s="1" t="str">
        <f t="shared" si="4"/>
        <v>0.0030498521834887-1.55302660027129i</v>
      </c>
      <c r="H95" s="1" t="str">
        <f t="shared" si="5"/>
        <v>-0.500880772017612+0.569656212655614i</v>
      </c>
      <c r="I95" s="1">
        <f t="shared" si="6"/>
        <v>-2.4003788011607186</v>
      </c>
      <c r="J95" s="1">
        <f t="shared" si="7"/>
        <v>131.32414882406098</v>
      </c>
      <c r="K95" s="1"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35">
      <c r="B96">
        <f t="shared" si="21"/>
        <v>580000</v>
      </c>
      <c r="C96" s="1" t="str">
        <f t="shared" si="0"/>
        <v>-4.3824-3.64424747816416i</v>
      </c>
      <c r="D96" s="1" t="str">
        <f t="shared" si="1"/>
        <v>0.00516053950582571-0.0135815420930282i</v>
      </c>
      <c r="E96" s="1" t="str">
        <f t="shared" si="2"/>
        <v>0.01+8.01734445196115i</v>
      </c>
      <c r="F96" s="1" t="str">
        <f t="shared" si="3"/>
        <v>0.0151605395058257+8.00376290986812i</v>
      </c>
      <c r="G96" s="1" t="str">
        <f t="shared" si="4"/>
        <v>0.00283991874052449-1.49928940679947i</v>
      </c>
      <c r="H96" s="1" t="str">
        <f t="shared" si="5"/>
        <v>-0.500836874727835+0.599967477154247i</v>
      </c>
      <c r="I96" s="1">
        <f t="shared" si="6"/>
        <v>-2.1410200350708899</v>
      </c>
      <c r="J96" s="1">
        <f t="shared" si="7"/>
        <v>129.85422998817683</v>
      </c>
      <c r="K96" s="1"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35">
      <c r="B97">
        <f t="shared" si="21"/>
        <v>600000</v>
      </c>
      <c r="C97" s="1" t="str">
        <f t="shared" si="0"/>
        <v>-4.76-3.76991118430775i</v>
      </c>
      <c r="D97" s="1" t="str">
        <f t="shared" si="1"/>
        <v>0.00514838663065111-0.0131289844038706i</v>
      </c>
      <c r="E97" s="1" t="str">
        <f t="shared" si="2"/>
        <v>0.01+8.29380460547705i</v>
      </c>
      <c r="F97" s="1" t="str">
        <f t="shared" si="3"/>
        <v>0.0151483866306511+8.28067562107318i</v>
      </c>
      <c r="G97" s="1" t="str">
        <f t="shared" si="4"/>
        <v>0.002651029918115-1.44915226610684i</v>
      </c>
      <c r="H97" s="1" t="str">
        <f t="shared" si="5"/>
        <v>-0.500797268417045+0.629950054928544i</v>
      </c>
      <c r="I97" s="1">
        <f t="shared" si="6"/>
        <v>-1.8866970505652236</v>
      </c>
      <c r="J97" s="1">
        <f t="shared" si="7"/>
        <v>128.48397354303629</v>
      </c>
      <c r="K97" s="1"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35">
      <c r="B98">
        <f t="shared" si="21"/>
        <v>620000</v>
      </c>
      <c r="C98" s="1" t="str">
        <f t="shared" si="0"/>
        <v>-5.1504-3.89557489045134i</v>
      </c>
      <c r="D98" s="1" t="str">
        <f t="shared" si="1"/>
        <v>0.00513739050802906-0.0127056092118399i</v>
      </c>
      <c r="E98" s="1" t="str">
        <f t="shared" si="2"/>
        <v>0.01+8.57026475899296i</v>
      </c>
      <c r="F98" s="1" t="str">
        <f t="shared" si="3"/>
        <v>0.0151373905080291+8.55755914978112i</v>
      </c>
      <c r="G98" s="1" t="str">
        <f t="shared" si="4"/>
        <v>0.00248045345850266-1.40226462270077i</v>
      </c>
      <c r="H98" s="1" t="str">
        <f t="shared" si="5"/>
        <v>-0.500761412260923+0.659635963331652i</v>
      </c>
      <c r="I98" s="1">
        <f t="shared" si="6"/>
        <v>-1.6375085016149293</v>
      </c>
      <c r="J98" s="1">
        <f t="shared" si="7"/>
        <v>127.20388302897857</v>
      </c>
      <c r="K98" s="1"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35">
      <c r="B99">
        <f t="shared" si="21"/>
        <v>640000</v>
      </c>
      <c r="C99" s="1" t="str">
        <f t="shared" si="0"/>
        <v>-5.5536-4.02123859659494i</v>
      </c>
      <c r="D99" s="1" t="str">
        <f t="shared" si="1"/>
        <v>0.00512740886580995-0.0123086824180386i</v>
      </c>
      <c r="E99" s="1" t="str">
        <f t="shared" si="2"/>
        <v>0.01+8.84672491250886i</v>
      </c>
      <c r="F99" s="1" t="str">
        <f t="shared" si="3"/>
        <v>0.0151274088658099+8.83441623009082i</v>
      </c>
      <c r="G99" s="1" t="str">
        <f t="shared" si="4"/>
        <v>0.00232588803122105-1.35832006357905i</v>
      </c>
      <c r="H99" s="1" t="str">
        <f t="shared" si="5"/>
        <v>-0.500728847921277+0.689053186337371i</v>
      </c>
      <c r="I99" s="1">
        <f t="shared" si="6"/>
        <v>-1.3934841262169053</v>
      </c>
      <c r="J99" s="1">
        <f t="shared" si="7"/>
        <v>126.00557277309936</v>
      </c>
      <c r="K99" s="1"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35">
      <c r="B100">
        <f t="shared" si="21"/>
        <v>660000</v>
      </c>
      <c r="C100" s="1" t="str">
        <f t="shared" si="0"/>
        <v>-5.9696-4.14690230273853i</v>
      </c>
      <c r="D100" s="1" t="str">
        <f t="shared" si="1"/>
        <v>0.00511832064984458-0.0119358010749392i</v>
      </c>
      <c r="E100" s="1" t="str">
        <f t="shared" si="2"/>
        <v>0.01+9.12318506602476i</v>
      </c>
      <c r="F100" s="1" t="str">
        <f t="shared" si="3"/>
        <v>0.0151183206498446+9.11124926494982i</v>
      </c>
      <c r="G100" s="1" t="str">
        <f t="shared" si="4"/>
        <v>0.00218538393458076-1.31704957374262i</v>
      </c>
      <c r="H100" s="1" t="str">
        <f t="shared" si="5"/>
        <v>-0.500699184916119+0.718226291091711i</v>
      </c>
      <c r="I100" s="1">
        <f t="shared" si="6"/>
        <v>-1.1546026044965814</v>
      </c>
      <c r="J100" s="1">
        <f t="shared" si="7"/>
        <v>124.88162189448998</v>
      </c>
      <c r="K100" s="1"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35">
      <c r="B101">
        <f t="shared" si="21"/>
        <v>680000</v>
      </c>
      <c r="C101" s="1" t="str">
        <f t="shared" si="0"/>
        <v>-6.3984-4.27256600888212i</v>
      </c>
      <c r="D101" s="1" t="str">
        <f t="shared" si="1"/>
        <v>0.00511002233712501-0.0115848447305847i</v>
      </c>
      <c r="E101" s="1" t="str">
        <f t="shared" si="2"/>
        <v>0.01+9.39964521954066i</v>
      </c>
      <c r="F101" s="1" t="str">
        <f t="shared" si="3"/>
        <v>0.015110022337125+9.38806037481008i</v>
      </c>
      <c r="G101" s="1" t="str">
        <f t="shared" si="4"/>
        <v>0.00205728035770945-1.27821599301236i</v>
      </c>
      <c r="H101" s="1" t="str">
        <f t="shared" si="5"/>
        <v>-0.500672088926176+0.747176934588433i</v>
      </c>
      <c r="I101" s="1">
        <f t="shared" si="6"/>
        <v>-0.92080515240290606</v>
      </c>
      <c r="J101" s="1">
        <f t="shared" si="7"/>
        <v>123.82544808458701</v>
      </c>
      <c r="K101" s="1"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35">
      <c r="B102">
        <f t="shared" si="21"/>
        <v>700000</v>
      </c>
      <c r="C102" s="1" t="str">
        <f t="shared" si="0"/>
        <v>-6.84-4.39822971502571i</v>
      </c>
      <c r="D102" s="1" t="str">
        <f t="shared" si="1"/>
        <v>0.00510242497521581-0.0112539351055675i</v>
      </c>
      <c r="E102" s="1" t="str">
        <f t="shared" si="2"/>
        <v>0.01+9.67610537305656i</v>
      </c>
      <c r="F102" s="1" t="str">
        <f t="shared" si="3"/>
        <v>0.0151024249752158+9.66485143795099i</v>
      </c>
      <c r="G102" s="1" t="str">
        <f t="shared" si="4"/>
        <v>0.00194015535649148-1.24160943145272i</v>
      </c>
      <c r="H102" s="1" t="str">
        <f t="shared" si="5"/>
        <v>-0.500647272383833+0.775924282679265i</v>
      </c>
      <c r="I102" s="1">
        <f t="shared" si="6"/>
        <v>-0.69200587516233203</v>
      </c>
      <c r="J102" s="1">
        <f t="shared" si="7"/>
        <v>122.83119880215531</v>
      </c>
      <c r="K102" s="1"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35">
      <c r="B103">
        <f t="shared" si="21"/>
        <v>720000</v>
      </c>
      <c r="C103" s="1" t="str">
        <f t="shared" si="0"/>
        <v>-7.2944-4.5238934211693i</v>
      </c>
      <c r="D103" s="1" t="str">
        <f t="shared" si="1"/>
        <v>0.00509545178895314-0.0109414024842729i</v>
      </c>
      <c r="E103" s="1" t="str">
        <f t="shared" si="2"/>
        <v>0.01+9.95256552657247i</v>
      </c>
      <c r="F103" s="1" t="str">
        <f t="shared" si="3"/>
        <v>0.0150954517889531+9.9416241240882i</v>
      </c>
      <c r="G103" s="1" t="str">
        <f t="shared" si="4"/>
        <v>0.00183278567546608-1.20704345522345i</v>
      </c>
      <c r="H103" s="1" t="str">
        <f t="shared" si="5"/>
        <v>-0.500624486849818+0.804485358637177i</v>
      </c>
      <c r="I103" s="1">
        <f t="shared" si="6"/>
        <v>-0.46809965400708203</v>
      </c>
      <c r="J103" s="1">
        <f t="shared" si="7"/>
        <v>121.89365761770993</v>
      </c>
      <c r="K103" s="1"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35">
      <c r="B104">
        <f t="shared" si="21"/>
        <v>740000</v>
      </c>
      <c r="C104" s="1" t="str">
        <f t="shared" si="0"/>
        <v>-7.7616-4.64955712731289i</v>
      </c>
      <c r="D104" s="1" t="str">
        <f t="shared" si="1"/>
        <v>0.00508903623351255-0.0106457575514158i</v>
      </c>
      <c r="E104" s="1" t="str">
        <f t="shared" si="2"/>
        <v>0.01+10.2290256800884i</v>
      </c>
      <c r="F104" s="1" t="str">
        <f t="shared" si="3"/>
        <v>0.0150890362335125+10.218379922537i</v>
      </c>
      <c r="G104" s="1" t="str">
        <f t="shared" si="4"/>
        <v>0.00173411425693018-1.17435189578543i</v>
      </c>
      <c r="H104" s="1" t="str">
        <f t="shared" si="5"/>
        <v>-0.5006035168002+0.832875334727863i</v>
      </c>
      <c r="I104" s="1">
        <f t="shared" si="6"/>
        <v>-0.24896815112387963</v>
      </c>
      <c r="J104" s="1">
        <f t="shared" si="7"/>
        <v>121.00816363134518</v>
      </c>
      <c r="K104" s="1"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35">
      <c r="B105">
        <f t="shared" si="21"/>
        <v>760000</v>
      </c>
      <c r="C105" s="1" t="str">
        <f t="shared" si="0"/>
        <v>-8.2416-4.77522083345649i</v>
      </c>
      <c r="D105" s="1" t="str">
        <f t="shared" si="1"/>
        <v>0.00508312040117882-0.0103656676717542i</v>
      </c>
      <c r="E105" s="1" t="str">
        <f t="shared" si="2"/>
        <v>0.01+10.5054858336043i</v>
      </c>
      <c r="F105" s="1" t="str">
        <f t="shared" si="3"/>
        <v>0.0150831204011788+10.4951201659325i</v>
      </c>
      <c r="G105" s="1" t="str">
        <f t="shared" si="4"/>
        <v>0.00164322379772326-1.14338616665009i</v>
      </c>
      <c r="H105" s="1" t="str">
        <f t="shared" si="5"/>
        <v>-0.500584174533505+0.86110777738283i</v>
      </c>
      <c r="I105" s="1">
        <f t="shared" si="6"/>
        <v>-3.4484376008620504E-2</v>
      </c>
      <c r="J105" s="1">
        <f t="shared" si="7"/>
        <v>120.17054211415623</v>
      </c>
      <c r="K105" s="1"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35">
      <c r="B106">
        <f t="shared" si="21"/>
        <v>780000</v>
      </c>
      <c r="C106" s="1" t="str">
        <f t="shared" si="0"/>
        <v>-8.7344-4.90088453960008i</v>
      </c>
      <c r="D106" s="1" t="str">
        <f t="shared" si="1"/>
        <v>0.0050776537102447-0.0100999368162139i</v>
      </c>
      <c r="E106" s="1" t="str">
        <f t="shared" si="2"/>
        <v>0.01+10.7819459871202i</v>
      </c>
      <c r="F106" s="1" t="str">
        <f t="shared" si="3"/>
        <v>0.0150776537102447+10.771846050304i</v>
      </c>
      <c r="G106" s="1" t="str">
        <f t="shared" si="4"/>
        <v>0.00155931509803359-1.11401299583633i</v>
      </c>
      <c r="H106" s="1" t="str">
        <f t="shared" si="5"/>
        <v>-0.500566295973129+0.889194854373274i</v>
      </c>
      <c r="I106" s="1">
        <f t="shared" si="6"/>
        <v>0.17548385021401419</v>
      </c>
      <c r="J106" s="1">
        <f t="shared" si="7"/>
        <v>119.37704475465593</v>
      </c>
      <c r="K106" s="1"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35">
      <c r="B107">
        <f t="shared" si="21"/>
        <v>800000</v>
      </c>
      <c r="C107" s="1" t="str">
        <f t="shared" si="0"/>
        <v>-9.24-5.02654824574367i</v>
      </c>
      <c r="D107" s="1" t="str">
        <f t="shared" si="1"/>
        <v>0.00507259182035538-0.0098474884968531i</v>
      </c>
      <c r="E107" s="1" t="str">
        <f t="shared" si="2"/>
        <v>0.01+11.0584061406361i</v>
      </c>
      <c r="F107" s="1" t="str">
        <f t="shared" si="3"/>
        <v>0.0150725918203554+11.0485586521392i</v>
      </c>
      <c r="G107" s="1" t="str">
        <f t="shared" si="4"/>
        <v>0.00148168923294558-1.08611250072692i</v>
      </c>
      <c r="H107" s="1" t="str">
        <f t="shared" si="5"/>
        <v>-0.500549737189916+0.917147510688938i</v>
      </c>
      <c r="I107" s="1">
        <f t="shared" si="6"/>
        <v>0.38107127626551029</v>
      </c>
      <c r="J107" s="1">
        <f t="shared" si="7"/>
        <v>118.6242981107963</v>
      </c>
      <c r="K107" s="1"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35">
      <c r="B108">
        <f t="shared" si="21"/>
        <v>820000</v>
      </c>
      <c r="C108" s="1" t="str">
        <f t="shared" ref="C108:C123" si="22">COMPLEX((1-(2*PI()*B108)^2/$C$35^2),(2*PI()*B108/($C$34*$C$35)))</f>
        <v>-9.7584-5.15221195188726i</v>
      </c>
      <c r="D108" s="1" t="str">
        <f t="shared" ref="D108:D123" si="23">IMDIV(COMPLEX($C$12,(2*PI()*B108*$C$11*$C$12*$C$10*0.000001)),COMPLEX(1,2*PI()*B108*$C$10*0.000001*($C$11+$C$12)))</f>
        <v>0.00506789573068095-0.009607351197384i</v>
      </c>
      <c r="E108" s="1" t="str">
        <f t="shared" ref="E108:E123" si="24">COMPLEX($C$8,2*PI()*B108*$C$7*0.000001)</f>
        <v>0.01+11.334866294152i</v>
      </c>
      <c r="F108" s="1" t="str">
        <f t="shared" ref="F108:F123" si="25">IMSUM(D108,E108)</f>
        <v>0.015067895730681+11.3252589429546i</v>
      </c>
      <c r="G108" s="1" t="str">
        <f t="shared" ref="G108:G123" si="26">IMDIV(COMPLEX($C$5,0),F108)</f>
        <v>0.00140973279293864-1.05957654643812i</v>
      </c>
      <c r="H108" s="1" t="str">
        <f t="shared" ref="H108:H123" si="27">IMPRODUCT(COMPLEX($C$31,0),C108,COMPLEX($C$25,0),G108)</f>
        <v>-0.500534371506962+0.94497561850594i</v>
      </c>
      <c r="I108" s="1">
        <f t="shared" ref="I108:I123" si="28">20*LOG10(IMABS(H108))</f>
        <v>0.58241325235491204</v>
      </c>
      <c r="J108" s="1">
        <f t="shared" ref="J108:J123" si="29">IMARGUMENT(H108)*180/PI()</f>
        <v>117.90925906732905</v>
      </c>
      <c r="K108" s="1"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35">
      <c r="B109">
        <f t="shared" si="21"/>
        <v>840000</v>
      </c>
      <c r="C109" s="1" t="str">
        <f t="shared" si="22"/>
        <v>-10.2896-5.27787565803085i</v>
      </c>
      <c r="D109" s="1" t="str">
        <f t="shared" si="23"/>
        <v>0.00506353102652755-0.00937864588364869i</v>
      </c>
      <c r="E109" s="1" t="str">
        <f t="shared" si="24"/>
        <v>0.01+11.6113264476679i</v>
      </c>
      <c r="F109" s="1" t="str">
        <f t="shared" si="25"/>
        <v>0.0150635310265275+11.6019478017843i</v>
      </c>
      <c r="G109" s="1" t="str">
        <f t="shared" si="26"/>
        <v>0.00134290560301429-1.03430734012217i</v>
      </c>
      <c r="H109" s="1" t="str">
        <f t="shared" si="27"/>
        <v>-0.500520087078142+0.972688105594153i</v>
      </c>
      <c r="I109" s="1">
        <f t="shared" si="28"/>
        <v>0.77964426223375427</v>
      </c>
      <c r="J109" s="1">
        <f t="shared" si="29"/>
        <v>117.2291762744068</v>
      </c>
      <c r="K109" s="1"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35">
      <c r="B110">
        <f t="shared" si="21"/>
        <v>860000</v>
      </c>
      <c r="C110" s="1" t="str">
        <f t="shared" si="22"/>
        <v>-10.8336-5.40353936417444i</v>
      </c>
      <c r="D110" s="1" t="str">
        <f t="shared" si="23"/>
        <v>0.00505946724710811-0.00916057525570444i</v>
      </c>
      <c r="E110" s="1" t="str">
        <f t="shared" si="24"/>
        <v>0.01+11.8877866011838i</v>
      </c>
      <c r="F110" s="1" t="str">
        <f t="shared" si="25"/>
        <v>0.0150594672471081+11.8786260259281i</v>
      </c>
      <c r="G110" s="1" t="str">
        <f t="shared" si="26"/>
        <v>0.00128073045507415-1.01021622254027i</v>
      </c>
      <c r="H110" s="1" t="str">
        <f t="shared" si="27"/>
        <v>-0.50050678485376+1.00029306569837i</v>
      </c>
      <c r="I110" s="1">
        <f t="shared" si="28"/>
        <v>0.9728968407071481</v>
      </c>
      <c r="J110" s="1">
        <f t="shared" si="29"/>
        <v>116.58155669649967</v>
      </c>
      <c r="K110" s="1"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35">
      <c r="B111">
        <f t="shared" si="21"/>
        <v>880000</v>
      </c>
      <c r="C111" s="1" t="str">
        <f t="shared" si="22"/>
        <v>-11.3904-5.52920307031804i</v>
      </c>
      <c r="D111" s="1" t="str">
        <f t="shared" si="23"/>
        <v>0.00505567735270547-0.00895241446463896i</v>
      </c>
      <c r="E111" s="1" t="str">
        <f t="shared" si="24"/>
        <v>0.01+12.1642467546997i</v>
      </c>
      <c r="F111" s="1" t="str">
        <f t="shared" si="25"/>
        <v>0.0150556773527055+12.1552943402351i</v>
      </c>
      <c r="G111" s="1" t="str">
        <f t="shared" si="26"/>
        <v>0.00122278448436812-0.987222625323875i</v>
      </c>
      <c r="H111" s="1" t="str">
        <f t="shared" si="27"/>
        <v>-0.500494376864218+1.02779785378027i</v>
      </c>
      <c r="I111" s="1">
        <f t="shared" si="28"/>
        <v>1.1623007881295864</v>
      </c>
      <c r="J111" s="1">
        <f t="shared" si="29"/>
        <v>115.9641365323655</v>
      </c>
      <c r="K111" s="1"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35">
      <c r="B112">
        <f t="shared" si="21"/>
        <v>900000</v>
      </c>
      <c r="C112" s="1" t="str">
        <f t="shared" si="22"/>
        <v>-11.96-5.65486677646163i</v>
      </c>
      <c r="D112" s="1" t="str">
        <f t="shared" si="23"/>
        <v>0.00505213727376402-0.00875350306642325i</v>
      </c>
      <c r="E112" s="1" t="str">
        <f t="shared" si="24"/>
        <v>0.01+12.4407069082156i</v>
      </c>
      <c r="F112" s="1" t="str">
        <f t="shared" si="25"/>
        <v>0.015052137273764+12.4319534051492i</v>
      </c>
      <c r="G112" s="1" t="str">
        <f t="shared" si="26"/>
        <v>0.0011686918954009-0.965253167995215i</v>
      </c>
      <c r="H112" s="1" t="str">
        <f t="shared" si="27"/>
        <v>-0.500482784766236+1.05520916849119i</v>
      </c>
      <c r="I112" s="1">
        <f t="shared" si="28"/>
        <v>1.3479826136285085</v>
      </c>
      <c r="J112" s="1">
        <f t="shared" si="29"/>
        <v>115.37485587911752</v>
      </c>
      <c r="K112" s="1"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35">
      <c r="B113">
        <f t="shared" si="21"/>
        <v>920000</v>
      </c>
      <c r="C113" s="1" t="str">
        <f t="shared" si="22"/>
        <v>-12.5424-5.78053048260522i</v>
      </c>
      <c r="D113" s="1" t="str">
        <f t="shared" si="23"/>
        <v>0.00504882552782283-0.00856323802467736i</v>
      </c>
      <c r="E113" s="1" t="str">
        <f t="shared" si="24"/>
        <v>0.01+12.7171670617315i</v>
      </c>
      <c r="F113" s="1" t="str">
        <f t="shared" si="25"/>
        <v>0.0150488255278228+12.7086038237068i</v>
      </c>
      <c r="G113" s="1" t="str">
        <f t="shared" si="26"/>
        <v>0.00111811780086149-0.944240873356628i</v>
      </c>
      <c r="H113" s="1" t="str">
        <f t="shared" si="27"/>
        <v>-0.50047193860668+1.08253312383071i</v>
      </c>
      <c r="I113" s="1">
        <f t="shared" si="28"/>
        <v>1.5300651542751291</v>
      </c>
      <c r="J113" s="1">
        <f t="shared" si="29"/>
        <v>114.81183660871569</v>
      </c>
      <c r="K113" s="1"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35">
      <c r="B114">
        <f t="shared" si="21"/>
        <v>940000</v>
      </c>
      <c r="C114" s="1" t="str">
        <f t="shared" si="22"/>
        <v>-13.1376-5.90619418874881i</v>
      </c>
      <c r="D114" s="1" t="str">
        <f t="shared" si="23"/>
        <v>0.00504572289287172-0.00838106760622542i</v>
      </c>
      <c r="E114" s="1" t="str">
        <f t="shared" si="24"/>
        <v>0.01+12.9936272152474i</v>
      </c>
      <c r="F114" s="1" t="str">
        <f t="shared" si="25"/>
        <v>0.0150457228928717+12.9852461476412i</v>
      </c>
      <c r="G114" s="1" t="str">
        <f t="shared" si="26"/>
        <v>0.0010707629828117-0.924124483522147i</v>
      </c>
      <c r="H114" s="1" t="str">
        <f t="shared" si="27"/>
        <v>-0.500461775767588+1.10977531161106i</v>
      </c>
      <c r="I114" s="1">
        <f t="shared" si="28"/>
        <v>1.7086673293078669</v>
      </c>
      <c r="J114" s="1">
        <f t="shared" si="29"/>
        <v>114.27336300580409</v>
      </c>
      <c r="K114" s="1"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35">
      <c r="B115">
        <f t="shared" si="21"/>
        <v>960000</v>
      </c>
      <c r="C115" s="1" t="str">
        <f t="shared" si="22"/>
        <v>-13.7456-6.0318578948924i</v>
      </c>
      <c r="D115" s="1" t="str">
        <f t="shared" si="23"/>
        <v>0.00504281212782816-0.00820648603931738i</v>
      </c>
      <c r="E115" s="1" t="str">
        <f t="shared" si="24"/>
        <v>0.01+13.2700873687633i</v>
      </c>
      <c r="F115" s="1" t="str">
        <f t="shared" si="25"/>
        <v>0.0150428121278282+13.261880882724i</v>
      </c>
      <c r="G115" s="1" t="str">
        <f t="shared" si="26"/>
        <v>0.00102635942143097-0.904847861836868i</v>
      </c>
      <c r="H115" s="1" t="str">
        <f t="shared" si="27"/>
        <v>-0.500452240062705+1.13694085607557i</v>
      </c>
      <c r="I115" s="1">
        <f t="shared" si="28"/>
        <v>1.8839039976680505</v>
      </c>
      <c r="J115" s="1">
        <f t="shared" si="29"/>
        <v>113.75786478384032</v>
      </c>
      <c r="K115" s="1"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35">
      <c r="B116">
        <f t="shared" si="21"/>
        <v>980000</v>
      </c>
      <c r="C116" s="1" t="str">
        <f t="shared" si="22"/>
        <v>-14.3664-6.15752160103599i</v>
      </c>
      <c r="D116" s="1" t="str">
        <f t="shared" si="23"/>
        <v>0.00504007773252396-0.00803902882562683i</v>
      </c>
      <c r="E116" s="1" t="str">
        <f t="shared" si="24"/>
        <v>0.01+13.5465475222792i</v>
      </c>
      <c r="F116" s="1" t="str">
        <f t="shared" si="25"/>
        <v>0.015040077732524+13.5385084934536i</v>
      </c>
      <c r="G116" s="1" t="str">
        <f t="shared" si="26"/>
        <v>0.000984666465247805-0.88635946835224i</v>
      </c>
      <c r="H116" s="1" t="str">
        <f t="shared" si="27"/>
        <v>-0.500443280961132+1.16403446179818i</v>
      </c>
      <c r="I116" s="1">
        <f t="shared" si="28"/>
        <v>2.0558858941804323</v>
      </c>
      <c r="J116" s="1">
        <f t="shared" si="29"/>
        <v>113.26390215381495</v>
      </c>
      <c r="K116" s="1"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35">
      <c r="B117">
        <f t="shared" si="21"/>
        <v>1000000</v>
      </c>
      <c r="C117" s="1" t="str">
        <f t="shared" si="22"/>
        <v>-15-6.28318530717959i</v>
      </c>
      <c r="D117" s="1" t="str">
        <f t="shared" si="23"/>
        <v>0.0050375057409458-0.00787826861454575i</v>
      </c>
      <c r="E117" s="1" t="str">
        <f t="shared" si="24"/>
        <v>0.01+13.8230076757951i</v>
      </c>
      <c r="F117" s="1" t="str">
        <f t="shared" si="25"/>
        <v>0.0150375057409458+13.8151294071806i</v>
      </c>
      <c r="G117" s="1" t="str">
        <f t="shared" si="26"/>
        <v>0.000945467539645512-0.868611898509564i</v>
      </c>
      <c r="H117" s="1" t="str">
        <f t="shared" si="27"/>
        <v>-0.500434852918107+1.19106045580927i</v>
      </c>
      <c r="I117" s="1">
        <f t="shared" si="28"/>
        <v>2.2247196251857786</v>
      </c>
      <c r="J117" s="1">
        <f t="shared" si="29"/>
        <v>112.79015266822718</v>
      </c>
      <c r="K117" s="1"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35">
      <c r="B118">
        <f t="shared" si="21"/>
        <v>1020000</v>
      </c>
      <c r="C118" s="1" t="str">
        <f t="shared" si="22"/>
        <v>-15.6464-6.40884901332318i</v>
      </c>
      <c r="D118" s="1" t="str">
        <f t="shared" si="23"/>
        <v>0.00503508354256678-0.00772381156263852i</v>
      </c>
      <c r="E118" s="1" t="str">
        <f t="shared" si="24"/>
        <v>0.01+14.099467829311i</v>
      </c>
      <c r="F118" s="1" t="str">
        <f t="shared" si="25"/>
        <v>0.0150350835425668+14.0917440177484i</v>
      </c>
      <c r="G118" s="1" t="str">
        <f t="shared" si="26"/>
        <v>0.000908567308766761-0.851561476315547i</v>
      </c>
      <c r="H118" s="1" t="str">
        <f t="shared" si="27"/>
        <v>-0.500426914796331+1.21802282474446i</v>
      </c>
      <c r="I118" s="1">
        <f t="shared" si="28"/>
        <v>2.3905077086889213</v>
      </c>
      <c r="J118" s="1">
        <f t="shared" si="29"/>
        <v>112.33539960374878</v>
      </c>
      <c r="K118" s="1"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35">
      <c r="B119">
        <f t="shared" si="21"/>
        <v>1040000</v>
      </c>
      <c r="C119" s="1" t="str">
        <f t="shared" si="22"/>
        <v>-16.3056-6.53451271946677i</v>
      </c>
      <c r="D119" s="1" t="str">
        <f t="shared" si="23"/>
        <v>0.00503279972749021-0.00757529411297712i</v>
      </c>
      <c r="E119" s="1" t="str">
        <f t="shared" si="24"/>
        <v>0.01+14.3759279828269i</v>
      </c>
      <c r="F119" s="1" t="str">
        <f t="shared" si="25"/>
        <v>0.0150327997274902+14.3683526887139i</v>
      </c>
      <c r="G119" s="1" t="str">
        <f t="shared" si="26"/>
        <v>0.000873789220725281-0.835167894641633i</v>
      </c>
      <c r="H119" s="1" t="str">
        <f t="shared" si="27"/>
        <v>-0.500419429364118+1.24492524768923i</v>
      </c>
      <c r="I119" s="1">
        <f t="shared" si="28"/>
        <v>2.5533486473920712</v>
      </c>
      <c r="J119" s="1">
        <f t="shared" si="29"/>
        <v>111.89852168043754</v>
      </c>
      <c r="K119" s="1"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35">
      <c r="B120">
        <f t="shared" si="21"/>
        <v>1060000</v>
      </c>
      <c r="C120" s="1" t="str">
        <f t="shared" si="22"/>
        <v>-16.9776-6.66017642561036i</v>
      </c>
      <c r="D120" s="1" t="str">
        <f t="shared" si="23"/>
        <v>0.00503064395184684-0.00743238013892912i</v>
      </c>
      <c r="E120" s="1" t="str">
        <f t="shared" si="24"/>
        <v>0.01+14.6523881363428i</v>
      </c>
      <c r="F120" s="1" t="str">
        <f t="shared" si="25"/>
        <v>0.0150306439518468+14.6449557562039i</v>
      </c>
      <c r="G120" s="1" t="str">
        <f t="shared" si="26"/>
        <v>0.000840973378006499-0.819393896396385i</v>
      </c>
      <c r="H120" s="1" t="str">
        <f t="shared" si="27"/>
        <v>-0.500412362858936+1.27177112529066i</v>
      </c>
      <c r="I120" s="1">
        <f t="shared" si="28"/>
        <v>2.7133370255688911</v>
      </c>
      <c r="J120" s="1">
        <f t="shared" si="29"/>
        <v>111.47848394442808</v>
      </c>
      <c r="K120" s="1"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35">
      <c r="B121">
        <f t="shared" si="21"/>
        <v>1080000</v>
      </c>
      <c r="C121" s="1" t="str">
        <f t="shared" si="22"/>
        <v>-17.6624-6.78584013175395i</v>
      </c>
      <c r="D121" s="1" t="str">
        <f t="shared" si="23"/>
        <v>0.0050286068204738-0.0072947584051756i</v>
      </c>
      <c r="E121" s="1" t="str">
        <f t="shared" si="24"/>
        <v>0.01+14.9288482898587i</v>
      </c>
      <c r="F121" s="1" t="str">
        <f t="shared" si="25"/>
        <v>0.0150286068204738+14.9215535314535i</v>
      </c>
      <c r="G121" s="1" t="str">
        <f t="shared" si="26"/>
        <v>0.000809974684679602-0.804204991250668i</v>
      </c>
      <c r="H121" s="1" t="str">
        <f t="shared" si="27"/>
        <v>-0.500405684606804+1.29856360562223i</v>
      </c>
      <c r="I121" s="1">
        <f t="shared" si="28"/>
        <v>2.8705636227505615</v>
      </c>
      <c r="J121" s="1">
        <f t="shared" si="29"/>
        <v>111.07432966563441</v>
      </c>
      <c r="K121" s="1"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35">
      <c r="B122">
        <f t="shared" si="21"/>
        <v>1100000</v>
      </c>
      <c r="C122" s="1" t="str">
        <f t="shared" si="22"/>
        <v>-18.36-6.91150383789754i</v>
      </c>
      <c r="D122" s="1" t="str">
        <f t="shared" si="23"/>
        <v>0.00502667978438507-0.00716214030560244i</v>
      </c>
      <c r="E122" s="1" t="str">
        <f t="shared" si="24"/>
        <v>0.01+15.2053084433746i</v>
      </c>
      <c r="F122" s="1" t="str">
        <f t="shared" si="25"/>
        <v>0.0150266797843851+15.198146303069i</v>
      </c>
      <c r="G122" s="1" t="str">
        <f t="shared" si="26"/>
        <v>0.000780661230001156-0.789569203372551i</v>
      </c>
      <c r="H122" s="1" t="str">
        <f t="shared" si="27"/>
        <v>-0.500399366689466+1.32530560721661i</v>
      </c>
      <c r="I122" s="1">
        <f t="shared" si="28"/>
        <v>3.025115538774537</v>
      </c>
      <c r="J122" s="1">
        <f t="shared" si="29"/>
        <v>110.68517312283731</v>
      </c>
      <c r="K122" s="1"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35">
      <c r="B123">
        <f t="shared" si="21"/>
        <v>1120000</v>
      </c>
      <c r="C123" s="1" t="str">
        <f t="shared" si="22"/>
        <v>-19.0704-7.03716754404114i</v>
      </c>
      <c r="D123" s="1" t="str">
        <f t="shared" si="23"/>
        <v>0.00502485505094044-0.00703425784347094i</v>
      </c>
      <c r="E123" s="1" t="str">
        <f t="shared" si="24"/>
        <v>0.01+15.4817685968905i</v>
      </c>
      <c r="F123" s="1" t="str">
        <f t="shared" si="25"/>
        <v>0.0150248550509404+15.474734339047i</v>
      </c>
      <c r="G123" s="1" t="str">
        <f t="shared" si="26"/>
        <v>0.000752912874519076-0.775456846280968i</v>
      </c>
      <c r="H123" s="1" t="str">
        <f t="shared" si="27"/>
        <v>-0.500393383652703+1.35199983962199i</v>
      </c>
      <c r="I123" s="1">
        <f t="shared" si="28"/>
        <v>3.1770763259862953</v>
      </c>
      <c r="J123" s="1">
        <f t="shared" si="29"/>
        <v>110.31019316622586</v>
      </c>
      <c r="K123" s="1"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5121" r:id="rId4">
          <objectPr defaultSize="0" r:id="rId5">
            <anchor moveWithCells="1">
              <from>
                <xdr:col>4</xdr:col>
                <xdr:colOff>260350</xdr:colOff>
                <xdr:row>0</xdr:row>
                <xdr:rowOff>0</xdr:rowOff>
              </from>
              <to>
                <xdr:col>6</xdr:col>
                <xdr:colOff>1200150</xdr:colOff>
                <xdr:row>22</xdr:row>
                <xdr:rowOff>19050</xdr:rowOff>
              </to>
            </anchor>
          </objectPr>
        </oleObject>
      </mc:Choice>
      <mc:Fallback>
        <oleObject progId="Visio.Drawing.11" shapeId="512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616E2-BF41-405A-9D1C-C257809CF21A}">
  <dimension ref="A1"/>
  <sheetViews>
    <sheetView workbookViewId="0">
      <selection activeCell="K11" sqref="K11"/>
    </sheetView>
  </sheetViews>
  <sheetFormatPr defaultColWidth="9.1796875" defaultRowHeight="14.5" x14ac:dyDescent="0.35"/>
  <cols>
    <col min="1" max="16384" width="9.1796875" style="35"/>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3964"/>
  <sheetViews>
    <sheetView tabSelected="1" topLeftCell="A16" zoomScale="85" zoomScaleNormal="85" workbookViewId="0">
      <selection activeCell="C28" sqref="C28"/>
    </sheetView>
  </sheetViews>
  <sheetFormatPr defaultColWidth="8.81640625" defaultRowHeight="14.5" x14ac:dyDescent="0.35"/>
  <cols>
    <col min="1" max="1" width="48" style="6" bestFit="1" customWidth="1"/>
    <col min="2" max="2" width="31.7265625" style="6" customWidth="1"/>
    <col min="3" max="3" width="40.81640625" style="6" customWidth="1"/>
    <col min="4" max="4" width="36.54296875" style="6" customWidth="1"/>
    <col min="5" max="5" width="18.54296875" style="6" customWidth="1"/>
    <col min="6" max="6" width="14.7265625" style="6" customWidth="1"/>
    <col min="7" max="7" width="11" style="6" customWidth="1"/>
    <col min="8" max="8" width="44.7265625" style="6" customWidth="1"/>
    <col min="9" max="9" width="73.7265625" style="6" customWidth="1"/>
    <col min="10" max="10" width="41" style="6" bestFit="1" customWidth="1"/>
    <col min="11" max="15" width="41" style="6" customWidth="1"/>
    <col min="16" max="16" width="43.1796875" style="6" customWidth="1"/>
    <col min="17" max="17" width="43.7265625" style="6" bestFit="1" customWidth="1"/>
    <col min="18" max="20" width="41" style="6" customWidth="1"/>
    <col min="21" max="21" width="52.7265625" style="6" customWidth="1"/>
    <col min="22" max="22" width="41" style="6" customWidth="1"/>
    <col min="23" max="23" width="46.26953125" style="6" bestFit="1" customWidth="1"/>
    <col min="24" max="27" width="45.26953125" style="6" customWidth="1"/>
    <col min="28" max="28" width="66.26953125" style="6" customWidth="1"/>
    <col min="29" max="30" width="45.26953125" style="6" customWidth="1"/>
    <col min="31" max="31" width="73.7265625" style="6" customWidth="1"/>
    <col min="32" max="33" width="45.26953125" style="6" customWidth="1"/>
    <col min="34" max="34" width="71.26953125" style="6" customWidth="1"/>
    <col min="35" max="35" width="11.54296875" style="6" customWidth="1"/>
    <col min="36" max="16384" width="8.81640625" style="6"/>
  </cols>
  <sheetData>
    <row r="1" spans="1:7" ht="18.5" x14ac:dyDescent="0.45">
      <c r="A1" s="4"/>
      <c r="B1" s="5" t="s">
        <v>87</v>
      </c>
      <c r="C1" s="6" t="s">
        <v>168</v>
      </c>
    </row>
    <row r="2" spans="1:7" x14ac:dyDescent="0.35">
      <c r="B2" s="15" t="s">
        <v>88</v>
      </c>
      <c r="C2" s="6" t="s">
        <v>169</v>
      </c>
    </row>
    <row r="3" spans="1:7" x14ac:dyDescent="0.35">
      <c r="B3" s="21" t="s">
        <v>89</v>
      </c>
    </row>
    <row r="4" spans="1:7" x14ac:dyDescent="0.35">
      <c r="B4" s="22" t="s">
        <v>187</v>
      </c>
    </row>
    <row r="5" spans="1:7" ht="18.5" x14ac:dyDescent="0.45">
      <c r="A5" s="7" t="s">
        <v>10</v>
      </c>
      <c r="D5" s="6" t="s">
        <v>1</v>
      </c>
      <c r="E5" s="7" t="s">
        <v>170</v>
      </c>
    </row>
    <row r="6" spans="1:7" x14ac:dyDescent="0.35">
      <c r="A6" s="6" t="s">
        <v>77</v>
      </c>
      <c r="B6" s="6" t="s">
        <v>0</v>
      </c>
      <c r="C6" s="16">
        <v>12</v>
      </c>
      <c r="D6" s="6" t="s">
        <v>2</v>
      </c>
    </row>
    <row r="7" spans="1:7" x14ac:dyDescent="0.35">
      <c r="A7" s="6" t="s">
        <v>78</v>
      </c>
      <c r="B7" s="6" t="s">
        <v>3</v>
      </c>
      <c r="C7" s="16">
        <v>0.85</v>
      </c>
      <c r="D7" s="6" t="s">
        <v>2</v>
      </c>
    </row>
    <row r="8" spans="1:7" x14ac:dyDescent="0.35">
      <c r="A8" s="6" t="s">
        <v>91</v>
      </c>
      <c r="B8" s="6" t="s">
        <v>92</v>
      </c>
      <c r="C8" s="16">
        <v>32</v>
      </c>
      <c r="D8" s="6" t="s">
        <v>75</v>
      </c>
    </row>
    <row r="9" spans="1:7" x14ac:dyDescent="0.35">
      <c r="A9" s="6" t="s">
        <v>193</v>
      </c>
      <c r="B9" s="6" t="s">
        <v>194</v>
      </c>
      <c r="C9" s="16">
        <v>16</v>
      </c>
      <c r="D9" s="6" t="s">
        <v>75</v>
      </c>
    </row>
    <row r="10" spans="1:7" ht="17.5" x14ac:dyDescent="0.45">
      <c r="A10" s="6" t="s">
        <v>173</v>
      </c>
      <c r="B10" s="6" t="s">
        <v>174</v>
      </c>
      <c r="C10" s="16">
        <v>35</v>
      </c>
      <c r="D10" s="6" t="s">
        <v>75</v>
      </c>
      <c r="E10" s="17" t="s">
        <v>183</v>
      </c>
      <c r="F10" s="18">
        <f>((C10+(C23/2))*16*0.00058)/(11.2*10^-3)</f>
        <v>33.362658730158728</v>
      </c>
      <c r="G10" s="6" t="s">
        <v>172</v>
      </c>
    </row>
    <row r="11" spans="1:7" ht="17.5" x14ac:dyDescent="0.45">
      <c r="A11" s="6" t="s">
        <v>94</v>
      </c>
      <c r="B11" s="6" t="s">
        <v>93</v>
      </c>
      <c r="C11" s="19">
        <v>0.6</v>
      </c>
      <c r="D11" s="6" t="s">
        <v>2</v>
      </c>
      <c r="E11" s="17" t="s">
        <v>182</v>
      </c>
      <c r="F11" s="17">
        <f>VLOOKUP(C11,Sheet4!D2:E11,2)</f>
        <v>0</v>
      </c>
      <c r="G11" s="6" t="s">
        <v>172</v>
      </c>
    </row>
    <row r="12" spans="1:7" x14ac:dyDescent="0.35">
      <c r="A12" s="6" t="s">
        <v>79</v>
      </c>
      <c r="B12" s="6" t="s">
        <v>4</v>
      </c>
      <c r="C12" s="16">
        <v>0.15</v>
      </c>
      <c r="D12" s="6" t="s">
        <v>5</v>
      </c>
    </row>
    <row r="13" spans="1:7" x14ac:dyDescent="0.35">
      <c r="A13" s="6" t="s">
        <v>80</v>
      </c>
      <c r="B13" s="6" t="s">
        <v>23</v>
      </c>
      <c r="C13" s="16">
        <v>0.28999999999999998</v>
      </c>
      <c r="D13" s="6" t="s">
        <v>201</v>
      </c>
    </row>
    <row r="14" spans="1:7" ht="17.5" x14ac:dyDescent="0.45">
      <c r="A14" s="6" t="s">
        <v>81</v>
      </c>
      <c r="B14" s="6" t="s">
        <v>6</v>
      </c>
      <c r="C14" s="16">
        <v>500</v>
      </c>
      <c r="D14" s="6" t="s">
        <v>7</v>
      </c>
      <c r="E14" s="17" t="s">
        <v>181</v>
      </c>
      <c r="F14" s="18">
        <f>((20*10^9)/(C14*10^3)-(C14*10^3)*2/2000)/1000</f>
        <v>39.5</v>
      </c>
      <c r="G14" s="6" t="s">
        <v>172</v>
      </c>
    </row>
    <row r="15" spans="1:7" x14ac:dyDescent="0.35">
      <c r="A15" s="6" t="s">
        <v>150</v>
      </c>
      <c r="B15" s="6" t="s">
        <v>153</v>
      </c>
      <c r="C15" s="16">
        <v>100</v>
      </c>
      <c r="D15" s="6" t="s">
        <v>9</v>
      </c>
    </row>
    <row r="16" spans="1:7" x14ac:dyDescent="0.35">
      <c r="A16" s="6" t="s">
        <v>149</v>
      </c>
      <c r="B16" s="6" t="s">
        <v>154</v>
      </c>
      <c r="C16" s="16">
        <v>1</v>
      </c>
      <c r="D16" s="6" t="s">
        <v>201</v>
      </c>
    </row>
    <row r="17" spans="1:7" x14ac:dyDescent="0.35">
      <c r="A17" s="6" t="s">
        <v>151</v>
      </c>
      <c r="B17" s="6" t="s">
        <v>155</v>
      </c>
      <c r="C17" s="16">
        <f>658/2</f>
        <v>329</v>
      </c>
      <c r="D17" s="6" t="s">
        <v>9</v>
      </c>
    </row>
    <row r="18" spans="1:7" x14ac:dyDescent="0.35">
      <c r="A18" s="6" t="s">
        <v>152</v>
      </c>
      <c r="B18" s="6" t="s">
        <v>156</v>
      </c>
      <c r="C18" s="16">
        <f>1.5</f>
        <v>1.5</v>
      </c>
      <c r="D18" s="6" t="s">
        <v>201</v>
      </c>
    </row>
    <row r="19" spans="1:7" x14ac:dyDescent="0.35">
      <c r="A19" s="6" t="s">
        <v>82</v>
      </c>
      <c r="B19" s="6" t="s">
        <v>26</v>
      </c>
      <c r="C19" s="23">
        <f>Vout/C8</f>
        <v>2.6562499999999999E-2</v>
      </c>
      <c r="D19" s="6" t="s">
        <v>24</v>
      </c>
    </row>
    <row r="20" spans="1:7" x14ac:dyDescent="0.35">
      <c r="A20" s="6" t="s">
        <v>83</v>
      </c>
      <c r="B20" s="6" t="s">
        <v>45</v>
      </c>
      <c r="C20" s="16">
        <v>4.2</v>
      </c>
      <c r="D20" s="6" t="s">
        <v>52</v>
      </c>
      <c r="E20" s="16" t="s">
        <v>45</v>
      </c>
      <c r="F20" s="16">
        <f>IF(C11=C7,"NONE",C20)</f>
        <v>4.2</v>
      </c>
      <c r="G20" s="6" t="s">
        <v>172</v>
      </c>
    </row>
    <row r="21" spans="1:7" x14ac:dyDescent="0.35">
      <c r="A21" s="6" t="s">
        <v>86</v>
      </c>
      <c r="B21" s="6" t="s">
        <v>46</v>
      </c>
      <c r="C21" s="23">
        <f>(C11*C20)/(Vout-C11)</f>
        <v>10.08</v>
      </c>
      <c r="D21" s="6" t="s">
        <v>53</v>
      </c>
    </row>
    <row r="22" spans="1:7" x14ac:dyDescent="0.35">
      <c r="B22" s="6" t="s">
        <v>185</v>
      </c>
      <c r="C22" s="16">
        <v>10</v>
      </c>
      <c r="D22" s="6" t="s">
        <v>53</v>
      </c>
      <c r="E22" s="16" t="s">
        <v>46</v>
      </c>
      <c r="F22" s="16">
        <f>IF(C11=C7,"NONE",C22)</f>
        <v>10</v>
      </c>
      <c r="G22" s="8" t="s">
        <v>172</v>
      </c>
    </row>
    <row r="23" spans="1:7" x14ac:dyDescent="0.35">
      <c r="B23" s="6" t="s">
        <v>74</v>
      </c>
      <c r="C23" s="23">
        <f>(Vin-C7)*C7/(C12*1*10^-6*C14*1000*Vin)</f>
        <v>10.530555555555557</v>
      </c>
      <c r="D23" s="6" t="s">
        <v>75</v>
      </c>
    </row>
    <row r="24" spans="1:7" x14ac:dyDescent="0.35">
      <c r="A24" s="6" t="s">
        <v>106</v>
      </c>
      <c r="B24" s="6" t="s">
        <v>107</v>
      </c>
      <c r="C24" s="23">
        <f>IF(C11=C7,1,C22/(C22+C20))</f>
        <v>0.70422535211267612</v>
      </c>
    </row>
    <row r="25" spans="1:7" ht="18.5" x14ac:dyDescent="0.45">
      <c r="A25" s="7"/>
      <c r="B25" s="6" t="s">
        <v>104</v>
      </c>
      <c r="C25" s="8">
        <f>Vout/Vin</f>
        <v>7.0833333333333331E-2</v>
      </c>
    </row>
    <row r="26" spans="1:7" x14ac:dyDescent="0.35">
      <c r="B26" s="6" t="s">
        <v>105</v>
      </c>
      <c r="C26" s="6">
        <f>C22/(C20+C22)</f>
        <v>0.70422535211267612</v>
      </c>
    </row>
    <row r="27" spans="1:7" ht="16.5" x14ac:dyDescent="0.45">
      <c r="A27" s="6" t="s">
        <v>175</v>
      </c>
      <c r="B27" s="6" t="s">
        <v>176</v>
      </c>
      <c r="C27" s="20">
        <v>0.5</v>
      </c>
      <c r="D27" s="6" t="s">
        <v>178</v>
      </c>
      <c r="E27" s="17" t="s">
        <v>179</v>
      </c>
      <c r="F27" s="17">
        <f>VLOOKUP(C27,Sheet4!J2:K11,2)</f>
        <v>0</v>
      </c>
      <c r="G27" s="6" t="s">
        <v>172</v>
      </c>
    </row>
    <row r="28" spans="1:7" ht="17.5" x14ac:dyDescent="0.45">
      <c r="A28" s="6" t="s">
        <v>100</v>
      </c>
      <c r="B28" s="6" t="s">
        <v>101</v>
      </c>
      <c r="C28" s="19">
        <v>8.91</v>
      </c>
      <c r="D28" s="6" t="s">
        <v>55</v>
      </c>
      <c r="E28" s="17" t="s">
        <v>180</v>
      </c>
      <c r="F28" s="17">
        <f>VLOOKUP(C28,Sheet4!A2:B11,2)</f>
        <v>121</v>
      </c>
      <c r="G28" s="6" t="s">
        <v>172</v>
      </c>
    </row>
    <row r="29" spans="1:7" x14ac:dyDescent="0.35">
      <c r="A29" s="6" t="s">
        <v>191</v>
      </c>
      <c r="B29" s="6" t="s">
        <v>189</v>
      </c>
      <c r="C29" s="16">
        <v>0</v>
      </c>
      <c r="D29" s="6" t="s">
        <v>55</v>
      </c>
      <c r="E29" s="16" t="s">
        <v>189</v>
      </c>
      <c r="F29" s="16" t="str">
        <f>IF(C11=C7,"NONE",IF(C29=0,"NONE",C29))</f>
        <v>NONE</v>
      </c>
      <c r="G29" s="6" t="s">
        <v>55</v>
      </c>
    </row>
    <row r="31" spans="1:7" x14ac:dyDescent="0.35">
      <c r="A31" s="6" t="s">
        <v>196</v>
      </c>
      <c r="B31" s="6" t="s">
        <v>197</v>
      </c>
      <c r="C31" s="24">
        <f>((L*10^-6*C9*C9)+(2*C9*Vin*C41)-(2*C9*C41*Vout)-(2*C25*Vin*C9*C41)+(2*C25*C9*C41*Vout))/((2*(Cout*10^-6+C17*10^-6))*(Vin-Vout))*1000</f>
        <v>73.322392604903811</v>
      </c>
      <c r="D31" s="6" t="s">
        <v>195</v>
      </c>
    </row>
    <row r="32" spans="1:7" x14ac:dyDescent="0.35">
      <c r="A32" s="6" t="s">
        <v>199</v>
      </c>
      <c r="B32" s="6" t="s">
        <v>198</v>
      </c>
      <c r="C32" s="24">
        <f>(L*10^-6*C9*C9)/(2*Vout*(Cout*10^-6+C17*10^-6))*1000</f>
        <v>52.653229123817361</v>
      </c>
      <c r="D32" s="6" t="s">
        <v>195</v>
      </c>
    </row>
    <row r="34" spans="1:4" ht="18.5" x14ac:dyDescent="0.45">
      <c r="A34" s="7"/>
      <c r="B34" s="6" t="s">
        <v>68</v>
      </c>
      <c r="C34" s="25">
        <f>1/(2*PI()*(SQRT(C12*1*10^-6*C15*1*10^-6)))</f>
        <v>41093.629604099988</v>
      </c>
      <c r="D34" s="6" t="s">
        <v>71</v>
      </c>
    </row>
    <row r="35" spans="1:4" x14ac:dyDescent="0.35">
      <c r="B35" s="6" t="s">
        <v>69</v>
      </c>
      <c r="C35" s="25">
        <f>1/(2*PI()*C16*C15*1*10^-6)</f>
        <v>1591.5494309189535</v>
      </c>
      <c r="D35" s="6" t="s">
        <v>71</v>
      </c>
    </row>
    <row r="36" spans="1:4" x14ac:dyDescent="0.35">
      <c r="B36" s="6" t="s">
        <v>76</v>
      </c>
      <c r="C36" s="25">
        <f>1/(2*PI()*C15*1*10^-6*C19)</f>
        <v>59917.155046360604</v>
      </c>
      <c r="D36" s="6" t="s">
        <v>71</v>
      </c>
    </row>
    <row r="37" spans="1:4" ht="15" thickBot="1" x14ac:dyDescent="0.4"/>
    <row r="38" spans="1:4" ht="19" thickTop="1" x14ac:dyDescent="0.45">
      <c r="A38" s="9" t="s">
        <v>184</v>
      </c>
      <c r="B38" s="6" t="s">
        <v>72</v>
      </c>
      <c r="C38" s="26">
        <f>VLOOKUP(0,'Look Up'!C6:E3807,3)</f>
        <v>145300</v>
      </c>
      <c r="D38" s="6" t="s">
        <v>71</v>
      </c>
    </row>
    <row r="39" spans="1:4" ht="15" thickBot="1" x14ac:dyDescent="0.4">
      <c r="B39" s="6" t="s">
        <v>73</v>
      </c>
      <c r="C39" s="27">
        <f>VLOOKUP(0,'Look Up'!C6:E3807,2)  +0</f>
        <v>62.61450547902853</v>
      </c>
      <c r="D39" s="6" t="s">
        <v>85</v>
      </c>
    </row>
    <row r="40" spans="1:4" ht="15" thickTop="1" x14ac:dyDescent="0.35"/>
    <row r="41" spans="1:4" x14ac:dyDescent="0.35">
      <c r="A41" s="6" t="s">
        <v>96</v>
      </c>
      <c r="B41" s="6" t="s">
        <v>97</v>
      </c>
      <c r="C41" s="10">
        <f>1/(Fsw*1000)</f>
        <v>1.9999999999999999E-6</v>
      </c>
      <c r="D41" s="6" t="s">
        <v>98</v>
      </c>
    </row>
    <row r="42" spans="1:4" x14ac:dyDescent="0.35">
      <c r="B42" s="6" t="s">
        <v>186</v>
      </c>
      <c r="C42" s="10">
        <f>(Vout/Vin)*C41</f>
        <v>1.4166666666666665E-7</v>
      </c>
      <c r="D42" s="6" t="s">
        <v>98</v>
      </c>
    </row>
    <row r="44" spans="1:4" x14ac:dyDescent="0.35">
      <c r="C44" s="10"/>
    </row>
    <row r="45" spans="1:4" x14ac:dyDescent="0.35">
      <c r="C45" s="10"/>
    </row>
    <row r="46" spans="1:4" x14ac:dyDescent="0.35">
      <c r="C46" s="10"/>
    </row>
    <row r="47" spans="1:4" x14ac:dyDescent="0.35">
      <c r="C47" s="10"/>
    </row>
    <row r="49" spans="3:3" x14ac:dyDescent="0.35">
      <c r="C49" s="10"/>
    </row>
    <row r="50" spans="3:3" x14ac:dyDescent="0.35">
      <c r="C50" s="10"/>
    </row>
    <row r="51" spans="3:3" x14ac:dyDescent="0.35">
      <c r="C51" s="10"/>
    </row>
    <row r="52" spans="3:3" x14ac:dyDescent="0.35">
      <c r="C52" s="10"/>
    </row>
    <row r="53" spans="3:3" x14ac:dyDescent="0.35">
      <c r="C53" s="10"/>
    </row>
    <row r="54" spans="3:3" x14ac:dyDescent="0.35">
      <c r="C54" s="10"/>
    </row>
    <row r="55" spans="3:3" x14ac:dyDescent="0.35">
      <c r="C55" s="10"/>
    </row>
    <row r="56" spans="3:3" x14ac:dyDescent="0.35">
      <c r="C56" s="10"/>
    </row>
    <row r="57" spans="3:3" x14ac:dyDescent="0.35">
      <c r="C57" s="10"/>
    </row>
    <row r="58" spans="3:3" x14ac:dyDescent="0.35">
      <c r="C58" s="10"/>
    </row>
    <row r="59" spans="3:3" x14ac:dyDescent="0.35">
      <c r="C59" s="10"/>
    </row>
    <row r="60" spans="3:3" x14ac:dyDescent="0.35">
      <c r="C60" s="10"/>
    </row>
    <row r="61" spans="3:3" x14ac:dyDescent="0.35">
      <c r="C61" s="10"/>
    </row>
    <row r="62" spans="3:3" x14ac:dyDescent="0.35">
      <c r="C62" s="10"/>
    </row>
    <row r="63" spans="3:3" x14ac:dyDescent="0.35">
      <c r="C63" s="10"/>
    </row>
    <row r="64" spans="3:3" x14ac:dyDescent="0.35">
      <c r="C64" s="10"/>
    </row>
    <row r="65" spans="3:3" x14ac:dyDescent="0.35">
      <c r="C65" s="10"/>
    </row>
    <row r="66" spans="3:3" x14ac:dyDescent="0.35">
      <c r="C66" s="10"/>
    </row>
    <row r="67" spans="3:3" x14ac:dyDescent="0.35">
      <c r="C67" s="10"/>
    </row>
    <row r="68" spans="3:3" x14ac:dyDescent="0.35">
      <c r="C68" s="10"/>
    </row>
    <row r="82" spans="1:40" x14ac:dyDescent="0.35">
      <c r="C82" s="10"/>
    </row>
    <row r="83" spans="1:40" x14ac:dyDescent="0.35">
      <c r="C83" s="10"/>
    </row>
    <row r="84" spans="1:40" x14ac:dyDescent="0.35">
      <c r="C84" s="10"/>
    </row>
    <row r="85" spans="1:40" x14ac:dyDescent="0.35">
      <c r="C85" s="10"/>
    </row>
    <row r="88" spans="1:40" x14ac:dyDescent="0.35">
      <c r="A88" s="12"/>
      <c r="B88" s="12"/>
      <c r="C88" s="13"/>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row>
    <row r="89" spans="1:40" x14ac:dyDescent="0.35">
      <c r="A89" s="12"/>
      <c r="B89" s="12"/>
      <c r="C89" s="13"/>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row>
    <row r="90" spans="1:40" x14ac:dyDescent="0.35">
      <c r="A90" s="12"/>
      <c r="B90" s="12"/>
      <c r="C90" s="14"/>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row>
    <row r="91" spans="1:40" x14ac:dyDescent="0.3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row>
    <row r="92" spans="1:40" x14ac:dyDescent="0.35">
      <c r="A92" s="12"/>
      <c r="B92" s="12"/>
      <c r="C92" s="13"/>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row>
    <row r="93" spans="1:40" x14ac:dyDescent="0.35">
      <c r="A93" s="12"/>
      <c r="B93" s="12"/>
      <c r="C93" s="28"/>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row>
    <row r="94" spans="1:40" x14ac:dyDescent="0.35">
      <c r="A94" s="12"/>
      <c r="B94" s="12"/>
      <c r="C94" s="28"/>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row>
    <row r="95" spans="1:40" x14ac:dyDescent="0.35">
      <c r="A95" s="12" t="s">
        <v>110</v>
      </c>
      <c r="B95" s="12"/>
      <c r="C95" s="28"/>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row>
    <row r="96" spans="1:40" x14ac:dyDescent="0.35">
      <c r="A96" s="12" t="s">
        <v>111</v>
      </c>
      <c r="B96" s="12" t="s">
        <v>108</v>
      </c>
      <c r="C96" s="29">
        <v>200</v>
      </c>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row>
    <row r="97" spans="1:40" x14ac:dyDescent="0.35">
      <c r="A97" s="12"/>
      <c r="B97" s="12" t="s">
        <v>109</v>
      </c>
      <c r="C97" s="29">
        <v>20000</v>
      </c>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row>
    <row r="98" spans="1:40" x14ac:dyDescent="0.35">
      <c r="A98" s="12"/>
      <c r="B98" s="12" t="s">
        <v>112</v>
      </c>
      <c r="C98" s="29">
        <f>4*10^6</f>
        <v>4000000</v>
      </c>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row>
    <row r="99" spans="1:40" x14ac:dyDescent="0.35">
      <c r="A99" s="12"/>
      <c r="B99" s="12" t="s">
        <v>113</v>
      </c>
      <c r="C99" s="29">
        <f>12.5*10^-12</f>
        <v>1.25E-11</v>
      </c>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row>
    <row r="100" spans="1:40" x14ac:dyDescent="0.35">
      <c r="A100" s="12" t="s">
        <v>117</v>
      </c>
      <c r="B100" s="12" t="s">
        <v>118</v>
      </c>
      <c r="C100" s="28">
        <v>16000</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row>
    <row r="101" spans="1:40" x14ac:dyDescent="0.35">
      <c r="A101" s="12"/>
      <c r="B101" s="12" t="s">
        <v>119</v>
      </c>
      <c r="C101" s="28">
        <v>2400</v>
      </c>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row>
    <row r="102" spans="1:40" x14ac:dyDescent="0.35">
      <c r="A102" s="12"/>
      <c r="B102" s="12" t="s">
        <v>123</v>
      </c>
      <c r="C102" s="28">
        <f>(C101+C100)/C101</f>
        <v>7.666666666666667</v>
      </c>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row>
    <row r="103" spans="1:40" x14ac:dyDescent="0.35">
      <c r="A103" s="12" t="s">
        <v>121</v>
      </c>
      <c r="B103" s="12" t="s">
        <v>122</v>
      </c>
      <c r="C103" s="28">
        <f>1/5</f>
        <v>0.2</v>
      </c>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row>
    <row r="104" spans="1:40" x14ac:dyDescent="0.35">
      <c r="A104" s="12"/>
      <c r="B104" s="12" t="s">
        <v>125</v>
      </c>
      <c r="C104" s="28">
        <f>C102*C103</f>
        <v>1.5333333333333334</v>
      </c>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row>
    <row r="105" spans="1:40" x14ac:dyDescent="0.35">
      <c r="A105" s="12"/>
      <c r="B105" s="12" t="s">
        <v>126</v>
      </c>
      <c r="C105" s="29">
        <f>2.4*1*10^6</f>
        <v>2400000</v>
      </c>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2"/>
      <c r="AJ105" s="12"/>
      <c r="AK105" s="12"/>
      <c r="AL105" s="12"/>
      <c r="AM105" s="12"/>
      <c r="AN105" s="12"/>
    </row>
    <row r="106" spans="1:40" x14ac:dyDescent="0.35">
      <c r="A106" s="12"/>
      <c r="B106" s="12" t="s">
        <v>127</v>
      </c>
      <c r="C106" s="29">
        <f>1.5*1*10^-12</f>
        <v>1.5000000000000001E-12</v>
      </c>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2"/>
      <c r="AJ106" s="12"/>
      <c r="AK106" s="12"/>
      <c r="AL106" s="12"/>
      <c r="AM106" s="12"/>
      <c r="AN106" s="12"/>
    </row>
    <row r="107" spans="1:40" x14ac:dyDescent="0.35">
      <c r="A107" s="12" t="s">
        <v>99</v>
      </c>
      <c r="B107" s="12" t="s">
        <v>128</v>
      </c>
      <c r="C107" s="30">
        <f>300000</f>
        <v>300000</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2"/>
      <c r="AJ107" s="12"/>
      <c r="AK107" s="12"/>
      <c r="AL107" s="12"/>
      <c r="AM107" s="12"/>
      <c r="AN107" s="12"/>
    </row>
    <row r="108" spans="1:40" x14ac:dyDescent="0.35">
      <c r="A108" s="12"/>
      <c r="B108" s="12" t="s">
        <v>129</v>
      </c>
      <c r="C108" s="30">
        <f>5000000</f>
        <v>5000000</v>
      </c>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2"/>
      <c r="AJ108" s="12"/>
      <c r="AK108" s="12"/>
      <c r="AL108" s="12"/>
      <c r="AM108" s="12"/>
      <c r="AN108" s="12"/>
    </row>
    <row r="109" spans="1:40" x14ac:dyDescent="0.35">
      <c r="A109" s="12"/>
      <c r="B109" s="12" t="s">
        <v>130</v>
      </c>
      <c r="C109" s="30">
        <f>25*1*10^-12</f>
        <v>2.5000000000000001E-11</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2"/>
      <c r="AJ109" s="12"/>
      <c r="AK109" s="12"/>
      <c r="AL109" s="12"/>
      <c r="AM109" s="12"/>
      <c r="AN109" s="12"/>
    </row>
    <row r="110" spans="1:40" x14ac:dyDescent="0.35">
      <c r="A110" s="12"/>
      <c r="B110" s="12" t="s">
        <v>131</v>
      </c>
      <c r="C110" s="13">
        <v>5</v>
      </c>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2"/>
      <c r="AJ110" s="12"/>
      <c r="AK110" s="12"/>
      <c r="AL110" s="12"/>
      <c r="AM110" s="12"/>
      <c r="AN110" s="12"/>
    </row>
    <row r="111" spans="1:40" x14ac:dyDescent="0.35">
      <c r="A111" s="12" t="s">
        <v>95</v>
      </c>
      <c r="B111" s="12" t="s">
        <v>135</v>
      </c>
      <c r="C111" s="29">
        <f>(C28*1*10^-12)/2</f>
        <v>4.4549999999999999E-12</v>
      </c>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2"/>
      <c r="AJ111" s="12"/>
      <c r="AK111" s="12"/>
      <c r="AL111" s="12"/>
      <c r="AM111" s="12"/>
      <c r="AN111" s="12"/>
    </row>
    <row r="112" spans="1:40" x14ac:dyDescent="0.35">
      <c r="A112" s="12"/>
      <c r="B112" s="12" t="s">
        <v>136</v>
      </c>
      <c r="C112" s="13">
        <f>465000</f>
        <v>465000</v>
      </c>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2"/>
      <c r="AJ112" s="12"/>
      <c r="AK112" s="12"/>
      <c r="AL112" s="12"/>
      <c r="AM112" s="12"/>
      <c r="AN112" s="12"/>
    </row>
    <row r="113" spans="1:40" x14ac:dyDescent="0.35">
      <c r="A113" s="12"/>
      <c r="B113" s="12" t="s">
        <v>137</v>
      </c>
      <c r="C113" s="28">
        <f>(C110/2)*(C42/C41)</f>
        <v>0.17708333333333331</v>
      </c>
      <c r="D113" s="13"/>
      <c r="E113" s="13"/>
      <c r="F113" s="13"/>
      <c r="G113" s="13"/>
      <c r="H113" s="13"/>
      <c r="I113" s="13"/>
      <c r="J113" s="13"/>
      <c r="K113" s="13"/>
      <c r="L113" s="13"/>
      <c r="M113" s="13"/>
      <c r="N113" s="13"/>
      <c r="O113" s="13"/>
      <c r="P113" s="13"/>
      <c r="Q113" s="13"/>
      <c r="R113" s="13"/>
      <c r="S113" s="13"/>
      <c r="T113" s="13"/>
      <c r="U113" s="13"/>
      <c r="V113" s="31"/>
      <c r="W113" s="13"/>
      <c r="X113" s="13"/>
      <c r="Y113" s="13"/>
      <c r="Z113" s="13"/>
      <c r="AA113" s="13"/>
      <c r="AB113" s="13"/>
      <c r="AC113" s="13"/>
      <c r="AD113" s="13"/>
      <c r="AE113" s="13"/>
      <c r="AF113" s="13"/>
      <c r="AG113" s="13"/>
      <c r="AH113" s="13"/>
      <c r="AI113" s="12"/>
      <c r="AJ113" s="12"/>
      <c r="AK113" s="12"/>
      <c r="AL113" s="12"/>
      <c r="AM113" s="12"/>
      <c r="AN113" s="12"/>
    </row>
    <row r="114" spans="1:40" x14ac:dyDescent="0.35">
      <c r="A114" s="12" t="s">
        <v>139</v>
      </c>
      <c r="B114" s="12" t="s">
        <v>140</v>
      </c>
      <c r="C114" s="28">
        <f>0.75</f>
        <v>0.75</v>
      </c>
      <c r="D114" s="13"/>
      <c r="E114" s="13"/>
      <c r="F114" s="13"/>
      <c r="G114" s="13"/>
      <c r="H114" s="13"/>
      <c r="I114" s="13"/>
      <c r="J114" s="13"/>
      <c r="K114" s="13"/>
      <c r="L114" s="13"/>
      <c r="M114" s="13"/>
      <c r="N114" s="13"/>
      <c r="O114" s="13"/>
      <c r="P114" s="13"/>
      <c r="Q114" s="13"/>
      <c r="R114" s="13"/>
      <c r="S114" s="13"/>
      <c r="T114" s="13"/>
      <c r="U114" s="13"/>
      <c r="V114" s="31"/>
      <c r="W114" s="13"/>
      <c r="X114" s="13"/>
      <c r="Y114" s="13"/>
      <c r="Z114" s="13"/>
      <c r="AA114" s="13"/>
      <c r="AB114" s="13"/>
      <c r="AC114" s="13"/>
      <c r="AD114" s="13"/>
      <c r="AE114" s="13"/>
      <c r="AF114" s="13"/>
      <c r="AG114" s="13"/>
      <c r="AH114" s="13"/>
      <c r="AI114" s="12"/>
      <c r="AJ114" s="12"/>
      <c r="AK114" s="12"/>
      <c r="AL114" s="12"/>
      <c r="AM114" s="12"/>
      <c r="AN114" s="12"/>
    </row>
    <row r="115" spans="1:40" x14ac:dyDescent="0.35">
      <c r="A115" s="12"/>
      <c r="B115" s="12" t="s">
        <v>141</v>
      </c>
      <c r="C115" s="28">
        <f>1/((C41/(C28*10^-12*C107))*((0.5-C25)+(2*C25*C114)))</f>
        <v>2.4961867704280158</v>
      </c>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2"/>
      <c r="AJ115" s="12"/>
      <c r="AK115" s="12"/>
      <c r="AL115" s="12"/>
      <c r="AM115" s="12"/>
      <c r="AN115" s="12"/>
    </row>
    <row r="116" spans="1:40" x14ac:dyDescent="0.35">
      <c r="A116" s="12"/>
      <c r="B116" s="12"/>
      <c r="C116" s="28"/>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2"/>
      <c r="AJ116" s="12"/>
      <c r="AK116" s="12"/>
      <c r="AL116" s="12"/>
      <c r="AM116" s="12"/>
      <c r="AN116" s="12"/>
    </row>
    <row r="117" spans="1:40" x14ac:dyDescent="0.35">
      <c r="A117" s="12"/>
      <c r="B117" s="12"/>
      <c r="C117" s="28"/>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2"/>
      <c r="AJ117" s="12"/>
      <c r="AK117" s="12"/>
      <c r="AL117" s="12"/>
      <c r="AM117" s="12"/>
      <c r="AN117" s="12"/>
    </row>
    <row r="118" spans="1:40" x14ac:dyDescent="0.35">
      <c r="A118" s="12" t="s">
        <v>142</v>
      </c>
      <c r="B118" s="12"/>
      <c r="C118" s="28"/>
      <c r="D118" s="13"/>
      <c r="E118" s="13"/>
      <c r="F118" s="13"/>
      <c r="G118" s="13"/>
      <c r="H118" s="13"/>
      <c r="I118" s="13"/>
      <c r="J118" s="13"/>
      <c r="K118" s="13"/>
      <c r="L118" s="13"/>
      <c r="M118" s="13"/>
      <c r="N118" s="13"/>
      <c r="O118" s="13"/>
      <c r="P118" s="13"/>
      <c r="Q118" s="13"/>
      <c r="R118" s="13"/>
      <c r="S118" s="13" t="str">
        <f>IMDIV("0+3i","1+0i")</f>
        <v>3i</v>
      </c>
      <c r="T118" s="13"/>
      <c r="U118" s="13"/>
      <c r="V118" s="13"/>
      <c r="W118" s="13"/>
      <c r="X118" s="13"/>
      <c r="Y118" s="13"/>
      <c r="Z118" s="13"/>
      <c r="AA118" s="13"/>
      <c r="AB118" s="13"/>
      <c r="AC118" s="13"/>
      <c r="AD118" s="13"/>
      <c r="AE118" s="13"/>
      <c r="AF118" s="13"/>
      <c r="AG118" s="13"/>
      <c r="AH118" s="13"/>
      <c r="AI118" s="12"/>
      <c r="AJ118" s="12"/>
      <c r="AK118" s="12"/>
      <c r="AL118" s="12"/>
      <c r="AM118" s="12"/>
      <c r="AN118" s="12"/>
    </row>
    <row r="119" spans="1:40" x14ac:dyDescent="0.35">
      <c r="A119" s="12"/>
      <c r="B119" s="12" t="s">
        <v>143</v>
      </c>
      <c r="C119" s="29">
        <f>((0.5-C25)+(2*C25*C114))*C41</f>
        <v>1.0708333333333332E-6</v>
      </c>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2"/>
      <c r="AJ119" s="12"/>
      <c r="AK119" s="12"/>
      <c r="AL119" s="12"/>
      <c r="AM119" s="12"/>
      <c r="AN119" s="12"/>
    </row>
    <row r="120" spans="1:40" x14ac:dyDescent="0.35">
      <c r="A120" s="12"/>
      <c r="B120" s="12" t="s">
        <v>144</v>
      </c>
      <c r="C120" s="28">
        <f>C110+1.29*C113</f>
        <v>5.2284375000000001</v>
      </c>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2"/>
      <c r="AJ120" s="12"/>
      <c r="AK120" s="12"/>
      <c r="AL120" s="12"/>
      <c r="AM120" s="12"/>
      <c r="AN120" s="12"/>
    </row>
    <row r="121" spans="1:40" x14ac:dyDescent="0.35">
      <c r="A121" s="12"/>
      <c r="B121" s="12"/>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2"/>
      <c r="AJ121" s="12"/>
      <c r="AK121" s="12"/>
      <c r="AL121" s="12"/>
      <c r="AM121" s="12"/>
      <c r="AN121" s="12"/>
    </row>
    <row r="122" spans="1:40" x14ac:dyDescent="0.35">
      <c r="A122" s="12"/>
      <c r="B122" s="12"/>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2"/>
      <c r="AJ122" s="12"/>
      <c r="AK122" s="12"/>
      <c r="AL122" s="12"/>
      <c r="AM122" s="12"/>
      <c r="AN122" s="12"/>
    </row>
    <row r="123" spans="1:40" x14ac:dyDescent="0.35">
      <c r="A123" s="12" t="s">
        <v>160</v>
      </c>
      <c r="B123" s="12" t="s">
        <v>161</v>
      </c>
      <c r="C123" s="32">
        <f>0.00362</f>
        <v>3.62E-3</v>
      </c>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2"/>
      <c r="AJ123" s="12"/>
      <c r="AK123" s="12"/>
      <c r="AL123" s="12"/>
      <c r="AM123" s="12"/>
      <c r="AN123" s="12"/>
    </row>
    <row r="124" spans="1:40" x14ac:dyDescent="0.35">
      <c r="A124" s="12"/>
      <c r="B124" s="12"/>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2"/>
      <c r="AJ124" s="12"/>
      <c r="AK124" s="12"/>
      <c r="AL124" s="12"/>
      <c r="AM124" s="12"/>
      <c r="AN124" s="12"/>
    </row>
    <row r="125" spans="1:40" x14ac:dyDescent="0.35">
      <c r="A125" s="12"/>
      <c r="B125" s="12"/>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12"/>
      <c r="AJ125" s="12"/>
      <c r="AK125" s="12"/>
      <c r="AL125" s="12"/>
      <c r="AM125" s="12"/>
      <c r="AN125" s="12"/>
    </row>
    <row r="126" spans="1:40" x14ac:dyDescent="0.35">
      <c r="A126" s="12"/>
      <c r="B126" s="12"/>
      <c r="C126" s="12" t="s">
        <v>115</v>
      </c>
      <c r="D126" s="12" t="s">
        <v>116</v>
      </c>
      <c r="E126" s="12"/>
      <c r="F126" s="12"/>
      <c r="G126" s="12"/>
      <c r="H126" s="12" t="s">
        <v>124</v>
      </c>
      <c r="I126" s="12" t="s">
        <v>134</v>
      </c>
      <c r="J126" s="12" t="s">
        <v>132</v>
      </c>
      <c r="K126" s="12" t="s">
        <v>133</v>
      </c>
      <c r="L126" s="12" t="s">
        <v>138</v>
      </c>
      <c r="M126" s="12"/>
      <c r="N126" s="12" t="s">
        <v>142</v>
      </c>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row>
    <row r="127" spans="1:40" s="11" customFormat="1" ht="43.5" x14ac:dyDescent="0.35">
      <c r="A127" s="34"/>
      <c r="B127" s="34"/>
      <c r="C127" s="34" t="s">
        <v>114</v>
      </c>
      <c r="D127" s="12" t="s">
        <v>120</v>
      </c>
      <c r="E127" s="34" t="s">
        <v>188</v>
      </c>
      <c r="F127" s="34" t="s">
        <v>190</v>
      </c>
      <c r="G127" s="34" t="s">
        <v>192</v>
      </c>
      <c r="H127" s="12"/>
      <c r="I127" s="12"/>
      <c r="J127" s="12"/>
      <c r="K127" s="12"/>
      <c r="L127" s="12"/>
      <c r="M127" s="12"/>
      <c r="N127" s="12"/>
      <c r="O127" s="12"/>
      <c r="P127" s="12"/>
      <c r="Q127" s="12"/>
      <c r="R127" s="12"/>
      <c r="S127" s="12"/>
      <c r="T127" s="12"/>
      <c r="U127" s="12"/>
      <c r="V127" s="12"/>
      <c r="W127" s="12"/>
      <c r="X127" s="12"/>
      <c r="Y127" s="34" t="s">
        <v>30</v>
      </c>
      <c r="Z127" s="12"/>
      <c r="AA127" s="12"/>
      <c r="AB127" s="12"/>
      <c r="AC127" s="12"/>
      <c r="AD127" s="12"/>
      <c r="AE127" s="12"/>
      <c r="AF127" s="12"/>
      <c r="AG127" s="12"/>
      <c r="AH127" s="12"/>
      <c r="AI127" s="34" t="s">
        <v>102</v>
      </c>
      <c r="AJ127" s="34" t="s">
        <v>103</v>
      </c>
      <c r="AK127" s="34"/>
      <c r="AL127" s="34"/>
      <c r="AM127" s="34"/>
      <c r="AN127" s="34"/>
    </row>
    <row r="128" spans="1:40" s="11" customFormat="1" x14ac:dyDescent="0.35">
      <c r="A128" s="34"/>
      <c r="B128" s="34" t="s">
        <v>22</v>
      </c>
      <c r="C128" s="34"/>
      <c r="D128" s="34"/>
      <c r="E128" s="12"/>
      <c r="F128" s="34"/>
      <c r="G128" s="34"/>
      <c r="H128" s="34"/>
      <c r="I128" s="34"/>
      <c r="J128" s="34"/>
      <c r="K128" s="34"/>
      <c r="L128" s="34"/>
      <c r="M128" s="34" t="s">
        <v>167</v>
      </c>
      <c r="N128" s="34" t="s">
        <v>145</v>
      </c>
      <c r="O128" s="34" t="s">
        <v>146</v>
      </c>
      <c r="P128" s="34" t="s">
        <v>147</v>
      </c>
      <c r="Q128" s="34" t="s">
        <v>148</v>
      </c>
      <c r="R128" s="34"/>
      <c r="S128" s="34"/>
      <c r="T128" s="34"/>
      <c r="U128" s="34" t="s">
        <v>157</v>
      </c>
      <c r="V128" s="34" t="s">
        <v>158</v>
      </c>
      <c r="W128" s="34" t="s">
        <v>159</v>
      </c>
      <c r="X128" s="34"/>
      <c r="Y128" s="34" t="s">
        <v>33</v>
      </c>
      <c r="Z128" s="34"/>
      <c r="AA128" s="34"/>
      <c r="AB128" s="34" t="s">
        <v>162</v>
      </c>
      <c r="AC128" s="34" t="s">
        <v>163</v>
      </c>
      <c r="AD128" s="34"/>
      <c r="AE128" s="34" t="s">
        <v>164</v>
      </c>
      <c r="AF128" s="34" t="s">
        <v>165</v>
      </c>
      <c r="AG128" s="34" t="s">
        <v>166</v>
      </c>
      <c r="AH128" s="34"/>
      <c r="AI128" s="34"/>
      <c r="AJ128" s="34"/>
      <c r="AK128" s="34"/>
      <c r="AL128" s="34"/>
      <c r="AM128" s="34"/>
      <c r="AN128" s="34"/>
    </row>
    <row r="129" spans="1:40" x14ac:dyDescent="0.35">
      <c r="A129" s="12"/>
      <c r="B129" s="12">
        <v>1</v>
      </c>
      <c r="C129" s="29" t="str">
        <f>IMPRODUCT(COMPLEX(-1,0),IMDIV(IMPRODUCT(G129,COMPLEX($C$96+$C$97,0)),COMPLEX($C$96,2*PI()*B129*$C$99*$C$98*(2*$C$96+$C$97))))</f>
        <v>-71.0538001310219+2.27686538431281i</v>
      </c>
      <c r="D129" s="28" t="str">
        <f>IMPRODUCT(COMPLEX($C$102,0),IMSUB(C129,G129))</f>
        <v>-550.144862037365+17.4559679463982i</v>
      </c>
      <c r="E129" s="12" t="str">
        <f>IMDIV(COMPLEX($C$20*10^3,0),COMPLEX(1,2*PI()*B129*$C$20*1000*$C$29*10^-12))</f>
        <v>4200</v>
      </c>
      <c r="F129" s="12" t="str">
        <f>IMDIV(COMPLEX($C$22*1000,0),IMSUM(COMPLEX($C$22*1000,0),E129))</f>
        <v>0.704225352112676</v>
      </c>
      <c r="G129" s="12" t="str">
        <f t="shared" ref="G129:G192" si="0">IF($C$11=$C$7,$C$24,F129)</f>
        <v>0.704225352112676</v>
      </c>
      <c r="H129" s="12" t="str">
        <f>IMPRODUCT(COMPLEX($C$104,0),IMPRODUCT(COMPLEX(-1,0),D129),IMDIV(COMPLEX(0,2*PI()*B129*$C$105*$C$106),COMPLEX(1,2*PI()*B129*$C$105*$C$106)))</f>
        <v>0.00060586012555473+0.0190807611649006i</v>
      </c>
      <c r="I129" s="12" t="str">
        <f>COMPLEX(0,2*PI()*B129*$C$109*$C$108*$C$110)</f>
        <v>0.00392699081698724i</v>
      </c>
      <c r="J129" s="12" t="str">
        <f>IMSUM(COMPLEX(0,2*PI()*B129*$C$109*$C$108),COMPLEX(0,2*PI()*B129*$C$109*$C$107),COMPLEX(0,2*PI()*B129*$C$28*10^-12*$C$107),COMPLEX(-1*2*PI()*B129*2*PI()*B129*$C$109*$C$108*$C$28*10^-12*$C$107,0),COMPLEX(1,0))</f>
        <v>0.999999986809274+0.000849317007527386i</v>
      </c>
      <c r="K129" s="12" t="str">
        <f>IMDIV(I129,J129)</f>
        <v>0.0000033352577714073+0.00392698803609591i</v>
      </c>
      <c r="L129" s="12" t="str">
        <f>IMDIV(COMPLEX($C$113,0),COMPLEX(1,2*PI()*B129*$C$111*$C$112))</f>
        <v>0.177083333303332-0.0000023049325334246i</v>
      </c>
      <c r="M129" s="12" t="str">
        <f>IMSUM(K129,L129)</f>
        <v>0.177086668561103+0.00392468310356249i</v>
      </c>
      <c r="N129" s="12" t="str">
        <f>COMPLEX(0,-2*PI()*B129*$C$41)</f>
        <v>-0.0000125663706143592i</v>
      </c>
      <c r="O129" s="12" t="str">
        <f>IMEXP(N129)</f>
        <v>0.999999999921043-0.0000125663706140285i</v>
      </c>
      <c r="P129" s="12" t="str">
        <f>IMSUB(COMPLEX(1,0),O129)</f>
        <v>7.89569520875943E-11+0.0000125663706140285i</v>
      </c>
      <c r="Q129" s="12" t="str">
        <f>IMSUM(COMPLEX(0,2*PI()*B129*$C$41),O129,COMPLEX(-1,0))</f>
        <v>-7.89569520875943E-11+3.30700297332918E-16i</v>
      </c>
      <c r="R129" s="12" t="str">
        <f>IMDIV(P129,Q129)</f>
        <v>-0.333402471869828-159154.707494252i</v>
      </c>
      <c r="S129" s="12" t="str">
        <f>IMDIV(COMPLEX(0,2*PI()*B129*$C$119),COMPLEX($C$120,0))</f>
        <v>1.28685563639962E-06i</v>
      </c>
      <c r="T129" s="12" t="str">
        <f>IMPRODUCT(R129,S129)</f>
        <v>0.204809132398511-4.29040850115254E-07i</v>
      </c>
      <c r="U129" s="12" t="str">
        <f>IMDIV(COMPLEX(1,2*PI()*B129*$C$16*10^-3*$C$15*10^-6),COMPLEX(0,2*PI()*B129*$C$15*10^-6))</f>
        <v>0.001-1591.54943091895i</v>
      </c>
      <c r="V129" s="12" t="str">
        <f>IMSUM(COMPLEX($C$18*10^-3,0),IMDIV(COMPLEX(1,0),COMPLEX(0,2*PI()*B129*($C$17*1*10^-6))))</f>
        <v>0.0015-483.753626419136i</v>
      </c>
      <c r="W129" s="12" t="str">
        <f>IMDIV(IMPRODUCT(U129,V129),IMSUM(U129,V129))</f>
        <v>0.000936538597377267-370.990543338156i</v>
      </c>
      <c r="X129" s="12" t="str">
        <f>IMDIV(IMPRODUCT(COMPLEX($C$19,0),W129),IMSUM(COMPLEX($C$19,0),W129))</f>
        <v>0.026562499859029-1.90184471017719E-06i</v>
      </c>
      <c r="Y129" s="12" t="str">
        <f>COMPLEX($C$13*10^-3,2*PI()*B129*$C$12*0.000001)</f>
        <v>0.00029+9.42477796076938E-07i</v>
      </c>
      <c r="Z129" s="12" t="str">
        <f>IMPRODUCT(COMPLEX($C$6,0),IMDIV(X129,IMSUM(X129,Y129)))</f>
        <v>11.870403142733-0.000425810056791115i</v>
      </c>
      <c r="AA129" s="12" t="str">
        <f>IMDIV(COMPLEX($C$6,0),IMSUM(X129,Y129))</f>
        <v>446.885766602017+0.0159660151237705i</v>
      </c>
      <c r="AB129" s="12" t="str">
        <f>IMPRODUCT(COMPLEX($C$115,0),T129)</f>
        <v>0.511241846756004-1.07096609403089E-06i</v>
      </c>
      <c r="AC129" s="12" t="str">
        <f>IMSUM(COMPLEX(1,0),IMPRODUCT(AB129,M129))</f>
        <v>1.09053411967425+0.00200627258397964i</v>
      </c>
      <c r="AD129" s="12" t="str">
        <f>IMDIV(AB129,AC129)</f>
        <v>0.468797908513869-0.000863436861245264i</v>
      </c>
      <c r="AE129" s="12" t="str">
        <f>IMPRODUCT(AD129,AA129,X129)</f>
        <v>5.5648197988696-0.0104489624953252i</v>
      </c>
      <c r="AF129" s="12" t="str">
        <f>IMSUB(D129,H129)</f>
        <v>-550.145467897491+17.4368871852333i</v>
      </c>
      <c r="AG129" s="12" t="str">
        <f>IMSUM(COMPLEX(1,0),IMPRODUCT(AD129,AA129,COMPLEX($C$123,0)))</f>
        <v>1.7583868379781-0.00136970956913279i</v>
      </c>
      <c r="AH129" s="12" t="str">
        <f>IMDIV(IMPRODUCT(AE129,AF129),AG129)</f>
        <v>-1741.00279500474+57.0960348675685i</v>
      </c>
      <c r="AI129" s="12">
        <f>20*LOG10(IMABS(AH129))</f>
        <v>64.82065772124767</v>
      </c>
      <c r="AJ129" s="12">
        <f>IMARGUMENT(AH129)*180/PI()</f>
        <v>178.12166310108159</v>
      </c>
      <c r="AK129" s="12"/>
      <c r="AL129" s="12"/>
      <c r="AM129" s="12"/>
      <c r="AN129" s="12"/>
    </row>
    <row r="130" spans="1:40" x14ac:dyDescent="0.35">
      <c r="A130" s="12"/>
      <c r="B130" s="12">
        <v>10</v>
      </c>
      <c r="C130" s="29" t="str">
        <f t="shared" ref="C130:C193" si="1">IMPRODUCT(COMPLEX(-1,0),IMDIV(IMPRODUCT(G130,COMPLEX($C$96+$C$97,0)),COMPLEX($C$96,2*PI()*B130*$C$99*$C$98*(2*$C$96+$C$97))))</f>
        <v>-64.5033405538833+20.6696085232402i</v>
      </c>
      <c r="D130" s="28" t="str">
        <f t="shared" ref="D130:D193" si="2">IMPRODUCT(COMPLEX($C$102,0),IMSUB(C130,G130))</f>
        <v>-499.92467194597+158.466998678175i</v>
      </c>
      <c r="E130" s="12" t="str">
        <f t="shared" ref="E130:E193" si="3">IMDIV(COMPLEX($C$20*10^3,0),COMPLEX(1,2*PI()*B130*$C$20*1000*$C$29*10^-12))</f>
        <v>4200</v>
      </c>
      <c r="F130" s="12" t="str">
        <f t="shared" ref="F130:F193" si="4">IMDIV(COMPLEX($C$22*1000,0),IMSUM(COMPLEX($C$22*1000,0),E130))</f>
        <v>0.704225352112676</v>
      </c>
      <c r="G130" s="12" t="str">
        <f t="shared" si="0"/>
        <v>0.704225352112676</v>
      </c>
      <c r="H130" s="12" t="str">
        <f t="shared" ref="H130:H193" si="5">IMPRODUCT(COMPLEX($C$104,0),IMPRODUCT(COMPLEX(-1,0),D130),IMDIV(COMPLEX(0,2*PI()*B130*$C$105*$C$106),COMPLEX(1,2*PI()*B130*$C$105*$C$106)))</f>
        <v>0.0550006160128479+0.173377347465158i</v>
      </c>
      <c r="I130" s="12" t="str">
        <f t="shared" ref="I130:I193" si="6">COMPLEX(0,2*PI()*B130*$C$109*$C$108*$C$110)</f>
        <v>0.0392699081698724i</v>
      </c>
      <c r="J130" s="12" t="str">
        <f t="shared" ref="J130:J193" si="7">IMSUM(COMPLEX(0,2*PI()*B130*$C$109*$C$108),COMPLEX(0,2*PI()*B130*$C$109*$C$107),COMPLEX(0,2*PI()*B130*$C$28*10^-12*$C$107),COMPLEX(-1*2*PI()*B130*2*PI()*B130*$C$109*$C$108*$C$28*10^-12*$C$107,0),COMPLEX(1,0))</f>
        <v>0.999998680927372+0.00849317007527386i</v>
      </c>
      <c r="K130" s="12" t="str">
        <f t="shared" ref="K130:K193" si="8">IMDIV(I130,J130)</f>
        <v>0.000333502831882873+0.0392671274697937i</v>
      </c>
      <c r="L130" s="12" t="str">
        <f t="shared" ref="L130:L193" si="9">IMDIV(COMPLEX($C$113,0),COMPLEX(1,2*PI()*B130*$C$111*$C$112))</f>
        <v>0.177083330333212-0.0000230493249476526i</v>
      </c>
      <c r="M130" s="12" t="str">
        <f t="shared" ref="M130:M193" si="10">IMSUM(K130,L130)</f>
        <v>0.177416833165095+0.0392440781448461i</v>
      </c>
      <c r="N130" s="12" t="str">
        <f t="shared" ref="N130:N193" si="11">COMPLEX(0,-2*PI()*B130*$C$41)</f>
        <v>-0.000125663706143592i</v>
      </c>
      <c r="O130" s="12" t="str">
        <f t="shared" ref="O130:O193" si="12">IMEXP(N130)</f>
        <v>0.999999992104316-0.000125663705812858i</v>
      </c>
      <c r="P130" s="12" t="str">
        <f t="shared" ref="P130:P193" si="13">IMSUB(COMPLEX(1,0),O130)</f>
        <v>7.89568399550689E-09+0.000125663705812858i</v>
      </c>
      <c r="Q130" s="12" t="str">
        <f t="shared" ref="Q130:Q193" si="14">IMSUM(COMPLEX(0,2*PI()*B130*$C$41),O130,COMPLEX(-1,0))</f>
        <v>-7.89568399550689E-09+3.30734002467956E-13i</v>
      </c>
      <c r="R130" s="12" t="str">
        <f t="shared" ref="R130:R193" si="15">IMDIV(P130,Q130)</f>
        <v>-0.333332639519281-15915.4933245318i</v>
      </c>
      <c r="S130" s="12" t="str">
        <f t="shared" ref="S130:S193" si="16">IMDIV(COMPLEX(0,2*PI()*B130*$C$119),COMPLEX($C$120,0))</f>
        <v>0.0000128685563639962i</v>
      </c>
      <c r="T130" s="12" t="str">
        <f t="shared" ref="T130:T193" si="17">IMPRODUCT(R130,S130)</f>
        <v>0.204809422907543-4.28950985961349E-06i</v>
      </c>
      <c r="U130" s="12" t="str">
        <f t="shared" ref="U130:U193" si="18">IMDIV(COMPLEX(1,2*PI()*B130*$C$16*10^-3*$C$15*10^-6),COMPLEX(0,2*PI()*B130*$C$15*10^-6))</f>
        <v>0.001-159.154943091895i</v>
      </c>
      <c r="V130" s="12" t="str">
        <f t="shared" ref="V130:V193" si="19">IMSUM(COMPLEX($C$18*10^-3,0),IMDIV(COMPLEX(1,0),COMPLEX(0,2*PI()*B130*($C$17*1*10^-6))))</f>
        <v>0.0015-48.3753626419136i</v>
      </c>
      <c r="W130" s="12" t="str">
        <f t="shared" ref="W130:W193" si="20">IMDIV(IMPRODUCT(U130,V130),IMSUM(U130,V130))</f>
        <v>0.000936538597328918-37.0990543378292i</v>
      </c>
      <c r="X130" s="12" t="str">
        <f t="shared" ref="X130:X193" si="21">IMDIV(IMPRODUCT(COMPLEX($C$19,0),W130),IMSUM(COMPLEX($C$19,0),W130))</f>
        <v>0.0265624859029095-0.0000190184367549798i</v>
      </c>
      <c r="Y130" s="12" t="str">
        <f t="shared" ref="Y130:Y193" si="22">COMPLEX($C$13*10^-3,2*PI()*B130*$C$12*0.000001)</f>
        <v>0.00029+9.42477796076938E-06i</v>
      </c>
      <c r="Z130" s="12" t="str">
        <f t="shared" ref="Z130:Z193" si="23">IMPRODUCT(COMPLEX($C$6,0),IMDIV(X130,IMSUM(X130,Y130)))</f>
        <v>11.8704045814677-0.0042581022170292i</v>
      </c>
      <c r="AA130" s="12" t="str">
        <f t="shared" ref="AA130:AA193" si="24">IMDIV(COMPLEX($C$6,0),IMSUM(X130,Y130))</f>
        <v>446.885942391465+0.159660124829201i</v>
      </c>
      <c r="AB130" s="12" t="str">
        <f t="shared" ref="AB130:AB193" si="25">IMPRODUCT(COMPLEX($C$115,0),T130)</f>
        <v>0.511242571920806-0.0000107074177631877i</v>
      </c>
      <c r="AC130" s="12" t="str">
        <f t="shared" ref="AC130:AC193" si="26">IMSUM(COMPLEX(1,0),IMPRODUCT(AB130,M130))</f>
        <v>1.09070345829211+0.0200613437672813i</v>
      </c>
      <c r="AD130" s="12" t="str">
        <f t="shared" ref="AD130:AD193" si="27">IMDIV(AB130,AC130)</f>
        <v>0.46856867871196-0.0086282157523555i</v>
      </c>
      <c r="AE130" s="12" t="str">
        <f t="shared" ref="AE130:AE193" si="28">IMPRODUCT(AD130,AA130,X130)</f>
        <v>5.56206305069009-0.104415625126306i</v>
      </c>
      <c r="AF130" s="12" t="str">
        <f t="shared" ref="AF130:AF193" si="29">IMSUB(D130,H130)</f>
        <v>-499.979672561983+158.29362133071i</v>
      </c>
      <c r="AG130" s="12" t="str">
        <f t="shared" ref="AG130:AG193" si="30">IMSUM(COMPLEX(1,0),IMPRODUCT(AD130,AA130,COMPLEX($C$123,0)))</f>
        <v>1.75802124197883-0.0136872800699689i</v>
      </c>
      <c r="AH130" s="12" t="str">
        <f t="shared" ref="AH130:AH193" si="31">IMDIV(IMPRODUCT(AE130,AF130),AG130)</f>
        <v>-1576.47887786104+518.234400554401i</v>
      </c>
      <c r="AI130" s="12">
        <f t="shared" ref="AI130:AI193" si="32">20*LOG10(IMABS(AH130))</f>
        <v>64.399406824495728</v>
      </c>
      <c r="AJ130" s="12">
        <f t="shared" ref="AJ130:AJ193" si="33">IMARGUMENT(AH130)*180/PI()</f>
        <v>161.80280372920663</v>
      </c>
      <c r="AK130" s="12"/>
      <c r="AL130" s="12"/>
      <c r="AM130" s="12"/>
      <c r="AN130" s="12"/>
    </row>
    <row r="131" spans="1:40" x14ac:dyDescent="0.35">
      <c r="A131" s="12"/>
      <c r="B131" s="12">
        <v>100</v>
      </c>
      <c r="C131" s="29" t="str">
        <f t="shared" si="1"/>
        <v>-6.31209061562307+20.2266178569712i</v>
      </c>
      <c r="D131" s="28" t="str">
        <f t="shared" si="2"/>
        <v>-53.7917557526408+155.070736903446i</v>
      </c>
      <c r="E131" s="12" t="str">
        <f t="shared" si="3"/>
        <v>4200</v>
      </c>
      <c r="F131" s="12" t="str">
        <f t="shared" si="4"/>
        <v>0.704225352112676</v>
      </c>
      <c r="G131" s="12" t="str">
        <f t="shared" si="0"/>
        <v>0.704225352112676</v>
      </c>
      <c r="H131" s="12" t="str">
        <f t="shared" si="5"/>
        <v>0.538253923508611+0.185349428612856i</v>
      </c>
      <c r="I131" s="12" t="str">
        <f t="shared" si="6"/>
        <v>0.392699081698724i</v>
      </c>
      <c r="J131" s="12" t="str">
        <f t="shared" si="7"/>
        <v>0.999868092737179+0.0849317007527386i</v>
      </c>
      <c r="K131" s="12" t="str">
        <f t="shared" si="8"/>
        <v>0.0331224134784108+0.389937374360691i</v>
      </c>
      <c r="L131" s="12" t="str">
        <f t="shared" si="9"/>
        <v>0.177083033321757-0.000230492862883755i</v>
      </c>
      <c r="M131" s="12" t="str">
        <f t="shared" si="10"/>
        <v>0.210205446800168+0.389706881497807i</v>
      </c>
      <c r="N131" s="12" t="str">
        <f t="shared" si="11"/>
        <v>-0.00125663706143592i</v>
      </c>
      <c r="O131" s="12" t="str">
        <f t="shared" si="12"/>
        <v>0.999999210431752-0.00125663673070233i</v>
      </c>
      <c r="P131" s="12" t="str">
        <f t="shared" si="13"/>
        <v>7.89568248005246E-07+0.00125663673070233i</v>
      </c>
      <c r="Q131" s="12" t="str">
        <f t="shared" si="14"/>
        <v>-7.89568248005246E-07+3.30733590037449E-10i</v>
      </c>
      <c r="R131" s="12" t="str">
        <f t="shared" si="15"/>
        <v>-0.333333330754607-1591.54936146636i</v>
      </c>
      <c r="S131" s="12" t="str">
        <f t="shared" si="16"/>
        <v>0.000128685563639962i</v>
      </c>
      <c r="T131" s="12" t="str">
        <f t="shared" si="17"/>
        <v>0.20480942664112-0.0000428951875481425i</v>
      </c>
      <c r="U131" s="12" t="str">
        <f t="shared" si="18"/>
        <v>0.001-15.9154943091895i</v>
      </c>
      <c r="V131" s="12" t="str">
        <f t="shared" si="19"/>
        <v>0.0015-4.83753626419136i</v>
      </c>
      <c r="W131" s="12" t="str">
        <f t="shared" si="20"/>
        <v>0.000936538592494023-3.70990547391841i</v>
      </c>
      <c r="X131" s="12" t="str">
        <f t="shared" si="21"/>
        <v>0.0265610903676553-0.000190174021326363i</v>
      </c>
      <c r="Y131" s="12" t="str">
        <f t="shared" si="22"/>
        <v>0.00029+0.0000942477796076938i</v>
      </c>
      <c r="Z131" s="12" t="str">
        <f t="shared" si="23"/>
        <v>11.8705484523427-0.0425826713212762i</v>
      </c>
      <c r="AA131" s="12" t="str">
        <f t="shared" si="24"/>
        <v>446.903521692034+1.59657483773528i</v>
      </c>
      <c r="AB131" s="12" t="str">
        <f t="shared" si="25"/>
        <v>0.511242581240512-0.000107074399672702i</v>
      </c>
      <c r="AC131" s="12" t="str">
        <f t="shared" si="26"/>
        <v>1.10750770284332+0.199212244402105i</v>
      </c>
      <c r="AD131" s="12" t="str">
        <f t="shared" si="27"/>
        <v>0.447131149430756-0.0805241119234754i</v>
      </c>
      <c r="AE131" s="12" t="str">
        <f t="shared" si="28"/>
        <v>5.30426304207802-0.9749054109432i</v>
      </c>
      <c r="AF131" s="12" t="str">
        <f t="shared" si="29"/>
        <v>-54.3300096761494+154.885387474833i</v>
      </c>
      <c r="AG131" s="12" t="str">
        <f t="shared" si="30"/>
        <v>1.72383003415726-0.127686923703701i</v>
      </c>
      <c r="AH131" s="12" t="str">
        <f t="shared" si="31"/>
        <v>-116.517942673513+498.681205374495i</v>
      </c>
      <c r="AI131" s="12">
        <f t="shared" si="32"/>
        <v>54.187310228163852</v>
      </c>
      <c r="AJ131" s="12">
        <f t="shared" si="33"/>
        <v>103.15134550434215</v>
      </c>
      <c r="AK131" s="12"/>
      <c r="AL131" s="12"/>
      <c r="AM131" s="12"/>
      <c r="AN131" s="12"/>
    </row>
    <row r="132" spans="1:40" x14ac:dyDescent="0.35">
      <c r="A132" s="12"/>
      <c r="B132" s="12">
        <v>200</v>
      </c>
      <c r="C132" s="29" t="str">
        <f t="shared" si="1"/>
        <v>-1.69054206223191+10.8344288275163i</v>
      </c>
      <c r="D132" s="28" t="str">
        <f t="shared" si="2"/>
        <v>-18.3598835099752+83.0639543442917i</v>
      </c>
      <c r="E132" s="12" t="str">
        <f t="shared" si="3"/>
        <v>4200</v>
      </c>
      <c r="F132" s="12" t="str">
        <f t="shared" si="4"/>
        <v>0.704225352112676</v>
      </c>
      <c r="G132" s="12" t="str">
        <f t="shared" si="0"/>
        <v>0.704225352112676</v>
      </c>
      <c r="H132" s="12" t="str">
        <f t="shared" si="5"/>
        <v>0.576748804839066+0.124746689419912i</v>
      </c>
      <c r="I132" s="12" t="str">
        <f t="shared" si="6"/>
        <v>0.785398163397448i</v>
      </c>
      <c r="J132" s="12" t="str">
        <f t="shared" si="7"/>
        <v>0.999472370948718+0.169863401505478i</v>
      </c>
      <c r="K132" s="12" t="str">
        <f t="shared" si="8"/>
        <v>0.129802087840979+0.763752517250357i</v>
      </c>
      <c r="L132" s="12" t="str">
        <f t="shared" si="9"/>
        <v>0.17708213329313-0.000460983382796856i</v>
      </c>
      <c r="M132" s="12" t="str">
        <f t="shared" si="10"/>
        <v>0.306884221134109+0.76329153386756i</v>
      </c>
      <c r="N132" s="12" t="str">
        <f t="shared" si="11"/>
        <v>-0.00251327412287183i</v>
      </c>
      <c r="O132" s="12" t="str">
        <f t="shared" si="12"/>
        <v>0.999996841728254-0.00251327147700372i</v>
      </c>
      <c r="P132" s="12" t="str">
        <f t="shared" si="13"/>
        <v>3.15827174601768E-06+0.00251327147700372i</v>
      </c>
      <c r="Q132" s="12" t="str">
        <f t="shared" si="14"/>
        <v>-3.15827174601768E-06+2.64586811011061E-09i</v>
      </c>
      <c r="R132" s="12" t="str">
        <f t="shared" si="15"/>
        <v>-0.333333309392896-795.774575803593i</v>
      </c>
      <c r="S132" s="12" t="str">
        <f t="shared" si="16"/>
        <v>0.000257371127279924i</v>
      </c>
      <c r="T132" s="12" t="str">
        <f t="shared" si="17"/>
        <v>0.204809399635274-0.0000857903695983973i</v>
      </c>
      <c r="U132" s="12" t="str">
        <f t="shared" si="18"/>
        <v>0.001-7.95774715459475i</v>
      </c>
      <c r="V132" s="12" t="str">
        <f t="shared" si="19"/>
        <v>0.0015-2.41876813209567i</v>
      </c>
      <c r="W132" s="12" t="str">
        <f t="shared" si="20"/>
        <v>0.000936538577842831-1.85495279777055i</v>
      </c>
      <c r="X132" s="12" t="str">
        <f t="shared" si="21"/>
        <v>0.0265568624001763-0.000380285352016929i</v>
      </c>
      <c r="Y132" s="12" t="str">
        <f t="shared" si="22"/>
        <v>0.00029+0.000188495559215388i</v>
      </c>
      <c r="Z132" s="12" t="str">
        <f t="shared" si="23"/>
        <v>11.8709843933385-0.0851753382935138i</v>
      </c>
      <c r="AA132" s="12" t="str">
        <f t="shared" si="24"/>
        <v>446.956796601852+3.19298956182481i</v>
      </c>
      <c r="AB132" s="12" t="str">
        <f t="shared" si="25"/>
        <v>0.511242513828876-0.00021414878562165i</v>
      </c>
      <c r="AC132" s="12" t="str">
        <f t="shared" si="26"/>
        <v>1.15705571862207+0.390161363675468i</v>
      </c>
      <c r="AD132" s="12" t="str">
        <f t="shared" si="27"/>
        <v>0.396680753899521-0.133946576795317i</v>
      </c>
      <c r="AE132" s="12" t="str">
        <f t="shared" si="28"/>
        <v>4.69758209368715-1.62386514008624i</v>
      </c>
      <c r="AF132" s="12" t="str">
        <f t="shared" si="29"/>
        <v>-18.9366323148143+82.9392076548718i</v>
      </c>
      <c r="AG132" s="12" t="str">
        <f t="shared" si="30"/>
        <v>1.64337119359028-0.21213828205258i</v>
      </c>
      <c r="AH132" s="12" t="str">
        <f t="shared" si="31"/>
        <v>-5.11024400297348+255.13420040613i</v>
      </c>
      <c r="AI132" s="12">
        <f t="shared" si="32"/>
        <v>48.137115562239984</v>
      </c>
      <c r="AJ132" s="12">
        <f t="shared" si="33"/>
        <v>91.147459915037956</v>
      </c>
      <c r="AK132" s="12"/>
      <c r="AL132" s="12"/>
      <c r="AM132" s="12"/>
      <c r="AN132" s="12"/>
    </row>
    <row r="133" spans="1:40" x14ac:dyDescent="0.35">
      <c r="A133" s="12"/>
      <c r="B133" s="12">
        <v>300</v>
      </c>
      <c r="C133" s="29" t="str">
        <f t="shared" si="1"/>
        <v>-0.761405977831248+7.31960392464323i</v>
      </c>
      <c r="D133" s="28" t="str">
        <f t="shared" si="2"/>
        <v>-11.2365068629034+56.1169634222648i</v>
      </c>
      <c r="E133" s="12" t="str">
        <f t="shared" si="3"/>
        <v>4200</v>
      </c>
      <c r="F133" s="12" t="str">
        <f t="shared" si="4"/>
        <v>0.704225352112676</v>
      </c>
      <c r="G133" s="12" t="str">
        <f t="shared" si="0"/>
        <v>0.704225352112676</v>
      </c>
      <c r="H133" s="12" t="str">
        <f t="shared" si="5"/>
        <v>0.584660918381346+0.112947931266808i</v>
      </c>
      <c r="I133" s="12" t="str">
        <f t="shared" si="6"/>
        <v>1.17809724509617i</v>
      </c>
      <c r="J133" s="12" t="str">
        <f t="shared" si="7"/>
        <v>0.998812834634615+0.254795102258216i</v>
      </c>
      <c r="K133" s="12" t="str">
        <f t="shared" si="8"/>
        <v>0.282503486529015+1.10743144461329i</v>
      </c>
      <c r="L133" s="12" t="str">
        <f t="shared" si="9"/>
        <v>0.177080633265748-0.000691469216848042i</v>
      </c>
      <c r="M133" s="12" t="str">
        <f t="shared" si="10"/>
        <v>0.459584119794763+1.10673997539644i</v>
      </c>
      <c r="N133" s="12" t="str">
        <f t="shared" si="11"/>
        <v>-0.00376991118430775i</v>
      </c>
      <c r="O133" s="12" t="str">
        <f t="shared" si="12"/>
        <v>0.999992893893247-0.00376990225450641i</v>
      </c>
      <c r="P133" s="12" t="str">
        <f t="shared" si="13"/>
        <v>7.10610675302981E-06+0.00376990225450641i</v>
      </c>
      <c r="Q133" s="12" t="str">
        <f t="shared" si="14"/>
        <v>-7.10610675302981E-06+8.92980133978052E-09i</v>
      </c>
      <c r="R133" s="12" t="str">
        <f t="shared" si="15"/>
        <v>-0.333333280657825-530.516267504569i</v>
      </c>
      <c r="S133" s="12" t="str">
        <f t="shared" si="16"/>
        <v>0.000386056690919886i</v>
      </c>
      <c r="T133" s="12" t="str">
        <f t="shared" si="17"/>
        <v>0.204809354711983-0.00012868554330423i</v>
      </c>
      <c r="U133" s="12" t="str">
        <f t="shared" si="18"/>
        <v>0.001-5.30516476972983i</v>
      </c>
      <c r="V133" s="12" t="str">
        <f t="shared" si="19"/>
        <v>0.0015-1.61251208806378i</v>
      </c>
      <c r="W133" s="12" t="str">
        <f t="shared" si="20"/>
        <v>0.000936538553424173-1.23663526608185i</v>
      </c>
      <c r="X133" s="12" t="str">
        <f t="shared" si="21"/>
        <v>0.0265498188846959-0.000570271370317427i</v>
      </c>
      <c r="Y133" s="12" t="str">
        <f t="shared" si="22"/>
        <v>0.00029+0.000282743338823081i</v>
      </c>
      <c r="Z133" s="12" t="str">
        <f t="shared" si="23"/>
        <v>11.8717108568227-0.127788000560335i</v>
      </c>
      <c r="AA133" s="12" t="str">
        <f t="shared" si="24"/>
        <v>447.045602494777+4.7890838096087i</v>
      </c>
      <c r="AB133" s="12" t="str">
        <f t="shared" si="25"/>
        <v>0.511242401691952-0.000321223150741361i</v>
      </c>
      <c r="AC133" s="12" t="str">
        <f t="shared" si="26"/>
        <v>1.23531439968531+0.565664774011177i</v>
      </c>
      <c r="AD133" s="12" t="str">
        <f t="shared" si="27"/>
        <v>0.34202102756046-0.156875424152885i</v>
      </c>
      <c r="AE133" s="12" t="str">
        <f t="shared" si="28"/>
        <v>4.04032794936164-1.90608585934602i</v>
      </c>
      <c r="AF133" s="12" t="str">
        <f t="shared" si="29"/>
        <v>-11.8211677812847+56.004015490998i</v>
      </c>
      <c r="AG133" s="12" t="str">
        <f t="shared" si="30"/>
        <v>1.55621403490582-0.247942854131921i</v>
      </c>
      <c r="AH133" s="12" t="str">
        <f t="shared" si="31"/>
        <v>12.1237530236466+161.811127578179i</v>
      </c>
      <c r="AI133" s="12">
        <f t="shared" si="32"/>
        <v>44.204479956148077</v>
      </c>
      <c r="AJ133" s="12">
        <f t="shared" si="33"/>
        <v>85.715100725881442</v>
      </c>
      <c r="AK133" s="12"/>
      <c r="AL133" s="12"/>
      <c r="AM133" s="12"/>
      <c r="AN133" s="12"/>
    </row>
    <row r="134" spans="1:40" x14ac:dyDescent="0.35">
      <c r="A134" s="12"/>
      <c r="B134" s="12">
        <v>400</v>
      </c>
      <c r="C134" s="29" t="str">
        <f t="shared" si="1"/>
        <v>-0.430306158665077+5.51553440077513i</v>
      </c>
      <c r="D134" s="28" t="str">
        <f t="shared" si="2"/>
        <v>-8.69807491596275+42.285763739276i</v>
      </c>
      <c r="E134" s="12" t="str">
        <f t="shared" si="3"/>
        <v>4200</v>
      </c>
      <c r="F134" s="12" t="str">
        <f t="shared" si="4"/>
        <v>0.704225352112676</v>
      </c>
      <c r="G134" s="12" t="str">
        <f t="shared" si="0"/>
        <v>0.704225352112676</v>
      </c>
      <c r="H134" s="12" t="str">
        <f t="shared" si="5"/>
        <v>0.587685645073848+0.115353514813165i</v>
      </c>
      <c r="I134" s="12" t="str">
        <f t="shared" si="6"/>
        <v>1.5707963267949i</v>
      </c>
      <c r="J134" s="12" t="str">
        <f t="shared" si="7"/>
        <v>0.997889483794871+0.339726803010954i</v>
      </c>
      <c r="K134" s="12" t="str">
        <f t="shared" si="8"/>
        <v>0.480240018002915+1.41062306363598i</v>
      </c>
      <c r="L134" s="12" t="str">
        <f t="shared" si="9"/>
        <v>0.177078533270106-0.000921948022304813i</v>
      </c>
      <c r="M134" s="12" t="str">
        <f t="shared" si="10"/>
        <v>0.657318551273021+1.40970111561368i</v>
      </c>
      <c r="N134" s="12" t="str">
        <f t="shared" si="11"/>
        <v>-0.00502654824574367i</v>
      </c>
      <c r="O134" s="12" t="str">
        <f t="shared" si="12"/>
        <v>0.999987366932966-0.00502652707881886i</v>
      </c>
      <c r="P134" s="12" t="str">
        <f t="shared" si="13"/>
        <v>0.0000126330670340291+0.00502652707881886i</v>
      </c>
      <c r="Q134" s="12" t="str">
        <f t="shared" si="14"/>
        <v>-0.0000126330670340291+2.11669248101343E-08i</v>
      </c>
      <c r="R134" s="12" t="str">
        <f t="shared" si="15"/>
        <v>-0.333333239624056-397.887078483692i</v>
      </c>
      <c r="S134" s="12" t="str">
        <f t="shared" si="16"/>
        <v>0.000514742254559849i</v>
      </c>
      <c r="T134" s="12" t="str">
        <f t="shared" si="17"/>
        <v>0.204809291838927-0.000171580703283825i</v>
      </c>
      <c r="U134" s="12" t="str">
        <f t="shared" si="18"/>
        <v>0.001-3.97887357729739i</v>
      </c>
      <c r="V134" s="12" t="str">
        <f t="shared" si="19"/>
        <v>0.0015-1.20938406604784i</v>
      </c>
      <c r="W134" s="12" t="str">
        <f t="shared" si="20"/>
        <v>0.000936538519238061-0.927476520507934i</v>
      </c>
      <c r="X134" s="12" t="str">
        <f t="shared" si="21"/>
        <v>0.0265399644613339-0.000760069592077764i</v>
      </c>
      <c r="Y134" s="12" t="str">
        <f t="shared" si="22"/>
        <v>0.00029+0.000376991118430775i</v>
      </c>
      <c r="Z134" s="12" t="str">
        <f t="shared" si="23"/>
        <v>11.8727276852855-0.170430665751254i</v>
      </c>
      <c r="AA134" s="12" t="str">
        <f t="shared" si="24"/>
        <v>447.169960937372+6.38469672009978i</v>
      </c>
      <c r="AB134" s="12" t="str">
        <f t="shared" si="25"/>
        <v>0.511242244749061-0.000428297481597819i</v>
      </c>
      <c r="AC134" s="12" t="str">
        <f t="shared" si="26"/>
        <v>1.33665278310564+0.720417234891476i</v>
      </c>
      <c r="AD134" s="12" t="str">
        <f t="shared" si="27"/>
        <v>0.296249339068892-0.159990260653305i</v>
      </c>
      <c r="AE134" s="12" t="str">
        <f t="shared" si="28"/>
        <v>3.49002048307391-1.95001076912042i</v>
      </c>
      <c r="AF134" s="12" t="str">
        <f t="shared" si="29"/>
        <v>-9.2857605610366+42.1704102244628i</v>
      </c>
      <c r="AG134" s="12" t="str">
        <f t="shared" si="30"/>
        <v>1.48325296671119-0.252137982652033i</v>
      </c>
      <c r="AH134" s="12" t="str">
        <f t="shared" si="31"/>
        <v>14.2380172240783+113.853049537993i</v>
      </c>
      <c r="AI134" s="12">
        <f t="shared" si="32"/>
        <v>41.194287154276701</v>
      </c>
      <c r="AJ134" s="12">
        <f t="shared" si="33"/>
        <v>82.871819387447019</v>
      </c>
      <c r="AK134" s="12"/>
      <c r="AL134" s="12"/>
      <c r="AM134" s="12"/>
      <c r="AN134" s="12"/>
    </row>
    <row r="135" spans="1:40" x14ac:dyDescent="0.35">
      <c r="A135" s="12"/>
      <c r="B135" s="12">
        <v>500</v>
      </c>
      <c r="C135" s="29" t="str">
        <f t="shared" si="1"/>
        <v>-0.275997048109596+4.42205852364324i</v>
      </c>
      <c r="D135" s="28" t="str">
        <f t="shared" si="2"/>
        <v>-7.51503840170409+33.9024486812649i</v>
      </c>
      <c r="E135" s="12" t="str">
        <f t="shared" si="3"/>
        <v>4200</v>
      </c>
      <c r="F135" s="12" t="str">
        <f t="shared" si="4"/>
        <v>0.704225352112676</v>
      </c>
      <c r="G135" s="12" t="str">
        <f t="shared" si="0"/>
        <v>0.704225352112676</v>
      </c>
      <c r="H135" s="12" t="str">
        <f t="shared" si="5"/>
        <v>0.589320949328658+0.123657662762935i</v>
      </c>
      <c r="I135" s="12" t="str">
        <f t="shared" si="6"/>
        <v>1.96349540849362i</v>
      </c>
      <c r="J135" s="12" t="str">
        <f t="shared" si="7"/>
        <v>0.996702318429486+0.424658503763693i</v>
      </c>
      <c r="K135" s="12" t="str">
        <f t="shared" si="8"/>
        <v>0.710385319829243+1.66732254029247i</v>
      </c>
      <c r="L135" s="12" t="str">
        <f t="shared" si="9"/>
        <v>0.177075833348895-0.00115241745667282i</v>
      </c>
      <c r="M135" s="12" t="str">
        <f t="shared" si="10"/>
        <v>0.887461153178138+1.6661701228358i</v>
      </c>
      <c r="N135" s="12" t="str">
        <f t="shared" si="11"/>
        <v>-0.00628318530717959i</v>
      </c>
      <c r="O135" s="12" t="str">
        <f t="shared" si="12"/>
        <v>0.999980260856137-0.00628314396555895i</v>
      </c>
      <c r="P135" s="12" t="str">
        <f t="shared" si="13"/>
        <v>0.0000197391438629957+0.00628314396555895i</v>
      </c>
      <c r="Q135" s="12" t="str">
        <f t="shared" si="14"/>
        <v>-0.0000197391438629957+4.13416206398662E-08i</v>
      </c>
      <c r="R135" s="12" t="str">
        <f t="shared" si="15"/>
        <v>-0.33333318705053-318.309537115839i</v>
      </c>
      <c r="S135" s="12" t="str">
        <f t="shared" si="16"/>
        <v>0.00064342781819981i</v>
      </c>
      <c r="T135" s="12" t="str">
        <f t="shared" si="17"/>
        <v>0.204809210978636-0.000214475845277512i</v>
      </c>
      <c r="U135" s="12" t="str">
        <f t="shared" si="18"/>
        <v>0.001-3.18309886183791i</v>
      </c>
      <c r="V135" s="12" t="str">
        <f t="shared" si="19"/>
        <v>0.0015-0.967507252838271i</v>
      </c>
      <c r="W135" s="12" t="str">
        <f t="shared" si="20"/>
        <v>0.000936538475284498-0.741981289379919i</v>
      </c>
      <c r="X135" s="12" t="str">
        <f t="shared" si="21"/>
        <v>0.0265273056155598-0.000949617739157552i</v>
      </c>
      <c r="Y135" s="12" t="str">
        <f t="shared" si="22"/>
        <v>0.00029+0.000471238898038469i</v>
      </c>
      <c r="Z135" s="12" t="str">
        <f t="shared" si="23"/>
        <v>11.8740346577183-0.21311335347603i</v>
      </c>
      <c r="AA135" s="12" t="str">
        <f t="shared" si="24"/>
        <v>447.329902126289+7.97966668407303i</v>
      </c>
      <c r="AB135" s="12" t="str">
        <f t="shared" si="25"/>
        <v>0.511242042906672-0.000535371767558092i</v>
      </c>
      <c r="AC135" s="12" t="str">
        <f t="shared" si="26"/>
        <v>1.45459947339482+0.851341095782419i</v>
      </c>
      <c r="AD135" s="12" t="str">
        <f t="shared" si="27"/>
        <v>0.261629873924459-0.153493548848014i</v>
      </c>
      <c r="AE135" s="12" t="str">
        <f t="shared" si="28"/>
        <v>3.07389066554155-1.87834453855904i</v>
      </c>
      <c r="AF135" s="12" t="str">
        <f t="shared" si="29"/>
        <v>-8.10435935103275+33.778791018502i</v>
      </c>
      <c r="AG135" s="12" t="str">
        <f t="shared" si="30"/>
        <v>1.42810008957913-0.240999816680762i</v>
      </c>
      <c r="AH135" s="12" t="str">
        <f t="shared" si="31"/>
        <v>12.5581841046608+85.4853315173649i</v>
      </c>
      <c r="AI135" s="12">
        <f t="shared" si="32"/>
        <v>38.730559848679739</v>
      </c>
      <c r="AJ135" s="12">
        <f t="shared" si="33"/>
        <v>81.642766212184029</v>
      </c>
      <c r="AK135" s="12"/>
      <c r="AL135" s="12"/>
      <c r="AM135" s="12"/>
      <c r="AN135" s="12"/>
    </row>
    <row r="136" spans="1:40" x14ac:dyDescent="0.35">
      <c r="A136" s="12"/>
      <c r="B136" s="12">
        <v>600</v>
      </c>
      <c r="C136" s="29" t="str">
        <f t="shared" si="1"/>
        <v>-0.19189213631892+3.68942318553597i</v>
      </c>
      <c r="D136" s="28" t="str">
        <f t="shared" si="2"/>
        <v>-6.87023407797557+28.2855777557758i</v>
      </c>
      <c r="E136" s="12" t="str">
        <f t="shared" si="3"/>
        <v>4200</v>
      </c>
      <c r="F136" s="12" t="str">
        <f t="shared" si="4"/>
        <v>0.704225352112676</v>
      </c>
      <c r="G136" s="12" t="str">
        <f t="shared" si="0"/>
        <v>0.704225352112676</v>
      </c>
      <c r="H136" s="12" t="str">
        <f t="shared" si="5"/>
        <v>0.590451893225897+0.134955526731491i</v>
      </c>
      <c r="I136" s="12" t="str">
        <f t="shared" si="6"/>
        <v>2.35619449019235i</v>
      </c>
      <c r="J136" s="12" t="str">
        <f t="shared" si="7"/>
        <v>0.99525133853846+0.509590204516432i</v>
      </c>
      <c r="K136" s="12" t="str">
        <f t="shared" si="8"/>
        <v>0.960395554266146+1.87569335603064i</v>
      </c>
      <c r="L136" s="12" t="str">
        <f t="shared" si="9"/>
        <v>0.177072533556999-0.00138287517777518i</v>
      </c>
      <c r="M136" s="12" t="str">
        <f t="shared" si="10"/>
        <v>1.13746808782314+1.87431048085286i</v>
      </c>
      <c r="N136" s="12" t="str">
        <f t="shared" si="11"/>
        <v>-0.0075398223686155i</v>
      </c>
      <c r="O136" s="12" t="str">
        <f t="shared" si="12"/>
        <v>0.999971575673983-0.00753975093035709i</v>
      </c>
      <c r="P136" s="12" t="str">
        <f t="shared" si="13"/>
        <v>0.0000284243260170181+0.00753975093035709i</v>
      </c>
      <c r="Q136" s="12" t="str">
        <f t="shared" si="14"/>
        <v>-0.0000284243260170181+7.1438258409523E-08i</v>
      </c>
      <c r="R136" s="12" t="str">
        <f t="shared" si="15"/>
        <v>-0.333333122799757-265.257819607778i</v>
      </c>
      <c r="S136" s="12" t="str">
        <f t="shared" si="16"/>
        <v>0.000772113381839771i</v>
      </c>
      <c r="T136" s="12" t="str">
        <f t="shared" si="17"/>
        <v>0.204809112156805-0.000257370964724132i</v>
      </c>
      <c r="U136" s="12" t="str">
        <f t="shared" si="18"/>
        <v>0.001-2.65258238486492i</v>
      </c>
      <c r="V136" s="12" t="str">
        <f t="shared" si="19"/>
        <v>0.0015-0.806256044031891i</v>
      </c>
      <c r="W136" s="12" t="str">
        <f t="shared" si="20"/>
        <v>0.000936538421563489-0.618317815474846i</v>
      </c>
      <c r="X136" s="12" t="str">
        <f t="shared" si="21"/>
        <v>0.0265118506675349-0.00113885380735753i</v>
      </c>
      <c r="Y136" s="12" t="str">
        <f t="shared" si="22"/>
        <v>0.00029+0.000565486677646163i</v>
      </c>
      <c r="Z136" s="12" t="str">
        <f t="shared" si="23"/>
        <v>11.8756314891187-0.25584609932069i</v>
      </c>
      <c r="AA136" s="12" t="str">
        <f t="shared" si="24"/>
        <v>447.525464891672+9.57383109325724i</v>
      </c>
      <c r="AB136" s="12" t="str">
        <f t="shared" si="25"/>
        <v>0.511241796228925-0.000642445997236675i</v>
      </c>
      <c r="AC136" s="12" t="str">
        <f t="shared" si="26"/>
        <v>1.58272537163778+0.95749509510191i</v>
      </c>
      <c r="AD136" s="12" t="str">
        <f t="shared" si="27"/>
        <v>0.23628976968509-0.143353196681677i</v>
      </c>
      <c r="AE136" s="12" t="str">
        <f t="shared" si="28"/>
        <v>2.7694138732327-1.76286355246206i</v>
      </c>
      <c r="AF136" s="12" t="str">
        <f t="shared" si="29"/>
        <v>-7.46068597120147+28.1506222290443i</v>
      </c>
      <c r="AG136" s="12" t="str">
        <f t="shared" si="30"/>
        <v>1.38776762451541-0.224049067673615i</v>
      </c>
      <c r="AH136" s="12" t="str">
        <f t="shared" si="31"/>
        <v>10.0103957619494+67.2704228752645i</v>
      </c>
      <c r="AI136" s="12">
        <f t="shared" si="32"/>
        <v>36.651603581632763</v>
      </c>
      <c r="AJ136" s="12">
        <f t="shared" si="33"/>
        <v>81.536024191312208</v>
      </c>
      <c r="AK136" s="12"/>
      <c r="AL136" s="12"/>
      <c r="AM136" s="12"/>
      <c r="AN136" s="12"/>
    </row>
    <row r="137" spans="1:40" x14ac:dyDescent="0.35">
      <c r="A137" s="12"/>
      <c r="B137" s="12">
        <v>700</v>
      </c>
      <c r="C137" s="29" t="str">
        <f t="shared" si="1"/>
        <v>-0.141082960172509+3.16462786534404i</v>
      </c>
      <c r="D137" s="28" t="str">
        <f t="shared" si="2"/>
        <v>-6.48069706085309+24.2621469676376i</v>
      </c>
      <c r="E137" s="12" t="str">
        <f t="shared" si="3"/>
        <v>4200</v>
      </c>
      <c r="F137" s="12" t="str">
        <f t="shared" si="4"/>
        <v>0.704225352112676</v>
      </c>
      <c r="G137" s="12" t="str">
        <f t="shared" si="0"/>
        <v>0.704225352112676</v>
      </c>
      <c r="H137" s="12" t="str">
        <f t="shared" si="5"/>
        <v>0.591384934437601+0.147976072566941i</v>
      </c>
      <c r="I137" s="12" t="str">
        <f t="shared" si="6"/>
        <v>2.74889357189107i</v>
      </c>
      <c r="J137" s="12" t="str">
        <f t="shared" si="7"/>
        <v>0.993536544121793+0.59452190526917i</v>
      </c>
      <c r="K137" s="12" t="str">
        <f t="shared" si="8"/>
        <v>1.21909040868501+2.03728552452336i</v>
      </c>
      <c r="L137" s="12" t="str">
        <f t="shared" si="9"/>
        <v>0.177068633961493-0.00161331884383188i</v>
      </c>
      <c r="M137" s="12" t="str">
        <f t="shared" si="10"/>
        <v>1.3961590426465+2.03567220567953i</v>
      </c>
      <c r="N137" s="12" t="str">
        <f t="shared" si="11"/>
        <v>-0.00879645943005142i</v>
      </c>
      <c r="O137" s="12" t="str">
        <f t="shared" si="12"/>
        <v>0.999961311400218-0.00879634598885936i</v>
      </c>
      <c r="P137" s="12" t="str">
        <f t="shared" si="13"/>
        <v>0.0000386885997819553+0.00879634598885936i</v>
      </c>
      <c r="Q137" s="12" t="str">
        <f t="shared" si="14"/>
        <v>-0.0000386885997819553+1.13441192059818E-07i</v>
      </c>
      <c r="R137" s="12" t="str">
        <f t="shared" si="15"/>
        <v>-0.333333046733005-227.363715723314i</v>
      </c>
      <c r="S137" s="12" t="str">
        <f t="shared" si="16"/>
        <v>0.000900798945479735i</v>
      </c>
      <c r="T137" s="12" t="str">
        <f t="shared" si="17"/>
        <v>0.204808995363916-0.000300266056990638i</v>
      </c>
      <c r="U137" s="12" t="str">
        <f t="shared" si="18"/>
        <v>0.001-2.27364204416993i</v>
      </c>
      <c r="V137" s="12" t="str">
        <f t="shared" si="19"/>
        <v>0.0015-0.691076609170192i</v>
      </c>
      <c r="W137" s="12" t="str">
        <f t="shared" si="20"/>
        <v>0.000936538358075049-0.529986774268586i</v>
      </c>
      <c r="X137" s="12" t="str">
        <f t="shared" si="21"/>
        <v>0.0264936097584647-0.0013277161337217i</v>
      </c>
      <c r="Y137" s="12" t="str">
        <f t="shared" si="22"/>
        <v>0.00029+0.000659734457253856i</v>
      </c>
      <c r="Z137" s="12" t="str">
        <f t="shared" si="23"/>
        <v>11.8775178298521-0.298638958845762i</v>
      </c>
      <c r="AA137" s="12" t="str">
        <f t="shared" si="24"/>
        <v>447.756696701505+11.1670260883281i</v>
      </c>
      <c r="AB137" s="12" t="str">
        <f t="shared" si="25"/>
        <v>0.511241504692061-0.000749520159068616i</v>
      </c>
      <c r="AC137" s="12" t="str">
        <f t="shared" si="26"/>
        <v>1.71530022710744+1.03967367214368i</v>
      </c>
      <c r="AD137" s="12" t="str">
        <f t="shared" si="27"/>
        <v>0.217776544252105-0.13243515976879i</v>
      </c>
      <c r="AE137" s="12" t="str">
        <f t="shared" si="28"/>
        <v>2.54709448905002-1.63803753188959i</v>
      </c>
      <c r="AF137" s="12" t="str">
        <f t="shared" si="29"/>
        <v>-7.07208199529069+24.1141708950707i</v>
      </c>
      <c r="AG137" s="12" t="str">
        <f t="shared" si="30"/>
        <v>1.3583431229063-0.205857864197115i</v>
      </c>
      <c r="AH137" s="12" t="str">
        <f t="shared" si="31"/>
        <v>7.5007749822677+54.8826727151966i</v>
      </c>
      <c r="AI137" s="12">
        <f t="shared" si="32"/>
        <v>34.869076415385805</v>
      </c>
      <c r="AJ137" s="12">
        <f t="shared" si="33"/>
        <v>82.21764268015454</v>
      </c>
      <c r="AK137" s="12"/>
      <c r="AL137" s="12"/>
      <c r="AM137" s="12"/>
      <c r="AN137" s="12"/>
    </row>
    <row r="138" spans="1:40" x14ac:dyDescent="0.35">
      <c r="A138" s="12"/>
      <c r="B138" s="12">
        <v>800</v>
      </c>
      <c r="C138" s="29" t="str">
        <f t="shared" si="1"/>
        <v>-0.108066880896799+2.77033729203344i</v>
      </c>
      <c r="D138" s="28" t="str">
        <f t="shared" si="2"/>
        <v>-6.22757378640598+21.2392525722564i</v>
      </c>
      <c r="E138" s="12" t="str">
        <f t="shared" si="3"/>
        <v>4200</v>
      </c>
      <c r="F138" s="12" t="str">
        <f t="shared" si="4"/>
        <v>0.704225352112676</v>
      </c>
      <c r="G138" s="12" t="str">
        <f t="shared" si="0"/>
        <v>0.704225352112676</v>
      </c>
      <c r="H138" s="12" t="str">
        <f t="shared" si="5"/>
        <v>0.592248773977458+0.162076583174796i</v>
      </c>
      <c r="I138" s="12" t="str">
        <f t="shared" si="6"/>
        <v>3.14159265358979i</v>
      </c>
      <c r="J138" s="12" t="str">
        <f t="shared" si="7"/>
        <v>0.991557935179484+0.679453606021909i</v>
      </c>
      <c r="K138" s="12" t="str">
        <f t="shared" si="8"/>
        <v>1.47736776602407+2.15599081172926i</v>
      </c>
      <c r="L138" s="12" t="str">
        <f t="shared" si="9"/>
        <v>0.177064134641638-0.00184374611353898i</v>
      </c>
      <c r="M138" s="12" t="str">
        <f t="shared" si="10"/>
        <v>1.65443190066571+2.15414706561572i</v>
      </c>
      <c r="N138" s="12" t="str">
        <f t="shared" si="11"/>
        <v>-0.0100530964914873i</v>
      </c>
      <c r="O138" s="12" t="str">
        <f t="shared" si="12"/>
        <v>0.999949468051052-0.0100529271567306i</v>
      </c>
      <c r="P138" s="12" t="str">
        <f t="shared" si="13"/>
        <v>0.0000505319489479961+0.0100529271567306i</v>
      </c>
      <c r="Q138" s="12" t="str">
        <f t="shared" si="14"/>
        <v>-0.0000505319489479961+1.69334756699308E-07i</v>
      </c>
      <c r="R138" s="12" t="str">
        <f t="shared" si="15"/>
        <v>-0.333332958959697-198.943120359991i</v>
      </c>
      <c r="S138" s="12" t="str">
        <f t="shared" si="16"/>
        <v>0.0010294845091197i</v>
      </c>
      <c r="T138" s="12" t="str">
        <f t="shared" si="17"/>
        <v>0.204808860606547-0.000343161117628041i</v>
      </c>
      <c r="U138" s="12" t="str">
        <f t="shared" si="18"/>
        <v>0.001-1.98943678864869i</v>
      </c>
      <c r="V138" s="12" t="str">
        <f t="shared" si="19"/>
        <v>0.0015-0.604692033023917i</v>
      </c>
      <c r="W138" s="12" t="str">
        <f t="shared" si="20"/>
        <v>0.000936538284819183-0.46373850349907i</v>
      </c>
      <c r="X138" s="12" t="str">
        <f t="shared" si="21"/>
        <v>0.0264725948340037-0.00151614346305768i</v>
      </c>
      <c r="Y138" s="12" t="str">
        <f t="shared" si="22"/>
        <v>0.00029+0.00075398223686155i</v>
      </c>
      <c r="Z138" s="12" t="str">
        <f t="shared" si="23"/>
        <v>11.8796932648695-0.341502011587195i</v>
      </c>
      <c r="AA138" s="12" t="str">
        <f t="shared" si="24"/>
        <v>448.023653666866+12.7590863054039i</v>
      </c>
      <c r="AB138" s="12" t="str">
        <f t="shared" si="25"/>
        <v>0.511241168312499-0.00085659424194841i</v>
      </c>
      <c r="AC138" s="12" t="str">
        <f t="shared" si="26"/>
        <v>1.84765892776252+1.09987148570252i</v>
      </c>
      <c r="AD138" s="12" t="str">
        <f t="shared" si="27"/>
        <v>0.204097492481755-0.121958443271181i</v>
      </c>
      <c r="AE138" s="12" t="str">
        <f t="shared" si="28"/>
        <v>2.3829665531051-1.51852860136504i</v>
      </c>
      <c r="AF138" s="12" t="str">
        <f t="shared" si="29"/>
        <v>-6.81982256038344+21.0771759890816i</v>
      </c>
      <c r="AG138" s="12" t="str">
        <f t="shared" si="30"/>
        <v>1.33664762897323-0.188370934779483i</v>
      </c>
      <c r="AH138" s="12" t="str">
        <f t="shared" si="31"/>
        <v>5.29429237686364+46.0701762373958i</v>
      </c>
      <c r="AI138" s="12">
        <f t="shared" si="32"/>
        <v>33.325375627520572</v>
      </c>
      <c r="AJ138" s="12">
        <f t="shared" si="33"/>
        <v>83.444440740004254</v>
      </c>
      <c r="AK138" s="12"/>
      <c r="AL138" s="12"/>
      <c r="AM138" s="12"/>
      <c r="AN138" s="12"/>
    </row>
    <row r="139" spans="1:40" x14ac:dyDescent="0.35">
      <c r="A139" s="12"/>
      <c r="B139" s="12">
        <v>900</v>
      </c>
      <c r="C139" s="29" t="str">
        <f t="shared" si="1"/>
        <v>-0.0854134138903432+2.46330753001061i</v>
      </c>
      <c r="D139" s="28" t="str">
        <f t="shared" si="2"/>
        <v>-6.05389720602315+18.8853577300813i</v>
      </c>
      <c r="E139" s="12" t="str">
        <f t="shared" si="3"/>
        <v>4200</v>
      </c>
      <c r="F139" s="12" t="str">
        <f t="shared" si="4"/>
        <v>0.704225352112676</v>
      </c>
      <c r="G139" s="12" t="str">
        <f t="shared" si="0"/>
        <v>0.704225352112676</v>
      </c>
      <c r="H139" s="12" t="str">
        <f t="shared" si="5"/>
        <v>0.593105077679977+0.176897432909663i</v>
      </c>
      <c r="I139" s="12" t="str">
        <f t="shared" si="6"/>
        <v>3.53429173528852i</v>
      </c>
      <c r="J139" s="12" t="str">
        <f t="shared" si="7"/>
        <v>0.989315511711535+0.764385306774647i</v>
      </c>
      <c r="K139" s="12" t="str">
        <f t="shared" si="8"/>
        <v>1.72841246546316+2.23702005724503i</v>
      </c>
      <c r="L139" s="12" t="str">
        <f t="shared" si="9"/>
        <v>0.177059035688881-0.002074154646148i</v>
      </c>
      <c r="M139" s="12" t="str">
        <f t="shared" si="10"/>
        <v>1.90547150115204+2.23494590259888i</v>
      </c>
      <c r="N139" s="12" t="str">
        <f t="shared" si="11"/>
        <v>-0.0113097335529233i</v>
      </c>
      <c r="O139" s="12" t="str">
        <f t="shared" si="12"/>
        <v>0.999936045645186-0.0113094924496578i</v>
      </c>
      <c r="P139" s="12" t="str">
        <f t="shared" si="13"/>
        <v>0.0000639543548139887+0.0113094924496578i</v>
      </c>
      <c r="Q139" s="12" t="str">
        <f t="shared" si="14"/>
        <v>-0.0000639543548139887+2.41103265500101E-07i</v>
      </c>
      <c r="R139" s="12" t="str">
        <f t="shared" si="15"/>
        <v>-0.333332859542634-176.838197339222i</v>
      </c>
      <c r="S139" s="12" t="str">
        <f t="shared" si="16"/>
        <v>0.00115817007275966i</v>
      </c>
      <c r="T139" s="12" t="str">
        <f t="shared" si="17"/>
        <v>0.204808707879054-0.000386056142189678i</v>
      </c>
      <c r="U139" s="12" t="str">
        <f t="shared" si="18"/>
        <v>0.001-1.76838825657661i</v>
      </c>
      <c r="V139" s="12" t="str">
        <f t="shared" si="19"/>
        <v>0.0015-0.537504029354593i</v>
      </c>
      <c r="W139" s="12" t="str">
        <f t="shared" si="20"/>
        <v>0.000936538201795912-0.412212079687376i</v>
      </c>
      <c r="X139" s="12" t="str">
        <f t="shared" si="21"/>
        <v>0.026448819624764-0.00170407501352538i</v>
      </c>
      <c r="Y139" s="12" t="str">
        <f t="shared" si="22"/>
        <v>0.00029+0.000848230016469244i</v>
      </c>
      <c r="Z139" s="12" t="str">
        <f t="shared" si="23"/>
        <v>11.88215731278-0.384445365060444i</v>
      </c>
      <c r="AA139" s="12" t="str">
        <f t="shared" si="24"/>
        <v>448.326400548005+14.349844620734i</v>
      </c>
      <c r="AB139" s="12" t="str">
        <f t="shared" si="25"/>
        <v>0.511240787076152-0.000963668234776353i</v>
      </c>
      <c r="AC139" s="12" t="str">
        <f t="shared" si="26"/>
        <v>1.97630849637292+1.14075925995934i</v>
      </c>
      <c r="AD139" s="12" t="str">
        <f t="shared" si="27"/>
        <v>0.193824772295804-0.112366602910572i</v>
      </c>
      <c r="AE139" s="12" t="str">
        <f t="shared" si="28"/>
        <v>2.25985761585596-1.40967268782912i</v>
      </c>
      <c r="AF139" s="12" t="str">
        <f t="shared" si="29"/>
        <v>-6.64700228370313+18.7084602971716i</v>
      </c>
      <c r="AG139" s="12" t="str">
        <f t="shared" si="30"/>
        <v>1.32040332496972-0.172295924516167i</v>
      </c>
      <c r="AH139" s="12" t="str">
        <f t="shared" si="31"/>
        <v>3.43442770958242+39.5638900389626i</v>
      </c>
      <c r="AI139" s="12">
        <f t="shared" si="32"/>
        <v>31.978583198887549</v>
      </c>
      <c r="AJ139" s="12">
        <f t="shared" si="33"/>
        <v>85.038754713213621</v>
      </c>
      <c r="AK139" s="12"/>
      <c r="AL139" s="12"/>
      <c r="AM139" s="12"/>
      <c r="AN139" s="12"/>
    </row>
    <row r="140" spans="1:40" x14ac:dyDescent="0.35">
      <c r="A140" s="12"/>
      <c r="B140" s="12">
        <v>1000</v>
      </c>
      <c r="C140" s="29" t="str">
        <f t="shared" si="1"/>
        <v>-0.0692006543321905+2.21748272619089i</v>
      </c>
      <c r="D140" s="28" t="str">
        <f t="shared" si="2"/>
        <v>-5.92959938274397+17.0007009007968i</v>
      </c>
      <c r="E140" s="12" t="str">
        <f t="shared" si="3"/>
        <v>4200</v>
      </c>
      <c r="F140" s="12" t="str">
        <f t="shared" si="4"/>
        <v>0.704225352112676</v>
      </c>
      <c r="G140" s="12" t="str">
        <f t="shared" si="0"/>
        <v>0.704225352112676</v>
      </c>
      <c r="H140" s="12" t="str">
        <f t="shared" si="5"/>
        <v>0.593986371675006+0.192221724694107i</v>
      </c>
      <c r="I140" s="12" t="str">
        <f t="shared" si="6"/>
        <v>3.92699081698724i</v>
      </c>
      <c r="J140" s="12" t="str">
        <f t="shared" si="7"/>
        <v>0.986809273717944+0.849317007527386i</v>
      </c>
      <c r="K140" s="12" t="str">
        <f t="shared" si="8"/>
        <v>1.9675519327092+2.28607042660275i</v>
      </c>
      <c r="L140" s="12" t="str">
        <f t="shared" si="9"/>
        <v>0.177053337206846-0.00230454210154501i</v>
      </c>
      <c r="M140" s="12" t="str">
        <f t="shared" si="10"/>
        <v>2.14460526991605+2.2837658845012i</v>
      </c>
      <c r="N140" s="12" t="str">
        <f t="shared" si="11"/>
        <v>-0.0125663706143592i</v>
      </c>
      <c r="O140" s="12" t="str">
        <f t="shared" si="12"/>
        <v>0.999921044203816-0.0125660398833526i</v>
      </c>
      <c r="P140" s="12" t="str">
        <f t="shared" si="13"/>
        <v>0.0000789557961839993+0.0125660398833526i</v>
      </c>
      <c r="Q140" s="12" t="str">
        <f t="shared" si="14"/>
        <v>-0.0000789557961839993+3.30731006598778E-07i</v>
      </c>
      <c r="R140" s="12" t="str">
        <f t="shared" si="15"/>
        <v>-0.333332748400067-159.154244959341i</v>
      </c>
      <c r="S140" s="12" t="str">
        <f t="shared" si="16"/>
        <v>0.00128685563639962i</v>
      </c>
      <c r="T140" s="12" t="str">
        <f t="shared" si="17"/>
        <v>0.204808537182854-0.000428951126075203i</v>
      </c>
      <c r="U140" s="12" t="str">
        <f t="shared" si="18"/>
        <v>0.001-1.59154943091895i</v>
      </c>
      <c r="V140" s="12" t="str">
        <f t="shared" si="19"/>
        <v>0.0015-0.483753626419136i</v>
      </c>
      <c r="W140" s="12" t="str">
        <f t="shared" si="20"/>
        <v>0.000936538109005239-0.370990948746142i</v>
      </c>
      <c r="X140" s="12" t="str">
        <f t="shared" si="21"/>
        <v>0.0264222996239851-0.00189145054114845i</v>
      </c>
      <c r="Y140" s="12" t="str">
        <f t="shared" si="22"/>
        <v>0.00029+0.000942477796076938i</v>
      </c>
      <c r="Z140" s="12" t="str">
        <f t="shared" si="23"/>
        <v>11.8849094247774-0.427479158768156i</v>
      </c>
      <c r="AA140" s="12" t="str">
        <f t="shared" si="24"/>
        <v>448.665010761256+15.9391318932851i</v>
      </c>
      <c r="AB140" s="12" t="str">
        <f t="shared" si="25"/>
        <v>0.511240360986555-0.00107074212606912i</v>
      </c>
      <c r="AC140" s="12" t="str">
        <f t="shared" si="26"/>
        <v>2.09885409670416+1.16525697599488i</v>
      </c>
      <c r="AD140" s="12" t="str">
        <f t="shared" si="27"/>
        <v>0.185974135263592-0.103760619158123i</v>
      </c>
      <c r="AE140" s="12" t="str">
        <f t="shared" si="28"/>
        <v>2.16593025076811-1.31268562744823i</v>
      </c>
      <c r="AF140" s="12" t="str">
        <f t="shared" si="29"/>
        <v>-6.52358575441898+16.8084791761027i</v>
      </c>
      <c r="AG140" s="12" t="str">
        <f t="shared" si="30"/>
        <v>1.30804006856827-0.157793964806493i</v>
      </c>
      <c r="AH140" s="12" t="str">
        <f t="shared" si="31"/>
        <v>1.89121304319392+34.607374703824i</v>
      </c>
      <c r="AI140" s="12">
        <f t="shared" si="32"/>
        <v>30.796323416170335</v>
      </c>
      <c r="AJ140" s="12">
        <f t="shared" si="33"/>
        <v>86.8720293545949</v>
      </c>
      <c r="AK140" s="12"/>
      <c r="AL140" s="12"/>
      <c r="AM140" s="12"/>
      <c r="AN140" s="12"/>
    </row>
    <row r="141" spans="1:40" x14ac:dyDescent="0.35">
      <c r="A141" s="12"/>
      <c r="B141" s="12">
        <f>B140+100</f>
        <v>1100</v>
      </c>
      <c r="C141" s="29" t="str">
        <f t="shared" si="1"/>
        <v>-0.0572002819057156+2.01623383639289i</v>
      </c>
      <c r="D141" s="28" t="str">
        <f t="shared" si="2"/>
        <v>-5.83759652747434+15.4577927456788i</v>
      </c>
      <c r="E141" s="12" t="str">
        <f t="shared" si="3"/>
        <v>4200</v>
      </c>
      <c r="F141" s="12" t="str">
        <f t="shared" si="4"/>
        <v>0.704225352112676</v>
      </c>
      <c r="G141" s="12" t="str">
        <f t="shared" si="0"/>
        <v>0.704225352112676</v>
      </c>
      <c r="H141" s="12" t="str">
        <f t="shared" si="5"/>
        <v>0.594911113934741+0.20791084122682i</v>
      </c>
      <c r="I141" s="12" t="str">
        <f t="shared" si="6"/>
        <v>4.31968989868597i</v>
      </c>
      <c r="J141" s="12" t="str">
        <f t="shared" si="7"/>
        <v>0.984039221198712+0.934248708280125i</v>
      </c>
      <c r="K141" s="12" t="str">
        <f t="shared" si="8"/>
        <v>2.19192151421912+2.30873933318209i</v>
      </c>
      <c r="L141" s="12" t="str">
        <f t="shared" si="9"/>
        <v>0.17704703931133-0.00253490614032993i</v>
      </c>
      <c r="M141" s="12" t="str">
        <f t="shared" si="10"/>
        <v>2.36896855353045+2.30620442704176i</v>
      </c>
      <c r="N141" s="12" t="str">
        <f t="shared" si="11"/>
        <v>-0.0138230076757951i</v>
      </c>
      <c r="O141" s="12" t="str">
        <f t="shared" si="12"/>
        <v>0.999904463750632-0.0138225674735553i</v>
      </c>
      <c r="P141" s="12" t="str">
        <f t="shared" si="13"/>
        <v>0.0000955362493679779+0.0138225674735553i</v>
      </c>
      <c r="Q141" s="12" t="str">
        <f t="shared" si="14"/>
        <v>-0.0000955362493679779+4.40202239800416E-07i</v>
      </c>
      <c r="R141" s="12" t="str">
        <f t="shared" si="15"/>
        <v>-0.333332625704594-144.685543956019i</v>
      </c>
      <c r="S141" s="12" t="str">
        <f t="shared" si="16"/>
        <v>0.00141554120003958i</v>
      </c>
      <c r="T141" s="12" t="str">
        <f t="shared" si="17"/>
        <v>0.204808348519882-0.000471846065002225i</v>
      </c>
      <c r="U141" s="12" t="str">
        <f t="shared" si="18"/>
        <v>0.001-1.44686311901723i</v>
      </c>
      <c r="V141" s="12" t="str">
        <f t="shared" si="19"/>
        <v>0.0015-0.439776024017396i</v>
      </c>
      <c r="W141" s="12" t="str">
        <f t="shared" si="20"/>
        <v>0.000936538006447191-0.33726457625614i</v>
      </c>
      <c r="X141" s="12" t="str">
        <f t="shared" si="21"/>
        <v>0.0263930520624348-0.00207821040310639i</v>
      </c>
      <c r="Y141" s="12" t="str">
        <f t="shared" si="22"/>
        <v>0.00029+0.00103672557568463i</v>
      </c>
      <c r="Z141" s="12" t="str">
        <f t="shared" si="23"/>
        <v>11.8879489834172-0.470613568211803i</v>
      </c>
      <c r="AA141" s="12" t="str">
        <f t="shared" si="24"/>
        <v>449.039566386654+17.5267767049086i</v>
      </c>
      <c r="AB141" s="12" t="str">
        <f t="shared" si="25"/>
        <v>0.511239890048541-0.00117781590513707i</v>
      </c>
      <c r="AC141" s="12" t="str">
        <f t="shared" si="26"/>
        <v>2.21382750709003+1.17623348886917i</v>
      </c>
      <c r="AD141" s="12" t="str">
        <f t="shared" si="27"/>
        <v>0.179871304149275-0.0960998392380329i</v>
      </c>
      <c r="AE141" s="12" t="str">
        <f t="shared" si="28"/>
        <v>2.0930749990589-1.22707986244093i</v>
      </c>
      <c r="AF141" s="12" t="str">
        <f t="shared" si="29"/>
        <v>-6.43250764140908+15.249881904452i</v>
      </c>
      <c r="AG141" s="12" t="str">
        <f t="shared" si="30"/>
        <v>1.29848222329635-0.144800238767339i</v>
      </c>
      <c r="AH141" s="12" t="str">
        <f t="shared" si="31"/>
        <v>0.61570829858756+30.7293400998063i</v>
      </c>
      <c r="AI141" s="12">
        <f t="shared" si="32"/>
        <v>29.752807854974993</v>
      </c>
      <c r="AJ141" s="12">
        <f t="shared" si="33"/>
        <v>88.852146935292424</v>
      </c>
      <c r="AK141" s="12"/>
      <c r="AL141" s="12"/>
      <c r="AM141" s="12"/>
      <c r="AN141" s="12"/>
    </row>
    <row r="142" spans="1:40" x14ac:dyDescent="0.35">
      <c r="A142" s="12"/>
      <c r="B142" s="12">
        <f t="shared" ref="B142:B205" si="34">B141+100</f>
        <v>1200</v>
      </c>
      <c r="C142" s="29" t="str">
        <f t="shared" si="1"/>
        <v>-0.0480703003465395+1.84845178167641i</v>
      </c>
      <c r="D142" s="28" t="str">
        <f t="shared" si="2"/>
        <v>-5.76760000218732+14.1714636595191i</v>
      </c>
      <c r="E142" s="12" t="str">
        <f t="shared" si="3"/>
        <v>4200</v>
      </c>
      <c r="F142" s="12" t="str">
        <f t="shared" si="4"/>
        <v>0.704225352112676</v>
      </c>
      <c r="G142" s="12" t="str">
        <f t="shared" si="0"/>
        <v>0.704225352112676</v>
      </c>
      <c r="H142" s="12" t="str">
        <f t="shared" si="5"/>
        <v>0.595890397691456+0.223872002994521i</v>
      </c>
      <c r="I142" s="12" t="str">
        <f t="shared" si="6"/>
        <v>4.71238898038469i</v>
      </c>
      <c r="J142" s="12" t="str">
        <f t="shared" si="7"/>
        <v>0.981005354153839+1.01918040903286i</v>
      </c>
      <c r="K142" s="12" t="str">
        <f t="shared" si="8"/>
        <v>2.40006697419047+2.31016857382778i</v>
      </c>
      <c r="L142" s="12" t="str">
        <f t="shared" si="9"/>
        <v>0.177040142130299-0.00276524442389563i</v>
      </c>
      <c r="M142" s="12" t="str">
        <f t="shared" si="10"/>
        <v>2.57710711632077+2.30740332940388i</v>
      </c>
      <c r="N142" s="12" t="str">
        <f t="shared" si="11"/>
        <v>-0.015079644737231i</v>
      </c>
      <c r="O142" s="12" t="str">
        <f t="shared" si="12"/>
        <v>0.999886304311816-0.0150790732360371i</v>
      </c>
      <c r="P142" s="12" t="str">
        <f t="shared" si="13"/>
        <v>0.000113695688183979+0.0150790732360371i</v>
      </c>
      <c r="Q142" s="12" t="str">
        <f t="shared" si="14"/>
        <v>-0.000113695688183979+5.71501193900176E-07i</v>
      </c>
      <c r="R142" s="12" t="str">
        <f t="shared" si="15"/>
        <v>-0.333332491112236-132.628281483753i</v>
      </c>
      <c r="S142" s="12" t="str">
        <f t="shared" si="16"/>
        <v>0.00154422676367954i</v>
      </c>
      <c r="T142" s="12" t="str">
        <f t="shared" si="17"/>
        <v>0.204808141888035-0.000514740953979487i</v>
      </c>
      <c r="U142" s="12" t="str">
        <f t="shared" si="18"/>
        <v>0.001-1.32629119243246i</v>
      </c>
      <c r="V142" s="12" t="str">
        <f t="shared" si="19"/>
        <v>0.0015-0.403128022015946i</v>
      </c>
      <c r="W142" s="12" t="str">
        <f t="shared" si="20"/>
        <v>0.000936537894121784-0.30915927260455i</v>
      </c>
      <c r="X142" s="12" t="str">
        <f t="shared" si="21"/>
        <v>0.0263610958806144-0.00226429561967045i</v>
      </c>
      <c r="Y142" s="12" t="str">
        <f t="shared" si="22"/>
        <v>0.00029+0.00113097335529233i</v>
      </c>
      <c r="Z142" s="12" t="str">
        <f t="shared" si="23"/>
        <v>11.8912753012447-0.513858808907614i</v>
      </c>
      <c r="AA142" s="12" t="str">
        <f t="shared" si="24"/>
        <v>449.450158176245+19.1126050977857i</v>
      </c>
      <c r="AB142" s="12" t="str">
        <f t="shared" si="25"/>
        <v>0.511239374256858-0.00128488955952109i</v>
      </c>
      <c r="AC142" s="12" t="str">
        <f t="shared" si="26"/>
        <v>2.32048338798828+1.1763241362551i</v>
      </c>
      <c r="AD142" s="12" t="str">
        <f t="shared" si="27"/>
        <v>0.175050860583769-0.089292361672999i</v>
      </c>
      <c r="AE142" s="12" t="str">
        <f t="shared" si="28"/>
        <v>2.03569430830757-1.15175148166977i</v>
      </c>
      <c r="AF142" s="12" t="str">
        <f t="shared" si="29"/>
        <v>-6.36349039987878+13.9475916565246i</v>
      </c>
      <c r="AG142" s="12" t="str">
        <f t="shared" si="30"/>
        <v>1.29098735278311-0.133168172949131i</v>
      </c>
      <c r="AH142" s="12" t="str">
        <f t="shared" si="31"/>
        <v>-0.440540870671862+27.6250006219633i</v>
      </c>
      <c r="AI142" s="12">
        <f t="shared" si="32"/>
        <v>28.827150254443644</v>
      </c>
      <c r="AJ142" s="12">
        <f t="shared" si="33"/>
        <v>90.913628692789629</v>
      </c>
      <c r="AK142" s="12"/>
      <c r="AL142" s="12"/>
      <c r="AM142" s="12"/>
      <c r="AN142" s="12"/>
    </row>
    <row r="143" spans="1:40" x14ac:dyDescent="0.35">
      <c r="A143" s="12"/>
      <c r="B143" s="12">
        <f t="shared" si="34"/>
        <v>1300</v>
      </c>
      <c r="C143" s="29" t="str">
        <f t="shared" si="1"/>
        <v>-0.0409634045411115+1.7064337860418i</v>
      </c>
      <c r="D143" s="28" t="str">
        <f t="shared" si="2"/>
        <v>-5.71311380101237+13.0826590263205i</v>
      </c>
      <c r="E143" s="12" t="str">
        <f t="shared" si="3"/>
        <v>4200</v>
      </c>
      <c r="F143" s="12" t="str">
        <f t="shared" si="4"/>
        <v>0.704225352112676</v>
      </c>
      <c r="G143" s="12" t="str">
        <f t="shared" si="0"/>
        <v>0.704225352112676</v>
      </c>
      <c r="H143" s="12" t="str">
        <f t="shared" si="5"/>
        <v>0.596931203525996+0.240040716683895i</v>
      </c>
      <c r="I143" s="12" t="str">
        <f t="shared" si="6"/>
        <v>5.10508806208341i</v>
      </c>
      <c r="J143" s="12" t="str">
        <f t="shared" si="7"/>
        <v>0.977707672583325+1.1041121097856i</v>
      </c>
      <c r="K143" s="12" t="str">
        <f t="shared" si="8"/>
        <v>2.59156420813062+2.29486859878175i</v>
      </c>
      <c r="L143" s="12" t="str">
        <f t="shared" si="9"/>
        <v>0.177032645803879-0.00299555461450697i</v>
      </c>
      <c r="M143" s="12" t="str">
        <f t="shared" si="10"/>
        <v>2.7685968539345+2.29187304416724i</v>
      </c>
      <c r="N143" s="12" t="str">
        <f t="shared" si="11"/>
        <v>-0.0163362817986669i</v>
      </c>
      <c r="O143" s="12" t="str">
        <f t="shared" si="12"/>
        <v>0.999866565916045-0.0163355551866041i</v>
      </c>
      <c r="P143" s="12" t="str">
        <f t="shared" si="13"/>
        <v>0.000133434083955053+0.0163355551866041i</v>
      </c>
      <c r="Q143" s="12" t="str">
        <f t="shared" si="14"/>
        <v>-0.000133434083955053+7.26612062802723E-07i</v>
      </c>
      <c r="R143" s="12" t="str">
        <f t="shared" si="15"/>
        <v>-0.33333234491813-122.425971728554i</v>
      </c>
      <c r="S143" s="12" t="str">
        <f t="shared" si="16"/>
        <v>0.00167291232731951i</v>
      </c>
      <c r="T143" s="12" t="str">
        <f t="shared" si="17"/>
        <v>0.204807917288768-0.000557635788907859i</v>
      </c>
      <c r="U143" s="12" t="str">
        <f t="shared" si="18"/>
        <v>0.001-1.22426879301458i</v>
      </c>
      <c r="V143" s="12" t="str">
        <f t="shared" si="19"/>
        <v>0.0015-0.372118174168565i</v>
      </c>
      <c r="W143" s="12" t="str">
        <f t="shared" si="20"/>
        <v>0.000936537772029037-0.28537786805942i</v>
      </c>
      <c r="X143" s="12" t="str">
        <f t="shared" si="21"/>
        <v>0.0263264516983527-0.0024496479346514i</v>
      </c>
      <c r="Y143" s="12" t="str">
        <f t="shared" si="22"/>
        <v>0.00029+0.00122522113490002i</v>
      </c>
      <c r="Z143" s="12" t="str">
        <f t="shared" si="23"/>
        <v>11.8948876192703-0.557225140407023i</v>
      </c>
      <c r="AA143" s="12" t="str">
        <f t="shared" si="24"/>
        <v>449.896885562981+20.6964403088368i</v>
      </c>
      <c r="AB143" s="12" t="str">
        <f t="shared" si="25"/>
        <v>0.511238813615139-0.00139196307898899i</v>
      </c>
      <c r="AC143" s="12" t="str">
        <f t="shared" si="26"/>
        <v>2.41860437364329+1.16784067145529i</v>
      </c>
      <c r="AD143" s="12" t="str">
        <f t="shared" si="27"/>
        <v>0.171187221073883-0.0832345151097325i</v>
      </c>
      <c r="AE143" s="12" t="str">
        <f t="shared" si="28"/>
        <v>1.98987239216029-1.08545502657351i</v>
      </c>
      <c r="AF143" s="12" t="str">
        <f t="shared" si="29"/>
        <v>-6.31004500453837+12.8426183096366i</v>
      </c>
      <c r="AG143" s="12" t="str">
        <f t="shared" si="30"/>
        <v>1.28503610593419-0.122732418520173i</v>
      </c>
      <c r="AH143" s="12" t="str">
        <f t="shared" si="31"/>
        <v>-1.31945434850646+25.0907361382821i</v>
      </c>
      <c r="AI143" s="12">
        <f t="shared" si="32"/>
        <v>28.00226157926032</v>
      </c>
      <c r="AJ143" s="12">
        <f t="shared" si="33"/>
        <v>93.010258147365448</v>
      </c>
      <c r="AK143" s="12"/>
      <c r="AL143" s="12"/>
      <c r="AM143" s="12"/>
      <c r="AN143" s="12"/>
    </row>
    <row r="144" spans="1:40" x14ac:dyDescent="0.35">
      <c r="A144" s="12"/>
      <c r="B144" s="12">
        <f t="shared" si="34"/>
        <v>1400</v>
      </c>
      <c r="C144" s="29" t="str">
        <f t="shared" si="1"/>
        <v>-0.0353232889796963+1.58467138007399i</v>
      </c>
      <c r="D144" s="28" t="str">
        <f t="shared" si="2"/>
        <v>-5.66987291504152+12.1491472472339i</v>
      </c>
      <c r="E144" s="12" t="str">
        <f t="shared" si="3"/>
        <v>4200</v>
      </c>
      <c r="F144" s="12" t="str">
        <f t="shared" si="4"/>
        <v>0.704225352112676</v>
      </c>
      <c r="G144" s="12" t="str">
        <f t="shared" si="0"/>
        <v>0.704225352112676</v>
      </c>
      <c r="H144" s="12" t="str">
        <f t="shared" si="5"/>
        <v>0.598038090810624+0.256370710937932i</v>
      </c>
      <c r="I144" s="12" t="str">
        <f t="shared" si="6"/>
        <v>5.49778714378214i</v>
      </c>
      <c r="J144" s="12" t="str">
        <f t="shared" si="7"/>
        <v>0.97414617648717+1.18904381053834i</v>
      </c>
      <c r="K144" s="12" t="str">
        <f t="shared" si="8"/>
        <v>2.76669571226537+2.26666673315134i</v>
      </c>
      <c r="L144" s="12" t="str">
        <f t="shared" si="9"/>
        <v>0.17702455048435-0.00322583437537989i</v>
      </c>
      <c r="M144" s="12" t="str">
        <f t="shared" si="10"/>
        <v>2.94372026274972+2.26344089877596i</v>
      </c>
      <c r="N144" s="12" t="str">
        <f t="shared" si="11"/>
        <v>-0.0175929188601028i</v>
      </c>
      <c r="O144" s="12" t="str">
        <f t="shared" si="12"/>
        <v>0.999845248594489-0.0175920113410997i</v>
      </c>
      <c r="P144" s="12" t="str">
        <f t="shared" si="13"/>
        <v>0.000154751405511022+0.0175920113410997i</v>
      </c>
      <c r="Q144" s="12" t="str">
        <f t="shared" si="14"/>
        <v>-0.000154751405511022+9.07519003098822E-07i</v>
      </c>
      <c r="R144" s="12" t="str">
        <f t="shared" si="15"/>
        <v>-0.333332187002706-113.681124822745i</v>
      </c>
      <c r="S144" s="12" t="str">
        <f t="shared" si="16"/>
        <v>0.00180159789095947i</v>
      </c>
      <c r="T144" s="12" t="str">
        <f t="shared" si="17"/>
        <v>0.204807674722558-0.000600530565092983i</v>
      </c>
      <c r="U144" s="12" t="str">
        <f t="shared" si="18"/>
        <v>0.001-1.13682102208497i</v>
      </c>
      <c r="V144" s="12" t="str">
        <f t="shared" si="19"/>
        <v>0.0015-0.345538304585096i</v>
      </c>
      <c r="W144" s="12" t="str">
        <f t="shared" si="20"/>
        <v>0.000936537640168958-0.264993812812207i</v>
      </c>
      <c r="X144" s="12" t="str">
        <f t="shared" si="21"/>
        <v>0.0262891417818782-0.0026342098742332i</v>
      </c>
      <c r="Y144" s="12" t="str">
        <f t="shared" si="22"/>
        <v>0.00029+0.00131946891450771i</v>
      </c>
      <c r="Z144" s="12" t="str">
        <f t="shared" si="23"/>
        <v>11.8987851052897-0.600722870321896i</v>
      </c>
      <c r="AA144" s="12" t="str">
        <f t="shared" si="24"/>
        <v>450.379856670126+22.2781025007824i</v>
      </c>
      <c r="AB144" s="12" t="str">
        <f t="shared" si="25"/>
        <v>0.511238208124574-0.00149903645182277i</v>
      </c>
      <c r="AC144" s="12" t="str">
        <f t="shared" si="26"/>
        <v>2.50833525276198+1.15274472530827i</v>
      </c>
      <c r="AD144" s="12" t="str">
        <f t="shared" si="27"/>
        <v>0.168049038585345-0.0778271879962009i</v>
      </c>
      <c r="AE144" s="12" t="str">
        <f t="shared" si="28"/>
        <v>1.95282682551539-1.0269998861296i</v>
      </c>
      <c r="AF144" s="12" t="str">
        <f t="shared" si="29"/>
        <v>-6.26791100585214+11.892776536296i</v>
      </c>
      <c r="AG144" s="12" t="str">
        <f t="shared" si="30"/>
        <v>1.28025947321899-0.11333490232618i</v>
      </c>
      <c r="AH144" s="12" t="str">
        <f t="shared" si="31"/>
        <v>-2.05539683000505+22.9865346485239i</v>
      </c>
      <c r="AI144" s="12">
        <f t="shared" si="32"/>
        <v>27.264055908701465</v>
      </c>
      <c r="AJ144" s="12">
        <f t="shared" si="33"/>
        <v>95.109652176480523</v>
      </c>
      <c r="AK144" s="12"/>
      <c r="AL144" s="12"/>
      <c r="AM144" s="12"/>
      <c r="AN144" s="12"/>
    </row>
    <row r="145" spans="1:40" x14ac:dyDescent="0.35">
      <c r="A145" s="12"/>
      <c r="B145" s="12">
        <f t="shared" si="34"/>
        <v>1500</v>
      </c>
      <c r="C145" s="29" t="str">
        <f t="shared" si="1"/>
        <v>-0.0307724792383563+1.47912129903186i</v>
      </c>
      <c r="D145" s="28" t="str">
        <f t="shared" si="2"/>
        <v>-5.63498337369125+11.3399299592443i</v>
      </c>
      <c r="E145" s="12" t="str">
        <f t="shared" si="3"/>
        <v>4200</v>
      </c>
      <c r="F145" s="12" t="str">
        <f t="shared" si="4"/>
        <v>0.704225352112676</v>
      </c>
      <c r="G145" s="12" t="str">
        <f t="shared" si="0"/>
        <v>0.704225352112676</v>
      </c>
      <c r="H145" s="12" t="str">
        <f t="shared" si="5"/>
        <v>0.599214129154532+0.272827882019708i</v>
      </c>
      <c r="I145" s="12" t="str">
        <f t="shared" si="6"/>
        <v>5.89048622548086i</v>
      </c>
      <c r="J145" s="12" t="str">
        <f t="shared" si="7"/>
        <v>0.970320865865374+1.27397551129108i</v>
      </c>
      <c r="K145" s="12" t="str">
        <f t="shared" si="8"/>
        <v>2.92619587180134+2.22873115444777i</v>
      </c>
      <c r="L145" s="12" t="str">
        <f t="shared" si="9"/>
        <v>0.177015856336139-0.00345608137076023i</v>
      </c>
      <c r="M145" s="12" t="str">
        <f t="shared" si="10"/>
        <v>3.10321172813748+2.22527507307701i</v>
      </c>
      <c r="N145" s="12" t="str">
        <f t="shared" si="11"/>
        <v>-0.0188495559215388i</v>
      </c>
      <c r="O145" s="12" t="str">
        <f t="shared" si="12"/>
        <v>0.999822352380809-0.0188484397154082i</v>
      </c>
      <c r="P145" s="12" t="str">
        <f t="shared" si="13"/>
        <v>0.000177647619191035+0.0188484397154082i</v>
      </c>
      <c r="Q145" s="12" t="str">
        <f t="shared" si="14"/>
        <v>-0.000177647619191035+1.11620613060109E-06i</v>
      </c>
      <c r="R145" s="12" t="str">
        <f t="shared" si="15"/>
        <v>-0.333332017366318-106.102248194952i</v>
      </c>
      <c r="S145" s="12" t="str">
        <f t="shared" si="16"/>
        <v>0.00193028345459943i</v>
      </c>
      <c r="T145" s="12" t="str">
        <f t="shared" si="17"/>
        <v>0.204807414186518-0.000643425278010454i</v>
      </c>
      <c r="U145" s="12" t="str">
        <f t="shared" si="18"/>
        <v>0.001-1.06103295394597i</v>
      </c>
      <c r="V145" s="12" t="str">
        <f t="shared" si="19"/>
        <v>0.0015-0.322502417612756i</v>
      </c>
      <c r="W145" s="12" t="str">
        <f t="shared" si="20"/>
        <v>0.000936537498541589-0.247327637003316i</v>
      </c>
      <c r="X145" s="12" t="str">
        <f t="shared" si="21"/>
        <v>0.0262491900084675-0.00281792480407209i</v>
      </c>
      <c r="Y145" s="12" t="str">
        <f t="shared" si="22"/>
        <v>0.00029+0.00141371669411541i</v>
      </c>
      <c r="Z145" s="12" t="str">
        <f t="shared" si="23"/>
        <v>11.9029668520469-0.644362358354539i</v>
      </c>
      <c r="AA145" s="12" t="str">
        <f t="shared" si="24"/>
        <v>450.899188321063+23.8574084895322i</v>
      </c>
      <c r="AB145" s="12" t="str">
        <f t="shared" si="25"/>
        <v>0.511237557777958-0.00160610966672867i</v>
      </c>
      <c r="AC145" s="12" t="str">
        <f t="shared" si="26"/>
        <v>2.59005242096692+1.13266009538959i</v>
      </c>
      <c r="AD145" s="12" t="str">
        <f t="shared" si="27"/>
        <v>0.165469257891679-0.0729817410505516i</v>
      </c>
      <c r="AE145" s="12" t="str">
        <f t="shared" si="28"/>
        <v>1.9225484049373-0.975321405779643i</v>
      </c>
      <c r="AF145" s="12" t="str">
        <f t="shared" si="29"/>
        <v>-6.23419750284578+11.0671020772246i</v>
      </c>
      <c r="AG145" s="12" t="str">
        <f t="shared" si="30"/>
        <v>1.27639101560796-0.104834259248772i</v>
      </c>
      <c r="AH145" s="12" t="str">
        <f t="shared" si="31"/>
        <v>-2.67588689394383+21.2136099101048i</v>
      </c>
      <c r="AI145" s="12">
        <f t="shared" si="32"/>
        <v>26.60084958714155</v>
      </c>
      <c r="AJ145" s="12">
        <f t="shared" si="33"/>
        <v>97.189325297561354</v>
      </c>
      <c r="AK145" s="12"/>
      <c r="AL145" s="12"/>
      <c r="AM145" s="12"/>
      <c r="AN145" s="12"/>
    </row>
    <row r="146" spans="1:40" x14ac:dyDescent="0.35">
      <c r="A146" s="12"/>
      <c r="B146" s="12">
        <f t="shared" si="34"/>
        <v>1600</v>
      </c>
      <c r="C146" s="29" t="str">
        <f t="shared" si="1"/>
        <v>-0.0270475413603752+1.38674887008207i</v>
      </c>
      <c r="D146" s="28" t="str">
        <f t="shared" si="2"/>
        <v>-5.60642551662673+10.6317413372959i</v>
      </c>
      <c r="E146" s="12" t="str">
        <f t="shared" si="3"/>
        <v>4200</v>
      </c>
      <c r="F146" s="12" t="str">
        <f t="shared" si="4"/>
        <v>0.704225352112676</v>
      </c>
      <c r="G146" s="12" t="str">
        <f t="shared" si="0"/>
        <v>0.704225352112676</v>
      </c>
      <c r="H146" s="12" t="str">
        <f t="shared" si="5"/>
        <v>0.600461436428542+0.289386502198838i</v>
      </c>
      <c r="I146" s="12" t="str">
        <f t="shared" si="6"/>
        <v>6.28318530717959i</v>
      </c>
      <c r="J146" s="12" t="str">
        <f t="shared" si="7"/>
        <v>0.966231740717937+1.35890721204382i</v>
      </c>
      <c r="K146" s="12" t="str">
        <f t="shared" si="8"/>
        <v>3.07106170406767+2.18363496041098i</v>
      </c>
      <c r="L146" s="12" t="str">
        <f t="shared" si="9"/>
        <v>0.177006563535809-0.00368629326600279i</v>
      </c>
      <c r="M146" s="12" t="str">
        <f t="shared" si="10"/>
        <v>3.24806826760348+2.17994866714498i</v>
      </c>
      <c r="N146" s="12" t="str">
        <f t="shared" si="11"/>
        <v>-0.0201061929829747i</v>
      </c>
      <c r="O146" s="12" t="str">
        <f t="shared" si="12"/>
        <v>0.999797877311163-0.0201048383254576i</v>
      </c>
      <c r="P146" s="12" t="str">
        <f t="shared" si="13"/>
        <v>0.000202122688837014+0.0201048383254576i</v>
      </c>
      <c r="Q146" s="12" t="str">
        <f t="shared" si="14"/>
        <v>-0.000202122688837014+1.35465751709835E-06i</v>
      </c>
      <c r="R146" s="12" t="str">
        <f t="shared" si="15"/>
        <v>-0.333331836065812-99.47072241923i</v>
      </c>
      <c r="S146" s="12" t="str">
        <f t="shared" si="16"/>
        <v>0.00205896901823939i</v>
      </c>
      <c r="T146" s="12" t="str">
        <f t="shared" si="17"/>
        <v>0.204807135683085-0.000686319923252358i</v>
      </c>
      <c r="U146" s="12" t="str">
        <f t="shared" si="18"/>
        <v>0.001-0.99471839432435i</v>
      </c>
      <c r="V146" s="12" t="str">
        <f t="shared" si="19"/>
        <v>0.0015-0.30234601651196i</v>
      </c>
      <c r="W146" s="12" t="str">
        <f t="shared" si="20"/>
        <v>0.000936537347146951-0.231869738238052i</v>
      </c>
      <c r="X146" s="12" t="str">
        <f t="shared" si="21"/>
        <v>0.026206621828773-0.00300073698454804i</v>
      </c>
      <c r="Y146" s="12" t="str">
        <f t="shared" si="22"/>
        <v>0.00029+0.0015079644737231i</v>
      </c>
      <c r="Z146" s="12" t="str">
        <f t="shared" si="23"/>
        <v>11.9074318752374-0.688154020332554i</v>
      </c>
      <c r="AA146" s="12" t="str">
        <f t="shared" si="24"/>
        <v>451.455006049407+25.4341714675886i</v>
      </c>
      <c r="AB146" s="12" t="str">
        <f t="shared" si="25"/>
        <v>0.511236862581373-0.00171318271270371i</v>
      </c>
      <c r="AC146" s="12" t="str">
        <f t="shared" si="26"/>
        <v>2.66426688095085+1.10890558277391i</v>
      </c>
      <c r="AD146" s="12" t="str">
        <f t="shared" si="27"/>
        <v>0.163325333967443-0.0686213376988591i</v>
      </c>
      <c r="AE146" s="12" t="str">
        <f t="shared" si="28"/>
        <v>1.89756323829965-0.929496889028675i</v>
      </c>
      <c r="AF146" s="12" t="str">
        <f t="shared" si="29"/>
        <v>-6.20688695305527+10.3423548350971i</v>
      </c>
      <c r="AG146" s="12" t="str">
        <f t="shared" si="30"/>
        <v>1.27323530674325-0.0971079547941163i</v>
      </c>
      <c r="AH146" s="12" t="str">
        <f t="shared" si="31"/>
        <v>-3.20275600935967+19.7006328895599i</v>
      </c>
      <c r="AI146" s="12">
        <f t="shared" si="32"/>
        <v>26.002894407869928</v>
      </c>
      <c r="AJ146" s="12">
        <f t="shared" si="33"/>
        <v>99.233862065903395</v>
      </c>
      <c r="AK146" s="12"/>
      <c r="AL146" s="12"/>
      <c r="AM146" s="12"/>
      <c r="AN146" s="12"/>
    </row>
    <row r="147" spans="1:40" x14ac:dyDescent="0.35">
      <c r="A147" s="12"/>
      <c r="B147" s="12">
        <f t="shared" si="34"/>
        <v>1700</v>
      </c>
      <c r="C147" s="29" t="str">
        <f t="shared" si="1"/>
        <v>-0.0239601081777374+1.30523208305908i</v>
      </c>
      <c r="D147" s="28" t="str">
        <f t="shared" si="2"/>
        <v>-5.58275519555983+10.0067793034529i</v>
      </c>
      <c r="E147" s="12" t="str">
        <f t="shared" si="3"/>
        <v>4200</v>
      </c>
      <c r="F147" s="12" t="str">
        <f t="shared" si="4"/>
        <v>0.704225352112676</v>
      </c>
      <c r="G147" s="12" t="str">
        <f t="shared" si="0"/>
        <v>0.704225352112676</v>
      </c>
      <c r="H147" s="12" t="str">
        <f t="shared" si="5"/>
        <v>0.601781502409387+0.306026762437818i</v>
      </c>
      <c r="I147" s="12" t="str">
        <f t="shared" si="6"/>
        <v>6.67588438887831i</v>
      </c>
      <c r="J147" s="12" t="str">
        <f t="shared" si="7"/>
        <v>0.961878801044858+1.44383891279655i</v>
      </c>
      <c r="K147" s="12" t="str">
        <f t="shared" si="8"/>
        <v>3.2024188423542+2.13343661070947i</v>
      </c>
      <c r="L147" s="12" t="str">
        <f t="shared" si="9"/>
        <v>0.176996672272055-0.00391646772764993i</v>
      </c>
      <c r="M147" s="12" t="str">
        <f t="shared" si="10"/>
        <v>3.37941551462625+2.12952014298182i</v>
      </c>
      <c r="N147" s="12" t="str">
        <f t="shared" si="11"/>
        <v>-0.0213628300444106i</v>
      </c>
      <c r="O147" s="12" t="str">
        <f t="shared" si="12"/>
        <v>0.9997718234242-0.021361205187223i</v>
      </c>
      <c r="P147" s="12" t="str">
        <f t="shared" si="13"/>
        <v>0.000228176575799988+0.021361205187223i</v>
      </c>
      <c r="Q147" s="12" t="str">
        <f t="shared" si="14"/>
        <v>-0.000228176575799988+1.62485718760083E-06i</v>
      </c>
      <c r="R147" s="12" t="str">
        <f t="shared" si="15"/>
        <v>-0.333331643042439-93.6193679331223i</v>
      </c>
      <c r="S147" s="12" t="str">
        <f t="shared" si="16"/>
        <v>0.00218765458187935i</v>
      </c>
      <c r="T147" s="12" t="str">
        <f t="shared" si="17"/>
        <v>0.204806839211544-0.000729214496187164i</v>
      </c>
      <c r="U147" s="12" t="str">
        <f t="shared" si="18"/>
        <v>0.001-0.936205547599384i</v>
      </c>
      <c r="V147" s="12" t="str">
        <f t="shared" si="19"/>
        <v>0.0015-0.284560956717138i</v>
      </c>
      <c r="W147" s="12" t="str">
        <f t="shared" si="20"/>
        <v>0.000936537185985054-0.218230420567522i</v>
      </c>
      <c r="X147" s="12" t="str">
        <f t="shared" si="21"/>
        <v>0.0261614642269383-0.00318259162406174i</v>
      </c>
      <c r="Y147" s="12" t="str">
        <f t="shared" si="22"/>
        <v>0.00029+0.00160221225333079i</v>
      </c>
      <c r="Z147" s="12" t="str">
        <f t="shared" si="23"/>
        <v>11.9121791113473-0.732108332248529i</v>
      </c>
      <c r="AA147" s="12" t="str">
        <f t="shared" si="24"/>
        <v>452.047444109321+27.0082007231368i</v>
      </c>
      <c r="AB147" s="12" t="str">
        <f t="shared" si="25"/>
        <v>0.511236122533035-0.00182025557818673i</v>
      </c>
      <c r="AC147" s="12" t="str">
        <f t="shared" si="26"/>
        <v>2.73155555504463+1.08253622081251i</v>
      </c>
      <c r="AD147" s="12" t="str">
        <f t="shared" si="27"/>
        <v>0.161526014453725-0.0646803673831713i</v>
      </c>
      <c r="AE147" s="12" t="str">
        <f t="shared" si="28"/>
        <v>1.87677377942073-0.888738662312553i</v>
      </c>
      <c r="AF147" s="12" t="str">
        <f t="shared" si="29"/>
        <v>-6.18453669796922+9.70075254101508i</v>
      </c>
      <c r="AG147" s="12" t="str">
        <f t="shared" si="30"/>
        <v>1.27064684685669-0.0900513652160487i</v>
      </c>
      <c r="AH147" s="12" t="str">
        <f t="shared" si="31"/>
        <v>-3.65328804709282+18.3950177527731i</v>
      </c>
      <c r="AI147" s="12">
        <f t="shared" si="32"/>
        <v>25.462010054694161</v>
      </c>
      <c r="AJ147" s="12">
        <f t="shared" si="33"/>
        <v>101.2328952504641</v>
      </c>
      <c r="AK147" s="12"/>
      <c r="AL147" s="12"/>
      <c r="AM147" s="12"/>
      <c r="AN147" s="12"/>
    </row>
    <row r="148" spans="1:40" x14ac:dyDescent="0.35">
      <c r="A148" s="12"/>
      <c r="B148" s="12">
        <f t="shared" si="34"/>
        <v>1800</v>
      </c>
      <c r="C148" s="29" t="str">
        <f t="shared" si="1"/>
        <v>-0.0213726026300749+1.23276404950113i</v>
      </c>
      <c r="D148" s="28" t="str">
        <f t="shared" si="2"/>
        <v>-5.56291765302776+9.45119104617533i</v>
      </c>
      <c r="E148" s="12" t="str">
        <f t="shared" si="3"/>
        <v>4200</v>
      </c>
      <c r="F148" s="12" t="str">
        <f t="shared" si="4"/>
        <v>0.704225352112676</v>
      </c>
      <c r="G148" s="12" t="str">
        <f t="shared" si="0"/>
        <v>0.704225352112676</v>
      </c>
      <c r="H148" s="12" t="str">
        <f t="shared" si="5"/>
        <v>0.603175390382173+0.322733132084685i</v>
      </c>
      <c r="I148" s="12" t="str">
        <f t="shared" si="6"/>
        <v>7.06858347057703i</v>
      </c>
      <c r="J148" s="12" t="str">
        <f t="shared" si="7"/>
        <v>0.957262046846139+1.5287706135493i</v>
      </c>
      <c r="K148" s="12" t="str">
        <f t="shared" si="8"/>
        <v>3.3214308249049+2.07976241937607i</v>
      </c>
      <c r="L148" s="12" t="str">
        <f t="shared" si="9"/>
        <v>0.176986182745689-0.00414660242351045i</v>
      </c>
      <c r="M148" s="12" t="str">
        <f t="shared" si="10"/>
        <v>3.49841700765059+2.07561581695256i</v>
      </c>
      <c r="N148" s="12" t="str">
        <f t="shared" si="11"/>
        <v>-0.0226194671058465i</v>
      </c>
      <c r="O148" s="12" t="str">
        <f t="shared" si="12"/>
        <v>0.999744190761062-0.0226175383167297i</v>
      </c>
      <c r="P148" s="12" t="str">
        <f t="shared" si="13"/>
        <v>0.000255809238937976+0.0226175383167297i</v>
      </c>
      <c r="Q148" s="12" t="str">
        <f t="shared" si="14"/>
        <v>-0.000255809238937976+1.92878911679795E-06i</v>
      </c>
      <c r="R148" s="12" t="str">
        <f t="shared" si="15"/>
        <v>-0.333331438336663-88.4181561881129i</v>
      </c>
      <c r="S148" s="12" t="str">
        <f t="shared" si="16"/>
        <v>0.00231634014551933i</v>
      </c>
      <c r="T148" s="12" t="str">
        <f t="shared" si="17"/>
        <v>0.204806524771324-0.000772108992382914i</v>
      </c>
      <c r="U148" s="12" t="str">
        <f t="shared" si="18"/>
        <v>0.001-0.884194128288304i</v>
      </c>
      <c r="V148" s="12" t="str">
        <f t="shared" si="19"/>
        <v>0.0015-0.268752014677297i</v>
      </c>
      <c r="W148" s="12" t="str">
        <f t="shared" si="20"/>
        <v>0.000936537015055945-0.206106587142593i</v>
      </c>
      <c r="X148" s="12" t="str">
        <f t="shared" si="21"/>
        <v>0.0261137456786185-0.00336343493027741i</v>
      </c>
      <c r="Y148" s="12" t="str">
        <f t="shared" si="22"/>
        <v>0.00029+0.00169646003293849i</v>
      </c>
      <c r="Z148" s="12" t="str">
        <f t="shared" si="23"/>
        <v>11.9172074153263-0.776235834304215i</v>
      </c>
      <c r="AA148" s="12" t="str">
        <f t="shared" si="24"/>
        <v>452.676645485852+28.5793013544882i</v>
      </c>
      <c r="AB148" s="12" t="str">
        <f t="shared" si="25"/>
        <v>0.511235337631518-0.00192732825211474i</v>
      </c>
      <c r="AC148" s="12" t="str">
        <f t="shared" si="26"/>
        <v>2.79251479308664+1.05438555503654i</v>
      </c>
      <c r="AD148" s="12" t="str">
        <f t="shared" si="27"/>
        <v>0.16000238534308-0.0611031793105185i</v>
      </c>
      <c r="AE148" s="12" t="str">
        <f t="shared" si="28"/>
        <v>1.85935113570971-0.852378846656774i</v>
      </c>
      <c r="AF148" s="12" t="str">
        <f t="shared" si="29"/>
        <v>-6.16609304340993+9.12845791409064i</v>
      </c>
      <c r="AG148" s="12" t="str">
        <f t="shared" si="30"/>
        <v>1.2685157778563-0.0835757575793501i</v>
      </c>
      <c r="AH148" s="12" t="str">
        <f t="shared" si="31"/>
        <v>-4.04119253066756+17.2572627959604i</v>
      </c>
      <c r="AI148" s="12">
        <f t="shared" si="32"/>
        <v>24.971292618587135</v>
      </c>
      <c r="AJ148" s="12">
        <f t="shared" si="33"/>
        <v>103.17966283282591</v>
      </c>
      <c r="AK148" s="12"/>
      <c r="AL148" s="12"/>
      <c r="AM148" s="12"/>
      <c r="AN148" s="12"/>
    </row>
    <row r="149" spans="1:40" x14ac:dyDescent="0.35">
      <c r="A149" s="12"/>
      <c r="B149" s="12">
        <f t="shared" si="34"/>
        <v>1900</v>
      </c>
      <c r="C149" s="29" t="str">
        <f t="shared" si="1"/>
        <v>-0.0191826496525381+1.16791770033663i</v>
      </c>
      <c r="D149" s="28" t="str">
        <f t="shared" si="2"/>
        <v>-5.54612801353331+8.95403570258083i</v>
      </c>
      <c r="E149" s="12" t="str">
        <f t="shared" si="3"/>
        <v>4200</v>
      </c>
      <c r="F149" s="12" t="str">
        <f t="shared" si="4"/>
        <v>0.704225352112676</v>
      </c>
      <c r="G149" s="12" t="str">
        <f t="shared" si="0"/>
        <v>0.704225352112676</v>
      </c>
      <c r="H149" s="12" t="str">
        <f t="shared" si="5"/>
        <v>0.604643866594611+0.339493235389065i</v>
      </c>
      <c r="I149" s="12" t="str">
        <f t="shared" si="6"/>
        <v>7.46128255227576i</v>
      </c>
      <c r="J149" s="12" t="str">
        <f t="shared" si="7"/>
        <v>0.952381478121778+1.61370231430203i</v>
      </c>
      <c r="K149" s="12" t="str">
        <f t="shared" si="8"/>
        <v>3.42924062379982+2.02388335517901i</v>
      </c>
      <c r="L149" s="12" t="str">
        <f t="shared" si="9"/>
        <v>0.176975095169632-0.00437669502273804i</v>
      </c>
      <c r="M149" s="12" t="str">
        <f t="shared" si="10"/>
        <v>3.60621571896945+2.01950666015627i</v>
      </c>
      <c r="N149" s="12" t="str">
        <f t="shared" si="11"/>
        <v>-0.0238761041672824i</v>
      </c>
      <c r="O149" s="12" t="str">
        <f t="shared" si="12"/>
        <v>0.999714979365386-0.0238738357300562i</v>
      </c>
      <c r="P149" s="12" t="str">
        <f t="shared" si="13"/>
        <v>0.000285020634613997+0.0238738357300562i</v>
      </c>
      <c r="Q149" s="12" t="str">
        <f t="shared" si="14"/>
        <v>-0.000285020634613997+0.0000022684372261994i</v>
      </c>
      <c r="R149" s="12" t="str">
        <f t="shared" si="15"/>
        <v>-0.333331221932878-83.7644330675988i</v>
      </c>
      <c r="S149" s="12" t="str">
        <f t="shared" si="16"/>
        <v>0.00244502570915929i</v>
      </c>
      <c r="T149" s="12" t="str">
        <f t="shared" si="17"/>
        <v>0.204806192363432-0.000815003407291368i</v>
      </c>
      <c r="U149" s="12" t="str">
        <f t="shared" si="18"/>
        <v>0.001-0.837657595220503i</v>
      </c>
      <c r="V149" s="12" t="str">
        <f t="shared" si="19"/>
        <v>0.0015-0.254607171799545i</v>
      </c>
      <c r="W149" s="12" t="str">
        <f t="shared" si="20"/>
        <v>0.000936536834359652-0.195258950977104i</v>
      </c>
      <c r="X149" s="12" t="str">
        <f t="shared" si="21"/>
        <v>0.0260634961070218-0.00354321415921993i</v>
      </c>
      <c r="Y149" s="12" t="str">
        <f t="shared" si="22"/>
        <v>0.00029+0.00179070781254618i</v>
      </c>
      <c r="Z149" s="12" t="str">
        <f t="shared" si="23"/>
        <v>11.9225155580896-0.820547134959024i</v>
      </c>
      <c r="AA149" s="12" t="str">
        <f t="shared" si="24"/>
        <v>453.342761905227+30.1472739795548i</v>
      </c>
      <c r="AB149" s="12" t="str">
        <f t="shared" si="25"/>
        <v>0.511234507879335-0.00203440072313447i</v>
      </c>
      <c r="AC149" s="12" t="str">
        <f t="shared" si="26"/>
        <v>2.84773040420387+1.02510500569758i</v>
      </c>
      <c r="AD149" s="12" t="str">
        <f t="shared" si="27"/>
        <v>0.158701715241152-0.0578426676859819i</v>
      </c>
      <c r="AE149" s="12" t="str">
        <f t="shared" si="28"/>
        <v>1.84466103381003-0.819852343161738i</v>
      </c>
      <c r="AF149" s="12" t="str">
        <f t="shared" si="29"/>
        <v>-6.15077188012792+8.61454246719176i</v>
      </c>
      <c r="AG149" s="12" t="str">
        <f t="shared" si="30"/>
        <v>1.26675806301819-0.0776060328962709i</v>
      </c>
      <c r="AH149" s="12" t="str">
        <f t="shared" si="31"/>
        <v>-4.37738855203554+16.2571878504332i</v>
      </c>
      <c r="AI149" s="12">
        <f t="shared" si="32"/>
        <v>24.524882395029248</v>
      </c>
      <c r="AJ149" s="12">
        <f t="shared" si="33"/>
        <v>105.06997795797204</v>
      </c>
      <c r="AK149" s="12"/>
      <c r="AL149" s="12"/>
      <c r="AM149" s="12"/>
      <c r="AN149" s="12"/>
    </row>
    <row r="150" spans="1:40" x14ac:dyDescent="0.35">
      <c r="A150" s="12"/>
      <c r="B150" s="12">
        <f t="shared" si="34"/>
        <v>2000</v>
      </c>
      <c r="C150" s="29" t="str">
        <f t="shared" si="1"/>
        <v>-0.017312796558745+1.10955099143378i</v>
      </c>
      <c r="D150" s="28" t="str">
        <f t="shared" si="2"/>
        <v>-5.53179247314756+8.50655760099232i</v>
      </c>
      <c r="E150" s="12" t="str">
        <f t="shared" si="3"/>
        <v>4200</v>
      </c>
      <c r="F150" s="12" t="str">
        <f t="shared" si="4"/>
        <v>0.704225352112676</v>
      </c>
      <c r="G150" s="12" t="str">
        <f t="shared" si="0"/>
        <v>0.704225352112676</v>
      </c>
      <c r="H150" s="12" t="str">
        <f t="shared" si="5"/>
        <v>0.606187485630696+0.356297064391308i</v>
      </c>
      <c r="I150" s="12" t="str">
        <f t="shared" si="6"/>
        <v>7.85398163397448i</v>
      </c>
      <c r="J150" s="12" t="str">
        <f t="shared" si="7"/>
        <v>0.947237094871776+1.69863401505478i</v>
      </c>
      <c r="K150" s="12" t="str">
        <f t="shared" si="8"/>
        <v>3.52693523702003+1.96678263716979i</v>
      </c>
      <c r="L150" s="12" t="str">
        <f t="shared" si="9"/>
        <v>0.176963409768904-0.00460674319591001i</v>
      </c>
      <c r="M150" s="12" t="str">
        <f t="shared" si="10"/>
        <v>3.70389864678893+1.96217589397388i</v>
      </c>
      <c r="N150" s="12" t="str">
        <f t="shared" si="11"/>
        <v>-0.0251327412287183i</v>
      </c>
      <c r="O150" s="12" t="str">
        <f t="shared" si="12"/>
        <v>0.9996841892833-0.0251300954433374i</v>
      </c>
      <c r="P150" s="12" t="str">
        <f t="shared" si="13"/>
        <v>0.000315810716699949+0.0251300954433374i</v>
      </c>
      <c r="Q150" s="12" t="str">
        <f t="shared" si="14"/>
        <v>-0.000315810716699949+2.64578538090171E-06i</v>
      </c>
      <c r="R150" s="12" t="str">
        <f t="shared" si="15"/>
        <v>-0.333330993833215-79.5760752776631i</v>
      </c>
      <c r="S150" s="12" t="str">
        <f t="shared" si="16"/>
        <v>0.00257371127279924i</v>
      </c>
      <c r="T150" s="12" t="str">
        <f t="shared" si="17"/>
        <v>0.204805841987242-0.000857897736401919i</v>
      </c>
      <c r="U150" s="12" t="str">
        <f t="shared" si="18"/>
        <v>0.001-0.795774715459475i</v>
      </c>
      <c r="V150" s="12" t="str">
        <f t="shared" si="19"/>
        <v>0.0015-0.241876813209567i</v>
      </c>
      <c r="W150" s="12" t="str">
        <f t="shared" si="20"/>
        <v>0.000936536643896198-0.185496082482127i</v>
      </c>
      <c r="X150" s="12" t="str">
        <f t="shared" si="21"/>
        <v>0.0260107468370986-0.00372187766214152i</v>
      </c>
      <c r="Y150" s="12" t="str">
        <f t="shared" si="22"/>
        <v>0.00029+0.00188495559215388i</v>
      </c>
      <c r="Z150" s="12" t="str">
        <f t="shared" si="23"/>
        <v>11.9281022238466-0.865052914982383i</v>
      </c>
      <c r="AA150" s="12" t="str">
        <f t="shared" si="24"/>
        <v>454.045953844897+31.7119144400042i</v>
      </c>
      <c r="AB150" s="12" t="str">
        <f t="shared" si="25"/>
        <v>0.511233633274925-0.00214147297998661i</v>
      </c>
      <c r="AC150" s="12" t="str">
        <f t="shared" si="26"/>
        <v>2.89775950913891+0.995198512528033i</v>
      </c>
      <c r="AD150" s="12" t="str">
        <f t="shared" si="27"/>
        <v>0.157583160860455-0.054858934900024i</v>
      </c>
      <c r="AE150" s="12" t="str">
        <f t="shared" si="28"/>
        <v>1.83221216995227-0.790680756033304i</v>
      </c>
      <c r="AF150" s="12" t="str">
        <f t="shared" si="29"/>
        <v>-6.13797995877826+8.15026053660101i</v>
      </c>
      <c r="AG150" s="12" t="str">
        <f t="shared" si="30"/>
        <v>1.26530863592601-0.0720785936273197i</v>
      </c>
      <c r="AH150" s="12" t="str">
        <f t="shared" si="31"/>
        <v>-4.67061914206621+15.3713781494925i</v>
      </c>
      <c r="AI150" s="12">
        <f t="shared" si="32"/>
        <v>24.117778232980797</v>
      </c>
      <c r="AJ150" s="12">
        <f t="shared" si="33"/>
        <v>106.9014925310493</v>
      </c>
      <c r="AK150" s="12"/>
      <c r="AL150" s="12"/>
      <c r="AM150" s="12"/>
      <c r="AN150" s="12"/>
    </row>
    <row r="151" spans="1:40" x14ac:dyDescent="0.35">
      <c r="A151" s="12"/>
      <c r="B151" s="12">
        <f t="shared" si="34"/>
        <v>2100</v>
      </c>
      <c r="C151" s="29" t="str">
        <f t="shared" si="1"/>
        <v>-0.0157035722010024+1.05673914366346i</v>
      </c>
      <c r="D151" s="28" t="str">
        <f t="shared" si="2"/>
        <v>-5.51945508640487+8.10166676808653i</v>
      </c>
      <c r="E151" s="12" t="str">
        <f t="shared" si="3"/>
        <v>4200</v>
      </c>
      <c r="F151" s="12" t="str">
        <f t="shared" si="4"/>
        <v>0.704225352112676</v>
      </c>
      <c r="G151" s="12" t="str">
        <f t="shared" si="0"/>
        <v>0.704225352112676</v>
      </c>
      <c r="H151" s="12" t="str">
        <f t="shared" si="5"/>
        <v>0.607806648060296+0.373136416303324i</v>
      </c>
      <c r="I151" s="12" t="str">
        <f t="shared" si="6"/>
        <v>8.24668071567321i</v>
      </c>
      <c r="J151" s="12" t="str">
        <f t="shared" si="7"/>
        <v>0.941828897096133+1.78356571580751i</v>
      </c>
      <c r="K151" s="12" t="str">
        <f t="shared" si="8"/>
        <v>3.61552622620081+1.90921312731286i</v>
      </c>
      <c r="L151" s="12" t="str">
        <f t="shared" si="9"/>
        <v>0.176951126780612-0.00483674461510551i</v>
      </c>
      <c r="M151" s="12" t="str">
        <f t="shared" si="10"/>
        <v>3.79247735298142+1.90437638269775i</v>
      </c>
      <c r="N151" s="12" t="str">
        <f t="shared" si="11"/>
        <v>-0.0263893782901543i</v>
      </c>
      <c r="O151" s="12" t="str">
        <f t="shared" si="12"/>
        <v>0.999651820563426-0.0263863154727679i</v>
      </c>
      <c r="P151" s="12" t="str">
        <f t="shared" si="13"/>
        <v>0.000348179436573948+0.0263863154727679i</v>
      </c>
      <c r="Q151" s="12" t="str">
        <f t="shared" si="14"/>
        <v>-0.000348179436573948+3.06281738639974E-06i</v>
      </c>
      <c r="R151" s="12" t="str">
        <f t="shared" si="15"/>
        <v>-0.333330754050775-75.7866020568178i</v>
      </c>
      <c r="S151" s="12" t="str">
        <f t="shared" si="16"/>
        <v>0.0027023968364392i</v>
      </c>
      <c r="T151" s="12" t="str">
        <f t="shared" si="17"/>
        <v>0.204805473642821-0.000900791975234708i</v>
      </c>
      <c r="U151" s="12" t="str">
        <f t="shared" si="18"/>
        <v>0.001-0.75788068138998i</v>
      </c>
      <c r="V151" s="12" t="str">
        <f t="shared" si="19"/>
        <v>0.0015-0.230358869723397i</v>
      </c>
      <c r="W151" s="12" t="str">
        <f t="shared" si="20"/>
        <v>0.000936536443665622-0.176663014847575i</v>
      </c>
      <c r="X151" s="12" t="str">
        <f t="shared" si="21"/>
        <v>0.0259555305480048-0.00389937493008231i</v>
      </c>
      <c r="Y151" s="12" t="str">
        <f t="shared" si="22"/>
        <v>0.00029+0.00197920337176157i</v>
      </c>
      <c r="Z151" s="12" t="str">
        <f t="shared" si="23"/>
        <v>11.9339660072499-0.909763931509288i</v>
      </c>
      <c r="AA151" s="12" t="str">
        <f t="shared" si="24"/>
        <v>454.786390543189+33.2730134997697i</v>
      </c>
      <c r="AB151" s="12" t="str">
        <f t="shared" si="25"/>
        <v>0.511232713818454-0.0022485450114886i</v>
      </c>
      <c r="AC151" s="12" t="str">
        <f t="shared" si="26"/>
        <v>2.94312056527503+0.965051950225112i</v>
      </c>
      <c r="AD151" s="12" t="str">
        <f t="shared" si="27"/>
        <v>0.156614727777161-0.0521181141189433i</v>
      </c>
      <c r="AE151" s="12" t="str">
        <f t="shared" si="28"/>
        <v>1.82161965712363-0.764458232732246i</v>
      </c>
      <c r="AF151" s="12" t="str">
        <f t="shared" si="29"/>
        <v>-6.12726173446517+7.72853035178321i</v>
      </c>
      <c r="AG151" s="12" t="str">
        <f t="shared" si="30"/>
        <v>1.26411655194816-0.0669394654827376i</v>
      </c>
      <c r="AH151" s="12" t="str">
        <f t="shared" si="31"/>
        <v>-4.92792674665832+14.581413142432i</v>
      </c>
      <c r="AI151" s="12">
        <f t="shared" si="32"/>
        <v>23.745688578051865</v>
      </c>
      <c r="AJ151" s="12">
        <f t="shared" si="33"/>
        <v>108.67316944675798</v>
      </c>
      <c r="AK151" s="12"/>
      <c r="AL151" s="12"/>
      <c r="AM151" s="12"/>
      <c r="AN151" s="12"/>
    </row>
    <row r="152" spans="1:40" x14ac:dyDescent="0.35">
      <c r="A152" s="12"/>
      <c r="B152" s="12">
        <f t="shared" si="34"/>
        <v>2200</v>
      </c>
      <c r="C152" s="29" t="str">
        <f t="shared" si="1"/>
        <v>-0.0143087007905938+1.00872533238107i</v>
      </c>
      <c r="D152" s="28" t="str">
        <f t="shared" si="2"/>
        <v>-5.50876107225841+7.73356088158821i</v>
      </c>
      <c r="E152" s="12" t="str">
        <f t="shared" si="3"/>
        <v>4200</v>
      </c>
      <c r="F152" s="12" t="str">
        <f t="shared" si="4"/>
        <v>0.704225352112676</v>
      </c>
      <c r="G152" s="12" t="str">
        <f t="shared" si="0"/>
        <v>0.704225352112676</v>
      </c>
      <c r="H152" s="12" t="str">
        <f t="shared" si="5"/>
        <v>0.609501640197252+0.390004484091356i</v>
      </c>
      <c r="I152" s="12" t="str">
        <f t="shared" si="6"/>
        <v>8.63937979737193i</v>
      </c>
      <c r="J152" s="12" t="str">
        <f t="shared" si="7"/>
        <v>0.936156884794849+1.86849741656025i</v>
      </c>
      <c r="K152" s="12" t="str">
        <f t="shared" si="8"/>
        <v>3.69594092490299+1.85174488975881i</v>
      </c>
      <c r="L152" s="12" t="str">
        <f t="shared" si="9"/>
        <v>0.176938246453939-0.00506669695398398i</v>
      </c>
      <c r="M152" s="12" t="str">
        <f t="shared" si="10"/>
        <v>3.87287917135693+1.84667819280483i</v>
      </c>
      <c r="N152" s="12" t="str">
        <f t="shared" si="11"/>
        <v>-0.0276460153515902i</v>
      </c>
      <c r="O152" s="12" t="str">
        <f t="shared" si="12"/>
        <v>0.999617873256878-0.0276424938346044i</v>
      </c>
      <c r="P152" s="12" t="str">
        <f t="shared" si="13"/>
        <v>0.000382126743121991+0.0276424938346044i</v>
      </c>
      <c r="Q152" s="12" t="str">
        <f t="shared" si="14"/>
        <v>-0.000382126743121991+3.52151698580078E-06i</v>
      </c>
      <c r="R152" s="12" t="str">
        <f t="shared" si="15"/>
        <v>-0.333330502541468-72.3416200545952i</v>
      </c>
      <c r="S152" s="12" t="str">
        <f t="shared" si="16"/>
        <v>0.00283108240007916i</v>
      </c>
      <c r="T152" s="12" t="str">
        <f t="shared" si="17"/>
        <v>0.204805087329778-0.000943686119154692i</v>
      </c>
      <c r="U152" s="12" t="str">
        <f t="shared" si="18"/>
        <v>0.001-0.723431559508615i</v>
      </c>
      <c r="V152" s="12" t="str">
        <f t="shared" si="19"/>
        <v>0.0015-0.219888012008698i</v>
      </c>
      <c r="W152" s="12" t="str">
        <f t="shared" si="20"/>
        <v>0.00093653623366795-0.168632957047012i</v>
      </c>
      <c r="X152" s="12" t="str">
        <f t="shared" si="21"/>
        <v>0.0258978812239701-0.00407565663605587i</v>
      </c>
      <c r="Y152" s="12" t="str">
        <f t="shared" si="22"/>
        <v>0.00029+0.00207345115136926i</v>
      </c>
      <c r="Z152" s="12" t="str">
        <f t="shared" si="23"/>
        <v>11.940105410363-0.954691022098475i</v>
      </c>
      <c r="AA152" s="12" t="str">
        <f t="shared" si="24"/>
        <v>455.564250008397+34.8303565375525i</v>
      </c>
      <c r="AB152" s="12" t="str">
        <f t="shared" si="25"/>
        <v>0.511231749508947-0.0023556168060705i</v>
      </c>
      <c r="AC152" s="12" t="str">
        <f t="shared" si="26"/>
        <v>2.98428886059594+0.934957504023705i</v>
      </c>
      <c r="AD152" s="12" t="str">
        <f t="shared" si="27"/>
        <v>0.155771089823316-0.0495913676790582i</v>
      </c>
      <c r="AE152" s="12" t="str">
        <f t="shared" si="28"/>
        <v>1.81257879888073-0.740839418488836i</v>
      </c>
      <c r="AF152" s="12" t="str">
        <f t="shared" si="29"/>
        <v>-6.11826271245566+7.34355639749685i</v>
      </c>
      <c r="AG152" s="12" t="str">
        <f t="shared" si="30"/>
        <v>1.26314150950738-0.062142699689058i</v>
      </c>
      <c r="AH152" s="12" t="str">
        <f t="shared" si="31"/>
        <v>-5.1550194747045+13.8726166985609i</v>
      </c>
      <c r="AI152" s="12">
        <f t="shared" si="32"/>
        <v>23.404911506485067</v>
      </c>
      <c r="AJ152" s="12">
        <f t="shared" si="33"/>
        <v>110.38490318083115</v>
      </c>
      <c r="AK152" s="12"/>
      <c r="AL152" s="12"/>
      <c r="AM152" s="12"/>
      <c r="AN152" s="12"/>
    </row>
    <row r="153" spans="1:40" x14ac:dyDescent="0.35">
      <c r="A153" s="12"/>
      <c r="B153" s="12">
        <f t="shared" si="34"/>
        <v>2300</v>
      </c>
      <c r="C153" s="29" t="str">
        <f t="shared" si="1"/>
        <v>-0.0130917385607832+0.964884221216546i</v>
      </c>
      <c r="D153" s="28" t="str">
        <f t="shared" si="2"/>
        <v>-5.49943102849652+7.39744569599352i</v>
      </c>
      <c r="E153" s="12" t="str">
        <f t="shared" si="3"/>
        <v>4200</v>
      </c>
      <c r="F153" s="12" t="str">
        <f t="shared" si="4"/>
        <v>0.704225352112676</v>
      </c>
      <c r="G153" s="12" t="str">
        <f t="shared" si="0"/>
        <v>0.704225352112676</v>
      </c>
      <c r="H153" s="12" t="str">
        <f t="shared" si="5"/>
        <v>0.611272662043127+0.406895553716374i</v>
      </c>
      <c r="I153" s="12" t="str">
        <f t="shared" si="6"/>
        <v>9.03207887907065i</v>
      </c>
      <c r="J153" s="12" t="str">
        <f t="shared" si="7"/>
        <v>0.930221057967924+1.95342911731299i</v>
      </c>
      <c r="K153" s="12" t="str">
        <f t="shared" si="8"/>
        <v>3.76902053730626+1.79480393767168i</v>
      </c>
      <c r="L153" s="12" t="str">
        <f t="shared" si="9"/>
        <v>0.176924769050128-0.00529659788786334i</v>
      </c>
      <c r="M153" s="12" t="str">
        <f t="shared" si="10"/>
        <v>3.94594530635639+1.78950733978382i</v>
      </c>
      <c r="N153" s="12" t="str">
        <f t="shared" si="11"/>
        <v>-0.0289026524130261i</v>
      </c>
      <c r="O153" s="12" t="str">
        <f t="shared" si="12"/>
        <v>0.999582347417264-0.0288986285451701i</v>
      </c>
      <c r="P153" s="12" t="str">
        <f t="shared" si="13"/>
        <v>0.000417652582735961+0.0288986285451701i</v>
      </c>
      <c r="Q153" s="12" t="str">
        <f t="shared" si="14"/>
        <v>-0.000417652582735961+4.02386785600117E-06i</v>
      </c>
      <c r="R153" s="12" t="str">
        <f t="shared" si="15"/>
        <v>-0.33333023934659-69.1961956339107i</v>
      </c>
      <c r="S153" s="12" t="str">
        <f t="shared" si="16"/>
        <v>0.00295976796371912i</v>
      </c>
      <c r="T153" s="12" t="str">
        <f t="shared" si="17"/>
        <v>0.20480468304849-0.000986580163756864i</v>
      </c>
      <c r="U153" s="12" t="str">
        <f t="shared" si="18"/>
        <v>0.001-0.691978013443026i</v>
      </c>
      <c r="V153" s="12" t="str">
        <f t="shared" si="19"/>
        <v>0.0015-0.210327663660494i</v>
      </c>
      <c r="W153" s="12" t="str">
        <f t="shared" si="20"/>
        <v>0.000936536013903225-0.161301168667299i</v>
      </c>
      <c r="X153" s="12" t="str">
        <f t="shared" si="21"/>
        <v>0.025837834103705-0.00425067467480004i</v>
      </c>
      <c r="Y153" s="12" t="str">
        <f t="shared" si="22"/>
        <v>0.00029+0.00216769893097696i</v>
      </c>
      <c r="Z153" s="12" t="str">
        <f t="shared" si="23"/>
        <v>11.9465188394392-0.999845108792186i</v>
      </c>
      <c r="AA153" s="12" t="str">
        <f t="shared" si="24"/>
        <v>456.379719027107+36.3837232329738i</v>
      </c>
      <c r="AB153" s="12" t="str">
        <f t="shared" si="25"/>
        <v>0.511230740347345-0.00246268835273659i</v>
      </c>
      <c r="AC153" s="12" t="str">
        <f t="shared" si="26"/>
        <v>3.02169553922153+0.905133528628191i</v>
      </c>
      <c r="AD153" s="12" t="str">
        <f t="shared" si="27"/>
        <v>0.155032004024135-0.0472540503674263i</v>
      </c>
      <c r="AE153" s="12" t="str">
        <f t="shared" si="28"/>
        <v>1.80484602565986-0.71952939388405i</v>
      </c>
      <c r="AF153" s="12" t="str">
        <f t="shared" si="29"/>
        <v>-6.11070369053965+6.99055014227715i</v>
      </c>
      <c r="AG153" s="12" t="str">
        <f t="shared" si="30"/>
        <v>1.26235132143156-0.0576490383045392i</v>
      </c>
      <c r="AH153" s="12" t="str">
        <f t="shared" si="31"/>
        <v>-5.35655313614063+13.233160328342i</v>
      </c>
      <c r="AI153" s="12">
        <f t="shared" si="32"/>
        <v>23.092237710152741</v>
      </c>
      <c r="AJ153" s="12">
        <f t="shared" si="33"/>
        <v>112.03724610814442</v>
      </c>
      <c r="AK153" s="12"/>
      <c r="AL153" s="12"/>
      <c r="AM153" s="12"/>
      <c r="AN153" s="12"/>
    </row>
    <row r="154" spans="1:40" x14ac:dyDescent="0.35">
      <c r="A154" s="12"/>
      <c r="B154" s="12">
        <f t="shared" si="34"/>
        <v>2400</v>
      </c>
      <c r="C154" s="29" t="str">
        <f t="shared" si="1"/>
        <v>-0.0120236696430976+0.924694599944273i</v>
      </c>
      <c r="D154" s="28" t="str">
        <f t="shared" si="2"/>
        <v>-5.4912425001276+7.08932526623943i</v>
      </c>
      <c r="E154" s="12" t="str">
        <f t="shared" si="3"/>
        <v>4200</v>
      </c>
      <c r="F154" s="12" t="str">
        <f t="shared" si="4"/>
        <v>0.704225352112676</v>
      </c>
      <c r="G154" s="12" t="str">
        <f t="shared" si="0"/>
        <v>0.704225352112676</v>
      </c>
      <c r="H154" s="12" t="str">
        <f t="shared" si="5"/>
        <v>0.613119847266376+0.423804776973613i</v>
      </c>
      <c r="I154" s="12" t="str">
        <f t="shared" si="6"/>
        <v>9.42477796076938i</v>
      </c>
      <c r="J154" s="12" t="str">
        <f t="shared" si="7"/>
        <v>0.924021416615358+2.03836081806573i</v>
      </c>
      <c r="K154" s="12" t="str">
        <f t="shared" si="8"/>
        <v>3.83552249143528+1.73870342021155i</v>
      </c>
      <c r="L154" s="12" t="str">
        <f t="shared" si="9"/>
        <v>0.176910694842472-0.005526445093798i</v>
      </c>
      <c r="M154" s="12" t="str">
        <f t="shared" si="10"/>
        <v>4.01243318627775+1.73317697511775i</v>
      </c>
      <c r="N154" s="12" t="str">
        <f t="shared" si="11"/>
        <v>-0.030159289474462i</v>
      </c>
      <c r="O154" s="12" t="str">
        <f t="shared" si="12"/>
        <v>0.999545243100684-0.0301547176208567i</v>
      </c>
      <c r="P154" s="12" t="str">
        <f t="shared" si="13"/>
        <v>0.000454756899315956+0.0301547176208567i</v>
      </c>
      <c r="Q154" s="12" t="str">
        <f t="shared" si="14"/>
        <v>-0.000454756899315956+4.57185360529938E-06i</v>
      </c>
      <c r="R154" s="12" t="str">
        <f t="shared" si="15"/>
        <v>-0.333329964443059-66.3128840970139i</v>
      </c>
      <c r="S154" s="12" t="str">
        <f t="shared" si="16"/>
        <v>0.00308845352735908i</v>
      </c>
      <c r="T154" s="12" t="str">
        <f t="shared" si="17"/>
        <v>0.204804260798776-0.00102947410445864i</v>
      </c>
      <c r="U154" s="12" t="str">
        <f t="shared" si="18"/>
        <v>0.001-0.663145596216231i</v>
      </c>
      <c r="V154" s="12" t="str">
        <f t="shared" si="19"/>
        <v>0.0015-0.201564011007973i</v>
      </c>
      <c r="W154" s="12" t="str">
        <f t="shared" si="20"/>
        <v>0.000936535784371495-0.154580366030813i</v>
      </c>
      <c r="X154" s="12" t="str">
        <f t="shared" si="21"/>
        <v>0.0257754256284823-0.00442438220004178i</v>
      </c>
      <c r="Y154" s="12" t="str">
        <f t="shared" si="22"/>
        <v>0.00029+0.00226194671058465i</v>
      </c>
      <c r="Z154" s="12" t="str">
        <f t="shared" si="23"/>
        <v>11.9532046015094-1.04523720217653i</v>
      </c>
      <c r="AA154" s="12" t="str">
        <f t="shared" si="24"/>
        <v>457.232993171559+37.9328872460257i</v>
      </c>
      <c r="AB154" s="12" t="str">
        <f t="shared" si="25"/>
        <v>0.511229686333195-0.00256975964004789i</v>
      </c>
      <c r="AC154" s="12" t="str">
        <f t="shared" si="26"/>
        <v>3.05572880749339+0.875740532488878i</v>
      </c>
      <c r="AD154" s="12" t="str">
        <f t="shared" si="27"/>
        <v>0.154381144175797-0.0450850169389911i</v>
      </c>
      <c r="AE154" s="12" t="str">
        <f t="shared" si="28"/>
        <v>1.79822486598303-0.700275347141398i</v>
      </c>
      <c r="AF154" s="12" t="str">
        <f t="shared" si="29"/>
        <v>-6.10436234739398+6.66552048926582i</v>
      </c>
      <c r="AG154" s="12" t="str">
        <f t="shared" si="30"/>
        <v>1.26172005416731-0.0534248096403261i</v>
      </c>
      <c r="AH154" s="12" t="str">
        <f t="shared" si="31"/>
        <v>-5.5363489472742+12.6534096918521i</v>
      </c>
      <c r="AI154" s="12">
        <f t="shared" si="32"/>
        <v>22.804871691848192</v>
      </c>
      <c r="AJ154" s="12">
        <f t="shared" si="33"/>
        <v>113.63121039403501</v>
      </c>
      <c r="AK154" s="12"/>
      <c r="AL154" s="12"/>
      <c r="AM154" s="12"/>
      <c r="AN154" s="12"/>
    </row>
    <row r="155" spans="1:40" x14ac:dyDescent="0.35">
      <c r="A155" s="12"/>
      <c r="B155" s="12">
        <f t="shared" si="34"/>
        <v>2500</v>
      </c>
      <c r="C155" s="29" t="str">
        <f t="shared" si="1"/>
        <v>-0.011081160803688+0.887718581039892i</v>
      </c>
      <c r="D155" s="28" t="str">
        <f t="shared" si="2"/>
        <v>-5.48401659902546+6.80584245463917i</v>
      </c>
      <c r="E155" s="12" t="str">
        <f t="shared" si="3"/>
        <v>4200</v>
      </c>
      <c r="F155" s="12" t="str">
        <f t="shared" si="4"/>
        <v>0.704225352112676</v>
      </c>
      <c r="G155" s="12" t="str">
        <f t="shared" si="0"/>
        <v>0.704225352112676</v>
      </c>
      <c r="H155" s="12" t="str">
        <f t="shared" si="5"/>
        <v>0.615043277711153+0.440727998794546i</v>
      </c>
      <c r="I155" s="12" t="str">
        <f t="shared" si="6"/>
        <v>9.8174770424681i</v>
      </c>
      <c r="J155" s="12" t="str">
        <f t="shared" si="7"/>
        <v>0.91755796073715+2.12329251881846i</v>
      </c>
      <c r="K155" s="12" t="str">
        <f t="shared" si="8"/>
        <v>3.89612525296849+1.68366850549617i</v>
      </c>
      <c r="L155" s="12" t="str">
        <f t="shared" si="9"/>
        <v>0.176896024116301-0.00575623625065696i</v>
      </c>
      <c r="M155" s="12" t="str">
        <f t="shared" si="10"/>
        <v>4.07302127708479+1.67791226924551i</v>
      </c>
      <c r="N155" s="12" t="str">
        <f t="shared" si="11"/>
        <v>-0.0314159265358979i</v>
      </c>
      <c r="O155" s="12" t="str">
        <f t="shared" si="12"/>
        <v>0.999506560365732-0.0314107590781283i</v>
      </c>
      <c r="P155" s="12" t="str">
        <f t="shared" si="13"/>
        <v>0.000493439634267956+0.0314107590781283i</v>
      </c>
      <c r="Q155" s="12" t="str">
        <f t="shared" si="14"/>
        <v>-0.000493439634267956+5.16745776960037E-06i</v>
      </c>
      <c r="R155" s="12" t="str">
        <f t="shared" si="15"/>
        <v>-0.333329677856322-63.6602318979992i</v>
      </c>
      <c r="S155" s="12" t="str">
        <f t="shared" si="16"/>
        <v>0.00321713909099904i</v>
      </c>
      <c r="T155" s="12" t="str">
        <f t="shared" si="17"/>
        <v>0.204803820581117-0.00107236793682169i</v>
      </c>
      <c r="U155" s="12" t="str">
        <f t="shared" si="18"/>
        <v>0.001-0.63661977236758i</v>
      </c>
      <c r="V155" s="12" t="str">
        <f t="shared" si="19"/>
        <v>0.0015-0.193501450567654i</v>
      </c>
      <c r="W155" s="12" t="str">
        <f t="shared" si="20"/>
        <v>0.00093653554507278-0.148397230848355i</v>
      </c>
      <c r="X155" s="12" t="str">
        <f t="shared" si="21"/>
        <v>0.0257106933890289-0.00459673365923148i</v>
      </c>
      <c r="Y155" s="12" t="str">
        <f t="shared" si="22"/>
        <v>0.00029+0.00235619449019234i</v>
      </c>
      <c r="Z155" s="12" t="str">
        <f t="shared" si="23"/>
        <v>11.9601609007709-1.09087840544122i</v>
      </c>
      <c r="AA155" s="12" t="str">
        <f t="shared" si="24"/>
        <v>458.124276805847+39.4776158894417i</v>
      </c>
      <c r="AB155" s="12" t="str">
        <f t="shared" si="25"/>
        <v>0.511228587467698-0.00267683065692549i</v>
      </c>
      <c r="AC155" s="12" t="str">
        <f t="shared" si="26"/>
        <v>3.08673640121188+0.846893931080291i</v>
      </c>
      <c r="AD155" s="12" t="str">
        <f t="shared" si="27"/>
        <v>0.153805232504463-0.0430660514390401i</v>
      </c>
      <c r="AE155" s="12" t="str">
        <f t="shared" si="28"/>
        <v>1.79255550261139-0.682859711354783i</v>
      </c>
      <c r="AF155" s="12" t="str">
        <f t="shared" si="29"/>
        <v>-6.09905987673661+6.36511445584462i</v>
      </c>
      <c r="AG155" s="12" t="str">
        <f t="shared" si="30"/>
        <v>1.26122664252686-0.0494410180028622i</v>
      </c>
      <c r="AH155" s="12" t="str">
        <f t="shared" si="31"/>
        <v>-5.69756224162117+12.1254415475555i</v>
      </c>
      <c r="AI155" s="12">
        <f t="shared" si="32"/>
        <v>22.540367448175537</v>
      </c>
      <c r="AJ155" s="12">
        <f t="shared" si="33"/>
        <v>115.16812410665186</v>
      </c>
      <c r="AK155" s="12"/>
      <c r="AL155" s="12"/>
      <c r="AM155" s="12"/>
      <c r="AN155" s="12"/>
    </row>
    <row r="156" spans="1:40" x14ac:dyDescent="0.35">
      <c r="A156" s="12"/>
      <c r="B156" s="12">
        <f t="shared" si="34"/>
        <v>2600</v>
      </c>
      <c r="C156" s="29" t="str">
        <f t="shared" si="1"/>
        <v>-0.0102452764887115+0.853585591506723i</v>
      </c>
      <c r="D156" s="28" t="str">
        <f t="shared" si="2"/>
        <v>-5.47760815261064+6.54415620155155i</v>
      </c>
      <c r="E156" s="12" t="str">
        <f t="shared" si="3"/>
        <v>4200</v>
      </c>
      <c r="F156" s="12" t="str">
        <f t="shared" si="4"/>
        <v>0.704225352112676</v>
      </c>
      <c r="G156" s="12" t="str">
        <f t="shared" si="0"/>
        <v>0.704225352112676</v>
      </c>
      <c r="H156" s="12" t="str">
        <f t="shared" si="5"/>
        <v>0.617042994084381+0.457661624368028i</v>
      </c>
      <c r="I156" s="12" t="str">
        <f t="shared" si="6"/>
        <v>10.2101761241668i</v>
      </c>
      <c r="J156" s="12" t="str">
        <f t="shared" si="7"/>
        <v>0.910830690333302+2.20822421957121i</v>
      </c>
      <c r="K156" s="12" t="str">
        <f t="shared" si="8"/>
        <v>3.95143440776537+1.62985610679089i</v>
      </c>
      <c r="L156" s="12" t="str">
        <f t="shared" si="9"/>
        <v>0.176880757168962-0.00598596903920149i</v>
      </c>
      <c r="M156" s="12" t="str">
        <f t="shared" si="10"/>
        <v>4.12831516493433+1.62387013775169i</v>
      </c>
      <c r="N156" s="12" t="str">
        <f t="shared" si="11"/>
        <v>-0.0326725635973338i</v>
      </c>
      <c r="O156" s="12" t="str">
        <f t="shared" si="12"/>
        <v>0.999466299273491-0.0326667509335237i</v>
      </c>
      <c r="P156" s="12" t="str">
        <f t="shared" si="13"/>
        <v>0.000533700726509045+0.0326667509335237i</v>
      </c>
      <c r="Q156" s="12" t="str">
        <f t="shared" si="14"/>
        <v>-0.000533700726509045+5.81266381010498E-06i</v>
      </c>
      <c r="R156" s="12" t="str">
        <f t="shared" si="15"/>
        <v>-0.333329379553214-61.2116244975571i</v>
      </c>
      <c r="S156" s="12" t="str">
        <f t="shared" si="16"/>
        <v>0.00334582465463902i</v>
      </c>
      <c r="T156" s="12" t="str">
        <f t="shared" si="17"/>
        <v>0.204803362394432-0.00111526165622467i</v>
      </c>
      <c r="U156" s="12" t="str">
        <f t="shared" si="18"/>
        <v>0.001-0.612134396507291i</v>
      </c>
      <c r="V156" s="12" t="str">
        <f t="shared" si="19"/>
        <v>0.0015-0.186059087084283i</v>
      </c>
      <c r="W156" s="12" t="str">
        <f t="shared" si="20"/>
        <v>0.000936535296007143-0.142689724567525i</v>
      </c>
      <c r="X156" s="12" t="str">
        <f t="shared" si="21"/>
        <v>0.0256436760713682-0.00476768482571287i</v>
      </c>
      <c r="Y156" s="12" t="str">
        <f t="shared" si="22"/>
        <v>0.00029+0.00245044226980004i</v>
      </c>
      <c r="Z156" s="12" t="str">
        <f t="shared" si="23"/>
        <v>11.9673858347747-1.13677991843717i</v>
      </c>
      <c r="AA156" s="12" t="str">
        <f t="shared" si="24"/>
        <v>459.05378309068+41.017669793636i</v>
      </c>
      <c r="AB156" s="12" t="str">
        <f t="shared" si="25"/>
        <v>0.511227443748157-0.00278390139183366i</v>
      </c>
      <c r="AC156" s="12" t="str">
        <f t="shared" si="26"/>
        <v>3.11502870309277+0.818674157168175i</v>
      </c>
      <c r="AD156" s="12" t="str">
        <f t="shared" si="27"/>
        <v>0.153293386163899-0.0411813974560346i</v>
      </c>
      <c r="AE156" s="12" t="str">
        <f t="shared" si="28"/>
        <v>1.7877069125013-0.667094515591933i</v>
      </c>
      <c r="AF156" s="12" t="str">
        <f t="shared" si="29"/>
        <v>-6.09465114669502+6.08649457718352i</v>
      </c>
      <c r="AG156" s="12" t="str">
        <f t="shared" si="30"/>
        <v>1.26085384716979-0.0456725944557627i</v>
      </c>
      <c r="AH156" s="12" t="str">
        <f t="shared" si="31"/>
        <v>-5.84281385171677+11.6426819399887i</v>
      </c>
      <c r="AI156" s="12">
        <f t="shared" si="32"/>
        <v>22.296575714661458</v>
      </c>
      <c r="AJ156" s="12">
        <f t="shared" si="33"/>
        <v>116.64952639667764</v>
      </c>
      <c r="AK156" s="12"/>
      <c r="AL156" s="12"/>
      <c r="AM156" s="12"/>
      <c r="AN156" s="12"/>
    </row>
    <row r="157" spans="1:40" x14ac:dyDescent="0.35">
      <c r="A157" s="12"/>
      <c r="B157" s="12">
        <f t="shared" si="34"/>
        <v>2700</v>
      </c>
      <c r="C157" s="29" t="str">
        <f t="shared" si="1"/>
        <v>-0.00950052048798603+0.821979918299061i</v>
      </c>
      <c r="D157" s="28" t="str">
        <f t="shared" si="2"/>
        <v>-5.47189835660508+6.3018460402928i</v>
      </c>
      <c r="E157" s="12" t="str">
        <f t="shared" si="3"/>
        <v>4200</v>
      </c>
      <c r="F157" s="12" t="str">
        <f t="shared" si="4"/>
        <v>0.704225352112676</v>
      </c>
      <c r="G157" s="12" t="str">
        <f t="shared" si="0"/>
        <v>0.704225352112676</v>
      </c>
      <c r="H157" s="12" t="str">
        <f t="shared" si="5"/>
        <v>0.619119003931365+0.474602515769902i</v>
      </c>
      <c r="I157" s="12" t="str">
        <f t="shared" si="6"/>
        <v>10.6028752058656i</v>
      </c>
      <c r="J157" s="12" t="str">
        <f t="shared" si="7"/>
        <v>0.903839605403812+2.29315592032394i</v>
      </c>
      <c r="K157" s="12" t="str">
        <f t="shared" si="8"/>
        <v>4.00198924230314+1.5773704463509i</v>
      </c>
      <c r="L157" s="12" t="str">
        <f t="shared" si="9"/>
        <v>0.176864894309812-0.00621564114216298i</v>
      </c>
      <c r="M157" s="12" t="str">
        <f t="shared" si="10"/>
        <v>4.17885413661295+1.57115480520874i</v>
      </c>
      <c r="N157" s="12" t="str">
        <f t="shared" si="11"/>
        <v>-0.0339292006587698i</v>
      </c>
      <c r="O157" s="12" t="str">
        <f t="shared" si="12"/>
        <v>0.99942445988754-0.0339226912036607i</v>
      </c>
      <c r="P157" s="12" t="str">
        <f t="shared" si="13"/>
        <v>0.000575540112459971+0.0339226912036607i</v>
      </c>
      <c r="Q157" s="12" t="str">
        <f t="shared" si="14"/>
        <v>-0.000575540112459971+6.50945510910494E-06i</v>
      </c>
      <c r="R157" s="12" t="str">
        <f t="shared" si="15"/>
        <v>-0.333329069565289-58.9443902515745i</v>
      </c>
      <c r="S157" s="12" t="str">
        <f t="shared" si="16"/>
        <v>0.00347451021827898i</v>
      </c>
      <c r="T157" s="12" t="str">
        <f t="shared" si="17"/>
        <v>0.204802886239319-0.00115815525825402i</v>
      </c>
      <c r="U157" s="12" t="str">
        <f t="shared" si="18"/>
        <v>0.001-0.589462752192204i</v>
      </c>
      <c r="V157" s="12" t="str">
        <f t="shared" si="19"/>
        <v>0.0015-0.179168009784865i</v>
      </c>
      <c r="W157" s="12" t="str">
        <f t="shared" si="20"/>
        <v>0.000936535037174609-0.137404999532571i</v>
      </c>
      <c r="X157" s="12" t="str">
        <f t="shared" si="21"/>
        <v>0.0255744134017496-0.00493719282830127i</v>
      </c>
      <c r="Y157" s="12" t="str">
        <f t="shared" si="22"/>
        <v>0.00029+0.00254469004940773i</v>
      </c>
      <c r="Z157" s="12" t="str">
        <f t="shared" si="23"/>
        <v>11.9748773904025-1.18295304173023i</v>
      </c>
      <c r="AA157" s="12" t="str">
        <f t="shared" si="24"/>
        <v>460.021733986492+42.5528025638369i</v>
      </c>
      <c r="AB157" s="12" t="str">
        <f t="shared" si="25"/>
        <v>0.511226255176063-0.00289097183375533i</v>
      </c>
      <c r="AC157" s="12" t="str">
        <f t="shared" si="26"/>
        <v>3.14088211547597+0.791134637762421i</v>
      </c>
      <c r="AD157" s="12" t="str">
        <f t="shared" si="27"/>
        <v>0.152836620372704-0.039417371164338i</v>
      </c>
      <c r="AE157" s="12" t="str">
        <f t="shared" si="28"/>
        <v>1.78357089061076-0.652816731702594i</v>
      </c>
      <c r="AF157" s="12" t="str">
        <f t="shared" si="29"/>
        <v>-6.09101736053645+5.8272435245229i</v>
      </c>
      <c r="AG157" s="12" t="str">
        <f t="shared" si="30"/>
        <v>1.26058746197429-0.0420977796614902i</v>
      </c>
      <c r="AH157" s="12" t="str">
        <f t="shared" si="31"/>
        <v>-5.97429297640069+11.1996318584855i</v>
      </c>
      <c r="AI157" s="12">
        <f t="shared" si="32"/>
        <v>22.07160047184971</v>
      </c>
      <c r="AJ157" s="12">
        <f t="shared" si="33"/>
        <v>118.07709095609101</v>
      </c>
      <c r="AK157" s="12"/>
      <c r="AL157" s="12"/>
      <c r="AM157" s="12"/>
      <c r="AN157" s="12"/>
    </row>
    <row r="158" spans="1:40" x14ac:dyDescent="0.35">
      <c r="A158" s="12"/>
      <c r="B158" s="12">
        <f t="shared" si="34"/>
        <v>2800</v>
      </c>
      <c r="C158" s="29" t="str">
        <f t="shared" si="1"/>
        <v>-0.00883411267224351+0.79263091996331i</v>
      </c>
      <c r="D158" s="28" t="str">
        <f t="shared" si="2"/>
        <v>-5.46678923001772+6.07683705305205i</v>
      </c>
      <c r="E158" s="12" t="str">
        <f t="shared" si="3"/>
        <v>4200</v>
      </c>
      <c r="F158" s="12" t="str">
        <f t="shared" si="4"/>
        <v>0.704225352112676</v>
      </c>
      <c r="G158" s="12" t="str">
        <f t="shared" si="0"/>
        <v>0.704225352112676</v>
      </c>
      <c r="H158" s="12" t="str">
        <f t="shared" si="5"/>
        <v>0.621271287659988+0.491547910732311i</v>
      </c>
      <c r="I158" s="12" t="str">
        <f t="shared" si="6"/>
        <v>10.9955742875643i</v>
      </c>
      <c r="J158" s="12" t="str">
        <f t="shared" si="7"/>
        <v>0.896584705948682+2.37808762107669i</v>
      </c>
      <c r="K158" s="12" t="str">
        <f t="shared" si="8"/>
        <v>4.04826934013887+1.52627529101983i</v>
      </c>
      <c r="L158" s="12" t="str">
        <f t="shared" si="9"/>
        <v>0.176848435860195-0.00644525024432038i</v>
      </c>
      <c r="M158" s="12" t="str">
        <f t="shared" si="10"/>
        <v>4.22511777599907+1.51983004077551i</v>
      </c>
      <c r="N158" s="12" t="str">
        <f t="shared" si="11"/>
        <v>-0.0351858377202057i</v>
      </c>
      <c r="O158" s="12" t="str">
        <f t="shared" si="12"/>
        <v>0.999381042273949-0.0351785779052378i</v>
      </c>
      <c r="P158" s="12" t="str">
        <f t="shared" si="13"/>
        <v>0.000618957726051028+0.0351785779052378i</v>
      </c>
      <c r="Q158" s="12" t="str">
        <f t="shared" si="14"/>
        <v>-0.000618957726051028+7.25981496790123E-06i</v>
      </c>
      <c r="R158" s="12" t="str">
        <f t="shared" si="15"/>
        <v>-0.333328747872293-56.8390963220167i</v>
      </c>
      <c r="S158" s="12" t="str">
        <f t="shared" si="16"/>
        <v>0.00360319578191894i</v>
      </c>
      <c r="T158" s="12" t="str">
        <f t="shared" si="17"/>
        <v>0.204802392115575-0.00120104873832577i</v>
      </c>
      <c r="U158" s="12" t="str">
        <f t="shared" si="18"/>
        <v>0.001-0.568410511042485i</v>
      </c>
      <c r="V158" s="12" t="str">
        <f t="shared" si="19"/>
        <v>0.0015-0.172769152292548i</v>
      </c>
      <c r="W158" s="12" t="str">
        <f t="shared" si="20"/>
        <v>0.000936534768575241-0.132497757752852i</v>
      </c>
      <c r="X158" s="12" t="str">
        <f t="shared" si="21"/>
        <v>0.0255029460908034-0.00510521617825086i</v>
      </c>
      <c r="Y158" s="12" t="str">
        <f t="shared" si="22"/>
        <v>0.00029+0.00263893782901543i</v>
      </c>
      <c r="Z158" s="12" t="str">
        <f t="shared" si="23"/>
        <v>11.9826334396297-1.22940918064933i</v>
      </c>
      <c r="AA158" s="12" t="str">
        <f t="shared" si="24"/>
        <v>461.028360254638+44.0827604290205i</v>
      </c>
      <c r="AB158" s="12" t="str">
        <f t="shared" si="25"/>
        <v>0.51122502175091-0.00299804197124805i</v>
      </c>
      <c r="AC158" s="12" t="str">
        <f t="shared" si="26"/>
        <v>3.16454244118669+0.764308065227235i</v>
      </c>
      <c r="AD158" s="12" t="str">
        <f t="shared" si="27"/>
        <v>0.152427467005467-0.0377620419338958i</v>
      </c>
      <c r="AE158" s="12" t="str">
        <f t="shared" si="28"/>
        <v>1.78005746222417-0.639884433745444i</v>
      </c>
      <c r="AF158" s="12" t="str">
        <f t="shared" si="29"/>
        <v>-6.08806051767771+5.58528914231974i</v>
      </c>
      <c r="AG158" s="12" t="str">
        <f t="shared" si="30"/>
        <v>1.26041570559344-0.0386976145178841i</v>
      </c>
      <c r="AH158" s="12" t="str">
        <f t="shared" si="31"/>
        <v>-6.0938381814883+10.791656841615i</v>
      </c>
      <c r="AI158" s="12">
        <f t="shared" si="32"/>
        <v>21.863762898724332</v>
      </c>
      <c r="AJ158" s="12">
        <f t="shared" si="33"/>
        <v>119.45257004762185</v>
      </c>
      <c r="AK158" s="12"/>
      <c r="AL158" s="12"/>
      <c r="AM158" s="12"/>
      <c r="AN158" s="12"/>
    </row>
    <row r="159" spans="1:40" x14ac:dyDescent="0.35">
      <c r="A159" s="12"/>
      <c r="B159" s="12">
        <f t="shared" si="34"/>
        <v>2900</v>
      </c>
      <c r="C159" s="29" t="str">
        <f t="shared" si="1"/>
        <v>-0.00823543714400484+0.765305261612286i</v>
      </c>
      <c r="D159" s="28" t="str">
        <f t="shared" si="2"/>
        <v>-5.46219938430122+5.86734033902753i</v>
      </c>
      <c r="E159" s="12" t="str">
        <f t="shared" si="3"/>
        <v>4200</v>
      </c>
      <c r="F159" s="12" t="str">
        <f t="shared" si="4"/>
        <v>0.704225352112676</v>
      </c>
      <c r="G159" s="12" t="str">
        <f t="shared" si="0"/>
        <v>0.704225352112676</v>
      </c>
      <c r="H159" s="12" t="str">
        <f t="shared" si="5"/>
        <v>0.623499803142231+0.508495358214294i</v>
      </c>
      <c r="I159" s="12" t="str">
        <f t="shared" si="6"/>
        <v>11.388273369263i</v>
      </c>
      <c r="J159" s="12" t="str">
        <f t="shared" si="7"/>
        <v>0.88906599196791+2.46301932182942i</v>
      </c>
      <c r="K159" s="12" t="str">
        <f t="shared" si="8"/>
        <v>4.09070090730353+1.47660354417947i</v>
      </c>
      <c r="L159" s="12" t="str">
        <f t="shared" si="9"/>
        <v>0.176831382153431-0.00667479403257772i</v>
      </c>
      <c r="M159" s="12" t="str">
        <f t="shared" si="10"/>
        <v>4.26753228945696+1.46992875014689i</v>
      </c>
      <c r="N159" s="12" t="str">
        <f t="shared" si="11"/>
        <v>-0.0364424747816416i</v>
      </c>
      <c r="O159" s="12" t="str">
        <f t="shared" si="12"/>
        <v>0.999336046501281-0.0364344090550387i</v>
      </c>
      <c r="P159" s="12" t="str">
        <f t="shared" si="13"/>
        <v>0.00066395349871895+0.0364344090550387i</v>
      </c>
      <c r="Q159" s="12" t="str">
        <f t="shared" si="14"/>
        <v>-0.00066395349871895+8.06572660290439E-06i</v>
      </c>
      <c r="R159" s="12" t="str">
        <f t="shared" si="15"/>
        <v>-0.333328414483551-54.8789902624229i</v>
      </c>
      <c r="S159" s="12" t="str">
        <f t="shared" si="16"/>
        <v>0.0037318813455589i</v>
      </c>
      <c r="T159" s="12" t="str">
        <f t="shared" si="17"/>
        <v>0.204801880023445-0.00124394209195589i</v>
      </c>
      <c r="U159" s="12" t="str">
        <f t="shared" si="18"/>
        <v>0.001-0.548810148592743i</v>
      </c>
      <c r="V159" s="12" t="str">
        <f t="shared" si="19"/>
        <v>0.0015-0.166811595316943i</v>
      </c>
      <c r="W159" s="12" t="str">
        <f t="shared" si="20"/>
        <v>0.000936534490209061-0.127928949236433i</v>
      </c>
      <c r="X159" s="12" t="str">
        <f t="shared" si="21"/>
        <v>0.0254293157770616-0.00527171479360196i</v>
      </c>
      <c r="Y159" s="12" t="str">
        <f t="shared" si="22"/>
        <v>0.00029+0.00273318560862312i</v>
      </c>
      <c r="Z159" s="12" t="str">
        <f t="shared" si="23"/>
        <v>11.9906517350667-1.27615984932665i</v>
      </c>
      <c r="AA159" s="12" t="str">
        <f t="shared" si="24"/>
        <v>462.073901456333+45.6072818822846i</v>
      </c>
      <c r="AB159" s="12" t="str">
        <f t="shared" si="25"/>
        <v>0.51122374347331-0.00310511179311885i</v>
      </c>
      <c r="AC159" s="12" t="str">
        <f t="shared" si="26"/>
        <v>3.18622812550654+0.738211313449629i</v>
      </c>
      <c r="AD159" s="12" t="str">
        <f t="shared" si="27"/>
        <v>0.152059679163138-0.0362049679831161i</v>
      </c>
      <c r="AE159" s="12" t="str">
        <f t="shared" si="28"/>
        <v>1.77709132930496-0.628173619414276i</v>
      </c>
      <c r="AF159" s="12" t="str">
        <f t="shared" si="29"/>
        <v>-6.08569918744345+5.35884498081324i</v>
      </c>
      <c r="AG159" s="12" t="str">
        <f t="shared" si="30"/>
        <v>1.26032875017535-0.0354555186102842i</v>
      </c>
      <c r="AH159" s="12" t="str">
        <f t="shared" si="31"/>
        <v>-6.20300155263231+10.4148239075878i</v>
      </c>
      <c r="AI159" s="12">
        <f t="shared" si="32"/>
        <v>21.671571341146191</v>
      </c>
      <c r="AJ159" s="12">
        <f t="shared" si="33"/>
        <v>120.77775357310564</v>
      </c>
      <c r="AK159" s="12"/>
      <c r="AL159" s="12"/>
      <c r="AM159" s="12"/>
      <c r="AN159" s="12"/>
    </row>
    <row r="160" spans="1:40" x14ac:dyDescent="0.35">
      <c r="A160" s="12"/>
      <c r="B160" s="12">
        <f t="shared" si="34"/>
        <v>3000</v>
      </c>
      <c r="C160" s="29" t="str">
        <f t="shared" si="1"/>
        <v>-0.00769561689939103+0.739800701588629i</v>
      </c>
      <c r="D160" s="28" t="str">
        <f t="shared" si="2"/>
        <v>-5.45806076242585+5.67180537884616i</v>
      </c>
      <c r="E160" s="12" t="str">
        <f t="shared" si="3"/>
        <v>4200</v>
      </c>
      <c r="F160" s="12" t="str">
        <f t="shared" si="4"/>
        <v>0.704225352112676</v>
      </c>
      <c r="G160" s="12" t="str">
        <f t="shared" si="0"/>
        <v>0.704225352112676</v>
      </c>
      <c r="H160" s="12" t="str">
        <f t="shared" si="5"/>
        <v>0.625804489265789+0.525442666857137i</v>
      </c>
      <c r="I160" s="12" t="str">
        <f t="shared" si="6"/>
        <v>11.7809724509617i</v>
      </c>
      <c r="J160" s="12" t="str">
        <f t="shared" si="7"/>
        <v>0.881283463461497+2.54795102258215i</v>
      </c>
      <c r="K160" s="12" t="str">
        <f t="shared" si="8"/>
        <v>4.12966266847642+1.42836474765292i</v>
      </c>
      <c r="L160" s="12" t="str">
        <f t="shared" si="9"/>
        <v>0.176813733534794-0.0069042701960413i</v>
      </c>
      <c r="M160" s="12" t="str">
        <f t="shared" si="10"/>
        <v>4.30647640201121+1.42146047745688i</v>
      </c>
      <c r="N160" s="12" t="str">
        <f t="shared" si="11"/>
        <v>-0.0376991118430775i</v>
      </c>
      <c r="O160" s="12" t="str">
        <f t="shared" si="12"/>
        <v>0.999289472640589-0.0376901826699345i</v>
      </c>
      <c r="P160" s="12" t="str">
        <f t="shared" si="13"/>
        <v>0.000710527359411017+0.0376901826699345i</v>
      </c>
      <c r="Q160" s="12" t="str">
        <f t="shared" si="14"/>
        <v>-0.000710527359411017+8.92917314299774E-06i</v>
      </c>
      <c r="R160" s="12" t="str">
        <f t="shared" si="15"/>
        <v>-0.333328069395077-53.0495532856396i</v>
      </c>
      <c r="S160" s="12" t="str">
        <f t="shared" si="16"/>
        <v>0.00386056690919886i</v>
      </c>
      <c r="T160" s="12" t="str">
        <f t="shared" si="17"/>
        <v>0.204801349962322-0.00128683531461378i</v>
      </c>
      <c r="U160" s="12" t="str">
        <f t="shared" si="18"/>
        <v>0.001-0.530516476972983i</v>
      </c>
      <c r="V160" s="12" t="str">
        <f t="shared" si="19"/>
        <v>0.0015-0.161251208806378i</v>
      </c>
      <c r="W160" s="12" t="str">
        <f t="shared" si="20"/>
        <v>0.000936534202076136-0.123664730656969i</v>
      </c>
      <c r="X160" s="12" t="str">
        <f t="shared" si="21"/>
        <v>0.0253535649699771-0.00543665002090411i</v>
      </c>
      <c r="Y160" s="12" t="str">
        <f t="shared" si="22"/>
        <v>0.00029+0.00282743338823081i</v>
      </c>
      <c r="Z160" s="12" t="str">
        <f t="shared" si="23"/>
        <v>11.9989299052724-1.32321667472749i</v>
      </c>
      <c r="AA160" s="12" t="str">
        <f t="shared" si="24"/>
        <v>463.158605949105+47.1260973122515i</v>
      </c>
      <c r="AB160" s="12" t="str">
        <f t="shared" si="25"/>
        <v>0.511222420341747-0.0032121812880585i</v>
      </c>
      <c r="AC160" s="12" t="str">
        <f t="shared" si="26"/>
        <v>3.20613327812819+0.712849282789636i</v>
      </c>
      <c r="AD160" s="12" t="str">
        <f t="shared" si="27"/>
        <v>0.151728000394416-0.0347369768774381i</v>
      </c>
      <c r="AE160" s="12" t="str">
        <f t="shared" si="28"/>
        <v>1.7746090943659-0.617575570818399i</v>
      </c>
      <c r="AF160" s="12" t="str">
        <f t="shared" si="29"/>
        <v>-6.08386525169164+5.14636271198902i</v>
      </c>
      <c r="AG160" s="12" t="str">
        <f t="shared" si="30"/>
        <v>1.26031835322159-0.032356940211373i</v>
      </c>
      <c r="AH160" s="12" t="str">
        <f t="shared" si="31"/>
        <v>-6.30309979972948+10.0657739145058i</v>
      </c>
      <c r="AI160" s="12">
        <f t="shared" si="32"/>
        <v>21.493696160701976</v>
      </c>
      <c r="AJ160" s="12">
        <f t="shared" si="33"/>
        <v>122.05443919309454</v>
      </c>
      <c r="AK160" s="12"/>
      <c r="AL160" s="12"/>
      <c r="AM160" s="12"/>
      <c r="AN160" s="12"/>
    </row>
    <row r="161" spans="1:40" x14ac:dyDescent="0.35">
      <c r="A161" s="12"/>
      <c r="B161" s="12">
        <f t="shared" si="34"/>
        <v>3100</v>
      </c>
      <c r="C161" s="29" t="str">
        <f t="shared" si="1"/>
        <v>-0.00720718290994265+0.715941079758999i</v>
      </c>
      <c r="D161" s="28" t="str">
        <f t="shared" si="2"/>
        <v>-5.45431610184008+5.48888161148566i</v>
      </c>
      <c r="E161" s="12" t="str">
        <f t="shared" si="3"/>
        <v>4200</v>
      </c>
      <c r="F161" s="12" t="str">
        <f t="shared" si="4"/>
        <v>0.704225352112676</v>
      </c>
      <c r="G161" s="12" t="str">
        <f t="shared" si="0"/>
        <v>0.704225352112676</v>
      </c>
      <c r="H161" s="12" t="str">
        <f t="shared" si="5"/>
        <v>0.628185268702311+0.542387863417642i</v>
      </c>
      <c r="I161" s="12" t="str">
        <f t="shared" si="6"/>
        <v>12.1736715326604i</v>
      </c>
      <c r="J161" s="12" t="str">
        <f t="shared" si="7"/>
        <v>0.873237120429443+2.6328827233349i</v>
      </c>
      <c r="K161" s="12" t="str">
        <f t="shared" si="8"/>
        <v>4.16549125937614+1.38155093664951i</v>
      </c>
      <c r="L161" s="12" t="str">
        <f t="shared" si="9"/>
        <v>0.1767954903615-0.00713367642609684i</v>
      </c>
      <c r="M161" s="12" t="str">
        <f t="shared" si="10"/>
        <v>4.34228674973764+1.37441726022341i</v>
      </c>
      <c r="N161" s="12" t="str">
        <f t="shared" si="11"/>
        <v>-0.0389557489045134i</v>
      </c>
      <c r="O161" s="12" t="str">
        <f t="shared" si="12"/>
        <v>0.999241320765421-0.0389458967668873i</v>
      </c>
      <c r="P161" s="12" t="str">
        <f t="shared" si="13"/>
        <v>0.000758679234578952+0.0389458967668873i</v>
      </c>
      <c r="Q161" s="12" t="str">
        <f t="shared" si="14"/>
        <v>-0.000758679234578952+9.85213762610265E-06i</v>
      </c>
      <c r="R161" s="12" t="str">
        <f t="shared" si="15"/>
        <v>-0.333327712605586-51.3381399966776i</v>
      </c>
      <c r="S161" s="12" t="str">
        <f t="shared" si="16"/>
        <v>0.00398925247283882i</v>
      </c>
      <c r="T161" s="12" t="str">
        <f t="shared" si="17"/>
        <v>0.204800801932692-0.00132972840177754i</v>
      </c>
      <c r="U161" s="12" t="str">
        <f t="shared" si="18"/>
        <v>0.001-0.513403042231921i</v>
      </c>
      <c r="V161" s="12" t="str">
        <f t="shared" si="19"/>
        <v>0.0015-0.156049556909398i</v>
      </c>
      <c r="W161" s="12" t="str">
        <f t="shared" si="20"/>
        <v>0.000936533904176516-0.119675625568938i</v>
      </c>
      <c r="X161" s="12" t="str">
        <f t="shared" si="21"/>
        <v>0.0252757369925794-0.00559998465432084i</v>
      </c>
      <c r="Y161" s="12" t="str">
        <f t="shared" si="22"/>
        <v>0.00029+0.00292168116783851i</v>
      </c>
      <c r="Z161" s="12" t="str">
        <f t="shared" si="23"/>
        <v>12.0074654498326-1.37059140066715i</v>
      </c>
      <c r="AA161" s="12" t="str">
        <f t="shared" si="24"/>
        <v>464.282730880391+48.6389286251133i</v>
      </c>
      <c r="AB161" s="12" t="str">
        <f t="shared" si="25"/>
        <v>0.511221052357435-0.00331925044477949i</v>
      </c>
      <c r="AC161" s="12" t="str">
        <f t="shared" si="26"/>
        <v>3.22443043694093+0.688217900924208i</v>
      </c>
      <c r="AD161" s="12" t="str">
        <f t="shared" si="27"/>
        <v>0.151427982979206-0.0333499826201664i</v>
      </c>
      <c r="AE161" s="12" t="str">
        <f t="shared" si="28"/>
        <v>1.77255707436904-0.607994655355836i</v>
      </c>
      <c r="AF161" s="12" t="str">
        <f t="shared" si="29"/>
        <v>-6.08250137054239+4.94649374806802i</v>
      </c>
      <c r="AG161" s="12" t="str">
        <f t="shared" si="30"/>
        <v>1.26037756771485-0.0293890646620369i</v>
      </c>
      <c r="AH161" s="12" t="str">
        <f t="shared" si="31"/>
        <v>-6.39525520025212+9.74162073083792i</v>
      </c>
      <c r="AI161" s="12">
        <f t="shared" si="32"/>
        <v>21.328948562482918</v>
      </c>
      <c r="AJ161" s="12">
        <f t="shared" si="33"/>
        <v>123.28441060818277</v>
      </c>
      <c r="AK161" s="12"/>
      <c r="AL161" s="12"/>
      <c r="AM161" s="12"/>
      <c r="AN161" s="12"/>
    </row>
    <row r="162" spans="1:40" x14ac:dyDescent="0.35">
      <c r="A162" s="12"/>
      <c r="B162" s="12">
        <f t="shared" si="34"/>
        <v>3200</v>
      </c>
      <c r="C162" s="29" t="str">
        <f t="shared" si="1"/>
        <v>-0.00676381440886336+0.693572244808722i</v>
      </c>
      <c r="D162" s="28" t="str">
        <f t="shared" si="2"/>
        <v>-5.4509169433318+5.3173872102002i</v>
      </c>
      <c r="E162" s="12" t="str">
        <f t="shared" si="3"/>
        <v>4200</v>
      </c>
      <c r="F162" s="12" t="str">
        <f t="shared" si="4"/>
        <v>0.704225352112676</v>
      </c>
      <c r="G162" s="12" t="str">
        <f t="shared" si="0"/>
        <v>0.704225352112676</v>
      </c>
      <c r="H162" s="12" t="str">
        <f t="shared" si="5"/>
        <v>0.630642050085023+0.559329158998432i</v>
      </c>
      <c r="I162" s="12" t="str">
        <f t="shared" si="6"/>
        <v>12.5663706143592i</v>
      </c>
      <c r="J162" s="12" t="str">
        <f t="shared" si="7"/>
        <v>0.864926962871747+2.71781442408763i</v>
      </c>
      <c r="K162" s="12" t="str">
        <f t="shared" si="8"/>
        <v>4.19848609355966+1.33614119984696i</v>
      </c>
      <c r="L162" s="12" t="str">
        <f t="shared" si="9"/>
        <v>0.176776653002687-0.00736301041648646i</v>
      </c>
      <c r="M162" s="12" t="str">
        <f t="shared" si="10"/>
        <v>4.37526274656235+1.32877818943047i</v>
      </c>
      <c r="N162" s="12" t="str">
        <f t="shared" si="11"/>
        <v>-0.0402123859659494i</v>
      </c>
      <c r="O162" s="12" t="str">
        <f t="shared" si="12"/>
        <v>0.999191590951814-0.0402015493629532i</v>
      </c>
      <c r="P162" s="12" t="str">
        <f t="shared" si="13"/>
        <v>0.000808409048186021+0.0402015493629532i</v>
      </c>
      <c r="Q162" s="12" t="str">
        <f t="shared" si="14"/>
        <v>-0.000808409048186021+0.0000108366029962018i</v>
      </c>
      <c r="R162" s="12" t="str">
        <f t="shared" si="15"/>
        <v>-0.333327344116566-49.733685674678i</v>
      </c>
      <c r="S162" s="12" t="str">
        <f t="shared" si="16"/>
        <v>0.00411793803647878i</v>
      </c>
      <c r="T162" s="12" t="str">
        <f t="shared" si="17"/>
        <v>0.204800235934036-0.00137262134893606i</v>
      </c>
      <c r="U162" s="12" t="str">
        <f t="shared" si="18"/>
        <v>0.001-0.497359197162172i</v>
      </c>
      <c r="V162" s="12" t="str">
        <f t="shared" si="19"/>
        <v>0.0015-0.15117300825598i</v>
      </c>
      <c r="W162" s="12" t="str">
        <f t="shared" si="20"/>
        <v>0.000936533596510244-0.115935842082502i</v>
      </c>
      <c r="X162" s="12" t="str">
        <f t="shared" si="21"/>
        <v>0.0251958759238986-0.00576168295212913i</v>
      </c>
      <c r="Y162" s="12" t="str">
        <f t="shared" si="22"/>
        <v>0.00029+0.0030159289474462i</v>
      </c>
      <c r="Z162" s="12" t="str">
        <f t="shared" si="23"/>
        <v>12.0162557341958-1.41829589181166i</v>
      </c>
      <c r="AA162" s="12" t="str">
        <f t="shared" si="24"/>
        <v>465.446542177928+50.1454888569265i</v>
      </c>
      <c r="AB162" s="12" t="str">
        <f t="shared" si="25"/>
        <v>0.511219639519078-0.00342631925202126i</v>
      </c>
      <c r="AC162" s="12" t="str">
        <f t="shared" si="26"/>
        <v>3.24127306239097+0.66430646002026i</v>
      </c>
      <c r="AD162" s="12" t="str">
        <f t="shared" si="27"/>
        <v>0.151155843764966-0.032036832669168i</v>
      </c>
      <c r="AE162" s="12" t="str">
        <f t="shared" si="28"/>
        <v>1.77088956623665-0.599346486501539i</v>
      </c>
      <c r="AF162" s="12" t="str">
        <f t="shared" si="29"/>
        <v>-6.08155899341682+4.75805805120177i</v>
      </c>
      <c r="AG162" s="12" t="str">
        <f t="shared" si="30"/>
        <v>1.26050051215457-0.0265405704986586i</v>
      </c>
      <c r="AH162" s="12" t="str">
        <f t="shared" si="31"/>
        <v>-6.48042858582051+9.4398708981842i</v>
      </c>
      <c r="AI162" s="12">
        <f t="shared" si="32"/>
        <v>21.176262682724527</v>
      </c>
      <c r="AJ162" s="12">
        <f t="shared" si="33"/>
        <v>124.46942189743221</v>
      </c>
      <c r="AK162" s="12"/>
      <c r="AL162" s="12"/>
      <c r="AM162" s="12"/>
      <c r="AN162" s="12"/>
    </row>
    <row r="163" spans="1:40" x14ac:dyDescent="0.35">
      <c r="A163" s="12"/>
      <c r="B163" s="12">
        <f t="shared" si="34"/>
        <v>3300</v>
      </c>
      <c r="C163" s="29" t="str">
        <f t="shared" si="1"/>
        <v>-0.00636013339564874+0.67255872151557i</v>
      </c>
      <c r="D163" s="28" t="str">
        <f t="shared" si="2"/>
        <v>-5.44782205556383+5.15628353161937i</v>
      </c>
      <c r="E163" s="12" t="str">
        <f t="shared" si="3"/>
        <v>4200</v>
      </c>
      <c r="F163" s="12" t="str">
        <f t="shared" si="4"/>
        <v>0.704225352112676</v>
      </c>
      <c r="G163" s="12" t="str">
        <f t="shared" si="0"/>
        <v>0.704225352112676</v>
      </c>
      <c r="H163" s="12" t="str">
        <f t="shared" si="5"/>
        <v>0.633174729736754+0.576264921422653i</v>
      </c>
      <c r="I163" s="12" t="str">
        <f t="shared" si="6"/>
        <v>12.9590696960579i</v>
      </c>
      <c r="J163" s="12" t="str">
        <f t="shared" si="7"/>
        <v>0.856352990788411+2.80274612484038i</v>
      </c>
      <c r="K163" s="12" t="str">
        <f t="shared" si="8"/>
        <v>4.22891371390007+1.29210522301256i</v>
      </c>
      <c r="L163" s="12" t="str">
        <f t="shared" si="9"/>
        <v>0.176757221839394-0.00759226986338539i</v>
      </c>
      <c r="M163" s="12" t="str">
        <f t="shared" si="10"/>
        <v>4.40567093573946+1.28451295314917i</v>
      </c>
      <c r="N163" s="12" t="str">
        <f t="shared" si="11"/>
        <v>-0.0414690230273853i</v>
      </c>
      <c r="O163" s="12" t="str">
        <f t="shared" si="12"/>
        <v>0.9991402832783-0.0414571384752853i</v>
      </c>
      <c r="P163" s="12" t="str">
        <f t="shared" si="13"/>
        <v>0.000859716721700043+0.0414571384752853i</v>
      </c>
      <c r="Q163" s="12" t="str">
        <f t="shared" si="14"/>
        <v>-0.000859716721700043+0.0000118845521000013i</v>
      </c>
      <c r="R163" s="12" t="str">
        <f t="shared" si="15"/>
        <v>-0.333326963932486-48.2264667772978i</v>
      </c>
      <c r="S163" s="12" t="str">
        <f t="shared" si="16"/>
        <v>0.00424662360011875i</v>
      </c>
      <c r="T163" s="12" t="str">
        <f t="shared" si="17"/>
        <v>0.204799651966816-0.00141551415159163i</v>
      </c>
      <c r="U163" s="12" t="str">
        <f t="shared" si="18"/>
        <v>0.001-0.482287706339078i</v>
      </c>
      <c r="V163" s="12" t="str">
        <f t="shared" si="19"/>
        <v>0.0015-0.146592008005798i</v>
      </c>
      <c r="W163" s="12" t="str">
        <f t="shared" si="20"/>
        <v>0.000936533279077384-0.112422714597504i</v>
      </c>
      <c r="X163" s="12" t="str">
        <f t="shared" si="21"/>
        <v>0.0251140265412883-0.00592171065063223i</v>
      </c>
      <c r="Y163" s="12" t="str">
        <f t="shared" si="22"/>
        <v>0.00029+0.0031101767270539i</v>
      </c>
      <c r="Z163" s="12" t="str">
        <f t="shared" si="23"/>
        <v>12.0252979842607-1.46634213765904i</v>
      </c>
      <c r="AA163" s="12" t="str">
        <f t="shared" si="24"/>
        <v>466.650314536588+51.645481775724i</v>
      </c>
      <c r="AB163" s="12" t="str">
        <f t="shared" si="25"/>
        <v>0.511218181827829-0.00353338769855667i</v>
      </c>
      <c r="AC163" s="12" t="str">
        <f t="shared" si="26"/>
        <v>3.25679776776773+0.641099432954983i</v>
      </c>
      <c r="AD163" s="12" t="str">
        <f t="shared" si="27"/>
        <v>0.150908348984646-0.0307911794994628i</v>
      </c>
      <c r="AE163" s="12" t="str">
        <f t="shared" si="28"/>
        <v>1.76956746088489-0.591556379808643i</v>
      </c>
      <c r="AF163" s="12" t="str">
        <f t="shared" si="29"/>
        <v>-6.08099678530058+4.58001861019672i</v>
      </c>
      <c r="AG163" s="12" t="str">
        <f t="shared" si="30"/>
        <v>1.26068218682686-0.0238014247441303i</v>
      </c>
      <c r="AH163" s="12" t="str">
        <f t="shared" si="31"/>
        <v>-6.55944606336847+9.15835910556657i</v>
      </c>
      <c r="AI163" s="12">
        <f t="shared" si="32"/>
        <v>21.034680360694921</v>
      </c>
      <c r="AJ163" s="12">
        <f t="shared" si="33"/>
        <v>125.61118637201956</v>
      </c>
      <c r="AK163" s="12"/>
      <c r="AL163" s="12"/>
      <c r="AM163" s="12"/>
      <c r="AN163" s="12"/>
    </row>
    <row r="164" spans="1:40" x14ac:dyDescent="0.35">
      <c r="A164" s="12"/>
      <c r="B164" s="12">
        <f t="shared" si="34"/>
        <v>3400</v>
      </c>
      <c r="C164" s="29" t="str">
        <f t="shared" si="1"/>
        <v>-0.00599154079922119+0.652780965769363i</v>
      </c>
      <c r="D164" s="28" t="str">
        <f t="shared" si="2"/>
        <v>-5.44499617899121+5.00465407089845i</v>
      </c>
      <c r="E164" s="12" t="str">
        <f t="shared" si="3"/>
        <v>4200</v>
      </c>
      <c r="F164" s="12" t="str">
        <f t="shared" si="4"/>
        <v>0.704225352112676</v>
      </c>
      <c r="G164" s="12" t="str">
        <f t="shared" si="0"/>
        <v>0.704225352112676</v>
      </c>
      <c r="H164" s="12" t="str">
        <f t="shared" si="5"/>
        <v>0.635783193052699+0.593193652488883i</v>
      </c>
      <c r="I164" s="12" t="str">
        <f t="shared" si="6"/>
        <v>13.3517687777566i</v>
      </c>
      <c r="J164" s="12" t="str">
        <f t="shared" si="7"/>
        <v>0.847515204179433+2.88767782559311i</v>
      </c>
      <c r="K164" s="12" t="str">
        <f t="shared" si="8"/>
        <v>4.25701165742243+1.24940603555508i</v>
      </c>
      <c r="L164" s="12" t="str">
        <f t="shared" si="9"/>
        <v>0.176737197264545-0.00782145246547866i</v>
      </c>
      <c r="M164" s="12" t="str">
        <f t="shared" si="10"/>
        <v>4.43374885468697+1.2415845830896i</v>
      </c>
      <c r="N164" s="12" t="str">
        <f t="shared" si="11"/>
        <v>-0.0427256600888212i</v>
      </c>
      <c r="O164" s="12" t="str">
        <f t="shared" si="12"/>
        <v>0.999087397825899-0.0427126621211369i</v>
      </c>
      <c r="P164" s="12" t="str">
        <f t="shared" si="13"/>
        <v>0.000912602174101051+0.0427126621211369i</v>
      </c>
      <c r="Q164" s="12" t="str">
        <f t="shared" si="14"/>
        <v>-0.000912602174101051+0.0000129979676843014i</v>
      </c>
      <c r="R164" s="12" t="str">
        <f t="shared" si="15"/>
        <v>-0.333326572043923-46.8079037081262i</v>
      </c>
      <c r="S164" s="12" t="str">
        <f t="shared" si="16"/>
        <v>0.00437530916375871i</v>
      </c>
      <c r="T164" s="12" t="str">
        <f t="shared" si="17"/>
        <v>0.2047990500305-0.00145840680518805i</v>
      </c>
      <c r="U164" s="12" t="str">
        <f t="shared" si="18"/>
        <v>0.001-0.468102773799692i</v>
      </c>
      <c r="V164" s="12" t="str">
        <f t="shared" si="19"/>
        <v>0.0015-0.142280478358569i</v>
      </c>
      <c r="W164" s="12" t="str">
        <f t="shared" si="20"/>
        <v>0.000936532951877981-0.10911624405498i</v>
      </c>
      <c r="X164" s="12" t="str">
        <f t="shared" si="21"/>
        <v>0.0250302342627741-0.00608003497551393i</v>
      </c>
      <c r="Y164" s="12" t="str">
        <f t="shared" si="22"/>
        <v>0.00029+0.00320442450666159i</v>
      </c>
      <c r="Z164" s="12" t="str">
        <f t="shared" si="23"/>
        <v>12.0345892807037-1.51474225649742i</v>
      </c>
      <c r="AA164" s="12" t="str">
        <f t="shared" si="24"/>
        <v>467.894331401257+53.1386014730619i</v>
      </c>
      <c r="AB164" s="12" t="str">
        <f t="shared" si="25"/>
        <v>0.51121667928236-0.0036404557730126i</v>
      </c>
      <c r="AC164" s="12" t="str">
        <f t="shared" si="26"/>
        <v>3.27112630002823+0.618577881001106i</v>
      </c>
      <c r="AD164" s="12" t="str">
        <f t="shared" si="27"/>
        <v>0.150682721611769-0.0296073723629272i</v>
      </c>
      <c r="AE164" s="12" t="str">
        <f t="shared" si="28"/>
        <v>1.76855712827427-0.584558051818068i</v>
      </c>
      <c r="AF164" s="12" t="str">
        <f t="shared" si="29"/>
        <v>-6.08077937204391+4.41146041840957i</v>
      </c>
      <c r="AG164" s="12" t="str">
        <f t="shared" si="30"/>
        <v>1.26091832602736-0.0211627104253786i</v>
      </c>
      <c r="AH164" s="12" t="str">
        <f t="shared" si="31"/>
        <v>-6.63302077535168+8.89519597177925i</v>
      </c>
      <c r="AI164" s="12">
        <f t="shared" si="32"/>
        <v>20.903338131851701</v>
      </c>
      <c r="AJ164" s="12">
        <f t="shared" si="33"/>
        <v>126.71136880826084</v>
      </c>
      <c r="AK164" s="12"/>
      <c r="AL164" s="12"/>
      <c r="AM164" s="12"/>
      <c r="AN164" s="12"/>
    </row>
    <row r="165" spans="1:40" x14ac:dyDescent="0.35">
      <c r="A165" s="12"/>
      <c r="B165" s="12">
        <f t="shared" si="34"/>
        <v>3500</v>
      </c>
      <c r="C165" s="29" t="str">
        <f t="shared" si="1"/>
        <v>-0.00565408492051748+0.634133089871817i</v>
      </c>
      <c r="D165" s="28" t="str">
        <f t="shared" si="2"/>
        <v>-5.44240901725448+4.8616870223506i</v>
      </c>
      <c r="E165" s="12" t="str">
        <f t="shared" si="3"/>
        <v>4200</v>
      </c>
      <c r="F165" s="12" t="str">
        <f t="shared" si="4"/>
        <v>0.704225352112676</v>
      </c>
      <c r="G165" s="12" t="str">
        <f t="shared" si="0"/>
        <v>0.704225352112676</v>
      </c>
      <c r="H165" s="12" t="str">
        <f t="shared" si="5"/>
        <v>0.638467315615767+0.610113969130893i</v>
      </c>
      <c r="I165" s="12" t="str">
        <f t="shared" si="6"/>
        <v>13.7444678594553i</v>
      </c>
      <c r="J165" s="12" t="str">
        <f t="shared" si="7"/>
        <v>0.838413603044815+2.97260952634585i</v>
      </c>
      <c r="K165" s="12" t="str">
        <f t="shared" si="8"/>
        <v>4.28299187169045+1.20800213251347i</v>
      </c>
      <c r="L165" s="12" t="str">
        <f t="shared" si="9"/>
        <v>0.176716579682927-0.00805055592403747i</v>
      </c>
      <c r="M165" s="12" t="str">
        <f t="shared" si="10"/>
        <v>4.45970845137338+1.19995157658943i</v>
      </c>
      <c r="N165" s="12" t="str">
        <f t="shared" si="11"/>
        <v>-0.0439822971502571i</v>
      </c>
      <c r="O165" s="12" t="str">
        <f t="shared" si="12"/>
        <v>0.999032934678125-0.0439681183178649i</v>
      </c>
      <c r="P165" s="12" t="str">
        <f t="shared" si="13"/>
        <v>0.00096706532187496+0.0439681183178649i</v>
      </c>
      <c r="Q165" s="12" t="str">
        <f t="shared" si="14"/>
        <v>-0.00096706532187496+0.0000141788323922004i</v>
      </c>
      <c r="R165" s="12" t="str">
        <f t="shared" si="15"/>
        <v>-0.333326168456241-45.4703973962009i</v>
      </c>
      <c r="S165" s="12" t="str">
        <f t="shared" si="16"/>
        <v>0.00450399472739867i</v>
      </c>
      <c r="T165" s="12" t="str">
        <f t="shared" si="17"/>
        <v>0.204798430125211-0.00150129930523091i</v>
      </c>
      <c r="U165" s="12" t="str">
        <f t="shared" si="18"/>
        <v>0.001-0.454728408833988i</v>
      </c>
      <c r="V165" s="12" t="str">
        <f t="shared" si="19"/>
        <v>0.0015-0.138215321834039i</v>
      </c>
      <c r="W165" s="12" t="str">
        <f t="shared" si="20"/>
        <v>0.000936532614912099-0.105998717002703i</v>
      </c>
      <c r="X165" s="12" t="str">
        <f t="shared" si="21"/>
        <v>0.0249445450895525-0.00623662465066713i</v>
      </c>
      <c r="Y165" s="12" t="str">
        <f t="shared" si="22"/>
        <v>0.00029+0.00329867228626928i</v>
      </c>
      <c r="Z165" s="12" t="str">
        <f t="shared" si="23"/>
        <v>12.0441265530418-1.56350849933586i</v>
      </c>
      <c r="AA165" s="12" t="str">
        <f t="shared" si="24"/>
        <v>469.178884945348+54.6245319445613i</v>
      </c>
      <c r="AB165" s="12" t="str">
        <f t="shared" si="25"/>
        <v>0.511215131882979-0.00374752346417018i</v>
      </c>
      <c r="AC165" s="12" t="str">
        <f t="shared" si="26"/>
        <v>3.28436729081762+0.596720541414474i</v>
      </c>
      <c r="AD165" s="12" t="str">
        <f t="shared" si="27"/>
        <v>0.150476566372218-0.0284803657256936i</v>
      </c>
      <c r="AE165" s="12" t="str">
        <f t="shared" si="28"/>
        <v>1.76782951477787-0.578292519551008i</v>
      </c>
      <c r="AF165" s="12" t="str">
        <f t="shared" si="29"/>
        <v>-6.08087633287025+4.25157305321971i</v>
      </c>
      <c r="AG165" s="12" t="str">
        <f t="shared" si="30"/>
        <v>1.26120527845124-0.0186164807028604i</v>
      </c>
      <c r="AH165" s="12" t="str">
        <f t="shared" si="31"/>
        <v>-6.70177071055773+8.64872548869793i</v>
      </c>
      <c r="AI165" s="12">
        <f t="shared" si="32"/>
        <v>20.781456068484857</v>
      </c>
      <c r="AJ165" s="12">
        <f t="shared" si="33"/>
        <v>127.7715802179527</v>
      </c>
      <c r="AK165" s="12"/>
      <c r="AL165" s="12"/>
      <c r="AM165" s="12"/>
      <c r="AN165" s="12"/>
    </row>
    <row r="166" spans="1:40" x14ac:dyDescent="0.35">
      <c r="A166" s="12"/>
      <c r="B166" s="12">
        <f t="shared" si="34"/>
        <v>3600</v>
      </c>
      <c r="C166" s="29" t="str">
        <f t="shared" si="1"/>
        <v>-0.00534435508581679+0.61652096673454i</v>
      </c>
      <c r="D166" s="28" t="str">
        <f t="shared" si="2"/>
        <v>-5.44003442185512+4.72666074496481i</v>
      </c>
      <c r="E166" s="12" t="str">
        <f t="shared" si="3"/>
        <v>4200</v>
      </c>
      <c r="F166" s="12" t="str">
        <f t="shared" si="4"/>
        <v>0.704225352112676</v>
      </c>
      <c r="G166" s="12" t="str">
        <f t="shared" si="0"/>
        <v>0.704225352112676</v>
      </c>
      <c r="H166" s="12" t="str">
        <f t="shared" si="5"/>
        <v>0.641226964103208+0.627024587723338i</v>
      </c>
      <c r="I166" s="12" t="str">
        <f t="shared" si="6"/>
        <v>14.1371669411541i</v>
      </c>
      <c r="J166" s="12" t="str">
        <f t="shared" si="7"/>
        <v>0.829048187384555+3.05754122709859i</v>
      </c>
      <c r="K166" s="12" t="str">
        <f t="shared" si="8"/>
        <v>4.30704372479973+1.16784910744103i</v>
      </c>
      <c r="L166" s="12" t="str">
        <f t="shared" si="9"/>
        <v>0.17669536951117-0.00827957794299552i</v>
      </c>
      <c r="M166" s="12" t="str">
        <f t="shared" si="10"/>
        <v>4.4837390943109+1.15956952949803i</v>
      </c>
      <c r="N166" s="12" t="str">
        <f t="shared" si="11"/>
        <v>-0.045238934211693i</v>
      </c>
      <c r="O166" s="12" t="str">
        <f t="shared" si="12"/>
        <v>0.998976893920983-0.0452235050829326i</v>
      </c>
      <c r="P166" s="12" t="str">
        <f t="shared" si="13"/>
        <v>0.00102310607901701+0.0452235050829326i</v>
      </c>
      <c r="Q166" s="12" t="str">
        <f t="shared" si="14"/>
        <v>-0.00102310607901701+0.0000154291287603955i</v>
      </c>
      <c r="R166" s="12" t="str">
        <f t="shared" si="15"/>
        <v>-0.333325753169213-44.2071931117374i</v>
      </c>
      <c r="S166" s="12" t="str">
        <f t="shared" si="16"/>
        <v>0.00463268029103863i</v>
      </c>
      <c r="T166" s="12" t="str">
        <f t="shared" si="17"/>
        <v>0.204797792250885-0.00154419164720262i</v>
      </c>
      <c r="U166" s="12" t="str">
        <f t="shared" si="18"/>
        <v>0.001-0.442097064144154i</v>
      </c>
      <c r="V166" s="12" t="str">
        <f t="shared" si="19"/>
        <v>0.0015-0.134376007338649i</v>
      </c>
      <c r="W166" s="12" t="str">
        <f t="shared" si="20"/>
        <v>0.000936532268179793-0.103054388149807i</v>
      </c>
      <c r="X166" s="12" t="str">
        <f t="shared" si="21"/>
        <v>0.0248570055487612-0.00639144990453679i</v>
      </c>
      <c r="Y166" s="12" t="str">
        <f t="shared" si="22"/>
        <v>0.00029+0.00339292006587698i</v>
      </c>
      <c r="Z166" s="12" t="str">
        <f t="shared" si="23"/>
        <v>12.0539065734214-1.61265325380332i</v>
      </c>
      <c r="AA166" s="12" t="str">
        <f t="shared" si="24"/>
        <v>470.504276044471+56.1029466590259i</v>
      </c>
      <c r="AB166" s="12" t="str">
        <f t="shared" si="25"/>
        <v>0.511213539629525-0.00385459076075263i</v>
      </c>
      <c r="AC166" s="12" t="str">
        <f t="shared" si="26"/>
        <v>3.29661779917281+0.575504664334675i</v>
      </c>
      <c r="AD166" s="12" t="str">
        <f t="shared" si="27"/>
        <v>0.150287808682854-0.0274056415253968i</v>
      </c>
      <c r="AE166" s="12" t="str">
        <f t="shared" si="28"/>
        <v>1.76735940800885-0.572707166211186i</v>
      </c>
      <c r="AF166" s="12" t="str">
        <f t="shared" si="29"/>
        <v>-6.08126138595833+4.09963615724147i</v>
      </c>
      <c r="AG166" s="12" t="str">
        <f t="shared" si="30"/>
        <v>1.2615399097996-0.0161556350532863i</v>
      </c>
      <c r="AH166" s="12" t="str">
        <f t="shared" si="31"/>
        <v>-6.76623335405638+8.4174901071414i</v>
      </c>
      <c r="AI166" s="12">
        <f t="shared" si="32"/>
        <v>20.668328164451143</v>
      </c>
      <c r="AJ166" s="12">
        <f t="shared" si="33"/>
        <v>128.79337452833622</v>
      </c>
      <c r="AK166" s="12"/>
      <c r="AL166" s="12"/>
      <c r="AM166" s="12"/>
      <c r="AN166" s="12"/>
    </row>
    <row r="167" spans="1:40" x14ac:dyDescent="0.35">
      <c r="A167" s="12"/>
      <c r="B167" s="12">
        <f t="shared" si="34"/>
        <v>3700</v>
      </c>
      <c r="C167" s="29" t="str">
        <f t="shared" si="1"/>
        <v>-0.00505939513699361+0.599860641337073i</v>
      </c>
      <c r="D167" s="28" t="str">
        <f t="shared" si="2"/>
        <v>-5.43784972891414+4.59893158358423i</v>
      </c>
      <c r="E167" s="12" t="str">
        <f t="shared" si="3"/>
        <v>4200</v>
      </c>
      <c r="F167" s="12" t="str">
        <f t="shared" si="4"/>
        <v>0.704225352112676</v>
      </c>
      <c r="G167" s="12" t="str">
        <f t="shared" si="0"/>
        <v>0.704225352112676</v>
      </c>
      <c r="H167" s="12" t="str">
        <f t="shared" si="5"/>
        <v>0.644061997029143+0.643924310938557i</v>
      </c>
      <c r="I167" s="12" t="str">
        <f t="shared" si="6"/>
        <v>14.5298660228528i</v>
      </c>
      <c r="J167" s="12" t="str">
        <f t="shared" si="7"/>
        <v>0.819418957198654+3.14247292785133i</v>
      </c>
      <c r="K167" s="12" t="str">
        <f t="shared" si="8"/>
        <v>4.32933665139635+1.12890090247325i</v>
      </c>
      <c r="L167" s="12" t="str">
        <f t="shared" si="9"/>
        <v>0.176673567177727-0.00850851622902499i</v>
      </c>
      <c r="M167" s="12" t="str">
        <f t="shared" si="10"/>
        <v>4.50601021857408+1.12039238624422i</v>
      </c>
      <c r="N167" s="12" t="str">
        <f t="shared" si="11"/>
        <v>-0.0464955712731289i</v>
      </c>
      <c r="O167" s="12" t="str">
        <f t="shared" si="12"/>
        <v>0.998919275642968-0.0464788204339129i</v>
      </c>
      <c r="P167" s="12" t="str">
        <f t="shared" si="13"/>
        <v>0.00108072435703199+0.0464788204339129i</v>
      </c>
      <c r="Q167" s="12" t="str">
        <f t="shared" si="14"/>
        <v>-0.00108072435703199+0.0000167508392159982i</v>
      </c>
      <c r="R167" s="12" t="str">
        <f t="shared" si="15"/>
        <v>-0.333325326181365-43.0122663659763i</v>
      </c>
      <c r="S167" s="12" t="str">
        <f t="shared" si="16"/>
        <v>0.00476136585467859i</v>
      </c>
      <c r="T167" s="12" t="str">
        <f t="shared" si="17"/>
        <v>0.2047971364073-0.00158708382657955i</v>
      </c>
      <c r="U167" s="12" t="str">
        <f t="shared" si="18"/>
        <v>0.001-0.43014849484296i</v>
      </c>
      <c r="V167" s="12" t="str">
        <f t="shared" si="19"/>
        <v>0.0015-0.130744223356523i</v>
      </c>
      <c r="W167" s="12" t="str">
        <f t="shared" si="20"/>
        <v>0.000936531911681126-0.100269214399031i</v>
      </c>
      <c r="X167" s="12" t="str">
        <f t="shared" si="21"/>
        <v>0.0247676626366353-0.00654448247402342i</v>
      </c>
      <c r="Y167" s="12" t="str">
        <f t="shared" si="22"/>
        <v>0.00029+0.00348716784548467i</v>
      </c>
      <c r="Z167" s="12" t="str">
        <f t="shared" si="23"/>
        <v>12.0639259501219-1.66218904801082i</v>
      </c>
      <c r="AA167" s="12" t="str">
        <f t="shared" si="24"/>
        <v>471.870814244837+57.5735081157174i</v>
      </c>
      <c r="AB167" s="12" t="str">
        <f t="shared" si="25"/>
        <v>0.511211902521445-0.00396165765146815i</v>
      </c>
      <c r="AC167" s="12" t="str">
        <f t="shared" si="26"/>
        <v>3.30796466768794+0.554906653482442i</v>
      </c>
      <c r="AD167" s="12" t="str">
        <f t="shared" si="27"/>
        <v>0.150114644648713-0.0263791429227028i</v>
      </c>
      <c r="AE167" s="12" t="str">
        <f t="shared" si="28"/>
        <v>1.76712483460891-0.567754945128296i</v>
      </c>
      <c r="AF167" s="12" t="str">
        <f t="shared" si="29"/>
        <v>-6.08191172594328+3.95500727264567i</v>
      </c>
      <c r="AG167" s="12" t="str">
        <f t="shared" si="30"/>
        <v>1.26191952302658-0.0137738137957265i</v>
      </c>
      <c r="AH167" s="12" t="str">
        <f t="shared" si="31"/>
        <v>-6.82687779433874+8.20020191337173i</v>
      </c>
      <c r="AI167" s="12">
        <f t="shared" si="32"/>
        <v>20.563314016762174</v>
      </c>
      <c r="AJ167" s="12">
        <f t="shared" si="33"/>
        <v>129.77824670066792</v>
      </c>
      <c r="AK167" s="12"/>
      <c r="AL167" s="12"/>
      <c r="AM167" s="12"/>
      <c r="AN167" s="12"/>
    </row>
    <row r="168" spans="1:40" x14ac:dyDescent="0.35">
      <c r="A168" s="12"/>
      <c r="B168" s="12">
        <f t="shared" si="34"/>
        <v>3800</v>
      </c>
      <c r="C168" s="29" t="str">
        <f t="shared" si="1"/>
        <v>-0.0047966326399807+0.584076992878268i</v>
      </c>
      <c r="D168" s="28" t="str">
        <f t="shared" si="2"/>
        <v>-5.43583521643704+4.47792361206672i</v>
      </c>
      <c r="E168" s="12" t="str">
        <f t="shared" si="3"/>
        <v>4200</v>
      </c>
      <c r="F168" s="12" t="str">
        <f t="shared" si="4"/>
        <v>0.704225352112676</v>
      </c>
      <c r="G168" s="12" t="str">
        <f t="shared" si="0"/>
        <v>0.704225352112676</v>
      </c>
      <c r="H168" s="12" t="str">
        <f t="shared" si="5"/>
        <v>0.64697226535719+0.660812016684717i</v>
      </c>
      <c r="I168" s="12" t="str">
        <f t="shared" si="6"/>
        <v>14.9225651045515i</v>
      </c>
      <c r="J168" s="12" t="str">
        <f t="shared" si="7"/>
        <v>0.809525912487112+3.22740462860406i</v>
      </c>
      <c r="K168" s="12" t="str">
        <f t="shared" si="8"/>
        <v>4.35002247544509+1.09111075895595i</v>
      </c>
      <c r="L168" s="12" t="str">
        <f t="shared" si="9"/>
        <v>0.176651173122853-0.00873736849161249i</v>
      </c>
      <c r="M168" s="12" t="str">
        <f t="shared" si="10"/>
        <v>4.52667364856794+1.08237339046434i</v>
      </c>
      <c r="N168" s="12" t="str">
        <f t="shared" si="11"/>
        <v>-0.0477522083345649i</v>
      </c>
      <c r="O168" s="12" t="str">
        <f t="shared" si="12"/>
        <v>0.998860079935069-0.0477340623884917i</v>
      </c>
      <c r="P168" s="12" t="str">
        <f t="shared" si="13"/>
        <v>0.00113992006493102+0.0477340623884917i</v>
      </c>
      <c r="Q168" s="12" t="str">
        <f t="shared" si="14"/>
        <v>-0.00113992006493102+0.0000181459460732031i</v>
      </c>
      <c r="R168" s="12" t="str">
        <f t="shared" si="15"/>
        <v>-0.333324887494027-41.8802268269696i</v>
      </c>
      <c r="S168" s="12" t="str">
        <f t="shared" si="16"/>
        <v>0.00489005141831855i</v>
      </c>
      <c r="T168" s="12" t="str">
        <f t="shared" si="17"/>
        <v>0.204796462594725-0.00162997583885104i</v>
      </c>
      <c r="U168" s="12" t="str">
        <f t="shared" si="18"/>
        <v>0.001-0.418828797610251i</v>
      </c>
      <c r="V168" s="12" t="str">
        <f t="shared" si="19"/>
        <v>0.0015-0.127303585899772i</v>
      </c>
      <c r="W168" s="12" t="str">
        <f t="shared" si="20"/>
        <v>0.00093653154541616-0.0976306308738782i</v>
      </c>
      <c r="X168" s="12" t="str">
        <f t="shared" si="21"/>
        <v>0.0246765637621638-0.00669569560599861i</v>
      </c>
      <c r="Y168" s="12" t="str">
        <f t="shared" si="22"/>
        <v>0.00029+0.00358141562509236i</v>
      </c>
      <c r="Z168" s="12" t="str">
        <f t="shared" si="23"/>
        <v>12.0741811207686-1.71212855437151i</v>
      </c>
      <c r="AA168" s="12" t="str">
        <f t="shared" si="24"/>
        <v>473.27881772585+59.0358673893396i</v>
      </c>
      <c r="AB168" s="12" t="str">
        <f t="shared" si="25"/>
        <v>0.511210220559409-0.00406872412505728i</v>
      </c>
      <c r="AC168" s="12" t="str">
        <f t="shared" si="26"/>
        <v>3.31848571301098+0.534902553386721i</v>
      </c>
      <c r="AD168" s="12" t="str">
        <f t="shared" si="27"/>
        <v>0.149955499895557-0.0253972176475343i</v>
      </c>
      <c r="AE168" s="12" t="str">
        <f t="shared" si="28"/>
        <v>1.76710656425841-0.563393699096145i</v>
      </c>
      <c r="AF168" s="12" t="str">
        <f t="shared" si="29"/>
        <v>-6.08280748179423+3.817111595382i</v>
      </c>
      <c r="AG168" s="12" t="str">
        <f t="shared" si="30"/>
        <v>1.26234179268007-0.0114653079309259i</v>
      </c>
      <c r="AH168" s="12" t="str">
        <f t="shared" si="31"/>
        <v>-6.88411477458202+7.99571869328092i</v>
      </c>
      <c r="AI168" s="12">
        <f t="shared" si="32"/>
        <v>20.465831601496255</v>
      </c>
      <c r="AJ168" s="12">
        <f t="shared" si="33"/>
        <v>130.72763193205276</v>
      </c>
      <c r="AK168" s="12"/>
      <c r="AL168" s="12"/>
      <c r="AM168" s="12"/>
      <c r="AN168" s="12"/>
    </row>
    <row r="169" spans="1:40" x14ac:dyDescent="0.35">
      <c r="A169" s="12"/>
      <c r="B169" s="12">
        <f t="shared" si="34"/>
        <v>3900</v>
      </c>
      <c r="C169" s="29" t="str">
        <f t="shared" si="1"/>
        <v>-0.00455382063037916+0.569102602650197i</v>
      </c>
      <c r="D169" s="28" t="str">
        <f t="shared" si="2"/>
        <v>-5.43397365769676+4.36311995365151i</v>
      </c>
      <c r="E169" s="12" t="str">
        <f t="shared" si="3"/>
        <v>4200</v>
      </c>
      <c r="F169" s="12" t="str">
        <f t="shared" si="4"/>
        <v>0.704225352112676</v>
      </c>
      <c r="G169" s="12" t="str">
        <f t="shared" si="0"/>
        <v>0.704225352112676</v>
      </c>
      <c r="H169" s="12" t="str">
        <f t="shared" si="5"/>
        <v>0.649957613009592+0.677686648751869i</v>
      </c>
      <c r="I169" s="12" t="str">
        <f t="shared" si="6"/>
        <v>15.3152641862502i</v>
      </c>
      <c r="J169" s="12" t="str">
        <f t="shared" si="7"/>
        <v>0.799369053249929+3.31233632935681i</v>
      </c>
      <c r="K169" s="12" t="str">
        <f t="shared" si="8"/>
        <v>4.36923744764528+1.05443193403809i</v>
      </c>
      <c r="L169" s="12" t="str">
        <f t="shared" si="9"/>
        <v>0.176628187798581-0.0089661324431347i</v>
      </c>
      <c r="M169" s="12" t="str">
        <f t="shared" si="10"/>
        <v>4.54586563544386+1.04546580159496i</v>
      </c>
      <c r="N169" s="12" t="str">
        <f t="shared" si="11"/>
        <v>-0.0490088453960008i</v>
      </c>
      <c r="O169" s="12" t="str">
        <f t="shared" si="12"/>
        <v>0.998799306890762-0.0489892289644703i</v>
      </c>
      <c r="P169" s="12" t="str">
        <f t="shared" si="13"/>
        <v>0.00120069310923798+0.0489892289644703i</v>
      </c>
      <c r="Q169" s="12" t="str">
        <f t="shared" si="14"/>
        <v>-0.00120069310923798+0.0000196164315304989i</v>
      </c>
      <c r="R169" s="12" t="str">
        <f t="shared" si="15"/>
        <v>-0.333324437105349-40.806237017187i</v>
      </c>
      <c r="S169" s="12" t="str">
        <f t="shared" si="16"/>
        <v>0.00501873698195851i</v>
      </c>
      <c r="T169" s="12" t="str">
        <f t="shared" si="17"/>
        <v>0.204795770812721-0.00167286767949112i</v>
      </c>
      <c r="U169" s="12" t="str">
        <f t="shared" si="18"/>
        <v>0.001-0.408089597671526i</v>
      </c>
      <c r="V169" s="12" t="str">
        <f t="shared" si="19"/>
        <v>0.0015-0.124039391389522i</v>
      </c>
      <c r="W169" s="12" t="str">
        <f t="shared" si="20"/>
        <v>0.000936531169384954-0.0951273614031336i</v>
      </c>
      <c r="X169" s="12" t="str">
        <f t="shared" si="21"/>
        <v>0.0245837566913515-0.00684506405648938i</v>
      </c>
      <c r="Y169" s="12" t="str">
        <f t="shared" si="22"/>
        <v>0.00029+0.00367566340470006i</v>
      </c>
      <c r="Z169" s="12" t="str">
        <f t="shared" si="23"/>
        <v>12.0846683452418-1.7624845933726i</v>
      </c>
      <c r="AA169" s="12" t="str">
        <f t="shared" si="24"/>
        <v>474.728613256391+60.4896636623044i</v>
      </c>
      <c r="AB169" s="12" t="str">
        <f t="shared" si="25"/>
        <v>0.511208493742323-0.00417579017022235i</v>
      </c>
      <c r="AC169" s="12" t="str">
        <f t="shared" si="26"/>
        <v>3.32825077006785+0.515468416656832i</v>
      </c>
      <c r="AD169" s="12" t="str">
        <f t="shared" si="27"/>
        <v>0.149808995502858-0.0244565693832535i</v>
      </c>
      <c r="AE169" s="12" t="str">
        <f t="shared" si="28"/>
        <v>1.76728769904113-0.559585576381424i</v>
      </c>
      <c r="AF169" s="12" t="str">
        <f t="shared" si="29"/>
        <v>-6.08393127070635+3.68543330489964i</v>
      </c>
      <c r="AG169" s="12" t="str">
        <f t="shared" si="30"/>
        <v>1.26280471056793-0.00922498181068962i</v>
      </c>
      <c r="AH169" s="12" t="str">
        <f t="shared" si="31"/>
        <v>-6.9383050736415+7.80302394472054i</v>
      </c>
      <c r="AI169" s="12">
        <f t="shared" si="32"/>
        <v>20.375350977328207</v>
      </c>
      <c r="AJ169" s="12">
        <f t="shared" si="33"/>
        <v>131.64290567089</v>
      </c>
      <c r="AK169" s="12"/>
      <c r="AL169" s="12"/>
      <c r="AM169" s="12"/>
      <c r="AN169" s="12"/>
    </row>
    <row r="170" spans="1:40" x14ac:dyDescent="0.35">
      <c r="A170" s="12"/>
      <c r="B170" s="12">
        <f t="shared" si="34"/>
        <v>4000</v>
      </c>
      <c r="C170" s="29" t="str">
        <f t="shared" si="1"/>
        <v>-0.00432898942149336+0.554876791652484i</v>
      </c>
      <c r="D170" s="28" t="str">
        <f t="shared" si="2"/>
        <v>-5.43224995176196+4.25405540266905i</v>
      </c>
      <c r="E170" s="12" t="str">
        <f t="shared" si="3"/>
        <v>4200</v>
      </c>
      <c r="F170" s="12" t="str">
        <f t="shared" si="4"/>
        <v>0.704225352112676</v>
      </c>
      <c r="G170" s="12" t="str">
        <f t="shared" si="0"/>
        <v>0.704225352112676</v>
      </c>
      <c r="H170" s="12" t="str">
        <f t="shared" si="5"/>
        <v>0.653017877293383+0.694547208867106i</v>
      </c>
      <c r="I170" s="12" t="str">
        <f t="shared" si="6"/>
        <v>15.707963267949i</v>
      </c>
      <c r="J170" s="12" t="str">
        <f t="shared" si="7"/>
        <v>0.788948379487105+3.39726803010954i</v>
      </c>
      <c r="K170" s="12" t="str">
        <f t="shared" si="8"/>
        <v>4.38710403203918+1.01881823454685i</v>
      </c>
      <c r="L170" s="12" t="str">
        <f t="shared" si="9"/>
        <v>0.176604611668699-0.00919480579893381i</v>
      </c>
      <c r="M170" s="12" t="str">
        <f t="shared" si="10"/>
        <v>4.56370864370788+1.00962342874792i</v>
      </c>
      <c r="N170" s="12" t="str">
        <f t="shared" si="11"/>
        <v>-0.0502654824574367i</v>
      </c>
      <c r="O170" s="12" t="str">
        <f t="shared" si="12"/>
        <v>0.998736956606017-0.0502443181797696i</v>
      </c>
      <c r="P170" s="12" t="str">
        <f t="shared" si="13"/>
        <v>0.00126304339398298+0.0502443181797696i</v>
      </c>
      <c r="Q170" s="12" t="str">
        <f t="shared" si="14"/>
        <v>-0.00126304339398298+0.0000211642776671017i</v>
      </c>
      <c r="R170" s="12" t="str">
        <f t="shared" si="15"/>
        <v>-0.333323975018598-39.7859432069577i</v>
      </c>
      <c r="S170" s="12" t="str">
        <f t="shared" si="16"/>
        <v>0.00514742254559849i</v>
      </c>
      <c r="T170" s="12" t="str">
        <f t="shared" si="17"/>
        <v>0.204795061061395-0.00171575934399924i</v>
      </c>
      <c r="U170" s="12" t="str">
        <f t="shared" si="18"/>
        <v>0.001-0.397887357729739i</v>
      </c>
      <c r="V170" s="12" t="str">
        <f t="shared" si="19"/>
        <v>0.0015-0.120938406604784i</v>
      </c>
      <c r="W170" s="12" t="str">
        <f t="shared" si="20"/>
        <v>0.00093653078358758-0.0927492574327024i</v>
      </c>
      <c r="X170" s="12" t="str">
        <f t="shared" si="21"/>
        <v>0.0244892894921911-0.0069925640875938i</v>
      </c>
      <c r="Y170" s="12" t="str">
        <f t="shared" si="22"/>
        <v>0.00029+0.00376991118430775i</v>
      </c>
      <c r="Z170" s="12" t="str">
        <f t="shared" si="23"/>
        <v>12.0953836982748-1.81327013729272i</v>
      </c>
      <c r="AA170" s="12" t="str">
        <f t="shared" si="24"/>
        <v>476.220536144188+61.9345237438364i</v>
      </c>
      <c r="AB170" s="12" t="str">
        <f t="shared" si="25"/>
        <v>0.511206722070453-0.00428285577572916i</v>
      </c>
      <c r="AC170" s="12" t="str">
        <f t="shared" si="26"/>
        <v>3.33732260776762+0.496580577612306i</v>
      </c>
      <c r="AD170" s="12" t="str">
        <f t="shared" si="27"/>
        <v>0.14967391967634-0.0235542159092273i</v>
      </c>
      <c r="AE170" s="12" t="str">
        <f t="shared" si="28"/>
        <v>1.76765333179456-0.556296528014771i</v>
      </c>
      <c r="AF170" s="12" t="str">
        <f t="shared" si="29"/>
        <v>-6.08526782905534+3.55950819380194i</v>
      </c>
      <c r="AG170" s="12" t="str">
        <f t="shared" si="30"/>
        <v>1.26330654057883-0.00704820659612946i</v>
      </c>
      <c r="AH170" s="12" t="str">
        <f t="shared" si="31"/>
        <v>-6.98976652371633+7.62121009896636i</v>
      </c>
      <c r="AI170" s="12">
        <f t="shared" si="32"/>
        <v>20.291388778887274</v>
      </c>
      <c r="AJ170" s="12">
        <f t="shared" si="33"/>
        <v>132.52538424014315</v>
      </c>
      <c r="AK170" s="12"/>
      <c r="AL170" s="12"/>
      <c r="AM170" s="12"/>
      <c r="AN170" s="12"/>
    </row>
    <row r="171" spans="1:40" x14ac:dyDescent="0.35">
      <c r="A171" s="12"/>
      <c r="B171" s="12">
        <f t="shared" si="34"/>
        <v>4100</v>
      </c>
      <c r="C171" s="29" t="str">
        <f t="shared" si="1"/>
        <v>-0.00412040653634769+0.541344798981726i</v>
      </c>
      <c r="D171" s="28" t="str">
        <f t="shared" si="2"/>
        <v>-5.43065081630919+4.15031012552657i</v>
      </c>
      <c r="E171" s="12" t="str">
        <f t="shared" si="3"/>
        <v>4200</v>
      </c>
      <c r="F171" s="12" t="str">
        <f t="shared" si="4"/>
        <v>0.704225352112676</v>
      </c>
      <c r="G171" s="12" t="str">
        <f t="shared" si="0"/>
        <v>0.704225352112676</v>
      </c>
      <c r="H171" s="12" t="str">
        <f t="shared" si="5"/>
        <v>0.656152889259707+0.711392749918313i</v>
      </c>
      <c r="I171" s="12" t="str">
        <f t="shared" si="6"/>
        <v>16.1006623496477i</v>
      </c>
      <c r="J171" s="12" t="str">
        <f t="shared" si="7"/>
        <v>0.77826389119864+3.48219973086228i</v>
      </c>
      <c r="K171" s="12" t="str">
        <f t="shared" si="8"/>
        <v>4.40373247284675+0.984224408422099i</v>
      </c>
      <c r="L171" s="12" t="str">
        <f t="shared" si="9"/>
        <v>0.176580445208728-0.00942338627739287i</v>
      </c>
      <c r="M171" s="12" t="str">
        <f t="shared" si="10"/>
        <v>4.58031291805548+0.974801022144706i</v>
      </c>
      <c r="N171" s="12" t="str">
        <f t="shared" si="11"/>
        <v>-0.0515221195188726i</v>
      </c>
      <c r="O171" s="12" t="str">
        <f t="shared" si="12"/>
        <v>0.998673029179294-0.0514993280524322i</v>
      </c>
      <c r="P171" s="12" t="str">
        <f t="shared" si="13"/>
        <v>0.00132697082070599+0.0514993280524322i</v>
      </c>
      <c r="Q171" s="12" t="str">
        <f t="shared" si="14"/>
        <v>-0.00132697082070599+0.0000227914664404014i</v>
      </c>
      <c r="R171" s="12" t="str">
        <f t="shared" si="15"/>
        <v>-0.333323501226668-38.8154164207024i</v>
      </c>
      <c r="S171" s="12" t="str">
        <f t="shared" si="16"/>
        <v>0.00527610810923845i</v>
      </c>
      <c r="T171" s="12" t="str">
        <f t="shared" si="17"/>
        <v>0.204794333340735-0.00175865082782178i</v>
      </c>
      <c r="U171" s="12" t="str">
        <f t="shared" si="18"/>
        <v>0.001-0.388182788029013i</v>
      </c>
      <c r="V171" s="12" t="str">
        <f t="shared" si="19"/>
        <v>0.0015-0.117988689370521i</v>
      </c>
      <c r="W171" s="12" t="str">
        <f t="shared" si="20"/>
        <v>0.000936530388024103-0.0904871605113288i</v>
      </c>
      <c r="X171" s="12" t="str">
        <f t="shared" si="21"/>
        <v>0.0243932104804413-0.00713817346219374i</v>
      </c>
      <c r="Y171" s="12" t="str">
        <f t="shared" si="22"/>
        <v>0.00029+0.00386415896391545i</v>
      </c>
      <c r="Z171" s="12" t="str">
        <f t="shared" si="23"/>
        <v>12.1063230617292-1.86449831385791i</v>
      </c>
      <c r="AA171" s="12" t="str">
        <f t="shared" si="24"/>
        <v>477.754930177717+63.3700615754671i</v>
      </c>
      <c r="AB171" s="12" t="str">
        <f t="shared" si="25"/>
        <v>0.511204905543769-0.00438992093021101i</v>
      </c>
      <c r="AC171" s="12" t="str">
        <f t="shared" si="26"/>
        <v>3.34575773204536+0.478215852903566i</v>
      </c>
      <c r="AD171" s="12" t="str">
        <f t="shared" si="27"/>
        <v>0.149549204083423-0.0226874529452587i</v>
      </c>
      <c r="AE171" s="12" t="str">
        <f t="shared" si="28"/>
        <v>1.76819026049622-0.553495873655415i</v>
      </c>
      <c r="AF171" s="12" t="str">
        <f t="shared" si="29"/>
        <v>-6.0868037055689+3.43891737560826i</v>
      </c>
      <c r="AG171" s="12" t="str">
        <f t="shared" si="30"/>
        <v>1.26384578093941-0.00493080281972618i</v>
      </c>
      <c r="AH171" s="12" t="str">
        <f t="shared" si="31"/>
        <v>-7.03877991014607+7.44946436594355i</v>
      </c>
      <c r="AI171" s="12">
        <f t="shared" si="32"/>
        <v>20.21350338538662</v>
      </c>
      <c r="AJ171" s="12">
        <f t="shared" si="33"/>
        <v>133.37632591077175</v>
      </c>
      <c r="AK171" s="12"/>
      <c r="AL171" s="12"/>
      <c r="AM171" s="12"/>
      <c r="AN171" s="12"/>
    </row>
    <row r="172" spans="1:40" x14ac:dyDescent="0.35">
      <c r="A172" s="12"/>
      <c r="B172" s="12">
        <f t="shared" si="34"/>
        <v>4200</v>
      </c>
      <c r="C172" s="29" t="str">
        <f t="shared" si="1"/>
        <v>-0.00392654323544159+0.528457077544842i</v>
      </c>
      <c r="D172" s="28" t="str">
        <f t="shared" si="2"/>
        <v>-5.42916453100224+4.05150426117712i</v>
      </c>
      <c r="E172" s="12" t="str">
        <f t="shared" si="3"/>
        <v>4200</v>
      </c>
      <c r="F172" s="12" t="str">
        <f t="shared" si="4"/>
        <v>0.704225352112676</v>
      </c>
      <c r="G172" s="12" t="str">
        <f t="shared" si="0"/>
        <v>0.704225352112676</v>
      </c>
      <c r="H172" s="12" t="str">
        <f t="shared" si="5"/>
        <v>0.659362474008939+0.728222370151709i</v>
      </c>
      <c r="I172" s="12" t="str">
        <f t="shared" si="6"/>
        <v>16.4933614313464i</v>
      </c>
      <c r="J172" s="12" t="str">
        <f t="shared" si="7"/>
        <v>0.767315588384533+3.56713143161502i</v>
      </c>
      <c r="K172" s="12" t="str">
        <f t="shared" si="8"/>
        <v>4.41922216912324+0.950606425333625i</v>
      </c>
      <c r="L172" s="12" t="str">
        <f t="shared" si="9"/>
        <v>0.176555688905898-0.00965187160001075i</v>
      </c>
      <c r="M172" s="12" t="str">
        <f t="shared" si="10"/>
        <v>4.59577785802914+0.940954553733614i</v>
      </c>
      <c r="N172" s="12" t="str">
        <f t="shared" si="11"/>
        <v>-0.0527787565803085i</v>
      </c>
      <c r="O172" s="12" t="str">
        <f t="shared" si="12"/>
        <v>0.998607524711543-0.0527542566006264i</v>
      </c>
      <c r="P172" s="12" t="str">
        <f t="shared" si="13"/>
        <v>0.00139247528845698+0.0527542566006264i</v>
      </c>
      <c r="Q172" s="12" t="str">
        <f t="shared" si="14"/>
        <v>-0.00139247528845698+0.0000244999796820966i</v>
      </c>
      <c r="R172" s="12" t="str">
        <f t="shared" si="15"/>
        <v>-0.333323015735633-37.8911018709755i</v>
      </c>
      <c r="S172" s="12" t="str">
        <f t="shared" si="16"/>
        <v>0.00540479367287841i</v>
      </c>
      <c r="T172" s="12" t="str">
        <f t="shared" si="17"/>
        <v>0.20479358765064-0.0018015421264727i</v>
      </c>
      <c r="U172" s="12" t="str">
        <f t="shared" si="18"/>
        <v>0.001-0.378940340694988i</v>
      </c>
      <c r="V172" s="12" t="str">
        <f t="shared" si="19"/>
        <v>0.0015-0.115179434861699i</v>
      </c>
      <c r="W172" s="12" t="str">
        <f t="shared" si="20"/>
        <v>0.000936529982694588-0.0883327844212093i</v>
      </c>
      <c r="X172" s="12" t="str">
        <f t="shared" si="21"/>
        <v>0.0242955681663042-0.00728187143653576i</v>
      </c>
      <c r="Y172" s="12" t="str">
        <f t="shared" si="22"/>
        <v>0.00029+0.00395840674352314i</v>
      </c>
      <c r="Z172" s="12" t="str">
        <f t="shared" si="23"/>
        <v>12.1174821165367-1.91618240982833i</v>
      </c>
      <c r="AA172" s="12" t="str">
        <f t="shared" si="24"/>
        <v>479.332147559968+64.795877722477i</v>
      </c>
      <c r="AB172" s="12" t="str">
        <f t="shared" si="25"/>
        <v>0.511203044162019-0.00449698562246992i</v>
      </c>
      <c r="AC172" s="12" t="str">
        <f t="shared" si="26"/>
        <v>3.35360709041644+0.460351685335115i</v>
      </c>
      <c r="AD172" s="12" t="str">
        <f t="shared" si="27"/>
        <v>0.149433903997364-0.0218538228235799i</v>
      </c>
      <c r="AE172" s="12" t="str">
        <f t="shared" si="28"/>
        <v>1.76888674841028-0.551155925514416i</v>
      </c>
      <c r="AF172" s="12" t="str">
        <f t="shared" si="29"/>
        <v>-6.08852700501118+3.32328189102541i</v>
      </c>
      <c r="AG172" s="12" t="str">
        <f t="shared" si="30"/>
        <v>1.26442113254503-0.00286899065660604i</v>
      </c>
      <c r="AH172" s="12" t="str">
        <f t="shared" si="31"/>
        <v>-7.08559395062276+7.28705673666379i</v>
      </c>
      <c r="AI172" s="12">
        <f t="shared" si="32"/>
        <v>20.141290668961513</v>
      </c>
      <c r="AJ172" s="12">
        <f t="shared" si="33"/>
        <v>134.19693230384993</v>
      </c>
      <c r="AK172" s="12"/>
      <c r="AL172" s="12"/>
      <c r="AM172" s="12"/>
      <c r="AN172" s="12"/>
    </row>
    <row r="173" spans="1:40" x14ac:dyDescent="0.35">
      <c r="A173" s="12"/>
      <c r="B173" s="12">
        <f t="shared" si="34"/>
        <v>4300</v>
      </c>
      <c r="C173" s="29" t="str">
        <f t="shared" si="1"/>
        <v>-0.00374604642797076+0.51616868800591i</v>
      </c>
      <c r="D173" s="28" t="str">
        <f t="shared" si="2"/>
        <v>-5.42778072214496+3.95729327471198i</v>
      </c>
      <c r="E173" s="12" t="str">
        <f t="shared" si="3"/>
        <v>4200</v>
      </c>
      <c r="F173" s="12" t="str">
        <f t="shared" si="4"/>
        <v>0.704225352112676</v>
      </c>
      <c r="G173" s="12" t="str">
        <f t="shared" si="0"/>
        <v>0.704225352112676</v>
      </c>
      <c r="H173" s="12" t="str">
        <f t="shared" si="5"/>
        <v>0.662646450951693+0.745035208184738i</v>
      </c>
      <c r="I173" s="12" t="str">
        <f t="shared" si="6"/>
        <v>16.8860605130451i</v>
      </c>
      <c r="J173" s="12" t="str">
        <f t="shared" si="7"/>
        <v>0.756103471044786+3.65206313236776i</v>
      </c>
      <c r="K173" s="12" t="str">
        <f t="shared" si="8"/>
        <v>4.43366288159368+0.917921671316232i</v>
      </c>
      <c r="L173" s="12" t="str">
        <f t="shared" si="9"/>
        <v>0.176530343259124-0.00988025949147706i</v>
      </c>
      <c r="M173" s="12" t="str">
        <f t="shared" si="10"/>
        <v>4.6101932248528+0.908041411824755i</v>
      </c>
      <c r="N173" s="12" t="str">
        <f t="shared" si="11"/>
        <v>-0.0540353936417444i</v>
      </c>
      <c r="O173" s="12" t="str">
        <f t="shared" si="12"/>
        <v>0.998540443306204-0.0540091018426487i</v>
      </c>
      <c r="P173" s="12" t="str">
        <f t="shared" si="13"/>
        <v>0.00145955669379605+0.0540091018426487i</v>
      </c>
      <c r="Q173" s="12" t="str">
        <f t="shared" si="14"/>
        <v>-0.00145955669379605+0.000026291799095704i</v>
      </c>
      <c r="R173" s="12" t="str">
        <f t="shared" si="15"/>
        <v>-0.333322518544301-37.0097754482215i</v>
      </c>
      <c r="S173" s="12" t="str">
        <f t="shared" si="16"/>
        <v>0.00553347923651837i</v>
      </c>
      <c r="T173" s="12" t="str">
        <f t="shared" si="17"/>
        <v>0.204792823990941-0.0018444332354289i</v>
      </c>
      <c r="U173" s="12" t="str">
        <f t="shared" si="18"/>
        <v>0.001-0.370127774632315i</v>
      </c>
      <c r="V173" s="12" t="str">
        <f t="shared" si="19"/>
        <v>0.0015-0.112500843353287i</v>
      </c>
      <c r="W173" s="12" t="str">
        <f t="shared" si="20"/>
        <v>0.000936529567599114-0.0862786137554985i</v>
      </c>
      <c r="X173" s="12" t="str">
        <f t="shared" si="21"/>
        <v>0.0241964112020891-0.00742363875075431i</v>
      </c>
      <c r="Y173" s="12" t="str">
        <f t="shared" si="22"/>
        <v>0.00029+0.00405265452313083i</v>
      </c>
      <c r="Z173" s="12" t="str">
        <f t="shared" si="23"/>
        <v>12.1288563342986-1.96833587450772i</v>
      </c>
      <c r="AA173" s="12" t="str">
        <f t="shared" si="24"/>
        <v>480.952548833401+66.2115588508284i</v>
      </c>
      <c r="AB173" s="12" t="str">
        <f t="shared" si="25"/>
        <v>0.511201137924781-0.00460404984121537i</v>
      </c>
      <c r="AC173" s="12" t="str">
        <f t="shared" si="26"/>
        <v>3.3609166905158+0.442966243622784i</v>
      </c>
      <c r="AD173" s="12" t="str">
        <f t="shared" si="27"/>
        <v>0.149327181567046-0.0210510872615201i</v>
      </c>
      <c r="AE173" s="12" t="str">
        <f t="shared" si="28"/>
        <v>1.76973232177819-0.549251661593307i</v>
      </c>
      <c r="AF173" s="12" t="str">
        <f t="shared" si="29"/>
        <v>-6.09042717309665+3.21225806652724i</v>
      </c>
      <c r="AG173" s="12" t="str">
        <f t="shared" si="30"/>
        <v>1.26503147227408-0.000859346745711217i</v>
      </c>
      <c r="AH173" s="12" t="str">
        <f t="shared" si="31"/>
        <v>-7.13042951308266+7.1333297686602i</v>
      </c>
      <c r="AI173" s="12">
        <f t="shared" si="32"/>
        <v>20.074380242560284</v>
      </c>
      <c r="AJ173" s="12">
        <f t="shared" si="33"/>
        <v>134.98835002760981</v>
      </c>
      <c r="AK173" s="12"/>
      <c r="AL173" s="12"/>
      <c r="AM173" s="12"/>
      <c r="AN173" s="12"/>
    </row>
    <row r="174" spans="1:40" x14ac:dyDescent="0.35">
      <c r="A174" s="12"/>
      <c r="B174" s="12">
        <f t="shared" si="34"/>
        <v>4400</v>
      </c>
      <c r="C174" s="29" t="str">
        <f t="shared" si="1"/>
        <v>-0.00357771499926145+0.504438775345302i</v>
      </c>
      <c r="D174" s="28" t="str">
        <f t="shared" si="2"/>
        <v>-5.42649018119152+3.86736394431398i</v>
      </c>
      <c r="E174" s="12" t="str">
        <f t="shared" si="3"/>
        <v>4200</v>
      </c>
      <c r="F174" s="12" t="str">
        <f t="shared" si="4"/>
        <v>0.704225352112676</v>
      </c>
      <c r="G174" s="12" t="str">
        <f t="shared" si="0"/>
        <v>0.704225352112676</v>
      </c>
      <c r="H174" s="12" t="str">
        <f t="shared" si="5"/>
        <v>0.666004634033729+0.76183043870448i</v>
      </c>
      <c r="I174" s="12" t="str">
        <f t="shared" si="6"/>
        <v>17.2787595947439i</v>
      </c>
      <c r="J174" s="12" t="str">
        <f t="shared" si="7"/>
        <v>0.744627539179397+3.7369948331205i</v>
      </c>
      <c r="K174" s="12" t="str">
        <f t="shared" si="8"/>
        <v>4.44713579304462+0.886129076931654i</v>
      </c>
      <c r="L174" s="12" t="str">
        <f t="shared" si="9"/>
        <v>0.17650440877898-0.0101085476797466i</v>
      </c>
      <c r="M174" s="12" t="str">
        <f t="shared" si="10"/>
        <v>4.6236402018236+0.876020529251907i</v>
      </c>
      <c r="N174" s="12" t="str">
        <f t="shared" si="11"/>
        <v>-0.0552920307031804i</v>
      </c>
      <c r="O174" s="12" t="str">
        <f t="shared" si="12"/>
        <v>0.998471785069208-0.0552638617969272i</v>
      </c>
      <c r="P174" s="12" t="str">
        <f t="shared" si="13"/>
        <v>0.00152821493079203+0.0552638617969272i</v>
      </c>
      <c r="Q174" s="12" t="str">
        <f t="shared" si="14"/>
        <v>-0.00152821493079203+0.0000281689062531995i</v>
      </c>
      <c r="R174" s="12" t="str">
        <f t="shared" si="15"/>
        <v>-0.333322009650564-36.1685061437809i</v>
      </c>
      <c r="S174" s="12" t="str">
        <f t="shared" si="16"/>
        <v>0.00566216480015833i</v>
      </c>
      <c r="T174" s="12" t="str">
        <f t="shared" si="17"/>
        <v>0.204792042361627-0.00188732415016146i</v>
      </c>
      <c r="U174" s="12" t="str">
        <f t="shared" si="18"/>
        <v>0.001-0.361715779754307i</v>
      </c>
      <c r="V174" s="12" t="str">
        <f t="shared" si="19"/>
        <v>0.0015-0.109944006004349i</v>
      </c>
      <c r="W174" s="12" t="str">
        <f t="shared" si="20"/>
        <v>0.000936529142737741-0.0843178163261553i</v>
      </c>
      <c r="X174" s="12" t="str">
        <f t="shared" si="21"/>
        <v>0.0240957883309427-0.00756345761741503i</v>
      </c>
      <c r="Y174" s="12" t="str">
        <f t="shared" si="22"/>
        <v>0.00029+0.00414690230273853i</v>
      </c>
      <c r="Z174" s="12" t="str">
        <f t="shared" si="23"/>
        <v>12.1404409685285-2.02097232316675i</v>
      </c>
      <c r="AA174" s="12" t="str">
        <f t="shared" si="24"/>
        <v>482.616502795409+67.6166771891478i</v>
      </c>
      <c r="AB174" s="12" t="str">
        <f t="shared" si="25"/>
        <v>0.511199186832028-0.00471111357514234i</v>
      </c>
      <c r="AC174" s="12" t="str">
        <f t="shared" si="26"/>
        <v>3.36772814358356+0.426038488080353i</v>
      </c>
      <c r="AD174" s="12" t="str">
        <f t="shared" si="27"/>
        <v>0.14922829166391-0.0202772036289675i</v>
      </c>
      <c r="AE174" s="12" t="str">
        <f t="shared" si="28"/>
        <v>1.7707175984547-0.54776044095053i</v>
      </c>
      <c r="AF174" s="12" t="str">
        <f t="shared" si="29"/>
        <v>-6.09249481522525+3.1055335056095i</v>
      </c>
      <c r="AG174" s="12" t="str">
        <f t="shared" si="30"/>
        <v>1.26567583041043+0.00110123340541901i</v>
      </c>
      <c r="AH174" s="12" t="str">
        <f t="shared" si="31"/>
        <v>-7.17348320142726+6.98768985255626i</v>
      </c>
      <c r="AI174" s="12">
        <f t="shared" si="32"/>
        <v>20.012432139887117</v>
      </c>
      <c r="AJ174" s="12">
        <f t="shared" si="33"/>
        <v>135.75167247673011</v>
      </c>
      <c r="AK174" s="12"/>
      <c r="AL174" s="12"/>
      <c r="AM174" s="12"/>
      <c r="AN174" s="12"/>
    </row>
    <row r="175" spans="1:40" x14ac:dyDescent="0.35">
      <c r="A175" s="12"/>
      <c r="B175" s="12">
        <f t="shared" si="34"/>
        <v>4500</v>
      </c>
      <c r="C175" s="29" t="str">
        <f t="shared" si="1"/>
        <v>-0.00342047977836971+0.493230115185674i</v>
      </c>
      <c r="D175" s="28" t="str">
        <f t="shared" si="2"/>
        <v>-5.42528471116469+3.78143088309017i</v>
      </c>
      <c r="E175" s="12" t="str">
        <f t="shared" si="3"/>
        <v>4200</v>
      </c>
      <c r="F175" s="12" t="str">
        <f t="shared" si="4"/>
        <v>0.704225352112676</v>
      </c>
      <c r="G175" s="12" t="str">
        <f t="shared" si="0"/>
        <v>0.704225352112676</v>
      </c>
      <c r="H175" s="12" t="str">
        <f t="shared" si="5"/>
        <v>0.669436831931195+0.778607268744989i</v>
      </c>
      <c r="I175" s="12" t="str">
        <f t="shared" si="6"/>
        <v>17.6714586764426i</v>
      </c>
      <c r="J175" s="12" t="str">
        <f t="shared" si="7"/>
        <v>0.732887792788367+3.82192653387324i</v>
      </c>
      <c r="K175" s="12" t="str">
        <f t="shared" si="8"/>
        <v>4.4597144409669+0.85518919428163i</v>
      </c>
      <c r="L175" s="12" t="str">
        <f t="shared" si="9"/>
        <v>0.176477885987672-0.0103367338961141i</v>
      </c>
      <c r="M175" s="12" t="str">
        <f t="shared" si="10"/>
        <v>4.63619232695457+0.844852460385516i</v>
      </c>
      <c r="N175" s="12" t="str">
        <f t="shared" si="11"/>
        <v>-0.0565486677646163i</v>
      </c>
      <c r="O175" s="12" t="str">
        <f t="shared" si="12"/>
        <v>0.998401550108975-0.0565185344820245i</v>
      </c>
      <c r="P175" s="12" t="str">
        <f t="shared" si="13"/>
        <v>0.00159844989102498+0.0565185344820245i</v>
      </c>
      <c r="Q175" s="12" t="str">
        <f t="shared" si="14"/>
        <v>-0.00159844989102498+0.0000301332825917988i</v>
      </c>
      <c r="R175" s="12" t="str">
        <f t="shared" si="15"/>
        <v>-0.333321489055566-35.3646234830671i</v>
      </c>
      <c r="S175" s="12" t="str">
        <f t="shared" si="16"/>
        <v>0.00579085036379829i</v>
      </c>
      <c r="T175" s="12" t="str">
        <f t="shared" si="17"/>
        <v>0.204791242762509-0.00193021486615921i</v>
      </c>
      <c r="U175" s="12" t="str">
        <f t="shared" si="18"/>
        <v>0.001-0.353677651315323i</v>
      </c>
      <c r="V175" s="12" t="str">
        <f t="shared" si="19"/>
        <v>0.0015-0.107500805870919i</v>
      </c>
      <c r="W175" s="12" t="str">
        <f t="shared" si="20"/>
        <v>0.000936528708110556-0.0824441672507413i</v>
      </c>
      <c r="X175" s="12" t="str">
        <f t="shared" si="21"/>
        <v>0.0239937483367237-0.00770131170815908i</v>
      </c>
      <c r="Y175" s="12" t="str">
        <f t="shared" si="22"/>
        <v>0.00029+0.00424115008234622i</v>
      </c>
      <c r="Z175" s="12" t="str">
        <f t="shared" si="23"/>
        <v>12.1522310455295-2.07410554037027i</v>
      </c>
      <c r="AA175" s="12" t="str">
        <f t="shared" si="24"/>
        <v>484.324386403488+69.0107899753012i</v>
      </c>
      <c r="AB175" s="12" t="str">
        <f t="shared" si="25"/>
        <v>0.511197190883288-0.00481817681299011i</v>
      </c>
      <c r="AC175" s="12" t="str">
        <f t="shared" si="26"/>
        <v>3.37407914246886+0.409548210089615i</v>
      </c>
      <c r="AD175" s="12" t="str">
        <f t="shared" si="27"/>
        <v>0.149136569863035-0.0195303042035591i</v>
      </c>
      <c r="AE175" s="12" t="str">
        <f t="shared" si="28"/>
        <v>1.77183414215964-0.546661754895866i</v>
      </c>
      <c r="AF175" s="12" t="str">
        <f t="shared" si="29"/>
        <v>-6.09472154309589+3.00282361434518i</v>
      </c>
      <c r="AG175" s="12" t="str">
        <f t="shared" si="30"/>
        <v>1.26635337146703+0.00301556824086892i</v>
      </c>
      <c r="AH175" s="12" t="str">
        <f t="shared" si="31"/>
        <v>-7.21493041425325+6.84959971488778i</v>
      </c>
      <c r="AI175" s="12">
        <f t="shared" si="32"/>
        <v>19.955133870291426</v>
      </c>
      <c r="AJ175" s="12">
        <f t="shared" si="33"/>
        <v>136.48794173754374</v>
      </c>
      <c r="AK175" s="12"/>
      <c r="AL175" s="12"/>
      <c r="AM175" s="12"/>
      <c r="AN175" s="12"/>
    </row>
    <row r="176" spans="1:40" x14ac:dyDescent="0.35">
      <c r="A176" s="12"/>
      <c r="B176" s="12">
        <f t="shared" si="34"/>
        <v>4600</v>
      </c>
      <c r="C176" s="29" t="str">
        <f t="shared" si="1"/>
        <v>-0.00327338651991225+0.482508719272396i</v>
      </c>
      <c r="D176" s="28" t="str">
        <f t="shared" si="2"/>
        <v>-5.42415699618318+3.6992335144217i</v>
      </c>
      <c r="E176" s="12" t="str">
        <f t="shared" si="3"/>
        <v>4200</v>
      </c>
      <c r="F176" s="12" t="str">
        <f t="shared" si="4"/>
        <v>0.704225352112676</v>
      </c>
      <c r="G176" s="12" t="str">
        <f t="shared" si="0"/>
        <v>0.704225352112676</v>
      </c>
      <c r="H176" s="12" t="str">
        <f t="shared" si="5"/>
        <v>0.672942848221411+0.795364934455386i</v>
      </c>
      <c r="I176" s="12" t="str">
        <f t="shared" si="6"/>
        <v>18.0641577581413i</v>
      </c>
      <c r="J176" s="12" t="str">
        <f t="shared" si="7"/>
        <v>0.720884231871697+3.90685823462597i</v>
      </c>
      <c r="K176" s="12" t="str">
        <f t="shared" si="8"/>
        <v>4.47146553875092+0.825064234907367i</v>
      </c>
      <c r="L176" s="12" t="str">
        <f t="shared" si="9"/>
        <v>0.176450775419016-0.0105648158752878i</v>
      </c>
      <c r="M176" s="12" t="str">
        <f t="shared" si="10"/>
        <v>4.64791631416994+0.814499419032079i</v>
      </c>
      <c r="N176" s="12" t="str">
        <f t="shared" si="11"/>
        <v>-0.0578053048260522i</v>
      </c>
      <c r="O176" s="12" t="str">
        <f t="shared" si="12"/>
        <v>0.998329738536417-0.0577731179166413i</v>
      </c>
      <c r="P176" s="12" t="str">
        <f t="shared" si="13"/>
        <v>0.00167026146358296+0.0577731179166413i</v>
      </c>
      <c r="Q176" s="12" t="str">
        <f t="shared" si="14"/>
        <v>-0.00167026146358296+0.0000321869094108973i</v>
      </c>
      <c r="R176" s="12" t="str">
        <f t="shared" si="15"/>
        <v>-0.333320956758683-34.5956892067223i</v>
      </c>
      <c r="S176" s="12" t="str">
        <f t="shared" si="16"/>
        <v>0.00591953592743825i</v>
      </c>
      <c r="T176" s="12" t="str">
        <f t="shared" si="17"/>
        <v>0.20479042519368-0.00197310537890112i</v>
      </c>
      <c r="U176" s="12" t="str">
        <f t="shared" si="18"/>
        <v>0.001-0.345989006721512i</v>
      </c>
      <c r="V176" s="12" t="str">
        <f t="shared" si="19"/>
        <v>0.0015-0.105163831830247i</v>
      </c>
      <c r="W176" s="12" t="str">
        <f t="shared" si="20"/>
        <v>0.000936528263717625-0.0806519829409433i</v>
      </c>
      <c r="X176" s="12" t="str">
        <f t="shared" si="21"/>
        <v>0.0238903399950899-0.00783718613853103i</v>
      </c>
      <c r="Y176" s="12" t="str">
        <f t="shared" si="22"/>
        <v>0.00029+0.00433539786195391i</v>
      </c>
      <c r="Z176" s="12" t="str">
        <f t="shared" si="23"/>
        <v>12.1642213548926-2.12774948319865i</v>
      </c>
      <c r="AA176" s="12" t="str">
        <f t="shared" si="24"/>
        <v>486.076584669358+70.3934388871059i</v>
      </c>
      <c r="AB176" s="12" t="str">
        <f t="shared" si="25"/>
        <v>0.511195150078793-0.00492523954347334i</v>
      </c>
      <c r="AC176" s="12" t="str">
        <f t="shared" si="26"/>
        <v>3.38000388252253+0.393476051525889i</v>
      </c>
      <c r="AD176" s="12" t="str">
        <f t="shared" si="27"/>
        <v>0.149051422199443-0.0188086779880805i</v>
      </c>
      <c r="AE176" s="12" t="str">
        <f t="shared" si="28"/>
        <v>1.77307433802679-0.545937008994797i</v>
      </c>
      <c r="AF176" s="12" t="str">
        <f t="shared" si="29"/>
        <v>-6.09709984440459+2.90386857996631i</v>
      </c>
      <c r="AG176" s="12" t="str">
        <f t="shared" si="30"/>
        <v>1.26706337783769+0.00488621888016773i</v>
      </c>
      <c r="AH176" s="12" t="str">
        <f t="shared" si="31"/>
        <v>-7.25492796262568+6.71857195750564i</v>
      </c>
      <c r="AI176" s="12">
        <f t="shared" si="32"/>
        <v>19.902197800125634</v>
      </c>
      <c r="AJ176" s="12">
        <f t="shared" si="33"/>
        <v>137.19815055544839</v>
      </c>
      <c r="AK176" s="12"/>
      <c r="AL176" s="12"/>
      <c r="AM176" s="12"/>
      <c r="AN176" s="12"/>
    </row>
    <row r="177" spans="1:40" x14ac:dyDescent="0.35">
      <c r="A177" s="12"/>
      <c r="B177" s="12">
        <f t="shared" si="34"/>
        <v>4700</v>
      </c>
      <c r="C177" s="29" t="str">
        <f t="shared" si="1"/>
        <v>-0.00313558139272476+0.472243491301526i</v>
      </c>
      <c r="D177" s="28" t="str">
        <f t="shared" si="2"/>
        <v>-5.42310049020808+3.6205334333117i</v>
      </c>
      <c r="E177" s="12" t="str">
        <f t="shared" si="3"/>
        <v>4200</v>
      </c>
      <c r="F177" s="12" t="str">
        <f t="shared" si="4"/>
        <v>0.704225352112676</v>
      </c>
      <c r="G177" s="12" t="str">
        <f t="shared" si="0"/>
        <v>0.704225352112676</v>
      </c>
      <c r="H177" s="12" t="str">
        <f t="shared" si="5"/>
        <v>0.676522481533368+0.812102698285569i</v>
      </c>
      <c r="I177" s="12" t="str">
        <f t="shared" si="6"/>
        <v>18.45685683984i</v>
      </c>
      <c r="J177" s="12" t="str">
        <f t="shared" si="7"/>
        <v>0.708616856429385+3.99178993537872i</v>
      </c>
      <c r="K177" s="12" t="str">
        <f t="shared" si="8"/>
        <v>4.48244969962084+0.795718078022261i</v>
      </c>
      <c r="L177" s="12" t="str">
        <f t="shared" si="9"/>
        <v>0.176423077618406-0.0107927913554638i</v>
      </c>
      <c r="M177" s="12" t="str">
        <f t="shared" si="10"/>
        <v>4.65887277723925+0.784925286666797i</v>
      </c>
      <c r="N177" s="12" t="str">
        <f t="shared" si="11"/>
        <v>-0.0590619418874881i</v>
      </c>
      <c r="O177" s="12" t="str">
        <f t="shared" si="12"/>
        <v>0.998256350464933-0.0590276101196191i</v>
      </c>
      <c r="P177" s="12" t="str">
        <f t="shared" si="13"/>
        <v>0.001743649535067+0.0590276101196191i</v>
      </c>
      <c r="Q177" s="12" t="str">
        <f t="shared" si="14"/>
        <v>-0.001743649535067+0.0000343317678689961i</v>
      </c>
      <c r="R177" s="12" t="str">
        <f t="shared" si="15"/>
        <v>-0.333320412760471-33.8594725667663i</v>
      </c>
      <c r="S177" s="12" t="str">
        <f t="shared" si="16"/>
        <v>0.00604822149107822i</v>
      </c>
      <c r="T177" s="12" t="str">
        <f t="shared" si="17"/>
        <v>0.204789589654889-0.00201599568387294i</v>
      </c>
      <c r="U177" s="12" t="str">
        <f t="shared" si="18"/>
        <v>0.001-0.338627538493394i</v>
      </c>
      <c r="V177" s="12" t="str">
        <f t="shared" si="19"/>
        <v>0.0015-0.102926303493433i</v>
      </c>
      <c r="W177" s="12" t="str">
        <f t="shared" si="20"/>
        <v>0.000936527809559031-0.0789360635180906i</v>
      </c>
      <c r="X177" s="12" t="str">
        <f t="shared" si="21"/>
        <v>0.0237856120258638-0.00797106745107698i</v>
      </c>
      <c r="Y177" s="12" t="str">
        <f t="shared" si="22"/>
        <v>0.00029+0.00442964564156161i</v>
      </c>
      <c r="Z177" s="12" t="str">
        <f t="shared" si="23"/>
        <v>12.1764064396045-2.1819182843515i</v>
      </c>
      <c r="AA177" s="12" t="str">
        <f t="shared" si="24"/>
        <v>487.873490541145+71.7641494567494i</v>
      </c>
      <c r="AB177" s="12" t="str">
        <f t="shared" si="25"/>
        <v>0.511193064417917-0.00503230175532362i</v>
      </c>
      <c r="AC177" s="12" t="str">
        <f t="shared" si="26"/>
        <v>3.38553343262804+0.377803508975581i</v>
      </c>
      <c r="AD177" s="12" t="str">
        <f t="shared" si="27"/>
        <v>0.148972316406464-0.0181107547315847i</v>
      </c>
      <c r="AE177" s="12" t="str">
        <f t="shared" si="28"/>
        <v>1.77443128592222-0.545569331569225i</v>
      </c>
      <c r="AF177" s="12" t="str">
        <f t="shared" si="29"/>
        <v>-6.09962297174145+2.80843073502613i</v>
      </c>
      <c r="AG177" s="12" t="str">
        <f t="shared" si="30"/>
        <v>1.26780523580896+0.00671551431724947i</v>
      </c>
      <c r="AH177" s="12" t="str">
        <f t="shared" si="31"/>
        <v>-7.29361631751638+6.59416346988311i</v>
      </c>
      <c r="AI177" s="12">
        <f t="shared" si="32"/>
        <v>19.853358819203201</v>
      </c>
      <c r="AJ177" s="12">
        <f t="shared" si="33"/>
        <v>137.88324433067882</v>
      </c>
      <c r="AK177" s="12"/>
      <c r="AL177" s="12"/>
      <c r="AM177" s="12"/>
      <c r="AN177" s="12"/>
    </row>
    <row r="178" spans="1:40" x14ac:dyDescent="0.35">
      <c r="A178" s="12"/>
      <c r="B178" s="12">
        <f t="shared" si="34"/>
        <v>4800</v>
      </c>
      <c r="C178" s="29" t="str">
        <f t="shared" si="1"/>
        <v>-0.00300629856205068+0.462405925755683i</v>
      </c>
      <c r="D178" s="28" t="str">
        <f t="shared" si="2"/>
        <v>-5.42210932183958+3.54511209746024i</v>
      </c>
      <c r="E178" s="12" t="str">
        <f t="shared" si="3"/>
        <v>4200</v>
      </c>
      <c r="F178" s="12" t="str">
        <f t="shared" si="4"/>
        <v>0.704225352112676</v>
      </c>
      <c r="G178" s="12" t="str">
        <f t="shared" si="0"/>
        <v>0.704225352112676</v>
      </c>
      <c r="H178" s="12" t="str">
        <f t="shared" si="5"/>
        <v>0.680175525681377+0.828819846528561i</v>
      </c>
      <c r="I178" s="12" t="str">
        <f t="shared" si="6"/>
        <v>18.8495559215388i</v>
      </c>
      <c r="J178" s="12" t="str">
        <f t="shared" si="7"/>
        <v>0.696085666461431+4.07672163613145i</v>
      </c>
      <c r="K178" s="12" t="str">
        <f t="shared" si="8"/>
        <v>4.49272207564043+0.767116256486862i</v>
      </c>
      <c r="L178" s="12" t="str">
        <f t="shared" si="9"/>
        <v>0.176394793142792-0.0110206580783997i</v>
      </c>
      <c r="M178" s="12" t="str">
        <f t="shared" si="10"/>
        <v>4.66911686878322+0.756095598408462i</v>
      </c>
      <c r="N178" s="12" t="str">
        <f t="shared" si="11"/>
        <v>-0.060318578948924i</v>
      </c>
      <c r="O178" s="12" t="str">
        <f t="shared" si="12"/>
        <v>0.998181386010413-0.0602820091099435i</v>
      </c>
      <c r="P178" s="12" t="str">
        <f t="shared" si="13"/>
        <v>0.00181861398958705+0.0602820091099435i</v>
      </c>
      <c r="Q178" s="12" t="str">
        <f t="shared" si="14"/>
        <v>-0.00181861398958705+0.0000365698389804964i</v>
      </c>
      <c r="R178" s="12" t="str">
        <f t="shared" si="15"/>
        <v>-0.33331985706082-33.1539287109169i</v>
      </c>
      <c r="S178" s="12" t="str">
        <f t="shared" si="16"/>
        <v>0.00617690705471818i</v>
      </c>
      <c r="T178" s="12" t="str">
        <f t="shared" si="17"/>
        <v>0.204788736146086-0.00205888577655663i</v>
      </c>
      <c r="U178" s="12" t="str">
        <f t="shared" si="18"/>
        <v>0.001-0.331572798108115i</v>
      </c>
      <c r="V178" s="12" t="str">
        <f t="shared" si="19"/>
        <v>0.0015-0.100782005503986i</v>
      </c>
      <c r="W178" s="12" t="str">
        <f t="shared" si="20"/>
        <v>0.000936527345634853-0.077291642426736i</v>
      </c>
      <c r="X178" s="12" t="str">
        <f t="shared" si="21"/>
        <v>0.0236796130467344-0.00810294359679871i</v>
      </c>
      <c r="Y178" s="12" t="str">
        <f t="shared" si="22"/>
        <v>0.00029+0.0045238934211693i</v>
      </c>
      <c r="Z178" s="12" t="str">
        <f t="shared" si="23"/>
        <v>12.188780585752-2.23662625512198i</v>
      </c>
      <c r="AA178" s="12" t="str">
        <f t="shared" si="24"/>
        <v>489.715504772768+73.1224304684471i</v>
      </c>
      <c r="AB178" s="12" t="str">
        <f t="shared" si="25"/>
        <v>0.511190933900534-0.00513936343726308i</v>
      </c>
      <c r="AC178" s="12" t="str">
        <f t="shared" si="26"/>
        <v>3.39069606271757+0.362512926548772i</v>
      </c>
      <c r="AD178" s="12" t="str">
        <f t="shared" si="27"/>
        <v>0.148898774396976-0.017435090851539i</v>
      </c>
      <c r="AE178" s="12" t="str">
        <f t="shared" si="28"/>
        <v>1.77589870865314-0.545543405053822i</v>
      </c>
      <c r="AF178" s="12" t="str">
        <f t="shared" si="29"/>
        <v>-6.10228484752096+2.71629225093168i</v>
      </c>
      <c r="AG178" s="12" t="str">
        <f t="shared" si="30"/>
        <v>1.26857842355016+0.00850557357722495i</v>
      </c>
      <c r="AH178" s="12" t="str">
        <f t="shared" si="31"/>
        <v>-7.33112154515163+6.47597057956745i</v>
      </c>
      <c r="AI178" s="12">
        <f t="shared" si="32"/>
        <v>19.80837225698621</v>
      </c>
      <c r="AJ178" s="12">
        <f t="shared" si="33"/>
        <v>138.54412311629824</v>
      </c>
      <c r="AK178" s="12"/>
      <c r="AL178" s="12"/>
      <c r="AM178" s="12"/>
      <c r="AN178" s="12"/>
    </row>
    <row r="179" spans="1:40" x14ac:dyDescent="0.35">
      <c r="A179" s="12"/>
      <c r="B179" s="12">
        <f t="shared" si="34"/>
        <v>4900</v>
      </c>
      <c r="C179" s="29" t="str">
        <f t="shared" si="1"/>
        <v>-0.00288484952706899+0.452969843605977i</v>
      </c>
      <c r="D179" s="28" t="str">
        <f t="shared" si="2"/>
        <v>-5.42117821257138+3.47276880097916i</v>
      </c>
      <c r="E179" s="12" t="str">
        <f t="shared" si="3"/>
        <v>4200</v>
      </c>
      <c r="F179" s="12" t="str">
        <f t="shared" si="4"/>
        <v>0.704225352112676</v>
      </c>
      <c r="G179" s="12" t="str">
        <f t="shared" si="0"/>
        <v>0.704225352112676</v>
      </c>
      <c r="H179" s="12" t="str">
        <f t="shared" si="5"/>
        <v>0.68390176978475+0.845515687168622i</v>
      </c>
      <c r="I179" s="12" t="str">
        <f t="shared" si="6"/>
        <v>19.2422550032375i</v>
      </c>
      <c r="J179" s="12" t="str">
        <f t="shared" si="7"/>
        <v>0.683290661967837+4.1616533368842i</v>
      </c>
      <c r="K179" s="12" t="str">
        <f t="shared" si="8"/>
        <v>4.5023329225017+0.73922592632837i</v>
      </c>
      <c r="L179" s="12" t="str">
        <f t="shared" si="9"/>
        <v>0.176365922560648-0.0112484137894878i</v>
      </c>
      <c r="M179" s="12" t="str">
        <f t="shared" si="10"/>
        <v>4.67869884506235+0.727977512538882i</v>
      </c>
      <c r="N179" s="12" t="str">
        <f t="shared" si="11"/>
        <v>-0.0615752160103599i</v>
      </c>
      <c r="O179" s="12" t="str">
        <f t="shared" si="12"/>
        <v>0.998104845291236-0.0615363129067472i</v>
      </c>
      <c r="P179" s="12" t="str">
        <f t="shared" si="13"/>
        <v>0.001895154708764+0.0615363129067472i</v>
      </c>
      <c r="Q179" s="12" t="str">
        <f t="shared" si="14"/>
        <v>-0.001895154708764+0.0000389031036127016i</v>
      </c>
      <c r="R179" s="12" t="str">
        <f t="shared" si="15"/>
        <v>-0.33331928965808-32.4771797136027i</v>
      </c>
      <c r="S179" s="12" t="str">
        <f t="shared" si="16"/>
        <v>0.00630559261835814i</v>
      </c>
      <c r="T179" s="12" t="str">
        <f t="shared" si="17"/>
        <v>0.204787864667184-0.00210177565242437i</v>
      </c>
      <c r="U179" s="12" t="str">
        <f t="shared" si="18"/>
        <v>0.001-0.32480600630999i</v>
      </c>
      <c r="V179" s="12" t="str">
        <f t="shared" si="19"/>
        <v>0.0015-0.0987252298814562i</v>
      </c>
      <c r="W179" s="12" t="str">
        <f t="shared" si="20"/>
        <v>0.000936526871945164-0.0757143422179991i</v>
      </c>
      <c r="X179" s="12" t="str">
        <f t="shared" si="21"/>
        <v>0.0235723915283491-0.00823280391505349i</v>
      </c>
      <c r="Y179" s="12" t="str">
        <f t="shared" si="22"/>
        <v>0.00029+0.004618141200777i</v>
      </c>
      <c r="Z179" s="12" t="str">
        <f t="shared" si="23"/>
        <v>12.2013378118105-2.29188788822887i</v>
      </c>
      <c r="AA179" s="12" t="str">
        <f t="shared" si="24"/>
        <v>491.60303577955+74.4677733389119i</v>
      </c>
      <c r="AB179" s="12" t="str">
        <f t="shared" si="25"/>
        <v>0.511188758526428-0.00524642457798943i</v>
      </c>
      <c r="AC179" s="12" t="str">
        <f t="shared" si="26"/>
        <v>3.39551753324046+0.347587480256162i</v>
      </c>
      <c r="AD179" s="12" t="str">
        <f t="shared" si="27"/>
        <v>0.148830365790105-0.0167803570003065i</v>
      </c>
      <c r="AE179" s="12" t="str">
        <f t="shared" si="28"/>
        <v>1.77747087269123-0.545845317118533i</v>
      </c>
      <c r="AF179" s="12" t="str">
        <f t="shared" si="29"/>
        <v>-6.10507998235613+2.62725311381054i</v>
      </c>
      <c r="AG179" s="12" t="str">
        <f t="shared" si="30"/>
        <v>1.26938250076607+0.0102583252400983i</v>
      </c>
      <c r="AH179" s="12" t="str">
        <f t="shared" si="31"/>
        <v>-7.36755697843731+6.36362482925639i</v>
      </c>
      <c r="AI179" s="12">
        <f t="shared" si="32"/>
        <v>19.767012018083825</v>
      </c>
      <c r="AJ179" s="12">
        <f t="shared" si="33"/>
        <v>139.1816435983726</v>
      </c>
      <c r="AK179" s="12"/>
      <c r="AL179" s="12"/>
      <c r="AM179" s="12"/>
      <c r="AN179" s="12"/>
    </row>
    <row r="180" spans="1:40" x14ac:dyDescent="0.35">
      <c r="A180" s="12"/>
      <c r="B180" s="12">
        <f t="shared" si="34"/>
        <v>5000</v>
      </c>
      <c r="C180" s="29" t="str">
        <f t="shared" si="1"/>
        <v>-0.00277061393581064+0.443911159720486i</v>
      </c>
      <c r="D180" s="28" t="str">
        <f t="shared" si="2"/>
        <v>-5.42030240637174+3.40331889119039i</v>
      </c>
      <c r="E180" s="12" t="str">
        <f t="shared" si="3"/>
        <v>4200</v>
      </c>
      <c r="F180" s="12" t="str">
        <f t="shared" si="4"/>
        <v>0.704225352112676</v>
      </c>
      <c r="G180" s="12" t="str">
        <f t="shared" si="0"/>
        <v>0.704225352112676</v>
      </c>
      <c r="H180" s="12" t="str">
        <f t="shared" si="5"/>
        <v>0.687700998375622+0.862189547992036i</v>
      </c>
      <c r="I180" s="12" t="str">
        <f t="shared" si="6"/>
        <v>19.6349540849362i</v>
      </c>
      <c r="J180" s="12" t="str">
        <f t="shared" si="7"/>
        <v>0.670231842948602+4.24658503763693i</v>
      </c>
      <c r="K180" s="12" t="str">
        <f t="shared" si="8"/>
        <v>4.51132809939921+0.712015824340749i</v>
      </c>
      <c r="L180" s="12" t="str">
        <f t="shared" si="9"/>
        <v>0.176336466451946-0.0114760562378283i</v>
      </c>
      <c r="M180" s="12" t="str">
        <f t="shared" si="10"/>
        <v>4.68766456585116+0.700539768102921i</v>
      </c>
      <c r="N180" s="12" t="str">
        <f t="shared" si="11"/>
        <v>-0.0628318530717959i</v>
      </c>
      <c r="O180" s="12" t="str">
        <f t="shared" si="12"/>
        <v>0.998026728428272-0.0627905195293134i</v>
      </c>
      <c r="P180" s="12" t="str">
        <f t="shared" si="13"/>
        <v>0.001973271571728+0.0627905195293134i</v>
      </c>
      <c r="Q180" s="12" t="str">
        <f t="shared" si="14"/>
        <v>-0.001973271571728+0.000041333542482494i</v>
      </c>
      <c r="R180" s="12" t="str">
        <f t="shared" si="15"/>
        <v>-0.333318710551416-31.8274978833239i</v>
      </c>
      <c r="S180" s="12" t="str">
        <f t="shared" si="16"/>
        <v>0.0064342781819981i</v>
      </c>
      <c r="T180" s="12" t="str">
        <f t="shared" si="17"/>
        <v>0.204786975218262-0.00214466530695272i</v>
      </c>
      <c r="U180" s="12" t="str">
        <f t="shared" si="18"/>
        <v>0.001-0.318309886183791i</v>
      </c>
      <c r="V180" s="12" t="str">
        <f t="shared" si="19"/>
        <v>0.0015-0.0967507252838271i</v>
      </c>
      <c r="W180" s="12" t="str">
        <f t="shared" si="20"/>
        <v>0.000936526388490058-0.0742001356389082i</v>
      </c>
      <c r="X180" s="12" t="str">
        <f t="shared" si="21"/>
        <v>0.0234639957508423-0.00836063911198927i</v>
      </c>
      <c r="Y180" s="12" t="str">
        <f t="shared" si="22"/>
        <v>0.00029+0.00471238898038469i</v>
      </c>
      <c r="Z180" s="12" t="str">
        <f t="shared" si="23"/>
        <v>12.2140718575034-2.34771786049213i</v>
      </c>
      <c r="AA180" s="12" t="str">
        <f t="shared" si="24"/>
        <v>493.536499479084+75.7996514802098i</v>
      </c>
      <c r="AB180" s="12" t="str">
        <f t="shared" si="25"/>
        <v>0.511186538295796-0.00535348516621133i</v>
      </c>
      <c r="AC180" s="12" t="str">
        <f t="shared" si="26"/>
        <v>3.4000213513662+0.333011156277613i</v>
      </c>
      <c r="AD180" s="12" t="str">
        <f t="shared" si="27"/>
        <v>0.148766702321005-0.0161453270579253i</v>
      </c>
      <c r="AE180" s="12" t="str">
        <f t="shared" si="28"/>
        <v>1.7791425194552-0.546462428933933i</v>
      </c>
      <c r="AF180" s="12" t="str">
        <f t="shared" si="29"/>
        <v>-6.10800340474736+2.54112934319835i</v>
      </c>
      <c r="AG180" s="12" t="str">
        <f t="shared" si="30"/>
        <v>1.27021709975302+0.0119755246790176i</v>
      </c>
      <c r="AH180" s="12" t="str">
        <f t="shared" si="31"/>
        <v>-7.40302466447979+6.25678928785369i</v>
      </c>
      <c r="AI180" s="12">
        <f t="shared" si="32"/>
        <v>19.729068910865198</v>
      </c>
      <c r="AJ180" s="12">
        <f t="shared" si="33"/>
        <v>139.79662104306743</v>
      </c>
      <c r="AK180" s="12"/>
      <c r="AL180" s="12"/>
      <c r="AM180" s="12"/>
      <c r="AN180" s="12"/>
    </row>
    <row r="181" spans="1:40" x14ac:dyDescent="0.35">
      <c r="A181" s="12"/>
      <c r="B181" s="12">
        <f t="shared" si="34"/>
        <v>5100</v>
      </c>
      <c r="C181" s="29" t="str">
        <f t="shared" si="1"/>
        <v>-0.00266303164806493+0.435207677628808i</v>
      </c>
      <c r="D181" s="28" t="str">
        <f t="shared" si="2"/>
        <v>-5.41947760883235+3.3365921951542i</v>
      </c>
      <c r="E181" s="12" t="str">
        <f t="shared" si="3"/>
        <v>4200</v>
      </c>
      <c r="F181" s="12" t="str">
        <f t="shared" si="4"/>
        <v>0.704225352112676</v>
      </c>
      <c r="G181" s="12" t="str">
        <f t="shared" si="0"/>
        <v>0.704225352112676</v>
      </c>
      <c r="H181" s="12" t="str">
        <f t="shared" si="5"/>
        <v>0.691572991496995+0.878840774924603i</v>
      </c>
      <c r="I181" s="12" t="str">
        <f t="shared" si="6"/>
        <v>20.0276531666349i</v>
      </c>
      <c r="J181" s="12" t="str">
        <f t="shared" si="7"/>
        <v>0.656909209403725+4.33151673838967i</v>
      </c>
      <c r="K181" s="12" t="str">
        <f t="shared" si="8"/>
        <v>4.51974951206694+0.685456217301512i</v>
      </c>
      <c r="L181" s="12" t="str">
        <f t="shared" si="9"/>
        <v>0.176306425408125-0.0117035831763024i</v>
      </c>
      <c r="M181" s="12" t="str">
        <f t="shared" si="10"/>
        <v>4.69605593747507+0.67375263412521i</v>
      </c>
      <c r="N181" s="12" t="str">
        <f t="shared" si="11"/>
        <v>-0.0640884901332318i</v>
      </c>
      <c r="O181" s="12" t="str">
        <f t="shared" si="12"/>
        <v>0.997947035544876-0.0640446269970785i</v>
      </c>
      <c r="P181" s="12" t="str">
        <f t="shared" si="13"/>
        <v>0.00205296445512404+0.0640446269970785i</v>
      </c>
      <c r="Q181" s="12" t="str">
        <f t="shared" si="14"/>
        <v>-0.00205296445512404+0.0000438631361533021i</v>
      </c>
      <c r="R181" s="12" t="str">
        <f t="shared" si="15"/>
        <v>-0.333318119742554-31.2032910337343i</v>
      </c>
      <c r="S181" s="12" t="str">
        <f t="shared" si="16"/>
        <v>0.00656296374563806i</v>
      </c>
      <c r="T181" s="12" t="str">
        <f t="shared" si="17"/>
        <v>0.204786067798991-0.00218755473563463i</v>
      </c>
      <c r="U181" s="12" t="str">
        <f t="shared" si="18"/>
        <v>0.001-0.312068515866461i</v>
      </c>
      <c r="V181" s="12" t="str">
        <f t="shared" si="19"/>
        <v>0.0015-0.0948536522390463i</v>
      </c>
      <c r="W181" s="12" t="str">
        <f t="shared" si="20"/>
        <v>0.00093652589526961-0.072745311299471i</v>
      </c>
      <c r="X181" s="12" t="str">
        <f t="shared" si="21"/>
        <v>0.0233544737618434-0.00848644123760476i</v>
      </c>
      <c r="Y181" s="12" t="str">
        <f t="shared" si="22"/>
        <v>0.00029+0.00480663675999238i</v>
      </c>
      <c r="Z181" s="12" t="str">
        <f t="shared" si="23"/>
        <v>12.2269761722192-2.40413103533725i</v>
      </c>
      <c r="AA181" s="12" t="str">
        <f t="shared" si="24"/>
        <v>495.51631911626+77.1175196445505i</v>
      </c>
      <c r="AB181" s="12" t="str">
        <f t="shared" si="25"/>
        <v>0.511184273207817-0.00546054519067833i</v>
      </c>
      <c r="AC181" s="12" t="str">
        <f t="shared" si="26"/>
        <v>3.40422899804743+0.318768724932612i</v>
      </c>
      <c r="AD181" s="12" t="str">
        <f t="shared" si="27"/>
        <v>0.148707432998708-0.0155288683652009i</v>
      </c>
      <c r="AE181" s="12" t="str">
        <f t="shared" si="28"/>
        <v>1.78090880552664-0.547383258340369i</v>
      </c>
      <c r="AF181" s="12" t="str">
        <f t="shared" si="29"/>
        <v>-6.11105060032935+2.4577514202296i</v>
      </c>
      <c r="AG181" s="12" t="str">
        <f t="shared" si="30"/>
        <v>1.27108191764217+0.0136587693093958i</v>
      </c>
      <c r="AH181" s="12" t="str">
        <f t="shared" si="31"/>
        <v>-7.43761662154045+6.15515531818107i</v>
      </c>
      <c r="AI181" s="12">
        <f t="shared" si="32"/>
        <v>19.694349146515027</v>
      </c>
      <c r="AJ181" s="12">
        <f t="shared" si="33"/>
        <v>140.38983119923293</v>
      </c>
      <c r="AK181" s="12"/>
      <c r="AL181" s="12"/>
      <c r="AM181" s="12"/>
      <c r="AN181" s="12"/>
    </row>
    <row r="182" spans="1:40" x14ac:dyDescent="0.35">
      <c r="A182" s="12"/>
      <c r="B182" s="12">
        <f t="shared" si="34"/>
        <v>5200</v>
      </c>
      <c r="C182" s="29" t="str">
        <f t="shared" si="1"/>
        <v>-0.00256159585618338+0.426838907961274i</v>
      </c>
      <c r="D182" s="28" t="str">
        <f t="shared" si="2"/>
        <v>-5.41869993442792+3.2724316277031i</v>
      </c>
      <c r="E182" s="12" t="str">
        <f t="shared" si="3"/>
        <v>4200</v>
      </c>
      <c r="F182" s="12" t="str">
        <f t="shared" si="4"/>
        <v>0.704225352112676</v>
      </c>
      <c r="G182" s="12" t="str">
        <f t="shared" si="0"/>
        <v>0.704225352112676</v>
      </c>
      <c r="H182" s="12" t="str">
        <f t="shared" si="5"/>
        <v>0.695517524792547+0.895468730565368i</v>
      </c>
      <c r="I182" s="12" t="str">
        <f t="shared" si="6"/>
        <v>20.4203522483337i</v>
      </c>
      <c r="J182" s="12" t="str">
        <f t="shared" si="7"/>
        <v>0.643322761333208+4.41644843914241i</v>
      </c>
      <c r="K182" s="12" t="str">
        <f t="shared" si="8"/>
        <v>4.52763550599588+0.659518845552999i</v>
      </c>
      <c r="L182" s="12" t="str">
        <f t="shared" si="9"/>
        <v>0.176275800032065-0.0119309923616447i</v>
      </c>
      <c r="M182" s="12" t="str">
        <f t="shared" si="10"/>
        <v>4.70391130602794+0.647587853191354i</v>
      </c>
      <c r="N182" s="12" t="str">
        <f t="shared" si="11"/>
        <v>-0.0653451271946677i</v>
      </c>
      <c r="O182" s="12" t="str">
        <f t="shared" si="12"/>
        <v>0.997865766766894-0.0652986333296358i</v>
      </c>
      <c r="P182" s="12" t="str">
        <f t="shared" si="13"/>
        <v>0.00213423323310602+0.0652986333296358i</v>
      </c>
      <c r="Q182" s="12" t="str">
        <f t="shared" si="14"/>
        <v>-0.00213423323310602+0.0000464938650319019i</v>
      </c>
      <c r="R182" s="12" t="str">
        <f t="shared" si="15"/>
        <v>-0.333317517232491-30.603089454399i</v>
      </c>
      <c r="S182" s="12" t="str">
        <f t="shared" si="16"/>
        <v>0.00669164930927802i</v>
      </c>
      <c r="T182" s="12" t="str">
        <f t="shared" si="17"/>
        <v>0.204785142409303-0.00223044393395906i</v>
      </c>
      <c r="U182" s="12" t="str">
        <f t="shared" si="18"/>
        <v>0.001-0.306067198253645i</v>
      </c>
      <c r="V182" s="12" t="str">
        <f t="shared" si="19"/>
        <v>0.0015-0.0930295435421416i</v>
      </c>
      <c r="W182" s="12" t="str">
        <f t="shared" si="20"/>
        <v>0.00093652539228391-0.0713464433012317i</v>
      </c>
      <c r="X182" s="12" t="str">
        <f t="shared" si="21"/>
        <v>0.0232438733359998-0.00861020366152635i</v>
      </c>
      <c r="Y182" s="12" t="str">
        <f t="shared" si="22"/>
        <v>0.00029+0.00490088453960008i</v>
      </c>
      <c r="Z182" s="12" t="str">
        <f t="shared" si="23"/>
        <v>12.2400439029721-2.46114246511236i</v>
      </c>
      <c r="AA182" s="12" t="str">
        <f t="shared" si="24"/>
        <v>497.542925071369+78.4208132506273i</v>
      </c>
      <c r="AB182" s="12" t="str">
        <f t="shared" si="25"/>
        <v>0.51118196326232-0.00556760464013003i</v>
      </c>
      <c r="AC182" s="12" t="str">
        <f t="shared" si="26"/>
        <v>3.40816012956351+0.304845711764986i</v>
      </c>
      <c r="AD182" s="12" t="str">
        <f t="shared" si="27"/>
        <v>0.148652239900347-0.0149299330382482i</v>
      </c>
      <c r="AE182" s="12" t="str">
        <f t="shared" si="28"/>
        <v>1.78276525045368-0.548597376009406i</v>
      </c>
      <c r="AF182" s="12" t="str">
        <f t="shared" si="29"/>
        <v>-6.11421745922047+2.37696289713773i</v>
      </c>
      <c r="AG182" s="12" t="str">
        <f t="shared" si="30"/>
        <v>1.27197670965162+0.0153095121021452i</v>
      </c>
      <c r="AH182" s="12" t="str">
        <f t="shared" si="31"/>
        <v>-7.47141593332277+6.05843973658614i</v>
      </c>
      <c r="AI182" s="12">
        <f t="shared" si="32"/>
        <v>19.66267298889121</v>
      </c>
      <c r="AJ182" s="12">
        <f t="shared" si="33"/>
        <v>140.96201214805356</v>
      </c>
      <c r="AK182" s="12"/>
      <c r="AL182" s="12"/>
      <c r="AM182" s="12"/>
      <c r="AN182" s="12"/>
    </row>
    <row r="183" spans="1:40" x14ac:dyDescent="0.35">
      <c r="A183" s="12"/>
      <c r="B183" s="12">
        <f t="shared" si="34"/>
        <v>5300</v>
      </c>
      <c r="C183" s="29" t="str">
        <f t="shared" si="1"/>
        <v>-0.00246584710565338+0.418785907436919i</v>
      </c>
      <c r="D183" s="28" t="str">
        <f t="shared" si="2"/>
        <v>-5.41796586067386+3.21069195701638i</v>
      </c>
      <c r="E183" s="12" t="str">
        <f t="shared" si="3"/>
        <v>4200</v>
      </c>
      <c r="F183" s="12" t="str">
        <f t="shared" si="4"/>
        <v>0.704225352112676</v>
      </c>
      <c r="G183" s="12" t="str">
        <f t="shared" si="0"/>
        <v>0.704225352112676</v>
      </c>
      <c r="H183" s="12" t="str">
        <f t="shared" si="5"/>
        <v>0.699534369589345+0.912072792890228i</v>
      </c>
      <c r="I183" s="12" t="str">
        <f t="shared" si="6"/>
        <v>20.8130513300324i</v>
      </c>
      <c r="J183" s="12" t="str">
        <f t="shared" si="7"/>
        <v>0.629472498737049+4.50138013989515i</v>
      </c>
      <c r="K183" s="12" t="str">
        <f t="shared" si="8"/>
        <v>4.5350212159305+0.634176863072887i</v>
      </c>
      <c r="L183" s="12" t="str">
        <f t="shared" si="9"/>
        <v>0.176244590938051-0.0121582815545159i</v>
      </c>
      <c r="M183" s="12" t="str">
        <f t="shared" si="10"/>
        <v>4.71126580686855+0.622018581518371i</v>
      </c>
      <c r="N183" s="12" t="str">
        <f t="shared" si="11"/>
        <v>-0.0666017642561036i</v>
      </c>
      <c r="O183" s="12" t="str">
        <f t="shared" si="12"/>
        <v>0.997782922222662-0.0665525365467379i</v>
      </c>
      <c r="P183" s="12" t="str">
        <f t="shared" si="13"/>
        <v>0.00221707777733804+0.0665525365467379i</v>
      </c>
      <c r="Q183" s="12" t="str">
        <f t="shared" si="14"/>
        <v>-0.00221707777733804+0.000049227709365704i</v>
      </c>
      <c r="R183" s="12" t="str">
        <f t="shared" si="15"/>
        <v>-0.333316903016571-30.0255343564415i</v>
      </c>
      <c r="S183" s="12" t="str">
        <f t="shared" si="16"/>
        <v>0.00682033487291798i</v>
      </c>
      <c r="T183" s="12" t="str">
        <f t="shared" si="17"/>
        <v>0.204784199049235-0.00227333289737694i</v>
      </c>
      <c r="U183" s="12" t="str">
        <f t="shared" si="18"/>
        <v>0.001-0.300292345456406i</v>
      </c>
      <c r="V183" s="12" t="str">
        <f t="shared" si="19"/>
        <v>0.0015-0.0912742691356862i</v>
      </c>
      <c r="W183" s="12" t="str">
        <f t="shared" si="20"/>
        <v>0.000936524879533044-0.0700003643041096i</v>
      </c>
      <c r="X183" s="12" t="str">
        <f t="shared" si="21"/>
        <v>0.0231322419360467-0.00873192104759153i</v>
      </c>
      <c r="Y183" s="12" t="str">
        <f t="shared" si="22"/>
        <v>0.00029+0.00499513231920777i</v>
      </c>
      <c r="Z183" s="12" t="str">
        <f t="shared" si="23"/>
        <v>12.2532678818932-2.51876739320072i</v>
      </c>
      <c r="AA183" s="12" t="str">
        <f t="shared" si="24"/>
        <v>499.61675465008+79.7089476910768i</v>
      </c>
      <c r="AB183" s="12" t="str">
        <f t="shared" si="25"/>
        <v>0.511179608459399-0.00567466350321112i</v>
      </c>
      <c r="AC183" s="12" t="str">
        <f t="shared" si="26"/>
        <v>3.41183275664608+0.291228366826868i</v>
      </c>
      <c r="AD183" s="12" t="str">
        <f t="shared" si="27"/>
        <v>0.148600834507751-0.0143475502281459i</v>
      </c>
      <c r="AE183" s="12" t="str">
        <f t="shared" si="28"/>
        <v>1.78470769100939-0.550095312954931i</v>
      </c>
      <c r="AF183" s="12" t="str">
        <f t="shared" si="29"/>
        <v>-6.1175002302632+2.29861916412615i</v>
      </c>
      <c r="AG183" s="12" t="str">
        <f t="shared" si="30"/>
        <v>1.27290128319658+0.0169290735781176i</v>
      </c>
      <c r="AH183" s="12" t="str">
        <f t="shared" si="31"/>
        <v>-7.50449770396895+5.96638230995517i</v>
      </c>
      <c r="AI183" s="12">
        <f t="shared" si="32"/>
        <v>19.633873538061774</v>
      </c>
      <c r="AJ183" s="12">
        <f t="shared" si="33"/>
        <v>141.51386609374376</v>
      </c>
      <c r="AK183" s="12"/>
      <c r="AL183" s="12"/>
      <c r="AM183" s="12"/>
      <c r="AN183" s="12"/>
    </row>
    <row r="184" spans="1:40" x14ac:dyDescent="0.35">
      <c r="A184" s="12"/>
      <c r="B184" s="12">
        <f t="shared" si="34"/>
        <v>5400</v>
      </c>
      <c r="C184" s="29" t="str">
        <f t="shared" si="1"/>
        <v>-0.00237536808341529+0.411031135737238i</v>
      </c>
      <c r="D184" s="28" t="str">
        <f t="shared" si="2"/>
        <v>-5.41727218817003+3.15123870731883i</v>
      </c>
      <c r="E184" s="12" t="str">
        <f t="shared" si="3"/>
        <v>4200</v>
      </c>
      <c r="F184" s="12" t="str">
        <f t="shared" si="4"/>
        <v>0.704225352112676</v>
      </c>
      <c r="G184" s="12" t="str">
        <f t="shared" si="0"/>
        <v>0.704225352112676</v>
      </c>
      <c r="H184" s="12" t="str">
        <f t="shared" si="5"/>
        <v>0.703623292974805+0.928652354103781i</v>
      </c>
      <c r="I184" s="12" t="str">
        <f t="shared" si="6"/>
        <v>21.2057504117311i</v>
      </c>
      <c r="J184" s="12" t="str">
        <f t="shared" si="7"/>
        <v>0.615358421615249+4.58631184064788i</v>
      </c>
      <c r="K184" s="12" t="str">
        <f t="shared" si="8"/>
        <v>4.54193887694927+0.609404775667766i</v>
      </c>
      <c r="L184" s="12" t="str">
        <f t="shared" si="9"/>
        <v>0.176212798751749-0.0123854485195743i</v>
      </c>
      <c r="M184" s="12" t="str">
        <f t="shared" si="10"/>
        <v>4.71815167570102+0.597019327148192i</v>
      </c>
      <c r="N184" s="12" t="str">
        <f t="shared" si="11"/>
        <v>-0.0678584013175395i</v>
      </c>
      <c r="O184" s="12" t="str">
        <f t="shared" si="12"/>
        <v>0.997698502043002-0.0678063346683007i</v>
      </c>
      <c r="P184" s="12" t="str">
        <f t="shared" si="13"/>
        <v>0.00230149795699797+0.0678063346683007i</v>
      </c>
      <c r="Q184" s="12" t="str">
        <f t="shared" si="14"/>
        <v>-0.00230149795699797+0.0000520666492387911i</v>
      </c>
      <c r="R184" s="12" t="str">
        <f t="shared" si="15"/>
        <v>-0.33331627709857-29.469367601983i</v>
      </c>
      <c r="S184" s="12" t="str">
        <f t="shared" si="16"/>
        <v>0.00694902043655796i</v>
      </c>
      <c r="T184" s="12" t="str">
        <f t="shared" si="17"/>
        <v>0.204783237718619-0.00231622162139538i</v>
      </c>
      <c r="U184" s="12" t="str">
        <f t="shared" si="18"/>
        <v>0.001-0.294731376096102i</v>
      </c>
      <c r="V184" s="12" t="str">
        <f t="shared" si="19"/>
        <v>0.0015-0.089584004892432i</v>
      </c>
      <c r="W184" s="12" t="str">
        <f t="shared" si="20"/>
        <v>0.000936524357017108-0.0687041415858053i</v>
      </c>
      <c r="X184" s="12" t="str">
        <f t="shared" si="21"/>
        <v>0.0230196266754482-0.00885158932733058i</v>
      </c>
      <c r="Y184" s="12" t="str">
        <f t="shared" si="22"/>
        <v>0.00029+0.00508938009881547i</v>
      </c>
      <c r="Z184" s="12" t="str">
        <f t="shared" si="23"/>
        <v>12.266640613237-2.57702125591051i</v>
      </c>
      <c r="AA184" s="12" t="str">
        <f t="shared" si="24"/>
        <v>501.738251854058+80.9813176206984i</v>
      </c>
      <c r="AB184" s="12" t="str">
        <f t="shared" si="25"/>
        <v>0.511177208798633-0.00578172176870648i</v>
      </c>
      <c r="AC184" s="12" t="str">
        <f t="shared" si="26"/>
        <v>3.41526340391355+0.277903632998991i</v>
      </c>
      <c r="AD184" s="12" t="str">
        <f t="shared" si="27"/>
        <v>0.148552954508129-0.0137808192086494i</v>
      </c>
      <c r="AE184" s="12" t="str">
        <f t="shared" si="28"/>
        <v>1.78673224096121-0.55186847798425i</v>
      </c>
      <c r="AF184" s="12" t="str">
        <f t="shared" si="29"/>
        <v>-6.12089548114484+2.22258635321505i</v>
      </c>
      <c r="AG184" s="12" t="str">
        <f t="shared" si="30"/>
        <v>1.27385549273226+0.018518652470218i</v>
      </c>
      <c r="AH184" s="12" t="str">
        <f t="shared" si="31"/>
        <v>-7.53692989346022+5.87874354414953i</v>
      </c>
      <c r="AI184" s="12">
        <f t="shared" si="32"/>
        <v>19.607795632605885</v>
      </c>
      <c r="AJ184" s="12">
        <f t="shared" si="33"/>
        <v>142.0460610911837</v>
      </c>
      <c r="AK184" s="12"/>
      <c r="AL184" s="12"/>
      <c r="AM184" s="12"/>
      <c r="AN184" s="12"/>
    </row>
    <row r="185" spans="1:40" x14ac:dyDescent="0.35">
      <c r="A185" s="12"/>
      <c r="B185" s="12">
        <f t="shared" si="34"/>
        <v>5500</v>
      </c>
      <c r="C185" s="29" t="str">
        <f t="shared" si="1"/>
        <v>-0.00228977906329793+0.403558327989988i</v>
      </c>
      <c r="D185" s="28" t="str">
        <f t="shared" si="2"/>
        <v>-5.41661600568247+3.09394718125658i</v>
      </c>
      <c r="E185" s="12" t="str">
        <f t="shared" si="3"/>
        <v>4200</v>
      </c>
      <c r="F185" s="12" t="str">
        <f t="shared" si="4"/>
        <v>0.704225352112676</v>
      </c>
      <c r="G185" s="12" t="str">
        <f t="shared" si="0"/>
        <v>0.704225352112676</v>
      </c>
      <c r="H185" s="12" t="str">
        <f t="shared" si="5"/>
        <v>0.707784057868611+0.945206819620184i</v>
      </c>
      <c r="I185" s="12" t="str">
        <f t="shared" si="6"/>
        <v>21.5984494934298i</v>
      </c>
      <c r="J185" s="12" t="str">
        <f t="shared" si="7"/>
        <v>0.600980529967808+4.67124354140063i</v>
      </c>
      <c r="K185" s="12" t="str">
        <f t="shared" si="8"/>
        <v>4.5484181017462+0.58517837853579i</v>
      </c>
      <c r="L185" s="12" t="str">
        <f t="shared" si="9"/>
        <v>0.176180424110172-0.0126124910255482i</v>
      </c>
      <c r="M185" s="12" t="str">
        <f t="shared" si="10"/>
        <v>4.72459852585637+0.572565887510242i</v>
      </c>
      <c r="N185" s="12" t="str">
        <f t="shared" si="11"/>
        <v>-0.0691150383789754i</v>
      </c>
      <c r="O185" s="12" t="str">
        <f t="shared" si="12"/>
        <v>0.997612506361225-0.0690600257144057i</v>
      </c>
      <c r="P185" s="12" t="str">
        <f t="shared" si="13"/>
        <v>0.002387493638775+0.0690600257144057i</v>
      </c>
      <c r="Q185" s="12" t="str">
        <f t="shared" si="14"/>
        <v>-0.002387493638775+0.000055012664569698i</v>
      </c>
      <c r="R185" s="12" t="str">
        <f t="shared" si="15"/>
        <v>-0.333315639476171-28.9334225540888i</v>
      </c>
      <c r="S185" s="12" t="str">
        <f t="shared" si="16"/>
        <v>0.00707770600019792i</v>
      </c>
      <c r="T185" s="12" t="str">
        <f t="shared" si="17"/>
        <v>0.204782258417336-0.0023591101014803i</v>
      </c>
      <c r="U185" s="12" t="str">
        <f t="shared" si="18"/>
        <v>0.001-0.289372623803446i</v>
      </c>
      <c r="V185" s="12" t="str">
        <f t="shared" si="19"/>
        <v>0.0015-0.0879552048034788i</v>
      </c>
      <c r="W185" s="12" t="str">
        <f t="shared" si="20"/>
        <v>0.000936523824736184-0.0674550557129165i</v>
      </c>
      <c r="X185" s="12" t="str">
        <f t="shared" si="21"/>
        <v>0.0229060742826313-0.00896920567243484i</v>
      </c>
      <c r="Y185" s="12" t="str">
        <f t="shared" si="22"/>
        <v>0.00029+0.00518362787842316i</v>
      </c>
      <c r="Z185" s="12" t="str">
        <f t="shared" si="23"/>
        <v>12.2801542598903-2.63591968412182i</v>
      </c>
      <c r="AA185" s="12" t="str">
        <f t="shared" si="24"/>
        <v>503.907867130913+82.2372962250309i</v>
      </c>
      <c r="AB185" s="12" t="str">
        <f t="shared" si="25"/>
        <v>0.511174764279726-0.00588877942529823i</v>
      </c>
      <c r="AC185" s="12" t="str">
        <f t="shared" si="26"/>
        <v>3.41846725198897+0.264859113990803i</v>
      </c>
      <c r="AD185" s="12" t="str">
        <f t="shared" si="27"/>
        <v>0.148508360993106-0.0132289031909979i</v>
      </c>
      <c r="AE185" s="12" t="str">
        <f t="shared" si="28"/>
        <v>1.78883525555832-0.553909083873005i</v>
      </c>
      <c r="AF185" s="12" t="str">
        <f t="shared" si="29"/>
        <v>-6.12440006355108+2.1487403616364i</v>
      </c>
      <c r="AG185" s="12" t="str">
        <f t="shared" si="30"/>
        <v>1.27483923522393+0.020079335214005i</v>
      </c>
      <c r="AH185" s="12" t="str">
        <f t="shared" si="31"/>
        <v>-7.56877405005014+5.79530272491336i</v>
      </c>
      <c r="AI185" s="12">
        <f t="shared" si="32"/>
        <v>19.584294857634315</v>
      </c>
      <c r="AJ185" s="12">
        <f t="shared" si="33"/>
        <v>142.55923270791561</v>
      </c>
      <c r="AK185" s="12"/>
      <c r="AL185" s="12"/>
      <c r="AM185" s="12"/>
      <c r="AN185" s="12"/>
    </row>
    <row r="186" spans="1:40" x14ac:dyDescent="0.35">
      <c r="A186" s="12"/>
      <c r="B186" s="12">
        <f t="shared" si="34"/>
        <v>5600</v>
      </c>
      <c r="C186" s="29" t="str">
        <f t="shared" si="1"/>
        <v>-0.00220873391556138+0.396352380912292i</v>
      </c>
      <c r="D186" s="28" t="str">
        <f t="shared" si="2"/>
        <v>-5.41599465954982+3.03870158699424i</v>
      </c>
      <c r="E186" s="12" t="str">
        <f t="shared" si="3"/>
        <v>4200</v>
      </c>
      <c r="F186" s="12" t="str">
        <f t="shared" si="4"/>
        <v>0.704225352112676</v>
      </c>
      <c r="G186" s="12" t="str">
        <f t="shared" si="0"/>
        <v>0.704225352112676</v>
      </c>
      <c r="H186" s="12" t="str">
        <f t="shared" si="5"/>
        <v>0.7120164230904+0.961735607156864i</v>
      </c>
      <c r="I186" s="12" t="str">
        <f t="shared" si="6"/>
        <v>21.9911485751286i</v>
      </c>
      <c r="J186" s="12" t="str">
        <f t="shared" si="7"/>
        <v>0.586338823794726+4.75617524215336i</v>
      </c>
      <c r="K186" s="12" t="str">
        <f t="shared" si="8"/>
        <v>4.55448612813706+0.561474694139366i</v>
      </c>
      <c r="L186" s="12" t="str">
        <f t="shared" si="9"/>
        <v>0.176147467661645-0.0128394068453072i</v>
      </c>
      <c r="M186" s="12" t="str">
        <f t="shared" si="10"/>
        <v>4.7306335957987+0.548635287294059i</v>
      </c>
      <c r="N186" s="12" t="str">
        <f t="shared" si="11"/>
        <v>-0.0703716754404114i</v>
      </c>
      <c r="O186" s="12" t="str">
        <f t="shared" si="12"/>
        <v>0.99752493531313-0.0703136077053038i</v>
      </c>
      <c r="P186" s="12" t="str">
        <f t="shared" si="13"/>
        <v>0.00247506468686998+0.0703136077053038i</v>
      </c>
      <c r="Q186" s="12" t="str">
        <f t="shared" si="14"/>
        <v>-0.00247506468686998+0.0000580677351075948i</v>
      </c>
      <c r="R186" s="12" t="str">
        <f t="shared" si="15"/>
        <v>-0.333314990150449-28.4166159070387i</v>
      </c>
      <c r="S186" s="12" t="str">
        <f t="shared" si="16"/>
        <v>0.00720639156383788i</v>
      </c>
      <c r="T186" s="12" t="str">
        <f t="shared" si="17"/>
        <v>0.204781261145305-0.0024019983331209i</v>
      </c>
      <c r="U186" s="12" t="str">
        <f t="shared" si="18"/>
        <v>0.001-0.284205255521242i</v>
      </c>
      <c r="V186" s="12" t="str">
        <f t="shared" si="19"/>
        <v>0.0015-0.0863845761462738i</v>
      </c>
      <c r="W186" s="12" t="str">
        <f t="shared" si="20"/>
        <v>0.000936523282690368-0.0662505814972816i</v>
      </c>
      <c r="X186" s="12" t="str">
        <f t="shared" si="21"/>
        <v>0.0227916310668275-0.00908476846630264i</v>
      </c>
      <c r="Y186" s="12" t="str">
        <f t="shared" si="22"/>
        <v>0.00029+0.00527787565803085i</v>
      </c>
      <c r="Z186" s="12" t="str">
        <f t="shared" si="23"/>
        <v>12.2938006293683-2.69547850467024i</v>
      </c>
      <c r="AA186" s="12" t="str">
        <f t="shared" si="24"/>
        <v>506.126057102087+83.476234468976i</v>
      </c>
      <c r="AB186" s="12" t="str">
        <f t="shared" si="25"/>
        <v>0.511172274902476-0.00599583646172655i</v>
      </c>
      <c r="AC186" s="12" t="str">
        <f t="shared" si="26"/>
        <v>3.42145826435425+0.252083042497119i</v>
      </c>
      <c r="AD186" s="12" t="str">
        <f t="shared" si="27"/>
        <v>0.148466836000357-0.0126910237786614i</v>
      </c>
      <c r="AE186" s="12" t="str">
        <f t="shared" si="28"/>
        <v>1.79101330006386-0.556210081212799i</v>
      </c>
      <c r="AF186" s="12" t="str">
        <f t="shared" si="29"/>
        <v>-6.12801108264022+2.07696597983738i</v>
      </c>
      <c r="AG186" s="12" t="str">
        <f t="shared" si="30"/>
        <v>1.27585244615461+0.0216121044054833i</v>
      </c>
      <c r="AH186" s="12" t="str">
        <f t="shared" si="31"/>
        <v>-7.60008595379702+5.71585617813484i</v>
      </c>
      <c r="AI186" s="12">
        <f t="shared" si="32"/>
        <v>19.563236647076209</v>
      </c>
      <c r="AJ186" s="12">
        <f t="shared" si="33"/>
        <v>143.05398561909996</v>
      </c>
      <c r="AK186" s="12"/>
      <c r="AL186" s="12"/>
      <c r="AM186" s="12"/>
      <c r="AN186" s="12"/>
    </row>
    <row r="187" spans="1:40" x14ac:dyDescent="0.35">
      <c r="A187" s="12"/>
      <c r="B187" s="12">
        <f t="shared" si="34"/>
        <v>5700</v>
      </c>
      <c r="C187" s="29" t="str">
        <f t="shared" si="1"/>
        <v>-0.00213191660208977+0.389399250936024i</v>
      </c>
      <c r="D187" s="28" t="str">
        <f t="shared" si="2"/>
        <v>-5.41540572681321+2.98539425717619i</v>
      </c>
      <c r="E187" s="12" t="str">
        <f t="shared" si="3"/>
        <v>4200</v>
      </c>
      <c r="F187" s="12" t="str">
        <f t="shared" si="4"/>
        <v>0.704225352112676</v>
      </c>
      <c r="G187" s="12" t="str">
        <f t="shared" si="0"/>
        <v>0.704225352112676</v>
      </c>
      <c r="H187" s="12" t="str">
        <f t="shared" si="5"/>
        <v>0.716320143423972+0.978238145927358i</v>
      </c>
      <c r="I187" s="12" t="str">
        <f t="shared" si="6"/>
        <v>22.3838476568273i</v>
      </c>
      <c r="J187" s="12" t="str">
        <f t="shared" si="7"/>
        <v>0.571433303096003+4.84110694290611i</v>
      </c>
      <c r="K187" s="12" t="str">
        <f t="shared" si="8"/>
        <v>4.56016804029906+0.538271911088301i</v>
      </c>
      <c r="L187" s="12" t="str">
        <f t="shared" si="9"/>
        <v>0.176113930065779-0.0130661937559336i</v>
      </c>
      <c r="M187" s="12" t="str">
        <f t="shared" si="10"/>
        <v>4.73628197036484+0.525205717332367i</v>
      </c>
      <c r="N187" s="12" t="str">
        <f t="shared" si="11"/>
        <v>-0.0716283125018473i</v>
      </c>
      <c r="O187" s="12" t="str">
        <f t="shared" si="12"/>
        <v>0.997435789037004-0.0715670786614177i</v>
      </c>
      <c r="P187" s="12" t="str">
        <f t="shared" si="13"/>
        <v>0.00256421096299597+0.0715670786614177i</v>
      </c>
      <c r="Q187" s="12" t="str">
        <f t="shared" si="14"/>
        <v>-0.00256421096299597+0.0000612338404295948i</v>
      </c>
      <c r="R187" s="12" t="str">
        <f t="shared" si="15"/>
        <v>-0.333314329120467-27.9179403765666i</v>
      </c>
      <c r="S187" s="12" t="str">
        <f t="shared" si="16"/>
        <v>0.00733507712747784i</v>
      </c>
      <c r="T187" s="12" t="str">
        <f t="shared" si="17"/>
        <v>0.204780245902444-0.00244488631179216i</v>
      </c>
      <c r="U187" s="12" t="str">
        <f t="shared" si="18"/>
        <v>0.001-0.279219198406834i</v>
      </c>
      <c r="V187" s="12" t="str">
        <f t="shared" si="19"/>
        <v>0.0015-0.0848690572665147i</v>
      </c>
      <c r="W187" s="12" t="str">
        <f t="shared" si="20"/>
        <v>0.000936522730879753-0.0650883709569261i</v>
      </c>
      <c r="X187" s="12" t="str">
        <f t="shared" si="21"/>
        <v>0.022676342885534-0.00919827727474907i</v>
      </c>
      <c r="Y187" s="12" t="str">
        <f t="shared" si="22"/>
        <v>0.00029+0.00537212343763855i</v>
      </c>
      <c r="Z187" s="12" t="str">
        <f t="shared" si="23"/>
        <v>12.3075711592835-2.75571374144422i</v>
      </c>
      <c r="AA187" s="12" t="str">
        <f t="shared" si="24"/>
        <v>508.393284267214+84.6974603251027i</v>
      </c>
      <c r="AB187" s="12" t="str">
        <f t="shared" si="25"/>
        <v>0.511169740666677-0.00610289286669614i</v>
      </c>
      <c r="AC187" s="12" t="str">
        <f t="shared" si="26"/>
        <v>3.42424930074151+0.239564248873841i</v>
      </c>
      <c r="AD187" s="12" t="str">
        <f t="shared" si="27"/>
        <v>0.148428180350876-0.0121664559864678i</v>
      </c>
      <c r="AE187" s="12" t="str">
        <f t="shared" si="28"/>
        <v>1.79326312176478-0.558765099020212i</v>
      </c>
      <c r="AF187" s="12" t="str">
        <f t="shared" si="29"/>
        <v>-6.13172587023718+2.00715611124883i</v>
      </c>
      <c r="AG187" s="12" t="str">
        <f t="shared" si="30"/>
        <v>1.27689509599475+0.0231178463463443i</v>
      </c>
      <c r="AH187" s="12" t="str">
        <f t="shared" si="31"/>
        <v>-7.6309161831514+5.64021572122065i</v>
      </c>
      <c r="AI187" s="12">
        <f t="shared" si="32"/>
        <v>19.544495470174759</v>
      </c>
      <c r="AJ187" s="12">
        <f t="shared" si="33"/>
        <v>143.53089513501473</v>
      </c>
      <c r="AK187" s="12"/>
      <c r="AL187" s="12"/>
      <c r="AM187" s="12"/>
      <c r="AN187" s="12"/>
    </row>
    <row r="188" spans="1:40" x14ac:dyDescent="0.35">
      <c r="A188" s="12"/>
      <c r="B188" s="12">
        <f t="shared" si="34"/>
        <v>5800</v>
      </c>
      <c r="C188" s="29" t="str">
        <f t="shared" si="1"/>
        <v>-0.00205903809084175+0.382685862869693i</v>
      </c>
      <c r="D188" s="28" t="str">
        <f t="shared" si="2"/>
        <v>-5.41484699156031+2.93392494866765i</v>
      </c>
      <c r="E188" s="12" t="str">
        <f t="shared" si="3"/>
        <v>4200</v>
      </c>
      <c r="F188" s="12" t="str">
        <f t="shared" si="4"/>
        <v>0.704225352112676</v>
      </c>
      <c r="G188" s="12" t="str">
        <f t="shared" si="0"/>
        <v>0.704225352112676</v>
      </c>
      <c r="H188" s="12" t="str">
        <f t="shared" si="5"/>
        <v>0.720694969678345+0.994713875920912i</v>
      </c>
      <c r="I188" s="12" t="str">
        <f t="shared" si="6"/>
        <v>22.776546738526i</v>
      </c>
      <c r="J188" s="12" t="str">
        <f t="shared" si="7"/>
        <v>0.556263967871639+4.92603864365884i</v>
      </c>
      <c r="K188" s="12" t="str">
        <f t="shared" si="8"/>
        <v>4.56548696680877+0.515549324545491i</v>
      </c>
      <c r="L188" s="12" t="str">
        <f t="shared" si="9"/>
        <v>0.176079811993433-0.0132928495387929i</v>
      </c>
      <c r="M188" s="12" t="str">
        <f t="shared" si="10"/>
        <v>4.7415667788022+0.502256475006698i</v>
      </c>
      <c r="N188" s="12" t="str">
        <f t="shared" si="11"/>
        <v>-0.0728849495632832i</v>
      </c>
      <c r="O188" s="12" t="str">
        <f t="shared" si="12"/>
        <v>0.99734506767362-0.0728204366033457i</v>
      </c>
      <c r="P188" s="12" t="str">
        <f t="shared" si="13"/>
        <v>0.00265493232638003+0.0728204366033457i</v>
      </c>
      <c r="Q188" s="12" t="str">
        <f t="shared" si="14"/>
        <v>-0.00265493232638003+0.0000645129599375072i</v>
      </c>
      <c r="R188" s="12" t="str">
        <f t="shared" si="15"/>
        <v>-0.333313656385796-27.4364581462707i</v>
      </c>
      <c r="S188" s="12" t="str">
        <f t="shared" si="16"/>
        <v>0.0074637626911178i</v>
      </c>
      <c r="T188" s="12" t="str">
        <f t="shared" si="17"/>
        <v>0.20477921268855-0.00248777403297236i</v>
      </c>
      <c r="U188" s="12" t="str">
        <f t="shared" si="18"/>
        <v>0.001-0.274405074296371i</v>
      </c>
      <c r="V188" s="12" t="str">
        <f t="shared" si="19"/>
        <v>0.0015-0.0834057976584714i</v>
      </c>
      <c r="W188" s="12" t="str">
        <f t="shared" si="20"/>
        <v>0.000936522169304438-0.0639662380396668i</v>
      </c>
      <c r="X188" s="12" t="str">
        <f t="shared" si="21"/>
        <v>0.0225602551135987-0.00930973281596733i</v>
      </c>
      <c r="Y188" s="12" t="str">
        <f t="shared" si="22"/>
        <v>0.00029+0.00546637121724624i</v>
      </c>
      <c r="Z188" s="12" t="str">
        <f t="shared" si="23"/>
        <v>12.3214569022726-2.81664161617232i</v>
      </c>
      <c r="AA188" s="12" t="str">
        <f t="shared" si="24"/>
        <v>510.710016683444+85.9002779813702i</v>
      </c>
      <c r="AB188" s="12" t="str">
        <f t="shared" si="25"/>
        <v>0.511167161571824-0.00620994862891997i</v>
      </c>
      <c r="AC188" s="12" t="str">
        <f t="shared" si="26"/>
        <v>3.42685221863191+0.227292130593288i</v>
      </c>
      <c r="AD188" s="12" t="str">
        <f t="shared" si="27"/>
        <v>0.148392211741976-0.0116545237585846i</v>
      </c>
      <c r="AE188" s="12" t="str">
        <f t="shared" si="28"/>
        <v>1.79558162497657-0.561568391316217i</v>
      </c>
      <c r="AF188" s="12" t="str">
        <f t="shared" si="29"/>
        <v>-6.13554196123865+1.93921107274674i</v>
      </c>
      <c r="AG188" s="12" t="str">
        <f t="shared" si="30"/>
        <v>1.27796718706945+0.0245973577809127i</v>
      </c>
      <c r="AH188" s="12" t="str">
        <f t="shared" si="31"/>
        <v>-7.66131061477423+5.56820728142583i</v>
      </c>
      <c r="AI188" s="12">
        <f t="shared" si="32"/>
        <v>19.527954093329395</v>
      </c>
      <c r="AJ188" s="12">
        <f t="shared" si="33"/>
        <v>143.99050866139291</v>
      </c>
      <c r="AK188" s="12"/>
      <c r="AL188" s="12"/>
      <c r="AM188" s="12"/>
      <c r="AN188" s="12"/>
    </row>
    <row r="189" spans="1:40" x14ac:dyDescent="0.35">
      <c r="A189" s="12"/>
      <c r="B189" s="12">
        <f t="shared" si="34"/>
        <v>5900</v>
      </c>
      <c r="C189" s="29" t="str">
        <f t="shared" si="1"/>
        <v>-0.00198983363320582+0.376200027847027i</v>
      </c>
      <c r="D189" s="28" t="str">
        <f t="shared" si="2"/>
        <v>-5.41431642405176+2.88420021349387i</v>
      </c>
      <c r="E189" s="12" t="str">
        <f t="shared" si="3"/>
        <v>4200</v>
      </c>
      <c r="F189" s="12" t="str">
        <f t="shared" si="4"/>
        <v>0.704225352112676</v>
      </c>
      <c r="G189" s="12" t="str">
        <f t="shared" si="0"/>
        <v>0.704225352112676</v>
      </c>
      <c r="H189" s="12" t="str">
        <f t="shared" si="5"/>
        <v>0.725140648746343+1.01116224725878i</v>
      </c>
      <c r="I189" s="12" t="str">
        <f t="shared" si="6"/>
        <v>23.1692458202247i</v>
      </c>
      <c r="J189" s="12" t="str">
        <f t="shared" si="7"/>
        <v>0.540830818121633+5.01097034441158i</v>
      </c>
      <c r="K189" s="12" t="str">
        <f t="shared" si="8"/>
        <v>4.57046425815629+0.493287278519029i</v>
      </c>
      <c r="L189" s="12" t="str">
        <f t="shared" si="9"/>
        <v>0.176045114126685-0.0135193719796052i</v>
      </c>
      <c r="M189" s="12" t="str">
        <f t="shared" si="10"/>
        <v>4.74650937228298+0.479767906539424i</v>
      </c>
      <c r="N189" s="12" t="str">
        <f t="shared" si="11"/>
        <v>-0.0741415866247191i</v>
      </c>
      <c r="O189" s="12" t="str">
        <f t="shared" si="12"/>
        <v>0.997252771366241-0.0740736795518646i</v>
      </c>
      <c r="P189" s="12" t="str">
        <f t="shared" si="13"/>
        <v>0.00274722863375898+0.0740736795518646i</v>
      </c>
      <c r="Q189" s="12" t="str">
        <f t="shared" si="14"/>
        <v>-0.00274722863375898+0.0000679070728545061i</v>
      </c>
      <c r="R189" s="12" t="str">
        <f t="shared" si="15"/>
        <v>-0.333312971946315-26.9712949805526i</v>
      </c>
      <c r="S189" s="12" t="str">
        <f t="shared" si="16"/>
        <v>0.00759244825475775i</v>
      </c>
      <c r="T189" s="12" t="str">
        <f t="shared" si="17"/>
        <v>0.204778161503653-0.00253066149214192i</v>
      </c>
      <c r="U189" s="12" t="str">
        <f t="shared" si="18"/>
        <v>0.001-0.269754140833721i</v>
      </c>
      <c r="V189" s="12" t="str">
        <f t="shared" si="19"/>
        <v>0.0015-0.0819921400710398i</v>
      </c>
      <c r="W189" s="12" t="str">
        <f t="shared" si="20"/>
        <v>0.000936521597964516-0.0628821449002474i</v>
      </c>
      <c r="X189" s="12" t="str">
        <f t="shared" si="21"/>
        <v>0.0224434126139324-0.00941913692982652i</v>
      </c>
      <c r="Y189" s="12" t="str">
        <f t="shared" si="22"/>
        <v>0.00029+0.00556061899685393i</v>
      </c>
      <c r="Z189" s="12" t="str">
        <f t="shared" si="23"/>
        <v>12.3354485103679-2.87827854887489i</v>
      </c>
      <c r="AA189" s="12" t="str">
        <f t="shared" si="24"/>
        <v>513.076727618085+87.0839670279852i</v>
      </c>
      <c r="AB189" s="12" t="str">
        <f t="shared" si="25"/>
        <v>0.511164537617991-0.00631700373711629i</v>
      </c>
      <c r="AC189" s="12" t="str">
        <f t="shared" si="26"/>
        <v>3.42927796424105+0.215256622667207i</v>
      </c>
      <c r="AD189" s="12" t="str">
        <f t="shared" si="27"/>
        <v>0.148358763062195-0.0111545959283107i</v>
      </c>
      <c r="AE189" s="12" t="str">
        <f t="shared" si="28"/>
        <v>1.79796584863377-0.564614788987165i</v>
      </c>
      <c r="AF189" s="12" t="str">
        <f t="shared" si="29"/>
        <v>-6.1394570727981+1.87303796623509i</v>
      </c>
      <c r="AG189" s="12" t="str">
        <f t="shared" si="30"/>
        <v>1.27906875076861+0.0260513519155567i</v>
      </c>
      <c r="AH189" s="12" t="str">
        <f t="shared" si="31"/>
        <v>-7.69131086528301+5.49966966041124i</v>
      </c>
      <c r="AI189" s="12">
        <f t="shared" si="32"/>
        <v>19.513502909468272</v>
      </c>
      <c r="AJ189" s="12">
        <f t="shared" si="33"/>
        <v>144.43334709349529</v>
      </c>
      <c r="AK189" s="12"/>
      <c r="AL189" s="12"/>
      <c r="AM189" s="12"/>
      <c r="AN189" s="12"/>
    </row>
    <row r="190" spans="1:40" x14ac:dyDescent="0.35">
      <c r="A190" s="12"/>
      <c r="B190" s="12">
        <f t="shared" si="34"/>
        <v>6000</v>
      </c>
      <c r="C190" s="29" t="str">
        <f t="shared" si="1"/>
        <v>-0.00192406035628769+0.369930369479058i</v>
      </c>
      <c r="D190" s="28" t="str">
        <f t="shared" si="2"/>
        <v>-5.41381216226206+2.83613283267278i</v>
      </c>
      <c r="E190" s="12" t="str">
        <f t="shared" si="3"/>
        <v>4200</v>
      </c>
      <c r="F190" s="12" t="str">
        <f t="shared" si="4"/>
        <v>0.704225352112676</v>
      </c>
      <c r="G190" s="12" t="str">
        <f t="shared" si="0"/>
        <v>0.704225352112676</v>
      </c>
      <c r="H190" s="12" t="str">
        <f t="shared" si="5"/>
        <v>0.729656923661004+1.02758271961815i</v>
      </c>
      <c r="I190" s="12" t="str">
        <f t="shared" si="6"/>
        <v>23.5619449019234i</v>
      </c>
      <c r="J190" s="12" t="str">
        <f t="shared" si="7"/>
        <v>0.525133853845987+5.09590204516432i</v>
      </c>
      <c r="K190" s="12" t="str">
        <f t="shared" si="8"/>
        <v>4.57511964608094+0.471467110289696i</v>
      </c>
      <c r="L190" s="12" t="str">
        <f t="shared" si="9"/>
        <v>0.176009837158793-0.0137457588685146i</v>
      </c>
      <c r="M190" s="12" t="str">
        <f t="shared" si="10"/>
        <v>4.75112948323973+0.457721351421181i</v>
      </c>
      <c r="N190" s="12" t="str">
        <f t="shared" si="11"/>
        <v>-0.075398223686155i</v>
      </c>
      <c r="O190" s="12" t="str">
        <f t="shared" si="12"/>
        <v>0.997158900260614-0.0753268055279327i</v>
      </c>
      <c r="P190" s="12" t="str">
        <f t="shared" si="13"/>
        <v>0.00284109973938595+0.0753268055279327i</v>
      </c>
      <c r="Q190" s="12" t="str">
        <f t="shared" si="14"/>
        <v>-0.00284109973938595+0.0000714181582223i</v>
      </c>
      <c r="R190" s="12" t="str">
        <f t="shared" si="15"/>
        <v>-0.333312275802232-26.5216349261533i</v>
      </c>
      <c r="S190" s="12" t="str">
        <f t="shared" si="16"/>
        <v>0.00772113381839771i</v>
      </c>
      <c r="T190" s="12" t="str">
        <f t="shared" si="17"/>
        <v>0.20477709234752-0.00257354868478372i</v>
      </c>
      <c r="U190" s="12" t="str">
        <f t="shared" si="18"/>
        <v>0.001-0.265258238486492i</v>
      </c>
      <c r="V190" s="12" t="str">
        <f t="shared" si="19"/>
        <v>0.0015-0.0806256044031892i</v>
      </c>
      <c r="W190" s="12" t="str">
        <f t="shared" si="20"/>
        <v>0.000936521016860092-0.0618341895497626i</v>
      </c>
      <c r="X190" s="12" t="str">
        <f t="shared" si="21"/>
        <v>0.0223258597098451-0.00952649254658852i</v>
      </c>
      <c r="Y190" s="12" t="str">
        <f t="shared" si="22"/>
        <v>0.00029+0.00565486677646163i</v>
      </c>
      <c r="Z190" s="12" t="str">
        <f t="shared" si="23"/>
        <v>12.3495362187971-2.94064115795258i</v>
      </c>
      <c r="AA190" s="12" t="str">
        <f t="shared" si="24"/>
        <v>515.493895172871+88.2477816231576i</v>
      </c>
      <c r="AB190" s="12" t="str">
        <f t="shared" si="25"/>
        <v>0.511161868804596-0.00642405818000955i</v>
      </c>
      <c r="AC190" s="12" t="str">
        <f t="shared" si="26"/>
        <v>3.4315366541772+0.203448169163125i</v>
      </c>
      <c r="AD190" s="12" t="str">
        <f t="shared" si="27"/>
        <v>0.14832768089888-0.0106660825699019i</v>
      </c>
      <c r="AE190" s="12" t="str">
        <f t="shared" si="28"/>
        <v>1.80041294611172-0.567899656324586i</v>
      </c>
      <c r="AF190" s="12" t="str">
        <f t="shared" si="29"/>
        <v>-6.14346908592306+1.80855011305463i</v>
      </c>
      <c r="AG190" s="12" t="str">
        <f t="shared" si="30"/>
        <v>1.28019984505241+0.0274804637996312i</v>
      </c>
      <c r="AH190" s="12" t="str">
        <f t="shared" si="31"/>
        <v>-7.72095468235467+5.43445342717879i</v>
      </c>
      <c r="AI190" s="12">
        <f t="shared" si="32"/>
        <v>19.501039328018702</v>
      </c>
      <c r="AJ190" s="12">
        <f t="shared" si="33"/>
        <v>144.85990614525562</v>
      </c>
      <c r="AK190" s="12"/>
      <c r="AL190" s="12"/>
      <c r="AM190" s="12"/>
      <c r="AN190" s="12"/>
    </row>
    <row r="191" spans="1:40" x14ac:dyDescent="0.35">
      <c r="A191" s="12"/>
      <c r="B191" s="12">
        <f t="shared" si="34"/>
        <v>6100</v>
      </c>
      <c r="C191" s="29" t="str">
        <f t="shared" si="1"/>
        <v>-0.00186149512917505+0.363866257268542i</v>
      </c>
      <c r="D191" s="28" t="str">
        <f t="shared" si="2"/>
        <v>-5.41333249552086+2.78964130572549i</v>
      </c>
      <c r="E191" s="12" t="str">
        <f t="shared" si="3"/>
        <v>4200</v>
      </c>
      <c r="F191" s="12" t="str">
        <f t="shared" si="4"/>
        <v>0.704225352112676</v>
      </c>
      <c r="G191" s="12" t="str">
        <f t="shared" si="0"/>
        <v>0.704225352112676</v>
      </c>
      <c r="H191" s="12" t="str">
        <f t="shared" si="5"/>
        <v>0.734243533650034+1.04397476171561i</v>
      </c>
      <c r="I191" s="12" t="str">
        <f t="shared" si="6"/>
        <v>23.9546439836222i</v>
      </c>
      <c r="J191" s="12" t="str">
        <f t="shared" si="7"/>
        <v>0.509173075044699+5.18083374591705i</v>
      </c>
      <c r="K191" s="12" t="str">
        <f t="shared" si="8"/>
        <v>4.57947138678289+0.450071097132788i</v>
      </c>
      <c r="L191" s="12" t="str">
        <f t="shared" si="9"/>
        <v>0.175973981794167-0.0139720080001604i</v>
      </c>
      <c r="M191" s="12" t="str">
        <f t="shared" si="10"/>
        <v>4.75544536857706+0.436099089132628i</v>
      </c>
      <c r="N191" s="12" t="str">
        <f t="shared" si="11"/>
        <v>-0.076654860747591i</v>
      </c>
      <c r="O191" s="12" t="str">
        <f t="shared" si="12"/>
        <v>0.997063454504975-0.0765798125526931i</v>
      </c>
      <c r="P191" s="12" t="str">
        <f t="shared" si="13"/>
        <v>0.00293654549502498+0.0765798125526931i</v>
      </c>
      <c r="Q191" s="12" t="str">
        <f t="shared" si="14"/>
        <v>-0.00293654549502498+0.0000750481948978976i</v>
      </c>
      <c r="R191" s="12" t="str">
        <f t="shared" si="15"/>
        <v>-0.333311567952538-26.0867155349673i</v>
      </c>
      <c r="S191" s="12" t="str">
        <f t="shared" si="16"/>
        <v>0.00784981938203767i</v>
      </c>
      <c r="T191" s="12" t="str">
        <f t="shared" si="17"/>
        <v>0.204776005220089-0.0026164356063712i</v>
      </c>
      <c r="U191" s="12" t="str">
        <f t="shared" si="18"/>
        <v>0.001-0.260909742773599i</v>
      </c>
      <c r="V191" s="12" t="str">
        <f t="shared" si="19"/>
        <v>0.0015-0.0793038731834648i</v>
      </c>
      <c r="W191" s="12" t="str">
        <f t="shared" si="20"/>
        <v>0.000936520425991265-0.06082059471989i</v>
      </c>
      <c r="X191" s="12" t="str">
        <f t="shared" si="21"/>
        <v>0.0222076401589989-0.00963180365512616i</v>
      </c>
      <c r="Y191" s="12" t="str">
        <f t="shared" si="22"/>
        <v>0.00029+0.00574911455606932i</v>
      </c>
      <c r="Z191" s="12" t="str">
        <f t="shared" si="23"/>
        <v>12.3637098291977-3.00374625988298i</v>
      </c>
      <c r="AA191" s="12" t="str">
        <f t="shared" si="24"/>
        <v>517.962001878082+89.3909496375897i</v>
      </c>
      <c r="AB191" s="12" t="str">
        <f t="shared" si="25"/>
        <v>0.511159155131485-0.0065311119463006i</v>
      </c>
      <c r="AC191" s="12" t="str">
        <f t="shared" si="26"/>
        <v>3.43363764884659+0.191857695897951i</v>
      </c>
      <c r="AD191" s="12" t="str">
        <f t="shared" si="27"/>
        <v>0.148298824214009-0.0101884316989962i</v>
      </c>
      <c r="AE191" s="12" t="str">
        <f t="shared" si="28"/>
        <v>1.80292016698327-0.571418851718863i</v>
      </c>
      <c r="AF191" s="12" t="str">
        <f t="shared" si="29"/>
        <v>-6.14757602917089+1.74566654400988i</v>
      </c>
      <c r="AG191" s="12" t="str">
        <f t="shared" si="30"/>
        <v>1.28136055221242+0.0288852551371014i</v>
      </c>
      <c r="AH191" s="12" t="str">
        <f t="shared" si="31"/>
        <v>-7.75027629158536+5.3724199239988i</v>
      </c>
      <c r="AI191" s="12">
        <f t="shared" si="32"/>
        <v>19.4904672193606</v>
      </c>
      <c r="AJ191" s="12">
        <f t="shared" si="33"/>
        <v>145.27065761516221</v>
      </c>
      <c r="AK191" s="12"/>
      <c r="AL191" s="12"/>
      <c r="AM191" s="12"/>
      <c r="AN191" s="12"/>
    </row>
    <row r="192" spans="1:40" x14ac:dyDescent="0.35">
      <c r="A192" s="12"/>
      <c r="B192" s="12">
        <f t="shared" si="34"/>
        <v>6200</v>
      </c>
      <c r="C192" s="29" t="str">
        <f t="shared" si="1"/>
        <v>-0.00180193266812054+0.357997746466934i</v>
      </c>
      <c r="D192" s="28" t="str">
        <f t="shared" si="2"/>
        <v>-5.41287584998611+2.74464938957983i</v>
      </c>
      <c r="E192" s="12" t="str">
        <f t="shared" si="3"/>
        <v>4200</v>
      </c>
      <c r="F192" s="12" t="str">
        <f t="shared" si="4"/>
        <v>0.704225352112676</v>
      </c>
      <c r="G192" s="12" t="str">
        <f t="shared" si="0"/>
        <v>0.704225352112676</v>
      </c>
      <c r="H192" s="12" t="str">
        <f t="shared" si="5"/>
        <v>0.738900214188837+1.06033785084381i</v>
      </c>
      <c r="I192" s="12" t="str">
        <f t="shared" si="6"/>
        <v>24.3473430653209i</v>
      </c>
      <c r="J192" s="12" t="str">
        <f t="shared" si="7"/>
        <v>0.49294848171777+5.2657654466698i</v>
      </c>
      <c r="K192" s="12" t="str">
        <f t="shared" si="8"/>
        <v>4.58353638981381+0.429082405424229i</v>
      </c>
      <c r="L192" s="12" t="str">
        <f t="shared" si="9"/>
        <v>0.175937548748328-0.0141981171737458i</v>
      </c>
      <c r="M192" s="12" t="str">
        <f t="shared" si="10"/>
        <v>4.75947393856214+0.414884288250483i</v>
      </c>
      <c r="N192" s="12" t="str">
        <f t="shared" si="11"/>
        <v>-0.0779114978090269i</v>
      </c>
      <c r="O192" s="12" t="str">
        <f t="shared" si="12"/>
        <v>0.996966434250046-0.0778326986474766i</v>
      </c>
      <c r="P192" s="12" t="str">
        <f t="shared" si="13"/>
        <v>0.00303356574995395+0.0778326986474766i</v>
      </c>
      <c r="Q192" s="12" t="str">
        <f t="shared" si="14"/>
        <v>-0.00303356574995395+0.0000787991615502914i</v>
      </c>
      <c r="R192" s="12" t="str">
        <f t="shared" si="15"/>
        <v>-0.333310848398018-25.6658235490851i</v>
      </c>
      <c r="S192" s="12" t="str">
        <f t="shared" si="16"/>
        <v>0.00797850494567765i</v>
      </c>
      <c r="T192" s="12" t="str">
        <f t="shared" si="17"/>
        <v>0.204774900121265-0.0026593222523916i</v>
      </c>
      <c r="U192" s="12" t="str">
        <f t="shared" si="18"/>
        <v>0.001-0.25670152111596i</v>
      </c>
      <c r="V192" s="12" t="str">
        <f t="shared" si="19"/>
        <v>0.0015-0.0780247784546993i</v>
      </c>
      <c r="W192" s="12" t="str">
        <f t="shared" si="20"/>
        <v>0.000936519825358137-0.05983969780478i</v>
      </c>
      <c r="X192" s="12" t="str">
        <f t="shared" si="21"/>
        <v>0.0220887971289683-0.00973507527072111i</v>
      </c>
      <c r="Y192" s="12" t="str">
        <f t="shared" si="22"/>
        <v>0.00029+0.00584336233567701i</v>
      </c>
      <c r="Z192" s="12" t="str">
        <f t="shared" si="23"/>
        <v>12.3779586922325-3.06761086849423i</v>
      </c>
      <c r="AA192" s="12" t="str">
        <f t="shared" si="24"/>
        <v>520.481534254606+90.5126717775304i</v>
      </c>
      <c r="AB192" s="12" t="str">
        <f t="shared" si="25"/>
        <v>0.511156396598421-0.00663816502472475i</v>
      </c>
      <c r="AC192" s="12" t="str">
        <f t="shared" si="26"/>
        <v>3.43558961851109+0.180476584352365i</v>
      </c>
      <c r="AD192" s="12" t="str">
        <f t="shared" si="27"/>
        <v>0.148272063166693-0.00972112628352904i</v>
      </c>
      <c r="AE192" s="12" t="str">
        <f t="shared" si="28"/>
        <v>1.80548484044805-0.575168692043709i</v>
      </c>
      <c r="AF192" s="12" t="str">
        <f t="shared" si="29"/>
        <v>-6.15177606417495+1.68431153873602i</v>
      </c>
      <c r="AG192" s="12" t="str">
        <f t="shared" si="30"/>
        <v>1.28255097685287+0.0302662185893096i</v>
      </c>
      <c r="AH192" s="12" t="str">
        <f t="shared" si="31"/>
        <v>-7.77930670459005+5.31344037199473i</v>
      </c>
      <c r="AI192" s="12">
        <f t="shared" si="32"/>
        <v>19.481696408305115</v>
      </c>
      <c r="AJ192" s="12">
        <f t="shared" si="33"/>
        <v>145.66605059080385</v>
      </c>
      <c r="AK192" s="12"/>
      <c r="AL192" s="12"/>
      <c r="AM192" s="12"/>
      <c r="AN192" s="12"/>
    </row>
    <row r="193" spans="1:40" x14ac:dyDescent="0.35">
      <c r="A193" s="12"/>
      <c r="B193" s="12">
        <f t="shared" si="34"/>
        <v>6300</v>
      </c>
      <c r="C193" s="29" t="str">
        <f t="shared" si="1"/>
        <v>-0.00174518385055147+0.352315523658241i</v>
      </c>
      <c r="D193" s="28" t="str">
        <f t="shared" si="2"/>
        <v>-5.41244077571808+2.70108568137985i</v>
      </c>
      <c r="E193" s="12" t="str">
        <f t="shared" si="3"/>
        <v>4200</v>
      </c>
      <c r="F193" s="12" t="str">
        <f t="shared" si="4"/>
        <v>0.704225352112676</v>
      </c>
      <c r="G193" s="12" t="str">
        <f t="shared" ref="G193:G256" si="35">IF($C$11=$C$7,$C$24,F193)</f>
        <v>0.704225352112676</v>
      </c>
      <c r="H193" s="12" t="str">
        <f t="shared" si="5"/>
        <v>0.74362669705211+1.07667147245491i</v>
      </c>
      <c r="I193" s="12" t="str">
        <f t="shared" si="6"/>
        <v>24.7400421470196i</v>
      </c>
      <c r="J193" s="12" t="str">
        <f t="shared" si="7"/>
        <v>0.4764600738652+5.35069714742253i</v>
      </c>
      <c r="K193" s="12" t="str">
        <f t="shared" si="8"/>
        <v>4.58733033423116+0.408485042167769i</v>
      </c>
      <c r="L193" s="12" t="str">
        <f t="shared" si="9"/>
        <v>0.175900538747877-0.0144240841931078i</v>
      </c>
      <c r="M193" s="12" t="str">
        <f t="shared" si="10"/>
        <v>4.76323087297904+0.394060957974661i</v>
      </c>
      <c r="N193" s="12" t="str">
        <f t="shared" si="11"/>
        <v>-0.0791681348704628i</v>
      </c>
      <c r="O193" s="12" t="str">
        <f t="shared" si="12"/>
        <v>0.996867839649035-0.0790854618338049i</v>
      </c>
      <c r="P193" s="12" t="str">
        <f t="shared" si="13"/>
        <v>0.00313216035096497+0.0790854618338049i</v>
      </c>
      <c r="Q193" s="12" t="str">
        <f t="shared" si="14"/>
        <v>-0.00313216035096497+0.0000826730366579043i</v>
      </c>
      <c r="R193" s="12" t="str">
        <f t="shared" si="15"/>
        <v>-0.333310117136314-25.258290996808i</v>
      </c>
      <c r="S193" s="12" t="str">
        <f t="shared" si="16"/>
        <v>0.00810719050931761i</v>
      </c>
      <c r="T193" s="12" t="str">
        <f t="shared" si="17"/>
        <v>0.204773777050904-0.00270220861830707i</v>
      </c>
      <c r="U193" s="12" t="str">
        <f t="shared" si="18"/>
        <v>0.001-0.252626893796659i</v>
      </c>
      <c r="V193" s="12" t="str">
        <f t="shared" si="19"/>
        <v>0.0015-0.0767862899077993i</v>
      </c>
      <c r="W193" s="12" t="str">
        <f t="shared" si="20"/>
        <v>0.000936519214960815-0.0588899417608585i</v>
      </c>
      <c r="X193" s="12" t="str">
        <f t="shared" si="21"/>
        <v>0.0219693731743929-0.00983631340251868i</v>
      </c>
      <c r="Y193" s="12" t="str">
        <f t="shared" si="22"/>
        <v>0.00029+0.00593761011528471i</v>
      </c>
      <c r="Z193" s="12" t="str">
        <f t="shared" si="23"/>
        <v>12.3922716895906-3.13225219378274i</v>
      </c>
      <c r="AA193" s="12" t="str">
        <f t="shared" si="24"/>
        <v>523.052982342002+91.6121206863191i</v>
      </c>
      <c r="AB193" s="12" t="str">
        <f t="shared" si="25"/>
        <v>0.511153593205043-0.00674521740395469i</v>
      </c>
      <c r="AC193" s="12" t="str">
        <f t="shared" si="26"/>
        <v>3.43740060282038+0.169296646827097i</v>
      </c>
      <c r="AD193" s="12" t="str">
        <f t="shared" si="27"/>
        <v>0.148247278064225-0.00926368153172056i</v>
      </c>
      <c r="AE193" s="12" t="str">
        <f t="shared" si="28"/>
        <v>1.80810436021392-0.579145920325912i</v>
      </c>
      <c r="AF193" s="12" t="str">
        <f t="shared" si="29"/>
        <v>-6.15606747277019+1.62441420892494i</v>
      </c>
      <c r="AG193" s="12" t="str">
        <f t="shared" si="30"/>
        <v>1.28377124406234+0.0316237816220346i</v>
      </c>
      <c r="AH193" s="12" t="str">
        <f t="shared" si="31"/>
        <v>-7.80807399308816+5.25739506482893i</v>
      </c>
      <c r="AI193" s="12">
        <f t="shared" si="32"/>
        <v>19.474642211765133</v>
      </c>
      <c r="AJ193" s="12">
        <f t="shared" si="33"/>
        <v>146.04651259417827</v>
      </c>
      <c r="AK193" s="12"/>
      <c r="AL193" s="12"/>
      <c r="AM193" s="12"/>
      <c r="AN193" s="12"/>
    </row>
    <row r="194" spans="1:40" x14ac:dyDescent="0.35">
      <c r="A194" s="12"/>
      <c r="B194" s="12">
        <f t="shared" si="34"/>
        <v>6400</v>
      </c>
      <c r="C194" s="29" t="str">
        <f t="shared" ref="C194:C257" si="36">IMPRODUCT(COMPLEX(-1,0),IMDIV(IMPRODUCT(G194,COMPLEX($C$96+$C$97,0)),COMPLEX($C$96,2*PI()*B194*$C$99*$C$98*(2*$C$96+$C$97))))</f>
        <v>-0.00169107421201198+0.346810857443496i</v>
      </c>
      <c r="D194" s="28" t="str">
        <f t="shared" ref="D194:D257" si="37">IMPRODUCT(COMPLEX($C$102,0),IMSUB(C194,G194))</f>
        <v>-5.41202593515594+2.65888324040014i</v>
      </c>
      <c r="E194" s="12" t="str">
        <f t="shared" ref="E194:E257" si="38">IMDIV(COMPLEX($C$20*10^3,0),COMPLEX(1,2*PI()*B194*$C$20*1000*$C$29*10^-12))</f>
        <v>4200</v>
      </c>
      <c r="F194" s="12" t="str">
        <f t="shared" ref="F194:F257" si="39">IMDIV(COMPLEX($C$22*1000,0),IMSUM(COMPLEX($C$22*1000,0),E194))</f>
        <v>0.704225352112676</v>
      </c>
      <c r="G194" s="12" t="str">
        <f t="shared" si="35"/>
        <v>0.704225352112676</v>
      </c>
      <c r="H194" s="12" t="str">
        <f t="shared" ref="H194:H257" si="40">IMPRODUCT(COMPLEX($C$104,0),IMPRODUCT(COMPLEX(-1,0),D194),IMDIV(COMPLEX(0,2*PI()*B194*$C$105*$C$106),COMPLEX(1,2*PI()*B194*$C$105*$C$106)))</f>
        <v>0.748422710364381+1.09297511978597i</v>
      </c>
      <c r="I194" s="12" t="str">
        <f t="shared" ref="I194:I257" si="41">COMPLEX(0,2*PI()*B194*$C$109*$C$108*$C$110)</f>
        <v>25.1327412287183i</v>
      </c>
      <c r="J194" s="12" t="str">
        <f t="shared" ref="J194:J257" si="42">IMSUM(COMPLEX(0,2*PI()*B194*$C$109*$C$108),COMPLEX(0,2*PI()*B194*$C$109*$C$107),COMPLEX(0,2*PI()*B194*$C$28*10^-12*$C$107),COMPLEX(-1*2*PI()*B194*2*PI()*B194*$C$109*$C$108*$C$28*10^-12*$C$107,0),COMPLEX(1,0))</f>
        <v>0.459707851486989+5.43562884817527i</v>
      </c>
      <c r="K194" s="12" t="str">
        <f t="shared" ref="K194:K257" si="43">IMDIV(I194,J194)</f>
        <v>4.59086777340907+0.388263808939644i</v>
      </c>
      <c r="L194" s="12" t="str">
        <f t="shared" ref="L194:L257" si="44">IMDIV(COMPLEX($C$113,0),COMPLEX(1,2*PI()*B194*$C$111*$C$112))</f>
        <v>0.175862952530456-0.0146499068667866i</v>
      </c>
      <c r="M194" s="12" t="str">
        <f t="shared" ref="M194:M257" si="45">IMSUM(K194,L194)</f>
        <v>4.76673072593953+0.373613902072857i</v>
      </c>
      <c r="N194" s="12" t="str">
        <f t="shared" ref="N194:N257" si="46">COMPLEX(0,-2*PI()*B194*$C$41)</f>
        <v>-0.0804247719318987i</v>
      </c>
      <c r="O194" s="12" t="str">
        <f t="shared" ref="O194:O257" si="47">IMEXP(N194)</f>
        <v>0.996767670857636-0.0803381001333942i</v>
      </c>
      <c r="P194" s="12" t="str">
        <f t="shared" ref="P194:P257" si="48">IMSUB(COMPLEX(1,0),O194)</f>
        <v>0.00323232914236404+0.0803381001333942i</v>
      </c>
      <c r="Q194" s="12" t="str">
        <f t="shared" ref="Q194:Q257" si="49">IMSUM(COMPLEX(0,2*PI()*B194*$C$41),O194,COMPLEX(-1,0))</f>
        <v>-0.00323232914236404+0.000086671798504509i</v>
      </c>
      <c r="R194" s="12" t="str">
        <f t="shared" ref="R194:R257" si="50">IMDIV(P194,Q194)</f>
        <v>-0.333309374169756-24.8634916546691i</v>
      </c>
      <c r="S194" s="12" t="str">
        <f t="shared" ref="S194:S257" si="51">IMDIV(COMPLEX(0,2*PI()*B194*$C$119),COMPLEX($C$120,0))</f>
        <v>0.00823587607295757i</v>
      </c>
      <c r="T194" s="12" t="str">
        <f t="shared" ref="T194:T257" si="52">IMPRODUCT(R194,S194)</f>
        <v>0.204772636008869-0.00274509469961716i</v>
      </c>
      <c r="U194" s="12" t="str">
        <f t="shared" ref="U194:U257" si="53">IMDIV(COMPLEX(1,2*PI()*B194*$C$16*10^-3*$C$15*10^-6),COMPLEX(0,2*PI()*B194*$C$15*10^-6))</f>
        <v>0.000999999999999997-0.248679598581086i</v>
      </c>
      <c r="V194" s="12" t="str">
        <f t="shared" ref="V194:V257" si="54">IMSUM(COMPLEX($C$18*10^-3,0),IMDIV(COMPLEX(1,0),COMPLEX(0,2*PI()*B194*($C$17*1*10^-6))))</f>
        <v>0.0015-0.07558650412799i</v>
      </c>
      <c r="W194" s="12" t="str">
        <f t="shared" ref="W194:W257" si="55">IMDIV(IMPRODUCT(U194,V194),IMSUM(U194,V194))</f>
        <v>0.000936518594799401-0.0579698668597748i</v>
      </c>
      <c r="X194" s="12" t="str">
        <f t="shared" ref="X194:X257" si="56">IMDIV(IMPRODUCT(COMPLEX($C$19,0),W194),IMSUM(COMPLEX($C$19,0),W194))</f>
        <v>0.0218494102157058-0.00993552502071371i</v>
      </c>
      <c r="Y194" s="12" t="str">
        <f t="shared" ref="Y194:Y257" si="57">COMPLEX($C$13*10^-3,2*PI()*B194*$C$12*0.000001)</f>
        <v>0.00029+0.0060318578948924i</v>
      </c>
      <c r="Z194" s="12" t="str">
        <f t="shared" ref="Z194:Z257" si="58">IMPRODUCT(COMPLEX($C$6,0),IMDIV(X194,IMSUM(X194,Y194)))</f>
        <v>12.406637215361-3.19768764024012i</v>
      </c>
      <c r="AA194" s="12" t="str">
        <f t="shared" ref="AA194:AA257" si="59">IMDIV(COMPLEX($C$6,0),IMSUM(X194,Y194))</f>
        <v>525.67683919046+92.6884400243736i</v>
      </c>
      <c r="AB194" s="12" t="str">
        <f t="shared" ref="AB194:AB257" si="60">IMPRODUCT(COMPLEX($C$115,0),T194)</f>
        <v>0.511150744951011-0.00685226907275643i</v>
      </c>
      <c r="AC194" s="12" t="str">
        <f t="shared" ref="AC194:AC257" si="61">IMSUM(COMPLEX(1,0),IMPRODUCT(AB194,M194))</f>
        <v>3.43907806453119+0.158310102837082i</v>
      </c>
      <c r="AD194" s="12" t="str">
        <f t="shared" ref="AD194:AD257" si="62">IMDIV(AB194,AC194)</f>
        <v>0.148224358425892-0.00881564242777745i</v>
      </c>
      <c r="AE194" s="12" t="str">
        <f t="shared" ref="AE194:AE257" si="63">IMPRODUCT(AD194,AA194,X194)</f>
        <v>1.81077617063761-0.583347676342777i</v>
      </c>
      <c r="AF194" s="12" t="str">
        <f t="shared" ref="AF194:AF257" si="64">IMSUB(D194,H194)</f>
        <v>-6.16044864552032+1.56590812061417i</v>
      </c>
      <c r="AG194" s="12" t="str">
        <f t="shared" ref="AG194:AG257" si="65">IMSUM(COMPLEX(1,0),IMPRODUCT(AD194,AA194,COMPLEX($C$123,0)))</f>
        <v>1.28502149774954+0.0329583099434567i</v>
      </c>
      <c r="AH194" s="12" t="str">
        <f t="shared" ref="AH194:AH257" si="66">IMDIV(IMPRODUCT(AE194,AF194),AG194)</f>
        <v>-7.83660353307063+5.20417264043291i</v>
      </c>
      <c r="AI194" s="12">
        <f t="shared" ref="AI194:AI257" si="67">20*LOG10(IMABS(AH194))</f>
        <v>19.469225016304218</v>
      </c>
      <c r="AJ194" s="12">
        <f t="shared" ref="AJ194:AJ257" si="68">IMARGUMENT(AH194)*180/PI()</f>
        <v>146.4124506699745</v>
      </c>
      <c r="AK194" s="12"/>
      <c r="AL194" s="12"/>
      <c r="AM194" s="12"/>
      <c r="AN194" s="12"/>
    </row>
    <row r="195" spans="1:40" x14ac:dyDescent="0.35">
      <c r="A195" s="12"/>
      <c r="B195" s="12">
        <f t="shared" si="34"/>
        <v>6500</v>
      </c>
      <c r="C195" s="29" t="str">
        <f t="shared" si="36"/>
        <v>-0.00163944260370084+0.341475553676663i</v>
      </c>
      <c r="D195" s="28" t="str">
        <f t="shared" si="37"/>
        <v>-5.41163009282556+2.61797924485442i</v>
      </c>
      <c r="E195" s="12" t="str">
        <f t="shared" si="38"/>
        <v>4200</v>
      </c>
      <c r="F195" s="12" t="str">
        <f t="shared" si="39"/>
        <v>0.704225352112676</v>
      </c>
      <c r="G195" s="12" t="str">
        <f t="shared" si="35"/>
        <v>0.704225352112676</v>
      </c>
      <c r="H195" s="12" t="str">
        <f t="shared" si="40"/>
        <v>0.753287978649545+1.10924829352141i</v>
      </c>
      <c r="I195" s="12" t="str">
        <f t="shared" si="41"/>
        <v>25.5254403104171i</v>
      </c>
      <c r="J195" s="12" t="str">
        <f t="shared" si="42"/>
        <v>0.442691814583137+5.52056054892801i</v>
      </c>
      <c r="K195" s="12" t="str">
        <f t="shared" si="43"/>
        <v>4.59416222973439+0.368404258217103i</v>
      </c>
      <c r="L195" s="12" t="str">
        <f t="shared" si="44"/>
        <v>0.175824790844714-0.0148755830080936i</v>
      </c>
      <c r="M195" s="12" t="str">
        <f t="shared" si="45"/>
        <v>4.7699870205791+0.353528675209009i</v>
      </c>
      <c r="N195" s="12" t="str">
        <f t="shared" si="46"/>
        <v>-0.0816814089933346i</v>
      </c>
      <c r="O195" s="12" t="str">
        <f t="shared" si="47"/>
        <v>0.99666592803403-0.0815906115681575i</v>
      </c>
      <c r="P195" s="12" t="str">
        <f t="shared" si="48"/>
        <v>0.00333407196597002+0.0815906115681575i</v>
      </c>
      <c r="Q195" s="12" t="str">
        <f t="shared" si="49"/>
        <v>-0.00333407196597002+0.0000907974251771054i</v>
      </c>
      <c r="R195" s="12" t="str">
        <f t="shared" si="50"/>
        <v>-0.33330861949648-24.4808378360394i</v>
      </c>
      <c r="S195" s="12" t="str">
        <f t="shared" si="51"/>
        <v>0.00836456163659753i</v>
      </c>
      <c r="T195" s="12" t="str">
        <f t="shared" si="52"/>
        <v>0.2047714769951-0.00278798049178754i</v>
      </c>
      <c r="U195" s="12" t="str">
        <f t="shared" si="53"/>
        <v>0.001-0.244853758602916i</v>
      </c>
      <c r="V195" s="12" t="str">
        <f t="shared" si="54"/>
        <v>0.0015-0.0744236348337133i</v>
      </c>
      <c r="W195" s="12" t="str">
        <f t="shared" si="55"/>
        <v>0.000936517964874008-0.0570781032026149i</v>
      </c>
      <c r="X195" s="12" t="str">
        <f t="shared" si="56"/>
        <v>0.0217289495194161-0.0100327180235391i</v>
      </c>
      <c r="Y195" s="12" t="str">
        <f t="shared" si="57"/>
        <v>0.00029+0.0061261056745001i</v>
      </c>
      <c r="Z195" s="12" t="str">
        <f t="shared" si="58"/>
        <v>12.4210431567654-3.26393480465225i</v>
      </c>
      <c r="AA195" s="12" t="str">
        <f t="shared" si="59"/>
        <v>528.353600314503+93.7407435276498i</v>
      </c>
      <c r="AB195" s="12" t="str">
        <f t="shared" si="60"/>
        <v>0.511147851836174-0.00695932001981146i</v>
      </c>
      <c r="AC195" s="12" t="str">
        <f t="shared" si="61"/>
        <v>3.4406289380424+0.147509556729016i</v>
      </c>
      <c r="AD195" s="12" t="str">
        <f t="shared" si="62"/>
        <v>0.148203202145912-0.0083765814893639i</v>
      </c>
      <c r="AE195" s="12" t="str">
        <f t="shared" si="63"/>
        <v>1.81349775395806-0.587771469830507i</v>
      </c>
      <c r="AF195" s="12" t="str">
        <f t="shared" si="64"/>
        <v>-6.16491807147511+1.50873095133301i</v>
      </c>
      <c r="AG195" s="12" t="str">
        <f t="shared" si="65"/>
        <v>1.28630189912045+0.0342701105742534i</v>
      </c>
      <c r="AH195" s="12" t="str">
        <f t="shared" si="66"/>
        <v>-7.86491822259918+5.15366942201037i</v>
      </c>
      <c r="AI195" s="12">
        <f t="shared" si="67"/>
        <v>19.465369891716001</v>
      </c>
      <c r="AJ195" s="12">
        <f t="shared" si="68"/>
        <v>146.76425241913364</v>
      </c>
      <c r="AK195" s="12"/>
      <c r="AL195" s="12"/>
      <c r="AM195" s="12"/>
      <c r="AN195" s="12"/>
    </row>
    <row r="196" spans="1:40" x14ac:dyDescent="0.35">
      <c r="A196" s="12"/>
      <c r="B196" s="12">
        <f t="shared" si="34"/>
        <v>6600</v>
      </c>
      <c r="C196" s="29" t="str">
        <f t="shared" si="36"/>
        <v>-0.00159013999128964+0.336301914769336i</v>
      </c>
      <c r="D196" s="28" t="str">
        <f t="shared" si="37"/>
        <v>-5.41125210613041+2.57831467989824i</v>
      </c>
      <c r="E196" s="12" t="str">
        <f t="shared" si="38"/>
        <v>4200</v>
      </c>
      <c r="F196" s="12" t="str">
        <f t="shared" si="39"/>
        <v>0.704225352112676</v>
      </c>
      <c r="G196" s="12" t="str">
        <f t="shared" si="35"/>
        <v>0.704225352112676</v>
      </c>
      <c r="H196" s="12" t="str">
        <f t="shared" si="40"/>
        <v>0.758222222879687+1.12549050148882i</v>
      </c>
      <c r="I196" s="12" t="str">
        <f t="shared" si="41"/>
        <v>25.9181393921158i</v>
      </c>
      <c r="J196" s="12" t="str">
        <f t="shared" si="42"/>
        <v>0.425411963153644+5.60549224968075i</v>
      </c>
      <c r="K196" s="12" t="str">
        <f t="shared" si="43"/>
        <v>4.5972262802703+0.348892652034743i</v>
      </c>
      <c r="L196" s="12" t="str">
        <f t="shared" si="44"/>
        <v>0.175786054450269-0.0151011104351805i</v>
      </c>
      <c r="M196" s="12" t="str">
        <f t="shared" si="45"/>
        <v>4.77301233472057+0.333791541599563i</v>
      </c>
      <c r="N196" s="12" t="str">
        <f t="shared" si="46"/>
        <v>-0.0829380460547705i</v>
      </c>
      <c r="O196" s="12" t="str">
        <f t="shared" si="47"/>
        <v>0.996562611338882-0.0828429941602083i</v>
      </c>
      <c r="P196" s="12" t="str">
        <f t="shared" si="48"/>
        <v>0.00343738866111798+0.0828429941602083i</v>
      </c>
      <c r="Q196" s="12" t="str">
        <f t="shared" si="49"/>
        <v>-0.00343738866111798+0.0000950518945622009i</v>
      </c>
      <c r="R196" s="12" t="str">
        <f t="shared" si="50"/>
        <v>-0.333307853116664-24.1097774716477i</v>
      </c>
      <c r="S196" s="12" t="str">
        <f t="shared" si="51"/>
        <v>0.00849324720023749i</v>
      </c>
      <c r="T196" s="12" t="str">
        <f t="shared" si="52"/>
        <v>0.204770300009421-0.00283086599030028i</v>
      </c>
      <c r="U196" s="12" t="str">
        <f t="shared" si="53"/>
        <v>0.001-0.241143853169538i</v>
      </c>
      <c r="V196" s="12" t="str">
        <f t="shared" si="54"/>
        <v>0.0015-0.073296004002899i</v>
      </c>
      <c r="W196" s="12" t="str">
        <f t="shared" si="55"/>
        <v>0.000936517325184745-0.0562133639146408i</v>
      </c>
      <c r="X196" s="12" t="str">
        <f t="shared" si="56"/>
        <v>0.021608031679923-0.0101279012041271i</v>
      </c>
      <c r="Y196" s="12" t="str">
        <f t="shared" si="57"/>
        <v>0.00029+0.00622035345410779i</v>
      </c>
      <c r="Z196" s="12" t="str">
        <f t="shared" si="58"/>
        <v>12.4354768742364-3.33101147333083i</v>
      </c>
      <c r="AA196" s="12" t="str">
        <f t="shared" si="59"/>
        <v>531.083763106145+94.7681140446913i</v>
      </c>
      <c r="AB196" s="12" t="str">
        <f t="shared" si="60"/>
        <v>0.511144913860093-0.00706637023384217i</v>
      </c>
      <c r="AC196" s="12" t="str">
        <f t="shared" si="61"/>
        <v>3.44205967329777+0.136887976490305i</v>
      </c>
      <c r="AD196" s="12" t="str">
        <f t="shared" si="62"/>
        <v>0.14818371474364-0.00794609672403246i</v>
      </c>
      <c r="AE196" s="12" t="str">
        <f t="shared" si="63"/>
        <v>1.81626661847703-0.592415156023999i</v>
      </c>
      <c r="AF196" s="12" t="str">
        <f t="shared" si="64"/>
        <v>-6.1694743290101+1.45282417840942i</v>
      </c>
      <c r="AG196" s="12" t="str">
        <f t="shared" si="65"/>
        <v>1.2876126252767+0.0355594345860359i</v>
      </c>
      <c r="AH196" s="12" t="str">
        <f t="shared" si="66"/>
        <v>-7.89303867631947+5.10578882064843i</v>
      </c>
      <c r="AI196" s="12">
        <f t="shared" si="67"/>
        <v>19.463006237195884</v>
      </c>
      <c r="AJ196" s="12">
        <f t="shared" si="68"/>
        <v>147.10228698000822</v>
      </c>
      <c r="AK196" s="12"/>
      <c r="AL196" s="12"/>
      <c r="AM196" s="12"/>
      <c r="AN196" s="12"/>
    </row>
    <row r="197" spans="1:40" x14ac:dyDescent="0.35">
      <c r="A197" s="12"/>
      <c r="B197" s="12">
        <f t="shared" si="34"/>
        <v>6700</v>
      </c>
      <c r="C197" s="29" t="str">
        <f t="shared" si="36"/>
        <v>-0.00154302837828134+0.331282702639214i</v>
      </c>
      <c r="D197" s="28" t="str">
        <f t="shared" si="37"/>
        <v>-5.41089091709734+2.53983405356731i</v>
      </c>
      <c r="E197" s="12" t="str">
        <f t="shared" si="38"/>
        <v>4200</v>
      </c>
      <c r="F197" s="12" t="str">
        <f t="shared" si="39"/>
        <v>0.704225352112676</v>
      </c>
      <c r="G197" s="12" t="str">
        <f t="shared" si="35"/>
        <v>0.704225352112676</v>
      </c>
      <c r="H197" s="12" t="str">
        <f t="shared" si="40"/>
        <v>0.763225160523147+1.14170125838437i</v>
      </c>
      <c r="I197" s="12" t="str">
        <f t="shared" si="41"/>
        <v>26.3108384738145i</v>
      </c>
      <c r="J197" s="12" t="str">
        <f t="shared" si="42"/>
        <v>0.407868297198509+5.69042395043348i</v>
      </c>
      <c r="K197" s="12" t="str">
        <f t="shared" si="43"/>
        <v>4.60007163434445+0.329715922896801i</v>
      </c>
      <c r="L197" s="12" t="str">
        <f t="shared" si="44"/>
        <v>0.17574674411767-0.0153264869711074i</v>
      </c>
      <c r="M197" s="12" t="str">
        <f t="shared" si="45"/>
        <v>4.77581837846212+0.314389435925694i</v>
      </c>
      <c r="N197" s="12" t="str">
        <f t="shared" si="46"/>
        <v>-0.0841946831162065i</v>
      </c>
      <c r="O197" s="12" t="str">
        <f t="shared" si="47"/>
        <v>0.996457720935344-0.0840952459318637i</v>
      </c>
      <c r="P197" s="12" t="str">
        <f t="shared" si="48"/>
        <v>0.00354227906465598+0.0840952459318637i</v>
      </c>
      <c r="Q197" s="12" t="str">
        <f t="shared" si="49"/>
        <v>-0.00354227906465598+0.0000994371843427988i</v>
      </c>
      <c r="R197" s="12" t="str">
        <f t="shared" si="50"/>
        <v>-0.333307075030094-23.7497914515938i</v>
      </c>
      <c r="S197" s="12" t="str">
        <f t="shared" si="51"/>
        <v>0.00862193276387745i</v>
      </c>
      <c r="T197" s="12" t="str">
        <f t="shared" si="52"/>
        <v>0.204769105051753-0.00287375119063413i</v>
      </c>
      <c r="U197" s="12" t="str">
        <f t="shared" si="53"/>
        <v>0.001-0.237544691181933i</v>
      </c>
      <c r="V197" s="12" t="str">
        <f t="shared" si="54"/>
        <v>0.0015-0.0722020337939005i</v>
      </c>
      <c r="W197" s="12" t="str">
        <f t="shared" si="55"/>
        <v>0.000936516675731719-0.0553744389494584i</v>
      </c>
      <c r="X197" s="12" t="str">
        <f t="shared" si="56"/>
        <v>0.0214866966028342-0.0102210842173081i</v>
      </c>
      <c r="Y197" s="12" t="str">
        <f t="shared" si="57"/>
        <v>0.00029+0.00631460123371548i</v>
      </c>
      <c r="Z197" s="12" t="str">
        <f t="shared" si="58"/>
        <v>12.4499251808304-3.39893561873606i</v>
      </c>
      <c r="AA197" s="12" t="str">
        <f t="shared" si="59"/>
        <v>533.867826205123+95.7696025524121i</v>
      </c>
      <c r="AB197" s="12" t="str">
        <f t="shared" si="60"/>
        <v>0.511141931022571-0.00717341970356269i</v>
      </c>
      <c r="AC197" s="12" t="str">
        <f t="shared" si="61"/>
        <v>3.44337627555447+0.126438673715459i</v>
      </c>
      <c r="AD197" s="12" t="str">
        <f t="shared" si="62"/>
        <v>0.148165808690926-0.00752380976437147i</v>
      </c>
      <c r="AE197" s="12" t="str">
        <f t="shared" si="63"/>
        <v>1.81908028756255-0.597276913279649i</v>
      </c>
      <c r="AF197" s="12" t="str">
        <f t="shared" si="64"/>
        <v>-6.17411607762049+1.39813279518294i</v>
      </c>
      <c r="AG197" s="12" t="str">
        <f t="shared" si="65"/>
        <v>1.28895386791792+0.036826479540333i</v>
      </c>
      <c r="AH197" s="12" t="str">
        <f t="shared" si="66"/>
        <v>-7.92098339937536+5.06044079282379i</v>
      </c>
      <c r="AI197" s="12">
        <f t="shared" si="67"/>
        <v>19.462067457033513</v>
      </c>
      <c r="AJ197" s="12">
        <f t="shared" si="68"/>
        <v>147.42690595945777</v>
      </c>
      <c r="AK197" s="12"/>
      <c r="AL197" s="12"/>
      <c r="AM197" s="12"/>
      <c r="AN197" s="12"/>
    </row>
    <row r="198" spans="1:40" x14ac:dyDescent="0.35">
      <c r="A198" s="12"/>
      <c r="B198" s="12">
        <f t="shared" si="34"/>
        <v>6800</v>
      </c>
      <c r="C198" s="29" t="str">
        <f t="shared" si="36"/>
        <v>-0.00149797983936767+0.326411104927324i</v>
      </c>
      <c r="D198" s="28" t="str">
        <f t="shared" si="37"/>
        <v>-5.41054554496567+2.50248513777615i</v>
      </c>
      <c r="E198" s="12" t="str">
        <f t="shared" si="38"/>
        <v>4200</v>
      </c>
      <c r="F198" s="12" t="str">
        <f t="shared" si="39"/>
        <v>0.704225352112676</v>
      </c>
      <c r="G198" s="12" t="str">
        <f t="shared" si="35"/>
        <v>0.704225352112676</v>
      </c>
      <c r="H198" s="12" t="str">
        <f t="shared" si="40"/>
        <v>0.768296505592095+1.15788008552479i</v>
      </c>
      <c r="I198" s="12" t="str">
        <f t="shared" si="41"/>
        <v>26.7035375555132i</v>
      </c>
      <c r="J198" s="12" t="str">
        <f t="shared" si="42"/>
        <v>0.390060816717734+5.77535565118623i</v>
      </c>
      <c r="K198" s="12" t="str">
        <f t="shared" si="43"/>
        <v>4.60270920390722+0.310861636862403i</v>
      </c>
      <c r="L198" s="12" t="str">
        <f t="shared" si="44"/>
        <v>0.175706860628361-0.0155517104439101i</v>
      </c>
      <c r="M198" s="12" t="str">
        <f t="shared" si="45"/>
        <v>4.77841606453558+0.295309926418493i</v>
      </c>
      <c r="N198" s="12" t="str">
        <f t="shared" si="46"/>
        <v>-0.0854513201776424i</v>
      </c>
      <c r="O198" s="12" t="str">
        <f t="shared" si="47"/>
        <v>0.996351256989051-0.085347364905647i</v>
      </c>
      <c r="P198" s="12" t="str">
        <f t="shared" si="48"/>
        <v>0.00364874301094897+0.085347364905647i</v>
      </c>
      <c r="Q198" s="12" t="str">
        <f t="shared" si="49"/>
        <v>-0.00364874301094897+0.000103955271995401i</v>
      </c>
      <c r="R198" s="12" t="str">
        <f t="shared" si="50"/>
        <v>-0.333306285236727-23.4003912018403i</v>
      </c>
      <c r="S198" s="12" t="str">
        <f t="shared" si="51"/>
        <v>0.00875061832751741i</v>
      </c>
      <c r="T198" s="12" t="str">
        <f t="shared" si="52"/>
        <v>0.204767892121901-0.00291663608826925i</v>
      </c>
      <c r="U198" s="12" t="str">
        <f t="shared" si="53"/>
        <v>0.001-0.234051386899846i</v>
      </c>
      <c r="V198" s="12" t="str">
        <f t="shared" si="54"/>
        <v>0.0015-0.0711402391792844i</v>
      </c>
      <c r="W198" s="12" t="str">
        <f t="shared" si="55"/>
        <v>0.000936516016515044-0.0545601894398709i</v>
      </c>
      <c r="X198" s="12" t="str">
        <f t="shared" si="56"/>
        <v>0.02136498348976-0.0103122775464128i</v>
      </c>
      <c r="Y198" s="12" t="str">
        <f t="shared" si="57"/>
        <v>0.00029+0.00640884901332318i</v>
      </c>
      <c r="Z198" s="12" t="str">
        <f t="shared" si="58"/>
        <v>12.464374320962-3.46772539544581i</v>
      </c>
      <c r="AA198" s="12" t="str">
        <f t="shared" si="59"/>
        <v>536.706288823689+96.7442271509321i</v>
      </c>
      <c r="AB198" s="12" t="str">
        <f t="shared" si="60"/>
        <v>0.511138903323121-0.00728046841769063i</v>
      </c>
      <c r="AC198" s="12" t="str">
        <f t="shared" si="61"/>
        <v>3.44458434144102+0.116155284685543i</v>
      </c>
      <c r="AD198" s="12" t="str">
        <f t="shared" si="62"/>
        <v>0.148149402807549-0.00710936416396469i</v>
      </c>
      <c r="AE198" s="12" t="str">
        <f t="shared" si="63"/>
        <v>1.82193628936343-0.602355222559559i</v>
      </c>
      <c r="AF198" s="12" t="str">
        <f t="shared" si="64"/>
        <v>-6.17884205055776+1.34460505225136i</v>
      </c>
      <c r="AG198" s="12" t="str">
        <f t="shared" si="65"/>
        <v>1.29032583213218+0.038071391656566i</v>
      </c>
      <c r="AH198" s="12" t="str">
        <f t="shared" si="66"/>
        <v>-7.94876894306085+5.01754134690364i</v>
      </c>
      <c r="AI198" s="12">
        <f t="shared" si="67"/>
        <v>19.462490663065626</v>
      </c>
      <c r="AJ198" s="12">
        <f t="shared" si="68"/>
        <v>147.7384443162056</v>
      </c>
      <c r="AK198" s="12"/>
      <c r="AL198" s="12"/>
      <c r="AM198" s="12"/>
      <c r="AN198" s="12"/>
    </row>
    <row r="199" spans="1:40" x14ac:dyDescent="0.35">
      <c r="A199" s="12"/>
      <c r="B199" s="12">
        <f t="shared" si="34"/>
        <v>6900</v>
      </c>
      <c r="C199" s="29" t="str">
        <f t="shared" si="36"/>
        <v>-0.00145487565112651+0.321680704152436i</v>
      </c>
      <c r="D199" s="28" t="str">
        <f t="shared" si="37"/>
        <v>-5.41021507952249+2.46621873183534i</v>
      </c>
      <c r="E199" s="12" t="str">
        <f t="shared" si="38"/>
        <v>4200</v>
      </c>
      <c r="F199" s="12" t="str">
        <f t="shared" si="39"/>
        <v>0.704225352112676</v>
      </c>
      <c r="G199" s="12" t="str">
        <f t="shared" si="35"/>
        <v>0.704225352112676</v>
      </c>
      <c r="H199" s="12" t="str">
        <f t="shared" si="40"/>
        <v>0.773435968689628+1.17402651062313i</v>
      </c>
      <c r="I199" s="12" t="str">
        <f t="shared" si="41"/>
        <v>27.096236637212i</v>
      </c>
      <c r="J199" s="12" t="str">
        <f t="shared" si="42"/>
        <v>0.371989521711317+5.86028735193896i</v>
      </c>
      <c r="K199" s="12" t="str">
        <f t="shared" si="43"/>
        <v>4.60514916740956+0.292317958713605i</v>
      </c>
      <c r="L199" s="12" t="str">
        <f t="shared" si="44"/>
        <v>0.17566640477464-0.015776778686668i</v>
      </c>
      <c r="M199" s="12" t="str">
        <f t="shared" si="45"/>
        <v>4.7808155721842+0.276541180026937i</v>
      </c>
      <c r="N199" s="12" t="str">
        <f t="shared" si="46"/>
        <v>-0.0867079572390783i</v>
      </c>
      <c r="O199" s="12" t="str">
        <f t="shared" si="47"/>
        <v>0.996243219668126-0.0865993491042914i</v>
      </c>
      <c r="P199" s="12" t="str">
        <f t="shared" si="48"/>
        <v>0.00375678033187399+0.0865993491042914i</v>
      </c>
      <c r="Q199" s="12" t="str">
        <f t="shared" si="49"/>
        <v>-0.00375678033187399+0.0001086081347869i</v>
      </c>
      <c r="R199" s="12" t="str">
        <f t="shared" si="50"/>
        <v>-0.333305483734815-23.061116471502i</v>
      </c>
      <c r="S199" s="12" t="str">
        <f t="shared" si="51"/>
        <v>0.00887930389115739i</v>
      </c>
      <c r="T199" s="12" t="str">
        <f t="shared" si="52"/>
        <v>0.204766661219842-0.00295952067867064i</v>
      </c>
      <c r="U199" s="12" t="str">
        <f t="shared" si="53"/>
        <v>0.001-0.230659337814341i</v>
      </c>
      <c r="V199" s="12" t="str">
        <f t="shared" si="54"/>
        <v>0.0015-0.0701092212201644i</v>
      </c>
      <c r="W199" s="12" t="str">
        <f t="shared" si="55"/>
        <v>0.000936515347534839-0.0537695425399695i</v>
      </c>
      <c r="X199" s="12" t="str">
        <f t="shared" si="56"/>
        <v>0.0212429308245529-0.0104014924701352i</v>
      </c>
      <c r="Y199" s="12" t="str">
        <f t="shared" si="57"/>
        <v>0.00029+0.00650309679293087i</v>
      </c>
      <c r="Z199" s="12" t="str">
        <f t="shared" si="58"/>
        <v>12.4788099484501-3.53739913542454i</v>
      </c>
      <c r="AA199" s="12" t="str">
        <f t="shared" si="59"/>
        <v>539.599650023369+97.690972037744i</v>
      </c>
      <c r="AB199" s="12" t="str">
        <f t="shared" si="60"/>
        <v>0.511135830761686-0.00738751636490581i</v>
      </c>
      <c r="AC199" s="12" t="str">
        <f t="shared" si="61"/>
        <v>3.4456890916998+0.106031752515778i</v>
      </c>
      <c r="AD199" s="12" t="str">
        <f t="shared" si="62"/>
        <v>0.148134421717141-0.00670242383827289i</v>
      </c>
      <c r="AE199" s="12" t="str">
        <f t="shared" si="63"/>
        <v>1.82483214714102-0.607648848580597i</v>
      </c>
      <c r="AF199" s="12" t="str">
        <f t="shared" si="64"/>
        <v>-6.18365104821212+1.29219222121221i</v>
      </c>
      <c r="AG199" s="12" t="str">
        <f t="shared" si="65"/>
        <v>1.29172873526141+0.0392942677343297i</v>
      </c>
      <c r="AH199" s="12" t="str">
        <f t="shared" si="66"/>
        <v>-7.97641004425971+4.97701209345691i</v>
      </c>
      <c r="AI199" s="12">
        <f t="shared" si="67"/>
        <v>19.464216401422544</v>
      </c>
      <c r="AJ199" s="12">
        <f t="shared" si="68"/>
        <v>148.03722119873331</v>
      </c>
      <c r="AK199" s="12"/>
      <c r="AL199" s="12"/>
      <c r="AM199" s="12"/>
      <c r="AN199" s="12"/>
    </row>
    <row r="200" spans="1:40" x14ac:dyDescent="0.35">
      <c r="A200" s="12"/>
      <c r="B200" s="12">
        <f t="shared" si="34"/>
        <v>7000</v>
      </c>
      <c r="C200" s="29" t="str">
        <f t="shared" si="36"/>
        <v>-0.00141360550901606+0.317085449509002i</v>
      </c>
      <c r="D200" s="28" t="str">
        <f t="shared" si="37"/>
        <v>-5.40989867509964+2.43098844623568i</v>
      </c>
      <c r="E200" s="12" t="str">
        <f t="shared" si="38"/>
        <v>4200</v>
      </c>
      <c r="F200" s="12" t="str">
        <f t="shared" si="39"/>
        <v>0.704225352112676</v>
      </c>
      <c r="G200" s="12" t="str">
        <f t="shared" si="35"/>
        <v>0.704225352112676</v>
      </c>
      <c r="H200" s="12" t="str">
        <f t="shared" si="40"/>
        <v>0.778643257056486+1.19014006758596i</v>
      </c>
      <c r="I200" s="12" t="str">
        <f t="shared" si="41"/>
        <v>27.4889357189107i</v>
      </c>
      <c r="J200" s="12" t="str">
        <f t="shared" si="42"/>
        <v>0.35365441217926+5.94521905269171i</v>
      </c>
      <c r="K200" s="12" t="str">
        <f t="shared" si="43"/>
        <v>4.60740102786425+0.274073619111767i</v>
      </c>
      <c r="L200" s="12" t="str">
        <f t="shared" si="44"/>
        <v>0.175625377359621-0.0160016895375711i</v>
      </c>
      <c r="M200" s="12" t="str">
        <f t="shared" si="45"/>
        <v>4.78302640522387+0.258071929574196i</v>
      </c>
      <c r="N200" s="12" t="str">
        <f t="shared" si="46"/>
        <v>-0.0879645943005142i</v>
      </c>
      <c r="O200" s="12" t="str">
        <f t="shared" si="47"/>
        <v>0.996133609143173-0.0878511965507432i</v>
      </c>
      <c r="P200" s="12" t="str">
        <f t="shared" si="48"/>
        <v>0.00386639085682705+0.0878511965507432i</v>
      </c>
      <c r="Q200" s="12" t="str">
        <f t="shared" si="49"/>
        <v>-0.00386639085682705+0.00011339774977101i</v>
      </c>
      <c r="R200" s="12" t="str">
        <f t="shared" si="50"/>
        <v>-0.333304670526085-22.7315333097221i</v>
      </c>
      <c r="S200" s="12" t="str">
        <f t="shared" si="51"/>
        <v>0.00900798945479735i</v>
      </c>
      <c r="T200" s="12" t="str">
        <f t="shared" si="52"/>
        <v>0.204765412345351-0.00300240495733368i</v>
      </c>
      <c r="U200" s="12" t="str">
        <f t="shared" si="53"/>
        <v>0.001-0.227364204416993i</v>
      </c>
      <c r="V200" s="12" t="str">
        <f t="shared" si="54"/>
        <v>0.0015-0.0691076609170192i</v>
      </c>
      <c r="W200" s="12" t="str">
        <f t="shared" si="55"/>
        <v>0.000936514668791218-0.0530014867093248i</v>
      </c>
      <c r="X200" s="12" t="str">
        <f t="shared" si="56"/>
        <v>0.0211205763609577-0.0104887410295177i</v>
      </c>
      <c r="Y200" s="12" t="str">
        <f t="shared" si="57"/>
        <v>0.00029+0.00659734457253856i</v>
      </c>
      <c r="Z200" s="12" t="str">
        <f t="shared" si="58"/>
        <v>12.4932171038653-3.60797534254255i</v>
      </c>
      <c r="AA200" s="12" t="str">
        <f t="shared" si="59"/>
        <v>542.548407940946+98.6087864617688i</v>
      </c>
      <c r="AB200" s="12" t="str">
        <f t="shared" si="60"/>
        <v>0.511132713337703-0.00749456353396384i</v>
      </c>
      <c r="AC200" s="12" t="str">
        <f t="shared" si="61"/>
        <v>3.44669540094048+0.0960623103209784i</v>
      </c>
      <c r="AD200" s="12" t="str">
        <f t="shared" si="62"/>
        <v>0.148120795356567-0.00630267163630675i</v>
      </c>
      <c r="AE200" s="12" t="str">
        <f t="shared" si="63"/>
        <v>1.82776537013085-0.613156822451038i</v>
      </c>
      <c r="AF200" s="12" t="str">
        <f t="shared" si="64"/>
        <v>-6.18854193215613+1.24084837864972i</v>
      </c>
      <c r="AG200" s="12" t="str">
        <f t="shared" si="65"/>
        <v>1.29316280582873+0.0404951568524732i</v>
      </c>
      <c r="AH200" s="12" t="str">
        <f t="shared" si="66"/>
        <v>-8.00391975045891+4.93877983479532i</v>
      </c>
      <c r="AI200" s="12">
        <f t="shared" si="67"/>
        <v>19.46718840134092</v>
      </c>
      <c r="AJ200" s="12">
        <f t="shared" si="68"/>
        <v>148.32354073995731</v>
      </c>
      <c r="AK200" s="12"/>
      <c r="AL200" s="12"/>
      <c r="AM200" s="12"/>
      <c r="AN200" s="12"/>
    </row>
    <row r="201" spans="1:40" x14ac:dyDescent="0.35">
      <c r="A201" s="12"/>
      <c r="B201" s="12">
        <f t="shared" si="34"/>
        <v>7100</v>
      </c>
      <c r="C201" s="29" t="str">
        <f t="shared" si="36"/>
        <v>-0.00137406682101236+0.312619631048025i</v>
      </c>
      <c r="D201" s="28" t="str">
        <f t="shared" si="37"/>
        <v>-5.40959554515828+2.39675050470153i</v>
      </c>
      <c r="E201" s="12" t="str">
        <f t="shared" si="38"/>
        <v>4200</v>
      </c>
      <c r="F201" s="12" t="str">
        <f t="shared" si="39"/>
        <v>0.704225352112676</v>
      </c>
      <c r="G201" s="12" t="str">
        <f t="shared" si="35"/>
        <v>0.704225352112676</v>
      </c>
      <c r="H201" s="12" t="str">
        <f t="shared" si="40"/>
        <v>0.783918074617433+1.20622029632957i</v>
      </c>
      <c r="I201" s="12" t="str">
        <f t="shared" si="41"/>
        <v>27.8816348006094i</v>
      </c>
      <c r="J201" s="12" t="str">
        <f t="shared" si="42"/>
        <v>0.33505548812156+6.03015075344444i</v>
      </c>
      <c r="K201" s="12" t="str">
        <f t="shared" si="43"/>
        <v>4.60947366568086+0.256117883645943i</v>
      </c>
      <c r="L201" s="12" t="str">
        <f t="shared" si="44"/>
        <v>0.175583779197197-0.0162264408399866i</v>
      </c>
      <c r="M201" s="12" t="str">
        <f t="shared" si="45"/>
        <v>4.78505744487806+0.239891442805956i</v>
      </c>
      <c r="N201" s="12" t="str">
        <f t="shared" si="46"/>
        <v>-0.0892212313619501i</v>
      </c>
      <c r="O201" s="12" t="str">
        <f t="shared" si="47"/>
        <v>0.996022425587282-0.0891029052681642i</v>
      </c>
      <c r="P201" s="12" t="str">
        <f t="shared" si="48"/>
        <v>0.00397757441271795+0.0891029052681642i</v>
      </c>
      <c r="Q201" s="12" t="str">
        <f t="shared" si="49"/>
        <v>-0.00397757441271795+0.000118326093785912i</v>
      </c>
      <c r="R201" s="12" t="str">
        <f t="shared" si="50"/>
        <v>-0.333303845608976-22.4112322135908i</v>
      </c>
      <c r="S201" s="12" t="str">
        <f t="shared" si="51"/>
        <v>0.00913667501843731i</v>
      </c>
      <c r="T201" s="12" t="str">
        <f t="shared" si="52"/>
        <v>0.204764145498313-0.00304528891972462i</v>
      </c>
      <c r="U201" s="12" t="str">
        <f t="shared" si="53"/>
        <v>0.001-0.224161891678726i</v>
      </c>
      <c r="V201" s="12" t="str">
        <f t="shared" si="54"/>
        <v>0.0015-0.0681343135801598i</v>
      </c>
      <c r="W201" s="12" t="str">
        <f t="shared" si="55"/>
        <v>0.0009365139802843-0.0522550673957012i</v>
      </c>
      <c r="X201" s="12" t="str">
        <f t="shared" si="56"/>
        <v>0.020997957111639-0.0105740359951105i</v>
      </c>
      <c r="Y201" s="12" t="str">
        <f t="shared" si="57"/>
        <v>0.00029+0.00669159235214626i</v>
      </c>
      <c r="Z201" s="12" t="str">
        <f t="shared" si="58"/>
        <v>12.5075801911706-3.67947268629288i</v>
      </c>
      <c r="AA201" s="12" t="str">
        <f t="shared" si="59"/>
        <v>545.553058960805+99.4965836578105i</v>
      </c>
      <c r="AB201" s="12" t="str">
        <f t="shared" si="60"/>
        <v>0.511129551050887-0.00760160991354763i</v>
      </c>
      <c r="AC201" s="12" t="str">
        <f t="shared" si="61"/>
        <v>3.44760782472304+0.0862414653524779i</v>
      </c>
      <c r="AD201" s="12" t="str">
        <f t="shared" si="62"/>
        <v>0.148108458533101-0.00590980803049306i</v>
      </c>
      <c r="AE201" s="12" t="str">
        <f t="shared" si="63"/>
        <v>1.830733444864-0.618878425637304i</v>
      </c>
      <c r="AF201" s="12" t="str">
        <f t="shared" si="64"/>
        <v>-6.19351361977571+1.19053020837196i</v>
      </c>
      <c r="AG201" s="12" t="str">
        <f t="shared" si="65"/>
        <v>1.29462828251771+0.0416740618651804i</v>
      </c>
      <c r="AH201" s="12" t="str">
        <f t="shared" si="66"/>
        <v>-8.03130953191577+4.90277618970686i</v>
      </c>
      <c r="AI201" s="12">
        <f t="shared" si="67"/>
        <v>19.471353344054169</v>
      </c>
      <c r="AJ201" s="12">
        <f t="shared" si="68"/>
        <v>148.59769281085883</v>
      </c>
      <c r="AK201" s="12"/>
      <c r="AL201" s="12"/>
      <c r="AM201" s="12"/>
      <c r="AN201" s="12"/>
    </row>
    <row r="202" spans="1:40" x14ac:dyDescent="0.35">
      <c r="A202" s="12"/>
      <c r="B202" s="12">
        <f t="shared" si="34"/>
        <v>7200</v>
      </c>
      <c r="C202" s="29" t="str">
        <f t="shared" si="36"/>
        <v>-0.00133616406943469+0.308277856009239i</v>
      </c>
      <c r="D202" s="28" t="str">
        <f t="shared" si="37"/>
        <v>-5.40930495739619+2.3634635627375i</v>
      </c>
      <c r="E202" s="12" t="str">
        <f t="shared" si="38"/>
        <v>4200</v>
      </c>
      <c r="F202" s="12" t="str">
        <f t="shared" si="39"/>
        <v>0.704225352112676</v>
      </c>
      <c r="G202" s="12" t="str">
        <f t="shared" si="35"/>
        <v>0.704225352112676</v>
      </c>
      <c r="H202" s="12" t="str">
        <f t="shared" si="40"/>
        <v>0.789260122027484+1.22226674261371i</v>
      </c>
      <c r="I202" s="12" t="str">
        <f t="shared" si="41"/>
        <v>28.2743338823081i</v>
      </c>
      <c r="J202" s="12" t="str">
        <f t="shared" si="42"/>
        <v>0.316192749538221+6.11508245419718i</v>
      </c>
      <c r="K202" s="12" t="str">
        <f t="shared" si="43"/>
        <v>4.61137538679804+0.238440523676631i</v>
      </c>
      <c r="L202" s="12" t="str">
        <f t="shared" si="44"/>
        <v>0.175541611111995-0.0164510304425255i</v>
      </c>
      <c r="M202" s="12" t="str">
        <f t="shared" si="45"/>
        <v>4.78691699791003+0.221989493234105i</v>
      </c>
      <c r="N202" s="12" t="str">
        <f t="shared" si="46"/>
        <v>-0.090477868423386i</v>
      </c>
      <c r="O202" s="12" t="str">
        <f t="shared" si="47"/>
        <v>0.995909669176028-0.0903544732799355i</v>
      </c>
      <c r="P202" s="12" t="str">
        <f t="shared" si="48"/>
        <v>0.00409033082397203+0.0903544732799355i</v>
      </c>
      <c r="Q202" s="12" t="str">
        <f t="shared" si="49"/>
        <v>-0.00409033082397203+0.0001233951434505i</v>
      </c>
      <c r="R202" s="12" t="str">
        <f t="shared" si="50"/>
        <v>-0.333303008983139-22.099826430362i</v>
      </c>
      <c r="S202" s="12" t="str">
        <f t="shared" si="51"/>
        <v>0.00926536058207726i</v>
      </c>
      <c r="T202" s="12" t="str">
        <f t="shared" si="52"/>
        <v>0.204762860678625-0.00308817256132012i</v>
      </c>
      <c r="U202" s="12" t="str">
        <f t="shared" si="53"/>
        <v>0.001-0.221048532072077i</v>
      </c>
      <c r="V202" s="12" t="str">
        <f t="shared" si="54"/>
        <v>0.0015-0.0671880036693243i</v>
      </c>
      <c r="W202" s="12" t="str">
        <f t="shared" si="55"/>
        <v>0.0009365132820142-0.0515293830775429i</v>
      </c>
      <c r="X202" s="12" t="str">
        <f t="shared" si="56"/>
        <v>0.0208751093385475-0.0106573908343578i</v>
      </c>
      <c r="Y202" s="12" t="str">
        <f t="shared" si="57"/>
        <v>0.00029+0.00678584013175395i</v>
      </c>
      <c r="Z202" s="12" t="str">
        <f t="shared" si="58"/>
        <v>12.5218829536486-3.75190999465075i</v>
      </c>
      <c r="AA202" s="12" t="str">
        <f t="shared" si="59"/>
        <v>548.614096830702+100.353239762145i</v>
      </c>
      <c r="AB202" s="12" t="str">
        <f t="shared" si="60"/>
        <v>0.51112634390098-0.0077086554923661i</v>
      </c>
      <c r="AC202" s="12" t="str">
        <f t="shared" si="61"/>
        <v>3.44843062422548+0.0765639840537396i</v>
      </c>
      <c r="AD202" s="12" t="str">
        <f t="shared" si="62"/>
        <v>0.14809735052396-0.00552354991353836i</v>
      </c>
      <c r="AE202" s="12" t="str">
        <f t="shared" si="63"/>
        <v>1.83373382687994-0.624813175118105i</v>
      </c>
      <c r="AF202" s="12" t="str">
        <f t="shared" si="64"/>
        <v>-6.19856507942367+1.14119682012379i</v>
      </c>
      <c r="AG202" s="12" t="str">
        <f t="shared" si="65"/>
        <v>1.29612541319291+0.0428309407129183i</v>
      </c>
      <c r="AH202" s="12" t="str">
        <f t="shared" si="66"/>
        <v>-8.05858938235639+4.86893724979831i</v>
      </c>
      <c r="AI202" s="12">
        <f t="shared" si="67"/>
        <v>19.476660649956358</v>
      </c>
      <c r="AJ202" s="12">
        <f t="shared" si="68"/>
        <v>148.85995373517906</v>
      </c>
      <c r="AK202" s="12"/>
      <c r="AL202" s="12"/>
      <c r="AM202" s="12"/>
      <c r="AN202" s="12"/>
    </row>
    <row r="203" spans="1:40" x14ac:dyDescent="0.35">
      <c r="A203" s="12"/>
      <c r="B203" s="12">
        <f t="shared" si="34"/>
        <v>7300</v>
      </c>
      <c r="C203" s="29" t="str">
        <f t="shared" si="36"/>
        <v>-0.00129980823353846+0.304055027098315i</v>
      </c>
      <c r="D203" s="28" t="str">
        <f t="shared" si="37"/>
        <v>-5.40902622932098+2.33108854108708i</v>
      </c>
      <c r="E203" s="12" t="str">
        <f t="shared" si="38"/>
        <v>4200</v>
      </c>
      <c r="F203" s="12" t="str">
        <f t="shared" si="39"/>
        <v>0.704225352112676</v>
      </c>
      <c r="G203" s="12" t="str">
        <f t="shared" si="35"/>
        <v>0.704225352112676</v>
      </c>
      <c r="H203" s="12" t="str">
        <f t="shared" si="40"/>
        <v>0.794669096717809+1.23827895789063i</v>
      </c>
      <c r="I203" s="12" t="str">
        <f t="shared" si="41"/>
        <v>28.6670329640069i</v>
      </c>
      <c r="J203" s="12" t="str">
        <f t="shared" si="42"/>
        <v>0.29706619642924+6.20001415494992i</v>
      </c>
      <c r="K203" s="12" t="str">
        <f t="shared" si="43"/>
        <v>4.61311396658022+0.221031788879466i</v>
      </c>
      <c r="L203" s="12" t="str">
        <f t="shared" si="44"/>
        <v>0.17549887393934-0.0166754561991084i</v>
      </c>
      <c r="M203" s="12" t="str">
        <f t="shared" si="45"/>
        <v>4.78861284051956+0.204356332680358i</v>
      </c>
      <c r="N203" s="12" t="str">
        <f t="shared" si="46"/>
        <v>-0.091734505484822i</v>
      </c>
      <c r="O203" s="12" t="str">
        <f t="shared" si="47"/>
        <v>0.995795340087468-0.0916058986096606i</v>
      </c>
      <c r="P203" s="12" t="str">
        <f t="shared" si="48"/>
        <v>0.00420465991253205+0.0916058986096606i</v>
      </c>
      <c r="Q203" s="12" t="str">
        <f t="shared" si="49"/>
        <v>-0.00420465991253205+0.000128606875161391i</v>
      </c>
      <c r="R203" s="12" t="str">
        <f t="shared" si="50"/>
        <v>-0.33330216064902-21.7969503992144i</v>
      </c>
      <c r="S203" s="12" t="str">
        <f t="shared" si="51"/>
        <v>0.00939404614571722i</v>
      </c>
      <c r="T203" s="12" t="str">
        <f t="shared" si="52"/>
        <v>0.204761557886129-0.00313105587760415i</v>
      </c>
      <c r="U203" s="12" t="str">
        <f t="shared" si="53"/>
        <v>0.001-0.218020469988898i</v>
      </c>
      <c r="V203" s="12" t="str">
        <f t="shared" si="54"/>
        <v>0.0015-0.0662676200574158i</v>
      </c>
      <c r="W203" s="12" t="str">
        <f t="shared" si="55"/>
        <v>0.000936512573981047-0.0508235816317335i</v>
      </c>
      <c r="X203" s="12" t="str">
        <f t="shared" si="56"/>
        <v>0.0207520685445883-0.0107388196792608i</v>
      </c>
      <c r="Y203" s="12" t="str">
        <f t="shared" si="57"/>
        <v>0.00029+0.00688008791136165i</v>
      </c>
      <c r="Z203" s="12" t="str">
        <f t="shared" si="58"/>
        <v>12.5361084491072-3.82530624601694i</v>
      </c>
      <c r="AA203" s="12" t="str">
        <f t="shared" si="59"/>
        <v>551.73201171782+101.177592710105i</v>
      </c>
      <c r="AB203" s="12" t="str">
        <f t="shared" si="60"/>
        <v>0.511123091887586-0.00781570025914637i</v>
      </c>
      <c r="AC203" s="12" t="str">
        <f t="shared" si="61"/>
        <v>3.44916778874124+0.0670248779877924i</v>
      </c>
      <c r="AD203" s="12" t="str">
        <f t="shared" si="62"/>
        <v>0.148087414713698-0.00514362949224173i</v>
      </c>
      <c r="AE203" s="12" t="str">
        <f t="shared" si="63"/>
        <v>1.83676393277498-0.630960809597579i</v>
      </c>
      <c r="AF203" s="12" t="str">
        <f t="shared" si="64"/>
        <v>-6.20369532603879+1.09280958319645i</v>
      </c>
      <c r="AG203" s="12" t="str">
        <f t="shared" si="65"/>
        <v>1.29765445395323+0.0439657075644757i</v>
      </c>
      <c r="AH203" s="12" t="str">
        <f t="shared" si="66"/>
        <v>-8.08576790942402+4.83720326427242i</v>
      </c>
      <c r="AI203" s="12">
        <f t="shared" si="67"/>
        <v>19.483062282419304</v>
      </c>
      <c r="AJ203" s="12">
        <f t="shared" si="68"/>
        <v>149.11058696721034</v>
      </c>
      <c r="AK203" s="12"/>
      <c r="AL203" s="12"/>
      <c r="AM203" s="12"/>
      <c r="AN203" s="12"/>
    </row>
    <row r="204" spans="1:40" x14ac:dyDescent="0.35">
      <c r="A204" s="12"/>
      <c r="B204" s="12">
        <f t="shared" si="34"/>
        <v>7400</v>
      </c>
      <c r="C204" s="29" t="str">
        <f t="shared" si="36"/>
        <v>-0.00126491626635173+0.299946322525154i</v>
      </c>
      <c r="D204" s="28" t="str">
        <f t="shared" si="37"/>
        <v>-5.40875872423922+2.29958847269285i</v>
      </c>
      <c r="E204" s="12" t="str">
        <f t="shared" si="38"/>
        <v>4200</v>
      </c>
      <c r="F204" s="12" t="str">
        <f t="shared" si="39"/>
        <v>0.704225352112676</v>
      </c>
      <c r="G204" s="12" t="str">
        <f t="shared" si="35"/>
        <v>0.704225352112676</v>
      </c>
      <c r="H204" s="12" t="str">
        <f t="shared" si="40"/>
        <v>0.800144692941575+1.25425649916823i</v>
      </c>
      <c r="I204" s="12" t="str">
        <f t="shared" si="41"/>
        <v>29.0597320457056i</v>
      </c>
      <c r="J204" s="12" t="str">
        <f t="shared" si="42"/>
        <v>0.277675828794617+6.28494585570266i</v>
      </c>
      <c r="K204" s="12" t="str">
        <f t="shared" si="43"/>
        <v>4.61469668989415+0.203882381395452i</v>
      </c>
      <c r="L204" s="12" t="str">
        <f t="shared" si="44"/>
        <v>0.175455568525214-0.0168997159690314i</v>
      </c>
      <c r="M204" s="12" t="str">
        <f t="shared" si="45"/>
        <v>4.79015225841936+0.186982665426421i</v>
      </c>
      <c r="N204" s="12" t="str">
        <f t="shared" si="46"/>
        <v>-0.0929911425462579i</v>
      </c>
      <c r="O204" s="12" t="str">
        <f t="shared" si="47"/>
        <v>0.995679438502144-0.0928571792811679i</v>
      </c>
      <c r="P204" s="12" t="str">
        <f t="shared" si="48"/>
        <v>0.00432056149785598+0.0928571792811679i</v>
      </c>
      <c r="Q204" s="12" t="str">
        <f t="shared" si="49"/>
        <v>-0.00432056149785598+0.000133963265089992i</v>
      </c>
      <c r="R204" s="12" t="str">
        <f t="shared" si="50"/>
        <v>-0.333301300606028-21.5022583193775i</v>
      </c>
      <c r="S204" s="12" t="str">
        <f t="shared" si="51"/>
        <v>0.00952273170935718i</v>
      </c>
      <c r="T204" s="12" t="str">
        <f t="shared" si="52"/>
        <v>0.204760237120725-0.00317393886405101i</v>
      </c>
      <c r="U204" s="12" t="str">
        <f t="shared" si="53"/>
        <v>0.001-0.21507424742148i</v>
      </c>
      <c r="V204" s="12" t="str">
        <f t="shared" si="54"/>
        <v>0.0015-0.0653721116782615i</v>
      </c>
      <c r="W204" s="12" t="str">
        <f t="shared" si="55"/>
        <v>0.00093651185618496-0.0501368569958675i</v>
      </c>
      <c r="X204" s="12" t="str">
        <f t="shared" si="56"/>
        <v>0.0206288694665508-0.0108183372943615i</v>
      </c>
      <c r="Y204" s="12" t="str">
        <f t="shared" si="57"/>
        <v>0.00029+0.00697433569096934i</v>
      </c>
      <c r="Z204" s="12" t="str">
        <f t="shared" si="58"/>
        <v>12.5502390243636-3.89968056018376i</v>
      </c>
      <c r="AA204" s="12" t="str">
        <f t="shared" si="59"/>
        <v>554.907289201911+101.968441116615i</v>
      </c>
      <c r="AB204" s="12" t="str">
        <f t="shared" si="60"/>
        <v>0.511119795010458-0.00792274420259147i</v>
      </c>
      <c r="AC204" s="12" t="str">
        <f t="shared" si="61"/>
        <v>3.44982305622068+0.0576193905883389i</v>
      </c>
      <c r="AD204" s="12" t="str">
        <f t="shared" si="62"/>
        <v>0.148078598265467-0.00476979326929588i</v>
      </c>
      <c r="AE204" s="12" t="str">
        <f t="shared" si="63"/>
        <v>1.83982113253595-0.637321276661565i</v>
      </c>
      <c r="AF204" s="12" t="str">
        <f t="shared" si="64"/>
        <v>-6.2089034171808+1.04533197352462i</v>
      </c>
      <c r="AG204" s="12" t="str">
        <f t="shared" si="65"/>
        <v>1.29921566820987+0.0450782338045757i</v>
      </c>
      <c r="AH204" s="12" t="str">
        <f t="shared" si="66"/>
        <v>-8.1128524159577+4.80751835031883i</v>
      </c>
      <c r="AI204" s="12">
        <f t="shared" si="67"/>
        <v>19.490512566804384</v>
      </c>
      <c r="AJ204" s="12">
        <f t="shared" si="68"/>
        <v>149.34984373464974</v>
      </c>
      <c r="AK204" s="12"/>
      <c r="AL204" s="12"/>
      <c r="AM204" s="12"/>
      <c r="AN204" s="12"/>
    </row>
    <row r="205" spans="1:40" x14ac:dyDescent="0.35">
      <c r="A205" s="12"/>
      <c r="B205" s="12">
        <f t="shared" si="34"/>
        <v>7500</v>
      </c>
      <c r="C205" s="29" t="str">
        <f t="shared" si="36"/>
        <v>-0.0012314106200086+0.295947177638916i</v>
      </c>
      <c r="D205" s="28" t="str">
        <f t="shared" si="37"/>
        <v>-5.40850184761725+2.26892836189836i</v>
      </c>
      <c r="E205" s="12" t="str">
        <f t="shared" si="38"/>
        <v>4200</v>
      </c>
      <c r="F205" s="12" t="str">
        <f t="shared" si="39"/>
        <v>0.704225352112676</v>
      </c>
      <c r="G205" s="12" t="str">
        <f t="shared" si="35"/>
        <v>0.704225352112676</v>
      </c>
      <c r="H205" s="12" t="str">
        <f t="shared" si="40"/>
        <v>0.805686601819666+1.27019892888591i</v>
      </c>
      <c r="I205" s="12" t="str">
        <f t="shared" si="41"/>
        <v>29.4524311274043i</v>
      </c>
      <c r="J205" s="12" t="str">
        <f t="shared" si="42"/>
        <v>0.258021646634354+6.36987755645539i</v>
      </c>
      <c r="K205" s="12" t="str">
        <f t="shared" si="43"/>
        <v>4.61613038773675+0.186983431497151i</v>
      </c>
      <c r="L205" s="12" t="str">
        <f t="shared" si="44"/>
        <v>0.17541169572621-0.0171238076170313i</v>
      </c>
      <c r="M205" s="12" t="str">
        <f t="shared" si="45"/>
        <v>4.79154208346296+0.16985962388012i</v>
      </c>
      <c r="N205" s="12" t="str">
        <f t="shared" si="46"/>
        <v>-0.0942477796076938i</v>
      </c>
      <c r="O205" s="12" t="str">
        <f t="shared" si="47"/>
        <v>0.99556196460308-0.0941083133185143i</v>
      </c>
      <c r="P205" s="12" t="str">
        <f t="shared" si="48"/>
        <v>0.00443803539692+0.0941083133185143i</v>
      </c>
      <c r="Q205" s="12" t="str">
        <f t="shared" si="49"/>
        <v>-0.00443803539692+0.000139466289179505i</v>
      </c>
      <c r="R205" s="12" t="str">
        <f t="shared" si="50"/>
        <v>-0.333300428852913-21.2154228327813i</v>
      </c>
      <c r="S205" s="12" t="str">
        <f t="shared" si="51"/>
        <v>0.00965141727299714i</v>
      </c>
      <c r="T205" s="12" t="str">
        <f t="shared" si="52"/>
        <v>0.204758898382243-0.00321682151612836i</v>
      </c>
      <c r="U205" s="12" t="str">
        <f t="shared" si="53"/>
        <v>0.001-0.212206590789194i</v>
      </c>
      <c r="V205" s="12" t="str">
        <f t="shared" si="54"/>
        <v>0.0015-0.0645004835225514i</v>
      </c>
      <c r="W205" s="12" t="str">
        <f t="shared" si="55"/>
        <v>0.000936511128626063-0.0494684460975335i</v>
      </c>
      <c r="X205" s="12" t="str">
        <f t="shared" si="56"/>
        <v>0.0205055460692607-0.0108959590450912i</v>
      </c>
      <c r="Y205" s="12" t="str">
        <f t="shared" si="57"/>
        <v>0.00029+0.00706858347057703i</v>
      </c>
      <c r="Z205" s="12" t="str">
        <f t="shared" si="58"/>
        <v>12.5642562889994-3.97505218825834i</v>
      </c>
      <c r="AA205" s="12" t="str">
        <f t="shared" si="59"/>
        <v>558.140409202159+102.724543140868i</v>
      </c>
      <c r="AB205" s="12" t="str">
        <f t="shared" si="60"/>
        <v>0.51111645326917-0.00802978731138782i</v>
      </c>
      <c r="AC205" s="12" t="str">
        <f t="shared" si="61"/>
        <v>3.45039993204211+0.0483429846874705i</v>
      </c>
      <c r="AD205" s="12" t="str">
        <f t="shared" si="62"/>
        <v>0.148070851822494-0.00440180110504304i</v>
      </c>
      <c r="AE205" s="12" t="str">
        <f t="shared" si="63"/>
        <v>1.8429027421134-0.643894720771243i</v>
      </c>
      <c r="AF205" s="12" t="str">
        <f t="shared" si="64"/>
        <v>-6.21418844943692+0.99872943301245i</v>
      </c>
      <c r="AG205" s="12" t="str">
        <f t="shared" si="65"/>
        <v>1.30080932578137+0.0461683488801376i</v>
      </c>
      <c r="AH205" s="12" t="str">
        <f t="shared" si="66"/>
        <v>-8.139848973047+4.77983022660336i</v>
      </c>
      <c r="AI205" s="12">
        <f t="shared" si="67"/>
        <v>19.498968023341796</v>
      </c>
      <c r="AJ205" s="12">
        <f t="shared" si="68"/>
        <v>149.57796364838836</v>
      </c>
      <c r="AK205" s="12"/>
      <c r="AL205" s="12"/>
      <c r="AM205" s="12"/>
      <c r="AN205" s="12"/>
    </row>
    <row r="206" spans="1:40" x14ac:dyDescent="0.35">
      <c r="A206" s="12"/>
      <c r="B206" s="12">
        <f t="shared" ref="B206:B269" si="69">B205+100</f>
        <v>7600</v>
      </c>
      <c r="C206" s="29" t="str">
        <f t="shared" si="36"/>
        <v>-0.00119921881450899+0.292053268012732i</v>
      </c>
      <c r="D206" s="28" t="str">
        <f t="shared" si="37"/>
        <v>-5.40825504377509+2.23907505476428i</v>
      </c>
      <c r="E206" s="12" t="str">
        <f t="shared" si="38"/>
        <v>4200</v>
      </c>
      <c r="F206" s="12" t="str">
        <f t="shared" si="39"/>
        <v>0.704225352112676</v>
      </c>
      <c r="G206" s="12" t="str">
        <f t="shared" si="35"/>
        <v>0.704225352112676</v>
      </c>
      <c r="H206" s="12" t="str">
        <f t="shared" si="40"/>
        <v>0.811294511386249+1.28610581480172i</v>
      </c>
      <c r="I206" s="12" t="str">
        <f t="shared" si="41"/>
        <v>29.845130209103i</v>
      </c>
      <c r="J206" s="12" t="str">
        <f t="shared" si="42"/>
        <v>0.23810364994845+6.45480925720814i</v>
      </c>
      <c r="K206" s="12" t="str">
        <f t="shared" si="43"/>
        <v>4.61742147074524+0.170326474683515i</v>
      </c>
      <c r="L206" s="12" t="str">
        <f t="shared" si="44"/>
        <v>0.175367256409498-0.0173477290133506i</v>
      </c>
      <c r="M206" s="12" t="str">
        <f t="shared" si="45"/>
        <v>4.79278872715474+0.152978745670164i</v>
      </c>
      <c r="N206" s="12" t="str">
        <f t="shared" si="46"/>
        <v>-0.0955044166691297i</v>
      </c>
      <c r="O206" s="12" t="str">
        <f t="shared" si="47"/>
        <v>0.995442918575783-0.0953592987459886i</v>
      </c>
      <c r="P206" s="12" t="str">
        <f t="shared" si="48"/>
        <v>0.00455708142421696+0.0953592987459886i</v>
      </c>
      <c r="Q206" s="12" t="str">
        <f t="shared" si="49"/>
        <v>-0.00455708142421696+0.000145117923141105i</v>
      </c>
      <c r="R206" s="12" t="str">
        <f t="shared" si="50"/>
        <v>-0.333299545390612-20.9361338107303i</v>
      </c>
      <c r="S206" s="12" t="str">
        <f t="shared" si="51"/>
        <v>0.00978010283663712i</v>
      </c>
      <c r="T206" s="12" t="str">
        <f t="shared" si="52"/>
        <v>0.204757541670538-0.00325970382932459i</v>
      </c>
      <c r="U206" s="12" t="str">
        <f t="shared" si="53"/>
        <v>0.001-0.209414398805125i</v>
      </c>
      <c r="V206" s="12" t="str">
        <f t="shared" si="54"/>
        <v>0.0015-0.0636517929498863i</v>
      </c>
      <c r="W206" s="12" t="str">
        <f t="shared" si="55"/>
        <v>0.000936510391304487-0.048817626026025i</v>
      </c>
      <c r="X206" s="12" t="str">
        <f t="shared" si="56"/>
        <v>0.020382131540911-0.0109717008665248i</v>
      </c>
      <c r="Y206" s="12" t="str">
        <f t="shared" si="57"/>
        <v>0.00029+0.00716283125018473i</v>
      </c>
      <c r="Z206" s="12" t="str">
        <f t="shared" si="58"/>
        <v>12.5781410883937-4.05144050147551i</v>
      </c>
      <c r="AA206" s="12" t="str">
        <f t="shared" si="59"/>
        <v>561.431844834292+103.444615336501i</v>
      </c>
      <c r="AB206" s="12" t="str">
        <f t="shared" si="60"/>
        <v>0.511113066663361-0.0081368295742736i</v>
      </c>
      <c r="AC206" s="12" t="str">
        <f t="shared" si="61"/>
        <v>3.45090170618765+0.0391913307754341i</v>
      </c>
      <c r="AD206" s="12" t="str">
        <f t="shared" si="62"/>
        <v>0.148064129236738-0.00403942535198052i</v>
      </c>
      <c r="AE206" s="12" t="str">
        <f t="shared" si="63"/>
        <v>1.84600601619615-0.650681471998671i</v>
      </c>
      <c r="AF206" s="12" t="str">
        <f t="shared" si="64"/>
        <v>-6.21954955516134+0.95296923996256i</v>
      </c>
      <c r="AG206" s="12" t="str">
        <f t="shared" si="65"/>
        <v>1.30243570199903+0.0472358410170757i</v>
      </c>
      <c r="AH206" s="12" t="str">
        <f t="shared" si="66"/>
        <v>-8.16676248571251+4.75408996761804i</v>
      </c>
      <c r="AI206" s="12">
        <f t="shared" si="67"/>
        <v>19.508387212689136</v>
      </c>
      <c r="AJ206" s="12">
        <f t="shared" si="68"/>
        <v>149.79517528103383</v>
      </c>
      <c r="AK206" s="12"/>
      <c r="AL206" s="12"/>
      <c r="AM206" s="12"/>
      <c r="AN206" s="12"/>
    </row>
    <row r="207" spans="1:40" x14ac:dyDescent="0.35">
      <c r="A207" s="12"/>
      <c r="B207" s="12">
        <f t="shared" si="69"/>
        <v>7700</v>
      </c>
      <c r="C207" s="29" t="str">
        <f t="shared" si="36"/>
        <v>-0.00116827304542285+0.288260493846336i</v>
      </c>
      <c r="D207" s="28" t="str">
        <f t="shared" si="37"/>
        <v>-5.40801779287876+2.20999711948858i</v>
      </c>
      <c r="E207" s="12" t="str">
        <f t="shared" si="38"/>
        <v>4200</v>
      </c>
      <c r="F207" s="12" t="str">
        <f t="shared" si="39"/>
        <v>0.704225352112676</v>
      </c>
      <c r="G207" s="12" t="str">
        <f t="shared" si="35"/>
        <v>0.704225352112676</v>
      </c>
      <c r="H207" s="12" t="str">
        <f t="shared" si="40"/>
        <v>0.816968106634408+1.30197672988999i</v>
      </c>
      <c r="I207" s="12" t="str">
        <f t="shared" si="41"/>
        <v>30.2378292908018i</v>
      </c>
      <c r="J207" s="12" t="str">
        <f t="shared" si="42"/>
        <v>0.217921838736904+6.53974095796087i</v>
      </c>
      <c r="K207" s="12" t="str">
        <f t="shared" si="43"/>
        <v>4.61857595988635+0.153903430119704i</v>
      </c>
      <c r="L207" s="12" t="str">
        <f t="shared" si="44"/>
        <v>0.175322251452773-0.017571478033802i</v>
      </c>
      <c r="M207" s="12" t="str">
        <f t="shared" si="45"/>
        <v>4.79389821133912+0.136331952085902i</v>
      </c>
      <c r="N207" s="12" t="str">
        <f t="shared" si="46"/>
        <v>-0.0967610537305656i</v>
      </c>
      <c r="O207" s="12" t="str">
        <f t="shared" si="47"/>
        <v>0.995322300608244-0.096610133588114i</v>
      </c>
      <c r="P207" s="12" t="str">
        <f t="shared" si="48"/>
        <v>0.004677699391756+0.096610133588114i</v>
      </c>
      <c r="Q207" s="12" t="str">
        <f t="shared" si="49"/>
        <v>-0.004677699391756+0.000150920142451591i</v>
      </c>
      <c r="R207" s="12" t="str">
        <f t="shared" si="50"/>
        <v>-0.333298650218234-20.6640972351149i</v>
      </c>
      <c r="S207" s="12" t="str">
        <f t="shared" si="51"/>
        <v>0.00990878840027708i</v>
      </c>
      <c r="T207" s="12" t="str">
        <f t="shared" si="52"/>
        <v>0.204756166985504-0.00330258579911045i</v>
      </c>
      <c r="U207" s="12" t="str">
        <f t="shared" si="53"/>
        <v>0.001-0.206694731288176i</v>
      </c>
      <c r="V207" s="12" t="str">
        <f t="shared" si="54"/>
        <v>0.0015-0.0628251462881995i</v>
      </c>
      <c r="W207" s="12" t="str">
        <f t="shared" si="55"/>
        <v>0.000936509644220358-0.0481837114244391i</v>
      </c>
      <c r="X207" s="12" t="str">
        <f t="shared" si="56"/>
        <v>0.0202586582895309-0.011045579232575i</v>
      </c>
      <c r="Y207" s="12" t="str">
        <f t="shared" si="57"/>
        <v>0.00029+0.00725707902979242i</v>
      </c>
      <c r="Z207" s="12" t="str">
        <f t="shared" si="58"/>
        <v>12.5918734760288-4.12886497882822i</v>
      </c>
      <c r="AA207" s="12" t="str">
        <f t="shared" si="59"/>
        <v>564.782061194354+104.127331488737i</v>
      </c>
      <c r="AB207" s="12" t="str">
        <f t="shared" si="60"/>
        <v>0.511109635192766-0.00824387097994296i</v>
      </c>
      <c r="AC207" s="12" t="str">
        <f t="shared" si="61"/>
        <v>3.45133146897223+0.030160295950484i</v>
      </c>
      <c r="AD207" s="12" t="str">
        <f t="shared" si="62"/>
        <v>0.148058387321876-0.00368245005551635i</v>
      </c>
      <c r="AE207" s="12" t="str">
        <f t="shared" si="63"/>
        <v>1.84912814115142-0.657682035415936i</v>
      </c>
      <c r="AF207" s="12" t="str">
        <f t="shared" si="64"/>
        <v>-6.22498589951317+0.90802038959859i</v>
      </c>
      <c r="AG207" s="12" t="str">
        <f t="shared" si="65"/>
        <v>1.30409507681631+0.0482804578183859i</v>
      </c>
      <c r="AH207" s="12" t="str">
        <f t="shared" si="66"/>
        <v>-8.19359675195756+4.73025177688482i</v>
      </c>
      <c r="AI207" s="12">
        <f t="shared" si="67"/>
        <v>19.518730593082722</v>
      </c>
      <c r="AJ207" s="12">
        <f t="shared" si="68"/>
        <v>150.00169671589398</v>
      </c>
      <c r="AK207" s="12"/>
      <c r="AL207" s="12"/>
      <c r="AM207" s="12"/>
      <c r="AN207" s="12"/>
    </row>
    <row r="208" spans="1:40" x14ac:dyDescent="0.35">
      <c r="A208" s="12"/>
      <c r="B208" s="12">
        <f t="shared" si="69"/>
        <v>7800</v>
      </c>
      <c r="C208" s="29" t="str">
        <f t="shared" si="36"/>
        <v>-0.00113850982657059+0.284564965568352i</v>
      </c>
      <c r="D208" s="28" t="str">
        <f t="shared" si="37"/>
        <v>-5.4077896082009+2.18166473602403i</v>
      </c>
      <c r="E208" s="12" t="str">
        <f t="shared" si="38"/>
        <v>4200</v>
      </c>
      <c r="F208" s="12" t="str">
        <f t="shared" si="39"/>
        <v>0.704225352112676</v>
      </c>
      <c r="G208" s="12" t="str">
        <f t="shared" si="35"/>
        <v>0.704225352112676</v>
      </c>
      <c r="H208" s="12" t="str">
        <f t="shared" si="40"/>
        <v>0.822707069561606+1.31781125224811i</v>
      </c>
      <c r="I208" s="12" t="str">
        <f t="shared" si="41"/>
        <v>30.6305283725005i</v>
      </c>
      <c r="J208" s="12" t="str">
        <f t="shared" si="42"/>
        <v>0.197476212999718+6.62467265871362i</v>
      </c>
      <c r="K208" s="12" t="str">
        <f t="shared" si="43"/>
        <v>4.61959951458975+0.137706580341988i</v>
      </c>
      <c r="L208" s="12" t="str">
        <f t="shared" si="44"/>
        <v>0.175276681744223-0.0177950525598326i</v>
      </c>
      <c r="M208" s="12" t="str">
        <f t="shared" si="45"/>
        <v>4.79487619633397+0.119911527782155i</v>
      </c>
      <c r="N208" s="12" t="str">
        <f t="shared" si="46"/>
        <v>-0.0980176907920016i</v>
      </c>
      <c r="O208" s="12" t="str">
        <f t="shared" si="47"/>
        <v>0.995200110890933-0.0978608158696516i</v>
      </c>
      <c r="P208" s="12" t="str">
        <f t="shared" si="48"/>
        <v>0.00479988910906703+0.0978608158696516i</v>
      </c>
      <c r="Q208" s="12" t="str">
        <f t="shared" si="49"/>
        <v>-0.00479988910906703+0.000156874922349989i</v>
      </c>
      <c r="R208" s="12" t="str">
        <f t="shared" si="50"/>
        <v>-0.333297743335715-20.399034165664i</v>
      </c>
      <c r="S208" s="12" t="str">
        <f t="shared" si="51"/>
        <v>0.010037473963917i</v>
      </c>
      <c r="T208" s="12" t="str">
        <f t="shared" si="52"/>
        <v>0.204754774326906-0.00334546742096453i</v>
      </c>
      <c r="U208" s="12" t="str">
        <f t="shared" si="53"/>
        <v>0.001-0.204044798835763i</v>
      </c>
      <c r="V208" s="12" t="str">
        <f t="shared" si="54"/>
        <v>0.0015-0.0620196956947607i</v>
      </c>
      <c r="W208" s="12" t="str">
        <f t="shared" si="55"/>
        <v>0.000936508887373801-0.0475660520823805i</v>
      </c>
      <c r="X208" s="12" t="str">
        <f t="shared" si="56"/>
        <v>0.0201351579405511-0.0111176111256647i</v>
      </c>
      <c r="Y208" s="12" t="str">
        <f t="shared" si="57"/>
        <v>0.00029+0.00735132680940012i</v>
      </c>
      <c r="Z208" s="12" t="str">
        <f t="shared" si="58"/>
        <v>12.6054326850816-4.20734519343972i</v>
      </c>
      <c r="AA208" s="12" t="str">
        <f t="shared" si="59"/>
        <v>568.191514065319+104.771321440323i</v>
      </c>
      <c r="AB208" s="12" t="str">
        <f t="shared" si="60"/>
        <v>0.511106158856798-0.00835091151710961i</v>
      </c>
      <c r="AC208" s="12" t="str">
        <f t="shared" si="61"/>
        <v>3.45169212546054+0.0212459335163074i</v>
      </c>
      <c r="AD208" s="12" t="str">
        <f t="shared" si="62"/>
        <v>0.148053585628138-0.00333067021517223i</v>
      </c>
      <c r="AE208" s="12" t="str">
        <f t="shared" si="63"/>
        <v>1.85226622809972-0.664897081057621i</v>
      </c>
      <c r="AF208" s="12" t="str">
        <f t="shared" si="64"/>
        <v>-6.23049667776251+0.86385348377592i</v>
      </c>
      <c r="AG208" s="12" t="str">
        <f t="shared" si="65"/>
        <v>1.30578773391609+0.049301906753334i</v>
      </c>
      <c r="AH208" s="12" t="str">
        <f t="shared" si="66"/>
        <v>-8.22035451585946+4.70827277722249i</v>
      </c>
      <c r="AI208" s="12">
        <f t="shared" si="67"/>
        <v>19.529960388103916</v>
      </c>
      <c r="AJ208" s="12">
        <f t="shared" si="68"/>
        <v>150.19773606805146</v>
      </c>
      <c r="AK208" s="12"/>
      <c r="AL208" s="12"/>
      <c r="AM208" s="12"/>
      <c r="AN208" s="12"/>
    </row>
    <row r="209" spans="1:40" x14ac:dyDescent="0.35">
      <c r="A209" s="12"/>
      <c r="B209" s="12">
        <f t="shared" si="69"/>
        <v>7900</v>
      </c>
      <c r="C209" s="29" t="str">
        <f t="shared" si="36"/>
        <v>-0.00110986966416088+0.280962990531955i</v>
      </c>
      <c r="D209" s="28" t="str">
        <f t="shared" si="37"/>
        <v>-5.40757003362242+2.15404959407832i</v>
      </c>
      <c r="E209" s="12" t="str">
        <f t="shared" si="38"/>
        <v>4200</v>
      </c>
      <c r="F209" s="12" t="str">
        <f t="shared" si="39"/>
        <v>0.704225352112676</v>
      </c>
      <c r="G209" s="12" t="str">
        <f t="shared" si="35"/>
        <v>0.704225352112676</v>
      </c>
      <c r="H209" s="12" t="str">
        <f t="shared" si="40"/>
        <v>0.828511079215248+1.33360896501198i</v>
      </c>
      <c r="I209" s="12" t="str">
        <f t="shared" si="41"/>
        <v>31.0232274541992i</v>
      </c>
      <c r="J209" s="12" t="str">
        <f t="shared" si="42"/>
        <v>0.176766772736889+6.70960435946635i</v>
      </c>
      <c r="K209" s="12" t="str">
        <f t="shared" si="43"/>
        <v>4.62049745856418+0.121728552151821i</v>
      </c>
      <c r="L209" s="12" t="str">
        <f t="shared" si="44"/>
        <v>0.175230548182474-0.0180184504785877i</v>
      </c>
      <c r="M209" s="12" t="str">
        <f t="shared" si="45"/>
        <v>4.79572800674665+0.103710101673233i</v>
      </c>
      <c r="N209" s="12" t="str">
        <f t="shared" si="46"/>
        <v>-0.0992743278534375i</v>
      </c>
      <c r="O209" s="12" t="str">
        <f t="shared" si="47"/>
        <v>0.995076349616807-0.0991113436156032i</v>
      </c>
      <c r="P209" s="12" t="str">
        <f t="shared" si="48"/>
        <v>0.00492365038319298+0.0991113436156032i</v>
      </c>
      <c r="Q209" s="12" t="str">
        <f t="shared" si="49"/>
        <v>-0.00492365038319298+0.000162984237834299i</v>
      </c>
      <c r="R209" s="12" t="str">
        <f t="shared" si="50"/>
        <v>-0.33329682474209-20.1406797856853i</v>
      </c>
      <c r="S209" s="12" t="str">
        <f t="shared" si="51"/>
        <v>0.010166159527557i</v>
      </c>
      <c r="T209" s="12" t="str">
        <f t="shared" si="52"/>
        <v>0.204753363694719-0.00338834869035629i</v>
      </c>
      <c r="U209" s="12" t="str">
        <f t="shared" si="53"/>
        <v>0.001-0.20146195328088i</v>
      </c>
      <c r="V209" s="12" t="str">
        <f t="shared" si="54"/>
        <v>0.0015-0.0612346362555865i</v>
      </c>
      <c r="W209" s="12" t="str">
        <f t="shared" si="55"/>
        <v>0.000936508120764961-0.0469640307114984i</v>
      </c>
      <c r="X209" s="12" t="str">
        <f t="shared" si="56"/>
        <v>0.020011661335418-0.0111878140069055i</v>
      </c>
      <c r="Y209" s="12" t="str">
        <f t="shared" si="57"/>
        <v>0.00029+0.00744557458900781i</v>
      </c>
      <c r="Z209" s="12" t="str">
        <f t="shared" si="58"/>
        <v>12.6187970993033-4.28690079759959i</v>
      </c>
      <c r="AA209" s="12" t="str">
        <f t="shared" si="59"/>
        <v>571.66064854283+105.375169908177i</v>
      </c>
      <c r="AB209" s="12" t="str">
        <f t="shared" si="60"/>
        <v>0.511102637655394-0.00845795117446448i</v>
      </c>
      <c r="AC209" s="12" t="str">
        <f t="shared" si="61"/>
        <v>3.45198640870231+0.0124444731896234i</v>
      </c>
      <c r="AD209" s="12" t="str">
        <f t="shared" si="62"/>
        <v>0.148049686236948-0.00298389110096308i</v>
      </c>
      <c r="AE209" s="12" t="str">
        <f t="shared" si="63"/>
        <v>1.85541730609889-0.672327434383011i</v>
      </c>
      <c r="AF209" s="12" t="str">
        <f t="shared" si="64"/>
        <v>-6.23608111283767+0.82044062906634i</v>
      </c>
      <c r="AG209" s="12" t="str">
        <f t="shared" si="65"/>
        <v>1.30751395981075+0.0502998555468089i</v>
      </c>
      <c r="AH209" s="12" t="str">
        <f t="shared" si="66"/>
        <v>-8.24703751529874+4.68811281647097i</v>
      </c>
      <c r="AI209" s="12">
        <f t="shared" si="67"/>
        <v>19.542040464175582</v>
      </c>
      <c r="AJ209" s="12">
        <f t="shared" si="68"/>
        <v>150.38349197909335</v>
      </c>
      <c r="AK209" s="12"/>
      <c r="AL209" s="12"/>
      <c r="AM209" s="12"/>
      <c r="AN209" s="12"/>
    </row>
    <row r="210" spans="1:40" x14ac:dyDescent="0.35">
      <c r="A210" s="12"/>
      <c r="B210" s="12">
        <f t="shared" si="69"/>
        <v>8000</v>
      </c>
      <c r="C210" s="29" t="str">
        <f t="shared" si="36"/>
        <v>-0.00108229675925999+0.277451060708249i</v>
      </c>
      <c r="D210" s="28" t="str">
        <f t="shared" si="37"/>
        <v>-5.40735864135151+2.12712479876324i</v>
      </c>
      <c r="E210" s="12" t="str">
        <f t="shared" si="38"/>
        <v>4200</v>
      </c>
      <c r="F210" s="12" t="str">
        <f t="shared" si="39"/>
        <v>0.704225352112676</v>
      </c>
      <c r="G210" s="12" t="str">
        <f t="shared" si="35"/>
        <v>0.704225352112676</v>
      </c>
      <c r="H210" s="12" t="str">
        <f t="shared" si="40"/>
        <v>0.834379811738197+1.34936945627898i</v>
      </c>
      <c r="I210" s="12" t="str">
        <f t="shared" si="41"/>
        <v>31.4159265358979i</v>
      </c>
      <c r="J210" s="12" t="str">
        <f t="shared" si="42"/>
        <v>0.155793517948421+6.79453606021909i</v>
      </c>
      <c r="K210" s="12" t="str">
        <f t="shared" si="43"/>
        <v>4.62127480350916+0.105962298627035i</v>
      </c>
      <c r="L210" s="12" t="str">
        <f t="shared" si="44"/>
        <v>0.175183851676558-0.0182416696829743i</v>
      </c>
      <c r="M210" s="12" t="str">
        <f t="shared" si="45"/>
        <v>4.79645865518572+0.0877206289440607i</v>
      </c>
      <c r="N210" s="12" t="str">
        <f t="shared" si="46"/>
        <v>-0.100530964914873i</v>
      </c>
      <c r="O210" s="12" t="str">
        <f t="shared" si="47"/>
        <v>0.9949510169813-0.100361714851215i</v>
      </c>
      <c r="P210" s="12" t="str">
        <f t="shared" si="48"/>
        <v>0.00504898301870005+0.100361714851215i</v>
      </c>
      <c r="Q210" s="12" t="str">
        <f t="shared" si="49"/>
        <v>-0.00504898301870005+0.000169250063657991i</v>
      </c>
      <c r="R210" s="12" t="str">
        <f t="shared" si="50"/>
        <v>-0.333295894439707-19.8887825193003i</v>
      </c>
      <c r="S210" s="12" t="str">
        <f t="shared" si="51"/>
        <v>0.010294845091197i</v>
      </c>
      <c r="T210" s="12" t="str">
        <f t="shared" si="52"/>
        <v>0.204751935088703-0.00343122960278873i</v>
      </c>
      <c r="U210" s="12" t="str">
        <f t="shared" si="53"/>
        <v>0.001-0.198943678864869i</v>
      </c>
      <c r="V210" s="12" t="str">
        <f t="shared" si="54"/>
        <v>0.0015-0.0604692033023917i</v>
      </c>
      <c r="W210" s="12" t="str">
        <f t="shared" si="55"/>
        <v>0.000936507344393954-0.0463770608878607i</v>
      </c>
      <c r="X210" s="12" t="str">
        <f t="shared" si="56"/>
        <v>0.0198881985312194-0.0112562057868128i</v>
      </c>
      <c r="Y210" s="12" t="str">
        <f t="shared" si="57"/>
        <v>0.00029+0.0075398223686155i</v>
      </c>
      <c r="Z210" s="12" t="str">
        <f t="shared" si="58"/>
        <v>12.6319442232022-4.36755150637949i</v>
      </c>
      <c r="AA210" s="12" t="str">
        <f t="shared" si="59"/>
        <v>575.189897575914+105.937415292967i</v>
      </c>
      <c r="AB210" s="12" t="str">
        <f t="shared" si="60"/>
        <v>0.511099071587957-0.00856498994078222i</v>
      </c>
      <c r="AC210" s="12" t="str">
        <f t="shared" si="61"/>
        <v>3.45221689187995+0.00375231187937759i</v>
      </c>
      <c r="AD210" s="12" t="str">
        <f t="shared" si="62"/>
        <v>0.14804665357316-0.00264192762023136i</v>
      </c>
      <c r="AE210" s="12" t="str">
        <f t="shared" si="63"/>
        <v>1.85857831541041-0.679974067168399i</v>
      </c>
      <c r="AF210" s="12" t="str">
        <f t="shared" si="64"/>
        <v>-6.24173845308971+0.77775534248426i</v>
      </c>
      <c r="AG210" s="12" t="str">
        <f t="shared" si="65"/>
        <v>1.30927404292903+0.0512739324770086i</v>
      </c>
      <c r="AH210" s="12" t="str">
        <f t="shared" si="66"/>
        <v>-8.27364652485008+4.66973428722428i</v>
      </c>
      <c r="AI210" s="12">
        <f t="shared" si="67"/>
        <v>19.554936216973157</v>
      </c>
      <c r="AJ210" s="12">
        <f t="shared" si="68"/>
        <v>150.5591540869809</v>
      </c>
      <c r="AK210" s="12"/>
      <c r="AL210" s="12"/>
      <c r="AM210" s="12"/>
      <c r="AN210" s="12"/>
    </row>
    <row r="211" spans="1:40" x14ac:dyDescent="0.35">
      <c r="A211" s="12"/>
      <c r="B211" s="12">
        <f t="shared" si="69"/>
        <v>8100</v>
      </c>
      <c r="C211" s="29" t="str">
        <f t="shared" si="36"/>
        <v>-0.00105573873581218+0.274025841291147i</v>
      </c>
      <c r="D211" s="28" t="str">
        <f t="shared" si="37"/>
        <v>-5.40715502983841+2.10086478323213i</v>
      </c>
      <c r="E211" s="12" t="str">
        <f t="shared" si="38"/>
        <v>4200</v>
      </c>
      <c r="F211" s="12" t="str">
        <f t="shared" si="39"/>
        <v>0.704225352112676</v>
      </c>
      <c r="G211" s="12" t="str">
        <f t="shared" si="35"/>
        <v>0.704225352112676</v>
      </c>
      <c r="H211" s="12" t="str">
        <f t="shared" si="40"/>
        <v>0.840312940414286+1.36509231903786i</v>
      </c>
      <c r="I211" s="12" t="str">
        <f t="shared" si="41"/>
        <v>31.8086256175967i</v>
      </c>
      <c r="J211" s="12" t="str">
        <f t="shared" si="42"/>
        <v>0.134556448634311+6.87946776097183i</v>
      </c>
      <c r="K211" s="12" t="str">
        <f t="shared" si="43"/>
        <v>4.62193627091492+0.0904010821820565i</v>
      </c>
      <c r="L211" s="12" t="str">
        <f t="shared" si="44"/>
        <v>0.175136593145861-0.018464708071724i</v>
      </c>
      <c r="M211" s="12" t="str">
        <f t="shared" si="45"/>
        <v>4.79707286406078+0.0719363741103325i</v>
      </c>
      <c r="N211" s="12" t="str">
        <f t="shared" si="46"/>
        <v>-0.101787601976309i</v>
      </c>
      <c r="O211" s="12" t="str">
        <f t="shared" si="47"/>
        <v>0.99482411318233-0.10161192760198i</v>
      </c>
      <c r="P211" s="12" t="str">
        <f t="shared" si="48"/>
        <v>0.00517588681767001+0.10161192760198i</v>
      </c>
      <c r="Q211" s="12" t="str">
        <f t="shared" si="49"/>
        <v>-0.00517588681767001+0.000175674374328999i</v>
      </c>
      <c r="R211" s="12" t="str">
        <f t="shared" si="50"/>
        <v>-0.333294952423644-19.643103214143i</v>
      </c>
      <c r="S211" s="12" t="str">
        <f t="shared" si="51"/>
        <v>0.0104235306548369i</v>
      </c>
      <c r="T211" s="12" t="str">
        <f t="shared" si="52"/>
        <v>0.204750488508745-0.00347411015369026i</v>
      </c>
      <c r="U211" s="12" t="str">
        <f t="shared" si="53"/>
        <v>0.001-0.196487584064069i</v>
      </c>
      <c r="V211" s="12" t="str">
        <f t="shared" si="54"/>
        <v>0.0015-0.0597226699282882i</v>
      </c>
      <c r="W211" s="12" t="str">
        <f t="shared" si="55"/>
        <v>0.000936506558260932-0.0458045851467402i</v>
      </c>
      <c r="X211" s="12" t="str">
        <f t="shared" si="56"/>
        <v>0.0197647988012728-0.0113228047965851i</v>
      </c>
      <c r="Y211" s="12" t="str">
        <f t="shared" si="57"/>
        <v>0.00029+0.0076340701482232i</v>
      </c>
      <c r="Z211" s="12" t="str">
        <f t="shared" si="58"/>
        <v>12.6448506515446-4.44931707974274i</v>
      </c>
      <c r="AA211" s="12" t="str">
        <f t="shared" si="59"/>
        <v>578.779680418669+106.45654848418i</v>
      </c>
      <c r="AB211" s="12" t="str">
        <f t="shared" si="60"/>
        <v>0.511095460654204-0.00867202780465128i</v>
      </c>
      <c r="AC211" s="12" t="str">
        <f t="shared" si="61"/>
        <v>3.45238599948538-0.00483399499435969i</v>
      </c>
      <c r="AD211" s="12" t="str">
        <f t="shared" si="62"/>
        <v>0.148044454233475-0.00230460373061701i</v>
      </c>
      <c r="AE211" s="12" t="str">
        <f t="shared" si="63"/>
        <v>1.86174610083104-0.687838088766837i</v>
      </c>
      <c r="AF211" s="12" t="str">
        <f t="shared" si="64"/>
        <v>-6.2474679702527+0.73577246419427i</v>
      </c>
      <c r="AG211" s="12" t="str">
        <f t="shared" si="65"/>
        <v>1.31106827268541+0.0522237265893826i</v>
      </c>
      <c r="AH211" s="12" t="str">
        <f t="shared" si="66"/>
        <v>-8.30018139432414+4.65310195928024i</v>
      </c>
      <c r="AI211" s="12">
        <f t="shared" si="67"/>
        <v>19.568614466031086</v>
      </c>
      <c r="AJ211" s="12">
        <f t="shared" si="68"/>
        <v>150.72490347247376</v>
      </c>
      <c r="AK211" s="12"/>
      <c r="AL211" s="12"/>
      <c r="AM211" s="12"/>
      <c r="AN211" s="12"/>
    </row>
    <row r="212" spans="1:40" x14ac:dyDescent="0.35">
      <c r="A212" s="12"/>
      <c r="B212" s="12">
        <f t="shared" si="69"/>
        <v>8200</v>
      </c>
      <c r="C212" s="29" t="str">
        <f t="shared" si="36"/>
        <v>-0.00103014639173396+0.270684160135948i</v>
      </c>
      <c r="D212" s="28" t="str">
        <f t="shared" si="37"/>
        <v>-5.40695882186715+2.07524522770894i</v>
      </c>
      <c r="E212" s="12" t="str">
        <f t="shared" si="38"/>
        <v>4200</v>
      </c>
      <c r="F212" s="12" t="str">
        <f t="shared" si="39"/>
        <v>0.704225352112676</v>
      </c>
      <c r="G212" s="12" t="str">
        <f t="shared" si="35"/>
        <v>0.704225352112676</v>
      </c>
      <c r="H212" s="12" t="str">
        <f t="shared" si="40"/>
        <v>0.846310135713894+1.38077715110508i</v>
      </c>
      <c r="I212" s="12" t="str">
        <f t="shared" si="41"/>
        <v>32.2013246992954i</v>
      </c>
      <c r="J212" s="12" t="str">
        <f t="shared" si="42"/>
        <v>0.113055564794559+6.96439946172457i</v>
      </c>
      <c r="K212" s="12" t="str">
        <f t="shared" si="43"/>
        <v>4.62248631212257+0.0750384586128731i</v>
      </c>
      <c r="L212" s="12" t="str">
        <f t="shared" si="44"/>
        <v>0.17508877352008-0.0186875635494561i</v>
      </c>
      <c r="M212" s="12" t="str">
        <f t="shared" si="45"/>
        <v>4.79757508564265+0.056350895063417i</v>
      </c>
      <c r="N212" s="12" t="str">
        <f t="shared" si="46"/>
        <v>-0.103044239037745i</v>
      </c>
      <c r="O212" s="12" t="str">
        <f t="shared" si="47"/>
        <v>0.994695638420296-0.102861979893641i</v>
      </c>
      <c r="P212" s="12" t="str">
        <f t="shared" si="48"/>
        <v>0.00530436157970404+0.102861979893641i</v>
      </c>
      <c r="Q212" s="12" t="str">
        <f t="shared" si="49"/>
        <v>-0.00530436157970404+0.000182259144103997i</v>
      </c>
      <c r="R212" s="12" t="str">
        <f t="shared" si="50"/>
        <v>-0.333293998693358-19.4034143838136i</v>
      </c>
      <c r="S212" s="12" t="str">
        <f t="shared" si="51"/>
        <v>0.0105522162184769i</v>
      </c>
      <c r="T212" s="12" t="str">
        <f t="shared" si="52"/>
        <v>0.204749023954706-0.00351699033853307i</v>
      </c>
      <c r="U212" s="12" t="str">
        <f t="shared" si="53"/>
        <v>0.001-0.194091394014507i</v>
      </c>
      <c r="V212" s="12" t="str">
        <f t="shared" si="54"/>
        <v>0.0015-0.0589943446852603i</v>
      </c>
      <c r="W212" s="12" t="str">
        <f t="shared" si="55"/>
        <v>0.000936505762366021-0.0452460732168112i</v>
      </c>
      <c r="X212" s="12" t="str">
        <f t="shared" si="56"/>
        <v>0.0196414906366351-0.0113876297599678i</v>
      </c>
      <c r="Y212" s="12" t="str">
        <f t="shared" si="57"/>
        <v>0.00029+0.00772831792783089i</v>
      </c>
      <c r="Z212" s="12" t="str">
        <f t="shared" si="58"/>
        <v>12.6574920381923-4.53221730305707i</v>
      </c>
      <c r="AA212" s="12" t="str">
        <f t="shared" si="59"/>
        <v>582.4304009887+106.931011663361i</v>
      </c>
      <c r="AB212" s="12" t="str">
        <f t="shared" si="60"/>
        <v>0.511091804853787-0.00877906475476941i</v>
      </c>
      <c r="AC212" s="12" t="str">
        <f t="shared" si="61"/>
        <v>3.45249601759941-0.0133177416796371i</v>
      </c>
      <c r="AD212" s="12" t="str">
        <f t="shared" si="62"/>
        <v>0.148043056829238-0.00197175189536849i</v>
      </c>
      <c r="AE212" s="12" t="str">
        <f t="shared" si="63"/>
        <v>1.86491740506821-0.695920737675852i</v>
      </c>
      <c r="AF212" s="12" t="str">
        <f t="shared" si="64"/>
        <v>-6.25326895758104+0.69446807660386i</v>
      </c>
      <c r="AG212" s="12" t="str">
        <f t="shared" si="65"/>
        <v>1.31289693852679+0.0531487878336901i</v>
      </c>
      <c r="AH212" s="12" t="str">
        <f t="shared" si="66"/>
        <v>-8.32664108337615+4.63818282363333i</v>
      </c>
      <c r="AI212" s="12">
        <f t="shared" si="67"/>
        <v>19.583043356867044</v>
      </c>
      <c r="AJ212" s="12">
        <f t="shared" si="68"/>
        <v>150.88091308343058</v>
      </c>
      <c r="AK212" s="12"/>
      <c r="AL212" s="12"/>
      <c r="AM212" s="12"/>
      <c r="AN212" s="12"/>
    </row>
    <row r="213" spans="1:40" x14ac:dyDescent="0.35">
      <c r="A213" s="12"/>
      <c r="B213" s="12">
        <f t="shared" si="69"/>
        <v>8300</v>
      </c>
      <c r="C213" s="29" t="str">
        <f t="shared" si="36"/>
        <v>-0.00100547347087167+0.267422997961319i</v>
      </c>
      <c r="D213" s="28" t="str">
        <f t="shared" si="37"/>
        <v>-5.4067696628072+2.05024298437011i</v>
      </c>
      <c r="E213" s="12" t="str">
        <f t="shared" si="38"/>
        <v>4200</v>
      </c>
      <c r="F213" s="12" t="str">
        <f t="shared" si="39"/>
        <v>0.704225352112676</v>
      </c>
      <c r="G213" s="12" t="str">
        <f t="shared" si="35"/>
        <v>0.704225352112676</v>
      </c>
      <c r="H213" s="12" t="str">
        <f t="shared" si="40"/>
        <v>0.852371065339552+1.39642355506673i</v>
      </c>
      <c r="I213" s="12" t="str">
        <f t="shared" si="41"/>
        <v>32.5940237809941i</v>
      </c>
      <c r="J213" s="12" t="str">
        <f t="shared" si="42"/>
        <v>0.091290866429167+7.0493311624773i</v>
      </c>
      <c r="K213" s="12" t="str">
        <f t="shared" si="43"/>
        <v>4.62292912680046+0.0598682620661469i</v>
      </c>
      <c r="L213" s="12" t="str">
        <f t="shared" si="44"/>
        <v>0.175040393739179-0.0189102340267386i</v>
      </c>
      <c r="M213" s="12" t="str">
        <f t="shared" si="45"/>
        <v>4.79796952053964+0.0409580280394083i</v>
      </c>
      <c r="N213" s="12" t="str">
        <f t="shared" si="46"/>
        <v>-0.104300876099181i</v>
      </c>
      <c r="O213" s="12" t="str">
        <f t="shared" si="47"/>
        <v>0.994565592898076-0.104111869752196i</v>
      </c>
      <c r="P213" s="12" t="str">
        <f t="shared" si="48"/>
        <v>0.005434407101924+0.104111869752196i</v>
      </c>
      <c r="Q213" s="12" t="str">
        <f t="shared" si="49"/>
        <v>-0.005434407101924+0.000189006346985002i</v>
      </c>
      <c r="R213" s="12" t="str">
        <f t="shared" si="50"/>
        <v>-0.333293033253159-19.1694995051079i</v>
      </c>
      <c r="S213" s="12" t="str">
        <f t="shared" si="51"/>
        <v>0.0106809017821169i</v>
      </c>
      <c r="T213" s="12" t="str">
        <f t="shared" si="52"/>
        <v>0.204747541426396-0.00355987015284081i</v>
      </c>
      <c r="U213" s="12" t="str">
        <f t="shared" si="53"/>
        <v>0.001-0.191752943484211i</v>
      </c>
      <c r="V213" s="12" t="str">
        <f t="shared" si="54"/>
        <v>0.0015-0.0582835694480885i</v>
      </c>
      <c r="W213" s="12" t="str">
        <f t="shared" si="55"/>
        <v>0.000936504956709359-0.0447010203819929i</v>
      </c>
      <c r="X213" s="12" t="str">
        <f t="shared" si="56"/>
        <v>0.0195183017484921-0.0114506997657247i</v>
      </c>
      <c r="Y213" s="12" t="str">
        <f t="shared" si="57"/>
        <v>0.00029+0.00782256570743858i</v>
      </c>
      <c r="Z213" s="12" t="str">
        <f t="shared" si="58"/>
        <v>12.6698430643031-4.61627196591546i</v>
      </c>
      <c r="AA213" s="12" t="str">
        <f t="shared" si="59"/>
        <v>586.14244612786+107.359197108632i</v>
      </c>
      <c r="AB213" s="12" t="str">
        <f t="shared" si="60"/>
        <v>0.511088104186233-0.0088861007799628i</v>
      </c>
      <c r="AC213" s="12" t="str">
        <f t="shared" si="61"/>
        <v>3.45254910336084-0.0217020797968373i</v>
      </c>
      <c r="AD213" s="12" t="str">
        <f t="shared" si="62"/>
        <v>0.148042431842364-0.0016432125774198i</v>
      </c>
      <c r="AE213" s="12" t="str">
        <f t="shared" si="63"/>
        <v>1.86808886214535-0.704223373357054i</v>
      </c>
      <c r="AF213" s="12" t="str">
        <f t="shared" si="64"/>
        <v>-6.25914072814675+0.65381942930338i</v>
      </c>
      <c r="AG213" s="12" t="str">
        <f t="shared" si="65"/>
        <v>1.31476032895192+0.0540486271311066i</v>
      </c>
      <c r="AH213" s="12" t="str">
        <f t="shared" si="66"/>
        <v>-8.35302369257442+4.62494594695634i</v>
      </c>
      <c r="AI213" s="12">
        <f t="shared" si="67"/>
        <v>19.598192270024846</v>
      </c>
      <c r="AJ213" s="12">
        <f t="shared" si="68"/>
        <v>151.02734813827215</v>
      </c>
      <c r="AK213" s="12"/>
      <c r="AL213" s="12"/>
      <c r="AM213" s="12"/>
      <c r="AN213" s="12"/>
    </row>
    <row r="214" spans="1:40" x14ac:dyDescent="0.35">
      <c r="A214" s="12"/>
      <c r="B214" s="12">
        <f t="shared" si="69"/>
        <v>8400</v>
      </c>
      <c r="C214" s="29" t="str">
        <f t="shared" si="36"/>
        <v>-0.000981676453847689+0.264239479251063i</v>
      </c>
      <c r="D214" s="28" t="str">
        <f t="shared" si="37"/>
        <v>-5.40658721901002+2.02583600759148i</v>
      </c>
      <c r="E214" s="12" t="str">
        <f t="shared" si="38"/>
        <v>4200</v>
      </c>
      <c r="F214" s="12" t="str">
        <f t="shared" si="39"/>
        <v>0.704225352112676</v>
      </c>
      <c r="G214" s="12" t="str">
        <f t="shared" si="35"/>
        <v>0.704225352112676</v>
      </c>
      <c r="H214" s="12" t="str">
        <f t="shared" si="40"/>
        <v>0.858495394271564+1.41203113822563i</v>
      </c>
      <c r="I214" s="12" t="str">
        <f t="shared" si="41"/>
        <v>32.9867228626928i</v>
      </c>
      <c r="J214" s="12" t="str">
        <f t="shared" si="42"/>
        <v>0.069262353538134+7.13426286323005i</v>
      </c>
      <c r="K214" s="12" t="str">
        <f t="shared" si="43"/>
        <v>4.62326867997653+0.0448845908754947i</v>
      </c>
      <c r="L214" s="12" t="str">
        <f t="shared" si="44"/>
        <v>0.174991454753345-0.0191327174201518i</v>
      </c>
      <c r="M214" s="12" t="str">
        <f t="shared" si="45"/>
        <v>4.79826013472987+0.0257518734553429i</v>
      </c>
      <c r="N214" s="12" t="str">
        <f t="shared" si="46"/>
        <v>-0.105557513160617i</v>
      </c>
      <c r="O214" s="12" t="str">
        <f t="shared" si="47"/>
        <v>0.994433976821031-0.105361595203898i</v>
      </c>
      <c r="P214" s="12" t="str">
        <f t="shared" si="48"/>
        <v>0.00556602317896904+0.105361595203898i</v>
      </c>
      <c r="Q214" s="12" t="str">
        <f t="shared" si="49"/>
        <v>-0.00556602317896904+0.000195917956718999i</v>
      </c>
      <c r="R214" s="12" t="str">
        <f t="shared" si="50"/>
        <v>-0.333292056101176-18.9411523654574i</v>
      </c>
      <c r="S214" s="12" t="str">
        <f t="shared" si="51"/>
        <v>0.0108095873457568i</v>
      </c>
      <c r="T214" s="12" t="str">
        <f t="shared" si="52"/>
        <v>0.2047460409237-0.00360274959207254i</v>
      </c>
      <c r="U214" s="12" t="str">
        <f t="shared" si="53"/>
        <v>0.001-0.189470170347495i</v>
      </c>
      <c r="V214" s="12" t="str">
        <f t="shared" si="54"/>
        <v>0.0015-0.0575897174308494i</v>
      </c>
      <c r="W214" s="12" t="str">
        <f t="shared" si="55"/>
        <v>0.000936504141291099-0.0441689459603035i</v>
      </c>
      <c r="X214" s="12" t="str">
        <f t="shared" si="56"/>
        <v>0.0193952590713799-0.0115120342407363i</v>
      </c>
      <c r="Y214" s="12" t="str">
        <f t="shared" si="57"/>
        <v>0.00029+0.00791681348704628i</v>
      </c>
      <c r="Z214" s="12" t="str">
        <f t="shared" si="58"/>
        <v>12.6818774059205-4.70150083916728i</v>
      </c>
      <c r="AA214" s="12" t="str">
        <f t="shared" si="59"/>
        <v>589.91618376102+107.739446003977i</v>
      </c>
      <c r="AB214" s="12" t="str">
        <f t="shared" si="60"/>
        <v>0.511084358651254-0.00899313586889642i</v>
      </c>
      <c r="AC214" s="12" t="str">
        <f t="shared" si="61"/>
        <v>3.45254729369716-0.0299900255969428i</v>
      </c>
      <c r="AD214" s="12" t="str">
        <f t="shared" si="62"/>
        <v>0.148042551493164-0.00131883376905281i</v>
      </c>
      <c r="AE214" s="12" t="str">
        <f t="shared" si="63"/>
        <v>1.87125699082405-0.71274746825549i</v>
      </c>
      <c r="AF214" s="12" t="str">
        <f t="shared" si="64"/>
        <v>-6.26508261328158+0.61380486936585i</v>
      </c>
      <c r="AG214" s="12" t="str">
        <f t="shared" si="65"/>
        <v>1.31665873049928+0.0549227163777788i</v>
      </c>
      <c r="AH214" s="12" t="str">
        <f t="shared" si="66"/>
        <v>-8.37932649127637+4.61336233561786i</v>
      </c>
      <c r="AI214" s="12">
        <f t="shared" si="67"/>
        <v>19.614031736484488</v>
      </c>
      <c r="AJ214" s="12">
        <f t="shared" si="68"/>
        <v>151.16436650980603</v>
      </c>
      <c r="AK214" s="12"/>
      <c r="AL214" s="12"/>
      <c r="AM214" s="12"/>
      <c r="AN214" s="12"/>
    </row>
    <row r="215" spans="1:40" x14ac:dyDescent="0.35">
      <c r="A215" s="12"/>
      <c r="B215" s="12">
        <f t="shared" si="69"/>
        <v>8500</v>
      </c>
      <c r="C215" s="29" t="str">
        <f t="shared" si="36"/>
        <v>-0.000958714366028042+0.261130863798047i</v>
      </c>
      <c r="D215" s="28" t="str">
        <f t="shared" si="37"/>
        <v>-5.40641117633673+2.00200328911836i</v>
      </c>
      <c r="E215" s="12" t="str">
        <f t="shared" si="38"/>
        <v>4200</v>
      </c>
      <c r="F215" s="12" t="str">
        <f t="shared" si="39"/>
        <v>0.704225352112676</v>
      </c>
      <c r="G215" s="12" t="str">
        <f t="shared" si="35"/>
        <v>0.704225352112676</v>
      </c>
      <c r="H215" s="12" t="str">
        <f t="shared" si="40"/>
        <v>0.864682784813665+1.42759951255318i</v>
      </c>
      <c r="I215" s="12" t="str">
        <f t="shared" si="41"/>
        <v>33.3794219443916i</v>
      </c>
      <c r="J215" s="12" t="str">
        <f t="shared" si="42"/>
        <v>0.04697002612146+7.21919456398278i</v>
      </c>
      <c r="K215" s="12" t="str">
        <f t="shared" si="43"/>
        <v>4.62350871775331+0.0300817942113839i</v>
      </c>
      <c r="L215" s="12" t="str">
        <f t="shared" si="44"/>
        <v>0.174941957522939-0.0193550116523483i</v>
      </c>
      <c r="M215" s="12" t="str">
        <f t="shared" si="45"/>
        <v>4.79845067527625+0.0107267825590356i</v>
      </c>
      <c r="N215" s="12" t="str">
        <f t="shared" si="46"/>
        <v>-0.106814150222053i</v>
      </c>
      <c r="O215" s="12" t="str">
        <f t="shared" si="47"/>
        <v>0.994300790396999-0.10661115427526i</v>
      </c>
      <c r="P215" s="12" t="str">
        <f t="shared" si="48"/>
        <v>0.00569920960300097+0.10661115427526i</v>
      </c>
      <c r="Q215" s="12" t="str">
        <f t="shared" si="49"/>
        <v>-0.00569920960300097+0.000202995946793003i</v>
      </c>
      <c r="R215" s="12" t="str">
        <f t="shared" si="50"/>
        <v>-0.333291067237515-18.7181764564053i</v>
      </c>
      <c r="S215" s="12" t="str">
        <f t="shared" si="51"/>
        <v>0.0109382729093968i</v>
      </c>
      <c r="T215" s="12" t="str">
        <f t="shared" si="52"/>
        <v>0.204744522446407-0.00364562865170806i</v>
      </c>
      <c r="U215" s="12" t="str">
        <f t="shared" si="53"/>
        <v>0.001-0.187241109519877i</v>
      </c>
      <c r="V215" s="12" t="str">
        <f t="shared" si="54"/>
        <v>0.0015-0.0569121913434277i</v>
      </c>
      <c r="W215" s="12" t="str">
        <f t="shared" si="55"/>
        <v>0.000936503316111364-0.0436493918900889i</v>
      </c>
      <c r="X215" s="12" t="str">
        <f t="shared" si="56"/>
        <v>0.0192723887672003-0.01157165292374i</v>
      </c>
      <c r="Y215" s="12" t="str">
        <f t="shared" si="57"/>
        <v>0.00029+0.00801106126665397i</v>
      </c>
      <c r="Z215" s="12" t="str">
        <f t="shared" si="58"/>
        <v>12.6935677009908-4.78792365005638i</v>
      </c>
      <c r="AA215" s="12" t="str">
        <f t="shared" si="59"/>
        <v>593.751960948185+108.070047256971i</v>
      </c>
      <c r="AB215" s="12" t="str">
        <f t="shared" si="60"/>
        <v>0.511080568248324-0.009100170010287i</v>
      </c>
      <c r="AC215" s="12" t="str">
        <f t="shared" si="61"/>
        <v>3.45249251337669-0.0381844668052422i</v>
      </c>
      <c r="AD215" s="12" t="str">
        <f t="shared" si="62"/>
        <v>0.148043389618871-0.000998470554329499i</v>
      </c>
      <c r="AE215" s="12" t="str">
        <f t="shared" si="63"/>
        <v>1.87441818803034-0.721494599969529i</v>
      </c>
      <c r="AF215" s="12" t="str">
        <f t="shared" si="64"/>
        <v>-6.2710939611504+0.57440377656518i</v>
      </c>
      <c r="AG215" s="12" t="str">
        <f t="shared" si="65"/>
        <v>1.31859242669883+0.0557704883906533i</v>
      </c>
      <c r="AH215" s="12" t="str">
        <f t="shared" si="66"/>
        <v>-8.40554594262234+4.60340480837234i</v>
      </c>
      <c r="AI215" s="12">
        <f t="shared" si="67"/>
        <v>19.630533358932759</v>
      </c>
      <c r="AJ215" s="12">
        <f t="shared" si="68"/>
        <v>151.29211909053919</v>
      </c>
      <c r="AK215" s="12"/>
      <c r="AL215" s="12"/>
      <c r="AM215" s="12"/>
      <c r="AN215" s="12"/>
    </row>
    <row r="216" spans="1:40" x14ac:dyDescent="0.35">
      <c r="A216" s="12"/>
      <c r="B216" s="12">
        <f t="shared" si="69"/>
        <v>8600</v>
      </c>
      <c r="C216" s="29" t="str">
        <f t="shared" si="36"/>
        <v>-0.000936548601028206+0.258094538838039i</v>
      </c>
      <c r="D216" s="28" t="str">
        <f t="shared" si="37"/>
        <v>-5.40624123880507+1.9787247977583i</v>
      </c>
      <c r="E216" s="12" t="str">
        <f t="shared" si="38"/>
        <v>4200</v>
      </c>
      <c r="F216" s="12" t="str">
        <f t="shared" si="39"/>
        <v>0.704225352112676</v>
      </c>
      <c r="G216" s="12" t="str">
        <f t="shared" si="35"/>
        <v>0.704225352112676</v>
      </c>
      <c r="H216" s="12" t="str">
        <f t="shared" si="40"/>
        <v>0.870932896638802+1.44312829464555i</v>
      </c>
      <c r="I216" s="12" t="str">
        <f t="shared" si="41"/>
        <v>33.7721210260903i</v>
      </c>
      <c r="J216" s="12" t="str">
        <f t="shared" si="42"/>
        <v>0.024413884179144+7.30412626473553i</v>
      </c>
      <c r="K216" s="12" t="str">
        <f t="shared" si="43"/>
        <v>4.62365278181962+0.0154544594943429i</v>
      </c>
      <c r="L216" s="12" t="str">
        <f t="shared" si="44"/>
        <v>0.174891903018451-0.0195771146521149i</v>
      </c>
      <c r="M216" s="12" t="str">
        <f t="shared" si="45"/>
        <v>4.79854468483807-0.004122655157772i</v>
      </c>
      <c r="N216" s="12" t="str">
        <f t="shared" si="46"/>
        <v>-0.108070787283489i</v>
      </c>
      <c r="O216" s="12" t="str">
        <f t="shared" si="47"/>
        <v>0.994166033836301-0.107860544993057i</v>
      </c>
      <c r="P216" s="12" t="str">
        <f t="shared" si="48"/>
        <v>0.00583396616369902+0.107860544993057i</v>
      </c>
      <c r="Q216" s="12" t="str">
        <f t="shared" si="49"/>
        <v>-0.00583396616369902+0.000210242290431997i</v>
      </c>
      <c r="R216" s="12" t="str">
        <f t="shared" si="50"/>
        <v>-0.333290066659357-18.5003844094317i</v>
      </c>
      <c r="S216" s="12" t="str">
        <f t="shared" si="51"/>
        <v>0.0110669584730367i</v>
      </c>
      <c r="T216" s="12" t="str">
        <f t="shared" si="52"/>
        <v>0.204742985994396-0.00368850732719474i</v>
      </c>
      <c r="U216" s="12" t="str">
        <f t="shared" si="53"/>
        <v>0.001-0.185063887316157i</v>
      </c>
      <c r="V216" s="12" t="str">
        <f t="shared" si="54"/>
        <v>0.0015-0.0562504216766436i</v>
      </c>
      <c r="W216" s="12" t="str">
        <f t="shared" si="55"/>
        <v>0.00093650248117031-0.0431419214148888i</v>
      </c>
      <c r="X216" s="12" t="str">
        <f t="shared" si="56"/>
        <v>0.0191497162299841-0.0116295758397261i</v>
      </c>
      <c r="Y216" s="12" t="str">
        <f t="shared" si="57"/>
        <v>0.00029+0.00810530904626166i</v>
      </c>
      <c r="Z216" s="12" t="str">
        <f t="shared" si="58"/>
        <v>12.7048855158448-4.87556005536052i</v>
      </c>
      <c r="AA216" s="12" t="str">
        <f t="shared" si="59"/>
        <v>597.650101825456+108.349236329147i</v>
      </c>
      <c r="AB216" s="12" t="str">
        <f t="shared" si="60"/>
        <v>0.511076732977141-0.00920720319277033i</v>
      </c>
      <c r="AC216" s="12" t="str">
        <f t="shared" si="61"/>
        <v>3.45238658244813-0.0462881690721176i</v>
      </c>
      <c r="AD216" s="12" t="str">
        <f t="shared" si="62"/>
        <v>0.148044921562023-0.000681984701600087i</v>
      </c>
      <c r="AE216" s="12" t="str">
        <f t="shared" si="63"/>
        <v>1.87756872227824-0.730466443524167i</v>
      </c>
      <c r="AF216" s="12" t="str">
        <f t="shared" si="64"/>
        <v>-6.27717413544387+0.53559650311275i</v>
      </c>
      <c r="AG216" s="12" t="str">
        <f t="shared" si="65"/>
        <v>1.32056169698377+0.0565913368016223i</v>
      </c>
      <c r="AH216" s="12" t="str">
        <f t="shared" si="66"/>
        <v>-8.43167772593953+4.59504787694265i</v>
      </c>
      <c r="AI216" s="12">
        <f t="shared" si="67"/>
        <v>19.647669738442232</v>
      </c>
      <c r="AJ216" s="12">
        <f t="shared" si="68"/>
        <v>151.41075014056676</v>
      </c>
      <c r="AK216" s="12"/>
      <c r="AL216" s="12"/>
      <c r="AM216" s="12"/>
      <c r="AN216" s="12"/>
    </row>
    <row r="217" spans="1:40" x14ac:dyDescent="0.35">
      <c r="A217" s="12"/>
      <c r="B217" s="12">
        <f t="shared" si="69"/>
        <v>8700</v>
      </c>
      <c r="C217" s="29" t="str">
        <f t="shared" si="36"/>
        <v>-0.00091514275833667+0.255128011725988i</v>
      </c>
      <c r="D217" s="28" t="str">
        <f t="shared" si="37"/>
        <v>-5.40607712734444+1.95598142323258i</v>
      </c>
      <c r="E217" s="12" t="str">
        <f t="shared" si="38"/>
        <v>4200</v>
      </c>
      <c r="F217" s="12" t="str">
        <f t="shared" si="39"/>
        <v>0.704225352112676</v>
      </c>
      <c r="G217" s="12" t="str">
        <f t="shared" si="35"/>
        <v>0.704225352112676</v>
      </c>
      <c r="H217" s="12" t="str">
        <f t="shared" si="40"/>
        <v>0.877245386834853+1.4586171056835i</v>
      </c>
      <c r="I217" s="12" t="str">
        <f t="shared" si="41"/>
        <v>34.164820107789i</v>
      </c>
      <c r="J217" s="12" t="str">
        <f t="shared" si="42"/>
        <v>0.00159392771118705+7.38905796548826i</v>
      </c>
      <c r="K217" s="12" t="str">
        <f t="shared" si="43"/>
        <v>4.62370422286261+0.000997400524339547i</v>
      </c>
      <c r="L217" s="12" t="str">
        <f t="shared" si="44"/>
        <v>0.174841292220452-0.0197990243544327i</v>
      </c>
      <c r="M217" s="12" t="str">
        <f t="shared" si="45"/>
        <v>4.79854551508306-0.0188016238300932i</v>
      </c>
      <c r="N217" s="12" t="str">
        <f t="shared" si="46"/>
        <v>-0.109327424344925i</v>
      </c>
      <c r="O217" s="12" t="str">
        <f t="shared" si="47"/>
        <v>0.994029707351735-0.109109765384331i</v>
      </c>
      <c r="P217" s="12" t="str">
        <f t="shared" si="48"/>
        <v>0.00597029264826499+0.109109765384331i</v>
      </c>
      <c r="Q217" s="12" t="str">
        <f t="shared" si="49"/>
        <v>-0.00597029264826499+0.000217658960594003i</v>
      </c>
      <c r="R217" s="12" t="str">
        <f t="shared" si="50"/>
        <v>-0.333289054368034-18.2875974706552i</v>
      </c>
      <c r="S217" s="12" t="str">
        <f t="shared" si="51"/>
        <v>0.0111956440366767i</v>
      </c>
      <c r="T217" s="12" t="str">
        <f t="shared" si="52"/>
        <v>0.204741431567485-0.0037313856140251i</v>
      </c>
      <c r="U217" s="12" t="str">
        <f t="shared" si="53"/>
        <v>0.001-0.182936716197581i</v>
      </c>
      <c r="V217" s="12" t="str">
        <f t="shared" si="54"/>
        <v>0.0015-0.0556038651056478i</v>
      </c>
      <c r="W217" s="12" t="str">
        <f t="shared" si="55"/>
        <v>0.000936501636468081-0.0426461178589991i</v>
      </c>
      <c r="X217" s="12" t="str">
        <f t="shared" si="56"/>
        <v>0.0190272660913641-0.0116858232750039i</v>
      </c>
      <c r="Y217" s="12" t="str">
        <f t="shared" si="57"/>
        <v>0.00029+0.00819955682586936i</v>
      </c>
      <c r="Z217" s="12" t="str">
        <f t="shared" si="58"/>
        <v>12.7158013111934-4.96442961242039i</v>
      </c>
      <c r="AA217" s="12" t="str">
        <f t="shared" si="59"/>
        <v>601.610905430017+108.575194083585i</v>
      </c>
      <c r="AB217" s="12" t="str">
        <f t="shared" si="60"/>
        <v>0.51107285283725-0.00931423540509489i</v>
      </c>
      <c r="AC217" s="12" t="str">
        <f t="shared" si="61"/>
        <v>3.45223122311254-0.0543037820583645i</v>
      </c>
      <c r="AD217" s="12" t="str">
        <f t="shared" si="62"/>
        <v>0.148047124067651-0.000369244283761566i</v>
      </c>
      <c r="AE217" s="12" t="str">
        <f t="shared" si="63"/>
        <v>1.88070472708133-0.739664763702728i</v>
      </c>
      <c r="AF217" s="12" t="str">
        <f t="shared" si="64"/>
        <v>-6.28332251417929+0.49736431754908i</v>
      </c>
      <c r="AG217" s="12" t="str">
        <f t="shared" si="65"/>
        <v>1.32256681555765+0.057384615905445i</v>
      </c>
      <c r="AH217" s="12" t="str">
        <f t="shared" si="66"/>
        <v>-8.45771675681037+4.58826763378495i</v>
      </c>
      <c r="AI217" s="12">
        <f t="shared" si="67"/>
        <v>19.665414406135319</v>
      </c>
      <c r="AJ217" s="12">
        <f t="shared" si="68"/>
        <v>151.52039761904368</v>
      </c>
      <c r="AK217" s="12"/>
      <c r="AL217" s="12"/>
      <c r="AM217" s="12"/>
      <c r="AN217" s="12"/>
    </row>
    <row r="218" spans="1:40" x14ac:dyDescent="0.35">
      <c r="A218" s="12"/>
      <c r="B218" s="12">
        <f t="shared" si="69"/>
        <v>8800</v>
      </c>
      <c r="C218" s="29" t="str">
        <f t="shared" si="36"/>
        <v>-0.000894462493780238+0.252228903111595i</v>
      </c>
      <c r="D218" s="28" t="str">
        <f t="shared" si="37"/>
        <v>-5.4059185786495+1.93375492385556i</v>
      </c>
      <c r="E218" s="12" t="str">
        <f t="shared" si="38"/>
        <v>4200</v>
      </c>
      <c r="F218" s="12" t="str">
        <f t="shared" si="39"/>
        <v>0.704225352112676</v>
      </c>
      <c r="G218" s="12" t="str">
        <f t="shared" si="35"/>
        <v>0.704225352112676</v>
      </c>
      <c r="H218" s="12" t="str">
        <f t="shared" si="40"/>
        <v>0.88361990995046+1.47406557139596i</v>
      </c>
      <c r="I218" s="12" t="str">
        <f t="shared" si="41"/>
        <v>34.5575191894877i</v>
      </c>
      <c r="J218" s="12" t="str">
        <f t="shared" si="42"/>
        <v>-0.02148984328241+7.47398966624099i</v>
      </c>
      <c r="K218" s="12" t="str">
        <f t="shared" si="43"/>
        <v>4.62366621297326-0.0132943537179043i</v>
      </c>
      <c r="L218" s="12" t="str">
        <f t="shared" si="44"/>
        <v>0.174790126119551-0.0200207387005376i</v>
      </c>
      <c r="M218" s="12" t="str">
        <f t="shared" si="45"/>
        <v>4.79845633909281-0.0333150924184419i</v>
      </c>
      <c r="N218" s="12" t="str">
        <f t="shared" si="46"/>
        <v>-0.110584061406361i</v>
      </c>
      <c r="O218" s="12" t="str">
        <f t="shared" si="47"/>
        <v>0.99389181115858-0.110358813476392i</v>
      </c>
      <c r="P218" s="12" t="str">
        <f t="shared" si="48"/>
        <v>0.00610818884141995+0.110358813476392i</v>
      </c>
      <c r="Q218" s="12" t="str">
        <f t="shared" si="49"/>
        <v>-0.00610818884141995+0.000225247929969002i</v>
      </c>
      <c r="R218" s="12" t="str">
        <f t="shared" si="50"/>
        <v>-0.333288030361565-18.079645011375i</v>
      </c>
      <c r="S218" s="12" t="str">
        <f t="shared" si="51"/>
        <v>0.0113243296003167i</v>
      </c>
      <c r="T218" s="12" t="str">
        <f t="shared" si="52"/>
        <v>0.204739859165532-0.00377426350765472i</v>
      </c>
      <c r="U218" s="12" t="str">
        <f t="shared" si="53"/>
        <v>0.001-0.180857889877154i</v>
      </c>
      <c r="V218" s="12" t="str">
        <f t="shared" si="54"/>
        <v>0.0015-0.0549720030021745i</v>
      </c>
      <c r="W218" s="12" t="str">
        <f t="shared" si="55"/>
        <v>0.000936500782004823-0.0421615834865199i</v>
      </c>
      <c r="X218" s="12" t="str">
        <f t="shared" si="56"/>
        <v>0.0189050622267127-0.0117404157529444i</v>
      </c>
      <c r="Y218" s="12" t="str">
        <f t="shared" si="57"/>
        <v>0.00029+0.00829380460547705i</v>
      </c>
      <c r="Z218" s="12" t="str">
        <f t="shared" si="58"/>
        <v>12.7262844076909-5.05455174794509i</v>
      </c>
      <c r="AA218" s="12" t="str">
        <f t="shared" si="59"/>
        <v>605.634643404565+108.746045654683i</v>
      </c>
      <c r="AB218" s="12" t="str">
        <f t="shared" si="60"/>
        <v>0.511068927828297-0.00942126663591696i</v>
      </c>
      <c r="AC218" s="12" t="str">
        <f t="shared" si="61"/>
        <v>3.45202806608238-0.0622338451741931i</v>
      </c>
      <c r="AD218" s="12" t="str">
        <f t="shared" si="62"/>
        <v>0.148049975188626-0.0000601233240320764i</v>
      </c>
      <c r="AE218" s="12" t="str">
        <f t="shared" si="63"/>
        <v>1.88382219434946-0.749091407394066i</v>
      </c>
      <c r="AF218" s="12" t="str">
        <f t="shared" si="64"/>
        <v>-6.28953848859996+0.4596893524596i</v>
      </c>
      <c r="AG218" s="12" t="str">
        <f t="shared" si="65"/>
        <v>1.32460805021343+0.0581496404671181i</v>
      </c>
      <c r="AH218" s="12" t="str">
        <f t="shared" si="66"/>
        <v>-8.48365720504834+4.5830416463917i</v>
      </c>
      <c r="AI218" s="12">
        <f t="shared" si="67"/>
        <v>19.683741759456129</v>
      </c>
      <c r="AJ218" s="12">
        <f t="shared" si="68"/>
        <v>151.62119350021763</v>
      </c>
      <c r="AK218" s="12"/>
      <c r="AL218" s="12"/>
      <c r="AM218" s="12"/>
      <c r="AN218" s="12"/>
    </row>
    <row r="219" spans="1:40" x14ac:dyDescent="0.35">
      <c r="A219" s="12"/>
      <c r="B219" s="12">
        <f t="shared" si="69"/>
        <v>8900</v>
      </c>
      <c r="C219" s="29" t="str">
        <f t="shared" si="36"/>
        <v>-0.000874475381683402+0.24939494057493i</v>
      </c>
      <c r="D219" s="28" t="str">
        <f t="shared" si="37"/>
        <v>-5.40576534412342+1.91202787774113i</v>
      </c>
      <c r="E219" s="12" t="str">
        <f t="shared" si="38"/>
        <v>4200</v>
      </c>
      <c r="F219" s="12" t="str">
        <f t="shared" si="39"/>
        <v>0.704225352112676</v>
      </c>
      <c r="G219" s="12" t="str">
        <f t="shared" si="35"/>
        <v>0.704225352112676</v>
      </c>
      <c r="H219" s="12" t="str">
        <f t="shared" si="40"/>
        <v>0.890056118040963+1.48947332202674i</v>
      </c>
      <c r="I219" s="12" t="str">
        <f t="shared" si="41"/>
        <v>34.9502182711865i</v>
      </c>
      <c r="J219" s="12" t="str">
        <f t="shared" si="42"/>
        <v>-0.04483742880165+7.55892136699374i</v>
      </c>
      <c r="K219" s="12" t="str">
        <f t="shared" si="43"/>
        <v>4.62354175713036-0.0274255696390763i</v>
      </c>
      <c r="L219" s="12" t="str">
        <f t="shared" si="44"/>
        <v>0.174738405716341-0.0202422556379799i</v>
      </c>
      <c r="M219" s="12" t="str">
        <f t="shared" si="45"/>
        <v>4.7982801628467-0.0476678252770562i</v>
      </c>
      <c r="N219" s="12" t="str">
        <f t="shared" si="46"/>
        <v>-0.111840698467797i</v>
      </c>
      <c r="O219" s="12" t="str">
        <f t="shared" si="47"/>
        <v>0.993752345474593-0.111607687296823i</v>
      </c>
      <c r="P219" s="12" t="str">
        <f t="shared" si="48"/>
        <v>0.00624765452540699+0.111607687296823i</v>
      </c>
      <c r="Q219" s="12" t="str">
        <f t="shared" si="49"/>
        <v>-0.00624765452540699+0.000233011170974004i</v>
      </c>
      <c r="R219" s="12" t="str">
        <f t="shared" si="50"/>
        <v>-0.333286994640874-17.8763640715936i</v>
      </c>
      <c r="S219" s="12" t="str">
        <f t="shared" si="51"/>
        <v>0.0114530151639566i</v>
      </c>
      <c r="T219" s="12" t="str">
        <f t="shared" si="52"/>
        <v>0.20473826878837-0.00381714100357145i</v>
      </c>
      <c r="U219" s="12" t="str">
        <f t="shared" si="53"/>
        <v>0.001-0.178825778754939i</v>
      </c>
      <c r="V219" s="12" t="str">
        <f t="shared" si="54"/>
        <v>0.0015-0.0543543400470939i</v>
      </c>
      <c r="W219" s="12" t="str">
        <f t="shared" si="55"/>
        <v>0.000936499917780687-0.0416879384373229i</v>
      </c>
      <c r="X219" s="12" t="str">
        <f t="shared" si="56"/>
        <v>0.0187831277619073-0.0117933740104102i</v>
      </c>
      <c r="Y219" s="12" t="str">
        <f t="shared" si="57"/>
        <v>0.00029+0.00838805238508475i</v>
      </c>
      <c r="Z219" s="12" t="str">
        <f t="shared" si="58"/>
        <v>12.7363029511266-5.14594572447514i</v>
      </c>
      <c r="AA219" s="12" t="str">
        <f t="shared" si="59"/>
        <v>609.721557576233+108.859859345578i</v>
      </c>
      <c r="AB219" s="12" t="str">
        <f t="shared" si="60"/>
        <v>0.511064957949865-0.00952829687397339i</v>
      </c>
      <c r="AC219" s="12" t="str">
        <f t="shared" si="61"/>
        <v>3.45177865646634-0.070080792996881i</v>
      </c>
      <c r="AD219" s="12" t="str">
        <f t="shared" si="62"/>
        <v>0.148053454198319+0.000245498534671322i</v>
      </c>
      <c r="AE219" s="12" t="str">
        <f t="shared" si="63"/>
        <v>1.88691696776539-0.758748295913981i</v>
      </c>
      <c r="AF219" s="12" t="str">
        <f t="shared" si="64"/>
        <v>-6.29582146216438+0.42255455571439i</v>
      </c>
      <c r="AG219" s="12" t="str">
        <f t="shared" si="65"/>
        <v>1.32668566109984+0.0588856854939264i</v>
      </c>
      <c r="AH219" s="12" t="str">
        <f t="shared" si="66"/>
        <v>-8.50949251079479+4.5793488575485i</v>
      </c>
      <c r="AI219" s="12">
        <f t="shared" si="67"/>
        <v>19.702627002698684</v>
      </c>
      <c r="AJ219" s="12">
        <f t="shared" si="68"/>
        <v>151.71326407491361</v>
      </c>
      <c r="AK219" s="12"/>
      <c r="AL219" s="12"/>
      <c r="AM219" s="12"/>
      <c r="AN219" s="12"/>
    </row>
    <row r="220" spans="1:40" x14ac:dyDescent="0.35">
      <c r="A220" s="12"/>
      <c r="B220" s="12">
        <f t="shared" si="69"/>
        <v>9000</v>
      </c>
      <c r="C220" s="29" t="str">
        <f t="shared" si="36"/>
        <v>-0.000855150787688124+0.246623952686291i</v>
      </c>
      <c r="D220" s="28" t="str">
        <f t="shared" si="37"/>
        <v>-5.40561718890279+1.89078363726157i</v>
      </c>
      <c r="E220" s="12" t="str">
        <f t="shared" si="38"/>
        <v>4200</v>
      </c>
      <c r="F220" s="12" t="str">
        <f t="shared" si="39"/>
        <v>0.704225352112676</v>
      </c>
      <c r="G220" s="12" t="str">
        <f t="shared" si="35"/>
        <v>0.704225352112676</v>
      </c>
      <c r="H220" s="12" t="str">
        <f t="shared" si="40"/>
        <v>0.896553660714234+1.50483999230399i</v>
      </c>
      <c r="I220" s="12" t="str">
        <f t="shared" si="41"/>
        <v>35.3429173528852i</v>
      </c>
      <c r="J220" s="12" t="str">
        <f t="shared" si="42"/>
        <v>-0.0684488288465299+7.64385306774648i</v>
      </c>
      <c r="K220" s="12" t="str">
        <f t="shared" si="43"/>
        <v>4.62333370383969-0.0414008190097005i</v>
      </c>
      <c r="L220" s="12" t="str">
        <f t="shared" si="44"/>
        <v>0.174686132021357-0.0204635731206839i</v>
      </c>
      <c r="M220" s="12" t="str">
        <f t="shared" si="45"/>
        <v>4.79801983586105-0.0618643921303844i</v>
      </c>
      <c r="N220" s="12" t="str">
        <f t="shared" si="46"/>
        <v>-0.113097335529233i</v>
      </c>
      <c r="O220" s="12" t="str">
        <f t="shared" si="47"/>
        <v>0.993611310520008-0.112856384873482i</v>
      </c>
      <c r="P220" s="12" t="str">
        <f t="shared" si="48"/>
        <v>0.00638868947999205+0.112856384873482i</v>
      </c>
      <c r="Q220" s="12" t="str">
        <f t="shared" si="49"/>
        <v>-0.00638868947999205+0.000240950655750999i</v>
      </c>
      <c r="R220" s="12" t="str">
        <f t="shared" si="50"/>
        <v>-0.333285947206486-17.6775989339764i</v>
      </c>
      <c r="S220" s="12" t="str">
        <f t="shared" si="51"/>
        <v>0.0115817007275966i</v>
      </c>
      <c r="T220" s="12" t="str">
        <f t="shared" si="52"/>
        <v>0.204736660435795-0.00386001809725908i</v>
      </c>
      <c r="U220" s="12" t="str">
        <f t="shared" si="53"/>
        <v>0.001-0.176838825657661i</v>
      </c>
      <c r="V220" s="12" t="str">
        <f t="shared" si="54"/>
        <v>0.0015-0.0537504029354593i</v>
      </c>
      <c r="W220" s="12" t="str">
        <f t="shared" si="55"/>
        <v>0.000936499043795823-0.0412248197339511i</v>
      </c>
      <c r="X220" s="12" t="str">
        <f t="shared" si="56"/>
        <v>0.0186614850806811-0.0118447189748774i</v>
      </c>
      <c r="Y220" s="12" t="str">
        <f t="shared" si="57"/>
        <v>0.00029+0.00848230016469244i</v>
      </c>
      <c r="Z220" s="12" t="str">
        <f t="shared" si="58"/>
        <v>12.7458238773167-5.23863060438145i</v>
      </c>
      <c r="AA220" s="12" t="str">
        <f t="shared" si="59"/>
        <v>613.87185740533+108.914645559201i</v>
      </c>
      <c r="AB220" s="12" t="str">
        <f t="shared" si="60"/>
        <v>0.511060943201445-0.00963532610799085i</v>
      </c>
      <c r="AC220" s="12" t="str">
        <f t="shared" si="61"/>
        <v>3.45148445922174-0.0778469603838682i</v>
      </c>
      <c r="AD220" s="12" t="str">
        <f t="shared" si="62"/>
        <v>0.148057541510014+0.000547736338612528i</v>
      </c>
      <c r="AE220" s="12" t="str">
        <f t="shared" si="63"/>
        <v>1.88998473614173-0.768637417260674i</v>
      </c>
      <c r="AF220" s="12" t="str">
        <f t="shared" si="64"/>
        <v>-6.30217084961702+0.38594364495758i</v>
      </c>
      <c r="AG220" s="12" t="str">
        <f t="shared" si="65"/>
        <v>1.32879989943159+0.059591985977726i</v>
      </c>
      <c r="AH220" s="12" t="str">
        <f t="shared" si="66"/>
        <v>-8.53521539894059+4.57716949101073i</v>
      </c>
      <c r="AI220" s="12">
        <f t="shared" si="67"/>
        <v>19.722046091475512</v>
      </c>
      <c r="AJ220" s="12">
        <f t="shared" si="68"/>
        <v>151.79673023834349</v>
      </c>
      <c r="AK220" s="12"/>
      <c r="AL220" s="12"/>
      <c r="AM220" s="12"/>
      <c r="AN220" s="12"/>
    </row>
    <row r="221" spans="1:40" x14ac:dyDescent="0.35">
      <c r="A221" s="12"/>
      <c r="B221" s="12">
        <f t="shared" si="69"/>
        <v>9100</v>
      </c>
      <c r="C221" s="29" t="str">
        <f t="shared" si="36"/>
        <v>-0.000836459751302168+0.243913863457694i</v>
      </c>
      <c r="D221" s="28" t="str">
        <f t="shared" si="37"/>
        <v>-5.40547389095717+1.87000628650899i</v>
      </c>
      <c r="E221" s="12" t="str">
        <f t="shared" si="38"/>
        <v>4200</v>
      </c>
      <c r="F221" s="12" t="str">
        <f t="shared" si="39"/>
        <v>0.704225352112676</v>
      </c>
      <c r="G221" s="12" t="str">
        <f t="shared" si="35"/>
        <v>0.704225352112676</v>
      </c>
      <c r="H221" s="12" t="str">
        <f t="shared" si="40"/>
        <v>0.903112185176669+1.52016522141242i</v>
      </c>
      <c r="I221" s="12" t="str">
        <f t="shared" si="41"/>
        <v>35.7356164345839i</v>
      </c>
      <c r="J221" s="12" t="str">
        <f t="shared" si="42"/>
        <v>-0.09232404341705+7.72878476849921i</v>
      </c>
      <c r="K221" s="12" t="str">
        <f t="shared" si="43"/>
        <v>4.62304475499824-0.0552244883851647i</v>
      </c>
      <c r="L221" s="12" t="str">
        <f t="shared" si="44"/>
        <v>0.174633306055023-0.0206846891090067i</v>
      </c>
      <c r="M221" s="12" t="str">
        <f t="shared" si="45"/>
        <v>4.79767806105326-0.0759091774941714i</v>
      </c>
      <c r="N221" s="12" t="str">
        <f t="shared" si="46"/>
        <v>-0.114353972590668i</v>
      </c>
      <c r="O221" s="12" t="str">
        <f t="shared" si="47"/>
        <v>0.99346870651754-0.114104904234504i</v>
      </c>
      <c r="P221" s="12" t="str">
        <f t="shared" si="48"/>
        <v>0.00653129348245995+0.114104904234504i</v>
      </c>
      <c r="Q221" s="12" t="str">
        <f t="shared" si="49"/>
        <v>-0.00653129348245995+0.000249068356163992i</v>
      </c>
      <c r="R221" s="12" t="str">
        <f t="shared" si="50"/>
        <v>-0.333284888057329-17.4832007259149i</v>
      </c>
      <c r="S221" s="12" t="str">
        <f t="shared" si="51"/>
        <v>0.0117103862912366i</v>
      </c>
      <c r="T221" s="12" t="str">
        <f t="shared" si="52"/>
        <v>0.204735034107692-0.00390289478418287i</v>
      </c>
      <c r="U221" s="12" t="str">
        <f t="shared" si="53"/>
        <v>0.001-0.174895541859226i</v>
      </c>
      <c r="V221" s="12" t="str">
        <f t="shared" si="54"/>
        <v>0.0015-0.0531597391669378i</v>
      </c>
      <c r="W221" s="12" t="str">
        <f t="shared" si="55"/>
        <v>0.000936498160050378-0.040771880354001i</v>
      </c>
      <c r="X221" s="12" t="str">
        <f t="shared" si="56"/>
        <v>0.0185401558325222-0.0118944717422543i</v>
      </c>
      <c r="Y221" s="12" t="str">
        <f t="shared" si="57"/>
        <v>0.00029+0.00857654794430013i</v>
      </c>
      <c r="Z221" s="12" t="str">
        <f t="shared" si="58"/>
        <v>12.7548128767746-5.33262521127521i</v>
      </c>
      <c r="AA221" s="12" t="str">
        <f t="shared" si="59"/>
        <v>618.085717299008+108.90835576942i</v>
      </c>
      <c r="AB221" s="12" t="str">
        <f t="shared" si="60"/>
        <v>0.51105688358275-0.0097423543266498i</v>
      </c>
      <c r="AC221" s="12" t="str">
        <f t="shared" si="61"/>
        <v>3.45114686421142-0.0855345873014761i</v>
      </c>
      <c r="AD221" s="12" t="str">
        <f t="shared" si="62"/>
        <v>0.148062218602471+0.000846700111999189i</v>
      </c>
      <c r="AE221" s="12" t="str">
        <f t="shared" si="63"/>
        <v>1.89302102675825-0.778760818265585i</v>
      </c>
      <c r="AF221" s="12" t="str">
        <f t="shared" si="64"/>
        <v>-6.30858607613384+0.34984106509657i</v>
      </c>
      <c r="AG221" s="12" t="str">
        <f t="shared" si="65"/>
        <v>1.3309510061394+0.0602677366127796i</v>
      </c>
      <c r="AH221" s="12" t="str">
        <f t="shared" si="66"/>
        <v>-8.56081789205675+4.57648496211487i</v>
      </c>
      <c r="AI221" s="12">
        <f t="shared" si="67"/>
        <v>19.741975680835036</v>
      </c>
      <c r="AJ221" s="12">
        <f t="shared" si="68"/>
        <v>151.87170776504536</v>
      </c>
      <c r="AK221" s="12"/>
      <c r="AL221" s="12"/>
      <c r="AM221" s="12"/>
      <c r="AN221" s="12"/>
    </row>
    <row r="222" spans="1:40" x14ac:dyDescent="0.35">
      <c r="A222" s="12"/>
      <c r="B222" s="12">
        <f t="shared" si="69"/>
        <v>9200</v>
      </c>
      <c r="C222" s="29" t="str">
        <f t="shared" si="36"/>
        <v>-0.000818374877334654+0.241262687156195i</v>
      </c>
      <c r="D222" s="28" t="str">
        <f t="shared" si="37"/>
        <v>-5.40533524025675+1.84968060153083i</v>
      </c>
      <c r="E222" s="12" t="str">
        <f t="shared" si="38"/>
        <v>4200</v>
      </c>
      <c r="F222" s="12" t="str">
        <f t="shared" si="39"/>
        <v>0.704225352112676</v>
      </c>
      <c r="G222" s="12" t="str">
        <f t="shared" si="35"/>
        <v>0.704225352112676</v>
      </c>
      <c r="H222" s="12" t="str">
        <f t="shared" si="40"/>
        <v>0.909731336279248+1.53544865296788i</v>
      </c>
      <c r="I222" s="12" t="str">
        <f t="shared" si="41"/>
        <v>36.1283155162826i</v>
      </c>
      <c r="J222" s="12" t="str">
        <f t="shared" si="42"/>
        <v>-0.11646307251321+7.81371646925195i</v>
      </c>
      <c r="K222" s="12" t="str">
        <f t="shared" si="43"/>
        <v>4.62267747504676-0.0689007880053133i</v>
      </c>
      <c r="L222" s="12" t="str">
        <f t="shared" si="44"/>
        <v>0.174579928847606-0.0209056015697965i</v>
      </c>
      <c r="M222" s="12" t="str">
        <f t="shared" si="45"/>
        <v>4.79725740389437-0.0898063895751098i</v>
      </c>
      <c r="N222" s="12" t="str">
        <f t="shared" si="46"/>
        <v>-0.115610609652104i</v>
      </c>
      <c r="O222" s="12" t="str">
        <f t="shared" si="47"/>
        <v>0.99332453369238-0.115353243408308i</v>
      </c>
      <c r="P222" s="12" t="str">
        <f t="shared" si="48"/>
        <v>0.00667546630761995+0.115353243408308i</v>
      </c>
      <c r="Q222" s="12" t="str">
        <f t="shared" si="49"/>
        <v>-0.00667546630761995+0.000257366243795992i</v>
      </c>
      <c r="R222" s="12" t="str">
        <f t="shared" si="50"/>
        <v>-0.333283817191698-17.2930270475165i</v>
      </c>
      <c r="S222" s="12" t="str">
        <f t="shared" si="51"/>
        <v>0.0118390718548765i</v>
      </c>
      <c r="T222" s="12" t="str">
        <f t="shared" si="52"/>
        <v>0.204733389803871-0.00394577105980004i</v>
      </c>
      <c r="U222" s="12" t="str">
        <f t="shared" si="53"/>
        <v>0.001-0.172994503360756i</v>
      </c>
      <c r="V222" s="12" t="str">
        <f t="shared" si="54"/>
        <v>0.0015-0.0525819159151233i</v>
      </c>
      <c r="W222" s="12" t="str">
        <f t="shared" si="55"/>
        <v>0.000936497266544507-0.0403287883629994i</v>
      </c>
      <c r="X222" s="12" t="str">
        <f t="shared" si="56"/>
        <v>0.0184191609410832-0.0119426535553988i</v>
      </c>
      <c r="Y222" s="12" t="str">
        <f t="shared" si="57"/>
        <v>0.00029+0.00867079572390783i</v>
      </c>
      <c r="Z222" s="12" t="str">
        <f t="shared" si="58"/>
        <v>12.7632343592482-5.42794808869956i</v>
      </c>
      <c r="AA222" s="12" t="str">
        <f t="shared" si="59"/>
        <v>622.363273785104+108.838881539295i</v>
      </c>
      <c r="AB222" s="12" t="str">
        <f t="shared" si="60"/>
        <v>0.511052779093306-0.00984938151861061i</v>
      </c>
      <c r="AC222" s="12" t="str">
        <f t="shared" si="61"/>
        <v>3.45076719089242-0.0931458233866311i</v>
      </c>
      <c r="AD222" s="12" t="str">
        <f t="shared" si="62"/>
        <v>0.148067467951043+0.00114249512713239i</v>
      </c>
      <c r="AE222" s="12" t="str">
        <f t="shared" si="63"/>
        <v>1.89602119868129-0.789120596601555i</v>
      </c>
      <c r="AF222" s="12" t="str">
        <f t="shared" si="64"/>
        <v>-6.315066576536+0.31423194856295i</v>
      </c>
      <c r="AG222" s="12" t="str">
        <f t="shared" si="65"/>
        <v>1.33313921045588+0.0609120914945443i</v>
      </c>
      <c r="AH222" s="12" t="str">
        <f t="shared" si="66"/>
        <v>-8.58629132200269+4.57727779288021i</v>
      </c>
      <c r="AI222" s="12">
        <f t="shared" si="67"/>
        <v>19.762393076758826</v>
      </c>
      <c r="AJ222" s="12">
        <f t="shared" si="68"/>
        <v>151.93830757171744</v>
      </c>
      <c r="AK222" s="12"/>
      <c r="AL222" s="12"/>
      <c r="AM222" s="12"/>
      <c r="AN222" s="12"/>
    </row>
    <row r="223" spans="1:40" x14ac:dyDescent="0.35">
      <c r="A223" s="12"/>
      <c r="B223" s="12">
        <f t="shared" si="69"/>
        <v>9300</v>
      </c>
      <c r="C223" s="29" t="str">
        <f t="shared" si="36"/>
        <v>-0.00080087023545853+0.238668523451801i</v>
      </c>
      <c r="D223" s="28" t="str">
        <f t="shared" si="37"/>
        <v>-5.40520103800237+1.82979201313048i</v>
      </c>
      <c r="E223" s="12" t="str">
        <f t="shared" si="38"/>
        <v>4200</v>
      </c>
      <c r="F223" s="12" t="str">
        <f t="shared" si="39"/>
        <v>0.704225352112676</v>
      </c>
      <c r="G223" s="12" t="str">
        <f t="shared" si="35"/>
        <v>0.704225352112676</v>
      </c>
      <c r="H223" s="12" t="str">
        <f t="shared" si="40"/>
        <v>0.916410756563505+1.55068993499399i</v>
      </c>
      <c r="I223" s="12" t="str">
        <f t="shared" si="41"/>
        <v>36.5210145979813i</v>
      </c>
      <c r="J223" s="12" t="str">
        <f t="shared" si="42"/>
        <v>-0.14086591613502+7.89864817000469i</v>
      </c>
      <c r="K223" s="12" t="str">
        <f t="shared" si="43"/>
        <v>4.62223429946848-0.0824337602044318i</v>
      </c>
      <c r="L223" s="12" t="str">
        <f t="shared" si="44"/>
        <v>0.174526001439164-0.0211263084764512i</v>
      </c>
      <c r="M223" s="12" t="str">
        <f t="shared" si="45"/>
        <v>4.79676030090764-0.103560068680883i</v>
      </c>
      <c r="N223" s="12" t="str">
        <f t="shared" si="46"/>
        <v>-0.11686724671354i</v>
      </c>
      <c r="O223" s="12" t="str">
        <f t="shared" si="47"/>
        <v>0.993178792272195-0.116601400423595i</v>
      </c>
      <c r="P223" s="12" t="str">
        <f t="shared" si="48"/>
        <v>0.00682120772780503+0.116601400423595i</v>
      </c>
      <c r="Q223" s="12" t="str">
        <f t="shared" si="49"/>
        <v>-0.00682120772780503+0.000265846289944999i</v>
      </c>
      <c r="R223" s="12" t="str">
        <f t="shared" si="50"/>
        <v>-0.333282734609458-17.1069416236123i</v>
      </c>
      <c r="S223" s="12" t="str">
        <f t="shared" si="51"/>
        <v>0.0119677574185165i</v>
      </c>
      <c r="T223" s="12" t="str">
        <f t="shared" si="52"/>
        <v>0.204731727524115-0.00398864691958581i</v>
      </c>
      <c r="U223" s="12" t="str">
        <f t="shared" si="53"/>
        <v>0.001-0.17113434741064i</v>
      </c>
      <c r="V223" s="12" t="str">
        <f t="shared" si="54"/>
        <v>0.0015-0.0520165189697994i</v>
      </c>
      <c r="W223" s="12" t="str">
        <f t="shared" si="55"/>
        <v>0.000936496363278369-0.0398952261032242i</v>
      </c>
      <c r="X223" s="12" t="str">
        <f t="shared" si="56"/>
        <v>0.0182985206130619-0.0119892857833365i</v>
      </c>
      <c r="Y223" s="12" t="str">
        <f t="shared" si="57"/>
        <v>0.00029+0.00876504350351552i</v>
      </c>
      <c r="Z223" s="12" t="str">
        <f t="shared" si="58"/>
        <v>12.7710514182239-5.52461745597286i</v>
      </c>
      <c r="AA223" s="12" t="str">
        <f t="shared" si="59"/>
        <v>626.704622541504+108.704053594114i</v>
      </c>
      <c r="AB223" s="12" t="str">
        <f t="shared" si="60"/>
        <v>0.51104862973257-0.00995640767257857i</v>
      </c>
      <c r="AC223" s="12" t="str">
        <f t="shared" si="61"/>
        <v>3.45034669267205-0.100682732257853i</v>
      </c>
      <c r="AD223" s="12" t="str">
        <f t="shared" si="62"/>
        <v>0.148073272963974+0.00143522215733115i</v>
      </c>
      <c r="AE223" s="12" t="str">
        <f t="shared" si="63"/>
        <v>1.8989804360712-0.799718892611952i</v>
      </c>
      <c r="AF223" s="12" t="str">
        <f t="shared" si="64"/>
        <v>-6.32161179456588+0.27910207813649i</v>
      </c>
      <c r="AG223" s="12" t="str">
        <f t="shared" si="65"/>
        <v>1.33536472843373+0.0615241638050285i</v>
      </c>
      <c r="AH223" s="12" t="str">
        <f t="shared" si="66"/>
        <v>-8.6116263403758+4.57953153119946i</v>
      </c>
      <c r="AI223" s="12">
        <f t="shared" si="67"/>
        <v>19.783276190799508</v>
      </c>
      <c r="AJ223" s="12">
        <f t="shared" si="68"/>
        <v>151.99663596866458</v>
      </c>
      <c r="AK223" s="12"/>
      <c r="AL223" s="12"/>
      <c r="AM223" s="12"/>
      <c r="AN223" s="12"/>
    </row>
    <row r="224" spans="1:40" x14ac:dyDescent="0.35">
      <c r="A224" s="12"/>
      <c r="B224" s="12">
        <f t="shared" si="69"/>
        <v>9400</v>
      </c>
      <c r="C224" s="29" t="str">
        <f t="shared" si="36"/>
        <v>-0.000783921267212077+0.236129552875073i</v>
      </c>
      <c r="D224" s="28" t="str">
        <f t="shared" si="37"/>
        <v>-5.40507109591248+1.81032657204223i</v>
      </c>
      <c r="E224" s="12" t="str">
        <f t="shared" si="38"/>
        <v>4200</v>
      </c>
      <c r="F224" s="12" t="str">
        <f t="shared" si="39"/>
        <v>0.704225352112676</v>
      </c>
      <c r="G224" s="12" t="str">
        <f t="shared" si="35"/>
        <v>0.704225352112676</v>
      </c>
      <c r="H224" s="12" t="str">
        <f t="shared" si="40"/>
        <v>0.923150086307641+1.56588871990082i</v>
      </c>
      <c r="I224" s="12" t="str">
        <f t="shared" si="41"/>
        <v>36.9137136796801i</v>
      </c>
      <c r="J224" s="12" t="str">
        <f t="shared" si="42"/>
        <v>-0.16553257428246+7.98357987075743i</v>
      </c>
      <c r="K224" s="12" t="str">
        <f t="shared" si="43"/>
        <v>4.62171754268628-0.0958272873613379i</v>
      </c>
      <c r="L224" s="12" t="str">
        <f t="shared" si="44"/>
        <v>0.1744715248795-0.0213468078089757i</v>
      </c>
      <c r="M224" s="12" t="str">
        <f t="shared" si="45"/>
        <v>4.79618906756578-0.117174095170314i</v>
      </c>
      <c r="N224" s="12" t="str">
        <f t="shared" si="46"/>
        <v>-0.118123883774976i</v>
      </c>
      <c r="O224" s="12" t="str">
        <f t="shared" si="47"/>
        <v>0.993031482487132-0.117849373309356i</v>
      </c>
      <c r="P224" s="12" t="str">
        <f t="shared" si="48"/>
        <v>0.00696851751286798+0.117849373309356i</v>
      </c>
      <c r="Q224" s="12" t="str">
        <f t="shared" si="49"/>
        <v>-0.00696851751286798+0.000274510465619993i</v>
      </c>
      <c r="R224" s="12" t="str">
        <f t="shared" si="50"/>
        <v>-0.333281640313152-16.924813977985i</v>
      </c>
      <c r="S224" s="12" t="str">
        <f t="shared" si="51"/>
        <v>0.0120964429821564i</v>
      </c>
      <c r="T224" s="12" t="str">
        <f t="shared" si="52"/>
        <v>0.204730047268299-0.0040315223590476i</v>
      </c>
      <c r="U224" s="12" t="str">
        <f t="shared" si="53"/>
        <v>0.001-0.169313769246697i</v>
      </c>
      <c r="V224" s="12" t="str">
        <f t="shared" si="54"/>
        <v>0.0015-0.0514631517467164i</v>
      </c>
      <c r="W224" s="12" t="str">
        <f t="shared" si="55"/>
        <v>0.000936495450252123-0.0394708894343033i</v>
      </c>
      <c r="X224" s="12" t="str">
        <f t="shared" si="56"/>
        <v>0.0181782543475208-0.0120343899011776i</v>
      </c>
      <c r="Y224" s="12" t="str">
        <f t="shared" si="57"/>
        <v>0.00029+0.00885929128312321i</v>
      </c>
      <c r="Z224" s="12" t="str">
        <f t="shared" si="58"/>
        <v>12.7782257955082-5.62265116104846i</v>
      </c>
      <c r="AA224" s="12" t="str">
        <f t="shared" si="59"/>
        <v>631.1098152763+108.501640957384i</v>
      </c>
      <c r="AB224" s="12" t="str">
        <f t="shared" si="60"/>
        <v>0.511044435500231-0.0100634327773394i</v>
      </c>
      <c r="AC224" s="12" t="str">
        <f t="shared" si="61"/>
        <v>3.44988656095654-0.108147295590422i</v>
      </c>
      <c r="AD224" s="12" t="str">
        <f t="shared" si="62"/>
        <v>0.148079617923401+0.0017249777139018i</v>
      </c>
      <c r="AE224" s="12" t="str">
        <f t="shared" si="63"/>
        <v>1.90189374148365-0.810557880924166i</v>
      </c>
      <c r="AF224" s="12" t="str">
        <f t="shared" si="64"/>
        <v>-6.32822118222012+0.24443785214141i</v>
      </c>
      <c r="AG224" s="12" t="str">
        <f t="shared" si="65"/>
        <v>1.33762776139252+0.0621030254903361i</v>
      </c>
      <c r="AH224" s="12" t="str">
        <f t="shared" si="66"/>
        <v>-8.63681292794985+4.58323067374641i</v>
      </c>
      <c r="AI224" s="12">
        <f t="shared" si="67"/>
        <v>19.804603497634123</v>
      </c>
      <c r="AJ224" s="12">
        <f t="shared" si="68"/>
        <v>152.04679490054798</v>
      </c>
      <c r="AK224" s="12"/>
      <c r="AL224" s="12"/>
      <c r="AM224" s="12"/>
      <c r="AN224" s="12"/>
    </row>
    <row r="225" spans="1:40" x14ac:dyDescent="0.35">
      <c r="A225" s="12"/>
      <c r="B225" s="12">
        <f t="shared" si="69"/>
        <v>9500</v>
      </c>
      <c r="C225" s="29" t="str">
        <f t="shared" si="36"/>
        <v>-0.00076750469981631+0.233644032561587i</v>
      </c>
      <c r="D225" s="28" t="str">
        <f t="shared" si="37"/>
        <v>-5.40494523556244+1.7912709163055i</v>
      </c>
      <c r="E225" s="12" t="str">
        <f t="shared" si="38"/>
        <v>4200</v>
      </c>
      <c r="F225" s="12" t="str">
        <f t="shared" si="39"/>
        <v>0.704225352112676</v>
      </c>
      <c r="G225" s="12" t="str">
        <f t="shared" si="35"/>
        <v>0.704225352112676</v>
      </c>
      <c r="H225" s="12" t="str">
        <f t="shared" si="40"/>
        <v>0.929948963572644+1.58104466446523i</v>
      </c>
      <c r="I225" s="12" t="str">
        <f t="shared" si="41"/>
        <v>37.3064127613788i</v>
      </c>
      <c r="J225" s="12" t="str">
        <f t="shared" si="42"/>
        <v>-0.19046304695555+8.06851157151017i</v>
      </c>
      <c r="K225" s="12" t="str">
        <f t="shared" si="43"/>
        <v>4.62112940540626-0.109085099417516i</v>
      </c>
      <c r="L225" s="12" t="str">
        <f t="shared" si="44"/>
        <v>0.17441650022811-0.0215670975540391i</v>
      </c>
      <c r="M225" s="12" t="str">
        <f t="shared" si="45"/>
        <v>4.79554590563437-0.130652196971555i</v>
      </c>
      <c r="N225" s="12" t="str">
        <f t="shared" si="46"/>
        <v>-0.119380520836412i</v>
      </c>
      <c r="O225" s="12" t="str">
        <f t="shared" si="47"/>
        <v>0.992882604569814-0.11909716009487i</v>
      </c>
      <c r="P225" s="12" t="str">
        <f t="shared" si="48"/>
        <v>0.00711739543018597+0.11909716009487i</v>
      </c>
      <c r="Q225" s="12" t="str">
        <f t="shared" si="49"/>
        <v>-0.00711739543018597+0.000283360741542005i</v>
      </c>
      <c r="R225" s="12" t="str">
        <f t="shared" si="50"/>
        <v>-0.333280534298526-16.7465191281491i</v>
      </c>
      <c r="S225" s="12" t="str">
        <f t="shared" si="51"/>
        <v>0.0122251285457964i</v>
      </c>
      <c r="T225" s="12" t="str">
        <f t="shared" si="52"/>
        <v>0.204728349036261-0.00407439737361119i</v>
      </c>
      <c r="U225" s="12" t="str">
        <f t="shared" si="53"/>
        <v>0.001-0.1675315190441i</v>
      </c>
      <c r="V225" s="12" t="str">
        <f t="shared" si="54"/>
        <v>0.0015-0.0509214343599089i</v>
      </c>
      <c r="W225" s="12" t="str">
        <f t="shared" si="55"/>
        <v>0.000936494527465921-0.0390554870217747i</v>
      </c>
      <c r="X225" s="12" t="str">
        <f t="shared" si="56"/>
        <v>0.0180583809456072-0.0120779874707321i</v>
      </c>
      <c r="Y225" s="12" t="str">
        <f t="shared" si="57"/>
        <v>0.00029+0.00895353906273091i</v>
      </c>
      <c r="Z225" s="12" t="str">
        <f t="shared" si="58"/>
        <v>12.7847178460085-5.72206663025576i</v>
      </c>
      <c r="AA225" s="12" t="str">
        <f t="shared" si="59"/>
        <v>635.578856454335+108.229350158734i</v>
      </c>
      <c r="AB225" s="12" t="str">
        <f t="shared" si="60"/>
        <v>0.511040196395885-0.0101704568214749i</v>
      </c>
      <c r="AC225" s="12" t="str">
        <f t="shared" si="61"/>
        <v>3.44938792891294-0.115541416968552i</v>
      </c>
      <c r="AD225" s="12" t="str">
        <f t="shared" si="62"/>
        <v>0.148086487930619+0.00201185426833454i</v>
      </c>
      <c r="AE225" s="12" t="str">
        <f t="shared" si="63"/>
        <v>1.90475592917307-0.821639761811623i</v>
      </c>
      <c r="AF225" s="12" t="str">
        <f t="shared" si="64"/>
        <v>-6.33489419913508+0.21022625184027i</v>
      </c>
      <c r="AG225" s="12" t="str">
        <f t="shared" si="65"/>
        <v>1.33992849429024+0.0626477069362922i</v>
      </c>
      <c r="AH225" s="12" t="str">
        <f t="shared" si="66"/>
        <v>-8.66184040324013+4.58836059226245i</v>
      </c>
      <c r="AI225" s="12">
        <f t="shared" si="67"/>
        <v>19.82635399532683</v>
      </c>
      <c r="AJ225" s="12">
        <f t="shared" si="68"/>
        <v>152.08888217707869</v>
      </c>
      <c r="AK225" s="12"/>
      <c r="AL225" s="12"/>
      <c r="AM225" s="12"/>
      <c r="AN225" s="12"/>
    </row>
    <row r="226" spans="1:40" x14ac:dyDescent="0.35">
      <c r="A226" s="12"/>
      <c r="B226" s="12">
        <f t="shared" si="69"/>
        <v>9600</v>
      </c>
      <c r="C226" s="29" t="str">
        <f t="shared" si="36"/>
        <v>-0.000751598466243352+0.231210292262348i</v>
      </c>
      <c r="D226" s="28" t="str">
        <f t="shared" si="37"/>
        <v>-5.40482328777171+1.772612240678i</v>
      </c>
      <c r="E226" s="12" t="str">
        <f t="shared" si="38"/>
        <v>4200</v>
      </c>
      <c r="F226" s="12" t="str">
        <f t="shared" si="39"/>
        <v>0.704225352112676</v>
      </c>
      <c r="G226" s="12" t="str">
        <f t="shared" si="35"/>
        <v>0.704225352112676</v>
      </c>
      <c r="H226" s="12" t="str">
        <f t="shared" si="40"/>
        <v>0.936807024248398+1.59615742981287i</v>
      </c>
      <c r="I226" s="12" t="str">
        <f t="shared" si="41"/>
        <v>37.6991118430775i</v>
      </c>
      <c r="J226" s="12" t="str">
        <f t="shared" si="42"/>
        <v>-0.21565733415427+8.1534432722629i</v>
      </c>
      <c r="K226" s="12" t="str">
        <f t="shared" si="43"/>
        <v>4.62047198145144-0.122210780989191i</v>
      </c>
      <c r="L226" s="12" t="str">
        <f t="shared" si="44"/>
        <v>0.174360928554131-0.0217871757050315i</v>
      </c>
      <c r="M226" s="12" t="str">
        <f t="shared" si="45"/>
        <v>4.79483291000557-0.143997956694222i</v>
      </c>
      <c r="N226" s="12" t="str">
        <f t="shared" si="46"/>
        <v>-0.120637157897848i</v>
      </c>
      <c r="O226" s="12" t="str">
        <f t="shared" si="47"/>
        <v>0.992732158755337-0.120344758809711i</v>
      </c>
      <c r="P226" s="12" t="str">
        <f t="shared" si="48"/>
        <v>0.00726784124466295+0.120344758809711i</v>
      </c>
      <c r="Q226" s="12" t="str">
        <f t="shared" si="49"/>
        <v>-0.00726784124466295+0.000292399088136996i</v>
      </c>
      <c r="R226" s="12" t="str">
        <f t="shared" si="50"/>
        <v>-0.333279416565061-16.5719372992159i</v>
      </c>
      <c r="S226" s="12" t="str">
        <f t="shared" si="51"/>
        <v>0.0123538141094363i</v>
      </c>
      <c r="T226" s="12" t="str">
        <f t="shared" si="52"/>
        <v>0.204726632827747-0.00411727195874615i</v>
      </c>
      <c r="U226" s="12" t="str">
        <f t="shared" si="53"/>
        <v>0.001-0.165786399054058i</v>
      </c>
      <c r="V226" s="12" t="str">
        <f t="shared" si="54"/>
        <v>0.0015-0.0503910027519932i</v>
      </c>
      <c r="W226" s="12" t="str">
        <f t="shared" si="55"/>
        <v>0.000936493594919929-0.0386487396701125i</v>
      </c>
      <c r="X226" s="12" t="str">
        <f t="shared" si="56"/>
        <v>0.0179389185206425-0.0121201001218189i</v>
      </c>
      <c r="Y226" s="12" t="str">
        <f t="shared" si="57"/>
        <v>0.00029+0.0090477868423386i</v>
      </c>
      <c r="Z226" s="12" t="str">
        <f t="shared" si="58"/>
        <v>12.7904865028484-5.82288081478411i</v>
      </c>
      <c r="AA226" s="12" t="str">
        <f t="shared" si="59"/>
        <v>640.111699865754+107.884824523257i</v>
      </c>
      <c r="AB226" s="12" t="str">
        <f t="shared" si="60"/>
        <v>0.511035912418897-0.0102774797936764i</v>
      </c>
      <c r="AC226" s="12" t="str">
        <f t="shared" si="61"/>
        <v>3.4488518749706-0.122866925532325i</v>
      </c>
      <c r="AD226" s="12" t="str">
        <f t="shared" si="62"/>
        <v>0.148093868855309+0.00229594046071645i</v>
      </c>
      <c r="AE226" s="12" t="str">
        <f t="shared" si="63"/>
        <v>1.90756161840903-0.832966752270595i</v>
      </c>
      <c r="AF226" s="12" t="str">
        <f t="shared" si="64"/>
        <v>-6.34163031202011+0.17645481086513i</v>
      </c>
      <c r="AG226" s="12" t="str">
        <f t="shared" si="65"/>
        <v>1.34226709401619+0.0631571966480006i</v>
      </c>
      <c r="AH226" s="12" t="str">
        <f t="shared" si="66"/>
        <v>-8.68669743032868+4.59490746291711i</v>
      </c>
      <c r="AI226" s="12">
        <f t="shared" si="67"/>
        <v>19.848507168116715</v>
      </c>
      <c r="AJ226" s="12">
        <f t="shared" si="68"/>
        <v>152.12299169424594</v>
      </c>
      <c r="AK226" s="12"/>
      <c r="AL226" s="12"/>
      <c r="AM226" s="12"/>
      <c r="AN226" s="12"/>
    </row>
    <row r="227" spans="1:40" x14ac:dyDescent="0.35">
      <c r="A227" s="12"/>
      <c r="B227" s="12">
        <f t="shared" si="69"/>
        <v>9700</v>
      </c>
      <c r="C227" s="29" t="str">
        <f t="shared" si="36"/>
        <v>-0.000736181631022887+0.228826730600972i</v>
      </c>
      <c r="D227" s="28" t="str">
        <f t="shared" si="37"/>
        <v>-5.40470509203503+1.75433826794079i</v>
      </c>
      <c r="E227" s="12" t="str">
        <f t="shared" si="38"/>
        <v>4200</v>
      </c>
      <c r="F227" s="12" t="str">
        <f t="shared" si="39"/>
        <v>0.704225352112676</v>
      </c>
      <c r="G227" s="12" t="str">
        <f t="shared" si="35"/>
        <v>0.704225352112676</v>
      </c>
      <c r="H227" s="12" t="str">
        <f t="shared" si="40"/>
        <v>0.943723902099838+1.61122668140148i</v>
      </c>
      <c r="I227" s="12" t="str">
        <f t="shared" si="41"/>
        <v>38.0918109247762i</v>
      </c>
      <c r="J227" s="12" t="str">
        <f t="shared" si="42"/>
        <v>-0.24111543587864+8.23837497301565i</v>
      </c>
      <c r="K227" s="12" t="str">
        <f t="shared" si="43"/>
        <v>4.61974726412512-0.135207778097887i</v>
      </c>
      <c r="L227" s="12" t="str">
        <f t="shared" si="44"/>
        <v>0.174304810936291-0.0220070402621207i</v>
      </c>
      <c r="M227" s="12" t="str">
        <f t="shared" si="45"/>
        <v>4.79405207506141-0.157214818360008i</v>
      </c>
      <c r="N227" s="12" t="str">
        <f t="shared" si="46"/>
        <v>-0.121893794959284i</v>
      </c>
      <c r="O227" s="12" t="str">
        <f t="shared" si="47"/>
        <v>0.992580145281278-0.121592167483752i</v>
      </c>
      <c r="P227" s="12" t="str">
        <f t="shared" si="48"/>
        <v>0.00741985471872197+0.121592167483752i</v>
      </c>
      <c r="Q227" s="12" t="str">
        <f t="shared" si="49"/>
        <v>-0.00741985471872197+0.000301627475532001i</v>
      </c>
      <c r="R227" s="12" t="str">
        <f t="shared" si="50"/>
        <v>-0.333278287115642-16.4009536554787i</v>
      </c>
      <c r="S227" s="12" t="str">
        <f t="shared" si="51"/>
        <v>0.0124824996730763i</v>
      </c>
      <c r="T227" s="12" t="str">
        <f t="shared" si="52"/>
        <v>0.204724898642652-0.00416014610996443i</v>
      </c>
      <c r="U227" s="12" t="str">
        <f t="shared" si="53"/>
        <v>0.001-0.16407726091948i</v>
      </c>
      <c r="V227" s="12" t="str">
        <f t="shared" si="54"/>
        <v>0.0015-0.0498715078782614i</v>
      </c>
      <c r="W227" s="12" t="str">
        <f t="shared" si="55"/>
        <v>0.000936492652614306-0.0382503796970078i</v>
      </c>
      <c r="X227" s="12" t="str">
        <f t="shared" si="56"/>
        <v>0.017819884508546-0.0121607495342657i</v>
      </c>
      <c r="Y227" s="12" t="str">
        <f t="shared" si="57"/>
        <v>0.00029+0.0091420346219463i</v>
      </c>
      <c r="Z227" s="12" t="str">
        <f t="shared" si="58"/>
        <v>12.7954892429686-5.92511013377147i</v>
      </c>
      <c r="AA227" s="12" t="str">
        <f t="shared" si="59"/>
        <v>644.708245032484+107.465643552637i</v>
      </c>
      <c r="AB227" s="12" t="str">
        <f t="shared" si="60"/>
        <v>0.511031583569005-0.0103845016827408i</v>
      </c>
      <c r="AC227" s="12" t="str">
        <f t="shared" si="61"/>
        <v>3.4482794260851-0.130125579427651i</v>
      </c>
      <c r="AD227" s="12" t="str">
        <f t="shared" si="62"/>
        <v>0.148101747288464+0.00257732129542302i</v>
      </c>
      <c r="AE227" s="12" t="str">
        <f t="shared" si="63"/>
        <v>1.91030522681988-0.844541076776881i</v>
      </c>
      <c r="AF227" s="12" t="str">
        <f t="shared" si="64"/>
        <v>-6.34842899413487+0.14311158653931i</v>
      </c>
      <c r="AG227" s="12" t="str">
        <f t="shared" si="65"/>
        <v>1.34464370760195+0.0636304409398322i</v>
      </c>
      <c r="AH227" s="12" t="str">
        <f t="shared" si="66"/>
        <v>-8.711372026077+4.60285819845976i</v>
      </c>
      <c r="AI227" s="12">
        <f t="shared" si="67"/>
        <v>19.871042951561137</v>
      </c>
      <c r="AJ227" s="12">
        <f t="shared" si="68"/>
        <v>152.14921364666324</v>
      </c>
      <c r="AK227" s="12"/>
      <c r="AL227" s="12"/>
      <c r="AM227" s="12"/>
      <c r="AN227" s="12"/>
    </row>
    <row r="228" spans="1:40" x14ac:dyDescent="0.35">
      <c r="A228" s="12"/>
      <c r="B228" s="12">
        <f t="shared" si="69"/>
        <v>9800</v>
      </c>
      <c r="C228" s="29" t="str">
        <f t="shared" si="36"/>
        <v>-0.000721234321320743+0.226491811559991i</v>
      </c>
      <c r="D228" s="28" t="str">
        <f t="shared" si="37"/>
        <v>-5.40459049599398+1.73643722195993i</v>
      </c>
      <c r="E228" s="12" t="str">
        <f t="shared" si="38"/>
        <v>4200</v>
      </c>
      <c r="F228" s="12" t="str">
        <f t="shared" si="39"/>
        <v>0.704225352112676</v>
      </c>
      <c r="G228" s="12" t="str">
        <f t="shared" si="35"/>
        <v>0.704225352112676</v>
      </c>
      <c r="H228" s="12" t="str">
        <f t="shared" si="40"/>
        <v>0.950699228813127+1.62625208900561i</v>
      </c>
      <c r="I228" s="12" t="str">
        <f t="shared" si="41"/>
        <v>38.484510006475i</v>
      </c>
      <c r="J228" s="12" t="str">
        <f t="shared" si="42"/>
        <v>-0.26683735212865+8.32330667376838i</v>
      </c>
      <c r="K228" s="12" t="str">
        <f t="shared" si="43"/>
        <v>4.61895715214062-0.148079404542098i</v>
      </c>
      <c r="L228" s="12" t="str">
        <f t="shared" si="44"/>
        <v>0.174248148462862-0.0222266892323074i</v>
      </c>
      <c r="M228" s="12" t="str">
        <f t="shared" si="45"/>
        <v>4.79320530060348-0.170306093774405i</v>
      </c>
      <c r="N228" s="12" t="str">
        <f t="shared" si="46"/>
        <v>-0.12315043202072i</v>
      </c>
      <c r="O228" s="12" t="str">
        <f t="shared" si="47"/>
        <v>0.992426564387686-0.122839384147164i</v>
      </c>
      <c r="P228" s="12" t="str">
        <f t="shared" si="48"/>
        <v>0.00757343561231405+0.122839384147164i</v>
      </c>
      <c r="Q228" s="12" t="str">
        <f t="shared" si="49"/>
        <v>-0.00757343561231405+0.000311047873556i</v>
      </c>
      <c r="R228" s="12" t="str">
        <f t="shared" si="50"/>
        <v>-0.333277145948986-16.2334580483944i</v>
      </c>
      <c r="S228" s="12" t="str">
        <f t="shared" si="51"/>
        <v>0.0126111852367163i</v>
      </c>
      <c r="T228" s="12" t="str">
        <f t="shared" si="52"/>
        <v>0.204723146480765-0.0042030198227268i</v>
      </c>
      <c r="U228" s="12" t="str">
        <f t="shared" si="53"/>
        <v>0.001-0.162403003154995i</v>
      </c>
      <c r="V228" s="12" t="str">
        <f t="shared" si="54"/>
        <v>0.0015-0.0493626149407281i</v>
      </c>
      <c r="W228" s="12" t="str">
        <f t="shared" si="55"/>
        <v>0.000936491700549222-0.0378601503459601i</v>
      </c>
      <c r="X228" s="12" t="str">
        <f t="shared" si="56"/>
        <v>0.0177012956785623-0.0121999574205917i</v>
      </c>
      <c r="Y228" s="12" t="str">
        <f t="shared" si="57"/>
        <v>0.00029+0.00923628240155399i</v>
      </c>
      <c r="Z228" s="12" t="str">
        <f t="shared" si="58"/>
        <v>12.7996820533726-6.0287704138584i</v>
      </c>
      <c r="AA228" s="12" t="str">
        <f t="shared" si="59"/>
        <v>649.368333448819+106.969322409035i</v>
      </c>
      <c r="AB228" s="12" t="str">
        <f t="shared" si="60"/>
        <v>0.511027209845683-0.0104915224773374i</v>
      </c>
      <c r="AC228" s="12" t="str">
        <f t="shared" si="61"/>
        <v>3.44767156077407-0.137319069071026i</v>
      </c>
      <c r="AD228" s="12" t="str">
        <f t="shared" si="62"/>
        <v>0.148110110498535+0.00285607832496592i</v>
      </c>
      <c r="AE228" s="12" t="str">
        <f t="shared" si="63"/>
        <v>1.91298096377634-0.856364957687773i</v>
      </c>
      <c r="AF228" s="12" t="str">
        <f t="shared" si="64"/>
        <v>-6.35528972480711+0.11018513295432i</v>
      </c>
      <c r="AG228" s="12" t="str">
        <f t="shared" si="65"/>
        <v>1.34705846034663+0.0640663436422176i</v>
      </c>
      <c r="AH228" s="12" t="str">
        <f t="shared" si="66"/>
        <v>-8.73585156683798+4.61220038289985i</v>
      </c>
      <c r="AI228" s="12">
        <f t="shared" si="67"/>
        <v>19.893941699870116</v>
      </c>
      <c r="AJ228" s="12">
        <f t="shared" si="68"/>
        <v>152.16763473157653</v>
      </c>
      <c r="AK228" s="12"/>
      <c r="AL228" s="12"/>
      <c r="AM228" s="12"/>
      <c r="AN228" s="12"/>
    </row>
    <row r="229" spans="1:40" x14ac:dyDescent="0.35">
      <c r="A229" s="12"/>
      <c r="B229" s="12">
        <f t="shared" si="69"/>
        <v>9900</v>
      </c>
      <c r="C229" s="29" t="str">
        <f t="shared" si="36"/>
        <v>-0.000706737662865723+0.224204061180098i</v>
      </c>
      <c r="D229" s="28" t="str">
        <f t="shared" si="37"/>
        <v>-5.40447935494582+1.71889780238075i</v>
      </c>
      <c r="E229" s="12" t="str">
        <f t="shared" si="38"/>
        <v>4200</v>
      </c>
      <c r="F229" s="12" t="str">
        <f t="shared" si="39"/>
        <v>0.704225352112676</v>
      </c>
      <c r="G229" s="12" t="str">
        <f t="shared" si="35"/>
        <v>0.704225352112676</v>
      </c>
      <c r="H229" s="12" t="str">
        <f t="shared" si="40"/>
        <v>0.957732634041798+1.64123332670231i</v>
      </c>
      <c r="I229" s="12" t="str">
        <f t="shared" si="41"/>
        <v>38.8772090881737i</v>
      </c>
      <c r="J229" s="12" t="str">
        <f t="shared" si="42"/>
        <v>-0.2928230829043+8.40823837452112i</v>
      </c>
      <c r="K229" s="12" t="str">
        <f t="shared" si="43"/>
        <v>4.61810345515019-0.16082884793155i</v>
      </c>
      <c r="L229" s="12" t="str">
        <f t="shared" si="44"/>
        <v>0.1741909422316-0.0224461206294812i</v>
      </c>
      <c r="M229" s="12" t="str">
        <f t="shared" si="45"/>
        <v>4.79229439738179-0.183274968561031i</v>
      </c>
      <c r="N229" s="12" t="str">
        <f t="shared" si="46"/>
        <v>-0.124407069082156i</v>
      </c>
      <c r="O229" s="12" t="str">
        <f t="shared" si="47"/>
        <v>0.992271416317086-0.124086406830421i</v>
      </c>
      <c r="P229" s="12" t="str">
        <f t="shared" si="48"/>
        <v>0.00772858368291396+0.124086406830421i</v>
      </c>
      <c r="Q229" s="12" t="str">
        <f t="shared" si="49"/>
        <v>-0.00772858368291396+0.000320662251734993i</v>
      </c>
      <c r="R229" s="12" t="str">
        <f t="shared" si="50"/>
        <v>-0.333275993063247-16.0693447798679i</v>
      </c>
      <c r="S229" s="12" t="str">
        <f t="shared" si="51"/>
        <v>0.0127398708003562i</v>
      </c>
      <c r="T229" s="12" t="str">
        <f t="shared" si="52"/>
        <v>0.204721376341895-0.00424589309248618i</v>
      </c>
      <c r="U229" s="12" t="str">
        <f t="shared" si="53"/>
        <v>0.001-0.160762568779692i</v>
      </c>
      <c r="V229" s="12" t="str">
        <f t="shared" si="54"/>
        <v>0.0015-0.0488640026685995i</v>
      </c>
      <c r="W229" s="12" t="str">
        <f t="shared" si="55"/>
        <v>0.000936490738724838-0.0374778052344692i</v>
      </c>
      <c r="X229" s="12" t="str">
        <f t="shared" si="56"/>
        <v>0.0175831681442622-0.0122377455093689i</v>
      </c>
      <c r="Y229" s="12" t="str">
        <f t="shared" si="57"/>
        <v>0.00029+0.00933053018116168i</v>
      </c>
      <c r="Z229" s="12" t="str">
        <f t="shared" si="58"/>
        <v>12.8030193982022-6.13387682506829i</v>
      </c>
      <c r="AA229" s="12" t="str">
        <f t="shared" si="59"/>
        <v>654.091744652553+106.393311513615i</v>
      </c>
      <c r="AB229" s="12" t="str">
        <f t="shared" si="60"/>
        <v>0.511022791248454-0.0105985421661157i</v>
      </c>
      <c r="AC229" s="12" t="str">
        <f t="shared" si="61"/>
        <v>3.44702921195208-0.144449020243122i</v>
      </c>
      <c r="AD229" s="12" t="str">
        <f t="shared" si="62"/>
        <v>0.148118946390737+0.0031322898227936i</v>
      </c>
      <c r="AE229" s="12" t="str">
        <f t="shared" si="63"/>
        <v>1.91558282383532-0.868440605257656i</v>
      </c>
      <c r="AF229" s="12" t="str">
        <f t="shared" si="64"/>
        <v>-6.36221198898762+0.0776644756784399i</v>
      </c>
      <c r="AG229" s="12" t="str">
        <f t="shared" si="65"/>
        <v>1.34951145385369+0.0644637658321072i</v>
      </c>
      <c r="AH229" s="12" t="str">
        <f t="shared" si="66"/>
        <v>-8.76012279478753+4.62292220848819i</v>
      </c>
      <c r="AI229" s="12">
        <f t="shared" si="67"/>
        <v>19.917184155297125</v>
      </c>
      <c r="AJ229" s="12">
        <f t="shared" si="68"/>
        <v>152.17833834501968</v>
      </c>
      <c r="AK229" s="12"/>
      <c r="AL229" s="12"/>
      <c r="AM229" s="12"/>
      <c r="AN229" s="12"/>
    </row>
    <row r="230" spans="1:40" x14ac:dyDescent="0.35">
      <c r="A230" s="12"/>
      <c r="B230" s="12">
        <f t="shared" si="69"/>
        <v>10000</v>
      </c>
      <c r="C230" s="29" t="str">
        <f t="shared" si="36"/>
        <v>-0.000692673720338873+0.221962064457434i</v>
      </c>
      <c r="D230" s="28" t="str">
        <f t="shared" si="37"/>
        <v>-5.40437153138645+1.70170916084033i</v>
      </c>
      <c r="E230" s="12" t="str">
        <f t="shared" si="38"/>
        <v>4200</v>
      </c>
      <c r="F230" s="12" t="str">
        <f t="shared" si="39"/>
        <v>0.704225352112676</v>
      </c>
      <c r="G230" s="12" t="str">
        <f t="shared" si="35"/>
        <v>0.704225352112676</v>
      </c>
      <c r="H230" s="12" t="str">
        <f t="shared" si="40"/>
        <v>0.964823745452967+1.65617007285806i</v>
      </c>
      <c r="I230" s="12" t="str">
        <f t="shared" si="41"/>
        <v>39.2699081698724i</v>
      </c>
      <c r="J230" s="12" t="str">
        <f t="shared" si="42"/>
        <v>-0.31907262820559+8.49317007527386i</v>
      </c>
      <c r="K230" s="12" t="str">
        <f t="shared" si="43"/>
        <v>4.61718789890422-0.173459175403939i</v>
      </c>
      <c r="L230" s="12" t="str">
        <f t="shared" si="44"/>
        <v>0.174133193349701-0.0226653324744758i</v>
      </c>
      <c r="M230" s="12" t="str">
        <f t="shared" si="45"/>
        <v>4.79132109225392-0.196124507878415i</v>
      </c>
      <c r="N230" s="12" t="str">
        <f t="shared" si="46"/>
        <v>-0.125663706143592i</v>
      </c>
      <c r="O230" s="12" t="str">
        <f t="shared" si="47"/>
        <v>0.992114701314478-0.125333233564305i</v>
      </c>
      <c r="P230" s="12" t="str">
        <f t="shared" si="48"/>
        <v>0.00788529868552201+0.125333233564305i</v>
      </c>
      <c r="Q230" s="12" t="str">
        <f t="shared" si="49"/>
        <v>-0.00788529868552201+0.000330472579287006i</v>
      </c>
      <c r="R230" s="12" t="str">
        <f t="shared" si="50"/>
        <v>-0.333274828460116-15.9085123797277i</v>
      </c>
      <c r="S230" s="12" t="str">
        <f t="shared" si="51"/>
        <v>0.0128685563639962i</v>
      </c>
      <c r="T230" s="12" t="str">
        <f t="shared" si="52"/>
        <v>0.204719588225857-0.00428876591474017i</v>
      </c>
      <c r="U230" s="12" t="str">
        <f t="shared" si="53"/>
        <v>0.001-0.159154943091895i</v>
      </c>
      <c r="V230" s="12" t="str">
        <f t="shared" si="54"/>
        <v>0.0015-0.0483753626419136i</v>
      </c>
      <c r="W230" s="12" t="str">
        <f t="shared" si="55"/>
        <v>0.000936489767141314-0.0371031078353342i</v>
      </c>
      <c r="X230" s="12" t="str">
        <f t="shared" si="56"/>
        <v>0.0174655173747868-0.0122741355292535i</v>
      </c>
      <c r="Y230" s="12" t="str">
        <f t="shared" si="57"/>
        <v>0.00029+0.00942477796076938i</v>
      </c>
      <c r="Z230" s="12" t="str">
        <f t="shared" si="58"/>
        <v>12.8054541868337-6.24044381287657i</v>
      </c>
      <c r="AA230" s="12" t="str">
        <f t="shared" si="59"/>
        <v>658.878192123549+105.73499627233i</v>
      </c>
      <c r="AB230" s="12" t="str">
        <f t="shared" si="60"/>
        <v>0.511018327776856-0.010705560737837i</v>
      </c>
      <c r="AC230" s="12" t="str">
        <f t="shared" si="61"/>
        <v>3.44635326957431-0.15151699701969i</v>
      </c>
      <c r="AD230" s="12" t="str">
        <f t="shared" si="62"/>
        <v>0.148128243469145+0.0034060309458233i</v>
      </c>
      <c r="AE230" s="12" t="str">
        <f t="shared" si="63"/>
        <v>1.91810458026261-0.880770207233622i</v>
      </c>
      <c r="AF230" s="12" t="str">
        <f t="shared" si="64"/>
        <v>-6.36919527683942+0.0455390879822701i</v>
      </c>
      <c r="AG230" s="12" t="str">
        <f t="shared" si="65"/>
        <v>1.3520027639759+0.0648215255942347i</v>
      </c>
      <c r="AH230" s="12" t="str">
        <f t="shared" si="66"/>
        <v>-8.78417182397915+4.63501241478007i</v>
      </c>
      <c r="AI230" s="12">
        <f t="shared" si="67"/>
        <v>19.940751419448507</v>
      </c>
      <c r="AJ230" s="12">
        <f t="shared" si="68"/>
        <v>152.18140477060214</v>
      </c>
      <c r="AK230" s="12"/>
      <c r="AL230" s="12"/>
      <c r="AM230" s="12"/>
      <c r="AN230" s="12"/>
    </row>
    <row r="231" spans="1:40" x14ac:dyDescent="0.35">
      <c r="A231" s="12"/>
      <c r="B231" s="12">
        <f t="shared" si="69"/>
        <v>10100</v>
      </c>
      <c r="C231" s="29" t="str">
        <f t="shared" si="36"/>
        <v>-0.000679025441873379+0.219764462425163i</v>
      </c>
      <c r="D231" s="28" t="str">
        <f t="shared" si="37"/>
        <v>-5.40426689458488+1.68486087859292i</v>
      </c>
      <c r="E231" s="12" t="str">
        <f t="shared" si="38"/>
        <v>4200</v>
      </c>
      <c r="F231" s="12" t="str">
        <f t="shared" si="39"/>
        <v>0.704225352112676</v>
      </c>
      <c r="G231" s="12" t="str">
        <f t="shared" si="35"/>
        <v>0.704225352112676</v>
      </c>
      <c r="H231" s="12" t="str">
        <f t="shared" si="40"/>
        <v>0.971972188773443+1.67106201011633i</v>
      </c>
      <c r="I231" s="12" t="str">
        <f t="shared" si="41"/>
        <v>39.6626072515711i</v>
      </c>
      <c r="J231" s="12" t="str">
        <f t="shared" si="42"/>
        <v>-0.34558598803253+8.5781017760266i</v>
      </c>
      <c r="K231" s="12" t="str">
        <f t="shared" si="43"/>
        <v>4.61621213006782-0.18597333904287i</v>
      </c>
      <c r="L231" s="12" t="str">
        <f t="shared" si="44"/>
        <v>0.174074902933744-0.0228843227951221i</v>
      </c>
      <c r="M231" s="12" t="str">
        <f t="shared" si="45"/>
        <v>4.79028703300156-0.208857661837992i</v>
      </c>
      <c r="N231" s="12" t="str">
        <f t="shared" si="46"/>
        <v>-0.126920343205028i</v>
      </c>
      <c r="O231" s="12" t="str">
        <f t="shared" si="47"/>
        <v>0.991956419627336-0.126579862379904i</v>
      </c>
      <c r="P231" s="12" t="str">
        <f t="shared" si="48"/>
        <v>0.00804358037266395+0.126579862379904i</v>
      </c>
      <c r="Q231" s="12" t="str">
        <f t="shared" si="49"/>
        <v>-0.00804358037266395+0.000340480825124001i</v>
      </c>
      <c r="R231" s="12" t="str">
        <f t="shared" si="50"/>
        <v>-0.333273652134438-15.7508633964225i</v>
      </c>
      <c r="S231" s="12" t="str">
        <f t="shared" si="51"/>
        <v>0.0129972419276362i</v>
      </c>
      <c r="T231" s="12" t="str">
        <f t="shared" si="52"/>
        <v>0.204717782132453-0.00433163828489816i</v>
      </c>
      <c r="U231" s="12" t="str">
        <f t="shared" si="53"/>
        <v>0.001-0.157579151576134i</v>
      </c>
      <c r="V231" s="12" t="str">
        <f t="shared" si="54"/>
        <v>0.0015-0.04789639865536i</v>
      </c>
      <c r="W231" s="12" t="str">
        <f t="shared" si="55"/>
        <v>0.000936488785798835-0.0367358309887686i</v>
      </c>
      <c r="X231" s="12" t="str">
        <f t="shared" si="56"/>
        <v>0.0173483582063069-0.0123091491936774i</v>
      </c>
      <c r="Y231" s="12" t="str">
        <f t="shared" si="57"/>
        <v>0.00029+0.00951902574037707i</v>
      </c>
      <c r="Z231" s="12" t="str">
        <f t="shared" si="58"/>
        <v>12.8069377432085-6.34848502633349i</v>
      </c>
      <c r="AA231" s="12" t="str">
        <f t="shared" si="59"/>
        <v>663.727319007116+104.991696942391i</v>
      </c>
      <c r="AB231" s="12" t="str">
        <f t="shared" si="60"/>
        <v>0.511013819430395-0.0108125781810423i</v>
      </c>
      <c r="AC231" s="12" t="str">
        <f t="shared" si="61"/>
        <v>3.44564458310469-0.158524504547097i</v>
      </c>
      <c r="AD231" s="12" t="str">
        <f t="shared" si="62"/>
        <v>0.148137990801399+0.00367737388745265i</v>
      </c>
      <c r="AE231" s="12" t="str">
        <f t="shared" si="63"/>
        <v>1.92053977865822-0.893355917998703i</v>
      </c>
      <c r="AF231" s="12" t="str">
        <f t="shared" si="64"/>
        <v>-6.37623908335832+0.01379886847659i</v>
      </c>
      <c r="AG231" s="12" t="str">
        <f t="shared" si="65"/>
        <v>1.35453243866578+0.0651383978207949i</v>
      </c>
      <c r="AH231" s="12" t="str">
        <f t="shared" si="66"/>
        <v>-8.80798414622881+4.64846022958366i</v>
      </c>
      <c r="AI231" s="12">
        <f t="shared" si="67"/>
        <v>19.964624926392869</v>
      </c>
      <c r="AJ231" s="12">
        <f t="shared" si="68"/>
        <v>152.17691136138788</v>
      </c>
      <c r="AK231" s="12"/>
      <c r="AL231" s="12"/>
      <c r="AM231" s="12"/>
      <c r="AN231" s="12"/>
    </row>
    <row r="232" spans="1:40" x14ac:dyDescent="0.35">
      <c r="A232" s="12"/>
      <c r="B232" s="12">
        <f t="shared" si="69"/>
        <v>10200</v>
      </c>
      <c r="C232" s="29" t="str">
        <f t="shared" si="36"/>
        <v>-0.000665776607344424+0.217609949406721i</v>
      </c>
      <c r="D232" s="28" t="str">
        <f t="shared" si="37"/>
        <v>-5.40416532018682+1.66834294545153i</v>
      </c>
      <c r="E232" s="12" t="str">
        <f t="shared" si="38"/>
        <v>4200</v>
      </c>
      <c r="F232" s="12" t="str">
        <f t="shared" si="39"/>
        <v>0.704225352112676</v>
      </c>
      <c r="G232" s="12" t="str">
        <f t="shared" si="35"/>
        <v>0.704225352112676</v>
      </c>
      <c r="H232" s="12" t="str">
        <f t="shared" si="40"/>
        <v>0.979177587835907+1.68590882538619i</v>
      </c>
      <c r="I232" s="12" t="str">
        <f t="shared" si="41"/>
        <v>40.0553063332699i</v>
      </c>
      <c r="J232" s="12" t="str">
        <f t="shared" si="42"/>
        <v>-0.3723631623851+8.66303347677934i</v>
      </c>
      <c r="K232" s="12" t="str">
        <f t="shared" si="43"/>
        <v>4.61517772072096-0.198374181014455i</v>
      </c>
      <c r="L232" s="12" t="str">
        <f t="shared" si="44"/>
        <v>0.174016072109641-0.0231030896263043i</v>
      </c>
      <c r="M232" s="12" t="str">
        <f t="shared" si="45"/>
        <v>4.7891937928306-0.221477270640759i</v>
      </c>
      <c r="N232" s="12" t="str">
        <f t="shared" si="46"/>
        <v>-0.128176980266464i</v>
      </c>
      <c r="O232" s="12" t="str">
        <f t="shared" si="47"/>
        <v>0.99179657150561-0.127826291308624i</v>
      </c>
      <c r="P232" s="12" t="str">
        <f t="shared" si="48"/>
        <v>0.00820342849439004+0.127826291308624i</v>
      </c>
      <c r="Q232" s="12" t="str">
        <f t="shared" si="49"/>
        <v>-0.00820342849439004+0.000350688957840017i</v>
      </c>
      <c r="R232" s="12" t="str">
        <f t="shared" si="50"/>
        <v>-0.333272464091559-15.5963042000339i</v>
      </c>
      <c r="S232" s="12" t="str">
        <f t="shared" si="51"/>
        <v>0.0131259274912761i</v>
      </c>
      <c r="T232" s="12" t="str">
        <f t="shared" si="52"/>
        <v>0.20471595806153-0.00437451019850472i</v>
      </c>
      <c r="U232" s="12" t="str">
        <f t="shared" si="53"/>
        <v>0.001-0.156034257933231i</v>
      </c>
      <c r="V232" s="12" t="str">
        <f t="shared" si="54"/>
        <v>0.0015-0.0474268261195229i</v>
      </c>
      <c r="W232" s="12" t="str">
        <f t="shared" si="55"/>
        <v>0.000936487794697562-0.036375756443212i</v>
      </c>
      <c r="X232" s="12" t="str">
        <f t="shared" si="56"/>
        <v>0.0172317048536697-0.012342808186193i</v>
      </c>
      <c r="Y232" s="12" t="str">
        <f t="shared" si="57"/>
        <v>0.00029+0.00961327351998477i</v>
      </c>
      <c r="Z232" s="12" t="str">
        <f t="shared" si="58"/>
        <v>12.8074197766324-6.45801324210859i</v>
      </c>
      <c r="AA232" s="12" t="str">
        <f t="shared" si="59"/>
        <v>668.63869366001+104.160668653824i</v>
      </c>
      <c r="AB232" s="12" t="str">
        <f t="shared" si="60"/>
        <v>0.511009266208689-0.0109195944846099i</v>
      </c>
      <c r="AC232" s="12" t="str">
        <f t="shared" si="61"/>
        <v>3.44490396382262-0.165472991677958i</v>
      </c>
      <c r="AD232" s="12" t="str">
        <f t="shared" si="62"/>
        <v>0.148148177985816+0.00394638802158539i</v>
      </c>
      <c r="AE232" s="12" t="str">
        <f t="shared" si="63"/>
        <v>1.92288173070948-0.906199847232741i</v>
      </c>
      <c r="AF232" s="12" t="str">
        <f t="shared" si="64"/>
        <v>-6.38334290802273-0.0175658799346601i</v>
      </c>
      <c r="AG232" s="12" t="str">
        <f t="shared" si="65"/>
        <v>1.35710049572885+0.0654131140572016i</v>
      </c>
      <c r="AH232" s="12" t="str">
        <f t="shared" si="66"/>
        <v>-8.83154463692854+4.66325531162087i</v>
      </c>
      <c r="AI232" s="12">
        <f t="shared" si="67"/>
        <v>19.988786417460222</v>
      </c>
      <c r="AJ232" s="12">
        <f t="shared" si="68"/>
        <v>152.16493271525297</v>
      </c>
      <c r="AK232" s="12"/>
      <c r="AL232" s="12"/>
      <c r="AM232" s="12"/>
      <c r="AN232" s="12"/>
    </row>
    <row r="233" spans="1:40" x14ac:dyDescent="0.35">
      <c r="A233" s="12"/>
      <c r="B233" s="12">
        <f t="shared" si="69"/>
        <v>10300</v>
      </c>
      <c r="C233" s="29" t="str">
        <f t="shared" si="36"/>
        <v>-0.00065291178015602+0.215497270429059i</v>
      </c>
      <c r="D233" s="28" t="str">
        <f t="shared" si="37"/>
        <v>-5.40406668984505+1.65214573995612i</v>
      </c>
      <c r="E233" s="12" t="str">
        <f t="shared" si="38"/>
        <v>4200</v>
      </c>
      <c r="F233" s="12" t="str">
        <f t="shared" si="39"/>
        <v>0.704225352112676</v>
      </c>
      <c r="G233" s="12" t="str">
        <f t="shared" si="35"/>
        <v>0.704225352112676</v>
      </c>
      <c r="H233" s="12" t="str">
        <f t="shared" si="40"/>
        <v>0.986439564625061+1.70071020983147i</v>
      </c>
      <c r="I233" s="12" t="str">
        <f t="shared" si="41"/>
        <v>40.4480054149686i</v>
      </c>
      <c r="J233" s="12" t="str">
        <f t="shared" si="42"/>
        <v>-0.39940415126331+8.74796517753208i</v>
      </c>
      <c r="K233" s="12" t="str">
        <f t="shared" si="43"/>
        <v>4.61408617256518-0.210664438439051i</v>
      </c>
      <c r="L233" s="12" t="str">
        <f t="shared" si="44"/>
        <v>0.173956702012582-0.0233216310100121i</v>
      </c>
      <c r="M233" s="12" t="str">
        <f t="shared" si="45"/>
        <v>4.78804287457776-0.233986069449063i</v>
      </c>
      <c r="N233" s="12" t="str">
        <f t="shared" si="46"/>
        <v>-0.129433617327899i</v>
      </c>
      <c r="O233" s="12" t="str">
        <f t="shared" si="47"/>
        <v>0.991635157201721-0.129072518382181i</v>
      </c>
      <c r="P233" s="12" t="str">
        <f t="shared" si="48"/>
        <v>0.00836484279827898+0.129072518382181i</v>
      </c>
      <c r="Q233" s="12" t="str">
        <f t="shared" si="49"/>
        <v>-0.00836484279827898+0.00036109894571798i</v>
      </c>
      <c r="R233" s="12" t="str">
        <f t="shared" si="50"/>
        <v>-0.333271264328139-15.444744796752i</v>
      </c>
      <c r="S233" s="12" t="str">
        <f t="shared" si="51"/>
        <v>0.0132546130549161i</v>
      </c>
      <c r="T233" s="12" t="str">
        <f t="shared" si="52"/>
        <v>0.204714116012877-0.00441738165099215i</v>
      </c>
      <c r="U233" s="12" t="str">
        <f t="shared" si="53"/>
        <v>0.001-0.154519362225141i</v>
      </c>
      <c r="V233" s="12" t="str">
        <f t="shared" si="54"/>
        <v>0.0015-0.0469663714970033i</v>
      </c>
      <c r="W233" s="12" t="str">
        <f t="shared" si="55"/>
        <v>0.000936486793837672-0.0360226744228934i</v>
      </c>
      <c r="X233" s="12" t="str">
        <f t="shared" si="56"/>
        <v>0.017115570922209-0.0123751341464585i</v>
      </c>
      <c r="Y233" s="12" t="str">
        <f t="shared" si="57"/>
        <v>0.00029+0.00970752129959246i</v>
      </c>
      <c r="Z233" s="12" t="str">
        <f t="shared" si="58"/>
        <v>12.8068483542896-6.56904028432885i</v>
      </c>
      <c r="AA233" s="12" t="str">
        <f t="shared" si="59"/>
        <v>673.611805017519+103.23910160123i</v>
      </c>
      <c r="AB233" s="12" t="str">
        <f t="shared" si="60"/>
        <v>0.51100466811121-0.0110266096371381i</v>
      </c>
      <c r="AC233" s="12" t="str">
        <f t="shared" si="61"/>
        <v>3.44413218697751-0.172363853465315i</v>
      </c>
      <c r="AD233" s="12" t="str">
        <f t="shared" si="62"/>
        <v>0.148158795120696+0.0042131400384424i</v>
      </c>
      <c r="AE233" s="12" t="str">
        <f t="shared" si="63"/>
        <v>1.92512350810107-0.919304048057759i</v>
      </c>
      <c r="AF233" s="12" t="str">
        <f t="shared" si="64"/>
        <v>-6.39050625447011-0.04856446987535i</v>
      </c>
      <c r="AG233" s="12" t="str">
        <f t="shared" si="65"/>
        <v>1.3597069204771+0.0656443624025786i</v>
      </c>
      <c r="AH233" s="12" t="str">
        <f t="shared" si="66"/>
        <v>-8.85483756088835+4.67938769473033i</v>
      </c>
      <c r="AI233" s="12">
        <f t="shared" si="67"/>
        <v>20.013217917627571</v>
      </c>
      <c r="AJ233" s="12">
        <f t="shared" si="68"/>
        <v>152.14554084416523</v>
      </c>
      <c r="AK233" s="12"/>
      <c r="AL233" s="12"/>
      <c r="AM233" s="12"/>
      <c r="AN233" s="12"/>
    </row>
    <row r="234" spans="1:40" x14ac:dyDescent="0.35">
      <c r="A234" s="12"/>
      <c r="B234" s="12">
        <f t="shared" si="69"/>
        <v>10400</v>
      </c>
      <c r="C234" s="29" t="str">
        <f t="shared" si="36"/>
        <v>-0.000640416262257138+0.213425218785104i</v>
      </c>
      <c r="D234" s="28" t="str">
        <f t="shared" si="37"/>
        <v>-5.40397089087449+1.6362600106858i</v>
      </c>
      <c r="E234" s="12" t="str">
        <f t="shared" si="38"/>
        <v>4200</v>
      </c>
      <c r="F234" s="12" t="str">
        <f t="shared" si="39"/>
        <v>0.704225352112676</v>
      </c>
      <c r="G234" s="12" t="str">
        <f t="shared" si="35"/>
        <v>0.704225352112676</v>
      </c>
      <c r="H234" s="12" t="str">
        <f t="shared" si="40"/>
        <v>0.993757739323677+1.71546585886057i</v>
      </c>
      <c r="I234" s="12" t="str">
        <f t="shared" si="41"/>
        <v>40.8407044966673i</v>
      </c>
      <c r="J234" s="12" t="str">
        <f t="shared" si="42"/>
        <v>-0.42670895466717+8.83289687828482i</v>
      </c>
      <c r="K234" s="12" t="str">
        <f t="shared" si="43"/>
        <v>4.61293892085872-0.22284674801336i</v>
      </c>
      <c r="L234" s="12" t="str">
        <f t="shared" si="44"/>
        <v>0.17389679378698-0.0235399449953944i</v>
      </c>
      <c r="M234" s="12" t="str">
        <f t="shared" si="45"/>
        <v>4.7868357146457-0.246386693008754i</v>
      </c>
      <c r="N234" s="12" t="str">
        <f t="shared" si="46"/>
        <v>-0.130690254389335i</v>
      </c>
      <c r="O234" s="12" t="str">
        <f t="shared" si="47"/>
        <v>0.991472176970564-0.130318541632614i</v>
      </c>
      <c r="P234" s="12" t="str">
        <f t="shared" si="48"/>
        <v>0.008527823029436+0.130318541632614i</v>
      </c>
      <c r="Q234" s="12" t="str">
        <f t="shared" si="49"/>
        <v>-0.008527823029436+0.000371712756720988i</v>
      </c>
      <c r="R234" s="12" t="str">
        <f t="shared" si="50"/>
        <v>-0.333270052843021-15.2960986540683i</v>
      </c>
      <c r="S234" s="12" t="str">
        <f t="shared" si="51"/>
        <v>0.013383298618556i</v>
      </c>
      <c r="T234" s="12" t="str">
        <f t="shared" si="52"/>
        <v>0.204712255986289-0.00446025263782009i</v>
      </c>
      <c r="U234" s="12" t="str">
        <f t="shared" si="53"/>
        <v>0.001-0.153033599126822i</v>
      </c>
      <c r="V234" s="12" t="str">
        <f t="shared" si="54"/>
        <v>0.0015-0.0465147717710706i</v>
      </c>
      <c r="W234" s="12" t="str">
        <f t="shared" si="55"/>
        <v>0.000936485783219333-0.0356763832203395i</v>
      </c>
      <c r="X234" s="12" t="str">
        <f t="shared" si="56"/>
        <v>0.01699996941969-0.0124061486568548i</v>
      </c>
      <c r="Y234" s="12" t="str">
        <f t="shared" si="57"/>
        <v>0.00029+0.00980176907920015i</v>
      </c>
      <c r="Z234" s="12" t="str">
        <f t="shared" si="58"/>
        <v>12.8051698757458-6.68157694009028i</v>
      </c>
      <c r="AA234" s="12" t="str">
        <f t="shared" si="59"/>
        <v>678.646057780901+102.224121421963i</v>
      </c>
      <c r="AB234" s="12" t="str">
        <f t="shared" si="60"/>
        <v>0.511000025137449-0.0111336236272932i</v>
      </c>
      <c r="AC234" s="12" t="str">
        <f t="shared" si="61"/>
        <v>3.44332999380606-0.179198433533557i</v>
      </c>
      <c r="AD234" s="12" t="str">
        <f t="shared" si="62"/>
        <v>0.148169832775704+0.00447769407253343i</v>
      </c>
      <c r="AE234" s="12" t="str">
        <f t="shared" si="63"/>
        <v>1.92725793661355-0.932670504640767i</v>
      </c>
      <c r="AF234" s="12" t="str">
        <f t="shared" si="64"/>
        <v>-6.39772863019817-0.0792058481747699i</v>
      </c>
      <c r="AG234" s="12" t="str">
        <f t="shared" si="65"/>
        <v>1.36235166328087+0.0658307874733735i</v>
      </c>
      <c r="AH234" s="12" t="str">
        <f t="shared" si="66"/>
        <v>-8.87784657830012+4.6968477334759i</v>
      </c>
      <c r="AI234" s="12">
        <f t="shared" si="67"/>
        <v>20.037901713401205</v>
      </c>
      <c r="AJ234" s="12">
        <f t="shared" si="68"/>
        <v>152.11880533770267</v>
      </c>
      <c r="AK234" s="12"/>
      <c r="AL234" s="12"/>
      <c r="AM234" s="12"/>
      <c r="AN234" s="12"/>
    </row>
    <row r="235" spans="1:40" x14ac:dyDescent="0.35">
      <c r="A235" s="12"/>
      <c r="B235" s="12">
        <f t="shared" si="69"/>
        <v>10500</v>
      </c>
      <c r="C235" s="29" t="str">
        <f t="shared" si="36"/>
        <v>-0.000628276052142304+0.211392633735506i</v>
      </c>
      <c r="D235" s="28" t="str">
        <f t="shared" si="37"/>
        <v>-5.40387781593027+1.62067685863888i</v>
      </c>
      <c r="E235" s="12" t="str">
        <f t="shared" si="38"/>
        <v>4200</v>
      </c>
      <c r="F235" s="12" t="str">
        <f t="shared" si="39"/>
        <v>0.704225352112676</v>
      </c>
      <c r="G235" s="12" t="str">
        <f t="shared" si="35"/>
        <v>0.704225352112676</v>
      </c>
      <c r="H235" s="12" t="str">
        <f t="shared" si="40"/>
        <v>1.00113173035869+1.73017547211691i</v>
      </c>
      <c r="I235" s="12" t="str">
        <f t="shared" si="41"/>
        <v>41.233403578366i</v>
      </c>
      <c r="J235" s="12" t="str">
        <f t="shared" si="42"/>
        <v>-0.45427757259667+8.91782857903756i</v>
      </c>
      <c r="K235" s="12" t="str">
        <f t="shared" si="43"/>
        <v>4.61173733809946-0.234923650397343i</v>
      </c>
      <c r="L235" s="12" t="str">
        <f t="shared" si="44"/>
        <v>0.173836348586423-0.0237580296388118i</v>
      </c>
      <c r="M235" s="12" t="str">
        <f t="shared" si="45"/>
        <v>4.78557368668588-0.258681680036155i</v>
      </c>
      <c r="N235" s="12" t="str">
        <f t="shared" si="46"/>
        <v>-0.131946891450771i</v>
      </c>
      <c r="O235" s="12" t="str">
        <f t="shared" si="47"/>
        <v>0.991307631069507-0.131564359092282i</v>
      </c>
      <c r="P235" s="12" t="str">
        <f t="shared" si="48"/>
        <v>0.00869236893049297+0.131564359092282i</v>
      </c>
      <c r="Q235" s="12" t="str">
        <f t="shared" si="49"/>
        <v>-0.00869236893049297+0.000382532358488979i</v>
      </c>
      <c r="R235" s="12" t="str">
        <f t="shared" si="50"/>
        <v>-0.333268829637309-15.1502825359514i</v>
      </c>
      <c r="S235" s="12" t="str">
        <f t="shared" si="51"/>
        <v>0.013511984182196i</v>
      </c>
      <c r="T235" s="12" t="str">
        <f t="shared" si="52"/>
        <v>0.204710377981576-0.00450312315447829i</v>
      </c>
      <c r="U235" s="12" t="str">
        <f t="shared" si="53"/>
        <v>0.001-0.151576136277996i</v>
      </c>
      <c r="V235" s="12" t="str">
        <f t="shared" si="54"/>
        <v>0.0015-0.0460717739446795i</v>
      </c>
      <c r="W235" s="12" t="str">
        <f t="shared" si="55"/>
        <v>0.000936484762842729-0.0353366888121725i</v>
      </c>
      <c r="X235" s="12" t="str">
        <f t="shared" si="56"/>
        <v>0.0168849127683697-0.0124358732297221i</v>
      </c>
      <c r="Y235" s="12" t="str">
        <f t="shared" si="57"/>
        <v>0.00029+0.00989601685880785i</v>
      </c>
      <c r="Z235" s="12" t="str">
        <f t="shared" si="58"/>
        <v>12.8023290497278-6.79563287052738i</v>
      </c>
      <c r="AA235" s="12" t="str">
        <f t="shared" si="59"/>
        <v>683.740767424983+101.112789777679i</v>
      </c>
      <c r="AB235" s="12" t="str">
        <f t="shared" si="60"/>
        <v>0.510995337286929-0.0112406364438168i</v>
      </c>
      <c r="AC235" s="12" t="str">
        <f t="shared" si="61"/>
        <v>3.44249809341954-0.185978026327156i</v>
      </c>
      <c r="AD235" s="12" t="str">
        <f t="shared" si="62"/>
        <v>0.148181281965135+0.00474011182341072i</v>
      </c>
      <c r="AE235" s="12" t="str">
        <f t="shared" si="63"/>
        <v>1.92927759044529-0.946301119223348i</v>
      </c>
      <c r="AF235" s="12" t="str">
        <f t="shared" si="64"/>
        <v>-6.40500954628896-0.10949861347803i</v>
      </c>
      <c r="AG235" s="12" t="str">
        <f t="shared" si="65"/>
        <v>1.3650346370171+0.0659709904394912i</v>
      </c>
      <c r="AH235" s="12" t="str">
        <f t="shared" si="66"/>
        <v>-8.90055475091704+4.71562605002217i</v>
      </c>
      <c r="AI235" s="12">
        <f t="shared" si="67"/>
        <v>20.062820332108959</v>
      </c>
      <c r="AJ235" s="12">
        <f t="shared" si="68"/>
        <v>152.08479352119392</v>
      </c>
      <c r="AK235" s="12"/>
      <c r="AL235" s="12"/>
      <c r="AM235" s="12"/>
      <c r="AN235" s="12"/>
    </row>
    <row r="236" spans="1:40" x14ac:dyDescent="0.35">
      <c r="A236" s="12"/>
      <c r="B236" s="12">
        <f t="shared" si="69"/>
        <v>10600</v>
      </c>
      <c r="C236" s="29" t="str">
        <f t="shared" si="36"/>
        <v>-0.000616477805612486+0.209398398340466i</v>
      </c>
      <c r="D236" s="28" t="str">
        <f t="shared" si="37"/>
        <v>-5.40378736270688+1.60538772061024i</v>
      </c>
      <c r="E236" s="12" t="str">
        <f t="shared" si="38"/>
        <v>4200</v>
      </c>
      <c r="F236" s="12" t="str">
        <f t="shared" si="39"/>
        <v>0.704225352112676</v>
      </c>
      <c r="G236" s="12" t="str">
        <f t="shared" si="35"/>
        <v>0.704225352112676</v>
      </c>
      <c r="H236" s="12" t="str">
        <f t="shared" si="40"/>
        <v>1.00856115444725+1.74483875346966i</v>
      </c>
      <c r="I236" s="12" t="str">
        <f t="shared" si="41"/>
        <v>41.6261026600648i</v>
      </c>
      <c r="J236" s="12" t="str">
        <f t="shared" si="42"/>
        <v>-0.4821100050518+9.00276027979029i</v>
      </c>
      <c r="K236" s="12" t="str">
        <f t="shared" si="43"/>
        <v>4.61048273747417-0.24689759437943i</v>
      </c>
      <c r="L236" s="12" t="str">
        <f t="shared" si="44"/>
        <v>0.173775367573614-0.0239758830038889i</v>
      </c>
      <c r="M236" s="12" t="str">
        <f t="shared" si="45"/>
        <v>4.78425810504778-0.270873477383319i</v>
      </c>
      <c r="N236" s="12" t="str">
        <f t="shared" si="46"/>
        <v>-0.133203528512207i</v>
      </c>
      <c r="O236" s="12" t="str">
        <f t="shared" si="47"/>
        <v>0.99114151975839-0.132809968793869i</v>
      </c>
      <c r="P236" s="12" t="str">
        <f t="shared" si="48"/>
        <v>0.00885848024160996+0.132809968793869i</v>
      </c>
      <c r="Q236" s="12" t="str">
        <f t="shared" si="49"/>
        <v>-0.00885848024160996+0.000393559718337988i</v>
      </c>
      <c r="R236" s="12" t="str">
        <f t="shared" si="50"/>
        <v>-0.33326759471021-15.0072163473509i</v>
      </c>
      <c r="S236" s="12" t="str">
        <f t="shared" si="51"/>
        <v>0.013640669745836i</v>
      </c>
      <c r="T236" s="12" t="str">
        <f t="shared" si="52"/>
        <v>0.204708481998525-0.0045459931964311i</v>
      </c>
      <c r="U236" s="12" t="str">
        <f t="shared" si="53"/>
        <v>0.001-0.150146172728203i</v>
      </c>
      <c r="V236" s="12" t="str">
        <f t="shared" si="54"/>
        <v>0.0015-0.0456371345678429i</v>
      </c>
      <c r="W236" s="12" t="str">
        <f t="shared" si="55"/>
        <v>0.000936483732708022-0.0350034044966496i</v>
      </c>
      <c r="X236" s="12" t="str">
        <f t="shared" si="56"/>
        <v>0.0167704128171458-0.0124643292952031i</v>
      </c>
      <c r="Y236" s="12" t="str">
        <f t="shared" si="57"/>
        <v>0.00029+0.00999026463841554i</v>
      </c>
      <c r="Z236" s="12" t="str">
        <f t="shared" si="58"/>
        <v>12.7982688734978-6.91121651733736i</v>
      </c>
      <c r="AA236" s="12" t="str">
        <f t="shared" si="59"/>
        <v>688.895155026972+99.9021051572396i</v>
      </c>
      <c r="AB236" s="12" t="str">
        <f t="shared" si="60"/>
        <v>0.510990604559121-0.0113476480753871i</v>
      </c>
      <c r="AC236" s="12" t="str">
        <f t="shared" si="61"/>
        <v>3.44163716457094-0.192703879245034i</v>
      </c>
      <c r="AD236" s="12" t="str">
        <f t="shared" si="62"/>
        <v>0.148193134122923+0.00500045266965996i</v>
      </c>
      <c r="AE236" s="12" t="str">
        <f t="shared" si="63"/>
        <v>1.93117478679621-0.960197698550827i</v>
      </c>
      <c r="AF236" s="12" t="str">
        <f t="shared" si="64"/>
        <v>-6.41234851715413-0.13945103285942i</v>
      </c>
      <c r="AG236" s="12" t="str">
        <f t="shared" si="65"/>
        <v>1.36775571441272+0.0660635291425946i</v>
      </c>
      <c r="AH236" s="12" t="str">
        <f t="shared" si="66"/>
        <v>-8.92294454853795+4.73571348216058i</v>
      </c>
      <c r="AI236" s="12">
        <f t="shared" si="67"/>
        <v>20.087956522524721</v>
      </c>
      <c r="AJ236" s="12">
        <f t="shared" si="68"/>
        <v>152.04357060879096</v>
      </c>
      <c r="AK236" s="12"/>
      <c r="AL236" s="12"/>
      <c r="AM236" s="12"/>
      <c r="AN236" s="12"/>
    </row>
    <row r="237" spans="1:40" x14ac:dyDescent="0.35">
      <c r="A237" s="12"/>
      <c r="B237" s="12">
        <f t="shared" si="69"/>
        <v>10700</v>
      </c>
      <c r="C237" s="29" t="str">
        <f t="shared" si="36"/>
        <v>-0.00060500879909086+0.207441437413134i</v>
      </c>
      <c r="D237" s="28" t="str">
        <f t="shared" si="37"/>
        <v>-5.40369943365688+1.59038435350069i</v>
      </c>
      <c r="E237" s="12" t="str">
        <f t="shared" si="38"/>
        <v>4200</v>
      </c>
      <c r="F237" s="12" t="str">
        <f t="shared" si="39"/>
        <v>0.704225352112676</v>
      </c>
      <c r="G237" s="12" t="str">
        <f t="shared" si="35"/>
        <v>0.704225352112676</v>
      </c>
      <c r="H237" s="12" t="str">
        <f t="shared" si="40"/>
        <v>1.01604562664264+1.75945541100504i</v>
      </c>
      <c r="I237" s="12" t="str">
        <f t="shared" si="41"/>
        <v>42.0188017417635i</v>
      </c>
      <c r="J237" s="12" t="str">
        <f t="shared" si="42"/>
        <v>-0.51020625203258+9.08769198054303i</v>
      </c>
      <c r="K237" s="12" t="str">
        <f t="shared" si="43"/>
        <v>4.60917637609054-0.258770940832629i</v>
      </c>
      <c r="L237" s="12" t="str">
        <f t="shared" si="44"/>
        <v>0.173713851920318-0.024193503161566i</v>
      </c>
      <c r="M237" s="12" t="str">
        <f t="shared" si="45"/>
        <v>4.78289022801086-0.282964443994195i</v>
      </c>
      <c r="N237" s="12" t="str">
        <f t="shared" si="46"/>
        <v>-0.134460165573643i</v>
      </c>
      <c r="O237" s="12" t="str">
        <f t="shared" si="47"/>
        <v>0.990973843299527-0.134055368770387i</v>
      </c>
      <c r="P237" s="12" t="str">
        <f t="shared" si="48"/>
        <v>0.00902615670047302+0.134055368770387i</v>
      </c>
      <c r="Q237" s="12" t="str">
        <f t="shared" si="49"/>
        <v>-0.00902615670047302+0.000404796803255975i</v>
      </c>
      <c r="R237" s="12" t="str">
        <f t="shared" si="50"/>
        <v>-0.333266348060664-14.8668229874275i</v>
      </c>
      <c r="S237" s="12" t="str">
        <f t="shared" si="51"/>
        <v>0.0137693553094759i</v>
      </c>
      <c r="T237" s="12" t="str">
        <f t="shared" si="52"/>
        <v>0.204706568036973-0.00458886275913875i</v>
      </c>
      <c r="U237" s="12" t="str">
        <f t="shared" si="53"/>
        <v>0.001-0.148742937469061i</v>
      </c>
      <c r="V237" s="12" t="str">
        <f t="shared" si="54"/>
        <v>0.0015-0.0452106192915079i</v>
      </c>
      <c r="W237" s="12" t="str">
        <f t="shared" si="55"/>
        <v>0.000936482692815411-0.0346763505515339i</v>
      </c>
      <c r="X237" s="12" t="str">
        <f t="shared" si="56"/>
        <v>0.0166564808537753-0.0124915381896815i</v>
      </c>
      <c r="Y237" s="12" t="str">
        <f t="shared" si="57"/>
        <v>0.00029+0.0100845124180232i</v>
      </c>
      <c r="Z237" s="12" t="str">
        <f t="shared" si="58"/>
        <v>12.7929306151537-7.02833500466454i</v>
      </c>
      <c r="AA237" s="12" t="str">
        <f t="shared" si="59"/>
        <v>694.108341918221+98.5890039198295i</v>
      </c>
      <c r="AB237" s="12" t="str">
        <f t="shared" si="60"/>
        <v>0.510985826953615-0.011454658510672i</v>
      </c>
      <c r="AC237" s="12" t="str">
        <f t="shared" si="61"/>
        <v>3.44074785731188-0.199377194668738i</v>
      </c>
      <c r="AD237" s="12" t="str">
        <f t="shared" si="62"/>
        <v>0.148205381079288+0.00525877377654284i</v>
      </c>
      <c r="AE237" s="12" t="str">
        <f t="shared" si="63"/>
        <v>1.93294158075504-0.974361939675105i</v>
      </c>
      <c r="AF237" s="12" t="str">
        <f t="shared" si="64"/>
        <v>-6.41974506029952-0.16907105750435i</v>
      </c>
      <c r="AG237" s="12" t="str">
        <f t="shared" si="65"/>
        <v>1.37051472528212+0.0661069183066642i</v>
      </c>
      <c r="AH237" s="12" t="str">
        <f t="shared" si="66"/>
        <v>-8.94499785588577+4.75710103238109i</v>
      </c>
      <c r="AI237" s="12">
        <f t="shared" si="67"/>
        <v>20.113293236754878</v>
      </c>
      <c r="AJ237" s="12">
        <f t="shared" si="68"/>
        <v>151.99519985177747</v>
      </c>
      <c r="AK237" s="12"/>
      <c r="AL237" s="12"/>
      <c r="AM237" s="12"/>
      <c r="AN237" s="12"/>
    </row>
    <row r="238" spans="1:40" x14ac:dyDescent="0.35">
      <c r="A238" s="12"/>
      <c r="B238" s="12">
        <f t="shared" si="69"/>
        <v>10800</v>
      </c>
      <c r="C238" s="29" t="str">
        <f t="shared" si="36"/>
        <v>-0.000593856895305129+0.205520715586698i</v>
      </c>
      <c r="D238" s="28" t="str">
        <f t="shared" si="37"/>
        <v>-5.40361393572786+1.57565881949802i</v>
      </c>
      <c r="E238" s="12" t="str">
        <f t="shared" si="38"/>
        <v>4200</v>
      </c>
      <c r="F238" s="12" t="str">
        <f t="shared" si="39"/>
        <v>0.704225352112676</v>
      </c>
      <c r="G238" s="12" t="str">
        <f t="shared" si="35"/>
        <v>0.704225352112676</v>
      </c>
      <c r="H238" s="12" t="str">
        <f t="shared" si="40"/>
        <v>1.02358476038024+1.77402515701786i</v>
      </c>
      <c r="I238" s="12" t="str">
        <f t="shared" si="41"/>
        <v>42.4115008234622i</v>
      </c>
      <c r="J238" s="12" t="str">
        <f t="shared" si="42"/>
        <v>-0.538566313539+9.17262368129577i</v>
      </c>
      <c r="K238" s="12" t="str">
        <f t="shared" si="43"/>
        <v>4.60781945800758-0.270545966473341i</v>
      </c>
      <c r="L238" s="12" t="str">
        <f t="shared" si="44"/>
        <v>0.173651802807311-0.0244108881901504i</v>
      </c>
      <c r="M238" s="12" t="str">
        <f t="shared" si="45"/>
        <v>4.78147126081489-0.294956854663491i</v>
      </c>
      <c r="N238" s="12" t="str">
        <f t="shared" si="46"/>
        <v>-0.135716802635079i</v>
      </c>
      <c r="O238" s="12" t="str">
        <f t="shared" si="47"/>
        <v>0.990804601957701-0.13530055705518i</v>
      </c>
      <c r="P238" s="12" t="str">
        <f t="shared" si="48"/>
        <v>0.00919539804229896+0.13530055705518i</v>
      </c>
      <c r="Q238" s="12" t="str">
        <f t="shared" si="49"/>
        <v>-0.00919539804229896+0.000416245579898999i</v>
      </c>
      <c r="R238" s="12" t="str">
        <f t="shared" si="50"/>
        <v>-0.333265089689143-14.7290282109241i</v>
      </c>
      <c r="S238" s="12" t="str">
        <f t="shared" si="51"/>
        <v>0.0138980408731159i</v>
      </c>
      <c r="T238" s="12" t="str">
        <f t="shared" si="52"/>
        <v>0.2047046360967-0.00463173183808234i</v>
      </c>
      <c r="U238" s="12" t="str">
        <f t="shared" si="53"/>
        <v>0.001-0.147365688048051i</v>
      </c>
      <c r="V238" s="12" t="str">
        <f t="shared" si="54"/>
        <v>0.0015-0.0447920024462162i</v>
      </c>
      <c r="W238" s="12" t="str">
        <f t="shared" si="55"/>
        <v>0.000936481643165071-0.0343553539109667i</v>
      </c>
      <c r="X238" s="12" t="str">
        <f t="shared" si="56"/>
        <v>0.0165431276171412-0.0125175211448034i</v>
      </c>
      <c r="Y238" s="12" t="str">
        <f t="shared" si="57"/>
        <v>0.00029+0.0101787601976309i</v>
      </c>
      <c r="Z238" s="12" t="str">
        <f t="shared" si="58"/>
        <v>12.7862537992176-7.14699403626494i</v>
      </c>
      <c r="AA238" s="12" t="str">
        <f t="shared" si="59"/>
        <v>699.379344162011+97.1703615981388i</v>
      </c>
      <c r="AB238" s="12" t="str">
        <f t="shared" si="60"/>
        <v>0.510981004469865-0.0115616677383914i</v>
      </c>
      <c r="AC238" s="12" t="str">
        <f t="shared" si="61"/>
        <v>3.4398307945442-0.205999131889432i</v>
      </c>
      <c r="AD238" s="12" t="str">
        <f t="shared" si="62"/>
        <v>0.148218015038858+0.00551513019770556i</v>
      </c>
      <c r="AE238" s="12" t="str">
        <f t="shared" si="63"/>
        <v>1.93456976053531-0.988795415106153i</v>
      </c>
      <c r="AF238" s="12" t="str">
        <f t="shared" si="64"/>
        <v>-6.4271986961081-0.19836633751984i</v>
      </c>
      <c r="AG238" s="12" t="str">
        <f t="shared" si="65"/>
        <v>1.37331145365818+0.0660996298515115i</v>
      </c>
      <c r="AH238" s="12" t="str">
        <f t="shared" si="66"/>
        <v>-8.96669597996672+4.77977981789597i</v>
      </c>
      <c r="AI238" s="12">
        <f t="shared" si="67"/>
        <v>20.138813613321705</v>
      </c>
      <c r="AJ238" s="12">
        <f t="shared" si="68"/>
        <v>151.93974268239353</v>
      </c>
      <c r="AK238" s="12"/>
      <c r="AL238" s="12"/>
      <c r="AM238" s="12"/>
      <c r="AN238" s="12"/>
    </row>
    <row r="239" spans="1:40" x14ac:dyDescent="0.35">
      <c r="A239" s="12"/>
      <c r="B239" s="12">
        <f t="shared" si="69"/>
        <v>10900</v>
      </c>
      <c r="C239" s="29" t="str">
        <f t="shared" si="36"/>
        <v>-0.000583010511163473+0.203635235487875i</v>
      </c>
      <c r="D239" s="28" t="str">
        <f t="shared" si="37"/>
        <v>-5.40353078011611+1.56120347207371i</v>
      </c>
      <c r="E239" s="12" t="str">
        <f t="shared" si="38"/>
        <v>4200</v>
      </c>
      <c r="F239" s="12" t="str">
        <f t="shared" si="39"/>
        <v>0.704225352112676</v>
      </c>
      <c r="G239" s="12" t="str">
        <f t="shared" si="35"/>
        <v>0.704225352112676</v>
      </c>
      <c r="H239" s="12" t="str">
        <f t="shared" si="40"/>
        <v>1.03117816752334+1.78854770800333i</v>
      </c>
      <c r="I239" s="12" t="str">
        <f t="shared" si="41"/>
        <v>42.8041999051609i</v>
      </c>
      <c r="J239" s="12" t="str">
        <f t="shared" si="42"/>
        <v>-0.56719018957106+9.25755538204851i</v>
      </c>
      <c r="K239" s="12" t="str">
        <f t="shared" si="43"/>
        <v>4.60641313707842-0.282224867434062i</v>
      </c>
      <c r="L239" s="12" t="str">
        <f t="shared" si="44"/>
        <v>0.173589221424319-0.0246280361753672i</v>
      </c>
      <c r="M239" s="12" t="str">
        <f t="shared" si="45"/>
        <v>4.78000235850274-0.306852903609429i</v>
      </c>
      <c r="N239" s="12" t="str">
        <f t="shared" si="46"/>
        <v>-0.136973439696515i</v>
      </c>
      <c r="O239" s="12" t="str">
        <f t="shared" si="47"/>
        <v>0.990633796000167-0.136545531681925i</v>
      </c>
      <c r="P239" s="12" t="str">
        <f t="shared" si="48"/>
        <v>0.00936620399983301+0.136545531681925i</v>
      </c>
      <c r="Q239" s="12" t="str">
        <f t="shared" si="49"/>
        <v>-0.00936620399983301+0.00042790801459i</v>
      </c>
      <c r="R239" s="12" t="str">
        <f t="shared" si="50"/>
        <v>-0.333263819594143-14.5937604971811i</v>
      </c>
      <c r="S239" s="12" t="str">
        <f t="shared" si="51"/>
        <v>0.0140267264367559i</v>
      </c>
      <c r="T239" s="12" t="str">
        <f t="shared" si="52"/>
        <v>0.204702686177494-0.00467460042871541i</v>
      </c>
      <c r="U239" s="12" t="str">
        <f t="shared" si="53"/>
        <v>0.001-0.14601370925862i</v>
      </c>
      <c r="V239" s="12" t="str">
        <f t="shared" si="54"/>
        <v>0.0015-0.0443810666439573i</v>
      </c>
      <c r="W239" s="12" t="str">
        <f t="shared" si="55"/>
        <v>0.000936480583757177-0.0340402478601299i</v>
      </c>
      <c r="X239" s="12" t="str">
        <f t="shared" si="56"/>
        <v>0.0164303633095474-0.0125422992770665i</v>
      </c>
      <c r="Y239" s="12" t="str">
        <f t="shared" si="57"/>
        <v>0.00029+0.0102730079772386i</v>
      </c>
      <c r="Z239" s="12" t="str">
        <f t="shared" si="58"/>
        <v>12.7781761958933-7.26719778788578i</v>
      </c>
      <c r="AA239" s="12" t="str">
        <f t="shared" si="59"/>
        <v>704.707066861628+95.6429944822544i</v>
      </c>
      <c r="AB239" s="12" t="str">
        <f t="shared" si="60"/>
        <v>0.510976137107339-0.0116686757471966i</v>
      </c>
      <c r="AC239" s="12" t="str">
        <f t="shared" si="61"/>
        <v>3.4388865734774-0.21257080893872i</v>
      </c>
      <c r="AD239" s="12" t="str">
        <f t="shared" si="62"/>
        <v>0.148231028560208+0.00576957497135541i</v>
      </c>
      <c r="AE239" s="12" t="str">
        <f t="shared" si="63"/>
        <v>1.93605084310971-1.00349955728938i</v>
      </c>
      <c r="AF239" s="12" t="str">
        <f t="shared" si="64"/>
        <v>-6.43470894763945-0.22734423592962i</v>
      </c>
      <c r="AG239" s="12" t="str">
        <f t="shared" si="65"/>
        <v>1.37614563481717+0.0660400933204617i</v>
      </c>
      <c r="AH239" s="12" t="str">
        <f t="shared" si="66"/>
        <v>-8.98801965799537+4.80374102153291i</v>
      </c>
      <c r="AI239" s="12">
        <f t="shared" si="67"/>
        <v>20.164500961383741</v>
      </c>
      <c r="AJ239" s="12">
        <f t="shared" si="68"/>
        <v>151.87725885344585</v>
      </c>
      <c r="AK239" s="12"/>
      <c r="AL239" s="12"/>
      <c r="AM239" s="12"/>
      <c r="AN239" s="12"/>
    </row>
    <row r="240" spans="1:40" x14ac:dyDescent="0.35">
      <c r="A240" s="12"/>
      <c r="B240" s="12">
        <f t="shared" si="69"/>
        <v>11000</v>
      </c>
      <c r="C240" s="29" t="str">
        <f t="shared" si="36"/>
        <v>-0.000572458587665358+0.201784036010013i</v>
      </c>
      <c r="D240" s="28" t="str">
        <f t="shared" si="37"/>
        <v>-5.40344988203595+1.54701094274343i</v>
      </c>
      <c r="E240" s="12" t="str">
        <f t="shared" si="38"/>
        <v>4200</v>
      </c>
      <c r="F240" s="12" t="str">
        <f t="shared" si="39"/>
        <v>0.704225352112676</v>
      </c>
      <c r="G240" s="12" t="str">
        <f t="shared" si="35"/>
        <v>0.704225352112676</v>
      </c>
      <c r="H240" s="12" t="str">
        <f t="shared" si="40"/>
        <v>1.03882545840895+1.80302278464916i</v>
      </c>
      <c r="I240" s="12" t="str">
        <f t="shared" si="41"/>
        <v>43.1968989868597i</v>
      </c>
      <c r="J240" s="12" t="str">
        <f t="shared" si="42"/>
        <v>-0.59607788012877+9.34248708280125i</v>
      </c>
      <c r="K240" s="12" t="str">
        <f t="shared" si="43"/>
        <v>4.60495851961856-0.293809762660343i</v>
      </c>
      <c r="L240" s="12" t="str">
        <f t="shared" si="44"/>
        <v>0.173526108969966-0.0248449452104098i</v>
      </c>
      <c r="M240" s="12" t="str">
        <f t="shared" si="45"/>
        <v>4.77848462858853-0.318654707870753i</v>
      </c>
      <c r="N240" s="12" t="str">
        <f t="shared" si="46"/>
        <v>-0.138230076757951i</v>
      </c>
      <c r="O240" s="12" t="str">
        <f t="shared" si="47"/>
        <v>0.990461425696651-0.137790290684638i</v>
      </c>
      <c r="P240" s="12" t="str">
        <f t="shared" si="48"/>
        <v>0.00953857430334903+0.137790290684638i</v>
      </c>
      <c r="Q240" s="12" t="str">
        <f t="shared" si="49"/>
        <v>-0.00953857430334903+0.000439786073312992i</v>
      </c>
      <c r="R240" s="12" t="str">
        <f t="shared" si="50"/>
        <v>-0.33326253777649-14.4609509262908i</v>
      </c>
      <c r="S240" s="12" t="str">
        <f t="shared" si="51"/>
        <v>0.0141554120003958i</v>
      </c>
      <c r="T240" s="12" t="str">
        <f t="shared" si="52"/>
        <v>0.204700718279152-0.00471746852652369i</v>
      </c>
      <c r="U240" s="12" t="str">
        <f t="shared" si="53"/>
        <v>0.001-0.144686311901723i</v>
      </c>
      <c r="V240" s="12" t="str">
        <f t="shared" si="54"/>
        <v>0.0015-0.0439776024017396i</v>
      </c>
      <c r="W240" s="12" t="str">
        <f t="shared" si="55"/>
        <v>0.000936479514591918-0.0337308717465623i</v>
      </c>
      <c r="X240" s="12" t="str">
        <f t="shared" si="56"/>
        <v>0.0163181976090245-0.0125658935779648i</v>
      </c>
      <c r="Y240" s="12" t="str">
        <f t="shared" si="57"/>
        <v>0.00029+0.0103672557568463i</v>
      </c>
      <c r="Z240" s="12" t="str">
        <f t="shared" si="58"/>
        <v>12.768633814403-7.38894879481304i</v>
      </c>
      <c r="AA240" s="12" t="str">
        <f t="shared" si="59"/>
        <v>710.090298304337+94.0036615058637i</v>
      </c>
      <c r="AB240" s="12" t="str">
        <f t="shared" si="60"/>
        <v>0.510971224865532-0.011775682525819i</v>
      </c>
      <c r="AC240" s="12" t="str">
        <f t="shared" si="61"/>
        <v>3.43791576699575-0.219093304330652i</v>
      </c>
      <c r="AD240" s="12" t="str">
        <f t="shared" si="62"/>
        <v>0.14824441453669+0.00602215921121288i</v>
      </c>
      <c r="AE240" s="12" t="str">
        <f t="shared" si="63"/>
        <v>1.93737607029542-1.01847564238863i</v>
      </c>
      <c r="AF240" s="12" t="str">
        <f t="shared" si="64"/>
        <v>-6.4422753404449-0.25601184190573i</v>
      </c>
      <c r="AG240" s="12" t="str">
        <f t="shared" si="65"/>
        <v>1.37901695219791+0.0659266964337853i</v>
      </c>
      <c r="AH240" s="12" t="str">
        <f t="shared" si="66"/>
        <v>-9.00894906597021+4.82897584342935i</v>
      </c>
      <c r="AI240" s="12">
        <f t="shared" si="67"/>
        <v>20.190338746040787</v>
      </c>
      <c r="AJ240" s="12">
        <f t="shared" si="68"/>
        <v>151.80780657393672</v>
      </c>
      <c r="AK240" s="12"/>
      <c r="AL240" s="12"/>
      <c r="AM240" s="12"/>
      <c r="AN240" s="12"/>
    </row>
    <row r="241" spans="1:40" x14ac:dyDescent="0.35">
      <c r="A241" s="12"/>
      <c r="B241" s="12">
        <f t="shared" si="69"/>
        <v>11100</v>
      </c>
      <c r="C241" s="29" t="str">
        <f t="shared" si="36"/>
        <v>-0.00056219056170121+0.199966190679541i</v>
      </c>
      <c r="D241" s="28" t="str">
        <f t="shared" si="37"/>
        <v>-5.40337116050356+1.53307412854315i</v>
      </c>
      <c r="E241" s="12" t="str">
        <f t="shared" si="38"/>
        <v>4200</v>
      </c>
      <c r="F241" s="12" t="str">
        <f t="shared" si="39"/>
        <v>0.704225352112676</v>
      </c>
      <c r="G241" s="12" t="str">
        <f t="shared" si="35"/>
        <v>0.704225352112676</v>
      </c>
      <c r="H241" s="12" t="str">
        <f t="shared" si="40"/>
        <v>1.04652624189349+1.81745011182778i</v>
      </c>
      <c r="I241" s="12" t="str">
        <f t="shared" si="41"/>
        <v>43.5895980685584i</v>
      </c>
      <c r="J241" s="12" t="str">
        <f t="shared" si="42"/>
        <v>-0.62522938521211+9.42741878355399i</v>
      </c>
      <c r="K241" s="12" t="str">
        <f t="shared" si="43"/>
        <v>4.60345666691177-0.305302697141751i</v>
      </c>
      <c r="L241" s="12" t="str">
        <f t="shared" si="44"/>
        <v>0.173462466651718-0.0250616133959892i</v>
      </c>
      <c r="M241" s="12" t="str">
        <f t="shared" si="45"/>
        <v>4.77691913356349-0.33036431053774i</v>
      </c>
      <c r="N241" s="12" t="str">
        <f t="shared" si="46"/>
        <v>-0.139486713819387i</v>
      </c>
      <c r="O241" s="12" t="str">
        <f t="shared" si="47"/>
        <v>0.99028749131935-0.139034832097674i</v>
      </c>
      <c r="P241" s="12" t="str">
        <f t="shared" si="48"/>
        <v>0.00971250868064999+0.139034832097674i</v>
      </c>
      <c r="Q241" s="12" t="str">
        <f t="shared" si="49"/>
        <v>-0.00971250868064999+0.000451881721712982i</v>
      </c>
      <c r="R241" s="12" t="str">
        <f t="shared" si="50"/>
        <v>-0.333261244234593-14.3305330619467i</v>
      </c>
      <c r="S241" s="12" t="str">
        <f t="shared" si="51"/>
        <v>0.0142840975640358i</v>
      </c>
      <c r="T241" s="12" t="str">
        <f t="shared" si="52"/>
        <v>0.204698732401487-0.00476033612695889i</v>
      </c>
      <c r="U241" s="12" t="str">
        <f t="shared" si="53"/>
        <v>0.001-0.14338283161432i</v>
      </c>
      <c r="V241" s="12" t="str">
        <f t="shared" si="54"/>
        <v>0.0015-0.0435814077855077i</v>
      </c>
      <c r="W241" s="12" t="str">
        <f t="shared" si="55"/>
        <v>0.000936478435669484-0.0334270707070809i</v>
      </c>
      <c r="X241" s="12" t="str">
        <f t="shared" si="56"/>
        <v>0.0162066396816282-0.0125883249046753i</v>
      </c>
      <c r="Y241" s="12" t="str">
        <f t="shared" si="57"/>
        <v>0.00029+0.010461503536454i</v>
      </c>
      <c r="Z241" s="12" t="str">
        <f t="shared" si="58"/>
        <v>12.7575609008321-7.51224783456008i</v>
      </c>
      <c r="AA241" s="12" t="str">
        <f t="shared" si="59"/>
        <v>715.527703948446+92.2490664572532i</v>
      </c>
      <c r="AB241" s="12" t="str">
        <f t="shared" si="60"/>
        <v>0.510966267743977-0.0118826880629053i</v>
      </c>
      <c r="AC241" s="12" t="str">
        <f t="shared" si="61"/>
        <v>3.43691892494249-0.22556765871714i</v>
      </c>
      <c r="AD241" s="12" t="str">
        <f t="shared" si="62"/>
        <v>0.148258166178454+0.00627293219261088i</v>
      </c>
      <c r="AE241" s="12" t="str">
        <f t="shared" si="63"/>
        <v>1.93853640534759-1.03372477335592i</v>
      </c>
      <c r="AF241" s="12" t="str">
        <f t="shared" si="64"/>
        <v>-6.44989740239705-0.28437598328463i</v>
      </c>
      <c r="AG241" s="12" t="str">
        <f t="shared" si="65"/>
        <v>1.38192503421678+0.065757785780216i</v>
      </c>
      <c r="AH241" s="12" t="str">
        <f t="shared" si="66"/>
        <v>-9.0294638279813+4.85547545346522i</v>
      </c>
      <c r="AI241" s="12">
        <f t="shared" si="67"/>
        <v>20.216310574672406</v>
      </c>
      <c r="AJ241" s="12">
        <f t="shared" si="68"/>
        <v>151.73144264095023</v>
      </c>
      <c r="AK241" s="12"/>
      <c r="AL241" s="12"/>
      <c r="AM241" s="12"/>
      <c r="AN241" s="12"/>
    </row>
    <row r="242" spans="1:40" x14ac:dyDescent="0.35">
      <c r="A242" s="12"/>
      <c r="B242" s="12">
        <f t="shared" si="69"/>
        <v>11200</v>
      </c>
      <c r="C242" s="29" t="str">
        <f t="shared" si="36"/>
        <v>-0.000552196339606625+0.198180806109921i</v>
      </c>
      <c r="D242" s="28" t="str">
        <f t="shared" si="37"/>
        <v>-5.40329453813417+1.51938618017606i</v>
      </c>
      <c r="E242" s="12" t="str">
        <f t="shared" si="38"/>
        <v>4200</v>
      </c>
      <c r="F242" s="12" t="str">
        <f t="shared" si="39"/>
        <v>0.704225352112676</v>
      </c>
      <c r="G242" s="12" t="str">
        <f t="shared" si="35"/>
        <v>0.704225352112676</v>
      </c>
      <c r="H242" s="12" t="str">
        <f t="shared" si="40"/>
        <v>1.05428012539841+1.83182941858869i</v>
      </c>
      <c r="I242" s="12" t="str">
        <f t="shared" si="41"/>
        <v>43.9822971502571i</v>
      </c>
      <c r="J242" s="12" t="str">
        <f t="shared" si="42"/>
        <v>-0.6546447048211+9.51235048430673i</v>
      </c>
      <c r="K242" s="12" t="str">
        <f t="shared" si="43"/>
        <v>4.60190859756471-0.316705644986124i</v>
      </c>
      <c r="L242" s="12" t="str">
        <f t="shared" si="44"/>
        <v>0.173398295685825-0.0252780388403842i</v>
      </c>
      <c r="M242" s="12" t="str">
        <f t="shared" si="45"/>
        <v>4.77530689325053-0.341983683826508i</v>
      </c>
      <c r="N242" s="12" t="str">
        <f t="shared" si="46"/>
        <v>-0.140743350880823i</v>
      </c>
      <c r="O242" s="12" t="str">
        <f t="shared" si="47"/>
        <v>0.990111993142929-0.140279153955732i</v>
      </c>
      <c r="P242" s="12" t="str">
        <f t="shared" si="48"/>
        <v>0.00988800685707103+0.140279153955732i</v>
      </c>
      <c r="Q242" s="12" t="str">
        <f t="shared" si="49"/>
        <v>-0.00988800685707103+0.000464196925090976i</v>
      </c>
      <c r="R242" s="12" t="str">
        <f t="shared" si="50"/>
        <v>-0.333259938967816-14.2024428405641i</v>
      </c>
      <c r="S242" s="12" t="str">
        <f t="shared" si="51"/>
        <v>0.0144127831276758i</v>
      </c>
      <c r="T242" s="12" t="str">
        <f t="shared" si="52"/>
        <v>0.204696728544262-0.00480320322548561i</v>
      </c>
      <c r="U242" s="12" t="str">
        <f t="shared" si="53"/>
        <v>0.001-0.142102627760621i</v>
      </c>
      <c r="V242" s="12" t="str">
        <f t="shared" si="54"/>
        <v>0.0015-0.0431922880731371i</v>
      </c>
      <c r="W242" s="12" t="str">
        <f t="shared" si="55"/>
        <v>0.000936477346990061-0.0331286954093299i</v>
      </c>
      <c r="X242" s="12" t="str">
        <f t="shared" si="56"/>
        <v>0.0160956981937135-0.0126096139712717i</v>
      </c>
      <c r="Y242" s="12" t="str">
        <f t="shared" si="57"/>
        <v>0.00029+0.0105557513160617i</v>
      </c>
      <c r="Z242" s="12" t="str">
        <f t="shared" si="58"/>
        <v>12.7448899409413-7.63709380469428i</v>
      </c>
      <c r="AA242" s="12" t="str">
        <f t="shared" si="59"/>
        <v>721.017820262343+90.375860538301i</v>
      </c>
      <c r="AB242" s="12" t="str">
        <f t="shared" si="60"/>
        <v>0.510961265742082-0.0119896923471344i</v>
      </c>
      <c r="AC242" s="12" t="str">
        <f t="shared" si="61"/>
        <v>3.43589657532536-0.231994876464357i</v>
      </c>
      <c r="AD242" s="12" t="str">
        <f t="shared" si="62"/>
        <v>0.148272276995576+0.00652194143399712i</v>
      </c>
      <c r="AE242" s="12" t="str">
        <f t="shared" si="63"/>
        <v>1.93952253012154-1.04924786227327i</v>
      </c>
      <c r="AF242" s="12" t="str">
        <f t="shared" si="64"/>
        <v>-6.45757466353258-0.31244323841263i</v>
      </c>
      <c r="AG242" s="12" t="str">
        <f t="shared" si="65"/>
        <v>1.38486945098065+0.0655316676591253i</v>
      </c>
      <c r="AH242" s="12" t="str">
        <f t="shared" si="66"/>
        <v>-9.04954302633+4.88323094438673i</v>
      </c>
      <c r="AI242" s="12">
        <f t="shared" si="67"/>
        <v>20.242400184265176</v>
      </c>
      <c r="AJ242" s="12">
        <f t="shared" si="68"/>
        <v>151.64822256799161</v>
      </c>
      <c r="AK242" s="12"/>
      <c r="AL242" s="12"/>
      <c r="AM242" s="12"/>
      <c r="AN242" s="12"/>
    </row>
    <row r="243" spans="1:40" x14ac:dyDescent="0.35">
      <c r="A243" s="12"/>
      <c r="B243" s="12">
        <f t="shared" si="69"/>
        <v>11300</v>
      </c>
      <c r="C243" s="29" t="str">
        <f t="shared" si="36"/>
        <v>-0.000542466272347499+0.196427020537688i</v>
      </c>
      <c r="D243" s="28" t="str">
        <f t="shared" si="37"/>
        <v>-5.40321994095185+1.50594049078894i</v>
      </c>
      <c r="E243" s="12" t="str">
        <f t="shared" si="38"/>
        <v>4200</v>
      </c>
      <c r="F243" s="12" t="str">
        <f t="shared" si="39"/>
        <v>0.704225352112676</v>
      </c>
      <c r="G243" s="12" t="str">
        <f t="shared" si="35"/>
        <v>0.704225352112676</v>
      </c>
      <c r="H243" s="12" t="str">
        <f t="shared" si="40"/>
        <v>1.06208671495568+1.8461604381509i</v>
      </c>
      <c r="I243" s="12" t="str">
        <f t="shared" si="41"/>
        <v>44.3749962319558i</v>
      </c>
      <c r="J243" s="12" t="str">
        <f t="shared" si="42"/>
        <v>-0.68432383895572+9.59728218505947i</v>
      </c>
      <c r="K243" s="12" t="str">
        <f t="shared" si="43"/>
        <v>4.6003152897205-0.328020512345571i</v>
      </c>
      <c r="L243" s="12" t="str">
        <f t="shared" si="44"/>
        <v>0.173333597297268-0.0254942196594893i</v>
      </c>
      <c r="M243" s="12" t="str">
        <f t="shared" si="45"/>
        <v>4.77364888701777-0.35351473200506i</v>
      </c>
      <c r="N243" s="12" t="str">
        <f t="shared" si="46"/>
        <v>-0.141999987942259i</v>
      </c>
      <c r="O243" s="12" t="str">
        <f t="shared" si="47"/>
        <v>0.989934931444525-0.141523254293859i</v>
      </c>
      <c r="P243" s="12" t="str">
        <f t="shared" si="48"/>
        <v>0.010065068555475+0.141523254293859i</v>
      </c>
      <c r="Q243" s="12" t="str">
        <f t="shared" si="49"/>
        <v>-0.010065068555475+0.00047673364839998i</v>
      </c>
      <c r="R243" s="12" t="str">
        <f t="shared" si="50"/>
        <v>-0.333258621976964-14.0766184663i</v>
      </c>
      <c r="S243" s="12" t="str">
        <f t="shared" si="51"/>
        <v>0.0145414686913157i</v>
      </c>
      <c r="T243" s="12" t="str">
        <f t="shared" si="52"/>
        <v>0.204694706707298-0.00484606981758904i</v>
      </c>
      <c r="U243" s="12" t="str">
        <f t="shared" si="53"/>
        <v>0.001-0.140845082382208i</v>
      </c>
      <c r="V243" s="12" t="str">
        <f t="shared" si="54"/>
        <v>0.0015-0.0428100554353218i</v>
      </c>
      <c r="W243" s="12" t="str">
        <f t="shared" si="55"/>
        <v>0.00093647624855383-0.0328356018070547i</v>
      </c>
      <c r="X243" s="12" t="str">
        <f t="shared" si="56"/>
        <v>0.0159853813241705-0.0126297813404513i</v>
      </c>
      <c r="Y243" s="12" t="str">
        <f t="shared" si="57"/>
        <v>0.00029+0.0106499990956694i</v>
      </c>
      <c r="Z243" s="12" t="str">
        <f t="shared" si="58"/>
        <v>12.7305516684276-7.76348359582436i</v>
      </c>
      <c r="AA243" s="12" t="str">
        <f t="shared" si="59"/>
        <v>726.559048426129+88.3806452954486i</v>
      </c>
      <c r="AB243" s="12" t="str">
        <f t="shared" si="60"/>
        <v>0.510956218859401-0.0120966953672363i</v>
      </c>
      <c r="AC243" s="12" t="str">
        <f t="shared" si="61"/>
        <v>3.43484922545209-0.238375927152801i</v>
      </c>
      <c r="AD243" s="12" t="str">
        <f t="shared" si="62"/>
        <v>0.148286740782257+0.00676923277415209i</v>
      </c>
      <c r="AE243" s="12" t="str">
        <f t="shared" si="63"/>
        <v>1.9403248428697-1.06504561195436i</v>
      </c>
      <c r="AF243" s="12" t="str">
        <f t="shared" si="64"/>
        <v>-6.46530665590753-0.34021994736196i</v>
      </c>
      <c r="AG243" s="12" t="str">
        <f t="shared" si="65"/>
        <v>1.38784971090077+0.0652466090866489i</v>
      </c>
      <c r="AH243" s="12" t="str">
        <f t="shared" si="66"/>
        <v>-9.06916521254262+4.91223328558221i</v>
      </c>
      <c r="AI243" s="12">
        <f t="shared" si="67"/>
        <v>20.268591429689803</v>
      </c>
      <c r="AJ243" s="12">
        <f t="shared" si="68"/>
        <v>151.55820070997527</v>
      </c>
      <c r="AK243" s="12"/>
      <c r="AL243" s="12"/>
      <c r="AM243" s="12"/>
      <c r="AN243" s="12"/>
    </row>
    <row r="244" spans="1:40" x14ac:dyDescent="0.35">
      <c r="A244" s="12"/>
      <c r="B244" s="12">
        <f t="shared" si="69"/>
        <v>11400</v>
      </c>
      <c r="C244" s="29" t="str">
        <f t="shared" si="36"/>
        <v>-0.000532991132222099+0.194704002435541i</v>
      </c>
      <c r="D244" s="28" t="str">
        <f t="shared" si="37"/>
        <v>-5.40314729821089+1.49273068533915i</v>
      </c>
      <c r="E244" s="12" t="str">
        <f t="shared" si="38"/>
        <v>4200</v>
      </c>
      <c r="F244" s="12" t="str">
        <f t="shared" si="39"/>
        <v>0.704225352112676</v>
      </c>
      <c r="G244" s="12" t="str">
        <f t="shared" si="35"/>
        <v>0.704225352112676</v>
      </c>
      <c r="H244" s="12" t="str">
        <f t="shared" si="40"/>
        <v>1.06994561525323+1.86044290789545i</v>
      </c>
      <c r="I244" s="12" t="str">
        <f t="shared" si="41"/>
        <v>44.7676953136546i</v>
      </c>
      <c r="J244" s="12" t="str">
        <f t="shared" si="42"/>
        <v>-0.71426678761599+9.6822138858122i</v>
      </c>
      <c r="K244" s="12" t="str">
        <f t="shared" si="43"/>
        <v>4.59867768314082-0.339249140202483i</v>
      </c>
      <c r="L244" s="12" t="str">
        <f t="shared" si="44"/>
        <v>0.173268372719699-0.0257101539768639i</v>
      </c>
      <c r="M244" s="12" t="str">
        <f t="shared" si="45"/>
        <v>4.77194605586052-0.364959294179347i</v>
      </c>
      <c r="N244" s="12" t="str">
        <f t="shared" si="46"/>
        <v>-0.143256625003695i</v>
      </c>
      <c r="O244" s="12" t="str">
        <f t="shared" si="47"/>
        <v>0.989756306503741-0.142767131147449i</v>
      </c>
      <c r="P244" s="12" t="str">
        <f t="shared" si="48"/>
        <v>0.010243693496259+0.142767131147449i</v>
      </c>
      <c r="Q244" s="12" t="str">
        <f t="shared" si="49"/>
        <v>-0.010243693496259+0.000489493856245998i</v>
      </c>
      <c r="R244" s="12" t="str">
        <f t="shared" si="50"/>
        <v>-0.333257293259312-13.9530003115816i</v>
      </c>
      <c r="S244" s="12" t="str">
        <f t="shared" si="51"/>
        <v>0.0146701542549557i</v>
      </c>
      <c r="T244" s="12" t="str">
        <f t="shared" si="52"/>
        <v>0.204692666890347-0.00488893589870312i</v>
      </c>
      <c r="U244" s="12" t="str">
        <f t="shared" si="53"/>
        <v>0.001-0.139609599203417i</v>
      </c>
      <c r="V244" s="12" t="str">
        <f t="shared" si="54"/>
        <v>0.0015-0.0424345286332574i</v>
      </c>
      <c r="W244" s="12" t="str">
        <f t="shared" si="55"/>
        <v>0.000936475140360996-0.0325476509082554i</v>
      </c>
      <c r="X244" s="12" t="str">
        <f t="shared" si="56"/>
        <v>0.0158756967766066-0.0126488474157609i</v>
      </c>
      <c r="Y244" s="12" t="str">
        <f t="shared" si="57"/>
        <v>0.00029+0.0107442468752771i</v>
      </c>
      <c r="Z244" s="12" t="str">
        <f t="shared" si="58"/>
        <v>12.71447507914-7.8914119598012i</v>
      </c>
      <c r="AA244" s="12" t="str">
        <f t="shared" si="59"/>
        <v>732.149647908533+86.2599759473115i</v>
      </c>
      <c r="AB244" s="12" t="str">
        <f t="shared" si="60"/>
        <v>0.510951127095314-0.0122036971118133i</v>
      </c>
      <c r="AC244" s="12" t="str">
        <f t="shared" si="61"/>
        <v>3.43377736299566-0.244711747004482i</v>
      </c>
      <c r="AD244" s="12" t="str">
        <f t="shared" si="62"/>
        <v>0.148301551601932+0.00701485044538729i</v>
      </c>
      <c r="AE244" s="12" t="str">
        <f t="shared" si="63"/>
        <v>1.94093345674149-1.08111849679679i</v>
      </c>
      <c r="AF244" s="12" t="str">
        <f t="shared" si="64"/>
        <v>-6.47309291346412-0.3677122225563i</v>
      </c>
      <c r="AG244" s="12" t="str">
        <f t="shared" si="65"/>
        <v>1.3908652572114+0.0649008389794277i</v>
      </c>
      <c r="AH244" s="12" t="str">
        <f t="shared" si="66"/>
        <v>-9.08830841935374+4.94247327747651i</v>
      </c>
      <c r="AI244" s="12">
        <f t="shared" si="67"/>
        <v>20.294868272887786</v>
      </c>
      <c r="AJ244" s="12">
        <f t="shared" si="68"/>
        <v>151.46143038504931</v>
      </c>
      <c r="AK244" s="12"/>
      <c r="AL244" s="12"/>
      <c r="AM244" s="12"/>
      <c r="AN244" s="12"/>
    </row>
    <row r="245" spans="1:40" x14ac:dyDescent="0.35">
      <c r="A245" s="12"/>
      <c r="B245" s="12">
        <f t="shared" si="69"/>
        <v>11500</v>
      </c>
      <c r="C245" s="29" t="str">
        <f t="shared" si="36"/>
        <v>-0.000523762090975033+0.193010949197782i</v>
      </c>
      <c r="D245" s="28" t="str">
        <f t="shared" si="37"/>
        <v>-5.40307654222799+1.47975061051633i</v>
      </c>
      <c r="E245" s="12" t="str">
        <f t="shared" si="38"/>
        <v>4200</v>
      </c>
      <c r="F245" s="12" t="str">
        <f t="shared" si="39"/>
        <v>0.704225352112676</v>
      </c>
      <c r="G245" s="12" t="str">
        <f t="shared" si="35"/>
        <v>0.704225352112676</v>
      </c>
      <c r="H245" s="12" t="str">
        <f t="shared" si="40"/>
        <v>1.07785642968026+1.87467656935792i</v>
      </c>
      <c r="I245" s="12" t="str">
        <f t="shared" si="41"/>
        <v>45.1603943953533i</v>
      </c>
      <c r="J245" s="12" t="str">
        <f t="shared" si="42"/>
        <v>-0.7444735508019+9.76714558656495i</v>
      </c>
      <c r="K245" s="12" t="str">
        <f t="shared" si="43"/>
        <v>4.59699668116523-0.350393307023003i</v>
      </c>
      <c r="L245" s="12" t="str">
        <f t="shared" si="44"/>
        <v>0.173202623195385-0.0259258399237798i</v>
      </c>
      <c r="M245" s="12" t="str">
        <f t="shared" si="45"/>
        <v>4.77019930436061-0.376319146946783i</v>
      </c>
      <c r="N245" s="12" t="str">
        <f t="shared" si="46"/>
        <v>-0.14451326206513i</v>
      </c>
      <c r="O245" s="12" t="str">
        <f t="shared" si="47"/>
        <v>0.989576118602651-0.144010782552252i</v>
      </c>
      <c r="P245" s="12" t="str">
        <f t="shared" si="48"/>
        <v>0.010423881397349+0.144010782552252i</v>
      </c>
      <c r="Q245" s="12" t="str">
        <f t="shared" si="49"/>
        <v>-0.010423881397349+0.00050247951287799i</v>
      </c>
      <c r="R245" s="12" t="str">
        <f t="shared" si="50"/>
        <v>-0.333255952817503-13.8315308228425i</v>
      </c>
      <c r="S245" s="12" t="str">
        <f t="shared" si="51"/>
        <v>0.0147988398185956i</v>
      </c>
      <c r="T245" s="12" t="str">
        <f t="shared" si="52"/>
        <v>0.204690609093214-0.00493180146433968i</v>
      </c>
      <c r="U245" s="12" t="str">
        <f t="shared" si="53"/>
        <v>0.001-0.138395602688605i</v>
      </c>
      <c r="V245" s="12" t="str">
        <f t="shared" si="54"/>
        <v>0.0015-0.0420655327320986i</v>
      </c>
      <c r="W245" s="12" t="str">
        <f t="shared" si="55"/>
        <v>0.00093647402241174-0.0322647085554359i</v>
      </c>
      <c r="X245" s="12" t="str">
        <f t="shared" si="56"/>
        <v>0.0157666517914603-0.0126668324343073i</v>
      </c>
      <c r="Y245" s="12" t="str">
        <f t="shared" si="57"/>
        <v>0.00029+0.0108384946548848i</v>
      </c>
      <c r="Z245" s="12" t="str">
        <f t="shared" si="58"/>
        <v>12.6965874517807-8.02087137321811i</v>
      </c>
      <c r="AA245" s="12" t="str">
        <f t="shared" si="59"/>
        <v>737.787729933996+84.0103651341628i</v>
      </c>
      <c r="AB245" s="12" t="str">
        <f t="shared" si="60"/>
        <v>0.510945990449334-0.0123106975696622i</v>
      </c>
      <c r="AC245" s="12" t="str">
        <f t="shared" si="61"/>
        <v>3.43268145699952-0.251003240244769i</v>
      </c>
      <c r="AD245" s="12" t="str">
        <f t="shared" si="62"/>
        <v>0.148316703773345+0.00725883714291713i</v>
      </c>
      <c r="AE245" s="12" t="str">
        <f t="shared" si="63"/>
        <v>1.9413381990606-1.09746674288241i</v>
      </c>
      <c r="AF245" s="12" t="str">
        <f t="shared" si="64"/>
        <v>-6.48093297190825-0.39492595884159i</v>
      </c>
      <c r="AG245" s="12" t="str">
        <f t="shared" si="65"/>
        <v>1.39391546439844+0.0644925495300018i</v>
      </c>
      <c r="AH245" s="12" t="str">
        <f t="shared" si="66"/>
        <v>-9.10695017373633+4.97394150653076i</v>
      </c>
      <c r="AI245" s="12">
        <f t="shared" si="67"/>
        <v>20.321214772937392</v>
      </c>
      <c r="AJ245" s="12">
        <f t="shared" si="68"/>
        <v>151.35796399338508</v>
      </c>
      <c r="AK245" s="12"/>
      <c r="AL245" s="12"/>
      <c r="AM245" s="12"/>
      <c r="AN245" s="12"/>
    </row>
    <row r="246" spans="1:40" x14ac:dyDescent="0.35">
      <c r="A246" s="12"/>
      <c r="B246" s="12">
        <f t="shared" si="69"/>
        <v>11600</v>
      </c>
      <c r="C246" s="29" t="str">
        <f t="shared" si="36"/>
        <v>-0.000514770699226167+0.191347085893752i</v>
      </c>
      <c r="D246" s="28" t="str">
        <f t="shared" si="37"/>
        <v>-5.40300760822458+1.46699432518543i</v>
      </c>
      <c r="E246" s="12" t="str">
        <f t="shared" si="38"/>
        <v>4200</v>
      </c>
      <c r="F246" s="12" t="str">
        <f t="shared" si="39"/>
        <v>0.704225352112676</v>
      </c>
      <c r="G246" s="12" t="str">
        <f t="shared" si="35"/>
        <v>0.704225352112676</v>
      </c>
      <c r="H246" s="12" t="str">
        <f t="shared" si="40"/>
        <v>1.08581876037237+1.88886116822087i</v>
      </c>
      <c r="I246" s="12" t="str">
        <f t="shared" si="41"/>
        <v>45.553093477052i</v>
      </c>
      <c r="J246" s="12" t="str">
        <f t="shared" si="42"/>
        <v>-0.77494412851345+9.85207728731768i</v>
      </c>
      <c r="K246" s="12" t="str">
        <f t="shared" si="43"/>
        <v>4.59527315255614-0.361454731285245i</v>
      </c>
      <c r="L246" s="12" t="str">
        <f t="shared" si="44"/>
        <v>0.173136349975151-0.0261412756392688i</v>
      </c>
      <c r="M246" s="12" t="str">
        <f t="shared" si="45"/>
        <v>4.76840950253129-0.387596006924514i</v>
      </c>
      <c r="N246" s="12" t="str">
        <f t="shared" si="46"/>
        <v>-0.145769899126566i</v>
      </c>
      <c r="O246" s="12" t="str">
        <f t="shared" si="47"/>
        <v>0.989394368025796-0.145254206544372i</v>
      </c>
      <c r="P246" s="12" t="str">
        <f t="shared" si="48"/>
        <v>0.0106056319742041+0.145254206544372i</v>
      </c>
      <c r="Q246" s="12" t="str">
        <f t="shared" si="49"/>
        <v>-0.0106056319742041+0.000515692582193999i</v>
      </c>
      <c r="R246" s="12" t="str">
        <f t="shared" si="50"/>
        <v>-0.333254600647437-13.7121544311197i</v>
      </c>
      <c r="S246" s="12" t="str">
        <f t="shared" si="51"/>
        <v>0.0149275253822356i</v>
      </c>
      <c r="T246" s="12" t="str">
        <f t="shared" si="52"/>
        <v>0.204688533315674-0.0049746665099114i</v>
      </c>
      <c r="U246" s="12" t="str">
        <f t="shared" si="53"/>
        <v>0.001-0.137202537148186i</v>
      </c>
      <c r="V246" s="12" t="str">
        <f t="shared" si="54"/>
        <v>0.0015-0.0417028988292357i</v>
      </c>
      <c r="W246" s="12" t="str">
        <f t="shared" si="55"/>
        <v>0.000936472894706266-0.0319866452172208i</v>
      </c>
      <c r="X246" s="12" t="str">
        <f t="shared" si="56"/>
        <v>0.0156582531580366-0.0126837564599378i</v>
      </c>
      <c r="Y246" s="12" t="str">
        <f t="shared" si="57"/>
        <v>0.00029+0.0109327424344925i</v>
      </c>
      <c r="Z246" s="12" t="str">
        <f t="shared" si="58"/>
        <v>12.6768143756479-8.15185189633226i</v>
      </c>
      <c r="AA246" s="12" t="str">
        <f t="shared" si="59"/>
        <v>743.471250856944+81.6282871149343i</v>
      </c>
      <c r="AB246" s="12" t="str">
        <f t="shared" si="60"/>
        <v>0.5109408089209-0.0124176967293322i</v>
      </c>
      <c r="AC246" s="12" t="str">
        <f t="shared" si="61"/>
        <v>3.43156195882195-0.257251280396221i</v>
      </c>
      <c r="AD246" s="12" t="str">
        <f t="shared" si="62"/>
        <v>0.148332191857393+0.00750123409072785i</v>
      </c>
      <c r="AE246" s="12" t="str">
        <f t="shared" si="63"/>
        <v>1.94152861145649-1.11409030732337i</v>
      </c>
      <c r="AF246" s="12" t="str">
        <f t="shared" si="64"/>
        <v>-6.48882636859695-0.42186684303544i</v>
      </c>
      <c r="AG246" s="12" t="str">
        <f t="shared" si="65"/>
        <v>1.39699963454363+0.0640198977885717i</v>
      </c>
      <c r="AH246" s="12" t="str">
        <f t="shared" si="66"/>
        <v>-9.12506751105291+5.00662830082724i</v>
      </c>
      <c r="AI246" s="12">
        <f t="shared" si="67"/>
        <v>20.347615076964424</v>
      </c>
      <c r="AJ246" s="12">
        <f t="shared" si="68"/>
        <v>151.2478531331206</v>
      </c>
      <c r="AK246" s="12"/>
      <c r="AL246" s="12"/>
      <c r="AM246" s="12"/>
      <c r="AN246" s="12"/>
    </row>
    <row r="247" spans="1:40" x14ac:dyDescent="0.35">
      <c r="A247" s="12"/>
      <c r="B247" s="12">
        <f t="shared" si="69"/>
        <v>11700</v>
      </c>
      <c r="C247" s="29" t="str">
        <f t="shared" si="36"/>
        <v>-0.000506008867124971+0.189711664085189i</v>
      </c>
      <c r="D247" s="28" t="str">
        <f t="shared" si="37"/>
        <v>-5.40294043417848+1.45445609131978i</v>
      </c>
      <c r="E247" s="12" t="str">
        <f t="shared" si="38"/>
        <v>4200</v>
      </c>
      <c r="F247" s="12" t="str">
        <f t="shared" si="39"/>
        <v>0.704225352112676</v>
      </c>
      <c r="G247" s="12" t="str">
        <f t="shared" si="35"/>
        <v>0.704225352112676</v>
      </c>
      <c r="H247" s="12" t="str">
        <f t="shared" si="40"/>
        <v>1.09383220825672+1.90299645430637i</v>
      </c>
      <c r="I247" s="12" t="str">
        <f t="shared" si="41"/>
        <v>45.9457925587507i</v>
      </c>
      <c r="J247" s="12" t="str">
        <f t="shared" si="42"/>
        <v>-0.80567852075064+9.93700898807042i</v>
      </c>
      <c r="K247" s="12" t="str">
        <f t="shared" si="43"/>
        <v>4.59350793323654-0.372435073888867i</v>
      </c>
      <c r="L247" s="12" t="str">
        <f t="shared" si="44"/>
        <v>0.173069554318323-0.0263564592701692i</v>
      </c>
      <c r="M247" s="12" t="str">
        <f t="shared" si="45"/>
        <v>4.76657748755486-0.398791533159036i</v>
      </c>
      <c r="N247" s="12" t="str">
        <f t="shared" si="46"/>
        <v>-0.147026536188002i</v>
      </c>
      <c r="O247" s="12" t="str">
        <f t="shared" si="47"/>
        <v>0.989211055060186-0.146497401160274i</v>
      </c>
      <c r="P247" s="12" t="str">
        <f t="shared" si="48"/>
        <v>0.010788944939814+0.146497401160274i</v>
      </c>
      <c r="Q247" s="12" t="str">
        <f t="shared" si="49"/>
        <v>-0.010788944939814+0.000529135027728i</v>
      </c>
      <c r="R247" s="12" t="str">
        <f t="shared" si="50"/>
        <v>-0.333253236751384-13.5948174672464i</v>
      </c>
      <c r="S247" s="12" t="str">
        <f t="shared" si="51"/>
        <v>0.0150562109458756i</v>
      </c>
      <c r="T247" s="12" t="str">
        <f t="shared" si="52"/>
        <v>0.204686439557536-0.00501753103092466i</v>
      </c>
      <c r="U247" s="12" t="str">
        <f t="shared" si="53"/>
        <v>0.001-0.136029865890509i</v>
      </c>
      <c r="V247" s="12" t="str">
        <f t="shared" si="54"/>
        <v>0.0015-0.0413464637965072i</v>
      </c>
      <c r="W247" s="12" t="str">
        <f t="shared" si="55"/>
        <v>0.000936471757244763-0.0317133357906579i</v>
      </c>
      <c r="X247" s="12" t="str">
        <f t="shared" si="56"/>
        <v>0.0155505072264491-0.0126996393768764i</v>
      </c>
      <c r="Y247" s="12" t="str">
        <f t="shared" si="57"/>
        <v>0.00029+0.0110269902141002i</v>
      </c>
      <c r="Z247" s="12" t="str">
        <f t="shared" si="58"/>
        <v>12.6550797859928-8.28434102757118i</v>
      </c>
      <c r="AA247" s="12" t="str">
        <f t="shared" si="59"/>
        <v>749.19800546303+79.1101824377784i</v>
      </c>
      <c r="AB247" s="12" t="str">
        <f t="shared" si="60"/>
        <v>0.510935582509536-0.0125246945796062i</v>
      </c>
      <c r="AC247" s="12" t="str">
        <f t="shared" si="61"/>
        <v>3.43041930302693-0.263456711516134i</v>
      </c>
      <c r="AD247" s="12" t="str">
        <f t="shared" si="62"/>
        <v>0.148348010644804+0.00774208110402116i</v>
      </c>
      <c r="AE247" s="12" t="str">
        <f t="shared" si="63"/>
        <v>1.94149395093213-1.1309888568623i</v>
      </c>
      <c r="AF247" s="12" t="str">
        <f t="shared" si="64"/>
        <v>-6.4967726424352-0.44854036298659i</v>
      </c>
      <c r="AG247" s="12" t="str">
        <f t="shared" si="65"/>
        <v>1.40011699359209+0.0634810074657205i</v>
      </c>
      <c r="AH247" s="12" t="str">
        <f t="shared" si="66"/>
        <v>-9.14263699039971+5.04052368624754i</v>
      </c>
      <c r="AI247" s="12">
        <f t="shared" si="67"/>
        <v>20.374053411873678</v>
      </c>
      <c r="AJ247" s="12">
        <f t="shared" si="68"/>
        <v>151.1311487135371</v>
      </c>
      <c r="AK247" s="12"/>
      <c r="AL247" s="12"/>
      <c r="AM247" s="12"/>
      <c r="AN247" s="12"/>
    </row>
    <row r="248" spans="1:40" x14ac:dyDescent="0.35">
      <c r="A248" s="12"/>
      <c r="B248" s="12">
        <f t="shared" si="69"/>
        <v>11800</v>
      </c>
      <c r="C248" s="29" t="str">
        <f t="shared" si="36"/>
        <v>-0.000497468846147565+0.188103960703719i</v>
      </c>
      <c r="D248" s="28" t="str">
        <f t="shared" si="37"/>
        <v>-5.40287496068432+1.44213036539518i</v>
      </c>
      <c r="E248" s="12" t="str">
        <f t="shared" si="38"/>
        <v>4200</v>
      </c>
      <c r="F248" s="12" t="str">
        <f t="shared" si="39"/>
        <v>0.704225352112676</v>
      </c>
      <c r="G248" s="12" t="str">
        <f t="shared" si="35"/>
        <v>0.704225352112676</v>
      </c>
      <c r="H248" s="12" t="str">
        <f t="shared" si="40"/>
        <v>1.10189637309687+1.91708218156823i</v>
      </c>
      <c r="I248" s="12" t="str">
        <f t="shared" si="41"/>
        <v>46.3384916404495i</v>
      </c>
      <c r="J248" s="12" t="str">
        <f t="shared" si="42"/>
        <v>-0.83667672751347+10.0219406888232i</v>
      </c>
      <c r="K248" s="12" t="str">
        <f t="shared" si="43"/>
        <v>4.5917018279278-0.383335940452403i</v>
      </c>
      <c r="L248" s="12" t="str">
        <f t="shared" si="44"/>
        <v>0.173002237492666-0.0265713889711731i</v>
      </c>
      <c r="M248" s="12" t="str">
        <f t="shared" si="45"/>
        <v>4.76470406542047-0.409907329423576i</v>
      </c>
      <c r="N248" s="12" t="str">
        <f t="shared" si="46"/>
        <v>-0.148283173249438i</v>
      </c>
      <c r="O248" s="12" t="str">
        <f t="shared" si="47"/>
        <v>0.989026179995295-0.147740364436783i</v>
      </c>
      <c r="P248" s="12" t="str">
        <f t="shared" si="48"/>
        <v>0.010973820004705+0.147740364436783i</v>
      </c>
      <c r="Q248" s="12" t="str">
        <f t="shared" si="49"/>
        <v>-0.010973820004705+0.000542808812654977i</v>
      </c>
      <c r="R248" s="12" t="str">
        <f t="shared" si="50"/>
        <v>-0.333251861127846-13.4794680813441i</v>
      </c>
      <c r="S248" s="12" t="str">
        <f t="shared" si="51"/>
        <v>0.0151848965095155i</v>
      </c>
      <c r="T248" s="12" t="str">
        <f t="shared" si="52"/>
        <v>0.204684327818528-0.00506039502282977i</v>
      </c>
      <c r="U248" s="12" t="str">
        <f t="shared" si="53"/>
        <v>0.001-0.134877070416861i</v>
      </c>
      <c r="V248" s="12" t="str">
        <f t="shared" si="54"/>
        <v>0.0015-0.0409960700355199i</v>
      </c>
      <c r="W248" s="12" t="str">
        <f t="shared" si="55"/>
        <v>0.000936470610027428-0.0314446594135721i</v>
      </c>
      <c r="X248" s="12" t="str">
        <f t="shared" si="56"/>
        <v>0.01544341991946-0.0127145008838011i</v>
      </c>
      <c r="Y248" s="12" t="str">
        <f t="shared" si="57"/>
        <v>0.00029+0.0111212379937079i</v>
      </c>
      <c r="Z248" s="12" t="str">
        <f t="shared" si="58"/>
        <v>12.6313060075916-8.41832355383114i</v>
      </c>
      <c r="AA248" s="12" t="str">
        <f t="shared" si="59"/>
        <v>754.965620219571+76.4524631103422i</v>
      </c>
      <c r="AB248" s="12" t="str">
        <f t="shared" si="60"/>
        <v>0.510930311214561-0.0126316911091275i</v>
      </c>
      <c r="AC248" s="12" t="str">
        <f t="shared" si="61"/>
        <v>3.42925390822192-0.269620349372313i</v>
      </c>
      <c r="AD248" s="12" t="str">
        <f t="shared" si="62"/>
        <v>0.148364155144491+0.00798141664857056i</v>
      </c>
      <c r="AE248" s="12" t="str">
        <f t="shared" si="63"/>
        <v>1.94122319195346-1.14816174573495i</v>
      </c>
      <c r="AF248" s="12" t="str">
        <f t="shared" si="64"/>
        <v>-6.50477133378119-0.47495181617305i</v>
      </c>
      <c r="AG248" s="12" t="str">
        <f t="shared" si="65"/>
        <v>1.40326668755133+0.0628739709716086i</v>
      </c>
      <c r="AH248" s="12" t="str">
        <f t="shared" si="66"/>
        <v>-9.15963471121391+5.07561734324161i</v>
      </c>
      <c r="AI248" s="12">
        <f t="shared" si="67"/>
        <v>20.400514076872071</v>
      </c>
      <c r="AJ248" s="12">
        <f t="shared" si="68"/>
        <v>151.00790106563045</v>
      </c>
      <c r="AK248" s="12"/>
      <c r="AL248" s="12"/>
      <c r="AM248" s="12"/>
      <c r="AN248" s="12"/>
    </row>
    <row r="249" spans="1:40" x14ac:dyDescent="0.35">
      <c r="A249" s="12"/>
      <c r="B249" s="12">
        <f t="shared" si="69"/>
        <v>11900</v>
      </c>
      <c r="C249" s="29" t="str">
        <f t="shared" si="36"/>
        <v>-0.000489143211959976+0.186523276984934i</v>
      </c>
      <c r="D249" s="28" t="str">
        <f t="shared" si="37"/>
        <v>-5.40281113082221+1.43001179021783i</v>
      </c>
      <c r="E249" s="12" t="str">
        <f t="shared" si="38"/>
        <v>4200</v>
      </c>
      <c r="F249" s="12" t="str">
        <f t="shared" si="39"/>
        <v>0.704225352112676</v>
      </c>
      <c r="G249" s="12" t="str">
        <f t="shared" si="35"/>
        <v>0.704225352112676</v>
      </c>
      <c r="H249" s="12" t="str">
        <f t="shared" si="40"/>
        <v>1.11001085353761+1.93111810808438i</v>
      </c>
      <c r="I249" s="12" t="str">
        <f t="shared" si="41"/>
        <v>46.7311907221482i</v>
      </c>
      <c r="J249" s="12" t="str">
        <f t="shared" si="42"/>
        <v>-0.86793874880194+10.1068723895759i</v>
      </c>
      <c r="K249" s="12" t="str">
        <f t="shared" si="43"/>
        <v>4.58985561169402-0.394158883504261i</v>
      </c>
      <c r="L249" s="12" t="str">
        <f t="shared" si="44"/>
        <v>0.172934400774333-0.026786062904871i</v>
      </c>
      <c r="M249" s="12" t="str">
        <f t="shared" si="45"/>
        <v>4.76279001246835-0.420944946409132i</v>
      </c>
      <c r="N249" s="12" t="str">
        <f t="shared" si="46"/>
        <v>-0.149539810310874i</v>
      </c>
      <c r="O249" s="12" t="str">
        <f t="shared" si="47"/>
        <v>0.988839743123068-0.148983094411091i</v>
      </c>
      <c r="P249" s="12" t="str">
        <f t="shared" si="48"/>
        <v>0.011160256876932+0.148983094411091i</v>
      </c>
      <c r="Q249" s="12" t="str">
        <f t="shared" si="49"/>
        <v>-0.011160256876932+0.000556715899782984i</v>
      </c>
      <c r="R249" s="12" t="str">
        <f t="shared" si="50"/>
        <v>-0.333250473776795-13.3660561663935i</v>
      </c>
      <c r="S249" s="12" t="str">
        <f t="shared" si="51"/>
        <v>0.0153135820731555i</v>
      </c>
      <c r="T249" s="12" t="str">
        <f t="shared" si="52"/>
        <v>0.204682198098473-0.0051032584810989i</v>
      </c>
      <c r="U249" s="12" t="str">
        <f t="shared" si="53"/>
        <v>0.001-0.133743649657055i</v>
      </c>
      <c r="V249" s="12" t="str">
        <f t="shared" si="54"/>
        <v>0.0015-0.0406515652453054i</v>
      </c>
      <c r="W249" s="12" t="str">
        <f t="shared" si="55"/>
        <v>0.000936469453054471-0.0311804992863832i</v>
      </c>
      <c r="X249" s="12" t="str">
        <f t="shared" si="56"/>
        <v>0.0153369967442066-0.0127283604883484i</v>
      </c>
      <c r="Y249" s="12" t="str">
        <f t="shared" si="57"/>
        <v>0.00029+0.0112154857733156i</v>
      </c>
      <c r="Z249" s="12" t="str">
        <f t="shared" si="58"/>
        <v>12.6054138071464-8.55378139682401i</v>
      </c>
      <c r="AA249" s="12" t="str">
        <f t="shared" si="59"/>
        <v>760.771546500368+73.6515182959579i</v>
      </c>
      <c r="AB249" s="12" t="str">
        <f t="shared" si="60"/>
        <v>0.510924995035535-0.0127386863065937i</v>
      </c>
      <c r="AC249" s="12" t="str">
        <f t="shared" si="61"/>
        <v>3.42806617785104-0.275742982567331i</v>
      </c>
      <c r="AD249" s="12" t="str">
        <f t="shared" si="62"/>
        <v>0.148380620572649+0.00821927789706878i</v>
      </c>
      <c r="AE249" s="12" t="str">
        <f t="shared" si="63"/>
        <v>1.94070502965068-1.16560799281504i</v>
      </c>
      <c r="AF249" s="12" t="str">
        <f t="shared" si="64"/>
        <v>-6.51282198435982-0.50110631786655i</v>
      </c>
      <c r="AG249" s="12" t="str">
        <f t="shared" si="65"/>
        <v>1.40644777863211+0.0621968517068237i</v>
      </c>
      <c r="AH249" s="12" t="str">
        <f t="shared" si="66"/>
        <v>-9.17603633121399+5.11189856421077i</v>
      </c>
      <c r="AI249" s="12">
        <f t="shared" si="67"/>
        <v>20.426981436765249</v>
      </c>
      <c r="AJ249" s="12">
        <f t="shared" si="68"/>
        <v>150.87816005014841</v>
      </c>
      <c r="AK249" s="12"/>
      <c r="AL249" s="12"/>
      <c r="AM249" s="12"/>
      <c r="AN249" s="12"/>
    </row>
    <row r="250" spans="1:40" x14ac:dyDescent="0.35">
      <c r="A250" s="12"/>
      <c r="B250" s="12">
        <f t="shared" si="69"/>
        <v>12000</v>
      </c>
      <c r="C250" s="29" t="str">
        <f t="shared" si="36"/>
        <v>-0.00048102484827683+0.184968937455774i</v>
      </c>
      <c r="D250" s="28" t="str">
        <f t="shared" si="37"/>
        <v>-5.40274889003397+1.41809518716093i</v>
      </c>
      <c r="E250" s="12" t="str">
        <f t="shared" si="38"/>
        <v>4200</v>
      </c>
      <c r="F250" s="12" t="str">
        <f t="shared" si="39"/>
        <v>0.704225352112676</v>
      </c>
      <c r="G250" s="12" t="str">
        <f t="shared" si="35"/>
        <v>0.704225352112676</v>
      </c>
      <c r="H250" s="12" t="str">
        <f t="shared" si="40"/>
        <v>1.11817524714956+1.94510399604894i</v>
      </c>
      <c r="I250" s="12" t="str">
        <f t="shared" si="41"/>
        <v>47.1238898038469i</v>
      </c>
      <c r="J250" s="12" t="str">
        <f t="shared" si="42"/>
        <v>-0.89946458461605+10.1918040903286i</v>
      </c>
      <c r="K250" s="12" t="str">
        <f t="shared" si="43"/>
        <v>4.58797003139866-0.404905404572963i</v>
      </c>
      <c r="L250" s="12" t="str">
        <f t="shared" si="44"/>
        <v>0.172866045447801-0.0270004792417986i</v>
      </c>
      <c r="M250" s="12" t="str">
        <f t="shared" si="45"/>
        <v>4.76083607684646-0.431905883814762i</v>
      </c>
      <c r="N250" s="12" t="str">
        <f t="shared" si="46"/>
        <v>-0.15079644737231i</v>
      </c>
      <c r="O250" s="12" t="str">
        <f t="shared" si="47"/>
        <v>0.988651744737914-0.150225589120757i</v>
      </c>
      <c r="P250" s="12" t="str">
        <f t="shared" si="48"/>
        <v>0.011348255262086+0.150225589120757i</v>
      </c>
      <c r="Q250" s="12" t="str">
        <f t="shared" si="49"/>
        <v>-0.011348255262086+0.00057085825155298i</v>
      </c>
      <c r="R250" s="12" t="str">
        <f t="shared" si="50"/>
        <v>-0.333249074696892-13.2545332856058i</v>
      </c>
      <c r="S250" s="12" t="str">
        <f t="shared" si="51"/>
        <v>0.0154422676367954i</v>
      </c>
      <c r="T250" s="12" t="str">
        <f t="shared" si="52"/>
        <v>0.204680050397138-0.00514612140118383i</v>
      </c>
      <c r="U250" s="12" t="str">
        <f t="shared" si="53"/>
        <v>0.001-0.132629119243246i</v>
      </c>
      <c r="V250" s="12" t="str">
        <f t="shared" si="54"/>
        <v>0.0015-0.0403128022015946i</v>
      </c>
      <c r="W250" s="12" t="str">
        <f t="shared" si="55"/>
        <v>0.000936468286326083-0.0309207425028295i</v>
      </c>
      <c r="X250" s="12" t="str">
        <f t="shared" si="56"/>
        <v>0.0152312428038057-0.0127412375020295i</v>
      </c>
      <c r="Y250" s="12" t="str">
        <f t="shared" si="57"/>
        <v>0.00029+0.0113097335529233i</v>
      </c>
      <c r="Z250" s="12" t="str">
        <f t="shared" si="58"/>
        <v>12.5773224551468-8.69069345578146i</v>
      </c>
      <c r="AA250" s="12" t="str">
        <f t="shared" si="59"/>
        <v>766.613053813062+70.7037205616476i</v>
      </c>
      <c r="AB250" s="12" t="str">
        <f t="shared" si="60"/>
        <v>0.510919633971876-0.0128456801606516i</v>
      </c>
      <c r="AC250" s="12" t="str">
        <f t="shared" si="61"/>
        <v>3.42685650093951-0.281825373609399i</v>
      </c>
      <c r="AD250" s="12" t="str">
        <f t="shared" si="62"/>
        <v>0.148397402342422+0.00845570078269153i</v>
      </c>
      <c r="AE250" s="12" t="str">
        <f t="shared" si="63"/>
        <v>1.93992788422298-1.18332625806411i</v>
      </c>
      <c r="AF250" s="12" t="str">
        <f t="shared" si="64"/>
        <v>-6.52092413718353-0.52700880888801i</v>
      </c>
      <c r="AG250" s="12" t="str">
        <f t="shared" si="65"/>
        <v>1.40965924134213+0.0614476866205188i</v>
      </c>
      <c r="AH250" s="12" t="str">
        <f t="shared" si="66"/>
        <v>-9.19181708573309+5.1493562115242i</v>
      </c>
      <c r="AI250" s="12">
        <f t="shared" si="67"/>
        <v>20.453439916001397</v>
      </c>
      <c r="AJ250" s="12">
        <f t="shared" si="68"/>
        <v>150.74197516319185</v>
      </c>
      <c r="AK250" s="12"/>
      <c r="AL250" s="12"/>
      <c r="AM250" s="12"/>
      <c r="AN250" s="12"/>
    </row>
    <row r="251" spans="1:40" x14ac:dyDescent="0.35">
      <c r="A251" s="12"/>
      <c r="B251" s="12">
        <f t="shared" si="69"/>
        <v>12100</v>
      </c>
      <c r="C251" s="29" t="str">
        <f t="shared" si="36"/>
        <v>-0.000473106931649927+0.18344028897211i</v>
      </c>
      <c r="D251" s="28" t="str">
        <f t="shared" si="37"/>
        <v>-5.4026881860065+1.40637554878618i</v>
      </c>
      <c r="E251" s="12" t="str">
        <f t="shared" si="38"/>
        <v>4200</v>
      </c>
      <c r="F251" s="12" t="str">
        <f t="shared" si="39"/>
        <v>0.704225352112676</v>
      </c>
      <c r="G251" s="12" t="str">
        <f t="shared" si="35"/>
        <v>0.704225352112676</v>
      </c>
      <c r="H251" s="12" t="str">
        <f t="shared" si="40"/>
        <v>1.12638915047375+1.95903961176426i</v>
      </c>
      <c r="I251" s="12" t="str">
        <f t="shared" si="41"/>
        <v>47.5165888855456i</v>
      </c>
      <c r="J251" s="12" t="str">
        <f t="shared" si="42"/>
        <v>-0.93125423495581+10.2767357910814i</v>
      </c>
      <c r="K251" s="12" t="str">
        <f t="shared" si="43"/>
        <v>4.58604580707935-0.415576956181976i</v>
      </c>
      <c r="L251" s="12" t="str">
        <f t="shared" si="44"/>
        <v>0.172797172805813-0.0272146361604808i</v>
      </c>
      <c r="M251" s="12" t="str">
        <f t="shared" si="45"/>
        <v>4.75884297988516-0.442791592342457i</v>
      </c>
      <c r="N251" s="12" t="str">
        <f t="shared" si="46"/>
        <v>-0.152053084433746i</v>
      </c>
      <c r="O251" s="12" t="str">
        <f t="shared" si="47"/>
        <v>0.988462185136707-0.151467846603712i</v>
      </c>
      <c r="P251" s="12" t="str">
        <f t="shared" si="48"/>
        <v>0.011537814863293+0.151467846603712i</v>
      </c>
      <c r="Q251" s="12" t="str">
        <f t="shared" si="49"/>
        <v>-0.011537814863293+0.000585237830034002i</v>
      </c>
      <c r="R251" s="12" t="str">
        <f t="shared" si="50"/>
        <v>-0.33324766388743-13.1448526034074i</v>
      </c>
      <c r="S251" s="12" t="str">
        <f t="shared" si="51"/>
        <v>0.0155709532004354i</v>
      </c>
      <c r="T251" s="12" t="str">
        <f t="shared" si="52"/>
        <v>0.204677884714278-0.0051889837785456i</v>
      </c>
      <c r="U251" s="12" t="str">
        <f t="shared" si="53"/>
        <v>0.001-0.131533010819748i</v>
      </c>
      <c r="V251" s="12" t="str">
        <f t="shared" si="54"/>
        <v>0.0015-0.039979638547036i</v>
      </c>
      <c r="W251" s="12" t="str">
        <f t="shared" si="55"/>
        <v>0.00093646710984247-0.0306652798890884i</v>
      </c>
      <c r="X251" s="12" t="str">
        <f t="shared" si="56"/>
        <v>0.0151261628088261-0.0127531510355462i</v>
      </c>
      <c r="Y251" s="12" t="str">
        <f t="shared" si="57"/>
        <v>0.00029+0.0114039813325309i</v>
      </c>
      <c r="Z251" s="12" t="str">
        <f t="shared" si="58"/>
        <v>12.5469497978418-8.82903544688347i</v>
      </c>
      <c r="AA251" s="12" t="str">
        <f t="shared" si="59"/>
        <v>772.4872230604+67.6054327035792i</v>
      </c>
      <c r="AB251" s="12" t="str">
        <f t="shared" si="60"/>
        <v>0.510914228022972-0.0129526726599711i</v>
      </c>
      <c r="AC251" s="12" t="str">
        <f t="shared" si="61"/>
        <v>3.42562525279837-0.287868259935363i</v>
      </c>
      <c r="AD251" s="12" t="str">
        <f t="shared" si="62"/>
        <v>0.148414496054193+0.00869072005001525i</v>
      </c>
      <c r="AE251" s="12" t="str">
        <f t="shared" si="63"/>
        <v>1.93887990664447-1.20131481831918i</v>
      </c>
      <c r="AF251" s="12" t="str">
        <f t="shared" si="64"/>
        <v>-6.52907733648025-0.55266406297808i</v>
      </c>
      <c r="AG251" s="12" t="str">
        <f t="shared" si="65"/>
        <v>1.41289995854616+0.0606244890514735i</v>
      </c>
      <c r="AH251" s="12" t="str">
        <f t="shared" si="66"/>
        <v>-9.20695180851169+5.18797867620295i</v>
      </c>
      <c r="AI251" s="12">
        <f t="shared" si="67"/>
        <v>20.479873993447303</v>
      </c>
      <c r="AJ251" s="12">
        <f t="shared" si="68"/>
        <v>150.59939563945937</v>
      </c>
      <c r="AK251" s="12"/>
      <c r="AL251" s="12"/>
      <c r="AM251" s="12"/>
      <c r="AN251" s="12"/>
    </row>
    <row r="252" spans="1:40" x14ac:dyDescent="0.35">
      <c r="A252" s="12"/>
      <c r="B252" s="12">
        <f t="shared" si="69"/>
        <v>12200</v>
      </c>
      <c r="C252" s="29" t="str">
        <f t="shared" si="36"/>
        <v>-0.000465382917125995+0.181936699803664i</v>
      </c>
      <c r="D252" s="28" t="str">
        <f t="shared" si="37"/>
        <v>-5.40262896856182+1.39484803182809i</v>
      </c>
      <c r="E252" s="12" t="str">
        <f t="shared" si="38"/>
        <v>4200</v>
      </c>
      <c r="F252" s="12" t="str">
        <f t="shared" si="39"/>
        <v>0.704225352112676</v>
      </c>
      <c r="G252" s="12" t="str">
        <f t="shared" si="35"/>
        <v>0.704225352112676</v>
      </c>
      <c r="H252" s="12" t="str">
        <f t="shared" si="40"/>
        <v>1.13465215906581+1.97292472563263i</v>
      </c>
      <c r="I252" s="12" t="str">
        <f t="shared" si="41"/>
        <v>47.9092879672444i</v>
      </c>
      <c r="J252" s="12" t="str">
        <f t="shared" si="42"/>
        <v>-0.9633076998212+10.3616674918341i</v>
      </c>
      <c r="K252" s="12" t="str">
        <f t="shared" si="43"/>
        <v>4.58408363324614-0.426174943754029i</v>
      </c>
      <c r="L252" s="12" t="str">
        <f t="shared" si="44"/>
        <v>0.17272778414932-0.0274285318474764i</v>
      </c>
      <c r="M252" s="12" t="str">
        <f t="shared" si="45"/>
        <v>4.75681141739546-0.453603475601505i</v>
      </c>
      <c r="N252" s="12" t="str">
        <f t="shared" si="46"/>
        <v>-0.153309721495182i</v>
      </c>
      <c r="O252" s="12" t="str">
        <f t="shared" si="47"/>
        <v>0.988271064618789-0.152709864898263i</v>
      </c>
      <c r="P252" s="12" t="str">
        <f t="shared" si="48"/>
        <v>0.011728935381211+0.152709864898263i</v>
      </c>
      <c r="Q252" s="12" t="str">
        <f t="shared" si="49"/>
        <v>-0.011728935381211+0.000599856596918996i</v>
      </c>
      <c r="R252" s="12" t="str">
        <f t="shared" si="50"/>
        <v>-0.333246241349058-13.0369688198203i</v>
      </c>
      <c r="S252" s="12" t="str">
        <f t="shared" si="51"/>
        <v>0.0156996387640754i</v>
      </c>
      <c r="T252" s="12" t="str">
        <f t="shared" si="52"/>
        <v>0.204675701049693-0.0052318456086661i</v>
      </c>
      <c r="U252" s="12" t="str">
        <f t="shared" si="53"/>
        <v>0.001-0.1304548713868i</v>
      </c>
      <c r="V252" s="12" t="str">
        <f t="shared" si="54"/>
        <v>0.0015-0.0396519365917324i</v>
      </c>
      <c r="W252" s="12" t="str">
        <f t="shared" si="55"/>
        <v>0.000936465923603839-0.030414005850806i</v>
      </c>
      <c r="X252" s="12" t="str">
        <f t="shared" si="56"/>
        <v>0.0150217610886221-0.01276411999449i</v>
      </c>
      <c r="Y252" s="12" t="str">
        <f t="shared" si="57"/>
        <v>0.00029+0.0114982291121386i</v>
      </c>
      <c r="Z252" s="12" t="str">
        <f t="shared" si="58"/>
        <v>12.5142123399726-8.96877973983967i</v>
      </c>
      <c r="AA252" s="12" t="str">
        <f t="shared" si="59"/>
        <v>778.390939870076+64.3530151746338i</v>
      </c>
      <c r="AB252" s="12" t="str">
        <f t="shared" si="60"/>
        <v>0.510908777188324-0.0130596637932742i</v>
      </c>
      <c r="AC252" s="12" t="str">
        <f t="shared" si="61"/>
        <v>3.42437279569016-0.293872354887131i</v>
      </c>
      <c r="AD252" s="12" t="str">
        <f t="shared" si="62"/>
        <v>0.14843189748644+0.00892436930345136i</v>
      </c>
      <c r="AE252" s="12" t="str">
        <f t="shared" si="63"/>
        <v>1.93754898576999-1.21957154245862i</v>
      </c>
      <c r="AF252" s="12" t="str">
        <f t="shared" si="64"/>
        <v>-6.53728112762763-0.57807669380454i</v>
      </c>
      <c r="AG252" s="12" t="str">
        <f t="shared" si="65"/>
        <v>1.41616871750701+0.0597252518675647i</v>
      </c>
      <c r="AH252" s="12" t="str">
        <f t="shared" si="66"/>
        <v>-9.22141495400667+5.22775383731418i</v>
      </c>
      <c r="AI252" s="12">
        <f t="shared" si="67"/>
        <v>20.506268197879404</v>
      </c>
      <c r="AJ252" s="12">
        <f t="shared" si="68"/>
        <v>150.45047055318497</v>
      </c>
      <c r="AK252" s="12"/>
      <c r="AL252" s="12"/>
      <c r="AM252" s="12"/>
      <c r="AN252" s="12"/>
    </row>
    <row r="253" spans="1:40" x14ac:dyDescent="0.35">
      <c r="A253" s="12"/>
      <c r="B253" s="12">
        <f t="shared" si="69"/>
        <v>12300</v>
      </c>
      <c r="C253" s="29" t="str">
        <f t="shared" si="36"/>
        <v>-0.000457846524717308+0.18045755876356i</v>
      </c>
      <c r="D253" s="28" t="str">
        <f t="shared" si="37"/>
        <v>-5.40257118955335+1.38350795052063i</v>
      </c>
      <c r="E253" s="12" t="str">
        <f t="shared" si="38"/>
        <v>4200</v>
      </c>
      <c r="F253" s="12" t="str">
        <f t="shared" si="39"/>
        <v>0.704225352112676</v>
      </c>
      <c r="G253" s="12" t="str">
        <f t="shared" si="35"/>
        <v>0.704225352112676</v>
      </c>
      <c r="H253" s="12" t="str">
        <f t="shared" si="40"/>
        <v>1.14296386754027+1.98675911214806i</v>
      </c>
      <c r="I253" s="12" t="str">
        <f t="shared" si="41"/>
        <v>48.3019870489431i</v>
      </c>
      <c r="J253" s="12" t="str">
        <f t="shared" si="42"/>
        <v>-0.99562497921224+10.4465991925868i</v>
      </c>
      <c r="K253" s="12" t="str">
        <f t="shared" si="43"/>
        <v>4.58208418010734-0.436700727429597i</v>
      </c>
      <c r="L253" s="12" t="str">
        <f t="shared" si="44"/>
        <v>0.17265788078742-0.0276421644974224i</v>
      </c>
      <c r="M253" s="12" t="str">
        <f t="shared" si="45"/>
        <v>4.75474206089476-0.464342891927019i</v>
      </c>
      <c r="N253" s="12" t="str">
        <f t="shared" si="46"/>
        <v>-0.154566358556618i</v>
      </c>
      <c r="O253" s="12" t="str">
        <f t="shared" si="47"/>
        <v>0.988078383485964-0.153951642043093i</v>
      </c>
      <c r="P253" s="12" t="str">
        <f t="shared" si="48"/>
        <v>0.011921616514036+0.153951642043093i</v>
      </c>
      <c r="Q253" s="12" t="str">
        <f t="shared" si="49"/>
        <v>-0.011921616514036+0.000614716513524988i</v>
      </c>
      <c r="R253" s="12" t="str">
        <f t="shared" si="50"/>
        <v>-0.333244807080692-12.930838108033i</v>
      </c>
      <c r="S253" s="12" t="str">
        <f t="shared" si="51"/>
        <v>0.0158283243277153i</v>
      </c>
      <c r="T253" s="12" t="str">
        <f t="shared" si="52"/>
        <v>0.204673499403127-0.00527470688700011i</v>
      </c>
      <c r="U253" s="12" t="str">
        <f t="shared" si="53"/>
        <v>0.001-0.129394262676338i</v>
      </c>
      <c r="V253" s="12" t="str">
        <f t="shared" si="54"/>
        <v>0.0015-0.0393295631235069i</v>
      </c>
      <c r="W253" s="12" t="str">
        <f t="shared" si="55"/>
        <v>0.000936464727610397-0.0301668182275913i</v>
      </c>
      <c r="X253" s="12" t="str">
        <f t="shared" si="56"/>
        <v>0.0149180416025204-0.0127741630754127i</v>
      </c>
      <c r="Y253" s="12" t="str">
        <f t="shared" si="57"/>
        <v>0.00029+0.0115924768917463i</v>
      </c>
      <c r="Z253" s="12" t="str">
        <f t="shared" si="58"/>
        <v>12.4790253389342-9.10989519211667i</v>
      </c>
      <c r="AA253" s="12" t="str">
        <f t="shared" si="59"/>
        <v>784.320888031286+60.9428341380873i</v>
      </c>
      <c r="AB253" s="12" t="str">
        <f t="shared" si="60"/>
        <v>0.510903281467293-0.0131666535492152i</v>
      </c>
      <c r="AC253" s="12" t="str">
        <f t="shared" si="61"/>
        <v>3.42309947945565-0.299838348643209i</v>
      </c>
      <c r="AD253" s="12" t="str">
        <f t="shared" si="62"/>
        <v>0.148449602587073+0.0091566810533411i</v>
      </c>
      <c r="AE253" s="12" t="str">
        <f t="shared" si="63"/>
        <v>1.93592275694238-1.23809386599442i</v>
      </c>
      <c r="AF253" s="12" t="str">
        <f t="shared" si="64"/>
        <v>-6.54553505709362-0.60325116162743i</v>
      </c>
      <c r="AG253" s="12" t="str">
        <f t="shared" si="65"/>
        <v>1.41946420592415+0.058747950919087i</v>
      </c>
      <c r="AH253" s="12" t="str">
        <f t="shared" si="66"/>
        <v>-9.23518062126936+5.26866902211935i</v>
      </c>
      <c r="AI253" s="12">
        <f t="shared" si="67"/>
        <v>20.532607104170761</v>
      </c>
      <c r="AJ253" s="12">
        <f t="shared" si="68"/>
        <v>150.29524891683741</v>
      </c>
      <c r="AK253" s="12"/>
      <c r="AL253" s="12"/>
      <c r="AM253" s="12"/>
      <c r="AN253" s="12"/>
    </row>
    <row r="254" spans="1:40" x14ac:dyDescent="0.35">
      <c r="A254" s="12"/>
      <c r="B254" s="12">
        <f t="shared" si="69"/>
        <v>12400</v>
      </c>
      <c r="C254" s="29" t="str">
        <f t="shared" si="36"/>
        <v>-0.000450491726632941+0.17900227437999i</v>
      </c>
      <c r="D254" s="28" t="str">
        <f t="shared" si="37"/>
        <v>-5.40251480276804+1.37235077024659i</v>
      </c>
      <c r="E254" s="12" t="str">
        <f t="shared" si="38"/>
        <v>4200</v>
      </c>
      <c r="F254" s="12" t="str">
        <f t="shared" si="39"/>
        <v>0.704225352112676</v>
      </c>
      <c r="G254" s="12" t="str">
        <f t="shared" si="35"/>
        <v>0.704225352112676</v>
      </c>
      <c r="H254" s="12" t="str">
        <f t="shared" si="40"/>
        <v>1.15132386961441+2.00054254988762i</v>
      </c>
      <c r="I254" s="12" t="str">
        <f t="shared" si="41"/>
        <v>48.6946861306418i</v>
      </c>
      <c r="J254" s="12" t="str">
        <f t="shared" si="42"/>
        <v>-1.02820607312892+10.5315308933396i</v>
      </c>
      <c r="K254" s="12" t="str">
        <f t="shared" si="43"/>
        <v>4.58004809472835-0.447155623803987i</v>
      </c>
      <c r="L254" s="12" t="str">
        <f t="shared" si="44"/>
        <v>0.172587464037304-0.0278555323130767i</v>
      </c>
      <c r="M254" s="12" t="str">
        <f t="shared" si="45"/>
        <v>4.75263555876565-0.475011156117064i</v>
      </c>
      <c r="N254" s="12" t="str">
        <f t="shared" si="46"/>
        <v>-0.155822995618054i</v>
      </c>
      <c r="O254" s="12" t="str">
        <f t="shared" si="47"/>
        <v>0.987884142042502-0.155193176077266i</v>
      </c>
      <c r="P254" s="12" t="str">
        <f t="shared" si="48"/>
        <v>0.012115857957498+0.155193176077266i</v>
      </c>
      <c r="Q254" s="12" t="str">
        <f t="shared" si="49"/>
        <v>-0.012115857957498+0.000629819540788001i</v>
      </c>
      <c r="R254" s="12" t="str">
        <f t="shared" si="50"/>
        <v>-0.333243361081332-12.8264180550037i</v>
      </c>
      <c r="S254" s="12" t="str">
        <f t="shared" si="51"/>
        <v>0.0159570098913553i</v>
      </c>
      <c r="T254" s="12" t="str">
        <f t="shared" si="52"/>
        <v>0.204671279774352-0.0053175676090033i</v>
      </c>
      <c r="U254" s="12" t="str">
        <f t="shared" si="53"/>
        <v>0.001-0.12835076055798i</v>
      </c>
      <c r="V254" s="12" t="str">
        <f t="shared" si="54"/>
        <v>0.0015-0.0390123892273496i</v>
      </c>
      <c r="W254" s="12" t="str">
        <f t="shared" si="55"/>
        <v>0.000936463521862347-0.0299236181545497i</v>
      </c>
      <c r="X254" s="12" t="str">
        <f t="shared" si="56"/>
        <v>0.0148150079508542-0.0127832987622525i</v>
      </c>
      <c r="Y254" s="12" t="str">
        <f t="shared" si="57"/>
        <v>0.00029+0.011686724671354i</v>
      </c>
      <c r="Z254" s="12" t="str">
        <f t="shared" si="58"/>
        <v>12.441302911026-9.25234698137815i</v>
      </c>
      <c r="AA254" s="12" t="str">
        <f t="shared" si="59"/>
        <v>790.273543079792+57.3712701696958i</v>
      </c>
      <c r="AB254" s="12" t="str">
        <f t="shared" si="60"/>
        <v>0.510897740859309-0.0132736419164506i</v>
      </c>
      <c r="AC254" s="12" t="str">
        <f t="shared" si="61"/>
        <v>3.42180564210837-0.305766909109622i</v>
      </c>
      <c r="AD254" s="12" t="str">
        <f t="shared" si="62"/>
        <v>0.148467607465292+0.0093876867598242i</v>
      </c>
      <c r="AE254" s="12" t="str">
        <f t="shared" si="63"/>
        <v>1.93398861220538-1.25687876515113i</v>
      </c>
      <c r="AF254" s="12" t="str">
        <f t="shared" si="64"/>
        <v>-6.55383867238245-0.62819177964103i</v>
      </c>
      <c r="AG254" s="12" t="str">
        <f t="shared" si="65"/>
        <v>1.42278500798833+0.0576905488207839i</v>
      </c>
      <c r="AH254" s="12" t="str">
        <f t="shared" si="66"/>
        <v>-9.24822257944617+5.3107109670388i</v>
      </c>
      <c r="AI254" s="12">
        <f t="shared" si="67"/>
        <v>20.558875330164422</v>
      </c>
      <c r="AJ254" s="12">
        <f t="shared" si="68"/>
        <v>150.1337797775995</v>
      </c>
      <c r="AK254" s="12"/>
      <c r="AL254" s="12"/>
      <c r="AM254" s="12"/>
      <c r="AN254" s="12"/>
    </row>
    <row r="255" spans="1:40" x14ac:dyDescent="0.35">
      <c r="A255" s="12"/>
      <c r="B255" s="12">
        <f t="shared" si="69"/>
        <v>12500</v>
      </c>
      <c r="C255" s="29" t="str">
        <f t="shared" si="36"/>
        <v>-0.000443312735222195+0.177570274107648i</v>
      </c>
      <c r="D255" s="28" t="str">
        <f t="shared" si="37"/>
        <v>-5.40245976383389+1.36137210149197i</v>
      </c>
      <c r="E255" s="12" t="str">
        <f t="shared" si="38"/>
        <v>4200</v>
      </c>
      <c r="F255" s="12" t="str">
        <f t="shared" si="39"/>
        <v>0.704225352112676</v>
      </c>
      <c r="G255" s="12" t="str">
        <f t="shared" si="35"/>
        <v>0.704225352112676</v>
      </c>
      <c r="H255" s="12" t="str">
        <f t="shared" si="40"/>
        <v>1.15973175815212+2.01427482150265i</v>
      </c>
      <c r="I255" s="12" t="str">
        <f t="shared" si="41"/>
        <v>49.0873852123405i</v>
      </c>
      <c r="J255" s="12" t="str">
        <f t="shared" si="42"/>
        <v>-1.06105098157124+10.6164625940923i</v>
      </c>
      <c r="K255" s="12" t="str">
        <f t="shared" si="43"/>
        <v>4.57797600212724-0.457540907587213i</v>
      </c>
      <c r="L255" s="12" t="str">
        <f t="shared" si="44"/>
        <v>0.172516535224187-0.0280686335053614i</v>
      </c>
      <c r="M255" s="12" t="str">
        <f t="shared" si="45"/>
        <v>4.75049253735143-0.485609541092574i</v>
      </c>
      <c r="N255" s="12" t="str">
        <f t="shared" si="46"/>
        <v>-0.15707963267949i</v>
      </c>
      <c r="O255" s="12" t="str">
        <f t="shared" si="47"/>
        <v>0.987688340595138-0.156434465040231i</v>
      </c>
      <c r="P255" s="12" t="str">
        <f t="shared" si="48"/>
        <v>0.012311659404862+0.156434465040231i</v>
      </c>
      <c r="Q255" s="12" t="str">
        <f t="shared" si="49"/>
        <v>-0.012311659404862+0.000645167639258981i</v>
      </c>
      <c r="R255" s="12" t="str">
        <f t="shared" si="50"/>
        <v>-0.333241903351106-12.7236676049092i</v>
      </c>
      <c r="S255" s="12" t="str">
        <f t="shared" si="51"/>
        <v>0.0160856954549952i</v>
      </c>
      <c r="T255" s="12" t="str">
        <f t="shared" si="52"/>
        <v>0.204669042163158-0.00536042777014883i</v>
      </c>
      <c r="U255" s="12" t="str">
        <f t="shared" si="53"/>
        <v>0.001-0.127323954473516i</v>
      </c>
      <c r="V255" s="12" t="str">
        <f t="shared" si="54"/>
        <v>0.0015-0.0387002901135309i</v>
      </c>
      <c r="W255" s="12" t="str">
        <f t="shared" si="55"/>
        <v>0.000936462306359901-0.0296843099304634i</v>
      </c>
      <c r="X255" s="12" t="str">
        <f t="shared" si="56"/>
        <v>0.0147126633858373-0.012791545323105i</v>
      </c>
      <c r="Y255" s="12" t="str">
        <f t="shared" si="57"/>
        <v>0.00029+0.0117809724509617i</v>
      </c>
      <c r="Z255" s="12" t="str">
        <f t="shared" si="58"/>
        <v>12.4009581504527-9.39609643677684i</v>
      </c>
      <c r="AA255" s="12" t="str">
        <f t="shared" si="59"/>
        <v>796.245166076983+53.6347276292453i</v>
      </c>
      <c r="AB255" s="12" t="str">
        <f t="shared" si="60"/>
        <v>0.51089215536385-0.0133806288836805i</v>
      </c>
      <c r="AC255" s="12" t="str">
        <f t="shared" si="61"/>
        <v>3.42049161039562-0.311658682771028i</v>
      </c>
      <c r="AD255" s="12" t="str">
        <f t="shared" si="62"/>
        <v>0.148485908383884+0.00961741687461571i</v>
      </c>
      <c r="AE255" s="12" t="str">
        <f t="shared" si="63"/>
        <v>1.93173371222707-1.27592273049982i</v>
      </c>
      <c r="AF255" s="12" t="str">
        <f t="shared" si="64"/>
        <v>-6.56219152198601-0.65290272001068i</v>
      </c>
      <c r="AG255" s="12" t="str">
        <f t="shared" si="65"/>
        <v>1.42612960047287+0.0565509990772286i</v>
      </c>
      <c r="AH255" s="12" t="str">
        <f t="shared" si="66"/>
        <v>-9.2605142949442+5.35386577949308i</v>
      </c>
      <c r="AI255" s="12">
        <f t="shared" si="67"/>
        <v>20.585057534216173</v>
      </c>
      <c r="AJ255" s="12">
        <f t="shared" si="68"/>
        <v>149.96611231166327</v>
      </c>
      <c r="AK255" s="12"/>
      <c r="AL255" s="12"/>
      <c r="AM255" s="12"/>
      <c r="AN255" s="12"/>
    </row>
    <row r="256" spans="1:40" x14ac:dyDescent="0.35">
      <c r="A256" s="12"/>
      <c r="B256" s="12">
        <f t="shared" si="69"/>
        <v>12600</v>
      </c>
      <c r="C256" s="29" t="str">
        <f t="shared" si="36"/>
        <v>-0.000436303991585136+0.1761610035767i</v>
      </c>
      <c r="D256" s="28" t="str">
        <f t="shared" si="37"/>
        <v>-5.40240603013267+1.35056769408803i</v>
      </c>
      <c r="E256" s="12" t="str">
        <f t="shared" si="38"/>
        <v>4200</v>
      </c>
      <c r="F256" s="12" t="str">
        <f t="shared" si="39"/>
        <v>0.704225352112676</v>
      </c>
      <c r="G256" s="12" t="str">
        <f t="shared" si="35"/>
        <v>0.704225352112676</v>
      </c>
      <c r="H256" s="12" t="str">
        <f t="shared" si="40"/>
        <v>1.16818712520753+2.02795571370983i</v>
      </c>
      <c r="I256" s="12" t="str">
        <f t="shared" si="41"/>
        <v>49.4800842940392i</v>
      </c>
      <c r="J256" s="12" t="str">
        <f t="shared" si="42"/>
        <v>-1.0941597045392+10.7013942948451i</v>
      </c>
      <c r="K256" s="12" t="str">
        <f t="shared" si="43"/>
        <v>4.57586850631048-0.467857813190443i</v>
      </c>
      <c r="L256" s="12" t="str">
        <f t="shared" si="44"/>
        <v>0.172445095681255-0.0282814662934053i</v>
      </c>
      <c r="M256" s="12" t="str">
        <f t="shared" si="45"/>
        <v>4.74831360199173-0.496139279483848i</v>
      </c>
      <c r="N256" s="12" t="str">
        <f t="shared" si="46"/>
        <v>-0.158336269740926i</v>
      </c>
      <c r="O256" s="12" t="str">
        <f t="shared" si="47"/>
        <v>0.987490979453068-0.157675506971823i</v>
      </c>
      <c r="P256" s="12" t="str">
        <f t="shared" si="48"/>
        <v>0.012509020546932+0.157675506971823i</v>
      </c>
      <c r="Q256" s="12" t="str">
        <f t="shared" si="49"/>
        <v>-0.012509020546932+0.000660762769102985i</v>
      </c>
      <c r="R256" s="12" t="str">
        <f t="shared" si="50"/>
        <v>-0.33324043388922-12.6225470052827i</v>
      </c>
      <c r="S256" s="12" t="str">
        <f t="shared" si="51"/>
        <v>0.0162143810186352i</v>
      </c>
      <c r="T256" s="12" t="str">
        <f t="shared" si="52"/>
        <v>0.204666786569286-0.00540328736589513i</v>
      </c>
      <c r="U256" s="12" t="str">
        <f t="shared" si="53"/>
        <v>0.001-0.12631344689833i</v>
      </c>
      <c r="V256" s="12" t="str">
        <f t="shared" si="54"/>
        <v>0.0015-0.0383931449538995i</v>
      </c>
      <c r="W256" s="12" t="str">
        <f t="shared" si="55"/>
        <v>0.000936461081103282-0.0294488008922479i</v>
      </c>
      <c r="X256" s="12" t="str">
        <f t="shared" si="56"/>
        <v>0.0146110108222745-0.0127989208073229i</v>
      </c>
      <c r="Y256" s="12" t="str">
        <f t="shared" si="57"/>
        <v>0.00029+0.0118752202305694i</v>
      </c>
      <c r="Z256" s="12" t="str">
        <f t="shared" si="58"/>
        <v>12.3579032617265-9.5411008698169i</v>
      </c>
      <c r="AA256" s="12" t="str">
        <f t="shared" si="59"/>
        <v>802.231797632207+49.7296447201531i</v>
      </c>
      <c r="AB256" s="12" t="str">
        <f t="shared" si="60"/>
        <v>0.510886524980267-0.0134876144395683i</v>
      </c>
      <c r="AC256" s="12" t="str">
        <f t="shared" si="61"/>
        <v>3.41915770032809-0.317514295503539i</v>
      </c>
      <c r="AD256" s="12" t="str">
        <f t="shared" si="62"/>
        <v>0.14850450175193+0.00984590088081328i</v>
      </c>
      <c r="AE256" s="12" t="str">
        <f t="shared" si="63"/>
        <v>1.92914500003929-1.29522174022742i</v>
      </c>
      <c r="AF256" s="12" t="str">
        <f t="shared" si="64"/>
        <v>-6.5705931553402-0.6773880196218i</v>
      </c>
      <c r="AG256" s="12" t="str">
        <f t="shared" si="65"/>
        <v>1.42949634888391+0.0553272505652925i</v>
      </c>
      <c r="AH256" s="12" t="str">
        <f t="shared" si="66"/>
        <v>-9.27202896030427+5.39811890069281i</v>
      </c>
      <c r="AI256" s="12">
        <f t="shared" si="67"/>
        <v>20.611138413395974</v>
      </c>
      <c r="AJ256" s="12">
        <f t="shared" si="68"/>
        <v>149.79229591635854</v>
      </c>
      <c r="AK256" s="12"/>
      <c r="AL256" s="12"/>
      <c r="AM256" s="12"/>
      <c r="AN256" s="12"/>
    </row>
    <row r="257" spans="1:40" x14ac:dyDescent="0.35">
      <c r="A257" s="12"/>
      <c r="B257" s="12">
        <f t="shared" si="69"/>
        <v>12700</v>
      </c>
      <c r="C257" s="29" t="str">
        <f t="shared" si="36"/>
        <v>-0.000429460154808401+0.174773925877245i</v>
      </c>
      <c r="D257" s="28" t="str">
        <f t="shared" si="37"/>
        <v>-5.40235356071738+1.33993343172555i</v>
      </c>
      <c r="E257" s="12" t="str">
        <f t="shared" si="38"/>
        <v>4200</v>
      </c>
      <c r="F257" s="12" t="str">
        <f t="shared" si="39"/>
        <v>0.704225352112676</v>
      </c>
      <c r="G257" s="12" t="str">
        <f t="shared" ref="G257:G320" si="70">IF($C$11=$C$7,$C$24,F257)</f>
        <v>0.704225352112676</v>
      </c>
      <c r="H257" s="12" t="str">
        <f t="shared" si="40"/>
        <v>1.17668956206835+2.04158501728189i</v>
      </c>
      <c r="I257" s="12" t="str">
        <f t="shared" si="41"/>
        <v>49.872783375738i</v>
      </c>
      <c r="J257" s="12" t="str">
        <f t="shared" si="42"/>
        <v>-1.1275322420328+10.7863259955978i</v>
      </c>
      <c r="K257" s="12" t="str">
        <f t="shared" si="43"/>
        <v>4.5737261912536-0.478107536242928i</v>
      </c>
      <c r="L257" s="12" t="str">
        <f t="shared" si="44"/>
        <v>0.172373146749603-0.0284940289045857i</v>
      </c>
      <c r="M257" s="12" t="str">
        <f t="shared" si="45"/>
        <v>4.7460993380032-0.506601565147514i</v>
      </c>
      <c r="N257" s="12" t="str">
        <f t="shared" si="46"/>
        <v>-0.159592906802361i</v>
      </c>
      <c r="O257" s="12" t="str">
        <f t="shared" si="47"/>
        <v>0.987292058927952-0.158916299912266i</v>
      </c>
      <c r="P257" s="12" t="str">
        <f t="shared" si="48"/>
        <v>0.012707941072048+0.158916299912266i</v>
      </c>
      <c r="Q257" s="12" t="str">
        <f t="shared" si="49"/>
        <v>-0.012707941072048+0.000676606890094994i</v>
      </c>
      <c r="R257" s="12" t="str">
        <f t="shared" si="50"/>
        <v>-0.333238952694775-12.5230177557048i</v>
      </c>
      <c r="S257" s="12" t="str">
        <f t="shared" si="51"/>
        <v>0.0163430665822752i</v>
      </c>
      <c r="T257" s="12" t="str">
        <f t="shared" si="52"/>
        <v>0.204664512992498-0.00544614639169836i</v>
      </c>
      <c r="U257" s="12" t="str">
        <f t="shared" si="53"/>
        <v>0.001-0.125318852828264i</v>
      </c>
      <c r="V257" s="12" t="str">
        <f t="shared" si="54"/>
        <v>0.0015-0.0380908367259161i</v>
      </c>
      <c r="W257" s="12" t="str">
        <f t="shared" si="55"/>
        <v>0.000936459846092677-0.029217001295341i</v>
      </c>
      <c r="X257" s="12" t="str">
        <f t="shared" si="56"/>
        <v>0.0145100528481016-0.0128054430429331i</v>
      </c>
      <c r="Y257" s="12" t="str">
        <f t="shared" si="57"/>
        <v>0.00029+0.0119694680101771i</v>
      </c>
      <c r="Z257" s="12" t="str">
        <f t="shared" si="58"/>
        <v>12.3120497061028-9.68731340558928i</v>
      </c>
      <c r="AA257" s="12" t="str">
        <f t="shared" si="59"/>
        <v>808.229252221597+45.6525042535219i</v>
      </c>
      <c r="AB257" s="12" t="str">
        <f t="shared" si="60"/>
        <v>0.510880849707967-0.0135945985727717i</v>
      </c>
      <c r="AC257" s="12" t="str">
        <f t="shared" si="61"/>
        <v>3.41780421768298-0.323334353352599i</v>
      </c>
      <c r="AD257" s="12" t="str">
        <f t="shared" si="62"/>
        <v>0.148523384117939+0.0100731673308313i</v>
      </c>
      <c r="AE257" s="12" t="str">
        <f t="shared" si="63"/>
        <v>1.92620921669936-1.31477123313411i</v>
      </c>
      <c r="AF257" s="12" t="str">
        <f t="shared" si="64"/>
        <v>-6.57904312278573-0.70165158555634i</v>
      </c>
      <c r="AG257" s="12" t="str">
        <f t="shared" si="65"/>
        <v>1.4328835036945+0.0540172523866628i</v>
      </c>
      <c r="AH257" s="12" t="str">
        <f t="shared" si="66"/>
        <v>-9.28273952481645+5.44345506945816i</v>
      </c>
      <c r="AI257" s="12">
        <f t="shared" si="67"/>
        <v>20.637102702337753</v>
      </c>
      <c r="AJ257" s="12">
        <f t="shared" si="68"/>
        <v>149.61238030010804</v>
      </c>
      <c r="AK257" s="12"/>
      <c r="AL257" s="12"/>
      <c r="AM257" s="12"/>
      <c r="AN257" s="12"/>
    </row>
    <row r="258" spans="1:40" x14ac:dyDescent="0.35">
      <c r="A258" s="12"/>
      <c r="B258" s="12">
        <f t="shared" si="69"/>
        <v>12800</v>
      </c>
      <c r="C258" s="29" t="str">
        <f t="shared" ref="C258:C321" si="71">IMPRODUCT(COMPLEX(-1,0),IMDIV(IMPRODUCT(G258,COMPLEX($C$96+$C$97,0)),COMPLEX($C$96,2*PI()*B258*$C$99*$C$98*(2*$C$96+$C$97))))</f>
        <v>-0.000422776091787349+0.173408520877311i</v>
      </c>
      <c r="D258" s="28" t="str">
        <f t="shared" ref="D258:D321" si="72">IMPRODUCT(COMPLEX($C$102,0),IMSUB(C258,G258))</f>
        <v>-5.40230231623422+1.32946532672605i</v>
      </c>
      <c r="E258" s="12" t="str">
        <f t="shared" ref="E258:E321" si="73">IMDIV(COMPLEX($C$20*10^3,0),COMPLEX(1,2*PI()*B258*$C$20*1000*$C$29*10^-12))</f>
        <v>4200</v>
      </c>
      <c r="F258" s="12" t="str">
        <f t="shared" ref="F258:F321" si="74">IMDIV(COMPLEX($C$22*1000,0),IMSUM(COMPLEX($C$22*1000,0),E258))</f>
        <v>0.704225352112676</v>
      </c>
      <c r="G258" s="12" t="str">
        <f t="shared" si="70"/>
        <v>0.704225352112676</v>
      </c>
      <c r="H258" s="12" t="str">
        <f t="shared" ref="H258:H321" si="75">IMPRODUCT(COMPLEX($C$104,0),IMPRODUCT(COMPLEX(-1,0),D258),IMDIV(COMPLEX(0,2*PI()*B258*$C$105*$C$106),COMPLEX(1,2*PI()*B258*$C$105*$C$106)))</f>
        <v>1.18523865929914+2.05516252703807i</v>
      </c>
      <c r="I258" s="12" t="str">
        <f t="shared" ref="I258:I321" si="76">COMPLEX(0,2*PI()*B258*$C$109*$C$108*$C$110)</f>
        <v>50.2654824574367i</v>
      </c>
      <c r="J258" s="12" t="str">
        <f t="shared" ref="J258:J321" si="77">IMSUM(COMPLEX(0,2*PI()*B258*$C$109*$C$108),COMPLEX(0,2*PI()*B258*$C$109*$C$107),COMPLEX(0,2*PI()*B258*$C$28*10^-12*$C$107),COMPLEX(-1*2*PI()*B258*2*PI()*B258*$C$109*$C$108*$C$28*10^-12*$C$107,0),COMPLEX(1,0))</f>
        <v>-1.16116859405204+10.8712576963505i</v>
      </c>
      <c r="K258" s="12" t="str">
        <f t="shared" ref="K258:K321" si="78">IMDIV(I258,J258)</f>
        <v>4.57154962182877-0.488291235042664i</v>
      </c>
      <c r="L258" s="12" t="str">
        <f t="shared" ref="L258:L321" si="79">IMDIV(COMPLEX($C$113,0),COMPLEX(1,2*PI()*B258*$C$111*$C$112))</f>
        <v>0.172300689778172-0.0287063195745696i</v>
      </c>
      <c r="M258" s="12" t="str">
        <f t="shared" ref="M258:M321" si="80">IMSUM(K258,L258)</f>
        <v>4.74385031160694-0.516997554617234i</v>
      </c>
      <c r="N258" s="12" t="str">
        <f t="shared" ref="N258:N321" si="81">COMPLEX(0,-2*PI()*B258*$C$41)</f>
        <v>-0.160849543863797i</v>
      </c>
      <c r="O258" s="12" t="str">
        <f t="shared" ref="O258:O321" si="82">IMEXP(N258)</f>
        <v>0.987091579333914-0.160156841902181i</v>
      </c>
      <c r="P258" s="12" t="str">
        <f t="shared" ref="P258:P321" si="83">IMSUB(COMPLEX(1,0),O258)</f>
        <v>0.012908420666086+0.160156841902181i</v>
      </c>
      <c r="Q258" s="12" t="str">
        <f t="shared" ref="Q258:Q321" si="84">IMSUM(COMPLEX(0,2*PI()*B258*$C$41),O258,COMPLEX(-1,0))</f>
        <v>-0.012908420666086+0.000692701961615999i</v>
      </c>
      <c r="R258" s="12" t="str">
        <f t="shared" ref="R258:R321" si="85">IMDIV(P258,Q258)</f>
        <v>-0.333237459767497-12.4250425588956i</v>
      </c>
      <c r="S258" s="12" t="str">
        <f t="shared" ref="S258:S321" si="86">IMDIV(COMPLEX(0,2*PI()*B258*$C$119),COMPLEX($C$120,0))</f>
        <v>0.0164717521459151i</v>
      </c>
      <c r="T258" s="12" t="str">
        <f t="shared" ref="T258:T321" si="87">IMPRODUCT(R258,S258)</f>
        <v>0.204662221432575-0.00548900484302457i</v>
      </c>
      <c r="U258" s="12" t="str">
        <f t="shared" ref="U258:U321" si="88">IMDIV(COMPLEX(1,2*PI()*B258*$C$16*10^-3*$C$15*10^-6),COMPLEX(0,2*PI()*B258*$C$15*10^-6))</f>
        <v>0.001-0.124339799290543i</v>
      </c>
      <c r="V258" s="12" t="str">
        <f t="shared" ref="V258:V321" si="89">IMSUM(COMPLEX($C$18*10^-3,0),IMDIV(COMPLEX(1,0),COMPLEX(0,2*PI()*B258*($C$17*1*10^-6))))</f>
        <v>0.0015-0.0377932520639949i</v>
      </c>
      <c r="W258" s="12" t="str">
        <f t="shared" ref="W258:W321" si="90">IMDIV(IMPRODUCT(U258,V258),IMSUM(U258,V258))</f>
        <v>0.00093645860132832-0.0289888241996983i</v>
      </c>
      <c r="X258" s="12" t="str">
        <f t="shared" ref="X258:X321" si="91">IMDIV(IMPRODUCT(COMPLEX($C$19,0),W258),IMSUM(COMPLEX($C$19,0),W258))</f>
        <v>0.014409791734753-0.0128111296343581i</v>
      </c>
      <c r="Y258" s="12" t="str">
        <f t="shared" ref="Y258:Y321" si="92">COMPLEX($C$13*10^-3,2*PI()*B258*$C$12*0.000001)</f>
        <v>0.00029+0.0120637157897848i</v>
      </c>
      <c r="Z258" s="12" t="str">
        <f t="shared" ref="Z258:Z321" si="93">IMPRODUCT(COMPLEX($C$6,0),IMDIV(X258,IMSUM(X258,Y258)))</f>
        <v>12.2633083626598-9.83468281526663i</v>
      </c>
      <c r="AA258" s="12" t="str">
        <f t="shared" ref="AA258:AA321" si="94">IMDIV(COMPLEX($C$6,0),IMSUM(X258,Y258))</f>
        <v>814.233112860342+41.3998451299868i</v>
      </c>
      <c r="AB258" s="12" t="str">
        <f t="shared" ref="AB258:AB321" si="95">IMPRODUCT(COMPLEX($C$115,0),T258)</f>
        <v>0.510875129546404-0.0137015812719733i</v>
      </c>
      <c r="AC258" s="12" t="str">
        <f t="shared" ref="AC258:AC321" si="96">IMSUM(COMPLEX(1,0),IMPRODUCT(AB258,M258))</f>
        <v>3.41643145847895-0.329119443276812i</v>
      </c>
      <c r="AD258" s="12" t="str">
        <f t="shared" ref="AD258:AD321" si="97">IMDIV(AB258,AC258)</f>
        <v>0.148542552163345+0.0102992438825655i</v>
      </c>
      <c r="AE258" s="12" t="str">
        <f t="shared" ref="AE258:AE321" si="98">IMPRODUCT(AD258,AA258,X258)</f>
        <v>1.92291291897768-1.33456608146256i</v>
      </c>
      <c r="AF258" s="12" t="str">
        <f t="shared" ref="AF258:AF321" si="99">IMSUB(D258,H258)</f>
        <v>-6.58754097553336-0.72569720031202i</v>
      </c>
      <c r="AG258" s="12" t="str">
        <f t="shared" ref="AG258:AG321" si="100">IMSUM(COMPLEX(1,0),IMPRODUCT(AD258,AA258,COMPLEX($C$123,0)))</f>
        <v>1.43628919668932+0.0526189591022123i</v>
      </c>
      <c r="AH258" s="12" t="str">
        <f t="shared" ref="AH258:AH321" si="101">IMDIV(IMPRODUCT(AE258,AF258),AG258)</f>
        <v>-9.29261872690617+5.48985828715024i</v>
      </c>
      <c r="AI258" s="12">
        <f t="shared" ref="AI258:AI321" si="102">20*LOG10(IMABS(AH258))</f>
        <v>20.662935172725085</v>
      </c>
      <c r="AJ258" s="12">
        <f t="shared" ref="AJ258:AJ321" si="103">IMARGUMENT(AH258)*180/PI()</f>
        <v>149.42641557021307</v>
      </c>
      <c r="AK258" s="12"/>
      <c r="AL258" s="12"/>
      <c r="AM258" s="12"/>
      <c r="AN258" s="12"/>
    </row>
    <row r="259" spans="1:40" x14ac:dyDescent="0.35">
      <c r="A259" s="12"/>
      <c r="B259" s="12">
        <f t="shared" si="69"/>
        <v>12900</v>
      </c>
      <c r="C259" s="29" t="str">
        <f t="shared" si="71"/>
        <v>-0.000416246867598336+0.172064284572567i</v>
      </c>
      <c r="D259" s="28" t="str">
        <f t="shared" si="72"/>
        <v>-5.40225225884877+1.31915951505635i</v>
      </c>
      <c r="E259" s="12" t="str">
        <f t="shared" si="73"/>
        <v>4200</v>
      </c>
      <c r="F259" s="12" t="str">
        <f t="shared" si="74"/>
        <v>0.704225352112676</v>
      </c>
      <c r="G259" s="12" t="str">
        <f t="shared" si="70"/>
        <v>0.704225352112676</v>
      </c>
      <c r="H259" s="12" t="str">
        <f t="shared" si="75"/>
        <v>1.19383400678428+2.06868804183441i</v>
      </c>
      <c r="I259" s="12" t="str">
        <f t="shared" si="76"/>
        <v>50.6581815391354i</v>
      </c>
      <c r="J259" s="12" t="str">
        <f t="shared" si="77"/>
        <v>-1.19506876059693+10.9561893971033i</v>
      </c>
      <c r="K259" s="12" t="str">
        <f t="shared" si="78"/>
        <v>4.56933934468371-0.498410031944291i</v>
      </c>
      <c r="L259" s="12" t="str">
        <f t="shared" si="79"/>
        <v>0.172227726123693-0.0289183365473546i</v>
      </c>
      <c r="M259" s="12" t="str">
        <f t="shared" si="80"/>
        <v>4.7415670708074-0.527328368491646i</v>
      </c>
      <c r="N259" s="12" t="str">
        <f t="shared" si="81"/>
        <v>-0.162106180925233i</v>
      </c>
      <c r="O259" s="12" t="str">
        <f t="shared" si="82"/>
        <v>0.986889540987537-0.161397130982582i</v>
      </c>
      <c r="P259" s="12" t="str">
        <f t="shared" si="83"/>
        <v>0.013110459012463+0.161397130982582i</v>
      </c>
      <c r="Q259" s="12" t="str">
        <f t="shared" si="84"/>
        <v>-0.013110459012463+0.000709049942651002i</v>
      </c>
      <c r="R259" s="12" t="str">
        <f t="shared" si="85"/>
        <v>-0.333235955107115-12.3285852740769i</v>
      </c>
      <c r="S259" s="12" t="str">
        <f t="shared" si="86"/>
        <v>0.0166004377095551i</v>
      </c>
      <c r="T259" s="12" t="str">
        <f t="shared" si="87"/>
        <v>0.204659911889252-0.00553186271533976i</v>
      </c>
      <c r="U259" s="12" t="str">
        <f t="shared" si="88"/>
        <v>0.001-0.123375924877438i</v>
      </c>
      <c r="V259" s="12" t="str">
        <f t="shared" si="89"/>
        <v>0.0015-0.0375002811177624i</v>
      </c>
      <c r="W259" s="12" t="str">
        <f t="shared" si="90"/>
        <v>0.00093645734681043-0.0287641853610903i</v>
      </c>
      <c r="X259" s="12" t="str">
        <f t="shared" si="91"/>
        <v>0.0143102294473508-0.0128159979604284i</v>
      </c>
      <c r="Y259" s="12" t="str">
        <f t="shared" si="92"/>
        <v>0.00029+0.0121579635693925i</v>
      </c>
      <c r="Z259" s="12" t="str">
        <f t="shared" si="93"/>
        <v>12.2115897045985-9.98315335083604i</v>
      </c>
      <c r="AA259" s="12" t="str">
        <f t="shared" si="94"/>
        <v>820.238726189491+36.9682745492813i</v>
      </c>
      <c r="AB259" s="12" t="str">
        <f t="shared" si="95"/>
        <v>0.510869364494915-0.0138085625258551i</v>
      </c>
      <c r="AC259" s="12" t="str">
        <f t="shared" si="96"/>
        <v>3.41503970942542-0.334870133859247i</v>
      </c>
      <c r="AD259" s="12" t="str">
        <f t="shared" si="97"/>
        <v>0.148562002696338+0.0105241573338872i</v>
      </c>
      <c r="AE259" s="12" t="str">
        <f t="shared" si="98"/>
        <v>1.91924249917366-1.35460056367679i</v>
      </c>
      <c r="AF259" s="12" t="str">
        <f t="shared" si="99"/>
        <v>-6.59608626563305-0.74952852677806i</v>
      </c>
      <c r="AG259" s="12" t="str">
        <f t="shared" si="100"/>
        <v>1.43971143744899+0.0511303363587057i</v>
      </c>
      <c r="AH259" s="12" t="str">
        <f t="shared" si="101"/>
        <v>-9.30163912831271+5.53731178380819i</v>
      </c>
      <c r="AI259" s="12">
        <f t="shared" si="102"/>
        <v>20.688620633402778</v>
      </c>
      <c r="AJ259" s="12">
        <f t="shared" si="103"/>
        <v>149.23445231844318</v>
      </c>
      <c r="AK259" s="12"/>
      <c r="AL259" s="12"/>
      <c r="AM259" s="12"/>
      <c r="AN259" s="12"/>
    </row>
    <row r="260" spans="1:40" x14ac:dyDescent="0.35">
      <c r="A260" s="12"/>
      <c r="B260" s="12">
        <f t="shared" si="69"/>
        <v>13000</v>
      </c>
      <c r="C260" s="29" t="str">
        <f t="shared" si="71"/>
        <v>-0.000409867736387386+0.170740728466055i</v>
      </c>
      <c r="D260" s="28" t="str">
        <f t="shared" si="72"/>
        <v>-5.40220335217615+1.30901225157309i</v>
      </c>
      <c r="E260" s="12" t="str">
        <f t="shared" si="73"/>
        <v>4200</v>
      </c>
      <c r="F260" s="12" t="str">
        <f t="shared" si="74"/>
        <v>0.704225352112676</v>
      </c>
      <c r="G260" s="12" t="str">
        <f t="shared" si="70"/>
        <v>0.704225352112676</v>
      </c>
      <c r="H260" s="12" t="str">
        <f t="shared" si="75"/>
        <v>1.20247519377075+2.08216136455371i</v>
      </c>
      <c r="I260" s="12" t="str">
        <f t="shared" si="76"/>
        <v>51.0508806208341i</v>
      </c>
      <c r="J260" s="12" t="str">
        <f t="shared" si="77"/>
        <v>-1.22923274166745+11.041121097856i</v>
      </c>
      <c r="K260" s="12" t="str">
        <f t="shared" si="78"/>
        <v>4.56709588907416-0.508465014687224i</v>
      </c>
      <c r="L260" s="12" t="str">
        <f t="shared" si="79"/>
        <v>0.172154257150621-0.0291300780753096i</v>
      </c>
      <c r="M260" s="12" t="str">
        <f t="shared" si="80"/>
        <v>4.73925014622478-0.537595092762534i</v>
      </c>
      <c r="N260" s="12" t="str">
        <f t="shared" si="81"/>
        <v>-0.163362817986669i</v>
      </c>
      <c r="O260" s="12" t="str">
        <f t="shared" si="82"/>
        <v>0.986685944207868-0.162637165194883i</v>
      </c>
      <c r="P260" s="12" t="str">
        <f t="shared" si="83"/>
        <v>0.013314055792132+0.162637165194883i</v>
      </c>
      <c r="Q260" s="12" t="str">
        <f t="shared" si="84"/>
        <v>-0.013314055792132+0.000725652791785991i</v>
      </c>
      <c r="R260" s="12" t="str">
        <f t="shared" si="85"/>
        <v>-0.333234438712746-12.2336108724967i</v>
      </c>
      <c r="S260" s="12" t="str">
        <f t="shared" si="86"/>
        <v>0.0167291232731951i</v>
      </c>
      <c r="T260" s="12" t="str">
        <f t="shared" si="87"/>
        <v>0.204657584362297-0.00557472000409951i</v>
      </c>
      <c r="U260" s="12" t="str">
        <f t="shared" si="88"/>
        <v>0.001-0.122426879301458i</v>
      </c>
      <c r="V260" s="12" t="str">
        <f t="shared" si="89"/>
        <v>0.0015-0.0372118174168565i</v>
      </c>
      <c r="W260" s="12" t="str">
        <f t="shared" si="90"/>
        <v>0.000936456082539224-0.0285430031274177i</v>
      </c>
      <c r="X260" s="12" t="str">
        <f t="shared" si="91"/>
        <v>0.0142113676547136-0.0128200651726742i</v>
      </c>
      <c r="Y260" s="12" t="str">
        <f t="shared" si="92"/>
        <v>0.00029+0.0122522113490002i</v>
      </c>
      <c r="Z260" s="12" t="str">
        <f t="shared" si="93"/>
        <v>12.1568039912982-10.1326645831378i</v>
      </c>
      <c r="AA260" s="12" t="str">
        <f t="shared" si="94"/>
        <v>826.241198041963+32.3544809535678i</v>
      </c>
      <c r="AB260" s="12" t="str">
        <f t="shared" si="95"/>
        <v>0.510863554552922-0.0139155423230736i</v>
      </c>
      <c r="AC260" s="12" t="str">
        <f t="shared" si="96"/>
        <v>3.41362924834983-0.3405869759883i</v>
      </c>
      <c r="AD260" s="12" t="str">
        <f t="shared" si="97"/>
        <v>0.14858173264605+0.010747933655561i</v>
      </c>
      <c r="AE260" s="12" t="str">
        <f t="shared" si="98"/>
        <v>1.91518420715911-1.37486833732175i</v>
      </c>
      <c r="AF260" s="12" t="str">
        <f t="shared" si="99"/>
        <v>-6.6046785459469-0.77314911298062i</v>
      </c>
      <c r="AG260" s="12" t="str">
        <f t="shared" si="100"/>
        <v>1.44314811000542+0.0495493669167474i</v>
      </c>
      <c r="AH260" s="12" t="str">
        <f t="shared" si="101"/>
        <v>-9.30977315007828+5.5857979855898i</v>
      </c>
      <c r="AI260" s="12">
        <f t="shared" si="102"/>
        <v>20.714143931106598</v>
      </c>
      <c r="AJ260" s="12">
        <f t="shared" si="103"/>
        <v>149.03654170440927</v>
      </c>
      <c r="AK260" s="12"/>
      <c r="AL260" s="12"/>
      <c r="AM260" s="12"/>
      <c r="AN260" s="12"/>
    </row>
    <row r="261" spans="1:40" x14ac:dyDescent="0.35">
      <c r="A261" s="12"/>
      <c r="B261" s="12">
        <f t="shared" si="69"/>
        <v>13100</v>
      </c>
      <c r="C261" s="29" t="str">
        <f t="shared" si="71"/>
        <v>-0.000403634132743854+0.169437378976325i</v>
      </c>
      <c r="D261" s="28" t="str">
        <f t="shared" si="72"/>
        <v>-5.40215556121489+1.29901990548516i</v>
      </c>
      <c r="E261" s="12" t="str">
        <f t="shared" si="73"/>
        <v>4200</v>
      </c>
      <c r="F261" s="12" t="str">
        <f t="shared" si="74"/>
        <v>0.704225352112676</v>
      </c>
      <c r="G261" s="12" t="str">
        <f t="shared" si="70"/>
        <v>0.704225352112676</v>
      </c>
      <c r="H261" s="12" t="str">
        <f t="shared" si="75"/>
        <v>1.21116180891065+2.09558230209519i</v>
      </c>
      <c r="I261" s="12" t="str">
        <f t="shared" si="76"/>
        <v>51.4435797025329i</v>
      </c>
      <c r="J261" s="12" t="str">
        <f t="shared" si="77"/>
        <v>-1.26366053726362+11.1260527986088i</v>
      </c>
      <c r="K261" s="12" t="str">
        <f t="shared" si="78"/>
        <v>4.56481976765246-0.518457237666946i</v>
      </c>
      <c r="L261" s="12" t="str">
        <f t="shared" si="79"/>
        <v>0.172080284231075-0.0293415424192141i</v>
      </c>
      <c r="M261" s="12" t="str">
        <f t="shared" si="80"/>
        <v>4.73690005188354-0.54779878008616i</v>
      </c>
      <c r="N261" s="12" t="str">
        <f t="shared" si="81"/>
        <v>-0.164619455048105i</v>
      </c>
      <c r="O261" s="12" t="str">
        <f t="shared" si="82"/>
        <v>0.986480789316414-0.163876942580901i</v>
      </c>
      <c r="P261" s="12" t="str">
        <f t="shared" si="83"/>
        <v>0.013519210683586+0.163876942580901i</v>
      </c>
      <c r="Q261" s="12" t="str">
        <f t="shared" si="84"/>
        <v>-0.013519210683586+0.000742512467203998i</v>
      </c>
      <c r="R261" s="12" t="str">
        <f t="shared" si="85"/>
        <v>-0.333232910584054-12.1400853949824i</v>
      </c>
      <c r="S261" s="12" t="str">
        <f t="shared" si="86"/>
        <v>0.016857808836835i</v>
      </c>
      <c r="T261" s="12" t="str">
        <f t="shared" si="87"/>
        <v>0.204655238851466-0.00561757670476811i</v>
      </c>
      <c r="U261" s="12" t="str">
        <f t="shared" si="88"/>
        <v>0.001-0.121492322970912i</v>
      </c>
      <c r="V261" s="12" t="str">
        <f t="shared" si="89"/>
        <v>0.0015-0.0369277577419187i</v>
      </c>
      <c r="W261" s="12" t="str">
        <f t="shared" si="90"/>
        <v>0.000936454808514906-0.0283251983397748i</v>
      </c>
      <c r="X261" s="12" t="str">
        <f t="shared" si="91"/>
        <v>0.0141132077391822-0.0128233481938847i</v>
      </c>
      <c r="Y261" s="12" t="str">
        <f t="shared" si="92"/>
        <v>0.00029+0.0123464591286079i</v>
      </c>
      <c r="Z261" s="12" t="str">
        <f t="shared" si="93"/>
        <v>12.0988614766109-10.2831512443721i</v>
      </c>
      <c r="AA261" s="12" t="str">
        <f t="shared" si="94"/>
        <v>832.235389556255+27.5552477061121i</v>
      </c>
      <c r="AB261" s="12" t="str">
        <f t="shared" si="95"/>
        <v>0.510857699719816-0.0140225206523068i</v>
      </c>
      <c r="AC261" s="12" t="str">
        <f t="shared" si="96"/>
        <v>3.41220034460084-0.346270503509587i</v>
      </c>
      <c r="AD261" s="12" t="str">
        <f t="shared" si="97"/>
        <v>0.148601739057038+0.0109705980226531i</v>
      </c>
      <c r="AE261" s="12" t="str">
        <f t="shared" si="98"/>
        <v>1.91072417474273-1.39536241210858i</v>
      </c>
      <c r="AF261" s="12" t="str">
        <f t="shared" si="99"/>
        <v>-6.61331737012554-0.79656239661003i</v>
      </c>
      <c r="AG261" s="12" t="str">
        <f t="shared" si="100"/>
        <v>1.44659696970168+0.0478740570869311i</v>
      </c>
      <c r="AH261" s="12" t="str">
        <f t="shared" si="101"/>
        <v>-9.3169931103522+5.63529848361898i</v>
      </c>
      <c r="AI261" s="12">
        <f t="shared" si="102"/>
        <v>20.739489951798898</v>
      </c>
      <c r="AJ261" s="12">
        <f t="shared" si="103"/>
        <v>148.83273553667757</v>
      </c>
      <c r="AK261" s="12"/>
      <c r="AL261" s="12"/>
      <c r="AM261" s="12"/>
      <c r="AN261" s="12"/>
    </row>
    <row r="262" spans="1:40" x14ac:dyDescent="0.35">
      <c r="A262" s="12"/>
      <c r="B262" s="12">
        <f t="shared" si="69"/>
        <v>13200</v>
      </c>
      <c r="C262" s="29" t="str">
        <f t="shared" si="71"/>
        <v>-0.000397541663529792+0.168153776872472i</v>
      </c>
      <c r="D262" s="28" t="str">
        <f t="shared" si="72"/>
        <v>-5.40210885228425+1.28917895602229i</v>
      </c>
      <c r="E262" s="12" t="str">
        <f t="shared" si="73"/>
        <v>4200</v>
      </c>
      <c r="F262" s="12" t="str">
        <f t="shared" si="74"/>
        <v>0.704225352112676</v>
      </c>
      <c r="G262" s="12" t="str">
        <f t="shared" si="70"/>
        <v>0.704225352112676</v>
      </c>
      <c r="H262" s="12" t="str">
        <f t="shared" si="75"/>
        <v>1.21989344030364+2.10895066536393i</v>
      </c>
      <c r="I262" s="12" t="str">
        <f t="shared" si="76"/>
        <v>51.8362787842316i</v>
      </c>
      <c r="J262" s="12" t="str">
        <f t="shared" si="77"/>
        <v>-1.29835214738543+11.2109844993615i</v>
      </c>
      <c r="K262" s="12" t="str">
        <f t="shared" si="78"/>
        <v>4.56251147721575-0.528387723152334i</v>
      </c>
      <c r="L262" s="12" t="str">
        <f t="shared" si="79"/>
        <v>0.17200580874478-0.0295527278482982i</v>
      </c>
      <c r="M262" s="12" t="str">
        <f t="shared" si="80"/>
        <v>4.73451728596053-0.557940451000632i</v>
      </c>
      <c r="N262" s="12" t="str">
        <f t="shared" si="81"/>
        <v>-0.165876092109541i</v>
      </c>
      <c r="O262" s="12" t="str">
        <f t="shared" si="82"/>
        <v>0.986274076637143-0.165116461182858i</v>
      </c>
      <c r="P262" s="12" t="str">
        <f t="shared" si="83"/>
        <v>0.0137259233628571+0.165116461182858i</v>
      </c>
      <c r="Q262" s="12" t="str">
        <f t="shared" si="84"/>
        <v>-0.0137259233628571+0.000759630926682991i</v>
      </c>
      <c r="R262" s="12" t="str">
        <f t="shared" si="85"/>
        <v>-0.333231370720201-12.0479759114272i</v>
      </c>
      <c r="S262" s="12" t="str">
        <f t="shared" si="86"/>
        <v>0.016986494400475i</v>
      </c>
      <c r="T262" s="12" t="str">
        <f t="shared" si="87"/>
        <v>0.204652875356516-0.0056604328128013i</v>
      </c>
      <c r="U262" s="12" t="str">
        <f t="shared" si="88"/>
        <v>0.001-0.120571926584769i</v>
      </c>
      <c r="V262" s="12" t="str">
        <f t="shared" si="89"/>
        <v>0.0015-0.0366480020014496i</v>
      </c>
      <c r="W262" s="12" t="str">
        <f t="shared" si="90"/>
        <v>0.000936453524737711-0.0281106942380108i</v>
      </c>
      <c r="X262" s="12" t="str">
        <f t="shared" si="91"/>
        <v>0.0140157508062593-0.0128258637169218i</v>
      </c>
      <c r="Y262" s="12" t="str">
        <f t="shared" si="92"/>
        <v>0.00029+0.0124407069082156i</v>
      </c>
      <c r="Z262" s="12" t="str">
        <f t="shared" si="93"/>
        <v>12.037672633816-10.4345430763311i</v>
      </c>
      <c r="AA262" s="12" t="str">
        <f t="shared" si="94"/>
        <v>838.215913909936+22.5674675017438i</v>
      </c>
      <c r="AB262" s="12" t="str">
        <f t="shared" si="95"/>
        <v>0.51085179999499-0.0141294975022113i</v>
      </c>
      <c r="AC262" s="12" t="str">
        <f t="shared" si="96"/>
        <v>3.41075325943154-0.351921233849845i</v>
      </c>
      <c r="AD262" s="12" t="str">
        <f t="shared" si="97"/>
        <v>0.148622019084056+0.011192174844529i</v>
      </c>
      <c r="AE262" s="12" t="str">
        <f t="shared" si="98"/>
        <v>1.90584844244369-1.41607512338501i</v>
      </c>
      <c r="AF262" s="12" t="str">
        <f t="shared" si="99"/>
        <v>-6.62200229258789-0.81977170934164i</v>
      </c>
      <c r="AG262" s="12" t="str">
        <f t="shared" si="100"/>
        <v>1.45005564029201+0.0461024435790441i</v>
      </c>
      <c r="AH262" s="12" t="str">
        <f t="shared" si="101"/>
        <v>-9.32327126401207+5.68579400434936i</v>
      </c>
      <c r="AI262" s="12">
        <f t="shared" si="102"/>
        <v>20.764643622602371</v>
      </c>
      <c r="AJ262" s="12">
        <f t="shared" si="103"/>
        <v>148.62308635158109</v>
      </c>
      <c r="AK262" s="12"/>
      <c r="AL262" s="12"/>
      <c r="AM262" s="12"/>
      <c r="AN262" s="12"/>
    </row>
    <row r="263" spans="1:40" x14ac:dyDescent="0.35">
      <c r="A263" s="12"/>
      <c r="B263" s="12">
        <f t="shared" si="69"/>
        <v>13300</v>
      </c>
      <c r="C263" s="29" t="str">
        <f t="shared" si="71"/>
        <v>-0.000391586100137719+0.166889476734663i</v>
      </c>
      <c r="D263" s="28" t="str">
        <f t="shared" si="72"/>
        <v>-5.40206319296491+1.27948598829908i</v>
      </c>
      <c r="E263" s="12" t="str">
        <f t="shared" si="73"/>
        <v>4200</v>
      </c>
      <c r="F263" s="12" t="str">
        <f t="shared" si="74"/>
        <v>0.704225352112676</v>
      </c>
      <c r="G263" s="12" t="str">
        <f t="shared" si="70"/>
        <v>0.704225352112676</v>
      </c>
      <c r="H263" s="12" t="str">
        <f t="shared" si="75"/>
        <v>1.22866967553889+2.12226626925991i</v>
      </c>
      <c r="I263" s="12" t="str">
        <f t="shared" si="76"/>
        <v>52.2289778659303i</v>
      </c>
      <c r="J263" s="12" t="str">
        <f t="shared" si="77"/>
        <v>-1.33330757203287+11.2959162001143i</v>
      </c>
      <c r="K263" s="12" t="str">
        <f t="shared" si="78"/>
        <v>4.56017149941492-0.538257462451508i</v>
      </c>
      <c r="L263" s="12" t="str">
        <f t="shared" si="79"/>
        <v>0.171930832079-0.0297636326402805i</v>
      </c>
      <c r="M263" s="12" t="str">
        <f t="shared" si="80"/>
        <v>4.73210233149392-0.568021095091788i</v>
      </c>
      <c r="N263" s="12" t="str">
        <f t="shared" si="81"/>
        <v>-0.167132729170977i</v>
      </c>
      <c r="O263" s="12" t="str">
        <f t="shared" si="82"/>
        <v>0.986065806496482-0.166355719043385i</v>
      </c>
      <c r="P263" s="12" t="str">
        <f t="shared" si="83"/>
        <v>0.013934193503518+0.166355719043385i</v>
      </c>
      <c r="Q263" s="12" t="str">
        <f t="shared" si="84"/>
        <v>-0.013934193503518+0.000777010127591987i</v>
      </c>
      <c r="R263" s="12" t="str">
        <f t="shared" si="85"/>
        <v>-0.333229819120675-11.957250482103i</v>
      </c>
      <c r="S263" s="12" t="str">
        <f t="shared" si="86"/>
        <v>0.017115179964115i</v>
      </c>
      <c r="T263" s="12" t="str">
        <f t="shared" si="87"/>
        <v>0.204650493877194-0.00570328832365984i</v>
      </c>
      <c r="U263" s="12" t="str">
        <f t="shared" si="88"/>
        <v>0.001-0.119665370745786i</v>
      </c>
      <c r="V263" s="12" t="str">
        <f t="shared" si="89"/>
        <v>0.0015-0.0363724531142207i</v>
      </c>
      <c r="W263" s="12" t="str">
        <f t="shared" si="90"/>
        <v>0.000936452231207867-0.0278994163705505i</v>
      </c>
      <c r="X263" s="12" t="str">
        <f t="shared" si="91"/>
        <v>0.0139189976940614-0.0128276282037783i</v>
      </c>
      <c r="Y263" s="12" t="str">
        <f t="shared" si="92"/>
        <v>0.00029+0.0125349546878233i</v>
      </c>
      <c r="Z263" s="12" t="str">
        <f t="shared" si="93"/>
        <v>11.9731483975815-10.5867646857061i</v>
      </c>
      <c r="AA263" s="12" t="str">
        <f t="shared" si="94"/>
        <v>844.177133748265+17.3881575001016i</v>
      </c>
      <c r="AB263" s="12" t="str">
        <f t="shared" si="95"/>
        <v>0.510845855377812-0.0142364728614563i</v>
      </c>
      <c r="AC263" s="12" t="str">
        <f t="shared" si="96"/>
        <v>3.40928824636234-0.357539668614753i</v>
      </c>
      <c r="AD263" s="12" t="str">
        <f t="shared" si="97"/>
        <v>0.148642569987103+0.0114126877934986i</v>
      </c>
      <c r="AE263" s="12" t="str">
        <f t="shared" si="98"/>
        <v>1.90054298875468-1.43699810616523i</v>
      </c>
      <c r="AF263" s="12" t="str">
        <f t="shared" si="99"/>
        <v>-6.6307328685038-0.84278028096083i</v>
      </c>
      <c r="AG263" s="12" t="str">
        <f t="shared" si="100"/>
        <v>1.45352161132005+0.044232600766687i</v>
      </c>
      <c r="AH263" s="12" t="str">
        <f t="shared" si="101"/>
        <v>-9.32857984409165+5.73726438155749i</v>
      </c>
      <c r="AI263" s="12">
        <f t="shared" si="102"/>
        <v>20.789589914321009</v>
      </c>
      <c r="AJ263" s="12">
        <f t="shared" si="103"/>
        <v>148.407647489672</v>
      </c>
      <c r="AK263" s="12"/>
      <c r="AL263" s="12"/>
      <c r="AM263" s="12"/>
      <c r="AN263" s="12"/>
    </row>
    <row r="264" spans="1:40" x14ac:dyDescent="0.35">
      <c r="A264" s="12"/>
      <c r="B264" s="12">
        <f t="shared" si="69"/>
        <v>13400</v>
      </c>
      <c r="C264" s="29" t="str">
        <f t="shared" si="71"/>
        <v>-0.000385763371151304+0.16564404643881i</v>
      </c>
      <c r="D264" s="28" t="str">
        <f t="shared" si="72"/>
        <v>-5.40201855204268+1.26993768936421i</v>
      </c>
      <c r="E264" s="12" t="str">
        <f t="shared" si="73"/>
        <v>4200</v>
      </c>
      <c r="F264" s="12" t="str">
        <f t="shared" si="74"/>
        <v>0.704225352112676</v>
      </c>
      <c r="G264" s="12" t="str">
        <f t="shared" si="70"/>
        <v>0.704225352112676</v>
      </c>
      <c r="H264" s="12" t="str">
        <f t="shared" si="75"/>
        <v>1.23749010173704+2.13552893266691i</v>
      </c>
      <c r="I264" s="12" t="str">
        <f t="shared" si="76"/>
        <v>52.621676947629i</v>
      </c>
      <c r="J264" s="12" t="str">
        <f t="shared" si="77"/>
        <v>-1.36852681120596+11.380847900867i</v>
      </c>
      <c r="K264" s="12" t="str">
        <f t="shared" si="78"/>
        <v>4.55780030142789-0.548067417028875i</v>
      </c>
      <c r="L264" s="12" t="str">
        <f t="shared" si="79"/>
        <v>0.17185535562848-0.0299742550814072i</v>
      </c>
      <c r="M264" s="12" t="str">
        <f t="shared" si="80"/>
        <v>4.72965565705637-0.578041672110282i</v>
      </c>
      <c r="N264" s="12" t="str">
        <f t="shared" si="81"/>
        <v>-0.168389366232413i</v>
      </c>
      <c r="O264" s="12" t="str">
        <f t="shared" si="82"/>
        <v>0.985855979223319-0.167594714205524i</v>
      </c>
      <c r="P264" s="12" t="str">
        <f t="shared" si="83"/>
        <v>0.014144020776681+0.167594714205524i</v>
      </c>
      <c r="Q264" s="12" t="str">
        <f t="shared" si="84"/>
        <v>-0.014144020776681+0.000794652026888998i</v>
      </c>
      <c r="R264" s="12" t="str">
        <f t="shared" si="85"/>
        <v>-0.333228255784241-11.8678781207071i</v>
      </c>
      <c r="S264" s="12" t="str">
        <f t="shared" si="86"/>
        <v>0.0172438655277549i</v>
      </c>
      <c r="T264" s="12" t="str">
        <f t="shared" si="87"/>
        <v>0.204648094413258-0.00574614323279177i</v>
      </c>
      <c r="U264" s="12" t="str">
        <f t="shared" si="88"/>
        <v>0.001-0.118772345590967i</v>
      </c>
      <c r="V264" s="12" t="str">
        <f t="shared" si="89"/>
        <v>0.0015-0.0361010168969504i</v>
      </c>
      <c r="W264" s="12" t="str">
        <f t="shared" si="90"/>
        <v>0.000936450927925591-0.0276912925082539i</v>
      </c>
      <c r="X264" s="12" t="str">
        <f t="shared" si="91"/>
        <v>0.0138229489825819-0.0128286578848686i</v>
      </c>
      <c r="Y264" s="12" t="str">
        <f t="shared" si="92"/>
        <v>0.00029+0.012629202467431i</v>
      </c>
      <c r="Z264" s="12" t="str">
        <f t="shared" si="93"/>
        <v>11.9052004231932-10.7397354079153i</v>
      </c>
      <c r="AA264" s="12" t="str">
        <f t="shared" si="94"/>
        <v>850.113159386303+12.0144751663074i</v>
      </c>
      <c r="AB264" s="12" t="str">
        <f t="shared" si="95"/>
        <v>0.510839865867679-0.0143434467186793i</v>
      </c>
      <c r="AC264" s="12" t="str">
        <f t="shared" si="96"/>
        <v>3.4078055515259-0.363126294161434i</v>
      </c>
      <c r="AD264" s="12" t="str">
        <f t="shared" si="97"/>
        <v>0.148663389126729+0.0116321598321945i</v>
      </c>
      <c r="AE264" s="12" t="str">
        <f t="shared" si="98"/>
        <v>1.89479376196522-1.45812226990813i</v>
      </c>
      <c r="AF264" s="12" t="str">
        <f t="shared" si="99"/>
        <v>-6.63950865377972-0.8655912433027i</v>
      </c>
      <c r="AG264" s="12" t="str">
        <f t="shared" si="100"/>
        <v>1.456992235815+0.0422626483668925i</v>
      </c>
      <c r="AH264" s="12" t="str">
        <f t="shared" si="101"/>
        <v>-9.33289110500024+5.7896885300839i</v>
      </c>
      <c r="AI264" s="12">
        <f t="shared" si="102"/>
        <v>20.81431384454056</v>
      </c>
      <c r="AJ264" s="12">
        <f t="shared" si="103"/>
        <v>148.18647316975628</v>
      </c>
      <c r="AK264" s="12"/>
      <c r="AL264" s="12"/>
      <c r="AM264" s="12"/>
      <c r="AN264" s="12"/>
    </row>
    <row r="265" spans="1:40" x14ac:dyDescent="0.35">
      <c r="A265" s="12"/>
      <c r="B265" s="12">
        <f t="shared" si="69"/>
        <v>13500</v>
      </c>
      <c r="C265" s="29" t="str">
        <f t="shared" si="71"/>
        <v>-0.00038006955538519+0.164417066664157i</v>
      </c>
      <c r="D265" s="28" t="str">
        <f t="shared" si="72"/>
        <v>-5.40197489945514+1.2605308444252i</v>
      </c>
      <c r="E265" s="12" t="str">
        <f t="shared" si="73"/>
        <v>4200</v>
      </c>
      <c r="F265" s="12" t="str">
        <f t="shared" si="74"/>
        <v>0.704225352112676</v>
      </c>
      <c r="G265" s="12" t="str">
        <f t="shared" si="70"/>
        <v>0.704225352112676</v>
      </c>
      <c r="H265" s="12" t="str">
        <f t="shared" si="75"/>
        <v>1.24635430559177+2.14873847844096i</v>
      </c>
      <c r="I265" s="12" t="str">
        <f t="shared" si="76"/>
        <v>53.0143760293278i</v>
      </c>
      <c r="J265" s="12" t="str">
        <f t="shared" si="77"/>
        <v>-1.40400986490469+11.4657796016198i</v>
      </c>
      <c r="K265" s="12" t="str">
        <f t="shared" si="78"/>
        <v>4.55539833659793-0.557818519575447i</v>
      </c>
      <c r="L265" s="12" t="str">
        <f t="shared" si="79"/>
        <v>0.171779380795382-0.0301845934664894i</v>
      </c>
      <c r="M265" s="12" t="str">
        <f t="shared" si="80"/>
        <v>4.72717771739331-0.588003113041936i</v>
      </c>
      <c r="N265" s="12" t="str">
        <f t="shared" si="81"/>
        <v>-0.169646003293849i</v>
      </c>
      <c r="O265" s="12" t="str">
        <f t="shared" si="82"/>
        <v>0.985644595148998-0.168833444712734i</v>
      </c>
      <c r="P265" s="12" t="str">
        <f t="shared" si="83"/>
        <v>0.014355404851002+0.168833444712734i</v>
      </c>
      <c r="Q265" s="12" t="str">
        <f t="shared" si="84"/>
        <v>-0.014355404851002+0.00081255858111498i</v>
      </c>
      <c r="R265" s="12" t="str">
        <f t="shared" si="85"/>
        <v>-0.333226680711764-11.7798287590475i</v>
      </c>
      <c r="S265" s="12" t="str">
        <f t="shared" si="86"/>
        <v>0.0173725510913949i</v>
      </c>
      <c r="T265" s="12" t="str">
        <f t="shared" si="87"/>
        <v>0.204645676964436-0.00578899753568105i</v>
      </c>
      <c r="U265" s="12" t="str">
        <f t="shared" si="88"/>
        <v>0.001-0.117892550438441i</v>
      </c>
      <c r="V265" s="12" t="str">
        <f t="shared" si="89"/>
        <v>0.0015-0.035833601956973i</v>
      </c>
      <c r="W265" s="12" t="str">
        <f t="shared" si="90"/>
        <v>0.000936449614891109-0.027486252562103i</v>
      </c>
      <c r="X265" s="12" t="str">
        <f t="shared" si="91"/>
        <v>0.0137276050027634-0.0128289687585405i</v>
      </c>
      <c r="Y265" s="12" t="str">
        <f t="shared" si="92"/>
        <v>0.00029+0.0127234502470387i</v>
      </c>
      <c r="Z265" s="12" t="str">
        <f t="shared" si="93"/>
        <v>11.8337413632127-10.8933691809863i</v>
      </c>
      <c r="AA265" s="12" t="str">
        <f t="shared" si="94"/>
        <v>856.017847865609+6.44373479691776i</v>
      </c>
      <c r="AB265" s="12" t="str">
        <f t="shared" si="95"/>
        <v>0.510833831463911-0.0144504190626074i</v>
      </c>
      <c r="AC265" s="12" t="str">
        <f t="shared" si="96"/>
        <v>3.40630541399328-0.368681582147673i</v>
      </c>
      <c r="AD265" s="12" t="str">
        <f t="shared" si="97"/>
        <v>0.148684473959583+0.0118506132397222i</v>
      </c>
      <c r="AE265" s="12" t="str">
        <f t="shared" si="98"/>
        <v>1.88858671460441-1.47943777424815i</v>
      </c>
      <c r="AF265" s="12" t="str">
        <f t="shared" si="99"/>
        <v>-6.64832920504691-0.88820763401576i</v>
      </c>
      <c r="AG265" s="12" t="str">
        <f t="shared" si="100"/>
        <v>1.46046472834767+0.0401907595310895i</v>
      </c>
      <c r="AH265" s="12" t="str">
        <f t="shared" si="101"/>
        <v>-9.33617736750226+5.84304442144434i</v>
      </c>
      <c r="AI265" s="12">
        <f t="shared" si="102"/>
        <v>20.838800481295884</v>
      </c>
      <c r="AJ265" s="12">
        <f t="shared" si="103"/>
        <v>147.95961856042618</v>
      </c>
      <c r="AK265" s="12"/>
      <c r="AL265" s="12"/>
      <c r="AM265" s="12"/>
      <c r="AN265" s="12"/>
    </row>
    <row r="266" spans="1:40" x14ac:dyDescent="0.35">
      <c r="A266" s="12"/>
      <c r="B266" s="12">
        <f t="shared" si="69"/>
        <v>13600</v>
      </c>
      <c r="C266" s="29" t="str">
        <f t="shared" si="71"/>
        <v>-0.000374500875281725+0.163208130422581i</v>
      </c>
      <c r="D266" s="28" t="str">
        <f t="shared" si="72"/>
        <v>-5.40193220624101+1.25126233323979i</v>
      </c>
      <c r="E266" s="12" t="str">
        <f t="shared" si="73"/>
        <v>4200</v>
      </c>
      <c r="F266" s="12" t="str">
        <f t="shared" si="74"/>
        <v>0.704225352112676</v>
      </c>
      <c r="G266" s="12" t="str">
        <f t="shared" si="70"/>
        <v>0.704225352112676</v>
      </c>
      <c r="H266" s="12" t="str">
        <f t="shared" si="75"/>
        <v>1.2552618734111+2.16189473339856i</v>
      </c>
      <c r="I266" s="12" t="str">
        <f t="shared" si="76"/>
        <v>53.4070751110265i</v>
      </c>
      <c r="J266" s="12" t="str">
        <f t="shared" si="77"/>
        <v>-1.43975673312906+11.5507113023725i</v>
      </c>
      <c r="K266" s="12" t="str">
        <f t="shared" si="78"/>
        <v>4.55296604504033-0.567511675034972i</v>
      </c>
      <c r="L266" s="12" t="str">
        <f t="shared" si="79"/>
        <v>0.171702908989225-0.0303946460989406i</v>
      </c>
      <c r="M266" s="12" t="str">
        <f t="shared" si="80"/>
        <v>4.72466895402956-0.597906321133913i</v>
      </c>
      <c r="N266" s="12" t="str">
        <f t="shared" si="81"/>
        <v>-0.170902640355285i</v>
      </c>
      <c r="O266" s="12" t="str">
        <f t="shared" si="82"/>
        <v>0.985431654607325-0.170071908608889i</v>
      </c>
      <c r="P266" s="12" t="str">
        <f t="shared" si="83"/>
        <v>0.014568345392675+0.170071908608889i</v>
      </c>
      <c r="Q266" s="12" t="str">
        <f t="shared" si="84"/>
        <v>-0.014568345392675+0.000830731746396002i</v>
      </c>
      <c r="R266" s="12" t="str">
        <f t="shared" si="85"/>
        <v>-0.333225093901238-11.693073213293i</v>
      </c>
      <c r="S266" s="12" t="str">
        <f t="shared" si="86"/>
        <v>0.0175012366550348i</v>
      </c>
      <c r="T266" s="12" t="str">
        <f t="shared" si="87"/>
        <v>0.204643241530489-0.00583185122776176i</v>
      </c>
      <c r="U266" s="12" t="str">
        <f t="shared" si="88"/>
        <v>0.001-0.117025693449923i</v>
      </c>
      <c r="V266" s="12" t="str">
        <f t="shared" si="89"/>
        <v>0.0015-0.0355701195896423i</v>
      </c>
      <c r="W266" s="12" t="str">
        <f t="shared" si="90"/>
        <v>0.000936448292104652-0.0272842285045222i</v>
      </c>
      <c r="X266" s="12" t="str">
        <f t="shared" si="91"/>
        <v>0.0136329658453802-0.0128285765907985i</v>
      </c>
      <c r="Y266" s="12" t="str">
        <f t="shared" si="92"/>
        <v>0.00029+0.0128176980266464i</v>
      </c>
      <c r="Z266" s="12" t="str">
        <f t="shared" si="93"/>
        <v>11.7586851616144-11.0475744311148i</v>
      </c>
      <c r="AA266" s="12" t="str">
        <f t="shared" si="94"/>
        <v>861.884802948642+0.673424701656404i</v>
      </c>
      <c r="AB266" s="12" t="str">
        <f t="shared" si="95"/>
        <v>0.510827752165913-0.0145573898818433i</v>
      </c>
      <c r="AC266" s="12" t="str">
        <f t="shared" si="96"/>
        <v>3.40478806608543-0.374205990057076i</v>
      </c>
      <c r="AD266" s="12" t="str">
        <f t="shared" si="97"/>
        <v>0.14870582203419+0.0120680696366965i</v>
      </c>
      <c r="AE266" s="12" t="str">
        <f t="shared" si="98"/>
        <v>1.88190784055039-1.50093400589647i</v>
      </c>
      <c r="AF266" s="12" t="str">
        <f t="shared" si="99"/>
        <v>-6.65719407965211-0.91063240015877i</v>
      </c>
      <c r="AG266" s="12" t="str">
        <f t="shared" si="100"/>
        <v>1.46393616348991+0.03801516934057i</v>
      </c>
      <c r="AH266" s="12" t="str">
        <f t="shared" si="101"/>
        <v>-9.33841106542387+5.89730906143295i</v>
      </c>
      <c r="AI266" s="12">
        <f t="shared" si="102"/>
        <v>20.86303494729643</v>
      </c>
      <c r="AJ266" s="12">
        <f t="shared" si="103"/>
        <v>147.72713984903532</v>
      </c>
      <c r="AK266" s="12"/>
      <c r="AL266" s="12"/>
      <c r="AM266" s="12"/>
      <c r="AN266" s="12"/>
    </row>
    <row r="267" spans="1:40" x14ac:dyDescent="0.35">
      <c r="A267" s="12"/>
      <c r="B267" s="12">
        <f t="shared" si="69"/>
        <v>13700</v>
      </c>
      <c r="C267" s="29" t="str">
        <f t="shared" si="71"/>
        <v>-0.000369053690643851+0.162016842608509i</v>
      </c>
      <c r="D267" s="28" t="str">
        <f t="shared" si="72"/>
        <v>-5.40189044449212+1.24212912666524i</v>
      </c>
      <c r="E267" s="12" t="str">
        <f t="shared" si="73"/>
        <v>4200</v>
      </c>
      <c r="F267" s="12" t="str">
        <f t="shared" si="74"/>
        <v>0.704225352112676</v>
      </c>
      <c r="G267" s="12" t="str">
        <f t="shared" si="70"/>
        <v>0.704225352112676</v>
      </c>
      <c r="H267" s="12" t="str">
        <f t="shared" si="75"/>
        <v>1.26421239115859+2.17499752830458i</v>
      </c>
      <c r="I267" s="12" t="str">
        <f t="shared" si="76"/>
        <v>53.7997741927252i</v>
      </c>
      <c r="J267" s="12" t="str">
        <f t="shared" si="77"/>
        <v>-1.47576741587908+11.6356430031251i</v>
      </c>
      <c r="K267" s="12" t="str">
        <f t="shared" si="78"/>
        <v>4.55050385421809-0.577147761587699i</v>
      </c>
      <c r="L267" s="12" t="str">
        <f t="shared" si="79"/>
        <v>0.171625941626817-0.0306044112908133i</v>
      </c>
      <c r="M267" s="12" t="str">
        <f t="shared" si="80"/>
        <v>4.72212979584491-0.607752172878512i</v>
      </c>
      <c r="N267" s="12" t="str">
        <f t="shared" si="81"/>
        <v>-0.172159277416721i</v>
      </c>
      <c r="O267" s="12" t="str">
        <f t="shared" si="82"/>
        <v>0.985217157934561-0.171310103938287i</v>
      </c>
      <c r="P267" s="12" t="str">
        <f t="shared" si="83"/>
        <v>0.014782842065439+0.171310103938287i</v>
      </c>
      <c r="Q267" s="12" t="str">
        <f t="shared" si="84"/>
        <v>-0.014782842065439+0.000849173478433995i</v>
      </c>
      <c r="R267" s="12" t="str">
        <f t="shared" si="85"/>
        <v>-0.333223495353463-11.6075831516933i</v>
      </c>
      <c r="S267" s="12" t="str">
        <f t="shared" si="86"/>
        <v>0.0176299222186748i</v>
      </c>
      <c r="T267" s="12" t="str">
        <f t="shared" si="87"/>
        <v>0.204640788111153-0.0058747043045165i</v>
      </c>
      <c r="U267" s="12" t="str">
        <f t="shared" si="88"/>
        <v>0.001-0.116171491307953i</v>
      </c>
      <c r="V267" s="12" t="str">
        <f t="shared" si="89"/>
        <v>0.0015-0.0353104836802289i</v>
      </c>
      <c r="W267" s="12" t="str">
        <f t="shared" si="90"/>
        <v>0.000936446959566445-0.0270851542941418i</v>
      </c>
      <c r="X267" s="12" t="str">
        <f t="shared" si="91"/>
        <v>0.0135390313697277-0.0128274969152275i</v>
      </c>
      <c r="Y267" s="12" t="str">
        <f t="shared" si="92"/>
        <v>0.00029+0.012911945806254i</v>
      </c>
      <c r="Z267" s="12" t="str">
        <f t="shared" si="93"/>
        <v>11.6799473653239-11.2022539716048i</v>
      </c>
      <c r="AA267" s="12" t="str">
        <f t="shared" si="94"/>
        <v>867.707376135919-5.29877499667826i</v>
      </c>
      <c r="AB267" s="12" t="str">
        <f t="shared" si="95"/>
        <v>0.510821627973024-0.0146643591651106i</v>
      </c>
      <c r="AC267" s="12" t="str">
        <f t="shared" si="96"/>
        <v>3.40325373366695-0.379699961704484i</v>
      </c>
      <c r="AD267" s="12" t="str">
        <f t="shared" si="97"/>
        <v>0.148727430986939+0.0122845500091437i</v>
      </c>
      <c r="AE267" s="12" t="str">
        <f t="shared" si="98"/>
        <v>1.8747432148366-1.52259955694653i</v>
      </c>
      <c r="AF267" s="12" t="str">
        <f t="shared" si="99"/>
        <v>-6.66610283565071-0.93286840163934i</v>
      </c>
      <c r="AG267" s="12" t="str">
        <f t="shared" si="100"/>
        <v>1.46740347472252+0.035734183695375i</v>
      </c>
      <c r="AH267" s="12" t="str">
        <f t="shared" si="101"/>
        <v>-9.33956479403565+5.95245846984898i</v>
      </c>
      <c r="AI267" s="12">
        <f t="shared" si="102"/>
        <v>20.88700242469848</v>
      </c>
      <c r="AJ267" s="12">
        <f t="shared" si="103"/>
        <v>147.48909430800148</v>
      </c>
      <c r="AK267" s="12"/>
      <c r="AL267" s="12"/>
      <c r="AM267" s="12"/>
      <c r="AN267" s="12"/>
    </row>
    <row r="268" spans="1:40" x14ac:dyDescent="0.35">
      <c r="A268" s="12"/>
      <c r="B268" s="12">
        <f t="shared" si="69"/>
        <v>13800</v>
      </c>
      <c r="C268" s="29" t="str">
        <f t="shared" si="71"/>
        <v>-0.000363724492684717+0.160842819568411i</v>
      </c>
      <c r="D268" s="28" t="str">
        <f t="shared" si="72"/>
        <v>-5.40184958730777+1.23312828335782i</v>
      </c>
      <c r="E268" s="12" t="str">
        <f t="shared" si="73"/>
        <v>4200</v>
      </c>
      <c r="F268" s="12" t="str">
        <f t="shared" si="74"/>
        <v>0.704225352112676</v>
      </c>
      <c r="G268" s="12" t="str">
        <f t="shared" si="70"/>
        <v>0.704225352112676</v>
      </c>
      <c r="H268" s="12" t="str">
        <f t="shared" si="75"/>
        <v>1.27320544449405+2.18804669785984i</v>
      </c>
      <c r="I268" s="12" t="str">
        <f t="shared" si="76"/>
        <v>54.1924732744239i</v>
      </c>
      <c r="J268" s="12" t="str">
        <f t="shared" si="77"/>
        <v>-1.51204191315473+11.7205747038779i</v>
      </c>
      <c r="K268" s="12" t="str">
        <f t="shared" si="78"/>
        <v>4.54801217948905-0.586727631593898i</v>
      </c>
      <c r="L268" s="12" t="str">
        <f t="shared" si="79"/>
        <v>0.171548480132198-0.0308138873628349i</v>
      </c>
      <c r="M268" s="12" t="str">
        <f t="shared" si="80"/>
        <v>4.71956065962125-0.617541518956733i</v>
      </c>
      <c r="N268" s="12" t="str">
        <f t="shared" si="81"/>
        <v>-0.173415914478157i</v>
      </c>
      <c r="O268" s="12" t="str">
        <f t="shared" si="82"/>
        <v>0.985001105469426-0.172548028745647i</v>
      </c>
      <c r="P268" s="12" t="str">
        <f t="shared" si="83"/>
        <v>0.014998894530574+0.172548028745647i</v>
      </c>
      <c r="Q268" s="12" t="str">
        <f t="shared" si="84"/>
        <v>-0.014998894530574+0.000867885732509982i</v>
      </c>
      <c r="R268" s="12" t="str">
        <f t="shared" si="85"/>
        <v>-0.333221885066535-11.5233310637089i</v>
      </c>
      <c r="S268" s="12" t="str">
        <f t="shared" si="86"/>
        <v>0.0177586077823148i</v>
      </c>
      <c r="T268" s="12" t="str">
        <f t="shared" si="87"/>
        <v>0.204638316706171-0.00591755676138018i</v>
      </c>
      <c r="U268" s="12" t="str">
        <f t="shared" si="88"/>
        <v>0.001-0.115329668907171i</v>
      </c>
      <c r="V268" s="12" t="str">
        <f t="shared" si="89"/>
        <v>0.0015-0.0350546106100822i</v>
      </c>
      <c r="W268" s="12" t="str">
        <f t="shared" si="90"/>
        <v>0.000936445617276739-0.0268889658038349i</v>
      </c>
      <c r="X268" s="12" t="str">
        <f t="shared" si="91"/>
        <v>0.0134458012121214-0.0128257450331072i</v>
      </c>
      <c r="Y268" s="12" t="str">
        <f t="shared" si="92"/>
        <v>0.00029+0.0130061935858617i</v>
      </c>
      <c r="Z268" s="12" t="str">
        <f t="shared" si="93"/>
        <v>11.5974454529395-11.3573049169678i</v>
      </c>
      <c r="AA268" s="12" t="str">
        <f t="shared" si="94"/>
        <v>873.478668791651-11.474973990326i</v>
      </c>
      <c r="AB268" s="12" t="str">
        <f t="shared" si="95"/>
        <v>0.510815458884603-0.0147713269010141i</v>
      </c>
      <c r="AC268" s="12" t="str">
        <f t="shared" si="96"/>
        <v>3.40170263642669-0.38516392771861i</v>
      </c>
      <c r="AD268" s="12" t="str">
        <f t="shared" si="97"/>
        <v>0.148749298538277+0.0125000747314125i</v>
      </c>
      <c r="AE268" s="12" t="str">
        <f t="shared" si="98"/>
        <v>1.86707903617022-1.54442220482906i</v>
      </c>
      <c r="AF268" s="12" t="str">
        <f t="shared" si="99"/>
        <v>-6.67505503180182-0.95491841450202i</v>
      </c>
      <c r="AG268" s="12" t="str">
        <f t="shared" si="100"/>
        <v>1.47086345383804+0.0333461885818715i</v>
      </c>
      <c r="AH268" s="12" t="str">
        <f t="shared" si="101"/>
        <v>-9.33961136005534+6.00846766247003i</v>
      </c>
      <c r="AI268" s="12">
        <f t="shared" si="102"/>
        <v>20.91068816041194</v>
      </c>
      <c r="AJ268" s="12">
        <f t="shared" si="103"/>
        <v>147.24554035837525</v>
      </c>
      <c r="AK268" s="12"/>
      <c r="AL268" s="12"/>
      <c r="AM268" s="12"/>
      <c r="AN268" s="12"/>
    </row>
    <row r="269" spans="1:40" x14ac:dyDescent="0.35">
      <c r="A269" s="12"/>
      <c r="B269" s="12">
        <f t="shared" si="69"/>
        <v>13900</v>
      </c>
      <c r="C269" s="29" t="str">
        <f t="shared" si="71"/>
        <v>-0.000358509898375871+0.159685688688859i</v>
      </c>
      <c r="D269" s="28" t="str">
        <f t="shared" si="72"/>
        <v>-5.4018096087514+1.22425694661459i</v>
      </c>
      <c r="E269" s="12" t="str">
        <f t="shared" si="73"/>
        <v>4200</v>
      </c>
      <c r="F269" s="12" t="str">
        <f t="shared" si="74"/>
        <v>0.704225352112676</v>
      </c>
      <c r="G269" s="12" t="str">
        <f t="shared" si="70"/>
        <v>0.704225352112676</v>
      </c>
      <c r="H269" s="12" t="str">
        <f t="shared" si="75"/>
        <v>1.28224061881418+2.20104208068831i</v>
      </c>
      <c r="I269" s="12" t="str">
        <f t="shared" si="76"/>
        <v>54.5851723561227i</v>
      </c>
      <c r="J269" s="12" t="str">
        <f t="shared" si="77"/>
        <v>-1.54858022495603+11.8055064046306i</v>
      </c>
      <c r="K269" s="12" t="str">
        <f t="shared" si="78"/>
        <v>4.54549142462621-0.596252112499161i</v>
      </c>
      <c r="L269" s="12" t="str">
        <f t="shared" si="79"/>
        <v>0.171470525936577-0.0310230726444439i</v>
      </c>
      <c r="M269" s="12" t="str">
        <f t="shared" si="80"/>
        <v>4.71696195056279-0.627275185143605i</v>
      </c>
      <c r="N269" s="12" t="str">
        <f t="shared" si="81"/>
        <v>-0.174672551539592i</v>
      </c>
      <c r="O269" s="12" t="str">
        <f t="shared" si="82"/>
        <v>0.984783497553097-0.173785681076117i</v>
      </c>
      <c r="P269" s="12" t="str">
        <f t="shared" si="83"/>
        <v>0.015216502446903+0.173785681076117i</v>
      </c>
      <c r="Q269" s="12" t="str">
        <f t="shared" si="84"/>
        <v>-0.015216502446903+0.000886870463474992i</v>
      </c>
      <c r="R269" s="12" t="str">
        <f t="shared" si="85"/>
        <v>-0.333220263040732-11.4402902304708i</v>
      </c>
      <c r="S269" s="12" t="str">
        <f t="shared" si="86"/>
        <v>0.0178872933459547i</v>
      </c>
      <c r="T269" s="12" t="str">
        <f t="shared" si="87"/>
        <v>0.204635827315291-0.00596040859382576i</v>
      </c>
      <c r="U269" s="12" t="str">
        <f t="shared" si="88"/>
        <v>0.001-0.114499959058917i</v>
      </c>
      <c r="V269" s="12" t="str">
        <f t="shared" si="89"/>
        <v>0.0015-0.0348024191668442i</v>
      </c>
      <c r="W269" s="12" t="str">
        <f t="shared" si="90"/>
        <v>0.000936444265235741-0.0266956007518594i</v>
      </c>
      <c r="X269" s="12" t="str">
        <f t="shared" si="91"/>
        <v>0.0133532747942041-0.0128233360137073i</v>
      </c>
      <c r="Y269" s="12" t="str">
        <f t="shared" si="92"/>
        <v>0.00029+0.0131004413654694i</v>
      </c>
      <c r="Z269" s="12" t="str">
        <f t="shared" si="93"/>
        <v>11.511099180266-11.5126186140244i</v>
      </c>
      <c r="AA269" s="12" t="str">
        <f t="shared" si="94"/>
        <v>879.191535464124-17.8570528979263i</v>
      </c>
      <c r="AB269" s="12" t="str">
        <f t="shared" si="95"/>
        <v>0.510809244900022-0.0148782930782533i</v>
      </c>
      <c r="AC269" s="12" t="str">
        <f t="shared" si="96"/>
        <v>3.40013498814383-0.390598306007169i</v>
      </c>
      <c r="AD269" s="12" t="str">
        <f t="shared" si="97"/>
        <v>0.148771422489087+0.0127146635880658i</v>
      </c>
      <c r="AE269" s="12" t="str">
        <f t="shared" si="98"/>
        <v>1.85890167215617-1.5663888941768i</v>
      </c>
      <c r="AF269" s="12" t="str">
        <f t="shared" si="99"/>
        <v>-6.68405022756558-0.97678513407372i</v>
      </c>
      <c r="AG269" s="12" t="str">
        <f t="shared" si="100"/>
        <v>1.47431275088571+0.0308496596993666i</v>
      </c>
      <c r="AH269" s="12" t="str">
        <f t="shared" si="101"/>
        <v>-9.33852383319834+6.065310635405i</v>
      </c>
      <c r="AI269" s="12">
        <f t="shared" si="102"/>
        <v>20.934077471929132</v>
      </c>
      <c r="AJ269" s="12">
        <f t="shared" si="103"/>
        <v>146.99653763055343</v>
      </c>
      <c r="AK269" s="12"/>
      <c r="AL269" s="12"/>
      <c r="AM269" s="12"/>
      <c r="AN269" s="12"/>
    </row>
    <row r="270" spans="1:40" x14ac:dyDescent="0.35">
      <c r="A270" s="12"/>
      <c r="B270" s="12">
        <f t="shared" ref="B270:B333" si="104">B269+100</f>
        <v>14000</v>
      </c>
      <c r="C270" s="29" t="str">
        <f t="shared" si="71"/>
        <v>-0.000353406645077015+0.158545088002258i</v>
      </c>
      <c r="D270" s="28" t="str">
        <f t="shared" si="72"/>
        <v>-5.40177048380944+1.21551234135065i</v>
      </c>
      <c r="E270" s="12" t="str">
        <f t="shared" si="73"/>
        <v>4200</v>
      </c>
      <c r="F270" s="12" t="str">
        <f t="shared" si="74"/>
        <v>0.704225352112676</v>
      </c>
      <c r="G270" s="12" t="str">
        <f t="shared" si="70"/>
        <v>0.704225352112676</v>
      </c>
      <c r="H270" s="12" t="str">
        <f t="shared" si="75"/>
        <v>1.29131749929282+2.21398351932418i</v>
      </c>
      <c r="I270" s="12" t="str">
        <f t="shared" si="76"/>
        <v>54.9778714378214i</v>
      </c>
      <c r="J270" s="12" t="str">
        <f t="shared" si="77"/>
        <v>-1.58538235128296+11.8904381053834i</v>
      </c>
      <c r="K270" s="12" t="str">
        <f t="shared" si="78"/>
        <v>4.54294198231175-0.605722007702864i</v>
      </c>
      <c r="L270" s="12" t="str">
        <f t="shared" si="79"/>
        <v>0.171392080478264-0.0312319654738249i</v>
      </c>
      <c r="M270" s="12" t="str">
        <f t="shared" si="80"/>
        <v>4.71433406279001-0.636953973176689i</v>
      </c>
      <c r="N270" s="12" t="str">
        <f t="shared" si="81"/>
        <v>-0.175929188601028i</v>
      </c>
      <c r="O270" s="12" t="str">
        <f t="shared" si="82"/>
        <v>0.984564334529205-0.175023058975276i</v>
      </c>
      <c r="P270" s="12" t="str">
        <f t="shared" si="83"/>
        <v>0.015435665470795+0.175023058975276i</v>
      </c>
      <c r="Q270" s="12" t="str">
        <f t="shared" si="84"/>
        <v>-0.015435665470795+0.000906129625751984i</v>
      </c>
      <c r="R270" s="12" t="str">
        <f t="shared" si="85"/>
        <v>-0.333218629274823-11.3584346965045i</v>
      </c>
      <c r="S270" s="12" t="str">
        <f t="shared" si="86"/>
        <v>0.0180159789095947i</v>
      </c>
      <c r="T270" s="12" t="str">
        <f t="shared" si="87"/>
        <v>0.204633319938234-0.00600325979729927i</v>
      </c>
      <c r="U270" s="12" t="str">
        <f t="shared" si="88"/>
        <v>0.001-0.113682102208497i</v>
      </c>
      <c r="V270" s="12" t="str">
        <f t="shared" si="89"/>
        <v>0.0015-0.0345538304585096i</v>
      </c>
      <c r="W270" s="12" t="str">
        <f t="shared" si="90"/>
        <v>0.0009364429034437-0.0265049986359512i</v>
      </c>
      <c r="X270" s="12" t="str">
        <f t="shared" si="91"/>
        <v>0.013261451331062-0.0128202846947536i</v>
      </c>
      <c r="Y270" s="12" t="str">
        <f t="shared" si="92"/>
        <v>0.00029+0.0131946891450771i</v>
      </c>
      <c r="Z270" s="12" t="str">
        <f t="shared" si="93"/>
        <v>11.4208309421181-11.668080591909i</v>
      </c>
      <c r="AA270" s="12" t="str">
        <f t="shared" si="94"/>
        <v>884.838588486418-24.4466439242502i</v>
      </c>
      <c r="AB270" s="12" t="str">
        <f t="shared" si="95"/>
        <v>0.510802986018584-0.0149852576854608i</v>
      </c>
      <c r="AC270" s="12" t="str">
        <f t="shared" si="96"/>
        <v>3.39855099694043-0.396003502201307i</v>
      </c>
      <c r="AD270" s="12" t="str">
        <f t="shared" si="97"/>
        <v>0.148793800717255+0.012928335794864i</v>
      </c>
      <c r="AE270" s="12" t="str">
        <f t="shared" si="98"/>
        <v>1.85019770720071-1.58848572086931i</v>
      </c>
      <c r="AF270" s="12" t="str">
        <f t="shared" si="99"/>
        <v>-6.69308798310226-0.99847117797353i</v>
      </c>
      <c r="AG270" s="12" t="str">
        <f t="shared" si="100"/>
        <v>1.4777478747065+0.0282431724216058i</v>
      </c>
      <c r="AH270" s="12" t="str">
        <f t="shared" si="101"/>
        <v>-9.33627559919734+6.12296035195323i</v>
      </c>
      <c r="AI270" s="12">
        <f t="shared" si="102"/>
        <v>20.957155753662889</v>
      </c>
      <c r="AJ270" s="12">
        <f t="shared" si="103"/>
        <v>146.74214702205072</v>
      </c>
      <c r="AK270" s="12"/>
      <c r="AL270" s="12"/>
      <c r="AM270" s="12"/>
      <c r="AN270" s="12"/>
    </row>
    <row r="271" spans="1:40" x14ac:dyDescent="0.35">
      <c r="A271" s="12"/>
      <c r="B271" s="12">
        <f t="shared" si="104"/>
        <v>14100</v>
      </c>
      <c r="C271" s="29" t="str">
        <f t="shared" si="71"/>
        <v>-0.000348411585431425+0.15742066580934i</v>
      </c>
      <c r="D271" s="28" t="str">
        <f t="shared" si="72"/>
        <v>-5.40173218835216+1.20689177120494i</v>
      </c>
      <c r="E271" s="12" t="str">
        <f t="shared" si="73"/>
        <v>4200</v>
      </c>
      <c r="F271" s="12" t="str">
        <f t="shared" si="74"/>
        <v>0.704225352112676</v>
      </c>
      <c r="G271" s="12" t="str">
        <f t="shared" si="70"/>
        <v>0.704225352112676</v>
      </c>
      <c r="H271" s="12" t="str">
        <f t="shared" si="75"/>
        <v>1.30043567092095+2.22687086019841i</v>
      </c>
      <c r="I271" s="12" t="str">
        <f t="shared" si="76"/>
        <v>55.3705705195201i</v>
      </c>
      <c r="J271" s="12" t="str">
        <f t="shared" si="77"/>
        <v>-1.62244829213554+11.9753698061361i</v>
      </c>
      <c r="K271" s="12" t="str">
        <f t="shared" si="78"/>
        <v>4.5403642346075-0.615138097392006i</v>
      </c>
      <c r="L271" s="12" t="str">
        <f t="shared" si="79"/>
        <v>0.17131314520261-0.0314405641979428i</v>
      </c>
      <c r="M271" s="12" t="str">
        <f t="shared" si="80"/>
        <v>4.71167737981011-0.646578661589949i</v>
      </c>
      <c r="N271" s="12" t="str">
        <f t="shared" si="81"/>
        <v>-0.177185825662464i</v>
      </c>
      <c r="O271" s="12" t="str">
        <f t="shared" si="82"/>
        <v>0.98434361674384-0.176260160489135i</v>
      </c>
      <c r="P271" s="12" t="str">
        <f t="shared" si="83"/>
        <v>0.01565638325616+0.176260160489135i</v>
      </c>
      <c r="Q271" s="12" t="str">
        <f t="shared" si="84"/>
        <v>-0.01565638325616+0.000925665173328982i</v>
      </c>
      <c r="R271" s="12" t="str">
        <f t="shared" si="85"/>
        <v>-0.333216983768487-11.2777392426632i</v>
      </c>
      <c r="S271" s="12" t="str">
        <f t="shared" si="86"/>
        <v>0.0181446644732347i</v>
      </c>
      <c r="T271" s="12" t="str">
        <f t="shared" si="87"/>
        <v>0.204630794574756-0.00604611036726249i</v>
      </c>
      <c r="U271" s="12" t="str">
        <f t="shared" si="88"/>
        <v>0.001-0.112875846164465i</v>
      </c>
      <c r="V271" s="12" t="str">
        <f t="shared" si="89"/>
        <v>0.0015-0.0343087678311443i</v>
      </c>
      <c r="W271" s="12" t="str">
        <f t="shared" si="90"/>
        <v>0.000936441531900859-0.0263171006702229i</v>
      </c>
      <c r="X271" s="12" t="str">
        <f t="shared" si="91"/>
        <v>0.0131703298391514-0.0128166056830568i</v>
      </c>
      <c r="Y271" s="12" t="str">
        <f t="shared" si="92"/>
        <v>0.00029+0.0132889369246848i</v>
      </c>
      <c r="Z271" s="12" t="str">
        <f t="shared" si="93"/>
        <v>11.3265661496702-11.8235705329172i</v>
      </c>
      <c r="AA271" s="12" t="str">
        <f t="shared" si="94"/>
        <v>890.412203941544-31.2451111432012i</v>
      </c>
      <c r="AB271" s="12" t="str">
        <f t="shared" si="95"/>
        <v>0.51079668223968-0.0150922207113083i</v>
      </c>
      <c r="AC271" s="12" t="str">
        <f t="shared" si="96"/>
        <v>3.39695086552282-0.401379910083692i</v>
      </c>
      <c r="AD271" s="12" t="str">
        <f t="shared" si="97"/>
        <v>0.148816431174406+0.0131411100188463i</v>
      </c>
      <c r="AE271" s="12" t="str">
        <f t="shared" si="98"/>
        <v>1.8409539930434-1.61069791853905i</v>
      </c>
      <c r="AF271" s="12" t="str">
        <f t="shared" si="99"/>
        <v>-6.70216785927311-1.01997908899347i</v>
      </c>
      <c r="AG271" s="12" t="str">
        <f t="shared" si="100"/>
        <v>1.48116519410624+0.0255254120637481i</v>
      </c>
      <c r="AH271" s="12" t="str">
        <f t="shared" si="101"/>
        <v>-9.33284041419796+6.18138873209852i</v>
      </c>
      <c r="AI271" s="12">
        <f t="shared" si="102"/>
        <v>20.979908483779734</v>
      </c>
      <c r="AJ271" s="12">
        <f t="shared" si="103"/>
        <v>146.48243075222069</v>
      </c>
      <c r="AK271" s="12"/>
      <c r="AL271" s="12"/>
      <c r="AM271" s="12"/>
      <c r="AN271" s="12"/>
    </row>
    <row r="272" spans="1:40" x14ac:dyDescent="0.35">
      <c r="A272" s="12"/>
      <c r="B272" s="12">
        <f t="shared" si="104"/>
        <v>14200</v>
      </c>
      <c r="C272" s="29" t="str">
        <f t="shared" si="71"/>
        <v>-0.000343521682512099+0.156312080317618i</v>
      </c>
      <c r="D272" s="28" t="str">
        <f t="shared" si="72"/>
        <v>-5.40169469909644+1.19839261576841i</v>
      </c>
      <c r="E272" s="12" t="str">
        <f t="shared" si="73"/>
        <v>4200</v>
      </c>
      <c r="F272" s="12" t="str">
        <f t="shared" si="74"/>
        <v>0.704225352112676</v>
      </c>
      <c r="G272" s="12" t="str">
        <f t="shared" si="70"/>
        <v>0.704225352112676</v>
      </c>
      <c r="H272" s="12" t="str">
        <f t="shared" si="75"/>
        <v>1.30959471854641+2.23970395362501i</v>
      </c>
      <c r="I272" s="12" t="str">
        <f t="shared" si="76"/>
        <v>55.7632696012188i</v>
      </c>
      <c r="J272" s="12" t="str">
        <f t="shared" si="77"/>
        <v>-1.65977804751376+12.0603015068889i</v>
      </c>
      <c r="K272" s="12" t="str">
        <f t="shared" si="78"/>
        <v>4.53775855340202-0.624501139341529i</v>
      </c>
      <c r="L272" s="12" t="str">
        <f t="shared" si="79"/>
        <v>0.171233721561944-0.0316488671725775i</v>
      </c>
      <c r="M272" s="12" t="str">
        <f t="shared" si="80"/>
        <v>4.70899227496396-0.656150006514106i</v>
      </c>
      <c r="N272" s="12" t="str">
        <f t="shared" si="81"/>
        <v>-0.1784424627239i</v>
      </c>
      <c r="O272" s="12" t="str">
        <f t="shared" si="82"/>
        <v>0.984121344545545-0.177496983664141i</v>
      </c>
      <c r="P272" s="12" t="str">
        <f t="shared" si="83"/>
        <v>0.015878655454455+0.177496983664141i</v>
      </c>
      <c r="Q272" s="12" t="str">
        <f t="shared" si="84"/>
        <v>-0.015878655454455+0.000945479059759002i</v>
      </c>
      <c r="R272" s="12" t="str">
        <f t="shared" si="85"/>
        <v>-0.333215326520536-11.198179360197i</v>
      </c>
      <c r="S272" s="12" t="str">
        <f t="shared" si="86"/>
        <v>0.0182733500368746i</v>
      </c>
      <c r="T272" s="12" t="str">
        <f t="shared" si="87"/>
        <v>0.204628251224584-0.00608896029916122i</v>
      </c>
      <c r="U272" s="12" t="str">
        <f t="shared" si="88"/>
        <v>0.001-0.112080945839363i</v>
      </c>
      <c r="V272" s="12" t="str">
        <f t="shared" si="89"/>
        <v>0.0015-0.0340671567900799i</v>
      </c>
      <c r="W272" s="12" t="str">
        <f t="shared" si="90"/>
        <v>0.000936440150607439-0.0261318497247268i</v>
      </c>
      <c r="X272" s="12" t="str">
        <f t="shared" si="91"/>
        <v>0.0130799091440342-0.0128123133552946i</v>
      </c>
      <c r="Y272" s="12" t="str">
        <f t="shared" si="92"/>
        <v>0.00029+0.0133831847042925i</v>
      </c>
      <c r="Z272" s="12" t="str">
        <f t="shared" si="93"/>
        <v>11.2282336224338-11.9789622661648i</v>
      </c>
      <c r="AA272" s="12" t="str">
        <f t="shared" si="94"/>
        <v>895.904529073797-38.2535304896893i</v>
      </c>
      <c r="AB272" s="12" t="str">
        <f t="shared" si="95"/>
        <v>0.510790333562628-0.0151991821444277i</v>
      </c>
      <c r="AC272" s="12" t="str">
        <f t="shared" si="96"/>
        <v>3.3953347914096-0.406727911998341i</v>
      </c>
      <c r="AD272" s="12" t="str">
        <f t="shared" si="97"/>
        <v>0.148839311882789+0.0133530043975742i</v>
      </c>
      <c r="AE272" s="12" t="str">
        <f t="shared" si="98"/>
        <v>1.83115770184072-1.63300984782852i</v>
      </c>
      <c r="AF272" s="12" t="str">
        <f t="shared" si="99"/>
        <v>-6.71128941764285-1.0413113378566i</v>
      </c>
      <c r="AG272" s="12" t="str">
        <f t="shared" si="100"/>
        <v>1.48456093971475+0.0226951844201102i</v>
      </c>
      <c r="AH272" s="12" t="str">
        <f t="shared" si="101"/>
        <v>-9.32819246042271+6.24056664476409i</v>
      </c>
      <c r="AI272" s="12">
        <f t="shared" si="102"/>
        <v>21.002321231511051</v>
      </c>
      <c r="AJ272" s="12">
        <f t="shared" si="103"/>
        <v>146.21745241380518</v>
      </c>
      <c r="AK272" s="12"/>
      <c r="AL272" s="12"/>
      <c r="AM272" s="12"/>
      <c r="AN272" s="12"/>
    </row>
    <row r="273" spans="1:40" x14ac:dyDescent="0.35">
      <c r="A273" s="12"/>
      <c r="B273" s="12">
        <f t="shared" si="104"/>
        <v>14300</v>
      </c>
      <c r="C273" s="29" t="str">
        <f t="shared" si="71"/>
        <v>-0.000338734005204671+0.155218999295i</v>
      </c>
      <c r="D273" s="28" t="str">
        <f t="shared" si="72"/>
        <v>-5.40165799357042+1.19001232792833i</v>
      </c>
      <c r="E273" s="12" t="str">
        <f t="shared" si="73"/>
        <v>4200</v>
      </c>
      <c r="F273" s="12" t="str">
        <f t="shared" si="74"/>
        <v>0.704225352112676</v>
      </c>
      <c r="G273" s="12" t="str">
        <f t="shared" si="70"/>
        <v>0.704225352112676</v>
      </c>
      <c r="H273" s="12" t="str">
        <f t="shared" si="75"/>
        <v>1.31879422691334+2.25248265378715i</v>
      </c>
      <c r="I273" s="12" t="str">
        <f t="shared" si="76"/>
        <v>56.1559686829176i</v>
      </c>
      <c r="J273" s="12" t="str">
        <f t="shared" si="77"/>
        <v>-1.69737161741762+12.1452332076416i</v>
      </c>
      <c r="K273" s="12" t="str">
        <f t="shared" si="78"/>
        <v>4.53512530083651-0.633811869683087i</v>
      </c>
      <c r="L273" s="12" t="str">
        <f t="shared" si="79"/>
        <v>0.17115381101551-0.0318568727623571i</v>
      </c>
      <c r="M273" s="12" t="str">
        <f t="shared" si="80"/>
        <v>4.70627911185202-0.665668742445444i</v>
      </c>
      <c r="N273" s="12" t="str">
        <f t="shared" si="81"/>
        <v>-0.179699099785336i</v>
      </c>
      <c r="O273" s="12" t="str">
        <f t="shared" si="82"/>
        <v>0.983897518285318-0.178733526547183i</v>
      </c>
      <c r="P273" s="12" t="str">
        <f t="shared" si="83"/>
        <v>0.016102481714682+0.178733526547183i</v>
      </c>
      <c r="Q273" s="12" t="str">
        <f t="shared" si="84"/>
        <v>-0.016102481714682+0.000965573238152995i</v>
      </c>
      <c r="R273" s="12" t="str">
        <f t="shared" si="85"/>
        <v>-0.333213657531533-11.1197312259155i</v>
      </c>
      <c r="S273" s="12" t="str">
        <f t="shared" si="86"/>
        <v>0.0184020356005146i</v>
      </c>
      <c r="T273" s="12" t="str">
        <f t="shared" si="87"/>
        <v>0.204625689887451-0.00613180958847295i</v>
      </c>
      <c r="U273" s="12" t="str">
        <f t="shared" si="88"/>
        <v>0.001-0.111297163001325i</v>
      </c>
      <c r="V273" s="12" t="str">
        <f t="shared" si="89"/>
        <v>0.0015-0.033828924924415i</v>
      </c>
      <c r="W273" s="12" t="str">
        <f t="shared" si="90"/>
        <v>0.000936438759563702-0.0259491902675561i</v>
      </c>
      <c r="X273" s="12" t="str">
        <f t="shared" si="91"/>
        <v>0.0129901878879275-0.0128074218589377i</v>
      </c>
      <c r="Y273" s="12" t="str">
        <f t="shared" si="92"/>
        <v>0.00029+0.0134774324839002i</v>
      </c>
      <c r="Z273" s="12" t="str">
        <f t="shared" si="93"/>
        <v>11.1257659937321-12.1341237860339i</v>
      </c>
      <c r="AA273" s="12" t="str">
        <f t="shared" si="94"/>
        <v>901.307491224025-45.4726695566831i</v>
      </c>
      <c r="AB273" s="12" t="str">
        <f t="shared" si="95"/>
        <v>0.510783939986762-0.0153061419735299i</v>
      </c>
      <c r="AC273" s="12" t="str">
        <f t="shared" si="96"/>
        <v>3.39370296714996-0.412047879245382i</v>
      </c>
      <c r="AD273" s="12" t="str">
        <f t="shared" si="97"/>
        <v>0.148862440932324+0.0135640365575609i</v>
      </c>
      <c r="AE273" s="12" t="str">
        <f t="shared" si="98"/>
        <v>1.82079638169654-1.65540498869412i</v>
      </c>
      <c r="AF273" s="12" t="str">
        <f t="shared" si="99"/>
        <v>-6.72045222048376-1.06247032585882i</v>
      </c>
      <c r="AG273" s="12" t="str">
        <f t="shared" si="100"/>
        <v>1.48793120657769+0.0197514265322306i</v>
      </c>
      <c r="AH273" s="12" t="str">
        <f t="shared" si="101"/>
        <v>-9.32230640299106+6.30046390294977i</v>
      </c>
      <c r="AI273" s="12">
        <f t="shared" si="102"/>
        <v>21.024379664927956</v>
      </c>
      <c r="AJ273" s="12">
        <f t="shared" si="103"/>
        <v>145.94727702121986</v>
      </c>
      <c r="AK273" s="12"/>
      <c r="AL273" s="12"/>
      <c r="AM273" s="12"/>
      <c r="AN273" s="12"/>
    </row>
    <row r="274" spans="1:40" x14ac:dyDescent="0.35">
      <c r="A274" s="12"/>
      <c r="B274" s="12">
        <f t="shared" si="104"/>
        <v>14400</v>
      </c>
      <c r="C274" s="29" t="str">
        <f t="shared" si="71"/>
        <v>-0.000334045723813988+0.154141099737848i</v>
      </c>
      <c r="D274" s="28" t="str">
        <f t="shared" si="72"/>
        <v>-5.40162205007976+1.1817484313235i</v>
      </c>
      <c r="E274" s="12" t="str">
        <f t="shared" si="73"/>
        <v>4200</v>
      </c>
      <c r="F274" s="12" t="str">
        <f t="shared" si="74"/>
        <v>0.704225352112676</v>
      </c>
      <c r="G274" s="12" t="str">
        <f t="shared" si="70"/>
        <v>0.704225352112676</v>
      </c>
      <c r="H274" s="12" t="str">
        <f t="shared" si="75"/>
        <v>1.32803378070128+2.2652068187227i</v>
      </c>
      <c r="I274" s="12" t="str">
        <f t="shared" si="76"/>
        <v>56.5486677646163i</v>
      </c>
      <c r="J274" s="12" t="str">
        <f t="shared" si="77"/>
        <v>-1.73522900184712+12.2301649083944i</v>
      </c>
      <c r="K274" s="12" t="str">
        <f t="shared" si="78"/>
        <v>4.53246482970971-0.643071003643308i</v>
      </c>
      <c r="L274" s="12" t="str">
        <f t="shared" si="79"/>
        <v>0.171073415029398-0.032064579340791i</v>
      </c>
      <c r="M274" s="12" t="str">
        <f t="shared" si="80"/>
        <v>4.70353824473911-0.675135582984099i</v>
      </c>
      <c r="N274" s="12" t="str">
        <f t="shared" si="81"/>
        <v>-0.180955736846772i</v>
      </c>
      <c r="O274" s="12" t="str">
        <f t="shared" si="82"/>
        <v>0.983672138316611-0.17996978718559i</v>
      </c>
      <c r="P274" s="12" t="str">
        <f t="shared" si="83"/>
        <v>0.016327861683389+0.17996978718559i</v>
      </c>
      <c r="Q274" s="12" t="str">
        <f t="shared" si="84"/>
        <v>-0.016327861683389+0.000985949661181984i</v>
      </c>
      <c r="R274" s="12" t="str">
        <f t="shared" si="85"/>
        <v>-0.333211976800136-11.0423716783835i</v>
      </c>
      <c r="S274" s="12" t="str">
        <f t="shared" si="86"/>
        <v>0.0185307211641545i</v>
      </c>
      <c r="T274" s="12" t="str">
        <f t="shared" si="87"/>
        <v>0.204623110563081-0.00617465823064004i</v>
      </c>
      <c r="U274" s="12" t="str">
        <f t="shared" si="88"/>
        <v>0.001-0.110524266036038i</v>
      </c>
      <c r="V274" s="12" t="str">
        <f t="shared" si="89"/>
        <v>0.0015-0.0335940018346621i</v>
      </c>
      <c r="W274" s="12" t="str">
        <f t="shared" si="90"/>
        <v>0.000936437358769869-0.0257690683093569i</v>
      </c>
      <c r="X274" s="12" t="str">
        <f t="shared" si="91"/>
        <v>0.012901164537065-0.0128019451133133i</v>
      </c>
      <c r="Y274" s="12" t="str">
        <f t="shared" si="92"/>
        <v>0.00029+0.0135716802635079i</v>
      </c>
      <c r="Z274" s="12" t="str">
        <f t="shared" si="93"/>
        <v>11.0191001283271-12.2889172973742i</v>
      </c>
      <c r="AA274" s="12" t="str">
        <f t="shared" si="94"/>
        <v>906.612808362181-52.9029673045289i</v>
      </c>
      <c r="AB274" s="12" t="str">
        <f t="shared" si="95"/>
        <v>0.510777501511393-0.0154131001872382i</v>
      </c>
      <c r="AC274" s="12" t="str">
        <f t="shared" si="96"/>
        <v>3.39205558053062-0.417340172458726i</v>
      </c>
      <c r="AD274" s="12" t="str">
        <f t="shared" si="97"/>
        <v>0.14888581647779+0.0137742236319583i</v>
      </c>
      <c r="AE274" s="12" t="str">
        <f t="shared" si="98"/>
        <v>1.80985801450517-1.67786593605707i</v>
      </c>
      <c r="AF274" s="12" t="str">
        <f t="shared" si="99"/>
        <v>-6.72965583078104-1.0834583873992i</v>
      </c>
      <c r="AG274" s="12" t="str">
        <f t="shared" si="100"/>
        <v>1.49127195752691+0.0166932176412599i</v>
      </c>
      <c r="AH274" s="12" t="str">
        <f t="shared" si="101"/>
        <v>-9.3151574477636+6.36104926187148i</v>
      </c>
      <c r="AI274" s="12">
        <f t="shared" si="102"/>
        <v>21.046069559160724</v>
      </c>
      <c r="AJ274" s="12">
        <f t="shared" si="103"/>
        <v>145.67197105544571</v>
      </c>
      <c r="AK274" s="12"/>
      <c r="AL274" s="12"/>
      <c r="AM274" s="12"/>
      <c r="AN274" s="12"/>
    </row>
    <row r="275" spans="1:40" x14ac:dyDescent="0.35">
      <c r="A275" s="12"/>
      <c r="B275" s="12">
        <f t="shared" si="104"/>
        <v>14500</v>
      </c>
      <c r="C275" s="29" t="str">
        <f t="shared" si="71"/>
        <v>-0.000329454105882028+0.153078067552755i</v>
      </c>
      <c r="D275" s="28" t="str">
        <f t="shared" si="72"/>
        <v>-5.40158684767561+1.17359851790446i</v>
      </c>
      <c r="E275" s="12" t="str">
        <f t="shared" si="73"/>
        <v>4200</v>
      </c>
      <c r="F275" s="12" t="str">
        <f t="shared" si="74"/>
        <v>0.704225352112676</v>
      </c>
      <c r="G275" s="12" t="str">
        <f t="shared" si="70"/>
        <v>0.704225352112676</v>
      </c>
      <c r="H275" s="12" t="str">
        <f t="shared" si="75"/>
        <v>1.337312964564+2.27787631030967i</v>
      </c>
      <c r="I275" s="12" t="str">
        <f t="shared" si="76"/>
        <v>56.941366846315i</v>
      </c>
      <c r="J275" s="12" t="str">
        <f t="shared" si="77"/>
        <v>-1.77335020080226+12.3150966091471i</v>
      </c>
      <c r="K275" s="12" t="str">
        <f t="shared" si="78"/>
        <v>4.52977748386413-0.652279236253295i</v>
      </c>
      <c r="L275" s="12" t="str">
        <f t="shared" si="79"/>
        <v>0.170992535076487-0.0322719852903025i</v>
      </c>
      <c r="M275" s="12" t="str">
        <f t="shared" si="80"/>
        <v>4.70077001894062-0.684551221543597i</v>
      </c>
      <c r="N275" s="12" t="str">
        <f t="shared" si="81"/>
        <v>-0.182212373908208i</v>
      </c>
      <c r="O275" s="12" t="str">
        <f t="shared" si="82"/>
        <v>0.98344520499533-0.181205763627137i</v>
      </c>
      <c r="P275" s="12" t="str">
        <f t="shared" si="83"/>
        <v>0.0165547950046701+0.181205763627137i</v>
      </c>
      <c r="Q275" s="12" t="str">
        <f t="shared" si="84"/>
        <v>-0.0165547950046701+0.00100661028107099i</v>
      </c>
      <c r="R275" s="12" t="str">
        <f t="shared" si="85"/>
        <v>-0.333210284325226-10.9660781951021i</v>
      </c>
      <c r="S275" s="12" t="str">
        <f t="shared" si="86"/>
        <v>0.0186594067277945i</v>
      </c>
      <c r="T275" s="12" t="str">
        <f t="shared" si="87"/>
        <v>0.204620513251209-0.00621750622110844i</v>
      </c>
      <c r="U275" s="12" t="str">
        <f t="shared" si="88"/>
        <v>0.001-0.109762029718549i</v>
      </c>
      <c r="V275" s="12" t="str">
        <f t="shared" si="89"/>
        <v>0.0015-0.0333623190633886i</v>
      </c>
      <c r="W275" s="12" t="str">
        <f t="shared" si="90"/>
        <v>0.000936435948226198-0.0255914313501363i</v>
      </c>
      <c r="X275" s="12" t="str">
        <f t="shared" si="91"/>
        <v>0.0128128373888733-0.0127958968107957i</v>
      </c>
      <c r="Y275" s="12" t="str">
        <f t="shared" si="92"/>
        <v>0.00029+0.0136659280431156i</v>
      </c>
      <c r="Z275" s="12" t="str">
        <f t="shared" si="93"/>
        <v>10.9081775506195-12.4431992893944i</v>
      </c>
      <c r="AA275" s="12" t="str">
        <f t="shared" si="94"/>
        <v>911.812001284018-60.544513800871i</v>
      </c>
      <c r="AB275" s="12" t="str">
        <f t="shared" si="95"/>
        <v>0.510771018135859-0.0155200567741848i</v>
      </c>
      <c r="AC275" s="12" t="str">
        <f t="shared" si="96"/>
        <v>3.39039281477363-0.422605141970313i</v>
      </c>
      <c r="AD275" s="12" t="str">
        <f t="shared" si="97"/>
        <v>0.148909436736148+0.0139835822774948i</v>
      </c>
      <c r="AE275" s="12" t="str">
        <f t="shared" si="98"/>
        <v>1.79833107593916-1.70037439910274i</v>
      </c>
      <c r="AF275" s="12" t="str">
        <f t="shared" si="99"/>
        <v>-6.73889981223961-1.10427779240521i</v>
      </c>
      <c r="AG275" s="12" t="str">
        <f t="shared" si="100"/>
        <v>1.49457902737255+0.0135197902723184i</v>
      </c>
      <c r="AH275" s="12" t="str">
        <f t="shared" si="101"/>
        <v>-9.30672140007096+6.42229042021606i</v>
      </c>
      <c r="AI275" s="12">
        <f t="shared" si="102"/>
        <v>21.067376805044489</v>
      </c>
      <c r="AJ275" s="12">
        <f t="shared" si="103"/>
        <v>145.39160250541767</v>
      </c>
      <c r="AK275" s="12"/>
      <c r="AL275" s="12"/>
      <c r="AM275" s="12"/>
      <c r="AN275" s="12"/>
    </row>
    <row r="276" spans="1:40" x14ac:dyDescent="0.35">
      <c r="A276" s="12"/>
      <c r="B276" s="12">
        <f t="shared" si="104"/>
        <v>14600</v>
      </c>
      <c r="C276" s="29" t="str">
        <f t="shared" si="71"/>
        <v>-0.000324956512205654+0.152029597251417i</v>
      </c>
      <c r="D276" s="28" t="str">
        <f t="shared" si="72"/>
        <v>-5.4015523661241+1.1655602455942i</v>
      </c>
      <c r="E276" s="12" t="str">
        <f t="shared" si="73"/>
        <v>4200</v>
      </c>
      <c r="F276" s="12" t="str">
        <f t="shared" si="74"/>
        <v>0.704225352112676</v>
      </c>
      <c r="G276" s="12" t="str">
        <f t="shared" si="70"/>
        <v>0.704225352112676</v>
      </c>
      <c r="H276" s="12" t="str">
        <f t="shared" si="75"/>
        <v>1.34663136316806+2.29049099425127i</v>
      </c>
      <c r="I276" s="12" t="str">
        <f t="shared" si="76"/>
        <v>57.3340659280137i</v>
      </c>
      <c r="J276" s="12" t="str">
        <f t="shared" si="77"/>
        <v>-1.81173521428304+12.4000283098998i</v>
      </c>
      <c r="K276" s="12" t="str">
        <f t="shared" si="78"/>
        <v>4.52706359855327-0.661437243030305i</v>
      </c>
      <c r="L276" s="12" t="str">
        <f t="shared" si="79"/>
        <v>0.170911172636378-0.0324790890022606i</v>
      </c>
      <c r="M276" s="12" t="str">
        <f t="shared" si="80"/>
        <v>4.69797477118965-0.693916332032566i</v>
      </c>
      <c r="N276" s="12" t="str">
        <f t="shared" si="81"/>
        <v>-0.183469010969644i</v>
      </c>
      <c r="O276" s="12" t="str">
        <f t="shared" si="82"/>
        <v>0.983216718679833-0.18244145392005i</v>
      </c>
      <c r="P276" s="12" t="str">
        <f t="shared" si="83"/>
        <v>0.016783281320167+0.18244145392005i</v>
      </c>
      <c r="Q276" s="12" t="str">
        <f t="shared" si="84"/>
        <v>-0.016783281320167+0.00102755704959398i</v>
      </c>
      <c r="R276" s="12" t="str">
        <f t="shared" si="85"/>
        <v>-0.333208580107222-10.8908288706267i</v>
      </c>
      <c r="S276" s="12" t="str">
        <f t="shared" si="86"/>
        <v>0.0187880922914344i</v>
      </c>
      <c r="T276" s="12" t="str">
        <f t="shared" si="87"/>
        <v>0.204617897951553-0.0062603535553523i</v>
      </c>
      <c r="U276" s="12" t="str">
        <f t="shared" si="88"/>
        <v>0.001-0.109010234994449i</v>
      </c>
      <c r="V276" s="12" t="str">
        <f t="shared" si="89"/>
        <v>0.0015-0.0331338100287079i</v>
      </c>
      <c r="W276" s="12" t="str">
        <f t="shared" si="90"/>
        <v>0.000936434527932925-0.0254162283282578i</v>
      </c>
      <c r="X276" s="12" t="str">
        <f t="shared" si="91"/>
        <v>0.0127252045789655-0.0127892904181188i</v>
      </c>
      <c r="Y276" s="12" t="str">
        <f t="shared" si="92"/>
        <v>0.00029+0.0137601758227233i</v>
      </c>
      <c r="Z276" s="12" t="str">
        <f t="shared" si="93"/>
        <v>10.7929448816116-12.596820640119i</v>
      </c>
      <c r="AA276" s="12" t="str">
        <f t="shared" si="94"/>
        <v>916.89640753128-68.3970301200733i</v>
      </c>
      <c r="AB276" s="12" t="str">
        <f t="shared" si="95"/>
        <v>0.510764489859457-0.0156270117230724i</v>
      </c>
      <c r="AC276" s="12" t="str">
        <f t="shared" si="96"/>
        <v>3.38871484872378-0.427843128159838i</v>
      </c>
      <c r="AD276" s="12" t="str">
        <f t="shared" si="97"/>
        <v>0.148933299983988+0.0141921286907208i</v>
      </c>
      <c r="AE276" s="12" t="str">
        <f t="shared" si="98"/>
        <v>1.78620459738221-1.72291120452764i</v>
      </c>
      <c r="AF276" s="12" t="str">
        <f t="shared" si="99"/>
        <v>-6.74818372929216-1.12493074865707i</v>
      </c>
      <c r="AG276" s="12" t="str">
        <f t="shared" si="100"/>
        <v>1.49784812795766+0.0102305413928215i</v>
      </c>
      <c r="AH276" s="12" t="str">
        <f t="shared" si="101"/>
        <v>-9.29697472417426+6.4841540246188i</v>
      </c>
      <c r="AI276" s="12">
        <f t="shared" si="102"/>
        <v>21.088287418170655</v>
      </c>
      <c r="AJ276" s="12">
        <f t="shared" si="103"/>
        <v>145.10624090579336</v>
      </c>
      <c r="AK276" s="12"/>
      <c r="AL276" s="12"/>
      <c r="AM276" s="12"/>
      <c r="AN276" s="12"/>
    </row>
    <row r="277" spans="1:40" x14ac:dyDescent="0.35">
      <c r="A277" s="12"/>
      <c r="B277" s="12">
        <f t="shared" si="104"/>
        <v>14700</v>
      </c>
      <c r="C277" s="29" t="str">
        <f t="shared" si="71"/>
        <v>-0.000320550393043333+0.150995391657945i</v>
      </c>
      <c r="D277" s="28" t="str">
        <f t="shared" si="72"/>
        <v>-5.40151858587718+1.15763133604425i</v>
      </c>
      <c r="E277" s="12" t="str">
        <f t="shared" si="73"/>
        <v>4200</v>
      </c>
      <c r="F277" s="12" t="str">
        <f t="shared" si="74"/>
        <v>0.704225352112676</v>
      </c>
      <c r="G277" s="12" t="str">
        <f t="shared" si="70"/>
        <v>0.704225352112676</v>
      </c>
      <c r="H277" s="12" t="str">
        <f t="shared" si="75"/>
        <v>1.35598856123097+2.30305074006049i</v>
      </c>
      <c r="I277" s="12" t="str">
        <f t="shared" si="76"/>
        <v>57.7267650097124i</v>
      </c>
      <c r="J277" s="12" t="str">
        <f t="shared" si="77"/>
        <v>-1.85038404228946+12.4849600106526i</v>
      </c>
      <c r="K277" s="12" t="str">
        <f t="shared" si="78"/>
        <v>4.52432350079191-0.670545680633136i</v>
      </c>
      <c r="L277" s="12" t="str">
        <f t="shared" si="79"/>
        <v>0.170829329195327-0.0326858888770116i</v>
      </c>
      <c r="M277" s="12" t="str">
        <f t="shared" si="80"/>
        <v>4.69515282998724-0.703231569510148i</v>
      </c>
      <c r="N277" s="12" t="str">
        <f t="shared" si="81"/>
        <v>-0.18472564803108i</v>
      </c>
      <c r="O277" s="12" t="str">
        <f t="shared" si="82"/>
        <v>0.982986679730932-0.183676856113005i</v>
      </c>
      <c r="P277" s="12" t="str">
        <f t="shared" si="83"/>
        <v>0.017013320269068+0.183676856113005i</v>
      </c>
      <c r="Q277" s="12" t="str">
        <f t="shared" si="84"/>
        <v>-0.017013320269068+0.001048791918075i</v>
      </c>
      <c r="R277" s="12" t="str">
        <f t="shared" si="85"/>
        <v>-0.333206864145146-10.8166023955798i</v>
      </c>
      <c r="S277" s="12" t="str">
        <f t="shared" si="86"/>
        <v>0.0189167778550744i</v>
      </c>
      <c r="T277" s="12" t="str">
        <f t="shared" si="87"/>
        <v>0.204615264663849-0.00630320022881968i</v>
      </c>
      <c r="U277" s="12" t="str">
        <f t="shared" si="88"/>
        <v>0.001-0.108268668769997i</v>
      </c>
      <c r="V277" s="12" t="str">
        <f t="shared" si="89"/>
        <v>0.0015-0.0329084099604854i</v>
      </c>
      <c r="W277" s="12" t="str">
        <f t="shared" si="90"/>
        <v>0.000936433097890312-0.0252434095715165i</v>
      </c>
      <c r="X277" s="12" t="str">
        <f t="shared" si="91"/>
        <v>0.0126382640879517-0.0127821391778004i</v>
      </c>
      <c r="Y277" s="12" t="str">
        <f t="shared" si="92"/>
        <v>0.00029+0.013854423602331i</v>
      </c>
      <c r="Z277" s="12" t="str">
        <f t="shared" si="93"/>
        <v>10.6733542825731-12.7496267532094i</v>
      </c>
      <c r="AA277" s="12" t="str">
        <f t="shared" si="94"/>
        <v>921.857197085971-76.459848542074i</v>
      </c>
      <c r="AB277" s="12" t="str">
        <f t="shared" si="95"/>
        <v>0.510757916681528-0.0157339650225386i</v>
      </c>
      <c r="AC277" s="12" t="str">
        <f t="shared" si="96"/>
        <v>3.38702185702825-0.433054461790177i</v>
      </c>
      <c r="AD277" s="12" t="str">
        <f t="shared" si="97"/>
        <v>0.148957404555104+0.0143998786236137i</v>
      </c>
      <c r="AE277" s="12" t="str">
        <f t="shared" si="98"/>
        <v>1.77346822957179-1.74545630402851i</v>
      </c>
      <c r="AF277" s="12" t="str">
        <f t="shared" si="99"/>
        <v>-6.75750714710815-1.14541940401624i</v>
      </c>
      <c r="AG277" s="12" t="str">
        <f t="shared" si="100"/>
        <v>1.50107485411278+0.00682504358051726i</v>
      </c>
      <c r="AH277" s="12" t="str">
        <f t="shared" si="101"/>
        <v>-9.28589460329264+6.54660567746278i</v>
      </c>
      <c r="AI277" s="12">
        <f t="shared" si="102"/>
        <v>21.108787548321878</v>
      </c>
      <c r="AJ277" s="12">
        <f t="shared" si="103"/>
        <v>144.81595737098996</v>
      </c>
      <c r="AK277" s="12"/>
      <c r="AL277" s="12"/>
      <c r="AM277" s="12"/>
      <c r="AN277" s="12"/>
    </row>
    <row r="278" spans="1:40" x14ac:dyDescent="0.35">
      <c r="A278" s="12"/>
      <c r="B278" s="12">
        <f t="shared" si="104"/>
        <v>14800</v>
      </c>
      <c r="C278" s="29" t="str">
        <f t="shared" si="71"/>
        <v>-0.000316233284500666+0.149975161628051i</v>
      </c>
      <c r="D278" s="28" t="str">
        <f t="shared" si="72"/>
        <v>-5.40148548804503+1.14980957248172i</v>
      </c>
      <c r="E278" s="12" t="str">
        <f t="shared" si="73"/>
        <v>4200</v>
      </c>
      <c r="F278" s="12" t="str">
        <f t="shared" si="74"/>
        <v>0.704225352112676</v>
      </c>
      <c r="G278" s="12" t="str">
        <f t="shared" si="70"/>
        <v>0.704225352112676</v>
      </c>
      <c r="H278" s="12" t="str">
        <f t="shared" si="75"/>
        <v>1.36538414355911+2.31555542104468i</v>
      </c>
      <c r="I278" s="12" t="str">
        <f t="shared" si="76"/>
        <v>58.1194640914112i</v>
      </c>
      <c r="J278" s="12" t="str">
        <f t="shared" si="77"/>
        <v>-1.88929668482153+12.5698917114053i</v>
      </c>
      <c r="K278" s="12" t="str">
        <f t="shared" si="78"/>
        <v>4.52155750968998-0.679605187492274i</v>
      </c>
      <c r="L278" s="12" t="str">
        <f t="shared" si="79"/>
        <v>0.170747006246186-0.0328923833239102i</v>
      </c>
      <c r="M278" s="12" t="str">
        <f t="shared" si="80"/>
        <v>4.69230451593617-0.712497570816184i</v>
      </c>
      <c r="N278" s="12" t="str">
        <f t="shared" si="81"/>
        <v>-0.185982285092516i</v>
      </c>
      <c r="O278" s="12" t="str">
        <f t="shared" si="82"/>
        <v>0.98275508851189-0.184911968255132i</v>
      </c>
      <c r="P278" s="12" t="str">
        <f t="shared" si="83"/>
        <v>0.01724491148811+0.184911968255132i</v>
      </c>
      <c r="Q278" s="12" t="str">
        <f t="shared" si="84"/>
        <v>-0.01724491148811+0.00107031683738398i</v>
      </c>
      <c r="R278" s="12" t="str">
        <f t="shared" si="85"/>
        <v>-0.333205136437562-10.7433780365126i</v>
      </c>
      <c r="S278" s="12" t="str">
        <f t="shared" si="86"/>
        <v>0.0190454634187144i</v>
      </c>
      <c r="T278" s="12" t="str">
        <f t="shared" si="87"/>
        <v>0.20461261338782-0.00634604623694933i</v>
      </c>
      <c r="U278" s="12" t="str">
        <f t="shared" si="88"/>
        <v>0.001-0.10753712371074i</v>
      </c>
      <c r="V278" s="12" t="str">
        <f t="shared" si="89"/>
        <v>0.0015-0.0326860558391308i</v>
      </c>
      <c r="W278" s="12" t="str">
        <f t="shared" si="90"/>
        <v>0.000936431658098589-0.0250729267501996i</v>
      </c>
      <c r="X278" s="12" t="str">
        <f t="shared" si="91"/>
        <v>0.0125520137480712-0.0127744561096734i</v>
      </c>
      <c r="Y278" s="12" t="str">
        <f t="shared" si="92"/>
        <v>0.00029+0.0139486713819387i</v>
      </c>
      <c r="Z278" s="12" t="str">
        <f t="shared" si="93"/>
        <v>10.5493639031125-12.9014577288305i</v>
      </c>
      <c r="AA278" s="12" t="str">
        <f t="shared" si="94"/>
        <v>926.685389878473-84.7318932004614i</v>
      </c>
      <c r="AB278" s="12" t="str">
        <f t="shared" si="95"/>
        <v>0.510751298601379-0.0158409166611974i</v>
      </c>
      <c r="AC278" s="12" t="str">
        <f t="shared" si="96"/>
        <v>3.38531401030691-0.438239464330599i</v>
      </c>
      <c r="AD278" s="12" t="str">
        <f t="shared" si="97"/>
        <v>0.148981748838171+0.0146068473985359i</v>
      </c>
      <c r="AE278" s="12" t="str">
        <f t="shared" si="98"/>
        <v>1.76011230767966-1.76798878631851i</v>
      </c>
      <c r="AF278" s="12" t="str">
        <f t="shared" si="99"/>
        <v>-6.76686963160414-1.16574584856296i</v>
      </c>
      <c r="AG278" s="12" t="str">
        <f t="shared" si="100"/>
        <v>1.50425469054314+0.0033030561310221i</v>
      </c>
      <c r="AH278" s="12" t="str">
        <f t="shared" si="101"/>
        <v>-9.273459000023+6.60960994809271i</v>
      </c>
      <c r="AI278" s="12">
        <f t="shared" si="102"/>
        <v>21.128863489268742</v>
      </c>
      <c r="AJ278" s="12">
        <f t="shared" si="103"/>
        <v>144.52082462537365</v>
      </c>
      <c r="AK278" s="12"/>
      <c r="AL278" s="12"/>
      <c r="AM278" s="12"/>
      <c r="AN278" s="12"/>
    </row>
    <row r="279" spans="1:40" x14ac:dyDescent="0.35">
      <c r="A279" s="12"/>
      <c r="B279" s="12">
        <f t="shared" si="104"/>
        <v>14900</v>
      </c>
      <c r="C279" s="29" t="str">
        <f t="shared" si="71"/>
        <v>-0.000312002805085143+0.148968625779537i</v>
      </c>
      <c r="D279" s="28" t="str">
        <f t="shared" si="72"/>
        <v>-5.4014530543695+1.14209279764312i</v>
      </c>
      <c r="E279" s="12" t="str">
        <f t="shared" si="73"/>
        <v>4200</v>
      </c>
      <c r="F279" s="12" t="str">
        <f t="shared" si="74"/>
        <v>0.704225352112676</v>
      </c>
      <c r="G279" s="12" t="str">
        <f t="shared" si="70"/>
        <v>0.704225352112676</v>
      </c>
      <c r="H279" s="12" t="str">
        <f t="shared" si="75"/>
        <v>1.37481769508536+2.32800491428953i</v>
      </c>
      <c r="I279" s="12" t="str">
        <f t="shared" si="76"/>
        <v>58.5121631731099i</v>
      </c>
      <c r="J279" s="12" t="str">
        <f t="shared" si="77"/>
        <v>-1.92847314187924+12.6548234121581i</v>
      </c>
      <c r="K279" s="12" t="str">
        <f t="shared" si="78"/>
        <v>4.51876593677051-0.6886163844158i</v>
      </c>
      <c r="L279" s="12" t="str">
        <f t="shared" si="79"/>
        <v>0.170664205288333-0.0330985707613494i</v>
      </c>
      <c r="M279" s="12" t="str">
        <f t="shared" si="80"/>
        <v>4.68943014205884-0.721714955177149i</v>
      </c>
      <c r="N279" s="12" t="str">
        <f t="shared" si="81"/>
        <v>-0.187238922153952i</v>
      </c>
      <c r="O279" s="12" t="str">
        <f t="shared" si="82"/>
        <v>0.982521945388421-0.186146788396022i</v>
      </c>
      <c r="P279" s="12" t="str">
        <f t="shared" si="83"/>
        <v>0.017478054611579+0.186146788396022i</v>
      </c>
      <c r="Q279" s="12" t="str">
        <f t="shared" si="84"/>
        <v>-0.017478054611579+0.00109213375792999i</v>
      </c>
      <c r="R279" s="12" t="str">
        <f t="shared" si="85"/>
        <v>-0.333203396984829-10.6711356165786i</v>
      </c>
      <c r="S279" s="12" t="str">
        <f t="shared" si="86"/>
        <v>0.0191741489823543i</v>
      </c>
      <c r="T279" s="12" t="str">
        <f t="shared" si="87"/>
        <v>0.204609944123185-0.00638889157521365i</v>
      </c>
      <c r="U279" s="12" t="str">
        <f t="shared" si="88"/>
        <v>0.001-0.106815398048252i</v>
      </c>
      <c r="V279" s="12" t="str">
        <f t="shared" si="89"/>
        <v>0.0015-0.0324666863368547i</v>
      </c>
      <c r="W279" s="12" t="str">
        <f t="shared" si="90"/>
        <v>0.000936430208558019-0.0249047328320367i</v>
      </c>
      <c r="X279" s="12" t="str">
        <f t="shared" si="91"/>
        <v>0.0124664512496474-0.0127662540125158i</v>
      </c>
      <c r="Y279" s="12" t="str">
        <f t="shared" si="92"/>
        <v>0.00029+0.0140429191615464i</v>
      </c>
      <c r="Z279" s="12" t="str">
        <f t="shared" si="93"/>
        <v>10.4209383311067-13.0521485701058i</v>
      </c>
      <c r="AA279" s="12" t="str">
        <f t="shared" si="94"/>
        <v>931.371875137537-93.2116613394528i</v>
      </c>
      <c r="AB279" s="12" t="str">
        <f t="shared" si="95"/>
        <v>0.510744635618311-0.0159478666277473i</v>
      </c>
      <c r="AC279" s="12" t="str">
        <f t="shared" si="96"/>
        <v>3.38359147531495-0.443398448267931i</v>
      </c>
      <c r="AD279" s="12" t="str">
        <f t="shared" si="97"/>
        <v>0.149006331274549+0.0148130499225884i</v>
      </c>
      <c r="AE279" s="12" t="str">
        <f t="shared" si="98"/>
        <v>1.74612791752256-1.79048689394293i</v>
      </c>
      <c r="AF279" s="12" t="str">
        <f t="shared" si="99"/>
        <v>-6.77627074945486-1.18591211664641i</v>
      </c>
      <c r="AG279" s="12" t="str">
        <f t="shared" si="100"/>
        <v>1.50738301967678-0.000335463971151505i</v>
      </c>
      <c r="AH279" s="12" t="str">
        <f t="shared" si="101"/>
        <v>-9.25964671696442+6.67313038752484i</v>
      </c>
      <c r="AI279" s="12">
        <f t="shared" si="102"/>
        <v>21.148501688902872</v>
      </c>
      <c r="AJ279" s="12">
        <f t="shared" si="103"/>
        <v>144.22091702948998</v>
      </c>
      <c r="AK279" s="12"/>
      <c r="AL279" s="12"/>
      <c r="AM279" s="12"/>
      <c r="AN279" s="12"/>
    </row>
    <row r="280" spans="1:40" x14ac:dyDescent="0.35">
      <c r="A280" s="12"/>
      <c r="B280" s="12">
        <f t="shared" si="104"/>
        <v>15000</v>
      </c>
      <c r="C280" s="29" t="str">
        <f t="shared" si="71"/>
        <v>-0.000307856652421139+0.147975510233565i</v>
      </c>
      <c r="D280" s="28" t="str">
        <f t="shared" si="72"/>
        <v>-5.40142126719908+1.13447891179067i</v>
      </c>
      <c r="E280" s="12" t="str">
        <f t="shared" si="73"/>
        <v>4200</v>
      </c>
      <c r="F280" s="12" t="str">
        <f t="shared" si="74"/>
        <v>0.704225352112676</v>
      </c>
      <c r="G280" s="12" t="str">
        <f t="shared" si="70"/>
        <v>0.704225352112676</v>
      </c>
      <c r="H280" s="12" t="str">
        <f t="shared" si="75"/>
        <v>1.38428880090627+2.3403991006429i</v>
      </c>
      <c r="I280" s="12" t="str">
        <f t="shared" si="76"/>
        <v>58.9048622548086i</v>
      </c>
      <c r="J280" s="12" t="str">
        <f t="shared" si="77"/>
        <v>-1.96791341346258+12.7397551129108i</v>
      </c>
      <c r="K280" s="12" t="str">
        <f t="shared" si="78"/>
        <v>4.51594908627331-0.697579875172405i</v>
      </c>
      <c r="L280" s="12" t="str">
        <f t="shared" si="79"/>
        <v>0.170580927827611-0.0333044496167909i</v>
      </c>
      <c r="M280" s="12" t="str">
        <f t="shared" si="80"/>
        <v>4.68653001410092-0.730884324789196i</v>
      </c>
      <c r="N280" s="12" t="str">
        <f t="shared" si="81"/>
        <v>-0.188495559215388i</v>
      </c>
      <c r="O280" s="12" t="str">
        <f t="shared" si="82"/>
        <v>0.982287250728689-0.187381314585725i</v>
      </c>
      <c r="P280" s="12" t="str">
        <f t="shared" si="83"/>
        <v>0.0177127492713109+0.187381314585725i</v>
      </c>
      <c r="Q280" s="12" t="str">
        <f t="shared" si="84"/>
        <v>-0.0177127492713109+0.001114244629663i</v>
      </c>
      <c r="R280" s="12" t="str">
        <f t="shared" si="85"/>
        <v>-0.333201645786074-10.5998554969802i</v>
      </c>
      <c r="S280" s="12" t="str">
        <f t="shared" si="86"/>
        <v>0.0193028345459943i</v>
      </c>
      <c r="T280" s="12" t="str">
        <f t="shared" si="87"/>
        <v>0.204607256869657-0.00643173623906158i</v>
      </c>
      <c r="U280" s="12" t="str">
        <f t="shared" si="88"/>
        <v>0.001-0.106103295394597i</v>
      </c>
      <c r="V280" s="12" t="str">
        <f t="shared" si="89"/>
        <v>0.0015-0.0322502417612756i</v>
      </c>
      <c r="W280" s="12" t="str">
        <f t="shared" si="90"/>
        <v>0.000936428749268847-0.0247387820389504i</v>
      </c>
      <c r="X280" s="12" t="str">
        <f t="shared" si="91"/>
        <v>0.0123815741473658-0.0127575454657725i</v>
      </c>
      <c r="Y280" s="12" t="str">
        <f t="shared" si="92"/>
        <v>0.00029+0.0141371669411541i</v>
      </c>
      <c r="Z280" s="12" t="str">
        <f t="shared" si="93"/>
        <v>10.2880490417017-13.2015294265358i</v>
      </c>
      <c r="AA280" s="12" t="str">
        <f t="shared" si="94"/>
        <v>935.907432596727-101.897205348249i</v>
      </c>
      <c r="AB280" s="12" t="str">
        <f t="shared" si="95"/>
        <v>0.510737927731605-0.016054814910828i</v>
      </c>
      <c r="AC280" s="12" t="str">
        <f t="shared" si="96"/>
        <v>3.38185441509816-0.448531717404778i</v>
      </c>
      <c r="AD280" s="12" t="str">
        <f t="shared" si="97"/>
        <v>0.149031150356165+0.0150185007014142i</v>
      </c>
      <c r="AE280" s="12" t="str">
        <f t="shared" si="98"/>
        <v>1.73150696255761-1.81292804514842i</v>
      </c>
      <c r="AF280" s="12" t="str">
        <f t="shared" si="99"/>
        <v>-6.78571006810535-1.20592018885223i</v>
      </c>
      <c r="AG280" s="12" t="str">
        <f t="shared" si="100"/>
        <v>1.51045513049551-0.00409035129953906i</v>
      </c>
      <c r="AH280" s="12" t="str">
        <f t="shared" si="101"/>
        <v>-9.24443745735002+6.73712954672298i</v>
      </c>
      <c r="AI280" s="12">
        <f t="shared" si="102"/>
        <v>21.167688759680093</v>
      </c>
      <c r="AJ280" s="12">
        <f t="shared" si="103"/>
        <v>143.91631060223199</v>
      </c>
      <c r="AK280" s="12"/>
      <c r="AL280" s="12"/>
      <c r="AM280" s="12"/>
      <c r="AN280" s="12"/>
    </row>
    <row r="281" spans="1:40" x14ac:dyDescent="0.35">
      <c r="A281" s="12"/>
      <c r="B281" s="12">
        <f t="shared" si="104"/>
        <v>15100</v>
      </c>
      <c r="C281" s="29" t="str">
        <f t="shared" si="71"/>
        <v>-0.000303792600116684+0.146995548366208i</v>
      </c>
      <c r="D281" s="28" t="str">
        <f t="shared" si="72"/>
        <v>-5.40139010946475+1.1269658708076i</v>
      </c>
      <c r="E281" s="12" t="str">
        <f t="shared" si="73"/>
        <v>4200</v>
      </c>
      <c r="F281" s="12" t="str">
        <f t="shared" si="74"/>
        <v>0.704225352112676</v>
      </c>
      <c r="G281" s="12" t="str">
        <f t="shared" si="70"/>
        <v>0.704225352112676</v>
      </c>
      <c r="H281" s="12" t="str">
        <f t="shared" si="75"/>
        <v>1.39379704631901+2.35273786469828i</v>
      </c>
      <c r="I281" s="12" t="str">
        <f t="shared" si="76"/>
        <v>59.2975613365073i</v>
      </c>
      <c r="J281" s="12" t="str">
        <f t="shared" si="77"/>
        <v>-2.00761749957157+12.8246868136636i</v>
      </c>
      <c r="K281" s="12" t="str">
        <f t="shared" si="78"/>
        <v>4.51310725544412-0.706496247052189i</v>
      </c>
      <c r="L281" s="12" t="str">
        <f t="shared" si="79"/>
        <v>0.170497175376265-0.0335100183267941i</v>
      </c>
      <c r="M281" s="12" t="str">
        <f t="shared" si="80"/>
        <v>4.68360443082038-0.740006265378983i</v>
      </c>
      <c r="N281" s="12" t="str">
        <f t="shared" si="81"/>
        <v>-0.189752196276823i</v>
      </c>
      <c r="O281" s="12" t="str">
        <f t="shared" si="82"/>
        <v>0.982051004903309-0.188615544874754i</v>
      </c>
      <c r="P281" s="12" t="str">
        <f t="shared" si="83"/>
        <v>0.017948995096691+0.188615544874754i</v>
      </c>
      <c r="Q281" s="12" t="str">
        <f t="shared" si="84"/>
        <v>-0.017948995096691+0.00113665140206901i</v>
      </c>
      <c r="R281" s="12" t="str">
        <f t="shared" si="85"/>
        <v>-0.333199882840275-10.529518559153i</v>
      </c>
      <c r="S281" s="12" t="str">
        <f t="shared" si="86"/>
        <v>0.0194315201096343i</v>
      </c>
      <c r="T281" s="12" t="str">
        <f t="shared" si="87"/>
        <v>0.204604551626949-0.0064745802239386i</v>
      </c>
      <c r="U281" s="12" t="str">
        <f t="shared" si="88"/>
        <v>0.001-0.105400624564169i</v>
      </c>
      <c r="V281" s="12" t="str">
        <f t="shared" si="89"/>
        <v>0.0015-0.0320366640012672i</v>
      </c>
      <c r="W281" s="12" t="str">
        <f t="shared" si="90"/>
        <v>0.000936427280231336-0.0245750298055282i</v>
      </c>
      <c r="X281" s="12" t="str">
        <f t="shared" si="91"/>
        <v>0.0122973798663811-0.0127483428313635i</v>
      </c>
      <c r="Y281" s="12" t="str">
        <f t="shared" si="92"/>
        <v>0.00029+0.0142314147207618i</v>
      </c>
      <c r="Z281" s="12" t="str">
        <f t="shared" si="93"/>
        <v>10.1506748423642-13.3494258755381i</v>
      </c>
      <c r="AA281" s="12" t="str">
        <f t="shared" si="94"/>
        <v>940.2827555565-110.786115748864i</v>
      </c>
      <c r="AB281" s="12" t="str">
        <f t="shared" si="95"/>
        <v>0.510731174940547-0.0161617614990704i</v>
      </c>
      <c r="AC281" s="12" t="str">
        <f t="shared" si="96"/>
        <v>3.38010298914077-0.453639567147283i</v>
      </c>
      <c r="AD281" s="12" t="str">
        <f t="shared" si="97"/>
        <v>0.149056204623519+0.0152232138524394i</v>
      </c>
      <c r="AE281" s="12" t="str">
        <f t="shared" si="98"/>
        <v>1.71624223128085-1.83528886103882i</v>
      </c>
      <c r="AF281" s="12" t="str">
        <f t="shared" si="99"/>
        <v>-6.79518715578376-1.22577199389068i</v>
      </c>
      <c r="AG281" s="12" t="str">
        <f t="shared" si="100"/>
        <v>1.5134662283642-0.00796122153745397i</v>
      </c>
      <c r="AH281" s="12" t="str">
        <f t="shared" si="101"/>
        <v>-9.22781188548119+6.8015689985017i</v>
      </c>
      <c r="AI281" s="12">
        <f t="shared" si="102"/>
        <v>21.186411489348128</v>
      </c>
      <c r="AJ281" s="12">
        <f t="shared" si="103"/>
        <v>143.60708303884206</v>
      </c>
      <c r="AK281" s="12"/>
      <c r="AL281" s="12"/>
      <c r="AM281" s="12"/>
      <c r="AN281" s="12"/>
    </row>
    <row r="282" spans="1:40" x14ac:dyDescent="0.35">
      <c r="A282" s="12"/>
      <c r="B282" s="12">
        <f t="shared" si="104"/>
        <v>15200</v>
      </c>
      <c r="C282" s="29" t="str">
        <f t="shared" si="71"/>
        <v>-0.000299808494774049+0.146028480569811i</v>
      </c>
      <c r="D282" s="28" t="str">
        <f t="shared" si="72"/>
        <v>-5.40135956465712+1.11955168436855i</v>
      </c>
      <c r="E282" s="12" t="str">
        <f t="shared" si="73"/>
        <v>4200</v>
      </c>
      <c r="F282" s="12" t="str">
        <f t="shared" si="74"/>
        <v>0.704225352112676</v>
      </c>
      <c r="G282" s="12" t="str">
        <f t="shared" si="70"/>
        <v>0.704225352112676</v>
      </c>
      <c r="H282" s="12" t="str">
        <f t="shared" si="75"/>
        <v>1.40334201685805+2.36502109477795i</v>
      </c>
      <c r="I282" s="12" t="str">
        <f t="shared" si="76"/>
        <v>59.6902604182061i</v>
      </c>
      <c r="J282" s="12" t="str">
        <f t="shared" si="77"/>
        <v>-2.0475854002062+12.9096185144163i</v>
      </c>
      <c r="K282" s="12" t="str">
        <f t="shared" si="78"/>
        <v>4.51024073481105-0.715366071406484i</v>
      </c>
      <c r="L282" s="12" t="str">
        <f t="shared" si="79"/>
        <v>0.170412949452869-0.0337152753370449i</v>
      </c>
      <c r="M282" s="12" t="str">
        <f t="shared" si="80"/>
        <v>4.68065368426392-0.749081346743529i</v>
      </c>
      <c r="N282" s="12" t="str">
        <f t="shared" si="81"/>
        <v>-0.191008833338259i</v>
      </c>
      <c r="O282" s="12" t="str">
        <f t="shared" si="82"/>
        <v>0.981813208285347-0.189849477314093i</v>
      </c>
      <c r="P282" s="12" t="str">
        <f t="shared" si="83"/>
        <v>0.018186791714653+0.189849477314093i</v>
      </c>
      <c r="Q282" s="12" t="str">
        <f t="shared" si="84"/>
        <v>-0.018186791714653+0.001159356024166i</v>
      </c>
      <c r="R282" s="12" t="str">
        <f t="shared" si="85"/>
        <v>-0.3331981081467-10.4601061876538i</v>
      </c>
      <c r="S282" s="12" t="str">
        <f t="shared" si="86"/>
        <v>0.0195602056732743i</v>
      </c>
      <c r="T282" s="12" t="str">
        <f t="shared" si="87"/>
        <v>0.204601828394797-0.00651742352529535i</v>
      </c>
      <c r="U282" s="12" t="str">
        <f t="shared" si="88"/>
        <v>0.001-0.104707199402563i</v>
      </c>
      <c r="V282" s="12" t="str">
        <f t="shared" si="89"/>
        <v>0.0015-0.031825896474943i</v>
      </c>
      <c r="W282" s="12" t="str">
        <f t="shared" si="90"/>
        <v>0.000936425801445735-0.0244134327391308i</v>
      </c>
      <c r="X282" s="12" t="str">
        <f t="shared" si="91"/>
        <v>0.0122138657082533-0.0127386582555719i</v>
      </c>
      <c r="Y282" s="12" t="str">
        <f t="shared" si="92"/>
        <v>0.00029+0.0143256625003695i</v>
      </c>
      <c r="Z282" s="12" t="str">
        <f t="shared" si="93"/>
        <v>10.0088023107433-13.4956592430426i</v>
      </c>
      <c r="AA282" s="12" t="str">
        <f t="shared" si="94"/>
        <v>944.488475785082-119.875505320244i</v>
      </c>
      <c r="AB282" s="12" t="str">
        <f t="shared" si="95"/>
        <v>0.510724377244476-0.0162687063811186i</v>
      </c>
      <c r="AC282" s="12" t="str">
        <f t="shared" si="96"/>
        <v>3.37833735350701-0.458722284782033i</v>
      </c>
      <c r="AD282" s="12" t="str">
        <f t="shared" si="97"/>
        <v>0.149081492663764+0.0154272031175974i</v>
      </c>
      <c r="AE282" s="12" t="str">
        <f t="shared" si="98"/>
        <v>1.70032746461044-1.8575451982226i</v>
      </c>
      <c r="AF282" s="12" t="str">
        <f t="shared" si="99"/>
        <v>-6.80470158151517-1.2454694104094i</v>
      </c>
      <c r="AG282" s="12" t="str">
        <f t="shared" si="100"/>
        <v>1.51641144586625-0.0119474614258507i</v>
      </c>
      <c r="AH282" s="12" t="str">
        <f t="shared" si="101"/>
        <v>-9.20975168674575+6.86640936310192i</v>
      </c>
      <c r="AI282" s="12">
        <f t="shared" si="102"/>
        <v>21.20465685192805</v>
      </c>
      <c r="AJ282" s="12">
        <f t="shared" si="103"/>
        <v>143.29331372464819</v>
      </c>
      <c r="AK282" s="12"/>
      <c r="AL282" s="12"/>
      <c r="AM282" s="12"/>
      <c r="AN282" s="12"/>
    </row>
    <row r="283" spans="1:40" x14ac:dyDescent="0.35">
      <c r="A283" s="12"/>
      <c r="B283" s="12">
        <f t="shared" si="104"/>
        <v>15300</v>
      </c>
      <c r="C283" s="29" t="str">
        <f t="shared" si="71"/>
        <v>-0.00029590225313665+0.145074054023702i</v>
      </c>
      <c r="D283" s="28" t="str">
        <f t="shared" si="72"/>
        <v>-5.40132961680457+1.11223441418172i</v>
      </c>
      <c r="E283" s="12" t="str">
        <f t="shared" si="73"/>
        <v>4200</v>
      </c>
      <c r="F283" s="12" t="str">
        <f t="shared" si="74"/>
        <v>0.704225352112676</v>
      </c>
      <c r="G283" s="12" t="str">
        <f t="shared" si="70"/>
        <v>0.704225352112676</v>
      </c>
      <c r="H283" s="12" t="str">
        <f t="shared" si="75"/>
        <v>1.41292329833133+2.37724868291585i</v>
      </c>
      <c r="I283" s="12" t="str">
        <f t="shared" si="76"/>
        <v>60.0829594999048i</v>
      </c>
      <c r="J283" s="12" t="str">
        <f t="shared" si="77"/>
        <v>-2.08781711536647+12.9945502151691i</v>
      </c>
      <c r="K283" s="12" t="str">
        <f t="shared" si="78"/>
        <v>4.50734980844786-0.724189904167358i</v>
      </c>
      <c r="L283" s="12" t="str">
        <f t="shared" si="79"/>
        <v>0.170328251582271-0.0339202191023842i</v>
      </c>
      <c r="M283" s="12" t="str">
        <f t="shared" si="80"/>
        <v>4.67767806003013-0.758110123269742i</v>
      </c>
      <c r="N283" s="12" t="str">
        <f t="shared" si="81"/>
        <v>-0.192265470399695i</v>
      </c>
      <c r="O283" s="12" t="str">
        <f t="shared" si="82"/>
        <v>0.981573861250314-0.191083109955194i</v>
      </c>
      <c r="P283" s="12" t="str">
        <f t="shared" si="83"/>
        <v>0.018426138749686+0.191083109955194i</v>
      </c>
      <c r="Q283" s="12" t="str">
        <f t="shared" si="84"/>
        <v>-0.018426138749686+0.00118236044450098i</v>
      </c>
      <c r="R283" s="12" t="str">
        <f t="shared" si="85"/>
        <v>-0.333196321705286-10.3916002537154i</v>
      </c>
      <c r="S283" s="12" t="str">
        <f t="shared" si="86"/>
        <v>0.0196888912369143i</v>
      </c>
      <c r="T283" s="12" t="str">
        <f t="shared" si="87"/>
        <v>0.204599087172894-0.00656026613859528i</v>
      </c>
      <c r="U283" s="12" t="str">
        <f t="shared" si="88"/>
        <v>0.001-0.104022838622154i</v>
      </c>
      <c r="V283" s="12" t="str">
        <f t="shared" si="89"/>
        <v>0.0015-0.031617884079682i</v>
      </c>
      <c r="W283" s="12" t="str">
        <f t="shared" si="90"/>
        <v>0.000936424312912294-0.0242539485815677i</v>
      </c>
      <c r="X283" s="12" t="str">
        <f t="shared" si="91"/>
        <v>0.0121310288567158-0.012728503671005i</v>
      </c>
      <c r="Y283" s="12" t="str">
        <f t="shared" si="92"/>
        <v>0.00029+0.0144199102799771i</v>
      </c>
      <c r="Z283" s="12" t="str">
        <f t="shared" si="93"/>
        <v>9.86242622189075-13.6400469637957i</v>
      </c>
      <c r="AA283" s="12" t="str">
        <f t="shared" si="94"/>
        <v>948.515190223221-129.161994546576i</v>
      </c>
      <c r="AB283" s="12" t="str">
        <f t="shared" si="95"/>
        <v>0.510717534642627-0.0163756495456484i</v>
      </c>
      <c r="AC283" s="12" t="str">
        <f t="shared" si="96"/>
        <v>3.37655766097482-0.463780149742363i</v>
      </c>
      <c r="AD283" s="12" t="str">
        <f t="shared" si="97"/>
        <v>0.149107013108873+0.0156304818755514i</v>
      </c>
      <c r="AE283" s="12" t="str">
        <f t="shared" si="98"/>
        <v>1.68375742280204-1.87967218712611i</v>
      </c>
      <c r="AF283" s="12" t="str">
        <f t="shared" si="99"/>
        <v>-6.8142529151359-1.26501426873413i</v>
      </c>
      <c r="AG283" s="12" t="str">
        <f t="shared" si="100"/>
        <v>1.5192858546448-0.01604821920289i</v>
      </c>
      <c r="AH283" s="12" t="str">
        <f t="shared" si="101"/>
        <v>-9.19023962699689+6.93161033747226i</v>
      </c>
      <c r="AI283" s="12">
        <f t="shared" si="102"/>
        <v>21.222412018920281</v>
      </c>
      <c r="AJ283" s="12">
        <f t="shared" si="103"/>
        <v>142.97508374444294</v>
      </c>
      <c r="AK283" s="12"/>
      <c r="AL283" s="12"/>
      <c r="AM283" s="12"/>
      <c r="AN283" s="12"/>
    </row>
    <row r="284" spans="1:40" x14ac:dyDescent="0.35">
      <c r="A284" s="12"/>
      <c r="B284" s="12">
        <f t="shared" si="104"/>
        <v>15400</v>
      </c>
      <c r="C284" s="29" t="str">
        <f t="shared" si="71"/>
        <v>-0.000292071859365216+0.144132022473842i</v>
      </c>
      <c r="D284" s="28" t="str">
        <f t="shared" si="72"/>
        <v>-5.40130025045232+1.10501217229946i</v>
      </c>
      <c r="E284" s="12" t="str">
        <f t="shared" si="73"/>
        <v>4200</v>
      </c>
      <c r="F284" s="12" t="str">
        <f t="shared" si="74"/>
        <v>0.704225352112676</v>
      </c>
      <c r="G284" s="12" t="str">
        <f t="shared" si="70"/>
        <v>0.704225352112676</v>
      </c>
      <c r="H284" s="12" t="str">
        <f t="shared" si="75"/>
        <v>1.42254047685622+2.38942052484015i</v>
      </c>
      <c r="I284" s="12" t="str">
        <f t="shared" si="76"/>
        <v>60.4756585816035i</v>
      </c>
      <c r="J284" s="12" t="str">
        <f t="shared" si="77"/>
        <v>-2.12831264505238+13.0794819159217i</v>
      </c>
      <c r="K284" s="12" t="str">
        <f t="shared" si="78"/>
        <v>4.50443475422589-0.732968286347969i</v>
      </c>
      <c r="L284" s="12" t="str">
        <f t="shared" si="79"/>
        <v>0.17024308329552-0.0341248480868356i</v>
      </c>
      <c r="M284" s="12" t="str">
        <f t="shared" si="80"/>
        <v>4.67467783752141-0.767093134434805i</v>
      </c>
      <c r="N284" s="12" t="str">
        <f t="shared" si="81"/>
        <v>-0.193522107461131i</v>
      </c>
      <c r="O284" s="12" t="str">
        <f t="shared" si="82"/>
        <v>0.981332964176174-0.192316440849983i</v>
      </c>
      <c r="P284" s="12" t="str">
        <f t="shared" si="83"/>
        <v>0.018667035823826+0.192316440849983i</v>
      </c>
      <c r="Q284" s="12" t="str">
        <f t="shared" si="84"/>
        <v>-0.018667035823826+0.00120566661114799i</v>
      </c>
      <c r="R284" s="12" t="str">
        <f t="shared" si="85"/>
        <v>-0.333194523515329-10.3239830994498i</v>
      </c>
      <c r="S284" s="12" t="str">
        <f t="shared" si="86"/>
        <v>0.0198175768005541i</v>
      </c>
      <c r="T284" s="12" t="str">
        <f t="shared" si="87"/>
        <v>0.204596327960969-0.00660310805928906i</v>
      </c>
      <c r="U284" s="12" t="str">
        <f t="shared" si="88"/>
        <v>0.001-0.103347365644088i</v>
      </c>
      <c r="V284" s="12" t="str">
        <f t="shared" si="89"/>
        <v>0.0015-0.0314125731440997i</v>
      </c>
      <c r="W284" s="12" t="str">
        <f t="shared" si="90"/>
        <v>0.000936422814631285-0.0240965361722629i</v>
      </c>
      <c r="X284" s="12" t="str">
        <f t="shared" si="91"/>
        <v>0.0120488663832789-0.0127178907986247i</v>
      </c>
      <c r="Y284" s="12" t="str">
        <f t="shared" si="92"/>
        <v>0.00029+0.0145141580595848i</v>
      </c>
      <c r="Z284" s="12" t="str">
        <f t="shared" si="93"/>
        <v>9.71154996121076-13.7824029817241i</v>
      </c>
      <c r="AA284" s="12" t="str">
        <f t="shared" si="94"/>
        <v>952.353489438843-138.641698580864i</v>
      </c>
      <c r="AB284" s="12" t="str">
        <f t="shared" si="95"/>
        <v>0.510710647134323-0.016482590981304i</v>
      </c>
      <c r="AC284" s="12" t="str">
        <f t="shared" si="96"/>
        <v>3.37476406116558-0.468813433864728i</v>
      </c>
      <c r="AD284" s="12" t="str">
        <f t="shared" si="97"/>
        <v>0.149132764633901+0.0158330631534581i</v>
      </c>
      <c r="AE284" s="12" t="str">
        <f t="shared" si="98"/>
        <v>1.66652795141166-1.90164427610921i</v>
      </c>
      <c r="AF284" s="12" t="str">
        <f t="shared" si="99"/>
        <v>-6.82384072730854-1.28440835254069i</v>
      </c>
      <c r="AG284" s="12" t="str">
        <f t="shared" si="100"/>
        <v>1.52208447824029-0.0202623956339343i</v>
      </c>
      <c r="AH284" s="12" t="str">
        <f t="shared" si="101"/>
        <v>-9.16925961106354+6.99713072827258i</v>
      </c>
      <c r="AI284" s="12">
        <f t="shared" si="102"/>
        <v>21.239664370704308</v>
      </c>
      <c r="AJ284" s="12">
        <f t="shared" si="103"/>
        <v>142.6524758874337</v>
      </c>
      <c r="AK284" s="12"/>
      <c r="AL284" s="12"/>
      <c r="AM284" s="12"/>
      <c r="AN284" s="12"/>
    </row>
    <row r="285" spans="1:40" x14ac:dyDescent="0.35">
      <c r="A285" s="12"/>
      <c r="B285" s="12">
        <f t="shared" si="104"/>
        <v>15500</v>
      </c>
      <c r="C285" s="29" t="str">
        <f t="shared" si="71"/>
        <v>-0.000288315362436567+0.143202146021007i</v>
      </c>
      <c r="D285" s="28" t="str">
        <f t="shared" si="72"/>
        <v>-5.40127145064254+1.09788311949439i</v>
      </c>
      <c r="E285" s="12" t="str">
        <f t="shared" si="73"/>
        <v>4200</v>
      </c>
      <c r="F285" s="12" t="str">
        <f t="shared" si="74"/>
        <v>0.704225352112676</v>
      </c>
      <c r="G285" s="12" t="str">
        <f t="shared" si="70"/>
        <v>0.704225352112676</v>
      </c>
      <c r="H285" s="12" t="str">
        <f t="shared" si="75"/>
        <v>1.43219313889513+2.40153651995551i</v>
      </c>
      <c r="I285" s="12" t="str">
        <f t="shared" si="76"/>
        <v>60.8683576633022i</v>
      </c>
      <c r="J285" s="12" t="str">
        <f t="shared" si="77"/>
        <v>-2.16907198926394+13.1644136166744i</v>
      </c>
      <c r="K285" s="12" t="str">
        <f t="shared" si="78"/>
        <v>4.50149584405392-0.741701744524188i</v>
      </c>
      <c r="L285" s="12" t="str">
        <f t="shared" si="79"/>
        <v>0.170157446129806-0.0343291607636326i</v>
      </c>
      <c r="M285" s="12" t="str">
        <f t="shared" si="80"/>
        <v>4.67165329018373-0.776030905287821i</v>
      </c>
      <c r="N285" s="12" t="str">
        <f t="shared" si="81"/>
        <v>-0.194778744522567i</v>
      </c>
      <c r="O285" s="12" t="str">
        <f t="shared" si="82"/>
        <v>0.981090517443334-0.19354946805086i</v>
      </c>
      <c r="P285" s="12" t="str">
        <f t="shared" si="83"/>
        <v>0.018909482556666+0.19354946805086i</v>
      </c>
      <c r="Q285" s="12" t="str">
        <f t="shared" si="84"/>
        <v>-0.018909482556666+0.00122927647170698i</v>
      </c>
      <c r="R285" s="12" t="str">
        <f t="shared" si="85"/>
        <v>-0.333192713575159-10.2572375226538i</v>
      </c>
      <c r="S285" s="12" t="str">
        <f t="shared" si="86"/>
        <v>0.0199462623641941i</v>
      </c>
      <c r="T285" s="12" t="str">
        <f t="shared" si="87"/>
        <v>0.204593550758709-0.0066459492828079i</v>
      </c>
      <c r="U285" s="12" t="str">
        <f t="shared" si="88"/>
        <v>0.001-0.102680608446384i</v>
      </c>
      <c r="V285" s="12" t="str">
        <f t="shared" si="89"/>
        <v>0.0015-0.0312099113818797i</v>
      </c>
      <c r="W285" s="12" t="str">
        <f t="shared" si="90"/>
        <v>0.000936421306602964-0.0239411554128492i</v>
      </c>
      <c r="X285" s="12" t="str">
        <f t="shared" si="91"/>
        <v>0.0119673752526708-0.0127068311498395i</v>
      </c>
      <c r="Y285" s="12" t="str">
        <f t="shared" si="92"/>
        <v>0.00029+0.0146084058391925i</v>
      </c>
      <c r="Z285" s="12" t="str">
        <f t="shared" si="93"/>
        <v>9.5561859193437-13.9225381903736i</v>
      </c>
      <c r="AA285" s="12" t="str">
        <f t="shared" si="94"/>
        <v>955.993987757487-148.310215916509i</v>
      </c>
      <c r="AB285" s="12" t="str">
        <f t="shared" si="95"/>
        <v>0.510703714718783-0.0165895306766807i</v>
      </c>
      <c r="AC285" s="12" t="str">
        <f t="shared" si="96"/>
        <v>3.37295670066573-0.47382240163539i</v>
      </c>
      <c r="AD285" s="12" t="str">
        <f t="shared" si="97"/>
        <v>0.149158745955308+0.0160349596382638i</v>
      </c>
      <c r="AE285" s="12" t="str">
        <f t="shared" si="98"/>
        <v>1.64863604578991-1.92343528147859i</v>
      </c>
      <c r="AF285" s="12" t="str">
        <f t="shared" si="99"/>
        <v>-6.83346458953767-1.30365340046112i</v>
      </c>
      <c r="AG285" s="12" t="str">
        <f t="shared" si="100"/>
        <v>1.5248023059048-0.0245886357334789i</v>
      </c>
      <c r="AH285" s="12" t="str">
        <f t="shared" si="101"/>
        <v>-9.14679674015121+7.06292848860319i</v>
      </c>
      <c r="AI285" s="12">
        <f t="shared" si="102"/>
        <v>21.256401508098062</v>
      </c>
      <c r="AJ285" s="12">
        <f t="shared" si="103"/>
        <v>142.32557464767137</v>
      </c>
      <c r="AK285" s="12"/>
      <c r="AL285" s="12"/>
      <c r="AM285" s="12"/>
      <c r="AN285" s="12"/>
    </row>
    <row r="286" spans="1:40" x14ac:dyDescent="0.35">
      <c r="A286" s="12"/>
      <c r="B286" s="12">
        <f t="shared" si="104"/>
        <v>15600</v>
      </c>
      <c r="C286" s="29" t="str">
        <f t="shared" si="71"/>
        <v>-0.000284630873658734+0.142284190917109i</v>
      </c>
      <c r="D286" s="28" t="str">
        <f t="shared" si="72"/>
        <v>-5.40124320289524+1.09084546369784i</v>
      </c>
      <c r="E286" s="12" t="str">
        <f t="shared" si="73"/>
        <v>4200</v>
      </c>
      <c r="F286" s="12" t="str">
        <f t="shared" si="74"/>
        <v>0.704225352112676</v>
      </c>
      <c r="G286" s="12" t="str">
        <f t="shared" si="70"/>
        <v>0.704225352112676</v>
      </c>
      <c r="H286" s="12" t="str">
        <f t="shared" si="75"/>
        <v>1.44188087129069+2.41359657132503i</v>
      </c>
      <c r="I286" s="12" t="str">
        <f t="shared" si="76"/>
        <v>61.261056745001i</v>
      </c>
      <c r="J286" s="12" t="str">
        <f t="shared" si="77"/>
        <v>-2.21009514800113+13.2493453174272i</v>
      </c>
      <c r="K286" s="12" t="str">
        <f t="shared" si="78"/>
        <v>4.49853334410796-0.750390791298729i</v>
      </c>
      <c r="L286" s="12" t="str">
        <f t="shared" si="79"/>
        <v>0.170071341628391-0.0345331556152445i</v>
      </c>
      <c r="M286" s="12" t="str">
        <f t="shared" si="80"/>
        <v>4.66860468573635-0.784923946913973i</v>
      </c>
      <c r="N286" s="12" t="str">
        <f t="shared" si="81"/>
        <v>-0.196035381584003i</v>
      </c>
      <c r="O286" s="12" t="str">
        <f t="shared" si="82"/>
        <v>0.980846521434652-0.194782189610709i</v>
      </c>
      <c r="P286" s="12" t="str">
        <f t="shared" si="83"/>
        <v>0.019153478565348+0.194782189610709i</v>
      </c>
      <c r="Q286" s="12" t="str">
        <f t="shared" si="84"/>
        <v>-0.019153478565348+0.00125319197329399i</v>
      </c>
      <c r="R286" s="12" t="str">
        <f t="shared" si="85"/>
        <v>-0.333190891885196-10.1913467622088i</v>
      </c>
      <c r="S286" s="12" t="str">
        <f t="shared" si="86"/>
        <v>0.0200749479278341i</v>
      </c>
      <c r="T286" s="12" t="str">
        <f t="shared" si="87"/>
        <v>0.204590755565842-0.00668878980462391i</v>
      </c>
      <c r="U286" s="12" t="str">
        <f t="shared" si="88"/>
        <v>0.001-0.102022399417882i</v>
      </c>
      <c r="V286" s="12" t="str">
        <f t="shared" si="89"/>
        <v>0.0015-0.0310098478473804i</v>
      </c>
      <c r="W286" s="12" t="str">
        <f t="shared" si="90"/>
        <v>0.000936419788827591-0.0237877672331226i</v>
      </c>
      <c r="X286" s="12" t="str">
        <f t="shared" si="91"/>
        <v>0.0118865523281191-0.0126953360286548i</v>
      </c>
      <c r="Y286" s="12" t="str">
        <f t="shared" si="92"/>
        <v>0.00029+0.0147026536188002i</v>
      </c>
      <c r="Z286" s="12" t="str">
        <f t="shared" si="93"/>
        <v>9.39635586506393-14.060260913075i</v>
      </c>
      <c r="AA286" s="12" t="str">
        <f t="shared" si="94"/>
        <v>959.427354973235-158.162618958821i</v>
      </c>
      <c r="AB286" s="12" t="str">
        <f t="shared" si="95"/>
        <v>0.510696737395328-0.016696468620476i</v>
      </c>
      <c r="AC286" s="12" t="str">
        <f t="shared" si="96"/>
        <v>3.37113572314498-0.478807310429234i</v>
      </c>
      <c r="AD286" s="12" t="str">
        <f t="shared" si="97"/>
        <v>0.149184955829386+0.0162361836875657i</v>
      </c>
      <c r="AE286" s="12" t="str">
        <f t="shared" si="98"/>
        <v>1.63007991356654-1.94501844344783i</v>
      </c>
      <c r="AF286" s="12" t="str">
        <f t="shared" si="99"/>
        <v>-6.84312407418593-1.32275110762719i</v>
      </c>
      <c r="AG286" s="12" t="str">
        <f t="shared" si="100"/>
        <v>1.52743430736373-0.0290253212818997i</v>
      </c>
      <c r="AH286" s="12" t="str">
        <f t="shared" si="101"/>
        <v>-9.12283736789319+7.12896075844384i</v>
      </c>
      <c r="AI286" s="12">
        <f t="shared" si="102"/>
        <v>21.272611264043842</v>
      </c>
      <c r="AJ286" s="12">
        <f t="shared" si="103"/>
        <v>141.99446621990455</v>
      </c>
      <c r="AK286" s="12"/>
      <c r="AL286" s="12"/>
      <c r="AM286" s="12"/>
      <c r="AN286" s="12"/>
    </row>
    <row r="287" spans="1:40" x14ac:dyDescent="0.35">
      <c r="A287" s="12"/>
      <c r="B287" s="12">
        <f t="shared" si="104"/>
        <v>15700</v>
      </c>
      <c r="C287" s="29" t="str">
        <f t="shared" si="71"/>
        <v>-0.000281016564296515+0.141377929369307i</v>
      </c>
      <c r="D287" s="28" t="str">
        <f t="shared" si="72"/>
        <v>-5.40121549319012+1.08389745849802i</v>
      </c>
      <c r="E287" s="12" t="str">
        <f t="shared" si="73"/>
        <v>4200</v>
      </c>
      <c r="F287" s="12" t="str">
        <f t="shared" si="74"/>
        <v>0.704225352112676</v>
      </c>
      <c r="G287" s="12" t="str">
        <f t="shared" si="70"/>
        <v>0.704225352112676</v>
      </c>
      <c r="H287" s="12" t="str">
        <f t="shared" si="75"/>
        <v>1.4516032613007+2.425600585652i</v>
      </c>
      <c r="I287" s="12" t="str">
        <f t="shared" si="76"/>
        <v>61.6537558266997i</v>
      </c>
      <c r="J287" s="12" t="str">
        <f t="shared" si="77"/>
        <v>-2.25138212126397+13.3342770181799i</v>
      </c>
      <c r="K287" s="12" t="str">
        <f t="shared" si="78"/>
        <v>4.49554751505046-0.759035925748211i</v>
      </c>
      <c r="L287" s="12" t="str">
        <f t="shared" si="79"/>
        <v>0.169984771340546-0.0347368311334042i</v>
      </c>
      <c r="M287" s="12" t="str">
        <f t="shared" si="80"/>
        <v>4.66553228639101-0.793772756881615i</v>
      </c>
      <c r="N287" s="12" t="str">
        <f t="shared" si="81"/>
        <v>-0.197292018645439i</v>
      </c>
      <c r="O287" s="12" t="str">
        <f t="shared" si="82"/>
        <v>0.980600976535431-0.196014603582893i</v>
      </c>
      <c r="P287" s="12" t="str">
        <f t="shared" si="83"/>
        <v>0.019399023464569+0.196014603582893i</v>
      </c>
      <c r="Q287" s="12" t="str">
        <f t="shared" si="84"/>
        <v>-0.019399023464569+0.001277415062546i</v>
      </c>
      <c r="R287" s="12" t="str">
        <f t="shared" si="85"/>
        <v>-0.333189058444019-10.1262944840296i</v>
      </c>
      <c r="S287" s="12" t="str">
        <f t="shared" si="86"/>
        <v>0.0202036334914741i</v>
      </c>
      <c r="T287" s="12" t="str">
        <f t="shared" si="87"/>
        <v>0.20458794238207-0.0067316296201723i</v>
      </c>
      <c r="U287" s="12" t="str">
        <f t="shared" si="88"/>
        <v>0.001-0.101372575217768i</v>
      </c>
      <c r="V287" s="12" t="str">
        <f t="shared" si="89"/>
        <v>0.0015-0.0308123328929385i</v>
      </c>
      <c r="W287" s="12" t="str">
        <f t="shared" si="90"/>
        <v>0.000936418261305432-0.0236363335582977i</v>
      </c>
      <c r="X287" s="12" t="str">
        <f t="shared" si="91"/>
        <v>0.0118063943764749-0.0126834165338748i</v>
      </c>
      <c r="Y287" s="12" t="str">
        <f t="shared" si="92"/>
        <v>0.00029+0.0147969013984079i</v>
      </c>
      <c r="Z287" s="12" t="str">
        <f t="shared" si="93"/>
        <v>9.2320912921758-14.1953774220893i</v>
      </c>
      <c r="AA287" s="12" t="str">
        <f t="shared" si="94"/>
        <v>962.644349523113-168.193446685417i</v>
      </c>
      <c r="AB287" s="12" t="str">
        <f t="shared" si="95"/>
        <v>0.510689715163213-0.0168034048012955i</v>
      </c>
      <c r="AC287" s="12" t="str">
        <f t="shared" si="96"/>
        <v>3.36930126946768-0.483768410737932i</v>
      </c>
      <c r="AD287" s="12" t="str">
        <f t="shared" si="97"/>
        <v>0.149211393050712+0.0164367473400768i</v>
      </c>
      <c r="AE287" s="12" t="str">
        <f t="shared" si="98"/>
        <v>1.61085903456081-1.96636648804054i</v>
      </c>
      <c r="AF287" s="12" t="str">
        <f t="shared" si="99"/>
        <v>-6.85281875449082-1.34170312715398i</v>
      </c>
      <c r="AG287" s="12" t="str">
        <f t="shared" si="100"/>
        <v>1.52997544848364-0.0335705642402932i</v>
      </c>
      <c r="AH287" s="12" t="str">
        <f t="shared" si="101"/>
        <v>-9.09736915480512+7.1951839087702i</v>
      </c>
      <c r="AI287" s="12">
        <f t="shared" si="102"/>
        <v>21.288281715385104</v>
      </c>
      <c r="AJ287" s="12">
        <f t="shared" si="103"/>
        <v>141.65923849080087</v>
      </c>
      <c r="AK287" s="12"/>
      <c r="AL287" s="12"/>
      <c r="AM287" s="12"/>
      <c r="AN287" s="12"/>
    </row>
    <row r="288" spans="1:40" x14ac:dyDescent="0.35">
      <c r="A288" s="12"/>
      <c r="B288" s="12">
        <f t="shared" si="104"/>
        <v>15800</v>
      </c>
      <c r="C288" s="29" t="str">
        <f t="shared" si="71"/>
        <v>-0.000277470663301901+0.140483139351552i</v>
      </c>
      <c r="D288" s="28" t="str">
        <f t="shared" si="72"/>
        <v>-5.40118830794917+1.07703740169523i</v>
      </c>
      <c r="E288" s="12" t="str">
        <f t="shared" si="73"/>
        <v>4200</v>
      </c>
      <c r="F288" s="12" t="str">
        <f t="shared" si="74"/>
        <v>0.704225352112676</v>
      </c>
      <c r="G288" s="12" t="str">
        <f t="shared" si="70"/>
        <v>0.704225352112676</v>
      </c>
      <c r="H288" s="12" t="str">
        <f t="shared" si="75"/>
        <v>1.46135989663266+2.43754847326124i</v>
      </c>
      <c r="I288" s="12" t="str">
        <f t="shared" si="76"/>
        <v>62.0464549083984i</v>
      </c>
      <c r="J288" s="12" t="str">
        <f t="shared" si="77"/>
        <v>-2.29293290905244+13.4192087189327i</v>
      </c>
      <c r="K288" s="12" t="str">
        <f t="shared" si="78"/>
        <v>4.49253861223962-0.767637633853891i</v>
      </c>
      <c r="L288" s="12" t="str">
        <f t="shared" si="79"/>
        <v>0.169897736821484-0.0349401858191324i</v>
      </c>
      <c r="M288" s="12" t="str">
        <f t="shared" si="80"/>
        <v>4.6624363490611-0.802577819673023i</v>
      </c>
      <c r="N288" s="12" t="str">
        <f t="shared" si="81"/>
        <v>-0.198548655706875i</v>
      </c>
      <c r="O288" s="12" t="str">
        <f t="shared" si="82"/>
        <v>0.98035388313342-0.197246708021263i</v>
      </c>
      <c r="P288" s="12" t="str">
        <f t="shared" si="83"/>
        <v>0.01964611686658+0.197246708021263i</v>
      </c>
      <c r="Q288" s="12" t="str">
        <f t="shared" si="84"/>
        <v>-0.01964611686658+0.00130194768561198i</v>
      </c>
      <c r="R288" s="12" t="str">
        <f t="shared" si="85"/>
        <v>-0.333187213251411-10.0620647675524i</v>
      </c>
      <c r="S288" s="12" t="str">
        <f t="shared" si="86"/>
        <v>0.0203323190551141i</v>
      </c>
      <c r="T288" s="12" t="str">
        <f t="shared" si="87"/>
        <v>0.204585111207098-0.00677446872491203i</v>
      </c>
      <c r="U288" s="12" t="str">
        <f t="shared" si="88"/>
        <v>0.001-0.10073097664044i</v>
      </c>
      <c r="V288" s="12" t="str">
        <f t="shared" si="89"/>
        <v>0.0015-0.0306173181277934i</v>
      </c>
      <c r="W288" s="12" t="str">
        <f t="shared" si="90"/>
        <v>0.000936416724036753-0.0234868172775082i</v>
      </c>
      <c r="X288" s="12" t="str">
        <f t="shared" si="91"/>
        <v>0.0117268980731845-0.0126710835613533i</v>
      </c>
      <c r="Y288" s="12" t="str">
        <f t="shared" si="92"/>
        <v>0.00029+0.0148911491780156i</v>
      </c>
      <c r="Z288" s="12" t="str">
        <f t="shared" si="93"/>
        <v>9.06343373634249-14.3276924955696i</v>
      </c>
      <c r="AA288" s="12" t="str">
        <f t="shared" si="94"/>
        <v>965.635852985502-178.396699578677i</v>
      </c>
      <c r="AB288" s="12" t="str">
        <f t="shared" si="95"/>
        <v>0.510682648021703-0.0169103392078038i</v>
      </c>
      <c r="AC288" s="12" t="str">
        <f t="shared" si="96"/>
        <v>3.36745347779983-0.488705946391522i</v>
      </c>
      <c r="AD288" s="12" t="str">
        <f t="shared" si="97"/>
        <v>0.149238056450712+0.0166366623256742i</v>
      </c>
      <c r="AE288" s="12" t="str">
        <f t="shared" si="98"/>
        <v>1.59097421753646-1.98745169487961i</v>
      </c>
      <c r="AF288" s="12" t="str">
        <f t="shared" si="99"/>
        <v>-6.86254820458183-1.36051107156601i</v>
      </c>
      <c r="AG288" s="12" t="str">
        <f t="shared" si="100"/>
        <v>1.53242070779431-0.0382222011661061i</v>
      </c>
      <c r="AH288" s="12" t="str">
        <f t="shared" si="101"/>
        <v>-9.07038112089484+7.26155358929823i</v>
      </c>
      <c r="AI288" s="12">
        <f t="shared" si="102"/>
        <v>21.303401194698509</v>
      </c>
      <c r="AJ288" s="12">
        <f t="shared" si="103"/>
        <v>141.31998102549031</v>
      </c>
      <c r="AK288" s="12"/>
      <c r="AL288" s="12"/>
      <c r="AM288" s="12"/>
      <c r="AN288" s="12"/>
    </row>
    <row r="289" spans="1:40" x14ac:dyDescent="0.35">
      <c r="A289" s="12"/>
      <c r="B289" s="12">
        <f t="shared" si="104"/>
        <v>15900</v>
      </c>
      <c r="C289" s="29" t="str">
        <f t="shared" si="71"/>
        <v>-0.000273991455144075+0.139599604423248i</v>
      </c>
      <c r="D289" s="28" t="str">
        <f t="shared" si="72"/>
        <v>-5.40116163401995+1.07026363391157i</v>
      </c>
      <c r="E289" s="12" t="str">
        <f t="shared" si="73"/>
        <v>4200</v>
      </c>
      <c r="F289" s="12" t="str">
        <f t="shared" si="74"/>
        <v>0.704225352112676</v>
      </c>
      <c r="G289" s="12" t="str">
        <f t="shared" si="70"/>
        <v>0.704225352112676</v>
      </c>
      <c r="H289" s="12" t="str">
        <f t="shared" si="75"/>
        <v>1.47115036547793+2.44944014808019i</v>
      </c>
      <c r="I289" s="12" t="str">
        <f t="shared" si="76"/>
        <v>62.4391539900971i</v>
      </c>
      <c r="J289" s="12" t="str">
        <f t="shared" si="77"/>
        <v>-2.33474751136656+13.5041404196854i</v>
      </c>
      <c r="K289" s="12" t="str">
        <f t="shared" si="78"/>
        <v>4.48950688592987-0.776196388916991i</v>
      </c>
      <c r="L289" s="12" t="str">
        <f t="shared" si="79"/>
        <v>0.169810239632296-0.0351432181827632i</v>
      </c>
      <c r="M289" s="12" t="str">
        <f t="shared" si="80"/>
        <v>4.65931712556217-0.811339607099754i</v>
      </c>
      <c r="N289" s="12" t="str">
        <f t="shared" si="81"/>
        <v>-0.199805292768311i</v>
      </c>
      <c r="O289" s="12" t="str">
        <f t="shared" si="82"/>
        <v>0.980105241618812-0.198478500980157i</v>
      </c>
      <c r="P289" s="12" t="str">
        <f t="shared" si="83"/>
        <v>0.019894758381188+0.198478500980157i</v>
      </c>
      <c r="Q289" s="12" t="str">
        <f t="shared" si="84"/>
        <v>-0.019894758381188+0.00132679178815398i</v>
      </c>
      <c r="R289" s="12" t="str">
        <f t="shared" si="85"/>
        <v>-0.333185356306268-9.9986420927299i</v>
      </c>
      <c r="S289" s="12" t="str">
        <f t="shared" si="86"/>
        <v>0.0204610046187539i</v>
      </c>
      <c r="T289" s="12" t="str">
        <f t="shared" si="87"/>
        <v>0.204582262040614-0.00681730711428371i</v>
      </c>
      <c r="U289" s="12" t="str">
        <f t="shared" si="88"/>
        <v>0.001-0.100097448485469i</v>
      </c>
      <c r="V289" s="12" t="str">
        <f t="shared" si="89"/>
        <v>0.0015-0.030424756378562i</v>
      </c>
      <c r="W289" s="12" t="str">
        <f t="shared" si="90"/>
        <v>0.00093641517702183-0.0233391822134939i</v>
      </c>
      <c r="X289" s="12" t="str">
        <f t="shared" si="91"/>
        <v>0.0116480600071087-0.0126583478062864i</v>
      </c>
      <c r="Y289" s="12" t="str">
        <f t="shared" si="92"/>
        <v>0.00029+0.0149853969576233i</v>
      </c>
      <c r="Z289" s="12" t="str">
        <f t="shared" si="93"/>
        <v>8.89043505776772-14.4570100107438i</v>
      </c>
      <c r="AA289" s="12" t="str">
        <f t="shared" si="94"/>
        <v>968.392905741019-188.76583700563i</v>
      </c>
      <c r="AB289" s="12" t="str">
        <f t="shared" si="95"/>
        <v>0.510675535970019-0.0170172718286198i</v>
      </c>
      <c r="AC289" s="12" t="str">
        <f t="shared" si="96"/>
        <v>3.36559248371141-0.493620154770806i</v>
      </c>
      <c r="AD289" s="12" t="str">
        <f t="shared" si="97"/>
        <v>0.149264944896258+0.0168359400750865i</v>
      </c>
      <c r="AE289" s="12" t="str">
        <f t="shared" si="98"/>
        <v>1.57042765320727-2.0082459707443i</v>
      </c>
      <c r="AF289" s="12" t="str">
        <f t="shared" si="99"/>
        <v>-6.87231199949788-1.37917651416862i</v>
      </c>
      <c r="AG289" s="12" t="str">
        <f t="shared" si="100"/>
        <v>1.53476509380095-0.042977788730063i</v>
      </c>
      <c r="AH289" s="12" t="str">
        <f t="shared" si="101"/>
        <v>-9.04186369617682+7.32802477978642i</v>
      </c>
      <c r="AI289" s="12">
        <f t="shared" si="102"/>
        <v>21.317958302142731</v>
      </c>
      <c r="AJ289" s="12">
        <f t="shared" si="103"/>
        <v>140.97678504939941</v>
      </c>
      <c r="AK289" s="12"/>
      <c r="AL289" s="12"/>
      <c r="AM289" s="12"/>
      <c r="AN289" s="12"/>
    </row>
    <row r="290" spans="1:40" x14ac:dyDescent="0.35">
      <c r="A290" s="12"/>
      <c r="B290" s="12">
        <f t="shared" si="104"/>
        <v>16000</v>
      </c>
      <c r="C290" s="29" t="str">
        <f t="shared" si="71"/>
        <v>-0.000270577277734105+0.138727113554711i</v>
      </c>
      <c r="D290" s="28" t="str">
        <f t="shared" si="72"/>
        <v>-5.40113545865981+1.06357453725278i</v>
      </c>
      <c r="E290" s="12" t="str">
        <f t="shared" si="73"/>
        <v>4200</v>
      </c>
      <c r="F290" s="12" t="str">
        <f t="shared" si="74"/>
        <v>0.704225352112676</v>
      </c>
      <c r="G290" s="12" t="str">
        <f t="shared" si="70"/>
        <v>0.704225352112676</v>
      </c>
      <c r="H290" s="12" t="str">
        <f t="shared" si="75"/>
        <v>1.48097425654554+2.46127552761984i</v>
      </c>
      <c r="I290" s="12" t="str">
        <f t="shared" si="76"/>
        <v>62.8318530717959i</v>
      </c>
      <c r="J290" s="12" t="str">
        <f t="shared" si="77"/>
        <v>-2.37682592820632+13.5890721204382i</v>
      </c>
      <c r="K290" s="12" t="str">
        <f t="shared" si="78"/>
        <v>4.48645258146312-0.784712651958893i</v>
      </c>
      <c r="L290" s="12" t="str">
        <f t="shared" si="79"/>
        <v>0.169722281339882-0.0353459267439688i</v>
      </c>
      <c r="M290" s="12" t="str">
        <f t="shared" si="80"/>
        <v>4.656174862803-0.820058578702862i</v>
      </c>
      <c r="N290" s="12" t="str">
        <f t="shared" si="81"/>
        <v>-0.201061929829747i</v>
      </c>
      <c r="O290" s="12" t="str">
        <f t="shared" si="82"/>
        <v>0.979855052384247-0.199709980514407i</v>
      </c>
      <c r="P290" s="12" t="str">
        <f t="shared" si="83"/>
        <v>0.020144947615753+0.199709980514407i</v>
      </c>
      <c r="Q290" s="12" t="str">
        <f t="shared" si="84"/>
        <v>-0.020144947615753+0.00135194931534i</v>
      </c>
      <c r="R290" s="12" t="str">
        <f t="shared" si="85"/>
        <v>-0.333183487608428-9.93601132751717i</v>
      </c>
      <c r="S290" s="12" t="str">
        <f t="shared" si="86"/>
        <v>0.0205896901823939i</v>
      </c>
      <c r="T290" s="12" t="str">
        <f t="shared" si="87"/>
        <v>0.204579394882335-0.00686014478374701i</v>
      </c>
      <c r="U290" s="12" t="str">
        <f t="shared" si="88"/>
        <v>0.001-0.099471839432435i</v>
      </c>
      <c r="V290" s="12" t="str">
        <f t="shared" si="89"/>
        <v>0.0015-0.030234601651196i</v>
      </c>
      <c r="W290" s="12" t="str">
        <f t="shared" si="90"/>
        <v>0.000936413620260916-0.0231933930934268i</v>
      </c>
      <c r="X290" s="12" t="str">
        <f t="shared" si="91"/>
        <v>0.0115698766851949-0.0126452197655454i</v>
      </c>
      <c r="Y290" s="12" t="str">
        <f t="shared" si="92"/>
        <v>0.00029+0.015079644737231i</v>
      </c>
      <c r="Z290" s="12" t="str">
        <f t="shared" si="93"/>
        <v>8.71315768569848-14.5831335712578i</v>
      </c>
      <c r="AA290" s="12" t="str">
        <f t="shared" si="94"/>
        <v>970.906743611845-199.293777209099i</v>
      </c>
      <c r="AB290" s="12" t="str">
        <f t="shared" si="95"/>
        <v>0.510668379007454-0.0171242026524101i</v>
      </c>
      <c r="AC290" s="12" t="str">
        <f t="shared" si="96"/>
        <v>3.36371842027431-0.498511267013044i</v>
      </c>
      <c r="AD290" s="12" t="str">
        <f t="shared" si="97"/>
        <v>0.149292057288352+0.0170345917292082i</v>
      </c>
      <c r="AE290" s="12" t="str">
        <f t="shared" si="98"/>
        <v>1.54922296289463-2.02872092871582i</v>
      </c>
      <c r="AF290" s="12" t="str">
        <f t="shared" si="99"/>
        <v>-6.88210971520535-1.39770099036706i</v>
      </c>
      <c r="AG290" s="12" t="str">
        <f t="shared" si="100"/>
        <v>1.53700366301071-0.0478346004314952i</v>
      </c>
      <c r="AH290" s="12" t="str">
        <f t="shared" si="101"/>
        <v>-9.0118087688453+7.39455184481004i</v>
      </c>
      <c r="AI290" s="12">
        <f t="shared" si="102"/>
        <v>21.331941917288603</v>
      </c>
      <c r="AJ290" s="12">
        <f t="shared" si="103"/>
        <v>140.62974342535696</v>
      </c>
      <c r="AK290" s="12"/>
      <c r="AL290" s="12"/>
      <c r="AM290" s="12"/>
      <c r="AN290" s="12"/>
    </row>
    <row r="291" spans="1:40" x14ac:dyDescent="0.35">
      <c r="A291" s="12"/>
      <c r="B291" s="12">
        <f t="shared" si="104"/>
        <v>16100</v>
      </c>
      <c r="C291" s="29" t="str">
        <f t="shared" si="71"/>
        <v>-0.000267226520439509+0.137865460959129i</v>
      </c>
      <c r="D291" s="28" t="str">
        <f t="shared" si="72"/>
        <v>-5.40110976952056+1.05696853401999i</v>
      </c>
      <c r="E291" s="12" t="str">
        <f t="shared" si="73"/>
        <v>4200</v>
      </c>
      <c r="F291" s="12" t="str">
        <f t="shared" si="74"/>
        <v>0.704225352112676</v>
      </c>
      <c r="G291" s="12" t="str">
        <f t="shared" si="70"/>
        <v>0.704225352112676</v>
      </c>
      <c r="H291" s="12" t="str">
        <f t="shared" si="75"/>
        <v>1.49083115909575+2.47305453295521i</v>
      </c>
      <c r="I291" s="12" t="str">
        <f t="shared" si="76"/>
        <v>63.2245521534946i</v>
      </c>
      <c r="J291" s="12" t="str">
        <f t="shared" si="77"/>
        <v>-2.41916815957172+13.6740038211909i</v>
      </c>
      <c r="K291" s="12" t="str">
        <f t="shared" si="78"/>
        <v>4.48337593945204-0.793186872107201i</v>
      </c>
      <c r="L291" s="12" t="str">
        <f t="shared" si="79"/>
        <v>0.169633863516889-0.0355483100317832i</v>
      </c>
      <c r="M291" s="12" t="str">
        <f t="shared" si="80"/>
        <v>4.65300980296893-0.828735182138984i</v>
      </c>
      <c r="N291" s="12" t="str">
        <f t="shared" si="81"/>
        <v>-0.202318566891183i</v>
      </c>
      <c r="O291" s="12" t="str">
        <f t="shared" si="82"/>
        <v>0.979603315824807-0.200941144679338i</v>
      </c>
      <c r="P291" s="12" t="str">
        <f t="shared" si="83"/>
        <v>0.020396684175193+0.200941144679338i</v>
      </c>
      <c r="Q291" s="12" t="str">
        <f t="shared" si="84"/>
        <v>-0.020396684175193+0.001377422211845i</v>
      </c>
      <c r="R291" s="12" t="str">
        <f t="shared" si="85"/>
        <v>-0.333181607156905-9.87415771581943i</v>
      </c>
      <c r="S291" s="12" t="str">
        <f t="shared" si="86"/>
        <v>0.0207183757460339i</v>
      </c>
      <c r="T291" s="12" t="str">
        <f t="shared" si="87"/>
        <v>0.204576509731947-0.00690298172874421i</v>
      </c>
      <c r="U291" s="12" t="str">
        <f t="shared" si="88"/>
        <v>0.001-0.0988540019204322i</v>
      </c>
      <c r="V291" s="12" t="str">
        <f t="shared" si="89"/>
        <v>0.0015-0.0300468090943562i</v>
      </c>
      <c r="W291" s="12" t="str">
        <f t="shared" si="90"/>
        <v>0.00093641205375429-0.0230494155208215i</v>
      </c>
      <c r="X291" s="12" t="str">
        <f t="shared" si="91"/>
        <v>0.0114923445370034-0.0126317097400427i</v>
      </c>
      <c r="Y291" s="12" t="str">
        <f t="shared" si="92"/>
        <v>0.00029+0.0151738925168387i</v>
      </c>
      <c r="Z291" s="12" t="str">
        <f t="shared" si="93"/>
        <v>8.53167482080172-14.7058671661664i</v>
      </c>
      <c r="AA291" s="12" t="str">
        <f t="shared" si="94"/>
        <v>973.168835273949-209.972900060624i</v>
      </c>
      <c r="AB291" s="12" t="str">
        <f t="shared" si="95"/>
        <v>0.510661177133225-0.0172311316677976i</v>
      </c>
      <c r="AC291" s="12" t="str">
        <f t="shared" si="96"/>
        <v>3.36183141815538-0.503379508209322i</v>
      </c>
      <c r="AD291" s="12" t="str">
        <f t="shared" si="97"/>
        <v>0.149319392560835+0.0172326281480759i</v>
      </c>
      <c r="AE291" s="12" t="str">
        <f t="shared" si="98"/>
        <v>1.52736524223823-2.04884797266512i</v>
      </c>
      <c r="AF291" s="12" t="str">
        <f t="shared" si="99"/>
        <v>-6.89194092861631-1.41608599893522i</v>
      </c>
      <c r="AG291" s="12" t="str">
        <f t="shared" si="100"/>
        <v>1.53913153858558-0.0527896246043363i</v>
      </c>
      <c r="AH291" s="12" t="str">
        <f t="shared" si="101"/>
        <v>-8.98020973085459+7.46108859189676i</v>
      </c>
      <c r="AI291" s="12">
        <f t="shared" si="102"/>
        <v>21.345341210887412</v>
      </c>
      <c r="AJ291" s="12">
        <f t="shared" si="103"/>
        <v>140.27895062596411</v>
      </c>
      <c r="AK291" s="12"/>
      <c r="AL291" s="12"/>
      <c r="AM291" s="12"/>
      <c r="AN291" s="12"/>
    </row>
    <row r="292" spans="1:40" x14ac:dyDescent="0.35">
      <c r="A292" s="12"/>
      <c r="B292" s="12">
        <f t="shared" si="104"/>
        <v>16200</v>
      </c>
      <c r="C292" s="29" t="str">
        <f t="shared" si="71"/>
        <v>-0.000263937622184411+0.137014445930749i</v>
      </c>
      <c r="D292" s="28" t="str">
        <f t="shared" si="72"/>
        <v>-5.40108455463393+1.05044408546908i</v>
      </c>
      <c r="E292" s="12" t="str">
        <f t="shared" si="73"/>
        <v>4200</v>
      </c>
      <c r="F292" s="12" t="str">
        <f t="shared" si="74"/>
        <v>0.704225352112676</v>
      </c>
      <c r="G292" s="12" t="str">
        <f t="shared" si="70"/>
        <v>0.704225352112676</v>
      </c>
      <c r="H292" s="12" t="str">
        <f t="shared" si="75"/>
        <v>1.50072066297301+2.48477708870567i</v>
      </c>
      <c r="I292" s="12" t="str">
        <f t="shared" si="76"/>
        <v>63.6172512351933i</v>
      </c>
      <c r="J292" s="12" t="str">
        <f t="shared" si="77"/>
        <v>-2.46177420546276+13.7589355219437i</v>
      </c>
      <c r="K292" s="12" t="str">
        <f t="shared" si="78"/>
        <v>4.48027719595499-0.801619486967907i</v>
      </c>
      <c r="L292" s="12" t="str">
        <f t="shared" si="79"/>
        <v>0.169544987741644-0.0357503665846259i</v>
      </c>
      <c r="M292" s="12" t="str">
        <f t="shared" si="80"/>
        <v>4.64982218369663-0.837369853552533i</v>
      </c>
      <c r="N292" s="12" t="str">
        <f t="shared" si="81"/>
        <v>-0.203575203952619i</v>
      </c>
      <c r="O292" s="12" t="str">
        <f t="shared" si="82"/>
        <v>0.97935003233802-0.202171991530774i</v>
      </c>
      <c r="P292" s="12" t="str">
        <f t="shared" si="83"/>
        <v>0.02064996766198+0.202171991530774i</v>
      </c>
      <c r="Q292" s="12" t="str">
        <f t="shared" si="84"/>
        <v>-0.02064996766198+0.00140321242184499i</v>
      </c>
      <c r="R292" s="12" t="str">
        <f t="shared" si="85"/>
        <v>-0.333179714951008-9.81306686589117i</v>
      </c>
      <c r="S292" s="12" t="str">
        <f t="shared" si="86"/>
        <v>0.0208470613096739i</v>
      </c>
      <c r="T292" s="12" t="str">
        <f t="shared" si="87"/>
        <v>0.204573606589163-0.00694581794472334i</v>
      </c>
      <c r="U292" s="12" t="str">
        <f t="shared" si="88"/>
        <v>0.001-0.0982437920320344i</v>
      </c>
      <c r="V292" s="12" t="str">
        <f t="shared" si="89"/>
        <v>0.0015-0.0298613349641441i</v>
      </c>
      <c r="W292" s="12" t="str">
        <f t="shared" si="90"/>
        <v>0.000936410477502221-0.0229072159484889i</v>
      </c>
      <c r="X292" s="12" t="str">
        <f t="shared" si="91"/>
        <v>0.0114154599190925-0.0126178278371297i</v>
      </c>
      <c r="Y292" s="12" t="str">
        <f t="shared" si="92"/>
        <v>0.00029+0.0152681402964464i</v>
      </c>
      <c r="Z292" s="12" t="str">
        <f t="shared" si="93"/>
        <v>8.34607059162505-14.8250158575854i</v>
      </c>
      <c r="AA292" s="12" t="str">
        <f t="shared" si="94"/>
        <v>975.170920215884-220.795052708348i</v>
      </c>
      <c r="AB292" s="12" t="str">
        <f t="shared" si="95"/>
        <v>0.510653930346615-0.0173380588634199i</v>
      </c>
      <c r="AC292" s="12" t="str">
        <f t="shared" si="96"/>
        <v>3.35993160570622-0.508225097595738i</v>
      </c>
      <c r="AD292" s="12" t="str">
        <f t="shared" si="97"/>
        <v>0.149346949679189+0.017430059919509i</v>
      </c>
      <c r="AE292" s="12" t="str">
        <f t="shared" si="98"/>
        <v>1.50486109937177-2.06859838677151i</v>
      </c>
      <c r="AF292" s="12" t="str">
        <f t="shared" si="99"/>
        <v>-6.90180521760694-1.43433300323659i</v>
      </c>
      <c r="AG292" s="12" t="str">
        <f t="shared" si="100"/>
        <v>1.54114392952239-0.0578395637995414i</v>
      </c>
      <c r="AH292" s="12" t="str">
        <f t="shared" si="101"/>
        <v>-8.94706152066979+7.52758833290097i</v>
      </c>
      <c r="AI292" s="12">
        <f t="shared" si="102"/>
        <v>21.358145656543162</v>
      </c>
      <c r="AJ292" s="12">
        <f t="shared" si="103"/>
        <v>139.92450270123913</v>
      </c>
      <c r="AK292" s="12"/>
      <c r="AL292" s="12"/>
      <c r="AM292" s="12"/>
      <c r="AN292" s="12"/>
    </row>
    <row r="293" spans="1:40" x14ac:dyDescent="0.35">
      <c r="A293" s="12"/>
      <c r="B293" s="12">
        <f t="shared" si="104"/>
        <v>16300</v>
      </c>
      <c r="C293" s="29" t="str">
        <f t="shared" si="71"/>
        <v>-0.000260709069630994+0.136173872689024i</v>
      </c>
      <c r="D293" s="28" t="str">
        <f t="shared" si="72"/>
        <v>-5.40105980239769+1.04399969061585i</v>
      </c>
      <c r="E293" s="12" t="str">
        <f t="shared" si="73"/>
        <v>4200</v>
      </c>
      <c r="F293" s="12" t="str">
        <f t="shared" si="74"/>
        <v>0.704225352112676</v>
      </c>
      <c r="G293" s="12" t="str">
        <f t="shared" si="70"/>
        <v>0.704225352112676</v>
      </c>
      <c r="H293" s="12" t="str">
        <f t="shared" si="75"/>
        <v>1.51064235863884+2.496443123015i</v>
      </c>
      <c r="I293" s="12" t="str">
        <f t="shared" si="76"/>
        <v>64.009950316892i</v>
      </c>
      <c r="J293" s="12" t="str">
        <f t="shared" si="77"/>
        <v>-2.50464406587944+13.8438672226964i</v>
      </c>
      <c r="K293" s="12" t="str">
        <f t="shared" si="78"/>
        <v>4.47715658264375-0.810010922984541i</v>
      </c>
      <c r="L293" s="12" t="str">
        <f t="shared" si="79"/>
        <v>0.169455655598086-0.0359520949503249i</v>
      </c>
      <c r="M293" s="12" t="str">
        <f t="shared" si="80"/>
        <v>4.64661223824184-0.845963017934866i</v>
      </c>
      <c r="N293" s="12" t="str">
        <f t="shared" si="81"/>
        <v>-0.204831841014054i</v>
      </c>
      <c r="O293" s="12" t="str">
        <f t="shared" si="82"/>
        <v>0.979095202323854-0.203402519125038i</v>
      </c>
      <c r="P293" s="12" t="str">
        <f t="shared" si="83"/>
        <v>0.0209047976761459+0.203402519125038i</v>
      </c>
      <c r="Q293" s="12" t="str">
        <f t="shared" si="84"/>
        <v>-0.0209047976761459+0.00142932188901598i</v>
      </c>
      <c r="R293" s="12" t="str">
        <f t="shared" si="85"/>
        <v>-0.333177810989713-9.75272473915701i</v>
      </c>
      <c r="S293" s="12" t="str">
        <f t="shared" si="86"/>
        <v>0.0209757468733139i</v>
      </c>
      <c r="T293" s="12" t="str">
        <f t="shared" si="87"/>
        <v>0.204570685453664-0.00698865342712504i</v>
      </c>
      <c r="U293" s="12" t="str">
        <f t="shared" si="88"/>
        <v>0.001-0.0976410693815311i</v>
      </c>
      <c r="V293" s="12" t="str">
        <f t="shared" si="89"/>
        <v>0.0015-0.0296781365901309i</v>
      </c>
      <c r="W293" s="12" t="str">
        <f t="shared" si="90"/>
        <v>0.000936408891504986-0.0227667616524836i</v>
      </c>
      <c r="X293" s="12" t="str">
        <f t="shared" si="91"/>
        <v>0.0113392191192634-0.0126035839730211i</v>
      </c>
      <c r="Y293" s="12" t="str">
        <f t="shared" si="92"/>
        <v>0.00029+0.0153623880760541i</v>
      </c>
      <c r="Z293" s="12" t="str">
        <f t="shared" si="93"/>
        <v>8.15644016155052-14.9403864935591i</v>
      </c>
      <c r="AA293" s="12" t="str">
        <f t="shared" si="94"/>
        <v>976.905046998506-231.751558233932i</v>
      </c>
      <c r="AB293" s="12" t="str">
        <f t="shared" si="95"/>
        <v>0.510646638646828-0.017444984227896i</v>
      </c>
      <c r="AC293" s="12" t="str">
        <f t="shared" si="96"/>
        <v>3.35801910904815-0.513048248737243i</v>
      </c>
      <c r="AD293" s="12" t="str">
        <f t="shared" si="97"/>
        <v>0.149374727639348+0.0176268973674341i</v>
      </c>
      <c r="AE293" s="12" t="str">
        <f t="shared" si="98"/>
        <v>1.48171868699001-2.08794342969071i</v>
      </c>
      <c r="AF293" s="12" t="str">
        <f t="shared" si="99"/>
        <v>-6.91170216103653-1.45244343239915i</v>
      </c>
      <c r="AG293" s="12" t="str">
        <f t="shared" si="100"/>
        <v>1.54303615024903-0.0629808356218617i</v>
      </c>
      <c r="AH293" s="12" t="str">
        <f t="shared" si="101"/>
        <v>-8.91236066294558+7.59400394846663i</v>
      </c>
      <c r="AI293" s="12">
        <f t="shared" si="102"/>
        <v>21.370345042244242</v>
      </c>
      <c r="AJ293" s="12">
        <f t="shared" si="103"/>
        <v>139.5664972415598</v>
      </c>
      <c r="AK293" s="12"/>
      <c r="AL293" s="12"/>
      <c r="AM293" s="12"/>
      <c r="AN293" s="12"/>
    </row>
    <row r="294" spans="1:40" x14ac:dyDescent="0.35">
      <c r="A294" s="12"/>
      <c r="B294" s="12">
        <f t="shared" si="104"/>
        <v>16400</v>
      </c>
      <c r="C294" s="29" t="str">
        <f t="shared" si="71"/>
        <v>-0.000257539395438363+0.135343550228454i</v>
      </c>
      <c r="D294" s="28" t="str">
        <f t="shared" si="72"/>
        <v>-5.40103550156221+1.03763388508481i</v>
      </c>
      <c r="E294" s="12" t="str">
        <f t="shared" si="73"/>
        <v>4200</v>
      </c>
      <c r="F294" s="12" t="str">
        <f t="shared" si="74"/>
        <v>0.704225352112676</v>
      </c>
      <c r="G294" s="12" t="str">
        <f t="shared" si="70"/>
        <v>0.704225352112676</v>
      </c>
      <c r="H294" s="12" t="str">
        <f t="shared" si="75"/>
        <v>1.52059583720411+2.50805256753109i</v>
      </c>
      <c r="I294" s="12" t="str">
        <f t="shared" si="76"/>
        <v>64.4026493985908i</v>
      </c>
      <c r="J294" s="12" t="str">
        <f t="shared" si="77"/>
        <v>-2.54777774082176+13.9287989234492i</v>
      </c>
      <c r="K294" s="12" t="str">
        <f t="shared" si="78"/>
        <v>4.47401432696365-0.818361595784523i</v>
      </c>
      <c r="L294" s="12" t="str">
        <f t="shared" si="79"/>
        <v>0.169365868675702-0.0361534936861389i</v>
      </c>
      <c r="M294" s="12" t="str">
        <f t="shared" si="80"/>
        <v>4.64338019563935-0.854515089470662i</v>
      </c>
      <c r="N294" s="12" t="str">
        <f t="shared" si="81"/>
        <v>-0.20608847807549i</v>
      </c>
      <c r="O294" s="12" t="str">
        <f t="shared" si="82"/>
        <v>0.97883882618472-0.204632725518962i</v>
      </c>
      <c r="P294" s="12" t="str">
        <f t="shared" si="83"/>
        <v>0.02116117381528+0.204632725518962i</v>
      </c>
      <c r="Q294" s="12" t="str">
        <f t="shared" si="84"/>
        <v>-0.02116117381528+0.00145575255652799i</v>
      </c>
      <c r="R294" s="12" t="str">
        <f t="shared" si="85"/>
        <v>-0.333175895272814-9.69311763944626i</v>
      </c>
      <c r="S294" s="12" t="str">
        <f t="shared" si="86"/>
        <v>0.0211044324369537i</v>
      </c>
      <c r="T294" s="12" t="str">
        <f t="shared" si="87"/>
        <v>0.204567746325138-0.00703148817140666i</v>
      </c>
      <c r="U294" s="12" t="str">
        <f t="shared" si="88"/>
        <v>0.001-0.0970456970072534i</v>
      </c>
      <c r="V294" s="12" t="str">
        <f t="shared" si="89"/>
        <v>0.0015-0.0294971723426301i</v>
      </c>
      <c r="W294" s="12" t="str">
        <f t="shared" si="90"/>
        <v>0.000936407295762854-0.0226280207070052i</v>
      </c>
      <c r="X294" s="12" t="str">
        <f t="shared" si="91"/>
        <v>0.0112636183606703-0.0125889878752425i</v>
      </c>
      <c r="Y294" s="12" t="str">
        <f t="shared" si="92"/>
        <v>0.00029+0.0154566358556618i</v>
      </c>
      <c r="Z294" s="12" t="str">
        <f t="shared" si="93"/>
        <v>7.96288978292113-15.0517884422414i</v>
      </c>
      <c r="AA294" s="12" t="str">
        <f t="shared" si="94"/>
        <v>978.363611552054-242.833227409825i</v>
      </c>
      <c r="AB294" s="12" t="str">
        <f t="shared" si="95"/>
        <v>0.510639302033085-0.0175519077498864i</v>
      </c>
      <c r="AC294" s="12" t="str">
        <f t="shared" si="96"/>
        <v>3.35609405215425-0.517849169705549i</v>
      </c>
      <c r="AD294" s="12" t="str">
        <f t="shared" si="97"/>
        <v>0.149402725466604+0.017823150559903i</v>
      </c>
      <c r="AE294" s="12" t="str">
        <f t="shared" si="98"/>
        <v>1.45794772776047-2.10685443292468i</v>
      </c>
      <c r="AF294" s="12" t="str">
        <f t="shared" si="99"/>
        <v>-6.92163133876632-1.47041868244628i</v>
      </c>
      <c r="AG294" s="12" t="str">
        <f t="shared" si="100"/>
        <v>1.5448036405154-0.0682095750894416i</v>
      </c>
      <c r="AH294" s="12" t="str">
        <f t="shared" si="101"/>
        <v>-8.87610530490736+7.66028795541686i</v>
      </c>
      <c r="AI294" s="12">
        <f t="shared" si="102"/>
        <v>21.381929481718309</v>
      </c>
      <c r="AJ294" s="12">
        <f t="shared" si="103"/>
        <v>139.20503333594002</v>
      </c>
      <c r="AK294" s="12"/>
      <c r="AL294" s="12"/>
      <c r="AM294" s="12"/>
      <c r="AN294" s="12"/>
    </row>
    <row r="295" spans="1:40" x14ac:dyDescent="0.35">
      <c r="A295" s="12"/>
      <c r="B295" s="12">
        <f t="shared" si="104"/>
        <v>16500</v>
      </c>
      <c r="C295" s="29" t="str">
        <f t="shared" si="71"/>
        <v>-0.00025442717659501+0.134523292173891i</v>
      </c>
      <c r="D295" s="28" t="str">
        <f t="shared" si="72"/>
        <v>-5.40101164121775+1.03134523999983i</v>
      </c>
      <c r="E295" s="12" t="str">
        <f t="shared" si="73"/>
        <v>4200</v>
      </c>
      <c r="F295" s="12" t="str">
        <f t="shared" si="74"/>
        <v>0.704225352112676</v>
      </c>
      <c r="G295" s="12" t="str">
        <f t="shared" si="70"/>
        <v>0.704225352112676</v>
      </c>
      <c r="H295" s="12" t="str">
        <f t="shared" si="75"/>
        <v>1.53058069046106+2.51960535738551i</v>
      </c>
      <c r="I295" s="12" t="str">
        <f t="shared" si="76"/>
        <v>64.7953484802895i</v>
      </c>
      <c r="J295" s="12" t="str">
        <f t="shared" si="77"/>
        <v>-2.59117523028973+14.0137306242019i</v>
      </c>
      <c r="K295" s="12" t="str">
        <f t="shared" si="78"/>
        <v>4.47085065228722-0.826671910513557i</v>
      </c>
      <c r="L295" s="12" t="str">
        <f t="shared" si="79"/>
        <v>0.169275628569461-0.0363545613587795i</v>
      </c>
      <c r="M295" s="12" t="str">
        <f t="shared" si="80"/>
        <v>4.64012628085668-0.863026471872336i</v>
      </c>
      <c r="N295" s="12" t="str">
        <f t="shared" si="81"/>
        <v>-0.207345115136926i</v>
      </c>
      <c r="O295" s="12" t="str">
        <f t="shared" si="82"/>
        <v>0.978580904325472-0.205862608769881i</v>
      </c>
      <c r="P295" s="12" t="str">
        <f t="shared" si="83"/>
        <v>0.021419095674528+0.205862608769881i</v>
      </c>
      <c r="Q295" s="12" t="str">
        <f t="shared" si="84"/>
        <v>-0.021419095674528+0.001482506367045i</v>
      </c>
      <c r="R295" s="12" t="str">
        <f t="shared" si="85"/>
        <v>-0.333173967799424-9.63423220261724i</v>
      </c>
      <c r="S295" s="12" t="str">
        <f t="shared" si="86"/>
        <v>0.0212331180005937i</v>
      </c>
      <c r="T295" s="12" t="str">
        <f t="shared" si="87"/>
        <v>0.204564789203292-0.00707432217301118i</v>
      </c>
      <c r="U295" s="12" t="str">
        <f t="shared" si="88"/>
        <v>0.001-0.0964575412678155i</v>
      </c>
      <c r="V295" s="12" t="str">
        <f t="shared" si="89"/>
        <v>0.0015-0.0293184016011597i</v>
      </c>
      <c r="W295" s="12" t="str">
        <f t="shared" si="90"/>
        <v>0.000936405690276121-0.0224909619602122i</v>
      </c>
      <c r="X295" s="12" t="str">
        <f t="shared" si="91"/>
        <v>0.0111886538057958-0.0125740490850975i</v>
      </c>
      <c r="Y295" s="12" t="str">
        <f t="shared" si="92"/>
        <v>0.00029+0.0155508836352695i</v>
      </c>
      <c r="Z295" s="12" t="str">
        <f t="shared" si="93"/>
        <v>7.76553679534032-15.1590343430614i</v>
      </c>
      <c r="AA295" s="12" t="str">
        <f t="shared" si="94"/>
        <v>979.539395231815-254.030373623459i</v>
      </c>
      <c r="AB295" s="12" t="str">
        <f t="shared" si="95"/>
        <v>0.510631920504654-0.0176588294180161i</v>
      </c>
      <c r="AC295" s="12" t="str">
        <f t="shared" si="96"/>
        <v>3.35415655692794-0.522628063250228i</v>
      </c>
      <c r="AD295" s="12" t="str">
        <f t="shared" si="97"/>
        <v>0.149430942214523+0.0180188293168318i</v>
      </c>
      <c r="AE295" s="12" t="str">
        <f t="shared" si="98"/>
        <v>1.43355953256487-2.12530290287716i</v>
      </c>
      <c r="AF295" s="12" t="str">
        <f t="shared" si="99"/>
        <v>-6.93159233167881-1.48826011738568i</v>
      </c>
      <c r="AG295" s="12" t="str">
        <f t="shared" si="100"/>
        <v>1.54644198544783-0.0735216385737152i</v>
      </c>
      <c r="AH295" s="12" t="str">
        <f t="shared" si="101"/>
        <v>-8.838295249211+7.72639257688242i</v>
      </c>
      <c r="AI295" s="12">
        <f t="shared" si="102"/>
        <v>21.392889425566985</v>
      </c>
      <c r="AJ295" s="12">
        <f t="shared" si="103"/>
        <v>138.84021152569866</v>
      </c>
      <c r="AK295" s="12"/>
      <c r="AL295" s="12"/>
      <c r="AM295" s="12"/>
      <c r="AN295" s="12"/>
    </row>
    <row r="296" spans="1:40" x14ac:dyDescent="0.35">
      <c r="A296" s="12"/>
      <c r="B296" s="12">
        <f t="shared" si="104"/>
        <v>16600</v>
      </c>
      <c r="C296" s="29" t="str">
        <f t="shared" si="71"/>
        <v>-0.000251371032821418+0.133712916641073i</v>
      </c>
      <c r="D296" s="28" t="str">
        <f t="shared" si="72"/>
        <v>-5.40098821078215+1.02513236091489i</v>
      </c>
      <c r="E296" s="12" t="str">
        <f t="shared" si="73"/>
        <v>4200</v>
      </c>
      <c r="F296" s="12" t="str">
        <f t="shared" si="74"/>
        <v>0.704225352112676</v>
      </c>
      <c r="G296" s="12" t="str">
        <f t="shared" si="70"/>
        <v>0.704225352112676</v>
      </c>
      <c r="H296" s="12" t="str">
        <f t="shared" si="75"/>
        <v>1.54059651091492+2.53110143117274i</v>
      </c>
      <c r="I296" s="12" t="str">
        <f t="shared" si="76"/>
        <v>65.1880475619882i</v>
      </c>
      <c r="J296" s="12" t="str">
        <f t="shared" si="77"/>
        <v>-2.63483653428333+14.0986623249546i</v>
      </c>
      <c r="K296" s="12" t="str">
        <f t="shared" si="78"/>
        <v>4.46766577806093-0.834942262158208i</v>
      </c>
      <c r="L296" s="12" t="str">
        <f t="shared" si="79"/>
        <v>0.169184936879746-0.0365552965444326i</v>
      </c>
      <c r="M296" s="12" t="str">
        <f t="shared" si="80"/>
        <v>4.63685071494068-0.871497558702641i</v>
      </c>
      <c r="N296" s="12" t="str">
        <f t="shared" si="81"/>
        <v>-0.208601752198362i</v>
      </c>
      <c r="O296" s="12" t="str">
        <f t="shared" si="82"/>
        <v>0.978321437153403-0.207092166935641i</v>
      </c>
      <c r="P296" s="12" t="str">
        <f t="shared" si="83"/>
        <v>0.021678562846597+0.207092166935641i</v>
      </c>
      <c r="Q296" s="12" t="str">
        <f t="shared" si="84"/>
        <v>-0.021678562846597+0.00150958526272099i</v>
      </c>
      <c r="R296" s="12" t="str">
        <f t="shared" si="85"/>
        <v>-0.33317202856867-9.57605538655467i</v>
      </c>
      <c r="S296" s="12" t="str">
        <f t="shared" si="86"/>
        <v>0.0213618035642337i</v>
      </c>
      <c r="T296" s="12" t="str">
        <f t="shared" si="87"/>
        <v>0.204561814087803-0.00711715542738119i</v>
      </c>
      <c r="U296" s="12" t="str">
        <f t="shared" si="88"/>
        <v>0.001-0.0958764717421057i</v>
      </c>
      <c r="V296" s="12" t="str">
        <f t="shared" si="89"/>
        <v>0.0015-0.0291417847240443i</v>
      </c>
      <c r="W296" s="12" t="str">
        <f t="shared" si="90"/>
        <v>0.00093640407504505-0.0223555550109092i</v>
      </c>
      <c r="X296" s="12" t="str">
        <f t="shared" si="91"/>
        <v>0.0111143215602971-0.0125587769601526i</v>
      </c>
      <c r="Y296" s="12" t="str">
        <f t="shared" si="92"/>
        <v>0.00029+0.0156451314148772i</v>
      </c>
      <c r="Z296" s="12" t="str">
        <f t="shared" si="93"/>
        <v>7.56450956553378-15.2619408701317i</v>
      </c>
      <c r="AA296" s="12" t="str">
        <f t="shared" si="94"/>
        <v>980.425602340281-265.332831007103i</v>
      </c>
      <c r="AB296" s="12" t="str">
        <f t="shared" si="95"/>
        <v>0.51062449406073-0.0177657492209089i</v>
      </c>
      <c r="AC296" s="12" t="str">
        <f t="shared" si="96"/>
        <v>3.35220674327717-0.527385126964126i</v>
      </c>
      <c r="AD296" s="12" t="str">
        <f t="shared" si="97"/>
        <v>0.149459376963927+0.0182139432174462i</v>
      </c>
      <c r="AE296" s="12" t="str">
        <f t="shared" si="98"/>
        <v>1.40856701109895-2.14326062601573i</v>
      </c>
      <c r="AF296" s="12" t="str">
        <f t="shared" si="99"/>
        <v>-6.94158472169707-1.50596907025785i</v>
      </c>
      <c r="AG296" s="12" t="str">
        <f t="shared" si="100"/>
        <v>1.54794693562667-0.0789126093647935i</v>
      </c>
      <c r="AH296" s="12" t="str">
        <f t="shared" si="101"/>
        <v>-8.7989319830733+7.79226981496899i</v>
      </c>
      <c r="AI296" s="12">
        <f t="shared" si="102"/>
        <v>21.403215672142743</v>
      </c>
      <c r="AJ296" s="12">
        <f t="shared" si="103"/>
        <v>138.47213375358731</v>
      </c>
      <c r="AK296" s="12"/>
      <c r="AL296" s="12"/>
      <c r="AM296" s="12"/>
      <c r="AN296" s="12"/>
    </row>
    <row r="297" spans="1:40" x14ac:dyDescent="0.35">
      <c r="A297" s="12"/>
      <c r="B297" s="12">
        <f t="shared" si="104"/>
        <v>16700</v>
      </c>
      <c r="C297" s="29" t="str">
        <f t="shared" si="71"/>
        <v>-0.000248369625039421+0.132912246102174i</v>
      </c>
      <c r="D297" s="28" t="str">
        <f t="shared" si="72"/>
        <v>-5.40096519998915+1.01899388678333i</v>
      </c>
      <c r="E297" s="12" t="str">
        <f t="shared" si="73"/>
        <v>4200</v>
      </c>
      <c r="F297" s="12" t="str">
        <f t="shared" si="74"/>
        <v>0.704225352112676</v>
      </c>
      <c r="G297" s="12" t="str">
        <f t="shared" si="70"/>
        <v>0.704225352112676</v>
      </c>
      <c r="H297" s="12" t="str">
        <f t="shared" si="75"/>
        <v>1.5506428918152+2.54254073092924i</v>
      </c>
      <c r="I297" s="12" t="str">
        <f t="shared" si="76"/>
        <v>65.5807466436869i</v>
      </c>
      <c r="J297" s="12" t="str">
        <f t="shared" si="77"/>
        <v>-2.67876165280258+14.1835940257074i</v>
      </c>
      <c r="K297" s="12" t="str">
        <f t="shared" si="78"/>
        <v>4.4644599199459-0.84317303585744i</v>
      </c>
      <c r="L297" s="12" t="str">
        <f t="shared" si="79"/>
        <v>0.16909379521229-0.0367556978287789i</v>
      </c>
      <c r="M297" s="12" t="str">
        <f t="shared" si="80"/>
        <v>4.63355371515819-0.879928733686219i</v>
      </c>
      <c r="N297" s="12" t="str">
        <f t="shared" si="81"/>
        <v>-0.209858389259798i</v>
      </c>
      <c r="O297" s="12" t="str">
        <f t="shared" si="82"/>
        <v>0.978060425078248-0.208321398074602i</v>
      </c>
      <c r="P297" s="12" t="str">
        <f t="shared" si="83"/>
        <v>0.021939574921752+0.208321398074602i</v>
      </c>
      <c r="Q297" s="12" t="str">
        <f t="shared" si="84"/>
        <v>-0.021939574921752+0.00153699118519598i</v>
      </c>
      <c r="R297" s="12" t="str">
        <f t="shared" si="85"/>
        <v>-0.333170077579838-9.51857446153003i</v>
      </c>
      <c r="S297" s="12" t="str">
        <f t="shared" si="86"/>
        <v>0.0214904891278737i</v>
      </c>
      <c r="T297" s="12" t="str">
        <f t="shared" si="87"/>
        <v>0.204558820978367-0.00715998792996235i</v>
      </c>
      <c r="U297" s="12" t="str">
        <f t="shared" si="88"/>
        <v>0.001-0.0953023611328715i</v>
      </c>
      <c r="V297" s="12" t="str">
        <f t="shared" si="89"/>
        <v>0.0015-0.0289672830191099i</v>
      </c>
      <c r="W297" s="12" t="str">
        <f t="shared" si="90"/>
        <v>0.000936402450069924-0.0222217701860737i</v>
      </c>
      <c r="X297" s="12" t="str">
        <f t="shared" si="91"/>
        <v>0.0110406176767245-0.0125431806767339i</v>
      </c>
      <c r="Y297" s="12" t="str">
        <f t="shared" si="92"/>
        <v>0.00029+0.0157393791944849i</v>
      </c>
      <c r="Z297" s="12" t="str">
        <f t="shared" si="93"/>
        <v>7.35994736659511-15.3603295027916i</v>
      </c>
      <c r="AA297" s="12" t="str">
        <f t="shared" si="94"/>
        <v>981.015896813711-276.729975782978i</v>
      </c>
      <c r="AB297" s="12" t="str">
        <f t="shared" si="95"/>
        <v>0.510617022700553-0.0178726671471963i</v>
      </c>
      <c r="AC297" s="12" t="str">
        <f t="shared" si="96"/>
        <v>3.35024472918673-0.532120553443202i</v>
      </c>
      <c r="AD297" s="12" t="str">
        <f t="shared" si="97"/>
        <v>0.149488028821912+0.0184085016074704i</v>
      </c>
      <c r="AE297" s="12" t="str">
        <f t="shared" si="98"/>
        <v>1.38298467440874-2.16069977649851i</v>
      </c>
      <c r="AF297" s="12" t="str">
        <f t="shared" si="99"/>
        <v>-6.95160809180435-1.52354684414591i</v>
      </c>
      <c r="AG297" s="12" t="str">
        <f t="shared" si="100"/>
        <v>1.54931442703927-0.0843778048938667i</v>
      </c>
      <c r="AH297" s="12" t="str">
        <f t="shared" si="101"/>
        <v>-8.75801870347417+7.85787152574043i</v>
      </c>
      <c r="AI297" s="12">
        <f t="shared" si="102"/>
        <v>21.412899378126269</v>
      </c>
      <c r="AJ297" s="12">
        <f t="shared" si="103"/>
        <v>138.1009033084658</v>
      </c>
      <c r="AK297" s="12"/>
      <c r="AL297" s="12"/>
      <c r="AM297" s="12"/>
      <c r="AN297" s="12"/>
    </row>
    <row r="298" spans="1:40" x14ac:dyDescent="0.35">
      <c r="A298" s="12"/>
      <c r="B298" s="12">
        <f t="shared" si="104"/>
        <v>16800</v>
      </c>
      <c r="C298" s="29" t="str">
        <f t="shared" si="71"/>
        <v>-0.00024542165390511+0.132121107256143i</v>
      </c>
      <c r="D298" s="28" t="str">
        <f t="shared" si="72"/>
        <v>-5.40094259887712+1.01292848896376i</v>
      </c>
      <c r="E298" s="12" t="str">
        <f t="shared" si="73"/>
        <v>4200</v>
      </c>
      <c r="F298" s="12" t="str">
        <f t="shared" si="74"/>
        <v>0.704225352112676</v>
      </c>
      <c r="G298" s="12" t="str">
        <f t="shared" si="70"/>
        <v>0.704225352112676</v>
      </c>
      <c r="H298" s="12" t="str">
        <f t="shared" si="75"/>
        <v>1.56071942718651+2.55392320211213i</v>
      </c>
      <c r="I298" s="12" t="str">
        <f t="shared" si="76"/>
        <v>65.9734457253857i</v>
      </c>
      <c r="J298" s="12" t="str">
        <f t="shared" si="77"/>
        <v>-2.72295058584746+14.2685257264601i</v>
      </c>
      <c r="K298" s="12" t="str">
        <f t="shared" si="78"/>
        <v>4.46123328995278-0.851364607203386i</v>
      </c>
      <c r="L298" s="12" t="str">
        <f t="shared" si="79"/>
        <v>0.169002205178109-0.0369557638070144i</v>
      </c>
      <c r="M298" s="12" t="str">
        <f t="shared" si="80"/>
        <v>4.63023549513089-0.8883203710104i</v>
      </c>
      <c r="N298" s="12" t="str">
        <f t="shared" si="81"/>
        <v>-0.211115026321234i</v>
      </c>
      <c r="O298" s="12" t="str">
        <f t="shared" si="82"/>
        <v>0.97779786851218-0.20955030024564i</v>
      </c>
      <c r="P298" s="12" t="str">
        <f t="shared" si="83"/>
        <v>0.02220213148782+0.20955030024564i</v>
      </c>
      <c r="Q298" s="12" t="str">
        <f t="shared" si="84"/>
        <v>-0.02220213148782+0.00156472607559399i</v>
      </c>
      <c r="R298" s="12" t="str">
        <f t="shared" si="85"/>
        <v>-0.333168114832125-9.46177700090276i</v>
      </c>
      <c r="S298" s="12" t="str">
        <f t="shared" si="86"/>
        <v>0.0216191746915137i</v>
      </c>
      <c r="T298" s="12" t="str">
        <f t="shared" si="87"/>
        <v>0.204555809874663-0.00720281967619801i</v>
      </c>
      <c r="U298" s="12" t="str">
        <f t="shared" si="88"/>
        <v>0.001-0.0947350851737473i</v>
      </c>
      <c r="V298" s="12" t="str">
        <f t="shared" si="89"/>
        <v>0.0015-0.0287948587154247i</v>
      </c>
      <c r="W298" s="12" t="str">
        <f t="shared" si="90"/>
        <v>0.000936400815351033-0.0220895785191832i</v>
      </c>
      <c r="X298" s="12" t="str">
        <f t="shared" si="91"/>
        <v>0.010967538158116-0.0125272692324362i</v>
      </c>
      <c r="Y298" s="12" t="str">
        <f t="shared" si="92"/>
        <v>0.00029+0.0158336269740926i</v>
      </c>
      <c r="Z298" s="12" t="str">
        <f t="shared" si="93"/>
        <v>7.15200019493912-15.4540272978488i</v>
      </c>
      <c r="AA298" s="12" t="str">
        <f t="shared" si="94"/>
        <v>981.304437764273-288.210750801192i</v>
      </c>
      <c r="AB298" s="12" t="str">
        <f t="shared" si="95"/>
        <v>0.510609506423323-0.0179795831855041i</v>
      </c>
      <c r="AC298" s="12" t="str">
        <f t="shared" si="96"/>
        <v>3.34827063078658-0.536834530440583i</v>
      </c>
      <c r="AD298" s="12" t="str">
        <f t="shared" si="97"/>
        <v>0.149516896920902+0.018602513606055i</v>
      </c>
      <c r="AE298" s="12" t="str">
        <f t="shared" si="98"/>
        <v>1.35682862900156-2.1775930255684i</v>
      </c>
      <c r="AF298" s="12" t="str">
        <f t="shared" si="99"/>
        <v>-6.96166202606363-1.54099471314837i</v>
      </c>
      <c r="AG298" s="12" t="str">
        <f t="shared" si="100"/>
        <v>1.55054060075434-0.0899122856291209i</v>
      </c>
      <c r="AH298" s="12" t="str">
        <f t="shared" si="101"/>
        <v>-8.71556033824794+7.92314949628127i</v>
      </c>
      <c r="AI298" s="12">
        <f t="shared" si="102"/>
        <v>21.421932068765841</v>
      </c>
      <c r="AJ298" s="12">
        <f t="shared" si="103"/>
        <v>137.72662476562894</v>
      </c>
      <c r="AK298" s="12"/>
      <c r="AL298" s="12"/>
      <c r="AM298" s="12"/>
      <c r="AN298" s="12"/>
    </row>
    <row r="299" spans="1:40" x14ac:dyDescent="0.35">
      <c r="A299" s="12"/>
      <c r="B299" s="12">
        <f t="shared" si="104"/>
        <v>16900</v>
      </c>
      <c r="C299" s="29" t="str">
        <f t="shared" si="71"/>
        <v>-0.000242525858402362+0.13133933090366i</v>
      </c>
      <c r="D299" s="28" t="str">
        <f t="shared" si="72"/>
        <v>-5.40092039777827+1.00693487026139i</v>
      </c>
      <c r="E299" s="12" t="str">
        <f t="shared" si="73"/>
        <v>4200</v>
      </c>
      <c r="F299" s="12" t="str">
        <f t="shared" si="74"/>
        <v>0.704225352112676</v>
      </c>
      <c r="G299" s="12" t="str">
        <f t="shared" si="70"/>
        <v>0.704225352112676</v>
      </c>
      <c r="H299" s="12" t="str">
        <f t="shared" si="75"/>
        <v>1.57082571185909+2.56524879357782i</v>
      </c>
      <c r="I299" s="12" t="str">
        <f t="shared" si="76"/>
        <v>66.3661448070844i</v>
      </c>
      <c r="J299" s="12" t="str">
        <f t="shared" si="77"/>
        <v>-2.76740333341799+14.3534574272129i</v>
      </c>
      <c r="K299" s="12" t="str">
        <f t="shared" si="78"/>
        <v>4.45798609657049-0.859517342531721i</v>
      </c>
      <c r="L299" s="12" t="str">
        <f t="shared" si="79"/>
        <v>0.168910168393435-0.0371554930838705i</v>
      </c>
      <c r="M299" s="12" t="str">
        <f t="shared" si="80"/>
        <v>4.62689626496392-0.896672835615591i</v>
      </c>
      <c r="N299" s="12" t="str">
        <f t="shared" si="81"/>
        <v>-0.21237166338267i</v>
      </c>
      <c r="O299" s="12" t="str">
        <f t="shared" si="82"/>
        <v>0.977533767869811-0.210778871508152i</v>
      </c>
      <c r="P299" s="12" t="str">
        <f t="shared" si="83"/>
        <v>0.0224662321301889+0.210778871508152i</v>
      </c>
      <c r="Q299" s="12" t="str">
        <f t="shared" si="84"/>
        <v>-0.0224662321301889+0.001592791874518i</v>
      </c>
      <c r="R299" s="12" t="str">
        <f t="shared" si="85"/>
        <v>-0.333166140325367-9.40565087215406i</v>
      </c>
      <c r="S299" s="12" t="str">
        <f t="shared" si="86"/>
        <v>0.0217478602551537i</v>
      </c>
      <c r="T299" s="12" t="str">
        <f t="shared" si="87"/>
        <v>0.204552780776371-0.00724565066154501i</v>
      </c>
      <c r="U299" s="12" t="str">
        <f t="shared" si="88"/>
        <v>0.001-0.0941745225395831i</v>
      </c>
      <c r="V299" s="12" t="str">
        <f t="shared" si="89"/>
        <v>0.0015-0.0286244749360435i</v>
      </c>
      <c r="W299" s="12" t="str">
        <f t="shared" si="90"/>
        <v>0.000936399170888648-0.0219589517293135i</v>
      </c>
      <c r="X299" s="12" t="str">
        <f t="shared" si="91"/>
        <v>0.0108950789614702-0.0125110514486384i</v>
      </c>
      <c r="Y299" s="12" t="str">
        <f t="shared" si="92"/>
        <v>0.00029+0.0159278747537002i</v>
      </c>
      <c r="Z299" s="12" t="str">
        <f t="shared" si="93"/>
        <v>6.94082852381954-15.5428676578099i</v>
      </c>
      <c r="AA299" s="12" t="str">
        <f t="shared" si="94"/>
        <v>981.285913565556-299.763693215711i</v>
      </c>
      <c r="AB299" s="12" t="str">
        <f t="shared" si="95"/>
        <v>0.51060194522824-0.0180864973244917i</v>
      </c>
      <c r="AC299" s="12" t="str">
        <f t="shared" si="96"/>
        <v>3.34628456241755-0.541527241015613i</v>
      </c>
      <c r="AD299" s="12" t="str">
        <f t="shared" si="97"/>
        <v>0.149545980417757+0.0187959881124607i</v>
      </c>
      <c r="AE299" s="12" t="str">
        <f t="shared" si="98"/>
        <v>1.33011656223587-2.19391365196629i</v>
      </c>
      <c r="AF299" s="12" t="str">
        <f t="shared" si="99"/>
        <v>-6.97174610963736-1.55831392331643i</v>
      </c>
      <c r="AG299" s="12" t="str">
        <f t="shared" si="100"/>
        <v>1.55162182215926-0.0955108656460222i</v>
      </c>
      <c r="AH299" s="12" t="str">
        <f t="shared" si="101"/>
        <v>-8.67156356289646+7.98805552358452i</v>
      </c>
      <c r="AI299" s="12">
        <f t="shared" si="102"/>
        <v>21.430305647740017</v>
      </c>
      <c r="AJ299" s="12">
        <f t="shared" si="103"/>
        <v>137.34940392290463</v>
      </c>
      <c r="AK299" s="12"/>
      <c r="AL299" s="12"/>
      <c r="AM299" s="12"/>
      <c r="AN299" s="12"/>
    </row>
    <row r="300" spans="1:40" x14ac:dyDescent="0.35">
      <c r="A300" s="12"/>
      <c r="B300" s="12">
        <f t="shared" si="104"/>
        <v>17000</v>
      </c>
      <c r="C300" s="29" t="str">
        <f t="shared" si="71"/>
        <v>-0.000239681014494119+0.130566751826499i</v>
      </c>
      <c r="D300" s="28" t="str">
        <f t="shared" si="72"/>
        <v>-5.40089858730831+1.00101176400316i</v>
      </c>
      <c r="E300" s="12" t="str">
        <f t="shared" si="73"/>
        <v>4200</v>
      </c>
      <c r="F300" s="12" t="str">
        <f t="shared" si="74"/>
        <v>0.704225352112676</v>
      </c>
      <c r="G300" s="12" t="str">
        <f t="shared" si="70"/>
        <v>0.704225352112676</v>
      </c>
      <c r="H300" s="12" t="str">
        <f t="shared" si="75"/>
        <v>1.58096134149891+2.57651745756026i</v>
      </c>
      <c r="I300" s="12" t="str">
        <f t="shared" si="76"/>
        <v>66.7588438887831i</v>
      </c>
      <c r="J300" s="12" t="str">
        <f t="shared" si="77"/>
        <v>-2.81211989551416+14.4383891279655i</v>
      </c>
      <c r="K300" s="12" t="str">
        <f t="shared" si="78"/>
        <v>4.45471854489024-0.867631599202295i</v>
      </c>
      <c r="L300" s="12" t="str">
        <f t="shared" si="79"/>
        <v>0.16881768647965-0.0373548842736329i</v>
      </c>
      <c r="M300" s="12" t="str">
        <f t="shared" si="80"/>
        <v>4.62353623136989-0.904986483475928i</v>
      </c>
      <c r="N300" s="12" t="str">
        <f t="shared" si="81"/>
        <v>-0.213628300444106i</v>
      </c>
      <c r="O300" s="12" t="str">
        <f t="shared" si="82"/>
        <v>0.977268123568193-0.212007109922055i</v>
      </c>
      <c r="P300" s="12" t="str">
        <f t="shared" si="83"/>
        <v>0.022731876431807+0.212007109922055i</v>
      </c>
      <c r="Q300" s="12" t="str">
        <f t="shared" si="84"/>
        <v>-0.022731876431807+0.00162119052205101i</v>
      </c>
      <c r="R300" s="12" t="str">
        <f t="shared" si="85"/>
        <v>-0.333164154058233-9.35018422823643i</v>
      </c>
      <c r="S300" s="12" t="str">
        <f t="shared" si="86"/>
        <v>0.0218765458187935i</v>
      </c>
      <c r="T300" s="12" t="str">
        <f t="shared" si="87"/>
        <v>0.204549733683175-0.00728848088143451i</v>
      </c>
      <c r="U300" s="12" t="str">
        <f t="shared" si="88"/>
        <v>0.001-0.0936205547599384i</v>
      </c>
      <c r="V300" s="12" t="str">
        <f t="shared" si="89"/>
        <v>0.0015-0.0284560956717138i</v>
      </c>
      <c r="W300" s="12" t="str">
        <f t="shared" si="90"/>
        <v>0.000936397516683068-0.021829862200974i</v>
      </c>
      <c r="X300" s="12" t="str">
        <f t="shared" si="91"/>
        <v>0.0108232360011006-0.012494535973025i</v>
      </c>
      <c r="Y300" s="12" t="str">
        <f t="shared" si="92"/>
        <v>0.00029+0.0160221225333079i</v>
      </c>
      <c r="Z300" s="12" t="str">
        <f t="shared" si="93"/>
        <v>6.72660299285888-15.6266910891724i</v>
      </c>
      <c r="AA300" s="12" t="str">
        <f t="shared" si="94"/>
        <v>980.95557416999-311.376965209229i</v>
      </c>
      <c r="AB300" s="12" t="str">
        <f t="shared" si="95"/>
        <v>0.510594339114516-0.0181934095527544i</v>
      </c>
      <c r="AC300" s="12" t="str">
        <f t="shared" si="96"/>
        <v>3.34428663669474-0.546198863677272i</v>
      </c>
      <c r="AD300" s="12" t="str">
        <f t="shared" si="97"/>
        <v>0.149575278492893+0.0189889338125152i</v>
      </c>
      <c r="AE300" s="12" t="str">
        <f t="shared" si="98"/>
        <v>1.30286771876891-2.20963565257089i</v>
      </c>
      <c r="AF300" s="12" t="str">
        <f t="shared" si="99"/>
        <v>-6.98185992880722-1.5755056935571i</v>
      </c>
      <c r="AG300" s="12" t="str">
        <f t="shared" si="100"/>
        <v>1.55255469959901-0.101168124855768i</v>
      </c>
      <c r="AH300" s="12" t="str">
        <f t="shared" si="101"/>
        <v>-8.62603681297168+8.05254149499539i</v>
      </c>
      <c r="AI300" s="12">
        <f t="shared" si="102"/>
        <v>21.438012406604251</v>
      </c>
      <c r="AJ300" s="12">
        <f t="shared" si="103"/>
        <v>136.96934773265707</v>
      </c>
      <c r="AK300" s="12"/>
      <c r="AL300" s="12"/>
      <c r="AM300" s="12"/>
      <c r="AN300" s="12"/>
    </row>
    <row r="301" spans="1:40" x14ac:dyDescent="0.35">
      <c r="A301" s="12"/>
      <c r="B301" s="12">
        <f t="shared" si="104"/>
        <v>17100</v>
      </c>
      <c r="C301" s="29" t="str">
        <f t="shared" si="71"/>
        <v>-0.000236885933828662+0.12980320867112i</v>
      </c>
      <c r="D301" s="28" t="str">
        <f t="shared" si="72"/>
        <v>-5.40087715835654+0.995157933145254i</v>
      </c>
      <c r="E301" s="12" t="str">
        <f t="shared" si="73"/>
        <v>4200</v>
      </c>
      <c r="F301" s="12" t="str">
        <f t="shared" si="74"/>
        <v>0.704225352112676</v>
      </c>
      <c r="G301" s="12" t="str">
        <f t="shared" si="70"/>
        <v>0.704225352112676</v>
      </c>
      <c r="H301" s="12" t="str">
        <f t="shared" si="75"/>
        <v>1.59112591263738+2.58772914964904i</v>
      </c>
      <c r="I301" s="12" t="str">
        <f t="shared" si="76"/>
        <v>67.1515429704818i</v>
      </c>
      <c r="J301" s="12" t="str">
        <f t="shared" si="77"/>
        <v>-2.85710027213597+14.5233208287183i</v>
      </c>
      <c r="K301" s="12" t="str">
        <f t="shared" si="78"/>
        <v>4.45143083672362-0.875707725870013i</v>
      </c>
      <c r="L301" s="12" t="str">
        <f t="shared" si="79"/>
        <v>0.168724761063222-0.0375539360001603i</v>
      </c>
      <c r="M301" s="12" t="str">
        <f t="shared" si="80"/>
        <v>4.62015559778684-0.913261661870173i</v>
      </c>
      <c r="N301" s="12" t="str">
        <f t="shared" si="81"/>
        <v>-0.214884937505542i</v>
      </c>
      <c r="O301" s="12" t="str">
        <f t="shared" si="82"/>
        <v>0.977000936026815-0.213235013547793i</v>
      </c>
      <c r="P301" s="12" t="str">
        <f t="shared" si="83"/>
        <v>0.022999063973185+0.213235013547793i</v>
      </c>
      <c r="Q301" s="12" t="str">
        <f t="shared" si="84"/>
        <v>-0.022999063973185+0.00164992395774899i</v>
      </c>
      <c r="R301" s="12" t="str">
        <f t="shared" si="85"/>
        <v>-0.333162156029997-9.29536549922629i</v>
      </c>
      <c r="S301" s="12" t="str">
        <f t="shared" si="86"/>
        <v>0.0220052313824335i</v>
      </c>
      <c r="T301" s="12" t="str">
        <f t="shared" si="87"/>
        <v>0.204546668594764-0.0073313103313105i</v>
      </c>
      <c r="U301" s="12" t="str">
        <f t="shared" si="88"/>
        <v>0.001-0.0930730661356113i</v>
      </c>
      <c r="V301" s="12" t="str">
        <f t="shared" si="89"/>
        <v>0.0015-0.028289685755505i</v>
      </c>
      <c r="W301" s="12" t="str">
        <f t="shared" si="90"/>
        <v>0.00093639585273458-0.02170228296465i</v>
      </c>
      <c r="X301" s="12" t="str">
        <f t="shared" si="91"/>
        <v>0.010752005151875-0.0124777312821099i</v>
      </c>
      <c r="Y301" s="12" t="str">
        <f t="shared" si="92"/>
        <v>0.00029+0.0161163703129156i</v>
      </c>
      <c r="Z301" s="12" t="str">
        <f t="shared" si="93"/>
        <v>6.50950403365801-15.7053459447016i</v>
      </c>
      <c r="AA301" s="12" t="str">
        <f t="shared" si="94"/>
        <v>980.309261351293-323.038387643518i</v>
      </c>
      <c r="AB301" s="12" t="str">
        <f t="shared" si="95"/>
        <v>0.510586688081374-0.0183003198589195i</v>
      </c>
      <c r="AC301" s="12" t="str">
        <f t="shared" si="96"/>
        <v>3.34227696456749-0.55084957252346i</v>
      </c>
      <c r="AD301" s="12" t="str">
        <f t="shared" si="97"/>
        <v>0.149604790349473+0.0191813591848291i</v>
      </c>
      <c r="AE301" s="12" t="str">
        <f t="shared" si="98"/>
        <v>1.27510286792178-2.22473385243834i</v>
      </c>
      <c r="AF301" s="12" t="str">
        <f t="shared" si="99"/>
        <v>-6.99200307099392-1.59257121650379i</v>
      </c>
      <c r="AG301" s="12" t="str">
        <f t="shared" si="100"/>
        <v>1.55333610225487-0.106878422858649i</v>
      </c>
      <c r="AH301" s="12" t="str">
        <f t="shared" si="101"/>
        <v>-8.57899029189959+8.11655946993032i</v>
      </c>
      <c r="AI301" s="12">
        <f t="shared" si="102"/>
        <v>21.445045033787174</v>
      </c>
      <c r="AJ301" s="12">
        <f t="shared" si="103"/>
        <v>136.58656422985331</v>
      </c>
      <c r="AK301" s="12"/>
      <c r="AL301" s="12"/>
      <c r="AM301" s="12"/>
      <c r="AN301" s="12"/>
    </row>
    <row r="302" spans="1:40" x14ac:dyDescent="0.35">
      <c r="A302" s="12"/>
      <c r="B302" s="12">
        <f t="shared" si="104"/>
        <v>17200</v>
      </c>
      <c r="C302" s="29" t="str">
        <f t="shared" si="71"/>
        <v>-0.000234139462498437+0.12904854383633i</v>
      </c>
      <c r="D302" s="28" t="str">
        <f t="shared" si="72"/>
        <v>-5.40085610207634+0.989372169411864i</v>
      </c>
      <c r="E302" s="12" t="str">
        <f t="shared" si="73"/>
        <v>4200</v>
      </c>
      <c r="F302" s="12" t="str">
        <f t="shared" si="74"/>
        <v>0.704225352112676</v>
      </c>
      <c r="G302" s="12" t="str">
        <f t="shared" si="70"/>
        <v>0.704225352112676</v>
      </c>
      <c r="H302" s="12" t="str">
        <f t="shared" si="75"/>
        <v>1.60131902270077+2.59888382876728i</v>
      </c>
      <c r="I302" s="12" t="str">
        <f t="shared" si="76"/>
        <v>67.5442420521806i</v>
      </c>
      <c r="J302" s="12" t="str">
        <f t="shared" si="77"/>
        <v>-2.90234446328343+14.608252529471i</v>
      </c>
      <c r="K302" s="12" t="str">
        <f t="shared" si="78"/>
        <v>4.44812317071656-0.883746062746865i</v>
      </c>
      <c r="L302" s="12" t="str">
        <f t="shared" si="79"/>
        <v>0.168631393775634-0.0377526468969031i</v>
      </c>
      <c r="M302" s="12" t="str">
        <f t="shared" si="80"/>
        <v>4.61675456449219-0.921498709643768i</v>
      </c>
      <c r="N302" s="12" t="str">
        <f t="shared" si="81"/>
        <v>-0.216141574566978i</v>
      </c>
      <c r="O302" s="12" t="str">
        <f t="shared" si="82"/>
        <v>0.976732205667601-0.214462580446339i</v>
      </c>
      <c r="P302" s="12" t="str">
        <f t="shared" si="83"/>
        <v>0.023267794332399+0.214462580446339i</v>
      </c>
      <c r="Q302" s="12" t="str">
        <f t="shared" si="84"/>
        <v>-0.023267794332399+0.00167899412063899i</v>
      </c>
      <c r="R302" s="12" t="str">
        <f t="shared" si="85"/>
        <v>-0.333160146240159-9.241183384267i</v>
      </c>
      <c r="S302" s="12" t="str">
        <f t="shared" si="86"/>
        <v>0.0221339169460735i</v>
      </c>
      <c r="T302" s="12" t="str">
        <f t="shared" si="87"/>
        <v>0.2045435855108-0.00737413900662138i</v>
      </c>
      <c r="U302" s="12" t="str">
        <f t="shared" si="88"/>
        <v>0.001-0.0925319436580786i</v>
      </c>
      <c r="V302" s="12" t="str">
        <f t="shared" si="89"/>
        <v>0.0015-0.0281252108383218i</v>
      </c>
      <c r="W302" s="12" t="str">
        <f t="shared" si="90"/>
        <v>0.00093639417904347-0.021576187678025i</v>
      </c>
      <c r="X302" s="12" t="str">
        <f t="shared" si="91"/>
        <v>0.0106813822523412-0.0124606456837611i</v>
      </c>
      <c r="Y302" s="12" t="str">
        <f t="shared" si="92"/>
        <v>0.00029+0.0162106180925233i</v>
      </c>
      <c r="Z302" s="12" t="str">
        <f t="shared" si="93"/>
        <v>6.28972143219682-15.7786891435426i</v>
      </c>
      <c r="AA302" s="12" t="str">
        <f t="shared" si="94"/>
        <v>979.343436574038-334.735476477571i</v>
      </c>
      <c r="AB302" s="12" t="str">
        <f t="shared" si="95"/>
        <v>0.510578992127971-0.0184072282316255i</v>
      </c>
      <c r="AC302" s="12" t="str">
        <f t="shared" si="96"/>
        <v>3.34025565537707-0.555479537375147i</v>
      </c>
      <c r="AD302" s="12" t="str">
        <f t="shared" si="97"/>
        <v>0.149634515212586+0.019373272506805i</v>
      </c>
      <c r="AE302" s="12" t="str">
        <f t="shared" si="98"/>
        <v>1.246844261907-2.23918401338624i</v>
      </c>
      <c r="AF302" s="12" t="str">
        <f t="shared" si="99"/>
        <v>-7.00217512477711-1.60951165935542i</v>
      </c>
      <c r="AG302" s="12" t="str">
        <f t="shared" si="100"/>
        <v>1.553963177102-0.112635914371086i</v>
      </c>
      <c r="AH302" s="12" t="str">
        <f t="shared" si="101"/>
        <v>-8.5304359741294+8.18006176257519i</v>
      </c>
      <c r="AI302" s="12">
        <f t="shared" si="102"/>
        <v>21.451396623097494</v>
      </c>
      <c r="AJ302" s="12">
        <f t="shared" si="103"/>
        <v>136.2011624563537</v>
      </c>
      <c r="AK302" s="12"/>
      <c r="AL302" s="12"/>
      <c r="AM302" s="12"/>
      <c r="AN302" s="12"/>
    </row>
    <row r="303" spans="1:40" x14ac:dyDescent="0.35">
      <c r="A303" s="12"/>
      <c r="B303" s="12">
        <f t="shared" si="104"/>
        <v>17300</v>
      </c>
      <c r="C303" s="29" t="str">
        <f t="shared" si="71"/>
        <v>-0.000231440479848942+0.128302603364834i</v>
      </c>
      <c r="D303" s="28" t="str">
        <f t="shared" si="72"/>
        <v>-5.40083540987603+0.983653292463728i</v>
      </c>
      <c r="E303" s="12" t="str">
        <f t="shared" si="73"/>
        <v>4200</v>
      </c>
      <c r="F303" s="12" t="str">
        <f t="shared" si="74"/>
        <v>0.704225352112676</v>
      </c>
      <c r="G303" s="12" t="str">
        <f t="shared" si="70"/>
        <v>0.704225352112676</v>
      </c>
      <c r="H303" s="12" t="str">
        <f t="shared" si="75"/>
        <v>1.6115402700391+2.60998145714922i</v>
      </c>
      <c r="I303" s="12" t="str">
        <f t="shared" si="76"/>
        <v>67.9369411338793i</v>
      </c>
      <c r="J303" s="12" t="str">
        <f t="shared" si="77"/>
        <v>-2.94785246895652+14.6931842302238i</v>
      </c>
      <c r="K303" s="12" t="str">
        <f t="shared" si="78"/>
        <v>4.44479574245788-0.891746941854845i</v>
      </c>
      <c r="L303" s="12" t="str">
        <f t="shared" si="79"/>
        <v>0.16853758625332-0.0379510156069207i</v>
      </c>
      <c r="M303" s="12" t="str">
        <f t="shared" si="80"/>
        <v>4.6133333287112-0.929697957461766i</v>
      </c>
      <c r="N303" s="12" t="str">
        <f t="shared" si="81"/>
        <v>-0.217398211628414i</v>
      </c>
      <c r="O303" s="12" t="str">
        <f t="shared" si="82"/>
        <v>0.976461932914915-0.215689808679196i</v>
      </c>
      <c r="P303" s="12" t="str">
        <f t="shared" si="83"/>
        <v>0.023538067085085+0.215689808679196i</v>
      </c>
      <c r="Q303" s="12" t="str">
        <f t="shared" si="84"/>
        <v>-0.023538067085085+0.00170840294921801i</v>
      </c>
      <c r="R303" s="12" t="str">
        <f t="shared" si="85"/>
        <v>-0.333158124687333-9.18762684379471i</v>
      </c>
      <c r="S303" s="12" t="str">
        <f t="shared" si="86"/>
        <v>0.0222626025097135i</v>
      </c>
      <c r="T303" s="12" t="str">
        <f t="shared" si="87"/>
        <v>0.204540484430975-0.00741696690279566i</v>
      </c>
      <c r="U303" s="12" t="str">
        <f t="shared" si="88"/>
        <v>0.001-0.0919970769317313i</v>
      </c>
      <c r="V303" s="12" t="str">
        <f t="shared" si="89"/>
        <v>0.0015-0.0279626373652679i</v>
      </c>
      <c r="W303" s="12" t="str">
        <f t="shared" si="90"/>
        <v>0.000936392495610021-0.0214515506078532i</v>
      </c>
      <c r="X303" s="12" t="str">
        <f t="shared" si="91"/>
        <v>0.0106113631077436-0.0124432873197224i</v>
      </c>
      <c r="Y303" s="12" t="str">
        <f t="shared" si="92"/>
        <v>0.00029+0.016304865872131i</v>
      </c>
      <c r="Z303" s="12" t="str">
        <f t="shared" si="93"/>
        <v>6.06745382940874-15.8465868630073i</v>
      </c>
      <c r="AA303" s="12" t="str">
        <f t="shared" si="94"/>
        <v>978.055206205391-346.455481761863i</v>
      </c>
      <c r="AB303" s="12" t="str">
        <f t="shared" si="95"/>
        <v>0.510571251253538-0.018514134659461i</v>
      </c>
      <c r="AC303" s="12" t="str">
        <f t="shared" si="96"/>
        <v>3.33822281691265-0.560088923905851i</v>
      </c>
      <c r="AD303" s="12" t="str">
        <f t="shared" si="97"/>
        <v>0.149664452328508+0.0195646818604441i</v>
      </c>
      <c r="AE303" s="12" t="str">
        <f t="shared" si="98"/>
        <v>1.2181155849556-2.25296294025281i</v>
      </c>
      <c r="AF303" s="12" t="str">
        <f t="shared" si="99"/>
        <v>-7.01237567991513-1.62632816468549i</v>
      </c>
      <c r="AG303" s="12" t="str">
        <f t="shared" si="100"/>
        <v>1.55443336478898-0.118434566157516i</v>
      </c>
      <c r="AH303" s="12" t="str">
        <f t="shared" si="101"/>
        <v>-8.4803876035214+8.2430010252592i</v>
      </c>
      <c r="AI303" s="12">
        <f t="shared" si="102"/>
        <v>21.457060681709933</v>
      </c>
      <c r="AJ303" s="12">
        <f t="shared" si="103"/>
        <v>135.81325238161915</v>
      </c>
      <c r="AK303" s="12"/>
      <c r="AL303" s="12"/>
      <c r="AM303" s="12"/>
      <c r="AN303" s="12"/>
    </row>
    <row r="304" spans="1:40" x14ac:dyDescent="0.35">
      <c r="A304" s="12"/>
      <c r="B304" s="12">
        <f t="shared" si="104"/>
        <v>17400</v>
      </c>
      <c r="C304" s="29" t="str">
        <f t="shared" si="71"/>
        <v>-0.000228787897335362+0.127565236838528i</v>
      </c>
      <c r="D304" s="28" t="str">
        <f t="shared" si="72"/>
        <v>-5.40081507341009+0.978000149095382i</v>
      </c>
      <c r="E304" s="12" t="str">
        <f t="shared" si="73"/>
        <v>4200</v>
      </c>
      <c r="F304" s="12" t="str">
        <f t="shared" si="74"/>
        <v>0.704225352112676</v>
      </c>
      <c r="G304" s="12" t="str">
        <f t="shared" si="70"/>
        <v>0.704225352112676</v>
      </c>
      <c r="H304" s="12" t="str">
        <f t="shared" si="75"/>
        <v>1.62178925395473+2.62102200031769i</v>
      </c>
      <c r="I304" s="12" t="str">
        <f t="shared" si="76"/>
        <v>68.329640215578i</v>
      </c>
      <c r="J304" s="12" t="str">
        <f t="shared" si="77"/>
        <v>-2.99362428915525+14.7781159309765i</v>
      </c>
      <c r="K304" s="12" t="str">
        <f t="shared" si="78"/>
        <v>4.44144874458397-0.899710687270681i</v>
      </c>
      <c r="L304" s="12" t="str">
        <f t="shared" si="79"/>
        <v>0.168443340137601-0.0381490407828984i</v>
      </c>
      <c r="M304" s="12" t="str">
        <f t="shared" si="80"/>
        <v>4.60989208472157-0.937859728053579i</v>
      </c>
      <c r="N304" s="12" t="str">
        <f t="shared" si="81"/>
        <v>-0.21865484868985i</v>
      </c>
      <c r="O304" s="12" t="str">
        <f t="shared" si="82"/>
        <v>0.976190118195553-0.216916696308406i</v>
      </c>
      <c r="P304" s="12" t="str">
        <f t="shared" si="83"/>
        <v>0.023809881804447+0.216916696308406i</v>
      </c>
      <c r="Q304" s="12" t="str">
        <f t="shared" si="84"/>
        <v>-0.023809881804447+0.00173815238144401i</v>
      </c>
      <c r="R304" s="12" t="str">
        <f t="shared" si="85"/>
        <v>-0.333156091371983-9.13468509202741i</v>
      </c>
      <c r="S304" s="12" t="str">
        <f t="shared" si="86"/>
        <v>0.0223912880733535i</v>
      </c>
      <c r="T304" s="12" t="str">
        <f t="shared" si="87"/>
        <v>0.204537365354953-0.00745979401530255i</v>
      </c>
      <c r="U304" s="12" t="str">
        <f t="shared" si="88"/>
        <v>0.001-0.0914683580987903i</v>
      </c>
      <c r="V304" s="12" t="str">
        <f t="shared" si="89"/>
        <v>0.0015-0.0278019325528238i</v>
      </c>
      <c r="W304" s="12" t="str">
        <f t="shared" si="90"/>
        <v>0.000936390802434534-0.0213283466124576i</v>
      </c>
      <c r="X304" s="12" t="str">
        <f t="shared" si="91"/>
        <v>0.0105419434929326-0.0124256641681324i</v>
      </c>
      <c r="Y304" s="12" t="str">
        <f t="shared" si="92"/>
        <v>0.00029+0.0163991136517387i</v>
      </c>
      <c r="Z304" s="12" t="str">
        <f t="shared" si="93"/>
        <v>5.84290816198644-15.908915195969i</v>
      </c>
      <c r="AA304" s="12" t="str">
        <f t="shared" si="94"/>
        <v>976.442343801716-358.185428984345i</v>
      </c>
      <c r="AB304" s="12" t="str">
        <f t="shared" si="95"/>
        <v>0.510563465457236-0.0186210391311163i</v>
      </c>
      <c r="AC304" s="12" t="str">
        <f t="shared" si="96"/>
        <v>3.33617855546374-0.56467789376764i</v>
      </c>
      <c r="AD304" s="12" t="str">
        <f t="shared" si="97"/>
        <v>0.149694600963947+0.0197555951379321i</v>
      </c>
      <c r="AE304" s="12" t="str">
        <f t="shared" si="98"/>
        <v>1.18894189347281-2.26604858395353i</v>
      </c>
      <c r="AF304" s="12" t="str">
        <f t="shared" si="99"/>
        <v>-7.02260432736482-1.64302185122231i</v>
      </c>
      <c r="AG304" s="12" t="str">
        <f t="shared" si="100"/>
        <v>1.55474441428725-0.124268175380498i</v>
      </c>
      <c r="AH304" s="12" t="str">
        <f t="shared" si="101"/>
        <v>-8.42886068690318+8.30533033219049i</v>
      </c>
      <c r="AI304" s="12">
        <f t="shared" si="102"/>
        <v>21.462031137595989</v>
      </c>
      <c r="AJ304" s="12">
        <f t="shared" si="103"/>
        <v>135.42294482002785</v>
      </c>
      <c r="AK304" s="12"/>
      <c r="AL304" s="12"/>
      <c r="AM304" s="12"/>
      <c r="AN304" s="12"/>
    </row>
    <row r="305" spans="1:40" x14ac:dyDescent="0.35">
      <c r="A305" s="12"/>
      <c r="B305" s="12">
        <f t="shared" si="104"/>
        <v>17500</v>
      </c>
      <c r="C305" s="29" t="str">
        <f t="shared" si="71"/>
        <v>-0.000226180657424849+0.126836297277378i</v>
      </c>
      <c r="D305" s="28" t="str">
        <f t="shared" si="72"/>
        <v>-5.40079508457078+0.972411612459898i</v>
      </c>
      <c r="E305" s="12" t="str">
        <f t="shared" si="73"/>
        <v>4200</v>
      </c>
      <c r="F305" s="12" t="str">
        <f t="shared" si="74"/>
        <v>0.704225352112676</v>
      </c>
      <c r="G305" s="12" t="str">
        <f t="shared" si="70"/>
        <v>0.704225352112676</v>
      </c>
      <c r="H305" s="12" t="str">
        <f t="shared" si="75"/>
        <v>1.63206557473061+2.63200542706135i</v>
      </c>
      <c r="I305" s="12" t="str">
        <f t="shared" si="76"/>
        <v>68.7223392972767i</v>
      </c>
      <c r="J305" s="12" t="str">
        <f t="shared" si="77"/>
        <v>-3.03965992387963+14.8630476317292i</v>
      </c>
      <c r="K305" s="12" t="str">
        <f t="shared" si="78"/>
        <v>4.43808236687863-0.907637615362222i</v>
      </c>
      <c r="L305" s="12" t="str">
        <f t="shared" si="79"/>
        <v>0.168348657074614-0.038346721087165i</v>
      </c>
      <c r="M305" s="12" t="str">
        <f t="shared" si="80"/>
        <v>4.60643102395324-0.945984336449387i</v>
      </c>
      <c r="N305" s="12" t="str">
        <f t="shared" si="81"/>
        <v>-0.219911485751285i</v>
      </c>
      <c r="O305" s="12" t="str">
        <f t="shared" si="82"/>
        <v>0.975916761938748-0.218143241396542i</v>
      </c>
      <c r="P305" s="12" t="str">
        <f t="shared" si="83"/>
        <v>0.024083238061252+0.218143241396542i</v>
      </c>
      <c r="Q305" s="12" t="str">
        <f t="shared" si="84"/>
        <v>-0.024083238061252+0.00176824435474299i</v>
      </c>
      <c r="R305" s="12" t="str">
        <f t="shared" si="85"/>
        <v>-0.333154046292177-9.08234758971555i</v>
      </c>
      <c r="S305" s="12" t="str">
        <f t="shared" si="86"/>
        <v>0.0225199736369933i</v>
      </c>
      <c r="T305" s="12" t="str">
        <f t="shared" si="87"/>
        <v>0.204534228282404-0.00750262033955747i</v>
      </c>
      <c r="U305" s="12" t="str">
        <f t="shared" si="88"/>
        <v>0.001-0.0909456817667971i</v>
      </c>
      <c r="V305" s="12" t="str">
        <f t="shared" si="89"/>
        <v>0.0015-0.0276430643668077i</v>
      </c>
      <c r="W305" s="12" t="str">
        <f t="shared" si="90"/>
        <v>0.000936389099517302-0.0212065511248283i</v>
      </c>
      <c r="X305" s="12" t="str">
        <f t="shared" si="91"/>
        <v>0.0104731191551696-0.0124077840460369i</v>
      </c>
      <c r="Y305" s="12" t="str">
        <f t="shared" si="92"/>
        <v>0.00029+0.0164933614313464i</v>
      </c>
      <c r="Z305" s="12" t="str">
        <f t="shared" si="93"/>
        <v>5.61629904614539-15.9655607679466i</v>
      </c>
      <c r="AA305" s="12" t="str">
        <f t="shared" si="94"/>
        <v>974.503309224048-369.912162513108i</v>
      </c>
      <c r="AB305" s="12" t="str">
        <f t="shared" si="95"/>
        <v>0.510555634738241-0.0187279416351475i</v>
      </c>
      <c r="AC305" s="12" t="str">
        <f t="shared" si="96"/>
        <v>3.33412297587158-0.569246604711279i</v>
      </c>
      <c r="AD305" s="12" t="str">
        <f t="shared" si="97"/>
        <v>0.149724960405351+0.0199460200470694i</v>
      </c>
      <c r="AE305" s="12" t="str">
        <f t="shared" si="98"/>
        <v>1.1593495474489-2.27842014046527i</v>
      </c>
      <c r="AF305" s="12" t="str">
        <f t="shared" si="99"/>
        <v>-7.03286065930139-1.65959381460145i</v>
      </c>
      <c r="AG305" s="12" t="str">
        <f t="shared" si="100"/>
        <v>1.55489439616729-0.130130389265333i</v>
      </c>
      <c r="AH305" s="12" t="str">
        <f t="shared" si="101"/>
        <v>-8.37587248275051+8.36700326323266i</v>
      </c>
      <c r="AI305" s="12">
        <f t="shared" si="102"/>
        <v>21.46630234636919</v>
      </c>
      <c r="AJ305" s="12">
        <f t="shared" si="103"/>
        <v>135.03035134502127</v>
      </c>
      <c r="AK305" s="12"/>
      <c r="AL305" s="12"/>
      <c r="AM305" s="12"/>
      <c r="AN305" s="12"/>
    </row>
    <row r="306" spans="1:40" x14ac:dyDescent="0.35">
      <c r="A306" s="12"/>
      <c r="B306" s="12">
        <f t="shared" si="104"/>
        <v>17600</v>
      </c>
      <c r="C306" s="29" t="str">
        <f t="shared" si="71"/>
        <v>-0.000223617732542322+0.126115641041758i</v>
      </c>
      <c r="D306" s="28" t="str">
        <f t="shared" si="72"/>
        <v>-5.40077543548001+0.966886581320145i</v>
      </c>
      <c r="E306" s="12" t="str">
        <f t="shared" si="73"/>
        <v>4200</v>
      </c>
      <c r="F306" s="12" t="str">
        <f t="shared" si="74"/>
        <v>0.704225352112676</v>
      </c>
      <c r="G306" s="12" t="str">
        <f t="shared" si="70"/>
        <v>0.704225352112676</v>
      </c>
      <c r="H306" s="12" t="str">
        <f t="shared" si="75"/>
        <v>1.64236883365799+2.64293170941169i</v>
      </c>
      <c r="I306" s="12" t="str">
        <f t="shared" si="76"/>
        <v>69.1150383789754i</v>
      </c>
      <c r="J306" s="12" t="str">
        <f t="shared" si="77"/>
        <v>-3.08595937312965+14.947979332482i</v>
      </c>
      <c r="K306" s="12" t="str">
        <f t="shared" si="78"/>
        <v>4.43469679636923-0.915528035017113i</v>
      </c>
      <c r="L306" s="12" t="str">
        <f t="shared" si="79"/>
        <v>0.168253538715249-0.038544055191708i</v>
      </c>
      <c r="M306" s="12" t="str">
        <f t="shared" si="80"/>
        <v>4.60295033508448-0.954072090208821i</v>
      </c>
      <c r="N306" s="12" t="str">
        <f t="shared" si="81"/>
        <v>-0.221168122812721i</v>
      </c>
      <c r="O306" s="12" t="str">
        <f t="shared" si="82"/>
        <v>0.975641864576166-0.219369442006725i</v>
      </c>
      <c r="P306" s="12" t="str">
        <f t="shared" si="83"/>
        <v>0.024358135423834+0.219369442006725i</v>
      </c>
      <c r="Q306" s="12" t="str">
        <f t="shared" si="84"/>
        <v>-0.024358135423834+0.00179868080599599i</v>
      </c>
      <c r="R306" s="12" t="str">
        <f t="shared" si="85"/>
        <v>-0.333151989447602-9.03060403713777i</v>
      </c>
      <c r="S306" s="12" t="str">
        <f t="shared" si="86"/>
        <v>0.0226486592006333i</v>
      </c>
      <c r="T306" s="12" t="str">
        <f t="shared" si="87"/>
        <v>0.204531073212997-0.00754544587101172i</v>
      </c>
      <c r="U306" s="12" t="str">
        <f t="shared" si="88"/>
        <v>0.001-0.0904289449385767i</v>
      </c>
      <c r="V306" s="12" t="str">
        <f t="shared" si="89"/>
        <v>0.0015-0.0274860015010872i</v>
      </c>
      <c r="W306" s="12" t="str">
        <f t="shared" si="90"/>
        <v>0.000936387386858627-0.021086140136296i</v>
      </c>
      <c r="X306" s="12" t="str">
        <f t="shared" si="91"/>
        <v>0.0104048858168297-0.0123896546118934i</v>
      </c>
      <c r="Y306" s="12" t="str">
        <f t="shared" si="92"/>
        <v>0.00029+0.0165876092109541i</v>
      </c>
      <c r="Z306" s="12" t="str">
        <f t="shared" si="93"/>
        <v>5.38784810773354-16.0164213082172i</v>
      </c>
      <c r="AA306" s="12" t="str">
        <f t="shared" si="94"/>
        <v>972.237264362021-381.62239085191i</v>
      </c>
      <c r="AB306" s="12" t="str">
        <f t="shared" si="95"/>
        <v>0.510547759095728-0.0188348421602002i</v>
      </c>
      <c r="AC306" s="12" t="str">
        <f t="shared" si="96"/>
        <v>3.33205618157778-0.573795210704448i</v>
      </c>
      <c r="AD306" s="12" t="str">
        <f t="shared" si="97"/>
        <v>0.14975552995823+0.0201359641164779i</v>
      </c>
      <c r="AE306" s="12" t="str">
        <f t="shared" si="98"/>
        <v>1.12936613344474-2.290058144884i</v>
      </c>
      <c r="AF306" s="12" t="str">
        <f t="shared" si="99"/>
        <v>-7.043144269138-1.67604512809155i</v>
      </c>
      <c r="AG306" s="12" t="str">
        <f t="shared" si="100"/>
        <v>1.55488171436724-0.136014725959371i</v>
      </c>
      <c r="AH306" s="12" t="str">
        <f t="shared" si="101"/>
        <v>-8.32144198497007+8.42797398739831i</v>
      </c>
      <c r="AI306" s="12">
        <f t="shared" si="102"/>
        <v>21.469869097515549</v>
      </c>
      <c r="AJ306" s="12">
        <f t="shared" si="103"/>
        <v>134.63558420029491</v>
      </c>
      <c r="AK306" s="12"/>
      <c r="AL306" s="12"/>
      <c r="AM306" s="12"/>
      <c r="AN306" s="12"/>
    </row>
    <row r="307" spans="1:40" x14ac:dyDescent="0.35">
      <c r="A307" s="12"/>
      <c r="B307" s="12">
        <f t="shared" si="104"/>
        <v>17700</v>
      </c>
      <c r="C307" s="29" t="str">
        <f t="shared" si="71"/>
        <v>-0.000221098124057823+0.125403127738079i</v>
      </c>
      <c r="D307" s="28" t="str">
        <f t="shared" si="72"/>
        <v>-5.40075611848163+0.961423979325273i</v>
      </c>
      <c r="E307" s="12" t="str">
        <f t="shared" si="73"/>
        <v>4200</v>
      </c>
      <c r="F307" s="12" t="str">
        <f t="shared" si="74"/>
        <v>0.704225352112676</v>
      </c>
      <c r="G307" s="12" t="str">
        <f t="shared" si="70"/>
        <v>0.704225352112676</v>
      </c>
      <c r="H307" s="12" t="str">
        <f t="shared" si="75"/>
        <v>1.65269863306389+2.65380082261991i</v>
      </c>
      <c r="I307" s="12" t="str">
        <f t="shared" si="76"/>
        <v>69.5077374606742i</v>
      </c>
      <c r="J307" s="12" t="str">
        <f t="shared" si="77"/>
        <v>-3.1325226369053+15.0329110332347i</v>
      </c>
      <c r="K307" s="12" t="str">
        <f t="shared" si="78"/>
        <v>4.43129221741892-0.92338224786395i</v>
      </c>
      <c r="L307" s="12" t="str">
        <f t="shared" si="79"/>
        <v>0.168157986715081-0.0387410417781897i</v>
      </c>
      <c r="M307" s="12" t="str">
        <f t="shared" si="80"/>
        <v>4.599450204134-0.96212328964214i</v>
      </c>
      <c r="N307" s="12" t="str">
        <f t="shared" si="81"/>
        <v>-0.222424759874157i</v>
      </c>
      <c r="O307" s="12" t="str">
        <f t="shared" si="82"/>
        <v>0.975365426541909-0.220595296202617i</v>
      </c>
      <c r="P307" s="12" t="str">
        <f t="shared" si="83"/>
        <v>0.0246345734580909+0.220595296202617i</v>
      </c>
      <c r="Q307" s="12" t="str">
        <f t="shared" si="84"/>
        <v>-0.0246345734580909+0.00182946367153999i</v>
      </c>
      <c r="R307" s="12" t="str">
        <f t="shared" si="85"/>
        <v>-0.333149920837813-8.97944436733547i</v>
      </c>
      <c r="S307" s="12" t="str">
        <f t="shared" si="86"/>
        <v>0.0227773447642733i</v>
      </c>
      <c r="T307" s="12" t="str">
        <f t="shared" si="87"/>
        <v>0.204527900146412-0.00758827060511322i</v>
      </c>
      <c r="U307" s="12" t="str">
        <f t="shared" si="88"/>
        <v>0.001-0.0899180469445734i</v>
      </c>
      <c r="V307" s="12" t="str">
        <f t="shared" si="89"/>
        <v>0.0015-0.0273307133570133i</v>
      </c>
      <c r="W307" s="12" t="str">
        <f t="shared" si="90"/>
        <v>0.000936385664458797-0.0209670901807605i</v>
      </c>
      <c r="X307" s="12" t="str">
        <f t="shared" si="91"/>
        <v>0.0103372391780071-0.0123712833680666i</v>
      </c>
      <c r="Y307" s="12" t="str">
        <f t="shared" si="92"/>
        <v>0.00029+0.0166818569905618i</v>
      </c>
      <c r="Z307" s="12" t="str">
        <f t="shared" si="93"/>
        <v>5.15778326271271-16.0614061696129i</v>
      </c>
      <c r="AA307" s="12" t="str">
        <f t="shared" si="94"/>
        <v>969.64408527482-393.302733398905i</v>
      </c>
      <c r="AB307" s="12" t="str">
        <f t="shared" si="95"/>
        <v>0.510539838528897-0.0189417406949114i</v>
      </c>
      <c r="AC307" s="12" t="str">
        <f t="shared" si="96"/>
        <v>3.32997827467134-0.578323862044653i</v>
      </c>
      <c r="AD307" s="12" t="str">
        <f t="shared" si="97"/>
        <v>0.149786308946506+0.0203254347006591i</v>
      </c>
      <c r="AE307" s="12" t="str">
        <f t="shared" si="98"/>
        <v>1.09902037956904-2.30094455973055i</v>
      </c>
      <c r="AF307" s="12" t="str">
        <f t="shared" si="99"/>
        <v>-7.05345475154552-1.69237684329464i</v>
      </c>
      <c r="AG307" s="12" t="str">
        <f t="shared" si="100"/>
        <v>1.55470511633251-0.141914596450461i</v>
      </c>
      <c r="AH307" s="12" t="str">
        <f t="shared" si="101"/>
        <v>-8.26558990179076+8.4881973457291i</v>
      </c>
      <c r="AI307" s="12">
        <f t="shared" si="102"/>
        <v>21.472726619983113</v>
      </c>
      <c r="AJ307" s="12">
        <f t="shared" si="103"/>
        <v>134.23875620829199</v>
      </c>
      <c r="AK307" s="12"/>
      <c r="AL307" s="12"/>
      <c r="AM307" s="12"/>
      <c r="AN307" s="12"/>
    </row>
    <row r="308" spans="1:40" x14ac:dyDescent="0.35">
      <c r="A308" s="12"/>
      <c r="B308" s="12">
        <f t="shared" si="104"/>
        <v>17800</v>
      </c>
      <c r="C308" s="29" t="str">
        <f t="shared" si="71"/>
        <v>-0.000218620861313598+0.124698620127615i</v>
      </c>
      <c r="D308" s="28" t="str">
        <f t="shared" si="72"/>
        <v>-5.40073712613392+0.956022754311715i</v>
      </c>
      <c r="E308" s="12" t="str">
        <f t="shared" si="73"/>
        <v>4200</v>
      </c>
      <c r="F308" s="12" t="str">
        <f t="shared" si="74"/>
        <v>0.704225352112676</v>
      </c>
      <c r="G308" s="12" t="str">
        <f t="shared" si="70"/>
        <v>0.704225352112676</v>
      </c>
      <c r="H308" s="12" t="str">
        <f t="shared" si="75"/>
        <v>1.66305457633811+2.66461274513353i</v>
      </c>
      <c r="I308" s="12" t="str">
        <f t="shared" si="76"/>
        <v>69.9004365423729i</v>
      </c>
      <c r="J308" s="12" t="str">
        <f t="shared" si="77"/>
        <v>-3.1793497152066+15.1178427339875i</v>
      </c>
      <c r="K308" s="12" t="str">
        <f t="shared" si="78"/>
        <v>4.42786881181475-0.931200548486077i</v>
      </c>
      <c r="L308" s="12" t="str">
        <f t="shared" si="79"/>
        <v>0.168062002734304-0.0389376795379622i</v>
      </c>
      <c r="M308" s="12" t="str">
        <f t="shared" si="80"/>
        <v>4.59593081454905-0.970138228024039i</v>
      </c>
      <c r="N308" s="12" t="str">
        <f t="shared" si="81"/>
        <v>-0.223681396935593i</v>
      </c>
      <c r="O308" s="12" t="str">
        <f t="shared" si="82"/>
        <v>0.975087448272509-0.221820802048425i</v>
      </c>
      <c r="P308" s="12" t="str">
        <f t="shared" si="83"/>
        <v>0.024912551727491+0.221820802048425i</v>
      </c>
      <c r="Q308" s="12" t="str">
        <f t="shared" si="84"/>
        <v>-0.024912551727491+0.001860594887168i</v>
      </c>
      <c r="R308" s="12" t="str">
        <f t="shared" si="85"/>
        <v>-0.333147840461426-8.92885873957244i</v>
      </c>
      <c r="S308" s="12" t="str">
        <f t="shared" si="86"/>
        <v>0.0229060303279133i</v>
      </c>
      <c r="T308" s="12" t="str">
        <f t="shared" si="87"/>
        <v>0.2045247090823-0.00763109453728825i</v>
      </c>
      <c r="U308" s="12" t="str">
        <f t="shared" si="88"/>
        <v>0.001-0.089412889377469i</v>
      </c>
      <c r="V308" s="12" t="str">
        <f t="shared" si="89"/>
        <v>0.0015-0.0271771700235469i</v>
      </c>
      <c r="W308" s="12" t="str">
        <f t="shared" si="90"/>
        <v>0.000936383932318119-0.0208493783194494i</v>
      </c>
      <c r="X308" s="12" t="str">
        <f t="shared" si="91"/>
        <v>0.0102701749190225-0.012352677663312i</v>
      </c>
      <c r="Y308" s="12" t="str">
        <f t="shared" si="92"/>
        <v>0.00029+0.0167761047701695i</v>
      </c>
      <c r="Z308" s="12" t="str">
        <f t="shared" si="93"/>
        <v>4.92633795262837-16.1004367920715i</v>
      </c>
      <c r="AA308" s="12" t="str">
        <f t="shared" si="94"/>
        <v>966.72437059041-404.939768376981i</v>
      </c>
      <c r="AB308" s="12" t="str">
        <f t="shared" si="95"/>
        <v>0.510531873036877-0.0190486372278645i</v>
      </c>
      <c r="AC308" s="12" t="str">
        <f t="shared" si="96"/>
        <v>3.32788935593311-0.582832705468498i</v>
      </c>
      <c r="AD308" s="12" t="str">
        <f t="shared" si="97"/>
        <v>0.149817296711885+0.0205144389848736i</v>
      </c>
      <c r="AE308" s="12" t="str">
        <f t="shared" si="98"/>
        <v>1.06834206295271-2.31106285672067i</v>
      </c>
      <c r="AF308" s="12" t="str">
        <f t="shared" si="99"/>
        <v>-7.06379170247203-1.70858999082181i</v>
      </c>
      <c r="AG308" s="12" t="str">
        <f t="shared" si="100"/>
        <v>1.55436370141854-0.147823327395626i</v>
      </c>
      <c r="AH308" s="12" t="str">
        <f t="shared" si="101"/>
        <v>-8.20833862978799+8.5476289332345i</v>
      </c>
      <c r="AI308" s="12">
        <f t="shared" si="102"/>
        <v>21.474870587104622</v>
      </c>
      <c r="AJ308" s="12">
        <f t="shared" si="103"/>
        <v>133.83998067623338</v>
      </c>
      <c r="AK308" s="12"/>
      <c r="AL308" s="12"/>
      <c r="AM308" s="12"/>
      <c r="AN308" s="12"/>
    </row>
    <row r="309" spans="1:40" x14ac:dyDescent="0.35">
      <c r="A309" s="12"/>
      <c r="B309" s="12">
        <f t="shared" si="104"/>
        <v>17900</v>
      </c>
      <c r="C309" s="29" t="str">
        <f t="shared" si="71"/>
        <v>-0.000216185000689137+0.124001984038385i</v>
      </c>
      <c r="D309" s="28" t="str">
        <f t="shared" si="72"/>
        <v>-5.40071845120247+0.950681877627619i</v>
      </c>
      <c r="E309" s="12" t="str">
        <f t="shared" si="73"/>
        <v>4200</v>
      </c>
      <c r="F309" s="12" t="str">
        <f t="shared" si="74"/>
        <v>0.704225352112676</v>
      </c>
      <c r="G309" s="12" t="str">
        <f t="shared" si="70"/>
        <v>0.704225352112676</v>
      </c>
      <c r="H309" s="12" t="str">
        <f t="shared" si="75"/>
        <v>1.67343626795987+2.6753674585729i</v>
      </c>
      <c r="I309" s="12" t="str">
        <f t="shared" si="76"/>
        <v>70.2931356240716i</v>
      </c>
      <c r="J309" s="12" t="str">
        <f t="shared" si="77"/>
        <v>-3.22644060803354+15.2027744347402i</v>
      </c>
      <c r="K309" s="12" t="str">
        <f t="shared" si="78"/>
        <v>4.4244267588528-0.938983224628553i</v>
      </c>
      <c r="L309" s="12" t="str">
        <f t="shared" si="79"/>
        <v>0.167965588437664-0.0391339671720819i</v>
      </c>
      <c r="M309" s="12" t="str">
        <f t="shared" si="80"/>
        <v>4.59239234729046-0.978117191800635i</v>
      </c>
      <c r="N309" s="12" t="str">
        <f t="shared" si="81"/>
        <v>-0.224938033997029i</v>
      </c>
      <c r="O309" s="12" t="str">
        <f t="shared" si="82"/>
        <v>0.974807930206933-0.223045957608909i</v>
      </c>
      <c r="P309" s="12" t="str">
        <f t="shared" si="83"/>
        <v>0.025192069793067+0.223045957608909i</v>
      </c>
      <c r="Q309" s="12" t="str">
        <f t="shared" si="84"/>
        <v>-0.025192069793067+0.00189207638812i</v>
      </c>
      <c r="R309" s="12" t="str">
        <f t="shared" si="85"/>
        <v>-0.333145748317942-8.87883753301846i</v>
      </c>
      <c r="S309" s="12" t="str">
        <f t="shared" si="86"/>
        <v>0.0230347158915533i</v>
      </c>
      <c r="T309" s="12" t="str">
        <f t="shared" si="87"/>
        <v>0.20452150002034-0.00767391766298272i</v>
      </c>
      <c r="U309" s="12" t="str">
        <f t="shared" si="88"/>
        <v>0.001-0.0889133760289915i</v>
      </c>
      <c r="V309" s="12" t="str">
        <f t="shared" si="89"/>
        <v>0.0015-0.0270253422580522i</v>
      </c>
      <c r="W309" s="12" t="str">
        <f t="shared" si="90"/>
        <v>0.000936382190436891-0.0207329821261885i</v>
      </c>
      <c r="X309" s="12" t="str">
        <f t="shared" si="91"/>
        <v>0.0102036887028378-0.0123338446952474i</v>
      </c>
      <c r="Y309" s="12" t="str">
        <f t="shared" si="92"/>
        <v>0.00029+0.0168703525497772i</v>
      </c>
      <c r="Z309" s="12" t="str">
        <f t="shared" si="93"/>
        <v>4.69375034024465-16.133447105488i</v>
      </c>
      <c r="AA309" s="12" t="str">
        <f t="shared" si="94"/>
        <v>963.479446039339-416.52008158518i</v>
      </c>
      <c r="AB309" s="12" t="str">
        <f t="shared" si="95"/>
        <v>0.510523862618867-0.0191555317476914i</v>
      </c>
      <c r="AC309" s="12" t="str">
        <f t="shared" si="96"/>
        <v>3.32578952487955-0.587321884258357i</v>
      </c>
      <c r="AD309" s="12" t="str">
        <f t="shared" si="97"/>
        <v>0.149848492613261+0.0207029839898535i</v>
      </c>
      <c r="AE309" s="12" t="str">
        <f t="shared" si="98"/>
        <v>1.03736191031471-2.3203980912667i</v>
      </c>
      <c r="AF309" s="12" t="str">
        <f t="shared" si="99"/>
        <v>-7.07415471916234-1.72468558094528i</v>
      </c>
      <c r="AG309" s="12" t="str">
        <f t="shared" si="100"/>
        <v>1.55385692746478-0.153734184698487i</v>
      </c>
      <c r="AH309" s="12" t="str">
        <f t="shared" si="101"/>
        <v>-8.14971222309729+8.60622517956111i</v>
      </c>
      <c r="AI309" s="12">
        <f t="shared" si="102"/>
        <v>21.476297120832754</v>
      </c>
      <c r="AJ309" s="12">
        <f t="shared" si="103"/>
        <v>133.43937129995743</v>
      </c>
      <c r="AK309" s="12"/>
      <c r="AL309" s="12"/>
      <c r="AM309" s="12"/>
      <c r="AN309" s="12"/>
    </row>
    <row r="310" spans="1:40" x14ac:dyDescent="0.35">
      <c r="A310" s="12"/>
      <c r="B310" s="12">
        <f t="shared" si="104"/>
        <v>18000</v>
      </c>
      <c r="C310" s="29" t="str">
        <f t="shared" si="71"/>
        <v>-0.000213789624702425+0.123313088279958i</v>
      </c>
      <c r="D310" s="28" t="str">
        <f t="shared" si="72"/>
        <v>-5.40070008665323+0.945400343479678i</v>
      </c>
      <c r="E310" s="12" t="str">
        <f t="shared" si="73"/>
        <v>4200</v>
      </c>
      <c r="F310" s="12" t="str">
        <f t="shared" si="74"/>
        <v>0.704225352112676</v>
      </c>
      <c r="G310" s="12" t="str">
        <f t="shared" si="70"/>
        <v>0.704225352112676</v>
      </c>
      <c r="H310" s="12" t="str">
        <f t="shared" si="75"/>
        <v>1.683843313524+2.68606494770741i</v>
      </c>
      <c r="I310" s="12" t="str">
        <f t="shared" si="76"/>
        <v>70.6858347057704i</v>
      </c>
      <c r="J310" s="12" t="str">
        <f t="shared" si="77"/>
        <v>-3.27379531538612+15.287706135493i</v>
      </c>
      <c r="K310" s="12" t="str">
        <f t="shared" si="78"/>
        <v>4.42096623541931-0.94673055739825i</v>
      </c>
      <c r="L310" s="12" t="str">
        <f t="shared" si="79"/>
        <v>0.167868745494392-0.0393299033913235i</v>
      </c>
      <c r="M310" s="12" t="str">
        <f t="shared" si="80"/>
        <v>4.5888349809137-0.986060460789573i</v>
      </c>
      <c r="N310" s="12" t="str">
        <f t="shared" si="81"/>
        <v>-0.226194671058465i</v>
      </c>
      <c r="O310" s="12" t="str">
        <f t="shared" si="82"/>
        <v>0.974526872786577-0.224270760949381i</v>
      </c>
      <c r="P310" s="12" t="str">
        <f t="shared" si="83"/>
        <v>0.025473127213423+0.224270760949381i</v>
      </c>
      <c r="Q310" s="12" t="str">
        <f t="shared" si="84"/>
        <v>-0.025473127213423+0.00192391010908399i</v>
      </c>
      <c r="R310" s="12" t="str">
        <f t="shared" si="85"/>
        <v>-0.33314364440659-8.82937134063835i</v>
      </c>
      <c r="S310" s="12" t="str">
        <f t="shared" si="86"/>
        <v>0.0231634014551933i</v>
      </c>
      <c r="T310" s="12" t="str">
        <f t="shared" si="87"/>
        <v>0.204518272960184-0.00771673997763601i</v>
      </c>
      <c r="U310" s="12" t="str">
        <f t="shared" si="88"/>
        <v>0.001-0.0884194128288304i</v>
      </c>
      <c r="V310" s="12" t="str">
        <f t="shared" si="89"/>
        <v>0.0015-0.0268752014677297i</v>
      </c>
      <c r="W310" s="12" t="str">
        <f t="shared" si="90"/>
        <v>0.000936380438815419-0.0206178796731631i</v>
      </c>
      <c r="X310" s="12" t="str">
        <f t="shared" si="91"/>
        <v>0.0101377761773802-0.0123147915128104i</v>
      </c>
      <c r="Y310" s="12" t="str">
        <f t="shared" si="92"/>
        <v>0.00029+0.0169646003293849i</v>
      </c>
      <c r="Z310" s="12" t="str">
        <f t="shared" si="93"/>
        <v>4.46026247101151-16.1603838679637i</v>
      </c>
      <c r="AA310" s="12" t="str">
        <f t="shared" si="94"/>
        <v>959.911365037152-428.030315606675i</v>
      </c>
      <c r="AB310" s="12" t="str">
        <f t="shared" si="95"/>
        <v>0.510515807273998-0.019262424243008i</v>
      </c>
      <c r="AC310" s="12" t="str">
        <f t="shared" si="96"/>
        <v>3.32367887980333-0.591791538344475i</v>
      </c>
      <c r="AD310" s="12" t="str">
        <f t="shared" si="97"/>
        <v>0.14987989602614+0.0208910765763628i</v>
      </c>
      <c r="AE310" s="12" t="str">
        <f t="shared" si="98"/>
        <v>1.00611149229355-2.32893696904032i</v>
      </c>
      <c r="AF310" s="12" t="str">
        <f t="shared" si="99"/>
        <v>-7.08454340017723-1.74066460422773i</v>
      </c>
      <c r="AG310" s="12" t="str">
        <f t="shared" si="100"/>
        <v>1.55318461546485-0.159640397663661i</v>
      </c>
      <c r="AH310" s="12" t="str">
        <f t="shared" si="101"/>
        <v>-8.08973635789477+8.6639434280678i</v>
      </c>
      <c r="AI310" s="12">
        <f t="shared" si="102"/>
        <v>21.477002795267847</v>
      </c>
      <c r="AJ310" s="12">
        <f t="shared" si="103"/>
        <v>133.03704206583822</v>
      </c>
      <c r="AK310" s="12"/>
      <c r="AL310" s="12"/>
      <c r="AM310" s="12"/>
      <c r="AN310" s="12"/>
    </row>
    <row r="311" spans="1:40" x14ac:dyDescent="0.35">
      <c r="A311" s="12"/>
      <c r="B311" s="12">
        <f t="shared" si="104"/>
        <v>18100</v>
      </c>
      <c r="C311" s="29" t="str">
        <f t="shared" si="71"/>
        <v>-0.000211433841145894+0.122631804561095i</v>
      </c>
      <c r="D311" s="28" t="str">
        <f t="shared" si="72"/>
        <v>-5.40068202564597+0.940177168301729i</v>
      </c>
      <c r="E311" s="12" t="str">
        <f t="shared" si="73"/>
        <v>4200</v>
      </c>
      <c r="F311" s="12" t="str">
        <f t="shared" si="74"/>
        <v>0.704225352112676</v>
      </c>
      <c r="G311" s="12" t="str">
        <f t="shared" si="70"/>
        <v>0.704225352112676</v>
      </c>
      <c r="H311" s="12" t="str">
        <f t="shared" si="75"/>
        <v>1.69427531976684+2.69670520043174i</v>
      </c>
      <c r="I311" s="12" t="str">
        <f t="shared" si="76"/>
        <v>71.0785337874691i</v>
      </c>
      <c r="J311" s="12" t="str">
        <f t="shared" si="77"/>
        <v>-3.32141383726434+15.3726378362457i</v>
      </c>
      <c r="K311" s="12" t="str">
        <f t="shared" si="78"/>
        <v>4.41748741606903-0.954442821457638i</v>
      </c>
      <c r="L311" s="12" t="str">
        <f t="shared" si="79"/>
        <v>0.167771475578142-0.0395254869161938i</v>
      </c>
      <c r="M311" s="12" t="str">
        <f t="shared" si="80"/>
        <v>4.58525889164717-0.993968308373832i</v>
      </c>
      <c r="N311" s="12" t="str">
        <f t="shared" si="81"/>
        <v>-0.227451308119901i</v>
      </c>
      <c r="O311" s="12" t="str">
        <f t="shared" si="82"/>
        <v>0.97424427645527-0.225495210135709i</v>
      </c>
      <c r="P311" s="12" t="str">
        <f t="shared" si="83"/>
        <v>0.02575572354473+0.225495210135709i</v>
      </c>
      <c r="Q311" s="12" t="str">
        <f t="shared" si="84"/>
        <v>-0.02575572354473+0.001956097984192i</v>
      </c>
      <c r="R311" s="12" t="str">
        <f t="shared" si="85"/>
        <v>-0.333141528726398-8.7804509632879i</v>
      </c>
      <c r="S311" s="12" t="str">
        <f t="shared" si="86"/>
        <v>0.0232920870188331i</v>
      </c>
      <c r="T311" s="12" t="str">
        <f t="shared" si="87"/>
        <v>0.204515027901499-0.00775956147668235i</v>
      </c>
      <c r="U311" s="12" t="str">
        <f t="shared" si="88"/>
        <v>0.001-0.0879309077855772i</v>
      </c>
      <c r="V311" s="12" t="str">
        <f t="shared" si="89"/>
        <v>0.0015-0.0267267196916649i</v>
      </c>
      <c r="W311" s="12" t="str">
        <f t="shared" si="90"/>
        <v>0.000936378677454007-0.0205040495171508i</v>
      </c>
      <c r="X311" s="12" t="str">
        <f t="shared" si="91"/>
        <v>0.0100724329777761-0.0122955250186994i</v>
      </c>
      <c r="Y311" s="12" t="str">
        <f t="shared" si="92"/>
        <v>0.00029+0.0170588481089926i</v>
      </c>
      <c r="Z311" s="12" t="str">
        <f t="shared" si="93"/>
        <v>4.22611940645622-16.1812069361617i</v>
      </c>
      <c r="AA311" s="12" t="str">
        <f t="shared" si="94"/>
        <v>956.022905268933-439.457219099332i</v>
      </c>
      <c r="AB311" s="12" t="str">
        <f t="shared" si="95"/>
        <v>0.510507707001439-0.0193693147024174i</v>
      </c>
      <c r="AC311" s="12" t="str">
        <f t="shared" si="96"/>
        <v>3.32155751781363-0.596241804404396i</v>
      </c>
      <c r="AD311" s="12" t="str">
        <f t="shared" si="97"/>
        <v>0.14991150634208+0.0210787234496097i</v>
      </c>
      <c r="AE311" s="12" t="str">
        <f t="shared" si="98"/>
        <v>0.974623112291608-2.3366679039992i</v>
      </c>
      <c r="AF311" s="12" t="str">
        <f t="shared" si="99"/>
        <v>-7.09495734541281-1.75652803213001i</v>
      </c>
      <c r="AG311" s="12" t="str">
        <f t="shared" si="100"/>
        <v>1.55234695227693-0.165535183548263i</v>
      </c>
      <c r="AH311" s="12" t="str">
        <f t="shared" si="101"/>
        <v>-8.02843829224662+8.72074201298752i</v>
      </c>
      <c r="AI311" s="12">
        <f t="shared" si="102"/>
        <v>21.476984639460767</v>
      </c>
      <c r="AJ311" s="12">
        <f t="shared" si="103"/>
        <v>132.63310715106132</v>
      </c>
      <c r="AK311" s="12"/>
      <c r="AL311" s="12"/>
      <c r="AM311" s="12"/>
      <c r="AN311" s="12"/>
    </row>
    <row r="312" spans="1:40" x14ac:dyDescent="0.35">
      <c r="A312" s="12"/>
      <c r="B312" s="12">
        <f t="shared" si="104"/>
        <v>18200</v>
      </c>
      <c r="C312" s="29" t="str">
        <f t="shared" si="71"/>
        <v>-0.00020911678225551+0.121958007410107i</v>
      </c>
      <c r="D312" s="28" t="str">
        <f t="shared" si="72"/>
        <v>-5.40066426152781+0.935011390144154i</v>
      </c>
      <c r="E312" s="12" t="str">
        <f t="shared" si="73"/>
        <v>4200</v>
      </c>
      <c r="F312" s="12" t="str">
        <f t="shared" si="74"/>
        <v>0.704225352112676</v>
      </c>
      <c r="G312" s="12" t="str">
        <f t="shared" si="70"/>
        <v>0.704225352112676</v>
      </c>
      <c r="H312" s="12" t="str">
        <f t="shared" si="75"/>
        <v>1.70473189459166+2.70728820774166i</v>
      </c>
      <c r="I312" s="12" t="str">
        <f t="shared" si="76"/>
        <v>71.4712328691678i</v>
      </c>
      <c r="J312" s="12" t="str">
        <f t="shared" si="77"/>
        <v>-3.36929617366821+15.4575695369985i</v>
      </c>
      <c r="K312" s="12" t="str">
        <f t="shared" si="78"/>
        <v>4.41399047310011-0.962120285212182i</v>
      </c>
      <c r="L312" s="12" t="str">
        <f t="shared" si="79"/>
        <v>0.167673780366916-0.0397207164769446i</v>
      </c>
      <c r="M312" s="12" t="str">
        <f t="shared" si="80"/>
        <v>4.58166425346703-1.00184100168913i</v>
      </c>
      <c r="N312" s="12" t="str">
        <f t="shared" si="81"/>
        <v>-0.228707945181337i</v>
      </c>
      <c r="O312" s="12" t="str">
        <f t="shared" si="82"/>
        <v>0.973960141659269-0.226719303234322i</v>
      </c>
      <c r="P312" s="12" t="str">
        <f t="shared" si="83"/>
        <v>0.026039858340731+0.226719303234322i</v>
      </c>
      <c r="Q312" s="12" t="str">
        <f t="shared" si="84"/>
        <v>-0.026039858340731+0.00198864194701501i</v>
      </c>
      <c r="R312" s="12" t="str">
        <f t="shared" si="85"/>
        <v>-0.333139401277107-8.73206740400117i</v>
      </c>
      <c r="S312" s="12" t="str">
        <f t="shared" si="86"/>
        <v>0.0234207725824731i</v>
      </c>
      <c r="T312" s="12" t="str">
        <f t="shared" si="87"/>
        <v>0.204511764843938-0.00780238215557237i</v>
      </c>
      <c r="U312" s="12" t="str">
        <f t="shared" si="88"/>
        <v>0.001-0.0874477709296132i</v>
      </c>
      <c r="V312" s="12" t="str">
        <f t="shared" si="89"/>
        <v>0.0015-0.026579869583469i</v>
      </c>
      <c r="W312" s="12" t="str">
        <f t="shared" si="90"/>
        <v>0.000936376906352957-0.0203914706862088i</v>
      </c>
      <c r="X312" s="12" t="str">
        <f t="shared" si="91"/>
        <v>0.0100076547285007-0.0122760519717993i</v>
      </c>
      <c r="Y312" s="12" t="str">
        <f t="shared" si="92"/>
        <v>0.00029+0.0171530958886003i</v>
      </c>
      <c r="Z312" s="12" t="str">
        <f t="shared" si="93"/>
        <v>3.99156833595448-16.195889465138i</v>
      </c>
      <c r="AA312" s="12" t="str">
        <f t="shared" si="94"/>
        <v>951.817561269943-450.787695789428i</v>
      </c>
      <c r="AB312" s="12" t="str">
        <f t="shared" si="95"/>
        <v>0.510499561800324-0.0194762031145634i</v>
      </c>
      <c r="AC312" s="12" t="str">
        <f t="shared" si="96"/>
        <v>3.31942553487373-0.600672815959157i</v>
      </c>
      <c r="AD312" s="12" t="str">
        <f t="shared" si="97"/>
        <v>0.149943322968166+0.0212659311635028i</v>
      </c>
      <c r="AE312" s="12" t="str">
        <f t="shared" si="98"/>
        <v>0.942929690644854-2.34358106736109i</v>
      </c>
      <c r="AF312" s="12" t="str">
        <f t="shared" si="99"/>
        <v>-7.10539615611947-1.77227681759751i</v>
      </c>
      <c r="AG312" s="12" t="str">
        <f t="shared" si="100"/>
        <v>1.5513444913375-0.171411772324372i</v>
      </c>
      <c r="AH312" s="12" t="str">
        <f t="shared" si="101"/>
        <v>-7.96584682145596+8.77658033436448i</v>
      </c>
      <c r="AI312" s="12">
        <f t="shared" si="102"/>
        <v>21.476240139477408</v>
      </c>
      <c r="AJ312" s="12">
        <f t="shared" si="103"/>
        <v>132.22768082254561</v>
      </c>
      <c r="AK312" s="12"/>
      <c r="AL312" s="12"/>
      <c r="AM312" s="12"/>
      <c r="AN312" s="12"/>
    </row>
    <row r="313" spans="1:40" x14ac:dyDescent="0.35">
      <c r="A313" s="12"/>
      <c r="B313" s="12">
        <f t="shared" si="104"/>
        <v>18300</v>
      </c>
      <c r="C313" s="29" t="str">
        <f t="shared" si="71"/>
        <v>-0.000206837603911533+0.12129157409781i</v>
      </c>
      <c r="D313" s="28" t="str">
        <f t="shared" si="72"/>
        <v>-5.40064678782717+0.92990206808321i</v>
      </c>
      <c r="E313" s="12" t="str">
        <f t="shared" si="73"/>
        <v>4200</v>
      </c>
      <c r="F313" s="12" t="str">
        <f t="shared" si="74"/>
        <v>0.704225352112676</v>
      </c>
      <c r="G313" s="12" t="str">
        <f t="shared" si="70"/>
        <v>0.704225352112676</v>
      </c>
      <c r="H313" s="12" t="str">
        <f t="shared" si="75"/>
        <v>1.71521264709374+2.71781396370993i</v>
      </c>
      <c r="I313" s="12" t="str">
        <f t="shared" si="76"/>
        <v>71.8639319508665i</v>
      </c>
      <c r="J313" s="12" t="str">
        <f t="shared" si="77"/>
        <v>-3.41744232459771+15.5425012377512i</v>
      </c>
      <c r="K313" s="12" t="str">
        <f t="shared" si="78"/>
        <v>4.41047557662626-0.969763210991892i</v>
      </c>
      <c r="L313" s="12" t="str">
        <f t="shared" si="79"/>
        <v>0.167575661543008-0.039915590813585i</v>
      </c>
      <c r="M313" s="12" t="str">
        <f t="shared" si="80"/>
        <v>4.57805123816927-1.00967880180548i</v>
      </c>
      <c r="N313" s="12" t="str">
        <f t="shared" si="81"/>
        <v>-0.229964582242773i</v>
      </c>
      <c r="O313" s="12" t="str">
        <f t="shared" si="82"/>
        <v>0.973674468847263-0.227943038312208i</v>
      </c>
      <c r="P313" s="12" t="str">
        <f t="shared" si="83"/>
        <v>0.0263255311527369+0.227943038312208i</v>
      </c>
      <c r="Q313" s="12" t="str">
        <f t="shared" si="84"/>
        <v>-0.0263255311527369+0.002021543930565i</v>
      </c>
      <c r="R313" s="12" t="str">
        <f t="shared" si="85"/>
        <v>-0.333137262057205-8.68421186246785i</v>
      </c>
      <c r="S313" s="12" t="str">
        <f t="shared" si="86"/>
        <v>0.0235494581461131i</v>
      </c>
      <c r="T313" s="12" t="str">
        <f t="shared" si="87"/>
        <v>0.204508483787166-0.00784520200972686i</v>
      </c>
      <c r="U313" s="12" t="str">
        <f t="shared" si="88"/>
        <v>0.001-0.0869699142578666i</v>
      </c>
      <c r="V313" s="12" t="str">
        <f t="shared" si="89"/>
        <v>0.0015-0.0264346243944883i</v>
      </c>
      <c r="W313" s="12" t="str">
        <f t="shared" si="90"/>
        <v>0.000936375125512571-0.0202801226667975i</v>
      </c>
      <c r="X313" s="12" t="str">
        <f t="shared" si="91"/>
        <v>0.00994343704544314-0.0122563789895882i</v>
      </c>
      <c r="Y313" s="12" t="str">
        <f t="shared" si="92"/>
        <v>0.00029+0.017247343668208i</v>
      </c>
      <c r="Z313" s="12" t="str">
        <f t="shared" si="93"/>
        <v>3.7568576735974-16.2044180357201i</v>
      </c>
      <c r="AA313" s="12" t="str">
        <f t="shared" si="94"/>
        <v>947.299533037411-462.008852789892i</v>
      </c>
      <c r="AB313" s="12" t="str">
        <f t="shared" si="95"/>
        <v>0.510491371669817-0.0195830894680155i</v>
      </c>
      <c r="AC313" s="12" t="str">
        <f t="shared" si="96"/>
        <v>3.31728302583802-0.605084703465845i</v>
      </c>
      <c r="AD313" s="12" t="str">
        <f t="shared" si="97"/>
        <v>0.14997534532649+0.0214527061247882i</v>
      </c>
      <c r="AE313" s="12" t="str">
        <f t="shared" si="98"/>
        <v>0.911064644983766-2.34966842709759i</v>
      </c>
      <c r="AF313" s="12" t="str">
        <f t="shared" si="99"/>
        <v>-7.11585943492091-1.78791189562672i</v>
      </c>
      <c r="AG313" s="12" t="str">
        <f t="shared" si="100"/>
        <v>1.55017815136191-0.177263431462905i</v>
      </c>
      <c r="AH313" s="12" t="str">
        <f t="shared" si="101"/>
        <v>-7.90199222905817+8.83141893046495i</v>
      </c>
      <c r="AI313" s="12">
        <f t="shared" si="102"/>
        <v>21.474767239713547</v>
      </c>
      <c r="AJ313" s="12">
        <f t="shared" si="103"/>
        <v>131.82087733480617</v>
      </c>
      <c r="AK313" s="12"/>
      <c r="AL313" s="12"/>
      <c r="AM313" s="12"/>
      <c r="AN313" s="12"/>
    </row>
    <row r="314" spans="1:40" x14ac:dyDescent="0.35">
      <c r="A314" s="12"/>
      <c r="B314" s="12">
        <f t="shared" si="104"/>
        <v>18400</v>
      </c>
      <c r="C314" s="29" t="str">
        <f t="shared" si="71"/>
        <v>-0.000204595484869627+0.120632384563011i</v>
      </c>
      <c r="D314" s="28" t="str">
        <f t="shared" si="72"/>
        <v>-5.40062959824785+0.924848281649751i</v>
      </c>
      <c r="E314" s="12" t="str">
        <f t="shared" si="73"/>
        <v>4200</v>
      </c>
      <c r="F314" s="12" t="str">
        <f t="shared" si="74"/>
        <v>0.704225352112676</v>
      </c>
      <c r="G314" s="12" t="str">
        <f t="shared" si="70"/>
        <v>0.704225352112676</v>
      </c>
      <c r="H314" s="12" t="str">
        <f t="shared" si="75"/>
        <v>1.72571718758501+2.7282824654619i</v>
      </c>
      <c r="I314" s="12" t="str">
        <f t="shared" si="76"/>
        <v>72.2566310325652i</v>
      </c>
      <c r="J314" s="12" t="str">
        <f t="shared" si="77"/>
        <v>-3.46585229005285+15.6274329385039i</v>
      </c>
      <c r="K314" s="12" t="str">
        <f t="shared" si="78"/>
        <v>4.40694289464581-0.977371855226951i</v>
      </c>
      <c r="L314" s="12" t="str">
        <f t="shared" si="79"/>
        <v>0.167477120792928-0.0401101086758937i</v>
      </c>
      <c r="M314" s="12" t="str">
        <f t="shared" si="80"/>
        <v>4.57442001543874-1.01748196390284i</v>
      </c>
      <c r="N314" s="12" t="str">
        <f t="shared" si="81"/>
        <v>-0.231221219304209i</v>
      </c>
      <c r="O314" s="12" t="str">
        <f t="shared" si="82"/>
        <v>0.973387258470367-0.229166413436923i</v>
      </c>
      <c r="P314" s="12" t="str">
        <f t="shared" si="83"/>
        <v>0.026612741529633+0.229166413436923i</v>
      </c>
      <c r="Q314" s="12" t="str">
        <f t="shared" si="84"/>
        <v>-0.026612741529633+0.00205480586728599i</v>
      </c>
      <c r="R314" s="12" t="str">
        <f t="shared" si="85"/>
        <v>-0.33313511106621-8.63687572968776i</v>
      </c>
      <c r="S314" s="12" t="str">
        <f t="shared" si="86"/>
        <v>0.0236781437097531i</v>
      </c>
      <c r="T314" s="12" t="str">
        <f t="shared" si="87"/>
        <v>0.204505184730825-0.00788802103459028i</v>
      </c>
      <c r="U314" s="12" t="str">
        <f t="shared" si="88"/>
        <v>0.001-0.0864972516803782i</v>
      </c>
      <c r="V314" s="12" t="str">
        <f t="shared" si="89"/>
        <v>0.0015-0.0262909579575617i</v>
      </c>
      <c r="W314" s="12" t="str">
        <f t="shared" si="90"/>
        <v>0.000936373334933175-0.0201699853913236i</v>
      </c>
      <c r="X314" s="12" t="str">
        <f t="shared" si="91"/>
        <v>0.00987977553789027-0.0122365125505258i</v>
      </c>
      <c r="Y314" s="12" t="str">
        <f t="shared" si="92"/>
        <v>0.00029+0.0173415914478157i</v>
      </c>
      <c r="Z314" s="12" t="str">
        <f t="shared" si="93"/>
        <v>3.52223614706329-16.2067927082436i</v>
      </c>
      <c r="AA314" s="12" t="str">
        <f t="shared" si="94"/>
        <v>942.473710749554-473.108047869085i</v>
      </c>
      <c r="AB314" s="12" t="str">
        <f t="shared" si="95"/>
        <v>0.510483136609024-0.0196899737514022i</v>
      </c>
      <c r="AC314" s="12" t="str">
        <f t="shared" si="96"/>
        <v>3.3151300844865-0.609477594408109i</v>
      </c>
      <c r="AD314" s="12" t="str">
        <f t="shared" si="97"/>
        <v>0.150007572853658+0.0216390545970254i</v>
      </c>
      <c r="AE314" s="12" t="str">
        <f t="shared" si="98"/>
        <v>0.87906176769474-2.35492377761606i</v>
      </c>
      <c r="AF314" s="12" t="str">
        <f t="shared" si="99"/>
        <v>-7.12634678583286-1.80343418381215i</v>
      </c>
      <c r="AG314" s="12" t="str">
        <f t="shared" si="100"/>
        <v>1.54884921303591-0.183083490548235i</v>
      </c>
      <c r="AH314" s="12" t="str">
        <f t="shared" si="101"/>
        <v>-7.83690623363717+8.88521954737244i</v>
      </c>
      <c r="AI314" s="12">
        <f t="shared" si="102"/>
        <v>21.472564343451594</v>
      </c>
      <c r="AJ314" s="12">
        <f t="shared" si="103"/>
        <v>131.41281082704791</v>
      </c>
      <c r="AK314" s="12"/>
      <c r="AL314" s="12"/>
      <c r="AM314" s="12"/>
      <c r="AN314" s="12"/>
    </row>
    <row r="315" spans="1:40" x14ac:dyDescent="0.35">
      <c r="A315" s="12"/>
      <c r="B315" s="12">
        <f t="shared" si="104"/>
        <v>18500</v>
      </c>
      <c r="C315" s="29" t="str">
        <f t="shared" si="71"/>
        <v>-0.000202389626020963+0.119980321340395i</v>
      </c>
      <c r="D315" s="28" t="str">
        <f t="shared" si="72"/>
        <v>-5.40061268666335+0.919849130276362i</v>
      </c>
      <c r="E315" s="12" t="str">
        <f t="shared" si="73"/>
        <v>4200</v>
      </c>
      <c r="F315" s="12" t="str">
        <f t="shared" si="74"/>
        <v>0.704225352112676</v>
      </c>
      <c r="G315" s="12" t="str">
        <f t="shared" si="70"/>
        <v>0.704225352112676</v>
      </c>
      <c r="H315" s="12" t="str">
        <f t="shared" si="75"/>
        <v>1.73624512761834+2.738693713151i</v>
      </c>
      <c r="I315" s="12" t="str">
        <f t="shared" si="76"/>
        <v>72.649330114264i</v>
      </c>
      <c r="J315" s="12" t="str">
        <f t="shared" si="77"/>
        <v>-3.51452607003364+15.7123646392567i</v>
      </c>
      <c r="K315" s="12" t="str">
        <f t="shared" si="78"/>
        <v>4.40339259310825-0.984946468617858i</v>
      </c>
      <c r="L315" s="12" t="str">
        <f t="shared" si="79"/>
        <v>0.167378159807342-0.0403042688234305i</v>
      </c>
      <c r="M315" s="12" t="str">
        <f t="shared" si="80"/>
        <v>4.57077075291559-1.02525073744129i</v>
      </c>
      <c r="N315" s="12" t="str">
        <f t="shared" si="81"/>
        <v>-0.232477856365645i</v>
      </c>
      <c r="O315" s="12" t="str">
        <f t="shared" si="82"/>
        <v>0.973098510982127-0.230389426676591i</v>
      </c>
      <c r="P315" s="12" t="str">
        <f t="shared" si="83"/>
        <v>0.026901489017873+0.230389426676591i</v>
      </c>
      <c r="Q315" s="12" t="str">
        <f t="shared" si="84"/>
        <v>-0.026901489017873+0.00208842968905398i</v>
      </c>
      <c r="R315" s="12" t="str">
        <f t="shared" si="85"/>
        <v>-0.333132948303313-8.5900505828023i</v>
      </c>
      <c r="S315" s="12" t="str">
        <f t="shared" si="86"/>
        <v>0.0238068292733931i</v>
      </c>
      <c r="T315" s="12" t="str">
        <f t="shared" si="87"/>
        <v>0.204501867674585-0.00793083922559906i</v>
      </c>
      <c r="U315" s="12" t="str">
        <f t="shared" si="88"/>
        <v>0.001-0.0860296989685923i</v>
      </c>
      <c r="V315" s="12" t="str">
        <f t="shared" si="89"/>
        <v>0.0015-0.0261488446713046i</v>
      </c>
      <c r="W315" s="12" t="str">
        <f t="shared" si="90"/>
        <v>0.000936371534615072-0.0200610392260875i</v>
      </c>
      <c r="X315" s="12" t="str">
        <f t="shared" si="91"/>
        <v>0.00981666581043179-0.0122164589964214i</v>
      </c>
      <c r="Y315" s="12" t="str">
        <f t="shared" si="92"/>
        <v>0.00029+0.0174358392274234i</v>
      </c>
      <c r="Z315" s="12" t="str">
        <f t="shared" si="93"/>
        <v>3.28795188549505-16.2030270022057i</v>
      </c>
      <c r="AA315" s="12" t="str">
        <f t="shared" si="94"/>
        <v>937.345655707776-484.072935306421i</v>
      </c>
      <c r="AB315" s="12" t="str">
        <f t="shared" si="95"/>
        <v>0.510474856617121-0.019796855953332i</v>
      </c>
      <c r="AC315" s="12" t="str">
        <f t="shared" si="96"/>
        <v>3.31296680355914-0.613851613383113i</v>
      </c>
      <c r="AD315" s="12" t="str">
        <f t="shared" si="97"/>
        <v>0.150040005000327+0.0218249827044601i</v>
      </c>
      <c r="AE315" s="12" t="str">
        <f t="shared" si="98"/>
        <v>0.846955101423551-2.35934275939735i</v>
      </c>
      <c r="AF315" s="12" t="str">
        <f t="shared" si="99"/>
        <v>-7.13685781428169-1.81884458287464i</v>
      </c>
      <c r="AG315" s="12" t="str">
        <f t="shared" si="100"/>
        <v>1.54735931372289-0.188865365534111i</v>
      </c>
      <c r="AH315" s="12" t="str">
        <f t="shared" si="101"/>
        <v>-7.77062193166016+8.93794520549092i</v>
      </c>
      <c r="AI315" s="12">
        <f t="shared" si="102"/>
        <v>21.469630312654694</v>
      </c>
      <c r="AJ315" s="12">
        <f t="shared" si="103"/>
        <v>131.00359521979783</v>
      </c>
      <c r="AK315" s="12"/>
      <c r="AL315" s="12"/>
      <c r="AM315" s="12"/>
      <c r="AN315" s="12"/>
    </row>
    <row r="316" spans="1:40" x14ac:dyDescent="0.35">
      <c r="A316" s="12"/>
      <c r="B316" s="12">
        <f t="shared" si="104"/>
        <v>18600</v>
      </c>
      <c r="C316" s="29" t="str">
        <f t="shared" si="71"/>
        <v>-0.000200219249680119+0.119335269490749i</v>
      </c>
      <c r="D316" s="28" t="str">
        <f t="shared" si="72"/>
        <v>-5.4005960471114+0.914903732762409i</v>
      </c>
      <c r="E316" s="12" t="str">
        <f t="shared" si="73"/>
        <v>4200</v>
      </c>
      <c r="F316" s="12" t="str">
        <f t="shared" si="74"/>
        <v>0.704225352112676</v>
      </c>
      <c r="G316" s="12" t="str">
        <f t="shared" si="70"/>
        <v>0.704225352112676</v>
      </c>
      <c r="H316" s="12" t="str">
        <f t="shared" si="75"/>
        <v>1.74679608001142+2.74904770993403i</v>
      </c>
      <c r="I316" s="12" t="str">
        <f t="shared" si="76"/>
        <v>73.0420291959627i</v>
      </c>
      <c r="J316" s="12" t="str">
        <f t="shared" si="77"/>
        <v>-3.56346366454007+15.7972963400093i</v>
      </c>
      <c r="K316" s="12" t="str">
        <f t="shared" si="78"/>
        <v>4.39982483597813-0.99248729630021i</v>
      </c>
      <c r="L316" s="12" t="str">
        <f t="shared" si="79"/>
        <v>0.167278780281003-0.0404980700255469i</v>
      </c>
      <c r="M316" s="12" t="str">
        <f t="shared" si="80"/>
        <v>4.56710361625913-1.03298536632576i</v>
      </c>
      <c r="N316" s="12" t="str">
        <f t="shared" si="81"/>
        <v>-0.233734493427081i</v>
      </c>
      <c r="O316" s="12" t="str">
        <f t="shared" si="82"/>
        <v>0.972808226838513-0.231612076099907i</v>
      </c>
      <c r="P316" s="12" t="str">
        <f t="shared" si="83"/>
        <v>0.027191773161487+0.231612076099907i</v>
      </c>
      <c r="Q316" s="12" t="str">
        <f t="shared" si="84"/>
        <v>-0.027191773161487+0.002122417327174i</v>
      </c>
      <c r="R316" s="12" t="str">
        <f t="shared" si="85"/>
        <v>-0.333130773767728-8.54372818008835i</v>
      </c>
      <c r="S316" s="12" t="str">
        <f t="shared" si="86"/>
        <v>0.0239355148370329i</v>
      </c>
      <c r="T316" s="12" t="str">
        <f t="shared" si="87"/>
        <v>0.204498532618081-0.0079736565781897i</v>
      </c>
      <c r="U316" s="12" t="str">
        <f t="shared" si="88"/>
        <v>0.001-0.0855671737053203i</v>
      </c>
      <c r="V316" s="12" t="str">
        <f t="shared" si="89"/>
        <v>0.0015-0.0260082594848997i</v>
      </c>
      <c r="W316" s="12" t="str">
        <f t="shared" si="90"/>
        <v>0.000936369724558572-0.0199532649596202i</v>
      </c>
      <c r="X316" s="12" t="str">
        <f t="shared" si="91"/>
        <v>0.00975410346478921-0.0121962245347816i</v>
      </c>
      <c r="Y316" s="12" t="str">
        <f t="shared" si="92"/>
        <v>0.00029+0.017530087007031i</v>
      </c>
      <c r="Z316" s="12" t="str">
        <f t="shared" si="93"/>
        <v>3.05425151338954-16.193147802154i</v>
      </c>
      <c r="AA316" s="12" t="str">
        <f t="shared" si="94"/>
        <v>931.921577656602-494.891509985688i</v>
      </c>
      <c r="AB316" s="12" t="str">
        <f t="shared" si="95"/>
        <v>0.510466531693197-0.0199037360624135i</v>
      </c>
      <c r="AC316" s="12" t="str">
        <f t="shared" si="96"/>
        <v>3.31079327478757-0.618206882185853i</v>
      </c>
      <c r="AD316" s="12" t="str">
        <f t="shared" si="97"/>
        <v>0.150072641230723+0.0220104964357534i</v>
      </c>
      <c r="AE316" s="12" t="str">
        <f t="shared" si="98"/>
        <v>0.814778813580238-2.36292286845937i</v>
      </c>
      <c r="AF316" s="12" t="str">
        <f t="shared" si="99"/>
        <v>-7.14739212712282-1.83414397717162i</v>
      </c>
      <c r="AG316" s="12" t="str">
        <f t="shared" si="100"/>
        <v>1.54571044023154-0.194602582455338i</v>
      </c>
      <c r="AH316" s="12" t="str">
        <f t="shared" si="101"/>
        <v>-7.70317373654419+8.98956026269359i</v>
      </c>
      <c r="AI316" s="12">
        <f t="shared" si="102"/>
        <v>21.465964466993714</v>
      </c>
      <c r="AJ316" s="12">
        <f t="shared" si="103"/>
        <v>130.59334411137309</v>
      </c>
      <c r="AK316" s="12"/>
      <c r="AL316" s="12"/>
      <c r="AM316" s="12"/>
      <c r="AN316" s="12"/>
    </row>
    <row r="317" spans="1:40" x14ac:dyDescent="0.35">
      <c r="A317" s="12"/>
      <c r="B317" s="12">
        <f t="shared" si="104"/>
        <v>18700</v>
      </c>
      <c r="C317" s="29" t="str">
        <f t="shared" si="71"/>
        <v>-0.000198083598899527+0.118697116533415i</v>
      </c>
      <c r="D317" s="28" t="str">
        <f t="shared" si="72"/>
        <v>-5.40057967378875+0.910011226756182i</v>
      </c>
      <c r="E317" s="12" t="str">
        <f t="shared" si="73"/>
        <v>4200</v>
      </c>
      <c r="F317" s="12" t="str">
        <f t="shared" si="74"/>
        <v>0.704225352112676</v>
      </c>
      <c r="G317" s="12" t="str">
        <f t="shared" si="70"/>
        <v>0.704225352112676</v>
      </c>
      <c r="H317" s="12" t="str">
        <f t="shared" si="75"/>
        <v>1.75736965887023+2.75934446194646i</v>
      </c>
      <c r="I317" s="12" t="str">
        <f t="shared" si="76"/>
        <v>73.4347282776614i</v>
      </c>
      <c r="J317" s="12" t="str">
        <f t="shared" si="77"/>
        <v>-3.61266507357214+15.8822280407621i</v>
      </c>
      <c r="K317" s="12" t="str">
        <f t="shared" si="78"/>
        <v>4.39623978529614-0.999994578004154i</v>
      </c>
      <c r="L317" s="12" t="str">
        <f t="shared" si="79"/>
        <v>0.167178983912687-0.0406915110613971i</v>
      </c>
      <c r="M317" s="12" t="str">
        <f t="shared" si="80"/>
        <v>4.56341876920883-1.04068608906555i</v>
      </c>
      <c r="N317" s="12" t="str">
        <f t="shared" si="81"/>
        <v>-0.234991130488517i</v>
      </c>
      <c r="O317" s="12" t="str">
        <f t="shared" si="82"/>
        <v>0.972516406497924-0.23283435977614i</v>
      </c>
      <c r="P317" s="12" t="str">
        <f t="shared" si="83"/>
        <v>0.027483593502076+0.23283435977614i</v>
      </c>
      <c r="Q317" s="12" t="str">
        <f t="shared" si="84"/>
        <v>-0.027483593502076+0.00215677071237699i</v>
      </c>
      <c r="R317" s="12" t="str">
        <f t="shared" si="85"/>
        <v>-0.333128587458413-8.497900456117i</v>
      </c>
      <c r="S317" s="12" t="str">
        <f t="shared" si="86"/>
        <v>0.0240642004006729i</v>
      </c>
      <c r="T317" s="12" t="str">
        <f t="shared" si="87"/>
        <v>0.204495179560969-0.00801647308779234i</v>
      </c>
      <c r="U317" s="12" t="str">
        <f t="shared" si="88"/>
        <v>0.001-0.0851095952363079i</v>
      </c>
      <c r="V317" s="12" t="str">
        <f t="shared" si="89"/>
        <v>0.0015-0.0258691778833762i</v>
      </c>
      <c r="W317" s="12" t="str">
        <f t="shared" si="90"/>
        <v>0.000936367904763995-0.0198466437913923i</v>
      </c>
      <c r="X317" s="12" t="str">
        <f t="shared" si="91"/>
        <v>0.00969208410156922-0.0121758152411355i</v>
      </c>
      <c r="Y317" s="12" t="str">
        <f t="shared" si="92"/>
        <v>0.00029+0.0176243347866387i</v>
      </c>
      <c r="Z317" s="12" t="str">
        <f t="shared" si="93"/>
        <v>2.82137925740932-16.1771951908832i</v>
      </c>
      <c r="AA317" s="12" t="str">
        <f t="shared" si="94"/>
        <v>926.208308672377-505.552149396897i</v>
      </c>
      <c r="AB317" s="12" t="str">
        <f t="shared" si="95"/>
        <v>0.510458161836393-0.0200106140672395i</v>
      </c>
      <c r="AC317" s="12" t="str">
        <f t="shared" si="96"/>
        <v>3.3086095889266-0.62254351989094i</v>
      </c>
      <c r="AD317" s="12" t="str">
        <f t="shared" si="97"/>
        <v>0.150105481022232+0.0221956016476057i</v>
      </c>
      <c r="AE317" s="12" t="str">
        <f t="shared" si="98"/>
        <v>0.78256707081198-2.3656634556238i</v>
      </c>
      <c r="AF317" s="12" t="str">
        <f t="shared" si="99"/>
        <v>-7.15794933265898-1.84933323519028i</v>
      </c>
      <c r="AG317" s="12" t="str">
        <f t="shared" si="100"/>
        <v>1.54390491970898-0.20028880041628i</v>
      </c>
      <c r="AH317" s="12" t="str">
        <f t="shared" si="101"/>
        <v>-7.63459731419283+9.04003047387775i</v>
      </c>
      <c r="AI317" s="12">
        <f t="shared" si="102"/>
        <v>21.461566582111399</v>
      </c>
      <c r="AJ317" s="12">
        <f t="shared" si="103"/>
        <v>130.18217067448447</v>
      </c>
      <c r="AK317" s="12"/>
      <c r="AL317" s="12"/>
      <c r="AM317" s="12"/>
      <c r="AN317" s="12"/>
    </row>
    <row r="318" spans="1:40" x14ac:dyDescent="0.35">
      <c r="A318" s="12"/>
      <c r="B318" s="12">
        <f t="shared" si="104"/>
        <v>18800</v>
      </c>
      <c r="C318" s="29" t="str">
        <f t="shared" si="71"/>
        <v>-0.000195981936809403+0.11806575238091i</v>
      </c>
      <c r="D318" s="28" t="str">
        <f t="shared" si="72"/>
        <v>-5.40056356104605+0.905170768253644i</v>
      </c>
      <c r="E318" s="12" t="str">
        <f t="shared" si="73"/>
        <v>4200</v>
      </c>
      <c r="F318" s="12" t="str">
        <f t="shared" si="74"/>
        <v>0.704225352112676</v>
      </c>
      <c r="G318" s="12" t="str">
        <f t="shared" si="70"/>
        <v>0.704225352112676</v>
      </c>
      <c r="H318" s="12" t="str">
        <f t="shared" si="75"/>
        <v>1.76796547961213+2.76958397827739i</v>
      </c>
      <c r="I318" s="12" t="str">
        <f t="shared" si="76"/>
        <v>73.8274273593601i</v>
      </c>
      <c r="J318" s="12" t="str">
        <f t="shared" si="77"/>
        <v>-3.66213029712985+15.9671597415148i</v>
      </c>
      <c r="K318" s="12" t="str">
        <f t="shared" si="78"/>
        <v>4.39263760123841-1.00746854820912i</v>
      </c>
      <c r="L318" s="12" t="str">
        <f t="shared" si="79"/>
        <v>0.167078772405123-0.0408845907199474i</v>
      </c>
      <c r="M318" s="12" t="str">
        <f t="shared" si="80"/>
        <v>4.55971637364353-1.04835313892907i</v>
      </c>
      <c r="N318" s="12" t="str">
        <f t="shared" si="81"/>
        <v>-0.236247767549952i</v>
      </c>
      <c r="O318" s="12" t="str">
        <f t="shared" si="82"/>
        <v>0.972223050421184-0.234056275775138i</v>
      </c>
      <c r="P318" s="12" t="str">
        <f t="shared" si="83"/>
        <v>0.027776949578816+0.234056275775138i</v>
      </c>
      <c r="Q318" s="12" t="str">
        <f t="shared" si="84"/>
        <v>-0.027776949578816+0.00219149177481401i</v>
      </c>
      <c r="R318" s="12" t="str">
        <f t="shared" si="85"/>
        <v>-0.333126389375074-8.45255951706396i</v>
      </c>
      <c r="S318" s="12" t="str">
        <f t="shared" si="86"/>
        <v>0.0241928859643129i</v>
      </c>
      <c r="T318" s="12" t="str">
        <f t="shared" si="87"/>
        <v>0.204491808502896-0.00805928874985446i</v>
      </c>
      <c r="U318" s="12" t="str">
        <f t="shared" si="88"/>
        <v>0.001-0.0846568846233487i</v>
      </c>
      <c r="V318" s="12" t="str">
        <f t="shared" si="89"/>
        <v>0.0015-0.0257315758733582i</v>
      </c>
      <c r="W318" s="12" t="str">
        <f t="shared" si="90"/>
        <v>0.000936366075231653-0.0197411573208861i</v>
      </c>
      <c r="X318" s="12" t="str">
        <f t="shared" si="91"/>
        <v>0.00963060332194657-0.0121552370613385i</v>
      </c>
      <c r="Y318" s="12" t="str">
        <f t="shared" si="92"/>
        <v>0.00029+0.0177185825662464i</v>
      </c>
      <c r="Z318" s="12" t="str">
        <f t="shared" si="93"/>
        <v>2.58957607286072-16.1552222117456i</v>
      </c>
      <c r="AA318" s="12" t="str">
        <f t="shared" si="94"/>
        <v>920.213273845381-516.043653240211i</v>
      </c>
      <c r="AB318" s="12" t="str">
        <f t="shared" si="95"/>
        <v>0.510449747045829-0.0201174899564461i</v>
      </c>
      <c r="AC318" s="12" t="str">
        <f t="shared" si="96"/>
        <v>3.30641583578385-0.626861642932061i</v>
      </c>
      <c r="AD318" s="12" t="str">
        <f t="shared" si="97"/>
        <v>0.150138523864951+0.0223803040682536i</v>
      </c>
      <c r="AE318" s="12" t="str">
        <f t="shared" si="98"/>
        <v>0.750353914404378-2.36756571566326i</v>
      </c>
      <c r="AF318" s="12" t="str">
        <f t="shared" si="99"/>
        <v>-7.16852904065818-1.86441321002375i</v>
      </c>
      <c r="AG318" s="12" t="str">
        <f t="shared" si="100"/>
        <v>1.54194540874208-0.205917833685234i</v>
      </c>
      <c r="AH318" s="12" t="str">
        <f t="shared" si="101"/>
        <v>-7.56492951525333+9.08932304669683i</v>
      </c>
      <c r="AI318" s="12">
        <f t="shared" si="102"/>
        <v>21.456436887123985</v>
      </c>
      <c r="AJ318" s="12">
        <f t="shared" si="103"/>
        <v>129.77018755327984</v>
      </c>
      <c r="AK318" s="12"/>
      <c r="AL318" s="12"/>
      <c r="AM318" s="12"/>
      <c r="AN318" s="12"/>
    </row>
    <row r="319" spans="1:40" x14ac:dyDescent="0.35">
      <c r="A319" s="12"/>
      <c r="B319" s="12">
        <f t="shared" si="104"/>
        <v>18900</v>
      </c>
      <c r="C319" s="29" t="str">
        <f t="shared" si="71"/>
        <v>-0.000193913545982068+0.117441069275613i</v>
      </c>
      <c r="D319" s="28" t="str">
        <f t="shared" si="72"/>
        <v>-5.40054770338305+0.900381531113033i</v>
      </c>
      <c r="E319" s="12" t="str">
        <f t="shared" si="73"/>
        <v>4200</v>
      </c>
      <c r="F319" s="12" t="str">
        <f t="shared" si="74"/>
        <v>0.704225352112676</v>
      </c>
      <c r="G319" s="12" t="str">
        <f t="shared" si="70"/>
        <v>0.704225352112676</v>
      </c>
      <c r="H319" s="12" t="str">
        <f t="shared" si="75"/>
        <v>1.77858315898859+2.77976627094462i</v>
      </c>
      <c r="I319" s="12" t="str">
        <f t="shared" si="76"/>
        <v>74.2201264410589i</v>
      </c>
      <c r="J319" s="12" t="str">
        <f t="shared" si="77"/>
        <v>-3.7118593352132+16.0520914422676i</v>
      </c>
      <c r="K319" s="12" t="str">
        <f t="shared" si="78"/>
        <v>4.38901844217283-1.01490943629341i</v>
      </c>
      <c r="L319" s="12" t="str">
        <f t="shared" si="79"/>
        <v>0.166978147464929-0.0410773077999863i</v>
      </c>
      <c r="M319" s="12" t="str">
        <f t="shared" si="80"/>
        <v>4.55599658963776-1.0559867440934i</v>
      </c>
      <c r="N319" s="12" t="str">
        <f t="shared" si="81"/>
        <v>-0.237504404611388i</v>
      </c>
      <c r="O319" s="12" t="str">
        <f t="shared" si="82"/>
        <v>0.971928159071543-0.235277822167329i</v>
      </c>
      <c r="P319" s="12" t="str">
        <f t="shared" si="83"/>
        <v>0.028071840928457+0.235277822167329i</v>
      </c>
      <c r="Q319" s="12" t="str">
        <f t="shared" si="84"/>
        <v>-0.028071840928457+0.00222658244405899i</v>
      </c>
      <c r="R319" s="12" t="str">
        <f t="shared" si="85"/>
        <v>-0.333124179516301-8.40769763617012i</v>
      </c>
      <c r="S319" s="12" t="str">
        <f t="shared" si="86"/>
        <v>0.0243215715279529i</v>
      </c>
      <c r="T319" s="12" t="str">
        <f t="shared" si="87"/>
        <v>0.204488419443512-0.00810210355979634i</v>
      </c>
      <c r="U319" s="12" t="str">
        <f t="shared" si="88"/>
        <v>0.001-0.0842089645988865i</v>
      </c>
      <c r="V319" s="12" t="str">
        <f t="shared" si="89"/>
        <v>0.0015-0.0255954299692664i</v>
      </c>
      <c r="W319" s="12" t="str">
        <f t="shared" si="90"/>
        <v>0.000936364235961869-0.0196367875370127i</v>
      </c>
      <c r="X319" s="12" t="str">
        <f t="shared" si="91"/>
        <v>0.00956965672927596-0.012134495813852i</v>
      </c>
      <c r="Y319" s="12" t="str">
        <f t="shared" si="92"/>
        <v>0.00029+0.0178128303458541i</v>
      </c>
      <c r="Z319" s="12" t="str">
        <f t="shared" si="93"/>
        <v>2.35907879630046-16.1272945625814i</v>
      </c>
      <c r="AA319" s="12" t="str">
        <f t="shared" si="94"/>
        <v>913.944459010304-526.355280353791i</v>
      </c>
      <c r="AB319" s="12" t="str">
        <f t="shared" si="95"/>
        <v>0.510441287320631-0.0202243637186014i</v>
      </c>
      <c r="AC319" s="12" t="str">
        <f t="shared" si="96"/>
        <v>3.30421210424854-0.631161365178098i</v>
      </c>
      <c r="AD319" s="12" t="str">
        <f t="shared" si="97"/>
        <v>0.150171769261293+0.0225646093008679i</v>
      </c>
      <c r="AE319" s="12" t="str">
        <f t="shared" si="98"/>
        <v>0.718173137551901-2.36863266651239i</v>
      </c>
      <c r="AF319" s="12" t="str">
        <f t="shared" si="99"/>
        <v>-7.17913086237164-1.87938473983159i</v>
      </c>
      <c r="AG319" s="12" t="str">
        <f t="shared" si="100"/>
        <v>1.53983488076817-0.211483672735181i</v>
      </c>
      <c r="AH319" s="12" t="str">
        <f t="shared" si="101"/>
        <v>-7.49420830436425+9.13740669326842i</v>
      </c>
      <c r="AI319" s="12">
        <f t="shared" si="102"/>
        <v>21.450576061369325</v>
      </c>
      <c r="AJ319" s="12">
        <f t="shared" si="103"/>
        <v>129.35750676111851</v>
      </c>
      <c r="AK319" s="12"/>
      <c r="AL319" s="12"/>
      <c r="AM319" s="12"/>
      <c r="AN319" s="12"/>
    </row>
    <row r="320" spans="1:40" x14ac:dyDescent="0.35">
      <c r="A320" s="12"/>
      <c r="B320" s="12">
        <f t="shared" si="104"/>
        <v>19000</v>
      </c>
      <c r="C320" s="29" t="str">
        <f t="shared" si="71"/>
        <v>-0.00019187772781959+0.116822961728451i</v>
      </c>
      <c r="D320" s="28" t="str">
        <f t="shared" si="72"/>
        <v>-5.4005320954438+0.895642706584791i</v>
      </c>
      <c r="E320" s="12" t="str">
        <f t="shared" si="73"/>
        <v>4200</v>
      </c>
      <c r="F320" s="12" t="str">
        <f t="shared" si="74"/>
        <v>0.704225352112676</v>
      </c>
      <c r="G320" s="12" t="str">
        <f t="shared" si="70"/>
        <v>0.704225352112676</v>
      </c>
      <c r="H320" s="12" t="str">
        <f t="shared" si="75"/>
        <v>1.78922231510744+2.78989135486931i</v>
      </c>
      <c r="I320" s="12" t="str">
        <f t="shared" si="76"/>
        <v>74.6128255227576i</v>
      </c>
      <c r="J320" s="12" t="str">
        <f t="shared" si="77"/>
        <v>-3.76185218782219+16.1370231430203i</v>
      </c>
      <c r="K320" s="12" t="str">
        <f t="shared" si="78"/>
        <v>4.38538246471372-1.02231746667946i</v>
      </c>
      <c r="L320" s="12" t="str">
        <f t="shared" si="79"/>
        <v>0.166877110802548-0.0412696611101327i</v>
      </c>
      <c r="M320" s="12" t="str">
        <f t="shared" si="80"/>
        <v>4.55225957551627-1.06358712778959i</v>
      </c>
      <c r="N320" s="12" t="str">
        <f t="shared" si="81"/>
        <v>-0.238761041672824i</v>
      </c>
      <c r="O320" s="12" t="str">
        <f t="shared" si="82"/>
        <v>0.971631732914674-0.236498997023724i</v>
      </c>
      <c r="P320" s="12" t="str">
        <f t="shared" si="83"/>
        <v>0.028368267085326+0.236498997023724i</v>
      </c>
      <c r="Q320" s="12" t="str">
        <f t="shared" si="84"/>
        <v>-0.028368267085326+0.00226204464909999i</v>
      </c>
      <c r="R320" s="12" t="str">
        <f t="shared" si="85"/>
        <v>-0.333121957881431-8.36330724934448i</v>
      </c>
      <c r="S320" s="12" t="str">
        <f t="shared" si="86"/>
        <v>0.0244502570915929i</v>
      </c>
      <c r="T320" s="12" t="str">
        <f t="shared" si="87"/>
        <v>0.204485012382455-0.00814491751305577i</v>
      </c>
      <c r="U320" s="12" t="str">
        <f t="shared" si="88"/>
        <v>0.001-0.0837657595220503i</v>
      </c>
      <c r="V320" s="12" t="str">
        <f t="shared" si="89"/>
        <v>0.0015-0.0254607171799545i</v>
      </c>
      <c r="W320" s="12" t="str">
        <f t="shared" si="90"/>
        <v>0.000936362386954961-0.0195335168078641i</v>
      </c>
      <c r="X320" s="12" t="str">
        <f t="shared" si="91"/>
        <v>0.00950923993063629-0.0121135971919993i</v>
      </c>
      <c r="Y320" s="12" t="str">
        <f t="shared" si="92"/>
        <v>0.00029+0.0179070781254618i</v>
      </c>
      <c r="Z320" s="12" t="str">
        <f t="shared" si="93"/>
        <v>2.13011933039891-16.093490224442i</v>
      </c>
      <c r="AA320" s="12" t="str">
        <f t="shared" si="94"/>
        <v>907.410375806973-536.476782717411i</v>
      </c>
      <c r="AB320" s="12" t="str">
        <f t="shared" si="95"/>
        <v>0.510432782659894-0.0203312353423173i</v>
      </c>
      <c r="AC320" s="12" t="str">
        <f t="shared" si="96"/>
        <v>3.30199848231877-0.635442798008024i</v>
      </c>
      <c r="AD320" s="12" t="str">
        <f t="shared" si="97"/>
        <v>0.150205216725591+0.0227485228268322i</v>
      </c>
      <c r="AE320" s="12" t="str">
        <f t="shared" si="98"/>
        <v>0.686058165408059-2.36886911882205i</v>
      </c>
      <c r="AF320" s="12" t="str">
        <f t="shared" si="99"/>
        <v>-7.18975441055124-1.89424864828452i</v>
      </c>
      <c r="AG320" s="12" t="str">
        <f t="shared" si="100"/>
        <v>1.53757661191135-0.216980504083661i</v>
      </c>
      <c r="AH320" s="12" t="str">
        <f t="shared" si="101"/>
        <v>-7.42247268667467+9.18425167767381i</v>
      </c>
      <c r="AI320" s="12">
        <f t="shared" si="102"/>
        <v>21.443985230409602</v>
      </c>
      <c r="AJ320" s="12">
        <f t="shared" si="103"/>
        <v>128.94423957936621</v>
      </c>
      <c r="AK320" s="12"/>
      <c r="AL320" s="12"/>
      <c r="AM320" s="12"/>
      <c r="AN320" s="12"/>
    </row>
    <row r="321" spans="1:40" x14ac:dyDescent="0.35">
      <c r="A321" s="12"/>
      <c r="B321" s="12">
        <f t="shared" si="104"/>
        <v>19100</v>
      </c>
      <c r="C321" s="29" t="str">
        <f t="shared" si="71"/>
        <v>-0.000189873801963843+0.116211326459517i</v>
      </c>
      <c r="D321" s="28" t="str">
        <f t="shared" si="72"/>
        <v>-5.40051673201224+0.890953502856297i</v>
      </c>
      <c r="E321" s="12" t="str">
        <f t="shared" si="73"/>
        <v>4200</v>
      </c>
      <c r="F321" s="12" t="str">
        <f t="shared" si="74"/>
        <v>0.704225352112676</v>
      </c>
      <c r="G321" s="12" t="str">
        <f t="shared" ref="G321:G384" si="105">IF($C$11=$C$7,$C$24,F321)</f>
        <v>0.704225352112676</v>
      </c>
      <c r="H321" s="12" t="str">
        <f t="shared" si="75"/>
        <v>1.79988256745482+2.7999592478508i</v>
      </c>
      <c r="I321" s="12" t="str">
        <f t="shared" si="76"/>
        <v>75.0055246044563i</v>
      </c>
      <c r="J321" s="12" t="str">
        <f t="shared" si="77"/>
        <v>-3.81210885495682+16.2219548437731i</v>
      </c>
      <c r="K321" s="12" t="str">
        <f t="shared" si="78"/>
        <v>4.38172982377393-1.02969285897432i</v>
      </c>
      <c r="L321" s="12" t="str">
        <f t="shared" si="79"/>
        <v>0.166775664132178-0.0414616494688454i</v>
      </c>
      <c r="M321" s="12" t="str">
        <f t="shared" si="80"/>
        <v>4.54850548790611-1.07115450844317i</v>
      </c>
      <c r="N321" s="12" t="str">
        <f t="shared" si="81"/>
        <v>-0.24001767873426i</v>
      </c>
      <c r="O321" s="12" t="str">
        <f t="shared" si="82"/>
        <v>0.971333772418674-0.237719798415922i</v>
      </c>
      <c r="P321" s="12" t="str">
        <f t="shared" si="83"/>
        <v>0.028666227581326+0.237719798415922i</v>
      </c>
      <c r="Q321" s="12" t="str">
        <f t="shared" si="84"/>
        <v>-0.028666227581326+0.002297880318338i</v>
      </c>
      <c r="R321" s="12" t="str">
        <f t="shared" si="85"/>
        <v>-0.333119724469876-8.31938095090641i</v>
      </c>
      <c r="S321" s="12" t="str">
        <f t="shared" si="86"/>
        <v>0.0245789426552327i</v>
      </c>
      <c r="T321" s="12" t="str">
        <f t="shared" si="87"/>
        <v>0.204481587319364-0.008187730605072i</v>
      </c>
      <c r="U321" s="12" t="str">
        <f t="shared" si="88"/>
        <v>0.001-0.0833271953360709i</v>
      </c>
      <c r="V321" s="12" t="str">
        <f t="shared" si="89"/>
        <v>0.0015-0.0253274149957662i</v>
      </c>
      <c r="W321" s="12" t="str">
        <f t="shared" si="90"/>
        <v>0.000936360528211254-0.0194313278707865i</v>
      </c>
      <c r="X321" s="12" t="str">
        <f t="shared" si="91"/>
        <v>0.00944934853830909-0.0120925467661978i</v>
      </c>
      <c r="Y321" s="12" t="str">
        <f t="shared" si="92"/>
        <v>0.00029+0.0180013259050695i</v>
      </c>
      <c r="Z321" s="12" t="str">
        <f t="shared" si="93"/>
        <v>1.90292386676226-16.0538990288878i</v>
      </c>
      <c r="AA321" s="12" t="str">
        <f t="shared" si="94"/>
        <v>900.620024375764-546.398436317338i</v>
      </c>
      <c r="AB321" s="12" t="str">
        <f t="shared" si="95"/>
        <v>0.510424233062718-0.0204381048162093i</v>
      </c>
      <c r="AC321" s="12" t="str">
        <f t="shared" si="96"/>
        <v>3.29977505712812-0.639706050382706i</v>
      </c>
      <c r="AD321" s="12" t="str">
        <f t="shared" si="97"/>
        <v>0.150238865783717+0.0229320500089263i</v>
      </c>
      <c r="AE321" s="12" t="str">
        <f t="shared" si="98"/>
        <v>0.654041938783834-2.36828163623064i</v>
      </c>
      <c r="AF321" s="12" t="str">
        <f t="shared" si="99"/>
        <v>-7.20039929946706-1.9090057449945i</v>
      </c>
      <c r="AG321" s="12" t="str">
        <f t="shared" si="100"/>
        <v>1.5351741653753-0.222402728799042i</v>
      </c>
      <c r="AH321" s="12" t="str">
        <f t="shared" si="101"/>
        <v>-7.34976263193199+9.22982985908914i</v>
      </c>
      <c r="AI321" s="12">
        <f t="shared" si="102"/>
        <v>21.436665961302324</v>
      </c>
      <c r="AJ321" s="12">
        <f t="shared" si="103"/>
        <v>128.53049645750357</v>
      </c>
      <c r="AK321" s="12"/>
      <c r="AL321" s="12"/>
      <c r="AM321" s="12"/>
      <c r="AN321" s="12"/>
    </row>
    <row r="322" spans="1:40" x14ac:dyDescent="0.35">
      <c r="A322" s="12"/>
      <c r="B322" s="12">
        <f t="shared" si="104"/>
        <v>19200</v>
      </c>
      <c r="C322" s="29" t="str">
        <f t="shared" ref="C322:C385" si="106">IMPRODUCT(COMPLEX(-1,0),IMDIV(IMPRODUCT(G322,COMPLEX($C$96+$C$97,0)),COMPLEX($C$96,2*PI()*B322*$C$99*$C$98*(2*$C$96+$C$97))))</f>
        <v>-0.000187901105728014+0.115606062340542i</v>
      </c>
      <c r="D322" s="28" t="str">
        <f t="shared" ref="D322:D385" si="107">IMPRODUCT(COMPLEX($C$102,0),IMSUB(C322,G322))</f>
        <v>-5.40050160800777+0.886313144610822i</v>
      </c>
      <c r="E322" s="12" t="str">
        <f t="shared" ref="E322:E385" si="108">IMDIV(COMPLEX($C$20*10^3,0),COMPLEX(1,2*PI()*B322*$C$20*1000*$C$29*10^-12))</f>
        <v>4200</v>
      </c>
      <c r="F322" s="12" t="str">
        <f t="shared" ref="F322:F385" si="109">IMDIV(COMPLEX($C$22*1000,0),IMSUM(COMPLEX($C$22*1000,0),E322))</f>
        <v>0.704225352112676</v>
      </c>
      <c r="G322" s="12" t="str">
        <f t="shared" si="105"/>
        <v>0.704225352112676</v>
      </c>
      <c r="H322" s="12" t="str">
        <f t="shared" ref="H322:H385" si="110">IMPRODUCT(COMPLEX($C$104,0),IMPRODUCT(COMPLEX(-1,0),D322),IMDIV(COMPLEX(0,2*PI()*B322*$C$105*$C$106),COMPLEX(1,2*PI()*B322*$C$105*$C$106)))</f>
        <v>1.81056353691669+2.80996997054116i</v>
      </c>
      <c r="I322" s="12" t="str">
        <f t="shared" ref="I322:I385" si="111">COMPLEX(0,2*PI()*B322*$C$109*$C$108*$C$110)</f>
        <v>75.398223686155i</v>
      </c>
      <c r="J322" s="12" t="str">
        <f t="shared" ref="J322:J385" si="112">IMSUM(COMPLEX(0,2*PI()*B322*$C$109*$C$108),COMPLEX(0,2*PI()*B322*$C$109*$C$107),COMPLEX(0,2*PI()*B322*$C$28*10^-12*$C$107),COMPLEX(-1*2*PI()*B322*2*PI()*B322*$C$109*$C$108*$C$28*10^-12*$C$107,0),COMPLEX(1,0))</f>
        <v>-3.8626293366171+16.3068865445258i</v>
      </c>
      <c r="K322" s="12" t="str">
        <f t="shared" ref="K322:K385" si="113">IMDIV(I322,J322)</f>
        <v>4.37806067261539-1.03703582810606i</v>
      </c>
      <c r="L322" s="12" t="str">
        <f t="shared" ref="L322:L385" si="114">IMDIV(COMPLEX($C$113,0),COMPLEX(1,2*PI()*B322*$C$111*$C$112))</f>
        <v>0.166673809171708-0.0416532717044294i</v>
      </c>
      <c r="M322" s="12" t="str">
        <f t="shared" ref="M322:M385" si="115">IMSUM(K322,L322)</f>
        <v>4.5447344817871-1.07868909981049i</v>
      </c>
      <c r="N322" s="12" t="str">
        <f t="shared" ref="N322:N385" si="116">COMPLEX(0,-2*PI()*B322*$C$41)</f>
        <v>-0.241274315795696i</v>
      </c>
      <c r="O322" s="12" t="str">
        <f t="shared" ref="O322:O385" si="117">IMEXP(N322)</f>
        <v>0.971034278054065-0.23894022441611i</v>
      </c>
      <c r="P322" s="12" t="str">
        <f t="shared" ref="P322:P385" si="118">IMSUB(COMPLEX(1,0),O322)</f>
        <v>0.0289657219459351+0.23894022441611i</v>
      </c>
      <c r="Q322" s="12" t="str">
        <f t="shared" ref="Q322:Q385" si="119">IMSUM(COMPLEX(0,2*PI()*B322*$C$41),O322,COMPLEX(-1,0))</f>
        <v>-0.0289657219459351+0.00233409137958601i</v>
      </c>
      <c r="R322" s="12" t="str">
        <f t="shared" ref="R322:R385" si="120">IMDIV(P322,Q322)</f>
        <v>-0.333117479280442-8.27591148946069i</v>
      </c>
      <c r="S322" s="12" t="str">
        <f t="shared" ref="S322:S385" si="121">IMDIV(COMPLEX(0,2*PI()*B322*$C$119),COMPLEX($C$120,0))</f>
        <v>0.0247076282188727i</v>
      </c>
      <c r="T322" s="12" t="str">
        <f t="shared" ref="T322:T385" si="122">IMPRODUCT(R322,S322)</f>
        <v>0.204478144253892-0.00823054283126919i</v>
      </c>
      <c r="U322" s="12" t="str">
        <f t="shared" ref="U322:U385" si="123">IMDIV(COMPLEX(1,2*PI()*B322*$C$16*10^-3*$C$15*10^-6),COMPLEX(0,2*PI()*B322*$C$15*10^-6))</f>
        <v>0.001-0.0828931995270289i</v>
      </c>
      <c r="V322" s="12" t="str">
        <f t="shared" ref="V322:V385" si="124">IMSUM(COMPLEX($C$18*10^-3,0),IMDIV(COMPLEX(1,0),COMPLEX(0,2*PI()*B322*($C$17*1*10^-6))))</f>
        <v>0.0015-0.0251955013759966i</v>
      </c>
      <c r="W322" s="12" t="str">
        <f t="shared" ref="W322:W385" si="125">IMDIV(IMPRODUCT(U322,V322),IMSUM(U322,V322))</f>
        <v>0.000936358659731058-0.0193302038227649i</v>
      </c>
      <c r="X322" s="12" t="str">
        <f t="shared" ref="X322:X385" si="126">IMDIV(IMPRODUCT(COMPLEX($C$19,0),W322),IMSUM(COMPLEX($C$19,0),W322))</f>
        <v>0.00938997817119358-0.0120713499861653i</v>
      </c>
      <c r="Y322" s="12" t="str">
        <f t="shared" ref="Y322:Y385" si="127">COMPLEX($C$13*10^-3,2*PI()*B322*$C$12*0.000001)</f>
        <v>0.00029+0.0180955736846772i</v>
      </c>
      <c r="Z322" s="12" t="str">
        <f t="shared" ref="Z322:Z385" si="128">IMPRODUCT(COMPLEX($C$6,0),IMDIV(X322,IMSUM(X322,Y322)))</f>
        <v>1.67771215192912-16.008622168185i</v>
      </c>
      <c r="AA322" s="12" t="str">
        <f t="shared" ref="AA322:AA385" si="129">IMDIV(COMPLEX($C$6,0),IMSUM(X322,Y322))</f>
        <v>893.582854010221-556.111068693506i</v>
      </c>
      <c r="AB322" s="12" t="str">
        <f t="shared" ref="AB322:AB385" si="130">IMPRODUCT(COMPLEX($C$115,0),T322)</f>
        <v>0.510415638528237-0.0205449721288553i</v>
      </c>
      <c r="AC322" s="12" t="str">
        <f t="shared" ref="AC322:AC385" si="131">IMSUM(COMPLEX(1,0),IMPRODUCT(AB322,M322))</f>
        <v>3.29754191497135-0.643951228914584i</v>
      </c>
      <c r="AD322" s="12" t="str">
        <f t="shared" ref="AD322:AD385" si="132">IMDIV(AB322,AC322)</f>
        <v>0.150272715972723+0.0231151960944138i</v>
      </c>
      <c r="AE322" s="12" t="str">
        <f t="shared" ref="AE322:AE385" si="133">IMPRODUCT(AD322,AA322,X322)</f>
        <v>0.622156802309805-2.36687848681248i</v>
      </c>
      <c r="AF322" s="12" t="str">
        <f t="shared" ref="AF322:AF385" si="134">IMSUB(D322,H322)</f>
        <v>-7.21106514492446-1.92365682593034i</v>
      </c>
      <c r="AG322" s="12" t="str">
        <f t="shared" ref="AG322:AG385" si="135">IMSUM(COMPLEX(1,0),IMPRODUCT(AD322,AA322,COMPLEX($C$123,0)))</f>
        <v>1.53263137453527-0.227744979556412i</v>
      </c>
      <c r="AH322" s="12" t="str">
        <f t="shared" ref="AH322:AH385" si="136">IMDIV(IMPRODUCT(AE322,AF322),AG322)</f>
        <v>-7.27611899644241+9.27411473041126i</v>
      </c>
      <c r="AI322" s="12">
        <f t="shared" ref="AI322:AI385" si="137">20*LOG10(IMABS(AH322))</f>
        <v>21.428620257154584</v>
      </c>
      <c r="AJ322" s="12">
        <f t="shared" ref="AJ322:AJ385" si="138">IMARGUMENT(AH322)*180/PI()</f>
        <v>128.11638691482125</v>
      </c>
      <c r="AK322" s="12"/>
      <c r="AL322" s="12"/>
      <c r="AM322" s="12"/>
      <c r="AN322" s="12"/>
    </row>
    <row r="323" spans="1:40" x14ac:dyDescent="0.35">
      <c r="A323" s="12"/>
      <c r="B323" s="12">
        <f t="shared" si="104"/>
        <v>19300</v>
      </c>
      <c r="C323" s="29" t="str">
        <f t="shared" si="106"/>
        <v>-0.000185958993548647+0.115007070339152i</v>
      </c>
      <c r="D323" s="28" t="str">
        <f t="shared" si="107"/>
        <v>-5.40048671848106+0.881720872600166i</v>
      </c>
      <c r="E323" s="12" t="str">
        <f t="shared" si="108"/>
        <v>4200</v>
      </c>
      <c r="F323" s="12" t="str">
        <f t="shared" si="109"/>
        <v>0.704225352112676</v>
      </c>
      <c r="G323" s="12" t="str">
        <f t="shared" si="105"/>
        <v>0.704225352112676</v>
      </c>
      <c r="H323" s="12" t="str">
        <f t="shared" si="110"/>
        <v>1.8212648458+2.81992354641964i</v>
      </c>
      <c r="I323" s="12" t="str">
        <f t="shared" si="111"/>
        <v>75.7909227678538i</v>
      </c>
      <c r="J323" s="12" t="str">
        <f t="shared" si="112"/>
        <v>-3.91341363280301+16.3918182452786i</v>
      </c>
      <c r="K323" s="12" t="str">
        <f t="shared" si="113"/>
        <v>4.37437516289728-1.04434658445581i</v>
      </c>
      <c r="L323" s="12" t="str">
        <f t="shared" si="114"/>
        <v>0.166571547642651-0.0418445266550452i</v>
      </c>
      <c r="M323" s="12" t="str">
        <f t="shared" si="115"/>
        <v>4.54094671053993-1.08619111111086i</v>
      </c>
      <c r="N323" s="12" t="str">
        <f t="shared" si="116"/>
        <v>-0.242530952857132i</v>
      </c>
      <c r="O323" s="12" t="str">
        <f t="shared" si="117"/>
        <v>0.970733250293787-0.24016027309707i</v>
      </c>
      <c r="P323" s="12" t="str">
        <f t="shared" si="118"/>
        <v>0.029266749706213+0.24016027309707i</v>
      </c>
      <c r="Q323" s="12" t="str">
        <f t="shared" si="119"/>
        <v>-0.029266749706213+0.002370679760062i</v>
      </c>
      <c r="R323" s="12" t="str">
        <f t="shared" si="120"/>
        <v>-0.333115222312739-8.23289176389903i</v>
      </c>
      <c r="S323" s="12" t="str">
        <f t="shared" si="121"/>
        <v>0.0248363137825127i</v>
      </c>
      <c r="T323" s="12" t="str">
        <f t="shared" si="122"/>
        <v>0.204474683185661-0.00827335418709066i</v>
      </c>
      <c r="U323" s="12" t="str">
        <f t="shared" si="123"/>
        <v>0.001-0.0824637010838836i</v>
      </c>
      <c r="V323" s="12" t="str">
        <f t="shared" si="124"/>
        <v>0.0015-0.0250649547367427i</v>
      </c>
      <c r="W323" s="12" t="str">
        <f t="shared" si="125"/>
        <v>0.000936356781514709-0.0192301281111055i</v>
      </c>
      <c r="X323" s="12" t="str">
        <f t="shared" si="126"/>
        <v>0.00933112445615937-0.0120500121831019i</v>
      </c>
      <c r="Y323" s="12" t="str">
        <f t="shared" si="127"/>
        <v>0.00029+0.0181898214642849i</v>
      </c>
      <c r="Z323" s="12" t="str">
        <f t="shared" si="128"/>
        <v>1.45469680121418-15.9577716532224i</v>
      </c>
      <c r="AA323" s="12" t="str">
        <f t="shared" si="129"/>
        <v>886.30872210345-565.606083027065i</v>
      </c>
      <c r="AB323" s="12" t="str">
        <f t="shared" si="130"/>
        <v>0.510406999055508-0.020651837268881i</v>
      </c>
      <c r="AC323" s="12" t="str">
        <f t="shared" si="131"/>
        <v>3.2952991413281-0.648178437935593i</v>
      </c>
      <c r="AD323" s="12" t="str">
        <f t="shared" si="132"/>
        <v>0.15030676684048+0.0232979662180195i</v>
      </c>
      <c r="AE323" s="12" t="str">
        <f t="shared" si="133"/>
        <v>0.590434397815337-2.36466958624237i</v>
      </c>
      <c r="AF323" s="12" t="str">
        <f t="shared" si="134"/>
        <v>-7.22175156428106-1.93820267381947i</v>
      </c>
      <c r="AG323" s="12" t="str">
        <f t="shared" si="135"/>
        <v>1.52995232488219-0.233002136143271i</v>
      </c>
      <c r="AH323" s="12" t="str">
        <f t="shared" si="136"/>
        <v>-7.201583443216+9.31708145226506i</v>
      </c>
      <c r="AI323" s="12">
        <f t="shared" si="137"/>
        <v>21.419850550977685</v>
      </c>
      <c r="AJ323" s="12">
        <f t="shared" si="138"/>
        <v>127.7020194439681</v>
      </c>
      <c r="AK323" s="12"/>
      <c r="AL323" s="12"/>
      <c r="AM323" s="12"/>
      <c r="AN323" s="12"/>
    </row>
    <row r="324" spans="1:40" x14ac:dyDescent="0.35">
      <c r="A324" s="12"/>
      <c r="B324" s="12">
        <f t="shared" si="104"/>
        <v>19400</v>
      </c>
      <c r="C324" s="29" t="str">
        <f t="shared" si="106"/>
        <v>-0.000184046836457441+0.114414253464846i</v>
      </c>
      <c r="D324" s="28" t="str">
        <f t="shared" si="107"/>
        <v>-5.40047205861002+0.877175943230486i</v>
      </c>
      <c r="E324" s="12" t="str">
        <f t="shared" si="108"/>
        <v>4200</v>
      </c>
      <c r="F324" s="12" t="str">
        <f t="shared" si="109"/>
        <v>0.704225352112676</v>
      </c>
      <c r="G324" s="12" t="str">
        <f t="shared" si="105"/>
        <v>0.704225352112676</v>
      </c>
      <c r="H324" s="12" t="str">
        <f t="shared" si="110"/>
        <v>1.83198611785329+2.82982000176713i</v>
      </c>
      <c r="I324" s="12" t="str">
        <f t="shared" si="111"/>
        <v>76.1836218495525i</v>
      </c>
      <c r="J324" s="12" t="str">
        <f t="shared" si="112"/>
        <v>-3.96446174351457+16.4767499460313i</v>
      </c>
      <c r="K324" s="12" t="str">
        <f t="shared" si="113"/>
        <v>4.37067344472266-1.05162533398594i</v>
      </c>
      <c r="L324" s="12" t="str">
        <f t="shared" si="114"/>
        <v>0.16646888127008-0.0420354131687148i</v>
      </c>
      <c r="M324" s="12" t="str">
        <f t="shared" si="115"/>
        <v>4.53714232599274-1.09366074715465i</v>
      </c>
      <c r="N324" s="12" t="str">
        <f t="shared" si="116"/>
        <v>-0.243787589918568i</v>
      </c>
      <c r="O324" s="12" t="str">
        <f t="shared" si="117"/>
        <v>0.970430689613206-0.241379942532177i</v>
      </c>
      <c r="P324" s="12" t="str">
        <f t="shared" si="118"/>
        <v>0.029569310386794+0.241379942532177i</v>
      </c>
      <c r="Q324" s="12" t="str">
        <f t="shared" si="119"/>
        <v>-0.029569310386794+0.00240764738639099i</v>
      </c>
      <c r="R324" s="12" t="str">
        <f t="shared" si="120"/>
        <v>-0.33311295356538-8.19031481952866i</v>
      </c>
      <c r="S324" s="12" t="str">
        <f t="shared" si="121"/>
        <v>0.0249649993461527i</v>
      </c>
      <c r="T324" s="12" t="str">
        <f t="shared" si="122"/>
        <v>0.204471204114318-0.00831616466795471i</v>
      </c>
      <c r="U324" s="12" t="str">
        <f t="shared" si="123"/>
        <v>0.001-0.0820386304597399i</v>
      </c>
      <c r="V324" s="12" t="str">
        <f t="shared" si="124"/>
        <v>0.0015-0.0249357539391307i</v>
      </c>
      <c r="W324" s="12" t="str">
        <f t="shared" si="125"/>
        <v>0.000936354893562533-0.0191310845244075i</v>
      </c>
      <c r="X324" s="12" t="str">
        <f t="shared" si="126"/>
        <v>0.00927278302934009-0.0120285385718447i</v>
      </c>
      <c r="Y324" s="12" t="str">
        <f t="shared" si="127"/>
        <v>0.00029+0.0182840692438926i</v>
      </c>
      <c r="Z324" s="12" t="str">
        <f t="shared" si="128"/>
        <v>1.234082664483-15.9014697243576i</v>
      </c>
      <c r="AA324" s="12" t="str">
        <f t="shared" si="129"/>
        <v>878.807851733416-574.875478664319i</v>
      </c>
      <c r="AB324" s="12" t="str">
        <f t="shared" si="130"/>
        <v>0.510398314643648-0.0207587002248495i</v>
      </c>
      <c r="AC324" s="12" t="str">
        <f t="shared" si="131"/>
        <v>3.29304682088719-0.652387779562406i</v>
      </c>
      <c r="AD324" s="12" t="str">
        <f t="shared" si="132"/>
        <v>0.150341017945348+0.023480365404837i</v>
      </c>
      <c r="AE324" s="12" t="str">
        <f t="shared" si="133"/>
        <v>0.558905563608951-2.36166643328522i</v>
      </c>
      <c r="AF324" s="12" t="str">
        <f t="shared" si="134"/>
        <v>-7.23245817646331-1.95264405853664i</v>
      </c>
      <c r="AG324" s="12" t="str">
        <f t="shared" si="135"/>
        <v>1.52714133497961-0.238169339333038i</v>
      </c>
      <c r="AH324" s="12" t="str">
        <f t="shared" si="136"/>
        <v>-7.1261983606182+9.35870688230353i</v>
      </c>
      <c r="AI324" s="12">
        <f t="shared" si="137"/>
        <v>21.410359698863783</v>
      </c>
      <c r="AJ324" s="12">
        <f t="shared" si="138"/>
        <v>127.28750141662243</v>
      </c>
      <c r="AK324" s="12"/>
      <c r="AL324" s="12"/>
      <c r="AM324" s="12"/>
      <c r="AN324" s="12"/>
    </row>
    <row r="325" spans="1:40" x14ac:dyDescent="0.35">
      <c r="A325" s="12"/>
      <c r="B325" s="12">
        <f t="shared" si="104"/>
        <v>19500</v>
      </c>
      <c r="C325" s="29" t="str">
        <f t="shared" si="106"/>
        <v>-0.000182164021571953+0.113827516716654i</v>
      </c>
      <c r="D325" s="28" t="str">
        <f t="shared" si="107"/>
        <v>-5.4004576236959+0.872677628161014i</v>
      </c>
      <c r="E325" s="12" t="str">
        <f t="shared" si="108"/>
        <v>4200</v>
      </c>
      <c r="F325" s="12" t="str">
        <f t="shared" si="109"/>
        <v>0.704225352112676</v>
      </c>
      <c r="G325" s="12" t="str">
        <f t="shared" si="105"/>
        <v>0.704225352112676</v>
      </c>
      <c r="H325" s="12" t="str">
        <f t="shared" si="110"/>
        <v>1.84272697828723+2.83965936564037i</v>
      </c>
      <c r="I325" s="12" t="str">
        <f t="shared" si="111"/>
        <v>76.5763209312512i</v>
      </c>
      <c r="J325" s="12" t="str">
        <f t="shared" si="112"/>
        <v>-4.01577366875177+16.561681646784i</v>
      </c>
      <c r="K325" s="12" t="str">
        <f t="shared" si="113"/>
        <v>4.36695566668312-1.05887227836418i</v>
      </c>
      <c r="L325" s="12" t="str">
        <f t="shared" si="114"/>
        <v>0.166365811782562-0.0422259301033278i</v>
      </c>
      <c r="M325" s="12" t="str">
        <f t="shared" si="115"/>
        <v>4.53332147846568-1.10109820846751i</v>
      </c>
      <c r="N325" s="12" t="str">
        <f t="shared" si="116"/>
        <v>-0.245044226980004i</v>
      </c>
      <c r="O325" s="12" t="str">
        <f t="shared" si="117"/>
        <v>0.970126596490106-0.242599230795408i</v>
      </c>
      <c r="P325" s="12" t="str">
        <f t="shared" si="118"/>
        <v>0.029873403509894+0.242599230795408i</v>
      </c>
      <c r="Q325" s="12" t="str">
        <f t="shared" si="119"/>
        <v>-0.029873403509894+0.00244499618459601i</v>
      </c>
      <c r="R325" s="12" t="str">
        <f t="shared" si="120"/>
        <v>-0.333110673037945-8.1481738443166i</v>
      </c>
      <c r="S325" s="12" t="str">
        <f t="shared" si="121"/>
        <v>0.0250936849097926i</v>
      </c>
      <c r="T325" s="12" t="str">
        <f t="shared" si="122"/>
        <v>0.204467707039494-0.00835897426930314i</v>
      </c>
      <c r="U325" s="12" t="str">
        <f t="shared" si="123"/>
        <v>0.001-0.0816179195343052i</v>
      </c>
      <c r="V325" s="12" t="str">
        <f t="shared" si="124"/>
        <v>0.0015-0.0248078782779044i</v>
      </c>
      <c r="W325" s="12" t="str">
        <f t="shared" si="125"/>
        <v>0.00093635299587485-0.0190330571838113i</v>
      </c>
      <c r="X325" s="12" t="str">
        <f t="shared" si="126"/>
        <v>0.00921494953736833-0.0120069342529978i</v>
      </c>
      <c r="Y325" s="12" t="str">
        <f t="shared" si="127"/>
        <v>0.00029+0.0183783170235003i</v>
      </c>
      <c r="Z325" s="12" t="str">
        <f t="shared" si="128"/>
        <v>1.01606624731531-15.8398482207505i</v>
      </c>
      <c r="AA325" s="12" t="str">
        <f t="shared" si="129"/>
        <v>871.090788237189-583.911868011298i</v>
      </c>
      <c r="AB325" s="12" t="str">
        <f t="shared" si="130"/>
        <v>0.510389585291737-0.0208655609853827i</v>
      </c>
      <c r="AC325" s="12" t="str">
        <f t="shared" si="131"/>
        <v>3.29078503756855-0.656579353760478i</v>
      </c>
      <c r="AD325" s="12" t="str">
        <f t="shared" si="132"/>
        <v>0.150375468855846+0.0236623985731233i</v>
      </c>
      <c r="AE325" s="12" t="str">
        <f t="shared" si="133"/>
        <v>0.527600240265818-2.35788203828013i</v>
      </c>
      <c r="AF325" s="12" t="str">
        <f t="shared" si="134"/>
        <v>-7.24318460198313-1.96698173747936i</v>
      </c>
      <c r="AG325" s="12" t="str">
        <f t="shared" si="135"/>
        <v>1.52420293659968-0.243242003062931i</v>
      </c>
      <c r="AH325" s="12" t="str">
        <f t="shared" si="136"/>
        <v>-7.05000677984782+9.39896959973898i</v>
      </c>
      <c r="AI325" s="12">
        <f t="shared" si="137"/>
        <v>21.400150972507205</v>
      </c>
      <c r="AJ325" s="12">
        <f t="shared" si="138"/>
        <v>126.87293899151798</v>
      </c>
      <c r="AK325" s="12"/>
      <c r="AL325" s="12"/>
      <c r="AM325" s="12"/>
      <c r="AN325" s="12"/>
    </row>
    <row r="326" spans="1:40" x14ac:dyDescent="0.35">
      <c r="A326" s="12"/>
      <c r="B326" s="12">
        <f t="shared" si="104"/>
        <v>19600</v>
      </c>
      <c r="C326" s="29" t="str">
        <f t="shared" si="106"/>
        <v>-0.000180309951604421+0.113246767032369i</v>
      </c>
      <c r="D326" s="28" t="str">
        <f t="shared" si="107"/>
        <v>-5.40044340915948+0.868225213914829i</v>
      </c>
      <c r="E326" s="12" t="str">
        <f t="shared" si="108"/>
        <v>4200</v>
      </c>
      <c r="F326" s="12" t="str">
        <f t="shared" si="109"/>
        <v>0.704225352112676</v>
      </c>
      <c r="G326" s="12" t="str">
        <f t="shared" si="105"/>
        <v>0.704225352112676</v>
      </c>
      <c r="H326" s="12" t="str">
        <f t="shared" si="110"/>
        <v>1.85348705379445+2.84944166984618i</v>
      </c>
      <c r="I326" s="12" t="str">
        <f t="shared" si="111"/>
        <v>76.9690200129499i</v>
      </c>
      <c r="J326" s="12" t="str">
        <f t="shared" si="112"/>
        <v>-4.06734940851461+16.6466133475368i</v>
      </c>
      <c r="K326" s="12" t="str">
        <f t="shared" si="113"/>
        <v>4.36322197590181-1.06608761508407i</v>
      </c>
      <c r="L326" s="12" t="str">
        <f t="shared" si="114"/>
        <v>0.166262340912089-0.0424160763266484i</v>
      </c>
      <c r="M326" s="12" t="str">
        <f t="shared" si="115"/>
        <v>4.5294843168139-1.10850369141072i</v>
      </c>
      <c r="N326" s="12" t="str">
        <f t="shared" si="116"/>
        <v>-0.24630086404144i</v>
      </c>
      <c r="O326" s="12" t="str">
        <f t="shared" si="117"/>
        <v>0.969820971404691-0.243818135961339i</v>
      </c>
      <c r="P326" s="12" t="str">
        <f t="shared" si="118"/>
        <v>0.030179028595309+0.243818135961339i</v>
      </c>
      <c r="Q326" s="12" t="str">
        <f t="shared" si="119"/>
        <v>-0.030179028595309+0.002482728080101i</v>
      </c>
      <c r="R326" s="12" t="str">
        <f t="shared" si="120"/>
        <v>-0.333108380729235-8.10646216525073i</v>
      </c>
      <c r="S326" s="12" t="str">
        <f t="shared" si="121"/>
        <v>0.0252223704734326i</v>
      </c>
      <c r="T326" s="12" t="str">
        <f t="shared" si="122"/>
        <v>0.204464191960818-0.008401782986558i</v>
      </c>
      <c r="U326" s="12" t="str">
        <f t="shared" si="123"/>
        <v>0.001-0.0812015015774976i</v>
      </c>
      <c r="V326" s="12" t="str">
        <f t="shared" si="124"/>
        <v>0.0015-0.024681307470364i</v>
      </c>
      <c r="W326" s="12" t="str">
        <f t="shared" si="125"/>
        <v>0.000936351088452001-0.0189360305345156i</v>
      </c>
      <c r="X326" s="12" t="str">
        <f t="shared" si="126"/>
        <v>0.00915761963855481-0.0119852042150344i</v>
      </c>
      <c r="Y326" s="12" t="str">
        <f t="shared" si="127"/>
        <v>0.00029+0.018472564803108i</v>
      </c>
      <c r="Z326" s="12" t="str">
        <f t="shared" si="128"/>
        <v>0.800835190365467-15.7730479139746i</v>
      </c>
      <c r="AA326" s="12" t="str">
        <f t="shared" si="129"/>
        <v>863.168355123348-592.708489771091i</v>
      </c>
      <c r="AB326" s="12" t="str">
        <f t="shared" si="130"/>
        <v>0.510380810998849-0.0209724195390533i</v>
      </c>
      <c r="AC326" s="12" t="str">
        <f t="shared" si="131"/>
        <v>3.28851387454519-0.660753258405204i</v>
      </c>
      <c r="AD326" s="12" t="str">
        <f t="shared" si="132"/>
        <v>0.150410119150333+0.023844070537026i</v>
      </c>
      <c r="AE326" s="12" t="str">
        <f t="shared" si="133"/>
        <v>0.496547383447351-2.35333084533722i</v>
      </c>
      <c r="AF326" s="12" t="str">
        <f t="shared" si="134"/>
        <v>-7.25393046295393-1.98121645593135i</v>
      </c>
      <c r="AG326" s="12" t="str">
        <f t="shared" si="135"/>
        <v>1.5211418542076-0.248215824871238i</v>
      </c>
      <c r="AH326" s="12" t="str">
        <f t="shared" si="136"/>
        <v>-6.97305229156794+9.437849925063i</v>
      </c>
      <c r="AI326" s="12">
        <f t="shared" si="137"/>
        <v>21.389228051094392</v>
      </c>
      <c r="AJ326" s="12">
        <f t="shared" si="138"/>
        <v>126.45843702507796</v>
      </c>
      <c r="AK326" s="12"/>
      <c r="AL326" s="12"/>
      <c r="AM326" s="12"/>
      <c r="AN326" s="12"/>
    </row>
    <row r="327" spans="1:40" x14ac:dyDescent="0.35">
      <c r="A327" s="12"/>
      <c r="B327" s="12">
        <f t="shared" si="104"/>
        <v>19700</v>
      </c>
      <c r="C327" s="29" t="str">
        <f t="shared" si="106"/>
        <v>-0.000178484044388017+0.112671913239352i</v>
      </c>
      <c r="D327" s="28" t="str">
        <f t="shared" si="107"/>
        <v>-5.40042941053749+0.863818001501699i</v>
      </c>
      <c r="E327" s="12" t="str">
        <f t="shared" si="108"/>
        <v>4200</v>
      </c>
      <c r="F327" s="12" t="str">
        <f t="shared" si="109"/>
        <v>0.704225352112676</v>
      </c>
      <c r="G327" s="12" t="str">
        <f t="shared" si="105"/>
        <v>0.704225352112676</v>
      </c>
      <c r="H327" s="12" t="str">
        <f t="shared" si="110"/>
        <v>1.8642659725691+2.85916694891557i</v>
      </c>
      <c r="I327" s="12" t="str">
        <f t="shared" si="111"/>
        <v>77.3617190946487i</v>
      </c>
      <c r="J327" s="12" t="str">
        <f t="shared" si="112"/>
        <v>-4.11918896280308+16.7315450482895i</v>
      </c>
      <c r="K327" s="12" t="str">
        <f t="shared" si="113"/>
        <v>4.35947251807494-1.07327153758185i</v>
      </c>
      <c r="L327" s="12" t="str">
        <f t="shared" si="114"/>
        <v>0.166158470394015-0.04260585071632i</v>
      </c>
      <c r="M327" s="12" t="str">
        <f t="shared" si="115"/>
        <v>4.52563098846895-1.11587738829817i</v>
      </c>
      <c r="N327" s="12" t="str">
        <f t="shared" si="116"/>
        <v>-0.247557501102876i</v>
      </c>
      <c r="O327" s="12" t="str">
        <f t="shared" si="117"/>
        <v>0.969513814839585-0.245036656105153i</v>
      </c>
      <c r="P327" s="12" t="str">
        <f t="shared" si="118"/>
        <v>0.030486185160415+0.245036656105153i</v>
      </c>
      <c r="Q327" s="12" t="str">
        <f t="shared" si="119"/>
        <v>-0.030486185160415+0.00252084499772301i</v>
      </c>
      <c r="R327" s="12" t="str">
        <f t="shared" si="120"/>
        <v>-0.333106076638531-8.06517324481183i</v>
      </c>
      <c r="S327" s="12" t="str">
        <f t="shared" si="121"/>
        <v>0.0253510560370725i</v>
      </c>
      <c r="T327" s="12" t="str">
        <f t="shared" si="122"/>
        <v>0.204460658877923-0.00844459081515277i</v>
      </c>
      <c r="U327" s="12" t="str">
        <f t="shared" si="123"/>
        <v>0.001-0.08078931121416i</v>
      </c>
      <c r="V327" s="12" t="str">
        <f t="shared" si="124"/>
        <v>0.0015-0.0245560216456414i</v>
      </c>
      <c r="W327" s="12" t="str">
        <f t="shared" si="125"/>
        <v>0.000936349171294319-0.0188399893375528i</v>
      </c>
      <c r="X327" s="12" t="str">
        <f t="shared" si="126"/>
        <v>0.00910078900401358-0.0119633533363727i</v>
      </c>
      <c r="Y327" s="12" t="str">
        <f t="shared" si="127"/>
        <v>0.00029+0.0185668125827157i</v>
      </c>
      <c r="Z327" s="12" t="str">
        <f t="shared" si="128"/>
        <v>0.588567809067316-15.7012178118728i</v>
      </c>
      <c r="AA327" s="12" t="str">
        <f t="shared" si="129"/>
        <v>855.051609667582-601.259218532826i</v>
      </c>
      <c r="AB327" s="12" t="str">
        <f t="shared" si="130"/>
        <v>0.510371991764068-0.0210792758744623i</v>
      </c>
      <c r="AC327" s="12" t="str">
        <f t="shared" si="131"/>
        <v>3.28623341426407-0.664909589342176i</v>
      </c>
      <c r="AD327" s="12" t="str">
        <f t="shared" si="132"/>
        <v>0.150444968416709+0.0240253860092191i</v>
      </c>
      <c r="AE327" s="12" t="str">
        <f t="shared" si="133"/>
        <v>0.465774884191296-2.34802864900564i</v>
      </c>
      <c r="AF327" s="12" t="str">
        <f t="shared" si="134"/>
        <v>-7.26469538310659-1.99534894741387i</v>
      </c>
      <c r="AG327" s="12" t="str">
        <f t="shared" si="135"/>
        <v>1.51796298396517-0.253086794567737i</v>
      </c>
      <c r="AH327" s="12" t="str">
        <f t="shared" si="136"/>
        <v>-6.89537896201413+9.47532993494554i</v>
      </c>
      <c r="AI327" s="12">
        <f t="shared" si="137"/>
        <v>21.377595012592266</v>
      </c>
      <c r="AJ327" s="12">
        <f t="shared" si="138"/>
        <v>126.04409898486757</v>
      </c>
      <c r="AK327" s="12"/>
      <c r="AL327" s="12"/>
      <c r="AM327" s="12"/>
      <c r="AN327" s="12"/>
    </row>
    <row r="328" spans="1:40" x14ac:dyDescent="0.35">
      <c r="A328" s="12"/>
      <c r="B328" s="12">
        <f t="shared" si="104"/>
        <v>19800</v>
      </c>
      <c r="C328" s="29" t="str">
        <f t="shared" si="106"/>
        <v>-0.000176685732419813+0.112102866006813i</v>
      </c>
      <c r="D328" s="28" t="str">
        <f t="shared" si="107"/>
        <v>-5.40041562347907+0.859455306052233i</v>
      </c>
      <c r="E328" s="12" t="str">
        <f t="shared" si="108"/>
        <v>4200</v>
      </c>
      <c r="F328" s="12" t="str">
        <f t="shared" si="109"/>
        <v>0.704225352112676</v>
      </c>
      <c r="G328" s="12" t="str">
        <f t="shared" si="105"/>
        <v>0.704225352112676</v>
      </c>
      <c r="H328" s="12" t="str">
        <f t="shared" si="110"/>
        <v>1.87506336432616+2.86883524007775i</v>
      </c>
      <c r="I328" s="12" t="str">
        <f t="shared" si="111"/>
        <v>77.7544181763474i</v>
      </c>
      <c r="J328" s="12" t="str">
        <f t="shared" si="112"/>
        <v>-4.17129233161721+16.8164767490423i</v>
      </c>
      <c r="K328" s="12" t="str">
        <f t="shared" si="113"/>
        <v>4.35570743751134-1.08042423534964i</v>
      </c>
      <c r="L328" s="12" t="str">
        <f t="shared" si="114"/>
        <v>0.166054201966992-0.0427952521598703i</v>
      </c>
      <c r="M328" s="12" t="str">
        <f t="shared" si="115"/>
        <v>4.52176163947833-1.12321948750951i</v>
      </c>
      <c r="N328" s="12" t="str">
        <f t="shared" si="116"/>
        <v>-0.248814138164312i</v>
      </c>
      <c r="O328" s="12" t="str">
        <f t="shared" si="117"/>
        <v>0.96920512727983-0.24625478930264i</v>
      </c>
      <c r="P328" s="12" t="str">
        <f t="shared" si="118"/>
        <v>0.03079487272017+0.24625478930264i</v>
      </c>
      <c r="Q328" s="12" t="str">
        <f t="shared" si="119"/>
        <v>-0.03079487272017+0.002559348861672i</v>
      </c>
      <c r="R328" s="12" t="str">
        <f t="shared" si="120"/>
        <v>-0.333103760764889-8.0243006775515i</v>
      </c>
      <c r="S328" s="12" t="str">
        <f t="shared" si="121"/>
        <v>0.0254797416007125i</v>
      </c>
      <c r="T328" s="12" t="str">
        <f t="shared" si="122"/>
        <v>0.204457107790434-0.00848739775051493i</v>
      </c>
      <c r="U328" s="12" t="str">
        <f t="shared" si="123"/>
        <v>0.001-0.080381284389846i</v>
      </c>
      <c r="V328" s="12" t="str">
        <f t="shared" si="124"/>
        <v>0.0015-0.0244320013342997i</v>
      </c>
      <c r="W328" s="12" t="str">
        <f t="shared" si="125"/>
        <v>0.000936347244402132-0.0187449186618126i</v>
      </c>
      <c r="X328" s="12" t="str">
        <f t="shared" si="126"/>
        <v>0.00904445331873367-0.0119413863874247i</v>
      </c>
      <c r="Y328" s="12" t="str">
        <f t="shared" si="127"/>
        <v>0.00029+0.0186610603623234i</v>
      </c>
      <c r="Z328" s="12" t="str">
        <f t="shared" si="128"/>
        <v>0.379432695161747-15.6245144387081i</v>
      </c>
      <c r="AA328" s="12" t="str">
        <f t="shared" si="129"/>
        <v>846.751798527498-609.558570756857i</v>
      </c>
      <c r="AB328" s="12" t="str">
        <f t="shared" si="130"/>
        <v>0.510363127586457-0.0211861299801959i</v>
      </c>
      <c r="AC328" s="12" t="str">
        <f t="shared" si="131"/>
        <v>3.28394373846596-0.669048440444863i</v>
      </c>
      <c r="AD328" s="12" t="str">
        <f t="shared" si="132"/>
        <v>0.150480016252118+0.0242063496034602i</v>
      </c>
      <c r="AE328" s="12" t="str">
        <f t="shared" si="133"/>
        <v>0.435309497022203-2.34199250619817i</v>
      </c>
      <c r="AF328" s="12" t="str">
        <f t="shared" si="134"/>
        <v>-7.27547898780523-2.00937993402552i</v>
      </c>
      <c r="AG328" s="12" t="str">
        <f t="shared" si="135"/>
        <v>1.51467137242266-0.257851201129172i</v>
      </c>
      <c r="AH328" s="12" t="str">
        <f t="shared" si="136"/>
        <v>-6.81703124890013+9.51139347232003i</v>
      </c>
      <c r="AI328" s="12">
        <f t="shared" si="137"/>
        <v>21.365256324461555</v>
      </c>
      <c r="AJ328" s="12">
        <f t="shared" si="138"/>
        <v>125.63002686607783</v>
      </c>
      <c r="AK328" s="12"/>
      <c r="AL328" s="12"/>
      <c r="AM328" s="12"/>
      <c r="AN328" s="12"/>
    </row>
    <row r="329" spans="1:40" x14ac:dyDescent="0.35">
      <c r="A329" s="12"/>
      <c r="B329" s="12">
        <f t="shared" si="104"/>
        <v>19900</v>
      </c>
      <c r="C329" s="29" t="str">
        <f t="shared" si="106"/>
        <v>-0.000174914462419753+0.111539537799531i</v>
      </c>
      <c r="D329" s="28" t="str">
        <f t="shared" si="107"/>
        <v>-5.4004020437424+0.855136456463071i</v>
      </c>
      <c r="E329" s="12" t="str">
        <f t="shared" si="108"/>
        <v>4200</v>
      </c>
      <c r="F329" s="12" t="str">
        <f t="shared" si="109"/>
        <v>0.704225352112676</v>
      </c>
      <c r="G329" s="12" t="str">
        <f t="shared" si="105"/>
        <v>0.704225352112676</v>
      </c>
      <c r="H329" s="12" t="str">
        <f t="shared" si="110"/>
        <v>1.88587886032006+2.87844658323411i</v>
      </c>
      <c r="I329" s="12" t="str">
        <f t="shared" si="111"/>
        <v>78.1471172580461i</v>
      </c>
      <c r="J329" s="12" t="str">
        <f t="shared" si="112"/>
        <v>-4.22365951495697+16.901408449795i</v>
      </c>
      <c r="K329" s="12" t="str">
        <f t="shared" si="113"/>
        <v>4.35192687717103-1.0875458940455i</v>
      </c>
      <c r="L329" s="12" t="str">
        <f t="shared" si="114"/>
        <v>0.165949537372901-0.0429842795547164i</v>
      </c>
      <c r="M329" s="12" t="str">
        <f t="shared" si="115"/>
        <v>4.51787641454393-1.13053017360022i</v>
      </c>
      <c r="N329" s="12" t="str">
        <f t="shared" si="116"/>
        <v>-0.250070775225747i</v>
      </c>
      <c r="O329" s="12" t="str">
        <f t="shared" si="117"/>
        <v>0.968894909212887-0.247472533630202i</v>
      </c>
      <c r="P329" s="12" t="str">
        <f t="shared" si="118"/>
        <v>0.031105090787113+0.247472533630202i</v>
      </c>
      <c r="Q329" s="12" t="str">
        <f t="shared" si="119"/>
        <v>-0.031105090787113+0.002598241595545i</v>
      </c>
      <c r="R329" s="12" t="str">
        <f t="shared" si="120"/>
        <v>-0.333101433107785-7.98383818677443i</v>
      </c>
      <c r="S329" s="12" t="str">
        <f t="shared" si="121"/>
        <v>0.0256084271643524i</v>
      </c>
      <c r="T329" s="12" t="str">
        <f t="shared" si="122"/>
        <v>0.204453538697988-0.00853020378808212i</v>
      </c>
      <c r="U329" s="12" t="str">
        <f t="shared" si="123"/>
        <v>0.001-0.0799773583376357i</v>
      </c>
      <c r="V329" s="12" t="str">
        <f t="shared" si="124"/>
        <v>0.0015-0.024309227458248i</v>
      </c>
      <c r="W329" s="12" t="str">
        <f t="shared" si="125"/>
        <v>0.000936345307775771-0.0186508038763083i</v>
      </c>
      <c r="X329" s="12" t="str">
        <f t="shared" si="126"/>
        <v>0.00898860828260145-0.0119193080326175i</v>
      </c>
      <c r="Y329" s="12" t="str">
        <f t="shared" si="127"/>
        <v>0.00029+0.0187553081419311i</v>
      </c>
      <c r="Z329" s="12" t="str">
        <f t="shared" si="128"/>
        <v>0.173588380875035-15.5431010976587i</v>
      </c>
      <c r="AA329" s="12" t="str">
        <f t="shared" si="129"/>
        <v>838.280313699908-617.601707233766i</v>
      </c>
      <c r="AB329" s="12" t="str">
        <f t="shared" si="130"/>
        <v>0.510354218465111-0.0212929818448656i</v>
      </c>
      <c r="AC329" s="12" t="str">
        <f t="shared" si="131"/>
        <v>3.28164492820498-0.673169903671197i</v>
      </c>
      <c r="AD329" s="12" t="str">
        <f t="shared" si="132"/>
        <v>0.150515262262671+0.0243869658370738i</v>
      </c>
      <c r="AE329" s="12" t="str">
        <f t="shared" si="133"/>
        <v>0.405176776143943-2.33524064417519i</v>
      </c>
      <c r="AF329" s="12" t="str">
        <f t="shared" si="134"/>
        <v>-7.28628090406246-2.02331012677104i</v>
      </c>
      <c r="AG329" s="12" t="str">
        <f t="shared" si="135"/>
        <v>1.51127219506508-0.262505637829182i</v>
      </c>
      <c r="AH329" s="12" t="str">
        <f t="shared" si="136"/>
        <v>-6.73805391744095+9.54602615169082i</v>
      </c>
      <c r="AI329" s="12">
        <f t="shared" si="137"/>
        <v>21.352216833828347</v>
      </c>
      <c r="AJ329" s="12">
        <f t="shared" si="138"/>
        <v>125.21632111123876</v>
      </c>
      <c r="AK329" s="12"/>
      <c r="AL329" s="12"/>
      <c r="AM329" s="12"/>
      <c r="AN329" s="12"/>
    </row>
    <row r="330" spans="1:40" x14ac:dyDescent="0.35">
      <c r="A330" s="12"/>
      <c r="B330" s="12">
        <f t="shared" si="104"/>
        <v>20000</v>
      </c>
      <c r="C330" s="29" t="str">
        <f t="shared" si="106"/>
        <v>-0.000173169694905045+0.110981842832968i</v>
      </c>
      <c r="D330" s="28" t="str">
        <f t="shared" si="107"/>
        <v>-5.40038866719146+0.850860795052755i</v>
      </c>
      <c r="E330" s="12" t="str">
        <f t="shared" si="108"/>
        <v>4200</v>
      </c>
      <c r="F330" s="12" t="str">
        <f t="shared" si="109"/>
        <v>0.704225352112676</v>
      </c>
      <c r="G330" s="12" t="str">
        <f t="shared" si="105"/>
        <v>0.704225352112676</v>
      </c>
      <c r="H330" s="12" t="str">
        <f t="shared" si="110"/>
        <v>1.89671209336323+2.8880010209321i</v>
      </c>
      <c r="I330" s="12" t="str">
        <f t="shared" si="111"/>
        <v>78.5398163397448i</v>
      </c>
      <c r="J330" s="12" t="str">
        <f t="shared" si="112"/>
        <v>-4.27629051282237+16.9863401505478i</v>
      </c>
      <c r="K330" s="12" t="str">
        <f t="shared" si="113"/>
        <v>4.34813097870184-1.09463669559991i</v>
      </c>
      <c r="L330" s="12" t="str">
        <f t="shared" si="114"/>
        <v>0.165844478356788-0.043172931808168i</v>
      </c>
      <c r="M330" s="12" t="str">
        <f t="shared" si="115"/>
        <v>4.51397545705863-1.13780962740808i</v>
      </c>
      <c r="N330" s="12" t="str">
        <f t="shared" si="116"/>
        <v>-0.251327412287183i</v>
      </c>
      <c r="O330" s="12" t="str">
        <f t="shared" si="117"/>
        <v>0.968583161128631-0.248689887164854i</v>
      </c>
      <c r="P330" s="12" t="str">
        <f t="shared" si="118"/>
        <v>0.031416838871369+0.248689887164854i</v>
      </c>
      <c r="Q330" s="12" t="str">
        <f t="shared" si="119"/>
        <v>-0.031416838871369+0.00263752512232904i</v>
      </c>
      <c r="R330" s="12" t="str">
        <f t="shared" si="120"/>
        <v>-0.333099093665767-7.94377962131832i</v>
      </c>
      <c r="S330" s="12" t="str">
        <f t="shared" si="121"/>
        <v>0.0257371127279924i</v>
      </c>
      <c r="T330" s="12" t="str">
        <f t="shared" si="122"/>
        <v>0.204449951600198-0.00857300892326794i</v>
      </c>
      <c r="U330" s="12" t="str">
        <f t="shared" si="123"/>
        <v>0.001-0.0795774715459475i</v>
      </c>
      <c r="V330" s="12" t="str">
        <f t="shared" si="124"/>
        <v>0.0015-0.0241876813209567i</v>
      </c>
      <c r="W330" s="12" t="str">
        <f t="shared" si="125"/>
        <v>0.000936343361415572-0.0185576306426722i</v>
      </c>
      <c r="X330" s="12" t="str">
        <f t="shared" si="126"/>
        <v>0.0089332496113721-0.0118971228323874i</v>
      </c>
      <c r="Y330" s="12" t="str">
        <f t="shared" si="127"/>
        <v>0.00029+0.0188495559215388i</v>
      </c>
      <c r="Z330" s="12" t="str">
        <f t="shared" si="128"/>
        <v>-0.0288169340716066-15.4571471216502i</v>
      </c>
      <c r="AA330" s="12" t="str">
        <f t="shared" si="129"/>
        <v>829.648649127971-625.384432126301i</v>
      </c>
      <c r="AB330" s="12" t="str">
        <f t="shared" si="130"/>
        <v>0.510345264399063-0.0213998314570228i</v>
      </c>
      <c r="AC330" s="12" t="str">
        <f t="shared" si="131"/>
        <v>3.27933706386676-0.677274069117568i</v>
      </c>
      <c r="AD330" s="12" t="str">
        <f t="shared" si="132"/>
        <v>0.15055070606316+0.0245672391333572i</v>
      </c>
      <c r="AE330" s="12" t="str">
        <f t="shared" si="133"/>
        <v>0.375401019886008-2.327792365397i</v>
      </c>
      <c r="AF330" s="12" t="str">
        <f t="shared" si="134"/>
        <v>-7.29710076055469-2.03714022587934i</v>
      </c>
      <c r="AG330" s="12" t="str">
        <f t="shared" si="135"/>
        <v>1.5077707348737-0.26704700562898i</v>
      </c>
      <c r="AH330" s="12" t="str">
        <f t="shared" si="136"/>
        <v>-6.65849195680098+9.5792153597194i</v>
      </c>
      <c r="AI330" s="12">
        <f t="shared" si="137"/>
        <v>21.338481757144425</v>
      </c>
      <c r="AJ330" s="12">
        <f t="shared" si="138"/>
        <v>124.80308053333032</v>
      </c>
      <c r="AK330" s="12"/>
      <c r="AL330" s="12"/>
      <c r="AM330" s="12"/>
      <c r="AN330" s="12"/>
    </row>
    <row r="331" spans="1:40" x14ac:dyDescent="0.35">
      <c r="A331" s="12"/>
      <c r="B331" s="12">
        <f t="shared" si="104"/>
        <v>20100</v>
      </c>
      <c r="C331" s="29" t="str">
        <f t="shared" si="106"/>
        <v>-0.000171450903779345+0.110429697029722i</v>
      </c>
      <c r="D331" s="28" t="str">
        <f t="shared" si="107"/>
        <v>-5.40037548979282+0.846627677227869i</v>
      </c>
      <c r="E331" s="12" t="str">
        <f t="shared" si="108"/>
        <v>4200</v>
      </c>
      <c r="F331" s="12" t="str">
        <f t="shared" si="109"/>
        <v>0.704225352112676</v>
      </c>
      <c r="G331" s="12" t="str">
        <f t="shared" si="105"/>
        <v>0.704225352112676</v>
      </c>
      <c r="H331" s="12" t="str">
        <f t="shared" si="110"/>
        <v>1.90756269784409+2.89749859833903i</v>
      </c>
      <c r="I331" s="12" t="str">
        <f t="shared" si="111"/>
        <v>78.9325154214435i</v>
      </c>
      <c r="J331" s="12" t="str">
        <f t="shared" si="112"/>
        <v>-4.32918532521342+17.0712718513005i</v>
      </c>
      <c r="K331" s="12" t="str">
        <f t="shared" si="113"/>
        <v>4.34431988247501-1.10169681831942i</v>
      </c>
      <c r="L331" s="12" t="str">
        <f t="shared" si="114"/>
        <v>0.1657390266668-0.0433612078374314i</v>
      </c>
      <c r="M331" s="12" t="str">
        <f t="shared" si="115"/>
        <v>4.51005890914181-1.14505802615685i</v>
      </c>
      <c r="N331" s="12" t="str">
        <f t="shared" si="116"/>
        <v>-0.252584049348619i</v>
      </c>
      <c r="O331" s="12" t="str">
        <f t="shared" si="117"/>
        <v>0.968269883519356-0.24990684798423i</v>
      </c>
      <c r="P331" s="12" t="str">
        <f t="shared" si="118"/>
        <v>0.0317301164806441+0.24990684798423i</v>
      </c>
      <c r="Q331" s="12" t="str">
        <f t="shared" si="119"/>
        <v>-0.0317301164806441+0.00267720136438901i</v>
      </c>
      <c r="R331" s="12" t="str">
        <f t="shared" si="120"/>
        <v>-0.333096742438538-7.90411895243282i</v>
      </c>
      <c r="S331" s="12" t="str">
        <f t="shared" si="121"/>
        <v>0.0258657982916324i</v>
      </c>
      <c r="T331" s="12" t="str">
        <f t="shared" si="122"/>
        <v>0.204446346496696-0.00861581315151505i</v>
      </c>
      <c r="U331" s="12" t="str">
        <f t="shared" si="123"/>
        <v>0.001-0.0791815637273109i</v>
      </c>
      <c r="V331" s="12" t="str">
        <f t="shared" si="124"/>
        <v>0.0015-0.0240673445979669i</v>
      </c>
      <c r="W331" s="12" t="str">
        <f t="shared" si="125"/>
        <v>0.000936341405321875-0.0184653849078771i</v>
      </c>
      <c r="X331" s="12" t="str">
        <f t="shared" si="126"/>
        <v>0.00887837303759458-0.0118748352451455i</v>
      </c>
      <c r="Y331" s="12" t="str">
        <f t="shared" si="127"/>
        <v>0.00029+0.0189438037011465i</v>
      </c>
      <c r="Z331" s="12" t="str">
        <f t="shared" si="128"/>
        <v>-0.227645593043807-15.3668271183625i</v>
      </c>
      <c r="AA331" s="12" t="str">
        <f t="shared" si="129"/>
        <v>820.868358245993-632.903188731144i</v>
      </c>
      <c r="AB331" s="12" t="str">
        <f t="shared" si="130"/>
        <v>0.510336265387396-0.0215066788052916i</v>
      </c>
      <c r="AC331" s="12" t="str">
        <f t="shared" si="131"/>
        <v>3.27702022518661-0.681361025072607i</v>
      </c>
      <c r="AD331" s="12" t="str">
        <f t="shared" si="132"/>
        <v>0.150586347276811+0.0247471738239143i</v>
      </c>
      <c r="AE331" s="12" t="str">
        <f t="shared" si="133"/>
        <v>0.346005223490025-2.31966795004975i</v>
      </c>
      <c r="AF331" s="12" t="str">
        <f t="shared" si="134"/>
        <v>-7.30793818763691-2.05087092111116i</v>
      </c>
      <c r="AG331" s="12" t="str">
        <f t="shared" si="135"/>
        <v>1.50417236105679-0.271472514870552i</v>
      </c>
      <c r="AH331" s="12" t="str">
        <f t="shared" si="136"/>
        <v>-6.57839049727267+9.61095025117054i</v>
      </c>
      <c r="AI331" s="12">
        <f t="shared" si="137"/>
        <v>21.324056669372382</v>
      </c>
      <c r="AJ331" s="12">
        <f t="shared" si="138"/>
        <v>124.39040224246102</v>
      </c>
      <c r="AK331" s="12"/>
      <c r="AL331" s="12"/>
      <c r="AM331" s="12"/>
      <c r="AN331" s="12"/>
    </row>
    <row r="332" spans="1:40" x14ac:dyDescent="0.35">
      <c r="A332" s="12"/>
      <c r="B332" s="12">
        <f t="shared" si="104"/>
        <v>20200</v>
      </c>
      <c r="C332" s="29" t="str">
        <f t="shared" si="106"/>
        <v>-0.000169757575936111+0.10988301797727i</v>
      </c>
      <c r="D332" s="28" t="str">
        <f t="shared" si="107"/>
        <v>-5.40036250761269+0.84243647115907i</v>
      </c>
      <c r="E332" s="12" t="str">
        <f t="shared" si="108"/>
        <v>4200</v>
      </c>
      <c r="F332" s="12" t="str">
        <f t="shared" si="109"/>
        <v>0.704225352112676</v>
      </c>
      <c r="G332" s="12" t="str">
        <f t="shared" si="105"/>
        <v>0.704225352112676</v>
      </c>
      <c r="H332" s="12" t="str">
        <f t="shared" si="110"/>
        <v>1.91843030974467+2.90693936321587i</v>
      </c>
      <c r="I332" s="12" t="str">
        <f t="shared" si="111"/>
        <v>79.3252145031423i</v>
      </c>
      <c r="J332" s="12" t="str">
        <f t="shared" si="112"/>
        <v>-4.3823439521301+17.1562035520532i</v>
      </c>
      <c r="K332" s="12" t="str">
        <f t="shared" si="113"/>
        <v>4.34049372761924-1.10872643698695i</v>
      </c>
      <c r="L332" s="12" t="str">
        <f t="shared" si="114"/>
        <v>0.165633184054117-0.0435491065696123i</v>
      </c>
      <c r="M332" s="12" t="str">
        <f t="shared" si="115"/>
        <v>4.50612691167336-1.15227554355656i</v>
      </c>
      <c r="N332" s="12" t="str">
        <f t="shared" si="116"/>
        <v>-0.253840686410055i</v>
      </c>
      <c r="O332" s="12" t="str">
        <f t="shared" si="117"/>
        <v>0.967955076879769-0.251123414166581i</v>
      </c>
      <c r="P332" s="12" t="str">
        <f t="shared" si="118"/>
        <v>0.032044923120231+0.251123414166581i</v>
      </c>
      <c r="Q332" s="12" t="str">
        <f t="shared" si="119"/>
        <v>-0.032044923120231+0.00271727224347401i</v>
      </c>
      <c r="R332" s="12" t="str">
        <f t="shared" si="120"/>
        <v>-0.333094379424785-7.86485027074805i</v>
      </c>
      <c r="S332" s="12" t="str">
        <f t="shared" si="121"/>
        <v>0.0259944838552723i</v>
      </c>
      <c r="T332" s="12" t="str">
        <f t="shared" si="122"/>
        <v>0.204442723387094-0.00865861646823952i</v>
      </c>
      <c r="U332" s="12" t="str">
        <f t="shared" si="123"/>
        <v>0.001-0.0787895757880668i</v>
      </c>
      <c r="V332" s="12" t="str">
        <f t="shared" si="124"/>
        <v>0.0015-0.0239481993276799i</v>
      </c>
      <c r="W332" s="12" t="str">
        <f t="shared" si="125"/>
        <v>0.000936339439495029-0.0183740528971741i</v>
      </c>
      <c r="X332" s="12" t="str">
        <f t="shared" si="126"/>
        <v>0.00882397431149089-0.0118524496292173i</v>
      </c>
      <c r="Y332" s="12" t="str">
        <f t="shared" si="127"/>
        <v>0.00029+0.0190380514807541i</v>
      </c>
      <c r="Z332" s="12" t="str">
        <f t="shared" si="128"/>
        <v>-0.422770631670128-15.2723202150582i</v>
      </c>
      <c r="AA332" s="12" t="str">
        <f t="shared" si="129"/>
        <v>811.951012728405-640.155052122811i</v>
      </c>
      <c r="AB332" s="12" t="str">
        <f t="shared" si="130"/>
        <v>0.510327221429139-0.0216135238782297i</v>
      </c>
      <c r="AC332" s="12" t="str">
        <f t="shared" si="131"/>
        <v>3.27469449126637-0.685430858067756i</v>
      </c>
      <c r="AD332" s="12" t="str">
        <f t="shared" si="132"/>
        <v>0.150622185535013+0.0249267741509251i</v>
      </c>
      <c r="AE332" s="12" t="str">
        <f t="shared" si="133"/>
        <v>0.31701104023919-2.31088855703591i</v>
      </c>
      <c r="AF332" s="12" t="str">
        <f t="shared" si="134"/>
        <v>-7.31879281735736-2.0645028920568i</v>
      </c>
      <c r="AG332" s="12" t="str">
        <f t="shared" si="135"/>
        <v>1.5004825080951-0.275779685328362i</v>
      </c>
      <c r="AH332" s="12" t="str">
        <f t="shared" si="136"/>
        <v>-6.49779472847735+9.64122174031724i</v>
      </c>
      <c r="AI332" s="12">
        <f t="shared" si="137"/>
        <v>21.308947492728933</v>
      </c>
      <c r="AJ332" s="12">
        <f t="shared" si="138"/>
        <v>123.97838157626158</v>
      </c>
      <c r="AK332" s="12"/>
      <c r="AL332" s="12"/>
      <c r="AM332" s="12"/>
      <c r="AN332" s="12"/>
    </row>
    <row r="333" spans="1:40" x14ac:dyDescent="0.35">
      <c r="A333" s="12"/>
      <c r="B333" s="12">
        <f t="shared" si="104"/>
        <v>20300</v>
      </c>
      <c r="C333" s="29" t="str">
        <f t="shared" si="106"/>
        <v>-0.000168089210875626+0.109341724886959i</v>
      </c>
      <c r="D333" s="28" t="str">
        <f t="shared" si="107"/>
        <v>-5.4003497168139+0.838286557466686i</v>
      </c>
      <c r="E333" s="12" t="str">
        <f t="shared" si="108"/>
        <v>4200</v>
      </c>
      <c r="F333" s="12" t="str">
        <f t="shared" si="109"/>
        <v>0.704225352112676</v>
      </c>
      <c r="G333" s="12" t="str">
        <f t="shared" si="105"/>
        <v>0.704225352112676</v>
      </c>
      <c r="H333" s="12" t="str">
        <f t="shared" si="110"/>
        <v>1.92931456665787+2.91632336589096i</v>
      </c>
      <c r="I333" s="12" t="str">
        <f t="shared" si="111"/>
        <v>79.717913584841i</v>
      </c>
      <c r="J333" s="12" t="str">
        <f t="shared" si="112"/>
        <v>-4.43576639357243+17.2411352528059i</v>
      </c>
      <c r="K333" s="12" t="str">
        <f t="shared" si="113"/>
        <v>4.33665265205351-1.11572572295929i</v>
      </c>
      <c r="L333" s="12" t="str">
        <f t="shared" si="114"/>
        <v>0.165526952272891-0.0437366269417188i</v>
      </c>
      <c r="M333" s="12" t="str">
        <f t="shared" si="115"/>
        <v>4.5021796043264-1.15946234990101i</v>
      </c>
      <c r="N333" s="12" t="str">
        <f t="shared" si="116"/>
        <v>-0.255097323471491i</v>
      </c>
      <c r="O333" s="12" t="str">
        <f t="shared" si="117"/>
        <v>0.967638741706994-0.252339583790784i</v>
      </c>
      <c r="P333" s="12" t="str">
        <f t="shared" si="118"/>
        <v>0.032361258293006+0.252339583790784i</v>
      </c>
      <c r="Q333" s="12" t="str">
        <f t="shared" si="119"/>
        <v>-0.032361258293006+0.00275773968070703i</v>
      </c>
      <c r="R333" s="12" t="str">
        <f t="shared" si="120"/>
        <v>-0.333092004623834-7.82596778333543i</v>
      </c>
      <c r="S333" s="12" t="str">
        <f t="shared" si="121"/>
        <v>0.0261231694189122i</v>
      </c>
      <c r="T333" s="12" t="str">
        <f t="shared" si="122"/>
        <v>0.20443908227102-0.0087014188688735i</v>
      </c>
      <c r="U333" s="12" t="str">
        <f t="shared" si="123"/>
        <v>0.001-0.078401449798963i</v>
      </c>
      <c r="V333" s="12" t="str">
        <f t="shared" si="124"/>
        <v>0.0015-0.0238302279024204i</v>
      </c>
      <c r="W333" s="12" t="str">
        <f t="shared" si="125"/>
        <v>0.000936337463935374-0.0182836211072374i</v>
      </c>
      <c r="X333" s="12" t="str">
        <f t="shared" si="126"/>
        <v>0.00877004920178967-0.0118299702447525i</v>
      </c>
      <c r="Y333" s="12" t="str">
        <f t="shared" si="127"/>
        <v>0.00029+0.0191322992603618i</v>
      </c>
      <c r="Z333" s="12" t="str">
        <f t="shared" si="128"/>
        <v>-0.614075867155217-15.173809308603i</v>
      </c>
      <c r="AA333" s="12" t="str">
        <f t="shared" si="129"/>
        <v>802.908162684838-647.13771886414i</v>
      </c>
      <c r="AB333" s="12" t="str">
        <f t="shared" si="130"/>
        <v>0.510318132523366-0.0217203666644348i</v>
      </c>
      <c r="AC333" s="12" t="str">
        <f t="shared" si="131"/>
        <v>3.27235994059118-0.689483652927746i</v>
      </c>
      <c r="AD333" s="12" t="str">
        <f t="shared" si="132"/>
        <v>0.150658220477087+0.0251060442693413i</v>
      </c>
      <c r="AE333" s="12" t="str">
        <f t="shared" si="133"/>
        <v>0.288438750852801-2.30147612419831i</v>
      </c>
      <c r="AF333" s="12" t="str">
        <f t="shared" si="134"/>
        <v>-7.32966428347177-2.07803680842427i</v>
      </c>
      <c r="AG333" s="12" t="str">
        <f t="shared" si="135"/>
        <v>1.49670665523753-0.279966344688952i</v>
      </c>
      <c r="AH333" s="12" t="str">
        <f t="shared" si="136"/>
        <v>-6.41674981886807+9.67002248792866i</v>
      </c>
      <c r="AI333" s="12">
        <f t="shared" si="137"/>
        <v>21.29316048502362</v>
      </c>
      <c r="AJ333" s="12">
        <f t="shared" si="138"/>
        <v>123.56711203410946</v>
      </c>
      <c r="AK333" s="12"/>
      <c r="AL333" s="12"/>
      <c r="AM333" s="12"/>
      <c r="AN333" s="12"/>
    </row>
    <row r="334" spans="1:40" x14ac:dyDescent="0.35">
      <c r="A334" s="12"/>
      <c r="B334" s="12">
        <f t="shared" ref="B334:B397" si="139">B333+100</f>
        <v>20400</v>
      </c>
      <c r="C334" s="29" t="str">
        <f t="shared" si="106"/>
        <v>-0.000166445320335133+0.108805738554212i</v>
      </c>
      <c r="D334" s="28" t="str">
        <f t="shared" si="107"/>
        <v>-5.40033711365309+0.834177328915626i</v>
      </c>
      <c r="E334" s="12" t="str">
        <f t="shared" si="108"/>
        <v>4200</v>
      </c>
      <c r="F334" s="12" t="str">
        <f t="shared" si="109"/>
        <v>0.704225352112676</v>
      </c>
      <c r="G334" s="12" t="str">
        <f t="shared" si="105"/>
        <v>0.704225352112676</v>
      </c>
      <c r="H334" s="12" t="str">
        <f t="shared" si="110"/>
        <v>1.94021510780441+2.9256506592336i</v>
      </c>
      <c r="I334" s="12" t="str">
        <f t="shared" si="111"/>
        <v>80.1106126665397i</v>
      </c>
      <c r="J334" s="12" t="str">
        <f t="shared" si="112"/>
        <v>-4.48945264954039+17.3260669535586i</v>
      </c>
      <c r="K334" s="12" t="str">
        <f t="shared" si="113"/>
        <v>4.33279679251874-1.12269484426171i</v>
      </c>
      <c r="L334" s="12" t="str">
        <f t="shared" si="114"/>
        <v>0.165420333080177-0.0439237679006626i</v>
      </c>
      <c r="M334" s="12" t="str">
        <f t="shared" si="115"/>
        <v>4.49821712559892-1.16661861216237i</v>
      </c>
      <c r="N334" s="12" t="str">
        <f t="shared" si="116"/>
        <v>-0.256353960532927i</v>
      </c>
      <c r="O334" s="12" t="str">
        <f t="shared" si="117"/>
        <v>0.967320878500566-0.25355535493634i</v>
      </c>
      <c r="P334" s="12" t="str">
        <f t="shared" si="118"/>
        <v>0.032679121499434+0.25355535493634i</v>
      </c>
      <c r="Q334" s="12" t="str">
        <f t="shared" si="119"/>
        <v>-0.032679121499434+0.00279860559658701i</v>
      </c>
      <c r="R334" s="12" t="str">
        <f t="shared" si="120"/>
        <v>-0.333089618034584-7.78746581085248i</v>
      </c>
      <c r="S334" s="12" t="str">
        <f t="shared" si="121"/>
        <v>0.0262518549825522i</v>
      </c>
      <c r="T334" s="12" t="str">
        <f t="shared" si="122"/>
        <v>0.204435423148083-0.0087442203488376i</v>
      </c>
      <c r="U334" s="12" t="str">
        <f t="shared" si="123"/>
        <v>0.001-0.0780171289666151i</v>
      </c>
      <c r="V334" s="12" t="str">
        <f t="shared" si="124"/>
        <v>0.0015-0.0237134130597615i</v>
      </c>
      <c r="W334" s="12" t="str">
        <f t="shared" si="125"/>
        <v>0.000936335478643235-0.0181940762995122i</v>
      </c>
      <c r="X334" s="12" t="str">
        <f t="shared" si="126"/>
        <v>0.00871659349651811-0.0118074012556088i</v>
      </c>
      <c r="Y334" s="12" t="str">
        <f t="shared" si="127"/>
        <v>0.00029+0.0192265470399695i</v>
      </c>
      <c r="Z334" s="12" t="str">
        <f t="shared" si="128"/>
        <v>-0.801455929748156-15.0714803257459i</v>
      </c>
      <c r="AA334" s="12" t="str">
        <f t="shared" si="129"/>
        <v>793.751298518446-653.849493985777i</v>
      </c>
      <c r="AB334" s="12" t="str">
        <f t="shared" si="130"/>
        <v>0.510308998669099-0.0218272071524759i</v>
      </c>
      <c r="AC334" s="12" t="str">
        <f t="shared" si="131"/>
        <v>3.27001665104498-0.693519492818575i</v>
      </c>
      <c r="AD334" s="12" t="str">
        <f t="shared" si="132"/>
        <v>0.150694451750036+0.0252849882490232i</v>
      </c>
      <c r="AE334" s="12" t="str">
        <f t="shared" si="133"/>
        <v>0.260307240996656-2.29145326851552i</v>
      </c>
      <c r="AF334" s="12" t="str">
        <f t="shared" si="134"/>
        <v>-7.3405522214575-2.09147333031797i</v>
      </c>
      <c r="AG334" s="12" t="str">
        <f t="shared" si="135"/>
        <v>1.492850306572-0.284030625538492i</v>
      </c>
      <c r="AH334" s="12" t="str">
        <f t="shared" si="136"/>
        <v>-6.33530083680473+9.69734688397849i</v>
      </c>
      <c r="AI334" s="12">
        <f t="shared" si="137"/>
        <v>21.276702227629457</v>
      </c>
      <c r="AJ334" s="12">
        <f t="shared" si="138"/>
        <v>123.15668521531209</v>
      </c>
      <c r="AK334" s="12"/>
      <c r="AL334" s="12"/>
      <c r="AM334" s="12"/>
      <c r="AN334" s="12"/>
    </row>
    <row r="335" spans="1:40" x14ac:dyDescent="0.35">
      <c r="A335" s="12"/>
      <c r="B335" s="12">
        <f t="shared" si="139"/>
        <v>20500</v>
      </c>
      <c r="C335" s="29" t="str">
        <f t="shared" si="106"/>
        <v>-0.00016482542793154+0.108274981319886i</v>
      </c>
      <c r="D335" s="28" t="str">
        <f t="shared" si="107"/>
        <v>-5.400324694478+0.830108190119126i</v>
      </c>
      <c r="E335" s="12" t="str">
        <f t="shared" si="108"/>
        <v>4200</v>
      </c>
      <c r="F335" s="12" t="str">
        <f t="shared" si="109"/>
        <v>0.704225352112676</v>
      </c>
      <c r="G335" s="12" t="str">
        <f t="shared" si="105"/>
        <v>0.704225352112676</v>
      </c>
      <c r="H335" s="12" t="str">
        <f t="shared" si="110"/>
        <v>1.95113157404926+2.93492129862777i</v>
      </c>
      <c r="I335" s="12" t="str">
        <f t="shared" si="111"/>
        <v>80.5033117482384i</v>
      </c>
      <c r="J335" s="12" t="str">
        <f t="shared" si="112"/>
        <v>-4.543402720034+17.4109986543114i</v>
      </c>
      <c r="K335" s="12" t="str">
        <f t="shared" si="113"/>
        <v>4.32892628460817-1.1296339656798i</v>
      </c>
      <c r="L335" s="12" t="str">
        <f t="shared" si="114"/>
        <v>0.165313328235869-0.0441105284032614i</v>
      </c>
      <c r="M335" s="12" t="str">
        <f t="shared" si="115"/>
        <v>4.49423961284404-1.17374449408306i</v>
      </c>
      <c r="N335" s="12" t="str">
        <f t="shared" si="116"/>
        <v>-0.257610597594363i</v>
      </c>
      <c r="O335" s="12" t="str">
        <f t="shared" si="117"/>
        <v>0.967001487762435-0.254770725683382i</v>
      </c>
      <c r="P335" s="12" t="str">
        <f t="shared" si="118"/>
        <v>0.032998512237565+0.254770725683382i</v>
      </c>
      <c r="Q335" s="12" t="str">
        <f t="shared" si="119"/>
        <v>-0.032998512237565+0.00283987191098101i</v>
      </c>
      <c r="R335" s="12" t="str">
        <f t="shared" si="120"/>
        <v>-0.33308721965647-7.74933878477367i</v>
      </c>
      <c r="S335" s="12" t="str">
        <f t="shared" si="121"/>
        <v>0.0263805405461922i</v>
      </c>
      <c r="T335" s="12" t="str">
        <f t="shared" si="122"/>
        <v>0.204431746017902-0.00878702090356593i</v>
      </c>
      <c r="U335" s="12" t="str">
        <f t="shared" si="123"/>
        <v>0.00100000000000001-0.0776365576058029i</v>
      </c>
      <c r="V335" s="12" t="str">
        <f t="shared" si="124"/>
        <v>0.0015-0.0235977378741041i</v>
      </c>
      <c r="W335" s="12" t="str">
        <f t="shared" si="125"/>
        <v>0.000936333483618988-0.0181054054937574i</v>
      </c>
      <c r="X335" s="12" t="str">
        <f t="shared" si="126"/>
        <v>0.00866360300375186-0.0117847467312064i</v>
      </c>
      <c r="Y335" s="12" t="str">
        <f t="shared" si="127"/>
        <v>0.00029+0.0193207948195772i</v>
      </c>
      <c r="Z335" s="12" t="str">
        <f t="shared" si="128"/>
        <v>-0.984816238833106-14.9655214983592i</v>
      </c>
      <c r="AA335" s="12" t="str">
        <f t="shared" si="129"/>
        <v>784.491814637063-660.289275452672i</v>
      </c>
      <c r="AB335" s="12" t="str">
        <f t="shared" si="130"/>
        <v>0.510299819865388-0.0219340453309557i</v>
      </c>
      <c r="AC335" s="12" t="str">
        <f t="shared" si="131"/>
        <v>3.26766469992603-0.697538459294874i</v>
      </c>
      <c r="AD335" s="12" t="str">
        <f t="shared" si="132"/>
        <v>0.150730879008325+0.0254636100768101i</v>
      </c>
      <c r="AE335" s="12" t="str">
        <f t="shared" si="133"/>
        <v>0.232633986689351-2.28084318696863i</v>
      </c>
      <c r="AF335" s="12" t="str">
        <f t="shared" si="134"/>
        <v>-7.35145626852726-2.10481310850864i</v>
      </c>
      <c r="AG335" s="12" t="str">
        <f t="shared" si="135"/>
        <v>1.48891897178405-0.28797096094883i</v>
      </c>
      <c r="AH335" s="12" t="str">
        <f t="shared" si="136"/>
        <v>-6.25349267345353+9.72319102623319i</v>
      </c>
      <c r="AI335" s="12">
        <f t="shared" si="137"/>
        <v>21.259579613123201</v>
      </c>
      <c r="AJ335" s="12">
        <f t="shared" si="138"/>
        <v>122.74719076133185</v>
      </c>
      <c r="AK335" s="12"/>
      <c r="AL335" s="12"/>
      <c r="AM335" s="12"/>
      <c r="AN335" s="12"/>
    </row>
    <row r="336" spans="1:40" x14ac:dyDescent="0.35">
      <c r="A336" s="12"/>
      <c r="B336" s="12">
        <f t="shared" si="139"/>
        <v>20600</v>
      </c>
      <c r="C336" s="29" t="str">
        <f t="shared" si="106"/>
        <v>-0.00016322906881627+0.107749377032768i</v>
      </c>
      <c r="D336" s="28" t="str">
        <f t="shared" si="107"/>
        <v>-5.40031245572477+0.826078557251222i</v>
      </c>
      <c r="E336" s="12" t="str">
        <f t="shared" si="108"/>
        <v>4200</v>
      </c>
      <c r="F336" s="12" t="str">
        <f t="shared" si="109"/>
        <v>0.704225352112676</v>
      </c>
      <c r="G336" s="12" t="str">
        <f t="shared" si="105"/>
        <v>0.704225352112676</v>
      </c>
      <c r="H336" s="12" t="str">
        <f t="shared" si="110"/>
        <v>1.9620636079178+2.9441353419456i</v>
      </c>
      <c r="I336" s="12" t="str">
        <f t="shared" si="111"/>
        <v>80.8960108299372i</v>
      </c>
      <c r="J336" s="12" t="str">
        <f t="shared" si="112"/>
        <v>-4.59761660505325+17.4959303550641i</v>
      </c>
      <c r="K336" s="12" t="str">
        <f t="shared" si="113"/>
        <v>4.32504126279669-1.13654324884867i</v>
      </c>
      <c r="L336" s="12" t="str">
        <f t="shared" si="114"/>
        <v>0.165205939502637-0.0442969074162398i</v>
      </c>
      <c r="M336" s="12" t="str">
        <f t="shared" si="115"/>
        <v>4.49024720229933-1.18084015626491i</v>
      </c>
      <c r="N336" s="12" t="str">
        <f t="shared" si="116"/>
        <v>-0.258867234655799i</v>
      </c>
      <c r="O336" s="12" t="str">
        <f t="shared" si="117"/>
        <v>0.966680569996963-0.255985694112673i</v>
      </c>
      <c r="P336" s="12" t="str">
        <f t="shared" si="118"/>
        <v>0.0333194300030371+0.255985694112673i</v>
      </c>
      <c r="Q336" s="12" t="str">
        <f t="shared" si="119"/>
        <v>-0.0333194300030371+0.00288154054312595i</v>
      </c>
      <c r="R336" s="12" t="str">
        <f t="shared" si="120"/>
        <v>-0.333084809488426-7.71158124469994i</v>
      </c>
      <c r="S336" s="12" t="str">
        <f t="shared" si="121"/>
        <v>0.0265092261098322i</v>
      </c>
      <c r="T336" s="12" t="str">
        <f t="shared" si="122"/>
        <v>0.204428050880092-0.00882982052847907i</v>
      </c>
      <c r="U336" s="12" t="str">
        <f t="shared" si="123"/>
        <v>0.001-0.0772596811125708i</v>
      </c>
      <c r="V336" s="12" t="str">
        <f t="shared" si="124"/>
        <v>0.0015-0.0234831857485017i</v>
      </c>
      <c r="W336" s="12" t="str">
        <f t="shared" si="125"/>
        <v>0.000936331478862952-0.0180175959617748i</v>
      </c>
      <c r="X336" s="12" t="str">
        <f t="shared" si="126"/>
        <v>0.0086110735523246-0.011762010648356i</v>
      </c>
      <c r="Y336" s="12" t="str">
        <f t="shared" si="127"/>
        <v>0.00029+0.0194150425991849i</v>
      </c>
      <c r="Z336" s="12" t="str">
        <f t="shared" si="128"/>
        <v>-1.16407292648064-14.8561226579558i</v>
      </c>
      <c r="AA336" s="12" t="str">
        <f t="shared" si="129"/>
        <v>775.140975180153-666.456536346802i</v>
      </c>
      <c r="AB336" s="12" t="str">
        <f t="shared" si="130"/>
        <v>0.510290596111272-0.0220408811884432i</v>
      </c>
      <c r="AC336" s="12" t="str">
        <f t="shared" si="131"/>
        <v>3.26530416396152-0.701540632345168i</v>
      </c>
      <c r="AD336" s="12" t="str">
        <f t="shared" si="132"/>
        <v>0.150767501913651+0.0256419136585365i</v>
      </c>
      <c r="AE336" s="12" t="str">
        <f t="shared" si="133"/>
        <v>0.205435047325133-2.26966955873584i</v>
      </c>
      <c r="AF336" s="12" t="str">
        <f t="shared" si="134"/>
        <v>-7.36237606364257-2.11805678469438i</v>
      </c>
      <c r="AG336" s="12" t="str">
        <f t="shared" si="135"/>
        <v>1.484918147704-0.291786078760172i</v>
      </c>
      <c r="AH336" s="12" t="str">
        <f t="shared" si="136"/>
        <v>-6.17136996774856+9.74755269489206i</v>
      </c>
      <c r="AI336" s="12">
        <f t="shared" si="137"/>
        <v>21.241799832632271</v>
      </c>
      <c r="AJ336" s="12">
        <f t="shared" si="138"/>
        <v>122.33871630213197</v>
      </c>
      <c r="AK336" s="12"/>
      <c r="AL336" s="12"/>
      <c r="AM336" s="12"/>
      <c r="AN336" s="12"/>
    </row>
    <row r="337" spans="1:40" x14ac:dyDescent="0.35">
      <c r="A337" s="12"/>
      <c r="B337" s="12">
        <f t="shared" si="139"/>
        <v>20700</v>
      </c>
      <c r="C337" s="29" t="str">
        <f t="shared" si="106"/>
        <v>-0.00016165578934173+0.107228851013145i</v>
      </c>
      <c r="D337" s="28" t="str">
        <f t="shared" si="107"/>
        <v>-5.40030039391547+0.822087857767445i</v>
      </c>
      <c r="E337" s="12" t="str">
        <f t="shared" si="108"/>
        <v>4200</v>
      </c>
      <c r="F337" s="12" t="str">
        <f t="shared" si="109"/>
        <v>0.704225352112676</v>
      </c>
      <c r="G337" s="12" t="str">
        <f t="shared" si="105"/>
        <v>0.704225352112676</v>
      </c>
      <c r="H337" s="12" t="str">
        <f t="shared" si="110"/>
        <v>1.9730108536116+2.95329284952102i</v>
      </c>
      <c r="I337" s="12" t="str">
        <f t="shared" si="111"/>
        <v>81.2887099116359i</v>
      </c>
      <c r="J337" s="12" t="str">
        <f t="shared" si="112"/>
        <v>-4.65209430459814+17.5808620558169i</v>
      </c>
      <c r="K337" s="12" t="str">
        <f t="shared" si="113"/>
        <v>4.32114186046893-1.14342285233943i</v>
      </c>
      <c r="L337" s="12" t="str">
        <f t="shared" si="114"/>
        <v>0.165098168645862-0.0444829039162298i</v>
      </c>
      <c r="M337" s="12" t="str">
        <f t="shared" si="115"/>
        <v>4.48624002911479-1.18790575625566i</v>
      </c>
      <c r="N337" s="12" t="str">
        <f t="shared" si="116"/>
        <v>-0.260123871717235i</v>
      </c>
      <c r="O337" s="12" t="str">
        <f t="shared" si="117"/>
        <v>0.966358125710922-0.257200258305611i</v>
      </c>
      <c r="P337" s="12" t="str">
        <f t="shared" si="118"/>
        <v>0.0336418742890781+0.257200258305611i</v>
      </c>
      <c r="Q337" s="12" t="str">
        <f t="shared" si="119"/>
        <v>-0.0336418742890781+0.002923613411624i</v>
      </c>
      <c r="R337" s="12" t="str">
        <f t="shared" si="120"/>
        <v>-0.333082387529305-7.67418783574684i</v>
      </c>
      <c r="S337" s="12" t="str">
        <f t="shared" si="121"/>
        <v>0.026637911673472i</v>
      </c>
      <c r="T337" s="12" t="str">
        <f t="shared" si="122"/>
        <v>0.204424337734258-0.0088726192189948i</v>
      </c>
      <c r="U337" s="12" t="str">
        <f t="shared" si="123"/>
        <v>0.001-0.0768864459381139i</v>
      </c>
      <c r="V337" s="12" t="str">
        <f t="shared" si="124"/>
        <v>0.0015-0.0233697404067215i</v>
      </c>
      <c r="W337" s="12" t="str">
        <f t="shared" si="125"/>
        <v>0.000936329464375481-0.0179306352213217i</v>
      </c>
      <c r="X337" s="12" t="str">
        <f t="shared" si="126"/>
        <v>0.00855900099249948-0.0117391968930577i</v>
      </c>
      <c r="Y337" s="12" t="str">
        <f t="shared" si="127"/>
        <v>0.00029+0.0195092903787926i</v>
      </c>
      <c r="Z337" s="12" t="str">
        <f t="shared" si="128"/>
        <v>-1.33915271162449-14.7434745533737i</v>
      </c>
      <c r="AA337" s="12" t="str">
        <f t="shared" si="129"/>
        <v>765.70988189624-672.351305003559i</v>
      </c>
      <c r="AB337" s="12" t="str">
        <f t="shared" si="130"/>
        <v>0.510281327405764-0.0221477147135002i</v>
      </c>
      <c r="AC337" s="12" t="str">
        <f t="shared" si="131"/>
        <v>3.26293511932149-0.705526090436205i</v>
      </c>
      <c r="AD337" s="12" t="str">
        <f t="shared" si="132"/>
        <v>0.150804320134737+0.0258199028209821i</v>
      </c>
      <c r="AE337" s="12" t="str">
        <f t="shared" si="133"/>
        <v>0.17872506597861-2.25795644932191i</v>
      </c>
      <c r="AF337" s="12" t="str">
        <f t="shared" si="134"/>
        <v>-7.37331124752707-2.13120499175358i</v>
      </c>
      <c r="AG337" s="12" t="str">
        <f t="shared" si="135"/>
        <v>1.48085330072996-0.295474994665361i</v>
      </c>
      <c r="AH337" s="12" t="str">
        <f t="shared" si="136"/>
        <v>-6.08897703363847+9.77043132346907i</v>
      </c>
      <c r="AI337" s="12">
        <f t="shared" si="137"/>
        <v>21.223370362928119</v>
      </c>
      <c r="AJ337" s="12">
        <f t="shared" si="138"/>
        <v>121.9313474067047</v>
      </c>
      <c r="AK337" s="12"/>
      <c r="AL337" s="12"/>
      <c r="AM337" s="12"/>
      <c r="AN337" s="12"/>
    </row>
    <row r="338" spans="1:40" x14ac:dyDescent="0.35">
      <c r="A338" s="12"/>
      <c r="B338" s="12">
        <f t="shared" si="139"/>
        <v>20800</v>
      </c>
      <c r="C338" s="29" t="str">
        <f t="shared" si="106"/>
        <v>-0.000160105146738995+0.106713330017441i</v>
      </c>
      <c r="D338" s="28" t="str">
        <f t="shared" si="107"/>
        <v>-5.40028850565552+0.818135530133715i</v>
      </c>
      <c r="E338" s="12" t="str">
        <f t="shared" si="108"/>
        <v>4200</v>
      </c>
      <c r="F338" s="12" t="str">
        <f t="shared" si="109"/>
        <v>0.704225352112676</v>
      </c>
      <c r="G338" s="12" t="str">
        <f t="shared" si="105"/>
        <v>0.704225352112676</v>
      </c>
      <c r="H338" s="12" t="str">
        <f t="shared" si="110"/>
        <v>1.98397295702376+2.96239388412318i</v>
      </c>
      <c r="I338" s="12" t="str">
        <f t="shared" si="111"/>
        <v>81.6814089933346i</v>
      </c>
      <c r="J338" s="12" t="str">
        <f t="shared" si="112"/>
        <v>-4.70683581866867+17.6657937565696i</v>
      </c>
      <c r="K338" s="12" t="str">
        <f t="shared" si="113"/>
        <v>4.31722820994655-1.15027293174338i</v>
      </c>
      <c r="L338" s="12" t="str">
        <f t="shared" si="114"/>
        <v>0.164990017433569-0.0446685168897709i</v>
      </c>
      <c r="M338" s="12" t="str">
        <f t="shared" si="115"/>
        <v>4.48221822738012-1.19494144863315i</v>
      </c>
      <c r="N338" s="12" t="str">
        <f t="shared" si="116"/>
        <v>-0.261380508778671i</v>
      </c>
      <c r="O338" s="12" t="str">
        <f t="shared" si="117"/>
        <v>0.966034155413497-0.258414416344235i</v>
      </c>
      <c r="P338" s="12" t="str">
        <f t="shared" si="118"/>
        <v>0.033965844586503+0.258414416344235i</v>
      </c>
      <c r="Q338" s="12" t="str">
        <f t="shared" si="119"/>
        <v>-0.033965844586503+0.00296609243443596i</v>
      </c>
      <c r="R338" s="12" t="str">
        <f t="shared" si="120"/>
        <v>-0.333079953778557-7.63715330600902i</v>
      </c>
      <c r="S338" s="12" t="str">
        <f t="shared" si="121"/>
        <v>0.026766597237112i</v>
      </c>
      <c r="T338" s="12" t="str">
        <f t="shared" si="122"/>
        <v>0.204420606580022-0.00891541697054652i</v>
      </c>
      <c r="U338" s="12" t="str">
        <f t="shared" si="123"/>
        <v>0.001-0.0765167995634115i</v>
      </c>
      <c r="V338" s="12" t="str">
        <f t="shared" si="124"/>
        <v>0.0015-0.0232573858855354i</v>
      </c>
      <c r="W338" s="12" t="str">
        <f t="shared" si="125"/>
        <v>0.00093632744015694-0.0178445110301987i</v>
      </c>
      <c r="X338" s="12" t="str">
        <f t="shared" si="126"/>
        <v>0.00850738119660307-0.0117163092622733i</v>
      </c>
      <c r="Y338" s="12" t="str">
        <f t="shared" si="127"/>
        <v>0.00029+0.0196035381584003i</v>
      </c>
      <c r="Z338" s="12" t="str">
        <f t="shared" si="128"/>
        <v>-1.5099927282946-14.6277681950876i</v>
      </c>
      <c r="AA338" s="12" t="str">
        <f t="shared" si="129"/>
        <v>756.209444278561-677.974143344048i</v>
      </c>
      <c r="AB338" s="12" t="str">
        <f t="shared" si="130"/>
        <v>0.510272013747922-0.0222545458947277i</v>
      </c>
      <c r="AC338" s="12" t="str">
        <f t="shared" si="131"/>
        <v>3.26055764163278-0.709494910556312i</v>
      </c>
      <c r="AD338" s="12" t="str">
        <f t="shared" si="132"/>
        <v>0.15084133334712+0.0259975813137698i</v>
      </c>
      <c r="AE338" s="12" t="str">
        <f t="shared" si="133"/>
        <v>0.152517276610357-2.24572821717666i</v>
      </c>
      <c r="AF338" s="12" t="str">
        <f t="shared" si="134"/>
        <v>-7.38426146267928-2.14425835398947i</v>
      </c>
      <c r="AG338" s="12" t="str">
        <f t="shared" si="135"/>
        <v>1.47672985020128-0.299037004205235i</v>
      </c>
      <c r="AH338" s="12" t="str">
        <f t="shared" si="136"/>
        <v>-6.00635778982088+9.79182796611438i</v>
      </c>
      <c r="AI338" s="12">
        <f t="shared" si="137"/>
        <v>21.204298953301823</v>
      </c>
      <c r="AJ338" s="12">
        <f t="shared" si="138"/>
        <v>121.52516753782523</v>
      </c>
      <c r="AK338" s="12"/>
      <c r="AL338" s="12"/>
      <c r="AM338" s="12"/>
      <c r="AN338" s="12"/>
    </row>
    <row r="339" spans="1:40" x14ac:dyDescent="0.35">
      <c r="A339" s="12"/>
      <c r="B339" s="12">
        <f t="shared" si="139"/>
        <v>20900</v>
      </c>
      <c r="C339" s="29" t="str">
        <f t="shared" si="106"/>
        <v>-0.000158576708806243+0.106202742203853i</v>
      </c>
      <c r="D339" s="28" t="str">
        <f t="shared" si="107"/>
        <v>-5.40027678763136+0.814221023562873i</v>
      </c>
      <c r="E339" s="12" t="str">
        <f t="shared" si="108"/>
        <v>4200</v>
      </c>
      <c r="F339" s="12" t="str">
        <f t="shared" si="109"/>
        <v>0.704225352112676</v>
      </c>
      <c r="G339" s="12" t="str">
        <f t="shared" si="105"/>
        <v>0.704225352112676</v>
      </c>
      <c r="H339" s="12" t="str">
        <f t="shared" si="110"/>
        <v>1.99494956575396+2.97143851092997i</v>
      </c>
      <c r="I339" s="12" t="str">
        <f t="shared" si="111"/>
        <v>82.0741080750334i</v>
      </c>
      <c r="J339" s="12" t="str">
        <f t="shared" si="112"/>
        <v>-4.76184114726485+17.7507254573224i</v>
      </c>
      <c r="K339" s="12" t="str">
        <f t="shared" si="113"/>
        <v>4.31330044251418-1.15709363975358i</v>
      </c>
      <c r="L339" s="12" t="str">
        <f t="shared" si="114"/>
        <v>0.164881487636365-0.04485374533331i</v>
      </c>
      <c r="M339" s="12" t="str">
        <f t="shared" si="115"/>
        <v>4.47818193015055-1.20194738508689i</v>
      </c>
      <c r="N339" s="12" t="str">
        <f t="shared" si="116"/>
        <v>-0.262637145840107i</v>
      </c>
      <c r="O339" s="12" t="str">
        <f t="shared" si="117"/>
        <v>0.96570865961628-0.259628166311223i</v>
      </c>
      <c r="P339" s="12" t="str">
        <f t="shared" si="118"/>
        <v>0.0342913403837199+0.259628166311223i</v>
      </c>
      <c r="Q339" s="12" t="str">
        <f t="shared" si="119"/>
        <v>-0.0342913403837199+0.00300897952888401i</v>
      </c>
      <c r="R339" s="12" t="str">
        <f t="shared" si="120"/>
        <v>-0.333077508235112-7.60047250409525i</v>
      </c>
      <c r="S339" s="12" t="str">
        <f t="shared" si="121"/>
        <v>0.026895282800752i</v>
      </c>
      <c r="T339" s="12" t="str">
        <f t="shared" si="122"/>
        <v>0.204416857416981-0.00895821377855314i</v>
      </c>
      <c r="U339" s="12" t="str">
        <f t="shared" si="123"/>
        <v>0.001-0.0761506904745913i</v>
      </c>
      <c r="V339" s="12" t="str">
        <f t="shared" si="124"/>
        <v>0.0015-0.0231461065272314i</v>
      </c>
      <c r="W339" s="12" t="str">
        <f t="shared" si="125"/>
        <v>0.000936325406207659-0.0177592113805068i</v>
      </c>
      <c r="X339" s="12" t="str">
        <f t="shared" si="126"/>
        <v>0.00845621005962311-0.0116933514656705i</v>
      </c>
      <c r="Y339" s="12" t="str">
        <f t="shared" si="127"/>
        <v>0.00029+0.019697785938008i</v>
      </c>
      <c r="Z339" s="12" t="str">
        <f t="shared" si="128"/>
        <v>-1.67654031154526-14.5091942291537i</v>
      </c>
      <c r="AA339" s="12" t="str">
        <f t="shared" si="129"/>
        <v>746.650352039451-683.326123647327i</v>
      </c>
      <c r="AB339" s="12" t="str">
        <f t="shared" si="130"/>
        <v>0.510262655136739-0.0223613747206904i</v>
      </c>
      <c r="AC339" s="12" t="str">
        <f t="shared" si="131"/>
        <v>3.2581718059915-0.713447168256618i</v>
      </c>
      <c r="AD339" s="12" t="str">
        <f t="shared" si="132"/>
        <v>0.150878541232952+0.0261749528112118i</v>
      </c>
      <c r="AE339" s="12" t="str">
        <f t="shared" si="133"/>
        <v>0.126823517752615-2.23300942330107i</v>
      </c>
      <c r="AF339" s="12" t="str">
        <f t="shared" si="134"/>
        <v>-7.39522635338532-2.1572174873671i</v>
      </c>
      <c r="AG339" s="12" t="str">
        <f t="shared" si="135"/>
        <v>1.47255315278387-0.302471673788032i</v>
      </c>
      <c r="AH339" s="12" t="str">
        <f t="shared" si="136"/>
        <v>-5.92355569215163+9.81174526159015i</v>
      </c>
      <c r="AI339" s="12">
        <f t="shared" si="137"/>
        <v>21.184593612262024</v>
      </c>
      <c r="AJ339" s="12">
        <f t="shared" si="138"/>
        <v>121.12025801105484</v>
      </c>
      <c r="AK339" s="12"/>
      <c r="AL339" s="12"/>
      <c r="AM339" s="12"/>
      <c r="AN339" s="12"/>
    </row>
    <row r="340" spans="1:40" x14ac:dyDescent="0.35">
      <c r="A340" s="12"/>
      <c r="B340" s="12">
        <f t="shared" si="139"/>
        <v>21000</v>
      </c>
      <c r="C340" s="29" t="str">
        <f t="shared" si="106"/>
        <v>-0.000157070053607567+0.105697017098975i</v>
      </c>
      <c r="D340" s="28" t="str">
        <f t="shared" si="107"/>
        <v>-5.40026523660818+0.810343797758809i</v>
      </c>
      <c r="E340" s="12" t="str">
        <f t="shared" si="108"/>
        <v>4200</v>
      </c>
      <c r="F340" s="12" t="str">
        <f t="shared" si="109"/>
        <v>0.704225352112676</v>
      </c>
      <c r="G340" s="12" t="str">
        <f t="shared" si="105"/>
        <v>0.704225352112676</v>
      </c>
      <c r="H340" s="12" t="str">
        <f t="shared" si="110"/>
        <v>2.00594032912305+2.98042679750153i</v>
      </c>
      <c r="I340" s="12" t="str">
        <f t="shared" si="111"/>
        <v>82.4668071567321i</v>
      </c>
      <c r="J340" s="12" t="str">
        <f t="shared" si="112"/>
        <v>-4.81711029038666+17.8356571580751i</v>
      </c>
      <c r="K340" s="12" t="str">
        <f t="shared" si="113"/>
        <v>4.30935868844478-1.1638851262442i</v>
      </c>
      <c r="L340" s="12" t="str">
        <f t="shared" si="114"/>
        <v>0.164772581027375-0.0450385882532009i</v>
      </c>
      <c r="M340" s="12" t="str">
        <f t="shared" si="115"/>
        <v>4.47413126947215-1.2089237144974i</v>
      </c>
      <c r="N340" s="12" t="str">
        <f t="shared" si="116"/>
        <v>-0.263893782901543i</v>
      </c>
      <c r="O340" s="12" t="str">
        <f t="shared" si="117"/>
        <v>0.965381638833274-0.260841506289897i</v>
      </c>
      <c r="P340" s="12" t="str">
        <f t="shared" si="118"/>
        <v>0.034618361166726+0.260841506289897i</v>
      </c>
      <c r="Q340" s="12" t="str">
        <f t="shared" si="119"/>
        <v>-0.034618361166726+0.00305227661164598i</v>
      </c>
      <c r="R340" s="12" t="str">
        <f t="shared" si="120"/>
        <v>-0.333075050897824-7.56414037673639i</v>
      </c>
      <c r="S340" s="12" t="str">
        <f t="shared" si="121"/>
        <v>0.027023968364392i</v>
      </c>
      <c r="T340" s="12" t="str">
        <f t="shared" si="122"/>
        <v>0.204413090244744-0.00900100963843105i</v>
      </c>
      <c r="U340" s="12" t="str">
        <f t="shared" si="123"/>
        <v>0.001-0.075788068138998i</v>
      </c>
      <c r="V340" s="12" t="str">
        <f t="shared" si="124"/>
        <v>0.0015-0.0230358869723397i</v>
      </c>
      <c r="W340" s="12" t="str">
        <f t="shared" si="125"/>
        <v>0.00093632336252802-0.0176747244930685i</v>
      </c>
      <c r="X340" s="12" t="str">
        <f t="shared" si="126"/>
        <v>0.00840548349977165-0.0116703271273398i</v>
      </c>
      <c r="Y340" s="12" t="str">
        <f t="shared" si="127"/>
        <v>0.00029+0.0197920337176157i</v>
      </c>
      <c r="Z340" s="12" t="str">
        <f t="shared" si="128"/>
        <v>-1.83875274486863-14.3879423433413i</v>
      </c>
      <c r="AA340" s="12" t="str">
        <f t="shared" si="129"/>
        <v>737.043049978199-688.408804005227i</v>
      </c>
      <c r="AB340" s="12" t="str">
        <f t="shared" si="130"/>
        <v>0.510253251571239-0.0224682011799467i</v>
      </c>
      <c r="AC340" s="12" t="str">
        <f t="shared" si="131"/>
        <v>3.25577768697618-0.717382937691869i</v>
      </c>
      <c r="AD340" s="12" t="str">
        <f t="shared" si="132"/>
        <v>0.150915943480806+0.0263520209140991i</v>
      </c>
      <c r="AE340" s="12" t="str">
        <f t="shared" si="133"/>
        <v>0.101654252222812-2.21982474428143i</v>
      </c>
      <c r="AF340" s="12" t="str">
        <f t="shared" si="134"/>
        <v>-7.40620556573123-2.17008299974272i</v>
      </c>
      <c r="AG340" s="12" t="str">
        <f t="shared" si="135"/>
        <v>1.46832848791598-0.305778830847357i</v>
      </c>
      <c r="AH340" s="12" t="str">
        <f t="shared" si="136"/>
        <v>-5.84061366889541+9.83018739411988i</v>
      </c>
      <c r="AI340" s="12">
        <f t="shared" si="137"/>
        <v>21.164262594091078</v>
      </c>
      <c r="AJ340" s="12">
        <f t="shared" si="138"/>
        <v>120.71669795800496</v>
      </c>
      <c r="AK340" s="12"/>
      <c r="AL340" s="12"/>
      <c r="AM340" s="12"/>
      <c r="AN340" s="12"/>
    </row>
    <row r="341" spans="1:40" x14ac:dyDescent="0.35">
      <c r="A341" s="12"/>
      <c r="B341" s="12">
        <f t="shared" si="139"/>
        <v>21100</v>
      </c>
      <c r="C341" s="29" t="str">
        <f t="shared" si="106"/>
        <v>-0.000155584769181752+0.105196085565381i</v>
      </c>
      <c r="D341" s="28" t="str">
        <f t="shared" si="107"/>
        <v>-5.40025384942758+0.806503322667921i</v>
      </c>
      <c r="E341" s="12" t="str">
        <f t="shared" si="108"/>
        <v>4200</v>
      </c>
      <c r="F341" s="12" t="str">
        <f t="shared" si="109"/>
        <v>0.704225352112676</v>
      </c>
      <c r="G341" s="12" t="str">
        <f t="shared" si="105"/>
        <v>0.704225352112676</v>
      </c>
      <c r="H341" s="12" t="str">
        <f t="shared" si="110"/>
        <v>2.01694489818739+2.98935881375362i</v>
      </c>
      <c r="I341" s="12" t="str">
        <f t="shared" si="111"/>
        <v>82.8595062384308i</v>
      </c>
      <c r="J341" s="12" t="str">
        <f t="shared" si="112"/>
        <v>-4.87264324803412+17.9205888588279i</v>
      </c>
      <c r="K341" s="12" t="str">
        <f t="shared" si="113"/>
        <v>4.30540307702369-1.17064753834751i</v>
      </c>
      <c r="L341" s="12" t="str">
        <f t="shared" si="114"/>
        <v>0.164663299382176-0.045223044665702i</v>
      </c>
      <c r="M341" s="12" t="str">
        <f t="shared" si="115"/>
        <v>4.47006637640587-1.21587058301321i</v>
      </c>
      <c r="N341" s="12" t="str">
        <f t="shared" si="116"/>
        <v>-0.265150419962979i</v>
      </c>
      <c r="O341" s="12" t="str">
        <f t="shared" si="117"/>
        <v>0.965053093580889-0.26205443436423i</v>
      </c>
      <c r="P341" s="12" t="str">
        <f t="shared" si="118"/>
        <v>0.034946906419111+0.26205443436423i</v>
      </c>
      <c r="Q341" s="12" t="str">
        <f t="shared" si="119"/>
        <v>-0.034946906419111+0.00309598559874902i</v>
      </c>
      <c r="R341" s="12" t="str">
        <f t="shared" si="120"/>
        <v>-0.333072581766266-7.52815196645978i</v>
      </c>
      <c r="S341" s="12" t="str">
        <f t="shared" si="121"/>
        <v>0.027152653928032i</v>
      </c>
      <c r="T341" s="12" t="str">
        <f t="shared" si="122"/>
        <v>0.204409305062916-0.00904380454561556i</v>
      </c>
      <c r="U341" s="12" t="str">
        <f t="shared" si="123"/>
        <v>0.001-0.0754288829819411i</v>
      </c>
      <c r="V341" s="12" t="str">
        <f t="shared" si="124"/>
        <v>0.0015-0.0229267121525656i</v>
      </c>
      <c r="W341" s="12" t="str">
        <f t="shared" si="125"/>
        <v>0.000936321309118347-0.0175910388120086i</v>
      </c>
      <c r="X341" s="12" t="str">
        <f t="shared" si="126"/>
        <v>0.00835519745901471-0.0116472397874832i</v>
      </c>
      <c r="Y341" s="12" t="str">
        <f t="shared" si="127"/>
        <v>0.00029+0.0198862814972234i</v>
      </c>
      <c r="Z341" s="12" t="str">
        <f t="shared" si="128"/>
        <v>-1.99659697298208-14.2642007075582i</v>
      </c>
      <c r="AA341" s="12" t="str">
        <f t="shared" si="129"/>
        <v>727.397715272234-693.224202698626i</v>
      </c>
      <c r="AB341" s="12" t="str">
        <f t="shared" si="130"/>
        <v>0.510243803050436-0.0225750252611024i</v>
      </c>
      <c r="AC341" s="12" t="str">
        <f t="shared" si="131"/>
        <v>3.25337535865946-0.721302291659978i</v>
      </c>
      <c r="AD341" s="12" t="str">
        <f t="shared" si="132"/>
        <v>0.150953539785492+0.0265287891514373i</v>
      </c>
      <c r="AE341" s="12" t="str">
        <f t="shared" si="133"/>
        <v>0.0770185923879506-2.20619888913327i</v>
      </c>
      <c r="AF341" s="12" t="str">
        <f t="shared" si="134"/>
        <v>-7.41719874761497-2.1828554910857i</v>
      </c>
      <c r="AG341" s="12" t="str">
        <f t="shared" si="135"/>
        <v>1.46406104435024-0.308958553253592i</v>
      </c>
      <c r="AH341" s="12" t="str">
        <f t="shared" si="136"/>
        <v>-5.75757405896602+9.84716005134119i</v>
      </c>
      <c r="AI341" s="12">
        <f t="shared" si="137"/>
        <v>21.143314385296957</v>
      </c>
      <c r="AJ341" s="12">
        <f t="shared" si="138"/>
        <v>120.31456429385288</v>
      </c>
      <c r="AK341" s="12"/>
      <c r="AL341" s="12"/>
      <c r="AM341" s="12"/>
      <c r="AN341" s="12"/>
    </row>
    <row r="342" spans="1:40" x14ac:dyDescent="0.35">
      <c r="A342" s="12"/>
      <c r="B342" s="12">
        <f t="shared" si="139"/>
        <v>21200</v>
      </c>
      <c r="C342" s="29" t="str">
        <f t="shared" si="106"/>
        <v>-0.000154120453260631+0.104699879770105i</v>
      </c>
      <c r="D342" s="28" t="str">
        <f t="shared" si="107"/>
        <v>-5.40024262300552+0.802699078237472i</v>
      </c>
      <c r="E342" s="12" t="str">
        <f t="shared" si="108"/>
        <v>4200</v>
      </c>
      <c r="F342" s="12" t="str">
        <f t="shared" si="109"/>
        <v>0.704225352112676</v>
      </c>
      <c r="G342" s="12" t="str">
        <f t="shared" si="105"/>
        <v>0.704225352112676</v>
      </c>
      <c r="H342" s="12" t="str">
        <f t="shared" si="110"/>
        <v>2.0279629257527+2.99823463193113i</v>
      </c>
      <c r="I342" s="12" t="str">
        <f t="shared" si="111"/>
        <v>83.2522053201295i</v>
      </c>
      <c r="J342" s="12" t="str">
        <f t="shared" si="112"/>
        <v>-4.92844002020722+18.0055205595806i</v>
      </c>
      <c r="K342" s="12" t="str">
        <f t="shared" si="113"/>
        <v>4.30143373657212-1.17738102052881i</v>
      </c>
      <c r="L342" s="12" t="str">
        <f t="shared" si="114"/>
        <v>0.164553644478735-0.0454071135969761i</v>
      </c>
      <c r="M342" s="12" t="str">
        <f t="shared" si="115"/>
        <v>4.46598738105086-1.22278813412579i</v>
      </c>
      <c r="N342" s="12" t="str">
        <f t="shared" si="116"/>
        <v>-0.266407057024414i</v>
      </c>
      <c r="O342" s="12" t="str">
        <f t="shared" si="117"/>
        <v>0.964723024377943-0.26326694861884i</v>
      </c>
      <c r="P342" s="12" t="str">
        <f t="shared" si="118"/>
        <v>0.035276975622057+0.26326694861884i</v>
      </c>
      <c r="Q342" s="12" t="str">
        <f t="shared" si="119"/>
        <v>-0.035276975622057+0.00314010840557399i</v>
      </c>
      <c r="R342" s="12" t="str">
        <f t="shared" si="120"/>
        <v>-0.333070100839105-7.49250240932979i</v>
      </c>
      <c r="S342" s="12" t="str">
        <f t="shared" si="121"/>
        <v>0.027281339491672i</v>
      </c>
      <c r="T342" s="12" t="str">
        <f t="shared" si="122"/>
        <v>0.204405501871096-0.00908659849551705i</v>
      </c>
      <c r="U342" s="12" t="str">
        <f t="shared" si="123"/>
        <v>0.001-0.0750730863641017i</v>
      </c>
      <c r="V342" s="12" t="str">
        <f t="shared" si="124"/>
        <v>0.0015-0.0228185672839214i</v>
      </c>
      <c r="W342" s="12" t="str">
        <f t="shared" si="125"/>
        <v>0.00093631924597902-0.0175081429994871i</v>
      </c>
      <c r="X342" s="12" t="str">
        <f t="shared" si="126"/>
        <v>0.00830534790356948-0.0116240929040774i</v>
      </c>
      <c r="Y342" s="12" t="str">
        <f t="shared" si="127"/>
        <v>0.00029+0.0199805292768311i</v>
      </c>
      <c r="Z342" s="12" t="str">
        <f t="shared" si="128"/>
        <v>-2.15004928392547-14.1381554502355i</v>
      </c>
      <c r="AA342" s="12" t="str">
        <f t="shared" si="129"/>
        <v>717.724237198529-697.774771727623i</v>
      </c>
      <c r="AB342" s="12" t="str">
        <f t="shared" si="130"/>
        <v>0.51023430957333-0.0226818469527008i</v>
      </c>
      <c r="AC342" s="12" t="str">
        <f t="shared" si="131"/>
        <v>3.25096489461987-0.725205301639822i</v>
      </c>
      <c r="AD342" s="12" t="str">
        <f t="shared" si="132"/>
        <v>0.150991329847872+0.0267052609821475i</v>
      </c>
      <c r="AE342" s="12" t="str">
        <f t="shared" si="133"/>
        <v>0.0529243304863358-2.1921565202787i</v>
      </c>
      <c r="AF342" s="12" t="str">
        <f t="shared" si="134"/>
        <v>-7.42820554875822-2.19553555369366i</v>
      </c>
      <c r="AG342" s="12" t="str">
        <f t="shared" si="135"/>
        <v>1.45975590781633-0.312011158092456i</v>
      </c>
      <c r="AH342" s="12" t="str">
        <f t="shared" si="136"/>
        <v>-5.67447855328726+9.86267037959617i</v>
      </c>
      <c r="AI342" s="12">
        <f t="shared" si="137"/>
        <v>21.121757690997349</v>
      </c>
      <c r="AJ342" s="12">
        <f t="shared" si="138"/>
        <v>119.91393168909737</v>
      </c>
      <c r="AK342" s="12"/>
      <c r="AL342" s="12"/>
      <c r="AM342" s="12"/>
      <c r="AN342" s="12"/>
    </row>
    <row r="343" spans="1:40" x14ac:dyDescent="0.35">
      <c r="A343" s="12"/>
      <c r="B343" s="12">
        <f t="shared" si="139"/>
        <v>21300</v>
      </c>
      <c r="C343" s="29" t="str">
        <f t="shared" si="106"/>
        <v>-0.000152676712996692+0.104208333154028i</v>
      </c>
      <c r="D343" s="28" t="str">
        <f t="shared" si="107"/>
        <v>-5.40023155433016+0.798930554180882i</v>
      </c>
      <c r="E343" s="12" t="str">
        <f t="shared" si="108"/>
        <v>4200</v>
      </c>
      <c r="F343" s="12" t="str">
        <f t="shared" si="109"/>
        <v>0.704225352112676</v>
      </c>
      <c r="G343" s="12" t="str">
        <f t="shared" si="105"/>
        <v>0.704225352112676</v>
      </c>
      <c r="H343" s="12" t="str">
        <f t="shared" si="110"/>
        <v>2.03899406638767+3.0070543265815i</v>
      </c>
      <c r="I343" s="12" t="str">
        <f t="shared" si="111"/>
        <v>83.6449044018283i</v>
      </c>
      <c r="J343" s="12" t="str">
        <f t="shared" si="112"/>
        <v>-4.98450060690595+18.0904522603334i</v>
      </c>
      <c r="K343" s="12" t="str">
        <f t="shared" si="113"/>
        <v>4.29745079446947-1.18408571465901i</v>
      </c>
      <c r="L343" s="12" t="str">
        <f t="shared" si="114"/>
        <v>0.164443618097342-0.045590794083087i</v>
      </c>
      <c r="M343" s="12" t="str">
        <f t="shared" si="115"/>
        <v>4.46189441256681-1.2296765087421i</v>
      </c>
      <c r="N343" s="12" t="str">
        <f t="shared" si="116"/>
        <v>-0.26766369408585i</v>
      </c>
      <c r="O343" s="12" t="str">
        <f t="shared" si="117"/>
        <v>0.96439143174566-0.264479047139004i</v>
      </c>
      <c r="P343" s="12" t="str">
        <f t="shared" si="118"/>
        <v>0.03560856825434+0.264479047139004i</v>
      </c>
      <c r="Q343" s="12" t="str">
        <f t="shared" si="119"/>
        <v>-0.03560856825434+0.003184646946846i</v>
      </c>
      <c r="R343" s="12" t="str">
        <f t="shared" si="120"/>
        <v>-0.333067608115499-7.45718693275229i</v>
      </c>
      <c r="S343" s="12" t="str">
        <f t="shared" si="121"/>
        <v>0.0274100250553118i</v>
      </c>
      <c r="T343" s="12" t="str">
        <f t="shared" si="122"/>
        <v>0.204401680668884-0.0091293914835586i</v>
      </c>
      <c r="U343" s="12" t="str">
        <f t="shared" si="123"/>
        <v>0.001-0.0747206305595754i</v>
      </c>
      <c r="V343" s="12" t="str">
        <f t="shared" si="124"/>
        <v>0.0015-0.0227114378600533i</v>
      </c>
      <c r="W343" s="12" t="str">
        <f t="shared" si="125"/>
        <v>0.00093631717311038-0.0174260259305808i</v>
      </c>
      <c r="X343" s="12" t="str">
        <f t="shared" si="126"/>
        <v>0.00825593082437029-0.0116008898545076i</v>
      </c>
      <c r="Y343" s="12" t="str">
        <f t="shared" si="127"/>
        <v>0.00029+0.0200747770564388i</v>
      </c>
      <c r="Z343" s="12" t="str">
        <f t="shared" si="128"/>
        <v>-2.29909496440314-14.0099901719053i</v>
      </c>
      <c r="AA343" s="12" t="str">
        <f t="shared" si="129"/>
        <v>708.032199269939-702.063369719686i</v>
      </c>
      <c r="AB343" s="12" t="str">
        <f t="shared" si="130"/>
        <v>0.510224771138921-0.0227886662433172i</v>
      </c>
      <c r="AC343" s="12" t="str">
        <f t="shared" si="131"/>
        <v>3.24854636795296-0.729092037828752i</v>
      </c>
      <c r="AD343" s="12" t="str">
        <f t="shared" si="132"/>
        <v>0.151029313374689+0.0268814397966988i</v>
      </c>
      <c r="AE343" s="12" t="str">
        <f t="shared" si="133"/>
        <v>0.0293779735014039-2.17772217892151i</v>
      </c>
      <c r="AF343" s="12" t="str">
        <f t="shared" si="134"/>
        <v>-7.43922562071783-2.20812377240062i</v>
      </c>
      <c r="AG343" s="12" t="str">
        <f t="shared" si="135"/>
        <v>1.45541804981638-0.314937189922457i</v>
      </c>
      <c r="AH343" s="12" t="str">
        <f t="shared" si="136"/>
        <v>-5.59136813938164+9.87672693679988i</v>
      </c>
      <c r="AI343" s="12">
        <f t="shared" si="137"/>
        <v>21.099601421270997</v>
      </c>
      <c r="AJ343" s="12">
        <f t="shared" si="138"/>
        <v>119.51487254550388</v>
      </c>
      <c r="AK343" s="12"/>
      <c r="AL343" s="12"/>
      <c r="AM343" s="12"/>
      <c r="AN343" s="12"/>
    </row>
    <row r="344" spans="1:40" x14ac:dyDescent="0.35">
      <c r="A344" s="12"/>
      <c r="B344" s="12">
        <f t="shared" si="139"/>
        <v>21400</v>
      </c>
      <c r="C344" s="29" t="str">
        <f t="shared" si="106"/>
        <v>-0.000151253164699574+0.103721380402115i</v>
      </c>
      <c r="D344" s="28" t="str">
        <f t="shared" si="107"/>
        <v>-5.40022064045989+0.795197249749549i</v>
      </c>
      <c r="E344" s="12" t="str">
        <f t="shared" si="108"/>
        <v>4200</v>
      </c>
      <c r="F344" s="12" t="str">
        <f t="shared" si="109"/>
        <v>0.704225352112676</v>
      </c>
      <c r="G344" s="12" t="str">
        <f t="shared" si="105"/>
        <v>0.704225352112676</v>
      </c>
      <c r="H344" s="12" t="str">
        <f t="shared" si="110"/>
        <v>2.05003797643702+3.0158179745281i</v>
      </c>
      <c r="I344" s="12" t="str">
        <f t="shared" si="111"/>
        <v>84.037603483527i</v>
      </c>
      <c r="J344" s="12" t="str">
        <f t="shared" si="112"/>
        <v>-5.04082500813033+18.1753839610861i</v>
      </c>
      <c r="K344" s="12" t="str">
        <f t="shared" si="113"/>
        <v>4.2934543771751-1.1907617600854i</v>
      </c>
      <c r="L344" s="12" t="str">
        <f t="shared" si="114"/>
        <v>0.164333222020551-0.0457740851699977i</v>
      </c>
      <c r="M344" s="12" t="str">
        <f t="shared" si="115"/>
        <v>4.45778759919565-1.2365358452554i</v>
      </c>
      <c r="N344" s="12" t="str">
        <f t="shared" si="116"/>
        <v>-0.268920331147286i</v>
      </c>
      <c r="O344" s="12" t="str">
        <f t="shared" si="117"/>
        <v>0.964058316207671-0.265690728010652i</v>
      </c>
      <c r="P344" s="12" t="str">
        <f t="shared" si="118"/>
        <v>0.035941683792329+0.265690728010652i</v>
      </c>
      <c r="Q344" s="12" t="str">
        <f t="shared" si="119"/>
        <v>-0.035941683792329+0.00322960313663395i</v>
      </c>
      <c r="R344" s="12" t="str">
        <f t="shared" si="120"/>
        <v>-0.333065103594501-7.42220085334065i</v>
      </c>
      <c r="S344" s="12" t="str">
        <f t="shared" si="121"/>
        <v>0.0275387106189518i</v>
      </c>
      <c r="T344" s="12" t="str">
        <f t="shared" si="122"/>
        <v>0.204397841455885-0.00917218350516017i</v>
      </c>
      <c r="U344" s="12" t="str">
        <f t="shared" si="123"/>
        <v>0.001-0.0743714687345306i</v>
      </c>
      <c r="V344" s="12" t="str">
        <f t="shared" si="124"/>
        <v>0.0015-0.022605309645754i</v>
      </c>
      <c r="W344" s="12" t="str">
        <f t="shared" si="125"/>
        <v>0.000936315090512808-0.0173446766883093i</v>
      </c>
      <c r="X344" s="12" t="str">
        <f t="shared" si="126"/>
        <v>0.00820694223750502-0.0115776339371765i</v>
      </c>
      <c r="Y344" s="12" t="str">
        <f t="shared" si="127"/>
        <v>0.00029+0.0201690248360465i</v>
      </c>
      <c r="Z344" s="12" t="str">
        <f t="shared" si="128"/>
        <v>-2.44372793226041-13.8798854968104i</v>
      </c>
      <c r="AA344" s="12" t="str">
        <f t="shared" si="129"/>
        <v>698.330863752151-706.093234429465i</v>
      </c>
      <c r="AB344" s="12" t="str">
        <f t="shared" si="130"/>
        <v>0.510215187746224-0.0228954831215189i</v>
      </c>
      <c r="AC344" s="12" t="str">
        <f t="shared" si="131"/>
        <v>3.2461198512822-0.73296256917862i</v>
      </c>
      <c r="AD344" s="12" t="str">
        <f t="shared" si="132"/>
        <v>0.151067490078394+0.0270573289187132i</v>
      </c>
      <c r="AE344" s="12" t="str">
        <f t="shared" si="133"/>
        <v>0.00638478208023252-2.16292021502967i</v>
      </c>
      <c r="AF344" s="12" t="str">
        <f t="shared" si="134"/>
        <v>-7.45025861689691-2.22062072477855i</v>
      </c>
      <c r="AG344" s="12" t="str">
        <f t="shared" si="135"/>
        <v>1.45105231755563-0.317737408619307i</v>
      </c>
      <c r="AH344" s="12" t="str">
        <f t="shared" si="136"/>
        <v>-5.50828304928065+9.88933964312735i</v>
      </c>
      <c r="AI344" s="12">
        <f t="shared" si="137"/>
        <v>21.076854677510745</v>
      </c>
      <c r="AJ344" s="12">
        <f t="shared" si="138"/>
        <v>119.11745697620584</v>
      </c>
      <c r="AK344" s="12"/>
      <c r="AL344" s="12"/>
      <c r="AM344" s="12"/>
      <c r="AN344" s="12"/>
    </row>
    <row r="345" spans="1:40" x14ac:dyDescent="0.35">
      <c r="A345" s="12"/>
      <c r="B345" s="12">
        <f t="shared" si="139"/>
        <v>21500</v>
      </c>
      <c r="C345" s="29" t="str">
        <f t="shared" si="106"/>
        <v>-0.000149849433581104+0.103238957414479i</v>
      </c>
      <c r="D345" s="28" t="str">
        <f t="shared" si="107"/>
        <v>-5.40020987852131+0.791498673511006i</v>
      </c>
      <c r="E345" s="12" t="str">
        <f t="shared" si="108"/>
        <v>4200</v>
      </c>
      <c r="F345" s="12" t="str">
        <f t="shared" si="109"/>
        <v>0.704225352112676</v>
      </c>
      <c r="G345" s="12" t="str">
        <f t="shared" si="105"/>
        <v>0.704225352112676</v>
      </c>
      <c r="H345" s="12" t="str">
        <f t="shared" si="110"/>
        <v>2.06109431403452+3.02452565484376i</v>
      </c>
      <c r="I345" s="12" t="str">
        <f t="shared" si="111"/>
        <v>84.4303025652257i</v>
      </c>
      <c r="J345" s="12" t="str">
        <f t="shared" si="112"/>
        <v>-5.09741322388035+18.2603156618388i</v>
      </c>
      <c r="K345" s="12" t="str">
        <f t="shared" si="113"/>
        <v>4.28944461024906-1.19740929370024i</v>
      </c>
      <c r="L345" s="12" t="str">
        <f t="shared" si="114"/>
        <v>0.164222458033111-0.0459569859135668i</v>
      </c>
      <c r="M345" s="12" t="str">
        <f t="shared" si="115"/>
        <v>4.45366706828217-1.24336627961381i</v>
      </c>
      <c r="N345" s="12" t="str">
        <f t="shared" si="116"/>
        <v>-0.270176968208722i</v>
      </c>
      <c r="O345" s="12" t="str">
        <f t="shared" si="117"/>
        <v>0.96372367829001-0.266901989320375i</v>
      </c>
      <c r="P345" s="12" t="str">
        <f t="shared" si="118"/>
        <v>0.03627632170999+0.266901989320375i</v>
      </c>
      <c r="Q345" s="12" t="str">
        <f t="shared" si="119"/>
        <v>-0.03627632170999+0.00327497888834699i</v>
      </c>
      <c r="R345" s="12" t="str">
        <f t="shared" si="120"/>
        <v>-0.333062587275266-7.38753957484058i</v>
      </c>
      <c r="S345" s="12" t="str">
        <f t="shared" si="121"/>
        <v>0.0276673961825918i</v>
      </c>
      <c r="T345" s="12" t="str">
        <f t="shared" si="122"/>
        <v>0.20439398423169-0.00921497455574384i</v>
      </c>
      <c r="U345" s="12" t="str">
        <f t="shared" si="123"/>
        <v>0.001-0.074025554926463i</v>
      </c>
      <c r="V345" s="12" t="str">
        <f t="shared" si="124"/>
        <v>0.0015-0.0225001686706574i</v>
      </c>
      <c r="W345" s="12" t="str">
        <f t="shared" si="125"/>
        <v>0.000936312998186651-0.0172640845587985i</v>
      </c>
      <c r="X345" s="12" t="str">
        <f t="shared" si="126"/>
        <v>0.00815837818462191-0.0115543283730853i</v>
      </c>
      <c r="Y345" s="12" t="str">
        <f t="shared" si="127"/>
        <v>0.00029+0.0202632726156542i</v>
      </c>
      <c r="Z345" s="12" t="str">
        <f t="shared" si="128"/>
        <v>-2.58395034990406-13.7480186629856i</v>
      </c>
      <c r="AA345" s="12" t="str">
        <f t="shared" si="129"/>
        <v>688.629158508437-709.867955032308i</v>
      </c>
      <c r="AB345" s="12" t="str">
        <f t="shared" si="130"/>
        <v>0.510205559394218-0.0230022975758786i</v>
      </c>
      <c r="AC345" s="12" t="str">
        <f t="shared" si="131"/>
        <v>3.24368541676902-0.736816963430789i</v>
      </c>
      <c r="AD345" s="12" t="str">
        <f t="shared" si="132"/>
        <v>0.151105859676987+0.027232931606514i</v>
      </c>
      <c r="AE345" s="12" t="str">
        <f t="shared" si="133"/>
        <v>-0.0160511870107387-2.14777472207927i</v>
      </c>
      <c r="AF345" s="12" t="str">
        <f t="shared" si="134"/>
        <v>-7.46130419255583-2.23302698133275i</v>
      </c>
      <c r="AG345" s="12" t="str">
        <f t="shared" si="135"/>
        <v>1.44666342500007-0.320412776911532i</v>
      </c>
      <c r="AH345" s="12" t="str">
        <f t="shared" si="136"/>
        <v>-5.42526271082695+9.90051972976476i</v>
      </c>
      <c r="AI345" s="12">
        <f t="shared" si="137"/>
        <v>21.053526738812419</v>
      </c>
      <c r="AJ345" s="12">
        <f t="shared" si="138"/>
        <v>118.72175278988584</v>
      </c>
      <c r="AK345" s="12"/>
      <c r="AL345" s="12"/>
      <c r="AM345" s="12"/>
      <c r="AN345" s="12"/>
    </row>
    <row r="346" spans="1:40" x14ac:dyDescent="0.35">
      <c r="A346" s="12"/>
      <c r="B346" s="12">
        <f t="shared" si="139"/>
        <v>21600</v>
      </c>
      <c r="C346" s="29" t="str">
        <f t="shared" si="106"/>
        <v>-0.000148465153508595+0.102761001278255i</v>
      </c>
      <c r="D346" s="28" t="str">
        <f t="shared" si="107"/>
        <v>-5.40019926570742+0.787834343133289i</v>
      </c>
      <c r="E346" s="12" t="str">
        <f t="shared" si="108"/>
        <v>4200</v>
      </c>
      <c r="F346" s="12" t="str">
        <f t="shared" si="109"/>
        <v>0.704225352112676</v>
      </c>
      <c r="G346" s="12" t="str">
        <f t="shared" si="105"/>
        <v>0.704225352112676</v>
      </c>
      <c r="H346" s="12" t="str">
        <f t="shared" si="110"/>
        <v>2.07216273911524+3.03317744882413i</v>
      </c>
      <c r="I346" s="12" t="str">
        <f t="shared" si="111"/>
        <v>84.8230016469244i</v>
      </c>
      <c r="J346" s="12" t="str">
        <f t="shared" si="112"/>
        <v>-5.15426525415601+18.3452473625916i</v>
      </c>
      <c r="K346" s="12" t="str">
        <f t="shared" si="113"/>
        <v>4.2854216183722-1.20402845000747i</v>
      </c>
      <c r="L346" s="12" t="str">
        <f t="shared" si="114"/>
        <v>0.164111327921908-0.0461394953795451i</v>
      </c>
      <c r="M346" s="12" t="str">
        <f t="shared" si="115"/>
        <v>4.44953294629411-1.25016794538702i</v>
      </c>
      <c r="N346" s="12" t="str">
        <f t="shared" si="116"/>
        <v>-0.271433605270158i</v>
      </c>
      <c r="O346" s="12" t="str">
        <f t="shared" si="117"/>
        <v>0.963387518521116-0.268112829155426i</v>
      </c>
      <c r="P346" s="12" t="str">
        <f t="shared" si="118"/>
        <v>0.036612481478884+0.268112829155426i</v>
      </c>
      <c r="Q346" s="12" t="str">
        <f t="shared" si="119"/>
        <v>-0.036612481478884+0.00332077611473197i</v>
      </c>
      <c r="R346" s="12" t="str">
        <f t="shared" si="120"/>
        <v>-0.333060059156861-7.35319858611374i</v>
      </c>
      <c r="S346" s="12" t="str">
        <f t="shared" si="121"/>
        <v>0.0277960817462318i</v>
      </c>
      <c r="T346" s="12" t="str">
        <f t="shared" si="122"/>
        <v>0.204390108995894-0.00925776463072891i</v>
      </c>
      <c r="U346" s="12" t="str">
        <f t="shared" si="123"/>
        <v>0.001-0.0736828440240257i</v>
      </c>
      <c r="V346" s="12" t="str">
        <f t="shared" si="124"/>
        <v>0.0015-0.0223960012231081i</v>
      </c>
      <c r="W346" s="12" t="str">
        <f t="shared" si="125"/>
        <v>0.000936310896132277-0.0171842390265795i</v>
      </c>
      <c r="X346" s="12" t="str">
        <f t="shared" si="126"/>
        <v>0.00811023473330903-0.0115309763073889i</v>
      </c>
      <c r="Y346" s="12" t="str">
        <f t="shared" si="127"/>
        <v>0.00029+0.0203575203952619i</v>
      </c>
      <c r="Z346" s="12" t="str">
        <f t="shared" si="128"/>
        <v>-2.7197722223543-13.6145631509077i</v>
      </c>
      <c r="AA346" s="12" t="str">
        <f t="shared" si="129"/>
        <v>678.935666104044-713.391444400284i</v>
      </c>
      <c r="AB346" s="12" t="str">
        <f t="shared" si="130"/>
        <v>0.510195886081892-0.0231091095949619i</v>
      </c>
      <c r="AC346" s="12" t="str">
        <f t="shared" si="131"/>
        <v>3.24124313612304-0.740655287150213i</v>
      </c>
      <c r="AD346" s="12" t="str">
        <f t="shared" si="132"/>
        <v>0.151144421893852+0.0274082510546379i</v>
      </c>
      <c r="AE346" s="12" t="str">
        <f t="shared" si="133"/>
        <v>-0.0379270353913971-2.132309476663i</v>
      </c>
      <c r="AF346" s="12" t="str">
        <f t="shared" si="134"/>
        <v>-7.47236200482266-2.24534310569084i</v>
      </c>
      <c r="AG346" s="12" t="str">
        <f t="shared" si="135"/>
        <v>1.44225594504446-0.322964447706172i</v>
      </c>
      <c r="AH346" s="12" t="str">
        <f t="shared" si="136"/>
        <v>-5.34234570242264+9.91027968596539i</v>
      </c>
      <c r="AI346" s="12">
        <f t="shared" si="137"/>
        <v>21.029627048430331</v>
      </c>
      <c r="AJ346" s="12">
        <f t="shared" si="138"/>
        <v>118.32782547897108</v>
      </c>
      <c r="AK346" s="12"/>
      <c r="AL346" s="12"/>
      <c r="AM346" s="12"/>
      <c r="AN346" s="12"/>
    </row>
    <row r="347" spans="1:40" x14ac:dyDescent="0.35">
      <c r="A347" s="12"/>
      <c r="B347" s="12">
        <f t="shared" si="139"/>
        <v>21700</v>
      </c>
      <c r="C347" s="29" t="str">
        <f t="shared" si="106"/>
        <v>-0.000147099966766085+0.102287450240253i</v>
      </c>
      <c r="D347" s="28" t="str">
        <f t="shared" si="107"/>
        <v>-5.40018879927572+0.784203785175273i</v>
      </c>
      <c r="E347" s="12" t="str">
        <f t="shared" si="108"/>
        <v>4200</v>
      </c>
      <c r="F347" s="12" t="str">
        <f t="shared" si="109"/>
        <v>0.704225352112676</v>
      </c>
      <c r="G347" s="12" t="str">
        <f t="shared" si="105"/>
        <v>0.704225352112676</v>
      </c>
      <c r="H347" s="12" t="str">
        <f t="shared" si="110"/>
        <v>2.08324291342783+3.04177343996117i</v>
      </c>
      <c r="I347" s="12" t="str">
        <f t="shared" si="111"/>
        <v>85.2157007286231i</v>
      </c>
      <c r="J347" s="12" t="str">
        <f t="shared" si="112"/>
        <v>-5.21138109895732+18.4301790633443i</v>
      </c>
      <c r="K347" s="12" t="str">
        <f t="shared" si="113"/>
        <v>4.28138552536558-1.21061936118764i</v>
      </c>
      <c r="L347" s="12" t="str">
        <f t="shared" si="114"/>
        <v>0.163999833475899-0.046321612643572i</v>
      </c>
      <c r="M347" s="12" t="str">
        <f t="shared" si="115"/>
        <v>4.44538535884148-1.25694097383121i</v>
      </c>
      <c r="N347" s="12" t="str">
        <f t="shared" si="116"/>
        <v>-0.272690242331594i</v>
      </c>
      <c r="O347" s="12" t="str">
        <f t="shared" si="117"/>
        <v>0.963049837431831-0.269323245603723i</v>
      </c>
      <c r="P347" s="12" t="str">
        <f t="shared" si="118"/>
        <v>0.036950162568169+0.269323245603723i</v>
      </c>
      <c r="Q347" s="12" t="str">
        <f t="shared" si="119"/>
        <v>-0.036950162568169+0.003366996727871i</v>
      </c>
      <c r="R347" s="12" t="str">
        <f t="shared" si="120"/>
        <v>-0.333057519238191-7.31917345917626i</v>
      </c>
      <c r="S347" s="12" t="str">
        <f t="shared" si="121"/>
        <v>0.0279247673098718i</v>
      </c>
      <c r="T347" s="12" t="str">
        <f t="shared" si="122"/>
        <v>0.204386215748087-0.00930055372552963i</v>
      </c>
      <c r="U347" s="12" t="str">
        <f t="shared" si="123"/>
        <v>0.001-0.0733432917474172i</v>
      </c>
      <c r="V347" s="12" t="str">
        <f t="shared" si="124"/>
        <v>0.0015-0.0222927938441998i</v>
      </c>
      <c r="W347" s="12" t="str">
        <f t="shared" si="125"/>
        <v>0.000936308784350047-0.0171051297700168i</v>
      </c>
      <c r="X347" s="12" t="str">
        <f t="shared" si="126"/>
        <v>0.00806250797744675-0.0115075808109238i</v>
      </c>
      <c r="Y347" s="12" t="str">
        <f t="shared" si="127"/>
        <v>0.00029+0.0204517681748696i</v>
      </c>
      <c r="Z347" s="12" t="str">
        <f t="shared" si="128"/>
        <v>-2.85121098347088-13.4796883504682i</v>
      </c>
      <c r="AA347" s="12" t="str">
        <f t="shared" si="129"/>
        <v>669.258615087976-716.667911535665i</v>
      </c>
      <c r="AB347" s="12" t="str">
        <f t="shared" si="130"/>
        <v>0.510186167808222-0.0232159191673221i</v>
      </c>
      <c r="AC347" s="12" t="str">
        <f t="shared" si="131"/>
        <v>3.23879308061155-0.744477605758541i</v>
      </c>
      <c r="AD347" s="12" t="str">
        <f t="shared" si="132"/>
        <v>0.15118317645761+0.0275832903953043i</v>
      </c>
      <c r="AE347" s="12" t="str">
        <f t="shared" si="133"/>
        <v>-0.0592409750227887-2.11654788301779i</v>
      </c>
      <c r="AF347" s="12" t="str">
        <f t="shared" si="134"/>
        <v>-7.48343171270355-2.2575696547859i</v>
      </c>
      <c r="AG347" s="12" t="str">
        <f t="shared" si="135"/>
        <v>1.43783430276585-0.325393751298054i</v>
      </c>
      <c r="AH347" s="12" t="str">
        <f t="shared" si="136"/>
        <v>-5.25956971125914+9.91863320465273i</v>
      </c>
      <c r="AI347" s="12">
        <f t="shared" si="137"/>
        <v>21.005165200330964</v>
      </c>
      <c r="AJ347" s="12">
        <f t="shared" si="138"/>
        <v>117.93573821175298</v>
      </c>
      <c r="AK347" s="12"/>
      <c r="AL347" s="12"/>
      <c r="AM347" s="12"/>
      <c r="AN347" s="12"/>
    </row>
    <row r="348" spans="1:40" x14ac:dyDescent="0.35">
      <c r="A348" s="12"/>
      <c r="B348" s="12">
        <f t="shared" si="139"/>
        <v>21800</v>
      </c>
      <c r="C348" s="29" t="str">
        <f t="shared" si="106"/>
        <v>-0.000145753523823203+0.101818243680355i</v>
      </c>
      <c r="D348" s="28" t="str">
        <f t="shared" si="107"/>
        <v>-5.40017847654649+0.780606534882722i</v>
      </c>
      <c r="E348" s="12" t="str">
        <f t="shared" si="108"/>
        <v>4200</v>
      </c>
      <c r="F348" s="12" t="str">
        <f t="shared" si="109"/>
        <v>0.704225352112676</v>
      </c>
      <c r="G348" s="12" t="str">
        <f t="shared" si="105"/>
        <v>0.704225352112676</v>
      </c>
      <c r="H348" s="12" t="str">
        <f t="shared" si="110"/>
        <v>2.09433450054621+3.05031371391664i</v>
      </c>
      <c r="I348" s="12" t="str">
        <f t="shared" si="111"/>
        <v>85.6083998103219i</v>
      </c>
      <c r="J348" s="12" t="str">
        <f t="shared" si="112"/>
        <v>-5.26876075828426+18.515110764097i</v>
      </c>
      <c r="K348" s="12" t="str">
        <f t="shared" si="113"/>
        <v>4.27733645420898-1.21718215716082i</v>
      </c>
      <c r="L348" s="12" t="str">
        <f t="shared" si="114"/>
        <v>0.163887976486047-0.0465033367911706i</v>
      </c>
      <c r="M348" s="12" t="str">
        <f t="shared" si="115"/>
        <v>4.44122443069503-1.26368549395199i</v>
      </c>
      <c r="N348" s="12" t="str">
        <f t="shared" si="116"/>
        <v>-0.27394687939303i</v>
      </c>
      <c r="O348" s="12" t="str">
        <f t="shared" si="117"/>
        <v>0.962710635555401-0.270533236753854i</v>
      </c>
      <c r="P348" s="12" t="str">
        <f t="shared" si="118"/>
        <v>0.037289364444599+0.270533236753854i</v>
      </c>
      <c r="Q348" s="12" t="str">
        <f t="shared" si="119"/>
        <v>-0.037289364444599+0.00341364263917598i</v>
      </c>
      <c r="R348" s="12" t="str">
        <f t="shared" si="120"/>
        <v>-0.333054967518421-7.28545984729201i</v>
      </c>
      <c r="S348" s="12" t="str">
        <f t="shared" si="121"/>
        <v>0.0280534528735116i</v>
      </c>
      <c r="T348" s="12" t="str">
        <f t="shared" si="122"/>
        <v>0.204382304487867-0.00934334183556696i</v>
      </c>
      <c r="U348" s="12" t="str">
        <f t="shared" si="123"/>
        <v>0.001-0.0730068546293098i</v>
      </c>
      <c r="V348" s="12" t="str">
        <f t="shared" si="124"/>
        <v>0.0015-0.0221905333219787i</v>
      </c>
      <c r="W348" s="12" t="str">
        <f t="shared" si="125"/>
        <v>0.000936306662840324-0.0170267466568626i</v>
      </c>
      <c r="X348" s="12" t="str">
        <f t="shared" si="126"/>
        <v>0.00801519403753405-0.0114841448817113i</v>
      </c>
      <c r="Y348" s="12" t="str">
        <f t="shared" si="127"/>
        <v>0.00029+0.0205460159544772i</v>
      </c>
      <c r="Z348" s="12" t="str">
        <f t="shared" si="128"/>
        <v>-2.97829107372264-13.3435592657382i</v>
      </c>
      <c r="AA348" s="12" t="str">
        <f t="shared" si="129"/>
        <v>659.605873358551-719.701834322114i</v>
      </c>
      <c r="AB348" s="12" t="str">
        <f t="shared" si="130"/>
        <v>0.510176404572205-0.0233227262815289i</v>
      </c>
      <c r="AC348" s="12" t="str">
        <f t="shared" si="131"/>
        <v>3.23633532106885-0.748283983566416i</v>
      </c>
      <c r="AD348" s="12" t="str">
        <f t="shared" si="132"/>
        <v>0.151222123101968+0.0277580526998401i</v>
      </c>
      <c r="AE348" s="12" t="str">
        <f t="shared" si="133"/>
        <v>-0.079992278082176-2.10051292248173i</v>
      </c>
      <c r="AF348" s="12" t="str">
        <f t="shared" si="134"/>
        <v>-7.4945129770927-2.26970717903392i</v>
      </c>
      <c r="AG348" s="12" t="str">
        <f t="shared" si="135"/>
        <v>1.43340276973084-0.327702182549792i</v>
      </c>
      <c r="AH348" s="12" t="str">
        <f t="shared" si="136"/>
        <v>-5.17697149504654+9.92559512680959i</v>
      </c>
      <c r="AI348" s="12">
        <f t="shared" si="137"/>
        <v>20.980150925874391</v>
      </c>
      <c r="AJ348" s="12">
        <f t="shared" si="138"/>
        <v>117.54555182833104</v>
      </c>
      <c r="AK348" s="12"/>
      <c r="AL348" s="12"/>
      <c r="AM348" s="12"/>
      <c r="AN348" s="12"/>
    </row>
    <row r="349" spans="1:40" x14ac:dyDescent="0.35">
      <c r="A349" s="12"/>
      <c r="B349" s="12">
        <f t="shared" si="139"/>
        <v>21900</v>
      </c>
      <c r="C349" s="29" t="str">
        <f t="shared" si="106"/>
        <v>-0.000144425483111433+0.101353322085649i</v>
      </c>
      <c r="D349" s="28" t="str">
        <f t="shared" si="107"/>
        <v>-5.40016829490104+0.777042135989976i</v>
      </c>
      <c r="E349" s="12" t="str">
        <f t="shared" si="108"/>
        <v>4200</v>
      </c>
      <c r="F349" s="12" t="str">
        <f t="shared" si="109"/>
        <v>0.704225352112676</v>
      </c>
      <c r="G349" s="12" t="str">
        <f t="shared" si="105"/>
        <v>0.704225352112676</v>
      </c>
      <c r="H349" s="12" t="str">
        <f t="shared" si="110"/>
        <v>2.10543716588095+3.05879835849555i</v>
      </c>
      <c r="I349" s="12" t="str">
        <f t="shared" si="111"/>
        <v>86.0010988920206i</v>
      </c>
      <c r="J349" s="12" t="str">
        <f t="shared" si="112"/>
        <v>-5.32640423213684+18.6000424648497i</v>
      </c>
      <c r="K349" s="12" t="str">
        <f t="shared" si="113"/>
        <v>4.27327452705888-1.22371696564795i</v>
      </c>
      <c r="L349" s="12" t="str">
        <f t="shared" si="114"/>
        <v>0.163775758745261-0.0466846669177428i</v>
      </c>
      <c r="M349" s="12" t="str">
        <f t="shared" si="115"/>
        <v>4.43705028580414-1.27040163256569i</v>
      </c>
      <c r="N349" s="12" t="str">
        <f t="shared" si="116"/>
        <v>-0.275203516454466i</v>
      </c>
      <c r="O349" s="12" t="str">
        <f t="shared" si="117"/>
        <v>0.96236991342747-0.271742800695077i</v>
      </c>
      <c r="P349" s="12" t="str">
        <f t="shared" si="118"/>
        <v>0.03763008657253+0.271742800695077i</v>
      </c>
      <c r="Q349" s="12" t="str">
        <f t="shared" si="119"/>
        <v>-0.03763008657253+0.003460715759389i</v>
      </c>
      <c r="R349" s="12" t="str">
        <f t="shared" si="120"/>
        <v>-0.333052403996486-7.25205348311646i</v>
      </c>
      <c r="S349" s="12" t="str">
        <f t="shared" si="121"/>
        <v>0.0281821384371516i</v>
      </c>
      <c r="T349" s="12" t="str">
        <f t="shared" si="122"/>
        <v>0.204378375214815-0.00938612895625511i</v>
      </c>
      <c r="U349" s="12" t="str">
        <f t="shared" si="123"/>
        <v>0.001-0.0726734899962992i</v>
      </c>
      <c r="V349" s="12" t="str">
        <f t="shared" si="124"/>
        <v>0.0015-0.0220892066858053i</v>
      </c>
      <c r="W349" s="12" t="str">
        <f t="shared" si="125"/>
        <v>0.000936304531603492-0.016949079739933i</v>
      </c>
      <c r="X349" s="12" t="str">
        <f t="shared" si="126"/>
        <v>0.00796828906099054-0.0114606714464335i</v>
      </c>
      <c r="Y349" s="12" t="str">
        <f t="shared" si="127"/>
        <v>0.00029+0.0206402637340849i</v>
      </c>
      <c r="Z349" s="12" t="str">
        <f t="shared" si="128"/>
        <v>-3.10104351267454-13.206336256714i</v>
      </c>
      <c r="AA349" s="12" t="str">
        <f t="shared" si="129"/>
        <v>649.984943508908-722.497932738654i</v>
      </c>
      <c r="AB349" s="12" t="str">
        <f t="shared" si="130"/>
        <v>0.510166596372795-0.0234295309261354i</v>
      </c>
      <c r="AC349" s="12" t="str">
        <f t="shared" si="131"/>
        <v>3.23386992790482-0.752074483804546i</v>
      </c>
      <c r="AD349" s="12" t="str">
        <f t="shared" si="132"/>
        <v>0.151261261565575+0.0279325409800705i</v>
      </c>
      <c r="AE349" s="12" t="str">
        <f t="shared" si="133"/>
        <v>-0.10018122520964-2.08422710784851i</v>
      </c>
      <c r="AF349" s="12" t="str">
        <f t="shared" si="134"/>
        <v>-7.50560546078199-2.28175622250557i</v>
      </c>
      <c r="AG349" s="12" t="str">
        <f t="shared" si="135"/>
        <v>1.42896545931825-0.32989138812315i</v>
      </c>
      <c r="AH349" s="12" t="str">
        <f t="shared" si="136"/>
        <v>-5.09458684724465+9.93118138488603i</v>
      </c>
      <c r="AI349" s="12">
        <f t="shared" si="137"/>
        <v>20.954594080651088</v>
      </c>
      <c r="AJ349" s="12">
        <f t="shared" si="138"/>
        <v>117.1573248402803</v>
      </c>
      <c r="AK349" s="12"/>
      <c r="AL349" s="12"/>
      <c r="AM349" s="12"/>
      <c r="AN349" s="12"/>
    </row>
    <row r="350" spans="1:40" x14ac:dyDescent="0.35">
      <c r="A350" s="12"/>
      <c r="B350" s="12">
        <f t="shared" si="139"/>
        <v>22000</v>
      </c>
      <c r="C350" s="29" t="str">
        <f t="shared" si="106"/>
        <v>-0.000143115510807467+0.100892627025265i</v>
      </c>
      <c r="D350" s="28" t="str">
        <f t="shared" si="107"/>
        <v>-5.40015825178004+0.773510140527032i</v>
      </c>
      <c r="E350" s="12" t="str">
        <f t="shared" si="108"/>
        <v>4200</v>
      </c>
      <c r="F350" s="12" t="str">
        <f t="shared" si="109"/>
        <v>0.704225352112676</v>
      </c>
      <c r="G350" s="12" t="str">
        <f t="shared" si="105"/>
        <v>0.704225352112676</v>
      </c>
      <c r="H350" s="12" t="str">
        <f t="shared" si="110"/>
        <v>2.1165505766904+3.06722746361967i</v>
      </c>
      <c r="I350" s="12" t="str">
        <f t="shared" si="111"/>
        <v>86.3937979737193i</v>
      </c>
      <c r="J350" s="12" t="str">
        <f t="shared" si="112"/>
        <v>-5.38431152051507+18.6849741656025i</v>
      </c>
      <c r="K350" s="12" t="str">
        <f t="shared" si="113"/>
        <v>4.26919986526574-1.23022391223041i</v>
      </c>
      <c r="L350" s="12" t="str">
        <f t="shared" si="114"/>
        <v>0.163663182048334-0.0468656021285647i</v>
      </c>
      <c r="M350" s="12" t="str">
        <f t="shared" si="115"/>
        <v>4.43286304731407-1.27708951435897i</v>
      </c>
      <c r="N350" s="12" t="str">
        <f t="shared" si="116"/>
        <v>-0.276460153515902i</v>
      </c>
      <c r="O350" s="12" t="str">
        <f t="shared" si="117"/>
        <v>0.962027671586086-0.272951935517325i</v>
      </c>
      <c r="P350" s="12" t="str">
        <f t="shared" si="118"/>
        <v>0.037972328413914+0.272951935517325i</v>
      </c>
      <c r="Q350" s="12" t="str">
        <f t="shared" si="119"/>
        <v>-0.037972328413914+0.00350821799857698i</v>
      </c>
      <c r="R350" s="12" t="str">
        <f t="shared" si="120"/>
        <v>-0.333049828671311-7.21895017689377i</v>
      </c>
      <c r="S350" s="12" t="str">
        <f t="shared" si="121"/>
        <v>0.0283108240007916i</v>
      </c>
      <c r="T350" s="12" t="str">
        <f t="shared" si="122"/>
        <v>0.204374427928523-0.00942891508300728i</v>
      </c>
      <c r="U350" s="12" t="str">
        <f t="shared" si="123"/>
        <v>0.001-0.0723431559508615i</v>
      </c>
      <c r="V350" s="12" t="str">
        <f t="shared" si="124"/>
        <v>0.0015-0.0219888012008698i</v>
      </c>
      <c r="W350" s="12" t="str">
        <f t="shared" si="125"/>
        <v>0.000936302390639916-0.0168721192529015i</v>
      </c>
      <c r="X350" s="12" t="str">
        <f t="shared" si="126"/>
        <v>0.00792178922243393-0.0114371633618849i</v>
      </c>
      <c r="Y350" s="12" t="str">
        <f t="shared" si="127"/>
        <v>0.00029+0.0207345115136926i</v>
      </c>
      <c r="Z350" s="12" t="str">
        <f t="shared" si="128"/>
        <v>-3.21950546915933-13.0681748170088i</v>
      </c>
      <c r="AA350" s="12" t="str">
        <f t="shared" si="129"/>
        <v>640.40296004144-725.061142666387i</v>
      </c>
      <c r="AB350" s="12" t="str">
        <f t="shared" si="130"/>
        <v>0.510156743208974-0.023536333089692i</v>
      </c>
      <c r="AC350" s="12" t="str">
        <f t="shared" si="131"/>
        <v>3.23139697111385-0.755849168654273i</v>
      </c>
      <c r="AD350" s="12" t="str">
        <f t="shared" si="132"/>
        <v>0.151300591591883+0.0281067581896711i</v>
      </c>
      <c r="AE350" s="12" t="str">
        <f t="shared" si="133"/>
        <v>-0.119809052555094-2.06771244255157i</v>
      </c>
      <c r="AF350" s="12" t="str">
        <f t="shared" si="134"/>
        <v>-7.51670882847044-2.29371732309264i</v>
      </c>
      <c r="AG350" s="12" t="str">
        <f t="shared" si="135"/>
        <v>1.42452632301443-0.331963153835634i</v>
      </c>
      <c r="AH350" s="12" t="str">
        <f t="shared" si="136"/>
        <v>-5.01245056578056+9.93540894545436i</v>
      </c>
      <c r="AI350" s="12">
        <f t="shared" si="137"/>
        <v>20.928504631499926</v>
      </c>
      <c r="AJ350" s="12">
        <f t="shared" si="138"/>
        <v>116.77111343392335</v>
      </c>
      <c r="AK350" s="12"/>
      <c r="AL350" s="12"/>
      <c r="AM350" s="12"/>
      <c r="AN350" s="12"/>
    </row>
    <row r="351" spans="1:40" x14ac:dyDescent="0.35">
      <c r="A351" s="12"/>
      <c r="B351" s="12">
        <f t="shared" si="139"/>
        <v>22100</v>
      </c>
      <c r="C351" s="29" t="str">
        <f t="shared" si="106"/>
        <v>-0.000141823280623402+0.100436101125894i</v>
      </c>
      <c r="D351" s="28" t="str">
        <f t="shared" si="107"/>
        <v>-5.40014834468196+0.770010108631854i</v>
      </c>
      <c r="E351" s="12" t="str">
        <f t="shared" si="108"/>
        <v>4200</v>
      </c>
      <c r="F351" s="12" t="str">
        <f t="shared" si="109"/>
        <v>0.704225352112676</v>
      </c>
      <c r="G351" s="12" t="str">
        <f t="shared" si="105"/>
        <v>0.704225352112676</v>
      </c>
      <c r="H351" s="12" t="str">
        <f t="shared" si="110"/>
        <v>2.12767440209138+3.07560112130113i</v>
      </c>
      <c r="I351" s="12" t="str">
        <f t="shared" si="111"/>
        <v>86.786497055418i</v>
      </c>
      <c r="J351" s="12" t="str">
        <f t="shared" si="112"/>
        <v>-5.44248262341894+18.7699058663552i</v>
      </c>
      <c r="K351" s="12" t="str">
        <f t="shared" si="113"/>
        <v>4.2651125893907-1.23670312040791i</v>
      </c>
      <c r="L351" s="12" t="str">
        <f t="shared" si="114"/>
        <v>0.163550248191877-0.0470461415387797i</v>
      </c>
      <c r="M351" s="12" t="str">
        <f t="shared" si="115"/>
        <v>4.42866283758258-1.28374926194669i</v>
      </c>
      <c r="N351" s="12" t="str">
        <f t="shared" si="116"/>
        <v>-0.277716790577338i</v>
      </c>
      <c r="O351" s="12" t="str">
        <f t="shared" si="117"/>
        <v>0.961683910571695-0.274160639311211i</v>
      </c>
      <c r="P351" s="12" t="str">
        <f t="shared" si="118"/>
        <v>0.038316089428305+0.274160639311211i</v>
      </c>
      <c r="Q351" s="12" t="str">
        <f t="shared" si="119"/>
        <v>-0.038316089428305+0.00355615126612702i</v>
      </c>
      <c r="R351" s="12" t="str">
        <f t="shared" si="120"/>
        <v>-0.333047241542289-7.18614581470044i</v>
      </c>
      <c r="S351" s="12" t="str">
        <f t="shared" si="121"/>
        <v>0.0284395095644316i</v>
      </c>
      <c r="T351" s="12" t="str">
        <f t="shared" si="122"/>
        <v>0.204370462628573-0.00947170021124949i</v>
      </c>
      <c r="U351" s="12" t="str">
        <f t="shared" si="123"/>
        <v>0.001-0.0720158113537987i</v>
      </c>
      <c r="V351" s="12" t="str">
        <f t="shared" si="124"/>
        <v>0.0015-0.0218893043628568i</v>
      </c>
      <c r="W351" s="12" t="str">
        <f t="shared" si="125"/>
        <v>0.000936300239949962-0.0167958556062086i</v>
      </c>
      <c r="X351" s="12" t="str">
        <f t="shared" si="126"/>
        <v>0.0078756907239355-0.0114136234163978i</v>
      </c>
      <c r="Y351" s="12" t="str">
        <f t="shared" si="127"/>
        <v>0.00029+0.0208287592933003i</v>
      </c>
      <c r="Z351" s="12" t="str">
        <f t="shared" si="128"/>
        <v>-3.33371983187722-12.9292253862442i</v>
      </c>
      <c r="AA351" s="12" t="str">
        <f t="shared" si="129"/>
        <v>630.866688333542-727.396590402475i</v>
      </c>
      <c r="AB351" s="12" t="str">
        <f t="shared" si="130"/>
        <v>0.510146845079698-0.0236431327607813i</v>
      </c>
      <c r="AC351" s="12" t="str">
        <f t="shared" si="131"/>
        <v>3.2289165202827-0.759608099277198i</v>
      </c>
      <c r="AD351" s="12" t="str">
        <f t="shared" si="132"/>
        <v>0.151340112929013+0.0282807072254774i</v>
      </c>
      <c r="AE351" s="12" t="str">
        <f t="shared" si="133"/>
        <v>-0.138877898029409-2.05099038457594i</v>
      </c>
      <c r="AF351" s="12" t="str">
        <f t="shared" si="134"/>
        <v>-7.52782274677334-2.30559101266928i</v>
      </c>
      <c r="AG351" s="12" t="str">
        <f t="shared" si="135"/>
        <v>1.42008914763323-0.333919392209132i</v>
      </c>
      <c r="AH351" s="12" t="str">
        <f t="shared" si="136"/>
        <v>-4.93059642522402+9.93829575133472i</v>
      </c>
      <c r="AI351" s="12">
        <f t="shared" si="137"/>
        <v>20.901892643733678</v>
      </c>
      <c r="AJ351" s="12">
        <f t="shared" si="138"/>
        <v>116.38697147708365</v>
      </c>
      <c r="AK351" s="12"/>
      <c r="AL351" s="12"/>
      <c r="AM351" s="12"/>
      <c r="AN351" s="12"/>
    </row>
    <row r="352" spans="1:40" x14ac:dyDescent="0.35">
      <c r="A352" s="12"/>
      <c r="B352" s="12">
        <f t="shared" si="139"/>
        <v>22200</v>
      </c>
      <c r="C352" s="29" t="str">
        <f t="shared" si="106"/>
        <v>-0.000140548473603539+0.0999836880479715i</v>
      </c>
      <c r="D352" s="28" t="str">
        <f t="shared" si="107"/>
        <v>-5.40013857116148+0.766541608367782i</v>
      </c>
      <c r="E352" s="12" t="str">
        <f t="shared" si="108"/>
        <v>4200</v>
      </c>
      <c r="F352" s="12" t="str">
        <f t="shared" si="109"/>
        <v>0.704225352112676</v>
      </c>
      <c r="G352" s="12" t="str">
        <f t="shared" si="105"/>
        <v>0.704225352112676</v>
      </c>
      <c r="H352" s="12" t="str">
        <f t="shared" si="110"/>
        <v>2.1388083130695+3.08391942561595i</v>
      </c>
      <c r="I352" s="12" t="str">
        <f t="shared" si="111"/>
        <v>87.1791961371167i</v>
      </c>
      <c r="J352" s="12" t="str">
        <f t="shared" si="112"/>
        <v>-5.50091754084844+18.854837567108i</v>
      </c>
      <c r="K352" s="12" t="str">
        <f t="shared" si="113"/>
        <v>4.26101281922152-1.24315471165477i</v>
      </c>
      <c r="L352" s="12" t="str">
        <f t="shared" si="114"/>
        <v>0.163436958974259-0.0472262842733935i</v>
      </c>
      <c r="M352" s="12" t="str">
        <f t="shared" si="115"/>
        <v>4.42444977819578-1.29038099592816i</v>
      </c>
      <c r="N352" s="12" t="str">
        <f t="shared" si="116"/>
        <v>-0.278973427638774i</v>
      </c>
      <c r="O352" s="12" t="str">
        <f t="shared" si="117"/>
        <v>0.961338630927143-0.275368910168025i</v>
      </c>
      <c r="P352" s="12" t="str">
        <f t="shared" si="118"/>
        <v>0.038661369072857+0.275368910168025i</v>
      </c>
      <c r="Q352" s="12" t="str">
        <f t="shared" si="119"/>
        <v>-0.038661369072857+0.00360451747074897i</v>
      </c>
      <c r="R352" s="12" t="str">
        <f t="shared" si="120"/>
        <v>-0.333044642608135-7.15363635673773i</v>
      </c>
      <c r="S352" s="12" t="str">
        <f t="shared" si="121"/>
        <v>0.0285681951280716i</v>
      </c>
      <c r="T352" s="12" t="str">
        <f t="shared" si="122"/>
        <v>0.204366479314551-0.00951448433638807i</v>
      </c>
      <c r="U352" s="12" t="str">
        <f t="shared" si="123"/>
        <v>0.001-0.07169141580716i</v>
      </c>
      <c r="V352" s="12" t="str">
        <f t="shared" si="124"/>
        <v>0.0015-0.0217907038927538i</v>
      </c>
      <c r="W352" s="12" t="str">
        <f t="shared" si="125"/>
        <v>0.00093629807953401-0.0167202793830785i</v>
      </c>
      <c r="X352" s="12" t="str">
        <f t="shared" si="126"/>
        <v>0.00782998979525177-0.0113900543312425i</v>
      </c>
      <c r="Y352" s="12" t="str">
        <f t="shared" si="127"/>
        <v>0.00029+0.020923007072908i</v>
      </c>
      <c r="Z352" s="12" t="str">
        <f t="shared" si="128"/>
        <v>-3.44373478294261-12.7896331957235i</v>
      </c>
      <c r="AA352" s="12" t="str">
        <f t="shared" si="129"/>
        <v>621.382525233315-729.509567981211i</v>
      </c>
      <c r="AB352" s="12" t="str">
        <f t="shared" si="130"/>
        <v>0.510136901983934-0.0237499299279365i</v>
      </c>
      <c r="AC352" s="12" t="str">
        <f t="shared" si="131"/>
        <v>3.22642864459866-0.763351335843559i</v>
      </c>
      <c r="AD352" s="12" t="str">
        <f t="shared" si="132"/>
        <v>0.151379825329624+0.0284543909287715i</v>
      </c>
      <c r="AE352" s="12" t="str">
        <f t="shared" si="133"/>
        <v>-0.157390747136692-2.03408181496745i</v>
      </c>
      <c r="AF352" s="12" t="str">
        <f t="shared" si="134"/>
        <v>-7.53894688423098-2.31737781724817i</v>
      </c>
      <c r="AG352" s="12" t="str">
        <f t="shared" si="135"/>
        <v>1.41565755341007-0.335762130270521i</v>
      </c>
      <c r="AH352" s="12" t="str">
        <f t="shared" si="136"/>
        <v>-4.84905715237495+9.93986066340257i</v>
      </c>
      <c r="AI352" s="12">
        <f t="shared" si="137"/>
        <v>20.874768268592327</v>
      </c>
      <c r="AJ352" s="12">
        <f t="shared" si="138"/>
        <v>116.00495052918704</v>
      </c>
      <c r="AK352" s="12"/>
      <c r="AL352" s="12"/>
      <c r="AM352" s="12"/>
      <c r="AN352" s="12"/>
    </row>
    <row r="353" spans="1:40" x14ac:dyDescent="0.35">
      <c r="A353" s="12"/>
      <c r="B353" s="12">
        <f t="shared" si="139"/>
        <v>22300</v>
      </c>
      <c r="C353" s="29" t="str">
        <f t="shared" si="106"/>
        <v>-0.000139290777927562+0.0995353324624975i</v>
      </c>
      <c r="D353" s="28" t="str">
        <f t="shared" si="107"/>
        <v>-5.40012892882797+0.763104215545815i</v>
      </c>
      <c r="E353" s="12" t="str">
        <f t="shared" si="108"/>
        <v>4200</v>
      </c>
      <c r="F353" s="12" t="str">
        <f t="shared" si="109"/>
        <v>0.704225352112676</v>
      </c>
      <c r="G353" s="12" t="str">
        <f t="shared" si="105"/>
        <v>0.704225352112676</v>
      </c>
      <c r="H353" s="12" t="str">
        <f t="shared" si="110"/>
        <v>2.14995198248928+3.09218247267765i</v>
      </c>
      <c r="I353" s="12" t="str">
        <f t="shared" si="111"/>
        <v>87.5718952188155i</v>
      </c>
      <c r="J353" s="12" t="str">
        <f t="shared" si="112"/>
        <v>-5.55961627280359+18.9397692678607i</v>
      </c>
      <c r="K353" s="12" t="str">
        <f t="shared" si="113"/>
        <v>4.25690067378811-1.24957880547476i</v>
      </c>
      <c r="L353" s="12" t="str">
        <f t="shared" si="114"/>
        <v>0.163323316195543-0.0474060294672666i</v>
      </c>
      <c r="M353" s="12" t="str">
        <f t="shared" si="115"/>
        <v>4.42022398998365-1.29698483494203i</v>
      </c>
      <c r="N353" s="12" t="str">
        <f t="shared" si="116"/>
        <v>-0.28023006470021i</v>
      </c>
      <c r="O353" s="12" t="str">
        <f t="shared" si="117"/>
        <v>0.960991833197674-0.276576746179743i</v>
      </c>
      <c r="P353" s="12" t="str">
        <f t="shared" si="118"/>
        <v>0.039008166802326+0.276576746179743i</v>
      </c>
      <c r="Q353" s="12" t="str">
        <f t="shared" si="119"/>
        <v>-0.039008166802326+0.00365331852046702i</v>
      </c>
      <c r="R353" s="12" t="str">
        <f t="shared" si="120"/>
        <v>-0.333042031867936-7.12141783566962i</v>
      </c>
      <c r="S353" s="12" t="str">
        <f t="shared" si="121"/>
        <v>0.0286968806917116i</v>
      </c>
      <c r="T353" s="12" t="str">
        <f t="shared" si="122"/>
        <v>0.204362477986038-0.00955726745383937i</v>
      </c>
      <c r="U353" s="12" t="str">
        <f t="shared" si="123"/>
        <v>0.001-0.0713699296376211i</v>
      </c>
      <c r="V353" s="12" t="str">
        <f t="shared" si="124"/>
        <v>0.0015-0.0216929877317998i</v>
      </c>
      <c r="W353" s="12" t="str">
        <f t="shared" si="125"/>
        <v>0.000936295909392421-0.0166453813356469i</v>
      </c>
      <c r="X353" s="12" t="str">
        <f t="shared" si="126"/>
        <v>0.00778468269403673-0.0113664587620038i</v>
      </c>
      <c r="Y353" s="12" t="str">
        <f t="shared" si="127"/>
        <v>0.00029+0.0210172548525157i</v>
      </c>
      <c r="Z353" s="12" t="str">
        <f t="shared" si="128"/>
        <v>-3.54960337665619-12.6495381458366i</v>
      </c>
      <c r="AA353" s="12" t="str">
        <f t="shared" si="129"/>
        <v>611.956501161202-731.405509386943i</v>
      </c>
      <c r="AB353" s="12" t="str">
        <f t="shared" si="130"/>
        <v>0.510126913920635-0.0238567245797161i</v>
      </c>
      <c r="AC353" s="12" t="str">
        <f t="shared" si="131"/>
        <v>3.22393341285703-0.767078937560536i</v>
      </c>
      <c r="AD353" s="12" t="str">
        <f t="shared" si="132"/>
        <v>0.151419728550787+0.0286278120865207i</v>
      </c>
      <c r="AE353" s="12" t="str">
        <f t="shared" si="133"/>
        <v>-0.175351378735952-2.01700701078399i</v>
      </c>
      <c r="AF353" s="12" t="str">
        <f t="shared" si="134"/>
        <v>-7.55008091131725-2.32907825713183i</v>
      </c>
      <c r="AG353" s="12" t="str">
        <f t="shared" si="135"/>
        <v>1.41123499291643-0.337493497657023i</v>
      </c>
      <c r="AH353" s="12" t="str">
        <f t="shared" si="136"/>
        <v>-4.76786440520974+9.94012340228821i</v>
      </c>
      <c r="AI353" s="12">
        <f t="shared" si="137"/>
        <v>20.84714173094963</v>
      </c>
      <c r="AJ353" s="12">
        <f t="shared" si="138"/>
        <v>115.62509985458107</v>
      </c>
      <c r="AK353" s="12"/>
      <c r="AL353" s="12"/>
      <c r="AM353" s="12"/>
      <c r="AN353" s="12"/>
    </row>
    <row r="354" spans="1:40" x14ac:dyDescent="0.35">
      <c r="A354" s="12"/>
      <c r="B354" s="12">
        <f t="shared" si="139"/>
        <v>22400</v>
      </c>
      <c r="C354" s="29" t="str">
        <f t="shared" si="106"/>
        <v>-0.000138049888719825+0.0990909800284797i</v>
      </c>
      <c r="D354" s="28" t="str">
        <f t="shared" si="107"/>
        <v>-5.40011941534404+0.759697513551678i</v>
      </c>
      <c r="E354" s="12" t="str">
        <f t="shared" si="108"/>
        <v>4200</v>
      </c>
      <c r="F354" s="12" t="str">
        <f t="shared" si="109"/>
        <v>0.704225352112676</v>
      </c>
      <c r="G354" s="12" t="str">
        <f t="shared" si="105"/>
        <v>0.704225352112676</v>
      </c>
      <c r="H354" s="12" t="str">
        <f t="shared" si="110"/>
        <v>2.1611050851038+3.1003903606109i</v>
      </c>
      <c r="I354" s="12" t="str">
        <f t="shared" si="111"/>
        <v>87.9645943005142i</v>
      </c>
      <c r="J354" s="12" t="str">
        <f t="shared" si="112"/>
        <v>-5.61857881928438+19.0247009686134i</v>
      </c>
      <c r="K354" s="12" t="str">
        <f t="shared" si="113"/>
        <v>4.25277627137736-1.25597551945425i</v>
      </c>
      <c r="L354" s="12" t="str">
        <f t="shared" si="114"/>
        <v>0.163209321657427-0.0475853762651076i</v>
      </c>
      <c r="M354" s="12" t="str">
        <f t="shared" si="115"/>
        <v>4.41598559303479-1.30356089571936i</v>
      </c>
      <c r="N354" s="12" t="str">
        <f t="shared" si="116"/>
        <v>-0.281486701761645i</v>
      </c>
      <c r="O354" s="12" t="str">
        <f t="shared" si="117"/>
        <v>0.960643517930928-0.277784145439027i</v>
      </c>
      <c r="P354" s="12" t="str">
        <f t="shared" si="118"/>
        <v>0.0393564820690721+0.277784145439027i</v>
      </c>
      <c r="Q354" s="12" t="str">
        <f t="shared" si="119"/>
        <v>-0.0393564820690721+0.00370255632261796i</v>
      </c>
      <c r="R354" s="12" t="str">
        <f t="shared" si="120"/>
        <v>-0.333039409320948-7.08948635500509i</v>
      </c>
      <c r="S354" s="12" t="str">
        <f t="shared" si="121"/>
        <v>0.0288255662553514i</v>
      </c>
      <c r="T354" s="12" t="str">
        <f t="shared" si="122"/>
        <v>0.204358458642609-0.00960004955902408i</v>
      </c>
      <c r="U354" s="12" t="str">
        <f t="shared" si="123"/>
        <v>0.001-0.0710513138803103i</v>
      </c>
      <c r="V354" s="12" t="str">
        <f t="shared" si="124"/>
        <v>0.0015-0.0215961440365685i</v>
      </c>
      <c r="W354" s="12" t="str">
        <f t="shared" si="125"/>
        <v>0.000936293729525599-0.0165711523811894i</v>
      </c>
      <c r="X354" s="12" t="str">
        <f t="shared" si="126"/>
        <v>0.00773976570603222-0.0113428392999317i</v>
      </c>
      <c r="Y354" s="12" t="str">
        <f t="shared" si="127"/>
        <v>0.00029+0.0211115026321234i</v>
      </c>
      <c r="Z354" s="12" t="str">
        <f t="shared" si="128"/>
        <v>-3.65138312555599-12.509074713515i</v>
      </c>
      <c r="AA354" s="12" t="str">
        <f t="shared" si="129"/>
        <v>602.594283592082-733.089967729959i</v>
      </c>
      <c r="AB354" s="12" t="str">
        <f t="shared" si="130"/>
        <v>0.510116880888742-0.0239635167046893i</v>
      </c>
      <c r="AC354" s="12" t="str">
        <f t="shared" si="131"/>
        <v>3.22143089346838-0.770790962699251i</v>
      </c>
      <c r="AD354" s="12" t="str">
        <f t="shared" si="132"/>
        <v>0.151459822353861+0.028800973432588i</v>
      </c>
      <c r="AE354" s="12" t="str">
        <f t="shared" si="133"/>
        <v>-0.19276431105239-1.9997856223115i</v>
      </c>
      <c r="AF354" s="12" t="str">
        <f t="shared" si="134"/>
        <v>-7.56122450044784-2.34069284705922i</v>
      </c>
      <c r="AG354" s="12" t="str">
        <f t="shared" si="135"/>
        <v>1.40682475073952-0.339115715072473i</v>
      </c>
      <c r="AH354" s="12" t="str">
        <f t="shared" si="136"/>
        <v>-4.68704875511306+9.93910449016043i</v>
      </c>
      <c r="AI354" s="12">
        <f t="shared" si="137"/>
        <v>20.819023317287943</v>
      </c>
      <c r="AJ354" s="12">
        <f t="shared" si="138"/>
        <v>115.24746643892252</v>
      </c>
      <c r="AK354" s="12"/>
      <c r="AL354" s="12"/>
      <c r="AM354" s="12"/>
      <c r="AN354" s="12"/>
    </row>
    <row r="355" spans="1:40" x14ac:dyDescent="0.35">
      <c r="A355" s="12"/>
      <c r="B355" s="12">
        <f t="shared" si="139"/>
        <v>22500</v>
      </c>
      <c r="C355" s="29" t="str">
        <f t="shared" si="106"/>
        <v>-0.00013682550786458+0.0986505773709781i</v>
      </c>
      <c r="D355" s="28" t="str">
        <f t="shared" si="107"/>
        <v>-5.40011002842415+0.756321093177499i</v>
      </c>
      <c r="E355" s="12" t="str">
        <f t="shared" si="108"/>
        <v>4200</v>
      </c>
      <c r="F355" s="12" t="str">
        <f t="shared" si="109"/>
        <v>0.704225352112676</v>
      </c>
      <c r="G355" s="12" t="str">
        <f t="shared" si="105"/>
        <v>0.704225352112676</v>
      </c>
      <c r="H355" s="12" t="str">
        <f t="shared" si="110"/>
        <v>2.17226729756404+3.10854318952525i</v>
      </c>
      <c r="I355" s="12" t="str">
        <f t="shared" si="111"/>
        <v>88.3572933822129i</v>
      </c>
      <c r="J355" s="12" t="str">
        <f t="shared" si="112"/>
        <v>-5.67780518029081+19.1096326693662i</v>
      </c>
      <c r="K355" s="12" t="str">
        <f t="shared" si="113"/>
        <v>4.24863972954747-1.26234496931406i</v>
      </c>
      <c r="L355" s="12" t="str">
        <f t="shared" si="114"/>
        <v>0.163094977163178-0.0477643238214656i</v>
      </c>
      <c r="M355" s="12" t="str">
        <f t="shared" si="115"/>
        <v>4.41173470671065-1.31010929313553i</v>
      </c>
      <c r="N355" s="12" t="str">
        <f t="shared" si="116"/>
        <v>-0.282743338823081i</v>
      </c>
      <c r="O355" s="12" t="str">
        <f t="shared" si="117"/>
        <v>0.960293685676943-0.278991106039229i</v>
      </c>
      <c r="P355" s="12" t="str">
        <f t="shared" si="118"/>
        <v>0.039706314323057+0.278991106039229i</v>
      </c>
      <c r="Q355" s="12" t="str">
        <f t="shared" si="119"/>
        <v>-0.039706314323057+0.00375223278385201i</v>
      </c>
      <c r="R355" s="12" t="str">
        <f t="shared" si="120"/>
        <v>-0.333036774965791-7.05783808752432i</v>
      </c>
      <c r="S355" s="12" t="str">
        <f t="shared" si="121"/>
        <v>0.0289542518189914i</v>
      </c>
      <c r="T355" s="12" t="str">
        <f t="shared" si="122"/>
        <v>0.204354421283848-0.00964283064734428i</v>
      </c>
      <c r="U355" s="12" t="str">
        <f t="shared" si="123"/>
        <v>0.001-0.0707355302630645i</v>
      </c>
      <c r="V355" s="12" t="str">
        <f t="shared" si="124"/>
        <v>0.0015-0.0215001611741838i</v>
      </c>
      <c r="W355" s="12" t="str">
        <f t="shared" si="125"/>
        <v>0.000936291539933905-0.0164975835984525i</v>
      </c>
      <c r="X355" s="12" t="str">
        <f t="shared" si="126"/>
        <v>0.00769523514523972-0.0113191984732687i</v>
      </c>
      <c r="Y355" s="12" t="str">
        <f t="shared" si="127"/>
        <v>0.00029+0.0212057504117311i</v>
      </c>
      <c r="Z355" s="12" t="str">
        <f t="shared" si="128"/>
        <v>-3.74913559556156-12.3683718879893i</v>
      </c>
      <c r="AA355" s="12" t="str">
        <f t="shared" si="129"/>
        <v>593.301181793008-734.568593442668i</v>
      </c>
      <c r="AB355" s="12" t="str">
        <f t="shared" si="130"/>
        <v>0.510106802887216-0.0240703062913787i</v>
      </c>
      <c r="AC355" s="12" t="str">
        <f t="shared" si="131"/>
        <v>3.21892115446579-0.774487468621027i</v>
      </c>
      <c r="AD355" s="12" t="str">
        <f t="shared" si="132"/>
        <v>0.15150010650438+0.0289738776489207i</v>
      </c>
      <c r="AE355" s="12" t="str">
        <f t="shared" si="133"/>
        <v>-0.209634748227988-1.98243665435117i</v>
      </c>
      <c r="AF355" s="12" t="str">
        <f t="shared" si="134"/>
        <v>-7.57237732598819-2.35222209634775i</v>
      </c>
      <c r="AG355" s="12" t="str">
        <f t="shared" si="135"/>
        <v>1.40242994387071-0.340631083133804i</v>
      </c>
      <c r="AH355" s="12" t="str">
        <f t="shared" si="136"/>
        <v>-4.60663967231945+9.93682519278575i</v>
      </c>
      <c r="AI355" s="12">
        <f t="shared" si="137"/>
        <v>20.7904233639638</v>
      </c>
      <c r="AJ355" s="12">
        <f t="shared" si="138"/>
        <v>114.87209500849696</v>
      </c>
      <c r="AK355" s="12"/>
      <c r="AL355" s="12"/>
      <c r="AM355" s="12"/>
      <c r="AN355" s="12"/>
    </row>
    <row r="356" spans="1:40" x14ac:dyDescent="0.35">
      <c r="A356" s="12"/>
      <c r="B356" s="12">
        <f t="shared" si="139"/>
        <v>22600</v>
      </c>
      <c r="C356" s="29" t="str">
        <f t="shared" si="106"/>
        <v>-0.000135617343826916+0.0982140720597348i</v>
      </c>
      <c r="D356" s="28" t="str">
        <f t="shared" si="107"/>
        <v>-5.40010076583319+0.752974552457967i</v>
      </c>
      <c r="E356" s="12" t="str">
        <f t="shared" si="108"/>
        <v>4200</v>
      </c>
      <c r="F356" s="12" t="str">
        <f t="shared" si="109"/>
        <v>0.704225352112676</v>
      </c>
      <c r="G356" s="12" t="str">
        <f t="shared" si="105"/>
        <v>0.704225352112676</v>
      </c>
      <c r="H356" s="12" t="str">
        <f t="shared" si="110"/>
        <v>2.18343829842797+3.11664106148884i</v>
      </c>
      <c r="I356" s="12" t="str">
        <f t="shared" si="111"/>
        <v>88.7499924639117i</v>
      </c>
      <c r="J356" s="12" t="str">
        <f t="shared" si="112"/>
        <v>-5.73729535582288+19.1945643701189i</v>
      </c>
      <c r="K356" s="12" t="str">
        <f t="shared" si="113"/>
        <v>4.24449116514188-1.26868726895983i</v>
      </c>
      <c r="L356" s="12" t="str">
        <f t="shared" si="114"/>
        <v>0.162980284517574-0.0479428713007224i</v>
      </c>
      <c r="M356" s="12" t="str">
        <f t="shared" si="115"/>
        <v>4.40747144965945-1.31663014026055i</v>
      </c>
      <c r="N356" s="12" t="str">
        <f t="shared" si="116"/>
        <v>-0.283999975884517i</v>
      </c>
      <c r="O356" s="12" t="str">
        <f t="shared" si="117"/>
        <v>0.959942336988152-0.280197626074393i</v>
      </c>
      <c r="P356" s="12" t="str">
        <f t="shared" si="118"/>
        <v>0.040057663011848+0.280197626074393i</v>
      </c>
      <c r="Q356" s="12" t="str">
        <f t="shared" si="119"/>
        <v>-0.040057663011848+0.00380234981012395i</v>
      </c>
      <c r="R356" s="12" t="str">
        <f t="shared" si="120"/>
        <v>-0.333034128801617-7.02646927374563i</v>
      </c>
      <c r="S356" s="12" t="str">
        <f t="shared" si="121"/>
        <v>0.0290829373826314i</v>
      </c>
      <c r="T356" s="12" t="str">
        <f t="shared" si="122"/>
        <v>0.204350365909328-0.00968561071421663i</v>
      </c>
      <c r="U356" s="12" t="str">
        <f t="shared" si="123"/>
        <v>0.001-0.070422541191104i</v>
      </c>
      <c r="V356" s="12" t="str">
        <f t="shared" si="124"/>
        <v>0.0015-0.0214050277176608i</v>
      </c>
      <c r="W356" s="12" t="str">
        <f t="shared" si="125"/>
        <v>0.000936289340617715-0.0164246662240807i</v>
      </c>
      <c r="X356" s="12" t="str">
        <f t="shared" si="126"/>
        <v>0.0076510873540723-0.0112955387485522i</v>
      </c>
      <c r="Y356" s="12" t="str">
        <f t="shared" si="127"/>
        <v>0.00029+0.0212999981913388i</v>
      </c>
      <c r="Z356" s="12" t="str">
        <f t="shared" si="128"/>
        <v>-3.8429260118048-12.2275531330229i</v>
      </c>
      <c r="AA356" s="12" t="str">
        <f t="shared" si="129"/>
        <v>584.082152692795-735.84711354094i</v>
      </c>
      <c r="AB356" s="12" t="str">
        <f t="shared" si="130"/>
        <v>0.51009667991499-0.0241770933283434i</v>
      </c>
      <c r="AC356" s="12" t="str">
        <f t="shared" si="131"/>
        <v>3.2164042635114-0.77816851180334i</v>
      </c>
      <c r="AD356" s="12" t="str">
        <f t="shared" si="132"/>
        <v>0.151540580771927+0.0291465273666862i</v>
      </c>
      <c r="AE356" s="12" t="str">
        <f t="shared" si="133"/>
        <v>-0.225968527673183-1.96497845136911i</v>
      </c>
      <c r="AF356" s="12" t="str">
        <f t="shared" si="134"/>
        <v>-7.58353906426116-2.36366650903087i</v>
      </c>
      <c r="AG356" s="12" t="str">
        <f t="shared" si="135"/>
        <v>1.39805352274577-0.342041971640902i</v>
      </c>
      <c r="AH356" s="12" t="str">
        <f t="shared" si="136"/>
        <v>-4.52666551446934+9.93330746203668i</v>
      </c>
      <c r="AI356" s="12">
        <f t="shared" si="137"/>
        <v>20.761352245776461</v>
      </c>
      <c r="AJ356" s="12">
        <f t="shared" si="138"/>
        <v>114.49902805230536</v>
      </c>
      <c r="AK356" s="12"/>
      <c r="AL356" s="12"/>
      <c r="AM356" s="12"/>
      <c r="AN356" s="12"/>
    </row>
    <row r="357" spans="1:40" x14ac:dyDescent="0.35">
      <c r="A357" s="12"/>
      <c r="B357" s="12">
        <f t="shared" si="139"/>
        <v>22700</v>
      </c>
      <c r="C357" s="29" t="str">
        <f t="shared" si="106"/>
        <v>-0.000134425111479191+0.0977814125883626i</v>
      </c>
      <c r="D357" s="28" t="str">
        <f t="shared" si="107"/>
        <v>-5.40009162538519+0.74965749651078i</v>
      </c>
      <c r="E357" s="12" t="str">
        <f t="shared" si="108"/>
        <v>4200</v>
      </c>
      <c r="F357" s="12" t="str">
        <f t="shared" si="109"/>
        <v>0.704225352112676</v>
      </c>
      <c r="G357" s="12" t="str">
        <f t="shared" si="105"/>
        <v>0.704225352112676</v>
      </c>
      <c r="H357" s="12" t="str">
        <f t="shared" si="110"/>
        <v>2.19461776816917+3.12468408050221i</v>
      </c>
      <c r="I357" s="12" t="str">
        <f t="shared" si="111"/>
        <v>89.1426915456104i</v>
      </c>
      <c r="J357" s="12" t="str">
        <f t="shared" si="112"/>
        <v>-5.7970493458806+19.2794960708717i</v>
      </c>
      <c r="K357" s="12" t="str">
        <f t="shared" si="113"/>
        <v>4.2403306943024-1.27500253053096i</v>
      </c>
      <c r="L357" s="12" t="str">
        <f t="shared" si="114"/>
        <v>0.16286524552684-0.0481210178770841i</v>
      </c>
      <c r="M357" s="12" t="str">
        <f t="shared" si="115"/>
        <v>4.40319593982924-1.32312354840804i</v>
      </c>
      <c r="N357" s="12" t="str">
        <f t="shared" si="116"/>
        <v>-0.285256612945953i</v>
      </c>
      <c r="O357" s="12" t="str">
        <f t="shared" si="117"/>
        <v>0.959589472419382-0.28140370363926i</v>
      </c>
      <c r="P357" s="12" t="str">
        <f t="shared" si="118"/>
        <v>0.040410527580618+0.28140370363926i</v>
      </c>
      <c r="Q357" s="12" t="str">
        <f t="shared" si="119"/>
        <v>-0.040410527580618+0.00385290930669302i</v>
      </c>
      <c r="R357" s="12" t="str">
        <f t="shared" si="120"/>
        <v>-0.333031470827542-6.99537622043364i</v>
      </c>
      <c r="S357" s="12" t="str">
        <f t="shared" si="121"/>
        <v>0.0292116229462714i</v>
      </c>
      <c r="T357" s="12" t="str">
        <f t="shared" si="122"/>
        <v>0.204346292518621-0.00972838975505634i</v>
      </c>
      <c r="U357" s="12" t="str">
        <f t="shared" si="123"/>
        <v>0.001-0.0701123097321123i</v>
      </c>
      <c r="V357" s="12" t="str">
        <f t="shared" si="124"/>
        <v>0.0015-0.0213107324413716i</v>
      </c>
      <c r="W357" s="12" t="str">
        <f t="shared" si="125"/>
        <v>0.000936287131577416-0.016352391649139i</v>
      </c>
      <c r="X357" s="12" t="str">
        <f t="shared" si="126"/>
        <v>0.00760731870348942-0.0112718625318947i</v>
      </c>
      <c r="Y357" s="12" t="str">
        <f t="shared" si="127"/>
        <v>0.00029+0.0213942459709465i</v>
      </c>
      <c r="Z357" s="12" t="str">
        <f t="shared" si="128"/>
        <v>-3.93282287651604-12.0867363737759i</v>
      </c>
      <c r="AA357" s="12" t="str">
        <f t="shared" si="129"/>
        <v>574.941807762478-736.931311983388i</v>
      </c>
      <c r="AB357" s="12" t="str">
        <f t="shared" si="130"/>
        <v>0.510086511970996-0.0242838778041391i</v>
      </c>
      <c r="AC357" s="12" t="str">
        <f t="shared" si="131"/>
        <v>3.21388028790303-0.781834147864639i</v>
      </c>
      <c r="AD357" s="12" t="str">
        <f t="shared" si="132"/>
        <v>0.151581244930034+0.0293189251673952i</v>
      </c>
      <c r="AE357" s="12" t="str">
        <f t="shared" si="133"/>
        <v>-0.241772068450849-1.94742868629127i</v>
      </c>
      <c r="AF357" s="12" t="str">
        <f t="shared" si="134"/>
        <v>-7.59470939355436-2.37502658399143i</v>
      </c>
      <c r="AG357" s="12" t="str">
        <f t="shared" si="135"/>
        <v>1.39369827288049-0.343350809296712i</v>
      </c>
      <c r="AH357" s="12" t="str">
        <f t="shared" si="136"/>
        <v>-4.44715351818577+9.92857387901898i</v>
      </c>
      <c r="AI357" s="12">
        <f t="shared" si="137"/>
        <v>20.731820364858521</v>
      </c>
      <c r="AJ357" s="12">
        <f t="shared" si="138"/>
        <v>114.12830584678305</v>
      </c>
      <c r="AK357" s="12"/>
      <c r="AL357" s="12"/>
      <c r="AM357" s="12"/>
      <c r="AN357" s="12"/>
    </row>
    <row r="358" spans="1:40" x14ac:dyDescent="0.35">
      <c r="A358" s="12"/>
      <c r="B358" s="12">
        <f t="shared" si="139"/>
        <v>22800</v>
      </c>
      <c r="C358" s="29" t="str">
        <f t="shared" si="106"/>
        <v>-0.000133248531932798+0.0973525483540868i</v>
      </c>
      <c r="D358" s="28" t="str">
        <f t="shared" si="107"/>
        <v>-5.400082604942+0.746369537381332i</v>
      </c>
      <c r="E358" s="12" t="str">
        <f t="shared" si="108"/>
        <v>4200</v>
      </c>
      <c r="F358" s="12" t="str">
        <f t="shared" si="109"/>
        <v>0.704225352112676</v>
      </c>
      <c r="G358" s="12" t="str">
        <f t="shared" si="105"/>
        <v>0.704225352112676</v>
      </c>
      <c r="H358" s="12" t="str">
        <f t="shared" si="110"/>
        <v>2.20580538918526+3.13267235247211i</v>
      </c>
      <c r="I358" s="12" t="str">
        <f t="shared" si="111"/>
        <v>89.5353906273091i</v>
      </c>
      <c r="J358" s="12" t="str">
        <f t="shared" si="112"/>
        <v>-5.85706715046395+19.3644277716244i</v>
      </c>
      <c r="K358" s="12" t="str">
        <f t="shared" si="113"/>
        <v>4.23615843248219-1.28129086444835i</v>
      </c>
      <c r="L358" s="12" t="str">
        <f t="shared" si="114"/>
        <v>0.162749861998588-0.0482987627345718i</v>
      </c>
      <c r="M358" s="12" t="str">
        <f t="shared" si="115"/>
        <v>4.39890829448078-1.32958962718292i</v>
      </c>
      <c r="N358" s="12" t="str">
        <f t="shared" si="116"/>
        <v>-0.286513250007389i</v>
      </c>
      <c r="O358" s="12" t="str">
        <f t="shared" si="117"/>
        <v>0.959235092527854-0.282609336829268i</v>
      </c>
      <c r="P358" s="12" t="str">
        <f t="shared" si="118"/>
        <v>0.040764907472146+0.282609336829268i</v>
      </c>
      <c r="Q358" s="12" t="str">
        <f t="shared" si="119"/>
        <v>-0.040764907472146+0.003903913178121i</v>
      </c>
      <c r="R358" s="12" t="str">
        <f t="shared" si="120"/>
        <v>-0.333028801042458-6.96455529914651i</v>
      </c>
      <c r="S358" s="12" t="str">
        <f t="shared" si="121"/>
        <v>0.0293403085099114i</v>
      </c>
      <c r="T358" s="12" t="str">
        <f t="shared" si="122"/>
        <v>0.204342201111297-0.00977116776527162i</v>
      </c>
      <c r="U358" s="12" t="str">
        <f t="shared" si="123"/>
        <v>0.001-0.0698047996017083i</v>
      </c>
      <c r="V358" s="12" t="str">
        <f t="shared" si="124"/>
        <v>0.0015-0.0212172643166287i</v>
      </c>
      <c r="W358" s="12" t="str">
        <f t="shared" si="125"/>
        <v>0.000936284912813399-0.0162807514157261i</v>
      </c>
      <c r="X358" s="12" t="str">
        <f t="shared" si="126"/>
        <v>0.00756392559311357-0.0112481721702389i</v>
      </c>
      <c r="Y358" s="12" t="str">
        <f t="shared" si="127"/>
        <v>0.00029+0.0214884937505542i</v>
      </c>
      <c r="Z358" s="12" t="str">
        <f t="shared" si="128"/>
        <v>-4.01889760012684-11.9460340064179i</v>
      </c>
      <c r="AA358" s="12" t="str">
        <f t="shared" si="129"/>
        <v>565.884420788588-737.827011150525i</v>
      </c>
      <c r="AB358" s="12" t="str">
        <f t="shared" si="130"/>
        <v>0.510076299054161-0.0243906597073037i</v>
      </c>
      <c r="AC358" s="12" t="str">
        <f t="shared" si="131"/>
        <v>3.21134929458043-0.785484431588582i</v>
      </c>
      <c r="AD358" s="12" t="str">
        <f t="shared" si="132"/>
        <v>0.151622098756067+0.0294910735839925i</v>
      </c>
      <c r="AE358" s="12" t="str">
        <f t="shared" si="133"/>
        <v>-0.257052320896804-1.9298043527163i</v>
      </c>
      <c r="AF358" s="12" t="str">
        <f t="shared" si="134"/>
        <v>-7.60588799412726-2.38630281509078i</v>
      </c>
      <c r="AG358" s="12" t="str">
        <f t="shared" si="135"/>
        <v>1.38936681704536-0.344560073898892i</v>
      </c>
      <c r="AH358" s="12" t="str">
        <f t="shared" si="136"/>
        <v>-4.36812979355931+9.92264759796855i</v>
      </c>
      <c r="AI358" s="12">
        <f t="shared" si="137"/>
        <v>20.701838139896573</v>
      </c>
      <c r="AJ358" s="12">
        <f t="shared" si="138"/>
        <v>113.75996648298279</v>
      </c>
      <c r="AK358" s="12"/>
      <c r="AL358" s="12"/>
      <c r="AM358" s="12"/>
      <c r="AN358" s="12"/>
    </row>
    <row r="359" spans="1:40" x14ac:dyDescent="0.35">
      <c r="A359" s="12"/>
      <c r="B359" s="12">
        <f t="shared" si="139"/>
        <v>22900</v>
      </c>
      <c r="C359" s="29" t="str">
        <f t="shared" si="106"/>
        <v>-0.000132087332375049+0.0969274296380153i</v>
      </c>
      <c r="D359" s="28" t="str">
        <f t="shared" si="107"/>
        <v>-5.40007370241206+0.743110293891451i</v>
      </c>
      <c r="E359" s="12" t="str">
        <f t="shared" si="108"/>
        <v>4200</v>
      </c>
      <c r="F359" s="12" t="str">
        <f t="shared" si="109"/>
        <v>0.704225352112676</v>
      </c>
      <c r="G359" s="12" t="str">
        <f t="shared" si="105"/>
        <v>0.704225352112676</v>
      </c>
      <c r="H359" s="12" t="str">
        <f t="shared" si="110"/>
        <v>2.2170008458059+3.14060598518549i</v>
      </c>
      <c r="I359" s="12" t="str">
        <f t="shared" si="111"/>
        <v>89.9280897090078i</v>
      </c>
      <c r="J359" s="12" t="str">
        <f t="shared" si="112"/>
        <v>-5.91734876957295+19.4493594723772i</v>
      </c>
      <c r="K359" s="12" t="str">
        <f t="shared" si="113"/>
        <v>4.231974494458-1.28755237946067i</v>
      </c>
      <c r="L359" s="12" t="str">
        <f t="shared" si="114"/>
        <v>0.162634135741755-0.0484761050670136i</v>
      </c>
      <c r="M359" s="12" t="str">
        <f t="shared" si="115"/>
        <v>4.39460863019976-1.33602848452768i</v>
      </c>
      <c r="N359" s="12" t="str">
        <f t="shared" si="116"/>
        <v>-0.287769887068825i</v>
      </c>
      <c r="O359" s="12" t="str">
        <f t="shared" si="117"/>
        <v>0.958879197873184-0.283814523740559i</v>
      </c>
      <c r="P359" s="12" t="str">
        <f t="shared" si="118"/>
        <v>0.041120802126816+0.283814523740559i</v>
      </c>
      <c r="Q359" s="12" t="str">
        <f t="shared" si="119"/>
        <v>-0.041120802126816+0.00395536332826601i</v>
      </c>
      <c r="R359" s="12" t="str">
        <f t="shared" si="120"/>
        <v>-0.333026119445508-6.9340029448216i</v>
      </c>
      <c r="S359" s="12" t="str">
        <f t="shared" si="121"/>
        <v>0.0294689940735512i</v>
      </c>
      <c r="T359" s="12" t="str">
        <f t="shared" si="122"/>
        <v>0.204338091686934-0.00981394474027743i</v>
      </c>
      <c r="U359" s="12" t="str">
        <f t="shared" si="123"/>
        <v>0.001-0.069499975149299i</v>
      </c>
      <c r="V359" s="12" t="str">
        <f t="shared" si="124"/>
        <v>0.0015-0.0211246125073858i</v>
      </c>
      <c r="W359" s="12" t="str">
        <f t="shared" si="125"/>
        <v>0.000936282684326042-0.016209737213677i</v>
      </c>
      <c r="X359" s="12" t="str">
        <f t="shared" si="126"/>
        <v>0.00752090445133079-0.0112244699525911i</v>
      </c>
      <c r="Y359" s="12" t="str">
        <f t="shared" si="127"/>
        <v>0.00029+0.0215827415301619i</v>
      </c>
      <c r="Z359" s="12" t="str">
        <f t="shared" si="128"/>
        <v>-4.10122414654754-11.8055529286307i</v>
      </c>
      <c r="AA359" s="12" t="str">
        <f t="shared" si="129"/>
        <v>556.913936425787-738.540054455468i</v>
      </c>
      <c r="AB359" s="12" t="str">
        <f t="shared" si="130"/>
        <v>0.510066041163432-0.0244974390263922i</v>
      </c>
      <c r="AC359" s="12" t="str">
        <f t="shared" si="131"/>
        <v>3.2088113501314-0.789119416947789i</v>
      </c>
      <c r="AD359" s="12" t="str">
        <f t="shared" si="132"/>
        <v>0.151663142031128+0.0296629751019123i</v>
      </c>
      <c r="AE359" s="12" t="str">
        <f t="shared" si="133"/>
        <v>-0.271816717653051-1.91212176031732i</v>
      </c>
      <c r="AF359" s="12" t="str">
        <f t="shared" si="134"/>
        <v>-7.61707454821796-2.39749569129404i</v>
      </c>
      <c r="AG359" s="12" t="str">
        <f t="shared" si="135"/>
        <v>1.38506161792454-0.345672283018911i</v>
      </c>
      <c r="AH359" s="12" t="str">
        <f t="shared" si="136"/>
        <v>-4.28961932143105+9.91555229106697i</v>
      </c>
      <c r="AI359" s="12">
        <f t="shared" si="137"/>
        <v>20.671415995698155</v>
      </c>
      <c r="AJ359" s="12">
        <f t="shared" si="138"/>
        <v>113.39404589607491</v>
      </c>
      <c r="AK359" s="12"/>
      <c r="AL359" s="12"/>
      <c r="AM359" s="12"/>
      <c r="AN359" s="12"/>
    </row>
    <row r="360" spans="1:40" x14ac:dyDescent="0.35">
      <c r="A360" s="12"/>
      <c r="B360" s="12">
        <f t="shared" si="139"/>
        <v>23000</v>
      </c>
      <c r="C360" s="29" t="str">
        <f t="shared" si="106"/>
        <v>-0.000130941245911033+0.0965060075859263i</v>
      </c>
      <c r="D360" s="28" t="str">
        <f t="shared" si="107"/>
        <v>-5.40006491574917+0.739879391492102i</v>
      </c>
      <c r="E360" s="12" t="str">
        <f t="shared" si="108"/>
        <v>4200</v>
      </c>
      <c r="F360" s="12" t="str">
        <f t="shared" si="109"/>
        <v>0.704225352112676</v>
      </c>
      <c r="G360" s="12" t="str">
        <f t="shared" si="105"/>
        <v>0.704225352112676</v>
      </c>
      <c r="H360" s="12" t="str">
        <f t="shared" si="110"/>
        <v>2.22820382430058+3.14848508828339i</v>
      </c>
      <c r="I360" s="12" t="str">
        <f t="shared" si="111"/>
        <v>90.3207887907066i</v>
      </c>
      <c r="J360" s="12" t="str">
        <f t="shared" si="112"/>
        <v>-5.97789420320759+19.5342911731299i</v>
      </c>
      <c r="K360" s="12" t="str">
        <f t="shared" si="113"/>
        <v>4.22777899434218-1.29378718268954i</v>
      </c>
      <c r="L360" s="12" t="str">
        <f t="shared" si="114"/>
        <v>0.162518068566543-0.0486530440780337i</v>
      </c>
      <c r="M360" s="12" t="str">
        <f t="shared" si="115"/>
        <v>4.39029706290872-1.34244022676757i</v>
      </c>
      <c r="N360" s="12" t="str">
        <f t="shared" si="116"/>
        <v>-0.289026524130261i</v>
      </c>
      <c r="O360" s="12" t="str">
        <f t="shared" si="117"/>
        <v>0.958521789017376-0.285019262469976i</v>
      </c>
      <c r="P360" s="12" t="str">
        <f t="shared" si="118"/>
        <v>0.0414782109826241+0.285019262469976i</v>
      </c>
      <c r="Q360" s="12" t="str">
        <f t="shared" si="119"/>
        <v>-0.0414782109826241+0.00400726166028498i</v>
      </c>
      <c r="R360" s="12" t="str">
        <f t="shared" si="120"/>
        <v>-0.333023426035376-6.90371565439654i</v>
      </c>
      <c r="S360" s="12" t="str">
        <f t="shared" si="121"/>
        <v>0.0295976796371912i</v>
      </c>
      <c r="T360" s="12" t="str">
        <f t="shared" si="122"/>
        <v>0.204333964245091-0.0098567206754749i</v>
      </c>
      <c r="U360" s="12" t="str">
        <f t="shared" si="123"/>
        <v>0.00100000000000001-0.0691978013443025i</v>
      </c>
      <c r="V360" s="12" t="str">
        <f t="shared" si="124"/>
        <v>0.0015-0.0210327663660493i</v>
      </c>
      <c r="W360" s="12" t="str">
        <f t="shared" si="125"/>
        <v>0.000936280446115738-0.0161393408773513i</v>
      </c>
      <c r="X360" s="12" t="str">
        <f t="shared" si="126"/>
        <v>0.00747825173537496-0.0112007581112307i</v>
      </c>
      <c r="Y360" s="12" t="str">
        <f t="shared" si="127"/>
        <v>0.00029+0.0216769893097696i</v>
      </c>
      <c r="Z360" s="12" t="str">
        <f t="shared" si="128"/>
        <v>-4.17987869338984-11.6653945891464i</v>
      </c>
      <c r="AA360" s="12" t="str">
        <f t="shared" si="129"/>
        <v>548.033979419735-739.076290088755i</v>
      </c>
      <c r="AB360" s="12" t="str">
        <f t="shared" si="130"/>
        <v>0.510055738297708-0.0246042157499248i</v>
      </c>
      <c r="AC360" s="12" t="str">
        <f t="shared" si="131"/>
        <v>3.2062665207974-0.792739157126543i</v>
      </c>
      <c r="AD360" s="12" t="str">
        <f t="shared" si="132"/>
        <v>0.15170437453994+0.0298346321601133i</v>
      </c>
      <c r="AE360" s="12" t="str">
        <f t="shared" si="133"/>
        <v>-0.286073126263769-1.89439653319923i</v>
      </c>
      <c r="AF360" s="12" t="str">
        <f t="shared" si="134"/>
        <v>-7.62826874004975-2.40860569679129i</v>
      </c>
      <c r="AG360" s="12" t="str">
        <f t="shared" si="135"/>
        <v>1.38078498120578-0.346689985179498i</v>
      </c>
      <c r="AH360" s="12" t="str">
        <f t="shared" si="136"/>
        <v>-4.21164595334993+9.90731209430297i</v>
      </c>
      <c r="AI360" s="12">
        <f t="shared" si="137"/>
        <v>20.64056435310972</v>
      </c>
      <c r="AJ360" s="12">
        <f t="shared" si="138"/>
        <v>113.03057789700381</v>
      </c>
      <c r="AK360" s="12"/>
      <c r="AL360" s="12"/>
      <c r="AM360" s="12"/>
      <c r="AN360" s="12"/>
    </row>
    <row r="361" spans="1:40" x14ac:dyDescent="0.35">
      <c r="A361" s="12"/>
      <c r="B361" s="12">
        <f t="shared" si="139"/>
        <v>23100</v>
      </c>
      <c r="C361" s="29" t="str">
        <f t="shared" si="106"/>
        <v>-0.000129810011410223+0.0960882341895488i</v>
      </c>
      <c r="D361" s="28" t="str">
        <f t="shared" si="107"/>
        <v>-5.40005624295133+0.736676462119874i</v>
      </c>
      <c r="E361" s="12" t="str">
        <f t="shared" si="108"/>
        <v>4200</v>
      </c>
      <c r="F361" s="12" t="str">
        <f t="shared" si="109"/>
        <v>0.704225352112676</v>
      </c>
      <c r="G361" s="12" t="str">
        <f t="shared" si="105"/>
        <v>0.704225352112676</v>
      </c>
      <c r="H361" s="12" t="str">
        <f t="shared" si="110"/>
        <v>2.23941401288593+3.15630977323503i</v>
      </c>
      <c r="I361" s="12" t="str">
        <f t="shared" si="111"/>
        <v>90.7134878724053i</v>
      </c>
      <c r="J361" s="12" t="str">
        <f t="shared" si="112"/>
        <v>-6.03870345136786+19.6192228738827i</v>
      </c>
      <c r="K361" s="12" t="str">
        <f t="shared" si="113"/>
        <v>4.22357204559401-1.29999537967336i</v>
      </c>
      <c r="L361" s="12" t="str">
        <f t="shared" si="114"/>
        <v>0.162401662284356-0.0488295789810431i</v>
      </c>
      <c r="M361" s="12" t="str">
        <f t="shared" si="115"/>
        <v>4.38597370787837-1.3488249586544i</v>
      </c>
      <c r="N361" s="12" t="str">
        <f t="shared" si="116"/>
        <v>-0.290283161191697i</v>
      </c>
      <c r="O361" s="12" t="str">
        <f t="shared" si="117"/>
        <v>0.958162866524829-0.286223551115074i</v>
      </c>
      <c r="P361" s="12" t="str">
        <f t="shared" si="118"/>
        <v>0.041837133475171+0.286223551115074i</v>
      </c>
      <c r="Q361" s="12" t="str">
        <f t="shared" si="119"/>
        <v>-0.041837133475171+0.00405961007662298i</v>
      </c>
      <c r="R361" s="12" t="str">
        <f t="shared" si="120"/>
        <v>-0.333020720811287-6.87368998546879i</v>
      </c>
      <c r="S361" s="12" t="str">
        <f t="shared" si="121"/>
        <v>0.0297263652008312i</v>
      </c>
      <c r="T361" s="12" t="str">
        <f t="shared" si="122"/>
        <v>0.204329818785341-0.00989949556628036i</v>
      </c>
      <c r="U361" s="12" t="str">
        <f t="shared" si="123"/>
        <v>0.001-0.0688982437627255i</v>
      </c>
      <c r="V361" s="12" t="str">
        <f t="shared" si="124"/>
        <v>0.0015-0.0209417154293998i</v>
      </c>
      <c r="W361" s="12" t="str">
        <f t="shared" si="125"/>
        <v>0.000936278198182872-0.0160695543825049i</v>
      </c>
      <c r="X361" s="12" t="str">
        <f t="shared" si="126"/>
        <v>0.00743596393139672-0.0111770388228984i</v>
      </c>
      <c r="Y361" s="12" t="str">
        <f t="shared" si="127"/>
        <v>0.00029+0.0217712370893773i</v>
      </c>
      <c r="Z361" s="12" t="str">
        <f t="shared" si="128"/>
        <v>-4.25493930772754-11.5256550545121i</v>
      </c>
      <c r="AA361" s="12" t="str">
        <f t="shared" si="129"/>
        <v>539.247864396686-739.441555891529i</v>
      </c>
      <c r="AB361" s="12" t="str">
        <f t="shared" si="130"/>
        <v>0.510045390455923-0.0247109898664599i</v>
      </c>
      <c r="AC361" s="12" t="str">
        <f t="shared" si="131"/>
        <v>3.2037148724793-0.79634370454352i</v>
      </c>
      <c r="AD361" s="12" t="str">
        <f t="shared" si="132"/>
        <v>0.151745796070767+0.0300060471520819i</v>
      </c>
      <c r="AE361" s="12" t="str">
        <f t="shared" si="133"/>
        <v>-0.299829803459594-1.87664361098092i</v>
      </c>
      <c r="AF361" s="12" t="str">
        <f t="shared" si="134"/>
        <v>-7.63947025583726-2.41963331111516i</v>
      </c>
      <c r="AG361" s="12" t="str">
        <f t="shared" si="135"/>
        <v>1.37653905904975-0.347615751536969i</v>
      </c>
      <c r="AH361" s="12" t="str">
        <f t="shared" si="136"/>
        <v>-4.13423241408273+9.89795155450755i</v>
      </c>
      <c r="AI361" s="12">
        <f t="shared" si="137"/>
        <v>20.609293619299478</v>
      </c>
      <c r="AJ361" s="12">
        <f t="shared" si="138"/>
        <v>112.66959420614732</v>
      </c>
      <c r="AK361" s="12"/>
      <c r="AL361" s="12"/>
      <c r="AM361" s="12"/>
      <c r="AN361" s="12"/>
    </row>
    <row r="362" spans="1:40" x14ac:dyDescent="0.35">
      <c r="A362" s="12"/>
      <c r="B362" s="12">
        <f t="shared" si="139"/>
        <v>23200</v>
      </c>
      <c r="C362" s="29" t="str">
        <f t="shared" si="106"/>
        <v>-0.000128693373357733+0.095674062268333i</v>
      </c>
      <c r="D362" s="28" t="str">
        <f t="shared" si="107"/>
        <v>-5.4000476820596+0.73350114405722i</v>
      </c>
      <c r="E362" s="12" t="str">
        <f t="shared" si="108"/>
        <v>4200</v>
      </c>
      <c r="F362" s="12" t="str">
        <f t="shared" si="109"/>
        <v>0.704225352112676</v>
      </c>
      <c r="G362" s="12" t="str">
        <f t="shared" si="105"/>
        <v>0.704225352112676</v>
      </c>
      <c r="H362" s="12" t="str">
        <f t="shared" si="110"/>
        <v>2.25063110173291+3.16408015331187i</v>
      </c>
      <c r="I362" s="12" t="str">
        <f t="shared" si="111"/>
        <v>91.106186954104i</v>
      </c>
      <c r="J362" s="12" t="str">
        <f t="shared" si="112"/>
        <v>-6.09977651405378+19.7041545746354i</v>
      </c>
      <c r="K362" s="12" t="str">
        <f t="shared" si="113"/>
        <v>4.2193537610309-1.30617707441005i</v>
      </c>
      <c r="L362" s="12" t="str">
        <f t="shared" si="114"/>
        <v>0.162284918707744-0.0490057089992292i</v>
      </c>
      <c r="M362" s="12" t="str">
        <f t="shared" si="115"/>
        <v>4.38163867973864-1.35518278340928i</v>
      </c>
      <c r="N362" s="12" t="str">
        <f t="shared" si="116"/>
        <v>-0.291539798253133i</v>
      </c>
      <c r="O362" s="12" t="str">
        <f t="shared" si="117"/>
        <v>0.957802430962329-0.287427387774117i</v>
      </c>
      <c r="P362" s="12" t="str">
        <f t="shared" si="118"/>
        <v>0.042197569037671+0.287427387774117i</v>
      </c>
      <c r="Q362" s="12" t="str">
        <f t="shared" si="119"/>
        <v>-0.042197569037671+0.00411241047901595i</v>
      </c>
      <c r="R362" s="12" t="str">
        <f t="shared" si="120"/>
        <v>-0.333018003772311-6.84392255498685i</v>
      </c>
      <c r="S362" s="12" t="str">
        <f t="shared" si="121"/>
        <v>0.0298550507644712i</v>
      </c>
      <c r="T362" s="12" t="str">
        <f t="shared" si="122"/>
        <v>0.204325655307242-0.00994226940810521i</v>
      </c>
      <c r="U362" s="12" t="str">
        <f t="shared" si="123"/>
        <v>0.001-0.068601268574093i</v>
      </c>
      <c r="V362" s="12" t="str">
        <f t="shared" si="124"/>
        <v>0.0015-0.0208514494146179i</v>
      </c>
      <c r="W362" s="12" t="str">
        <f t="shared" si="125"/>
        <v>0.000936275940527829-0.0160003698432424i</v>
      </c>
      <c r="X362" s="12" t="str">
        <f t="shared" si="126"/>
        <v>0.00739403755451784-0.0111533142099608i</v>
      </c>
      <c r="Y362" s="12" t="str">
        <f t="shared" si="127"/>
        <v>0.00029+0.021865484868985i</v>
      </c>
      <c r="Z362" s="12" t="str">
        <f t="shared" si="128"/>
        <v>-4.32648563782348-11.3864250913122i</v>
      </c>
      <c r="AA362" s="12" t="str">
        <f t="shared" si="129"/>
        <v>530.558606121616-739.641665343913i</v>
      </c>
      <c r="AB362" s="12" t="str">
        <f t="shared" si="130"/>
        <v>0.510034997636973-0.0248177613645434i</v>
      </c>
      <c r="AC362" s="12" t="str">
        <f t="shared" si="131"/>
        <v>3.20115647074258-0.799933110873225i</v>
      </c>
      <c r="AD362" s="12" t="str">
        <f t="shared" si="132"/>
        <v>0.151787406415303+0.0301772224268123i</v>
      </c>
      <c r="AE362" s="12" t="str">
        <f t="shared" si="133"/>
        <v>-0.313095351231517-1.85887725237142i</v>
      </c>
      <c r="AF362" s="12" t="str">
        <f t="shared" si="134"/>
        <v>-7.65067878379251-2.43057900925465i</v>
      </c>
      <c r="AG362" s="12" t="str">
        <f t="shared" si="135"/>
        <v>1.37232585388918-0.348452168070521i</v>
      </c>
      <c r="AH362" s="12" t="str">
        <f t="shared" si="136"/>
        <v>-4.05740030654472+9.88749557766572i</v>
      </c>
      <c r="AI362" s="12">
        <f t="shared" si="137"/>
        <v>20.57761417840592</v>
      </c>
      <c r="AJ362" s="12">
        <f t="shared" si="138"/>
        <v>112.31112448882561</v>
      </c>
      <c r="AK362" s="12"/>
      <c r="AL362" s="12"/>
      <c r="AM362" s="12"/>
      <c r="AN362" s="12"/>
    </row>
    <row r="363" spans="1:40" x14ac:dyDescent="0.35">
      <c r="A363" s="12"/>
      <c r="B363" s="12">
        <f t="shared" si="139"/>
        <v>23300</v>
      </c>
      <c r="C363" s="29" t="str">
        <f t="shared" si="106"/>
        <v>-0.00012759108171002+0.0952634454516902i</v>
      </c>
      <c r="D363" s="28" t="str">
        <f t="shared" si="107"/>
        <v>-5.40003923115696+0.730353081796292i</v>
      </c>
      <c r="E363" s="12" t="str">
        <f t="shared" si="108"/>
        <v>4200</v>
      </c>
      <c r="F363" s="12" t="str">
        <f t="shared" si="109"/>
        <v>0.704225352112676</v>
      </c>
      <c r="G363" s="12" t="str">
        <f t="shared" si="105"/>
        <v>0.704225352112676</v>
      </c>
      <c r="H363" s="12" t="str">
        <f t="shared" si="110"/>
        <v>2.26185478297349+3.17179634356183i</v>
      </c>
      <c r="I363" s="12" t="str">
        <f t="shared" si="111"/>
        <v>91.4988860358027i</v>
      </c>
      <c r="J363" s="12" t="str">
        <f t="shared" si="112"/>
        <v>-6.16111339126534+19.7890862753881i</v>
      </c>
      <c r="K363" s="12" t="str">
        <f t="shared" si="113"/>
        <v>4.21512425283891-1.31233236939859i</v>
      </c>
      <c r="L363" s="12" t="str">
        <f t="shared" si="114"/>
        <v>0.162167839650339-0.0491814333655443i</v>
      </c>
      <c r="M363" s="12" t="str">
        <f t="shared" si="115"/>
        <v>4.37729209248925-1.36151380276413i</v>
      </c>
      <c r="N363" s="12" t="str">
        <f t="shared" si="116"/>
        <v>-0.292796435314569i</v>
      </c>
      <c r="O363" s="12" t="str">
        <f t="shared" si="117"/>
        <v>0.957440482899055-0.288630770546081i</v>
      </c>
      <c r="P363" s="12" t="str">
        <f t="shared" si="118"/>
        <v>0.042559517100945+0.288630770546081i</v>
      </c>
      <c r="Q363" s="12" t="str">
        <f t="shared" si="119"/>
        <v>-0.042559517100945+0.00416566476848801i</v>
      </c>
      <c r="R363" s="12" t="str">
        <f t="shared" si="120"/>
        <v>-0.333015274917082-6.81441003797789i</v>
      </c>
      <c r="S363" s="12" t="str">
        <f t="shared" si="121"/>
        <v>0.0299837363281112i</v>
      </c>
      <c r="T363" s="12" t="str">
        <f t="shared" si="122"/>
        <v>0.204321473810363-0.00998504219634725i</v>
      </c>
      <c r="U363" s="12" t="str">
        <f t="shared" si="123"/>
        <v>0.001-0.0683068425287106i</v>
      </c>
      <c r="V363" s="12" t="str">
        <f t="shared" si="124"/>
        <v>0.0015-0.0207619582154135i</v>
      </c>
      <c r="W363" s="12" t="str">
        <f t="shared" si="125"/>
        <v>0.000936273673151013-0.0159317795090489i</v>
      </c>
      <c r="X363" s="12" t="str">
        <f t="shared" si="126"/>
        <v>0.00735246914887159-0.0111295863415547i</v>
      </c>
      <c r="Y363" s="12" t="str">
        <f t="shared" si="127"/>
        <v>0.00029+0.0219597326485926i</v>
      </c>
      <c r="Z363" s="12" t="str">
        <f t="shared" si="128"/>
        <v>-4.39459862110166-11.2477902621446i</v>
      </c>
      <c r="AA363" s="12" t="str">
        <f t="shared" si="129"/>
        <v>521.96893013301-739.682394649013i</v>
      </c>
      <c r="AB363" s="12" t="str">
        <f t="shared" si="130"/>
        <v>0.510024559839783-0.0249245302326875i</v>
      </c>
      <c r="AC363" s="12" t="str">
        <f t="shared" si="131"/>
        <v>3.19859138082278-0.803507427067117i</v>
      </c>
      <c r="AD363" s="12" t="str">
        <f t="shared" si="132"/>
        <v>0.151829205368587+0.030348160289765i</v>
      </c>
      <c r="AE363" s="12" t="str">
        <f t="shared" si="133"/>
        <v>-0.325878674774531-1.84111104101632i</v>
      </c>
      <c r="AF363" s="12" t="str">
        <f t="shared" si="134"/>
        <v>-7.66189401413045-2.44144326176554i</v>
      </c>
      <c r="AG363" s="12" t="str">
        <f t="shared" si="135"/>
        <v>1.36814722251115-0.349201828277197i</v>
      </c>
      <c r="AH363" s="12" t="str">
        <f t="shared" si="136"/>
        <v>-3.98117011902142+9.87596937860893i</v>
      </c>
      <c r="AI363" s="12">
        <f t="shared" si="137"/>
        <v>20.545536382561856</v>
      </c>
      <c r="AJ363" s="12">
        <f t="shared" si="138"/>
        <v>111.95519639250641</v>
      </c>
      <c r="AK363" s="12"/>
      <c r="AL363" s="12"/>
      <c r="AM363" s="12"/>
      <c r="AN363" s="12"/>
    </row>
    <row r="364" spans="1:40" x14ac:dyDescent="0.35">
      <c r="A364" s="12"/>
      <c r="B364" s="12">
        <f t="shared" si="139"/>
        <v>23400</v>
      </c>
      <c r="C364" s="29" t="str">
        <f t="shared" si="106"/>
        <v>-0.000126502891754887+0.0948563381616824i</v>
      </c>
      <c r="D364" s="28" t="str">
        <f t="shared" si="107"/>
        <v>-5.40003088836731+0.727231925906232i</v>
      </c>
      <c r="E364" s="12" t="str">
        <f t="shared" si="108"/>
        <v>4200</v>
      </c>
      <c r="F364" s="12" t="str">
        <f t="shared" si="109"/>
        <v>0.704225352112676</v>
      </c>
      <c r="G364" s="12" t="str">
        <f t="shared" si="105"/>
        <v>0.704225352112676</v>
      </c>
      <c r="H364" s="12" t="str">
        <f t="shared" si="110"/>
        <v>2.27308475070722+3.17945846078355i</v>
      </c>
      <c r="I364" s="12" t="str">
        <f t="shared" si="111"/>
        <v>91.8915851175014i</v>
      </c>
      <c r="J364" s="12" t="str">
        <f t="shared" si="112"/>
        <v>-6.22271408300255+19.8740179761409i</v>
      </c>
      <c r="K364" s="12" t="str">
        <f t="shared" si="113"/>
        <v>4.21088363258307-1.3184613656794i</v>
      </c>
      <c r="L364" s="12" t="str">
        <f t="shared" si="114"/>
        <v>0.162050426926793-0.0493567513226952i</v>
      </c>
      <c r="M364" s="12" t="str">
        <f t="shared" si="115"/>
        <v>4.37293405950986-1.3678181170021i</v>
      </c>
      <c r="N364" s="12" t="str">
        <f t="shared" si="116"/>
        <v>-0.294053072376005i</v>
      </c>
      <c r="O364" s="12" t="str">
        <f t="shared" si="117"/>
        <v>0.957077022906571-0.289833697530661i</v>
      </c>
      <c r="P364" s="12" t="str">
        <f t="shared" si="118"/>
        <v>0.042922977093429+0.289833697530661i</v>
      </c>
      <c r="Q364" s="12" t="str">
        <f t="shared" si="119"/>
        <v>-0.042922977093429+0.00421937484534396i</v>
      </c>
      <c r="R364" s="12" t="str">
        <f t="shared" si="120"/>
        <v>-0.333012534244753-6.78514916630568i</v>
      </c>
      <c r="S364" s="12" t="str">
        <f t="shared" si="121"/>
        <v>0.030112421891751i</v>
      </c>
      <c r="T364" s="12" t="str">
        <f t="shared" si="122"/>
        <v>0.204317274294259-0.0100278139264192i</v>
      </c>
      <c r="U364" s="12" t="str">
        <f t="shared" si="123"/>
        <v>0.001-0.0680149329452546i</v>
      </c>
      <c r="V364" s="12" t="str">
        <f t="shared" si="124"/>
        <v>0.0015-0.0206732318982536i</v>
      </c>
      <c r="W364" s="12" t="str">
        <f t="shared" si="125"/>
        <v>0.000936271396052809-0.0158637757618968i</v>
      </c>
      <c r="X364" s="12" t="str">
        <f t="shared" si="126"/>
        <v>0.00731125528762953-0.0111058572347084i</v>
      </c>
      <c r="Y364" s="12" t="str">
        <f t="shared" si="127"/>
        <v>0.00029+0.0220539804282003i</v>
      </c>
      <c r="Z364" s="12" t="str">
        <f t="shared" si="128"/>
        <v>-4.45936020850504-11.1098310337065i</v>
      </c>
      <c r="AA364" s="12" t="str">
        <f t="shared" si="129"/>
        <v>513.481283668115-739.569470887223i</v>
      </c>
      <c r="AB364" s="12" t="str">
        <f t="shared" si="130"/>
        <v>0.510014077063242-0.0250312964594415i</v>
      </c>
      <c r="AC364" s="12" t="str">
        <f t="shared" si="131"/>
        <v>3.19601966763006-0.807066703374388i</v>
      </c>
      <c r="AD364" s="12" t="str">
        <f t="shared" si="132"/>
        <v>0.151871192728912+0.0305188630037893i</v>
      </c>
      <c r="AE364" s="12" t="str">
        <f t="shared" si="133"/>
        <v>-0.338188942360573-1.8233578933936i</v>
      </c>
      <c r="AF364" s="12" t="str">
        <f t="shared" si="134"/>
        <v>-7.67311563907453-2.45222653487732i</v>
      </c>
      <c r="AG364" s="12" t="str">
        <f t="shared" si="135"/>
        <v>1.36400488037756-0.349867326367686i</v>
      </c>
      <c r="AH364" s="12" t="str">
        <f t="shared" si="136"/>
        <v>-3.9055612345446+9.86339843217253i</v>
      </c>
      <c r="AI364" s="12">
        <f t="shared" si="137"/>
        <v>20.513070543294738</v>
      </c>
      <c r="AJ364" s="12">
        <f t="shared" si="138"/>
        <v>111.60183558554979</v>
      </c>
      <c r="AK364" s="12"/>
      <c r="AL364" s="12"/>
      <c r="AM364" s="12"/>
      <c r="AN364" s="12"/>
    </row>
    <row r="365" spans="1:40" x14ac:dyDescent="0.35">
      <c r="A365" s="12"/>
      <c r="B365" s="12">
        <f t="shared" si="139"/>
        <v>23500</v>
      </c>
      <c r="C365" s="29" t="str">
        <f t="shared" si="106"/>
        <v>-0.00012542856397566+0.0944526955961594i</v>
      </c>
      <c r="D365" s="28" t="str">
        <f t="shared" si="107"/>
        <v>-5.40002265185433+0.724137332903889i</v>
      </c>
      <c r="E365" s="12" t="str">
        <f t="shared" si="108"/>
        <v>4200</v>
      </c>
      <c r="F365" s="12" t="str">
        <f t="shared" si="109"/>
        <v>0.704225352112676</v>
      </c>
      <c r="G365" s="12" t="str">
        <f t="shared" si="105"/>
        <v>0.704225352112676</v>
      </c>
      <c r="H365" s="12" t="str">
        <f t="shared" si="110"/>
        <v>2.28432070100726+3.18706662350067i</v>
      </c>
      <c r="I365" s="12" t="str">
        <f t="shared" si="111"/>
        <v>92.2842841992002i</v>
      </c>
      <c r="J365" s="12" t="str">
        <f t="shared" si="112"/>
        <v>-6.28457858926539+19.9589496768935i</v>
      </c>
      <c r="K365" s="12" t="str">
        <f t="shared" si="113"/>
        <v>4.2066320112173-1.32456416287379i</v>
      </c>
      <c r="L365" s="12" t="str">
        <f t="shared" si="114"/>
        <v>0.161932682352724-0.0495316621231306i</v>
      </c>
      <c r="M365" s="12" t="str">
        <f t="shared" si="115"/>
        <v>4.36856469357002-1.37409582499692i</v>
      </c>
      <c r="N365" s="12" t="str">
        <f t="shared" si="116"/>
        <v>-0.295309709437441i</v>
      </c>
      <c r="O365" s="12" t="str">
        <f t="shared" si="117"/>
        <v>0.95671205155883-0.291036166828272i</v>
      </c>
      <c r="P365" s="12" t="str">
        <f t="shared" si="118"/>
        <v>0.04328794844117+0.291036166828272i</v>
      </c>
      <c r="Q365" s="12" t="str">
        <f t="shared" si="119"/>
        <v>-0.04328794844117+0.00427354260916901i</v>
      </c>
      <c r="R365" s="12" t="str">
        <f t="shared" si="120"/>
        <v>-0.333009781754395-6.75613672746199i</v>
      </c>
      <c r="S365" s="12" t="str">
        <f t="shared" si="121"/>
        <v>0.030241107455391i</v>
      </c>
      <c r="T365" s="12" t="str">
        <f t="shared" si="122"/>
        <v>0.204313056758492-0.010070584593731i</v>
      </c>
      <c r="U365" s="12" t="str">
        <f t="shared" si="123"/>
        <v>0.001-0.067725507698679i</v>
      </c>
      <c r="V365" s="12" t="str">
        <f t="shared" si="124"/>
        <v>0.0015-0.0205852606986866i</v>
      </c>
      <c r="W365" s="12" t="str">
        <f t="shared" si="125"/>
        <v>0.000936269109233623-0.0157963511134267i</v>
      </c>
      <c r="X365" s="12" t="str">
        <f t="shared" si="126"/>
        <v>0.00727039257301519-0.0110821288554429i</v>
      </c>
      <c r="Y365" s="12" t="str">
        <f t="shared" si="127"/>
        <v>0.00029+0.022148228207808i</v>
      </c>
      <c r="Z365" s="12" t="str">
        <f t="shared" si="128"/>
        <v>-4.52085310525639-10.9726228954292i</v>
      </c>
      <c r="AA365" s="12" t="str">
        <f t="shared" si="129"/>
        <v>505.097846799165-739.308561210874i</v>
      </c>
      <c r="AB365" s="12" t="str">
        <f t="shared" si="130"/>
        <v>0.510003549306257-0.0251380600333476i</v>
      </c>
      <c r="AC365" s="12" t="str">
        <f t="shared" si="131"/>
        <v>3.19344139575437-0.810610989361864i</v>
      </c>
      <c r="AD365" s="12" t="str">
        <f t="shared" si="132"/>
        <v>0.151913368297737+0.0306893327900333i</v>
      </c>
      <c r="AE365" s="12" t="str">
        <f t="shared" si="133"/>
        <v>-0.350035547181417-1.80563006854758i</v>
      </c>
      <c r="AF365" s="12" t="str">
        <f t="shared" si="134"/>
        <v>-7.68434335286159-2.46292929059678i</v>
      </c>
      <c r="AG365" s="12" t="str">
        <f t="shared" si="135"/>
        <v>1.35990040614211-0.350451250955274i</v>
      </c>
      <c r="AH365" s="12" t="str">
        <f t="shared" si="136"/>
        <v>-3.83059194228986+9.84980842589687i</v>
      </c>
      <c r="AI365" s="12">
        <f t="shared" si="137"/>
        <v>20.480226923308077</v>
      </c>
      <c r="AJ365" s="12">
        <f t="shared" si="138"/>
        <v>111.25106579735404</v>
      </c>
      <c r="AK365" s="12"/>
      <c r="AL365" s="12"/>
      <c r="AM365" s="12"/>
      <c r="AN365" s="12"/>
    </row>
    <row r="366" spans="1:40" x14ac:dyDescent="0.35">
      <c r="A366" s="12"/>
      <c r="B366" s="12">
        <f t="shared" si="139"/>
        <v>23600</v>
      </c>
      <c r="C366" s="29" t="str">
        <f t="shared" si="106"/>
        <v>-0.000124367863919384+0.0940524737123246i</v>
      </c>
      <c r="D366" s="28" t="str">
        <f t="shared" si="107"/>
        <v>-5.40001451982056+0.721068965127822i</v>
      </c>
      <c r="E366" s="12" t="str">
        <f t="shared" si="108"/>
        <v>4200</v>
      </c>
      <c r="F366" s="12" t="str">
        <f t="shared" si="109"/>
        <v>0.704225352112676</v>
      </c>
      <c r="G366" s="12" t="str">
        <f t="shared" si="105"/>
        <v>0.704225352112676</v>
      </c>
      <c r="H366" s="12" t="str">
        <f t="shared" si="110"/>
        <v>2.29556233192637+3.1946209519363i</v>
      </c>
      <c r="I366" s="12" t="str">
        <f t="shared" si="111"/>
        <v>92.6769832808989i</v>
      </c>
      <c r="J366" s="12" t="str">
        <f t="shared" si="112"/>
        <v>-6.34670691005387+20.0438813776463i</v>
      </c>
      <c r="K366" s="12" t="str">
        <f t="shared" si="113"/>
        <v>4.20236949909374-1.33064085922214i</v>
      </c>
      <c r="L366" s="12" t="str">
        <f t="shared" si="114"/>
        <v>0.161814607744652-0.0497061650290299i</v>
      </c>
      <c r="M366" s="12" t="str">
        <f t="shared" si="115"/>
        <v>4.36418410683839-1.38034702425117i</v>
      </c>
      <c r="N366" s="12" t="str">
        <f t="shared" si="116"/>
        <v>-0.296566346498876i</v>
      </c>
      <c r="O366" s="12" t="str">
        <f t="shared" si="117"/>
        <v>0.956345569432173-0.292238176540049i</v>
      </c>
      <c r="P366" s="12" t="str">
        <f t="shared" si="118"/>
        <v>0.043654430567827+0.292238176540049i</v>
      </c>
      <c r="Q366" s="12" t="str">
        <f t="shared" si="119"/>
        <v>-0.043654430567827+0.00432816995882696i</v>
      </c>
      <c r="R366" s="12" t="str">
        <f t="shared" si="120"/>
        <v>-0.333007017444828-6.72736956338796i</v>
      </c>
      <c r="S366" s="12" t="str">
        <f t="shared" si="121"/>
        <v>0.030369793019031i</v>
      </c>
      <c r="T366" s="12" t="str">
        <f t="shared" si="122"/>
        <v>0.204308821202621-0.0101133541936843i</v>
      </c>
      <c r="U366" s="12" t="str">
        <f t="shared" si="123"/>
        <v>0.001-0.0674385352084303i</v>
      </c>
      <c r="V366" s="12" t="str">
        <f t="shared" si="124"/>
        <v>0.0015-0.0204980350177599i</v>
      </c>
      <c r="W366" s="12" t="str">
        <f t="shared" si="125"/>
        <v>0.000936266812693835-0.0157294982022009i</v>
      </c>
      <c r="X366" s="12" t="str">
        <f t="shared" si="126"/>
        <v>0.0072298776363061-0.0110584031198511i</v>
      </c>
      <c r="Y366" s="12" t="str">
        <f t="shared" si="127"/>
        <v>0.00029+0.0222424759874157i</v>
      </c>
      <c r="Z366" s="12" t="str">
        <f t="shared" si="128"/>
        <v>-4.57916052792686-10.8362364871713i</v>
      </c>
      <c r="AA366" s="12" t="str">
        <f t="shared" si="129"/>
        <v>496.820543706846-738.905263044927i</v>
      </c>
      <c r="AB366" s="12" t="str">
        <f t="shared" si="130"/>
        <v>0.509992976567726-0.0252448209429275i</v>
      </c>
      <c r="AC366" s="12" t="str">
        <f t="shared" si="131"/>
        <v>3.19085662946975-0.814140333933362i</v>
      </c>
      <c r="AD366" s="12" t="str">
        <f t="shared" si="132"/>
        <v>0.151955731879604+0.0308595718288304i</v>
      </c>
      <c r="AE366" s="12" t="str">
        <f t="shared" si="133"/>
        <v>-0.361428071185263-1.78793917945589i</v>
      </c>
      <c r="AF366" s="12" t="str">
        <f t="shared" si="134"/>
        <v>-7.69557685174693-2.47355198680848i</v>
      </c>
      <c r="AG366" s="12" t="str">
        <f t="shared" si="135"/>
        <v>1.35583524632459-0.350956179227666i</v>
      </c>
      <c r="AH366" s="12" t="str">
        <f t="shared" si="136"/>
        <v>-3.75627945085779+9.83522521433547i</v>
      </c>
      <c r="AI366" s="12">
        <f t="shared" si="137"/>
        <v>20.447015728642477</v>
      </c>
      <c r="AJ366" s="12">
        <f t="shared" si="138"/>
        <v>110.90290885975207</v>
      </c>
      <c r="AK366" s="12"/>
      <c r="AL366" s="12"/>
      <c r="AM366" s="12"/>
      <c r="AN366" s="12"/>
    </row>
    <row r="367" spans="1:40" x14ac:dyDescent="0.35">
      <c r="A367" s="12"/>
      <c r="B367" s="12">
        <f t="shared" si="139"/>
        <v>23700</v>
      </c>
      <c r="C367" s="29" t="str">
        <f t="shared" si="106"/>
        <v>-0.000123320562068888+0.0936556292107113i</v>
      </c>
      <c r="D367" s="28" t="str">
        <f t="shared" si="107"/>
        <v>-5.40000649050638+0.718026490615454i</v>
      </c>
      <c r="E367" s="12" t="str">
        <f t="shared" si="108"/>
        <v>4200</v>
      </c>
      <c r="F367" s="12" t="str">
        <f t="shared" si="109"/>
        <v>0.704225352112676</v>
      </c>
      <c r="G367" s="12" t="str">
        <f t="shared" si="105"/>
        <v>0.704225352112676</v>
      </c>
      <c r="H367" s="12" t="str">
        <f t="shared" si="110"/>
        <v>2.30680934350236+3.20212156798752i</v>
      </c>
      <c r="I367" s="12" t="str">
        <f t="shared" si="111"/>
        <v>93.0696823625976i</v>
      </c>
      <c r="J367" s="12" t="str">
        <f t="shared" si="112"/>
        <v>-6.40909904536799+20.128813078399i</v>
      </c>
      <c r="K367" s="12" t="str">
        <f t="shared" si="113"/>
        <v>4.1980962059722-1.33669155162126i</v>
      </c>
      <c r="L367" s="12" t="str">
        <f t="shared" si="114"/>
        <v>0.161696204919941-0.0498802593122902i</v>
      </c>
      <c r="M367" s="12" t="str">
        <f t="shared" si="115"/>
        <v>4.35979241089214-1.38657181093355i</v>
      </c>
      <c r="N367" s="12" t="str">
        <f t="shared" si="116"/>
        <v>-0.297822983560312i</v>
      </c>
      <c r="O367" s="12" t="str">
        <f t="shared" si="117"/>
        <v>0.955977577105323-0.293439724767857i</v>
      </c>
      <c r="P367" s="12" t="str">
        <f t="shared" si="118"/>
        <v>0.0440224228946769+0.293439724767857i</v>
      </c>
      <c r="Q367" s="12" t="str">
        <f t="shared" si="119"/>
        <v>-0.0440224228946769+0.00438325879245499i</v>
      </c>
      <c r="R367" s="12" t="str">
        <f t="shared" si="120"/>
        <v>-0.333004241315105-6.6988445693248i</v>
      </c>
      <c r="S367" s="12" t="str">
        <f t="shared" si="121"/>
        <v>0.030498478582671i</v>
      </c>
      <c r="T367" s="12" t="str">
        <f t="shared" si="122"/>
        <v>0.204304567626194-0.0101561227216873i</v>
      </c>
      <c r="U367" s="12" t="str">
        <f t="shared" si="123"/>
        <v>0.001-0.0671539844269601i</v>
      </c>
      <c r="V367" s="12" t="str">
        <f t="shared" si="124"/>
        <v>0.0015-0.0204115454185289i</v>
      </c>
      <c r="W367" s="12" t="str">
        <f t="shared" si="125"/>
        <v>0.00093626450643386-0.0156632097910251i</v>
      </c>
      <c r="X367" s="12" t="str">
        <f t="shared" si="126"/>
        <v>0.00718970713782326-0.0110346818951576i</v>
      </c>
      <c r="Y367" s="12" t="str">
        <f t="shared" si="127"/>
        <v>0.00029+0.0223367237670234i</v>
      </c>
      <c r="Z367" s="12" t="str">
        <f t="shared" si="128"/>
        <v>-4.6343659776224-10.700737734572i</v>
      </c>
      <c r="AA367" s="12" t="str">
        <f t="shared" si="129"/>
        <v>488.651054023884-738.36509525646i</v>
      </c>
      <c r="AB367" s="12" t="str">
        <f t="shared" si="130"/>
        <v>0.509982358846522-0.0253515791767193i</v>
      </c>
      <c r="AC367" s="12" t="str">
        <f t="shared" si="131"/>
        <v>3.18826543273885-0.817654785348778i</v>
      </c>
      <c r="AD367" s="12" t="str">
        <f t="shared" si="132"/>
        <v>0.15199828328205+0.0310295822605531i</v>
      </c>
      <c r="AE367" s="12" t="str">
        <f t="shared" si="133"/>
        <v>-0.372376250915839-1.77029620583453i</v>
      </c>
      <c r="AF367" s="12" t="str">
        <f t="shared" si="134"/>
        <v>-7.70681583400874-2.48409507737207i</v>
      </c>
      <c r="AG367" s="12" t="str">
        <f t="shared" si="135"/>
        <v>1.35181072010578-0.351384671589322i</v>
      </c>
      <c r="AH367" s="12" t="str">
        <f t="shared" si="136"/>
        <v>-3.68263990330335+9.81967477502974i</v>
      </c>
      <c r="AI367" s="12">
        <f t="shared" si="137"/>
        <v>20.413447101219269</v>
      </c>
      <c r="AJ367" s="12">
        <f t="shared" si="138"/>
        <v>110.55738474951222</v>
      </c>
      <c r="AK367" s="12"/>
      <c r="AL367" s="12"/>
      <c r="AM367" s="12"/>
      <c r="AN367" s="12"/>
    </row>
    <row r="368" spans="1:40" x14ac:dyDescent="0.35">
      <c r="A368" s="12"/>
      <c r="B368" s="12">
        <f t="shared" si="139"/>
        <v>23800</v>
      </c>
      <c r="C368" s="29" t="str">
        <f t="shared" si="106"/>
        <v>-0.000122286433718623+0.0932621195195688i</v>
      </c>
      <c r="D368" s="28" t="str">
        <f t="shared" si="107"/>
        <v>-5.39999856218903+0.715009582983361i</v>
      </c>
      <c r="E368" s="12" t="str">
        <f t="shared" si="108"/>
        <v>4200</v>
      </c>
      <c r="F368" s="12" t="str">
        <f t="shared" si="109"/>
        <v>0.704225352112676</v>
      </c>
      <c r="G368" s="12" t="str">
        <f t="shared" si="105"/>
        <v>0.704225352112676</v>
      </c>
      <c r="H368" s="12" t="str">
        <f t="shared" si="110"/>
        <v>2.31806143776339+3.20956859519991i</v>
      </c>
      <c r="I368" s="12" t="str">
        <f t="shared" si="111"/>
        <v>93.4623814442964i</v>
      </c>
      <c r="J368" s="12" t="str">
        <f t="shared" si="112"/>
        <v>-6.47175499520776+20.2137447791518i</v>
      </c>
      <c r="K368" s="12" t="str">
        <f t="shared" si="113"/>
        <v>4.19381224102875-1.3427163356606i</v>
      </c>
      <c r="L368" s="12" t="str">
        <f t="shared" si="114"/>
        <v>0.161577475696738-0.0500539442545135i</v>
      </c>
      <c r="M368" s="12" t="str">
        <f t="shared" si="115"/>
        <v>4.35538971672549-1.39277027991511i</v>
      </c>
      <c r="N368" s="12" t="str">
        <f t="shared" si="116"/>
        <v>-0.299079620621748i</v>
      </c>
      <c r="O368" s="12" t="str">
        <f t="shared" si="117"/>
        <v>0.955608075159392-0.294640809614286i</v>
      </c>
      <c r="P368" s="12" t="str">
        <f t="shared" si="118"/>
        <v>0.0443919248406081+0.294640809614286i</v>
      </c>
      <c r="Q368" s="12" t="str">
        <f t="shared" si="119"/>
        <v>-0.0443919248406081+0.00443881100746196i</v>
      </c>
      <c r="R368" s="12" t="str">
        <f t="shared" si="120"/>
        <v>-0.333001453364107-6.67055869269495i</v>
      </c>
      <c r="S368" s="12" t="str">
        <f t="shared" si="121"/>
        <v>0.030627164146311i</v>
      </c>
      <c r="T368" s="12" t="str">
        <f t="shared" si="122"/>
        <v>0.20430029602877-0.0101988901731426i</v>
      </c>
      <c r="U368" s="12" t="str">
        <f t="shared" si="123"/>
        <v>0.001-0.0668718248285275i</v>
      </c>
      <c r="V368" s="12" t="str">
        <f t="shared" si="124"/>
        <v>0.0015-0.0203257826226527i</v>
      </c>
      <c r="W368" s="12" t="str">
        <f t="shared" si="125"/>
        <v>0.000936262190454093-0.0155974787643384i</v>
      </c>
      <c r="X368" s="12" t="str">
        <f t="shared" si="126"/>
        <v>0.00714987776690991-0.0110109670007567i</v>
      </c>
      <c r="Y368" s="12" t="str">
        <f t="shared" si="127"/>
        <v>0.00029+0.0224309715466311i</v>
      </c>
      <c r="Z368" s="12" t="str">
        <f t="shared" si="128"/>
        <v>-4.68655302900726-10.5661879907453i</v>
      </c>
      <c r="AA368" s="12" t="str">
        <f t="shared" si="129"/>
        <v>480.590824187354-737.693490252683i</v>
      </c>
      <c r="AB368" s="12" t="str">
        <f t="shared" si="130"/>
        <v>0.509971696141544-0.0254583347232469i</v>
      </c>
      <c r="AC368" s="12" t="str">
        <f t="shared" si="131"/>
        <v>3.18566786921727-0.821154391242427i</v>
      </c>
      <c r="AD368" s="12" t="str">
        <f t="shared" si="132"/>
        <v>0.152041022315537+0.0311993661864584i</v>
      </c>
      <c r="AE368" s="12" t="str">
        <f t="shared" si="133"/>
        <v>-0.382889945348019-1.75271150819531i</v>
      </c>
      <c r="AF368" s="12" t="str">
        <f t="shared" si="134"/>
        <v>-7.71805999995242-2.49455901221655i</v>
      </c>
      <c r="AG368" s="12" t="str">
        <f t="shared" si="135"/>
        <v>1.34782802420963-0.351739266759978i</v>
      </c>
      <c r="AH368" s="12" t="str">
        <f t="shared" si="136"/>
        <v>-3.60968839377922+9.80318316619194i</v>
      </c>
      <c r="AI368" s="12">
        <f t="shared" si="137"/>
        <v>20.379531111762638</v>
      </c>
      <c r="AJ368" s="12">
        <f t="shared" si="138"/>
        <v>110.21451163181607</v>
      </c>
      <c r="AK368" s="12"/>
      <c r="AL368" s="12"/>
      <c r="AM368" s="12"/>
      <c r="AN368" s="12"/>
    </row>
    <row r="369" spans="1:40" x14ac:dyDescent="0.35">
      <c r="A369" s="12"/>
      <c r="B369" s="12">
        <f t="shared" si="139"/>
        <v>23900</v>
      </c>
      <c r="C369" s="29" t="str">
        <f t="shared" si="106"/>
        <v>-0.000121265258854128+0.09287190277964i</v>
      </c>
      <c r="D369" s="28" t="str">
        <f t="shared" si="107"/>
        <v>-5.39999073318173+0.712017921310574i</v>
      </c>
      <c r="E369" s="12" t="str">
        <f t="shared" si="108"/>
        <v>4200</v>
      </c>
      <c r="F369" s="12" t="str">
        <f t="shared" si="109"/>
        <v>0.704225352112676</v>
      </c>
      <c r="G369" s="12" t="str">
        <f t="shared" si="105"/>
        <v>0.704225352112676</v>
      </c>
      <c r="H369" s="12" t="str">
        <f t="shared" si="110"/>
        <v>2.32931831873295+3.21696215874233i</v>
      </c>
      <c r="I369" s="12" t="str">
        <f t="shared" si="111"/>
        <v>93.8550805259951i</v>
      </c>
      <c r="J369" s="12" t="str">
        <f t="shared" si="112"/>
        <v>-6.53467475957317+20.2986764799045i</v>
      </c>
      <c r="K369" s="12" t="str">
        <f t="shared" si="113"/>
        <v>4.18951771286441-1.34871530565763i</v>
      </c>
      <c r="L369" s="12" t="str">
        <f t="shared" si="114"/>
        <v>0.161458421893918-0.0502272191469938i</v>
      </c>
      <c r="M369" s="12" t="str">
        <f t="shared" si="115"/>
        <v>4.35097613475833-1.39894252480462i</v>
      </c>
      <c r="N369" s="12" t="str">
        <f t="shared" si="116"/>
        <v>-0.300336257683184i</v>
      </c>
      <c r="O369" s="12" t="str">
        <f t="shared" si="117"/>
        <v>0.955237064177873-0.295841429182659i</v>
      </c>
      <c r="P369" s="12" t="str">
        <f t="shared" si="118"/>
        <v>0.044762935822127+0.295841429182659i</v>
      </c>
      <c r="Q369" s="12" t="str">
        <f t="shared" si="119"/>
        <v>-0.044762935822127+0.00449482850052502i</v>
      </c>
      <c r="R369" s="12" t="str">
        <f t="shared" si="120"/>
        <v>-0.332998653590759-6.64250893200969i</v>
      </c>
      <c r="S369" s="12" t="str">
        <f t="shared" si="121"/>
        <v>0.030755849709951i</v>
      </c>
      <c r="T369" s="12" t="str">
        <f t="shared" si="122"/>
        <v>0.204296006409897-0.0102416565434534i</v>
      </c>
      <c r="U369" s="12" t="str">
        <f t="shared" si="123"/>
        <v>0.001-0.0665920263982826i</v>
      </c>
      <c r="V369" s="12" t="str">
        <f t="shared" si="124"/>
        <v>0.0015-0.0202407375070768i</v>
      </c>
      <c r="W369" s="12" t="str">
        <f t="shared" si="125"/>
        <v>0.000936259864754934-0.0155322981256688i</v>
      </c>
      <c r="X369" s="12" t="str">
        <f t="shared" si="126"/>
        <v>0.00711038624189914-0.0109872602092319i</v>
      </c>
      <c r="Y369" s="12" t="str">
        <f t="shared" si="127"/>
        <v>0.00029+0.0225252193262388i</v>
      </c>
      <c r="Z369" s="12" t="str">
        <f t="shared" si="128"/>
        <v>-4.73580513481477-10.4326441830914i</v>
      </c>
      <c r="AA369" s="12" t="str">
        <f t="shared" si="129"/>
        <v>472.641078744563-736.895786965483i</v>
      </c>
      <c r="AB369" s="12" t="str">
        <f t="shared" si="130"/>
        <v>0.509960988451663-0.0255650875710359i</v>
      </c>
      <c r="AC369" s="12" t="str">
        <f t="shared" si="131"/>
        <v>3.18306400225748-0.824639198641013i</v>
      </c>
      <c r="AD369" s="12" t="str">
        <f t="shared" si="132"/>
        <v>0.152083948793366+0.0313689256695033i</v>
      </c>
      <c r="AE369" s="12" t="str">
        <f t="shared" si="133"/>
        <v>-0.392979105702759-1.73519484297993i</v>
      </c>
      <c r="AF369" s="12" t="str">
        <f t="shared" si="134"/>
        <v>-7.72930905191468-2.50494423743176i</v>
      </c>
      <c r="AG369" s="12" t="str">
        <f t="shared" si="135"/>
        <v>1.34388823784141-0.352022477313557i</v>
      </c>
      <c r="AH369" s="12" t="str">
        <f t="shared" si="136"/>
        <v>-3.53743898565908+9.78577648613691i</v>
      </c>
      <c r="AI369" s="12">
        <f t="shared" si="137"/>
        <v>20.345277753100753</v>
      </c>
      <c r="AJ369" s="12">
        <f t="shared" si="138"/>
        <v>109.87430590456827</v>
      </c>
      <c r="AK369" s="12"/>
      <c r="AL369" s="12"/>
      <c r="AM369" s="12"/>
      <c r="AN369" s="12"/>
    </row>
    <row r="370" spans="1:40" x14ac:dyDescent="0.35">
      <c r="A370" s="12"/>
      <c r="B370" s="12">
        <f t="shared" si="139"/>
        <v>24000</v>
      </c>
      <c r="C370" s="29" t="str">
        <f t="shared" si="106"/>
        <v>-0.000120256822034984+0.0924849378293141i</v>
      </c>
      <c r="D370" s="28" t="str">
        <f t="shared" si="107"/>
        <v>-5.39998300183279+0.709051190024742i</v>
      </c>
      <c r="E370" s="12" t="str">
        <f t="shared" si="108"/>
        <v>4200</v>
      </c>
      <c r="F370" s="12" t="str">
        <f t="shared" si="109"/>
        <v>0.704225352112676</v>
      </c>
      <c r="G370" s="12" t="str">
        <f t="shared" si="105"/>
        <v>0.704225352112676</v>
      </c>
      <c r="H370" s="12" t="str">
        <f t="shared" si="110"/>
        <v>2.34057969243443+3.2243023853816i</v>
      </c>
      <c r="I370" s="12" t="str">
        <f t="shared" si="111"/>
        <v>94.2477796076938i</v>
      </c>
      <c r="J370" s="12" t="str">
        <f t="shared" si="112"/>
        <v>-6.59785833846421+20.3836081806573i</v>
      </c>
      <c r="K370" s="12" t="str">
        <f t="shared" si="113"/>
        <v>4.1852127295132-1.35468855469213i</v>
      </c>
      <c r="L370" s="12" t="str">
        <f t="shared" si="114"/>
        <v>0.16133904533102-0.0504000832907028i</v>
      </c>
      <c r="M370" s="12" t="str">
        <f t="shared" si="115"/>
        <v>4.34655177484422-1.40508863798283i</v>
      </c>
      <c r="N370" s="12" t="str">
        <f t="shared" si="116"/>
        <v>-0.30159289474462i</v>
      </c>
      <c r="O370" s="12" t="str">
        <f t="shared" si="117"/>
        <v>0.954864544746643-0.297041581577035i</v>
      </c>
      <c r="P370" s="12" t="str">
        <f t="shared" si="118"/>
        <v>0.045135455253357+0.297041581577035i</v>
      </c>
      <c r="Q370" s="12" t="str">
        <f t="shared" si="119"/>
        <v>-0.045135455253357+0.004551313167585i</v>
      </c>
      <c r="R370" s="12" t="str">
        <f t="shared" si="120"/>
        <v>-0.332995841994212-6.61469233580509i</v>
      </c>
      <c r="S370" s="12" t="str">
        <f t="shared" si="121"/>
        <v>0.0308845352735908i</v>
      </c>
      <c r="T370" s="12" t="str">
        <f t="shared" si="122"/>
        <v>0.204291698769123-0.0102844218280293i</v>
      </c>
      <c r="U370" s="12" t="str">
        <f t="shared" si="123"/>
        <v>0.001-0.0663145596216231i</v>
      </c>
      <c r="V370" s="12" t="str">
        <f t="shared" si="124"/>
        <v>0.0015-0.0201564011007973i</v>
      </c>
      <c r="W370" s="12" t="str">
        <f t="shared" si="125"/>
        <v>0.000936257529336788-0.0154676609951521i</v>
      </c>
      <c r="X370" s="12" t="str">
        <f t="shared" si="126"/>
        <v>0.00707122931007167-0.0109635632473547i</v>
      </c>
      <c r="Y370" s="12" t="str">
        <f t="shared" si="127"/>
        <v>0.00029+0.0226194671058465i</v>
      </c>
      <c r="Z370" s="12" t="str">
        <f t="shared" si="128"/>
        <v>-4.78220544542736-10.3001589640822i</v>
      </c>
      <c r="AA370" s="12" t="str">
        <f t="shared" si="129"/>
        <v>464.802831562798-735.977224678793i</v>
      </c>
      <c r="AB370" s="12" t="str">
        <f t="shared" si="130"/>
        <v>0.509950235775751-0.0256718377086279i</v>
      </c>
      <c r="AC370" s="12" t="str">
        <f t="shared" si="131"/>
        <v>3.18045389491279-0.828109253981122i</v>
      </c>
      <c r="AD370" s="12" t="str">
        <f t="shared" si="132"/>
        <v>0.152127062531608+0.0315382627351407i</v>
      </c>
      <c r="AE370" s="12" t="str">
        <f t="shared" si="133"/>
        <v>-0.402653747212587-1.71775537860574i</v>
      </c>
      <c r="AF370" s="12" t="str">
        <f t="shared" si="134"/>
        <v>-7.74056269426722-2.51525119535686i</v>
      </c>
      <c r="AG370" s="12" t="str">
        <f t="shared" si="135"/>
        <v>1.3399923276537-0.35223678564044i</v>
      </c>
      <c r="AH370" s="12" t="str">
        <f t="shared" si="136"/>
        <v>-3.46590473101019+9.76748083448673i</v>
      </c>
      <c r="AI370" s="12">
        <f t="shared" si="137"/>
        <v>20.310696933840614</v>
      </c>
      <c r="AJ370" s="12">
        <f t="shared" si="138"/>
        <v>109.53678224341841</v>
      </c>
      <c r="AK370" s="12"/>
      <c r="AL370" s="12"/>
      <c r="AM370" s="12"/>
      <c r="AN370" s="12"/>
    </row>
    <row r="371" spans="1:40" x14ac:dyDescent="0.35">
      <c r="A371" s="12"/>
      <c r="B371" s="12">
        <f t="shared" si="139"/>
        <v>24100</v>
      </c>
      <c r="C371" s="29" t="str">
        <f t="shared" si="106"/>
        <v>-0.000119260912281183+0.092101184190155i</v>
      </c>
      <c r="D371" s="28" t="str">
        <f t="shared" si="107"/>
        <v>-5.39997536652467+0.706109078791189i</v>
      </c>
      <c r="E371" s="12" t="str">
        <f t="shared" si="108"/>
        <v>4200</v>
      </c>
      <c r="F371" s="12" t="str">
        <f t="shared" si="109"/>
        <v>0.704225352112676</v>
      </c>
      <c r="G371" s="12" t="str">
        <f t="shared" si="105"/>
        <v>0.704225352112676</v>
      </c>
      <c r="H371" s="12" t="str">
        <f t="shared" si="110"/>
        <v>2.35184526689563+3.23158940345746i</v>
      </c>
      <c r="I371" s="12" t="str">
        <f t="shared" si="111"/>
        <v>94.6404786893925i</v>
      </c>
      <c r="J371" s="12" t="str">
        <f t="shared" si="112"/>
        <v>-6.6613057318809+20.46853988141i</v>
      </c>
      <c r="K371" s="12" t="str">
        <f t="shared" si="113"/>
        <v>4.18089739845016-1.36063617463971i</v>
      </c>
      <c r="L371" s="12" t="str">
        <f t="shared" si="114"/>
        <v>0.161219347828192-0.0505725359962765i</v>
      </c>
      <c r="M371" s="12" t="str">
        <f t="shared" si="115"/>
        <v>4.34211674627835-1.41120871063599i</v>
      </c>
      <c r="N371" s="12" t="str">
        <f t="shared" si="116"/>
        <v>-0.302849531806056i</v>
      </c>
      <c r="O371" s="12" t="str">
        <f t="shared" si="117"/>
        <v>0.954490517453962-0.298241264902208i</v>
      </c>
      <c r="P371" s="12" t="str">
        <f t="shared" si="118"/>
        <v>0.045509482546038+0.298241264902208i</v>
      </c>
      <c r="Q371" s="12" t="str">
        <f t="shared" si="119"/>
        <v>-0.045509482546038+0.00460826690384802i</v>
      </c>
      <c r="R371" s="12" t="str">
        <f t="shared" si="120"/>
        <v>-0.332993018573132-6.58710600160425i</v>
      </c>
      <c r="S371" s="12" t="str">
        <f t="shared" si="121"/>
        <v>0.0310132208372308i</v>
      </c>
      <c r="T371" s="12" t="str">
        <f t="shared" si="122"/>
        <v>0.204287373106001-0.0103271860222646i</v>
      </c>
      <c r="U371" s="12" t="str">
        <f t="shared" si="123"/>
        <v>0.001-0.0660393954738155i</v>
      </c>
      <c r="V371" s="12" t="str">
        <f t="shared" si="124"/>
        <v>0.0015-0.0200727645817068i</v>
      </c>
      <c r="W371" s="12" t="str">
        <f t="shared" si="125"/>
        <v>0.000936255184200061-0.0154035606071127i</v>
      </c>
      <c r="X371" s="12" t="str">
        <f t="shared" si="126"/>
        <v>0.00703240374760347-0.0109398777970642i</v>
      </c>
      <c r="Y371" s="12" t="str">
        <f t="shared" si="127"/>
        <v>0.00029+0.0227137148854542i</v>
      </c>
      <c r="Z371" s="12" t="str">
        <f t="shared" si="128"/>
        <v>-4.82583664305858-10.1687808649701i</v>
      </c>
      <c r="AA371" s="12" t="str">
        <f t="shared" si="129"/>
        <v>457.076896898905-734.942937654299i</v>
      </c>
      <c r="AB371" s="12" t="str">
        <f t="shared" si="130"/>
        <v>0.509939438112693-0.0257785851245261i</v>
      </c>
      <c r="AC371" s="12" t="str">
        <f t="shared" si="131"/>
        <v>3.17783760994129-0.831564603126022i</v>
      </c>
      <c r="AD371" s="12" t="str">
        <f t="shared" si="132"/>
        <v>0.152170363349025+0.0317073793721039i</v>
      </c>
      <c r="AE371" s="12" t="str">
        <f t="shared" si="133"/>
        <v>-0.411923922799865-1.70040171226838i</v>
      </c>
      <c r="AF371" s="12" t="str">
        <f t="shared" si="134"/>
        <v>-7.7518206334203-2.52548032466627i</v>
      </c>
      <c r="AG371" s="12" t="str">
        <f t="shared" si="135"/>
        <v>1.33614115271459-0.352384640315074i</v>
      </c>
      <c r="AH371" s="12" t="str">
        <f t="shared" si="136"/>
        <v>-3.39509769128631+9.74832227516863i</v>
      </c>
      <c r="AI371" s="12">
        <f t="shared" si="137"/>
        <v>20.275798472413229</v>
      </c>
      <c r="AJ371" s="12">
        <f t="shared" si="138"/>
        <v>109.20195364736533</v>
      </c>
      <c r="AK371" s="12"/>
      <c r="AL371" s="12"/>
      <c r="AM371" s="12"/>
      <c r="AN371" s="12"/>
    </row>
    <row r="372" spans="1:40" x14ac:dyDescent="0.35">
      <c r="A372" s="12"/>
      <c r="B372" s="12">
        <f t="shared" si="139"/>
        <v>24200</v>
      </c>
      <c r="C372" s="29" t="str">
        <f t="shared" si="106"/>
        <v>-0.000118277322962776+0.0917206020527879i</v>
      </c>
      <c r="D372" s="28" t="str">
        <f t="shared" si="107"/>
        <v>-5.39996782567323+0.703191282404708i</v>
      </c>
      <c r="E372" s="12" t="str">
        <f t="shared" si="108"/>
        <v>4200</v>
      </c>
      <c r="F372" s="12" t="str">
        <f t="shared" si="109"/>
        <v>0.704225352112676</v>
      </c>
      <c r="G372" s="12" t="str">
        <f t="shared" si="105"/>
        <v>0.704225352112676</v>
      </c>
      <c r="H372" s="12" t="str">
        <f t="shared" si="110"/>
        <v>2.36311475215278+3.23882334285746i</v>
      </c>
      <c r="I372" s="12" t="str">
        <f t="shared" si="111"/>
        <v>95.0331777710912i</v>
      </c>
      <c r="J372" s="12" t="str">
        <f t="shared" si="112"/>
        <v>-6.72501693982323+20.5534715821627i</v>
      </c>
      <c r="K372" s="12" t="str">
        <f t="shared" si="113"/>
        <v>4.17657182659889-1.36655825620435i</v>
      </c>
      <c r="L372" s="12" t="str">
        <f t="shared" si="114"/>
        <v>0.161099331206132-0.0507445765840003i</v>
      </c>
      <c r="M372" s="12" t="str">
        <f t="shared" si="115"/>
        <v>4.33767115780502-1.41730283278835i</v>
      </c>
      <c r="N372" s="12" t="str">
        <f t="shared" si="116"/>
        <v>-0.304106168867492i</v>
      </c>
      <c r="O372" s="12" t="str">
        <f t="shared" si="117"/>
        <v>0.954114982890468-0.299440477263714i</v>
      </c>
      <c r="P372" s="12" t="str">
        <f t="shared" si="118"/>
        <v>0.045885017109532+0.299440477263714i</v>
      </c>
      <c r="Q372" s="12" t="str">
        <f t="shared" si="119"/>
        <v>-0.045885017109532+0.004665691603778i</v>
      </c>
      <c r="R372" s="12" t="str">
        <f t="shared" si="120"/>
        <v>-0.332990183326491-6.55974707490462i</v>
      </c>
      <c r="S372" s="12" t="str">
        <f t="shared" si="121"/>
        <v>0.0311419064008708i</v>
      </c>
      <c r="T372" s="12" t="str">
        <f t="shared" si="122"/>
        <v>0.204283029420066-0.0103699491215624i</v>
      </c>
      <c r="U372" s="12" t="str">
        <f t="shared" si="123"/>
        <v>0.001-0.0657665054098741i</v>
      </c>
      <c r="V372" s="12" t="str">
        <f t="shared" si="124"/>
        <v>0.0015-0.019989819273518i</v>
      </c>
      <c r="W372" s="12" t="str">
        <f t="shared" si="125"/>
        <v>0.000936252829345157-0.0153399903077045i</v>
      </c>
      <c r="X372" s="12" t="str">
        <f t="shared" si="126"/>
        <v>0.00699390635950436-0.0109162054964279i</v>
      </c>
      <c r="Y372" s="12" t="str">
        <f t="shared" si="127"/>
        <v>0.00029+0.0228079626650619i</v>
      </c>
      <c r="Z372" s="12" t="str">
        <f t="shared" si="128"/>
        <v>-4.86678079002444-10.038554451456i</v>
      </c>
      <c r="AA372" s="12" t="str">
        <f t="shared" si="129"/>
        <v>449.463900289852-733.797950510411i</v>
      </c>
      <c r="AB372" s="12" t="str">
        <f t="shared" si="130"/>
        <v>0.509928595461327-0.0258853298072557i</v>
      </c>
      <c r="AC372" s="12" t="str">
        <f t="shared" si="131"/>
        <v>3.17521520980914-0.835005291382327i</v>
      </c>
      <c r="AD372" s="12" t="str">
        <f t="shared" si="132"/>
        <v>0.152213851067003+0.0318762775331556i</v>
      </c>
      <c r="AE372" s="12" t="str">
        <f t="shared" si="133"/>
        <v>-0.420799698622226-1.68314188735778i</v>
      </c>
      <c r="AF372" s="12" t="str">
        <f t="shared" si="134"/>
        <v>-7.76308257782601-2.53563206045275i</v>
      </c>
      <c r="AG372" s="12" t="str">
        <f t="shared" si="135"/>
        <v>1.33233546945485-0.352468452850273i</v>
      </c>
      <c r="AH372" s="12" t="str">
        <f t="shared" si="136"/>
        <v>-3.32502895911511+9.72832680121729i</v>
      </c>
      <c r="AI372" s="12">
        <f t="shared" si="137"/>
        <v>20.240592091484565</v>
      </c>
      <c r="AJ372" s="12">
        <f t="shared" si="138"/>
        <v>108.86983148482186</v>
      </c>
      <c r="AK372" s="12"/>
      <c r="AL372" s="12"/>
      <c r="AM372" s="12"/>
      <c r="AN372" s="12"/>
    </row>
    <row r="373" spans="1:40" x14ac:dyDescent="0.35">
      <c r="A373" s="12"/>
      <c r="B373" s="12">
        <f t="shared" si="139"/>
        <v>24300</v>
      </c>
      <c r="C373" s="29" t="str">
        <f t="shared" si="106"/>
        <v>-0.00011730585169267+0.0913431522631288i</v>
      </c>
      <c r="D373" s="28" t="str">
        <f t="shared" si="107"/>
        <v>-5.39996037772683+0.700297500683988i</v>
      </c>
      <c r="E373" s="12" t="str">
        <f t="shared" si="108"/>
        <v>4200</v>
      </c>
      <c r="F373" s="12" t="str">
        <f t="shared" si="109"/>
        <v>0.704225352112676</v>
      </c>
      <c r="G373" s="12" t="str">
        <f t="shared" si="105"/>
        <v>0.704225352112676</v>
      </c>
      <c r="H373" s="12" t="str">
        <f t="shared" si="110"/>
        <v>2.37438786025429+3.24600433499213i</v>
      </c>
      <c r="I373" s="12" t="str">
        <f t="shared" si="111"/>
        <v>95.42587685279i</v>
      </c>
      <c r="J373" s="12" t="str">
        <f t="shared" si="112"/>
        <v>-6.78899196229121+20.6384032829155i</v>
      </c>
      <c r="K373" s="12" t="str">
        <f t="shared" si="113"/>
        <v>4.17223612033887-1.37245488895012i</v>
      </c>
      <c r="L373" s="12" t="str">
        <f t="shared" si="114"/>
        <v>0.160978997286028-0.0509162043837945i</v>
      </c>
      <c r="M373" s="12" t="str">
        <f t="shared" si="115"/>
        <v>4.3332151176249-1.42337109333391i</v>
      </c>
      <c r="N373" s="12" t="str">
        <f t="shared" si="116"/>
        <v>-0.305362805928928i</v>
      </c>
      <c r="O373" s="12" t="str">
        <f t="shared" si="117"/>
        <v>0.953737941649184-0.300639216767835i</v>
      </c>
      <c r="P373" s="12" t="str">
        <f t="shared" si="118"/>
        <v>0.046262058350816+0.300639216767835i</v>
      </c>
      <c r="Q373" s="12" t="str">
        <f t="shared" si="119"/>
        <v>-0.046262058350816+0.004723589161093i</v>
      </c>
      <c r="R373" s="12" t="str">
        <f t="shared" si="120"/>
        <v>-0.332987336253416-6.532612748192i</v>
      </c>
      <c r="S373" s="12" t="str">
        <f t="shared" si="121"/>
        <v>0.0312705919645108i</v>
      </c>
      <c r="T373" s="12" t="str">
        <f t="shared" si="122"/>
        <v>0.204278667710874-0.0104127111213299i</v>
      </c>
      <c r="U373" s="12" t="str">
        <f t="shared" si="123"/>
        <v>0.001-0.0654958613546894i</v>
      </c>
      <c r="V373" s="12" t="str">
        <f t="shared" si="124"/>
        <v>0.0015-0.0199075566427628i</v>
      </c>
      <c r="W373" s="12" t="str">
        <f t="shared" si="125"/>
        <v>0.000936250464772497-0.015276943552609i</v>
      </c>
      <c r="X373" s="12" t="str">
        <f t="shared" si="126"/>
        <v>0.00695573397954691-0.0108925479405834i</v>
      </c>
      <c r="Y373" s="12" t="str">
        <f t="shared" si="127"/>
        <v>0.00029+0.0229022104446696i</v>
      </c>
      <c r="Z373" s="12" t="str">
        <f t="shared" si="128"/>
        <v>-4.9051191905581-9.90952048043191i</v>
      </c>
      <c r="AA373" s="12" t="str">
        <f t="shared" si="129"/>
        <v>441.964289230321-732.547174309372i</v>
      </c>
      <c r="AB373" s="12" t="str">
        <f t="shared" si="130"/>
        <v>0.509917707820545-0.0259920717453524i</v>
      </c>
      <c r="AC373" s="12" t="str">
        <f t="shared" si="131"/>
        <v>3.17258675669443-0.838431363516203i</v>
      </c>
      <c r="AD373" s="12" t="str">
        <f t="shared" si="132"/>
        <v>0.152257525509487+0.0320449591358369i</v>
      </c>
      <c r="AE373" s="12" t="str">
        <f t="shared" si="133"/>
        <v>-0.429291131432294-1.66598341135399i</v>
      </c>
      <c r="AF373" s="12" t="str">
        <f t="shared" si="134"/>
        <v>-7.77434823798112-2.54570683430814i</v>
      </c>
      <c r="AG373" s="12" t="str">
        <f t="shared" si="135"/>
        <v>1.32857593657346-0.352490594818966i</v>
      </c>
      <c r="AH373" s="12" t="str">
        <f t="shared" si="136"/>
        <v>-3.25570868105896+9.70752030138387i</v>
      </c>
      <c r="AI373" s="12">
        <f t="shared" si="137"/>
        <v>20.205087412725895</v>
      </c>
      <c r="AJ373" s="12">
        <f t="shared" si="138"/>
        <v>108.54042554003131</v>
      </c>
      <c r="AK373" s="12"/>
      <c r="AL373" s="12"/>
      <c r="AM373" s="12"/>
      <c r="AN373" s="12"/>
    </row>
    <row r="374" spans="1:40" x14ac:dyDescent="0.35">
      <c r="A374" s="12"/>
      <c r="B374" s="12">
        <f t="shared" si="139"/>
        <v>24400</v>
      </c>
      <c r="C374" s="29" t="str">
        <f t="shared" si="106"/>
        <v>-0.000116346300222521+0.0909687963089591i</v>
      </c>
      <c r="D374" s="28" t="str">
        <f t="shared" si="107"/>
        <v>-5.39995302116556+0.697427438368687i</v>
      </c>
      <c r="E374" s="12" t="str">
        <f t="shared" si="108"/>
        <v>4200</v>
      </c>
      <c r="F374" s="12" t="str">
        <f t="shared" si="109"/>
        <v>0.704225352112676</v>
      </c>
      <c r="G374" s="12" t="str">
        <f t="shared" si="105"/>
        <v>0.704225352112676</v>
      </c>
      <c r="H374" s="12" t="str">
        <f t="shared" si="110"/>
        <v>2.38566430526443+3.25313251277009i</v>
      </c>
      <c r="I374" s="12" t="str">
        <f t="shared" si="111"/>
        <v>95.8185759344887i</v>
      </c>
      <c r="J374" s="12" t="str">
        <f t="shared" si="112"/>
        <v>-6.85323079928482+20.7233349836682i</v>
      </c>
      <c r="K374" s="12" t="str">
        <f t="shared" si="113"/>
        <v>4.16789038551261-1.37832616133207i</v>
      </c>
      <c r="L374" s="12" t="str">
        <f t="shared" si="114"/>
        <v>0.160858347889504-0.0510874187351992i</v>
      </c>
      <c r="M374" s="12" t="str">
        <f t="shared" si="115"/>
        <v>4.32874873340211-1.42941358006727i</v>
      </c>
      <c r="N374" s="12" t="str">
        <f t="shared" si="116"/>
        <v>-0.306619442990364i</v>
      </c>
      <c r="O374" s="12" t="str">
        <f t="shared" si="117"/>
        <v>0.953359394325508-0.301837481521596i</v>
      </c>
      <c r="P374" s="12" t="str">
        <f t="shared" si="118"/>
        <v>0.046640605674492+0.301837481521596i</v>
      </c>
      <c r="Q374" s="12" t="str">
        <f t="shared" si="119"/>
        <v>-0.046640605674492+0.00478196146876797i</v>
      </c>
      <c r="R374" s="12" t="str">
        <f t="shared" si="120"/>
        <v>-0.332984477352647-6.50570025997629i</v>
      </c>
      <c r="S374" s="12" t="str">
        <f t="shared" si="121"/>
        <v>0.0313992775281508i</v>
      </c>
      <c r="T374" s="12" t="str">
        <f t="shared" si="122"/>
        <v>0.204274287977958-0.010455472016962i</v>
      </c>
      <c r="U374" s="12" t="str">
        <f t="shared" si="123"/>
        <v>0.001-0.0652274356933997i</v>
      </c>
      <c r="V374" s="12" t="str">
        <f t="shared" si="124"/>
        <v>0.0015-0.0198259682958662i</v>
      </c>
      <c r="W374" s="12" t="str">
        <f t="shared" si="125"/>
        <v>0.000936248090482484-0.0152144139047922i</v>
      </c>
      <c r="X374" s="12" t="str">
        <f t="shared" si="126"/>
        <v>0.00691788347018825-0.0108689066826618i</v>
      </c>
      <c r="Y374" s="12" t="str">
        <f t="shared" si="127"/>
        <v>0.00029+0.0229964582242773i</v>
      </c>
      <c r="Z374" s="12" t="str">
        <f t="shared" si="128"/>
        <v>-4.94093226559225-9.78171605700212i</v>
      </c>
      <c r="AA374" s="12" t="str">
        <f t="shared" si="129"/>
        <v>434.578343608188-731.195403307559i</v>
      </c>
      <c r="AB374" s="12" t="str">
        <f t="shared" si="130"/>
        <v>0.509906775189182-0.0260988109273209i</v>
      </c>
      <c r="AC374" s="12" t="str">
        <f t="shared" si="131"/>
        <v>3.16995231249021-0.841842863768667i</v>
      </c>
      <c r="AD374" s="12" t="str">
        <f t="shared" si="132"/>
        <v>0.152301386502906+0.0322134260631844i</v>
      </c>
      <c r="AE374" s="12" t="str">
        <f t="shared" si="133"/>
        <v>-0.437408247693342-1.64893327408002i</v>
      </c>
      <c r="AF374" s="12" t="str">
        <f t="shared" si="134"/>
        <v>-7.78561732642999-2.5557050744014i</v>
      </c>
      <c r="AG374" s="12" t="str">
        <f t="shared" si="135"/>
        <v>1.32486311988302-0.35245339532387i</v>
      </c>
      <c r="AH374" s="12" t="str">
        <f t="shared" si="136"/>
        <v>-3.18714608123059+9.68592852854819i</v>
      </c>
      <c r="AI374" s="12">
        <f t="shared" si="137"/>
        <v>20.169293951937245</v>
      </c>
      <c r="AJ374" s="12">
        <f t="shared" si="138"/>
        <v>108.21374405972436</v>
      </c>
      <c r="AK374" s="12"/>
      <c r="AL374" s="12"/>
      <c r="AM374" s="12"/>
      <c r="AN374" s="12"/>
    </row>
    <row r="375" spans="1:40" x14ac:dyDescent="0.35">
      <c r="A375" s="12"/>
      <c r="B375" s="12">
        <f t="shared" si="139"/>
        <v>24500</v>
      </c>
      <c r="C375" s="29" t="str">
        <f t="shared" si="106"/>
        <v>-0.000115398474341587+0.0905974963068272i</v>
      </c>
      <c r="D375" s="28" t="str">
        <f t="shared" si="107"/>
        <v>-5.39994575450047+0.694580805019009i</v>
      </c>
      <c r="E375" s="12" t="str">
        <f t="shared" si="108"/>
        <v>4200</v>
      </c>
      <c r="F375" s="12" t="str">
        <f t="shared" si="109"/>
        <v>0.704225352112676</v>
      </c>
      <c r="G375" s="12" t="str">
        <f t="shared" si="105"/>
        <v>0.704225352112676</v>
      </c>
      <c r="H375" s="12" t="str">
        <f t="shared" si="110"/>
        <v>2.39694380326643+3.26020801057335i</v>
      </c>
      <c r="I375" s="12" t="str">
        <f t="shared" si="111"/>
        <v>96.2112750161874i</v>
      </c>
      <c r="J375" s="12" t="str">
        <f t="shared" si="112"/>
        <v>-6.91773345080407+20.808266684421i</v>
      </c>
      <c r="K375" s="12" t="str">
        <f t="shared" si="113"/>
        <v>4.16353472743231-1.38417216072624i</v>
      </c>
      <c r="L375" s="12" t="str">
        <f t="shared" si="114"/>
        <v>0.160737384838558-0.0512582189873581i</v>
      </c>
      <c r="M375" s="12" t="str">
        <f t="shared" si="115"/>
        <v>4.32427211227087-1.4354303797136i</v>
      </c>
      <c r="N375" s="12" t="str">
        <f t="shared" si="116"/>
        <v>-0.3078760800518i</v>
      </c>
      <c r="O375" s="12" t="str">
        <f t="shared" si="117"/>
        <v>0.952979341517219-0.303035269632774i</v>
      </c>
      <c r="P375" s="12" t="str">
        <f t="shared" si="118"/>
        <v>0.047020658482781+0.303035269632774i</v>
      </c>
      <c r="Q375" s="12" t="str">
        <f t="shared" si="119"/>
        <v>-0.047020658482781+0.00484081041902601i</v>
      </c>
      <c r="R375" s="12" t="str">
        <f t="shared" si="120"/>
        <v>-0.332981606623145-6.47900689385329i</v>
      </c>
      <c r="S375" s="12" t="str">
        <f t="shared" si="121"/>
        <v>0.0315279630917906i</v>
      </c>
      <c r="T375" s="12" t="str">
        <f t="shared" si="122"/>
        <v>0.204269890220863-0.0104982318038597i</v>
      </c>
      <c r="U375" s="12" t="str">
        <f t="shared" si="123"/>
        <v>0.001-0.064961201261998i</v>
      </c>
      <c r="V375" s="12" t="str">
        <f t="shared" si="124"/>
        <v>0.0015-0.0197450459762912i</v>
      </c>
      <c r="W375" s="12" t="str">
        <f t="shared" si="125"/>
        <v>0.000936245706475518-0.0151523950323144i</v>
      </c>
      <c r="X375" s="12" t="str">
        <f t="shared" si="126"/>
        <v>0.00688035172248271-0.0108452832346931i</v>
      </c>
      <c r="Y375" s="12" t="str">
        <f t="shared" si="127"/>
        <v>0.00029+0.023090706003885i</v>
      </c>
      <c r="Z375" s="12" t="str">
        <f t="shared" si="128"/>
        <v>-4.97429943991982-9.6551747910594i</v>
      </c>
      <c r="AA375" s="12" t="str">
        <f t="shared" si="129"/>
        <v>427.306185872944-729.747312324777i</v>
      </c>
      <c r="AB375" s="12" t="str">
        <f t="shared" si="130"/>
        <v>0.509895797566102-0.0262055473416813i</v>
      </c>
      <c r="AC375" s="12" t="str">
        <f t="shared" si="131"/>
        <v>3.16731193880794-0.845239835871105i</v>
      </c>
      <c r="AD375" s="12" t="str">
        <f t="shared" si="132"/>
        <v>0.152345433876112+0.0323816801644351i</v>
      </c>
      <c r="AE375" s="12" t="str">
        <f t="shared" si="133"/>
        <v>-0.445161024388485-1.63199796619926i</v>
      </c>
      <c r="AF375" s="12" t="str">
        <f t="shared" si="134"/>
        <v>-7.7968895577669-2.56562720555434i</v>
      </c>
      <c r="AG375" s="12" t="str">
        <f t="shared" si="135"/>
        <v>1.32119749707901-0.352359138795617i</v>
      </c>
      <c r="AH375" s="12" t="str">
        <f t="shared" si="136"/>
        <v>-3.11934948564906+9.66357706992388i</v>
      </c>
      <c r="AI375" s="12">
        <f t="shared" si="137"/>
        <v>20.133221114516836</v>
      </c>
      <c r="AJ375" s="12">
        <f t="shared" si="138"/>
        <v>107.88979379990828</v>
      </c>
      <c r="AK375" s="12"/>
      <c r="AL375" s="12"/>
      <c r="AM375" s="12"/>
      <c r="AN375" s="12"/>
    </row>
    <row r="376" spans="1:40" x14ac:dyDescent="0.35">
      <c r="A376" s="12"/>
      <c r="B376" s="12">
        <f t="shared" si="139"/>
        <v>24600</v>
      </c>
      <c r="C376" s="29" t="str">
        <f t="shared" si="106"/>
        <v>-0.00011446218377844+0.0902292149892664i</v>
      </c>
      <c r="D376" s="28" t="str">
        <f t="shared" si="107"/>
        <v>-5.39993857627282+0.691757314917709i</v>
      </c>
      <c r="E376" s="12" t="str">
        <f t="shared" si="108"/>
        <v>4200</v>
      </c>
      <c r="F376" s="12" t="str">
        <f t="shared" si="109"/>
        <v>0.704225352112676</v>
      </c>
      <c r="G376" s="12" t="str">
        <f t="shared" si="105"/>
        <v>0.704225352112676</v>
      </c>
      <c r="H376" s="12" t="str">
        <f t="shared" si="110"/>
        <v>2.40822607236556+3.26723096423276i</v>
      </c>
      <c r="I376" s="12" t="str">
        <f t="shared" si="111"/>
        <v>96.6039740978861i</v>
      </c>
      <c r="J376" s="12" t="str">
        <f t="shared" si="112"/>
        <v>-6.98249991684897+20.8931983851737i</v>
      </c>
      <c r="K376" s="12" t="str">
        <f t="shared" si="113"/>
        <v>4.1591692508866-1.389992973459i</v>
      </c>
      <c r="L376" s="12" t="str">
        <f t="shared" si="114"/>
        <v>0.160616109955506-0.0514286044990036i</v>
      </c>
      <c r="M376" s="12" t="str">
        <f t="shared" si="115"/>
        <v>4.31978536084211-1.441421577958i</v>
      </c>
      <c r="N376" s="12" t="str">
        <f t="shared" si="116"/>
        <v>-0.309132717113236i</v>
      </c>
      <c r="O376" s="12" t="str">
        <f t="shared" si="117"/>
        <v>0.952597783824471-0.304232579209898i</v>
      </c>
      <c r="P376" s="12" t="str">
        <f t="shared" si="118"/>
        <v>0.047402216175529+0.304232579209898i</v>
      </c>
      <c r="Q376" s="12" t="str">
        <f t="shared" si="119"/>
        <v>-0.047402216175529+0.00490013790333799i</v>
      </c>
      <c r="R376" s="12" t="str">
        <f t="shared" si="120"/>
        <v>-0.33297872406387-6.4525299775876i</v>
      </c>
      <c r="S376" s="12" t="str">
        <f t="shared" si="121"/>
        <v>0.0316566486554306i</v>
      </c>
      <c r="T376" s="12" t="str">
        <f t="shared" si="122"/>
        <v>0.204265474439124-0.0105409904774235i</v>
      </c>
      <c r="U376" s="12" t="str">
        <f t="shared" si="123"/>
        <v>0.001-0.0646971313381688i</v>
      </c>
      <c r="V376" s="12" t="str">
        <f t="shared" si="124"/>
        <v>0.0015-0.0196647815617534i</v>
      </c>
      <c r="W376" s="12" t="str">
        <f t="shared" si="125"/>
        <v>0.000936243312752042-0.0150908807061938i</v>
      </c>
      <c r="X376" s="12" t="str">
        <f t="shared" si="126"/>
        <v>0.00684313565598678-0.0108216790684932i</v>
      </c>
      <c r="Y376" s="12" t="str">
        <f t="shared" si="127"/>
        <v>0.00029+0.0231849537834927i</v>
      </c>
      <c r="Z376" s="12" t="str">
        <f t="shared" si="128"/>
        <v>-5.00529904112605-9.52992695277003i</v>
      </c>
      <c r="AA376" s="12" t="str">
        <f t="shared" si="129"/>
        <v>420.147790916252-728.207454689044i</v>
      </c>
      <c r="AB376" s="12" t="str">
        <f t="shared" si="130"/>
        <v>0.509884774950144-0.0263122809769523i</v>
      </c>
      <c r="AC376" s="12" t="str">
        <f t="shared" si="131"/>
        <v>3.16466569698043-0.848622323059999i</v>
      </c>
      <c r="AD376" s="12" t="str">
        <f t="shared" si="132"/>
        <v>0.152389667460317+0.0325497232557135i</v>
      </c>
      <c r="AE376" s="12" t="str">
        <f t="shared" si="133"/>
        <v>-0.452559371456813-1.61518349785448i</v>
      </c>
      <c r="AF376" s="12" t="str">
        <f t="shared" si="134"/>
        <v>-7.80816464863838-2.57547364931505i</v>
      </c>
      <c r="AG376" s="12" t="str">
        <f t="shared" si="135"/>
        <v>1.31757946241854-0.352210063099737i</v>
      </c>
      <c r="AH376" s="12" t="str">
        <f t="shared" si="136"/>
        <v>-3.05232634722689+9.64049131903993i</v>
      </c>
      <c r="AI376" s="12">
        <f t="shared" si="137"/>
        <v>20.096878191268868</v>
      </c>
      <c r="AJ376" s="12">
        <f t="shared" si="138"/>
        <v>107.56858007269216</v>
      </c>
      <c r="AK376" s="12"/>
      <c r="AL376" s="12"/>
      <c r="AM376" s="12"/>
      <c r="AN376" s="12"/>
    </row>
    <row r="377" spans="1:40" x14ac:dyDescent="0.35">
      <c r="A377" s="12"/>
      <c r="B377" s="12">
        <f t="shared" si="139"/>
        <v>24700</v>
      </c>
      <c r="C377" s="29" t="str">
        <f t="shared" si="106"/>
        <v>-0.000113537242105478+0.0898639156923263i</v>
      </c>
      <c r="D377" s="28" t="str">
        <f t="shared" si="107"/>
        <v>-5.39993148505333+0.688956686974502i</v>
      </c>
      <c r="E377" s="12" t="str">
        <f t="shared" si="108"/>
        <v>4200</v>
      </c>
      <c r="F377" s="12" t="str">
        <f t="shared" si="109"/>
        <v>0.704225352112676</v>
      </c>
      <c r="G377" s="12" t="str">
        <f t="shared" si="105"/>
        <v>0.704225352112676</v>
      </c>
      <c r="H377" s="12" t="str">
        <f t="shared" si="110"/>
        <v>2.41951083269176+3.27420151100349i</v>
      </c>
      <c r="I377" s="12" t="str">
        <f t="shared" si="111"/>
        <v>96.9966731795849i</v>
      </c>
      <c r="J377" s="12" t="str">
        <f t="shared" si="112"/>
        <v>-7.0475301974195+20.9781300859265i</v>
      </c>
      <c r="K377" s="12" t="str">
        <f t="shared" si="113"/>
        <v>4.15479406014662-1.39578868483546i</v>
      </c>
      <c r="L377" s="12" t="str">
        <f t="shared" si="114"/>
        <v>0.160494525062928-0.0515985746384393i</v>
      </c>
      <c r="M377" s="12" t="str">
        <f t="shared" si="115"/>
        <v>4.31528858520955-1.4473872594739i</v>
      </c>
      <c r="N377" s="12" t="str">
        <f t="shared" si="116"/>
        <v>-0.310389354174672i</v>
      </c>
      <c r="O377" s="12" t="str">
        <f t="shared" si="117"/>
        <v>0.952214721849796-0.305429408362253i</v>
      </c>
      <c r="P377" s="12" t="str">
        <f t="shared" si="118"/>
        <v>0.0477852781502039+0.305429408362253i</v>
      </c>
      <c r="Q377" s="12" t="str">
        <f t="shared" si="119"/>
        <v>-0.0477852781502039+0.00495994581241899i</v>
      </c>
      <c r="R377" s="12" t="str">
        <f t="shared" si="120"/>
        <v>-0.332975829673744-6.42626688221903i</v>
      </c>
      <c r="S377" s="12" t="str">
        <f t="shared" si="121"/>
        <v>0.0317853342190706i</v>
      </c>
      <c r="T377" s="12" t="str">
        <f t="shared" si="122"/>
        <v>0.204261040632277-0.0105837480330523i</v>
      </c>
      <c r="U377" s="12" t="str">
        <f t="shared" si="123"/>
        <v>0.001-0.0644351996323462i</v>
      </c>
      <c r="V377" s="12" t="str">
        <f t="shared" si="124"/>
        <v>0.0015-0.0195851670615034i</v>
      </c>
      <c r="W377" s="12" t="str">
        <f t="shared" si="125"/>
        <v>0.000936240909312446-0.0150298647983232i</v>
      </c>
      <c r="X377" s="12" t="str">
        <f t="shared" si="126"/>
        <v>0.00680623221865764-0.0107980956165338i</v>
      </c>
      <c r="Y377" s="12" t="str">
        <f t="shared" si="127"/>
        <v>0.00029+0.0232792015631004i</v>
      </c>
      <c r="Z377" s="12" t="str">
        <f t="shared" si="128"/>
        <v>-5.03400820967957-9.4059996263954i</v>
      </c>
      <c r="AA377" s="12" t="str">
        <f t="shared" si="129"/>
        <v>413.102995647666-726.580260714451i</v>
      </c>
      <c r="AB377" s="12" t="str">
        <f t="shared" si="130"/>
        <v>0.50987370734015-0.0264190118216487i</v>
      </c>
      <c r="AC377" s="12" t="str">
        <f t="shared" si="131"/>
        <v>3.16201364806488-0.851990368091334i</v>
      </c>
      <c r="AD377" s="12" t="str">
        <f t="shared" si="132"/>
        <v>0.152434087089033+0.0327175571207024i</v>
      </c>
      <c r="AE377" s="12" t="str">
        <f t="shared" si="133"/>
        <v>-0.459613115787305-1.59849541735565i</v>
      </c>
      <c r="AF377" s="12" t="str">
        <f t="shared" si="134"/>
        <v>-7.81944231774509-2.58524482402899i</v>
      </c>
      <c r="AG377" s="12" t="str">
        <f t="shared" si="135"/>
        <v>1.31400933129675-0.352008357933141i</v>
      </c>
      <c r="AH377" s="12" t="str">
        <f t="shared" si="136"/>
        <v>-2.98608327128426+9.61669644947685i</v>
      </c>
      <c r="AI377" s="12">
        <f t="shared" si="137"/>
        <v>20.060274354541804</v>
      </c>
      <c r="AJ377" s="12">
        <f t="shared" si="138"/>
        <v>107.25010679305936</v>
      </c>
      <c r="AK377" s="12"/>
      <c r="AL377" s="12"/>
      <c r="AM377" s="12"/>
      <c r="AN377" s="12"/>
    </row>
    <row r="378" spans="1:40" x14ac:dyDescent="0.35">
      <c r="A378" s="12"/>
      <c r="B378" s="12">
        <f t="shared" si="139"/>
        <v>24800</v>
      </c>
      <c r="C378" s="29" t="str">
        <f t="shared" si="106"/>
        <v>-0.000112623466646117+0.0895015623434081i</v>
      </c>
      <c r="D378" s="28" t="str">
        <f t="shared" si="107"/>
        <v>-5.39992447944147+0.686178644632796i</v>
      </c>
      <c r="E378" s="12" t="str">
        <f t="shared" si="108"/>
        <v>4200</v>
      </c>
      <c r="F378" s="12" t="str">
        <f t="shared" si="109"/>
        <v>0.704225352112676</v>
      </c>
      <c r="G378" s="12" t="str">
        <f t="shared" si="105"/>
        <v>0.704225352112676</v>
      </c>
      <c r="H378" s="12" t="str">
        <f t="shared" si="110"/>
        <v>2.43079780640216+3.28111978954065i</v>
      </c>
      <c r="I378" s="12" t="str">
        <f t="shared" si="111"/>
        <v>97.3893722612836i</v>
      </c>
      <c r="J378" s="12" t="str">
        <f t="shared" si="112"/>
        <v>-7.11282429251568+21.0630617866792i</v>
      </c>
      <c r="K378" s="12" t="str">
        <f t="shared" si="113"/>
        <v>4.15040925897232-1.40155937916729i</v>
      </c>
      <c r="L378" s="12" t="str">
        <f t="shared" si="114"/>
        <v>0.160372631983607-0.0517681287835244i</v>
      </c>
      <c r="M378" s="12" t="str">
        <f t="shared" si="115"/>
        <v>4.31078189095593-1.45332750795081i</v>
      </c>
      <c r="N378" s="12" t="str">
        <f t="shared" si="116"/>
        <v>-0.311645991236107i</v>
      </c>
      <c r="O378" s="12" t="str">
        <f t="shared" si="117"/>
        <v>0.951830156198102-0.306625755199881i</v>
      </c>
      <c r="P378" s="12" t="str">
        <f t="shared" si="118"/>
        <v>0.048169843801898+0.306625755199881i</v>
      </c>
      <c r="Q378" s="12" t="str">
        <f t="shared" si="119"/>
        <v>-0.048169843801898+0.00502023603622598i</v>
      </c>
      <c r="R378" s="12" t="str">
        <f t="shared" si="120"/>
        <v>-0.332972923451612-6.40021502118993i</v>
      </c>
      <c r="S378" s="12" t="str">
        <f t="shared" si="121"/>
        <v>0.0319140197827106i</v>
      </c>
      <c r="T378" s="12" t="str">
        <f t="shared" si="122"/>
        <v>0.204256588799857-0.0106265044661417i</v>
      </c>
      <c r="U378" s="12" t="str">
        <f t="shared" si="123"/>
        <v>0.001-0.0641753802789899i</v>
      </c>
      <c r="V378" s="12" t="str">
        <f t="shared" si="124"/>
        <v>0.0015-0.0195061946136748i</v>
      </c>
      <c r="W378" s="12" t="str">
        <f t="shared" si="125"/>
        <v>0.000936238496157156-0.0149693412794357i</v>
      </c>
      <c r="X378" s="12" t="str">
        <f t="shared" si="126"/>
        <v>0.00676963838674394-0.010774534272795i</v>
      </c>
      <c r="Y378" s="12" t="str">
        <f t="shared" si="127"/>
        <v>0.00029+0.0233734493427081i</v>
      </c>
      <c r="Z378" s="12" t="str">
        <f t="shared" si="128"/>
        <v>-5.06050281957118-9.28341686194133i</v>
      </c>
      <c r="AA378" s="12" t="str">
        <f t="shared" si="129"/>
        <v>406.171508251849-724.870036671067i</v>
      </c>
      <c r="AB378" s="12" t="str">
        <f t="shared" si="130"/>
        <v>0.509862594734959-0.0265257398642772i</v>
      </c>
      <c r="AC378" s="12" t="str">
        <f t="shared" si="131"/>
        <v>3.15935585284576-0.855344013254626i</v>
      </c>
      <c r="AD378" s="12" t="str">
        <f t="shared" si="132"/>
        <v>0.15247869259801+0.0328851835112969i</v>
      </c>
      <c r="AE378" s="12" t="str">
        <f t="shared" si="133"/>
        <v>-0.466331986699949-1.58193882983217i</v>
      </c>
      <c r="AF378" s="12" t="str">
        <f t="shared" si="134"/>
        <v>-7.83072228584363-2.59494114490785i</v>
      </c>
      <c r="AG378" s="12" t="str">
        <f t="shared" si="135"/>
        <v>1.31048734471019-0.351756163491136i</v>
      </c>
      <c r="AH378" s="12" t="str">
        <f t="shared" si="136"/>
        <v>-2.92062604148816+9.59221739032989i</v>
      </c>
      <c r="AI378" s="12">
        <f t="shared" si="137"/>
        <v>20.023418654687539</v>
      </c>
      <c r="AJ378" s="12">
        <f t="shared" si="138"/>
        <v>106.93437652548896</v>
      </c>
      <c r="AK378" s="12"/>
      <c r="AL378" s="12"/>
      <c r="AM378" s="12"/>
      <c r="AN378" s="12"/>
    </row>
    <row r="379" spans="1:40" x14ac:dyDescent="0.35">
      <c r="A379" s="12"/>
      <c r="B379" s="12">
        <f t="shared" si="139"/>
        <v>24900</v>
      </c>
      <c r="C379" s="29" t="str">
        <f t="shared" si="106"/>
        <v>-0.000111720678384581+0.0891421194493857i</v>
      </c>
      <c r="D379" s="28" t="str">
        <f t="shared" si="107"/>
        <v>-5.3999175580648+0.683422915778624i</v>
      </c>
      <c r="E379" s="12" t="str">
        <f t="shared" si="108"/>
        <v>4200</v>
      </c>
      <c r="F379" s="12" t="str">
        <f t="shared" si="109"/>
        <v>0.704225352112676</v>
      </c>
      <c r="G379" s="12" t="str">
        <f t="shared" si="105"/>
        <v>0.704225352112676</v>
      </c>
      <c r="H379" s="12" t="str">
        <f t="shared" si="110"/>
        <v>2.44208671768319+3.28798593987506i</v>
      </c>
      <c r="I379" s="12" t="str">
        <f t="shared" si="111"/>
        <v>97.7820713429823i</v>
      </c>
      <c r="J379" s="12" t="str">
        <f t="shared" si="112"/>
        <v>-7.1783822021375+21.147993487432i</v>
      </c>
      <c r="K379" s="12" t="str">
        <f t="shared" si="113"/>
        <v>4.14601495061812-1.40730513979967i</v>
      </c>
      <c r="L379" s="12" t="str">
        <f t="shared" si="114"/>
        <v>0.160250432540473-0.0519372663216561i</v>
      </c>
      <c r="M379" s="12" t="str">
        <f t="shared" si="115"/>
        <v>4.30626538315859-1.45924240612133i</v>
      </c>
      <c r="N379" s="12" t="str">
        <f t="shared" si="116"/>
        <v>-0.312902628297543i</v>
      </c>
      <c r="O379" s="12" t="str">
        <f t="shared" si="117"/>
        <v>0.951444087476669-0.30782161783359i</v>
      </c>
      <c r="P379" s="12" t="str">
        <f t="shared" si="118"/>
        <v>0.048555912523331+0.30782161783359i</v>
      </c>
      <c r="Q379" s="12" t="str">
        <f t="shared" si="119"/>
        <v>-0.048555912523331+0.00508101046395298i</v>
      </c>
      <c r="R379" s="12" t="str">
        <f t="shared" si="120"/>
        <v>-0.332970005396531-6.37437184949355i</v>
      </c>
      <c r="S379" s="12" t="str">
        <f t="shared" si="121"/>
        <v>0.0320427053463506i</v>
      </c>
      <c r="T379" s="12" t="str">
        <f t="shared" si="122"/>
        <v>0.204252118941394-0.0106692597720938i</v>
      </c>
      <c r="U379" s="12" t="str">
        <f t="shared" si="123"/>
        <v>0.001-0.0639176478280703i</v>
      </c>
      <c r="V379" s="12" t="str">
        <f t="shared" si="124"/>
        <v>0.0015-0.0194278564826962i</v>
      </c>
      <c r="W379" s="12" t="str">
        <f t="shared" si="125"/>
        <v>0.000936236073286589-0.0149093042171198i</v>
      </c>
      <c r="X379" s="12" t="str">
        <f t="shared" si="126"/>
        <v>0.00673335116467024-0.0107509963936006i</v>
      </c>
      <c r="Y379" s="12" t="str">
        <f t="shared" si="127"/>
        <v>0.00029+0.0234676971223158i</v>
      </c>
      <c r="Z379" s="12" t="str">
        <f t="shared" si="128"/>
        <v>-5.08485740888842-9.16219982419237i</v>
      </c>
      <c r="AA379" s="12" t="str">
        <f t="shared" si="129"/>
        <v>399.352917116889-723.08096420711i</v>
      </c>
      <c r="AB379" s="12" t="str">
        <f t="shared" si="130"/>
        <v>0.509851437133398-0.0266324650933604i</v>
      </c>
      <c r="AC379" s="12" t="str">
        <f t="shared" si="131"/>
        <v>3.15669237183743-0.858683300386675i</v>
      </c>
      <c r="AD379" s="12" t="str">
        <f t="shared" si="132"/>
        <v>0.152523483825179+0.033052604148242i</v>
      </c>
      <c r="AE379" s="12" t="str">
        <f t="shared" si="133"/>
        <v>-0.472725602841812-1.56551841577451i</v>
      </c>
      <c r="AF379" s="12" t="str">
        <f t="shared" si="134"/>
        <v>-7.84200427574799-2.60456302409644i</v>
      </c>
      <c r="AG379" s="12" t="str">
        <f t="shared" si="135"/>
        <v>1.30701367359877-0.351455569386332i</v>
      </c>
      <c r="AH379" s="12" t="str">
        <f t="shared" si="136"/>
        <v>-2.85595964612286+9.56707880336797i</v>
      </c>
      <c r="AI379" s="12">
        <f t="shared" si="137"/>
        <v>19.986320016833115</v>
      </c>
      <c r="AJ379" s="12">
        <f t="shared" si="138"/>
        <v>106.62139053035231</v>
      </c>
      <c r="AK379" s="12"/>
      <c r="AL379" s="12"/>
      <c r="AM379" s="12"/>
      <c r="AN379" s="12"/>
    </row>
    <row r="380" spans="1:40" x14ac:dyDescent="0.35">
      <c r="A380" s="12"/>
      <c r="B380" s="12">
        <f t="shared" si="139"/>
        <v>25000</v>
      </c>
      <c r="C380" s="29" t="str">
        <f t="shared" si="106"/>
        <v>-0.000110828701878226+0.0887855520850195i</v>
      </c>
      <c r="D380" s="28" t="str">
        <f t="shared" si="107"/>
        <v>-5.39991071957825+0.680689232651816i</v>
      </c>
      <c r="E380" s="12" t="str">
        <f t="shared" si="108"/>
        <v>4200</v>
      </c>
      <c r="F380" s="12" t="str">
        <f t="shared" si="109"/>
        <v>0.704225352112676</v>
      </c>
      <c r="G380" s="12" t="str">
        <f t="shared" si="105"/>
        <v>0.704225352112676</v>
      </c>
      <c r="H380" s="12" t="str">
        <f t="shared" si="110"/>
        <v>2.45337729275251+3.29480010338915i</v>
      </c>
      <c r="I380" s="12" t="str">
        <f t="shared" si="111"/>
        <v>98.174770424681i</v>
      </c>
      <c r="J380" s="12" t="str">
        <f t="shared" si="112"/>
        <v>-7.24420392628495+21.2329251881846i</v>
      </c>
      <c r="K380" s="12" t="str">
        <f t="shared" si="113"/>
        <v>4.14161123783874-1.41302604913772i</v>
      </c>
      <c r="L380" s="12" t="str">
        <f t="shared" si="114"/>
        <v>0.16012792855655-0.0521059866497522i</v>
      </c>
      <c r="M380" s="12" t="str">
        <f t="shared" si="115"/>
        <v>4.30173916639529-1.46513203578747i</v>
      </c>
      <c r="N380" s="12" t="str">
        <f t="shared" si="116"/>
        <v>-0.314159265358979i</v>
      </c>
      <c r="O380" s="12" t="str">
        <f t="shared" si="117"/>
        <v>0.951056516295154-0.309016994374947i</v>
      </c>
      <c r="P380" s="12" t="str">
        <f t="shared" si="118"/>
        <v>0.048943483704846+0.309016994374947i</v>
      </c>
      <c r="Q380" s="12" t="str">
        <f t="shared" si="119"/>
        <v>-0.048943483704846+0.00514227098403197i</v>
      </c>
      <c r="R380" s="12" t="str">
        <f t="shared" si="120"/>
        <v>-0.332967075507142-6.34873486284344i</v>
      </c>
      <c r="S380" s="12" t="str">
        <f t="shared" si="121"/>
        <v>0.0321713909099904i</v>
      </c>
      <c r="T380" s="12" t="str">
        <f t="shared" si="122"/>
        <v>0.204247631056421-0.0107120139462966i</v>
      </c>
      <c r="U380" s="12" t="str">
        <f t="shared" si="123"/>
        <v>0.001-0.063661977236758i</v>
      </c>
      <c r="V380" s="12" t="str">
        <f t="shared" si="124"/>
        <v>0.0015-0.0193501450567654i</v>
      </c>
      <c r="W380" s="12" t="str">
        <f t="shared" si="125"/>
        <v>0.000936233640701164-0.0148497477738825i</v>
      </c>
      <c r="X380" s="12" t="str">
        <f t="shared" si="126"/>
        <v>0.00669736758491521-0.0107274832984369i</v>
      </c>
      <c r="Y380" s="12" t="str">
        <f t="shared" si="127"/>
        <v>0.00029+0.0235619449019234i</v>
      </c>
      <c r="Z380" s="12" t="str">
        <f t="shared" si="128"/>
        <v>-5.1071451197236-9.04236693874801i</v>
      </c>
      <c r="AA380" s="12" t="str">
        <f t="shared" si="129"/>
        <v>392.64669942618-721.217100185257i</v>
      </c>
      <c r="AB380" s="12" t="str">
        <f t="shared" si="130"/>
        <v>0.509840234534301-0.026739187497386i</v>
      </c>
      <c r="AC380" s="12" t="str">
        <f t="shared" si="131"/>
        <v>3.15402326528702-0.862008270884694i</v>
      </c>
      <c r="AD380" s="12" t="str">
        <f t="shared" si="132"/>
        <v>0.152568460610593+0.0332198207217588i</v>
      </c>
      <c r="AE380" s="12" t="str">
        <f t="shared" si="133"/>
        <v>-0.478803460425564-1.54923844939813i</v>
      </c>
      <c r="AF380" s="12" t="str">
        <f t="shared" si="134"/>
        <v>-7.85328801233076-2.61411087073733i</v>
      </c>
      <c r="AG380" s="12" t="str">
        <f t="shared" si="135"/>
        <v>1.30358842305895-0.351108613801328i</v>
      </c>
      <c r="AH380" s="12" t="str">
        <f t="shared" si="136"/>
        <v>-2.7920883046011+9.54130506185344i</v>
      </c>
      <c r="AI380" s="12">
        <f t="shared" si="137"/>
        <v>19.948987237956015</v>
      </c>
      <c r="AJ380" s="12">
        <f t="shared" si="138"/>
        <v>106.31114881000356</v>
      </c>
      <c r="AK380" s="12"/>
      <c r="AL380" s="12"/>
      <c r="AM380" s="12"/>
      <c r="AN380" s="12"/>
    </row>
    <row r="381" spans="1:40" x14ac:dyDescent="0.35">
      <c r="A381" s="12"/>
      <c r="B381" s="12">
        <f t="shared" si="139"/>
        <v>25100</v>
      </c>
      <c r="C381" s="29" t="str">
        <f t="shared" si="106"/>
        <v>-0.000109947365172292+0.0884318258816423i</v>
      </c>
      <c r="D381" s="28" t="str">
        <f t="shared" si="107"/>
        <v>-5.3999039626635+0.677977331759258i</v>
      </c>
      <c r="E381" s="12" t="str">
        <f t="shared" si="108"/>
        <v>4200</v>
      </c>
      <c r="F381" s="12" t="str">
        <f t="shared" si="109"/>
        <v>0.704225352112676</v>
      </c>
      <c r="G381" s="12" t="str">
        <f t="shared" si="105"/>
        <v>0.704225352112676</v>
      </c>
      <c r="H381" s="12" t="str">
        <f t="shared" si="110"/>
        <v>2.46466925986069+3.30156242279287i</v>
      </c>
      <c r="I381" s="12" t="str">
        <f t="shared" si="111"/>
        <v>98.5674695063798i</v>
      </c>
      <c r="J381" s="12" t="str">
        <f t="shared" si="112"/>
        <v>-7.31028946495806+21.3178568889374i</v>
      </c>
      <c r="K381" s="12" t="str">
        <f t="shared" si="113"/>
        <v>4.13719822289441-1.41872218867193i</v>
      </c>
      <c r="L381" s="12" t="str">
        <f t="shared" si="114"/>
        <v>0.160005121854893-0.0522742891742336i</v>
      </c>
      <c r="M381" s="12" t="str">
        <f t="shared" si="115"/>
        <v>4.2972033447493-1.47099647784616i</v>
      </c>
      <c r="N381" s="12" t="str">
        <f t="shared" si="116"/>
        <v>-0.315415902420415i</v>
      </c>
      <c r="O381" s="12" t="str">
        <f t="shared" si="117"/>
        <v>0.950667443265583-0.310211882936291i</v>
      </c>
      <c r="P381" s="12" t="str">
        <f t="shared" si="118"/>
        <v>0.0493325567344171+0.310211882936291i</v>
      </c>
      <c r="Q381" s="12" t="str">
        <f t="shared" si="119"/>
        <v>-0.0493325567344171+0.00520401948412402i</v>
      </c>
      <c r="R381" s="12" t="str">
        <f t="shared" si="120"/>
        <v>-0.332964133782602-6.3233015968617i</v>
      </c>
      <c r="S381" s="12" t="str">
        <f t="shared" si="121"/>
        <v>0.0323000764736304i</v>
      </c>
      <c r="T381" s="12" t="str">
        <f t="shared" si="122"/>
        <v>0.204243125144462-0.0107547669841541i</v>
      </c>
      <c r="U381" s="12" t="str">
        <f t="shared" si="123"/>
        <v>0.001-0.0634083438613127i</v>
      </c>
      <c r="V381" s="12" t="str">
        <f t="shared" si="124"/>
        <v>0.0015-0.0192730528453839i</v>
      </c>
      <c r="W381" s="12" t="str">
        <f t="shared" si="125"/>
        <v>0.000936231198401319-0.014790666205259i</v>
      </c>
      <c r="X381" s="12" t="str">
        <f t="shared" si="126"/>
        <v>0.00666168470788449-0.0107039962707555i</v>
      </c>
      <c r="Y381" s="12" t="str">
        <f t="shared" si="127"/>
        <v>0.00029+0.0236561926815311i</v>
      </c>
      <c r="Z381" s="12" t="str">
        <f t="shared" si="128"/>
        <v>-5.12743764682224-8.92393403473241i</v>
      </c>
      <c r="AA381" s="12" t="str">
        <f t="shared" si="129"/>
        <v>386.052229408934-719.282376896516i</v>
      </c>
      <c r="AB381" s="12" t="str">
        <f t="shared" si="130"/>
        <v>0.50982898693648-0.0268459070648815i</v>
      </c>
      <c r="AC381" s="12" t="str">
        <f t="shared" si="131"/>
        <v>3.15134859317656-0.865318965719476i</v>
      </c>
      <c r="AD381" s="12" t="str">
        <f t="shared" si="132"/>
        <v>0.152613622796383+0.0333868348921475i</v>
      </c>
      <c r="AE381" s="12" t="str">
        <f t="shared" si="133"/>
        <v>-0.484574922738078-1.53310281677069i</v>
      </c>
      <c r="AF381" s="12" t="str">
        <f t="shared" si="134"/>
        <v>-7.86457322252419-2.62358509103361i</v>
      </c>
      <c r="AG381" s="12" t="str">
        <f t="shared" si="135"/>
        <v>1.30021163642271-0.350717282857672i</v>
      </c>
      <c r="AH381" s="12" t="str">
        <f t="shared" si="136"/>
        <v>-2.72901549413052+9.51492023098277i</v>
      </c>
      <c r="AI381" s="12">
        <f t="shared" si="137"/>
        <v>19.911428984252925</v>
      </c>
      <c r="AJ381" s="12">
        <f t="shared" si="138"/>
        <v>106.00365015449226</v>
      </c>
      <c r="AK381" s="12"/>
      <c r="AL381" s="12"/>
      <c r="AM381" s="12"/>
      <c r="AN381" s="12"/>
    </row>
    <row r="382" spans="1:40" x14ac:dyDescent="0.35">
      <c r="A382" s="12"/>
      <c r="B382" s="12">
        <f t="shared" si="139"/>
        <v>25200</v>
      </c>
      <c r="C382" s="29" t="str">
        <f t="shared" si="106"/>
        <v>-0.000109076499717032+0.0880809070161188i</v>
      </c>
      <c r="D382" s="28" t="str">
        <f t="shared" si="107"/>
        <v>-5.39989728602835+0.675286953790244i</v>
      </c>
      <c r="E382" s="12" t="str">
        <f t="shared" si="108"/>
        <v>4200</v>
      </c>
      <c r="F382" s="12" t="str">
        <f t="shared" si="109"/>
        <v>0.704225352112676</v>
      </c>
      <c r="G382" s="12" t="str">
        <f t="shared" si="105"/>
        <v>0.704225352112676</v>
      </c>
      <c r="H382" s="12" t="str">
        <f t="shared" si="110"/>
        <v>2.47596234929261+3.3082730420999i</v>
      </c>
      <c r="I382" s="12" t="str">
        <f t="shared" si="111"/>
        <v>98.9601685880785i</v>
      </c>
      <c r="J382" s="12" t="str">
        <f t="shared" si="112"/>
        <v>-7.3766388181568+21.4027885896901i</v>
      </c>
      <c r="K382" s="12" t="str">
        <f t="shared" si="113"/>
        <v>4.13277600755631-1.4243936390033i</v>
      </c>
      <c r="L382" s="12" t="str">
        <f t="shared" si="114"/>
        <v>0.159882014258541-0.052442173311006i</v>
      </c>
      <c r="M382" s="12" t="str">
        <f t="shared" si="115"/>
        <v>4.29265802181485-1.47683581231431i</v>
      </c>
      <c r="N382" s="12" t="str">
        <f t="shared" si="116"/>
        <v>-0.316672539481851i</v>
      </c>
      <c r="O382" s="12" t="str">
        <f t="shared" si="117"/>
        <v>0.950276869002358-0.311406281630728i</v>
      </c>
      <c r="P382" s="12" t="str">
        <f t="shared" si="118"/>
        <v>0.049723130997642+0.311406281630728i</v>
      </c>
      <c r="Q382" s="12" t="str">
        <f t="shared" si="119"/>
        <v>-0.049723130997642+0.005266257851123i</v>
      </c>
      <c r="R382" s="12" t="str">
        <f t="shared" si="120"/>
        <v>-0.332961180221507-6.298069626288i</v>
      </c>
      <c r="S382" s="12" t="str">
        <f t="shared" si="121"/>
        <v>0.0324287620372704i</v>
      </c>
      <c r="T382" s="12" t="str">
        <f t="shared" si="122"/>
        <v>0.204238601205054-0.010797518881052i</v>
      </c>
      <c r="U382" s="12" t="str">
        <f t="shared" si="123"/>
        <v>0.001-0.0631567234491646i</v>
      </c>
      <c r="V382" s="12" t="str">
        <f t="shared" si="124"/>
        <v>0.0015-0.0191965724769498i</v>
      </c>
      <c r="W382" s="12" t="str">
        <f t="shared" si="125"/>
        <v>0.000936228746387465-0.014732053857966i</v>
      </c>
      <c r="X382" s="12" t="str">
        <f t="shared" si="126"/>
        <v>0.00662629962177674-0.0106805365587589i</v>
      </c>
      <c r="Y382" s="12" t="str">
        <f t="shared" si="127"/>
        <v>0.00029+0.0237504404611388i</v>
      </c>
      <c r="Z382" s="12" t="str">
        <f t="shared" si="128"/>
        <v>-5.14580519439372-8.80691448389941i</v>
      </c>
      <c r="AA382" s="12" t="str">
        <f t="shared" si="129"/>
        <v>379.568786246672-717.280602616889i</v>
      </c>
      <c r="AB382" s="12" t="str">
        <f t="shared" si="130"/>
        <v>0.50981769433878-0.0269526237843288i</v>
      </c>
      <c r="AC382" s="12" t="str">
        <f t="shared" si="131"/>
        <v>3.14866841522598-0.868615425447777i</v>
      </c>
      <c r="AD382" s="12" t="str">
        <f t="shared" si="132"/>
        <v>0.152658970226689+0.0335536482903881i</v>
      </c>
      <c r="AE382" s="12" t="str">
        <f t="shared" si="133"/>
        <v>-0.490049210847007-1.51711503365013i</v>
      </c>
      <c r="AF382" s="12" t="str">
        <f t="shared" si="134"/>
        <v>-7.87585963532096-2.63298608830966i</v>
      </c>
      <c r="AG382" s="12" t="str">
        <f t="shared" si="135"/>
        <v>1.2968832991977-0.350283510184101i</v>
      </c>
      <c r="AH382" s="12" t="str">
        <f t="shared" si="136"/>
        <v>-2.66674397645475+9.48794804990419i</v>
      </c>
      <c r="AI382" s="12">
        <f t="shared" si="137"/>
        <v>19.873653788790566</v>
      </c>
      <c r="AJ382" s="12">
        <f t="shared" si="138"/>
        <v>105.69889218683049</v>
      </c>
      <c r="AK382" s="12"/>
      <c r="AL382" s="12"/>
      <c r="AM382" s="12"/>
      <c r="AN382" s="12"/>
    </row>
    <row r="383" spans="1:40" x14ac:dyDescent="0.35">
      <c r="A383" s="12"/>
      <c r="B383" s="12">
        <f t="shared" si="139"/>
        <v>25300</v>
      </c>
      <c r="C383" s="29" t="str">
        <f t="shared" si="106"/>
        <v>-0.000108215940287108+0.0877327622000612i</v>
      </c>
      <c r="D383" s="28" t="str">
        <f t="shared" si="107"/>
        <v>-5.39989068840605+0.672617843533803i</v>
      </c>
      <c r="E383" s="12" t="str">
        <f t="shared" si="108"/>
        <v>4200</v>
      </c>
      <c r="F383" s="12" t="str">
        <f t="shared" si="109"/>
        <v>0.704225352112676</v>
      </c>
      <c r="G383" s="12" t="str">
        <f t="shared" si="105"/>
        <v>0.704225352112676</v>
      </c>
      <c r="H383" s="12" t="str">
        <f t="shared" si="110"/>
        <v>2.48725629336856+3.31493210660381i</v>
      </c>
      <c r="I383" s="12" t="str">
        <f t="shared" si="111"/>
        <v>99.3528676697772i</v>
      </c>
      <c r="J383" s="12" t="str">
        <f t="shared" si="112"/>
        <v>-7.44325198588118+21.4877202904428i</v>
      </c>
      <c r="K383" s="12" t="str">
        <f t="shared" si="113"/>
        <v>4.12834469311145-1.43004047986752i</v>
      </c>
      <c r="L383" s="12" t="str">
        <f t="shared" si="114"/>
        <v>0.159758607590454-0.0526096384854415i</v>
      </c>
      <c r="M383" s="12" t="str">
        <f t="shared" si="115"/>
        <v>4.2881033007019-1.48265011835296i</v>
      </c>
      <c r="N383" s="12" t="str">
        <f t="shared" si="116"/>
        <v>-0.317929176543287i</v>
      </c>
      <c r="O383" s="12" t="str">
        <f t="shared" si="117"/>
        <v>0.949884794122246-0.312600188572141i</v>
      </c>
      <c r="P383" s="12" t="str">
        <f t="shared" si="118"/>
        <v>0.050115205877754+0.312600188572141i</v>
      </c>
      <c r="Q383" s="12" t="str">
        <f t="shared" si="119"/>
        <v>-0.050115205877754+0.005328987971146i</v>
      </c>
      <c r="R383" s="12" t="str">
        <f t="shared" si="120"/>
        <v>-0.332958214823017-6.2730365642053i</v>
      </c>
      <c r="S383" s="12" t="str">
        <f t="shared" si="121"/>
        <v>0.0325574476009104i</v>
      </c>
      <c r="T383" s="12" t="str">
        <f t="shared" si="122"/>
        <v>0.204234059237709-0.010840269632393i</v>
      </c>
      <c r="U383" s="12" t="str">
        <f t="shared" si="123"/>
        <v>0.000999999999999994-0.0629070921311837i</v>
      </c>
      <c r="V383" s="12" t="str">
        <f t="shared" si="124"/>
        <v>0.0015-0.0191206966964085i</v>
      </c>
      <c r="W383" s="12" t="str">
        <f t="shared" si="125"/>
        <v>0.000936226284660023-0.0146739051681002i</v>
      </c>
      <c r="X383" s="12" t="str">
        <f t="shared" si="126"/>
        <v>0.00659120944244562-0.0106571053761719i</v>
      </c>
      <c r="Y383" s="12" t="str">
        <f t="shared" si="127"/>
        <v>0.00029+0.0238446882407465i</v>
      </c>
      <c r="Z383" s="12" t="str">
        <f t="shared" si="128"/>
        <v>-5.16231644051999-8.69131933590646i</v>
      </c>
      <c r="AA383" s="12" t="str">
        <f t="shared" si="129"/>
        <v>373.195561635291-715.21546247366i</v>
      </c>
      <c r="AB383" s="12" t="str">
        <f t="shared" si="130"/>
        <v>0.509806356739982-0.027059337644252i</v>
      </c>
      <c r="AC383" s="12" t="str">
        <f t="shared" si="131"/>
        <v>3.14598279089472-0.87189769022475i</v>
      </c>
      <c r="AD383" s="12" t="str">
        <f t="shared" si="132"/>
        <v>0.152704502747619+0.0337202625187108i</v>
      </c>
      <c r="AE383" s="12" t="str">
        <f t="shared" si="133"/>
        <v>-0.49523539543475-1.50127826298935i</v>
      </c>
      <c r="AF383" s="12" t="str">
        <f t="shared" si="134"/>
        <v>-7.88714698177461-2.64231426307001i</v>
      </c>
      <c r="AG383" s="12" t="str">
        <f t="shared" si="135"/>
        <v>1.29360334286546-0.349809176667946i</v>
      </c>
      <c r="AH383" s="12" t="str">
        <f t="shared" si="136"/>
        <v>-2.60527582459562+9.46041191527186i</v>
      </c>
      <c r="AI383" s="12">
        <f t="shared" si="137"/>
        <v>19.835670049433013</v>
      </c>
      <c r="AJ383" s="12">
        <f t="shared" si="138"/>
        <v>105.39687140775345</v>
      </c>
      <c r="AK383" s="12"/>
      <c r="AL383" s="12"/>
      <c r="AM383" s="12"/>
      <c r="AN383" s="12"/>
    </row>
    <row r="384" spans="1:40" x14ac:dyDescent="0.35">
      <c r="A384" s="12"/>
      <c r="B384" s="12">
        <f t="shared" si="139"/>
        <v>25400</v>
      </c>
      <c r="C384" s="29" t="str">
        <f t="shared" si="106"/>
        <v>-0.000107365524903228+0.0873873586693042i</v>
      </c>
      <c r="D384" s="28" t="str">
        <f t="shared" si="107"/>
        <v>-5.39988416855477+0.669969749797999i</v>
      </c>
      <c r="E384" s="12" t="str">
        <f t="shared" si="108"/>
        <v>4200</v>
      </c>
      <c r="F384" s="12" t="str">
        <f t="shared" si="109"/>
        <v>0.704225352112676</v>
      </c>
      <c r="G384" s="12" t="str">
        <f t="shared" si="105"/>
        <v>0.704225352112676</v>
      </c>
      <c r="H384" s="12" t="str">
        <f t="shared" si="110"/>
        <v>2.4985508264452+3.3215397628545i</v>
      </c>
      <c r="I384" s="12" t="str">
        <f t="shared" si="111"/>
        <v>99.7455667514759i</v>
      </c>
      <c r="J384" s="12" t="str">
        <f t="shared" si="112"/>
        <v>-7.5101289681312+21.5726519911956i</v>
      </c>
      <c r="K384" s="12" t="str">
        <f t="shared" si="113"/>
        <v>4.12390438036759-1.43566279015867i</v>
      </c>
      <c r="L384" s="12" t="str">
        <f t="shared" si="114"/>
        <v>0.159634903673461-0.0527766841323598i</v>
      </c>
      <c r="M384" s="12" t="str">
        <f t="shared" si="115"/>
        <v>4.28353928404105-1.48843947429103i</v>
      </c>
      <c r="N384" s="12" t="str">
        <f t="shared" si="116"/>
        <v>-0.319185813604723i</v>
      </c>
      <c r="O384" s="12" t="str">
        <f t="shared" si="117"/>
        <v>0.949491219244389-0.313793601875187i</v>
      </c>
      <c r="P384" s="12" t="str">
        <f t="shared" si="118"/>
        <v>0.050508780755611+0.313793601875187i</v>
      </c>
      <c r="Q384" s="12" t="str">
        <f t="shared" si="119"/>
        <v>-0.050508780755611+0.00539221172953597i</v>
      </c>
      <c r="R384" s="12" t="str">
        <f t="shared" si="120"/>
        <v>-0.332955237585836-6.24820006128636i</v>
      </c>
      <c r="S384" s="12" t="str">
        <f t="shared" si="121"/>
        <v>0.0326861331645504i</v>
      </c>
      <c r="T384" s="12" t="str">
        <f t="shared" si="122"/>
        <v>0.204229499241958-0.0108830192335652i</v>
      </c>
      <c r="U384" s="12" t="str">
        <f t="shared" si="123"/>
        <v>0.001-0.0626594264141322i</v>
      </c>
      <c r="V384" s="12" t="str">
        <f t="shared" si="124"/>
        <v>0.0015-0.0190454183629581i</v>
      </c>
      <c r="W384" s="12" t="str">
        <f t="shared" si="125"/>
        <v>0.000936223813219424-0.0146162146593789i</v>
      </c>
      <c r="X384" s="12" t="str">
        <f t="shared" si="126"/>
        <v>0.00655641131325606-0.0106337039029953i</v>
      </c>
      <c r="Y384" s="12" t="str">
        <f t="shared" si="127"/>
        <v>0.00029+0.0239389360203542i</v>
      </c>
      <c r="Z384" s="12" t="str">
        <f t="shared" si="128"/>
        <v>-5.17703850861647-8.57715744956729i</v>
      </c>
      <c r="AA384" s="12" t="str">
        <f t="shared" si="129"/>
        <v>366.931667003904-713.090519589966i</v>
      </c>
      <c r="AB384" s="12" t="str">
        <f t="shared" si="130"/>
        <v>0.509794974138915-0.0271660486331391i</v>
      </c>
      <c r="AC384" s="12" t="str">
        <f t="shared" si="131"/>
        <v>3.14329177938466-0.875165799815757i</v>
      </c>
      <c r="AD384" s="12" t="str">
        <f t="shared" si="132"/>
        <v>0.152750220207197+0.0338866791511723i</v>
      </c>
      <c r="AE384" s="12" t="str">
        <f t="shared" si="133"/>
        <v>-0.50014238968973-1.48559533206795i</v>
      </c>
      <c r="AF384" s="12" t="str">
        <f t="shared" si="134"/>
        <v>-7.89843499499997-2.6515700130565i</v>
      </c>
      <c r="AG384" s="12" t="str">
        <f t="shared" si="135"/>
        <v>1.29037164853572-0.349296110374014i</v>
      </c>
      <c r="AH384" s="12" t="str">
        <f t="shared" si="136"/>
        <v>-2.54461244952447+9.43233486628228i</v>
      </c>
      <c r="AI384" s="12">
        <f t="shared" si="137"/>
        <v>19.797486027029048</v>
      </c>
      <c r="AJ384" s="12">
        <f t="shared" si="138"/>
        <v>105.09758323991701</v>
      </c>
      <c r="AK384" s="12"/>
      <c r="AL384" s="12"/>
      <c r="AM384" s="12"/>
      <c r="AN384" s="12"/>
    </row>
    <row r="385" spans="1:40" x14ac:dyDescent="0.35">
      <c r="A385" s="12"/>
      <c r="B385" s="12">
        <f t="shared" si="139"/>
        <v>25500</v>
      </c>
      <c r="C385" s="29" t="str">
        <f t="shared" si="106"/>
        <v>-0.000106525094755916+0.0870446641736278i</v>
      </c>
      <c r="D385" s="28" t="str">
        <f t="shared" si="107"/>
        <v>-5.39987772525698+0.667342425331147i</v>
      </c>
      <c r="E385" s="12" t="str">
        <f t="shared" si="108"/>
        <v>4200</v>
      </c>
      <c r="F385" s="12" t="str">
        <f t="shared" si="109"/>
        <v>0.704225352112676</v>
      </c>
      <c r="G385" s="12" t="str">
        <f t="shared" ref="G385:G448" si="140">IF($C$11=$C$7,$C$24,F385)</f>
        <v>0.704225352112676</v>
      </c>
      <c r="H385" s="12" t="str">
        <f t="shared" si="110"/>
        <v>2.50984568491621+3.32809615863471i</v>
      </c>
      <c r="I385" s="12" t="str">
        <f t="shared" si="111"/>
        <v>100.138265833175i</v>
      </c>
      <c r="J385" s="12" t="str">
        <f t="shared" si="112"/>
        <v>-7.57726976490687+21.6575836919483i</v>
      </c>
      <c r="K385" s="12" t="str">
        <f t="shared" si="113"/>
        <v>4.11945516965794-1.44126064795229i</v>
      </c>
      <c r="L385" s="12" t="str">
        <f t="shared" si="114"/>
        <v>0.159510904330203-0.0529433096960092i</v>
      </c>
      <c r="M385" s="12" t="str">
        <f t="shared" si="115"/>
        <v>4.27896607398814-1.4942039576483i</v>
      </c>
      <c r="N385" s="12" t="str">
        <f t="shared" si="116"/>
        <v>-0.320442450666159i</v>
      </c>
      <c r="O385" s="12" t="str">
        <f t="shared" si="117"/>
        <v>0.949096144990295-0.314986519655305i</v>
      </c>
      <c r="P385" s="12" t="str">
        <f t="shared" si="118"/>
        <v>0.050903855009705+0.314986519655305i</v>
      </c>
      <c r="Q385" s="12" t="str">
        <f t="shared" si="119"/>
        <v>-0.050903855009705+0.00545593101085401i</v>
      </c>
      <c r="R385" s="12" t="str">
        <f t="shared" si="120"/>
        <v>-0.332952248509021-6.22355780505581i</v>
      </c>
      <c r="S385" s="12" t="str">
        <f t="shared" si="121"/>
        <v>0.0328148187281904i</v>
      </c>
      <c r="T385" s="12" t="str">
        <f t="shared" si="122"/>
        <v>0.204224921217321-0.0109257676799669i</v>
      </c>
      <c r="U385" s="12" t="str">
        <f t="shared" si="123"/>
        <v>0.001-0.0624137031732925i</v>
      </c>
      <c r="V385" s="12" t="str">
        <f t="shared" si="124"/>
        <v>0.0015-0.0189707304478092i</v>
      </c>
      <c r="W385" s="12" t="str">
        <f t="shared" si="125"/>
        <v>0.000936221332066114-0.0145589769414216i</v>
      </c>
      <c r="X385" s="12" t="str">
        <f t="shared" si="126"/>
        <v>0.00652190240493613-0.0106103332862467i</v>
      </c>
      <c r="Y385" s="12" t="str">
        <f t="shared" si="127"/>
        <v>0.00029+0.0240331837999619i</v>
      </c>
      <c r="Z385" s="12" t="str">
        <f t="shared" si="128"/>
        <v>-5.19003694542112-8.46443561994254i</v>
      </c>
      <c r="AA385" s="12" t="str">
        <f t="shared" si="129"/>
        <v>360.77614039364-710.909216478178i</v>
      </c>
      <c r="AB385" s="12" t="str">
        <f t="shared" si="130"/>
        <v>0.509783546534381-0.0272727567395034i</v>
      </c>
      <c r="AC385" s="12" t="str">
        <f t="shared" si="131"/>
        <v>3.14059543964182-0.878419793608125i</v>
      </c>
      <c r="AD385" s="12" t="str">
        <f t="shared" si="132"/>
        <v>0.152796122455312+0.0340528997342015i</v>
      </c>
      <c r="AE385" s="12" t="str">
        <f t="shared" si="133"/>
        <v>-0.504778943187651-1.47006874921907i</v>
      </c>
      <c r="AF385" s="12" t="str">
        <f t="shared" si="134"/>
        <v>-7.90972341017319-2.66075373330356i</v>
      </c>
      <c r="AG385" s="12" t="str">
        <f t="shared" si="135"/>
        <v>1.28718805045532-0.34874608661626i</v>
      </c>
      <c r="AH385" s="12" t="str">
        <f t="shared" si="136"/>
        <v>-2.48475462669927+9.40373957115044i</v>
      </c>
      <c r="AI385" s="12">
        <f t="shared" si="137"/>
        <v>19.759109843855661</v>
      </c>
      <c r="AJ385" s="12">
        <f t="shared" si="138"/>
        <v>104.80102207147846</v>
      </c>
      <c r="AK385" s="12"/>
      <c r="AL385" s="12"/>
      <c r="AM385" s="12"/>
      <c r="AN385" s="12"/>
    </row>
    <row r="386" spans="1:40" x14ac:dyDescent="0.35">
      <c r="A386" s="12"/>
      <c r="B386" s="12">
        <f t="shared" si="139"/>
        <v>25600</v>
      </c>
      <c r="C386" s="29" t="str">
        <f t="shared" ref="C386:C449" si="141">IMPRODUCT(COMPLEX(-1,0),IMDIV(IMPRODUCT(G386,COMPLEX($C$96+$C$97,0)),COMPLEX($C$96,2*PI()*B386*$C$99*$C$98*(2*$C$96+$C$97))))</f>
        <v>-0.000105694494131362+0.0867046469667166i</v>
      </c>
      <c r="D386" s="28" t="str">
        <f t="shared" ref="D386:D449" si="142">IMPRODUCT(COMPLEX($C$102,0),IMSUB(C386,G386))</f>
        <v>-5.39987135731886+0.664735626744828i</v>
      </c>
      <c r="E386" s="12" t="str">
        <f t="shared" ref="E386:E449" si="143">IMDIV(COMPLEX($C$20*10^3,0),COMPLEX(1,2*PI()*B386*$C$20*1000*$C$29*10^-12))</f>
        <v>4200</v>
      </c>
      <c r="F386" s="12" t="str">
        <f t="shared" ref="F386:F449" si="144">IMDIV(COMPLEX($C$22*1000,0),IMSUM(COMPLEX($C$22*1000,0),E386))</f>
        <v>0.704225352112676</v>
      </c>
      <c r="G386" s="12" t="str">
        <f t="shared" si="140"/>
        <v>0.704225352112676</v>
      </c>
      <c r="H386" s="12" t="str">
        <f t="shared" ref="H386:H449" si="145">IMPRODUCT(COMPLEX($C$104,0),IMPRODUCT(COMPLEX(-1,0),D386),IMDIV(COMPLEX(0,2*PI()*B386*$C$105*$C$106),COMPLEX(1,2*PI()*B386*$C$105*$C$106)))</f>
        <v>2.52114060721267+3.33460144293657i</v>
      </c>
      <c r="I386" s="12" t="str">
        <f t="shared" ref="I386:I449" si="146">COMPLEX(0,2*PI()*B386*$C$109*$C$108*$C$110)</f>
        <v>100.530964914873i</v>
      </c>
      <c r="J386" s="12" t="str">
        <f t="shared" ref="J386:J449" si="147">IMSUM(COMPLEX(0,2*PI()*B386*$C$109*$C$108),COMPLEX(0,2*PI()*B386*$C$109*$C$107),COMPLEX(0,2*PI()*B386*$C$28*10^-12*$C$107),COMPLEX(-1*2*PI()*B386*2*PI()*B386*$C$109*$C$108*$C$28*10^-12*$C$107,0),COMPLEX(1,0))</f>
        <v>-7.64467437620817+21.7425153927011i</v>
      </c>
      <c r="K386" s="12" t="str">
        <f t="shared" ref="K386:K449" si="148">IMDIV(I386,J386)</f>
        <v>4.11499716084548-1.44683413052774i</v>
      </c>
      <c r="L386" s="12" t="str">
        <f t="shared" ref="L386:L449" si="149">IMDIV(COMPLEX($C$113,0),COMPLEX(1,2*PI()*B386*$C$111*$C$112))</f>
        <v>0.159386611383082-0.0531095146300465i</v>
      </c>
      <c r="M386" s="12" t="str">
        <f t="shared" ref="M386:M449" si="150">IMSUM(K386,L386)</f>
        <v>4.27438377222856-1.49994364515779i</v>
      </c>
      <c r="N386" s="12" t="str">
        <f t="shared" ref="N386:N449" si="151">COMPLEX(0,-2*PI()*B386*$C$41)</f>
        <v>-0.321699087727595i</v>
      </c>
      <c r="O386" s="12" t="str">
        <f t="shared" ref="O386:O449" si="152">IMEXP(N386)</f>
        <v>0.948699571983839-0.316178940028713i</v>
      </c>
      <c r="P386" s="12" t="str">
        <f t="shared" ref="P386:P449" si="153">IMSUB(COMPLEX(1,0),O386)</f>
        <v>0.051300428016161+0.316178940028713i</v>
      </c>
      <c r="Q386" s="12" t="str">
        <f t="shared" ref="Q386:Q449" si="154">IMSUM(COMPLEX(0,2*PI()*B386*$C$41),O386,COMPLEX(-1,0))</f>
        <v>-0.051300428016161+0.00552014769888198i</v>
      </c>
      <c r="R386" s="12" t="str">
        <f t="shared" ref="R386:R449" si="155">IMDIV(P386,Q386)</f>
        <v>-0.332949247591253-6.19910751917049i</v>
      </c>
      <c r="S386" s="12" t="str">
        <f t="shared" ref="S386:S449" si="156">IMDIV(COMPLEX(0,2*PI()*B386*$C$119),COMPLEX($C$120,0))</f>
        <v>0.0329435042918302i</v>
      </c>
      <c r="T386" s="12" t="str">
        <f t="shared" ref="T386:T449" si="157">IMPRODUCT(R386,S386)</f>
        <v>0.20422032516331-0.0109685149669841i</v>
      </c>
      <c r="U386" s="12" t="str">
        <f t="shared" ref="U386:U449" si="158">IMDIV(COMPLEX(1,2*PI()*B386*$C$16*10^-3*$C$15*10^-6),COMPLEX(0,2*PI()*B386*$C$15*10^-6))</f>
        <v>0.001-0.0621698996452718i</v>
      </c>
      <c r="V386" s="12" t="str">
        <f t="shared" ref="V386:V449" si="159">IMSUM(COMPLEX($C$18*10^-3,0),IMDIV(COMPLEX(1,0),COMPLEX(0,2*PI()*B386*($C$17*1*10^-6))))</f>
        <v>0.0015-0.0188966260319975i</v>
      </c>
      <c r="W386" s="12" t="str">
        <f t="shared" ref="W386:W449" si="160">IMDIV(IMPRODUCT(U386,V386),IMSUM(U386,V386))</f>
        <v>0.000936218841200498-0.0145021867080726i</v>
      </c>
      <c r="X386" s="12" t="str">
        <f t="shared" ref="X386:X449" si="161">IMDIV(IMPRODUCT(COMPLEX($C$19,0),W386),IMSUM(COMPLEX($C$19,0),W386))</f>
        <v>0.00648767991542441-0.0105869946406845i</v>
      </c>
      <c r="Y386" s="12" t="str">
        <f t="shared" ref="Y386:Y449" si="162">COMPLEX($C$13*10^-3,2*PI()*B386*$C$12*0.000001)</f>
        <v>0.00029+0.0241274315795696i</v>
      </c>
      <c r="Z386" s="12" t="str">
        <f t="shared" ref="Z386:Z449" si="163">IMPRODUCT(COMPLEX($C$6,0),IMDIV(X386,IMSUM(X386,Y386)))</f>
        <v>-5.20137570500366-8.35315870115382i</v>
      </c>
      <c r="AA386" s="12" t="str">
        <f t="shared" ref="AA386:AA449" si="164">IMDIV(COMPLEX($C$6,0),IMSUM(X386,Y386))</f>
        <v>354.727953000632-708.674876654173i</v>
      </c>
      <c r="AB386" s="12" t="str">
        <f t="shared" ref="AB386:AB449" si="165">IMPRODUCT(COMPLEX($C$115,0),T386)</f>
        <v>0.509772073925163-0.0273794619518274i</v>
      </c>
      <c r="AC386" s="12" t="str">
        <f t="shared" ref="AC386:AC449" si="166">IMSUM(COMPLEX(1,0),IMPRODUCT(AB386,M386))</f>
        <v>3.13789383035853-0.881659710622196i</v>
      </c>
      <c r="AD386" s="12" t="str">
        <f t="shared" ref="AD386:AD449" si="167">IMDIV(AB386,AC386)</f>
        <v>0.15284220934367+0.0342189257871422i</v>
      </c>
      <c r="AE386" s="12" t="str">
        <f t="shared" ref="AE386:AE449" si="168">IMPRODUCT(AD386,AA386,X386)</f>
        <v>-0.509153636696245-1.45470072012322i</v>
      </c>
      <c r="AF386" s="12" t="str">
        <f t="shared" ref="AF386:AF449" si="169">IMSUB(D386,H386)</f>
        <v>-7.92101196453153-2.66986581619174i</v>
      </c>
      <c r="AG386" s="12" t="str">
        <f t="shared" ref="AG386:AG449" si="170">IMSUM(COMPLEX(1,0),IMPRODUCT(AD386,AA386,COMPLEX($C$123,0)))</f>
        <v>1.28405233937174-0.34816082816808i</v>
      </c>
      <c r="AH386" s="12" t="str">
        <f t="shared" ref="AH386:AH449" si="171">IMDIV(IMPRODUCT(AE386,AF386),AG386)</f>
        <v>-2.4257025224057+9.37464831496919i</v>
      </c>
      <c r="AI386" s="12">
        <f t="shared" ref="AI386:AI449" si="172">20*LOG10(IMABS(AH386))</f>
        <v>19.720549482302307</v>
      </c>
      <c r="AJ386" s="12">
        <f t="shared" ref="AJ386:AJ449" si="173">IMARGUMENT(AH386)*180/PI()</f>
        <v>104.50718129901314</v>
      </c>
      <c r="AK386" s="12"/>
      <c r="AL386" s="12"/>
      <c r="AM386" s="12"/>
      <c r="AN386" s="12"/>
    </row>
    <row r="387" spans="1:40" x14ac:dyDescent="0.35">
      <c r="A387" s="12"/>
      <c r="B387" s="12">
        <f t="shared" si="139"/>
        <v>25700</v>
      </c>
      <c r="C387" s="29" t="str">
        <f t="shared" si="141"/>
        <v>-0.000104873570339294+0.0863672757963573i</v>
      </c>
      <c r="D387" s="28" t="str">
        <f t="shared" si="142"/>
        <v>-5.39986506356978+0.66214911443874i</v>
      </c>
      <c r="E387" s="12" t="str">
        <f t="shared" si="143"/>
        <v>4200</v>
      </c>
      <c r="F387" s="12" t="str">
        <f t="shared" si="144"/>
        <v>0.704225352112676</v>
      </c>
      <c r="G387" s="12" t="str">
        <f t="shared" si="140"/>
        <v>0.704225352112676</v>
      </c>
      <c r="H387" s="12" t="str">
        <f t="shared" si="145"/>
        <v>2.53243533380326+3.34105576593845i</v>
      </c>
      <c r="I387" s="12" t="str">
        <f t="shared" si="146"/>
        <v>100.923663996572i</v>
      </c>
      <c r="J387" s="12" t="str">
        <f t="shared" si="147"/>
        <v>-7.71234280203512+21.8274470934538i</v>
      </c>
      <c r="K387" s="12" t="str">
        <f t="shared" si="148"/>
        <v>4.1105304533276-1.4523833143902i</v>
      </c>
      <c r="L387" s="12" t="str">
        <f t="shared" si="149"/>
        <v>0.159262026654201-0.0532752983975181i</v>
      </c>
      <c r="M387" s="12" t="str">
        <f t="shared" si="150"/>
        <v>4.2697924799818-1.50565861278772i</v>
      </c>
      <c r="N387" s="12" t="str">
        <f t="shared" si="151"/>
        <v>-0.322955724789031i</v>
      </c>
      <c r="O387" s="12" t="str">
        <f t="shared" si="152"/>
        <v>0.948301500851265-0.317370861112418i</v>
      </c>
      <c r="P387" s="12" t="str">
        <f t="shared" si="153"/>
        <v>0.051698499148735+0.317370861112418i</v>
      </c>
      <c r="Q387" s="12" t="str">
        <f t="shared" si="154"/>
        <v>-0.051698499148735+0.00558486367661298i</v>
      </c>
      <c r="R387" s="12" t="str">
        <f t="shared" si="155"/>
        <v>-0.332946234831539-6.174846962717i</v>
      </c>
      <c r="S387" s="12" t="str">
        <f t="shared" si="156"/>
        <v>0.0330721898554702i</v>
      </c>
      <c r="T387" s="12" t="str">
        <f t="shared" si="157"/>
        <v>0.20421571107945-0.0110112610900126i</v>
      </c>
      <c r="U387" s="12" t="str">
        <f t="shared" si="158"/>
        <v>0.001-0.0619279934209711i</v>
      </c>
      <c r="V387" s="12" t="str">
        <f t="shared" si="159"/>
        <v>0.0015-0.0188230983042465i</v>
      </c>
      <c r="W387" s="12" t="str">
        <f t="shared" si="160"/>
        <v>0.000936216340623028-0.0144458387357621i</v>
      </c>
      <c r="X387" s="12" t="str">
        <f t="shared" si="161"/>
        <v>0.00645374106971318-0.010563689049518i</v>
      </c>
      <c r="Y387" s="12" t="str">
        <f t="shared" si="162"/>
        <v>0.00029+0.0242216793591773i</v>
      </c>
      <c r="Z387" s="12" t="str">
        <f t="shared" si="163"/>
        <v>-5.211117138313-8.24332972484692i</v>
      </c>
      <c r="AA387" s="12" t="str">
        <f t="shared" si="164"/>
        <v>348.786015388958-706.390706446514i</v>
      </c>
      <c r="AB387" s="12" t="str">
        <f t="shared" si="165"/>
        <v>0.509760556310074-0.0274861642586183i</v>
      </c>
      <c r="AC387" s="12" t="str">
        <f t="shared" si="166"/>
        <v>3.13518700997561-0.884885589522715i</v>
      </c>
      <c r="AD387" s="12" t="str">
        <f t="shared" si="167"/>
        <v>0.152888480725751+0.0343847588027798i</v>
      </c>
      <c r="AE387" s="12" t="str">
        <f t="shared" si="168"/>
        <v>-0.51327487783995-1.43949316364719i</v>
      </c>
      <c r="AF387" s="12" t="str">
        <f t="shared" si="169"/>
        <v>-7.93230039737304-2.67890665149971i</v>
      </c>
      <c r="AG387" s="12" t="str">
        <f t="shared" si="170"/>
        <v>1.28096426575148-0.347542005597965i</v>
      </c>
      <c r="AH387" s="12" t="str">
        <f t="shared" si="171"/>
        <v>-2.36745571984802+9.34508298890329i</v>
      </c>
      <c r="AI387" s="12">
        <f t="shared" si="172"/>
        <v>19.681812783789169</v>
      </c>
      <c r="AJ387" s="12">
        <f t="shared" si="173"/>
        <v>104.21605336972513</v>
      </c>
      <c r="AK387" s="12"/>
      <c r="AL387" s="12"/>
      <c r="AM387" s="12"/>
      <c r="AN387" s="12"/>
    </row>
    <row r="388" spans="1:40" x14ac:dyDescent="0.35">
      <c r="A388" s="12"/>
      <c r="B388" s="12">
        <f t="shared" si="139"/>
        <v>25800</v>
      </c>
      <c r="C388" s="29" t="str">
        <f t="shared" si="141"/>
        <v>-0.0001040621736428+0.0860325198948652i</v>
      </c>
      <c r="D388" s="28" t="str">
        <f t="shared" si="142"/>
        <v>-5.39985884286178+0.6595826525273i</v>
      </c>
      <c r="E388" s="12" t="str">
        <f t="shared" si="143"/>
        <v>4200</v>
      </c>
      <c r="F388" s="12" t="str">
        <f t="shared" si="144"/>
        <v>0.704225352112676</v>
      </c>
      <c r="G388" s="12" t="str">
        <f t="shared" si="140"/>
        <v>0.704225352112676</v>
      </c>
      <c r="H388" s="12" t="str">
        <f t="shared" si="145"/>
        <v>2.54372960719423+3.3474592789819i</v>
      </c>
      <c r="I388" s="12" t="str">
        <f t="shared" si="146"/>
        <v>101.316363078271i</v>
      </c>
      <c r="J388" s="12" t="str">
        <f t="shared" si="147"/>
        <v>-7.78027504238771+21.9123787942066i</v>
      </c>
      <c r="K388" s="12" t="str">
        <f t="shared" si="148"/>
        <v>4.10605514603991-1.45790827529178i</v>
      </c>
      <c r="L388" s="12" t="str">
        <f t="shared" si="149"/>
        <v>0.159137151965314-0.053440660470839i</v>
      </c>
      <c r="M388" s="12" t="str">
        <f t="shared" si="150"/>
        <v>4.26519229800522-1.51134893576262i</v>
      </c>
      <c r="N388" s="12" t="str">
        <f t="shared" si="151"/>
        <v>-0.324212361850467i</v>
      </c>
      <c r="O388" s="12" t="str">
        <f t="shared" si="152"/>
        <v>0.947901932221182-0.318562281024213i</v>
      </c>
      <c r="P388" s="12" t="str">
        <f t="shared" si="153"/>
        <v>0.052098067778818+0.318562281024213i</v>
      </c>
      <c r="Q388" s="12" t="str">
        <f t="shared" si="154"/>
        <v>-0.052098067778818+0.00565008082625396i</v>
      </c>
      <c r="R388" s="12" t="str">
        <f t="shared" si="155"/>
        <v>-0.332943210228633-6.15077392952456i</v>
      </c>
      <c r="S388" s="12" t="str">
        <f t="shared" si="156"/>
        <v>0.0332008754191102i</v>
      </c>
      <c r="T388" s="12" t="str">
        <f t="shared" si="157"/>
        <v>0.204211078965256-0.0110540060444395i</v>
      </c>
      <c r="U388" s="12" t="str">
        <f t="shared" si="158"/>
        <v>0.001-0.0616879624387192i</v>
      </c>
      <c r="V388" s="12" t="str">
        <f t="shared" si="159"/>
        <v>0.0015-0.0187501405588812i</v>
      </c>
      <c r="W388" s="12" t="str">
        <f t="shared" si="160"/>
        <v>0.00093621383033413-0.0143899278819061i</v>
      </c>
      <c r="X388" s="12" t="str">
        <f t="shared" si="161"/>
        <v>0.00642008311968775-0.0105404175651025i</v>
      </c>
      <c r="Y388" s="12" t="str">
        <f t="shared" si="162"/>
        <v>0.00029+0.024315927138785i</v>
      </c>
      <c r="Z388" s="12" t="str">
        <f t="shared" si="163"/>
        <v>-5.21932198780001-8.13495001425548i</v>
      </c>
      <c r="AA388" s="12" t="str">
        <f t="shared" si="164"/>
        <v>342.949183380192-704.059796976147i</v>
      </c>
      <c r="AB388" s="12" t="str">
        <f t="shared" si="165"/>
        <v>0.509748993687904-0.0275928636483612i</v>
      </c>
      <c r="AC388" s="12" t="str">
        <f t="shared" si="166"/>
        <v>3.13247503668397-0.888097468629179i</v>
      </c>
      <c r="AD388" s="12" t="str">
        <f t="shared" si="167"/>
        <v>0.152934936456762+0.0345504002478576i</v>
      </c>
      <c r="AE388" s="12" t="str">
        <f t="shared" si="168"/>
        <v>-0.517150897562734-1.42444772721003i</v>
      </c>
      <c r="AF388" s="12" t="str">
        <f t="shared" si="169"/>
        <v>-7.94358845005601-2.6878766264546i</v>
      </c>
      <c r="AG388" s="12" t="str">
        <f t="shared" si="170"/>
        <v>1.2779235428546-0.346891237717883i</v>
      </c>
      <c r="AH388" s="12" t="str">
        <f t="shared" si="171"/>
        <v>-2.31001324493822+9.31506508066272i</v>
      </c>
      <c r="AI388" s="12">
        <f t="shared" si="172"/>
        <v>19.64290744790701</v>
      </c>
      <c r="AJ388" s="12">
        <f t="shared" si="173"/>
        <v>103.9276298229136</v>
      </c>
      <c r="AK388" s="12"/>
      <c r="AL388" s="12"/>
      <c r="AM388" s="12"/>
      <c r="AN388" s="12"/>
    </row>
    <row r="389" spans="1:40" x14ac:dyDescent="0.35">
      <c r="A389" s="12"/>
      <c r="B389" s="12">
        <f t="shared" si="139"/>
        <v>25900</v>
      </c>
      <c r="C389" s="29" t="str">
        <f t="shared" si="141"/>
        <v>-0.000103260157190041+0.0857003489697272i</v>
      </c>
      <c r="D389" s="28" t="str">
        <f t="shared" si="142"/>
        <v>-5.39985269406897+0.657036008767909i</v>
      </c>
      <c r="E389" s="12" t="str">
        <f t="shared" si="143"/>
        <v>4200</v>
      </c>
      <c r="F389" s="12" t="str">
        <f t="shared" si="144"/>
        <v>0.704225352112676</v>
      </c>
      <c r="G389" s="12" t="str">
        <f t="shared" si="140"/>
        <v>0.704225352112676</v>
      </c>
      <c r="H389" s="12" t="str">
        <f t="shared" si="145"/>
        <v>2.55502317192904+3.35381213454858i</v>
      </c>
      <c r="I389" s="12" t="str">
        <f t="shared" si="146"/>
        <v>101.70906215997i</v>
      </c>
      <c r="J389" s="12" t="str">
        <f t="shared" si="147"/>
        <v>-7.84847109726594+21.9973104949593i</v>
      </c>
      <c r="K389" s="12" t="str">
        <f t="shared" si="148"/>
        <v>4.10157133746053-1.4634090882524i</v>
      </c>
      <c r="L389" s="12" t="str">
        <f t="shared" si="149"/>
        <v>0.15901198913777-0.0536056003317727i</v>
      </c>
      <c r="M389" s="12" t="str">
        <f t="shared" si="150"/>
        <v>4.2605833265983-1.51701468858417i</v>
      </c>
      <c r="N389" s="12" t="str">
        <f t="shared" si="151"/>
        <v>-0.325468998911903i</v>
      </c>
      <c r="O389" s="12" t="str">
        <f t="shared" si="152"/>
        <v>0.947500866724563-0.319753197882684i</v>
      </c>
      <c r="P389" s="12" t="str">
        <f t="shared" si="153"/>
        <v>0.052499133275437+0.319753197882684i</v>
      </c>
      <c r="Q389" s="12" t="str">
        <f t="shared" si="154"/>
        <v>-0.052499133275437+0.00571580102921898i</v>
      </c>
      <c r="R389" s="12" t="str">
        <f t="shared" si="155"/>
        <v>-0.332940173781473-6.12688624749444i</v>
      </c>
      <c r="S389" s="12" t="str">
        <f t="shared" si="156"/>
        <v>0.0333295609827502i</v>
      </c>
      <c r="T389" s="12" t="str">
        <f t="shared" si="157"/>
        <v>0.204206428820239-0.0110967498256571i</v>
      </c>
      <c r="U389" s="12" t="str">
        <f t="shared" si="158"/>
        <v>0.001-0.0614497849775659i</v>
      </c>
      <c r="V389" s="12" t="str">
        <f t="shared" si="159"/>
        <v>0.0015-0.018677746193789i</v>
      </c>
      <c r="W389" s="12" t="str">
        <f t="shared" si="160"/>
        <v>0.000936211310334243-0.0143344490833424i</v>
      </c>
      <c r="X389" s="12" t="str">
        <f t="shared" si="161"/>
        <v>0.00638670334396192-0.0105171812096213i</v>
      </c>
      <c r="Y389" s="12" t="str">
        <f t="shared" si="162"/>
        <v>0.00029+0.0244101749183927i</v>
      </c>
      <c r="Z389" s="12" t="str">
        <f t="shared" si="163"/>
        <v>-5.22604938667816-8.02801929384523i</v>
      </c>
      <c r="AA389" s="12" t="str">
        <f t="shared" si="164"/>
        <v>337.216263627233-701.685126283973i</v>
      </c>
      <c r="AB389" s="12" t="str">
        <f t="shared" si="165"/>
        <v>0.509737386057432-0.0276995601095547i</v>
      </c>
      <c r="AC389" s="12" t="str">
        <f t="shared" si="166"/>
        <v>3.12975796842658-0.8912953859265i</v>
      </c>
      <c r="AD389" s="12" t="str">
        <f t="shared" si="167"/>
        <v>0.152981576393593+0.0347158515635763i</v>
      </c>
      <c r="AE389" s="12" t="str">
        <f t="shared" si="168"/>
        <v>-0.520789747330137-1.40956580166246i</v>
      </c>
      <c r="AF389" s="12" t="str">
        <f t="shared" si="169"/>
        <v>-7.95487586599801-2.69677612578067i</v>
      </c>
      <c r="AG389" s="12" t="str">
        <f t="shared" si="170"/>
        <v>1.27492984966698-0.346210092132589i</v>
      </c>
      <c r="AH389" s="12" t="str">
        <f t="shared" si="171"/>
        <v>-2.25337359173662+9.28461566620296i</v>
      </c>
      <c r="AI389" s="12">
        <f t="shared" si="172"/>
        <v>19.603841031769651</v>
      </c>
      <c r="AJ389" s="12">
        <f t="shared" si="173"/>
        <v>103.64190133065449</v>
      </c>
      <c r="AK389" s="12"/>
      <c r="AL389" s="12"/>
      <c r="AM389" s="12"/>
      <c r="AN389" s="12"/>
    </row>
    <row r="390" spans="1:40" x14ac:dyDescent="0.35">
      <c r="A390" s="12"/>
      <c r="B390" s="12">
        <f t="shared" si="139"/>
        <v>26000</v>
      </c>
      <c r="C390" s="29" t="str">
        <f t="shared" si="141"/>
        <v>-0.000102467376947802+0.0853707331944654i</v>
      </c>
      <c r="D390" s="28" t="str">
        <f t="shared" si="142"/>
        <v>-5.39984661608712+0.654508954490902i</v>
      </c>
      <c r="E390" s="12" t="str">
        <f t="shared" si="143"/>
        <v>4200</v>
      </c>
      <c r="F390" s="12" t="str">
        <f t="shared" si="144"/>
        <v>0.704225352112676</v>
      </c>
      <c r="G390" s="12" t="str">
        <f t="shared" si="140"/>
        <v>0.704225352112676</v>
      </c>
      <c r="H390" s="12" t="str">
        <f t="shared" si="145"/>
        <v>2.5663157745879+3.36011448623758i</v>
      </c>
      <c r="I390" s="12" t="str">
        <f t="shared" si="146"/>
        <v>102.101761241668i</v>
      </c>
      <c r="J390" s="12" t="str">
        <f t="shared" si="147"/>
        <v>-7.91693096666981+22.0822421957121i</v>
      </c>
      <c r="K390" s="12" t="str">
        <f t="shared" si="148"/>
        <v>4.09707912561372-1.46888582757987i</v>
      </c>
      <c r="L390" s="12" t="str">
        <f t="shared" si="149"/>
        <v>0.158886539992459-0.0537701174714103i</v>
      </c>
      <c r="M390" s="12" t="str">
        <f t="shared" si="150"/>
        <v>4.25596566560618-1.52265594505128i</v>
      </c>
      <c r="N390" s="12" t="str">
        <f t="shared" si="151"/>
        <v>-0.326725635973338i</v>
      </c>
      <c r="O390" s="12" t="str">
        <f t="shared" si="152"/>
        <v>0.947098304994744-0.320943609807209i</v>
      </c>
      <c r="P390" s="12" t="str">
        <f t="shared" si="153"/>
        <v>0.052901695005256+0.320943609807209i</v>
      </c>
      <c r="Q390" s="12" t="str">
        <f t="shared" si="154"/>
        <v>-0.052901695005256+0.005782026166129i</v>
      </c>
      <c r="R390" s="12" t="str">
        <f t="shared" si="155"/>
        <v>-0.332937125488865-6.1031817779446i</v>
      </c>
      <c r="S390" s="12" t="str">
        <f t="shared" si="156"/>
        <v>0.0334582465463902i</v>
      </c>
      <c r="T390" s="12" t="str">
        <f t="shared" si="157"/>
        <v>0.204201760643906-0.0111394924290529i</v>
      </c>
      <c r="U390" s="12" t="str">
        <f t="shared" si="158"/>
        <v>0.001-0.0612134396507291i</v>
      </c>
      <c r="V390" s="12" t="str">
        <f t="shared" si="159"/>
        <v>0.0015-0.0186059087084283i</v>
      </c>
      <c r="W390" s="12" t="str">
        <f t="shared" si="160"/>
        <v>0.000936208780623795-0.0142793973548037i</v>
      </c>
      <c r="X390" s="12" t="str">
        <f t="shared" si="161"/>
        <v>0.00635359904771034-0.0104939809757521i</v>
      </c>
      <c r="Y390" s="12" t="str">
        <f t="shared" si="162"/>
        <v>0.00029+0.0245044226980004i</v>
      </c>
      <c r="Z390" s="12" t="str">
        <f t="shared" si="163"/>
        <v>-5.23135686240257-7.922535794539i</v>
      </c>
      <c r="AA390" s="12" t="str">
        <f t="shared" si="164"/>
        <v>331.586018880654-699.269561585119i</v>
      </c>
      <c r="AB390" s="12" t="str">
        <f t="shared" si="165"/>
        <v>0.509725733417427-0.0278062536306849i</v>
      </c>
      <c r="AC390" s="12" t="str">
        <f t="shared" si="166"/>
        <v>3.12703586290013-0.894479379075001i</v>
      </c>
      <c r="AD390" s="12" t="str">
        <f t="shared" si="167"/>
        <v>0.153028400394774+0.0348811141660888i</v>
      </c>
      <c r="AE390" s="12" t="str">
        <f t="shared" si="168"/>
        <v>-0.524199297013449-1.39484853566966i</v>
      </c>
      <c r="AF390" s="12" t="str">
        <f t="shared" si="169"/>
        <v>-7.96616239067502-2.70560553174668i</v>
      </c>
      <c r="AG390" s="12" t="str">
        <f t="shared" si="170"/>
        <v>1.27198283369262-0.345500085878688i</v>
      </c>
      <c r="AH390" s="12" t="str">
        <f t="shared" si="171"/>
        <v>-2.19753474750333+9.25375540259667i</v>
      </c>
      <c r="AI390" s="12">
        <f t="shared" si="172"/>
        <v>19.564620949568024</v>
      </c>
      <c r="AJ390" s="12">
        <f t="shared" si="173"/>
        <v>103.35885773767818</v>
      </c>
      <c r="AK390" s="12"/>
      <c r="AL390" s="12"/>
      <c r="AM390" s="12"/>
      <c r="AN390" s="12"/>
    </row>
    <row r="391" spans="1:40" x14ac:dyDescent="0.35">
      <c r="A391" s="12"/>
      <c r="B391" s="12">
        <f t="shared" si="139"/>
        <v>26100</v>
      </c>
      <c r="C391" s="29" t="str">
        <f t="shared" si="141"/>
        <v>-0.000101683691636823+0.085043643199711i</v>
      </c>
      <c r="D391" s="28" t="str">
        <f t="shared" si="142"/>
        <v>-5.39984060783307+0.652001264531118i</v>
      </c>
      <c r="E391" s="12" t="str">
        <f t="shared" si="143"/>
        <v>4200</v>
      </c>
      <c r="F391" s="12" t="str">
        <f t="shared" si="144"/>
        <v>0.704225352112676</v>
      </c>
      <c r="G391" s="12" t="str">
        <f t="shared" si="140"/>
        <v>0.704225352112676</v>
      </c>
      <c r="H391" s="12" t="str">
        <f t="shared" si="145"/>
        <v>2.57760716378702+3.36636648874262i</v>
      </c>
      <c r="I391" s="12" t="str">
        <f t="shared" si="146"/>
        <v>102.494460323367i</v>
      </c>
      <c r="J391" s="12" t="str">
        <f t="shared" si="147"/>
        <v>-7.98565465059932+22.1671738964648i</v>
      </c>
      <c r="K391" s="12" t="str">
        <f t="shared" si="148"/>
        <v>4.09257860807391-1.4743385668897i</v>
      </c>
      <c r="L391" s="12" t="str">
        <f t="shared" si="149"/>
        <v>0.15876080634976-0.0539342113901494i</v>
      </c>
      <c r="M391" s="12" t="str">
        <f t="shared" si="150"/>
        <v>4.25133941442367-1.52827277827985i</v>
      </c>
      <c r="N391" s="12" t="str">
        <f t="shared" si="151"/>
        <v>-0.327982273034774i</v>
      </c>
      <c r="O391" s="12" t="str">
        <f t="shared" si="152"/>
        <v>0.946694247667427-0.322133514917968i</v>
      </c>
      <c r="P391" s="12" t="str">
        <f t="shared" si="153"/>
        <v>0.053305752332573+0.322133514917968i</v>
      </c>
      <c r="Q391" s="12" t="str">
        <f t="shared" si="154"/>
        <v>-0.053305752332573+0.00584875811680602i</v>
      </c>
      <c r="R391" s="12" t="str">
        <f t="shared" si="155"/>
        <v>-0.332934065349708-6.07965841497017i</v>
      </c>
      <c r="S391" s="12" t="str">
        <f t="shared" si="156"/>
        <v>0.03358693211003i</v>
      </c>
      <c r="T391" s="12" t="str">
        <f t="shared" si="157"/>
        <v>0.204197074435776-0.0111822338500169i</v>
      </c>
      <c r="U391" s="12" t="str">
        <f t="shared" si="158"/>
        <v>0.001-0.0609789053991937i</v>
      </c>
      <c r="V391" s="12" t="str">
        <f t="shared" si="159"/>
        <v>0.0015-0.0185346217018826i</v>
      </c>
      <c r="W391" s="12" t="str">
        <f t="shared" si="160"/>
        <v>0.000936206241203234-0.0142247677874252i</v>
      </c>
      <c r="X391" s="12" t="str">
        <f t="shared" si="161"/>
        <v>0.00632076756249737-0.0104708178273215i</v>
      </c>
      <c r="Y391" s="12" t="str">
        <f t="shared" si="162"/>
        <v>0.00029+0.0245986704776081i</v>
      </c>
      <c r="Z391" s="12" t="str">
        <f t="shared" si="163"/>
        <v>-5.2353003439772-7.81849635454852i</v>
      </c>
      <c r="AA391" s="12" t="str">
        <f t="shared" si="164"/>
        <v>326.057172956661-696.815861630522i</v>
      </c>
      <c r="AB391" s="12" t="str">
        <f t="shared" si="165"/>
        <v>0.50971403576669-0.0279129442002446i</v>
      </c>
      <c r="AC391" s="12" t="str">
        <f t="shared" si="166"/>
        <v>3.12430877755701-0.897649485420503i</v>
      </c>
      <c r="AD391" s="12" t="str">
        <f t="shared" si="167"/>
        <v>0.153075408320435+0.0350461894469806i</v>
      </c>
      <c r="AE391" s="12" t="str">
        <f t="shared" si="168"/>
        <v>-0.52738723340239-1.38029684959121i</v>
      </c>
      <c r="AF391" s="12" t="str">
        <f t="shared" si="169"/>
        <v>-7.97744777162009-2.7143652242115i</v>
      </c>
      <c r="AG391" s="12" t="str">
        <f t="shared" si="170"/>
        <v>1.26908211360869-0.344762686143128i</v>
      </c>
      <c r="AH391" s="12" t="str">
        <f t="shared" si="171"/>
        <v>-2.14249421732133+9.22250452202436i</v>
      </c>
      <c r="AI391" s="12">
        <f t="shared" si="172"/>
        <v>19.525254472317087</v>
      </c>
      <c r="AJ391" s="12">
        <f t="shared" si="173"/>
        <v>103.07848810040483</v>
      </c>
      <c r="AK391" s="12"/>
      <c r="AL391" s="12"/>
      <c r="AM391" s="12"/>
      <c r="AN391" s="12"/>
    </row>
    <row r="392" spans="1:40" x14ac:dyDescent="0.35">
      <c r="A392" s="12"/>
      <c r="B392" s="12">
        <f t="shared" si="139"/>
        <v>26200</v>
      </c>
      <c r="C392" s="29" t="str">
        <f t="shared" si="141"/>
        <v>-0.000100908962668847+0.0847190500644776i</v>
      </c>
      <c r="D392" s="28" t="str">
        <f t="shared" si="142"/>
        <v>-5.39983466824431+0.649512717160995i</v>
      </c>
      <c r="E392" s="12" t="str">
        <f t="shared" si="143"/>
        <v>4200</v>
      </c>
      <c r="F392" s="12" t="str">
        <f t="shared" si="144"/>
        <v>0.704225352112676</v>
      </c>
      <c r="G392" s="12" t="str">
        <f t="shared" si="140"/>
        <v>0.704225352112676</v>
      </c>
      <c r="H392" s="12" t="str">
        <f t="shared" si="145"/>
        <v>2.58889709017759+3.37256829782969i</v>
      </c>
      <c r="I392" s="12" t="str">
        <f t="shared" si="146"/>
        <v>102.887159405066i</v>
      </c>
      <c r="J392" s="12" t="str">
        <f t="shared" si="147"/>
        <v>-8.05464214905447+22.2521055972175i</v>
      </c>
      <c r="K392" s="12" t="str">
        <f t="shared" si="148"/>
        <v>4.08806988196893-1.47976737912409i</v>
      </c>
      <c r="L392" s="12" t="str">
        <f t="shared" si="149"/>
        <v>0.158634790029485-0.0540978815976724i</v>
      </c>
      <c r="M392" s="12" t="str">
        <f t="shared" si="150"/>
        <v>4.24670467199841-1.53386526072176i</v>
      </c>
      <c r="N392" s="12" t="str">
        <f t="shared" si="151"/>
        <v>-0.32923891009621i</v>
      </c>
      <c r="O392" s="12" t="str">
        <f t="shared" si="152"/>
        <v>0.946288695380672-0.323322911335936i</v>
      </c>
      <c r="P392" s="12" t="str">
        <f t="shared" si="153"/>
        <v>0.053711304619328+0.323322911335936i</v>
      </c>
      <c r="Q392" s="12" t="str">
        <f t="shared" si="154"/>
        <v>-0.053711304619328+0.00591599876027399i</v>
      </c>
      <c r="R392" s="12" t="str">
        <f t="shared" si="155"/>
        <v>-0.332930993362736-6.05631408481689i</v>
      </c>
      <c r="S392" s="12" t="str">
        <f t="shared" si="156"/>
        <v>0.03371561767367i</v>
      </c>
      <c r="T392" s="12" t="str">
        <f t="shared" si="157"/>
        <v>0.204192370195349-0.0112249740839332i</v>
      </c>
      <c r="U392" s="12" t="str">
        <f t="shared" si="158"/>
        <v>0.001-0.0607461614854563i</v>
      </c>
      <c r="V392" s="12" t="str">
        <f t="shared" si="159"/>
        <v>0.0015-0.0184638788709593i</v>
      </c>
      <c r="W392" s="12" t="str">
        <f t="shared" si="160"/>
        <v>0.000936203692073006-0.0141705555472864i</v>
      </c>
      <c r="X392" s="12" t="str">
        <f t="shared" si="161"/>
        <v>0.00628820624610294-0.0104476926999442i</v>
      </c>
      <c r="Y392" s="12" t="str">
        <f t="shared" si="162"/>
        <v>0.00029+0.0246929182572158i</v>
      </c>
      <c r="Z392" s="12" t="str">
        <f t="shared" si="163"/>
        <v>-5.23793417271551-7.71589651585134i</v>
      </c>
      <c r="AA392" s="12" t="str">
        <f t="shared" si="164"/>
        <v>320.628415415966-694.326679157687i</v>
      </c>
      <c r="AB392" s="12" t="str">
        <f t="shared" si="165"/>
        <v>0.509702293103971-0.0280196318067114i</v>
      </c>
      <c r="AC392" s="12" t="str">
        <f t="shared" si="166"/>
        <v>3.12157676960641-0.900805742003638i</v>
      </c>
      <c r="AD392" s="12" t="str">
        <f t="shared" si="167"/>
        <v>0.153122600032263+0.0352110787737367i</v>
      </c>
      <c r="AE392" s="12" t="str">
        <f t="shared" si="168"/>
        <v>-0.530361059294395-1.36591144885417i</v>
      </c>
      <c r="AF392" s="12" t="str">
        <f t="shared" si="169"/>
        <v>-7.9887317584219-2.72305558066869i</v>
      </c>
      <c r="AG392" s="12" t="str">
        <f t="shared" si="170"/>
        <v>1.26622728178623-0.343999311051337i</v>
      </c>
      <c r="AH392" s="12" t="str">
        <f t="shared" si="171"/>
        <v>-2.08824904825809+9.1908828268278i</v>
      </c>
      <c r="AI392" s="12">
        <f t="shared" si="172"/>
        <v>19.485748727783974</v>
      </c>
      <c r="AJ392" s="12">
        <f t="shared" si="173"/>
        <v>102.80078072512228</v>
      </c>
      <c r="AK392" s="12"/>
      <c r="AL392" s="12"/>
      <c r="AM392" s="12"/>
      <c r="AN392" s="12"/>
    </row>
    <row r="393" spans="1:40" x14ac:dyDescent="0.35">
      <c r="A393" s="12"/>
      <c r="B393" s="12">
        <f t="shared" si="139"/>
        <v>26300</v>
      </c>
      <c r="C393" s="29" t="str">
        <f t="shared" si="141"/>
        <v>-0.000100143054085351+0.0843969253076388i</v>
      </c>
      <c r="D393" s="28" t="str">
        <f t="shared" si="142"/>
        <v>-5.3998287962785+0.647043094025231i</v>
      </c>
      <c r="E393" s="12" t="str">
        <f t="shared" si="143"/>
        <v>4200</v>
      </c>
      <c r="F393" s="12" t="str">
        <f t="shared" si="144"/>
        <v>0.704225352112676</v>
      </c>
      <c r="G393" s="12" t="str">
        <f t="shared" si="140"/>
        <v>0.704225352112676</v>
      </c>
      <c r="H393" s="12" t="str">
        <f t="shared" si="145"/>
        <v>2.60018530644465+3.37872007031448i</v>
      </c>
      <c r="I393" s="12" t="str">
        <f t="shared" si="146"/>
        <v>103.279858486764i</v>
      </c>
      <c r="J393" s="12" t="str">
        <f t="shared" si="147"/>
        <v>-8.12389346203526+22.3370372979703i</v>
      </c>
      <c r="K393" s="12" t="str">
        <f t="shared" si="148"/>
        <v>4.08355304398361-1.48517233657066i</v>
      </c>
      <c r="L393" s="12" t="str">
        <f t="shared" si="149"/>
        <v>0.15850849285083-0.0542611276129249i</v>
      </c>
      <c r="M393" s="12" t="str">
        <f t="shared" si="150"/>
        <v>4.24206153683444-1.53943346418358i</v>
      </c>
      <c r="N393" s="12" t="str">
        <f t="shared" si="151"/>
        <v>-0.330495547157646i</v>
      </c>
      <c r="O393" s="12" t="str">
        <f t="shared" si="152"/>
        <v>0.945881648774902-0.324511797182895i</v>
      </c>
      <c r="P393" s="12" t="str">
        <f t="shared" si="153"/>
        <v>0.054118351225098+0.324511797182895i</v>
      </c>
      <c r="Q393" s="12" t="str">
        <f t="shared" si="154"/>
        <v>-0.054118351225098+0.00598374997475098i</v>
      </c>
      <c r="R393" s="12" t="str">
        <f t="shared" si="155"/>
        <v>-0.332927909526912-6.03314674527077i</v>
      </c>
      <c r="S393" s="12" t="str">
        <f t="shared" si="156"/>
        <v>0.03384430323731i</v>
      </c>
      <c r="T393" s="12" t="str">
        <f t="shared" si="157"/>
        <v>0.204187647922134-0.0112677131261925i</v>
      </c>
      <c r="U393" s="12" t="str">
        <f t="shared" si="158"/>
        <v>0.001-0.0605151874874127i</v>
      </c>
      <c r="V393" s="12" t="str">
        <f t="shared" si="159"/>
        <v>0.0015-0.0183936740083321i</v>
      </c>
      <c r="W393" s="12" t="str">
        <f t="shared" si="160"/>
        <v>0.000936201133233536-0.0141167558739866i</v>
      </c>
      <c r="X393" s="12" t="str">
        <f t="shared" si="161"/>
        <v>0.00625591248234599-0.0104246065016511i</v>
      </c>
      <c r="Y393" s="12" t="str">
        <f t="shared" si="162"/>
        <v>0.00029+0.0247871660368235i</v>
      </c>
      <c r="Z393" s="12" t="str">
        <f t="shared" si="163"/>
        <v>-5.23931111610767-7.61473061637425i</v>
      </c>
      <c r="AA393" s="12" t="str">
        <f t="shared" si="164"/>
        <v>315.298405963552-691.80456341413i</v>
      </c>
      <c r="AB393" s="12" t="str">
        <f t="shared" si="165"/>
        <v>0.509690505428045-0.0281263164385799i</v>
      </c>
      <c r="AC393" s="12" t="str">
        <f t="shared" si="166"/>
        <v>3.11883989601625-0.903948185569509i</v>
      </c>
      <c r="AD393" s="12" t="str">
        <f t="shared" si="167"/>
        <v>0.153169975393469+0.0353757834902012i</v>
      </c>
      <c r="AE393" s="12" t="str">
        <f t="shared" si="168"/>
        <v>-0.533128093111878-1.35169283681917i</v>
      </c>
      <c r="AF393" s="12" t="str">
        <f t="shared" si="169"/>
        <v>-8.00001410272315-2.73167697628925i</v>
      </c>
      <c r="AG393" s="12" t="str">
        <f t="shared" si="170"/>
        <v>1.26341790667999-0.343211330516036i</v>
      </c>
      <c r="AH393" s="12" t="str">
        <f t="shared" si="171"/>
        <v>-2.03479585303587+9.15890968557555i</v>
      </c>
      <c r="AI393" s="12">
        <f t="shared" si="172"/>
        <v>19.446110700590523</v>
      </c>
      <c r="AJ393" s="12">
        <f t="shared" si="173"/>
        <v>102.5257232052828</v>
      </c>
      <c r="AK393" s="12"/>
      <c r="AL393" s="12"/>
      <c r="AM393" s="12"/>
      <c r="AN393" s="12"/>
    </row>
    <row r="394" spans="1:40" x14ac:dyDescent="0.35">
      <c r="A394" s="12"/>
      <c r="B394" s="12">
        <f t="shared" si="139"/>
        <v>26400</v>
      </c>
      <c r="C394" s="29" t="str">
        <f t="shared" si="141"/>
        <v>-0.0000993858324978914+0.0840772408795987i</v>
      </c>
      <c r="D394" s="28" t="str">
        <f t="shared" si="142"/>
        <v>-5.399822990913+0.644592180076924i</v>
      </c>
      <c r="E394" s="12" t="str">
        <f t="shared" si="143"/>
        <v>4200</v>
      </c>
      <c r="F394" s="12" t="str">
        <f t="shared" si="144"/>
        <v>0.704225352112676</v>
      </c>
      <c r="G394" s="12" t="str">
        <f t="shared" si="140"/>
        <v>0.704225352112676</v>
      </c>
      <c r="H394" s="12" t="str">
        <f t="shared" si="145"/>
        <v>2.6114715673057+3.38482196404032i</v>
      </c>
      <c r="I394" s="12" t="str">
        <f t="shared" si="146"/>
        <v>103.672557568463i</v>
      </c>
      <c r="J394" s="12" t="str">
        <f t="shared" si="147"/>
        <v>-8.1934085895417+22.421968998723i</v>
      </c>
      <c r="K394" s="12" t="str">
        <f t="shared" si="148"/>
        <v>4.07902819036323-1.4905535108807i</v>
      </c>
      <c r="L394" s="12" t="str">
        <f t="shared" si="149"/>
        <v>0.158381916632319-0.0544239489640937i</v>
      </c>
      <c r="M394" s="12" t="str">
        <f t="shared" si="150"/>
        <v>4.23741010699555-1.54497745984479i</v>
      </c>
      <c r="N394" s="12" t="str">
        <f t="shared" si="151"/>
        <v>-0.331752184219082i</v>
      </c>
      <c r="O394" s="12" t="str">
        <f t="shared" si="152"/>
        <v>0.9454731084929-0.325700170581432i</v>
      </c>
      <c r="P394" s="12" t="str">
        <f t="shared" si="153"/>
        <v>0.0545268915071+0.325700170581432i</v>
      </c>
      <c r="Q394" s="12" t="str">
        <f t="shared" si="154"/>
        <v>-0.0545268915071+0.00605201363764996i</v>
      </c>
      <c r="R394" s="12" t="str">
        <f t="shared" si="155"/>
        <v>-0.332924813841056-6.01015438506041i</v>
      </c>
      <c r="S394" s="12" t="str">
        <f t="shared" si="156"/>
        <v>0.03397298880095i</v>
      </c>
      <c r="T394" s="12" t="str">
        <f t="shared" si="157"/>
        <v>0.204182907615638-0.0113104509721806i</v>
      </c>
      <c r="U394" s="12" t="str">
        <f t="shared" si="158"/>
        <v>0.001-0.0602859632923846i</v>
      </c>
      <c r="V394" s="12" t="str">
        <f t="shared" si="159"/>
        <v>0.0015-0.0183240010007248i</v>
      </c>
      <c r="W394" s="12" t="str">
        <f t="shared" si="160"/>
        <v>0.000936198564685293-0.0140633640792523i</v>
      </c>
      <c r="X394" s="12" t="str">
        <f t="shared" si="161"/>
        <v>0.00622388368090486-0.0104015601135024i</v>
      </c>
      <c r="Y394" s="12" t="str">
        <f t="shared" si="162"/>
        <v>0.00029+0.0248814138164312i</v>
      </c>
      <c r="Z394" s="12" t="str">
        <f t="shared" si="163"/>
        <v>-5.23948238446456-7.51499187794975i</v>
      </c>
      <c r="AA394" s="12" t="str">
        <f t="shared" si="164"/>
        <v>310.065778579233-689.2519627382i</v>
      </c>
      <c r="AB394" s="12" t="str">
        <f t="shared" si="165"/>
        <v>0.509678672737682-0.0282329980843319i</v>
      </c>
      <c r="AC394" s="12" t="str">
        <f t="shared" si="166"/>
        <v>3.1160982135146-0.907076852576662i</v>
      </c>
      <c r="AD394" s="12" t="str">
        <f t="shared" si="167"/>
        <v>0.153217534268739+0.0355403049170273i</v>
      </c>
      <c r="AE394" s="12" t="str">
        <f t="shared" si="168"/>
        <v>-0.535695469000835-1.33764132714032i</v>
      </c>
      <c r="AF394" s="12" t="str">
        <f t="shared" si="169"/>
        <v>-8.0112945582187-2.7402297839634i</v>
      </c>
      <c r="AG394" s="12" t="str">
        <f t="shared" si="170"/>
        <v>1.26065353509096-0.342400067138252i</v>
      </c>
      <c r="AH394" s="12" t="str">
        <f t="shared" si="171"/>
        <v>-1.98213083318381+9.12660403008262i</v>
      </c>
      <c r="AI394" s="12">
        <f t="shared" si="172"/>
        <v>19.406347232476179</v>
      </c>
      <c r="AJ394" s="12">
        <f t="shared" si="173"/>
        <v>102.25330245790539</v>
      </c>
      <c r="AK394" s="12"/>
      <c r="AL394" s="12"/>
      <c r="AM394" s="12"/>
      <c r="AN394" s="12"/>
    </row>
    <row r="395" spans="1:40" x14ac:dyDescent="0.35">
      <c r="A395" s="12"/>
      <c r="B395" s="12">
        <f t="shared" si="139"/>
        <v>26500</v>
      </c>
      <c r="C395" s="29" t="str">
        <f t="shared" si="141"/>
        <v>-0.0000986371670300202+0.0837599691541472i</v>
      </c>
      <c r="D395" s="28" t="str">
        <f t="shared" si="142"/>
        <v>-5.39981725114441+0.642159763515129i</v>
      </c>
      <c r="E395" s="12" t="str">
        <f t="shared" si="143"/>
        <v>4200</v>
      </c>
      <c r="F395" s="12" t="str">
        <f t="shared" si="144"/>
        <v>0.704225352112676</v>
      </c>
      <c r="G395" s="12" t="str">
        <f t="shared" si="140"/>
        <v>0.704225352112676</v>
      </c>
      <c r="H395" s="12" t="str">
        <f t="shared" si="145"/>
        <v>2.62275562950899+3.39087413785596i</v>
      </c>
      <c r="I395" s="12" t="str">
        <f t="shared" si="146"/>
        <v>104.065256650162i</v>
      </c>
      <c r="J395" s="12" t="str">
        <f t="shared" si="147"/>
        <v>-8.26318753157378+22.5069006994758i</v>
      </c>
      <c r="K395" s="12" t="str">
        <f t="shared" si="148"/>
        <v>4.07449541691644-1.49591097308669i</v>
      </c>
      <c r="L395" s="12" t="str">
        <f t="shared" si="149"/>
        <v>0.158255063191753-0.0545863451885835i</v>
      </c>
      <c r="M395" s="12" t="str">
        <f t="shared" si="150"/>
        <v>4.23275048010819-1.55049731827527i</v>
      </c>
      <c r="N395" s="12" t="str">
        <f t="shared" si="151"/>
        <v>-0.333008821280518i</v>
      </c>
      <c r="O395" s="12" t="str">
        <f t="shared" si="152"/>
        <v>0.945063075179805-0.326888029654942i</v>
      </c>
      <c r="P395" s="12" t="str">
        <f t="shared" si="153"/>
        <v>0.054936924820195+0.326888029654942i</v>
      </c>
      <c r="Q395" s="12" t="str">
        <f t="shared" si="154"/>
        <v>-0.054936924820195+0.00612079162557599i</v>
      </c>
      <c r="R395" s="12" t="str">
        <f t="shared" si="155"/>
        <v>-0.332921706303909-5.98733502327282i</v>
      </c>
      <c r="S395" s="12" t="str">
        <f t="shared" si="156"/>
        <v>0.03410167436459i</v>
      </c>
      <c r="T395" s="12" t="str">
        <f t="shared" si="157"/>
        <v>0.204178149275355-0.0113531876172796i</v>
      </c>
      <c r="U395" s="12" t="str">
        <f t="shared" si="158"/>
        <v>0.001-0.0600584690912813i</v>
      </c>
      <c r="V395" s="12" t="str">
        <f t="shared" si="159"/>
        <v>0.0015-0.0182548538271372i</v>
      </c>
      <c r="W395" s="12" t="str">
        <f t="shared" si="160"/>
        <v>0.000936195986428693-0.0140103755455766i</v>
      </c>
      <c r="X395" s="12" t="str">
        <f t="shared" si="161"/>
        <v>0.00619211727713575-0.0103785543901901i</v>
      </c>
      <c r="Y395" s="12" t="str">
        <f t="shared" si="162"/>
        <v>0.00029+0.0249756615960389i</v>
      </c>
      <c r="Z395" s="12" t="str">
        <f t="shared" si="163"/>
        <v>-5.23849765003375-7.41667249013347i</v>
      </c>
      <c r="AA395" s="12" t="str">
        <f t="shared" si="164"/>
        <v>304.929145389467-686.671227183458i</v>
      </c>
      <c r="AB395" s="12" t="str">
        <f t="shared" si="165"/>
        <v>0.509666795031618-0.0283396767324406i</v>
      </c>
      <c r="AC395" s="12" t="str">
        <f t="shared" si="166"/>
        <v>3.11335177859085-0.910191779205824i</v>
      </c>
      <c r="AD395" s="12" t="str">
        <f t="shared" si="167"/>
        <v>0.153265276524207+0.0357046443521115i</v>
      </c>
      <c r="AE395" s="12" t="str">
        <f t="shared" si="168"/>
        <v>-0.538070137367526-1.32375705562361i</v>
      </c>
      <c r="AF395" s="12" t="str">
        <f t="shared" si="169"/>
        <v>-8.0225728806534-2.74871437434083i</v>
      </c>
      <c r="AG395" s="12" t="str">
        <f t="shared" si="170"/>
        <v>1.25793369430539-0.341566797152889i</v>
      </c>
      <c r="AH395" s="12" t="str">
        <f t="shared" si="171"/>
        <v>-1.93024980165005+9.09398435333856i</v>
      </c>
      <c r="AI395" s="12">
        <f t="shared" si="172"/>
        <v>19.366465022718323</v>
      </c>
      <c r="AJ395" s="12">
        <f t="shared" si="173"/>
        <v>101.9835047590679</v>
      </c>
      <c r="AK395" s="12"/>
      <c r="AL395" s="12"/>
      <c r="AM395" s="12"/>
      <c r="AN395" s="12"/>
    </row>
    <row r="396" spans="1:40" x14ac:dyDescent="0.35">
      <c r="A396" s="12"/>
      <c r="B396" s="12">
        <f t="shared" si="139"/>
        <v>26600</v>
      </c>
      <c r="C396" s="29" t="str">
        <f t="shared" si="141"/>
        <v>-0.0000978969292607337+0.0834450829205031i</v>
      </c>
      <c r="D396" s="28" t="str">
        <f t="shared" si="142"/>
        <v>-5.39981157598819+0.639745635723857i</v>
      </c>
      <c r="E396" s="12" t="str">
        <f t="shared" si="143"/>
        <v>4200</v>
      </c>
      <c r="F396" s="12" t="str">
        <f t="shared" si="144"/>
        <v>0.704225352112676</v>
      </c>
      <c r="G396" s="12" t="str">
        <f t="shared" si="140"/>
        <v>0.704225352112676</v>
      </c>
      <c r="H396" s="12" t="str">
        <f t="shared" si="145"/>
        <v>2.63403725183179+3.39687675159374i</v>
      </c>
      <c r="I396" s="12" t="str">
        <f t="shared" si="146"/>
        <v>104.457955731861i</v>
      </c>
      <c r="J396" s="12" t="str">
        <f t="shared" si="147"/>
        <v>-8.33323028813149+22.5918324002285i</v>
      </c>
      <c r="K396" s="12" t="str">
        <f t="shared" si="148"/>
        <v>4.06995481901856-1.50124479361971i</v>
      </c>
      <c r="L396" s="12" t="str">
        <f t="shared" si="149"/>
        <v>0.158127934346157-0.0547483158329955i</v>
      </c>
      <c r="M396" s="12" t="str">
        <f t="shared" si="150"/>
        <v>4.22808275336472-1.55599310945271i</v>
      </c>
      <c r="N396" s="12" t="str">
        <f t="shared" si="151"/>
        <v>-0.334265458341954i</v>
      </c>
      <c r="O396" s="12" t="str">
        <f t="shared" si="152"/>
        <v>0.944651549483117-0.328075372527635i</v>
      </c>
      <c r="P396" s="12" t="str">
        <f t="shared" si="153"/>
        <v>0.055348450516883+0.328075372527635i</v>
      </c>
      <c r="Q396" s="12" t="str">
        <f t="shared" si="154"/>
        <v>-0.055348450516883+0.00619008581431896i</v>
      </c>
      <c r="R396" s="12" t="str">
        <f t="shared" si="155"/>
        <v>-0.332918586914449-5.96468670878357i</v>
      </c>
      <c r="S396" s="12" t="str">
        <f t="shared" si="156"/>
        <v>0.03423035992823i</v>
      </c>
      <c r="T396" s="12" t="str">
        <f t="shared" si="157"/>
        <v>0.204173372900791-0.0113959230568793i</v>
      </c>
      <c r="U396" s="12" t="str">
        <f t="shared" si="158"/>
        <v>0.001-0.059832685372893i</v>
      </c>
      <c r="V396" s="12" t="str">
        <f t="shared" si="159"/>
        <v>0.0015-0.0181862265571103i</v>
      </c>
      <c r="W396" s="12" t="str">
        <f t="shared" si="160"/>
        <v>0.000936193398464215-0.013957785724888i</v>
      </c>
      <c r="X396" s="12" t="str">
        <f t="shared" si="161"/>
        <v>0.00616061073188806-0.0103555901606257i</v>
      </c>
      <c r="Y396" s="12" t="str">
        <f t="shared" si="162"/>
        <v>0.00029+0.0250699093756465i</v>
      </c>
      <c r="Z396" s="12" t="str">
        <f t="shared" si="163"/>
        <v>-5.2364050682989-7.3197636899701i</v>
      </c>
      <c r="AA396" s="12" t="str">
        <f t="shared" si="164"/>
        <v>299.88710029059-684.064611173824i</v>
      </c>
      <c r="AB396" s="12" t="str">
        <f t="shared" si="165"/>
        <v>0.509654872308621-0.0284463523713977i</v>
      </c>
      <c r="AC396" s="12" t="str">
        <f t="shared" si="166"/>
        <v>3.11060064749742-0.913293001368857i</v>
      </c>
      <c r="AD396" s="12" t="str">
        <f t="shared" si="167"/>
        <v>0.153313202027414+0.0358688030710253i</v>
      </c>
      <c r="AE396" s="12" t="str">
        <f t="shared" si="168"/>
        <v>-0.540258865811504-1.31003999158825i</v>
      </c>
      <c r="AF396" s="12" t="str">
        <f t="shared" si="169"/>
        <v>-8.03384882781998-2.75713111586988i</v>
      </c>
      <c r="AG396" s="12" t="str">
        <f t="shared" si="170"/>
        <v>1.25525789411431-0.340712751411575i</v>
      </c>
      <c r="AH396" s="12" t="str">
        <f t="shared" si="171"/>
        <v>-1.87914820485247+9.06106870828475i</v>
      </c>
      <c r="AI396" s="12">
        <f t="shared" si="172"/>
        <v>19.32647062869362</v>
      </c>
      <c r="AJ396" s="12">
        <f t="shared" si="173"/>
        <v>101.71631577847711</v>
      </c>
      <c r="AK396" s="12"/>
      <c r="AL396" s="12"/>
      <c r="AM396" s="12"/>
      <c r="AN396" s="12"/>
    </row>
    <row r="397" spans="1:40" x14ac:dyDescent="0.35">
      <c r="A397" s="12"/>
      <c r="B397" s="12">
        <f t="shared" si="139"/>
        <v>26700</v>
      </c>
      <c r="C397" s="29" t="str">
        <f t="shared" si="141"/>
        <v>-0.0000971649931694003+0.0831325553755359i</v>
      </c>
      <c r="D397" s="28" t="str">
        <f t="shared" si="142"/>
        <v>-5.39980596447815+0.637349591212442i</v>
      </c>
      <c r="E397" s="12" t="str">
        <f t="shared" si="143"/>
        <v>4200</v>
      </c>
      <c r="F397" s="12" t="str">
        <f t="shared" si="144"/>
        <v>0.704225352112676</v>
      </c>
      <c r="G397" s="12" t="str">
        <f t="shared" si="140"/>
        <v>0.704225352112676</v>
      </c>
      <c r="H397" s="12" t="str">
        <f t="shared" si="145"/>
        <v>2.64531619507832+3.4028299660477i</v>
      </c>
      <c r="I397" s="12" t="str">
        <f t="shared" si="146"/>
        <v>104.850654813559i</v>
      </c>
      <c r="J397" s="12" t="str">
        <f t="shared" si="147"/>
        <v>-8.40353685921485+22.6767641009812i</v>
      </c>
      <c r="K397" s="12" t="str">
        <f t="shared" si="148"/>
        <v>4.06540649161433-1.50655504232608i</v>
      </c>
      <c r="L397" s="12" t="str">
        <f t="shared" si="149"/>
        <v>0.158000531911729-0.0549098604531034i</v>
      </c>
      <c r="M397" s="12" t="str">
        <f t="shared" si="150"/>
        <v>4.22340702352606-1.56146490277918i</v>
      </c>
      <c r="N397" s="12" t="str">
        <f t="shared" si="151"/>
        <v>-0.33552209540339i</v>
      </c>
      <c r="O397" s="12" t="str">
        <f t="shared" si="152"/>
        <v>0.944238532052691-0.329262197324533i</v>
      </c>
      <c r="P397" s="12" t="str">
        <f t="shared" si="153"/>
        <v>0.055761467947309+0.329262197324533i</v>
      </c>
      <c r="Q397" s="12" t="str">
        <f t="shared" si="154"/>
        <v>-0.055761467947309+0.00625989807885702i</v>
      </c>
      <c r="R397" s="12" t="str">
        <f t="shared" si="155"/>
        <v>-0.332915455671323-5.94220751969824i</v>
      </c>
      <c r="S397" s="12" t="str">
        <f t="shared" si="156"/>
        <v>0.0343590454918698i</v>
      </c>
      <c r="T397" s="12" t="str">
        <f t="shared" si="157"/>
        <v>0.204168578491443-0.0114386572863576i</v>
      </c>
      <c r="U397" s="12" t="str">
        <f t="shared" si="158"/>
        <v>0.001-0.0596085929183128i</v>
      </c>
      <c r="V397" s="12" t="str">
        <f t="shared" si="159"/>
        <v>0.0015-0.0181181133490313i</v>
      </c>
      <c r="W397" s="12" t="str">
        <f t="shared" si="160"/>
        <v>0.000936190800792287-0.0139055901372517i</v>
      </c>
      <c r="X397" s="12" t="str">
        <f t="shared" si="161"/>
        <v>0.00612936153131923-0.0103326682285179i</v>
      </c>
      <c r="Y397" s="12" t="str">
        <f t="shared" si="162"/>
        <v>0.00029+0.0251641571552542i</v>
      </c>
      <c r="Z397" s="12" t="str">
        <f t="shared" si="163"/>
        <v>-5.23325130119735-7.224255837815i</v>
      </c>
      <c r="AA397" s="12" t="str">
        <f t="shared" si="164"/>
        <v>294.938222334101-681.434276178015i</v>
      </c>
      <c r="AB397" s="12" t="str">
        <f t="shared" si="165"/>
        <v>0.509642904567435-0.0285530249896659i</v>
      </c>
      <c r="AC397" s="12" t="str">
        <f t="shared" si="166"/>
        <v>3.10784487625079-0.916380554716759i</v>
      </c>
      <c r="AD397" s="12" t="str">
        <f t="shared" si="167"/>
        <v>0.153361310647273+0.0360327823274327i</v>
      </c>
      <c r="AE397" s="12" t="str">
        <f t="shared" si="168"/>
        <v>-0.5422682404165-1.29648994873932i</v>
      </c>
      <c r="AF397" s="12" t="str">
        <f t="shared" si="169"/>
        <v>-8.04512215955647-2.76548037483526i</v>
      </c>
      <c r="AG397" s="12" t="str">
        <f t="shared" si="170"/>
        <v>1.25262562871761-0.339839116396218i</v>
      </c>
      <c r="AH397" s="12" t="str">
        <f t="shared" si="171"/>
        <v>-1.8288211441547+9.02787470739698i</v>
      </c>
      <c r="AI397" s="12">
        <f t="shared" si="172"/>
        <v>19.286370466578138</v>
      </c>
      <c r="AJ397" s="12">
        <f t="shared" si="173"/>
        <v>101.45172061311888</v>
      </c>
      <c r="AK397" s="12"/>
      <c r="AL397" s="12"/>
      <c r="AM397" s="12"/>
      <c r="AN397" s="12"/>
    </row>
    <row r="398" spans="1:40" x14ac:dyDescent="0.35">
      <c r="A398" s="12"/>
      <c r="B398" s="12">
        <f t="shared" ref="B398:B461" si="174">B397+100</f>
        <v>26800</v>
      </c>
      <c r="C398" s="29" t="str">
        <f t="shared" si="141"/>
        <v>-0.0000964412350821154+0.0828223601161576i</v>
      </c>
      <c r="D398" s="28" t="str">
        <f t="shared" si="142"/>
        <v>-5.39980041566615+0.634971427557208i</v>
      </c>
      <c r="E398" s="12" t="str">
        <f t="shared" si="143"/>
        <v>4200</v>
      </c>
      <c r="F398" s="12" t="str">
        <f t="shared" si="144"/>
        <v>0.704225352112676</v>
      </c>
      <c r="G398" s="12" t="str">
        <f t="shared" si="140"/>
        <v>0.704225352112676</v>
      </c>
      <c r="H398" s="12" t="str">
        <f t="shared" si="145"/>
        <v>2.65659222207752+3.40873394295207i</v>
      </c>
      <c r="I398" s="12" t="str">
        <f t="shared" si="146"/>
        <v>105.243353895258i</v>
      </c>
      <c r="J398" s="12" t="str">
        <f t="shared" si="147"/>
        <v>-8.47410724482385+22.7616958017339i</v>
      </c>
      <c r="K398" s="12" t="str">
        <f t="shared" si="148"/>
        <v>4.06085052922104-1.51184178848385i</v>
      </c>
      <c r="L398" s="12" t="str">
        <f t="shared" si="149"/>
        <v>0.15787285770379-0.0550709786138303i</v>
      </c>
      <c r="M398" s="12" t="str">
        <f t="shared" si="150"/>
        <v>4.21872338692483-1.56691276709768i</v>
      </c>
      <c r="N398" s="12" t="str">
        <f t="shared" si="151"/>
        <v>-0.336778732464826i</v>
      </c>
      <c r="O398" s="12" t="str">
        <f t="shared" si="152"/>
        <v>0.943824023540737-0.330448502171479i</v>
      </c>
      <c r="P398" s="12" t="str">
        <f t="shared" si="153"/>
        <v>0.056175976459263+0.330448502171479i</v>
      </c>
      <c r="Q398" s="12" t="str">
        <f t="shared" si="154"/>
        <v>-0.056175976459263+0.00633023029334701i</v>
      </c>
      <c r="R398" s="12" t="str">
        <f t="shared" si="155"/>
        <v>-0.332912312573531-5.91989556280733i</v>
      </c>
      <c r="S398" s="12" t="str">
        <f t="shared" si="156"/>
        <v>0.0344877310555098i</v>
      </c>
      <c r="T398" s="12" t="str">
        <f t="shared" si="157"/>
        <v>0.204163766046805-0.0114813903011038i</v>
      </c>
      <c r="U398" s="12" t="str">
        <f t="shared" si="158"/>
        <v>0.001-0.0593861727954833i</v>
      </c>
      <c r="V398" s="12" t="str">
        <f t="shared" si="159"/>
        <v>0.0015-0.0180505084484752i</v>
      </c>
      <c r="W398" s="12" t="str">
        <f t="shared" si="160"/>
        <v>0.000936188193413359-0.0138537843695969i</v>
      </c>
      <c r="X398" s="12" t="str">
        <f t="shared" si="161"/>
        <v>0.00609836718670612-0.0103097893729372i</v>
      </c>
      <c r="Y398" s="12" t="str">
        <f t="shared" si="162"/>
        <v>0.00029+0.0252584049348619i</v>
      </c>
      <c r="Z398" s="12" t="str">
        <f t="shared" si="163"/>
        <v>-5.22908154200822-7.1301384893148i</v>
      </c>
      <c r="AA398" s="12" t="str">
        <f t="shared" si="164"/>
        <v>290.0810788842-678.782293392888i</v>
      </c>
      <c r="AB398" s="12" t="str">
        <f t="shared" si="165"/>
        <v>0.509630891806796-0.0286596945757359i</v>
      </c>
      <c r="AC398" s="12" t="str">
        <f t="shared" si="166"/>
        <v>3.10508452063285-0.919454474648225i</v>
      </c>
      <c r="AD398" s="12" t="str">
        <f t="shared" si="167"/>
        <v>0.153409602254035+0.0361965833534972i</v>
      </c>
      <c r="AE398" s="12" t="str">
        <f t="shared" si="168"/>
        <v>-0.544104667362936-1.2831065955595i</v>
      </c>
      <c r="AF398" s="12" t="str">
        <f t="shared" si="169"/>
        <v>-8.05639263774367-2.77376251539486i</v>
      </c>
      <c r="AG398" s="12" t="str">
        <f t="shared" si="170"/>
        <v>1.25003637851689-0.338947035257277i</v>
      </c>
      <c r="AH398" s="12" t="str">
        <f t="shared" si="171"/>
        <v>-1.77926339675084+8.99441952302046i</v>
      </c>
      <c r="AI398" s="12">
        <f t="shared" si="172"/>
        <v>19.246170812173961</v>
      </c>
      <c r="AJ398" s="12">
        <f t="shared" si="173"/>
        <v>101.18970381996934</v>
      </c>
      <c r="AK398" s="12"/>
      <c r="AL398" s="12"/>
      <c r="AM398" s="12"/>
      <c r="AN398" s="12"/>
    </row>
    <row r="399" spans="1:40" x14ac:dyDescent="0.35">
      <c r="A399" s="12"/>
      <c r="B399" s="12">
        <f t="shared" si="174"/>
        <v>26900</v>
      </c>
      <c r="C399" s="29" t="str">
        <f t="shared" si="141"/>
        <v>-0.0000957255336194598+0.0825144711318891i</v>
      </c>
      <c r="D399" s="28" t="str">
        <f t="shared" si="142"/>
        <v>-5.3997949286216+0.632610945344483i</v>
      </c>
      <c r="E399" s="12" t="str">
        <f t="shared" si="143"/>
        <v>4200</v>
      </c>
      <c r="F399" s="12" t="str">
        <f t="shared" si="144"/>
        <v>0.704225352112676</v>
      </c>
      <c r="G399" s="12" t="str">
        <f t="shared" si="140"/>
        <v>0.704225352112676</v>
      </c>
      <c r="H399" s="12" t="str">
        <f t="shared" si="145"/>
        <v>2.66786509768058+3.41458884495966i</v>
      </c>
      <c r="I399" s="12" t="str">
        <f t="shared" si="146"/>
        <v>105.636052976957i</v>
      </c>
      <c r="J399" s="12" t="str">
        <f t="shared" si="147"/>
        <v>-8.54494144495849+22.8466275024867i</v>
      </c>
      <c r="K399" s="12" t="str">
        <f t="shared" si="148"/>
        <v>4.05628702593096-1.51710510081859i</v>
      </c>
      <c r="L399" s="12" t="str">
        <f t="shared" si="149"/>
        <v>0.157744913536729-0.0552316698892249i</v>
      </c>
      <c r="M399" s="12" t="str">
        <f t="shared" si="150"/>
        <v>4.21403193946769-1.57233677070781i</v>
      </c>
      <c r="N399" s="12" t="str">
        <f t="shared" si="151"/>
        <v>-0.338035369526262i</v>
      </c>
      <c r="O399" s="12" t="str">
        <f t="shared" si="152"/>
        <v>0.943408024601822-0.331634285195134i</v>
      </c>
      <c r="P399" s="12" t="str">
        <f t="shared" si="153"/>
        <v>0.056591975398178+0.331634285195134i</v>
      </c>
      <c r="Q399" s="12" t="str">
        <f t="shared" si="154"/>
        <v>-0.056591975398178+0.00640108433112802i</v>
      </c>
      <c r="R399" s="12" t="str">
        <f t="shared" si="155"/>
        <v>-0.332909157619663-5.89774897305331i</v>
      </c>
      <c r="S399" s="12" t="str">
        <f t="shared" si="156"/>
        <v>0.0346164166191498i</v>
      </c>
      <c r="T399" s="12" t="str">
        <f t="shared" si="157"/>
        <v>0.204158935566376-0.0115241220964925i</v>
      </c>
      <c r="U399" s="12" t="str">
        <f t="shared" si="158"/>
        <v>0.001-0.0591654063538644i</v>
      </c>
      <c r="V399" s="12" t="str">
        <f t="shared" si="159"/>
        <v>0.0015-0.0179834061865849i</v>
      </c>
      <c r="W399" s="12" t="str">
        <f t="shared" si="160"/>
        <v>0.000936185576327909-0.0138023640744751i</v>
      </c>
      <c r="X399" s="12" t="str">
        <f t="shared" si="161"/>
        <v>0.00606762523425595-0.0102869543488684i</v>
      </c>
      <c r="Y399" s="12" t="str">
        <f t="shared" si="162"/>
        <v>0.00029+0.0253526527144696i</v>
      </c>
      <c r="Z399" s="12" t="str">
        <f t="shared" si="163"/>
        <v>-5.22393954167926-7.03740046366235i</v>
      </c>
      <c r="AA399" s="12" t="str">
        <f t="shared" si="164"/>
        <v>285.314228557927-676.110646426139i</v>
      </c>
      <c r="AB399" s="12" t="str">
        <f t="shared" si="165"/>
        <v>0.509618834025454-0.0287663611180618i</v>
      </c>
      <c r="AC399" s="12" t="str">
        <f t="shared" si="166"/>
        <v>3.10231963619216-0.922514796317236i</v>
      </c>
      <c r="AD399" s="12" t="str">
        <f t="shared" si="167"/>
        <v>0.153458076719255+0.0363602073602867i</v>
      </c>
      <c r="AE399" s="12" t="str">
        <f t="shared" si="168"/>
        <v>-0.545774374827623-1.26988946522988i</v>
      </c>
      <c r="AF399" s="12" t="str">
        <f t="shared" si="169"/>
        <v>-8.06766002630218-2.78197789961518i</v>
      </c>
      <c r="AG399" s="12" t="str">
        <f t="shared" si="170"/>
        <v>1.24748961180124-0.338037608871075i</v>
      </c>
      <c r="AH399" s="12" t="str">
        <f t="shared" si="171"/>
        <v>-1.73046943595067+8.96071988840889i</v>
      </c>
      <c r="AI399" s="12">
        <f t="shared" si="172"/>
        <v>19.205877801854196</v>
      </c>
      <c r="AJ399" s="12">
        <f t="shared" si="173"/>
        <v>100.9302494477794</v>
      </c>
      <c r="AK399" s="12"/>
      <c r="AL399" s="12"/>
      <c r="AM399" s="12"/>
      <c r="AN399" s="12"/>
    </row>
    <row r="400" spans="1:40" x14ac:dyDescent="0.35">
      <c r="A400" s="12"/>
      <c r="B400" s="12">
        <f t="shared" si="174"/>
        <v>27000</v>
      </c>
      <c r="C400" s="29" t="str">
        <f t="shared" si="141"/>
        <v>-0.0000950177696456038+0.0822088627975886i</v>
      </c>
      <c r="D400" s="28" t="str">
        <f t="shared" si="142"/>
        <v>-5.39978950243114+0.630267948114846i</v>
      </c>
      <c r="E400" s="12" t="str">
        <f t="shared" si="143"/>
        <v>4200</v>
      </c>
      <c r="F400" s="12" t="str">
        <f t="shared" si="144"/>
        <v>0.704225352112676</v>
      </c>
      <c r="G400" s="12" t="str">
        <f t="shared" si="140"/>
        <v>0.704225352112676</v>
      </c>
      <c r="H400" s="12" t="str">
        <f t="shared" si="145"/>
        <v>2.67913458875837+3.42039483562069i</v>
      </c>
      <c r="I400" s="12" t="str">
        <f t="shared" si="146"/>
        <v>106.028752058656i</v>
      </c>
      <c r="J400" s="12" t="str">
        <f t="shared" si="147"/>
        <v>-8.61603945961877+22.9315592032394i</v>
      </c>
      <c r="K400" s="12" t="str">
        <f t="shared" si="148"/>
        <v>4.05171607541418-1.522345047519i</v>
      </c>
      <c r="L400" s="12" t="str">
        <f t="shared" si="149"/>
        <v>0.157616701223954-0.0553919338624378i</v>
      </c>
      <c r="M400" s="12" t="str">
        <f t="shared" si="150"/>
        <v>4.20933277663813-1.57773698138144i</v>
      </c>
      <c r="N400" s="12" t="str">
        <f t="shared" si="151"/>
        <v>-0.339292006587698i</v>
      </c>
      <c r="O400" s="12" t="str">
        <f t="shared" si="152"/>
        <v>0.942990535892864-0.332819544522987i</v>
      </c>
      <c r="P400" s="12" t="str">
        <f t="shared" si="153"/>
        <v>0.057009464107136+0.332819544522987i</v>
      </c>
      <c r="Q400" s="12" t="str">
        <f t="shared" si="154"/>
        <v>-0.057009464107136+0.00647246206471097i</v>
      </c>
      <c r="R400" s="12" t="str">
        <f t="shared" si="155"/>
        <v>-0.332905990808791-5.87576591300886i</v>
      </c>
      <c r="S400" s="12" t="str">
        <f t="shared" si="156"/>
        <v>0.0347451021827898i</v>
      </c>
      <c r="T400" s="12" t="str">
        <f t="shared" si="157"/>
        <v>0.204154087049646-0.0115668526679143i</v>
      </c>
      <c r="U400" s="12" t="str">
        <f t="shared" si="158"/>
        <v>0.001-0.0589462752192204i</v>
      </c>
      <c r="V400" s="12" t="str">
        <f t="shared" si="159"/>
        <v>0.0015-0.0179168009784865i</v>
      </c>
      <c r="W400" s="12" t="str">
        <f t="shared" si="160"/>
        <v>0.000936182949536351-0.0137513249688442i</v>
      </c>
      <c r="X400" s="12" t="str">
        <f t="shared" si="161"/>
        <v>0.00603713323491469-0.0102641638877531i</v>
      </c>
      <c r="Y400" s="12" t="str">
        <f t="shared" si="162"/>
        <v>0.00029+0.0254469004940773i</v>
      </c>
      <c r="Z400" s="12" t="str">
        <f t="shared" si="163"/>
        <v>-5.21786763638344-6.94602990824431i</v>
      </c>
      <c r="AA400" s="12" t="str">
        <f t="shared" si="164"/>
        <v>280.636223958111-673.421233970088i</v>
      </c>
      <c r="AB400" s="12" t="str">
        <f t="shared" si="165"/>
        <v>0.509606731222137-0.0288730246051377i</v>
      </c>
      <c r="AC400" s="12" t="str">
        <f t="shared" si="166"/>
        <v>3.0995502782449-0.925561554641162i</v>
      </c>
      <c r="AD400" s="12" t="str">
        <f t="shared" si="167"/>
        <v>0.15350673391576+0.0365236555381587i</v>
      </c>
      <c r="AE400" s="12" t="str">
        <f t="shared" si="168"/>
        <v>-0.547283415139504-1.25683796509075i</v>
      </c>
      <c r="AF400" s="12" t="str">
        <f t="shared" si="169"/>
        <v>-8.07892409118951-2.79012688750584i</v>
      </c>
      <c r="AG400" s="12" t="str">
        <f t="shared" si="170"/>
        <v>1.24498478633032-0.337111896911234i</v>
      </c>
      <c r="AH400" s="12" t="str">
        <f t="shared" si="171"/>
        <v>-1.68243345085488+8.92679209942305i</v>
      </c>
      <c r="AI400" s="12">
        <f t="shared" si="172"/>
        <v>19.165497433619983</v>
      </c>
      <c r="AJ400" s="12">
        <f t="shared" si="173"/>
        <v>100.67334106791574</v>
      </c>
      <c r="AK400" s="12"/>
      <c r="AL400" s="12"/>
      <c r="AM400" s="12"/>
      <c r="AN400" s="12"/>
    </row>
    <row r="401" spans="1:40" x14ac:dyDescent="0.35">
      <c r="A401" s="12"/>
      <c r="B401" s="12">
        <f t="shared" si="174"/>
        <v>27100</v>
      </c>
      <c r="C401" s="29" t="str">
        <f t="shared" si="141"/>
        <v>-0.0000943178262187302+0.0819055098663442i</v>
      </c>
      <c r="D401" s="28" t="str">
        <f t="shared" si="142"/>
        <v>-5.3997841361982+0.627942242308639i</v>
      </c>
      <c r="E401" s="12" t="str">
        <f t="shared" si="143"/>
        <v>4200</v>
      </c>
      <c r="F401" s="12" t="str">
        <f t="shared" si="144"/>
        <v>0.704225352112676</v>
      </c>
      <c r="G401" s="12" t="str">
        <f t="shared" si="140"/>
        <v>0.704225352112676</v>
      </c>
      <c r="H401" s="12" t="str">
        <f t="shared" si="145"/>
        <v>2.69040046419858+3.42615207936142i</v>
      </c>
      <c r="I401" s="12" t="str">
        <f t="shared" si="146"/>
        <v>106.421451140354i</v>
      </c>
      <c r="J401" s="12" t="str">
        <f t="shared" si="147"/>
        <v>-8.68740128880469+23.0164909039922i</v>
      </c>
      <c r="K401" s="12" t="str">
        <f t="shared" si="148"/>
        <v>4.047137770921-1.52756169625192i</v>
      </c>
      <c r="L401" s="12" t="str">
        <f t="shared" si="149"/>
        <v>0.157488222577842-0.055551770125697i</v>
      </c>
      <c r="M401" s="12" t="str">
        <f t="shared" si="150"/>
        <v>4.20462599349884-1.58311346637762i</v>
      </c>
      <c r="N401" s="12" t="str">
        <f t="shared" si="151"/>
        <v>-0.340548643649134i</v>
      </c>
      <c r="O401" s="12" t="str">
        <f t="shared" si="152"/>
        <v>0.942571558073136-0.33400427828335i</v>
      </c>
      <c r="P401" s="12" t="str">
        <f t="shared" si="153"/>
        <v>0.057428441926864+0.33400427828335i</v>
      </c>
      <c r="Q401" s="12" t="str">
        <f t="shared" si="154"/>
        <v>-0.057428441926864+0.00654436536578401i</v>
      </c>
      <c r="R401" s="12" t="str">
        <f t="shared" si="155"/>
        <v>-0.332902812139497-5.8539445723675i</v>
      </c>
      <c r="S401" s="12" t="str">
        <f t="shared" si="156"/>
        <v>0.0348737877464298i</v>
      </c>
      <c r="T401" s="12" t="str">
        <f t="shared" si="157"/>
        <v>0.204149220496109-0.0116095820107424i</v>
      </c>
      <c r="U401" s="12" t="str">
        <f t="shared" si="158"/>
        <v>0.001-0.0587287612885222i</v>
      </c>
      <c r="V401" s="12" t="str">
        <f t="shared" si="159"/>
        <v>0.0015-0.0178506873217393i</v>
      </c>
      <c r="W401" s="12" t="str">
        <f t="shared" si="160"/>
        <v>0.000936180313039177-0.0137006628328803i</v>
      </c>
      <c r="X401" s="12" t="str">
        <f t="shared" si="161"/>
        <v>0.00600688877417473-0.0102414186980188i</v>
      </c>
      <c r="Y401" s="12" t="str">
        <f t="shared" si="162"/>
        <v>0.00029+0.025541148273685i</v>
      </c>
      <c r="Z401" s="12" t="str">
        <f t="shared" si="163"/>
        <v>-5.21090677610542-6.85601435980012i</v>
      </c>
      <c r="AA401" s="12" t="str">
        <f t="shared" si="164"/>
        <v>276.045614209026-670.715872458823i</v>
      </c>
      <c r="AB401" s="12" t="str">
        <f t="shared" si="165"/>
        <v>0.50959458339558-0.0289796850254143i</v>
      </c>
      <c r="AC401" s="12" t="str">
        <f t="shared" si="166"/>
        <v>3.09677650187615-0.928594784307902i</v>
      </c>
      <c r="AD401" s="12" t="str">
        <f t="shared" si="167"/>
        <v>0.15355557371762+0.0366869290571487i</v>
      </c>
      <c r="AE401" s="12" t="str">
        <f t="shared" si="168"/>
        <v>-0.548637667161121-1.24395138565374i</v>
      </c>
      <c r="AF401" s="12" t="str">
        <f t="shared" si="169"/>
        <v>-8.09018460039678-2.79820983705278i</v>
      </c>
      <c r="AG401" s="12" t="str">
        <f t="shared" si="170"/>
        <v>1.24252135081885-0.336170918929496i</v>
      </c>
      <c r="AH401" s="12" t="str">
        <f t="shared" si="171"/>
        <v>-1.63514936541721+8.89265201684065i</v>
      </c>
      <c r="AI401" s="12">
        <f t="shared" si="172"/>
        <v>19.125035568259591</v>
      </c>
      <c r="AJ401" s="12">
        <f t="shared" si="173"/>
        <v>100.41896180427864</v>
      </c>
      <c r="AK401" s="12"/>
      <c r="AL401" s="12"/>
      <c r="AM401" s="12"/>
      <c r="AN401" s="12"/>
    </row>
    <row r="402" spans="1:40" x14ac:dyDescent="0.35">
      <c r="A402" s="12"/>
      <c r="B402" s="12">
        <f t="shared" si="174"/>
        <v>27200</v>
      </c>
      <c r="C402" s="29" t="str">
        <f t="shared" si="141"/>
        <v>-0.0000936255885427196+0.081604387462518i</v>
      </c>
      <c r="D402" s="28" t="str">
        <f t="shared" si="142"/>
        <v>-5.39977882904268+0.625633637212638i</v>
      </c>
      <c r="E402" s="12" t="str">
        <f t="shared" si="143"/>
        <v>4200</v>
      </c>
      <c r="F402" s="12" t="str">
        <f t="shared" si="144"/>
        <v>0.704225352112676</v>
      </c>
      <c r="G402" s="12" t="str">
        <f t="shared" si="140"/>
        <v>0.704225352112676</v>
      </c>
      <c r="H402" s="12" t="str">
        <f t="shared" si="145"/>
        <v>2.70166249490269+3.43186074146336i</v>
      </c>
      <c r="I402" s="12" t="str">
        <f t="shared" si="146"/>
        <v>106.814150222053i</v>
      </c>
      <c r="J402" s="12" t="str">
        <f t="shared" si="147"/>
        <v>-8.75902693251626+23.1014226047449i</v>
      </c>
      <c r="K402" s="12" t="str">
        <f t="shared" si="148"/>
        <v>4.04255220528461-1.53275511417717i</v>
      </c>
      <c r="L402" s="12" t="str">
        <f t="shared" si="149"/>
        <v>0.157359479409688-0.0557111782802836i</v>
      </c>
      <c r="M402" s="12" t="str">
        <f t="shared" si="150"/>
        <v>4.1999116846943-1.58846629245745i</v>
      </c>
      <c r="N402" s="12" t="str">
        <f t="shared" si="151"/>
        <v>-0.341805280710569i</v>
      </c>
      <c r="O402" s="12" t="str">
        <f t="shared" si="152"/>
        <v>0.942151091804259-0.335188484605366i</v>
      </c>
      <c r="P402" s="12" t="str">
        <f t="shared" si="153"/>
        <v>0.057848908195741+0.335188484605366i</v>
      </c>
      <c r="Q402" s="12" t="str">
        <f t="shared" si="154"/>
        <v>-0.057848908195741+0.00661679610520299i</v>
      </c>
      <c r="R402" s="12" t="str">
        <f t="shared" si="155"/>
        <v>-0.332899621610681-5.83228316744451i</v>
      </c>
      <c r="S402" s="12" t="str">
        <f t="shared" si="156"/>
        <v>0.0350024733100696i</v>
      </c>
      <c r="T402" s="12" t="str">
        <f t="shared" si="157"/>
        <v>0.204144335905245-0.0116523101203601i</v>
      </c>
      <c r="U402" s="12" t="str">
        <f t="shared" si="158"/>
        <v>0.001-0.0585128467249614i</v>
      </c>
      <c r="V402" s="12" t="str">
        <f t="shared" si="159"/>
        <v>0.0015-0.0177850597948211i</v>
      </c>
      <c r="W402" s="12" t="str">
        <f t="shared" si="160"/>
        <v>0.000936177666836821-0.0136503735088157i</v>
      </c>
      <c r="X402" s="12" t="str">
        <f t="shared" si="161"/>
        <v>0.00597688946188115-0.0102187194655989i</v>
      </c>
      <c r="Y402" s="12" t="str">
        <f t="shared" si="162"/>
        <v>0.00029+0.0256353960532927i</v>
      </c>
      <c r="Z402" s="12" t="str">
        <f t="shared" si="163"/>
        <v>-5.20309655408099-6.76734080221766i</v>
      </c>
      <c r="AA402" s="12" t="str">
        <f t="shared" si="164"/>
        <v>271.540947304662-667.996298702127i</v>
      </c>
      <c r="AB402" s="12" t="str">
        <f t="shared" si="165"/>
        <v>0.509582390544486-0.0290863423673674i</v>
      </c>
      <c r="AC402" s="12" t="str">
        <f t="shared" si="166"/>
        <v>3.0939983619408-0.931614519783529i</v>
      </c>
      <c r="AD402" s="12" t="str">
        <f t="shared" si="167"/>
        <v>0.153604596000107+0.0368500290673381i</v>
      </c>
      <c r="AE402" s="12" t="str">
        <f t="shared" si="168"/>
        <v>-0.549842838868854-1.23122890917774i</v>
      </c>
      <c r="AF402" s="12" t="str">
        <f t="shared" si="169"/>
        <v>-8.10144132394537-2.80622710425072i</v>
      </c>
      <c r="AG402" s="12" t="str">
        <f t="shared" si="170"/>
        <v>1.2400987463268-0.335215655441819i</v>
      </c>
      <c r="AH402" s="12" t="str">
        <f t="shared" si="171"/>
        <v>-1.58861085688807+8.85831506923569i</v>
      </c>
      <c r="AI402" s="12">
        <f t="shared" si="172"/>
        <v>19.084497930603764</v>
      </c>
      <c r="AJ402" s="12">
        <f t="shared" si="173"/>
        <v>100.16709436228668</v>
      </c>
      <c r="AK402" s="12"/>
      <c r="AL402" s="12"/>
      <c r="AM402" s="12"/>
      <c r="AN402" s="12"/>
    </row>
    <row r="403" spans="1:40" x14ac:dyDescent="0.35">
      <c r="A403" s="12"/>
      <c r="B403" s="12">
        <f t="shared" si="174"/>
        <v>27300</v>
      </c>
      <c r="C403" s="29" t="str">
        <f t="shared" si="141"/>
        <v>-0.0000929409439200826+0.0813054710749482i</v>
      </c>
      <c r="D403" s="28" t="str">
        <f t="shared" si="142"/>
        <v>-5.39977358010057+0.623341944907936i</v>
      </c>
      <c r="E403" s="12" t="str">
        <f t="shared" si="143"/>
        <v>4200</v>
      </c>
      <c r="F403" s="12" t="str">
        <f t="shared" si="144"/>
        <v>0.704225352112676</v>
      </c>
      <c r="G403" s="12" t="str">
        <f t="shared" si="140"/>
        <v>0.704225352112676</v>
      </c>
      <c r="H403" s="12" t="str">
        <f t="shared" si="145"/>
        <v>2.71292045378279+3.43752098804226i</v>
      </c>
      <c r="I403" s="12" t="str">
        <f t="shared" si="146"/>
        <v>107.206849303752i</v>
      </c>
      <c r="J403" s="12" t="str">
        <f t="shared" si="147"/>
        <v>-8.83091639075346+23.1863543054976i</v>
      </c>
      <c r="K403" s="12" t="str">
        <f t="shared" si="148"/>
        <v>4.03795947092313-1.53792536796172i</v>
      </c>
      <c r="L403" s="12" t="str">
        <f t="shared" si="149"/>
        <v>0.157230473529655-0.0558701579365066i</v>
      </c>
      <c r="M403" s="12" t="str">
        <f t="shared" si="150"/>
        <v>4.19518994445278-1.59379552589823i</v>
      </c>
      <c r="N403" s="12" t="str">
        <f t="shared" si="151"/>
        <v>-0.343061917772005i</v>
      </c>
      <c r="O403" s="12" t="str">
        <f t="shared" si="152"/>
        <v>0.941729137750209-0.336372161619014i</v>
      </c>
      <c r="P403" s="12" t="str">
        <f t="shared" si="153"/>
        <v>0.0582708622497909+0.336372161619014i</v>
      </c>
      <c r="Q403" s="12" t="str">
        <f t="shared" si="154"/>
        <v>-0.0582708622497909+0.006689756152991i</v>
      </c>
      <c r="R403" s="12" t="str">
        <f t="shared" si="155"/>
        <v>-0.33289641922111-5.8107799406902i</v>
      </c>
      <c r="S403" s="12" t="str">
        <f t="shared" si="156"/>
        <v>0.0351311588737096i</v>
      </c>
      <c r="T403" s="12" t="str">
        <f t="shared" si="157"/>
        <v>0.204139433276552-0.0116950369921459i</v>
      </c>
      <c r="U403" s="12" t="str">
        <f t="shared" si="158"/>
        <v>0.001-0.0582985139530751i</v>
      </c>
      <c r="V403" s="12" t="str">
        <f t="shared" si="159"/>
        <v>0.0015-0.017719913055646i</v>
      </c>
      <c r="W403" s="12" t="str">
        <f t="shared" si="160"/>
        <v>0.000936175010929762-0.0136004528998025i</v>
      </c>
      <c r="X403" s="12" t="str">
        <f t="shared" si="161"/>
        <v>0.00594713293203679-0.0101960668544405i</v>
      </c>
      <c r="Y403" s="12" t="str">
        <f t="shared" si="162"/>
        <v>0.00029+0.0257296438329004i</v>
      </c>
      <c r="Z403" s="12" t="str">
        <f t="shared" si="163"/>
        <v>-5.19447523692167-6.67999572108749i</v>
      </c>
      <c r="AA403" s="12" t="str">
        <f t="shared" si="164"/>
        <v>267.120772279065-665.264172490148i</v>
      </c>
      <c r="AB403" s="12" t="str">
        <f t="shared" si="165"/>
        <v>0.509570152667603-0.0291929966194609i</v>
      </c>
      <c r="AC403" s="12" t="str">
        <f t="shared" si="166"/>
        <v>3.09121591306474-0.93462079531931i</v>
      </c>
      <c r="AD403" s="12" t="str">
        <f t="shared" si="167"/>
        <v>0.153653800639678+0.0370129566992281i</v>
      </c>
      <c r="AE403" s="12" t="str">
        <f t="shared" si="168"/>
        <v>-0.550904470106064-1.21866961782127i</v>
      </c>
      <c r="AF403" s="12" t="str">
        <f t="shared" si="169"/>
        <v>-8.11269403388336-2.81417904313432i</v>
      </c>
      <c r="AG403" s="12" t="str">
        <f t="shared" si="170"/>
        <v>1.23771640755948-0.334247049015986i</v>
      </c>
      <c r="AH403" s="12" t="str">
        <f t="shared" si="171"/>
        <v>-1.5428113736391+8.82379625638355i</v>
      </c>
      <c r="AI403" s="12">
        <f t="shared" si="172"/>
        <v>19.043890110868976</v>
      </c>
      <c r="AJ403" s="12">
        <f t="shared" si="173"/>
        <v>99.917721056940238</v>
      </c>
      <c r="AK403" s="12"/>
      <c r="AL403" s="12"/>
      <c r="AM403" s="12"/>
      <c r="AN403" s="12"/>
    </row>
    <row r="404" spans="1:40" x14ac:dyDescent="0.35">
      <c r="A404" s="12"/>
      <c r="B404" s="12">
        <f t="shared" si="174"/>
        <v>27400</v>
      </c>
      <c r="C404" s="29" t="str">
        <f t="shared" si="141"/>
        <v>-0.0000922637817060911+0.0810087365502989i</v>
      </c>
      <c r="D404" s="28" t="str">
        <f t="shared" si="142"/>
        <v>-5.3997683885236+0.621066980218958i</v>
      </c>
      <c r="E404" s="12" t="str">
        <f t="shared" si="143"/>
        <v>4200</v>
      </c>
      <c r="F404" s="12" t="str">
        <f t="shared" si="144"/>
        <v>0.704225352112676</v>
      </c>
      <c r="G404" s="12" t="str">
        <f t="shared" si="140"/>
        <v>0.704225352112676</v>
      </c>
      <c r="H404" s="12" t="str">
        <f t="shared" si="145"/>
        <v>2.72417411575817+3.44313298602747i</v>
      </c>
      <c r="I404" s="12" t="str">
        <f t="shared" si="146"/>
        <v>107.59954838545i</v>
      </c>
      <c r="J404" s="12" t="str">
        <f t="shared" si="147"/>
        <v>-8.90306966351631+23.2712860062504i</v>
      </c>
      <c r="K404" s="12" t="str">
        <f t="shared" si="148"/>
        <v>4.03335965984203-1.54307252379371i</v>
      </c>
      <c r="L404" s="12" t="str">
        <f t="shared" si="149"/>
        <v>0.157101206746723-0.056028708713678i</v>
      </c>
      <c r="M404" s="12" t="str">
        <f t="shared" si="150"/>
        <v>4.19046086658875-1.59910123250739i</v>
      </c>
      <c r="N404" s="12" t="str">
        <f t="shared" si="151"/>
        <v>-0.344318554833441i</v>
      </c>
      <c r="O404" s="12" t="str">
        <f t="shared" si="152"/>
        <v>0.941305696577307-0.337555307455105i</v>
      </c>
      <c r="P404" s="12" t="str">
        <f t="shared" si="153"/>
        <v>0.058694303422693+0.337555307455105i</v>
      </c>
      <c r="Q404" s="12" t="str">
        <f t="shared" si="154"/>
        <v>-0.058694303422693+0.006763247378336i</v>
      </c>
      <c r="R404" s="12" t="str">
        <f t="shared" si="155"/>
        <v>-0.332893204969591-5.78943316021196i</v>
      </c>
      <c r="S404" s="12" t="str">
        <f t="shared" si="156"/>
        <v>0.0352598444373496i</v>
      </c>
      <c r="T404" s="12" t="str">
        <f t="shared" si="157"/>
        <v>0.204134512609507-0.0117377626214785i</v>
      </c>
      <c r="U404" s="12" t="str">
        <f t="shared" si="158"/>
        <v>0.001-0.0580857456539763i</v>
      </c>
      <c r="V404" s="12" t="str">
        <f t="shared" si="159"/>
        <v>0.0015-0.0176552418401144i</v>
      </c>
      <c r="W404" s="12" t="str">
        <f t="shared" si="160"/>
        <v>0.000936172345318445-0.0135508969688004i</v>
      </c>
      <c r="X404" s="12" t="str">
        <f t="shared" si="161"/>
        <v>0.00591761684260624-0.0101734615070023i</v>
      </c>
      <c r="Y404" s="12" t="str">
        <f t="shared" si="162"/>
        <v>0.00029+0.0258238916125081i</v>
      </c>
      <c r="Z404" s="12" t="str">
        <f t="shared" si="163"/>
        <v>-5.18507979527453-6.59396515514122i</v>
      </c>
      <c r="AA404" s="12" t="str">
        <f t="shared" si="164"/>
        <v>262.783641208119-662.521079163657i</v>
      </c>
      <c r="AB404" s="12" t="str">
        <f t="shared" si="165"/>
        <v>0.509557869763623-0.0292996477701591i</v>
      </c>
      <c r="AC404" s="12" t="str">
        <f t="shared" si="166"/>
        <v>3.0884292096455-0.937613644958536i</v>
      </c>
      <c r="AD404" s="12" t="str">
        <f t="shared" si="167"/>
        <v>0.153703187513939+0.0371757130640886i</v>
      </c>
      <c r="AE404" s="12" t="str">
        <f t="shared" si="168"/>
        <v>-0.551827935485689-1.20627250138458i</v>
      </c>
      <c r="AF404" s="12" t="str">
        <f t="shared" si="169"/>
        <v>-8.12394250428177-2.82206600580851i</v>
      </c>
      <c r="AG404" s="12" t="str">
        <f t="shared" si="170"/>
        <v>1.23537376408154-0.333266005357284i</v>
      </c>
      <c r="AH404" s="12" t="str">
        <f t="shared" si="171"/>
        <v>-1.4977441523688+8.7891101531522i</v>
      </c>
      <c r="AI404" s="12">
        <f t="shared" si="172"/>
        <v>19.003217566082839</v>
      </c>
      <c r="AJ404" s="12">
        <f t="shared" si="173"/>
        <v>99.670823839967781</v>
      </c>
      <c r="AK404" s="12"/>
      <c r="AL404" s="12"/>
      <c r="AM404" s="12"/>
      <c r="AN404" s="12"/>
    </row>
    <row r="405" spans="1:40" x14ac:dyDescent="0.35">
      <c r="A405" s="12"/>
      <c r="B405" s="12">
        <f t="shared" si="174"/>
        <v>27500</v>
      </c>
      <c r="C405" s="29" t="str">
        <f t="shared" si="141"/>
        <v>-0.0000915939932640667+0.0807141600865521i</v>
      </c>
      <c r="D405" s="28" t="str">
        <f t="shared" si="142"/>
        <v>-5.39976325347888+0.618808560663566i</v>
      </c>
      <c r="E405" s="12" t="str">
        <f t="shared" si="143"/>
        <v>4200</v>
      </c>
      <c r="F405" s="12" t="str">
        <f t="shared" si="144"/>
        <v>0.704225352112676</v>
      </c>
      <c r="G405" s="12" t="str">
        <f t="shared" si="140"/>
        <v>0.704225352112676</v>
      </c>
      <c r="H405" s="12" t="str">
        <f t="shared" si="145"/>
        <v>2.73542325775177+3.44869690314141i</v>
      </c>
      <c r="I405" s="12" t="str">
        <f t="shared" si="146"/>
        <v>107.992247467149i</v>
      </c>
      <c r="J405" s="12" t="str">
        <f t="shared" si="147"/>
        <v>-8.97548675080479+23.3562177070031i</v>
      </c>
      <c r="K405" s="12" t="str">
        <f t="shared" si="148"/>
        <v>4.02875286363644-1.5481966473961i</v>
      </c>
      <c r="L405" s="12" t="str">
        <f t="shared" si="149"/>
        <v>0.156971680868643-0.0561868302400875i</v>
      </c>
      <c r="M405" s="12" t="str">
        <f t="shared" si="150"/>
        <v>4.18572454450508-1.60438347763619i</v>
      </c>
      <c r="N405" s="12" t="str">
        <f t="shared" si="151"/>
        <v>-0.345575191894877i</v>
      </c>
      <c r="O405" s="12" t="str">
        <f t="shared" si="152"/>
        <v>0.940880768954226-0.338737920245291i</v>
      </c>
      <c r="P405" s="12" t="str">
        <f t="shared" si="153"/>
        <v>0.059119231045774+0.338737920245291i</v>
      </c>
      <c r="Q405" s="12" t="str">
        <f t="shared" si="154"/>
        <v>-0.059119231045774+0.00683727164958603i</v>
      </c>
      <c r="R405" s="12" t="str">
        <f t="shared" si="155"/>
        <v>-0.332889978854939-5.76824111930874i</v>
      </c>
      <c r="S405" s="12" t="str">
        <f t="shared" si="156"/>
        <v>0.0353885300009896i</v>
      </c>
      <c r="T405" s="12" t="str">
        <f t="shared" si="157"/>
        <v>0.204129573903599-0.0117804870037368i</v>
      </c>
      <c r="U405" s="12" t="str">
        <f t="shared" si="158"/>
        <v>0.001-0.0578745247606891i</v>
      </c>
      <c r="V405" s="12" t="str">
        <f t="shared" si="159"/>
        <v>0.0015-0.0175910409606958i</v>
      </c>
      <c r="W405" s="12" t="str">
        <f t="shared" si="160"/>
        <v>0.000936169670003332-0.0135017017374901i</v>
      </c>
      <c r="X405" s="12" t="str">
        <f t="shared" si="161"/>
        <v>0.0058883388753194-0.0101509040447416i</v>
      </c>
      <c r="Y405" s="12" t="str">
        <f t="shared" si="162"/>
        <v>0.00029+0.0259181393921158i</v>
      </c>
      <c r="Z405" s="12" t="str">
        <f t="shared" si="163"/>
        <v>-5.17494593487746-6.50923474469824i</v>
      </c>
      <c r="AA405" s="12" t="str">
        <f t="shared" si="164"/>
        <v>258.528111051778-659.768532145259i</v>
      </c>
      <c r="AB405" s="12" t="str">
        <f t="shared" si="165"/>
        <v>0.509545541831273-0.029406295807927i</v>
      </c>
      <c r="AC405" s="12" t="str">
        <f t="shared" si="166"/>
        <v>3.08563830585358-0.940593102543491i</v>
      </c>
      <c r="AD405" s="12" t="str">
        <f t="shared" si="167"/>
        <v>0.153752756501614+0.0373382992543156i</v>
      </c>
      <c r="AE405" s="12" t="str">
        <f t="shared" si="168"/>
        <v>-0.5526184474201-1.19403646465479i</v>
      </c>
      <c r="AF405" s="12" t="str">
        <f t="shared" si="169"/>
        <v>-8.13518651123065-2.82988834247784i</v>
      </c>
      <c r="AG405" s="12" t="str">
        <f t="shared" si="170"/>
        <v>1.23307024144906-0.332273394389196i</v>
      </c>
      <c r="AH405" s="12" t="str">
        <f t="shared" si="171"/>
        <v>-1.45340223469185+8.7542709138371i</v>
      </c>
      <c r="AI405" s="12">
        <f t="shared" si="172"/>
        <v>18.962485621582022</v>
      </c>
      <c r="AJ405" s="12">
        <f t="shared" si="173"/>
        <v>99.426384326069069</v>
      </c>
      <c r="AK405" s="12"/>
      <c r="AL405" s="12"/>
      <c r="AM405" s="12"/>
      <c r="AN405" s="12"/>
    </row>
    <row r="406" spans="1:40" x14ac:dyDescent="0.35">
      <c r="A406" s="12"/>
      <c r="B406" s="12">
        <f t="shared" si="174"/>
        <v>27600</v>
      </c>
      <c r="C406" s="29" t="str">
        <f t="shared" si="141"/>
        <v>-0.00009093147192181+0.0804217182266442i</v>
      </c>
      <c r="D406" s="28" t="str">
        <f t="shared" si="142"/>
        <v>-5.39975817414859+0.616566506404272i</v>
      </c>
      <c r="E406" s="12" t="str">
        <f t="shared" si="143"/>
        <v>4200</v>
      </c>
      <c r="F406" s="12" t="str">
        <f t="shared" si="144"/>
        <v>0.704225352112676</v>
      </c>
      <c r="G406" s="12" t="str">
        <f t="shared" si="140"/>
        <v>0.704225352112676</v>
      </c>
      <c r="H406" s="12" t="str">
        <f t="shared" si="145"/>
        <v>2.74666765868638+3.45421290787921i</v>
      </c>
      <c r="I406" s="12" t="str">
        <f t="shared" si="146"/>
        <v>108.384946548848i</v>
      </c>
      <c r="J406" s="12" t="str">
        <f t="shared" si="147"/>
        <v>-9.0481676526189+23.4411494077559i</v>
      </c>
      <c r="K406" s="12" t="str">
        <f t="shared" si="148"/>
        <v>4.02413917349294-1.55329780403977i</v>
      </c>
      <c r="L406" s="12" t="str">
        <f t="shared" si="149"/>
        <v>0.156841897701882-0.0563445221529765i</v>
      </c>
      <c r="M406" s="12" t="str">
        <f t="shared" si="150"/>
        <v>4.18098107119482-1.60964232619275i</v>
      </c>
      <c r="N406" s="12" t="str">
        <f t="shared" si="151"/>
        <v>-0.346831828956313i</v>
      </c>
      <c r="O406" s="12" t="str">
        <f t="shared" si="152"/>
        <v>0.940454355551983-0.339919998122064i</v>
      </c>
      <c r="P406" s="12" t="str">
        <f t="shared" si="153"/>
        <v>0.059545644448017+0.339919998122064i</v>
      </c>
      <c r="Q406" s="12" t="str">
        <f t="shared" si="154"/>
        <v>-0.059545644448017+0.00691183083424896i</v>
      </c>
      <c r="R406" s="12" t="str">
        <f t="shared" si="155"/>
        <v>-0.332886740875895-5.74720213601382i</v>
      </c>
      <c r="S406" s="12" t="str">
        <f t="shared" si="156"/>
        <v>0.0355172155646296i</v>
      </c>
      <c r="T406" s="12" t="str">
        <f t="shared" si="157"/>
        <v>0.204124617158303-0.0118232101342962i</v>
      </c>
      <c r="U406" s="12" t="str">
        <f t="shared" si="158"/>
        <v>0.001-0.0576648344535851i</v>
      </c>
      <c r="V406" s="12" t="str">
        <f t="shared" si="159"/>
        <v>0.0015-0.0175273053050411i</v>
      </c>
      <c r="W406" s="12" t="str">
        <f t="shared" si="160"/>
        <v>0.000936166984984913-0.0134528632852087i</v>
      </c>
      <c r="X406" s="12" t="str">
        <f t="shared" si="161"/>
        <v>0.00585929673547381-0.0101283950685914i</v>
      </c>
      <c r="Y406" s="12" t="str">
        <f t="shared" si="162"/>
        <v>0.00029+0.0260123871717235i</v>
      </c>
      <c r="Z406" s="12" t="str">
        <f t="shared" si="163"/>
        <v>-5.16410812788536-6.42578977724364i</v>
      </c>
      <c r="AA406" s="12" t="str">
        <f t="shared" si="164"/>
        <v>254.35274534549-657.007975427686i</v>
      </c>
      <c r="AB406" s="12" t="str">
        <f t="shared" si="165"/>
        <v>0.50953316886924-0.0295129407212207i</v>
      </c>
      <c r="AC406" s="12" t="str">
        <f t="shared" si="166"/>
        <v>3.08284325563291-0.943559201721765i</v>
      </c>
      <c r="AD406" s="12" t="str">
        <f t="shared" si="167"/>
        <v>0.153802507482521+0.0375007163437693i</v>
      </c>
      <c r="AE406" s="12" t="str">
        <f t="shared" si="168"/>
        <v>-0.55328105925853-1.181960334368i</v>
      </c>
      <c r="AF406" s="12" t="str">
        <f t="shared" si="169"/>
        <v>-8.14642583283497-2.83764640147494i</v>
      </c>
      <c r="AG406" s="12" t="str">
        <f t="shared" si="170"/>
        <v>1.23080526226353-0.331270051326443i</v>
      </c>
      <c r="AH406" s="12" t="str">
        <f t="shared" si="171"/>
        <v>-1.40977848311559+8.71929227690651i</v>
      </c>
      <c r="AI406" s="12">
        <f t="shared" si="172"/>
        <v>18.921699472580503</v>
      </c>
      <c r="AJ406" s="12">
        <f t="shared" si="173"/>
        <v>99.184383818258695</v>
      </c>
      <c r="AK406" s="12"/>
      <c r="AL406" s="12"/>
      <c r="AM406" s="12"/>
      <c r="AN406" s="12"/>
    </row>
    <row r="407" spans="1:40" x14ac:dyDescent="0.35">
      <c r="A407" s="12"/>
      <c r="B407" s="12">
        <f t="shared" si="174"/>
        <v>27700</v>
      </c>
      <c r="C407" s="29" t="str">
        <f t="shared" si="141"/>
        <v>-0.0000902761129291286+0.0801313878522409i</v>
      </c>
      <c r="D407" s="28" t="str">
        <f t="shared" si="142"/>
        <v>-5.39975314972964+0.614340640200514i</v>
      </c>
      <c r="E407" s="12" t="str">
        <f t="shared" si="143"/>
        <v>4200</v>
      </c>
      <c r="F407" s="12" t="str">
        <f t="shared" si="144"/>
        <v>0.704225352112676</v>
      </c>
      <c r="G407" s="12" t="str">
        <f t="shared" si="140"/>
        <v>0.704225352112676</v>
      </c>
      <c r="H407" s="12" t="str">
        <f t="shared" si="145"/>
        <v>2.75790709948082+3.45968116948842i</v>
      </c>
      <c r="I407" s="12" t="str">
        <f t="shared" si="146"/>
        <v>108.777645630547i</v>
      </c>
      <c r="J407" s="12" t="str">
        <f t="shared" si="147"/>
        <v>-9.1211123689587+23.5260811085086i</v>
      </c>
      <c r="K407" s="12" t="str">
        <f t="shared" si="148"/>
        <v>4.01951868019182-1.5583760585565i</v>
      </c>
      <c r="L407" s="12" t="str">
        <f t="shared" si="149"/>
        <v>0.15671185905158-0.0565017840985126i</v>
      </c>
      <c r="M407" s="12" t="str">
        <f t="shared" si="150"/>
        <v>4.1762305392434-1.61487784265501i</v>
      </c>
      <c r="N407" s="12" t="str">
        <f t="shared" si="151"/>
        <v>-0.348088466017749i</v>
      </c>
      <c r="O407" s="12" t="str">
        <f t="shared" si="152"/>
        <v>0.940026457043945-0.341101539218763i</v>
      </c>
      <c r="P407" s="12" t="str">
        <f t="shared" si="153"/>
        <v>0.0599735429560549+0.341101539218763i</v>
      </c>
      <c r="Q407" s="12" t="str">
        <f t="shared" si="154"/>
        <v>-0.0599735429560549+0.00698692679898599i</v>
      </c>
      <c r="R407" s="12" t="str">
        <f t="shared" si="155"/>
        <v>-0.332883491031292-5.72631455264921i</v>
      </c>
      <c r="S407" s="12" t="str">
        <f t="shared" si="156"/>
        <v>0.0356459011282694i</v>
      </c>
      <c r="T407" s="12" t="str">
        <f t="shared" si="157"/>
        <v>0.204119642373104-0.0118659320085346i</v>
      </c>
      <c r="U407" s="12" t="str">
        <f t="shared" si="158"/>
        <v>0.001-0.0574566581559187i</v>
      </c>
      <c r="V407" s="12" t="str">
        <f t="shared" si="159"/>
        <v>0.0015-0.0174640298346258i</v>
      </c>
      <c r="W407" s="12" t="str">
        <f t="shared" si="160"/>
        <v>0.000936164290263623-0.0134043777479094i</v>
      </c>
      <c r="X407" s="12" t="str">
        <f t="shared" si="161"/>
        <v>0.00583048815173666-0.010105935159427i</v>
      </c>
      <c r="Y407" s="12" t="str">
        <f t="shared" si="162"/>
        <v>0.00029+0.0261066349513312i</v>
      </c>
      <c r="Z407" s="12" t="str">
        <f t="shared" si="163"/>
        <v>-5.15259964435166-6.3436152302597i</v>
      </c>
      <c r="AA407" s="12" t="str">
        <f t="shared" si="164"/>
        <v>250.256115749269-654.240786015719i</v>
      </c>
      <c r="AB407" s="12" t="str">
        <f t="shared" si="165"/>
        <v>0.509520750876241-0.0296195824985024i</v>
      </c>
      <c r="AC407" s="12" t="str">
        <f t="shared" si="166"/>
        <v>3.08004411270206-0.94651197595287i</v>
      </c>
      <c r="AD407" s="12" t="str">
        <f t="shared" si="167"/>
        <v>0.153852440337543+0.0376629653881122i</v>
      </c>
      <c r="AE407" s="12" t="str">
        <f t="shared" si="168"/>
        <v>-0.553820668513087-1.17004286580188i</v>
      </c>
      <c r="AF407" s="12" t="str">
        <f t="shared" si="169"/>
        <v>-8.15766024921046-2.84534052928791i</v>
      </c>
      <c r="AG407" s="12" t="str">
        <f t="shared" si="170"/>
        <v>1.22857824715177-0.330256777737898i</v>
      </c>
      <c r="AH407" s="12" t="str">
        <f t="shared" si="171"/>
        <v>-1.36686559640891+8.68418757011665i</v>
      </c>
      <c r="AI407" s="12">
        <f t="shared" si="172"/>
        <v>18.880864185797783</v>
      </c>
      <c r="AJ407" s="12">
        <f t="shared" si="173"/>
        <v>98.944803332325563</v>
      </c>
      <c r="AK407" s="12"/>
      <c r="AL407" s="12"/>
      <c r="AM407" s="12"/>
      <c r="AN407" s="12"/>
    </row>
    <row r="408" spans="1:40" x14ac:dyDescent="0.35">
      <c r="A408" s="12"/>
      <c r="B408" s="12">
        <f t="shared" si="174"/>
        <v>27800</v>
      </c>
      <c r="C408" s="29" t="str">
        <f t="shared" si="141"/>
        <v>-0.0000896278134164241+0.0798431461776426i</v>
      </c>
      <c r="D408" s="28" t="str">
        <f t="shared" si="142"/>
        <v>-5.39974817943337+0.612130787361927i</v>
      </c>
      <c r="E408" s="12" t="str">
        <f t="shared" si="143"/>
        <v>4200</v>
      </c>
      <c r="F408" s="12" t="str">
        <f t="shared" si="144"/>
        <v>0.704225352112676</v>
      </c>
      <c r="G408" s="12" t="str">
        <f t="shared" si="140"/>
        <v>0.704225352112676</v>
      </c>
      <c r="H408" s="12" t="str">
        <f t="shared" si="145"/>
        <v>2.76914136304573+3.4651018579491i</v>
      </c>
      <c r="I408" s="12" t="str">
        <f t="shared" si="146"/>
        <v>109.170344712245i</v>
      </c>
      <c r="J408" s="12" t="str">
        <f t="shared" si="147"/>
        <v>-9.1943208998241+23.6110128092614i</v>
      </c>
      <c r="K408" s="12" t="str">
        <f t="shared" si="148"/>
        <v>4.01489147410886-1.56343147535141i</v>
      </c>
      <c r="L408" s="12" t="str">
        <f t="shared" si="149"/>
        <v>0.156581566721499-0.0566586157317627i</v>
      </c>
      <c r="M408" s="12" t="str">
        <f t="shared" si="150"/>
        <v>4.17147304083036-1.62009009108317i</v>
      </c>
      <c r="N408" s="12" t="str">
        <f t="shared" si="151"/>
        <v>-0.349345103079185i</v>
      </c>
      <c r="O408" s="12" t="str">
        <f t="shared" si="152"/>
        <v>0.93959707410582-0.342282541669571i</v>
      </c>
      <c r="P408" s="12" t="str">
        <f t="shared" si="153"/>
        <v>0.0604029258941799+0.342282541669571i</v>
      </c>
      <c r="Q408" s="12" t="str">
        <f t="shared" si="154"/>
        <v>-0.0604029258941799+0.00706256140961398i</v>
      </c>
      <c r="R408" s="12" t="str">
        <f t="shared" si="155"/>
        <v>-0.33288022931975-5.70557673538783i</v>
      </c>
      <c r="S408" s="12" t="str">
        <f t="shared" si="156"/>
        <v>0.0357745866919094i</v>
      </c>
      <c r="T408" s="12" t="str">
        <f t="shared" si="157"/>
        <v>0.204114649547473-0.0119086526218221i</v>
      </c>
      <c r="U408" s="12" t="str">
        <f t="shared" si="158"/>
        <v>0.001-0.0572499795294586i</v>
      </c>
      <c r="V408" s="12" t="str">
        <f t="shared" si="159"/>
        <v>0.0015-0.0174012095834221i</v>
      </c>
      <c r="W408" s="12" t="str">
        <f t="shared" si="160"/>
        <v>0.000936161585839942-0.0133562413171433i</v>
      </c>
      <c r="X408" s="12" t="str">
        <f t="shared" si="161"/>
        <v>0.0058019108759464-0.0100835248785237i</v>
      </c>
      <c r="Y408" s="12" t="str">
        <f t="shared" si="162"/>
        <v>0.00029+0.0262008827309389i</v>
      </c>
      <c r="Z408" s="12" t="str">
        <f t="shared" si="163"/>
        <v>-5.14045258376288-6.26269581143184i</v>
      </c>
      <c r="AA408" s="12" t="str">
        <f t="shared" si="164"/>
        <v>246.236803462581-651.468276318913i</v>
      </c>
      <c r="AB408" s="12" t="str">
        <f t="shared" si="165"/>
        <v>0.509508287850954-0.0297262211282153i</v>
      </c>
      <c r="AC408" s="12" t="str">
        <f t="shared" si="166"/>
        <v>3.07724093055472-0.949451458514194i</v>
      </c>
      <c r="AD408" s="12" t="str">
        <f t="shared" si="167"/>
        <v>0.153902554948604+0.0378250474251346i</v>
      </c>
      <c r="AE408" s="12" t="str">
        <f t="shared" si="168"/>
        <v>-0.55424202015666-1.15828274901277i</v>
      </c>
      <c r="AF408" s="12" t="str">
        <f t="shared" si="169"/>
        <v>-8.1688895424791-2.85297107058717i</v>
      </c>
      <c r="AG408" s="12" t="str">
        <f t="shared" si="170"/>
        <v>1.22638861567527-0.329234342597263i</v>
      </c>
      <c r="AH408" s="12" t="str">
        <f t="shared" si="171"/>
        <v>-1.32465612437087+8.64896971596563i</v>
      </c>
      <c r="AI408" s="12">
        <f t="shared" si="172"/>
        <v>18.839984701144587</v>
      </c>
      <c r="AJ408" s="12">
        <f t="shared" si="173"/>
        <v>98.707623620421984</v>
      </c>
      <c r="AK408" s="12"/>
      <c r="AL408" s="12"/>
      <c r="AM408" s="12"/>
      <c r="AN408" s="12"/>
    </row>
    <row r="409" spans="1:40" x14ac:dyDescent="0.35">
      <c r="A409" s="12"/>
      <c r="B409" s="12">
        <f t="shared" si="174"/>
        <v>27900</v>
      </c>
      <c r="C409" s="29" t="str">
        <f t="shared" si="141"/>
        <v>-0.0000889864723543248+0.0795569707438241i</v>
      </c>
      <c r="D409" s="28" t="str">
        <f t="shared" si="142"/>
        <v>-5.39974326248523+0.609936775702652i</v>
      </c>
      <c r="E409" s="12" t="str">
        <f t="shared" si="143"/>
        <v>4200</v>
      </c>
      <c r="F409" s="12" t="str">
        <f t="shared" si="144"/>
        <v>0.704225352112676</v>
      </c>
      <c r="G409" s="12" t="str">
        <f t="shared" si="140"/>
        <v>0.704225352112676</v>
      </c>
      <c r="H409" s="12" t="str">
        <f t="shared" si="145"/>
        <v>2.78037023427938+3.4704751439538i</v>
      </c>
      <c r="I409" s="12" t="str">
        <f t="shared" si="146"/>
        <v>109.563043793944i</v>
      </c>
      <c r="J409" s="12" t="str">
        <f t="shared" si="147"/>
        <v>-9.2677932452152+23.6959445100141i</v>
      </c>
      <c r="K409" s="12" t="str">
        <f t="shared" si="148"/>
        <v>4.01025764521742-1.56846411841536i</v>
      </c>
      <c r="L409" s="12" t="str">
        <f t="shared" si="149"/>
        <v>0.156451022513972-0.056815016716667i</v>
      </c>
      <c r="M409" s="12" t="str">
        <f t="shared" si="150"/>
        <v>4.16670866773139-1.62527913513203i</v>
      </c>
      <c r="N409" s="12" t="str">
        <f t="shared" si="151"/>
        <v>-0.350601740140621i</v>
      </c>
      <c r="O409" s="12" t="str">
        <f t="shared" si="152"/>
        <v>0.939166207415664-0.343463003609526i</v>
      </c>
      <c r="P409" s="12" t="str">
        <f t="shared" si="153"/>
        <v>0.060833792584336+0.343463003609526i</v>
      </c>
      <c r="Q409" s="12" t="str">
        <f t="shared" si="154"/>
        <v>-0.060833792584336+0.00713873653109504i</v>
      </c>
      <c r="R409" s="12" t="str">
        <f t="shared" si="155"/>
        <v>-0.332876955740183-5.68498707382708i</v>
      </c>
      <c r="S409" s="12" t="str">
        <f t="shared" si="156"/>
        <v>0.0359032722555494i</v>
      </c>
      <c r="T409" s="12" t="str">
        <f t="shared" si="157"/>
        <v>0.204109638680893-0.0119513719695383i</v>
      </c>
      <c r="U409" s="12" t="str">
        <f t="shared" si="158"/>
        <v>0.001-0.0570447824702135i</v>
      </c>
      <c r="V409" s="12" t="str">
        <f t="shared" si="159"/>
        <v>0.0015-0.0173388396565998i</v>
      </c>
      <c r="W409" s="12" t="str">
        <f t="shared" si="160"/>
        <v>0.000936158871714341-0.0133084502390626i</v>
      </c>
      <c r="X409" s="12" t="str">
        <f t="shared" si="161"/>
        <v>0.00577356268291343-0.0100611647680035i</v>
      </c>
      <c r="Y409" s="12" t="str">
        <f t="shared" si="162"/>
        <v>0.00029+0.0262951305105466i</v>
      </c>
      <c r="Z409" s="12" t="str">
        <f t="shared" si="163"/>
        <v>-5.12769790653182-6.18301599634501i</v>
      </c>
      <c r="AA409" s="12" t="str">
        <f t="shared" si="164"/>
        <v>242.293400512788-648.691696492688i</v>
      </c>
      <c r="AB409" s="12" t="str">
        <f t="shared" si="165"/>
        <v>0.509495779792088-0.0298328565988258i</v>
      </c>
      <c r="AC409" s="12" t="str">
        <f t="shared" si="166"/>
        <v>3.0744337624608-0.952377682507419i</v>
      </c>
      <c r="AD409" s="12" t="str">
        <f t="shared" si="167"/>
        <v>0.153952851198639+0.0379869634750776i</v>
      </c>
      <c r="AE409" s="12" t="str">
        <f t="shared" si="168"/>
        <v>-0.554549709976888-1.14667861473076i</v>
      </c>
      <c r="AF409" s="12" t="str">
        <f t="shared" si="169"/>
        <v>-8.18011349676461-2.86053836825115i</v>
      </c>
      <c r="AG409" s="12" t="str">
        <f t="shared" si="170"/>
        <v>1.22423578717286-0.328203483319607i</v>
      </c>
      <c r="AH409" s="12" t="str">
        <f t="shared" si="171"/>
        <v>-1.28314248200552+8.6136512374502i</v>
      </c>
      <c r="AI409" s="12">
        <f t="shared" si="172"/>
        <v>18.799065833457426</v>
      </c>
      <c r="AJ409" s="12">
        <f t="shared" si="173"/>
        <v>98.472825193790129</v>
      </c>
      <c r="AK409" s="12"/>
      <c r="AL409" s="12"/>
      <c r="AM409" s="12"/>
      <c r="AN409" s="12"/>
    </row>
    <row r="410" spans="1:40" x14ac:dyDescent="0.35">
      <c r="A410" s="12"/>
      <c r="B410" s="12">
        <f t="shared" si="174"/>
        <v>28000</v>
      </c>
      <c r="C410" s="29" t="str">
        <f t="shared" si="141"/>
        <v>-0.0000883519905143259+0.0792728394126027i</v>
      </c>
      <c r="D410" s="28" t="str">
        <f t="shared" si="142"/>
        <v>-5.39973839812446+0.607758435496621i</v>
      </c>
      <c r="E410" s="12" t="str">
        <f t="shared" si="143"/>
        <v>4200</v>
      </c>
      <c r="F410" s="12" t="str">
        <f t="shared" si="144"/>
        <v>0.704225352112676</v>
      </c>
      <c r="G410" s="12" t="str">
        <f t="shared" si="140"/>
        <v>0.704225352112676</v>
      </c>
      <c r="H410" s="12" t="str">
        <f t="shared" si="145"/>
        <v>2.79159350006317+3.47580119888791i</v>
      </c>
      <c r="I410" s="12" t="str">
        <f t="shared" si="146"/>
        <v>109.955742875643i</v>
      </c>
      <c r="J410" s="12" t="str">
        <f t="shared" si="147"/>
        <v>-9.3415294051318+23.7808762107668i</v>
      </c>
      <c r="K410" s="12" t="str">
        <f t="shared" si="148"/>
        <v>4.00561728308996-1.57347405133658i</v>
      </c>
      <c r="L410" s="12" t="str">
        <f t="shared" si="149"/>
        <v>0.15632022822986-0.0569709867260123i</v>
      </c>
      <c r="M410" s="12" t="str">
        <f t="shared" si="150"/>
        <v>4.16193751131982-1.63044503806259i</v>
      </c>
      <c r="N410" s="12" t="str">
        <f t="shared" si="151"/>
        <v>-0.351858377202057i</v>
      </c>
      <c r="O410" s="12" t="str">
        <f t="shared" si="152"/>
        <v>0.938733857653874-0.344642923174517i</v>
      </c>
      <c r="P410" s="12" t="str">
        <f t="shared" si="153"/>
        <v>0.061266142346126+0.344642923174517i</v>
      </c>
      <c r="Q410" s="12" t="str">
        <f t="shared" si="154"/>
        <v>-0.061266142346126+0.00721545402753998i</v>
      </c>
      <c r="R410" s="12" t="str">
        <f t="shared" si="155"/>
        <v>-0.33287367029133-5.66454398056983i</v>
      </c>
      <c r="S410" s="12" t="str">
        <f t="shared" si="156"/>
        <v>0.0360319578191894i</v>
      </c>
      <c r="T410" s="12" t="str">
        <f t="shared" si="157"/>
        <v>0.204104609772835-0.011994090047056i</v>
      </c>
      <c r="U410" s="12" t="str">
        <f t="shared" si="158"/>
        <v>0.001-0.0568410511042485i</v>
      </c>
      <c r="V410" s="12" t="str">
        <f t="shared" si="159"/>
        <v>0.0015-0.0172769152292548i</v>
      </c>
      <c r="W410" s="12" t="str">
        <f t="shared" si="160"/>
        <v>0.000936156147887295-0.0132610008134461i</v>
      </c>
      <c r="X410" s="12" t="str">
        <f t="shared" si="161"/>
        <v>0.00574544137022133-0.0100388553512736i</v>
      </c>
      <c r="Y410" s="12" t="str">
        <f t="shared" si="162"/>
        <v>0.00029+0.0263893782901543i</v>
      </c>
      <c r="Z410" s="12" t="str">
        <f t="shared" si="163"/>
        <v>-5.11436546536621-6.10456006378909i</v>
      </c>
      <c r="AA410" s="12" t="str">
        <f t="shared" si="164"/>
        <v>238.4245109248-645.912236725845i</v>
      </c>
      <c r="AB410" s="12" t="str">
        <f t="shared" si="165"/>
        <v>0.509483226698324-0.0299394888987836i</v>
      </c>
      <c r="AC410" s="12" t="str">
        <f t="shared" si="166"/>
        <v>3.07162266146686-0.955290680863991i</v>
      </c>
      <c r="AD410" s="12" t="str">
        <f t="shared" si="167"/>
        <v>0.154003328971573+0.0381487145409433i</v>
      </c>
      <c r="AE410" s="12" t="str">
        <f t="shared" si="168"/>
        <v>-0.554748187972113-1.13522903992675i</v>
      </c>
      <c r="AF410" s="12" t="str">
        <f t="shared" si="169"/>
        <v>-8.19133189818763-2.86804276339129i</v>
      </c>
      <c r="AG410" s="12" t="str">
        <f t="shared" si="170"/>
        <v>1.22211918154006-0.327164906782163i</v>
      </c>
      <c r="AH410" s="12" t="str">
        <f t="shared" si="171"/>
        <v>-1.24231696311337+8.57824426409616i</v>
      </c>
      <c r="AI410" s="12">
        <f t="shared" si="172"/>
        <v>18.758112274279011</v>
      </c>
      <c r="AJ410" s="12">
        <f t="shared" si="173"/>
        <v>98.240388344648878</v>
      </c>
      <c r="AK410" s="12"/>
      <c r="AL410" s="12"/>
      <c r="AM410" s="12"/>
      <c r="AN410" s="12"/>
    </row>
    <row r="411" spans="1:40" x14ac:dyDescent="0.35">
      <c r="A411" s="12"/>
      <c r="B411" s="12">
        <f t="shared" si="174"/>
        <v>28100</v>
      </c>
      <c r="C411" s="29" t="str">
        <f t="shared" si="141"/>
        <v>-0.0000877242704303998+0.078990730360927i</v>
      </c>
      <c r="D411" s="28" t="str">
        <f t="shared" si="142"/>
        <v>-5.39973358560381+0.605595599433774i</v>
      </c>
      <c r="E411" s="12" t="str">
        <f t="shared" si="143"/>
        <v>4200</v>
      </c>
      <c r="F411" s="12" t="str">
        <f t="shared" si="144"/>
        <v>0.704225352112676</v>
      </c>
      <c r="G411" s="12" t="str">
        <f t="shared" si="140"/>
        <v>0.704225352112676</v>
      </c>
      <c r="H411" s="12" t="str">
        <f t="shared" si="145"/>
        <v>2.80281094925714+3.4810801948101i</v>
      </c>
      <c r="I411" s="12" t="str">
        <f t="shared" si="146"/>
        <v>110.348441957341i</v>
      </c>
      <c r="J411" s="12" t="str">
        <f t="shared" si="147"/>
        <v>-9.4155293795742+23.8658079115196i</v>
      </c>
      <c r="K411" s="12" t="str">
        <f t="shared" si="148"/>
        <v>4.00097047689988-1.57846133731247i</v>
      </c>
      <c r="L411" s="12" t="str">
        <f t="shared" si="149"/>
        <v>0.156189185668502-0.0571265254414045i</v>
      </c>
      <c r="M411" s="12" t="str">
        <f t="shared" si="150"/>
        <v>4.15715966256838-1.63558786275387i</v>
      </c>
      <c r="N411" s="12" t="str">
        <f t="shared" si="151"/>
        <v>-0.353115014263493i</v>
      </c>
      <c r="O411" s="12" t="str">
        <f t="shared" si="152"/>
        <v>0.938300025503189-0.34582229850129i</v>
      </c>
      <c r="P411" s="12" t="str">
        <f t="shared" si="153"/>
        <v>0.061699974496811+0.34582229850129i</v>
      </c>
      <c r="Q411" s="12" t="str">
        <f t="shared" si="154"/>
        <v>-0.061699974496811+0.00729271576220303i</v>
      </c>
      <c r="R411" s="12" t="str">
        <f t="shared" si="155"/>
        <v>-0.332870372971941-5.64424589081528i</v>
      </c>
      <c r="S411" s="12" t="str">
        <f t="shared" si="156"/>
        <v>0.0361606433828294i</v>
      </c>
      <c r="T411" s="12" t="str">
        <f t="shared" si="157"/>
        <v>0.204099562822772-0.0120368068497478i</v>
      </c>
      <c r="U411" s="12" t="str">
        <f t="shared" si="158"/>
        <v>0.001-0.0566387697835928i</v>
      </c>
      <c r="V411" s="12" t="str">
        <f t="shared" si="159"/>
        <v>0.0015-0.017215431545165i</v>
      </c>
      <c r="W411" s="12" t="str">
        <f t="shared" si="160"/>
        <v>0.000936153414359254-0.0132138893927446i</v>
      </c>
      <c r="X411" s="12" t="str">
        <f t="shared" si="161"/>
        <v>0.00571754475802708-0.0100165971334549i</v>
      </c>
      <c r="Y411" s="12" t="str">
        <f t="shared" si="162"/>
        <v>0.00029+0.026483626069762i</v>
      </c>
      <c r="Z411" s="12" t="str">
        <f t="shared" si="163"/>
        <v>-5.10048403643783-6.02731212878321i</v>
      </c>
      <c r="AA411" s="12" t="str">
        <f t="shared" si="164"/>
        <v>234.628751779012-643.131029472921i</v>
      </c>
      <c r="AB411" s="12" t="str">
        <f t="shared" si="165"/>
        <v>0.509470628568346-0.0300461180165378i</v>
      </c>
      <c r="AC411" s="12" t="str">
        <f t="shared" si="166"/>
        <v>3.06880768039697-0.958190486351092i</v>
      </c>
      <c r="AD411" s="12" t="str">
        <f t="shared" si="167"/>
        <v>0.154053988152295+0.0383103016088081i</v>
      </c>
      <c r="AE411" s="12" t="str">
        <f t="shared" si="168"/>
        <v>-0.554841761776252-1.1239325530646i</v>
      </c>
      <c r="AF411" s="12" t="str">
        <f t="shared" si="169"/>
        <v>-8.20254453486095-2.87548459537633i</v>
      </c>
      <c r="AG411" s="12" t="str">
        <f t="shared" si="170"/>
        <v>1.22003821994863-0.326119290327914i</v>
      </c>
      <c r="AH411" s="12" t="str">
        <f t="shared" si="171"/>
        <v>-1.20217175330762+8.54276053823076i</v>
      </c>
      <c r="AI411" s="12">
        <f t="shared" si="172"/>
        <v>18.717128593677423</v>
      </c>
      <c r="AJ411" s="12">
        <f t="shared" si="173"/>
        <v>98.010293167246786</v>
      </c>
      <c r="AK411" s="12"/>
      <c r="AL411" s="12"/>
      <c r="AM411" s="12"/>
      <c r="AN411" s="12"/>
    </row>
    <row r="412" spans="1:40" x14ac:dyDescent="0.35">
      <c r="A412" s="12"/>
      <c r="B412" s="12">
        <f t="shared" si="174"/>
        <v>28200</v>
      </c>
      <c r="C412" s="29" t="str">
        <f t="shared" si="141"/>
        <v>-0.0000871032163615662+0.0787106220752901i</v>
      </c>
      <c r="D412" s="28" t="str">
        <f t="shared" si="142"/>
        <v>-5.39972882418929+0.603448102577224i</v>
      </c>
      <c r="E412" s="12" t="str">
        <f t="shared" si="143"/>
        <v>4200</v>
      </c>
      <c r="F412" s="12" t="str">
        <f t="shared" si="144"/>
        <v>0.704225352112676</v>
      </c>
      <c r="G412" s="12" t="str">
        <f t="shared" si="140"/>
        <v>0.704225352112676</v>
      </c>
      <c r="H412" s="12" t="str">
        <f t="shared" si="145"/>
        <v>2.8140223726951+3.4863123044329i</v>
      </c>
      <c r="I412" s="12" t="str">
        <f t="shared" si="146"/>
        <v>110.74114103904i</v>
      </c>
      <c r="J412" s="12" t="str">
        <f t="shared" si="147"/>
        <v>-9.4897931685422+23.9507396122722i</v>
      </c>
      <c r="K412" s="12" t="str">
        <f t="shared" si="148"/>
        <v>3.99631731542338-1.58342603916079i</v>
      </c>
      <c r="L412" s="12" t="str">
        <f t="shared" si="149"/>
        <v>0.156057896627665-0.0572816325532418i</v>
      </c>
      <c r="M412" s="12" t="str">
        <f t="shared" si="150"/>
        <v>4.15237521205105-1.64070767171403i</v>
      </c>
      <c r="N412" s="12" t="str">
        <f t="shared" si="151"/>
        <v>-0.354371651324929i</v>
      </c>
      <c r="O412" s="12" t="str">
        <f t="shared" si="152"/>
        <v>0.937864711648689-0.34700112772745i</v>
      </c>
      <c r="P412" s="12" t="str">
        <f t="shared" si="153"/>
        <v>0.062135288351311+0.34700112772745i</v>
      </c>
      <c r="Q412" s="12" t="str">
        <f t="shared" si="154"/>
        <v>-0.062135288351311+0.00737052359747897i</v>
      </c>
      <c r="R412" s="12" t="str">
        <f t="shared" si="155"/>
        <v>-0.332867063780761-5.62409126195833i</v>
      </c>
      <c r="S412" s="12" t="str">
        <f t="shared" si="156"/>
        <v>0.0362893289464694i</v>
      </c>
      <c r="T412" s="12" t="str">
        <f t="shared" si="157"/>
        <v>0.20409449783017-0.0120795223729854i</v>
      </c>
      <c r="U412" s="12" t="str">
        <f t="shared" si="158"/>
        <v>0.001-0.0564379230822325i</v>
      </c>
      <c r="V412" s="12" t="str">
        <f t="shared" si="159"/>
        <v>0.0015-0.0171543839155721i</v>
      </c>
      <c r="W412" s="12" t="str">
        <f t="shared" si="160"/>
        <v>0.000936150671130727-0.0131671123811471i</v>
      </c>
      <c r="X412" s="12" t="str">
        <f t="shared" si="161"/>
        <v>0.00568987068886178-0.0099943906018019i</v>
      </c>
      <c r="Y412" s="12" t="str">
        <f t="shared" si="162"/>
        <v>0.00029+0.0265778738493696i</v>
      </c>
      <c r="Z412" s="12" t="str">
        <f t="shared" si="163"/>
        <v>-5.08608135028484-5.95125617343097i</v>
      </c>
      <c r="AA412" s="12" t="str">
        <f t="shared" si="164"/>
        <v>230.904754164497-640.349151630156i</v>
      </c>
      <c r="AB412" s="12" t="str">
        <f t="shared" si="165"/>
        <v>0.509457985400821-0.0301527439405354i</v>
      </c>
      <c r="AC412" s="12" t="str">
        <f t="shared" si="166"/>
        <v>3.06598887185337-0.961077131577103i</v>
      </c>
      <c r="AD412" s="12" t="str">
        <f t="shared" si="167"/>
        <v>0.154104828626626+0.0384717256481173i</v>
      </c>
      <c r="AE412" s="12" t="str">
        <f t="shared" si="168"/>
        <v>-0.554834600100824-1.11278763905189i</v>
      </c>
      <c r="AF412" s="12" t="str">
        <f t="shared" si="169"/>
        <v>-8.21375119688439-2.88286420185568i</v>
      </c>
      <c r="AG412" s="12" t="str">
        <f t="shared" si="170"/>
        <v>1.21799232550941-0.325067282750791i</v>
      </c>
      <c r="AH412" s="12" t="str">
        <f t="shared" si="171"/>
        <v>-1.16269894246732+8.50721142147055i</v>
      </c>
      <c r="AI412" s="12">
        <f t="shared" si="172"/>
        <v>18.676119242101102</v>
      </c>
      <c r="AJ412" s="12">
        <f t="shared" si="173"/>
        <v>97.782519578105664</v>
      </c>
      <c r="AK412" s="12"/>
      <c r="AL412" s="12"/>
      <c r="AM412" s="12"/>
      <c r="AN412" s="12"/>
    </row>
    <row r="413" spans="1:40" x14ac:dyDescent="0.35">
      <c r="A413" s="12"/>
      <c r="B413" s="12">
        <f t="shared" si="174"/>
        <v>28300</v>
      </c>
      <c r="C413" s="29" t="str">
        <f t="shared" si="141"/>
        <v>-0.0000864887342553863+0.0784324933462628i</v>
      </c>
      <c r="D413" s="28" t="str">
        <f t="shared" si="142"/>
        <v>-5.39972411315981+0.601315782321348i</v>
      </c>
      <c r="E413" s="12" t="str">
        <f t="shared" si="143"/>
        <v>4200</v>
      </c>
      <c r="F413" s="12" t="str">
        <f t="shared" si="144"/>
        <v>0.704225352112676</v>
      </c>
      <c r="G413" s="12" t="str">
        <f t="shared" si="140"/>
        <v>0.704225352112676</v>
      </c>
      <c r="H413" s="12" t="str">
        <f t="shared" si="145"/>
        <v>2.82522756317981+3.4914977011035i</v>
      </c>
      <c r="I413" s="12" t="str">
        <f t="shared" si="146"/>
        <v>111.133840120739i</v>
      </c>
      <c r="J413" s="12" t="str">
        <f t="shared" si="147"/>
        <v>-9.5643207720358+24.035671313025i</v>
      </c>
      <c r="K413" s="12" t="str">
        <f t="shared" si="148"/>
        <v>3.99165788704071-1.58836821933055i</v>
      </c>
      <c r="L413" s="12" t="str">
        <f t="shared" si="149"/>
        <v>0.155926362903503-0.0574363077606866i</v>
      </c>
      <c r="M413" s="12" t="str">
        <f t="shared" si="150"/>
        <v>4.14758424994421-1.64580452709124i</v>
      </c>
      <c r="N413" s="12" t="str">
        <f t="shared" si="151"/>
        <v>-0.355628288386365i</v>
      </c>
      <c r="O413" s="12" t="str">
        <f t="shared" si="152"/>
        <v>0.937427916777794-0.348179408991465i</v>
      </c>
      <c r="P413" s="12" t="str">
        <f t="shared" si="153"/>
        <v>0.062572083222206+0.348179408991465i</v>
      </c>
      <c r="Q413" s="12" t="str">
        <f t="shared" si="154"/>
        <v>-0.062572083222206+0.00744887939490002i</v>
      </c>
      <c r="R413" s="12" t="str">
        <f t="shared" si="155"/>
        <v>-0.332863742716542-5.6040785731975i</v>
      </c>
      <c r="S413" s="12" t="str">
        <f t="shared" si="156"/>
        <v>0.0364180145101092i</v>
      </c>
      <c r="T413" s="12" t="str">
        <f t="shared" si="157"/>
        <v>0.204089414794499-0.0121222366121403i</v>
      </c>
      <c r="U413" s="12" t="str">
        <f t="shared" si="158"/>
        <v>0.001-0.0562384957921893i</v>
      </c>
      <c r="V413" s="12" t="str">
        <f t="shared" si="159"/>
        <v>0.0015-0.0170937677179906i</v>
      </c>
      <c r="W413" s="12" t="str">
        <f t="shared" si="160"/>
        <v>0.000936147918202168-0.0131206662336669i</v>
      </c>
      <c r="X413" s="12" t="str">
        <f t="shared" si="161"/>
        <v>0.00566241702743093-0.00997223622611303i</v>
      </c>
      <c r="Y413" s="12" t="str">
        <f t="shared" si="162"/>
        <v>0.00029+0.0266721216289773i</v>
      </c>
      <c r="Z413" s="12" t="str">
        <f t="shared" si="163"/>
        <v>-5.07118412238803-5.87637607571124i</v>
      </c>
      <c r="AA413" s="12" t="str">
        <f t="shared" si="164"/>
        <v>227.251164033978-637.56762665416i</v>
      </c>
      <c r="AB413" s="12" t="str">
        <f t="shared" si="165"/>
        <v>0.509445297194425-0.0302593666592228i</v>
      </c>
      <c r="AC413" s="12" t="str">
        <f t="shared" si="166"/>
        <v>3.06316628821708-0.963950648997006i</v>
      </c>
      <c r="AD413" s="12" t="str">
        <f t="shared" si="167"/>
        <v>0.154155850281314+0.0386329876119832i</v>
      </c>
      <c r="AE413" s="12" t="str">
        <f t="shared" si="168"/>
        <v>-0.554730736183519-1.10179274390234i</v>
      </c>
      <c r="AF413" s="12" t="str">
        <f t="shared" si="169"/>
        <v>-8.22495167633962-2.89018191878215i</v>
      </c>
      <c r="AG413" s="12" t="str">
        <f t="shared" si="170"/>
        <v>1.2159809238819-0.324009505261476i</v>
      </c>
      <c r="AH413" s="12" t="str">
        <f t="shared" si="171"/>
        <v>-1.12389053663759+8.47160790139599i</v>
      </c>
      <c r="AI413" s="12">
        <f t="shared" si="172"/>
        <v>18.635088552263099</v>
      </c>
      <c r="AJ413" s="12">
        <f t="shared" si="173"/>
        <v>97.557047335464887</v>
      </c>
      <c r="AK413" s="12"/>
      <c r="AL413" s="12"/>
      <c r="AM413" s="12"/>
      <c r="AN413" s="12"/>
    </row>
    <row r="414" spans="1:40" x14ac:dyDescent="0.35">
      <c r="A414" s="12"/>
      <c r="B414" s="12">
        <f t="shared" si="174"/>
        <v>28400</v>
      </c>
      <c r="C414" s="29" t="str">
        <f t="shared" si="141"/>
        <v>-0.0000858807317123469+0.0781563232631368i</v>
      </c>
      <c r="D414" s="28" t="str">
        <f t="shared" si="142"/>
        <v>-5.39971945180698+0.599198478350716i</v>
      </c>
      <c r="E414" s="12" t="str">
        <f t="shared" si="143"/>
        <v>4200</v>
      </c>
      <c r="F414" s="12" t="str">
        <f t="shared" si="144"/>
        <v>0.704225352112676</v>
      </c>
      <c r="G414" s="12" t="str">
        <f t="shared" si="140"/>
        <v>0.704225352112676</v>
      </c>
      <c r="H414" s="12" t="str">
        <f t="shared" si="145"/>
        <v>2.83642631547785+3.4966365587847i</v>
      </c>
      <c r="I414" s="12" t="str">
        <f t="shared" si="146"/>
        <v>111.526539202438i</v>
      </c>
      <c r="J414" s="12" t="str">
        <f t="shared" si="147"/>
        <v>-9.639112190055+24.1206030137777i</v>
      </c>
      <c r="K414" s="12" t="str">
        <f t="shared" si="148"/>
        <v>3.98699227973798-1.59328793991285i</v>
      </c>
      <c r="L414" s="12" t="str">
        <f t="shared" si="149"/>
        <v>0.155794586290505-0.0575905507716381i</v>
      </c>
      <c r="M414" s="12" t="str">
        <f t="shared" si="150"/>
        <v>4.14278686602849-1.65087849068449i</v>
      </c>
      <c r="N414" s="12" t="str">
        <f t="shared" si="151"/>
        <v>-0.3568849254478i</v>
      </c>
      <c r="O414" s="12" t="str">
        <f t="shared" si="152"/>
        <v>0.936989641580263-0.349357140432667i</v>
      </c>
      <c r="P414" s="12" t="str">
        <f t="shared" si="153"/>
        <v>0.063010358419737+0.349357140432667i</v>
      </c>
      <c r="Q414" s="12" t="str">
        <f t="shared" si="154"/>
        <v>-0.063010358419737+0.00752778501513296i</v>
      </c>
      <c r="R414" s="12" t="str">
        <f t="shared" si="155"/>
        <v>-0.33286040977804-5.58420632515097i</v>
      </c>
      <c r="S414" s="12" t="str">
        <f t="shared" si="156"/>
        <v>0.0365467000737492i</v>
      </c>
      <c r="T414" s="12" t="str">
        <f t="shared" si="157"/>
        <v>0.204084313715226-0.0121649495625833i</v>
      </c>
      <c r="U414" s="12" t="str">
        <f t="shared" si="158"/>
        <v>0.001-0.0560404729196815i</v>
      </c>
      <c r="V414" s="12" t="str">
        <f t="shared" si="159"/>
        <v>0.0015-0.01703357839504i</v>
      </c>
      <c r="W414" s="12" t="str">
        <f t="shared" si="160"/>
        <v>0.000936145155574045-0.0130745474552465i</v>
      </c>
      <c r="X414" s="12" t="str">
        <f t="shared" si="161"/>
        <v>0.00563518166041519-0.00995013445913315i</v>
      </c>
      <c r="Y414" s="12" t="str">
        <f t="shared" si="162"/>
        <v>0.00029+0.026766369408585i</v>
      </c>
      <c r="Z414" s="12" t="str">
        <f t="shared" si="163"/>
        <v>-5.05581808336934-5.80265563631048i</v>
      </c>
      <c r="AA414" s="12" t="str">
        <f t="shared" si="164"/>
        <v>223.666642966935-634.787426622727i</v>
      </c>
      <c r="AB414" s="12" t="str">
        <f t="shared" si="165"/>
        <v>0.509432563947829-0.0303659861610446i</v>
      </c>
      <c r="AC414" s="12" t="str">
        <f t="shared" si="166"/>
        <v>3.06033998164859-0.9668110709177i</v>
      </c>
      <c r="AD414" s="12" t="str">
        <f t="shared" si="167"/>
        <v>0.154207053003992+0.0387940884374722i</v>
      </c>
      <c r="AE414" s="12" t="str">
        <f t="shared" si="168"/>
        <v>-0.554534071233453-1.09094627912244i</v>
      </c>
      <c r="AF414" s="12" t="str">
        <f t="shared" si="169"/>
        <v>-8.23614576728483-2.89743808043398i</v>
      </c>
      <c r="AG414" s="12" t="str">
        <f t="shared" si="170"/>
        <v>1.21400344383334-0.322946552432858i</v>
      </c>
      <c r="AH414" s="12" t="str">
        <f t="shared" si="171"/>
        <v>-1.08573846938977+8.43596059838862i</v>
      </c>
      <c r="AI414" s="12">
        <f t="shared" si="172"/>
        <v>18.594040741051401</v>
      </c>
      <c r="AJ414" s="12">
        <f t="shared" si="173"/>
        <v>97.333856057948495</v>
      </c>
      <c r="AK414" s="12"/>
      <c r="AL414" s="12"/>
      <c r="AM414" s="12"/>
      <c r="AN414" s="12"/>
    </row>
    <row r="415" spans="1:40" x14ac:dyDescent="0.35">
      <c r="A415" s="12"/>
      <c r="B415" s="12">
        <f t="shared" si="174"/>
        <v>28500</v>
      </c>
      <c r="C415" s="29" t="str">
        <f t="shared" si="141"/>
        <v>-0.0000852791179511261+0.0778820912086859i</v>
      </c>
      <c r="D415" s="28" t="str">
        <f t="shared" si="142"/>
        <v>-5.39971483943481+0.597096032599925i</v>
      </c>
      <c r="E415" s="12" t="str">
        <f t="shared" si="143"/>
        <v>4200</v>
      </c>
      <c r="F415" s="12" t="str">
        <f t="shared" si="144"/>
        <v>0.704225352112676</v>
      </c>
      <c r="G415" s="12" t="str">
        <f t="shared" si="140"/>
        <v>0.704225352112676</v>
      </c>
      <c r="H415" s="12" t="str">
        <f t="shared" si="145"/>
        <v>2.84761842631445+3.50172905203596i</v>
      </c>
      <c r="I415" s="12" t="str">
        <f t="shared" si="146"/>
        <v>111.919238284136i</v>
      </c>
      <c r="J415" s="12" t="str">
        <f t="shared" si="147"/>
        <v>-9.7141674225999+24.2055347145305i</v>
      </c>
      <c r="K415" s="12" t="str">
        <f t="shared" si="148"/>
        <v>3.9823205811085-1.59818526265114i</v>
      </c>
      <c r="L415" s="12" t="str">
        <f t="shared" si="149"/>
        <v>0.155662568581449-0.0577443613027045i</v>
      </c>
      <c r="M415" s="12" t="str">
        <f t="shared" si="150"/>
        <v>4.13798314968995-1.65592962395384i</v>
      </c>
      <c r="N415" s="12" t="str">
        <f t="shared" si="151"/>
        <v>-0.358141562509236i</v>
      </c>
      <c r="O415" s="12" t="str">
        <f t="shared" si="152"/>
        <v>0.936549886748193-0.350534320191259i</v>
      </c>
      <c r="P415" s="12" t="str">
        <f t="shared" si="153"/>
        <v>0.063450113251807+0.350534320191259i</v>
      </c>
      <c r="Q415" s="12" t="str">
        <f t="shared" si="154"/>
        <v>-0.063450113251807+0.00760724231797699i</v>
      </c>
      <c r="R415" s="12" t="str">
        <f t="shared" si="155"/>
        <v>-0.332857064963935-5.56447303948091i</v>
      </c>
      <c r="S415" s="12" t="str">
        <f t="shared" si="156"/>
        <v>0.0366753856373892i</v>
      </c>
      <c r="T415" s="12" t="str">
        <f t="shared" si="157"/>
        <v>0.204079194591818-0.0122076612196818i</v>
      </c>
      <c r="U415" s="12" t="str">
        <f t="shared" si="158"/>
        <v>0.001-0.0558438396813668i</v>
      </c>
      <c r="V415" s="12" t="str">
        <f t="shared" si="159"/>
        <v>0.0015-0.016973811453303i</v>
      </c>
      <c r="W415" s="12" t="str">
        <f t="shared" si="160"/>
        <v>0.000936142383246863-0.0130287525998818i</v>
      </c>
      <c r="X415" s="12" t="str">
        <f t="shared" si="161"/>
        <v>0.00560816249627083-0.00992808573694671i</v>
      </c>
      <c r="Y415" s="12" t="str">
        <f t="shared" si="162"/>
        <v>0.00029+0.0268606171881927i</v>
      </c>
      <c r="Z415" s="12" t="str">
        <f t="shared" si="163"/>
        <v>-5.04000800876598-5.73007860359346i</v>
      </c>
      <c r="AA415" s="12" t="str">
        <f t="shared" si="164"/>
        <v>220.149868846709-632.009474237351i</v>
      </c>
      <c r="AB415" s="12" t="str">
        <f t="shared" si="165"/>
        <v>0.509419785659702-0.0304726024344369i</v>
      </c>
      <c r="AC415" s="12" t="str">
        <f t="shared" si="166"/>
        <v>3.05751000408836-0.969658429503017i</v>
      </c>
      <c r="AD415" s="12" t="str">
        <f t="shared" si="167"/>
        <v>0.15425843668317+0.0389550290458882i</v>
      </c>
      <c r="AE415" s="12" t="str">
        <f t="shared" si="168"/>
        <v>-0.554248377864691-1.080246625835i</v>
      </c>
      <c r="AF415" s="12" t="str">
        <f t="shared" si="169"/>
        <v>-8.24733326574926-2.90463301943604i</v>
      </c>
      <c r="AG415" s="12" t="str">
        <f t="shared" si="170"/>
        <v>1.21205931775038-0.321878993124551i</v>
      </c>
      <c r="AH415" s="12" t="str">
        <f t="shared" si="171"/>
        <v>-1.04823461265324+8.4002797726066i</v>
      </c>
      <c r="AI415" s="12">
        <f t="shared" si="172"/>
        <v>18.552979911460824</v>
      </c>
      <c r="AJ415" s="12">
        <f t="shared" si="173"/>
        <v>97.112925242467568</v>
      </c>
      <c r="AK415" s="12"/>
      <c r="AL415" s="12"/>
      <c r="AM415" s="12"/>
      <c r="AN415" s="12"/>
    </row>
    <row r="416" spans="1:40" x14ac:dyDescent="0.35">
      <c r="A416" s="12"/>
      <c r="B416" s="12">
        <f t="shared" si="174"/>
        <v>28600</v>
      </c>
      <c r="C416" s="29" t="str">
        <f t="shared" si="141"/>
        <v>-0.0000846838037747073+0.0776097768540362i</v>
      </c>
      <c r="D416" s="28" t="str">
        <f t="shared" si="142"/>
        <v>-5.39971027535946+0.595008289214278i</v>
      </c>
      <c r="E416" s="12" t="str">
        <f t="shared" si="143"/>
        <v>4200</v>
      </c>
      <c r="F416" s="12" t="str">
        <f t="shared" si="144"/>
        <v>0.704225352112676</v>
      </c>
      <c r="G416" s="12" t="str">
        <f t="shared" si="140"/>
        <v>0.704225352112676</v>
      </c>
      <c r="H416" s="12" t="str">
        <f t="shared" si="145"/>
        <v>2.8588036943681+3.50677535599476i</v>
      </c>
      <c r="I416" s="12" t="str">
        <f t="shared" si="146"/>
        <v>112.311937365835i</v>
      </c>
      <c r="J416" s="12" t="str">
        <f t="shared" si="147"/>
        <v>-9.7894864696705+24.2904664152832i</v>
      </c>
      <c r="K416" s="12" t="str">
        <f t="shared" si="148"/>
        <v>3.97764287835439-1.60306024895148i</v>
      </c>
      <c r="L416" s="12" t="str">
        <f t="shared" si="149"/>
        <v>0.155530311567358-0.0578977390791738i</v>
      </c>
      <c r="M416" s="12" t="str">
        <f t="shared" si="150"/>
        <v>4.13317318992175-1.66095798803065i</v>
      </c>
      <c r="N416" s="12" t="str">
        <f t="shared" si="151"/>
        <v>-0.359398199570672i</v>
      </c>
      <c r="O416" s="12" t="str">
        <f t="shared" si="152"/>
        <v>0.936108652976015-0.351710946408312i</v>
      </c>
      <c r="P416" s="12" t="str">
        <f t="shared" si="153"/>
        <v>0.063891347023985+0.351710946408312i</v>
      </c>
      <c r="Q416" s="12" t="str">
        <f t="shared" si="154"/>
        <v>-0.063891347023985+0.00768725316235996i</v>
      </c>
      <c r="R416" s="12" t="str">
        <f t="shared" si="155"/>
        <v>-0.33285370827298-5.54487725852521i</v>
      </c>
      <c r="S416" s="12" t="str">
        <f t="shared" si="156"/>
        <v>0.0368040712010292i</v>
      </c>
      <c r="T416" s="12" t="str">
        <f t="shared" si="157"/>
        <v>0.204074057423729-0.0122503715788054i</v>
      </c>
      <c r="U416" s="12" t="str">
        <f t="shared" si="158"/>
        <v>0.001-0.0556485815006628i</v>
      </c>
      <c r="V416" s="12" t="str">
        <f t="shared" si="159"/>
        <v>0.0015-0.0169144624622075i</v>
      </c>
      <c r="W416" s="12" t="str">
        <f t="shared" si="160"/>
        <v>0.000936139601221099-0.0129832782697646i</v>
      </c>
      <c r="X416" s="12" t="str">
        <f t="shared" si="161"/>
        <v>0.00558135746503104-0.00990609047936319i</v>
      </c>
      <c r="Y416" s="12" t="str">
        <f t="shared" si="162"/>
        <v>0.00029+0.0269548649678004i</v>
      </c>
      <c r="Z416" s="12" t="str">
        <f t="shared" si="163"/>
        <v>-5.0237777483408-5.65862869681218i</v>
      </c>
      <c r="AA416" s="12" t="str">
        <f t="shared" si="164"/>
        <v>216.699536457422-629.234644767439i</v>
      </c>
      <c r="AB416" s="12" t="str">
        <f t="shared" si="165"/>
        <v>0.50940696232868-0.0305792154678415i</v>
      </c>
      <c r="AC416" s="12" t="str">
        <f t="shared" si="166"/>
        <v>3.05467640725736-0.972492756778772i</v>
      </c>
      <c r="AD416" s="12" t="str">
        <f t="shared" si="167"/>
        <v>0.154310001208198+0.0391158103430454i</v>
      </c>
      <c r="AE416" s="12" t="str">
        <f t="shared" si="168"/>
        <v>-0.553877303509969-1.06969213865154i</v>
      </c>
      <c r="AF416" s="12" t="str">
        <f t="shared" si="169"/>
        <v>-8.25851396972756-2.91176706678048i</v>
      </c>
      <c r="AG416" s="12" t="str">
        <f t="shared" si="170"/>
        <v>1.21014798210598-0.320807371385809i</v>
      </c>
      <c r="AH416" s="12" t="str">
        <f t="shared" si="171"/>
        <v>-1.01137078703256+8.36457533107568i</v>
      </c>
      <c r="AI416" s="12">
        <f t="shared" si="172"/>
        <v>18.511910054542252</v>
      </c>
      <c r="AJ416" s="12">
        <f t="shared" si="173"/>
        <v>96.894234281380577</v>
      </c>
      <c r="AK416" s="12"/>
      <c r="AL416" s="12"/>
      <c r="AM416" s="12"/>
      <c r="AN416" s="12"/>
    </row>
    <row r="417" spans="1:40" x14ac:dyDescent="0.35">
      <c r="A417" s="12"/>
      <c r="B417" s="12">
        <f t="shared" si="174"/>
        <v>28700</v>
      </c>
      <c r="C417" s="29" t="str">
        <f t="shared" si="141"/>
        <v>-0.0000840947015373107+0.0773393601536398i</v>
      </c>
      <c r="D417" s="28" t="str">
        <f t="shared" si="142"/>
        <v>-5.39970575890897+0.592935094511239i</v>
      </c>
      <c r="E417" s="12" t="str">
        <f t="shared" si="143"/>
        <v>4200</v>
      </c>
      <c r="F417" s="12" t="str">
        <f t="shared" si="144"/>
        <v>0.704225352112676</v>
      </c>
      <c r="G417" s="12" t="str">
        <f t="shared" si="140"/>
        <v>0.704225352112676</v>
      </c>
      <c r="H417" s="12" t="str">
        <f t="shared" si="145"/>
        <v>2.86998192026506+3.51177564635797i</v>
      </c>
      <c r="I417" s="12" t="str">
        <f t="shared" si="146"/>
        <v>112.704636447534i</v>
      </c>
      <c r="J417" s="12" t="str">
        <f t="shared" si="147"/>
        <v>-9.8650693312666+24.375398116036i</v>
      </c>
      <c r="K417" s="12" t="str">
        <f t="shared" si="148"/>
        <v>3.97295925828776-1.6079129598922i</v>
      </c>
      <c r="L417" s="12" t="str">
        <f t="shared" si="149"/>
        <v>0.155397817037456-0.0580506838349862i</v>
      </c>
      <c r="M417" s="12" t="str">
        <f t="shared" si="150"/>
        <v>4.12835707532522-1.66596364372719i</v>
      </c>
      <c r="N417" s="12" t="str">
        <f t="shared" si="151"/>
        <v>-0.360654836632108i</v>
      </c>
      <c r="O417" s="12" t="str">
        <f t="shared" si="152"/>
        <v>0.935665940960499-0.352887017225775i</v>
      </c>
      <c r="P417" s="12" t="str">
        <f t="shared" si="153"/>
        <v>0.064334059039501+0.352887017225775i</v>
      </c>
      <c r="Q417" s="12" t="str">
        <f t="shared" si="154"/>
        <v>-0.064334059039501+0.00776781940633303i</v>
      </c>
      <c r="R417" s="12" t="str">
        <f t="shared" si="155"/>
        <v>-0.33285033970406-5.52541754493795i</v>
      </c>
      <c r="S417" s="12" t="str">
        <f t="shared" si="156"/>
        <v>0.0369327567646692i</v>
      </c>
      <c r="T417" s="12" t="str">
        <f t="shared" si="157"/>
        <v>0.204068902210429-0.0122930806353276i</v>
      </c>
      <c r="U417" s="12" t="str">
        <f t="shared" si="158"/>
        <v>0.001-0.0554546840041448i</v>
      </c>
      <c r="V417" s="12" t="str">
        <f t="shared" si="159"/>
        <v>0.0015-0.0168555270529315i</v>
      </c>
      <c r="W417" s="12" t="str">
        <f t="shared" si="160"/>
        <v>0.00093613680949722-0.0129381211144428i</v>
      </c>
      <c r="X417" s="12" t="str">
        <f t="shared" si="161"/>
        <v>0.00555476451810681-0.00988414909029381i</v>
      </c>
      <c r="Y417" s="12" t="str">
        <f t="shared" si="162"/>
        <v>0.00029+0.0270491127474081i</v>
      </c>
      <c r="Z417" s="12" t="str">
        <f t="shared" si="163"/>
        <v>-5.00715025489448-5.58828962764286i</v>
      </c>
      <c r="AA417" s="12" t="str">
        <f t="shared" si="164"/>
        <v>213.314358005966-626.463767936214i</v>
      </c>
      <c r="AB417" s="12" t="str">
        <f t="shared" si="165"/>
        <v>0.509394093953442-0.0306858252497096i</v>
      </c>
      <c r="AC417" s="12" t="str">
        <f t="shared" si="166"/>
        <v>3.05183924265779-0.975314084637619i</v>
      </c>
      <c r="AD417" s="12" t="str">
        <f t="shared" si="167"/>
        <v>0.154361746469265+0.0392764332195417i</v>
      </c>
      <c r="AE417" s="12" t="str">
        <f t="shared" si="168"/>
        <v>-0.553424373807967-1.0592811493056i</v>
      </c>
      <c r="AF417" s="12" t="str">
        <f t="shared" si="169"/>
        <v>-8.26968767917403-2.91884055184673i</v>
      </c>
      <c r="AG417" s="12" t="str">
        <f t="shared" si="170"/>
        <v>1.20826887788438-0.319732207336522i</v>
      </c>
      <c r="AH417" s="12" t="str">
        <f t="shared" si="171"/>
        <v>-0.975138771622799+8.32885683487537i</v>
      </c>
      <c r="AI417" s="12">
        <f t="shared" si="172"/>
        <v>18.470835051366375</v>
      </c>
      <c r="AJ417" s="12">
        <f t="shared" si="173"/>
        <v>96.677762478925843</v>
      </c>
      <c r="AK417" s="12"/>
      <c r="AL417" s="12"/>
      <c r="AM417" s="12"/>
      <c r="AN417" s="12"/>
    </row>
    <row r="418" spans="1:40" x14ac:dyDescent="0.35">
      <c r="A418" s="12"/>
      <c r="B418" s="12">
        <f t="shared" si="174"/>
        <v>28800</v>
      </c>
      <c r="C418" s="29" t="str">
        <f t="shared" si="141"/>
        <v>-0.0000835117251121344+0.0770708213403581i</v>
      </c>
      <c r="D418" s="28" t="str">
        <f t="shared" si="142"/>
        <v>-5.39970128942304+0.590876296942746i</v>
      </c>
      <c r="E418" s="12" t="str">
        <f t="shared" si="143"/>
        <v>4200</v>
      </c>
      <c r="F418" s="12" t="str">
        <f t="shared" si="144"/>
        <v>0.704225352112676</v>
      </c>
      <c r="G418" s="12" t="str">
        <f t="shared" si="140"/>
        <v>0.704225352112676</v>
      </c>
      <c r="H418" s="12" t="str">
        <f t="shared" si="145"/>
        <v>2.88115290657366+3.51673009936353i</v>
      </c>
      <c r="I418" s="12" t="str">
        <f t="shared" si="146"/>
        <v>113.097335529233i</v>
      </c>
      <c r="J418" s="12" t="str">
        <f t="shared" si="147"/>
        <v>-9.9409160073885+24.4603298167887i</v>
      </c>
      <c r="K418" s="12" t="str">
        <f t="shared" si="148"/>
        <v>3.96826980733212-1.61274345623371i</v>
      </c>
      <c r="L418" s="12" t="str">
        <f t="shared" si="149"/>
        <v>0.155265086779114-0.0582031953127047i</v>
      </c>
      <c r="M418" s="12" t="str">
        <f t="shared" si="150"/>
        <v>4.12353489411123-1.67094665154641i</v>
      </c>
      <c r="N418" s="12" t="str">
        <f t="shared" si="151"/>
        <v>-0.361911473693544i</v>
      </c>
      <c r="O418" s="12" t="str">
        <f t="shared" si="152"/>
        <v>0.935221751400747-0.354062530786469i</v>
      </c>
      <c r="P418" s="12" t="str">
        <f t="shared" si="153"/>
        <v>0.064778248599253+0.354062530786469i</v>
      </c>
      <c r="Q418" s="12" t="str">
        <f t="shared" si="154"/>
        <v>-0.064778248599253+0.007848942907075i</v>
      </c>
      <c r="R418" s="12" t="str">
        <f t="shared" si="155"/>
        <v>-0.332846959255711-5.50609248133599i</v>
      </c>
      <c r="S418" s="12" t="str">
        <f t="shared" si="156"/>
        <v>0.037061442328309i</v>
      </c>
      <c r="T418" s="12" t="str">
        <f t="shared" si="157"/>
        <v>0.20406372895137-0.0123357883846085i</v>
      </c>
      <c r="U418" s="12" t="str">
        <f t="shared" si="158"/>
        <v>0.001-0.0552621330180192i</v>
      </c>
      <c r="V418" s="12" t="str">
        <f t="shared" si="159"/>
        <v>0.0015-0.0167970009173311i</v>
      </c>
      <c r="W418" s="12" t="str">
        <f t="shared" si="160"/>
        <v>0.000936134008075713-0.0128932778299983i</v>
      </c>
      <c r="X418" s="12" t="str">
        <f t="shared" si="161"/>
        <v>0.00552838162808873-0.0098622619581205i</v>
      </c>
      <c r="Y418" s="12" t="str">
        <f t="shared" si="162"/>
        <v>0.00029+0.0271433605270158i</v>
      </c>
      <c r="Z418" s="12" t="str">
        <f t="shared" si="163"/>
        <v>-4.99014761254987-5.51904512014324i</v>
      </c>
      <c r="AA418" s="12" t="str">
        <f t="shared" si="164"/>
        <v>209.993063574321-623.697629748668i</v>
      </c>
      <c r="AB418" s="12" t="str">
        <f t="shared" si="165"/>
        <v>0.509381180532619-0.0307924317684594i</v>
      </c>
      <c r="AC418" s="12" t="str">
        <f t="shared" si="166"/>
        <v>3.04899856157335-0.978122444843519i</v>
      </c>
      <c r="AD418" s="12" t="str">
        <f t="shared" si="167"/>
        <v>0.154413672357359+0.0394368985510241i</v>
      </c>
      <c r="AE418" s="12" t="str">
        <f t="shared" si="168"/>
        <v>-0.552892995957519-1.04901197005804i</v>
      </c>
      <c r="AF418" s="12" t="str">
        <f t="shared" si="169"/>
        <v>-8.2808541959967-2.92585380242078i</v>
      </c>
      <c r="AG418" s="12" t="str">
        <f t="shared" si="170"/>
        <v>1.20642145096652-0.318653998025812i</v>
      </c>
      <c r="AH418" s="12" t="str">
        <f t="shared" si="171"/>
        <v>-0.939530313336977+8.29313350639882i</v>
      </c>
      <c r="AI418" s="12">
        <f t="shared" si="172"/>
        <v>18.429758674996791</v>
      </c>
      <c r="AJ418" s="12">
        <f t="shared" si="173"/>
        <v>96.463489066948</v>
      </c>
      <c r="AK418" s="12"/>
      <c r="AL418" s="12"/>
      <c r="AM418" s="12"/>
      <c r="AN418" s="12"/>
    </row>
    <row r="419" spans="1:40" x14ac:dyDescent="0.35">
      <c r="A419" s="12"/>
      <c r="B419" s="12">
        <f t="shared" si="174"/>
        <v>28900</v>
      </c>
      <c r="C419" s="29" t="str">
        <f t="shared" si="141"/>
        <v>-0.0000829347898598766+0.0768041409206454i</v>
      </c>
      <c r="D419" s="28" t="str">
        <f t="shared" si="142"/>
        <v>-5.39969686625278+0.588831747058282i</v>
      </c>
      <c r="E419" s="12" t="str">
        <f t="shared" si="143"/>
        <v>4200</v>
      </c>
      <c r="F419" s="12" t="str">
        <f t="shared" si="144"/>
        <v>0.704225352112676</v>
      </c>
      <c r="G419" s="12" t="str">
        <f t="shared" si="140"/>
        <v>0.704225352112676</v>
      </c>
      <c r="H419" s="12" t="str">
        <f t="shared" si="145"/>
        <v>2.89231645779861+3.52163889177216i</v>
      </c>
      <c r="I419" s="12" t="str">
        <f t="shared" si="146"/>
        <v>113.490034610931i</v>
      </c>
      <c r="J419" s="12" t="str">
        <f t="shared" si="147"/>
        <v>-10.0170264980359+24.5452615175415i</v>
      </c>
      <c r="K419" s="12" t="str">
        <f t="shared" si="148"/>
        <v>3.96357461152366-1.61755179842759i</v>
      </c>
      <c r="L419" s="12" t="str">
        <f t="shared" si="149"/>
        <v>0.155132122577817-0.0583552732634865i</v>
      </c>
      <c r="M419" s="12" t="str">
        <f t="shared" si="150"/>
        <v>4.11870673410148-1.67590707169108i</v>
      </c>
      <c r="N419" s="12" t="str">
        <f t="shared" si="151"/>
        <v>-0.36316811075498i</v>
      </c>
      <c r="O419" s="12" t="str">
        <f t="shared" si="152"/>
        <v>0.934776084998195-0.355237485234099i</v>
      </c>
      <c r="P419" s="12" t="str">
        <f t="shared" si="153"/>
        <v>0.065223915001805+0.355237485234099i</v>
      </c>
      <c r="Q419" s="12" t="str">
        <f t="shared" si="154"/>
        <v>-0.065223915001805+0.00793062552088103i</v>
      </c>
      <c r="R419" s="12" t="str">
        <f t="shared" si="155"/>
        <v>-0.332843566926755-5.48690066995404i</v>
      </c>
      <c r="S419" s="12" t="str">
        <f t="shared" si="156"/>
        <v>0.037190127891949i</v>
      </c>
      <c r="T419" s="12" t="str">
        <f t="shared" si="157"/>
        <v>0.204058537646011-0.0123784948220185i</v>
      </c>
      <c r="U419" s="12" t="str">
        <f t="shared" si="158"/>
        <v>0.001-0.0550709145646697i</v>
      </c>
      <c r="V419" s="12" t="str">
        <f t="shared" si="159"/>
        <v>0.0015-0.0167388798068905i</v>
      </c>
      <c r="W419" s="12" t="str">
        <f t="shared" si="160"/>
        <v>0.000936131196957075-0.012848745158242i</v>
      </c>
      <c r="X419" s="12" t="str">
        <f t="shared" si="161"/>
        <v>0.00550220678854916-0.00984042945605704i</v>
      </c>
      <c r="Y419" s="12" t="str">
        <f t="shared" si="162"/>
        <v>0.00029+0.0272376083066235i</v>
      </c>
      <c r="Z419" s="12" t="str">
        <f t="shared" si="163"/>
        <v>-4.97279106448405-5.45087892921462i</v>
      </c>
      <c r="AA419" s="12" t="str">
        <f t="shared" si="164"/>
        <v>206.734401506951-620.936974261952i</v>
      </c>
      <c r="AB419" s="12" t="str">
        <f t="shared" si="165"/>
        <v>0.509368222064861-0.0308990350125343i</v>
      </c>
      <c r="AC419" s="12" t="str">
        <f t="shared" si="166"/>
        <v>3.0461544150699-0.980917869036575i</v>
      </c>
      <c r="AD419" s="12" t="str">
        <f t="shared" si="167"/>
        <v>0.154465778764261+0.0395972071984445i</v>
      </c>
      <c r="AE419" s="12" t="str">
        <f t="shared" si="168"/>
        <v>-0.552286462033741-1.03888289688578i</v>
      </c>
      <c r="AF419" s="12" t="str">
        <f t="shared" si="169"/>
        <v>-8.29201332405139-2.93280714471388i</v>
      </c>
      <c r="AG419" s="12" t="str">
        <f t="shared" si="170"/>
        <v>1.20460515247844-0.317573218268193i</v>
      </c>
      <c r="AH419" s="12" t="str">
        <f t="shared" si="171"/>
        <v>-0.904537135759093+8.25741423666974i</v>
      </c>
      <c r="AI419" s="12">
        <f t="shared" si="172"/>
        <v>18.388684592471169</v>
      </c>
      <c r="AJ419" s="12">
        <f t="shared" si="173"/>
        <v>96.251393219932211</v>
      </c>
      <c r="AK419" s="12"/>
      <c r="AL419" s="12"/>
      <c r="AM419" s="12"/>
      <c r="AN419" s="12"/>
    </row>
    <row r="420" spans="1:40" x14ac:dyDescent="0.35">
      <c r="A420" s="12"/>
      <c r="B420" s="12">
        <f t="shared" si="174"/>
        <v>29000</v>
      </c>
      <c r="C420" s="29" t="str">
        <f t="shared" si="141"/>
        <v>-0.0000823638125980072+0.0765392996698296i</v>
      </c>
      <c r="D420" s="28" t="str">
        <f t="shared" si="142"/>
        <v>-5.39969248876044+0.586801297468694i</v>
      </c>
      <c r="E420" s="12" t="str">
        <f t="shared" si="143"/>
        <v>4200</v>
      </c>
      <c r="F420" s="12" t="str">
        <f t="shared" si="144"/>
        <v>0.704225352112676</v>
      </c>
      <c r="G420" s="12" t="str">
        <f t="shared" si="140"/>
        <v>0.704225352112676</v>
      </c>
      <c r="H420" s="12" t="str">
        <f t="shared" si="145"/>
        <v>2.90347238037494+3.52650220084938i</v>
      </c>
      <c r="I420" s="12" t="str">
        <f t="shared" si="146"/>
        <v>113.88273369263i</v>
      </c>
      <c r="J420" s="12" t="str">
        <f t="shared" si="147"/>
        <v>-10.093400803209+24.6301932182942i</v>
      </c>
      <c r="K420" s="12" t="str">
        <f t="shared" si="148"/>
        <v>3.95887375651258-1.62233804662595i</v>
      </c>
      <c r="L420" s="12" t="str">
        <f t="shared" si="149"/>
        <v>0.154998926217108-0.0585069174470532i</v>
      </c>
      <c r="M420" s="12" t="str">
        <f t="shared" si="150"/>
        <v>4.11387268272969-1.680844964073i</v>
      </c>
      <c r="N420" s="12" t="str">
        <f t="shared" si="151"/>
        <v>-0.364424747816416i</v>
      </c>
      <c r="O420" s="12" t="str">
        <f t="shared" si="152"/>
        <v>0.934328942456612-0.356411878713251i</v>
      </c>
      <c r="P420" s="12" t="str">
        <f t="shared" si="153"/>
        <v>0.065671057543388+0.356411878713251i</v>
      </c>
      <c r="Q420" s="12" t="str">
        <f t="shared" si="154"/>
        <v>-0.065671057543388+0.00801286910316501i</v>
      </c>
      <c r="R420" s="12" t="str">
        <f t="shared" si="155"/>
        <v>-0.332840162715855-5.46784073230632i</v>
      </c>
      <c r="S420" s="12" t="str">
        <f t="shared" si="156"/>
        <v>0.037318813455589i</v>
      </c>
      <c r="T420" s="12" t="str">
        <f t="shared" si="157"/>
        <v>0.204053328293811-0.0124211999429209i</v>
      </c>
      <c r="U420" s="12" t="str">
        <f t="shared" si="158"/>
        <v>0.001-0.0548810148592743i</v>
      </c>
      <c r="V420" s="12" t="str">
        <f t="shared" si="159"/>
        <v>0.0015-0.0166811595316943i</v>
      </c>
      <c r="W420" s="12" t="str">
        <f t="shared" si="160"/>
        <v>0.000936128376141792-0.0128045198859251i</v>
      </c>
      <c r="X420" s="12" t="str">
        <f t="shared" si="161"/>
        <v>0.00547623801384461-0.00981865194250227i</v>
      </c>
      <c r="Y420" s="12" t="str">
        <f t="shared" si="162"/>
        <v>0.00029+0.0273318560862312i</v>
      </c>
      <c r="Z420" s="12" t="str">
        <f t="shared" si="163"/>
        <v>-4.95510104008747-5.38377485765167i</v>
      </c>
      <c r="AA420" s="12" t="str">
        <f t="shared" si="164"/>
        <v>203.537138737928-618.182505298831i</v>
      </c>
      <c r="AB420" s="12" t="str">
        <f t="shared" si="165"/>
        <v>0.509355218548817-0.0310056349703604i</v>
      </c>
      <c r="AC420" s="12" t="str">
        <f t="shared" si="166"/>
        <v>3.04330685399597-0.983700388737336i</v>
      </c>
      <c r="AD420" s="12" t="str">
        <f t="shared" si="167"/>
        <v>0.154518065582514+0.0397573600083182i</v>
      </c>
      <c r="AE420" s="12" t="str">
        <f t="shared" si="168"/>
        <v>-0.551607952260831-1.02889221246446i</v>
      </c>
      <c r="AF420" s="12" t="str">
        <f t="shared" si="169"/>
        <v>-8.30316486913538-2.93970090338069i</v>
      </c>
      <c r="AG420" s="12" t="str">
        <f t="shared" si="170"/>
        <v>1.2028194391049-0.316490321457016i</v>
      </c>
      <c r="AH420" s="12" t="str">
        <f t="shared" si="171"/>
        <v>-0.870150947537509+8.22170759269735i</v>
      </c>
      <c r="AI420" s="12">
        <f t="shared" si="172"/>
        <v>18.347616366785672</v>
      </c>
      <c r="AJ420" s="12">
        <f t="shared" si="173"/>
        <v>96.041454069371696</v>
      </c>
      <c r="AK420" s="12"/>
      <c r="AL420" s="12"/>
      <c r="AM420" s="12"/>
      <c r="AN420" s="12"/>
    </row>
    <row r="421" spans="1:40" x14ac:dyDescent="0.35">
      <c r="A421" s="12"/>
      <c r="B421" s="12">
        <f t="shared" si="174"/>
        <v>29100</v>
      </c>
      <c r="C421" s="29" t="str">
        <f t="shared" si="141"/>
        <v>-0.0000817987115707858+0.0762762786274939i</v>
      </c>
      <c r="D421" s="28" t="str">
        <f t="shared" si="142"/>
        <v>-5.39968815631923+0.584784802810787i</v>
      </c>
      <c r="E421" s="12" t="str">
        <f t="shared" si="143"/>
        <v>4200</v>
      </c>
      <c r="F421" s="12" t="str">
        <f t="shared" si="144"/>
        <v>0.704225352112676</v>
      </c>
      <c r="G421" s="12" t="str">
        <f t="shared" si="140"/>
        <v>0.704225352112676</v>
      </c>
      <c r="H421" s="12" t="str">
        <f t="shared" si="145"/>
        <v>2.91462048266204+3.53132020434754i</v>
      </c>
      <c r="I421" s="12" t="str">
        <f t="shared" si="146"/>
        <v>114.275432774329i</v>
      </c>
      <c r="J421" s="12" t="str">
        <f t="shared" si="147"/>
        <v>-10.1700389229078+24.7151249190469i</v>
      </c>
      <c r="K421" s="12" t="str">
        <f t="shared" si="148"/>
        <v>3.95416732756409-1.62710226069001i</v>
      </c>
      <c r="L421" s="12" t="str">
        <f t="shared" si="149"/>
        <v>0.15486549947855-0.058658127631662i</v>
      </c>
      <c r="M421" s="12" t="str">
        <f t="shared" si="150"/>
        <v>4.10903282704264-1.68576038832167i</v>
      </c>
      <c r="N421" s="12" t="str">
        <f t="shared" si="151"/>
        <v>-0.365681384877852i</v>
      </c>
      <c r="O421" s="12" t="str">
        <f t="shared" si="152"/>
        <v>0.933880324482096-0.357585709369397i</v>
      </c>
      <c r="P421" s="12" t="str">
        <f t="shared" si="153"/>
        <v>0.066119675517904+0.357585709369397i</v>
      </c>
      <c r="Q421" s="12" t="str">
        <f t="shared" si="154"/>
        <v>-0.066119675517904+0.00809567550845502i</v>
      </c>
      <c r="R421" s="12" t="str">
        <f t="shared" si="155"/>
        <v>-0.332836746621709-5.44891130885509i</v>
      </c>
      <c r="S421" s="12" t="str">
        <f t="shared" si="156"/>
        <v>0.037447499019229i</v>
      </c>
      <c r="T421" s="12" t="str">
        <f t="shared" si="157"/>
        <v>0.204048100894217-0.0124639037426798i</v>
      </c>
      <c r="U421" s="12" t="str">
        <f t="shared" si="158"/>
        <v>0.001-0.0546924203064932i</v>
      </c>
      <c r="V421" s="12" t="str">
        <f t="shared" si="159"/>
        <v>0.0015-0.0166238359594205i</v>
      </c>
      <c r="W421" s="12" t="str">
        <f t="shared" si="160"/>
        <v>0.000936125545630344-0.0127605988439674i</v>
      </c>
      <c r="X421" s="12" t="str">
        <f t="shared" si="161"/>
        <v>0.00545047333891915-0.00979692976138608i</v>
      </c>
      <c r="Y421" s="12" t="str">
        <f t="shared" si="162"/>
        <v>0.00029+0.0274261038658389i</v>
      </c>
      <c r="Z421" s="12" t="str">
        <f t="shared" si="163"/>
        <v>-4.9370971815332-5.31771677185918i</v>
      </c>
      <c r="AA421" s="12" t="str">
        <f t="shared" si="164"/>
        <v>200.400061062099-615.434888104874i</v>
      </c>
      <c r="AB421" s="12" t="str">
        <f t="shared" si="165"/>
        <v>0.509342169983106-0.0311122316303656i</v>
      </c>
      <c r="AC421" s="12" t="str">
        <f t="shared" si="166"/>
        <v>3.04045592898296-0.986470035351049i</v>
      </c>
      <c r="AD421" s="12" t="str">
        <f t="shared" si="167"/>
        <v>0.154570532705413+0.0399173578129682i</v>
      </c>
      <c r="AE421" s="12" t="str">
        <f t="shared" si="168"/>
        <v>-0.550860538237657-1.01903818895544i</v>
      </c>
      <c r="AF421" s="12" t="str">
        <f t="shared" si="169"/>
        <v>-8.31430863898127-2.94653540153675i</v>
      </c>
      <c r="AG421" s="12" t="str">
        <f t="shared" si="170"/>
        <v>1.20106377337051-0.315405740355291i</v>
      </c>
      <c r="AH421" s="12" t="str">
        <f t="shared" si="171"/>
        <v>-0.836363450331753+8.18602182485434i</v>
      </c>
      <c r="AI421" s="12">
        <f t="shared" si="172"/>
        <v>18.306557458880921</v>
      </c>
      <c r="AJ421" s="12">
        <f t="shared" si="173"/>
        <v>95.833650717478434</v>
      </c>
      <c r="AK421" s="12"/>
      <c r="AL421" s="12"/>
      <c r="AM421" s="12"/>
      <c r="AN421" s="12"/>
    </row>
    <row r="422" spans="1:40" x14ac:dyDescent="0.35">
      <c r="A422" s="12"/>
      <c r="B422" s="12">
        <f t="shared" si="174"/>
        <v>29200</v>
      </c>
      <c r="C422" s="29" t="str">
        <f t="shared" si="141"/>
        <v>-0.0000812394064199973+0.0760150590929531i</v>
      </c>
      <c r="D422" s="28" t="str">
        <f t="shared" si="142"/>
        <v>-5.39968386831307+0.582782119712641i</v>
      </c>
      <c r="E422" s="12" t="str">
        <f t="shared" si="143"/>
        <v>4200</v>
      </c>
      <c r="F422" s="12" t="str">
        <f t="shared" si="144"/>
        <v>0.704225352112676</v>
      </c>
      <c r="G422" s="12" t="str">
        <f t="shared" si="140"/>
        <v>0.704225352112676</v>
      </c>
      <c r="H422" s="12" t="str">
        <f t="shared" si="145"/>
        <v>2.92576057493746+3.53609308048821i</v>
      </c>
      <c r="I422" s="12" t="str">
        <f t="shared" si="146"/>
        <v>114.668131856027i</v>
      </c>
      <c r="J422" s="12" t="str">
        <f t="shared" si="147"/>
        <v>-10.2469408571322+24.8000566197997i</v>
      </c>
      <c r="K422" s="12" t="str">
        <f t="shared" si="148"/>
        <v>3.94945540955965-1.63184450019878i</v>
      </c>
      <c r="L422" s="12" t="str">
        <f t="shared" si="149"/>
        <v>0.15473184414168-0.0588089035940753i</v>
      </c>
      <c r="M422" s="12" t="str">
        <f t="shared" si="150"/>
        <v>4.10418725370133-1.69065340379286i</v>
      </c>
      <c r="N422" s="12" t="str">
        <f t="shared" si="151"/>
        <v>-0.366938021939288i</v>
      </c>
      <c r="O422" s="12" t="str">
        <f t="shared" si="152"/>
        <v>0.933430231783076-0.3587589753489i</v>
      </c>
      <c r="P422" s="12" t="str">
        <f t="shared" si="153"/>
        <v>0.066569768216924+0.3587589753489i</v>
      </c>
      <c r="Q422" s="12" t="str">
        <f t="shared" si="154"/>
        <v>-0.066569768216924+0.00817904659038798i</v>
      </c>
      <c r="R422" s="12" t="str">
        <f t="shared" si="155"/>
        <v>-0.33283331864318-5.4301110586865i</v>
      </c>
      <c r="S422" s="12" t="str">
        <f t="shared" si="156"/>
        <v>0.037576184582869i</v>
      </c>
      <c r="T422" s="12" t="str">
        <f t="shared" si="157"/>
        <v>0.204042855446682-0.012506606216665i</v>
      </c>
      <c r="U422" s="12" t="str">
        <f t="shared" si="158"/>
        <v>0.001-0.0545051174972244i</v>
      </c>
      <c r="V422" s="12" t="str">
        <f t="shared" si="159"/>
        <v>0.0015-0.0165669050143539i</v>
      </c>
      <c r="W422" s="12" t="str">
        <f t="shared" si="160"/>
        <v>0.000936122705423234-0.0127169789067003i</v>
      </c>
      <c r="X422" s="12" t="str">
        <f t="shared" si="161"/>
        <v>0.00542491081910781-0.0097752632425074i</v>
      </c>
      <c r="Y422" s="12" t="str">
        <f t="shared" si="162"/>
        <v>0.00029+0.0275203516454466i</v>
      </c>
      <c r="Z422" s="12" t="str">
        <f t="shared" si="163"/>
        <v>-4.91879836974335-5.25268861631093i</v>
      </c>
      <c r="AA422" s="12" t="str">
        <f t="shared" si="164"/>
        <v>197.321973354399-612.694750950263i</v>
      </c>
      <c r="AB422" s="12" t="str">
        <f t="shared" si="165"/>
        <v>0.509329076366364-0.031218824980992i</v>
      </c>
      <c r="AC422" s="12" t="str">
        <f t="shared" si="166"/>
        <v>3.03760169044577-0.989226840171987i</v>
      </c>
      <c r="AD422" s="12" t="str">
        <f t="shared" si="167"/>
        <v>0.154623180026984+0.0400772014307709i</v>
      </c>
      <c r="AE422" s="12" t="str">
        <f t="shared" si="168"/>
        <v>-0.550047186112251-1.00931909060709i</v>
      </c>
      <c r="AF422" s="12" t="str">
        <f t="shared" si="169"/>
        <v>-8.32544444325053-2.95331096077557i</v>
      </c>
      <c r="AG422" s="12" t="str">
        <f t="shared" si="170"/>
        <v>1.19933762389037-0.314319887863844i</v>
      </c>
      <c r="AH422" s="12" t="str">
        <f t="shared" si="171"/>
        <v>-0.803166346327817+8.15036487426184i</v>
      </c>
      <c r="AI422" s="12">
        <f t="shared" si="172"/>
        <v>18.265511229625808</v>
      </c>
      <c r="AJ422" s="12">
        <f t="shared" si="173"/>
        <v>95.627962250262684</v>
      </c>
      <c r="AK422" s="12"/>
      <c r="AL422" s="12"/>
      <c r="AM422" s="12"/>
      <c r="AN422" s="12"/>
    </row>
    <row r="423" spans="1:40" x14ac:dyDescent="0.35">
      <c r="A423" s="12"/>
      <c r="B423" s="12">
        <f t="shared" si="174"/>
        <v>29300</v>
      </c>
      <c r="C423" s="29" t="str">
        <f t="shared" si="141"/>
        <v>-0.0000806858181563773+0.0757556226208184i</v>
      </c>
      <c r="D423" s="28" t="str">
        <f t="shared" si="142"/>
        <v>-5.39967962413638+0.580793106759608i</v>
      </c>
      <c r="E423" s="12" t="str">
        <f t="shared" si="143"/>
        <v>4200</v>
      </c>
      <c r="F423" s="12" t="str">
        <f t="shared" si="144"/>
        <v>0.704225352112676</v>
      </c>
      <c r="G423" s="12" t="str">
        <f t="shared" si="140"/>
        <v>0.704225352112676</v>
      </c>
      <c r="H423" s="12" t="str">
        <f t="shared" si="145"/>
        <v>2.93689246939053+3.54082100794458i</v>
      </c>
      <c r="I423" s="12" t="str">
        <f t="shared" si="146"/>
        <v>115.060830937726i</v>
      </c>
      <c r="J423" s="12" t="str">
        <f t="shared" si="147"/>
        <v>-10.3241066058822+24.8849883205524i</v>
      </c>
      <c r="K423" s="12" t="str">
        <f t="shared" si="148"/>
        <v>3.94473808699823-1.63656482445757i</v>
      </c>
      <c r="L423" s="12" t="str">
        <f t="shared" si="149"/>
        <v>0.154597961983965-0.0589592451195312i</v>
      </c>
      <c r="M423" s="12" t="str">
        <f t="shared" si="150"/>
        <v>4.0993360489822-1.6955240695771i</v>
      </c>
      <c r="N423" s="12" t="str">
        <f t="shared" si="151"/>
        <v>-0.368194659000724i</v>
      </c>
      <c r="O423" s="12" t="str">
        <f t="shared" si="152"/>
        <v>0.932978665070311-0.359931674799011i</v>
      </c>
      <c r="P423" s="12" t="str">
        <f t="shared" si="153"/>
        <v>0.067021334929689+0.359931674799011i</v>
      </c>
      <c r="Q423" s="12" t="str">
        <f t="shared" si="154"/>
        <v>-0.067021334929689+0.00826298420171301i</v>
      </c>
      <c r="R423" s="12" t="str">
        <f t="shared" si="155"/>
        <v>-0.33282987877879-5.41143865919266i</v>
      </c>
      <c r="S423" s="12" t="str">
        <f t="shared" si="156"/>
        <v>0.0377048701465088i</v>
      </c>
      <c r="T423" s="12" t="str">
        <f t="shared" si="157"/>
        <v>0.204037591950657-0.0125493073602325i</v>
      </c>
      <c r="U423" s="12" t="str">
        <f t="shared" si="158"/>
        <v>0.001-0.054319093205425i</v>
      </c>
      <c r="V423" s="12" t="str">
        <f t="shared" si="159"/>
        <v>0.0015-0.016510362676421i</v>
      </c>
      <c r="W423" s="12" t="str">
        <f t="shared" si="160"/>
        <v>0.000936119855520944-0.0126736569911271i</v>
      </c>
      <c r="X423" s="12" t="str">
        <f t="shared" si="161"/>
        <v>0.00539954852994175-0.00975365270186601i</v>
      </c>
      <c r="Y423" s="12" t="str">
        <f t="shared" si="162"/>
        <v>0.00029+0.0276145994250543i</v>
      </c>
      <c r="Z423" s="12" t="str">
        <f t="shared" si="163"/>
        <v>-4.90022274974246-5.18867442682469i</v>
      </c>
      <c r="AA423" s="12" t="str">
        <f t="shared" si="164"/>
        <v>194.301699741223-609.962686677081i</v>
      </c>
      <c r="AB423" s="12" t="str">
        <f t="shared" si="165"/>
        <v>0.509315937697221-0.0313254150106473i</v>
      </c>
      <c r="AC423" s="12" t="str">
        <f t="shared" si="166"/>
        <v>3.03474418858335-0.991970834387344i</v>
      </c>
      <c r="AD423" s="12" t="str">
        <f t="shared" si="167"/>
        <v>0.154676007441957+0.0402368916663961i</v>
      </c>
      <c r="AE423" s="12" t="str">
        <f t="shared" si="168"/>
        <v>-0.549170759702067-0.999733176180025i</v>
      </c>
      <c r="AF423" s="12" t="str">
        <f t="shared" si="169"/>
        <v>-8.33657209352691-2.96002790118497i</v>
      </c>
      <c r="AG423" s="12" t="str">
        <f t="shared" si="170"/>
        <v>1.19764046559229-0.31323315776692i</v>
      </c>
      <c r="AH423" s="12" t="str">
        <f t="shared" si="171"/>
        <v>-0.770551345336369+8.11474438016833i</v>
      </c>
      <c r="AI423" s="12">
        <f t="shared" si="172"/>
        <v>18.224480941797673</v>
      </c>
      <c r="AJ423" s="12">
        <f t="shared" si="173"/>
        <v>95.424367750000656</v>
      </c>
      <c r="AK423" s="12"/>
      <c r="AL423" s="12"/>
      <c r="AM423" s="12"/>
      <c r="AN423" s="12"/>
    </row>
    <row r="424" spans="1:40" x14ac:dyDescent="0.35">
      <c r="A424" s="12"/>
      <c r="B424" s="12">
        <f t="shared" si="174"/>
        <v>29400</v>
      </c>
      <c r="C424" s="29" t="str">
        <f t="shared" si="141"/>
        <v>-0.0000801378691317257+0.0754979510166581i</v>
      </c>
      <c r="D424" s="28" t="str">
        <f t="shared" si="142"/>
        <v>-5.39967542319386+0.578817624461046i</v>
      </c>
      <c r="E424" s="12" t="str">
        <f t="shared" si="143"/>
        <v>4200</v>
      </c>
      <c r="F424" s="12" t="str">
        <f t="shared" si="144"/>
        <v>0.704225352112676</v>
      </c>
      <c r="G424" s="12" t="str">
        <f t="shared" si="140"/>
        <v>0.704225352112676</v>
      </c>
      <c r="H424" s="12" t="str">
        <f t="shared" si="145"/>
        <v>2.94801598011597+3.54550416582408i</v>
      </c>
      <c r="I424" s="12" t="str">
        <f t="shared" si="146"/>
        <v>115.453530019425i</v>
      </c>
      <c r="J424" s="12" t="str">
        <f t="shared" si="147"/>
        <v>-10.4015361691579+24.9699200213052i</v>
      </c>
      <c r="K424" s="12" t="str">
        <f t="shared" si="148"/>
        <v>3.94001544399706-1.64126329250589i</v>
      </c>
      <c r="L424" s="12" t="str">
        <f t="shared" si="149"/>
        <v>0.154463854780756-0.0591091520017133i</v>
      </c>
      <c r="M424" s="12" t="str">
        <f t="shared" si="150"/>
        <v>4.09447929877782-1.7003724445076i</v>
      </c>
      <c r="N424" s="12" t="str">
        <f t="shared" si="151"/>
        <v>-0.36945129606216i</v>
      </c>
      <c r="O424" s="12" t="str">
        <f t="shared" si="152"/>
        <v>0.932525625056885-0.361103805867878i</v>
      </c>
      <c r="P424" s="12" t="str">
        <f t="shared" si="153"/>
        <v>0.067474374943115+0.361103805867878i</v>
      </c>
      <c r="Q424" s="12" t="str">
        <f t="shared" si="154"/>
        <v>-0.067474374943115+0.00834749019428199i</v>
      </c>
      <c r="R424" s="12" t="str">
        <f t="shared" si="155"/>
        <v>-0.332826427027316-5.39289280576013i</v>
      </c>
      <c r="S424" s="12" t="str">
        <f t="shared" si="156"/>
        <v>0.0378335557101488i</v>
      </c>
      <c r="T424" s="12" t="str">
        <f t="shared" si="157"/>
        <v>0.204032310405587-0.0125920071687477i</v>
      </c>
      <c r="U424" s="12" t="str">
        <f t="shared" si="158"/>
        <v>0.001-0.0541343343849984i</v>
      </c>
      <c r="V424" s="12" t="str">
        <f t="shared" si="159"/>
        <v>0.0015-0.0164542049802427i</v>
      </c>
      <c r="W424" s="12" t="str">
        <f t="shared" si="160"/>
        <v>0.000936116995923976-0.0126306300561958i</v>
      </c>
      <c r="X424" s="12" t="str">
        <f t="shared" si="161"/>
        <v>0.00537438456695253-0.00973209844198578i</v>
      </c>
      <c r="Y424" s="12" t="str">
        <f t="shared" si="162"/>
        <v>0.00029+0.027708847204662i</v>
      </c>
      <c r="Z424" s="12" t="str">
        <f t="shared" si="163"/>
        <v>-4.88138775539057-5.12565834271906i</v>
      </c>
      <c r="AA424" s="12" t="str">
        <f t="shared" si="164"/>
        <v>191.338083727389-607.239254193104i</v>
      </c>
      <c r="AB424" s="12" t="str">
        <f t="shared" si="165"/>
        <v>0.509302753974289-0.0314320017077628i</v>
      </c>
      <c r="AC424" s="12" t="str">
        <f t="shared" si="166"/>
        <v>3.03188347337866-0.994702049081299i</v>
      </c>
      <c r="AD424" s="12" t="str">
        <f t="shared" si="167"/>
        <v>0.154729014845763+0.040396429311039i</v>
      </c>
      <c r="AE424" s="12" t="str">
        <f t="shared" si="168"/>
        <v>-0.548234023557565-0.990278701205291i</v>
      </c>
      <c r="AF424" s="12" t="str">
        <f t="shared" si="169"/>
        <v>-8.34769140330983-2.96668654136303i</v>
      </c>
      <c r="AG424" s="12" t="str">
        <f t="shared" si="170"/>
        <v>1.19597177991234-0.312145925455482i</v>
      </c>
      <c r="AH424" s="12" t="str">
        <f t="shared" si="171"/>
        <v>-0.738510171486238+8.07916768730874i</v>
      </c>
      <c r="AI424" s="12">
        <f t="shared" si="172"/>
        <v>18.183469762055331</v>
      </c>
      <c r="AJ424" s="12">
        <f t="shared" si="173"/>
        <v>95.222846307097171</v>
      </c>
      <c r="AK424" s="12"/>
      <c r="AL424" s="12"/>
      <c r="AM424" s="12"/>
      <c r="AN424" s="12"/>
    </row>
    <row r="425" spans="1:40" x14ac:dyDescent="0.35">
      <c r="A425" s="12"/>
      <c r="B425" s="12">
        <f t="shared" si="174"/>
        <v>29500</v>
      </c>
      <c r="C425" s="29" t="str">
        <f t="shared" si="141"/>
        <v>-0.000079595483011675+0.0752420263327425i</v>
      </c>
      <c r="D425" s="28" t="str">
        <f t="shared" si="142"/>
        <v>-5.39967126490028+0.576855535217693i</v>
      </c>
      <c r="E425" s="12" t="str">
        <f t="shared" si="143"/>
        <v>4200</v>
      </c>
      <c r="F425" s="12" t="str">
        <f t="shared" si="144"/>
        <v>0.704225352112676</v>
      </c>
      <c r="G425" s="12" t="str">
        <f t="shared" si="140"/>
        <v>0.704225352112676</v>
      </c>
      <c r="H425" s="12" t="str">
        <f t="shared" si="145"/>
        <v>2.95913092310729+3.55014273365122i</v>
      </c>
      <c r="I425" s="12" t="str">
        <f t="shared" si="146"/>
        <v>115.846229101124i</v>
      </c>
      <c r="J425" s="12" t="str">
        <f t="shared" si="147"/>
        <v>-10.4792295469592+25.0548517220579i</v>
      </c>
      <c r="K425" s="12" t="str">
        <f t="shared" si="148"/>
        <v>3.93528756429294-1.64593996312553i</v>
      </c>
      <c r="L425" s="12" t="str">
        <f t="shared" si="149"/>
        <v>0.154329524305251-0.0592586240427202i</v>
      </c>
      <c r="M425" s="12" t="str">
        <f t="shared" si="150"/>
        <v>4.08961708859819-1.70519858716825i</v>
      </c>
      <c r="N425" s="12" t="str">
        <f t="shared" si="151"/>
        <v>-0.370707933123596i</v>
      </c>
      <c r="O425" s="12" t="str">
        <f t="shared" si="152"/>
        <v>0.932071112458211-0.362275366704546i</v>
      </c>
      <c r="P425" s="12" t="str">
        <f t="shared" si="153"/>
        <v>0.0679288875417891+0.362275366704546i</v>
      </c>
      <c r="Q425" s="12" t="str">
        <f t="shared" si="154"/>
        <v>-0.0679288875417891+0.00843256641904999i</v>
      </c>
      <c r="R425" s="12" t="str">
        <f t="shared" si="155"/>
        <v>-0.332822963387429-5.37447221146528i</v>
      </c>
      <c r="S425" s="12" t="str">
        <f t="shared" si="156"/>
        <v>0.0379622412737888i</v>
      </c>
      <c r="T425" s="12" t="str">
        <f t="shared" si="157"/>
        <v>0.204027010810918-0.012634705637571i</v>
      </c>
      <c r="U425" s="12" t="str">
        <f t="shared" si="158"/>
        <v>0.001-0.0539508281667441i</v>
      </c>
      <c r="V425" s="12" t="str">
        <f t="shared" si="159"/>
        <v>0.0015-0.016398428014208i</v>
      </c>
      <c r="W425" s="12" t="str">
        <f t="shared" si="160"/>
        <v>0.000936114126632821-0.0125878951020894i</v>
      </c>
      <c r="X425" s="12" t="str">
        <f t="shared" si="161"/>
        <v>0.00534941704547894-0.00971060075223251i</v>
      </c>
      <c r="Y425" s="12" t="str">
        <f t="shared" si="162"/>
        <v>0.00029+0.0278030949842697i</v>
      </c>
      <c r="Z425" s="12" t="str">
        <f t="shared" si="163"/>
        <v>-4.86231013349152-5.0636246179225i</v>
      </c>
      <c r="AA425" s="12" t="str">
        <f t="shared" si="164"/>
        <v>188.429988282289-604.524979913172i</v>
      </c>
      <c r="AB425" s="12" t="str">
        <f t="shared" si="165"/>
        <v>0.509289525196188-0.0315385850607571i</v>
      </c>
      <c r="AC425" s="12" t="str">
        <f t="shared" si="166"/>
        <v>3.0290195945995-0.997420515238808i</v>
      </c>
      <c r="AD425" s="12" t="str">
        <f t="shared" si="167"/>
        <v>0.154782202134505+0.0405558151426489i</v>
      </c>
      <c r="AE425" s="12" t="str">
        <f t="shared" si="168"/>
        <v>-0.547239645966505-0.980953920084646i</v>
      </c>
      <c r="AF425" s="12" t="str">
        <f t="shared" si="169"/>
        <v>-8.35880218800757-2.97328719843353i</v>
      </c>
      <c r="AG425" s="12" t="str">
        <f t="shared" si="170"/>
        <v>1.19433105496572-0.311058548628296i</v>
      </c>
      <c r="AH425" s="12" t="str">
        <f t="shared" si="171"/>
        <v>-0.707034569529911+8.04364185323254i</v>
      </c>
      <c r="AI425" s="12">
        <f t="shared" si="172"/>
        <v>18.142480762903855</v>
      </c>
      <c r="AJ425" s="12">
        <f t="shared" si="173"/>
        <v>95.023377031379241</v>
      </c>
      <c r="AK425" s="12"/>
      <c r="AL425" s="12"/>
      <c r="AM425" s="12"/>
      <c r="AN425" s="12"/>
    </row>
    <row r="426" spans="1:40" x14ac:dyDescent="0.35">
      <c r="A426" s="12"/>
      <c r="B426" s="12">
        <f t="shared" si="174"/>
        <v>29600</v>
      </c>
      <c r="C426" s="29" t="str">
        <f t="shared" si="141"/>
        <v>-0.0000790585847491077+0.0749878308638788i</v>
      </c>
      <c r="D426" s="28" t="str">
        <f t="shared" si="142"/>
        <v>-5.39966714868026+0.574906703289738i</v>
      </c>
      <c r="E426" s="12" t="str">
        <f t="shared" si="143"/>
        <v>4200</v>
      </c>
      <c r="F426" s="12" t="str">
        <f t="shared" si="144"/>
        <v>0.704225352112676</v>
      </c>
      <c r="G426" s="12" t="str">
        <f t="shared" si="140"/>
        <v>0.704225352112676</v>
      </c>
      <c r="H426" s="12" t="str">
        <f t="shared" si="145"/>
        <v>2.97023711625013+3.5547368913505i</v>
      </c>
      <c r="I426" s="12" t="str">
        <f t="shared" si="146"/>
        <v>116.238928182822i</v>
      </c>
      <c r="J426" s="12" t="str">
        <f t="shared" si="147"/>
        <v>-10.5571867392861+25.1397834228107i</v>
      </c>
      <c r="K426" s="12" t="str">
        <f t="shared" si="148"/>
        <v>3.93055453124305-1.65059489484817i</v>
      </c>
      <c r="L426" s="12" t="str">
        <f t="shared" si="149"/>
        <v>0.154194972328444-0.0594076610530349i</v>
      </c>
      <c r="M426" s="12" t="str">
        <f t="shared" si="150"/>
        <v>4.08474950357149-1.7100025559012i</v>
      </c>
      <c r="N426" s="12" t="str">
        <f t="shared" si="151"/>
        <v>-0.371964570185031i</v>
      </c>
      <c r="O426" s="12" t="str">
        <f t="shared" si="152"/>
        <v>0.931615127992026-0.36344635545896i</v>
      </c>
      <c r="P426" s="12" t="str">
        <f t="shared" si="153"/>
        <v>0.0683848720079741+0.36344635545896i</v>
      </c>
      <c r="Q426" s="12" t="str">
        <f t="shared" si="154"/>
        <v>-0.0683848720079741+0.00851821472607101i</v>
      </c>
      <c r="R426" s="12" t="str">
        <f t="shared" si="155"/>
        <v>-0.332819487857862-5.35617560677519i</v>
      </c>
      <c r="S426" s="12" t="str">
        <f t="shared" si="156"/>
        <v>0.0380909268374288i</v>
      </c>
      <c r="T426" s="12" t="str">
        <f t="shared" si="157"/>
        <v>0.204021693166095-0.0126774027620643i</v>
      </c>
      <c r="U426" s="12" t="str">
        <f t="shared" si="158"/>
        <v>0.001-0.05376856185537i</v>
      </c>
      <c r="V426" s="12" t="str">
        <f t="shared" si="159"/>
        <v>0.0015-0.0163430279195654i</v>
      </c>
      <c r="W426" s="12" t="str">
        <f t="shared" si="160"/>
        <v>0.000936111247647982-0.0125454491695289i</v>
      </c>
      <c r="X426" s="12" t="str">
        <f t="shared" si="161"/>
        <v>0.00532464410047335-0.00968915990912376i</v>
      </c>
      <c r="Y426" s="12" t="str">
        <f t="shared" si="162"/>
        <v>0.00029+0.0278973427638774i</v>
      </c>
      <c r="Z426" s="12" t="str">
        <f t="shared" si="163"/>
        <v>-4.84300596727403-5.00255763109345i</v>
      </c>
      <c r="AA426" s="12" t="str">
        <f t="shared" si="164"/>
        <v>185.576295888304-601.820359149251i</v>
      </c>
      <c r="AB426" s="12" t="str">
        <f t="shared" si="165"/>
        <v>0.509276251361531-0.0316451650580525i</v>
      </c>
      <c r="AC426" s="12" t="str">
        <f t="shared" si="166"/>
        <v>3.02615260179858-1.00012626374932i</v>
      </c>
      <c r="AD426" s="12" t="str">
        <f t="shared" si="167"/>
        <v>0.154835569204948+0.0407150499261546i</v>
      </c>
      <c r="AE426" s="12" t="str">
        <f t="shared" si="168"/>
        <v>-0.546190201897399-0.971757088041138i</v>
      </c>
      <c r="AF426" s="12" t="str">
        <f t="shared" si="169"/>
        <v>-8.36990426493039-2.97983018806076i</v>
      </c>
      <c r="AG426" s="12" t="str">
        <f t="shared" si="170"/>
        <v>1.19271778569442-0.309971367971187i</v>
      </c>
      <c r="AH426" s="12" t="str">
        <f t="shared" si="171"/>
        <v>-0.676116310772636+8.00817365558934i</v>
      </c>
      <c r="AI426" s="12">
        <f t="shared" si="172"/>
        <v>18.101516924648259</v>
      </c>
      <c r="AJ426" s="12">
        <f t="shared" si="173"/>
        <v>94.825939062822968</v>
      </c>
      <c r="AK426" s="12"/>
      <c r="AL426" s="12"/>
      <c r="AM426" s="12"/>
      <c r="AN426" s="12"/>
    </row>
    <row r="427" spans="1:40" x14ac:dyDescent="0.35">
      <c r="A427" s="12"/>
      <c r="B427" s="12">
        <f t="shared" si="174"/>
        <v>29700</v>
      </c>
      <c r="C427" s="29" t="str">
        <f t="shared" si="141"/>
        <v>-0.0000785271005581898+0.0747353471433254i</v>
      </c>
      <c r="D427" s="28" t="str">
        <f t="shared" si="142"/>
        <v>-5.39966307396813+0.572970994765495i</v>
      </c>
      <c r="E427" s="12" t="str">
        <f t="shared" si="143"/>
        <v>4200</v>
      </c>
      <c r="F427" s="12" t="str">
        <f t="shared" si="144"/>
        <v>0.704225352112676</v>
      </c>
      <c r="G427" s="12" t="str">
        <f t="shared" si="140"/>
        <v>0.704225352112676</v>
      </c>
      <c r="H427" s="12" t="str">
        <f t="shared" si="145"/>
        <v>2.98133437931545+3.5592868192296i</v>
      </c>
      <c r="I427" s="12" t="str">
        <f t="shared" si="146"/>
        <v>116.631627264521i</v>
      </c>
      <c r="J427" s="12" t="str">
        <f t="shared" si="147"/>
        <v>-10.6354077461387+25.2247151235634i</v>
      </c>
      <c r="K427" s="12" t="str">
        <f t="shared" si="148"/>
        <v>3.92581642782613-1.65522814596299i</v>
      </c>
      <c r="L427" s="12" t="str">
        <f t="shared" si="149"/>
        <v>0.15406020061909-0.0595562628514939i</v>
      </c>
      <c r="M427" s="12" t="str">
        <f t="shared" si="150"/>
        <v>4.07987662844522-1.71478440881448i</v>
      </c>
      <c r="N427" s="12" t="str">
        <f t="shared" si="151"/>
        <v>-0.373221207246467i</v>
      </c>
      <c r="O427" s="12" t="str">
        <f t="shared" si="152"/>
        <v>0.931157672378392-0.364616770281971i</v>
      </c>
      <c r="P427" s="12" t="str">
        <f t="shared" si="153"/>
        <v>0.068842327621608+0.364616770281971i</v>
      </c>
      <c r="Q427" s="12" t="str">
        <f t="shared" si="154"/>
        <v>-0.068842327621608+0.00860443696449603i</v>
      </c>
      <c r="R427" s="12" t="str">
        <f t="shared" si="155"/>
        <v>-0.332816000437299-5.33800173925505i</v>
      </c>
      <c r="S427" s="12" t="str">
        <f t="shared" si="156"/>
        <v>0.0382196124010688i</v>
      </c>
      <c r="T427" s="12" t="str">
        <f t="shared" si="157"/>
        <v>0.204016357470559-0.0127200985375875i</v>
      </c>
      <c r="U427" s="12" t="str">
        <f t="shared" si="158"/>
        <v>0.001-0.053587522926564i</v>
      </c>
      <c r="V427" s="12" t="str">
        <f t="shared" si="159"/>
        <v>0.0015-0.0162880008895332i</v>
      </c>
      <c r="W427" s="12" t="str">
        <f t="shared" si="160"/>
        <v>0.000936108358969954-0.0125032893390906i</v>
      </c>
      <c r="X427" s="12" t="str">
        <f t="shared" si="161"/>
        <v>0.00530006388630947-0.00966777617663265i</v>
      </c>
      <c r="Y427" s="12" t="str">
        <f t="shared" si="162"/>
        <v>0.00029+0.0279915905434851i</v>
      </c>
      <c r="Z427" s="12" t="str">
        <f t="shared" si="163"/>
        <v>-4.82349069924541-4.94244189481338i</v>
      </c>
      <c r="AA427" s="12" t="str">
        <f t="shared" si="164"/>
        <v>182.775908554605-599.125857450348i</v>
      </c>
      <c r="AB427" s="12" t="str">
        <f t="shared" si="165"/>
        <v>0.509262932468923-0.0317517416880667i</v>
      </c>
      <c r="AC427" s="12" t="str">
        <f t="shared" si="166"/>
        <v>3.02328254431403-1.00281932541042i</v>
      </c>
      <c r="AD427" s="12" t="str">
        <f t="shared" si="167"/>
        <v>0.154889115954495+0.0408741344136841i</v>
      </c>
      <c r="AE427" s="12" t="str">
        <f t="shared" si="168"/>
        <v>-0.545088175880426-0.962686462928216i</v>
      </c>
      <c r="AF427" s="12" t="str">
        <f t="shared" si="169"/>
        <v>-8.38099745328358-2.9863158244641i</v>
      </c>
      <c r="AG427" s="12" t="str">
        <f t="shared" si="170"/>
        <v>1.19113147399343-0.308884707814671i</v>
      </c>
      <c r="AH427" s="12" t="str">
        <f t="shared" si="171"/>
        <v>-0.645747198640348+7.97276959936175i</v>
      </c>
      <c r="AI427" s="12">
        <f t="shared" si="172"/>
        <v>18.060581137334182</v>
      </c>
      <c r="AJ427" s="12">
        <f t="shared" si="173"/>
        <v>94.630511581741516</v>
      </c>
      <c r="AK427" s="12"/>
      <c r="AL427" s="12"/>
      <c r="AM427" s="12"/>
      <c r="AN427" s="12"/>
    </row>
    <row r="428" spans="1:40" x14ac:dyDescent="0.35">
      <c r="A428" s="12"/>
      <c r="B428" s="12">
        <f t="shared" si="174"/>
        <v>29800</v>
      </c>
      <c r="C428" s="29" t="str">
        <f t="shared" si="141"/>
        <v>-0.0000780009578890213+0.0744845579387923i</v>
      </c>
      <c r="D428" s="28" t="str">
        <f t="shared" si="142"/>
        <v>-5.39965904020767+0.571048277530741i</v>
      </c>
      <c r="E428" s="12" t="str">
        <f t="shared" si="143"/>
        <v>4200</v>
      </c>
      <c r="F428" s="12" t="str">
        <f t="shared" si="144"/>
        <v>0.704225352112676</v>
      </c>
      <c r="G428" s="12" t="str">
        <f t="shared" si="140"/>
        <v>0.704225352112676</v>
      </c>
      <c r="H428" s="12" t="str">
        <f t="shared" si="145"/>
        <v>2.99242253395261+3.56379269796268i</v>
      </c>
      <c r="I428" s="12" t="str">
        <f t="shared" si="146"/>
        <v>117.02432634622i</v>
      </c>
      <c r="J428" s="12" t="str">
        <f t="shared" si="147"/>
        <v>-10.7138925675169+25.3096468243162i</v>
      </c>
      <c r="K428" s="12" t="str">
        <f t="shared" si="148"/>
        <v>3.92107333664313-1.65983977452378i</v>
      </c>
      <c r="L428" s="12" t="str">
        <f t="shared" si="149"/>
        <v>0.153925210943656-0.0597044292652566i</v>
      </c>
      <c r="M428" s="12" t="str">
        <f t="shared" si="150"/>
        <v>4.07499854758679-1.71954420378904i</v>
      </c>
      <c r="N428" s="12" t="str">
        <f t="shared" si="151"/>
        <v>-0.374477844307903i</v>
      </c>
      <c r="O428" s="12" t="str">
        <f t="shared" si="152"/>
        <v>0.930698746339693-0.365786609325332i</v>
      </c>
      <c r="P428" s="12" t="str">
        <f t="shared" si="153"/>
        <v>0.069301253660307+0.365786609325332i</v>
      </c>
      <c r="Q428" s="12" t="str">
        <f t="shared" si="154"/>
        <v>-0.069301253660307+0.00869123498257096i</v>
      </c>
      <c r="R428" s="12" t="str">
        <f t="shared" si="155"/>
        <v>-0.332812501124358-5.31994937328105i</v>
      </c>
      <c r="S428" s="12" t="str">
        <f t="shared" si="156"/>
        <v>0.0383482979647088i</v>
      </c>
      <c r="T428" s="12" t="str">
        <f t="shared" si="157"/>
        <v>0.204011003723748-0.0127627929594969i</v>
      </c>
      <c r="U428" s="12" t="str">
        <f t="shared" si="158"/>
        <v>0.001-0.0534076990241259i</v>
      </c>
      <c r="V428" s="12" t="str">
        <f t="shared" si="159"/>
        <v>0.0015-0.0162333431684273i</v>
      </c>
      <c r="W428" s="12" t="str">
        <f t="shared" si="160"/>
        <v>0.000936105460599241-0.012461412730538i</v>
      </c>
      <c r="X428" s="12" t="str">
        <f t="shared" si="161"/>
        <v>0.00527567457659124-0.00964644980648507i</v>
      </c>
      <c r="Y428" s="12" t="str">
        <f t="shared" si="162"/>
        <v>0.00029+0.0280858383230927i</v>
      </c>
      <c r="Z428" s="12" t="str">
        <f t="shared" si="163"/>
        <v>-4.8037791534197-4.8832620639097i</v>
      </c>
      <c r="AA428" s="12" t="str">
        <f t="shared" si="164"/>
        <v>180.027747799199-596.441911893529i</v>
      </c>
      <c r="AB428" s="12" t="str">
        <f t="shared" si="165"/>
        <v>0.509249568516961-0.031858314939208i</v>
      </c>
      <c r="AC428" s="12" t="str">
        <f t="shared" si="166"/>
        <v>3.02040947126961-1.00549973093125i</v>
      </c>
      <c r="AD428" s="12" t="str">
        <f t="shared" si="167"/>
        <v>0.154942842281177+0.0410330693447808i</v>
      </c>
      <c r="AE428" s="12" t="str">
        <f t="shared" si="168"/>
        <v>-0.543935964824771-0.953740306905297i</v>
      </c>
      <c r="AF428" s="12" t="str">
        <f t="shared" si="169"/>
        <v>-8.39208157416028-2.99274442043194i</v>
      </c>
      <c r="AG428" s="12" t="str">
        <f t="shared" si="170"/>
        <v>1.18957162881694-0.307798876770404i</v>
      </c>
      <c r="AH428" s="12" t="str">
        <f t="shared" si="171"/>
        <v>-0.615919073900027+7.9374359240377i</v>
      </c>
      <c r="AI428" s="12">
        <f t="shared" si="172"/>
        <v>18.019676202675299</v>
      </c>
      <c r="AJ428" s="12">
        <f t="shared" si="173"/>
        <v>94.437073818450529</v>
      </c>
      <c r="AK428" s="12"/>
      <c r="AL428" s="12"/>
      <c r="AM428" s="12"/>
      <c r="AN428" s="12"/>
    </row>
    <row r="429" spans="1:40" x14ac:dyDescent="0.35">
      <c r="A429" s="12"/>
      <c r="B429" s="12">
        <f t="shared" si="174"/>
        <v>29900</v>
      </c>
      <c r="C429" s="29" t="str">
        <f t="shared" si="141"/>
        <v>-0.0000774800854028786+0.0742354462485219i</v>
      </c>
      <c r="D429" s="28" t="str">
        <f t="shared" si="142"/>
        <v>-5.39965504685194+0.569138421238668i</v>
      </c>
      <c r="E429" s="12" t="str">
        <f t="shared" si="143"/>
        <v>4200</v>
      </c>
      <c r="F429" s="12" t="str">
        <f t="shared" si="144"/>
        <v>0.704225352112676</v>
      </c>
      <c r="G429" s="12" t="str">
        <f t="shared" si="140"/>
        <v>0.704225352112676</v>
      </c>
      <c r="H429" s="12" t="str">
        <f t="shared" si="145"/>
        <v>3.00350140368231+3.56825470857382i</v>
      </c>
      <c r="I429" s="12" t="str">
        <f t="shared" si="146"/>
        <v>117.417025427919i</v>
      </c>
      <c r="J429" s="12" t="str">
        <f t="shared" si="147"/>
        <v>-10.7926412034208+25.3945785250688i</v>
      </c>
      <c r="K429" s="12" t="str">
        <f t="shared" si="148"/>
        <v>3.91632533991834-1.66442983835618i</v>
      </c>
      <c r="L429" s="12" t="str">
        <f t="shared" si="149"/>
        <v>0.153790005066284-0.0598521601297735i</v>
      </c>
      <c r="M429" s="12" t="str">
        <f t="shared" si="150"/>
        <v>4.07011534498462-1.72428199848595i</v>
      </c>
      <c r="N429" s="12" t="str">
        <f t="shared" si="151"/>
        <v>-0.375734481369339i</v>
      </c>
      <c r="O429" s="12" t="str">
        <f t="shared" si="152"/>
        <v>0.930238350600637-0.366955870741709i</v>
      </c>
      <c r="P429" s="12" t="str">
        <f t="shared" si="153"/>
        <v>0.069761649399363+0.366955870741709i</v>
      </c>
      <c r="Q429" s="12" t="str">
        <f t="shared" si="154"/>
        <v>-0.069761649399363+0.00877861062763002i</v>
      </c>
      <c r="R429" s="12" t="str">
        <f t="shared" si="155"/>
        <v>-0.33280898991779-5.30201728975963i</v>
      </c>
      <c r="S429" s="12" t="str">
        <f t="shared" si="156"/>
        <v>0.0384769835283486i</v>
      </c>
      <c r="T429" s="12" t="str">
        <f t="shared" si="157"/>
        <v>0.204005631925101-0.0128054860231531i</v>
      </c>
      <c r="U429" s="12" t="str">
        <f t="shared" si="158"/>
        <v>0.001-0.0532290779571555i</v>
      </c>
      <c r="V429" s="12" t="str">
        <f t="shared" si="159"/>
        <v>0.0015-0.0161790510508072i</v>
      </c>
      <c r="W429" s="12" t="str">
        <f t="shared" si="160"/>
        <v>0.000936102552536343-0.0124198165021659i</v>
      </c>
      <c r="X429" s="12" t="str">
        <f t="shared" si="161"/>
        <v>0.00525147436396194-0.00962518103845004i</v>
      </c>
      <c r="Y429" s="12" t="str">
        <f t="shared" si="162"/>
        <v>0.00029+0.0281800861027004i</v>
      </c>
      <c r="Z429" s="12" t="str">
        <f t="shared" si="163"/>
        <v>-4.78388555692297-4.82500294296043i</v>
      </c>
      <c r="AA429" s="12" t="str">
        <f t="shared" si="164"/>
        <v>177.330754601791-593.76893232718i</v>
      </c>
      <c r="AB429" s="12" t="str">
        <f t="shared" si="165"/>
        <v>0.509236159504245-0.0319648847998957i</v>
      </c>
      <c r="AC429" s="12" t="str">
        <f t="shared" si="166"/>
        <v>3.01753343157513-1.00816751093601i</v>
      </c>
      <c r="AD429" s="12" t="str">
        <f t="shared" si="167"/>
        <v>0.154996748083636+0.0411918554466111i</v>
      </c>
      <c r="AE429" s="12" t="str">
        <f t="shared" si="168"/>
        <v>-0.542735880771435-0.944916887986742i</v>
      </c>
      <c r="AF429" s="12" t="str">
        <f t="shared" si="169"/>
        <v>-8.40315645053425-2.99911628733515i</v>
      </c>
      <c r="AG429" s="12" t="str">
        <f t="shared" si="170"/>
        <v>1.18803776626593-0.306714168346716i</v>
      </c>
      <c r="AH429" s="12" t="str">
        <f t="shared" si="171"/>
        <v>-0.586623819544162+7.90217861071098i</v>
      </c>
      <c r="AI429" s="12">
        <f t="shared" si="172"/>
        <v>17.978804835962627</v>
      </c>
      <c r="AJ429" s="12">
        <f t="shared" si="173"/>
        <v>94.245605062418434</v>
      </c>
      <c r="AK429" s="12"/>
      <c r="AL429" s="12"/>
      <c r="AM429" s="12"/>
      <c r="AN429" s="12"/>
    </row>
    <row r="430" spans="1:40" x14ac:dyDescent="0.35">
      <c r="A430" s="12"/>
      <c r="B430" s="12">
        <f t="shared" si="174"/>
        <v>30000</v>
      </c>
      <c r="C430" s="29" t="str">
        <f t="shared" si="141"/>
        <v>-0.0000769644129480272+0.0739879952974441i</v>
      </c>
      <c r="D430" s="28" t="str">
        <f t="shared" si="142"/>
        <v>-5.39965109336312+0.567241297280405i</v>
      </c>
      <c r="E430" s="12" t="str">
        <f t="shared" si="143"/>
        <v>4200</v>
      </c>
      <c r="F430" s="12" t="str">
        <f t="shared" si="144"/>
        <v>0.704225352112676</v>
      </c>
      <c r="G430" s="12" t="str">
        <f t="shared" si="140"/>
        <v>0.704225352112676</v>
      </c>
      <c r="H430" s="12" t="str">
        <f t="shared" si="145"/>
        <v>3.01457081388949+3.5726730324207i</v>
      </c>
      <c r="I430" s="12" t="str">
        <f t="shared" si="146"/>
        <v>117.809724509617i</v>
      </c>
      <c r="J430" s="12" t="str">
        <f t="shared" si="147"/>
        <v>-10.8716536538503+25.4795102258215i</v>
      </c>
      <c r="K430" s="12" t="str">
        <f t="shared" si="148"/>
        <v>3.91157251950008-1.66899839506442i</v>
      </c>
      <c r="L430" s="12" t="str">
        <f t="shared" si="149"/>
        <v>0.153654584748747-0.0599994552887554i</v>
      </c>
      <c r="M430" s="12" t="str">
        <f t="shared" si="150"/>
        <v>4.06522710424883-1.72899785035318i</v>
      </c>
      <c r="N430" s="12" t="str">
        <f t="shared" si="151"/>
        <v>-0.376991118430775i</v>
      </c>
      <c r="O430" s="12" t="str">
        <f t="shared" si="152"/>
        <v>0.929776485888251-0.368124552684678i</v>
      </c>
      <c r="P430" s="12" t="str">
        <f t="shared" si="153"/>
        <v>0.070223514111749+0.368124552684678i</v>
      </c>
      <c r="Q430" s="12" t="str">
        <f t="shared" si="154"/>
        <v>-0.070223514111749+0.00886656574609701i</v>
      </c>
      <c r="R430" s="12" t="str">
        <f t="shared" si="155"/>
        <v>-0.33280546681625-5.28420428585161i</v>
      </c>
      <c r="S430" s="12" t="str">
        <f t="shared" si="156"/>
        <v>0.0386056690919886i</v>
      </c>
      <c r="T430" s="12" t="str">
        <f t="shared" si="157"/>
        <v>0.204000242074055-0.0128481777239129i</v>
      </c>
      <c r="U430" s="12" t="str">
        <f t="shared" si="158"/>
        <v>0.001-0.0530516476972983i</v>
      </c>
      <c r="V430" s="12" t="str">
        <f t="shared" si="159"/>
        <v>0.0015-0.0161251208806378i</v>
      </c>
      <c r="W430" s="12" t="str">
        <f t="shared" si="160"/>
        <v>0.000936099634781768-0.0123784978501586i</v>
      </c>
      <c r="X430" s="12" t="str">
        <f t="shared" si="161"/>
        <v>0.00522746145991519-0.0096039701006246i</v>
      </c>
      <c r="Y430" s="12" t="str">
        <f t="shared" si="162"/>
        <v>0.00029+0.0282743338823081i</v>
      </c>
      <c r="Z430" s="12" t="str">
        <f t="shared" si="163"/>
        <v>-4.76382356098187-4.76764949303572i</v>
      </c>
      <c r="AA430" s="12" t="str">
        <f t="shared" si="164"/>
        <v>174.683889330136-591.107302567929i</v>
      </c>
      <c r="AB430" s="12" t="str">
        <f t="shared" si="165"/>
        <v>0.50922270542937-0.0320714512585394i</v>
      </c>
      <c r="AC430" s="12" t="str">
        <f t="shared" si="166"/>
        <v>3.01465447392667-1.01082269596722i</v>
      </c>
      <c r="AD430" s="12" t="str">
        <f t="shared" si="167"/>
        <v>0.155050833261109+0.0413504934341775i</v>
      </c>
      <c r="AE430" s="12" t="str">
        <f t="shared" si="168"/>
        <v>-0.54149015358091-0.936214481472053i</v>
      </c>
      <c r="AF430" s="12" t="str">
        <f t="shared" si="169"/>
        <v>-8.41422190725261-3.0054317351403i</v>
      </c>
      <c r="AG430" s="12" t="str">
        <f t="shared" si="170"/>
        <v>1.1865294096586-0.305630861543715i</v>
      </c>
      <c r="AH430" s="12" t="str">
        <f t="shared" si="171"/>
        <v>-0.557853365355948+7.86700338910634i</v>
      </c>
      <c r="AI430" s="12">
        <f t="shared" si="172"/>
        <v>17.937969667958857</v>
      </c>
      <c r="AJ430" s="12">
        <f t="shared" si="173"/>
        <v>94.056084670940223</v>
      </c>
      <c r="AK430" s="12"/>
      <c r="AL430" s="12"/>
      <c r="AM430" s="12"/>
      <c r="AN430" s="12"/>
    </row>
    <row r="431" spans="1:40" x14ac:dyDescent="0.35">
      <c r="A431" s="12"/>
      <c r="B431" s="12">
        <f t="shared" si="174"/>
        <v>30100</v>
      </c>
      <c r="C431" s="29" t="str">
        <f t="shared" si="141"/>
        <v>-0.0000764538715361019+0.0737421885334121i</v>
      </c>
      <c r="D431" s="28" t="str">
        <f t="shared" si="142"/>
        <v>-5.39964717921229+0.56535677875616i</v>
      </c>
      <c r="E431" s="12" t="str">
        <f t="shared" si="143"/>
        <v>4200</v>
      </c>
      <c r="F431" s="12" t="str">
        <f t="shared" si="144"/>
        <v>0.704225352112676</v>
      </c>
      <c r="G431" s="12" t="str">
        <f t="shared" si="140"/>
        <v>0.704225352112676</v>
      </c>
      <c r="H431" s="12" t="str">
        <f t="shared" si="145"/>
        <v>3.02563059181608+3.57704785117842i</v>
      </c>
      <c r="I431" s="12" t="str">
        <f t="shared" si="146"/>
        <v>118.202423591316i</v>
      </c>
      <c r="J431" s="12" t="str">
        <f t="shared" si="147"/>
        <v>-10.9509299188055+25.5644419265743i</v>
      </c>
      <c r="K431" s="12" t="str">
        <f t="shared" si="148"/>
        <v>3.90681495686175-1.67354550203816i</v>
      </c>
      <c r="L431" s="12" t="str">
        <f t="shared" si="149"/>
        <v>0.153518951750407-0.060146314594141i</v>
      </c>
      <c r="M431" s="12" t="str">
        <f t="shared" si="150"/>
        <v>4.06033390861216-1.7336918166323i</v>
      </c>
      <c r="N431" s="12" t="str">
        <f t="shared" si="151"/>
        <v>-0.378247755492211i</v>
      </c>
      <c r="O431" s="12" t="str">
        <f t="shared" si="152"/>
        <v>0.929313152931883-0.36929265330873i</v>
      </c>
      <c r="P431" s="12" t="str">
        <f t="shared" si="153"/>
        <v>0.070686847068117+0.36929265330873i</v>
      </c>
      <c r="Q431" s="12" t="str">
        <f t="shared" si="154"/>
        <v>-0.070686847068117+0.008955102183481i</v>
      </c>
      <c r="R431" s="12" t="str">
        <f t="shared" si="155"/>
        <v>-0.33280193181834-5.26650917470239i</v>
      </c>
      <c r="S431" s="12" t="str">
        <f t="shared" si="156"/>
        <v>0.0387343546556286i</v>
      </c>
      <c r="T431" s="12" t="str">
        <f t="shared" si="157"/>
        <v>0.203994834170044-0.0128908680571299i</v>
      </c>
      <c r="U431" s="12" t="str">
        <f t="shared" si="158"/>
        <v>0.001-0.0528753963760448i</v>
      </c>
      <c r="V431" s="12" t="str">
        <f t="shared" si="159"/>
        <v>0.0015-0.0160715490504696i</v>
      </c>
      <c r="W431" s="12" t="str">
        <f t="shared" si="160"/>
        <v>0.000936096707336017-0.0123374540079603i</v>
      </c>
      <c r="X431" s="12" t="str">
        <f t="shared" si="161"/>
        <v>0.00520363409460635-0.00958281720971185i</v>
      </c>
      <c r="Y431" s="12" t="str">
        <f t="shared" si="162"/>
        <v>0.00029+0.0283685816619158i</v>
      </c>
      <c r="Z431" s="12" t="str">
        <f t="shared" si="163"/>
        <v>-4.7436062612999-4.71118683772052i</v>
      </c>
      <c r="AA431" s="12" t="str">
        <f t="shared" si="164"/>
        <v>172.08613164205-588.457381552304i</v>
      </c>
      <c r="AB431" s="12" t="str">
        <f t="shared" si="165"/>
        <v>0.509209206290922-0.0321780143035408i</v>
      </c>
      <c r="AC431" s="12" t="str">
        <f t="shared" si="166"/>
        <v>3.01177264680699-1.01346531648887i</v>
      </c>
      <c r="AD431" s="12" t="str">
        <f t="shared" si="167"/>
        <v>0.15510509771341+0.0415089840105149i</v>
      </c>
      <c r="AE431" s="12" t="str">
        <f t="shared" si="168"/>
        <v>-0.540200933555376-0.927631371263249i</v>
      </c>
      <c r="AF431" s="12" t="str">
        <f t="shared" si="169"/>
        <v>-8.42527777102837-3.01169107242226i</v>
      </c>
      <c r="AG431" s="12" t="str">
        <f t="shared" si="170"/>
        <v>1.18504608958478-0.304549221428292i</v>
      </c>
      <c r="AH431" s="12" t="str">
        <f t="shared" si="171"/>
        <v>-0.529599692164111+7.83191574451795i</v>
      </c>
      <c r="AI431" s="12">
        <f t="shared" si="172"/>
        <v>17.897173246771342</v>
      </c>
      <c r="AJ431" s="12">
        <f t="shared" si="173"/>
        <v>93.868492077325371</v>
      </c>
      <c r="AK431" s="12"/>
      <c r="AL431" s="12"/>
      <c r="AM431" s="12"/>
      <c r="AN431" s="12"/>
    </row>
    <row r="432" spans="1:40" x14ac:dyDescent="0.35">
      <c r="A432" s="12"/>
      <c r="B432" s="12">
        <f t="shared" si="174"/>
        <v>30200</v>
      </c>
      <c r="C432" s="29" t="str">
        <f t="shared" si="141"/>
        <v>-0.0000759483933190351+0.073498009623513i</v>
      </c>
      <c r="D432" s="28" t="str">
        <f t="shared" si="142"/>
        <v>-5.3996433038793+0.563484740446933i</v>
      </c>
      <c r="E432" s="12" t="str">
        <f t="shared" si="143"/>
        <v>4200</v>
      </c>
      <c r="F432" s="12" t="str">
        <f t="shared" si="144"/>
        <v>0.704225352112676</v>
      </c>
      <c r="G432" s="12" t="str">
        <f t="shared" si="140"/>
        <v>0.704225352112676</v>
      </c>
      <c r="H432" s="12" t="str">
        <f t="shared" si="145"/>
        <v>3.03668056655367+3.58137934682347i</v>
      </c>
      <c r="I432" s="12" t="str">
        <f t="shared" si="146"/>
        <v>118.595122673015i</v>
      </c>
      <c r="J432" s="12" t="str">
        <f t="shared" si="147"/>
        <v>-11.0304699982863+25.649373627327i</v>
      </c>
      <c r="K432" s="12" t="str">
        <f t="shared" si="148"/>
        <v>3.90205273310245-1.67807121645891i</v>
      </c>
      <c r="L432" s="12" t="str">
        <f t="shared" si="149"/>
        <v>0.153383107828176-0.0602927379060658i</v>
      </c>
      <c r="M432" s="12" t="str">
        <f t="shared" si="150"/>
        <v>4.05543584093063-1.73836395436498i</v>
      </c>
      <c r="N432" s="12" t="str">
        <f t="shared" si="151"/>
        <v>-0.379504392553647i</v>
      </c>
      <c r="O432" s="12" t="str">
        <f t="shared" si="152"/>
        <v>0.928848352463199-0.370460170769276i</v>
      </c>
      <c r="P432" s="12" t="str">
        <f t="shared" si="153"/>
        <v>0.071151647536801+0.370460170769276i</v>
      </c>
      <c r="Q432" s="12" t="str">
        <f t="shared" si="154"/>
        <v>-0.071151647536801+0.00904422178437098i</v>
      </c>
      <c r="R432" s="12" t="str">
        <f t="shared" si="155"/>
        <v>-0.33279838492282-5.24893078517729i</v>
      </c>
      <c r="S432" s="12" t="str">
        <f t="shared" si="156"/>
        <v>0.0388630402192686i</v>
      </c>
      <c r="T432" s="12" t="str">
        <f t="shared" si="157"/>
        <v>0.203989408212502-0.0129335570181632i</v>
      </c>
      <c r="U432" s="12" t="str">
        <f t="shared" si="158"/>
        <v>0.001-0.0527003122820847i</v>
      </c>
      <c r="V432" s="12" t="str">
        <f t="shared" si="159"/>
        <v>0.0015-0.0160183320006336i</v>
      </c>
      <c r="W432" s="12" t="str">
        <f t="shared" si="160"/>
        <v>0.000936093770199605-0.0122966822456581i</v>
      </c>
      <c r="X432" s="12" t="str">
        <f t="shared" si="161"/>
        <v>0.00517999051666499-0.00956172257129325i</v>
      </c>
      <c r="Y432" s="12" t="str">
        <f t="shared" si="162"/>
        <v>0.00029+0.0284628294415235i</v>
      </c>
      <c r="Z432" s="12" t="str">
        <f t="shared" si="163"/>
        <v>-4.72324621783007-4.65560026846789i</v>
      </c>
      <c r="AA432" s="12" t="str">
        <f t="shared" si="164"/>
        <v>169.536480365409-585.819504444588i</v>
      </c>
      <c r="AB432" s="12" t="str">
        <f t="shared" si="165"/>
        <v>0.509195662087488-0.0322845739233154i</v>
      </c>
      <c r="AC432" s="12" t="str">
        <f t="shared" si="166"/>
        <v>3.00888799848568-1.01609540288969i</v>
      </c>
      <c r="AD432" s="12" t="str">
        <f t="shared" si="167"/>
        <v>0.155159541340921+0.0416673278668945i</v>
      </c>
      <c r="AE432" s="12" t="str">
        <f t="shared" si="168"/>
        <v>-0.538870293995299-0.919165851076542i</v>
      </c>
      <c r="AF432" s="12" t="str">
        <f t="shared" si="169"/>
        <v>-8.43632387043297-3.01789460637654i</v>
      </c>
      <c r="AG432" s="12" t="str">
        <f t="shared" si="170"/>
        <v>1.18358734394557-0.303469499689559i</v>
      </c>
      <c r="AH432" s="12" t="str">
        <f t="shared" si="171"/>
        <v>-0.501854835803529+7.79692092465896i</v>
      </c>
      <c r="AI432" s="12">
        <f t="shared" si="172"/>
        <v>17.856418039707012</v>
      </c>
      <c r="AJ432" s="12">
        <f t="shared" si="173"/>
        <v>93.68280679863895</v>
      </c>
      <c r="AK432" s="12"/>
      <c r="AL432" s="12"/>
      <c r="AM432" s="12"/>
      <c r="AN432" s="12"/>
    </row>
    <row r="433" spans="1:40" x14ac:dyDescent="0.35">
      <c r="A433" s="12"/>
      <c r="B433" s="12">
        <f t="shared" si="174"/>
        <v>30300</v>
      </c>
      <c r="C433" s="29" t="str">
        <f t="shared" si="141"/>
        <v>-0.0000754479115665087+0.0732554424504474i</v>
      </c>
      <c r="D433" s="28" t="str">
        <f t="shared" si="142"/>
        <v>-5.39963946685253+0.561625058786764i</v>
      </c>
      <c r="E433" s="12" t="str">
        <f t="shared" si="143"/>
        <v>4200</v>
      </c>
      <c r="F433" s="12" t="str">
        <f t="shared" si="144"/>
        <v>0.704225352112676</v>
      </c>
      <c r="G433" s="12" t="str">
        <f t="shared" si="140"/>
        <v>0.704225352112676</v>
      </c>
      <c r="H433" s="12" t="str">
        <f t="shared" si="145"/>
        <v>3.04772056903596+3.58566770161789i</v>
      </c>
      <c r="I433" s="12" t="str">
        <f t="shared" si="146"/>
        <v>118.987821754713i</v>
      </c>
      <c r="J433" s="12" t="str">
        <f t="shared" si="147"/>
        <v>-11.1102738922927+25.7343053280798i</v>
      </c>
      <c r="K433" s="12" t="str">
        <f t="shared" si="148"/>
        <v>3.89728592894782-1.68257559530633i</v>
      </c>
      <c r="L433" s="12" t="str">
        <f t="shared" si="149"/>
        <v>0.153247054736474-0.06043872509283i</v>
      </c>
      <c r="M433" s="12" t="str">
        <f t="shared" si="150"/>
        <v>4.05053298368429-1.74301432039916i</v>
      </c>
      <c r="N433" s="12" t="str">
        <f t="shared" si="151"/>
        <v>-0.380761029615083i</v>
      </c>
      <c r="O433" s="12" t="str">
        <f t="shared" si="152"/>
        <v>0.928382085216181-0.371627103222646i</v>
      </c>
      <c r="P433" s="12" t="str">
        <f t="shared" si="153"/>
        <v>0.071617914783819+0.371627103222646i</v>
      </c>
      <c r="Q433" s="12" t="str">
        <f t="shared" si="154"/>
        <v>-0.071617914783819+0.00913392639243699i</v>
      </c>
      <c r="R433" s="12" t="str">
        <f t="shared" si="155"/>
        <v>-0.33279482612833-5.23146796160193i</v>
      </c>
      <c r="S433" s="12" t="str">
        <f t="shared" si="156"/>
        <v>0.0389917257829086i</v>
      </c>
      <c r="T433" s="12" t="str">
        <f t="shared" si="157"/>
        <v>0.203983964200854-0.0129762446023666i</v>
      </c>
      <c r="U433" s="12" t="str">
        <f t="shared" si="158"/>
        <v>0.001-0.0525263838587115i</v>
      </c>
      <c r="V433" s="12" t="str">
        <f t="shared" si="159"/>
        <v>0.0015-0.0159654662184533i</v>
      </c>
      <c r="W433" s="12" t="str">
        <f t="shared" si="160"/>
        <v>0.000936090823373035-0.012256179869378i</v>
      </c>
      <c r="X433" s="12" t="str">
        <f t="shared" si="161"/>
        <v>0.0051565289930092-0.00954068638009535i</v>
      </c>
      <c r="Y433" s="12" t="str">
        <f t="shared" si="162"/>
        <v>0.00029+0.0285570772211312i</v>
      </c>
      <c r="Z433" s="12" t="str">
        <f t="shared" si="163"/>
        <v>-4.70275547395115-4.60087524932531i</v>
      </c>
      <c r="AA433" s="12" t="str">
        <f t="shared" si="164"/>
        <v>167.033953358128-583.193983702006i</v>
      </c>
      <c r="AB433" s="12" t="str">
        <f t="shared" si="165"/>
        <v>0.509182072817635-0.0323911301062655i</v>
      </c>
      <c r="AC433" s="12" t="str">
        <f t="shared" si="166"/>
        <v>3.00600057701943-1.0187129854859i</v>
      </c>
      <c r="AD433" s="12" t="str">
        <f t="shared" si="167"/>
        <v>0.155214164044573+0.0418255256830136i</v>
      </c>
      <c r="AE433" s="12" t="str">
        <f t="shared" si="168"/>
        <v>-0.53750023369037-0.910816225554069i</v>
      </c>
      <c r="AF433" s="12" t="str">
        <f t="shared" si="169"/>
        <v>-8.44736003588849-3.02404264283113i</v>
      </c>
      <c r="AG433" s="12" t="str">
        <f t="shared" si="170"/>
        <v>1.1821527179794-0.302391935175056i</v>
      </c>
      <c r="AH433" s="12" t="str">
        <f t="shared" si="171"/>
        <v>-0.474610890791966+7.76202394641348i</v>
      </c>
      <c r="AI433" s="12">
        <f t="shared" si="172"/>
        <v>17.815706435104609</v>
      </c>
      <c r="AJ433" s="12">
        <f t="shared" si="173"/>
        <v>93.499008442999312</v>
      </c>
      <c r="AK433" s="12"/>
      <c r="AL433" s="12"/>
      <c r="AM433" s="12"/>
      <c r="AN433" s="12"/>
    </row>
    <row r="434" spans="1:40" x14ac:dyDescent="0.35">
      <c r="A434" s="12"/>
      <c r="B434" s="12">
        <f t="shared" si="174"/>
        <v>30400</v>
      </c>
      <c r="C434" s="29" t="str">
        <f t="shared" si="141"/>
        <v>-0.0000749523606439323+0.0730144711089846i</v>
      </c>
      <c r="D434" s="28" t="str">
        <f t="shared" si="142"/>
        <v>-5.39963566762879+0.559777611835549i</v>
      </c>
      <c r="E434" s="12" t="str">
        <f t="shared" si="143"/>
        <v>4200</v>
      </c>
      <c r="F434" s="12" t="str">
        <f t="shared" si="144"/>
        <v>0.704225352112676</v>
      </c>
      <c r="G434" s="12" t="str">
        <f t="shared" si="140"/>
        <v>0.704225352112676</v>
      </c>
      <c r="H434" s="12" t="str">
        <f t="shared" si="145"/>
        <v>3.05875043203137+3.5899130980936i</v>
      </c>
      <c r="I434" s="12" t="str">
        <f t="shared" si="146"/>
        <v>119.380520836412i</v>
      </c>
      <c r="J434" s="12" t="str">
        <f t="shared" si="147"/>
        <v>-11.1903416008248+25.8192370288325i</v>
      </c>
      <c r="K434" s="12" t="str">
        <f t="shared" si="148"/>
        <v>3.89251462475093-1.68705869536451i</v>
      </c>
      <c r="L434" s="12" t="str">
        <f t="shared" si="149"/>
        <v>0.153110794227188-0.0605842760308657i</v>
      </c>
      <c r="M434" s="12" t="str">
        <f t="shared" si="150"/>
        <v>4.04562541897812-1.74764297139538i</v>
      </c>
      <c r="N434" s="12" t="str">
        <f t="shared" si="151"/>
        <v>-0.382017666676519i</v>
      </c>
      <c r="O434" s="12" t="str">
        <f t="shared" si="152"/>
        <v>0.927914351927131-0.372793448826093i</v>
      </c>
      <c r="P434" s="12" t="str">
        <f t="shared" si="153"/>
        <v>0.072085648072869+0.372793448826093i</v>
      </c>
      <c r="Q434" s="12" t="str">
        <f t="shared" si="154"/>
        <v>-0.072085648072869+0.00922421785042599i</v>
      </c>
      <c r="R434" s="12" t="str">
        <f t="shared" si="155"/>
        <v>-0.332791255433389-5.21411956350839i</v>
      </c>
      <c r="S434" s="12" t="str">
        <f t="shared" si="156"/>
        <v>0.0391204113465484i</v>
      </c>
      <c r="T434" s="12" t="str">
        <f t="shared" si="157"/>
        <v>0.203978502134534-0.0130189308050884i</v>
      </c>
      <c r="U434" s="12" t="str">
        <f t="shared" si="158"/>
        <v>0.001-0.0523535997012815i</v>
      </c>
      <c r="V434" s="12" t="str">
        <f t="shared" si="159"/>
        <v>0.0015-0.0159129482374716i</v>
      </c>
      <c r="W434" s="12" t="str">
        <f t="shared" si="160"/>
        <v>0.000936087866856817-0.0122159442206911i</v>
      </c>
      <c r="X434" s="12" t="str">
        <f t="shared" si="161"/>
        <v>0.0051332478086597-0.00951970882024996i</v>
      </c>
      <c r="Y434" s="12" t="str">
        <f t="shared" si="162"/>
        <v>0.00029+0.0286513250007389i</v>
      </c>
      <c r="Z434" s="12" t="str">
        <f t="shared" si="163"/>
        <v>-4.68214557505753-4.54699742107464i</v>
      </c>
      <c r="AA434" s="12" t="str">
        <f t="shared" si="164"/>
        <v>164.577587350032-580.581110098645i</v>
      </c>
      <c r="AB434" s="12" t="str">
        <f t="shared" si="165"/>
        <v>0.509168438479947-0.0324976828407795i</v>
      </c>
      <c r="AC434" s="12" t="str">
        <f t="shared" si="166"/>
        <v>3.00311043025255-1.02131809452439i</v>
      </c>
      <c r="AD434" s="12" t="str">
        <f t="shared" si="167"/>
        <v>0.15526896572583+0.0419835781271936i</v>
      </c>
      <c r="AE434" s="12" t="str">
        <f t="shared" si="168"/>
        <v>-0.536092679345119-0.902580811281598i</v>
      </c>
      <c r="AF434" s="12" t="str">
        <f t="shared" si="169"/>
        <v>-8.45838609966016-3.03013548625805i</v>
      </c>
      <c r="AG434" s="12" t="str">
        <f t="shared" si="170"/>
        <v>1.18074176427546-0.301316754408282i</v>
      </c>
      <c r="AH434" s="12" t="str">
        <f t="shared" si="171"/>
        <v>-0.447860013735789+7.72722960248775i</v>
      </c>
      <c r="AI434" s="12">
        <f t="shared" si="172"/>
        <v>17.77504074414502</v>
      </c>
      <c r="AJ434" s="12">
        <f t="shared" si="173"/>
        <v>93.31707671645195</v>
      </c>
      <c r="AK434" s="12"/>
      <c r="AL434" s="12"/>
      <c r="AM434" s="12"/>
      <c r="AN434" s="12"/>
    </row>
    <row r="435" spans="1:40" x14ac:dyDescent="0.35">
      <c r="A435" s="12"/>
      <c r="B435" s="12">
        <f t="shared" si="174"/>
        <v>30500</v>
      </c>
      <c r="C435" s="29" t="str">
        <f t="shared" si="141"/>
        <v>-0.0000744616759909256+0.0727750799024872i</v>
      </c>
      <c r="D435" s="28" t="str">
        <f t="shared" si="142"/>
        <v>-5.39963190571312+0.557942279252402i</v>
      </c>
      <c r="E435" s="12" t="str">
        <f t="shared" si="143"/>
        <v>4200</v>
      </c>
      <c r="F435" s="12" t="str">
        <f t="shared" si="144"/>
        <v>0.704225352112676</v>
      </c>
      <c r="G435" s="12" t="str">
        <f t="shared" si="140"/>
        <v>0.704225352112676</v>
      </c>
      <c r="H435" s="12" t="str">
        <f t="shared" si="145"/>
        <v>3.06976999013527+3.59411571903691i</v>
      </c>
      <c r="I435" s="12" t="str">
        <f t="shared" si="146"/>
        <v>119.773219918111i</v>
      </c>
      <c r="J435" s="12" t="str">
        <f t="shared" si="147"/>
        <v>-11.2706731238825+25.9041687295853i</v>
      </c>
      <c r="K435" s="12" t="str">
        <f t="shared" si="148"/>
        <v>3.88773890049282-1.69152057322777i</v>
      </c>
      <c r="L435" s="12" t="str">
        <f t="shared" si="149"/>
        <v>0.152974328049634-0.0607293906047053i</v>
      </c>
      <c r="M435" s="12" t="str">
        <f t="shared" si="150"/>
        <v>4.04071322854245-1.75224996383248i</v>
      </c>
      <c r="N435" s="12" t="str">
        <f t="shared" si="151"/>
        <v>-0.383274303737955i</v>
      </c>
      <c r="O435" s="12" t="str">
        <f t="shared" si="152"/>
        <v>0.927445153334661-0.373959205737801i</v>
      </c>
      <c r="P435" s="12" t="str">
        <f t="shared" si="153"/>
        <v>0.072554846665339+0.373959205737801i</v>
      </c>
      <c r="Q435" s="12" t="str">
        <f t="shared" si="154"/>
        <v>-0.072554846665339+0.00931509800015401i</v>
      </c>
      <c r="R435" s="12" t="str">
        <f t="shared" si="155"/>
        <v>-0.332787672836897-5.1968844653854i</v>
      </c>
      <c r="S435" s="12" t="str">
        <f t="shared" si="156"/>
        <v>0.0392490969101884i</v>
      </c>
      <c r="T435" s="12" t="str">
        <f t="shared" si="157"/>
        <v>0.203973022012964-0.0130616156216914i</v>
      </c>
      <c r="U435" s="12" t="str">
        <f t="shared" si="158"/>
        <v>0.001-0.0521819485547199i</v>
      </c>
      <c r="V435" s="12" t="str">
        <f t="shared" si="159"/>
        <v>0.0015-0.0158607746366929i</v>
      </c>
      <c r="W435" s="12" t="str">
        <f t="shared" si="160"/>
        <v>0.000936084900651472-0.0121759726760334i</v>
      </c>
      <c r="X435" s="12" t="str">
        <f t="shared" si="161"/>
        <v>0.00511014526655647-0.00949879006554972i</v>
      </c>
      <c r="Y435" s="12" t="str">
        <f t="shared" si="162"/>
        <v>0.00029+0.0287455727803466i</v>
      </c>
      <c r="Z435" s="12" t="str">
        <f t="shared" si="163"/>
        <v>-4.66142758657199-4.49395260482696i</v>
      </c>
      <c r="AA435" s="12" t="str">
        <f t="shared" si="164"/>
        <v>162.166437768454-577.981153709291i</v>
      </c>
      <c r="AB435" s="12" t="str">
        <f t="shared" si="165"/>
        <v>0.509154759072984-0.032604232115282i</v>
      </c>
      <c r="AC435" s="12" t="str">
        <f t="shared" si="166"/>
        <v>3.00021760581676-1.02391076018546i</v>
      </c>
      <c r="AD435" s="12" t="str">
        <f t="shared" si="167"/>
        <v>0.155323946286686+0.0421414858565582i</v>
      </c>
      <c r="AE435" s="12" t="str">
        <f t="shared" si="168"/>
        <v>-0.534649487939626-0.894457937717949i</v>
      </c>
      <c r="AF435" s="12" t="str">
        <f t="shared" si="169"/>
        <v>-8.46940189584839-3.03617343978451i</v>
      </c>
      <c r="AG435" s="12" t="str">
        <f t="shared" si="170"/>
        <v>1.17935404277553-0.300244172087988i</v>
      </c>
      <c r="AH435" s="12" t="str">
        <f t="shared" si="171"/>
        <v>-0.421594426476598+7.69254246795683i</v>
      </c>
      <c r="AI435" s="12">
        <f t="shared" si="172"/>
        <v>17.734423202639643</v>
      </c>
      <c r="AJ435" s="12">
        <f t="shared" si="173"/>
        <v>93.136991429436094</v>
      </c>
      <c r="AK435" s="12"/>
      <c r="AL435" s="12"/>
      <c r="AM435" s="12"/>
      <c r="AN435" s="12"/>
    </row>
    <row r="436" spans="1:40" x14ac:dyDescent="0.35">
      <c r="A436" s="12"/>
      <c r="B436" s="12">
        <f t="shared" si="174"/>
        <v>30600</v>
      </c>
      <c r="C436" s="29" t="str">
        <f t="shared" si="141"/>
        <v>-0.0000739757941002856+0.0725372533395002i</v>
      </c>
      <c r="D436" s="28" t="str">
        <f t="shared" si="142"/>
        <v>-5.39962818061862+0.556118942269502i</v>
      </c>
      <c r="E436" s="12" t="str">
        <f t="shared" si="143"/>
        <v>4200</v>
      </c>
      <c r="F436" s="12" t="str">
        <f t="shared" si="144"/>
        <v>0.704225352112676</v>
      </c>
      <c r="G436" s="12" t="str">
        <f t="shared" si="140"/>
        <v>0.704225352112676</v>
      </c>
      <c r="H436" s="12" t="str">
        <f t="shared" si="145"/>
        <v>3.08077907976229+3.59827574747315i</v>
      </c>
      <c r="I436" s="12" t="str">
        <f t="shared" si="146"/>
        <v>120.16591899981i</v>
      </c>
      <c r="J436" s="12" t="str">
        <f t="shared" si="147"/>
        <v>-11.3512684614659+25.989100430338i</v>
      </c>
      <c r="K436" s="12" t="str">
        <f t="shared" si="148"/>
        <v>3.88295883578336-1.69596128530659i</v>
      </c>
      <c r="L436" s="12" t="str">
        <f t="shared" si="149"/>
        <v>0.152837657950516-0.0608740687069484i</v>
      </c>
      <c r="M436" s="12" t="str">
        <f t="shared" si="150"/>
        <v>4.03579649373388-1.75683535401354i</v>
      </c>
      <c r="N436" s="12" t="str">
        <f t="shared" si="151"/>
        <v>-0.384530940799391i</v>
      </c>
      <c r="O436" s="12" t="str">
        <f t="shared" si="152"/>
        <v>0.926974490179702-0.375124372116878i</v>
      </c>
      <c r="P436" s="12" t="str">
        <f t="shared" si="153"/>
        <v>0.073025509820298+0.375124372116878i</v>
      </c>
      <c r="Q436" s="12" t="str">
        <f t="shared" si="154"/>
        <v>-0.073025509820298+0.00940656868251299i</v>
      </c>
      <c r="R436" s="12" t="str">
        <f t="shared" si="155"/>
        <v>-0.332784078337271-5.17976155643443i</v>
      </c>
      <c r="S436" s="12" t="str">
        <f t="shared" si="156"/>
        <v>0.0393777824738284i</v>
      </c>
      <c r="T436" s="12" t="str">
        <f t="shared" si="157"/>
        <v>0.203967523835574-0.0131042990475185i</v>
      </c>
      <c r="U436" s="12" t="str">
        <f t="shared" si="158"/>
        <v>0.001-0.052011419311077i</v>
      </c>
      <c r="V436" s="12" t="str">
        <f t="shared" si="159"/>
        <v>0.0015-0.015808942039841i</v>
      </c>
      <c r="W436" s="12" t="str">
        <f t="shared" si="160"/>
        <v>0.000936081924757508-0.0121362626461358i</v>
      </c>
      <c r="X436" s="12" t="str">
        <f t="shared" si="161"/>
        <v>0.00508721968737576-0.00947793027969734i</v>
      </c>
      <c r="Y436" s="12" t="str">
        <f t="shared" si="162"/>
        <v>0.00029+0.0288398205599543i</v>
      </c>
      <c r="Z436" s="12" t="str">
        <f t="shared" si="163"/>
        <v>-4.64061211139189-4.44172680510709i</v>
      </c>
      <c r="AA436" s="12" t="str">
        <f t="shared" si="164"/>
        <v>159.799578549188-575.394364854498i</v>
      </c>
      <c r="AB436" s="12" t="str">
        <f t="shared" si="165"/>
        <v>0.509141034595322-0.0327107779181482i</v>
      </c>
      <c r="AC436" s="12" t="str">
        <f t="shared" si="166"/>
        <v>2.99732215113195-1.02649101258546i</v>
      </c>
      <c r="AD436" s="12" t="str">
        <f t="shared" si="167"/>
        <v>0.155379105629636+0.0422992495172264i</v>
      </c>
      <c r="AE436" s="12" t="str">
        <f t="shared" si="168"/>
        <v>-0.53317244902555-0.886445948041149i</v>
      </c>
      <c r="AF436" s="12" t="str">
        <f t="shared" si="169"/>
        <v>-8.48040726038091-3.04215680520365i</v>
      </c>
      <c r="AG436" s="12" t="str">
        <f t="shared" si="170"/>
        <v>1.1779891207652-0.299174391569641i</v>
      </c>
      <c r="AH436" s="12" t="str">
        <f t="shared" si="171"/>
        <v>-0.395806418990393+7.65796690670019i</v>
      </c>
      <c r="AI436" s="12">
        <f t="shared" si="172"/>
        <v>17.693855972792864</v>
      </c>
      <c r="AJ436" s="12">
        <f t="shared" si="173"/>
        <v>92.958732502861423</v>
      </c>
      <c r="AK436" s="12"/>
      <c r="AL436" s="12"/>
      <c r="AM436" s="12"/>
      <c r="AN436" s="12"/>
    </row>
    <row r="437" spans="1:40" x14ac:dyDescent="0.35">
      <c r="A437" s="12"/>
      <c r="B437" s="12">
        <f t="shared" si="174"/>
        <v>30700</v>
      </c>
      <c r="C437" s="29" t="str">
        <f t="shared" si="141"/>
        <v>-0.0000734946524974388+0.0723009761304109i</v>
      </c>
      <c r="D437" s="28" t="str">
        <f t="shared" si="142"/>
        <v>-5.39962449186633+0.554307483666484i</v>
      </c>
      <c r="E437" s="12" t="str">
        <f t="shared" si="143"/>
        <v>4200</v>
      </c>
      <c r="F437" s="12" t="str">
        <f t="shared" si="144"/>
        <v>0.704225352112676</v>
      </c>
      <c r="G437" s="12" t="str">
        <f t="shared" si="140"/>
        <v>0.704225352112676</v>
      </c>
      <c r="H437" s="12" t="str">
        <f t="shared" si="145"/>
        <v>3.09177753913849+3.60239336665155i</v>
      </c>
      <c r="I437" s="12" t="str">
        <f t="shared" si="146"/>
        <v>120.558618081508i</v>
      </c>
      <c r="J437" s="12" t="str">
        <f t="shared" si="147"/>
        <v>-11.4321276135749+26.0740321310908i</v>
      </c>
      <c r="K437" s="12" t="str">
        <f t="shared" si="148"/>
        <v>3.87817450986187-1.70038088783315i</v>
      </c>
      <c r="L437" s="12" t="str">
        <f t="shared" si="149"/>
        <v>0.152700785673884-0.0610183102382291i</v>
      </c>
      <c r="M437" s="12" t="str">
        <f t="shared" si="150"/>
        <v>4.03087529553575-1.76139919807138i</v>
      </c>
      <c r="N437" s="12" t="str">
        <f t="shared" si="151"/>
        <v>-0.385787577860827i</v>
      </c>
      <c r="O437" s="12" t="str">
        <f t="shared" si="152"/>
        <v>0.926502363205494-0.376288946123369i</v>
      </c>
      <c r="P437" s="12" t="str">
        <f t="shared" si="153"/>
        <v>0.073497636794506+0.376288946123369i</v>
      </c>
      <c r="Q437" s="12" t="str">
        <f t="shared" si="154"/>
        <v>-0.073497636794506+0.00949863173745802i</v>
      </c>
      <c r="R437" s="12" t="str">
        <f t="shared" si="155"/>
        <v>-0.332780471933292-5.16274974032968i</v>
      </c>
      <c r="S437" s="12" t="str">
        <f t="shared" si="156"/>
        <v>0.0395064680374684i</v>
      </c>
      <c r="T437" s="12" t="str">
        <f t="shared" si="157"/>
        <v>0.203962007601783-0.0131469810779263i</v>
      </c>
      <c r="U437" s="12" t="str">
        <f t="shared" si="158"/>
        <v>0.001-0.0518420010071321i</v>
      </c>
      <c r="V437" s="12" t="str">
        <f t="shared" si="159"/>
        <v>0.0015-0.0157574471146298i</v>
      </c>
      <c r="W437" s="12" t="str">
        <f t="shared" si="160"/>
        <v>0.000936078939175443-0.0120968115754655i</v>
      </c>
      <c r="X437" s="12" t="str">
        <f t="shared" si="161"/>
        <v>0.00506446940934833-0.00945712961654973i</v>
      </c>
      <c r="Y437" s="12" t="str">
        <f t="shared" si="162"/>
        <v>0.00029+0.028934068339562i</v>
      </c>
      <c r="Z437" s="12" t="str">
        <f t="shared" si="163"/>
        <v>-4.6197093067802-4.39030621246374i</v>
      </c>
      <c r="AA437" s="12" t="str">
        <f t="shared" si="164"/>
        <v>157.476101934342-572.820975008112i</v>
      </c>
      <c r="AB437" s="12" t="str">
        <f t="shared" si="165"/>
        <v>0.50912726504551-0.0328173202377871i</v>
      </c>
      <c r="AC437" s="12" t="str">
        <f t="shared" si="166"/>
        <v>2.99442411340594-1.02905888177962i</v>
      </c>
      <c r="AD437" s="12" t="str">
        <f t="shared" si="167"/>
        <v>0.155434443657678+0.0424568697444847i</v>
      </c>
      <c r="AE437" s="12" t="str">
        <f t="shared" si="168"/>
        <v>-0.531663286958605-0.8785431999165i</v>
      </c>
      <c r="AF437" s="12" t="str">
        <f t="shared" si="169"/>
        <v>-8.49140203100482-3.04808588298507i</v>
      </c>
      <c r="AG437" s="12" t="str">
        <f t="shared" si="170"/>
        <v>1.17664657285527-0.298107605329663i</v>
      </c>
      <c r="AH437" s="12" t="str">
        <f t="shared" si="171"/>
        <v>-0.370488352049394+7.6235070777262i</v>
      </c>
      <c r="AI437" s="12">
        <f t="shared" si="172"/>
        <v>17.653341144941425</v>
      </c>
      <c r="AJ437" s="12">
        <f t="shared" si="173"/>
        <v>92.782279973799632</v>
      </c>
      <c r="AK437" s="12"/>
      <c r="AL437" s="12"/>
      <c r="AM437" s="12"/>
      <c r="AN437" s="12"/>
    </row>
    <row r="438" spans="1:40" x14ac:dyDescent="0.35">
      <c r="A438" s="12"/>
      <c r="B438" s="12">
        <f t="shared" si="174"/>
        <v>30800</v>
      </c>
      <c r="C438" s="29" t="str">
        <f t="shared" si="141"/>
        <v>-0.0000730181897203607+0.0720662331841727i</v>
      </c>
      <c r="D438" s="28" t="str">
        <f t="shared" si="142"/>
        <v>-5.39962083898504+0.552507787745324i</v>
      </c>
      <c r="E438" s="12" t="str">
        <f t="shared" si="143"/>
        <v>4200</v>
      </c>
      <c r="F438" s="12" t="str">
        <f t="shared" si="144"/>
        <v>0.704225352112676</v>
      </c>
      <c r="G438" s="12" t="str">
        <f t="shared" si="140"/>
        <v>0.704225352112676</v>
      </c>
      <c r="H438" s="12" t="str">
        <f t="shared" si="145"/>
        <v>3.10276520829345+3.60646876003018i</v>
      </c>
      <c r="I438" s="12" t="str">
        <f t="shared" si="146"/>
        <v>120.951317163207i</v>
      </c>
      <c r="J438" s="12" t="str">
        <f t="shared" si="147"/>
        <v>-11.5132505802095+26.1589638318435i</v>
      </c>
      <c r="K438" s="12" t="str">
        <f t="shared" si="148"/>
        <v>3.87338600159794-1.70477943686694i</v>
      </c>
      <c r="L438" s="12" t="str">
        <f t="shared" si="149"/>
        <v>0.152563712961101-0.0611621151071833i</v>
      </c>
      <c r="M438" s="12" t="str">
        <f t="shared" si="150"/>
        <v>4.02594971455904-1.76594155197412i</v>
      </c>
      <c r="N438" s="12" t="str">
        <f t="shared" si="151"/>
        <v>-0.387044214922262i</v>
      </c>
      <c r="O438" s="12" t="str">
        <f t="shared" si="152"/>
        <v>0.92602877315759-0.37745292591825i</v>
      </c>
      <c r="P438" s="12" t="str">
        <f t="shared" si="153"/>
        <v>0.07397122684241+0.37745292591825i</v>
      </c>
      <c r="Q438" s="12" t="str">
        <f t="shared" si="154"/>
        <v>-0.07397122684241+0.00959128900401196i</v>
      </c>
      <c r="R438" s="12" t="str">
        <f t="shared" si="155"/>
        <v>-0.332776853623492-5.14584793498333i</v>
      </c>
      <c r="S438" s="12" t="str">
        <f t="shared" si="156"/>
        <v>0.0396351536011084i</v>
      </c>
      <c r="T438" s="12" t="str">
        <f t="shared" si="157"/>
        <v>0.203956473311011-0.0131896617082607i</v>
      </c>
      <c r="U438" s="12" t="str">
        <f t="shared" si="158"/>
        <v>0.001-0.051673682822044i</v>
      </c>
      <c r="V438" s="12" t="str">
        <f t="shared" si="159"/>
        <v>0.0015-0.0157062865720498i</v>
      </c>
      <c r="W438" s="12" t="str">
        <f t="shared" si="160"/>
        <v>0.000936075943905795-0.0120576169416784i</v>
      </c>
      <c r="X438" s="12" t="str">
        <f t="shared" si="161"/>
        <v>0.00504189278807923-0.00943638822035692i</v>
      </c>
      <c r="Y438" s="12" t="str">
        <f t="shared" si="162"/>
        <v>0.00029+0.0290283161191697i</v>
      </c>
      <c r="Z438" s="12" t="str">
        <f t="shared" si="163"/>
        <v>-4.59872890071256-4.33967720563854i</v>
      </c>
      <c r="AA438" s="12" t="str">
        <f t="shared" si="164"/>
        <v>155.195118258594-570.261197668501i</v>
      </c>
      <c r="AB438" s="12" t="str">
        <f t="shared" si="165"/>
        <v>0.509113450422101-0.0329238590625814i</v>
      </c>
      <c r="AC438" s="12" t="str">
        <f t="shared" si="166"/>
        <v>2.99152353963507-1.03161439776449i</v>
      </c>
      <c r="AD438" s="12" t="str">
        <f t="shared" si="167"/>
        <v>0.155489960274286+0.0426143471629683i</v>
      </c>
      <c r="AE438" s="12" t="str">
        <f t="shared" si="168"/>
        <v>-0.530123663067707-0.870748066191301i</v>
      </c>
      <c r="AF438" s="12" t="str">
        <f t="shared" si="169"/>
        <v>-8.50238604727849-3.05396097228486i</v>
      </c>
      <c r="AG438" s="12" t="str">
        <f t="shared" si="170"/>
        <v>1.17532598095418-0.29704399541278i</v>
      </c>
      <c r="AH438" s="12" t="str">
        <f t="shared" si="171"/>
        <v>-0.345632659659311+7.58916694138024i</v>
      </c>
      <c r="AI438" s="12">
        <f t="shared" si="172"/>
        <v>17.612880739267492</v>
      </c>
      <c r="AJ438" s="12">
        <f t="shared" si="173"/>
        <v>92.607614000821272</v>
      </c>
      <c r="AK438" s="12"/>
      <c r="AL438" s="12"/>
      <c r="AM438" s="12"/>
      <c r="AN438" s="12"/>
    </row>
    <row r="439" spans="1:40" x14ac:dyDescent="0.35">
      <c r="A439" s="12"/>
      <c r="B439" s="12">
        <f t="shared" si="174"/>
        <v>30900</v>
      </c>
      <c r="C439" s="29" t="str">
        <f t="shared" si="141"/>
        <v>-0.0000725463452999416+0.0718330096050907i</v>
      </c>
      <c r="D439" s="28" t="str">
        <f t="shared" si="142"/>
        <v>-5.39961722151115+0.550719740305696i</v>
      </c>
      <c r="E439" s="12" t="str">
        <f t="shared" si="143"/>
        <v>4200</v>
      </c>
      <c r="F439" s="12" t="str">
        <f t="shared" si="144"/>
        <v>0.704225352112676</v>
      </c>
      <c r="G439" s="12" t="str">
        <f t="shared" si="140"/>
        <v>0.704225352112676</v>
      </c>
      <c r="H439" s="12" t="str">
        <f t="shared" si="145"/>
        <v>3.11374192905223+3.61050211126119i</v>
      </c>
      <c r="I439" s="12" t="str">
        <f t="shared" si="146"/>
        <v>121.344016244906i</v>
      </c>
      <c r="J439" s="12" t="str">
        <f t="shared" si="147"/>
        <v>-11.5946373613698+26.2438955325963i</v>
      </c>
      <c r="K439" s="12" t="str">
        <f t="shared" si="148"/>
        <v>3.86859338949187-1.70915698829994i</v>
      </c>
      <c r="L439" s="12" t="str">
        <f t="shared" si="149"/>
        <v>0.152426441550799-0.0613054832304156i</v>
      </c>
      <c r="M439" s="12" t="str">
        <f t="shared" si="150"/>
        <v>4.02101983104267-1.77046247153036i</v>
      </c>
      <c r="N439" s="12" t="str">
        <f t="shared" si="151"/>
        <v>-0.388300851983698i</v>
      </c>
      <c r="O439" s="12" t="str">
        <f t="shared" si="152"/>
        <v>0.925553720783854-0.378616309663442i</v>
      </c>
      <c r="P439" s="12" t="str">
        <f t="shared" si="153"/>
        <v>0.074446279216146+0.378616309663442i</v>
      </c>
      <c r="Q439" s="12" t="str">
        <f t="shared" si="154"/>
        <v>-0.074446279216146+0.00968454232025601i</v>
      </c>
      <c r="R439" s="12" t="str">
        <f t="shared" si="155"/>
        <v>-0.332773223406607-5.12905507231525i</v>
      </c>
      <c r="S439" s="12" t="str">
        <f t="shared" si="156"/>
        <v>0.0397638391647482i</v>
      </c>
      <c r="T439" s="12" t="str">
        <f t="shared" si="157"/>
        <v>0.20395092096268-0.0132323409338751i</v>
      </c>
      <c r="U439" s="12" t="str">
        <f t="shared" si="158"/>
        <v>0.001-0.0515064540750471i</v>
      </c>
      <c r="V439" s="12" t="str">
        <f t="shared" si="159"/>
        <v>0.0015-0.0156554571656678i</v>
      </c>
      <c r="W439" s="12" t="str">
        <f t="shared" si="160"/>
        <v>0.000936072938949082-0.0120186762550821i</v>
      </c>
      <c r="X439" s="12" t="str">
        <f t="shared" si="161"/>
        <v>0.00501948819636864-0.00941570622599561i</v>
      </c>
      <c r="Y439" s="12" t="str">
        <f t="shared" si="162"/>
        <v>0.00029+0.0291225638987774i</v>
      </c>
      <c r="Z439" s="12" t="str">
        <f t="shared" si="163"/>
        <v>-4.57768020769216-4.28982635332456i</v>
      </c>
      <c r="AA439" s="12" t="str">
        <f t="shared" si="164"/>
        <v>152.955755725134-567.715229194705i</v>
      </c>
      <c r="AB439" s="12" t="str">
        <f t="shared" si="165"/>
        <v>0.509099590723653-0.0330303943809322i</v>
      </c>
      <c r="AC439" s="12" t="str">
        <f t="shared" si="166"/>
        <v>2.98862047660423-1.03415759048058i</v>
      </c>
      <c r="AD439" s="12" t="str">
        <f t="shared" si="167"/>
        <v>0.155545655383411+0.042771682386832i</v>
      </c>
      <c r="AE439" s="12" t="str">
        <f t="shared" si="168"/>
        <v>-0.528555177762086-0.863058935520791i</v>
      </c>
      <c r="AF439" s="12" t="str">
        <f t="shared" si="169"/>
        <v>-8.51335915056338-3.05978237095549i</v>
      </c>
      <c r="AG439" s="12" t="str">
        <f t="shared" si="170"/>
        <v>1.17402693423234-0.295983733863096i</v>
      </c>
      <c r="AH439" s="12" t="str">
        <f t="shared" si="171"/>
        <v>-0.321231851281026+7.55495026543561i</v>
      </c>
      <c r="AI439" s="12">
        <f t="shared" si="172"/>
        <v>17.572476707486501</v>
      </c>
      <c r="AJ439" s="12">
        <f t="shared" si="173"/>
        <v>92.43471486897873</v>
      </c>
      <c r="AK439" s="12"/>
      <c r="AL439" s="12"/>
      <c r="AM439" s="12"/>
      <c r="AN439" s="12"/>
    </row>
    <row r="440" spans="1:40" x14ac:dyDescent="0.35">
      <c r="A440" s="12"/>
      <c r="B440" s="12">
        <f t="shared" si="174"/>
        <v>31000</v>
      </c>
      <c r="C440" s="29" t="str">
        <f t="shared" si="141"/>
        <v>-0.0000720790597408023+0.0716012906896712i</v>
      </c>
      <c r="D440" s="28" t="str">
        <f t="shared" si="142"/>
        <v>-5.39961363898853+0.548943228620813i</v>
      </c>
      <c r="E440" s="12" t="str">
        <f t="shared" si="143"/>
        <v>4200</v>
      </c>
      <c r="F440" s="12" t="str">
        <f t="shared" si="144"/>
        <v>0.704225352112676</v>
      </c>
      <c r="G440" s="12" t="str">
        <f t="shared" si="140"/>
        <v>0.704225352112676</v>
      </c>
      <c r="H440" s="12" t="str">
        <f t="shared" si="145"/>
        <v>3.12470754502735+3.61449360417608i</v>
      </c>
      <c r="I440" s="12" t="str">
        <f t="shared" si="146"/>
        <v>121.736715326604i</v>
      </c>
      <c r="J440" s="12" t="str">
        <f t="shared" si="147"/>
        <v>-11.6762879570557+26.328827233349i</v>
      </c>
      <c r="K440" s="12" t="str">
        <f t="shared" si="148"/>
        <v>3.86379675167546-1.71351359786186i</v>
      </c>
      <c r="L440" s="12" t="str">
        <f t="shared" si="149"/>
        <v>0.152288973178843-0.0614484145324658i</v>
      </c>
      <c r="M440" s="12" t="str">
        <f t="shared" si="150"/>
        <v>4.0160857248543-1.77496201239433i</v>
      </c>
      <c r="N440" s="12" t="str">
        <f t="shared" si="151"/>
        <v>-0.389557489045134i</v>
      </c>
      <c r="O440" s="12" t="str">
        <f t="shared" si="152"/>
        <v>0.925077206834458-0.379779095521801i</v>
      </c>
      <c r="P440" s="12" t="str">
        <f t="shared" si="153"/>
        <v>0.074922793165542+0.379779095521801i</v>
      </c>
      <c r="Q440" s="12" t="str">
        <f t="shared" si="154"/>
        <v>-0.074922793165542+0.00977839352333298i</v>
      </c>
      <c r="R440" s="12" t="str">
        <f t="shared" si="155"/>
        <v>-0.332769581281203-5.1123700980268i</v>
      </c>
      <c r="S440" s="12" t="str">
        <f t="shared" si="156"/>
        <v>0.0398925247283882i</v>
      </c>
      <c r="T440" s="12" t="str">
        <f t="shared" si="157"/>
        <v>0.203945350556207-0.0132750187501158i</v>
      </c>
      <c r="U440" s="12" t="str">
        <f t="shared" si="158"/>
        <v>0.001-0.0513403042231921i</v>
      </c>
      <c r="V440" s="12" t="str">
        <f t="shared" si="159"/>
        <v>0.0015-0.0156049556909398i</v>
      </c>
      <c r="W440" s="12" t="str">
        <f t="shared" si="160"/>
        <v>0.000936069924305827-0.011979987058109i</v>
      </c>
      <c r="X440" s="12" t="str">
        <f t="shared" si="161"/>
        <v>0.00499725402403386-0.00939508375919783i</v>
      </c>
      <c r="Y440" s="12" t="str">
        <f t="shared" si="162"/>
        <v>0.00029+0.0292168116783851i</v>
      </c>
      <c r="Z440" s="12" t="str">
        <f t="shared" si="163"/>
        <v>-4.55657214404497-4.24074041554372i</v>
      </c>
      <c r="AA440" s="12" t="str">
        <f t="shared" si="164"/>
        <v>150.757160172574-565.183249608693i</v>
      </c>
      <c r="AB440" s="12" t="str">
        <f t="shared" si="165"/>
        <v>0.509085685948709-0.033136926181223i</v>
      </c>
      <c r="AC440" s="12" t="str">
        <f t="shared" si="166"/>
        <v>2.98571497088708-1.03668848981463i</v>
      </c>
      <c r="AD440" s="12" t="str">
        <f t="shared" si="167"/>
        <v>0.155601528889459+0.0429288760199224i</v>
      </c>
      <c r="AE440" s="12" t="str">
        <f t="shared" si="168"/>
        <v>-0.526959372576968-0.85547421292946i</v>
      </c>
      <c r="AF440" s="12" t="str">
        <f t="shared" si="169"/>
        <v>-8.52432118401588-3.06555037555527i</v>
      </c>
      <c r="AG440" s="12" t="str">
        <f t="shared" si="170"/>
        <v>1.17274902907884-0.294926983139254i</v>
      </c>
      <c r="AH440" s="12" t="str">
        <f t="shared" si="171"/>
        <v>-0.297278513847693+7.52086063106468i</v>
      </c>
      <c r="AI440" s="12">
        <f t="shared" si="172"/>
        <v>17.532130934508611</v>
      </c>
      <c r="AJ440" s="12">
        <f t="shared" si="173"/>
        <v>92.263562994455711</v>
      </c>
      <c r="AK440" s="12"/>
      <c r="AL440" s="12"/>
      <c r="AM440" s="12"/>
      <c r="AN440" s="12"/>
    </row>
    <row r="441" spans="1:40" x14ac:dyDescent="0.35">
      <c r="A441" s="12"/>
      <c r="B441" s="12">
        <f t="shared" si="174"/>
        <v>31100</v>
      </c>
      <c r="C441" s="29" t="str">
        <f t="shared" si="141"/>
        <v>-0.0000716162745025411+0.0713710619235331i</v>
      </c>
      <c r="D441" s="28" t="str">
        <f t="shared" si="142"/>
        <v>-5.39961009096838+0.547178141413754i</v>
      </c>
      <c r="E441" s="12" t="str">
        <f t="shared" si="143"/>
        <v>4200</v>
      </c>
      <c r="F441" s="12" t="str">
        <f t="shared" si="144"/>
        <v>0.704225352112676</v>
      </c>
      <c r="G441" s="12" t="str">
        <f t="shared" si="140"/>
        <v>0.704225352112676</v>
      </c>
      <c r="H441" s="12" t="str">
        <f t="shared" si="145"/>
        <v>3.13566190161056+3.61844342277126i</v>
      </c>
      <c r="I441" s="12" t="str">
        <f t="shared" si="146"/>
        <v>122.129414408303i</v>
      </c>
      <c r="J441" s="12" t="str">
        <f t="shared" si="147"/>
        <v>-11.7582023672673+26.4137589341017i</v>
      </c>
      <c r="K441" s="12" t="str">
        <f t="shared" si="148"/>
        <v>3.8589961659127-1.71784932112515i</v>
      </c>
      <c r="L441" s="12" t="str">
        <f t="shared" si="149"/>
        <v>0.15215130957829-0.0615909089457755i</v>
      </c>
      <c r="M441" s="12" t="str">
        <f t="shared" si="150"/>
        <v>4.01114747549099-1.77944023007093i</v>
      </c>
      <c r="N441" s="12" t="str">
        <f t="shared" si="151"/>
        <v>-0.39081412610657i</v>
      </c>
      <c r="O441" s="12" t="str">
        <f t="shared" si="152"/>
        <v>0.924599232061883-0.380941281657129i</v>
      </c>
      <c r="P441" s="12" t="str">
        <f t="shared" si="153"/>
        <v>0.075400767938117+0.380941281657129i</v>
      </c>
      <c r="Q441" s="12" t="str">
        <f t="shared" si="154"/>
        <v>-0.075400767938117+0.00987284444944103i</v>
      </c>
      <c r="R441" s="12" t="str">
        <f t="shared" si="155"/>
        <v>-0.332765927245858-5.09579197137945i</v>
      </c>
      <c r="S441" s="12" t="str">
        <f t="shared" si="156"/>
        <v>0.0400212102920282i</v>
      </c>
      <c r="T441" s="12" t="str">
        <f t="shared" si="157"/>
        <v>0.203939762091006-0.0133176951523282i</v>
      </c>
      <c r="U441" s="12" t="str">
        <f t="shared" si="158"/>
        <v>0.001-0.0511752228591304i</v>
      </c>
      <c r="V441" s="12" t="str">
        <f t="shared" si="159"/>
        <v>0.0015-0.0155547789845381i</v>
      </c>
      <c r="W441" s="12" t="str">
        <f t="shared" si="160"/>
        <v>0.00093606689997655-0.0119415469248006i</v>
      </c>
      <c r="X441" s="12" t="str">
        <f t="shared" si="161"/>
        <v>0.00497518867773303-0.0093745209367747i</v>
      </c>
      <c r="Y441" s="12" t="str">
        <f t="shared" si="162"/>
        <v>0.00029+0.0293110594579928i</v>
      </c>
      <c r="Z441" s="12" t="str">
        <f t="shared" si="163"/>
        <v>-4.5354132427073-4.19240634467134i</v>
      </c>
      <c r="AA441" s="12" t="str">
        <f t="shared" si="164"/>
        <v>148.598494833985-562.665423364906i</v>
      </c>
      <c r="AB441" s="12" t="str">
        <f t="shared" si="165"/>
        <v>0.509071736095807-0.033243454451835i</v>
      </c>
      <c r="AC441" s="12" t="str">
        <f t="shared" si="166"/>
        <v>2.98280706884639-1.03920712560201i</v>
      </c>
      <c r="AD441" s="12" t="str">
        <f t="shared" si="167"/>
        <v>0.15565758069728+0.0430859286559398i</v>
      </c>
      <c r="AE441" s="12" t="str">
        <f t="shared" si="168"/>
        <v>-0.525337732159005-0.847992320311959i</v>
      </c>
      <c r="AF441" s="12" t="str">
        <f t="shared" si="169"/>
        <v>-8.53527199257894-3.07126528135751i</v>
      </c>
      <c r="AG441" s="12" t="str">
        <f t="shared" si="170"/>
        <v>1.17149186905156-0.293873896514226i</v>
      </c>
      <c r="AH441" s="12" t="str">
        <f t="shared" si="171"/>
        <v>-0.273765313586939+7.48690143868808i</v>
      </c>
      <c r="AI441" s="12">
        <f t="shared" si="172"/>
        <v>17.49184524007271</v>
      </c>
      <c r="AJ441" s="12">
        <f t="shared" si="173"/>
        <v>92.094138928894566</v>
      </c>
      <c r="AK441" s="12"/>
      <c r="AL441" s="12"/>
      <c r="AM441" s="12"/>
      <c r="AN441" s="12"/>
    </row>
    <row r="442" spans="1:40" x14ac:dyDescent="0.35">
      <c r="A442" s="12"/>
      <c r="B442" s="12">
        <f t="shared" si="174"/>
        <v>31200</v>
      </c>
      <c r="C442" s="29" t="str">
        <f t="shared" si="141"/>
        <v>-0.0000711579319813937+0.0711423089783753i</v>
      </c>
      <c r="D442" s="28" t="str">
        <f t="shared" si="142"/>
        <v>-5.39960657700904+0.545424368834211i</v>
      </c>
      <c r="E442" s="12" t="str">
        <f t="shared" si="143"/>
        <v>4200</v>
      </c>
      <c r="F442" s="12" t="str">
        <f t="shared" si="144"/>
        <v>0.704225352112676</v>
      </c>
      <c r="G442" s="12" t="str">
        <f t="shared" si="140"/>
        <v>0.704225352112676</v>
      </c>
      <c r="H442" s="12" t="str">
        <f t="shared" si="145"/>
        <v>3.1466048459646+3.62235175119369i</v>
      </c>
      <c r="I442" s="12" t="str">
        <f t="shared" si="146"/>
        <v>122.522113490002i</v>
      </c>
      <c r="J442" s="12" t="str">
        <f t="shared" si="147"/>
        <v>-11.8403805920045+26.4986906348545i</v>
      </c>
      <c r="K442" s="12" t="str">
        <f t="shared" si="148"/>
        <v>3.85419170960016-1.72216421350982i</v>
      </c>
      <c r="L442" s="12" t="str">
        <f t="shared" si="149"/>
        <v>0.152013452479357-0.0617329664106547i</v>
      </c>
      <c r="M442" s="12" t="str">
        <f t="shared" si="150"/>
        <v>4.00620516207952-1.78389717992047i</v>
      </c>
      <c r="N442" s="12" t="str">
        <f t="shared" si="151"/>
        <v>-0.392070763168006i</v>
      </c>
      <c r="O442" s="12" t="str">
        <f t="shared" si="152"/>
        <v>0.924119797220916-0.382102866234177i</v>
      </c>
      <c r="P442" s="12" t="str">
        <f t="shared" si="153"/>
        <v>0.075880202779084+0.382102866234177i</v>
      </c>
      <c r="Q442" s="12" t="str">
        <f t="shared" si="154"/>
        <v>-0.075880202779084+0.00996789693382899i</v>
      </c>
      <c r="R442" s="12" t="str">
        <f t="shared" si="155"/>
        <v>-0.33276226129931-5.07931966497743i</v>
      </c>
      <c r="S442" s="12" t="str">
        <f t="shared" si="156"/>
        <v>0.0401498958556682i</v>
      </c>
      <c r="T442" s="12" t="str">
        <f t="shared" si="157"/>
        <v>0.203934155566491-0.0133603701358639i</v>
      </c>
      <c r="U442" s="12" t="str">
        <f t="shared" si="158"/>
        <v>0.001-0.0510111997089408i</v>
      </c>
      <c r="V442" s="12" t="str">
        <f t="shared" si="159"/>
        <v>0.0015-0.0155049239236902i</v>
      </c>
      <c r="W442" s="12" t="str">
        <f t="shared" si="160"/>
        <v>0.000936063865961779-0.0119033534602997i</v>
      </c>
      <c r="X442" s="12" t="str">
        <f t="shared" si="161"/>
        <v>0.00495329058078932-0.00935401786683473i</v>
      </c>
      <c r="Y442" s="12" t="str">
        <f t="shared" si="162"/>
        <v>0.00029+0.0294053072376005i</v>
      </c>
      <c r="Z442" s="12" t="str">
        <f t="shared" si="163"/>
        <v>-4.51421166751793-4.14481128613246i</v>
      </c>
      <c r="AA442" s="12" t="str">
        <f t="shared" si="164"/>
        <v>146.478940089099-560.161900088216i</v>
      </c>
      <c r="AB442" s="12" t="str">
        <f t="shared" si="165"/>
        <v>0.509057741163485-0.0333499791811651i</v>
      </c>
      <c r="AC442" s="12" t="str">
        <f t="shared" si="166"/>
        <v>2.97989681663401-1.04171352762905i</v>
      </c>
      <c r="AD442" s="12" t="str">
        <f t="shared" si="167"/>
        <v>0.155713810712165+0.0432428408786052i</v>
      </c>
      <c r="AE442" s="12" t="str">
        <f t="shared" si="168"/>
        <v>-0.52369168619246-0.840611696877295i</v>
      </c>
      <c r="AF442" s="12" t="str">
        <f t="shared" si="169"/>
        <v>-8.54621142297364-3.07692738235948i</v>
      </c>
      <c r="AG442" s="12" t="str">
        <f t="shared" si="170"/>
        <v>1.17025506482089-0.292824618460192i</v>
      </c>
      <c r="AH442" s="12" t="str">
        <f t="shared" si="171"/>
        <v>-0.250684997657936+7.4530759137023i</v>
      </c>
      <c r="AI442" s="12">
        <f t="shared" si="172"/>
        <v>17.451621380354354</v>
      </c>
      <c r="AJ442" s="12">
        <f t="shared" si="173"/>
        <v>91.926423363415438</v>
      </c>
      <c r="AK442" s="12"/>
      <c r="AL442" s="12"/>
      <c r="AM442" s="12"/>
      <c r="AN442" s="12"/>
    </row>
    <row r="443" spans="1:40" x14ac:dyDescent="0.35">
      <c r="A443" s="12"/>
      <c r="B443" s="12">
        <f t="shared" si="174"/>
        <v>31300</v>
      </c>
      <c r="C443" s="29" t="str">
        <f t="shared" si="141"/>
        <v>-0.0000707039754923105+0.0709150177090053i</v>
      </c>
      <c r="D443" s="28" t="str">
        <f t="shared" si="142"/>
        <v>-5.39960309667596+0.543681802435708i</v>
      </c>
      <c r="E443" s="12" t="str">
        <f t="shared" si="143"/>
        <v>4200</v>
      </c>
      <c r="F443" s="12" t="str">
        <f t="shared" si="144"/>
        <v>0.704225352112676</v>
      </c>
      <c r="G443" s="12" t="str">
        <f t="shared" si="140"/>
        <v>0.704225352112676</v>
      </c>
      <c r="H443" s="12" t="str">
        <f t="shared" si="145"/>
        <v>3.15753622701493+3.62621877372673i</v>
      </c>
      <c r="I443" s="12" t="str">
        <f t="shared" si="146"/>
        <v>122.914812571701i</v>
      </c>
      <c r="J443" s="12" t="str">
        <f t="shared" si="147"/>
        <v>-11.9228226312674+26.5836223356072i</v>
      </c>
      <c r="K443" s="12" t="str">
        <f t="shared" si="148"/>
        <v>3.8493834597678-1.72645833028825i</v>
      </c>
      <c r="L443" s="12" t="str">
        <f t="shared" si="149"/>
        <v>0.151875403609377-0.0618745868752478i</v>
      </c>
      <c r="M443" s="12" t="str">
        <f t="shared" si="150"/>
        <v>4.00125886337718-1.7883329171635i</v>
      </c>
      <c r="N443" s="12" t="str">
        <f t="shared" si="151"/>
        <v>-0.393327400229442i</v>
      </c>
      <c r="O443" s="12" t="str">
        <f t="shared" si="152"/>
        <v>0.92363890306865-0.383263847418644i</v>
      </c>
      <c r="P443" s="12" t="str">
        <f t="shared" si="153"/>
        <v>0.07636109693135+0.383263847418644i</v>
      </c>
      <c r="Q443" s="12" t="str">
        <f t="shared" si="154"/>
        <v>-0.07636109693135+0.010063552810798i</v>
      </c>
      <c r="R443" s="12" t="str">
        <f t="shared" si="155"/>
        <v>-0.332758583440137-5.06295216455457i</v>
      </c>
      <c r="S443" s="12" t="str">
        <f t="shared" si="156"/>
        <v>0.0402785814193082i</v>
      </c>
      <c r="T443" s="12" t="str">
        <f t="shared" si="157"/>
        <v>0.203928530982074-0.0134030436960672i</v>
      </c>
      <c r="U443" s="12" t="str">
        <f t="shared" si="158"/>
        <v>0.001-0.0508482246299985i</v>
      </c>
      <c r="V443" s="12" t="str">
        <f t="shared" si="159"/>
        <v>0.0015-0.0154553874255315i</v>
      </c>
      <c r="W443" s="12" t="str">
        <f t="shared" si="160"/>
        <v>0.000936060822262038-0.0118654043003547i</v>
      </c>
      <c r="X443" s="12" t="str">
        <f t="shared" si="161"/>
        <v>0.00493155817301737-0.0093335746489983i</v>
      </c>
      <c r="Y443" s="12" t="str">
        <f t="shared" si="162"/>
        <v>0.00029+0.0294995550172082i</v>
      </c>
      <c r="Z443" s="12" t="str">
        <f t="shared" si="163"/>
        <v>-4.49297522702842-4.09794257879658i</v>
      </c>
      <c r="AA443" s="12" t="str">
        <f t="shared" si="164"/>
        <v>144.397693210741-557.672815281476i</v>
      </c>
      <c r="AB443" s="12" t="str">
        <f t="shared" si="165"/>
        <v>0.509043701150274-0.0334565003575916i</v>
      </c>
      <c r="AC443" s="12" t="str">
        <f t="shared" si="166"/>
        <v>2.97698426019128-1.04420772563517i</v>
      </c>
      <c r="AD443" s="12" t="str">
        <f t="shared" si="167"/>
        <v>0.155770218839822+0.0433996132618216i</v>
      </c>
      <c r="AE443" s="12" t="str">
        <f t="shared" si="168"/>
        <v>-0.522022611267191-0.833330799540145i</v>
      </c>
      <c r="AF443" s="12" t="str">
        <f t="shared" si="169"/>
        <v>-8.55713932369089-3.08253697129102i</v>
      </c>
      <c r="AG443" s="12" t="str">
        <f t="shared" si="170"/>
        <v>1.16903823410812-0.291779285018935i</v>
      </c>
      <c r="AH443" s="12" t="str">
        <f t="shared" si="171"/>
        <v>-0.228030395612707+7.41938711208319i</v>
      </c>
      <c r="AI443" s="12">
        <f t="shared" si="172"/>
        <v>17.411461049545537</v>
      </c>
      <c r="AJ443" s="12">
        <f t="shared" si="173"/>
        <v>91.760397132341112</v>
      </c>
      <c r="AK443" s="12"/>
      <c r="AL443" s="12"/>
      <c r="AM443" s="12"/>
      <c r="AN443" s="12"/>
    </row>
    <row r="444" spans="1:40" x14ac:dyDescent="0.35">
      <c r="A444" s="12"/>
      <c r="B444" s="12">
        <f t="shared" si="174"/>
        <v>31400</v>
      </c>
      <c r="C444" s="29" t="str">
        <f t="shared" si="141"/>
        <v>-0.0000702543492514276+0.0706891741504229i</v>
      </c>
      <c r="D444" s="28" t="str">
        <f t="shared" si="142"/>
        <v>-5.39959964954144+0.541950335153242i</v>
      </c>
      <c r="E444" s="12" t="str">
        <f t="shared" si="143"/>
        <v>4200</v>
      </c>
      <c r="F444" s="12" t="str">
        <f t="shared" si="144"/>
        <v>0.704225352112676</v>
      </c>
      <c r="G444" s="12" t="str">
        <f t="shared" si="140"/>
        <v>0.704225352112676</v>
      </c>
      <c r="H444" s="12" t="str">
        <f t="shared" si="145"/>
        <v>3.16845589544127+3.63004467477615i</v>
      </c>
      <c r="I444" s="12" t="str">
        <f t="shared" si="146"/>
        <v>123.307511653399i</v>
      </c>
      <c r="J444" s="12" t="str">
        <f t="shared" si="147"/>
        <v>-12.0055284850559+26.66855403636i</v>
      </c>
      <c r="K444" s="12" t="str">
        <f t="shared" si="148"/>
        <v>3.84457149307939-1.73073172658964i</v>
      </c>
      <c r="L444" s="12" t="str">
        <f t="shared" si="149"/>
        <v>0.151737164692767-0.0620157702954999i</v>
      </c>
      <c r="M444" s="12" t="str">
        <f t="shared" si="150"/>
        <v>3.99630865777216-1.79274749688514i</v>
      </c>
      <c r="N444" s="12" t="str">
        <f t="shared" si="151"/>
        <v>-0.394584037290878i</v>
      </c>
      <c r="O444" s="12" t="str">
        <f t="shared" si="152"/>
        <v>0.923156550364483-0.384424223377181i</v>
      </c>
      <c r="P444" s="12" t="str">
        <f t="shared" si="153"/>
        <v>0.076843449635517+0.384424223377181i</v>
      </c>
      <c r="Q444" s="12" t="str">
        <f t="shared" si="154"/>
        <v>-0.076843449635517+0.010159813913697i</v>
      </c>
      <c r="R444" s="12" t="str">
        <f t="shared" si="155"/>
        <v>-0.332754893666863-5.04668846876527i</v>
      </c>
      <c r="S444" s="12" t="str">
        <f t="shared" si="156"/>
        <v>0.0404072669829482i</v>
      </c>
      <c r="T444" s="12" t="str">
        <f t="shared" si="157"/>
        <v>0.203922888337164-0.0134457158282795i</v>
      </c>
      <c r="U444" s="12" t="str">
        <f t="shared" si="158"/>
        <v>0.001-0.0506862876088839i</v>
      </c>
      <c r="V444" s="12" t="str">
        <f t="shared" si="159"/>
        <v>0.0015-0.0154061664464693i</v>
      </c>
      <c r="W444" s="12" t="str">
        <f t="shared" si="160"/>
        <v>0.000936057768877855-0.0118276971108317i</v>
      </c>
      <c r="X444" s="12" t="str">
        <f t="shared" si="161"/>
        <v>0.00490998991055035-0.0093131913746067i</v>
      </c>
      <c r="Y444" s="12" t="str">
        <f t="shared" si="162"/>
        <v>0.00029+0.0295938027968158i</v>
      </c>
      <c r="Z444" s="12" t="str">
        <f t="shared" si="163"/>
        <v>-4.47171138784302-4.05178775509177i</v>
      </c>
      <c r="AA444" s="12" t="str">
        <f t="shared" si="164"/>
        <v>142.353968106327-555.198291003684i</v>
      </c>
      <c r="AB444" s="12" t="str">
        <f t="shared" si="165"/>
        <v>0.509029616054699-0.0335630179694859i</v>
      </c>
      <c r="AC444" s="12" t="str">
        <f t="shared" si="166"/>
        <v>2.97406944524912-1.04668974931488i</v>
      </c>
      <c r="AD444" s="12" t="str">
        <f t="shared" si="167"/>
        <v>0.155826804986374+0.0435562463698255i</v>
      </c>
      <c r="AE444" s="12" t="str">
        <f t="shared" si="168"/>
        <v>-0.520331832689743-0.826148103262508i</v>
      </c>
      <c r="AF444" s="12" t="str">
        <f t="shared" si="169"/>
        <v>-8.56805554498271-3.08809433962291i</v>
      </c>
      <c r="AG444" s="12" t="str">
        <f t="shared" si="170"/>
        <v>1.16784100161862-0.290738024158265i</v>
      </c>
      <c r="AH444" s="12" t="str">
        <f t="shared" si="171"/>
        <v>-0.205794420690042+7.38583792586577i</v>
      </c>
      <c r="AI444" s="12">
        <f t="shared" si="172"/>
        <v>17.371365881407176</v>
      </c>
      <c r="AJ444" s="12">
        <f t="shared" si="173"/>
        <v>91.596041216635157</v>
      </c>
      <c r="AK444" s="12"/>
      <c r="AL444" s="12"/>
      <c r="AM444" s="12"/>
      <c r="AN444" s="12"/>
    </row>
    <row r="445" spans="1:40" x14ac:dyDescent="0.35">
      <c r="A445" s="12"/>
      <c r="B445" s="12">
        <f t="shared" si="174"/>
        <v>31500</v>
      </c>
      <c r="C445" s="29" t="str">
        <f t="shared" si="141"/>
        <v>-0.0000698089983589323+0.0704647645149613i</v>
      </c>
      <c r="D445" s="28" t="str">
        <f t="shared" si="142"/>
        <v>-5.3995962351846+0.54022986128137i</v>
      </c>
      <c r="E445" s="12" t="str">
        <f t="shared" si="143"/>
        <v>4200</v>
      </c>
      <c r="F445" s="12" t="str">
        <f t="shared" si="144"/>
        <v>0.704225352112676</v>
      </c>
      <c r="G445" s="12" t="str">
        <f t="shared" si="140"/>
        <v>0.704225352112676</v>
      </c>
      <c r="H445" s="12" t="str">
        <f t="shared" si="145"/>
        <v>3.17936370366918+3.63382963885627i</v>
      </c>
      <c r="I445" s="12" t="str">
        <f t="shared" si="146"/>
        <v>123.700210735098i</v>
      </c>
      <c r="J445" s="12" t="str">
        <f t="shared" si="147"/>
        <v>-12.08849815337+26.7534857371126i</v>
      </c>
      <c r="K445" s="12" t="str">
        <f t="shared" si="148"/>
        <v>3.83975588583333-1.73498445740467i</v>
      </c>
      <c r="L445" s="12" t="str">
        <f t="shared" si="149"/>
        <v>0.151598737450987-0.0621565166351226i</v>
      </c>
      <c r="M445" s="12" t="str">
        <f t="shared" si="150"/>
        <v>3.99135462328432-1.79714097403979i</v>
      </c>
      <c r="N445" s="12" t="str">
        <f t="shared" si="151"/>
        <v>-0.395840674352314i</v>
      </c>
      <c r="O445" s="12" t="str">
        <f t="shared" si="152"/>
        <v>0.922672739870115-0.385583992277397i</v>
      </c>
      <c r="P445" s="12" t="str">
        <f t="shared" si="153"/>
        <v>0.077327260129885+0.385583992277397i</v>
      </c>
      <c r="Q445" s="12" t="str">
        <f t="shared" si="154"/>
        <v>-0.077327260129885+0.010256682074917i</v>
      </c>
      <c r="R445" s="12" t="str">
        <f t="shared" si="155"/>
        <v>-0.332751191978172-5.03052758897932i</v>
      </c>
      <c r="S445" s="12" t="str">
        <f t="shared" si="156"/>
        <v>0.040535952546588i</v>
      </c>
      <c r="T445" s="12" t="str">
        <f t="shared" si="157"/>
        <v>0.203917227631167-0.0134883865278478i</v>
      </c>
      <c r="U445" s="12" t="str">
        <f t="shared" si="158"/>
        <v>0.001-0.0505253787593319i</v>
      </c>
      <c r="V445" s="12" t="str">
        <f t="shared" si="159"/>
        <v>0.0015-0.0153572579815598i</v>
      </c>
      <c r="W445" s="12" t="str">
        <f t="shared" si="160"/>
        <v>0.000936054705809762-0.0117902295872364i</v>
      </c>
      <c r="X445" s="12" t="str">
        <f t="shared" si="161"/>
        <v>0.00488858426566877-0.00929286812692709i</v>
      </c>
      <c r="Y445" s="12" t="str">
        <f t="shared" si="162"/>
        <v>0.00029+0.0296880505764235i</v>
      </c>
      <c r="Z445" s="12" t="str">
        <f t="shared" si="163"/>
        <v>-4.45042728750175-4.00633454086126i</v>
      </c>
      <c r="AA445" s="12" t="str">
        <f t="shared" si="164"/>
        <v>140.346995055341-552.738436519889i</v>
      </c>
      <c r="AB445" s="12" t="str">
        <f t="shared" si="165"/>
        <v>0.509015485875278-0.0336695320052332i</v>
      </c>
      <c r="AC445" s="12" t="str">
        <f t="shared" si="166"/>
        <v>2.97115241732826-1.04915962832014i</v>
      </c>
      <c r="AD445" s="12" t="str">
        <f t="shared" si="167"/>
        <v>0.155883569058341+0.0437127407573461i</v>
      </c>
      <c r="AE445" s="12" t="str">
        <f t="shared" si="168"/>
        <v>-0.518620626238536-0.819062101349146i</v>
      </c>
      <c r="AF445" s="12" t="str">
        <f t="shared" si="169"/>
        <v>-8.57895993885378-3.0935997775749i</v>
      </c>
      <c r="AG445" s="12" t="str">
        <f t="shared" si="170"/>
        <v>1.16666299897056-0.289700956114866i</v>
      </c>
      <c r="AH445" s="12" t="str">
        <f t="shared" si="171"/>
        <v>-0.183970070951593+7.35243108850002i</v>
      </c>
      <c r="AI445" s="12">
        <f t="shared" si="172"/>
        <v>17.331337450794088</v>
      </c>
      <c r="AJ445" s="12">
        <f t="shared" si="173"/>
        <v>91.433336747072403</v>
      </c>
      <c r="AK445" s="12"/>
      <c r="AL445" s="12"/>
      <c r="AM445" s="12"/>
      <c r="AN445" s="12"/>
    </row>
    <row r="446" spans="1:40" x14ac:dyDescent="0.35">
      <c r="A446" s="12"/>
      <c r="B446" s="12">
        <f t="shared" si="174"/>
        <v>31600</v>
      </c>
      <c r="C446" s="29" t="str">
        <f t="shared" si="141"/>
        <v>-0.0000693678687822991+0.0702417751894794i</v>
      </c>
      <c r="D446" s="28" t="str">
        <f t="shared" si="142"/>
        <v>-5.39959285319118+0.538520276452676i</v>
      </c>
      <c r="E446" s="12" t="str">
        <f t="shared" si="143"/>
        <v>4200</v>
      </c>
      <c r="F446" s="12" t="str">
        <f t="shared" si="144"/>
        <v>0.704225352112676</v>
      </c>
      <c r="G446" s="12" t="str">
        <f t="shared" si="140"/>
        <v>0.704225352112676</v>
      </c>
      <c r="H446" s="12" t="str">
        <f t="shared" si="145"/>
        <v>3.19025950586145+3.63757385057634i</v>
      </c>
      <c r="I446" s="12" t="str">
        <f t="shared" si="146"/>
        <v>124.092909816797i</v>
      </c>
      <c r="J446" s="12" t="str">
        <f t="shared" si="147"/>
        <v>-12.1717316362098+26.8384174378654i</v>
      </c>
      <c r="K446" s="12" t="str">
        <f t="shared" si="148"/>
        <v>3.83493671396282-1.73921657758954i</v>
      </c>
      <c r="L446" s="12" t="str">
        <f t="shared" si="149"/>
        <v>0.151460123602507-0.0622968258655597i</v>
      </c>
      <c r="M446" s="12" t="str">
        <f t="shared" si="150"/>
        <v>3.98639683756533-1.8015134034551i</v>
      </c>
      <c r="N446" s="12" t="str">
        <f t="shared" si="151"/>
        <v>-0.39709731141375i</v>
      </c>
      <c r="O446" s="12" t="str">
        <f t="shared" si="152"/>
        <v>0.922187472349549-0.386743152287858i</v>
      </c>
      <c r="P446" s="12" t="str">
        <f t="shared" si="153"/>
        <v>0.077812527650451+0.386743152287858i</v>
      </c>
      <c r="Q446" s="12" t="str">
        <f t="shared" si="154"/>
        <v>-0.077812527650451+0.010354159125892i</v>
      </c>
      <c r="R446" s="12" t="str">
        <f t="shared" si="155"/>
        <v>-0.332747478372622-5.01446854908081i</v>
      </c>
      <c r="S446" s="12" t="str">
        <f t="shared" si="156"/>
        <v>0.040664638110228i</v>
      </c>
      <c r="T446" s="12" t="str">
        <f t="shared" si="157"/>
        <v>0.203911548863491-0.0135310557901136i</v>
      </c>
      <c r="U446" s="12" t="str">
        <f t="shared" si="158"/>
        <v>0.001-0.05036548832022i</v>
      </c>
      <c r="V446" s="12" t="str">
        <f t="shared" si="159"/>
        <v>0.0015-0.0153086590638967i</v>
      </c>
      <c r="W446" s="12" t="str">
        <f t="shared" si="160"/>
        <v>0.000936051633058284-0.0117529994542455i</v>
      </c>
      <c r="X446" s="12" t="str">
        <f t="shared" si="161"/>
        <v>0.00486733972663045-0.00927260498135271i</v>
      </c>
      <c r="Y446" s="12" t="str">
        <f t="shared" si="162"/>
        <v>0.00029+0.0297822983560312i</v>
      </c>
      <c r="Z446" s="12" t="str">
        <f t="shared" si="163"/>
        <v>-4.42912974691874-3.96157085498231i</v>
      </c>
      <c r="AA446" s="12" t="str">
        <f t="shared" si="164"/>
        <v>138.376020443555-550.293348923864i</v>
      </c>
      <c r="AB446" s="12" t="str">
        <f t="shared" si="165"/>
        <v>0.509001310610533-0.033776042453205i</v>
      </c>
      <c r="AC446" s="12" t="str">
        <f t="shared" si="166"/>
        <v>2.96823322173932-1.05161739226202i</v>
      </c>
      <c r="AD446" s="12" t="str">
        <f t="shared" si="167"/>
        <v>0.155940510962639+0.0438690969697555i</v>
      </c>
      <c r="AE446" s="12" t="str">
        <f t="shared" si="168"/>
        <v>-0.516890219864557-0.812071305699847i</v>
      </c>
      <c r="AF446" s="12" t="str">
        <f t="shared" si="169"/>
        <v>-8.58985235905263-3.09905357412366i</v>
      </c>
      <c r="AG446" s="12" t="str">
        <f t="shared" si="170"/>
        <v>1.16550386461968-0.288668193724075i</v>
      </c>
      <c r="AH446" s="12" t="str">
        <f t="shared" si="171"/>
        <v>-0.162550430267905+7.31916918008223i</v>
      </c>
      <c r="AI446" s="12">
        <f t="shared" si="172"/>
        <v>17.291377275151913</v>
      </c>
      <c r="AJ446" s="12">
        <f t="shared" si="173"/>
        <v>91.272265007148974</v>
      </c>
      <c r="AK446" s="12"/>
      <c r="AL446" s="12"/>
      <c r="AM446" s="12"/>
      <c r="AN446" s="12"/>
    </row>
    <row r="447" spans="1:40" x14ac:dyDescent="0.35">
      <c r="A447" s="12"/>
      <c r="B447" s="12">
        <f t="shared" si="174"/>
        <v>31700</v>
      </c>
      <c r="C447" s="29" t="str">
        <f t="shared" si="141"/>
        <v>-0.0000689309073399026+0.0700201927326099i</v>
      </c>
      <c r="D447" s="28" t="str">
        <f t="shared" si="142"/>
        <v>-5.39958950315346+0.536821477616676i</v>
      </c>
      <c r="E447" s="12" t="str">
        <f t="shared" si="143"/>
        <v>4200</v>
      </c>
      <c r="F447" s="12" t="str">
        <f t="shared" si="144"/>
        <v>0.704225352112676</v>
      </c>
      <c r="G447" s="12" t="str">
        <f t="shared" si="140"/>
        <v>0.704225352112676</v>
      </c>
      <c r="H447" s="12" t="str">
        <f t="shared" si="145"/>
        <v>3.20114315790958+3.64127749462701i</v>
      </c>
      <c r="I447" s="12" t="str">
        <f t="shared" si="146"/>
        <v>124.485608898496i</v>
      </c>
      <c r="J447" s="12" t="str">
        <f t="shared" si="147"/>
        <v>-12.2552289335752+26.9233491386181i</v>
      </c>
      <c r="K447" s="12" t="str">
        <f t="shared" si="148"/>
        <v>3.83011405303677-1.74342814187041i</v>
      </c>
      <c r="L447" s="12" t="str">
        <f t="shared" si="149"/>
        <v>0.151321324862769-0.062436697965953i</v>
      </c>
      <c r="M447" s="12" t="str">
        <f t="shared" si="150"/>
        <v>3.98143537789954-1.80586483983636i</v>
      </c>
      <c r="N447" s="12" t="str">
        <f t="shared" si="151"/>
        <v>-0.398353948475186i</v>
      </c>
      <c r="O447" s="12" t="str">
        <f t="shared" si="152"/>
        <v>0.92170074856909-0.387901701578093i</v>
      </c>
      <c r="P447" s="12" t="str">
        <f t="shared" si="153"/>
        <v>0.07829925143091+0.387901701578093i</v>
      </c>
      <c r="Q447" s="12" t="str">
        <f t="shared" si="154"/>
        <v>-0.07829925143091+0.010452246897093i</v>
      </c>
      <c r="R447" s="12" t="str">
        <f t="shared" si="155"/>
        <v>-0.332743752848841-4.99851038527082i</v>
      </c>
      <c r="S447" s="12" t="str">
        <f t="shared" si="156"/>
        <v>0.040793323673868i</v>
      </c>
      <c r="T447" s="12" t="str">
        <f t="shared" si="157"/>
        <v>0.203905852033543-0.0135737236104203i</v>
      </c>
      <c r="U447" s="12" t="str">
        <f t="shared" si="158"/>
        <v>0.001-0.0502066066535947i</v>
      </c>
      <c r="V447" s="12" t="str">
        <f t="shared" si="159"/>
        <v>0.0015-0.0152603667640106i</v>
      </c>
      <c r="W447" s="12" t="str">
        <f t="shared" si="160"/>
        <v>0.00093604855062396-0.0117160044652464i</v>
      </c>
      <c r="X447" s="12" t="str">
        <f t="shared" si="161"/>
        <v>0.00484625479750192-0.00925240200559895i</v>
      </c>
      <c r="Y447" s="12" t="str">
        <f t="shared" si="162"/>
        <v>0.00029+0.0298765461356389i</v>
      </c>
      <c r="Z447" s="12" t="str">
        <f t="shared" si="163"/>
        <v>-4.40782528238875-3.91748480876652i</v>
      </c>
      <c r="AA447" s="12" t="str">
        <f t="shared" si="164"/>
        <v>136.440306494698-547.863113734558i</v>
      </c>
      <c r="AB447" s="12" t="str">
        <f t="shared" si="165"/>
        <v>0.508987090258983-0.0338825493017776i</v>
      </c>
      <c r="AC447" s="12" t="str">
        <f t="shared" si="166"/>
        <v>2.96531190358316-1.05406307071284i</v>
      </c>
      <c r="AD447" s="12" t="str">
        <f t="shared" si="167"/>
        <v>0.15599763060656+0.044025315543215i</v>
      </c>
      <c r="AE447" s="12" t="str">
        <f t="shared" si="168"/>
        <v>-0.515141795338638-0.805174247021295i</v>
      </c>
      <c r="AF447" s="12" t="str">
        <f t="shared" si="169"/>
        <v>-8.60073266106304-3.10445601701033i</v>
      </c>
      <c r="AG447" s="12" t="str">
        <f t="shared" si="170"/>
        <v>1.16436324378039-0.287639842736954i</v>
      </c>
      <c r="AH447" s="12" t="str">
        <f t="shared" si="171"/>
        <v>-0.141528669162213+7.28605463246221i</v>
      </c>
      <c r="AI447" s="12">
        <f t="shared" si="172"/>
        <v>17.251486815985928</v>
      </c>
      <c r="AJ447" s="12">
        <f t="shared" si="173"/>
        <v>91.112807435741786</v>
      </c>
      <c r="AK447" s="12"/>
      <c r="AL447" s="12"/>
      <c r="AM447" s="12"/>
      <c r="AN447" s="12"/>
    </row>
    <row r="448" spans="1:40" x14ac:dyDescent="0.35">
      <c r="A448" s="12"/>
      <c r="B448" s="12">
        <f t="shared" si="174"/>
        <v>31800</v>
      </c>
      <c r="C448" s="29" t="str">
        <f t="shared" si="141"/>
        <v>-0.00006849806168499+0.0698000038720593i</v>
      </c>
      <c r="D448" s="28" t="str">
        <f t="shared" si="142"/>
        <v>-5.3995861846701+0.535133363019122i</v>
      </c>
      <c r="E448" s="12" t="str">
        <f t="shared" si="143"/>
        <v>4200</v>
      </c>
      <c r="F448" s="12" t="str">
        <f t="shared" si="144"/>
        <v>0.704225352112676</v>
      </c>
      <c r="G448" s="12" t="str">
        <f t="shared" si="140"/>
        <v>0.704225352112676</v>
      </c>
      <c r="H448" s="12" t="str">
        <f t="shared" si="145"/>
        <v>3.21201451742508+3.64494075576699i</v>
      </c>
      <c r="I448" s="12" t="str">
        <f t="shared" si="146"/>
        <v>124.878307980194i</v>
      </c>
      <c r="J448" s="12" t="str">
        <f t="shared" si="147"/>
        <v>-12.3389900454662+27.0082808393709i</v>
      </c>
      <c r="K448" s="12" t="str">
        <f t="shared" si="148"/>
        <v>3.8252879782601-1.74761920484726i</v>
      </c>
      <c r="L448" s="12" t="str">
        <f t="shared" si="149"/>
        <v>0.151182342944151-0.0625761329231076i</v>
      </c>
      <c r="M448" s="12" t="str">
        <f t="shared" si="150"/>
        <v>3.97647032120425-1.81019533777037i</v>
      </c>
      <c r="N448" s="12" t="str">
        <f t="shared" si="151"/>
        <v>-0.399610585536622i</v>
      </c>
      <c r="O448" s="12" t="str">
        <f t="shared" si="152"/>
        <v>0.921212569297339-0.389059638318594i</v>
      </c>
      <c r="P448" s="12" t="str">
        <f t="shared" si="153"/>
        <v>0.078787430702661+0.389059638318594i</v>
      </c>
      <c r="Q448" s="12" t="str">
        <f t="shared" si="154"/>
        <v>-0.078787430702661+0.010550947218028i</v>
      </c>
      <c r="R448" s="12" t="str">
        <f t="shared" si="155"/>
        <v>-0.332740015405424-4.98265214587336i</v>
      </c>
      <c r="S448" s="12" t="str">
        <f t="shared" si="156"/>
        <v>0.040922009237508i</v>
      </c>
      <c r="T448" s="12" t="str">
        <f t="shared" si="157"/>
        <v>0.203900137140719-0.0136163899841093i</v>
      </c>
      <c r="U448" s="12" t="str">
        <f t="shared" si="158"/>
        <v>0.001-0.0500487242427343i</v>
      </c>
      <c r="V448" s="12" t="str">
        <f t="shared" si="159"/>
        <v>0.0015-0.015212378189281i</v>
      </c>
      <c r="W448" s="12" t="str">
        <f t="shared" si="160"/>
        <v>0.000936045458507322-0.0116792424018854i</v>
      </c>
      <c r="X448" s="12" t="str">
        <f t="shared" si="161"/>
        <v>0.00482532799799096-0.00923225925989473i</v>
      </c>
      <c r="Y448" s="12" t="str">
        <f t="shared" si="162"/>
        <v>0.00029+0.0299707939152466i</v>
      </c>
      <c r="Z448" s="12" t="str">
        <f t="shared" si="163"/>
        <v>-4.38652011717379-3.87406470515927i</v>
      </c>
      <c r="AA448" s="12" t="str">
        <f t="shared" si="164"/>
        <v>134.539131000247-545.447805467291i</v>
      </c>
      <c r="AB448" s="12" t="str">
        <f t="shared" si="165"/>
        <v>0.508972824819122-0.0339890525393222i</v>
      </c>
      <c r="AC448" s="12" t="str">
        <f t="shared" si="166"/>
        <v>2.96238850775082-1.05649669320786i</v>
      </c>
      <c r="AD448" s="12" t="str">
        <f t="shared" si="167"/>
        <v>0.156054927897766+0.0441813970048211i</v>
      </c>
      <c r="AE448" s="12" t="str">
        <f t="shared" si="168"/>
        <v>-0.513376489846649-0.798369475001399i</v>
      </c>
      <c r="AF448" s="12" t="str">
        <f t="shared" si="169"/>
        <v>-8.61160070209518-3.10980739274787i</v>
      </c>
      <c r="AG448" s="12" t="str">
        <f t="shared" si="170"/>
        <v>1.16324078834368-0.28661600212513i</v>
      </c>
      <c r="AH448" s="12" t="str">
        <f t="shared" si="171"/>
        <v>-0.120898045520104+7.25308973422708i</v>
      </c>
      <c r="AI448" s="12">
        <f t="shared" si="172"/>
        <v>17.211667480302122</v>
      </c>
      <c r="AJ448" s="12">
        <f t="shared" si="173"/>
        <v>90.954945629531224</v>
      </c>
      <c r="AK448" s="12"/>
      <c r="AL448" s="12"/>
      <c r="AM448" s="12"/>
      <c r="AN448" s="12"/>
    </row>
    <row r="449" spans="1:40" x14ac:dyDescent="0.35">
      <c r="A449" s="12"/>
      <c r="B449" s="12">
        <f t="shared" si="174"/>
        <v>31900</v>
      </c>
      <c r="C449" s="29" t="str">
        <f t="shared" si="141"/>
        <v>-0.0000680692802899989+0.0695811955019564i</v>
      </c>
      <c r="D449" s="28" t="str">
        <f t="shared" si="142"/>
        <v>-5.39958289734608+0.533455832181666i</v>
      </c>
      <c r="E449" s="12" t="str">
        <f t="shared" si="143"/>
        <v>4200</v>
      </c>
      <c r="F449" s="12" t="str">
        <f t="shared" si="144"/>
        <v>0.704225352112676</v>
      </c>
      <c r="G449" s="12" t="str">
        <f t="shared" ref="G449:G512" si="175">IF($C$11=$C$7,$C$24,F449)</f>
        <v>0.704225352112676</v>
      </c>
      <c r="H449" s="12" t="str">
        <f t="shared" si="145"/>
        <v>3.22287344373069+3.64856381880993i</v>
      </c>
      <c r="I449" s="12" t="str">
        <f t="shared" si="146"/>
        <v>125.271007061893i</v>
      </c>
      <c r="J449" s="12" t="str">
        <f t="shared" si="147"/>
        <v>-12.4230149718829+27.0932125401236i</v>
      </c>
      <c r="K449" s="12" t="str">
        <f t="shared" si="148"/>
        <v>3.82045856447447-1.75178982099803i</v>
      </c>
      <c r="L449" s="12" t="str">
        <f t="shared" si="149"/>
        <v>0.151043179555934-0.0627151307314573i</v>
      </c>
      <c r="M449" s="12" t="str">
        <f t="shared" si="150"/>
        <v>3.9715017440304-1.81450495172949i</v>
      </c>
      <c r="N449" s="12" t="str">
        <f t="shared" si="151"/>
        <v>-0.400867222598058i</v>
      </c>
      <c r="O449" s="12" t="str">
        <f t="shared" si="152"/>
        <v>0.9207229353052-0.39021696068082i</v>
      </c>
      <c r="P449" s="12" t="str">
        <f t="shared" si="153"/>
        <v>0.0792770646948+0.39021696068082i</v>
      </c>
      <c r="Q449" s="12" t="str">
        <f t="shared" si="154"/>
        <v>-0.0792770646948+0.010650261917238i</v>
      </c>
      <c r="R449" s="12" t="str">
        <f t="shared" si="155"/>
        <v>-0.33273626604087-4.96689289114594i</v>
      </c>
      <c r="S449" s="12" t="str">
        <f t="shared" si="156"/>
        <v>0.041050694801148i</v>
      </c>
      <c r="T449" s="12" t="str">
        <f t="shared" si="157"/>
        <v>0.203894404184424-0.0136590549065173i</v>
      </c>
      <c r="U449" s="12" t="str">
        <f t="shared" si="158"/>
        <v>0.001-0.0498918316902493i</v>
      </c>
      <c r="V449" s="12" t="str">
        <f t="shared" si="159"/>
        <v>0.0015-0.0151646904833585i</v>
      </c>
      <c r="W449" s="12" t="str">
        <f t="shared" si="160"/>
        <v>0.000936042356708904-0.0116427110736254i</v>
      </c>
      <c r="X449" s="12" t="str">
        <f t="shared" si="161"/>
        <v>0.00480455786328097-0.00921217679717035i</v>
      </c>
      <c r="Y449" s="12" t="str">
        <f t="shared" si="162"/>
        <v>0.00029+0.0300650416948543i</v>
      </c>
      <c r="Z449" s="12" t="str">
        <f t="shared" si="163"/>
        <v>-4.36522019268307-3.83129903775626i</v>
      </c>
      <c r="AA449" s="12" t="str">
        <f t="shared" si="164"/>
        <v>132.67178704799-543.047488180716i</v>
      </c>
      <c r="AB449" s="12" t="str">
        <f t="shared" si="165"/>
        <v>0.508958514289463-0.0340955521541984i</v>
      </c>
      <c r="AC449" s="12" t="str">
        <f t="shared" si="166"/>
        <v>2.95946307892398-1.05891828924719i</v>
      </c>
      <c r="AD449" s="12" t="str">
        <f t="shared" si="167"/>
        <v>0.156112402744278+0.0443373418727522i</v>
      </c>
      <c r="AE449" s="12" t="str">
        <f t="shared" si="168"/>
        <v>-0.511595397533849-0.7916555584488i</v>
      </c>
      <c r="AF449" s="12" t="str">
        <f t="shared" si="169"/>
        <v>-8.62245634107677-3.11510798662826i</v>
      </c>
      <c r="AG449" s="12" t="str">
        <f t="shared" si="170"/>
        <v>1.16213615679235-0.285596764373813i</v>
      </c>
      <c r="AH449" s="12" t="str">
        <f t="shared" si="171"/>
        <v>-0.100651905172963+7.22027663556234i</v>
      </c>
      <c r="AI449" s="12">
        <f t="shared" si="172"/>
        <v>17.171920622020632</v>
      </c>
      <c r="AJ449" s="12">
        <f t="shared" si="173"/>
        <v>90.798661345201211</v>
      </c>
      <c r="AK449" s="12"/>
      <c r="AL449" s="12"/>
      <c r="AM449" s="12"/>
      <c r="AN449" s="12"/>
    </row>
    <row r="450" spans="1:40" x14ac:dyDescent="0.35">
      <c r="A450" s="12"/>
      <c r="B450" s="12">
        <f t="shared" si="174"/>
        <v>32000</v>
      </c>
      <c r="C450" s="29" t="str">
        <f t="shared" ref="C450:C513" si="176">IMPRODUCT(COMPLEX(-1,0),IMDIV(IMPRODUCT(G450,COMPLEX($C$96+$C$97,0)),COMPLEX($C$96,2*PI()*B450*$C$99*$C$98*(2*$C$96+$C$97))))</f>
        <v>-0.0000676445124312237+0.0693637546802521i</v>
      </c>
      <c r="D450" s="28" t="str">
        <f t="shared" ref="D450:D513" si="177">IMPRODUCT(COMPLEX($C$102,0),IMSUB(C450,G450))</f>
        <v>-5.39957964079249+0.531788785881933i</v>
      </c>
      <c r="E450" s="12" t="str">
        <f t="shared" ref="E450:E513" si="178">IMDIV(COMPLEX($C$20*10^3,0),COMPLEX(1,2*PI()*B450*$C$20*1000*$C$29*10^-12))</f>
        <v>4200</v>
      </c>
      <c r="F450" s="12" t="str">
        <f t="shared" ref="F450:F513" si="179">IMDIV(COMPLEX($C$22*1000,0),IMSUM(COMPLEX($C$22*1000,0),E450))</f>
        <v>0.704225352112676</v>
      </c>
      <c r="G450" s="12" t="str">
        <f t="shared" si="175"/>
        <v>0.704225352112676</v>
      </c>
      <c r="H450" s="12" t="str">
        <f t="shared" ref="H450:H513" si="180">IMPRODUCT(COMPLEX($C$104,0),IMPRODUCT(COMPLEX(-1,0),D450),IMDIV(COMPLEX(0,2*PI()*B450*$C$105*$C$106),COMPLEX(1,2*PI()*B450*$C$105*$C$106)))</f>
        <v>3.23371979785161+3.65214686861132i</v>
      </c>
      <c r="I450" s="12" t="str">
        <f t="shared" ref="I450:I513" si="181">COMPLEX(0,2*PI()*B450*$C$109*$C$108*$C$110)</f>
        <v>125.663706143592i</v>
      </c>
      <c r="J450" s="12" t="str">
        <f t="shared" ref="J450:J513" si="182">IMSUM(COMPLEX(0,2*PI()*B450*$C$109*$C$108),COMPLEX(0,2*PI()*B450*$C$109*$C$107),COMPLEX(0,2*PI()*B450*$C$28*10^-12*$C$107),COMPLEX(-1*2*PI()*B450*2*PI()*B450*$C$109*$C$108*$C$28*10^-12*$C$107,0),COMPLEX(1,0))</f>
        <v>-12.5073037128253+27.1781442408763i</v>
      </c>
      <c r="K450" s="12" t="str">
        <f t="shared" ref="K450:K513" si="183">IMDIV(I450,J450)</f>
        <v>3.81562588615859-1.7559400446822i</v>
      </c>
      <c r="L450" s="12" t="str">
        <f t="shared" ref="L450:L513" si="184">IMDIV(COMPLEX($C$113,0),COMPLEX(1,2*PI()*B450*$C$111*$C$112))</f>
        <v>0.150903836404264-0.0628536913930297i</v>
      </c>
      <c r="M450" s="12" t="str">
        <f t="shared" ref="M450:M513" si="185">IMSUM(K450,L450)</f>
        <v>3.96652972256285-1.81879373607523i</v>
      </c>
      <c r="N450" s="12" t="str">
        <f t="shared" ref="N450:N513" si="186">COMPLEX(0,-2*PI()*B450*$C$41)</f>
        <v>-0.402123859659493i</v>
      </c>
      <c r="O450" s="12" t="str">
        <f t="shared" ref="O450:O513" si="187">IMEXP(N450)</f>
        <v>0.920231847365871-0.391373666837202i</v>
      </c>
      <c r="P450" s="12" t="str">
        <f t="shared" ref="P450:P513" si="188">IMSUB(COMPLEX(1,0),O450)</f>
        <v>0.079768152634129+0.391373666837202i</v>
      </c>
      <c r="Q450" s="12" t="str">
        <f t="shared" ref="Q450:Q513" si="189">IMSUM(COMPLEX(0,2*PI()*B450*$C$41),O450,COMPLEX(-1,0))</f>
        <v>-0.079768152634129+0.010750192822291i</v>
      </c>
      <c r="R450" s="12" t="str">
        <f t="shared" ref="R450:R513" si="190">IMDIV(P450,Q450)</f>
        <v>-0.332732504753896-4.95123169309263i</v>
      </c>
      <c r="S450" s="12" t="str">
        <f t="shared" ref="S450:S513" si="191">IMDIV(COMPLEX(0,2*PI()*B450*$C$119),COMPLEX($C$120,0))</f>
        <v>0.0411793803647878i</v>
      </c>
      <c r="T450" s="12" t="str">
        <f t="shared" ref="T450:T513" si="192">IMPRODUCT(R450,S450)</f>
        <v>0.203888653164054-0.0137017183729892i</v>
      </c>
      <c r="U450" s="12" t="str">
        <f t="shared" ref="U450:U513" si="193">IMDIV(COMPLEX(1,2*PI()*B450*$C$16*10^-3*$C$15*10^-6),COMPLEX(0,2*PI()*B450*$C$15*10^-6))</f>
        <v>0.001-0.0497359197162172i</v>
      </c>
      <c r="V450" s="12" t="str">
        <f t="shared" ref="V450:V513" si="194">IMSUM(COMPLEX($C$18*10^-3,0),IMDIV(COMPLEX(1,0),COMPLEX(0,2*PI()*B450*($C$17*1*10^-6))))</f>
        <v>0.0015-0.015117300825598i</v>
      </c>
      <c r="W450" s="12" t="str">
        <f t="shared" ref="W450:W513" si="195">IMDIV(IMPRODUCT(U450,V450),IMSUM(U450,V450))</f>
        <v>0.000936039245229248-0.0116064083173109i</v>
      </c>
      <c r="X450" s="12" t="str">
        <f t="shared" ref="X450:X513" si="196">IMDIV(IMPRODUCT(COMPLEX($C$19,0),W450),IMSUM(COMPLEX($C$19,0),W450))</f>
        <v>0.00478394294386636-0.00919215466324065i</v>
      </c>
      <c r="Y450" s="12" t="str">
        <f t="shared" ref="Y450:Y513" si="197">COMPLEX($C$13*10^-3,2*PI()*B450*$C$12*0.000001)</f>
        <v>0.00029+0.030159289474462i</v>
      </c>
      <c r="Z450" s="12" t="str">
        <f t="shared" ref="Z450:Z513" si="198">IMPRODUCT(COMPLEX($C$6,0),IMDIV(X450,IMSUM(X450,Y450)))</f>
        <v>-4.34393117925737-3.78917648965134i</v>
      </c>
      <c r="AA450" s="12" t="str">
        <f t="shared" ref="AA450:AA513" si="199">IMDIV(COMPLEX($C$6,0),IMSUM(X450,Y450))</f>
        <v>130.837582749845-540.662216000391i</v>
      </c>
      <c r="AB450" s="12" t="str">
        <f t="shared" ref="AB450:AB513" si="200">IMPRODUCT(COMPLEX($C$115,0),T450)</f>
        <v>0.508944158668499-0.0342020481347862i</v>
      </c>
      <c r="AC450" s="12" t="str">
        <f t="shared" ref="AC450:AC513" si="201">IMSUM(COMPLEX(1,0),IMPRODUCT(AB450,M450))</f>
        <v>2.95653566157485-1.0613278882975i</v>
      </c>
      <c r="AD450" s="12" t="str">
        <f t="shared" ref="AD450:AD513" si="202">IMDIV(AB450,AC450)</f>
        <v>0.156170055054466+0.044493150656402i</v>
      </c>
      <c r="AE450" s="12" t="str">
        <f t="shared" ref="AE450:AE513" si="203">IMPRODUCT(AD450,AA450,X450)</f>
        <v>-0.509799570999681-0.785031085399678i</v>
      </c>
      <c r="AF450" s="12" t="str">
        <f t="shared" ref="AF450:AF513" si="204">IMSUB(D450,H450)</f>
        <v>-8.6332994386441-3.12035808272939i</v>
      </c>
      <c r="AG450" s="12" t="str">
        <f t="shared" ref="AG450:AG513" si="205">IMSUM(COMPLEX(1,0),IMPRODUCT(AD450,AA450,COMPLEX($C$123,0)))</f>
        <v>1.16104901411372-0.284582215763389i</v>
      </c>
      <c r="AH450" s="12" t="str">
        <f t="shared" ref="AH450:AH513" si="206">IMDIV(IMPRODUCT(AE450,AF450),AG450)</f>
        <v>-0.0807836823608785+7.18761735299047i</v>
      </c>
      <c r="AI450" s="12">
        <f t="shared" ref="AI450:AI513" si="207">20*LOG10(IMABS(AH450))</f>
        <v>17.132247543360791</v>
      </c>
      <c r="AJ450" s="12">
        <f t="shared" ref="AJ450:AJ513" si="208">IMARGUMENT(AH450)*180/PI()</f>
        <v>90.643936501416078</v>
      </c>
      <c r="AK450" s="12"/>
      <c r="AL450" s="12"/>
      <c r="AM450" s="12"/>
      <c r="AN450" s="12"/>
    </row>
    <row r="451" spans="1:40" x14ac:dyDescent="0.35">
      <c r="A451" s="12"/>
      <c r="B451" s="12">
        <f t="shared" si="174"/>
        <v>32100</v>
      </c>
      <c r="C451" s="29" t="str">
        <f t="shared" si="176"/>
        <v>-0.0000672237081738151+0.0691476686261697i</v>
      </c>
      <c r="D451" s="28" t="str">
        <f t="shared" si="177"/>
        <v>-5.39957641462652+0.530132126133968i</v>
      </c>
      <c r="E451" s="12" t="str">
        <f t="shared" si="178"/>
        <v>4200</v>
      </c>
      <c r="F451" s="12" t="str">
        <f t="shared" si="179"/>
        <v>0.704225352112676</v>
      </c>
      <c r="G451" s="12" t="str">
        <f t="shared" si="175"/>
        <v>0.704225352112676</v>
      </c>
      <c r="H451" s="12" t="str">
        <f t="shared" si="180"/>
        <v>3.24455344250672+3.65569009005573i</v>
      </c>
      <c r="I451" s="12" t="str">
        <f t="shared" si="181"/>
        <v>126.05640522529i</v>
      </c>
      <c r="J451" s="12" t="str">
        <f t="shared" si="182"/>
        <v>-12.5918562682933+27.2630759416291i</v>
      </c>
      <c r="K451" s="12" t="str">
        <f t="shared" si="183"/>
        <v>3.81079001742882-1.76006993014462i</v>
      </c>
      <c r="L451" s="12" t="str">
        <f t="shared" si="184"/>
        <v>0.150764315192116-0.0629918149174117i</v>
      </c>
      <c r="M451" s="12" t="str">
        <f t="shared" si="185"/>
        <v>3.96155433262094-1.82306174506203i</v>
      </c>
      <c r="N451" s="12" t="str">
        <f t="shared" si="186"/>
        <v>-0.403380496720929i</v>
      </c>
      <c r="O451" s="12" t="str">
        <f t="shared" si="187"/>
        <v>0.919739306254846-0.392529754961144i</v>
      </c>
      <c r="P451" s="12" t="str">
        <f t="shared" si="188"/>
        <v>0.080260693745154+0.392529754961144i</v>
      </c>
      <c r="Q451" s="12" t="str">
        <f t="shared" si="189"/>
        <v>-0.080260693745154+0.010850741759785i</v>
      </c>
      <c r="R451" s="12" t="str">
        <f t="shared" si="190"/>
        <v>-0.332728731543025-4.93566763528127i</v>
      </c>
      <c r="S451" s="12" t="str">
        <f t="shared" si="191"/>
        <v>0.0413080659284278i</v>
      </c>
      <c r="T451" s="12" t="str">
        <f t="shared" si="192"/>
        <v>0.203882884079006-0.0137443803788614i</v>
      </c>
      <c r="U451" s="12" t="str">
        <f t="shared" si="193"/>
        <v>0.001-0.0495809791563536i</v>
      </c>
      <c r="V451" s="12" t="str">
        <f t="shared" si="194"/>
        <v>0.0015-0.0150702064305026i</v>
      </c>
      <c r="W451" s="12" t="str">
        <f t="shared" si="195"/>
        <v>0.000936036124068893-0.0115703319967414i</v>
      </c>
      <c r="X451" s="12" t="str">
        <f t="shared" si="196"/>
        <v>0.00476348180538928-0.00917219289698434i</v>
      </c>
      <c r="Y451" s="12" t="str">
        <f t="shared" si="197"/>
        <v>0.00029+0.0302535372540697i</v>
      </c>
      <c r="Z451" s="12" t="str">
        <f t="shared" si="198"/>
        <v>-4.3226584865706-3.74768593213144i</v>
      </c>
      <c r="AA451" s="12" t="str">
        <f t="shared" si="199"/>
        <v>129.035840969508-538.292033619928i</v>
      </c>
      <c r="AB451" s="12" t="str">
        <f t="shared" si="200"/>
        <v>0.508929757954724-0.0343085404694443i</v>
      </c>
      <c r="AC451" s="12" t="str">
        <f t="shared" si="201"/>
        <v>2.95360629996651-1.06372551979356i</v>
      </c>
      <c r="AD451" s="12" t="str">
        <f t="shared" si="202"/>
        <v>0.156227884737044+0.0446488238565212i</v>
      </c>
      <c r="AE451" s="12" t="str">
        <f t="shared" si="203"/>
        <v>-0.507990022744258-0.77849466319446i</v>
      </c>
      <c r="AF451" s="12" t="str">
        <f t="shared" si="204"/>
        <v>-8.64412985713324-3.12555796392176i</v>
      </c>
      <c r="AG451" s="12" t="str">
        <f t="shared" si="205"/>
        <v>1.15997903171028-0.283572436639995i</v>
      </c>
      <c r="AH451" s="12" t="str">
        <f t="shared" si="206"/>
        <v>-0.0612869000831885+7.1551137739889i</v>
      </c>
      <c r="AI451" s="12">
        <f t="shared" si="207"/>
        <v>17.092649496199009</v>
      </c>
      <c r="AJ451" s="12">
        <f t="shared" si="208"/>
        <v>90.490753180593856</v>
      </c>
      <c r="AK451" s="12"/>
      <c r="AL451" s="12"/>
      <c r="AM451" s="12"/>
      <c r="AN451" s="12"/>
    </row>
    <row r="452" spans="1:40" x14ac:dyDescent="0.35">
      <c r="A452" s="12"/>
      <c r="B452" s="12">
        <f t="shared" si="174"/>
        <v>32200</v>
      </c>
      <c r="C452" s="29" t="str">
        <f t="shared" si="176"/>
        <v>-0.000066806818357101+0.0689329247176978i</v>
      </c>
      <c r="D452" s="28" t="str">
        <f t="shared" si="177"/>
        <v>-5.39957321847126+0.528485756169017i</v>
      </c>
      <c r="E452" s="12" t="str">
        <f t="shared" si="178"/>
        <v>4200</v>
      </c>
      <c r="F452" s="12" t="str">
        <f t="shared" si="179"/>
        <v>0.704225352112676</v>
      </c>
      <c r="G452" s="12" t="str">
        <f t="shared" si="175"/>
        <v>0.704225352112676</v>
      </c>
      <c r="H452" s="12" t="str">
        <f t="shared" si="180"/>
        <v>3.25537424209953+3.65919366804406i</v>
      </c>
      <c r="I452" s="12" t="str">
        <f t="shared" si="181"/>
        <v>126.449104306989i</v>
      </c>
      <c r="J452" s="12" t="str">
        <f t="shared" si="182"/>
        <v>-12.6766726382869+27.3480076423818i</v>
      </c>
      <c r="K452" s="12" t="str">
        <f t="shared" si="183"/>
        <v>3.80595103203978-1.76417953151912i</v>
      </c>
      <c r="L452" s="12" t="str">
        <f t="shared" si="184"/>
        <v>0.150624617619266-0.0631295013217138i</v>
      </c>
      <c r="M452" s="12" t="str">
        <f t="shared" si="185"/>
        <v>3.95657564965905-1.82730903284083i</v>
      </c>
      <c r="N452" s="12" t="str">
        <f t="shared" si="186"/>
        <v>-0.404637133782365i</v>
      </c>
      <c r="O452" s="12" t="str">
        <f t="shared" si="187"/>
        <v>0.919245312749915-0.393685223227023i</v>
      </c>
      <c r="P452" s="12" t="str">
        <f t="shared" si="188"/>
        <v>0.0807546872500851+0.393685223227023i</v>
      </c>
      <c r="Q452" s="12" t="str">
        <f t="shared" si="189"/>
        <v>-0.0807546872500851+0.010951910555342i</v>
      </c>
      <c r="R452" s="12" t="str">
        <f t="shared" si="190"/>
        <v>-0.332724946406764-4.9201998126639i</v>
      </c>
      <c r="S452" s="12" t="str">
        <f t="shared" si="191"/>
        <v>0.0414367514920677i</v>
      </c>
      <c r="T452" s="12" t="str">
        <f t="shared" si="192"/>
        <v>0.203877096928672-0.0137870409194686i</v>
      </c>
      <c r="U452" s="12" t="str">
        <f t="shared" si="193"/>
        <v>0.001-0.0494270009602159i</v>
      </c>
      <c r="V452" s="12" t="str">
        <f t="shared" si="194"/>
        <v>0.0015-0.0150234045471781i</v>
      </c>
      <c r="W452" s="12" t="str">
        <f t="shared" si="195"/>
        <v>0.000936032993228376-0.0115344800022533i</v>
      </c>
      <c r="X452" s="12" t="str">
        <f t="shared" si="196"/>
        <v>0.00474317302847829-0.00915229153051978i</v>
      </c>
      <c r="Y452" s="12" t="str">
        <f t="shared" si="197"/>
        <v>0.00029+0.0303477850336774i</v>
      </c>
      <c r="Z452" s="12" t="str">
        <f t="shared" si="198"/>
        <v>-4.30140727366032-3.70681642323271i</v>
      </c>
      <c r="AA452" s="12" t="str">
        <f t="shared" si="199"/>
        <v>127.265899050395-535.936976780571i</v>
      </c>
      <c r="AB452" s="12" t="str">
        <f t="shared" si="200"/>
        <v>0.508915312146622-0.0344150291465273i</v>
      </c>
      <c r="AC452" s="12" t="str">
        <f t="shared" si="201"/>
        <v>2.95067503815303-1.06611121313999i</v>
      </c>
      <c r="AD452" s="12" t="str">
        <f t="shared" si="202"/>
        <v>0.15628589170105+0.0448043619653542i</v>
      </c>
      <c r="AE452" s="12" t="str">
        <f t="shared" si="203"/>
        <v>-0.506167726567748-0.772044918526506i</v>
      </c>
      <c r="AF452" s="12" t="str">
        <f t="shared" si="204"/>
        <v>-8.65494746057079-3.13070791187504i</v>
      </c>
      <c r="AG452" s="12" t="str">
        <f t="shared" si="205"/>
        <v>1.15892588730857-0.282567501675435i</v>
      </c>
      <c r="AH452" s="12" t="str">
        <f t="shared" si="206"/>
        <v>-0.0421551703431654+7.12276766148773i</v>
      </c>
      <c r="AI452" s="12">
        <f t="shared" si="207"/>
        <v>17.053127683398618</v>
      </c>
      <c r="AJ452" s="12">
        <f t="shared" si="208"/>
        <v>90.339093630485664</v>
      </c>
      <c r="AK452" s="12"/>
      <c r="AL452" s="12"/>
      <c r="AM452" s="12"/>
      <c r="AN452" s="12"/>
    </row>
    <row r="453" spans="1:40" x14ac:dyDescent="0.35">
      <c r="A453" s="12"/>
      <c r="B453" s="12">
        <f t="shared" si="174"/>
        <v>32300</v>
      </c>
      <c r="C453" s="29" t="str">
        <f t="shared" si="176"/>
        <v>-0.0000663937945802285+0.0687195104891342i</v>
      </c>
      <c r="D453" s="28" t="str">
        <f t="shared" si="177"/>
        <v>-5.39957005195563+0.526849580416696i</v>
      </c>
      <c r="E453" s="12" t="str">
        <f t="shared" si="178"/>
        <v>4200</v>
      </c>
      <c r="F453" s="12" t="str">
        <f t="shared" si="179"/>
        <v>0.704225352112676</v>
      </c>
      <c r="G453" s="12" t="str">
        <f t="shared" si="175"/>
        <v>0.704225352112676</v>
      </c>
      <c r="H453" s="12" t="str">
        <f t="shared" si="180"/>
        <v>3.26618206270934+3.66265778748107i</v>
      </c>
      <c r="I453" s="12" t="str">
        <f t="shared" si="181"/>
        <v>126.841803388688i</v>
      </c>
      <c r="J453" s="12" t="str">
        <f t="shared" si="182"/>
        <v>-12.7617528228061+27.4329393431346i</v>
      </c>
      <c r="K453" s="12" t="str">
        <f t="shared" si="183"/>
        <v>3.80110900338463-1.76826890283186i</v>
      </c>
      <c r="L453" s="12" t="str">
        <f t="shared" si="184"/>
        <v>0.150484745382248-0.0632667506305352i</v>
      </c>
      <c r="M453" s="12" t="str">
        <f t="shared" si="185"/>
        <v>3.95159374876688-1.83153565346239i</v>
      </c>
      <c r="N453" s="12" t="str">
        <f t="shared" si="186"/>
        <v>-0.405893770843801i</v>
      </c>
      <c r="O453" s="12" t="str">
        <f t="shared" si="187"/>
        <v>0.918749867631162-0.394840069810199i</v>
      </c>
      <c r="P453" s="12" t="str">
        <f t="shared" si="188"/>
        <v>0.081250132368838+0.394840069810199i</v>
      </c>
      <c r="Q453" s="12" t="str">
        <f t="shared" si="189"/>
        <v>-0.081250132368838+0.011053701033602i</v>
      </c>
      <c r="R453" s="12" t="str">
        <f t="shared" si="190"/>
        <v>-0.332721149343788-4.9048273314007i</v>
      </c>
      <c r="S453" s="12" t="str">
        <f t="shared" si="191"/>
        <v>0.0415654370557078i</v>
      </c>
      <c r="T453" s="12" t="str">
        <f t="shared" si="192"/>
        <v>0.203871291712451-0.013829699990152i</v>
      </c>
      <c r="U453" s="12" t="str">
        <f t="shared" si="193"/>
        <v>0.001-0.0492739761894412i</v>
      </c>
      <c r="V453" s="12" t="str">
        <f t="shared" si="194"/>
        <v>0.0015-0.0149768924587967i</v>
      </c>
      <c r="W453" s="12" t="str">
        <f t="shared" si="195"/>
        <v>0.000936029852708243-0.0114988502503087i</v>
      </c>
      <c r="X453" s="12" t="str">
        <f t="shared" si="196"/>
        <v>0.00472301520858769-0.00913245058937622i</v>
      </c>
      <c r="Y453" s="12" t="str">
        <f t="shared" si="197"/>
        <v>0.00029+0.0304420328132851i</v>
      </c>
      <c r="Z453" s="12" t="str">
        <f t="shared" si="198"/>
        <v>-4.28018245859816-3.66655720616952i</v>
      </c>
      <c r="AA453" s="12" t="str">
        <f t="shared" si="199"/>
        <v>125.527108544262-533.597072730026i</v>
      </c>
      <c r="AB453" s="12" t="str">
        <f t="shared" si="200"/>
        <v>0.508900821242692-0.0345215141544059i</v>
      </c>
      <c r="AC453" s="12" t="str">
        <f t="shared" si="201"/>
        <v>2.94774191997965-1.0684849977128i</v>
      </c>
      <c r="AD453" s="12" t="str">
        <f t="shared" si="202"/>
        <v>0.15634407585585+0.0449597654667666i</v>
      </c>
      <c r="AE453" s="12" t="str">
        <f t="shared" si="203"/>
        <v>-0.504333618924085-0.765680497464723i</v>
      </c>
      <c r="AF453" s="12" t="str">
        <f t="shared" si="204"/>
        <v>-8.66575211466497-3.13580820706437i</v>
      </c>
      <c r="AG453" s="12" t="str">
        <f t="shared" si="205"/>
        <v>1.15788926486654-0.281567480116879i</v>
      </c>
      <c r="AH453" s="12" t="str">
        <f t="shared" si="206"/>
        <v>-0.0233821942919247+7.09058065824904i</v>
      </c>
      <c r="AI453" s="12">
        <f t="shared" si="207"/>
        <v>17.013683260112508</v>
      </c>
      <c r="AJ453" s="12">
        <f t="shared" si="208"/>
        <v>90.188940265560433</v>
      </c>
      <c r="AK453" s="12"/>
      <c r="AL453" s="12"/>
      <c r="AM453" s="12"/>
      <c r="AN453" s="12"/>
    </row>
    <row r="454" spans="1:40" x14ac:dyDescent="0.35">
      <c r="A454" s="12"/>
      <c r="B454" s="12">
        <f t="shared" si="174"/>
        <v>32400</v>
      </c>
      <c r="C454" s="29" t="str">
        <f t="shared" si="176"/>
        <v>-0.0000659845891881179+0.0685074136286744i</v>
      </c>
      <c r="D454" s="28" t="str">
        <f t="shared" si="177"/>
        <v>-5.39956691471429+0.525223504486504i</v>
      </c>
      <c r="E454" s="12" t="str">
        <f t="shared" si="178"/>
        <v>4200</v>
      </c>
      <c r="F454" s="12" t="str">
        <f t="shared" si="179"/>
        <v>0.704225352112676</v>
      </c>
      <c r="G454" s="12" t="str">
        <f t="shared" si="175"/>
        <v>0.704225352112676</v>
      </c>
      <c r="H454" s="12" t="str">
        <f t="shared" si="180"/>
        <v>3.27697677208215+3.66608263326299i</v>
      </c>
      <c r="I454" s="12" t="str">
        <f t="shared" si="181"/>
        <v>127.234502470387i</v>
      </c>
      <c r="J454" s="12" t="str">
        <f t="shared" si="182"/>
        <v>-12.847096821851+27.5178710438873i</v>
      </c>
      <c r="K454" s="12" t="str">
        <f t="shared" si="183"/>
        <v>3.79626400449571-1.77233809800479i</v>
      </c>
      <c r="L454" s="12" t="str">
        <f t="shared" si="184"/>
        <v>0.150344700174329-0.0634035628759285i</v>
      </c>
      <c r="M454" s="12" t="str">
        <f t="shared" si="185"/>
        <v>3.94660870467004-1.83574166088072i</v>
      </c>
      <c r="N454" s="12" t="str">
        <f t="shared" si="186"/>
        <v>-0.407150407905237i</v>
      </c>
      <c r="O454" s="12" t="str">
        <f t="shared" si="187"/>
        <v>0.918252971680962-0.39599429288701i</v>
      </c>
      <c r="P454" s="12" t="str">
        <f t="shared" si="188"/>
        <v>0.081747028319038+0.39599429288701i</v>
      </c>
      <c r="Q454" s="12" t="str">
        <f t="shared" si="189"/>
        <v>-0.081747028319038+0.011156115018227i</v>
      </c>
      <c r="R454" s="12" t="str">
        <f t="shared" si="190"/>
        <v>-0.332717340352578-4.88954930868667i</v>
      </c>
      <c r="S454" s="12" t="str">
        <f t="shared" si="191"/>
        <v>0.0416941226193477i</v>
      </c>
      <c r="T454" s="12" t="str">
        <f t="shared" si="192"/>
        <v>0.203865468429729-0.0138723575862436i</v>
      </c>
      <c r="U454" s="12" t="str">
        <f t="shared" si="193"/>
        <v>0.001-0.049121896016017i</v>
      </c>
      <c r="V454" s="12" t="str">
        <f t="shared" si="194"/>
        <v>0.0015-0.0149306674820721i</v>
      </c>
      <c r="W454" s="12" t="str">
        <f t="shared" si="195"/>
        <v>0.000936026702509036-0.0114634406830923i</v>
      </c>
      <c r="X454" s="12" t="str">
        <f t="shared" si="196"/>
        <v>0.00470300695583858-0.0091126700926617i</v>
      </c>
      <c r="Y454" s="12" t="str">
        <f t="shared" si="197"/>
        <v>0.00029+0.0305362805928928i</v>
      </c>
      <c r="Z454" s="12" t="str">
        <f t="shared" si="198"/>
        <v>-4.25898872781252-3.62689770764974i</v>
      </c>
      <c r="AA454" s="12" t="str">
        <f t="shared" si="199"/>
        <v>123.818834940937-531.272340661407i</v>
      </c>
      <c r="AB454" s="12" t="str">
        <f t="shared" si="200"/>
        <v>0.508886285241401-0.0346279954814281i</v>
      </c>
      <c r="AC454" s="12" t="str">
        <f t="shared" si="201"/>
        <v>2.94480698908287-1.07084690286075i</v>
      </c>
      <c r="AD454" s="12" t="str">
        <f t="shared" si="202"/>
        <v>0.156402437111117+0.0451150348363784i</v>
      </c>
      <c r="AE454" s="12" t="str">
        <f t="shared" si="203"/>
        <v>-0.502488600230056-0.759400065452147i</v>
      </c>
      <c r="AF454" s="12" t="str">
        <f t="shared" si="204"/>
        <v>-8.67654368679644-3.14085912877649i</v>
      </c>
      <c r="AG454" s="12" t="str">
        <f t="shared" si="205"/>
        <v>1.15686885447967-0.28057243602663i</v>
      </c>
      <c r="AH454" s="12" t="str">
        <f t="shared" si="206"/>
        <v>-0.00496176227890912+7.05855429112881i</v>
      </c>
      <c r="AI454" s="12">
        <f t="shared" si="207"/>
        <v>16.974317335058281</v>
      </c>
      <c r="AJ454" s="12">
        <f t="shared" si="208"/>
        <v>90.04027566821452</v>
      </c>
      <c r="AK454" s="12"/>
      <c r="AL454" s="12"/>
      <c r="AM454" s="12"/>
      <c r="AN454" s="12"/>
    </row>
    <row r="455" spans="1:40" x14ac:dyDescent="0.35">
      <c r="A455" s="12"/>
      <c r="B455" s="12">
        <f t="shared" si="174"/>
        <v>32500</v>
      </c>
      <c r="C455" s="29" t="str">
        <f t="shared" si="176"/>
        <v>-0.0000655791552577115+0.0682966219760421i</v>
      </c>
      <c r="D455" s="28" t="str">
        <f t="shared" si="177"/>
        <v>-5.3995638063875+0.523607435149656i</v>
      </c>
      <c r="E455" s="12" t="str">
        <f t="shared" si="178"/>
        <v>4200</v>
      </c>
      <c r="F455" s="12" t="str">
        <f t="shared" si="179"/>
        <v>0.704225352112676</v>
      </c>
      <c r="G455" s="12" t="str">
        <f t="shared" si="175"/>
        <v>0.704225352112676</v>
      </c>
      <c r="H455" s="12" t="str">
        <f t="shared" si="180"/>
        <v>3.28775823962163+3.66946839026531i</v>
      </c>
      <c r="I455" s="12" t="str">
        <f t="shared" si="181"/>
        <v>127.627201552085i</v>
      </c>
      <c r="J455" s="12" t="str">
        <f t="shared" si="182"/>
        <v>-12.9327046354216+27.6028027446401i</v>
      </c>
      <c r="K455" s="12" t="str">
        <f t="shared" si="183"/>
        <v>3.79141610804495-1.77638717085881i</v>
      </c>
      <c r="L455" s="12" t="str">
        <f t="shared" si="184"/>
        <v>0.150204483685468-0.0635399380973641i</v>
      </c>
      <c r="M455" s="12" t="str">
        <f t="shared" si="185"/>
        <v>3.94162059173042-1.83992710895617i</v>
      </c>
      <c r="N455" s="12" t="str">
        <f t="shared" si="186"/>
        <v>-0.408407044966673i</v>
      </c>
      <c r="O455" s="12" t="str">
        <f t="shared" si="187"/>
        <v>0.917754625683981-0.397147890634781i</v>
      </c>
      <c r="P455" s="12" t="str">
        <f t="shared" si="188"/>
        <v>0.082245374316019+0.397147890634781i</v>
      </c>
      <c r="Q455" s="12" t="str">
        <f t="shared" si="189"/>
        <v>-0.082245374316019+0.011259154331892i</v>
      </c>
      <c r="R455" s="12" t="str">
        <f t="shared" si="190"/>
        <v>-0.332713519431745-4.87436487258211i</v>
      </c>
      <c r="S455" s="12" t="str">
        <f t="shared" si="191"/>
        <v>0.0418228081829877i</v>
      </c>
      <c r="T455" s="12" t="str">
        <f t="shared" si="192"/>
        <v>0.203859627079895-0.0139150137030806i</v>
      </c>
      <c r="U455" s="12" t="str">
        <f t="shared" si="193"/>
        <v>0.001-0.0489707517205831i</v>
      </c>
      <c r="V455" s="12" t="str">
        <f t="shared" si="194"/>
        <v>0.0015-0.0148847269667426i</v>
      </c>
      <c r="W455" s="12" t="str">
        <f t="shared" si="195"/>
        <v>0.000936023542631305-0.0114282492681156i</v>
      </c>
      <c r="X455" s="12" t="str">
        <f t="shared" si="196"/>
        <v>0.00468314689486154-0.00909295005322731i</v>
      </c>
      <c r="Y455" s="12" t="str">
        <f t="shared" si="197"/>
        <v>0.00029+0.0306305283725005i</v>
      </c>
      <c r="Z455" s="12" t="str">
        <f t="shared" si="198"/>
        <v>-4.23783054507389-3.58782753608716i</v>
      </c>
      <c r="AA455" s="12" t="str">
        <f t="shared" si="199"/>
        <v>122.140457399505-528.962792133035i</v>
      </c>
      <c r="AB455" s="12" t="str">
        <f t="shared" si="200"/>
        <v>0.508871704141224-0.0347344731159544i</v>
      </c>
      <c r="AC455" s="12" t="str">
        <f t="shared" si="201"/>
        <v>2.94187028889064-1.07319695790691i</v>
      </c>
      <c r="AD455" s="12" t="str">
        <f t="shared" si="202"/>
        <v>0.156460975376833+0.0452701705416902i</v>
      </c>
      <c r="AE455" s="12" t="str">
        <f t="shared" si="203"/>
        <v>-0.500633536131159-0.753202307282334i</v>
      </c>
      <c r="AF455" s="12" t="str">
        <f t="shared" si="204"/>
        <v>-8.68732204600913-3.14586095511565i</v>
      </c>
      <c r="AG455" s="12" t="str">
        <f t="shared" si="205"/>
        <v>1.15586435228613-0.279582428512393i</v>
      </c>
      <c r="AH455" s="12" t="str">
        <f t="shared" si="206"/>
        <v>0.0131122461857794+7.02668997522348i</v>
      </c>
      <c r="AI455" s="12">
        <f t="shared" si="207"/>
        <v>16.935030971766697</v>
      </c>
      <c r="AJ455" s="12">
        <f t="shared" si="208"/>
        <v>89.893082589810689</v>
      </c>
      <c r="AK455" s="12"/>
      <c r="AL455" s="12"/>
      <c r="AM455" s="12"/>
      <c r="AN455" s="12"/>
    </row>
    <row r="456" spans="1:40" x14ac:dyDescent="0.35">
      <c r="A456" s="12"/>
      <c r="B456" s="12">
        <f t="shared" si="174"/>
        <v>32600</v>
      </c>
      <c r="C456" s="29" t="str">
        <f t="shared" si="176"/>
        <v>-0.0000651774465845237+0.0680871235201664i</v>
      </c>
      <c r="D456" s="28" t="str">
        <f t="shared" si="177"/>
        <v>-5.399560726621+0.522001280321276i</v>
      </c>
      <c r="E456" s="12" t="str">
        <f t="shared" si="178"/>
        <v>4200</v>
      </c>
      <c r="F456" s="12" t="str">
        <f t="shared" si="179"/>
        <v>0.704225352112676</v>
      </c>
      <c r="G456" s="12" t="str">
        <f t="shared" si="175"/>
        <v>0.704225352112676</v>
      </c>
      <c r="H456" s="12" t="str">
        <f t="shared" si="180"/>
        <v>3.29852633637995+3.67281524333074i</v>
      </c>
      <c r="I456" s="12" t="str">
        <f t="shared" si="181"/>
        <v>128.019900633784i</v>
      </c>
      <c r="J456" s="12" t="str">
        <f t="shared" si="182"/>
        <v>-13.0185762635178+27.6877344453928i</v>
      </c>
      <c r="K456" s="12" t="str">
        <f t="shared" si="183"/>
        <v>3.78656538634448-1.78041617511703i</v>
      </c>
      <c r="L456" s="12" t="str">
        <f t="shared" si="184"/>
        <v>0.150064097602288-0.0636758763416947i</v>
      </c>
      <c r="M456" s="12" t="str">
        <f t="shared" si="185"/>
        <v>3.93662948394677-1.84409205145872i</v>
      </c>
      <c r="N456" s="12" t="str">
        <f t="shared" si="186"/>
        <v>-0.409663682028109i</v>
      </c>
      <c r="O456" s="12" t="str">
        <f t="shared" si="187"/>
        <v>0.917254830427176-0.398300861231823i</v>
      </c>
      <c r="P456" s="12" t="str">
        <f t="shared" si="188"/>
        <v>0.082745169572824+0.398300861231823i</v>
      </c>
      <c r="Q456" s="12" t="str">
        <f t="shared" si="189"/>
        <v>-0.082745169572824+0.011362820796286i</v>
      </c>
      <c r="R456" s="12" t="str">
        <f t="shared" si="190"/>
        <v>-0.332709686579794-4.85927316184597i</v>
      </c>
      <c r="S456" s="12" t="str">
        <f t="shared" si="191"/>
        <v>0.0419514937466276i</v>
      </c>
      <c r="T456" s="12" t="str">
        <f t="shared" si="192"/>
        <v>0.203853767662337-0.0139576683359947i</v>
      </c>
      <c r="U456" s="12" t="str">
        <f t="shared" si="193"/>
        <v>0.001-0.0488205346907653i</v>
      </c>
      <c r="V456" s="12" t="str">
        <f t="shared" si="194"/>
        <v>0.0015-0.0148390682950655i</v>
      </c>
      <c r="W456" s="12" t="str">
        <f t="shared" si="195"/>
        <v>0.000936020373075592-0.0113932739978288i</v>
      </c>
      <c r="X456" s="12" t="str">
        <f t="shared" si="196"/>
        <v>0.00466343366464048-0.00907329047782775i</v>
      </c>
      <c r="Y456" s="12" t="str">
        <f t="shared" si="197"/>
        <v>0.00029+0.0307247761521082i</v>
      </c>
      <c r="Z456" s="12" t="str">
        <f t="shared" si="198"/>
        <v>-4.21671216015425-3.54933647972159i</v>
      </c>
      <c r="AA456" s="12" t="str">
        <f t="shared" si="199"/>
        <v>120.491368481259-526.668431469903i</v>
      </c>
      <c r="AB456" s="12" t="str">
        <f t="shared" si="200"/>
        <v>0.508857077940633-0.034840947046332i</v>
      </c>
      <c r="AC456" s="12" t="str">
        <f t="shared" si="201"/>
        <v>2.93893186262266-1.07553519215005i</v>
      </c>
      <c r="AD456" s="12" t="str">
        <f t="shared" si="202"/>
        <v>0.156519690563269+0.0454251730422103i</v>
      </c>
      <c r="AE456" s="12" t="str">
        <f t="shared" si="203"/>
        <v>-0.498769258725333-0.747085927055144i</v>
      </c>
      <c r="AF456" s="12" t="str">
        <f t="shared" si="204"/>
        <v>-8.69808706300095-3.15081396300946i</v>
      </c>
      <c r="AG456" s="12" t="str">
        <f t="shared" si="205"/>
        <v>1.15487546037115-0.278597511948322i</v>
      </c>
      <c r="AH456" s="12" t="str">
        <f t="shared" si="206"/>
        <v>0.0308458625515897+6.99498901790212i</v>
      </c>
      <c r="AI456" s="12">
        <f t="shared" si="207"/>
        <v>16.89582518980291</v>
      </c>
      <c r="AJ456" s="12">
        <f t="shared" si="208"/>
        <v>89.747343951555678</v>
      </c>
      <c r="AK456" s="12"/>
      <c r="AL456" s="12"/>
      <c r="AM456" s="12"/>
      <c r="AN456" s="12"/>
    </row>
    <row r="457" spans="1:40" x14ac:dyDescent="0.35">
      <c r="A457" s="12"/>
      <c r="B457" s="12">
        <f t="shared" si="174"/>
        <v>32700</v>
      </c>
      <c r="C457" s="29" t="str">
        <f t="shared" si="176"/>
        <v>-0.000064779417669478+0.0678789063969008i</v>
      </c>
      <c r="D457" s="28" t="str">
        <f t="shared" si="177"/>
        <v>-5.39955767506598+0.520404949042906i</v>
      </c>
      <c r="E457" s="12" t="str">
        <f t="shared" si="178"/>
        <v>4200</v>
      </c>
      <c r="F457" s="12" t="str">
        <f t="shared" si="179"/>
        <v>0.704225352112676</v>
      </c>
      <c r="G457" s="12" t="str">
        <f t="shared" si="175"/>
        <v>0.704225352112676</v>
      </c>
      <c r="H457" s="12" t="str">
        <f t="shared" si="180"/>
        <v>3.30928093504871+3.67612337725731i</v>
      </c>
      <c r="I457" s="12" t="str">
        <f t="shared" si="181"/>
        <v>128.412599715483i</v>
      </c>
      <c r="J457" s="12" t="str">
        <f t="shared" si="182"/>
        <v>-13.1047117061396+27.7726661461456i</v>
      </c>
      <c r="K457" s="12" t="str">
        <f t="shared" si="183"/>
        <v>3.7817119113469-1.78442516440767i</v>
      </c>
      <c r="L457" s="12" t="str">
        <f t="shared" si="184"/>
        <v>0.149923543608039-0.0638113776631195i</v>
      </c>
      <c r="M457" s="12" t="str">
        <f t="shared" si="185"/>
        <v>3.93163545495494-1.84823654207079i</v>
      </c>
      <c r="N457" s="12" t="str">
        <f t="shared" si="186"/>
        <v>-0.410920319089545i</v>
      </c>
      <c r="O457" s="12" t="str">
        <f t="shared" si="187"/>
        <v>0.916753586699793-0.399453202857439i</v>
      </c>
      <c r="P457" s="12" t="str">
        <f t="shared" si="188"/>
        <v>0.083246413300207+0.399453202857439i</v>
      </c>
      <c r="Q457" s="12" t="str">
        <f t="shared" si="189"/>
        <v>-0.083246413300207+0.011467116232106i</v>
      </c>
      <c r="R457" s="12" t="str">
        <f t="shared" si="190"/>
        <v>-0.332705841795311-4.84427332577227i</v>
      </c>
      <c r="S457" s="12" t="str">
        <f t="shared" si="191"/>
        <v>0.0420801793102676i</v>
      </c>
      <c r="T457" s="12" t="str">
        <f t="shared" si="192"/>
        <v>0.203847890176443-0.0140003214803202i</v>
      </c>
      <c r="U457" s="12" t="str">
        <f t="shared" si="193"/>
        <v>0.001-0.04867123641954i</v>
      </c>
      <c r="V457" s="12" t="str">
        <f t="shared" si="194"/>
        <v>0.0015-0.0147936888813191i</v>
      </c>
      <c r="W457" s="12" t="str">
        <f t="shared" si="195"/>
        <v>0.000936017193842456-0.0113585128892392i</v>
      </c>
      <c r="X457" s="12" t="str">
        <f t="shared" si="196"/>
        <v>0.00464386591835796-0.0090536913672784i</v>
      </c>
      <c r="Y457" s="12" t="str">
        <f t="shared" si="197"/>
        <v>0.00029+0.0308190239317159i</v>
      </c>
      <c r="Z457" s="12" t="str">
        <f t="shared" si="198"/>
        <v>-4.19563761717091-3.51141450465638i</v>
      </c>
      <c r="AA457" s="12" t="str">
        <f t="shared" si="199"/>
        <v>118.870973884707-524.389256147495i</v>
      </c>
      <c r="AB457" s="12" t="str">
        <f t="shared" si="200"/>
        <v>0.508842406638101-0.0349474172609145i</v>
      </c>
      <c r="AC457" s="12" t="str">
        <f t="shared" si="201"/>
        <v>2.93599175329034-1.0778616348659i</v>
      </c>
      <c r="AD457" s="12" t="str">
        <f t="shared" si="202"/>
        <v>0.156578582580988+0.0455800427895756i</v>
      </c>
      <c r="AE457" s="12" t="str">
        <f t="shared" si="203"/>
        <v>-0.49689656774592-0.741049648113621i</v>
      </c>
      <c r="AF457" s="12" t="str">
        <f t="shared" si="204"/>
        <v>-8.70883861011469-3.1557184282144i</v>
      </c>
      <c r="AG457" s="12" t="str">
        <f t="shared" si="205"/>
        <v>1.15390188667084-0.277617736187255i</v>
      </c>
      <c r="AH457" s="12" t="str">
        <f t="shared" si="206"/>
        <v>0.0482450294254941+6.96345262272682i</v>
      </c>
      <c r="AI457" s="12">
        <f t="shared" si="207"/>
        <v>16.856700965961803</v>
      </c>
      <c r="AJ457" s="12">
        <f t="shared" si="208"/>
        <v>89.603042845220344</v>
      </c>
      <c r="AK457" s="12"/>
      <c r="AL457" s="12"/>
      <c r="AM457" s="12"/>
      <c r="AN457" s="12"/>
    </row>
    <row r="458" spans="1:40" x14ac:dyDescent="0.35">
      <c r="A458" s="12"/>
      <c r="B458" s="12">
        <f t="shared" si="174"/>
        <v>32800</v>
      </c>
      <c r="C458" s="29" t="str">
        <f t="shared" si="176"/>
        <v>-0.0000643850237060193+0.0676719588867822i</v>
      </c>
      <c r="D458" s="28" t="str">
        <f t="shared" si="177"/>
        <v>-5.39955465137893+0.51881835146533i</v>
      </c>
      <c r="E458" s="12" t="str">
        <f t="shared" si="178"/>
        <v>4200</v>
      </c>
      <c r="F458" s="12" t="str">
        <f t="shared" si="179"/>
        <v>0.704225352112676</v>
      </c>
      <c r="G458" s="12" t="str">
        <f t="shared" si="175"/>
        <v>0.704225352112676</v>
      </c>
      <c r="H458" s="12" t="str">
        <f t="shared" si="180"/>
        <v>3.32002190994964+3.67939297678671i</v>
      </c>
      <c r="I458" s="12" t="str">
        <f t="shared" si="181"/>
        <v>128.805298797182i</v>
      </c>
      <c r="J458" s="12" t="str">
        <f t="shared" si="182"/>
        <v>-13.191110963287+27.8575978468983i</v>
      </c>
      <c r="K458" s="12" t="str">
        <f t="shared" si="183"/>
        <v>3.7768557546459-1.78841419226713i</v>
      </c>
      <c r="L458" s="12" t="str">
        <f t="shared" si="184"/>
        <v>0.14978282338257-0.0639464421231488i</v>
      </c>
      <c r="M458" s="12" t="str">
        <f t="shared" si="185"/>
        <v>3.92663857802847-1.85236063439028i</v>
      </c>
      <c r="N458" s="12" t="str">
        <f t="shared" si="186"/>
        <v>-0.412176956150981i</v>
      </c>
      <c r="O458" s="12" t="str">
        <f t="shared" si="187"/>
        <v>0.916250895293362-0.400604913691923i</v>
      </c>
      <c r="P458" s="12" t="str">
        <f t="shared" si="188"/>
        <v>0.083749104706638+0.400604913691923i</v>
      </c>
      <c r="Q458" s="12" t="str">
        <f t="shared" si="189"/>
        <v>-0.083749104706638+0.011572042459058i</v>
      </c>
      <c r="R458" s="12" t="str">
        <f t="shared" si="190"/>
        <v>-0.332701985076805-4.8293645240292i</v>
      </c>
      <c r="S458" s="12" t="str">
        <f t="shared" si="191"/>
        <v>0.0422088648739075i</v>
      </c>
      <c r="T458" s="12" t="str">
        <f t="shared" si="192"/>
        <v>0.203841994621591-0.0140429731313877i</v>
      </c>
      <c r="U458" s="12" t="str">
        <f t="shared" si="193"/>
        <v>0.001-0.0485228485036267i</v>
      </c>
      <c r="V458" s="12" t="str">
        <f t="shared" si="194"/>
        <v>0.0015-0.0147485861713151i</v>
      </c>
      <c r="W458" s="12" t="str">
        <f t="shared" si="195"/>
        <v>0.000936014004932438-0.0113239639835367i</v>
      </c>
      <c r="X458" s="12" t="str">
        <f t="shared" si="196"/>
        <v>0.00462444232324173-0.00903415271660868i</v>
      </c>
      <c r="Y458" s="12" t="str">
        <f t="shared" si="197"/>
        <v>0.00029+0.0309132717113236i</v>
      </c>
      <c r="Z458" s="12" t="str">
        <f t="shared" si="198"/>
        <v>-4.17461076262544-3.4740517528228i</v>
      </c>
      <c r="AA458" s="12" t="str">
        <f t="shared" si="199"/>
        <v>117.278692182905-522.125257158726i</v>
      </c>
      <c r="AB458" s="12" t="str">
        <f t="shared" si="200"/>
        <v>0.508827690232075-0.0350538837480461i</v>
      </c>
      <c r="AC458" s="12" t="str">
        <f t="shared" si="201"/>
        <v>2.93305000369701-1.08017631530843i</v>
      </c>
      <c r="AD458" s="12" t="str">
        <f t="shared" si="202"/>
        <v>0.156637651340828+0.0457347802276723i</v>
      </c>
      <c r="AE458" s="12" t="str">
        <f t="shared" si="203"/>
        <v>-0.495016231704883-0.735092212963399i</v>
      </c>
      <c r="AF458" s="12" t="str">
        <f t="shared" si="204"/>
        <v>-8.71957656132857-3.16057462532138i</v>
      </c>
      <c r="AG458" s="12" t="str">
        <f t="shared" si="205"/>
        <v>1.15294334487564-0.276643146764395i</v>
      </c>
      <c r="AH458" s="12" t="str">
        <f t="shared" si="206"/>
        <v>0.0653156008418721+6.93208189326184i</v>
      </c>
      <c r="AI458" s="12">
        <f t="shared" si="207"/>
        <v>16.817659235436196</v>
      </c>
      <c r="AJ458" s="12">
        <f t="shared" si="208"/>
        <v>89.460162533716115</v>
      </c>
      <c r="AK458" s="12"/>
      <c r="AL458" s="12"/>
      <c r="AM458" s="12"/>
      <c r="AN458" s="12"/>
    </row>
    <row r="459" spans="1:40" x14ac:dyDescent="0.35">
      <c r="A459" s="12"/>
      <c r="B459" s="12">
        <f t="shared" si="174"/>
        <v>32900</v>
      </c>
      <c r="C459" s="29" t="str">
        <f t="shared" si="176"/>
        <v>-0.0000639942205675057+0.0674662694128323i</v>
      </c>
      <c r="D459" s="28" t="str">
        <f t="shared" si="177"/>
        <v>-5.39955165522153+0.517241398831714i</v>
      </c>
      <c r="E459" s="12" t="str">
        <f t="shared" si="178"/>
        <v>4200</v>
      </c>
      <c r="F459" s="12" t="str">
        <f t="shared" si="179"/>
        <v>0.704225352112676</v>
      </c>
      <c r="G459" s="12" t="str">
        <f t="shared" si="175"/>
        <v>0.704225352112676</v>
      </c>
      <c r="H459" s="12" t="str">
        <f t="shared" si="180"/>
        <v>3.33074913702541+3.6826242265926i</v>
      </c>
      <c r="I459" s="12" t="str">
        <f t="shared" si="181"/>
        <v>129.19799787888i</v>
      </c>
      <c r="J459" s="12" t="str">
        <f t="shared" si="182"/>
        <v>-13.2777740349602+27.942529547651i</v>
      </c>
      <c r="K459" s="12" t="str">
        <f t="shared" si="183"/>
        <v>3.77199698747659-1.79238331214273i</v>
      </c>
      <c r="L459" s="12" t="str">
        <f t="shared" si="184"/>
        <v>0.149641938602293-0.0640810697905672i</v>
      </c>
      <c r="M459" s="12" t="str">
        <f t="shared" si="185"/>
        <v>3.92163892607888-1.8564643819333i</v>
      </c>
      <c r="N459" s="12" t="str">
        <f t="shared" si="186"/>
        <v>-0.413433593212417i</v>
      </c>
      <c r="O459" s="12" t="str">
        <f t="shared" si="187"/>
        <v>0.915746757001702-0.401755991916568i</v>
      </c>
      <c r="P459" s="12" t="str">
        <f t="shared" si="188"/>
        <v>0.084253242998298+0.401755991916568i</v>
      </c>
      <c r="Q459" s="12" t="str">
        <f t="shared" si="189"/>
        <v>-0.084253242998298+0.011677601295849i</v>
      </c>
      <c r="R459" s="12" t="str">
        <f t="shared" si="190"/>
        <v>-0.332698116422896-4.81454592650195i</v>
      </c>
      <c r="S459" s="12" t="str">
        <f t="shared" si="191"/>
        <v>0.0423375504375475i</v>
      </c>
      <c r="T459" s="12" t="str">
        <f t="shared" si="192"/>
        <v>0.203836080997165-0.0140856232845314i</v>
      </c>
      <c r="U459" s="12" t="str">
        <f t="shared" si="193"/>
        <v>0.001-0.0483753626419136i</v>
      </c>
      <c r="V459" s="12" t="str">
        <f t="shared" si="194"/>
        <v>0.0015-0.014703757641919i</v>
      </c>
      <c r="W459" s="12" t="str">
        <f t="shared" si="195"/>
        <v>0.000936010806346094-0.0112896253457268i</v>
      </c>
      <c r="X459" s="12" t="str">
        <f t="shared" si="196"/>
        <v>0.00460516156041305-0.00901467451521244i</v>
      </c>
      <c r="Y459" s="12" t="str">
        <f t="shared" si="197"/>
        <v>0.00029+0.0310075194909313i</v>
      </c>
      <c r="Z459" s="12" t="str">
        <f t="shared" si="198"/>
        <v>-4.15363525314776-3.43723853987976i</v>
      </c>
      <c r="AA459" s="12" t="str">
        <f t="shared" si="199"/>
        <v>115.71395456334-519.876419364631i</v>
      </c>
      <c r="AB459" s="12" t="str">
        <f t="shared" si="200"/>
        <v>0.508812928721018-0.0351603464960802i</v>
      </c>
      <c r="AC459" s="12" t="str">
        <f t="shared" si="201"/>
        <v>2.93010665643814-1.08247926271119i</v>
      </c>
      <c r="AD459" s="12" t="str">
        <f t="shared" si="202"/>
        <v>0.156696896753901+0.0458893857927566i</v>
      </c>
      <c r="AE459" s="12" t="str">
        <f t="shared" si="203"/>
        <v>-0.493128988997584-0.729212383176161i</v>
      </c>
      <c r="AF459" s="12" t="str">
        <f t="shared" si="204"/>
        <v>-8.73030079224694-3.16538282776089i</v>
      </c>
      <c r="AG459" s="12" t="str">
        <f t="shared" si="205"/>
        <v>1.1519995543336-0.275673785092805i</v>
      </c>
      <c r="AH459" s="12" t="str">
        <f t="shared" si="206"/>
        <v>0.0820633426000618+6.90087783677471i</v>
      </c>
      <c r="AI459" s="12">
        <f t="shared" si="207"/>
        <v>16.778700892959833</v>
      </c>
      <c r="AJ459" s="12">
        <f t="shared" si="208"/>
        <v>89.318686451531391</v>
      </c>
      <c r="AK459" s="12"/>
      <c r="AL459" s="12"/>
      <c r="AM459" s="12"/>
      <c r="AN459" s="12"/>
    </row>
    <row r="460" spans="1:40" x14ac:dyDescent="0.35">
      <c r="A460" s="12"/>
      <c r="B460" s="12">
        <f t="shared" si="174"/>
        <v>33000</v>
      </c>
      <c r="C460" s="29" t="str">
        <f t="shared" si="176"/>
        <v>-0.0000636069647948668+0.0672618265384006i</v>
      </c>
      <c r="D460" s="28" t="str">
        <f t="shared" si="177"/>
        <v>-5.39954868626061+0.515674003461072i</v>
      </c>
      <c r="E460" s="12" t="str">
        <f t="shared" si="178"/>
        <v>4200</v>
      </c>
      <c r="F460" s="12" t="str">
        <f t="shared" si="179"/>
        <v>0.704225352112676</v>
      </c>
      <c r="G460" s="12" t="str">
        <f t="shared" si="175"/>
        <v>0.704225352112676</v>
      </c>
      <c r="H460" s="12" t="str">
        <f t="shared" si="180"/>
        <v>3.3414624938303+3.68581731126932i</v>
      </c>
      <c r="I460" s="12" t="str">
        <f t="shared" si="181"/>
        <v>129.590696960579i</v>
      </c>
      <c r="J460" s="12" t="str">
        <f t="shared" si="182"/>
        <v>-13.3647009211589+28.0274612484038i</v>
      </c>
      <c r="K460" s="12" t="str">
        <f t="shared" si="183"/>
        <v>3.76713568071622-1.79633257739553i</v>
      </c>
      <c r="L460" s="12" t="str">
        <f t="shared" si="184"/>
        <v>0.149500890940154-0.0642152607413985i</v>
      </c>
      <c r="M460" s="12" t="str">
        <f t="shared" si="185"/>
        <v>3.91663657165637-1.86054783813693i</v>
      </c>
      <c r="N460" s="12" t="str">
        <f t="shared" si="186"/>
        <v>-0.414690230273853i</v>
      </c>
      <c r="O460" s="12" t="str">
        <f t="shared" si="187"/>
        <v>0.915241172620917-0.402906435713663i</v>
      </c>
      <c r="P460" s="12" t="str">
        <f t="shared" si="188"/>
        <v>0.084758827379083+0.402906435713663i</v>
      </c>
      <c r="Q460" s="12" t="str">
        <f t="shared" si="189"/>
        <v>-0.084758827379083+0.01178379456019i</v>
      </c>
      <c r="R460" s="12" t="str">
        <f t="shared" si="190"/>
        <v>-0.332694235832032-4.7998167131376i</v>
      </c>
      <c r="S460" s="12" t="str">
        <f t="shared" si="191"/>
        <v>0.0424662360011875i</v>
      </c>
      <c r="T460" s="12" t="str">
        <f t="shared" si="192"/>
        <v>0.203830149302545-0.0141282719350778i</v>
      </c>
      <c r="U460" s="12" t="str">
        <f t="shared" si="193"/>
        <v>0.001-0.0482287706339078i</v>
      </c>
      <c r="V460" s="12" t="str">
        <f t="shared" si="194"/>
        <v>0.0015-0.0146592008005798i</v>
      </c>
      <c r="W460" s="12" t="str">
        <f t="shared" si="195"/>
        <v>0.000936007598083981-0.0112554950642691i</v>
      </c>
      <c r="X460" s="12" t="str">
        <f t="shared" si="196"/>
        <v>0.00458602232473612-0.0089952567469948i</v>
      </c>
      <c r="Y460" s="12" t="str">
        <f t="shared" si="197"/>
        <v>0.00029+0.031101767270539i</v>
      </c>
      <c r="Z460" s="12" t="str">
        <f t="shared" si="198"/>
        <v>-4.13271456295536-3.4009653530571i</v>
      </c>
      <c r="AA460" s="12" t="str">
        <f t="shared" si="199"/>
        <v>114.176204570581-517.642721829514i</v>
      </c>
      <c r="AB460" s="12" t="str">
        <f t="shared" si="200"/>
        <v>0.508798122103381-0.0352668054933507i</v>
      </c>
      <c r="AC460" s="12" t="str">
        <f t="shared" si="201"/>
        <v>2.92716175390154-1.08477050628832i</v>
      </c>
      <c r="AD460" s="12" t="str">
        <f t="shared" si="202"/>
        <v>0.156756318731577+0.0460438599135676i</v>
      </c>
      <c r="AE460" s="12" t="str">
        <f t="shared" si="203"/>
        <v>-0.491235548970203-0.723408939278346i</v>
      </c>
      <c r="AF460" s="12" t="str">
        <f t="shared" si="204"/>
        <v>-8.74101118009091-3.17014330780825i</v>
      </c>
      <c r="AG460" s="12" t="str">
        <f t="shared" si="205"/>
        <v>1.15107023995361-0.274709688650989i</v>
      </c>
      <c r="AH460" s="12" t="str">
        <f t="shared" si="206"/>
        <v>0.0984939326647824+6.86984136783015i</v>
      </c>
      <c r="AI460" s="12">
        <f t="shared" si="207"/>
        <v>16.739826793924195</v>
      </c>
      <c r="AJ460" s="12">
        <f t="shared" si="208"/>
        <v>89.178598205035826</v>
      </c>
      <c r="AK460" s="12"/>
      <c r="AL460" s="12"/>
      <c r="AM460" s="12"/>
      <c r="AN460" s="12"/>
    </row>
    <row r="461" spans="1:40" x14ac:dyDescent="0.35">
      <c r="A461" s="12"/>
      <c r="B461" s="12">
        <f t="shared" si="174"/>
        <v>33100</v>
      </c>
      <c r="C461" s="29" t="str">
        <f t="shared" si="176"/>
        <v>-0.0000632232135845173+0.067058618965042i</v>
      </c>
      <c r="D461" s="28" t="str">
        <f t="shared" si="177"/>
        <v>-5.399545744168+0.514116078731989i</v>
      </c>
      <c r="E461" s="12" t="str">
        <f t="shared" si="178"/>
        <v>4200</v>
      </c>
      <c r="F461" s="12" t="str">
        <f t="shared" si="179"/>
        <v>0.704225352112676</v>
      </c>
      <c r="G461" s="12" t="str">
        <f t="shared" si="175"/>
        <v>0.704225352112676</v>
      </c>
      <c r="H461" s="12" t="str">
        <f t="shared" si="180"/>
        <v>3.35216185952091+3.68897241532053i</v>
      </c>
      <c r="I461" s="12" t="str">
        <f t="shared" si="181"/>
        <v>129.983396042278i</v>
      </c>
      <c r="J461" s="12" t="str">
        <f t="shared" si="182"/>
        <v>-13.4518916218833+28.1123929491564i</v>
      </c>
      <c r="K461" s="12" t="str">
        <f t="shared" si="183"/>
        <v>3.76227190488433-1.800262041303i</v>
      </c>
      <c r="L461" s="12" t="str">
        <f t="shared" si="184"/>
        <v>0.149359682065597-0.0643490150588689i</v>
      </c>
      <c r="M461" s="12" t="str">
        <f t="shared" si="185"/>
        <v>3.91163158694993-1.86461105636187i</v>
      </c>
      <c r="N461" s="12" t="str">
        <f t="shared" si="186"/>
        <v>-0.415946867335289i</v>
      </c>
      <c r="O461" s="12" t="str">
        <f t="shared" si="187"/>
        <v>0.914734142949394-0.404056243266501i</v>
      </c>
      <c r="P461" s="12" t="str">
        <f t="shared" si="188"/>
        <v>0.085265857050606+0.404056243266501i</v>
      </c>
      <c r="Q461" s="12" t="str">
        <f t="shared" si="189"/>
        <v>-0.085265857050606+0.011890624068788i</v>
      </c>
      <c r="R461" s="12" t="str">
        <f t="shared" si="190"/>
        <v>-0.332690343302784-4.78517607379319i</v>
      </c>
      <c r="S461" s="12" t="str">
        <f t="shared" si="191"/>
        <v>0.0425949215648274i</v>
      </c>
      <c r="T461" s="12" t="str">
        <f t="shared" si="192"/>
        <v>0.20382419953711-0.0141709190783576i</v>
      </c>
      <c r="U461" s="12" t="str">
        <f t="shared" si="193"/>
        <v>0.001-0.0480830643782162i</v>
      </c>
      <c r="V461" s="12" t="str">
        <f t="shared" si="194"/>
        <v>0.0015-0.0146149131848681i</v>
      </c>
      <c r="W461" s="12" t="str">
        <f t="shared" si="195"/>
        <v>0.000936004380146651-0.0112215712507236i</v>
      </c>
      <c r="X461" s="12" t="str">
        <f t="shared" si="196"/>
        <v>0.00456702332466909-0.00897589939051581i</v>
      </c>
      <c r="Y461" s="12" t="str">
        <f t="shared" si="197"/>
        <v>0.00029+0.0311960150501466i</v>
      </c>
      <c r="Z461" s="12" t="str">
        <f t="shared" si="198"/>
        <v>-4.11185199103739-3.36522284894926i</v>
      </c>
      <c r="AA461" s="12" t="str">
        <f t="shared" si="199"/>
        <v>112.664897851871-515.424138141156i</v>
      </c>
      <c r="AB461" s="12" t="str">
        <f t="shared" si="200"/>
        <v>0.508783270377615-0.0353732607282023i</v>
      </c>
      <c r="AC461" s="12" t="str">
        <f t="shared" si="201"/>
        <v>2.92421533826739-1.0870500752359i</v>
      </c>
      <c r="AD461" s="12" t="str">
        <f t="shared" si="202"/>
        <v>0.156815917185483+0.0461982030114469i</v>
      </c>
      <c r="AE461" s="12" t="str">
        <f t="shared" si="203"/>
        <v>-0.489336592950964-0.717680680626489i</v>
      </c>
      <c r="AF461" s="12" t="str">
        <f t="shared" si="204"/>
        <v>-8.75170760368891-3.17485633658854i</v>
      </c>
      <c r="AG461" s="12" t="str">
        <f t="shared" si="205"/>
        <v>1.15015513210878-0.273750891162882i</v>
      </c>
      <c r="AH461" s="12" t="str">
        <f t="shared" si="206"/>
        <v>0.114612961625008+6.83897331177949i</v>
      </c>
      <c r="AI461" s="12">
        <f t="shared" si="207"/>
        <v>16.701037755470324</v>
      </c>
      <c r="AJ461" s="12">
        <f t="shared" si="208"/>
        <v>89.039881572660448</v>
      </c>
      <c r="AK461" s="12"/>
      <c r="AL461" s="12"/>
      <c r="AM461" s="12"/>
      <c r="AN461" s="12"/>
    </row>
    <row r="462" spans="1:40" x14ac:dyDescent="0.35">
      <c r="A462" s="12"/>
      <c r="B462" s="12">
        <f t="shared" ref="B462:B525" si="209">B461+100</f>
        <v>33200</v>
      </c>
      <c r="C462" s="29" t="str">
        <f t="shared" si="176"/>
        <v>-0.000062842924776531+0.0668566355304367i</v>
      </c>
      <c r="D462" s="28" t="str">
        <f t="shared" si="177"/>
        <v>-5.39954282862047+0.512567539066682i</v>
      </c>
      <c r="E462" s="12" t="str">
        <f t="shared" si="178"/>
        <v>4200</v>
      </c>
      <c r="F462" s="12" t="str">
        <f t="shared" si="179"/>
        <v>0.704225352112676</v>
      </c>
      <c r="G462" s="12" t="str">
        <f t="shared" si="175"/>
        <v>0.704225352112676</v>
      </c>
      <c r="H462" s="12" t="str">
        <f t="shared" si="180"/>
        <v>3.36284711484676+3.69208972314814i</v>
      </c>
      <c r="I462" s="12" t="str">
        <f t="shared" si="181"/>
        <v>130.376095123976i</v>
      </c>
      <c r="J462" s="12" t="str">
        <f t="shared" si="182"/>
        <v>-13.5393461371333+28.1973246499092i</v>
      </c>
      <c r="K462" s="12" t="str">
        <f t="shared" si="183"/>
        <v>3.75740573014335-1.80417175706145i</v>
      </c>
      <c r="L462" s="12" t="str">
        <f t="shared" si="184"/>
        <v>0.14921831364454-0.064482332833371i</v>
      </c>
      <c r="M462" s="12" t="str">
        <f t="shared" si="185"/>
        <v>3.90662404378789-1.86865408989482i</v>
      </c>
      <c r="N462" s="12" t="str">
        <f t="shared" si="186"/>
        <v>-0.417203504396724i</v>
      </c>
      <c r="O462" s="12" t="str">
        <f t="shared" si="187"/>
        <v>0.914225668787801-0.405205412759378i</v>
      </c>
      <c r="P462" s="12" t="str">
        <f t="shared" si="188"/>
        <v>0.085774331212199+0.405205412759378i</v>
      </c>
      <c r="Q462" s="12" t="str">
        <f t="shared" si="189"/>
        <v>-0.085774331212199+0.011998091637346i</v>
      </c>
      <c r="R462" s="12" t="str">
        <f t="shared" si="190"/>
        <v>-0.332686438833699-4.77062320808641i</v>
      </c>
      <c r="S462" s="12" t="str">
        <f t="shared" si="191"/>
        <v>0.0427236071284673i</v>
      </c>
      <c r="T462" s="12" t="str">
        <f t="shared" si="192"/>
        <v>0.203818231700232-0.0142135647096998i</v>
      </c>
      <c r="U462" s="12" t="str">
        <f t="shared" si="193"/>
        <v>0.001-0.0479382358710529i</v>
      </c>
      <c r="V462" s="12" t="str">
        <f t="shared" si="194"/>
        <v>0.0015-0.0145708923620221i</v>
      </c>
      <c r="W462" s="12" t="str">
        <f t="shared" si="195"/>
        <v>0.000936001152534664-0.0111878520394024i</v>
      </c>
      <c r="X462" s="12" t="str">
        <f t="shared" si="196"/>
        <v>0.00454816328211633-0.00895660241913088i</v>
      </c>
      <c r="Y462" s="12" t="str">
        <f t="shared" si="197"/>
        <v>0.00029+0.0312902628297543i</v>
      </c>
      <c r="Z462" s="12" t="str">
        <f t="shared" si="198"/>
        <v>-4.09105066807278-3.33000185126694i</v>
      </c>
      <c r="AA462" s="12" t="str">
        <f t="shared" si="199"/>
        <v>111.179501905837-513.220636716722i</v>
      </c>
      <c r="AB462" s="12" t="str">
        <f t="shared" si="200"/>
        <v>0.508768373542152-0.0354797121889752i</v>
      </c>
      <c r="AC462" s="12" t="str">
        <f t="shared" si="201"/>
        <v>2.92126745150841-1.0893179987328i</v>
      </c>
      <c r="AD462" s="12" t="str">
        <f t="shared" si="202"/>
        <v>0.156875692027495+0.0463524155004432i</v>
      </c>
      <c r="AE462" s="12" t="str">
        <f t="shared" si="203"/>
        <v>-0.487432775246291-0.712026425270216i</v>
      </c>
      <c r="AF462" s="12" t="str">
        <f t="shared" si="204"/>
        <v>-8.76238994346723-3.17952218408146i</v>
      </c>
      <c r="AG462" s="12" t="str">
        <f t="shared" si="205"/>
        <v>1.14925396654003-0.272797422770526i</v>
      </c>
      <c r="AH462" s="12" t="str">
        <f t="shared" si="206"/>
        <v>0.130425933207562+6.80827440814716i</v>
      </c>
      <c r="AI462" s="12">
        <f t="shared" si="207"/>
        <v>16.662334557555543</v>
      </c>
      <c r="AJ462" s="12">
        <f t="shared" si="208"/>
        <v>88.902520504956158</v>
      </c>
      <c r="AK462" s="12"/>
      <c r="AL462" s="12"/>
      <c r="AM462" s="12"/>
      <c r="AN462" s="12"/>
    </row>
    <row r="463" spans="1:40" x14ac:dyDescent="0.35">
      <c r="A463" s="12"/>
      <c r="B463" s="12">
        <f t="shared" si="209"/>
        <v>33300</v>
      </c>
      <c r="C463" s="29" t="str">
        <f t="shared" si="176"/>
        <v>-0.0000624660568430621+0.0666558652063473i</v>
      </c>
      <c r="D463" s="28" t="str">
        <f t="shared" si="177"/>
        <v>-5.39953993929965+0.511028299915329i</v>
      </c>
      <c r="E463" s="12" t="str">
        <f t="shared" si="178"/>
        <v>4200</v>
      </c>
      <c r="F463" s="12" t="str">
        <f t="shared" si="179"/>
        <v>0.704225352112676</v>
      </c>
      <c r="G463" s="12" t="str">
        <f t="shared" si="175"/>
        <v>0.704225352112676</v>
      </c>
      <c r="H463" s="12" t="str">
        <f t="shared" si="180"/>
        <v>3.37351814214095+3.6951694190414i</v>
      </c>
      <c r="I463" s="12" t="str">
        <f t="shared" si="181"/>
        <v>130.768794205675i</v>
      </c>
      <c r="J463" s="12" t="str">
        <f t="shared" si="182"/>
        <v>-13.627064466909+28.2822563506619i</v>
      </c>
      <c r="K463" s="12" t="str">
        <f t="shared" si="183"/>
        <v>3.75253722629914-1.80806177778873i</v>
      </c>
      <c r="L463" s="12" t="str">
        <f t="shared" si="184"/>
        <v>0.149076787339336-0.0646152141624275i</v>
      </c>
      <c r="M463" s="12" t="str">
        <f t="shared" si="185"/>
        <v>3.90161401363848-1.87267699195116i</v>
      </c>
      <c r="N463" s="12" t="str">
        <f t="shared" si="186"/>
        <v>-0.41846014145816i</v>
      </c>
      <c r="O463" s="12" t="str">
        <f t="shared" si="187"/>
        <v>0.913715750939089-0.406353942377599i</v>
      </c>
      <c r="P463" s="12" t="str">
        <f t="shared" si="188"/>
        <v>0.086284249060911+0.406353942377599i</v>
      </c>
      <c r="Q463" s="12" t="str">
        <f t="shared" si="189"/>
        <v>-0.086284249060911+0.012106199080561i</v>
      </c>
      <c r="R463" s="12" t="str">
        <f t="shared" si="190"/>
        <v>-0.332682522423203-4.75615732524919i</v>
      </c>
      <c r="S463" s="12" t="str">
        <f t="shared" si="191"/>
        <v>0.0428522926921073i</v>
      </c>
      <c r="T463" s="12" t="str">
        <f t="shared" si="192"/>
        <v>0.203812245791288-0.0142562088244276i</v>
      </c>
      <c r="U463" s="12" t="str">
        <f t="shared" si="193"/>
        <v>0.001-0.0477942772047734i</v>
      </c>
      <c r="V463" s="12" t="str">
        <f t="shared" si="194"/>
        <v>0.0015-0.0145271359285025i</v>
      </c>
      <c r="W463" s="12" t="str">
        <f t="shared" si="195"/>
        <v>0.000935997915248581-0.0111543355870283i</v>
      </c>
      <c r="X463" s="12" t="str">
        <f t="shared" si="196"/>
        <v>0.00452944093228226-0.00893736580112829i</v>
      </c>
      <c r="Y463" s="12" t="str">
        <f t="shared" si="197"/>
        <v>0.00029+0.031384510609362i</v>
      </c>
      <c r="Z463" s="12" t="str">
        <f t="shared" si="198"/>
        <v>-4.0703135630921-3.29529334855292i</v>
      </c>
      <c r="AA463" s="12" t="str">
        <f t="shared" si="199"/>
        <v>109.71949583446-511.032181094958i</v>
      </c>
      <c r="AB463" s="12" t="str">
        <f t="shared" si="200"/>
        <v>0.508753431595437-0.0355861598639954i</v>
      </c>
      <c r="AC463" s="12" t="str">
        <f t="shared" si="201"/>
        <v>2.91831813539022-1.09157430594192i</v>
      </c>
      <c r="AD463" s="12" t="str">
        <f t="shared" si="202"/>
        <v>0.156935643169724+0.0465064977874308i</v>
      </c>
      <c r="AE463" s="12" t="str">
        <f t="shared" si="203"/>
        <v>-0.485524724102898-0.706445009804159i</v>
      </c>
      <c r="AF463" s="12" t="str">
        <f t="shared" si="204"/>
        <v>-8.7730580814406-3.18414111912607i</v>
      </c>
      <c r="AG463" s="12" t="str">
        <f t="shared" si="205"/>
        <v>1.1483664842601-0.271849310199689i</v>
      </c>
      <c r="AH463" s="12" t="str">
        <f t="shared" si="206"/>
        <v>0.145938264840504+6.7777453139166i</v>
      </c>
      <c r="AI463" s="12">
        <f t="shared" si="207"/>
        <v>16.623717943995697</v>
      </c>
      <c r="AJ463" s="12">
        <f t="shared" si="208"/>
        <v>88.766499124544879</v>
      </c>
      <c r="AK463" s="12"/>
      <c r="AL463" s="12"/>
      <c r="AM463" s="12"/>
      <c r="AN463" s="12"/>
    </row>
    <row r="464" spans="1:40" x14ac:dyDescent="0.35">
      <c r="A464" s="12"/>
      <c r="B464" s="12">
        <f t="shared" si="209"/>
        <v>33400</v>
      </c>
      <c r="C464" s="29" t="str">
        <f t="shared" si="176"/>
        <v>-0.0000620925688770045+0.0664562970966093i</v>
      </c>
      <c r="D464" s="28" t="str">
        <f t="shared" si="177"/>
        <v>-5.39953707589191+0.509498277740671i</v>
      </c>
      <c r="E464" s="12" t="str">
        <f t="shared" si="178"/>
        <v>4200</v>
      </c>
      <c r="F464" s="12" t="str">
        <f t="shared" si="179"/>
        <v>0.704225352112676</v>
      </c>
      <c r="G464" s="12" t="str">
        <f t="shared" si="175"/>
        <v>0.704225352112676</v>
      </c>
      <c r="H464" s="12" t="str">
        <f t="shared" si="180"/>
        <v>3.3841748253106+3.69821168716602i</v>
      </c>
      <c r="I464" s="12" t="str">
        <f t="shared" si="181"/>
        <v>131.161493287374i</v>
      </c>
      <c r="J464" s="12" t="str">
        <f t="shared" si="182"/>
        <v>-13.7150466112103+28.3671880514147i</v>
      </c>
      <c r="K464" s="12" t="str">
        <f t="shared" si="183"/>
        <v>3.74766646280128-1.81193215652638i</v>
      </c>
      <c r="L464" s="12" t="str">
        <f t="shared" si="184"/>
        <v>0.148935104808751-0.0647476591506545i</v>
      </c>
      <c r="M464" s="12" t="str">
        <f t="shared" si="185"/>
        <v>3.89660156761003-1.87667981567703i</v>
      </c>
      <c r="N464" s="12" t="str">
        <f t="shared" si="186"/>
        <v>-0.419716778519596i</v>
      </c>
      <c r="O464" s="12" t="str">
        <f t="shared" si="187"/>
        <v>0.913204390208486-0.40750183030748i</v>
      </c>
      <c r="P464" s="12" t="str">
        <f t="shared" si="188"/>
        <v>0.086795609791514+0.40750183030748i</v>
      </c>
      <c r="Q464" s="12" t="str">
        <f t="shared" si="189"/>
        <v>-0.086795609791514+0.012214948212116i</v>
      </c>
      <c r="R464" s="12" t="str">
        <f t="shared" si="190"/>
        <v>-0.332678594069952-4.74177764398359i</v>
      </c>
      <c r="S464" s="12" t="str">
        <f t="shared" si="191"/>
        <v>0.0429809782557473i</v>
      </c>
      <c r="T464" s="12" t="str">
        <f t="shared" si="192"/>
        <v>0.203806241809647-0.0142988514178732i</v>
      </c>
      <c r="U464" s="12" t="str">
        <f t="shared" si="193"/>
        <v>0.001-0.0476511805664358i</v>
      </c>
      <c r="V464" s="12" t="str">
        <f t="shared" si="194"/>
        <v>0.0015-0.0144836415095549i</v>
      </c>
      <c r="W464" s="12" t="str">
        <f t="shared" si="195"/>
        <v>0.000935994668288961-0.0111210200723992i</v>
      </c>
      <c r="X464" s="12" t="str">
        <f t="shared" si="196"/>
        <v>0.00451085502352642-0.00891818949986337i</v>
      </c>
      <c r="Y464" s="12" t="str">
        <f t="shared" si="197"/>
        <v>0.00029+0.0314787583889697i</v>
      </c>
      <c r="Z464" s="12" t="str">
        <f t="shared" si="198"/>
        <v>-4.04964348989129-3.26108849186768i</v>
      </c>
      <c r="AA464" s="12" t="str">
        <f t="shared" si="199"/>
        <v>108.284370098425-508.858730215218i</v>
      </c>
      <c r="AB464" s="12" t="str">
        <f t="shared" si="200"/>
        <v>0.508738444535895-0.035692603741611i</v>
      </c>
      <c r="AC464" s="12" t="str">
        <f t="shared" si="201"/>
        <v>2.91536743147122-1.09381902601109i</v>
      </c>
      <c r="AD464" s="12" t="str">
        <f t="shared" si="202"/>
        <v>0.156995770524518+0.0466604502722081i</v>
      </c>
      <c r="AE464" s="12" t="str">
        <f t="shared" si="203"/>
        <v>-0.483613042637019-0.700935289209649i</v>
      </c>
      <c r="AF464" s="12" t="str">
        <f t="shared" si="204"/>
        <v>-8.78371190120251-3.18871340942535i</v>
      </c>
      <c r="AG464" s="12" t="str">
        <f t="shared" si="205"/>
        <v>1.14749243145807-0.270906576918752i</v>
      </c>
      <c r="AH464" s="12" t="str">
        <f t="shared" si="206"/>
        <v>0.161155288263835+6.74738660671689i</v>
      </c>
      <c r="AI464" s="12">
        <f t="shared" si="207"/>
        <v>16.585188623482388</v>
      </c>
      <c r="AJ464" s="12">
        <f t="shared" si="208"/>
        <v>88.631801725958866</v>
      </c>
      <c r="AK464" s="12"/>
      <c r="AL464" s="12"/>
      <c r="AM464" s="12"/>
      <c r="AN464" s="12"/>
    </row>
    <row r="465" spans="1:40" x14ac:dyDescent="0.35">
      <c r="A465" s="12"/>
      <c r="B465" s="12">
        <f t="shared" si="209"/>
        <v>33500</v>
      </c>
      <c r="C465" s="29" t="str">
        <f t="shared" si="176"/>
        <v>-0.0000617224205808927+0.0662579204351617i</v>
      </c>
      <c r="D465" s="28" t="str">
        <f t="shared" si="177"/>
        <v>-5.39953423808831+0.507977390002907i</v>
      </c>
      <c r="E465" s="12" t="str">
        <f t="shared" si="178"/>
        <v>4200</v>
      </c>
      <c r="F465" s="12" t="str">
        <f t="shared" si="179"/>
        <v>0.704225352112676</v>
      </c>
      <c r="G465" s="12" t="str">
        <f t="shared" si="175"/>
        <v>0.704225352112676</v>
      </c>
      <c r="H465" s="12" t="str">
        <f t="shared" si="180"/>
        <v>3.39481704982756+3.7012167115536i</v>
      </c>
      <c r="I465" s="12" t="str">
        <f t="shared" si="181"/>
        <v>131.554192369073i</v>
      </c>
      <c r="J465" s="12" t="str">
        <f t="shared" si="182"/>
        <v>-13.8032925700373+28.4521197521674i</v>
      </c>
      <c r="K465" s="12" t="str">
        <f t="shared" si="183"/>
        <v>3.74279350874363-1.81578294624214i</v>
      </c>
      <c r="L465" s="12" t="str">
        <f t="shared" si="184"/>
        <v>0.148793267707924-0.0648796679097254i</v>
      </c>
      <c r="M465" s="12" t="str">
        <f t="shared" si="185"/>
        <v>3.89158677645155-1.88066261415187i</v>
      </c>
      <c r="N465" s="12" t="str">
        <f t="shared" si="186"/>
        <v>-0.420973415581032i</v>
      </c>
      <c r="O465" s="12" t="str">
        <f t="shared" si="187"/>
        <v>0.912691587403503-0.408649074736349i</v>
      </c>
      <c r="P465" s="12" t="str">
        <f t="shared" si="188"/>
        <v>0.087308412596497+0.408649074736349i</v>
      </c>
      <c r="Q465" s="12" t="str">
        <f t="shared" si="189"/>
        <v>-0.087308412596497+0.012324340844683i</v>
      </c>
      <c r="R465" s="12" t="str">
        <f t="shared" si="190"/>
        <v>-0.332674653772405-4.72748339232075i</v>
      </c>
      <c r="S465" s="12" t="str">
        <f t="shared" si="191"/>
        <v>0.0431096638193873i</v>
      </c>
      <c r="T465" s="12" t="str">
        <f t="shared" si="192"/>
        <v>0.203800219754684-0.0143414924853594i</v>
      </c>
      <c r="U465" s="12" t="str">
        <f t="shared" si="193"/>
        <v>0.001-0.0475089382363867i</v>
      </c>
      <c r="V465" s="12" t="str">
        <f t="shared" si="194"/>
        <v>0.0015-0.0144404067587801i</v>
      </c>
      <c r="W465" s="12" t="str">
        <f t="shared" si="195"/>
        <v>0.000935991411656366-0.0110879036960587i</v>
      </c>
      <c r="X465" s="12" t="str">
        <f t="shared" si="196"/>
        <v>0.00449240431722011-0.00889907347389002i</v>
      </c>
      <c r="Y465" s="12" t="str">
        <f t="shared" si="197"/>
        <v>0.00029+0.0315730061685774i</v>
      </c>
      <c r="Z465" s="12" t="str">
        <f t="shared" si="198"/>
        <v>-4.02904311320656-3.22737859245089i</v>
      </c>
      <c r="AA465" s="12" t="str">
        <f t="shared" si="199"/>
        <v>106.873626275963-506.700238683903i</v>
      </c>
      <c r="AB465" s="12" t="str">
        <f t="shared" si="200"/>
        <v>0.508723412361965-0.035799043810147i</v>
      </c>
      <c r="AC465" s="12" t="str">
        <f t="shared" si="201"/>
        <v>2.912415381103-1.09605218807409i</v>
      </c>
      <c r="AD465" s="12" t="str">
        <f t="shared" si="202"/>
        <v>0.15705607400445+0.0468142733476159i</v>
      </c>
      <c r="AE465" s="12" t="str">
        <f t="shared" si="203"/>
        <v>-0.481698309731649-0.695496136687325i</v>
      </c>
      <c r="AF465" s="12" t="str">
        <f t="shared" si="204"/>
        <v>-8.79435128791587-3.19323932155069i</v>
      </c>
      <c r="AG465" s="12" t="str">
        <f t="shared" si="205"/>
        <v>1.14663155940439-0.269969243291053i</v>
      </c>
      <c r="AH465" s="12" t="str">
        <f t="shared" si="206"/>
        <v>0.176082250182475+6.71719878791394i</v>
      </c>
      <c r="AI465" s="12">
        <f t="shared" si="207"/>
        <v>16.546747270577807</v>
      </c>
      <c r="AJ465" s="12">
        <f t="shared" si="208"/>
        <v>88.498412775386129</v>
      </c>
      <c r="AK465" s="12"/>
      <c r="AL465" s="12"/>
      <c r="AM465" s="12"/>
      <c r="AN465" s="12"/>
    </row>
    <row r="466" spans="1:40" x14ac:dyDescent="0.35">
      <c r="A466" s="12"/>
      <c r="B466" s="12">
        <f t="shared" si="209"/>
        <v>33600</v>
      </c>
      <c r="C466" s="29" t="str">
        <f t="shared" si="176"/>
        <v>-0.0000613555722560304+0.0660607245841099i</v>
      </c>
      <c r="D466" s="28" t="str">
        <f t="shared" si="177"/>
        <v>-5.39953142558448+0.506465555144843i</v>
      </c>
      <c r="E466" s="12" t="str">
        <f t="shared" si="178"/>
        <v>4200</v>
      </c>
      <c r="F466" s="12" t="str">
        <f t="shared" si="179"/>
        <v>0.704225352112676</v>
      </c>
      <c r="G466" s="12" t="str">
        <f t="shared" si="175"/>
        <v>0.704225352112676</v>
      </c>
      <c r="H466" s="12" t="str">
        <f t="shared" si="180"/>
        <v>3.40544470271874+3.70418467609106i</v>
      </c>
      <c r="I466" s="12" t="str">
        <f t="shared" si="181"/>
        <v>131.946891450771i</v>
      </c>
      <c r="J466" s="12" t="str">
        <f t="shared" si="182"/>
        <v>-13.8918023433899+28.5370514529202i</v>
      </c>
      <c r="K466" s="12" t="str">
        <f t="shared" si="183"/>
        <v>3.73791843286471-1.81961419983201i</v>
      </c>
      <c r="L466" s="12" t="str">
        <f t="shared" si="184"/>
        <v>0.148651277688346-0.0650112405583335i</v>
      </c>
      <c r="M466" s="12" t="str">
        <f t="shared" si="185"/>
        <v>3.88656971055306-1.88462544039034i</v>
      </c>
      <c r="N466" s="12" t="str">
        <f t="shared" si="186"/>
        <v>-0.422230052642468i</v>
      </c>
      <c r="O466" s="12" t="str">
        <f t="shared" si="187"/>
        <v>0.912177343333924-0.409795673852549i</v>
      </c>
      <c r="P466" s="12" t="str">
        <f t="shared" si="188"/>
        <v>0.087822656666076+0.409795673852549i</v>
      </c>
      <c r="Q466" s="12" t="str">
        <f t="shared" si="189"/>
        <v>-0.087822656666076+0.012434378789919i</v>
      </c>
      <c r="R466" s="12" t="str">
        <f t="shared" si="190"/>
        <v>-0.332670701529017-4.71327380748164i</v>
      </c>
      <c r="S466" s="12" t="str">
        <f t="shared" si="191"/>
        <v>0.0432383493830271i</v>
      </c>
      <c r="T466" s="12" t="str">
        <f t="shared" si="192"/>
        <v>0.203794179625762-0.0143841320222084i</v>
      </c>
      <c r="U466" s="12" t="str">
        <f t="shared" si="193"/>
        <v>0.001-0.0473675425868736i</v>
      </c>
      <c r="V466" s="12" t="str">
        <f t="shared" si="194"/>
        <v>0.0015-0.0143974293577123i</v>
      </c>
      <c r="W466" s="12" t="str">
        <f t="shared" si="195"/>
        <v>0.00093598814535136-0.0110549846799724i</v>
      </c>
      <c r="X466" s="12" t="str">
        <f t="shared" si="196"/>
        <v>0.00447408758760428-0.00888001767708916i</v>
      </c>
      <c r="Y466" s="12" t="str">
        <f t="shared" si="197"/>
        <v>0.00029+0.0316672539481851i</v>
      </c>
      <c r="Z466" s="12" t="str">
        <f t="shared" si="198"/>
        <v>-4.00851495465864-3.1941551193635i</v>
      </c>
      <c r="AA466" s="12" t="str">
        <f t="shared" si="199"/>
        <v>105.486776825286-504.556657028831i</v>
      </c>
      <c r="AB466" s="12" t="str">
        <f t="shared" si="200"/>
        <v>0.508708335072059-0.0359054800579266i</v>
      </c>
      <c r="AC466" s="12" t="str">
        <f t="shared" si="201"/>
        <v>2.90946202543034-1.09827382125142i</v>
      </c>
      <c r="AD466" s="12" t="str">
        <f t="shared" si="202"/>
        <v>0.15711655352231+0.0469679673996302i</v>
      </c>
      <c r="AE466" s="12" t="str">
        <f t="shared" si="203"/>
        <v>-0.479781080902977-0.690126443481373i</v>
      </c>
      <c r="AF466" s="12" t="str">
        <f t="shared" si="204"/>
        <v>-8.80497612830322-3.19771912094622i</v>
      </c>
      <c r="AG466" s="12" t="str">
        <f t="shared" si="205"/>
        <v>1.14578362435674-0.269037326720991i</v>
      </c>
      <c r="AH466" s="12" t="str">
        <f t="shared" si="206"/>
        <v>0.190724312959719+6.68718228560559i</v>
      </c>
      <c r="AI466" s="12">
        <f t="shared" si="207"/>
        <v>16.508394526684018</v>
      </c>
      <c r="AJ466" s="12">
        <f t="shared" si="208"/>
        <v>88.3663169103136</v>
      </c>
      <c r="AK466" s="12"/>
      <c r="AL466" s="12"/>
      <c r="AM466" s="12"/>
      <c r="AN466" s="12"/>
    </row>
    <row r="467" spans="1:40" x14ac:dyDescent="0.35">
      <c r="A467" s="12"/>
      <c r="B467" s="12">
        <f t="shared" si="209"/>
        <v>33700</v>
      </c>
      <c r="C467" s="29" t="str">
        <f t="shared" si="176"/>
        <v>-0.0000609919847918484+0.0658646990318254i</v>
      </c>
      <c r="D467" s="28" t="str">
        <f t="shared" si="177"/>
        <v>-5.39952863808059+0.504962692577328i</v>
      </c>
      <c r="E467" s="12" t="str">
        <f t="shared" si="178"/>
        <v>4200</v>
      </c>
      <c r="F467" s="12" t="str">
        <f t="shared" si="179"/>
        <v>0.704225352112676</v>
      </c>
      <c r="G467" s="12" t="str">
        <f t="shared" si="175"/>
        <v>0.704225352112676</v>
      </c>
      <c r="H467" s="12" t="str">
        <f t="shared" si="180"/>
        <v>3.41605767255675+3.70711576451037i</v>
      </c>
      <c r="I467" s="12" t="str">
        <f t="shared" si="181"/>
        <v>132.33959053247i</v>
      </c>
      <c r="J467" s="12" t="str">
        <f t="shared" si="182"/>
        <v>-13.9805759312681+28.6219831536729i</v>
      </c>
      <c r="K467" s="12" t="str">
        <f t="shared" si="183"/>
        <v>3.73304130354833-1.82342597012256i</v>
      </c>
      <c r="L467" s="12" t="str">
        <f t="shared" si="184"/>
        <v>0.148509136397825-0.0651423772221561i</v>
      </c>
      <c r="M467" s="12" t="str">
        <f t="shared" si="185"/>
        <v>3.88155043994615-1.88856834734472i</v>
      </c>
      <c r="N467" s="12" t="str">
        <f t="shared" si="186"/>
        <v>-0.423486689703904i</v>
      </c>
      <c r="O467" s="12" t="str">
        <f t="shared" si="187"/>
        <v>0.911661658811811-0.410941625845445i</v>
      </c>
      <c r="P467" s="12" t="str">
        <f t="shared" si="188"/>
        <v>0.088338341188189+0.410941625845445i</v>
      </c>
      <c r="Q467" s="12" t="str">
        <f t="shared" si="189"/>
        <v>-0.088338341188189+0.012545063858459i</v>
      </c>
      <c r="R467" s="12" t="str">
        <f t="shared" si="190"/>
        <v>-0.332666737338367-4.69914813574111i</v>
      </c>
      <c r="S467" s="12" t="str">
        <f t="shared" si="191"/>
        <v>0.0433670349466671i</v>
      </c>
      <c r="T467" s="12" t="str">
        <f t="shared" si="192"/>
        <v>0.20378812142225-0.0144267700237467i</v>
      </c>
      <c r="U467" s="12" t="str">
        <f t="shared" si="193"/>
        <v>0.001-0.0472269860806811i</v>
      </c>
      <c r="V467" s="12" t="str">
        <f t="shared" si="194"/>
        <v>0.0015-0.0143547070154046i</v>
      </c>
      <c r="W467" s="12" t="str">
        <f t="shared" si="195"/>
        <v>0.000935984869374511-0.0110222612672101i</v>
      </c>
      <c r="X467" s="12" t="str">
        <f t="shared" si="196"/>
        <v>0.00445590362164886-0.00886102205879422i</v>
      </c>
      <c r="Y467" s="12" t="str">
        <f t="shared" si="197"/>
        <v>0.00029+0.0317615017277928i</v>
      </c>
      <c r="Z467" s="12" t="str">
        <f t="shared" si="198"/>
        <v>-3.98806139847415-3.16140969711526i</v>
      </c>
      <c r="AA467" s="12" t="str">
        <f t="shared" si="199"/>
        <v>104.12334485068-502.427931942008i</v>
      </c>
      <c r="AB467" s="12" t="str">
        <f t="shared" si="200"/>
        <v>0.508693212664599-0.036011912473284i</v>
      </c>
      <c r="AC467" s="12" t="str">
        <f t="shared" si="201"/>
        <v>2.9065074053915-1.10048395465144i</v>
      </c>
      <c r="AD467" s="12" t="str">
        <f t="shared" si="202"/>
        <v>0.157177208991098+0.047121532807472i</v>
      </c>
      <c r="AE467" s="12" t="str">
        <f t="shared" si="203"/>
        <v>-0.477861889136826-0.684825118696381i</v>
      </c>
      <c r="AF467" s="12" t="str">
        <f t="shared" si="204"/>
        <v>-8.81558631063734-3.20215307193304i</v>
      </c>
      <c r="AG467" s="12" t="str">
        <f t="shared" si="205"/>
        <v>1.14494838746649-0.268110841794101i</v>
      </c>
      <c r="AH467" s="12" t="str">
        <f t="shared" si="206"/>
        <v>0.205086555346296+6.65733745752557i</v>
      </c>
      <c r="AI467" s="12">
        <f t="shared" si="207"/>
        <v>16.470131000990719</v>
      </c>
      <c r="AJ467" s="12">
        <f t="shared" si="208"/>
        <v>88.235498939087748</v>
      </c>
      <c r="AK467" s="12"/>
      <c r="AL467" s="12"/>
      <c r="AM467" s="12"/>
      <c r="AN467" s="12"/>
    </row>
    <row r="468" spans="1:40" x14ac:dyDescent="0.35">
      <c r="A468" s="12"/>
      <c r="B468" s="12">
        <f t="shared" si="209"/>
        <v>33800</v>
      </c>
      <c r="C468" s="29" t="str">
        <f t="shared" si="176"/>
        <v>-0.0000606316196554764+0.0656698333910763i</v>
      </c>
      <c r="D468" s="28" t="str">
        <f t="shared" si="177"/>
        <v>-5.39952587528121+0.503468722664918i</v>
      </c>
      <c r="E468" s="12" t="str">
        <f t="shared" si="178"/>
        <v>4200</v>
      </c>
      <c r="F468" s="12" t="str">
        <f t="shared" si="179"/>
        <v>0.704225352112676</v>
      </c>
      <c r="G468" s="12" t="str">
        <f t="shared" si="175"/>
        <v>0.704225352112676</v>
      </c>
      <c r="H468" s="12" t="str">
        <f t="shared" si="180"/>
        <v>3.42665584945022+3.7100101603783i</v>
      </c>
      <c r="I468" s="12" t="str">
        <f t="shared" si="181"/>
        <v>132.732289614169i</v>
      </c>
      <c r="J468" s="12" t="str">
        <f t="shared" si="182"/>
        <v>-14.069613333672+28.7069148544257i</v>
      </c>
      <c r="K468" s="12" t="str">
        <f t="shared" si="183"/>
        <v>3.72816218882375-1.82721830987281i</v>
      </c>
      <c r="L468" s="12" t="str">
        <f t="shared" si="184"/>
        <v>0.14836684548046-0.065273078033817i</v>
      </c>
      <c r="M468" s="12" t="str">
        <f t="shared" si="185"/>
        <v>3.87652903430421-1.89249138790663i</v>
      </c>
      <c r="N468" s="12" t="str">
        <f t="shared" si="186"/>
        <v>-0.42474332676534i</v>
      </c>
      <c r="O468" s="12" t="str">
        <f t="shared" si="187"/>
        <v>0.9111445346515-0.412086928905421i</v>
      </c>
      <c r="P468" s="12" t="str">
        <f t="shared" si="188"/>
        <v>0.0888554653485+0.412086928905421i</v>
      </c>
      <c r="Q468" s="12" t="str">
        <f t="shared" si="189"/>
        <v>-0.0888554653485+0.012656397859919i</v>
      </c>
      <c r="R468" s="12" t="str">
        <f t="shared" si="190"/>
        <v>-0.332662761198884-4.68510563229368i</v>
      </c>
      <c r="S468" s="12" t="str">
        <f t="shared" si="191"/>
        <v>0.0434957205103071i</v>
      </c>
      <c r="T468" s="12" t="str">
        <f t="shared" si="192"/>
        <v>0.203782045143512-0.0144694064852937i</v>
      </c>
      <c r="U468" s="12" t="str">
        <f t="shared" si="193"/>
        <v>0.001-0.0470872612697915i</v>
      </c>
      <c r="V468" s="12" t="str">
        <f t="shared" si="194"/>
        <v>0.0015-0.0143122374680217i</v>
      </c>
      <c r="W468" s="12" t="str">
        <f t="shared" si="195"/>
        <v>0.000935981583726387-0.0109897317216337i</v>
      </c>
      <c r="X468" s="12" t="str">
        <f t="shared" si="196"/>
        <v>0.00443785121891353-0.00884208656391423i</v>
      </c>
      <c r="Y468" s="12" t="str">
        <f t="shared" si="197"/>
        <v>0.00029+0.0318557495074005i</v>
      </c>
      <c r="Z468" s="12" t="str">
        <f t="shared" si="198"/>
        <v>-3.96768469699294-3.1291341032822i</v>
      </c>
      <c r="AA468" s="12" t="str">
        <f t="shared" si="199"/>
        <v>102.78286387234-500.314006511364i</v>
      </c>
      <c r="AB468" s="12" t="str">
        <f t="shared" si="200"/>
        <v>0.508678045138-0.0361183410445355i</v>
      </c>
      <c r="AC468" s="12" t="str">
        <f t="shared" si="201"/>
        <v>2.90355156171831-1.10268261737089i</v>
      </c>
      <c r="AD468" s="12" t="str">
        <f t="shared" si="202"/>
        <v>0.157238040324024+0.0472749699437043i</v>
      </c>
      <c r="AE468" s="12" t="str">
        <f t="shared" si="203"/>
        <v>-0.475941245696302-0.679591089107604i</v>
      </c>
      <c r="AF468" s="12" t="str">
        <f t="shared" si="204"/>
        <v>-8.82618172473143-3.20654143771338i</v>
      </c>
      <c r="AG468" s="12" t="str">
        <f t="shared" si="205"/>
        <v>1.14412561468619-0.267189800411379i</v>
      </c>
      <c r="AH468" s="12" t="str">
        <f t="shared" si="206"/>
        <v>0.219173973243269+6.62766459385672i</v>
      </c>
      <c r="AI468" s="12">
        <f t="shared" si="207"/>
        <v>16.431957271399703</v>
      </c>
      <c r="AJ468" s="12">
        <f t="shared" si="208"/>
        <v>88.105943840386402</v>
      </c>
      <c r="AK468" s="12"/>
      <c r="AL468" s="12"/>
      <c r="AM468" s="12"/>
      <c r="AN468" s="12"/>
    </row>
    <row r="469" spans="1:40" x14ac:dyDescent="0.35">
      <c r="A469" s="12"/>
      <c r="B469" s="12">
        <f t="shared" si="209"/>
        <v>33900</v>
      </c>
      <c r="C469" s="29" t="str">
        <f t="shared" si="176"/>
        <v>-0.000060274438881535+0.0654761173971935i</v>
      </c>
      <c r="D469" s="28" t="str">
        <f t="shared" si="177"/>
        <v>-5.39952313689528+0.501983566711817i</v>
      </c>
      <c r="E469" s="12" t="str">
        <f t="shared" si="178"/>
        <v>4200</v>
      </c>
      <c r="F469" s="12" t="str">
        <f t="shared" si="179"/>
        <v>0.704225352112676</v>
      </c>
      <c r="G469" s="12" t="str">
        <f t="shared" si="175"/>
        <v>0.704225352112676</v>
      </c>
      <c r="H469" s="12" t="str">
        <f t="shared" si="180"/>
        <v>3.43723912503431+3.71286804708639i</v>
      </c>
      <c r="I469" s="12" t="str">
        <f t="shared" si="181"/>
        <v>133.124988695868i</v>
      </c>
      <c r="J469" s="12" t="str">
        <f t="shared" si="182"/>
        <v>-14.1589145506015+28.7918465551784i</v>
      </c>
      <c r="K469" s="12" t="str">
        <f t="shared" si="183"/>
        <v>3.72328115636641-1.83099127177639i</v>
      </c>
      <c r="L469" s="12" t="str">
        <f t="shared" si="184"/>
        <v>0.148224406576608-0.0654033431328502i</v>
      </c>
      <c r="M469" s="12" t="str">
        <f t="shared" si="185"/>
        <v>3.87150556294302-1.89639461490924i</v>
      </c>
      <c r="N469" s="12" t="str">
        <f t="shared" si="186"/>
        <v>-0.425999963826776i</v>
      </c>
      <c r="O469" s="12" t="str">
        <f t="shared" si="187"/>
        <v>0.910625971669601-0.413231581223888i</v>
      </c>
      <c r="P469" s="12" t="str">
        <f t="shared" si="188"/>
        <v>0.089374028330399+0.413231581223888i</v>
      </c>
      <c r="Q469" s="12" t="str">
        <f t="shared" si="189"/>
        <v>-0.089374028330399+0.012768382602888i</v>
      </c>
      <c r="R469" s="12" t="str">
        <f t="shared" si="190"/>
        <v>-0.332658773109105-4.67114556112219i</v>
      </c>
      <c r="S469" s="12" t="str">
        <f t="shared" si="191"/>
        <v>0.0436244060739471i</v>
      </c>
      <c r="T469" s="12" t="str">
        <f t="shared" si="192"/>
        <v>0.20377595078891-0.0145120414021726i</v>
      </c>
      <c r="U469" s="12" t="str">
        <f t="shared" si="193"/>
        <v>0.001-0.0469483607940694i</v>
      </c>
      <c r="V469" s="12" t="str">
        <f t="shared" si="194"/>
        <v>0.0015-0.0142700184784406i</v>
      </c>
      <c r="W469" s="12" t="str">
        <f t="shared" si="195"/>
        <v>0.000935978288407554-0.0109573943275905i</v>
      </c>
      <c r="X469" s="12" t="str">
        <f t="shared" si="196"/>
        <v>0.00441992919140986-0.00882321113305383i</v>
      </c>
      <c r="Y469" s="12" t="str">
        <f t="shared" si="197"/>
        <v>0.00029+0.0319499972870082i</v>
      </c>
      <c r="Z469" s="12" t="str">
        <f t="shared" si="198"/>
        <v>-3.94738697596777-3.097320266118i</v>
      </c>
      <c r="AA469" s="12" t="str">
        <f t="shared" si="199"/>
        <v>101.464877599984-498.214820441831i</v>
      </c>
      <c r="AB469" s="12" t="str">
        <f t="shared" si="200"/>
        <v>0.508662832490668-0.0362247657600069i</v>
      </c>
      <c r="AC469" s="12" t="str">
        <f t="shared" si="201"/>
        <v>2.90059453493635-1.10486983849596i</v>
      </c>
      <c r="AD469" s="12" t="str">
        <f t="shared" si="202"/>
        <v>0.157299047434492+0.0474282791743339i</v>
      </c>
      <c r="AE469" s="12" t="str">
        <f t="shared" si="203"/>
        <v>-0.474019640901286-0.674423298965237i</v>
      </c>
      <c r="AF469" s="12" t="str">
        <f t="shared" si="204"/>
        <v>-8.83676226192959-3.21088448037457i</v>
      </c>
      <c r="AG469" s="12" t="str">
        <f t="shared" si="205"/>
        <v>1.14331507667781-0.266274211918002i</v>
      </c>
      <c r="AH469" s="12" t="str">
        <f t="shared" si="206"/>
        <v>0.232991480494941+6.59816391995589i</v>
      </c>
      <c r="AI469" s="12">
        <f t="shared" si="207"/>
        <v>16.393873885426792</v>
      </c>
      <c r="AJ469" s="12">
        <f t="shared" si="208"/>
        <v>87.977636762614637</v>
      </c>
      <c r="AK469" s="12"/>
      <c r="AL469" s="12"/>
      <c r="AM469" s="12"/>
      <c r="AN469" s="12"/>
    </row>
    <row r="470" spans="1:40" x14ac:dyDescent="0.35">
      <c r="A470" s="12"/>
      <c r="B470" s="12">
        <f t="shared" si="209"/>
        <v>34000</v>
      </c>
      <c r="C470" s="29" t="str">
        <f t="shared" si="176"/>
        <v>-0.0000599204050621376+0.0652835409062689i</v>
      </c>
      <c r="D470" s="28" t="str">
        <f t="shared" si="177"/>
        <v>-5.39952042263599+0.500507146948062i</v>
      </c>
      <c r="E470" s="12" t="str">
        <f t="shared" si="178"/>
        <v>4200</v>
      </c>
      <c r="F470" s="12" t="str">
        <f t="shared" si="179"/>
        <v>0.704225352112676</v>
      </c>
      <c r="G470" s="12" t="str">
        <f t="shared" si="175"/>
        <v>0.704225352112676</v>
      </c>
      <c r="H470" s="12" t="str">
        <f t="shared" si="180"/>
        <v>3.44780739246105+3.71568960784104i</v>
      </c>
      <c r="I470" s="12" t="str">
        <f t="shared" si="181"/>
        <v>133.517687777566i</v>
      </c>
      <c r="J470" s="12" t="str">
        <f t="shared" si="182"/>
        <v>-14.2484795820566+28.8767782559311i</v>
      </c>
      <c r="K470" s="12" t="str">
        <f t="shared" si="183"/>
        <v>3.71839827349819-1.83474490846331i</v>
      </c>
      <c r="L470" s="12" t="str">
        <f t="shared" si="184"/>
        <v>0.148081821322861-0.0655331726656622i</v>
      </c>
      <c r="M470" s="12" t="str">
        <f t="shared" si="185"/>
        <v>3.86648009482105-1.90027808112897i</v>
      </c>
      <c r="N470" s="12" t="str">
        <f t="shared" si="186"/>
        <v>-0.427256600888212i</v>
      </c>
      <c r="O470" s="12" t="str">
        <f t="shared" si="187"/>
        <v>0.910105970684996-0.414375580993284i</v>
      </c>
      <c r="P470" s="12" t="str">
        <f t="shared" si="188"/>
        <v>0.089894029315004+0.414375580993284i</v>
      </c>
      <c r="Q470" s="12" t="str">
        <f t="shared" si="189"/>
        <v>-0.089894029315004+0.012881019894928i</v>
      </c>
      <c r="R470" s="12" t="str">
        <f t="shared" si="190"/>
        <v>-0.332654773067526-4.65726719486844i</v>
      </c>
      <c r="S470" s="12" t="str">
        <f t="shared" si="191"/>
        <v>0.0437530916375871i</v>
      </c>
      <c r="T470" s="12" t="str">
        <f t="shared" si="192"/>
        <v>0.203769838357807-0.0145546747697042i</v>
      </c>
      <c r="U470" s="12" t="str">
        <f t="shared" si="193"/>
        <v>0.001-0.0468102773799692i</v>
      </c>
      <c r="V470" s="12" t="str">
        <f t="shared" si="194"/>
        <v>0.0015-0.0142280478358569i</v>
      </c>
      <c r="W470" s="12" t="str">
        <f t="shared" si="195"/>
        <v>0.000935974983418589-0.0109252473896118i</v>
      </c>
      <c r="X470" s="12" t="str">
        <f t="shared" si="196"/>
        <v>0.00440213636346467-0.00880439570263059i</v>
      </c>
      <c r="Y470" s="12" t="str">
        <f t="shared" si="197"/>
        <v>0.00029+0.0320442450666159i</v>
      </c>
      <c r="Z470" s="12" t="str">
        <f t="shared" si="198"/>
        <v>-3.92717023966481-3.0659602621626i</v>
      </c>
      <c r="AA470" s="12" t="str">
        <f t="shared" si="199"/>
        <v>100.168939710297-496.130310266279i</v>
      </c>
      <c r="AB470" s="12" t="str">
        <f t="shared" si="200"/>
        <v>0.508647574721014-0.0363311866080181i</v>
      </c>
      <c r="AC470" s="12" t="str">
        <f t="shared" si="201"/>
        <v>2.89763636536518-1.10704564710288i</v>
      </c>
      <c r="AD470" s="12" t="str">
        <f t="shared" si="202"/>
        <v>0.157360230236102+0.0475814608589058i</v>
      </c>
      <c r="AE470" s="12" t="str">
        <f t="shared" si="203"/>
        <v>-0.472097544880972-0.669320709793517i</v>
      </c>
      <c r="AF470" s="12" t="str">
        <f t="shared" si="204"/>
        <v>-8.84732781509704-3.21518246089298i</v>
      </c>
      <c r="AG470" s="12" t="str">
        <f t="shared" si="205"/>
        <v>1.1425165487221-0.265364083226755i</v>
      </c>
      <c r="AH470" s="12" t="str">
        <f t="shared" si="206"/>
        <v>0.246543909709678+6.56883559899257i</v>
      </c>
      <c r="AI470" s="12">
        <f t="shared" si="207"/>
        <v>16.355881361081579</v>
      </c>
      <c r="AJ470" s="12">
        <f t="shared" si="208"/>
        <v>87.85056302322343</v>
      </c>
      <c r="AK470" s="12"/>
      <c r="AL470" s="12"/>
      <c r="AM470" s="12"/>
      <c r="AN470" s="12"/>
    </row>
    <row r="471" spans="1:40" x14ac:dyDescent="0.35">
      <c r="A471" s="12"/>
      <c r="B471" s="12">
        <f t="shared" si="209"/>
        <v>34100</v>
      </c>
      <c r="C471" s="29" t="str">
        <f t="shared" si="176"/>
        <v>-0.0000595694813370925+0.0650920938933833i</v>
      </c>
      <c r="D471" s="28" t="str">
        <f t="shared" si="177"/>
        <v>-5.39951773222077+0.499039386515939i</v>
      </c>
      <c r="E471" s="12" t="str">
        <f t="shared" si="178"/>
        <v>4200</v>
      </c>
      <c r="F471" s="12" t="str">
        <f t="shared" si="179"/>
        <v>0.704225352112676</v>
      </c>
      <c r="G471" s="12" t="str">
        <f t="shared" si="175"/>
        <v>0.704225352112676</v>
      </c>
      <c r="H471" s="12" t="str">
        <f t="shared" si="180"/>
        <v>3.45836054638982+3.71847502565379i</v>
      </c>
      <c r="I471" s="12" t="str">
        <f t="shared" si="181"/>
        <v>133.910386859265i</v>
      </c>
      <c r="J471" s="12" t="str">
        <f t="shared" si="182"/>
        <v>-14.3383084280375+28.9617099566839i</v>
      </c>
      <c r="K471" s="12" t="str">
        <f t="shared" si="183"/>
        <v>3.71351360718802-1.83847927250192i</v>
      </c>
      <c r="L471" s="12" t="str">
        <f t="shared" si="184"/>
        <v>0.147939091352013-0.0656625667854956i</v>
      </c>
      <c r="M471" s="12" t="str">
        <f t="shared" si="185"/>
        <v>3.86145269854003-1.90414183928742i</v>
      </c>
      <c r="N471" s="12" t="str">
        <f t="shared" si="186"/>
        <v>-0.428513237949648i</v>
      </c>
      <c r="O471" s="12" t="str">
        <f t="shared" si="187"/>
        <v>0.909584532518836-0.415518926407077i</v>
      </c>
      <c r="P471" s="12" t="str">
        <f t="shared" si="188"/>
        <v>0.090415467481164+0.415518926407077i</v>
      </c>
      <c r="Q471" s="12" t="str">
        <f t="shared" si="189"/>
        <v>-0.090415467481164+0.012994311542571i</v>
      </c>
      <c r="R471" s="12" t="str">
        <f t="shared" si="190"/>
        <v>-0.332650761072645-4.64346981470613i</v>
      </c>
      <c r="S471" s="12" t="str">
        <f t="shared" si="191"/>
        <v>0.0438817772012271i</v>
      </c>
      <c r="T471" s="12" t="str">
        <f t="shared" si="192"/>
        <v>0.203763707849558-0.0145973065832084i</v>
      </c>
      <c r="U471" s="12" t="str">
        <f t="shared" si="193"/>
        <v>0.001-0.0466730038392655i</v>
      </c>
      <c r="V471" s="12" t="str">
        <f t="shared" si="194"/>
        <v>0.0015-0.0141863233553998i</v>
      </c>
      <c r="W471" s="12" t="str">
        <f t="shared" si="195"/>
        <v>0.000935971668760061-0.0108932892321171i</v>
      </c>
      <c r="X471" s="12" t="str">
        <f t="shared" si="196"/>
        <v>0.00438447157158495-0.0087856402049901i</v>
      </c>
      <c r="Y471" s="12" t="str">
        <f t="shared" si="197"/>
        <v>0.00029+0.0321384928462236i</v>
      </c>
      <c r="Z471" s="12" t="str">
        <f t="shared" si="198"/>
        <v>-3.90703637577167-3.03504631385233i</v>
      </c>
      <c r="AA471" s="12" t="str">
        <f t="shared" si="199"/>
        <v>98.8946136282288-494.060409546717i</v>
      </c>
      <c r="AB471" s="12" t="str">
        <f t="shared" si="200"/>
        <v>0.508632271827427-0.0364376035768866i</v>
      </c>
      <c r="AC471" s="12" t="str">
        <f t="shared" si="201"/>
        <v>2.89467709311845-1.10921007225872i</v>
      </c>
      <c r="AD471" s="12" t="str">
        <f t="shared" si="202"/>
        <v>0.157421588642636+0.0477345153506003i</v>
      </c>
      <c r="AE471" s="12" t="str">
        <f t="shared" si="203"/>
        <v>-0.470175408300176-0.664282300185236i</v>
      </c>
      <c r="AF471" s="12" t="str">
        <f t="shared" si="204"/>
        <v>-8.85787827861059-3.21943563913785i</v>
      </c>
      <c r="AG471" s="12" t="str">
        <f t="shared" si="205"/>
        <v>1.14172981062886-0.264459418936289i</v>
      </c>
      <c r="AH471" s="12" t="str">
        <f t="shared" si="206"/>
        <v>0.259836013105769+6.53967973450408i</v>
      </c>
      <c r="AI471" s="12">
        <f t="shared" si="207"/>
        <v>16.31798018772637</v>
      </c>
      <c r="AJ471" s="12">
        <f t="shared" si="208"/>
        <v>87.724708107958364</v>
      </c>
      <c r="AK471" s="12"/>
      <c r="AL471" s="12"/>
      <c r="AM471" s="12"/>
      <c r="AN471" s="12"/>
    </row>
    <row r="472" spans="1:40" x14ac:dyDescent="0.35">
      <c r="A472" s="12"/>
      <c r="B472" s="12">
        <f t="shared" si="209"/>
        <v>34200</v>
      </c>
      <c r="C472" s="29" t="str">
        <f t="shared" si="176"/>
        <v>-0.0000592216313843096+0.0649017664508675i</v>
      </c>
      <c r="D472" s="28" t="str">
        <f t="shared" si="177"/>
        <v>-5.39951506537113+0.497580209456651i</v>
      </c>
      <c r="E472" s="12" t="str">
        <f t="shared" si="178"/>
        <v>4200</v>
      </c>
      <c r="F472" s="12" t="str">
        <f t="shared" si="179"/>
        <v>0.704225352112676</v>
      </c>
      <c r="G472" s="12" t="str">
        <f t="shared" si="175"/>
        <v>0.704225352112676</v>
      </c>
      <c r="H472" s="12" t="str">
        <f t="shared" si="180"/>
        <v>3.46889848297759+3.72122448333167i</v>
      </c>
      <c r="I472" s="12" t="str">
        <f t="shared" si="181"/>
        <v>134.303085940964i</v>
      </c>
      <c r="J472" s="12" t="str">
        <f t="shared" si="182"/>
        <v>-14.4284010885439+29.0466416574366i</v>
      </c>
      <c r="K472" s="12" t="str">
        <f t="shared" si="183"/>
        <v>3.70862722405226-1.84219441640061i</v>
      </c>
      <c r="L472" s="12" t="str">
        <f t="shared" si="184"/>
        <v>0.147796218293033-0.0657915256523916i</v>
      </c>
      <c r="M472" s="12" t="str">
        <f t="shared" si="185"/>
        <v>3.85642344234529-1.907985942053i</v>
      </c>
      <c r="N472" s="12" t="str">
        <f t="shared" si="186"/>
        <v>-0.429769875011084i</v>
      </c>
      <c r="O472" s="12" t="str">
        <f t="shared" si="187"/>
        <v>0.909061657994545-0.416661615659768i</v>
      </c>
      <c r="P472" s="12" t="str">
        <f t="shared" si="188"/>
        <v>0.090938342005455+0.416661615659768i</v>
      </c>
      <c r="Q472" s="12" t="str">
        <f t="shared" si="189"/>
        <v>-0.090938342005455+0.013108259351316i</v>
      </c>
      <c r="R472" s="12" t="str">
        <f t="shared" si="190"/>
        <v>-0.332646737122888-4.62975271021643i</v>
      </c>
      <c r="S472" s="12" t="str">
        <f t="shared" si="191"/>
        <v>0.0440104627648669i</v>
      </c>
      <c r="T472" s="12" t="str">
        <f t="shared" si="192"/>
        <v>0.203757559263522-0.0146399368380013i</v>
      </c>
      <c r="U472" s="12" t="str">
        <f t="shared" si="193"/>
        <v>0.001-0.0465365330678056i</v>
      </c>
      <c r="V472" s="12" t="str">
        <f t="shared" si="194"/>
        <v>0.0015-0.0141448428777525i</v>
      </c>
      <c r="W472" s="12" t="str">
        <f t="shared" si="195"/>
        <v>0.000935968344432539-0.0108615181991234i</v>
      </c>
      <c r="X472" s="12" t="str">
        <f t="shared" si="196"/>
        <v>0.00436693366432422-0.00876694456851823i</v>
      </c>
      <c r="Y472" s="12" t="str">
        <f t="shared" si="197"/>
        <v>0.00029+0.0322327406258313i</v>
      </c>
      <c r="Z472" s="12" t="str">
        <f t="shared" si="198"/>
        <v>-3.88698716011993-3.00457078713408i</v>
      </c>
      <c r="AA472" s="12" t="str">
        <f t="shared" si="199"/>
        <v>97.6414723121951-492.005049066174i</v>
      </c>
      <c r="AB472" s="12" t="str">
        <f t="shared" si="200"/>
        <v>0.508616923808307-0.0365440166549207i</v>
      </c>
      <c r="AC472" s="12" t="str">
        <f t="shared" si="201"/>
        <v>2.89171675810416-1.11136314302198i</v>
      </c>
      <c r="AD472" s="12" t="str">
        <f t="shared" si="202"/>
        <v>0.157483122568058+0.0478874429963254i</v>
      </c>
      <c r="AE472" s="12" t="str">
        <f t="shared" si="203"/>
        <v>-0.468253663060327-0.659307065592336i</v>
      </c>
      <c r="AF472" s="12" t="str">
        <f t="shared" si="204"/>
        <v>-8.86841354834872-3.22364427387502i</v>
      </c>
      <c r="AG472" s="12" t="str">
        <f t="shared" si="205"/>
        <v>1.1409546466484-0.263560221444486i</v>
      </c>
      <c r="AH472" s="12" t="str">
        <f t="shared" si="206"/>
        <v>0.272872463379358+6.51069637286824i</v>
      </c>
      <c r="AI472" s="12">
        <f t="shared" si="207"/>
        <v>16.280170826913153</v>
      </c>
      <c r="AJ472" s="12">
        <f t="shared" si="208"/>
        <v>87.600057670046553</v>
      </c>
      <c r="AK472" s="12"/>
      <c r="AL472" s="12"/>
      <c r="AM472" s="12"/>
      <c r="AN472" s="12"/>
    </row>
    <row r="473" spans="1:40" x14ac:dyDescent="0.35">
      <c r="A473" s="12"/>
      <c r="B473" s="12">
        <f t="shared" si="209"/>
        <v>34300</v>
      </c>
      <c r="C473" s="29" t="str">
        <f t="shared" si="176"/>
        <v>-0.0000588768194104032+0.0647125487865938i</v>
      </c>
      <c r="D473" s="28" t="str">
        <f t="shared" si="177"/>
        <v>-5.39951242181266+0.496129540697219i</v>
      </c>
      <c r="E473" s="12" t="str">
        <f t="shared" si="178"/>
        <v>4200</v>
      </c>
      <c r="F473" s="12" t="str">
        <f t="shared" si="179"/>
        <v>0.704225352112676</v>
      </c>
      <c r="G473" s="12" t="str">
        <f t="shared" si="175"/>
        <v>0.704225352112676</v>
      </c>
      <c r="H473" s="12" t="str">
        <f t="shared" si="180"/>
        <v>3.47942109986937+3.72393816346777i</v>
      </c>
      <c r="I473" s="12" t="str">
        <f t="shared" si="181"/>
        <v>134.695785022662i</v>
      </c>
      <c r="J473" s="12" t="str">
        <f t="shared" si="182"/>
        <v>-14.518757563576+29.1315733581894i</v>
      </c>
      <c r="K473" s="12" t="str">
        <f t="shared" si="183"/>
        <v>3.70373919035509-1.84589039260951i</v>
      </c>
      <c r="L473" s="12" t="str">
        <f t="shared" si="184"/>
        <v>0.14765320377104-0.0659200494331528i</v>
      </c>
      <c r="M473" s="12" t="str">
        <f t="shared" si="185"/>
        <v>3.85139239412613-1.91181044204266i</v>
      </c>
      <c r="N473" s="12" t="str">
        <f t="shared" si="186"/>
        <v>-0.43102651207252i</v>
      </c>
      <c r="O473" s="12" t="str">
        <f t="shared" si="187"/>
        <v>0.908537347937813-0.417803646946895i</v>
      </c>
      <c r="P473" s="12" t="str">
        <f t="shared" si="188"/>
        <v>0.091462652062187+0.417803646946895i</v>
      </c>
      <c r="Q473" s="12" t="str">
        <f t="shared" si="189"/>
        <v>-0.091462652062187+0.013222865125625i</v>
      </c>
      <c r="R473" s="12" t="str">
        <f t="shared" si="190"/>
        <v>-0.332642701216751-4.61611517926514i</v>
      </c>
      <c r="S473" s="12" t="str">
        <f t="shared" si="191"/>
        <v>0.0441391483285069i</v>
      </c>
      <c r="T473" s="12" t="str">
        <f t="shared" si="192"/>
        <v>0.203751392599056-0.0146825655294014i</v>
      </c>
      <c r="U473" s="12" t="str">
        <f t="shared" si="193"/>
        <v>0.001-0.0464008580442843i</v>
      </c>
      <c r="V473" s="12" t="str">
        <f t="shared" si="194"/>
        <v>0.0015-0.0141036042687794i</v>
      </c>
      <c r="W473" s="12" t="str">
        <f t="shared" si="195"/>
        <v>0.00093596501043661-0.0108299326539591i</v>
      </c>
      <c r="X473" s="12" t="str">
        <f t="shared" si="196"/>
        <v>0.00434952150214967-0.00874830871775055i</v>
      </c>
      <c r="Y473" s="12" t="str">
        <f t="shared" si="197"/>
        <v>0.00029+0.032326988405439i</v>
      </c>
      <c r="Z473" s="12" t="str">
        <f t="shared" si="198"/>
        <v>-3.86702426122882-2.97452618908608i</v>
      </c>
      <c r="AA473" s="12" t="str">
        <f t="shared" si="199"/>
        <v>96.4090980431412-489.964157011649i</v>
      </c>
      <c r="AB473" s="12" t="str">
        <f t="shared" si="200"/>
        <v>0.508601530662049-0.0366504258304342i</v>
      </c>
      <c r="AC473" s="12" t="str">
        <f t="shared" si="201"/>
        <v>2.88875540002479-1.1135048884434i</v>
      </c>
      <c r="AD473" s="12" t="str">
        <f t="shared" si="202"/>
        <v>0.157544831926507+0.048040244136812i</v>
      </c>
      <c r="AE473" s="12" t="str">
        <f t="shared" si="203"/>
        <v>-0.466332722975981-0.654394018112967i</v>
      </c>
      <c r="AF473" s="12" t="str">
        <f t="shared" si="204"/>
        <v>-8.87893352168203-3.22780862277055i</v>
      </c>
      <c r="AG473" s="12" t="str">
        <f t="shared" si="205"/>
        <v>1.14019084538404-0.262666491057066i</v>
      </c>
      <c r="AH473" s="12" t="str">
        <f t="shared" si="206"/>
        <v>0.285657854593304+6.48188550569617i</v>
      </c>
      <c r="AI473" s="12">
        <f t="shared" si="207"/>
        <v>16.242453713199858</v>
      </c>
      <c r="AJ473" s="12">
        <f t="shared" si="208"/>
        <v>87.476597529315654</v>
      </c>
      <c r="AK473" s="12"/>
      <c r="AL473" s="12"/>
      <c r="AM473" s="12"/>
      <c r="AN473" s="12"/>
    </row>
    <row r="474" spans="1:40" x14ac:dyDescent="0.35">
      <c r="A474" s="12"/>
      <c r="B474" s="12">
        <f t="shared" si="209"/>
        <v>34400</v>
      </c>
      <c r="C474" s="29" t="str">
        <f t="shared" si="176"/>
        <v>-0.0000585350101414806+0.0645244312222954i</v>
      </c>
      <c r="D474" s="28" t="str">
        <f t="shared" si="177"/>
        <v>-5.39950980127494+0.494687306037598i</v>
      </c>
      <c r="E474" s="12" t="str">
        <f t="shared" si="178"/>
        <v>4200</v>
      </c>
      <c r="F474" s="12" t="str">
        <f t="shared" si="179"/>
        <v>0.704225352112676</v>
      </c>
      <c r="G474" s="12" t="str">
        <f t="shared" si="175"/>
        <v>0.704225352112676</v>
      </c>
      <c r="H474" s="12" t="str">
        <f t="shared" si="180"/>
        <v>3.48992829618849+3.7266162484319i</v>
      </c>
      <c r="I474" s="12" t="str">
        <f t="shared" si="181"/>
        <v>135.088484104361i</v>
      </c>
      <c r="J474" s="12" t="str">
        <f t="shared" si="182"/>
        <v>-14.6093778531337+29.2165050589421i</v>
      </c>
      <c r="K474" s="12" t="str">
        <f t="shared" si="183"/>
        <v>3.6988495720092-1.84956725352218i</v>
      </c>
      <c r="L474" s="12" t="str">
        <f t="shared" si="184"/>
        <v>0.147510049407273-0.0660481383013059i</v>
      </c>
      <c r="M474" s="12" t="str">
        <f t="shared" si="185"/>
        <v>3.84635962141647-1.91561539182349i</v>
      </c>
      <c r="N474" s="12" t="str">
        <f t="shared" si="186"/>
        <v>-0.432283149133955i</v>
      </c>
      <c r="O474" s="12" t="str">
        <f t="shared" si="187"/>
        <v>0.908011603176596-0.418945018465034i</v>
      </c>
      <c r="P474" s="12" t="str">
        <f t="shared" si="188"/>
        <v>0.091988396823404+0.418945018465034i</v>
      </c>
      <c r="Q474" s="12" t="str">
        <f t="shared" si="189"/>
        <v>-0.091988396823404+0.013338130668921i</v>
      </c>
      <c r="R474" s="12" t="str">
        <f t="shared" si="190"/>
        <v>-0.332638653352738-4.60255652788231i</v>
      </c>
      <c r="S474" s="12" t="str">
        <f t="shared" si="191"/>
        <v>0.0442678338921469i</v>
      </c>
      <c r="T474" s="12" t="str">
        <f t="shared" si="192"/>
        <v>0.20374520785551-0.0147251926527264i</v>
      </c>
      <c r="U474" s="12" t="str">
        <f t="shared" si="193"/>
        <v>0.001-0.0462659718290393i</v>
      </c>
      <c r="V474" s="12" t="str">
        <f t="shared" si="194"/>
        <v>0.0015-0.0140626054191609i</v>
      </c>
      <c r="W474" s="12" t="str">
        <f t="shared" si="195"/>
        <v>0.000935961666772842-0.0107985309789841i</v>
      </c>
      <c r="X474" s="12" t="str">
        <f t="shared" si="196"/>
        <v>0.00433223395731172-0.00872973257348036i</v>
      </c>
      <c r="Y474" s="12" t="str">
        <f t="shared" si="197"/>
        <v>0.00029+0.0324212361850467i</v>
      </c>
      <c r="Z474" s="12" t="str">
        <f t="shared" si="198"/>
        <v>-3.84714924467699-2.94490516554935i</v>
      </c>
      <c r="AA474" s="12" t="str">
        <f t="shared" si="199"/>
        <v>95.1970822175481-487.937659148549i</v>
      </c>
      <c r="AB474" s="12" t="str">
        <f t="shared" si="200"/>
        <v>0.508586092387031-0.0367568310917395i</v>
      </c>
      <c r="AC474" s="12" t="str">
        <f t="shared" si="201"/>
        <v>2.88579305837747-1.11563533756645i</v>
      </c>
      <c r="AD474" s="12" t="str">
        <f t="shared" si="202"/>
        <v>0.157606716632286+0.0481929191066996i</v>
      </c>
      <c r="AE474" s="12" t="str">
        <f t="shared" si="203"/>
        <v>-0.464412984427697-0.649542186275811i</v>
      </c>
      <c r="AF474" s="12" t="str">
        <f t="shared" si="204"/>
        <v>-8.88943809746343-3.2319289423943i</v>
      </c>
      <c r="AG474" s="12" t="str">
        <f t="shared" si="205"/>
        <v>1.13943819970582-0.261778226091655i</v>
      </c>
      <c r="AH474" s="12" t="str">
        <f t="shared" si="206"/>
        <v>0.298196703083237+6.45324707214783i</v>
      </c>
      <c r="AI474" s="12">
        <f t="shared" si="207"/>
        <v>16.204829254946908</v>
      </c>
      <c r="AJ474" s="12">
        <f t="shared" si="208"/>
        <v>87.354313671262219</v>
      </c>
      <c r="AK474" s="12"/>
      <c r="AL474" s="12"/>
      <c r="AM474" s="12"/>
      <c r="AN474" s="12"/>
    </row>
    <row r="475" spans="1:40" x14ac:dyDescent="0.35">
      <c r="A475" s="12"/>
      <c r="B475" s="12">
        <f t="shared" si="209"/>
        <v>34500</v>
      </c>
      <c r="C475" s="29" t="str">
        <f t="shared" si="176"/>
        <v>-0.0000581961688141219+0.0643374041919167i</v>
      </c>
      <c r="D475" s="28" t="str">
        <f t="shared" si="177"/>
        <v>-5.39950720349143+0.493253432138028i</v>
      </c>
      <c r="E475" s="12" t="str">
        <f t="shared" si="178"/>
        <v>4200</v>
      </c>
      <c r="F475" s="12" t="str">
        <f t="shared" si="179"/>
        <v>0.704225352112676</v>
      </c>
      <c r="G475" s="12" t="str">
        <f t="shared" si="175"/>
        <v>0.704225352112676</v>
      </c>
      <c r="H475" s="12" t="str">
        <f t="shared" si="180"/>
        <v>3.5004199725269+3.72925892036142i</v>
      </c>
      <c r="I475" s="12" t="str">
        <f t="shared" si="181"/>
        <v>135.48118318606i</v>
      </c>
      <c r="J475" s="12" t="str">
        <f t="shared" si="182"/>
        <v>-14.7002619572171+29.3014367596949i</v>
      </c>
      <c r="K475" s="12" t="str">
        <f t="shared" si="183"/>
        <v>3.69395843457598-1.8532250514771i</v>
      </c>
      <c r="L475" s="12" t="str">
        <f t="shared" si="184"/>
        <v>0.147366756819064-0.0661757924370645i</v>
      </c>
      <c r="M475" s="12" t="str">
        <f t="shared" si="185"/>
        <v>3.84132519139504-1.91940084391416i</v>
      </c>
      <c r="N475" s="12" t="str">
        <f t="shared" si="186"/>
        <v>-0.433539786195391i</v>
      </c>
      <c r="O475" s="12" t="str">
        <f t="shared" si="187"/>
        <v>0.907484424541117-0.420085728411806i</v>
      </c>
      <c r="P475" s="12" t="str">
        <f t="shared" si="188"/>
        <v>0.092515575458883+0.420085728411806i</v>
      </c>
      <c r="Q475" s="12" t="str">
        <f t="shared" si="189"/>
        <v>-0.092515575458883+0.013454057783585i</v>
      </c>
      <c r="R475" s="12" t="str">
        <f t="shared" si="190"/>
        <v>-0.332634593529328-4.58907607014408i</v>
      </c>
      <c r="S475" s="12" t="str">
        <f t="shared" si="191"/>
        <v>0.0443965194557869i</v>
      </c>
      <c r="T475" s="12" t="str">
        <f t="shared" si="192"/>
        <v>0.203739005032238-0.0147678182032926i</v>
      </c>
      <c r="U475" s="12" t="str">
        <f t="shared" si="193"/>
        <v>0.001-0.0461318675628682i</v>
      </c>
      <c r="V475" s="12" t="str">
        <f t="shared" si="194"/>
        <v>0.0015-0.0140218442440329i</v>
      </c>
      <c r="W475" s="12" t="str">
        <f t="shared" si="195"/>
        <v>0.000935958313441818-0.0107673115753131i</v>
      </c>
      <c r="X475" s="12" t="str">
        <f t="shared" si="196"/>
        <v>0.00431506991371372-0.00871121605286303i</v>
      </c>
      <c r="Y475" s="12" t="str">
        <f t="shared" si="197"/>
        <v>0.00029+0.0325154839646544i</v>
      </c>
      <c r="Z475" s="12" t="str">
        <f t="shared" si="198"/>
        <v>-3.82736357730791-2.91570049877017i</v>
      </c>
      <c r="AA475" s="12" t="str">
        <f t="shared" si="199"/>
        <v>94.0050251442986-485.925478986915i</v>
      </c>
      <c r="AB475" s="12" t="str">
        <f t="shared" si="200"/>
        <v>0.50857060898164-0.0368632324271451i</v>
      </c>
      <c r="AC475" s="12" t="str">
        <f t="shared" si="201"/>
        <v>2.88282977245422-1.11775451942794i</v>
      </c>
      <c r="AD475" s="12" t="str">
        <f t="shared" si="202"/>
        <v>0.157668776599865+0.0483454682346289i</v>
      </c>
      <c r="AE475" s="12" t="str">
        <f t="shared" si="203"/>
        <v>-0.462494826992035-0.644750614821824i</v>
      </c>
      <c r="AF475" s="12" t="str">
        <f t="shared" si="204"/>
        <v>-8.89992717601833-3.23600548822339i</v>
      </c>
      <c r="AG475" s="12" t="str">
        <f t="shared" si="205"/>
        <v>1.13869650666535-0.260895422977491i</v>
      </c>
      <c r="AH475" s="12" t="str">
        <f t="shared" si="206"/>
        <v>0.310493448380252+6.42478096117088i</v>
      </c>
      <c r="AI475" s="12">
        <f t="shared" si="207"/>
        <v>16.167297835092786</v>
      </c>
      <c r="AJ475" s="12">
        <f t="shared" si="208"/>
        <v>87.233192246059744</v>
      </c>
      <c r="AK475" s="12"/>
      <c r="AL475" s="12"/>
      <c r="AM475" s="12"/>
      <c r="AN475" s="12"/>
    </row>
    <row r="476" spans="1:40" x14ac:dyDescent="0.35">
      <c r="A476" s="12"/>
      <c r="B476" s="12">
        <f t="shared" si="209"/>
        <v>34600</v>
      </c>
      <c r="C476" s="29" t="str">
        <f t="shared" si="176"/>
        <v>-0.0000578602611665428+0.0641514582399927i</v>
      </c>
      <c r="D476" s="28" t="str">
        <f t="shared" si="177"/>
        <v>-5.39950462819946+0.491827846506611i</v>
      </c>
      <c r="E476" s="12" t="str">
        <f t="shared" si="178"/>
        <v>4200</v>
      </c>
      <c r="F476" s="12" t="str">
        <f t="shared" si="179"/>
        <v>0.704225352112676</v>
      </c>
      <c r="G476" s="12" t="str">
        <f t="shared" si="175"/>
        <v>0.704225352112676</v>
      </c>
      <c r="H476" s="12" t="str">
        <f t="shared" si="180"/>
        <v>3.51089603093555+3.7318663611522i</v>
      </c>
      <c r="I476" s="12" t="str">
        <f t="shared" si="181"/>
        <v>135.873882267759i</v>
      </c>
      <c r="J476" s="12" t="str">
        <f t="shared" si="182"/>
        <v>-14.7914098758261+29.3863684604475i</v>
      </c>
      <c r="K476" s="12" t="str">
        <f t="shared" si="183"/>
        <v>3.68906584326617-1.85686383875924i</v>
      </c>
      <c r="L476" s="12" t="str">
        <f t="shared" si="184"/>
        <v>0.147223327619812-0.0663030120272914i</v>
      </c>
      <c r="M476" s="12" t="str">
        <f t="shared" si="185"/>
        <v>3.83628917088598-1.92316685078653i</v>
      </c>
      <c r="N476" s="12" t="str">
        <f t="shared" si="186"/>
        <v>-0.434796423256827i</v>
      </c>
      <c r="O476" s="12" t="str">
        <f t="shared" si="187"/>
        <v>0.906955812863864-0.421225774985872i</v>
      </c>
      <c r="P476" s="12" t="str">
        <f t="shared" si="188"/>
        <v>0.093044187136136+0.421225774985872i</v>
      </c>
      <c r="Q476" s="12" t="str">
        <f t="shared" si="189"/>
        <v>-0.093044187136136+0.013570648270955i</v>
      </c>
      <c r="R476" s="12" t="str">
        <f t="shared" si="190"/>
        <v>-0.33263052174491-4.57567312805627i</v>
      </c>
      <c r="S476" s="12" t="str">
        <f t="shared" si="191"/>
        <v>0.0445252050194269i</v>
      </c>
      <c r="T476" s="12" t="str">
        <f t="shared" si="192"/>
        <v>0.203732784128588-0.0148104421764111i</v>
      </c>
      <c r="U476" s="12" t="str">
        <f t="shared" si="193"/>
        <v>0.001-0.0459985384658656i</v>
      </c>
      <c r="V476" s="12" t="str">
        <f t="shared" si="194"/>
        <v>0.0015-0.013981318682634i</v>
      </c>
      <c r="W476" s="12" t="str">
        <f t="shared" si="195"/>
        <v>0.00093595495044412-0.0107362728625452i</v>
      </c>
      <c r="X476" s="12" t="str">
        <f t="shared" si="196"/>
        <v>0.0042980282667839-0.00869275906951901i</v>
      </c>
      <c r="Y476" s="12" t="str">
        <f t="shared" si="197"/>
        <v>0.00029+0.032609731744262i</v>
      </c>
      <c r="Z476" s="12" t="str">
        <f t="shared" si="198"/>
        <v>-3.80766863127581-2.88690510505793i</v>
      </c>
      <c r="AA476" s="12" t="str">
        <f t="shared" si="199"/>
        <v>92.832535845474-483.927537939879i</v>
      </c>
      <c r="AB476" s="12" t="str">
        <f t="shared" si="200"/>
        <v>0.508555080444249-0.0369696298249466i</v>
      </c>
      <c r="AC476" s="12" t="str">
        <f t="shared" si="201"/>
        <v>2.87986558134213-1.11986246305856i</v>
      </c>
      <c r="AD476" s="12" t="str">
        <f t="shared" si="202"/>
        <v>0.157731011743866+0.0484978918433294i</v>
      </c>
      <c r="AE476" s="12" t="str">
        <f t="shared" si="203"/>
        <v>-0.46057861404946-0.640018364484171i</v>
      </c>
      <c r="AF476" s="12" t="str">
        <f t="shared" si="204"/>
        <v>-8.91040065913501-3.24003851464559i</v>
      </c>
      <c r="AG476" s="12" t="str">
        <f t="shared" si="205"/>
        <v>1.13796556741195-0.260018076350938i</v>
      </c>
      <c r="AH476" s="12" t="str">
        <f t="shared" si="206"/>
        <v>0.322552454146807+6.39648701366647i</v>
      </c>
      <c r="AI476" s="12">
        <f t="shared" si="207"/>
        <v>16.12985981191089</v>
      </c>
      <c r="AJ476" s="12">
        <f t="shared" si="208"/>
        <v>87.113219567522975</v>
      </c>
      <c r="AK476" s="12"/>
      <c r="AL476" s="12"/>
      <c r="AM476" s="12"/>
      <c r="AN476" s="12"/>
    </row>
    <row r="477" spans="1:40" x14ac:dyDescent="0.35">
      <c r="A477" s="12"/>
      <c r="B477" s="12">
        <f t="shared" si="209"/>
        <v>34700</v>
      </c>
      <c r="C477" s="29" t="str">
        <f t="shared" si="176"/>
        <v>-0.0000575272534299297+0.063966584020054i</v>
      </c>
      <c r="D477" s="28" t="str">
        <f t="shared" si="177"/>
        <v>-5.39950207514015+0.490410477487081i</v>
      </c>
      <c r="E477" s="12" t="str">
        <f t="shared" si="178"/>
        <v>4200</v>
      </c>
      <c r="F477" s="12" t="str">
        <f t="shared" si="179"/>
        <v>0.704225352112676</v>
      </c>
      <c r="G477" s="12" t="str">
        <f t="shared" si="175"/>
        <v>0.704225352112676</v>
      </c>
      <c r="H477" s="12" t="str">
        <f t="shared" si="180"/>
        <v>3.52135637491458+3.73443875244979i</v>
      </c>
      <c r="I477" s="12" t="str">
        <f t="shared" si="181"/>
        <v>136.266581349457i</v>
      </c>
      <c r="J477" s="12" t="str">
        <f t="shared" si="182"/>
        <v>-14.8828216089607+29.4713001612003i</v>
      </c>
      <c r="K477" s="12" t="str">
        <f t="shared" si="183"/>
        <v>3.68417186294024-1.86048366760141i</v>
      </c>
      <c r="L477" s="12" t="str">
        <f t="shared" si="184"/>
        <v>0.147079763418959-0.0664297972654615i</v>
      </c>
      <c r="M477" s="12" t="str">
        <f t="shared" si="185"/>
        <v>3.8312516263592-1.92691346486687i</v>
      </c>
      <c r="N477" s="12" t="str">
        <f t="shared" si="186"/>
        <v>-0.436053060318263i</v>
      </c>
      <c r="O477" s="12" t="str">
        <f t="shared" si="187"/>
        <v>0.906425768979585-0.422365156386943i</v>
      </c>
      <c r="P477" s="12" t="str">
        <f t="shared" si="188"/>
        <v>0.093574231020415+0.422365156386943i</v>
      </c>
      <c r="Q477" s="12" t="str">
        <f t="shared" si="189"/>
        <v>-0.093574231020415+0.01368790393132i</v>
      </c>
      <c r="R477" s="12" t="str">
        <f t="shared" si="190"/>
        <v>-0.332626437997978-4.56234703144006i</v>
      </c>
      <c r="S477" s="12" t="str">
        <f t="shared" si="191"/>
        <v>0.0446538905830667i</v>
      </c>
      <c r="T477" s="12" t="str">
        <f t="shared" si="192"/>
        <v>0.203726545143904-0.0148530645673969i</v>
      </c>
      <c r="U477" s="12" t="str">
        <f t="shared" si="193"/>
        <v>0.001-0.045865977836281i</v>
      </c>
      <c r="V477" s="12" t="str">
        <f t="shared" si="194"/>
        <v>0.0015-0.0139410266979578i</v>
      </c>
      <c r="W477" s="12" t="str">
        <f t="shared" si="195"/>
        <v>0.000935951577780331-0.0107054132784972i</v>
      </c>
      <c r="X477" s="12" t="str">
        <f t="shared" si="196"/>
        <v>0.00428110792334811-0.00867436153363389i</v>
      </c>
      <c r="Y477" s="12" t="str">
        <f t="shared" si="197"/>
        <v>0.00029+0.0327039795238697i</v>
      </c>
      <c r="Z477" s="12" t="str">
        <f t="shared" si="198"/>
        <v>-3.78806568793716-2.85851203245848i</v>
      </c>
      <c r="AA477" s="12" t="str">
        <f t="shared" si="199"/>
        <v>91.6792318609961-481.943755474578i</v>
      </c>
      <c r="AB477" s="12" t="str">
        <f t="shared" si="200"/>
        <v>0.50853950677322-0.0370760232734493i</v>
      </c>
      <c r="AC477" s="12" t="str">
        <f t="shared" si="201"/>
        <v>2.87690052392348-1.12195919748341i</v>
      </c>
      <c r="AD477" s="12" t="str">
        <f t="shared" si="202"/>
        <v>0.157793421979065+0.0486501902497014i</v>
      </c>
      <c r="AE477" s="12" t="str">
        <f t="shared" si="203"/>
        <v>-0.458664693370919-0.635344511766466i</v>
      </c>
      <c r="AF477" s="12" t="str">
        <f t="shared" si="204"/>
        <v>-8.92085845005473-3.24402827496271i</v>
      </c>
      <c r="AG477" s="12" t="str">
        <f t="shared" si="205"/>
        <v>1.13724518710997-0.259146179146965i</v>
      </c>
      <c r="AH477" s="12" t="str">
        <f t="shared" si="206"/>
        <v>0.334378009125373+6.36836502458236i</v>
      </c>
      <c r="AI477" s="12">
        <f t="shared" si="207"/>
        <v>16.092515519746179</v>
      </c>
      <c r="AJ477" s="12">
        <f t="shared" si="208"/>
        <v>86.994382112019224</v>
      </c>
      <c r="AK477" s="12"/>
      <c r="AL477" s="12"/>
      <c r="AM477" s="12"/>
      <c r="AN477" s="12"/>
    </row>
    <row r="478" spans="1:40" x14ac:dyDescent="0.35">
      <c r="A478" s="12"/>
      <c r="B478" s="12">
        <f t="shared" si="209"/>
        <v>34800</v>
      </c>
      <c r="C478" s="29" t="str">
        <f t="shared" si="176"/>
        <v>-0.0000571971123199542+0.0637827722930613i</v>
      </c>
      <c r="D478" s="28" t="str">
        <f t="shared" si="177"/>
        <v>-5.3994995440583+0.489001254246803i</v>
      </c>
      <c r="E478" s="12" t="str">
        <f t="shared" si="178"/>
        <v>4200</v>
      </c>
      <c r="F478" s="12" t="str">
        <f t="shared" si="179"/>
        <v>0.704225352112676</v>
      </c>
      <c r="G478" s="12" t="str">
        <f t="shared" si="175"/>
        <v>0.704225352112676</v>
      </c>
      <c r="H478" s="12" t="str">
        <f t="shared" si="180"/>
        <v>3.53180090940364+3.73697627564054i</v>
      </c>
      <c r="I478" s="12" t="str">
        <f t="shared" si="181"/>
        <v>136.659280431156i</v>
      </c>
      <c r="J478" s="12" t="str">
        <f t="shared" si="182"/>
        <v>-14.974497156621+29.556231861953i</v>
      </c>
      <c r="K478" s="12" t="str">
        <f t="shared" si="183"/>
        <v>3.67927655810899-1.86408459018581i</v>
      </c>
      <c r="L478" s="12" t="str">
        <f t="shared" si="184"/>
        <v>0.14693606582196-0.0665561483516237i</v>
      </c>
      <c r="M478" s="12" t="str">
        <f t="shared" si="185"/>
        <v>3.82621262393095-1.93064073853743i</v>
      </c>
      <c r="N478" s="12" t="str">
        <f t="shared" si="186"/>
        <v>-0.437309697379699i</v>
      </c>
      <c r="O478" s="12" t="str">
        <f t="shared" si="187"/>
        <v>0.905894293725294-0.423503870815782i</v>
      </c>
      <c r="P478" s="12" t="str">
        <f t="shared" si="188"/>
        <v>0.094105706274706+0.423503870815782i</v>
      </c>
      <c r="Q478" s="12" t="str">
        <f t="shared" si="189"/>
        <v>-0.094105706274706+0.013805826563917i</v>
      </c>
      <c r="R478" s="12" t="str">
        <f t="shared" si="190"/>
        <v>-0.332622342287034-4.54909711782i</v>
      </c>
      <c r="S478" s="12" t="str">
        <f t="shared" si="191"/>
        <v>0.0447825761467067i</v>
      </c>
      <c r="T478" s="12" t="str">
        <f t="shared" si="192"/>
        <v>0.203720288077538-0.014895685371565i</v>
      </c>
      <c r="U478" s="12" t="str">
        <f t="shared" si="193"/>
        <v>0.001-0.0457341790493951i</v>
      </c>
      <c r="V478" s="12" t="str">
        <f t="shared" si="194"/>
        <v>0.0015-0.0139009662764119i</v>
      </c>
      <c r="W478" s="12" t="str">
        <f t="shared" si="195"/>
        <v>0.000935948195451034-0.0106747312789421i</v>
      </c>
      <c r="X478" s="12" t="str">
        <f t="shared" si="196"/>
        <v>0.00426430780150422-0.00865602335205673i</v>
      </c>
      <c r="Y478" s="12" t="str">
        <f t="shared" si="197"/>
        <v>0.00029+0.0327982273034774i</v>
      </c>
      <c r="Z478" s="12" t="str">
        <f t="shared" si="198"/>
        <v>-3.76855594159429-2.83051445844642i</v>
      </c>
      <c r="AA478" s="12" t="str">
        <f t="shared" si="199"/>
        <v>90.544739057156-479.974049255968i</v>
      </c>
      <c r="AB478" s="12" t="str">
        <f t="shared" si="200"/>
        <v>0.508523887966935-0.0371824127609587i</v>
      </c>
      <c r="AC478" s="12" t="str">
        <f t="shared" si="201"/>
        <v>2.87393463887611-1.1240447517226i</v>
      </c>
      <c r="AD478" s="12" t="str">
        <f t="shared" si="202"/>
        <v>0.157856007220383+0.0488023637649065i</v>
      </c>
      <c r="AE478" s="12" t="str">
        <f t="shared" si="203"/>
        <v>-0.456753397683796-0.630728148720001i</v>
      </c>
      <c r="AF478" s="12" t="str">
        <f t="shared" si="204"/>
        <v>-8.93130045346194-3.24797502139374i</v>
      </c>
      <c r="AG478" s="12" t="str">
        <f t="shared" si="205"/>
        <v>1.1365351748574-0.25827972268678i</v>
      </c>
      <c r="AH478" s="12" t="str">
        <f t="shared" si="206"/>
        <v>0.34597432809673+6.34041474493701i</v>
      </c>
      <c r="AI478" s="12">
        <f t="shared" si="207"/>
        <v>16.055265269734196</v>
      </c>
      <c r="AJ478" s="12">
        <f t="shared" si="208"/>
        <v>86.876666517342528</v>
      </c>
      <c r="AK478" s="12"/>
      <c r="AL478" s="12"/>
      <c r="AM478" s="12"/>
      <c r="AN478" s="12"/>
    </row>
    <row r="479" spans="1:40" x14ac:dyDescent="0.35">
      <c r="A479" s="12"/>
      <c r="B479" s="12">
        <f t="shared" si="209"/>
        <v>34900</v>
      </c>
      <c r="C479" s="29" t="str">
        <f t="shared" si="176"/>
        <v>-0.0000568698050284575+0.0636000139258672i</v>
      </c>
      <c r="D479" s="28" t="str">
        <f t="shared" si="177"/>
        <v>-5.39949703470241+0.487600106764982i</v>
      </c>
      <c r="E479" s="12" t="str">
        <f t="shared" si="178"/>
        <v>4200</v>
      </c>
      <c r="F479" s="12" t="str">
        <f t="shared" si="179"/>
        <v>0.704225352112676</v>
      </c>
      <c r="G479" s="12" t="str">
        <f t="shared" si="175"/>
        <v>0.704225352112676</v>
      </c>
      <c r="H479" s="12" t="str">
        <f t="shared" si="180"/>
        <v>3.54222954077221+3.73947911184314i</v>
      </c>
      <c r="I479" s="12" t="str">
        <f t="shared" si="181"/>
        <v>137.051979512855i</v>
      </c>
      <c r="J479" s="12" t="str">
        <f t="shared" si="182"/>
        <v>-15.0664365188069+29.6411635627057i</v>
      </c>
      <c r="K479" s="12" t="str">
        <f t="shared" si="183"/>
        <v>3.67437999293386-1.86766665864512i</v>
      </c>
      <c r="L479" s="12" t="str">
        <f t="shared" si="184"/>
        <v>0.146792236430259-0.0666820654923638i</v>
      </c>
      <c r="M479" s="12" t="str">
        <f t="shared" si="185"/>
        <v>3.82117222936412-1.93434872413748i</v>
      </c>
      <c r="N479" s="12" t="str">
        <f t="shared" si="186"/>
        <v>-0.438566334441135i</v>
      </c>
      <c r="O479" s="12" t="str">
        <f t="shared" si="187"/>
        <v>0.905361387940262-0.424641916474201i</v>
      </c>
      <c r="P479" s="12" t="str">
        <f t="shared" si="188"/>
        <v>0.094638612059738+0.424641916474201i</v>
      </c>
      <c r="Q479" s="12" t="str">
        <f t="shared" si="189"/>
        <v>-0.094638612059738+0.013924417966934i</v>
      </c>
      <c r="R479" s="12" t="str">
        <f t="shared" si="190"/>
        <v>-0.332618234610426-4.53592273231325i</v>
      </c>
      <c r="S479" s="12" t="str">
        <f t="shared" si="191"/>
        <v>0.0449112617103467i</v>
      </c>
      <c r="T479" s="12" t="str">
        <f t="shared" si="192"/>
        <v>0.203714012928831-0.0149383045842223i</v>
      </c>
      <c r="U479" s="12" t="str">
        <f t="shared" si="193"/>
        <v>0.001-0.0456031355564169i</v>
      </c>
      <c r="V479" s="12" t="str">
        <f t="shared" si="194"/>
        <v>0.0015-0.0138611354274824i</v>
      </c>
      <c r="W479" s="12" t="str">
        <f t="shared" si="195"/>
        <v>0.000935944803456813-0.0106442253373518i</v>
      </c>
      <c r="X479" s="12" t="str">
        <f t="shared" si="196"/>
        <v>0.00424762683049764-0.00863774442839581i</v>
      </c>
      <c r="Y479" s="12" t="str">
        <f t="shared" si="197"/>
        <v>0.00029+0.0328924750830851i</v>
      </c>
      <c r="Z479" s="12" t="str">
        <f t="shared" si="198"/>
        <v>-3.74914050309581-2.80290568763669i</v>
      </c>
      <c r="AA479" s="12" t="str">
        <f t="shared" si="199"/>
        <v>89.4286914389624-478.018335283748i</v>
      </c>
      <c r="AB479" s="12" t="str">
        <f t="shared" si="200"/>
        <v>0.508508224023751-0.0372887982757599i</v>
      </c>
      <c r="AC479" s="12" t="str">
        <f t="shared" si="201"/>
        <v>2.87096796467349-1.12611915479145i</v>
      </c>
      <c r="AD479" s="12" t="str">
        <f t="shared" si="202"/>
        <v>0.157918767382879+0.0489544126944446i</v>
      </c>
      <c r="AE479" s="12" t="str">
        <f t="shared" si="203"/>
        <v>-0.454845045217943-0.626168382720057i</v>
      </c>
      <c r="AF479" s="12" t="str">
        <f t="shared" si="204"/>
        <v>-8.94172657547462-3.25187900507816i</v>
      </c>
      <c r="AG479" s="12" t="str">
        <f t="shared" si="205"/>
        <v>1.13583534360574-0.257418696761733i</v>
      </c>
      <c r="AH479" s="12" t="str">
        <f t="shared" si="206"/>
        <v>0.357345552847411+6.31263588377503i</v>
      </c>
      <c r="AI479" s="12">
        <f t="shared" si="207"/>
        <v>16.018109350500797</v>
      </c>
      <c r="AJ479" s="12">
        <f t="shared" si="208"/>
        <v>86.760059581543047</v>
      </c>
      <c r="AK479" s="12"/>
      <c r="AL479" s="12"/>
      <c r="AM479" s="12"/>
      <c r="AN479" s="12"/>
    </row>
    <row r="480" spans="1:40" x14ac:dyDescent="0.35">
      <c r="A480" s="12"/>
      <c r="B480" s="12">
        <f t="shared" si="209"/>
        <v>35000</v>
      </c>
      <c r="C480" s="29" t="str">
        <f t="shared" si="176"/>
        <v>-0.0000565452992152958+0.0634182998897021i</v>
      </c>
      <c r="D480" s="28" t="str">
        <f t="shared" si="177"/>
        <v>-5.3994945468245+0.48620696582105i</v>
      </c>
      <c r="E480" s="12" t="str">
        <f t="shared" si="178"/>
        <v>4200</v>
      </c>
      <c r="F480" s="12" t="str">
        <f t="shared" si="179"/>
        <v>0.704225352112676</v>
      </c>
      <c r="G480" s="12" t="str">
        <f t="shared" si="175"/>
        <v>0.704225352112676</v>
      </c>
      <c r="H480" s="12" t="str">
        <f t="shared" si="180"/>
        <v>3.55264217680978+3.74194744190001i</v>
      </c>
      <c r="I480" s="12" t="str">
        <f t="shared" si="181"/>
        <v>137.444678594553i</v>
      </c>
      <c r="J480" s="12" t="str">
        <f t="shared" si="182"/>
        <v>-15.1586396955185+29.7260952634585i</v>
      </c>
      <c r="K480" s="12" t="str">
        <f t="shared" si="183"/>
        <v>3.66948223122749-1.87122992506394i</v>
      </c>
      <c r="L480" s="12" t="str">
        <f t="shared" si="184"/>
        <v>0.146648276841265-0.0668075489007666i</v>
      </c>
      <c r="M480" s="12" t="str">
        <f t="shared" si="185"/>
        <v>3.81613050806875-1.93803747396471i</v>
      </c>
      <c r="N480" s="12" t="str">
        <f t="shared" si="186"/>
        <v>-0.439822971502571i</v>
      </c>
      <c r="O480" s="12" t="str">
        <f t="shared" si="187"/>
        <v>0.90482705246602-0.425779291565073i</v>
      </c>
      <c r="P480" s="12" t="str">
        <f t="shared" si="188"/>
        <v>0.09517294753398+0.425779291565073i</v>
      </c>
      <c r="Q480" s="12" t="str">
        <f t="shared" si="189"/>
        <v>-0.09517294753398+0.014043679937498i</v>
      </c>
      <c r="R480" s="12" t="str">
        <f t="shared" si="190"/>
        <v>-0.33261411496671-4.52282322752139i</v>
      </c>
      <c r="S480" s="12" t="str">
        <f t="shared" si="191"/>
        <v>0.0450399472739867i</v>
      </c>
      <c r="T480" s="12" t="str">
        <f t="shared" si="192"/>
        <v>0.203707719697126-0.0149809222006844i</v>
      </c>
      <c r="U480" s="12" t="str">
        <f t="shared" si="193"/>
        <v>0.001-0.0454728408833986i</v>
      </c>
      <c r="V480" s="12" t="str">
        <f t="shared" si="194"/>
        <v>0.0015-0.0138215321834039i</v>
      </c>
      <c r="W480" s="12" t="str">
        <f t="shared" si="195"/>
        <v>0.000935941401798257-0.0106138939446439i</v>
      </c>
      <c r="X480" s="12" t="str">
        <f t="shared" si="196"/>
        <v>0.0042310639505981-0.00861952466311233i</v>
      </c>
      <c r="Y480" s="12" t="str">
        <f t="shared" si="197"/>
        <v>0.00029+0.0329867228626928i</v>
      </c>
      <c r="Z480" s="12" t="str">
        <f t="shared" si="198"/>
        <v>-3.72982040329945-2.77567914951764i</v>
      </c>
      <c r="AA480" s="12" t="str">
        <f t="shared" si="199"/>
        <v>88.3307309662948-476.076528022742i</v>
      </c>
      <c r="AB480" s="12" t="str">
        <f t="shared" si="200"/>
        <v>0.508492514942025-0.0373951798061598i</v>
      </c>
      <c r="AC480" s="12" t="str">
        <f t="shared" si="201"/>
        <v>2.86800053958488-1.12818243570121i</v>
      </c>
      <c r="AD480" s="12" t="str">
        <f t="shared" si="202"/>
        <v>0.157981702381753+0.04910633733824i</v>
      </c>
      <c r="AE480" s="12" t="str">
        <f t="shared" si="203"/>
        <v>-0.45293994023251-0.621664336241807i</v>
      </c>
      <c r="AF480" s="12" t="str">
        <f t="shared" si="204"/>
        <v>-8.95213672363428-3.25574047607896i</v>
      </c>
      <c r="AG480" s="12" t="str">
        <f t="shared" si="205"/>
        <v>1.13514551008119-0.256563089713684i</v>
      </c>
      <c r="AH480" s="12" t="str">
        <f t="shared" si="206"/>
        <v>0.368495753144078+6.28502811005658i</v>
      </c>
      <c r="AI480" s="12">
        <f t="shared" si="207"/>
        <v>15.981048028843986</v>
      </c>
      <c r="AJ480" s="12">
        <f t="shared" si="208"/>
        <v>86.644548261720985</v>
      </c>
      <c r="AK480" s="12"/>
      <c r="AL480" s="12"/>
      <c r="AM480" s="12"/>
      <c r="AN480" s="12"/>
    </row>
    <row r="481" spans="1:40" x14ac:dyDescent="0.35">
      <c r="A481" s="12"/>
      <c r="B481" s="12">
        <f t="shared" si="209"/>
        <v>35100</v>
      </c>
      <c r="C481" s="29" t="str">
        <f t="shared" si="176"/>
        <v>-0.0000562235630003534+0.0632376212586878i</v>
      </c>
      <c r="D481" s="28" t="str">
        <f t="shared" si="177"/>
        <v>-5.39949208018018+0.484821762983273i</v>
      </c>
      <c r="E481" s="12" t="str">
        <f t="shared" si="178"/>
        <v>4200</v>
      </c>
      <c r="F481" s="12" t="str">
        <f t="shared" si="179"/>
        <v>0.704225352112676</v>
      </c>
      <c r="G481" s="12" t="str">
        <f t="shared" si="175"/>
        <v>0.704225352112676</v>
      </c>
      <c r="H481" s="12" t="str">
        <f t="shared" si="180"/>
        <v>3.56303872671615+3.74438144636905i</v>
      </c>
      <c r="I481" s="12" t="str">
        <f t="shared" si="181"/>
        <v>137.837377676252i</v>
      </c>
      <c r="J481" s="12" t="str">
        <f t="shared" si="182"/>
        <v>-15.2511066867557+29.8110269642112i</v>
      </c>
      <c r="K481" s="12" t="str">
        <f t="shared" si="183"/>
        <v>3.66458333645432-1.87477444147992i</v>
      </c>
      <c r="L481" s="12" t="str">
        <f t="shared" si="184"/>
        <v>0.146504188648324-0.0669325987963782i</v>
      </c>
      <c r="M481" s="12" t="str">
        <f t="shared" si="185"/>
        <v>3.81108752510264-1.9417070402763i</v>
      </c>
      <c r="N481" s="12" t="str">
        <f t="shared" si="186"/>
        <v>-0.441079608564007i</v>
      </c>
      <c r="O481" s="12" t="str">
        <f t="shared" si="187"/>
        <v>0.904291288146356-0.426915994292325i</v>
      </c>
      <c r="P481" s="12" t="str">
        <f t="shared" si="188"/>
        <v>0.095708711853644+0.426915994292325i</v>
      </c>
      <c r="Q481" s="12" t="str">
        <f t="shared" si="189"/>
        <v>-0.095708711853644+0.014163614271682i</v>
      </c>
      <c r="R481" s="12" t="str">
        <f t="shared" si="190"/>
        <v>-0.33260998335422-4.50979796342365i</v>
      </c>
      <c r="S481" s="12" t="str">
        <f t="shared" si="191"/>
        <v>0.0451686328376267i</v>
      </c>
      <c r="T481" s="12" t="str">
        <f t="shared" si="192"/>
        <v>0.203701408381759-0.0150235382162559i</v>
      </c>
      <c r="U481" s="12" t="str">
        <f t="shared" si="193"/>
        <v>0.001-0.0453432886301697i</v>
      </c>
      <c r="V481" s="12" t="str">
        <f t="shared" si="194"/>
        <v>0.0015-0.0137821545988358i</v>
      </c>
      <c r="W481" s="12" t="str">
        <f t="shared" si="195"/>
        <v>0.000935937990475957-0.0105837356089338i</v>
      </c>
      <c r="X481" s="12" t="str">
        <f t="shared" si="196"/>
        <v>0.00421461811297801-0.00860136395361222i</v>
      </c>
      <c r="Y481" s="12" t="str">
        <f t="shared" si="197"/>
        <v>0.00029+0.0330809706423005i</v>
      </c>
      <c r="Z481" s="12" t="str">
        <f t="shared" si="198"/>
        <v>-3.71059659640272-2.74882839620705i</v>
      </c>
      <c r="AA481" s="12" t="str">
        <f t="shared" si="199"/>
        <v>87.2505073738418-474.14854052703i</v>
      </c>
      <c r="AB481" s="12" t="str">
        <f t="shared" si="200"/>
        <v>0.508476760720102-0.0375015573404377i</v>
      </c>
      <c r="AC481" s="12" t="str">
        <f t="shared" si="201"/>
        <v>2.86503240167573-1.13023462345917i</v>
      </c>
      <c r="AD481" s="12" t="str">
        <f t="shared" si="202"/>
        <v>0.158044812132325+0.0492581379907162i</v>
      </c>
      <c r="AE481" s="12" t="str">
        <f t="shared" si="203"/>
        <v>-0.451038373524147-0.61721514663603i</v>
      </c>
      <c r="AF481" s="12" t="str">
        <f t="shared" si="204"/>
        <v>-8.96253080689633-3.25955968338578i</v>
      </c>
      <c r="AG481" s="12" t="str">
        <f t="shared" si="205"/>
        <v>1.13446549470709-0.255712888511916i</v>
      </c>
      <c r="AH481" s="12" t="str">
        <f t="shared" si="206"/>
        <v>0.379428927713494+6.25759105448259i</v>
      </c>
      <c r="AI481" s="12">
        <f t="shared" si="207"/>
        <v>15.944081550398186</v>
      </c>
      <c r="AJ481" s="12">
        <f t="shared" si="208"/>
        <v>86.530119672786682</v>
      </c>
      <c r="AK481" s="12"/>
      <c r="AL481" s="12"/>
      <c r="AM481" s="12"/>
      <c r="AN481" s="12"/>
    </row>
    <row r="482" spans="1:40" x14ac:dyDescent="0.35">
      <c r="A482" s="12"/>
      <c r="B482" s="12">
        <f t="shared" si="209"/>
        <v>35200</v>
      </c>
      <c r="C482" s="29" t="str">
        <f t="shared" si="176"/>
        <v>-0.0000559045649557137+0.0630579692083769i</v>
      </c>
      <c r="D482" s="28" t="str">
        <f t="shared" si="177"/>
        <v>-5.39948963452851+0.483444430597556i</v>
      </c>
      <c r="E482" s="12" t="str">
        <f t="shared" si="178"/>
        <v>4200</v>
      </c>
      <c r="F482" s="12" t="str">
        <f t="shared" si="179"/>
        <v>0.704225352112676</v>
      </c>
      <c r="G482" s="12" t="str">
        <f t="shared" si="175"/>
        <v>0.704225352112676</v>
      </c>
      <c r="H482" s="12" t="str">
        <f t="shared" si="180"/>
        <v>3.5734191010917+3.74678130551542i</v>
      </c>
      <c r="I482" s="12" t="str">
        <f t="shared" si="181"/>
        <v>138.230076757951i</v>
      </c>
      <c r="J482" s="12" t="str">
        <f t="shared" si="182"/>
        <v>-15.3438374925186+29.895958664964i</v>
      </c>
      <c r="K482" s="12" t="str">
        <f t="shared" si="183"/>
        <v>3.65968337173084-1.87830025988492i</v>
      </c>
      <c r="L482" s="12" t="str">
        <f t="shared" si="184"/>
        <v>0.146359973440697-0.0670572154051682i</v>
      </c>
      <c r="M482" s="12" t="str">
        <f t="shared" si="185"/>
        <v>3.80604334517154-1.94535747529009i</v>
      </c>
      <c r="N482" s="12" t="str">
        <f t="shared" si="186"/>
        <v>-0.442336245625443i</v>
      </c>
      <c r="O482" s="12" t="str">
        <f t="shared" si="187"/>
        <v>0.903754095827315-0.42805202286095i</v>
      </c>
      <c r="P482" s="12" t="str">
        <f t="shared" si="188"/>
        <v>0.096245904172685+0.42805202286095i</v>
      </c>
      <c r="Q482" s="12" t="str">
        <f t="shared" si="189"/>
        <v>-0.096245904172685+0.014284222764493i</v>
      </c>
      <c r="R482" s="12" t="str">
        <f t="shared" si="190"/>
        <v>-0.332605839771472-4.49684630727225i</v>
      </c>
      <c r="S482" s="12" t="str">
        <f t="shared" si="191"/>
        <v>0.0452973184012667i</v>
      </c>
      <c r="T482" s="12" t="str">
        <f t="shared" si="192"/>
        <v>0.203695078982071-0.0150661526262491i</v>
      </c>
      <c r="U482" s="12" t="str">
        <f t="shared" si="193"/>
        <v>0.001-0.0452144724692885i</v>
      </c>
      <c r="V482" s="12" t="str">
        <f t="shared" si="194"/>
        <v>0.0015-0.0137430007505436i</v>
      </c>
      <c r="W482" s="12" t="str">
        <f t="shared" si="195"/>
        <v>0.000935934569490503-0.01055374885529i</v>
      </c>
      <c r="X482" s="12" t="str">
        <f t="shared" si="196"/>
        <v>0.00419828827959186-0.00858326219433568i</v>
      </c>
      <c r="Y482" s="12" t="str">
        <f t="shared" si="197"/>
        <v>0.00029+0.0331752184219082i</v>
      </c>
      <c r="Z482" s="12" t="str">
        <f t="shared" si="198"/>
        <v>-3.6914699631457-2.72234710023161i</v>
      </c>
      <c r="AA482" s="12" t="str">
        <f t="shared" si="199"/>
        <v>86.1876779947657-472.234284558061i</v>
      </c>
      <c r="AB482" s="12" t="str">
        <f t="shared" si="200"/>
        <v>0.508460961356336-0.0376079308668924i</v>
      </c>
      <c r="AC482" s="12" t="str">
        <f t="shared" si="201"/>
        <v>2.8620635888077-1.13227574706934i</v>
      </c>
      <c r="AD482" s="12" t="str">
        <f t="shared" si="202"/>
        <v>0.15810809655005+0.0494098149408826i</v>
      </c>
      <c r="AE482" s="12" t="str">
        <f t="shared" si="203"/>
        <v>-0.449140622917358-0.612819965905023i</v>
      </c>
      <c r="AF482" s="12" t="str">
        <f t="shared" si="204"/>
        <v>-8.97290873562021-3.26333687491786i</v>
      </c>
      <c r="AG482" s="12" t="str">
        <f t="shared" si="205"/>
        <v>1.13379512152772-0.254868078826823i</v>
      </c>
      <c r="AH482" s="12" t="str">
        <f t="shared" si="206"/>
        <v>0.390149005226718+6.23032431125792i</v>
      </c>
      <c r="AI482" s="12">
        <f t="shared" si="207"/>
        <v>15.907210140281796</v>
      </c>
      <c r="AJ482" s="12">
        <f t="shared" si="208"/>
        <v>86.416761086189894</v>
      </c>
      <c r="AK482" s="12"/>
      <c r="AL482" s="12"/>
      <c r="AM482" s="12"/>
      <c r="AN482" s="12"/>
    </row>
    <row r="483" spans="1:40" x14ac:dyDescent="0.35">
      <c r="A483" s="12"/>
      <c r="B483" s="12">
        <f t="shared" si="209"/>
        <v>35300</v>
      </c>
      <c r="C483" s="29" t="str">
        <f t="shared" si="176"/>
        <v>-0.0000555882740979809+0.0628793350143148i</v>
      </c>
      <c r="D483" s="28" t="str">
        <f t="shared" si="177"/>
        <v>-5.39948720963194+0.482074901776414i</v>
      </c>
      <c r="E483" s="12" t="str">
        <f t="shared" si="178"/>
        <v>4200</v>
      </c>
      <c r="F483" s="12" t="str">
        <f t="shared" si="179"/>
        <v>0.704225352112676</v>
      </c>
      <c r="G483" s="12" t="str">
        <f t="shared" si="175"/>
        <v>0.704225352112676</v>
      </c>
      <c r="H483" s="12" t="str">
        <f t="shared" si="180"/>
        <v>3.5837832119276+3.74914719930345i</v>
      </c>
      <c r="I483" s="12" t="str">
        <f t="shared" si="181"/>
        <v>138.62277583965i</v>
      </c>
      <c r="J483" s="12" t="str">
        <f t="shared" si="182"/>
        <v>-15.4368321128071+29.9808903657167i</v>
      </c>
      <c r="K483" s="12" t="str">
        <f t="shared" si="183"/>
        <v>3.6547823998263-1.88180743222608i</v>
      </c>
      <c r="L483" s="12" t="str">
        <f t="shared" si="184"/>
        <v>0.146215632803535-0.0671813989594921i</v>
      </c>
      <c r="M483" s="12" t="str">
        <f t="shared" si="185"/>
        <v>3.80099803262984-1.94898883118557i</v>
      </c>
      <c r="N483" s="12" t="str">
        <f t="shared" si="186"/>
        <v>-0.443592882686879i</v>
      </c>
      <c r="O483" s="12" t="str">
        <f t="shared" si="187"/>
        <v>0.903215476357199-0.429187375477004i</v>
      </c>
      <c r="P483" s="12" t="str">
        <f t="shared" si="188"/>
        <v>0.096784523642801+0.429187375477004i</v>
      </c>
      <c r="Q483" s="12" t="str">
        <f t="shared" si="189"/>
        <v>-0.096784523642801+0.014405507209875i</v>
      </c>
      <c r="R483" s="12" t="str">
        <f t="shared" si="190"/>
        <v>-0.332601684216876-4.48396763348937i</v>
      </c>
      <c r="S483" s="12" t="str">
        <f t="shared" si="191"/>
        <v>0.0454260039649065i</v>
      </c>
      <c r="T483" s="12" t="str">
        <f t="shared" si="192"/>
        <v>0.203688731497401-0.0151087654259704i</v>
      </c>
      <c r="U483" s="12" t="str">
        <f t="shared" si="193"/>
        <v>0.001-0.0450863861450129i</v>
      </c>
      <c r="V483" s="12" t="str">
        <f t="shared" si="194"/>
        <v>0.0015-0.013704068737086i</v>
      </c>
      <c r="W483" s="12" t="str">
        <f t="shared" si="195"/>
        <v>0.000935931138842487-0.0105239322254939i</v>
      </c>
      <c r="X483" s="12" t="str">
        <f t="shared" si="196"/>
        <v>0.00418207342305672-0.00856521927684446i</v>
      </c>
      <c r="Y483" s="12" t="str">
        <f t="shared" si="197"/>
        <v>0.00029+0.0332694662015159i</v>
      </c>
      <c r="Z483" s="12" t="str">
        <f t="shared" si="198"/>
        <v>-3.67244131389103-2.69622905233142i</v>
      </c>
      <c r="AA483" s="12" t="str">
        <f t="shared" si="199"/>
        <v>85.1419075880606-470.333670697053i</v>
      </c>
      <c r="AB483" s="12" t="str">
        <f t="shared" si="200"/>
        <v>0.508445116849077-0.0377143003738076i</v>
      </c>
      <c r="AC483" s="12" t="str">
        <f t="shared" si="201"/>
        <v>2.85909413863906-1.13430583553255i</v>
      </c>
      <c r="AD483" s="12" t="str">
        <f t="shared" si="202"/>
        <v>0.158171555550497+0.0495613684724045i</v>
      </c>
      <c r="AE483" s="12" t="str">
        <f t="shared" si="203"/>
        <v>-0.447246953737456-0.608477960478738i</v>
      </c>
      <c r="AF483" s="12" t="str">
        <f t="shared" si="204"/>
        <v>-8.98327042155954-3.26707229752704i</v>
      </c>
      <c r="AG483" s="12" t="str">
        <f t="shared" si="205"/>
        <v>1.13313421813337-0.254028645100396i</v>
      </c>
      <c r="AH483" s="12" t="str">
        <f t="shared" si="206"/>
        <v>0.400659845286675+6.20322743979258i</v>
      </c>
      <c r="AI483" s="12">
        <f t="shared" si="207"/>
        <v>15.870434003726118</v>
      </c>
      <c r="AJ483" s="12">
        <f t="shared" si="208"/>
        <v>86.304459928616268</v>
      </c>
      <c r="AK483" s="12"/>
      <c r="AL483" s="12"/>
      <c r="AM483" s="12"/>
      <c r="AN483" s="12"/>
    </row>
    <row r="484" spans="1:40" x14ac:dyDescent="0.35">
      <c r="A484" s="12"/>
      <c r="B484" s="12">
        <f t="shared" si="209"/>
        <v>35400</v>
      </c>
      <c r="C484" s="29" t="str">
        <f t="shared" si="176"/>
        <v>-0.0000552746598807585+0.0627017100506277i</v>
      </c>
      <c r="D484" s="28" t="str">
        <f t="shared" si="177"/>
        <v>-5.39948480525627+0.480713110388146i</v>
      </c>
      <c r="E484" s="12" t="str">
        <f t="shared" si="178"/>
        <v>4200</v>
      </c>
      <c r="F484" s="12" t="str">
        <f t="shared" si="179"/>
        <v>0.704225352112676</v>
      </c>
      <c r="G484" s="12" t="str">
        <f t="shared" si="175"/>
        <v>0.704225352112676</v>
      </c>
      <c r="H484" s="12" t="str">
        <f t="shared" si="180"/>
        <v>3.59413097259605+3.75147930738871i</v>
      </c>
      <c r="I484" s="12" t="str">
        <f t="shared" si="181"/>
        <v>139.015474921348i</v>
      </c>
      <c r="J484" s="12" t="str">
        <f t="shared" si="182"/>
        <v>-15.5300905476212+30.0658220664695i</v>
      </c>
      <c r="K484" s="12" t="str">
        <f t="shared" si="183"/>
        <v>3.64988048316306-1.88529601040687i</v>
      </c>
      <c r="L484" s="12" t="str">
        <f t="shared" si="184"/>
        <v>0.146071168317852-0.0673051496980531i</v>
      </c>
      <c r="M484" s="12" t="str">
        <f t="shared" si="185"/>
        <v>3.79595165148091-1.95260116010492i</v>
      </c>
      <c r="N484" s="12" t="str">
        <f t="shared" si="186"/>
        <v>-0.444849519748315i</v>
      </c>
      <c r="O484" s="12" t="str">
        <f t="shared" si="187"/>
        <v>0.902675430586559-0.430322050347609i</v>
      </c>
      <c r="P484" s="12" t="str">
        <f t="shared" si="188"/>
        <v>0.097324569413441+0.430322050347609i</v>
      </c>
      <c r="Q484" s="12" t="str">
        <f t="shared" si="189"/>
        <v>-0.097324569413441+0.014527469400706i</v>
      </c>
      <c r="R484" s="12" t="str">
        <f t="shared" si="190"/>
        <v>-0.332597516688839-4.47116132356564i</v>
      </c>
      <c r="S484" s="12" t="str">
        <f t="shared" si="191"/>
        <v>0.0455546895285465i</v>
      </c>
      <c r="T484" s="12" t="str">
        <f t="shared" si="192"/>
        <v>0.203682365927078-0.0151513766107256i</v>
      </c>
      <c r="U484" s="12" t="str">
        <f t="shared" si="193"/>
        <v>0.001-0.0449590234722869i</v>
      </c>
      <c r="V484" s="12" t="str">
        <f t="shared" si="194"/>
        <v>0.0015-0.0136653566785066i</v>
      </c>
      <c r="W484" s="12" t="str">
        <f t="shared" si="195"/>
        <v>0.000935927698532504-0.0104942842778041i</v>
      </c>
      <c r="X484" s="12" t="str">
        <f t="shared" si="196"/>
        <v>0.00416597252653467-0.00854723508990797i</v>
      </c>
      <c r="Y484" s="12" t="str">
        <f t="shared" si="197"/>
        <v>0.00029+0.0333637139811236i</v>
      </c>
      <c r="Z484" s="12" t="str">
        <f t="shared" si="198"/>
        <v>-3.65351139158602-2.67046815929084i</v>
      </c>
      <c r="AA484" s="12" t="str">
        <f t="shared" si="199"/>
        <v>84.1128681695825-468.446608451908i</v>
      </c>
      <c r="AB484" s="12" t="str">
        <f t="shared" si="200"/>
        <v>0.508429227196651-0.0378206658494658i</v>
      </c>
      <c r="AC484" s="12" t="str">
        <f t="shared" si="201"/>
        <v>2.85612408862468-1.13632491784682i</v>
      </c>
      <c r="AD484" s="12" t="str">
        <f t="shared" si="202"/>
        <v>0.158235189049354+0.0497127988636827i</v>
      </c>
      <c r="AE484" s="12" t="str">
        <f t="shared" si="203"/>
        <v>-0.445357619266886-0.604188310991757i</v>
      </c>
      <c r="AF484" s="12" t="str">
        <f t="shared" si="204"/>
        <v>-8.99361577785232-3.27076619700056i</v>
      </c>
      <c r="AG484" s="12" t="str">
        <f t="shared" si="205"/>
        <v>1.13248261558672-0.253194570613731i</v>
      </c>
      <c r="AH484" s="12" t="str">
        <f t="shared" si="206"/>
        <v>0.410965239416982+6.17629996634587i</v>
      </c>
      <c r="AI484" s="12">
        <f t="shared" si="207"/>
        <v>15.833753326690278</v>
      </c>
      <c r="AJ484" s="12">
        <f t="shared" si="208"/>
        <v>86.193203780663126</v>
      </c>
      <c r="AK484" s="12"/>
      <c r="AL484" s="12"/>
      <c r="AM484" s="12"/>
      <c r="AN484" s="12"/>
    </row>
    <row r="485" spans="1:40" x14ac:dyDescent="0.35">
      <c r="A485" s="12"/>
      <c r="B485" s="12">
        <f t="shared" si="209"/>
        <v>35500</v>
      </c>
      <c r="C485" s="29" t="str">
        <f t="shared" si="176"/>
        <v>-0.0000549636921872747+0.0625250857886351i</v>
      </c>
      <c r="D485" s="28" t="str">
        <f t="shared" si="177"/>
        <v>-5.39948242117062+0.479358991046203i</v>
      </c>
      <c r="E485" s="12" t="str">
        <f t="shared" si="178"/>
        <v>4200</v>
      </c>
      <c r="F485" s="12" t="str">
        <f t="shared" si="179"/>
        <v>0.704225352112676</v>
      </c>
      <c r="G485" s="12" t="str">
        <f t="shared" si="175"/>
        <v>0.704225352112676</v>
      </c>
      <c r="H485" s="12" t="str">
        <f t="shared" si="180"/>
        <v>3.60446229784061+3.75377780911026i</v>
      </c>
      <c r="I485" s="12" t="str">
        <f t="shared" si="181"/>
        <v>139.408174003047i</v>
      </c>
      <c r="J485" s="12" t="str">
        <f t="shared" si="182"/>
        <v>-15.623612796961+30.1507537672222i</v>
      </c>
      <c r="K485" s="12" t="str">
        <f t="shared" si="183"/>
        <v>3.64497768381725-1.88876604628817i</v>
      </c>
      <c r="L485" s="12" t="str">
        <f t="shared" si="184"/>
        <v>0.145926581560506-0.0674284678658641i</v>
      </c>
      <c r="M485" s="12" t="str">
        <f t="shared" si="185"/>
        <v>3.79090426537776-1.95619451415403i</v>
      </c>
      <c r="N485" s="12" t="str">
        <f t="shared" si="186"/>
        <v>-0.446106156809751i</v>
      </c>
      <c r="O485" s="12" t="str">
        <f t="shared" si="187"/>
        <v>0.902133959368203-0.431456045680959i</v>
      </c>
      <c r="P485" s="12" t="str">
        <f t="shared" si="188"/>
        <v>0.097866040631797+0.431456045680959i</v>
      </c>
      <c r="Q485" s="12" t="str">
        <f t="shared" si="189"/>
        <v>-0.097866040631797+0.014650111128792i</v>
      </c>
      <c r="R485" s="12" t="str">
        <f t="shared" si="190"/>
        <v>-0.332593337185777-4.45842676596096i</v>
      </c>
      <c r="S485" s="12" t="str">
        <f t="shared" si="191"/>
        <v>0.0456833750921865i</v>
      </c>
      <c r="T485" s="12" t="str">
        <f t="shared" si="192"/>
        <v>0.203675982270439-0.0151939861758199i</v>
      </c>
      <c r="U485" s="12" t="str">
        <f t="shared" si="193"/>
        <v>0.001-0.0448323783357452i</v>
      </c>
      <c r="V485" s="12" t="str">
        <f t="shared" si="194"/>
        <v>0.0015-0.013626862716032i</v>
      </c>
      <c r="W485" s="12" t="str">
        <f t="shared" si="195"/>
        <v>0.000935924248561145-0.0104648035867242i</v>
      </c>
      <c r="X485" s="12" t="str">
        <f t="shared" si="196"/>
        <v>0.00414998458361589-0.00852930951958678i</v>
      </c>
      <c r="Y485" s="12" t="str">
        <f t="shared" si="197"/>
        <v>0.00029+0.0334579617607313i</v>
      </c>
      <c r="Z485" s="12" t="str">
        <f t="shared" si="198"/>
        <v>-3.63468087461058-2.64505844179556i</v>
      </c>
      <c r="AA485" s="12" t="str">
        <f t="shared" si="199"/>
        <v>83.1002388466736-466.573006358886i</v>
      </c>
      <c r="AB485" s="12" t="str">
        <f t="shared" si="200"/>
        <v>0.508413292397402-0.0379270272821479i</v>
      </c>
      <c r="AC485" s="12" t="str">
        <f t="shared" si="201"/>
        <v>2.85315347601655-1.13833302300778i</v>
      </c>
      <c r="AD485" s="12" t="str">
        <f t="shared" si="202"/>
        <v>0.158298996962416+0.0498641063879288i</v>
      </c>
      <c r="AE485" s="12" t="str">
        <f t="shared" si="203"/>
        <v>-0.443472861185348-0.599950212060961i</v>
      </c>
      <c r="AF485" s="12" t="str">
        <f t="shared" si="204"/>
        <v>-9.00394471901123-3.27441881806406i</v>
      </c>
      <c r="AG485" s="12" t="str">
        <f t="shared" si="205"/>
        <v>1.13184014835056-0.252365837551609i</v>
      </c>
      <c r="AH485" s="12" t="str">
        <f t="shared" si="206"/>
        <v>0.421068912051746+6.14954138561188i</v>
      </c>
      <c r="AI485" s="12">
        <f t="shared" si="207"/>
        <v>15.797168276458001</v>
      </c>
      <c r="AJ485" s="12">
        <f t="shared" si="208"/>
        <v>86.082980375487793</v>
      </c>
      <c r="AK485" s="12"/>
      <c r="AL485" s="12"/>
      <c r="AM485" s="12"/>
      <c r="AN485" s="12"/>
    </row>
    <row r="486" spans="1:40" x14ac:dyDescent="0.35">
      <c r="A486" s="12"/>
      <c r="B486" s="12">
        <f t="shared" si="209"/>
        <v>35600</v>
      </c>
      <c r="C486" s="29" t="str">
        <f t="shared" si="176"/>
        <v>-0.0000546553413231489+0.0623494537954834i</v>
      </c>
      <c r="D486" s="28" t="str">
        <f t="shared" si="177"/>
        <v>-5.39948005714733+0.478012479098706i</v>
      </c>
      <c r="E486" s="12" t="str">
        <f t="shared" si="178"/>
        <v>4200</v>
      </c>
      <c r="F486" s="12" t="str">
        <f t="shared" si="179"/>
        <v>0.704225352112676</v>
      </c>
      <c r="G486" s="12" t="str">
        <f t="shared" si="175"/>
        <v>0.704225352112676</v>
      </c>
      <c r="H486" s="12" t="str">
        <f t="shared" si="180"/>
        <v>3.61477710376632+3.75604288348292i</v>
      </c>
      <c r="I486" s="12" t="str">
        <f t="shared" si="181"/>
        <v>139.800873084746i</v>
      </c>
      <c r="J486" s="12" t="str">
        <f t="shared" si="182"/>
        <v>-15.7173988608264+30.235685467975i</v>
      </c>
      <c r="K486" s="12" t="str">
        <f t="shared" si="183"/>
        <v>3.6400740635191-1.89221759168903i</v>
      </c>
      <c r="L486" s="12" t="str">
        <f t="shared" si="184"/>
        <v>0.145781874104172-0.0675513537142106i</v>
      </c>
      <c r="M486" s="12" t="str">
        <f t="shared" si="185"/>
        <v>3.78585593762327-1.95976894540324i</v>
      </c>
      <c r="N486" s="12" t="str">
        <f t="shared" si="186"/>
        <v>-0.447362793871187i</v>
      </c>
      <c r="O486" s="12" t="str">
        <f t="shared" si="187"/>
        <v>0.901591063557186-0.432589359686321i</v>
      </c>
      <c r="P486" s="12" t="str">
        <f t="shared" si="188"/>
        <v>0.098408936442814+0.432589359686321i</v>
      </c>
      <c r="Q486" s="12" t="str">
        <f t="shared" si="189"/>
        <v>-0.098408936442814+0.014773434184866i</v>
      </c>
      <c r="R486" s="12" t="str">
        <f t="shared" si="190"/>
        <v>-0.332589145706152-4.44576335600626i</v>
      </c>
      <c r="S486" s="12" t="str">
        <f t="shared" si="191"/>
        <v>0.0458120606558265i</v>
      </c>
      <c r="T486" s="12" t="str">
        <f t="shared" si="192"/>
        <v>0.20366958052681-0.0152365941165598i</v>
      </c>
      <c r="U486" s="12" t="str">
        <f t="shared" si="193"/>
        <v>0.001-0.0447064446887347i</v>
      </c>
      <c r="V486" s="12" t="str">
        <f t="shared" si="194"/>
        <v>0.0015-0.0135885850117734i</v>
      </c>
      <c r="W486" s="12" t="str">
        <f t="shared" si="195"/>
        <v>0.000935920788929017-0.0104354887427742i</v>
      </c>
      <c r="X486" s="12" t="str">
        <f t="shared" si="196"/>
        <v>0.00413410859820292-0.00851144244931395i</v>
      </c>
      <c r="Y486" s="12" t="str">
        <f t="shared" si="197"/>
        <v>0.00029+0.033552209540339i</v>
      </c>
      <c r="Z486" s="12" t="str">
        <f t="shared" si="198"/>
        <v>-3.61595037951558-2.61999403231698i</v>
      </c>
      <c r="AA486" s="12" t="str">
        <f t="shared" si="199"/>
        <v>82.1037056563436-464.712772079263i</v>
      </c>
      <c r="AB486" s="12" t="str">
        <f t="shared" si="200"/>
        <v>0.508397312449647-0.038033384660138i</v>
      </c>
      <c r="AC486" s="12" t="str">
        <f t="shared" si="201"/>
        <v>2.85018233786369-1.14033018000878i</v>
      </c>
      <c r="AD486" s="12" t="str">
        <f t="shared" si="202"/>
        <v>0.158362979205585+0.0500152913132363i</v>
      </c>
      <c r="AE486" s="12" t="str">
        <f t="shared" si="203"/>
        <v>-0.44159290999438-0.595762872064249i</v>
      </c>
      <c r="AF486" s="12" t="str">
        <f t="shared" si="204"/>
        <v>-9.01425716091365-3.27803040438421i</v>
      </c>
      <c r="AG486" s="12" t="str">
        <f t="shared" si="205"/>
        <v>1.13120665421678-0.251542427064317i</v>
      </c>
      <c r="AH486" s="12" t="str">
        <f t="shared" si="206"/>
        <v>0.430974521525149+6.12295116224953i</v>
      </c>
      <c r="AI486" s="12">
        <f t="shared" si="207"/>
        <v>15.760679002218684</v>
      </c>
      <c r="AJ486" s="12">
        <f t="shared" si="208"/>
        <v>85.973777597432559</v>
      </c>
      <c r="AK486" s="12"/>
      <c r="AL486" s="12"/>
      <c r="AM486" s="12"/>
      <c r="AN486" s="12"/>
    </row>
    <row r="487" spans="1:40" x14ac:dyDescent="0.35">
      <c r="A487" s="12"/>
      <c r="B487" s="12">
        <f t="shared" si="209"/>
        <v>35700</v>
      </c>
      <c r="C487" s="29" t="str">
        <f t="shared" si="176"/>
        <v>-0.000054349578009305+0.0621748057328045i</v>
      </c>
      <c r="D487" s="28" t="str">
        <f t="shared" si="177"/>
        <v>-5.39947771296192+0.476673510618168i</v>
      </c>
      <c r="E487" s="12" t="str">
        <f t="shared" si="178"/>
        <v>4200</v>
      </c>
      <c r="F487" s="12" t="str">
        <f t="shared" si="179"/>
        <v>0.704225352112676</v>
      </c>
      <c r="G487" s="12" t="str">
        <f t="shared" si="175"/>
        <v>0.704225352112676</v>
      </c>
      <c r="H487" s="12" t="str">
        <f t="shared" si="180"/>
        <v>3.62507530783005+3.75827470918976i</v>
      </c>
      <c r="I487" s="12" t="str">
        <f t="shared" si="181"/>
        <v>140.193572166445i</v>
      </c>
      <c r="J487" s="12" t="str">
        <f t="shared" si="182"/>
        <v>-15.8114487392175+30.3206171687277i</v>
      </c>
      <c r="K487" s="12" t="str">
        <f t="shared" si="183"/>
        <v>3.63516968365358-1.89565069838775i</v>
      </c>
      <c r="L487" s="12" t="str">
        <f t="shared" si="184"/>
        <v>0.14563704751732-0.0676738075006118i</v>
      </c>
      <c r="M487" s="12" t="str">
        <f t="shared" si="185"/>
        <v>3.7808067311709-1.96332450588836i</v>
      </c>
      <c r="N487" s="12" t="str">
        <f t="shared" si="186"/>
        <v>-0.448619430932622i</v>
      </c>
      <c r="O487" s="12" t="str">
        <f t="shared" si="187"/>
        <v>0.901046744010817-0.433721990574036i</v>
      </c>
      <c r="P487" s="12" t="str">
        <f t="shared" si="188"/>
        <v>0.098953255989183+0.433721990574036i</v>
      </c>
      <c r="Q487" s="12" t="str">
        <f t="shared" si="189"/>
        <v>-0.098953255989183+0.014897440358586i</v>
      </c>
      <c r="R487" s="12" t="str">
        <f t="shared" si="190"/>
        <v>-0.332584942248323-4.43317049580761i</v>
      </c>
      <c r="S487" s="12" t="str">
        <f t="shared" si="191"/>
        <v>0.0459407462194665i</v>
      </c>
      <c r="T487" s="12" t="str">
        <f t="shared" si="192"/>
        <v>0.203663160695524-0.0152792004282461i</v>
      </c>
      <c r="U487" s="12" t="str">
        <f t="shared" si="193"/>
        <v>0.001-0.0445812165523517i</v>
      </c>
      <c r="V487" s="12" t="str">
        <f t="shared" si="194"/>
        <v>0.0015-0.0135505217484351i</v>
      </c>
      <c r="W487" s="12" t="str">
        <f t="shared" si="195"/>
        <v>0.000935917319636709-0.010406338352267i</v>
      </c>
      <c r="X487" s="12" t="str">
        <f t="shared" si="196"/>
        <v>0.00411834358439695-0.00849363375997579i</v>
      </c>
      <c r="Y487" s="12" t="str">
        <f t="shared" si="197"/>
        <v>0.00029+0.0336464573199467i</v>
      </c>
      <c r="Z487" s="12" t="str">
        <f t="shared" si="198"/>
        <v>-3.59732046365628-2.59526917302552i</v>
      </c>
      <c r="AA487" s="12" t="str">
        <f t="shared" si="199"/>
        <v>81.12296140699-462.865812491219i</v>
      </c>
      <c r="AB487" s="12" t="str">
        <f t="shared" si="200"/>
        <v>0.508381287351723-0.038139737971706i</v>
      </c>
      <c r="AC487" s="12" t="str">
        <f t="shared" si="201"/>
        <v>2.84721071101271-1.14231641784123i</v>
      </c>
      <c r="AD487" s="12" t="str">
        <f t="shared" si="202"/>
        <v>0.158427135694865+0.0501663539026569i</v>
      </c>
      <c r="AE487" s="12" t="str">
        <f t="shared" si="203"/>
        <v>-0.439717985426935-0.591625512920664i</v>
      </c>
      <c r="AF487" s="12" t="str">
        <f t="shared" si="204"/>
        <v>-9.02455302079197-3.28160119857159i</v>
      </c>
      <c r="AG487" s="12" t="str">
        <f t="shared" si="205"/>
        <v>1.13058197423668-0.250724319326798i</v>
      </c>
      <c r="AH487" s="12" t="str">
        <f t="shared" si="206"/>
        <v>0.440685661059061+6.09652873236017i</v>
      </c>
      <c r="AI487" s="12">
        <f t="shared" si="207"/>
        <v>15.724285635634992</v>
      </c>
      <c r="AJ487" s="12">
        <f t="shared" si="208"/>
        <v>85.865583480636658</v>
      </c>
      <c r="AK487" s="12"/>
      <c r="AL487" s="12"/>
      <c r="AM487" s="12"/>
      <c r="AN487" s="12"/>
    </row>
    <row r="488" spans="1:40" x14ac:dyDescent="0.35">
      <c r="A488" s="12"/>
      <c r="B488" s="12">
        <f t="shared" si="209"/>
        <v>35800</v>
      </c>
      <c r="C488" s="29" t="str">
        <f t="shared" si="176"/>
        <v>-0.0000540463733750195+0.062001133355396i</v>
      </c>
      <c r="D488" s="28" t="str">
        <f t="shared" si="177"/>
        <v>-5.39947538839306+0.47534202239137i</v>
      </c>
      <c r="E488" s="12" t="str">
        <f t="shared" si="178"/>
        <v>4200</v>
      </c>
      <c r="F488" s="12" t="str">
        <f t="shared" si="179"/>
        <v>0.704225352112676</v>
      </c>
      <c r="G488" s="12" t="str">
        <f t="shared" si="175"/>
        <v>0.704225352112676</v>
      </c>
      <c r="H488" s="12" t="str">
        <f t="shared" si="180"/>
        <v>3.63535682883072+3.76047346457475i</v>
      </c>
      <c r="I488" s="12" t="str">
        <f t="shared" si="181"/>
        <v>140.586271248143i</v>
      </c>
      <c r="J488" s="12" t="str">
        <f t="shared" si="182"/>
        <v>-15.9057624321342+30.4055488694804i</v>
      </c>
      <c r="K488" s="12" t="str">
        <f t="shared" si="183"/>
        <v>3.63026460526087-1.89906541812253i</v>
      </c>
      <c r="L488" s="12" t="str">
        <f t="shared" si="184"/>
        <v>0.145492103364193-0.0677958294887828i</v>
      </c>
      <c r="M488" s="12" t="str">
        <f t="shared" si="185"/>
        <v>3.77575670862506-1.96686124761131i</v>
      </c>
      <c r="N488" s="12" t="str">
        <f t="shared" si="186"/>
        <v>-0.449876067994058i</v>
      </c>
      <c r="O488" s="12" t="str">
        <f t="shared" si="187"/>
        <v>0.900501001588649-0.434853936555528i</v>
      </c>
      <c r="P488" s="12" t="str">
        <f t="shared" si="188"/>
        <v>0.099498998411351+0.434853936555528i</v>
      </c>
      <c r="Q488" s="12" t="str">
        <f t="shared" si="189"/>
        <v>-0.099498998411351+0.01502213143853i</v>
      </c>
      <c r="R488" s="12" t="str">
        <f t="shared" si="190"/>
        <v>-0.332580726810753-4.42064759415128i</v>
      </c>
      <c r="S488" s="12" t="str">
        <f t="shared" si="191"/>
        <v>0.0460694317831063i</v>
      </c>
      <c r="T488" s="12" t="str">
        <f t="shared" si="192"/>
        <v>0.203656722775905-0.0153218051061839i</v>
      </c>
      <c r="U488" s="12" t="str">
        <f t="shared" si="193"/>
        <v>0.001-0.0444566880144959i</v>
      </c>
      <c r="V488" s="12" t="str">
        <f t="shared" si="194"/>
        <v>0.0015-0.0135126711290261i</v>
      </c>
      <c r="W488" s="12" t="str">
        <f t="shared" si="195"/>
        <v>0.000935913840684827-0.0103773510370872i</v>
      </c>
      <c r="X488" s="12" t="str">
        <f t="shared" si="196"/>
        <v>0.00410268856638452-0.0084758833299895i</v>
      </c>
      <c r="Y488" s="12" t="str">
        <f t="shared" si="197"/>
        <v>0.00029+0.0337407050995544i</v>
      </c>
      <c r="Z488" s="12" t="str">
        <f t="shared" si="198"/>
        <v>-3.5787916277236-2.57087821373168i</v>
      </c>
      <c r="AA488" s="12" t="str">
        <f t="shared" si="199"/>
        <v>80.1577055235507-461.032033777125i</v>
      </c>
      <c r="AB488" s="12" t="str">
        <f t="shared" si="200"/>
        <v>0.508365217101941-0.0382460872051327i</v>
      </c>
      <c r="AC488" s="12" t="str">
        <f t="shared" si="201"/>
        <v>2.84423863210775-1.14429176549476i</v>
      </c>
      <c r="AD488" s="12" t="str">
        <f t="shared" si="202"/>
        <v>0.158491466346359+0.0503172944142664i</v>
      </c>
      <c r="AE488" s="12" t="str">
        <f t="shared" si="203"/>
        <v>-0.437848296842426-0.587537369871723i</v>
      </c>
      <c r="AF488" s="12" t="str">
        <f t="shared" si="204"/>
        <v>-9.03483221722378-3.28513144218338i</v>
      </c>
      <c r="AG488" s="12" t="str">
        <f t="shared" si="205"/>
        <v>1.1299659526526-0.24991149359524i</v>
      </c>
      <c r="AH488" s="12" t="str">
        <f t="shared" si="206"/>
        <v>0.450205859749163+6.0702735049111i</v>
      </c>
      <c r="AI488" s="12">
        <f t="shared" si="207"/>
        <v>15.687988291392905</v>
      </c>
      <c r="AJ488" s="12">
        <f t="shared" si="208"/>
        <v>85.758386207622138</v>
      </c>
      <c r="AK488" s="12"/>
      <c r="AL488" s="12"/>
      <c r="AM488" s="12"/>
      <c r="AN488" s="12"/>
    </row>
    <row r="489" spans="1:40" x14ac:dyDescent="0.35">
      <c r="A489" s="12"/>
      <c r="B489" s="12">
        <f t="shared" si="209"/>
        <v>35900</v>
      </c>
      <c r="C489" s="29" t="str">
        <f t="shared" si="176"/>
        <v>-0.0000537456989511078+0.0618284285099243i</v>
      </c>
      <c r="D489" s="28" t="str">
        <f t="shared" si="177"/>
        <v>-5.39947308322248+0.47401795190942i</v>
      </c>
      <c r="E489" s="12" t="str">
        <f t="shared" si="178"/>
        <v>4200</v>
      </c>
      <c r="F489" s="12" t="str">
        <f t="shared" si="179"/>
        <v>0.704225352112676</v>
      </c>
      <c r="G489" s="12" t="str">
        <f t="shared" si="175"/>
        <v>0.704225352112676</v>
      </c>
      <c r="H489" s="12" t="str">
        <f t="shared" si="180"/>
        <v>3.64562158689954+3.76263932763537i</v>
      </c>
      <c r="I489" s="12" t="str">
        <f t="shared" si="181"/>
        <v>140.978970329842i</v>
      </c>
      <c r="J489" s="12" t="str">
        <f t="shared" si="182"/>
        <v>-16.0003399395765+30.4904805702332i</v>
      </c>
      <c r="K489" s="12" t="str">
        <f t="shared" si="183"/>
        <v>3.62535888903694-1.90246180259247i</v>
      </c>
      <c r="L489" s="12" t="str">
        <f t="shared" si="184"/>
        <v>0.145347043204781-0.067917419948597i</v>
      </c>
      <c r="M489" s="12" t="str">
        <f t="shared" si="185"/>
        <v>3.77070593224172-1.97037922254107i</v>
      </c>
      <c r="N489" s="12" t="str">
        <f t="shared" si="186"/>
        <v>-0.451132705055494i</v>
      </c>
      <c r="O489" s="12" t="str">
        <f t="shared" si="187"/>
        <v>0.899953837152485-0.435985195843298i</v>
      </c>
      <c r="P489" s="12" t="str">
        <f t="shared" si="188"/>
        <v>0.100046162847515+0.435985195843298i</v>
      </c>
      <c r="Q489" s="12" t="str">
        <f t="shared" si="189"/>
        <v>-0.100046162847515+0.015147509212196i</v>
      </c>
      <c r="R489" s="12" t="str">
        <f t="shared" si="190"/>
        <v>-0.332576499391795-4.40819406641091i</v>
      </c>
      <c r="S489" s="12" t="str">
        <f t="shared" si="191"/>
        <v>0.0461981173467463i</v>
      </c>
      <c r="T489" s="12" t="str">
        <f t="shared" si="192"/>
        <v>0.203650266767282-0.0153644081456722i</v>
      </c>
      <c r="U489" s="12" t="str">
        <f t="shared" si="193"/>
        <v>0.001-0.0443328532289402i</v>
      </c>
      <c r="V489" s="12" t="str">
        <f t="shared" si="194"/>
        <v>0.0015-0.0134750313765776i</v>
      </c>
      <c r="W489" s="12" t="str">
        <f t="shared" si="195"/>
        <v>0.000935910352073974-0.0103485254344744i</v>
      </c>
      <c r="X489" s="12" t="str">
        <f t="shared" si="196"/>
        <v>0.00408714257832567-0.00845819103537951i</v>
      </c>
      <c r="Y489" s="12" t="str">
        <f t="shared" si="197"/>
        <v>0.00029+0.0338349528791621i</v>
      </c>
      <c r="Z489" s="12" t="str">
        <f t="shared" si="198"/>
        <v>-3.56036431817808-2.54681560985652i</v>
      </c>
      <c r="AA489" s="12" t="str">
        <f t="shared" si="199"/>
        <v>79.2076438960822-459.21134150647i</v>
      </c>
      <c r="AB489" s="12" t="str">
        <f t="shared" si="200"/>
        <v>0.508349101698626-0.0383524323486834i</v>
      </c>
      <c r="AC489" s="12" t="str">
        <f t="shared" si="201"/>
        <v>2.841266137591-1.14625625195747i</v>
      </c>
      <c r="AD489" s="12" t="str">
        <f t="shared" si="202"/>
        <v>0.158555971076259+0.0504681131012401i</v>
      </c>
      <c r="AE489" s="12" t="str">
        <f t="shared" si="203"/>
        <v>-0.435984043607747-0.583497691264406i</v>
      </c>
      <c r="AF489" s="12" t="str">
        <f t="shared" si="204"/>
        <v>-9.04509467012202-3.28862137572595i</v>
      </c>
      <c r="AG489" s="12" t="str">
        <f t="shared" si="205"/>
        <v>1.12935843683076-0.249103928261198i</v>
      </c>
      <c r="AH489" s="12" t="str">
        <f t="shared" si="206"/>
        <v>0.459538583547308+6.04418486310931i</v>
      </c>
      <c r="AI489" s="12">
        <f t="shared" si="207"/>
        <v>15.651787067738212</v>
      </c>
      <c r="AJ489" s="12">
        <f t="shared" si="208"/>
        <v>85.652174107870508</v>
      </c>
      <c r="AK489" s="12"/>
      <c r="AL489" s="12"/>
      <c r="AM489" s="12"/>
      <c r="AN489" s="12"/>
    </row>
    <row r="490" spans="1:40" x14ac:dyDescent="0.35">
      <c r="A490" s="12"/>
      <c r="B490" s="12">
        <f t="shared" si="209"/>
        <v>36000</v>
      </c>
      <c r="C490" s="29" t="str">
        <f t="shared" si="176"/>
        <v>-0.000053447526663239+0.0616566831336473i</v>
      </c>
      <c r="D490" s="28" t="str">
        <f t="shared" si="177"/>
        <v>-5.39947079723493+0.472701237357963i</v>
      </c>
      <c r="E490" s="12" t="str">
        <f t="shared" si="178"/>
        <v>4200</v>
      </c>
      <c r="F490" s="12" t="str">
        <f t="shared" si="179"/>
        <v>0.704225352112676</v>
      </c>
      <c r="G490" s="12" t="str">
        <f t="shared" si="175"/>
        <v>0.704225352112676</v>
      </c>
      <c r="H490" s="12" t="str">
        <f t="shared" si="180"/>
        <v>3.65586950349025+3.76477247601554i</v>
      </c>
      <c r="I490" s="12" t="str">
        <f t="shared" si="181"/>
        <v>141.371669411541i</v>
      </c>
      <c r="J490" s="12" t="str">
        <f t="shared" si="182"/>
        <v>-16.0951812615445+30.5754122709859i</v>
      </c>
      <c r="K490" s="12" t="str">
        <f t="shared" si="183"/>
        <v>3.62045259533398-1.90583990345817i</v>
      </c>
      <c r="L490" s="12" t="str">
        <f t="shared" si="184"/>
        <v>0.145201868594804-0.0680385791560474i</v>
      </c>
      <c r="M490" s="12" t="str">
        <f t="shared" si="185"/>
        <v>3.76565446392878-1.97387848261422i</v>
      </c>
      <c r="N490" s="12" t="str">
        <f t="shared" si="186"/>
        <v>-0.45238934211693i</v>
      </c>
      <c r="O490" s="12" t="str">
        <f t="shared" si="187"/>
        <v>0.899405251566371-0.437115766650933i</v>
      </c>
      <c r="P490" s="12" t="str">
        <f t="shared" si="188"/>
        <v>0.100594748433629+0.437115766650933i</v>
      </c>
      <c r="Q490" s="12" t="str">
        <f t="shared" si="189"/>
        <v>-0.100594748433629+0.015273575465997i</v>
      </c>
      <c r="R490" s="12" t="str">
        <f t="shared" si="190"/>
        <v>-0.33257225998986-4.39580933445586i</v>
      </c>
      <c r="S490" s="12" t="str">
        <f t="shared" si="191"/>
        <v>0.0463268029103863i</v>
      </c>
      <c r="T490" s="12" t="str">
        <f t="shared" si="192"/>
        <v>0.203643792668973-0.015407009542012i</v>
      </c>
      <c r="U490" s="12" t="str">
        <f t="shared" si="193"/>
        <v>0.001-0.0442097064144154i</v>
      </c>
      <c r="V490" s="12" t="str">
        <f t="shared" si="194"/>
        <v>0.0015-0.0134376007338649i</v>
      </c>
      <c r="W490" s="12" t="str">
        <f t="shared" si="195"/>
        <v>0.000935906853804753-0.0103198601968099i</v>
      </c>
      <c r="X490" s="12" t="str">
        <f t="shared" si="196"/>
        <v>0.00407170466424362-0.00844055674985241i</v>
      </c>
      <c r="Y490" s="12" t="str">
        <f t="shared" si="197"/>
        <v>0.00029+0.0339292006587698i</v>
      </c>
      <c r="Z490" s="12" t="str">
        <f t="shared" si="198"/>
        <v>-3.54203892958994-2.52307592043173i</v>
      </c>
      <c r="AA490" s="12" t="str">
        <f t="shared" si="199"/>
        <v>78.2724887316946-457.403640714607i</v>
      </c>
      <c r="AB490" s="12" t="str">
        <f t="shared" si="200"/>
        <v>0.508332941140077-0.0384587733906286i</v>
      </c>
      <c r="AC490" s="12" t="str">
        <f t="shared" si="201"/>
        <v>2.83829326370268-1.14820990621604i</v>
      </c>
      <c r="AD490" s="12" t="str">
        <f t="shared" si="202"/>
        <v>0.158620649800846+0.050618810211917i</v>
      </c>
      <c r="AE490" s="12" t="str">
        <f t="shared" si="203"/>
        <v>-0.434125415464859-0.579505738335884i</v>
      </c>
      <c r="AF490" s="12" t="str">
        <f t="shared" si="204"/>
        <v>-9.05534030072518-3.29207123865758i</v>
      </c>
      <c r="AG490" s="12" t="str">
        <f t="shared" si="205"/>
        <v>1.12875927719548-0.248301600903389i</v>
      </c>
      <c r="AH490" s="12" t="str">
        <f t="shared" si="206"/>
        <v>0.468687236240255+6.0182621657262i</v>
      </c>
      <c r="AI490" s="12">
        <f t="shared" si="207"/>
        <v>15.615682046998835</v>
      </c>
      <c r="AJ490" s="12">
        <f t="shared" si="208"/>
        <v>85.54693565638307</v>
      </c>
      <c r="AK490" s="12"/>
      <c r="AL490" s="12"/>
      <c r="AM490" s="12"/>
      <c r="AN490" s="12"/>
    </row>
    <row r="491" spans="1:40" x14ac:dyDescent="0.35">
      <c r="A491" s="12"/>
      <c r="B491" s="12">
        <f t="shared" si="209"/>
        <v>36100</v>
      </c>
      <c r="C491" s="29" t="str">
        <f t="shared" si="176"/>
        <v>-0.0000531518288253834+0.0614858892531605i</v>
      </c>
      <c r="D491" s="28" t="str">
        <f t="shared" si="177"/>
        <v>-5.39946853021818+0.471391817607564i</v>
      </c>
      <c r="E491" s="12" t="str">
        <f t="shared" si="178"/>
        <v>4200</v>
      </c>
      <c r="F491" s="12" t="str">
        <f t="shared" si="179"/>
        <v>0.704225352112676</v>
      </c>
      <c r="G491" s="12" t="str">
        <f t="shared" si="175"/>
        <v>0.704225352112676</v>
      </c>
      <c r="H491" s="12" t="str">
        <f t="shared" si="180"/>
        <v>3.66610050136951+3.7668730869986i</v>
      </c>
      <c r="I491" s="12" t="str">
        <f t="shared" si="181"/>
        <v>141.764368493239i</v>
      </c>
      <c r="J491" s="12" t="str">
        <f t="shared" si="182"/>
        <v>-16.1902863980381+30.6603439717387i</v>
      </c>
      <c r="K491" s="12" t="str">
        <f t="shared" si="183"/>
        <v>3.61554578416097-1.90919977234247i</v>
      </c>
      <c r="L491" s="12" t="str">
        <f t="shared" si="184"/>
        <v>0.145056581085686-0.0681593073932089i</v>
      </c>
      <c r="M491" s="12" t="str">
        <f t="shared" si="185"/>
        <v>3.76060236524666-1.97735907973568i</v>
      </c>
      <c r="N491" s="12" t="str">
        <f t="shared" si="186"/>
        <v>-0.453645979178366i</v>
      </c>
      <c r="O491" s="12" t="str">
        <f t="shared" si="187"/>
        <v>0.8988552456966-0.438245647193108i</v>
      </c>
      <c r="P491" s="12" t="str">
        <f t="shared" si="188"/>
        <v>0.1011447543034+0.438245647193108i</v>
      </c>
      <c r="Q491" s="12" t="str">
        <f t="shared" si="189"/>
        <v>-0.1011447543034+0.015400331985258i</v>
      </c>
      <c r="R491" s="12" t="str">
        <f t="shared" si="190"/>
        <v>-0.332568008603346-4.38349282656146i</v>
      </c>
      <c r="S491" s="12" t="str">
        <f t="shared" si="191"/>
        <v>0.0464554884740263i</v>
      </c>
      <c r="T491" s="12" t="str">
        <f t="shared" si="192"/>
        <v>0.203637300480303-0.0154496092905026i</v>
      </c>
      <c r="U491" s="12" t="str">
        <f t="shared" si="193"/>
        <v>0.001-0.0440872418537106i</v>
      </c>
      <c r="V491" s="12" t="str">
        <f t="shared" si="194"/>
        <v>0.0015-0.0134003774631339i</v>
      </c>
      <c r="W491" s="12" t="str">
        <f t="shared" si="195"/>
        <v>0.000935903345877772-0.010291353991407i</v>
      </c>
      <c r="X491" s="12" t="str">
        <f t="shared" si="196"/>
        <v>0.00405637387791522-0.00842298034486963i</v>
      </c>
      <c r="Y491" s="12" t="str">
        <f t="shared" si="197"/>
        <v>0.00029+0.0340234484383775i</v>
      </c>
      <c r="Z491" s="12" t="str">
        <f t="shared" si="198"/>
        <v>-3.52381580688835-2.49965380612922i</v>
      </c>
      <c r="AA491" s="12" t="str">
        <f t="shared" si="199"/>
        <v>77.3519584097809-455.608835977495i</v>
      </c>
      <c r="AB491" s="12" t="str">
        <f t="shared" si="200"/>
        <v>0.508316735424608-0.0385651103192344i</v>
      </c>
      <c r="AC491" s="12" t="str">
        <f t="shared" si="201"/>
        <v>2.8353200464815-1.15015275725596i</v>
      </c>
      <c r="AD491" s="12" t="str">
        <f t="shared" si="202"/>
        <v>0.158685502436489+0.0507693859898717i</v>
      </c>
      <c r="AE491" s="12" t="str">
        <f t="shared" si="203"/>
        <v>-0.432272592885293-0.575560785000024i</v>
      </c>
      <c r="AF491" s="12" t="str">
        <f t="shared" si="204"/>
        <v>-9.06556903158769-3.29548126939104i</v>
      </c>
      <c r="AG491" s="12" t="str">
        <f t="shared" si="205"/>
        <v>1.1281683271646-0.247504488337211i</v>
      </c>
      <c r="AH491" s="12" t="str">
        <f t="shared" si="206"/>
        <v>0.477655160423699+5.99250474837434i</v>
      </c>
      <c r="AI491" s="12">
        <f t="shared" si="207"/>
        <v>15.579673296092665</v>
      </c>
      <c r="AJ491" s="12">
        <f t="shared" si="208"/>
        <v>85.442659472229309</v>
      </c>
      <c r="AK491" s="12"/>
      <c r="AL491" s="12"/>
      <c r="AM491" s="12"/>
      <c r="AN491" s="12"/>
    </row>
    <row r="492" spans="1:40" x14ac:dyDescent="0.35">
      <c r="A492" s="12"/>
      <c r="B492" s="12">
        <f t="shared" si="209"/>
        <v>36200</v>
      </c>
      <c r="C492" s="29" t="str">
        <f t="shared" si="176"/>
        <v>-0.0000528585781333868+0.0613160389831638i</v>
      </c>
      <c r="D492" s="28" t="str">
        <f t="shared" si="177"/>
        <v>-5.39946628196287+0.470089632204256i</v>
      </c>
      <c r="E492" s="12" t="str">
        <f t="shared" si="178"/>
        <v>4200</v>
      </c>
      <c r="F492" s="12" t="str">
        <f t="shared" si="179"/>
        <v>0.704225352112676</v>
      </c>
      <c r="G492" s="12" t="str">
        <f t="shared" si="175"/>
        <v>0.704225352112676</v>
      </c>
      <c r="H492" s="12" t="str">
        <f t="shared" si="180"/>
        <v>3.67631450460697+3.76894133750038i</v>
      </c>
      <c r="I492" s="12" t="str">
        <f t="shared" si="181"/>
        <v>142.157067574938i</v>
      </c>
      <c r="J492" s="12" t="str">
        <f t="shared" si="182"/>
        <v>-16.2856553490574+30.7452756724914i</v>
      </c>
      <c r="K492" s="12" t="str">
        <f t="shared" si="183"/>
        <v>3.61063851518436-1.91254146083121i</v>
      </c>
      <c r="L492" s="12" t="str">
        <f t="shared" si="184"/>
        <v>0.144911182224535-0.0682796049482i</v>
      </c>
      <c r="M492" s="12" t="str">
        <f t="shared" si="185"/>
        <v>3.75554969740889-1.98082106577941i</v>
      </c>
      <c r="N492" s="12" t="str">
        <f t="shared" si="186"/>
        <v>-0.454902616239802i</v>
      </c>
      <c r="O492" s="12" t="str">
        <f t="shared" si="187"/>
        <v>0.898303820411705-0.439374835685586i</v>
      </c>
      <c r="P492" s="12" t="str">
        <f t="shared" si="188"/>
        <v>0.101696179588295+0.439374835685586i</v>
      </c>
      <c r="Q492" s="12" t="str">
        <f t="shared" si="189"/>
        <v>-0.101696179588295+0.015527780554216i</v>
      </c>
      <c r="R492" s="12" t="str">
        <f t="shared" si="190"/>
        <v>-0.332563745230604-4.37124397732027i</v>
      </c>
      <c r="S492" s="12" t="str">
        <f t="shared" si="191"/>
        <v>0.0465841740376663i</v>
      </c>
      <c r="T492" s="12" t="str">
        <f t="shared" si="192"/>
        <v>0.203630790200588-0.0154922073864406i</v>
      </c>
      <c r="U492" s="12" t="str">
        <f t="shared" si="193"/>
        <v>0.001-0.0439654538927888i</v>
      </c>
      <c r="V492" s="12" t="str">
        <f t="shared" si="194"/>
        <v>0.0015-0.0133633598458325i</v>
      </c>
      <c r="W492" s="12" t="str">
        <f t="shared" si="195"/>
        <v>0.000935899828293633-0.0102630055003049i</v>
      </c>
      <c r="X492" s="12" t="str">
        <f t="shared" si="196"/>
        <v>0.00404114928276299-0.00840546168971907i</v>
      </c>
      <c r="Y492" s="12" t="str">
        <f t="shared" si="197"/>
        <v>0.00029+0.0341176962179852i</v>
      </c>
      <c r="Z492" s="12" t="str">
        <f t="shared" si="198"/>
        <v>-3.50569524752405-2.47654402732104i</v>
      </c>
      <c r="AA492" s="12" t="str">
        <f t="shared" si="199"/>
        <v>76.4457773405028-453.826831482635i</v>
      </c>
      <c r="AB492" s="12" t="str">
        <f t="shared" si="200"/>
        <v>0.508300484550511-0.0386714431227603i</v>
      </c>
      <c r="AC492" s="12" t="str">
        <f t="shared" si="201"/>
        <v>2.83234652176481-1.15208483406158i</v>
      </c>
      <c r="AD492" s="12" t="str">
        <f t="shared" si="202"/>
        <v>0.15875052889963+0.0509198406739772i</v>
      </c>
      <c r="AE492" s="12" t="str">
        <f t="shared" si="203"/>
        <v>-0.430425747412085-0.571662117635879i</v>
      </c>
      <c r="AF492" s="12" t="str">
        <f t="shared" si="204"/>
        <v>-9.07578078656984-3.29885170529612i</v>
      </c>
      <c r="AG492" s="12" t="str">
        <f t="shared" si="205"/>
        <v>1.12758544308618-0.246712566662092i</v>
      </c>
      <c r="AH492" s="12" t="str">
        <f t="shared" si="206"/>
        <v>0.486445638470839+5.96691192473805i</v>
      </c>
      <c r="AI492" s="12">
        <f t="shared" si="207"/>
        <v>15.543760867021618</v>
      </c>
      <c r="AJ492" s="12">
        <f t="shared" si="208"/>
        <v>85.33933431708617</v>
      </c>
      <c r="AK492" s="12"/>
      <c r="AL492" s="12"/>
      <c r="AM492" s="12"/>
      <c r="AN492" s="12"/>
    </row>
    <row r="493" spans="1:40" x14ac:dyDescent="0.35">
      <c r="A493" s="12"/>
      <c r="B493" s="12">
        <f t="shared" si="209"/>
        <v>36300</v>
      </c>
      <c r="C493" s="29" t="str">
        <f t="shared" si="176"/>
        <v>-0.0000525677476586647+0.0611471245252461i</v>
      </c>
      <c r="D493" s="28" t="str">
        <f t="shared" si="177"/>
        <v>-5.39946405226257+0.46879462136022i</v>
      </c>
      <c r="E493" s="12" t="str">
        <f t="shared" si="178"/>
        <v>4200</v>
      </c>
      <c r="F493" s="12" t="str">
        <f t="shared" si="179"/>
        <v>0.704225352112676</v>
      </c>
      <c r="G493" s="12" t="str">
        <f t="shared" si="175"/>
        <v>0.704225352112676</v>
      </c>
      <c r="H493" s="12" t="str">
        <f t="shared" si="180"/>
        <v>3.68651143856578+3.77097740406247i</v>
      </c>
      <c r="I493" s="12" t="str">
        <f t="shared" si="181"/>
        <v>142.549766656637i</v>
      </c>
      <c r="J493" s="12" t="str">
        <f t="shared" si="182"/>
        <v>-16.3812881146023+30.8302073732441i</v>
      </c>
      <c r="K493" s="12" t="str">
        <f t="shared" si="183"/>
        <v>3.60573084772838-1.91586502047367i</v>
      </c>
      <c r="L493" s="12" t="str">
        <f t="shared" si="184"/>
        <v>0.144765673554122-0.0683994721151447i</v>
      </c>
      <c r="M493" s="12" t="str">
        <f t="shared" si="185"/>
        <v>3.7504965212825-1.98426449258881i</v>
      </c>
      <c r="N493" s="12" t="str">
        <f t="shared" si="186"/>
        <v>-0.456159253301238i</v>
      </c>
      <c r="O493" s="12" t="str">
        <f t="shared" si="187"/>
        <v>0.897750976582462-0.440503330345227i</v>
      </c>
      <c r="P493" s="12" t="str">
        <f t="shared" si="188"/>
        <v>0.102249023417538+0.440503330345227i</v>
      </c>
      <c r="Q493" s="12" t="str">
        <f t="shared" si="189"/>
        <v>-0.102249023417538+0.015655922956011i</v>
      </c>
      <c r="R493" s="12" t="str">
        <f t="shared" si="190"/>
        <v>-0.332559469870129-4.35906222755528i</v>
      </c>
      <c r="S493" s="12" t="str">
        <f t="shared" si="191"/>
        <v>0.0467128596013061i</v>
      </c>
      <c r="T493" s="12" t="str">
        <f t="shared" si="192"/>
        <v>0.203624261829146-0.0155348038251281i</v>
      </c>
      <c r="U493" s="12" t="str">
        <f t="shared" si="193"/>
        <v>0.001-0.0438443369399161i</v>
      </c>
      <c r="V493" s="12" t="str">
        <f t="shared" si="194"/>
        <v>0.0015-0.0133265461823453i</v>
      </c>
      <c r="W493" s="12" t="str">
        <f t="shared" si="195"/>
        <v>0.000935896301052952-0.0102348134200658i</v>
      </c>
      <c r="X493" s="12" t="str">
        <f t="shared" si="196"/>
        <v>0.00402602995174802-0.00838800065158447i</v>
      </c>
      <c r="Y493" s="12" t="str">
        <f t="shared" si="197"/>
        <v>0.00029+0.0342119439975928i</v>
      </c>
      <c r="Z493" s="12" t="str">
        <f t="shared" si="198"/>
        <v>-3.48767750354782-2.45374144216906i</v>
      </c>
      <c r="AA493" s="12" t="str">
        <f t="shared" si="199"/>
        <v>75.5536758264561-452.057531096343i</v>
      </c>
      <c r="AB493" s="12" t="str">
        <f t="shared" si="200"/>
        <v>0.508284188516085-0.0387777717894794i</v>
      </c>
      <c r="AC493" s="12" t="str">
        <f t="shared" si="201"/>
        <v>2.8293727251889-1.15400616561631i</v>
      </c>
      <c r="AD493" s="12" t="str">
        <f t="shared" si="202"/>
        <v>0.158815729106793+0.0510701744984703i</v>
      </c>
      <c r="AE493" s="12" t="str">
        <f t="shared" si="203"/>
        <v>-0.428585041989605-0.567809034878209i</v>
      </c>
      <c r="AF493" s="12" t="str">
        <f t="shared" si="204"/>
        <v>-9.08597549082835-3.30218278270225i</v>
      </c>
      <c r="AG493" s="12" t="str">
        <f t="shared" si="205"/>
        <v>1.12701048417644-0.245925811306785i</v>
      </c>
      <c r="AH493" s="12" t="str">
        <f t="shared" si="206"/>
        <v>0.495061893495225+5.94148298775956i</v>
      </c>
      <c r="AI493" s="12">
        <f t="shared" si="207"/>
        <v>15.507944797352817</v>
      </c>
      <c r="AJ493" s="12">
        <f t="shared" si="208"/>
        <v>85.236949093766242</v>
      </c>
      <c r="AK493" s="12"/>
      <c r="AL493" s="12"/>
      <c r="AM493" s="12"/>
      <c r="AN493" s="12"/>
    </row>
    <row r="494" spans="1:40" x14ac:dyDescent="0.35">
      <c r="A494" s="12"/>
      <c r="B494" s="12">
        <f t="shared" si="209"/>
        <v>36400</v>
      </c>
      <c r="C494" s="29" t="str">
        <f t="shared" si="176"/>
        <v>-0.0000522793108420215+0.0609791381666932i</v>
      </c>
      <c r="D494" s="28" t="str">
        <f t="shared" si="177"/>
        <v>-5.39946184091364+0.467506725944648i</v>
      </c>
      <c r="E494" s="12" t="str">
        <f t="shared" si="178"/>
        <v>4200</v>
      </c>
      <c r="F494" s="12" t="str">
        <f t="shared" si="179"/>
        <v>0.704225352112676</v>
      </c>
      <c r="G494" s="12" t="str">
        <f t="shared" si="175"/>
        <v>0.704225352112676</v>
      </c>
      <c r="H494" s="12" t="str">
        <f t="shared" si="180"/>
        <v>3.6966912298927+3.77298146284551i</v>
      </c>
      <c r="I494" s="12" t="str">
        <f t="shared" si="181"/>
        <v>142.942465738336i</v>
      </c>
      <c r="J494" s="12" t="str">
        <f t="shared" si="182"/>
        <v>-16.4771846946728+30.9151390739968i</v>
      </c>
      <c r="K494" s="12" t="str">
        <f t="shared" si="183"/>
        <v>3.60082284077577-1.91917050278332i</v>
      </c>
      <c r="L494" s="12" t="str">
        <f t="shared" si="184"/>
        <v>0.144620056612857-0.0685189091941344i</v>
      </c>
      <c r="M494" s="12" t="str">
        <f t="shared" si="185"/>
        <v>3.74544289738863-1.98768941197745i</v>
      </c>
      <c r="N494" s="12" t="str">
        <f t="shared" si="186"/>
        <v>-0.457415890362674i</v>
      </c>
      <c r="O494" s="12" t="str">
        <f t="shared" si="187"/>
        <v>0.897196715081887-0.441631129389981i</v>
      </c>
      <c r="P494" s="12" t="str">
        <f t="shared" si="188"/>
        <v>0.102803284918113+0.441631129389981i</v>
      </c>
      <c r="Q494" s="12" t="str">
        <f t="shared" si="189"/>
        <v>-0.102803284918113+0.015784760972693i</v>
      </c>
      <c r="R494" s="12" t="str">
        <f t="shared" si="190"/>
        <v>-0.332555182520178-4.3469470242342i</v>
      </c>
      <c r="S494" s="12" t="str">
        <f t="shared" si="191"/>
        <v>0.0468415451649461i</v>
      </c>
      <c r="T494" s="12" t="str">
        <f t="shared" si="192"/>
        <v>0.203617715365294-0.0155773986018558i</v>
      </c>
      <c r="U494" s="12" t="str">
        <f t="shared" si="193"/>
        <v>0.001-0.0437238854648064i</v>
      </c>
      <c r="V494" s="12" t="str">
        <f t="shared" si="194"/>
        <v>0.0015-0.0132899347917345i</v>
      </c>
      <c r="W494" s="12" t="str">
        <f t="shared" si="195"/>
        <v>0.000935892764156332-0.0102067764615751i</v>
      </c>
      <c r="X494" s="12" t="str">
        <f t="shared" si="196"/>
        <v>0.00401101496726423-0.00837059709561368i</v>
      </c>
      <c r="Y494" s="12" t="str">
        <f t="shared" si="197"/>
        <v>0.00029+0.0343061917772005i</v>
      </c>
      <c r="Z494" s="12" t="str">
        <f t="shared" si="198"/>
        <v>-3.46976278360864-2.4312410047453i</v>
      </c>
      <c r="AA494" s="12" t="str">
        <f t="shared" si="199"/>
        <v>74.6753899274781-450.300838427549i</v>
      </c>
      <c r="AB494" s="12" t="str">
        <f t="shared" si="200"/>
        <v>0.508267847319625-0.0388840963076364i</v>
      </c>
      <c r="AC494" s="12" t="str">
        <f t="shared" si="201"/>
        <v>2.8263986921893-1.1559167809026i</v>
      </c>
      <c r="AD494" s="12" t="str">
        <f t="shared" si="202"/>
        <v>0.158881102974572+0.0512203876930217i</v>
      </c>
      <c r="AE494" s="12" t="str">
        <f t="shared" si="203"/>
        <v>-0.426750631281636-0.564000847410192i</v>
      </c>
      <c r="AF494" s="12" t="str">
        <f t="shared" si="204"/>
        <v>-9.09615307080634-3.30547473690086i</v>
      </c>
      <c r="AG494" s="12" t="str">
        <f t="shared" si="205"/>
        <v>1.12644331245894-0.245144197072641i</v>
      </c>
      <c r="AH494" s="12" t="str">
        <f t="shared" si="206"/>
        <v>0.503507090306657+5.91621721078136i</v>
      </c>
      <c r="AI494" s="12">
        <f t="shared" si="207"/>
        <v>15.472225110685962</v>
      </c>
      <c r="AJ494" s="12">
        <f t="shared" si="208"/>
        <v>85.135492844742302</v>
      </c>
      <c r="AK494" s="12"/>
      <c r="AL494" s="12"/>
      <c r="AM494" s="12"/>
      <c r="AN494" s="12"/>
    </row>
    <row r="495" spans="1:40" x14ac:dyDescent="0.35">
      <c r="A495" s="12"/>
      <c r="B495" s="12">
        <f t="shared" si="209"/>
        <v>36500</v>
      </c>
      <c r="C495" s="29" t="str">
        <f t="shared" si="176"/>
        <v>-0.0000519932414875877+0.060812072279314i</v>
      </c>
      <c r="D495" s="28" t="str">
        <f t="shared" si="177"/>
        <v>-5.39945964771526+0.466225887474741i</v>
      </c>
      <c r="E495" s="12" t="str">
        <f t="shared" si="178"/>
        <v>4200</v>
      </c>
      <c r="F495" s="12" t="str">
        <f t="shared" si="179"/>
        <v>0.704225352112676</v>
      </c>
      <c r="G495" s="12" t="str">
        <f t="shared" si="175"/>
        <v>0.704225352112676</v>
      </c>
      <c r="H495" s="12" t="str">
        <f t="shared" si="180"/>
        <v>3.70685380650852+3.77495368962274i</v>
      </c>
      <c r="I495" s="12" t="str">
        <f t="shared" si="181"/>
        <v>143.335164820034i</v>
      </c>
      <c r="J495" s="12" t="str">
        <f t="shared" si="182"/>
        <v>-16.573345089269+31.0000707747496i</v>
      </c>
      <c r="K495" s="12" t="str">
        <f t="shared" si="183"/>
        <v>3.59591455296821-1.92245795923826i</v>
      </c>
      <c r="L495" s="12" t="str">
        <f t="shared" si="184"/>
        <v>0.144474332934775-0.0686379164911894i</v>
      </c>
      <c r="M495" s="12" t="str">
        <f t="shared" si="185"/>
        <v>3.74038888590299-1.99109587572945i</v>
      </c>
      <c r="N495" s="12" t="str">
        <f t="shared" si="186"/>
        <v>-0.45867252742411i</v>
      </c>
      <c r="O495" s="12" t="str">
        <f t="shared" si="187"/>
        <v>0.896641036785236-0.442758231038902i</v>
      </c>
      <c r="P495" s="12" t="str">
        <f t="shared" si="188"/>
        <v>0.103358963214764+0.442758231038902i</v>
      </c>
      <c r="Q495" s="12" t="str">
        <f t="shared" si="189"/>
        <v>-0.103358963214764+0.015914296385208i</v>
      </c>
      <c r="R495" s="12" t="str">
        <f t="shared" si="190"/>
        <v>-0.332550883179218-4.33489782038543i</v>
      </c>
      <c r="S495" s="12" t="str">
        <f t="shared" si="191"/>
        <v>0.0469702307285861i</v>
      </c>
      <c r="T495" s="12" t="str">
        <f t="shared" si="192"/>
        <v>0.203611150808349-0.015619991711923i</v>
      </c>
      <c r="U495" s="12" t="str">
        <f t="shared" si="193"/>
        <v>0.001-0.0436040939977795i</v>
      </c>
      <c r="V495" s="12" t="str">
        <f t="shared" si="194"/>
        <v>0.0015-0.0132535240114831i</v>
      </c>
      <c r="W495" s="12" t="str">
        <f t="shared" si="195"/>
        <v>0.000935889217604393-0.0101788933498457i</v>
      </c>
      <c r="X495" s="12" t="str">
        <f t="shared" si="196"/>
        <v>0.00399610342103369-0.00835325088498517i</v>
      </c>
      <c r="Y495" s="12" t="str">
        <f t="shared" si="197"/>
        <v>0.00029+0.0344004395568082i</v>
      </c>
      <c r="Z495" s="12" t="str">
        <f t="shared" si="198"/>
        <v>-3.45195125487426-2.40903776318255i</v>
      </c>
      <c r="AA495" s="12" t="str">
        <f t="shared" si="199"/>
        <v>73.8106613285305-448.556656888273i</v>
      </c>
      <c r="AB495" s="12" t="str">
        <f t="shared" si="200"/>
        <v>0.508251460959425-0.0389904166654975i</v>
      </c>
      <c r="AC495" s="12" t="str">
        <f t="shared" si="201"/>
        <v>2.82342445800095-1.15781670890213i</v>
      </c>
      <c r="AD495" s="12" t="str">
        <f t="shared" si="202"/>
        <v>0.158946650419632+0.0513704804827931i</v>
      </c>
      <c r="AE495" s="12" t="str">
        <f t="shared" si="203"/>
        <v>-0.424922661978228-0.56023687775834i</v>
      </c>
      <c r="AF495" s="12" t="str">
        <f t="shared" si="204"/>
        <v>-9.10631345422378-3.308727802148i</v>
      </c>
      <c r="AG495" s="12" t="str">
        <f t="shared" si="205"/>
        <v>1.12588379270495-0.244367698175004i</v>
      </c>
      <c r="AH495" s="12" t="str">
        <f t="shared" si="206"/>
        <v>0.511784336360454+5.89111384864724i</v>
      </c>
      <c r="AI495" s="12">
        <f t="shared" si="207"/>
        <v>15.43660181710899</v>
      </c>
      <c r="AJ495" s="12">
        <f t="shared" si="208"/>
        <v>85.034954750661868</v>
      </c>
      <c r="AK495" s="12"/>
      <c r="AL495" s="12"/>
      <c r="AM495" s="12"/>
      <c r="AN495" s="12"/>
    </row>
    <row r="496" spans="1:40" x14ac:dyDescent="0.35">
      <c r="A496" s="12"/>
      <c r="B496" s="12">
        <f t="shared" si="209"/>
        <v>36600</v>
      </c>
      <c r="C496" s="29" t="str">
        <f t="shared" si="176"/>
        <v>-0.0000517095137568695+0.0606459193182845i</v>
      </c>
      <c r="D496" s="28" t="str">
        <f t="shared" si="177"/>
        <v>-5.39945747246932+0.464952048106848i</v>
      </c>
      <c r="E496" s="12" t="str">
        <f t="shared" si="178"/>
        <v>4200</v>
      </c>
      <c r="F496" s="12" t="str">
        <f t="shared" si="179"/>
        <v>0.704225352112676</v>
      </c>
      <c r="G496" s="12" t="str">
        <f t="shared" si="175"/>
        <v>0.704225352112676</v>
      </c>
      <c r="H496" s="12" t="str">
        <f t="shared" si="180"/>
        <v>3.71699909759831+3.77689425977355i</v>
      </c>
      <c r="I496" s="12" t="str">
        <f t="shared" si="181"/>
        <v>143.727863901733i</v>
      </c>
      <c r="J496" s="12" t="str">
        <f t="shared" si="182"/>
        <v>-16.6697692983908+31.0850024755023i</v>
      </c>
      <c r="K496" s="12" t="str">
        <f t="shared" si="183"/>
        <v>3.59100604260709-1.9257274412818i</v>
      </c>
      <c r="L496" s="12" t="str">
        <f t="shared" si="184"/>
        <v>0.144328504049507-0.0687564943182211i</v>
      </c>
      <c r="M496" s="12" t="str">
        <f t="shared" si="185"/>
        <v>3.7353345466566-1.99448393560002i</v>
      </c>
      <c r="N496" s="12" t="str">
        <f t="shared" si="186"/>
        <v>-0.459929164485546i</v>
      </c>
      <c r="O496" s="12" t="str">
        <f t="shared" si="187"/>
        <v>0.896083942569999-0.44388463351214i</v>
      </c>
      <c r="P496" s="12" t="str">
        <f t="shared" si="188"/>
        <v>0.103916057430001+0.44388463351214i</v>
      </c>
      <c r="Q496" s="12" t="str">
        <f t="shared" si="189"/>
        <v>-0.103916057430001+0.016044530973406i</v>
      </c>
      <c r="R496" s="12" t="str">
        <f t="shared" si="190"/>
        <v>-0.332546571845534-4.32291407501497i</v>
      </c>
      <c r="S496" s="12" t="str">
        <f t="shared" si="191"/>
        <v>0.0470989162922261i</v>
      </c>
      <c r="T496" s="12" t="str">
        <f t="shared" si="192"/>
        <v>0.203604568157616-0.0156625831506196i</v>
      </c>
      <c r="U496" s="12" t="str">
        <f t="shared" si="193"/>
        <v>0.001-0.0434849571289331i</v>
      </c>
      <c r="V496" s="12" t="str">
        <f t="shared" si="194"/>
        <v>0.0015-0.0132173121972441i</v>
      </c>
      <c r="W496" s="12" t="str">
        <f t="shared" si="195"/>
        <v>0.000935885661397742-0.0101511628238246i</v>
      </c>
      <c r="X496" s="12" t="str">
        <f t="shared" si="196"/>
        <v>0.0039812944140033-0.00833596188097316i</v>
      </c>
      <c r="Y496" s="12" t="str">
        <f t="shared" si="197"/>
        <v>0.00029+0.0344946873364159i</v>
      </c>
      <c r="Z496" s="12" t="str">
        <f t="shared" si="198"/>
        <v>-3.43424304487708-2.38712685785539i</v>
      </c>
      <c r="AA496" s="12" t="str">
        <f t="shared" si="199"/>
        <v>72.9592372106031-446.824889750906i</v>
      </c>
      <c r="AB496" s="12" t="str">
        <f t="shared" si="200"/>
        <v>0.508235029433751-0.0390967328513055i</v>
      </c>
      <c r="AC496" s="12" t="str">
        <f t="shared" si="201"/>
        <v>2.82045005765855-1.15970597859571i</v>
      </c>
      <c r="AD496" s="12" t="str">
        <f t="shared" si="202"/>
        <v>0.159012371358696+0.0515204530885004i</v>
      </c>
      <c r="AE496" s="12" t="str">
        <f t="shared" si="203"/>
        <v>-0.423101273091574-0.556516460089716i</v>
      </c>
      <c r="AF496" s="12" t="str">
        <f t="shared" si="204"/>
        <v>-9.11645657006763-3.3119422116667i</v>
      </c>
      <c r="AG496" s="12" t="str">
        <f t="shared" si="205"/>
        <v>1.12533179237509-0.243596288282738i</v>
      </c>
      <c r="AH496" s="12" t="str">
        <f t="shared" si="206"/>
        <v>0.519896682698745+5.86617213876168i</v>
      </c>
      <c r="AI496" s="12">
        <f t="shared" si="207"/>
        <v>15.401074913639782</v>
      </c>
      <c r="AJ496" s="12">
        <f t="shared" si="208"/>
        <v>84.935324128860458</v>
      </c>
      <c r="AK496" s="12"/>
      <c r="AL496" s="12"/>
      <c r="AM496" s="12"/>
      <c r="AN496" s="12"/>
    </row>
    <row r="497" spans="1:40" x14ac:dyDescent="0.35">
      <c r="A497" s="12"/>
      <c r="B497" s="12">
        <f t="shared" si="209"/>
        <v>36700</v>
      </c>
      <c r="C497" s="29" t="str">
        <f t="shared" si="176"/>
        <v>-0.0000514281021629156+0.060480671821013i</v>
      </c>
      <c r="D497" s="28" t="str">
        <f t="shared" si="177"/>
        <v>-5.39945531498043+0.463685150627766i</v>
      </c>
      <c r="E497" s="12" t="str">
        <f t="shared" si="178"/>
        <v>4200</v>
      </c>
      <c r="F497" s="12" t="str">
        <f t="shared" si="179"/>
        <v>0.704225352112676</v>
      </c>
      <c r="G497" s="12" t="str">
        <f t="shared" si="175"/>
        <v>0.704225352112676</v>
      </c>
      <c r="H497" s="12" t="str">
        <f t="shared" si="180"/>
        <v>3.7271270336018+3.77880334827721i</v>
      </c>
      <c r="I497" s="12" t="str">
        <f t="shared" si="181"/>
        <v>144.120562983432i</v>
      </c>
      <c r="J497" s="12" t="str">
        <f t="shared" si="182"/>
        <v>-16.7664573220383+31.1699341762551i</v>
      </c>
      <c r="K497" s="12" t="str">
        <f t="shared" si="183"/>
        <v>3.58609736765381-1.92897900032285i</v>
      </c>
      <c r="L497" s="12" t="str">
        <f t="shared" si="184"/>
        <v>0.144182571482268-0.0688746429929935i</v>
      </c>
      <c r="M497" s="12" t="str">
        <f t="shared" si="185"/>
        <v>3.73027993913608-1.99785364331584i</v>
      </c>
      <c r="N497" s="12" t="str">
        <f t="shared" si="186"/>
        <v>-0.461185801546982i</v>
      </c>
      <c r="O497" s="12" t="str">
        <f t="shared" si="187"/>
        <v>0.895525433315904-0.445010335030954i</v>
      </c>
      <c r="P497" s="12" t="str">
        <f t="shared" si="188"/>
        <v>0.104474566684096+0.445010335030954i</v>
      </c>
      <c r="Q497" s="12" t="str">
        <f t="shared" si="189"/>
        <v>-0.104474566684096+0.016175466516028i</v>
      </c>
      <c r="R497" s="12" t="str">
        <f t="shared" si="190"/>
        <v>-0.332542248517582-4.31099525302532i</v>
      </c>
      <c r="S497" s="12" t="str">
        <f t="shared" si="191"/>
        <v>0.0472276018558661i</v>
      </c>
      <c r="T497" s="12" t="str">
        <f t="shared" si="192"/>
        <v>0.203597967412409-0.0157051729132428i</v>
      </c>
      <c r="U497" s="12" t="str">
        <f t="shared" si="193"/>
        <v>0.001-0.0433664695073284i</v>
      </c>
      <c r="V497" s="12" t="str">
        <f t="shared" si="194"/>
        <v>0.0015-0.0131812977225922i</v>
      </c>
      <c r="W497" s="12" t="str">
        <f t="shared" si="195"/>
        <v>0.000935882095537001-0.0101235836362032i</v>
      </c>
      <c r="X497" s="12" t="str">
        <f t="shared" si="196"/>
        <v>0.00396658705624223-0.00831872994301087i</v>
      </c>
      <c r="Y497" s="12" t="str">
        <f t="shared" si="197"/>
        <v>0.00029+0.0345889351160236i</v>
      </c>
      <c r="Z497" s="12" t="str">
        <f t="shared" si="198"/>
        <v>-3.41663824328819-2.36550351959138i</v>
      </c>
      <c r="AA497" s="12" t="str">
        <f t="shared" si="199"/>
        <v>72.1208701245754-445.105440202462i</v>
      </c>
      <c r="AB497" s="12" t="str">
        <f t="shared" si="200"/>
        <v>0.50821855274089-0.0392030448533212i</v>
      </c>
      <c r="AC497" s="12" t="str">
        <f t="shared" si="201"/>
        <v>2.81747552599683-1.16158461896349i</v>
      </c>
      <c r="AD497" s="12" t="str">
        <f t="shared" si="202"/>
        <v>0.159078265708555+0.051670305726477i</v>
      </c>
      <c r="AE497" s="12" t="str">
        <f t="shared" si="203"/>
        <v>-0.421286596241464-0.552838940011555i</v>
      </c>
      <c r="AF497" s="12" t="str">
        <f t="shared" si="204"/>
        <v>-9.12658234858223-3.31511819764944i</v>
      </c>
      <c r="AG497" s="12" t="str">
        <f t="shared" si="205"/>
        <v>1.12478718156205-0.24282994055604i</v>
      </c>
      <c r="AH497" s="12" t="str">
        <f t="shared" si="206"/>
        <v>0.527847124884011+5.841391302111i</v>
      </c>
      <c r="AI497" s="12">
        <f t="shared" si="207"/>
        <v>15.36564438465739</v>
      </c>
      <c r="AJ497" s="12">
        <f t="shared" si="208"/>
        <v>84.836590431869411</v>
      </c>
      <c r="AK497" s="12"/>
      <c r="AL497" s="12"/>
      <c r="AM497" s="12"/>
      <c r="AN497" s="12"/>
    </row>
    <row r="498" spans="1:40" x14ac:dyDescent="0.35">
      <c r="A498" s="12"/>
      <c r="B498" s="12">
        <f t="shared" si="209"/>
        <v>36800</v>
      </c>
      <c r="C498" s="29" t="str">
        <f t="shared" si="176"/>
        <v>-0.0000511489815645942+0.0603163224060232i</v>
      </c>
      <c r="D498" s="28" t="str">
        <f t="shared" si="177"/>
        <v>-5.39945317505585+0.462425138446178i</v>
      </c>
      <c r="E498" s="12" t="str">
        <f t="shared" si="178"/>
        <v>4200</v>
      </c>
      <c r="F498" s="12" t="str">
        <f t="shared" si="179"/>
        <v>0.704225352112676</v>
      </c>
      <c r="G498" s="12" t="str">
        <f t="shared" si="175"/>
        <v>0.704225352112676</v>
      </c>
      <c r="H498" s="12" t="str">
        <f t="shared" si="180"/>
        <v>3.73723754620372+3.78068112970671i</v>
      </c>
      <c r="I498" s="12" t="str">
        <f t="shared" si="181"/>
        <v>144.51326206513i</v>
      </c>
      <c r="J498" s="12" t="str">
        <f t="shared" si="182"/>
        <v>-16.8634091602114+31.2548658770078i</v>
      </c>
      <c r="K498" s="12" t="str">
        <f t="shared" si="183"/>
        <v>3.58118858573055-1.93221268773637i</v>
      </c>
      <c r="L498" s="12" t="str">
        <f t="shared" si="184"/>
        <v>0.14403653675383-0.0689923628390851i</v>
      </c>
      <c r="M498" s="12" t="str">
        <f t="shared" si="185"/>
        <v>3.72522512248438-2.00120505057546i</v>
      </c>
      <c r="N498" s="12" t="str">
        <f t="shared" si="186"/>
        <v>-0.462442438608417i</v>
      </c>
      <c r="O498" s="12" t="str">
        <f t="shared" si="187"/>
        <v>0.894965509904915-0.446135333817705i</v>
      </c>
      <c r="P498" s="12" t="str">
        <f t="shared" si="188"/>
        <v>0.105034490095085+0.446135333817705i</v>
      </c>
      <c r="Q498" s="12" t="str">
        <f t="shared" si="189"/>
        <v>-0.105034490095085+0.016307104790712i</v>
      </c>
      <c r="R498" s="12" t="str">
        <f t="shared" si="190"/>
        <v>-0.332537913193637-4.2991408251352i</v>
      </c>
      <c r="S498" s="12" t="str">
        <f t="shared" si="191"/>
        <v>0.0473562874195061i</v>
      </c>
      <c r="T498" s="12" t="str">
        <f t="shared" si="192"/>
        <v>0.203591348572035-0.0157477609950806i</v>
      </c>
      <c r="U498" s="12" t="str">
        <f t="shared" si="193"/>
        <v>0.001-0.0432486258401889i</v>
      </c>
      <c r="V498" s="12" t="str">
        <f t="shared" si="194"/>
        <v>0.0015-0.0131454789787808i</v>
      </c>
      <c r="W498" s="12" t="str">
        <f t="shared" si="195"/>
        <v>0.000935878520022785-0.0100961545532308i</v>
      </c>
      <c r="X498" s="12" t="str">
        <f t="shared" si="196"/>
        <v>0.00395198046684108-0.0083015549287532i</v>
      </c>
      <c r="Y498" s="12" t="str">
        <f t="shared" si="197"/>
        <v>0.00029+0.0346831828956313i</v>
      </c>
      <c r="Z498" s="12" t="str">
        <f t="shared" si="198"/>
        <v>-3.39913690362272-2.3441630679131i</v>
      </c>
      <c r="AA498" s="12" t="str">
        <f t="shared" si="199"/>
        <v>71.2953178679976-443.398211395935i</v>
      </c>
      <c r="AB498" s="12" t="str">
        <f t="shared" si="200"/>
        <v>0.508202030879113-0.0393093526597826i</v>
      </c>
      <c r="AC498" s="12" t="str">
        <f t="shared" si="201"/>
        <v>2.81450089765085-1.16345265898481i</v>
      </c>
      <c r="AD498" s="12" t="str">
        <f t="shared" si="202"/>
        <v>0.159144333386051+0.0518200386087339i</v>
      </c>
      <c r="AE498" s="12" t="str">
        <f t="shared" si="203"/>
        <v>-0.419478755930539-0.549203674373334i</v>
      </c>
      <c r="AF498" s="12" t="str">
        <f t="shared" si="204"/>
        <v>-9.13669072125957-3.31825599126053i</v>
      </c>
      <c r="AG498" s="12" t="str">
        <f t="shared" si="205"/>
        <v>1.12424983293461-0.242068627682527i</v>
      </c>
      <c r="AH498" s="12" t="str">
        <f t="shared" si="206"/>
        <v>0.535638603923882+5.81677054424568i</v>
      </c>
      <c r="AI498" s="12">
        <f t="shared" si="207"/>
        <v>15.330310202320344</v>
      </c>
      <c r="AJ498" s="12">
        <f t="shared" si="208"/>
        <v>84.738743245924283</v>
      </c>
      <c r="AK498" s="12"/>
      <c r="AL498" s="12"/>
      <c r="AM498" s="12"/>
      <c r="AN498" s="12"/>
    </row>
    <row r="499" spans="1:40" x14ac:dyDescent="0.35">
      <c r="A499" s="12"/>
      <c r="B499" s="12">
        <f t="shared" si="209"/>
        <v>36900</v>
      </c>
      <c r="C499" s="29" t="str">
        <f t="shared" si="176"/>
        <v>-0.0000508721271609754+0.060152863771854i</v>
      </c>
      <c r="D499" s="28" t="str">
        <f t="shared" si="177"/>
        <v>-5.39945105250542+0.461171955584214i</v>
      </c>
      <c r="E499" s="12" t="str">
        <f t="shared" si="178"/>
        <v>4200</v>
      </c>
      <c r="F499" s="12" t="str">
        <f t="shared" si="179"/>
        <v>0.704225352112676</v>
      </c>
      <c r="G499" s="12" t="str">
        <f t="shared" si="175"/>
        <v>0.704225352112676</v>
      </c>
      <c r="H499" s="12" t="str">
        <f t="shared" si="180"/>
        <v>3.74733056832409+3.7825277782227i</v>
      </c>
      <c r="I499" s="12" t="str">
        <f t="shared" si="181"/>
        <v>144.905961146829i</v>
      </c>
      <c r="J499" s="12" t="str">
        <f t="shared" si="182"/>
        <v>-16.9606248129102+31.3397975777605i</v>
      </c>
      <c r="K499" s="12" t="str">
        <f t="shared" si="183"/>
        <v>3.57627975412084-1.93542855486384i</v>
      </c>
      <c r="L499" s="12" t="str">
        <f t="shared" si="184"/>
        <v>0.143890401380508-0.0691096541858505i</v>
      </c>
      <c r="M499" s="12" t="str">
        <f t="shared" si="185"/>
        <v>3.72017015550135-2.00453820904969i</v>
      </c>
      <c r="N499" s="12" t="str">
        <f t="shared" si="186"/>
        <v>-0.463699075669853i</v>
      </c>
      <c r="O499" s="12" t="str">
        <f t="shared" si="187"/>
        <v>0.894404173221226-0.44725962809587i</v>
      </c>
      <c r="P499" s="12" t="str">
        <f t="shared" si="188"/>
        <v>0.105595826778774+0.44725962809587i</v>
      </c>
      <c r="Q499" s="12" t="str">
        <f t="shared" si="189"/>
        <v>-0.105595826778774+0.016439447573983i</v>
      </c>
      <c r="R499" s="12" t="str">
        <f t="shared" si="190"/>
        <v>-0.332533565872137-4.28735026780072i</v>
      </c>
      <c r="S499" s="12" t="str">
        <f t="shared" si="191"/>
        <v>0.0474849729831459i</v>
      </c>
      <c r="T499" s="12" t="str">
        <f t="shared" si="192"/>
        <v>0.203584711635801-0.0157903473914276i</v>
      </c>
      <c r="U499" s="12" t="str">
        <f t="shared" si="193"/>
        <v>0.001-0.0431314208921125i</v>
      </c>
      <c r="V499" s="12" t="str">
        <f t="shared" si="194"/>
        <v>0.0015-0.0131098543745023i</v>
      </c>
      <c r="W499" s="12" t="str">
        <f t="shared" si="195"/>
        <v>0.00093587493485571-0.0100688743545304i</v>
      </c>
      <c r="X499" s="12" t="str">
        <f t="shared" si="196"/>
        <v>0.00393747377381145-0.00828443669413671i</v>
      </c>
      <c r="Y499" s="12" t="str">
        <f t="shared" si="197"/>
        <v>0.00029+0.034777430675239i</v>
      </c>
      <c r="Z499" s="12" t="str">
        <f t="shared" si="198"/>
        <v>-3.38173904487818-2.32310090930966i</v>
      </c>
      <c r="AA499" s="12" t="str">
        <f t="shared" si="199"/>
        <v>70.4823433647025-441.703106498877i</v>
      </c>
      <c r="AB499" s="12" t="str">
        <f t="shared" si="200"/>
        <v>0.50818546384669-0.0394156562589442i</v>
      </c>
      <c r="AC499" s="12" t="str">
        <f t="shared" si="201"/>
        <v>2.81152620705624-1.16531012763835i</v>
      </c>
      <c r="AD499" s="12" t="str">
        <f t="shared" si="202"/>
        <v>0.159210574308084+0.0519696519430171i</v>
      </c>
      <c r="AE499" s="12" t="str">
        <f t="shared" si="203"/>
        <v>-0.417677869809797-0.545610031071253i</v>
      </c>
      <c r="AF499" s="12" t="str">
        <f t="shared" si="204"/>
        <v>-9.14678162082951-3.32135582263849i</v>
      </c>
      <c r="AG499" s="12" t="str">
        <f t="shared" si="205"/>
        <v>1.1237196216827-0.241312321911744i</v>
      </c>
      <c r="AH499" s="12" t="str">
        <f t="shared" si="206"/>
        <v>0.543274007187428+5.79230905622592i</v>
      </c>
      <c r="AI499" s="12">
        <f t="shared" si="207"/>
        <v>15.295072326973592</v>
      </c>
      <c r="AJ499" s="12">
        <f t="shared" si="208"/>
        <v>84.641772289469117</v>
      </c>
      <c r="AK499" s="12"/>
      <c r="AL499" s="12"/>
      <c r="AM499" s="12"/>
      <c r="AN499" s="12"/>
    </row>
    <row r="500" spans="1:40" x14ac:dyDescent="0.35">
      <c r="A500" s="12"/>
      <c r="B500" s="12">
        <f t="shared" si="209"/>
        <v>37000</v>
      </c>
      <c r="C500" s="29" t="str">
        <f t="shared" si="176"/>
        <v>-0.000050597514485823+0.0599902886959784i</v>
      </c>
      <c r="D500" s="28" t="str">
        <f t="shared" si="177"/>
        <v>-5.39944894714158+0.459925546669168i</v>
      </c>
      <c r="E500" s="12" t="str">
        <f t="shared" si="178"/>
        <v>4200</v>
      </c>
      <c r="F500" s="12" t="str">
        <f t="shared" si="179"/>
        <v>0.704225352112676</v>
      </c>
      <c r="G500" s="12" t="str">
        <f t="shared" si="175"/>
        <v>0.704225352112676</v>
      </c>
      <c r="H500" s="12" t="str">
        <f t="shared" si="180"/>
        <v>3.75740603410873+3.78434346756762i</v>
      </c>
      <c r="I500" s="12" t="str">
        <f t="shared" si="181"/>
        <v>145.298660228528i</v>
      </c>
      <c r="J500" s="12" t="str">
        <f t="shared" si="182"/>
        <v>-17.0581042801346+31.4247292785133i</v>
      </c>
      <c r="K500" s="12" t="str">
        <f t="shared" si="183"/>
        <v>3.57137092977004-1.93862665301347i</v>
      </c>
      <c r="L500" s="12" t="str">
        <f t="shared" si="184"/>
        <v>0.14374416687414-0.0692265173683823i</v>
      </c>
      <c r="M500" s="12" t="str">
        <f t="shared" si="185"/>
        <v>3.71511509664418-2.00785317038185i</v>
      </c>
      <c r="N500" s="12" t="str">
        <f t="shared" si="186"/>
        <v>-0.464955712731289i</v>
      </c>
      <c r="O500" s="12" t="str">
        <f t="shared" si="187"/>
        <v>0.893841424151264-0.448383216090032i</v>
      </c>
      <c r="P500" s="12" t="str">
        <f t="shared" si="188"/>
        <v>0.106158575848736+0.448383216090032i</v>
      </c>
      <c r="Q500" s="12" t="str">
        <f t="shared" si="189"/>
        <v>-0.106158575848736+0.016572496641257i</v>
      </c>
      <c r="R500" s="12" t="str">
        <f t="shared" si="190"/>
        <v>-0.332529206551364-4.27562306313785i</v>
      </c>
      <c r="S500" s="12" t="str">
        <f t="shared" si="191"/>
        <v>0.0476136585467859i</v>
      </c>
      <c r="T500" s="12" t="str">
        <f t="shared" si="192"/>
        <v>0.203578056603008-0.0158329320975703i</v>
      </c>
      <c r="U500" s="12" t="str">
        <f t="shared" si="193"/>
        <v>0.001-0.043014849484296i</v>
      </c>
      <c r="V500" s="12" t="str">
        <f t="shared" si="194"/>
        <v>0.0015-0.0130744223356523i</v>
      </c>
      <c r="W500" s="12" t="str">
        <f t="shared" si="195"/>
        <v>0.0009358713400364-0.0100417418329182i</v>
      </c>
      <c r="X500" s="12" t="str">
        <f t="shared" si="196"/>
        <v>0.00392306611398715-0.00826737509343928i</v>
      </c>
      <c r="Y500" s="12" t="str">
        <f t="shared" si="197"/>
        <v>0.00029+0.0348716784548467i</v>
      </c>
      <c r="Z500" s="12" t="str">
        <f t="shared" si="198"/>
        <v>-3.3644446531093-2.30231253553882i</v>
      </c>
      <c r="AA500" s="12" t="str">
        <f t="shared" si="199"/>
        <v>69.6817145472246-440.020028739338i</v>
      </c>
      <c r="AB500" s="12" t="str">
        <f t="shared" si="200"/>
        <v>0.508168851641875-0.0395219556390401i</v>
      </c>
      <c r="AC500" s="12" t="str">
        <f t="shared" si="201"/>
        <v>2.80855148844953-1.16715705390194i</v>
      </c>
      <c r="AD500" s="12" t="str">
        <f t="shared" si="202"/>
        <v>0.159276988391599+0.0521191459328672i</v>
      </c>
      <c r="AE500" s="12" t="str">
        <f t="shared" si="203"/>
        <v>-0.41588404893465-0.542057388855308i</v>
      </c>
      <c r="AF500" s="12" t="str">
        <f t="shared" si="204"/>
        <v>-9.15685498125031-3.32441792089845i</v>
      </c>
      <c r="AG500" s="12" t="str">
        <f t="shared" si="205"/>
        <v>1.12319642546367-0.240560995088096i</v>
      </c>
      <c r="AH500" s="12" t="str">
        <f t="shared" si="206"/>
        <v>0.550756169312073+5.7680060155316i</v>
      </c>
      <c r="AI500" s="12">
        <f t="shared" si="207"/>
        <v>15.259930707544287</v>
      </c>
      <c r="AJ500" s="12">
        <f t="shared" si="208"/>
        <v>84.545667411662961</v>
      </c>
      <c r="AK500" s="12"/>
      <c r="AL500" s="12"/>
      <c r="AM500" s="12"/>
      <c r="AN500" s="12"/>
    </row>
    <row r="501" spans="1:40" x14ac:dyDescent="0.35">
      <c r="A501" s="12"/>
      <c r="B501" s="12">
        <f t="shared" si="209"/>
        <v>37100</v>
      </c>
      <c r="C501" s="29" t="str">
        <f t="shared" si="176"/>
        <v>-0.0000503251194021902+0.0598285900337412i</v>
      </c>
      <c r="D501" s="28" t="str">
        <f t="shared" si="177"/>
        <v>-5.39944685877927+0.458685856925349i</v>
      </c>
      <c r="E501" s="12" t="str">
        <f t="shared" si="178"/>
        <v>4200</v>
      </c>
      <c r="F501" s="12" t="str">
        <f t="shared" si="179"/>
        <v>0.704225352112676</v>
      </c>
      <c r="G501" s="12" t="str">
        <f t="shared" si="175"/>
        <v>0.704225352112676</v>
      </c>
      <c r="H501" s="12" t="str">
        <f t="shared" si="180"/>
        <v>3.7674638789195+3.78612837105981i</v>
      </c>
      <c r="I501" s="12" t="str">
        <f t="shared" si="181"/>
        <v>145.691359310227i</v>
      </c>
      <c r="J501" s="12" t="str">
        <f t="shared" si="182"/>
        <v>-17.1558475618846+31.509660979266i</v>
      </c>
      <c r="K501" s="12" t="str">
        <f t="shared" si="183"/>
        <v>3.56646216928604-1.94180703346066i</v>
      </c>
      <c r="L501" s="12" t="str">
        <f t="shared" si="184"/>
        <v>0.143597834742065-0.0693429527274729i</v>
      </c>
      <c r="M501" s="12" t="str">
        <f t="shared" si="185"/>
        <v>3.7100600040281-2.01114998618813i</v>
      </c>
      <c r="N501" s="12" t="str">
        <f t="shared" si="186"/>
        <v>-0.466212349792725i</v>
      </c>
      <c r="O501" s="12" t="str">
        <f t="shared" si="187"/>
        <v>0.893277263583687-0.449506096025893i</v>
      </c>
      <c r="P501" s="12" t="str">
        <f t="shared" si="188"/>
        <v>0.106722736416313+0.449506096025893i</v>
      </c>
      <c r="Q501" s="12" t="str">
        <f t="shared" si="189"/>
        <v>-0.106722736416313+0.016706253766832i</v>
      </c>
      <c r="R501" s="12" t="str">
        <f t="shared" si="190"/>
        <v>-0.332524835229695-4.26395869884626i</v>
      </c>
      <c r="S501" s="12" t="str">
        <f t="shared" si="191"/>
        <v>0.0477423441104259i</v>
      </c>
      <c r="T501" s="12" t="str">
        <f t="shared" si="192"/>
        <v>0.203571383472962-0.0158755151087988i</v>
      </c>
      <c r="U501" s="12" t="str">
        <f t="shared" si="193"/>
        <v>0.001-0.0428989064937723i</v>
      </c>
      <c r="V501" s="12" t="str">
        <f t="shared" si="194"/>
        <v>0.0015-0.013039181305098i</v>
      </c>
      <c r="W501" s="12" t="str">
        <f t="shared" si="195"/>
        <v>0.000935867735565477-0.010014755794226i</v>
      </c>
      <c r="X501" s="12" t="str">
        <f t="shared" si="196"/>
        <v>0.00390875663292645-0.00825036997933808i</v>
      </c>
      <c r="Y501" s="12" t="str">
        <f t="shared" si="197"/>
        <v>0.00029+0.0349659262344544i</v>
      </c>
      <c r="Z501" s="12" t="str">
        <f t="shared" si="198"/>
        <v>-3.34725368294129-2.28179352195896i</v>
      </c>
      <c r="AA501" s="12" t="str">
        <f t="shared" si="199"/>
        <v>68.8932042419509-438.34888144928i</v>
      </c>
      <c r="AB501" s="12" t="str">
        <f t="shared" si="200"/>
        <v>0.508152194262937-0.0396282507883137i</v>
      </c>
      <c r="AC501" s="12" t="str">
        <f t="shared" si="201"/>
        <v>2.80557677586846-1.16899346675269i</v>
      </c>
      <c r="AD501" s="12" t="str">
        <f t="shared" si="202"/>
        <v>0.159343575553594+0.0522685207776779i</v>
      </c>
      <c r="AE501" s="12" t="str">
        <f t="shared" si="203"/>
        <v>-0.414097398011917-0.538545137138945i</v>
      </c>
      <c r="AF501" s="12" t="str">
        <f t="shared" si="204"/>
        <v>-9.16691073769877-3.32744251413446i</v>
      </c>
      <c r="AG501" s="12" t="str">
        <f t="shared" si="205"/>
        <v>1.12268012434964-0.239814618682322i</v>
      </c>
      <c r="AH501" s="12" t="str">
        <f t="shared" si="206"/>
        <v>0.558087873101013+5.74386058693814i</v>
      </c>
      <c r="AI501" s="12">
        <f t="shared" si="207"/>
        <v>15.224885281927223</v>
      </c>
      <c r="AJ501" s="12">
        <f t="shared" si="208"/>
        <v>84.450418590888205</v>
      </c>
      <c r="AK501" s="12"/>
      <c r="AL501" s="12"/>
      <c r="AM501" s="12"/>
      <c r="AN501" s="12"/>
    </row>
    <row r="502" spans="1:40" x14ac:dyDescent="0.35">
      <c r="A502" s="12"/>
      <c r="B502" s="12">
        <f t="shared" si="209"/>
        <v>37200</v>
      </c>
      <c r="C502" s="29" t="str">
        <f t="shared" si="176"/>
        <v>-0.0000500549180971132+0.05966776071731i</v>
      </c>
      <c r="D502" s="28" t="str">
        <f t="shared" si="177"/>
        <v>-5.39944478723593+0.457452832166044i</v>
      </c>
      <c r="E502" s="12" t="str">
        <f t="shared" si="178"/>
        <v>4200</v>
      </c>
      <c r="F502" s="12" t="str">
        <f t="shared" si="179"/>
        <v>0.704225352112676</v>
      </c>
      <c r="G502" s="12" t="str">
        <f t="shared" si="175"/>
        <v>0.704225352112676</v>
      </c>
      <c r="H502" s="12" t="str">
        <f t="shared" si="180"/>
        <v>3.77750403932483+3.78788266158785i</v>
      </c>
      <c r="I502" s="12" t="str">
        <f t="shared" si="181"/>
        <v>146.084058391925i</v>
      </c>
      <c r="J502" s="12" t="str">
        <f t="shared" si="182"/>
        <v>-17.2538546581603+31.5945926800188i</v>
      </c>
      <c r="K502" s="12" t="str">
        <f t="shared" si="183"/>
        <v>3.56155352893976-1.94496974744819i</v>
      </c>
      <c r="L502" s="12" t="str">
        <f t="shared" si="184"/>
        <v>0.143451406487107-0.0694589606095759i</v>
      </c>
      <c r="M502" s="12" t="str">
        <f t="shared" si="185"/>
        <v>3.70500493542687-2.01442870805777i</v>
      </c>
      <c r="N502" s="12" t="str">
        <f t="shared" si="186"/>
        <v>-0.467468986854161i</v>
      </c>
      <c r="O502" s="12" t="str">
        <f t="shared" si="187"/>
        <v>0.892711692409382-0.450628266130273i</v>
      </c>
      <c r="P502" s="12" t="str">
        <f t="shared" si="188"/>
        <v>0.107288307590618+0.450628266130273i</v>
      </c>
      <c r="Q502" s="12" t="str">
        <f t="shared" si="189"/>
        <v>-0.107288307590618+0.016840720723888i</v>
      </c>
      <c r="R502" s="12" t="str">
        <f t="shared" si="190"/>
        <v>-0.33252045190549-4.25235666813417i</v>
      </c>
      <c r="S502" s="12" t="str">
        <f t="shared" si="191"/>
        <v>0.0478710296740659i</v>
      </c>
      <c r="T502" s="12" t="str">
        <f t="shared" si="192"/>
        <v>0.203564692244963-0.0159180964204015i</v>
      </c>
      <c r="U502" s="12" t="str">
        <f t="shared" si="193"/>
        <v>0.001-0.04278358685266i</v>
      </c>
      <c r="V502" s="12" t="str">
        <f t="shared" si="194"/>
        <v>0.0015-0.0130041297424499i</v>
      </c>
      <c r="W502" s="12" t="str">
        <f t="shared" si="195"/>
        <v>0.000935864121443564-0.00998791505712594i</v>
      </c>
      <c r="X502" s="12" t="str">
        <f t="shared" si="196"/>
        <v>0.00389454448481524-0.00823342120296607i</v>
      </c>
      <c r="Y502" s="12" t="str">
        <f t="shared" si="197"/>
        <v>0.00029+0.0350601740140621i</v>
      </c>
      <c r="Z502" s="12" t="str">
        <f t="shared" si="198"/>
        <v>-3.33016605902389-2.26153952589059i</v>
      </c>
      <c r="AA502" s="12" t="str">
        <f t="shared" si="199"/>
        <v>68.1165900569505-436.689568105584i</v>
      </c>
      <c r="AB502" s="12" t="str">
        <f t="shared" si="200"/>
        <v>0.508135491708128-0.0397345416950038i</v>
      </c>
      <c r="AC502" s="12" t="str">
        <f t="shared" si="201"/>
        <v>2.80260210315224-1.17081939516682i</v>
      </c>
      <c r="AD502" s="12" t="str">
        <f t="shared" si="202"/>
        <v>0.159410335711106+0.0524177766727497i</v>
      </c>
      <c r="AE502" s="12" t="str">
        <f t="shared" si="203"/>
        <v>-0.412318015638-0.535072675811241i</v>
      </c>
      <c r="AF502" s="12" t="str">
        <f t="shared" si="204"/>
        <v>-9.17694882656076-3.33042982942181i</v>
      </c>
      <c r="AG502" s="12" t="str">
        <f t="shared" si="205"/>
        <v>1.122170600776-0.239073163821523i</v>
      </c>
      <c r="AH502" s="12" t="str">
        <f t="shared" si="206"/>
        <v>0.565271850411096+5.71987192335809i</v>
      </c>
      <c r="AI502" s="12">
        <f t="shared" si="207"/>
        <v>15.189935977358282</v>
      </c>
      <c r="AJ502" s="12">
        <f t="shared" si="208"/>
        <v>84.356015933258121</v>
      </c>
      <c r="AK502" s="12"/>
      <c r="AL502" s="12"/>
      <c r="AM502" s="12"/>
      <c r="AN502" s="12"/>
    </row>
    <row r="503" spans="1:40" x14ac:dyDescent="0.35">
      <c r="A503" s="12"/>
      <c r="B503" s="12">
        <f t="shared" si="209"/>
        <v>37300</v>
      </c>
      <c r="C503" s="29" t="str">
        <f t="shared" si="176"/>
        <v>-0.0000497868870764078+0.0595077937546469i</v>
      </c>
      <c r="D503" s="28" t="str">
        <f t="shared" si="177"/>
        <v>-5.39944273233143+0.456226418785626i</v>
      </c>
      <c r="E503" s="12" t="str">
        <f t="shared" si="178"/>
        <v>4200</v>
      </c>
      <c r="F503" s="12" t="str">
        <f t="shared" si="179"/>
        <v>0.704225352112676</v>
      </c>
      <c r="G503" s="12" t="str">
        <f t="shared" si="175"/>
        <v>0.704225352112676</v>
      </c>
      <c r="H503" s="12" t="str">
        <f t="shared" si="180"/>
        <v>3.78752645309011+3.789606511605i</v>
      </c>
      <c r="I503" s="12" t="str">
        <f t="shared" si="181"/>
        <v>146.476757473624i</v>
      </c>
      <c r="J503" s="12" t="str">
        <f t="shared" si="182"/>
        <v>-17.3521255689616+31.6795243807715i</v>
      </c>
      <c r="K503" s="12" t="str">
        <f t="shared" si="183"/>
        <v>3.55664506466596-1.9481148461866i</v>
      </c>
      <c r="L503" s="12" t="str">
        <f t="shared" si="184"/>
        <v>0.143304883607556-0.0695745413667684i</v>
      </c>
      <c r="M503" s="12" t="str">
        <f t="shared" si="185"/>
        <v>3.69994994827352-2.01768938755337i</v>
      </c>
      <c r="N503" s="12" t="str">
        <f t="shared" si="186"/>
        <v>-0.468725623915597i</v>
      </c>
      <c r="O503" s="12" t="str">
        <f t="shared" si="187"/>
        <v>0.892144711521463-0.451749724631112i</v>
      </c>
      <c r="P503" s="12" t="str">
        <f t="shared" si="188"/>
        <v>0.107855288478537+0.451749724631112i</v>
      </c>
      <c r="Q503" s="12" t="str">
        <f t="shared" si="189"/>
        <v>-0.107855288478537+0.016975899284485i</v>
      </c>
      <c r="R503" s="12" t="str">
        <f t="shared" si="190"/>
        <v>-0.332516056577082-4.2408164696445i</v>
      </c>
      <c r="S503" s="12" t="str">
        <f t="shared" si="191"/>
        <v>0.0479997152377059i</v>
      </c>
      <c r="T503" s="12" t="str">
        <f t="shared" si="192"/>
        <v>0.203557982918309-0.0159606760276648i</v>
      </c>
      <c r="U503" s="12" t="str">
        <f t="shared" si="193"/>
        <v>0.001-0.0426688855474249i</v>
      </c>
      <c r="V503" s="12" t="str">
        <f t="shared" si="194"/>
        <v>0.0015-0.0129692661238374i</v>
      </c>
      <c r="W503" s="12" t="str">
        <f t="shared" si="195"/>
        <v>0.000935860497671288-0.00996121845295867i</v>
      </c>
      <c r="X503" s="12" t="str">
        <f t="shared" si="196"/>
        <v>0.00388042883237143-0.00821652861396728i</v>
      </c>
      <c r="Y503" s="12" t="str">
        <f t="shared" si="197"/>
        <v>0.00029+0.0351544217936698i</v>
      </c>
      <c r="Z503" s="12" t="str">
        <f t="shared" si="198"/>
        <v>-3.31318167742853-2.24154628500745i</v>
      </c>
      <c r="AA503" s="12" t="str">
        <f t="shared" si="199"/>
        <v>67.3516542724291-435.04199236875i</v>
      </c>
      <c r="AB503" s="12" t="str">
        <f t="shared" si="200"/>
        <v>0.508118743975696-0.0398408283473445i</v>
      </c>
      <c r="AC503" s="12" t="str">
        <f t="shared" si="201"/>
        <v>2.79962750394191-1.17263486811964i</v>
      </c>
      <c r="AD503" s="12" t="str">
        <f t="shared" si="202"/>
        <v>0.159477268781211+0.052566913809347i</v>
      </c>
      <c r="AE503" s="12" t="str">
        <f t="shared" si="203"/>
        <v>-0.410545994528603-0.531639415051752i</v>
      </c>
      <c r="AF503" s="12" t="str">
        <f t="shared" si="204"/>
        <v>-9.18696918542154-3.33338009281937i</v>
      </c>
      <c r="AG503" s="12" t="str">
        <f t="shared" si="205"/>
        <v>1.12166773949096-0.238336601317837i</v>
      </c>
      <c r="AH503" s="12" t="str">
        <f t="shared" si="206"/>
        <v>0.572310783030386+5.69603916665097i</v>
      </c>
      <c r="AI503" s="12">
        <f t="shared" si="207"/>
        <v>15.155082710778235</v>
      </c>
      <c r="AJ503" s="12">
        <f t="shared" si="208"/>
        <v>84.262449671130966</v>
      </c>
      <c r="AK503" s="12"/>
      <c r="AL503" s="12"/>
      <c r="AM503" s="12"/>
      <c r="AN503" s="12"/>
    </row>
    <row r="504" spans="1:40" x14ac:dyDescent="0.35">
      <c r="A504" s="12"/>
      <c r="B504" s="12">
        <f t="shared" si="209"/>
        <v>37400</v>
      </c>
      <c r="C504" s="29" t="str">
        <f t="shared" si="176"/>
        <v>-0.0000495210031595637+0.0593486822284956i</v>
      </c>
      <c r="D504" s="28" t="str">
        <f t="shared" si="177"/>
        <v>-5.39944069388808+0.4550065637518i</v>
      </c>
      <c r="E504" s="12" t="str">
        <f t="shared" si="178"/>
        <v>4200</v>
      </c>
      <c r="F504" s="12" t="str">
        <f t="shared" si="179"/>
        <v>0.704225352112676</v>
      </c>
      <c r="G504" s="12" t="str">
        <f t="shared" si="175"/>
        <v>0.704225352112676</v>
      </c>
      <c r="H504" s="12" t="str">
        <f t="shared" si="180"/>
        <v>3.79753105916815+3.79130009312374i</v>
      </c>
      <c r="I504" s="12" t="str">
        <f t="shared" si="181"/>
        <v>146.869456555323i</v>
      </c>
      <c r="J504" s="12" t="str">
        <f t="shared" si="182"/>
        <v>-17.4506602942886+31.7644560815243i</v>
      </c>
      <c r="K504" s="12" t="str">
        <f t="shared" si="183"/>
        <v>3.55173683206359-1.95124238085427i</v>
      </c>
      <c r="L504" s="12" t="str">
        <f t="shared" si="184"/>
        <v>0.143158267597151-0.069689695356712i</v>
      </c>
      <c r="M504" s="12" t="str">
        <f t="shared" si="185"/>
        <v>3.69489509966074-2.02093207621098i</v>
      </c>
      <c r="N504" s="12" t="str">
        <f t="shared" si="186"/>
        <v>-0.469982260977033i</v>
      </c>
      <c r="O504" s="12" t="str">
        <f t="shared" si="187"/>
        <v>0.89157632181527-0.452870469757473i</v>
      </c>
      <c r="P504" s="12" t="str">
        <f t="shared" si="188"/>
        <v>0.10842367818473+0.452870469757473i</v>
      </c>
      <c r="Q504" s="12" t="str">
        <f t="shared" si="189"/>
        <v>-0.10842367818473+0.01711179121956i</v>
      </c>
      <c r="R504" s="12" t="str">
        <f t="shared" si="190"/>
        <v>-0.33251164924277-4.22933760738223i</v>
      </c>
      <c r="S504" s="12" t="str">
        <f t="shared" si="191"/>
        <v>0.0481284008013457i</v>
      </c>
      <c r="T504" s="12" t="str">
        <f t="shared" si="192"/>
        <v>0.203551255492296-0.0160032539258725i</v>
      </c>
      <c r="U504" s="12" t="str">
        <f t="shared" si="193"/>
        <v>0.001-0.0425547976181537i</v>
      </c>
      <c r="V504" s="12" t="str">
        <f t="shared" si="194"/>
        <v>0.0015-0.0129345889416881i</v>
      </c>
      <c r="W504" s="12" t="str">
        <f t="shared" si="195"/>
        <v>0.000935856864249274-0.00993466482556373i</v>
      </c>
      <c r="X504" s="12" t="str">
        <f t="shared" si="196"/>
        <v>0.00386640884675028-0.00819969206055083i</v>
      </c>
      <c r="Y504" s="12" t="str">
        <f t="shared" si="197"/>
        <v>0.00029+0.0352486695732775i</v>
      </c>
      <c r="Z504" s="12" t="str">
        <f t="shared" si="198"/>
        <v>-3.29630040699071-2.22180961575682i</v>
      </c>
      <c r="AA504" s="12" t="str">
        <f t="shared" si="199"/>
        <v>66.5981837337519-433.406058119413i</v>
      </c>
      <c r="AB504" s="12" t="str">
        <f t="shared" si="200"/>
        <v>0.508101951063883-0.0399471107335632i</v>
      </c>
      <c r="AC504" s="12" t="str">
        <f t="shared" si="201"/>
        <v>2.79665301168059-1.17443991458543i</v>
      </c>
      <c r="AD504" s="12" t="str">
        <f t="shared" si="202"/>
        <v>0.159544374681025+0.0527159323747539i</v>
      </c>
      <c r="AE504" s="12" t="str">
        <f t="shared" si="203"/>
        <v>-0.408781421740326-0.528244775148005i</v>
      </c>
      <c r="AF504" s="12" t="str">
        <f t="shared" si="204"/>
        <v>-9.19697175305623-3.33629352937194i</v>
      </c>
      <c r="AG504" s="12" t="str">
        <f t="shared" si="205"/>
        <v>1.12117142750616-0.237604901695816i</v>
      </c>
      <c r="AH504" s="12" t="str">
        <f t="shared" si="206"/>
        <v>0.579207303545759+5.67236144840214i</v>
      </c>
      <c r="AI504" s="12">
        <f t="shared" si="207"/>
        <v>15.120325389186783</v>
      </c>
      <c r="AJ504" s="12">
        <f t="shared" si="208"/>
        <v>84.169710161625602</v>
      </c>
      <c r="AK504" s="12"/>
      <c r="AL504" s="12"/>
      <c r="AM504" s="12"/>
      <c r="AN504" s="12"/>
    </row>
    <row r="505" spans="1:40" x14ac:dyDescent="0.35">
      <c r="A505" s="12"/>
      <c r="B505" s="12">
        <f t="shared" si="209"/>
        <v>37500</v>
      </c>
      <c r="C505" s="29" t="str">
        <f t="shared" si="176"/>
        <v>-0.0000492572434747296+0.0591904192953826i</v>
      </c>
      <c r="D505" s="28" t="str">
        <f t="shared" si="177"/>
        <v>-5.39943867173049+0.453793214597933i</v>
      </c>
      <c r="E505" s="12" t="str">
        <f t="shared" si="178"/>
        <v>4200</v>
      </c>
      <c r="F505" s="12" t="str">
        <f t="shared" si="179"/>
        <v>0.704225352112676</v>
      </c>
      <c r="G505" s="12" t="str">
        <f t="shared" si="175"/>
        <v>0.704225352112676</v>
      </c>
      <c r="H505" s="12" t="str">
        <f t="shared" si="180"/>
        <v>3.80751779768958+3.79296357771031i</v>
      </c>
      <c r="I505" s="12" t="str">
        <f t="shared" si="181"/>
        <v>147.262155637022i</v>
      </c>
      <c r="J505" s="12" t="str">
        <f t="shared" si="182"/>
        <v>-17.5494588341411+31.849387782277i</v>
      </c>
      <c r="K505" s="12" t="str">
        <f t="shared" si="183"/>
        <v>3.54682888639664-1.95435240259774i</v>
      </c>
      <c r="L505" s="12" t="str">
        <f t="shared" si="184"/>
        <v>0.14301155994506-0.0698044229426153i</v>
      </c>
      <c r="M505" s="12" t="str">
        <f t="shared" si="185"/>
        <v>3.6898404463417-2.02415682554036i</v>
      </c>
      <c r="N505" s="12" t="str">
        <f t="shared" si="186"/>
        <v>-0.471238898038469i</v>
      </c>
      <c r="O505" s="12" t="str">
        <f t="shared" si="187"/>
        <v>0.891006524188368-0.453990499739547i</v>
      </c>
      <c r="P505" s="12" t="str">
        <f t="shared" si="188"/>
        <v>0.108993475811632+0.453990499739547i</v>
      </c>
      <c r="Q505" s="12" t="str">
        <f t="shared" si="189"/>
        <v>-0.108993475811632+0.017248398298922i</v>
      </c>
      <c r="R505" s="12" t="str">
        <f t="shared" si="190"/>
        <v>-0.332507229900902-4.21791959064293i</v>
      </c>
      <c r="S505" s="12" t="str">
        <f t="shared" si="191"/>
        <v>0.0482570863649857i</v>
      </c>
      <c r="T505" s="12" t="str">
        <f t="shared" si="192"/>
        <v>0.203544509966221-0.01604583011031i</v>
      </c>
      <c r="U505" s="12" t="str">
        <f t="shared" si="193"/>
        <v>0.001-0.0424413181578388i</v>
      </c>
      <c r="V505" s="12" t="str">
        <f t="shared" si="194"/>
        <v>0.0015-0.0129000967045103i</v>
      </c>
      <c r="W505" s="12" t="str">
        <f t="shared" si="195"/>
        <v>0.000935853221178152-0.00990825303111305i</v>
      </c>
      <c r="X505" s="12" t="str">
        <f t="shared" si="196"/>
        <v>0.00385248370745096-0.00818291138954372i</v>
      </c>
      <c r="Y505" s="12" t="str">
        <f t="shared" si="197"/>
        <v>0.00029+0.0353429173528852i</v>
      </c>
      <c r="Z505" s="12" t="str">
        <f t="shared" si="198"/>
        <v>-3.27952209059982-2.20232541180884i</v>
      </c>
      <c r="AA505" s="12" t="str">
        <f t="shared" si="199"/>
        <v>65.8559697469834-431.781669492754i</v>
      </c>
      <c r="AB505" s="12" t="str">
        <f t="shared" si="200"/>
        <v>0.508085112970935-0.0400533888418914i</v>
      </c>
      <c r="AC505" s="12" t="str">
        <f t="shared" si="201"/>
        <v>2.79367865961391-1.17623456353743i</v>
      </c>
      <c r="AD505" s="12" t="str">
        <f t="shared" si="202"/>
        <v>0.159611653327693+0.0528648325523259i</v>
      </c>
      <c r="AE505" s="12" t="str">
        <f t="shared" si="203"/>
        <v>-0.407024378884323-0.524888186315616i</v>
      </c>
      <c r="AF505" s="12" t="str">
        <f t="shared" si="204"/>
        <v>-9.20695646942007-3.33917036311238i</v>
      </c>
      <c r="AG505" s="12" t="str">
        <f t="shared" si="205"/>
        <v>1.12068155404836-0.236878035218526i</v>
      </c>
      <c r="AH505" s="12" t="str">
        <f t="shared" si="206"/>
        <v>0.58596399619995+5.64883789067072i</v>
      </c>
      <c r="AI505" s="12">
        <f t="shared" si="207"/>
        <v>15.085663909985584</v>
      </c>
      <c r="AJ505" s="12">
        <f t="shared" si="208"/>
        <v>84.077787885142584</v>
      </c>
      <c r="AK505" s="12"/>
      <c r="AL505" s="12"/>
      <c r="AM505" s="12"/>
      <c r="AN505" s="12"/>
    </row>
    <row r="506" spans="1:40" x14ac:dyDescent="0.35">
      <c r="A506" s="12"/>
      <c r="B506" s="12">
        <f t="shared" si="209"/>
        <v>37600</v>
      </c>
      <c r="C506" s="29" t="str">
        <f t="shared" si="176"/>
        <v>-0.0000489955854537958+0.0590329981846373i</v>
      </c>
      <c r="D506" s="28" t="str">
        <f t="shared" si="177"/>
        <v>-5.39943666568567+0.452586319415553i</v>
      </c>
      <c r="E506" s="12" t="str">
        <f t="shared" si="178"/>
        <v>4200</v>
      </c>
      <c r="F506" s="12" t="str">
        <f t="shared" si="179"/>
        <v>0.704225352112676</v>
      </c>
      <c r="G506" s="12" t="str">
        <f t="shared" si="175"/>
        <v>0.704225352112676</v>
      </c>
      <c r="H506" s="12" t="str">
        <f t="shared" si="180"/>
        <v>3.81748660995349+3.79459713647963i</v>
      </c>
      <c r="I506" s="12" t="str">
        <f t="shared" si="181"/>
        <v>147.65485471872i</v>
      </c>
      <c r="J506" s="12" t="str">
        <f t="shared" si="182"/>
        <v>-17.6485211885194+31.9343194830298i</v>
      </c>
      <c r="K506" s="12" t="str">
        <f t="shared" si="183"/>
        <v>3.54192128259455-1.9574449625318i</v>
      </c>
      <c r="L506" s="12" t="str">
        <f t="shared" si="184"/>
        <v>0.142864762135866-0.0699187244931953i</v>
      </c>
      <c r="M506" s="12" t="str">
        <f t="shared" si="185"/>
        <v>3.68478604473042-2.027363687025i</v>
      </c>
      <c r="N506" s="12" t="str">
        <f t="shared" si="186"/>
        <v>-0.472495535099905i</v>
      </c>
      <c r="O506" s="12" t="str">
        <f t="shared" si="187"/>
        <v>0.890435319540545-0.455109812808654i</v>
      </c>
      <c r="P506" s="12" t="str">
        <f t="shared" si="188"/>
        <v>0.109564680459455+0.455109812808654i</v>
      </c>
      <c r="Q506" s="12" t="str">
        <f t="shared" si="189"/>
        <v>-0.109564680459455+0.017385722291251i</v>
      </c>
      <c r="R506" s="12" t="str">
        <f t="shared" si="190"/>
        <v>-0.332502798549814-4.20656193394239i</v>
      </c>
      <c r="S506" s="12" t="str">
        <f t="shared" si="191"/>
        <v>0.0483857719286257i</v>
      </c>
      <c r="T506" s="12" t="str">
        <f t="shared" si="192"/>
        <v>0.203537746339375-0.0160884045762611i</v>
      </c>
      <c r="U506" s="12" t="str">
        <f t="shared" si="193"/>
        <v>0.001-0.0423284423116744i</v>
      </c>
      <c r="V506" s="12" t="str">
        <f t="shared" si="194"/>
        <v>0.0015-0.0128657879366791i</v>
      </c>
      <c r="W506" s="12" t="str">
        <f t="shared" si="195"/>
        <v>0.000935849568458556-0.00988198193794677i</v>
      </c>
      <c r="X506" s="12" t="str">
        <f t="shared" si="196"/>
        <v>0.00383865260222403-0.00816618644644236i</v>
      </c>
      <c r="Y506" s="12" t="str">
        <f t="shared" si="197"/>
        <v>0.00029+0.0354371651324929i</v>
      </c>
      <c r="Z506" s="12" t="str">
        <f t="shared" si="198"/>
        <v>-3.2628465464382-2.18308964253458i</v>
      </c>
      <c r="AA506" s="12" t="str">
        <f t="shared" si="199"/>
        <v>65.1248079768845-430.168730910913i</v>
      </c>
      <c r="AB506" s="12" t="str">
        <f t="shared" si="200"/>
        <v>0.508068229695082-0.0401596626605566i</v>
      </c>
      <c r="AC506" s="12" t="str">
        <f t="shared" si="201"/>
        <v>2.79070448079014-1.17801884394759i</v>
      </c>
      <c r="AD506" s="12" t="str">
        <f t="shared" si="202"/>
        <v>0.159679104638396+0.0530136145215437i</v>
      </c>
      <c r="AE506" s="12" t="str">
        <f t="shared" si="203"/>
        <v>-0.405274942332431-0.521569088521103i</v>
      </c>
      <c r="AF506" s="12" t="str">
        <f t="shared" si="204"/>
        <v>-9.21692327563916-3.34201081706408i</v>
      </c>
      <c r="AG506" s="12" t="str">
        <f t="shared" si="205"/>
        <v>1.12019801051217-0.236155971912477i</v>
      </c>
      <c r="AH506" s="12" t="str">
        <f t="shared" si="206"/>
        <v>0.59258339773813+5.62546760670902i</v>
      </c>
      <c r="AI506" s="12">
        <f t="shared" si="207"/>
        <v>15.051098161312629</v>
      </c>
      <c r="AJ506" s="12">
        <f t="shared" si="208"/>
        <v>83.9866734438896</v>
      </c>
      <c r="AK506" s="12"/>
      <c r="AL506" s="12"/>
      <c r="AM506" s="12"/>
      <c r="AN506" s="12"/>
    </row>
    <row r="507" spans="1:40" x14ac:dyDescent="0.35">
      <c r="A507" s="12"/>
      <c r="B507" s="12">
        <f t="shared" si="209"/>
        <v>37700</v>
      </c>
      <c r="C507" s="29" t="str">
        <f t="shared" si="176"/>
        <v>-0.0000487360068275678+0.058876412197427i</v>
      </c>
      <c r="D507" s="28" t="str">
        <f t="shared" si="177"/>
        <v>-5.39943467558287+0.451385826846941i</v>
      </c>
      <c r="E507" s="12" t="str">
        <f t="shared" si="178"/>
        <v>4200</v>
      </c>
      <c r="F507" s="12" t="str">
        <f t="shared" si="179"/>
        <v>0.704225352112676</v>
      </c>
      <c r="G507" s="12" t="str">
        <f t="shared" si="175"/>
        <v>0.704225352112676</v>
      </c>
      <c r="H507" s="12" t="str">
        <f t="shared" si="180"/>
        <v>3.82743743841781+3.79620094009005i</v>
      </c>
      <c r="I507" s="12" t="str">
        <f t="shared" si="181"/>
        <v>148.047553800419i</v>
      </c>
      <c r="J507" s="12" t="str">
        <f t="shared" si="182"/>
        <v>-17.7478473574233+32.0192511837825i</v>
      </c>
      <c r="K507" s="12" t="str">
        <f t="shared" si="183"/>
        <v>3.53701407525314-1.96052011173969i</v>
      </c>
      <c r="L507" s="12" t="str">
        <f t="shared" si="184"/>
        <v>0.142717875649546-0.0700326003826389i</v>
      </c>
      <c r="M507" s="12" t="str">
        <f t="shared" si="185"/>
        <v>3.67973195090269-2.03055271212233i</v>
      </c>
      <c r="N507" s="12" t="str">
        <f t="shared" si="186"/>
        <v>-0.473752172161341i</v>
      </c>
      <c r="O507" s="12" t="str">
        <f t="shared" si="187"/>
        <v>0.889862708773811-0.456228407197246i</v>
      </c>
      <c r="P507" s="12" t="str">
        <f t="shared" si="188"/>
        <v>0.110137291226189+0.456228407197246i</v>
      </c>
      <c r="Q507" s="12" t="str">
        <f t="shared" si="189"/>
        <v>-0.110137291226189+0.017523764964095i</v>
      </c>
      <c r="R507" s="12" t="str">
        <f t="shared" si="190"/>
        <v>-0.332498355187831-4.19526415694738i</v>
      </c>
      <c r="S507" s="12" t="str">
        <f t="shared" si="191"/>
        <v>0.0485144574922657i</v>
      </c>
      <c r="T507" s="12" t="str">
        <f t="shared" si="192"/>
        <v>0.20353096461105-0.0161309773190083i</v>
      </c>
      <c r="U507" s="12" t="str">
        <f t="shared" si="193"/>
        <v>0.001-0.0422161652763649i</v>
      </c>
      <c r="V507" s="12" t="str">
        <f t="shared" si="194"/>
        <v>0.0015-0.0128316611782264i</v>
      </c>
      <c r="W507" s="12" t="str">
        <f t="shared" si="195"/>
        <v>0.00093584590609111-0.00985585042641221i</v>
      </c>
      <c r="X507" s="12" t="str">
        <f t="shared" si="196"/>
        <v>0.00382491472698009-0.00814951707546298i</v>
      </c>
      <c r="Y507" s="12" t="str">
        <f t="shared" si="197"/>
        <v>0.00029+0.0355314129121006i</v>
      </c>
      <c r="Z507" s="12" t="str">
        <f t="shared" si="198"/>
        <v>-3.24627356917151-2.16409835151238i</v>
      </c>
      <c r="AA507" s="12" t="str">
        <f t="shared" si="199"/>
        <v>64.4044983473192-428.567147113502i</v>
      </c>
      <c r="AB507" s="12" t="str">
        <f t="shared" si="200"/>
        <v>0.508051301234556-0.040265932177783i</v>
      </c>
      <c r="AC507" s="12" t="str">
        <f t="shared" si="201"/>
        <v>2.78773050806075-1.17979278478658i</v>
      </c>
      <c r="AD507" s="12" t="str">
        <f t="shared" si="202"/>
        <v>0.159746728530336+0.0531622784580647i</v>
      </c>
      <c r="AE507" s="12" t="str">
        <f t="shared" si="203"/>
        <v>-0.403533183415907-0.518286931307348i</v>
      </c>
      <c r="AF507" s="12" t="str">
        <f t="shared" si="204"/>
        <v>-9.22687211400068-3.34481511324311i</v>
      </c>
      <c r="AG507" s="12" t="str">
        <f t="shared" si="205"/>
        <v>1.11972069041374-0.235438681591366i</v>
      </c>
      <c r="AH507" s="12" t="str">
        <f t="shared" si="206"/>
        <v>0.599067998243561+5.60224970165333i</v>
      </c>
      <c r="AI507" s="12">
        <f t="shared" si="207"/>
        <v>15.016628022366598</v>
      </c>
      <c r="AJ507" s="12">
        <f t="shared" si="208"/>
        <v>83.896357560415012</v>
      </c>
      <c r="AK507" s="12"/>
      <c r="AL507" s="12"/>
      <c r="AM507" s="12"/>
      <c r="AN507" s="12"/>
    </row>
    <row r="508" spans="1:40" x14ac:dyDescent="0.35">
      <c r="A508" s="12"/>
      <c r="B508" s="12">
        <f t="shared" si="209"/>
        <v>37800</v>
      </c>
      <c r="C508" s="29" t="str">
        <f t="shared" si="176"/>
        <v>-0.0000484784856210251+0.0587206547058049i</v>
      </c>
      <c r="D508" s="28" t="str">
        <f t="shared" si="177"/>
        <v>-5.39943270125361+0.450191686077838i</v>
      </c>
      <c r="E508" s="12" t="str">
        <f t="shared" si="178"/>
        <v>4200</v>
      </c>
      <c r="F508" s="12" t="str">
        <f t="shared" si="179"/>
        <v>0.704225352112676</v>
      </c>
      <c r="G508" s="12" t="str">
        <f t="shared" si="175"/>
        <v>0.704225352112676</v>
      </c>
      <c r="H508" s="12" t="str">
        <f t="shared" si="180"/>
        <v>3.8373702266899+3.7977751587383i</v>
      </c>
      <c r="I508" s="12" t="str">
        <f t="shared" si="181"/>
        <v>148.440252882118i</v>
      </c>
      <c r="J508" s="12" t="str">
        <f t="shared" si="182"/>
        <v>-17.8474373408528+32.1041828845351i</v>
      </c>
      <c r="K508" s="12" t="str">
        <f t="shared" si="183"/>
        <v>3.53210731863497-1.96357790127316i</v>
      </c>
      <c r="L508" s="12" t="str">
        <f t="shared" si="184"/>
        <v>0.142570901961459-0.0701460509905654i</v>
      </c>
      <c r="M508" s="12" t="str">
        <f t="shared" si="185"/>
        <v>3.67467822059643-2.03372395226373i</v>
      </c>
      <c r="N508" s="12" t="str">
        <f t="shared" si="186"/>
        <v>-0.475008809222777i</v>
      </c>
      <c r="O508" s="12" t="str">
        <f t="shared" si="187"/>
        <v>0.889288692792397-0.457346281138909i</v>
      </c>
      <c r="P508" s="12" t="str">
        <f t="shared" si="188"/>
        <v>0.110711307207603+0.457346281138909i</v>
      </c>
      <c r="Q508" s="12" t="str">
        <f t="shared" si="189"/>
        <v>-0.110711307207603+0.017662528083868i</v>
      </c>
      <c r="R508" s="12" t="str">
        <f t="shared" si="190"/>
        <v>-0.332493899813235-4.18402578440754i</v>
      </c>
      <c r="S508" s="12" t="str">
        <f t="shared" si="191"/>
        <v>0.0486431430559057i</v>
      </c>
      <c r="T508" s="12" t="str">
        <f t="shared" si="192"/>
        <v>0.203524164780534-0.0161735483338312i</v>
      </c>
      <c r="U508" s="12" t="str">
        <f t="shared" si="193"/>
        <v>0.001-0.0421044822994433i</v>
      </c>
      <c r="V508" s="12" t="str">
        <f t="shared" si="194"/>
        <v>0.0015-0.0127977149846332i</v>
      </c>
      <c r="W508" s="12" t="str">
        <f t="shared" si="195"/>
        <v>0.000935842234076457-0.00982985738870466i</v>
      </c>
      <c r="X508" s="12" t="str">
        <f t="shared" si="196"/>
        <v>0.0038112692856993-0.0081329031195907i</v>
      </c>
      <c r="Y508" s="12" t="str">
        <f t="shared" si="197"/>
        <v>0.00029+0.0356256606917082i</v>
      </c>
      <c r="Z508" s="12" t="str">
        <f t="shared" si="198"/>
        <v>-3.22980293109226-2.14534765506242i</v>
      </c>
      <c r="AA508" s="12" t="str">
        <f t="shared" si="199"/>
        <v>63.694844944015-426.976823186297i</v>
      </c>
      <c r="AB508" s="12" t="str">
        <f t="shared" si="200"/>
        <v>0.508034327587581-0.0403721973817876i</v>
      </c>
      <c r="AC508" s="12" t="str">
        <f t="shared" si="201"/>
        <v>2.78475677408058-1.18155641502354i</v>
      </c>
      <c r="AD508" s="12" t="str">
        <f t="shared" si="202"/>
        <v>0.159814524920741+0.0533108245337759i</v>
      </c>
      <c r="AE508" s="12" t="str">
        <f t="shared" si="203"/>
        <v>-0.401799168617146-0.515041173621761i</v>
      </c>
      <c r="AF508" s="12" t="str">
        <f t="shared" si="204"/>
        <v>-9.23680292794351-3.34758347266046i</v>
      </c>
      <c r="AG508" s="12" t="str">
        <f t="shared" si="205"/>
        <v>1.11924948934552-0.234726133878751i</v>
      </c>
      <c r="AH508" s="12" t="str">
        <f t="shared" si="206"/>
        <v>0.605420241962498+5.57918327318753i</v>
      </c>
      <c r="AI508" s="12">
        <f t="shared" si="207"/>
        <v>14.982253363722196</v>
      </c>
      <c r="AJ508" s="12">
        <f t="shared" si="208"/>
        <v>83.806831076146651</v>
      </c>
      <c r="AK508" s="12"/>
      <c r="AL508" s="12"/>
      <c r="AM508" s="12"/>
      <c r="AN508" s="12"/>
    </row>
    <row r="509" spans="1:40" x14ac:dyDescent="0.35">
      <c r="A509" s="12"/>
      <c r="B509" s="12">
        <f t="shared" si="209"/>
        <v>37900</v>
      </c>
      <c r="C509" s="29" t="str">
        <f t="shared" si="176"/>
        <v>-0.0000482230001486726+0.0585657191517764i</v>
      </c>
      <c r="D509" s="28" t="str">
        <f t="shared" si="177"/>
        <v>-5.39943074253166+0.449003846830286i</v>
      </c>
      <c r="E509" s="12" t="str">
        <f t="shared" si="178"/>
        <v>4200</v>
      </c>
      <c r="F509" s="12" t="str">
        <f t="shared" si="179"/>
        <v>0.704225352112676</v>
      </c>
      <c r="G509" s="12" t="str">
        <f t="shared" si="175"/>
        <v>0.704225352112676</v>
      </c>
      <c r="H509" s="12" t="str">
        <f t="shared" si="180"/>
        <v>3.84728491951717+3.79931996215473i</v>
      </c>
      <c r="I509" s="12" t="str">
        <f t="shared" si="181"/>
        <v>148.832951963816i</v>
      </c>
      <c r="J509" s="12" t="str">
        <f t="shared" si="182"/>
        <v>-17.947291138808+32.189114585288i</v>
      </c>
      <c r="K509" s="12" t="str">
        <f t="shared" si="183"/>
        <v>3.52720106667006-1.96661838215254i</v>
      </c>
      <c r="L509" s="12" t="str">
        <f t="shared" si="184"/>
        <v>0.142423842542324-0.0702590767019875i</v>
      </c>
      <c r="M509" s="12" t="str">
        <f t="shared" si="185"/>
        <v>3.66962490921238-2.03687745885453i</v>
      </c>
      <c r="N509" s="12" t="str">
        <f t="shared" si="186"/>
        <v>-0.476265446284213i</v>
      </c>
      <c r="O509" s="12" t="str">
        <f t="shared" si="187"/>
        <v>0.888713272502752-0.458463432868368i</v>
      </c>
      <c r="P509" s="12" t="str">
        <f t="shared" si="188"/>
        <v>0.111286727497248+0.458463432868368i</v>
      </c>
      <c r="Q509" s="12" t="str">
        <f t="shared" si="189"/>
        <v>-0.111286727497248+0.017802013415845i</v>
      </c>
      <c r="R509" s="12" t="str">
        <f t="shared" si="190"/>
        <v>-0.332489432424363-4.17284634608828i</v>
      </c>
      <c r="S509" s="12" t="str">
        <f t="shared" si="191"/>
        <v>0.0487718286195457i</v>
      </c>
      <c r="T509" s="12" t="str">
        <f t="shared" si="192"/>
        <v>0.203517346847115-0.0162161176160111i</v>
      </c>
      <c r="U509" s="12" t="str">
        <f t="shared" si="193"/>
        <v>0.001-0.0419933886786004i</v>
      </c>
      <c r="V509" s="12" t="str">
        <f t="shared" si="194"/>
        <v>0.0015-0.0127639479266262i</v>
      </c>
      <c r="W509" s="12" t="str">
        <f t="shared" si="195"/>
        <v>0.000935838552415227-0.0098040017287113i</v>
      </c>
      <c r="X509" s="12" t="str">
        <f t="shared" si="196"/>
        <v>0.00379771549034213-0.00811634442062767i</v>
      </c>
      <c r="Y509" s="12" t="str">
        <f t="shared" si="197"/>
        <v>0.00029+0.0357199084713159i</v>
      </c>
      <c r="Z509" s="12" t="str">
        <f t="shared" si="198"/>
        <v>-3.21343438321812-2.12683374080893i</v>
      </c>
      <c r="AA509" s="12" t="str">
        <f t="shared" si="199"/>
        <v>62.9956559196249-425.397664588183i</v>
      </c>
      <c r="AB509" s="12" t="str">
        <f t="shared" si="200"/>
        <v>0.508017308752379-0.0404784582607917i</v>
      </c>
      <c r="AC509" s="12" t="str">
        <f t="shared" si="201"/>
        <v>2.78178331130818-1.18330976362598i</v>
      </c>
      <c r="AD509" s="12" t="str">
        <f t="shared" si="202"/>
        <v>0.159882493726865+0.0534592529168431i</v>
      </c>
      <c r="AE509" s="12" t="str">
        <f t="shared" si="203"/>
        <v>-0.400072959754583-0.511831283647107i</v>
      </c>
      <c r="AF509" s="12" t="str">
        <f t="shared" si="204"/>
        <v>-9.24671566204883-3.35031611532444i</v>
      </c>
      <c r="AG509" s="12" t="str">
        <f t="shared" si="205"/>
        <v>1.11878430493191-0.234018298229654i</v>
      </c>
      <c r="AH509" s="12" t="str">
        <f t="shared" si="206"/>
        <v>0.611642528118074+5.55626741218093i</v>
      </c>
      <c r="AI509" s="12">
        <f t="shared" si="207"/>
        <v>14.947974047637402</v>
      </c>
      <c r="AJ509" s="12">
        <f t="shared" si="208"/>
        <v>83.718084949939239</v>
      </c>
      <c r="AK509" s="12"/>
      <c r="AL509" s="12"/>
      <c r="AM509" s="12"/>
      <c r="AN509" s="12"/>
    </row>
    <row r="510" spans="1:40" x14ac:dyDescent="0.35">
      <c r="A510" s="12"/>
      <c r="B510" s="12">
        <f t="shared" si="209"/>
        <v>38000</v>
      </c>
      <c r="C510" s="29" t="str">
        <f t="shared" si="176"/>
        <v>-0.0000479695290099735+0.0584115990463778i</v>
      </c>
      <c r="D510" s="28" t="str">
        <f t="shared" si="177"/>
        <v>-5.39942879925293+0.447822259355563i</v>
      </c>
      <c r="E510" s="12" t="str">
        <f t="shared" si="178"/>
        <v>4200</v>
      </c>
      <c r="F510" s="12" t="str">
        <f t="shared" si="179"/>
        <v>0.704225352112676</v>
      </c>
      <c r="G510" s="12" t="str">
        <f t="shared" si="175"/>
        <v>0.704225352112676</v>
      </c>
      <c r="H510" s="12" t="str">
        <f t="shared" si="180"/>
        <v>3.85718146277753+3.80083551959832i</v>
      </c>
      <c r="I510" s="12" t="str">
        <f t="shared" si="181"/>
        <v>149.225651045515i</v>
      </c>
      <c r="J510" s="12" t="str">
        <f t="shared" si="182"/>
        <v>-18.0474087512888+32.2740462860406i</v>
      </c>
      <c r="K510" s="12" t="str">
        <f t="shared" si="183"/>
        <v>3.52229537295676-1.96964160536694i</v>
      </c>
      <c r="L510" s="12" t="str">
        <f t="shared" si="184"/>
        <v>0.142276698858208-0.0703716779072736i</v>
      </c>
      <c r="M510" s="12" t="str">
        <f t="shared" si="185"/>
        <v>3.66457207181497-2.04001328327421i</v>
      </c>
      <c r="N510" s="12" t="str">
        <f t="shared" si="186"/>
        <v>-0.477522083345648i</v>
      </c>
      <c r="O510" s="12" t="str">
        <f t="shared" si="187"/>
        <v>0.888136448813545-0.459579860621487i</v>
      </c>
      <c r="P510" s="12" t="str">
        <f t="shared" si="188"/>
        <v>0.111863551186455+0.459579860621487i</v>
      </c>
      <c r="Q510" s="12" t="str">
        <f t="shared" si="189"/>
        <v>-0.111863551186455+0.017942222724161i</v>
      </c>
      <c r="R510" s="12" t="str">
        <f t="shared" si="190"/>
        <v>-0.332484953019502-4.16172537670488i</v>
      </c>
      <c r="S510" s="12" t="str">
        <f t="shared" si="191"/>
        <v>0.0489005141831855i</v>
      </c>
      <c r="T510" s="12" t="str">
        <f t="shared" si="192"/>
        <v>0.20351051081008-0.0162586851608259i</v>
      </c>
      <c r="U510" s="12" t="str">
        <f t="shared" si="193"/>
        <v>0.001-0.0418828797610251i</v>
      </c>
      <c r="V510" s="12" t="str">
        <f t="shared" si="194"/>
        <v>0.0015-0.0127303585899772i</v>
      </c>
      <c r="W510" s="12" t="str">
        <f t="shared" si="195"/>
        <v>0.000935834861108058-0.00977828236185737i</v>
      </c>
      <c r="X510" s="12" t="str">
        <f t="shared" si="196"/>
        <v>0.00378425256076092-0.00809984081924001i</v>
      </c>
      <c r="Y510" s="12" t="str">
        <f t="shared" si="197"/>
        <v>0.00029+0.0358141562509236i</v>
      </c>
      <c r="Z510" s="12" t="str">
        <f t="shared" si="198"/>
        <v>-3.1971676563471-2.10855286626992i</v>
      </c>
      <c r="AA510" s="12" t="str">
        <f t="shared" si="199"/>
        <v>62.3067434010413-423.829577176465i</v>
      </c>
      <c r="AB510" s="12" t="str">
        <f t="shared" si="200"/>
        <v>0.50800024472717-0.040584714803008i</v>
      </c>
      <c r="AC510" s="12" t="str">
        <f t="shared" si="201"/>
        <v>2.77881015200633-1.18505285955966i</v>
      </c>
      <c r="AD510" s="12" t="str">
        <f t="shared" si="202"/>
        <v>0.159950634865971+0.0536075637717603i</v>
      </c>
      <c r="AE510" s="12" t="str">
        <f t="shared" si="203"/>
        <v>-0.398354614160975-0.508656738634974i</v>
      </c>
      <c r="AF510" s="12" t="str">
        <f t="shared" si="204"/>
        <v>-9.25661026203046-3.35301326024276i</v>
      </c>
      <c r="AG510" s="12" t="str">
        <f t="shared" si="205"/>
        <v>1.11832503678599-0.233315143951132i</v>
      </c>
      <c r="AH510" s="12" t="str">
        <f t="shared" si="206"/>
        <v>0.617737211713202+5.53350120329922i</v>
      </c>
      <c r="AI510" s="12">
        <f t="shared" si="207"/>
        <v>14.913789928349864</v>
      </c>
      <c r="AJ510" s="12">
        <f t="shared" si="208"/>
        <v>83.63011025662729</v>
      </c>
      <c r="AK510" s="12"/>
      <c r="AL510" s="12"/>
      <c r="AM510" s="12"/>
      <c r="AN510" s="12"/>
    </row>
    <row r="511" spans="1:40" x14ac:dyDescent="0.35">
      <c r="A511" s="12"/>
      <c r="B511" s="12">
        <f t="shared" si="209"/>
        <v>38100</v>
      </c>
      <c r="C511" s="29" t="str">
        <f t="shared" si="176"/>
        <v>-0.00004771805108487+0.0582582879687715i</v>
      </c>
      <c r="D511" s="28" t="str">
        <f t="shared" si="177"/>
        <v>-5.3994268712555+0.446646874427248i</v>
      </c>
      <c r="E511" s="12" t="str">
        <f t="shared" si="178"/>
        <v>4200</v>
      </c>
      <c r="F511" s="12" t="str">
        <f t="shared" si="179"/>
        <v>0.704225352112676</v>
      </c>
      <c r="G511" s="12" t="str">
        <f t="shared" si="175"/>
        <v>0.704225352112676</v>
      </c>
      <c r="H511" s="12" t="str">
        <f t="shared" si="180"/>
        <v>3.86705980347017+3.80232199985206i</v>
      </c>
      <c r="I511" s="12" t="str">
        <f t="shared" si="181"/>
        <v>149.618350127214i</v>
      </c>
      <c r="J511" s="12" t="str">
        <f t="shared" si="182"/>
        <v>-18.1477901782952+32.3589779867934i</v>
      </c>
      <c r="K511" s="12" t="str">
        <f t="shared" si="183"/>
        <v>3.51739029076207-1.97264762187405i</v>
      </c>
      <c r="L511" s="12" t="str">
        <f t="shared" si="184"/>
        <v>0.142129472370508-0.0704838550021095i</v>
      </c>
      <c r="M511" s="12" t="str">
        <f t="shared" si="185"/>
        <v>3.65951976313258-2.04313147687616i</v>
      </c>
      <c r="N511" s="12" t="str">
        <f t="shared" si="186"/>
        <v>-0.478778720407084i</v>
      </c>
      <c r="O511" s="12" t="str">
        <f t="shared" si="187"/>
        <v>0.887558222635657-0.460695562635277i</v>
      </c>
      <c r="P511" s="12" t="str">
        <f t="shared" si="188"/>
        <v>0.112441777364343+0.460695562635277i</v>
      </c>
      <c r="Q511" s="12" t="str">
        <f t="shared" si="189"/>
        <v>-0.112441777364343+0.018083157771807i</v>
      </c>
      <c r="R511" s="12" t="str">
        <f t="shared" si="190"/>
        <v>-0.332480461597009-4.15066241585736i</v>
      </c>
      <c r="S511" s="12" t="str">
        <f t="shared" si="191"/>
        <v>0.0490291997468255i</v>
      </c>
      <c r="T511" s="12" t="str">
        <f t="shared" si="192"/>
        <v>0.203503656668712-0.0163012509635565i</v>
      </c>
      <c r="U511" s="12" t="str">
        <f t="shared" si="193"/>
        <v>0.001-0.0417729509427547i</v>
      </c>
      <c r="V511" s="12" t="str">
        <f t="shared" si="194"/>
        <v>0.0015-0.0126969455753054i</v>
      </c>
      <c r="W511" s="12" t="str">
        <f t="shared" si="195"/>
        <v>0.000935831160155585-0.00975269821495463i</v>
      </c>
      <c r="X511" s="12" t="str">
        <f t="shared" si="196"/>
        <v>0.00377087972461264-0.00808339215500363i</v>
      </c>
      <c r="Y511" s="12" t="str">
        <f t="shared" si="197"/>
        <v>0.00029+0.0359084040305313i</v>
      </c>
      <c r="Z511" s="12" t="str">
        <f t="shared" si="198"/>
        <v>-3.18100246207079-2.0905013574739i</v>
      </c>
      <c r="AA511" s="12" t="str">
        <f t="shared" si="199"/>
        <v>61.6279233989118-422.272467230584i</v>
      </c>
      <c r="AB511" s="12" t="str">
        <f t="shared" si="200"/>
        <v>0.507983135510165-0.0406909669966568i</v>
      </c>
      <c r="AC511" s="12" t="str">
        <f t="shared" si="201"/>
        <v>2.77583732824211-1.18678573178831i</v>
      </c>
      <c r="AD511" s="12" t="str">
        <f t="shared" si="202"/>
        <v>0.160018948255347+0.0537557572593987i</v>
      </c>
      <c r="AE511" s="12" t="str">
        <f t="shared" si="203"/>
        <v>-0.396644184855428-0.505517024741975i</v>
      </c>
      <c r="AF511" s="12" t="str">
        <f t="shared" si="204"/>
        <v>-9.26648667472567-3.35567512542481i</v>
      </c>
      <c r="AG511" s="12" t="str">
        <f t="shared" si="205"/>
        <v>1.11787158646705-0.232616640221921i</v>
      </c>
      <c r="AH511" s="12" t="str">
        <f t="shared" si="206"/>
        <v>0.623706604322329+5.51088372559285i</v>
      </c>
      <c r="AI511" s="12">
        <f t="shared" si="207"/>
        <v>14.879700852367915</v>
      </c>
      <c r="AJ511" s="12">
        <f t="shared" si="208"/>
        <v>83.542898185588925</v>
      </c>
      <c r="AK511" s="12"/>
      <c r="AL511" s="12"/>
      <c r="AM511" s="12"/>
      <c r="AN511" s="12"/>
    </row>
    <row r="512" spans="1:40" x14ac:dyDescent="0.35">
      <c r="A512" s="12"/>
      <c r="B512" s="12">
        <f t="shared" si="209"/>
        <v>38200</v>
      </c>
      <c r="C512" s="29" t="str">
        <f t="shared" si="176"/>
        <v>-0.0000474685455293808+0.0581057795653529i</v>
      </c>
      <c r="D512" s="28" t="str">
        <f t="shared" si="177"/>
        <v>-5.39942495837957+0.445477643334372i</v>
      </c>
      <c r="E512" s="12" t="str">
        <f t="shared" si="178"/>
        <v>4200</v>
      </c>
      <c r="F512" s="12" t="str">
        <f t="shared" si="179"/>
        <v>0.704225352112676</v>
      </c>
      <c r="G512" s="12" t="str">
        <f t="shared" si="175"/>
        <v>0.704225352112676</v>
      </c>
      <c r="H512" s="12" t="str">
        <f t="shared" si="180"/>
        <v>3.87691988970607+3.80377957121834i</v>
      </c>
      <c r="I512" s="12" t="str">
        <f t="shared" si="181"/>
        <v>150.011049208913i</v>
      </c>
      <c r="J512" s="12" t="str">
        <f t="shared" si="182"/>
        <v>-18.2484354198273+32.4439096875461i</v>
      </c>
      <c r="K512" s="12" t="str">
        <f t="shared" si="183"/>
        <v>3.51248587302255-1.97563648260037i</v>
      </c>
      <c r="L512" s="12" t="str">
        <f t="shared" si="184"/>
        <v>0.141982164535937-0.0705956083874601i</v>
      </c>
      <c r="M512" s="12" t="str">
        <f t="shared" si="185"/>
        <v>3.65446803755849-2.04623209098783i</v>
      </c>
      <c r="N512" s="12" t="str">
        <f t="shared" si="186"/>
        <v>-0.48003535746852i</v>
      </c>
      <c r="O512" s="12" t="str">
        <f t="shared" si="187"/>
        <v>0.886978594882187-0.461810537147889i</v>
      </c>
      <c r="P512" s="12" t="str">
        <f t="shared" si="188"/>
        <v>0.113021405117813+0.461810537147889i</v>
      </c>
      <c r="Q512" s="12" t="str">
        <f t="shared" si="189"/>
        <v>-0.113021405117813+0.018224820320631i</v>
      </c>
      <c r="R512" s="12" t="str">
        <f t="shared" si="190"/>
        <v>-0.33247595815509-4.13965700796667i</v>
      </c>
      <c r="S512" s="12" t="str">
        <f t="shared" si="191"/>
        <v>0.0491578853104655i</v>
      </c>
      <c r="T512" s="12" t="str">
        <f t="shared" si="192"/>
        <v>0.20349678442229-0.016343815019475i</v>
      </c>
      <c r="U512" s="12" t="str">
        <f t="shared" si="193"/>
        <v>0.001-0.0416635976680355i</v>
      </c>
      <c r="V512" s="12" t="str">
        <f t="shared" si="194"/>
        <v>0.0015-0.0126637074978831i</v>
      </c>
      <c r="W512" s="12" t="str">
        <f t="shared" si="195"/>
        <v>0.000935827449558459-0.00972724822605227i</v>
      </c>
      <c r="X512" s="12" t="str">
        <f t="shared" si="196"/>
        <v>0.00375759621727235-0.0080669982664488i</v>
      </c>
      <c r="Y512" s="12" t="str">
        <f t="shared" si="197"/>
        <v>0.00029+0.036002651810139i</v>
      </c>
      <c r="Z512" s="12" t="str">
        <f t="shared" si="198"/>
        <v>-3.16493849374748-2.07267560760318i</v>
      </c>
      <c r="AA512" s="12" t="str">
        <f t="shared" si="199"/>
        <v>60.9590157192998-420.726241474333i</v>
      </c>
      <c r="AB512" s="12" t="str">
        <f t="shared" si="200"/>
        <v>0.507965981099563-0.0407972148299363i</v>
      </c>
      <c r="AC512" s="12" t="str">
        <f t="shared" si="201"/>
        <v>2.77286487188745-1.18850840927345i</v>
      </c>
      <c r="AD512" s="12" t="str">
        <f t="shared" si="202"/>
        <v>0.160087433812286+0.0539038335370565i</v>
      </c>
      <c r="AE512" s="12" t="str">
        <f t="shared" si="203"/>
        <v>-0.394941720709196-0.502411636868501i</v>
      </c>
      <c r="AF512" s="12" t="str">
        <f t="shared" si="204"/>
        <v>-9.27634484808564-3.35830192788397i</v>
      </c>
      <c r="AG512" s="12" t="str">
        <f t="shared" si="205"/>
        <v>1.11742385743917-0.231922756111097i</v>
      </c>
      <c r="AH512" s="12" t="str">
        <f t="shared" si="206"/>
        <v>0.629552974871809+5.48841405305951i</v>
      </c>
      <c r="AI512" s="12">
        <f t="shared" si="207"/>
        <v>14.845706658750021</v>
      </c>
      <c r="AJ512" s="12">
        <f t="shared" si="208"/>
        <v>83.456440039318338</v>
      </c>
      <c r="AK512" s="12"/>
      <c r="AL512" s="12"/>
      <c r="AM512" s="12"/>
      <c r="AN512" s="12"/>
    </row>
    <row r="513" spans="1:40" x14ac:dyDescent="0.35">
      <c r="A513" s="12"/>
      <c r="B513" s="12">
        <f t="shared" si="209"/>
        <v>38300</v>
      </c>
      <c r="C513" s="29" t="str">
        <f t="shared" si="176"/>
        <v>-0.0000472209917712833+0.0579540675488733i</v>
      </c>
      <c r="D513" s="28" t="str">
        <f t="shared" si="177"/>
        <v>-5.39942306046743+0.444314517874695i</v>
      </c>
      <c r="E513" s="12" t="str">
        <f t="shared" si="178"/>
        <v>4200</v>
      </c>
      <c r="F513" s="12" t="str">
        <f t="shared" si="179"/>
        <v>0.704225352112676</v>
      </c>
      <c r="G513" s="12" t="str">
        <f t="shared" ref="G513:G576" si="210">IF($C$11=$C$7,$C$24,F513)</f>
        <v>0.704225352112676</v>
      </c>
      <c r="H513" s="12" t="str">
        <f t="shared" si="180"/>
        <v>3.88676167069872+3.80520840151449i</v>
      </c>
      <c r="I513" s="12" t="str">
        <f t="shared" si="181"/>
        <v>150.403748290611i</v>
      </c>
      <c r="J513" s="12" t="str">
        <f t="shared" si="182"/>
        <v>-18.349344475885+32.5288413882989i</v>
      </c>
      <c r="K513" s="12" t="str">
        <f t="shared" si="183"/>
        <v>3.50758217234491-1.97860823844103i</v>
      </c>
      <c r="L513" s="12" t="str">
        <f t="shared" si="184"/>
        <v>0.141834776806505-0.0707069384695315i</v>
      </c>
      <c r="M513" s="12" t="str">
        <f t="shared" si="185"/>
        <v>3.64941694915142-2.04931517691056i</v>
      </c>
      <c r="N513" s="12" t="str">
        <f t="shared" si="186"/>
        <v>-0.481291994529956i</v>
      </c>
      <c r="O513" s="12" t="str">
        <f t="shared" si="187"/>
        <v>0.886397566468446-0.462924782398628i</v>
      </c>
      <c r="P513" s="12" t="str">
        <f t="shared" si="188"/>
        <v>0.113602433531554+0.462924782398628i</v>
      </c>
      <c r="Q513" s="12" t="str">
        <f t="shared" si="189"/>
        <v>-0.113602433531554+0.018367212131328i</v>
      </c>
      <c r="R513" s="12" t="str">
        <f t="shared" si="190"/>
        <v>-0.33247144269211-4.12870870221178i</v>
      </c>
      <c r="S513" s="12" t="str">
        <f t="shared" si="191"/>
        <v>0.0492865708741055i</v>
      </c>
      <c r="T513" s="12" t="str">
        <f t="shared" si="192"/>
        <v>0.203489894070097-0.0163863773238608i</v>
      </c>
      <c r="U513" s="12" t="str">
        <f t="shared" si="193"/>
        <v>0.001-0.0415548154286933i</v>
      </c>
      <c r="V513" s="12" t="str">
        <f t="shared" si="194"/>
        <v>0.0015-0.0126306429874448i</v>
      </c>
      <c r="W513" s="12" t="str">
        <f t="shared" si="195"/>
        <v>0.00093582372931731-0.00970193134429053i</v>
      </c>
      <c r="X513" s="12" t="str">
        <f t="shared" si="196"/>
        <v>0.00374440128174809-0.00805065899110424i</v>
      </c>
      <c r="Y513" s="12" t="str">
        <f t="shared" si="197"/>
        <v>0.00029+0.0360968995897467i</v>
      </c>
      <c r="Z513" s="12" t="str">
        <f t="shared" si="198"/>
        <v>-3.14897542743688-2.05507207566391i</v>
      </c>
      <c r="AA513" s="12" t="str">
        <f t="shared" si="199"/>
        <v>60.299843877456-419.190807096643i</v>
      </c>
      <c r="AB513" s="12" t="str">
        <f t="shared" si="200"/>
        <v>0.507948781493575-0.040903458291063i</v>
      </c>
      <c r="AC513" s="12" t="str">
        <f t="shared" si="201"/>
        <v>2.76989281461946-1.19022092097432i</v>
      </c>
      <c r="AD513" s="12" t="str">
        <f t="shared" si="202"/>
        <v>0.160156091454096+0.0540517927585031i</v>
      </c>
      <c r="AE513" s="12" t="str">
        <f t="shared" si="203"/>
        <v>-0.393247266605709-0.499340078500225i</v>
      </c>
      <c r="AF513" s="12" t="str">
        <f t="shared" si="204"/>
        <v>-9.28618473116615-3.3608938836398i</v>
      </c>
      <c r="AG513" s="12" t="str">
        <f t="shared" si="205"/>
        <v>1.11698175503063-0.231233460595896i</v>
      </c>
      <c r="AH513" s="12" t="str">
        <f t="shared" si="206"/>
        <v>0.635278550409401+5.46609125518561i</v>
      </c>
      <c r="AI513" s="12">
        <f t="shared" si="207"/>
        <v>14.811807179379194</v>
      </c>
      <c r="AJ513" s="12">
        <f t="shared" si="208"/>
        <v>83.370727232006033</v>
      </c>
      <c r="AK513" s="12"/>
      <c r="AL513" s="12"/>
      <c r="AM513" s="12"/>
      <c r="AN513" s="12"/>
    </row>
    <row r="514" spans="1:40" x14ac:dyDescent="0.35">
      <c r="A514" s="12"/>
      <c r="B514" s="12">
        <f t="shared" si="209"/>
        <v>38400</v>
      </c>
      <c r="C514" s="29" t="str">
        <f t="shared" ref="C514:C577" si="211">IMPRODUCT(COMPLEX(-1,0),IMDIV(IMPRODUCT(G514,COMPLEX($C$96+$C$97,0)),COMPLEX($C$96,2*PI()*B514*$C$99*$C$98*(2*$C$96+$C$97))))</f>
        <v>-0.000046975369505874+0.0578031456975767i</v>
      </c>
      <c r="D514" s="28" t="str">
        <f t="shared" ref="D514:D577" si="212">IMPRODUCT(COMPLEX($C$102,0),IMSUB(C514,G514))</f>
        <v>-5.3994211773634+0.443157450348088i</v>
      </c>
      <c r="E514" s="12" t="str">
        <f t="shared" ref="E514:E577" si="213">IMDIV(COMPLEX($C$20*10^3,0),COMPLEX(1,2*PI()*B514*$C$20*1000*$C$29*10^-12))</f>
        <v>4200</v>
      </c>
      <c r="F514" s="12" t="str">
        <f t="shared" ref="F514:F577" si="214">IMDIV(COMPLEX($C$22*1000,0),IMSUM(COMPLEX($C$22*1000,0),E514))</f>
        <v>0.704225352112676</v>
      </c>
      <c r="G514" s="12" t="str">
        <f t="shared" si="210"/>
        <v>0.704225352112676</v>
      </c>
      <c r="H514" s="12" t="str">
        <f t="shared" ref="H514:H577" si="215">IMPRODUCT(COMPLEX($C$104,0),IMPRODUCT(COMPLEX(-1,0),D514),IMDIV(COMPLEX(0,2*PI()*B514*$C$105*$C$106),COMPLEX(1,2*PI()*B514*$C$105*$C$106)))</f>
        <v>3.89658509675484+3.80660865806828i</v>
      </c>
      <c r="I514" s="12" t="str">
        <f t="shared" ref="I514:I577" si="216">COMPLEX(0,2*PI()*B514*$C$109*$C$108*$C$110)</f>
        <v>150.79644737231i</v>
      </c>
      <c r="J514" s="12" t="str">
        <f t="shared" ref="J514:J577" si="217">IMSUM(COMPLEX(0,2*PI()*B514*$C$109*$C$108),COMPLEX(0,2*PI()*B514*$C$109*$C$107),COMPLEX(0,2*PI()*B514*$C$28*10^-12*$C$107),COMPLEX(-1*2*PI()*B514*2*PI()*B514*$C$109*$C$108*$C$28*10^-12*$C$107,0),COMPLEX(1,0))</f>
        <v>-18.4505173464684+32.6137730890516i</v>
      </c>
      <c r="K514" s="12" t="str">
        <f t="shared" ref="K514:K577" si="218">IMDIV(I514,J514)</f>
        <v>3.50267924100676-1.98156294025989i</v>
      </c>
      <c r="L514" s="12" t="str">
        <f t="shared" ref="L514:L577" si="219">IMDIV(COMPLEX($C$113,0),COMPLEX(1,2*PI()*B514*$C$111*$C$112))</f>
        <v>0.14168731062951-0.0708178456597327i</v>
      </c>
      <c r="M514" s="12" t="str">
        <f t="shared" ref="M514:M577" si="220">IMSUM(K514,L514)</f>
        <v>3.64436655163627-2.05238078591962i</v>
      </c>
      <c r="N514" s="12" t="str">
        <f t="shared" ref="N514:N577" si="221">COMPLEX(0,-2*PI()*B514*$C$41)</f>
        <v>-0.482548631591392i</v>
      </c>
      <c r="O514" s="12" t="str">
        <f t="shared" ref="O514:O577" si="222">IMEXP(N514)</f>
        <v>0.885815138311958-0.464038296627948i</v>
      </c>
      <c r="P514" s="12" t="str">
        <f t="shared" ref="P514:P577" si="223">IMSUB(COMPLEX(1,0),O514)</f>
        <v>0.114184861688042+0.464038296627948i</v>
      </c>
      <c r="Q514" s="12" t="str">
        <f t="shared" ref="Q514:Q577" si="224">IMSUM(COMPLEX(0,2*PI()*B514*$C$41),O514,COMPLEX(-1,0))</f>
        <v>-0.114184861688042+0.018510334963444i</v>
      </c>
      <c r="R514" s="12" t="str">
        <f t="shared" ref="R514:R577" si="225">IMDIV(P514,Q514)</f>
        <v>-0.332466915206323-4.11781705246765i</v>
      </c>
      <c r="S514" s="12" t="str">
        <f t="shared" ref="S514:S577" si="226">IMDIV(COMPLEX(0,2*PI()*B514*$C$119),COMPLEX($C$120,0))</f>
        <v>0.0494152564377455i</v>
      </c>
      <c r="T514" s="12" t="str">
        <f t="shared" ref="T514:T577" si="227">IMPRODUCT(R514,S514)</f>
        <v>0.20348298561141-0.0164289378719866i</v>
      </c>
      <c r="U514" s="12" t="str">
        <f t="shared" ref="U514:U577" si="228">IMDIV(COMPLEX(1,2*PI()*B514*$C$16*10^-3*$C$15*10^-6),COMPLEX(0,2*PI()*B514*$C$15*10^-6))</f>
        <v>0.001-0.0414465997635144i</v>
      </c>
      <c r="V514" s="12" t="str">
        <f t="shared" ref="V514:V577" si="229">IMSUM(COMPLEX($C$18*10^-3,0),IMDIV(COMPLEX(1,0),COMPLEX(0,2*PI()*B514*($C$17*1*10^-6))))</f>
        <v>0.0015-0.0125977506879983i</v>
      </c>
      <c r="W514" s="12" t="str">
        <f t="shared" ref="W514:W577" si="230">IMDIV(IMPRODUCT(U514,V514),IMSUM(U514,V514))</f>
        <v>0.000935819999432792-0.00967674652975588i</v>
      </c>
      <c r="X514" s="12" t="str">
        <f t="shared" ref="X514:X577" si="231">IMDIV(IMPRODUCT(COMPLEX($C$19,0),W514),IMSUM(COMPLEX($C$19,0),W514))</f>
        <v>0.00373129416859626-0.00803437416553942i</v>
      </c>
      <c r="Y514" s="12" t="str">
        <f t="shared" ref="Y514:Y577" si="232">COMPLEX($C$13*10^-3,2*PI()*B514*$C$12*0.000001)</f>
        <v>0.00029+0.0361911473693544i</v>
      </c>
      <c r="Z514" s="12" t="str">
        <f t="shared" ref="Z514:Z577" si="233">IMPRODUCT(COMPLEX($C$6,0),IMDIV(X514,IMSUM(X514,Y514)))</f>
        <v>-3.13311292279745-2.03768728518154i</v>
      </c>
      <c r="AA514" s="12" t="str">
        <f t="shared" ref="AA514:AA577" si="234">IMDIV(COMPLEX($C$6,0),IMSUM(X514,Y514))</f>
        <v>59.6502350136361-417.666071770997i</v>
      </c>
      <c r="AB514" s="12" t="str">
        <f t="shared" ref="AB514:AB577" si="235">IMPRODUCT(COMPLEX($C$115,0),T514)</f>
        <v>0.507931536690397-0.0410096973682368i</v>
      </c>
      <c r="AC514" s="12" t="str">
        <f t="shared" ref="AC514:AC577" si="236">IMSUM(COMPLEX(1,0),IMPRODUCT(AB514,M514))</f>
        <v>2.76692118792075-1.19192329584753i</v>
      </c>
      <c r="AD514" s="12" t="str">
        <f t="shared" ref="AD514:AD577" si="237">IMDIV(AB514,AC514)</f>
        <v>0.160224921098087+0.0541996350740296i</v>
      </c>
      <c r="AE514" s="12" t="str">
        <f t="shared" ref="AE514:AE577" si="238">IMPRODUCT(AD514,AA514,X514)</f>
        <v>-0.391560863594789-0.496301861552136i</v>
      </c>
      <c r="AF514" s="12" t="str">
        <f t="shared" ref="AF514:AF577" si="239">IMSUB(D514,H514)</f>
        <v>-9.29600627411824-3.36345120772019i</v>
      </c>
      <c r="AG514" s="12" t="str">
        <f t="shared" ref="AG514:AG577" si="240">IMSUM(COMPLEX(1,0),IMPRODUCT(AD514,AA514,COMPLEX($C$123,0)))</f>
        <v>1.11654518639423-0.230548722578633i</v>
      </c>
      <c r="AH514" s="12" t="str">
        <f t="shared" ref="AH514:AH577" si="241">IMDIV(IMPRODUCT(AE514,AF514),AG514)</f>
        <v>0.64088551686216+5.4439143974641i</v>
      </c>
      <c r="AI514" s="12">
        <f t="shared" ref="AI514:AI577" si="242">20*LOG10(IMABS(AH514))</f>
        <v>14.778002239227234</v>
      </c>
      <c r="AJ514" s="12">
        <f t="shared" ref="AJ514:AJ577" si="243">IMARGUMENT(AH514)*180/PI()</f>
        <v>83.285751288131237</v>
      </c>
      <c r="AK514" s="12"/>
      <c r="AL514" s="12"/>
      <c r="AM514" s="12"/>
      <c r="AN514" s="12"/>
    </row>
    <row r="515" spans="1:40" x14ac:dyDescent="0.35">
      <c r="A515" s="12"/>
      <c r="B515" s="12">
        <f t="shared" si="209"/>
        <v>38500</v>
      </c>
      <c r="C515" s="29" t="str">
        <f t="shared" si="211"/>
        <v>-0.0000467316586918022+0.057653007854348i</v>
      </c>
      <c r="D515" s="28" t="str">
        <f t="shared" si="212"/>
        <v>-5.39941930891382+0.442006393550001i</v>
      </c>
      <c r="E515" s="12" t="str">
        <f t="shared" si="213"/>
        <v>4200</v>
      </c>
      <c r="F515" s="12" t="str">
        <f t="shared" si="214"/>
        <v>0.704225352112676</v>
      </c>
      <c r="G515" s="12" t="str">
        <f t="shared" si="210"/>
        <v>0.704225352112676</v>
      </c>
      <c r="H515" s="12" t="str">
        <f t="shared" si="215"/>
        <v>3.90639011926504+3.80798050771374i</v>
      </c>
      <c r="I515" s="12" t="str">
        <f t="shared" si="216"/>
        <v>151.189146454009i</v>
      </c>
      <c r="J515" s="12" t="str">
        <f t="shared" si="217"/>
        <v>-18.5519540315774+32.6987047898044i</v>
      </c>
      <c r="K515" s="12" t="str">
        <f t="shared" si="218"/>
        <v>3.49777713095719-1.98450063888933i</v>
      </c>
      <c r="L515" s="12" t="str">
        <f t="shared" si="219"/>
        <v>0.141539767447519-0.0709283303746375i</v>
      </c>
      <c r="M515" s="12" t="str">
        <f t="shared" si="220"/>
        <v>3.63931689840471-2.05542896926397i</v>
      </c>
      <c r="N515" s="12" t="str">
        <f t="shared" si="221"/>
        <v>-0.483805268652828i</v>
      </c>
      <c r="O515" s="12" t="str">
        <f t="shared" si="222"/>
        <v>0.885231311332455-0.465151078077458i</v>
      </c>
      <c r="P515" s="12" t="str">
        <f t="shared" si="223"/>
        <v>0.114768688667545+0.465151078077458i</v>
      </c>
      <c r="Q515" s="12" t="str">
        <f t="shared" si="224"/>
        <v>-0.114768688667545+0.01865419057537i</v>
      </c>
      <c r="R515" s="12" t="str">
        <f t="shared" si="225"/>
        <v>-0.33246237569603-4.10698161724422i</v>
      </c>
      <c r="S515" s="12" t="str">
        <f t="shared" si="226"/>
        <v>0.0495439420013853i</v>
      </c>
      <c r="T515" s="12" t="str">
        <f t="shared" si="227"/>
        <v>0.203476059045503-0.0164714966591269i</v>
      </c>
      <c r="U515" s="12" t="str">
        <f t="shared" si="228"/>
        <v>0.001-0.0413389462576352i</v>
      </c>
      <c r="V515" s="12" t="str">
        <f t="shared" si="229"/>
        <v>0.0015-0.0125650292576399i</v>
      </c>
      <c r="W515" s="12" t="str">
        <f t="shared" si="230"/>
        <v>0.000935816259905543-0.00965169275333919i</v>
      </c>
      <c r="X515" s="12" t="str">
        <f t="shared" si="231"/>
        <v>0.00371827413583834-0.00801814362540648i</v>
      </c>
      <c r="Y515" s="12" t="str">
        <f t="shared" si="232"/>
        <v>0.00029+0.0362853951489621i</v>
      </c>
      <c r="Z515" s="12" t="str">
        <f t="shared" si="233"/>
        <v>-3.11735062394825-2.02051782292229i</v>
      </c>
      <c r="AA515" s="12" t="str">
        <f t="shared" si="234"/>
        <v>59.0100198109284-416.151943673542i</v>
      </c>
      <c r="AB515" s="12" t="str">
        <f t="shared" si="235"/>
        <v>0.507914246688215-0.0411159320496619i</v>
      </c>
      <c r="AC515" s="12" t="str">
        <f t="shared" si="236"/>
        <v>2.76395002307976-1.19361556284684i</v>
      </c>
      <c r="AD515" s="12" t="str">
        <f t="shared" si="237"/>
        <v>0.160293922661578+0.0543473606304894i</v>
      </c>
      <c r="AE515" s="12" t="str">
        <f t="shared" si="238"/>
        <v>-0.389882549041493-0.493296506215242i</v>
      </c>
      <c r="AF515" s="12" t="str">
        <f t="shared" si="239"/>
        <v>-9.30580942817886-3.36597411416374i</v>
      </c>
      <c r="AG515" s="12" t="str">
        <f t="shared" si="240"/>
        <v>1.11611406046848-0.229868510902847i</v>
      </c>
      <c r="AH515" s="12" t="str">
        <f t="shared" si="241"/>
        <v>0.646376019783449+5.42188254189201i</v>
      </c>
      <c r="AI515" s="12">
        <f t="shared" si="242"/>
        <v>14.744291656613095</v>
      </c>
      <c r="AJ515" s="12">
        <f t="shared" si="243"/>
        <v>83.201503841061736</v>
      </c>
      <c r="AK515" s="12"/>
      <c r="AL515" s="12"/>
      <c r="AM515" s="12"/>
      <c r="AN515" s="12"/>
    </row>
    <row r="516" spans="1:40" x14ac:dyDescent="0.35">
      <c r="A516" s="12"/>
      <c r="B516" s="12">
        <f t="shared" si="209"/>
        <v>38600</v>
      </c>
      <c r="C516" s="29" t="str">
        <f t="shared" si="211"/>
        <v>-0.0000464898395469833+0.0575036479258758i</v>
      </c>
      <c r="D516" s="28" t="str">
        <f t="shared" si="212"/>
        <v>-5.39941745496705+0.440861300765048i</v>
      </c>
      <c r="E516" s="12" t="str">
        <f t="shared" si="213"/>
        <v>4200</v>
      </c>
      <c r="F516" s="12" t="str">
        <f t="shared" si="214"/>
        <v>0.704225352112676</v>
      </c>
      <c r="G516" s="12" t="str">
        <f t="shared" si="210"/>
        <v>0.704225352112676</v>
      </c>
      <c r="H516" s="12" t="str">
        <f t="shared" si="215"/>
        <v>3.91617669069468+3.80932411678691i</v>
      </c>
      <c r="I516" s="12" t="str">
        <f t="shared" si="216"/>
        <v>151.581845535708i</v>
      </c>
      <c r="J516" s="12" t="str">
        <f t="shared" si="217"/>
        <v>-18.6536545312121+32.7836364905571i</v>
      </c>
      <c r="K516" s="12" t="str">
        <f t="shared" si="218"/>
        <v>3.49287589381755-1.9874213851303i</v>
      </c>
      <c r="L516" s="12" t="str">
        <f t="shared" si="219"/>
        <v>0.141392148698351-0.0710383930359466i</v>
      </c>
      <c r="M516" s="12" t="str">
        <f t="shared" si="220"/>
        <v>3.6342680425159-2.05845977816625i</v>
      </c>
      <c r="N516" s="12" t="str">
        <f t="shared" si="221"/>
        <v>-0.485061905714264i</v>
      </c>
      <c r="O516" s="12" t="str">
        <f t="shared" si="222"/>
        <v>0.884646086451882-0.466263124989925i</v>
      </c>
      <c r="P516" s="12" t="str">
        <f t="shared" si="223"/>
        <v>0.115353913548118+0.466263124989925i</v>
      </c>
      <c r="Q516" s="12" t="str">
        <f t="shared" si="224"/>
        <v>-0.115353913548118+0.018798780724339i</v>
      </c>
      <c r="R516" s="12" t="str">
        <f t="shared" si="225"/>
        <v>-0.332457824159507-4.09620195962653i</v>
      </c>
      <c r="S516" s="12" t="str">
        <f t="shared" si="226"/>
        <v>0.0496726275650253i</v>
      </c>
      <c r="T516" s="12" t="str">
        <f t="shared" si="227"/>
        <v>0.203469114371655-0.0165140536805539i</v>
      </c>
      <c r="U516" s="12" t="str">
        <f t="shared" si="228"/>
        <v>0.001-0.0412318505419418i</v>
      </c>
      <c r="V516" s="12" t="str">
        <f t="shared" si="229"/>
        <v>0.0015-0.0125324773683714i</v>
      </c>
      <c r="W516" s="12" t="str">
        <f t="shared" si="230"/>
        <v>0.000935812510736214-0.00962676899659552i</v>
      </c>
      <c r="X516" s="12" t="str">
        <f t="shared" si="231"/>
        <v>0.00370534044887834-0.00800196720548088i</v>
      </c>
      <c r="Y516" s="12" t="str">
        <f t="shared" si="232"/>
        <v>0.00029+0.0363796429285698i</v>
      </c>
      <c r="Z516" s="12" t="str">
        <f t="shared" si="233"/>
        <v>-3.10168816029624-2.00356033763958i</v>
      </c>
      <c r="AA516" s="12" t="str">
        <f t="shared" si="234"/>
        <v>58.3790324150405-414.648331499963i</v>
      </c>
      <c r="AB516" s="12" t="str">
        <f t="shared" si="235"/>
        <v>0.507896911485231-0.0412221623235368i</v>
      </c>
      <c r="AC516" s="12" t="str">
        <f t="shared" si="236"/>
        <v>2.76097935119126-1.19529775092304i</v>
      </c>
      <c r="AD516" s="12" t="str">
        <f t="shared" si="237"/>
        <v>0.160363096061889+0.0544949695713505i</v>
      </c>
      <c r="AE516" s="12" t="str">
        <f t="shared" si="238"/>
        <v>-0.388212356769575-0.490323540805849i</v>
      </c>
      <c r="AF516" s="12" t="str">
        <f t="shared" si="239"/>
        <v>-9.31559414566173-3.36846281602186i</v>
      </c>
      <c r="AG516" s="12" t="str">
        <f t="shared" si="240"/>
        <v>1.11568828793969-0.229192794368628i</v>
      </c>
      <c r="AH516" s="12" t="str">
        <f t="shared" si="241"/>
        <v>0.651752165088274+5.39999474744659i</v>
      </c>
      <c r="AI516" s="12">
        <f t="shared" si="242"/>
        <v>14.710675243452609</v>
      </c>
      <c r="AJ516" s="12">
        <f t="shared" si="243"/>
        <v>83.117976631667915</v>
      </c>
      <c r="AK516" s="12"/>
      <c r="AL516" s="12"/>
      <c r="AM516" s="12"/>
      <c r="AN516" s="12"/>
    </row>
    <row r="517" spans="1:40" x14ac:dyDescent="0.35">
      <c r="A517" s="12"/>
      <c r="B517" s="12">
        <f t="shared" si="209"/>
        <v>38700</v>
      </c>
      <c r="C517" s="29" t="str">
        <f t="shared" si="211"/>
        <v>-0.0000462498925445853+0.0573550598818294i</v>
      </c>
      <c r="D517" s="28" t="str">
        <f t="shared" si="212"/>
        <v>-5.39941561537336+0.439722125760692i</v>
      </c>
      <c r="E517" s="12" t="str">
        <f t="shared" si="213"/>
        <v>4200</v>
      </c>
      <c r="F517" s="12" t="str">
        <f t="shared" si="214"/>
        <v>0.704225352112676</v>
      </c>
      <c r="G517" s="12" t="str">
        <f t="shared" si="210"/>
        <v>0.704225352112676</v>
      </c>
      <c r="H517" s="12" t="str">
        <f t="shared" si="215"/>
        <v>3.9259447645745+3.81063965112172i</v>
      </c>
      <c r="I517" s="12" t="str">
        <f t="shared" si="216"/>
        <v>151.974544617406i</v>
      </c>
      <c r="J517" s="12" t="str">
        <f t="shared" si="217"/>
        <v>-18.7556188453723+32.8685681913098i</v>
      </c>
      <c r="K517" s="12" t="str">
        <f t="shared" si="218"/>
        <v>3.48797558088213-1.9903252297521i</v>
      </c>
      <c r="L517" s="12" t="str">
        <f t="shared" si="219"/>
        <v>0.141244455815072-0.0711480340704495i</v>
      </c>
      <c r="M517" s="12" t="str">
        <f t="shared" si="220"/>
        <v>3.6292200366972-2.06147326382255i</v>
      </c>
      <c r="N517" s="12" t="str">
        <f t="shared" si="221"/>
        <v>-0.4863185427757i</v>
      </c>
      <c r="O517" s="12" t="str">
        <f t="shared" si="222"/>
        <v>0.884059464594386-0.467374435609273i</v>
      </c>
      <c r="P517" s="12" t="str">
        <f t="shared" si="223"/>
        <v>0.115940535405614+0.467374435609273i</v>
      </c>
      <c r="Q517" s="12" t="str">
        <f t="shared" si="224"/>
        <v>-0.115940535405614+0.018944107166427i</v>
      </c>
      <c r="R517" s="12" t="str">
        <f t="shared" si="225"/>
        <v>-0.332453260594987-4.08547764721532i</v>
      </c>
      <c r="S517" s="12" t="str">
        <f t="shared" si="226"/>
        <v>0.0498013131286653i</v>
      </c>
      <c r="T517" s="12" t="str">
        <f t="shared" si="227"/>
        <v>0.203462151589133-0.0165566089315367i</v>
      </c>
      <c r="U517" s="12" t="str">
        <f t="shared" si="228"/>
        <v>0.001-0.0411253082924794i</v>
      </c>
      <c r="V517" s="12" t="str">
        <f t="shared" si="229"/>
        <v>0.0015-0.0125000937059208i</v>
      </c>
      <c r="W517" s="12" t="str">
        <f t="shared" si="230"/>
        <v>0.000935808751925453-0.00960197425160652i</v>
      </c>
      <c r="X517" s="12" t="str">
        <f t="shared" si="231"/>
        <v>0.00369249238042128-0.00798584473970105i</v>
      </c>
      <c r="Y517" s="12" t="str">
        <f t="shared" si="232"/>
        <v>0.00029+0.0364738907081775i</v>
      </c>
      <c r="Z517" s="12" t="str">
        <f t="shared" si="233"/>
        <v>-3.08612514733069-1.98681153884537i</v>
      </c>
      <c r="AA517" s="12" t="str">
        <f t="shared" si="234"/>
        <v>57.7571103560007-413.15514448117i</v>
      </c>
      <c r="AB517" s="12" t="str">
        <f t="shared" si="235"/>
        <v>0.507879531079614-0.0413283881780523i</v>
      </c>
      <c r="AC517" s="12" t="str">
        <f t="shared" si="236"/>
        <v>2.75800920315658-1.19696988902355i</v>
      </c>
      <c r="AD517" s="12" t="str">
        <f t="shared" si="237"/>
        <v>0.160432441216336+0.0546424620367328i</v>
      </c>
      <c r="AE517" s="12" t="str">
        <f t="shared" si="238"/>
        <v>-0.386550317199887-0.487382501617373i</v>
      </c>
      <c r="AF517" s="12" t="str">
        <f t="shared" si="239"/>
        <v>-9.32536037994786-3.37091752536103i</v>
      </c>
      <c r="AG517" s="12" t="str">
        <f t="shared" si="240"/>
        <v>1.11526778120478-0.228521541747207i</v>
      </c>
      <c r="AH517" s="12" t="str">
        <f t="shared" si="241"/>
        <v>0.657016019777761+5.3782500705419i</v>
      </c>
      <c r="AI517" s="12">
        <f t="shared" si="242"/>
        <v>14.677152805501612</v>
      </c>
      <c r="AJ517" s="12">
        <f t="shared" si="243"/>
        <v>83.035161506944149</v>
      </c>
      <c r="AK517" s="12"/>
      <c r="AL517" s="12"/>
      <c r="AM517" s="12"/>
      <c r="AN517" s="12"/>
    </row>
    <row r="518" spans="1:40" x14ac:dyDescent="0.35">
      <c r="A518" s="12"/>
      <c r="B518" s="12">
        <f t="shared" si="209"/>
        <v>38800</v>
      </c>
      <c r="C518" s="29" t="str">
        <f t="shared" si="211"/>
        <v>-0.0000460117984090846+0.0572072377540456i</v>
      </c>
      <c r="D518" s="28" t="str">
        <f t="shared" si="212"/>
        <v>-5.39941378998499+0.438588822781016i</v>
      </c>
      <c r="E518" s="12" t="str">
        <f t="shared" si="213"/>
        <v>4200</v>
      </c>
      <c r="F518" s="12" t="str">
        <f t="shared" si="214"/>
        <v>0.704225352112676</v>
      </c>
      <c r="G518" s="12" t="str">
        <f t="shared" si="210"/>
        <v>0.704225352112676</v>
      </c>
      <c r="H518" s="12" t="str">
        <f t="shared" si="215"/>
        <v>3.9356942954916+3.81192727604607i</v>
      </c>
      <c r="I518" s="12" t="str">
        <f t="shared" si="216"/>
        <v>152.367243699105i</v>
      </c>
      <c r="J518" s="12" t="str">
        <f t="shared" si="217"/>
        <v>-18.8578469740583+32.9534998920626i</v>
      </c>
      <c r="K518" s="12" t="str">
        <f t="shared" si="218"/>
        <v>3.48307624311887-1.99321222349237i</v>
      </c>
      <c r="L518" s="12" t="str">
        <f t="shared" si="219"/>
        <v>0.141096690225969-0.0712572539099863i</v>
      </c>
      <c r="M518" s="12" t="str">
        <f t="shared" si="220"/>
        <v>3.62417293334484-2.06446947740236i</v>
      </c>
      <c r="N518" s="12" t="str">
        <f t="shared" si="221"/>
        <v>-0.487575179837136i</v>
      </c>
      <c r="O518" s="12" t="str">
        <f t="shared" si="222"/>
        <v>0.883471446686326-0.468485008180593i</v>
      </c>
      <c r="P518" s="12" t="str">
        <f t="shared" si="223"/>
        <v>0.116528553313674+0.468485008180593i</v>
      </c>
      <c r="Q518" s="12" t="str">
        <f t="shared" si="224"/>
        <v>-0.116528553313674+0.019090171656543i</v>
      </c>
      <c r="R518" s="12" t="str">
        <f t="shared" si="225"/>
        <v>-0.33244868500078-4.07480825206925i</v>
      </c>
      <c r="S518" s="12" t="str">
        <f t="shared" si="226"/>
        <v>0.0499299986923053i</v>
      </c>
      <c r="T518" s="12" t="str">
        <f t="shared" si="227"/>
        <v>0.203455170697213-0.0165991624073476i</v>
      </c>
      <c r="U518" s="12" t="str">
        <f t="shared" si="228"/>
        <v>0.001-0.0410193152298699i</v>
      </c>
      <c r="V518" s="12" t="str">
        <f t="shared" si="229"/>
        <v>0.0015-0.0124678769695653i</v>
      </c>
      <c r="W518" s="12" t="str">
        <f t="shared" si="230"/>
        <v>0.000935804983473909-0.00957730752084474i</v>
      </c>
      <c r="X518" s="12" t="str">
        <f t="shared" si="231"/>
        <v>0.00367972921039271-0.00796977606120745i</v>
      </c>
      <c r="Y518" s="12" t="str">
        <f t="shared" si="232"/>
        <v>0.00029+0.0365681384877852i</v>
      </c>
      <c r="Z518" s="12" t="str">
        <f t="shared" si="233"/>
        <v>-3.0706611873858-1.9702681956059i</v>
      </c>
      <c r="AA518" s="12" t="str">
        <f t="shared" si="234"/>
        <v>57.1440944717294-411.672292397861i</v>
      </c>
      <c r="AB518" s="12" t="str">
        <f t="shared" si="235"/>
        <v>0.507862105469558-0.0414346096014072i</v>
      </c>
      <c r="AC518" s="12" t="str">
        <f t="shared" si="236"/>
        <v>2.75503960968411-1.19863200609233i</v>
      </c>
      <c r="AD518" s="12" t="str">
        <f t="shared" si="237"/>
        <v>0.160501958042237+0.054789838163457i</v>
      </c>
      <c r="AE518" s="12" t="str">
        <f t="shared" si="238"/>
        <v>-0.384896457483868-0.48447293277477i</v>
      </c>
      <c r="AF518" s="12" t="str">
        <f t="shared" si="239"/>
        <v>-9.33510808547659-3.37333845326505i</v>
      </c>
      <c r="AG518" s="12" t="str">
        <f t="shared" si="240"/>
        <v>1.11485245433504-0.227854721794833i</v>
      </c>
      <c r="AH518" s="12" t="str">
        <f t="shared" si="241"/>
        <v>0.662169612652228+5.35664756546638i</v>
      </c>
      <c r="AI518" s="12">
        <f t="shared" si="242"/>
        <v>14.643724142592379</v>
      </c>
      <c r="AJ518" s="12">
        <f t="shared" si="243"/>
        <v>82.953050418643869</v>
      </c>
      <c r="AK518" s="12"/>
      <c r="AL518" s="12"/>
      <c r="AM518" s="12"/>
      <c r="AN518" s="12"/>
    </row>
    <row r="519" spans="1:40" x14ac:dyDescent="0.35">
      <c r="A519" s="12"/>
      <c r="B519" s="12">
        <f t="shared" si="209"/>
        <v>38900</v>
      </c>
      <c r="C519" s="29" t="str">
        <f t="shared" si="211"/>
        <v>-0.0000457755381123957+0.0570601756357302i</v>
      </c>
      <c r="D519" s="28" t="str">
        <f t="shared" si="212"/>
        <v>-5.39941197865604+0.437461346540598i</v>
      </c>
      <c r="E519" s="12" t="str">
        <f t="shared" si="213"/>
        <v>4200</v>
      </c>
      <c r="F519" s="12" t="str">
        <f t="shared" si="214"/>
        <v>0.704225352112676</v>
      </c>
      <c r="G519" s="12" t="str">
        <f t="shared" si="210"/>
        <v>0.704225352112676</v>
      </c>
      <c r="H519" s="12" t="str">
        <f t="shared" si="215"/>
        <v>3.94542523908014+3.81318715637788i</v>
      </c>
      <c r="I519" s="12" t="str">
        <f t="shared" si="216"/>
        <v>152.759942780804i</v>
      </c>
      <c r="J519" s="12" t="str">
        <f t="shared" si="217"/>
        <v>-18.9603389172698+33.0384315928153i</v>
      </c>
      <c r="K519" s="12" t="str">
        <f t="shared" si="218"/>
        <v>3.47817793117011-1.99608241705683i</v>
      </c>
      <c r="L519" s="12" t="str">
        <f t="shared" si="219"/>
        <v>0.140948853354547-0.0713660529914101i</v>
      </c>
      <c r="M519" s="12" t="str">
        <f t="shared" si="220"/>
        <v>3.61912678452466-2.06744847004824i</v>
      </c>
      <c r="N519" s="12" t="str">
        <f t="shared" si="221"/>
        <v>-0.488831816898572i</v>
      </c>
      <c r="O519" s="12" t="str">
        <f t="shared" si="222"/>
        <v>0.88288203365626-0.469594840950139i</v>
      </c>
      <c r="P519" s="12" t="str">
        <f t="shared" si="223"/>
        <v>0.11711796634374+0.469594840950139i</v>
      </c>
      <c r="Q519" s="12" t="str">
        <f t="shared" si="224"/>
        <v>-0.11711796634374+0.019236975948433i</v>
      </c>
      <c r="R519" s="12" t="str">
        <f t="shared" si="225"/>
        <v>-0.332444097375166-4.06419335064714i</v>
      </c>
      <c r="S519" s="12" t="str">
        <f t="shared" si="226"/>
        <v>0.0500586842559453i</v>
      </c>
      <c r="T519" s="12" t="str">
        <f t="shared" si="227"/>
        <v>0.203448171695158-0.0166417141032562i</v>
      </c>
      <c r="U519" s="12" t="str">
        <f t="shared" si="228"/>
        <v>0.001-0.0409138671187391i</v>
      </c>
      <c r="V519" s="12" t="str">
        <f t="shared" si="229"/>
        <v>0.0015-0.0124358258719572i</v>
      </c>
      <c r="W519" s="12" t="str">
        <f t="shared" si="230"/>
        <v>0.000935801205382235-0.00955276781704005i</v>
      </c>
      <c r="X519" s="12" t="str">
        <f t="shared" si="231"/>
        <v>0.00366705022585883-0.00795376100238016i</v>
      </c>
      <c r="Y519" s="12" t="str">
        <f t="shared" si="232"/>
        <v>0.00029+0.0366623862673929i</v>
      </c>
      <c r="Z519" s="12" t="str">
        <f t="shared" si="233"/>
        <v>-3.05529587037263-1.95392713536138i</v>
      </c>
      <c r="AA519" s="12" t="str">
        <f t="shared" si="234"/>
        <v>56.5398288334342-410.199685594016i</v>
      </c>
      <c r="AB519" s="12" t="str">
        <f t="shared" si="235"/>
        <v>0.507844634653222-0.0415408265817935i</v>
      </c>
      <c r="AC519" s="12" t="str">
        <f t="shared" si="236"/>
        <v>2.75207060128955-1.20028413106947i</v>
      </c>
      <c r="AD519" s="12" t="str">
        <f t="shared" si="237"/>
        <v>0.160571646456898+0.0549370980850836i</v>
      </c>
      <c r="AE519" s="12" t="str">
        <f t="shared" si="238"/>
        <v>-0.383250801632239-0.481594386091398i</v>
      </c>
      <c r="AF519" s="12" t="str">
        <f t="shared" si="239"/>
        <v>-9.34483721773618-3.37572580983728i</v>
      </c>
      <c r="AG519" s="12" t="str">
        <f t="shared" si="240"/>
        <v>1.11444222304061-0.227192303265941i</v>
      </c>
      <c r="AH519" s="12" t="str">
        <f t="shared" si="241"/>
        <v>0.667214935013081+5.33518628480112i</v>
      </c>
      <c r="AI519" s="12">
        <f t="shared" si="242"/>
        <v>14.610389048862015</v>
      </c>
      <c r="AJ519" s="12">
        <f t="shared" si="243"/>
        <v>82.871635421925163</v>
      </c>
      <c r="AK519" s="12"/>
      <c r="AL519" s="12"/>
      <c r="AM519" s="12"/>
      <c r="AN519" s="12"/>
    </row>
    <row r="520" spans="1:40" x14ac:dyDescent="0.35">
      <c r="A520" s="12"/>
      <c r="B520" s="12">
        <f t="shared" si="209"/>
        <v>39000</v>
      </c>
      <c r="C520" s="29" t="str">
        <f t="shared" si="211"/>
        <v>-0.0000455410928700704+0.0569138676806719i</v>
      </c>
      <c r="D520" s="28" t="str">
        <f t="shared" si="212"/>
        <v>-5.39941018124252+0.436339652218485i</v>
      </c>
      <c r="E520" s="12" t="str">
        <f t="shared" si="213"/>
        <v>4200</v>
      </c>
      <c r="F520" s="12" t="str">
        <f t="shared" si="214"/>
        <v>0.704225352112676</v>
      </c>
      <c r="G520" s="12" t="str">
        <f t="shared" si="210"/>
        <v>0.704225352112676</v>
      </c>
      <c r="H520" s="12" t="str">
        <f t="shared" si="215"/>
        <v>3.95513755201237+3.8144194564213i</v>
      </c>
      <c r="I520" s="12" t="str">
        <f t="shared" si="216"/>
        <v>153.152641862502i</v>
      </c>
      <c r="J520" s="12" t="str">
        <f t="shared" si="217"/>
        <v>-19.0630946750071+33.1233632935681i</v>
      </c>
      <c r="K520" s="12" t="str">
        <f t="shared" si="218"/>
        <v>3.47328069535318-1.99893586111918i</v>
      </c>
      <c r="L520" s="12" t="str">
        <f t="shared" si="219"/>
        <v>0.140800946619509-0.0714744317565486i</v>
      </c>
      <c r="M520" s="12" t="str">
        <f t="shared" si="220"/>
        <v>3.61408164197269-2.07041029287573i</v>
      </c>
      <c r="N520" s="12" t="str">
        <f t="shared" si="221"/>
        <v>-0.490088453960008i</v>
      </c>
      <c r="O520" s="12" t="str">
        <f t="shared" si="222"/>
        <v>0.882291226434953-0.470703932165333i</v>
      </c>
      <c r="P520" s="12" t="str">
        <f t="shared" si="223"/>
        <v>0.117708773565047+0.470703932165333i</v>
      </c>
      <c r="Q520" s="12" t="str">
        <f t="shared" si="224"/>
        <v>-0.117708773565047+0.019384521794675i</v>
      </c>
      <c r="R520" s="12" t="str">
        <f t="shared" si="225"/>
        <v>-0.33243949771637-4.05363252375194i</v>
      </c>
      <c r="S520" s="12" t="str">
        <f t="shared" si="226"/>
        <v>0.0501873698195851i</v>
      </c>
      <c r="T520" s="12" t="str">
        <f t="shared" si="227"/>
        <v>0.203441154582237-0.0166842640145286i</v>
      </c>
      <c r="U520" s="12" t="str">
        <f t="shared" si="228"/>
        <v>0.001-0.0408089597671526i</v>
      </c>
      <c r="V520" s="12" t="str">
        <f t="shared" si="229"/>
        <v>0.0015-0.0124039391389522i</v>
      </c>
      <c r="W520" s="12" t="str">
        <f t="shared" si="230"/>
        <v>0.000935797417651083-0.00952835416304803i</v>
      </c>
      <c r="X520" s="12" t="str">
        <f t="shared" si="231"/>
        <v>0.00365445472094785-0.00793779939487592i</v>
      </c>
      <c r="Y520" s="12" t="str">
        <f t="shared" si="232"/>
        <v>0.00029+0.0367566340470006i</v>
      </c>
      <c r="Z520" s="12" t="str">
        <f t="shared" si="233"/>
        <v>-3.0400287744816-1.93778524276928i</v>
      </c>
      <c r="AA520" s="12" t="str">
        <f t="shared" si="234"/>
        <v>55.9441606727861-408.737234989352i</v>
      </c>
      <c r="AB520" s="12" t="str">
        <f t="shared" si="235"/>
        <v>0.507827118628782-0.0416470391073946i</v>
      </c>
      <c r="AC520" s="12" t="str">
        <f t="shared" si="236"/>
        <v>2.74910220829642-1.20192629289101i</v>
      </c>
      <c r="AD520" s="12" t="str">
        <f t="shared" si="237"/>
        <v>0.160641506377623+0.0550842419319616i</v>
      </c>
      <c r="AE520" s="12" t="str">
        <f t="shared" si="238"/>
        <v>-0.381613370639156-0.478746420928456i</v>
      </c>
      <c r="AF520" s="12" t="str">
        <f t="shared" si="239"/>
        <v>-9.35454773325489-3.37807980420282i</v>
      </c>
      <c r="AG520" s="12" t="str">
        <f t="shared" si="240"/>
        <v>1.11403700463579-0.226534254925684i</v>
      </c>
      <c r="AH520" s="12" t="str">
        <f t="shared" si="241"/>
        <v>0.672153941353643+5.31386527982107i</v>
      </c>
      <c r="AI520" s="12">
        <f t="shared" si="242"/>
        <v>14.577147312975516</v>
      </c>
      <c r="AJ520" s="12">
        <f t="shared" si="243"/>
        <v>82.790908674008506</v>
      </c>
      <c r="AK520" s="12"/>
      <c r="AL520" s="12"/>
      <c r="AM520" s="12"/>
      <c r="AN520" s="12"/>
    </row>
    <row r="521" spans="1:40" x14ac:dyDescent="0.35">
      <c r="A521" s="12"/>
      <c r="B521" s="12">
        <f t="shared" si="209"/>
        <v>39100</v>
      </c>
      <c r="C521" s="29" t="str">
        <f t="shared" si="211"/>
        <v>-0.0000453084441375621+0.0567683081024665i</v>
      </c>
      <c r="D521" s="28" t="str">
        <f t="shared" si="212"/>
        <v>-5.39940839760224+0.435223695452243i</v>
      </c>
      <c r="E521" s="12" t="str">
        <f t="shared" si="213"/>
        <v>4200</v>
      </c>
      <c r="F521" s="12" t="str">
        <f t="shared" si="214"/>
        <v>0.704225352112676</v>
      </c>
      <c r="G521" s="12" t="str">
        <f t="shared" si="210"/>
        <v>0.704225352112676</v>
      </c>
      <c r="H521" s="12" t="str">
        <f t="shared" si="215"/>
        <v>3.96483119198937+3.815624339963i</v>
      </c>
      <c r="I521" s="12" t="str">
        <f t="shared" si="216"/>
        <v>153.545340944201i</v>
      </c>
      <c r="J521" s="12" t="str">
        <f t="shared" si="217"/>
        <v>-19.1661142472699+33.2082949943208i</v>
      </c>
      <c r="K521" s="12" t="str">
        <f t="shared" si="218"/>
        <v>3.46838458566139-2.00177260632094i</v>
      </c>
      <c r="L521" s="12" t="str">
        <f t="shared" si="219"/>
        <v>0.140652971434746-0.0715823906521668i</v>
      </c>
      <c r="M521" s="12" t="str">
        <f t="shared" si="220"/>
        <v>3.60903755709614-2.07335499697311i</v>
      </c>
      <c r="N521" s="12" t="str">
        <f t="shared" si="221"/>
        <v>-0.491345091021444i</v>
      </c>
      <c r="O521" s="12" t="str">
        <f t="shared" si="222"/>
        <v>0.88169902595537-0.471812280074768i</v>
      </c>
      <c r="P521" s="12" t="str">
        <f t="shared" si="223"/>
        <v>0.11830097404463+0.471812280074768i</v>
      </c>
      <c r="Q521" s="12" t="str">
        <f t="shared" si="224"/>
        <v>-0.11830097404463+0.019532810946676i</v>
      </c>
      <c r="R521" s="12" t="str">
        <f t="shared" si="225"/>
        <v>-0.332434886022632-4.04312535647494i</v>
      </c>
      <c r="S521" s="12" t="str">
        <f t="shared" si="226"/>
        <v>0.0503160553832251i</v>
      </c>
      <c r="T521" s="12" t="str">
        <f t="shared" si="227"/>
        <v>0.203434119357715-0.0167268121364309i</v>
      </c>
      <c r="U521" s="12" t="str">
        <f t="shared" si="228"/>
        <v>0.001-0.0407045890260602i</v>
      </c>
      <c r="V521" s="12" t="str">
        <f t="shared" si="229"/>
        <v>0.0015-0.0123722155094408i</v>
      </c>
      <c r="W521" s="12" t="str">
        <f t="shared" si="230"/>
        <v>0.000935793620281112-0.00950406559172067i</v>
      </c>
      <c r="X521" s="12" t="str">
        <f t="shared" si="231"/>
        <v>0.00364194199677217-0.00792189106966443i</v>
      </c>
      <c r="Y521" s="12" t="str">
        <f t="shared" si="232"/>
        <v>0.00029+0.0368508818266083i</v>
      </c>
      <c r="Z521" s="12" t="str">
        <f t="shared" si="233"/>
        <v>-3.0248594668571-1.92183945857117i</v>
      </c>
      <c r="AA521" s="12" t="str">
        <f t="shared" si="234"/>
        <v>55.3569403108436-407.284852090833i</v>
      </c>
      <c r="AB521" s="12" t="str">
        <f t="shared" si="235"/>
        <v>0.507809557394403-0.0417532471663936i</v>
      </c>
      <c r="AC521" s="12" t="str">
        <f t="shared" si="236"/>
        <v>2.74613446083647-1.20355852048862i</v>
      </c>
      <c r="AD521" s="12" t="str">
        <f t="shared" si="237"/>
        <v>0.1607115377217+0.0552312698312623i</v>
      </c>
      <c r="AE521" s="12" t="str">
        <f t="shared" si="238"/>
        <v>-0.379984182601935-0.475928604056844i</v>
      </c>
      <c r="AF521" s="12" t="str">
        <f t="shared" si="239"/>
        <v>-9.36423958959161-3.38040064451076i</v>
      </c>
      <c r="AG521" s="12" t="str">
        <f t="shared" si="240"/>
        <v>1.11363671800508-0.225880545561812i</v>
      </c>
      <c r="AH521" s="12" t="str">
        <f t="shared" si="241"/>
        <v>0.676988550038886+5.2926836008784i</v>
      </c>
      <c r="AI521" s="12">
        <f t="shared" si="242"/>
        <v>14.543998718341495</v>
      </c>
      <c r="AJ521" s="12">
        <f t="shared" si="243"/>
        <v>82.710862432846156</v>
      </c>
      <c r="AK521" s="12"/>
      <c r="AL521" s="12"/>
      <c r="AM521" s="12"/>
      <c r="AN521" s="12"/>
    </row>
    <row r="522" spans="1:40" x14ac:dyDescent="0.35">
      <c r="A522" s="12"/>
      <c r="B522" s="12">
        <f t="shared" si="209"/>
        <v>39200</v>
      </c>
      <c r="C522" s="29" t="str">
        <f t="shared" si="211"/>
        <v>-0.0000450775736065593+0.0566234911737545i</v>
      </c>
      <c r="D522" s="28" t="str">
        <f t="shared" si="212"/>
        <v>-5.39940662759484+0.434113432332118i</v>
      </c>
      <c r="E522" s="12" t="str">
        <f t="shared" si="213"/>
        <v>4200</v>
      </c>
      <c r="F522" s="12" t="str">
        <f t="shared" si="214"/>
        <v>0.704225352112676</v>
      </c>
      <c r="G522" s="12" t="str">
        <f t="shared" si="210"/>
        <v>0.704225352112676</v>
      </c>
      <c r="H522" s="12" t="str">
        <f t="shared" si="215"/>
        <v>3.97450611773213+3.81680197026852i</v>
      </c>
      <c r="I522" s="12" t="str">
        <f t="shared" si="216"/>
        <v>153.9380400259i</v>
      </c>
      <c r="J522" s="12" t="str">
        <f t="shared" si="217"/>
        <v>-19.2693976340584+33.2932266950736i</v>
      </c>
      <c r="K522" s="12" t="str">
        <f t="shared" si="218"/>
        <v>3.46348965176448-2.00459270327113i</v>
      </c>
      <c r="L522" s="12" t="str">
        <f t="shared" si="219"/>
        <v>0.140504929209323-0.0716899301299284i</v>
      </c>
      <c r="M522" s="12" t="str">
        <f t="shared" si="220"/>
        <v>3.6039945809738-2.07628263340106i</v>
      </c>
      <c r="N522" s="12" t="str">
        <f t="shared" si="221"/>
        <v>-0.49260172808288i</v>
      </c>
      <c r="O522" s="12" t="str">
        <f t="shared" si="222"/>
        <v>0.881105433152676-0.472919882928213i</v>
      </c>
      <c r="P522" s="12" t="str">
        <f t="shared" si="223"/>
        <v>0.118894566847324+0.472919882928213i</v>
      </c>
      <c r="Q522" s="12" t="str">
        <f t="shared" si="224"/>
        <v>-0.118894566847324+0.019681845154667i</v>
      </c>
      <c r="R522" s="12" t="str">
        <f t="shared" si="225"/>
        <v>-0.332430262292258-4.03267143814121i</v>
      </c>
      <c r="S522" s="12" t="str">
        <f t="shared" si="226"/>
        <v>0.0504447409468651i</v>
      </c>
      <c r="T522" s="12" t="str">
        <f t="shared" si="227"/>
        <v>0.203427066020855-0.0167693584642314i</v>
      </c>
      <c r="U522" s="12" t="str">
        <f t="shared" si="228"/>
        <v>0.001-0.0406007507887488i</v>
      </c>
      <c r="V522" s="12" t="str">
        <f t="shared" si="229"/>
        <v>0.0015-0.012340653735182i</v>
      </c>
      <c r="W522" s="12" t="str">
        <f t="shared" si="230"/>
        <v>0.000935789813272976-0.00947990114577876i</v>
      </c>
      <c r="X522" s="12" t="str">
        <f t="shared" si="231"/>
        <v>0.00362951136135134-0.00790603585706336i</v>
      </c>
      <c r="Y522" s="12" t="str">
        <f t="shared" si="232"/>
        <v>0.00029+0.036945129606216i</v>
      </c>
      <c r="Z522" s="12" t="str">
        <f t="shared" si="233"/>
        <v>-3.00978750424433-1.90608677848186i</v>
      </c>
      <c r="AA522" s="12" t="str">
        <f t="shared" si="234"/>
        <v>54.7780210886661-405.842449003235i</v>
      </c>
      <c r="AB522" s="12" t="str">
        <f t="shared" si="235"/>
        <v>0.507791950948246-0.0418594507469796i</v>
      </c>
      <c r="AC522" s="12" t="str">
        <f t="shared" si="236"/>
        <v>2.74316738884993-1.20518084278934i</v>
      </c>
      <c r="AD522" s="12" t="str">
        <f t="shared" si="237"/>
        <v>0.160781740406409+0.0553781819070259i</v>
      </c>
      <c r="AE522" s="12" t="str">
        <f t="shared" si="238"/>
        <v>-0.37836325283652-0.473140509521495i</v>
      </c>
      <c r="AF522" s="12" t="str">
        <f t="shared" si="239"/>
        <v>-9.37391274532697-3.3826885379364i</v>
      </c>
      <c r="AG522" s="12" t="str">
        <f t="shared" si="240"/>
        <v>1.11324128357-0.225231143995967i</v>
      </c>
      <c r="AH522" s="12" t="str">
        <f t="shared" si="241"/>
        <v>0.681720643974175+5.27164029776967i</v>
      </c>
      <c r="AI522" s="12">
        <f t="shared" si="242"/>
        <v>14.510943043322282</v>
      </c>
      <c r="AJ522" s="12">
        <f t="shared" si="243"/>
        <v>82.631489055803982</v>
      </c>
      <c r="AK522" s="12"/>
      <c r="AL522" s="12"/>
      <c r="AM522" s="12"/>
      <c r="AN522" s="12"/>
    </row>
    <row r="523" spans="1:40" x14ac:dyDescent="0.35">
      <c r="A523" s="12"/>
      <c r="B523" s="12">
        <f t="shared" si="209"/>
        <v>39300</v>
      </c>
      <c r="C523" s="29" t="str">
        <f t="shared" si="211"/>
        <v>-0.0000448484632013847+0.0564794112254706i</v>
      </c>
      <c r="D523" s="28" t="str">
        <f t="shared" si="212"/>
        <v>-5.39940487108173+0.433008819395275i</v>
      </c>
      <c r="E523" s="12" t="str">
        <f t="shared" si="213"/>
        <v>4200</v>
      </c>
      <c r="F523" s="12" t="str">
        <f t="shared" si="214"/>
        <v>0.704225352112676</v>
      </c>
      <c r="G523" s="12" t="str">
        <f t="shared" si="210"/>
        <v>0.704225352112676</v>
      </c>
      <c r="H523" s="12" t="str">
        <f t="shared" si="215"/>
        <v>3.98416228897247+3.81795251007885i</v>
      </c>
      <c r="I523" s="12" t="str">
        <f t="shared" si="216"/>
        <v>154.330739107599i</v>
      </c>
      <c r="J523" s="12" t="str">
        <f t="shared" si="217"/>
        <v>-19.3729448353726+33.3781583958263i</v>
      </c>
      <c r="K523" s="12" t="str">
        <f t="shared" si="218"/>
        <v>3.45859594300955-2.00739620254621i</v>
      </c>
      <c r="L523" s="12" t="str">
        <f t="shared" si="219"/>
        <v>0.140356821347467-0.0717970506463587i</v>
      </c>
      <c r="M523" s="12" t="str">
        <f t="shared" si="220"/>
        <v>3.59895276435702-2.07919325319257i</v>
      </c>
      <c r="N523" s="12" t="str">
        <f t="shared" si="221"/>
        <v>-0.493858365144315i</v>
      </c>
      <c r="O523" s="12" t="str">
        <f t="shared" si="222"/>
        <v>0.880510448964236-0.47402673897661i</v>
      </c>
      <c r="P523" s="12" t="str">
        <f t="shared" si="223"/>
        <v>0.119489551035764+0.47402673897661i</v>
      </c>
      <c r="Q523" s="12" t="str">
        <f t="shared" si="224"/>
        <v>-0.119489551035764+0.019831626167705i</v>
      </c>
      <c r="R523" s="12" t="str">
        <f t="shared" si="225"/>
        <v>-0.332425626523457-4.02227036225566i</v>
      </c>
      <c r="S523" s="12" t="str">
        <f t="shared" si="226"/>
        <v>0.0505734265105051i</v>
      </c>
      <c r="T523" s="12" t="str">
        <f t="shared" si="227"/>
        <v>0.203419994570919-0.0168119029931927i</v>
      </c>
      <c r="U523" s="12" t="str">
        <f t="shared" si="228"/>
        <v>0.001-0.0404974409903041i</v>
      </c>
      <c r="V523" s="12" t="str">
        <f t="shared" si="229"/>
        <v>0.0015-0.0123092525806396i</v>
      </c>
      <c r="W523" s="12" t="str">
        <f t="shared" si="230"/>
        <v>0.000935785996627332-0.00945585987768645i</v>
      </c>
      <c r="X523" s="12" t="str">
        <f t="shared" si="231"/>
        <v>0.00361716212953614-0.007890233586773i</v>
      </c>
      <c r="Y523" s="12" t="str">
        <f t="shared" si="232"/>
        <v>0.00029+0.0370393773858237i</v>
      </c>
      <c r="Z523" s="12" t="str">
        <f t="shared" si="233"/>
        <v>-2.99481243361043-1.89052425210154i</v>
      </c>
      <c r="AA523" s="12" t="str">
        <f t="shared" si="234"/>
        <v>54.2072592995921-404.40993843883i</v>
      </c>
      <c r="AB523" s="12" t="str">
        <f t="shared" si="235"/>
        <v>0.507774299288468-0.0419656498373268i</v>
      </c>
      <c r="AC523" s="12" t="str">
        <f t="shared" si="236"/>
        <v>2.74020102208607-1.20679328871525i</v>
      </c>
      <c r="AD523" s="12" t="str">
        <f t="shared" si="237"/>
        <v>0.160852114349009+0.0555249782802017i</v>
      </c>
      <c r="AE523" s="12" t="str">
        <f t="shared" si="238"/>
        <v>-0.376750593988806-0.470381718508107i</v>
      </c>
      <c r="AF523" s="12" t="str">
        <f t="shared" si="239"/>
        <v>-9.3835671600542-3.38494369068358i</v>
      </c>
      <c r="AG523" s="12" t="str">
        <f t="shared" si="240"/>
        <v>1.11285062325666-0.224586019094365i</v>
      </c>
      <c r="AH523" s="12" t="str">
        <f t="shared" si="241"/>
        <v>0.686352071262883+5.25073442008639i</v>
      </c>
      <c r="AI523" s="12">
        <f t="shared" si="242"/>
        <v>14.47798006143702</v>
      </c>
      <c r="AJ523" s="12">
        <f t="shared" si="243"/>
        <v>82.552780998357051</v>
      </c>
      <c r="AK523" s="12"/>
      <c r="AL523" s="12"/>
      <c r="AM523" s="12"/>
      <c r="AN523" s="12"/>
    </row>
    <row r="524" spans="1:40" x14ac:dyDescent="0.35">
      <c r="A524" s="12"/>
      <c r="B524" s="12">
        <f t="shared" si="209"/>
        <v>39400</v>
      </c>
      <c r="C524" s="29" t="str">
        <f t="shared" si="211"/>
        <v>-0.0000446210950754549+0.0563360626461026i</v>
      </c>
      <c r="D524" s="28" t="str">
        <f t="shared" si="212"/>
        <v>-5.39940312792609+0.43190981362012i</v>
      </c>
      <c r="E524" s="12" t="str">
        <f t="shared" si="213"/>
        <v>4200</v>
      </c>
      <c r="F524" s="12" t="str">
        <f t="shared" si="214"/>
        <v>0.704225352112676</v>
      </c>
      <c r="G524" s="12" t="str">
        <f t="shared" si="210"/>
        <v>0.704225352112676</v>
      </c>
      <c r="H524" s="12" t="str">
        <f t="shared" si="215"/>
        <v>3.99379966644405+3.8190761216069i</v>
      </c>
      <c r="I524" s="12" t="str">
        <f t="shared" si="216"/>
        <v>154.723438189297i</v>
      </c>
      <c r="J524" s="12" t="str">
        <f t="shared" si="217"/>
        <v>-19.4767558512123+33.4630900965791i</v>
      </c>
      <c r="K524" s="12" t="str">
        <f t="shared" si="218"/>
        <v>3.45370350842171-2.01018315468964i</v>
      </c>
      <c r="L524" s="12" t="str">
        <f t="shared" si="219"/>
        <v>0.140208649248554-0.0719037526628064i</v>
      </c>
      <c r="M524" s="12" t="str">
        <f t="shared" si="220"/>
        <v>3.59391215767026-2.08208690735245i</v>
      </c>
      <c r="N524" s="12" t="str">
        <f t="shared" si="221"/>
        <v>-0.495115002205751i</v>
      </c>
      <c r="O524" s="12" t="str">
        <f t="shared" si="222"/>
        <v>0.879914074329611-0.475132846472083i</v>
      </c>
      <c r="P524" s="12" t="str">
        <f t="shared" si="223"/>
        <v>0.120085925670389+0.475132846472083i</v>
      </c>
      <c r="Q524" s="12" t="str">
        <f t="shared" si="224"/>
        <v>-0.120085925670389+0.019982155733668i</v>
      </c>
      <c r="R524" s="12" t="str">
        <f t="shared" si="225"/>
        <v>-0.33242097871443-4.01192172645i</v>
      </c>
      <c r="S524" s="12" t="str">
        <f t="shared" si="226"/>
        <v>0.0507021120741451i</v>
      </c>
      <c r="T524" s="12" t="str">
        <f t="shared" si="227"/>
        <v>0.203412905007166-0.016854445718576i</v>
      </c>
      <c r="U524" s="12" t="str">
        <f t="shared" si="228"/>
        <v>0.001-0.04039465560708i</v>
      </c>
      <c r="V524" s="12" t="str">
        <f t="shared" si="229"/>
        <v>0.0015-0.0122780108228207i</v>
      </c>
      <c r="W524" s="12" t="str">
        <f t="shared" si="230"/>
        <v>0.000935782170344844-0.00943194084952729i</v>
      </c>
      <c r="X524" s="12" t="str">
        <f t="shared" si="231"/>
        <v>0.00360489362293311-0.00787448408790951i</v>
      </c>
      <c r="Y524" s="12" t="str">
        <f t="shared" si="232"/>
        <v>0.00029+0.0371336251654314i</v>
      </c>
      <c r="Z524" s="12" t="str">
        <f t="shared" si="233"/>
        <v>-2.97993379274016-1.87514898184943i</v>
      </c>
      <c r="AA524" s="12" t="str">
        <f t="shared" si="234"/>
        <v>53.6445141231309-402.987233726244i</v>
      </c>
      <c r="AB524" s="12" t="str">
        <f t="shared" si="235"/>
        <v>0.507756602413219-0.0420718444256066i</v>
      </c>
      <c r="AC524" s="12" t="str">
        <f t="shared" si="236"/>
        <v>2.73723539010349-1.20839588718313i</v>
      </c>
      <c r="AD524" s="12" t="str">
        <f t="shared" si="237"/>
        <v>0.160922659466749+0.0556716590686863i</v>
      </c>
      <c r="AE524" s="12" t="str">
        <f t="shared" si="238"/>
        <v>-0.375146216142067-0.467651819212263i</v>
      </c>
      <c r="AF524" s="12" t="str">
        <f t="shared" si="239"/>
        <v>-9.39320279437014-3.38716630798678i</v>
      </c>
      <c r="AG524" s="12" t="str">
        <f t="shared" si="240"/>
        <v>1.112464660464-0.22394513977797i</v>
      </c>
      <c r="AH524" s="12" t="str">
        <f t="shared" si="241"/>
        <v>0.690884645853549+5.22996501755073i</v>
      </c>
      <c r="AI524" s="12">
        <f t="shared" si="242"/>
        <v>14.445109541559919</v>
      </c>
      <c r="AJ524" s="12">
        <f t="shared" si="243"/>
        <v>82.474730812794306</v>
      </c>
      <c r="AK524" s="12"/>
      <c r="AL524" s="12"/>
      <c r="AM524" s="12"/>
      <c r="AN524" s="12"/>
    </row>
    <row r="525" spans="1:40" x14ac:dyDescent="0.35">
      <c r="A525" s="12"/>
      <c r="B525" s="12">
        <f t="shared" si="209"/>
        <v>39500</v>
      </c>
      <c r="C525" s="29" t="str">
        <f t="shared" si="211"/>
        <v>-0.0000443954516078062+0.0561934398809635i</v>
      </c>
      <c r="D525" s="28" t="str">
        <f t="shared" si="212"/>
        <v>-5.39940139799285+0.43081637242072i</v>
      </c>
      <c r="E525" s="12" t="str">
        <f t="shared" si="213"/>
        <v>4200</v>
      </c>
      <c r="F525" s="12" t="str">
        <f t="shared" si="214"/>
        <v>0.704225352112676</v>
      </c>
      <c r="G525" s="12" t="str">
        <f t="shared" si="210"/>
        <v>0.704225352112676</v>
      </c>
      <c r="H525" s="12" t="str">
        <f t="shared" si="215"/>
        <v>4.00341821187347+3.82017296653422i</v>
      </c>
      <c r="I525" s="12" t="str">
        <f t="shared" si="216"/>
        <v>155.116137270996i</v>
      </c>
      <c r="J525" s="12" t="str">
        <f t="shared" si="217"/>
        <v>-19.5808306815778+33.5480217973317i</v>
      </c>
      <c r="K525" s="12" t="str">
        <f t="shared" si="218"/>
        <v>3.44881239670497-2.0129536102119i</v>
      </c>
      <c r="L525" s="12" t="str">
        <f t="shared" si="219"/>
        <v>0.140060414307097-0.0720100366454059i</v>
      </c>
      <c r="M525" s="12" t="str">
        <f t="shared" si="220"/>
        <v>3.58887281101207-2.08496364685731i</v>
      </c>
      <c r="N525" s="12" t="str">
        <f t="shared" si="221"/>
        <v>-0.496371639267187i</v>
      </c>
      <c r="O525" s="12" t="str">
        <f t="shared" si="222"/>
        <v>0.879316310190556-0.476238203667939i</v>
      </c>
      <c r="P525" s="12" t="str">
        <f t="shared" si="223"/>
        <v>0.120683689809444+0.476238203667939i</v>
      </c>
      <c r="Q525" s="12" t="str">
        <f t="shared" si="224"/>
        <v>-0.120683689809444+0.020133435599248i</v>
      </c>
      <c r="R525" s="12" t="str">
        <f t="shared" si="225"/>
        <v>-0.332416318863521-4.00162513243049i</v>
      </c>
      <c r="S525" s="12" t="str">
        <f t="shared" si="226"/>
        <v>0.0508307976377851i</v>
      </c>
      <c r="T525" s="12" t="str">
        <f t="shared" si="227"/>
        <v>0.203405797328849-0.0168969866356491i</v>
      </c>
      <c r="U525" s="12" t="str">
        <f t="shared" si="228"/>
        <v>0.001-0.040292390656176i</v>
      </c>
      <c r="V525" s="12" t="str">
        <f t="shared" si="229"/>
        <v>0.0015-0.0122469272511173i</v>
      </c>
      <c r="W525" s="12" t="str">
        <f t="shared" si="230"/>
        <v>0.000935778334426173-0.00940814313288287i</v>
      </c>
      <c r="X525" s="12" t="str">
        <f t="shared" si="231"/>
        <v>0.00359270516983047-0.00785878718903792i</v>
      </c>
      <c r="Y525" s="12" t="str">
        <f t="shared" si="232"/>
        <v>0.00029+0.037227872945039i</v>
      </c>
      <c r="Z525" s="12" t="str">
        <f t="shared" si="233"/>
        <v>-2.96515111080758-1.85995812191958i</v>
      </c>
      <c r="AA525" s="12" t="str">
        <f t="shared" si="234"/>
        <v>53.0896475604396-401.574248818512i</v>
      </c>
      <c r="AB525" s="12" t="str">
        <f t="shared" si="235"/>
        <v>0.507738860320636-0.0421780345000063i</v>
      </c>
      <c r="AC525" s="12" t="str">
        <f t="shared" si="236"/>
        <v>2.73427052227058-1.20998866710429i</v>
      </c>
      <c r="AD525" s="12" t="str">
        <f t="shared" si="237"/>
        <v>0.16099337567685+0.055818224387361i</v>
      </c>
      <c r="AE525" s="12" t="str">
        <f t="shared" si="238"/>
        <v>-0.373550126920472-0.464950406710897i</v>
      </c>
      <c r="AF525" s="12" t="str">
        <f t="shared" si="239"/>
        <v>-9.40281960986632-3.3893565941135i</v>
      </c>
      <c r="AG525" s="12" t="str">
        <f t="shared" si="240"/>
        <v>1.11208332003281-0.223308475032087i</v>
      </c>
      <c r="AH525" s="12" t="str">
        <f t="shared" si="241"/>
        <v>0.695320148175799+5.2093311403355i</v>
      </c>
      <c r="AI525" s="12">
        <f t="shared" si="242"/>
        <v>14.412331248111316</v>
      </c>
      <c r="AJ525" s="12">
        <f t="shared" si="243"/>
        <v>82.39733114693972</v>
      </c>
      <c r="AK525" s="12"/>
      <c r="AL525" s="12"/>
      <c r="AM525" s="12"/>
      <c r="AN525" s="12"/>
    </row>
    <row r="526" spans="1:40" x14ac:dyDescent="0.35">
      <c r="A526" s="12"/>
      <c r="B526" s="12">
        <f t="shared" ref="B526:B589" si="244">B525+100</f>
        <v>39600</v>
      </c>
      <c r="C526" s="29" t="str">
        <f t="shared" si="211"/>
        <v>-0.0000441715153996812+0.0560515374314749i</v>
      </c>
      <c r="D526" s="28" t="str">
        <f t="shared" si="212"/>
        <v>-5.39939968114859+0.429728453641308i</v>
      </c>
      <c r="E526" s="12" t="str">
        <f t="shared" si="213"/>
        <v>4200</v>
      </c>
      <c r="F526" s="12" t="str">
        <f t="shared" si="214"/>
        <v>0.704225352112676</v>
      </c>
      <c r="G526" s="12" t="str">
        <f t="shared" si="210"/>
        <v>0.704225352112676</v>
      </c>
      <c r="H526" s="12" t="str">
        <f t="shared" si="215"/>
        <v>4.01301788797124+3.82124320600771i</v>
      </c>
      <c r="I526" s="12" t="str">
        <f t="shared" si="216"/>
        <v>155.508836352695i</v>
      </c>
      <c r="J526" s="12" t="str">
        <f t="shared" si="217"/>
        <v>-19.6851693264688+33.6329534980845i</v>
      </c>
      <c r="K526" s="12" t="str">
        <f t="shared" si="218"/>
        <v>3.44392265624282-2.01570761958991i</v>
      </c>
      <c r="L526" s="12" t="str">
        <f t="shared" si="219"/>
        <v>0.139912117912737-0.0721159030650399i</v>
      </c>
      <c r="M526" s="12" t="str">
        <f t="shared" si="220"/>
        <v>3.58383477415556-2.08782352265495i</v>
      </c>
      <c r="N526" s="12" t="str">
        <f t="shared" si="221"/>
        <v>-0.497628276328623i</v>
      </c>
      <c r="O526" s="12" t="str">
        <f t="shared" si="222"/>
        <v>0.878717157491025-0.477342808818666i</v>
      </c>
      <c r="P526" s="12" t="str">
        <f t="shared" si="223"/>
        <v>0.121282842508975+0.477342808818666i</v>
      </c>
      <c r="Q526" s="12" t="str">
        <f t="shared" si="224"/>
        <v>-0.121282842508975+0.020285467509957i</v>
      </c>
      <c r="R526" s="12" t="str">
        <f t="shared" si="225"/>
        <v>-0.332411646968866-3.99138018592664i</v>
      </c>
      <c r="S526" s="12" t="str">
        <f t="shared" si="226"/>
        <v>0.0509594832014249i</v>
      </c>
      <c r="T526" s="12" t="str">
        <f t="shared" si="227"/>
        <v>0.203398671535229-0.0169395257396679i</v>
      </c>
      <c r="U526" s="12" t="str">
        <f t="shared" si="228"/>
        <v>0.001-0.040190642194923i</v>
      </c>
      <c r="V526" s="12" t="str">
        <f t="shared" si="229"/>
        <v>0.0015-0.0122160006671499i</v>
      </c>
      <c r="W526" s="12" t="str">
        <f t="shared" si="230"/>
        <v>0.000935774488871979-0.00938446580871273i</v>
      </c>
      <c r="X526" s="12" t="str">
        <f t="shared" si="231"/>
        <v>0.00358059610512468-0.0078431427182043i</v>
      </c>
      <c r="Y526" s="12" t="str">
        <f t="shared" si="232"/>
        <v>0.00029+0.0373221207246467i</v>
      </c>
      <c r="Z526" s="12" t="str">
        <f t="shared" si="233"/>
        <v>-2.95046390892438-1.84494887725768i</v>
      </c>
      <c r="AA526" s="12" t="str">
        <f t="shared" si="234"/>
        <v>52.5425243713386-400.170898300369i</v>
      </c>
      <c r="AB526" s="12" t="str">
        <f t="shared" si="235"/>
        <v>0.507721073008873-0.0422842200486839i</v>
      </c>
      <c r="AC526" s="12" t="str">
        <f t="shared" si="236"/>
        <v>2.73130644776601-1.21157165738406i</v>
      </c>
      <c r="AD526" s="12" t="str">
        <f t="shared" si="237"/>
        <v>0.161064262896519+0.0559646743481375i</v>
      </c>
      <c r="AE526" s="12" t="str">
        <f t="shared" si="238"/>
        <v>-0.371962331588999-0.462277082836155i</v>
      </c>
      <c r="AF526" s="12" t="str">
        <f t="shared" si="239"/>
        <v>-9.41241756911983-3.3915147523664i</v>
      </c>
      <c r="AG526" s="12" t="str">
        <f t="shared" si="240"/>
        <v>1.11170652821538-0.222675993915487i</v>
      </c>
      <c r="AH526" s="12" t="str">
        <f t="shared" si="241"/>
        <v>0.699660325765798+5.18883183937078i</v>
      </c>
      <c r="AI526" s="12">
        <f t="shared" si="242"/>
        <v>14.379644941244843</v>
      </c>
      <c r="AJ526" s="12">
        <f t="shared" si="243"/>
        <v>82.320574742885469</v>
      </c>
      <c r="AK526" s="12"/>
      <c r="AL526" s="12"/>
      <c r="AM526" s="12"/>
      <c r="AN526" s="12"/>
    </row>
    <row r="527" spans="1:40" x14ac:dyDescent="0.35">
      <c r="A527" s="12"/>
      <c r="B527" s="12">
        <f t="shared" si="244"/>
        <v>39700</v>
      </c>
      <c r="C527" s="29" t="str">
        <f t="shared" si="211"/>
        <v>-0.0000439492692711727+0.0559103498544587i</v>
      </c>
      <c r="D527" s="28" t="str">
        <f t="shared" si="212"/>
        <v>-5.3993979772616+0.42864601555085i</v>
      </c>
      <c r="E527" s="12" t="str">
        <f t="shared" si="213"/>
        <v>4200</v>
      </c>
      <c r="F527" s="12" t="str">
        <f t="shared" si="214"/>
        <v>0.704225352112676</v>
      </c>
      <c r="G527" s="12" t="str">
        <f t="shared" si="210"/>
        <v>0.704225352112676</v>
      </c>
      <c r="H527" s="12" t="str">
        <f t="shared" si="215"/>
        <v>4.022598658423+3.82228700063653i</v>
      </c>
      <c r="I527" s="12" t="str">
        <f t="shared" si="216"/>
        <v>155.901535434393i</v>
      </c>
      <c r="J527" s="12" t="str">
        <f t="shared" si="217"/>
        <v>-19.7897717858855+33.7178851988372i</v>
      </c>
      <c r="K527" s="12" t="str">
        <f t="shared" si="218"/>
        <v>3.43903433509911-2.01844523326697i</v>
      </c>
      <c r="L527" s="12" t="str">
        <f t="shared" si="219"/>
        <v>0.139763761450226-0.0722213523973011i</v>
      </c>
      <c r="M527" s="12" t="str">
        <f t="shared" si="220"/>
        <v>3.57879809654934-2.09066658566427i</v>
      </c>
      <c r="N527" s="12" t="str">
        <f t="shared" si="221"/>
        <v>-0.498884913390059i</v>
      </c>
      <c r="O527" s="12" t="str">
        <f t="shared" si="222"/>
        <v>0.87811661717716-0.478446660179942i</v>
      </c>
      <c r="P527" s="12" t="str">
        <f t="shared" si="223"/>
        <v>0.12188338282284+0.478446660179942i</v>
      </c>
      <c r="Q527" s="12" t="str">
        <f t="shared" si="224"/>
        <v>-0.12188338282284+0.0204382532101171i</v>
      </c>
      <c r="R527" s="12" t="str">
        <f t="shared" si="225"/>
        <v>-0.332406963028718-3.98118649664028i</v>
      </c>
      <c r="S527" s="12" t="str">
        <f t="shared" si="226"/>
        <v>0.0510881687650649i</v>
      </c>
      <c r="T527" s="12" t="str">
        <f t="shared" si="227"/>
        <v>0.203391527625556-0.0169820630258938i</v>
      </c>
      <c r="U527" s="12" t="str">
        <f t="shared" si="228"/>
        <v>0.001-0.0400894063203766i</v>
      </c>
      <c r="V527" s="12" t="str">
        <f t="shared" si="229"/>
        <v>0.0015-0.012185229884613i</v>
      </c>
      <c r="W527" s="12" t="str">
        <f t="shared" si="230"/>
        <v>0.00093577063368293-0.00936090796723605i</v>
      </c>
      <c r="X527" s="12" t="str">
        <f t="shared" si="231"/>
        <v>0.00356856577024754-0.00782755050296644i</v>
      </c>
      <c r="Y527" s="12" t="str">
        <f t="shared" si="232"/>
        <v>0.00029+0.0374163685042544i</v>
      </c>
      <c r="Z527" s="12" t="str">
        <f t="shared" si="233"/>
        <v>-2.93587170066565-1.83011850255864i</v>
      </c>
      <c r="AA527" s="12" t="str">
        <f t="shared" si="234"/>
        <v>52.003012012828-398.77709739483i</v>
      </c>
      <c r="AB527" s="12" t="str">
        <f t="shared" si="235"/>
        <v>0.507703240476058-0.0423904010598109i</v>
      </c>
      <c r="AC527" s="12" t="str">
        <f t="shared" si="236"/>
        <v>2.72834319557899-1.21314488692158i</v>
      </c>
      <c r="AD527" s="12" t="str">
        <f t="shared" si="237"/>
        <v>0.161135321042933+0.0561110090599885i</v>
      </c>
      <c r="AE527" s="12" t="str">
        <f t="shared" si="238"/>
        <v>-0.3703828331497-0.459631456051413i</v>
      </c>
      <c r="AF527" s="12" t="str">
        <f t="shared" si="239"/>
        <v>-9.4219966356846-3.39364098508568i</v>
      </c>
      <c r="AG527" s="12" t="str">
        <f t="shared" si="240"/>
        <v>1.11133421264582-0.222047665569013i</v>
      </c>
      <c r="AH527" s="12" t="str">
        <f t="shared" si="241"/>
        <v>0.703906893881068+5.1684661666355i</v>
      </c>
      <c r="AI527" s="12">
        <f t="shared" si="242"/>
        <v>14.347050377027191</v>
      </c>
      <c r="AJ527" s="12">
        <f t="shared" si="243"/>
        <v>82.244454435736657</v>
      </c>
      <c r="AK527" s="12"/>
      <c r="AL527" s="12"/>
      <c r="AM527" s="12"/>
      <c r="AN527" s="12"/>
    </row>
    <row r="528" spans="1:40" x14ac:dyDescent="0.35">
      <c r="A528" s="12"/>
      <c r="B528" s="12">
        <f t="shared" si="244"/>
        <v>39800</v>
      </c>
      <c r="C528" s="29" t="str">
        <f t="shared" si="211"/>
        <v>-0.0000437286962579301+0.0557698717614422i</v>
      </c>
      <c r="D528" s="28" t="str">
        <f t="shared" si="212"/>
        <v>-5.39939628620183+0.427569016837724i</v>
      </c>
      <c r="E528" s="12" t="str">
        <f t="shared" si="213"/>
        <v>4200</v>
      </c>
      <c r="F528" s="12" t="str">
        <f t="shared" si="214"/>
        <v>0.704225352112676</v>
      </c>
      <c r="G528" s="12" t="str">
        <f t="shared" si="210"/>
        <v>0.704225352112676</v>
      </c>
      <c r="H528" s="12" t="str">
        <f t="shared" si="215"/>
        <v>4.03216048788066+3.82330451048894i</v>
      </c>
      <c r="I528" s="12" t="str">
        <f t="shared" si="216"/>
        <v>156.294234516092i</v>
      </c>
      <c r="J528" s="12" t="str">
        <f t="shared" si="217"/>
        <v>-19.8946380598279+33.8028168995899i</v>
      </c>
      <c r="K528" s="12" t="str">
        <f t="shared" si="218"/>
        <v>3.43414748101888-2.02116650165239i</v>
      </c>
      <c r="L528" s="12" t="str">
        <f t="shared" si="219"/>
        <v>0.139615346299422-0.0723263851224556i</v>
      </c>
      <c r="M528" s="12" t="str">
        <f t="shared" si="220"/>
        <v>3.5737628273183-2.09349288677485i</v>
      </c>
      <c r="N528" s="12" t="str">
        <f t="shared" si="221"/>
        <v>-0.500141550451495i</v>
      </c>
      <c r="O528" s="12" t="str">
        <f t="shared" si="222"/>
        <v>0.877514690197297-0.479549756008636i</v>
      </c>
      <c r="P528" s="12" t="str">
        <f t="shared" si="223"/>
        <v>0.122485309802703+0.479549756008636i</v>
      </c>
      <c r="Q528" s="12" t="str">
        <f t="shared" si="224"/>
        <v>-0.122485309802703+0.020591794442859i</v>
      </c>
      <c r="R528" s="12" t="str">
        <f t="shared" si="225"/>
        <v>-0.33240226704133-3.97104367819591i</v>
      </c>
      <c r="S528" s="12" t="str">
        <f t="shared" si="226"/>
        <v>0.0512168543287049i</v>
      </c>
      <c r="T528" s="12" t="str">
        <f t="shared" si="227"/>
        <v>0.203384365599084-0.0170245984895871i</v>
      </c>
      <c r="U528" s="12" t="str">
        <f t="shared" si="228"/>
        <v>0.001-0.0399886791688178i</v>
      </c>
      <c r="V528" s="12" t="str">
        <f t="shared" si="229"/>
        <v>0.0015-0.012154613729124i</v>
      </c>
      <c r="W528" s="12" t="str">
        <f t="shared" si="230"/>
        <v>0.000935766768859693-0.00933746870781564i</v>
      </c>
      <c r="X528" s="12" t="str">
        <f t="shared" si="231"/>
        <v>0.00355661351309464-0.00781201037042473i</v>
      </c>
      <c r="Y528" s="12" t="str">
        <f t="shared" si="232"/>
        <v>0.00029+0.0375106162838621i</v>
      </c>
      <c r="Z528" s="12" t="str">
        <f t="shared" si="233"/>
        <v>-2.92137399257443-1.81546430128495i</v>
      </c>
      <c r="AA528" s="12" t="str">
        <f t="shared" si="234"/>
        <v>51.4709805790799-397.392761969085i</v>
      </c>
      <c r="AB528" s="12" t="str">
        <f t="shared" si="235"/>
        <v>0.507685362720329-0.0424965775215562i</v>
      </c>
      <c r="AC528" s="12" t="str">
        <f t="shared" si="236"/>
        <v>2.72538079450987-1.21470838460951i</v>
      </c>
      <c r="AD528" s="12" t="str">
        <f t="shared" si="237"/>
        <v>0.161206550033245+0.0562572286289897i</v>
      </c>
      <c r="AE528" s="12" t="str">
        <f t="shared" si="238"/>
        <v>-0.368811632434614-0.457013141329707i</v>
      </c>
      <c r="AF528" s="12" t="str">
        <f t="shared" si="239"/>
        <v>-9.43155677408249-3.39573549365122i</v>
      </c>
      <c r="AG528" s="12" t="str">
        <f t="shared" si="240"/>
        <v>1.11096630231113-0.221423459223744i</v>
      </c>
      <c r="AH528" s="12" t="str">
        <f t="shared" si="241"/>
        <v>0.708061536104887+5.14823317543652i</v>
      </c>
      <c r="AI528" s="12">
        <f t="shared" si="242"/>
        <v>14.314547307614006</v>
      </c>
      <c r="AJ528" s="12">
        <f t="shared" si="243"/>
        <v>82.168963152369699</v>
      </c>
      <c r="AK528" s="12"/>
      <c r="AL528" s="12"/>
      <c r="AM528" s="12"/>
      <c r="AN528" s="12"/>
    </row>
    <row r="529" spans="1:40" x14ac:dyDescent="0.35">
      <c r="A529" s="12"/>
      <c r="B529" s="12">
        <f t="shared" si="244"/>
        <v>39900</v>
      </c>
      <c r="C529" s="29" t="str">
        <f t="shared" si="211"/>
        <v>-0.0000435097796079215+0.0556300978179723i</v>
      </c>
      <c r="D529" s="28" t="str">
        <f t="shared" si="212"/>
        <v>-5.39939460784085+0.426497416604454i</v>
      </c>
      <c r="E529" s="12" t="str">
        <f t="shared" si="213"/>
        <v>4200</v>
      </c>
      <c r="F529" s="12" t="str">
        <f t="shared" si="214"/>
        <v>0.704225352112676</v>
      </c>
      <c r="G529" s="12" t="str">
        <f t="shared" si="210"/>
        <v>0.704225352112676</v>
      </c>
      <c r="H529" s="12" t="str">
        <f t="shared" si="215"/>
        <v>4.04170334195354+3.8242958950894i</v>
      </c>
      <c r="I529" s="12" t="str">
        <f t="shared" si="216"/>
        <v>156.686933597791i</v>
      </c>
      <c r="J529" s="12" t="str">
        <f t="shared" si="217"/>
        <v>-19.9997681482959+33.8877486003427i</v>
      </c>
      <c r="K529" s="12" t="str">
        <f t="shared" si="218"/>
        <v>3.42926214142901-2.02387147512111i</v>
      </c>
      <c r="L529" s="12" t="str">
        <f t="shared" si="219"/>
        <v>0.139466873835273-0.0724310017254045i</v>
      </c>
      <c r="M529" s="12" t="str">
        <f t="shared" si="220"/>
        <v>3.56872901526428-2.09630247684651i</v>
      </c>
      <c r="N529" s="12" t="str">
        <f t="shared" si="221"/>
        <v>-0.501398187512931i</v>
      </c>
      <c r="O529" s="12" t="str">
        <f t="shared" si="222"/>
        <v>0.87691137750196-0.480652094562808i</v>
      </c>
      <c r="P529" s="12" t="str">
        <f t="shared" si="223"/>
        <v>0.12308862249804+0.480652094562808i</v>
      </c>
      <c r="Q529" s="12" t="str">
        <f t="shared" si="224"/>
        <v>-0.12308862249804+0.020746092950123i</v>
      </c>
      <c r="R529" s="12" t="str">
        <f t="shared" si="225"/>
        <v>-0.332397559004884-3.96095134809134i</v>
      </c>
      <c r="S529" s="12" t="str">
        <f t="shared" si="226"/>
        <v>0.0513455398923449i</v>
      </c>
      <c r="T529" s="12" t="str">
        <f t="shared" si="227"/>
        <v>0.203377185455061-0.0170671321260033i</v>
      </c>
      <c r="U529" s="12" t="str">
        <f t="shared" si="228"/>
        <v>0.001-0.0398884569152621i</v>
      </c>
      <c r="V529" s="12" t="str">
        <f t="shared" si="229"/>
        <v>0.0015-0.0121241510380736i</v>
      </c>
      <c r="W529" s="12" t="str">
        <f t="shared" si="230"/>
        <v>0.000935762894402937-0.00931414713884323i</v>
      </c>
      <c r="X529" s="12" t="str">
        <f t="shared" si="231"/>
        <v>0.00354473868795442-0.00779652214725183i</v>
      </c>
      <c r="Y529" s="12" t="str">
        <f t="shared" si="232"/>
        <v>0.00029+0.0376048640634698i</v>
      </c>
      <c r="Z529" s="12" t="str">
        <f t="shared" si="233"/>
        <v>-2.90697028464532-1.800983624705i</v>
      </c>
      <c r="AA529" s="12" t="str">
        <f t="shared" si="234"/>
        <v>50.9463027428572-396.017808539733i</v>
      </c>
      <c r="AB529" s="12" t="str">
        <f t="shared" si="235"/>
        <v>0.507667439739809-0.0426027494220765i</v>
      </c>
      <c r="AC529" s="12" t="str">
        <f t="shared" si="236"/>
        <v>2.72241927317042-1.21626217933349i</v>
      </c>
      <c r="AD529" s="12" t="str">
        <f t="shared" si="237"/>
        <v>0.161277949784582+0.0564033331583543i</v>
      </c>
      <c r="AE529" s="12" t="str">
        <f t="shared" si="238"/>
        <v>-0.367248728195323-0.454421760034313i</v>
      </c>
      <c r="AF529" s="12" t="str">
        <f t="shared" si="239"/>
        <v>-9.44109794979439-3.39779847848495i</v>
      </c>
      <c r="AG529" s="12" t="str">
        <f t="shared" si="240"/>
        <v>1.11060272752279-0.2208033442087i</v>
      </c>
      <c r="AH529" s="12" t="str">
        <f t="shared" si="241"/>
        <v>0.712125904940072+5.12813192067463i</v>
      </c>
      <c r="AI529" s="12">
        <f t="shared" si="242"/>
        <v>14.282135481420219</v>
      </c>
      <c r="AJ529" s="12">
        <f t="shared" si="243"/>
        <v>82.094093910205842</v>
      </c>
      <c r="AK529" s="12"/>
      <c r="AL529" s="12"/>
      <c r="AM529" s="12"/>
      <c r="AN529" s="12"/>
    </row>
    <row r="530" spans="1:40" x14ac:dyDescent="0.35">
      <c r="A530" s="12"/>
      <c r="B530" s="12">
        <f t="shared" si="244"/>
        <v>40000</v>
      </c>
      <c r="C530" s="29" t="str">
        <f t="shared" si="211"/>
        <v>-0.0000432925027782538+0.0554910227429406i</v>
      </c>
      <c r="D530" s="28" t="str">
        <f t="shared" si="212"/>
        <v>-5.39939294205182+0.425431174362545i</v>
      </c>
      <c r="E530" s="12" t="str">
        <f t="shared" si="213"/>
        <v>4200</v>
      </c>
      <c r="F530" s="12" t="str">
        <f t="shared" si="214"/>
        <v>0.704225352112676</v>
      </c>
      <c r="G530" s="12" t="str">
        <f t="shared" si="210"/>
        <v>0.704225352112676</v>
      </c>
      <c r="H530" s="12" t="str">
        <f t="shared" si="215"/>
        <v>4.05122718719964+3.82526131341562i</v>
      </c>
      <c r="I530" s="12" t="str">
        <f t="shared" si="216"/>
        <v>157.07963267949i</v>
      </c>
      <c r="J530" s="12" t="str">
        <f t="shared" si="217"/>
        <v>-20.1051620512895+33.9726803010954i</v>
      </c>
      <c r="K530" s="12" t="str">
        <f t="shared" si="218"/>
        <v>3.4243783634391-2.02656020401348i</v>
      </c>
      <c r="L530" s="12" t="str">
        <f t="shared" si="219"/>
        <v>0.139318345427812-0.0725352026956468i</v>
      </c>
      <c r="M530" s="12" t="str">
        <f t="shared" si="220"/>
        <v>3.56369670886691-2.09909540670913i</v>
      </c>
      <c r="N530" s="12" t="str">
        <f t="shared" si="221"/>
        <v>-0.502654824574367i</v>
      </c>
      <c r="O530" s="12" t="str">
        <f t="shared" si="222"/>
        <v>0.876306680043863-0.481753674101715i</v>
      </c>
      <c r="P530" s="12" t="str">
        <f t="shared" si="223"/>
        <v>0.123693319956137+0.481753674101715i</v>
      </c>
      <c r="Q530" s="12" t="str">
        <f t="shared" si="224"/>
        <v>-0.123693319956137+0.0209011504726521i</v>
      </c>
      <c r="R530" s="12" t="str">
        <f t="shared" si="225"/>
        <v>-0.332392838917585-3.95090912764943i</v>
      </c>
      <c r="S530" s="12" t="str">
        <f t="shared" si="226"/>
        <v>0.0514742254559849i</v>
      </c>
      <c r="T530" s="12" t="str">
        <f t="shared" si="227"/>
        <v>0.203369987192735-0.0171096639303986i</v>
      </c>
      <c r="U530" s="12" t="str">
        <f t="shared" si="228"/>
        <v>0.001-0.0397887357729739i</v>
      </c>
      <c r="V530" s="12" t="str">
        <f t="shared" si="229"/>
        <v>0.0015-0.0120938406604784i</v>
      </c>
      <c r="W530" s="12" t="str">
        <f t="shared" si="230"/>
        <v>0.00093575901031333-0.00929094237762647i</v>
      </c>
      <c r="X530" s="12" t="str">
        <f t="shared" si="231"/>
        <v>0.00353294065543784-0.00778108565972149i</v>
      </c>
      <c r="Y530" s="12" t="str">
        <f t="shared" si="232"/>
        <v>0.00029+0.0376991118430775i</v>
      </c>
      <c r="Z530" s="12" t="str">
        <f t="shared" si="233"/>
        <v>-2.89266007078823-1.78667387095106i</v>
      </c>
      <c r="AA530" s="12" t="str">
        <f t="shared" si="234"/>
        <v>50.4288536983296-394.652154277414i</v>
      </c>
      <c r="AB530" s="12" t="str">
        <f t="shared" si="235"/>
        <v>0.507649471532621-0.0427089167495305i</v>
      </c>
      <c r="AC530" s="12" t="str">
        <f t="shared" si="236"/>
        <v>2.71945865998437-1.21780629997201i</v>
      </c>
      <c r="AD530" s="12" t="str">
        <f t="shared" si="237"/>
        <v>0.161349520214035+0.0565493227484718i</v>
      </c>
      <c r="AE530" s="12" t="str">
        <f t="shared" si="238"/>
        <v>-0.365694117189303-0.451856939801528i</v>
      </c>
      <c r="AF530" s="12" t="str">
        <f t="shared" si="239"/>
        <v>-9.45062012925146-3.39983013905307i</v>
      </c>
      <c r="AG530" s="12" t="str">
        <f t="shared" si="240"/>
        <v>1.11024341988911-0.220187289958115i</v>
      </c>
      <c r="AH530" s="12" t="str">
        <f t="shared" si="241"/>
        <v>0.716101622392676+5.10816145909748i</v>
      </c>
      <c r="AI530" s="12">
        <f t="shared" si="242"/>
        <v>14.249814643284303</v>
      </c>
      <c r="AJ530" s="12">
        <f t="shared" si="243"/>
        <v>82.019839815994771</v>
      </c>
      <c r="AK530" s="12"/>
      <c r="AL530" s="12"/>
      <c r="AM530" s="12"/>
      <c r="AN530" s="12"/>
    </row>
    <row r="531" spans="1:40" x14ac:dyDescent="0.35">
      <c r="A531" s="12"/>
      <c r="B531" s="12">
        <f t="shared" si="244"/>
        <v>40100</v>
      </c>
      <c r="C531" s="29" t="str">
        <f t="shared" si="211"/>
        <v>-0.0000430768494320459+0.0553526413079174i</v>
      </c>
      <c r="D531" s="28" t="str">
        <f t="shared" si="212"/>
        <v>-5.3993912887095+0.424370250027367i</v>
      </c>
      <c r="E531" s="12" t="str">
        <f t="shared" si="213"/>
        <v>4200</v>
      </c>
      <c r="F531" s="12" t="str">
        <f t="shared" si="214"/>
        <v>0.704225352112676</v>
      </c>
      <c r="G531" s="12" t="str">
        <f t="shared" si="210"/>
        <v>0.704225352112676</v>
      </c>
      <c r="H531" s="12" t="str">
        <f t="shared" si="215"/>
        <v>4.0607319911169+3.82620092389576i</v>
      </c>
      <c r="I531" s="12" t="str">
        <f t="shared" si="216"/>
        <v>157.472331761188i</v>
      </c>
      <c r="J531" s="12" t="str">
        <f t="shared" si="217"/>
        <v>-20.2108197688088+34.0576120018482i</v>
      </c>
      <c r="K531" s="12" t="str">
        <f t="shared" si="218"/>
        <v>3.41949619384218-2.0292327386348i</v>
      </c>
      <c r="L531" s="12" t="str">
        <f t="shared" si="219"/>
        <v>0.139169762442138-0.0726389885272417i</v>
      </c>
      <c r="M531" s="12" t="str">
        <f t="shared" si="220"/>
        <v>3.55866595628432-2.10187172716204i</v>
      </c>
      <c r="N531" s="12" t="str">
        <f t="shared" si="221"/>
        <v>-0.503911461635803i</v>
      </c>
      <c r="O531" s="12" t="str">
        <f t="shared" si="222"/>
        <v>0.875700598777906-0.482854492885814i</v>
      </c>
      <c r="P531" s="12" t="str">
        <f t="shared" si="223"/>
        <v>0.124299401222094+0.482854492885814i</v>
      </c>
      <c r="Q531" s="12" t="str">
        <f t="shared" si="224"/>
        <v>-0.124299401222094+0.021056968749989i</v>
      </c>
      <c r="R531" s="12" t="str">
        <f t="shared" si="225"/>
        <v>-0.332388106777694-3.94091664197035i</v>
      </c>
      <c r="S531" s="12" t="str">
        <f t="shared" si="226"/>
        <v>0.0516029110196247i</v>
      </c>
      <c r="T531" s="12" t="str">
        <f t="shared" si="227"/>
        <v>0.203362770811354-0.0171521938980309i</v>
      </c>
      <c r="U531" s="12" t="str">
        <f t="shared" si="228"/>
        <v>0.001-0.0396895119929914i</v>
      </c>
      <c r="V531" s="12" t="str">
        <f t="shared" si="229"/>
        <v>0.0015-0.0120636814568363i</v>
      </c>
      <c r="W531" s="12" t="str">
        <f t="shared" si="230"/>
        <v>0.000935755116591546-0.00926785355027802i</v>
      </c>
      <c r="X531" s="12" t="str">
        <f t="shared" si="231"/>
        <v>0.00352121878240928-0.00776570073373702i</v>
      </c>
      <c r="Y531" s="12" t="str">
        <f t="shared" si="232"/>
        <v>0.00029+0.0377933596226852i</v>
      </c>
      <c r="Z531" s="12" t="str">
        <f t="shared" si="233"/>
        <v>-2.87844283927295-1.77253248409684i</v>
      </c>
      <c r="AA531" s="12" t="str">
        <f t="shared" si="234"/>
        <v>49.918511105257-393.295717010838i</v>
      </c>
      <c r="AB531" s="12" t="str">
        <f t="shared" si="235"/>
        <v>0.507631458096887-0.0428150794920809i</v>
      </c>
      <c r="AC531" s="12" t="str">
        <f t="shared" si="236"/>
        <v>2.71649898318776-1.21934077539596i</v>
      </c>
      <c r="AD531" s="12" t="str">
        <f t="shared" si="237"/>
        <v>0.161421261238672+0.056695197496943i</v>
      </c>
      <c r="AE531" s="12" t="str">
        <f t="shared" si="238"/>
        <v>-0.364147794263247-0.44931831442567i</v>
      </c>
      <c r="AF531" s="12" t="str">
        <f t="shared" si="239"/>
        <v>-9.4601232798264-3.40183067386839i</v>
      </c>
      <c r="AG531" s="12" t="str">
        <f t="shared" si="240"/>
        <v>1.10988831228808-0.219575266018325i</v>
      </c>
      <c r="AH531" s="12" t="str">
        <f t="shared" si="241"/>
        <v>0.719990280545397+5.08832084954183i</v>
      </c>
      <c r="AI531" s="12">
        <f t="shared" si="242"/>
        <v>14.217584534629736</v>
      </c>
      <c r="AJ531" s="12">
        <f t="shared" si="243"/>
        <v>81.946194064614701</v>
      </c>
      <c r="AK531" s="12"/>
      <c r="AL531" s="12"/>
      <c r="AM531" s="12"/>
      <c r="AN531" s="12"/>
    </row>
    <row r="532" spans="1:40" x14ac:dyDescent="0.35">
      <c r="A532" s="12"/>
      <c r="B532" s="12">
        <f t="shared" si="244"/>
        <v>40200</v>
      </c>
      <c r="C532" s="29" t="str">
        <f t="shared" si="211"/>
        <v>-0.0000428628034353582+0.0552149483364971i</v>
      </c>
      <c r="D532" s="28" t="str">
        <f t="shared" si="212"/>
        <v>-5.39938964769019+0.423314603913145i</v>
      </c>
      <c r="E532" s="12" t="str">
        <f t="shared" si="213"/>
        <v>4200</v>
      </c>
      <c r="F532" s="12" t="str">
        <f t="shared" si="214"/>
        <v>0.704225352112676</v>
      </c>
      <c r="G532" s="12" t="str">
        <f t="shared" si="210"/>
        <v>0.704225352112676</v>
      </c>
      <c r="H532" s="12" t="str">
        <f t="shared" si="215"/>
        <v>4.07021772213449+3.82711488440572i</v>
      </c>
      <c r="I532" s="12" t="str">
        <f t="shared" si="216"/>
        <v>157.865030842887i</v>
      </c>
      <c r="J532" s="12" t="str">
        <f t="shared" si="217"/>
        <v>-20.3167413008537+34.1425437026009i</v>
      </c>
      <c r="K532" s="12" t="str">
        <f t="shared" si="218"/>
        <v>3.4146156791157-2.03188912925512i</v>
      </c>
      <c r="L532" s="12" t="str">
        <f t="shared" si="219"/>
        <v>0.139021126238416-0.0727423597187719i</v>
      </c>
      <c r="M532" s="12" t="str">
        <f t="shared" si="220"/>
        <v>3.55363680535412-2.10463148897389i</v>
      </c>
      <c r="N532" s="12" t="str">
        <f t="shared" si="221"/>
        <v>-0.505168098697239i</v>
      </c>
      <c r="O532" s="12" t="str">
        <f t="shared" si="222"/>
        <v>0.875093134661174-0.48395454917676i</v>
      </c>
      <c r="P532" s="12" t="str">
        <f t="shared" si="223"/>
        <v>0.124906865338826+0.48395454917676i</v>
      </c>
      <c r="Q532" s="12" t="str">
        <f t="shared" si="224"/>
        <v>-0.124906865338826+0.021213549520479i</v>
      </c>
      <c r="R532" s="12" t="str">
        <f t="shared" si="225"/>
        <v>-0.332383362583347-3.93097351988451i</v>
      </c>
      <c r="S532" s="12" t="str">
        <f t="shared" si="226"/>
        <v>0.0517315965832647i</v>
      </c>
      <c r="T532" s="12" t="str">
        <f t="shared" si="227"/>
        <v>0.203355536310162-0.0171947220241507i</v>
      </c>
      <c r="U532" s="12" t="str">
        <f t="shared" si="228"/>
        <v>0.001-0.0395907818636556i</v>
      </c>
      <c r="V532" s="12" t="str">
        <f t="shared" si="229"/>
        <v>0.0015-0.0120336722989834i</v>
      </c>
      <c r="W532" s="12" t="str">
        <f t="shared" si="230"/>
        <v>0.000935751213238257-0.00924487979160583i</v>
      </c>
      <c r="X532" s="12" t="str">
        <f t="shared" si="231"/>
        <v>0.00350957244191786-0.00775036719485874i</v>
      </c>
      <c r="Y532" s="12" t="str">
        <f t="shared" si="232"/>
        <v>0.00029+0.0378876074022929i</v>
      </c>
      <c r="Z532" s="12" t="str">
        <f t="shared" si="233"/>
        <v>-2.86431807315538-1.75855695325378i</v>
      </c>
      <c r="AA532" s="12" t="str">
        <f t="shared" si="234"/>
        <v>49.4151550344995-391.94841523027i</v>
      </c>
      <c r="AB532" s="12" t="str">
        <f t="shared" si="235"/>
        <v>0.507613399430721-0.0429212376378723i</v>
      </c>
      <c r="AC532" s="12" t="str">
        <f t="shared" si="236"/>
        <v>2.71354027082953-1.22086563446827i</v>
      </c>
      <c r="AD532" s="12" t="str">
        <f t="shared" si="237"/>
        <v>0.161493172775515+0.0568409574986147i</v>
      </c>
      <c r="AE532" s="12" t="str">
        <f t="shared" si="238"/>
        <v>-0.36260975243332-0.446805523746134i</v>
      </c>
      <c r="AF532" s="12" t="str">
        <f t="shared" si="239"/>
        <v>-9.46960736982468-3.40380028049258i</v>
      </c>
      <c r="AG532" s="12" t="str">
        <f t="shared" si="240"/>
        <v>1.10953733884092-0.21896724205422i</v>
      </c>
      <c r="AH532" s="12" t="str">
        <f t="shared" si="241"/>
        <v>0.723793442120909+5.06860915316263i</v>
      </c>
      <c r="AI532" s="12">
        <f t="shared" si="242"/>
        <v>14.185444893618961</v>
      </c>
      <c r="AJ532" s="12">
        <f t="shared" si="243"/>
        <v>81.873149937883454</v>
      </c>
      <c r="AK532" s="12"/>
      <c r="AL532" s="12"/>
      <c r="AM532" s="12"/>
      <c r="AN532" s="12"/>
    </row>
    <row r="533" spans="1:40" x14ac:dyDescent="0.35">
      <c r="A533" s="12"/>
      <c r="B533" s="12">
        <f t="shared" si="244"/>
        <v>40300</v>
      </c>
      <c r="C533" s="29" t="str">
        <f t="shared" si="211"/>
        <v>-0.0000426503488541762+0.0550779387036532i</v>
      </c>
      <c r="D533" s="28" t="str">
        <f t="shared" si="212"/>
        <v>-5.39938801887173+0.422264196728008i</v>
      </c>
      <c r="E533" s="12" t="str">
        <f t="shared" si="213"/>
        <v>4200</v>
      </c>
      <c r="F533" s="12" t="str">
        <f t="shared" si="214"/>
        <v>0.704225352112676</v>
      </c>
      <c r="G533" s="12" t="str">
        <f t="shared" si="210"/>
        <v>0.704225352112676</v>
      </c>
      <c r="H533" s="12" t="str">
        <f t="shared" si="215"/>
        <v>4.07968434960416+3.82800335226648i</v>
      </c>
      <c r="I533" s="12" t="str">
        <f t="shared" si="216"/>
        <v>158.257729924586i</v>
      </c>
      <c r="J533" s="12" t="str">
        <f t="shared" si="217"/>
        <v>-20.4229266474242+34.2274754033537i</v>
      </c>
      <c r="K533" s="12" t="str">
        <f t="shared" si="218"/>
        <v>3.40973686542209-2.03452942610866i</v>
      </c>
      <c r="L533" s="12" t="str">
        <f t="shared" si="219"/>
        <v>0.138872438171859-0.0728453167733053i</v>
      </c>
      <c r="M533" s="12" t="str">
        <f t="shared" si="220"/>
        <v>3.54860930359395-2.10737474288197i</v>
      </c>
      <c r="N533" s="12" t="str">
        <f t="shared" si="221"/>
        <v>-0.506424735758675i</v>
      </c>
      <c r="O533" s="12" t="str">
        <f t="shared" si="222"/>
        <v>0.874484288652934-0.485053841237415i</v>
      </c>
      <c r="P533" s="12" t="str">
        <f t="shared" si="223"/>
        <v>0.125515711347066+0.485053841237415i</v>
      </c>
      <c r="Q533" s="12" t="str">
        <f t="shared" si="224"/>
        <v>-0.125515711347066+0.02137089452126i</v>
      </c>
      <c r="R533" s="12" t="str">
        <f t="shared" si="225"/>
        <v>-0.332378606332798-3.92107939390634i</v>
      </c>
      <c r="S533" s="12" t="str">
        <f t="shared" si="226"/>
        <v>0.0518602821469047i</v>
      </c>
      <c r="T533" s="12" t="str">
        <f t="shared" si="227"/>
        <v>0.203348283688397-0.0172372483040139i</v>
      </c>
      <c r="U533" s="12" t="str">
        <f t="shared" si="228"/>
        <v>0.001-0.0394925417101478i</v>
      </c>
      <c r="V533" s="12" t="str">
        <f t="shared" si="229"/>
        <v>0.0015-0.0120038120699537i</v>
      </c>
      <c r="W533" s="12" t="str">
        <f t="shared" si="230"/>
        <v>0.000935747300254136-0.00922202024500542i</v>
      </c>
      <c r="X533" s="12" t="str">
        <f t="shared" si="231"/>
        <v>0.00349800101312989-0.00773508486833112i</v>
      </c>
      <c r="Y533" s="12" t="str">
        <f t="shared" si="232"/>
        <v>0.00029+0.0379818551819006i</v>
      </c>
      <c r="Z533" s="12" t="str">
        <f t="shared" si="233"/>
        <v>-2.85028525068595-1.74474481168626i</v>
      </c>
      <c r="AA533" s="12" t="str">
        <f t="shared" si="234"/>
        <v>48.9186679148283-390.610168090485i</v>
      </c>
      <c r="AB533" s="12" t="str">
        <f t="shared" si="235"/>
        <v>0.50759529553222-0.0430273911750623i</v>
      </c>
      <c r="AC533" s="12" t="str">
        <f t="shared" si="236"/>
        <v>2.71058255077173-1.22238090604351i</v>
      </c>
      <c r="AD533" s="12" t="str">
        <f t="shared" si="237"/>
        <v>0.161565254741559+0.0569866028456122i</v>
      </c>
      <c r="AE533" s="12" t="str">
        <f t="shared" si="238"/>
        <v>-0.361079982962677-0.44431821353665i</v>
      </c>
      <c r="AF533" s="12" t="str">
        <f t="shared" si="239"/>
        <v>-9.47907236847589-3.40573915553847i</v>
      </c>
      <c r="AG533" s="12" t="str">
        <f t="shared" si="240"/>
        <v>1.10919043488614-0.218363187855381i</v>
      </c>
      <c r="AH533" s="12" t="str">
        <f t="shared" si="241"/>
        <v>0.727512641035428+5.04902543365283i</v>
      </c>
      <c r="AI533" s="12">
        <f t="shared" si="242"/>
        <v>14.153395455305791</v>
      </c>
      <c r="AJ533" s="12">
        <f t="shared" si="243"/>
        <v>81.800700803383691</v>
      </c>
      <c r="AK533" s="12"/>
      <c r="AL533" s="12"/>
      <c r="AM533" s="12"/>
      <c r="AN533" s="12"/>
    </row>
    <row r="534" spans="1:40" x14ac:dyDescent="0.35">
      <c r="A534" s="12"/>
      <c r="B534" s="12">
        <f t="shared" si="244"/>
        <v>40400</v>
      </c>
      <c r="C534" s="29" t="str">
        <f t="shared" si="211"/>
        <v>-0.0000424394699514431+0.0549416073351013i</v>
      </c>
      <c r="D534" s="28" t="str">
        <f t="shared" si="212"/>
        <v>-5.39938640213348+0.42121898956911i</v>
      </c>
      <c r="E534" s="12" t="str">
        <f t="shared" si="213"/>
        <v>4200</v>
      </c>
      <c r="F534" s="12" t="str">
        <f t="shared" si="214"/>
        <v>0.704225352112676</v>
      </c>
      <c r="G534" s="12" t="str">
        <f t="shared" si="210"/>
        <v>0.704225352112676</v>
      </c>
      <c r="H534" s="12" t="str">
        <f t="shared" si="215"/>
        <v>4.08913184379163+3.82886648424152i</v>
      </c>
      <c r="I534" s="12" t="str">
        <f t="shared" si="216"/>
        <v>158.650429006285i</v>
      </c>
      <c r="J534" s="12" t="str">
        <f t="shared" si="217"/>
        <v>-20.5293758085204+34.3124071041064i</v>
      </c>
      <c r="K534" s="12" t="str">
        <f t="shared" si="218"/>
        <v>3.40485979860974-2.03715367939363i</v>
      </c>
      <c r="L534" s="12" t="str">
        <f t="shared" si="219"/>
        <v>0.138723699592723-0.0729478601983587i</v>
      </c>
      <c r="M534" s="12" t="str">
        <f t="shared" si="220"/>
        <v>3.54358349820246-2.11010153959199i</v>
      </c>
      <c r="N534" s="12" t="str">
        <f t="shared" si="221"/>
        <v>-0.507681372820111i</v>
      </c>
      <c r="O534" s="12" t="str">
        <f t="shared" si="222"/>
        <v>0.873874061714639-0.486152367331847i</v>
      </c>
      <c r="P534" s="12" t="str">
        <f t="shared" si="223"/>
        <v>0.126125938285361+0.486152367331847i</v>
      </c>
      <c r="Q534" s="12" t="str">
        <f t="shared" si="224"/>
        <v>-0.126125938285361+0.021529005488264i</v>
      </c>
      <c r="R534" s="12" t="str">
        <f t="shared" si="225"/>
        <v>-0.332373838024224-3.91123390018881i</v>
      </c>
      <c r="S534" s="12" t="str">
        <f t="shared" si="226"/>
        <v>0.0519889677105447i</v>
      </c>
      <c r="T534" s="12" t="str">
        <f t="shared" si="227"/>
        <v>0.203341012945304-0.0172797727328712i</v>
      </c>
      <c r="U534" s="12" t="str">
        <f t="shared" si="228"/>
        <v>0.001-0.0393947878940335i</v>
      </c>
      <c r="V534" s="12" t="str">
        <f t="shared" si="229"/>
        <v>0.0015-0.01197409966384i</v>
      </c>
      <c r="W534" s="12" t="str">
        <f t="shared" si="230"/>
        <v>0.000935743377639861-0.00919927406235341i</v>
      </c>
      <c r="X534" s="12" t="str">
        <f t="shared" si="231"/>
        <v>0.00348650388126169-0.00771985357910875i</v>
      </c>
      <c r="Y534" s="12" t="str">
        <f t="shared" si="232"/>
        <v>0.00029+0.0380761029615083i</v>
      </c>
      <c r="Z534" s="12" t="str">
        <f t="shared" si="233"/>
        <v>-2.83634384570096-1.73109363594472i</v>
      </c>
      <c r="AA534" s="12" t="str">
        <f t="shared" si="234"/>
        <v>48.4289344809963-389.280895413209i</v>
      </c>
      <c r="AB534" s="12" t="str">
        <f t="shared" si="235"/>
        <v>0.507577146399501-0.0431335400917959i</v>
      </c>
      <c r="AC534" s="12" t="str">
        <f t="shared" si="236"/>
        <v>2.70762585069021-1.22388661896764i</v>
      </c>
      <c r="AD534" s="12" t="str">
        <f t="shared" si="237"/>
        <v>0.161637507053758+0.0571321336273818i</v>
      </c>
      <c r="AE534" s="12" t="str">
        <f t="shared" si="238"/>
        <v>-0.359558475436068-0.44185603539652i</v>
      </c>
      <c r="AF534" s="12" t="str">
        <f t="shared" si="239"/>
        <v>-9.48851824592511-3.40764749467241i</v>
      </c>
      <c r="AG534" s="12" t="str">
        <f t="shared" si="240"/>
        <v>1.10884753695429-0.217763073341806i</v>
      </c>
      <c r="AH534" s="12" t="str">
        <f t="shared" si="241"/>
        <v>0.731149382942041+5.02956875745063i</v>
      </c>
      <c r="AI534" s="12">
        <f t="shared" si="242"/>
        <v>14.1214359517801</v>
      </c>
      <c r="AJ534" s="12">
        <f t="shared" si="243"/>
        <v>81.728840113303065</v>
      </c>
      <c r="AK534" s="12"/>
      <c r="AL534" s="12"/>
      <c r="AM534" s="12"/>
      <c r="AN534" s="12"/>
    </row>
    <row r="535" spans="1:40" x14ac:dyDescent="0.35">
      <c r="A535" s="12"/>
      <c r="B535" s="12">
        <f t="shared" si="244"/>
        <v>40500</v>
      </c>
      <c r="C535" s="29" t="str">
        <f t="shared" si="211"/>
        <v>-0.0000422301511841461+0.0548059492066733i</v>
      </c>
      <c r="D535" s="28" t="str">
        <f t="shared" si="212"/>
        <v>-5.39938479735626+0.420178943917829i</v>
      </c>
      <c r="E535" s="12" t="str">
        <f t="shared" si="213"/>
        <v>4200</v>
      </c>
      <c r="F535" s="12" t="str">
        <f t="shared" si="214"/>
        <v>0.704225352112676</v>
      </c>
      <c r="G535" s="12" t="str">
        <f t="shared" si="210"/>
        <v>0.704225352112676</v>
      </c>
      <c r="H535" s="12" t="str">
        <f t="shared" si="215"/>
        <v>4.09856017586801+3.82970443653437i</v>
      </c>
      <c r="I535" s="12" t="str">
        <f t="shared" si="216"/>
        <v>159.043128087983i</v>
      </c>
      <c r="J535" s="12" t="str">
        <f t="shared" si="217"/>
        <v>-20.6360887841422+34.3973388048592i</v>
      </c>
      <c r="K535" s="12" t="str">
        <f t="shared" si="218"/>
        <v>3.39998452421376-2.03976193927168i</v>
      </c>
      <c r="L535" s="12" t="str">
        <f t="shared" si="219"/>
        <v>0.138574911846296-0.0730499905058597i</v>
      </c>
      <c r="M535" s="12" t="str">
        <f t="shared" si="220"/>
        <v>3.53855943606006-2.11281192977754i</v>
      </c>
      <c r="N535" s="12" t="str">
        <f t="shared" si="221"/>
        <v>-0.508938009881546i</v>
      </c>
      <c r="O535" s="12" t="str">
        <f t="shared" si="222"/>
        <v>0.87326245480992-0.487250125725332i</v>
      </c>
      <c r="P535" s="12" t="str">
        <f t="shared" si="223"/>
        <v>0.12673754519008+0.487250125725332i</v>
      </c>
      <c r="Q535" s="12" t="str">
        <f t="shared" si="224"/>
        <v>-0.12673754519008+0.021687884156214i</v>
      </c>
      <c r="R535" s="12" t="str">
        <f t="shared" si="225"/>
        <v>-0.332369057655813-3.90143667847832i</v>
      </c>
      <c r="S535" s="12" t="str">
        <f t="shared" si="226"/>
        <v>0.0521176532741847i</v>
      </c>
      <c r="T535" s="12" t="str">
        <f t="shared" si="227"/>
        <v>0.20333372408012-0.0173222953059732i</v>
      </c>
      <c r="U535" s="12" t="str">
        <f t="shared" si="228"/>
        <v>0.001-0.0392975168128137i</v>
      </c>
      <c r="V535" s="12" t="str">
        <f t="shared" si="229"/>
        <v>0.0015-0.0119445339856576i</v>
      </c>
      <c r="W535" s="12" t="str">
        <f t="shared" si="230"/>
        <v>0.000935739445396115-0.00917664040390285i</v>
      </c>
      <c r="X535" s="12" t="str">
        <f t="shared" si="231"/>
        <v>0.00347508043751362-0.00770467315188212i</v>
      </c>
      <c r="Y535" s="12" t="str">
        <f t="shared" si="232"/>
        <v>0.00029+0.038170350741116i</v>
      </c>
      <c r="Z535" s="12" t="str">
        <f t="shared" si="233"/>
        <v>-2.82249332799761-1.71760104501702i</v>
      </c>
      <c r="AA535" s="12" t="str">
        <f t="shared" si="234"/>
        <v>47.9458417230503-387.960517689101i</v>
      </c>
      <c r="AB535" s="12" t="str">
        <f t="shared" si="235"/>
        <v>0.507558952030657-0.0432396843762177i</v>
      </c>
      <c r="AC535" s="12" t="str">
        <f t="shared" si="236"/>
        <v>2.70467019807495-1.22538280207748i</v>
      </c>
      <c r="AD535" s="12" t="str">
        <f t="shared" si="237"/>
        <v>0.161709929629027+0.0572775499307137i</v>
      </c>
      <c r="AE535" s="12" t="str">
        <f t="shared" si="238"/>
        <v>-0.358045217831883-0.439418646643936i</v>
      </c>
      <c r="AF535" s="12" t="str">
        <f t="shared" si="239"/>
        <v>-9.49794497322427-3.40952549261654i</v>
      </c>
      <c r="AG535" s="12" t="str">
        <f t="shared" si="240"/>
        <v>1.10850858274312-0.217166868569322i</v>
      </c>
      <c r="AH535" s="12" t="str">
        <f t="shared" si="241"/>
        <v>0.734705145764832+5.0102381939379i</v>
      </c>
      <c r="AI535" s="12">
        <f t="shared" si="242"/>
        <v>14.089566112310685</v>
      </c>
      <c r="AJ535" s="12">
        <f t="shared" si="243"/>
        <v>81.657561403284802</v>
      </c>
      <c r="AK535" s="12"/>
      <c r="AL535" s="12"/>
      <c r="AM535" s="12"/>
      <c r="AN535" s="12"/>
    </row>
    <row r="536" spans="1:40" x14ac:dyDescent="0.35">
      <c r="A536" s="12"/>
      <c r="B536" s="12">
        <f t="shared" si="244"/>
        <v>40600</v>
      </c>
      <c r="C536" s="29" t="str">
        <f t="shared" si="211"/>
        <v>-0.0000420223772004539+0.0546709593437006i</v>
      </c>
      <c r="D536" s="28" t="str">
        <f t="shared" si="212"/>
        <v>-5.39938320442238+0.419144021635038i</v>
      </c>
      <c r="E536" s="12" t="str">
        <f t="shared" si="213"/>
        <v>4200</v>
      </c>
      <c r="F536" s="12" t="str">
        <f t="shared" si="214"/>
        <v>0.704225352112676</v>
      </c>
      <c r="G536" s="12" t="str">
        <f t="shared" si="210"/>
        <v>0.704225352112676</v>
      </c>
      <c r="H536" s="12" t="str">
        <f t="shared" si="215"/>
        <v>4.10796931790122+3.83051736478619i</v>
      </c>
      <c r="I536" s="12" t="str">
        <f t="shared" si="216"/>
        <v>159.435827169682i</v>
      </c>
      <c r="J536" s="12" t="str">
        <f t="shared" si="217"/>
        <v>-20.7430655742897+34.4822705056119i</v>
      </c>
      <c r="K536" s="12" t="str">
        <f t="shared" si="218"/>
        <v>3.39511108745687-2.04235425586764i</v>
      </c>
      <c r="L536" s="12" t="str">
        <f t="shared" si="219"/>
        <v>0.138426076272889-0.0731517082121104i</v>
      </c>
      <c r="M536" s="12" t="str">
        <f t="shared" si="220"/>
        <v>3.53353716372976-2.11550596407975i</v>
      </c>
      <c r="N536" s="12" t="str">
        <f t="shared" si="221"/>
        <v>-0.510194646942982i</v>
      </c>
      <c r="O536" s="12" t="str">
        <f t="shared" si="222"/>
        <v>0.872649468904588-0.488347114684361i</v>
      </c>
      <c r="P536" s="12" t="str">
        <f t="shared" si="223"/>
        <v>0.127350531095412+0.488347114684361i</v>
      </c>
      <c r="Q536" s="12" t="str">
        <f t="shared" si="224"/>
        <v>-0.127350531095412+0.021847532258621i</v>
      </c>
      <c r="R536" s="12" t="str">
        <f t="shared" si="225"/>
        <v>-0.332364265225727-3.89168737207055i</v>
      </c>
      <c r="S536" s="12" t="str">
        <f t="shared" si="226"/>
        <v>0.0522463388378245i</v>
      </c>
      <c r="T536" s="12" t="str">
        <f t="shared" si="227"/>
        <v>0.203326417092081-0.0173648160185679i</v>
      </c>
      <c r="U536" s="12" t="str">
        <f t="shared" si="228"/>
        <v>0.001-0.0392007248994816i</v>
      </c>
      <c r="V536" s="12" t="str">
        <f t="shared" si="229"/>
        <v>0.0015-0.0119151139512102i</v>
      </c>
      <c r="W536" s="12" t="str">
        <f t="shared" si="230"/>
        <v>0.000935735503523568-0.00915411843818038i</v>
      </c>
      <c r="X536" s="12" t="str">
        <f t="shared" si="231"/>
        <v>0.00346373007900465-0.00768954341110268i</v>
      </c>
      <c r="Y536" s="12" t="str">
        <f t="shared" si="232"/>
        <v>0.00029+0.0382645985207237i</v>
      </c>
      <c r="Z536" s="12" t="str">
        <f t="shared" si="233"/>
        <v>-2.80873316369333-1.70426469949722i</v>
      </c>
      <c r="AA536" s="12" t="str">
        <f t="shared" si="234"/>
        <v>47.4692788368465-386.648956079282i</v>
      </c>
      <c r="AB536" s="12" t="str">
        <f t="shared" si="235"/>
        <v>0.507540712423782-0.0433458240164658i</v>
      </c>
      <c r="AC536" s="12" t="str">
        <f t="shared" si="236"/>
        <v>2.70171562023053-1.22686948420047i</v>
      </c>
      <c r="AD536" s="12" t="str">
        <f t="shared" si="237"/>
        <v>0.161782522384235+0.0574228518397856i</v>
      </c>
      <c r="AE536" s="12" t="str">
        <f t="shared" si="238"/>
        <v>-0.356540196591553-0.437005710211326i</v>
      </c>
      <c r="AF536" s="12" t="str">
        <f t="shared" si="239"/>
        <v>-9.5073525223236-3.41137334315115i</v>
      </c>
      <c r="AG536" s="12" t="str">
        <f t="shared" si="240"/>
        <v>1.10817351109346-0.216574543734655i</v>
      </c>
      <c r="AH536" s="12" t="str">
        <f t="shared" si="241"/>
        <v>0.73818138022289+4.99103281562781i</v>
      </c>
      <c r="AI536" s="12">
        <f t="shared" si="242"/>
        <v>14.057785663482296</v>
      </c>
      <c r="AJ536" s="12">
        <f t="shared" si="243"/>
        <v>81.586858291295826</v>
      </c>
      <c r="AK536" s="12"/>
      <c r="AL536" s="12"/>
      <c r="AM536" s="12"/>
      <c r="AN536" s="12"/>
    </row>
    <row r="537" spans="1:40" x14ac:dyDescent="0.35">
      <c r="A537" s="12"/>
      <c r="B537" s="12">
        <f t="shared" si="244"/>
        <v>40700</v>
      </c>
      <c r="C537" s="29" t="str">
        <f t="shared" si="211"/>
        <v>-0.0000418161328368992+0.054536632820405i</v>
      </c>
      <c r="D537" s="28" t="str">
        <f t="shared" si="212"/>
        <v>-5.3993816232156+0.418114184956439i</v>
      </c>
      <c r="E537" s="12" t="str">
        <f t="shared" si="213"/>
        <v>4200</v>
      </c>
      <c r="F537" s="12" t="str">
        <f t="shared" si="214"/>
        <v>0.704225352112676</v>
      </c>
      <c r="G537" s="12" t="str">
        <f t="shared" si="210"/>
        <v>0.704225352112676</v>
      </c>
      <c r="H537" s="12" t="str">
        <f t="shared" si="215"/>
        <v>4.11735924284758+3.83130542407345i</v>
      </c>
      <c r="I537" s="12" t="str">
        <f t="shared" si="216"/>
        <v>159.828526251381i</v>
      </c>
      <c r="J537" s="12" t="str">
        <f t="shared" si="217"/>
        <v>-20.8503061789628+34.5672022063646i</v>
      </c>
      <c r="K537" s="12" t="str">
        <f t="shared" si="218"/>
        <v>3.39023953325013-2.04493067926898i</v>
      </c>
      <c r="L537" s="12" t="str">
        <f t="shared" si="219"/>
        <v>0.138277194207827-0.0732530138377498i</v>
      </c>
      <c r="M537" s="12" t="str">
        <f t="shared" si="220"/>
        <v>3.52851672745796-2.11818369310673i</v>
      </c>
      <c r="N537" s="12" t="str">
        <f t="shared" si="221"/>
        <v>-0.511451284004418i</v>
      </c>
      <c r="O537" s="12" t="str">
        <f t="shared" si="222"/>
        <v>0.872035104966631-0.489443332476639i</v>
      </c>
      <c r="P537" s="12" t="str">
        <f t="shared" si="223"/>
        <v>0.127964895033369+0.489443332476639i</v>
      </c>
      <c r="Q537" s="12" t="str">
        <f t="shared" si="224"/>
        <v>-0.127964895033369+0.022007951527779i</v>
      </c>
      <c r="R537" s="12" t="str">
        <f t="shared" si="225"/>
        <v>-0.332359460732187-3.88198562776685i</v>
      </c>
      <c r="S537" s="12" t="str">
        <f t="shared" si="226"/>
        <v>0.0523750244014645i</v>
      </c>
      <c r="T537" s="12" t="str">
        <f t="shared" si="227"/>
        <v>0.203319091980423-0.0174073348659059i</v>
      </c>
      <c r="U537" s="12" t="str">
        <f t="shared" si="228"/>
        <v>0.001-0.0391044086220873i</v>
      </c>
      <c r="V537" s="12" t="str">
        <f t="shared" si="229"/>
        <v>0.0015-0.0118858384869566i</v>
      </c>
      <c r="W537" s="12" t="str">
        <f t="shared" si="230"/>
        <v>0.00093573155202291-0.00913170734188409i</v>
      </c>
      <c r="X537" s="12" t="str">
        <f t="shared" si="231"/>
        <v>0.00345245220870768-0.007674464181007i</v>
      </c>
      <c r="Y537" s="12" t="str">
        <f t="shared" si="232"/>
        <v>0.00029+0.0383588463003314i</v>
      </c>
      <c r="Z537" s="12" t="str">
        <f t="shared" si="233"/>
        <v>-2.7950628155697-1.69108230077146i</v>
      </c>
      <c r="AA537" s="12" t="str">
        <f t="shared" si="234"/>
        <v>46.9991371757353-385.346132416423i</v>
      </c>
      <c r="AB537" s="12" t="str">
        <f t="shared" si="235"/>
        <v>0.50752242757697-0.0434519590006847i</v>
      </c>
      <c r="AC537" s="12" t="str">
        <f t="shared" si="236"/>
        <v>2.69876214427662-1.22834669415421i</v>
      </c>
      <c r="AD537" s="12" t="str">
        <f t="shared" si="237"/>
        <v>0.161855285236214+0.0575680394361874i</v>
      </c>
      <c r="AE537" s="12" t="str">
        <f t="shared" si="238"/>
        <v>-0.355043396686519-0.434616894542614i</v>
      </c>
      <c r="AF537" s="12" t="str">
        <f t="shared" si="239"/>
        <v>-9.51674086606318-3.41319123911701i</v>
      </c>
      <c r="AG537" s="12" t="str">
        <f t="shared" si="240"/>
        <v>1.1078422619655-0.215986069180208i</v>
      </c>
      <c r="AH537" s="12" t="str">
        <f t="shared" si="241"/>
        <v>0.741579510345401+4.97195169834346i</v>
      </c>
      <c r="AI537" s="12">
        <f t="shared" si="242"/>
        <v>14.026094329329515</v>
      </c>
      <c r="AJ537" s="12">
        <f t="shared" si="243"/>
        <v>81.516724476503526</v>
      </c>
      <c r="AK537" s="12"/>
      <c r="AL537" s="12"/>
      <c r="AM537" s="12"/>
      <c r="AN537" s="12"/>
    </row>
    <row r="538" spans="1:40" x14ac:dyDescent="0.35">
      <c r="A538" s="12"/>
      <c r="B538" s="12">
        <f t="shared" si="244"/>
        <v>40800</v>
      </c>
      <c r="C538" s="29" t="str">
        <f t="shared" si="211"/>
        <v>-0.0000416114031156132+0.0544029647593002i</v>
      </c>
      <c r="D538" s="28" t="str">
        <f t="shared" si="212"/>
        <v>-5.39938005362107+0.417089396487968i</v>
      </c>
      <c r="E538" s="12" t="str">
        <f t="shared" si="213"/>
        <v>4200</v>
      </c>
      <c r="F538" s="12" t="str">
        <f t="shared" si="214"/>
        <v>0.704225352112676</v>
      </c>
      <c r="G538" s="12" t="str">
        <f t="shared" si="210"/>
        <v>0.704225352112676</v>
      </c>
      <c r="H538" s="12" t="str">
        <f t="shared" si="215"/>
        <v>4.12672992454323+3.83206876890567i</v>
      </c>
      <c r="I538" s="12" t="str">
        <f t="shared" si="216"/>
        <v>160.221225333079i</v>
      </c>
      <c r="J538" s="12" t="str">
        <f t="shared" si="217"/>
        <v>-20.9578105981616+34.6521339071174i</v>
      </c>
      <c r="K538" s="12" t="str">
        <f t="shared" si="218"/>
        <v>3.38536990619384-2.0474912595254i</v>
      </c>
      <c r="L538" s="12" t="str">
        <f t="shared" si="219"/>
        <v>0.138128266981442-0.0733539079077171i</v>
      </c>
      <c r="M538" s="12" t="str">
        <f t="shared" si="220"/>
        <v>3.52349817317528-2.12084516743312i</v>
      </c>
      <c r="N538" s="12" t="str">
        <f t="shared" si="221"/>
        <v>-0.512707921065854i</v>
      </c>
      <c r="O538" s="12" t="str">
        <f t="shared" si="222"/>
        <v>0.871419363966213-0.490538777371087i</v>
      </c>
      <c r="P538" s="12" t="str">
        <f t="shared" si="223"/>
        <v>0.128580636033787+0.490538777371087i</v>
      </c>
      <c r="Q538" s="12" t="str">
        <f t="shared" si="224"/>
        <v>-0.128580636033787+0.0221691436947671i</v>
      </c>
      <c r="R538" s="12" t="str">
        <f t="shared" si="225"/>
        <v>-0.332354644173331-3.87233109583121i</v>
      </c>
      <c r="S538" s="12" t="str">
        <f t="shared" si="226"/>
        <v>0.0525037099651045i</v>
      </c>
      <c r="T538" s="12" t="str">
        <f t="shared" si="227"/>
        <v>0.203311748744377-0.0174498518432321i</v>
      </c>
      <c r="U538" s="12" t="str">
        <f t="shared" si="228"/>
        <v>0.001-0.0390085644833077i</v>
      </c>
      <c r="V538" s="12" t="str">
        <f t="shared" si="229"/>
        <v>0.0015-0.0118567065298808i</v>
      </c>
      <c r="W538" s="12" t="str">
        <f t="shared" si="230"/>
        <v>0.00093572759089482-0.00910940629978377i</v>
      </c>
      <c r="X538" s="12" t="str">
        <f t="shared" si="231"/>
        <v>0.00344124623538566-0.00765943528564064i</v>
      </c>
      <c r="Y538" s="12" t="str">
        <f t="shared" si="232"/>
        <v>0.00029+0.0384530940799391i</v>
      </c>
      <c r="Z538" s="12" t="str">
        <f t="shared" si="233"/>
        <v>-2.78148174340205-1.67805159022085i</v>
      </c>
      <c r="AA538" s="12" t="str">
        <f t="shared" si="234"/>
        <v>46.5353102033983-384.05196920545i</v>
      </c>
      <c r="AB538" s="12" t="str">
        <f t="shared" si="235"/>
        <v>0.507504097488299-0.043558089317005i</v>
      </c>
      <c r="AC538" s="12" t="str">
        <f t="shared" si="236"/>
        <v>2.6958097971484-1.22981446074604i</v>
      </c>
      <c r="AD538" s="12" t="str">
        <f t="shared" si="237"/>
        <v>0.161928218101747+0.0577131127989582i</v>
      </c>
      <c r="AE538" s="12" t="str">
        <f t="shared" si="238"/>
        <v>-0.353554801682747-0.43225187349247i</v>
      </c>
      <c r="AF538" s="12" t="str">
        <f t="shared" si="239"/>
        <v>-9.5261099781643-3.4149793724177i</v>
      </c>
      <c r="AG538" s="12" t="str">
        <f t="shared" si="240"/>
        <v>1.10751477641566-0.215401415398508i</v>
      </c>
      <c r="AH538" s="12" t="str">
        <f t="shared" si="241"/>
        <v>0.744900933976937+4.95299392138691i</v>
      </c>
      <c r="AI538" s="12">
        <f t="shared" si="242"/>
        <v>13.994491831465846</v>
      </c>
      <c r="AJ538" s="12">
        <f t="shared" si="243"/>
        <v>81.447153738170101</v>
      </c>
      <c r="AK538" s="12"/>
      <c r="AL538" s="12"/>
      <c r="AM538" s="12"/>
      <c r="AN538" s="12"/>
    </row>
    <row r="539" spans="1:40" x14ac:dyDescent="0.35">
      <c r="A539" s="12"/>
      <c r="B539" s="12">
        <f t="shared" si="244"/>
        <v>40900</v>
      </c>
      <c r="C539" s="29" t="str">
        <f t="shared" si="211"/>
        <v>-0.0000414081732416075+0.0542699503306018i</v>
      </c>
      <c r="D539" s="28" t="str">
        <f t="shared" si="212"/>
        <v>-5.39937849552537+0.416069619201281i</v>
      </c>
      <c r="E539" s="12" t="str">
        <f t="shared" si="213"/>
        <v>4200</v>
      </c>
      <c r="F539" s="12" t="str">
        <f t="shared" si="214"/>
        <v>0.704225352112676</v>
      </c>
      <c r="G539" s="12" t="str">
        <f t="shared" si="210"/>
        <v>0.704225352112676</v>
      </c>
      <c r="H539" s="12" t="str">
        <f t="shared" si="215"/>
        <v>4.13608133769582+3.83280755322327i</v>
      </c>
      <c r="I539" s="12" t="str">
        <f t="shared" si="216"/>
        <v>160.613924414778i</v>
      </c>
      <c r="J539" s="12" t="str">
        <f t="shared" si="217"/>
        <v>-21.065578831886+34.7370656078701i</v>
      </c>
      <c r="K539" s="12" t="str">
        <f t="shared" si="218"/>
        <v>3.38050225057844-2.05003604664852i</v>
      </c>
      <c r="L539" s="12" t="str">
        <f t="shared" si="219"/>
        <v>0.137979295919061-0.0734543909512144i</v>
      </c>
      <c r="M539" s="12" t="str">
        <f t="shared" si="220"/>
        <v>3.5184815464975-2.12349043759973i</v>
      </c>
      <c r="N539" s="12" t="str">
        <f t="shared" si="221"/>
        <v>-0.51396455812729i</v>
      </c>
      <c r="O539" s="12" t="str">
        <f t="shared" si="222"/>
        <v>0.870802246875674-0.491633447637849i</v>
      </c>
      <c r="P539" s="12" t="str">
        <f t="shared" si="223"/>
        <v>0.129197753124326+0.491633447637849i</v>
      </c>
      <c r="Q539" s="12" t="str">
        <f t="shared" si="224"/>
        <v>-0.129197753124326+0.022331110489441i</v>
      </c>
      <c r="R539" s="12" t="str">
        <f t="shared" si="225"/>
        <v>-0.332349815547358-3.86272342994808i</v>
      </c>
      <c r="S539" s="12" t="str">
        <f t="shared" si="226"/>
        <v>0.0526323955287445i</v>
      </c>
      <c r="T539" s="12" t="str">
        <f t="shared" si="227"/>
        <v>0.203304387383176-0.0174923669457938i</v>
      </c>
      <c r="U539" s="12" t="str">
        <f t="shared" si="228"/>
        <v>0.001-0.0389131890200233i</v>
      </c>
      <c r="V539" s="12" t="str">
        <f t="shared" si="229"/>
        <v>0.0015-0.0118277170273627i</v>
      </c>
      <c r="W539" s="12" t="str">
        <f t="shared" si="230"/>
        <v>0.000935723620139987-0.0090872145046219i</v>
      </c>
      <c r="X539" s="12" t="str">
        <f t="shared" si="231"/>
        <v>0.00343011157352839-0.00764445654888125i</v>
      </c>
      <c r="Y539" s="12" t="str">
        <f t="shared" si="232"/>
        <v>0.00029+0.0385473418595468i</v>
      </c>
      <c r="Z539" s="12" t="str">
        <f t="shared" si="233"/>
        <v>-2.76798940427488-1.66517034844081i</v>
      </c>
      <c r="AA539" s="12" t="str">
        <f t="shared" si="234"/>
        <v>46.0776934477996-382.766389623849i</v>
      </c>
      <c r="AB539" s="12" t="str">
        <f t="shared" si="235"/>
        <v>0.507485722155857-0.0436642149535629i</v>
      </c>
      <c r="AC539" s="12" t="str">
        <f t="shared" si="236"/>
        <v>2.69285860559715-1.23127281277277i</v>
      </c>
      <c r="AD539" s="12" t="str">
        <f t="shared" si="237"/>
        <v>0.162001320897569+0.0578580720046164i</v>
      </c>
      <c r="AE539" s="12" t="str">
        <f t="shared" si="238"/>
        <v>-0.352074393802964-0.429910326227428i</v>
      </c>
      <c r="AF539" s="12" t="str">
        <f t="shared" si="239"/>
        <v>-9.53545983322119-3.41673793402199i</v>
      </c>
      <c r="AG539" s="12" t="str">
        <f t="shared" si="240"/>
        <v>1.10719099657402-0.214820553036391i</v>
      </c>
      <c r="AH539" s="12" t="str">
        <f t="shared" si="241"/>
        <v>0.748147023273818+4.93415856769932i</v>
      </c>
      <c r="AI539" s="12">
        <f t="shared" si="242"/>
        <v>13.962977889208815</v>
      </c>
      <c r="AJ539" s="12">
        <f t="shared" si="243"/>
        <v>81.378139934557453</v>
      </c>
      <c r="AK539" s="12"/>
      <c r="AL539" s="12"/>
      <c r="AM539" s="12"/>
      <c r="AN539" s="12"/>
    </row>
    <row r="540" spans="1:40" x14ac:dyDescent="0.35">
      <c r="A540" s="12"/>
      <c r="B540" s="12">
        <f t="shared" si="244"/>
        <v>41000</v>
      </c>
      <c r="C540" s="29" t="str">
        <f t="shared" si="211"/>
        <v>-0.0000412064286000989+0.0541375847516447i</v>
      </c>
      <c r="D540" s="28" t="str">
        <f t="shared" si="212"/>
        <v>-5.39937694881645+0.415054816429276i</v>
      </c>
      <c r="E540" s="12" t="str">
        <f t="shared" si="213"/>
        <v>4200</v>
      </c>
      <c r="F540" s="12" t="str">
        <f t="shared" si="214"/>
        <v>0.704225352112676</v>
      </c>
      <c r="G540" s="12" t="str">
        <f t="shared" si="210"/>
        <v>0.704225352112676</v>
      </c>
      <c r="H540" s="12" t="str">
        <f t="shared" si="215"/>
        <v>4.14541345787609+3.83352193039548i</v>
      </c>
      <c r="I540" s="12" t="str">
        <f t="shared" si="216"/>
        <v>161.006623496477i</v>
      </c>
      <c r="J540" s="12" t="str">
        <f t="shared" si="217"/>
        <v>-21.173610880136+34.8219973086229i</v>
      </c>
      <c r="K540" s="12" t="str">
        <f t="shared" si="218"/>
        <v>3.37563661038523-2.05256509061125i</v>
      </c>
      <c r="L540" s="12" t="str">
        <f t="shared" si="219"/>
        <v>0.137830282341004-0.0735544635016701i</v>
      </c>
      <c r="M540" s="12" t="str">
        <f t="shared" si="220"/>
        <v>3.51346689272623-2.12611955411292i</v>
      </c>
      <c r="N540" s="12" t="str">
        <f t="shared" si="221"/>
        <v>-0.515221195188726i</v>
      </c>
      <c r="O540" s="12" t="str">
        <f t="shared" si="222"/>
        <v>0.870183754669526-0.492727341548292i</v>
      </c>
      <c r="P540" s="12" t="str">
        <f t="shared" si="223"/>
        <v>0.129816245330474+0.492727341548292i</v>
      </c>
      <c r="Q540" s="12" t="str">
        <f t="shared" si="224"/>
        <v>-0.129816245330474+0.022493853640434i</v>
      </c>
      <c r="R540" s="12" t="str">
        <f t="shared" si="225"/>
        <v>-0.332344974852447-3.85316228718052i</v>
      </c>
      <c r="S540" s="12" t="str">
        <f t="shared" si="226"/>
        <v>0.0527610810923845i</v>
      </c>
      <c r="T540" s="12" t="str">
        <f t="shared" si="227"/>
        <v>0.203297007896049-0.0175348801688364i</v>
      </c>
      <c r="U540" s="12" t="str">
        <f t="shared" si="228"/>
        <v>0.001-0.0388182788029013i</v>
      </c>
      <c r="V540" s="12" t="str">
        <f t="shared" si="229"/>
        <v>0.0015-0.0117988689370521i</v>
      </c>
      <c r="W540" s="12" t="str">
        <f t="shared" si="230"/>
        <v>0.00093571963975909-0.00906513115701687i</v>
      </c>
      <c r="X540" s="12" t="str">
        <f t="shared" si="231"/>
        <v>0.00341904764329034-0.00762952779446134i</v>
      </c>
      <c r="Y540" s="12" t="str">
        <f t="shared" si="232"/>
        <v>0.00029+0.0386415896391544i</v>
      </c>
      <c r="Z540" s="12" t="str">
        <f t="shared" si="233"/>
        <v>-2.7545852528839-1.65243639447678i</v>
      </c>
      <c r="AA540" s="12" t="str">
        <f t="shared" si="234"/>
        <v>45.626184456231-381.489317521621i</v>
      </c>
      <c r="AB540" s="12" t="str">
        <f t="shared" si="235"/>
        <v>0.507467301577718-0.0437703358984901i</v>
      </c>
      <c r="AC540" s="12" t="str">
        <f t="shared" si="236"/>
        <v>2.68990859619056-1.23272177902016i</v>
      </c>
      <c r="AD540" s="12" t="str">
        <f t="shared" si="237"/>
        <v>0.162074593540368+0.0580029171271918i</v>
      </c>
      <c r="AE540" s="12" t="str">
        <f t="shared" si="238"/>
        <v>-0.350602153986656-0.427591937128943i</v>
      </c>
      <c r="AF540" s="12" t="str">
        <f t="shared" si="239"/>
        <v>-9.54479040669254-3.4184671139662i</v>
      </c>
      <c r="AG540" s="12" t="str">
        <f t="shared" si="240"/>
        <v>1.10687086562216-0.214243452898901i</v>
      </c>
      <c r="AH540" s="12" t="str">
        <f t="shared" si="241"/>
        <v>0.75131912519122+4.91544472401328i</v>
      </c>
      <c r="AI540" s="12">
        <f t="shared" si="242"/>
        <v>13.931552219702459</v>
      </c>
      <c r="AJ540" s="12">
        <f t="shared" si="243"/>
        <v>81.309677001848272</v>
      </c>
      <c r="AK540" s="12"/>
      <c r="AL540" s="12"/>
      <c r="AM540" s="12"/>
      <c r="AN540" s="12"/>
    </row>
    <row r="541" spans="1:40" x14ac:dyDescent="0.35">
      <c r="A541" s="12"/>
      <c r="B541" s="12">
        <f t="shared" si="244"/>
        <v>41100</v>
      </c>
      <c r="C541" s="29" t="str">
        <f t="shared" si="211"/>
        <v>-0.0000410061547538826+0.05400586328631i</v>
      </c>
      <c r="D541" s="28" t="str">
        <f t="shared" si="212"/>
        <v>-5.39937541338363+0.41404495186171i</v>
      </c>
      <c r="E541" s="12" t="str">
        <f t="shared" si="213"/>
        <v>4200</v>
      </c>
      <c r="F541" s="12" t="str">
        <f t="shared" si="214"/>
        <v>0.704225352112676</v>
      </c>
      <c r="G541" s="12" t="str">
        <f t="shared" si="210"/>
        <v>0.704225352112676</v>
      </c>
      <c r="H541" s="12" t="str">
        <f t="shared" si="215"/>
        <v>4.15472626150953+3.83421205321831i</v>
      </c>
      <c r="I541" s="12" t="str">
        <f t="shared" si="216"/>
        <v>161.399322578176i</v>
      </c>
      <c r="J541" s="12" t="str">
        <f t="shared" si="217"/>
        <v>-21.2819067429117+34.9069290093755i</v>
      </c>
      <c r="K541" s="12" t="str">
        <f t="shared" si="218"/>
        <v>3.37077302928733-2.05507844134749i</v>
      </c>
      <c r="L541" s="12" t="str">
        <f t="shared" si="219"/>
        <v>0.13768122756257-0.0736541260967023i</v>
      </c>
      <c r="M541" s="12" t="str">
        <f t="shared" si="220"/>
        <v>3.5084542568499-2.12873256744419i</v>
      </c>
      <c r="N541" s="12" t="str">
        <f t="shared" si="221"/>
        <v>-0.516477832250162i</v>
      </c>
      <c r="O541" s="12" t="str">
        <f t="shared" si="222"/>
        <v>0.869563888324452-0.493820457375006i</v>
      </c>
      <c r="P541" s="12" t="str">
        <f t="shared" si="223"/>
        <v>0.130436111675548+0.493820457375006i</v>
      </c>
      <c r="Q541" s="12" t="str">
        <f t="shared" si="224"/>
        <v>-0.130436111675548+0.022657374875156i</v>
      </c>
      <c r="R541" s="12" t="str">
        <f t="shared" si="225"/>
        <v>-0.332340122086708-3.84364732792908i</v>
      </c>
      <c r="S541" s="12" t="str">
        <f t="shared" si="226"/>
        <v>0.0528897666560245i</v>
      </c>
      <c r="T541" s="12" t="str">
        <f t="shared" si="227"/>
        <v>0.203289610282221-0.0175773915076007i</v>
      </c>
      <c r="U541" s="12" t="str">
        <f t="shared" si="228"/>
        <v>0.001-0.0387238304359843i</v>
      </c>
      <c r="V541" s="12" t="str">
        <f t="shared" si="229"/>
        <v>0.0015-0.0117701612267429i</v>
      </c>
      <c r="W541" s="12" t="str">
        <f t="shared" si="230"/>
        <v>0.000935715649752829-0.00904315546536668i</v>
      </c>
      <c r="X541" s="12" t="str">
        <f t="shared" si="231"/>
        <v>0.00340805387042863-0.00761464884598989i</v>
      </c>
      <c r="Y541" s="12" t="str">
        <f t="shared" si="232"/>
        <v>0.00029+0.0387358374187621i</v>
      </c>
      <c r="Z541" s="12" t="str">
        <f t="shared" si="233"/>
        <v>-2.74126874182487-1.63984758507532i</v>
      </c>
      <c r="AA541" s="12" t="str">
        <f t="shared" si="234"/>
        <v>45.1806827514123-380.220677420884i</v>
      </c>
      <c r="AB541" s="12" t="str">
        <f t="shared" si="235"/>
        <v>0.507448835751948-0.0438764521399067i</v>
      </c>
      <c r="AC541" s="12" t="str">
        <f t="shared" si="236"/>
        <v>2.68695979531332-1.23416138826254i</v>
      </c>
      <c r="AD541" s="12" t="str">
        <f t="shared" si="237"/>
        <v>0.162148035946781+0.0581476482382565i</v>
      </c>
      <c r="AE541" s="12" t="str">
        <f t="shared" si="238"/>
        <v>-0.349138061947892-0.425296395698195i</v>
      </c>
      <c r="AF541" s="12" t="str">
        <f t="shared" si="239"/>
        <v>-9.55410167489316-3.4201671013566i</v>
      </c>
      <c r="AG541" s="12" t="str">
        <f t="shared" si="240"/>
        <v>1.10655432777154-0.213670085952934i</v>
      </c>
      <c r="AH541" s="12" t="str">
        <f t="shared" si="241"/>
        <v>0.75441856196147+4.89685148099593i</v>
      </c>
      <c r="AI541" s="12">
        <f t="shared" si="242"/>
        <v>13.900214538034323</v>
      </c>
      <c r="AJ541" s="12">
        <f t="shared" si="243"/>
        <v>81.241758953077337</v>
      </c>
      <c r="AK541" s="12"/>
      <c r="AL541" s="12"/>
      <c r="AM541" s="12"/>
      <c r="AN541" s="12"/>
    </row>
    <row r="542" spans="1:40" x14ac:dyDescent="0.35">
      <c r="A542" s="12"/>
      <c r="B542" s="12">
        <f t="shared" si="244"/>
        <v>41200</v>
      </c>
      <c r="C542" s="29" t="str">
        <f t="shared" si="211"/>
        <v>-0.0000408073374407508+0.0538747812444614i</v>
      </c>
      <c r="D542" s="28" t="str">
        <f t="shared" si="212"/>
        <v>-5.39937388911757+0.413039989540871i</v>
      </c>
      <c r="E542" s="12" t="str">
        <f t="shared" si="213"/>
        <v>4200</v>
      </c>
      <c r="F542" s="12" t="str">
        <f t="shared" si="214"/>
        <v>0.704225352112676</v>
      </c>
      <c r="G542" s="12" t="str">
        <f t="shared" si="210"/>
        <v>0.704225352112676</v>
      </c>
      <c r="H542" s="12" t="str">
        <f t="shared" si="215"/>
        <v>4.16401972586807+3.83487807391261i</v>
      </c>
      <c r="I542" s="12" t="str">
        <f t="shared" si="216"/>
        <v>161.792021659874i</v>
      </c>
      <c r="J542" s="12" t="str">
        <f t="shared" si="217"/>
        <v>-21.390466420213+34.9918607101283i</v>
      </c>
      <c r="K542" s="12" t="str">
        <f t="shared" si="218"/>
        <v>3.36591155065047-2.05757614875153i</v>
      </c>
      <c r="L542" s="12" t="str">
        <f t="shared" si="219"/>
        <v>0.137532132894031-0.0737533792780815i</v>
      </c>
      <c r="M542" s="12" t="str">
        <f t="shared" si="220"/>
        <v>3.5034436835445-2.13132952802961i</v>
      </c>
      <c r="N542" s="12" t="str">
        <f t="shared" si="221"/>
        <v>-0.517734469311598i</v>
      </c>
      <c r="O542" s="12" t="str">
        <f t="shared" si="222"/>
        <v>0.868942648819306-0.494912793391813i</v>
      </c>
      <c r="P542" s="12" t="str">
        <f t="shared" si="223"/>
        <v>0.131057351180694+0.494912793391813i</v>
      </c>
      <c r="Q542" s="12" t="str">
        <f t="shared" si="224"/>
        <v>-0.131057351180694+0.022821675919785i</v>
      </c>
      <c r="R542" s="12" t="str">
        <f t="shared" si="225"/>
        <v>-0.332335257248324-3.83417821589145i</v>
      </c>
      <c r="S542" s="12" t="str">
        <f t="shared" si="226"/>
        <v>0.0530184522196643i</v>
      </c>
      <c r="T542" s="12" t="str">
        <f t="shared" si="227"/>
        <v>0.203282194540919-0.0176199009573301i</v>
      </c>
      <c r="U542" s="12" t="str">
        <f t="shared" si="228"/>
        <v>0.001-0.0386298405562853i</v>
      </c>
      <c r="V542" s="12" t="str">
        <f t="shared" si="229"/>
        <v>0.0015-0.0117415928742509i</v>
      </c>
      <c r="W542" s="12" t="str">
        <f t="shared" si="230"/>
        <v>0.000935711650121879-0.00902128664575499i</v>
      </c>
      <c r="X542" s="12" t="str">
        <f t="shared" si="231"/>
        <v>0.00339712968624235-0.00759981952697439i</v>
      </c>
      <c r="Y542" s="12" t="str">
        <f t="shared" si="232"/>
        <v>0.00029+0.0388300851983698i</v>
      </c>
      <c r="Z542" s="12" t="str">
        <f t="shared" si="233"/>
        <v>-2.72803932187046-1.62740181395141i</v>
      </c>
      <c r="AA542" s="12" t="str">
        <f t="shared" si="234"/>
        <v>44.74108978864-378.960394515167i</v>
      </c>
      <c r="AB542" s="12" t="str">
        <f t="shared" si="235"/>
        <v>0.507430324676617-0.0439825636659394i</v>
      </c>
      <c r="AC542" s="12" t="str">
        <f t="shared" si="236"/>
        <v>2.68401222916757-1.23559166926246i</v>
      </c>
      <c r="AD542" s="12" t="str">
        <f t="shared" si="237"/>
        <v>0.162221648033394+0.0582922654069551i</v>
      </c>
      <c r="AE542" s="12" t="str">
        <f t="shared" si="238"/>
        <v>-0.347682096231113-0.423023396462815i</v>
      </c>
      <c r="AF542" s="12" t="str">
        <f t="shared" si="239"/>
        <v>-9.56339361498564-3.42183808437174i</v>
      </c>
      <c r="AG542" s="12" t="str">
        <f t="shared" si="240"/>
        <v>1.10624132824238-0.213100423330629i</v>
      </c>
      <c r="AH542" s="12" t="str">
        <f t="shared" si="241"/>
        <v>0.757446631563488+4.87837793338522i</v>
      </c>
      <c r="AI542" s="12">
        <f t="shared" si="242"/>
        <v>13.868964557350669</v>
      </c>
      <c r="AJ542" s="12">
        <f t="shared" si="243"/>
        <v>81.174379877078096</v>
      </c>
      <c r="AK542" s="12"/>
      <c r="AL542" s="12"/>
      <c r="AM542" s="12"/>
      <c r="AN542" s="12"/>
    </row>
    <row r="543" spans="1:40" x14ac:dyDescent="0.35">
      <c r="A543" s="12"/>
      <c r="B543" s="12">
        <f t="shared" si="244"/>
        <v>41300</v>
      </c>
      <c r="C543" s="29" t="str">
        <f t="shared" si="211"/>
        <v>-0.0000406099625709508+0.0537443339813864i</v>
      </c>
      <c r="D543" s="28" t="str">
        <f t="shared" si="212"/>
        <v>-5.39937237591023+0.412039893857296i</v>
      </c>
      <c r="E543" s="12" t="str">
        <f t="shared" si="213"/>
        <v>4200</v>
      </c>
      <c r="F543" s="12" t="str">
        <f t="shared" si="214"/>
        <v>0.704225352112676</v>
      </c>
      <c r="G543" s="12" t="str">
        <f t="shared" si="210"/>
        <v>0.704225352112676</v>
      </c>
      <c r="H543" s="12" t="str">
        <f t="shared" si="215"/>
        <v>4.17329382906188+3.83552014412221i</v>
      </c>
      <c r="I543" s="12" t="str">
        <f t="shared" si="216"/>
        <v>162.184720741573i</v>
      </c>
      <c r="J543" s="12" t="str">
        <f t="shared" si="217"/>
        <v>-21.49928991204+35.076792410881i</v>
      </c>
      <c r="K543" s="12" t="str">
        <f t="shared" si="218"/>
        <v>3.36105221753397-2.06005826267776i</v>
      </c>
      <c r="L543" s="12" t="str">
        <f t="shared" si="219"/>
        <v>0.137382999640628-0.0738522235916947i</v>
      </c>
      <c r="M543" s="12" t="str">
        <f t="shared" si="220"/>
        <v>3.4984352171746-2.13391048626945i</v>
      </c>
      <c r="N543" s="12" t="str">
        <f t="shared" si="221"/>
        <v>-0.518991106373034i</v>
      </c>
      <c r="O543" s="12" t="str">
        <f t="shared" si="222"/>
        <v>0.868320037135111-0.496004347873766i</v>
      </c>
      <c r="P543" s="12" t="str">
        <f t="shared" si="223"/>
        <v>0.131679962864889+0.496004347873766i</v>
      </c>
      <c r="Q543" s="12" t="str">
        <f t="shared" si="224"/>
        <v>-0.131679962864889+0.022986758499268i</v>
      </c>
      <c r="R543" s="12" t="str">
        <f t="shared" si="225"/>
        <v>-0.332330380335456-3.82475461802244i</v>
      </c>
      <c r="S543" s="12" t="str">
        <f t="shared" si="226"/>
        <v>0.0531471377833043i</v>
      </c>
      <c r="T543" s="12" t="str">
        <f t="shared" si="227"/>
        <v>0.203274760671368-0.0176624085132664i</v>
      </c>
      <c r="U543" s="12" t="str">
        <f t="shared" si="228"/>
        <v>0.001-0.0385363058333887i</v>
      </c>
      <c r="V543" s="12" t="str">
        <f t="shared" si="229"/>
        <v>0.0015-0.0117131628672914i</v>
      </c>
      <c r="W543" s="12" t="str">
        <f t="shared" si="230"/>
        <v>0.000935707640866945-0.0089995239218575i</v>
      </c>
      <c r="X543" s="12" t="str">
        <f t="shared" si="231"/>
        <v>0.00338627452751207-0.00758503966084107i</v>
      </c>
      <c r="Y543" s="12" t="str">
        <f t="shared" si="232"/>
        <v>0.00029+0.0389243329779775i</v>
      </c>
      <c r="Z543" s="12" t="str">
        <f t="shared" si="233"/>
        <v>-2.7148964422344-1.61509701107036i</v>
      </c>
      <c r="AA543" s="12" t="str">
        <f t="shared" si="234"/>
        <v>44.3073089139369-377.70839466838i</v>
      </c>
      <c r="AB543" s="12" t="str">
        <f t="shared" si="235"/>
        <v>0.507411768349791-0.0440886704647108i</v>
      </c>
      <c r="AC543" s="12" t="str">
        <f t="shared" si="236"/>
        <v>2.68106592377342-1.23701265077029i</v>
      </c>
      <c r="AD543" s="12" t="str">
        <f t="shared" si="237"/>
        <v>0.162295429716738+0.0584367687000355i</v>
      </c>
      <c r="AE543" s="12" t="str">
        <f t="shared" si="238"/>
        <v>-0.346234234264838-0.420772638885284i</v>
      </c>
      <c r="AF543" s="12" t="str">
        <f t="shared" si="239"/>
        <v>-9.57266620497211-3.42348025026491i</v>
      </c>
      <c r="AG543" s="12" t="str">
        <f t="shared" si="240"/>
        <v>1.10593181324298-0.212534436332509i</v>
      </c>
      <c r="AH543" s="12" t="str">
        <f t="shared" si="241"/>
        <v>0.760404608183403+4.8600231801175i</v>
      </c>
      <c r="AI543" s="12">
        <f t="shared" si="242"/>
        <v>13.83780198896619</v>
      </c>
      <c r="AJ543" s="12">
        <f t="shared" si="243"/>
        <v>81.107533937442241</v>
      </c>
      <c r="AK543" s="12"/>
      <c r="AL543" s="12"/>
      <c r="AM543" s="12"/>
      <c r="AN543" s="12"/>
    </row>
    <row r="544" spans="1:40" x14ac:dyDescent="0.35">
      <c r="A544" s="12"/>
      <c r="B544" s="12">
        <f t="shared" si="244"/>
        <v>41400</v>
      </c>
      <c r="C544" s="29" t="str">
        <f t="shared" si="211"/>
        <v>-0.0000404140162246905+0.0536145168972493i</v>
      </c>
      <c r="D544" s="28" t="str">
        <f t="shared" si="212"/>
        <v>-5.39937087365491+0.411044629545578i</v>
      </c>
      <c r="E544" s="12" t="str">
        <f t="shared" si="213"/>
        <v>4200</v>
      </c>
      <c r="F544" s="12" t="str">
        <f t="shared" si="214"/>
        <v>0.704225352112676</v>
      </c>
      <c r="G544" s="12" t="str">
        <f t="shared" si="210"/>
        <v>0.704225352112676</v>
      </c>
      <c r="H544" s="12" t="str">
        <f t="shared" si="215"/>
        <v>4.18254855003111+3.83613841491211i</v>
      </c>
      <c r="I544" s="12" t="str">
        <f t="shared" si="216"/>
        <v>162.577419823272i</v>
      </c>
      <c r="J544" s="12" t="str">
        <f t="shared" si="217"/>
        <v>-21.6083772183926+35.1617241116338i</v>
      </c>
      <c r="K544" s="12" t="str">
        <f t="shared" si="218"/>
        <v>3.3561950726915-2.06252483293996i</v>
      </c>
      <c r="L544" s="12" t="str">
        <f t="shared" si="219"/>
        <v>0.137233829102562-0.073950659587508i</v>
      </c>
      <c r="M544" s="12" t="str">
        <f t="shared" si="220"/>
        <v>3.49342890179406-2.13647549252747i</v>
      </c>
      <c r="N544" s="12" t="str">
        <f t="shared" si="221"/>
        <v>-0.52024774343447i</v>
      </c>
      <c r="O544" s="12" t="str">
        <f t="shared" si="222"/>
        <v>0.867696054255054-0.497095119097151i</v>
      </c>
      <c r="P544" s="12" t="str">
        <f t="shared" si="223"/>
        <v>0.132303945744946+0.497095119097151i</v>
      </c>
      <c r="Q544" s="12" t="str">
        <f t="shared" si="224"/>
        <v>-0.132303945744946+0.023152624337319i</v>
      </c>
      <c r="R544" s="12" t="str">
        <f t="shared" si="225"/>
        <v>-0.332325491346256-3.81537620449456i</v>
      </c>
      <c r="S544" s="12" t="str">
        <f t="shared" si="226"/>
        <v>0.0532758233469443i</v>
      </c>
      <c r="T544" s="12" t="str">
        <f t="shared" si="227"/>
        <v>0.203267308672787-0.0177049141706496i</v>
      </c>
      <c r="U544" s="12" t="str">
        <f t="shared" si="228"/>
        <v>0.001-0.0384432229690568i</v>
      </c>
      <c r="V544" s="12" t="str">
        <f t="shared" si="229"/>
        <v>0.0015-0.0116848702033607i</v>
      </c>
      <c r="W544" s="12" t="str">
        <f t="shared" si="230"/>
        <v>0.000935703621988711-0.00897786652485091i</v>
      </c>
      <c r="X544" s="12" t="str">
        <f t="shared" si="231"/>
        <v>0.00337548783644042-0.00757030907095585i</v>
      </c>
      <c r="Y544" s="12" t="str">
        <f t="shared" si="232"/>
        <v>0.00029+0.0390185807575852i</v>
      </c>
      <c r="Z544" s="12" t="str">
        <f t="shared" si="233"/>
        <v>-2.7018395508248-1.60293114194504i</v>
      </c>
      <c r="AA544" s="12" t="str">
        <f t="shared" si="234"/>
        <v>43.8792453231947-376.464604413514i</v>
      </c>
      <c r="AB544" s="12" t="str">
        <f t="shared" si="235"/>
        <v>0.50739316676952-0.0441947725243391i</v>
      </c>
      <c r="AC544" s="12" t="str">
        <f t="shared" si="236"/>
        <v>2.67812090496938-1.23842436152372i</v>
      </c>
      <c r="AD544" s="12" t="str">
        <f t="shared" si="237"/>
        <v>0.162369380913287+0.058581158181876i</v>
      </c>
      <c r="AE544" s="12" t="str">
        <f t="shared" si="238"/>
        <v>-0.344794452413518-0.418543827273162i</v>
      </c>
      <c r="AF544" s="12" t="str">
        <f t="shared" si="239"/>
        <v>-9.58191942368602-3.42509378536653i</v>
      </c>
      <c r="AG544" s="12" t="str">
        <f t="shared" si="240"/>
        <v>1.10562572994952-0.211972096430414i</v>
      </c>
      <c r="AH544" s="12" t="str">
        <f t="shared" si="241"/>
        <v>0.763293742666836+4.84178632444879i</v>
      </c>
      <c r="AI544" s="12">
        <f t="shared" si="242"/>
        <v>13.806726542472095</v>
      </c>
      <c r="AJ544" s="12">
        <f t="shared" si="243"/>
        <v>81.041215371491361</v>
      </c>
      <c r="AK544" s="12"/>
      <c r="AL544" s="12"/>
      <c r="AM544" s="12"/>
      <c r="AN544" s="12"/>
    </row>
    <row r="545" spans="1:40" x14ac:dyDescent="0.35">
      <c r="A545" s="12"/>
      <c r="B545" s="12">
        <f t="shared" si="244"/>
        <v>41500</v>
      </c>
      <c r="C545" s="29" t="str">
        <f t="shared" si="211"/>
        <v>-0.0000402194846496843+0.0534853254365504i</v>
      </c>
      <c r="D545" s="28" t="str">
        <f t="shared" si="212"/>
        <v>-5.39936938224617+0.41005416168022i</v>
      </c>
      <c r="E545" s="12" t="str">
        <f t="shared" si="213"/>
        <v>4200</v>
      </c>
      <c r="F545" s="12" t="str">
        <f t="shared" si="214"/>
        <v>0.704225352112676</v>
      </c>
      <c r="G545" s="12" t="str">
        <f t="shared" si="210"/>
        <v>0.704225352112676</v>
      </c>
      <c r="H545" s="12" t="str">
        <f t="shared" si="215"/>
        <v>4.19178386853778+3.83673303676674i</v>
      </c>
      <c r="I545" s="12" t="str">
        <f t="shared" si="216"/>
        <v>162.970118904971i</v>
      </c>
      <c r="J545" s="12" t="str">
        <f t="shared" si="217"/>
        <v>-21.7177283392708+35.2466558123865i</v>
      </c>
      <c r="K545" s="12" t="str">
        <f t="shared" si="218"/>
        <v>3.35134015857199-2.06497590931101i</v>
      </c>
      <c r="L545" s="12" t="str">
        <f t="shared" si="219"/>
        <v>0.137084622574983-0.0740486878195309i</v>
      </c>
      <c r="M545" s="12" t="str">
        <f t="shared" si="220"/>
        <v>3.48842478114697-2.13902459713054i</v>
      </c>
      <c r="N545" s="12" t="str">
        <f t="shared" si="221"/>
        <v>-0.521504380495906i</v>
      </c>
      <c r="O545" s="12" t="str">
        <f t="shared" si="222"/>
        <v>0.86707070116449-0.498185105339491i</v>
      </c>
      <c r="P545" s="12" t="str">
        <f t="shared" si="223"/>
        <v>0.13292929883551+0.498185105339491i</v>
      </c>
      <c r="Q545" s="12" t="str">
        <f t="shared" si="224"/>
        <v>-0.13292929883551+0.023319275156415i</v>
      </c>
      <c r="R545" s="12" t="str">
        <f t="shared" si="225"/>
        <v>-0.332320590278849-3.80604264865943i</v>
      </c>
      <c r="S545" s="12" t="str">
        <f t="shared" si="226"/>
        <v>0.0534045089105843i</v>
      </c>
      <c r="T545" s="12" t="str">
        <f t="shared" si="227"/>
        <v>0.203259838544396-0.0177474179247174i</v>
      </c>
      <c r="U545" s="12" t="str">
        <f t="shared" si="228"/>
        <v>0.001-0.0383505886968422i</v>
      </c>
      <c r="V545" s="12" t="str">
        <f t="shared" si="229"/>
        <v>0.0015-0.0116567138896177i</v>
      </c>
      <c r="W545" s="12" t="str">
        <f t="shared" si="230"/>
        <v>0.000935699593487873-0.00895631369332216i</v>
      </c>
      <c r="X545" s="12" t="str">
        <f t="shared" si="231"/>
        <v>0.00336476906059326-0.00755562758064404i</v>
      </c>
      <c r="Y545" s="12" t="str">
        <f t="shared" si="232"/>
        <v>0.00029+0.0391128285371929i</v>
      </c>
      <c r="Z545" s="12" t="str">
        <f t="shared" si="233"/>
        <v>-2.68886809448598-1.59090220694761i</v>
      </c>
      <c r="AA545" s="12" t="str">
        <f t="shared" si="234"/>
        <v>43.4568060222781-375.228950951058i</v>
      </c>
      <c r="AB545" s="12" t="str">
        <f t="shared" si="235"/>
        <v>0.507374519933857-0.0443008698329367i</v>
      </c>
      <c r="AC545" s="12" t="str">
        <f t="shared" si="236"/>
        <v>2.67517719841288-1.2398268302474i</v>
      </c>
      <c r="AD545" s="12" t="str">
        <f t="shared" si="237"/>
        <v>0.162443501539462+0.0587254339145187i</v>
      </c>
      <c r="AE545" s="12" t="str">
        <f t="shared" si="238"/>
        <v>-0.34336272602748-0.416336670691022i</v>
      </c>
      <c r="AF545" s="12" t="str">
        <f t="shared" si="239"/>
        <v>-9.59115325078395-3.42667887508652i</v>
      </c>
      <c r="AG545" s="12" t="str">
        <f t="shared" si="240"/>
        <v>1.10532302648629-0.211413375270203i</v>
      </c>
      <c r="AH545" s="12" t="str">
        <f t="shared" si="241"/>
        <v>0.766115262962567+4.82366647406881i</v>
      </c>
      <c r="AI545" s="12">
        <f t="shared" si="242"/>
        <v>13.775737925840383</v>
      </c>
      <c r="AJ545" s="12">
        <f t="shared" si="243"/>
        <v>80.975418489263575</v>
      </c>
      <c r="AK545" s="12"/>
      <c r="AL545" s="12"/>
      <c r="AM545" s="12"/>
      <c r="AN545" s="12"/>
    </row>
    <row r="546" spans="1:40" x14ac:dyDescent="0.35">
      <c r="A546" s="12"/>
      <c r="B546" s="12">
        <f t="shared" si="244"/>
        <v>41600</v>
      </c>
      <c r="C546" s="29" t="str">
        <f t="shared" si="211"/>
        <v>-0.0000400263542587384+0.0533567550875922i</v>
      </c>
      <c r="D546" s="28" t="str">
        <f t="shared" si="212"/>
        <v>-5.39936790157984+0.40906845567154i</v>
      </c>
      <c r="E546" s="12" t="str">
        <f t="shared" si="213"/>
        <v>4200</v>
      </c>
      <c r="F546" s="12" t="str">
        <f t="shared" si="214"/>
        <v>0.704225352112676</v>
      </c>
      <c r="G546" s="12" t="str">
        <f t="shared" si="210"/>
        <v>0.704225352112676</v>
      </c>
      <c r="H546" s="12" t="str">
        <f t="shared" si="215"/>
        <v>4.20099976515758+3.83730415958837i</v>
      </c>
      <c r="I546" s="12" t="str">
        <f t="shared" si="216"/>
        <v>163.362817986669i</v>
      </c>
      <c r="J546" s="12" t="str">
        <f t="shared" si="217"/>
        <v>-21.8273432746747+35.3315875131392i</v>
      </c>
      <c r="K546" s="12" t="str">
        <f t="shared" si="218"/>
        <v>3.34648751732051-2.06741154152229i</v>
      </c>
      <c r="L546" s="12" t="str">
        <f t="shared" si="219"/>
        <v>0.136935381347991-0.0741463088457792i</v>
      </c>
      <c r="M546" s="12" t="str">
        <f t="shared" si="220"/>
        <v>3.4834228986685-2.14155785036807i</v>
      </c>
      <c r="N546" s="12" t="str">
        <f t="shared" si="221"/>
        <v>-0.522761017557342i</v>
      </c>
      <c r="O546" s="12" t="str">
        <f t="shared" si="222"/>
        <v>0.866443978850937-0.499274304879549i</v>
      </c>
      <c r="P546" s="12" t="str">
        <f t="shared" si="223"/>
        <v>0.133556021149063+0.499274304879549i</v>
      </c>
      <c r="Q546" s="12" t="str">
        <f t="shared" si="224"/>
        <v>-0.133556021149063+0.023486712677793i</v>
      </c>
      <c r="R546" s="12" t="str">
        <f t="shared" si="225"/>
        <v>-0.332315677131373-3.79675362700948i</v>
      </c>
      <c r="S546" s="12" t="str">
        <f t="shared" si="226"/>
        <v>0.0535331944742243i</v>
      </c>
      <c r="T546" s="12" t="str">
        <f t="shared" si="227"/>
        <v>0.203252350285415-0.0177899197707073i</v>
      </c>
      <c r="U546" s="12" t="str">
        <f t="shared" si="228"/>
        <v>0.001-0.0382583997817056i</v>
      </c>
      <c r="V546" s="12" t="str">
        <f t="shared" si="229"/>
        <v>0.0015-0.0116286929427677i</v>
      </c>
      <c r="W546" s="12" t="str">
        <f t="shared" si="230"/>
        <v>0.00093569555536513-0.00893486467317933i</v>
      </c>
      <c r="X546" s="12" t="str">
        <f t="shared" si="231"/>
        <v>0.00335411765284133-0.00754099501320946i</v>
      </c>
      <c r="Y546" s="12" t="str">
        <f t="shared" si="232"/>
        <v>0.00029+0.0392070763168006i</v>
      </c>
      <c r="Z546" s="12" t="str">
        <f t="shared" si="233"/>
        <v>-2.67598151922962-1.5790082406353i</v>
      </c>
      <c r="AA546" s="12" t="str">
        <f t="shared" si="234"/>
        <v>43.0398997880616-374.00136214716i</v>
      </c>
      <c r="AB546" s="12" t="str">
        <f t="shared" si="235"/>
        <v>0.507355827840855-0.0444069623786154i</v>
      </c>
      <c r="AC546" s="12" t="str">
        <f t="shared" si="236"/>
        <v>2.67223482958082-1.24122008565255i</v>
      </c>
      <c r="AD546" s="12" t="str">
        <f t="shared" si="237"/>
        <v>0.162517791511623+0.0588695959576956i</v>
      </c>
      <c r="AE546" s="12" t="str">
        <f t="shared" si="238"/>
        <v>-0.341939029491044-0.41415088287401i</v>
      </c>
      <c r="AF546" s="12" t="str">
        <f t="shared" si="239"/>
        <v>-9.60036766673742-3.42823570391683i</v>
      </c>
      <c r="AG546" s="12" t="str">
        <f t="shared" si="240"/>
        <v>1.10502365190636-0.210858244674242i</v>
      </c>
      <c r="AH546" s="12" t="str">
        <f t="shared" si="241"/>
        <v>0.768870374557903+4.80566274120762i</v>
      </c>
      <c r="AI546" s="12">
        <f t="shared" si="242"/>
        <v>13.744835845523806</v>
      </c>
      <c r="AJ546" s="12">
        <f t="shared" si="243"/>
        <v>80.910137672511866</v>
      </c>
      <c r="AK546" s="12"/>
      <c r="AL546" s="12"/>
      <c r="AM546" s="12"/>
      <c r="AN546" s="12"/>
    </row>
    <row r="547" spans="1:40" x14ac:dyDescent="0.35">
      <c r="A547" s="12"/>
      <c r="B547" s="12">
        <f t="shared" si="244"/>
        <v>41700</v>
      </c>
      <c r="C547" s="29" t="str">
        <f t="shared" si="211"/>
        <v>-0.0000398346116273795+0.0532288013819548i</v>
      </c>
      <c r="D547" s="28" t="str">
        <f t="shared" si="212"/>
        <v>-5.39936643155299+0.408087477261654i</v>
      </c>
      <c r="E547" s="12" t="str">
        <f t="shared" si="213"/>
        <v>4200</v>
      </c>
      <c r="F547" s="12" t="str">
        <f t="shared" si="214"/>
        <v>0.704225352112676</v>
      </c>
      <c r="G547" s="12" t="str">
        <f t="shared" si="210"/>
        <v>0.704225352112676</v>
      </c>
      <c r="H547" s="12" t="str">
        <f t="shared" si="215"/>
        <v>4.21019622127184+3.83785193269543i</v>
      </c>
      <c r="I547" s="12" t="str">
        <f t="shared" si="216"/>
        <v>163.755517068368i</v>
      </c>
      <c r="J547" s="12" t="str">
        <f t="shared" si="217"/>
        <v>-21.9372220246042+35.416519213892i</v>
      </c>
      <c r="K547" s="12" t="str">
        <f t="shared" si="218"/>
        <v>3.34163719077926-2.0698317792632i</v>
      </c>
      <c r="L547" s="12" t="str">
        <f t="shared" si="219"/>
        <v>0.136786106706623-0.0742435232282393i</v>
      </c>
      <c r="M547" s="12" t="str">
        <f t="shared" si="220"/>
        <v>3.47842329748588-2.14407530249144i</v>
      </c>
      <c r="N547" s="12" t="str">
        <f t="shared" si="221"/>
        <v>-0.524017654618777i</v>
      </c>
      <c r="O547" s="12" t="str">
        <f t="shared" si="222"/>
        <v>0.865815888304075-0.50036271599733i</v>
      </c>
      <c r="P547" s="12" t="str">
        <f t="shared" si="223"/>
        <v>0.134184111695925+0.50036271599733i</v>
      </c>
      <c r="Q547" s="12" t="str">
        <f t="shared" si="224"/>
        <v>-0.134184111695925+0.0236549386214471i</v>
      </c>
      <c r="R547" s="12" t="str">
        <f t="shared" si="225"/>
        <v>-0.332310751901983-3.78750881914026i</v>
      </c>
      <c r="S547" s="12" t="str">
        <f t="shared" si="226"/>
        <v>0.0536618800378641i</v>
      </c>
      <c r="T547" s="12" t="str">
        <f t="shared" si="227"/>
        <v>0.203244843895057-0.0178324197038566i</v>
      </c>
      <c r="U547" s="12" t="str">
        <f t="shared" si="228"/>
        <v>0.001-0.0381666530196391i</v>
      </c>
      <c r="V547" s="12" t="str">
        <f t="shared" si="229"/>
        <v>0.0015-0.0116008063889481i</v>
      </c>
      <c r="W547" s="12" t="str">
        <f t="shared" si="230"/>
        <v>0.000935691507621178-0.00891351871756399i</v>
      </c>
      <c r="X547" s="12" t="str">
        <f t="shared" si="231"/>
        <v>0.00334353307130277-0.00752641119195353i</v>
      </c>
      <c r="Y547" s="12" t="str">
        <f t="shared" si="232"/>
        <v>0.00029+0.0393013240964083i</v>
      </c>
      <c r="Z547" s="12" t="str">
        <f t="shared" si="233"/>
        <v>-2.66317927045586-1.56724731109054i</v>
      </c>
      <c r="AA547" s="12" t="str">
        <f t="shared" si="234"/>
        <v>42.6284371303864-372.78176653155i</v>
      </c>
      <c r="AB547" s="12" t="str">
        <f t="shared" si="235"/>
        <v>0.507337090488549-0.0445130501494868i</v>
      </c>
      <c r="AC547" s="12" t="str">
        <f t="shared" si="236"/>
        <v>2.66929382376999-1.24260415643649i</v>
      </c>
      <c r="AD547" s="12" t="str">
        <f t="shared" si="237"/>
        <v>0.16259225074607+0.059013644368855i</v>
      </c>
      <c r="AE547" s="12" t="str">
        <f t="shared" si="238"/>
        <v>-0.340523336268955-0.411986182143125i</v>
      </c>
      <c r="AF547" s="12" t="str">
        <f t="shared" si="239"/>
        <v>-9.60956265282483-3.42976445543378i</v>
      </c>
      <c r="AG547" s="12" t="str">
        <f t="shared" si="240"/>
        <v>1.10472755617269-0.210306676643706i</v>
      </c>
      <c r="AH547" s="12" t="str">
        <f t="shared" si="241"/>
        <v>0.77156026090616+4.78777424273662i</v>
      </c>
      <c r="AI547" s="12">
        <f t="shared" si="242"/>
        <v>13.7140200065542</v>
      </c>
      <c r="AJ547" s="12">
        <f t="shared" si="243"/>
        <v>80.845367373713756</v>
      </c>
      <c r="AK547" s="12"/>
      <c r="AL547" s="12"/>
      <c r="AM547" s="12"/>
      <c r="AN547" s="12"/>
    </row>
    <row r="548" spans="1:40" x14ac:dyDescent="0.35">
      <c r="A548" s="12"/>
      <c r="B548" s="12">
        <f t="shared" si="244"/>
        <v>41800</v>
      </c>
      <c r="C548" s="29" t="str">
        <f t="shared" si="211"/>
        <v>-0.0000396442434915223+0.0531014598939786i</v>
      </c>
      <c r="D548" s="28" t="str">
        <f t="shared" si="212"/>
        <v>-5.39936497206396+0.407111192520503i</v>
      </c>
      <c r="E548" s="12" t="str">
        <f t="shared" si="213"/>
        <v>4200</v>
      </c>
      <c r="F548" s="12" t="str">
        <f t="shared" si="214"/>
        <v>0.704225352112676</v>
      </c>
      <c r="G548" s="12" t="str">
        <f t="shared" si="210"/>
        <v>0.704225352112676</v>
      </c>
      <c r="H548" s="12" t="str">
        <f t="shared" si="215"/>
        <v>4.21937321905954+3.83837650482109i</v>
      </c>
      <c r="I548" s="12" t="str">
        <f t="shared" si="216"/>
        <v>164.148216150067i</v>
      </c>
      <c r="J548" s="12" t="str">
        <f t="shared" si="217"/>
        <v>-22.0473645890594+35.5014509146447i</v>
      </c>
      <c r="K548" s="12" t="str">
        <f t="shared" si="218"/>
        <v>3.33678922048829-2.07223667218067i</v>
      </c>
      <c r="L548" s="12" t="str">
        <f t="shared" si="219"/>
        <v>0.136636799930853-0.0743403315328313i</v>
      </c>
      <c r="M548" s="12" t="str">
        <f t="shared" si="220"/>
        <v>3.47342602041914-2.1465770037135i</v>
      </c>
      <c r="N548" s="12" t="str">
        <f t="shared" si="221"/>
        <v>-0.525274291680213i</v>
      </c>
      <c r="O548" s="12" t="str">
        <f t="shared" si="222"/>
        <v>0.865186430515745-0.501450336974086i</v>
      </c>
      <c r="P548" s="12" t="str">
        <f t="shared" si="223"/>
        <v>0.134813569484255+0.501450336974086i</v>
      </c>
      <c r="Q548" s="12" t="str">
        <f t="shared" si="224"/>
        <v>-0.134813569484255+0.023823954706127i</v>
      </c>
      <c r="R548" s="12" t="str">
        <f t="shared" si="225"/>
        <v>-0.3323058145888-3.77830790771341i</v>
      </c>
      <c r="S548" s="12" t="str">
        <f t="shared" si="226"/>
        <v>0.0537905656015041i</v>
      </c>
      <c r="T548" s="12" t="str">
        <f t="shared" si="227"/>
        <v>0.20323731937254-0.0178749177194001i</v>
      </c>
      <c r="U548" s="12" t="str">
        <f t="shared" si="228"/>
        <v>0.001-0.0380753452372955i</v>
      </c>
      <c r="V548" s="12" t="str">
        <f t="shared" si="229"/>
        <v>0.0015-0.0115730532636157i</v>
      </c>
      <c r="W548" s="12" t="str">
        <f t="shared" si="230"/>
        <v>0.000935687450256722-0.0088922750867647i</v>
      </c>
      <c r="X548" s="12" t="str">
        <f t="shared" si="231"/>
        <v>0.00333301477928648-0.00751187594019369i</v>
      </c>
      <c r="Y548" s="12" t="str">
        <f t="shared" si="232"/>
        <v>0.00029+0.039395571876016i</v>
      </c>
      <c r="Z548" s="12" t="str">
        <f t="shared" si="233"/>
        <v>-2.6504607931645-1.55561751927468i</v>
      </c>
      <c r="AA548" s="12" t="str">
        <f t="shared" si="234"/>
        <v>42.2223302549128-371.570093295239i</v>
      </c>
      <c r="AB548" s="12" t="str">
        <f t="shared" si="235"/>
        <v>0.507318307874989-0.0446191331336559i</v>
      </c>
      <c r="AC548" s="12" t="str">
        <f t="shared" si="236"/>
        <v>2.66635420609766-1.24397907128228i</v>
      </c>
      <c r="AD548" s="12" t="str">
        <f t="shared" si="237"/>
        <v>0.162666879159042+0.0591575792031954i</v>
      </c>
      <c r="AE548" s="12" t="str">
        <f t="shared" si="238"/>
        <v>-0.339115618951097-0.409842291322135i</v>
      </c>
      <c r="AF548" s="12" t="str">
        <f t="shared" si="239"/>
        <v>-9.6187381911235-3.43126531230059i</v>
      </c>
      <c r="AG548" s="12" t="str">
        <f t="shared" si="240"/>
        <v>1.10443469013969-0.209758643360679i</v>
      </c>
      <c r="AH548" s="12" t="str">
        <f t="shared" si="241"/>
        <v>0.774186083845631+4.77000010026295i</v>
      </c>
      <c r="AI548" s="12">
        <f t="shared" si="242"/>
        <v>13.683290112637007</v>
      </c>
      <c r="AJ548" s="12">
        <f t="shared" si="243"/>
        <v>80.78110211509852</v>
      </c>
      <c r="AK548" s="12"/>
      <c r="AL548" s="12"/>
      <c r="AM548" s="12"/>
      <c r="AN548" s="12"/>
    </row>
    <row r="549" spans="1:40" x14ac:dyDescent="0.35">
      <c r="A549" s="12"/>
      <c r="B549" s="12">
        <f t="shared" si="244"/>
        <v>41900</v>
      </c>
      <c r="C549" s="29" t="str">
        <f t="shared" si="211"/>
        <v>-0.0000394552367451741+0.0529747262402533i</v>
      </c>
      <c r="D549" s="28" t="str">
        <f t="shared" si="212"/>
        <v>-5.39936352301223+0.406139567841942i</v>
      </c>
      <c r="E549" s="12" t="str">
        <f t="shared" si="213"/>
        <v>4200</v>
      </c>
      <c r="F549" s="12" t="str">
        <f t="shared" si="214"/>
        <v>0.704225352112676</v>
      </c>
      <c r="G549" s="12" t="str">
        <f t="shared" si="210"/>
        <v>0.704225352112676</v>
      </c>
      <c r="H549" s="12" t="str">
        <f t="shared" si="215"/>
        <v>4.22853074148916+3.8388780241117i</v>
      </c>
      <c r="I549" s="12" t="str">
        <f t="shared" si="216"/>
        <v>164.540915231765i</v>
      </c>
      <c r="J549" s="12" t="str">
        <f t="shared" si="217"/>
        <v>-22.1577709680402+35.5863826153975i</v>
      </c>
      <c r="K549" s="12" t="str">
        <f t="shared" si="218"/>
        <v>3.33194364768652-2.07462626987859i</v>
      </c>
      <c r="L549" s="12" t="str">
        <f t="shared" si="219"/>
        <v>0.136487462295578-0.0744367343293733i</v>
      </c>
      <c r="M549" s="12" t="str">
        <f t="shared" si="220"/>
        <v>3.4684311099821-2.14906300420796i</v>
      </c>
      <c r="N549" s="12" t="str">
        <f t="shared" si="221"/>
        <v>-0.526530928741649i</v>
      </c>
      <c r="O549" s="12" t="str">
        <f t="shared" si="222"/>
        <v>0.864555606479946-0.502537166092313i</v>
      </c>
      <c r="P549" s="12" t="str">
        <f t="shared" si="223"/>
        <v>0.135444393520054+0.502537166092313i</v>
      </c>
      <c r="Q549" s="12" t="str">
        <f t="shared" si="224"/>
        <v>-0.135444393520054+0.0239937626493359i</v>
      </c>
      <c r="R549" s="12" t="str">
        <f t="shared" si="225"/>
        <v>-0.332300865189927-3.76915057841994i</v>
      </c>
      <c r="S549" s="12" t="str">
        <f t="shared" si="226"/>
        <v>0.0539192511651441i</v>
      </c>
      <c r="T549" s="12" t="str">
        <f t="shared" si="227"/>
        <v>0.203229776717073-0.0179174138125704i</v>
      </c>
      <c r="U549" s="12" t="str">
        <f t="shared" si="228"/>
        <v>0.001-0.0379844732916218i</v>
      </c>
      <c r="V549" s="12" t="str">
        <f t="shared" si="229"/>
        <v>0.0015-0.0115454326114352i</v>
      </c>
      <c r="W549" s="12" t="str">
        <f t="shared" si="230"/>
        <v>0.000935683383272455-0.00887113304813168i</v>
      </c>
      <c r="X549" s="12" t="str">
        <f t="shared" si="231"/>
        <v>0.00332256224523571-0.00749738908128111i</v>
      </c>
      <c r="Y549" s="12" t="str">
        <f t="shared" si="232"/>
        <v>0.00029+0.0394898196556237i</v>
      </c>
      <c r="Z549" s="12" t="str">
        <f t="shared" si="233"/>
        <v>-2.63782553215649-1.54411699839505i</v>
      </c>
      <c r="AA549" s="12" t="str">
        <f t="shared" si="234"/>
        <v>41.8214930268332-370.366272287999i</v>
      </c>
      <c r="AB549" s="12" t="str">
        <f t="shared" si="235"/>
        <v>0.507299479998198-0.0447252113192225i</v>
      </c>
      <c r="AC549" s="12" t="str">
        <f t="shared" si="236"/>
        <v>2.66341600150197-1.24534485885818i</v>
      </c>
      <c r="AD549" s="12" t="str">
        <f t="shared" si="237"/>
        <v>0.162741676666715+0.059301400513687i</v>
      </c>
      <c r="AE549" s="12" t="str">
        <f t="shared" si="238"/>
        <v>-0.337715849295599-0.407718937656027i</v>
      </c>
      <c r="AF549" s="12" t="str">
        <f t="shared" si="239"/>
        <v>-9.62789426450139-3.43273845626976i</v>
      </c>
      <c r="AG549" s="12" t="str">
        <f t="shared" si="240"/>
        <v>1.10414500553509-0.209214117190085i</v>
      </c>
      <c r="AH549" s="12" t="str">
        <f t="shared" si="241"/>
        <v>0.776748984011006+4.75233944021791i</v>
      </c>
      <c r="AI549" s="12">
        <f t="shared" si="242"/>
        <v>13.652645866242922</v>
      </c>
      <c r="AJ549" s="12">
        <f t="shared" si="243"/>
        <v>80.717336487682914</v>
      </c>
      <c r="AK549" s="12"/>
      <c r="AL549" s="12"/>
      <c r="AM549" s="12"/>
      <c r="AN549" s="12"/>
    </row>
    <row r="550" spans="1:40" x14ac:dyDescent="0.35">
      <c r="A550" s="12"/>
      <c r="B550" s="12">
        <f t="shared" si="244"/>
        <v>42000</v>
      </c>
      <c r="C550" s="29" t="str">
        <f t="shared" si="211"/>
        <v>-0.0000392675784381801+0.0528485960791153i</v>
      </c>
      <c r="D550" s="28" t="str">
        <f t="shared" si="212"/>
        <v>-5.39936208429854+0.405172569939884i</v>
      </c>
      <c r="E550" s="12" t="str">
        <f t="shared" si="213"/>
        <v>4200</v>
      </c>
      <c r="F550" s="12" t="str">
        <f t="shared" si="214"/>
        <v>0.704225352112676</v>
      </c>
      <c r="G550" s="12" t="str">
        <f t="shared" si="210"/>
        <v>0.704225352112676</v>
      </c>
      <c r="H550" s="12" t="str">
        <f t="shared" si="215"/>
        <v>4.2376687723109+3.83935663812554i</v>
      </c>
      <c r="I550" s="12" t="str">
        <f t="shared" si="216"/>
        <v>164.933614313464i</v>
      </c>
      <c r="J550" s="12" t="str">
        <f t="shared" si="217"/>
        <v>-22.2684411615467+35.6713143161502i</v>
      </c>
      <c r="K550" s="12" t="str">
        <f t="shared" si="218"/>
        <v>3.32710051331266-2.07700062191739i</v>
      </c>
      <c r="L550" s="12" t="str">
        <f t="shared" si="219"/>
        <v>0.136338095070623-0.0745327321915451i</v>
      </c>
      <c r="M550" s="12" t="str">
        <f t="shared" si="220"/>
        <v>3.46343860838328-2.15153335410894i</v>
      </c>
      <c r="N550" s="12" t="str">
        <f t="shared" si="221"/>
        <v>-0.527787565803085i</v>
      </c>
      <c r="O550" s="12" t="str">
        <f t="shared" si="222"/>
        <v>0.863923417192835-0.503623201635761i</v>
      </c>
      <c r="P550" s="12" t="str">
        <f t="shared" si="223"/>
        <v>0.136076582807165+0.503623201635761i</v>
      </c>
      <c r="Q550" s="12" t="str">
        <f t="shared" si="224"/>
        <v>-0.136076582807165+0.0241643641673239i</v>
      </c>
      <c r="R550" s="12" t="str">
        <f t="shared" si="225"/>
        <v>-0.332295903703522-3.76003651994428i</v>
      </c>
      <c r="S550" s="12" t="str">
        <f t="shared" si="226"/>
        <v>0.0540479367287841i</v>
      </c>
      <c r="T550" s="12" t="str">
        <f t="shared" si="227"/>
        <v>0.203222215927866-0.0179599079786021i</v>
      </c>
      <c r="U550" s="12" t="str">
        <f t="shared" si="228"/>
        <v>0.001-0.0378940340694988i</v>
      </c>
      <c r="V550" s="12" t="str">
        <f t="shared" si="229"/>
        <v>0.0015-0.0115179434861699i</v>
      </c>
      <c r="W550" s="12" t="str">
        <f t="shared" si="230"/>
        <v>0.000935679306669083-0.00885009187599269i</v>
      </c>
      <c r="X550" s="12" t="str">
        <f t="shared" si="231"/>
        <v>0.00331217494267264-0.00748295043861823i</v>
      </c>
      <c r="Y550" s="12" t="str">
        <f t="shared" si="232"/>
        <v>0.00029+0.0395840674352314i</v>
      </c>
      <c r="Z550" s="12" t="str">
        <f t="shared" si="233"/>
        <v>-2.62527293222663-1.53274391328521i</v>
      </c>
      <c r="AA550" s="12" t="str">
        <f t="shared" si="234"/>
        <v>41.4258409354429-369.170234015642i</v>
      </c>
      <c r="AB550" s="12" t="str">
        <f t="shared" si="235"/>
        <v>0.507280606856205-0.0448312846942912i</v>
      </c>
      <c r="AC550" s="12" t="str">
        <f t="shared" si="236"/>
        <v>2.66047923474256-1.24670154781738i</v>
      </c>
      <c r="AD550" s="12" t="str">
        <f t="shared" si="237"/>
        <v>0.1628166431852+0.0594451083511019i</v>
      </c>
      <c r="AE550" s="12" t="str">
        <f t="shared" si="238"/>
        <v>-0.336323998270375-0.405615852731071i</v>
      </c>
      <c r="AF550" s="12" t="str">
        <f t="shared" si="239"/>
        <v>-9.63703085660944-3.43418406818566i</v>
      </c>
      <c r="AG550" s="12" t="str">
        <f t="shared" si="240"/>
        <v>1.10385845494232-0.208673070681431i</v>
      </c>
      <c r="AH550" s="12" t="str">
        <f t="shared" si="241"/>
        <v>0.779250081236941+4.73479139393961i</v>
      </c>
      <c r="AI550" s="12">
        <f t="shared" si="242"/>
        <v>13.62208696869663</v>
      </c>
      <c r="AJ550" s="12">
        <f t="shared" si="243"/>
        <v>80.654065150320605</v>
      </c>
      <c r="AK550" s="12"/>
      <c r="AL550" s="12"/>
      <c r="AM550" s="12"/>
      <c r="AN550" s="12"/>
    </row>
    <row r="551" spans="1:40" x14ac:dyDescent="0.35">
      <c r="A551" s="12"/>
      <c r="B551" s="12">
        <f t="shared" si="244"/>
        <v>42100</v>
      </c>
      <c r="C551" s="29" t="str">
        <f t="shared" si="211"/>
        <v>-0.0000390812557740043+0.0527230651101516i</v>
      </c>
      <c r="D551" s="28" t="str">
        <f t="shared" si="212"/>
        <v>-5.39936065582479+0.404210165844496i</v>
      </c>
      <c r="E551" s="12" t="str">
        <f t="shared" si="213"/>
        <v>4200</v>
      </c>
      <c r="F551" s="12" t="str">
        <f t="shared" si="214"/>
        <v>0.704225352112676</v>
      </c>
      <c r="G551" s="12" t="str">
        <f t="shared" si="210"/>
        <v>0.704225352112676</v>
      </c>
      <c r="H551" s="12" t="str">
        <f t="shared" si="215"/>
        <v>4.24678729604873+3.8398124938314i</v>
      </c>
      <c r="I551" s="12" t="str">
        <f t="shared" si="216"/>
        <v>165.326313395163i</v>
      </c>
      <c r="J551" s="12" t="str">
        <f t="shared" si="217"/>
        <v>-22.3793751695787+35.756246016903i</v>
      </c>
      <c r="K551" s="12" t="str">
        <f t="shared" si="218"/>
        <v>3.32225985800604-2.07935977781339i</v>
      </c>
      <c r="L551" s="12" t="str">
        <f t="shared" si="219"/>
        <v>0.136188699520724-0.0746283256968524i</v>
      </c>
      <c r="M551" s="12" t="str">
        <f t="shared" si="220"/>
        <v>3.45844855752676-2.15398810351024i</v>
      </c>
      <c r="N551" s="12" t="str">
        <f t="shared" si="221"/>
        <v>-0.529044202864521i</v>
      </c>
      <c r="O551" s="12" t="str">
        <f t="shared" si="222"/>
        <v>0.863289863652727-0.50470844188943i</v>
      </c>
      <c r="P551" s="12" t="str">
        <f t="shared" si="223"/>
        <v>0.136710136347273+0.50470844188943i</v>
      </c>
      <c r="Q551" s="12" t="str">
        <f t="shared" si="224"/>
        <v>-0.136710136347273+0.024335760975091i</v>
      </c>
      <c r="R551" s="12" t="str">
        <f t="shared" si="225"/>
        <v>-0.33229093012764-3.75096542392876i</v>
      </c>
      <c r="S551" s="12" t="str">
        <f t="shared" si="226"/>
        <v>0.0541766222924241i</v>
      </c>
      <c r="T551" s="12" t="str">
        <f t="shared" si="227"/>
        <v>0.203214637004131-0.0180024002127234i</v>
      </c>
      <c r="U551" s="12" t="str">
        <f t="shared" si="228"/>
        <v>0.001-0.037804024487386i</v>
      </c>
      <c r="V551" s="12" t="str">
        <f t="shared" si="229"/>
        <v>0.0015-0.0114905849505733i</v>
      </c>
      <c r="W551" s="12" t="str">
        <f t="shared" si="230"/>
        <v>0.000935675220447312-0.00882915085157023i</v>
      </c>
      <c r="X551" s="12" t="str">
        <f t="shared" si="231"/>
        <v>0.00330185235014348-0.0074685598356757i</v>
      </c>
      <c r="Y551" s="12" t="str">
        <f t="shared" si="232"/>
        <v>0.00029+0.0396783152148391i</v>
      </c>
      <c r="Z551" s="12" t="str">
        <f t="shared" si="233"/>
        <v>-2.61280243834728-1.5214964597981i</v>
      </c>
      <c r="AA551" s="12" t="str">
        <f t="shared" si="234"/>
        <v>41.0352910595342-367.981909637118i</v>
      </c>
      <c r="AB551" s="12" t="str">
        <f t="shared" si="235"/>
        <v>0.507261688447044-0.0449373532469507i</v>
      </c>
      <c r="AC551" s="12" t="str">
        <f t="shared" si="236"/>
        <v>2.6575439304011-1.24804916679744i</v>
      </c>
      <c r="AD551" s="12" t="str">
        <f t="shared" si="237"/>
        <v>0.162891778630544+0.0595887027640412i</v>
      </c>
      <c r="AE551" s="12" t="str">
        <f t="shared" si="238"/>
        <v>-0.334940036093161-0.403532772396427i</v>
      </c>
      <c r="AF551" s="12" t="str">
        <f t="shared" si="239"/>
        <v>-9.64614795187352-3.4356023279869i</v>
      </c>
      <c r="AG551" s="12" t="str">
        <f t="shared" si="240"/>
        <v>1.10357499178326-0.208135476570396i</v>
      </c>
      <c r="AH551" s="12" t="str">
        <f t="shared" si="241"/>
        <v>0.781690474953895+4.71735509775019i</v>
      </c>
      <c r="AI551" s="12">
        <f t="shared" si="242"/>
        <v>13.59161312026286</v>
      </c>
      <c r="AJ551" s="12">
        <f t="shared" si="243"/>
        <v>80.59128282876496</v>
      </c>
      <c r="AK551" s="12"/>
      <c r="AL551" s="12"/>
      <c r="AM551" s="12"/>
      <c r="AN551" s="12"/>
    </row>
    <row r="552" spans="1:40" x14ac:dyDescent="0.35">
      <c r="A552" s="12"/>
      <c r="B552" s="12">
        <f t="shared" si="244"/>
        <v>42200</v>
      </c>
      <c r="C552" s="29" t="str">
        <f t="shared" si="211"/>
        <v>-0.0000388962561075494+0.0525981290737119i</v>
      </c>
      <c r="D552" s="28" t="str">
        <f t="shared" si="212"/>
        <v>-5.39935923749401+0.403252322898458i</v>
      </c>
      <c r="E552" s="12" t="str">
        <f t="shared" si="213"/>
        <v>4200</v>
      </c>
      <c r="F552" s="12" t="str">
        <f t="shared" si="214"/>
        <v>0.704225352112676</v>
      </c>
      <c r="G552" s="12" t="str">
        <f t="shared" si="210"/>
        <v>0.704225352112676</v>
      </c>
      <c r="H552" s="12" t="str">
        <f t="shared" si="215"/>
        <v>4.25588629799245+3.84024573760734i</v>
      </c>
      <c r="I552" s="12" t="str">
        <f t="shared" si="216"/>
        <v>165.719012476862i</v>
      </c>
      <c r="J552" s="12" t="str">
        <f t="shared" si="217"/>
        <v>-22.4905729921365+35.8411777176557i</v>
      </c>
      <c r="K552" s="12" t="str">
        <f t="shared" si="218"/>
        <v>3.31742172210756-2.08170378703837i</v>
      </c>
      <c r="L552" s="12" t="str">
        <f t="shared" si="219"/>
        <v>0.136039276905532-0.0747235154265904i</v>
      </c>
      <c r="M552" s="12" t="str">
        <f t="shared" si="220"/>
        <v>3.45346099901309-2.15642730246496i</v>
      </c>
      <c r="N552" s="12" t="str">
        <f t="shared" si="221"/>
        <v>-0.530300839925957i</v>
      </c>
      <c r="O552" s="12" t="str">
        <f t="shared" si="222"/>
        <v>0.862654946860088-0.505792885139579i</v>
      </c>
      <c r="P552" s="12" t="str">
        <f t="shared" si="223"/>
        <v>0.137345053139912+0.505792885139579i</v>
      </c>
      <c r="Q552" s="12" t="str">
        <f t="shared" si="224"/>
        <v>-0.137345053139912+0.024507954786378i</v>
      </c>
      <c r="R552" s="12" t="str">
        <f t="shared" si="225"/>
        <v>-0.332285944460451-3.74193698493839i</v>
      </c>
      <c r="S552" s="12" t="str">
        <f t="shared" si="226"/>
        <v>0.0543053078560639i</v>
      </c>
      <c r="T552" s="12" t="str">
        <f t="shared" si="227"/>
        <v>0.203207039945071-0.0180448905101677i</v>
      </c>
      <c r="U552" s="12" t="str">
        <f t="shared" si="228"/>
        <v>0.001-0.0377144414909705i</v>
      </c>
      <c r="V552" s="12" t="str">
        <f t="shared" si="229"/>
        <v>0.0015-0.0114633560762828i</v>
      </c>
      <c r="W552" s="12" t="str">
        <f t="shared" si="230"/>
        <v>0.00093567112460785-0.0088083092628998i</v>
      </c>
      <c r="X552" s="12" t="str">
        <f t="shared" si="231"/>
        <v>0.0032915939511642-0.00745421709600893i</v>
      </c>
      <c r="Y552" s="12" t="str">
        <f t="shared" si="232"/>
        <v>0.00029+0.0397725629944468i</v>
      </c>
      <c r="Z552" s="12" t="str">
        <f t="shared" si="233"/>
        <v>-2.60041349584373-1.51037286421176i</v>
      </c>
      <c r="AA552" s="12" t="str">
        <f t="shared" si="234"/>
        <v>40.6497620335986-366.801230961427i</v>
      </c>
      <c r="AB552" s="12" t="str">
        <f t="shared" si="235"/>
        <v>0.507242724768724-0.0450434169653027i</v>
      </c>
      <c r="AC552" s="12" t="str">
        <f t="shared" si="236"/>
        <v>2.65461011288163-1.24938774441995i</v>
      </c>
      <c r="AD552" s="12" t="str">
        <f t="shared" si="237"/>
        <v>0.162967082918724+0.0597321837989591i</v>
      </c>
      <c r="AE552" s="12" t="str">
        <f t="shared" si="238"/>
        <v>-0.333563932270077-0.40146943668722i</v>
      </c>
      <c r="AF552" s="12" t="str">
        <f t="shared" si="239"/>
        <v>-9.65524553548646-3.43699341470888i</v>
      </c>
      <c r="AG552" s="12" t="str">
        <f t="shared" si="240"/>
        <v>1.10329457030125-0.207601307780254i</v>
      </c>
      <c r="AH552" s="12" t="str">
        <f t="shared" si="241"/>
        <v>0.784071244576436+4.70002969302774i</v>
      </c>
      <c r="AI552" s="12">
        <f t="shared" si="242"/>
        <v>13.561224020229744</v>
      </c>
      <c r="AJ552" s="12">
        <f t="shared" si="243"/>
        <v>80.528984314744577</v>
      </c>
      <c r="AK552" s="12"/>
      <c r="AL552" s="12"/>
      <c r="AM552" s="12"/>
      <c r="AN552" s="12"/>
    </row>
    <row r="553" spans="1:40" x14ac:dyDescent="0.35">
      <c r="A553" s="12"/>
      <c r="B553" s="12">
        <f t="shared" si="244"/>
        <v>42300</v>
      </c>
      <c r="C553" s="29" t="str">
        <f t="shared" si="211"/>
        <v>-0.0000387125669430094+0.0524737837504256i</v>
      </c>
      <c r="D553" s="28" t="str">
        <f t="shared" si="212"/>
        <v>-5.39935782921041+0.402299008753263i</v>
      </c>
      <c r="E553" s="12" t="str">
        <f t="shared" si="213"/>
        <v>4200</v>
      </c>
      <c r="F553" s="12" t="str">
        <f t="shared" si="214"/>
        <v>0.704225352112676</v>
      </c>
      <c r="G553" s="12" t="str">
        <f t="shared" si="210"/>
        <v>0.704225352112676</v>
      </c>
      <c r="H553" s="12" t="str">
        <f t="shared" si="215"/>
        <v>4.26496576418993+3.84065651523955i</v>
      </c>
      <c r="I553" s="12" t="str">
        <f t="shared" si="216"/>
        <v>166.11171155856i</v>
      </c>
      <c r="J553" s="12" t="str">
        <f t="shared" si="217"/>
        <v>-22.6020346292199+35.9261094184085i</v>
      </c>
      <c r="K553" s="12" t="str">
        <f t="shared" si="218"/>
        <v>3.31258614566062-2.08403269901893i</v>
      </c>
      <c r="L553" s="12" t="str">
        <f t="shared" si="219"/>
        <v>0.135889828479604-0.0748183019658087i</v>
      </c>
      <c r="M553" s="12" t="str">
        <f t="shared" si="220"/>
        <v>3.44847597414022-2.15885100098474i</v>
      </c>
      <c r="N553" s="12" t="str">
        <f t="shared" si="221"/>
        <v>-0.531557476987393i</v>
      </c>
      <c r="O553" s="12" t="str">
        <f t="shared" si="222"/>
        <v>0.862018667817538-0.506876529673723i</v>
      </c>
      <c r="P553" s="12" t="str">
        <f t="shared" si="223"/>
        <v>0.137981332182462+0.506876529673723i</v>
      </c>
      <c r="Q553" s="12" t="str">
        <f t="shared" si="224"/>
        <v>-0.137981332182462+0.02468094731367i</v>
      </c>
      <c r="R553" s="12" t="str">
        <f t="shared" si="225"/>
        <v>-0.33228094670003-3.73295090042645i</v>
      </c>
      <c r="S553" s="12" t="str">
        <f t="shared" si="226"/>
        <v>0.0544339934197039i</v>
      </c>
      <c r="T553" s="12" t="str">
        <f t="shared" si="227"/>
        <v>0.203199424749891-0.0180873788661624i</v>
      </c>
      <c r="U553" s="12" t="str">
        <f t="shared" si="228"/>
        <v>0.001-0.0376252820548217i</v>
      </c>
      <c r="V553" s="12" t="str">
        <f t="shared" si="229"/>
        <v>0.0015-0.0114362559437148i</v>
      </c>
      <c r="W553" s="12" t="str">
        <f t="shared" si="230"/>
        <v>0.000935667019151399-0.00878756640474946i</v>
      </c>
      <c r="X553" s="12" t="str">
        <f t="shared" si="231"/>
        <v>0.00328139923416704-0.00743992204327424i</v>
      </c>
      <c r="Y553" s="12" t="str">
        <f t="shared" si="232"/>
        <v>0.00029+0.0398668107740545i</v>
      </c>
      <c r="Z553" s="12" t="str">
        <f t="shared" si="233"/>
        <v>-2.58810555056148-1.49937138264739i</v>
      </c>
      <c r="AA553" s="12" t="str">
        <f t="shared" si="234"/>
        <v>40.269174014819-365.628130444374i</v>
      </c>
      <c r="AB553" s="12" t="str">
        <f t="shared" si="235"/>
        <v>0.507223715819262-0.0451494758374339i</v>
      </c>
      <c r="AC553" s="12" t="str">
        <f t="shared" si="236"/>
        <v>2.65167780641127-1.25071730929003i</v>
      </c>
      <c r="AD553" s="12" t="str">
        <f t="shared" si="237"/>
        <v>0.163042555965651+0.0598755515001922i</v>
      </c>
      <c r="AE553" s="12" t="str">
        <f t="shared" si="238"/>
        <v>-0.332195655632814-0.39942558974916i</v>
      </c>
      <c r="AF553" s="12" t="str">
        <f t="shared" si="239"/>
        <v>-9.66432359340034-3.43835750648629i</v>
      </c>
      <c r="AG553" s="12" t="str">
        <f t="shared" si="240"/>
        <v>1.10301714554468-0.207070537423155i</v>
      </c>
      <c r="AH553" s="12" t="str">
        <f t="shared" si="241"/>
        <v>0.786393449884239+4.68281432627306i</v>
      </c>
      <c r="AI553" s="12">
        <f t="shared" si="242"/>
        <v>13.530919366989432</v>
      </c>
      <c r="AJ553" s="12">
        <f t="shared" si="243"/>
        <v>80.467164465049891</v>
      </c>
      <c r="AK553" s="12"/>
      <c r="AL553" s="12"/>
      <c r="AM553" s="12"/>
      <c r="AN553" s="12"/>
    </row>
    <row r="554" spans="1:40" x14ac:dyDescent="0.35">
      <c r="A554" s="12"/>
      <c r="B554" s="12">
        <f t="shared" si="244"/>
        <v>42400</v>
      </c>
      <c r="C554" s="29" t="str">
        <f t="shared" si="211"/>
        <v>-0.0000385301759317605+0.0523500249607275i</v>
      </c>
      <c r="D554" s="28" t="str">
        <f t="shared" si="212"/>
        <v>-5.39935643087933+0.401350191365578i</v>
      </c>
      <c r="E554" s="12" t="str">
        <f t="shared" si="213"/>
        <v>4200</v>
      </c>
      <c r="F554" s="12" t="str">
        <f t="shared" si="214"/>
        <v>0.704225352112676</v>
      </c>
      <c r="G554" s="12" t="str">
        <f t="shared" si="210"/>
        <v>0.704225352112676</v>
      </c>
      <c r="H554" s="12" t="str">
        <f t="shared" si="215"/>
        <v>4.2740256814394+3.84104497192122i</v>
      </c>
      <c r="I554" s="12" t="str">
        <f t="shared" si="216"/>
        <v>166.504410640259i</v>
      </c>
      <c r="J554" s="12" t="str">
        <f t="shared" si="217"/>
        <v>-22.7137600808289+36.0110411191612i</v>
      </c>
      <c r="K554" s="12" t="str">
        <f t="shared" si="218"/>
        <v>3.3077531684121-2.08634656313608i</v>
      </c>
      <c r="L554" s="12" t="str">
        <f t="shared" si="219"/>
        <v>0.1357403554924-0.0749126859032747i</v>
      </c>
      <c r="M554" s="12" t="str">
        <f t="shared" si="220"/>
        <v>3.4434935239045-2.16125924903935i</v>
      </c>
      <c r="N554" s="12" t="str">
        <f t="shared" si="221"/>
        <v>-0.532814114048829i</v>
      </c>
      <c r="O554" s="12" t="str">
        <f t="shared" si="222"/>
        <v>0.86138102752985-0.50795937378064i</v>
      </c>
      <c r="P554" s="12" t="str">
        <f t="shared" si="223"/>
        <v>0.13861897247015+0.50795937378064i</v>
      </c>
      <c r="Q554" s="12" t="str">
        <f t="shared" si="224"/>
        <v>-0.13861897247015+0.0248547402681889i</v>
      </c>
      <c r="R554" s="12" t="str">
        <f t="shared" si="225"/>
        <v>-0.332275936844483-3.72400687070048i</v>
      </c>
      <c r="S554" s="12" t="str">
        <f t="shared" si="226"/>
        <v>0.0545626789833439i</v>
      </c>
      <c r="T554" s="12" t="str">
        <f t="shared" si="227"/>
        <v>0.203191791417797-0.0181298652759354i</v>
      </c>
      <c r="U554" s="12" t="str">
        <f t="shared" si="228"/>
        <v>0.001-0.0375365431820509i</v>
      </c>
      <c r="V554" s="12" t="str">
        <f t="shared" si="229"/>
        <v>0.0015-0.0114092836419607i</v>
      </c>
      <c r="W554" s="12" t="str">
        <f t="shared" si="230"/>
        <v>0.000935662904078672-0.00876692157854025i</v>
      </c>
      <c r="X554" s="12" t="str">
        <f t="shared" si="231"/>
        <v>0.00327126769244725-0.00742567450124425i</v>
      </c>
      <c r="Y554" s="12" t="str">
        <f t="shared" si="232"/>
        <v>0.00029+0.0399610585536622i</v>
      </c>
      <c r="Z554" s="12" t="str">
        <f t="shared" si="233"/>
        <v>-2.57587804902562-1.48849030049936i</v>
      </c>
      <c r="AA554" s="12" t="str">
        <f t="shared" si="234"/>
        <v>39.8934486508232-364.462541185164i</v>
      </c>
      <c r="AB554" s="12" t="str">
        <f t="shared" si="235"/>
        <v>0.507204661596675-0.0452555298514323i</v>
      </c>
      <c r="AC554" s="12" t="str">
        <f t="shared" si="236"/>
        <v>2.64874703504074-1.25203788999596i</v>
      </c>
      <c r="AD554" s="12" t="str">
        <f t="shared" si="237"/>
        <v>0.163118197687164+0.0600188059099812i</v>
      </c>
      <c r="AE554" s="12" t="str">
        <f t="shared" si="238"/>
        <v>-0.330835174374425-0.397400979764531i</v>
      </c>
      <c r="AF554" s="12" t="str">
        <f t="shared" si="239"/>
        <v>-9.67338211231873-3.43969478055564i</v>
      </c>
      <c r="AG554" s="12" t="str">
        <f t="shared" si="240"/>
        <v>1.10274267335076-0.206543138801254i</v>
      </c>
      <c r="AH554" s="12" t="str">
        <f t="shared" si="241"/>
        <v>0.788658131395791+4.6657081491714i</v>
      </c>
      <c r="AI554" s="12">
        <f t="shared" si="242"/>
        <v>13.500698858115891</v>
      </c>
      <c r="AJ554" s="12">
        <f t="shared" si="243"/>
        <v>80.405818200632126</v>
      </c>
      <c r="AK554" s="12"/>
      <c r="AL554" s="12"/>
      <c r="AM554" s="12"/>
      <c r="AN554" s="12"/>
    </row>
    <row r="555" spans="1:40" x14ac:dyDescent="0.35">
      <c r="A555" s="12"/>
      <c r="B555" s="12">
        <f t="shared" si="244"/>
        <v>42500</v>
      </c>
      <c r="C555" s="29" t="str">
        <f t="shared" si="211"/>
        <v>-0.0000383490708702861+0.0522268485643898i</v>
      </c>
      <c r="D555" s="28" t="str">
        <f t="shared" si="212"/>
        <v>-5.39935504240719+0.400405838993655i</v>
      </c>
      <c r="E555" s="12" t="str">
        <f t="shared" si="213"/>
        <v>4200</v>
      </c>
      <c r="F555" s="12" t="str">
        <f t="shared" si="214"/>
        <v>0.704225352112676</v>
      </c>
      <c r="G555" s="12" t="str">
        <f t="shared" si="210"/>
        <v>0.704225352112676</v>
      </c>
      <c r="H555" s="12" t="str">
        <f t="shared" si="215"/>
        <v>4.28306603728158+3.84141125225143i</v>
      </c>
      <c r="I555" s="12" t="str">
        <f t="shared" si="216"/>
        <v>166.897109721958i</v>
      </c>
      <c r="J555" s="12" t="str">
        <f t="shared" si="217"/>
        <v>-22.8257493469635+36.095972819914i</v>
      </c>
      <c r="K555" s="12" t="str">
        <f t="shared" si="218"/>
        <v>3.30292282981319-2.08864542872455i</v>
      </c>
      <c r="L555" s="12" t="str">
        <f t="shared" si="219"/>
        <v>0.135590859188274-0.0750066678314387i</v>
      </c>
      <c r="M555" s="12" t="str">
        <f t="shared" si="220"/>
        <v>3.43851368900146-2.16365209655599i</v>
      </c>
      <c r="N555" s="12" t="str">
        <f t="shared" si="221"/>
        <v>-0.534070751110265i</v>
      </c>
      <c r="O555" s="12" t="str">
        <f t="shared" si="222"/>
        <v>0.860742027003944-0.509041415750371i</v>
      </c>
      <c r="P555" s="12" t="str">
        <f t="shared" si="223"/>
        <v>0.139257972996056+0.509041415750371i</v>
      </c>
      <c r="Q555" s="12" t="str">
        <f t="shared" si="224"/>
        <v>-0.139257972996056+0.025029335359894i</v>
      </c>
      <c r="R555" s="12" t="str">
        <f t="shared" si="225"/>
        <v>-0.3322709148919-3.71510459888851i</v>
      </c>
      <c r="S555" s="12" t="str">
        <f t="shared" si="226"/>
        <v>0.0546913645469839i</v>
      </c>
      <c r="T555" s="12" t="str">
        <f t="shared" si="227"/>
        <v>0.203184139947988-0.0181723497347128i</v>
      </c>
      <c r="U555" s="12" t="str">
        <f t="shared" si="228"/>
        <v>0.001-0.0374482219039754i</v>
      </c>
      <c r="V555" s="12" t="str">
        <f t="shared" si="229"/>
        <v>0.0015-0.0113824382686855i</v>
      </c>
      <c r="W555" s="12" t="str">
        <f t="shared" si="230"/>
        <v>0.000935658779390377-0.00874637409226816i</v>
      </c>
      <c r="X555" s="12" t="str">
        <f t="shared" si="231"/>
        <v>0.00326119882411107-0.00741147429382363i</v>
      </c>
      <c r="Y555" s="12" t="str">
        <f t="shared" si="232"/>
        <v>0.00029+0.0400553063332699i</v>
      </c>
      <c r="Z555" s="12" t="str">
        <f t="shared" si="233"/>
        <v>-2.56373043859296-1.47772793187733i</v>
      </c>
      <c r="AA555" s="12" t="str">
        <f t="shared" si="234"/>
        <v>39.5225090481969-363.304396922859i</v>
      </c>
      <c r="AB555" s="12" t="str">
        <f t="shared" si="235"/>
        <v>0.507185562098963-0.0453615789953812i</v>
      </c>
      <c r="AC555" s="12" t="str">
        <f t="shared" si="236"/>
        <v>2.64581782264474-1.25334951510869i</v>
      </c>
      <c r="AD555" s="12" t="str">
        <f t="shared" si="237"/>
        <v>0.163194007999031+0.0601619470685003i</v>
      </c>
      <c r="AE555" s="12" t="str">
        <f t="shared" si="238"/>
        <v>-0.329482456083851-0.395395358879714i</v>
      </c>
      <c r="AF555" s="12" t="str">
        <f t="shared" si="239"/>
        <v>-9.68242107968877-3.44100541325777i</v>
      </c>
      <c r="AG555" s="12" t="str">
        <f t="shared" si="240"/>
        <v>1.10247111032975-0.206019085407708i</v>
      </c>
      <c r="AH555" s="12" t="str">
        <f t="shared" si="241"/>
        <v>0.790866310734782+4.64871031864997i</v>
      </c>
      <c r="AI555" s="12">
        <f t="shared" si="242"/>
        <v>13.470562190441031</v>
      </c>
      <c r="AJ555" s="12">
        <f t="shared" si="243"/>
        <v>80.344940505717119</v>
      </c>
      <c r="AK555" s="12"/>
      <c r="AL555" s="12"/>
      <c r="AM555" s="12"/>
      <c r="AN555" s="12"/>
    </row>
    <row r="556" spans="1:40" x14ac:dyDescent="0.35">
      <c r="A556" s="12"/>
      <c r="B556" s="12">
        <f t="shared" si="244"/>
        <v>42600</v>
      </c>
      <c r="C556" s="29" t="str">
        <f t="shared" si="211"/>
        <v>-0.0000381692396981343+0.0521042504600595i</v>
      </c>
      <c r="D556" s="28" t="str">
        <f t="shared" si="212"/>
        <v>-5.39935366370154+0.39946592019379i</v>
      </c>
      <c r="E556" s="12" t="str">
        <f t="shared" si="213"/>
        <v>4200</v>
      </c>
      <c r="F556" s="12" t="str">
        <f t="shared" si="214"/>
        <v>0.704225352112676</v>
      </c>
      <c r="G556" s="12" t="str">
        <f t="shared" si="210"/>
        <v>0.704225352112676</v>
      </c>
      <c r="H556" s="12" t="str">
        <f t="shared" si="215"/>
        <v>4.29208681999214+3.84175550023418i</v>
      </c>
      <c r="I556" s="12" t="str">
        <f t="shared" si="216"/>
        <v>167.289808803657i</v>
      </c>
      <c r="J556" s="12" t="str">
        <f t="shared" si="217"/>
        <v>-22.9380024276238+36.1809045206667i</v>
      </c>
      <c r="K556" s="12" t="str">
        <f t="shared" si="218"/>
        <v>3.29809516902035-2.09092934507236i</v>
      </c>
      <c r="L556" s="12" t="str">
        <f t="shared" si="219"/>
        <v>0.135441340806477-0.075100248346398i</v>
      </c>
      <c r="M556" s="12" t="str">
        <f t="shared" si="220"/>
        <v>3.43353650982683-2.16602959341876i</v>
      </c>
      <c r="N556" s="12" t="str">
        <f t="shared" si="221"/>
        <v>-0.535327388171701i</v>
      </c>
      <c r="O556" s="12" t="str">
        <f t="shared" si="222"/>
        <v>0.860101667248888-0.510122653874225i</v>
      </c>
      <c r="P556" s="12" t="str">
        <f t="shared" si="223"/>
        <v>0.139898332751112+0.510122653874225i</v>
      </c>
      <c r="Q556" s="12" t="str">
        <f t="shared" si="224"/>
        <v>-0.139898332751112+0.0252047342974761i</v>
      </c>
      <c r="R556" s="12" t="str">
        <f t="shared" si="225"/>
        <v>-0.332265880840411-3.7062437909061i</v>
      </c>
      <c r="S556" s="12" t="str">
        <f t="shared" si="226"/>
        <v>0.0548200501106239i</v>
      </c>
      <c r="T556" s="12" t="str">
        <f t="shared" si="227"/>
        <v>0.203176470339661-0.0182148322377219i</v>
      </c>
      <c r="U556" s="12" t="str">
        <f t="shared" si="228"/>
        <v>0.001-0.0373603152797877i</v>
      </c>
      <c r="V556" s="12" t="str">
        <f t="shared" si="229"/>
        <v>0.0015-0.0113557189300266i</v>
      </c>
      <c r="W556" s="12" t="str">
        <f t="shared" si="230"/>
        <v>0.00093565464508723-0.00872592326042677i</v>
      </c>
      <c r="X556" s="12" t="str">
        <f t="shared" si="231"/>
        <v>0.00325119213202368-0.00739732124506346i</v>
      </c>
      <c r="Y556" s="12" t="str">
        <f t="shared" si="232"/>
        <v>0.00029+0.0401495541128776i</v>
      </c>
      <c r="Z556" s="12" t="str">
        <f t="shared" si="233"/>
        <v>-2.55166216759673-1.46708261905952i</v>
      </c>
      <c r="AA556" s="12" t="str">
        <f t="shared" si="234"/>
        <v>39.1562797417162-362.15363203269i</v>
      </c>
      <c r="AB556" s="12" t="str">
        <f t="shared" si="235"/>
        <v>0.507166417324123-0.0454676232573672i</v>
      </c>
      <c r="AC556" s="12" t="str">
        <f t="shared" si="236"/>
        <v>2.64289019292257-1.25465221318144i</v>
      </c>
      <c r="AD556" s="12" t="str">
        <f t="shared" si="237"/>
        <v>0.163269986816948+0.0603049750138788i</v>
      </c>
      <c r="AE556" s="12" t="str">
        <f t="shared" si="238"/>
        <v>-0.328137467779142-0.393408483134003i</v>
      </c>
      <c r="AF556" s="12" t="str">
        <f t="shared" si="239"/>
        <v>-9.69144048369368-3.44228958004039i</v>
      </c>
      <c r="AG556" s="12" t="str">
        <f t="shared" si="240"/>
        <v>1.10220241384949-0.20549835092754i</v>
      </c>
      <c r="AH556" s="12" t="str">
        <f t="shared" si="241"/>
        <v>0.79301899098979+4.63181999693038i</v>
      </c>
      <c r="AI556" s="12">
        <f t="shared" si="242"/>
        <v>13.440509060127424</v>
      </c>
      <c r="AJ556" s="12">
        <f t="shared" si="243"/>
        <v>80.284526426926391</v>
      </c>
      <c r="AK556" s="12"/>
      <c r="AL556" s="12"/>
      <c r="AM556" s="12"/>
      <c r="AN556" s="12"/>
    </row>
    <row r="557" spans="1:40" x14ac:dyDescent="0.35">
      <c r="A557" s="12"/>
      <c r="B557" s="12">
        <f t="shared" si="244"/>
        <v>42700</v>
      </c>
      <c r="C557" s="29" t="str">
        <f t="shared" si="211"/>
        <v>-0.0000379906704959104+0.0519822265848036i</v>
      </c>
      <c r="D557" s="28" t="str">
        <f t="shared" si="212"/>
        <v>-5.39935229467099+0.398530403816828i</v>
      </c>
      <c r="E557" s="12" t="str">
        <f t="shared" si="213"/>
        <v>4200</v>
      </c>
      <c r="F557" s="12" t="str">
        <f t="shared" si="214"/>
        <v>0.704225352112676</v>
      </c>
      <c r="G557" s="12" t="str">
        <f t="shared" si="210"/>
        <v>0.704225352112676</v>
      </c>
      <c r="H557" s="12" t="str">
        <f t="shared" si="215"/>
        <v>4.30108801857398+3.84207785927747i</v>
      </c>
      <c r="I557" s="12" t="str">
        <f t="shared" si="216"/>
        <v>167.682507885355i</v>
      </c>
      <c r="J557" s="12" t="str">
        <f t="shared" si="217"/>
        <v>-23.0505193228097+36.2658362214193i</v>
      </c>
      <c r="K557" s="12" t="str">
        <f t="shared" si="218"/>
        <v>3.29327022489631-2.09319836142015i</v>
      </c>
      <c r="L557" s="12" t="str">
        <f t="shared" si="219"/>
        <v>0.135291801581148-0.0751934280478613i</v>
      </c>
      <c r="M557" s="12" t="str">
        <f t="shared" si="220"/>
        <v>3.42856202647746-2.16839178946801i</v>
      </c>
      <c r="N557" s="12" t="str">
        <f t="shared" si="221"/>
        <v>-0.536584025233137i</v>
      </c>
      <c r="O557" s="12" t="str">
        <f t="shared" si="222"/>
        <v>0.8594599492759-0.511203086444778i</v>
      </c>
      <c r="P557" s="12" t="str">
        <f t="shared" si="223"/>
        <v>0.1405400507241+0.511203086444778i</v>
      </c>
      <c r="Q557" s="12" t="str">
        <f t="shared" si="224"/>
        <v>-0.1405400507241+0.025380938788359i</v>
      </c>
      <c r="R557" s="12" t="str">
        <f t="shared" si="225"/>
        <v>-0.332260834688049-3.69742415542374i</v>
      </c>
      <c r="S557" s="12" t="str">
        <f t="shared" si="226"/>
        <v>0.0549487356742639i</v>
      </c>
      <c r="T557" s="12" t="str">
        <f t="shared" si="227"/>
        <v>0.203168782592018-0.0182573127801839i</v>
      </c>
      <c r="U557" s="12" t="str">
        <f t="shared" si="228"/>
        <v>0.001-0.0372728203962285i</v>
      </c>
      <c r="V557" s="12" t="str">
        <f t="shared" si="229"/>
        <v>0.0015-0.011329124740495i</v>
      </c>
      <c r="W557" s="12" t="str">
        <f t="shared" si="230"/>
        <v>0.000935650501169942-0.00870556840393133i</v>
      </c>
      <c r="X557" s="12" t="str">
        <f t="shared" si="231"/>
        <v>0.00324124712375821-0.00738321517917598i</v>
      </c>
      <c r="Y557" s="12" t="str">
        <f t="shared" si="232"/>
        <v>0.00029+0.0402438018924852i</v>
      </c>
      <c r="Z557" s="12" t="str">
        <f t="shared" si="233"/>
        <v>-2.53967268548443-1.45655273195768i</v>
      </c>
      <c r="AA557" s="12" t="str">
        <f t="shared" si="234"/>
        <v>38.7946866643002-361.010181522256i</v>
      </c>
      <c r="AB557" s="12" t="str">
        <f t="shared" si="235"/>
        <v>0.507147227270162-0.0455736626254615i</v>
      </c>
      <c r="AC557" s="12" t="str">
        <f t="shared" si="236"/>
        <v>2.63996416939878-1.25594601274924i</v>
      </c>
      <c r="AD557" s="12" t="str">
        <f t="shared" si="237"/>
        <v>0.163346134056537+0.0604478897822281i</v>
      </c>
      <c r="AE557" s="12" t="str">
        <f t="shared" si="238"/>
        <v>-0.326800175939484-0.391440112389872i</v>
      </c>
      <c r="AF557" s="12" t="str">
        <f t="shared" si="239"/>
        <v>-9.70044031324497-3.44354745546064i</v>
      </c>
      <c r="AG557" s="12" t="str">
        <f t="shared" si="240"/>
        <v>1.10193654202031-0.204980909238384i</v>
      </c>
      <c r="AH557" s="12" t="str">
        <f t="shared" si="241"/>
        <v>0.795117157066679+4.61503635157713i</v>
      </c>
      <c r="AI557" s="12">
        <f t="shared" si="242"/>
        <v>13.410539162739274</v>
      </c>
      <c r="AJ557" s="12">
        <f t="shared" si="243"/>
        <v>80.224571072415372</v>
      </c>
      <c r="AK557" s="12"/>
      <c r="AL557" s="12"/>
      <c r="AM557" s="12"/>
      <c r="AN557" s="12"/>
    </row>
    <row r="558" spans="1:40" x14ac:dyDescent="0.35">
      <c r="A558" s="12"/>
      <c r="B558" s="12">
        <f t="shared" si="244"/>
        <v>42800</v>
      </c>
      <c r="C558" s="29" t="str">
        <f t="shared" si="211"/>
        <v>-0.0000378133514833031+0.0518607729136608i</v>
      </c>
      <c r="D558" s="28" t="str">
        <f t="shared" si="212"/>
        <v>-5.39935093522522+0.397599259004733i</v>
      </c>
      <c r="E558" s="12" t="str">
        <f t="shared" si="213"/>
        <v>4200</v>
      </c>
      <c r="F558" s="12" t="str">
        <f t="shared" si="214"/>
        <v>0.704225352112676</v>
      </c>
      <c r="G558" s="12" t="str">
        <f t="shared" si="210"/>
        <v>0.704225352112676</v>
      </c>
      <c r="H558" s="12" t="str">
        <f t="shared" si="215"/>
        <v>4.31006962274963+3.84237847219239i</v>
      </c>
      <c r="I558" s="12" t="str">
        <f t="shared" si="216"/>
        <v>168.075206967054i</v>
      </c>
      <c r="J558" s="12" t="str">
        <f t="shared" si="217"/>
        <v>-23.1633000325213+36.3507679221721i</v>
      </c>
      <c r="K558" s="12" t="str">
        <f t="shared" si="218"/>
        <v>3.28844803601099-2.09545252696071i</v>
      </c>
      <c r="L558" s="12" t="str">
        <f t="shared" si="219"/>
        <v>0.13514224274131-0.0752862075391137i</v>
      </c>
      <c r="M558" s="12" t="str">
        <f t="shared" si="220"/>
        <v>3.4235902787523-2.17073873449982i</v>
      </c>
      <c r="N558" s="12" t="str">
        <f t="shared" si="221"/>
        <v>-0.537840662294573i</v>
      </c>
      <c r="O558" s="12" t="str">
        <f t="shared" si="222"/>
        <v>0.858816874098339-0.51228271175588i</v>
      </c>
      <c r="P558" s="12" t="str">
        <f t="shared" si="223"/>
        <v>0.141183125901661+0.51228271175588i</v>
      </c>
      <c r="Q558" s="12" t="str">
        <f t="shared" si="224"/>
        <v>-0.141183125901661+0.0255579505386929i</v>
      </c>
      <c r="R558" s="12" t="str">
        <f t="shared" si="225"/>
        <v>-0.332255776432914-3.68864540383449i</v>
      </c>
      <c r="S558" s="12" t="str">
        <f t="shared" si="226"/>
        <v>0.0550774212379037i</v>
      </c>
      <c r="T558" s="12" t="str">
        <f t="shared" si="227"/>
        <v>0.20316107670425-0.0182997913573224i</v>
      </c>
      <c r="U558" s="12" t="str">
        <f t="shared" si="228"/>
        <v>0.001-0.0371857343672653i</v>
      </c>
      <c r="V558" s="12" t="str">
        <f t="shared" si="229"/>
        <v>0.0015-0.011302654822877i</v>
      </c>
      <c r="W558" s="12" t="str">
        <f t="shared" si="230"/>
        <v>0.000935646347639234-0.00868530885004341i</v>
      </c>
      <c r="X558" s="12" t="str">
        <f t="shared" si="231"/>
        <v>0.00323136331154497-0.00736915592054837i</v>
      </c>
      <c r="Y558" s="12" t="str">
        <f t="shared" si="232"/>
        <v>0.00029+0.0403380496720929i</v>
      </c>
      <c r="Z558" s="12" t="str">
        <f t="shared" si="233"/>
        <v>-2.52776144294909-1.44613666759277i</v>
      </c>
      <c r="AA558" s="12" t="str">
        <f t="shared" si="234"/>
        <v>38.4376571176532-359.873981027596i</v>
      </c>
      <c r="AB558" s="12" t="str">
        <f t="shared" si="235"/>
        <v>0.507127991935061-0.0456796970877412i</v>
      </c>
      <c r="AC558" s="12" t="str">
        <f t="shared" si="236"/>
        <v>2.63703977542347-1.25723094232849i</v>
      </c>
      <c r="AD558" s="12" t="str">
        <f t="shared" si="237"/>
        <v>0.163422449633345+0.060590691407664i</v>
      </c>
      <c r="AE558" s="12" t="str">
        <f t="shared" si="238"/>
        <v>-0.325470546536038-0.389490010264532i</v>
      </c>
      <c r="AF558" s="12" t="str">
        <f t="shared" si="239"/>
        <v>-9.70942055797485-3.44477921318766i</v>
      </c>
      <c r="AG558" s="12" t="str">
        <f t="shared" si="240"/>
        <v>1.10167345368022-0.204466734411103i</v>
      </c>
      <c r="AH558" s="12" t="str">
        <f t="shared" si="241"/>
        <v>0.797161776034555+4.59835855554168i</v>
      </c>
      <c r="AI558" s="12">
        <f t="shared" si="242"/>
        <v>13.380652193310693</v>
      </c>
      <c r="AJ558" s="12">
        <f t="shared" si="243"/>
        <v>80.16506961101895</v>
      </c>
      <c r="AK558" s="12"/>
      <c r="AL558" s="12"/>
      <c r="AM558" s="12"/>
      <c r="AN558" s="12"/>
    </row>
    <row r="559" spans="1:40" x14ac:dyDescent="0.35">
      <c r="A559" s="12"/>
      <c r="B559" s="12">
        <f t="shared" si="244"/>
        <v>42900</v>
      </c>
      <c r="C559" s="29" t="str">
        <f t="shared" si="211"/>
        <v>-0.0000376372710171392+0.0517398854591982i</v>
      </c>
      <c r="D559" s="28" t="str">
        <f t="shared" si="212"/>
        <v>-5.39934958527498+0.396672455187186i</v>
      </c>
      <c r="E559" s="12" t="str">
        <f t="shared" si="213"/>
        <v>4200</v>
      </c>
      <c r="F559" s="12" t="str">
        <f t="shared" si="214"/>
        <v>0.704225352112676</v>
      </c>
      <c r="G559" s="12" t="str">
        <f t="shared" si="210"/>
        <v>0.704225352112676</v>
      </c>
      <c r="H559" s="12" t="str">
        <f t="shared" si="215"/>
        <v>4.3190316229538+3.84265748119232i</v>
      </c>
      <c r="I559" s="12" t="str">
        <f t="shared" si="216"/>
        <v>168.467906048753i</v>
      </c>
      <c r="J559" s="12" t="str">
        <f t="shared" si="217"/>
        <v>-23.2763445567585+36.4356996229248i</v>
      </c>
      <c r="K559" s="12" t="str">
        <f t="shared" si="218"/>
        <v>3.28362864064242-2.09769189083841i</v>
      </c>
      <c r="L559" s="12" t="str">
        <f t="shared" si="219"/>
        <v>0.134992665510869-0.0753785874269809i</v>
      </c>
      <c r="M559" s="12" t="str">
        <f t="shared" si="220"/>
        <v>3.41862130615329-2.17307047826539i</v>
      </c>
      <c r="N559" s="12" t="str">
        <f t="shared" si="221"/>
        <v>-0.539097299356008i</v>
      </c>
      <c r="O559" s="12" t="str">
        <f t="shared" si="222"/>
        <v>0.858172442731708-0.513361528102655i</v>
      </c>
      <c r="P559" s="12" t="str">
        <f t="shared" si="223"/>
        <v>0.141827557268292+0.513361528102655i</v>
      </c>
      <c r="Q559" s="12" t="str">
        <f t="shared" si="224"/>
        <v>-0.141827557268292+0.025735771253353i</v>
      </c>
      <c r="R559" s="12" t="str">
        <f t="shared" si="225"/>
        <v>-0.332250706073104-3.67990725022238i</v>
      </c>
      <c r="S559" s="12" t="str">
        <f t="shared" si="226"/>
        <v>0.0552061068015437i</v>
      </c>
      <c r="T559" s="12" t="str">
        <f t="shared" si="227"/>
        <v>0.203153352675552-0.0183422679643601i</v>
      </c>
      <c r="U559" s="12" t="str">
        <f t="shared" si="228"/>
        <v>0.001-0.0370990543337752i</v>
      </c>
      <c r="V559" s="12" t="str">
        <f t="shared" si="229"/>
        <v>0.0015-0.0112763083081383i</v>
      </c>
      <c r="W559" s="12" t="str">
        <f t="shared" si="230"/>
        <v>0.000935642184495823-0.00866514393229741i</v>
      </c>
      <c r="X559" s="12" t="str">
        <f t="shared" si="231"/>
        <v>0.00322154021222176-0.00735514329375677i</v>
      </c>
      <c r="Y559" s="12" t="str">
        <f t="shared" si="232"/>
        <v>0.00029+0.0404322974517006i</v>
      </c>
      <c r="Z559" s="12" t="str">
        <f t="shared" si="233"/>
        <v>-2.51592789205415-1.43583284958188i</v>
      </c>
      <c r="AA559" s="12" t="str">
        <f t="shared" si="234"/>
        <v>38.0851197435918-358.744966809162i</v>
      </c>
      <c r="AB559" s="12" t="str">
        <f t="shared" si="235"/>
        <v>0.507108711316811-0.0457857266322814i</v>
      </c>
      <c r="AC559" s="12" t="str">
        <f t="shared" si="236"/>
        <v>2.63411703417305-1.2585070304166i</v>
      </c>
      <c r="AD559" s="12" t="str">
        <f t="shared" si="237"/>
        <v>0.16349893346284+0.0607333799223323i</v>
      </c>
      <c r="AE559" s="12" t="str">
        <f t="shared" si="238"/>
        <v>-0.324148545061642-0.387557944062864i</v>
      </c>
      <c r="AF559" s="12" t="str">
        <f t="shared" si="239"/>
        <v>-9.71838120822878-3.44598502600513i</v>
      </c>
      <c r="AG559" s="12" t="str">
        <f t="shared" si="240"/>
        <v>1.10141310838044-0.203955800710299i</v>
      </c>
      <c r="AH559" s="12" t="str">
        <f t="shared" si="241"/>
        <v>0.799153797464786+4.58178578720311i</v>
      </c>
      <c r="AI559" s="12">
        <f t="shared" si="242"/>
        <v>13.350847846412659</v>
      </c>
      <c r="AJ559" s="12">
        <f t="shared" si="243"/>
        <v>80.106017271412966</v>
      </c>
      <c r="AK559" s="12"/>
      <c r="AL559" s="12"/>
      <c r="AM559" s="12"/>
      <c r="AN559" s="12"/>
    </row>
    <row r="560" spans="1:40" x14ac:dyDescent="0.35">
      <c r="A560" s="12"/>
      <c r="B560" s="12">
        <f t="shared" si="244"/>
        <v>43000</v>
      </c>
      <c r="C560" s="29" t="str">
        <f t="shared" si="211"/>
        <v>-0.0000374624175894737+0.0516195602710749i</v>
      </c>
      <c r="D560" s="28" t="str">
        <f t="shared" si="212"/>
        <v>-5.39934824473204+0.395749962078241i</v>
      </c>
      <c r="E560" s="12" t="str">
        <f t="shared" si="213"/>
        <v>4200</v>
      </c>
      <c r="F560" s="12" t="str">
        <f t="shared" si="214"/>
        <v>0.704225352112676</v>
      </c>
      <c r="G560" s="12" t="str">
        <f t="shared" si="210"/>
        <v>0.704225352112676</v>
      </c>
      <c r="H560" s="12" t="str">
        <f t="shared" si="215"/>
        <v>4.32797401032576+3.84291502789217i</v>
      </c>
      <c r="I560" s="12" t="str">
        <f t="shared" si="216"/>
        <v>168.860605130451i</v>
      </c>
      <c r="J560" s="12" t="str">
        <f t="shared" si="217"/>
        <v>-23.3896528955214+36.5206313236776i</v>
      </c>
      <c r="K560" s="12" t="str">
        <f t="shared" si="218"/>
        <v>3.27881207677768-2.09991650214854i</v>
      </c>
      <c r="L560" s="12" t="str">
        <f t="shared" si="219"/>
        <v>0.13484307110861-0.0754705683217946i</v>
      </c>
      <c r="M560" s="12" t="str">
        <f t="shared" si="220"/>
        <v>3.41365514788629-2.17538707047033i</v>
      </c>
      <c r="N560" s="12" t="str">
        <f t="shared" si="221"/>
        <v>-0.540353936417444i</v>
      </c>
      <c r="O560" s="12" t="str">
        <f t="shared" si="222"/>
        <v>0.857526656193652-0.514439533781506i</v>
      </c>
      <c r="P560" s="12" t="str">
        <f t="shared" si="223"/>
        <v>0.142473343806348+0.514439533781506i</v>
      </c>
      <c r="Q560" s="12" t="str">
        <f t="shared" si="224"/>
        <v>-0.142473343806348+0.025914402635938i</v>
      </c>
      <c r="R560" s="12" t="str">
        <f t="shared" si="225"/>
        <v>-0.332245623606678-3.67120941133111i</v>
      </c>
      <c r="S560" s="12" t="str">
        <f t="shared" si="226"/>
        <v>0.0553347923651837i</v>
      </c>
      <c r="T560" s="12" t="str">
        <f t="shared" si="227"/>
        <v>0.203145610505115-0.0183847425965165i</v>
      </c>
      <c r="U560" s="12" t="str">
        <f t="shared" si="228"/>
        <v>0.001-0.0370127774632315i</v>
      </c>
      <c r="V560" s="12" t="str">
        <f t="shared" si="229"/>
        <v>0.0015-0.0112500843353287i</v>
      </c>
      <c r="W560" s="12" t="str">
        <f t="shared" si="230"/>
        <v>0.000935638011740421-0.00864507299042731i</v>
      </c>
      <c r="X560" s="12" t="str">
        <f t="shared" si="231"/>
        <v>0.00321177734718424-0.00734117712357935i</v>
      </c>
      <c r="Y560" s="12" t="str">
        <f t="shared" si="232"/>
        <v>0.00029+0.0405265452313083i</v>
      </c>
      <c r="Z560" s="12" t="str">
        <f t="shared" si="233"/>
        <v>-2.50417148635208-1.4256397276354i</v>
      </c>
      <c r="AA560" s="12" t="str">
        <f t="shared" si="234"/>
        <v>37.7370044960247-357.623075747687i</v>
      </c>
      <c r="AB560" s="12" t="str">
        <f t="shared" si="235"/>
        <v>0.507089385413391-0.045891751247149i</v>
      </c>
      <c r="AC560" s="12" t="str">
        <f t="shared" si="236"/>
        <v>2.63119596865063-1.25977430549138i</v>
      </c>
      <c r="AD560" s="12" t="str">
        <f t="shared" si="237"/>
        <v>0.163575585460418+0.0608759553564305i</v>
      </c>
      <c r="AE560" s="12" t="str">
        <f t="shared" si="238"/>
        <v>-0.322834136559441-0.385643684711607i</v>
      </c>
      <c r="AF560" s="12" t="str">
        <f t="shared" si="239"/>
        <v>-9.7273222550578-3.44716506581393i</v>
      </c>
      <c r="AG560" s="12" t="str">
        <f t="shared" si="240"/>
        <v>1.10115546637133-0.203448082594724i</v>
      </c>
      <c r="AH560" s="12" t="str">
        <f t="shared" si="241"/>
        <v>0.801094153763725+4.5653172304041i</v>
      </c>
      <c r="AI560" s="12">
        <f t="shared" si="242"/>
        <v>13.321125816216375</v>
      </c>
      <c r="AJ560" s="12">
        <f t="shared" si="243"/>
        <v>80.04740934128273</v>
      </c>
      <c r="AK560" s="12"/>
      <c r="AL560" s="12"/>
      <c r="AM560" s="12"/>
      <c r="AN560" s="12"/>
    </row>
    <row r="561" spans="1:40" x14ac:dyDescent="0.35">
      <c r="A561" s="12"/>
      <c r="B561" s="12">
        <f t="shared" si="244"/>
        <v>43100</v>
      </c>
      <c r="C561" s="29" t="str">
        <f t="shared" si="211"/>
        <v>-0.00003728877982571+0.0514997934356128i</v>
      </c>
      <c r="D561" s="28" t="str">
        <f t="shared" si="212"/>
        <v>-5.39934691350918+0.394831749673032i</v>
      </c>
      <c r="E561" s="12" t="str">
        <f t="shared" si="213"/>
        <v>4200</v>
      </c>
      <c r="F561" s="12" t="str">
        <f t="shared" si="214"/>
        <v>0.704225352112676</v>
      </c>
      <c r="G561" s="12" t="str">
        <f t="shared" si="210"/>
        <v>0.704225352112676</v>
      </c>
      <c r="H561" s="12" t="str">
        <f t="shared" si="215"/>
        <v>4.33689677670194+3.84315125330762i</v>
      </c>
      <c r="I561" s="12" t="str">
        <f t="shared" si="216"/>
        <v>169.25330421215i</v>
      </c>
      <c r="J561" s="12" t="str">
        <f t="shared" si="217"/>
        <v>-23.5032250488099+36.6055630244303i</v>
      </c>
      <c r="K561" s="12" t="str">
        <f t="shared" si="218"/>
        <v>3.27399838211398-2.1021264099369i</v>
      </c>
      <c r="L561" s="12" t="str">
        <f t="shared" si="219"/>
        <v>0.134693460748193-0.0755621508373569i</v>
      </c>
      <c r="M561" s="12" t="str">
        <f t="shared" si="220"/>
        <v>3.40869184286217-2.17768856077426i</v>
      </c>
      <c r="N561" s="12" t="str">
        <f t="shared" si="221"/>
        <v>-0.54161057347888i</v>
      </c>
      <c r="O561" s="12" t="str">
        <f t="shared" si="222"/>
        <v>0.856879515503958-0.515516727090114i</v>
      </c>
      <c r="P561" s="12" t="str">
        <f t="shared" si="223"/>
        <v>0.143120484496042+0.515516727090114i</v>
      </c>
      <c r="Q561" s="12" t="str">
        <f t="shared" si="224"/>
        <v>-0.143120484496042+0.026093846388766i</v>
      </c>
      <c r="R561" s="12" t="str">
        <f t="shared" si="225"/>
        <v>-0.332240529031688-3.6625516065332i</v>
      </c>
      <c r="S561" s="12" t="str">
        <f t="shared" si="226"/>
        <v>0.0554634779288237i</v>
      </c>
      <c r="T561" s="12" t="str">
        <f t="shared" si="227"/>
        <v>0.203137850192132-0.0184272152490097i</v>
      </c>
      <c r="U561" s="12" t="str">
        <f t="shared" si="228"/>
        <v>0.001-0.0369269009493957i</v>
      </c>
      <c r="V561" s="12" t="str">
        <f t="shared" si="229"/>
        <v>0.0015-0.011223982051488i</v>
      </c>
      <c r="W561" s="12" t="str">
        <f t="shared" si="230"/>
        <v>0.000935633829373757-0.00862509537029478i</v>
      </c>
      <c r="X561" s="12" t="str">
        <f t="shared" si="231"/>
        <v>0.00320207424233716-0.00732725723500928i</v>
      </c>
      <c r="Y561" s="12" t="str">
        <f t="shared" si="232"/>
        <v>0.00029+0.040620793010916i</v>
      </c>
      <c r="Z561" s="12" t="str">
        <f t="shared" si="233"/>
        <v>-2.49249168099726-1.41555577706473i</v>
      </c>
      <c r="AA561" s="12" t="str">
        <f t="shared" si="234"/>
        <v>37.3932426135831-356.508245339959i</v>
      </c>
      <c r="AB561" s="12" t="str">
        <f t="shared" si="235"/>
        <v>0.507070014222789-0.0459977709204075i</v>
      </c>
      <c r="AC561" s="12" t="str">
        <f t="shared" si="236"/>
        <v>2.62827660168674-1.26103279601084i</v>
      </c>
      <c r="AD561" s="12" t="str">
        <f t="shared" si="237"/>
        <v>0.16365240554139+0.0610184177382354i</v>
      </c>
      <c r="AE561" s="12" t="str">
        <f t="shared" si="238"/>
        <v>-0.321527285650396-0.383747006694823i</v>
      </c>
      <c r="AF561" s="12" t="str">
        <f t="shared" si="239"/>
        <v>-9.73624369021112-3.44831950363459i</v>
      </c>
      <c r="AG561" s="12" t="str">
        <f t="shared" si="240"/>
        <v>1.10090048858846-0.202943554717566i</v>
      </c>
      <c r="AH561" s="12" t="str">
        <f t="shared" si="241"/>
        <v>0.80298376049868+4.54895207448398i</v>
      </c>
      <c r="AI561" s="12">
        <f t="shared" si="242"/>
        <v>13.291485796555689</v>
      </c>
      <c r="AJ561" s="12">
        <f t="shared" si="243"/>
        <v>79.989241166508336</v>
      </c>
      <c r="AK561" s="12"/>
      <c r="AL561" s="12"/>
      <c r="AM561" s="12"/>
      <c r="AN561" s="12"/>
    </row>
    <row r="562" spans="1:40" x14ac:dyDescent="0.35">
      <c r="A562" s="12"/>
      <c r="B562" s="12">
        <f t="shared" si="244"/>
        <v>43200</v>
      </c>
      <c r="C562" s="29" t="str">
        <f t="shared" si="211"/>
        <v>-0.0000371163464827485+0.0513805810753708i</v>
      </c>
      <c r="D562" s="28" t="str">
        <f t="shared" si="212"/>
        <v>-5.39934559152022+0.39391778824451i</v>
      </c>
      <c r="E562" s="12" t="str">
        <f t="shared" si="213"/>
        <v>4200</v>
      </c>
      <c r="F562" s="12" t="str">
        <f t="shared" si="214"/>
        <v>0.704225352112676</v>
      </c>
      <c r="G562" s="12" t="str">
        <f t="shared" si="210"/>
        <v>0.704225352112676</v>
      </c>
      <c r="H562" s="12" t="str">
        <f t="shared" si="215"/>
        <v>4.34579991460853+3.84336629785459i</v>
      </c>
      <c r="I562" s="12" t="str">
        <f t="shared" si="216"/>
        <v>169.646003293849i</v>
      </c>
      <c r="J562" s="12" t="str">
        <f t="shared" si="217"/>
        <v>-23.6170610166241+36.6904947251831i</v>
      </c>
      <c r="K562" s="12" t="str">
        <f t="shared" si="218"/>
        <v>3.26918759405947-2.10432166319905i</v>
      </c>
      <c r="L562" s="12" t="str">
        <f t="shared" si="219"/>
        <v>0.134543835638149-0.0756533355909059i</v>
      </c>
      <c r="M562" s="12" t="str">
        <f t="shared" si="220"/>
        <v>3.40373142969762-2.17997499878996i</v>
      </c>
      <c r="N562" s="12" t="str">
        <f t="shared" si="221"/>
        <v>-0.542867210540316i</v>
      </c>
      <c r="O562" s="12" t="str">
        <f t="shared" si="222"/>
        <v>0.856231021684547-0.516593106327444i</v>
      </c>
      <c r="P562" s="12" t="str">
        <f t="shared" si="223"/>
        <v>0.143768978315453+0.516593106327444i</v>
      </c>
      <c r="Q562" s="12" t="str">
        <f t="shared" si="224"/>
        <v>-0.143768978315453+0.0262741042128719i</v>
      </c>
      <c r="R562" s="12" t="str">
        <f t="shared" si="225"/>
        <v>-0.332235422346228-3.65393355779946i</v>
      </c>
      <c r="S562" s="12" t="str">
        <f t="shared" si="226"/>
        <v>0.0555921634924637i</v>
      </c>
      <c r="T562" s="12" t="str">
        <f t="shared" si="227"/>
        <v>0.203130071735787-0.0184696859170592i</v>
      </c>
      <c r="U562" s="12" t="str">
        <f t="shared" si="228"/>
        <v>0.001-0.0368414220120128i</v>
      </c>
      <c r="V562" s="12" t="str">
        <f t="shared" si="229"/>
        <v>0.0015-0.011198000611554i</v>
      </c>
      <c r="W562" s="12" t="str">
        <f t="shared" si="230"/>
        <v>0.000935629637396551-0.00860521042381829i</v>
      </c>
      <c r="X562" s="12" t="str">
        <f t="shared" si="231"/>
        <v>0.00319243042804613-0.00731338345326731i</v>
      </c>
      <c r="Y562" s="12" t="str">
        <f t="shared" si="232"/>
        <v>0.00029+0.0407150407905237i</v>
      </c>
      <c r="Z562" s="12" t="str">
        <f t="shared" si="233"/>
        <v>-2.48088793285298-1.40557949830012i</v>
      </c>
      <c r="AA562" s="12" t="str">
        <f t="shared" si="234"/>
        <v>37.0537665928768-355.400413694512i</v>
      </c>
      <c r="AB562" s="12" t="str">
        <f t="shared" si="235"/>
        <v>0.507050597742966-0.0461037856401239i</v>
      </c>
      <c r="AC562" s="12" t="str">
        <f t="shared" si="236"/>
        <v>2.62535895593966-1.2622825304125i</v>
      </c>
      <c r="AD562" s="12" t="str">
        <f t="shared" si="237"/>
        <v>0.163729393620989+0.061160767094118i</v>
      </c>
      <c r="AE562" s="12" t="str">
        <f t="shared" si="238"/>
        <v>-0.320227956559847-0.381867687990601i</v>
      </c>
      <c r="AF562" s="12" t="str">
        <f t="shared" si="239"/>
        <v>-9.74514550612875-3.44944850961008i</v>
      </c>
      <c r="AG562" s="12" t="str">
        <f t="shared" si="240"/>
        <v>1.10064813663915-0.202442191926662i</v>
      </c>
      <c r="AH562" s="12" t="str">
        <f t="shared" si="241"/>
        <v>0.804823516718042+4.53268951430786i</v>
      </c>
      <c r="AI562" s="12">
        <f t="shared" si="242"/>
        <v>13.261927480986895</v>
      </c>
      <c r="AJ562" s="12">
        <f t="shared" si="243"/>
        <v>79.931508150354716</v>
      </c>
      <c r="AK562" s="12"/>
      <c r="AL562" s="12"/>
      <c r="AM562" s="12"/>
      <c r="AN562" s="12"/>
    </row>
    <row r="563" spans="1:40" x14ac:dyDescent="0.35">
      <c r="A563" s="12"/>
      <c r="B563" s="12">
        <f t="shared" si="244"/>
        <v>43300</v>
      </c>
      <c r="C563" s="29" t="str">
        <f t="shared" si="211"/>
        <v>-0.0000369451064471672+0.0512619193487269i</v>
      </c>
      <c r="D563" s="28" t="str">
        <f t="shared" si="212"/>
        <v>-5.39934427867995+0.39300804834024i</v>
      </c>
      <c r="E563" s="12" t="str">
        <f t="shared" si="213"/>
        <v>4200</v>
      </c>
      <c r="F563" s="12" t="str">
        <f t="shared" si="214"/>
        <v>0.704225352112676</v>
      </c>
      <c r="G563" s="12" t="str">
        <f t="shared" si="210"/>
        <v>0.704225352112676</v>
      </c>
      <c r="H563" s="12" t="str">
        <f t="shared" si="215"/>
        <v>4.35468341725412+3.84356030134852i</v>
      </c>
      <c r="I563" s="12" t="str">
        <f t="shared" si="216"/>
        <v>170.038702375548i</v>
      </c>
      <c r="J563" s="12" t="str">
        <f t="shared" si="217"/>
        <v>-23.7311607989638+36.7754264259358i</v>
      </c>
      <c r="K563" s="12" t="str">
        <f t="shared" si="218"/>
        <v>3.26437974973432-2.10650231087987i</v>
      </c>
      <c r="L563" s="12" t="str">
        <f t="shared" si="219"/>
        <v>0.134394196981882-0.07574412320308i</v>
      </c>
      <c r="M563" s="12" t="str">
        <f t="shared" si="220"/>
        <v>3.3987739467162-2.18224643408295i</v>
      </c>
      <c r="N563" s="12" t="str">
        <f t="shared" si="221"/>
        <v>-0.544123847601752i</v>
      </c>
      <c r="O563" s="12" t="str">
        <f t="shared" si="222"/>
        <v>0.85558117575948-0.517668669793745i</v>
      </c>
      <c r="P563" s="12" t="str">
        <f t="shared" si="223"/>
        <v>0.14441882424052+0.517668669793745i</v>
      </c>
      <c r="Q563" s="12" t="str">
        <f t="shared" si="224"/>
        <v>-0.14441882424052+0.026455177808007i</v>
      </c>
      <c r="R563" s="12" t="str">
        <f t="shared" si="225"/>
        <v>-0.332230303548314-3.6453549896691i</v>
      </c>
      <c r="S563" s="12" t="str">
        <f t="shared" si="226"/>
        <v>0.0557208490561035i</v>
      </c>
      <c r="T563" s="12" t="str">
        <f t="shared" si="227"/>
        <v>0.203122275135266-0.0185121545958791i</v>
      </c>
      <c r="U563" s="12" t="str">
        <f t="shared" si="228"/>
        <v>0.001-0.0367563378965116i</v>
      </c>
      <c r="V563" s="12" t="str">
        <f t="shared" si="229"/>
        <v>0.0015-0.011172139178271i</v>
      </c>
      <c r="W563" s="12" t="str">
        <f t="shared" si="230"/>
        <v>0.000935625435809523-0.00858541750890328i</v>
      </c>
      <c r="X563" s="12" t="str">
        <f t="shared" si="231"/>
        <v>0.00318284543908994-0.00729955560381414i</v>
      </c>
      <c r="Y563" s="12" t="str">
        <f t="shared" si="232"/>
        <v>0.00029+0.0408092885701314i</v>
      </c>
      <c r="Z563" s="12" t="str">
        <f t="shared" si="233"/>
        <v>-2.46935970059328-1.39570941641846i</v>
      </c>
      <c r="AA563" s="12" t="str">
        <f t="shared" si="234"/>
        <v>36.7185101623675-354.299519527243i</v>
      </c>
      <c r="AB563" s="12" t="str">
        <f t="shared" si="235"/>
        <v>0.507031135971891-0.0462097953943517i</v>
      </c>
      <c r="AC563" s="12" t="str">
        <f t="shared" si="236"/>
        <v>2.62244305389616-1.2635235371131i</v>
      </c>
      <c r="AD563" s="12" t="str">
        <f t="shared" si="237"/>
        <v>0.163806549614367+0.061303003448574i</v>
      </c>
      <c r="AE563" s="12" t="str">
        <f t="shared" si="238"/>
        <v>-0.318936113143043-0.380005510009029i</v>
      </c>
      <c r="AF563" s="12" t="str">
        <f t="shared" si="239"/>
        <v>-9.75402769593407-3.45055225300828i</v>
      </c>
      <c r="AG563" s="12" t="str">
        <f t="shared" si="240"/>
        <v>1.10039837278919-0.201943969264606i</v>
      </c>
      <c r="AH563" s="12" t="str">
        <f t="shared" si="241"/>
        <v>0.806614305264689+4.51652875029282i</v>
      </c>
      <c r="AI563" s="12">
        <f t="shared" si="242"/>
        <v>13.232450562847136</v>
      </c>
      <c r="AJ563" s="12">
        <f t="shared" si="243"/>
        <v>79.874205752680339</v>
      </c>
      <c r="AK563" s="12"/>
      <c r="AL563" s="12"/>
      <c r="AM563" s="12"/>
      <c r="AN563" s="12"/>
    </row>
    <row r="564" spans="1:40" x14ac:dyDescent="0.35">
      <c r="A564" s="12"/>
      <c r="B564" s="12">
        <f t="shared" si="244"/>
        <v>43400</v>
      </c>
      <c r="C564" s="29" t="str">
        <f t="shared" si="211"/>
        <v>-0.0000367750487334321+0.0511438044494664i</v>
      </c>
      <c r="D564" s="28" t="str">
        <f t="shared" si="212"/>
        <v>-5.39934297490414+0.392102500779243i</v>
      </c>
      <c r="E564" s="12" t="str">
        <f t="shared" si="213"/>
        <v>4200</v>
      </c>
      <c r="F564" s="12" t="str">
        <f t="shared" si="214"/>
        <v>0.704225352112676</v>
      </c>
      <c r="G564" s="12" t="str">
        <f t="shared" si="210"/>
        <v>0.704225352112676</v>
      </c>
      <c r="H564" s="12" t="str">
        <f t="shared" si="215"/>
        <v>4.36354727852232+3.84373340300392i</v>
      </c>
      <c r="I564" s="12" t="str">
        <f t="shared" si="216"/>
        <v>170.431401457246i</v>
      </c>
      <c r="J564" s="12" t="str">
        <f t="shared" si="217"/>
        <v>-23.8455243958293+36.8603581266886i</v>
      </c>
      <c r="K564" s="12" t="str">
        <f t="shared" si="218"/>
        <v>3.25957488597155-2.1086684018729i</v>
      </c>
      <c r="L564" s="12" t="str">
        <f t="shared" si="219"/>
        <v>0.134244545977659-0.0758345142978838i</v>
      </c>
      <c r="M564" s="12" t="str">
        <f t="shared" si="220"/>
        <v>3.39381943194921-2.18450291617078i</v>
      </c>
      <c r="N564" s="12" t="str">
        <f t="shared" si="221"/>
        <v>-0.545380484663188i</v>
      </c>
      <c r="O564" s="12" t="str">
        <f t="shared" si="222"/>
        <v>0.854929978754953-0.518743415790557i</v>
      </c>
      <c r="P564" s="12" t="str">
        <f t="shared" si="223"/>
        <v>0.145070021245047+0.518743415790557i</v>
      </c>
      <c r="Q564" s="12" t="str">
        <f t="shared" si="224"/>
        <v>-0.145070021245047+0.026637068872631i</v>
      </c>
      <c r="R564" s="12" t="str">
        <f t="shared" si="225"/>
        <v>-0.332225172636037-3.63681562922014i</v>
      </c>
      <c r="S564" s="12" t="str">
        <f t="shared" si="226"/>
        <v>0.0558495346197435i</v>
      </c>
      <c r="T564" s="12" t="str">
        <f t="shared" si="227"/>
        <v>0.203114460389754-0.0185546212806866i</v>
      </c>
      <c r="U564" s="12" t="str">
        <f t="shared" si="228"/>
        <v>0.001-0.0366716458737086i</v>
      </c>
      <c r="V564" s="12" t="str">
        <f t="shared" si="229"/>
        <v>0.0015-0.0111463969220999i</v>
      </c>
      <c r="W564" s="12" t="str">
        <f t="shared" si="230"/>
        <v>0.000935621224613403-0.00856571598937294i</v>
      </c>
      <c r="X564" s="12" t="str">
        <f t="shared" si="231"/>
        <v>0.00317331881461329-0.00728577351236201i</v>
      </c>
      <c r="Y564" s="12" t="str">
        <f t="shared" si="232"/>
        <v>0.00029+0.0409035363497391i</v>
      </c>
      <c r="Z564" s="12" t="str">
        <f t="shared" si="233"/>
        <v>-2.45790644479921-1.38594408068075i</v>
      </c>
      <c r="AA564" s="12" t="str">
        <f t="shared" si="234"/>
        <v>36.3874082568353-353.205502156952i</v>
      </c>
      <c r="AB564" s="12" t="str">
        <f t="shared" si="235"/>
        <v>0.50701162890753-0.0463158001711521i</v>
      </c>
      <c r="AC564" s="12" t="str">
        <f t="shared" si="236"/>
        <v>2.61952891787193-1.26475584450813i</v>
      </c>
      <c r="AD564" s="12" t="str">
        <f t="shared" si="237"/>
        <v>0.163883873436596+0.061445126824243i</v>
      </c>
      <c r="AE564" s="12" t="str">
        <f t="shared" si="238"/>
        <v>-0.317651718909731-0.378160257531294i</v>
      </c>
      <c r="AF564" s="12" t="str">
        <f t="shared" si="239"/>
        <v>-9.76289025342646-3.45163090222468i</v>
      </c>
      <c r="AG564" s="12" t="str">
        <f t="shared" si="240"/>
        <v>1.1001511599499-0.201448861968778i</v>
      </c>
      <c r="AH564" s="12" t="str">
        <f t="shared" si="241"/>
        <v>0.808356993083679+4.50046898843047i</v>
      </c>
      <c r="AI564" s="12">
        <f t="shared" si="242"/>
        <v>13.203054735310221</v>
      </c>
      <c r="AJ564" s="12">
        <f t="shared" si="243"/>
        <v>79.81732948915149</v>
      </c>
      <c r="AK564" s="12"/>
      <c r="AL564" s="12"/>
      <c r="AM564" s="12"/>
      <c r="AN564" s="12"/>
    </row>
    <row r="565" spans="1:40" x14ac:dyDescent="0.35">
      <c r="A565" s="12"/>
      <c r="B565" s="12">
        <f t="shared" si="244"/>
        <v>43500</v>
      </c>
      <c r="C565" s="29" t="str">
        <f t="shared" si="211"/>
        <v>-0.0000366061624821331+0.0510262326063736i</v>
      </c>
      <c r="D565" s="28" t="str">
        <f t="shared" si="212"/>
        <v>-5.39934168010955+0.391201116648864i</v>
      </c>
      <c r="E565" s="12" t="str">
        <f t="shared" si="213"/>
        <v>4200</v>
      </c>
      <c r="F565" s="12" t="str">
        <f t="shared" si="214"/>
        <v>0.704225352112676</v>
      </c>
      <c r="G565" s="12" t="str">
        <f t="shared" si="210"/>
        <v>0.704225352112676</v>
      </c>
      <c r="H565" s="12" t="str">
        <f t="shared" si="215"/>
        <v>4.37239149296457+3.84388574143384i</v>
      </c>
      <c r="I565" s="12" t="str">
        <f t="shared" si="216"/>
        <v>170.824100538945i</v>
      </c>
      <c r="J565" s="12" t="str">
        <f t="shared" si="217"/>
        <v>-23.9601518072203+36.9452898274413i</v>
      </c>
      <c r="K565" s="12" t="str">
        <f t="shared" si="218"/>
        <v>3.25477303931826-2.11081998501984i</v>
      </c>
      <c r="L565" s="12" t="str">
        <f t="shared" si="219"/>
        <v>0.134094883818615-0.0759245095026532i</v>
      </c>
      <c r="M565" s="12" t="str">
        <f t="shared" si="220"/>
        <v>3.38886792313687-2.18674449452249i</v>
      </c>
      <c r="N565" s="12" t="str">
        <f t="shared" si="221"/>
        <v>-0.546637121724624i</v>
      </c>
      <c r="O565" s="12" t="str">
        <f t="shared" si="222"/>
        <v>0.854277431699295-0.519817342620709i</v>
      </c>
      <c r="P565" s="12" t="str">
        <f t="shared" si="223"/>
        <v>0.145722568300705+0.519817342620709i</v>
      </c>
      <c r="Q565" s="12" t="str">
        <f t="shared" si="224"/>
        <v>-0.145722568300705+0.026819779103915i</v>
      </c>
      <c r="R565" s="12" t="str">
        <f t="shared" si="225"/>
        <v>-0.332220029607434-3.62831520604018i</v>
      </c>
      <c r="S565" s="12" t="str">
        <f t="shared" si="226"/>
        <v>0.0559782201833835i</v>
      </c>
      <c r="T565" s="12" t="str">
        <f t="shared" si="227"/>
        <v>0.203106627498436-0.0185970859666951i</v>
      </c>
      <c r="U565" s="12" t="str">
        <f t="shared" si="228"/>
        <v>0.001-0.0365873432395162i</v>
      </c>
      <c r="V565" s="12" t="str">
        <f t="shared" si="229"/>
        <v>0.0015-0.0111207730211295i</v>
      </c>
      <c r="W565" s="12" t="str">
        <f t="shared" si="230"/>
        <v>0.000935617003808919-0.00854610523490036i</v>
      </c>
      <c r="X565" s="12" t="str">
        <f t="shared" si="231"/>
        <v>0.00316385009808029-0.0072720370048865i</v>
      </c>
      <c r="Y565" s="12" t="str">
        <f t="shared" si="232"/>
        <v>0.00029+0.0409977841293468i</v>
      </c>
      <c r="Z565" s="12" t="str">
        <f t="shared" si="233"/>
        <v>-2.44652762805037-1.37628206407908i</v>
      </c>
      <c r="AA565" s="12" t="str">
        <f t="shared" si="234"/>
        <v>36.0603969924331-352.118301500812i</v>
      </c>
      <c r="AB565" s="12" t="str">
        <f t="shared" si="235"/>
        <v>0.506992076547848-0.0464217999585769i</v>
      </c>
      <c r="AC565" s="12" t="str">
        <f t="shared" si="236"/>
        <v>2.61661657001231-1.26597948097143i</v>
      </c>
      <c r="AD565" s="12" t="str">
        <f t="shared" si="237"/>
        <v>0.163961365002659+0.06158713724193i</v>
      </c>
      <c r="AE565" s="12" t="str">
        <f t="shared" si="238"/>
        <v>-0.31637473704781-0.376331718649994i</v>
      </c>
      <c r="AF565" s="12" t="str">
        <f t="shared" si="239"/>
        <v>-9.77173317307412-3.45268462478498i</v>
      </c>
      <c r="AG565" s="12" t="str">
        <f t="shared" si="240"/>
        <v>1.0999064616655-0.200956845471269i</v>
      </c>
      <c r="AH565" s="12" t="str">
        <f t="shared" si="241"/>
        <v>0.810052431523788+4.48450944030632i</v>
      </c>
      <c r="AI565" s="12">
        <f t="shared" si="242"/>
        <v>13.173739691440344</v>
      </c>
      <c r="AJ565" s="12">
        <f t="shared" si="243"/>
        <v>79.760874930469441</v>
      </c>
      <c r="AK565" s="12"/>
      <c r="AL565" s="12"/>
      <c r="AM565" s="12"/>
      <c r="AN565" s="12"/>
    </row>
    <row r="566" spans="1:40" x14ac:dyDescent="0.35">
      <c r="A566" s="12"/>
      <c r="B566" s="12">
        <f t="shared" si="244"/>
        <v>43600</v>
      </c>
      <c r="C566" s="29" t="str">
        <f t="shared" si="211"/>
        <v>-0.0000364384369582518+0.050909200082831i</v>
      </c>
      <c r="D566" s="28" t="str">
        <f t="shared" si="212"/>
        <v>-5.39934039421386+0.390303867301704i</v>
      </c>
      <c r="E566" s="12" t="str">
        <f t="shared" si="213"/>
        <v>4200</v>
      </c>
      <c r="F566" s="12" t="str">
        <f t="shared" si="214"/>
        <v>0.704225352112676</v>
      </c>
      <c r="G566" s="12" t="str">
        <f t="shared" si="210"/>
        <v>0.704225352112676</v>
      </c>
      <c r="H566" s="12" t="str">
        <f t="shared" si="215"/>
        <v>4.38121605579287+3.84401745464945i</v>
      </c>
      <c r="I566" s="12" t="str">
        <f t="shared" si="216"/>
        <v>171.216799620644i</v>
      </c>
      <c r="J566" s="12" t="str">
        <f t="shared" si="217"/>
        <v>-24.075043033137+37.030221528194i</v>
      </c>
      <c r="K566" s="12" t="str">
        <f t="shared" si="218"/>
        <v>3.24997424603633-2.11295710910989i</v>
      </c>
      <c r="L566" s="12" t="str">
        <f t="shared" si="219"/>
        <v>0.133945211692748-0.0760141094480207i</v>
      </c>
      <c r="M566" s="12" t="str">
        <f t="shared" si="220"/>
        <v>3.38391945772908-2.18897121855791i</v>
      </c>
      <c r="N566" s="12" t="str">
        <f t="shared" si="221"/>
        <v>-0.54789375878606i</v>
      </c>
      <c r="O566" s="12" t="str">
        <f t="shared" si="222"/>
        <v>0.853623535622967-0.520890448588324i</v>
      </c>
      <c r="P566" s="12" t="str">
        <f t="shared" si="223"/>
        <v>0.146376464377033+0.520890448588324i</v>
      </c>
      <c r="Q566" s="12" t="str">
        <f t="shared" si="224"/>
        <v>-0.146376464377033+0.0270033101977359i</v>
      </c>
      <c r="R566" s="12" t="str">
        <f t="shared" si="225"/>
        <v>-0.332214874460553-3.61985345219762i</v>
      </c>
      <c r="S566" s="12" t="str">
        <f t="shared" si="226"/>
        <v>0.0561069057470235i</v>
      </c>
      <c r="T566" s="12" t="str">
        <f t="shared" si="227"/>
        <v>0.203098776460489-0.0186395486491175i</v>
      </c>
      <c r="U566" s="12" t="str">
        <f t="shared" si="228"/>
        <v>0.001-0.0365034273146549i</v>
      </c>
      <c r="V566" s="12" t="str">
        <f t="shared" si="229"/>
        <v>0.0015-0.0110952666609893i</v>
      </c>
      <c r="W566" s="12" t="str">
        <f t="shared" si="230"/>
        <v>0.000935612773396796-0.00852658462094151i</v>
      </c>
      <c r="X566" s="12" t="str">
        <f t="shared" si="231"/>
        <v>0.00315443883722844-0.00725834590763776i</v>
      </c>
      <c r="Y566" s="12" t="str">
        <f t="shared" si="232"/>
        <v>0.00029+0.0410920319089545i</v>
      </c>
      <c r="Z566" s="12" t="str">
        <f t="shared" si="233"/>
        <v>-2.43522271501145-1.36672196289307i</v>
      </c>
      <c r="AA566" s="12" t="str">
        <f t="shared" si="234"/>
        <v>35.7374136423103-351.037858069798i</v>
      </c>
      <c r="AB566" s="12" t="str">
        <f t="shared" si="235"/>
        <v>0.50697247889079-0.0465277947446766i</v>
      </c>
      <c r="AC566" s="12" t="str">
        <f t="shared" si="236"/>
        <v>2.61370603229262-1.26719447485463i</v>
      </c>
      <c r="AD566" s="12" t="str">
        <f t="shared" si="237"/>
        <v>0.164039024227458+0.0617290347206268i</v>
      </c>
      <c r="AE566" s="12" t="str">
        <f t="shared" si="238"/>
        <v>-0.315105130446148-0.374519684710617i</v>
      </c>
      <c r="AF566" s="12" t="str">
        <f t="shared" si="239"/>
        <v>-9.78055645000673-3.45371358734775i</v>
      </c>
      <c r="AG566" s="12" t="str">
        <f t="shared" si="240"/>
        <v>1.09966424210066-0.200467895398756i</v>
      </c>
      <c r="AH566" s="12" t="str">
        <f t="shared" si="241"/>
        <v>0.811701456633317+4.46864932311706i</v>
      </c>
      <c r="AI566" s="12">
        <f t="shared" si="242"/>
        <v>13.144505124245565</v>
      </c>
      <c r="AJ566" s="12">
        <f t="shared" si="243"/>
        <v>79.704837701608994</v>
      </c>
      <c r="AK566" s="12"/>
      <c r="AL566" s="12"/>
      <c r="AM566" s="12"/>
      <c r="AN566" s="12"/>
    </row>
    <row r="567" spans="1:40" x14ac:dyDescent="0.35">
      <c r="A567" s="12"/>
      <c r="B567" s="12">
        <f t="shared" si="244"/>
        <v>43700</v>
      </c>
      <c r="C567" s="29" t="str">
        <f t="shared" si="211"/>
        <v>-0.0000362718615494562+0.050792703176424i</v>
      </c>
      <c r="D567" s="28" t="str">
        <f t="shared" si="212"/>
        <v>-5.39933911713573+0.389410724352584i</v>
      </c>
      <c r="E567" s="12" t="str">
        <f t="shared" si="213"/>
        <v>4200</v>
      </c>
      <c r="F567" s="12" t="str">
        <f t="shared" si="214"/>
        <v>0.704225352112676</v>
      </c>
      <c r="G567" s="12" t="str">
        <f t="shared" si="210"/>
        <v>0.704225352112676</v>
      </c>
      <c r="H567" s="12" t="str">
        <f t="shared" si="215"/>
        <v>4.39002096287263+3.8441286800597i</v>
      </c>
      <c r="I567" s="12" t="str">
        <f t="shared" si="216"/>
        <v>171.609498702342i</v>
      </c>
      <c r="J567" s="12" t="str">
        <f t="shared" si="217"/>
        <v>-24.1901980735794+37.1151532289468i</v>
      </c>
      <c r="K567" s="12" t="str">
        <f t="shared" si="218"/>
        <v>3.24517854210355-2.11507982287918i</v>
      </c>
      <c r="L567" s="12" t="str">
        <f t="shared" si="219"/>
        <v>0.133795530782915-0.076103314767881i</v>
      </c>
      <c r="M567" s="12" t="str">
        <f t="shared" si="220"/>
        <v>3.37897407288647-2.19118313764706i</v>
      </c>
      <c r="N567" s="12" t="str">
        <f t="shared" si="221"/>
        <v>-0.549150395847496i</v>
      </c>
      <c r="O567" s="12" t="str">
        <f t="shared" si="222"/>
        <v>0.852968291558559-0.521962731998821i</v>
      </c>
      <c r="P567" s="12" t="str">
        <f t="shared" si="223"/>
        <v>0.147031708441441+0.521962731998821i</v>
      </c>
      <c r="Q567" s="12" t="str">
        <f t="shared" si="224"/>
        <v>-0.147031708441441+0.027187663848675i</v>
      </c>
      <c r="R567" s="12" t="str">
        <f t="shared" si="225"/>
        <v>-0.332209707193431-3.61143010221325i</v>
      </c>
      <c r="S567" s="12" t="str">
        <f t="shared" si="226"/>
        <v>0.0562355913106635i</v>
      </c>
      <c r="T567" s="12" t="str">
        <f t="shared" si="227"/>
        <v>0.203090907275092-0.018682009323165i</v>
      </c>
      <c r="U567" s="12" t="str">
        <f t="shared" si="228"/>
        <v>0.001-0.0364198954443696i</v>
      </c>
      <c r="V567" s="12" t="str">
        <f t="shared" si="229"/>
        <v>0.0015-0.0110698770347628i</v>
      </c>
      <c r="W567" s="12" t="str">
        <f t="shared" si="230"/>
        <v>0.000935608533377769-0.00850715352866888i</v>
      </c>
      <c r="X567" s="12" t="str">
        <f t="shared" si="231"/>
        <v>0.003145084584023-0.0072447000471513i</v>
      </c>
      <c r="Y567" s="12" t="str">
        <f t="shared" si="232"/>
        <v>0.00029+0.0411862796885622i</v>
      </c>
      <c r="Z567" s="12" t="str">
        <f t="shared" si="233"/>
        <v>-2.42399117251412-1.35726239625517i</v>
      </c>
      <c r="AA567" s="12" t="str">
        <f t="shared" si="234"/>
        <v>35.4183966127888-349.964112964037i</v>
      </c>
      <c r="AB567" s="12" t="str">
        <f t="shared" si="235"/>
        <v>0.506952835934308-0.0466337845174974i</v>
      </c>
      <c r="AC567" s="12" t="str">
        <f t="shared" si="236"/>
        <v>2.61079732651889-1.26840085448681i</v>
      </c>
      <c r="AD567" s="12" t="str">
        <f t="shared" si="237"/>
        <v>0.16411685102581+0.0618708192775358i</v>
      </c>
      <c r="AE567" s="12" t="str">
        <f t="shared" si="238"/>
        <v>-0.313842861716481-0.372723950254107i</v>
      </c>
      <c r="AF567" s="12" t="str">
        <f t="shared" si="239"/>
        <v>-9.78936008000836-3.45471795570712i</v>
      </c>
      <c r="AG567" s="12" t="str">
        <f t="shared" si="240"/>
        <v>1.09942446602841-0.199981987572283i</v>
      </c>
      <c r="AH567" s="12" t="str">
        <f t="shared" si="241"/>
        <v>0.813304889449993+4.452887859684i</v>
      </c>
      <c r="AI567" s="12">
        <f t="shared" si="242"/>
        <v>13.11535072672762</v>
      </c>
      <c r="AJ567" s="12">
        <f t="shared" si="243"/>
        <v>79.649213481067022</v>
      </c>
      <c r="AK567" s="12"/>
      <c r="AL567" s="12"/>
      <c r="AM567" s="12"/>
      <c r="AN567" s="12"/>
    </row>
    <row r="568" spans="1:40" x14ac:dyDescent="0.35">
      <c r="A568" s="12"/>
      <c r="B568" s="12">
        <f t="shared" si="244"/>
        <v>43800</v>
      </c>
      <c r="C568" s="29" t="str">
        <f t="shared" si="211"/>
        <v>-0.0000361064257644199+0.0506767382185494i</v>
      </c>
      <c r="D568" s="28" t="str">
        <f t="shared" si="212"/>
        <v>-5.39933784879471+0.388521659675546i</v>
      </c>
      <c r="E568" s="12" t="str">
        <f t="shared" si="213"/>
        <v>4200</v>
      </c>
      <c r="F568" s="12" t="str">
        <f t="shared" si="214"/>
        <v>0.704225352112676</v>
      </c>
      <c r="G568" s="12" t="str">
        <f t="shared" si="210"/>
        <v>0.704225352112676</v>
      </c>
      <c r="H568" s="12" t="str">
        <f t="shared" si="215"/>
        <v>4.39880621071545+3.84421955447095i</v>
      </c>
      <c r="I568" s="12" t="str">
        <f t="shared" si="216"/>
        <v>172.002197784041i</v>
      </c>
      <c r="J568" s="12" t="str">
        <f t="shared" si="217"/>
        <v>-24.3056169285474+37.2000849296995i</v>
      </c>
      <c r="K568" s="12" t="str">
        <f t="shared" si="218"/>
        <v>3.24038596321465-2.11718817501027i</v>
      </c>
      <c r="L568" s="12" t="str">
        <f t="shared" si="219"/>
        <v>0.133645842266835-0.0761921260993566i</v>
      </c>
      <c r="M568" s="12" t="str">
        <f t="shared" si="220"/>
        <v>3.37403180548149-2.19338030110963i</v>
      </c>
      <c r="N568" s="12" t="str">
        <f t="shared" si="221"/>
        <v>-0.550407032908932i</v>
      </c>
      <c r="O568" s="12" t="str">
        <f t="shared" si="222"/>
        <v>0.852311700540792-0.523034191158918i</v>
      </c>
      <c r="P568" s="12" t="str">
        <f t="shared" si="223"/>
        <v>0.147688299459208+0.523034191158918i</v>
      </c>
      <c r="Q568" s="12" t="str">
        <f t="shared" si="224"/>
        <v>-0.147688299459208+0.027372841750014i</v>
      </c>
      <c r="R568" s="12" t="str">
        <f t="shared" si="225"/>
        <v>-0.332204527804097-3.60304489303239i</v>
      </c>
      <c r="S568" s="12" t="str">
        <f t="shared" si="226"/>
        <v>0.0563642768743033i</v>
      </c>
      <c r="T568" s="12" t="str">
        <f t="shared" si="227"/>
        <v>0.203083019941422-0.0187244679840473i</v>
      </c>
      <c r="U568" s="12" t="str">
        <f t="shared" si="228"/>
        <v>0.001-0.0363367449981496i</v>
      </c>
      <c r="V568" s="12" t="str">
        <f t="shared" si="229"/>
        <v>0.0015-0.0110446033429026i</v>
      </c>
      <c r="W568" s="12" t="str">
        <f t="shared" si="230"/>
        <v>0.000935604283752568-0.00848781134490637i</v>
      </c>
      <c r="X568" s="12" t="str">
        <f t="shared" si="231"/>
        <v>0.00313578689461206-0.00723109925025867i</v>
      </c>
      <c r="Y568" s="12" t="str">
        <f t="shared" si="232"/>
        <v>0.00029+0.0412805274681699i</v>
      </c>
      <c r="Z568" s="12" t="str">
        <f t="shared" si="233"/>
        <v>-2.41283246963464-1.34790200572505i</v>
      </c>
      <c r="AA568" s="12" t="str">
        <f t="shared" si="234"/>
        <v>35.1032854200845-348.897007868135i</v>
      </c>
      <c r="AB568" s="12" t="str">
        <f t="shared" si="235"/>
        <v>0.506933147676347-0.0467397692650819i</v>
      </c>
      <c r="AC568" s="12" t="str">
        <f t="shared" si="236"/>
        <v>2.6078904743284-1.26959864817405i</v>
      </c>
      <c r="AD568" s="12" t="str">
        <f t="shared" si="237"/>
        <v>0.164194845312441+0.0620124909280892i</v>
      </c>
      <c r="AE568" s="12" t="str">
        <f t="shared" si="238"/>
        <v>-0.312587893214516-0.37094431296057i</v>
      </c>
      <c r="AF568" s="12" t="str">
        <f t="shared" si="239"/>
        <v>-9.79814405951016-3.4556978947954i</v>
      </c>
      <c r="AG568" s="12" t="str">
        <f t="shared" si="240"/>
        <v>1.09918709881827-0.199499098006967i</v>
      </c>
      <c r="AH568" s="12" t="str">
        <f t="shared" si="241"/>
        <v>0.814863536285244+4.43722427846442i</v>
      </c>
      <c r="AI568" s="12">
        <f t="shared" si="242"/>
        <v>13.086276191931143</v>
      </c>
      <c r="AJ568" s="12">
        <f t="shared" si="243"/>
        <v>79.593998000123065</v>
      </c>
      <c r="AK568" s="12"/>
      <c r="AL568" s="12"/>
      <c r="AM568" s="12"/>
      <c r="AN568" s="12"/>
    </row>
    <row r="569" spans="1:40" x14ac:dyDescent="0.35">
      <c r="A569" s="12"/>
      <c r="B569" s="12">
        <f t="shared" si="244"/>
        <v>43900</v>
      </c>
      <c r="C569" s="29" t="str">
        <f t="shared" si="211"/>
        <v>-0.0000359421192311715+0.0505613015740307i</v>
      </c>
      <c r="D569" s="28" t="str">
        <f t="shared" si="212"/>
        <v>-5.39933658911129+0.387636645400902i</v>
      </c>
      <c r="E569" s="12" t="str">
        <f t="shared" si="213"/>
        <v>4200</v>
      </c>
      <c r="F569" s="12" t="str">
        <f t="shared" si="214"/>
        <v>0.704225352112676</v>
      </c>
      <c r="G569" s="12" t="str">
        <f t="shared" si="210"/>
        <v>0.704225352112676</v>
      </c>
      <c r="H569" s="12" t="str">
        <f t="shared" si="215"/>
        <v>4.40757179647216+3.84429021408669i</v>
      </c>
      <c r="I569" s="12" t="str">
        <f t="shared" si="216"/>
        <v>172.39489686574i</v>
      </c>
      <c r="J569" s="12" t="str">
        <f t="shared" si="217"/>
        <v>-24.421299598041+37.2850166304523i</v>
      </c>
      <c r="K569" s="12" t="str">
        <f t="shared" si="218"/>
        <v>3.23559654478217-2.11928221413141i</v>
      </c>
      <c r="L569" s="12" t="str">
        <f t="shared" si="219"/>
        <v>0.133496147317082-0.0762805440827638i</v>
      </c>
      <c r="M569" s="12" t="str">
        <f t="shared" si="220"/>
        <v>3.36909269209925-2.19556275821417i</v>
      </c>
      <c r="N569" s="12" t="str">
        <f t="shared" si="221"/>
        <v>-0.551663669970368i</v>
      </c>
      <c r="O569" s="12" t="str">
        <f t="shared" si="222"/>
        <v>0.851653763606512-0.524104824376635i</v>
      </c>
      <c r="P569" s="12" t="str">
        <f t="shared" si="223"/>
        <v>0.148346236393488+0.524104824376635i</v>
      </c>
      <c r="Q569" s="12" t="str">
        <f t="shared" si="224"/>
        <v>-0.148346236393488+0.027558845593733i</v>
      </c>
      <c r="R569" s="12" t="str">
        <f t="shared" si="225"/>
        <v>-0.332199336290592-3.59469756399709i</v>
      </c>
      <c r="S569" s="12" t="str">
        <f t="shared" si="226"/>
        <v>0.0564929624379433i</v>
      </c>
      <c r="T569" s="12" t="str">
        <f t="shared" si="227"/>
        <v>0.203075114458654-0.0187669246269741i</v>
      </c>
      <c r="U569" s="12" t="str">
        <f t="shared" si="228"/>
        <v>0.001-0.0362539733694522i</v>
      </c>
      <c r="V569" s="12" t="str">
        <f t="shared" si="229"/>
        <v>0.0015-0.0110194447931466i</v>
      </c>
      <c r="W569" s="12" t="str">
        <f t="shared" si="230"/>
        <v>0.000935600024521925-0.00846855746206491i</v>
      </c>
      <c r="X569" s="12" t="str">
        <f t="shared" si="231"/>
        <v>0.00312654532928206-0.00721754334409779i</v>
      </c>
      <c r="Y569" s="12" t="str">
        <f t="shared" si="232"/>
        <v>0.00029+0.0413747752477776i</v>
      </c>
      <c r="Z569" s="12" t="str">
        <f t="shared" si="233"/>
        <v>-2.40174607776685-1.33863945487265i</v>
      </c>
      <c r="AA569" s="12" t="str">
        <f t="shared" si="234"/>
        <v>34.7920206675549-347.836485046436i</v>
      </c>
      <c r="AB569" s="12" t="str">
        <f t="shared" si="235"/>
        <v>0.506913414114848-0.0468457489754725i</v>
      </c>
      <c r="AC569" s="12" t="str">
        <f t="shared" si="236"/>
        <v>2.60498549719022-1.27078788419894i</v>
      </c>
      <c r="AD569" s="12" t="str">
        <f t="shared" si="237"/>
        <v>0.164273007001993+0.0621540496859685i</v>
      </c>
      <c r="AE569" s="12" t="str">
        <f t="shared" si="238"/>
        <v>-0.31134018706025-0.369180573594039i</v>
      </c>
      <c r="AF569" s="12" t="str">
        <f t="shared" si="239"/>
        <v>-9.80690838558345-3.45665356868579i</v>
      </c>
      <c r="AG569" s="12" t="str">
        <f t="shared" si="240"/>
        <v>1.09895210642463-0.199019202911654i</v>
      </c>
      <c r="AH569" s="12" t="str">
        <f t="shared" si="241"/>
        <v>0.816378189003161+4.42165781356017i</v>
      </c>
      <c r="AI569" s="12">
        <f t="shared" si="242"/>
        <v>13.057281212990988</v>
      </c>
      <c r="AJ569" s="12">
        <f t="shared" si="243"/>
        <v>79.539187042106917</v>
      </c>
      <c r="AK569" s="12"/>
      <c r="AL569" s="12"/>
      <c r="AM569" s="12"/>
      <c r="AN569" s="12"/>
    </row>
    <row r="570" spans="1:40" x14ac:dyDescent="0.35">
      <c r="A570" s="12"/>
      <c r="B570" s="12">
        <f t="shared" si="244"/>
        <v>44000</v>
      </c>
      <c r="C570" s="29" t="str">
        <f t="shared" si="211"/>
        <v>-0.0000357789316954697+0.0504463896407391i</v>
      </c>
      <c r="D570" s="28" t="str">
        <f t="shared" si="212"/>
        <v>-5.39933533800685+0.386755653912333i</v>
      </c>
      <c r="E570" s="12" t="str">
        <f t="shared" si="213"/>
        <v>4200</v>
      </c>
      <c r="F570" s="12" t="str">
        <f t="shared" si="214"/>
        <v>0.704225352112676</v>
      </c>
      <c r="G570" s="12" t="str">
        <f t="shared" si="210"/>
        <v>0.704225352112676</v>
      </c>
      <c r="H570" s="12" t="str">
        <f t="shared" si="215"/>
        <v>4.41631771792569+3.84434079450736i</v>
      </c>
      <c r="I570" s="12" t="str">
        <f t="shared" si="216"/>
        <v>172.787595947439i</v>
      </c>
      <c r="J570" s="12" t="str">
        <f t="shared" si="217"/>
        <v>-24.5372460820603+37.369948331205i</v>
      </c>
      <c r="K570" s="12" t="str">
        <f t="shared" si="218"/>
        <v>3.23081032193751-2.12136198881613i</v>
      </c>
      <c r="L570" s="12" t="str">
        <f t="shared" si="219"/>
        <v>0.13334644710109-0.076368569361578i</v>
      </c>
      <c r="M570" s="12" t="str">
        <f t="shared" si="220"/>
        <v>3.3641567690386-2.19773055817771i</v>
      </c>
      <c r="N570" s="12" t="str">
        <f t="shared" si="221"/>
        <v>-0.552920307031804i</v>
      </c>
      <c r="O570" s="12" t="str">
        <f t="shared" si="222"/>
        <v>0.850994481794692-0.525174629961296i</v>
      </c>
      <c r="P570" s="12" t="str">
        <f t="shared" si="223"/>
        <v>0.149005518205308+0.525174629961296i</v>
      </c>
      <c r="Q570" s="12" t="str">
        <f t="shared" si="224"/>
        <v>-0.149005518205308+0.0277456770705079i</v>
      </c>
      <c r="R570" s="12" t="str">
        <f t="shared" si="225"/>
        <v>-0.332194132650937-3.58638785681905i</v>
      </c>
      <c r="S570" s="12" t="str">
        <f t="shared" si="226"/>
        <v>0.0566216480015833i</v>
      </c>
      <c r="T570" s="12" t="str">
        <f t="shared" si="227"/>
        <v>0.203067190825961-0.0188093792471526i</v>
      </c>
      <c r="U570" s="12" t="str">
        <f t="shared" si="228"/>
        <v>0.001-0.0361715779754307i</v>
      </c>
      <c r="V570" s="12" t="str">
        <f t="shared" si="229"/>
        <v>0.0015-0.0109944006004349i</v>
      </c>
      <c r="W570" s="12" t="str">
        <f t="shared" si="230"/>
        <v>0.000935595755686578-0.00844939127807878i</v>
      </c>
      <c r="X570" s="12" t="str">
        <f t="shared" si="231"/>
        <v>0.00311735945241371-0.00720403215612269i</v>
      </c>
      <c r="Y570" s="12" t="str">
        <f t="shared" si="232"/>
        <v>0.00029+0.0414690230273853i</v>
      </c>
      <c r="Z570" s="12" t="str">
        <f t="shared" si="233"/>
        <v>-2.39073147069137-1.32947342886973i</v>
      </c>
      <c r="AA570" s="12" t="str">
        <f t="shared" si="234"/>
        <v>34.4845440234622-346.782487338268i</v>
      </c>
      <c r="AB570" s="12" t="str">
        <f t="shared" si="235"/>
        <v>0.506893635247746-0.0469517236367057i</v>
      </c>
      <c r="AC570" s="12" t="str">
        <f t="shared" si="236"/>
        <v>2.60208241640578-1.27196859082021i</v>
      </c>
      <c r="AD570" s="12" t="str">
        <f t="shared" si="237"/>
        <v>0.164351336009018+0.0622954955631298i</v>
      </c>
      <c r="AE570" s="12" t="str">
        <f t="shared" si="238"/>
        <v>-0.310099705157478-0.367432535948321i</v>
      </c>
      <c r="AF570" s="12" t="str">
        <f t="shared" si="239"/>
        <v>-9.81565305593254-3.45758514059503i</v>
      </c>
      <c r="AG570" s="12" t="str">
        <f t="shared" si="240"/>
        <v>1.09871945537544-0.1985422786885i</v>
      </c>
      <c r="AH570" s="12" t="str">
        <f t="shared" si="241"/>
        <v>0.817849625293633+4.40618770472364i</v>
      </c>
      <c r="AI570" s="12">
        <f t="shared" si="242"/>
        <v>13.028365483177478</v>
      </c>
      <c r="AJ570" s="12">
        <f t="shared" si="243"/>
        <v>79.484776441681177</v>
      </c>
      <c r="AK570" s="12"/>
      <c r="AL570" s="12"/>
      <c r="AM570" s="12"/>
      <c r="AN570" s="12"/>
    </row>
    <row r="571" spans="1:40" x14ac:dyDescent="0.35">
      <c r="A571" s="12"/>
      <c r="B571" s="12">
        <f t="shared" si="244"/>
        <v>44100</v>
      </c>
      <c r="C571" s="29" t="str">
        <f t="shared" si="211"/>
        <v>-0.0000356168530192012+0.0503319988492174i</v>
      </c>
      <c r="D571" s="28" t="str">
        <f t="shared" si="212"/>
        <v>-5.39933409540366+0.385878657844i</v>
      </c>
      <c r="E571" s="12" t="str">
        <f t="shared" si="213"/>
        <v>4200</v>
      </c>
      <c r="F571" s="12" t="str">
        <f t="shared" si="214"/>
        <v>0.704225352112676</v>
      </c>
      <c r="G571" s="12" t="str">
        <f t="shared" si="210"/>
        <v>0.704225352112676</v>
      </c>
      <c r="H571" s="12" t="str">
        <f t="shared" si="215"/>
        <v>4.42504397348411+3.84437143073014i</v>
      </c>
      <c r="I571" s="12" t="str">
        <f t="shared" si="216"/>
        <v>173.180295029137i</v>
      </c>
      <c r="J571" s="12" t="str">
        <f t="shared" si="217"/>
        <v>-24.6534563806052+37.4548800319578i</v>
      </c>
      <c r="K571" s="12" t="str">
        <f t="shared" si="218"/>
        <v>3.22602732953196-2.12342754758249i</v>
      </c>
      <c r="L571" s="12" t="str">
        <f t="shared" si="219"/>
        <v>0.133196742781147-0.0764562025824001i</v>
      </c>
      <c r="M571" s="12" t="str">
        <f t="shared" si="220"/>
        <v>3.35922407231311-2.19988375016489i</v>
      </c>
      <c r="N571" s="12" t="str">
        <f t="shared" si="221"/>
        <v>-0.554176944093239i</v>
      </c>
      <c r="O571" s="12" t="str">
        <f t="shared" si="222"/>
        <v>0.850333856146428-0.526243606223531i</v>
      </c>
      <c r="P571" s="12" t="str">
        <f t="shared" si="223"/>
        <v>0.149666143853572+0.526243606223531i</v>
      </c>
      <c r="Q571" s="12" t="str">
        <f t="shared" si="224"/>
        <v>-0.149666143853572+0.0279333378697081i</v>
      </c>
      <c r="R571" s="12" t="str">
        <f t="shared" si="225"/>
        <v>-0.332188916883146-3.57811551555265i</v>
      </c>
      <c r="S571" s="12" t="str">
        <f t="shared" si="226"/>
        <v>0.0567503335652233i</v>
      </c>
      <c r="T571" s="12" t="str">
        <f t="shared" si="227"/>
        <v>0.203059249042514-0.0188518318397888i</v>
      </c>
      <c r="U571" s="12" t="str">
        <f t="shared" si="228"/>
        <v>0.001-0.0360895562566656i</v>
      </c>
      <c r="V571" s="12" t="str">
        <f t="shared" si="229"/>
        <v>0.0015-0.0109694699868285i</v>
      </c>
      <c r="W571" s="12" t="str">
        <f t="shared" si="230"/>
        <v>0.000935591477247266-0.00843031219634335i</v>
      </c>
      <c r="X571" s="12" t="str">
        <f t="shared" si="231"/>
        <v>0.00310822883243875-0.0071905655141136i</v>
      </c>
      <c r="Y571" s="12" t="str">
        <f t="shared" si="232"/>
        <v>0.00029+0.041563270806993i</v>
      </c>
      <c r="Z571" s="12" t="str">
        <f t="shared" si="233"/>
        <v>-2.37978812464075-1.32040263408992i</v>
      </c>
      <c r="AA571" s="12" t="str">
        <f t="shared" si="234"/>
        <v>34.1807981992433-345.734958153131i</v>
      </c>
      <c r="AB571" s="12" t="str">
        <f t="shared" si="235"/>
        <v>0.506873811072972-0.0470576932368145i</v>
      </c>
      <c r="AC571" s="12" t="str">
        <f t="shared" si="236"/>
        <v>2.5991812531095-1.27314079627221i</v>
      </c>
      <c r="AD571" s="12" t="str">
        <f t="shared" si="237"/>
        <v>0.164429832247977+0.0624368285698176i</v>
      </c>
      <c r="AE571" s="12" t="str">
        <f t="shared" si="238"/>
        <v>-0.308866409212599-0.365700006793875i</v>
      </c>
      <c r="AF571" s="12" t="str">
        <f t="shared" si="239"/>
        <v>-9.82437806888777-3.45849277288614i</v>
      </c>
      <c r="AG571" s="12" t="str">
        <f t="shared" si="240"/>
        <v>1.09848911276103-0.198068301932483i</v>
      </c>
      <c r="AH571" s="12" t="str">
        <f t="shared" si="241"/>
        <v>0.819278608940512+4.39081319736179i</v>
      </c>
      <c r="AI571" s="12">
        <f t="shared" si="242"/>
        <v>12.999528695941008</v>
      </c>
      <c r="AJ571" s="12">
        <f t="shared" si="243"/>
        <v>79.430762084130478</v>
      </c>
      <c r="AK571" s="12"/>
      <c r="AL571" s="12"/>
      <c r="AM571" s="12"/>
      <c r="AN571" s="12"/>
    </row>
    <row r="572" spans="1:40" x14ac:dyDescent="0.35">
      <c r="A572" s="12"/>
      <c r="B572" s="12">
        <f t="shared" si="244"/>
        <v>44200</v>
      </c>
      <c r="C572" s="29" t="str">
        <f t="shared" si="211"/>
        <v>-0.0000354558731788077+0.0502181256623114i</v>
      </c>
      <c r="D572" s="28" t="str">
        <f t="shared" si="212"/>
        <v>-5.39933286122489+0.385005630077721i</v>
      </c>
      <c r="E572" s="12" t="str">
        <f t="shared" si="213"/>
        <v>4200</v>
      </c>
      <c r="F572" s="12" t="str">
        <f t="shared" si="214"/>
        <v>0.704225352112676</v>
      </c>
      <c r="G572" s="12" t="str">
        <f t="shared" si="210"/>
        <v>0.704225352112676</v>
      </c>
      <c r="H572" s="12" t="str">
        <f t="shared" si="215"/>
        <v>4.43375056217366+3.84438225714886i</v>
      </c>
      <c r="I572" s="12" t="str">
        <f t="shared" si="216"/>
        <v>173.572994110836i</v>
      </c>
      <c r="J572" s="12" t="str">
        <f t="shared" si="217"/>
        <v>-24.7699304936757+37.5398117327104i</v>
      </c>
      <c r="K572" s="12" t="str">
        <f t="shared" si="218"/>
        <v>3.2212476021377-2.12547893889263i</v>
      </c>
      <c r="L572" s="12" t="str">
        <f t="shared" si="219"/>
        <v>0.133047035514397-0.0765434443949224i</v>
      </c>
      <c r="M572" s="12" t="str">
        <f t="shared" si="220"/>
        <v>3.3542946376521-2.20202238328755i</v>
      </c>
      <c r="N572" s="12" t="str">
        <f t="shared" si="221"/>
        <v>-0.555433581154675i</v>
      </c>
      <c r="O572" s="12" t="str">
        <f t="shared" si="222"/>
        <v>0.849671887704937-0.527311751475282i</v>
      </c>
      <c r="P572" s="12" t="str">
        <f t="shared" si="223"/>
        <v>0.150328112295063+0.527311751475282i</v>
      </c>
      <c r="Q572" s="12" t="str">
        <f t="shared" si="224"/>
        <v>-0.150328112295063+0.028121829679393i</v>
      </c>
      <c r="R572" s="12" t="str">
        <f t="shared" si="225"/>
        <v>-0.332183688985241-3.56988028656848i</v>
      </c>
      <c r="S572" s="12" t="str">
        <f t="shared" si="226"/>
        <v>0.0568790191288633i</v>
      </c>
      <c r="T572" s="12" t="str">
        <f t="shared" si="227"/>
        <v>0.203051289107481-0.0188942824000879i</v>
      </c>
      <c r="U572" s="12" t="str">
        <f t="shared" si="228"/>
        <v>0.001-0.0360079056768994i</v>
      </c>
      <c r="V572" s="12" t="str">
        <f t="shared" si="229"/>
        <v>0.0015-0.0109446521814284i</v>
      </c>
      <c r="W572" s="12" t="str">
        <f t="shared" si="230"/>
        <v>0.000935587189204727-0.00841131962565292i</v>
      </c>
      <c r="X572" s="12" t="str">
        <f t="shared" si="231"/>
        <v>0.00309915304179684-0.00717714324618615i</v>
      </c>
      <c r="Y572" s="12" t="str">
        <f t="shared" si="232"/>
        <v>0.00029+0.0416575185866007i</v>
      </c>
      <c r="Z572" s="12" t="str">
        <f t="shared" si="233"/>
        <v>-2.36891551836074-1.3114257977167i</v>
      </c>
      <c r="AA572" s="12" t="str">
        <f t="shared" si="234"/>
        <v>33.8807269282662-344.693841465876i</v>
      </c>
      <c r="AB572" s="12" t="str">
        <f t="shared" si="235"/>
        <v>0.506853941588449-0.0471636577638304i</v>
      </c>
      <c r="AC572" s="12" t="str">
        <f t="shared" si="236"/>
        <v>2.5962820282693-1.27430452876456i</v>
      </c>
      <c r="AD572" s="12" t="str">
        <f t="shared" si="237"/>
        <v>0.164508495633239+0.0625780487145901i</v>
      </c>
      <c r="AE572" s="12" t="str">
        <f t="shared" si="238"/>
        <v>-0.307640260752676-0.36398279582572i</v>
      </c>
      <c r="AF572" s="12" t="str">
        <f t="shared" si="239"/>
        <v>-9.83308342339855-3.45937662707114i</v>
      </c>
      <c r="AG572" s="12" t="str">
        <f t="shared" si="240"/>
        <v>1.0982610462233-0.197597249430874i</v>
      </c>
      <c r="AH572" s="12" t="str">
        <f t="shared" si="241"/>
        <v>0.820665890084243+4.37553354253753i</v>
      </c>
      <c r="AI572" s="12">
        <f t="shared" si="242"/>
        <v>12.970770544954282</v>
      </c>
      <c r="AJ572" s="12">
        <f t="shared" si="243"/>
        <v>79.377139904663565</v>
      </c>
      <c r="AK572" s="12"/>
      <c r="AL572" s="12"/>
      <c r="AM572" s="12"/>
      <c r="AN572" s="12"/>
    </row>
    <row r="573" spans="1:40" x14ac:dyDescent="0.35">
      <c r="A573" s="12"/>
      <c r="B573" s="12">
        <f t="shared" si="244"/>
        <v>44300</v>
      </c>
      <c r="C573" s="29" t="str">
        <f t="shared" si="211"/>
        <v>-0.0000352959822637354+0.0501047665748047i</v>
      </c>
      <c r="D573" s="28" t="str">
        <f t="shared" si="212"/>
        <v>-5.39933163539454+0.38413654374017i</v>
      </c>
      <c r="E573" s="12" t="str">
        <f t="shared" si="213"/>
        <v>4200</v>
      </c>
      <c r="F573" s="12" t="str">
        <f t="shared" si="214"/>
        <v>0.704225352112676</v>
      </c>
      <c r="G573" s="12" t="str">
        <f t="shared" si="210"/>
        <v>0.704225352112676</v>
      </c>
      <c r="H573" s="12" t="str">
        <f t="shared" si="215"/>
        <v>4.44243748363187+3.84437340755384i</v>
      </c>
      <c r="I573" s="12" t="str">
        <f t="shared" si="216"/>
        <v>173.965693192535i</v>
      </c>
      <c r="J573" s="12" t="str">
        <f t="shared" si="217"/>
        <v>-24.8866684212719+37.6247434334633i</v>
      </c>
      <c r="K573" s="12" t="str">
        <f t="shared" si="218"/>
        <v>3.21647117404872-2.12751621115204i</v>
      </c>
      <c r="L573" s="12" t="str">
        <f t="shared" si="219"/>
        <v>0.132897326452836-0.0766302954518947i</v>
      </c>
      <c r="M573" s="12" t="str">
        <f t="shared" si="220"/>
        <v>3.34936850050156-2.20414650660393i</v>
      </c>
      <c r="N573" s="12" t="str">
        <f t="shared" si="221"/>
        <v>-0.556690218216111i</v>
      </c>
      <c r="O573" s="12" t="str">
        <f t="shared" si="222"/>
        <v>0.849008577515558-0.528379064029801i</v>
      </c>
      <c r="P573" s="12" t="str">
        <f t="shared" si="223"/>
        <v>0.150991422484442+0.528379064029801i</v>
      </c>
      <c r="Q573" s="12" t="str">
        <f t="shared" si="224"/>
        <v>-0.150991422484442+0.02831115418631i</v>
      </c>
      <c r="R573" s="12" t="str">
        <f t="shared" si="225"/>
        <v>-0.332178448955228-3.56168191852722i</v>
      </c>
      <c r="S573" s="12" t="str">
        <f t="shared" si="226"/>
        <v>0.0570077046925032i</v>
      </c>
      <c r="T573" s="12" t="str">
        <f t="shared" si="227"/>
        <v>0.203043311020028-0.0189367309232534i</v>
      </c>
      <c r="U573" s="12" t="str">
        <f t="shared" si="228"/>
        <v>0.001-0.0359266237227754i</v>
      </c>
      <c r="V573" s="12" t="str">
        <f t="shared" si="229"/>
        <v>0.0015-0.0109199464202965i</v>
      </c>
      <c r="W573" s="12" t="str">
        <f t="shared" si="230"/>
        <v>0.000935582891559697-0.0083924129801401i</v>
      </c>
      <c r="X573" s="12" t="str">
        <f t="shared" si="231"/>
        <v>0.00309013165689312-0.00716376518080043i</v>
      </c>
      <c r="Y573" s="12" t="str">
        <f t="shared" si="232"/>
        <v>0.00029+0.0417517663662083i</v>
      </c>
      <c r="Z573" s="12" t="str">
        <f t="shared" si="233"/>
        <v>-2.35811313316801-1.30254166735951i</v>
      </c>
      <c r="AA573" s="12" t="str">
        <f t="shared" si="234"/>
        <v>33.5842749450672-343.659081811848i</v>
      </c>
      <c r="AB573" s="12" t="str">
        <f t="shared" si="235"/>
        <v>0.506834026792096-0.0472696172057803i</v>
      </c>
      <c r="AC573" s="12" t="str">
        <f t="shared" si="236"/>
        <v>2.59338476268718-1.27545981648161i</v>
      </c>
      <c r="AD573" s="12" t="str">
        <f t="shared" si="237"/>
        <v>0.164587326079084+0.0627191560043368i</v>
      </c>
      <c r="AE573" s="12" t="str">
        <f t="shared" si="238"/>
        <v>-0.306421221142823-0.362280715612334i</v>
      </c>
      <c r="AF573" s="12" t="str">
        <f t="shared" si="239"/>
        <v>-9.84176911902641-3.46023686381367i</v>
      </c>
      <c r="AG573" s="12" t="str">
        <f t="shared" si="240"/>
        <v>1.09803522394504-0.197129098162652i</v>
      </c>
      <c r="AH573" s="12" t="str">
        <f t="shared" si="241"/>
        <v>0.822012205479596+4.36034799696916i</v>
      </c>
      <c r="AI573" s="12">
        <f t="shared" si="242"/>
        <v>12.942090724153514</v>
      </c>
      <c r="AJ573" s="12">
        <f t="shared" si="243"/>
        <v>79.323905887722958</v>
      </c>
      <c r="AK573" s="12"/>
      <c r="AL573" s="12"/>
      <c r="AM573" s="12"/>
      <c r="AN573" s="12"/>
    </row>
    <row r="574" spans="1:40" x14ac:dyDescent="0.35">
      <c r="A574" s="12"/>
      <c r="B574" s="12">
        <f t="shared" si="244"/>
        <v>44400</v>
      </c>
      <c r="C574" s="29" t="str">
        <f t="shared" si="211"/>
        <v>-0.0000351371704749107+0.0499919181130601i</v>
      </c>
      <c r="D574" s="28" t="str">
        <f t="shared" si="212"/>
        <v>-5.39933041783749+0.383271372200128i</v>
      </c>
      <c r="E574" s="12" t="str">
        <f t="shared" si="213"/>
        <v>4200</v>
      </c>
      <c r="F574" s="12" t="str">
        <f t="shared" si="214"/>
        <v>0.704225352112676</v>
      </c>
      <c r="G574" s="12" t="str">
        <f t="shared" si="210"/>
        <v>0.704225352112676</v>
      </c>
      <c r="H574" s="12" t="str">
        <f t="shared" si="215"/>
        <v>4.4511047381007+3.84434501513196i</v>
      </c>
      <c r="I574" s="12" t="str">
        <f t="shared" si="216"/>
        <v>174.358392274233i</v>
      </c>
      <c r="J574" s="12" t="str">
        <f t="shared" si="217"/>
        <v>-25.0036701633938+37.7096751342159i</v>
      </c>
      <c r="K574" s="12" t="str">
        <f t="shared" si="218"/>
        <v>3.21169807928192-2.12953941270914i</v>
      </c>
      <c r="L574" s="12" t="str">
        <f t="shared" si="219"/>
        <v>0.132747616743317-0.0767167564090908i</v>
      </c>
      <c r="M574" s="12" t="str">
        <f t="shared" si="220"/>
        <v>3.34444569602524-2.20625616911823i</v>
      </c>
      <c r="N574" s="12" t="str">
        <f t="shared" si="221"/>
        <v>-0.557946855277547i</v>
      </c>
      <c r="O574" s="12" t="str">
        <f t="shared" si="222"/>
        <v>0.848343926625749-0.529445542201657i</v>
      </c>
      <c r="P574" s="12" t="str">
        <f t="shared" si="223"/>
        <v>0.151656073374251+0.529445542201657i</v>
      </c>
      <c r="Q574" s="12" t="str">
        <f t="shared" si="224"/>
        <v>-0.151656073374251+0.02850131307589i</v>
      </c>
      <c r="R574" s="12" t="str">
        <f t="shared" si="225"/>
        <v>-0.332173196791133-3.55352016235388i</v>
      </c>
      <c r="S574" s="12" t="str">
        <f t="shared" si="226"/>
        <v>0.0571363902561431i</v>
      </c>
      <c r="T574" s="12" t="str">
        <f t="shared" si="227"/>
        <v>0.203035314779324-0.0189791774044888i</v>
      </c>
      <c r="U574" s="12" t="str">
        <f t="shared" si="228"/>
        <v>0.001-0.03584570790358i</v>
      </c>
      <c r="V574" s="12" t="str">
        <f t="shared" si="229"/>
        <v>0.0015-0.0108953519463769i</v>
      </c>
      <c r="W574" s="12" t="str">
        <f t="shared" si="230"/>
        <v>0.000935578584312923-0.00837359167921545i</v>
      </c>
      <c r="X574" s="12" t="str">
        <f t="shared" si="231"/>
        <v>0.00308116425805634-0.00715043114677012i</v>
      </c>
      <c r="Y574" s="12" t="str">
        <f t="shared" si="232"/>
        <v>0.00029+0.041846014145816i</v>
      </c>
      <c r="Z574" s="12" t="str">
        <f t="shared" si="233"/>
        <v>-2.34738045300431-1.29374901067777i</v>
      </c>
      <c r="AA574" s="12" t="str">
        <f t="shared" si="234"/>
        <v>33.2913879650554-342.630624282002i</v>
      </c>
      <c r="AB574" s="12" t="str">
        <f t="shared" si="235"/>
        <v>0.506814066681837-0.0473755715506913i</v>
      </c>
      <c r="AC574" s="12" t="str">
        <f t="shared" si="236"/>
        <v>2.5904894769999-1.27660668758215i</v>
      </c>
      <c r="AD574" s="12" t="str">
        <f t="shared" si="237"/>
        <v>0.164666323499696+0.0628601504442989i</v>
      </c>
      <c r="AE574" s="12" t="str">
        <f t="shared" si="238"/>
        <v>-0.305209251602902-0.360593581545535i</v>
      </c>
      <c r="AF574" s="12" t="str">
        <f t="shared" si="239"/>
        <v>-9.85043515593819-3.46107364293183i</v>
      </c>
      <c r="AG574" s="12" t="str">
        <f t="shared" si="240"/>
        <v>1.09781161463955-0.196663825297843i</v>
      </c>
      <c r="AH574" s="12" t="str">
        <f t="shared" si="241"/>
        <v>0.82331827874822+4.34525582302759i</v>
      </c>
      <c r="AI574" s="12">
        <f t="shared" si="242"/>
        <v>12.91348892777787</v>
      </c>
      <c r="AJ574" s="12">
        <f t="shared" si="243"/>
        <v>79.271056066305817</v>
      </c>
      <c r="AK574" s="12"/>
      <c r="AL574" s="12"/>
      <c r="AM574" s="12"/>
      <c r="AN574" s="12"/>
    </row>
    <row r="575" spans="1:40" x14ac:dyDescent="0.35">
      <c r="A575" s="12"/>
      <c r="B575" s="12">
        <f t="shared" si="244"/>
        <v>44500</v>
      </c>
      <c r="C575" s="29" t="str">
        <f t="shared" si="211"/>
        <v>-0.0000349794281232371+0.0498795768346632i</v>
      </c>
      <c r="D575" s="28" t="str">
        <f t="shared" si="212"/>
        <v>-5.39932920847946+0.382410089065751i</v>
      </c>
      <c r="E575" s="12" t="str">
        <f t="shared" si="213"/>
        <v>4200</v>
      </c>
      <c r="F575" s="12" t="str">
        <f t="shared" si="214"/>
        <v>0.704225352112676</v>
      </c>
      <c r="G575" s="12" t="str">
        <f t="shared" si="210"/>
        <v>0.704225352112676</v>
      </c>
      <c r="H575" s="12" t="str">
        <f t="shared" si="215"/>
        <v>4.45975232641967+3.84429721246666i</v>
      </c>
      <c r="I575" s="12" t="str">
        <f t="shared" si="216"/>
        <v>174.751091355932i</v>
      </c>
      <c r="J575" s="12" t="str">
        <f t="shared" si="217"/>
        <v>-25.1209357200413+37.7946068349687i</v>
      </c>
      <c r="K575" s="12" t="str">
        <f t="shared" si="218"/>
        <v>3.20692835157814-2.13154859185451i</v>
      </c>
      <c r="L575" s="12" t="str">
        <f t="shared" si="219"/>
        <v>0.132597907527545-0.0768028279252744i</v>
      </c>
      <c r="M575" s="12" t="str">
        <f t="shared" si="220"/>
        <v>3.33952625910569-2.20835141977978i</v>
      </c>
      <c r="N575" s="12" t="str">
        <f t="shared" si="221"/>
        <v>-0.559203492338983i</v>
      </c>
      <c r="O575" s="12" t="str">
        <f t="shared" si="222"/>
        <v>0.847677936085083-0.530511184306734i</v>
      </c>
      <c r="P575" s="12" t="str">
        <f t="shared" si="223"/>
        <v>0.152322063914917+0.530511184306734i</v>
      </c>
      <c r="Q575" s="12" t="str">
        <f t="shared" si="224"/>
        <v>-0.152322063914917+0.028692308032249i</v>
      </c>
      <c r="R575" s="12" t="str">
        <f t="shared" si="225"/>
        <v>-0.332167932490943-3.54539477121221i</v>
      </c>
      <c r="S575" s="12" t="str">
        <f t="shared" si="226"/>
        <v>0.0572650758197831i</v>
      </c>
      <c r="T575" s="12" t="str">
        <f t="shared" si="227"/>
        <v>0.20302730038453-0.0190216218389944i</v>
      </c>
      <c r="U575" s="12" t="str">
        <f t="shared" si="228"/>
        <v>0.001-0.0357651557509877i</v>
      </c>
      <c r="V575" s="12" t="str">
        <f t="shared" si="229"/>
        <v>0.0015-0.0108708680094188i</v>
      </c>
      <c r="W575" s="12" t="str">
        <f t="shared" si="230"/>
        <v>0.000935574267465145-0.00835485514750839i</v>
      </c>
      <c r="X575" s="12" t="str">
        <f t="shared" si="231"/>
        <v>0.0030722504294973-0.00713714097327091i</v>
      </c>
      <c r="Y575" s="12" t="str">
        <f t="shared" si="232"/>
        <v>0.00029+0.0419402619254237i</v>
      </c>
      <c r="Z575" s="12" t="str">
        <f t="shared" si="233"/>
        <v>-2.33671696448738-1.28504661501234i</v>
      </c>
      <c r="AA575" s="12" t="str">
        <f t="shared" si="234"/>
        <v>33.0020126646737-341.608414518024i</v>
      </c>
      <c r="AB575" s="12" t="str">
        <f t="shared" si="235"/>
        <v>0.506794061255579-0.0474815207865825i</v>
      </c>
      <c r="AC575" s="12" t="str">
        <f t="shared" si="236"/>
        <v>2.58759619167947-1.27774517019878i</v>
      </c>
      <c r="AD575" s="12" t="str">
        <f t="shared" si="237"/>
        <v>0.164745487809167+0.0630010320380843i</v>
      </c>
      <c r="AE575" s="12" t="str">
        <f t="shared" si="238"/>
        <v>-0.304004313223606-0.358921211791331i</v>
      </c>
      <c r="AF575" s="12" t="str">
        <f t="shared" si="239"/>
        <v>-9.85908153489913-3.46188712340091i</v>
      </c>
      <c r="AG575" s="12" t="str">
        <f t="shared" si="240"/>
        <v>1.09759018754041-0.196201408196852i</v>
      </c>
      <c r="AH575" s="12" t="str">
        <f t="shared" si="241"/>
        <v>0.824584820626317+4.33025628873192i</v>
      </c>
      <c r="AI575" s="12">
        <f t="shared" si="242"/>
        <v>12.884964850408098</v>
      </c>
      <c r="AJ575" s="12">
        <f t="shared" si="243"/>
        <v>79.218586521294569</v>
      </c>
      <c r="AK575" s="12"/>
      <c r="AL575" s="12"/>
      <c r="AM575" s="12"/>
      <c r="AN575" s="12"/>
    </row>
    <row r="576" spans="1:40" x14ac:dyDescent="0.35">
      <c r="A576" s="12"/>
      <c r="B576" s="12">
        <f t="shared" si="244"/>
        <v>44600</v>
      </c>
      <c r="C576" s="29" t="str">
        <f t="shared" si="211"/>
        <v>-0.0000348227456281183+0.0497677393280734i</v>
      </c>
      <c r="D576" s="28" t="str">
        <f t="shared" si="212"/>
        <v>-5.399328007247+0.381552668181896i</v>
      </c>
      <c r="E576" s="12" t="str">
        <f t="shared" si="213"/>
        <v>4200</v>
      </c>
      <c r="F576" s="12" t="str">
        <f t="shared" si="214"/>
        <v>0.704225352112676</v>
      </c>
      <c r="G576" s="12" t="str">
        <f t="shared" si="210"/>
        <v>0.704225352112676</v>
      </c>
      <c r="H576" s="12" t="str">
        <f t="shared" si="215"/>
        <v>4.46838025001922+3.84423013153789i</v>
      </c>
      <c r="I576" s="12" t="str">
        <f t="shared" si="216"/>
        <v>175.143790437631i</v>
      </c>
      <c r="J576" s="12" t="str">
        <f t="shared" si="217"/>
        <v>-25.2384650912144+37.8795385357214i</v>
      </c>
      <c r="K576" s="12" t="str">
        <f t="shared" si="218"/>
        <v>3.2021620244031-2.13354379682046i</v>
      </c>
      <c r="L576" s="12" t="str">
        <f t="shared" si="219"/>
        <v>0.13244819994208-0.0768885106621663i</v>
      </c>
      <c r="M576" s="12" t="str">
        <f t="shared" si="220"/>
        <v>3.33461022434518-2.21043230748263i</v>
      </c>
      <c r="N576" s="12" t="str">
        <f t="shared" si="221"/>
        <v>-0.560460129400419i</v>
      </c>
      <c r="O576" s="12" t="str">
        <f t="shared" si="222"/>
        <v>0.847010606945252-0.531575988662238i</v>
      </c>
      <c r="P576" s="12" t="str">
        <f t="shared" si="223"/>
        <v>0.152989393054748+0.531575988662238i</v>
      </c>
      <c r="Q576" s="12" t="str">
        <f t="shared" si="224"/>
        <v>-0.152989393054748+0.028884140738181i</v>
      </c>
      <c r="R576" s="12" t="str">
        <f t="shared" si="225"/>
        <v>-0.332162656052643-3.53730550047983i</v>
      </c>
      <c r="S576" s="12" t="str">
        <f t="shared" si="226"/>
        <v>0.0573937613834231i</v>
      </c>
      <c r="T576" s="12" t="str">
        <f t="shared" si="227"/>
        <v>0.203019267834809-0.0190640642219694i</v>
      </c>
      <c r="U576" s="12" t="str">
        <f t="shared" si="228"/>
        <v>0.001-0.0356849648188106i</v>
      </c>
      <c r="V576" s="12" t="str">
        <f t="shared" si="229"/>
        <v>0.0015-0.0108464938658999i</v>
      </c>
      <c r="W576" s="12" t="str">
        <f t="shared" si="230"/>
        <v>0.000935569941017111-0.00833620281480843i</v>
      </c>
      <c r="X576" s="12" t="str">
        <f t="shared" si="231"/>
        <v>0.00306338975926781-0.00712389448984868i</v>
      </c>
      <c r="Y576" s="12" t="str">
        <f t="shared" si="232"/>
        <v>0.00029+0.0420345097050314i</v>
      </c>
      <c r="Z576" s="12" t="str">
        <f t="shared" si="233"/>
        <v>-2.32612215695846-1.27643328702452i</v>
      </c>
      <c r="AA576" s="12" t="str">
        <f t="shared" si="234"/>
        <v>32.7160966620022-340.592398707408i</v>
      </c>
      <c r="AB576" s="12" t="str">
        <f t="shared" si="235"/>
        <v>0.506774010511233-0.0475874649014702i</v>
      </c>
      <c r="AC576" s="12" t="str">
        <f t="shared" si="236"/>
        <v>2.58470492703376-1.27887529243768i</v>
      </c>
      <c r="AD576" s="12" t="str">
        <f t="shared" si="237"/>
        <v>0.164824818921492+0.0631418007876954i</v>
      </c>
      <c r="AE576" s="12" t="str">
        <f t="shared" si="238"/>
        <v>-0.302806366981862-0.357263427241698i</v>
      </c>
      <c r="AF576" s="12" t="str">
        <f t="shared" si="239"/>
        <v>-9.86770825726622-3.46267746335599i</v>
      </c>
      <c r="AG576" s="12" t="str">
        <f t="shared" si="240"/>
        <v>1.09737091239157-0.195741824409707i</v>
      </c>
      <c r="AH576" s="12" t="str">
        <f t="shared" si="241"/>
        <v>0.825812529207322+4.31534866774253i</v>
      </c>
      <c r="AI576" s="12">
        <f t="shared" si="242"/>
        <v>12.856518187002607</v>
      </c>
      <c r="AJ576" s="12">
        <f t="shared" si="243"/>
        <v>79.166493380797533</v>
      </c>
      <c r="AK576" s="12"/>
      <c r="AL576" s="12"/>
      <c r="AM576" s="12"/>
      <c r="AN576" s="12"/>
    </row>
    <row r="577" spans="1:40" x14ac:dyDescent="0.35">
      <c r="A577" s="12"/>
      <c r="B577" s="12">
        <f t="shared" si="244"/>
        <v>44700</v>
      </c>
      <c r="C577" s="29" t="str">
        <f t="shared" si="211"/>
        <v>-0.0000346671135160044+0.0496564022122789i</v>
      </c>
      <c r="D577" s="28" t="str">
        <f t="shared" si="212"/>
        <v>-5.39932681406747+0.380699083627472i</v>
      </c>
      <c r="E577" s="12" t="str">
        <f t="shared" si="213"/>
        <v>4200</v>
      </c>
      <c r="F577" s="12" t="str">
        <f t="shared" si="214"/>
        <v>0.704225352112676</v>
      </c>
      <c r="G577" s="12" t="str">
        <f t="shared" ref="G577:G640" si="245">IF($C$11=$C$7,$C$24,F577)</f>
        <v>0.704225352112676</v>
      </c>
      <c r="H577" s="12" t="str">
        <f t="shared" si="215"/>
        <v>4.47698851091395+3.84414390372235i</v>
      </c>
      <c r="I577" s="12" t="str">
        <f t="shared" si="216"/>
        <v>175.53648951933i</v>
      </c>
      <c r="J577" s="12" t="str">
        <f t="shared" si="217"/>
        <v>-25.3562582769131+37.9644702364741i</v>
      </c>
      <c r="K577" s="12" t="str">
        <f t="shared" si="218"/>
        <v>3.19739913094843-2.13552507578032i</v>
      </c>
      <c r="L577" s="12" t="str">
        <f t="shared" si="219"/>
        <v>0.132298495118335-0.0769738052844105i</v>
      </c>
      <c r="M577" s="12" t="str">
        <f t="shared" si="220"/>
        <v>3.32969762606677-2.21249888106473i</v>
      </c>
      <c r="N577" s="12" t="str">
        <f t="shared" si="221"/>
        <v>-0.561716766461855i</v>
      </c>
      <c r="O577" s="12" t="str">
        <f t="shared" si="222"/>
        <v>0.846341940260058-0.532639953586698i</v>
      </c>
      <c r="P577" s="12" t="str">
        <f t="shared" si="223"/>
        <v>0.153658059739942+0.532639953586698i</v>
      </c>
      <c r="Q577" s="12" t="str">
        <f t="shared" si="224"/>
        <v>-0.153658059739942+0.029076812875157i</v>
      </c>
      <c r="R577" s="12" t="str">
        <f t="shared" si="225"/>
        <v>-0.332157367474251-3.52925210772323i</v>
      </c>
      <c r="S577" s="12" t="str">
        <f t="shared" si="226"/>
        <v>0.0575224469470631i</v>
      </c>
      <c r="T577" s="12" t="str">
        <f t="shared" si="227"/>
        <v>0.20301121712932-0.0191065045486137i</v>
      </c>
      <c r="U577" s="12" t="str">
        <f t="shared" si="228"/>
        <v>0.001-0.0356051326827506i</v>
      </c>
      <c r="V577" s="12" t="str">
        <f t="shared" si="229"/>
        <v>0.0015-0.0108222287789516i</v>
      </c>
      <c r="W577" s="12" t="str">
        <f t="shared" si="230"/>
        <v>0.000935565604969566-0.00831763411600776i</v>
      </c>
      <c r="X577" s="12" t="str">
        <f t="shared" si="231"/>
        <v>0.00305458183922032-0.00711069152642803i</v>
      </c>
      <c r="Y577" s="12" t="str">
        <f t="shared" si="232"/>
        <v>0.00029+0.0421287574846391i</v>
      </c>
      <c r="Z577" s="12" t="str">
        <f t="shared" si="233"/>
        <v>-2.31559552252693-1.26790785234262i</v>
      </c>
      <c r="AA577" s="12" t="str">
        <f t="shared" si="234"/>
        <v>32.4335884977998-339.582523578552i</v>
      </c>
      <c r="AB577" s="12" t="str">
        <f t="shared" si="235"/>
        <v>0.506753914446699-0.0476934038833723i</v>
      </c>
      <c r="AC577" s="12" t="str">
        <f t="shared" si="236"/>
        <v>2.58181570320709-1.279997082378i</v>
      </c>
      <c r="AD577" s="12" t="str">
        <f t="shared" si="237"/>
        <v>0.164904316750571+0.0632824566935368i</v>
      </c>
      <c r="AE577" s="12" t="str">
        <f t="shared" si="238"/>
        <v>-0.301615373755719-0.3556200514673i</v>
      </c>
      <c r="AF577" s="12" t="str">
        <f t="shared" si="239"/>
        <v>-9.87631532498142-3.46344482009488i</v>
      </c>
      <c r="AG577" s="12" t="str">
        <f t="shared" si="240"/>
        <v>1.09715375943753-0.195285051675293i</v>
      </c>
      <c r="AH577" s="12" t="str">
        <f t="shared" si="241"/>
        <v>0.827002090180225+4.30053223935334i</v>
      </c>
      <c r="AI577" s="12">
        <f t="shared" si="242"/>
        <v>12.828148632934152</v>
      </c>
      <c r="AJ577" s="12">
        <f t="shared" si="243"/>
        <v>79.114772819496281</v>
      </c>
      <c r="AK577" s="12"/>
      <c r="AL577" s="12"/>
      <c r="AM577" s="12"/>
      <c r="AN577" s="12"/>
    </row>
    <row r="578" spans="1:40" x14ac:dyDescent="0.35">
      <c r="A578" s="12"/>
      <c r="B578" s="12">
        <f t="shared" si="244"/>
        <v>44800</v>
      </c>
      <c r="C578" s="29" t="str">
        <f t="shared" ref="C578:C641" si="246">IMPRODUCT(COMPLEX(-1,0),IMDIV(IMPRODUCT(G578,COMPLEX($C$96+$C$97,0)),COMPLEX($C$96,2*PI()*B578*$C$99*$C$98*(2*$C$96+$C$97))))</f>
        <v>-0.0000345125224189575+0.0495455621364547i</v>
      </c>
      <c r="D578" s="28" t="str">
        <f t="shared" ref="D578:D641" si="247">IMPRODUCT(COMPLEX($C$102,0),IMSUB(C578,G578))</f>
        <v>-5.39932562886906+0.37984930971282i</v>
      </c>
      <c r="E578" s="12" t="str">
        <f t="shared" ref="E578:E641" si="248">IMDIV(COMPLEX($C$20*10^3,0),COMPLEX(1,2*PI()*B578*$C$20*1000*$C$29*10^-12))</f>
        <v>4200</v>
      </c>
      <c r="F578" s="12" t="str">
        <f t="shared" ref="F578:F641" si="249">IMDIV(COMPLEX($C$22*1000,0),IMSUM(COMPLEX($C$22*1000,0),E578))</f>
        <v>0.704225352112676</v>
      </c>
      <c r="G578" s="12" t="str">
        <f t="shared" si="245"/>
        <v>0.704225352112676</v>
      </c>
      <c r="H578" s="12" t="str">
        <f t="shared" ref="H578:H641" si="250">IMPRODUCT(COMPLEX($C$104,0),IMPRODUCT(COMPLEX(-1,0),D578),IMDIV(COMPLEX(0,2*PI()*B578*$C$105*$C$106),COMPLEX(1,2*PI()*B578*$C$105*$C$106)))</f>
        <v>4.4855771116958+3.84403865979362i</v>
      </c>
      <c r="I578" s="12" t="str">
        <f t="shared" ref="I578:I641" si="251">COMPLEX(0,2*PI()*B578*$C$109*$C$108*$C$110)</f>
        <v>175.929188601028i</v>
      </c>
      <c r="J578" s="12" t="str">
        <f t="shared" ref="J578:J641" si="252">IMSUM(COMPLEX(0,2*PI()*B578*$C$109*$C$108),COMPLEX(0,2*PI()*B578*$C$109*$C$107),COMPLEX(0,2*PI()*B578*$C$28*10^-12*$C$107),COMPLEX(-1*2*PI()*B578*2*PI()*B578*$C$109*$C$108*$C$28*10^-12*$C$107,0),COMPLEX(1,0))</f>
        <v>-25.4743152771375+38.0494019372269i</v>
      </c>
      <c r="K578" s="12" t="str">
        <f t="shared" ref="K578:K641" si="253">IMDIV(I578,J578)</f>
        <v>3.19263970413273-2.13749247684789i</v>
      </c>
      <c r="L578" s="12" t="str">
        <f t="shared" ref="L578:L641" si="254">IMDIV(COMPLEX($C$113,0),COMPLEX(1,2*PI()*B578*$C$111*$C$112))</f>
        <v>0.132148794182577-0.077058712459541i</v>
      </c>
      <c r="M578" s="12" t="str">
        <f t="shared" ref="M578:M641" si="255">IMSUM(K578,L578)</f>
        <v>3.32478849831531-2.21455118930743i</v>
      </c>
      <c r="N578" s="12" t="str">
        <f t="shared" ref="N578:N641" si="256">COMPLEX(0,-2*PI()*B578*$C$41)</f>
        <v>-0.562973403523291i</v>
      </c>
      <c r="O578" s="12" t="str">
        <f t="shared" ref="O578:O641" si="257">IMEXP(N578)</f>
        <v>0.845671937085419-0.533703077399967i</v>
      </c>
      <c r="P578" s="12" t="str">
        <f t="shared" ref="P578:P641" si="258">IMSUB(COMPLEX(1,0),O578)</f>
        <v>0.154328062914581+0.533703077399967i</v>
      </c>
      <c r="Q578" s="12" t="str">
        <f t="shared" ref="Q578:Q641" si="259">IMSUM(COMPLEX(0,2*PI()*B578*$C$41),O578,COMPLEX(-1,0))</f>
        <v>-0.154328062914581+0.0292703261233239i</v>
      </c>
      <c r="R578" s="12" t="str">
        <f t="shared" ref="R578:R641" si="260">IMDIV(P578,Q578)</f>
        <v>-0.332152066753715-3.52123435267353i</v>
      </c>
      <c r="S578" s="12" t="str">
        <f t="shared" ref="S578:S641" si="261">IMDIV(COMPLEX(0,2*PI()*B578*$C$119),COMPLEX($C$120,0))</f>
        <v>0.0576511325107031i</v>
      </c>
      <c r="T578" s="12" t="str">
        <f t="shared" ref="T578:T641" si="262">IMPRODUCT(R578,S578)</f>
        <v>0.203003148267222-0.0191489428141223i</v>
      </c>
      <c r="U578" s="12" t="str">
        <f t="shared" ref="U578:U641" si="263">IMDIV(COMPLEX(1,2*PI()*B578*$C$16*10^-3*$C$15*10^-6),COMPLEX(0,2*PI()*B578*$C$15*10^-6))</f>
        <v>0.001-0.0355256569401553i</v>
      </c>
      <c r="V578" s="12" t="str">
        <f t="shared" ref="V578:V641" si="264">IMSUM(COMPLEX($C$18*10^-3,0),IMDIV(COMPLEX(1,0),COMPLEX(0,2*PI()*B578*($C$17*1*10^-6))))</f>
        <v>0.0015-0.0107980720182843i</v>
      </c>
      <c r="W578" s="12" t="str">
        <f t="shared" ref="W578:W641" si="265">IMDIV(IMPRODUCT(U578,V578),IMSUM(U578,V578))</f>
        <v>0.000935561259323261-0.00829914849104402i</v>
      </c>
      <c r="X578" s="12" t="str">
        <f t="shared" ref="X578:X641" si="266">IMDIV(IMPRODUCT(COMPLEX($C$19,0),W578),IMSUM(COMPLEX($C$19,0),W578))</f>
        <v>0.00304582626496772-0.00709753191331972i</v>
      </c>
      <c r="Y578" s="12" t="str">
        <f t="shared" ref="Y578:Y641" si="267">COMPLEX($C$13*10^-3,2*PI()*B578*$C$12*0.000001)</f>
        <v>0.00029+0.0422230052642468i</v>
      </c>
      <c r="Z578" s="12" t="str">
        <f t="shared" ref="Z578:Z641" si="268">IMPRODUCT(COMPLEX($C$6,0),IMDIV(X578,IMSUM(X578,Y578)))</f>
        <v>-2.3051365561118-1.25946915521524i</v>
      </c>
      <c r="AA578" s="12" t="str">
        <f t="shared" ref="AA578:AA641" si="269">IMDIV(COMPLEX($C$6,0),IMSUM(X578,Y578))</f>
        <v>32.1544376169655-338.578736395823i</v>
      </c>
      <c r="AB578" s="12" t="str">
        <f t="shared" ref="AB578:AB641" si="270">IMPRODUCT(COMPLEX($C$115,0),T578)</f>
        <v>0.506733773059877-0.0477993377202948i</v>
      </c>
      <c r="AC578" s="12" t="str">
        <f t="shared" ref="AC578:AC641" si="271">IMSUM(COMPLEX(1,0),IMPRODUCT(AB578,M578))</f>
        <v>2.57892854018081-1.28111056807152i</v>
      </c>
      <c r="AD578" s="12" t="str">
        <f t="shared" ref="AD578:AD641" si="272">IMDIV(AB578,AC578)</f>
        <v>0.164983981210209+0.0634229997544441i</v>
      </c>
      <c r="AE578" s="12" t="str">
        <f t="shared" ref="AE578:AE641" si="273">IMPRODUCT(AD578,AA578,X578)</f>
        <v>-0.300431294338569-0.353990910671108i</v>
      </c>
      <c r="AF578" s="12" t="str">
        <f t="shared" ref="AF578:AF641" si="274">IMSUB(D578,H578)</f>
        <v>-9.88490274056486-3.4641893500808i</v>
      </c>
      <c r="AG578" s="12" t="str">
        <f t="shared" ref="AG578:AG641" si="275">IMSUM(COMPLEX(1,0),IMPRODUCT(AD578,AA578,COMPLEX($C$123,0)))</f>
        <v>1.09693869941383-0.194831067920523i</v>
      </c>
      <c r="AH578" s="12" t="str">
        <f t="shared" ref="AH578:AH641" si="276">IMDIV(IMPRODUCT(AE578,AF578),AG578)</f>
        <v>0.828154177062591+4.28580628848149i</v>
      </c>
      <c r="AI578" s="12">
        <f t="shared" ref="AI578:AI641" si="277">20*LOG10(IMABS(AH578))</f>
        <v>12.799855884023351</v>
      </c>
      <c r="AJ578" s="12">
        <f t="shared" ref="AJ578:AJ641" si="278">IMARGUMENT(AH578)*180/PI()</f>
        <v>79.063421058008515</v>
      </c>
      <c r="AK578" s="12"/>
      <c r="AL578" s="12"/>
      <c r="AM578" s="12"/>
      <c r="AN578" s="12"/>
    </row>
    <row r="579" spans="1:40" x14ac:dyDescent="0.35">
      <c r="A579" s="12"/>
      <c r="B579" s="12">
        <f t="shared" si="244"/>
        <v>44900</v>
      </c>
      <c r="C579" s="29" t="str">
        <f t="shared" si="246"/>
        <v>-0.000034358963073244+0.0494352157796273i</v>
      </c>
      <c r="D579" s="28" t="str">
        <f t="shared" si="247"/>
        <v>-5.39932445158074+0.379003320977143i</v>
      </c>
      <c r="E579" s="12" t="str">
        <f t="shared" si="248"/>
        <v>4200</v>
      </c>
      <c r="F579" s="12" t="str">
        <f t="shared" si="249"/>
        <v>0.704225352112676</v>
      </c>
      <c r="G579" s="12" t="str">
        <f t="shared" si="245"/>
        <v>0.704225352112676</v>
      </c>
      <c r="H579" s="12" t="str">
        <f t="shared" si="250"/>
        <v>4.49414605552769+3.84391452992225i</v>
      </c>
      <c r="I579" s="12" t="str">
        <f t="shared" si="251"/>
        <v>176.321887682727i</v>
      </c>
      <c r="J579" s="12" t="str">
        <f t="shared" si="252"/>
        <v>-25.5926360918876+38.1343336379796i</v>
      </c>
      <c r="K579" s="12" t="str">
        <f t="shared" si="253"/>
        <v>3.18788377660262-2.13944604807694i</v>
      </c>
      <c r="L579" s="12" t="str">
        <f t="shared" si="254"/>
        <v>0.131999098255928-0.0771432328579488i</v>
      </c>
      <c r="M579" s="12" t="str">
        <f t="shared" si="255"/>
        <v>3.31988287485855-2.21658928093489i</v>
      </c>
      <c r="N579" s="12" t="str">
        <f t="shared" si="256"/>
        <v>-0.564230040584727i</v>
      </c>
      <c r="O579" s="12" t="str">
        <f t="shared" si="257"/>
        <v>0.845000598479359-0.534765358423229i</v>
      </c>
      <c r="P579" s="12" t="str">
        <f t="shared" si="258"/>
        <v>0.154999401520641+0.534765358423229i</v>
      </c>
      <c r="Q579" s="12" t="str">
        <f t="shared" si="259"/>
        <v>-0.154999401520641+0.029464682161498i</v>
      </c>
      <c r="R579" s="12" t="str">
        <f t="shared" si="260"/>
        <v>-0.332146753889067-3.51325199720224i</v>
      </c>
      <c r="S579" s="12" t="str">
        <f t="shared" si="261"/>
        <v>0.0577798180743429i</v>
      </c>
      <c r="T579" s="12" t="str">
        <f t="shared" si="262"/>
        <v>0.202995061247667-0.0191913790136938i</v>
      </c>
      <c r="U579" s="12" t="str">
        <f t="shared" si="263"/>
        <v>0.001-0.0354465352097763i</v>
      </c>
      <c r="V579" s="12" t="str">
        <f t="shared" si="264"/>
        <v>0.0015-0.0107740228601144i</v>
      </c>
      <c r="W579" s="12" t="str">
        <f t="shared" si="265"/>
        <v>0.000935556904078945-0.00828074538484434i</v>
      </c>
      <c r="X579" s="12" t="str">
        <f t="shared" si="266"/>
        <v>0.00303712263584382-0.00708441548122847i</v>
      </c>
      <c r="Y579" s="12" t="str">
        <f t="shared" si="267"/>
        <v>0.00029+0.0423172530438545i</v>
      </c>
      <c r="Z579" s="12" t="str">
        <f t="shared" si="268"/>
        <v>-2.29474475548043-1.25111605817204i</v>
      </c>
      <c r="AA579" s="12" t="str">
        <f t="shared" si="269"/>
        <v>31.8785943504147-337.580984954632i</v>
      </c>
      <c r="AB579" s="12" t="str">
        <f t="shared" si="270"/>
        <v>0.506713586348652-0.0479052664002524i</v>
      </c>
      <c r="AC579" s="12" t="str">
        <f t="shared" si="271"/>
        <v>2.57604345777392-1.28221577754223i</v>
      </c>
      <c r="AD579" s="12" t="str">
        <f t="shared" si="272"/>
        <v>0.165063812214108+0.0635634299676925i</v>
      </c>
      <c r="AE579" s="12" t="str">
        <f t="shared" si="273"/>
        <v>-0.299254089452855-0.352375833642875i</v>
      </c>
      <c r="AF579" s="12" t="str">
        <f t="shared" si="274"/>
        <v>-9.89347050710843-3.46491120894511i</v>
      </c>
      <c r="AG579" s="12" t="str">
        <f t="shared" si="275"/>
        <v>1.09672570353768-0.194379851259481i</v>
      </c>
      <c r="AH579" s="12" t="str">
        <f t="shared" si="276"/>
        <v>0.829269451429695+4.27117010565567i</v>
      </c>
      <c r="AI579" s="12">
        <f t="shared" si="277"/>
        <v>12.771639636571701</v>
      </c>
      <c r="AJ579" s="12">
        <f t="shared" si="278"/>
        <v>79.012434362251909</v>
      </c>
      <c r="AK579" s="12"/>
      <c r="AL579" s="12"/>
      <c r="AM579" s="12"/>
      <c r="AN579" s="12"/>
    </row>
    <row r="580" spans="1:40" x14ac:dyDescent="0.35">
      <c r="A580" s="12"/>
      <c r="B580" s="12">
        <f t="shared" si="244"/>
        <v>45000</v>
      </c>
      <c r="C580" s="29" t="str">
        <f t="shared" si="246"/>
        <v>-0.0000342064263179464+0.0493253598503436i</v>
      </c>
      <c r="D580" s="28" t="str">
        <f t="shared" si="247"/>
        <v>-5.39932328213229+0.378161092185968i</v>
      </c>
      <c r="E580" s="12" t="str">
        <f t="shared" si="248"/>
        <v>4200</v>
      </c>
      <c r="F580" s="12" t="str">
        <f t="shared" si="249"/>
        <v>0.704225352112676</v>
      </c>
      <c r="G580" s="12" t="str">
        <f t="shared" si="245"/>
        <v>0.704225352112676</v>
      </c>
      <c r="H580" s="12" t="str">
        <f t="shared" si="250"/>
        <v>4.50269534613667+3.84377164367613i</v>
      </c>
      <c r="I580" s="12" t="str">
        <f t="shared" si="251"/>
        <v>176.714586764426i</v>
      </c>
      <c r="J580" s="12" t="str">
        <f t="shared" si="252"/>
        <v>-25.7112207211633+38.2192653387324i</v>
      </c>
      <c r="K580" s="12" t="str">
        <f t="shared" si="253"/>
        <v>3.1831313807337-2.14138583746047i</v>
      </c>
      <c r="L580" s="12" t="str">
        <f t="shared" si="254"/>
        <v>0.131849408454368-0.0772273671528487i</v>
      </c>
      <c r="M580" s="12" t="str">
        <f t="shared" si="255"/>
        <v>3.31498078918807-2.21861320461332i</v>
      </c>
      <c r="N580" s="12" t="str">
        <f t="shared" si="256"/>
        <v>-0.565486677646163i</v>
      </c>
      <c r="O580" s="12" t="str">
        <f t="shared" si="257"/>
        <v>0.844327925502015-0.535826794978997i</v>
      </c>
      <c r="P580" s="12" t="str">
        <f t="shared" si="258"/>
        <v>0.155672074497985+0.535826794978997i</v>
      </c>
      <c r="Q580" s="12" t="str">
        <f t="shared" si="259"/>
        <v>-0.155672074497985+0.029659882667166i</v>
      </c>
      <c r="R580" s="12" t="str">
        <f t="shared" si="260"/>
        <v>-0.332141428878271-3.50530480529759i</v>
      </c>
      <c r="S580" s="12" t="str">
        <f t="shared" si="261"/>
        <v>0.0579085036379829i</v>
      </c>
      <c r="T580" s="12" t="str">
        <f t="shared" si="262"/>
        <v>0.202986956069814-0.0192338131425222i</v>
      </c>
      <c r="U580" s="12" t="str">
        <f t="shared" si="263"/>
        <v>0.001-0.0353677651315323i</v>
      </c>
      <c r="V580" s="12" t="str">
        <f t="shared" si="264"/>
        <v>0.0015-0.0107500805870919i</v>
      </c>
      <c r="W580" s="12" t="str">
        <f t="shared" si="265"/>
        <v>0.000935552539237367-0.00826242424726971i</v>
      </c>
      <c r="X580" s="12" t="str">
        <f t="shared" si="266"/>
        <v>0.0030284705548641-0.00707134206126014i</v>
      </c>
      <c r="Y580" s="12" t="str">
        <f t="shared" si="267"/>
        <v>0.00029+0.0424115008234622i</v>
      </c>
      <c r="Z580" s="12" t="str">
        <f t="shared" si="268"/>
        <v>-2.28441962128445-1.24284744169097i</v>
      </c>
      <c r="AA580" s="12" t="str">
        <f t="shared" si="269"/>
        <v>31.6060098973579-336.589217576499i</v>
      </c>
      <c r="AB580" s="12" t="str">
        <f t="shared" si="270"/>
        <v>0.506693354310923-0.0480111899112485i</v>
      </c>
      <c r="AC580" s="12" t="str">
        <f t="shared" si="271"/>
        <v>2.57316047564368-1.28331273878588i</v>
      </c>
      <c r="AD580" s="12" t="str">
        <f t="shared" si="272"/>
        <v>0.165143809675877+0.0637037473290238i</v>
      </c>
      <c r="AE580" s="12" t="str">
        <f t="shared" si="273"/>
        <v>-0.298083719763233-0.350774651714532i</v>
      </c>
      <c r="AF580" s="12" t="str">
        <f t="shared" si="274"/>
        <v>-9.90201862826896-3.46561055149016i</v>
      </c>
      <c r="AG580" s="12" t="str">
        <f t="shared" si="275"/>
        <v>1.09651474349884-0.193931379992529i</v>
      </c>
      <c r="AH580" s="12" t="str">
        <f t="shared" si="276"/>
        <v>0.830348563138666+4.25662298700317i</v>
      </c>
      <c r="AI580" s="12">
        <f t="shared" si="277"/>
        <v>12.743499587393716</v>
      </c>
      <c r="AJ580" s="12">
        <f t="shared" si="278"/>
        <v>78.961809042824385</v>
      </c>
      <c r="AK580" s="12"/>
      <c r="AL580" s="12"/>
      <c r="AM580" s="12"/>
      <c r="AN580" s="12"/>
    </row>
    <row r="581" spans="1:40" x14ac:dyDescent="0.35">
      <c r="A581" s="12"/>
      <c r="B581" s="12">
        <f t="shared" si="244"/>
        <v>45100</v>
      </c>
      <c r="C581" s="29" t="str">
        <f t="shared" si="246"/>
        <v>-0.000034054903093596+0.0492159910863421i</v>
      </c>
      <c r="D581" s="28" t="str">
        <f t="shared" si="247"/>
        <v>-5.39932212045424+0.377322598328623i</v>
      </c>
      <c r="E581" s="12" t="str">
        <f t="shared" si="248"/>
        <v>4200</v>
      </c>
      <c r="F581" s="12" t="str">
        <f t="shared" si="249"/>
        <v>0.704225352112676</v>
      </c>
      <c r="G581" s="12" t="str">
        <f t="shared" si="245"/>
        <v>0.704225352112676</v>
      </c>
      <c r="H581" s="12" t="str">
        <f t="shared" si="250"/>
        <v>4.51122498780766+3.84361013002067i</v>
      </c>
      <c r="I581" s="12" t="str">
        <f t="shared" si="251"/>
        <v>177.107285846125i</v>
      </c>
      <c r="J581" s="12" t="str">
        <f t="shared" si="252"/>
        <v>-25.8300691649646+38.3041970394851i</v>
      </c>
      <c r="K581" s="12" t="str">
        <f t="shared" si="253"/>
        <v>3.17838254863161-2.14331189293022i</v>
      </c>
      <c r="L581" s="12" t="str">
        <f t="shared" si="254"/>
        <v>0.131699725888729-0.0773111160202466i</v>
      </c>
      <c r="M581" s="12" t="str">
        <f t="shared" si="255"/>
        <v>3.31008227452034-2.22062300895047i</v>
      </c>
      <c r="N581" s="12" t="str">
        <f t="shared" si="256"/>
        <v>-0.566743314707599i</v>
      </c>
      <c r="O581" s="12" t="str">
        <f t="shared" si="257"/>
        <v>0.843653919215629-0.536887385391117i</v>
      </c>
      <c r="P581" s="12" t="str">
        <f t="shared" si="258"/>
        <v>0.156346080784371+0.536887385391117i</v>
      </c>
      <c r="Q581" s="12" t="str">
        <f t="shared" si="259"/>
        <v>-0.156346080784371+0.029855929316482i</v>
      </c>
      <c r="R581" s="12" t="str">
        <f t="shared" si="260"/>
        <v>-0.332136091719285-3.49739254304097i</v>
      </c>
      <c r="S581" s="12" t="str">
        <f t="shared" si="261"/>
        <v>0.0580371892016229i</v>
      </c>
      <c r="T581" s="12" t="str">
        <f t="shared" si="262"/>
        <v>0.202978832732814-0.0192762451957997i</v>
      </c>
      <c r="U581" s="12" t="str">
        <f t="shared" si="263"/>
        <v>0.001-0.0352893443662739i</v>
      </c>
      <c r="V581" s="12" t="str">
        <f t="shared" si="264"/>
        <v>0.0015-0.0107262444882291i</v>
      </c>
      <c r="W581" s="12" t="str">
        <f t="shared" si="265"/>
        <v>0.000935548164799289-0.00824418453306044i</v>
      </c>
      <c r="X581" s="12" t="str">
        <f t="shared" si="266"/>
        <v>0.00301986962868724-0.00705831148492907i</v>
      </c>
      <c r="Y581" s="12" t="str">
        <f t="shared" si="267"/>
        <v>0.00029+0.0425057486030699i</v>
      </c>
      <c r="Z581" s="12" t="str">
        <f t="shared" si="268"/>
        <v>-2.27416065709326-1.23466220387249i</v>
      </c>
      <c r="AA581" s="12" t="str">
        <f t="shared" si="269"/>
        <v>31.3366363079767-335.603383104131i</v>
      </c>
      <c r="AB581" s="12" t="str">
        <f t="shared" si="270"/>
        <v>0.506673076944572-0.0481171082412819i</v>
      </c>
      <c r="AC581" s="12" t="str">
        <f t="shared" si="271"/>
        <v>2.57027961328616-1.28440147976949i</v>
      </c>
      <c r="AD581" s="12" t="str">
        <f t="shared" si="272"/>
        <v>0.165223973509023+0.0638439518326573i</v>
      </c>
      <c r="AE581" s="12" t="str">
        <f t="shared" si="273"/>
        <v>-0.296920145889202-0.349187198716407i</v>
      </c>
      <c r="AF581" s="12" t="str">
        <f t="shared" si="274"/>
        <v>-9.9105471082619-3.46628753169205i</v>
      </c>
      <c r="AG581" s="12" t="str">
        <f t="shared" si="275"/>
        <v>1.09630579145062-0.193485632605379i</v>
      </c>
      <c r="AH581" s="12" t="str">
        <f t="shared" si="276"/>
        <v>0.831392150548439+4.24216423423535i</v>
      </c>
      <c r="AI581" s="12">
        <f t="shared" si="277"/>
        <v>12.715435433847732</v>
      </c>
      <c r="AJ581" s="12">
        <f t="shared" si="278"/>
        <v>78.911541454390445</v>
      </c>
      <c r="AK581" s="12"/>
      <c r="AL581" s="12"/>
      <c r="AM581" s="12"/>
      <c r="AN581" s="12"/>
    </row>
    <row r="582" spans="1:40" x14ac:dyDescent="0.35">
      <c r="A582" s="12"/>
      <c r="B582" s="12">
        <f t="shared" si="244"/>
        <v>45200</v>
      </c>
      <c r="C582" s="29" t="str">
        <f t="shared" si="246"/>
        <v>-0.0000339043844408284+0.0491071062542309i</v>
      </c>
      <c r="D582" s="28" t="str">
        <f t="shared" si="247"/>
        <v>-5.3993209664779+0.37648781461577i</v>
      </c>
      <c r="E582" s="12" t="str">
        <f t="shared" si="248"/>
        <v>4200</v>
      </c>
      <c r="F582" s="12" t="str">
        <f t="shared" si="249"/>
        <v>0.704225352112676</v>
      </c>
      <c r="G582" s="12" t="str">
        <f t="shared" si="245"/>
        <v>0.704225352112676</v>
      </c>
      <c r="H582" s="12" t="str">
        <f t="shared" si="250"/>
        <v>4.51973498537664+3.84343011731918i</v>
      </c>
      <c r="I582" s="12" t="str">
        <f t="shared" si="251"/>
        <v>177.499984927823i</v>
      </c>
      <c r="J582" s="12" t="str">
        <f t="shared" si="252"/>
        <v>-25.9491814232915+38.3891287402379i</v>
      </c>
      <c r="K582" s="12" t="str">
        <f t="shared" si="253"/>
        <v>3.17363731213307-2.14522426235605i</v>
      </c>
      <c r="L582" s="12" t="str">
        <f t="shared" si="254"/>
        <v>0.131550051664705-0.0773944801389064i</v>
      </c>
      <c r="M582" s="12" t="str">
        <f t="shared" si="255"/>
        <v>3.30518736379777-2.22261874249496i</v>
      </c>
      <c r="N582" s="12" t="str">
        <f t="shared" si="256"/>
        <v>-0.567999951769035i</v>
      </c>
      <c r="O582" s="12" t="str">
        <f t="shared" si="257"/>
        <v>0.842978580684548-0.537947127984772i</v>
      </c>
      <c r="P582" s="12" t="str">
        <f t="shared" si="258"/>
        <v>0.157021419315452+0.537947127984772i</v>
      </c>
      <c r="Q582" s="12" t="str">
        <f t="shared" si="259"/>
        <v>-0.157021419315452+0.030052823784263i</v>
      </c>
      <c r="R582" s="12" t="str">
        <f t="shared" si="260"/>
        <v>-0.332130742410086-3.48951497858381i</v>
      </c>
      <c r="S582" s="12" t="str">
        <f t="shared" si="261"/>
        <v>0.0581658747652629i</v>
      </c>
      <c r="T582" s="12" t="str">
        <f t="shared" si="262"/>
        <v>0.202970691235815-0.0193186751687189i</v>
      </c>
      <c r="U582" s="12" t="str">
        <f t="shared" si="263"/>
        <v>0.001-0.0352112705955521i</v>
      </c>
      <c r="V582" s="12" t="str">
        <f t="shared" si="264"/>
        <v>0.0015-0.0107025138588304i</v>
      </c>
      <c r="W582" s="12" t="str">
        <f t="shared" si="265"/>
        <v>0.000935543780765454-0.00822602570178218i</v>
      </c>
      <c r="X582" s="12" t="str">
        <f t="shared" si="266"/>
        <v>0.00301131946757668-0.0070453235841649i</v>
      </c>
      <c r="Y582" s="12" t="str">
        <f t="shared" si="267"/>
        <v>0.00029+0.0425999963826776i</v>
      </c>
      <c r="Z582" s="12" t="str">
        <f t="shared" si="268"/>
        <v>-2.26396736942478-1.22655926012023i</v>
      </c>
      <c r="AA582" s="12" t="str">
        <f t="shared" si="269"/>
        <v>31.0704264664779-334.623430896487i</v>
      </c>
      <c r="AB582" s="12" t="str">
        <f t="shared" si="270"/>
        <v>0.506652754247472-0.0482230213783524i</v>
      </c>
      <c r="AC582" s="12" t="str">
        <f t="shared" si="271"/>
        <v>2.56740089003682-1.285482028431i</v>
      </c>
      <c r="AD582" s="12" t="str">
        <f t="shared" si="272"/>
        <v>0.165304303626953+0.0639840434713103i</v>
      </c>
      <c r="AE582" s="12" t="str">
        <f t="shared" si="273"/>
        <v>-0.295763328417237-0.347613310934268i</v>
      </c>
      <c r="AF582" s="12" t="str">
        <f t="shared" si="274"/>
        <v>-9.91905595185454-3.46694230270341i</v>
      </c>
      <c r="AG582" s="12" t="str">
        <f t="shared" si="275"/>
        <v>1.09609882000115-0.193042587768126i</v>
      </c>
      <c r="AH582" s="12" t="str">
        <f t="shared" si="276"/>
        <v>0.832400840735444+4.22779315463141i</v>
      </c>
      <c r="AI582" s="12">
        <f t="shared" si="277"/>
        <v>12.687446873865024</v>
      </c>
      <c r="AJ582" s="12">
        <f t="shared" si="278"/>
        <v>78.861627995074983</v>
      </c>
      <c r="AK582" s="12"/>
      <c r="AL582" s="12"/>
      <c r="AM582" s="12"/>
      <c r="AN582" s="12"/>
    </row>
    <row r="583" spans="1:40" x14ac:dyDescent="0.35">
      <c r="A583" s="12"/>
      <c r="B583" s="12">
        <f t="shared" si="244"/>
        <v>45300</v>
      </c>
      <c r="C583" s="29" t="str">
        <f t="shared" si="246"/>
        <v>-0.0000337548614990599+0.0489987021491695i</v>
      </c>
      <c r="D583" s="28" t="str">
        <f t="shared" si="247"/>
        <v>-5.39931982013534+0.375656716476966i</v>
      </c>
      <c r="E583" s="12" t="str">
        <f t="shared" si="248"/>
        <v>4200</v>
      </c>
      <c r="F583" s="12" t="str">
        <f t="shared" si="249"/>
        <v>0.704225352112676</v>
      </c>
      <c r="G583" s="12" t="str">
        <f t="shared" si="245"/>
        <v>0.704225352112676</v>
      </c>
      <c r="H583" s="12" t="str">
        <f t="shared" si="250"/>
        <v>4.52822534422461+3.84323173333321i</v>
      </c>
      <c r="I583" s="12" t="str">
        <f t="shared" si="251"/>
        <v>177.892684009522i</v>
      </c>
      <c r="J583" s="12" t="str">
        <f t="shared" si="252"/>
        <v>-26.0685574961442+38.4740604409906i</v>
      </c>
      <c r="K583" s="12" t="str">
        <f t="shared" si="253"/>
        <v>3.16889570280695-2.14712299354542i</v>
      </c>
      <c r="L583" s="12" t="str">
        <f t="shared" si="254"/>
        <v>0.131400386882847-0.0774774601903175i</v>
      </c>
      <c r="M583" s="12" t="str">
        <f t="shared" si="255"/>
        <v>3.3002960896898-2.22460045373574i</v>
      </c>
      <c r="N583" s="12" t="str">
        <f t="shared" si="256"/>
        <v>-0.56925658883047i</v>
      </c>
      <c r="O583" s="12" t="str">
        <f t="shared" si="257"/>
        <v>0.842301910975226-0.539006021086483i</v>
      </c>
      <c r="P583" s="12" t="str">
        <f t="shared" si="258"/>
        <v>0.157698089024774+0.539006021086483i</v>
      </c>
      <c r="Q583" s="12" t="str">
        <f t="shared" si="259"/>
        <v>-0.157698089024774+0.030250567743987i</v>
      </c>
      <c r="R583" s="12" t="str">
        <f t="shared" si="260"/>
        <v>-0.332125380948626-3.48167188212479i</v>
      </c>
      <c r="S583" s="12" t="str">
        <f t="shared" si="261"/>
        <v>0.0582945603289029i</v>
      </c>
      <c r="T583" s="12" t="str">
        <f t="shared" si="262"/>
        <v>0.202962531577968-0.0193611030564695i</v>
      </c>
      <c r="U583" s="12" t="str">
        <f t="shared" si="263"/>
        <v>0.001-0.0351335415213897i</v>
      </c>
      <c r="V583" s="12" t="str">
        <f t="shared" si="264"/>
        <v>0.0015-0.0106788880004224i</v>
      </c>
      <c r="W583" s="12" t="str">
        <f t="shared" si="265"/>
        <v>0.000935539387136624-0.00820794721777242i</v>
      </c>
      <c r="X583" s="12" t="str">
        <f t="shared" si="266"/>
        <v>0.00300281968536289-0.00703237819131911i</v>
      </c>
      <c r="Y583" s="12" t="str">
        <f t="shared" si="267"/>
        <v>0.00029+0.0426942441622853i</v>
      </c>
      <c r="Z583" s="12" t="str">
        <f t="shared" si="268"/>
        <v>-2.25383926777385-1.21853754282805i</v>
      </c>
      <c r="AA583" s="12" t="str">
        <f t="shared" si="269"/>
        <v>30.8073340745274-333.649310823863i</v>
      </c>
      <c r="AB583" s="12" t="str">
        <f t="shared" si="270"/>
        <v>0.506632386217503-0.0483289293104527i</v>
      </c>
      <c r="AC583" s="12" t="str">
        <f t="shared" si="271"/>
        <v>2.56452432507124-1.28655441267886i</v>
      </c>
      <c r="AD583" s="12" t="str">
        <f t="shared" si="272"/>
        <v>0.165384799942968+0.0641240222362154i</v>
      </c>
      <c r="AE583" s="12" t="str">
        <f t="shared" si="273"/>
        <v>-0.294613227912414-0.346052827067198i</v>
      </c>
      <c r="AF583" s="12" t="str">
        <f t="shared" si="274"/>
        <v>-9.92754516435995-3.46757501685624i</v>
      </c>
      <c r="AG583" s="12" t="str">
        <f t="shared" si="275"/>
        <v>1.09589380220479-0.192602224334258i</v>
      </c>
      <c r="AH583" s="12" t="str">
        <f t="shared" si="276"/>
        <v>0.833375249704881+4.21350906102114i</v>
      </c>
      <c r="AI583" s="12">
        <f t="shared" si="277"/>
        <v>12.659533605978302</v>
      </c>
      <c r="AJ583" s="12">
        <f t="shared" si="278"/>
        <v>78.812065105869181</v>
      </c>
      <c r="AK583" s="12"/>
      <c r="AL583" s="12"/>
      <c r="AM583" s="12"/>
      <c r="AN583" s="12"/>
    </row>
    <row r="584" spans="1:40" x14ac:dyDescent="0.35">
      <c r="A584" s="12"/>
      <c r="B584" s="12">
        <f t="shared" si="244"/>
        <v>45400</v>
      </c>
      <c r="C584" s="29" t="str">
        <f t="shared" si="246"/>
        <v>-0.0000336063255051817+0.0488907755945533i</v>
      </c>
      <c r="D584" s="28" t="str">
        <f t="shared" si="247"/>
        <v>-5.39931868135939+0.374829279558242i</v>
      </c>
      <c r="E584" s="12" t="str">
        <f t="shared" si="248"/>
        <v>4200</v>
      </c>
      <c r="F584" s="12" t="str">
        <f t="shared" si="249"/>
        <v>0.704225352112676</v>
      </c>
      <c r="G584" s="12" t="str">
        <f t="shared" si="245"/>
        <v>0.704225352112676</v>
      </c>
      <c r="H584" s="12" t="str">
        <f t="shared" si="250"/>
        <v>4.53669607027078+3.84301510522296i</v>
      </c>
      <c r="I584" s="12" t="str">
        <f t="shared" si="251"/>
        <v>178.285383091221i</v>
      </c>
      <c r="J584" s="12" t="str">
        <f t="shared" si="252"/>
        <v>-26.1881973835224+38.5589921417434i</v>
      </c>
      <c r="K584" s="12" t="str">
        <f t="shared" si="253"/>
        <v>3.16415775195524-2.14900813424268i</v>
      </c>
      <c r="L584" s="12" t="str">
        <f t="shared" si="254"/>
        <v>0.131250732638567-0.0775600568586623i</v>
      </c>
      <c r="M584" s="12" t="str">
        <f t="shared" si="255"/>
        <v>3.29540848459381-2.22656819110134i</v>
      </c>
      <c r="N584" s="12" t="str">
        <f t="shared" si="256"/>
        <v>-0.570513225891906i</v>
      </c>
      <c r="O584" s="12" t="str">
        <f t="shared" si="257"/>
        <v>0.841623911156215-0.540064063024115i</v>
      </c>
      <c r="P584" s="12" t="str">
        <f t="shared" si="258"/>
        <v>0.158376088843785+0.540064063024115i</v>
      </c>
      <c r="Q584" s="12" t="str">
        <f t="shared" si="259"/>
        <v>-0.158376088843785+0.030449162867791i</v>
      </c>
      <c r="R584" s="12" t="str">
        <f t="shared" si="260"/>
        <v>-0.332120007332872-3.47386302588717i</v>
      </c>
      <c r="S584" s="12" t="str">
        <f t="shared" si="261"/>
        <v>0.0584232458925429i</v>
      </c>
      <c r="T584" s="12" t="str">
        <f t="shared" si="262"/>
        <v>0.202954353758419-0.0194035288542415i</v>
      </c>
      <c r="U584" s="12" t="str">
        <f t="shared" si="263"/>
        <v>0.001-0.0350561548660563i</v>
      </c>
      <c r="V584" s="12" t="str">
        <f t="shared" si="264"/>
        <v>0.0015-0.0106553662206858i</v>
      </c>
      <c r="W584" s="12" t="str">
        <f t="shared" si="265"/>
        <v>0.000935534983913563-0.0081899485500882i</v>
      </c>
      <c r="X584" s="12" t="str">
        <f t="shared" si="266"/>
        <v>0.00299436989940593-0.00701947513917153i</v>
      </c>
      <c r="Y584" s="12" t="str">
        <f t="shared" si="267"/>
        <v>0.00029+0.042788491941893i</v>
      </c>
      <c r="Z584" s="12" t="str">
        <f t="shared" si="268"/>
        <v>-2.24377586463839-1.21059600107344i</v>
      </c>
      <c r="AA584" s="12" t="str">
        <f t="shared" si="269"/>
        <v>30.5473136350472-332.680973262982i</v>
      </c>
      <c r="AB584" s="12" t="str">
        <f t="shared" si="270"/>
        <v>0.506611972852534-0.048434832025576i</v>
      </c>
      <c r="AC584" s="12" t="str">
        <f t="shared" si="271"/>
        <v>2.56164993740557-1.28761866039151i</v>
      </c>
      <c r="AD584" s="12" t="str">
        <f t="shared" si="272"/>
        <v>0.165465462370275+0.0642638881171356i</v>
      </c>
      <c r="AE584" s="12" t="str">
        <f t="shared" si="273"/>
        <v>-0.29346980492962-0.344505588186272i</v>
      </c>
      <c r="AF584" s="12" t="str">
        <f t="shared" si="274"/>
        <v>-9.93601475163017-3.46818582566472i</v>
      </c>
      <c r="AG584" s="12" t="str">
        <f t="shared" si="275"/>
        <v>1.09569071155374-0.192164521339651i</v>
      </c>
      <c r="AH584" s="12" t="str">
        <f t="shared" si="276"/>
        <v>0.83431598259816+4.19931127176636i</v>
      </c>
      <c r="AI584" s="12">
        <f t="shared" si="277"/>
        <v>12.631695329349178</v>
      </c>
      <c r="AJ584" s="12">
        <f t="shared" si="278"/>
        <v>78.762849270040874</v>
      </c>
      <c r="AK584" s="12"/>
      <c r="AL584" s="12"/>
      <c r="AM584" s="12"/>
      <c r="AN584" s="12"/>
    </row>
    <row r="585" spans="1:40" x14ac:dyDescent="0.35">
      <c r="A585" s="12"/>
      <c r="B585" s="12">
        <f t="shared" si="244"/>
        <v>45500</v>
      </c>
      <c r="C585" s="29" t="str">
        <f t="shared" si="246"/>
        <v>-0.0000334587677922771+0.0487833234417039i</v>
      </c>
      <c r="D585" s="28" t="str">
        <f t="shared" si="247"/>
        <v>-5.39931755008359+0.37400547971973i</v>
      </c>
      <c r="E585" s="12" t="str">
        <f t="shared" si="248"/>
        <v>4200</v>
      </c>
      <c r="F585" s="12" t="str">
        <f t="shared" si="249"/>
        <v>0.704225352112676</v>
      </c>
      <c r="G585" s="12" t="str">
        <f t="shared" si="245"/>
        <v>0.704225352112676</v>
      </c>
      <c r="H585" s="12" t="str">
        <f t="shared" si="250"/>
        <v>4.54514716996659+3.8427803595477i</v>
      </c>
      <c r="I585" s="12" t="str">
        <f t="shared" si="251"/>
        <v>178.678082172919i</v>
      </c>
      <c r="J585" s="12" t="str">
        <f t="shared" si="252"/>
        <v>-26.3081010854263+38.6439238424961i</v>
      </c>
      <c r="K585" s="12" t="str">
        <f t="shared" si="253"/>
        <v>3.15942349061411-2.15087973212861i</v>
      </c>
      <c r="L585" s="12" t="str">
        <f t="shared" si="254"/>
        <v>0.131101090022139-0.0776422708307835i</v>
      </c>
      <c r="M585" s="12" t="str">
        <f t="shared" si="255"/>
        <v>3.29052458063625-2.22852200295939i</v>
      </c>
      <c r="N585" s="12" t="str">
        <f t="shared" si="256"/>
        <v>-0.571769862953342i</v>
      </c>
      <c r="O585" s="12" t="str">
        <f t="shared" si="257"/>
        <v>0.840944582298169-0.541121252126876i</v>
      </c>
      <c r="P585" s="12" t="str">
        <f t="shared" si="258"/>
        <v>0.159055417701831+0.541121252126876i</v>
      </c>
      <c r="Q585" s="12" t="str">
        <f t="shared" si="259"/>
        <v>-0.159055417701831+0.030648610826466i</v>
      </c>
      <c r="R585" s="12" t="str">
        <f t="shared" si="260"/>
        <v>-0.332114621560814-3.46608818409664i</v>
      </c>
      <c r="S585" s="12" t="str">
        <f t="shared" si="261"/>
        <v>0.0585519314561826i</v>
      </c>
      <c r="T585" s="12" t="str">
        <f t="shared" si="262"/>
        <v>0.202946157776311-0.0194459525572248i</v>
      </c>
      <c r="U585" s="12" t="str">
        <f t="shared" si="263"/>
        <v>0.001-0.0349791083718451i</v>
      </c>
      <c r="V585" s="12" t="str">
        <f t="shared" si="264"/>
        <v>0.0015-0.0106319478333876i</v>
      </c>
      <c r="W585" s="12" t="str">
        <f t="shared" si="265"/>
        <v>0.000935530571097022-0.00817202917245424i</v>
      </c>
      <c r="X585" s="12" t="str">
        <f t="shared" si="266"/>
        <v>0.00298596973055873-0.00700661426093682i</v>
      </c>
      <c r="Y585" s="12" t="str">
        <f t="shared" si="267"/>
        <v>0.00029+0.0428827397215007i</v>
      </c>
      <c r="Z585" s="12" t="str">
        <f t="shared" si="268"/>
        <v>-2.23377667554342-1.20273360031714i</v>
      </c>
      <c r="AA585" s="12" t="str">
        <f t="shared" si="269"/>
        <v>30.290320436373-331.718369092092i</v>
      </c>
      <c r="AB585" s="12" t="str">
        <f t="shared" si="270"/>
        <v>0.506591514150425-0.0485407295117155i</v>
      </c>
      <c r="AC585" s="12" t="str">
        <f t="shared" si="271"/>
        <v>2.55877774589715-1.28867479941705i</v>
      </c>
      <c r="AD585" s="12" t="str">
        <f t="shared" si="272"/>
        <v>0.165546290821973+0.0644036411023841i</v>
      </c>
      <c r="AE585" s="12" t="str">
        <f t="shared" si="273"/>
        <v>-0.292333020024248-0.342971437694034i</v>
      </c>
      <c r="AF585" s="12" t="str">
        <f t="shared" si="274"/>
        <v>-9.94446472005018-3.46877487982797i</v>
      </c>
      <c r="AG585" s="12" t="str">
        <f t="shared" si="275"/>
        <v>1.09548952196978-0.191729458001508i</v>
      </c>
      <c r="AH585" s="12" t="str">
        <f t="shared" si="276"/>
        <v>0.835223633895882+4.18519911074143i</v>
      </c>
      <c r="AI585" s="12">
        <f t="shared" si="277"/>
        <v>12.603931743794952</v>
      </c>
      <c r="AJ585" s="12">
        <f t="shared" si="278"/>
        <v>78.713977012559255</v>
      </c>
      <c r="AK585" s="12"/>
      <c r="AL585" s="12"/>
      <c r="AM585" s="12"/>
      <c r="AN585" s="12"/>
    </row>
    <row r="586" spans="1:40" x14ac:dyDescent="0.35">
      <c r="A586" s="12"/>
      <c r="B586" s="12">
        <f t="shared" si="244"/>
        <v>45600</v>
      </c>
      <c r="C586" s="29" t="str">
        <f t="shared" si="246"/>
        <v>-0.0000333121797883575+0.0486763425695632i</v>
      </c>
      <c r="D586" s="28" t="str">
        <f t="shared" si="247"/>
        <v>-5.39931642624223+0.373185293033318i</v>
      </c>
      <c r="E586" s="12" t="str">
        <f t="shared" si="248"/>
        <v>4200</v>
      </c>
      <c r="F586" s="12" t="str">
        <f t="shared" si="249"/>
        <v>0.704225352112676</v>
      </c>
      <c r="G586" s="12" t="str">
        <f t="shared" si="245"/>
        <v>0.704225352112676</v>
      </c>
      <c r="H586" s="12" t="str">
        <f t="shared" si="250"/>
        <v>4.5535786502891+3.84252762226626i</v>
      </c>
      <c r="I586" s="12" t="str">
        <f t="shared" si="251"/>
        <v>179.070781254618i</v>
      </c>
      <c r="J586" s="12" t="str">
        <f t="shared" si="252"/>
        <v>-26.4282686018558+38.7288555432488i</v>
      </c>
      <c r="K586" s="12" t="str">
        <f t="shared" si="253"/>
        <v>3.15469294955505-2.15273783481979i</v>
      </c>
      <c r="L586" s="12" t="str">
        <f t="shared" si="254"/>
        <v>0.130951460118702-0.077724102796152i</v>
      </c>
      <c r="M586" s="12" t="str">
        <f t="shared" si="255"/>
        <v>3.28564440967375-2.23046193761594i</v>
      </c>
      <c r="N586" s="12" t="str">
        <f t="shared" si="256"/>
        <v>-0.573026500014778i</v>
      </c>
      <c r="O586" s="12" t="str">
        <f t="shared" si="257"/>
        <v>0.840263925473842-0.542177586725317i</v>
      </c>
      <c r="P586" s="12" t="str">
        <f t="shared" si="258"/>
        <v>0.159736074526158+0.542177586725317i</v>
      </c>
      <c r="Q586" s="12" t="str">
        <f t="shared" si="259"/>
        <v>-0.159736074526158+0.0308489132894609i</v>
      </c>
      <c r="R586" s="12" t="str">
        <f t="shared" si="260"/>
        <v>-0.332109223630333-3.45834713295935i</v>
      </c>
      <c r="S586" s="12" t="str">
        <f t="shared" si="261"/>
        <v>0.0586806170198226i</v>
      </c>
      <c r="T586" s="12" t="str">
        <f t="shared" si="262"/>
        <v>0.202937943630789-0.0194883741606022i</v>
      </c>
      <c r="U586" s="12" t="str">
        <f t="shared" si="263"/>
        <v>0.001-0.0349023998008543i</v>
      </c>
      <c r="V586" s="12" t="str">
        <f t="shared" si="264"/>
        <v>0.0015-0.0106086321583144i</v>
      </c>
      <c r="W586" s="12" t="str">
        <f t="shared" si="265"/>
        <v>0.000935526148687769-0.00815418856321154i</v>
      </c>
      <c r="X586" s="12" t="str">
        <f t="shared" si="266"/>
        <v>0.00297761880313027-0.00699379539027007i</v>
      </c>
      <c r="Y586" s="12" t="str">
        <f t="shared" si="267"/>
        <v>0.00029+0.0429769875011084i</v>
      </c>
      <c r="Z586" s="12" t="str">
        <f t="shared" si="268"/>
        <v>-2.22384121906262-1.19494932210856i</v>
      </c>
      <c r="AA586" s="12" t="str">
        <f t="shared" si="269"/>
        <v>30.0363105367549-330.761449686076i</v>
      </c>
      <c r="AB586" s="12" t="str">
        <f t="shared" si="270"/>
        <v>0.506571010109043-0.0486466217568465i</v>
      </c>
      <c r="AC586" s="12" t="str">
        <f t="shared" si="271"/>
        <v>2.55590776924532-1.28972285757278i</v>
      </c>
      <c r="AD586" s="12" t="str">
        <f t="shared" si="272"/>
        <v>0.165627285211056+0.0645432811788384i</v>
      </c>
      <c r="AE586" s="12" t="str">
        <f t="shared" si="273"/>
        <v>-0.291202833762472-0.341450221284683i</v>
      </c>
      <c r="AF586" s="12" t="str">
        <f t="shared" si="274"/>
        <v>-9.95289507653133-3.46934232923294i</v>
      </c>
      <c r="AG586" s="12" t="str">
        <f t="shared" si="275"/>
        <v>1.09529020779625-0.191297013717294i</v>
      </c>
      <c r="AH586" s="12" t="str">
        <f t="shared" si="276"/>
        <v>0.83609878761713+4.17117190731177i</v>
      </c>
      <c r="AI586" s="12">
        <f t="shared" si="277"/>
        <v>12.576242549812797</v>
      </c>
      <c r="AJ586" s="12">
        <f t="shared" si="278"/>
        <v>78.665444899522001</v>
      </c>
      <c r="AK586" s="12"/>
      <c r="AL586" s="12"/>
      <c r="AM586" s="12"/>
      <c r="AN586" s="12"/>
    </row>
    <row r="587" spans="1:40" x14ac:dyDescent="0.35">
      <c r="A587" s="12"/>
      <c r="B587" s="12">
        <f t="shared" si="244"/>
        <v>45700</v>
      </c>
      <c r="C587" s="29" t="str">
        <f t="shared" si="246"/>
        <v>-0.0000331665530151164+0.0485698298843903i</v>
      </c>
      <c r="D587" s="28" t="str">
        <f t="shared" si="247"/>
        <v>-5.3993153097703+0.372368695780326i</v>
      </c>
      <c r="E587" s="12" t="str">
        <f t="shared" si="248"/>
        <v>4200</v>
      </c>
      <c r="F587" s="12" t="str">
        <f t="shared" si="249"/>
        <v>0.704225352112676</v>
      </c>
      <c r="G587" s="12" t="str">
        <f t="shared" si="245"/>
        <v>0.704225352112676</v>
      </c>
      <c r="H587" s="12" t="str">
        <f t="shared" si="250"/>
        <v>4.561990518735+3.84225701873756i</v>
      </c>
      <c r="I587" s="12" t="str">
        <f t="shared" si="251"/>
        <v>179.463480336317i</v>
      </c>
      <c r="J587" s="12" t="str">
        <f t="shared" si="252"/>
        <v>-26.548699932811+38.8137872440016i</v>
      </c>
      <c r="K587" s="12" t="str">
        <f t="shared" si="253"/>
        <v>3.14996615928578-2.15458248986799i</v>
      </c>
      <c r="L587" s="12" t="str">
        <f t="shared" si="254"/>
        <v>0.130801844008259-0.0778055534468346i</v>
      </c>
      <c r="M587" s="12" t="str">
        <f t="shared" si="255"/>
        <v>3.28076800329404-2.23238804331482i</v>
      </c>
      <c r="N587" s="12" t="str">
        <f t="shared" si="256"/>
        <v>-0.574283137076214i</v>
      </c>
      <c r="O587" s="12" t="str">
        <f t="shared" si="257"/>
        <v>0.839581941758084-0.543233065151345i</v>
      </c>
      <c r="P587" s="12" t="str">
        <f t="shared" si="258"/>
        <v>0.160418058241916+0.543233065151345i</v>
      </c>
      <c r="Q587" s="12" t="str">
        <f t="shared" si="259"/>
        <v>-0.160418058241916+0.0310500719248691i</v>
      </c>
      <c r="R587" s="12" t="str">
        <f t="shared" si="260"/>
        <v>-0.332103813539438-3.45063965064022i</v>
      </c>
      <c r="S587" s="12" t="str">
        <f t="shared" si="261"/>
        <v>0.0588093025834627i</v>
      </c>
      <c r="T587" s="12" t="str">
        <f t="shared" si="262"/>
        <v>0.202929711320995-0.0195307936595627i</v>
      </c>
      <c r="U587" s="12" t="str">
        <f t="shared" si="263"/>
        <v>0.001-0.0348260269347692i</v>
      </c>
      <c r="V587" s="12" t="str">
        <f t="shared" si="264"/>
        <v>0.0015-0.0105854185212065i</v>
      </c>
      <c r="W587" s="12" t="str">
        <f t="shared" si="265"/>
        <v>0.000935521716686562-0.0081364262052671i</v>
      </c>
      <c r="X587" s="12" t="str">
        <f t="shared" si="266"/>
        <v>0.00296931674484974-0.00698101836127301i</v>
      </c>
      <c r="Y587" s="12" t="str">
        <f t="shared" si="267"/>
        <v>0.00029+0.0430712352807161i</v>
      </c>
      <c r="Z587" s="12" t="str">
        <f t="shared" si="268"/>
        <v>-2.21396901683828-1.18724216379738i</v>
      </c>
      <c r="AA587" s="12" t="str">
        <f t="shared" si="269"/>
        <v>29.785240749204-329.810166911582i</v>
      </c>
      <c r="AB587" s="12" t="str">
        <f t="shared" si="270"/>
        <v>0.506550460726245-0.0487525087489599i</v>
      </c>
      <c r="AC587" s="12" t="str">
        <f t="shared" si="271"/>
        <v>2.55304002599174-1.29076286264478i</v>
      </c>
      <c r="AD587" s="12" t="str">
        <f t="shared" si="272"/>
        <v>0.165708445450418+0.0646828083319567i</v>
      </c>
      <c r="AE587" s="12" t="str">
        <f t="shared" si="273"/>
        <v>-0.290079206731138-0.339941786905095i</v>
      </c>
      <c r="AF587" s="12" t="str">
        <f t="shared" si="274"/>
        <v>-9.9613058285053-3.46988832295723i</v>
      </c>
      <c r="AG587" s="12" t="str">
        <f t="shared" si="275"/>
        <v>1.09509274379017-0.190867168063656i</v>
      </c>
      <c r="AH587" s="12" t="str">
        <f t="shared" si="276"/>
        <v>0.836942017514834+4.15722899631244i</v>
      </c>
      <c r="AI587" s="12">
        <f t="shared" si="277"/>
        <v>12.548627448605211</v>
      </c>
      <c r="AJ587" s="12">
        <f t="shared" si="278"/>
        <v>78.617249537594105</v>
      </c>
      <c r="AK587" s="12"/>
      <c r="AL587" s="12"/>
      <c r="AM587" s="12"/>
      <c r="AN587" s="12"/>
    </row>
    <row r="588" spans="1:40" x14ac:dyDescent="0.35">
      <c r="A588" s="12"/>
      <c r="B588" s="12">
        <f t="shared" si="244"/>
        <v>45800</v>
      </c>
      <c r="C588" s="29" t="str">
        <f t="shared" si="246"/>
        <v>-0.0000330218790867038+0.0484637823194639i</v>
      </c>
      <c r="D588" s="28" t="str">
        <f t="shared" si="247"/>
        <v>-5.39931420060352+0.371555664449223i</v>
      </c>
      <c r="E588" s="12" t="str">
        <f t="shared" si="248"/>
        <v>4200</v>
      </c>
      <c r="F588" s="12" t="str">
        <f t="shared" si="249"/>
        <v>0.704225352112676</v>
      </c>
      <c r="G588" s="12" t="str">
        <f t="shared" si="245"/>
        <v>0.704225352112676</v>
      </c>
      <c r="H588" s="12" t="str">
        <f t="shared" si="250"/>
        <v>4.57038278331416+3.84196867372118i</v>
      </c>
      <c r="I588" s="12" t="str">
        <f t="shared" si="251"/>
        <v>179.856179418016i</v>
      </c>
      <c r="J588" s="12" t="str">
        <f t="shared" si="252"/>
        <v>-26.6693950782918+38.8987189447543i</v>
      </c>
      <c r="K588" s="12" t="str">
        <f t="shared" si="253"/>
        <v>3.14524315005137-2.15641374475966i</v>
      </c>
      <c r="L588" s="12" t="str">
        <f t="shared" si="254"/>
        <v>0.130652242765684-0.077886623477462i</v>
      </c>
      <c r="M588" s="12" t="str">
        <f t="shared" si="255"/>
        <v>3.27589539281705-2.23430036823712i</v>
      </c>
      <c r="N588" s="12" t="str">
        <f t="shared" si="256"/>
        <v>-0.57553977413765i</v>
      </c>
      <c r="O588" s="12" t="str">
        <f t="shared" si="257"/>
        <v>0.83889863222784-0.544287685738213i</v>
      </c>
      <c r="P588" s="12" t="str">
        <f t="shared" si="258"/>
        <v>0.16110136777216+0.544287685738213i</v>
      </c>
      <c r="Q588" s="12" t="str">
        <f t="shared" si="259"/>
        <v>-0.16110136777216+0.0312520883994371i</v>
      </c>
      <c r="R588" s="12" t="str">
        <f t="shared" si="260"/>
        <v>-0.332098391286031-3.44296551724154i</v>
      </c>
      <c r="S588" s="12" t="str">
        <f t="shared" si="261"/>
        <v>0.0589379881471027i</v>
      </c>
      <c r="T588" s="12" t="str">
        <f t="shared" si="262"/>
        <v>0.202921460846065-0.019573211049288i</v>
      </c>
      <c r="U588" s="12" t="str">
        <f t="shared" si="263"/>
        <v>0.001-0.0347499875746496i</v>
      </c>
      <c r="V588" s="12" t="str">
        <f t="shared" si="264"/>
        <v>0.0015-0.0105623062536929i</v>
      </c>
      <c r="W588" s="12" t="str">
        <f t="shared" si="265"/>
        <v>0.000935517275094171-0.00811874158604396i</v>
      </c>
      <c r="X588" s="12" t="str">
        <f t="shared" si="266"/>
        <v>0.00296106318683076-0.00696828300849956i</v>
      </c>
      <c r="Y588" s="12" t="str">
        <f t="shared" si="267"/>
        <v>0.00029+0.0431654830603238i</v>
      </c>
      <c r="Z588" s="12" t="str">
        <f t="shared" si="268"/>
        <v>-2.20415959359906-1.17961113825065i</v>
      </c>
      <c r="AA588" s="12" t="str">
        <f t="shared" si="269"/>
        <v>29.5370686266685-328.86447312217i</v>
      </c>
      <c r="AB588" s="12" t="str">
        <f t="shared" si="270"/>
        <v>0.506529865999875-0.0488583904760282i</v>
      </c>
      <c r="AC588" s="12" t="str">
        <f t="shared" si="271"/>
        <v>2.55017453452117-1.2917948423875i</v>
      </c>
      <c r="AD588" s="12" t="str">
        <f t="shared" si="272"/>
        <v>0.165789771452841+0.0648222225457966i</v>
      </c>
      <c r="AE588" s="12" t="str">
        <f t="shared" si="273"/>
        <v>-0.28896209954719-0.338445984716532i</v>
      </c>
      <c r="AF588" s="12" t="str">
        <f t="shared" si="274"/>
        <v>-9.96969698391768-3.47041300927196i</v>
      </c>
      <c r="AG588" s="12" t="str">
        <f t="shared" si="275"/>
        <v>1.0948971051145-0.190439900795295i</v>
      </c>
      <c r="AH588" s="12" t="str">
        <f t="shared" si="276"/>
        <v>0.837753887267068+4.14336971802493i</v>
      </c>
      <c r="AI588" s="12">
        <f t="shared" si="277"/>
        <v>12.521086142102874</v>
      </c>
      <c r="AJ588" s="12">
        <f t="shared" si="278"/>
        <v>78.569387573455757</v>
      </c>
      <c r="AK588" s="12"/>
      <c r="AL588" s="12"/>
      <c r="AM588" s="12"/>
      <c r="AN588" s="12"/>
    </row>
    <row r="589" spans="1:40" x14ac:dyDescent="0.35">
      <c r="A589" s="12"/>
      <c r="B589" s="12">
        <f t="shared" si="244"/>
        <v>45900</v>
      </c>
      <c r="C589" s="29" t="str">
        <f t="shared" si="246"/>
        <v>-0.0000328781497085199+0.0483581968347885i</v>
      </c>
      <c r="D589" s="28" t="str">
        <f t="shared" si="247"/>
        <v>-5.39931309867829+0.370746175733379i</v>
      </c>
      <c r="E589" s="12" t="str">
        <f t="shared" si="248"/>
        <v>4200</v>
      </c>
      <c r="F589" s="12" t="str">
        <f t="shared" si="249"/>
        <v>0.704225352112676</v>
      </c>
      <c r="G589" s="12" t="str">
        <f t="shared" si="245"/>
        <v>0.704225352112676</v>
      </c>
      <c r="H589" s="12" t="str">
        <f t="shared" si="250"/>
        <v>4.57875545254365+3.84166271137787i</v>
      </c>
      <c r="I589" s="12" t="str">
        <f t="shared" si="251"/>
        <v>180.248878499714i</v>
      </c>
      <c r="J589" s="12" t="str">
        <f t="shared" si="252"/>
        <v>-26.7903540382982+38.983650645507i</v>
      </c>
      <c r="K589" s="12" t="str">
        <f t="shared" si="253"/>
        <v>3.14052395183529-2.15823164691529i</v>
      </c>
      <c r="L589" s="12" t="str">
        <f t="shared" si="254"/>
        <v>0.130502657460721-0.0779673135851966i</v>
      </c>
      <c r="M589" s="12" t="str">
        <f t="shared" si="255"/>
        <v>3.27102660929601-2.23619896050049i</v>
      </c>
      <c r="N589" s="12" t="str">
        <f t="shared" si="256"/>
        <v>-0.576796411199086i</v>
      </c>
      <c r="O589" s="12" t="str">
        <f t="shared" si="257"/>
        <v>0.838213997962149-0.545341446820532i</v>
      </c>
      <c r="P589" s="12" t="str">
        <f t="shared" si="258"/>
        <v>0.161786002037851+0.545341446820532i</v>
      </c>
      <c r="Q589" s="12" t="str">
        <f t="shared" si="259"/>
        <v>-0.161786002037851+0.031454964378554i</v>
      </c>
      <c r="R589" s="12" t="str">
        <f t="shared" si="260"/>
        <v>-0.332092956868065-3.43532451478191i</v>
      </c>
      <c r="S589" s="12" t="str">
        <f t="shared" si="261"/>
        <v>0.0590666737107426i</v>
      </c>
      <c r="T589" s="12" t="str">
        <f t="shared" si="262"/>
        <v>0.202913192205138-0.0196156263249617i</v>
      </c>
      <c r="U589" s="12" t="str">
        <f t="shared" si="263"/>
        <v>0.001-0.0346742795407179i</v>
      </c>
      <c r="V589" s="12" t="str">
        <f t="shared" si="264"/>
        <v>0.0015-0.0105392946932273i</v>
      </c>
      <c r="W589" s="12" t="str">
        <f t="shared" si="265"/>
        <v>0.000935512823911362-0.00810113419743206i</v>
      </c>
      <c r="X589" s="12" t="str">
        <f t="shared" si="266"/>
        <v>0.00295285776353609-0.00695558916696105i</v>
      </c>
      <c r="Y589" s="12" t="str">
        <f t="shared" si="267"/>
        <v>0.00029+0.0432597308399314i</v>
      </c>
      <c r="Z589" s="12" t="str">
        <f t="shared" si="268"/>
        <v>-2.1944124771758-1.17205527357567i</v>
      </c>
      <c r="AA589" s="12" t="str">
        <f t="shared" si="269"/>
        <v>29.2917524475328-327.924321153462i</v>
      </c>
      <c r="AB589" s="12" t="str">
        <f t="shared" si="270"/>
        <v>0.506509225927783-0.048964266926029i</v>
      </c>
      <c r="AC589" s="12" t="str">
        <f t="shared" si="271"/>
        <v>2.54731131306205-1.29281882452333i</v>
      </c>
      <c r="AD589" s="12" t="str">
        <f t="shared" si="272"/>
        <v>0.165871263131008+0.0649615238030272i</v>
      </c>
      <c r="AE589" s="12" t="str">
        <f t="shared" si="273"/>
        <v>-0.287851472866745-0.336962667057071i</v>
      </c>
      <c r="AF589" s="12" t="str">
        <f t="shared" si="274"/>
        <v>-9.97806855122194-3.47091653564449i</v>
      </c>
      <c r="AG589" s="12" t="str">
        <f t="shared" si="275"/>
        <v>1.09470326733062-0.190015191843846i</v>
      </c>
      <c r="AH589" s="12" t="str">
        <f t="shared" si="276"/>
        <v>0.838534950664991+4.1295934181531i</v>
      </c>
      <c r="AI589" s="12">
        <f t="shared" si="277"/>
        <v>12.493618332986935</v>
      </c>
      <c r="AJ589" s="12">
        <f t="shared" si="278"/>
        <v>78.521855693253684</v>
      </c>
      <c r="AK589" s="12"/>
      <c r="AL589" s="12"/>
      <c r="AM589" s="12"/>
      <c r="AN589" s="12"/>
    </row>
    <row r="590" spans="1:40" x14ac:dyDescent="0.35">
      <c r="A590" s="12"/>
      <c r="B590" s="12">
        <f t="shared" ref="B590:B653" si="279">B589+100</f>
        <v>46000</v>
      </c>
      <c r="C590" s="29" t="str">
        <f t="shared" si="246"/>
        <v>-0.0000327353566760248+0.0482530704168025i</v>
      </c>
      <c r="D590" s="28" t="str">
        <f t="shared" si="247"/>
        <v>-5.3993120039317+0.369940206528819i</v>
      </c>
      <c r="E590" s="12" t="str">
        <f t="shared" si="248"/>
        <v>4200</v>
      </c>
      <c r="F590" s="12" t="str">
        <f t="shared" si="249"/>
        <v>0.704225352112676</v>
      </c>
      <c r="G590" s="12" t="str">
        <f t="shared" si="245"/>
        <v>0.704225352112676</v>
      </c>
      <c r="H590" s="12" t="str">
        <f t="shared" si="250"/>
        <v>4.5871085354416+3.84133925527028i</v>
      </c>
      <c r="I590" s="12" t="str">
        <f t="shared" si="251"/>
        <v>180.641577581413i</v>
      </c>
      <c r="J590" s="12" t="str">
        <f t="shared" si="252"/>
        <v>-26.9115768128303+39.0685823462597i</v>
      </c>
      <c r="K590" s="12" t="str">
        <f t="shared" si="253"/>
        <v>3.13580859436049-2.16003624368891i</v>
      </c>
      <c r="L590" s="12" t="str">
        <f t="shared" si="254"/>
        <v>0.130353089157986-0.0780476244697011i</v>
      </c>
      <c r="M590" s="12" t="str">
        <f t="shared" si="255"/>
        <v>3.26616168351848-2.23808386815861i</v>
      </c>
      <c r="N590" s="12" t="str">
        <f t="shared" si="256"/>
        <v>-0.578053048260522i</v>
      </c>
      <c r="O590" s="12" t="str">
        <f t="shared" si="257"/>
        <v>0.837528040042142-0.546394346734269i</v>
      </c>
      <c r="P590" s="12" t="str">
        <f t="shared" si="258"/>
        <v>0.162471959957858+0.546394346734269i</v>
      </c>
      <c r="Q590" s="12" t="str">
        <f t="shared" si="259"/>
        <v>-0.162471959957858+0.0316587015262529i</v>
      </c>
      <c r="R590" s="12" t="str">
        <f t="shared" si="260"/>
        <v>-0.332087510283459-3.42771642717537i</v>
      </c>
      <c r="S590" s="12" t="str">
        <f t="shared" si="261"/>
        <v>0.0591953592743825i</v>
      </c>
      <c r="T590" s="12" t="str">
        <f t="shared" si="262"/>
        <v>0.202904905397349-0.0196580394817645i</v>
      </c>
      <c r="U590" s="12" t="str">
        <f t="shared" si="263"/>
        <v>0.001-0.0345989006721512i</v>
      </c>
      <c r="V590" s="12" t="str">
        <f t="shared" si="264"/>
        <v>0.0015-0.0105163831830247i</v>
      </c>
      <c r="W590" s="12" t="str">
        <f t="shared" si="265"/>
        <v>0.000935508363138895-0.0080836035357397i</v>
      </c>
      <c r="X590" s="12" t="str">
        <f t="shared" si="266"/>
        <v>0.00294470011274284-0.00694293667213183i</v>
      </c>
      <c r="Y590" s="12" t="str">
        <f t="shared" si="267"/>
        <v>0.00029+0.0433539786195391i</v>
      </c>
      <c r="Z590" s="12" t="str">
        <f t="shared" si="268"/>
        <v>-2.1847271985159-1.16457361284837i</v>
      </c>
      <c r="AA590" s="12" t="str">
        <f t="shared" si="269"/>
        <v>29.0492512014363-326.989664318338i</v>
      </c>
      <c r="AB590" s="12" t="str">
        <f t="shared" si="270"/>
        <v>0.506488540507812-0.0490701380869322i</v>
      </c>
      <c r="AC590" s="12" t="str">
        <f t="shared" si="271"/>
        <v>2.54445037968713-1.29383483674223i</v>
      </c>
      <c r="AD590" s="12" t="str">
        <f t="shared" si="272"/>
        <v>0.165952920397489+0.0651007120849485i</v>
      </c>
      <c r="AE590" s="12" t="str">
        <f t="shared" si="273"/>
        <v>-0.286747287393768-0.335491688404782i</v>
      </c>
      <c r="AF590" s="12" t="str">
        <f t="shared" si="274"/>
        <v>-9.9864205393733-3.47139904874146i</v>
      </c>
      <c r="AG590" s="12" t="str">
        <f t="shared" si="275"/>
        <v>1.09451120639089-0.189593021316723i</v>
      </c>
      <c r="AH590" s="12" t="str">
        <f t="shared" si="276"/>
        <v>0.839285751796713+4.11589944779863i</v>
      </c>
      <c r="AI590" s="12">
        <f t="shared" si="277"/>
        <v>12.466223724711137</v>
      </c>
      <c r="AJ590" s="12">
        <f t="shared" si="278"/>
        <v>78.474650622066534</v>
      </c>
      <c r="AK590" s="12"/>
      <c r="AL590" s="12"/>
      <c r="AM590" s="12"/>
      <c r="AN590" s="12"/>
    </row>
    <row r="591" spans="1:40" x14ac:dyDescent="0.35">
      <c r="A591" s="12"/>
      <c r="B591" s="12">
        <f t="shared" si="279"/>
        <v>46100</v>
      </c>
      <c r="C591" s="29" t="str">
        <f t="shared" si="246"/>
        <v>-0.0000325934918735682+0.0481484000780925i</v>
      </c>
      <c r="D591" s="28" t="str">
        <f t="shared" si="247"/>
        <v>-5.39931091630155+0.369137733932043i</v>
      </c>
      <c r="E591" s="12" t="str">
        <f t="shared" si="248"/>
        <v>4200</v>
      </c>
      <c r="F591" s="12" t="str">
        <f t="shared" si="249"/>
        <v>0.704225352112676</v>
      </c>
      <c r="G591" s="12" t="str">
        <f t="shared" si="245"/>
        <v>0.704225352112676</v>
      </c>
      <c r="H591" s="12" t="str">
        <f t="shared" si="250"/>
        <v>4.59544204152095+3.84099842836358i</v>
      </c>
      <c r="I591" s="12" t="str">
        <f t="shared" si="251"/>
        <v>181.034276663112i</v>
      </c>
      <c r="J591" s="12" t="str">
        <f t="shared" si="252"/>
        <v>-27.0330634018881+39.1535140470125i</v>
      </c>
      <c r="K591" s="12" t="str">
        <f t="shared" si="253"/>
        <v>3.13109710709037-2.16182758236743i</v>
      </c>
      <c r="L591" s="12" t="str">
        <f t="shared" si="254"/>
        <v>0.130203538916973-0.0781275568331063i</v>
      </c>
      <c r="M591" s="12" t="str">
        <f t="shared" si="255"/>
        <v>3.26130064600734-2.23995513920054i</v>
      </c>
      <c r="N591" s="12" t="str">
        <f t="shared" si="256"/>
        <v>-0.579309685321958i</v>
      </c>
      <c r="O591" s="12" t="str">
        <f t="shared" si="257"/>
        <v>0.83684075955104-0.547446383816752i</v>
      </c>
      <c r="P591" s="12" t="str">
        <f t="shared" si="258"/>
        <v>0.16315924044896+0.547446383816752i</v>
      </c>
      <c r="Q591" s="12" t="str">
        <f t="shared" si="259"/>
        <v>-0.16315924044896+0.031863301505206i</v>
      </c>
      <c r="R591" s="12" t="str">
        <f t="shared" si="260"/>
        <v>-0.332082051530149-3.42014104021089i</v>
      </c>
      <c r="S591" s="12" t="str">
        <f t="shared" si="261"/>
        <v>0.0593240448380224i</v>
      </c>
      <c r="T591" s="12" t="str">
        <f t="shared" si="262"/>
        <v>0.202896600421831-0.019700450514877i</v>
      </c>
      <c r="U591" s="12" t="str">
        <f t="shared" si="263"/>
        <v>0.001-0.0345238488268753i</v>
      </c>
      <c r="V591" s="12" t="str">
        <f t="shared" si="264"/>
        <v>0.0015-0.0104935710719986i</v>
      </c>
      <c r="W591" s="12" t="str">
        <f t="shared" si="265"/>
        <v>0.000935503892777549-0.00806614910164539i</v>
      </c>
      <c r="X591" s="12" t="str">
        <f t="shared" si="266"/>
        <v>0.00293658987550786-0.00693032535995391i</v>
      </c>
      <c r="Y591" s="12" t="str">
        <f t="shared" si="267"/>
        <v>0.00029+0.0434482263991468i</v>
      </c>
      <c r="Z591" s="12" t="str">
        <f t="shared" si="268"/>
        <v>-2.17510329169548-1.15716521384704i</v>
      </c>
      <c r="AA591" s="12" t="str">
        <f t="shared" si="269"/>
        <v>28.8095245753976-326.060456402124i</v>
      </c>
      <c r="AB591" s="12" t="str">
        <f t="shared" si="270"/>
        <v>0.506467809737795-0.0491760039467078i</v>
      </c>
      <c r="AC591" s="12" t="str">
        <f t="shared" si="271"/>
        <v>2.54159175231402-1.29484290670127i</v>
      </c>
      <c r="AD591" s="12" t="str">
        <f t="shared" si="272"/>
        <v>0.166034743164749+0.0652397873715041i</v>
      </c>
      <c r="AE591" s="12" t="str">
        <f t="shared" si="273"/>
        <v>-0.285649503888377-0.334032905341547i</v>
      </c>
      <c r="AF591" s="12" t="str">
        <f t="shared" si="274"/>
        <v>-9.9947529578225-3.47186069443154i</v>
      </c>
      <c r="AG591" s="12" t="str">
        <f t="shared" si="275"/>
        <v>1.09432089863141-0.189173369495951i</v>
      </c>
      <c r="AH591" s="12" t="str">
        <f t="shared" si="276"/>
        <v>0.840006825227801+4.10228716343505i</v>
      </c>
      <c r="AI591" s="12">
        <f t="shared" si="277"/>
        <v>12.438902021521985</v>
      </c>
      <c r="AJ591" s="12">
        <f t="shared" si="278"/>
        <v>78.427769123373807</v>
      </c>
      <c r="AK591" s="12"/>
      <c r="AL591" s="12"/>
      <c r="AM591" s="12"/>
      <c r="AN591" s="12"/>
    </row>
    <row r="592" spans="1:40" x14ac:dyDescent="0.35">
      <c r="A592" s="12"/>
      <c r="B592" s="12">
        <f t="shared" si="279"/>
        <v>46200</v>
      </c>
      <c r="C592" s="29" t="str">
        <f t="shared" si="246"/>
        <v>-0.0000324525472732367+0.0480441828571105i</v>
      </c>
      <c r="D592" s="28" t="str">
        <f t="shared" si="247"/>
        <v>-5.39930983572628+0.368338735237847i</v>
      </c>
      <c r="E592" s="12" t="str">
        <f t="shared" si="248"/>
        <v>4200</v>
      </c>
      <c r="F592" s="12" t="str">
        <f t="shared" si="249"/>
        <v>0.704225352112676</v>
      </c>
      <c r="G592" s="12" t="str">
        <f t="shared" si="245"/>
        <v>0.704225352112676</v>
      </c>
      <c r="H592" s="12" t="str">
        <f t="shared" si="250"/>
        <v>4.6037559807837+3.84064035302613i</v>
      </c>
      <c r="I592" s="12" t="str">
        <f t="shared" si="251"/>
        <v>181.426975744811i</v>
      </c>
      <c r="J592" s="12" t="str">
        <f t="shared" si="252"/>
        <v>-27.1548138054715+39.2384457477652i</v>
      </c>
      <c r="K592" s="12" t="str">
        <f t="shared" si="253"/>
        <v>3.12638951922994-2.16360571017015i</v>
      </c>
      <c r="L592" s="12" t="str">
        <f t="shared" si="254"/>
        <v>0.130054007792054-0.0782071113799799i</v>
      </c>
      <c r="M592" s="12" t="str">
        <f t="shared" si="255"/>
        <v>3.25644352702199-2.24181282155013i</v>
      </c>
      <c r="N592" s="12" t="str">
        <f t="shared" si="256"/>
        <v>-0.580566322383394i</v>
      </c>
      <c r="O592" s="12" t="str">
        <f t="shared" si="257"/>
        <v>0.836152157574153-0.548497556406671i</v>
      </c>
      <c r="P592" s="12" t="str">
        <f t="shared" si="258"/>
        <v>0.163847842425847+0.548497556406671i</v>
      </c>
      <c r="Q592" s="12" t="str">
        <f t="shared" si="259"/>
        <v>-0.163847842425847+0.032068765976723i</v>
      </c>
      <c r="R592" s="12" t="str">
        <f t="shared" si="260"/>
        <v>-0.332076580606065-3.41259814153202i</v>
      </c>
      <c r="S592" s="12" t="str">
        <f t="shared" si="261"/>
        <v>0.0594527304016624i</v>
      </c>
      <c r="T592" s="12" t="str">
        <f t="shared" si="262"/>
        <v>0.202888277277717-0.0197428594194783i</v>
      </c>
      <c r="U592" s="12" t="str">
        <f t="shared" si="263"/>
        <v>0.001-0.0344491218813626i</v>
      </c>
      <c r="V592" s="12" t="str">
        <f t="shared" si="264"/>
        <v>0.0015-0.0104708577146999i</v>
      </c>
      <c r="W592" s="12" t="str">
        <f t="shared" si="265"/>
        <v>0.000935499412828093-0.00804877040015097i</v>
      </c>
      <c r="X592" s="12" t="str">
        <f t="shared" si="266"/>
        <v>0.00292852669613386-0.00691775506684222i</v>
      </c>
      <c r="Y592" s="12" t="str">
        <f t="shared" si="267"/>
        <v>0.00029+0.0435424741787545i</v>
      </c>
      <c r="Z592" s="12" t="str">
        <f t="shared" si="268"/>
        <v>-2.16554029393039-1.14982914879142i</v>
      </c>
      <c r="AA592" s="12" t="str">
        <f t="shared" si="269"/>
        <v>28.572532940244-325.136651657829i</v>
      </c>
      <c r="AB592" s="12" t="str">
        <f t="shared" si="270"/>
        <v>0.506447033615569-0.0492818644933219i</v>
      </c>
      <c r="AC592" s="12" t="str">
        <f t="shared" si="271"/>
        <v>2.53873544870588-1.29584306202427i</v>
      </c>
      <c r="AD592" s="12" t="str">
        <f t="shared" si="272"/>
        <v>0.166116731345145+0.0653787496412992i</v>
      </c>
      <c r="AE592" s="12" t="str">
        <f t="shared" si="273"/>
        <v>-0.284558083174819-0.332586176517621i</v>
      </c>
      <c r="AF592" s="12" t="str">
        <f t="shared" si="274"/>
        <v>-10.00306581651-3.47230161778828i</v>
      </c>
      <c r="AG592" s="12" t="str">
        <f t="shared" si="275"/>
        <v>1.09413232076496-0.188756216836992i</v>
      </c>
      <c r="AH592" s="12" t="str">
        <f t="shared" si="276"/>
        <v>0.8406986961782+4.08875592688139i</v>
      </c>
      <c r="AI592" s="12">
        <f t="shared" si="277"/>
        <v>12.411652928478931</v>
      </c>
      <c r="AJ592" s="12">
        <f t="shared" si="278"/>
        <v>78.38120799853381</v>
      </c>
      <c r="AK592" s="12"/>
      <c r="AL592" s="12"/>
      <c r="AM592" s="12"/>
      <c r="AN592" s="12"/>
    </row>
    <row r="593" spans="1:40" x14ac:dyDescent="0.35">
      <c r="A593" s="12"/>
      <c r="B593" s="12">
        <f t="shared" si="279"/>
        <v>46300</v>
      </c>
      <c r="C593" s="29" t="str">
        <f t="shared" si="246"/>
        <v>-0.0000323125149337173+0.0479404158178936i</v>
      </c>
      <c r="D593" s="28" t="str">
        <f t="shared" si="247"/>
        <v>-5.39930876214501+0.367543187937184i</v>
      </c>
      <c r="E593" s="12" t="str">
        <f t="shared" si="248"/>
        <v>4200</v>
      </c>
      <c r="F593" s="12" t="str">
        <f t="shared" si="249"/>
        <v>0.704225352112676</v>
      </c>
      <c r="G593" s="12" t="str">
        <f t="shared" si="245"/>
        <v>0.704225352112676</v>
      </c>
      <c r="H593" s="12" t="str">
        <f t="shared" si="250"/>
        <v>4.61205036371463+3.84026515103028i</v>
      </c>
      <c r="I593" s="12" t="str">
        <f t="shared" si="251"/>
        <v>181.819674826509i</v>
      </c>
      <c r="J593" s="12" t="str">
        <f t="shared" si="252"/>
        <v>-27.2768280235805+39.323377448518i</v>
      </c>
      <c r="K593" s="12" t="str">
        <f t="shared" si="253"/>
        <v>3.1216858597268-2.16537067424812i</v>
      </c>
      <c r="L593" s="12" t="str">
        <f t="shared" si="254"/>
        <v>0.129904496832483-0.0782862888172949i</v>
      </c>
      <c r="M593" s="12" t="str">
        <f t="shared" si="255"/>
        <v>3.25159035655928-2.24365696306541i</v>
      </c>
      <c r="N593" s="12" t="str">
        <f t="shared" si="256"/>
        <v>-0.58182295944483i</v>
      </c>
      <c r="O593" s="12" t="str">
        <f t="shared" si="257"/>
        <v>0.835462235198878-0.54954786284408i</v>
      </c>
      <c r="P593" s="12" t="str">
        <f t="shared" si="258"/>
        <v>0.164537764801122+0.54954786284408i</v>
      </c>
      <c r="Q593" s="12" t="str">
        <f t="shared" si="259"/>
        <v>-0.164537764801122+0.03227509660075i</v>
      </c>
      <c r="R593" s="12" t="str">
        <f t="shared" si="260"/>
        <v>-0.332071097509098-3.40508752061692i</v>
      </c>
      <c r="S593" s="12" t="str">
        <f t="shared" si="261"/>
        <v>0.0595814159653024i</v>
      </c>
      <c r="T593" s="12" t="str">
        <f t="shared" si="262"/>
        <v>0.202879935964137-0.0197852661907441i</v>
      </c>
      <c r="U593" s="12" t="str">
        <f t="shared" si="263"/>
        <v>0.001-0.0343747177304309i</v>
      </c>
      <c r="V593" s="12" t="str">
        <f t="shared" si="264"/>
        <v>0.0015-0.0104482424712556i</v>
      </c>
      <c r="W593" s="12" t="str">
        <f t="shared" si="265"/>
        <v>0.000935494923291301-0.00803146694053451i</v>
      </c>
      <c r="X593" s="12" t="str">
        <f t="shared" si="266"/>
        <v>0.0029205102221356-0.00690522562968914i</v>
      </c>
      <c r="Y593" s="12" t="str">
        <f t="shared" si="267"/>
        <v>0.00029+0.0436367219583622i</v>
      </c>
      <c r="Z593" s="12" t="str">
        <f t="shared" si="268"/>
        <v>-2.15603774558537-1.14256450408687i</v>
      </c>
      <c r="AA593" s="12" t="str">
        <f t="shared" si="269"/>
        <v>28.3382373373329-324.218204801389i</v>
      </c>
      <c r="AB593" s="12" t="str">
        <f t="shared" si="270"/>
        <v>0.506426212138963-0.0493877197147322i</v>
      </c>
      <c r="AC593" s="12" t="str">
        <f t="shared" si="271"/>
        <v>2.53588148647201-1.2968353303013i</v>
      </c>
      <c r="AD593" s="12" t="str">
        <f t="shared" si="272"/>
        <v>0.166198884850922+0.0655175988716124i</v>
      </c>
      <c r="AE593" s="12" t="str">
        <f t="shared" si="273"/>
        <v>-0.283472986149078-0.331151362616803i</v>
      </c>
      <c r="AF593" s="12" t="str">
        <f t="shared" si="274"/>
        <v>-10.0113591258596-3.4727219630931i</v>
      </c>
      <c r="AG593" s="12" t="str">
        <f t="shared" si="275"/>
        <v>1.09394544987403-0.188341543967541i</v>
      </c>
      <c r="AH593" s="12" t="str">
        <f t="shared" si="276"/>
        <v>0.841361880695614+4.07530510527474i</v>
      </c>
      <c r="AI593" s="12">
        <f t="shared" si="277"/>
        <v>12.384476151473024</v>
      </c>
      <c r="AJ593" s="12">
        <f t="shared" si="278"/>
        <v>78.334964086269991</v>
      </c>
      <c r="AK593" s="12"/>
      <c r="AL593" s="12"/>
      <c r="AM593" s="12"/>
      <c r="AN593" s="12"/>
    </row>
    <row r="594" spans="1:40" x14ac:dyDescent="0.35">
      <c r="A594" s="12"/>
      <c r="B594" s="12">
        <f t="shared" si="279"/>
        <v>46400</v>
      </c>
      <c r="C594" s="29" t="str">
        <f t="shared" si="246"/>
        <v>-0.0000321733869991791+0.0478370960497893i</v>
      </c>
      <c r="D594" s="28" t="str">
        <f t="shared" si="247"/>
        <v>-5.39930769549751+0.366751069715051i</v>
      </c>
      <c r="E594" s="12" t="str">
        <f t="shared" si="248"/>
        <v>4200</v>
      </c>
      <c r="F594" s="12" t="str">
        <f t="shared" si="249"/>
        <v>0.704225352112676</v>
      </c>
      <c r="G594" s="12" t="str">
        <f t="shared" si="245"/>
        <v>0.704225352112676</v>
      </c>
      <c r="H594" s="12" t="str">
        <f t="shared" si="250"/>
        <v>4.62032520127568+3.83987294355305i</v>
      </c>
      <c r="I594" s="12" t="str">
        <f t="shared" si="251"/>
        <v>182.212373908208i</v>
      </c>
      <c r="J594" s="12" t="str">
        <f t="shared" si="252"/>
        <v>-27.3991060562151+39.4083091492707i</v>
      </c>
      <c r="K594" s="12" t="str">
        <f t="shared" si="253"/>
        <v>3.1169861572723-2.16712252168369i</v>
      </c>
      <c r="L594" s="12" t="str">
        <f t="shared" si="254"/>
        <v>0.129755007082401-0.0783650898543981i</v>
      </c>
      <c r="M594" s="12" t="str">
        <f t="shared" si="255"/>
        <v>3.2467411643547-2.24548761153809i</v>
      </c>
      <c r="N594" s="12" t="str">
        <f t="shared" si="256"/>
        <v>-0.583079596506266i</v>
      </c>
      <c r="O594" s="12" t="str">
        <f t="shared" si="257"/>
        <v>0.834770993514695-0.550597301470402i</v>
      </c>
      <c r="P594" s="12" t="str">
        <f t="shared" si="258"/>
        <v>0.165229006485305+0.550597301470402i</v>
      </c>
      <c r="Q594" s="12" t="str">
        <f t="shared" si="259"/>
        <v>-0.165229006485305+0.032482295035864i</v>
      </c>
      <c r="R594" s="12" t="str">
        <f t="shared" si="260"/>
        <v>-0.332065602237177-3.39760896875852i</v>
      </c>
      <c r="S594" s="12" t="str">
        <f t="shared" si="261"/>
        <v>0.0597101015289424i</v>
      </c>
      <c r="T594" s="12" t="str">
        <f t="shared" si="262"/>
        <v>0.202871576480217-0.0198276708238512i</v>
      </c>
      <c r="U594" s="12" t="str">
        <f t="shared" si="263"/>
        <v>0.001-0.0343006342870464i</v>
      </c>
      <c r="V594" s="12" t="str">
        <f t="shared" si="264"/>
        <v>0.0015-0.0104257247073089i</v>
      </c>
      <c r="W594" s="12" t="str">
        <f t="shared" si="265"/>
        <v>0.000935490424167943-0.00801423823630454i</v>
      </c>
      <c r="X594" s="12" t="str">
        <f t="shared" si="266"/>
        <v>0.00291254010420665-0.00689273688586904i</v>
      </c>
      <c r="Y594" s="12" t="str">
        <f t="shared" si="267"/>
        <v>0.00029+0.0437309697379699i</v>
      </c>
      <c r="Z594" s="12" t="str">
        <f t="shared" si="268"/>
        <v>-2.14659519018172-1.13537038007372i</v>
      </c>
      <c r="AA594" s="12" t="str">
        <f t="shared" si="269"/>
        <v>28.1065994655619-323.30507100694i</v>
      </c>
      <c r="AB594" s="12" t="str">
        <f t="shared" si="270"/>
        <v>0.506405345305794-0.049493569598899i</v>
      </c>
      <c r="AC594" s="12" t="str">
        <f t="shared" si="271"/>
        <v>2.53302988306845-1.29781973908843i</v>
      </c>
      <c r="AD594" s="12" t="str">
        <f t="shared" si="272"/>
        <v>0.166281203594216+0.0656563350384137i</v>
      </c>
      <c r="AE594" s="12" t="str">
        <f t="shared" si="273"/>
        <v>-0.282394173786161-0.329728326322299i</v>
      </c>
      <c r="AF594" s="12" t="str">
        <f t="shared" si="274"/>
        <v>-10.0196328967732-3.473121873838i</v>
      </c>
      <c r="AG594" s="12" t="str">
        <f t="shared" si="275"/>
        <v>1.093760263404-0.187929331686323i</v>
      </c>
      <c r="AH594" s="12" t="str">
        <f t="shared" si="276"/>
        <v>0.841996885825648+4.06193407104255i</v>
      </c>
      <c r="AI594" s="12">
        <f t="shared" si="277"/>
        <v>12.357371397245814</v>
      </c>
      <c r="AJ594" s="12">
        <f t="shared" si="278"/>
        <v>78.289034262163526</v>
      </c>
      <c r="AK594" s="12"/>
      <c r="AL594" s="12"/>
      <c r="AM594" s="12"/>
      <c r="AN594" s="12"/>
    </row>
    <row r="595" spans="1:40" x14ac:dyDescent="0.35">
      <c r="A595" s="12"/>
      <c r="B595" s="12">
        <f t="shared" si="279"/>
        <v>46500</v>
      </c>
      <c r="C595" s="29" t="str">
        <f t="shared" si="246"/>
        <v>-0.0000320351556981715+0.0477342206671824i</v>
      </c>
      <c r="D595" s="28" t="str">
        <f t="shared" si="247"/>
        <v>-5.3993066357242+0.365962358448399i</v>
      </c>
      <c r="E595" s="12" t="str">
        <f t="shared" si="248"/>
        <v>4200</v>
      </c>
      <c r="F595" s="12" t="str">
        <f t="shared" si="249"/>
        <v>0.704225352112676</v>
      </c>
      <c r="G595" s="12" t="str">
        <f t="shared" si="245"/>
        <v>0.704225352112676</v>
      </c>
      <c r="H595" s="12" t="str">
        <f t="shared" si="250"/>
        <v>4.62858050489971+3.83946385117704i</v>
      </c>
      <c r="I595" s="12" t="str">
        <f t="shared" si="251"/>
        <v>182.605072989907i</v>
      </c>
      <c r="J595" s="12" t="str">
        <f t="shared" si="252"/>
        <v>-27.5216479033754+39.4932408500234i</v>
      </c>
      <c r="K595" s="12" t="str">
        <f t="shared" si="253"/>
        <v>3.11229044030248-2.16886129948981i</v>
      </c>
      <c r="L595" s="12" t="str">
        <f t="shared" si="254"/>
        <v>0.129605539580836-0.0784435152029793i</v>
      </c>
      <c r="M595" s="12" t="str">
        <f t="shared" si="255"/>
        <v>3.24189597988332-2.24730481469279i</v>
      </c>
      <c r="N595" s="12" t="str">
        <f t="shared" si="256"/>
        <v>-0.584336233567701i</v>
      </c>
      <c r="O595" s="12" t="str">
        <f t="shared" si="257"/>
        <v>0.834078433613171-0.55164587062843i</v>
      </c>
      <c r="P595" s="12" t="str">
        <f t="shared" si="258"/>
        <v>0.165921566386829+0.55164587062843i</v>
      </c>
      <c r="Q595" s="12" t="str">
        <f t="shared" si="259"/>
        <v>-0.165921566386829+0.0326903629392711i</v>
      </c>
      <c r="R595" s="12" t="str">
        <f t="shared" si="260"/>
        <v>-0.332060094788207-3.3901622790451i</v>
      </c>
      <c r="S595" s="12" t="str">
        <f t="shared" si="261"/>
        <v>0.0598387870925823i</v>
      </c>
      <c r="T595" s="12" t="str">
        <f t="shared" si="262"/>
        <v>0.202863198825083-0.0198700733139742i</v>
      </c>
      <c r="U595" s="12" t="str">
        <f t="shared" si="263"/>
        <v>0.001-0.034226869482128i</v>
      </c>
      <c r="V595" s="12" t="str">
        <f t="shared" si="264"/>
        <v>0.0015-0.0104033037939599i</v>
      </c>
      <c r="W595" s="12" t="str">
        <f t="shared" si="265"/>
        <v>0.000935485915458795-0.00799708380515446i</v>
      </c>
      <c r="X595" s="12" t="str">
        <f t="shared" si="266"/>
        <v>0.00290461599618645-0.00688028867324275i</v>
      </c>
      <c r="Y595" s="12" t="str">
        <f t="shared" si="267"/>
        <v>0.00029+0.0438252175175776i</v>
      </c>
      <c r="Z595" s="12" t="str">
        <f t="shared" si="268"/>
        <v>-2.1372121744037-1.1282458907814i</v>
      </c>
      <c r="AA595" s="12" t="str">
        <f t="shared" si="269"/>
        <v>27.877581668659-322.397205902124i</v>
      </c>
      <c r="AB595" s="12" t="str">
        <f t="shared" si="270"/>
        <v>0.506384433113881-0.0495994141337772i</v>
      </c>
      <c r="AC595" s="12" t="str">
        <f t="shared" si="271"/>
        <v>2.53018065579861-1.29879631590716i</v>
      </c>
      <c r="AD595" s="12" t="str">
        <f t="shared" si="272"/>
        <v>0.166363687487052+0.0657949581163768i</v>
      </c>
      <c r="AE595" s="12" t="str">
        <f t="shared" si="273"/>
        <v>-0.281321607147086-0.32831693228321i</v>
      </c>
      <c r="AF595" s="12" t="str">
        <f t="shared" si="274"/>
        <v>-10.0278871406239-3.47350149272864i</v>
      </c>
      <c r="AG595" s="12" t="str">
        <f t="shared" si="275"/>
        <v>1.09357673915651-0.18751956096187i</v>
      </c>
      <c r="AH595" s="12" t="str">
        <f t="shared" si="276"/>
        <v>0.842604209778436+4.04864220187362i</v>
      </c>
      <c r="AI595" s="12">
        <f t="shared" si="277"/>
        <v>12.330338373406009</v>
      </c>
      <c r="AJ595" s="12">
        <f t="shared" si="278"/>
        <v>78.243415438154443</v>
      </c>
      <c r="AK595" s="12"/>
      <c r="AL595" s="12"/>
      <c r="AM595" s="12"/>
      <c r="AN595" s="12"/>
    </row>
    <row r="596" spans="1:40" x14ac:dyDescent="0.35">
      <c r="A596" s="12"/>
      <c r="B596" s="12">
        <f t="shared" si="279"/>
        <v>46600</v>
      </c>
      <c r="C596" s="29" t="str">
        <f t="shared" si="246"/>
        <v>-0.0000318978133425394+0.0476317868092276i</v>
      </c>
      <c r="D596" s="28" t="str">
        <f t="shared" si="247"/>
        <v>-5.39930558276615+0.365177032204078i</v>
      </c>
      <c r="E596" s="12" t="str">
        <f t="shared" si="248"/>
        <v>4200</v>
      </c>
      <c r="F596" s="12" t="str">
        <f t="shared" si="249"/>
        <v>0.704225352112676</v>
      </c>
      <c r="G596" s="12" t="str">
        <f t="shared" si="245"/>
        <v>0.704225352112676</v>
      </c>
      <c r="H596" s="12" t="str">
        <f t="shared" si="250"/>
        <v>4.63681628648504+3.83903799389115i</v>
      </c>
      <c r="I596" s="12" t="str">
        <f t="shared" si="251"/>
        <v>182.997772071605i</v>
      </c>
      <c r="J596" s="12" t="str">
        <f t="shared" si="252"/>
        <v>-27.6444535650614+39.5781725507762i</v>
      </c>
      <c r="K596" s="12" t="str">
        <f t="shared" si="253"/>
        <v>3.10759873699919-2.17058705460954i</v>
      </c>
      <c r="L596" s="12" t="str">
        <f t="shared" si="254"/>
        <v>0.129456095361709-0.0785215655770397i</v>
      </c>
      <c r="M596" s="12" t="str">
        <f t="shared" si="255"/>
        <v>3.2370548323609-2.24910862018658i</v>
      </c>
      <c r="N596" s="12" t="str">
        <f t="shared" si="256"/>
        <v>-0.585592870629137i</v>
      </c>
      <c r="O596" s="12" t="str">
        <f t="shared" si="257"/>
        <v>0.833384556587952-0.552693568662331i</v>
      </c>
      <c r="P596" s="12" t="str">
        <f t="shared" si="258"/>
        <v>0.166615443412048+0.552693568662331i</v>
      </c>
      <c r="Q596" s="12" t="str">
        <f t="shared" si="259"/>
        <v>-0.166615443412048+0.032899301966806i</v>
      </c>
      <c r="R596" s="12" t="str">
        <f t="shared" si="260"/>
        <v>-0.332054575160078-3.38274724634095i</v>
      </c>
      <c r="S596" s="12" t="str">
        <f t="shared" si="261"/>
        <v>0.0599674726562222i</v>
      </c>
      <c r="T596" s="12" t="str">
        <f t="shared" si="262"/>
        <v>0.202854802997862-0.0199124736562855i</v>
      </c>
      <c r="U596" s="12" t="str">
        <f t="shared" si="263"/>
        <v>0.001-0.0341534212643552i</v>
      </c>
      <c r="V596" s="12" t="str">
        <f t="shared" si="264"/>
        <v>0.0015-0.0103809791077068i</v>
      </c>
      <c r="W596" s="12" t="str">
        <f t="shared" si="265"/>
        <v>0.00093548139716464-0.00798000316891743i</v>
      </c>
      <c r="X596" s="12" t="str">
        <f t="shared" si="266"/>
        <v>0.00289673755502778-0.00686788083016153i</v>
      </c>
      <c r="Y596" s="12" t="str">
        <f t="shared" si="267"/>
        <v>0.00029+0.0439194652971853i</v>
      </c>
      <c r="Z596" s="12" t="str">
        <f t="shared" si="268"/>
        <v>-2.12788824810332-1.12119016368758i</v>
      </c>
      <c r="AA596" s="12" t="str">
        <f t="shared" si="269"/>
        <v>27.6511469227471-321.494565563407i</v>
      </c>
      <c r="AB596" s="12" t="str">
        <f t="shared" si="270"/>
        <v>0.506363475561045-0.0497052533073163i</v>
      </c>
      <c r="AC596" s="12" t="str">
        <f t="shared" si="271"/>
        <v>2.5273338218139-1.29976508824415i</v>
      </c>
      <c r="AD596" s="12" t="str">
        <f t="shared" si="272"/>
        <v>0.166446336441347+0.0659334680788984i</v>
      </c>
      <c r="AE596" s="12" t="str">
        <f t="shared" si="273"/>
        <v>-0.280255247385524-0.326917047081655i</v>
      </c>
      <c r="AF596" s="12" t="str">
        <f t="shared" si="274"/>
        <v>-10.0361218692512-3.47386096168707i</v>
      </c>
      <c r="AG596" s="12" t="str">
        <f t="shared" si="275"/>
        <v>1.0933948552829-0.187112212931297i</v>
      </c>
      <c r="AH596" s="12" t="str">
        <f t="shared" si="276"/>
        <v>0.843184342092157+4.03542888068923i</v>
      </c>
      <c r="AI596" s="12">
        <f t="shared" si="277"/>
        <v>12.303376788447128</v>
      </c>
      <c r="AJ596" s="12">
        <f t="shared" si="278"/>
        <v>78.198104562049949</v>
      </c>
      <c r="AK596" s="12"/>
      <c r="AL596" s="12"/>
      <c r="AM596" s="12"/>
      <c r="AN596" s="12"/>
    </row>
    <row r="597" spans="1:40" x14ac:dyDescent="0.35">
      <c r="A597" s="12"/>
      <c r="B597" s="12">
        <f t="shared" si="279"/>
        <v>46700</v>
      </c>
      <c r="C597" s="29" t="str">
        <f t="shared" si="246"/>
        <v>-0.000031761352326353+0.047529791639583i</v>
      </c>
      <c r="D597" s="28" t="str">
        <f t="shared" si="247"/>
        <v>-5.39930453656502+0.364395069236803i</v>
      </c>
      <c r="E597" s="12" t="str">
        <f t="shared" si="248"/>
        <v>4200</v>
      </c>
      <c r="F597" s="12" t="str">
        <f t="shared" si="249"/>
        <v>0.704225352112676</v>
      </c>
      <c r="G597" s="12" t="str">
        <f t="shared" si="245"/>
        <v>0.704225352112676</v>
      </c>
      <c r="H597" s="12" t="str">
        <f t="shared" si="250"/>
        <v>4.64503255838924+3.8385954910915i</v>
      </c>
      <c r="I597" s="12" t="str">
        <f t="shared" si="251"/>
        <v>183.390471153304i</v>
      </c>
      <c r="J597" s="12" t="str">
        <f t="shared" si="252"/>
        <v>-27.7675230412729+39.6631042515289i</v>
      </c>
      <c r="K597" s="12" t="str">
        <f t="shared" si="253"/>
        <v>3.10291107529126-2.17229983391554i</v>
      </c>
      <c r="L597" s="12" t="str">
        <f t="shared" si="254"/>
        <v>0.129306675453839-0.0785992416928614i</v>
      </c>
      <c r="M597" s="12" t="str">
        <f t="shared" si="255"/>
        <v>3.2322177507451-2.2508990756084i</v>
      </c>
      <c r="N597" s="12" t="str">
        <f t="shared" si="256"/>
        <v>-0.586849507690573i</v>
      </c>
      <c r="O597" s="12" t="str">
        <f t="shared" si="257"/>
        <v>0.832689363534763-0.553740393917647i</v>
      </c>
      <c r="P597" s="12" t="str">
        <f t="shared" si="258"/>
        <v>0.167310636465237+0.553740393917647i</v>
      </c>
      <c r="Q597" s="12" t="str">
        <f t="shared" si="259"/>
        <v>-0.167310636465237+0.033109113772926i</v>
      </c>
      <c r="R597" s="12" t="str">
        <f t="shared" si="260"/>
        <v>-0.332049043350717-3.37536366726735i</v>
      </c>
      <c r="S597" s="12" t="str">
        <f t="shared" si="261"/>
        <v>0.0600961582198622i</v>
      </c>
      <c r="T597" s="12" t="str">
        <f t="shared" si="262"/>
        <v>0.202846388997673-0.0199548718459586i</v>
      </c>
      <c r="U597" s="12" t="str">
        <f t="shared" si="263"/>
        <v>0.001-0.0340802875999775i</v>
      </c>
      <c r="V597" s="12" t="str">
        <f t="shared" si="264"/>
        <v>0.0015-0.0103587500303883i</v>
      </c>
      <c r="W597" s="12" t="str">
        <f t="shared" si="265"/>
        <v>0.000935476869286256-0.00796299585352231i</v>
      </c>
      <c r="X597" s="12" t="str">
        <f t="shared" si="266"/>
        <v>0.00288890444076453-0.00685551319547127i</v>
      </c>
      <c r="Y597" s="12" t="str">
        <f t="shared" si="267"/>
        <v>0.00029+0.044013713076793i</v>
      </c>
      <c r="Z597" s="12" t="str">
        <f t="shared" si="268"/>
        <v>-2.11862296430399-1.11420233948194i</v>
      </c>
      <c r="AA597" s="12" t="str">
        <f t="shared" si="269"/>
        <v>27.4272588241768-320.59710651145i</v>
      </c>
      <c r="AB597" s="12" t="str">
        <f t="shared" si="270"/>
        <v>0.506342472645087-0.0498110871074684i</v>
      </c>
      <c r="AC597" s="12" t="str">
        <f t="shared" si="271"/>
        <v>2.52448939811437-1.30072608355077i</v>
      </c>
      <c r="AD597" s="12" t="str">
        <f t="shared" si="272"/>
        <v>0.1665291503689+0.0660718648981037i</v>
      </c>
      <c r="AE597" s="12" t="str">
        <f t="shared" si="273"/>
        <v>-0.279195055754182-0.325528539200481i</v>
      </c>
      <c r="AF597" s="12" t="str">
        <f t="shared" si="274"/>
        <v>-10.0443370949543-3.4742004218547i</v>
      </c>
      <c r="AG597" s="12" t="str">
        <f t="shared" si="275"/>
        <v>1.09321459027785-0.186707268899054i</v>
      </c>
      <c r="AH597" s="12" t="str">
        <f t="shared" si="276"/>
        <v>0.843737763793301+4.02229349561265i</v>
      </c>
      <c r="AI597" s="12">
        <f t="shared" si="277"/>
        <v>12.276486351762216</v>
      </c>
      <c r="AJ597" s="12">
        <f t="shared" si="278"/>
        <v>78.15309861703804</v>
      </c>
      <c r="AK597" s="12"/>
      <c r="AL597" s="12"/>
      <c r="AM597" s="12"/>
      <c r="AN597" s="12"/>
    </row>
    <row r="598" spans="1:40" x14ac:dyDescent="0.35">
      <c r="A598" s="12"/>
      <c r="B598" s="12">
        <f t="shared" si="279"/>
        <v>46800</v>
      </c>
      <c r="C598" s="29" t="str">
        <f t="shared" si="246"/>
        <v>-0.0000316257651248555+0.047428232346149i</v>
      </c>
      <c r="D598" s="28" t="str">
        <f t="shared" si="247"/>
        <v>-5.39930349706314+0.363616447987142i</v>
      </c>
      <c r="E598" s="12" t="str">
        <f t="shared" si="248"/>
        <v>4200</v>
      </c>
      <c r="F598" s="12" t="str">
        <f t="shared" si="249"/>
        <v>0.704225352112676</v>
      </c>
      <c r="G598" s="12" t="str">
        <f t="shared" si="245"/>
        <v>0.704225352112676</v>
      </c>
      <c r="H598" s="12" t="str">
        <f t="shared" si="250"/>
        <v>4.65322933342378+3.83813646158233i</v>
      </c>
      <c r="I598" s="12" t="str">
        <f t="shared" si="251"/>
        <v>183.783170235003i</v>
      </c>
      <c r="J598" s="12" t="str">
        <f t="shared" si="252"/>
        <v>-27.8908563320102+39.7480359522817i</v>
      </c>
      <c r="K598" s="12" t="str">
        <f t="shared" si="253"/>
        <v>3.09822748285538-2.17399968420941i</v>
      </c>
      <c r="L598" s="12" t="str">
        <f t="shared" si="254"/>
        <v>0.129157280880942-0.0786765442689763i</v>
      </c>
      <c r="M598" s="12" t="str">
        <f t="shared" si="255"/>
        <v>3.22738476373632-2.25267622847839i</v>
      </c>
      <c r="N598" s="12" t="str">
        <f t="shared" si="256"/>
        <v>-0.588106144752009i</v>
      </c>
      <c r="O598" s="12" t="str">
        <f t="shared" si="257"/>
        <v>0.831992855551411-0.554786344741297i</v>
      </c>
      <c r="P598" s="12" t="str">
        <f t="shared" si="258"/>
        <v>0.168007144448589+0.554786344741297i</v>
      </c>
      <c r="Q598" s="12" t="str">
        <f t="shared" si="259"/>
        <v>-0.168007144448589+0.033319800010712i</v>
      </c>
      <c r="R598" s="12" t="str">
        <f t="shared" si="260"/>
        <v>-0.332043499357982-3.3680113401839i</v>
      </c>
      <c r="S598" s="12" t="str">
        <f t="shared" si="261"/>
        <v>0.0602248437835022i</v>
      </c>
      <c r="T598" s="12" t="str">
        <f t="shared" si="262"/>
        <v>0.202837956823639-0.0199972678781619i</v>
      </c>
      <c r="U598" s="12" t="str">
        <f t="shared" si="263"/>
        <v>0.001-0.0340074664726272i</v>
      </c>
      <c r="V598" s="12" t="str">
        <f t="shared" si="264"/>
        <v>0.0015-0.0103366159491268i</v>
      </c>
      <c r="W598" s="12" t="str">
        <f t="shared" si="265"/>
        <v>0.000935472331824425-0.00794606138894996i</v>
      </c>
      <c r="X598" s="12" t="str">
        <f t="shared" si="266"/>
        <v>0.0028811163164801-0.00684318560851654i</v>
      </c>
      <c r="Y598" s="12" t="str">
        <f t="shared" si="267"/>
        <v>0.00029+0.0441079608564007i</v>
      </c>
      <c r="Z598" s="12" t="str">
        <f t="shared" si="268"/>
        <v>-2.10941587920294-1.10728157183469i</v>
      </c>
      <c r="AA598" s="12" t="str">
        <f t="shared" si="269"/>
        <v>27.2058815776209-319.704785706481i</v>
      </c>
      <c r="AB598" s="12" t="str">
        <f t="shared" si="270"/>
        <v>0.506321424363818-0.0499169155221729i</v>
      </c>
      <c r="AC598" s="12" t="str">
        <f t="shared" si="271"/>
        <v>2.52164740154929-1.30167932924267i</v>
      </c>
      <c r="AD598" s="12" t="str">
        <f t="shared" si="272"/>
        <v>0.166612129181401+0.0662101485448707i</v>
      </c>
      <c r="AE598" s="12" t="str">
        <f t="shared" si="273"/>
        <v>-0.278140993610887-0.324151278991643i</v>
      </c>
      <c r="AF598" s="12" t="str">
        <f t="shared" si="274"/>
        <v>-10.0525328304869-3.47452001359519i</v>
      </c>
      <c r="AG598" s="12" t="str">
        <f t="shared" si="275"/>
        <v>1.09303592297309-0.186304710335681i</v>
      </c>
      <c r="AH598" s="12" t="str">
        <f t="shared" si="276"/>
        <v>0.844264947553786+4.00923543993948i</v>
      </c>
      <c r="AI598" s="12">
        <f t="shared" si="277"/>
        <v>12.249666773660712</v>
      </c>
      <c r="AJ598" s="12">
        <f t="shared" si="278"/>
        <v>78.108394621212256</v>
      </c>
      <c r="AK598" s="12"/>
      <c r="AL598" s="12"/>
      <c r="AM598" s="12"/>
      <c r="AN598" s="12"/>
    </row>
    <row r="599" spans="1:40" x14ac:dyDescent="0.35">
      <c r="A599" s="12"/>
      <c r="B599" s="12">
        <f t="shared" si="279"/>
        <v>46900</v>
      </c>
      <c r="C599" s="29" t="str">
        <f t="shared" si="246"/>
        <v>-0.0000314910442934265+0.0473271061408099i</v>
      </c>
      <c r="D599" s="28" t="str">
        <f t="shared" si="247"/>
        <v>-5.39930246420343+0.362841147079543i</v>
      </c>
      <c r="E599" s="12" t="str">
        <f t="shared" si="248"/>
        <v>4200</v>
      </c>
      <c r="F599" s="12" t="str">
        <f t="shared" si="249"/>
        <v>0.704225352112676</v>
      </c>
      <c r="G599" s="12" t="str">
        <f t="shared" si="245"/>
        <v>0.704225352112676</v>
      </c>
      <c r="H599" s="12" t="str">
        <f t="shared" si="250"/>
        <v>4.66140662484793+3.83766102357693i</v>
      </c>
      <c r="I599" s="12" t="str">
        <f t="shared" si="251"/>
        <v>184.175869316702i</v>
      </c>
      <c r="J599" s="12" t="str">
        <f t="shared" si="252"/>
        <v>-28.014453437273+39.8329676530344i</v>
      </c>
      <c r="K599" s="12" t="str">
        <f t="shared" si="253"/>
        <v>3.09354798711731-2.17568665222124i</v>
      </c>
      <c r="L599" s="12" t="str">
        <f t="shared" si="254"/>
        <v>0.129007912661642-0.0787534740261358i</v>
      </c>
      <c r="M599" s="12" t="str">
        <f t="shared" si="255"/>
        <v>3.22255589977895-2.25444012624738i</v>
      </c>
      <c r="N599" s="12" t="str">
        <f t="shared" si="256"/>
        <v>-0.589362781813445i</v>
      </c>
      <c r="O599" s="12" t="str">
        <f t="shared" si="257"/>
        <v>0.831295033737775-0.555831419481583i</v>
      </c>
      <c r="P599" s="12" t="str">
        <f t="shared" si="258"/>
        <v>0.168704966262225+0.555831419481583i</v>
      </c>
      <c r="Q599" s="12" t="str">
        <f t="shared" si="259"/>
        <v>-0.168704966262225+0.033531362331862i</v>
      </c>
      <c r="R599" s="12" t="str">
        <f t="shared" si="260"/>
        <v>-0.332037943179799-3.36069006516983i</v>
      </c>
      <c r="S599" s="12" t="str">
        <f t="shared" si="261"/>
        <v>0.0603535293471422i</v>
      </c>
      <c r="T599" s="12" t="str">
        <f t="shared" si="262"/>
        <v>0.202829506474877-0.0200396617480667i</v>
      </c>
      <c r="U599" s="12" t="str">
        <f t="shared" si="263"/>
        <v>0.001-0.0339349558831333i</v>
      </c>
      <c r="V599" s="12" t="str">
        <f t="shared" si="264"/>
        <v>0.0015-0.0103145762562715i</v>
      </c>
      <c r="W599" s="12" t="str">
        <f t="shared" si="265"/>
        <v>0.000935467784779926-0.00792919930918974i</v>
      </c>
      <c r="X599" s="12" t="str">
        <f t="shared" si="266"/>
        <v>0.0028733728482757-0.00683089790914392i</v>
      </c>
      <c r="Y599" s="12" t="str">
        <f t="shared" si="267"/>
        <v>0.00029+0.0442022086360084i</v>
      </c>
      <c r="Z599" s="12" t="str">
        <f t="shared" si="268"/>
        <v>-2.10026655217226-1.10042702716952i</v>
      </c>
      <c r="AA599" s="12" t="str">
        <f t="shared" si="269"/>
        <v>26.9869799844218-318.817560543721i</v>
      </c>
      <c r="AB599" s="12" t="str">
        <f t="shared" si="270"/>
        <v>0.506300330715032-0.0500227385393765i</v>
      </c>
      <c r="AC599" s="12" t="str">
        <f t="shared" si="271"/>
        <v>2.51880784881781-1.30262485269945i</v>
      </c>
      <c r="AD599" s="12" t="str">
        <f t="shared" si="272"/>
        <v>0.166695272790424+0.0663483189888344i</v>
      </c>
      <c r="AE599" s="12" t="str">
        <f t="shared" si="273"/>
        <v>-0.277093022424382-0.322785138645083i</v>
      </c>
      <c r="AF599" s="12" t="str">
        <f t="shared" si="274"/>
        <v>-10.0607090890514-3.47481987649739i</v>
      </c>
      <c r="AG599" s="12" t="str">
        <f t="shared" si="275"/>
        <v>1.09285883253129-0.185904518876554i</v>
      </c>
      <c r="AH599" s="12" t="str">
        <f t="shared" si="276"/>
        <v>0.844766357845074+3.99625411210603i</v>
      </c>
      <c r="AI599" s="12">
        <f t="shared" si="277"/>
        <v>12.222917765381718</v>
      </c>
      <c r="AJ599" s="12">
        <f t="shared" si="278"/>
        <v>78.063989627098508</v>
      </c>
      <c r="AK599" s="12"/>
      <c r="AL599" s="12"/>
      <c r="AM599" s="12"/>
      <c r="AN599" s="12"/>
    </row>
    <row r="600" spans="1:40" x14ac:dyDescent="0.35">
      <c r="A600" s="12"/>
      <c r="B600" s="12">
        <f t="shared" si="279"/>
        <v>47000</v>
      </c>
      <c r="C600" s="29" t="str">
        <f t="shared" si="246"/>
        <v>-0.0000313571824665585+0.0472264102591786i</v>
      </c>
      <c r="D600" s="28" t="str">
        <f t="shared" si="247"/>
        <v>-5.39930143792943+0.362069145320369i</v>
      </c>
      <c r="E600" s="12" t="str">
        <f t="shared" si="248"/>
        <v>4200</v>
      </c>
      <c r="F600" s="12" t="str">
        <f t="shared" si="249"/>
        <v>0.704225352112676</v>
      </c>
      <c r="G600" s="12" t="str">
        <f t="shared" si="245"/>
        <v>0.704225352112676</v>
      </c>
      <c r="H600" s="12" t="str">
        <f t="shared" si="250"/>
        <v>4.66956444636345+3.83716929469855i</v>
      </c>
      <c r="I600" s="12" t="str">
        <f t="shared" si="251"/>
        <v>184.5685683984i</v>
      </c>
      <c r="J600" s="12" t="str">
        <f t="shared" si="252"/>
        <v>-28.1383143570615+39.9178993537872i</v>
      </c>
      <c r="K600" s="12" t="str">
        <f t="shared" si="253"/>
        <v>3.08887261525289-2.17736078460898i</v>
      </c>
      <c r="L600" s="12" t="str">
        <f t="shared" si="254"/>
        <v>0.128858571809467-0.0788300316872795i</v>
      </c>
      <c r="M600" s="12" t="str">
        <f t="shared" si="255"/>
        <v>3.21773118706236-2.25619081629626i</v>
      </c>
      <c r="N600" s="12" t="str">
        <f t="shared" si="256"/>
        <v>-0.590619418874881i</v>
      </c>
      <c r="O600" s="12" t="str">
        <f t="shared" si="257"/>
        <v>0.830595899195813-0.556875616488188i</v>
      </c>
      <c r="P600" s="12" t="str">
        <f t="shared" si="258"/>
        <v>0.169404100804187+0.556875616488188i</v>
      </c>
      <c r="Q600" s="12" t="str">
        <f t="shared" si="259"/>
        <v>-0.169404100804187+0.0337438023866931i</v>
      </c>
      <c r="R600" s="12" t="str">
        <f t="shared" si="260"/>
        <v>-0.332032374814007-3.35339964400588i</v>
      </c>
      <c r="S600" s="12" t="str">
        <f t="shared" si="261"/>
        <v>0.0604822149107822i</v>
      </c>
      <c r="T600" s="12" t="str">
        <f t="shared" si="262"/>
        <v>0.202821037950504-0.0200820534508382i</v>
      </c>
      <c r="U600" s="12" t="str">
        <f t="shared" si="263"/>
        <v>0.001-0.0338627538493394i</v>
      </c>
      <c r="V600" s="12" t="str">
        <f t="shared" si="264"/>
        <v>0.0015-0.0102926303493433i</v>
      </c>
      <c r="W600" s="12" t="str">
        <f t="shared" si="265"/>
        <v>0.000935463228153543-0.00791240915219709i</v>
      </c>
      <c r="X600" s="12" t="str">
        <f t="shared" si="266"/>
        <v>0.00286567370523945-0.0068186499377059i</v>
      </c>
      <c r="Y600" s="12" t="str">
        <f t="shared" si="267"/>
        <v>0.00029+0.0442964564156161i</v>
      </c>
      <c r="Z600" s="12" t="str">
        <f t="shared" si="268"/>
        <v>-2.09117454575898-1.093637884441i</v>
      </c>
      <c r="AA600" s="12" t="str">
        <f t="shared" si="269"/>
        <v>26.7705194311912-317.935388848825i</v>
      </c>
      <c r="AB600" s="12" t="str">
        <f t="shared" si="270"/>
        <v>0.506279191696527-0.0501285561470107i</v>
      </c>
      <c r="AC600" s="12" t="str">
        <f t="shared" si="271"/>
        <v>2.51597075646956-1.30356268126424i</v>
      </c>
      <c r="AD600" s="12" t="str">
        <f t="shared" si="272"/>
        <v>0.166778581107431+0.0664863761984116i</v>
      </c>
      <c r="AE600" s="12" t="str">
        <f t="shared" si="273"/>
        <v>-0.276051103779879-0.321429992158277i</v>
      </c>
      <c r="AF600" s="12" t="str">
        <f t="shared" si="274"/>
        <v>-10.0688658842929-3.47510014937818i</v>
      </c>
      <c r="AG600" s="12" t="str">
        <f t="shared" si="275"/>
        <v>1.09268329844004-0.185506676320625i</v>
      </c>
      <c r="AH600" s="12" t="str">
        <f t="shared" si="276"/>
        <v>0.845242451089138+3.98334891565835i</v>
      </c>
      <c r="AI600" s="12">
        <f t="shared" si="277"/>
        <v>12.196239039108825</v>
      </c>
      <c r="AJ600" s="12">
        <f t="shared" si="278"/>
        <v>78.019880721193985</v>
      </c>
      <c r="AK600" s="12"/>
      <c r="AL600" s="12"/>
      <c r="AM600" s="12"/>
      <c r="AN600" s="12"/>
    </row>
    <row r="601" spans="1:40" x14ac:dyDescent="0.35">
      <c r="A601" s="12"/>
      <c r="B601" s="12">
        <f t="shared" si="279"/>
        <v>47100</v>
      </c>
      <c r="C601" s="29" t="str">
        <f t="shared" si="246"/>
        <v>-0.000031224172356851+0.0471261419603443i</v>
      </c>
      <c r="D601" s="28" t="str">
        <f t="shared" si="247"/>
        <v>-5.39930041818526+0.361300421695973i</v>
      </c>
      <c r="E601" s="12" t="str">
        <f t="shared" si="248"/>
        <v>4200</v>
      </c>
      <c r="F601" s="12" t="str">
        <f t="shared" si="249"/>
        <v>0.704225352112676</v>
      </c>
      <c r="G601" s="12" t="str">
        <f t="shared" si="245"/>
        <v>0.704225352112676</v>
      </c>
      <c r="H601" s="12" t="str">
        <f t="shared" si="250"/>
        <v>4.67770281210865+3.83666139198143i</v>
      </c>
      <c r="I601" s="12" t="str">
        <f t="shared" si="251"/>
        <v>184.961267480099i</v>
      </c>
      <c r="J601" s="12" t="str">
        <f t="shared" si="252"/>
        <v>-28.2624390913757+40.0028310545399i</v>
      </c>
      <c r="K601" s="12" t="str">
        <f t="shared" si="253"/>
        <v>3.08420139418918-2.179022127958i</v>
      </c>
      <c r="L601" s="12" t="str">
        <f t="shared" si="254"/>
        <v>0.128709259332863-0.0789062179775055i</v>
      </c>
      <c r="M601" s="12" t="str">
        <f t="shared" si="255"/>
        <v>3.21291065352204-2.25792834593551i</v>
      </c>
      <c r="N601" s="12" t="str">
        <f t="shared" si="256"/>
        <v>-0.591876055936317i</v>
      </c>
      <c r="O601" s="12" t="str">
        <f t="shared" si="257"/>
        <v>0.829895453029552-0.557918934112183i</v>
      </c>
      <c r="P601" s="12" t="str">
        <f t="shared" si="258"/>
        <v>0.170104546970448+0.557918934112183i</v>
      </c>
      <c r="Q601" s="12" t="str">
        <f t="shared" si="259"/>
        <v>-0.170104546970448+0.033957121824134i</v>
      </c>
      <c r="R601" s="12" t="str">
        <f t="shared" si="260"/>
        <v>-0.332026794258519-3.34613988015606i</v>
      </c>
      <c r="S601" s="12" t="str">
        <f t="shared" si="261"/>
        <v>0.060610900474422i</v>
      </c>
      <c r="T601" s="12" t="str">
        <f t="shared" si="262"/>
        <v>0.202812551249633-0.0201244429816445i</v>
      </c>
      <c r="U601" s="12" t="str">
        <f t="shared" si="263"/>
        <v>0.001-0.0337908584059225i</v>
      </c>
      <c r="V601" s="12" t="str">
        <f t="shared" si="264"/>
        <v>0.0015-0.0102707776309795i</v>
      </c>
      <c r="W601" s="12" t="str">
        <f t="shared" si="265"/>
        <v>0.000935458661946065-0.00789569045985134i</v>
      </c>
      <c r="X601" s="12" t="str">
        <f t="shared" si="266"/>
        <v>0.00285801855941556-0.0068064415350641i</v>
      </c>
      <c r="Y601" s="12" t="str">
        <f t="shared" si="267"/>
        <v>0.00029+0.0443907041952238i</v>
      </c>
      <c r="Z601" s="12" t="str">
        <f t="shared" si="268"/>
        <v>-2.08213942568386-1.08691333491646i</v>
      </c>
      <c r="AA601" s="12" t="str">
        <f t="shared" si="269"/>
        <v>26.5564658786506-317.058228873363i</v>
      </c>
      <c r="AB601" s="12" t="str">
        <f t="shared" si="270"/>
        <v>0.506258007306089-0.050234368333014i</v>
      </c>
      <c r="AC601" s="12" t="str">
        <f t="shared" si="271"/>
        <v>2.51313614090529-1.30449284224334i</v>
      </c>
      <c r="AD601" s="12" t="str">
        <f t="shared" si="272"/>
        <v>0.166862054043766+0.0666243201408046i</v>
      </c>
      <c r="AE601" s="12" t="str">
        <f t="shared" si="273"/>
        <v>-0.27501519938433-0.320085715306272i</v>
      </c>
      <c r="AF601" s="12" t="str">
        <f t="shared" si="274"/>
        <v>-10.0770032302939-3.47536097028546i</v>
      </c>
      <c r="AG601" s="12" t="str">
        <f t="shared" si="275"/>
        <v>1.09250930050597-0.185111164629145i</v>
      </c>
      <c r="AH601" s="12" t="str">
        <f t="shared" si="276"/>
        <v>0.845693675806639+3.97051925921996i</v>
      </c>
      <c r="AI601" s="12">
        <f t="shared" si="277"/>
        <v>12.169630307982644</v>
      </c>
      <c r="AJ601" s="12">
        <f t="shared" si="278"/>
        <v>77.976065023508184</v>
      </c>
      <c r="AK601" s="12"/>
      <c r="AL601" s="12"/>
      <c r="AM601" s="12"/>
      <c r="AN601" s="12"/>
    </row>
    <row r="602" spans="1:40" x14ac:dyDescent="0.35">
      <c r="A602" s="12"/>
      <c r="B602" s="12">
        <f t="shared" si="279"/>
        <v>47200</v>
      </c>
      <c r="C602" s="29" t="str">
        <f t="shared" si="246"/>
        <v>-0.000031092006754019+0.0470262985266248i</v>
      </c>
      <c r="D602" s="28" t="str">
        <f t="shared" si="247"/>
        <v>-5.39929940491563+0.36053495537079i</v>
      </c>
      <c r="E602" s="12" t="str">
        <f t="shared" si="248"/>
        <v>4200</v>
      </c>
      <c r="F602" s="12" t="str">
        <f t="shared" si="249"/>
        <v>0.704225352112676</v>
      </c>
      <c r="G602" s="12" t="str">
        <f t="shared" si="245"/>
        <v>0.704225352112676</v>
      </c>
      <c r="H602" s="12" t="str">
        <f t="shared" si="250"/>
        <v>4.68582173665308+3.8361374318718i</v>
      </c>
      <c r="I602" s="12" t="str">
        <f t="shared" si="251"/>
        <v>185.353966561798i</v>
      </c>
      <c r="J602" s="12" t="str">
        <f t="shared" si="252"/>
        <v>-28.3868276402155+40.0877627552927i</v>
      </c>
      <c r="K602" s="12" t="str">
        <f t="shared" si="253"/>
        <v>3.07953435060545-2.1806707287804i</v>
      </c>
      <c r="L602" s="12" t="str">
        <f t="shared" si="254"/>
        <v>0.128559976235189-0.0789820336240399i</v>
      </c>
      <c r="M602" s="12" t="str">
        <f t="shared" si="255"/>
        <v>3.20809432684064-2.25965276240444i</v>
      </c>
      <c r="N602" s="12" t="str">
        <f t="shared" si="256"/>
        <v>-0.593132692997753i</v>
      </c>
      <c r="O602" s="12" t="str">
        <f t="shared" si="257"/>
        <v>0.829193696345093-0.558961370706028i</v>
      </c>
      <c r="P602" s="12" t="str">
        <f t="shared" si="258"/>
        <v>0.170806303654907+0.558961370706028i</v>
      </c>
      <c r="Q602" s="12" t="str">
        <f t="shared" si="259"/>
        <v>-0.170806303654907+0.0341713222917249i</v>
      </c>
      <c r="R602" s="12" t="str">
        <f t="shared" si="260"/>
        <v>-0.332021201511212-3.33891057875i</v>
      </c>
      <c r="S602" s="12" t="str">
        <f t="shared" si="261"/>
        <v>0.060739586038062i</v>
      </c>
      <c r="T602" s="12" t="str">
        <f t="shared" si="262"/>
        <v>0.202804046371381-0.020166830335651i</v>
      </c>
      <c r="U602" s="12" t="str">
        <f t="shared" si="263"/>
        <v>0.001-0.0337192676042152i</v>
      </c>
      <c r="V602" s="12" t="str">
        <f t="shared" si="264"/>
        <v>0.0015-0.01024901750888i</v>
      </c>
      <c r="W602" s="12" t="str">
        <f t="shared" si="265"/>
        <v>0.000935454086158279-0.00787904277791426i</v>
      </c>
      <c r="X602" s="12" t="str">
        <f t="shared" si="266"/>
        <v>0.0028504070857741-0.00679427254259284i</v>
      </c>
      <c r="Y602" s="12" t="str">
        <f t="shared" si="267"/>
        <v>0.00029+0.0444849519748315i</v>
      </c>
      <c r="Z602" s="12" t="str">
        <f t="shared" si="268"/>
        <v>-2.07316076083943-1.08025258196201i</v>
      </c>
      <c r="AA602" s="12" t="str">
        <f t="shared" si="269"/>
        <v>26.3447858507133-316.186039290334i</v>
      </c>
      <c r="AB602" s="12" t="str">
        <f t="shared" si="270"/>
        <v>0.506236777541512-0.0503401750853185i</v>
      </c>
      <c r="AC602" s="12" t="str">
        <f t="shared" si="271"/>
        <v>2.51030401837755-1.30541536290577i</v>
      </c>
      <c r="AD602" s="12" t="str">
        <f t="shared" si="272"/>
        <v>0.166945691510662+0.0667621507820179i</v>
      </c>
      <c r="AE602" s="12" t="str">
        <f t="shared" si="273"/>
        <v>-0.273985271071496-0.31875218561235i</v>
      </c>
      <c r="AF602" s="12" t="str">
        <f t="shared" si="274"/>
        <v>-10.0851211415687-3.47560247650101i</v>
      </c>
      <c r="AG602" s="12" t="str">
        <f t="shared" si="275"/>
        <v>1.09233681884898-0.184717965924406i</v>
      </c>
      <c r="AH602" s="12" t="str">
        <f t="shared" si="276"/>
        <v>0.846120472762295+3.95776455646011i</v>
      </c>
      <c r="AI602" s="12">
        <f t="shared" si="277"/>
        <v>12.143091286114691</v>
      </c>
      <c r="AJ602" s="12">
        <f t="shared" si="278"/>
        <v>77.932539687112396</v>
      </c>
      <c r="AK602" s="12"/>
      <c r="AL602" s="12"/>
      <c r="AM602" s="12"/>
      <c r="AN602" s="12"/>
    </row>
    <row r="603" spans="1:40" x14ac:dyDescent="0.35">
      <c r="A603" s="12"/>
      <c r="B603" s="12">
        <f t="shared" si="279"/>
        <v>47300</v>
      </c>
      <c r="C603" s="29" t="str">
        <f t="shared" si="246"/>
        <v>-0.0000309606785239151+0.04692687726332i</v>
      </c>
      <c r="D603" s="28" t="str">
        <f t="shared" si="247"/>
        <v>-5.39929839806587+0.359772725685453i</v>
      </c>
      <c r="E603" s="12" t="str">
        <f t="shared" si="248"/>
        <v>4200</v>
      </c>
      <c r="F603" s="12" t="str">
        <f t="shared" si="249"/>
        <v>0.704225352112676</v>
      </c>
      <c r="G603" s="12" t="str">
        <f t="shared" si="245"/>
        <v>0.704225352112676</v>
      </c>
      <c r="H603" s="12" t="str">
        <f t="shared" si="250"/>
        <v>4.69392123499178+3.83559753022896i</v>
      </c>
      <c r="I603" s="12" t="str">
        <f t="shared" si="251"/>
        <v>185.746665643497i</v>
      </c>
      <c r="J603" s="12" t="str">
        <f t="shared" si="252"/>
        <v>-28.5114800035809+40.1726944560454i</v>
      </c>
      <c r="K603" s="12" t="str">
        <f t="shared" si="253"/>
        <v>3.07487151093431-2.18230663351463i</v>
      </c>
      <c r="L603" s="12" t="str">
        <f t="shared" si="254"/>
        <v>0.12841072351473-0.0790574793562064i</v>
      </c>
      <c r="M603" s="12" t="str">
        <f t="shared" si="255"/>
        <v>3.20328223444904-2.26136411287084i</v>
      </c>
      <c r="N603" s="12" t="str">
        <f t="shared" si="256"/>
        <v>-0.594389330059189i</v>
      </c>
      <c r="O603" s="12" t="str">
        <f t="shared" si="257"/>
        <v>0.828490630250606-0.560002924623571i</v>
      </c>
      <c r="P603" s="12" t="str">
        <f t="shared" si="258"/>
        <v>0.171509369749394+0.560002924623571i</v>
      </c>
      <c r="Q603" s="12" t="str">
        <f t="shared" si="259"/>
        <v>-0.171509369749394+0.034386405435618i</v>
      </c>
      <c r="R603" s="12" t="str">
        <f t="shared" si="260"/>
        <v>-0.332015596569907-3.33171154656518i</v>
      </c>
      <c r="S603" s="12" t="str">
        <f t="shared" si="261"/>
        <v>0.060868271601702i</v>
      </c>
      <c r="T603" s="12" t="str">
        <f t="shared" si="262"/>
        <v>0.202795523314856-0.0202092155080182i</v>
      </c>
      <c r="U603" s="12" t="str">
        <f t="shared" si="263"/>
        <v>0.001-0.0336479795120287i</v>
      </c>
      <c r="V603" s="12" t="str">
        <f t="shared" si="264"/>
        <v>0.0015-0.0102273493957534i</v>
      </c>
      <c r="W603" s="12" t="str">
        <f t="shared" si="265"/>
        <v>0.000935449500790975-0.00786246565598876i</v>
      </c>
      <c r="X603" s="12" t="str">
        <f t="shared" si="266"/>
        <v>0.00284283896218071-0.00678214280218181i</v>
      </c>
      <c r="Y603" s="12" t="str">
        <f t="shared" si="267"/>
        <v>0.00029+0.0445791997544392i</v>
      </c>
      <c r="Z603" s="12" t="str">
        <f t="shared" si="268"/>
        <v>-2.06423812328666-1.07365484083268i</v>
      </c>
      <c r="AA603" s="12" t="str">
        <f t="shared" si="269"/>
        <v>26.1354464237927-315.318779189705i</v>
      </c>
      <c r="AB603" s="12" t="str">
        <f t="shared" si="270"/>
        <v>0.506215502400571-0.0504459763918438i</v>
      </c>
      <c r="AC603" s="12" t="str">
        <f t="shared" si="271"/>
        <v>2.5074744049912-1.30633027048296i</v>
      </c>
      <c r="AD603" s="12" t="str">
        <f t="shared" si="272"/>
        <v>0.167029493419231+0.0668998680868769i</v>
      </c>
      <c r="AE603" s="12" t="str">
        <f t="shared" si="273"/>
        <v>-0.272961280806693-0.317429282319169i</v>
      </c>
      <c r="AF603" s="12" t="str">
        <f t="shared" si="274"/>
        <v>-10.0932196330577-3.47582480454351i</v>
      </c>
      <c r="AG603" s="12" t="str">
        <f t="shared" si="275"/>
        <v>1.0921658338966-0.18432706248845i</v>
      </c>
      <c r="AH603" s="12" t="str">
        <f t="shared" si="276"/>
        <v>0.846523275106919+3.94508422606049i</v>
      </c>
      <c r="AI603" s="12">
        <f t="shared" si="277"/>
        <v>12.116621688598002</v>
      </c>
      <c r="AJ603" s="12">
        <f t="shared" si="278"/>
        <v>77.88930189769934</v>
      </c>
      <c r="AK603" s="12"/>
      <c r="AL603" s="12"/>
      <c r="AM603" s="12"/>
      <c r="AN603" s="12"/>
    </row>
    <row r="604" spans="1:40" x14ac:dyDescent="0.35">
      <c r="A604" s="12"/>
      <c r="B604" s="12">
        <f t="shared" si="279"/>
        <v>47400</v>
      </c>
      <c r="C604" s="29" t="str">
        <f t="shared" si="246"/>
        <v>-0.0000308301806075671+0.0468278754984696i</v>
      </c>
      <c r="D604" s="28" t="str">
        <f t="shared" si="247"/>
        <v>-5.39929739758185+0.359013712154934i</v>
      </c>
      <c r="E604" s="12" t="str">
        <f t="shared" si="248"/>
        <v>4200</v>
      </c>
      <c r="F604" s="12" t="str">
        <f t="shared" si="249"/>
        <v>0.704225352112676</v>
      </c>
      <c r="G604" s="12" t="str">
        <f t="shared" si="245"/>
        <v>0.704225352112676</v>
      </c>
      <c r="H604" s="12" t="str">
        <f t="shared" si="250"/>
        <v>4.70200132253994+3.83504180232625i</v>
      </c>
      <c r="I604" s="12" t="str">
        <f t="shared" si="251"/>
        <v>186.139364725195i</v>
      </c>
      <c r="J604" s="12" t="str">
        <f t="shared" si="252"/>
        <v>-28.636396181472+40.2576261567981i</v>
      </c>
      <c r="K604" s="12" t="str">
        <f t="shared" si="253"/>
        <v>3.07021290136275-2.18392988852483i</v>
      </c>
      <c r="L604" s="12" t="str">
        <f t="shared" si="254"/>
        <v>0.128261502164694-0.0791325559053964i</v>
      </c>
      <c r="M604" s="12" t="str">
        <f t="shared" si="255"/>
        <v>3.19847440352744-2.26306244443023i</v>
      </c>
      <c r="N604" s="12" t="str">
        <f t="shared" si="256"/>
        <v>-0.595645967120625i</v>
      </c>
      <c r="O604" s="12" t="str">
        <f t="shared" si="257"/>
        <v>0.827786255856328-0.561043594220059i</v>
      </c>
      <c r="P604" s="12" t="str">
        <f t="shared" si="258"/>
        <v>0.172213744143672+0.561043594220059i</v>
      </c>
      <c r="Q604" s="12" t="str">
        <f t="shared" si="259"/>
        <v>-0.172213744143672+0.034602372900566i</v>
      </c>
      <c r="R604" s="12" t="str">
        <f t="shared" si="260"/>
        <v>-0.332009979432529-3.32454259200967i</v>
      </c>
      <c r="S604" s="12" t="str">
        <f t="shared" si="261"/>
        <v>0.060996957165342i</v>
      </c>
      <c r="T604" s="12" t="str">
        <f t="shared" si="262"/>
        <v>0.202786982079169-0.0202515984939121i</v>
      </c>
      <c r="U604" s="12" t="str">
        <f t="shared" si="263"/>
        <v>0.001-0.0335769922134801i</v>
      </c>
      <c r="V604" s="12" t="str">
        <f t="shared" si="264"/>
        <v>0.0015-0.0102057727092644i</v>
      </c>
      <c r="W604" s="12" t="str">
        <f t="shared" si="265"/>
        <v>0.000935444905844943-0.00784595864747863i</v>
      </c>
      <c r="X604" s="12" t="str">
        <f t="shared" si="266"/>
        <v>0.00283531386936715-0.00677005215623962i</v>
      </c>
      <c r="Y604" s="12" t="str">
        <f t="shared" si="267"/>
        <v>0.00029+0.0446734475340469i</v>
      </c>
      <c r="Z604" s="12" t="str">
        <f t="shared" si="268"/>
        <v>-2.05537108825109-1.06711933846685i</v>
      </c>
      <c r="AA604" s="12" t="str">
        <f t="shared" si="269"/>
        <v>25.9284152163436-314.456408073992i</v>
      </c>
      <c r="AB604" s="12" t="str">
        <f t="shared" si="270"/>
        <v>0.506194181881046-0.0505517722405234i</v>
      </c>
      <c r="AC604" s="12" t="str">
        <f t="shared" si="271"/>
        <v>2.50464731670412-1.30723759216834i</v>
      </c>
      <c r="AD604" s="12" t="str">
        <f t="shared" si="272"/>
        <v>0.167113459680471+0.0670374720190322i</v>
      </c>
      <c r="AE604" s="12" t="str">
        <f t="shared" si="273"/>
        <v>-0.271943190691414-0.316116886360491i</v>
      </c>
      <c r="AF604" s="12" t="str">
        <f t="shared" si="274"/>
        <v>-10.1012987201218-3.47602809017132i</v>
      </c>
      <c r="AG604" s="12" t="str">
        <f t="shared" si="275"/>
        <v>1.09199632637845-0.183938436761799i</v>
      </c>
      <c r="AH604" s="12" t="str">
        <f t="shared" si="276"/>
        <v>0.846902508517415+3.93247769168262i</v>
      </c>
      <c r="AI604" s="12">
        <f t="shared" si="277"/>
        <v>12.090221231519656</v>
      </c>
      <c r="AJ604" s="12">
        <f t="shared" si="278"/>
        <v>77.84634887314202</v>
      </c>
      <c r="AK604" s="12"/>
      <c r="AL604" s="12"/>
      <c r="AM604" s="12"/>
      <c r="AN604" s="12"/>
    </row>
    <row r="605" spans="1:40" x14ac:dyDescent="0.35">
      <c r="A605" s="12"/>
      <c r="B605" s="12">
        <f t="shared" si="279"/>
        <v>47500</v>
      </c>
      <c r="C605" s="29" t="str">
        <f t="shared" si="246"/>
        <v>-0.0000307005060202298+0.0467292905826147i</v>
      </c>
      <c r="D605" s="28" t="str">
        <f t="shared" si="247"/>
        <v>-5.39929640341+0.358257894466713i</v>
      </c>
      <c r="E605" s="12" t="str">
        <f t="shared" si="248"/>
        <v>4200</v>
      </c>
      <c r="F605" s="12" t="str">
        <f t="shared" si="249"/>
        <v>0.704225352112676</v>
      </c>
      <c r="G605" s="12" t="str">
        <f t="shared" si="245"/>
        <v>0.704225352112676</v>
      </c>
      <c r="H605" s="12" t="str">
        <f t="shared" si="250"/>
        <v>4.71006201512744+3.83447036285224i</v>
      </c>
      <c r="I605" s="12" t="str">
        <f t="shared" si="251"/>
        <v>186.532063806894i</v>
      </c>
      <c r="J605" s="12" t="str">
        <f t="shared" si="252"/>
        <v>-28.7615761738887+40.3425578575509i</v>
      </c>
      <c r="K605" s="12" t="str">
        <f t="shared" si="253"/>
        <v>3.0655585478333-2.18554054010039i</v>
      </c>
      <c r="L605" s="12" t="str">
        <f t="shared" si="254"/>
        <v>0.128112313173226-0.0792072640050392i</v>
      </c>
      <c r="M605" s="12" t="str">
        <f t="shared" si="255"/>
        <v>3.19367086100653-2.26474780410543i</v>
      </c>
      <c r="N605" s="12" t="str">
        <f t="shared" si="256"/>
        <v>-0.596902604182061i</v>
      </c>
      <c r="O605" s="12" t="str">
        <f t="shared" si="257"/>
        <v>0.827080574274562-0.562083377852131i</v>
      </c>
      <c r="P605" s="12" t="str">
        <f t="shared" si="258"/>
        <v>0.172919425725438+0.562083377852131i</v>
      </c>
      <c r="Q605" s="12" t="str">
        <f t="shared" si="259"/>
        <v>-0.172919425725438+0.03481922632993i</v>
      </c>
      <c r="R605" s="12" t="str">
        <f t="shared" si="260"/>
        <v>-0.332004350096905-3.31740352510486i</v>
      </c>
      <c r="S605" s="12" t="str">
        <f t="shared" si="261"/>
        <v>0.061125642728982i</v>
      </c>
      <c r="T605" s="12" t="str">
        <f t="shared" si="262"/>
        <v>0.202778422663425-0.0202939792884913i</v>
      </c>
      <c r="U605" s="12" t="str">
        <f t="shared" si="263"/>
        <v>0.001-0.0335063038088201i</v>
      </c>
      <c r="V605" s="12" t="str">
        <f t="shared" si="264"/>
        <v>0.0015-0.0101842868719818i</v>
      </c>
      <c r="W605" s="12" t="str">
        <f t="shared" si="265"/>
        <v>0.000935440301320972-0.00782952130954856i</v>
      </c>
      <c r="X605" s="12" t="str">
        <f t="shared" si="266"/>
        <v>0.00282783149090189-0.00675800044769636i</v>
      </c>
      <c r="Y605" s="12" t="str">
        <f t="shared" si="267"/>
        <v>0.00029+0.0447676953136545i</v>
      </c>
      <c r="Z605" s="12" t="str">
        <f t="shared" si="268"/>
        <v>-2.04655923411764-1.06064531328446i</v>
      </c>
      <c r="AA605" s="12" t="str">
        <f t="shared" si="269"/>
        <v>25.7236603786221-313.598885853876i</v>
      </c>
      <c r="AB605" s="12" t="str">
        <f t="shared" si="270"/>
        <v>0.506172815980703-0.0506575626192722i</v>
      </c>
      <c r="AC605" s="12" t="str">
        <f t="shared" si="271"/>
        <v>2.50182276932786-1.30813735511694i</v>
      </c>
      <c r="AD605" s="12" t="str">
        <f t="shared" si="272"/>
        <v>0.16719759020526+0.0671749625409773i</v>
      </c>
      <c r="AE605" s="12" t="str">
        <f t="shared" si="273"/>
        <v>-0.270930962967646-0.314814880333408i</v>
      </c>
      <c r="AF605" s="12" t="str">
        <f t="shared" si="274"/>
        <v>-10.1093584185374-3.47621246838553i</v>
      </c>
      <c r="AG605" s="12" t="str">
        <f t="shared" si="275"/>
        <v>1.09182827732082-0.183552071342168i</v>
      </c>
      <c r="AH605" s="12" t="str">
        <f t="shared" si="276"/>
        <v>0.847258591333541+3.91994438193446i</v>
      </c>
      <c r="AI605" s="12">
        <f t="shared" si="277"/>
        <v>12.063889631971556</v>
      </c>
      <c r="AJ605" s="12">
        <f t="shared" si="278"/>
        <v>77.803677863065175</v>
      </c>
      <c r="AK605" s="12"/>
      <c r="AL605" s="12"/>
      <c r="AM605" s="12"/>
      <c r="AN605" s="12"/>
    </row>
    <row r="606" spans="1:40" x14ac:dyDescent="0.35">
      <c r="A606" s="12"/>
      <c r="B606" s="12">
        <f t="shared" si="279"/>
        <v>47600</v>
      </c>
      <c r="C606" s="29" t="str">
        <f t="shared" si="246"/>
        <v>-0.0000305716478504495+0.04663111988856i</v>
      </c>
      <c r="D606" s="28" t="str">
        <f t="shared" si="247"/>
        <v>-5.39929541549737+0.35750525247896i</v>
      </c>
      <c r="E606" s="12" t="str">
        <f t="shared" si="248"/>
        <v>4200</v>
      </c>
      <c r="F606" s="12" t="str">
        <f t="shared" si="249"/>
        <v>0.704225352112676</v>
      </c>
      <c r="G606" s="12" t="str">
        <f t="shared" si="245"/>
        <v>0.704225352112676</v>
      </c>
      <c r="H606" s="12" t="str">
        <f t="shared" si="250"/>
        <v>4.71810332899328+3.83388332591188i</v>
      </c>
      <c r="I606" s="12" t="str">
        <f t="shared" si="251"/>
        <v>186.924762888593i</v>
      </c>
      <c r="J606" s="12" t="str">
        <f t="shared" si="252"/>
        <v>-28.887019980831+40.4274895583035i</v>
      </c>
      <c r="K606" s="12" t="str">
        <f t="shared" si="253"/>
        <v>3.06090847604502-2.18713863445539i</v>
      </c>
      <c r="L606" s="12" t="str">
        <f t="shared" si="254"/>
        <v>0.127963157523405-0.0792816043905721i</v>
      </c>
      <c r="M606" s="12" t="str">
        <f t="shared" si="255"/>
        <v>3.18887163356842-2.26642023884596i</v>
      </c>
      <c r="N606" s="12" t="str">
        <f t="shared" si="256"/>
        <v>-0.598159241243497i</v>
      </c>
      <c r="O606" s="12" t="str">
        <f t="shared" si="257"/>
        <v>0.826373586619675-0.563122273877827i</v>
      </c>
      <c r="P606" s="12" t="str">
        <f t="shared" si="258"/>
        <v>0.173626413380325+0.563122273877827i</v>
      </c>
      <c r="Q606" s="12" t="str">
        <f t="shared" si="259"/>
        <v>-0.173626413380325+0.03503696736567i</v>
      </c>
      <c r="R606" s="12" t="str">
        <f t="shared" si="260"/>
        <v>-0.331998708560902-3.31029415746861i</v>
      </c>
      <c r="S606" s="12" t="str">
        <f t="shared" si="261"/>
        <v>0.0612543282926218i</v>
      </c>
      <c r="T606" s="12" t="str">
        <f t="shared" si="262"/>
        <v>0.20276984506673-0.020336357886916i</v>
      </c>
      <c r="U606" s="12" t="str">
        <f t="shared" si="263"/>
        <v>0.001-0.0334359124142638i</v>
      </c>
      <c r="V606" s="12" t="str">
        <f t="shared" si="264"/>
        <v>0.0015-0.0101628913113264i</v>
      </c>
      <c r="W606" s="12" t="str">
        <f t="shared" si="265"/>
        <v>0.000935435687219858-0.00781315320308437i</v>
      </c>
      <c r="X606" s="12" t="str">
        <f t="shared" si="266"/>
        <v>0.00282039151316101-0.00674598752000636i</v>
      </c>
      <c r="Y606" s="12" t="str">
        <f t="shared" si="267"/>
        <v>0.00029+0.0448619430932622i</v>
      </c>
      <c r="Z606" s="12" t="str">
        <f t="shared" si="268"/>
        <v>-2.03780214242485-1.05423201498918i</v>
      </c>
      <c r="AA606" s="12" t="str">
        <f t="shared" si="269"/>
        <v>25.5211505826607-312.74617284384i</v>
      </c>
      <c r="AB606" s="12" t="str">
        <f t="shared" si="270"/>
        <v>0.506151404697311-0.0507633475160092i</v>
      </c>
      <c r="AC606" s="12" t="str">
        <f t="shared" si="271"/>
        <v>2.49900077852821-1.30902958644508i</v>
      </c>
      <c r="AD606" s="12" t="str">
        <f t="shared" si="272"/>
        <v>0.16728188490436+0.0673123396140632i</v>
      </c>
      <c r="AE606" s="12" t="str">
        <f t="shared" si="273"/>
        <v>-0.269924560022003-0.31352314847108i</v>
      </c>
      <c r="AF606" s="12" t="str">
        <f t="shared" si="274"/>
        <v>-10.1173987444907-3.47637807343292i</v>
      </c>
      <c r="AG606" s="12" t="str">
        <f t="shared" si="275"/>
        <v>1.09166166804137-0.183167948983182i</v>
      </c>
      <c r="AH606" s="12" t="str">
        <f t="shared" si="276"/>
        <v>0.847591934692091+3.90748373033666i</v>
      </c>
      <c r="AI606" s="12">
        <f t="shared" si="277"/>
        <v>12.037626608060537</v>
      </c>
      <c r="AJ606" s="12">
        <f t="shared" si="278"/>
        <v>77.761286148421377</v>
      </c>
      <c r="AK606" s="12"/>
      <c r="AL606" s="12"/>
      <c r="AM606" s="12"/>
      <c r="AN606" s="12"/>
    </row>
    <row r="607" spans="1:40" x14ac:dyDescent="0.35">
      <c r="A607" s="12"/>
      <c r="B607" s="12">
        <f t="shared" si="279"/>
        <v>47700</v>
      </c>
      <c r="C607" s="29" t="str">
        <f t="shared" si="246"/>
        <v>-0.0000304435992591435+0.0465333608111414i</v>
      </c>
      <c r="D607" s="28" t="str">
        <f t="shared" si="247"/>
        <v>-5.3992944337915+0.356755766218751i</v>
      </c>
      <c r="E607" s="12" t="str">
        <f t="shared" si="248"/>
        <v>4200</v>
      </c>
      <c r="F607" s="12" t="str">
        <f t="shared" si="249"/>
        <v>0.704225352112676</v>
      </c>
      <c r="G607" s="12" t="str">
        <f t="shared" si="245"/>
        <v>0.704225352112676</v>
      </c>
      <c r="H607" s="12" t="str">
        <f t="shared" si="250"/>
        <v>4.7261252807805+3.83328080502751i</v>
      </c>
      <c r="I607" s="12" t="str">
        <f t="shared" si="251"/>
        <v>187.317461970291i</v>
      </c>
      <c r="J607" s="12" t="str">
        <f t="shared" si="252"/>
        <v>-29.012727602299+40.5124212590563i</v>
      </c>
      <c r="K607" s="12" t="str">
        <f t="shared" si="253"/>
        <v>3.05626271145458-2.188724217728i</v>
      </c>
      <c r="L607" s="12" t="str">
        <f t="shared" si="254"/>
        <v>0.127814036193253-0.0793555777994108i</v>
      </c>
      <c r="M607" s="12" t="str">
        <f t="shared" si="255"/>
        <v>3.18407674764783-2.26807979552741i</v>
      </c>
      <c r="N607" s="12" t="str">
        <f t="shared" si="256"/>
        <v>-0.599415878304932i</v>
      </c>
      <c r="O607" s="12" t="str">
        <f t="shared" si="257"/>
        <v>0.825665294008099-0.564160280656587i</v>
      </c>
      <c r="P607" s="12" t="str">
        <f t="shared" si="258"/>
        <v>0.174334705991901+0.564160280656587i</v>
      </c>
      <c r="Q607" s="12" t="str">
        <f t="shared" si="259"/>
        <v>-0.174334705991901+0.0352555976483451i</v>
      </c>
      <c r="R607" s="12" t="str">
        <f t="shared" si="260"/>
        <v>-0.331993054822346-3.30321430229848i</v>
      </c>
      <c r="S607" s="12" t="str">
        <f t="shared" si="261"/>
        <v>0.0613830138562618i</v>
      </c>
      <c r="T607" s="12" t="str">
        <f t="shared" si="262"/>
        <v>0.20276124928819-0.0203787342843427i</v>
      </c>
      <c r="U607" s="12" t="str">
        <f t="shared" si="263"/>
        <v>0.001-0.033365816161823i</v>
      </c>
      <c r="V607" s="12" t="str">
        <f t="shared" si="264"/>
        <v>0.0015-0.0101415854595206i</v>
      </c>
      <c r="W607" s="12" t="str">
        <f t="shared" si="265"/>
        <v>0.000935431063542402-0.0077968538926541i</v>
      </c>
      <c r="X607" s="12" t="str">
        <f t="shared" si="266"/>
        <v>0.00281299362529957-0.00673401321715083i</v>
      </c>
      <c r="Y607" s="12" t="str">
        <f t="shared" si="267"/>
        <v>0.00029+0.0449561908728699i</v>
      </c>
      <c r="Z607" s="12" t="str">
        <f t="shared" si="268"/>
        <v>-2.0290993978582-1.04787870437453i</v>
      </c>
      <c r="AA607" s="12" t="str">
        <f t="shared" si="269"/>
        <v>25.3208550124576-311.89822975786i</v>
      </c>
      <c r="AB607" s="12" t="str">
        <f t="shared" si="270"/>
        <v>0.506129948028638-0.0508691269186442i</v>
      </c>
      <c r="AC607" s="12" t="str">
        <f t="shared" si="271"/>
        <v>2.49618135982589-1.30991431322989i</v>
      </c>
      <c r="AD607" s="12" t="str">
        <f t="shared" si="272"/>
        <v>0.167366343688416+0.0674496031985066i</v>
      </c>
      <c r="AE607" s="12" t="str">
        <f t="shared" si="273"/>
        <v>-0.268923944389666-0.312241576615984i</v>
      </c>
      <c r="AF607" s="12" t="str">
        <f t="shared" si="274"/>
        <v>-10.125419714572-3.47652503880876i</v>
      </c>
      <c r="AG607" s="12" t="str">
        <f t="shared" si="275"/>
        <v>1.0914964801439-0.182786052593096i</v>
      </c>
      <c r="AH607" s="12" t="str">
        <f t="shared" si="276"/>
        <v>0.84790294265865+3.89509517528866i</v>
      </c>
      <c r="AI607" s="12">
        <f t="shared" si="277"/>
        <v>12.011431878918293</v>
      </c>
      <c r="AJ607" s="12">
        <f t="shared" si="278"/>
        <v>77.719171041071419</v>
      </c>
      <c r="AK607" s="12"/>
      <c r="AL607" s="12"/>
      <c r="AM607" s="12"/>
      <c r="AN607" s="12"/>
    </row>
    <row r="608" spans="1:40" x14ac:dyDescent="0.35">
      <c r="A608" s="12"/>
      <c r="B608" s="12">
        <f t="shared" si="279"/>
        <v>47800</v>
      </c>
      <c r="C608" s="29" t="str">
        <f t="shared" si="246"/>
        <v>-0.0000303163534786931+0.0464360107669955i</v>
      </c>
      <c r="D608" s="28" t="str">
        <f t="shared" si="247"/>
        <v>-5.39929345824052+0.356009415880299i</v>
      </c>
      <c r="E608" s="12" t="str">
        <f t="shared" si="248"/>
        <v>4200</v>
      </c>
      <c r="F608" s="12" t="str">
        <f t="shared" si="249"/>
        <v>0.704225352112676</v>
      </c>
      <c r="G608" s="12" t="str">
        <f t="shared" si="245"/>
        <v>0.704225352112676</v>
      </c>
      <c r="H608" s="12" t="str">
        <f t="shared" si="250"/>
        <v>4.73412788753055+3.83266291314022i</v>
      </c>
      <c r="I608" s="12" t="str">
        <f t="shared" si="251"/>
        <v>187.71016105199i</v>
      </c>
      <c r="J608" s="12" t="str">
        <f t="shared" si="252"/>
        <v>-29.1386990382927+40.597352959809i</v>
      </c>
      <c r="K608" s="12" t="str">
        <f t="shared" si="253"/>
        <v>3.05162127927745-2.19029733598014i</v>
      </c>
      <c r="L608" s="12" t="str">
        <f t="shared" si="254"/>
        <v>0.127664950155741-0.0794291849709199i</v>
      </c>
      <c r="M608" s="12" t="str">
        <f t="shared" si="255"/>
        <v>3.17928622943319-2.26972652095106i</v>
      </c>
      <c r="N608" s="12" t="str">
        <f t="shared" si="256"/>
        <v>-0.600672515366368i</v>
      </c>
      <c r="O608" s="12" t="str">
        <f t="shared" si="257"/>
        <v>0.824955697558323-0.565197396549259i</v>
      </c>
      <c r="P608" s="12" t="str">
        <f t="shared" si="258"/>
        <v>0.175044302441677+0.565197396549259i</v>
      </c>
      <c r="Q608" s="12" t="str">
        <f t="shared" si="259"/>
        <v>-0.175044302441677+0.035475118817109i</v>
      </c>
      <c r="R608" s="12" t="str">
        <f t="shared" si="260"/>
        <v>-0.331987388879105-3.29616377435518i</v>
      </c>
      <c r="S608" s="12" t="str">
        <f t="shared" si="261"/>
        <v>0.0615116994199018i</v>
      </c>
      <c r="T608" s="12" t="str">
        <f t="shared" si="262"/>
        <v>0.202752635326905-0.0204211084759296i</v>
      </c>
      <c r="U608" s="12" t="str">
        <f t="shared" si="263"/>
        <v>0.001-0.0332960131991413i</v>
      </c>
      <c r="V608" s="12" t="str">
        <f t="shared" si="264"/>
        <v>0.0015-0.0101203687535384i</v>
      </c>
      <c r="W608" s="12" t="str">
        <f t="shared" si="265"/>
        <v>0.000935426430289393-0.00778062294646976i</v>
      </c>
      <c r="X608" s="12" t="str">
        <f t="shared" si="266"/>
        <v>0.00280563751922325-0.00672207738364048i</v>
      </c>
      <c r="Y608" s="12" t="str">
        <f t="shared" si="267"/>
        <v>0.00029+0.0450504386524776i</v>
      </c>
      <c r="Z608" s="12" t="str">
        <f t="shared" si="268"/>
        <v>-2.02045058824264-1.04158465313356i</v>
      </c>
      <c r="AA608" s="12" t="str">
        <f t="shared" si="269"/>
        <v>25.1227433543714-311.055017705121i</v>
      </c>
      <c r="AB608" s="12" t="str">
        <f t="shared" si="270"/>
        <v>0.506108445972437-0.050974900815091i</v>
      </c>
      <c r="AC608" s="12" t="str">
        <f t="shared" si="271"/>
        <v>2.49336452859714-1.31079156250911i</v>
      </c>
      <c r="AD608" s="12" t="str">
        <f t="shared" si="272"/>
        <v>0.167450966467947+0.0675867532534058i</v>
      </c>
      <c r="AE608" s="12" t="str">
        <f t="shared" si="273"/>
        <v>-0.26792907875809-0.310970052193651i</v>
      </c>
      <c r="AF608" s="12" t="str">
        <f t="shared" si="274"/>
        <v>-10.1334213457711-3.47665349725992i</v>
      </c>
      <c r="AG608" s="12" t="str">
        <f t="shared" si="275"/>
        <v>1.09133269551329-0.182406365233497i</v>
      </c>
      <c r="AH608" s="12" t="str">
        <f t="shared" si="276"/>
        <v>0.848192012356576+3.8827781600346i</v>
      </c>
      <c r="AI608" s="12">
        <f t="shared" si="277"/>
        <v>11.985305164710791</v>
      </c>
      <c r="AJ608" s="12">
        <f t="shared" si="278"/>
        <v>77.677329883373943</v>
      </c>
      <c r="AK608" s="12"/>
      <c r="AL608" s="12"/>
      <c r="AM608" s="12"/>
      <c r="AN608" s="12"/>
    </row>
    <row r="609" spans="1:40" x14ac:dyDescent="0.35">
      <c r="A609" s="12"/>
      <c r="B609" s="12">
        <f t="shared" si="279"/>
        <v>47900</v>
      </c>
      <c r="C609" s="29" t="str">
        <f t="shared" si="246"/>
        <v>-0.0000301899038120487+0.0463390671943316i</v>
      </c>
      <c r="D609" s="28" t="str">
        <f t="shared" si="247"/>
        <v>-5.39929248879308+0.355266181823209i</v>
      </c>
      <c r="E609" s="12" t="str">
        <f t="shared" si="248"/>
        <v>4200</v>
      </c>
      <c r="F609" s="12" t="str">
        <f t="shared" si="249"/>
        <v>0.704225352112676</v>
      </c>
      <c r="G609" s="12" t="str">
        <f t="shared" si="245"/>
        <v>0.704225352112676</v>
      </c>
      <c r="H609" s="12" t="str">
        <f t="shared" si="250"/>
        <v>4.74211116667834+3.83202976261088i</v>
      </c>
      <c r="I609" s="12" t="str">
        <f t="shared" si="251"/>
        <v>188.102860133689i</v>
      </c>
      <c r="J609" s="12" t="str">
        <f t="shared" si="252"/>
        <v>-29.2649342888119+40.6822846605618i</v>
      </c>
      <c r="K609" s="12" t="str">
        <f t="shared" si="253"/>
        <v>3.04698420448886-2.19185803519676i</v>
      </c>
      <c r="L609" s="12" t="str">
        <f t="shared" si="254"/>
        <v>0.127515900378793-0.0795024266463837i</v>
      </c>
      <c r="M609" s="12" t="str">
        <f t="shared" si="255"/>
        <v>3.17450010486765-2.27136046184314i</v>
      </c>
      <c r="N609" s="12" t="str">
        <f t="shared" si="256"/>
        <v>-0.601929152427804i</v>
      </c>
      <c r="O609" s="12" t="str">
        <f t="shared" si="257"/>
        <v>0.824244798390897-0.566233619918095i</v>
      </c>
      <c r="P609" s="12" t="str">
        <f t="shared" si="258"/>
        <v>0.175755201609103+0.566233619918095i</v>
      </c>
      <c r="Q609" s="12" t="str">
        <f t="shared" si="259"/>
        <v>-0.175755201609103+0.035695532509709i</v>
      </c>
      <c r="R609" s="12" t="str">
        <f t="shared" si="260"/>
        <v>-0.331981710729023-3.28914238994626i</v>
      </c>
      <c r="S609" s="12" t="str">
        <f t="shared" si="261"/>
        <v>0.0616403849835418i</v>
      </c>
      <c r="T609" s="12" t="str">
        <f t="shared" si="262"/>
        <v>0.202744003181974-0.0204634804568318i</v>
      </c>
      <c r="U609" s="12" t="str">
        <f t="shared" si="263"/>
        <v>0.001-0.033226501689331i</v>
      </c>
      <c r="V609" s="12" t="str">
        <f t="shared" si="264"/>
        <v>0.0015-0.010099240635055i</v>
      </c>
      <c r="W609" s="12" t="str">
        <f t="shared" si="265"/>
        <v>0.000935421787461635-0.00776445993634886i</v>
      </c>
      <c r="X609" s="12" t="str">
        <f t="shared" si="266"/>
        <v>0.00279832288956029-0.00671017986451773i</v>
      </c>
      <c r="Y609" s="12" t="str">
        <f t="shared" si="267"/>
        <v>0.00029+0.0451446864320853i</v>
      </c>
      <c r="Z609" s="12" t="str">
        <f t="shared" si="268"/>
        <v>-2.01185530453439-1.03534914367235i</v>
      </c>
      <c r="AA609" s="12" t="str">
        <f t="shared" si="269"/>
        <v>24.9267857877164-310.216498185766i</v>
      </c>
      <c r="AB609" s="12" t="str">
        <f t="shared" si="270"/>
        <v>0.50608689852646-0.0510806691932559i</v>
      </c>
      <c r="AC609" s="12" t="str">
        <f t="shared" si="271"/>
        <v>2.49055030007434-1.31166136128052i</v>
      </c>
      <c r="AD609" s="12" t="str">
        <f t="shared" si="272"/>
        <v>0.167535753153359+0.0677237897367506i</v>
      </c>
      <c r="AE609" s="12" t="str">
        <f t="shared" si="273"/>
        <v>-0.266939925970559-0.309708464186886i</v>
      </c>
      <c r="AF609" s="12" t="str">
        <f t="shared" si="274"/>
        <v>-10.1414036554714-3.47676358078767i</v>
      </c>
      <c r="AG609" s="12" t="str">
        <f t="shared" si="275"/>
        <v>1.09117029631044-0.182028870118032i</v>
      </c>
      <c r="AH609" s="12" t="str">
        <f t="shared" si="276"/>
        <v>0.848459534093705+3.870532132629i</v>
      </c>
      <c r="AI609" s="12">
        <f t="shared" si="277"/>
        <v>11.959246186647279</v>
      </c>
      <c r="AJ609" s="12">
        <f t="shared" si="278"/>
        <v>77.63576004777785</v>
      </c>
      <c r="AK609" s="12"/>
      <c r="AL609" s="12"/>
      <c r="AM609" s="12"/>
      <c r="AN609" s="12"/>
    </row>
    <row r="610" spans="1:40" x14ac:dyDescent="0.35">
      <c r="A610" s="12"/>
      <c r="B610" s="12">
        <f t="shared" si="279"/>
        <v>48000</v>
      </c>
      <c r="C610" s="29" t="str">
        <f t="shared" si="246"/>
        <v>-0.0000300642436318484+0.0462425275527071i</v>
      </c>
      <c r="D610" s="28" t="str">
        <f t="shared" si="247"/>
        <v>-5.39929152539836+0.354526044570755i</v>
      </c>
      <c r="E610" s="12" t="str">
        <f t="shared" si="248"/>
        <v>4200</v>
      </c>
      <c r="F610" s="12" t="str">
        <f t="shared" si="249"/>
        <v>0.704225352112676</v>
      </c>
      <c r="G610" s="12" t="str">
        <f t="shared" si="245"/>
        <v>0.704225352112676</v>
      </c>
      <c r="H610" s="12" t="str">
        <f t="shared" si="250"/>
        <v>4.75007513604672+3.83138146522151i</v>
      </c>
      <c r="I610" s="12" t="str">
        <f t="shared" si="251"/>
        <v>188.495559215388i</v>
      </c>
      <c r="J610" s="12" t="str">
        <f t="shared" si="252"/>
        <v>-29.3914333538568+40.7672163613145i</v>
      </c>
      <c r="K610" s="12" t="str">
        <f t="shared" si="253"/>
        <v>3.04235151182496-2.19340636128548i</v>
      </c>
      <c r="L610" s="12" t="str">
        <f t="shared" si="254"/>
        <v>0.127366887825294-0.0795753035689766i</v>
      </c>
      <c r="M610" s="12" t="str">
        <f t="shared" si="255"/>
        <v>3.16971839965025-2.27298166485446i</v>
      </c>
      <c r="N610" s="12" t="str">
        <f t="shared" si="256"/>
        <v>-0.60318578948924i</v>
      </c>
      <c r="O610" s="12" t="str">
        <f t="shared" si="257"/>
        <v>0.823532597628428-0.567268949126756i</v>
      </c>
      <c r="P610" s="12" t="str">
        <f t="shared" si="258"/>
        <v>0.176467402371572+0.567268949126756i</v>
      </c>
      <c r="Q610" s="12" t="str">
        <f t="shared" si="259"/>
        <v>-0.176467402371572+0.035916840362484i</v>
      </c>
      <c r="R610" s="12" t="str">
        <f t="shared" si="260"/>
        <v>-0.331976020369921-3.28214996691004i</v>
      </c>
      <c r="S610" s="12" t="str">
        <f t="shared" si="261"/>
        <v>0.0617690705471818i</v>
      </c>
      <c r="T610" s="12" t="str">
        <f t="shared" si="262"/>
        <v>0.202735352852497-0.0205058502222023i</v>
      </c>
      <c r="U610" s="12" t="str">
        <f t="shared" si="263"/>
        <v>0.001-0.0331572798108115i</v>
      </c>
      <c r="V610" s="12" t="str">
        <f t="shared" si="264"/>
        <v>0.0015-0.0100782005503986i</v>
      </c>
      <c r="W610" s="12" t="str">
        <f t="shared" si="265"/>
        <v>0.000935417135059928-0.00774836443767719i</v>
      </c>
      <c r="X610" s="12" t="str">
        <f t="shared" si="266"/>
        <v>0.00279104943363374-0.00669832050535896i</v>
      </c>
      <c r="Y610" s="12" t="str">
        <f t="shared" si="267"/>
        <v>0.00029+0.045238934211693i</v>
      </c>
      <c r="Z610" s="12" t="str">
        <f t="shared" si="268"/>
        <v>-2.00331314081201-1.02917146892697i</v>
      </c>
      <c r="AA610" s="12" t="str">
        <f t="shared" si="269"/>
        <v>24.7329529755568-309.38263308669i</v>
      </c>
      <c r="AB610" s="12" t="str">
        <f t="shared" si="270"/>
        <v>0.50606530568846-0.0511864320410399i</v>
      </c>
      <c r="AC610" s="12" t="str">
        <f t="shared" si="271"/>
        <v>2.48773868934674-1.31252373650177i</v>
      </c>
      <c r="AD610" s="12" t="str">
        <f t="shared" si="272"/>
        <v>0.167620703654932+0.0678607126054376i</v>
      </c>
      <c r="AE610" s="12" t="str">
        <f t="shared" si="273"/>
        <v>-0.265956449029511-0.308456703110459i</v>
      </c>
      <c r="AF610" s="12" t="str">
        <f t="shared" si="274"/>
        <v>-10.1493666614451-3.47685542065076i</v>
      </c>
      <c r="AG610" s="12" t="str">
        <f t="shared" si="275"/>
        <v>1.09100926496746-0.181653550611112i</v>
      </c>
      <c r="AH610" s="12" t="str">
        <f t="shared" si="276"/>
        <v>0.848705891486336+3.85835654590198i</v>
      </c>
      <c r="AI610" s="12">
        <f t="shared" si="277"/>
        <v>11.933254666988111</v>
      </c>
      <c r="AJ610" s="12">
        <f t="shared" si="278"/>
        <v>77.594458936423763</v>
      </c>
      <c r="AK610" s="12"/>
      <c r="AL610" s="12"/>
      <c r="AM610" s="12"/>
      <c r="AN610" s="12"/>
    </row>
    <row r="611" spans="1:40" x14ac:dyDescent="0.35">
      <c r="A611" s="12"/>
      <c r="B611" s="12">
        <f t="shared" si="279"/>
        <v>48100</v>
      </c>
      <c r="C611" s="29" t="str">
        <f t="shared" si="246"/>
        <v>-0.0000299393663795509+0.046146389322806i</v>
      </c>
      <c r="D611" s="28" t="str">
        <f t="shared" si="247"/>
        <v>-5.3992905680061+0.353788984808179i</v>
      </c>
      <c r="E611" s="12" t="str">
        <f t="shared" si="248"/>
        <v>4200</v>
      </c>
      <c r="F611" s="12" t="str">
        <f t="shared" si="249"/>
        <v>0.704225352112676</v>
      </c>
      <c r="G611" s="12" t="str">
        <f t="shared" si="245"/>
        <v>0.704225352112676</v>
      </c>
      <c r="H611" s="12" t="str">
        <f t="shared" si="250"/>
        <v>4.75801981384155+3.83071813217644i</v>
      </c>
      <c r="I611" s="12" t="str">
        <f t="shared" si="251"/>
        <v>188.888258297086i</v>
      </c>
      <c r="J611" s="12" t="str">
        <f t="shared" si="252"/>
        <v>-29.5181962334274+40.8521480620673i</v>
      </c>
      <c r="K611" s="12" t="str">
        <f t="shared" si="253"/>
        <v>3.03772322578382-2.19494236007597i</v>
      </c>
      <c r="L611" s="12" t="str">
        <f t="shared" si="254"/>
        <v>0.127217913453092-0.0796478164837342i</v>
      </c>
      <c r="M611" s="12" t="str">
        <f t="shared" si="255"/>
        <v>3.16494113923691-2.2745901765597i</v>
      </c>
      <c r="N611" s="12" t="str">
        <f t="shared" si="256"/>
        <v>-0.604442426550676i</v>
      </c>
      <c r="O611" s="12" t="str">
        <f t="shared" si="257"/>
        <v>0.822819096395577-0.568303382540317i</v>
      </c>
      <c r="P611" s="12" t="str">
        <f t="shared" si="258"/>
        <v>0.177180903604423+0.568303382540317i</v>
      </c>
      <c r="Q611" s="12" t="str">
        <f t="shared" si="259"/>
        <v>-0.177180903604423+0.0361390440103591i</v>
      </c>
      <c r="R611" s="12" t="str">
        <f t="shared" si="260"/>
        <v>-0.331970317799657-3.27518632459963i</v>
      </c>
      <c r="S611" s="12" t="str">
        <f t="shared" si="261"/>
        <v>0.0618977561108218i</v>
      </c>
      <c r="T611" s="12" t="str">
        <f t="shared" si="262"/>
        <v>0.202726684337567-0.0205482177671952i</v>
      </c>
      <c r="U611" s="12" t="str">
        <f t="shared" si="263"/>
        <v>0.001-0.0330883457571508i</v>
      </c>
      <c r="V611" s="12" t="str">
        <f t="shared" si="264"/>
        <v>0.0015-0.0100572479505018i</v>
      </c>
      <c r="W611" s="12" t="str">
        <f t="shared" si="265"/>
        <v>0.000935412473085068-0.00773233602937164i</v>
      </c>
      <c r="X611" s="12" t="str">
        <f t="shared" si="266"/>
        <v>0.00278381685143415-0.0066864991522769i</v>
      </c>
      <c r="Y611" s="12" t="str">
        <f t="shared" si="267"/>
        <v>0.00029+0.0453331819913007i</v>
      </c>
      <c r="Z611" s="12" t="str">
        <f t="shared" si="268"/>
        <v>-1.99482369426683-1.02305093218412i</v>
      </c>
      <c r="AA611" s="12" t="str">
        <f t="shared" si="269"/>
        <v>24.5412160556928-308.553384677362i</v>
      </c>
      <c r="AB611" s="12" t="str">
        <f t="shared" si="270"/>
        <v>0.506043667456172-0.0512921893463466i</v>
      </c>
      <c r="AC611" s="12" t="str">
        <f t="shared" si="271"/>
        <v>2.48492971136092-1.31337871508983i</v>
      </c>
      <c r="AD611" s="12" t="str">
        <f t="shared" si="272"/>
        <v>0.167705817882831+0.0679975218152774i</v>
      </c>
      <c r="AE611" s="12" t="str">
        <f t="shared" si="273"/>
        <v>-0.264978611099739-0.307214660986271i</v>
      </c>
      <c r="AF611" s="12" t="str">
        <f t="shared" si="274"/>
        <v>-10.1573103818476-3.47692914736826i</v>
      </c>
      <c r="AG611" s="12" t="str">
        <f t="shared" si="275"/>
        <v>1.09084958418277-0.181280390226639i</v>
      </c>
      <c r="AH611" s="12" t="str">
        <f t="shared" si="276"/>
        <v>0.848931461581069+3.84625085742489i</v>
      </c>
      <c r="AI611" s="12">
        <f t="shared" si="277"/>
        <v>11.907330329053485</v>
      </c>
      <c r="AJ611" s="12">
        <f t="shared" si="278"/>
        <v>77.553423980749258</v>
      </c>
      <c r="AK611" s="12"/>
      <c r="AL611" s="12"/>
      <c r="AM611" s="12"/>
      <c r="AN611" s="12"/>
    </row>
    <row r="612" spans="1:40" x14ac:dyDescent="0.35">
      <c r="A612" s="12"/>
      <c r="B612" s="12">
        <f t="shared" si="279"/>
        <v>48200</v>
      </c>
      <c r="C612" s="29" t="str">
        <f t="shared" si="246"/>
        <v>-0.0000298152655645782+0.0460506500062192i</v>
      </c>
      <c r="D612" s="28" t="str">
        <f t="shared" si="247"/>
        <v>-5.39928961656652+0.353054983381014i</v>
      </c>
      <c r="E612" s="12" t="str">
        <f t="shared" si="248"/>
        <v>4200</v>
      </c>
      <c r="F612" s="12" t="str">
        <f t="shared" si="249"/>
        <v>0.704225352112676</v>
      </c>
      <c r="G612" s="12" t="str">
        <f t="shared" si="245"/>
        <v>0.704225352112676</v>
      </c>
      <c r="H612" s="12" t="str">
        <f t="shared" si="250"/>
        <v>4.76594521864628+3.83003987410359i</v>
      </c>
      <c r="I612" s="12" t="str">
        <f t="shared" si="251"/>
        <v>189.280957378785i</v>
      </c>
      <c r="J612" s="12" t="str">
        <f t="shared" si="252"/>
        <v>-29.6452229275236+40.93707976282i</v>
      </c>
      <c r="K612" s="12" t="str">
        <f t="shared" si="253"/>
        <v>3.03309937062667-2.19646607731956i</v>
      </c>
      <c r="L612" s="12" t="str">
        <f t="shared" si="254"/>
        <v>0.127068978215009-0.0797199661375244i</v>
      </c>
      <c r="M612" s="12" t="str">
        <f t="shared" si="255"/>
        <v>3.16016834884168-2.27618604345708i</v>
      </c>
      <c r="N612" s="12" t="str">
        <f t="shared" si="256"/>
        <v>-0.605699063612112i</v>
      </c>
      <c r="O612" s="12" t="str">
        <f t="shared" si="257"/>
        <v>0.822104295819062-0.569336918525264i</v>
      </c>
      <c r="P612" s="12" t="str">
        <f t="shared" si="258"/>
        <v>0.177895704180938+0.569336918525264i</v>
      </c>
      <c r="Q612" s="12" t="str">
        <f t="shared" si="259"/>
        <v>-0.177895704180938+0.036362145086848i</v>
      </c>
      <c r="R612" s="12" t="str">
        <f t="shared" si="260"/>
        <v>-0.331964603016004-3.26825128386731i</v>
      </c>
      <c r="S612" s="12" t="str">
        <f t="shared" si="261"/>
        <v>0.0620264416744616i</v>
      </c>
      <c r="T612" s="12" t="str">
        <f t="shared" si="262"/>
        <v>0.20271799763628-0.020590583086958i</v>
      </c>
      <c r="U612" s="12" t="str">
        <f t="shared" si="263"/>
        <v>0.001-0.0330196977369078i</v>
      </c>
      <c r="V612" s="12" t="str">
        <f t="shared" si="264"/>
        <v>0.0015-0.0100363822908534i</v>
      </c>
      <c r="W612" s="12" t="str">
        <f t="shared" si="265"/>
        <v>0.000935407801537871-0.00771637429384335i</v>
      </c>
      <c r="X612" s="12" t="str">
        <f t="shared" si="266"/>
        <v>0.00277662484559229-0.00667471565192221i</v>
      </c>
      <c r="Y612" s="12" t="str">
        <f t="shared" si="267"/>
        <v>0.00029+0.0454274297709084i</v>
      </c>
      <c r="Z612" s="12" t="str">
        <f t="shared" si="268"/>
        <v>-1.98638656519268-1.01698684690499i</v>
      </c>
      <c r="AA612" s="12" t="str">
        <f t="shared" si="269"/>
        <v>24.3515466318339-307.728715605693i</v>
      </c>
      <c r="AB612" s="12" t="str">
        <f t="shared" si="270"/>
        <v>0.506021983827341-0.0513979410970635i</v>
      </c>
      <c r="AC612" s="12" t="str">
        <f t="shared" si="271"/>
        <v>2.48212338092167-1.31422632392083i</v>
      </c>
      <c r="AD612" s="12" t="str">
        <f t="shared" si="272"/>
        <v>0.167791095747092+0.0681342173210131i</v>
      </c>
      <c r="AE612" s="12" t="str">
        <f t="shared" si="273"/>
        <v>-0.264006375511347-0.305982231318947i</v>
      </c>
      <c r="AF612" s="12" t="str">
        <f t="shared" si="274"/>
        <v>-10.1652348352128-3.47698489072258i</v>
      </c>
      <c r="AG612" s="12" t="str">
        <f t="shared" si="275"/>
        <v>1.0906912369165-0.18090937262671i</v>
      </c>
      <c r="AH612" s="12" t="str">
        <f t="shared" si="276"/>
        <v>0.84913661497405+3.83421452947492i</v>
      </c>
      <c r="AI612" s="12">
        <f t="shared" si="277"/>
        <v>11.881472897229742</v>
      </c>
      <c r="AJ612" s="12">
        <f t="shared" si="278"/>
        <v>77.512652641100857</v>
      </c>
      <c r="AK612" s="12"/>
      <c r="AL612" s="12"/>
      <c r="AM612" s="12"/>
      <c r="AN612" s="12"/>
    </row>
    <row r="613" spans="1:40" x14ac:dyDescent="0.35">
      <c r="A613" s="12"/>
      <c r="B613" s="12">
        <f t="shared" si="279"/>
        <v>48300</v>
      </c>
      <c r="C613" s="29" t="str">
        <f t="shared" si="246"/>
        <v>-0.0000296919347634729+0.0459553071252283i</v>
      </c>
      <c r="D613" s="28" t="str">
        <f t="shared" si="247"/>
        <v>-5.39928867103037+0.352324021293417i</v>
      </c>
      <c r="E613" s="12" t="str">
        <f t="shared" si="248"/>
        <v>4200</v>
      </c>
      <c r="F613" s="12" t="str">
        <f t="shared" si="249"/>
        <v>0.704225352112676</v>
      </c>
      <c r="G613" s="12" t="str">
        <f t="shared" si="245"/>
        <v>0.704225352112676</v>
      </c>
      <c r="H613" s="12" t="str">
        <f t="shared" si="250"/>
        <v>4.77385136941718+3.82934680105584i</v>
      </c>
      <c r="I613" s="12" t="str">
        <f t="shared" si="251"/>
        <v>189.673656460484i</v>
      </c>
      <c r="J613" s="12" t="str">
        <f t="shared" si="252"/>
        <v>-29.7725134361454+41.0220114635728i</v>
      </c>
      <c r="K613" s="12" t="str">
        <f t="shared" si="253"/>
        <v>3.02847997037882-2.19797755868863i</v>
      </c>
      <c r="L613" s="12" t="str">
        <f t="shared" si="254"/>
        <v>0.126920083058844-0.0797917532790185i</v>
      </c>
      <c r="M613" s="12" t="str">
        <f t="shared" si="255"/>
        <v>3.15540005343766-2.27776931196765i</v>
      </c>
      <c r="N613" s="12" t="str">
        <f t="shared" si="256"/>
        <v>-0.606955700673548i</v>
      </c>
      <c r="O613" s="12" t="str">
        <f t="shared" si="257"/>
        <v>0.82138819702765-0.570369555449505i</v>
      </c>
      <c r="P613" s="12" t="str">
        <f t="shared" si="258"/>
        <v>0.17861180297235+0.570369555449505i</v>
      </c>
      <c r="Q613" s="12" t="str">
        <f t="shared" si="259"/>
        <v>-0.17861180297235+0.036586145224043i</v>
      </c>
      <c r="R613" s="12" t="str">
        <f t="shared" si="260"/>
        <v>-0.331958876016825-3.26134466704892i</v>
      </c>
      <c r="S613" s="12" t="str">
        <f t="shared" si="261"/>
        <v>0.0621551272381016i</v>
      </c>
      <c r="T613" s="12" t="str">
        <f t="shared" si="262"/>
        <v>0.20270929274773-0.0206329461766429i</v>
      </c>
      <c r="U613" s="12" t="str">
        <f t="shared" si="263"/>
        <v>0.001-0.0329513339734773i</v>
      </c>
      <c r="V613" s="12" t="str">
        <f t="shared" si="264"/>
        <v>0.0015-0.0100156030314521i</v>
      </c>
      <c r="W613" s="12" t="str">
        <f t="shared" si="265"/>
        <v>0.000935403120419129-0.00770047881696196i</v>
      </c>
      <c r="X613" s="12" t="str">
        <f t="shared" si="266"/>
        <v>0.00276947312135252-0.00666296985148586i</v>
      </c>
      <c r="Y613" s="12" t="str">
        <f t="shared" si="267"/>
        <v>0.00029+0.0455216775505161i</v>
      </c>
      <c r="Z613" s="12" t="str">
        <f t="shared" si="268"/>
        <v>-1.97800135697516-1.0109785365527i</v>
      </c>
      <c r="AA613" s="12" t="str">
        <f t="shared" si="269"/>
        <v>24.1639167649582-306.908588893929i</v>
      </c>
      <c r="AB613" s="12" t="str">
        <f t="shared" si="270"/>
        <v>0.506000254799704-0.0515036872810894i</v>
      </c>
      <c r="AC613" s="12" t="str">
        <f t="shared" si="271"/>
        <v>2.47931971269241-1.31506658982956i</v>
      </c>
      <c r="AD613" s="12" t="str">
        <f t="shared" si="272"/>
        <v>0.167876537157634+0.0682707990763252i</v>
      </c>
      <c r="AE613" s="12" t="str">
        <f t="shared" si="273"/>
        <v>-0.263039705762625-0.304759309071909i</v>
      </c>
      <c r="AF613" s="12" t="str">
        <f t="shared" si="274"/>
        <v>-10.1731400404475-3.47702277976242i</v>
      </c>
      <c r="AG613" s="12" t="str">
        <f t="shared" si="275"/>
        <v>1.09053420638579-0.18054048162035i</v>
      </c>
      <c r="AH613" s="12" t="str">
        <f t="shared" si="276"/>
        <v>0.849321715928139+3.82224702900049i</v>
      </c>
      <c r="AI613" s="12">
        <f t="shared" si="277"/>
        <v>11.855682096977301</v>
      </c>
      <c r="AJ613" s="12">
        <f t="shared" si="278"/>
        <v>77.472142406350955</v>
      </c>
      <c r="AK613" s="12"/>
      <c r="AL613" s="12"/>
      <c r="AM613" s="12"/>
      <c r="AN613" s="12"/>
    </row>
    <row r="614" spans="1:40" x14ac:dyDescent="0.35">
      <c r="A614" s="12"/>
      <c r="B614" s="12">
        <f t="shared" si="279"/>
        <v>48400</v>
      </c>
      <c r="C614" s="29" t="str">
        <f t="shared" si="246"/>
        <v>-0.0000295693676190674+0.0458603582225922i</v>
      </c>
      <c r="D614" s="28" t="str">
        <f t="shared" si="247"/>
        <v>-5.39928773134893+0.35159607970654i</v>
      </c>
      <c r="E614" s="12" t="str">
        <f t="shared" si="248"/>
        <v>4200</v>
      </c>
      <c r="F614" s="12" t="str">
        <f t="shared" si="249"/>
        <v>0.704225352112676</v>
      </c>
      <c r="G614" s="12" t="str">
        <f t="shared" si="245"/>
        <v>0.704225352112676</v>
      </c>
      <c r="H614" s="12" t="str">
        <f t="shared" si="250"/>
        <v>4.78173828547793+3.82863902251229i</v>
      </c>
      <c r="I614" s="12" t="str">
        <f t="shared" si="251"/>
        <v>190.066355542182i</v>
      </c>
      <c r="J614" s="12" t="str">
        <f t="shared" si="252"/>
        <v>-29.9000677592929+41.1069431643255i</v>
      </c>
      <c r="K614" s="12" t="str">
        <f t="shared" si="253"/>
        <v>3.02386504883081-2.19947684977617i</v>
      </c>
      <c r="L614" s="12" t="str">
        <f t="shared" si="254"/>
        <v>0.126771228927378-0.0798631786586625i</v>
      </c>
      <c r="M614" s="12" t="str">
        <f t="shared" si="255"/>
        <v>3.15063627775819-2.27934002843483i</v>
      </c>
      <c r="N614" s="12" t="str">
        <f t="shared" si="256"/>
        <v>-0.608212337734984i</v>
      </c>
      <c r="O614" s="12" t="str">
        <f t="shared" si="257"/>
        <v>0.820670801152158-0.571401291682365i</v>
      </c>
      <c r="P614" s="12" t="str">
        <f t="shared" si="258"/>
        <v>0.179329198847842+0.571401291682365i</v>
      </c>
      <c r="Q614" s="12" t="str">
        <f t="shared" si="259"/>
        <v>-0.179329198847842+0.036811046052619i</v>
      </c>
      <c r="R614" s="12" t="str">
        <f t="shared" si="260"/>
        <v>-0.331953136799937-3.25446629794857i</v>
      </c>
      <c r="S614" s="12" t="str">
        <f t="shared" si="261"/>
        <v>0.0622838128017416i</v>
      </c>
      <c r="T614" s="12" t="str">
        <f t="shared" si="262"/>
        <v>0.202700569671006-0.0206753070313982i</v>
      </c>
      <c r="U614" s="12" t="str">
        <f t="shared" si="263"/>
        <v>0.001-0.0328832527049371i</v>
      </c>
      <c r="V614" s="12" t="str">
        <f t="shared" si="264"/>
        <v>0.0015-0.00999490963675897i</v>
      </c>
      <c r="W614" s="12" t="str">
        <f t="shared" si="265"/>
        <v>0.000935398429729662-0.00768464918801943i</v>
      </c>
      <c r="X614" s="12" t="str">
        <f t="shared" si="266"/>
        <v>0.00276236138654613-0.0066512615987005i</v>
      </c>
      <c r="Y614" s="12" t="str">
        <f t="shared" si="267"/>
        <v>0.00029+0.0456159253301238i</v>
      </c>
      <c r="Z614" s="12" t="str">
        <f t="shared" si="268"/>
        <v>-1.96966767608005-1.00502533442287i</v>
      </c>
      <c r="AA614" s="12" t="str">
        <f t="shared" si="269"/>
        <v>23.9782989648482-306.09296793459i</v>
      </c>
      <c r="AB614" s="12" t="str">
        <f t="shared" si="270"/>
        <v>0.505978480370988-0.0516094278863136i</v>
      </c>
      <c r="AC614" s="12" t="str">
        <f t="shared" si="271"/>
        <v>2.4765187211959-1.31589953960918i</v>
      </c>
      <c r="AD614" s="12" t="str">
        <f t="shared" si="272"/>
        <v>0.167962142024252+0.068407267033848i</v>
      </c>
      <c r="AE614" s="12" t="str">
        <f t="shared" si="273"/>
        <v>-0.262078565522688-0.303545790643852i</v>
      </c>
      <c r="AF614" s="12" t="str">
        <f t="shared" si="274"/>
        <v>-10.1810260168269-3.47704294280575i</v>
      </c>
      <c r="AG614" s="12" t="str">
        <f t="shared" si="275"/>
        <v>1.09037847606032-0.180173701162226i</v>
      </c>
      <c r="AH614" s="12" t="str">
        <f t="shared" si="276"/>
        <v>0.849487122487652+3.81034782758595i</v>
      </c>
      <c r="AI614" s="12">
        <f t="shared" si="277"/>
        <v>11.829957654836839</v>
      </c>
      <c r="AJ614" s="12">
        <f t="shared" si="278"/>
        <v>77.431890793521092</v>
      </c>
      <c r="AK614" s="12"/>
      <c r="AL614" s="12"/>
      <c r="AM614" s="12"/>
      <c r="AN614" s="12"/>
    </row>
    <row r="615" spans="1:40" x14ac:dyDescent="0.35">
      <c r="A615" s="12"/>
      <c r="B615" s="12">
        <f t="shared" si="279"/>
        <v>48500</v>
      </c>
      <c r="C615" s="29" t="str">
        <f t="shared" si="246"/>
        <v>-0.0000294475578396638+0.0457658008613354i</v>
      </c>
      <c r="D615" s="28" t="str">
        <f t="shared" si="247"/>
        <v>-5.39928679747396+0.350871139936905i</v>
      </c>
      <c r="E615" s="12" t="str">
        <f t="shared" si="248"/>
        <v>4200</v>
      </c>
      <c r="F615" s="12" t="str">
        <f t="shared" si="249"/>
        <v>0.704225352112676</v>
      </c>
      <c r="G615" s="12" t="str">
        <f t="shared" si="245"/>
        <v>0.704225352112676</v>
      </c>
      <c r="H615" s="12" t="str">
        <f t="shared" si="250"/>
        <v>4.78960598651495+3.82791664737959i</v>
      </c>
      <c r="I615" s="12" t="str">
        <f t="shared" si="251"/>
        <v>190.459054623881i</v>
      </c>
      <c r="J615" s="12" t="str">
        <f t="shared" si="252"/>
        <v>-30.0278858969661+41.1918748650782i</v>
      </c>
      <c r="K615" s="12" t="str">
        <f t="shared" si="253"/>
        <v>3.01925462953954-2.2009639960953i</v>
      </c>
      <c r="L615" s="12" t="str">
        <f t="shared" si="254"/>
        <v>0.126622416758386-0.0799342430286487i</v>
      </c>
      <c r="M615" s="12" t="str">
        <f t="shared" si="255"/>
        <v>3.14587704629793-2.28089823912395i</v>
      </c>
      <c r="N615" s="12" t="str">
        <f t="shared" si="256"/>
        <v>-0.60946897479642i</v>
      </c>
      <c r="O615" s="12" t="str">
        <f t="shared" si="257"/>
        <v>0.819952109325452-0.572432125594591i</v>
      </c>
      <c r="P615" s="12" t="str">
        <f t="shared" si="258"/>
        <v>0.180047890674548+0.572432125594591i</v>
      </c>
      <c r="Q615" s="12" t="str">
        <f t="shared" si="259"/>
        <v>-0.180047890674548+0.037036849201829i</v>
      </c>
      <c r="R615" s="12" t="str">
        <f t="shared" si="260"/>
        <v>-0.331947385363141-3.24761600182348i</v>
      </c>
      <c r="S615" s="12" t="str">
        <f t="shared" si="261"/>
        <v>0.0624124983653816i</v>
      </c>
      <c r="T615" s="12" t="str">
        <f t="shared" si="262"/>
        <v>0.202691828405195-0.0207176656463697i</v>
      </c>
      <c r="U615" s="12" t="str">
        <f t="shared" si="263"/>
        <v>0.001-0.0328154521838959i</v>
      </c>
      <c r="V615" s="12" t="str">
        <f t="shared" si="264"/>
        <v>0.0015-0.00997430157565227i</v>
      </c>
      <c r="W615" s="12" t="str">
        <f t="shared" si="265"/>
        <v>0.000935393729470265-0.0076688849996952i</v>
      </c>
      <c r="X615" s="12" t="str">
        <f t="shared" si="266"/>
        <v>0.00275528935156539-0.00663959074184266i</v>
      </c>
      <c r="Y615" s="12" t="str">
        <f t="shared" si="267"/>
        <v>0.00029+0.0457101731097315i</v>
      </c>
      <c r="Z615" s="12" t="str">
        <f t="shared" si="268"/>
        <v>-1.96138513204154-0.999126583477614i</v>
      </c>
      <c r="AA615" s="12" t="str">
        <f t="shared" si="269"/>
        <v>23.7946661818073-305.281816486448i</v>
      </c>
      <c r="AB615" s="12" t="str">
        <f t="shared" si="270"/>
        <v>0.505956660538914-0.0517151629006191i</v>
      </c>
      <c r="AC615" s="12" t="str">
        <f t="shared" si="271"/>
        <v>2.47372042081489-1.31672520001086i</v>
      </c>
      <c r="AD615" s="12" t="str">
        <f t="shared" si="272"/>
        <v>0.168047910256616+0.0685436211451797i</v>
      </c>
      <c r="AE615" s="12" t="str">
        <f t="shared" si="273"/>
        <v>-0.261122918634011-0.302341573845689i</v>
      </c>
      <c r="AF615" s="12" t="str">
        <f t="shared" si="274"/>
        <v>-10.1888927839889-3.47704550744269i</v>
      </c>
      <c r="AG615" s="12" t="str">
        <f t="shared" si="275"/>
        <v>1.09022402965789-0.179809015351375i</v>
      </c>
      <c r="AH615" s="12" t="str">
        <f t="shared" si="276"/>
        <v>0.849633186590876+3.79851640141629i</v>
      </c>
      <c r="AI615" s="12">
        <f t="shared" si="277"/>
        <v>11.804299298435303</v>
      </c>
      <c r="AJ615" s="12">
        <f t="shared" si="278"/>
        <v>77.391895347411079</v>
      </c>
      <c r="AK615" s="12"/>
      <c r="AL615" s="12"/>
      <c r="AM615" s="12"/>
      <c r="AN615" s="12"/>
    </row>
    <row r="616" spans="1:40" x14ac:dyDescent="0.35">
      <c r="A616" s="12"/>
      <c r="B616" s="12">
        <f t="shared" si="279"/>
        <v>48600</v>
      </c>
      <c r="C616" s="29" t="str">
        <f t="shared" si="246"/>
        <v>-0.0000293264991982269+0.0456716326245395i</v>
      </c>
      <c r="D616" s="28" t="str">
        <f t="shared" si="247"/>
        <v>-5.3992858693577+0.350149183454803i</v>
      </c>
      <c r="E616" s="12" t="str">
        <f t="shared" si="248"/>
        <v>4200</v>
      </c>
      <c r="F616" s="12" t="str">
        <f t="shared" si="249"/>
        <v>0.704225352112676</v>
      </c>
      <c r="G616" s="12" t="str">
        <f t="shared" si="245"/>
        <v>0.704225352112676</v>
      </c>
      <c r="H616" s="12" t="str">
        <f t="shared" si="250"/>
        <v>4.79745449257207+3.82717978399336i</v>
      </c>
      <c r="I616" s="12" t="str">
        <f t="shared" si="251"/>
        <v>190.85175370558i</v>
      </c>
      <c r="J616" s="12" t="str">
        <f t="shared" si="252"/>
        <v>-30.1559678491648+41.276806565831i</v>
      </c>
      <c r="K616" s="12" t="str">
        <f t="shared" si="253"/>
        <v>3.0146487358293-2.20243904307871i</v>
      </c>
      <c r="L616" s="12" t="str">
        <f t="shared" si="254"/>
        <v>0.126473647484638-0.0800049471428869i</v>
      </c>
      <c r="M616" s="12" t="str">
        <f t="shared" si="255"/>
        <v>3.14112238331394-2.2824439902216i</v>
      </c>
      <c r="N616" s="12" t="str">
        <f t="shared" si="256"/>
        <v>-0.610725611857856i</v>
      </c>
      <c r="O616" s="12" t="str">
        <f t="shared" si="257"/>
        <v>0.819232122682445-0.573462055558356i</v>
      </c>
      <c r="P616" s="12" t="str">
        <f t="shared" si="258"/>
        <v>0.180767877317555+0.573462055558356i</v>
      </c>
      <c r="Q616" s="12" t="str">
        <f t="shared" si="259"/>
        <v>-0.180767877317555+0.0372635562995i</v>
      </c>
      <c r="R616" s="12" t="str">
        <f t="shared" si="260"/>
        <v>-0.331941621704248-3.24079360536911i</v>
      </c>
      <c r="S616" s="12" t="str">
        <f t="shared" si="261"/>
        <v>0.0625411839290216i</v>
      </c>
      <c r="T616" s="12" t="str">
        <f t="shared" si="262"/>
        <v>0.202683068949387-0.0207600220167031i</v>
      </c>
      <c r="U616" s="12" t="str">
        <f t="shared" si="263"/>
        <v>0.001-0.0327479306773447i</v>
      </c>
      <c r="V616" s="12" t="str">
        <f t="shared" si="264"/>
        <v>0.0015-0.0099537783213814i</v>
      </c>
      <c r="W616" s="12" t="str">
        <f t="shared" si="265"/>
        <v>0.00093538901964176-0.00765318584802095i</v>
      </c>
      <c r="X616" s="12" t="str">
        <f t="shared" si="266"/>
        <v>0.00274825672933735-0.00662795712973378i</v>
      </c>
      <c r="Y616" s="12" t="str">
        <f t="shared" si="267"/>
        <v>0.00029+0.0458044208893392i</v>
      </c>
      <c r="Z616" s="12" t="str">
        <f t="shared" si="268"/>
        <v>-1.95315333744961-0.993281636182421i</v>
      </c>
      <c r="AA616" s="12" t="str">
        <f t="shared" si="269"/>
        <v>23.6129917985408-304.47509867053i</v>
      </c>
      <c r="AB616" s="12" t="str">
        <f t="shared" si="270"/>
        <v>0.50593479530121-0.0518208923118887i</v>
      </c>
      <c r="AC616" s="12" t="str">
        <f t="shared" si="271"/>
        <v>2.4709248257928-1.31754359774342i</v>
      </c>
      <c r="AD616" s="12" t="str">
        <f t="shared" si="272"/>
        <v>0.168133841764273+0.0686798613608917i</v>
      </c>
      <c r="AE616" s="12" t="str">
        <f t="shared" si="273"/>
        <v>-0.260172729114786-0.301146557877855i</v>
      </c>
      <c r="AF616" s="12" t="str">
        <f t="shared" si="274"/>
        <v>-10.1967403619298-3.47703060053856i</v>
      </c>
      <c r="AG616" s="12" t="str">
        <f t="shared" si="275"/>
        <v>1.09007085114005-0.179446408429933i</v>
      </c>
      <c r="AH616" s="12" t="str">
        <f t="shared" si="276"/>
        <v>0.849760254180591+3.78675223124187i</v>
      </c>
      <c r="AI616" s="12">
        <f t="shared" si="277"/>
        <v>11.778706756491758</v>
      </c>
      <c r="AJ616" s="12">
        <f t="shared" si="278"/>
        <v>77.352153640231435</v>
      </c>
      <c r="AK616" s="12"/>
      <c r="AL616" s="12"/>
      <c r="AM616" s="12"/>
      <c r="AN616" s="12"/>
    </row>
    <row r="617" spans="1:40" x14ac:dyDescent="0.35">
      <c r="A617" s="12"/>
      <c r="B617" s="12">
        <f t="shared" si="279"/>
        <v>48700</v>
      </c>
      <c r="C617" s="29" t="str">
        <f t="shared" si="246"/>
        <v>-0.0000292061855315888+0.0455778511151382i</v>
      </c>
      <c r="D617" s="28" t="str">
        <f t="shared" si="247"/>
        <v>-5.39928494695293+0.349430191882726i</v>
      </c>
      <c r="E617" s="12" t="str">
        <f t="shared" si="248"/>
        <v>4200</v>
      </c>
      <c r="F617" s="12" t="str">
        <f t="shared" si="249"/>
        <v>0.704225352112676</v>
      </c>
      <c r="G617" s="12" t="str">
        <f t="shared" si="245"/>
        <v>0.704225352112676</v>
      </c>
      <c r="H617" s="12" t="str">
        <f t="shared" si="250"/>
        <v>4.80528382404599+3.82642854011955i</v>
      </c>
      <c r="I617" s="12" t="str">
        <f t="shared" si="251"/>
        <v>191.244452787279i</v>
      </c>
      <c r="J617" s="12" t="str">
        <f t="shared" si="252"/>
        <v>-30.2843136158892+41.3617382665837i</v>
      </c>
      <c r="K617" s="12" t="str">
        <f t="shared" si="253"/>
        <v>3.01004739079287-2.20390203607827i</v>
      </c>
      <c r="L617" s="12" t="str">
        <f t="shared" si="254"/>
        <v>0.126324922033908-0.0800752917569765i</v>
      </c>
      <c r="M617" s="12" t="str">
        <f t="shared" si="255"/>
        <v>3.13637231282678-2.28397732783525i</v>
      </c>
      <c r="N617" s="12" t="str">
        <f t="shared" si="256"/>
        <v>-0.611982248919292i</v>
      </c>
      <c r="O617" s="12" t="str">
        <f t="shared" si="257"/>
        <v>0.818510842360095-0.574491079947259i</v>
      </c>
      <c r="P617" s="12" t="str">
        <f t="shared" si="258"/>
        <v>0.181489157639905+0.574491079947259i</v>
      </c>
      <c r="Q617" s="12" t="str">
        <f t="shared" si="259"/>
        <v>-0.181489157639905+0.037491168972033i</v>
      </c>
      <c r="R617" s="12" t="str">
        <f t="shared" si="260"/>
        <v>-0.331935845821037-3.23399893670429i</v>
      </c>
      <c r="S617" s="12" t="str">
        <f t="shared" si="261"/>
        <v>0.0626698694926614i</v>
      </c>
      <c r="T617" s="12" t="str">
        <f t="shared" si="262"/>
        <v>0.202674291302664-0.0208023761375406i</v>
      </c>
      <c r="U617" s="12" t="str">
        <f t="shared" si="263"/>
        <v>0.001-0.0326806864665083i</v>
      </c>
      <c r="V617" s="12" t="str">
        <f t="shared" si="264"/>
        <v>0.0015-0.00993333935152232i</v>
      </c>
      <c r="W617" s="12" t="str">
        <f t="shared" si="265"/>
        <v>0.000935384300244952-0.00763755133234637i</v>
      </c>
      <c r="X617" s="12" t="str">
        <f t="shared" si="266"/>
        <v>0.00274126323529844-0.00661636061174216i</v>
      </c>
      <c r="Y617" s="12" t="str">
        <f t="shared" si="267"/>
        <v>0.00029+0.0458986686689469i</v>
      </c>
      <c r="Z617" s="12" t="str">
        <f t="shared" si="268"/>
        <v>-1.94497190793713-0.987489854346397i</v>
      </c>
      <c r="AA617" s="12" t="str">
        <f t="shared" si="269"/>
        <v>23.433249622211-303.672778966173i</v>
      </c>
      <c r="AB617" s="12" t="str">
        <f t="shared" si="270"/>
        <v>0.505912884655585-0.0519266161079964i</v>
      </c>
      <c r="AC617" s="12" t="str">
        <f t="shared" si="271"/>
        <v>2.46813195023424-1.31835475947299i</v>
      </c>
      <c r="AD617" s="12" t="str">
        <f t="shared" si="272"/>
        <v>0.168219936456647+0.0688159876305433i</v>
      </c>
      <c r="AE617" s="12" t="str">
        <f t="shared" si="273"/>
        <v>-0.259227961161159-0.299960643308091i</v>
      </c>
      <c r="AF617" s="12" t="str">
        <f t="shared" si="274"/>
        <v>-10.2045687709989-3.47699834823682i</v>
      </c>
      <c r="AG617" s="12" t="str">
        <f t="shared" si="275"/>
        <v>1.08991892470783-0.17908586478187i</v>
      </c>
      <c r="AH617" s="12" t="str">
        <f t="shared" si="276"/>
        <v>0.849868665312242+3.77505480234325i</v>
      </c>
      <c r="AI617" s="12">
        <f t="shared" si="277"/>
        <v>11.753179758823148</v>
      </c>
      <c r="AJ617" s="12">
        <f t="shared" si="278"/>
        <v>77.312663271244745</v>
      </c>
      <c r="AK617" s="12"/>
      <c r="AL617" s="12"/>
      <c r="AM617" s="12"/>
      <c r="AN617" s="12"/>
    </row>
    <row r="618" spans="1:40" x14ac:dyDescent="0.35">
      <c r="A618" s="12"/>
      <c r="B618" s="12">
        <f t="shared" si="279"/>
        <v>48800</v>
      </c>
      <c r="C618" s="29" t="str">
        <f t="shared" si="246"/>
        <v>-0.0000290866107396634+0.0454844539557129i</v>
      </c>
      <c r="D618" s="28" t="str">
        <f t="shared" si="247"/>
        <v>-5.39928403021286+0.348714146993799i</v>
      </c>
      <c r="E618" s="12" t="str">
        <f t="shared" si="248"/>
        <v>4200</v>
      </c>
      <c r="F618" s="12" t="str">
        <f t="shared" si="249"/>
        <v>0.704225352112676</v>
      </c>
      <c r="G618" s="12" t="str">
        <f t="shared" si="245"/>
        <v>0.704225352112676</v>
      </c>
      <c r="H618" s="12" t="str">
        <f t="shared" si="250"/>
        <v>4.81309400168098+3.82566302295582i</v>
      </c>
      <c r="I618" s="12" t="str">
        <f t="shared" si="251"/>
        <v>191.637151868977i</v>
      </c>
      <c r="J618" s="12" t="str">
        <f t="shared" si="252"/>
        <v>-30.4129231971393+41.4466699673365i</v>
      </c>
      <c r="K618" s="12" t="str">
        <f t="shared" si="253"/>
        <v>3.00545061729259-2.20535302036446i</v>
      </c>
      <c r="L618" s="12" t="str">
        <f t="shared" si="254"/>
        <v>0.126176241328981-0.0801452776281783i</v>
      </c>
      <c r="M618" s="12" t="str">
        <f t="shared" si="255"/>
        <v>3.13162685862157-2.28549829799264i</v>
      </c>
      <c r="N618" s="12" t="str">
        <f t="shared" si="256"/>
        <v>-0.613238885980728i</v>
      </c>
      <c r="O618" s="12" t="str">
        <f t="shared" si="257"/>
        <v>0.8177882694974-0.575519197136331i</v>
      </c>
      <c r="P618" s="12" t="str">
        <f t="shared" si="258"/>
        <v>0.1822117305026+0.575519197136331i</v>
      </c>
      <c r="Q618" s="12" t="str">
        <f t="shared" si="259"/>
        <v>-0.1822117305026+0.0377196888443969i</v>
      </c>
      <c r="R618" s="12" t="str">
        <f t="shared" si="260"/>
        <v>-0.331930057711339-3.22723182535668i</v>
      </c>
      <c r="S618" s="12" t="str">
        <f t="shared" si="261"/>
        <v>0.0627985550563014i</v>
      </c>
      <c r="T618" s="12" t="str">
        <f t="shared" si="262"/>
        <v>0.20266549546411-0.0208447280040268i</v>
      </c>
      <c r="U618" s="12" t="str">
        <f t="shared" si="263"/>
        <v>0.001-0.0326137178466998i</v>
      </c>
      <c r="V618" s="12" t="str">
        <f t="shared" si="264"/>
        <v>0.0015-0.00991298414793306i</v>
      </c>
      <c r="W618" s="12" t="str">
        <f t="shared" si="265"/>
        <v>0.000935379571280657-0.00762198105530513i</v>
      </c>
      <c r="X618" s="12" t="str">
        <f t="shared" si="266"/>
        <v>0.00273430858736905-0.00660480103778414i</v>
      </c>
      <c r="Y618" s="12" t="str">
        <f t="shared" si="267"/>
        <v>0.00029+0.0459929164485546i</v>
      </c>
      <c r="Z618" s="12" t="str">
        <f t="shared" si="268"/>
        <v>-1.93684046216641-0.981750608965373i</v>
      </c>
      <c r="AA618" s="12" t="str">
        <f t="shared" si="269"/>
        <v>23.2554138766524-302.874822207104i</v>
      </c>
      <c r="AB618" s="12" t="str">
        <f t="shared" si="270"/>
        <v>0.505890928599751-0.0520323342768222i</v>
      </c>
      <c r="AC618" s="12" t="str">
        <f t="shared" si="271"/>
        <v>2.46534180810573-1.31915871182272i</v>
      </c>
      <c r="AD618" s="12" t="str">
        <f t="shared" si="272"/>
        <v>0.168306194243035+0.0689519999026902i</v>
      </c>
      <c r="AE618" s="12" t="str">
        <f t="shared" si="273"/>
        <v>-0.258288579149304-0.298783732049569i</v>
      </c>
      <c r="AF618" s="12" t="str">
        <f t="shared" si="274"/>
        <v>-10.2123780318938-3.47694887596202i</v>
      </c>
      <c r="AG618" s="12" t="str">
        <f t="shared" si="275"/>
        <v>1.08976823479765-0.17872736893172i</v>
      </c>
      <c r="AH618" s="12" t="str">
        <f t="shared" si="276"/>
        <v>0.849958754260204+3.76342360449531i</v>
      </c>
      <c r="AI618" s="12">
        <f t="shared" si="277"/>
        <v>11.727718036348271</v>
      </c>
      <c r="AJ618" s="12">
        <f t="shared" si="278"/>
        <v>77.273421866407702</v>
      </c>
      <c r="AK618" s="12"/>
      <c r="AL618" s="12"/>
      <c r="AM618" s="12"/>
      <c r="AN618" s="12"/>
    </row>
    <row r="619" spans="1:40" x14ac:dyDescent="0.35">
      <c r="A619" s="12"/>
      <c r="B619" s="12">
        <f t="shared" si="279"/>
        <v>48900</v>
      </c>
      <c r="C619" s="29" t="str">
        <f t="shared" si="246"/>
        <v>-0.000028967768784674+0.0453914387882919i</v>
      </c>
      <c r="D619" s="28" t="str">
        <f t="shared" si="247"/>
        <v>-5.3992831190912+0.348001030710238i</v>
      </c>
      <c r="E619" s="12" t="str">
        <f t="shared" si="248"/>
        <v>4200</v>
      </c>
      <c r="F619" s="12" t="str">
        <f t="shared" si="249"/>
        <v>0.704225352112676</v>
      </c>
      <c r="G619" s="12" t="str">
        <f t="shared" si="245"/>
        <v>0.704225352112676</v>
      </c>
      <c r="H619" s="12" t="str">
        <f t="shared" si="250"/>
        <v>4.82088504656438+3.824883339133i</v>
      </c>
      <c r="I619" s="12" t="str">
        <f t="shared" si="251"/>
        <v>192.029850950676i</v>
      </c>
      <c r="J619" s="12" t="str">
        <f t="shared" si="252"/>
        <v>-30.541796592915+41.5316016680892i</v>
      </c>
      <c r="K619" s="12" t="str">
        <f t="shared" si="253"/>
        <v>3.00085843796153-2.20679204112598i</v>
      </c>
      <c r="L619" s="12" t="str">
        <f t="shared" si="254"/>
        <v>0.12602760628766-0.0802149055153862i</v>
      </c>
      <c r="M619" s="12" t="str">
        <f t="shared" si="255"/>
        <v>3.12688604424919-2.28700694664137i</v>
      </c>
      <c r="N619" s="12" t="str">
        <f t="shared" si="256"/>
        <v>-0.614495523042164i</v>
      </c>
      <c r="O619" s="12" t="str">
        <f t="shared" si="257"/>
        <v>0.817064405235403-0.576546405502035i</v>
      </c>
      <c r="P619" s="12" t="str">
        <f t="shared" si="258"/>
        <v>0.182935594764597+0.576546405502035i</v>
      </c>
      <c r="Q619" s="12" t="str">
        <f t="shared" si="259"/>
        <v>-0.182935594764597+0.0379491175401291i</v>
      </c>
      <c r="R619" s="12" t="str">
        <f t="shared" si="260"/>
        <v>-0.331924257372933-3.22049210224841i</v>
      </c>
      <c r="S619" s="12" t="str">
        <f t="shared" si="261"/>
        <v>0.0629272406199414i</v>
      </c>
      <c r="T619" s="12" t="str">
        <f t="shared" si="262"/>
        <v>0.202656681432807-0.0208870776113019i</v>
      </c>
      <c r="U619" s="12" t="str">
        <f t="shared" si="263"/>
        <v>0.001-0.0325470231271769i</v>
      </c>
      <c r="V619" s="12" t="str">
        <f t="shared" si="264"/>
        <v>0.0015-0.00989271219671031i</v>
      </c>
      <c r="W619" s="12" t="str">
        <f t="shared" si="265"/>
        <v>0.00093537483274969-0.00760647462278144i</v>
      </c>
      <c r="X619" s="12" t="str">
        <f t="shared" si="266"/>
        <v>0.00272739250592854-0.00659327825832542i</v>
      </c>
      <c r="Y619" s="12" t="str">
        <f t="shared" si="267"/>
        <v>0.00029+0.0460871642281623i</v>
      </c>
      <c r="Z619" s="12" t="str">
        <f t="shared" si="268"/>
        <v>-1.92875862181536-0.976063280068067i</v>
      </c>
      <c r="AA619" s="12" t="str">
        <f t="shared" si="269"/>
        <v>23.0794591947489-302.081193577573i</v>
      </c>
      <c r="AB619" s="12" t="str">
        <f t="shared" si="270"/>
        <v>0.505868927131419-0.0521380468062351i</v>
      </c>
      <c r="AC619" s="12" t="str">
        <f t="shared" si="271"/>
        <v>2.46255441323637-1.3199554813724i</v>
      </c>
      <c r="AD619" s="12" t="str">
        <f t="shared" si="272"/>
        <v>0.168392615032609+0.0690878981248967i</v>
      </c>
      <c r="AE619" s="12" t="str">
        <f t="shared" si="273"/>
        <v>-0.257354547637385-0.297615727339464i</v>
      </c>
      <c r="AF619" s="12" t="str">
        <f t="shared" si="274"/>
        <v>-10.2201681656556-3.47688230842276i</v>
      </c>
      <c r="AG619" s="12" t="str">
        <f t="shared" si="275"/>
        <v>1.08961876607713-0.178370905543331i</v>
      </c>
      <c r="AH619" s="12" t="str">
        <f t="shared" si="276"/>
        <v>0.850030849621856+3.75185813193238i</v>
      </c>
      <c r="AI619" s="12">
        <f t="shared" si="277"/>
        <v>11.702321321093619</v>
      </c>
      <c r="AJ619" s="12">
        <f t="shared" si="278"/>
        <v>77.234427078023643</v>
      </c>
      <c r="AK619" s="12"/>
      <c r="AL619" s="12"/>
      <c r="AM619" s="12"/>
      <c r="AN619" s="12"/>
    </row>
    <row r="620" spans="1:40" x14ac:dyDescent="0.35">
      <c r="A620" s="12"/>
      <c r="B620" s="12">
        <f t="shared" si="279"/>
        <v>49000</v>
      </c>
      <c r="C620" s="29" t="str">
        <f t="shared" si="246"/>
        <v>-0.0000288496536903909+0.0452988032741524i</v>
      </c>
      <c r="D620" s="28" t="str">
        <f t="shared" si="247"/>
        <v>-5.39928221354214+0.347290825101835i</v>
      </c>
      <c r="E620" s="12" t="str">
        <f t="shared" si="248"/>
        <v>4200</v>
      </c>
      <c r="F620" s="12" t="str">
        <f t="shared" si="249"/>
        <v>0.704225352112676</v>
      </c>
      <c r="G620" s="12" t="str">
        <f t="shared" si="245"/>
        <v>0.704225352112676</v>
      </c>
      <c r="H620" s="12" t="str">
        <f t="shared" si="250"/>
        <v>4.82865698012164+3.82408959471653i</v>
      </c>
      <c r="I620" s="12" t="str">
        <f t="shared" si="251"/>
        <v>192.422550032375i</v>
      </c>
      <c r="J620" s="12" t="str">
        <f t="shared" si="252"/>
        <v>-30.6709338032163+41.616533368842i</v>
      </c>
      <c r="K620" s="12" t="str">
        <f t="shared" si="253"/>
        <v>2.99627087520447-2.20821914346919i</v>
      </c>
      <c r="L620" s="12" t="str">
        <f t="shared" si="254"/>
        <v>0.125879017822773-0.0802841761790996i</v>
      </c>
      <c r="M620" s="12" t="str">
        <f t="shared" si="255"/>
        <v>3.12214989302724-2.28850331964829i</v>
      </c>
      <c r="N620" s="12" t="str">
        <f t="shared" si="256"/>
        <v>-0.615752160103599i</v>
      </c>
      <c r="O620" s="12" t="str">
        <f t="shared" si="257"/>
        <v>0.816339250717184-0.577572703422267i</v>
      </c>
      <c r="P620" s="12" t="str">
        <f t="shared" si="258"/>
        <v>0.183660749282816+0.577572703422267i</v>
      </c>
      <c r="Q620" s="12" t="str">
        <f t="shared" si="259"/>
        <v>-0.183660749282816+0.038179456681332i</v>
      </c>
      <c r="R620" s="12" t="str">
        <f t="shared" si="260"/>
        <v>-0.331918444803608-3.21377959968176i</v>
      </c>
      <c r="S620" s="12" t="str">
        <f t="shared" si="261"/>
        <v>0.0630559261835814i</v>
      </c>
      <c r="T620" s="12" t="str">
        <f t="shared" si="262"/>
        <v>0.202647849207833-0.0209294249545054i</v>
      </c>
      <c r="U620" s="12" t="str">
        <f t="shared" si="263"/>
        <v>0.001-0.032480600630999i</v>
      </c>
      <c r="V620" s="12" t="str">
        <f t="shared" si="264"/>
        <v>0.0015-0.00987252298814562i</v>
      </c>
      <c r="W620" s="12" t="str">
        <f t="shared" si="265"/>
        <v>0.000935370084652862-0.00759103164387667i</v>
      </c>
      <c r="X620" s="12" t="str">
        <f t="shared" si="266"/>
        <v>0.00272051471379045-0.00658179212438239i</v>
      </c>
      <c r="Y620" s="12" t="str">
        <f t="shared" si="267"/>
        <v>0.00029+0.04618141200777i</v>
      </c>
      <c r="Z620" s="12" t="str">
        <f t="shared" si="268"/>
        <v>-1.92072601156315-0.970427256565093i</v>
      </c>
      <c r="AA620" s="12" t="str">
        <f t="shared" si="269"/>
        <v>22.9053606109658-301.291858608501i</v>
      </c>
      <c r="AB620" s="12" t="str">
        <f t="shared" si="270"/>
        <v>0.505846880248285-0.0522437536841024i</v>
      </c>
      <c r="AC620" s="12" t="str">
        <f t="shared" si="271"/>
        <v>2.45976977931839-1.32074509465809i</v>
      </c>
      <c r="AD620" s="12" t="str">
        <f t="shared" si="272"/>
        <v>0.168479198734414+0.0692236822437441i</v>
      </c>
      <c r="AE620" s="12" t="str">
        <f t="shared" si="273"/>
        <v>-0.256425831367377-0.296456533717864i</v>
      </c>
      <c r="AF620" s="12" t="str">
        <f t="shared" si="274"/>
        <v>-10.2279391936638-3.4767987696147i</v>
      </c>
      <c r="AG620" s="12" t="str">
        <f t="shared" si="275"/>
        <v>1.08947050344115-0.178016459418602i</v>
      </c>
      <c r="AH620" s="12" t="str">
        <f t="shared" si="276"/>
        <v>0.850085274419762+3.74035788331226i</v>
      </c>
      <c r="AI620" s="12">
        <f t="shared" si="277"/>
        <v>11.676989346196464</v>
      </c>
      <c r="AJ620" s="12">
        <f t="shared" si="278"/>
        <v>77.195676584395315</v>
      </c>
      <c r="AK620" s="12"/>
      <c r="AL620" s="12"/>
      <c r="AM620" s="12"/>
      <c r="AN620" s="12"/>
    </row>
    <row r="621" spans="1:40" x14ac:dyDescent="0.35">
      <c r="A621" s="12"/>
      <c r="B621" s="12">
        <f t="shared" si="279"/>
        <v>49100</v>
      </c>
      <c r="C621" s="29" t="str">
        <f t="shared" si="246"/>
        <v>-0.0000287322595413803+0.0452065450936247i</v>
      </c>
      <c r="D621" s="28" t="str">
        <f t="shared" si="247"/>
        <v>-5.39928131352033+0.346583512384456i</v>
      </c>
      <c r="E621" s="12" t="str">
        <f t="shared" si="248"/>
        <v>4200</v>
      </c>
      <c r="F621" s="12" t="str">
        <f t="shared" si="249"/>
        <v>0.704225352112676</v>
      </c>
      <c r="G621" s="12" t="str">
        <f t="shared" si="245"/>
        <v>0.704225352112676</v>
      </c>
      <c r="H621" s="12" t="str">
        <f t="shared" si="250"/>
        <v>4.83640982411145+3.82328189520797i</v>
      </c>
      <c r="I621" s="12" t="str">
        <f t="shared" si="251"/>
        <v>192.815249114074i</v>
      </c>
      <c r="J621" s="12" t="str">
        <f t="shared" si="252"/>
        <v>-30.8003348280432+41.7014650695946i</v>
      </c>
      <c r="K621" s="12" t="str">
        <f t="shared" si="253"/>
        <v>2.99168795119906-2.20963437241773i</v>
      </c>
      <c r="L621" s="12" t="str">
        <f t="shared" si="254"/>
        <v>0.125730476842179-0.0803530903813958i</v>
      </c>
      <c r="M621" s="12" t="str">
        <f t="shared" si="255"/>
        <v>3.11741842804124-2.28998746279913i</v>
      </c>
      <c r="N621" s="12" t="str">
        <f t="shared" si="256"/>
        <v>-0.617008797165035i</v>
      </c>
      <c r="O621" s="12" t="str">
        <f t="shared" si="257"/>
        <v>0.815612807087861-0.578598089276365i</v>
      </c>
      <c r="P621" s="12" t="str">
        <f t="shared" si="258"/>
        <v>0.184387192912139+0.578598089276365i</v>
      </c>
      <c r="Q621" s="12" t="str">
        <f t="shared" si="259"/>
        <v>-0.184387192912139+0.03841070788867i</v>
      </c>
      <c r="R621" s="12" t="str">
        <f t="shared" si="260"/>
        <v>-0.331912620001146-3.2070941513252i</v>
      </c>
      <c r="S621" s="12" t="str">
        <f t="shared" si="261"/>
        <v>0.0631846117472214i</v>
      </c>
      <c r="T621" s="12" t="str">
        <f t="shared" si="262"/>
        <v>0.202638998788267-0.0209717700287754i</v>
      </c>
      <c r="U621" s="12" t="str">
        <f t="shared" si="263"/>
        <v>0.001-0.032414448694887i</v>
      </c>
      <c r="V621" s="12" t="str">
        <f t="shared" si="264"/>
        <v>0.0015-0.00985241601668302i</v>
      </c>
      <c r="W621" s="12" t="str">
        <f t="shared" si="265"/>
        <v>0.000935365326990999-0.0075756517308766i</v>
      </c>
      <c r="X621" s="12" t="str">
        <f t="shared" si="266"/>
        <v>0.00271367493617804-0.00657034248752307i</v>
      </c>
      <c r="Y621" s="12" t="str">
        <f t="shared" si="267"/>
        <v>0.00029+0.0462756597873777i</v>
      </c>
      <c r="Z621" s="12" t="str">
        <f t="shared" si="268"/>
        <v>-1.9127422590756-0.964841936100853i</v>
      </c>
      <c r="AA621" s="12" t="str">
        <f t="shared" si="269"/>
        <v>22.7330935540365-300.506783173689i</v>
      </c>
      <c r="AB621" s="12" t="str">
        <f t="shared" si="270"/>
        <v>0.505824787948052-0.052349454898288i</v>
      </c>
      <c r="AC621" s="12" t="str">
        <f t="shared" si="271"/>
        <v>2.45698791990786-1.3215275781719i</v>
      </c>
      <c r="AD621" s="12" t="str">
        <f t="shared" si="272"/>
        <v>0.168565945257371+0.0693593522048464i</v>
      </c>
      <c r="AE621" s="12" t="str">
        <f t="shared" si="273"/>
        <v>-0.255502395266772-0.29530605700711i</v>
      </c>
      <c r="AF621" s="12" t="str">
        <f t="shared" si="274"/>
        <v>-10.2356911376318-3.47669838282351i</v>
      </c>
      <c r="AG621" s="12" t="str">
        <f t="shared" si="275"/>
        <v>1.08932343200789-0.177664015496245i</v>
      </c>
      <c r="AH621" s="12" t="str">
        <f t="shared" si="276"/>
        <v>0.850122346201826+3.72892236168117i</v>
      </c>
      <c r="AI621" s="12">
        <f t="shared" si="277"/>
        <v>11.651721845909663</v>
      </c>
      <c r="AJ621" s="12">
        <f t="shared" si="278"/>
        <v>77.157168089486376</v>
      </c>
      <c r="AK621" s="12"/>
      <c r="AL621" s="12"/>
      <c r="AM621" s="12"/>
      <c r="AN621" s="12"/>
    </row>
    <row r="622" spans="1:40" x14ac:dyDescent="0.35">
      <c r="A622" s="12"/>
      <c r="B622" s="12">
        <f t="shared" si="279"/>
        <v>49200</v>
      </c>
      <c r="C622" s="29" t="str">
        <f t="shared" si="246"/>
        <v>-0.000028615580482263+0.0451146619458976i</v>
      </c>
      <c r="D622" s="28" t="str">
        <f t="shared" si="247"/>
        <v>-5.39928041898088+0.345879074918548i</v>
      </c>
      <c r="E622" s="12" t="str">
        <f t="shared" si="248"/>
        <v>4200</v>
      </c>
      <c r="F622" s="12" t="str">
        <f t="shared" si="249"/>
        <v>0.704225352112676</v>
      </c>
      <c r="G622" s="12" t="str">
        <f t="shared" si="245"/>
        <v>0.704225352112676</v>
      </c>
      <c r="H622" s="12" t="str">
        <f t="shared" si="250"/>
        <v>4.84414360062129+3.82246034554636i</v>
      </c>
      <c r="I622" s="12" t="str">
        <f t="shared" si="251"/>
        <v>193.207948195772i</v>
      </c>
      <c r="J622" s="12" t="str">
        <f t="shared" si="252"/>
        <v>-30.9299996673959+41.7863967703473i</v>
      </c>
      <c r="K622" s="12" t="str">
        <f t="shared" si="253"/>
        <v>2.98710968789683-2.21103777291196i</v>
      </c>
      <c r="L622" s="12" t="str">
        <f t="shared" si="254"/>
        <v>0.125581984248779-0.080421648885902i</v>
      </c>
      <c r="M622" s="12" t="str">
        <f t="shared" si="255"/>
        <v>3.11269167214561-2.29145942179786i</v>
      </c>
      <c r="N622" s="12" t="str">
        <f t="shared" si="256"/>
        <v>-0.618265434226471i</v>
      </c>
      <c r="O622" s="12" t="str">
        <f t="shared" si="257"/>
        <v>0.814885075494586-0.579622561445103i</v>
      </c>
      <c r="P622" s="12" t="str">
        <f t="shared" si="258"/>
        <v>0.185114924505414+0.579622561445103i</v>
      </c>
      <c r="Q622" s="12" t="str">
        <f t="shared" si="259"/>
        <v>-0.185114924505414+0.0386428727813679i</v>
      </c>
      <c r="R622" s="12" t="str">
        <f t="shared" si="260"/>
        <v>-0.331906782963329-3.20043559219938i</v>
      </c>
      <c r="S622" s="12" t="str">
        <f t="shared" si="261"/>
        <v>0.0633132973108612i</v>
      </c>
      <c r="T622" s="12" t="str">
        <f t="shared" si="262"/>
        <v>0.202630130173181-0.0210141128292487i</v>
      </c>
      <c r="U622" s="12" t="str">
        <f t="shared" si="263"/>
        <v>0.001-0.0323485656690844i</v>
      </c>
      <c r="V622" s="12" t="str">
        <f t="shared" si="264"/>
        <v>0.0015-0.00983239078087668i</v>
      </c>
      <c r="W622" s="12" t="str">
        <f t="shared" si="265"/>
        <v>0.000935360559764923-0.00756033449921915i</v>
      </c>
      <c r="X622" s="12" t="str">
        <f t="shared" si="266"/>
        <v>0.0027068729007-0.00655892919986817i</v>
      </c>
      <c r="Y622" s="12" t="str">
        <f t="shared" si="267"/>
        <v>0.00029+0.0463699075669853i</v>
      </c>
      <c r="Z622" s="12" t="str">
        <f t="shared" si="268"/>
        <v>-1.90480699499003-0.959306724908178i</v>
      </c>
      <c r="AA622" s="12" t="str">
        <f t="shared" si="269"/>
        <v>22.5626338397973-299.725933486049i</v>
      </c>
      <c r="AB622" s="12" t="str">
        <f t="shared" si="270"/>
        <v>0.505802650228402-0.0524551504366523i</v>
      </c>
      <c r="AC622" s="12" t="str">
        <f t="shared" si="271"/>
        <v>2.45420884842523-1.32230295836151i</v>
      </c>
      <c r="AD622" s="12" t="str">
        <f t="shared" si="272"/>
        <v>0.168652854510271+0.0694949079528548i</v>
      </c>
      <c r="AE622" s="12" t="str">
        <f t="shared" si="273"/>
        <v>-0.254584204450151-0.294164204291449i</v>
      </c>
      <c r="AF622" s="12" t="str">
        <f t="shared" si="274"/>
        <v>-10.2434240196022-3.47658127062781i</v>
      </c>
      <c r="AG622" s="12" t="str">
        <f t="shared" si="275"/>
        <v>1.08917753711499-0.177313558850532i</v>
      </c>
      <c r="AH622" s="12" t="str">
        <f t="shared" si="276"/>
        <v>0.8501423771396+3.71755107443798i</v>
      </c>
      <c r="AI622" s="12">
        <f t="shared" si="277"/>
        <v>11.626518555604505</v>
      </c>
      <c r="AJ622" s="12">
        <f t="shared" si="278"/>
        <v>77.118899322584539</v>
      </c>
      <c r="AK622" s="12"/>
      <c r="AL622" s="12"/>
      <c r="AM622" s="12"/>
      <c r="AN622" s="12"/>
    </row>
    <row r="623" spans="1:40" x14ac:dyDescent="0.35">
      <c r="A623" s="12"/>
      <c r="B623" s="12">
        <f t="shared" si="279"/>
        <v>49300</v>
      </c>
      <c r="C623" s="29" t="str">
        <f t="shared" si="246"/>
        <v>-0.0000284996107169846+0.0450231515488277i</v>
      </c>
      <c r="D623" s="28" t="str">
        <f t="shared" si="247"/>
        <v>-5.39927952987935+0.345177495207679i</v>
      </c>
      <c r="E623" s="12" t="str">
        <f t="shared" si="248"/>
        <v>4200</v>
      </c>
      <c r="F623" s="12" t="str">
        <f t="shared" si="249"/>
        <v>0.704225352112676</v>
      </c>
      <c r="G623" s="12" t="str">
        <f t="shared" si="245"/>
        <v>0.704225352112676</v>
      </c>
      <c r="H623" s="12" t="str">
        <f t="shared" si="250"/>
        <v>4.85185833206244+3.82162505010988i</v>
      </c>
      <c r="I623" s="12" t="str">
        <f t="shared" si="251"/>
        <v>193.600647277471i</v>
      </c>
      <c r="J623" s="12" t="str">
        <f t="shared" si="252"/>
        <v>-31.0599283212741+41.8713284711001i</v>
      </c>
      <c r="K623" s="12" t="str">
        <f t="shared" si="253"/>
        <v>2.98253610702443-2.21242938980858i</v>
      </c>
      <c r="L623" s="12" t="str">
        <f t="shared" si="254"/>
        <v>0.12543354094052-0.0804898524577682i</v>
      </c>
      <c r="M623" s="12" t="str">
        <f t="shared" si="255"/>
        <v>3.10796964796495-2.29291924226635i</v>
      </c>
      <c r="N623" s="12" t="str">
        <f t="shared" si="256"/>
        <v>-0.619522071287907i</v>
      </c>
      <c r="O623" s="12" t="str">
        <f t="shared" si="257"/>
        <v>0.814156057086549-0.5806461183107i</v>
      </c>
      <c r="P623" s="12" t="str">
        <f t="shared" si="258"/>
        <v>0.185843942913451+0.5806461183107i</v>
      </c>
      <c r="Q623" s="12" t="str">
        <f t="shared" si="259"/>
        <v>-0.185843942913451+0.038875952977207i</v>
      </c>
      <c r="R623" s="12" t="str">
        <f t="shared" si="260"/>
        <v>-0.331900933687916-3.1938037586636i</v>
      </c>
      <c r="S623" s="12" t="str">
        <f t="shared" si="261"/>
        <v>0.0634419828745012i</v>
      </c>
      <c r="T623" s="12" t="str">
        <f t="shared" si="262"/>
        <v>0.202621243361654-0.0210564533510597i</v>
      </c>
      <c r="U623" s="12" t="str">
        <f t="shared" si="263"/>
        <v>0.001-0.0322829499172201i</v>
      </c>
      <c r="V623" s="12" t="str">
        <f t="shared" si="264"/>
        <v>0.0015-0.00981244678334956i</v>
      </c>
      <c r="W623" s="12" t="str">
        <f t="shared" si="265"/>
        <v>0.000935355782975444-0.00754507956746257i</v>
      </c>
      <c r="X623" s="12" t="str">
        <f t="shared" si="266"/>
        <v>0.0027001083373267-0.00654755211409227i</v>
      </c>
      <c r="Y623" s="12" t="str">
        <f t="shared" si="267"/>
        <v>0.00029+0.046464155346593i</v>
      </c>
      <c r="Z623" s="12" t="str">
        <f t="shared" si="268"/>
        <v>-1.89691985290006-0.953821037665789i</v>
      </c>
      <c r="AA623" s="12" t="str">
        <f t="shared" si="269"/>
        <v>22.3939576641698-298.949276093878i</v>
      </c>
      <c r="AB623" s="12" t="str">
        <f t="shared" si="270"/>
        <v>0.505780467087037-0.05256084028705i</v>
      </c>
      <c r="AC623" s="12" t="str">
        <f t="shared" si="271"/>
        <v>2.45143257815618-1.32307126163001i</v>
      </c>
      <c r="AD623" s="12" t="str">
        <f t="shared" si="272"/>
        <v>0.168739926401781+0.0696303494314719i</v>
      </c>
      <c r="AE623" s="12" t="str">
        <f t="shared" si="273"/>
        <v>-0.253671224220675-0.293030883897123i</v>
      </c>
      <c r="AF623" s="12" t="str">
        <f t="shared" si="274"/>
        <v>-10.2511378619418-3.4764475549022i</v>
      </c>
      <c r="AG623" s="12" t="str">
        <f t="shared" si="275"/>
        <v>1.08903280431577-0.176965074690066i</v>
      </c>
      <c r="AH623" s="12" t="str">
        <f t="shared" si="276"/>
        <v>0.850145674124614+3.70624353329917i</v>
      </c>
      <c r="AI623" s="12">
        <f t="shared" si="277"/>
        <v>11.601379211774784</v>
      </c>
      <c r="AJ623" s="12">
        <f t="shared" si="278"/>
        <v>77.080868037973175</v>
      </c>
      <c r="AK623" s="12"/>
      <c r="AL623" s="12"/>
      <c r="AM623" s="12"/>
      <c r="AN623" s="12"/>
    </row>
    <row r="624" spans="1:40" x14ac:dyDescent="0.35">
      <c r="A624" s="12"/>
      <c r="B624" s="12">
        <f t="shared" si="279"/>
        <v>49400</v>
      </c>
      <c r="C624" s="29" t="str">
        <f t="shared" si="246"/>
        <v>-0.0000283843445080964+0.0449320116387511i</v>
      </c>
      <c r="D624" s="28" t="str">
        <f t="shared" si="247"/>
        <v>-5.39927864617175+0.344478755897092i</v>
      </c>
      <c r="E624" s="12" t="str">
        <f t="shared" si="248"/>
        <v>4200</v>
      </c>
      <c r="F624" s="12" t="str">
        <f t="shared" si="249"/>
        <v>0.704225352112676</v>
      </c>
      <c r="G624" s="12" t="str">
        <f t="shared" si="245"/>
        <v>0.704225352112676</v>
      </c>
      <c r="H624" s="12" t="str">
        <f t="shared" si="250"/>
        <v>4.85955404116561+3.82077611271725i</v>
      </c>
      <c r="I624" s="12" t="str">
        <f t="shared" si="251"/>
        <v>193.99334635917i</v>
      </c>
      <c r="J624" s="12" t="str">
        <f t="shared" si="252"/>
        <v>-31.190120789678+41.9562601718529i</v>
      </c>
      <c r="K624" s="12" t="str">
        <f t="shared" si="253"/>
        <v>2.97796723008454-2.21380926788017i</v>
      </c>
      <c r="L624" s="12" t="str">
        <f t="shared" si="254"/>
        <v>0.125285147810402-0.0805577018636397i</v>
      </c>
      <c r="M624" s="12" t="str">
        <f t="shared" si="255"/>
        <v>3.10325237789494-2.29436696974381i</v>
      </c>
      <c r="N624" s="12" t="str">
        <f t="shared" si="256"/>
        <v>-0.620778708349343i</v>
      </c>
      <c r="O624" s="12" t="str">
        <f t="shared" si="257"/>
        <v>0.813425753014968-0.581668758256821i</v>
      </c>
      <c r="P624" s="12" t="str">
        <f t="shared" si="258"/>
        <v>0.186574246985032+0.581668758256821i</v>
      </c>
      <c r="Q624" s="12" t="str">
        <f t="shared" si="259"/>
        <v>-0.186574246985032+0.0391099500925221i</v>
      </c>
      <c r="R624" s="12" t="str">
        <f t="shared" si="260"/>
        <v>-0.331895072172703-3.18719848840207i</v>
      </c>
      <c r="S624" s="12" t="str">
        <f t="shared" si="261"/>
        <v>0.0635706684381412i</v>
      </c>
      <c r="T624" s="12" t="str">
        <f t="shared" si="262"/>
        <v>0.202612338352753-0.0210987915893438i</v>
      </c>
      <c r="U624" s="12" t="str">
        <f t="shared" si="263"/>
        <v>0.001-0.0322175998161731i</v>
      </c>
      <c r="V624" s="12" t="str">
        <f t="shared" si="264"/>
        <v>0.0015-0.00979258353075171i</v>
      </c>
      <c r="W624" s="12" t="str">
        <f t="shared" si="265"/>
        <v>0.000935350996623394-0.00752988655725351i</v>
      </c>
      <c r="X624" s="12" t="str">
        <f t="shared" si="266"/>
        <v>0.00269338097836635-0.00653621108342441i</v>
      </c>
      <c r="Y624" s="12" t="str">
        <f t="shared" si="267"/>
        <v>0.00029+0.0465584031262007i</v>
      </c>
      <c r="Z624" s="12" t="str">
        <f t="shared" si="268"/>
        <v>-1.88908046933974-0.948384297358309i</v>
      </c>
      <c r="AA624" s="12" t="str">
        <f t="shared" si="269"/>
        <v>22.2270415962854-298.176777877168i</v>
      </c>
      <c r="AB624" s="12" t="str">
        <f t="shared" si="270"/>
        <v>0.505758238521628-0.052666524437338i</v>
      </c>
      <c r="AC624" s="12" t="str">
        <f t="shared" si="271"/>
        <v>2.44865912225197-1.32383251433547i</v>
      </c>
      <c r="AD624" s="12" t="str">
        <f t="shared" si="272"/>
        <v>0.168827160840434+0.0697656765834611i</v>
      </c>
      <c r="AE624" s="12" t="str">
        <f t="shared" si="273"/>
        <v>-0.252763420071409-0.291906005372742i</v>
      </c>
      <c r="AF624" s="12" t="str">
        <f t="shared" si="274"/>
        <v>-10.2588326873374-3.47629735682016i</v>
      </c>
      <c r="AG624" s="12" t="str">
        <f t="shared" si="275"/>
        <v>1.08888921937551-0.176618548356537i</v>
      </c>
      <c r="AH624" s="12" t="str">
        <f t="shared" si="276"/>
        <v>0.85013253886289+3.69499925426311i</v>
      </c>
      <c r="AI624" s="12">
        <f t="shared" si="277"/>
        <v>11.576303552038933</v>
      </c>
      <c r="AJ624" s="12">
        <f t="shared" si="278"/>
        <v>77.043072014604974</v>
      </c>
      <c r="AK624" s="12"/>
      <c r="AL624" s="12"/>
      <c r="AM624" s="12"/>
      <c r="AN624" s="12"/>
    </row>
    <row r="625" spans="1:40" x14ac:dyDescent="0.35">
      <c r="A625" s="12"/>
      <c r="B625" s="12">
        <f t="shared" si="279"/>
        <v>49500</v>
      </c>
      <c r="C625" s="29" t="str">
        <f t="shared" si="246"/>
        <v>-0.0000282697761760444+0.0448412399702954i</v>
      </c>
      <c r="D625" s="28" t="str">
        <f t="shared" si="247"/>
        <v>-5.39927776781453+0.343782839772265i</v>
      </c>
      <c r="E625" s="12" t="str">
        <f t="shared" si="248"/>
        <v>4200</v>
      </c>
      <c r="F625" s="12" t="str">
        <f t="shared" si="249"/>
        <v>0.704225352112676</v>
      </c>
      <c r="G625" s="12" t="str">
        <f t="shared" si="245"/>
        <v>0.704225352112676</v>
      </c>
      <c r="H625" s="12" t="str">
        <f t="shared" si="250"/>
        <v>4.86723075097609+3.81991363662935i</v>
      </c>
      <c r="I625" s="12" t="str">
        <f t="shared" si="251"/>
        <v>194.386045440868i</v>
      </c>
      <c r="J625" s="12" t="str">
        <f t="shared" si="252"/>
        <v>-31.3205770726075+42.0411918726056i</v>
      </c>
      <c r="K625" s="12" t="str">
        <f t="shared" si="253"/>
        <v>2.97340307835704-2.21517745181467i</v>
      </c>
      <c r="L625" s="12" t="str">
        <f t="shared" si="254"/>
        <v>0.12513680574649-0.08062519787163i</v>
      </c>
      <c r="M625" s="12" t="str">
        <f t="shared" si="255"/>
        <v>3.09853988410353-2.2958026496863i</v>
      </c>
      <c r="N625" s="12" t="str">
        <f t="shared" si="256"/>
        <v>-0.622035345410779i</v>
      </c>
      <c r="O625" s="12" t="str">
        <f t="shared" si="257"/>
        <v>0.812694164433094-0.582690479668576i</v>
      </c>
      <c r="P625" s="12" t="str">
        <f t="shared" si="258"/>
        <v>0.187305835566906+0.582690479668576i</v>
      </c>
      <c r="Q625" s="12" t="str">
        <f t="shared" si="259"/>
        <v>-0.187305835566906+0.039344865742203i</v>
      </c>
      <c r="R625" s="12" t="str">
        <f t="shared" si="260"/>
        <v>-0.331889198415421-3.18061962041068i</v>
      </c>
      <c r="S625" s="12" t="str">
        <f t="shared" si="261"/>
        <v>0.0636993540017812i</v>
      </c>
      <c r="T625" s="12" t="str">
        <f t="shared" si="262"/>
        <v>0.202603415145551-0.0211411275392313i</v>
      </c>
      <c r="U625" s="12" t="str">
        <f t="shared" si="263"/>
        <v>0.001-0.0321525137559385i</v>
      </c>
      <c r="V625" s="12" t="str">
        <f t="shared" si="264"/>
        <v>0.0015-0.00977280053371991i</v>
      </c>
      <c r="W625" s="12" t="str">
        <f t="shared" si="265"/>
        <v>0.000935346200709594-0.00751475509329602i</v>
      </c>
      <c r="X625" s="12" t="str">
        <f t="shared" si="266"/>
        <v>0.00268669055844167-0.00652490596164895i</v>
      </c>
      <c r="Y625" s="12" t="str">
        <f t="shared" si="267"/>
        <v>0.00029+0.0466526509058084i</v>
      </c>
      <c r="Z625" s="12" t="str">
        <f t="shared" si="268"/>
        <v>-1.88128848376759-0.94299593513898i</v>
      </c>
      <c r="AA625" s="12" t="str">
        <f t="shared" si="269"/>
        <v>22.0618625717491-297.40840604396i</v>
      </c>
      <c r="AB625" s="12" t="str">
        <f t="shared" si="270"/>
        <v>0.50573596452986-0.0527722028753606i</v>
      </c>
      <c r="AC625" s="12" t="str">
        <f t="shared" si="271"/>
        <v>2.4458884937303-1.32458674279062i</v>
      </c>
      <c r="AD625" s="12" t="str">
        <f t="shared" si="272"/>
        <v>0.168914557734643+0.0699008893506575i</v>
      </c>
      <c r="AE625" s="12" t="str">
        <f t="shared" si="273"/>
        <v>-0.25186075768661-0.290789479470071i</v>
      </c>
      <c r="AF625" s="12" t="str">
        <f t="shared" si="274"/>
        <v>-10.2665085187906-3.47613079685708i</v>
      </c>
      <c r="AG625" s="12" t="str">
        <f t="shared" si="275"/>
        <v>1.08874676826784-0.17627396532352i</v>
      </c>
      <c r="AH625" s="12" t="str">
        <f t="shared" si="276"/>
        <v>0.850103267967672+3.68381775757503i</v>
      </c>
      <c r="AI625" s="12">
        <f t="shared" si="277"/>
        <v>11.551291315143322</v>
      </c>
      <c r="AJ625" s="12">
        <f t="shared" si="278"/>
        <v>77.005509055782014</v>
      </c>
      <c r="AK625" s="12"/>
      <c r="AL625" s="12"/>
      <c r="AM625" s="12"/>
      <c r="AN625" s="12"/>
    </row>
    <row r="626" spans="1:40" x14ac:dyDescent="0.35">
      <c r="A626" s="12"/>
      <c r="B626" s="12">
        <f t="shared" si="279"/>
        <v>49600</v>
      </c>
      <c r="C626" s="29" t="str">
        <f t="shared" si="246"/>
        <v>-0.0000281559000984703+0.0447508343161962i</v>
      </c>
      <c r="D626" s="28" t="str">
        <f t="shared" si="247"/>
        <v>-5.39927689476461+0.343089729757504i</v>
      </c>
      <c r="E626" s="12" t="str">
        <f t="shared" si="248"/>
        <v>4200</v>
      </c>
      <c r="F626" s="12" t="str">
        <f t="shared" si="249"/>
        <v>0.704225352112676</v>
      </c>
      <c r="G626" s="12" t="str">
        <f t="shared" si="245"/>
        <v>0.704225352112676</v>
      </c>
      <c r="H626" s="12" t="str">
        <f t="shared" si="250"/>
        <v>4.87488848484944+3.81903772455074i</v>
      </c>
      <c r="I626" s="12" t="str">
        <f t="shared" si="251"/>
        <v>194.778744522567i</v>
      </c>
      <c r="J626" s="12" t="str">
        <f t="shared" si="252"/>
        <v>-31.4512971700627+42.1261235733583i</v>
      </c>
      <c r="K626" s="12" t="str">
        <f t="shared" si="253"/>
        <v>2.96884367290014-2.21653398621503i</v>
      </c>
      <c r="L626" s="12" t="str">
        <f t="shared" si="254"/>
        <v>0.124988515631918-0.0806923412512937i</v>
      </c>
      <c r="M626" s="12" t="str">
        <f t="shared" si="255"/>
        <v>3.09383218853206-2.29722632746632i</v>
      </c>
      <c r="N626" s="12" t="str">
        <f t="shared" si="256"/>
        <v>-0.623291982472215i</v>
      </c>
      <c r="O626" s="12" t="str">
        <f t="shared" si="257"/>
        <v>0.811961292496204-0.583711280932529i</v>
      </c>
      <c r="P626" s="12" t="str">
        <f t="shared" si="258"/>
        <v>0.188038707503796+0.583711280932529i</v>
      </c>
      <c r="Q626" s="12" t="str">
        <f t="shared" si="259"/>
        <v>-0.188038707503796+0.039580701539686i</v>
      </c>
      <c r="R626" s="12" t="str">
        <f t="shared" si="260"/>
        <v>-0.331883312413856-3.17406699498365i</v>
      </c>
      <c r="S626" s="12" t="str">
        <f t="shared" si="261"/>
        <v>0.0638280395654212i</v>
      </c>
      <c r="T626" s="12" t="str">
        <f t="shared" si="262"/>
        <v>0.202594473739114-0.0211834611958546i</v>
      </c>
      <c r="U626" s="12" t="str">
        <f t="shared" si="263"/>
        <v>0.001-0.0320876901394951i</v>
      </c>
      <c r="V626" s="12" t="str">
        <f t="shared" si="264"/>
        <v>0.0015-0.00975309730683743i</v>
      </c>
      <c r="W626" s="12" t="str">
        <f t="shared" si="265"/>
        <v>0.000935341395234872-0.00749968480332069i</v>
      </c>
      <c r="X626" s="12" t="str">
        <f t="shared" si="266"/>
        <v>0.00268003681446667-0.00651363660310618i</v>
      </c>
      <c r="Y626" s="12" t="str">
        <f t="shared" si="267"/>
        <v>0.00029+0.0467468986854161i</v>
      </c>
      <c r="Z626" s="12" t="str">
        <f t="shared" si="268"/>
        <v>-1.8735435385503-0.937655390194866i</v>
      </c>
      <c r="AA626" s="12" t="str">
        <f t="shared" si="269"/>
        <v>21.8983978860394-296.64412812672i</v>
      </c>
      <c r="AB626" s="12" t="str">
        <f t="shared" si="270"/>
        <v>0.505713645109403-0.0528778755889676i</v>
      </c>
      <c r="AC626" s="12" t="str">
        <f t="shared" si="271"/>
        <v>2.44312070547588-1.32533397326262i</v>
      </c>
      <c r="AD626" s="12" t="str">
        <f t="shared" si="272"/>
        <v>0.169002116992684+0.0700359876739743i</v>
      </c>
      <c r="AE626" s="12" t="str">
        <f t="shared" si="273"/>
        <v>-0.250963202942841-0.289681218125097i</v>
      </c>
      <c r="AF626" s="12" t="str">
        <f t="shared" si="274"/>
        <v>-10.2741653796141-3.47594799479324i</v>
      </c>
      <c r="AG626" s="12" t="str">
        <f t="shared" si="275"/>
        <v>1.08860543717115-0.175931311195226i</v>
      </c>
      <c r="AH626" s="12" t="str">
        <f t="shared" si="276"/>
        <v>0.850058153050468+3.67269856769156i</v>
      </c>
      <c r="AI626" s="12">
        <f t="shared" si="277"/>
        <v>11.526342240964203</v>
      </c>
      <c r="AJ626" s="12">
        <f t="shared" si="278"/>
        <v>76.968176988837769</v>
      </c>
      <c r="AK626" s="12"/>
      <c r="AL626" s="12"/>
      <c r="AM626" s="12"/>
      <c r="AN626" s="12"/>
    </row>
    <row r="627" spans="1:40" x14ac:dyDescent="0.35">
      <c r="A627" s="12"/>
      <c r="B627" s="12">
        <f t="shared" si="279"/>
        <v>49700</v>
      </c>
      <c r="C627" s="29" t="str">
        <f t="shared" si="246"/>
        <v>-0.0000280427107095224+0.0446607924671151i</v>
      </c>
      <c r="D627" s="28" t="str">
        <f t="shared" si="247"/>
        <v>-5.39927602697929+0.342399408914549i</v>
      </c>
      <c r="E627" s="12" t="str">
        <f t="shared" si="248"/>
        <v>4200</v>
      </c>
      <c r="F627" s="12" t="str">
        <f t="shared" si="249"/>
        <v>0.704225352112676</v>
      </c>
      <c r="G627" s="12" t="str">
        <f t="shared" si="245"/>
        <v>0.704225352112676</v>
      </c>
      <c r="H627" s="12" t="str">
        <f t="shared" si="250"/>
        <v>4.8825272664467+3.81814847863123i</v>
      </c>
      <c r="I627" s="12" t="str">
        <f t="shared" si="251"/>
        <v>195.171443604266i</v>
      </c>
      <c r="J627" s="12" t="str">
        <f t="shared" si="252"/>
        <v>-31.5822810820435+42.2110552741111i</v>
      </c>
      <c r="K627" s="12" t="str">
        <f t="shared" si="253"/>
        <v>2.9642890345514-2.21787891559868i</v>
      </c>
      <c r="L627" s="12" t="str">
        <f t="shared" si="254"/>
        <v>0.1248402783449-0.0807591327735997i</v>
      </c>
      <c r="M627" s="12" t="str">
        <f t="shared" si="255"/>
        <v>3.0891293128963-2.29863804837228i</v>
      </c>
      <c r="N627" s="12" t="str">
        <f t="shared" si="256"/>
        <v>-0.624548619533651i</v>
      </c>
      <c r="O627" s="12" t="str">
        <f t="shared" si="257"/>
        <v>0.811227138361604-0.584731160436695i</v>
      </c>
      <c r="P627" s="12" t="str">
        <f t="shared" si="258"/>
        <v>0.188772861638396+0.584731160436695i</v>
      </c>
      <c r="Q627" s="12" t="str">
        <f t="shared" si="259"/>
        <v>-0.188772861638396+0.039817459096956i</v>
      </c>
      <c r="R627" s="12" t="str">
        <f t="shared" si="260"/>
        <v>-0.331877414165748-3.16754045370059i</v>
      </c>
      <c r="S627" s="12" t="str">
        <f t="shared" si="261"/>
        <v>0.0639567251290612i</v>
      </c>
      <c r="T627" s="12" t="str">
        <f t="shared" si="262"/>
        <v>0.20258551413251-0.0212257925543423i</v>
      </c>
      <c r="U627" s="12" t="str">
        <f t="shared" si="263"/>
        <v>0.001-0.0320231273826752i</v>
      </c>
      <c r="V627" s="12" t="str">
        <f t="shared" si="264"/>
        <v>0.0015-0.00973347336859422i</v>
      </c>
      <c r="W627" s="12" t="str">
        <f t="shared" si="265"/>
        <v>0.000935336580200059-0.00748467531805419i</v>
      </c>
      <c r="X627" s="12" t="str">
        <f t="shared" si="266"/>
        <v>0.00267341948562388-0.00650240286269309i</v>
      </c>
      <c r="Y627" s="12" t="str">
        <f t="shared" si="267"/>
        <v>0.00029+0.0468411464650238i</v>
      </c>
      <c r="Z627" s="12" t="str">
        <f t="shared" si="268"/>
        <v>-1.86584527894614-0.932362109614684i</v>
      </c>
      <c r="AA627" s="12" t="str">
        <f t="shared" si="269"/>
        <v>21.7366251880447-295.883911978766i</v>
      </c>
      <c r="AB627" s="12" t="str">
        <f t="shared" si="270"/>
        <v>0.50569128025793-0.0529835425659988i</v>
      </c>
      <c r="AC627" s="12" t="str">
        <f t="shared" si="271"/>
        <v>2.44035577024107-1.32607423197268i</v>
      </c>
      <c r="AD627" s="12" t="str">
        <f t="shared" si="272"/>
        <v>0.169089838522707+0.070170971493418i</v>
      </c>
      <c r="AE627" s="12" t="str">
        <f t="shared" si="273"/>
        <v>-0.250070721910042-0.288581134439495i</v>
      </c>
      <c r="AF627" s="12" t="str">
        <f t="shared" si="274"/>
        <v>-10.281803293426-3.47574906971668i</v>
      </c>
      <c r="AG627" s="12" t="str">
        <f t="shared" si="275"/>
        <v>1.08846521246515-0.175590571705313i</v>
      </c>
      <c r="AH627" s="12" t="str">
        <f t="shared" si="276"/>
        <v>0.849997480810029+3.66164121324542i</v>
      </c>
      <c r="AI627" s="12">
        <f t="shared" si="277"/>
        <v>11.501456070509345</v>
      </c>
      <c r="AJ627" s="12">
        <f t="shared" si="278"/>
        <v>76.931073664828531</v>
      </c>
      <c r="AK627" s="12"/>
      <c r="AL627" s="12"/>
      <c r="AM627" s="12"/>
      <c r="AN627" s="12"/>
    </row>
    <row r="628" spans="1:40" x14ac:dyDescent="0.35">
      <c r="A628" s="12"/>
      <c r="B628" s="12">
        <f t="shared" si="279"/>
        <v>49800</v>
      </c>
      <c r="C628" s="29" t="str">
        <f t="shared" si="246"/>
        <v>-0.0000279302024991744+0.0445711122314588i</v>
      </c>
      <c r="D628" s="28" t="str">
        <f t="shared" si="247"/>
        <v>-5.39927516441634+0.341711860441184i</v>
      </c>
      <c r="E628" s="12" t="str">
        <f t="shared" si="248"/>
        <v>4200</v>
      </c>
      <c r="F628" s="12" t="str">
        <f t="shared" si="249"/>
        <v>0.704225352112676</v>
      </c>
      <c r="G628" s="12" t="str">
        <f t="shared" si="245"/>
        <v>0.704225352112676</v>
      </c>
      <c r="H628" s="12" t="str">
        <f t="shared" si="250"/>
        <v>4.89014711973017+3.81724600046748i</v>
      </c>
      <c r="I628" s="12" t="str">
        <f t="shared" si="251"/>
        <v>195.564142685965i</v>
      </c>
      <c r="J628" s="12" t="str">
        <f t="shared" si="252"/>
        <v>-31.71352880855+42.2959869748638i</v>
      </c>
      <c r="K628" s="12" t="str">
        <f t="shared" si="253"/>
        <v>2.95973918392881-2.21921228439718i</v>
      </c>
      <c r="L628" s="12" t="str">
        <f t="shared" si="254"/>
        <v>0.124692094758735-0.0808255732109045i</v>
      </c>
      <c r="M628" s="12" t="str">
        <f t="shared" si="255"/>
        <v>3.08443127868754-2.30003785760808i</v>
      </c>
      <c r="N628" s="12" t="str">
        <f t="shared" si="256"/>
        <v>-0.625805256595087i</v>
      </c>
      <c r="O628" s="12" t="str">
        <f t="shared" si="257"/>
        <v>0.810491703188622-0.585750116570544i</v>
      </c>
      <c r="P628" s="12" t="str">
        <f t="shared" si="258"/>
        <v>0.189508296811378+0.585750116570544i</v>
      </c>
      <c r="Q628" s="12" t="str">
        <f t="shared" si="259"/>
        <v>-0.189508296811378+0.040055140024543i</v>
      </c>
      <c r="R628" s="12" t="str">
        <f t="shared" si="260"/>
        <v>-0.331871503668842-3.16103983941345i</v>
      </c>
      <c r="S628" s="12" t="str">
        <f t="shared" si="261"/>
        <v>0.064085410692701i</v>
      </c>
      <c r="T628" s="12" t="str">
        <f t="shared" si="262"/>
        <v>0.202576536324801-0.021268121609822i</v>
      </c>
      <c r="U628" s="12" t="str">
        <f t="shared" si="263"/>
        <v>0.001-0.0319588239140352i</v>
      </c>
      <c r="V628" s="12" t="str">
        <f t="shared" si="264"/>
        <v>0.0015-0.00971392824134807i</v>
      </c>
      <c r="W628" s="12" t="str">
        <f t="shared" si="265"/>
        <v>0.000935331755605976-0.00746972627118941i</v>
      </c>
      <c r="X628" s="12" t="str">
        <f t="shared" si="266"/>
        <v>0.00266683831334172-0.00649120459586404i</v>
      </c>
      <c r="Y628" s="12" t="str">
        <f t="shared" si="267"/>
        <v>0.00029+0.0469353942446315i</v>
      </c>
      <c r="Z628" s="12" t="str">
        <f t="shared" si="268"/>
        <v>-1.85819335308828-0.927115548259022i</v>
      </c>
      <c r="AA628" s="12" t="str">
        <f t="shared" si="269"/>
        <v>21.5765224737271-295.127725770734i</v>
      </c>
      <c r="AB628" s="12" t="str">
        <f t="shared" si="270"/>
        <v>0.505668869973099-0.053089203794292i</v>
      </c>
      <c r="AC628" s="12" t="str">
        <f t="shared" si="271"/>
        <v>2.43759370064647-1.32680754509576i</v>
      </c>
      <c r="AD628" s="12" t="str">
        <f t="shared" si="272"/>
        <v>0.169177722232732+0.0703058407480954i</v>
      </c>
      <c r="AE628" s="12" t="str">
        <f t="shared" si="273"/>
        <v>-0.249183280852495-0.287489142662406i</v>
      </c>
      <c r="AF628" s="12" t="str">
        <f t="shared" si="274"/>
        <v>-10.2894222841465-3.4755341400263i</v>
      </c>
      <c r="AG628" s="12" t="str">
        <f t="shared" si="275"/>
        <v>1.08832608072738-0.175251732715675i</v>
      </c>
      <c r="AH628" s="12" t="str">
        <f t="shared" si="276"/>
        <v>0.849921533120117+3.65064522701101i</v>
      </c>
      <c r="AI628" s="12">
        <f t="shared" si="277"/>
        <v>11.476632545921534</v>
      </c>
      <c r="AJ628" s="12">
        <f t="shared" si="278"/>
        <v>76.894196958225152</v>
      </c>
      <c r="AK628" s="12"/>
      <c r="AL628" s="12"/>
      <c r="AM628" s="12"/>
      <c r="AN628" s="12"/>
    </row>
    <row r="629" spans="1:40" x14ac:dyDescent="0.35">
      <c r="A629" s="12"/>
      <c r="B629" s="12">
        <f t="shared" si="279"/>
        <v>49900</v>
      </c>
      <c r="C629" s="29" t="str">
        <f t="shared" si="246"/>
        <v>-0.0000278183700125551+0.0444817914352021i</v>
      </c>
      <c r="D629" s="28" t="str">
        <f t="shared" si="247"/>
        <v>-5.39927430703395+0.341027067669883i</v>
      </c>
      <c r="E629" s="12" t="str">
        <f t="shared" si="248"/>
        <v>4200</v>
      </c>
      <c r="F629" s="12" t="str">
        <f t="shared" si="249"/>
        <v>0.704225352112676</v>
      </c>
      <c r="G629" s="12" t="str">
        <f t="shared" si="245"/>
        <v>0.704225352112676</v>
      </c>
      <c r="H629" s="12" t="str">
        <f t="shared" si="250"/>
        <v>4.89774806895876+3.81633039110465i</v>
      </c>
      <c r="I629" s="12" t="str">
        <f t="shared" si="251"/>
        <v>195.956841767663i</v>
      </c>
      <c r="J629" s="12" t="str">
        <f t="shared" si="252"/>
        <v>-31.8450403495821+42.3809186756166i</v>
      </c>
      <c r="K629" s="12" t="str">
        <f t="shared" si="253"/>
        <v>2.95519414143193-2.22053413695567i</v>
      </c>
      <c r="L629" s="12" t="str">
        <f t="shared" si="254"/>
        <v>0.124543965741817-0.0808916633369254i</v>
      </c>
      <c r="M629" s="12" t="str">
        <f t="shared" si="255"/>
        <v>3.07973810717375-2.3014258002926i</v>
      </c>
      <c r="N629" s="12" t="str">
        <f t="shared" si="256"/>
        <v>-0.627061893656523i</v>
      </c>
      <c r="O629" s="12" t="str">
        <f t="shared" si="257"/>
        <v>0.809754988138612-0.586768147725007i</v>
      </c>
      <c r="P629" s="12" t="str">
        <f t="shared" si="258"/>
        <v>0.190245011861388+0.586768147725007i</v>
      </c>
      <c r="Q629" s="12" t="str">
        <f t="shared" si="259"/>
        <v>-0.190245011861388+0.040293745931516i</v>
      </c>
      <c r="R629" s="12" t="str">
        <f t="shared" si="260"/>
        <v>-0.331865580920901-3.15456499623396i</v>
      </c>
      <c r="S629" s="12" t="str">
        <f t="shared" si="261"/>
        <v>0.064214096256341i</v>
      </c>
      <c r="T629" s="12" t="str">
        <f t="shared" si="262"/>
        <v>0.202567540315052-0.0213104483574213i</v>
      </c>
      <c r="U629" s="12" t="str">
        <f t="shared" si="263"/>
        <v>0.001-0.0318947781747286i</v>
      </c>
      <c r="V629" s="12" t="str">
        <f t="shared" si="264"/>
        <v>0.0015-0.00969446145128527i</v>
      </c>
      <c r="W629" s="12" t="str">
        <f t="shared" si="265"/>
        <v>0.000935326921453462-0.00745483729935532i</v>
      </c>
      <c r="X629" s="12" t="str">
        <f t="shared" si="266"/>
        <v>0.00266029304127199-0.00648004165863073i</v>
      </c>
      <c r="Y629" s="12" t="str">
        <f t="shared" si="267"/>
        <v>0.00029+0.0470296420242392i</v>
      </c>
      <c r="Z629" s="12" t="str">
        <f t="shared" si="268"/>
        <v>-1.85058741196751-0.921915168632912i</v>
      </c>
      <c r="AA629" s="12" t="str">
        <f t="shared" si="269"/>
        <v>21.4180680799144-294.375537987061i</v>
      </c>
      <c r="AB629" s="12" t="str">
        <f t="shared" si="270"/>
        <v>0.505646414252577-0.0531948592616846i</v>
      </c>
      <c r="AC629" s="12" t="str">
        <f t="shared" si="271"/>
        <v>2.43483450918165-1.32753393876027i</v>
      </c>
      <c r="AD629" s="12" t="str">
        <f t="shared" si="272"/>
        <v>0.16926576803065+0.0704405953762219i</v>
      </c>
      <c r="AE629" s="12" t="str">
        <f t="shared" si="273"/>
        <v>-0.24830084622966-0.286405158172488i</v>
      </c>
      <c r="AF629" s="12" t="str">
        <f t="shared" si="274"/>
        <v>-10.2970223759927-3.47530332343477i</v>
      </c>
      <c r="AG629" s="12" t="str">
        <f t="shared" si="275"/>
        <v>1.08818802872989-0.174914780215238i</v>
      </c>
      <c r="AH629" s="12" t="str">
        <f t="shared" si="276"/>
        <v>0.849830587115196+3.63971014586855i</v>
      </c>
      <c r="AI629" s="12">
        <f t="shared" si="277"/>
        <v>11.451871410478066</v>
      </c>
      <c r="AJ629" s="12">
        <f t="shared" si="278"/>
        <v>76.857544766609749</v>
      </c>
      <c r="AK629" s="12"/>
      <c r="AL629" s="12"/>
      <c r="AM629" s="12"/>
      <c r="AN629" s="12"/>
    </row>
    <row r="630" spans="1:40" x14ac:dyDescent="0.35">
      <c r="A630" s="12"/>
      <c r="B630" s="12">
        <f t="shared" si="279"/>
        <v>50000</v>
      </c>
      <c r="C630" s="29" t="str">
        <f t="shared" si="246"/>
        <v>-0.0000277072078492878+0.0443928279217121i</v>
      </c>
      <c r="D630" s="28" t="str">
        <f t="shared" si="247"/>
        <v>-5.39927345479069+0.34034501406646i</v>
      </c>
      <c r="E630" s="12" t="str">
        <f t="shared" si="248"/>
        <v>4200</v>
      </c>
      <c r="F630" s="12" t="str">
        <f t="shared" si="249"/>
        <v>0.704225352112676</v>
      </c>
      <c r="G630" s="12" t="str">
        <f t="shared" si="245"/>
        <v>0.704225352112676</v>
      </c>
      <c r="H630" s="12" t="str">
        <f t="shared" si="250"/>
        <v>4.90533013868374+3.81540175103791i</v>
      </c>
      <c r="I630" s="12" t="str">
        <f t="shared" si="251"/>
        <v>196.349540849362i</v>
      </c>
      <c r="J630" s="12" t="str">
        <f t="shared" si="252"/>
        <v>-31.9768157051398+42.4658503763693i</v>
      </c>
      <c r="K630" s="12" t="str">
        <f t="shared" si="253"/>
        <v>2.95065392724298-2.2218445175326i</v>
      </c>
      <c r="L630" s="12" t="str">
        <f t="shared" si="254"/>
        <v>0.124395892157646-0.0809574039267139i</v>
      </c>
      <c r="M630" s="12" t="str">
        <f t="shared" si="255"/>
        <v>3.07504981940063-2.30280192145931i</v>
      </c>
      <c r="N630" s="12" t="str">
        <f t="shared" si="256"/>
        <v>-0.628318530717959i</v>
      </c>
      <c r="O630" s="12" t="str">
        <f t="shared" si="257"/>
        <v>0.809016994374947-0.587785252292473i</v>
      </c>
      <c r="P630" s="12" t="str">
        <f t="shared" si="258"/>
        <v>0.190983005625053+0.587785252292473i</v>
      </c>
      <c r="Q630" s="12" t="str">
        <f t="shared" si="259"/>
        <v>-0.190983005625053+0.0405332784254859i</v>
      </c>
      <c r="R630" s="12" t="str">
        <f t="shared" si="260"/>
        <v>-0.331859645919656-3.14811576952085i</v>
      </c>
      <c r="S630" s="12" t="str">
        <f t="shared" si="261"/>
        <v>0.064342781819981i</v>
      </c>
      <c r="T630" s="12" t="str">
        <f t="shared" si="262"/>
        <v>0.202558526102322-0.0213527727922646i</v>
      </c>
      <c r="U630" s="12" t="str">
        <f t="shared" si="263"/>
        <v>0.001-0.0318309886183791i</v>
      </c>
      <c r="V630" s="12" t="str">
        <f t="shared" si="264"/>
        <v>0.0015-0.00967507252838271i</v>
      </c>
      <c r="W630" s="12" t="str">
        <f t="shared" si="265"/>
        <v>0.000935322077743346-0.00744000804208791i</v>
      </c>
      <c r="X630" s="12" t="str">
        <f t="shared" si="266"/>
        <v>0.00265378341526784-0.00646891390756305i</v>
      </c>
      <c r="Y630" s="12" t="str">
        <f t="shared" si="267"/>
        <v>0.00029+0.0471238898038469i</v>
      </c>
      <c r="Z630" s="12" t="str">
        <f t="shared" si="268"/>
        <v>-1.84302710941517-0.916760440760864i</v>
      </c>
      <c r="AA630" s="12" t="str">
        <f t="shared" si="269"/>
        <v>21.2612406782177-293.62731742253i</v>
      </c>
      <c r="AB630" s="12" t="str">
        <f t="shared" si="270"/>
        <v>0.505623913094015-0.0533005089560063i</v>
      </c>
      <c r="AC630" s="12" t="str">
        <f t="shared" si="271"/>
        <v>2.43207820820574-1.3282534390478i</v>
      </c>
      <c r="AD630" s="12" t="str">
        <f t="shared" si="272"/>
        <v>0.169353975824217+0.0705752353151336i</v>
      </c>
      <c r="AE630" s="12" t="str">
        <f t="shared" si="273"/>
        <v>-0.247423384696968-0.285329097460359i</v>
      </c>
      <c r="AF630" s="12" t="str">
        <f t="shared" si="274"/>
        <v>-10.3046035934744-3.47505673697145i</v>
      </c>
      <c r="AG630" s="12" t="str">
        <f t="shared" si="275"/>
        <v>1.08805104343593-0.174579700318775i</v>
      </c>
      <c r="AH630" s="12" t="str">
        <f t="shared" si="276"/>
        <v>0.849724915274627+3.62883551076971i</v>
      </c>
      <c r="AI630" s="12">
        <f t="shared" si="277"/>
        <v>11.427172408593231</v>
      </c>
      <c r="AJ630" s="12">
        <f t="shared" si="278"/>
        <v>76.821115010379756</v>
      </c>
      <c r="AK630" s="12"/>
      <c r="AL630" s="12"/>
      <c r="AM630" s="12"/>
      <c r="AN630" s="12"/>
    </row>
    <row r="631" spans="1:40" x14ac:dyDescent="0.35">
      <c r="A631" s="12"/>
      <c r="B631" s="12">
        <f t="shared" si="279"/>
        <v>50100</v>
      </c>
      <c r="C631" s="29" t="str">
        <f t="shared" si="246"/>
        <v>-0.0000275967106628377+0.0443042195515744i</v>
      </c>
      <c r="D631" s="28" t="str">
        <f t="shared" si="247"/>
        <v>-5.3992726076456+0.339665683228737i</v>
      </c>
      <c r="E631" s="12" t="str">
        <f t="shared" si="248"/>
        <v>4200</v>
      </c>
      <c r="F631" s="12" t="str">
        <f t="shared" si="249"/>
        <v>0.704225352112676</v>
      </c>
      <c r="G631" s="12" t="str">
        <f t="shared" si="245"/>
        <v>0.704225352112676</v>
      </c>
      <c r="H631" s="12" t="str">
        <f t="shared" si="250"/>
        <v>4.91289335374421+3.81446018021423i</v>
      </c>
      <c r="I631" s="12" t="str">
        <f t="shared" si="251"/>
        <v>196.742239931061i</v>
      </c>
      <c r="J631" s="12" t="str">
        <f t="shared" si="252"/>
        <v>-32.1088548752232+42.5507820771221i</v>
      </c>
      <c r="K631" s="12" t="str">
        <f t="shared" si="253"/>
        <v>2.94611856132783-2.22314347029916i</v>
      </c>
      <c r="L631" s="12" t="str">
        <f t="shared" si="254"/>
        <v>0.124247874864829-0.08102279575663i</v>
      </c>
      <c r="M631" s="12" t="str">
        <f t="shared" si="255"/>
        <v>3.07036643619266-2.30416626605579i</v>
      </c>
      <c r="N631" s="12" t="str">
        <f t="shared" si="256"/>
        <v>-0.629575167779394i</v>
      </c>
      <c r="O631" s="12" t="str">
        <f t="shared" si="257"/>
        <v>0.808277723063021-0.588801428666795i</v>
      </c>
      <c r="P631" s="12" t="str">
        <f t="shared" si="258"/>
        <v>0.191722276936979+0.588801428666795i</v>
      </c>
      <c r="Q631" s="12" t="str">
        <f t="shared" si="259"/>
        <v>-0.191722276936979+0.0407737391125991i</v>
      </c>
      <c r="R631" s="12" t="str">
        <f t="shared" si="260"/>
        <v>-0.331853698662845-3.14169200586752i</v>
      </c>
      <c r="S631" s="12" t="str">
        <f t="shared" si="261"/>
        <v>0.064471467383621i</v>
      </c>
      <c r="T631" s="12" t="str">
        <f t="shared" si="262"/>
        <v>0.202549493685671-0.0213950949094756i</v>
      </c>
      <c r="U631" s="12" t="str">
        <f t="shared" si="263"/>
        <v>0.001-0.0317674537109572i</v>
      </c>
      <c r="V631" s="12" t="str">
        <f t="shared" si="264"/>
        <v>0.0015-0.00965576100636999i</v>
      </c>
      <c r="W631" s="12" t="str">
        <f t="shared" si="265"/>
        <v>0.000935317224476462-0.00742523814180111i</v>
      </c>
      <c r="X631" s="12" t="str">
        <f t="shared" si="266"/>
        <v>0.00264730918336186-0.00645782119978921i</v>
      </c>
      <c r="Y631" s="12" t="str">
        <f t="shared" si="267"/>
        <v>0.00029+0.0472181375834546i</v>
      </c>
      <c r="Z631" s="12" t="str">
        <f t="shared" si="268"/>
        <v>-1.8355121020856-0.911650842064162i</v>
      </c>
      <c r="AA631" s="12" t="str">
        <f t="shared" si="269"/>
        <v>21.1060192690707-292.883033178832i</v>
      </c>
      <c r="AB631" s="12" t="str">
        <f t="shared" si="270"/>
        <v>0.505601366495066-0.0534061528650849i</v>
      </c>
      <c r="AC631" s="12" t="str">
        <f t="shared" si="271"/>
        <v>2.42932480994805-1.32896607199277i</v>
      </c>
      <c r="AD631" s="12" t="str">
        <f t="shared" si="272"/>
        <v>0.169442345521063+0.0707097605012965i</v>
      </c>
      <c r="AE631" s="12" t="str">
        <f t="shared" si="273"/>
        <v>-0.246550863106519-0.284260878111308i</v>
      </c>
      <c r="AF631" s="12" t="str">
        <f t="shared" si="274"/>
        <v>-10.3121659613898-3.47479449698549i</v>
      </c>
      <c r="AG631" s="12" t="str">
        <f t="shared" si="275"/>
        <v>1.08791511199673-0.174246479265724i</v>
      </c>
      <c r="AH631" s="12" t="str">
        <f t="shared" si="276"/>
        <v>0.849604785505359+3.6180208667027i</v>
      </c>
      <c r="AI631" s="12">
        <f t="shared" si="277"/>
        <v>11.402535285819098</v>
      </c>
      <c r="AJ631" s="12">
        <f t="shared" si="278"/>
        <v>76.784905632452435</v>
      </c>
      <c r="AK631" s="12"/>
      <c r="AL631" s="12"/>
      <c r="AM631" s="12"/>
      <c r="AN631" s="12"/>
    </row>
    <row r="632" spans="1:40" x14ac:dyDescent="0.35">
      <c r="A632" s="12"/>
      <c r="B632" s="12">
        <f t="shared" si="279"/>
        <v>50200</v>
      </c>
      <c r="C632" s="29" t="str">
        <f t="shared" si="246"/>
        <v>-0.000027486873159869+0.0442159642024215i</v>
      </c>
      <c r="D632" s="28" t="str">
        <f t="shared" si="247"/>
        <v>-5.39927176555808+0.338989058885232i</v>
      </c>
      <c r="E632" s="12" t="str">
        <f t="shared" si="248"/>
        <v>4200</v>
      </c>
      <c r="F632" s="12" t="str">
        <f t="shared" si="249"/>
        <v>0.704225352112676</v>
      </c>
      <c r="G632" s="12" t="str">
        <f t="shared" si="245"/>
        <v>0.704225352112676</v>
      </c>
      <c r="H632" s="12" t="str">
        <f t="shared" si="250"/>
        <v>4.92043773926297+3.81350577803388i</v>
      </c>
      <c r="I632" s="12" t="str">
        <f t="shared" si="251"/>
        <v>197.13493901276i</v>
      </c>
      <c r="J632" s="12" t="str">
        <f t="shared" si="252"/>
        <v>-32.2411578598322+42.6357137778748i</v>
      </c>
      <c r="K632" s="12" t="str">
        <f t="shared" si="253"/>
        <v>2.9415880634372-2.22443103933897i</v>
      </c>
      <c r="L632" s="12" t="str">
        <f t="shared" si="254"/>
        <v>0.124099914717097-0.0810878396043152i</v>
      </c>
      <c r="M632" s="12" t="str">
        <f t="shared" si="255"/>
        <v>3.0656879781543-2.30551887894328i</v>
      </c>
      <c r="N632" s="12" t="str">
        <f t="shared" si="256"/>
        <v>-0.63083180484083i</v>
      </c>
      <c r="O632" s="12" t="str">
        <f t="shared" si="257"/>
        <v>0.807537175370242-0.589816675243292i</v>
      </c>
      <c r="P632" s="12" t="str">
        <f t="shared" si="258"/>
        <v>0.192462824629758+0.589816675243292i</v>
      </c>
      <c r="Q632" s="12" t="str">
        <f t="shared" si="259"/>
        <v>-0.192462824629758+0.0410151295975381i</v>
      </c>
      <c r="R632" s="12" t="str">
        <f t="shared" si="260"/>
        <v>-0.331847739148192-3.13529355308965i</v>
      </c>
      <c r="S632" s="12" t="str">
        <f t="shared" si="261"/>
        <v>0.064600152947261i</v>
      </c>
      <c r="T632" s="12" t="str">
        <f t="shared" si="262"/>
        <v>0.202540443064153-0.021437414704176i</v>
      </c>
      <c r="U632" s="12" t="str">
        <f t="shared" si="263"/>
        <v>0.001-0.0317041719306565i</v>
      </c>
      <c r="V632" s="12" t="str">
        <f t="shared" si="264"/>
        <v>0.0015-0.00963652642269189i</v>
      </c>
      <c r="W632" s="12" t="str">
        <f t="shared" si="265"/>
        <v>0.00093531236165365-0.00741052724375806i</v>
      </c>
      <c r="X632" s="12" t="str">
        <f t="shared" si="266"/>
        <v>0.0026408700957445-0.00644676339299604i</v>
      </c>
      <c r="Y632" s="12" t="str">
        <f t="shared" si="267"/>
        <v>0.00029+0.0473123853630623i</v>
      </c>
      <c r="Z632" s="12" t="str">
        <f t="shared" si="268"/>
        <v>-1.82804204943856-0.906585857240456i</v>
      </c>
      <c r="AA632" s="12" t="str">
        <f t="shared" si="269"/>
        <v>20.9523831758888-292.142654661175i</v>
      </c>
      <c r="AB632" s="12" t="str">
        <f t="shared" si="270"/>
        <v>0.505578774453368-0.0535117909767432i</v>
      </c>
      <c r="AC632" s="12" t="str">
        <f t="shared" si="271"/>
        <v>2.42657432650873-1.32967186358215i</v>
      </c>
      <c r="AD632" s="12" t="str">
        <f t="shared" si="272"/>
        <v>0.169530877028681+0.0708441708703132i</v>
      </c>
      <c r="AE632" s="12" t="str">
        <f t="shared" si="273"/>
        <v>-0.245683248507675-0.283200418788316i</v>
      </c>
      <c r="AF632" s="12" t="str">
        <f t="shared" si="274"/>
        <v>-10.319709504821-3.47451671914865i</v>
      </c>
      <c r="AG632" s="12" t="str">
        <f t="shared" si="275"/>
        <v>1.08778022174832-0.173915103419002i</v>
      </c>
      <c r="AH632" s="12" t="str">
        <f t="shared" si="276"/>
        <v>0.849470461222856+3.6072657626575i</v>
      </c>
      <c r="AI632" s="12">
        <f t="shared" si="277"/>
        <v>11.377959788846027</v>
      </c>
      <c r="AJ632" s="12">
        <f t="shared" si="278"/>
        <v>76.748914597976679</v>
      </c>
      <c r="AK632" s="12"/>
      <c r="AL632" s="12"/>
      <c r="AM632" s="12"/>
      <c r="AN632" s="12"/>
    </row>
    <row r="633" spans="1:40" x14ac:dyDescent="0.35">
      <c r="A633" s="12"/>
      <c r="B633" s="12">
        <f t="shared" si="279"/>
        <v>50300</v>
      </c>
      <c r="C633" s="29" t="str">
        <f t="shared" si="246"/>
        <v>-0.0000273776900996116+0.0441280597687638i</v>
      </c>
      <c r="D633" s="28" t="str">
        <f t="shared" si="247"/>
        <v>-5.39927092848795+0.338315124893856i</v>
      </c>
      <c r="E633" s="12" t="str">
        <f t="shared" si="248"/>
        <v>4200</v>
      </c>
      <c r="F633" s="12" t="str">
        <f t="shared" si="249"/>
        <v>0.704225352112676</v>
      </c>
      <c r="G633" s="12" t="str">
        <f t="shared" si="245"/>
        <v>0.704225352112676</v>
      </c>
      <c r="H633" s="12" t="str">
        <f t="shared" si="250"/>
        <v>4.92796332064212+3.8125386433522i</v>
      </c>
      <c r="I633" s="12" t="str">
        <f t="shared" si="251"/>
        <v>197.527638094458i</v>
      </c>
      <c r="J633" s="12" t="str">
        <f t="shared" si="252"/>
        <v>-32.3737246589669+42.7206454786276i</v>
      </c>
      <c r="K633" s="12" t="str">
        <f t="shared" si="253"/>
        <v>2.93706245310766-2.22570726864756i</v>
      </c>
      <c r="L633" s="12" t="str">
        <f t="shared" si="254"/>
        <v>0.123952012563309-0.0811525362486671i</v>
      </c>
      <c r="M633" s="12" t="str">
        <f t="shared" si="255"/>
        <v>3.06101446567097-2.30685980489623i</v>
      </c>
      <c r="N633" s="12" t="str">
        <f t="shared" si="256"/>
        <v>-0.632088441902266i</v>
      </c>
      <c r="O633" s="12" t="str">
        <f t="shared" si="257"/>
        <v>0.806795352466038-0.590830990418751i</v>
      </c>
      <c r="P633" s="12" t="str">
        <f t="shared" si="258"/>
        <v>0.193204647533962+0.590830990418751i</v>
      </c>
      <c r="Q633" s="12" t="str">
        <f t="shared" si="259"/>
        <v>-0.193204647533962+0.041257451483515i</v>
      </c>
      <c r="R633" s="12" t="str">
        <f t="shared" si="260"/>
        <v>-0.331841767373421-3.1289202602132i</v>
      </c>
      <c r="S633" s="12" t="str">
        <f t="shared" si="261"/>
        <v>0.0647288385109008i</v>
      </c>
      <c r="T633" s="12" t="str">
        <f t="shared" si="262"/>
        <v>0.202531374236826-0.0214797321714861i</v>
      </c>
      <c r="U633" s="12" t="str">
        <f t="shared" si="263"/>
        <v>0.001-0.0316411417677725i</v>
      </c>
      <c r="V633" s="12" t="str">
        <f t="shared" si="264"/>
        <v>0.0015-0.00961736831847185i</v>
      </c>
      <c r="W633" s="12" t="str">
        <f t="shared" si="265"/>
        <v>0.000935307489275744-0.00739587499604296i</v>
      </c>
      <c r="X633" s="12" t="str">
        <f t="shared" si="266"/>
        <v>0.00263446590474257-0.00643574034542923i</v>
      </c>
      <c r="Y633" s="12" t="str">
        <f t="shared" si="267"/>
        <v>0.00029+0.04740663314267i</v>
      </c>
      <c r="Z633" s="12" t="str">
        <f t="shared" si="268"/>
        <v>-1.82061661372138-0.901564978145521i</v>
      </c>
      <c r="AA633" s="12" t="str">
        <f t="shared" si="269"/>
        <v>20.8003120393441-291.406151574929i</v>
      </c>
      <c r="AB633" s="12" t="str">
        <f t="shared" si="270"/>
        <v>0.505556136966571-0.0536174232788007i</v>
      </c>
      <c r="AC633" s="12" t="str">
        <f t="shared" si="271"/>
        <v>2.42382676985944-1.33037083975521i</v>
      </c>
      <c r="AD633" s="12" t="str">
        <f t="shared" si="272"/>
        <v>0.169619570254436+0.0709784663569369i</v>
      </c>
      <c r="AE633" s="12" t="str">
        <f t="shared" si="273"/>
        <v>-0.244820508147612-0.282147639215396i</v>
      </c>
      <c r="AF633" s="12" t="str">
        <f t="shared" si="274"/>
        <v>-10.3272342491301-3.47422351845834i</v>
      </c>
      <c r="AG633" s="12" t="str">
        <f t="shared" si="275"/>
        <v>1.08764636020843-0.173585559263851i</v>
      </c>
      <c r="AH633" s="12" t="str">
        <f t="shared" si="276"/>
        <v>0.849322201430735+3.59656975159162i</v>
      </c>
      <c r="AI633" s="12">
        <f t="shared" si="277"/>
        <v>11.353445665503967</v>
      </c>
      <c r="AJ633" s="12">
        <f t="shared" si="278"/>
        <v>76.713139894046662</v>
      </c>
      <c r="AK633" s="12"/>
      <c r="AL633" s="12"/>
      <c r="AM633" s="12"/>
      <c r="AN633" s="12"/>
    </row>
    <row r="634" spans="1:40" x14ac:dyDescent="0.35">
      <c r="A634" s="12"/>
      <c r="B634" s="12">
        <f t="shared" si="279"/>
        <v>50400</v>
      </c>
      <c r="C634" s="29" t="str">
        <f t="shared" si="246"/>
        <v>-0.000027269156293235+0.0440405041618218i</v>
      </c>
      <c r="D634" s="28" t="str">
        <f t="shared" si="247"/>
        <v>-5.39927009639543+0.337643865240634i</v>
      </c>
      <c r="E634" s="12" t="str">
        <f t="shared" si="248"/>
        <v>4200</v>
      </c>
      <c r="F634" s="12" t="str">
        <f t="shared" si="249"/>
        <v>0.704225352112676</v>
      </c>
      <c r="G634" s="12" t="str">
        <f t="shared" si="245"/>
        <v>0.704225352112676</v>
      </c>
      <c r="H634" s="12" t="str">
        <f t="shared" si="250"/>
        <v>4.93547012355875+3.81155887448126i</v>
      </c>
      <c r="I634" s="12" t="str">
        <f t="shared" si="251"/>
        <v>197.920337176157i</v>
      </c>
      <c r="J634" s="12" t="str">
        <f t="shared" si="252"/>
        <v>-32.5065552726272+42.8055771793803i</v>
      </c>
      <c r="K634" s="12" t="str">
        <f t="shared" si="253"/>
        <v>2.93254174966279-2.2269722021321i</v>
      </c>
      <c r="L634" s="12" t="str">
        <f t="shared" si="254"/>
        <v>0.123804169247461-0.0812168864698131i</v>
      </c>
      <c r="M634" s="12" t="str">
        <f t="shared" si="255"/>
        <v>3.05634591891025-2.30818908860191i</v>
      </c>
      <c r="N634" s="12" t="str">
        <f t="shared" si="256"/>
        <v>-0.633345078963702i</v>
      </c>
      <c r="O634" s="12" t="str">
        <f t="shared" si="257"/>
        <v>0.806052255521847-0.591844372591429i</v>
      </c>
      <c r="P634" s="12" t="str">
        <f t="shared" si="258"/>
        <v>0.193947744478153+0.591844372591429i</v>
      </c>
      <c r="Q634" s="12" t="str">
        <f t="shared" si="259"/>
        <v>-0.193947744478153+0.041500706372273i</v>
      </c>
      <c r="R634" s="12" t="str">
        <f t="shared" si="260"/>
        <v>-0.331835783336248-3.1225719774622i</v>
      </c>
      <c r="S634" s="12" t="str">
        <f t="shared" si="261"/>
        <v>0.0648575240745408i</v>
      </c>
      <c r="T634" s="12" t="str">
        <f t="shared" si="262"/>
        <v>0.202522287202741-0.0215220473065248i</v>
      </c>
      <c r="U634" s="12" t="str">
        <f t="shared" si="263"/>
        <v>0.001-0.0315783617245824i</v>
      </c>
      <c r="V634" s="12" t="str">
        <f t="shared" si="264"/>
        <v>0.0015-0.0095982862384749i</v>
      </c>
      <c r="W634" s="12" t="str">
        <f t="shared" si="265"/>
        <v>0.000935302607343583-0.00738128104953287i</v>
      </c>
      <c r="X634" s="12" t="str">
        <f t="shared" si="266"/>
        <v>0.00262809636479816-0.00642475191589328i</v>
      </c>
      <c r="Y634" s="12" t="str">
        <f t="shared" si="267"/>
        <v>0.00029+0.0475008809222777i</v>
      </c>
      <c r="Z634" s="12" t="str">
        <f t="shared" si="268"/>
        <v>-1.81323545995096-0.896587703677231i</v>
      </c>
      <c r="AA634" s="12" t="str">
        <f t="shared" si="269"/>
        <v>20.6497858117547-290.673493922299i</v>
      </c>
      <c r="AB634" s="12" t="str">
        <f t="shared" si="270"/>
        <v>0.505533454032306-0.0537230497590732i</v>
      </c>
      <c r="AC634" s="12" t="str">
        <f t="shared" si="271"/>
        <v>2.42108215184393-1.33106302640316i</v>
      </c>
      <c r="AD634" s="12" t="str">
        <f t="shared" si="272"/>
        <v>0.169708425105558+0.0711126468950746i</v>
      </c>
      <c r="AE634" s="12" t="str">
        <f t="shared" si="273"/>
        <v>-0.243962609471763-0.281102460161192i</v>
      </c>
      <c r="AF634" s="12" t="str">
        <f t="shared" si="274"/>
        <v>-10.3347402199542-3.47391500924063i</v>
      </c>
      <c r="AG634" s="12" t="str">
        <f t="shared" si="275"/>
        <v>1.08751351507344-0.173257833406667i</v>
      </c>
      <c r="AH634" s="12" t="str">
        <f t="shared" si="276"/>
        <v>0.849160260798554+3.58593239039522i</v>
      </c>
      <c r="AI634" s="12">
        <f t="shared" si="277"/>
        <v>11.328992664761618</v>
      </c>
      <c r="AJ634" s="12">
        <f t="shared" si="278"/>
        <v>76.677579529422047</v>
      </c>
      <c r="AK634" s="12"/>
      <c r="AL634" s="12"/>
      <c r="AM634" s="12"/>
      <c r="AN634" s="12"/>
    </row>
    <row r="635" spans="1:40" x14ac:dyDescent="0.35">
      <c r="A635" s="12"/>
      <c r="B635" s="12">
        <f t="shared" si="279"/>
        <v>50500</v>
      </c>
      <c r="C635" s="29" t="str">
        <f t="shared" si="246"/>
        <v>-0.0000271612666032328+0.0439532953093608i</v>
      </c>
      <c r="D635" s="28" t="str">
        <f t="shared" si="247"/>
        <v>-5.39926926924114+0.336975264038433i</v>
      </c>
      <c r="E635" s="12" t="str">
        <f t="shared" si="248"/>
        <v>4200</v>
      </c>
      <c r="F635" s="12" t="str">
        <f t="shared" si="249"/>
        <v>0.704225352112676</v>
      </c>
      <c r="G635" s="12" t="str">
        <f t="shared" si="245"/>
        <v>0.704225352112676</v>
      </c>
      <c r="H635" s="12" t="str">
        <f t="shared" si="250"/>
        <v>4.94295817396095+3.81056656919153i</v>
      </c>
      <c r="I635" s="12" t="str">
        <f t="shared" si="251"/>
        <v>198.313036257856i</v>
      </c>
      <c r="J635" s="12" t="str">
        <f t="shared" si="252"/>
        <v>-32.6396497008131+42.890508880133i</v>
      </c>
      <c r="K635" s="12" t="str">
        <f t="shared" si="253"/>
        <v>2.92802597221419-2.22822588361086i</v>
      </c>
      <c r="L635" s="12" t="str">
        <f t="shared" si="254"/>
        <v>0.123656385608698-0.0812808910490848i</v>
      </c>
      <c r="M635" s="12" t="str">
        <f t="shared" si="255"/>
        <v>3.05168235782289-2.30950677465994i</v>
      </c>
      <c r="N635" s="12" t="str">
        <f t="shared" si="256"/>
        <v>-0.634601716025138i</v>
      </c>
      <c r="O635" s="12" t="str">
        <f t="shared" si="257"/>
        <v>0.805307885711122-0.592856820161059i</v>
      </c>
      <c r="P635" s="12" t="str">
        <f t="shared" si="258"/>
        <v>0.194692114288878+0.592856820161059i</v>
      </c>
      <c r="Q635" s="12" t="str">
        <f t="shared" si="259"/>
        <v>-0.194692114288878+0.041744895864079i</v>
      </c>
      <c r="R635" s="12" t="str">
        <f t="shared" si="260"/>
        <v>-0.331829787034406-3.11624855624709i</v>
      </c>
      <c r="S635" s="12" t="str">
        <f t="shared" si="261"/>
        <v>0.0649862096381808i</v>
      </c>
      <c r="T635" s="12" t="str">
        <f t="shared" si="262"/>
        <v>0.202513181960952-0.0215643601044108i</v>
      </c>
      <c r="U635" s="12" t="str">
        <f t="shared" si="263"/>
        <v>0.001-0.0315158303152268i</v>
      </c>
      <c r="V635" s="12" t="str">
        <f t="shared" si="264"/>
        <v>0.0015-0.009579279731072i</v>
      </c>
      <c r="W635" s="12" t="str">
        <f t="shared" si="265"/>
        <v>0.000935297715858009-0.00736674505787016i</v>
      </c>
      <c r="X635" s="12" t="str">
        <f t="shared" si="266"/>
        <v>0.00262176123244765-0.00641379796375172i</v>
      </c>
      <c r="Y635" s="12" t="str">
        <f t="shared" si="267"/>
        <v>0.00029+0.0475951287018854i</v>
      </c>
      <c r="Z635" s="12" t="str">
        <f t="shared" si="268"/>
        <v>-1.80589825589569-0.891653539661642i</v>
      </c>
      <c r="AA635" s="12" t="str">
        <f t="shared" si="269"/>
        <v>20.5007847515855-289.944651999041i</v>
      </c>
      <c r="AB635" s="12" t="str">
        <f t="shared" si="270"/>
        <v>0.505510725648211-0.053828670405376i</v>
      </c>
      <c r="AC635" s="12" t="str">
        <f t="shared" si="271"/>
        <v>2.41834048417874-1.33174844936895i</v>
      </c>
      <c r="AD635" s="12" t="str">
        <f t="shared" si="272"/>
        <v>0.169797441489145+0.0712467124178006i</v>
      </c>
      <c r="AE635" s="12" t="str">
        <f t="shared" si="273"/>
        <v>-0.24310952012421-0.280064803422895i</v>
      </c>
      <c r="AF635" s="12" t="str">
        <f t="shared" si="274"/>
        <v>-10.3422274432021-3.4735913051531i</v>
      </c>
      <c r="AG635" s="12" t="str">
        <f t="shared" si="275"/>
        <v>1.08738167421537-0.172931912573851i</v>
      </c>
      <c r="AH635" s="12" t="str">
        <f t="shared" si="276"/>
        <v>0.848984889738564+3.57535323985737i</v>
      </c>
      <c r="AI635" s="12">
        <f t="shared" si="277"/>
        <v>11.30460053672785</v>
      </c>
      <c r="AJ635" s="12">
        <f t="shared" si="278"/>
        <v>76.64223153424912</v>
      </c>
      <c r="AK635" s="12"/>
      <c r="AL635" s="12"/>
      <c r="AM635" s="12"/>
      <c r="AN635" s="12"/>
    </row>
    <row r="636" spans="1:40" x14ac:dyDescent="0.35">
      <c r="A636" s="12"/>
      <c r="B636" s="12">
        <f t="shared" si="279"/>
        <v>50600</v>
      </c>
      <c r="C636" s="29" t="str">
        <f t="shared" si="246"/>
        <v>-0.0000270540159428135+0.0438664311555271i</v>
      </c>
      <c r="D636" s="28" t="str">
        <f t="shared" si="247"/>
        <v>-5.39926844698608+0.336309305525708i</v>
      </c>
      <c r="E636" s="12" t="str">
        <f t="shared" si="248"/>
        <v>4200</v>
      </c>
      <c r="F636" s="12" t="str">
        <f t="shared" si="249"/>
        <v>0.704225352112676</v>
      </c>
      <c r="G636" s="12" t="str">
        <f t="shared" si="245"/>
        <v>0.704225352112676</v>
      </c>
      <c r="H636" s="12" t="str">
        <f t="shared" si="250"/>
        <v>4.95042749806334+3.80956182471361i</v>
      </c>
      <c r="I636" s="12" t="str">
        <f t="shared" si="251"/>
        <v>198.705735339554i</v>
      </c>
      <c r="J636" s="12" t="str">
        <f t="shared" si="252"/>
        <v>-32.7730079435247+42.9754405808858i</v>
      </c>
      <c r="K636" s="12" t="str">
        <f t="shared" si="253"/>
        <v>2.92351513966258-2.22946835681286i</v>
      </c>
      <c r="L636" s="12" t="str">
        <f t="shared" si="254"/>
        <v>0.123508662481319-0.0813445507689923i</v>
      </c>
      <c r="M636" s="12" t="str">
        <f t="shared" si="255"/>
        <v>3.0470238021439-2.31081290758185i</v>
      </c>
      <c r="N636" s="12" t="str">
        <f t="shared" si="256"/>
        <v>-0.635858353086574i</v>
      </c>
      <c r="O636" s="12" t="str">
        <f t="shared" si="257"/>
        <v>0.804562244209324-0.593868331528847i</v>
      </c>
      <c r="P636" s="12" t="str">
        <f t="shared" si="258"/>
        <v>0.195437755790676+0.593868331528847i</v>
      </c>
      <c r="Q636" s="12" t="str">
        <f t="shared" si="259"/>
        <v>-0.195437755790676+0.041990021557727i</v>
      </c>
      <c r="R636" s="12" t="str">
        <f t="shared" si="260"/>
        <v>-0.331823778465594-3.10994984915285i</v>
      </c>
      <c r="S636" s="12" t="str">
        <f t="shared" si="261"/>
        <v>0.0651148952018208i</v>
      </c>
      <c r="T636" s="12" t="str">
        <f t="shared" si="262"/>
        <v>0.202504058510506-0.0216066705602594i</v>
      </c>
      <c r="U636" s="12" t="str">
        <f t="shared" si="263"/>
        <v>0.001-0.031453546065592i</v>
      </c>
      <c r="V636" s="12" t="str">
        <f t="shared" si="264"/>
        <v>0.0015-0.00956034834820428i</v>
      </c>
      <c r="W636" s="12" t="str">
        <f t="shared" si="265"/>
        <v>0.000935292814819866-0.00735226667743519i</v>
      </c>
      <c r="X636" s="12" t="str">
        <f t="shared" si="266"/>
        <v>0.00261546026630105-0.00640287834892701i</v>
      </c>
      <c r="Y636" s="12" t="str">
        <f t="shared" si="267"/>
        <v>0.00029+0.0476893764814931i</v>
      </c>
      <c r="Z636" s="12" t="str">
        <f t="shared" si="268"/>
        <v>-1.79860467205724-0.88676199874118i</v>
      </c>
      <c r="AA636" s="12" t="str">
        <f t="shared" si="269"/>
        <v>20.3532894180596-289.219596391212i</v>
      </c>
      <c r="AB636" s="12" t="str">
        <f t="shared" si="270"/>
        <v>0.505487951811907-0.0539342852055161i</v>
      </c>
      <c r="AC636" s="12" t="str">
        <f t="shared" si="271"/>
        <v>2.41560177845374-1.33242713444689i</v>
      </c>
      <c r="AD636" s="12" t="str">
        <f t="shared" si="272"/>
        <v>0.169886619312161+0.0713806628573644i</v>
      </c>
      <c r="AE636" s="12" t="str">
        <f t="shared" si="273"/>
        <v>-0.242261207947996-0.279034591810432i</v>
      </c>
      <c r="AF636" s="12" t="str">
        <f t="shared" si="274"/>
        <v>-10.3496959450494-3.4732525191879i</v>
      </c>
      <c r="AG636" s="12" t="str">
        <f t="shared" si="275"/>
        <v>1.08725082567895-0.172607783610665i</v>
      </c>
      <c r="AH636" s="12" t="str">
        <f t="shared" si="276"/>
        <v>0.848796334480556+3.56483186463163i</v>
      </c>
      <c r="AI636" s="12">
        <f t="shared" si="277"/>
        <v>11.280269032650816</v>
      </c>
      <c r="AJ636" s="12">
        <f t="shared" si="278"/>
        <v>76.607093959790021</v>
      </c>
      <c r="AK636" s="12"/>
      <c r="AL636" s="12"/>
      <c r="AM636" s="12"/>
      <c r="AN636" s="12"/>
    </row>
    <row r="637" spans="1:40" x14ac:dyDescent="0.35">
      <c r="A637" s="12"/>
      <c r="B637" s="12">
        <f t="shared" si="279"/>
        <v>50700</v>
      </c>
      <c r="C637" s="29" t="str">
        <f t="shared" si="246"/>
        <v>-0.0000269473992753026+0.0437799096606872i</v>
      </c>
      <c r="D637" s="28" t="str">
        <f t="shared" si="247"/>
        <v>-5.39926762959163+0.335645974065269i</v>
      </c>
      <c r="E637" s="12" t="str">
        <f t="shared" si="248"/>
        <v>4200</v>
      </c>
      <c r="F637" s="12" t="str">
        <f t="shared" si="249"/>
        <v>0.704225352112676</v>
      </c>
      <c r="G637" s="12" t="str">
        <f t="shared" si="245"/>
        <v>0.704225352112676</v>
      </c>
      <c r="H637" s="12" t="str">
        <f t="shared" si="250"/>
        <v>4.95787812234327+3.80854473773993i</v>
      </c>
      <c r="I637" s="12" t="str">
        <f t="shared" si="251"/>
        <v>199.098434421253i</v>
      </c>
      <c r="J637" s="12" t="str">
        <f t="shared" si="252"/>
        <v>-32.9066300007619+43.0603722816385i</v>
      </c>
      <c r="K637" s="12" t="str">
        <f t="shared" si="253"/>
        <v>2.91900927069894-2.23069966537755i</v>
      </c>
      <c r="L637" s="12" t="str">
        <f t="shared" si="254"/>
        <v>0.123361000694788-0.0814078664131987i</v>
      </c>
      <c r="M637" s="12" t="str">
        <f t="shared" si="255"/>
        <v>3.04237027139373-2.31210753179075i</v>
      </c>
      <c r="N637" s="12" t="str">
        <f t="shared" si="256"/>
        <v>-0.63711499014801i</v>
      </c>
      <c r="O637" s="12" t="str">
        <f t="shared" si="257"/>
        <v>0.803815332193922-0.594878905097479i</v>
      </c>
      <c r="P637" s="12" t="str">
        <f t="shared" si="258"/>
        <v>0.196184667806078+0.594878905097479i</v>
      </c>
      <c r="Q637" s="12" t="str">
        <f t="shared" si="259"/>
        <v>-0.196184667806078+0.042236085050531i</v>
      </c>
      <c r="R637" s="12" t="str">
        <f t="shared" si="260"/>
        <v>-0.33181775762753-3.10367570992746i</v>
      </c>
      <c r="S637" s="12" t="str">
        <f t="shared" si="261"/>
        <v>0.0652435807654608i</v>
      </c>
      <c r="T637" s="12" t="str">
        <f t="shared" si="262"/>
        <v>0.202494916850451-0.0216489786691859i</v>
      </c>
      <c r="U637" s="12" t="str">
        <f t="shared" si="263"/>
        <v>0.001-0.0313915075131943i</v>
      </c>
      <c r="V637" s="12" t="str">
        <f t="shared" si="264"/>
        <v>0.0015-0.00954149164534779i</v>
      </c>
      <c r="W637" s="12" t="str">
        <f t="shared" si="265"/>
        <v>0.000935287904229997-0.00733784556731926i</v>
      </c>
      <c r="X637" s="12" t="str">
        <f t="shared" si="266"/>
        <v>0.00260919322702154-0.00639199293190055i</v>
      </c>
      <c r="Y637" s="12" t="str">
        <f t="shared" si="267"/>
        <v>0.00029+0.0477836242611008i</v>
      </c>
      <c r="Z637" s="12" t="str">
        <f t="shared" si="268"/>
        <v>-1.79135438165216-0.881912600264869i</v>
      </c>
      <c r="AA637" s="12" t="str">
        <f t="shared" si="269"/>
        <v>20.2072806658742-288.498297971957i</v>
      </c>
      <c r="AB637" s="12" t="str">
        <f t="shared" si="270"/>
        <v>0.505465132521018-0.0540398941473002i</v>
      </c>
      <c r="AC637" s="12" t="str">
        <f t="shared" si="271"/>
        <v>2.41286604613289-1.33309910738247i</v>
      </c>
      <c r="AD637" s="12" t="str">
        <f t="shared" si="272"/>
        <v>0.169975958481435+0.0715144981451978i</v>
      </c>
      <c r="AE637" s="12" t="str">
        <f t="shared" si="273"/>
        <v>-0.241417640985376-0.278011749130932i</v>
      </c>
      <c r="AF637" s="12" t="str">
        <f t="shared" si="274"/>
        <v>-10.3571457519349-3.47289876367466i</v>
      </c>
      <c r="AG637" s="12" t="str">
        <f t="shared" si="275"/>
        <v>1.08712095767879-0.172285433480096i</v>
      </c>
      <c r="AH637" s="12" t="str">
        <f t="shared" si="276"/>
        <v>0.848594837145644+3.55436783320214i</v>
      </c>
      <c r="AI637" s="12">
        <f t="shared" si="277"/>
        <v>11.255997904917832</v>
      </c>
      <c r="AJ637" s="12">
        <f t="shared" si="278"/>
        <v>76.572164878151511</v>
      </c>
      <c r="AK637" s="12"/>
      <c r="AL637" s="12"/>
      <c r="AM637" s="12"/>
      <c r="AN637" s="12"/>
    </row>
    <row r="638" spans="1:40" x14ac:dyDescent="0.35">
      <c r="A638" s="12"/>
      <c r="B638" s="12">
        <f t="shared" si="279"/>
        <v>50800</v>
      </c>
      <c r="C638" s="29" t="str">
        <f t="shared" si="246"/>
        <v>-0.0000268414116135496+0.0436937288012674i</v>
      </c>
      <c r="D638" s="28" t="str">
        <f t="shared" si="247"/>
        <v>-5.39926681701956+0.33498525414305i</v>
      </c>
      <c r="E638" s="12" t="str">
        <f t="shared" si="248"/>
        <v>4200</v>
      </c>
      <c r="F638" s="12" t="str">
        <f t="shared" si="249"/>
        <v>0.704225352112676</v>
      </c>
      <c r="G638" s="12" t="str">
        <f t="shared" si="245"/>
        <v>0.704225352112676</v>
      </c>
      <c r="H638" s="12" t="str">
        <f t="shared" si="250"/>
        <v>4.96531007353639+3.80751540442652i</v>
      </c>
      <c r="I638" s="12" t="str">
        <f t="shared" si="251"/>
        <v>199.491133502952i</v>
      </c>
      <c r="J638" s="12" t="str">
        <f t="shared" si="252"/>
        <v>-33.0405158725248+43.1453039823912i</v>
      </c>
      <c r="K638" s="12" t="str">
        <f t="shared" si="253"/>
        <v>2.91450838380551-2.2319198528543i</v>
      </c>
      <c r="L638" s="12" t="str">
        <f t="shared" si="254"/>
        <v>0.123213401073743-0.0814708387664949i</v>
      </c>
      <c r="M638" s="12" t="str">
        <f t="shared" si="255"/>
        <v>3.03772178487925-2.31339069162079i</v>
      </c>
      <c r="N638" s="12" t="str">
        <f t="shared" si="256"/>
        <v>-0.638371627209446i</v>
      </c>
      <c r="O638" s="12" t="str">
        <f t="shared" si="257"/>
        <v>0.803067150844393-0.59588853927112i</v>
      </c>
      <c r="P638" s="12" t="str">
        <f t="shared" si="258"/>
        <v>0.196932849155607+0.59588853927112i</v>
      </c>
      <c r="Q638" s="12" t="str">
        <f t="shared" si="259"/>
        <v>-0.196932849155607+0.042483087938326i</v>
      </c>
      <c r="R638" s="12" t="str">
        <f t="shared" si="260"/>
        <v>-0.331811724517889-3.09742599347049i</v>
      </c>
      <c r="S638" s="12" t="str">
        <f t="shared" si="261"/>
        <v>0.0653722663291006i</v>
      </c>
      <c r="T638" s="12" t="str">
        <f t="shared" si="262"/>
        <v>0.202485756979832-0.0216912844263016i</v>
      </c>
      <c r="U638" s="12" t="str">
        <f t="shared" si="263"/>
        <v>0.001-0.031329713207066i</v>
      </c>
      <c r="V638" s="12" t="str">
        <f t="shared" si="264"/>
        <v>0.0015-0.00952270918147902i</v>
      </c>
      <c r="W638" s="12" t="str">
        <f t="shared" si="265"/>
        <v>0.000935282984089246-0.00732348138929812i</v>
      </c>
      <c r="X638" s="12" t="str">
        <f t="shared" si="266"/>
        <v>0.00260295987730523-0.00638114157371252i</v>
      </c>
      <c r="Y638" s="12" t="str">
        <f t="shared" si="267"/>
        <v>0.00029+0.0478778720407084i</v>
      </c>
      <c r="Z638" s="12" t="str">
        <f t="shared" si="268"/>
        <v>-1.78414706059344-0.877104870180548i</v>
      </c>
      <c r="AA638" s="12" t="str">
        <f t="shared" si="269"/>
        <v>20.0627396400228-287.780727898323i</v>
      </c>
      <c r="AB638" s="12" t="str">
        <f t="shared" si="270"/>
        <v>0.50544226777316-0.0541454972185254i</v>
      </c>
      <c r="AC638" s="12" t="str">
        <f t="shared" si="271"/>
        <v>2.41013329855478-1.33376439387196i</v>
      </c>
      <c r="AD638" s="12" t="str">
        <f t="shared" si="272"/>
        <v>0.170065458903666+0.0716482182119252i</v>
      </c>
      <c r="AE638" s="12" t="str">
        <f t="shared" si="273"/>
        <v>-0.240578787478012-0.276996200173459i</v>
      </c>
      <c r="AF638" s="12" t="str">
        <f t="shared" si="274"/>
        <v>-10.364576890556-3.47253015028347i</v>
      </c>
      <c r="AG638" s="12" t="str">
        <f t="shared" si="275"/>
        <v>1.08699205859648-0.171964849261727i</v>
      </c>
      <c r="AH638" s="12" t="str">
        <f t="shared" si="276"/>
        <v>0.848380635818498+3.54396071784996i</v>
      </c>
      <c r="AI638" s="12">
        <f t="shared" si="277"/>
        <v>11.23178690705519</v>
      </c>
      <c r="AJ638" s="12">
        <f t="shared" si="278"/>
        <v>76.537442382020714</v>
      </c>
      <c r="AK638" s="12"/>
      <c r="AL638" s="12"/>
      <c r="AM638" s="12"/>
      <c r="AN638" s="12"/>
    </row>
    <row r="639" spans="1:40" x14ac:dyDescent="0.35">
      <c r="A639" s="12"/>
      <c r="B639" s="12">
        <f t="shared" si="279"/>
        <v>50900</v>
      </c>
      <c r="C639" s="29" t="str">
        <f t="shared" si="246"/>
        <v>-0.0000267360480193455+0.0436078865695962i</v>
      </c>
      <c r="D639" s="28" t="str">
        <f t="shared" si="247"/>
        <v>-5.399266009232+0.334327130366904i</v>
      </c>
      <c r="E639" s="12" t="str">
        <f t="shared" si="248"/>
        <v>4200</v>
      </c>
      <c r="F639" s="12" t="str">
        <f t="shared" si="249"/>
        <v>0.704225352112676</v>
      </c>
      <c r="G639" s="12" t="str">
        <f t="shared" si="245"/>
        <v>0.704225352112676</v>
      </c>
      <c r="H639" s="12" t="str">
        <f t="shared" si="250"/>
        <v>4.97272337863289+3.80647392039471i</v>
      </c>
      <c r="I639" s="12" t="str">
        <f t="shared" si="251"/>
        <v>199.883832584651i</v>
      </c>
      <c r="J639" s="12" t="str">
        <f t="shared" si="252"/>
        <v>-33.1746655588133+43.2302356831439i</v>
      </c>
      <c r="K639" s="12" t="str">
        <f t="shared" si="253"/>
        <v>2.91001249725691-2.23312896270207i</v>
      </c>
      <c r="L639" s="12" t="str">
        <f t="shared" si="254"/>
        <v>0.123065864438008-0.0815334686147741i</v>
      </c>
      <c r="M639" s="12" t="str">
        <f t="shared" si="255"/>
        <v>3.03307836169492-2.31466243131684i</v>
      </c>
      <c r="N639" s="12" t="str">
        <f t="shared" si="256"/>
        <v>-0.639628264270882i</v>
      </c>
      <c r="O639" s="12" t="str">
        <f t="shared" si="257"/>
        <v>0.802317701342216-0.596897232455422i</v>
      </c>
      <c r="P639" s="12" t="str">
        <f t="shared" si="258"/>
        <v>0.197682298657784+0.596897232455422i</v>
      </c>
      <c r="Q639" s="12" t="str">
        <f t="shared" si="259"/>
        <v>-0.197682298657784+0.04273103181546i</v>
      </c>
      <c r="R639" s="12" t="str">
        <f t="shared" si="260"/>
        <v>-0.331805679134408-3.09120055582176i</v>
      </c>
      <c r="S639" s="12" t="str">
        <f t="shared" si="261"/>
        <v>0.0655009518927406i</v>
      </c>
      <c r="T639" s="12" t="str">
        <f t="shared" si="262"/>
        <v>0.202476578897694-0.021733587826721i</v>
      </c>
      <c r="U639" s="12" t="str">
        <f t="shared" si="263"/>
        <v>0.001-0.0312681617076415i</v>
      </c>
      <c r="V639" s="12" t="str">
        <f t="shared" si="264"/>
        <v>0.0015-0.00950400051903998i</v>
      </c>
      <c r="W639" s="12" t="str">
        <f t="shared" si="265"/>
        <v>0.00093527805439846-0.00730917380780525i</v>
      </c>
      <c r="X639" s="12" t="str">
        <f t="shared" si="266"/>
        <v>0.00259675998186107-0.00637032413596165i</v>
      </c>
      <c r="Y639" s="12" t="str">
        <f t="shared" si="267"/>
        <v>0.00029+0.0479721198203161i</v>
      </c>
      <c r="Z639" s="12" t="str">
        <f t="shared" si="268"/>
        <v>-1.77698238747191-0.872338340929039i</v>
      </c>
      <c r="AA639" s="12" t="str">
        <f t="shared" si="269"/>
        <v>19.9196477707184-287.066857608121i</v>
      </c>
      <c r="AB639" s="12" t="str">
        <f t="shared" si="270"/>
        <v>0.505419357565949-0.0542510944069964i</v>
      </c>
      <c r="AC639" s="12" t="str">
        <f t="shared" si="271"/>
        <v>2.40740354693333-1.33442301956232i</v>
      </c>
      <c r="AD639" s="12" t="str">
        <f t="shared" si="272"/>
        <v>0.170155120485413+0.0717818229873718i</v>
      </c>
      <c r="AE639" s="12" t="str">
        <f t="shared" si="273"/>
        <v>-0.239744615867074-0.275987870694012i</v>
      </c>
      <c r="AF639" s="12" t="str">
        <f t="shared" si="274"/>
        <v>-10.3719893878649-3.47214679002781i</v>
      </c>
      <c r="AG639" s="12" t="str">
        <f t="shared" si="275"/>
        <v>1.08686411697785-0.171646018150617i</v>
      </c>
      <c r="AH639" s="12" t="str">
        <f t="shared" si="276"/>
        <v>0.848153964618167+3.53361009461928i</v>
      </c>
      <c r="AI639" s="12">
        <f t="shared" si="277"/>
        <v>11.207635793727086</v>
      </c>
      <c r="AJ639" s="12">
        <f t="shared" si="278"/>
        <v>76.502924584404141</v>
      </c>
      <c r="AK639" s="12"/>
      <c r="AL639" s="12"/>
      <c r="AM639" s="12"/>
      <c r="AN639" s="12"/>
    </row>
    <row r="640" spans="1:40" x14ac:dyDescent="0.35">
      <c r="A640" s="12"/>
      <c r="B640" s="12">
        <f t="shared" si="279"/>
        <v>51000</v>
      </c>
      <c r="C640" s="29" t="str">
        <f t="shared" si="246"/>
        <v>-0.0000266313036028481+0.0435223809737489i</v>
      </c>
      <c r="D640" s="28" t="str">
        <f t="shared" si="247"/>
        <v>-5.39926520619147+0.333671587465408i</v>
      </c>
      <c r="E640" s="12" t="str">
        <f t="shared" si="248"/>
        <v>4200</v>
      </c>
      <c r="F640" s="12" t="str">
        <f t="shared" si="249"/>
        <v>0.704225352112676</v>
      </c>
      <c r="G640" s="12" t="str">
        <f t="shared" si="245"/>
        <v>0.704225352112676</v>
      </c>
      <c r="H640" s="12" t="str">
        <f t="shared" si="250"/>
        <v>4.98011806487326+3.80542038073292i</v>
      </c>
      <c r="I640" s="12" t="str">
        <f t="shared" si="251"/>
        <v>200.276531666349i</v>
      </c>
      <c r="J640" s="12" t="str">
        <f t="shared" si="252"/>
        <v>-33.3090790596275+43.3151673838967i</v>
      </c>
      <c r="K640" s="12" t="str">
        <f t="shared" si="253"/>
        <v>2.90552162912119-2.23432703828903i</v>
      </c>
      <c r="L640" s="12" t="str">
        <f t="shared" si="254"/>
        <v>0.122918391602598-0.0815957567450072i</v>
      </c>
      <c r="M640" s="12" t="str">
        <f t="shared" si="255"/>
        <v>3.02844002072379-2.31592279503404i</v>
      </c>
      <c r="N640" s="12" t="str">
        <f t="shared" si="256"/>
        <v>-0.640884901332318i</v>
      </c>
      <c r="O640" s="12" t="str">
        <f t="shared" si="257"/>
        <v>0.801566984870876-0.597904983057519i</v>
      </c>
      <c r="P640" s="12" t="str">
        <f t="shared" si="258"/>
        <v>0.198433015129124+0.597904983057519i</v>
      </c>
      <c r="Q640" s="12" t="str">
        <f t="shared" si="259"/>
        <v>-0.198433015129124+0.042979918274799i</v>
      </c>
      <c r="R640" s="12" t="str">
        <f t="shared" si="260"/>
        <v>-0.33179962147474-3.08499925415015i</v>
      </c>
      <c r="S640" s="12" t="str">
        <f t="shared" si="261"/>
        <v>0.0656296374563806i</v>
      </c>
      <c r="T640" s="12" t="str">
        <f t="shared" si="262"/>
        <v>0.202467382603079-0.0217758888655515i</v>
      </c>
      <c r="U640" s="12" t="str">
        <f t="shared" si="263"/>
        <v>0.001-0.0312068515866461i</v>
      </c>
      <c r="V640" s="12" t="str">
        <f t="shared" si="264"/>
        <v>0.0015-0.00948536522390463i</v>
      </c>
      <c r="W640" s="12" t="str">
        <f t="shared" si="265"/>
        <v>0.000935273115158492-0.00729492248990612i</v>
      </c>
      <c r="X640" s="12" t="str">
        <f t="shared" si="266"/>
        <v>0.00259059330739117-0.00635954048080504i</v>
      </c>
      <c r="Y640" s="12" t="str">
        <f t="shared" si="267"/>
        <v>0.00029+0.0480663675999238i</v>
      </c>
      <c r="Z640" s="12" t="str">
        <f t="shared" si="268"/>
        <v>-1.76986004353765-0.867612551340304i</v>
      </c>
      <c r="AA640" s="12" t="str">
        <f t="shared" si="269"/>
        <v>19.7779867684174-286.356658816811i</v>
      </c>
      <c r="AB640" s="12" t="str">
        <f t="shared" si="270"/>
        <v>0.505396401896994-0.0543566857005005i</v>
      </c>
      <c r="AC640" s="12" t="str">
        <f t="shared" si="271"/>
        <v>2.40467680235837-1.33507501005073i</v>
      </c>
      <c r="AD640" s="12" t="str">
        <f t="shared" si="272"/>
        <v>0.170244943133105+0.0719153124005738i</v>
      </c>
      <c r="AE640" s="12" t="str">
        <f t="shared" si="273"/>
        <v>-0.238915094793326-0.274986687400802i</v>
      </c>
      <c r="AF640" s="12" t="str">
        <f t="shared" si="274"/>
        <v>-10.3793832710647-3.47174879326751i</v>
      </c>
      <c r="AG640" s="12" t="str">
        <f t="shared" si="275"/>
        <v>1.08673712153029-0.171328927456195i</v>
      </c>
      <c r="AH640" s="12" t="str">
        <f t="shared" si="276"/>
        <v>0.847915053767704+3.52331554328409i</v>
      </c>
      <c r="AI640" s="12">
        <f t="shared" si="277"/>
        <v>11.183544320735097</v>
      </c>
      <c r="AJ640" s="12">
        <f t="shared" si="278"/>
        <v>76.468609618369371</v>
      </c>
      <c r="AK640" s="12"/>
      <c r="AL640" s="12"/>
      <c r="AM640" s="12"/>
      <c r="AN640" s="12"/>
    </row>
    <row r="641" spans="1:40" x14ac:dyDescent="0.35">
      <c r="A641" s="12"/>
      <c r="B641" s="12">
        <f t="shared" si="279"/>
        <v>51100</v>
      </c>
      <c r="C641" s="29" t="str">
        <f t="shared" si="246"/>
        <v>-0.0000265271735220135+0.0434372100373927i</v>
      </c>
      <c r="D641" s="28" t="str">
        <f t="shared" si="247"/>
        <v>-5.39926440786085+0.333018610286677i</v>
      </c>
      <c r="E641" s="12" t="str">
        <f t="shared" si="248"/>
        <v>4200</v>
      </c>
      <c r="F641" s="12" t="str">
        <f t="shared" si="249"/>
        <v>0.704225352112676</v>
      </c>
      <c r="G641" s="12" t="str">
        <f t="shared" ref="G641:G704" si="280">IF($C$11=$C$7,$C$24,F641)</f>
        <v>0.704225352112676</v>
      </c>
      <c r="H641" s="12" t="str">
        <f t="shared" si="250"/>
        <v>4.98749415974451+3.80435487999843i</v>
      </c>
      <c r="I641" s="12" t="str">
        <f t="shared" si="251"/>
        <v>200.669230748048i</v>
      </c>
      <c r="J641" s="12" t="str">
        <f t="shared" si="252"/>
        <v>-33.4437563749673+43.4000990846494i</v>
      </c>
      <c r="K641" s="12" t="str">
        <f t="shared" si="253"/>
        <v>2.90103579726099-2.23551412289222i</v>
      </c>
      <c r="L641" s="12" t="str">
        <f t="shared" si="254"/>
        <v>0.122770983377731-0.0816577039452173i</v>
      </c>
      <c r="M641" s="12" t="str">
        <f t="shared" si="255"/>
        <v>3.02380678063872-2.31717182683744i</v>
      </c>
      <c r="N641" s="12" t="str">
        <f t="shared" si="256"/>
        <v>-0.642141538393754i</v>
      </c>
      <c r="O641" s="12" t="str">
        <f t="shared" si="257"/>
        <v>0.800815002615856-0.598911789486036i</v>
      </c>
      <c r="P641" s="12" t="str">
        <f t="shared" si="258"/>
        <v>0.199184997384144+0.598911789486036i</v>
      </c>
      <c r="Q641" s="12" t="str">
        <f t="shared" si="259"/>
        <v>-0.199184997384144+0.043229748907718i</v>
      </c>
      <c r="R641" s="12" t="str">
        <f t="shared" si="260"/>
        <v>-0.331793551536589-3.07882194674256i</v>
      </c>
      <c r="S641" s="12" t="str">
        <f t="shared" si="261"/>
        <v>0.0657583230200206i</v>
      </c>
      <c r="T641" s="12" t="str">
        <f t="shared" si="262"/>
        <v>0.202458168095026-0.0218181875379029i</v>
      </c>
      <c r="U641" s="12" t="str">
        <f t="shared" si="263"/>
        <v>0.001-0.0311457814269854i</v>
      </c>
      <c r="V641" s="12" t="str">
        <f t="shared" si="264"/>
        <v>0.0015-0.00946680286534515i</v>
      </c>
      <c r="W641" s="12" t="str">
        <f t="shared" si="265"/>
        <v>0.000935268166370186-0.00728072710527224i</v>
      </c>
      <c r="X641" s="12" t="str">
        <f t="shared" si="266"/>
        <v>0.00258445962257111-0.00634879047095784i</v>
      </c>
      <c r="Y641" s="12" t="str">
        <f t="shared" si="267"/>
        <v>0.00029+0.0481606153795315i</v>
      </c>
      <c r="Z641" s="12" t="str">
        <f t="shared" si="268"/>
        <v>-1.76277971268127-0.86292704653139i</v>
      </c>
      <c r="AA641" s="12" t="str">
        <f t="shared" si="269"/>
        <v>19.6377386189407-285.650103514429i</v>
      </c>
      <c r="AB641" s="12" t="str">
        <f t="shared" si="270"/>
        <v>0.505373400763896-0.0544622710868307i</v>
      </c>
      <c r="AC641" s="12" t="str">
        <f t="shared" si="271"/>
        <v>2.40195307579633-1.33572039088447i</v>
      </c>
      <c r="AD641" s="12" t="str">
        <f t="shared" si="272"/>
        <v>0.170334926753029+0.0720486863797822i</v>
      </c>
      <c r="AE641" s="12" t="str">
        <f t="shared" si="273"/>
        <v>-0.238090193097118-0.273992577939748i</v>
      </c>
      <c r="AF641" s="12" t="str">
        <f t="shared" si="274"/>
        <v>-10.3867585676054-3.47133626971175i</v>
      </c>
      <c r="AG641" s="12" t="str">
        <f t="shared" si="275"/>
        <v>1.08661106112001-0.171013564601144i</v>
      </c>
      <c r="AH641" s="12" t="str">
        <f t="shared" si="276"/>
        <v>0.847664129662448+3.5130766473149i</v>
      </c>
      <c r="AI641" s="12">
        <f t="shared" si="277"/>
        <v>11.159512245017156</v>
      </c>
      <c r="AJ641" s="12">
        <f t="shared" si="278"/>
        <v>76.434495636790757</v>
      </c>
      <c r="AK641" s="12"/>
      <c r="AL641" s="12"/>
      <c r="AM641" s="12"/>
      <c r="AN641" s="12"/>
    </row>
    <row r="642" spans="1:40" x14ac:dyDescent="0.35">
      <c r="A642" s="12"/>
      <c r="B642" s="12">
        <f t="shared" si="279"/>
        <v>51200</v>
      </c>
      <c r="C642" s="29" t="str">
        <f t="shared" ref="C642:C705" si="281">IMPRODUCT(COMPLEX(-1,0),IMDIV(IMPRODUCT(G642,COMPLEX($C$96+$C$97,0)),COMPLEX($C$96,2*PI()*B642*$C$99*$C$98*(2*$C$96+$C$97))))</f>
        <v>-0.0000264236529820373+0.043352371799635i</v>
      </c>
      <c r="D642" s="28" t="str">
        <f t="shared" ref="D642:D705" si="282">IMPRODUCT(COMPLEX($C$102,0),IMSUB(C642,G642))</f>
        <v>-5.39926361420338+0.332368183797202i</v>
      </c>
      <c r="E642" s="12" t="str">
        <f t="shared" ref="E642:E705" si="283">IMDIV(COMPLEX($C$20*10^3,0),COMPLEX(1,2*PI()*B642*$C$20*1000*$C$29*10^-12))</f>
        <v>4200</v>
      </c>
      <c r="F642" s="12" t="str">
        <f t="shared" ref="F642:F705" si="284">IMDIV(COMPLEX($C$22*1000,0),IMSUM(COMPLEX($C$22*1000,0),E642))</f>
        <v>0.704225352112676</v>
      </c>
      <c r="G642" s="12" t="str">
        <f t="shared" si="280"/>
        <v>0.704225352112676</v>
      </c>
      <c r="H642" s="12" t="str">
        <f t="shared" ref="H642:H705" si="285">IMPRODUCT(COMPLEX($C$104,0),IMPRODUCT(COMPLEX(-1,0),D642),IMDIV(COMPLEX(0,2*PI()*B642*$C$105*$C$106),COMPLEX(1,2*PI()*B642*$C$105*$C$106)))</f>
        <v>4.99485169097595+3.80327751221915i</v>
      </c>
      <c r="I642" s="12" t="str">
        <f t="shared" ref="I642:I705" si="286">COMPLEX(0,2*PI()*B642*$C$109*$C$108*$C$110)</f>
        <v>201.061929829747i</v>
      </c>
      <c r="J642" s="12" t="str">
        <f t="shared" ref="J642:J705" si="287">IMSUM(COMPLEX(0,2*PI()*B642*$C$109*$C$108),COMPLEX(0,2*PI()*B642*$C$109*$C$107),COMPLEX(0,2*PI()*B642*$C$28*10^-12*$C$107),COMPLEX(-1*2*PI()*B642*2*PI()*B642*$C$109*$C$108*$C$28*10^-12*$C$107,0),COMPLEX(1,0))</f>
        <v>-33.5786975048327+43.4850307854022i</v>
      </c>
      <c r="K642" s="12" t="str">
        <f t="shared" ref="K642:K705" si="288">IMDIV(I642,J642)</f>
        <v>2.8965550193345-2.23669025969711i</v>
      </c>
      <c r="L642" s="12" t="str">
        <f t="shared" ref="L642:L705" si="289">IMDIV(COMPLEX($C$113,0),COMPLEX(1,2*PI()*B642*$C$111*$C$112))</f>
        <v>0.122623640568836-0.0817193110044554i</v>
      </c>
      <c r="M642" s="12" t="str">
        <f t="shared" ref="M642:M705" si="290">IMSUM(K642,L642)</f>
        <v>3.01917865990334-2.31840957070157i</v>
      </c>
      <c r="N642" s="12" t="str">
        <f t="shared" ref="N642:N705" si="291">COMPLEX(0,-2*PI()*B642*$C$41)</f>
        <v>-0.64339817545519i</v>
      </c>
      <c r="O642" s="12" t="str">
        <f t="shared" ref="O642:O705" si="292">IMEXP(N642)</f>
        <v>0.800061755764639-0.599917650151088i</v>
      </c>
      <c r="P642" s="12" t="str">
        <f t="shared" ref="P642:P705" si="293">IMSUB(COMPLEX(1,0),O642)</f>
        <v>0.199938244235361+0.599917650151088i</v>
      </c>
      <c r="Q642" s="12" t="str">
        <f t="shared" ref="Q642:Q705" si="294">IMSUM(COMPLEX(0,2*PI()*B642*$C$41),O642,COMPLEX(-1,0))</f>
        <v>-0.199938244235361+0.043480525304102i</v>
      </c>
      <c r="R642" s="12" t="str">
        <f t="shared" ref="R642:R705" si="295">IMDIV(P642,Q642)</f>
        <v>-0.331787469317632-3.07266849299302i</v>
      </c>
      <c r="S642" s="12" t="str">
        <f t="shared" ref="S642:S705" si="296">IMDIV(COMPLEX(0,2*PI()*B642*$C$119),COMPLEX($C$120,0))</f>
        <v>0.0658870085836606i</v>
      </c>
      <c r="T642" s="12" t="str">
        <f t="shared" ref="T642:T705" si="297">IMPRODUCT(R642,S642)</f>
        <v>0.202448935372575-0.0218604838388818i</v>
      </c>
      <c r="U642" s="12" t="str">
        <f t="shared" ref="U642:U705" si="298">IMDIV(COMPLEX(1,2*PI()*B642*$C$16*10^-3*$C$15*10^-6),COMPLEX(0,2*PI()*B642*$C$15*10^-6))</f>
        <v>0.001-0.0310849498226358i</v>
      </c>
      <c r="V642" s="12" t="str">
        <f t="shared" ref="V642:V705" si="299">IMSUM(COMPLEX($C$18*10^-3,0),IMDIV(COMPLEX(1,0),COMPLEX(0,2*PI()*B642*($C$17*1*10^-6))))</f>
        <v>0.0015-0.0094483130159987i</v>
      </c>
      <c r="W642" s="12" t="str">
        <f t="shared" ref="W642:W705" si="300">IMDIV(IMPRODUCT(U642,V642),IMSUM(U642,V642))</f>
        <v>0.000935263208034404-0.00726658732615577i</v>
      </c>
      <c r="X642" s="12" t="str">
        <f t="shared" ref="X642:X705" si="301">IMDIV(IMPRODUCT(COMPLEX($C$19,0),W642),IMSUM(COMPLEX($C$19,0),W642))</f>
        <v>0.00257835869803061-0.00633807396969284i</v>
      </c>
      <c r="Y642" s="12" t="str">
        <f t="shared" ref="Y642:Y705" si="302">COMPLEX($C$13*10^-3,2*PI()*B642*$C$12*0.000001)</f>
        <v>0.00029+0.0482548631591392i</v>
      </c>
      <c r="Z642" s="12" t="str">
        <f t="shared" ref="Z642:Z705" si="303">IMPRODUCT(COMPLEX($C$6,0),IMDIV(X642,IMSUM(X642,Y642)))</f>
        <v>-1.75574108141506-0.85828137780629i</v>
      </c>
      <c r="AA642" s="12" t="str">
        <f t="shared" ref="AA642:AA705" si="304">IMDIV(COMPLEX($C$6,0),IMSUM(X642,Y642))</f>
        <v>19.4988855786906-284.947163962541i</v>
      </c>
      <c r="AB642" s="12" t="str">
        <f t="shared" ref="AB642:AB705" si="305">IMPRODUCT(COMPLEX($C$115,0),T642)</f>
        <v>0.505350354164259-0.0545678505537723i</v>
      </c>
      <c r="AC642" s="12" t="str">
        <f t="shared" ref="AC642:AC705" si="306">IMSUM(COMPLEX(1,0),IMPRODUCT(AB642,M642))</f>
        <v>2.39923237809085-1.33635918756059i</v>
      </c>
      <c r="AD642" s="12" t="str">
        <f t="shared" ref="AD642:AD705" si="307">IMDIV(AB642,AC642)</f>
        <v>0.170425071251343+0.0721819448524756i</v>
      </c>
      <c r="AE642" s="12" t="str">
        <f t="shared" ref="AE642:AE705" si="308">IMPRODUCT(AD642,AA642,X642)</f>
        <v>-0.237269879818351-0.273005470880265i</v>
      </c>
      <c r="AF642" s="12" t="str">
        <f t="shared" ref="AF642:AF705" si="309">IMSUB(D642,H642)</f>
        <v>-10.3941153051793-3.47090932842195i</v>
      </c>
      <c r="AG642" s="12" t="str">
        <f t="shared" ref="AG642:AG705" si="310">IMSUM(COMPLEX(1,0),IMPRODUCT(AD642,AA642,COMPLEX($C$123,0)))</f>
        <v>1.08648592476948-0.170699917120323i</v>
      </c>
      <c r="AH642" s="12" t="str">
        <f t="shared" ref="AH642:AH705" si="311">IMDIV(IMPRODUCT(AE642,AF642),AG642)</f>
        <v>0.847401414936883+3.50289299384543i</v>
      </c>
      <c r="AI642" s="12">
        <f t="shared" ref="AI642:AI705" si="312">20*LOG10(IMABS(AH642))</f>
        <v>11.135539324645805</v>
      </c>
      <c r="AJ642" s="12">
        <f t="shared" ref="AJ642:AJ705" si="313">IMARGUMENT(AH642)*180/PI()</f>
        <v>76.400580812099761</v>
      </c>
      <c r="AK642" s="12"/>
      <c r="AL642" s="12"/>
      <c r="AM642" s="12"/>
      <c r="AN642" s="12"/>
    </row>
    <row r="643" spans="1:40" x14ac:dyDescent="0.35">
      <c r="A643" s="12"/>
      <c r="B643" s="12">
        <f t="shared" si="279"/>
        <v>51300</v>
      </c>
      <c r="C643" s="29" t="str">
        <f t="shared" si="281"/>
        <v>-0.0000263207372348029+0.0432678643148731i</v>
      </c>
      <c r="D643" s="28" t="str">
        <f t="shared" si="282"/>
        <v>-5.39926282518265+0.331720293080694i</v>
      </c>
      <c r="E643" s="12" t="str">
        <f t="shared" si="283"/>
        <v>4200</v>
      </c>
      <c r="F643" s="12" t="str">
        <f t="shared" si="284"/>
        <v>0.704225352112676</v>
      </c>
      <c r="G643" s="12" t="str">
        <f t="shared" si="280"/>
        <v>0.704225352112676</v>
      </c>
      <c r="H643" s="12" t="str">
        <f t="shared" si="285"/>
        <v>5.00219068653561+3.80218837089541i</v>
      </c>
      <c r="I643" s="12" t="str">
        <f t="shared" si="286"/>
        <v>201.454628911445i</v>
      </c>
      <c r="J643" s="12" t="str">
        <f t="shared" si="287"/>
        <v>-33.7139024492238+43.5699624861549i</v>
      </c>
      <c r="K643" s="12" t="str">
        <f t="shared" si="288"/>
        <v>2.89207931279659-2.23785549179727i</v>
      </c>
      <c r="L643" s="12" t="str">
        <f t="shared" si="289"/>
        <v>0.122476363976567-0.0817805787127756i</v>
      </c>
      <c r="M643" s="12" t="str">
        <f t="shared" si="290"/>
        <v>3.01455567677316-2.31963607051005i</v>
      </c>
      <c r="N643" s="12" t="str">
        <f t="shared" si="291"/>
        <v>-0.644654812516625i</v>
      </c>
      <c r="O643" s="12" t="str">
        <f t="shared" si="292"/>
        <v>0.799307245506704-0.600922563464284i</v>
      </c>
      <c r="P643" s="12" t="str">
        <f t="shared" si="293"/>
        <v>0.200692754493296+0.600922563464284i</v>
      </c>
      <c r="Q643" s="12" t="str">
        <f t="shared" si="294"/>
        <v>-0.200692754493296+0.0437322490523411i</v>
      </c>
      <c r="R643" s="12" t="str">
        <f t="shared" si="295"/>
        <v>-0.331781374815565-3.06653875339184i</v>
      </c>
      <c r="S643" s="12" t="str">
        <f t="shared" si="296"/>
        <v>0.0660156941473006i</v>
      </c>
      <c r="T643" s="12" t="str">
        <f t="shared" si="297"/>
        <v>0.20243968443476-0.0219027777635952i</v>
      </c>
      <c r="U643" s="12" t="str">
        <f t="shared" si="298"/>
        <v>0.001-0.0310243553785371i</v>
      </c>
      <c r="V643" s="12" t="str">
        <f t="shared" si="299"/>
        <v>0.0015-0.00942989525183498i</v>
      </c>
      <c r="W643" s="12" t="str">
        <f t="shared" si="300"/>
        <v>0.000935258240151987-0.00725250282736455i</v>
      </c>
      <c r="X643" s="12" t="str">
        <f t="shared" si="301"/>
        <v>0.00257229030633447-0.00632739084084027i</v>
      </c>
      <c r="Y643" s="12" t="str">
        <f t="shared" si="302"/>
        <v>0.00029+0.0483491109387469i</v>
      </c>
      <c r="Z643" s="12" t="str">
        <f t="shared" si="303"/>
        <v>-1.74874383885428-0.853675102557629i</v>
      </c>
      <c r="AA643" s="12" t="str">
        <f t="shared" si="304"/>
        <v>19.3614101699623-284.247812691242i</v>
      </c>
      <c r="AB643" s="12" t="str">
        <f t="shared" si="305"/>
        <v>0.505327262095671-0.0546734240891113i</v>
      </c>
      <c r="AC643" s="12" t="str">
        <f t="shared" si="306"/>
        <v>2.39651471996335-1.33699142552566i</v>
      </c>
      <c r="AD643" s="12" t="str">
        <f t="shared" si="307"/>
        <v>0.170515376534065+0.0723150877453668i</v>
      </c>
      <c r="AE643" s="12" t="str">
        <f t="shared" si="308"/>
        <v>-0.236454124196375-0.272025295701288i</v>
      </c>
      <c r="AF643" s="12" t="str">
        <f t="shared" si="309"/>
        <v>-10.4014535117183-3.47046807781472i</v>
      </c>
      <c r="AG643" s="12" t="str">
        <f t="shared" si="310"/>
        <v>1.08636170165484-0.170387972659674i</v>
      </c>
      <c r="AH643" s="12" t="str">
        <f t="shared" si="311"/>
        <v>0.847127128530463+3.49276417364022i</v>
      </c>
      <c r="AI643" s="12">
        <f t="shared" si="312"/>
        <v>11.111625318828128</v>
      </c>
      <c r="AJ643" s="12">
        <f t="shared" si="313"/>
        <v>76.366863336038605</v>
      </c>
      <c r="AK643" s="12"/>
      <c r="AL643" s="12"/>
      <c r="AM643" s="12"/>
      <c r="AN643" s="12"/>
    </row>
    <row r="644" spans="1:40" x14ac:dyDescent="0.35">
      <c r="A644" s="12"/>
      <c r="B644" s="12">
        <f t="shared" si="279"/>
        <v>51400</v>
      </c>
      <c r="C644" s="29" t="str">
        <f t="shared" si="281"/>
        <v>-0.000026218421578336+0.0431836856526448i</v>
      </c>
      <c r="D644" s="28" t="str">
        <f t="shared" si="282"/>
        <v>-5.39926204076262+0.331074923336944i</v>
      </c>
      <c r="E644" s="12" t="str">
        <f t="shared" si="283"/>
        <v>4200</v>
      </c>
      <c r="F644" s="12" t="str">
        <f t="shared" si="284"/>
        <v>0.704225352112676</v>
      </c>
      <c r="G644" s="12" t="str">
        <f t="shared" si="280"/>
        <v>0.704225352112676</v>
      </c>
      <c r="H644" s="12" t="str">
        <f t="shared" si="285"/>
        <v>5.00951117462607+3.80108754900174i</v>
      </c>
      <c r="I644" s="12" t="str">
        <f t="shared" si="286"/>
        <v>201.847327993144i</v>
      </c>
      <c r="J644" s="12" t="str">
        <f t="shared" si="287"/>
        <v>-33.8493712081405+43.6548941869076i</v>
      </c>
      <c r="K644" s="12" t="str">
        <f t="shared" si="288"/>
        <v>2.88760869489994-2.23900986219401i</v>
      </c>
      <c r="L644" s="12" t="str">
        <f t="shared" si="289"/>
        <v>0.122329154396809-0.0818415078612104i</v>
      </c>
      <c r="M644" s="12" t="str">
        <f t="shared" si="290"/>
        <v>3.00993784929675-2.32085137005522i</v>
      </c>
      <c r="N644" s="12" t="str">
        <f t="shared" si="291"/>
        <v>-0.645911449578061i</v>
      </c>
      <c r="O644" s="12" t="str">
        <f t="shared" si="292"/>
        <v>0.798551473033525-0.601926527838728i</v>
      </c>
      <c r="P644" s="12" t="str">
        <f t="shared" si="293"/>
        <v>0.201448526966475+0.601926527838728i</v>
      </c>
      <c r="Q644" s="12" t="str">
        <f t="shared" si="294"/>
        <v>-0.201448526966475+0.043984921739333i</v>
      </c>
      <c r="R644" s="12" t="str">
        <f t="shared" si="295"/>
        <v>-0.331775268028032-3.06043258951498i</v>
      </c>
      <c r="S644" s="12" t="str">
        <f t="shared" si="296"/>
        <v>0.0661443797109404i</v>
      </c>
      <c r="T644" s="12" t="str">
        <f t="shared" si="297"/>
        <v>0.202430415280615-0.0219450693071452i</v>
      </c>
      <c r="U644" s="12" t="str">
        <f t="shared" si="298"/>
        <v>0.001-0.0309639967104855i</v>
      </c>
      <c r="V644" s="12" t="str">
        <f t="shared" si="299"/>
        <v>0.0015-0.00941154915212325i</v>
      </c>
      <c r="W644" s="12" t="str">
        <f t="shared" si="300"/>
        <v>0.0009352532627238-0.00723847328623692i</v>
      </c>
      <c r="X644" s="12" t="str">
        <f t="shared" si="301"/>
        <v>0.0025662542219635-0.00631674094878714i</v>
      </c>
      <c r="Y644" s="12" t="str">
        <f t="shared" si="302"/>
        <v>0.00029+0.0484433587183546i</v>
      </c>
      <c r="Z644" s="12" t="str">
        <f t="shared" si="303"/>
        <v>-1.7417876766982-0.849107784170029i</v>
      </c>
      <c r="AA644" s="12" t="str">
        <f t="shared" si="304"/>
        <v>19.2252951763447-283.552022496173i</v>
      </c>
      <c r="AB644" s="12" t="str">
        <f t="shared" si="305"/>
        <v>0.505304124555721-0.0547789916806218i</v>
      </c>
      <c r="AC644" s="12" t="str">
        <f t="shared" si="306"/>
        <v>2.39380011201381-1.33761713017551i</v>
      </c>
      <c r="AD644" s="12" t="str">
        <f t="shared" si="307"/>
        <v>0.170605842507076+0.0724481149844095i</v>
      </c>
      <c r="AE644" s="12" t="str">
        <f t="shared" si="308"/>
        <v>-0.235642895669831-0.271051982777503i</v>
      </c>
      <c r="AF644" s="12" t="str">
        <f t="shared" si="309"/>
        <v>-10.4087732153887-3.4700126256648i</v>
      </c>
      <c r="AG644" s="12" t="str">
        <f t="shared" si="310"/>
        <v>1.08623838110336-0.17007771897514i</v>
      </c>
      <c r="AH644" s="12" t="str">
        <f t="shared" si="311"/>
        <v>0.84684148575201+3.48268978106128i</v>
      </c>
      <c r="AI644" s="12">
        <f t="shared" si="312"/>
        <v>11.087769987902693</v>
      </c>
      <c r="AJ644" s="12">
        <f t="shared" si="313"/>
        <v>76.333341419415817</v>
      </c>
      <c r="AK644" s="12"/>
      <c r="AL644" s="12"/>
      <c r="AM644" s="12"/>
      <c r="AN644" s="12"/>
    </row>
    <row r="645" spans="1:40" x14ac:dyDescent="0.35">
      <c r="A645" s="12"/>
      <c r="B645" s="12">
        <f t="shared" si="279"/>
        <v>51500</v>
      </c>
      <c r="C645" s="29" t="str">
        <f t="shared" si="281"/>
        <v>-0.0000261167013562682+0.0430998338974817i</v>
      </c>
      <c r="D645" s="28" t="str">
        <f t="shared" si="282"/>
        <v>-5.39926126090758+0.330432059880693i</v>
      </c>
      <c r="E645" s="12" t="str">
        <f t="shared" si="283"/>
        <v>4200</v>
      </c>
      <c r="F645" s="12" t="str">
        <f t="shared" si="284"/>
        <v>0.704225352112676</v>
      </c>
      <c r="G645" s="12" t="str">
        <f t="shared" si="280"/>
        <v>0.704225352112676</v>
      </c>
      <c r="H645" s="12" t="str">
        <f t="shared" si="285"/>
        <v>5.01681318368088+3.79997513898875i</v>
      </c>
      <c r="I645" s="12" t="str">
        <f t="shared" si="286"/>
        <v>202.240027074843i</v>
      </c>
      <c r="J645" s="12" t="str">
        <f t="shared" si="287"/>
        <v>-33.9851037815828+43.7398258876604i</v>
      </c>
      <c r="K645" s="12" t="str">
        <f t="shared" si="288"/>
        <v>2.883143182696-2.24015341379603i</v>
      </c>
      <c r="L645" s="12" t="str">
        <f t="shared" si="289"/>
        <v>0.122182012620686-0.0819020992417468i</v>
      </c>
      <c r="M645" s="12" t="str">
        <f t="shared" si="290"/>
        <v>3.00532519531669-2.32205551303778i</v>
      </c>
      <c r="N645" s="12" t="str">
        <f t="shared" si="291"/>
        <v>-0.647168086639497i</v>
      </c>
      <c r="O645" s="12" t="str">
        <f t="shared" si="292"/>
        <v>0.797794439538571-0.602929541689024i</v>
      </c>
      <c r="P645" s="12" t="str">
        <f t="shared" si="293"/>
        <v>0.202205560461429+0.602929541689024i</v>
      </c>
      <c r="Q645" s="12" t="str">
        <f t="shared" si="294"/>
        <v>-0.202205560461429+0.044238544950473i</v>
      </c>
      <c r="R645" s="12" t="str">
        <f t="shared" si="295"/>
        <v>-0.331769148952713-3.05434986401355i</v>
      </c>
      <c r="S645" s="12" t="str">
        <f t="shared" si="296"/>
        <v>0.0662730652745804i</v>
      </c>
      <c r="T645" s="12" t="str">
        <f t="shared" si="297"/>
        <v>0.202421127909176-0.0219873584646351i</v>
      </c>
      <c r="U645" s="12" t="str">
        <f t="shared" si="298"/>
        <v>0.001-0.0309038724450282i</v>
      </c>
      <c r="V645" s="12" t="str">
        <f t="shared" si="299"/>
        <v>0.0015-0.0093932742994007i</v>
      </c>
      <c r="W645" s="12" t="str">
        <f t="shared" si="300"/>
        <v>0.000935248275750694-0.00722449838261728i</v>
      </c>
      <c r="X645" s="12" t="str">
        <f t="shared" si="301"/>
        <v>0.00256025022129581-0.00630612415847679i</v>
      </c>
      <c r="Y645" s="12" t="str">
        <f t="shared" si="302"/>
        <v>0.00029+0.0485376064979623i</v>
      </c>
      <c r="Z645" s="12" t="str">
        <f t="shared" si="303"/>
        <v>-1.73487228921118-0.844578991925302i</v>
      </c>
      <c r="AA645" s="12" t="str">
        <f t="shared" si="304"/>
        <v>19.0905236382128-282.859766435588i</v>
      </c>
      <c r="AB645" s="12" t="str">
        <f t="shared" si="305"/>
        <v>0.505280941542003-0.0548845533160807i</v>
      </c>
      <c r="AC645" s="12" t="str">
        <f t="shared" si="306"/>
        <v>2.3910885647213-1.33823632685505i</v>
      </c>
      <c r="AD645" s="12" t="str">
        <f t="shared" si="307"/>
        <v>0.170696469076122+0.0725810264948107i</v>
      </c>
      <c r="AE645" s="12" t="str">
        <f t="shared" si="308"/>
        <v>-0.234836163876466-0.270085463365869i</v>
      </c>
      <c r="AF645" s="12" t="str">
        <f t="shared" si="309"/>
        <v>-10.4160744445885-3.46954307910806i</v>
      </c>
      <c r="AG645" s="12" t="str">
        <f t="shared" si="310"/>
        <v>1.086115952591-0.169769143931605i</v>
      </c>
      <c r="AH645" s="12" t="str">
        <f t="shared" si="311"/>
        <v>0.846544698343054+3.47266941403614i</v>
      </c>
      <c r="AI645" s="12">
        <f t="shared" si="312"/>
        <v>11.0639730933393</v>
      </c>
      <c r="AJ645" s="12">
        <f t="shared" si="313"/>
        <v>76.300013291867728</v>
      </c>
      <c r="AK645" s="12"/>
      <c r="AL645" s="12"/>
      <c r="AM645" s="12"/>
      <c r="AN645" s="12"/>
    </row>
    <row r="646" spans="1:40" x14ac:dyDescent="0.35">
      <c r="A646" s="12"/>
      <c r="B646" s="12">
        <f t="shared" si="279"/>
        <v>51600</v>
      </c>
      <c r="C646" s="29" t="str">
        <f t="shared" si="281"/>
        <v>-0.0000260155719573076+0.0430163071487643i</v>
      </c>
      <c r="D646" s="28" t="str">
        <f t="shared" si="282"/>
        <v>-5.39926048558219+0.329791688140526i</v>
      </c>
      <c r="E646" s="12" t="str">
        <f t="shared" si="283"/>
        <v>4200</v>
      </c>
      <c r="F646" s="12" t="str">
        <f t="shared" si="284"/>
        <v>0.704225352112676</v>
      </c>
      <c r="G646" s="12" t="str">
        <f t="shared" si="280"/>
        <v>0.704225352112676</v>
      </c>
      <c r="H646" s="12" t="str">
        <f t="shared" si="285"/>
        <v>5.0240967423605+3.79885123278489i</v>
      </c>
      <c r="I646" s="12" t="str">
        <f t="shared" si="286"/>
        <v>202.632726156542i</v>
      </c>
      <c r="J646" s="12" t="str">
        <f t="shared" si="287"/>
        <v>-34.1211001695508+43.8247575884131i</v>
      </c>
      <c r="K646" s="12" t="str">
        <f t="shared" si="288"/>
        <v>2.87868279303612-2.24128618941904i</v>
      </c>
      <c r="L646" s="12" t="str">
        <f t="shared" si="289"/>
        <v>0.122034939434579-0.0819623536473015i</v>
      </c>
      <c r="M646" s="12" t="str">
        <f t="shared" si="290"/>
        <v>3.0007177324707-2.32324854306634i</v>
      </c>
      <c r="N646" s="12" t="str">
        <f t="shared" si="291"/>
        <v>-0.648424723700933i</v>
      </c>
      <c r="O646" s="12" t="str">
        <f t="shared" si="292"/>
        <v>0.797036146217301-0.603931603431277i</v>
      </c>
      <c r="P646" s="12" t="str">
        <f t="shared" si="293"/>
        <v>0.202963853782699+0.603931603431277i</v>
      </c>
      <c r="Q646" s="12" t="str">
        <f t="shared" si="294"/>
        <v>-0.202963853782699+0.0444931202696559i</v>
      </c>
      <c r="R646" s="12" t="str">
        <f t="shared" si="295"/>
        <v>-0.331763017587286-3.04829044060332i</v>
      </c>
      <c r="S646" s="12" t="str">
        <f t="shared" si="296"/>
        <v>0.0664017508382204i</v>
      </c>
      <c r="T646" s="12" t="str">
        <f t="shared" si="297"/>
        <v>0.202411822319471-0.0220296452311671i</v>
      </c>
      <c r="U646" s="12" t="str">
        <f t="shared" si="298"/>
        <v>0.001-0.0308439812193595i</v>
      </c>
      <c r="V646" s="12" t="str">
        <f t="shared" si="299"/>
        <v>0.0015-0.00937507027944056i</v>
      </c>
      <c r="W646" s="12" t="str">
        <f t="shared" si="300"/>
        <v>0.000935243279233532-0.00721057779883187i</v>
      </c>
      <c r="X646" s="12" t="str">
        <f t="shared" si="301"/>
        <v>0.00255427808258832-0.00629554033540833i</v>
      </c>
      <c r="Y646" s="12" t="str">
        <f t="shared" si="302"/>
        <v>0.00029+0.04863185427757i</v>
      </c>
      <c r="Z646" s="12" t="str">
        <f t="shared" si="303"/>
        <v>-1.72799737320376-0.840088300909303i</v>
      </c>
      <c r="AA646" s="12" t="str">
        <f t="shared" si="304"/>
        <v>18.9570788483068-282.171017827441i</v>
      </c>
      <c r="AB646" s="12" t="str">
        <f t="shared" si="305"/>
        <v>0.50525771305209-0.054990108983262i</v>
      </c>
      <c r="AC646" s="12" t="str">
        <f t="shared" si="306"/>
        <v>2.38838008844458-1.33884904085787i</v>
      </c>
      <c r="AD646" s="12" t="str">
        <f t="shared" si="307"/>
        <v>0.170787256146812+0.0727138222010319i</v>
      </c>
      <c r="AE646" s="12" t="str">
        <f t="shared" si="308"/>
        <v>-0.234033898652881-0.269125669592325i</v>
      </c>
      <c r="AF646" s="12" t="str">
        <f t="shared" si="309"/>
        <v>-10.4233572279427-3.46905954464436i</v>
      </c>
      <c r="AG646" s="12" t="str">
        <f t="shared" si="310"/>
        <v>1.08599440573997-0.169462235501832i</v>
      </c>
      <c r="AH646" s="12" t="str">
        <f t="shared" si="311"/>
        <v>0.846236974539861+3.46270267402503i</v>
      </c>
      <c r="AI646" s="12">
        <f t="shared" si="312"/>
        <v>11.040234397735944</v>
      </c>
      <c r="AJ646" s="12">
        <f t="shared" si="313"/>
        <v>76.266877201621142</v>
      </c>
      <c r="AK646" s="12"/>
      <c r="AL646" s="12"/>
      <c r="AM646" s="12"/>
      <c r="AN646" s="12"/>
    </row>
    <row r="647" spans="1:40" x14ac:dyDescent="0.35">
      <c r="A647" s="12"/>
      <c r="B647" s="12">
        <f t="shared" si="279"/>
        <v>51700</v>
      </c>
      <c r="C647" s="29" t="str">
        <f t="shared" si="281"/>
        <v>-0.0000259150288147155+0.0429331035205779i</v>
      </c>
      <c r="D647" s="28" t="str">
        <f t="shared" si="282"/>
        <v>-5.39925971475143+0.329153793657764i</v>
      </c>
      <c r="E647" s="12" t="str">
        <f t="shared" si="283"/>
        <v>4200</v>
      </c>
      <c r="F647" s="12" t="str">
        <f t="shared" si="284"/>
        <v>0.704225352112676</v>
      </c>
      <c r="G647" s="12" t="str">
        <f t="shared" si="280"/>
        <v>0.704225352112676</v>
      </c>
      <c r="H647" s="12" t="str">
        <f t="shared" si="285"/>
        <v>5.03136187954881+3.79771592179829i</v>
      </c>
      <c r="I647" s="12" t="str">
        <f t="shared" si="286"/>
        <v>203.02542523824i</v>
      </c>
      <c r="J647" s="12" t="str">
        <f t="shared" si="287"/>
        <v>-34.2573603720445+43.9096892891659i</v>
      </c>
      <c r="K647" s="12" t="str">
        <f t="shared" si="288"/>
        <v>2.87422754257263-2.24240823178544i</v>
      </c>
      <c r="L647" s="12" t="str">
        <f t="shared" si="289"/>
        <v>0.121887935620126-0.0820222718716974i</v>
      </c>
      <c r="M647" s="12" t="str">
        <f t="shared" si="290"/>
        <v>2.99611547819276-2.32443050365714i</v>
      </c>
      <c r="N647" s="12" t="str">
        <f t="shared" si="291"/>
        <v>-0.649681360762369i</v>
      </c>
      <c r="O647" s="12" t="str">
        <f t="shared" si="292"/>
        <v>0.796276594267164-0.604932711483093i</v>
      </c>
      <c r="P647" s="12" t="str">
        <f t="shared" si="293"/>
        <v>0.203723405732836+0.604932711483093i</v>
      </c>
      <c r="Q647" s="12" t="str">
        <f t="shared" si="294"/>
        <v>-0.203723405732836+0.044748649279276i</v>
      </c>
      <c r="R647" s="12" t="str">
        <f t="shared" si="295"/>
        <v>-0.33175687392938-3.04225418405448i</v>
      </c>
      <c r="S647" s="12" t="str">
        <f t="shared" si="296"/>
        <v>0.0665304364018604i</v>
      </c>
      <c r="T647" s="12" t="str">
        <f t="shared" si="297"/>
        <v>0.20240249851053-0.0220719296018386i</v>
      </c>
      <c r="U647" s="12" t="str">
        <f t="shared" si="298"/>
        <v>0.001-0.0307843216812176i</v>
      </c>
      <c r="V647" s="12" t="str">
        <f t="shared" si="299"/>
        <v>0.0015-0.00935693668122115i</v>
      </c>
      <c r="W647" s="12" t="str">
        <f t="shared" si="300"/>
        <v>0.000935238273173172-0.00719671121966488i</v>
      </c>
      <c r="X647" s="12" t="str">
        <f t="shared" si="301"/>
        <v>0.0025483375859585-0.00628498934563622i</v>
      </c>
      <c r="Y647" s="12" t="str">
        <f t="shared" si="302"/>
        <v>0.00029+0.0487261020571777i</v>
      </c>
      <c r="Z647" s="12" t="str">
        <f t="shared" si="303"/>
        <v>-1.72116262801372-0.835635291920514i</v>
      </c>
      <c r="AA647" s="12" t="str">
        <f t="shared" si="304"/>
        <v>18.824944347398-281.485750246516i</v>
      </c>
      <c r="AB647" s="12" t="str">
        <f t="shared" si="305"/>
        <v>0.505234439083562-0.0550956586699281i</v>
      </c>
      <c r="AC647" s="12" t="str">
        <f t="shared" si="306"/>
        <v>2.38567469342283-1.33945529742613i</v>
      </c>
      <c r="AD647" s="12" t="str">
        <f t="shared" si="307"/>
        <v>0.170878203624614+0.0728465020268045i</v>
      </c>
      <c r="AE647" s="12" t="str">
        <f t="shared" si="308"/>
        <v>-0.233236070034247-0.268172534438769i</v>
      </c>
      <c r="AF647" s="12" t="str">
        <f t="shared" si="309"/>
        <v>-10.4306215943002-3.46856212814053i</v>
      </c>
      <c r="AG647" s="12" t="str">
        <f t="shared" si="310"/>
        <v>1.08587373031634-0.169156981765409i</v>
      </c>
      <c r="AH647" s="12" t="str">
        <f t="shared" si="311"/>
        <v>0.845918519134363+3.45278916598925i</v>
      </c>
      <c r="AI647" s="12">
        <f t="shared" si="312"/>
        <v>11.016553664818058</v>
      </c>
      <c r="AJ647" s="12">
        <f t="shared" si="313"/>
        <v>76.23393141526239</v>
      </c>
      <c r="AK647" s="12"/>
      <c r="AL647" s="12"/>
      <c r="AM647" s="12"/>
      <c r="AN647" s="12"/>
    </row>
    <row r="648" spans="1:40" x14ac:dyDescent="0.35">
      <c r="A648" s="12"/>
      <c r="B648" s="12">
        <f t="shared" si="279"/>
        <v>51800</v>
      </c>
      <c r="C648" s="29" t="str">
        <f t="shared" si="281"/>
        <v>-0.0000258150674057907+0.0428502211415705i</v>
      </c>
      <c r="D648" s="28" t="str">
        <f t="shared" si="282"/>
        <v>-5.39925894838063+0.328518362085374i</v>
      </c>
      <c r="E648" s="12" t="str">
        <f t="shared" si="283"/>
        <v>4200</v>
      </c>
      <c r="F648" s="12" t="str">
        <f t="shared" si="284"/>
        <v>0.704225352112676</v>
      </c>
      <c r="G648" s="12" t="str">
        <f t="shared" si="280"/>
        <v>0.704225352112676</v>
      </c>
      <c r="H648" s="12" t="str">
        <f t="shared" si="285"/>
        <v>5.0386086243492+3.79656929691863i</v>
      </c>
      <c r="I648" s="12" t="str">
        <f t="shared" si="286"/>
        <v>203.418124319939i</v>
      </c>
      <c r="J648" s="12" t="str">
        <f t="shared" si="287"/>
        <v>-34.3938843890637+43.9946209899186i</v>
      </c>
      <c r="K648" s="12" t="str">
        <f t="shared" si="288"/>
        <v>2.86977744775994-2.24351958352399i</v>
      </c>
      <c r="L648" s="12" t="str">
        <f t="shared" si="289"/>
        <v>0.121741001954241-0.0820818547096391i</v>
      </c>
      <c r="M648" s="12" t="str">
        <f t="shared" si="290"/>
        <v>2.99151844971418-2.32560143823363i</v>
      </c>
      <c r="N648" s="12" t="str">
        <f t="shared" si="291"/>
        <v>-0.650937997823805i</v>
      </c>
      <c r="O648" s="12" t="str">
        <f t="shared" si="292"/>
        <v>0.795515784887595-0.605932864263586i</v>
      </c>
      <c r="P648" s="12" t="str">
        <f t="shared" si="293"/>
        <v>0.204484215112405+0.605932864263586i</v>
      </c>
      <c r="Q648" s="12" t="str">
        <f t="shared" si="294"/>
        <v>-0.204484215112405+0.0450051335602191i</v>
      </c>
      <c r="R648" s="12" t="str">
        <f t="shared" si="295"/>
        <v>-0.33175071797666-3.03624096018138i</v>
      </c>
      <c r="S648" s="12" t="str">
        <f t="shared" si="296"/>
        <v>0.0666591219655004i</v>
      </c>
      <c r="T648" s="12" t="str">
        <f t="shared" si="297"/>
        <v>0.202393156481379-0.0221142115717485i</v>
      </c>
      <c r="U648" s="12" t="str">
        <f t="shared" si="298"/>
        <v>0.001-0.0307248924887828i</v>
      </c>
      <c r="V648" s="12" t="str">
        <f t="shared" si="299"/>
        <v>0.0015-0.00933887309689449i</v>
      </c>
      <c r="W648" s="12" t="str">
        <f t="shared" si="300"/>
        <v>0.000935233257570475-0.00718289833233433i</v>
      </c>
      <c r="X648" s="12" t="str">
        <f t="shared" si="301"/>
        <v>0.00254242851336608-0.00627447105576943i</v>
      </c>
      <c r="Y648" s="12" t="str">
        <f t="shared" si="302"/>
        <v>0.00029+0.0488203498367854i</v>
      </c>
      <c r="Z648" s="12" t="str">
        <f t="shared" si="303"/>
        <v>-1.7143677554871-0.831219551380142i</v>
      </c>
      <c r="AA648" s="12" t="str">
        <f t="shared" si="304"/>
        <v>18.6941039200364-280.803937521578i</v>
      </c>
      <c r="AB648" s="12" t="str">
        <f t="shared" si="305"/>
        <v>0.505211119633986-0.0552012023638448i</v>
      </c>
      <c r="AC648" s="12" t="str">
        <f t="shared" si="306"/>
        <v>2.38297238977624-1.34005512175027i</v>
      </c>
      <c r="AD648" s="12" t="str">
        <f t="shared" si="307"/>
        <v>0.17096931141486+0.0729790658951298i</v>
      </c>
      <c r="AE648" s="12" t="str">
        <f t="shared" si="308"/>
        <v>-0.232442648253977-0.26722599173021i</v>
      </c>
      <c r="AF648" s="12" t="str">
        <f t="shared" si="309"/>
        <v>-10.4378675727298-3.46805093483326i</v>
      </c>
      <c r="AG648" s="12" t="str">
        <f t="shared" si="310"/>
        <v>1.08575391622771-0.16885337090771i</v>
      </c>
      <c r="AH648" s="12" t="str">
        <f t="shared" si="311"/>
        <v>0.8455895335341+3.44292849835889i</v>
      </c>
      <c r="AI648" s="12">
        <f t="shared" si="312"/>
        <v>10.992930659435647</v>
      </c>
      <c r="AJ648" s="12">
        <f t="shared" si="313"/>
        <v>76.201174217503905</v>
      </c>
      <c r="AK648" s="12"/>
      <c r="AL648" s="12"/>
      <c r="AM648" s="12"/>
      <c r="AN648" s="12"/>
    </row>
    <row r="649" spans="1:40" x14ac:dyDescent="0.35">
      <c r="A649" s="12"/>
      <c r="B649" s="12">
        <f t="shared" si="279"/>
        <v>51900</v>
      </c>
      <c r="C649" s="29" t="str">
        <f t="shared" si="281"/>
        <v>-0.0000257156832513619+0.0427676581548135i</v>
      </c>
      <c r="D649" s="28" t="str">
        <f t="shared" si="282"/>
        <v>-5.39925818643544+0.327885379186904i</v>
      </c>
      <c r="E649" s="12" t="str">
        <f t="shared" si="283"/>
        <v>4200</v>
      </c>
      <c r="F649" s="12" t="str">
        <f t="shared" si="284"/>
        <v>0.704225352112676</v>
      </c>
      <c r="G649" s="12" t="str">
        <f t="shared" si="280"/>
        <v>0.704225352112676</v>
      </c>
      <c r="H649" s="12" t="str">
        <f t="shared" si="285"/>
        <v>5.04583700608086+3.79541144851897i</v>
      </c>
      <c r="I649" s="12" t="str">
        <f t="shared" si="286"/>
        <v>203.810823401638i</v>
      </c>
      <c r="J649" s="12" t="str">
        <f t="shared" si="287"/>
        <v>-34.5306722206087+44.0795526906714i</v>
      </c>
      <c r="K649" s="12" t="str">
        <f t="shared" si="288"/>
        <v>2.8653325248555-2.24462028716942i</v>
      </c>
      <c r="L649" s="12" t="str">
        <f t="shared" si="289"/>
        <v>0.121594139209118-0.08214110295669i</v>
      </c>
      <c r="M649" s="12" t="str">
        <f t="shared" si="290"/>
        <v>2.98692666406462-2.32676139012611i</v>
      </c>
      <c r="N649" s="12" t="str">
        <f t="shared" si="291"/>
        <v>-0.652194634885241i</v>
      </c>
      <c r="O649" s="12" t="str">
        <f t="shared" si="292"/>
        <v>0.794753719280017-0.606932060193379i</v>
      </c>
      <c r="P649" s="12" t="str">
        <f t="shared" si="293"/>
        <v>0.205246280719983+0.606932060193379i</v>
      </c>
      <c r="Q649" s="12" t="str">
        <f t="shared" si="294"/>
        <v>-0.205246280719983+0.045262574691862i</v>
      </c>
      <c r="R649" s="12" t="str">
        <f t="shared" si="295"/>
        <v>-0.331744549726782-3.0302506358326i</v>
      </c>
      <c r="S649" s="12" t="str">
        <f t="shared" si="296"/>
        <v>0.0667878075291402i</v>
      </c>
      <c r="T649" s="12" t="str">
        <f t="shared" si="297"/>
        <v>0.202383796231042-0.0221564911359936i</v>
      </c>
      <c r="U649" s="12" t="str">
        <f t="shared" si="298"/>
        <v>0.001-0.0306656923105772i</v>
      </c>
      <c r="V649" s="12" t="str">
        <f t="shared" si="299"/>
        <v>0.0015-0.00932087912175598i</v>
      </c>
      <c r="W649" s="12" t="str">
        <f t="shared" si="300"/>
        <v>0.000935228232426306-0.00716913882646904i</v>
      </c>
      <c r="X649" s="12" t="str">
        <f t="shared" si="301"/>
        <v>0.00253655064859526-0.00626398533297077i</v>
      </c>
      <c r="Y649" s="12" t="str">
        <f t="shared" si="302"/>
        <v>0.00029+0.0489145976163931i</v>
      </c>
      <c r="Z649" s="12" t="str">
        <f t="shared" si="303"/>
        <v>-1.70761245995917-0.826840671243943i</v>
      </c>
      <c r="AA649" s="12" t="str">
        <f t="shared" si="304"/>
        <v>18.5645415903832-280.12555373257i</v>
      </c>
      <c r="AB649" s="12" t="str">
        <f t="shared" si="305"/>
        <v>0.505187754700927-0.0553067400527729i</v>
      </c>
      <c r="AC649" s="12" t="str">
        <f t="shared" si="306"/>
        <v>2.3802731875066-1.34064853896874i</v>
      </c>
      <c r="AD649" s="12" t="str">
        <f t="shared" si="307"/>
        <v>0.171060579422743+0.073111513728292i</v>
      </c>
      <c r="AE649" s="12" t="str">
        <f t="shared" si="308"/>
        <v>-0.23165360374335-0.266285976122186i</v>
      </c>
      <c r="AF649" s="12" t="str">
        <f t="shared" si="309"/>
        <v>-10.4450951925163-3.46752606933207i</v>
      </c>
      <c r="AG649" s="12" t="str">
        <f t="shared" si="310"/>
        <v>1.08563495352089-0.168551391218861i</v>
      </c>
      <c r="AH649" s="12" t="str">
        <f t="shared" si="311"/>
        <v>0.845250215820637+3.43312028300131i</v>
      </c>
      <c r="AI649" s="12">
        <f t="shared" si="312"/>
        <v>10.969365147561392</v>
      </c>
      <c r="AJ649" s="12">
        <f t="shared" si="313"/>
        <v>76.16860391096283</v>
      </c>
      <c r="AK649" s="12"/>
      <c r="AL649" s="12"/>
      <c r="AM649" s="12"/>
      <c r="AN649" s="12"/>
    </row>
    <row r="650" spans="1:40" x14ac:dyDescent="0.35">
      <c r="A650" s="12"/>
      <c r="B650" s="12">
        <f t="shared" si="279"/>
        <v>52000</v>
      </c>
      <c r="C650" s="29" t="str">
        <f t="shared" si="281"/>
        <v>-0.0000256168719152848+0.0426854127176618i</v>
      </c>
      <c r="D650" s="28" t="str">
        <f t="shared" si="282"/>
        <v>-5.39925742888187+0.327254830835407i</v>
      </c>
      <c r="E650" s="12" t="str">
        <f t="shared" si="283"/>
        <v>4200</v>
      </c>
      <c r="F650" s="12" t="str">
        <f t="shared" si="284"/>
        <v>0.704225352112676</v>
      </c>
      <c r="G650" s="12" t="str">
        <f t="shared" si="280"/>
        <v>0.704225352112676</v>
      </c>
      <c r="H650" s="12" t="str">
        <f t="shared" si="285"/>
        <v>5.05304705427531+3.79424246645759i</v>
      </c>
      <c r="I650" s="12" t="str">
        <f t="shared" si="286"/>
        <v>204.203522483337i</v>
      </c>
      <c r="J650" s="12" t="str">
        <f t="shared" si="287"/>
        <v>-34.6677238666792+44.1644843914241i</v>
      </c>
      <c r="K650" s="12" t="str">
        <f t="shared" si="288"/>
        <v>2.86089278992095-2.24571038516215i</v>
      </c>
      <c r="L650" s="12" t="str">
        <f t="shared" si="289"/>
        <v>0.121447348152247-0.0822000174092474i</v>
      </c>
      <c r="M650" s="12" t="str">
        <f t="shared" si="290"/>
        <v>2.9823401380732-2.3279104025714i</v>
      </c>
      <c r="N650" s="12" t="str">
        <f t="shared" si="291"/>
        <v>-0.653451271946677i</v>
      </c>
      <c r="O650" s="12" t="str">
        <f t="shared" si="292"/>
        <v>0.793990398647835-0.607930297694605i</v>
      </c>
      <c r="P650" s="12" t="str">
        <f t="shared" si="293"/>
        <v>0.206009601352165+0.607930297694605i</v>
      </c>
      <c r="Q650" s="12" t="str">
        <f t="shared" si="294"/>
        <v>-0.206009601352165+0.0455209742520719i</v>
      </c>
      <c r="R650" s="12" t="str">
        <f t="shared" si="295"/>
        <v>-0.331738369177386-3.0242830788809i</v>
      </c>
      <c r="S650" s="12" t="str">
        <f t="shared" si="296"/>
        <v>0.0669164930927802i</v>
      </c>
      <c r="T650" s="12" t="str">
        <f t="shared" si="297"/>
        <v>0.202374417758546-0.0221987682896687i</v>
      </c>
      <c r="U650" s="12" t="str">
        <f t="shared" si="298"/>
        <v>0.001-0.0306067198253645i</v>
      </c>
      <c r="V650" s="12" t="str">
        <f t="shared" si="299"/>
        <v>0.0015-0.00930295435421416i</v>
      </c>
      <c r="W650" s="12" t="str">
        <f t="shared" si="300"/>
        <v>0.000935223197741526-0.00715543239408517i</v>
      </c>
      <c r="X650" s="12" t="str">
        <f t="shared" si="301"/>
        <v>0.00253070377723688-0.00625353204495622i</v>
      </c>
      <c r="Y650" s="12" t="str">
        <f t="shared" si="302"/>
        <v>0.00029+0.0490088453960008i</v>
      </c>
      <c r="Z650" s="12" t="str">
        <f t="shared" si="303"/>
        <v>-1.7008964482355-0.822498248915537i</v>
      </c>
      <c r="AA650" s="12" t="str">
        <f t="shared" si="304"/>
        <v>18.436241618121-279.450573207828i</v>
      </c>
      <c r="AB650" s="12" t="str">
        <f t="shared" si="305"/>
        <v>0.505164344281956-0.055412271724468i</v>
      </c>
      <c r="AC650" s="12" t="str">
        <f t="shared" si="306"/>
        <v>2.377577096498-1.34123557416783i</v>
      </c>
      <c r="AD650" s="12" t="str">
        <f t="shared" si="307"/>
        <v>0.17115200755332+0.0732438454478664i</v>
      </c>
      <c r="AE650" s="12" t="str">
        <f t="shared" si="308"/>
        <v>-0.230868907131108-0.265352423088371i</v>
      </c>
      <c r="AF650" s="12" t="str">
        <f t="shared" si="309"/>
        <v>-10.4523044831572-3.46698763562218i</v>
      </c>
      <c r="AG650" s="12" t="str">
        <f t="shared" si="310"/>
        <v>1.08551683237969-0.168251031092718i</v>
      </c>
      <c r="AH650" s="12" t="str">
        <f t="shared" si="311"/>
        <v>0.844900760807403+3.42336413518958i</v>
      </c>
      <c r="AI650" s="12">
        <f t="shared" si="312"/>
        <v>10.945856896288298</v>
      </c>
      <c r="AJ650" s="12">
        <f t="shared" si="313"/>
        <v>76.136218815933702</v>
      </c>
      <c r="AK650" s="12"/>
      <c r="AL650" s="12"/>
      <c r="AM650" s="12"/>
      <c r="AN650" s="12"/>
    </row>
    <row r="651" spans="1:40" x14ac:dyDescent="0.35">
      <c r="A651" s="12"/>
      <c r="B651" s="12">
        <f t="shared" si="279"/>
        <v>52100</v>
      </c>
      <c r="C651" s="29" t="str">
        <f t="shared" si="281"/>
        <v>-0.0000255186290039476+0.0426034830016173i</v>
      </c>
      <c r="D651" s="28" t="str">
        <f t="shared" si="282"/>
        <v>-5.39925667568622+0.326626703012399i</v>
      </c>
      <c r="E651" s="12" t="str">
        <f t="shared" si="283"/>
        <v>4200</v>
      </c>
      <c r="F651" s="12" t="str">
        <f t="shared" si="284"/>
        <v>0.704225352112676</v>
      </c>
      <c r="G651" s="12" t="str">
        <f t="shared" si="280"/>
        <v>0.704225352112676</v>
      </c>
      <c r="H651" s="12" t="str">
        <f t="shared" si="285"/>
        <v>5.06023879867254+3.79306244007992i</v>
      </c>
      <c r="I651" s="12" t="str">
        <f t="shared" si="286"/>
        <v>204.596221565035i</v>
      </c>
      <c r="J651" s="12" t="str">
        <f t="shared" si="287"/>
        <v>-34.8050393272754+44.2494160921768i</v>
      </c>
      <c r="K651" s="12" t="str">
        <f t="shared" si="288"/>
        <v>2.85645825882316-2.24678991984796i</v>
      </c>
      <c r="L651" s="12" t="str">
        <f t="shared" si="289"/>
        <v>0.12130062954642-0.0822585988645201i</v>
      </c>
      <c r="M651" s="12" t="str">
        <f t="shared" si="290"/>
        <v>2.97775888836958-2.32904851871248i</v>
      </c>
      <c r="N651" s="12" t="str">
        <f t="shared" si="291"/>
        <v>-0.654707909008113i</v>
      </c>
      <c r="O651" s="12" t="str">
        <f t="shared" si="292"/>
        <v>0.793225824196437-0.608927575190911i</v>
      </c>
      <c r="P651" s="12" t="str">
        <f t="shared" si="293"/>
        <v>0.206774175803563+0.608927575190911i</v>
      </c>
      <c r="Q651" s="12" t="str">
        <f t="shared" si="294"/>
        <v>-0.206774175803563+0.045780333817202i</v>
      </c>
      <c r="R651" s="12" t="str">
        <f t="shared" si="295"/>
        <v>-0.331732176326108-3.01833815821343i</v>
      </c>
      <c r="S651" s="12" t="str">
        <f t="shared" si="296"/>
        <v>0.0670451786564202i</v>
      </c>
      <c r="T651" s="12" t="str">
        <f t="shared" si="297"/>
        <v>0.20236502106291-0.022241043027867i</v>
      </c>
      <c r="U651" s="12" t="str">
        <f t="shared" si="298"/>
        <v>0.001-0.0305479737220529i</v>
      </c>
      <c r="V651" s="12" t="str">
        <f t="shared" si="299"/>
        <v>0.0015-0.00928509839576071i</v>
      </c>
      <c r="W651" s="12" t="str">
        <f t="shared" si="300"/>
        <v>0.000935218153517011-0.00714177872956341i</v>
      </c>
      <c r="X651" s="12" t="str">
        <f t="shared" si="301"/>
        <v>0.00252488768667098-0.00624311105999418i</v>
      </c>
      <c r="Y651" s="12" t="str">
        <f t="shared" si="302"/>
        <v>0.00029+0.0491030931756085i</v>
      </c>
      <c r="Z651" s="12" t="str">
        <f t="shared" si="303"/>
        <v>-1.69421942957302-0.818191887161335i</v>
      </c>
      <c r="AA651" s="12" t="str">
        <f t="shared" si="304"/>
        <v>18.3091884944453-278.778970521341i</v>
      </c>
      <c r="AB651" s="12" t="str">
        <f t="shared" si="305"/>
        <v>0.505140888374623-0.0555177973666819i</v>
      </c>
      <c r="AC651" s="12" t="str">
        <f t="shared" si="306"/>
        <v>2.37488412651739-1.34181625238136i</v>
      </c>
      <c r="AD651" s="12" t="str">
        <f t="shared" si="307"/>
        <v>0.171243595711505+0.0733760609747218i</v>
      </c>
      <c r="AE651" s="12" t="str">
        <f t="shared" si="308"/>
        <v>-0.230088529243005-0.264425268908397i</v>
      </c>
      <c r="AF651" s="12" t="str">
        <f t="shared" si="309"/>
        <v>-10.4594954743588-3.46643573706752i</v>
      </c>
      <c r="AG651" s="12" t="str">
        <f t="shared" si="310"/>
        <v>1.08539954312269-0.167952279025845i</v>
      </c>
      <c r="AH651" s="12" t="str">
        <f t="shared" si="311"/>
        <v>0.84454136009602+3.41365967357114i</v>
      </c>
      <c r="AI651" s="12">
        <f t="shared" si="312"/>
        <v>10.922405673827013</v>
      </c>
      <c r="AJ651" s="12">
        <f t="shared" si="313"/>
        <v>76.104017270171141</v>
      </c>
      <c r="AK651" s="12"/>
      <c r="AL651" s="12"/>
      <c r="AM651" s="12"/>
      <c r="AN651" s="12"/>
    </row>
    <row r="652" spans="1:40" x14ac:dyDescent="0.35">
      <c r="A652" s="12"/>
      <c r="B652" s="12">
        <f t="shared" si="279"/>
        <v>52200</v>
      </c>
      <c r="C652" s="29" t="str">
        <f t="shared" si="281"/>
        <v>-0.0000254209501657829+0.0425218671921937i</v>
      </c>
      <c r="D652" s="28" t="str">
        <f t="shared" si="282"/>
        <v>-5.39925592681512+0.326000981806819i</v>
      </c>
      <c r="E652" s="12" t="str">
        <f t="shared" si="283"/>
        <v>4200</v>
      </c>
      <c r="F652" s="12" t="str">
        <f t="shared" si="284"/>
        <v>0.704225352112676</v>
      </c>
      <c r="G652" s="12" t="str">
        <f t="shared" si="280"/>
        <v>0.704225352112676</v>
      </c>
      <c r="H652" s="12" t="str">
        <f t="shared" si="285"/>
        <v>5.06741226921764+3.79187145822031i</v>
      </c>
      <c r="I652" s="12" t="str">
        <f t="shared" si="286"/>
        <v>204.988920646734i</v>
      </c>
      <c r="J652" s="12" t="str">
        <f t="shared" si="287"/>
        <v>-34.9426186023973+44.3343477929296i</v>
      </c>
      <c r="K652" s="12" t="str">
        <f t="shared" si="288"/>
        <v>2.85202894723533-2.24785893347762i</v>
      </c>
      <c r="L652" s="12" t="str">
        <f t="shared" si="289"/>
        <v>0.121153984149742-0.0823168481205044i</v>
      </c>
      <c r="M652" s="12" t="str">
        <f t="shared" si="290"/>
        <v>2.97318293138507-2.33017578159812i</v>
      </c>
      <c r="N652" s="12" t="str">
        <f t="shared" si="291"/>
        <v>-0.655964546069549i</v>
      </c>
      <c r="O652" s="12" t="str">
        <f t="shared" si="292"/>
        <v>0.79245999713319-0.609923891107459i</v>
      </c>
      <c r="P652" s="12" t="str">
        <f t="shared" si="293"/>
        <v>0.20754000286681+0.609923891107459i</v>
      </c>
      <c r="Q652" s="12" t="str">
        <f t="shared" si="294"/>
        <v>-0.20754000286681+0.04604065496209i</v>
      </c>
      <c r="R652" s="12" t="str">
        <f t="shared" si="295"/>
        <v>-0.33172597117058-3.012415743722i</v>
      </c>
      <c r="S652" s="12" t="str">
        <f t="shared" si="296"/>
        <v>0.0671738642200602i</v>
      </c>
      <c r="T652" s="12" t="str">
        <f t="shared" si="297"/>
        <v>0.202355606143153-0.0222833153456801i</v>
      </c>
      <c r="U652" s="12" t="str">
        <f t="shared" si="298"/>
        <v>0.001-0.0304894526995968i</v>
      </c>
      <c r="V652" s="12" t="str">
        <f t="shared" si="299"/>
        <v>0.0015-0.00926731085094126i</v>
      </c>
      <c r="W652" s="12" t="str">
        <f t="shared" si="300"/>
        <v>0.000935213099753617-0.00712817752962646i</v>
      </c>
      <c r="X652" s="12" t="str">
        <f t="shared" si="301"/>
        <v>0.0025191021660494-0.00623272224690467i</v>
      </c>
      <c r="Y652" s="12" t="str">
        <f t="shared" si="302"/>
        <v>0.00029+0.0491973409552162i</v>
      </c>
      <c r="Z652" s="12" t="str">
        <f t="shared" si="303"/>
        <v>-1.68758111566099-0.813921194026918i</v>
      </c>
      <c r="AA652" s="12" t="str">
        <f t="shared" si="304"/>
        <v>18.1833669381308-278.110720490032i</v>
      </c>
      <c r="AB652" s="12" t="str">
        <f t="shared" si="305"/>
        <v>0.505117386976481-0.0556233169671623i</v>
      </c>
      <c r="AC652" s="12" t="str">
        <f t="shared" si="306"/>
        <v>2.37219428721526-1.34239059859051i</v>
      </c>
      <c r="AD652" s="12" t="str">
        <f t="shared" si="307"/>
        <v>0.171335343802074+0.0735081602290325i</v>
      </c>
      <c r="AE652" s="12" t="str">
        <f t="shared" si="308"/>
        <v>-0.229312441101328-0.263504450655894i</v>
      </c>
      <c r="AF652" s="12" t="str">
        <f t="shared" si="309"/>
        <v>-10.4666681960328-3.46587047641349i</v>
      </c>
      <c r="AG652" s="12" t="str">
        <f t="shared" si="310"/>
        <v>1.08528307620104-0.167655123616515i</v>
      </c>
      <c r="AH652" s="12" t="str">
        <f t="shared" si="311"/>
        <v>0.844172202131907+3.40400652013692i</v>
      </c>
      <c r="AI652" s="12">
        <f t="shared" si="312"/>
        <v>10.899011249503801</v>
      </c>
      <c r="AJ652" s="12">
        <f t="shared" si="313"/>
        <v>76.071997628671795</v>
      </c>
      <c r="AK652" s="12"/>
      <c r="AL652" s="12"/>
      <c r="AM652" s="12"/>
      <c r="AN652" s="12"/>
    </row>
    <row r="653" spans="1:40" x14ac:dyDescent="0.35">
      <c r="A653" s="12"/>
      <c r="B653" s="12">
        <f t="shared" si="279"/>
        <v>52300</v>
      </c>
      <c r="C653" s="29" t="str">
        <f t="shared" si="281"/>
        <v>-0.0000253238310907849+0.0424405634887819i</v>
      </c>
      <c r="D653" s="28" t="str">
        <f t="shared" si="282"/>
        <v>-5.39925518223555+0.325377653413995i</v>
      </c>
      <c r="E653" s="12" t="str">
        <f t="shared" si="283"/>
        <v>4200</v>
      </c>
      <c r="F653" s="12" t="str">
        <f t="shared" si="284"/>
        <v>0.704225352112676</v>
      </c>
      <c r="G653" s="12" t="str">
        <f t="shared" si="280"/>
        <v>0.704225352112676</v>
      </c>
      <c r="H653" s="12" t="str">
        <f t="shared" si="285"/>
        <v>5.07456749605706+3.79066960920405i</v>
      </c>
      <c r="I653" s="12" t="str">
        <f t="shared" si="286"/>
        <v>205.381619728433i</v>
      </c>
      <c r="J653" s="12" t="str">
        <f t="shared" si="287"/>
        <v>-35.0804616920448+44.4192794936824i</v>
      </c>
      <c r="K653" s="12" t="str">
        <f t="shared" si="288"/>
        <v>2.84760487063797-2.24891746820665i</v>
      </c>
      <c r="L653" s="12" t="str">
        <f t="shared" si="289"/>
        <v>0.121007412715644-0.0823747659759611i</v>
      </c>
      <c r="M653" s="12" t="str">
        <f t="shared" si="290"/>
        <v>2.96861228335361-2.33129223418261i</v>
      </c>
      <c r="N653" s="12" t="str">
        <f t="shared" si="291"/>
        <v>-0.657221183130985i</v>
      </c>
      <c r="O653" s="12" t="str">
        <f t="shared" si="292"/>
        <v>0.79169291866744-0.610919243870931i</v>
      </c>
      <c r="P653" s="12" t="str">
        <f t="shared" si="293"/>
        <v>0.20830708133256+0.610919243870931i</v>
      </c>
      <c r="Q653" s="12" t="str">
        <f t="shared" si="294"/>
        <v>-0.20830708133256+0.046301939260054i</v>
      </c>
      <c r="R653" s="12" t="str">
        <f t="shared" si="295"/>
        <v>-0.331719753708436-3.0065157062935i</v>
      </c>
      <c r="S653" s="12" t="str">
        <f t="shared" si="296"/>
        <v>0.0673025497837002i</v>
      </c>
      <c r="T653" s="12" t="str">
        <f t="shared" si="297"/>
        <v>0.202346172998295-0.0223255852381988i</v>
      </c>
      <c r="U653" s="12" t="str">
        <f t="shared" si="298"/>
        <v>0.001-0.0304311554669016i</v>
      </c>
      <c r="V653" s="12" t="str">
        <f t="shared" si="299"/>
        <v>0.0015-0.00924959132732571i</v>
      </c>
      <c r="W653" s="12" t="str">
        <f t="shared" si="300"/>
        <v>0.000935208036452221-0.00711462849331642i</v>
      </c>
      <c r="X653" s="12" t="str">
        <f t="shared" si="301"/>
        <v>0.00251334700627862-0.00622236547505838i</v>
      </c>
      <c r="Y653" s="12" t="str">
        <f t="shared" si="302"/>
        <v>0.00029+0.0492915887348239i</v>
      </c>
      <c r="Z653" s="12" t="str">
        <f t="shared" si="303"/>
        <v>-1.68098122060218-0.809685782754908i</v>
      </c>
      <c r="AA653" s="12" t="str">
        <f t="shared" si="304"/>
        <v>18.0587618916743-277.445798171075i</v>
      </c>
      <c r="AB653" s="12" t="str">
        <f t="shared" si="305"/>
        <v>0.505093840085083-0.0557288305136549i</v>
      </c>
      <c r="AC653" s="12" t="str">
        <f t="shared" si="306"/>
        <v>2.36950758812626-1.34295863772359i</v>
      </c>
      <c r="AD653" s="12" t="str">
        <f t="shared" si="307"/>
        <v>0.171427251729663+0.073640143130284i</v>
      </c>
      <c r="AE653" s="12" t="str">
        <f t="shared" si="308"/>
        <v>-0.228540613924378-0.262589906186718i</v>
      </c>
      <c r="AF653" s="12" t="str">
        <f t="shared" si="309"/>
        <v>-10.4738226782926-3.46529195579006i</v>
      </c>
      <c r="AG653" s="12" t="str">
        <f t="shared" si="310"/>
        <v>1.08516742219638-0.167359553563705i</v>
      </c>
      <c r="AH653" s="12" t="str">
        <f t="shared" si="311"/>
        <v>0.843793472258595+3.39440430019029i</v>
      </c>
      <c r="AI653" s="12">
        <f t="shared" si="312"/>
        <v>10.8756733937573</v>
      </c>
      <c r="AJ653" s="12">
        <f t="shared" si="313"/>
        <v>76.040158263461649</v>
      </c>
      <c r="AK653" s="12"/>
      <c r="AL653" s="12"/>
      <c r="AM653" s="12"/>
      <c r="AN653" s="12"/>
    </row>
    <row r="654" spans="1:40" x14ac:dyDescent="0.35">
      <c r="A654" s="12"/>
      <c r="B654" s="12">
        <f t="shared" ref="B654:B717" si="314">B653+100</f>
        <v>52400</v>
      </c>
      <c r="C654" s="29" t="str">
        <f t="shared" si="281"/>
        <v>-0.0000252272675100347+0.0423595701045178i</v>
      </c>
      <c r="D654" s="28" t="str">
        <f t="shared" si="282"/>
        <v>-5.39925444191476+0.324756704134637i</v>
      </c>
      <c r="E654" s="12" t="str">
        <f t="shared" si="283"/>
        <v>4200</v>
      </c>
      <c r="F654" s="12" t="str">
        <f t="shared" si="284"/>
        <v>0.704225352112676</v>
      </c>
      <c r="G654" s="12" t="str">
        <f t="shared" si="280"/>
        <v>0.704225352112676</v>
      </c>
      <c r="H654" s="12" t="str">
        <f t="shared" si="285"/>
        <v>5.08170450953527+3.78945698084911i</v>
      </c>
      <c r="I654" s="12" t="str">
        <f t="shared" si="286"/>
        <v>205.774318810131i</v>
      </c>
      <c r="J654" s="12" t="str">
        <f t="shared" si="287"/>
        <v>-35.2185685962179+44.5042111944351i</v>
      </c>
      <c r="K654" s="12" t="str">
        <f t="shared" si="288"/>
        <v>2.84318604432003-2.24996556609491i</v>
      </c>
      <c r="L654" s="12" t="str">
        <f t="shared" si="289"/>
        <v>0.120860915992894-0.0824323532303926i</v>
      </c>
      <c r="M654" s="12" t="str">
        <f t="shared" si="290"/>
        <v>2.96404696031292-2.3323979193253i</v>
      </c>
      <c r="N654" s="12" t="str">
        <f t="shared" si="291"/>
        <v>-0.658477820192421i</v>
      </c>
      <c r="O654" s="12" t="str">
        <f t="shared" si="292"/>
        <v>0.790924590010508-0.611913631909528i</v>
      </c>
      <c r="P654" s="12" t="str">
        <f t="shared" si="293"/>
        <v>0.209075409989492+0.611913631909528i</v>
      </c>
      <c r="Q654" s="12" t="str">
        <f t="shared" si="294"/>
        <v>-0.209075409989492+0.046564188282893i</v>
      </c>
      <c r="R654" s="12" t="str">
        <f t="shared" si="295"/>
        <v>-0.33171352393729-3.00063791780036i</v>
      </c>
      <c r="S654" s="12" t="str">
        <f t="shared" si="296"/>
        <v>0.06743123534734i</v>
      </c>
      <c r="T654" s="12" t="str">
        <f t="shared" si="297"/>
        <v>0.202336721627348-0.0223678527005109i</v>
      </c>
      <c r="U654" s="12" t="str">
        <f t="shared" si="298"/>
        <v>0.001-0.0303730807427281i</v>
      </c>
      <c r="V654" s="12" t="str">
        <f t="shared" si="299"/>
        <v>0.0015-0.00923193943547969i</v>
      </c>
      <c r="W654" s="12" t="str">
        <f t="shared" si="300"/>
        <v>0.00093520296361369-0.00710113132197275i</v>
      </c>
      <c r="X654" s="12" t="str">
        <f t="shared" si="301"/>
        <v>0.00250762200000281-0.00621204061437591i</v>
      </c>
      <c r="Y654" s="12" t="str">
        <f t="shared" si="302"/>
        <v>0.00029+0.0493858365144315i</v>
      </c>
      <c r="Z654" s="12" t="str">
        <f t="shared" si="303"/>
        <v>-1.67441946089386-0.805485271704322i</v>
      </c>
      <c r="AA654" s="12" t="str">
        <f t="shared" si="304"/>
        <v>17.9353585175108-276.784178859244i</v>
      </c>
      <c r="AB654" s="12" t="str">
        <f t="shared" si="305"/>
        <v>0.505070247697963-0.055834337993898i</v>
      </c>
      <c r="AC654" s="12" t="str">
        <f t="shared" si="306"/>
        <v>2.36682403866977-1.34352039465574i</v>
      </c>
      <c r="AD654" s="12" t="str">
        <f t="shared" si="307"/>
        <v>0.171519319398767+0.0737720095972791i</v>
      </c>
      <c r="AE654" s="12" t="str">
        <f t="shared" si="308"/>
        <v>-0.227773019125927-0.261681574127389i</v>
      </c>
      <c r="AF654" s="12" t="str">
        <f t="shared" si="309"/>
        <v>-10.48095895145-3.46470027671447i</v>
      </c>
      <c r="AG654" s="12" t="str">
        <f t="shared" si="310"/>
        <v>1.0850525718187-0.167065557666111i</v>
      </c>
      <c r="AH654" s="12" t="str">
        <f t="shared" si="311"/>
        <v>0.843405352771331+3.38485264231664i</v>
      </c>
      <c r="AI654" s="12">
        <f t="shared" si="312"/>
        <v>10.85239187813637</v>
      </c>
      <c r="AJ654" s="12">
        <f t="shared" si="313"/>
        <v>76.008497563383514</v>
      </c>
      <c r="AK654" s="12"/>
      <c r="AL654" s="12"/>
      <c r="AM654" s="12"/>
      <c r="AN654" s="12"/>
    </row>
    <row r="655" spans="1:40" x14ac:dyDescent="0.35">
      <c r="A655" s="12"/>
      <c r="B655" s="12">
        <f t="shared" si="314"/>
        <v>52500</v>
      </c>
      <c r="C655" s="29" t="str">
        <f t="shared" si="281"/>
        <v>-0.0000251312551952313+0.042278885266152i</v>
      </c>
      <c r="D655" s="28" t="str">
        <f t="shared" si="282"/>
        <v>-5.39925370582035+0.324138120373832i</v>
      </c>
      <c r="E655" s="12" t="str">
        <f t="shared" si="283"/>
        <v>4200</v>
      </c>
      <c r="F655" s="12" t="str">
        <f t="shared" si="284"/>
        <v>0.704225352112676</v>
      </c>
      <c r="G655" s="12" t="str">
        <f t="shared" si="280"/>
        <v>0.704225352112676</v>
      </c>
      <c r="H655" s="12" t="str">
        <f t="shared" si="285"/>
        <v>5.08882334019109+3.78823366046818i</v>
      </c>
      <c r="I655" s="12" t="str">
        <f t="shared" si="286"/>
        <v>206.16701789183i</v>
      </c>
      <c r="J655" s="12" t="str">
        <f t="shared" si="287"/>
        <v>-35.3569393149167+44.5891428951877i</v>
      </c>
      <c r="K655" s="12" t="str">
        <f t="shared" si="288"/>
        <v>2.83877248337995-2.25100326910641i</v>
      </c>
      <c r="L655" s="12" t="str">
        <f t="shared" si="289"/>
        <v>0.120714494725605-0.0824896106840194i</v>
      </c>
      <c r="M655" s="12" t="str">
        <f t="shared" si="290"/>
        <v>2.95948697810555-2.33349287979043i</v>
      </c>
      <c r="N655" s="12" t="str">
        <f t="shared" si="291"/>
        <v>-0.659734457253857i</v>
      </c>
      <c r="O655" s="12" t="str">
        <f t="shared" si="292"/>
        <v>0.79015501237569-0.612907053652977i</v>
      </c>
      <c r="P655" s="12" t="str">
        <f t="shared" si="293"/>
        <v>0.20984498762431+0.612907053652977i</v>
      </c>
      <c r="Q655" s="12" t="str">
        <f t="shared" si="294"/>
        <v>-0.20984498762431+0.04682740360088i</v>
      </c>
      <c r="R655" s="12" t="str">
        <f t="shared" si="295"/>
        <v>-0.331707281854777-2.99478225109123i</v>
      </c>
      <c r="S655" s="12" t="str">
        <f t="shared" si="296"/>
        <v>0.06755992091098i</v>
      </c>
      <c r="T655" s="12" t="str">
        <f t="shared" si="297"/>
        <v>0.20232725202933-0.0224101177277049i</v>
      </c>
      <c r="U655" s="12" t="str">
        <f t="shared" si="298"/>
        <v>0.001-0.0303152272555991i</v>
      </c>
      <c r="V655" s="12" t="str">
        <f t="shared" si="299"/>
        <v>0.0015-0.00921435478893593i</v>
      </c>
      <c r="W655" s="12" t="str">
        <f t="shared" si="300"/>
        <v>0.000935197881238902-0.00708768571921044i</v>
      </c>
      <c r="X655" s="12" t="str">
        <f t="shared" si="301"/>
        <v>0.00250192694158703-0.00620174753532674i</v>
      </c>
      <c r="Y655" s="12" t="str">
        <f t="shared" si="302"/>
        <v>0.00029+0.0494800842940392i</v>
      </c>
      <c r="Z655" s="12" t="str">
        <f t="shared" si="303"/>
        <v>-1.667895555409-0.801319284271304i</v>
      </c>
      <c r="AA655" s="12" t="str">
        <f t="shared" si="304"/>
        <v>17.8131421943015-276.125838084285i</v>
      </c>
      <c r="AB655" s="12" t="str">
        <f t="shared" si="305"/>
        <v>0.505046609812669-0.0559398393956314i</v>
      </c>
      <c r="AC655" s="12" t="str">
        <f t="shared" si="306"/>
        <v>2.36414364815062-1.34407589420885i</v>
      </c>
      <c r="AD655" s="12" t="str">
        <f t="shared" si="307"/>
        <v>0.171611546713742+0.073903759548148i</v>
      </c>
      <c r="AE655" s="12" t="str">
        <f t="shared" si="308"/>
        <v>-0.227009628314634-0.260779393863719i</v>
      </c>
      <c r="AF655" s="12" t="str">
        <f t="shared" si="309"/>
        <v>-10.4880770460114-3.46409554009435i</v>
      </c>
      <c r="AG655" s="12" t="str">
        <f t="shared" si="310"/>
        <v>1.08493851590432-0.166773124821167i</v>
      </c>
      <c r="AH655" s="12" t="str">
        <f t="shared" si="311"/>
        <v>0.843008022969331+3.37535117835277i</v>
      </c>
      <c r="AI655" s="12">
        <f t="shared" si="312"/>
        <v>10.829166475296608</v>
      </c>
      <c r="AJ655" s="12">
        <f t="shared" si="313"/>
        <v>75.977013933891442</v>
      </c>
      <c r="AK655" s="12"/>
      <c r="AL655" s="12"/>
      <c r="AM655" s="12"/>
      <c r="AN655" s="12"/>
    </row>
    <row r="656" spans="1:40" x14ac:dyDescent="0.35">
      <c r="A656" s="12"/>
      <c r="B656" s="12">
        <f t="shared" si="314"/>
        <v>52600</v>
      </c>
      <c r="C656" s="29" t="str">
        <f t="shared" si="281"/>
        <v>-0.000025035789958228+0.0421985072139192i</v>
      </c>
      <c r="D656" s="28" t="str">
        <f t="shared" si="282"/>
        <v>-5.3992529739202+0.323521888640047i</v>
      </c>
      <c r="E656" s="12" t="str">
        <f t="shared" si="283"/>
        <v>4200</v>
      </c>
      <c r="F656" s="12" t="str">
        <f t="shared" si="284"/>
        <v>0.704225352112676</v>
      </c>
      <c r="G656" s="12" t="str">
        <f t="shared" si="280"/>
        <v>0.704225352112676</v>
      </c>
      <c r="H656" s="12" t="str">
        <f t="shared" si="285"/>
        <v>5.09592401875446+3.78699973487047i</v>
      </c>
      <c r="I656" s="12" t="str">
        <f t="shared" si="286"/>
        <v>206.559716973529i</v>
      </c>
      <c r="J656" s="12" t="str">
        <f t="shared" si="287"/>
        <v>-35.495573848141+44.6740745959405i</v>
      </c>
      <c r="K656" s="12" t="str">
        <f t="shared" si="288"/>
        <v>2.83436420272668-2.25203061910888i</v>
      </c>
      <c r="L656" s="12" t="str">
        <f t="shared" si="289"/>
        <v>0.120568149653246-0.0825465391377579i</v>
      </c>
      <c r="M656" s="12" t="str">
        <f t="shared" si="290"/>
        <v>2.95493235237993-2.33457715824664i</v>
      </c>
      <c r="N656" s="12" t="str">
        <f t="shared" si="291"/>
        <v>-0.660991094315292i</v>
      </c>
      <c r="O656" s="12" t="str">
        <f t="shared" si="292"/>
        <v>0.789384186978255-0.613899507532527i</v>
      </c>
      <c r="P656" s="12" t="str">
        <f t="shared" si="293"/>
        <v>0.210615813021745+0.613899507532527i</v>
      </c>
      <c r="Q656" s="12" t="str">
        <f t="shared" si="294"/>
        <v>-0.210615813021745+0.047091586782765i</v>
      </c>
      <c r="R656" s="12" t="str">
        <f t="shared" si="295"/>
        <v>-0.33170102745849-2.98894857998163i</v>
      </c>
      <c r="S656" s="12" t="str">
        <f t="shared" si="296"/>
        <v>0.06768860647462i</v>
      </c>
      <c r="T656" s="12" t="str">
        <f t="shared" si="297"/>
        <v>0.202317764203251-0.0224523803148649i</v>
      </c>
      <c r="U656" s="12" t="str">
        <f t="shared" si="298"/>
        <v>0.001-0.0302575937437064i</v>
      </c>
      <c r="V656" s="12" t="str">
        <f t="shared" si="299"/>
        <v>0.0015-0.00919683700416603i</v>
      </c>
      <c r="W656" s="12" t="str">
        <f t="shared" si="300"/>
        <v>0.000935192789328731-0.00707429139089822i</v>
      </c>
      <c r="X656" s="12" t="str">
        <f t="shared" si="301"/>
        <v>0.00249626162710059-0.00619148610892831i</v>
      </c>
      <c r="Y656" s="12" t="str">
        <f t="shared" si="302"/>
        <v>0.00029+0.0495743320736469i</v>
      </c>
      <c r="Z656" s="12" t="str">
        <f t="shared" si="303"/>
        <v>-1.66140922537741-0.797187448811287i</v>
      </c>
      <c r="AA656" s="12" t="str">
        <f t="shared" si="304"/>
        <v>17.6920985132938-275.470751608332i</v>
      </c>
      <c r="AB656" s="12" t="str">
        <f t="shared" si="305"/>
        <v>0.505022926426731-0.0560453347065843i</v>
      </c>
      <c r="AC656" s="12" t="str">
        <f t="shared" si="306"/>
        <v>2.36146642575966-1.34462516115117i</v>
      </c>
      <c r="AD656" s="12" t="str">
        <f t="shared" si="307"/>
        <v>0.171703933578802+0.0740353929003502i</v>
      </c>
      <c r="AE656" s="12" t="str">
        <f t="shared" si="308"/>
        <v>-0.22625041329344-0.259883305529631i</v>
      </c>
      <c r="AF656" s="12" t="str">
        <f t="shared" si="309"/>
        <v>-10.4951769926747-3.46347784623042i</v>
      </c>
      <c r="AG656" s="12" t="str">
        <f t="shared" si="310"/>
        <v>1.08482524541386-0.166482244024075i</v>
      </c>
      <c r="AH656" s="12" t="str">
        <f t="shared" si="311"/>
        <v>0.842601659207412+3.36589954335676i</v>
      </c>
      <c r="AI656" s="12">
        <f t="shared" si="312"/>
        <v>10.805996958997587</v>
      </c>
      <c r="AJ656" s="12">
        <f t="shared" si="313"/>
        <v>75.945705796843697</v>
      </c>
      <c r="AK656" s="12"/>
      <c r="AL656" s="12"/>
      <c r="AM656" s="12"/>
      <c r="AN656" s="12"/>
    </row>
    <row r="657" spans="1:40" x14ac:dyDescent="0.35">
      <c r="A657" s="12"/>
      <c r="B657" s="12">
        <f t="shared" si="314"/>
        <v>52700</v>
      </c>
      <c r="C657" s="29" t="str">
        <f t="shared" si="281"/>
        <v>-0.0000249408676505762+0.0421184342014114i</v>
      </c>
      <c r="D657" s="28" t="str">
        <f t="shared" si="282"/>
        <v>-5.39925224618251+0.322907995544154i</v>
      </c>
      <c r="E657" s="12" t="str">
        <f t="shared" si="283"/>
        <v>4200</v>
      </c>
      <c r="F657" s="12" t="str">
        <f t="shared" si="284"/>
        <v>0.704225352112676</v>
      </c>
      <c r="G657" s="12" t="str">
        <f t="shared" si="280"/>
        <v>0.704225352112676</v>
      </c>
      <c r="H657" s="12" t="str">
        <f t="shared" si="285"/>
        <v>5.10300657614276+3.78575529036365i</v>
      </c>
      <c r="I657" s="12" t="str">
        <f t="shared" si="286"/>
        <v>206.952416055228i</v>
      </c>
      <c r="J657" s="12" t="str">
        <f t="shared" si="287"/>
        <v>-35.6344721958911+44.7590062966932i</v>
      </c>
      <c r="K657" s="12" t="str">
        <f t="shared" si="288"/>
        <v>2.82996121708074-2.25304765787358i</v>
      </c>
      <c r="L657" s="12" t="str">
        <f t="shared" si="289"/>
        <v>0.120421881510658-0.0826031393931976i</v>
      </c>
      <c r="M657" s="12" t="str">
        <f t="shared" si="290"/>
        <v>2.9503830985914-2.33565079726678i</v>
      </c>
      <c r="N657" s="12" t="str">
        <f t="shared" si="291"/>
        <v>-0.662247731376728i</v>
      </c>
      <c r="O657" s="12" t="str">
        <f t="shared" si="292"/>
        <v>0.78861211503544-0.614890991980961i</v>
      </c>
      <c r="P657" s="12" t="str">
        <f t="shared" si="293"/>
        <v>0.21138788496456+0.614890991980961i</v>
      </c>
      <c r="Q657" s="12" t="str">
        <f t="shared" si="294"/>
        <v>-0.21138788496456+0.047356739395767i</v>
      </c>
      <c r="R657" s="12" t="str">
        <f t="shared" si="295"/>
        <v>-0.331694760746059-2.98313677924483i</v>
      </c>
      <c r="S657" s="12" t="str">
        <f t="shared" si="296"/>
        <v>0.06781729203826i</v>
      </c>
      <c r="T657" s="12" t="str">
        <f t="shared" si="297"/>
        <v>0.202308258148121-0.0224946404570763i</v>
      </c>
      <c r="U657" s="12" t="str">
        <f t="shared" si="298"/>
        <v>0.001-0.0302001789548189i</v>
      </c>
      <c r="V657" s="12" t="str">
        <f t="shared" si="299"/>
        <v>0.0015-0.00917938570055283i</v>
      </c>
      <c r="W657" s="12" t="str">
        <f t="shared" si="300"/>
        <v>0.000935187687884051-0.00706094804513746i</v>
      </c>
      <c r="X657" s="12" t="str">
        <f t="shared" si="301"/>
        <v>0.00249062585430071-0.00618125620674505i</v>
      </c>
      <c r="Y657" s="12" t="str">
        <f t="shared" si="302"/>
        <v>0.00029+0.0496685798532546i</v>
      </c>
      <c r="Z657" s="12" t="str">
        <f t="shared" si="303"/>
        <v>-1.65496019436695-0.793089398562516i</v>
      </c>
      <c r="AA657" s="12" t="str">
        <f t="shared" si="304"/>
        <v>17.5722132747488-274.818895423337i</v>
      </c>
      <c r="AB657" s="12" t="str">
        <f t="shared" si="305"/>
        <v>0.504999197537676-0.0561508239144888i</v>
      </c>
      <c r="AC657" s="12" t="str">
        <f t="shared" si="306"/>
        <v>2.35879238057432-1.34516822019725i</v>
      </c>
      <c r="AD657" s="12" t="str">
        <f t="shared" si="307"/>
        <v>0.171796479898021+0.0741669095706887i</v>
      </c>
      <c r="AE657" s="12" t="str">
        <f t="shared" si="308"/>
        <v>-0.225495346058928-0.258993249996181i</v>
      </c>
      <c r="AF657" s="12" t="str">
        <f t="shared" si="309"/>
        <v>-10.5022588223253-3.4628472948195i</v>
      </c>
      <c r="AG657" s="12" t="str">
        <f t="shared" si="310"/>
        <v>1.08471275143027-0.166192904366837i</v>
      </c>
      <c r="AH657" s="12" t="str">
        <f t="shared" si="311"/>
        <v>0.842186434946355+3.35649737557803i</v>
      </c>
      <c r="AI657" s="12">
        <f t="shared" si="312"/>
        <v>10.782883104099771</v>
      </c>
      <c r="AJ657" s="12">
        <f t="shared" si="313"/>
        <v>75.914571590303538</v>
      </c>
      <c r="AK657" s="12"/>
      <c r="AL657" s="12"/>
      <c r="AM657" s="12"/>
      <c r="AN657" s="12"/>
    </row>
    <row r="658" spans="1:40" x14ac:dyDescent="0.35">
      <c r="A658" s="12"/>
      <c r="B658" s="12">
        <f t="shared" si="314"/>
        <v>52800</v>
      </c>
      <c r="C658" s="29" t="str">
        <f t="shared" si="281"/>
        <v>-0.0000248464841630745+0.0420386644954505i</v>
      </c>
      <c r="D658" s="28" t="str">
        <f t="shared" si="282"/>
        <v>-5.39925152257577+0.322296427798454i</v>
      </c>
      <c r="E658" s="12" t="str">
        <f t="shared" si="283"/>
        <v>4200</v>
      </c>
      <c r="F658" s="12" t="str">
        <f t="shared" si="284"/>
        <v>0.704225352112676</v>
      </c>
      <c r="G658" s="12" t="str">
        <f t="shared" si="280"/>
        <v>0.704225352112676</v>
      </c>
      <c r="H658" s="12" t="str">
        <f t="shared" si="285"/>
        <v>5.1100710434577+3.7845004127558i</v>
      </c>
      <c r="I658" s="12" t="str">
        <f t="shared" si="286"/>
        <v>207.345115136926i</v>
      </c>
      <c r="J658" s="12" t="str">
        <f t="shared" si="287"/>
        <v>-35.7736343581668+44.843937997446i</v>
      </c>
      <c r="K658" s="12" t="str">
        <f t="shared" si="288"/>
        <v>2.82556354097529-2.25405442707494i</v>
      </c>
      <c r="L658" s="12" t="str">
        <f t="shared" si="289"/>
        <v>0.120275691028059-0.0826594122525781i</v>
      </c>
      <c r="M658" s="12" t="str">
        <f t="shared" si="290"/>
        <v>2.94583923200335-2.33671383932752i</v>
      </c>
      <c r="N658" s="12" t="str">
        <f t="shared" si="291"/>
        <v>-0.663504368438164i</v>
      </c>
      <c r="O658" s="12" t="str">
        <f t="shared" si="292"/>
        <v>0.787838797766452-0.615881505432588i</v>
      </c>
      <c r="P658" s="12" t="str">
        <f t="shared" si="293"/>
        <v>0.212161202233548+0.615881505432588i</v>
      </c>
      <c r="Q658" s="12" t="str">
        <f t="shared" si="294"/>
        <v>-0.212161202233548+0.0476228630055759i</v>
      </c>
      <c r="R658" s="12" t="str">
        <f t="shared" si="295"/>
        <v>-0.331688481715081-2.97734672460274i</v>
      </c>
      <c r="S658" s="12" t="str">
        <f t="shared" si="296"/>
        <v>0.0679459776019i</v>
      </c>
      <c r="T658" s="12" t="str">
        <f t="shared" si="297"/>
        <v>0.202298733862948-0.0225368981494211i</v>
      </c>
      <c r="U658" s="12" t="str">
        <f t="shared" si="298"/>
        <v>0.001-0.0301429816461923i</v>
      </c>
      <c r="V658" s="12" t="str">
        <f t="shared" si="299"/>
        <v>0.0015-0.0091620005003624i</v>
      </c>
      <c r="W658" s="12" t="str">
        <f t="shared" si="300"/>
        <v>0.000935182576905736-0.00704765539224077i</v>
      </c>
      <c r="X658" s="12" t="str">
        <f t="shared" si="301"/>
        <v>0.00248501942261623-0.00617105770088738i</v>
      </c>
      <c r="Y658" s="12" t="str">
        <f t="shared" si="302"/>
        <v>0.00029+0.0497628276328623i</v>
      </c>
      <c r="Z658" s="12" t="str">
        <f t="shared" si="303"/>
        <v>-1.64854818826482-0.789024771570916i</v>
      </c>
      <c r="AA658" s="12" t="str">
        <f t="shared" si="304"/>
        <v>17.453472484438-274.170245748545i</v>
      </c>
      <c r="AB658" s="12" t="str">
        <f t="shared" si="305"/>
        <v>0.50497542314303-0.0562563070070687i</v>
      </c>
      <c r="AC658" s="12" t="str">
        <f t="shared" si="306"/>
        <v>2.35612152155936-1.34570509600764i</v>
      </c>
      <c r="AD658" s="12" t="str">
        <f t="shared" si="307"/>
        <v>0.171889185575332+0.0742983094753113i</v>
      </c>
      <c r="AE658" s="12" t="str">
        <f t="shared" si="308"/>
        <v>-0.224744398800666-0.25810916886075i</v>
      </c>
      <c r="AF658" s="12" t="str">
        <f t="shared" si="309"/>
        <v>-10.5093225660335-3.46220398495735i</v>
      </c>
      <c r="AG658" s="12" t="str">
        <f t="shared" si="310"/>
        <v>1.08460102515686-0.165905095037311i</v>
      </c>
      <c r="AH658" s="12" t="str">
        <f t="shared" si="311"/>
        <v>0.841762520802671+3.3471443164278i</v>
      </c>
      <c r="AI658" s="12">
        <f t="shared" si="312"/>
        <v>10.759824686561885</v>
      </c>
      <c r="AJ658" s="12">
        <f t="shared" si="313"/>
        <v>75.883609768338161</v>
      </c>
      <c r="AK658" s="12"/>
      <c r="AL658" s="12"/>
      <c r="AM658" s="12"/>
      <c r="AN658" s="12"/>
    </row>
    <row r="659" spans="1:40" x14ac:dyDescent="0.35">
      <c r="A659" s="12"/>
      <c r="B659" s="12">
        <f t="shared" si="314"/>
        <v>52900</v>
      </c>
      <c r="C659" s="29" t="str">
        <f t="shared" si="281"/>
        <v>-0.0000247526354253244+0.0419591963759643i</v>
      </c>
      <c r="D659" s="28" t="str">
        <f t="shared" si="282"/>
        <v>-5.39925080306878+0.321687172215726i</v>
      </c>
      <c r="E659" s="12" t="str">
        <f t="shared" si="283"/>
        <v>4200</v>
      </c>
      <c r="F659" s="12" t="str">
        <f t="shared" si="284"/>
        <v>0.704225352112676</v>
      </c>
      <c r="G659" s="12" t="str">
        <f t="shared" si="280"/>
        <v>0.704225352112676</v>
      </c>
      <c r="H659" s="12" t="str">
        <f t="shared" si="285"/>
        <v>5.11711745198171+3.7832351873573i</v>
      </c>
      <c r="I659" s="12" t="str">
        <f t="shared" si="286"/>
        <v>207.737814218625i</v>
      </c>
      <c r="J659" s="12" t="str">
        <f t="shared" si="287"/>
        <v>-35.9130603349681+44.9288696981987i</v>
      </c>
      <c r="K659" s="12" t="str">
        <f t="shared" si="288"/>
        <v>2.82117118875724-2.25505096829032i</v>
      </c>
      <c r="L659" s="12" t="str">
        <f t="shared" si="289"/>
        <v>0.120129578931057-0.0827153585187674i</v>
      </c>
      <c r="M659" s="12" t="str">
        <f t="shared" si="290"/>
        <v>2.9413007676883-2.33776632680909i</v>
      </c>
      <c r="N659" s="12" t="str">
        <f t="shared" si="291"/>
        <v>-0.6647610054996i</v>
      </c>
      <c r="O659" s="12" t="str">
        <f t="shared" si="292"/>
        <v>0.787064236392466-0.616871046323253i</v>
      </c>
      <c r="P659" s="12" t="str">
        <f t="shared" si="293"/>
        <v>0.212935763607534+0.616871046323253i</v>
      </c>
      <c r="Q659" s="12" t="str">
        <f t="shared" si="294"/>
        <v>-0.212935763607534+0.0478899591763471i</v>
      </c>
      <c r="R659" s="12" t="str">
        <f t="shared" si="295"/>
        <v>-0.331682190363155-2.971578292717i</v>
      </c>
      <c r="S659" s="12" t="str">
        <f t="shared" si="296"/>
        <v>0.06807466316554i</v>
      </c>
      <c r="T659" s="12" t="str">
        <f t="shared" si="297"/>
        <v>0.20228919134674-0.0225791533869803i</v>
      </c>
      <c r="U659" s="12" t="str">
        <f t="shared" si="298"/>
        <v>0.001-0.0300860005844793i</v>
      </c>
      <c r="V659" s="12" t="str">
        <f t="shared" si="299"/>
        <v>0.0015-0.00914468102871712i</v>
      </c>
      <c r="W659" s="12" t="str">
        <f t="shared" si="300"/>
        <v>0.000935177456394672-0.00703441314471115i</v>
      </c>
      <c r="X659" s="12" t="str">
        <f t="shared" si="301"/>
        <v>0.00247944213313148-0.00616089046401052i</v>
      </c>
      <c r="Y659" s="12" t="str">
        <f t="shared" si="302"/>
        <v>0.00029+0.04985707541247i</v>
      </c>
      <c r="Z659" s="12" t="str">
        <f t="shared" si="303"/>
        <v>-1.64217293525881-0.784993210616227i</v>
      </c>
      <c r="AA659" s="12" t="str">
        <f t="shared" si="304"/>
        <v>17.3358623502044-273.524779027981i</v>
      </c>
      <c r="AB659" s="12" t="str">
        <f t="shared" si="305"/>
        <v>0.504951603240315-0.0563617839720452i</v>
      </c>
      <c r="AC659" s="12" t="str">
        <f t="shared" si="306"/>
        <v>2.35345385756744-1.34623581318873i</v>
      </c>
      <c r="AD659" s="12" t="str">
        <f t="shared" si="307"/>
        <v>0.171982050514523+0.0744295925297187i</v>
      </c>
      <c r="AE659" s="12" t="str">
        <f t="shared" si="308"/>
        <v>-0.223997543900501-0.257231004436403i</v>
      </c>
      <c r="AF659" s="12" t="str">
        <f t="shared" si="309"/>
        <v>-10.5163682550505-3.46154801514157i</v>
      </c>
      <c r="AG659" s="12" t="str">
        <f t="shared" si="310"/>
        <v>1.08449005791542-0.165618805318251i</v>
      </c>
      <c r="AH659" s="12" t="str">
        <f t="shared" si="311"/>
        <v>0.841330084597165+3.33784001044914i</v>
      </c>
      <c r="AI659" s="12">
        <f t="shared" si="312"/>
        <v>10.73682148343658</v>
      </c>
      <c r="AJ659" s="12">
        <f t="shared" si="313"/>
        <v>75.852818800822533</v>
      </c>
      <c r="AK659" s="12"/>
      <c r="AL659" s="12"/>
      <c r="AM659" s="12"/>
      <c r="AN659" s="12"/>
    </row>
    <row r="660" spans="1:40" x14ac:dyDescent="0.35">
      <c r="A660" s="12"/>
      <c r="B660" s="12">
        <f t="shared" si="314"/>
        <v>53000</v>
      </c>
      <c r="C660" s="29" t="str">
        <f t="shared" si="281"/>
        <v>-0.0000246593174052907+0.0418800281358618i</v>
      </c>
      <c r="D660" s="28" t="str">
        <f t="shared" si="282"/>
        <v>-5.39925008763062+0.321080215708274i</v>
      </c>
      <c r="E660" s="12" t="str">
        <f t="shared" si="283"/>
        <v>4200</v>
      </c>
      <c r="F660" s="12" t="str">
        <f t="shared" si="284"/>
        <v>0.704225352112676</v>
      </c>
      <c r="G660" s="12" t="str">
        <f t="shared" si="280"/>
        <v>0.704225352112676</v>
      </c>
      <c r="H660" s="12" t="str">
        <f t="shared" si="285"/>
        <v>5.12414583317491+3.78195969898275i</v>
      </c>
      <c r="I660" s="12" t="str">
        <f t="shared" si="286"/>
        <v>208.130513300324i</v>
      </c>
      <c r="J660" s="12" t="str">
        <f t="shared" si="287"/>
        <v>-36.0527501262951+45.0138013989515i</v>
      </c>
      <c r="K660" s="12" t="str">
        <f t="shared" si="288"/>
        <v>2.81678417458816-2.25603732299967i</v>
      </c>
      <c r="L660" s="12" t="str">
        <f t="shared" si="289"/>
        <v>0.119983545940665-0.0827709789952394i</v>
      </c>
      <c r="M660" s="12" t="str">
        <f t="shared" si="290"/>
        <v>2.93676772052883-2.33880830199491i</v>
      </c>
      <c r="N660" s="12" t="str">
        <f t="shared" si="291"/>
        <v>-0.666017642561036i</v>
      </c>
      <c r="O660" s="12" t="str">
        <f t="shared" si="292"/>
        <v>0.786288432136619-0.617859613090334i</v>
      </c>
      <c r="P660" s="12" t="str">
        <f t="shared" si="293"/>
        <v>0.213711567863381+0.617859613090334i</v>
      </c>
      <c r="Q660" s="12" t="str">
        <f t="shared" si="294"/>
        <v>-0.213711567863381+0.048158029470702i</v>
      </c>
      <c r="R660" s="12" t="str">
        <f t="shared" si="295"/>
        <v>-0.331675886687866-2.96583136118003i</v>
      </c>
      <c r="S660" s="12" t="str">
        <f t="shared" si="296"/>
        <v>0.0682033487291798i</v>
      </c>
      <c r="T660" s="12" t="str">
        <f t="shared" si="297"/>
        <v>0.2022796305985-0.0226214061648324i</v>
      </c>
      <c r="U660" s="12" t="str">
        <f t="shared" si="298"/>
        <v>0.001-0.0300292345456406i</v>
      </c>
      <c r="V660" s="12" t="str">
        <f t="shared" si="299"/>
        <v>0.0015-0.00912742691356862i</v>
      </c>
      <c r="W660" s="12" t="str">
        <f t="shared" si="300"/>
        <v>0.000935172326351733-0.00702122101722144i</v>
      </c>
      <c r="X660" s="12" t="str">
        <f t="shared" si="301"/>
        <v>0.00247389378857051-0.00615075436931352i</v>
      </c>
      <c r="Y660" s="12" t="str">
        <f t="shared" si="302"/>
        <v>0.00029+0.0499513231920777i</v>
      </c>
      <c r="Z660" s="12" t="str">
        <f t="shared" si="303"/>
        <v>-1.63583416581872-0.780994363139531i</v>
      </c>
      <c r="AA660" s="12" t="str">
        <f t="shared" si="304"/>
        <v>17.2193692785913-272.882471927987i</v>
      </c>
      <c r="AB660" s="12" t="str">
        <f t="shared" si="305"/>
        <v>0.504927737827043-0.0564672547971335i</v>
      </c>
      <c r="AC660" s="12" t="str">
        <f t="shared" si="306"/>
        <v>2.35078939733971-1.3467603962925i</v>
      </c>
      <c r="AD660" s="12" t="str">
        <f t="shared" si="307"/>
        <v>0.172075074619242+0.074560758648772i</v>
      </c>
      <c r="AE660" s="12" t="str">
        <f t="shared" si="308"/>
        <v>-0.223254753931866-0.256358699741468i</v>
      </c>
      <c r="AF660" s="12" t="str">
        <f t="shared" si="309"/>
        <v>-10.5233959208055-3.46087948327448i</v>
      </c>
      <c r="AG660" s="12" t="str">
        <f t="shared" si="310"/>
        <v>1.08437984114433-0.165334024586384i</v>
      </c>
      <c r="AH660" s="12" t="str">
        <f t="shared" si="311"/>
        <v>0.840889291402783+3.32858410528811i</v>
      </c>
      <c r="AI660" s="12">
        <f t="shared" si="312"/>
        <v>10.713873272868128</v>
      </c>
      <c r="AJ660" s="12">
        <f t="shared" si="313"/>
        <v>75.822197173246721</v>
      </c>
      <c r="AK660" s="12"/>
      <c r="AL660" s="12"/>
      <c r="AM660" s="12"/>
      <c r="AN660" s="12"/>
    </row>
    <row r="661" spans="1:40" x14ac:dyDescent="0.35">
      <c r="A661" s="12"/>
      <c r="B661" s="12">
        <f t="shared" si="314"/>
        <v>53100</v>
      </c>
      <c r="C661" s="29" t="str">
        <f t="shared" si="281"/>
        <v>-0.0000245665261088688+0.0418011580809114i</v>
      </c>
      <c r="D661" s="28" t="str">
        <f t="shared" si="282"/>
        <v>-5.39924937623069+0.320475545286988i</v>
      </c>
      <c r="E661" s="12" t="str">
        <f t="shared" si="283"/>
        <v>4200</v>
      </c>
      <c r="F661" s="12" t="str">
        <f t="shared" si="284"/>
        <v>0.704225352112676</v>
      </c>
      <c r="G661" s="12" t="str">
        <f t="shared" si="280"/>
        <v>0.704225352112676</v>
      </c>
      <c r="H661" s="12" t="str">
        <f t="shared" si="285"/>
        <v>5.13115621867151+3.78067403195297i</v>
      </c>
      <c r="I661" s="12" t="str">
        <f t="shared" si="286"/>
        <v>208.523212382023i</v>
      </c>
      <c r="J661" s="12" t="str">
        <f t="shared" si="287"/>
        <v>-36.1927037321477+45.0987330997042i</v>
      </c>
      <c r="K661" s="12" t="str">
        <f t="shared" si="288"/>
        <v>2.81240251244544-2.25701353258532i</v>
      </c>
      <c r="L661" s="12" t="str">
        <f t="shared" si="289"/>
        <v>0.119837592773307-0.0828262744860516i</v>
      </c>
      <c r="M661" s="12" t="str">
        <f t="shared" si="290"/>
        <v>2.93224010521875-2.33983980707137i</v>
      </c>
      <c r="N661" s="12" t="str">
        <f t="shared" si="291"/>
        <v>-0.667274279622472i</v>
      </c>
      <c r="O661" s="12" t="str">
        <f t="shared" si="292"/>
        <v>0.785511386224012-0.618847204172751i</v>
      </c>
      <c r="P661" s="12" t="str">
        <f t="shared" si="293"/>
        <v>0.214488613775988+0.618847204172751i</v>
      </c>
      <c r="Q661" s="12" t="str">
        <f t="shared" si="294"/>
        <v>-0.214488613775988+0.048427075449721i</v>
      </c>
      <c r="R661" s="12" t="str">
        <f t="shared" si="295"/>
        <v>-0.331669570686821-2.96010580850635i</v>
      </c>
      <c r="S661" s="12" t="str">
        <f t="shared" si="296"/>
        <v>0.0683320342928198i</v>
      </c>
      <c r="T661" s="12" t="str">
        <f t="shared" si="297"/>
        <v>0.202270051617231-0.0226636564780567i</v>
      </c>
      <c r="U661" s="12" t="str">
        <f t="shared" si="298"/>
        <v>0.001-0.0299726823148579i</v>
      </c>
      <c r="V661" s="12" t="str">
        <f t="shared" si="299"/>
        <v>0.0015-0.00911023778567106i</v>
      </c>
      <c r="W661" s="12" t="str">
        <f t="shared" si="300"/>
        <v>0.000935167186777812-0.00700807872659367i</v>
      </c>
      <c r="X661" s="12" t="str">
        <f t="shared" si="301"/>
        <v>0.0024683741932812-0.006140649290538i</v>
      </c>
      <c r="Y661" s="12" t="str">
        <f t="shared" si="302"/>
        <v>0.00029+0.0500455709716854i</v>
      </c>
      <c r="Z661" s="12" t="str">
        <f t="shared" si="303"/>
        <v>-1.62953161267777-0.777027881171911i</v>
      </c>
      <c r="AA661" s="12" t="str">
        <f t="shared" si="304"/>
        <v>17.1039798715312-272.243301334767i</v>
      </c>
      <c r="AB661" s="12" t="str">
        <f t="shared" si="305"/>
        <v>0.504903826900725-0.0565727194700504i</v>
      </c>
      <c r="AC661" s="12" t="str">
        <f t="shared" si="306"/>
        <v>2.34812814950643-1.34727886981636i</v>
      </c>
      <c r="AD661" s="12" t="str">
        <f t="shared" si="307"/>
        <v>0.172168257792995+0.0746918077466994i</v>
      </c>
      <c r="AE661" s="12" t="str">
        <f t="shared" si="308"/>
        <v>-0.222516001659024-0.255492198489247i</v>
      </c>
      <c r="AF661" s="12" t="str">
        <f t="shared" si="309"/>
        <v>-10.5304055949022-3.46019848666598i</v>
      </c>
      <c r="AG661" s="12" t="str">
        <f t="shared" si="310"/>
        <v>1.08427036639674-0.165050742311476i</v>
      </c>
      <c r="AH661" s="12" t="str">
        <f t="shared" si="311"/>
        <v>0.840440303591465+3.31937625166441i</v>
      </c>
      <c r="AI661" s="12">
        <f t="shared" si="312"/>
        <v>10.690979834088253</v>
      </c>
      <c r="AJ661" s="12">
        <f t="shared" si="313"/>
        <v>75.791743386524772</v>
      </c>
      <c r="AK661" s="12"/>
      <c r="AL661" s="12"/>
      <c r="AM661" s="12"/>
      <c r="AN661" s="12"/>
    </row>
    <row r="662" spans="1:40" x14ac:dyDescent="0.35">
      <c r="A662" s="12"/>
      <c r="B662" s="12">
        <f t="shared" si="314"/>
        <v>53200</v>
      </c>
      <c r="C662" s="29" t="str">
        <f t="shared" si="281"/>
        <v>-0.000024474257579458+0.0417225845296205i</v>
      </c>
      <c r="D662" s="28" t="str">
        <f t="shared" si="282"/>
        <v>-5.39924866883862+0.319873148060424i</v>
      </c>
      <c r="E662" s="12" t="str">
        <f t="shared" si="283"/>
        <v>4200</v>
      </c>
      <c r="F662" s="12" t="str">
        <f t="shared" si="284"/>
        <v>0.704225352112676</v>
      </c>
      <c r="G662" s="12" t="str">
        <f t="shared" si="280"/>
        <v>0.704225352112676</v>
      </c>
      <c r="H662" s="12" t="str">
        <f t="shared" si="285"/>
        <v>5.13814864027681+3.77937827009682i</v>
      </c>
      <c r="I662" s="12" t="str">
        <f t="shared" si="286"/>
        <v>208.915911463721i</v>
      </c>
      <c r="J662" s="12" t="str">
        <f t="shared" si="287"/>
        <v>-36.332921152526+45.183664800457i</v>
      </c>
      <c r="K662" s="12" t="str">
        <f t="shared" si="288"/>
        <v>2.80802621612327-2.25797963833161i</v>
      </c>
      <c r="L662" s="12" t="str">
        <f t="shared" si="289"/>
        <v>0.119691720140833-0.0828812457958233i</v>
      </c>
      <c r="M662" s="12" t="str">
        <f t="shared" si="290"/>
        <v>2.9277179362641-2.34086088412743i</v>
      </c>
      <c r="N662" s="12" t="str">
        <f t="shared" si="291"/>
        <v>-0.668530916683908i</v>
      </c>
      <c r="O662" s="12" t="str">
        <f t="shared" si="292"/>
        <v>0.784733099881707-0.619833818010962i</v>
      </c>
      <c r="P662" s="12" t="str">
        <f t="shared" si="293"/>
        <v>0.215266900118293+0.619833818010962i</v>
      </c>
      <c r="Q662" s="12" t="str">
        <f t="shared" si="294"/>
        <v>-0.215266900118293+0.0486970986729459i</v>
      </c>
      <c r="R662" s="12" t="str">
        <f t="shared" si="295"/>
        <v>-0.331663242357595-2.95440151412388i</v>
      </c>
      <c r="S662" s="12" t="str">
        <f t="shared" si="296"/>
        <v>0.0684607198564598i</v>
      </c>
      <c r="T662" s="12" t="str">
        <f t="shared" si="297"/>
        <v>0.202260454401936-0.0227059043217284i</v>
      </c>
      <c r="U662" s="12" t="str">
        <f t="shared" si="298"/>
        <v>0.001-0.0299163426864465i</v>
      </c>
      <c r="V662" s="12" t="str">
        <f t="shared" si="299"/>
        <v>0.0015-0.00909311327855515i</v>
      </c>
      <c r="W662" s="12" t="str">
        <f t="shared" si="300"/>
        <v>0.000935162037673784-0.00699498599177929i</v>
      </c>
      <c r="X662" s="12" t="str">
        <f t="shared" si="301"/>
        <v>0.00246288315321993-0.0061305751019673i</v>
      </c>
      <c r="Y662" s="12" t="str">
        <f t="shared" si="302"/>
        <v>0.00029+0.0501398187512931i</v>
      </c>
      <c r="Z662" s="12" t="str">
        <f t="shared" si="303"/>
        <v>-1.62326501081411-0.77309342126451i</v>
      </c>
      <c r="AA662" s="12" t="str">
        <f t="shared" si="304"/>
        <v>16.9896809231009-271.607244351979i</v>
      </c>
      <c r="AB662" s="12" t="str">
        <f t="shared" si="305"/>
        <v>0.504879870458872-0.0566781779785028i</v>
      </c>
      <c r="AC662" s="12" t="str">
        <f t="shared" si="306"/>
        <v>2.34547012258764-1.34779125820293i</v>
      </c>
      <c r="AD662" s="12" t="str">
        <f t="shared" si="307"/>
        <v>0.172261599939145+0.0748227397371037i</v>
      </c>
      <c r="AE662" s="12" t="str">
        <f t="shared" si="308"/>
        <v>-0.22178126003633-0.254631445077942i</v>
      </c>
      <c r="AF662" s="12" t="str">
        <f t="shared" si="309"/>
        <v>-10.5373973091154-3.4595051220364i</v>
      </c>
      <c r="AG662" s="12" t="str">
        <f t="shared" si="310"/>
        <v>1.08416162533873-0.164768948055415i</v>
      </c>
      <c r="AH662" s="12" t="str">
        <f t="shared" si="311"/>
        <v>0.839983280880245+3.31021610334284i</v>
      </c>
      <c r="AI662" s="12">
        <f t="shared" si="312"/>
        <v>10.668140947413391</v>
      </c>
      <c r="AJ662" s="12">
        <f t="shared" si="313"/>
        <v>75.761455956806927</v>
      </c>
      <c r="AK662" s="12"/>
      <c r="AL662" s="12"/>
      <c r="AM662" s="12"/>
      <c r="AN662" s="12"/>
    </row>
    <row r="663" spans="1:40" x14ac:dyDescent="0.35">
      <c r="A663" s="12"/>
      <c r="B663" s="12">
        <f t="shared" si="314"/>
        <v>53300</v>
      </c>
      <c r="C663" s="29" t="str">
        <f t="shared" si="281"/>
        <v>-0.0000243825078975382+0.041644305813115i</v>
      </c>
      <c r="D663" s="28" t="str">
        <f t="shared" si="282"/>
        <v>-5.3992479654244+0.319273011233882i</v>
      </c>
      <c r="E663" s="12" t="str">
        <f t="shared" si="283"/>
        <v>4200</v>
      </c>
      <c r="F663" s="12" t="str">
        <f t="shared" si="284"/>
        <v>0.704225352112676</v>
      </c>
      <c r="G663" s="12" t="str">
        <f t="shared" si="280"/>
        <v>0.704225352112676</v>
      </c>
      <c r="H663" s="12" t="str">
        <f t="shared" si="285"/>
        <v>5.14512312996394+3.77807249675327i</v>
      </c>
      <c r="I663" s="12" t="str">
        <f t="shared" si="286"/>
        <v>209.30861054542i</v>
      </c>
      <c r="J663" s="12" t="str">
        <f t="shared" si="287"/>
        <v>-36.4734023874299+45.2685965012097i</v>
      </c>
      <c r="K663" s="12" t="str">
        <f t="shared" si="288"/>
        <v>2.80365529923376-2.25893568142477i</v>
      </c>
      <c r="L663" s="12" t="str">
        <f t="shared" si="289"/>
        <v>0.119545928750526-0.082935893729714i</v>
      </c>
      <c r="M663" s="12" t="str">
        <f t="shared" si="290"/>
        <v>2.92320122798429-2.34187157515448i</v>
      </c>
      <c r="N663" s="12" t="str">
        <f t="shared" si="291"/>
        <v>-0.669787553745344i</v>
      </c>
      <c r="O663" s="12" t="str">
        <f t="shared" si="292"/>
        <v>0.783953574338724-0.62081945304697i</v>
      </c>
      <c r="P663" s="12" t="str">
        <f t="shared" si="293"/>
        <v>0.216046425661276+0.62081945304697i</v>
      </c>
      <c r="Q663" s="12" t="str">
        <f t="shared" si="294"/>
        <v>-0.216046425661276+0.0489681006983741i</v>
      </c>
      <c r="R663" s="12" t="str">
        <f t="shared" si="295"/>
        <v>-0.331656901697776-2.94871835836534i</v>
      </c>
      <c r="S663" s="12" t="str">
        <f t="shared" si="296"/>
        <v>0.0685894054200998i</v>
      </c>
      <c r="T663" s="12" t="str">
        <f t="shared" si="297"/>
        <v>0.202250838951611-0.0227481496909229i</v>
      </c>
      <c r="U663" s="12" t="str">
        <f t="shared" si="298"/>
        <v>0.001-0.0298602144637702i</v>
      </c>
      <c r="V663" s="12" t="str">
        <f t="shared" si="299"/>
        <v>0.0015-0.0090760530285016i</v>
      </c>
      <c r="W663" s="12" t="str">
        <f t="shared" si="300"/>
        <v>0.000935156879040535-0.00698194253383862i</v>
      </c>
      <c r="X663" s="12" t="str">
        <f t="shared" si="301"/>
        <v>0.00245742047593596-0.00612053167842486i</v>
      </c>
      <c r="Y663" s="12" t="str">
        <f t="shared" si="302"/>
        <v>0.00029+0.0502340665309008i</v>
      </c>
      <c r="Z663" s="12" t="str">
        <f t="shared" si="303"/>
        <v>-1.61703409743229-0.769190644419628i</v>
      </c>
      <c r="AA663" s="12" t="str">
        <f t="shared" si="304"/>
        <v>16.8764594163335-270.974278298339i</v>
      </c>
      <c r="AB663" s="12" t="str">
        <f t="shared" si="305"/>
        <v>0.504855868498979-0.056783630310198i</v>
      </c>
      <c r="AC663" s="12" t="str">
        <f t="shared" si="306"/>
        <v>2.34281532499376-1.34829758583986i</v>
      </c>
      <c r="AD663" s="12" t="str">
        <f t="shared" si="307"/>
        <v>0.17235510096091+0.0749535545329637i</v>
      </c>
      <c r="AE663" s="12" t="str">
        <f t="shared" si="308"/>
        <v>-0.221050502207426-0.253776384580686i</v>
      </c>
      <c r="AF663" s="12" t="str">
        <f t="shared" si="309"/>
        <v>-10.5443710953883-3.45879948551939i</v>
      </c>
      <c r="AG663" s="12" t="str">
        <f t="shared" si="310"/>
        <v>1.08405360974755-0.164488631471299i</v>
      </c>
      <c r="AH663" s="12" t="str">
        <f t="shared" si="311"/>
        <v>0.839518380376463+3.30110331710446i</v>
      </c>
      <c r="AI663" s="12">
        <f t="shared" si="312"/>
        <v>10.645356394240517</v>
      </c>
      <c r="AJ663" s="12">
        <f t="shared" si="313"/>
        <v>75.731333415293108</v>
      </c>
      <c r="AK663" s="12"/>
      <c r="AL663" s="12"/>
      <c r="AM663" s="12"/>
      <c r="AN663" s="12"/>
    </row>
    <row r="664" spans="1:40" x14ac:dyDescent="0.35">
      <c r="A664" s="12"/>
      <c r="B664" s="12">
        <f t="shared" si="314"/>
        <v>53400</v>
      </c>
      <c r="C664" s="29" t="str">
        <f t="shared" si="281"/>
        <v>-0.0000242912731802549+0.041566320275022i</v>
      </c>
      <c r="D664" s="28" t="str">
        <f t="shared" si="282"/>
        <v>-5.39924726595823+0.318675122108502i</v>
      </c>
      <c r="E664" s="12" t="str">
        <f t="shared" si="283"/>
        <v>4200</v>
      </c>
      <c r="F664" s="12" t="str">
        <f t="shared" si="284"/>
        <v>0.704225352112676</v>
      </c>
      <c r="G664" s="12" t="str">
        <f t="shared" si="280"/>
        <v>0.704225352112676</v>
      </c>
      <c r="H664" s="12" t="str">
        <f t="shared" si="285"/>
        <v>5.15207971987047+3.77675679477328i</v>
      </c>
      <c r="I664" s="12" t="str">
        <f t="shared" si="286"/>
        <v>209.701309627119i</v>
      </c>
      <c r="J664" s="12" t="str">
        <f t="shared" si="287"/>
        <v>-36.6141474368594+45.3535282019624i</v>
      </c>
      <c r="K664" s="12" t="str">
        <f t="shared" si="288"/>
        <v>2.79928977520788-2.25988170295249i</v>
      </c>
      <c r="L664" s="12" t="str">
        <f t="shared" si="289"/>
        <v>0.119400219305122-0.0829902190934013i</v>
      </c>
      <c r="M664" s="12" t="str">
        <f t="shared" si="290"/>
        <v>2.918689994513-2.34287192204589i</v>
      </c>
      <c r="N664" s="12" t="str">
        <f t="shared" si="291"/>
        <v>-0.67104419080678i</v>
      </c>
      <c r="O664" s="12" t="str">
        <f t="shared" si="292"/>
        <v>0.78317281082604-0.621804107724321i</v>
      </c>
      <c r="P664" s="12" t="str">
        <f t="shared" si="293"/>
        <v>0.21682718917396+0.621804107724321i</v>
      </c>
      <c r="Q664" s="12" t="str">
        <f t="shared" si="294"/>
        <v>-0.21682718917396+0.049240083082459i</v>
      </c>
      <c r="R664" s="12" t="str">
        <f t="shared" si="295"/>
        <v>-0.331650548704926-2.94305622245982i</v>
      </c>
      <c r="S664" s="12" t="str">
        <f t="shared" si="296"/>
        <v>0.0687180909837398i</v>
      </c>
      <c r="T664" s="12" t="str">
        <f t="shared" si="297"/>
        <v>0.202241205265255-0.0227903925807123i</v>
      </c>
      <c r="U664" s="12" t="str">
        <f t="shared" si="298"/>
        <v>0.001-0.0298042964591564i</v>
      </c>
      <c r="V664" s="12" t="str">
        <f t="shared" si="299"/>
        <v>0.0015-0.00905905667451565i</v>
      </c>
      <c r="W664" s="12" t="str">
        <f t="shared" si="300"/>
        <v>0.000935151710878959-0.0069689480759215i</v>
      </c>
      <c r="X664" s="12" t="str">
        <f t="shared" si="301"/>
        <v>0.00245198597055631-0.00611051889527329i</v>
      </c>
      <c r="Y664" s="12" t="str">
        <f t="shared" si="302"/>
        <v>0.00029+0.0503283143105085i</v>
      </c>
      <c r="Z664" s="12" t="str">
        <f t="shared" si="303"/>
        <v>-1.61083861194503-0.76531921602314i</v>
      </c>
      <c r="AA664" s="12" t="str">
        <f t="shared" si="304"/>
        <v>16.7643025200925-270.344380705262i</v>
      </c>
      <c r="AB664" s="12" t="str">
        <f t="shared" si="305"/>
        <v>0.504831821018547-0.0568890764528349i</v>
      </c>
      <c r="AC664" s="12" t="str">
        <f t="shared" si="306"/>
        <v>2.34016376502614-1.34879787705962i</v>
      </c>
      <c r="AD664" s="12" t="str">
        <f t="shared" si="307"/>
        <v>0.172448760761368+0.0750842520466503i</v>
      </c>
      <c r="AE664" s="12" t="str">
        <f t="shared" si="308"/>
        <v>-0.220323701504457-0.252926962735809i</v>
      </c>
      <c r="AF664" s="12" t="str">
        <f t="shared" si="309"/>
        <v>-10.5513269858287-3.45808167266478i</v>
      </c>
      <c r="AG664" s="12" t="str">
        <f t="shared" si="310"/>
        <v>1.08394631150989-0.164209782302534i</v>
      </c>
      <c r="AH664" s="12" t="str">
        <f t="shared" si="311"/>
        <v>0.839045756622093+3.29203755271829i</v>
      </c>
      <c r="AI664" s="12">
        <f t="shared" si="312"/>
        <v>10.622625957043653</v>
      </c>
      <c r="AJ664" s="12">
        <f t="shared" si="313"/>
        <v>75.701374308051129</v>
      </c>
      <c r="AK664" s="12"/>
      <c r="AL664" s="12"/>
      <c r="AM664" s="12"/>
      <c r="AN664" s="12"/>
    </row>
    <row r="665" spans="1:40" x14ac:dyDescent="0.35">
      <c r="A665" s="12"/>
      <c r="B665" s="12">
        <f t="shared" si="314"/>
        <v>53500</v>
      </c>
      <c r="C665" s="29" t="str">
        <f t="shared" si="281"/>
        <v>-0.0000242005495810081+0.0414886262713528i</v>
      </c>
      <c r="D665" s="28" t="str">
        <f t="shared" si="282"/>
        <v>-5.39924657041064+0.318079468080372i</v>
      </c>
      <c r="E665" s="12" t="str">
        <f t="shared" si="283"/>
        <v>4200</v>
      </c>
      <c r="F665" s="12" t="str">
        <f t="shared" si="284"/>
        <v>0.704225352112676</v>
      </c>
      <c r="G665" s="12" t="str">
        <f t="shared" si="280"/>
        <v>0.704225352112676</v>
      </c>
      <c r="H665" s="12" t="str">
        <f t="shared" si="285"/>
        <v>5.15901844229558+3.77543124652179i</v>
      </c>
      <c r="I665" s="12" t="str">
        <f t="shared" si="286"/>
        <v>210.094008708817i</v>
      </c>
      <c r="J665" s="12" t="str">
        <f t="shared" si="287"/>
        <v>-36.7551563008146+45.4384599027152i</v>
      </c>
      <c r="K665" s="12" t="str">
        <f t="shared" si="288"/>
        <v>2.79492965729657-2.26081774390375i</v>
      </c>
      <c r="L665" s="12" t="str">
        <f t="shared" si="289"/>
        <v>0.119254592502812-0.0830442226930599i</v>
      </c>
      <c r="M665" s="12" t="str">
        <f t="shared" si="290"/>
        <v>2.91418424979938-2.34386196659681i</v>
      </c>
      <c r="N665" s="12" t="str">
        <f t="shared" si="291"/>
        <v>-0.672300827868216i</v>
      </c>
      <c r="O665" s="12" t="str">
        <f t="shared" si="292"/>
        <v>0.782390810576588-0.622787780488113i</v>
      </c>
      <c r="P665" s="12" t="str">
        <f t="shared" si="293"/>
        <v>0.217609189423412+0.622787780488113i</v>
      </c>
      <c r="Q665" s="12" t="str">
        <f t="shared" si="294"/>
        <v>-0.217609189423412+0.049513047380103i</v>
      </c>
      <c r="R665" s="12" t="str">
        <f t="shared" si="295"/>
        <v>-0.331644183376634-2.9374149885244i</v>
      </c>
      <c r="S665" s="12" t="str">
        <f t="shared" si="296"/>
        <v>0.0688467765473796i</v>
      </c>
      <c r="T665" s="12" t="str">
        <f t="shared" si="297"/>
        <v>0.202231553341863-0.0228326329861693i</v>
      </c>
      <c r="U665" s="12" t="str">
        <f t="shared" si="298"/>
        <v>0.001-0.0297485874938122i</v>
      </c>
      <c r="V665" s="12" t="str">
        <f t="shared" si="299"/>
        <v>0.0015-0.00904212385830163i</v>
      </c>
      <c r="W665" s="12" t="str">
        <f t="shared" si="300"/>
        <v>0.000935146533189936-0.00695600234324768i</v>
      </c>
      <c r="X665" s="12" t="str">
        <f t="shared" si="301"/>
        <v>0.00244657944777076-0.00610053662841308i</v>
      </c>
      <c r="Y665" s="12" t="str">
        <f t="shared" si="302"/>
        <v>0.00029+0.0504225620901162i</v>
      </c>
      <c r="Z665" s="12" t="str">
        <f t="shared" si="303"/>
        <v>-1.60467829595482-0.76147880577807i</v>
      </c>
      <c r="AA665" s="12" t="str">
        <f t="shared" si="304"/>
        <v>16.6531975860045-269.717529314535i</v>
      </c>
      <c r="AB665" s="12" t="str">
        <f t="shared" si="305"/>
        <v>0.504807728015067-0.0569945163941142i</v>
      </c>
      <c r="AC665" s="12" t="str">
        <f t="shared" si="306"/>
        <v>2.33751545087777-1.34929215613932i</v>
      </c>
      <c r="AD665" s="12" t="str">
        <f t="shared" si="307"/>
        <v>0.172542579243451+0.0752148321899222i</v>
      </c>
      <c r="AE665" s="12" t="str">
        <f t="shared" si="308"/>
        <v>-0.21960083144725-0.252083125937223i</v>
      </c>
      <c r="AF665" s="12" t="str">
        <f t="shared" si="309"/>
        <v>-10.5582650127062-3.45735177844142i</v>
      </c>
      <c r="AG665" s="12" t="str">
        <f t="shared" si="310"/>
        <v>1.08383972262017-0.163932390381943i</v>
      </c>
      <c r="AH665" s="12" t="str">
        <f t="shared" si="311"/>
        <v>0.838565561637322+3.28301847291321i</v>
      </c>
      <c r="AI665" s="12">
        <f t="shared" si="312"/>
        <v>10.59994941937023</v>
      </c>
      <c r="AJ665" s="12">
        <f t="shared" si="313"/>
        <v>75.671577195836377</v>
      </c>
      <c r="AK665" s="12"/>
      <c r="AL665" s="12"/>
      <c r="AM665" s="12"/>
      <c r="AN665" s="12"/>
    </row>
    <row r="666" spans="1:40" x14ac:dyDescent="0.35">
      <c r="A666" s="12"/>
      <c r="B666" s="12">
        <f t="shared" si="314"/>
        <v>53600</v>
      </c>
      <c r="C666" s="29" t="str">
        <f t="shared" si="281"/>
        <v>-0.0000241103332890466+0.041411222170387i</v>
      </c>
      <c r="D666" s="28" t="str">
        <f t="shared" si="282"/>
        <v>-5.3992458787524+0.317486036639634i</v>
      </c>
      <c r="E666" s="12" t="str">
        <f t="shared" si="283"/>
        <v>4200</v>
      </c>
      <c r="F666" s="12" t="str">
        <f t="shared" si="284"/>
        <v>0.704225352112676</v>
      </c>
      <c r="G666" s="12" t="str">
        <f t="shared" si="280"/>
        <v>0.704225352112676</v>
      </c>
      <c r="H666" s="12" t="str">
        <f t="shared" si="285"/>
        <v>5.16593932969663+3.77409593387962i</v>
      </c>
      <c r="I666" s="12" t="str">
        <f t="shared" si="286"/>
        <v>210.486707790516i</v>
      </c>
      <c r="J666" s="12" t="str">
        <f t="shared" si="287"/>
        <v>-36.8964289792954+45.5233916034679i</v>
      </c>
      <c r="K666" s="12" t="str">
        <f t="shared" si="288"/>
        <v>2.79057495857177-2.2617438451686i</v>
      </c>
      <c r="L666" s="12" t="str">
        <f t="shared" si="289"/>
        <v>0.119109049037259-0.0830979053353397i</v>
      </c>
      <c r="M666" s="12" t="str">
        <f t="shared" si="290"/>
        <v>2.90968400760903-2.34484175050394i</v>
      </c>
      <c r="N666" s="12" t="str">
        <f t="shared" si="291"/>
        <v>-0.673557464929652i</v>
      </c>
      <c r="O666" s="12" t="str">
        <f t="shared" si="292"/>
        <v>0.781607574825252-0.62377046978499i</v>
      </c>
      <c r="P666" s="12" t="str">
        <f t="shared" si="293"/>
        <v>0.218392425174748+0.62377046978499i</v>
      </c>
      <c r="Q666" s="12" t="str">
        <f t="shared" si="294"/>
        <v>-0.218392425174748+0.049786995144662i</v>
      </c>
      <c r="R666" s="12" t="str">
        <f t="shared" si="295"/>
        <v>-0.331637805710441-2.93179453955583i</v>
      </c>
      <c r="S666" s="12" t="str">
        <f t="shared" si="296"/>
        <v>0.0689754621110196i</v>
      </c>
      <c r="T666" s="12" t="str">
        <f t="shared" si="297"/>
        <v>0.202221883180427-0.0228748709023622i</v>
      </c>
      <c r="U666" s="12" t="str">
        <f t="shared" si="298"/>
        <v>0.001-0.0296930863977417i</v>
      </c>
      <c r="V666" s="12" t="str">
        <f t="shared" si="299"/>
        <v>0.0015-0.00902525422423756i</v>
      </c>
      <c r="W666" s="12" t="str">
        <f t="shared" si="300"/>
        <v>0.000935141345974367-0.00694310506308735i</v>
      </c>
      <c r="X666" s="12" t="str">
        <f t="shared" si="301"/>
        <v>0.0024412007198168-0.00609058475428125i</v>
      </c>
      <c r="Y666" s="12" t="str">
        <f t="shared" si="302"/>
        <v>0.00029+0.0505168098697239i</v>
      </c>
      <c r="Z666" s="12" t="str">
        <f t="shared" si="303"/>
        <v>-1.59855289323571-0.757669087639225i</v>
      </c>
      <c r="AA666" s="12" t="str">
        <f t="shared" si="304"/>
        <v>16.543132145447-269.093702076003i</v>
      </c>
      <c r="AB666" s="12" t="str">
        <f t="shared" si="305"/>
        <v>0.504783589486022-0.0570999501217254i</v>
      </c>
      <c r="AC666" s="12" t="str">
        <f t="shared" si="306"/>
        <v>2.33487039063385-1.34978044730052i</v>
      </c>
      <c r="AD666" s="12" t="str">
        <f t="shared" si="307"/>
        <v>0.172636556309947+0.0753452948739386i</v>
      </c>
      <c r="AE666" s="12" t="str">
        <f t="shared" si="308"/>
        <v>-0.218881865742471-0.251244821224968i</v>
      </c>
      <c r="AF666" s="12" t="str">
        <f t="shared" si="309"/>
        <v>-10.565185208449-3.45660989723999i</v>
      </c>
      <c r="AG666" s="12" t="str">
        <f t="shared" si="310"/>
        <v>1.08373383517882-0.163656445630881i</v>
      </c>
      <c r="AH666" s="12" t="str">
        <f t="shared" si="311"/>
        <v>0.838077944963414+3.27404574334999i</v>
      </c>
      <c r="AI666" s="12">
        <f t="shared" si="312"/>
        <v>10.577326565837266</v>
      </c>
      <c r="AJ666" s="12">
        <f t="shared" si="313"/>
        <v>75.6419406539123</v>
      </c>
      <c r="AK666" s="12"/>
      <c r="AL666" s="12"/>
      <c r="AM666" s="12"/>
      <c r="AN666" s="12"/>
    </row>
    <row r="667" spans="1:40" x14ac:dyDescent="0.35">
      <c r="A667" s="12"/>
      <c r="B667" s="12">
        <f t="shared" si="314"/>
        <v>53700</v>
      </c>
      <c r="C667" s="29" t="str">
        <f t="shared" si="281"/>
        <v>-0.0000240206205290677+0.0413341063525585i</v>
      </c>
      <c r="D667" s="28" t="str">
        <f t="shared" si="282"/>
        <v>-5.39924519095457+0.316894815369615i</v>
      </c>
      <c r="E667" s="12" t="str">
        <f t="shared" si="283"/>
        <v>4200</v>
      </c>
      <c r="F667" s="12" t="str">
        <f t="shared" si="284"/>
        <v>0.704225352112676</v>
      </c>
      <c r="G667" s="12" t="str">
        <f t="shared" si="280"/>
        <v>0.704225352112676</v>
      </c>
      <c r="H667" s="12" t="str">
        <f t="shared" si="285"/>
        <v>5.17284241468632+3.77275093824549i</v>
      </c>
      <c r="I667" s="12" t="str">
        <f t="shared" si="286"/>
        <v>210.879406872215i</v>
      </c>
      <c r="J667" s="12" t="str">
        <f t="shared" si="287"/>
        <v>-37.0379654723019+45.6083233042207i</v>
      </c>
      <c r="K667" s="12" t="str">
        <f t="shared" si="288"/>
        <v>2.78622569192743-2.26266004753782i</v>
      </c>
      <c r="L667" s="12" t="str">
        <f t="shared" si="289"/>
        <v>0.11896358959761-0.0831512678273446i</v>
      </c>
      <c r="M667" s="12" t="str">
        <f t="shared" si="290"/>
        <v>2.90518928152504-2.34581131536516i</v>
      </c>
      <c r="N667" s="12" t="str">
        <f t="shared" si="291"/>
        <v>-0.674814101991087i</v>
      </c>
      <c r="O667" s="12" t="str">
        <f t="shared" si="292"/>
        <v>0.78082310480887-0.624752174063153i</v>
      </c>
      <c r="P667" s="12" t="str">
        <f t="shared" si="293"/>
        <v>0.21917689519113+0.624752174063153i</v>
      </c>
      <c r="Q667" s="12" t="str">
        <f t="shared" si="294"/>
        <v>-0.21917689519113+0.0500619279279341i</v>
      </c>
      <c r="R667" s="12" t="str">
        <f t="shared" si="295"/>
        <v>-0.33163141570393-2.92619475942242i</v>
      </c>
      <c r="S667" s="12" t="str">
        <f t="shared" si="296"/>
        <v>0.0691041476746596i</v>
      </c>
      <c r="T667" s="12" t="str">
        <f t="shared" si="297"/>
        <v>0.202212194779942-0.0229171063243608i</v>
      </c>
      <c r="U667" s="12" t="str">
        <f t="shared" si="298"/>
        <v>0.001-0.0296377920096639i</v>
      </c>
      <c r="V667" s="12" t="str">
        <f t="shared" si="299"/>
        <v>0.0015-0.00900844741935073i</v>
      </c>
      <c r="W667" s="12" t="str">
        <f t="shared" si="300"/>
        <v>0.000935136149233134-0.00693025596474246i</v>
      </c>
      <c r="X667" s="12" t="str">
        <f t="shared" si="301"/>
        <v>0.00243584960046512-0.00608066314985029i</v>
      </c>
      <c r="Y667" s="12" t="str">
        <f t="shared" si="302"/>
        <v>0.00029+0.0506110576493316i</v>
      </c>
      <c r="Z667" s="12" t="str">
        <f t="shared" si="303"/>
        <v>-1.59246214971528-0.753889739749099i</v>
      </c>
      <c r="AA667" s="12" t="str">
        <f t="shared" si="304"/>
        <v>16.4340939065955-268.472877145294i</v>
      </c>
      <c r="AB667" s="12" t="str">
        <f t="shared" si="305"/>
        <v>0.504759405428905-0.0572053776233617i</v>
      </c>
      <c r="AC667" s="12" t="str">
        <f t="shared" si="306"/>
        <v>2.33222859227239-1.3502627747091i</v>
      </c>
      <c r="AD667" s="12" t="str">
        <f t="shared" si="307"/>
        <v>0.1727306918635+0.0754756400092671i</v>
      </c>
      <c r="AE667" s="12" t="str">
        <f t="shared" si="308"/>
        <v>-0.218166778282775-0.250411996275951i</v>
      </c>
      <c r="AF667" s="12" t="str">
        <f t="shared" si="309"/>
        <v>-10.5720876056409-3.45585612287588i</v>
      </c>
      <c r="AG667" s="12" t="str">
        <f t="shared" si="310"/>
        <v>1.08362864139067-0.163381938058353i</v>
      </c>
      <c r="AH667" s="12" t="str">
        <f t="shared" si="311"/>
        <v>0.837583053704552+3.26511903259385i</v>
      </c>
      <c r="AI667" s="12">
        <f t="shared" si="312"/>
        <v>10.554757182127982</v>
      </c>
      <c r="AJ667" s="12">
        <f t="shared" si="313"/>
        <v>75.612463271878468</v>
      </c>
      <c r="AK667" s="12"/>
      <c r="AL667" s="12"/>
      <c r="AM667" s="12"/>
      <c r="AN667" s="12"/>
    </row>
    <row r="668" spans="1:40" x14ac:dyDescent="0.35">
      <c r="A668" s="12"/>
      <c r="B668" s="12">
        <f t="shared" si="314"/>
        <v>53800</v>
      </c>
      <c r="C668" s="29" t="str">
        <f t="shared" si="281"/>
        <v>-0.0000239314075608232+0.0412572772103429i</v>
      </c>
      <c r="D668" s="28" t="str">
        <f t="shared" si="282"/>
        <v>-5.39924450698849+0.316305791945962i</v>
      </c>
      <c r="E668" s="12" t="str">
        <f t="shared" si="283"/>
        <v>4200</v>
      </c>
      <c r="F668" s="12" t="str">
        <f t="shared" si="284"/>
        <v>0.704225352112676</v>
      </c>
      <c r="G668" s="12" t="str">
        <f t="shared" si="280"/>
        <v>0.704225352112676</v>
      </c>
      <c r="H668" s="12" t="str">
        <f t="shared" si="285"/>
        <v>5.17972773002942+3.77139634053802i</v>
      </c>
      <c r="I668" s="12" t="str">
        <f t="shared" si="286"/>
        <v>211.272105953914i</v>
      </c>
      <c r="J668" s="12" t="str">
        <f t="shared" si="287"/>
        <v>-37.179765779834+45.6932550049734i</v>
      </c>
      <c r="K668" s="12" t="str">
        <f t="shared" si="288"/>
        <v>2.78188187008053-2.26356639170274i</v>
      </c>
      <c r="L668" s="12" t="str">
        <f t="shared" si="289"/>
        <v>0.118818214868507-0.0832043109766118i</v>
      </c>
      <c r="M668" s="12" t="str">
        <f t="shared" si="290"/>
        <v>2.90070008494904-2.34677070267935i</v>
      </c>
      <c r="N668" s="12" t="str">
        <f t="shared" si="291"/>
        <v>-0.676070739052523i</v>
      </c>
      <c r="O668" s="12" t="str">
        <f t="shared" si="292"/>
        <v>0.780037401766225-0.625732891772357i</v>
      </c>
      <c r="P668" s="12" t="str">
        <f t="shared" si="293"/>
        <v>0.219962598233775+0.625732891772357i</v>
      </c>
      <c r="Q668" s="12" t="str">
        <f t="shared" si="294"/>
        <v>-0.219962598233775+0.050337847280166i</v>
      </c>
      <c r="R668" s="12" t="str">
        <f t="shared" si="295"/>
        <v>-0.331625013354646-2.92061553285581i</v>
      </c>
      <c r="S668" s="12" t="str">
        <f t="shared" si="296"/>
        <v>0.0692328332382996i</v>
      </c>
      <c r="T668" s="12" t="str">
        <f t="shared" si="297"/>
        <v>0.202202488139394-0.0229593392472311i</v>
      </c>
      <c r="U668" s="12" t="str">
        <f t="shared" si="298"/>
        <v>0.001-0.0295827031769322i</v>
      </c>
      <c r="V668" s="12" t="str">
        <f t="shared" si="299"/>
        <v>0.0015-0.00899170309329248i</v>
      </c>
      <c r="W668" s="12" t="str">
        <f t="shared" si="300"/>
        <v>0.000935130942967136-0.00691745477952728i</v>
      </c>
      <c r="X668" s="12" t="str">
        <f t="shared" si="301"/>
        <v>0.00243052590500476-0.00607077169262642i</v>
      </c>
      <c r="Y668" s="12" t="str">
        <f t="shared" si="302"/>
        <v>0.00029+0.0507053054289393i</v>
      </c>
      <c r="Z668" s="12" t="str">
        <f t="shared" si="303"/>
        <v>-1.58640581345642-0.750140444374704i</v>
      </c>
      <c r="AA668" s="12" t="str">
        <f t="shared" si="304"/>
        <v>16.3260707515213-267.855032881568i</v>
      </c>
      <c r="AB668" s="12" t="str">
        <f t="shared" si="305"/>
        <v>0.504735175841184-0.0573107988867071i</v>
      </c>
      <c r="AC668" s="12" t="str">
        <f t="shared" si="306"/>
        <v>2.32959006366482-1.35073916247497i</v>
      </c>
      <c r="AD668" s="12" t="str">
        <f t="shared" si="307"/>
        <v>0.172824985806611+0.0756058675058827i</v>
      </c>
      <c r="AE668" s="12" t="str">
        <f t="shared" si="308"/>
        <v>-0.217455543145935-0.249584599394772i</v>
      </c>
      <c r="AF668" s="12" t="str">
        <f t="shared" si="309"/>
        <v>-10.5789722370179-3.45509054859206i</v>
      </c>
      <c r="AG668" s="12" t="str">
        <f t="shared" si="310"/>
        <v>1.08352413356331-0.163108857760156i</v>
      </c>
      <c r="AH668" s="12" t="str">
        <f t="shared" si="311"/>
        <v>0.837081032569209+3.25623801208661i</v>
      </c>
      <c r="AI668" s="12">
        <f t="shared" si="312"/>
        <v>10.532241054987026</v>
      </c>
      <c r="AJ668" s="12">
        <f t="shared" si="313"/>
        <v>75.583143653493835</v>
      </c>
      <c r="AK668" s="12"/>
      <c r="AL668" s="12"/>
      <c r="AM668" s="12"/>
      <c r="AN668" s="12"/>
    </row>
    <row r="669" spans="1:40" x14ac:dyDescent="0.35">
      <c r="A669" s="12"/>
      <c r="B669" s="12">
        <f t="shared" si="314"/>
        <v>53900</v>
      </c>
      <c r="C669" s="29" t="str">
        <f t="shared" si="281"/>
        <v>-0.0000238426906787281+0.0411807331481452i</v>
      </c>
      <c r="D669" s="28" t="str">
        <f t="shared" si="282"/>
        <v>-5.39924382682572+0.31571895413578i</v>
      </c>
      <c r="E669" s="12" t="str">
        <f t="shared" si="283"/>
        <v>4200</v>
      </c>
      <c r="F669" s="12" t="str">
        <f t="shared" si="284"/>
        <v>0.704225352112676</v>
      </c>
      <c r="G669" s="12" t="str">
        <f t="shared" si="280"/>
        <v>0.704225352112676</v>
      </c>
      <c r="H669" s="12" t="str">
        <f t="shared" si="285"/>
        <v>5.18659530863995+3.77003222119753i</v>
      </c>
      <c r="I669" s="12" t="str">
        <f t="shared" si="286"/>
        <v>211.664805035612i</v>
      </c>
      <c r="J669" s="12" t="str">
        <f t="shared" si="287"/>
        <v>-37.3218299018917+45.7781867057262i</v>
      </c>
      <c r="K669" s="12" t="str">
        <f t="shared" si="288"/>
        <v>2.77754350557216-2.26446291825494i</v>
      </c>
      <c r="L669" s="12" t="str">
        <f t="shared" si="289"/>
        <v>0.118672925530096-0.0832570355910905i</v>
      </c>
      <c r="M669" s="12" t="str">
        <f t="shared" si="290"/>
        <v>2.89621643110226-2.34771995384603i</v>
      </c>
      <c r="N669" s="12" t="str">
        <f t="shared" si="291"/>
        <v>-0.677327376113959i</v>
      </c>
      <c r="O669" s="12" t="str">
        <f t="shared" si="292"/>
        <v>0.77925046693805-0.626712621363915i</v>
      </c>
      <c r="P669" s="12" t="str">
        <f t="shared" si="293"/>
        <v>0.22074953306195+0.626712621363915i</v>
      </c>
      <c r="Q669" s="12" t="str">
        <f t="shared" si="294"/>
        <v>-0.22074953306195+0.050614754750044i</v>
      </c>
      <c r="R669" s="12" t="str">
        <f t="shared" si="295"/>
        <v>-0.331618598660149-2.9150567454431i</v>
      </c>
      <c r="S669" s="12" t="str">
        <f t="shared" si="296"/>
        <v>0.0693615188019396i</v>
      </c>
      <c r="T669" s="12" t="str">
        <f t="shared" si="297"/>
        <v>0.202192763257772-0.0230015696660388i</v>
      </c>
      <c r="U669" s="12" t="str">
        <f t="shared" si="298"/>
        <v>0.001-0.0295278187554537i</v>
      </c>
      <c r="V669" s="12" t="str">
        <f t="shared" si="299"/>
        <v>0.0015-0.00897502089831421i</v>
      </c>
      <c r="W669" s="12" t="str">
        <f t="shared" si="300"/>
        <v>0.000935125727177269-0.00690470124075012i</v>
      </c>
      <c r="X669" s="12" t="str">
        <f t="shared" si="301"/>
        <v>0.0024252294502289-0.00606091026064867i</v>
      </c>
      <c r="Y669" s="12" t="str">
        <f t="shared" si="302"/>
        <v>0.00029+0.0507995532085469i</v>
      </c>
      <c r="Z669" s="12" t="str">
        <f t="shared" si="303"/>
        <v>-1.58038363463953-0.746420887845653i</v>
      </c>
      <c r="AA669" s="12" t="str">
        <f t="shared" si="304"/>
        <v>16.2190507333471-267.240147845292i</v>
      </c>
      <c r="AB669" s="12" t="str">
        <f t="shared" si="305"/>
        <v>0.504710900720335-0.0574162138994445i</v>
      </c>
      <c r="AC669" s="12" t="str">
        <f t="shared" si="306"/>
        <v>2.32695481257664-1.35120963465199i</v>
      </c>
      <c r="AD669" s="12" t="str">
        <f t="shared" si="307"/>
        <v>0.172919438041635+0.0757359772731797i</v>
      </c>
      <c r="AE669" s="12" t="str">
        <f t="shared" si="308"/>
        <v>-0.216748134593959-0.248762579504773i</v>
      </c>
      <c r="AF669" s="12" t="str">
        <f t="shared" si="309"/>
        <v>-10.5858391354657-3.45431326706175i</v>
      </c>
      <c r="AG669" s="12" t="str">
        <f t="shared" si="310"/>
        <v>1.0834203041055-0.162837194918014i</v>
      </c>
      <c r="AH669" s="12" t="str">
        <f t="shared" si="311"/>
        <v>0.836572023910595+3.24740235611987i</v>
      </c>
      <c r="AI669" s="12">
        <f t="shared" si="312"/>
        <v>10.50977797221746</v>
      </c>
      <c r="AJ669" s="12">
        <f t="shared" si="313"/>
        <v>75.553980416508367</v>
      </c>
      <c r="AK669" s="12"/>
      <c r="AL669" s="12"/>
      <c r="AM669" s="12"/>
      <c r="AN669" s="12"/>
    </row>
    <row r="670" spans="1:40" x14ac:dyDescent="0.35">
      <c r="A670" s="12"/>
      <c r="B670" s="12">
        <f t="shared" si="314"/>
        <v>54000</v>
      </c>
      <c r="C670" s="29" t="str">
        <f t="shared" si="281"/>
        <v>-0.0000237544662114768+0.0411044725821894i</v>
      </c>
      <c r="D670" s="28" t="str">
        <f t="shared" si="282"/>
        <v>-5.39924315043814+0.315134289796785i</v>
      </c>
      <c r="E670" s="12" t="str">
        <f t="shared" si="283"/>
        <v>4200</v>
      </c>
      <c r="F670" s="12" t="str">
        <f t="shared" si="284"/>
        <v>0.704225352112676</v>
      </c>
      <c r="G670" s="12" t="str">
        <f t="shared" si="280"/>
        <v>0.704225352112676</v>
      </c>
      <c r="H670" s="12" t="str">
        <f t="shared" si="285"/>
        <v>5.19344518357795+3.76865866018828i</v>
      </c>
      <c r="I670" s="12" t="str">
        <f t="shared" si="286"/>
        <v>212.057504117311i</v>
      </c>
      <c r="J670" s="12" t="str">
        <f t="shared" si="287"/>
        <v>-37.4641578384751+45.8631184064788i</v>
      </c>
      <c r="K670" s="12" t="str">
        <f t="shared" si="288"/>
        <v>2.77321061076854-2.26534966768613i</v>
      </c>
      <c r="L670" s="12" t="str">
        <f t="shared" si="289"/>
        <v>0.118527722258043-0.0833094424791211i</v>
      </c>
      <c r="M670" s="12" t="str">
        <f t="shared" si="290"/>
        <v>2.89173833302658-2.34865911016525i</v>
      </c>
      <c r="N670" s="12" t="str">
        <f t="shared" si="291"/>
        <v>-0.678584013175395i</v>
      </c>
      <c r="O670" s="12" t="str">
        <f t="shared" si="292"/>
        <v>0.778462301567024-0.6276913612907i</v>
      </c>
      <c r="P670" s="12" t="str">
        <f t="shared" si="293"/>
        <v>0.221537698432976+0.6276913612907i</v>
      </c>
      <c r="Q670" s="12" t="str">
        <f t="shared" si="294"/>
        <v>-0.221537698432976+0.0508926518846949i</v>
      </c>
      <c r="R670" s="12" t="str">
        <f t="shared" si="295"/>
        <v>-0.331612171617975-2.90951828361884i</v>
      </c>
      <c r="S670" s="12" t="str">
        <f t="shared" si="296"/>
        <v>0.0694902043655796i</v>
      </c>
      <c r="T670" s="12" t="str">
        <f t="shared" si="297"/>
        <v>0.202183020134064-0.0230437975758467i</v>
      </c>
      <c r="U670" s="12" t="str">
        <f t="shared" si="298"/>
        <v>0.001-0.0294731376096102i</v>
      </c>
      <c r="V670" s="12" t="str">
        <f t="shared" si="299"/>
        <v>0.0015-0.0089584004892432i</v>
      </c>
      <c r="W670" s="12" t="str">
        <f t="shared" si="300"/>
        <v>0.000935120501864427-0.00689199508369475i</v>
      </c>
      <c r="X670" s="12" t="str">
        <f t="shared" si="301"/>
        <v>0.0024199600544205-0.00605107873248729i</v>
      </c>
      <c r="Y670" s="12" t="str">
        <f t="shared" si="302"/>
        <v>0.00029+0.0508938009881546i</v>
      </c>
      <c r="Z670" s="12" t="str">
        <f t="shared" si="303"/>
        <v>-1.5743953655445-0.742730760493183i</v>
      </c>
      <c r="AA670" s="12" t="str">
        <f t="shared" si="304"/>
        <v>16.1130220734525-266.628200796036i</v>
      </c>
      <c r="AB670" s="12" t="str">
        <f t="shared" si="305"/>
        <v>0.504686580063832-0.0575216226492498i</v>
      </c>
      <c r="AC670" s="12" t="str">
        <f t="shared" si="306"/>
        <v>2.32432284666802-1.35167421523779i</v>
      </c>
      <c r="AD670" s="12" t="str">
        <f t="shared" si="307"/>
        <v>0.173014048470781+0.0758659692199774i</v>
      </c>
      <c r="AE670" s="12" t="str">
        <f t="shared" si="308"/>
        <v>-0.216044527072182-0.247945886139181i</v>
      </c>
      <c r="AF670" s="12" t="str">
        <f t="shared" si="309"/>
        <v>-10.5926883340161-3.4535243703915i</v>
      </c>
      <c r="AG670" s="12" t="str">
        <f t="shared" si="310"/>
        <v>1.08331714552561-0.162566939798724i</v>
      </c>
      <c r="AH670" s="12" t="str">
        <f t="shared" si="311"/>
        <v>0.836056167766283+3.23861174180774i</v>
      </c>
      <c r="AI670" s="12">
        <f t="shared" si="312"/>
        <v>10.487367722675994</v>
      </c>
      <c r="AJ670" s="12">
        <f t="shared" si="313"/>
        <v>75.524972192495781</v>
      </c>
      <c r="AK670" s="12"/>
      <c r="AL670" s="12"/>
      <c r="AM670" s="12"/>
      <c r="AN670" s="12"/>
    </row>
    <row r="671" spans="1:40" x14ac:dyDescent="0.35">
      <c r="A671" s="12"/>
      <c r="B671" s="12">
        <f t="shared" si="314"/>
        <v>54100</v>
      </c>
      <c r="C671" s="29" t="str">
        <f t="shared" si="281"/>
        <v>-0.0000236667305216633+0.0410284939404101i</v>
      </c>
      <c r="D671" s="28" t="str">
        <f t="shared" si="282"/>
        <v>-5.39924247779785+0.314551786876478i</v>
      </c>
      <c r="E671" s="12" t="str">
        <f t="shared" si="283"/>
        <v>4200</v>
      </c>
      <c r="F671" s="12" t="str">
        <f t="shared" si="284"/>
        <v>0.704225352112676</v>
      </c>
      <c r="G671" s="12" t="str">
        <f t="shared" si="280"/>
        <v>0.704225352112676</v>
      </c>
      <c r="H671" s="12" t="str">
        <f t="shared" si="285"/>
        <v>5.20027738804676+3.76727573700016i</v>
      </c>
      <c r="I671" s="12" t="str">
        <f t="shared" si="286"/>
        <v>212.45020319901i</v>
      </c>
      <c r="J671" s="12" t="str">
        <f t="shared" si="287"/>
        <v>-37.6067495895841+45.9480501072316i</v>
      </c>
      <c r="K671" s="12" t="str">
        <f t="shared" si="288"/>
        <v>2.76888319786196-2.26622668038776i</v>
      </c>
      <c r="L671" s="12" t="str">
        <f t="shared" si="289"/>
        <v>0.118382605723544-0.0833615324494145i</v>
      </c>
      <c r="M671" s="12" t="str">
        <f t="shared" si="290"/>
        <v>2.8872658035855-2.34958821283717i</v>
      </c>
      <c r="N671" s="12" t="str">
        <f t="shared" si="291"/>
        <v>-0.679840650236831i</v>
      </c>
      <c r="O671" s="12" t="str">
        <f t="shared" si="292"/>
        <v>0.777672906897765-0.628669110007148i</v>
      </c>
      <c r="P671" s="12" t="str">
        <f t="shared" si="293"/>
        <v>0.222327093102235+0.628669110007148i</v>
      </c>
      <c r="Q671" s="12" t="str">
        <f t="shared" si="294"/>
        <v>-0.222327093102235+0.0511715402296831i</v>
      </c>
      <c r="R671" s="12" t="str">
        <f t="shared" si="295"/>
        <v>-0.331605732225675-2.90400003465721i</v>
      </c>
      <c r="S671" s="12" t="str">
        <f t="shared" si="296"/>
        <v>0.0696188899292194i</v>
      </c>
      <c r="T671" s="12" t="str">
        <f t="shared" si="297"/>
        <v>0.20217325876725-0.0230860229717175i</v>
      </c>
      <c r="U671" s="12" t="str">
        <f t="shared" si="298"/>
        <v>0.001-0.0294186586121803i</v>
      </c>
      <c r="V671" s="12" t="str">
        <f t="shared" si="299"/>
        <v>0.0015-0.00894184152345903i</v>
      </c>
      <c r="W671" s="12" t="str">
        <f t="shared" si="300"/>
        <v>0.00093511526702951-0.00687933604560223i</v>
      </c>
      <c r="X671" s="12" t="str">
        <f t="shared" si="301"/>
        <v>0.00241471753733822-0.00604127698724239i</v>
      </c>
      <c r="Y671" s="12" t="str">
        <f t="shared" si="302"/>
        <v>0.00029+0.0509880487677623i</v>
      </c>
      <c r="Z671" s="12" t="str">
        <f t="shared" si="303"/>
        <v>-1.56844076053302-0.739069756590295i</v>
      </c>
      <c r="AA671" s="12" t="str">
        <f t="shared" si="304"/>
        <v>16.0079731587325-266.019170690306i</v>
      </c>
      <c r="AB671" s="12" t="str">
        <f t="shared" si="305"/>
        <v>0.50466221386913-0.0576270251237986i</v>
      </c>
      <c r="AC671" s="12" t="str">
        <f t="shared" si="306"/>
        <v>2.32169417349434-1.35213292817353i</v>
      </c>
      <c r="AD671" s="12" t="str">
        <f t="shared" si="307"/>
        <v>0.173108816996114+0.0759958432545221i</v>
      </c>
      <c r="AE671" s="12" t="str">
        <f t="shared" si="308"/>
        <v>-0.215344695208363-0.247134469432423i</v>
      </c>
      <c r="AF671" s="12" t="str">
        <f t="shared" si="309"/>
        <v>-10.5995198658446-3.45272395012368i</v>
      </c>
      <c r="AG671" s="12" t="str">
        <f t="shared" si="310"/>
        <v>1.08321465043006-0.162298082753323i</v>
      </c>
      <c r="AH671" s="12" t="str">
        <f t="shared" si="311"/>
        <v>0.835533601897469+3.22986584906032i</v>
      </c>
      <c r="AI671" s="12">
        <f t="shared" si="312"/>
        <v>10.465010096269673</v>
      </c>
      <c r="AJ671" s="12">
        <f t="shared" si="313"/>
        <v>75.496117626684878</v>
      </c>
      <c r="AK671" s="12"/>
      <c r="AL671" s="12"/>
      <c r="AM671" s="12"/>
      <c r="AN671" s="12"/>
    </row>
    <row r="672" spans="1:40" x14ac:dyDescent="0.35">
      <c r="A672" s="12"/>
      <c r="B672" s="12">
        <f t="shared" si="314"/>
        <v>54200</v>
      </c>
      <c r="C672" s="29" t="str">
        <f t="shared" si="281"/>
        <v>-0.0000235794800054057+0.0409527956623432i</v>
      </c>
      <c r="D672" s="28" t="str">
        <f t="shared" si="282"/>
        <v>-5.39924180887722+0.313971433411298i</v>
      </c>
      <c r="E672" s="12" t="str">
        <f t="shared" si="283"/>
        <v>4200</v>
      </c>
      <c r="F672" s="12" t="str">
        <f t="shared" si="284"/>
        <v>0.704225352112676</v>
      </c>
      <c r="G672" s="12" t="str">
        <f t="shared" si="280"/>
        <v>0.704225352112676</v>
      </c>
      <c r="H672" s="12" t="str">
        <f t="shared" si="285"/>
        <v>5.20709195538983+3.76588353065093i</v>
      </c>
      <c r="I672" s="12" t="str">
        <f t="shared" si="286"/>
        <v>212.842902280709i</v>
      </c>
      <c r="J672" s="12" t="str">
        <f t="shared" si="287"/>
        <v>-37.7496051552188+46.0329818079843i</v>
      </c>
      <c r="K672" s="12" t="str">
        <f t="shared" si="288"/>
        <v>2.76456127887194-2.26709399665092i</v>
      </c>
      <c r="L672" s="12" t="str">
        <f t="shared" si="289"/>
        <v>0.11823757659334-0.0834133063110316i</v>
      </c>
      <c r="M672" s="12" t="str">
        <f t="shared" si="290"/>
        <v>2.88279885546528-2.35050730296195i</v>
      </c>
      <c r="N672" s="12" t="str">
        <f t="shared" si="291"/>
        <v>-0.681097287298267i</v>
      </c>
      <c r="O672" s="12" t="str">
        <f t="shared" si="292"/>
        <v>0.776882284176838-0.62964586596926i</v>
      </c>
      <c r="P672" s="12" t="str">
        <f t="shared" si="293"/>
        <v>0.223117715823162+0.62964586596926i</v>
      </c>
      <c r="Q672" s="12" t="str">
        <f t="shared" si="294"/>
        <v>-0.223117715823162+0.051451421329007i</v>
      </c>
      <c r="R672" s="12" t="str">
        <f t="shared" si="295"/>
        <v>-0.331599280480771-2.89850188666433i</v>
      </c>
      <c r="S672" s="12" t="str">
        <f t="shared" si="296"/>
        <v>0.0697475754928594i</v>
      </c>
      <c r="T672" s="12" t="str">
        <f t="shared" si="297"/>
        <v>0.202163479156316-0.0231282458487104i</v>
      </c>
      <c r="U672" s="12" t="str">
        <f t="shared" si="298"/>
        <v>0.001-0.0293643806442611i</v>
      </c>
      <c r="V672" s="12" t="str">
        <f t="shared" si="299"/>
        <v>0.0015-0.00892534366086964i</v>
      </c>
      <c r="W672" s="12" t="str">
        <f t="shared" si="300"/>
        <v>0.000935110022673416-0.00686672386565268i</v>
      </c>
      <c r="X672" s="12" t="str">
        <f t="shared" si="301"/>
        <v>0.0024095017202024-0.00603150490454259i</v>
      </c>
      <c r="Y672" s="12" t="str">
        <f t="shared" si="302"/>
        <v>0.00029+0.05108229654737i</v>
      </c>
      <c r="Z672" s="12" t="str">
        <f t="shared" si="303"/>
        <v>-1.56251957603088-0.735437574292861i</v>
      </c>
      <c r="AA672" s="12" t="str">
        <f t="shared" si="304"/>
        <v>15.9038925389057-265.41303667939i</v>
      </c>
      <c r="AB672" s="12" t="str">
        <f t="shared" si="305"/>
        <v>0.504637802133697-0.0577324213107577i</v>
      </c>
      <c r="AC672" s="12" t="str">
        <f t="shared" si="306"/>
        <v>2.31906880050692-1.35258579734381i</v>
      </c>
      <c r="AD672" s="12" t="str">
        <f t="shared" si="307"/>
        <v>0.173203743519554+0.0761255992844977i</v>
      </c>
      <c r="AE672" s="12" t="str">
        <f t="shared" si="308"/>
        <v>-0.214648613811753-0.246328280111573i</v>
      </c>
      <c r="AF672" s="12" t="str">
        <f t="shared" si="309"/>
        <v>-10.606333764267-3.45191209723963i</v>
      </c>
      <c r="AG672" s="12" t="str">
        <f t="shared" si="310"/>
        <v>1.08311281152186-0.162030614216243i</v>
      </c>
      <c r="AH672" s="12" t="str">
        <f t="shared" si="311"/>
        <v>0.835004461827071+3.22116436055694i</v>
      </c>
      <c r="AI672" s="12">
        <f t="shared" si="312"/>
        <v>10.442704883951015</v>
      </c>
      <c r="AJ672" s="12">
        <f t="shared" si="313"/>
        <v>75.467415377798702</v>
      </c>
      <c r="AK672" s="12"/>
      <c r="AL672" s="12"/>
      <c r="AM672" s="12"/>
      <c r="AN672" s="12"/>
    </row>
    <row r="673" spans="1:40" x14ac:dyDescent="0.35">
      <c r="A673" s="12"/>
      <c r="B673" s="12">
        <f t="shared" si="314"/>
        <v>54300</v>
      </c>
      <c r="C673" s="29" t="str">
        <f t="shared" si="281"/>
        <v>-0.0000234927110919763+0.0408773761990199i</v>
      </c>
      <c r="D673" s="28" t="str">
        <f t="shared" si="282"/>
        <v>-5.39924114364889+0.313393217525819i</v>
      </c>
      <c r="E673" s="12" t="str">
        <f t="shared" si="283"/>
        <v>4200</v>
      </c>
      <c r="F673" s="12" t="str">
        <f t="shared" si="284"/>
        <v>0.704225352112676</v>
      </c>
      <c r="G673" s="12" t="str">
        <f t="shared" si="280"/>
        <v>0.704225352112676</v>
      </c>
      <c r="H673" s="12" t="str">
        <f t="shared" si="285"/>
        <v>5.2138889190881+3.764482119688i</v>
      </c>
      <c r="I673" s="12" t="str">
        <f t="shared" si="286"/>
        <v>213.235601362407i</v>
      </c>
      <c r="J673" s="12" t="str">
        <f t="shared" si="287"/>
        <v>-37.8927245353791+46.117913508737i</v>
      </c>
      <c r="K673" s="12" t="str">
        <f t="shared" si="288"/>
        <v>2.76024486564611-2.26795165666607i</v>
      </c>
      <c r="L673" s="12" t="str">
        <f t="shared" si="289"/>
        <v>0.118092635529723-0.0834647648733629i</v>
      </c>
      <c r="M673" s="12" t="str">
        <f t="shared" si="290"/>
        <v>2.87833750117583-2.35141642153943i</v>
      </c>
      <c r="N673" s="12" t="str">
        <f t="shared" si="291"/>
        <v>-0.682353924359703i</v>
      </c>
      <c r="O673" s="12" t="str">
        <f t="shared" si="292"/>
        <v>0.776090434652742-0.630621627634605i</v>
      </c>
      <c r="P673" s="12" t="str">
        <f t="shared" si="293"/>
        <v>0.223909565347258+0.630621627634605i</v>
      </c>
      <c r="Q673" s="12" t="str">
        <f t="shared" si="294"/>
        <v>-0.223909565347258+0.0517322967250979i</v>
      </c>
      <c r="R673" s="12" t="str">
        <f t="shared" si="295"/>
        <v>-0.331592816380804-2.89302372857051i</v>
      </c>
      <c r="S673" s="12" t="str">
        <f t="shared" si="296"/>
        <v>0.0698762610564994i</v>
      </c>
      <c r="T673" s="12" t="str">
        <f t="shared" si="297"/>
        <v>0.20215368130024-0.0231704662018849i</v>
      </c>
      <c r="U673" s="12" t="str">
        <f t="shared" si="298"/>
        <v>0.001-0.0293103025951926i</v>
      </c>
      <c r="V673" s="12" t="str">
        <f t="shared" si="299"/>
        <v>0.0015-0.00890890656388831i</v>
      </c>
      <c r="W673" s="12" t="str">
        <f t="shared" si="300"/>
        <v>0.000935104768797049-0.00685415828494752i</v>
      </c>
      <c r="X673" s="12" t="str">
        <f t="shared" si="301"/>
        <v>0.00240431242568132-0.00602176236454348i</v>
      </c>
      <c r="Y673" s="12" t="str">
        <f t="shared" si="302"/>
        <v>0.00029+0.0511765443269777i</v>
      </c>
      <c r="Z673" s="12" t="str">
        <f t="shared" si="303"/>
        <v>-1.55663157051031-0.731833915581776i</v>
      </c>
      <c r="AA673" s="12" t="str">
        <f t="shared" si="304"/>
        <v>15.8007689238722-264.809778107242i</v>
      </c>
      <c r="AB673" s="12" t="str">
        <f t="shared" si="305"/>
        <v>0.504613344854981-0.0578378111977947i</v>
      </c>
      <c r="AC673" s="12" t="str">
        <f t="shared" si="306"/>
        <v>2.31644673505347-1.35303284657648i</v>
      </c>
      <c r="AD673" s="12" t="str">
        <f t="shared" si="307"/>
        <v>0.173298827942872+0.0762552372170299i</v>
      </c>
      <c r="AE673" s="12" t="str">
        <f t="shared" si="308"/>
        <v>-0.213956257872153-0.245527269487947i</v>
      </c>
      <c r="AF673" s="12" t="str">
        <f t="shared" si="309"/>
        <v>-10.613130062737-3.45108890216218i</v>
      </c>
      <c r="AG673" s="12" t="str">
        <f t="shared" si="310"/>
        <v>1.08301162159906-0.16176452470449i</v>
      </c>
      <c r="AH673" s="12" t="str">
        <f t="shared" si="311"/>
        <v>0.834468880877497+3.21250696172018i</v>
      </c>
      <c r="AI673" s="12">
        <f t="shared" si="312"/>
        <v>10.420451877714784</v>
      </c>
      <c r="AJ673" s="12">
        <f t="shared" si="313"/>
        <v>75.438864117892294</v>
      </c>
      <c r="AK673" s="12"/>
      <c r="AL673" s="12"/>
      <c r="AM673" s="12"/>
      <c r="AN673" s="12"/>
    </row>
    <row r="674" spans="1:40" x14ac:dyDescent="0.35">
      <c r="A674" s="12"/>
      <c r="B674" s="12">
        <f t="shared" si="314"/>
        <v>54400</v>
      </c>
      <c r="C674" s="29" t="str">
        <f t="shared" si="281"/>
        <v>-0.0000234064202434368+0.0408022340128612i</v>
      </c>
      <c r="D674" s="28" t="str">
        <f t="shared" si="282"/>
        <v>-5.39924048208571+0.312817127431936i</v>
      </c>
      <c r="E674" s="12" t="str">
        <f t="shared" si="283"/>
        <v>4200</v>
      </c>
      <c r="F674" s="12" t="str">
        <f t="shared" si="284"/>
        <v>0.704225352112676</v>
      </c>
      <c r="G674" s="12" t="str">
        <f t="shared" si="280"/>
        <v>0.704225352112676</v>
      </c>
      <c r="H674" s="12" t="str">
        <f t="shared" si="285"/>
        <v>5.2206683127568+3.7630715821905i</v>
      </c>
      <c r="I674" s="12" t="str">
        <f t="shared" si="286"/>
        <v>213.628300444106i</v>
      </c>
      <c r="J674" s="12" t="str">
        <f t="shared" si="287"/>
        <v>-38.036107730065+46.2028452094898i</v>
      </c>
      <c r="K674" s="12" t="str">
        <f t="shared" si="288"/>
        <v>2.75593396986138-2.26879970052283i</v>
      </c>
      <c r="L674" s="12" t="str">
        <f t="shared" si="289"/>
        <v>0.117947783190555-0.083515908946108i</v>
      </c>
      <c r="M674" s="12" t="str">
        <f t="shared" si="290"/>
        <v>2.87388175305193-2.35231560946894i</v>
      </c>
      <c r="N674" s="12" t="str">
        <f t="shared" si="291"/>
        <v>-0.683610561421139i</v>
      </c>
      <c r="O674" s="12" t="str">
        <f t="shared" si="292"/>
        <v>0.775297359575916-0.631596393462323i</v>
      </c>
      <c r="P674" s="12" t="str">
        <f t="shared" si="293"/>
        <v>0.224702640424084+0.631596393462323i</v>
      </c>
      <c r="Q674" s="12" t="str">
        <f t="shared" si="294"/>
        <v>-0.224702640424084+0.052014167958816i</v>
      </c>
      <c r="R674" s="12" t="str">
        <f t="shared" si="295"/>
        <v>-0.331586339923306-2.88756545012276i</v>
      </c>
      <c r="S674" s="12" t="str">
        <f t="shared" si="296"/>
        <v>0.0700049466201394i</v>
      </c>
      <c r="T674" s="12" t="str">
        <f t="shared" si="297"/>
        <v>0.202143865198003-0.0232126840262984i</v>
      </c>
      <c r="U674" s="12" t="str">
        <f t="shared" si="298"/>
        <v>0.001-0.0292564233624808i</v>
      </c>
      <c r="V674" s="12" t="str">
        <f t="shared" si="299"/>
        <v>0.0015-0.0088925298974106i</v>
      </c>
      <c r="W674" s="12" t="str">
        <f t="shared" si="300"/>
        <v>0.00093509950540131-0.00684163904649187i</v>
      </c>
      <c r="X674" s="12" t="str">
        <f t="shared" si="301"/>
        <v>0.00239914947787743-0.00601204924792618i</v>
      </c>
      <c r="Y674" s="12" t="str">
        <f t="shared" si="302"/>
        <v>0.00029+0.0512707921065854i</v>
      </c>
      <c r="Z674" s="12" t="str">
        <f t="shared" si="303"/>
        <v>-1.55077650447254-0.728258486206051i</v>
      </c>
      <c r="AA674" s="12" t="str">
        <f t="shared" si="304"/>
        <v>15.6985911811201-264.209374508378i</v>
      </c>
      <c r="AB674" s="12" t="str">
        <f t="shared" si="305"/>
        <v>0.50458884203044-0.0579431947725719i</v>
      </c>
      <c r="AC674" s="12" t="str">
        <f t="shared" si="306"/>
        <v>2.31382798437886-1.35347409964249i</v>
      </c>
      <c r="AD674" s="12" t="str">
        <f t="shared" si="307"/>
        <v>0.173394070167696+0.0763847569586907i</v>
      </c>
      <c r="AE674" s="12" t="str">
        <f t="shared" si="308"/>
        <v>-0.213267602558974-0.244731389448815i</v>
      </c>
      <c r="AF674" s="12" t="str">
        <f t="shared" si="309"/>
        <v>-10.6199087948425-3.45025445475856i</v>
      </c>
      <c r="AG674" s="12" t="str">
        <f t="shared" si="310"/>
        <v>1.08291107355334-0.161499804816828i</v>
      </c>
      <c r="AH674" s="12" t="str">
        <f t="shared" si="311"/>
        <v>0.833926990207528+3.20389334068932i</v>
      </c>
      <c r="AI674" s="12">
        <f t="shared" si="312"/>
        <v>10.39825087059252</v>
      </c>
      <c r="AJ674" s="12">
        <f t="shared" si="313"/>
        <v>75.410462532192795</v>
      </c>
      <c r="AK674" s="12"/>
      <c r="AL674" s="12"/>
      <c r="AM674" s="12"/>
      <c r="AN674" s="12"/>
    </row>
    <row r="675" spans="1:40" x14ac:dyDescent="0.35">
      <c r="A675" s="12"/>
      <c r="B675" s="12">
        <f t="shared" si="314"/>
        <v>54500</v>
      </c>
      <c r="C675" s="29" t="str">
        <f t="shared" si="281"/>
        <v>-0.0000233206039542769+0.0407273675775726i</v>
      </c>
      <c r="D675" s="28" t="str">
        <f t="shared" si="282"/>
        <v>-5.39923982416083+0.312243151428057i</v>
      </c>
      <c r="E675" s="12" t="str">
        <f t="shared" si="283"/>
        <v>4200</v>
      </c>
      <c r="F675" s="12" t="str">
        <f t="shared" si="284"/>
        <v>0.704225352112676</v>
      </c>
      <c r="G675" s="12" t="str">
        <f t="shared" si="280"/>
        <v>0.704225352112676</v>
      </c>
      <c r="H675" s="12" t="str">
        <f t="shared" si="285"/>
        <v>5.2274301701429+3.76165199577133i</v>
      </c>
      <c r="I675" s="12" t="str">
        <f t="shared" si="286"/>
        <v>214.020999525805i</v>
      </c>
      <c r="J675" s="12" t="str">
        <f t="shared" si="287"/>
        <v>-38.1797547392766+46.2877769102425i</v>
      </c>
      <c r="K675" s="12" t="str">
        <f t="shared" si="288"/>
        <v>2.75162860302481-2.26963816820978i</v>
      </c>
      <c r="L675" s="12" t="str">
        <f t="shared" si="289"/>
        <v>0.117803020229274-0.0835667393392559i</v>
      </c>
      <c r="M675" s="12" t="str">
        <f t="shared" si="290"/>
        <v>2.86943162325408-2.35320490754904i</v>
      </c>
      <c r="N675" s="12" t="str">
        <f t="shared" si="291"/>
        <v>-0.684867198482575i</v>
      </c>
      <c r="O675" s="12" t="str">
        <f t="shared" si="292"/>
        <v>0.774503060198734-0.632570161913125i</v>
      </c>
      <c r="P675" s="12" t="str">
        <f t="shared" si="293"/>
        <v>0.225496939801266+0.632570161913125i</v>
      </c>
      <c r="Q675" s="12" t="str">
        <f t="shared" si="294"/>
        <v>-0.225496939801266+0.0522970365694501i</v>
      </c>
      <c r="R675" s="12" t="str">
        <f t="shared" si="295"/>
        <v>-0.33157985110579-2.88212694187723i</v>
      </c>
      <c r="S675" s="12" t="str">
        <f t="shared" si="296"/>
        <v>0.0701336321837794i</v>
      </c>
      <c r="T675" s="12" t="str">
        <f t="shared" si="297"/>
        <v>0.202134030848579-0.0232548993170058i</v>
      </c>
      <c r="U675" s="12" t="str">
        <f t="shared" si="298"/>
        <v>0.001-0.029202741851724i</v>
      </c>
      <c r="V675" s="12" t="str">
        <f t="shared" si="299"/>
        <v>0.0015-0.00887621332879143i</v>
      </c>
      <c r="W675" s="12" t="str">
        <f t="shared" si="300"/>
        <v>0.000935094232487111-0.00682916589517691i</v>
      </c>
      <c r="X675" s="12" t="str">
        <f t="shared" si="301"/>
        <v>0.00239401270231394-0.00600236543589602i</v>
      </c>
      <c r="Y675" s="12" t="str">
        <f t="shared" si="302"/>
        <v>0.00029+0.0513650398861931i</v>
      </c>
      <c r="Z675" s="12" t="str">
        <f t="shared" si="303"/>
        <v>-1.5449541404304-0.724710995626927i</v>
      </c>
      <c r="AA675" s="12" t="str">
        <f t="shared" si="304"/>
        <v>15.5973483331795-263.611805605809i</v>
      </c>
      <c r="AB675" s="12" t="str">
        <f t="shared" si="305"/>
        <v>0.504564293657512-0.0580485720227455i</v>
      </c>
      <c r="AC675" s="12" t="str">
        <f t="shared" si="306"/>
        <v>2.31121255562558-1.35390958025568i</v>
      </c>
      <c r="AD675" s="12" t="str">
        <f t="shared" si="307"/>
        <v>0.173489470095505+0.0765141584155049i</v>
      </c>
      <c r="AE675" s="12" t="str">
        <f t="shared" si="308"/>
        <v>-0.21258262322027-0.243940592449283i</v>
      </c>
      <c r="AF675" s="12" t="str">
        <f t="shared" si="309"/>
        <v>-10.6266699943037-3.44940884434327i</v>
      </c>
      <c r="AG675" s="12" t="str">
        <f t="shared" si="310"/>
        <v>1.08281116036857-0.161236445232965i</v>
      </c>
      <c r="AH675" s="12" t="str">
        <f t="shared" si="311"/>
        <v>0.8333789188486+3.19532318829509i</v>
      </c>
      <c r="AI675" s="12">
        <f t="shared" si="312"/>
        <v>10.376101656649793</v>
      </c>
      <c r="AJ675" s="12">
        <f t="shared" si="313"/>
        <v>75.382209318945044</v>
      </c>
      <c r="AK675" s="12"/>
      <c r="AL675" s="12"/>
      <c r="AM675" s="12"/>
      <c r="AN675" s="12"/>
    </row>
    <row r="676" spans="1:40" x14ac:dyDescent="0.35">
      <c r="A676" s="12"/>
      <c r="B676" s="12">
        <f t="shared" si="314"/>
        <v>54600</v>
      </c>
      <c r="C676" s="29" t="str">
        <f t="shared" si="281"/>
        <v>-0.0000232352587510586+0.0406527753780413i</v>
      </c>
      <c r="D676" s="28" t="str">
        <f t="shared" si="282"/>
        <v>-5.39923916984761+0.311671277898317i</v>
      </c>
      <c r="E676" s="12" t="str">
        <f t="shared" si="283"/>
        <v>4200</v>
      </c>
      <c r="F676" s="12" t="str">
        <f t="shared" si="284"/>
        <v>0.704225352112676</v>
      </c>
      <c r="G676" s="12" t="str">
        <f t="shared" si="280"/>
        <v>0.704225352112676</v>
      </c>
      <c r="H676" s="12" t="str">
        <f t="shared" si="285"/>
        <v>5.23417452512214+3.76022343757902i</v>
      </c>
      <c r="I676" s="12" t="str">
        <f t="shared" si="286"/>
        <v>214.413698607503i</v>
      </c>
      <c r="J676" s="12" t="str">
        <f t="shared" si="287"/>
        <v>-38.3236655630139+46.3727086109953i</v>
      </c>
      <c r="K676" s="12" t="str">
        <f t="shared" si="288"/>
        <v>2.74732877647469-2.27046709961418i</v>
      </c>
      <c r="L676" s="12" t="str">
        <f t="shared" si="289"/>
        <v>0.117658347294914-0.0836172568630645i</v>
      </c>
      <c r="M676" s="12" t="str">
        <f t="shared" si="290"/>
        <v>2.8649871237696-2.35408435647724i</v>
      </c>
      <c r="N676" s="12" t="str">
        <f t="shared" si="291"/>
        <v>-0.686123835544011i</v>
      </c>
      <c r="O676" s="12" t="str">
        <f t="shared" si="292"/>
        <v>0.773707537775503-0.633542931449297i</v>
      </c>
      <c r="P676" s="12" t="str">
        <f t="shared" si="293"/>
        <v>0.226292462224497+0.633542931449297i</v>
      </c>
      <c r="Q676" s="12" t="str">
        <f t="shared" si="294"/>
        <v>-0.226292462224497+0.0525809040947141i</v>
      </c>
      <c r="R676" s="12" t="str">
        <f t="shared" si="295"/>
        <v>-0.331573349925767-2.87670809519185i</v>
      </c>
      <c r="S676" s="12" t="str">
        <f t="shared" si="296"/>
        <v>0.0702623177474192i</v>
      </c>
      <c r="T676" s="12" t="str">
        <f t="shared" si="297"/>
        <v>0.202124178250943-0.0232971120690605i</v>
      </c>
      <c r="U676" s="12" t="str">
        <f t="shared" si="298"/>
        <v>0.001-0.0291492569765376i</v>
      </c>
      <c r="V676" s="12" t="str">
        <f t="shared" si="299"/>
        <v>0.0015-0.00885995652782296i</v>
      </c>
      <c r="W676" s="12" t="str">
        <f t="shared" si="300"/>
        <v>0.000935088950055349-0.0068167385777629i</v>
      </c>
      <c r="X676" s="12" t="str">
        <f t="shared" si="301"/>
        <v>0.00238890192592139-0.00599271081018087i</v>
      </c>
      <c r="Y676" s="12" t="str">
        <f t="shared" si="302"/>
        <v>0.00029+0.0514592876658008i</v>
      </c>
      <c r="Z676" s="12" t="str">
        <f t="shared" si="303"/>
        <v>-1.53916424289098-0.721191156962891i</v>
      </c>
      <c r="AA676" s="12" t="str">
        <f t="shared" si="304"/>
        <v>15.4970295551231-263.01705130899i</v>
      </c>
      <c r="AB676" s="12" t="str">
        <f t="shared" si="305"/>
        <v>0.504539699733639-0.0581539429359678i</v>
      </c>
      <c r="AC676" s="12" t="str">
        <f t="shared" si="306"/>
        <v>2.30860045583442-1.35433931207266i</v>
      </c>
      <c r="AD676" s="12" t="str">
        <f t="shared" si="307"/>
        <v>0.173585027627635+0.0766434414929559i</v>
      </c>
      <c r="AE676" s="12" t="str">
        <f t="shared" si="308"/>
        <v>-0.211901295381777-0.243154831504274i</v>
      </c>
      <c r="AF676" s="12" t="str">
        <f t="shared" si="309"/>
        <v>-10.6334136949698-3.4485521596807i</v>
      </c>
      <c r="AG676" s="12" t="str">
        <f t="shared" si="310"/>
        <v>1.08271187511938-0.160974436712755i</v>
      </c>
      <c r="AH676" s="12" t="str">
        <f t="shared" si="311"/>
        <v>0.832824793740552+3.18679619803371i</v>
      </c>
      <c r="AI676" s="12">
        <f t="shared" si="312"/>
        <v>10.354004030981134</v>
      </c>
      <c r="AJ676" s="12">
        <f t="shared" si="313"/>
        <v>75.354103189253493</v>
      </c>
      <c r="AK676" s="12"/>
      <c r="AL676" s="12"/>
      <c r="AM676" s="12"/>
      <c r="AN676" s="12"/>
    </row>
    <row r="677" spans="1:40" x14ac:dyDescent="0.35">
      <c r="A677" s="12"/>
      <c r="B677" s="12">
        <f t="shared" si="314"/>
        <v>54700</v>
      </c>
      <c r="C677" s="29" t="str">
        <f t="shared" si="281"/>
        <v>-0.0000231503811920649+0.0405784559102344i</v>
      </c>
      <c r="D677" s="28" t="str">
        <f t="shared" si="282"/>
        <v>-5.39923851911966+0.311101495311797i</v>
      </c>
      <c r="E677" s="12" t="str">
        <f t="shared" si="283"/>
        <v>4200</v>
      </c>
      <c r="F677" s="12" t="str">
        <f t="shared" si="284"/>
        <v>0.704225352112676</v>
      </c>
      <c r="G677" s="12" t="str">
        <f t="shared" si="280"/>
        <v>0.704225352112676</v>
      </c>
      <c r="H677" s="12" t="str">
        <f t="shared" si="285"/>
        <v>5.24090141169618+3.7587859842998i</v>
      </c>
      <c r="I677" s="12" t="str">
        <f t="shared" si="286"/>
        <v>214.806397689202i</v>
      </c>
      <c r="J677" s="12" t="str">
        <f t="shared" si="287"/>
        <v>-38.4678402012767+46.457640311748i</v>
      </c>
      <c r="K677" s="12" t="str">
        <f t="shared" si="288"/>
        <v>2.7430345013816-2.27128653452192i</v>
      </c>
      <c r="L677" s="12" t="str">
        <f t="shared" si="289"/>
        <v>0.11751376503211-0.083667462328041i</v>
      </c>
      <c r="M677" s="12" t="str">
        <f t="shared" si="290"/>
        <v>2.86054826641371-2.35495399684996i</v>
      </c>
      <c r="N677" s="12" t="str">
        <f t="shared" si="291"/>
        <v>-0.687380472605447i</v>
      </c>
      <c r="O677" s="12" t="str">
        <f t="shared" si="292"/>
        <v>0.772910793562462-0.634514700534704i</v>
      </c>
      <c r="P677" s="12" t="str">
        <f t="shared" si="293"/>
        <v>0.227089206437538+0.634514700534704i</v>
      </c>
      <c r="Q677" s="12" t="str">
        <f t="shared" si="294"/>
        <v>-0.227089206437538+0.0528657720707429i</v>
      </c>
      <c r="R677" s="12" t="str">
        <f t="shared" si="295"/>
        <v>-0.331566836380759-2.87130880221898i</v>
      </c>
      <c r="S677" s="12" t="str">
        <f t="shared" si="296"/>
        <v>0.0703910033110592i</v>
      </c>
      <c r="T677" s="12" t="str">
        <f t="shared" si="297"/>
        <v>0.20211430740407-0.0233393222775154i</v>
      </c>
      <c r="U677" s="12" t="str">
        <f t="shared" si="298"/>
        <v>0.001-0.0290959676584818i</v>
      </c>
      <c r="V677" s="12" t="str">
        <f t="shared" si="299"/>
        <v>0.0015-0.00884375916671179i</v>
      </c>
      <c r="W677" s="12" t="str">
        <f t="shared" si="300"/>
        <v>0.000935083658106936-0.00680435684286185i</v>
      </c>
      <c r="X677" s="12" t="str">
        <f t="shared" si="301"/>
        <v>0.00238381697702442-0.00598308525302976i</v>
      </c>
      <c r="Y677" s="12" t="str">
        <f t="shared" si="302"/>
        <v>0.00029+0.0515535354454085i</v>
      </c>
      <c r="Z677" s="12" t="str">
        <f t="shared" si="303"/>
        <v>-1.5334065783385-0.717698686935624i</v>
      </c>
      <c r="AA677" s="12" t="str">
        <f t="shared" si="304"/>
        <v>15.3976241721118-262.425091711795i</v>
      </c>
      <c r="AB677" s="12" t="str">
        <f t="shared" si="305"/>
        <v>0.504515060256261-0.0582593074998899i</v>
      </c>
      <c r="AC677" s="12" t="str">
        <f t="shared" si="306"/>
        <v>2.30599169194508-1.35476331869275i</v>
      </c>
      <c r="AD677" s="12" t="str">
        <f t="shared" si="307"/>
        <v>0.173680742665269+0.0767726060959929i</v>
      </c>
      <c r="AE677" s="12" t="str">
        <f t="shared" si="308"/>
        <v>-0.21122359474592-0.242374060180654i</v>
      </c>
      <c r="AF677" s="12" t="str">
        <f t="shared" si="309"/>
        <v>-10.6401399308158-3.447684488988i</v>
      </c>
      <c r="AG677" s="12" t="str">
        <f t="shared" si="310"/>
        <v>1.08261321096982-0.160713770095397i</v>
      </c>
      <c r="AH677" s="12" t="str">
        <f t="shared" si="311"/>
        <v>0.83226473976636+3.17831206604143i</v>
      </c>
      <c r="AI677" s="12">
        <f t="shared" si="312"/>
        <v>10.331957789705353</v>
      </c>
      <c r="AJ677" s="12">
        <f t="shared" si="313"/>
        <v>75.32614286693358</v>
      </c>
      <c r="AK677" s="12"/>
      <c r="AL677" s="12"/>
      <c r="AM677" s="12"/>
      <c r="AN677" s="12"/>
    </row>
    <row r="678" spans="1:40" x14ac:dyDescent="0.35">
      <c r="A678" s="12"/>
      <c r="B678" s="12">
        <f t="shared" si="314"/>
        <v>54800</v>
      </c>
      <c r="C678" s="29" t="str">
        <f t="shared" si="281"/>
        <v>-0.0000230659678669524+0.0405044076810967i</v>
      </c>
      <c r="D678" s="28" t="str">
        <f t="shared" si="282"/>
        <v>-5.39923787195083+0.310533792221741i</v>
      </c>
      <c r="E678" s="12" t="str">
        <f t="shared" si="283"/>
        <v>4200</v>
      </c>
      <c r="F678" s="12" t="str">
        <f t="shared" si="284"/>
        <v>0.704225352112676</v>
      </c>
      <c r="G678" s="12" t="str">
        <f t="shared" si="280"/>
        <v>0.704225352112676</v>
      </c>
      <c r="H678" s="12" t="str">
        <f t="shared" si="285"/>
        <v>5.24761086399006+3.75733971215958i</v>
      </c>
      <c r="I678" s="12" t="str">
        <f t="shared" si="286"/>
        <v>215.199096770901i</v>
      </c>
      <c r="J678" s="12" t="str">
        <f t="shared" si="287"/>
        <v>-38.6122786540652+46.5425720125008i</v>
      </c>
      <c r="K678" s="12" t="str">
        <f t="shared" si="288"/>
        <v>2.7387457887493-2.27209651261715i</v>
      </c>
      <c r="L678" s="12" t="str">
        <f t="shared" si="289"/>
        <v>0.117369274081113-0.0837173565449224i</v>
      </c>
      <c r="M678" s="12" t="str">
        <f t="shared" si="290"/>
        <v>2.85611506283041-2.35581386916207i</v>
      </c>
      <c r="N678" s="12" t="str">
        <f t="shared" si="291"/>
        <v>-0.688637109666883i</v>
      </c>
      <c r="O678" s="12" t="str">
        <f t="shared" si="292"/>
        <v>0.772112828817778-0.635485467634791i</v>
      </c>
      <c r="P678" s="12" t="str">
        <f t="shared" si="293"/>
        <v>0.227887171182222+0.635485467634791i</v>
      </c>
      <c r="Q678" s="12" t="str">
        <f t="shared" si="294"/>
        <v>-0.227887171182222+0.053151642032092i</v>
      </c>
      <c r="R678" s="12" t="str">
        <f t="shared" si="295"/>
        <v>-0.331560310468281-2.86592895589816i</v>
      </c>
      <c r="S678" s="12" t="str">
        <f t="shared" si="296"/>
        <v>0.0705196888746992i</v>
      </c>
      <c r="T678" s="12" t="str">
        <f t="shared" si="297"/>
        <v>0.20210441830693-0.0233815299374218i</v>
      </c>
      <c r="U678" s="12" t="str">
        <f t="shared" si="298"/>
        <v>0.001-0.0290428728269882i</v>
      </c>
      <c r="V678" s="12" t="str">
        <f t="shared" si="299"/>
        <v>0.0015-0.00882762092005722i</v>
      </c>
      <c r="W678" s="12" t="str">
        <f t="shared" si="300"/>
        <v>0.000935078356642781-0.00679202044092062i</v>
      </c>
      <c r="X678" s="12" t="str">
        <f t="shared" si="301"/>
        <v>0.0023787576853286-0.00597348864721116i</v>
      </c>
      <c r="Y678" s="12" t="str">
        <f t="shared" si="302"/>
        <v>0.00029+0.0516477832250162i</v>
      </c>
      <c r="Z678" s="12" t="str">
        <f t="shared" si="303"/>
        <v>-1.52768091521712-0.714233305816859i</v>
      </c>
      <c r="AA678" s="12" t="str">
        <f t="shared" si="304"/>
        <v>15.299121656985-261.835907090519i</v>
      </c>
      <c r="AB678" s="12" t="str">
        <f t="shared" si="305"/>
        <v>0.504490375222809-0.058364665702159i</v>
      </c>
      <c r="AC678" s="12" t="str">
        <f t="shared" si="306"/>
        <v>2.30338627079668-1.35518162365767i</v>
      </c>
      <c r="AD678" s="12" t="str">
        <f t="shared" si="307"/>
        <v>0.17377661510945+0.0769016521290344i</v>
      </c>
      <c r="AE678" s="12" t="str">
        <f t="shared" si="308"/>
        <v>-0.21054949719084-0.241598232589478i</v>
      </c>
      <c r="AF678" s="12" t="str">
        <f t="shared" si="309"/>
        <v>-10.6468487359409-3.44680591993784i</v>
      </c>
      <c r="AG678" s="12" t="str">
        <f t="shared" si="310"/>
        <v>1.08251516117194-0.160454436298662i</v>
      </c>
      <c r="AH678" s="12" t="str">
        <f t="shared" si="311"/>
        <v>0.83169887978686+3.16987049106979i</v>
      </c>
      <c r="AI678" s="12">
        <f t="shared" si="312"/>
        <v>10.309962729962505</v>
      </c>
      <c r="AJ678" s="12">
        <f t="shared" si="313"/>
        <v>75.29832708835697</v>
      </c>
      <c r="AK678" s="12"/>
      <c r="AL678" s="12"/>
      <c r="AM678" s="12"/>
      <c r="AN678" s="12"/>
    </row>
    <row r="679" spans="1:40" x14ac:dyDescent="0.35">
      <c r="A679" s="12"/>
      <c r="B679" s="12">
        <f t="shared" si="314"/>
        <v>54900</v>
      </c>
      <c r="C679" s="29" t="str">
        <f t="shared" si="281"/>
        <v>-0.0000229820153964093+0.0404306292084516i</v>
      </c>
      <c r="D679" s="28" t="str">
        <f t="shared" si="282"/>
        <v>-5.39923722831522+0.309968157264796i</v>
      </c>
      <c r="E679" s="12" t="str">
        <f t="shared" si="283"/>
        <v>4200</v>
      </c>
      <c r="F679" s="12" t="str">
        <f t="shared" si="284"/>
        <v>0.704225352112676</v>
      </c>
      <c r="G679" s="12" t="str">
        <f t="shared" si="280"/>
        <v>0.704225352112676</v>
      </c>
      <c r="H679" s="12" t="str">
        <f t="shared" si="285"/>
        <v>5.25430291624922+3.75588469692595i</v>
      </c>
      <c r="I679" s="12" t="str">
        <f t="shared" si="286"/>
        <v>215.5917958526i</v>
      </c>
      <c r="J679" s="12" t="str">
        <f t="shared" si="287"/>
        <v>-38.7569809213794+46.6275037132535i</v>
      </c>
      <c r="K679" s="12" t="str">
        <f t="shared" si="288"/>
        <v>2.73446264941586-2.27289707348221i</v>
      </c>
      <c r="L679" s="12" t="str">
        <f t="shared" si="289"/>
        <v>0.117224875077804-0.0837669403246551i</v>
      </c>
      <c r="M679" s="12" t="str">
        <f t="shared" si="290"/>
        <v>2.85168752449366-2.35666401380687i</v>
      </c>
      <c r="N679" s="12" t="str">
        <f t="shared" si="291"/>
        <v>-0.689893746728318i</v>
      </c>
      <c r="O679" s="12" t="str">
        <f t="shared" si="292"/>
        <v>0.771313644801547-0.636455231216582i</v>
      </c>
      <c r="P679" s="12" t="str">
        <f t="shared" si="293"/>
        <v>0.228686355198453+0.636455231216582i</v>
      </c>
      <c r="Q679" s="12" t="str">
        <f t="shared" si="294"/>
        <v>-0.228686355198453+0.0534385155117361i</v>
      </c>
      <c r="R679" s="12" t="str">
        <f t="shared" si="295"/>
        <v>-0.331553772185824-2.86056844994893i</v>
      </c>
      <c r="S679" s="12" t="str">
        <f t="shared" si="296"/>
        <v>0.0706483744383392i</v>
      </c>
      <c r="T679" s="12" t="str">
        <f t="shared" si="297"/>
        <v>0.202094510958492-0.0234237350438279i</v>
      </c>
      <c r="U679" s="12" t="str">
        <f t="shared" si="298"/>
        <v>0.001-0.0289899714192888i</v>
      </c>
      <c r="V679" s="12" t="str">
        <f t="shared" si="299"/>
        <v>0.0015-0.00881154146482944i</v>
      </c>
      <c r="W679" s="12" t="str">
        <f t="shared" si="300"/>
        <v>0.000935073045663796-0.00677972912420439i</v>
      </c>
      <c r="X679" s="12" t="str">
        <f t="shared" si="301"/>
        <v>0.00237372388190762-0.00596392087601168i</v>
      </c>
      <c r="Y679" s="12" t="str">
        <f t="shared" si="302"/>
        <v>0.00029+0.0517420310046239i</v>
      </c>
      <c r="Z679" s="12" t="str">
        <f t="shared" si="303"/>
        <v>-1.52198702391407-0.710794737376182i</v>
      </c>
      <c r="AA679" s="12" t="str">
        <f t="shared" si="304"/>
        <v>15.2015116278958-261.249477901901i</v>
      </c>
      <c r="AB679" s="12" t="str">
        <f t="shared" si="305"/>
        <v>0.504465644630708-0.0584700175304144i</v>
      </c>
      <c r="AC679" s="12" t="str">
        <f t="shared" si="306"/>
        <v>2.30078419912846-1.35559425045148i</v>
      </c>
      <c r="AD679" s="12" t="str">
        <f t="shared" si="307"/>
        <v>0.173872644861069+0.0770305794959727i</v>
      </c>
      <c r="AE679" s="12" t="str">
        <f t="shared" si="308"/>
        <v>-0.209878978769391-0.240827303378377i</v>
      </c>
      <c r="AF679" s="12" t="str">
        <f t="shared" si="309"/>
        <v>-10.6535401445644-3.44591653966115i</v>
      </c>
      <c r="AG679" s="12" t="str">
        <f t="shared" si="310"/>
        <v>1.08241771906452-0.160196426318105i</v>
      </c>
      <c r="AH679" s="12" t="str">
        <f t="shared" si="311"/>
        <v>0.8311273346741+3.1614711744602i</v>
      </c>
      <c r="AI679" s="12">
        <f t="shared" si="312"/>
        <v>10.288018649908</v>
      </c>
      <c r="AJ679" s="12">
        <f t="shared" si="313"/>
        <v>75.270654602307658</v>
      </c>
      <c r="AK679" s="12"/>
      <c r="AL679" s="12"/>
      <c r="AM679" s="12"/>
      <c r="AN679" s="12"/>
    </row>
    <row r="680" spans="1:40" x14ac:dyDescent="0.35">
      <c r="A680" s="12"/>
      <c r="B680" s="12">
        <f t="shared" si="314"/>
        <v>55000</v>
      </c>
      <c r="C680" s="29" t="str">
        <f t="shared" si="281"/>
        <v>-0.0000228985204318163+0.0403571190209018i</v>
      </c>
      <c r="D680" s="28" t="str">
        <f t="shared" si="282"/>
        <v>-5.39923658818716+0.309404579160247i</v>
      </c>
      <c r="E680" s="12" t="str">
        <f t="shared" si="283"/>
        <v>4200</v>
      </c>
      <c r="F680" s="12" t="str">
        <f t="shared" si="284"/>
        <v>0.704225352112676</v>
      </c>
      <c r="G680" s="12" t="str">
        <f t="shared" si="280"/>
        <v>0.704225352112676</v>
      </c>
      <c r="H680" s="12" t="str">
        <f t="shared" si="285"/>
        <v>5.26097760283703+3.75442101391016i</v>
      </c>
      <c r="I680" s="12" t="str">
        <f t="shared" si="286"/>
        <v>215.984494934298i</v>
      </c>
      <c r="J680" s="12" t="str">
        <f t="shared" si="287"/>
        <v>-38.9019470032192+46.7124354140063i</v>
      </c>
      <c r="K680" s="12" t="str">
        <f t="shared" si="288"/>
        <v>2.73018509405454-2.27368825659736i</v>
      </c>
      <c r="L680" s="12" t="str">
        <f t="shared" si="289"/>
        <v>0.117080568653706-0.0838162144783765i</v>
      </c>
      <c r="M680" s="12" t="str">
        <f t="shared" si="290"/>
        <v>2.84726566270825-2.35750447107574i</v>
      </c>
      <c r="N680" s="12" t="str">
        <f t="shared" si="291"/>
        <v>-0.691150383789754i</v>
      </c>
      <c r="O680" s="12" t="str">
        <f t="shared" si="292"/>
        <v>0.77051324277579-0.637423989748689i</v>
      </c>
      <c r="P680" s="12" t="str">
        <f t="shared" si="293"/>
        <v>0.22948675722421+0.637423989748689i</v>
      </c>
      <c r="Q680" s="12" t="str">
        <f t="shared" si="294"/>
        <v>-0.22948675722421+0.0537263940410651i</v>
      </c>
      <c r="R680" s="12" t="str">
        <f t="shared" si="295"/>
        <v>-0.331547221530871-2.85522717886377i</v>
      </c>
      <c r="S680" s="12" t="str">
        <f t="shared" si="296"/>
        <v>0.0707770600019792i</v>
      </c>
      <c r="T680" s="12" t="str">
        <f t="shared" si="297"/>
        <v>0.202084585357723-0.0234659375917799i</v>
      </c>
      <c r="U680" s="12" t="str">
        <f t="shared" si="298"/>
        <v>0.001-0.0289372623803446i</v>
      </c>
      <c r="V680" s="12" t="str">
        <f t="shared" si="299"/>
        <v>0.0015-0.00879552048034788i</v>
      </c>
      <c r="W680" s="12" t="str">
        <f t="shared" si="300"/>
        <v>0.000935067725170898-0.00676748264677984i</v>
      </c>
      <c r="X680" s="12" t="str">
        <f t="shared" si="301"/>
        <v>0.0023687153991903-0.00595438182323418i</v>
      </c>
      <c r="Y680" s="12" t="str">
        <f t="shared" si="302"/>
        <v>0.00029+0.0518362787842316i</v>
      </c>
      <c r="Z680" s="12" t="str">
        <f t="shared" si="303"/>
        <v>-1.51632467674265-0.707382708829613i</v>
      </c>
      <c r="AA680" s="12" t="str">
        <f t="shared" si="304"/>
        <v>15.1047838459873-260.665784781171i</v>
      </c>
      <c r="AB680" s="12" t="str">
        <f t="shared" si="305"/>
        <v>0.50444086847738-0.0585753629722905i</v>
      </c>
      <c r="AC680" s="12" t="str">
        <f t="shared" si="306"/>
        <v>2.29818548358031-1.35600122250043i</v>
      </c>
      <c r="AD680" s="12" t="str">
        <f t="shared" si="307"/>
        <v>0.173968831820869+0.0771593881001831i</v>
      </c>
      <c r="AE680" s="12" t="str">
        <f t="shared" si="308"/>
        <v>-0.209212015708132-0.24006122772404i</v>
      </c>
      <c r="AF680" s="12" t="str">
        <f t="shared" si="309"/>
        <v>-10.6602141910242-3.44501643474991i</v>
      </c>
      <c r="AG680" s="12" t="str">
        <f t="shared" si="310"/>
        <v>1.08232087807172-0.159939731226293i</v>
      </c>
      <c r="AH680" s="12" t="str">
        <f t="shared" si="311"/>
        <v>0.83055022334481+3.15311382011956i</v>
      </c>
      <c r="AI680" s="12">
        <f t="shared" si="312"/>
        <v>10.266125348709254</v>
      </c>
      <c r="AJ680" s="12">
        <f t="shared" si="313"/>
        <v>75.243124169831503</v>
      </c>
      <c r="AK680" s="12"/>
      <c r="AL680" s="12"/>
      <c r="AM680" s="12"/>
      <c r="AN680" s="12"/>
    </row>
    <row r="681" spans="1:40" x14ac:dyDescent="0.35">
      <c r="A681" s="12"/>
      <c r="B681" s="12">
        <f t="shared" si="314"/>
        <v>55100</v>
      </c>
      <c r="C681" s="29" t="str">
        <f t="shared" si="281"/>
        <v>-0.0000228154796549139+0.0402838756577322i</v>
      </c>
      <c r="D681" s="28" t="str">
        <f t="shared" si="282"/>
        <v>-5.39923595154121+0.30884304670928i</v>
      </c>
      <c r="E681" s="12" t="str">
        <f t="shared" si="283"/>
        <v>4200</v>
      </c>
      <c r="F681" s="12" t="str">
        <f t="shared" si="284"/>
        <v>0.704225352112676</v>
      </c>
      <c r="G681" s="12" t="str">
        <f t="shared" si="280"/>
        <v>0.704225352112676</v>
      </c>
      <c r="H681" s="12" t="str">
        <f t="shared" si="285"/>
        <v>5.2676349582319+3.75294873796913i</v>
      </c>
      <c r="I681" s="12" t="str">
        <f t="shared" si="286"/>
        <v>216.377194015997i</v>
      </c>
      <c r="J681" s="12" t="str">
        <f t="shared" si="287"/>
        <v>-39.0471768995846+46.797367114759i</v>
      </c>
      <c r="K681" s="12" t="str">
        <f t="shared" si="288"/>
        <v>2.72591313317495-2.27447010134069i</v>
      </c>
      <c r="L681" s="12" t="str">
        <f t="shared" si="289"/>
        <v>0.116936355435996-0.0838651798173949i</v>
      </c>
      <c r="M681" s="12" t="str">
        <f t="shared" si="290"/>
        <v>2.84284948861095-2.35833528115809i</v>
      </c>
      <c r="N681" s="12" t="str">
        <f t="shared" si="291"/>
        <v>-0.69240702085119i</v>
      </c>
      <c r="O681" s="12" t="str">
        <f t="shared" si="292"/>
        <v>0.769711624004449-0.638391741701311i</v>
      </c>
      <c r="P681" s="12" t="str">
        <f t="shared" si="293"/>
        <v>0.230288375995551+0.638391741701311i</v>
      </c>
      <c r="Q681" s="12" t="str">
        <f t="shared" si="294"/>
        <v>-0.230288375995551+0.054015279149879i</v>
      </c>
      <c r="R681" s="12" t="str">
        <f t="shared" si="295"/>
        <v>-0.331540658500947-2.84990503790106i</v>
      </c>
      <c r="S681" s="12" t="str">
        <f t="shared" si="296"/>
        <v>0.070905745565619i</v>
      </c>
      <c r="T681" s="12" t="str">
        <f t="shared" si="297"/>
        <v>0.202074641503588-0.0235081375763259i</v>
      </c>
      <c r="U681" s="12" t="str">
        <f t="shared" si="298"/>
        <v>0.001-0.0288847446627759i</v>
      </c>
      <c r="V681" s="12" t="str">
        <f t="shared" si="299"/>
        <v>0.0015-0.00877955764826015i</v>
      </c>
      <c r="W681" s="12" t="str">
        <f t="shared" si="300"/>
        <v>0.000935062395164992-0.00675528076449929i</v>
      </c>
      <c r="X681" s="12" t="str">
        <f t="shared" si="301"/>
        <v>0.00236373207094811-0.00594487137319669i</v>
      </c>
      <c r="Y681" s="12" t="str">
        <f t="shared" si="302"/>
        <v>0.00029+0.0519305265638393i</v>
      </c>
      <c r="Z681" s="12" t="str">
        <f t="shared" si="303"/>
        <v>-1.51069364792562-0.703996950789182i</v>
      </c>
      <c r="AA681" s="12" t="str">
        <f t="shared" si="304"/>
        <v>15.0089282131129-260.084808540121i</v>
      </c>
      <c r="AB681" s="12" t="str">
        <f t="shared" si="305"/>
        <v>0.504416046760241-0.0586807020154265i</v>
      </c>
      <c r="AC681" s="12" t="str">
        <f t="shared" si="306"/>
        <v>2.2955901306934-1.35640256317285i</v>
      </c>
      <c r="AD681" s="12" t="str">
        <f t="shared" si="307"/>
        <v>0.174065175889447+0.0772880778445241i</v>
      </c>
      <c r="AE681" s="12" t="str">
        <f t="shared" si="308"/>
        <v>-0.208548584406341-0.239299961324856i</v>
      </c>
      <c r="AF681" s="12" t="str">
        <f t="shared" si="309"/>
        <v>-10.6668709097731-3.44410569125985i</v>
      </c>
      <c r="AG681" s="12" t="str">
        <f t="shared" si="310"/>
        <v>1.0822246317018-0.159684342172053i</v>
      </c>
      <c r="AH681" s="12" t="str">
        <f t="shared" si="311"/>
        <v>0.829967662792772+3.14479813449572i</v>
      </c>
      <c r="AI681" s="12">
        <f t="shared" si="312"/>
        <v>10.244282626540979</v>
      </c>
      <c r="AJ681" s="12">
        <f t="shared" si="313"/>
        <v>75.215734564094561</v>
      </c>
      <c r="AK681" s="12"/>
      <c r="AL681" s="12"/>
      <c r="AM681" s="12"/>
      <c r="AN681" s="12"/>
    </row>
    <row r="682" spans="1:40" x14ac:dyDescent="0.35">
      <c r="A682" s="12"/>
      <c r="B682" s="12">
        <f t="shared" si="314"/>
        <v>55200</v>
      </c>
      <c r="C682" s="29" t="str">
        <f t="shared" si="281"/>
        <v>-0.0000227328897774715+0.0402108976688119i</v>
      </c>
      <c r="D682" s="28" t="str">
        <f t="shared" si="282"/>
        <v>-5.39923531835215+0.308283548794225i</v>
      </c>
      <c r="E682" s="12" t="str">
        <f t="shared" si="283"/>
        <v>4200</v>
      </c>
      <c r="F682" s="12" t="str">
        <f t="shared" si="284"/>
        <v>0.704225352112676</v>
      </c>
      <c r="G682" s="12" t="str">
        <f t="shared" si="280"/>
        <v>0.704225352112676</v>
      </c>
      <c r="H682" s="12" t="str">
        <f t="shared" si="285"/>
        <v>5.27427501702484+3.75146794350743i</v>
      </c>
      <c r="I682" s="12" t="str">
        <f t="shared" si="286"/>
        <v>216.769893097696i</v>
      </c>
      <c r="J682" s="12" t="str">
        <f t="shared" si="287"/>
        <v>-39.1926706104757+46.8822988155117i</v>
      </c>
      <c r="K682" s="12" t="str">
        <f t="shared" si="288"/>
        <v>2.72164677712387-2.27524264698782i</v>
      </c>
      <c r="L682" s="12" t="str">
        <f t="shared" si="289"/>
        <v>0.116792236047517-0.0839138371531706i</v>
      </c>
      <c r="M682" s="12" t="str">
        <f t="shared" si="290"/>
        <v>2.83843901317139-2.35915648414099i</v>
      </c>
      <c r="N682" s="12" t="str">
        <f t="shared" si="291"/>
        <v>-0.693663657912626i</v>
      </c>
      <c r="O682" s="12" t="str">
        <f t="shared" si="292"/>
        <v>0.768908789753392-0.639358485546234i</v>
      </c>
      <c r="P682" s="12" t="str">
        <f t="shared" si="293"/>
        <v>0.231091210246608+0.639358485546234i</v>
      </c>
      <c r="Q682" s="12" t="str">
        <f t="shared" si="294"/>
        <v>-0.231091210246608+0.054305172366392i</v>
      </c>
      <c r="R682" s="12" t="str">
        <f t="shared" si="295"/>
        <v>-0.331534083093508-2.84460192307816i</v>
      </c>
      <c r="S682" s="12" t="str">
        <f t="shared" si="296"/>
        <v>0.071034431129259i</v>
      </c>
      <c r="T682" s="12" t="str">
        <f t="shared" si="297"/>
        <v>0.202064679395053-0.0235503349925078i</v>
      </c>
      <c r="U682" s="12" t="str">
        <f t="shared" si="298"/>
        <v>0.001-0.0288324172267926i</v>
      </c>
      <c r="V682" s="12" t="str">
        <f t="shared" si="299"/>
        <v>0.0015-0.00876365265252056i</v>
      </c>
      <c r="W682" s="12" t="str">
        <f t="shared" si="300"/>
        <v>0.000935057055647002-0.00674312323498399i</v>
      </c>
      <c r="X682" s="12" t="str">
        <f t="shared" si="301"/>
        <v>0.0023587737322824-0.00593538941073027i</v>
      </c>
      <c r="Y682" s="12" t="str">
        <f t="shared" si="302"/>
        <v>0.00029+0.052024774343447i</v>
      </c>
      <c r="Z682" s="12" t="str">
        <f t="shared" si="303"/>
        <v>-1.50509371357836-0.700637197213192i</v>
      </c>
      <c r="AA682" s="12" t="str">
        <f t="shared" si="304"/>
        <v>14.9139347695956-259.506530165195i</v>
      </c>
      <c r="AB682" s="12" t="str">
        <f t="shared" si="305"/>
        <v>0.504391179476711-0.058786034647446i</v>
      </c>
      <c r="AC682" s="12" t="str">
        <f t="shared" si="306"/>
        <v>2.29299814691077-1.35679829577896i</v>
      </c>
      <c r="AD682" s="12" t="str">
        <f t="shared" si="307"/>
        <v>0.174161676967251+0.077416648631349i</v>
      </c>
      <c r="AE682" s="12" t="str">
        <f t="shared" si="308"/>
        <v>-0.207888661434967-0.238543460393632i</v>
      </c>
      <c r="AF682" s="12" t="str">
        <f t="shared" si="309"/>
        <v>-10.673510335377-3.4431843947132i</v>
      </c>
      <c r="AG682" s="12" t="str">
        <f t="shared" si="310"/>
        <v>1.08212897354583-0.15943025037971i</v>
      </c>
      <c r="AH682" s="12" t="str">
        <f t="shared" si="311"/>
        <v>0.829379768120821+3.13652382655323i</v>
      </c>
      <c r="AI682" s="12">
        <f t="shared" si="312"/>
        <v>10.222490284580779</v>
      </c>
      <c r="AJ682" s="12">
        <f t="shared" si="313"/>
        <v>75.188484570240135</v>
      </c>
      <c r="AK682" s="12"/>
      <c r="AL682" s="12"/>
      <c r="AM682" s="12"/>
      <c r="AN682" s="12"/>
    </row>
    <row r="683" spans="1:40" x14ac:dyDescent="0.35">
      <c r="A683" s="12"/>
      <c r="B683" s="12">
        <f t="shared" si="314"/>
        <v>55300</v>
      </c>
      <c r="C683" s="29" t="str">
        <f t="shared" si="281"/>
        <v>-0.0000226507475409626+0.0401381836144993i</v>
      </c>
      <c r="D683" s="28" t="str">
        <f t="shared" si="282"/>
        <v>-5.399234688595+0.307726074377828i</v>
      </c>
      <c r="E683" s="12" t="str">
        <f t="shared" si="283"/>
        <v>4200</v>
      </c>
      <c r="F683" s="12" t="str">
        <f t="shared" si="284"/>
        <v>0.704225352112676</v>
      </c>
      <c r="G683" s="12" t="str">
        <f t="shared" si="280"/>
        <v>0.704225352112676</v>
      </c>
      <c r="H683" s="12" t="str">
        <f t="shared" si="285"/>
        <v>5.28089781391665+3.74997870447931i</v>
      </c>
      <c r="I683" s="12" t="str">
        <f t="shared" si="286"/>
        <v>217.162592179394i</v>
      </c>
      <c r="J683" s="12" t="str">
        <f t="shared" si="287"/>
        <v>-39.3384281358924+46.9672305162645i</v>
      </c>
      <c r="K683" s="12" t="str">
        <f t="shared" si="288"/>
        <v>2.71738603608636-2.2760059327118i</v>
      </c>
      <c r="L683" s="12" t="str">
        <f t="shared" si="289"/>
        <v>0.116648211106791-0.083962187297297i</v>
      </c>
      <c r="M683" s="12" t="str">
        <f t="shared" si="290"/>
        <v>2.83403424719315-2.3599681200091i</v>
      </c>
      <c r="N683" s="12" t="str">
        <f t="shared" si="291"/>
        <v>-0.694920294974062i</v>
      </c>
      <c r="O683" s="12" t="str">
        <f t="shared" si="292"/>
        <v>0.768104741290402-0.640324219756839i</v>
      </c>
      <c r="P683" s="12" t="str">
        <f t="shared" si="293"/>
        <v>0.231895258709598+0.640324219756839i</v>
      </c>
      <c r="Q683" s="12" t="str">
        <f t="shared" si="294"/>
        <v>-0.231895258709598+0.0545960752172231i</v>
      </c>
      <c r="R683" s="12" t="str">
        <f t="shared" si="295"/>
        <v>-0.331527495306062-2.83931773116452i</v>
      </c>
      <c r="S683" s="12" t="str">
        <f t="shared" si="296"/>
        <v>0.071163116692899i</v>
      </c>
      <c r="T683" s="12" t="str">
        <f t="shared" si="297"/>
        <v>0.202054699031078-0.0235925298353698i</v>
      </c>
      <c r="U683" s="12" t="str">
        <f t="shared" si="298"/>
        <v>0.001-0.0287802790401258i</v>
      </c>
      <c r="V683" s="12" t="str">
        <f t="shared" si="299"/>
        <v>0.0015-0.00874780517936954i</v>
      </c>
      <c r="W683" s="12" t="str">
        <f t="shared" si="300"/>
        <v>0.000935051706617842-0.0067310098176084i</v>
      </c>
      <c r="X683" s="12" t="str">
        <f t="shared" si="301"/>
        <v>0.00235384021961212-0.0059259358211777i</v>
      </c>
      <c r="Y683" s="12" t="str">
        <f t="shared" si="302"/>
        <v>0.00029+0.0521190221230547i</v>
      </c>
      <c r="Z683" s="12" t="str">
        <f t="shared" si="303"/>
        <v>-1.49952465169243-0.697303185357436i</v>
      </c>
      <c r="AA683" s="12" t="str">
        <f t="shared" si="304"/>
        <v>14.8197936920289-258.930930815607i</v>
      </c>
      <c r="AB683" s="12" t="str">
        <f t="shared" si="305"/>
        <v>0.504366266624192-0.0588913608559784i</v>
      </c>
      <c r="AC683" s="12" t="str">
        <f t="shared" si="306"/>
        <v>2.29040953857785-1.35718844357076i</v>
      </c>
      <c r="AD683" s="12" t="str">
        <f t="shared" si="307"/>
        <v>0.17425833495458+0.077545100362506i</v>
      </c>
      <c r="AE683" s="12" t="str">
        <f t="shared" si="308"/>
        <v>-0.207232223535633-0.237791681650454i</v>
      </c>
      <c r="AF683" s="12" t="str">
        <f t="shared" si="309"/>
        <v>-10.6801325025117-3.44225263010148i</v>
      </c>
      <c r="AG683" s="12" t="str">
        <f t="shared" si="310"/>
        <v>1.08203389727651-0.159177447148341i</v>
      </c>
      <c r="AH683" s="12" t="str">
        <f t="shared" si="311"/>
        <v>0.828786652572254+3.12829060774915i</v>
      </c>
      <c r="AI683" s="12">
        <f t="shared" si="312"/>
        <v>10.20074812500425</v>
      </c>
      <c r="AJ683" s="12">
        <f t="shared" si="313"/>
        <v>75.161372985247439</v>
      </c>
      <c r="AK683" s="12"/>
      <c r="AL683" s="12"/>
      <c r="AM683" s="12"/>
      <c r="AN683" s="12"/>
    </row>
    <row r="684" spans="1:40" x14ac:dyDescent="0.35">
      <c r="A684" s="12"/>
      <c r="B684" s="12">
        <f t="shared" si="314"/>
        <v>55400</v>
      </c>
      <c r="C684" s="29" t="str">
        <f t="shared" si="281"/>
        <v>-0.0000225690497162433+0.0400657320655478i</v>
      </c>
      <c r="D684" s="28" t="str">
        <f t="shared" si="282"/>
        <v>-5.39923406224501+0.307170612502533i</v>
      </c>
      <c r="E684" s="12" t="str">
        <f t="shared" si="283"/>
        <v>4200</v>
      </c>
      <c r="F684" s="12" t="str">
        <f t="shared" si="284"/>
        <v>0.704225352112676</v>
      </c>
      <c r="G684" s="12" t="str">
        <f t="shared" si="280"/>
        <v>0.704225352112676</v>
      </c>
      <c r="H684" s="12" t="str">
        <f t="shared" si="285"/>
        <v>5.28750338371554+3.74848109439067i</v>
      </c>
      <c r="I684" s="12" t="str">
        <f t="shared" si="286"/>
        <v>217.555291261093i</v>
      </c>
      <c r="J684" s="12" t="str">
        <f t="shared" si="287"/>
        <v>-39.4844494758348+47.0521622170172i</v>
      </c>
      <c r="K684" s="12" t="str">
        <f t="shared" si="288"/>
        <v>2.71313092008674-2.27675999758298i</v>
      </c>
      <c r="L684" s="12" t="str">
        <f t="shared" si="289"/>
        <v>0.116504281228034-0.0840102310614813i</v>
      </c>
      <c r="M684" s="12" t="str">
        <f t="shared" si="290"/>
        <v>2.82963520131477-2.36077022864446i</v>
      </c>
      <c r="N684" s="12" t="str">
        <f t="shared" si="291"/>
        <v>-0.696176932035498i</v>
      </c>
      <c r="O684" s="12" t="str">
        <f t="shared" si="292"/>
        <v>0.767299479885182-0.641288942808099i</v>
      </c>
      <c r="P684" s="12" t="str">
        <f t="shared" si="293"/>
        <v>0.232700520114818+0.641288942808099i</v>
      </c>
      <c r="Q684" s="12" t="str">
        <f t="shared" si="294"/>
        <v>-0.232700520114818+0.054887989227399i</v>
      </c>
      <c r="R684" s="12" t="str">
        <f t="shared" si="295"/>
        <v>-0.331520895136077-2.83405235967494i</v>
      </c>
      <c r="S684" s="12" t="str">
        <f t="shared" si="296"/>
        <v>0.071291802256539i</v>
      </c>
      <c r="T684" s="12" t="str">
        <f t="shared" si="297"/>
        <v>0.202044700410624-0.023634722099952i</v>
      </c>
      <c r="U684" s="12" t="str">
        <f t="shared" si="298"/>
        <v>0.001-0.0287283290779595i</v>
      </c>
      <c r="V684" s="12" t="str">
        <f t="shared" si="299"/>
        <v>0.0015-0.00873201491731294i</v>
      </c>
      <c r="W684" s="12" t="str">
        <f t="shared" si="300"/>
        <v>0.000935046348078432-0.00671894027348437i</v>
      </c>
      <c r="X684" s="12" t="str">
        <f t="shared" si="301"/>
        <v>0.00234893137066149-0.0059165104903918i</v>
      </c>
      <c r="Y684" s="12" t="str">
        <f t="shared" si="302"/>
        <v>0.00029+0.0522132699026624i</v>
      </c>
      <c r="Z684" s="12" t="str">
        <f t="shared" si="303"/>
        <v>-1.49398624211914-0.693994655727178i</v>
      </c>
      <c r="AA684" s="12" t="str">
        <f t="shared" si="304"/>
        <v>14.7264952911175-258.357991821479i</v>
      </c>
      <c r="AB684" s="12" t="str">
        <f t="shared" si="305"/>
        <v>0.504341308200092-0.0589966806286429i</v>
      </c>
      <c r="AC684" s="12" t="str">
        <f t="shared" si="306"/>
        <v>2.28782431194318-1.35757302974191i</v>
      </c>
      <c r="AD684" s="12" t="str">
        <f t="shared" si="307"/>
        <v>0.174355149751585+0.0776734329393448i</v>
      </c>
      <c r="AE684" s="12" t="str">
        <f t="shared" si="308"/>
        <v>-0.206579247619601-0.237044582315656i</v>
      </c>
      <c r="AF684" s="12" t="str">
        <f t="shared" si="309"/>
        <v>-10.6867374459605-3.44131048188814i</v>
      </c>
      <c r="AG684" s="12" t="str">
        <f t="shared" si="310"/>
        <v>1.08193939664688-0.158925923851038i</v>
      </c>
      <c r="AH684" s="12" t="str">
        <f t="shared" si="311"/>
        <v>0.82818842756169+3.1200981920094i</v>
      </c>
      <c r="AI684" s="12">
        <f t="shared" si="312"/>
        <v>10.179055950980938</v>
      </c>
      <c r="AJ684" s="12">
        <f t="shared" si="313"/>
        <v>75.134398617793394</v>
      </c>
      <c r="AK684" s="12"/>
      <c r="AL684" s="12"/>
      <c r="AM684" s="12"/>
      <c r="AN684" s="12"/>
    </row>
    <row r="685" spans="1:40" x14ac:dyDescent="0.35">
      <c r="A685" s="12"/>
      <c r="B685" s="12">
        <f t="shared" si="314"/>
        <v>55500</v>
      </c>
      <c r="C685" s="29" t="str">
        <f t="shared" si="281"/>
        <v>-0.0000224877931032347+0.039993541603011i</v>
      </c>
      <c r="D685" s="28" t="str">
        <f t="shared" si="282"/>
        <v>-5.39923343927764+0.306617152289751i</v>
      </c>
      <c r="E685" s="12" t="str">
        <f t="shared" si="283"/>
        <v>4200</v>
      </c>
      <c r="F685" s="12" t="str">
        <f t="shared" si="284"/>
        <v>0.704225352112676</v>
      </c>
      <c r="G685" s="12" t="str">
        <f t="shared" si="280"/>
        <v>0.704225352112676</v>
      </c>
      <c r="H685" s="12" t="str">
        <f t="shared" si="285"/>
        <v>5.29409176133435+3.74697518630107i</v>
      </c>
      <c r="I685" s="12" t="str">
        <f t="shared" si="286"/>
        <v>217.947990342792i</v>
      </c>
      <c r="J685" s="12" t="str">
        <f t="shared" si="287"/>
        <v>-39.6307346303028+47.13709391777i</v>
      </c>
      <c r="K685" s="12" t="str">
        <f t="shared" si="288"/>
        <v>2.70888143898954-2.27750488056872i</v>
      </c>
      <c r="L685" s="12" t="str">
        <f t="shared" si="289"/>
        <v>0.116360447021166-0.0840579692575262i</v>
      </c>
      <c r="M685" s="12" t="str">
        <f t="shared" si="290"/>
        <v>2.82524188601071-2.36156284982625i</v>
      </c>
      <c r="N685" s="12" t="str">
        <f t="shared" si="291"/>
        <v>-0.697433569096934i</v>
      </c>
      <c r="O685" s="12" t="str">
        <f t="shared" si="292"/>
        <v>0.76649300680935-0.642252653176584i</v>
      </c>
      <c r="P685" s="12" t="str">
        <f t="shared" si="293"/>
        <v>0.23350699319065+0.642252653176584i</v>
      </c>
      <c r="Q685" s="12" t="str">
        <f t="shared" si="294"/>
        <v>-0.23350699319065+0.05518091592035i</v>
      </c>
      <c r="R685" s="12" t="str">
        <f t="shared" si="295"/>
        <v>-0.331514282581014-2.82880570686279i</v>
      </c>
      <c r="S685" s="12" t="str">
        <f t="shared" si="296"/>
        <v>0.071420487820179i</v>
      </c>
      <c r="T685" s="12" t="str">
        <f t="shared" si="297"/>
        <v>0.202034683532647-0.0236769117812927i</v>
      </c>
      <c r="U685" s="12" t="str">
        <f t="shared" si="298"/>
        <v>0.001-0.028676566322864i</v>
      </c>
      <c r="V685" s="12" t="str">
        <f t="shared" si="299"/>
        <v>0.0015-0.0087162815571015i</v>
      </c>
      <c r="W685" s="12" t="str">
        <f t="shared" si="300"/>
        <v>0.000935040980029695-0.00670691436544529i</v>
      </c>
      <c r="X685" s="12" t="str">
        <f t="shared" si="301"/>
        <v>0.0023440470244478-0.00590711330473367i</v>
      </c>
      <c r="Y685" s="12" t="str">
        <f t="shared" si="302"/>
        <v>0.00029+0.0523075176822701i</v>
      </c>
      <c r="Z685" s="12" t="str">
        <f t="shared" si="303"/>
        <v>-1.48847826655308-0.690711352029916i</v>
      </c>
      <c r="AA685" s="12" t="str">
        <f t="shared" si="304"/>
        <v>14.6340300095555-257.787694681999i</v>
      </c>
      <c r="AB685" s="12" t="str">
        <f t="shared" si="305"/>
        <v>0.504316304201805-0.0591019939530542i</v>
      </c>
      <c r="AC685" s="12" t="str">
        <f t="shared" si="306"/>
        <v>2.28524247315887-1.35795207742758i</v>
      </c>
      <c r="AD685" s="12" t="str">
        <f t="shared" si="307"/>
        <v>0.174452121258267+0.0778016462627235i</v>
      </c>
      <c r="AE685" s="12" t="str">
        <f t="shared" si="308"/>
        <v>-0.205929710766734-0.236302120102899i</v>
      </c>
      <c r="AF685" s="12" t="str">
        <f t="shared" si="309"/>
        <v>-10.693325200612-3.44035803401132i</v>
      </c>
      <c r="AG685" s="12" t="str">
        <f t="shared" si="310"/>
        <v>1.08184546548913-0.158675671934173i</v>
      </c>
      <c r="AH685" s="12" t="str">
        <f t="shared" si="311"/>
        <v>0.827585202705322+3.11194629570521i</v>
      </c>
      <c r="AI685" s="12">
        <f t="shared" si="312"/>
        <v>10.157413566669881</v>
      </c>
      <c r="AJ685" s="12">
        <f t="shared" si="313"/>
        <v>75.107560288116773</v>
      </c>
      <c r="AK685" s="12"/>
      <c r="AL685" s="12"/>
      <c r="AM685" s="12"/>
      <c r="AN685" s="12"/>
    </row>
    <row r="686" spans="1:40" x14ac:dyDescent="0.35">
      <c r="A686" s="12"/>
      <c r="B686" s="12">
        <f t="shared" si="314"/>
        <v>55600</v>
      </c>
      <c r="C686" s="29" t="str">
        <f t="shared" si="281"/>
        <v>-0.0000224069745306095+0.0399216108181511i</v>
      </c>
      <c r="D686" s="28" t="str">
        <f t="shared" si="282"/>
        <v>-5.39923281966859+0.306065682939159i</v>
      </c>
      <c r="E686" s="12" t="str">
        <f t="shared" si="283"/>
        <v>4200</v>
      </c>
      <c r="F686" s="12" t="str">
        <f t="shared" si="284"/>
        <v>0.704225352112676</v>
      </c>
      <c r="G686" s="12" t="str">
        <f t="shared" si="280"/>
        <v>0.704225352112676</v>
      </c>
      <c r="H686" s="12" t="str">
        <f t="shared" si="285"/>
        <v>5.30066298178825+3.74546105282573i</v>
      </c>
      <c r="I686" s="12" t="str">
        <f t="shared" si="286"/>
        <v>218.340689424491i</v>
      </c>
      <c r="J686" s="12" t="str">
        <f t="shared" si="287"/>
        <v>-39.7772835992964+47.2220256185227i</v>
      </c>
      <c r="K686" s="12" t="str">
        <f t="shared" si="288"/>
        <v>2.70463760250052-2.27824062053334i</v>
      </c>
      <c r="L686" s="12" t="str">
        <f t="shared" si="289"/>
        <v>0.116216709091824-0.0841054026973107i</v>
      </c>
      <c r="M686" s="12" t="str">
        <f t="shared" si="290"/>
        <v>2.82085431159234-2.36234602323065i</v>
      </c>
      <c r="N686" s="12" t="str">
        <f t="shared" si="291"/>
        <v>-0.69869020615837i</v>
      </c>
      <c r="O686" s="12" t="str">
        <f t="shared" si="292"/>
        <v>0.765685323336437-0.643215349340465i</v>
      </c>
      <c r="P686" s="12" t="str">
        <f t="shared" si="293"/>
        <v>0.234314676663563+0.643215349340465i</v>
      </c>
      <c r="Q686" s="12" t="str">
        <f t="shared" si="294"/>
        <v>-0.234314676663563+0.055474856817905i</v>
      </c>
      <c r="R686" s="12" t="str">
        <f t="shared" si="295"/>
        <v>-0.331507657638354-2.82357767171344i</v>
      </c>
      <c r="S686" s="12" t="str">
        <f t="shared" si="296"/>
        <v>0.071549173383819i</v>
      </c>
      <c r="T686" s="12" t="str">
        <f t="shared" si="297"/>
        <v>0.202024648396105-0.0237190988744303i</v>
      </c>
      <c r="U686" s="12" t="str">
        <f t="shared" si="298"/>
        <v>0.001-0.0286249897647294i</v>
      </c>
      <c r="V686" s="12" t="str">
        <f t="shared" si="299"/>
        <v>0.0015-0.00870060479171105i</v>
      </c>
      <c r="W686" s="12" t="str">
        <f t="shared" si="300"/>
        <v>0.00093503560247255-0.00669493185803109i</v>
      </c>
      <c r="X686" s="12" t="str">
        <f t="shared" si="301"/>
        <v>0.00233918702126957-0.00589774415107143i</v>
      </c>
      <c r="Y686" s="12" t="str">
        <f t="shared" si="302"/>
        <v>0.00029+0.0524017654618777i</v>
      </c>
      <c r="Z686" s="12" t="str">
        <f t="shared" si="303"/>
        <v>-1.48300050851616-0.687453021129011i</v>
      </c>
      <c r="AA686" s="12" t="str">
        <f t="shared" si="304"/>
        <v>14.5423884199445-257.220021063607i</v>
      </c>
      <c r="AB686" s="12" t="str">
        <f t="shared" si="305"/>
        <v>0.50429125462673-0.059207300816827i</v>
      </c>
      <c r="AC686" s="12" t="str">
        <f t="shared" si="306"/>
        <v>2.28266402828127-1.35832560970434i</v>
      </c>
      <c r="AD686" s="12" t="str">
        <f t="shared" si="307"/>
        <v>0.174549249374481+0.0779297402330116i</v>
      </c>
      <c r="AE686" s="12" t="str">
        <f t="shared" si="308"/>
        <v>-0.205283590224487-0.235564253212377i</v>
      </c>
      <c r="AF686" s="12" t="str">
        <f t="shared" si="309"/>
        <v>-10.6998958014568-3.43939536988657i</v>
      </c>
      <c r="AG686" s="12" t="str">
        <f t="shared" si="310"/>
        <v>1.08175209771345-0.158426682916681i</v>
      </c>
      <c r="AH686" s="12" t="str">
        <f t="shared" si="311"/>
        <v>0.826977085850701+3.10383463762974i</v>
      </c>
      <c r="AI686" s="12">
        <f t="shared" si="312"/>
        <v>10.135820777215077</v>
      </c>
      <c r="AJ686" s="12">
        <f t="shared" si="313"/>
        <v>75.080856827882755</v>
      </c>
      <c r="AK686" s="12"/>
      <c r="AL686" s="12"/>
      <c r="AM686" s="12"/>
      <c r="AN686" s="12"/>
    </row>
    <row r="687" spans="1:40" x14ac:dyDescent="0.35">
      <c r="A687" s="12"/>
      <c r="B687" s="12">
        <f t="shared" si="314"/>
        <v>55700</v>
      </c>
      <c r="C687" s="29" t="str">
        <f t="shared" si="281"/>
        <v>-0.0000223265908554832+0.0398499383123469i</v>
      </c>
      <c r="D687" s="28" t="str">
        <f t="shared" si="282"/>
        <v>-5.39923220339374+0.305516193727993i</v>
      </c>
      <c r="E687" s="12" t="str">
        <f t="shared" si="283"/>
        <v>4200</v>
      </c>
      <c r="F687" s="12" t="str">
        <f t="shared" si="284"/>
        <v>0.704225352112676</v>
      </c>
      <c r="G687" s="12" t="str">
        <f t="shared" si="280"/>
        <v>0.704225352112676</v>
      </c>
      <c r="H687" s="12" t="str">
        <f t="shared" si="285"/>
        <v>5.30721708019193+3.74393876613754i</v>
      </c>
      <c r="I687" s="12" t="str">
        <f t="shared" si="286"/>
        <v>218.733388506189i</v>
      </c>
      <c r="J687" s="12" t="str">
        <f t="shared" si="287"/>
        <v>-39.9240963828157+47.3069573192754i</v>
      </c>
      <c r="K687" s="12" t="str">
        <f t="shared" si="288"/>
        <v>2.70039942016763-2.27896725623789i</v>
      </c>
      <c r="L687" s="12" t="str">
        <f t="shared" si="289"/>
        <v>0.116073068041379-0.0841525321927722i</v>
      </c>
      <c r="M687" s="12" t="str">
        <f t="shared" si="290"/>
        <v>2.81647248820901-2.36311978843066i</v>
      </c>
      <c r="N687" s="12" t="str">
        <f t="shared" si="291"/>
        <v>-0.699946843219806i</v>
      </c>
      <c r="O687" s="12" t="str">
        <f t="shared" si="292"/>
        <v>0.764876430741884-0.644177029779513i</v>
      </c>
      <c r="P687" s="12" t="str">
        <f t="shared" si="293"/>
        <v>0.235123569258116+0.644177029779513i</v>
      </c>
      <c r="Q687" s="12" t="str">
        <f t="shared" si="294"/>
        <v>-0.235123569258116+0.0557698134402931i</v>
      </c>
      <c r="R687" s="12" t="str">
        <f t="shared" si="295"/>
        <v>-0.331501020305565-2.81836815393762i</v>
      </c>
      <c r="S687" s="12" t="str">
        <f t="shared" si="296"/>
        <v>0.0716778589474588i</v>
      </c>
      <c r="T687" s="12" t="str">
        <f t="shared" si="297"/>
        <v>0.202014594999951-0.023761283374401i</v>
      </c>
      <c r="U687" s="12" t="str">
        <f t="shared" si="298"/>
        <v>0.001-0.0285735984006993i</v>
      </c>
      <c r="V687" s="12" t="str">
        <f t="shared" si="299"/>
        <v>0.0015-0.00868498431632199i</v>
      </c>
      <c r="W687" s="12" t="str">
        <f t="shared" si="300"/>
        <v>0.000935030215407918-0.00668299251747229i</v>
      </c>
      <c r="X687" s="12" t="str">
        <f t="shared" si="301"/>
        <v>0.00233435120269437-0.005888402916778i</v>
      </c>
      <c r="Y687" s="12" t="str">
        <f t="shared" si="302"/>
        <v>0.00029+0.0524960132414854i</v>
      </c>
      <c r="Z687" s="12" t="str">
        <f t="shared" si="303"/>
        <v>-1.47755275334126-0.684219412997939i</v>
      </c>
      <c r="AA687" s="12" t="str">
        <f t="shared" si="304"/>
        <v>14.4515612227461-256.654952798191i</v>
      </c>
      <c r="AB687" s="12" t="str">
        <f t="shared" si="305"/>
        <v>0.504266159472252-0.059312601207571i</v>
      </c>
      <c r="AC687" s="12" t="str">
        <f t="shared" si="306"/>
        <v>2.28008898327151-1.35869364959005i</v>
      </c>
      <c r="AD687" s="12" t="str">
        <f t="shared" si="307"/>
        <v>0.174646533999927+0.0780577147500952i</v>
      </c>
      <c r="AE687" s="12" t="str">
        <f t="shared" si="308"/>
        <v>-0.204640863406829-0.234830940324084i</v>
      </c>
      <c r="AF687" s="12" t="str">
        <f t="shared" si="309"/>
        <v>-10.7064492835857-3.43842257240955i</v>
      </c>
      <c r="AG687" s="12" t="str">
        <f t="shared" si="310"/>
        <v>1.08165928730684-0.158178948389331i</v>
      </c>
      <c r="AH687" s="12" t="str">
        <f t="shared" si="311"/>
        <v>0.826364183105905+3.09576293897467i</v>
      </c>
      <c r="AI687" s="12">
        <f t="shared" si="312"/>
        <v>10.114277388740213</v>
      </c>
      <c r="AJ687" s="12">
        <f t="shared" si="313"/>
        <v>75.054287080049804</v>
      </c>
      <c r="AK687" s="12"/>
      <c r="AL687" s="12"/>
      <c r="AM687" s="12"/>
      <c r="AN687" s="12"/>
    </row>
    <row r="688" spans="1:40" x14ac:dyDescent="0.35">
      <c r="A688" s="12"/>
      <c r="B688" s="12">
        <f t="shared" si="314"/>
        <v>55800</v>
      </c>
      <c r="C688" s="29" t="str">
        <f t="shared" si="281"/>
        <v>-0.0000222466389631077+0.0397785226970031i</v>
      </c>
      <c r="D688" s="28" t="str">
        <f t="shared" si="282"/>
        <v>-5.39923159042923+0.304968674010357i</v>
      </c>
      <c r="E688" s="12" t="str">
        <f t="shared" si="283"/>
        <v>4200</v>
      </c>
      <c r="F688" s="12" t="str">
        <f t="shared" si="284"/>
        <v>0.704225352112676</v>
      </c>
      <c r="G688" s="12" t="str">
        <f t="shared" si="280"/>
        <v>0.704225352112676</v>
      </c>
      <c r="H688" s="12" t="str">
        <f t="shared" si="285"/>
        <v>5.31375409175754+3.74240839796903i</v>
      </c>
      <c r="I688" s="12" t="str">
        <f t="shared" si="286"/>
        <v>219.126087587888i</v>
      </c>
      <c r="J688" s="12" t="str">
        <f t="shared" si="287"/>
        <v>-40.0711729808606+47.3918890200281i</v>
      </c>
      <c r="K688" s="12" t="str">
        <f t="shared" si="288"/>
        <v>2.69616690138205-2.27968482634008i</v>
      </c>
      <c r="L688" s="12" t="str">
        <f t="shared" si="289"/>
        <v>0.115929524466942-0.0841993585558878i</v>
      </c>
      <c r="M688" s="12" t="str">
        <f t="shared" si="290"/>
        <v>2.81209642584899-2.36388418489597i</v>
      </c>
      <c r="N688" s="12" t="str">
        <f t="shared" si="291"/>
        <v>-0.701203480281242i</v>
      </c>
      <c r="O688" s="12" t="str">
        <f t="shared" si="292"/>
        <v>0.764066330303045-0.645137692975103i</v>
      </c>
      <c r="P688" s="12" t="str">
        <f t="shared" si="293"/>
        <v>0.235933669696955+0.645137692975103i</v>
      </c>
      <c r="Q688" s="12" t="str">
        <f t="shared" si="294"/>
        <v>-0.235933669696955+0.056065787306139i</v>
      </c>
      <c r="R688" s="12" t="str">
        <f t="shared" si="295"/>
        <v>-0.331494370580091-2.81317705396499i</v>
      </c>
      <c r="S688" s="12" t="str">
        <f t="shared" si="296"/>
        <v>0.0718065445110988i</v>
      </c>
      <c r="T688" s="12" t="str">
        <f t="shared" si="297"/>
        <v>0.202004523343139-0.023803465276238i</v>
      </c>
      <c r="U688" s="12" t="str">
        <f t="shared" si="298"/>
        <v>0.001-0.0285223912351067i</v>
      </c>
      <c r="V688" s="12" t="str">
        <f t="shared" si="299"/>
        <v>0.0015-0.00866941982829993i</v>
      </c>
      <c r="W688" s="12" t="str">
        <f t="shared" si="300"/>
        <v>0.000935024818836733-0.00667109611167529i</v>
      </c>
      <c r="X688" s="12" t="str">
        <f t="shared" si="301"/>
        <v>0.00232953941154724-0.00587908948972983i</v>
      </c>
      <c r="Y688" s="12" t="str">
        <f t="shared" si="302"/>
        <v>0.00029+0.0525902610210931i</v>
      </c>
      <c r="Z688" s="12" t="str">
        <f t="shared" si="303"/>
        <v>-1.47213478815638-0.681010280675438i</v>
      </c>
      <c r="AA688" s="12" t="str">
        <f t="shared" si="304"/>
        <v>14.3615392442736-256.092471881319i</v>
      </c>
      <c r="AB688" s="12" t="str">
        <f t="shared" si="305"/>
        <v>0.504241018735762-0.059417895112888i</v>
      </c>
      <c r="AC688" s="12" t="str">
        <f t="shared" si="306"/>
        <v>2.27751734399613-1.35905622004372i</v>
      </c>
      <c r="AD688" s="12" t="str">
        <f t="shared" si="307"/>
        <v>0.17474397503416+0.0781855697133843i</v>
      </c>
      <c r="AE688" s="12" t="str">
        <f t="shared" si="308"/>
        <v>-0.204001507893236-0.234102140591254i</v>
      </c>
      <c r="AF688" s="12" t="str">
        <f t="shared" si="309"/>
        <v>-10.7129856821868-3.43743972395867i</v>
      </c>
      <c r="AG688" s="12" t="str">
        <f t="shared" si="310"/>
        <v>1.08156702833198-0.157932460014029i</v>
      </c>
      <c r="AH688" s="12" t="str">
        <f t="shared" si="311"/>
        <v>0.825746598868333+3.08773092330759i</v>
      </c>
      <c r="AI688" s="12">
        <f t="shared" si="312"/>
        <v>10.092783208345004</v>
      </c>
      <c r="AJ688" s="12">
        <f t="shared" si="313"/>
        <v>75.027849898738324</v>
      </c>
      <c r="AK688" s="12"/>
      <c r="AL688" s="12"/>
      <c r="AM688" s="12"/>
      <c r="AN688" s="12"/>
    </row>
    <row r="689" spans="1:40" x14ac:dyDescent="0.35">
      <c r="A689" s="12"/>
      <c r="B689" s="12">
        <f t="shared" si="314"/>
        <v>55900</v>
      </c>
      <c r="C689" s="29" t="str">
        <f t="shared" si="281"/>
        <v>-0.00002216711576657+0.0397073625934604i</v>
      </c>
      <c r="D689" s="28" t="str">
        <f t="shared" si="282"/>
        <v>-5.3992309807514+0.30442311321653i</v>
      </c>
      <c r="E689" s="12" t="str">
        <f t="shared" si="283"/>
        <v>4200</v>
      </c>
      <c r="F689" s="12" t="str">
        <f t="shared" si="284"/>
        <v>0.704225352112676</v>
      </c>
      <c r="G689" s="12" t="str">
        <f t="shared" si="280"/>
        <v>0.704225352112676</v>
      </c>
      <c r="H689" s="12" t="str">
        <f t="shared" si="285"/>
        <v>5.32027405179179+3.74087001961445i</v>
      </c>
      <c r="I689" s="12" t="str">
        <f t="shared" si="286"/>
        <v>219.518786669587i</v>
      </c>
      <c r="J689" s="12" t="str">
        <f t="shared" si="287"/>
        <v>-40.2185133934312+47.4768207207809i</v>
      </c>
      <c r="K689" s="12" t="str">
        <f t="shared" si="288"/>
        <v>2.69194005537908-2.28039336939402i</v>
      </c>
      <c r="L689" s="12" t="str">
        <f t="shared" si="289"/>
        <v>0.115786078961384-0.084245882598656i</v>
      </c>
      <c r="M689" s="12" t="str">
        <f t="shared" si="290"/>
        <v>2.80772613434046-2.36463925199268i</v>
      </c>
      <c r="N689" s="12" t="str">
        <f t="shared" si="291"/>
        <v>-0.702460117342678i</v>
      </c>
      <c r="O689" s="12" t="str">
        <f t="shared" si="292"/>
        <v>0.763255023299178-0.646097337410217i</v>
      </c>
      <c r="P689" s="12" t="str">
        <f t="shared" si="293"/>
        <v>0.236744976700822+0.646097337410217i</v>
      </c>
      <c r="Q689" s="12" t="str">
        <f t="shared" si="294"/>
        <v>-0.236744976700822+0.056362779932461i</v>
      </c>
      <c r="R689" s="12" t="str">
        <f t="shared" si="295"/>
        <v>-0.331487708459393-2.80800427293764i</v>
      </c>
      <c r="S689" s="12" t="str">
        <f t="shared" si="296"/>
        <v>0.0719352300747388i</v>
      </c>
      <c r="T689" s="12" t="str">
        <f t="shared" si="297"/>
        <v>0.201994433424619-0.0238456445749744i</v>
      </c>
      <c r="U689" s="12" t="str">
        <f t="shared" si="298"/>
        <v>0.001-0.0284713672794088i</v>
      </c>
      <c r="V689" s="12" t="str">
        <f t="shared" si="299"/>
        <v>0.0015-0.00865391102717597i</v>
      </c>
      <c r="W689" s="12" t="str">
        <f t="shared" si="300"/>
        <v>0.000935019412759915-0.00665924241020714i</v>
      </c>
      <c r="X689" s="12" t="str">
        <f t="shared" si="301"/>
        <v>0.00232475149189891-0.00586980375830495i</v>
      </c>
      <c r="Y689" s="12" t="str">
        <f t="shared" si="302"/>
        <v>0.00029+0.0526845088007008i</v>
      </c>
      <c r="Z689" s="12" t="str">
        <f t="shared" si="303"/>
        <v>-1.4667464018687-0.677825380221311i</v>
      </c>
      <c r="AA689" s="12" t="str">
        <f t="shared" si="304"/>
        <v>14.2723134347178-255.532560470481i</v>
      </c>
      <c r="AB689" s="12" t="str">
        <f t="shared" si="305"/>
        <v>0.504215832414637-0.0595231825203798i</v>
      </c>
      <c r="AC689" s="12" t="str">
        <f t="shared" si="306"/>
        <v>2.27494911622759-1.3594133439654i</v>
      </c>
      <c r="AD689" s="12" t="str">
        <f t="shared" si="307"/>
        <v>0.174841572376583+0.0783133050218148i</v>
      </c>
      <c r="AE689" s="12" t="str">
        <f t="shared" si="308"/>
        <v>-0.203365501427621-0.233377813633843i</v>
      </c>
      <c r="AF689" s="12" t="str">
        <f t="shared" si="309"/>
        <v>-10.7195050325432-3.43644690639792i</v>
      </c>
      <c r="AG689" s="12" t="str">
        <f t="shared" si="310"/>
        <v>1.0814753149261-0.157687209523109i</v>
      </c>
      <c r="AH689" s="12" t="str">
        <f t="shared" si="311"/>
        <v>0.825124435852776+3.07973831654906i</v>
      </c>
      <c r="AI689" s="12">
        <f t="shared" si="312"/>
        <v>10.071338044099951</v>
      </c>
      <c r="AJ689" s="12">
        <f t="shared" si="313"/>
        <v>75.001544149102529</v>
      </c>
      <c r="AK689" s="12"/>
      <c r="AL689" s="12"/>
      <c r="AM689" s="12"/>
      <c r="AN689" s="12"/>
    </row>
    <row r="690" spans="1:40" x14ac:dyDescent="0.35">
      <c r="A690" s="12"/>
      <c r="B690" s="12">
        <f t="shared" si="314"/>
        <v>56000</v>
      </c>
      <c r="C690" s="29" t="str">
        <f t="shared" si="281"/>
        <v>-0.0000220880182064943+0.0396364566329076i</v>
      </c>
      <c r="D690" s="28" t="str">
        <f t="shared" si="282"/>
        <v>-5.39923037433676+0.303879500852292i</v>
      </c>
      <c r="E690" s="12" t="str">
        <f t="shared" si="283"/>
        <v>4200</v>
      </c>
      <c r="F690" s="12" t="str">
        <f t="shared" si="284"/>
        <v>0.704225352112676</v>
      </c>
      <c r="G690" s="12" t="str">
        <f t="shared" si="280"/>
        <v>0.704225352112676</v>
      </c>
      <c r="H690" s="12" t="str">
        <f t="shared" si="285"/>
        <v>5.32677699569382+3.7393237019316i</v>
      </c>
      <c r="I690" s="12" t="str">
        <f t="shared" si="286"/>
        <v>219.911485751285i</v>
      </c>
      <c r="J690" s="12" t="str">
        <f t="shared" si="287"/>
        <v>-40.3661176205274+47.5617524215336i</v>
      </c>
      <c r="K690" s="12" t="str">
        <f t="shared" si="288"/>
        <v>2.68771889123917-2.28109292385017i</v>
      </c>
      <c r="L690" s="12" t="str">
        <f t="shared" si="289"/>
        <v>0.115642732113344-0.0842921051330787i</v>
      </c>
      <c r="M690" s="12" t="str">
        <f t="shared" si="290"/>
        <v>2.80336162335251-2.36538502898325i</v>
      </c>
      <c r="N690" s="12" t="str">
        <f t="shared" si="291"/>
        <v>-0.703716754404114i</v>
      </c>
      <c r="O690" s="12" t="str">
        <f t="shared" si="292"/>
        <v>0.762442511011448-0.647055961569445i</v>
      </c>
      <c r="P690" s="12" t="str">
        <f t="shared" si="293"/>
        <v>0.237557488988552+0.647055961569445i</v>
      </c>
      <c r="Q690" s="12" t="str">
        <f t="shared" si="294"/>
        <v>-0.237557488988552+0.056660792834669i</v>
      </c>
      <c r="R690" s="12" t="str">
        <f t="shared" si="295"/>
        <v>-0.331481033940912-2.80284971270377i</v>
      </c>
      <c r="S690" s="12" t="str">
        <f t="shared" si="296"/>
        <v>0.0720639156383788i</v>
      </c>
      <c r="T690" s="12" t="str">
        <f t="shared" si="297"/>
        <v>0.201984325243339-0.0238878212656405i</v>
      </c>
      <c r="U690" s="12" t="str">
        <f t="shared" si="298"/>
        <v>0.001-0.0284205255521242i</v>
      </c>
      <c r="V690" s="12" t="str">
        <f t="shared" si="299"/>
        <v>0.0015-0.00863845761462738i</v>
      </c>
      <c r="W690" s="12" t="str">
        <f t="shared" si="300"/>
        <v>0.000935013997178401-0.00664743118428089i</v>
      </c>
      <c r="X690" s="12" t="str">
        <f t="shared" si="301"/>
        <v>0.0023199872890544-0.00586054561138151i</v>
      </c>
      <c r="Y690" s="12" t="str">
        <f t="shared" si="302"/>
        <v>0.00029+0.0527787565803085i</v>
      </c>
      <c r="Z690" s="12" t="str">
        <f t="shared" si="303"/>
        <v>-1.4613873851489-0.674664470673013i</v>
      </c>
      <c r="AA690" s="12" t="str">
        <f t="shared" si="304"/>
        <v>14.1838748662087-254.975200883352i</v>
      </c>
      <c r="AB690" s="12" t="str">
        <f t="shared" si="305"/>
        <v>0.504190600506253-0.0596284634176409i</v>
      </c>
      <c r="AC690" s="12" t="str">
        <f t="shared" si="306"/>
        <v>2.27238430564492-1.35976504419606i</v>
      </c>
      <c r="AD690" s="12" t="str">
        <f t="shared" si="307"/>
        <v>0.17493932592645+0.0784409205738546i</v>
      </c>
      <c r="AE690" s="12" t="str">
        <f t="shared" si="308"/>
        <v>-0.202732821917303-0.23265791953216i</v>
      </c>
      <c r="AF690" s="12" t="str">
        <f t="shared" si="309"/>
        <v>-10.7260073700306-3.43544420107931i</v>
      </c>
      <c r="AG690" s="12" t="str">
        <f t="shared" si="310"/>
        <v>1.08138414129987-0.15744318871864i</v>
      </c>
      <c r="AH690" s="12" t="str">
        <f t="shared" si="311"/>
        <v>0.824497795119293+3.07178484695025i</v>
      </c>
      <c r="AI690" s="12">
        <f t="shared" si="312"/>
        <v>10.049941705042208</v>
      </c>
      <c r="AJ690" s="12">
        <f t="shared" si="313"/>
        <v>74.975368707200346</v>
      </c>
      <c r="AK690" s="12"/>
      <c r="AL690" s="12"/>
      <c r="AM690" s="12"/>
      <c r="AN690" s="12"/>
    </row>
    <row r="691" spans="1:40" x14ac:dyDescent="0.35">
      <c r="A691" s="12"/>
      <c r="B691" s="12">
        <f t="shared" si="314"/>
        <v>56100</v>
      </c>
      <c r="C691" s="29" t="str">
        <f t="shared" si="281"/>
        <v>-0.0000220093432507476+0.0395658034562928i</v>
      </c>
      <c r="D691" s="28" t="str">
        <f t="shared" si="282"/>
        <v>-5.39922977116211+0.303337826498245i</v>
      </c>
      <c r="E691" s="12" t="str">
        <f t="shared" si="283"/>
        <v>4200</v>
      </c>
      <c r="F691" s="12" t="str">
        <f t="shared" si="284"/>
        <v>0.704225352112676</v>
      </c>
      <c r="G691" s="12" t="str">
        <f t="shared" si="280"/>
        <v>0.704225352112676</v>
      </c>
      <c r="H691" s="12" t="str">
        <f t="shared" si="285"/>
        <v>5.3332629589528+3.73776951534404i</v>
      </c>
      <c r="I691" s="12" t="str">
        <f t="shared" si="286"/>
        <v>220.304184832984i</v>
      </c>
      <c r="J691" s="12" t="str">
        <f t="shared" si="287"/>
        <v>-40.5139856621492+47.6466841222863i</v>
      </c>
      <c r="K691" s="12" t="str">
        <f t="shared" si="288"/>
        <v>2.68350341788892-2.28178352805516i</v>
      </c>
      <c r="L691" s="12" t="str">
        <f t="shared" si="289"/>
        <v>0.115499484507244-0.0843380269711435i</v>
      </c>
      <c r="M691" s="12" t="str">
        <f t="shared" si="290"/>
        <v>2.79900290239616-2.3661215550263i</v>
      </c>
      <c r="N691" s="12" t="str">
        <f t="shared" si="291"/>
        <v>-0.70497339146555i</v>
      </c>
      <c r="O691" s="12" t="str">
        <f t="shared" si="292"/>
        <v>0.761628794722922-0.648013563938988i</v>
      </c>
      <c r="P691" s="12" t="str">
        <f t="shared" si="293"/>
        <v>0.238371205277078+0.648013563938988i</v>
      </c>
      <c r="Q691" s="12" t="str">
        <f t="shared" si="294"/>
        <v>-0.238371205277078+0.056959827526562i</v>
      </c>
      <c r="R691" s="12" t="str">
        <f t="shared" si="295"/>
        <v>-0.331474347022089-2.7977132758114i</v>
      </c>
      <c r="S691" s="12" t="str">
        <f t="shared" si="296"/>
        <v>0.0721926012020188i</v>
      </c>
      <c r="T691" s="12" t="str">
        <f t="shared" si="297"/>
        <v>0.201974198798246-0.0239299953432653i</v>
      </c>
      <c r="U691" s="12" t="str">
        <f t="shared" si="298"/>
        <v>0.001-0.0283698650787692i</v>
      </c>
      <c r="V691" s="12" t="str">
        <f t="shared" si="299"/>
        <v>0.0015-0.00862305929445872i</v>
      </c>
      <c r="W691" s="12" t="str">
        <f t="shared" si="300"/>
        <v>0.000935008572093109-0.00663566220674093i</v>
      </c>
      <c r="X691" s="12" t="str">
        <f t="shared" si="301"/>
        <v>0.00231524664954152-0.00585131493833597i</v>
      </c>
      <c r="Y691" s="12" t="str">
        <f t="shared" si="302"/>
        <v>0.00029+0.0528730043599162i</v>
      </c>
      <c r="Z691" s="12" t="str">
        <f t="shared" si="303"/>
        <v>-1.45605753041549-0.671527314002911i</v>
      </c>
      <c r="AA691" s="12" t="str">
        <f t="shared" si="304"/>
        <v>14.0962147309111-254.420375596089i</v>
      </c>
      <c r="AB691" s="12" t="str">
        <f t="shared" si="305"/>
        <v>0.504165323007981-0.059733737792263i</v>
      </c>
      <c r="AC691" s="12" t="str">
        <f t="shared" si="306"/>
        <v>2.26982291783427-1.3601113435175i</v>
      </c>
      <c r="AD691" s="12" t="str">
        <f t="shared" si="307"/>
        <v>0.175037235582863+0.0785684162675085i</v>
      </c>
      <c r="AE691" s="12" t="str">
        <f t="shared" si="308"/>
        <v>-0.202103447431954-0.231942418820579i</v>
      </c>
      <c r="AF691" s="12" t="str">
        <f t="shared" si="309"/>
        <v>-10.7324927301149-3.4344316888458i</v>
      </c>
      <c r="AG691" s="12" t="str">
        <f t="shared" si="310"/>
        <v>1.08129350173633-0.157200389471738i</v>
      </c>
      <c r="AH691" s="12" t="str">
        <f t="shared" si="311"/>
        <v>0.823866776100271+3.06387024507066i</v>
      </c>
      <c r="AI691" s="12">
        <f t="shared" si="312"/>
        <v>10.028594001170948</v>
      </c>
      <c r="AJ691" s="12">
        <f t="shared" si="313"/>
        <v>74.949322459870118</v>
      </c>
      <c r="AK691" s="12"/>
      <c r="AL691" s="12"/>
      <c r="AM691" s="12"/>
      <c r="AN691" s="12"/>
    </row>
    <row r="692" spans="1:40" x14ac:dyDescent="0.35">
      <c r="A692" s="12"/>
      <c r="B692" s="12">
        <f t="shared" si="314"/>
        <v>56200</v>
      </c>
      <c r="C692" s="29" t="str">
        <f t="shared" si="281"/>
        <v>-0.0000219310878941488+0.0394954017142371i</v>
      </c>
      <c r="D692" s="28" t="str">
        <f t="shared" si="282"/>
        <v>-5.39922917120437+0.302798079809151i</v>
      </c>
      <c r="E692" s="12" t="str">
        <f t="shared" si="283"/>
        <v>4200</v>
      </c>
      <c r="F692" s="12" t="str">
        <f t="shared" si="284"/>
        <v>0.704225352112676</v>
      </c>
      <c r="G692" s="12" t="str">
        <f t="shared" si="280"/>
        <v>0.704225352112676</v>
      </c>
      <c r="H692" s="12" t="str">
        <f t="shared" si="285"/>
        <v>5.3397319771453+3.73620752984293i</v>
      </c>
      <c r="I692" s="12" t="str">
        <f t="shared" si="286"/>
        <v>220.696883914683i</v>
      </c>
      <c r="J692" s="12" t="str">
        <f t="shared" si="287"/>
        <v>-40.6621175182967+47.7316158230391i</v>
      </c>
      <c r="K692" s="12" t="str">
        <f t="shared" si="288"/>
        <v>2.67929364410197-2.28246522025164i</v>
      </c>
      <c r="L692" s="12" t="str">
        <f t="shared" si="289"/>
        <v>0.115356336723303-0.0843836489248052i</v>
      </c>
      <c r="M692" s="12" t="str">
        <f t="shared" si="290"/>
        <v>2.79464998082527-2.36684886917645i</v>
      </c>
      <c r="N692" s="12" t="str">
        <f t="shared" si="291"/>
        <v>-0.706230028526985i</v>
      </c>
      <c r="O692" s="12" t="str">
        <f t="shared" si="292"/>
        <v>0.76081387571857-0.648970143006663i</v>
      </c>
      <c r="P692" s="12" t="str">
        <f t="shared" si="293"/>
        <v>0.23918612428143+0.648970143006663i</v>
      </c>
      <c r="Q692" s="12" t="str">
        <f t="shared" si="294"/>
        <v>-0.23918612428143+0.057259885520322i</v>
      </c>
      <c r="R692" s="12" t="str">
        <f t="shared" si="295"/>
        <v>-0.331467647700389-2.79259486550214i</v>
      </c>
      <c r="S692" s="12" t="str">
        <f t="shared" si="296"/>
        <v>0.0723212867656586i</v>
      </c>
      <c r="T692" s="12" t="str">
        <f t="shared" si="297"/>
        <v>0.201964054088286-0.0239721668028781i</v>
      </c>
      <c r="U692" s="12" t="str">
        <f t="shared" si="298"/>
        <v>0.001-0.0283193848917963i</v>
      </c>
      <c r="V692" s="12" t="str">
        <f t="shared" si="299"/>
        <v>0.0015-0.00860771577258248i</v>
      </c>
      <c r="W692" s="12" t="str">
        <f t="shared" si="300"/>
        <v>0.000935003137504979-0.00662393525204821i</v>
      </c>
      <c r="X692" s="12" t="str">
        <f t="shared" si="301"/>
        <v>0.00231052942109956-0.00584211162904121i</v>
      </c>
      <c r="Y692" s="12" t="str">
        <f t="shared" si="302"/>
        <v>0.00029+0.0529672521395239i</v>
      </c>
      <c r="Z692" s="12" t="str">
        <f t="shared" si="303"/>
        <v>-1.45075663181918-0.668413675076237i</v>
      </c>
      <c r="AA692" s="12" t="str">
        <f t="shared" si="304"/>
        <v>14.0093243391534-253.868067241626i</v>
      </c>
      <c r="AB692" s="12" t="str">
        <f t="shared" si="305"/>
        <v>0.504139999917188-0.0598390056318381i</v>
      </c>
      <c r="AC692" s="12" t="str">
        <f t="shared" si="306"/>
        <v>2.26726495828946-1.36045226465223i</v>
      </c>
      <c r="AD692" s="12" t="str">
        <f t="shared" si="307"/>
        <v>0.175135301244776+0.0786957920003226i</v>
      </c>
      <c r="AE692" s="12" t="str">
        <f t="shared" si="308"/>
        <v>-0.201477356202538-0.231231272481335i</v>
      </c>
      <c r="AF692" s="12" t="str">
        <f t="shared" si="309"/>
        <v>-10.7389611483497-3.43340945003378i</v>
      </c>
      <c r="AG692" s="12" t="str">
        <f t="shared" si="310"/>
        <v>1.08120339058983-0.156958803721886i</v>
      </c>
      <c r="AH692" s="12" t="str">
        <f t="shared" si="311"/>
        <v>0.823231476627239+3.05599424375578i</v>
      </c>
      <c r="AI692" s="12">
        <f t="shared" si="312"/>
        <v>10.007294743442065</v>
      </c>
      <c r="AJ692" s="12">
        <f t="shared" si="313"/>
        <v>74.923404304603721</v>
      </c>
      <c r="AK692" s="12"/>
      <c r="AL692" s="12"/>
      <c r="AM692" s="12"/>
      <c r="AN692" s="12"/>
    </row>
    <row r="693" spans="1:40" x14ac:dyDescent="0.35">
      <c r="A693" s="12"/>
      <c r="B693" s="12">
        <f t="shared" si="314"/>
        <v>56300</v>
      </c>
      <c r="C693" s="29" t="str">
        <f t="shared" si="281"/>
        <v>-0.0000218532491581827+0.039425250066949i</v>
      </c>
      <c r="D693" s="28" t="str">
        <f t="shared" si="282"/>
        <v>-5.39922857444073+0.302260250513276i</v>
      </c>
      <c r="E693" s="12" t="str">
        <f t="shared" si="283"/>
        <v>4200</v>
      </c>
      <c r="F693" s="12" t="str">
        <f t="shared" si="284"/>
        <v>0.704225352112676</v>
      </c>
      <c r="G693" s="12" t="str">
        <f t="shared" si="280"/>
        <v>0.704225352112676</v>
      </c>
      <c r="H693" s="12" t="str">
        <f t="shared" si="285"/>
        <v>5.34618408593328+3.73463781498911i</v>
      </c>
      <c r="I693" s="12" t="str">
        <f t="shared" si="286"/>
        <v>221.089582996382i</v>
      </c>
      <c r="J693" s="12" t="str">
        <f t="shared" si="287"/>
        <v>-40.8105131889699+47.8165475237918i</v>
      </c>
      <c r="K693" s="12" t="str">
        <f t="shared" si="288"/>
        <v>2.67508957850004-2.28313803857821i</v>
      </c>
      <c r="L693" s="12" t="str">
        <f t="shared" si="289"/>
        <v>0.11521328933755-0.0844289718059689i</v>
      </c>
      <c r="M693" s="12" t="str">
        <f t="shared" si="290"/>
        <v>2.79030286783759-2.36756701038418i</v>
      </c>
      <c r="N693" s="12" t="str">
        <f t="shared" si="291"/>
        <v>-0.707486665588421i</v>
      </c>
      <c r="O693" s="12" t="str">
        <f t="shared" si="292"/>
        <v>0.75999775528526-0.6499256972619i</v>
      </c>
      <c r="P693" s="12" t="str">
        <f t="shared" si="293"/>
        <v>0.24000224471474+0.6499256972619i</v>
      </c>
      <c r="Q693" s="12" t="str">
        <f t="shared" si="294"/>
        <v>-0.24000224471474+0.057560968326521i</v>
      </c>
      <c r="R693" s="12" t="str">
        <f t="shared" si="295"/>
        <v>-0.331460935973213-2.78749438570499i</v>
      </c>
      <c r="S693" s="12" t="str">
        <f t="shared" si="296"/>
        <v>0.0724499723292986i</v>
      </c>
      <c r="T693" s="12" t="str">
        <f t="shared" si="297"/>
        <v>0.201953891112402-0.0240143356395027i</v>
      </c>
      <c r="U693" s="12" t="str">
        <f t="shared" si="298"/>
        <v>0.001-0.028269084030532i</v>
      </c>
      <c r="V693" s="12" t="str">
        <f t="shared" si="299"/>
        <v>0.0015-0.00859242675700064i</v>
      </c>
      <c r="W693" s="12" t="str">
        <f t="shared" si="300"/>
        <v>0.000934997693414945-0.00661225009626621i</v>
      </c>
      <c r="X693" s="12" t="str">
        <f t="shared" si="301"/>
        <v>0.0023058354526682-0.00583293557386504i</v>
      </c>
      <c r="Y693" s="12" t="str">
        <f t="shared" si="302"/>
        <v>0.00029+0.0530614999191316i</v>
      </c>
      <c r="Z693" s="12" t="str">
        <f t="shared" si="303"/>
        <v>-1.44548448522766-0.665323321609784i</v>
      </c>
      <c r="AA693" s="12" t="str">
        <f t="shared" si="304"/>
        <v>13.923195117591-253.318258608011i</v>
      </c>
      <c r="AB693" s="12" t="str">
        <f t="shared" si="305"/>
        <v>0.504114631231239-0.0599442669239447i</v>
      </c>
      <c r="AC693" s="12" t="str">
        <f t="shared" si="306"/>
        <v>2.26471043241262-1.36078783026337i</v>
      </c>
      <c r="AD693" s="12" t="str">
        <f t="shared" si="307"/>
        <v>0.175233522810989+0.0788230476693914i</v>
      </c>
      <c r="AE693" s="12" t="str">
        <f t="shared" si="308"/>
        <v>-0.200854526620265-0.230524441938456i</v>
      </c>
      <c r="AF693" s="12" t="str">
        <f t="shared" si="309"/>
        <v>-10.745412660374-3.43237756447583i</v>
      </c>
      <c r="AG693" s="12" t="str">
        <f t="shared" si="310"/>
        <v>1.08111380228496-0.156718423476261i</v>
      </c>
      <c r="AH693" s="12" t="str">
        <f t="shared" si="311"/>
        <v>0.822591992956989+3.0481565781155i</v>
      </c>
      <c r="AI693" s="12">
        <f t="shared" si="312"/>
        <v>9.9860437437641956</v>
      </c>
      <c r="AJ693" s="12">
        <f t="shared" si="313"/>
        <v>74.897613149427755</v>
      </c>
      <c r="AK693" s="12"/>
      <c r="AL693" s="12"/>
      <c r="AM693" s="12"/>
      <c r="AN693" s="12"/>
    </row>
    <row r="694" spans="1:40" x14ac:dyDescent="0.35">
      <c r="A694" s="12"/>
      <c r="B694" s="12">
        <f t="shared" si="314"/>
        <v>56400</v>
      </c>
      <c r="C694" s="29" t="str">
        <f t="shared" si="281"/>
        <v>-0.0000217758240907154+0.0393553471841387i</v>
      </c>
      <c r="D694" s="28" t="str">
        <f t="shared" si="282"/>
        <v>-5.39922798084855+0.30172432841173i</v>
      </c>
      <c r="E694" s="12" t="str">
        <f t="shared" si="283"/>
        <v>4200</v>
      </c>
      <c r="F694" s="12" t="str">
        <f t="shared" si="284"/>
        <v>0.704225352112676</v>
      </c>
      <c r="G694" s="12" t="str">
        <f t="shared" si="280"/>
        <v>0.704225352112676</v>
      </c>
      <c r="H694" s="12" t="str">
        <f t="shared" si="285"/>
        <v>5.35261932106148+3.73306043991506i</v>
      </c>
      <c r="I694" s="12" t="str">
        <f t="shared" si="286"/>
        <v>221.48228207808i</v>
      </c>
      <c r="J694" s="12" t="str">
        <f t="shared" si="287"/>
        <v>-40.9591726741686+47.9014792245446i</v>
      </c>
      <c r="K694" s="12" t="str">
        <f t="shared" si="288"/>
        <v>2.67089122955385-2.28380202106919i</v>
      </c>
      <c r="L694" s="12" t="str">
        <f t="shared" si="289"/>
        <v>0.115070342921835-0.0844739964264718i</v>
      </c>
      <c r="M694" s="12" t="str">
        <f t="shared" si="290"/>
        <v>2.78596157247568-2.36827601749566i</v>
      </c>
      <c r="N694" s="12" t="str">
        <f t="shared" si="291"/>
        <v>-0.708743302649857i</v>
      </c>
      <c r="O694" s="12" t="str">
        <f t="shared" si="292"/>
        <v>0.759180434711757-0.650880225195748i</v>
      </c>
      <c r="P694" s="12" t="str">
        <f t="shared" si="293"/>
        <v>0.240819565288243+0.650880225195748i</v>
      </c>
      <c r="Q694" s="12" t="str">
        <f t="shared" si="294"/>
        <v>-0.240819565288243+0.057863077454109i</v>
      </c>
      <c r="R694" s="12" t="str">
        <f t="shared" si="295"/>
        <v>-0.331454211838-2.7824117410303i</v>
      </c>
      <c r="S694" s="12" t="str">
        <f t="shared" si="296"/>
        <v>0.0725786578929386i</v>
      </c>
      <c r="T694" s="12" t="str">
        <f t="shared" si="297"/>
        <v>0.201943709869534-0.0240565018481638i</v>
      </c>
      <c r="U694" s="12" t="str">
        <f t="shared" si="298"/>
        <v>0.001-0.0282189615411162i</v>
      </c>
      <c r="V694" s="12" t="str">
        <f t="shared" si="299"/>
        <v>0.0015-0.00857719195778604i</v>
      </c>
      <c r="W694" s="12" t="str">
        <f t="shared" si="300"/>
        <v>0.000934992239823944-0.00660060651704644i</v>
      </c>
      <c r="X694" s="12" t="str">
        <f t="shared" si="301"/>
        <v>0.00230116459437633-0.0058237866636683i</v>
      </c>
      <c r="Y694" s="12" t="str">
        <f t="shared" si="302"/>
        <v>0.00029+0.0531557476987393i</v>
      </c>
      <c r="Z694" s="12" t="str">
        <f t="shared" si="303"/>
        <v>-1.44024088821014-0.662256024131204i</v>
      </c>
      <c r="AA694" s="12" t="str">
        <f t="shared" si="304"/>
        <v>13.8378186073997-252.770932636748i</v>
      </c>
      <c r="AB694" s="12" t="str">
        <f t="shared" si="305"/>
        <v>0.504089216947485-0.0600495216561637i</v>
      </c>
      <c r="AC694" s="12" t="str">
        <f t="shared" si="306"/>
        <v>2.26215934551467-1.36111806295451i</v>
      </c>
      <c r="AD694" s="12" t="str">
        <f t="shared" si="307"/>
        <v>0.175331900180155+0.0789501831713579i</v>
      </c>
      <c r="AE694" s="12" t="str">
        <f t="shared" si="308"/>
        <v>-0.200234937235544-0.229821889051748i</v>
      </c>
      <c r="AF694" s="12" t="str">
        <f t="shared" si="309"/>
        <v>-10.75184730191-3.43133611150333i</v>
      </c>
      <c r="AG694" s="12" t="str">
        <f t="shared" si="310"/>
        <v>1.08102473131552-0.156479240809068i</v>
      </c>
      <c r="AH694" s="12" t="str">
        <f t="shared" si="311"/>
        <v>0.821948419797651+3.04035698550238i</v>
      </c>
      <c r="AI694" s="12">
        <f t="shared" si="312"/>
        <v>9.9648408149940906</v>
      </c>
      <c r="AJ694" s="12">
        <f t="shared" si="313"/>
        <v>74.871947912777372</v>
      </c>
      <c r="AK694" s="12"/>
      <c r="AL694" s="12"/>
      <c r="AM694" s="12"/>
      <c r="AN694" s="12"/>
    </row>
    <row r="695" spans="1:40" x14ac:dyDescent="0.35">
      <c r="A695" s="12"/>
      <c r="B695" s="12">
        <f t="shared" si="314"/>
        <v>56500</v>
      </c>
      <c r="C695" s="29" t="str">
        <f t="shared" si="281"/>
        <v>-0.000021698809765715+0.0392856917449344i</v>
      </c>
      <c r="D695" s="28" t="str">
        <f t="shared" si="282"/>
        <v>-5.39922739040539+0.301190303377831i</v>
      </c>
      <c r="E695" s="12" t="str">
        <f t="shared" si="283"/>
        <v>4200</v>
      </c>
      <c r="F695" s="12" t="str">
        <f t="shared" si="284"/>
        <v>0.704225352112676</v>
      </c>
      <c r="G695" s="12" t="str">
        <f t="shared" si="280"/>
        <v>0.704225352112676</v>
      </c>
      <c r="H695" s="12" t="str">
        <f t="shared" si="285"/>
        <v>5.35903771835538+3.7314754733269i</v>
      </c>
      <c r="I695" s="12" t="str">
        <f t="shared" si="286"/>
        <v>221.874981159779i</v>
      </c>
      <c r="J695" s="12" t="str">
        <f t="shared" si="287"/>
        <v>-41.108095973893+47.9864109252973i</v>
      </c>
      <c r="K695" s="12" t="str">
        <f t="shared" si="288"/>
        <v>2.66669860558413-2.28445720565462i</v>
      </c>
      <c r="L695" s="12" t="str">
        <f t="shared" si="289"/>
        <v>0.114927498043843-0.0845187235980661i</v>
      </c>
      <c r="M695" s="12" t="str">
        <f t="shared" si="290"/>
        <v>2.78162610362797-2.36897592925269i</v>
      </c>
      <c r="N695" s="12" t="str">
        <f t="shared" si="291"/>
        <v>-0.709999939711293i</v>
      </c>
      <c r="O695" s="12" t="str">
        <f t="shared" si="292"/>
        <v>0.758361915288722-0.651833725300879i</v>
      </c>
      <c r="P695" s="12" t="str">
        <f t="shared" si="293"/>
        <v>0.241638084711278+0.651833725300879i</v>
      </c>
      <c r="Q695" s="12" t="str">
        <f t="shared" si="294"/>
        <v>-0.241638084711278+0.058166214410414i</v>
      </c>
      <c r="R695" s="12" t="str">
        <f t="shared" si="295"/>
        <v>-0.331447475292191-2.77734683676373i</v>
      </c>
      <c r="S695" s="12" t="str">
        <f t="shared" si="296"/>
        <v>0.0727073434565786i</v>
      </c>
      <c r="T695" s="12" t="str">
        <f t="shared" si="297"/>
        <v>0.201933510358623-0.0240986654238852i</v>
      </c>
      <c r="U695" s="12" t="str">
        <f t="shared" si="298"/>
        <v>0.001-0.0281690164764416i</v>
      </c>
      <c r="V695" s="12" t="str">
        <f t="shared" si="299"/>
        <v>0.0015-0.00856201108706431i</v>
      </c>
      <c r="W695" s="12" t="str">
        <f t="shared" si="300"/>
        <v>0.000934986776732903-0.00658900429361475i</v>
      </c>
      <c r="X695" s="12" t="str">
        <f t="shared" si="301"/>
        <v>0.00229651669753126-0.0058146647898033i</v>
      </c>
      <c r="Y695" s="12" t="str">
        <f t="shared" si="302"/>
        <v>0.00029+0.053249995478347i</v>
      </c>
      <c r="Z695" s="12" t="str">
        <f t="shared" si="303"/>
        <v>-1.43502564002232-0.659211555939052i</v>
      </c>
      <c r="AA695" s="12" t="str">
        <f t="shared" si="304"/>
        <v>13.7531864625038-252.226072421164i</v>
      </c>
      <c r="AB695" s="12" t="str">
        <f t="shared" si="305"/>
        <v>0.504063757063284-0.0601547698160734i</v>
      </c>
      <c r="AC695" s="12" t="str">
        <f t="shared" si="306"/>
        <v>2.259611702816-1.36144298526972i</v>
      </c>
      <c r="AD695" s="12" t="str">
        <f t="shared" si="307"/>
        <v>0.175430433250771+0.0790771984024226i</v>
      </c>
      <c r="AE695" s="12" t="str">
        <f t="shared" si="308"/>
        <v>-0.199618566756918-0.229123576110911i</v>
      </c>
      <c r="AF695" s="12" t="str">
        <f t="shared" si="309"/>
        <v>-10.7582651087608-3.43028516994907i</v>
      </c>
      <c r="AG695" s="12" t="str">
        <f t="shared" si="310"/>
        <v>1.08093617224352-0.156241247860876i</v>
      </c>
      <c r="AH695" s="12" t="str">
        <f t="shared" si="311"/>
        <v>0.821300850333771+3.03259520549018i</v>
      </c>
      <c r="AI695" s="12">
        <f t="shared" si="312"/>
        <v>9.9436857709317135</v>
      </c>
      <c r="AJ695" s="12">
        <f t="shared" si="313"/>
        <v>74.846407523381615</v>
      </c>
      <c r="AK695" s="12"/>
      <c r="AL695" s="12"/>
      <c r="AM695" s="12"/>
      <c r="AN695" s="12"/>
    </row>
    <row r="696" spans="1:40" x14ac:dyDescent="0.35">
      <c r="A696" s="12"/>
      <c r="B696" s="12">
        <f t="shared" si="314"/>
        <v>56600</v>
      </c>
      <c r="C696" s="29" t="str">
        <f t="shared" si="281"/>
        <v>-0.0000216222032829753+0.0392162824377993i</v>
      </c>
      <c r="D696" s="28" t="str">
        <f t="shared" si="282"/>
        <v>-5.39922680308902+0.300658165356461i</v>
      </c>
      <c r="E696" s="12" t="str">
        <f t="shared" si="283"/>
        <v>4200</v>
      </c>
      <c r="F696" s="12" t="str">
        <f t="shared" si="284"/>
        <v>0.704225352112676</v>
      </c>
      <c r="G696" s="12" t="str">
        <f t="shared" si="280"/>
        <v>0.704225352112676</v>
      </c>
      <c r="H696" s="12" t="str">
        <f t="shared" si="285"/>
        <v>5.36543931371866+3.72988298350639i</v>
      </c>
      <c r="I696" s="12" t="str">
        <f t="shared" si="286"/>
        <v>222.267680241478i</v>
      </c>
      <c r="J696" s="12" t="str">
        <f t="shared" si="287"/>
        <v>-41.2572830881431+48.0713426260501i</v>
      </c>
      <c r="K696" s="12" t="str">
        <f t="shared" si="288"/>
        <v>2.66251171476252-2.28510363016005i</v>
      </c>
      <c r="L696" s="12" t="str">
        <f t="shared" si="289"/>
        <v>0.114784755267111-0.0845631541324016i</v>
      </c>
      <c r="M696" s="12" t="str">
        <f t="shared" si="290"/>
        <v>2.77729647002963-2.36966678429245i</v>
      </c>
      <c r="N696" s="12" t="str">
        <f t="shared" si="291"/>
        <v>-0.711256576772729i</v>
      </c>
      <c r="O696" s="12" t="str">
        <f t="shared" si="292"/>
        <v>0.757542198308709-0.652786196071584i</v>
      </c>
      <c r="P696" s="12" t="str">
        <f t="shared" si="293"/>
        <v>0.242457801691291+0.652786196071584i</v>
      </c>
      <c r="Q696" s="12" t="str">
        <f t="shared" si="294"/>
        <v>-0.242457801691291+0.0584703807011451i</v>
      </c>
      <c r="R696" s="12" t="str">
        <f t="shared" si="295"/>
        <v>-0.33144072633318-2.77229957886025i</v>
      </c>
      <c r="S696" s="12" t="str">
        <f t="shared" si="296"/>
        <v>0.0728360290202186i</v>
      </c>
      <c r="T696" s="12" t="str">
        <f t="shared" si="297"/>
        <v>0.201923292578605-0.0241408263616858i</v>
      </c>
      <c r="U696" s="12" t="str">
        <f t="shared" si="298"/>
        <v>0.001-0.0281192478960946i</v>
      </c>
      <c r="V696" s="12" t="str">
        <f t="shared" si="299"/>
        <v>0.0015-0.00854688385899531i</v>
      </c>
      <c r="W696" s="12" t="str">
        <f t="shared" si="300"/>
        <v>0.000934981304142768-0.00657744320675708i</v>
      </c>
      <c r="X696" s="12" t="str">
        <f t="shared" si="301"/>
        <v>0.00229189161460779-0.0058055698441118i</v>
      </c>
      <c r="Y696" s="12" t="str">
        <f t="shared" si="302"/>
        <v>0.00029+0.0533442432579547i</v>
      </c>
      <c r="Z696" s="12" t="str">
        <f t="shared" si="303"/>
        <v>-1.42983854159119-0.6561896930634i</v>
      </c>
      <c r="AA696" s="12" t="str">
        <f t="shared" si="304"/>
        <v>13.6692904478321-251.683661204797i</v>
      </c>
      <c r="AB696" s="12" t="str">
        <f t="shared" si="305"/>
        <v>0.50403825157598-0.0602600113912401i</v>
      </c>
      <c r="AC696" s="12" t="str">
        <f t="shared" si="306"/>
        <v>2.25706750944697-1.36176261969328i</v>
      </c>
      <c r="AD696" s="12" t="str">
        <f t="shared" si="307"/>
        <v>0.175529121921187+0.0792040932583441i</v>
      </c>
      <c r="AE696" s="12" t="str">
        <f t="shared" si="308"/>
        <v>-0.199005394050015-0.228429465829716i</v>
      </c>
      <c r="AF696" s="12" t="str">
        <f t="shared" si="309"/>
        <v>-10.7646661168077-3.42922481814993i</v>
      </c>
      <c r="AG696" s="12" t="str">
        <f t="shared" si="310"/>
        <v>1.0808481196982-0.156004436837971i</v>
      </c>
      <c r="AH696" s="12" t="str">
        <f t="shared" si="311"/>
        <v>0.820649376251346+3.02487097985244i</v>
      </c>
      <c r="AI696" s="12">
        <f t="shared" si="312"/>
        <v>9.9225784263152299</v>
      </c>
      <c r="AJ696" s="12">
        <f t="shared" si="313"/>
        <v>74.820990920142535</v>
      </c>
      <c r="AK696" s="12"/>
      <c r="AL696" s="12"/>
      <c r="AM696" s="12"/>
      <c r="AN696" s="12"/>
    </row>
    <row r="697" spans="1:40" x14ac:dyDescent="0.35">
      <c r="A697" s="12"/>
      <c r="B697" s="12">
        <f t="shared" si="314"/>
        <v>56700</v>
      </c>
      <c r="C697" s="29" t="str">
        <f t="shared" si="281"/>
        <v>-0.0000215460017678423+0.0391471179604489i</v>
      </c>
      <c r="D697" s="28" t="str">
        <f t="shared" si="282"/>
        <v>-5.39922621887741+0.300127904363442i</v>
      </c>
      <c r="E697" s="12" t="str">
        <f t="shared" si="283"/>
        <v>4200</v>
      </c>
      <c r="F697" s="12" t="str">
        <f t="shared" si="284"/>
        <v>0.704225352112676</v>
      </c>
      <c r="G697" s="12" t="str">
        <f t="shared" si="280"/>
        <v>0.704225352112676</v>
      </c>
      <c r="H697" s="12" t="str">
        <f t="shared" si="285"/>
        <v>5.37182414313125+3.72828303831293i</v>
      </c>
      <c r="I697" s="12" t="str">
        <f t="shared" si="286"/>
        <v>222.660379323177i</v>
      </c>
      <c r="J697" s="12" t="str">
        <f t="shared" si="287"/>
        <v>-41.4067340169188+48.1562743268028i</v>
      </c>
      <c r="K697" s="12" t="str">
        <f t="shared" si="288"/>
        <v>2.65833056511257-2.28574133230646i</v>
      </c>
      <c r="L697" s="12" t="str">
        <f t="shared" si="289"/>
        <v>0.114642115151036-0.0846072888410085i</v>
      </c>
      <c r="M697" s="12" t="str">
        <f t="shared" si="290"/>
        <v>2.77297268026361-2.37034862114747i</v>
      </c>
      <c r="N697" s="12" t="str">
        <f t="shared" si="291"/>
        <v>-0.712513213834165i</v>
      </c>
      <c r="O697" s="12" t="str">
        <f t="shared" si="292"/>
        <v>0.756721285066164-0.653737636003782i</v>
      </c>
      <c r="P697" s="12" t="str">
        <f t="shared" si="293"/>
        <v>0.243278714933836+0.653737636003782i</v>
      </c>
      <c r="Q697" s="12" t="str">
        <f t="shared" si="294"/>
        <v>-0.243278714933836+0.058775577830383i</v>
      </c>
      <c r="R697" s="12" t="str">
        <f t="shared" si="295"/>
        <v>-0.331433964958384-2.76726987393829i</v>
      </c>
      <c r="S697" s="12" t="str">
        <f t="shared" si="296"/>
        <v>0.0729647145838586i</v>
      </c>
      <c r="T697" s="12" t="str">
        <f t="shared" si="297"/>
        <v>0.201913056528418-0.0241829846565851i</v>
      </c>
      <c r="U697" s="12" t="str">
        <f t="shared" si="298"/>
        <v>0.001-0.0280696548662954i</v>
      </c>
      <c r="V697" s="12" t="str">
        <f t="shared" si="299"/>
        <v>0.0015-0.00853180998975548i</v>
      </c>
      <c r="W697" s="12" t="str">
        <f t="shared" si="300"/>
        <v>0.000934975822054476-0.00656592303880577i</v>
      </c>
      <c r="X697" s="12" t="str">
        <f t="shared" si="301"/>
        <v>0.00228728919923745-0.00579650171892339i</v>
      </c>
      <c r="Y697" s="12" t="str">
        <f t="shared" si="302"/>
        <v>0.00029+0.0534384910375624i</v>
      </c>
      <c r="Z697" s="12" t="str">
        <f t="shared" si="303"/>
        <v>-1.4246793955002-0.653190214227125i</v>
      </c>
      <c r="AA697" s="12" t="str">
        <f t="shared" si="304"/>
        <v>13.5861224376066-251.143682379799i</v>
      </c>
      <c r="AB697" s="12" t="str">
        <f t="shared" si="305"/>
        <v>0.504012700482922-0.0603652463692315i</v>
      </c>
      <c r="AC697" s="12" t="str">
        <f t="shared" si="306"/>
        <v>2.25452677044849-1.36207698864977i</v>
      </c>
      <c r="AD697" s="12" t="str">
        <f t="shared" si="307"/>
        <v>0.175627966089598+0.0793308676344493i</v>
      </c>
      <c r="AE697" s="12" t="str">
        <f t="shared" si="308"/>
        <v>-0.198395398136488-0.227739521340292i</v>
      </c>
      <c r="AF697" s="12" t="str">
        <f t="shared" si="309"/>
        <v>-10.7710503620087-3.42815513394949i</v>
      </c>
      <c r="AG697" s="12" t="str">
        <f t="shared" si="310"/>
        <v>1.080760568375-0.155768800011708i</v>
      </c>
      <c r="AH697" s="12" t="str">
        <f t="shared" si="311"/>
        <v>0.81999408776225+3.01718405254175i</v>
      </c>
      <c r="AI697" s="12">
        <f t="shared" si="312"/>
        <v>9.901518596817132</v>
      </c>
      <c r="AJ697" s="12">
        <f t="shared" si="313"/>
        <v>74.795697052021197</v>
      </c>
      <c r="AK697" s="12"/>
      <c r="AL697" s="12"/>
      <c r="AM697" s="12"/>
      <c r="AN697" s="12"/>
    </row>
    <row r="698" spans="1:40" x14ac:dyDescent="0.35">
      <c r="A698" s="12"/>
      <c r="B698" s="12">
        <f t="shared" si="314"/>
        <v>56800</v>
      </c>
      <c r="C698" s="29" t="str">
        <f t="shared" si="281"/>
        <v>-0.0000214702023709449+0.0390781970197696i</v>
      </c>
      <c r="D698" s="28" t="str">
        <f t="shared" si="282"/>
        <v>-5.3992256377487+0.2995995104849i</v>
      </c>
      <c r="E698" s="12" t="str">
        <f t="shared" si="283"/>
        <v>4200</v>
      </c>
      <c r="F698" s="12" t="str">
        <f t="shared" si="284"/>
        <v>0.704225352112676</v>
      </c>
      <c r="G698" s="12" t="str">
        <f t="shared" si="280"/>
        <v>0.704225352112676</v>
      </c>
      <c r="H698" s="12" t="str">
        <f t="shared" si="285"/>
        <v>5.37819224264682+3.72667570518552i</v>
      </c>
      <c r="I698" s="12" t="str">
        <f t="shared" si="286"/>
        <v>223.053078404875i</v>
      </c>
      <c r="J698" s="12" t="str">
        <f t="shared" si="287"/>
        <v>-41.5564487602201+48.2412060275556i</v>
      </c>
      <c r="K698" s="12" t="str">
        <f t="shared" si="288"/>
        <v>2.65415516451066-2.28637034971013i</v>
      </c>
      <c r="L698" s="12" t="str">
        <f t="shared" si="289"/>
        <v>0.114499578250893-0.0846511285352805i</v>
      </c>
      <c r="M698" s="12" t="str">
        <f t="shared" si="290"/>
        <v>2.76865474276155-2.37102147824541i</v>
      </c>
      <c r="N698" s="12" t="str">
        <f t="shared" si="291"/>
        <v>-0.713769850895601i</v>
      </c>
      <c r="O698" s="12" t="str">
        <f t="shared" si="292"/>
        <v>0.75589917685742-0.654688043595021i</v>
      </c>
      <c r="P698" s="12" t="str">
        <f t="shared" si="293"/>
        <v>0.24410082314258+0.654688043595021i</v>
      </c>
      <c r="Q698" s="12" t="str">
        <f t="shared" si="294"/>
        <v>-0.24410082314258+0.05908180730058i</v>
      </c>
      <c r="R698" s="12" t="str">
        <f t="shared" si="295"/>
        <v>-0.331427191165229-2.76225762927385i</v>
      </c>
      <c r="S698" s="12" t="str">
        <f t="shared" si="296"/>
        <v>0.0730934001474984i</v>
      </c>
      <c r="T698" s="12" t="str">
        <f t="shared" si="297"/>
        <v>0.201902802206994-0.0242251403036015i</v>
      </c>
      <c r="U698" s="12" t="str">
        <f t="shared" si="298"/>
        <v>0.001-0.0280202364598408i</v>
      </c>
      <c r="V698" s="12" t="str">
        <f t="shared" si="299"/>
        <v>0.0015-0.00851678919752i</v>
      </c>
      <c r="W698" s="12" t="str">
        <f t="shared" si="300"/>
        <v>0.000934970330468972-0.0065544435736261i</v>
      </c>
      <c r="X698" s="12" t="str">
        <f t="shared" si="301"/>
        <v>0.00228270930619806-0.00578746030705372i</v>
      </c>
      <c r="Y698" s="12" t="str">
        <f t="shared" si="302"/>
        <v>0.00029+0.0535327388171701i</v>
      </c>
      <c r="Z698" s="12" t="str">
        <f t="shared" si="303"/>
        <v>-1.41954800597436-0.650212900807858i</v>
      </c>
      <c r="AA698" s="12" t="str">
        <f t="shared" si="304"/>
        <v>13.5036744136609-250.606119485362i</v>
      </c>
      <c r="AB698" s="12" t="str">
        <f t="shared" si="305"/>
        <v>0.503987103781444-0.0604704747376127i</v>
      </c>
      <c r="AC698" s="12" t="str">
        <f t="shared" si="306"/>
        <v>2.25198949077258-1.36238611450384i</v>
      </c>
      <c r="AD698" s="12" t="str">
        <f t="shared" si="307"/>
        <v>0.175726965654049+0.0794575214256307i</v>
      </c>
      <c r="AE698" s="12" t="str">
        <f t="shared" si="308"/>
        <v>-0.197788558192969-0.227053706187501i</v>
      </c>
      <c r="AF698" s="12" t="str">
        <f t="shared" si="309"/>
        <v>-10.7774178803955-3.42707619470062i</v>
      </c>
      <c r="AG698" s="12" t="str">
        <f t="shared" si="310"/>
        <v>1.08067351303463-0.155534329717871i</v>
      </c>
      <c r="AH698" s="12" t="str">
        <f t="shared" si="311"/>
        <v>0.819335073628287+3.00953416966871i</v>
      </c>
      <c r="AI698" s="12">
        <f t="shared" si="312"/>
        <v>9.8805060990390476</v>
      </c>
      <c r="AJ698" s="12">
        <f t="shared" si="313"/>
        <v>74.770524877921829</v>
      </c>
      <c r="AK698" s="12"/>
      <c r="AL698" s="12"/>
      <c r="AM698" s="12"/>
      <c r="AN698" s="12"/>
    </row>
    <row r="699" spans="1:40" x14ac:dyDescent="0.35">
      <c r="A699" s="12"/>
      <c r="B699" s="12">
        <f t="shared" si="314"/>
        <v>56900</v>
      </c>
      <c r="C699" s="29" t="str">
        <f t="shared" si="281"/>
        <v>-0.0000213948022679281+0.0390095183317383i</v>
      </c>
      <c r="D699" s="28" t="str">
        <f t="shared" si="282"/>
        <v>-5.39922505968124+0.29907297387666i</v>
      </c>
      <c r="E699" s="12" t="str">
        <f t="shared" si="283"/>
        <v>4200</v>
      </c>
      <c r="F699" s="12" t="str">
        <f t="shared" si="284"/>
        <v>0.704225352112676</v>
      </c>
      <c r="G699" s="12" t="str">
        <f t="shared" si="280"/>
        <v>0.704225352112676</v>
      </c>
      <c r="H699" s="12" t="str">
        <f t="shared" si="285"/>
        <v>5.38454364839083+3.72506105114477i</v>
      </c>
      <c r="I699" s="12" t="str">
        <f t="shared" si="286"/>
        <v>223.445777486574i</v>
      </c>
      <c r="J699" s="12" t="str">
        <f t="shared" si="287"/>
        <v>-41.7064273180471+48.3261377283083i</v>
      </c>
      <c r="K699" s="12" t="str">
        <f t="shared" si="288"/>
        <v>2.64998552068699-2.28699071988259i</v>
      </c>
      <c r="L699" s="12" t="str">
        <f t="shared" si="289"/>
        <v>0.114357145117843-0.0846946740264577i</v>
      </c>
      <c r="M699" s="12" t="str">
        <f t="shared" si="290"/>
        <v>2.76434266580483-2.37168539390905i</v>
      </c>
      <c r="N699" s="12" t="str">
        <f t="shared" si="291"/>
        <v>-0.715026487957037i</v>
      </c>
      <c r="O699" s="12" t="str">
        <f t="shared" si="292"/>
        <v>0.755075874980698-0.655637417344476i</v>
      </c>
      <c r="P699" s="12" t="str">
        <f t="shared" si="293"/>
        <v>0.244924125019302+0.655637417344476i</v>
      </c>
      <c r="Q699" s="12" t="str">
        <f t="shared" si="294"/>
        <v>-0.244924125019302+0.059389070612561i</v>
      </c>
      <c r="R699" s="12" t="str">
        <f t="shared" si="295"/>
        <v>-0.331420404951103-2.75726275279473i</v>
      </c>
      <c r="S699" s="12" t="str">
        <f t="shared" si="296"/>
        <v>0.0732220857111384i</v>
      </c>
      <c r="T699" s="12" t="str">
        <f t="shared" si="297"/>
        <v>0.201892529613265-0.0242672932977499i</v>
      </c>
      <c r="U699" s="12" t="str">
        <f t="shared" si="298"/>
        <v>0.001-0.0279709917560449i</v>
      </c>
      <c r="V699" s="12" t="str">
        <f t="shared" si="299"/>
        <v>0.0015-0.00850182120244522i</v>
      </c>
      <c r="W699" s="12" t="str">
        <f t="shared" si="300"/>
        <v>0.000934964829387198-0.00654300459660269i</v>
      </c>
      <c r="X699" s="12" t="str">
        <f t="shared" si="301"/>
        <v>0.00227815179140304-0.00577844550180269i</v>
      </c>
      <c r="Y699" s="12" t="str">
        <f t="shared" si="302"/>
        <v>0.00029+0.0536269865967778i</v>
      </c>
      <c r="Z699" s="12" t="str">
        <f t="shared" si="303"/>
        <v>-1.4144441788656-0.647257536800473i</v>
      </c>
      <c r="AA699" s="12" t="str">
        <f t="shared" si="304"/>
        <v>13.4219384637866-250.070956206159i</v>
      </c>
      <c r="AB699" s="12" t="str">
        <f t="shared" si="305"/>
        <v>0.503961461468879-0.0605756964839399i</v>
      </c>
      <c r="AC699" s="12" t="str">
        <f t="shared" si="306"/>
        <v>2.24945567528295-1.3626900195602i</v>
      </c>
      <c r="AD699" s="12" t="str">
        <f t="shared" si="307"/>
        <v>0.175826120512433+0.0795840545263572i</v>
      </c>
      <c r="AE699" s="12" t="str">
        <f t="shared" si="308"/>
        <v>-0.197184853550008-0.226371984323389i</v>
      </c>
      <c r="AF699" s="12" t="str">
        <f t="shared" si="309"/>
        <v>-10.7837687080721-3.42598807726811i</v>
      </c>
      <c r="AG699" s="12" t="str">
        <f t="shared" si="310"/>
        <v>1.08058694850213-0.155301018356044i</v>
      </c>
      <c r="AH699" s="12" t="str">
        <f t="shared" si="311"/>
        <v>0.818672421184838+3.00192107948133i</v>
      </c>
      <c r="AI699" s="12">
        <f t="shared" si="312"/>
        <v>9.8595407505071755</v>
      </c>
      <c r="AJ699" s="12">
        <f t="shared" si="313"/>
        <v>74.745473366578409</v>
      </c>
      <c r="AK699" s="12"/>
      <c r="AL699" s="12"/>
      <c r="AM699" s="12"/>
      <c r="AN699" s="12"/>
    </row>
    <row r="700" spans="1:40" x14ac:dyDescent="0.35">
      <c r="A700" s="12"/>
      <c r="B700" s="12">
        <f t="shared" si="314"/>
        <v>57000</v>
      </c>
      <c r="C700" s="29" t="str">
        <f t="shared" si="281"/>
        <v>-0.0000213197986591907+0.0389410806213428i</v>
      </c>
      <c r="D700" s="28" t="str">
        <f t="shared" si="282"/>
        <v>-5.39922448465357+0.298548284763628i</v>
      </c>
      <c r="E700" s="12" t="str">
        <f t="shared" si="283"/>
        <v>4200</v>
      </c>
      <c r="F700" s="12" t="str">
        <f t="shared" si="284"/>
        <v>0.704225352112676</v>
      </c>
      <c r="G700" s="12" t="str">
        <f t="shared" si="280"/>
        <v>0.704225352112676</v>
      </c>
      <c r="H700" s="12" t="str">
        <f t="shared" si="285"/>
        <v>5.39087839655816+3.72343914279491i</v>
      </c>
      <c r="I700" s="12" t="str">
        <f t="shared" si="286"/>
        <v>223.838476568273i</v>
      </c>
      <c r="J700" s="12" t="str">
        <f t="shared" si="287"/>
        <v>-41.8566696903997+48.411069429061i</v>
      </c>
      <c r="K700" s="12" t="str">
        <f t="shared" si="288"/>
        <v>2.64582164122649-2.28760248023045i</v>
      </c>
      <c r="L700" s="12" t="str">
        <f t="shared" si="289"/>
        <v>0.114214816298953-0.0847379261256099i</v>
      </c>
      <c r="M700" s="12" t="str">
        <f t="shared" si="290"/>
        <v>2.76003645752544-2.37234040635606i</v>
      </c>
      <c r="N700" s="12" t="str">
        <f t="shared" si="291"/>
        <v>-0.716283125018473i</v>
      </c>
      <c r="O700" s="12" t="str">
        <f t="shared" si="292"/>
        <v>0.754251380736104-0.656585755752957i</v>
      </c>
      <c r="P700" s="12" t="str">
        <f t="shared" si="293"/>
        <v>0.245748619263896+0.656585755752957i</v>
      </c>
      <c r="Q700" s="12" t="str">
        <f t="shared" si="294"/>
        <v>-0.245748619263896+0.0596973692655161i</v>
      </c>
      <c r="R700" s="12" t="str">
        <f t="shared" si="295"/>
        <v>-0.331413606313411-2.75228515307485i</v>
      </c>
      <c r="S700" s="12" t="str">
        <f t="shared" si="296"/>
        <v>0.0733507712747784i</v>
      </c>
      <c r="T700" s="12" t="str">
        <f t="shared" si="297"/>
        <v>0.201882238746162-0.0243094436340445i</v>
      </c>
      <c r="U700" s="12" t="str">
        <f t="shared" si="298"/>
        <v>0.001-0.0279219198406834i</v>
      </c>
      <c r="V700" s="12" t="str">
        <f t="shared" si="299"/>
        <v>0.0015-0.00848690572665147i</v>
      </c>
      <c r="W700" s="12" t="str">
        <f t="shared" si="300"/>
        <v>0.000934959318810093-0.00653160589462627i</v>
      </c>
      <c r="X700" s="12" t="str">
        <f t="shared" si="301"/>
        <v>0.00227361651189119-0.00576945719695266i</v>
      </c>
      <c r="Y700" s="12" t="str">
        <f t="shared" si="302"/>
        <v>0.00029+0.0537212343763855i</v>
      </c>
      <c r="Z700" s="12" t="str">
        <f t="shared" si="303"/>
        <v>-1.40936772163813-0.64432390878026i</v>
      </c>
      <c r="AA700" s="12" t="str">
        <f t="shared" si="304"/>
        <v>13.3409067801099-249.538176370806i</v>
      </c>
      <c r="AB700" s="12" t="str">
        <f t="shared" si="305"/>
        <v>0.503935773542561-0.0606809115957675i</v>
      </c>
      <c r="AC700" s="12" t="str">
        <f t="shared" si="306"/>
        <v>2.24692532875559-1.36298872606351i</v>
      </c>
      <c r="AD700" s="12" t="str">
        <f t="shared" si="307"/>
        <v>0.17592543056249+0.0797104668306748i</v>
      </c>
      <c r="AE700" s="12" t="str">
        <f t="shared" si="308"/>
        <v>-0.196584263691024-0.225694320101734i</v>
      </c>
      <c r="AF700" s="12" t="str">
        <f t="shared" si="309"/>
        <v>-10.7901028812117-3.42489085803128i</v>
      </c>
      <c r="AG700" s="12" t="str">
        <f t="shared" si="310"/>
        <v>1.08050086966592-0.15506885838898i</v>
      </c>
      <c r="AH700" s="12" t="str">
        <f t="shared" si="311"/>
        <v>0.818006216363995+2.99434453234455i</v>
      </c>
      <c r="AI700" s="12">
        <f t="shared" si="312"/>
        <v>9.8386223696674584</v>
      </c>
      <c r="AJ700" s="12">
        <f t="shared" si="313"/>
        <v>74.72054149644417</v>
      </c>
      <c r="AK700" s="12"/>
      <c r="AL700" s="12"/>
      <c r="AM700" s="12"/>
      <c r="AN700" s="12"/>
    </row>
    <row r="701" spans="1:40" x14ac:dyDescent="0.35">
      <c r="A701" s="12"/>
      <c r="B701" s="12">
        <f t="shared" si="314"/>
        <v>57100</v>
      </c>
      <c r="C701" s="29" t="str">
        <f t="shared" si="281"/>
        <v>-0.0000212451887696242+0.0388728826225022i</v>
      </c>
      <c r="D701" s="28" t="str">
        <f t="shared" si="282"/>
        <v>-5.39922391264442+0.298025433439184i</v>
      </c>
      <c r="E701" s="12" t="str">
        <f t="shared" si="283"/>
        <v>4200</v>
      </c>
      <c r="F701" s="12" t="str">
        <f t="shared" si="284"/>
        <v>0.704225352112676</v>
      </c>
      <c r="G701" s="12" t="str">
        <f t="shared" si="280"/>
        <v>0.704225352112676</v>
      </c>
      <c r="H701" s="12" t="str">
        <f t="shared" si="285"/>
        <v>5.39719652341118+3.72181004632573i</v>
      </c>
      <c r="I701" s="12" t="str">
        <f t="shared" si="286"/>
        <v>224.231175649972i</v>
      </c>
      <c r="J701" s="12" t="str">
        <f t="shared" si="287"/>
        <v>-42.007175877278+48.4960011298138i</v>
      </c>
      <c r="K701" s="12" t="str">
        <f t="shared" si="288"/>
        <v>2.64166353356977-2.28820566805532i</v>
      </c>
      <c r="L701" s="12" t="str">
        <f t="shared" si="289"/>
        <v>0.114072592337204-0.0847808856436201i</v>
      </c>
      <c r="M701" s="12" t="str">
        <f t="shared" si="290"/>
        <v>2.75573612590697-2.37298655369894i</v>
      </c>
      <c r="N701" s="12" t="str">
        <f t="shared" si="291"/>
        <v>-0.717539762079909i</v>
      </c>
      <c r="O701" s="12" t="str">
        <f t="shared" si="292"/>
        <v>0.753425695425627-0.657533057322908i</v>
      </c>
      <c r="P701" s="12" t="str">
        <f t="shared" si="293"/>
        <v>0.246574304574373+0.657533057322908i</v>
      </c>
      <c r="Q701" s="12" t="str">
        <f t="shared" si="294"/>
        <v>-0.246574304574373+0.060006704757001i</v>
      </c>
      <c r="R701" s="12" t="str">
        <f t="shared" si="295"/>
        <v>-0.331406795249548-2.74732473932857i</v>
      </c>
      <c r="S701" s="12" t="str">
        <f t="shared" si="296"/>
        <v>0.0734794568384184i</v>
      </c>
      <c r="T701" s="12" t="str">
        <f t="shared" si="297"/>
        <v>0.201871929604613-0.0243515913074977i</v>
      </c>
      <c r="U701" s="12" t="str">
        <f t="shared" si="298"/>
        <v>0.001-0.0278730198059362i</v>
      </c>
      <c r="V701" s="12" t="str">
        <f t="shared" si="299"/>
        <v>0.0015-0.00847204249420551i</v>
      </c>
      <c r="W701" s="12" t="str">
        <f t="shared" si="300"/>
        <v>0.000934953798738608-0.00652024725608038i</v>
      </c>
      <c r="X701" s="12" t="str">
        <f t="shared" si="301"/>
        <v>0.00226910332581633-0.00576049528676668i</v>
      </c>
      <c r="Y701" s="12" t="str">
        <f t="shared" si="302"/>
        <v>0.00029+0.0538154821559931i</v>
      </c>
      <c r="Z701" s="12" t="str">
        <f t="shared" si="303"/>
        <v>-1.404318443354-0.641411805866645i</v>
      </c>
      <c r="AA701" s="12" t="str">
        <f t="shared" si="304"/>
        <v>13.260571657496-249.007763950341i</v>
      </c>
      <c r="AB701" s="12" t="str">
        <f t="shared" si="305"/>
        <v>0.503910039999812-0.0607861200606457i</v>
      </c>
      <c r="AC701" s="12" t="str">
        <f t="shared" si="306"/>
        <v>2.24439845587927-1.36328225619829i</v>
      </c>
      <c r="AD701" s="12" t="str">
        <f t="shared" si="307"/>
        <v>0.176024895701807+0.0798367582322116i</v>
      </c>
      <c r="AE701" s="12" t="str">
        <f t="shared" si="308"/>
        <v>-0.19598676825125-0.225020678272673i</v>
      </c>
      <c r="AF701" s="12" t="str">
        <f t="shared" si="309"/>
        <v>-10.7964204360556-3.42378461288655i</v>
      </c>
      <c r="AG701" s="12" t="str">
        <f t="shared" si="310"/>
        <v>1.08041527147688-0.154837842341988i</v>
      </c>
      <c r="AH701" s="12" t="str">
        <f t="shared" si="311"/>
        <v>0.817336543717473+2.98680428072022i</v>
      </c>
      <c r="AI701" s="12">
        <f t="shared" si="312"/>
        <v>9.8177507758815459</v>
      </c>
      <c r="AJ701" s="12">
        <f t="shared" si="313"/>
        <v>74.695728255580534</v>
      </c>
      <c r="AK701" s="12"/>
      <c r="AL701" s="12"/>
      <c r="AM701" s="12"/>
      <c r="AN701" s="12"/>
    </row>
    <row r="702" spans="1:40" x14ac:dyDescent="0.35">
      <c r="A702" s="12"/>
      <c r="B702" s="12">
        <f t="shared" si="314"/>
        <v>57200</v>
      </c>
      <c r="C702" s="29" t="str">
        <f t="shared" si="281"/>
        <v>-0.0000211709698483575+0.0388049230779898i</v>
      </c>
      <c r="D702" s="28" t="str">
        <f t="shared" si="282"/>
        <v>-5.39922334363269+0.297504410264589i</v>
      </c>
      <c r="E702" s="12" t="str">
        <f t="shared" si="283"/>
        <v>4200</v>
      </c>
      <c r="F702" s="12" t="str">
        <f t="shared" si="284"/>
        <v>0.704225352112676</v>
      </c>
      <c r="G702" s="12" t="str">
        <f t="shared" si="280"/>
        <v>0.704225352112676</v>
      </c>
      <c r="H702" s="12" t="str">
        <f t="shared" si="285"/>
        <v>5.40349806527736+3.72017382751459i</v>
      </c>
      <c r="I702" s="12" t="str">
        <f t="shared" si="286"/>
        <v>224.62387473167i</v>
      </c>
      <c r="J702" s="12" t="str">
        <f t="shared" si="287"/>
        <v>-42.1579458786819+48.5809328305664i</v>
      </c>
      <c r="K702" s="12" t="str">
        <f t="shared" si="288"/>
        <v>2.63751120501408-2.28880032055375i</v>
      </c>
      <c r="L702" s="12" t="str">
        <f t="shared" si="289"/>
        <v>0.113930473771507-0.0848235533911676i</v>
      </c>
      <c r="M702" s="12" t="str">
        <f t="shared" si="290"/>
        <v>2.75144167878559-2.37362387394492i</v>
      </c>
      <c r="N702" s="12" t="str">
        <f t="shared" si="291"/>
        <v>-0.718796399141345i</v>
      </c>
      <c r="O702" s="12" t="str">
        <f t="shared" si="292"/>
        <v>0.752598820353138-0.65847932055841i</v>
      </c>
      <c r="P702" s="12" t="str">
        <f t="shared" si="293"/>
        <v>0.247401179646862+0.65847932055841i</v>
      </c>
      <c r="Q702" s="12" t="str">
        <f t="shared" si="294"/>
        <v>-0.247401179646862+0.060317078582935i</v>
      </c>
      <c r="R702" s="12" t="str">
        <f t="shared" si="295"/>
        <v>-0.33139997175689-2.74238142140507i</v>
      </c>
      <c r="S702" s="12" t="str">
        <f t="shared" si="296"/>
        <v>0.0736081424020584i</v>
      </c>
      <c r="T702" s="12" t="str">
        <f t="shared" si="297"/>
        <v>0.201861602187544-0.0243937363131193i</v>
      </c>
      <c r="U702" s="12" t="str">
        <f t="shared" si="298"/>
        <v>0.001-0.0278242907503314i</v>
      </c>
      <c r="V702" s="12" t="str">
        <f t="shared" si="299"/>
        <v>0.0015-0.00845723123110377i</v>
      </c>
      <c r="W702" s="12" t="str">
        <f t="shared" si="300"/>
        <v>0.00093494826917369-0.00650892847082835i</v>
      </c>
      <c r="X702" s="12" t="str">
        <f t="shared" si="301"/>
        <v>0.00226461209243709-0.00575155966598658i</v>
      </c>
      <c r="Y702" s="12" t="str">
        <f t="shared" si="302"/>
        <v>0.00029+0.0539097299356009i</v>
      </c>
      <c r="Z702" s="12" t="str">
        <f t="shared" si="303"/>
        <v>-1.3992961546587-0.63852101968747i</v>
      </c>
      <c r="AA702" s="12" t="str">
        <f t="shared" si="304"/>
        <v>13.18092549198-248.479703056719i</v>
      </c>
      <c r="AB702" s="12" t="str">
        <f t="shared" si="305"/>
        <v>0.503884260837951-0.060891321866118i</v>
      </c>
      <c r="AC702" s="12" t="str">
        <f t="shared" si="306"/>
        <v>2.24187506125613-1.36357063208884i</v>
      </c>
      <c r="AD702" s="12" t="str">
        <f t="shared" si="307"/>
        <v>0.176124515827819+0.0799629286241839i</v>
      </c>
      <c r="AE702" s="12" t="str">
        <f t="shared" si="308"/>
        <v>-0.195392347016682-0.224351023977409i</v>
      </c>
      <c r="AF702" s="12" t="str">
        <f t="shared" si="309"/>
        <v>-10.8027214089101-3.42266941725i</v>
      </c>
      <c r="AG702" s="12" t="str">
        <f t="shared" si="310"/>
        <v>1.08033014894748-0.154607962802312i</v>
      </c>
      <c r="AH702" s="12" t="str">
        <f t="shared" si="311"/>
        <v>0.816663486438871+2.97930007914662i</v>
      </c>
      <c r="AI702" s="12">
        <f t="shared" si="312"/>
        <v>9.7969257894208273</v>
      </c>
      <c r="AJ702" s="12">
        <f t="shared" si="313"/>
        <v>74.671032641548948</v>
      </c>
      <c r="AK702" s="12"/>
      <c r="AL702" s="12"/>
      <c r="AM702" s="12"/>
      <c r="AN702" s="12"/>
    </row>
    <row r="703" spans="1:40" x14ac:dyDescent="0.35">
      <c r="A703" s="12"/>
      <c r="B703" s="12">
        <f t="shared" si="314"/>
        <v>57300</v>
      </c>
      <c r="C703" s="29" t="str">
        <f t="shared" si="281"/>
        <v>-0.0000210971391685021+0.038737200739355i</v>
      </c>
      <c r="D703" s="28" t="str">
        <f t="shared" si="282"/>
        <v>-5.39922277759748+0.296985205668388i</v>
      </c>
      <c r="E703" s="12" t="str">
        <f t="shared" si="283"/>
        <v>4200</v>
      </c>
      <c r="F703" s="12" t="str">
        <f t="shared" si="284"/>
        <v>0.704225352112676</v>
      </c>
      <c r="G703" s="12" t="str">
        <f t="shared" si="280"/>
        <v>0.704225352112676</v>
      </c>
      <c r="H703" s="12" t="str">
        <f t="shared" si="285"/>
        <v>5.40978305854742+3.71853055172838i</v>
      </c>
      <c r="I703" s="12" t="str">
        <f t="shared" si="286"/>
        <v>225.016573813369i</v>
      </c>
      <c r="J703" s="12" t="str">
        <f t="shared" si="287"/>
        <v>-42.3089796946114+48.6658645313193i</v>
      </c>
      <c r="K703" s="12" t="str">
        <f t="shared" si="288"/>
        <v>2.63336466271423-2.2893864748171i</v>
      </c>
      <c r="L703" s="12" t="str">
        <f t="shared" si="289"/>
        <v>0.113788461136718-0.0848659301787122i</v>
      </c>
      <c r="M703" s="12" t="str">
        <f t="shared" si="290"/>
        <v>2.74715312385095-2.37425240499581i</v>
      </c>
      <c r="N703" s="12" t="str">
        <f t="shared" si="291"/>
        <v>-0.72005303620278i</v>
      </c>
      <c r="O703" s="12" t="str">
        <f t="shared" si="292"/>
        <v>0.751770756824384-0.659424543965185i</v>
      </c>
      <c r="P703" s="12" t="str">
        <f t="shared" si="293"/>
        <v>0.248229243175616+0.659424543965185i</v>
      </c>
      <c r="Q703" s="12" t="str">
        <f t="shared" si="294"/>
        <v>-0.248229243175616+0.060628492237595i</v>
      </c>
      <c r="R703" s="12" t="str">
        <f t="shared" si="295"/>
        <v>-0.331393135832848-2.73745510978285i</v>
      </c>
      <c r="S703" s="12" t="str">
        <f t="shared" si="296"/>
        <v>0.0737368279656982i</v>
      </c>
      <c r="T703" s="12" t="str">
        <f t="shared" si="297"/>
        <v>0.20185125649388-0.02443587864592i</v>
      </c>
      <c r="U703" s="12" t="str">
        <f t="shared" si="298"/>
        <v>0.001-0.0277757317786903i</v>
      </c>
      <c r="V703" s="12" t="str">
        <f t="shared" si="299"/>
        <v>0.0015-0.00844247166525544i</v>
      </c>
      <c r="W703" s="12" t="str">
        <f t="shared" si="300"/>
        <v>0.000934942730116287-0.00649764933020049i</v>
      </c>
      <c r="X703" s="12" t="str">
        <f t="shared" si="301"/>
        <v>0.00226014267210697-0.00574265022983138i</v>
      </c>
      <c r="Y703" s="12" t="str">
        <f t="shared" si="302"/>
        <v>0.00029+0.0540039777152085i</v>
      </c>
      <c r="Z703" s="12" t="str">
        <f t="shared" si="303"/>
        <v>-1.39430066776699-0.635651344343948i</v>
      </c>
      <c r="AA703" s="12" t="str">
        <f t="shared" si="304"/>
        <v>13.1019607792275-247.953977941333i</v>
      </c>
      <c r="AB703" s="12" t="str">
        <f t="shared" si="305"/>
        <v>0.503858436054296-0.0609965169997301i</v>
      </c>
      <c r="AC703" s="12" t="str">
        <f t="shared" si="306"/>
        <v>2.23935514940224-1.36385387579918i</v>
      </c>
      <c r="AD703" s="12" t="str">
        <f t="shared" si="307"/>
        <v>0.17622429083781+0.0800889778993978i</v>
      </c>
      <c r="AE703" s="12" t="str">
        <f t="shared" si="308"/>
        <v>-0.194800979923039-0.22368532274302i</v>
      </c>
      <c r="AF703" s="12" t="str">
        <f t="shared" si="309"/>
        <v>-10.8090058361449-3.42154534605999i</v>
      </c>
      <c r="AG703" s="12" t="str">
        <f t="shared" si="310"/>
        <v>1.08024549715086-0.154379212418537i</v>
      </c>
      <c r="AH703" s="12" t="str">
        <f t="shared" si="311"/>
        <v>0.815987126385834+2.97183168421913i</v>
      </c>
      <c r="AI703" s="12">
        <f t="shared" si="312"/>
        <v>9.7761472314632538</v>
      </c>
      <c r="AJ703" s="12">
        <f t="shared" si="313"/>
        <v>74.646453661303553</v>
      </c>
      <c r="AK703" s="12"/>
      <c r="AL703" s="12"/>
      <c r="AM703" s="12"/>
      <c r="AN703" s="12"/>
    </row>
    <row r="704" spans="1:40" x14ac:dyDescent="0.35">
      <c r="A704" s="12"/>
      <c r="B704" s="12">
        <f t="shared" si="314"/>
        <v>57400</v>
      </c>
      <c r="C704" s="29" t="str">
        <f t="shared" si="281"/>
        <v>-0.0000210236940269025+0.0386697143668473i</v>
      </c>
      <c r="D704" s="28" t="str">
        <f t="shared" si="282"/>
        <v>-5.39922221451806+0.296467810145829i</v>
      </c>
      <c r="E704" s="12" t="str">
        <f t="shared" si="283"/>
        <v>4200</v>
      </c>
      <c r="F704" s="12" t="str">
        <f t="shared" si="284"/>
        <v>0.704225352112676</v>
      </c>
      <c r="G704" s="12" t="str">
        <f t="shared" si="280"/>
        <v>0.704225352112676</v>
      </c>
      <c r="H704" s="12" t="str">
        <f t="shared" si="285"/>
        <v>5.41605153967316+3.71688028392551i</v>
      </c>
      <c r="I704" s="12" t="str">
        <f t="shared" si="286"/>
        <v>225.409272895068i</v>
      </c>
      <c r="J704" s="12" t="str">
        <f t="shared" si="287"/>
        <v>-42.4602773250666+48.7507962320719i</v>
      </c>
      <c r="K704" s="12" t="str">
        <f t="shared" si="288"/>
        <v>2.62922391368354-2.28996416783151i</v>
      </c>
      <c r="L704" s="12" t="str">
        <f t="shared" si="289"/>
        <v>0.113646554963647-0.0849080168164773i</v>
      </c>
      <c r="M704" s="12" t="str">
        <f t="shared" si="290"/>
        <v>2.74287046864719-2.37487218464799i</v>
      </c>
      <c r="N704" s="12" t="str">
        <f t="shared" si="291"/>
        <v>-0.721309673264216i</v>
      </c>
      <c r="O704" s="12" t="str">
        <f t="shared" si="292"/>
        <v>0.750941506146992-0.660368726050596i</v>
      </c>
      <c r="P704" s="12" t="str">
        <f t="shared" si="293"/>
        <v>0.249058493853008+0.660368726050596i</v>
      </c>
      <c r="Q704" s="12" t="str">
        <f t="shared" si="294"/>
        <v>-0.249058493853008+0.06094094721362i</v>
      </c>
      <c r="R704" s="12" t="str">
        <f t="shared" si="295"/>
        <v>-0.331386287474768-2.73254571556421i</v>
      </c>
      <c r="S704" s="12" t="str">
        <f t="shared" si="296"/>
        <v>0.0738655135293382i</v>
      </c>
      <c r="T704" s="12" t="str">
        <f t="shared" si="297"/>
        <v>0.201840892522543-0.0244780183009046i</v>
      </c>
      <c r="U704" s="12" t="str">
        <f t="shared" si="298"/>
        <v>0.001-0.0277273420020724i</v>
      </c>
      <c r="V704" s="12" t="str">
        <f t="shared" si="299"/>
        <v>0.0015-0.00842776352646574i</v>
      </c>
      <c r="W704" s="12" t="str">
        <f t="shared" si="300"/>
        <v>0.000934937181567354-0.00648640962698105i</v>
      </c>
      <c r="X704" s="12" t="str">
        <f t="shared" si="301"/>
        <v>0.00225569492626418-0.00573376687399508i</v>
      </c>
      <c r="Y704" s="12" t="str">
        <f t="shared" si="302"/>
        <v>0.00029+0.0540982254948162i</v>
      </c>
      <c r="Z704" s="12" t="str">
        <f t="shared" si="303"/>
        <v>-1.38933179644868-0.632802576376021i</v>
      </c>
      <c r="AA704" s="12" t="str">
        <f t="shared" si="304"/>
        <v>13.023670113018-247.430572993536i</v>
      </c>
      <c r="AB704" s="12" t="str">
        <f t="shared" si="305"/>
        <v>0.503832565646156-0.061101705449013i</v>
      </c>
      <c r="AC704" s="12" t="str">
        <f t="shared" si="306"/>
        <v>2.23683872474817-1.36413200933297i</v>
      </c>
      <c r="AD704" s="12" t="str">
        <f t="shared" si="307"/>
        <v>0.176324220628906+0.0802149059502567i</v>
      </c>
      <c r="AE704" s="12" t="str">
        <f t="shared" si="308"/>
        <v>-0.19421264705469-0.223023540477298i</v>
      </c>
      <c r="AF704" s="12" t="str">
        <f t="shared" si="309"/>
        <v>-10.8152737541912-3.42041247377968i</v>
      </c>
      <c r="AG704" s="12" t="str">
        <f t="shared" si="310"/>
        <v>1.08016131121997-0.154151583899974i</v>
      </c>
      <c r="AH704" s="12" t="str">
        <f t="shared" si="311"/>
        <v>0.815307544101567+2.96439885457009i</v>
      </c>
      <c r="AI704" s="12">
        <f t="shared" si="312"/>
        <v>9.7554149240872317</v>
      </c>
      <c r="AJ704" s="12">
        <f t="shared" si="313"/>
        <v>74.621990331085144</v>
      </c>
      <c r="AK704" s="12"/>
      <c r="AL704" s="12"/>
      <c r="AM704" s="12"/>
      <c r="AN704" s="12"/>
    </row>
    <row r="705" spans="1:40" x14ac:dyDescent="0.35">
      <c r="A705" s="12"/>
      <c r="B705" s="12">
        <f t="shared" si="314"/>
        <v>57500</v>
      </c>
      <c r="C705" s="29" t="str">
        <f t="shared" si="281"/>
        <v>-0.0000209506317438881+0.0386024627293404i</v>
      </c>
      <c r="D705" s="28" t="str">
        <f t="shared" si="282"/>
        <v>-5.39922165437389+0.295952214258277i</v>
      </c>
      <c r="E705" s="12" t="str">
        <f t="shared" si="283"/>
        <v>4200</v>
      </c>
      <c r="F705" s="12" t="str">
        <f t="shared" si="284"/>
        <v>0.704225352112676</v>
      </c>
      <c r="G705" s="12" t="str">
        <f t="shared" ref="G705:G768" si="315">IF($C$11=$C$7,$C$24,F705)</f>
        <v>0.704225352112676</v>
      </c>
      <c r="H705" s="12" t="str">
        <f t="shared" si="285"/>
        <v>5.42230354516531+3.71522308865793i</v>
      </c>
      <c r="I705" s="12" t="str">
        <f t="shared" si="286"/>
        <v>225.801971976766i</v>
      </c>
      <c r="J705" s="12" t="str">
        <f t="shared" si="287"/>
        <v>-42.6118387700474+48.8357279328247i</v>
      </c>
      <c r="K705" s="12" t="str">
        <f t="shared" si="288"/>
        <v>2.62508896479472-2.29053343647771i</v>
      </c>
      <c r="L705" s="12" t="str">
        <f t="shared" si="289"/>
        <v>0.113504755779077-0.0849498141144343i</v>
      </c>
      <c r="M705" s="12" t="str">
        <f t="shared" si="290"/>
        <v>2.7385937205738-2.37548325059214i</v>
      </c>
      <c r="N705" s="12" t="str">
        <f t="shared" si="291"/>
        <v>-0.722566310325652i</v>
      </c>
      <c r="O705" s="12" t="str">
        <f t="shared" si="292"/>
        <v>0.75011106963046-0.661311865323651i</v>
      </c>
      <c r="P705" s="12" t="str">
        <f t="shared" si="293"/>
        <v>0.24988893036954+0.661311865323651i</v>
      </c>
      <c r="Q705" s="12" t="str">
        <f t="shared" si="294"/>
        <v>-0.24988893036954+0.0612544450020009i</v>
      </c>
      <c r="R705" s="12" t="str">
        <f t="shared" si="295"/>
        <v>-0.331379426680052-2.72765315046986i</v>
      </c>
      <c r="S705" s="12" t="str">
        <f t="shared" si="296"/>
        <v>0.0739941990929781i</v>
      </c>
      <c r="T705" s="12" t="str">
        <f t="shared" si="297"/>
        <v>0.201830510272456-0.0245201552730807i</v>
      </c>
      <c r="U705" s="12" t="str">
        <f t="shared" si="298"/>
        <v>0.001-0.0276791205377209i</v>
      </c>
      <c r="V705" s="12" t="str">
        <f t="shared" si="299"/>
        <v>0.0015-0.00841310654641972i</v>
      </c>
      <c r="W705" s="12" t="str">
        <f t="shared" si="300"/>
        <v>0.00093493162352784-0.00647520915539603i</v>
      </c>
      <c r="X705" s="12" t="str">
        <f t="shared" si="301"/>
        <v>0.00225126871742206-0.00572490949464547i</v>
      </c>
      <c r="Y705" s="12" t="str">
        <f t="shared" si="302"/>
        <v>0.00029+0.0541924732744239i</v>
      </c>
      <c r="Z705" s="12" t="str">
        <f t="shared" si="303"/>
        <v>-1.38438935601479-0.629974514728472i</v>
      </c>
      <c r="AA705" s="12" t="str">
        <f t="shared" si="304"/>
        <v>12.9460461837595-246.909472739206i</v>
      </c>
      <c r="AB705" s="12" t="str">
        <f t="shared" si="305"/>
        <v>0.503806649610841-0.0612068872015049i</v>
      </c>
      <c r="AC705" s="12" t="str">
        <f t="shared" si="306"/>
        <v>2.23432579163952-1.36440505463341i</v>
      </c>
      <c r="AD705" s="12" t="str">
        <f t="shared" si="307"/>
        <v>0.176424305098086+0.0803407126687603i</v>
      </c>
      <c r="AE705" s="12" t="str">
        <f t="shared" si="308"/>
        <v>-0.193627328643654-0.222365643463749i</v>
      </c>
      <c r="AF705" s="12" t="str">
        <f t="shared" si="309"/>
        <v>-10.8215251995392-3.41927087439965i</v>
      </c>
      <c r="AG705" s="12" t="str">
        <f t="shared" si="310"/>
        <v>1.08007758634671-0.153925070016082i</v>
      </c>
      <c r="AH705" s="12" t="str">
        <f t="shared" si="311"/>
        <v>0.814624818836269+2.95700135084995i</v>
      </c>
      <c r="AI705" s="12">
        <f t="shared" si="312"/>
        <v>9.734728690268728</v>
      </c>
      <c r="AJ705" s="12">
        <f t="shared" si="313"/>
        <v>74.597641676316613</v>
      </c>
      <c r="AK705" s="12"/>
      <c r="AL705" s="12"/>
      <c r="AM705" s="12"/>
      <c r="AN705" s="12"/>
    </row>
    <row r="706" spans="1:40" x14ac:dyDescent="0.35">
      <c r="A706" s="12"/>
      <c r="B706" s="12">
        <f t="shared" si="314"/>
        <v>57600</v>
      </c>
      <c r="C706" s="29" t="str">
        <f t="shared" ref="C706:C769" si="316">IMPRODUCT(COMPLEX(-1,0),IMDIV(IMPRODUCT(G706,COMPLEX($C$96+$C$97,0)),COMPLEX($C$96,2*PI()*B706*$C$99*$C$98*(2*$C$96+$C$97))))</f>
        <v>-0.0000208779496630295+0.0385354446042579i</v>
      </c>
      <c r="D706" s="28" t="str">
        <f t="shared" ref="D706:D769" si="317">IMPRODUCT(COMPLEX($C$102,0),IMSUB(C706,G706))</f>
        <v>-5.3992210971446+0.295438408632644i</v>
      </c>
      <c r="E706" s="12" t="str">
        <f t="shared" ref="E706:E769" si="318">IMDIV(COMPLEX($C$20*10^3,0),COMPLEX(1,2*PI()*B706*$C$20*1000*$C$29*10^-12))</f>
        <v>4200</v>
      </c>
      <c r="F706" s="12" t="str">
        <f t="shared" ref="F706:F769" si="319">IMDIV(COMPLEX($C$22*1000,0),IMSUM(COMPLEX($C$22*1000,0),E706))</f>
        <v>0.704225352112676</v>
      </c>
      <c r="G706" s="12" t="str">
        <f t="shared" si="315"/>
        <v>0.704225352112676</v>
      </c>
      <c r="H706" s="12" t="str">
        <f t="shared" ref="H706:H769" si="320">IMPRODUCT(COMPLEX($C$104,0),IMPRODUCT(COMPLEX(-1,0),D706),IMDIV(COMPLEX(0,2*PI()*B706*$C$105*$C$106),COMPLEX(1,2*PI()*B706*$C$105*$C$106)))</f>
        <v>5.4285391115917+3.713559030073i</v>
      </c>
      <c r="I706" s="12" t="str">
        <f t="shared" ref="I706:I769" si="321">COMPLEX(0,2*PI()*B706*$C$109*$C$108*$C$110)</f>
        <v>226.194671058465i</v>
      </c>
      <c r="J706" s="12" t="str">
        <f t="shared" ref="J706:J769" si="322">IMSUM(COMPLEX(0,2*PI()*B706*$C$109*$C$108),COMPLEX(0,2*PI()*B706*$C$109*$C$107),COMPLEX(0,2*PI()*B706*$C$28*10^-12*$C$107),COMPLEX(-1*2*PI()*B706*2*PI()*B706*$C$109*$C$108*$C$28*10^-12*$C$107,0),COMPLEX(1,0))</f>
        <v>-42.7636640295539+48.9206596335774i</v>
      </c>
      <c r="K706" s="12" t="str">
        <f t="shared" ref="K706:K769" si="323">IMDIV(I706,J706)</f>
        <v>2.6209598227809-2.29109431753108i</v>
      </c>
      <c r="L706" s="12" t="str">
        <f t="shared" ref="L706:L769" si="324">IMDIV(COMPLEX($C$113,0),COMPLEX(1,2*PI()*B706*$C$111*$C$112))</f>
        <v>0.113363064105773-0.0849913228822862i</v>
      </c>
      <c r="M706" s="12" t="str">
        <f t="shared" ref="M706:M769" si="325">IMSUM(K706,L706)</f>
        <v>2.73432288688667-2.37608564041337i</v>
      </c>
      <c r="N706" s="12" t="str">
        <f t="shared" ref="N706:N769" si="326">COMPLEX(0,-2*PI()*B706*$C$41)</f>
        <v>-0.723822947387088i</v>
      </c>
      <c r="O706" s="12" t="str">
        <f t="shared" ref="O706:O769" si="327">IMEXP(N706)</f>
        <v>0.749279448586162-0.662253960295005i</v>
      </c>
      <c r="P706" s="12" t="str">
        <f t="shared" ref="P706:P769" si="328">IMSUB(COMPLEX(1,0),O706)</f>
        <v>0.250720551413838+0.662253960295005i</v>
      </c>
      <c r="Q706" s="12" t="str">
        <f t="shared" ref="Q706:Q769" si="329">IMSUM(COMPLEX(0,2*PI()*B706*$C$41),O706,COMPLEX(-1,0))</f>
        <v>-0.250720551413838+0.0615689870920829i</v>
      </c>
      <c r="R706" s="12" t="str">
        <f t="shared" ref="R706:R769" si="330">IMDIV(P706,Q706)</f>
        <v>-0.331372553446065-2.72277732683352i</v>
      </c>
      <c r="S706" s="12" t="str">
        <f t="shared" ref="S706:S769" si="331">IMDIV(COMPLEX(0,2*PI()*B706*$C$119),COMPLEX($C$120,0))</f>
        <v>0.0741228846566182i</v>
      </c>
      <c r="T706" s="12" t="str">
        <f t="shared" ref="T706:T769" si="332">IMPRODUCT(R706,S706)</f>
        <v>0.201820109742536-0.0245622895574517i</v>
      </c>
      <c r="U706" s="12" t="str">
        <f t="shared" ref="U706:U769" si="333">IMDIV(COMPLEX(1,2*PI()*B706*$C$16*10^-3*$C$15*10^-6),COMPLEX(0,2*PI()*B706*$C$15*10^-6))</f>
        <v>0.001-0.0276310665090096i</v>
      </c>
      <c r="V706" s="12" t="str">
        <f t="shared" ref="V706:V769" si="334">IMSUM(COMPLEX($C$18*10^-3,0),IMDIV(COMPLEX(1,0),COMPLEX(0,2*PI()*B706*($C$17*1*10^-6))))</f>
        <v>0.0015-0.00839850045866554i</v>
      </c>
      <c r="W706" s="12" t="str">
        <f t="shared" ref="W706:W769" si="335">IMDIV(IMPRODUCT(U706,V706),IMSUM(U706,V706))</f>
        <v>0.000934926055998696-0.0064640477111002i</v>
      </c>
      <c r="X706" s="12" t="str">
        <f t="shared" ref="X706:X769" si="336">IMDIV(IMPRODUCT(COMPLEX($C$19,0),W706),IMSUM(COMPLEX($C$19,0),W706))</f>
        <v>0.00224686390915903-0.00571607798842164i</v>
      </c>
      <c r="Y706" s="12" t="str">
        <f t="shared" ref="Y706:Y769" si="337">COMPLEX($C$13*10^-3,2*PI()*B706*$C$12*0.000001)</f>
        <v>0.00029+0.0542867210540316i</v>
      </c>
      <c r="Z706" s="12" t="str">
        <f t="shared" ref="Z706:Z769" si="338">IMPRODUCT(COMPLEX($C$6,0),IMDIV(X706,IMSUM(X706,Y706)))</f>
        <v>-1.37947316330344-0.627166960717358i</v>
      </c>
      <c r="AA706" s="12" t="str">
        <f t="shared" ref="AA706:AA769" si="339">IMDIV(COMPLEX($C$6,0),IMSUM(X706,Y706))</f>
        <v>12.8690817770227-246.390661839296i</v>
      </c>
      <c r="AB706" s="12" t="str">
        <f t="shared" ref="AB706:AB769" si="340">IMPRODUCT(COMPLEX($C$115,0),T706)</f>
        <v>0.503780687945649-0.0613120622447332i</v>
      </c>
      <c r="AC706" s="12" t="str">
        <f t="shared" ref="AC706:AC769" si="341">IMSUM(COMPLEX(1,0),IMPRODUCT(AB706,M706))</f>
        <v>2.23181635433746-1.36467303358322i</v>
      </c>
      <c r="AD706" s="12" t="str">
        <f t="shared" ref="AD706:AD769" si="342">IMDIV(AB706,AC706)</f>
        <v>0.176524544142172+0.0804663979465153i</v>
      </c>
      <c r="AE706" s="12" t="str">
        <f t="shared" ref="AE706:AE769" si="343">IMPRODUCT(AD706,AA706,X706)</f>
        <v>-0.193045005068509-0.221711598356575i</v>
      </c>
      <c r="AF706" s="12" t="str">
        <f t="shared" ref="AF706:AF769" si="344">IMSUB(D706,H706)</f>
        <v>-10.8277602087363-3.41812062144036i</v>
      </c>
      <c r="AG706" s="12" t="str">
        <f t="shared" ref="AG706:AG769" si="345">IMSUM(COMPLEX(1,0),IMPRODUCT(AD706,AA706,COMPLEX($C$123,0)))</f>
        <v>1.0799943177811-0.153699663595869i</v>
      </c>
      <c r="AH706" s="12" t="str">
        <f t="shared" ref="AH706:AH769" si="346">IMDIV(IMPRODUCT(AE706,AF706),AG706)</f>
        <v>0.813939028567805+2.94963893570732i</v>
      </c>
      <c r="AI706" s="12">
        <f t="shared" ref="AI706:AI769" si="347">20*LOG10(IMABS(AH706))</f>
        <v>9.7140883538745566</v>
      </c>
      <c r="AJ706" s="12">
        <f t="shared" ref="AJ706:AJ769" si="348">IMARGUMENT(AH706)*180/PI()</f>
        <v>74.573406731500498</v>
      </c>
      <c r="AK706" s="12"/>
      <c r="AL706" s="12"/>
      <c r="AM706" s="12"/>
      <c r="AN706" s="12"/>
    </row>
    <row r="707" spans="1:40" x14ac:dyDescent="0.35">
      <c r="A707" s="12"/>
      <c r="B707" s="12">
        <f t="shared" si="314"/>
        <v>57700</v>
      </c>
      <c r="C707" s="29" t="str">
        <f t="shared" si="316"/>
        <v>-0.0000208056451508964+0.0384686587774983i</v>
      </c>
      <c r="D707" s="28" t="str">
        <f t="shared" si="317"/>
        <v>-5.39922054281001+0.29492638396082i</v>
      </c>
      <c r="E707" s="12" t="str">
        <f t="shared" si="318"/>
        <v>4200</v>
      </c>
      <c r="F707" s="12" t="str">
        <f t="shared" si="319"/>
        <v>0.704225352112676</v>
      </c>
      <c r="G707" s="12" t="str">
        <f t="shared" si="315"/>
        <v>0.704225352112676</v>
      </c>
      <c r="H707" s="12" t="str">
        <f t="shared" si="320"/>
        <v>5.43475827557507+3.71188817191557i</v>
      </c>
      <c r="I707" s="12" t="str">
        <f t="shared" si="321"/>
        <v>226.587370140164i</v>
      </c>
      <c r="J707" s="12" t="str">
        <f t="shared" si="322"/>
        <v>-42.915753103586+49.0055913343302i</v>
      </c>
      <c r="K707" s="12" t="str">
        <f t="shared" si="323"/>
        <v>2.61683649423644-2.29164684766149i</v>
      </c>
      <c r="L707" s="12" t="str">
        <f t="shared" si="324"/>
        <v>0.113221480462498-0.085032543929452i</v>
      </c>
      <c r="M707" s="12" t="str">
        <f t="shared" si="325"/>
        <v>2.73005797469894-2.37667939159094i</v>
      </c>
      <c r="N707" s="12" t="str">
        <f t="shared" si="326"/>
        <v>-0.725079584448524i</v>
      </c>
      <c r="O707" s="12" t="str">
        <f t="shared" si="327"/>
        <v>0.74844664432734-0.663195009476959i</v>
      </c>
      <c r="P707" s="12" t="str">
        <f t="shared" si="328"/>
        <v>0.25155335567266+0.663195009476959i</v>
      </c>
      <c r="Q707" s="12" t="str">
        <f t="shared" si="329"/>
        <v>-0.25155335567266+0.0618845749715651i</v>
      </c>
      <c r="R707" s="12" t="str">
        <f t="shared" si="330"/>
        <v>-0.331365667770153-2.71791815759662i</v>
      </c>
      <c r="S707" s="12" t="str">
        <f t="shared" si="331"/>
        <v>0.0742515702202582i</v>
      </c>
      <c r="T707" s="12" t="str">
        <f t="shared" si="332"/>
        <v>0.2018096909317-0.0246044211490183i</v>
      </c>
      <c r="U707" s="12" t="str">
        <f t="shared" si="333"/>
        <v>0.001-0.0275831790453891i</v>
      </c>
      <c r="V707" s="12" t="str">
        <f t="shared" si="334"/>
        <v>0.0015-0.00838394499859854i</v>
      </c>
      <c r="W707" s="12" t="str">
        <f t="shared" si="335"/>
        <v>0.000934920478980885-0.00645292509116496i</v>
      </c>
      <c r="X707" s="12" t="str">
        <f t="shared" si="336"/>
        <v>0.00224248036610912-0.00570727225243257i</v>
      </c>
      <c r="Y707" s="12" t="str">
        <f t="shared" si="337"/>
        <v>0.00029+0.0543809688336393i</v>
      </c>
      <c r="Z707" s="12" t="str">
        <f t="shared" si="338"/>
        <v>-1.37458303666624-0.624379717997164i</v>
      </c>
      <c r="AA707" s="12" t="str">
        <f t="shared" si="339"/>
        <v>12.7927697721058-245.874125088432i</v>
      </c>
      <c r="AB707" s="12" t="str">
        <f t="shared" si="340"/>
        <v>0.503754680647877-0.0614172305662189i</v>
      </c>
      <c r="AC707" s="12" t="str">
        <f t="shared" si="341"/>
        <v>2.22931041701933-1.36493596800451i</v>
      </c>
      <c r="AD707" s="12" t="str">
        <f t="shared" si="342"/>
        <v>0.17662493765783+0.0805919616747344i</v>
      </c>
      <c r="AE707" s="12" t="str">
        <f t="shared" si="343"/>
        <v>-0.192465656853377-0.221061372175808i</v>
      </c>
      <c r="AF707" s="12" t="str">
        <f t="shared" si="344"/>
        <v>-10.8339788183851-3.41696178795475i</v>
      </c>
      <c r="AG707" s="12" t="str">
        <f t="shared" si="345"/>
        <v>1.07991150083045-0.153475357527315i</v>
      </c>
      <c r="AH707" s="12" t="str">
        <f t="shared" si="346"/>
        <v>0.813250250022368+2.94231137377032i</v>
      </c>
      <c r="AI707" s="12">
        <f t="shared" si="347"/>
        <v>9.6934937396589653</v>
      </c>
      <c r="AJ707" s="12">
        <f t="shared" si="348"/>
        <v>74.549284540116972</v>
      </c>
      <c r="AK707" s="12"/>
      <c r="AL707" s="12"/>
      <c r="AM707" s="12"/>
      <c r="AN707" s="12"/>
    </row>
    <row r="708" spans="1:40" x14ac:dyDescent="0.35">
      <c r="A708" s="12"/>
      <c r="B708" s="12">
        <f t="shared" si="314"/>
        <v>57800</v>
      </c>
      <c r="C708" s="29" t="str">
        <f t="shared" si="316"/>
        <v>-0.0000207337155968192+0.0384021040433624i</v>
      </c>
      <c r="D708" s="28" t="str">
        <f t="shared" si="317"/>
        <v>-5.39921999135009+0.294416130999112i</v>
      </c>
      <c r="E708" s="12" t="str">
        <f t="shared" si="318"/>
        <v>4200</v>
      </c>
      <c r="F708" s="12" t="str">
        <f t="shared" si="319"/>
        <v>0.704225352112676</v>
      </c>
      <c r="G708" s="12" t="str">
        <f t="shared" si="315"/>
        <v>0.704225352112676</v>
      </c>
      <c r="H708" s="12" t="str">
        <f t="shared" si="320"/>
        <v>5.44096107379124+3.71021057752984i</v>
      </c>
      <c r="I708" s="12" t="str">
        <f t="shared" si="321"/>
        <v>226.980069221863i</v>
      </c>
      <c r="J708" s="12" t="str">
        <f t="shared" si="322"/>
        <v>-43.0681059921437+49.0905230350829i</v>
      </c>
      <c r="K708" s="12" t="str">
        <f t="shared" si="323"/>
        <v>2.61271898561795-2.29219106343323i</v>
      </c>
      <c r="L708" s="12" t="str">
        <f t="shared" si="324"/>
        <v>0.113080005364028-0.0850734780650508i</v>
      </c>
      <c r="M708" s="12" t="str">
        <f t="shared" si="325"/>
        <v>2.72579899098198-2.37726454149828i</v>
      </c>
      <c r="N708" s="12" t="str">
        <f t="shared" si="326"/>
        <v>-0.72633622150996i</v>
      </c>
      <c r="O708" s="12" t="str">
        <f t="shared" si="327"/>
        <v>0.747612658169107-0.66413501138347i</v>
      </c>
      <c r="P708" s="12" t="str">
        <f t="shared" si="328"/>
        <v>0.252387341830893+0.66413501138347i</v>
      </c>
      <c r="Q708" s="12" t="str">
        <f t="shared" si="329"/>
        <v>-0.252387341830893+0.06220121012649i</v>
      </c>
      <c r="R708" s="12" t="str">
        <f t="shared" si="330"/>
        <v>-0.331358769649694-2.71307555630308i</v>
      </c>
      <c r="S708" s="12" t="str">
        <f t="shared" si="331"/>
        <v>0.074380255783898i</v>
      </c>
      <c r="T708" s="12" t="str">
        <f t="shared" si="332"/>
        <v>0.201799253838864-0.024646550042782i</v>
      </c>
      <c r="U708" s="12" t="str">
        <f t="shared" si="333"/>
        <v>0.001-0.0275354572823348i</v>
      </c>
      <c r="V708" s="12" t="str">
        <f t="shared" si="334"/>
        <v>0.0015-0.00836943990344527i</v>
      </c>
      <c r="W708" s="12" t="str">
        <f t="shared" si="335"/>
        <v>0.000934914892475358-0.00644184109406604i</v>
      </c>
      <c r="X708" s="12" t="str">
        <f t="shared" si="336"/>
        <v>0.00223811795395234-0.00569849218425513i</v>
      </c>
      <c r="Y708" s="12" t="str">
        <f t="shared" si="337"/>
        <v>0.00029+0.054475216613247i</v>
      </c>
      <c r="Z708" s="12" t="str">
        <f t="shared" si="338"/>
        <v>-1.36971879595459-0.621612592528356i</v>
      </c>
      <c r="AA708" s="12" t="str">
        <f t="shared" si="339"/>
        <v>12.7171031406199-245.359847413503i</v>
      </c>
      <c r="AB708" s="12" t="str">
        <f t="shared" si="340"/>
        <v>0.503728627714818-0.0615223921534846i</v>
      </c>
      <c r="AC708" s="12" t="str">
        <f t="shared" si="341"/>
        <v>2.22680798377916-1.36519387965879i</v>
      </c>
      <c r="AD708" s="12" t="str">
        <f t="shared" si="342"/>
        <v>0.176725485541577+0.0807174037442419i</v>
      </c>
      <c r="AE708" s="12" t="str">
        <f t="shared" si="343"/>
        <v>-0.191889264666883-0.220414932302476i</v>
      </c>
      <c r="AF708" s="12" t="str">
        <f t="shared" si="344"/>
        <v>-10.8401810651413-3.41579444653073i</v>
      </c>
      <c r="AG708" s="12" t="str">
        <f t="shared" si="345"/>
        <v>1.07982913085851-0.153252144756798i</v>
      </c>
      <c r="AH708" s="12" t="str">
        <f t="shared" si="346"/>
        <v>0.812558558694683+2.93501843162762i</v>
      </c>
      <c r="AI708" s="12">
        <f t="shared" si="347"/>
        <v>9.6729446732587938</v>
      </c>
      <c r="AJ708" s="12">
        <f t="shared" si="348"/>
        <v>74.525274154522748</v>
      </c>
      <c r="AK708" s="12"/>
      <c r="AL708" s="12"/>
      <c r="AM708" s="12"/>
      <c r="AN708" s="12"/>
    </row>
    <row r="709" spans="1:40" x14ac:dyDescent="0.35">
      <c r="A709" s="12"/>
      <c r="B709" s="12">
        <f t="shared" si="314"/>
        <v>57900</v>
      </c>
      <c r="C709" s="29" t="str">
        <f t="shared" si="316"/>
        <v>-0.0000206621584126539+0.0383357792044805i</v>
      </c>
      <c r="D709" s="28" t="str">
        <f t="shared" si="317"/>
        <v>-5.39921944274502+0.293907640567684i</v>
      </c>
      <c r="E709" s="12" t="str">
        <f t="shared" si="318"/>
        <v>4200</v>
      </c>
      <c r="F709" s="12" t="str">
        <f t="shared" si="319"/>
        <v>0.704225352112676</v>
      </c>
      <c r="G709" s="12" t="str">
        <f t="shared" si="315"/>
        <v>0.704225352112676</v>
      </c>
      <c r="H709" s="12" t="str">
        <f t="shared" si="320"/>
        <v>5.44714754296704+3.70852630986146i</v>
      </c>
      <c r="I709" s="12" t="str">
        <f t="shared" si="321"/>
        <v>227.372768303561i</v>
      </c>
      <c r="J709" s="12" t="str">
        <f t="shared" si="322"/>
        <v>-43.2207226952271+49.1754547358357i</v>
      </c>
      <c r="K709" s="12" t="str">
        <f t="shared" si="323"/>
        <v>2.6086073032451-2.29272700130496i</v>
      </c>
      <c r="L709" s="12" t="str">
        <f t="shared" si="324"/>
        <v>0.112938639321162-0.0851141260978863i</v>
      </c>
      <c r="M709" s="12" t="str">
        <f t="shared" si="325"/>
        <v>2.72154594256626-2.37784112740285i</v>
      </c>
      <c r="N709" s="12" t="str">
        <f t="shared" si="326"/>
        <v>-0.727592858571396i</v>
      </c>
      <c r="O709" s="12" t="str">
        <f t="shared" si="327"/>
        <v>0.74677749142844-0.665073964530146i</v>
      </c>
      <c r="P709" s="12" t="str">
        <f t="shared" si="328"/>
        <v>0.25322250857156+0.665073964530146i</v>
      </c>
      <c r="Q709" s="12" t="str">
        <f t="shared" si="329"/>
        <v>-0.25322250857156+0.06251889404125i</v>
      </c>
      <c r="R709" s="12" t="str">
        <f t="shared" si="330"/>
        <v>-0.331351859082035-2.70824943709404i</v>
      </c>
      <c r="S709" s="12" t="str">
        <f t="shared" si="331"/>
        <v>0.074508941347538i</v>
      </c>
      <c r="T709" s="12" t="str">
        <f t="shared" si="332"/>
        <v>0.201788798462943-0.024688676233741i</v>
      </c>
      <c r="U709" s="12" t="str">
        <f t="shared" si="333"/>
        <v>0.001-0.0274879003612945i</v>
      </c>
      <c r="V709" s="12" t="str">
        <f t="shared" si="334"/>
        <v>0.0015-0.00835498491224755i</v>
      </c>
      <c r="W709" s="12" t="str">
        <f t="shared" si="335"/>
        <v>0.000934909296483083-0.00643079551967131i</v>
      </c>
      <c r="X709" s="12" t="str">
        <f t="shared" si="336"/>
        <v>0.00223377653940522-0.00568973768193228i</v>
      </c>
      <c r="Y709" s="12" t="str">
        <f t="shared" si="337"/>
        <v>0.00029+0.0545694643928547i</v>
      </c>
      <c r="Z709" s="12" t="str">
        <f t="shared" si="338"/>
        <v>-1.36488026250612-0.618865392545522i</v>
      </c>
      <c r="AA709" s="12" t="str">
        <f t="shared" si="339"/>
        <v>12.6420749451009-244.847813872286i</v>
      </c>
      <c r="AB709" s="12" t="str">
        <f t="shared" si="340"/>
        <v>0.503702529143764-0.0616275469940449i</v>
      </c>
      <c r="AC709" s="12" t="str">
        <f t="shared" si="341"/>
        <v>2.22430905862818-1.36544679024683i</v>
      </c>
      <c r="AD709" s="12" t="str">
        <f t="shared" si="342"/>
        <v>0.176826187689774+0.0808427240454808i</v>
      </c>
      <c r="AE709" s="12" t="str">
        <f t="shared" si="343"/>
        <v>-0.191315809321119-0.219772246473865i</v>
      </c>
      <c r="AF709" s="12" t="str">
        <f t="shared" si="344"/>
        <v>-10.8463669857121-3.41461866929378i</v>
      </c>
      <c r="AG709" s="12" t="str">
        <f t="shared" si="345"/>
        <v>1.07974720328471-0.153030018288527i</v>
      </c>
      <c r="AH709" s="12" t="str">
        <f t="shared" si="346"/>
        <v>0.811864028867774+2.92775987780977i</v>
      </c>
      <c r="AI709" s="12">
        <f t="shared" si="347"/>
        <v>9.6524409811888319</v>
      </c>
      <c r="AJ709" s="12">
        <f t="shared" si="348"/>
        <v>74.501374635853239</v>
      </c>
      <c r="AK709" s="12"/>
      <c r="AL709" s="12"/>
      <c r="AM709" s="12"/>
      <c r="AN709" s="12"/>
    </row>
    <row r="710" spans="1:40" x14ac:dyDescent="0.35">
      <c r="A710" s="12"/>
      <c r="B710" s="12">
        <f t="shared" si="314"/>
        <v>58000</v>
      </c>
      <c r="C710" s="29" t="str">
        <f t="shared" si="316"/>
        <v>-0.0000205909710325482+0.0382696830717406i</v>
      </c>
      <c r="D710" s="28" t="str">
        <f t="shared" si="317"/>
        <v>-5.3992188969751+0.293400903550011i</v>
      </c>
      <c r="E710" s="12" t="str">
        <f t="shared" si="318"/>
        <v>4200</v>
      </c>
      <c r="F710" s="12" t="str">
        <f t="shared" si="319"/>
        <v>0.704225352112676</v>
      </c>
      <c r="G710" s="12" t="str">
        <f t="shared" si="315"/>
        <v>0.704225352112676</v>
      </c>
      <c r="H710" s="12" t="str">
        <f t="shared" si="320"/>
        <v>5.45331771987843+3.70683543145931i</v>
      </c>
      <c r="I710" s="12" t="str">
        <f t="shared" si="321"/>
        <v>227.76546738526i</v>
      </c>
      <c r="J710" s="12" t="str">
        <f t="shared" si="322"/>
        <v>-43.3736032128362+49.2603864365884i</v>
      </c>
      <c r="K710" s="12" t="str">
        <f t="shared" si="323"/>
        <v>2.60450145330166-2.29325469762972i</v>
      </c>
      <c r="L710" s="12" t="str">
        <f t="shared" si="324"/>
        <v>0.112797382840739-0.0851544888364313i</v>
      </c>
      <c r="M710" s="12" t="str">
        <f t="shared" si="325"/>
        <v>2.7172988361424-2.37840918646615i</v>
      </c>
      <c r="N710" s="12" t="str">
        <f t="shared" si="326"/>
        <v>-0.728849495632832i</v>
      </c>
      <c r="O710" s="12" t="str">
        <f t="shared" si="327"/>
        <v>0.745941145424182-0.666011867434252i</v>
      </c>
      <c r="P710" s="12" t="str">
        <f t="shared" si="328"/>
        <v>0.254058854575818+0.666011867434252i</v>
      </c>
      <c r="Q710" s="12" t="str">
        <f t="shared" si="329"/>
        <v>-0.254058854575818+0.06283762819858i</v>
      </c>
      <c r="R710" s="12" t="str">
        <f t="shared" si="330"/>
        <v>-0.331344936064527-2.70343971470275i</v>
      </c>
      <c r="S710" s="12" t="str">
        <f t="shared" si="331"/>
        <v>0.074637626911178i</v>
      </c>
      <c r="T710" s="12" t="str">
        <f t="shared" si="332"/>
        <v>0.201778324802845-0.0247307997168923i</v>
      </c>
      <c r="U710" s="12" t="str">
        <f t="shared" si="333"/>
        <v>0.001-0.0274405074296371i</v>
      </c>
      <c r="V710" s="12" t="str">
        <f t="shared" si="334"/>
        <v>0.0015-0.00834057976584714i</v>
      </c>
      <c r="W710" s="12" t="str">
        <f t="shared" si="335"/>
        <v>0.000934903691005009-0.00641978816922902i</v>
      </c>
      <c r="X710" s="12" t="str">
        <f t="shared" si="336"/>
        <v>0.00222945599021153-0.00568100864397135i</v>
      </c>
      <c r="Y710" s="12" t="str">
        <f t="shared" si="337"/>
        <v>0.00029+0.0546637121724624i</v>
      </c>
      <c r="Z710" s="12" t="str">
        <f t="shared" si="338"/>
        <v>-1.36006725913128-0.616137928525991i</v>
      </c>
      <c r="AA710" s="12" t="str">
        <f t="shared" si="339"/>
        <v>12.5676783376445-244.338009652075i</v>
      </c>
      <c r="AB710" s="12" t="str">
        <f t="shared" si="340"/>
        <v>0.50367638493199-0.0617326950754116i</v>
      </c>
      <c r="AC710" s="12" t="str">
        <f t="shared" si="341"/>
        <v>2.22181364549544-1.36569472140866i</v>
      </c>
      <c r="AD710" s="12" t="str">
        <f t="shared" si="342"/>
        <v>0.176927043998627+0.0809679224685093i</v>
      </c>
      <c r="AE710" s="12" t="str">
        <f t="shared" si="343"/>
        <v>-0.190745271770612-0.21913328277884i</v>
      </c>
      <c r="AF710" s="12" t="str">
        <f t="shared" si="344"/>
        <v>-10.8525366168535-3.4134345279093i</v>
      </c>
      <c r="AG710" s="12" t="str">
        <f t="shared" si="345"/>
        <v>1.07966571358336-0.152808971183973i</v>
      </c>
      <c r="AH710" s="12" t="str">
        <f t="shared" si="346"/>
        <v>0.811166733632465+2.92053548277052i</v>
      </c>
      <c r="AI710" s="12">
        <f t="shared" si="347"/>
        <v>9.6319824908367249</v>
      </c>
      <c r="AJ710" s="12">
        <f t="shared" si="348"/>
        <v>74.477585053923747</v>
      </c>
      <c r="AK710" s="12"/>
      <c r="AL710" s="12"/>
      <c r="AM710" s="12"/>
      <c r="AN710" s="12"/>
    </row>
    <row r="711" spans="1:40" x14ac:dyDescent="0.35">
      <c r="A711" s="12"/>
      <c r="B711" s="12">
        <f t="shared" si="314"/>
        <v>58100</v>
      </c>
      <c r="C711" s="29" t="str">
        <f t="shared" si="316"/>
        <v>-0.0000205201509127125+0.0382038144642173i</v>
      </c>
      <c r="D711" s="28" t="str">
        <f t="shared" si="317"/>
        <v>-5.39921835402085+0.292895910892333i</v>
      </c>
      <c r="E711" s="12" t="str">
        <f t="shared" si="318"/>
        <v>4200</v>
      </c>
      <c r="F711" s="12" t="str">
        <f t="shared" si="319"/>
        <v>0.704225352112676</v>
      </c>
      <c r="G711" s="12" t="str">
        <f t="shared" si="315"/>
        <v>0.704225352112676</v>
      </c>
      <c r="H711" s="12" t="str">
        <f t="shared" si="320"/>
        <v>5.45947164134858+3.70513800447767i</v>
      </c>
      <c r="I711" s="12" t="str">
        <f t="shared" si="321"/>
        <v>228.158166466959i</v>
      </c>
      <c r="J711" s="12" t="str">
        <f t="shared" si="322"/>
        <v>-43.5267475449708+49.3453181373412i</v>
      </c>
      <c r="K711" s="12" t="str">
        <f t="shared" si="323"/>
        <v>2.60040144183634-2.29377418865471i</v>
      </c>
      <c r="L711" s="12" t="str">
        <f t="shared" si="324"/>
        <v>0.112656236425652-0.0851945670888122i</v>
      </c>
      <c r="M711" s="12" t="str">
        <f t="shared" si="325"/>
        <v>2.71305767826199-2.37896875574352i</v>
      </c>
      <c r="N711" s="12" t="str">
        <f t="shared" si="326"/>
        <v>-0.730106132694268i</v>
      </c>
      <c r="O711" s="12" t="str">
        <f t="shared" si="327"/>
        <v>0.745103621477037-0.666948718614711i</v>
      </c>
      <c r="P711" s="12" t="str">
        <f t="shared" si="328"/>
        <v>0.254896378522963+0.666948718614711i</v>
      </c>
      <c r="Q711" s="12" t="str">
        <f t="shared" si="329"/>
        <v>-0.254896378522963+0.0631574140795571i</v>
      </c>
      <c r="R711" s="12" t="str">
        <f t="shared" si="330"/>
        <v>-0.331338000594512-2.69864630444948i</v>
      </c>
      <c r="S711" s="12" t="str">
        <f t="shared" si="331"/>
        <v>0.074766312474818i</v>
      </c>
      <c r="T711" s="12" t="str">
        <f t="shared" si="332"/>
        <v>0.201767832857483-0.0247729204872307i</v>
      </c>
      <c r="U711" s="12" t="str">
        <f t="shared" si="333"/>
        <v>0.001-0.0273932776406016i</v>
      </c>
      <c r="V711" s="12" t="str">
        <f t="shared" si="334"/>
        <v>0.0015-0.00832622420686979i</v>
      </c>
      <c r="W711" s="12" t="str">
        <f t="shared" si="335"/>
        <v>0.000934898076042102-0.00640881884535555i</v>
      </c>
      <c r="X711" s="12" t="str">
        <f t="shared" si="336"/>
        <v>0.00222515617513283-0.00567230496934192i</v>
      </c>
      <c r="Y711" s="12" t="str">
        <f t="shared" si="337"/>
        <v>0.00029+0.0547579599520701i</v>
      </c>
      <c r="Z711" s="12" t="str">
        <f t="shared" si="338"/>
        <v>-1.3552796101-0.613430013158908i</v>
      </c>
      <c r="AA711" s="12" t="str">
        <f t="shared" si="339"/>
        <v>12.4939065585634-243.830420068329i</v>
      </c>
      <c r="AB711" s="12" t="str">
        <f t="shared" si="340"/>
        <v>0.503650195076781-0.0618378363850905i</v>
      </c>
      <c r="AC711" s="12" t="str">
        <f t="shared" si="341"/>
        <v>2.2193217482283-1.36593769472347i</v>
      </c>
      <c r="AD711" s="12" t="str">
        <f t="shared" si="342"/>
        <v>0.177028054364189+0.0810929989030132i</v>
      </c>
      <c r="AE711" s="12" t="str">
        <f t="shared" si="343"/>
        <v>-0.190177633111287-0.218498009653235i</v>
      </c>
      <c r="AF711" s="12" t="str">
        <f t="shared" si="344"/>
        <v>-10.8586899953694-3.41224209358534i</v>
      </c>
      <c r="AG711" s="12" t="str">
        <f t="shared" si="345"/>
        <v>1.07958465728287-0.152588996561318i</v>
      </c>
      <c r="AH711" s="12" t="str">
        <f t="shared" si="346"/>
        <v>0.810466744906546+2.91334501886866i</v>
      </c>
      <c r="AI711" s="12">
        <f t="shared" si="347"/>
        <v>9.611569030458794</v>
      </c>
      <c r="AJ711" s="12">
        <f t="shared" si="348"/>
        <v>74.45390448713367</v>
      </c>
      <c r="AK711" s="12"/>
      <c r="AL711" s="12"/>
      <c r="AM711" s="12"/>
      <c r="AN711" s="12"/>
    </row>
    <row r="712" spans="1:40" x14ac:dyDescent="0.35">
      <c r="A712" s="12"/>
      <c r="B712" s="12">
        <f t="shared" si="314"/>
        <v>58200</v>
      </c>
      <c r="C712" s="29" t="str">
        <f t="shared" si="316"/>
        <v>-0.0000204496955311922+0.0381381722091017i</v>
      </c>
      <c r="D712" s="28" t="str">
        <f t="shared" si="317"/>
        <v>-5.39921781386292+0.292392653603113i</v>
      </c>
      <c r="E712" s="12" t="str">
        <f t="shared" si="318"/>
        <v>4200</v>
      </c>
      <c r="F712" s="12" t="str">
        <f t="shared" si="319"/>
        <v>0.704225352112676</v>
      </c>
      <c r="G712" s="12" t="str">
        <f t="shared" si="315"/>
        <v>0.704225352112676</v>
      </c>
      <c r="H712" s="12" t="str">
        <f t="shared" si="320"/>
        <v>5.46560934424598+3.70343409067797i</v>
      </c>
      <c r="I712" s="12" t="str">
        <f t="shared" si="321"/>
        <v>228.550865548657i</v>
      </c>
      <c r="J712" s="12" t="str">
        <f t="shared" si="322"/>
        <v>-43.6801556916311+49.4302498380939i</v>
      </c>
      <c r="K712" s="12" t="str">
        <f t="shared" si="323"/>
        <v>2.59630727476367-2.2942855105214i</v>
      </c>
      <c r="L712" s="12" t="str">
        <f t="shared" si="324"/>
        <v>0.112515200574857-0.0852343616627938i</v>
      </c>
      <c r="M712" s="12" t="str">
        <f t="shared" si="325"/>
        <v>2.70882247533853-2.37951987218419i</v>
      </c>
      <c r="N712" s="12" t="str">
        <f t="shared" si="326"/>
        <v>-0.731362769755704i</v>
      </c>
      <c r="O712" s="12" t="str">
        <f t="shared" si="327"/>
        <v>0.74426492090957-0.667884516592106i</v>
      </c>
      <c r="P712" s="12" t="str">
        <f t="shared" si="328"/>
        <v>0.25573507909043+0.667884516592106i</v>
      </c>
      <c r="Q712" s="12" t="str">
        <f t="shared" si="329"/>
        <v>-0.25573507909043+0.063478253163598i</v>
      </c>
      <c r="R712" s="12" t="str">
        <f t="shared" si="330"/>
        <v>-0.33133105266932-2.69386912223647i</v>
      </c>
      <c r="S712" s="12" t="str">
        <f t="shared" si="331"/>
        <v>0.074894998038458i</v>
      </c>
      <c r="T712" s="12" t="str">
        <f t="shared" si="332"/>
        <v>0.201757322625763-0.0248150385397489i</v>
      </c>
      <c r="U712" s="12" t="str">
        <f t="shared" si="333"/>
        <v>0.001-0.0273462101532466i</v>
      </c>
      <c r="V712" s="12" t="str">
        <f t="shared" si="334"/>
        <v>0.0015-0.00831191797971024i</v>
      </c>
      <c r="W712" s="12" t="str">
        <f t="shared" si="335"/>
        <v>0.000934892451595326-0.00639788735202394i</v>
      </c>
      <c r="X712" s="12" t="str">
        <f t="shared" si="336"/>
        <v>0.0022208769639395-0.00566362655747421i</v>
      </c>
      <c r="Y712" s="12" t="str">
        <f t="shared" si="337"/>
        <v>0.00029+0.0548522077316778i</v>
      </c>
      <c r="Z712" s="12" t="str">
        <f t="shared" si="338"/>
        <v>-1.35051714112849-0.610741461314885i</v>
      </c>
      <c r="AA712" s="12" t="str">
        <f t="shared" si="339"/>
        <v>12.4207529350691-243.325030563343i</v>
      </c>
      <c r="AB712" s="12" t="str">
        <f t="shared" si="340"/>
        <v>0.503623959575407-0.0619429709105827i</v>
      </c>
      <c r="AC712" s="12" t="str">
        <f t="shared" si="341"/>
        <v>2.21683337059299-1.3661757317096i</v>
      </c>
      <c r="AD712" s="12" t="str">
        <f t="shared" si="342"/>
        <v>0.177129218682356+0.0812179532383046i</v>
      </c>
      <c r="AE712" s="12" t="str">
        <f t="shared" si="343"/>
        <v>-0.189612874579453-0.217866395875329i</v>
      </c>
      <c r="AF712" s="12" t="str">
        <f t="shared" si="344"/>
        <v>-10.8648271581089-3.41104143707486i</v>
      </c>
      <c r="AG712" s="12" t="str">
        <f t="shared" si="345"/>
        <v>1.07950402996495-0.152370087594899i</v>
      </c>
      <c r="AH712" s="12" t="str">
        <f t="shared" si="346"/>
        <v>0.809764133453625+2.90618826034986i</v>
      </c>
      <c r="AI712" s="12">
        <f t="shared" si="347"/>
        <v>9.5912004291753803</v>
      </c>
      <c r="AJ712" s="12">
        <f t="shared" si="348"/>
        <v>74.430332022370621</v>
      </c>
      <c r="AK712" s="12"/>
      <c r="AL712" s="12"/>
      <c r="AM712" s="12"/>
      <c r="AN712" s="12"/>
    </row>
    <row r="713" spans="1:40" x14ac:dyDescent="0.35">
      <c r="A713" s="12"/>
      <c r="B713" s="12">
        <f t="shared" si="314"/>
        <v>58300</v>
      </c>
      <c r="C713" s="29" t="str">
        <f t="shared" si="316"/>
        <v>-0.0000203796023876434+0.0380727551416313i</v>
      </c>
      <c r="D713" s="28" t="str">
        <f t="shared" si="317"/>
        <v>-5.39921727648216+0.291891122752507i</v>
      </c>
      <c r="E713" s="12" t="str">
        <f t="shared" si="318"/>
        <v>4200</v>
      </c>
      <c r="F713" s="12" t="str">
        <f t="shared" si="319"/>
        <v>0.704225352112676</v>
      </c>
      <c r="G713" s="12" t="str">
        <f t="shared" si="315"/>
        <v>0.704225352112676</v>
      </c>
      <c r="H713" s="12" t="str">
        <f t="shared" si="320"/>
        <v>5.47173086548253+3.70172375143091i</v>
      </c>
      <c r="I713" s="12" t="str">
        <f t="shared" si="321"/>
        <v>228.943564630356i</v>
      </c>
      <c r="J713" s="12" t="str">
        <f t="shared" si="322"/>
        <v>-43.8338276528171+49.5151815388466i</v>
      </c>
      <c r="K713" s="12" t="str">
        <f t="shared" si="323"/>
        <v>2.59221895786499-2.29478869926538i</v>
      </c>
      <c r="L713" s="12" t="str">
        <f t="shared" si="324"/>
        <v>0.112374275783393-0.0852738733657644i</v>
      </c>
      <c r="M713" s="12" t="str">
        <f t="shared" si="325"/>
        <v>2.70459323364838-2.38006257263114i</v>
      </c>
      <c r="N713" s="12" t="str">
        <f t="shared" si="326"/>
        <v>-0.73261940681714i</v>
      </c>
      <c r="O713" s="12" t="str">
        <f t="shared" si="327"/>
        <v>0.743425045046203-0.668819259888687i</v>
      </c>
      <c r="P713" s="12" t="str">
        <f t="shared" si="328"/>
        <v>0.256574954953797+0.668819259888687i</v>
      </c>
      <c r="Q713" s="12" t="str">
        <f t="shared" si="329"/>
        <v>-0.256574954953797+0.063800146928453i</v>
      </c>
      <c r="R713" s="12" t="str">
        <f t="shared" si="330"/>
        <v>-0.331324092286312-2.68910808454292i</v>
      </c>
      <c r="S713" s="12" t="str">
        <f t="shared" si="331"/>
        <v>0.0750236836020978i</v>
      </c>
      <c r="T713" s="12" t="str">
        <f t="shared" si="332"/>
        <v>0.201746794106591-0.0248571538694405i</v>
      </c>
      <c r="U713" s="12" t="str">
        <f t="shared" si="333"/>
        <v>0.001-0.0272993041324006i</v>
      </c>
      <c r="V713" s="12" t="str">
        <f t="shared" si="334"/>
        <v>0.0015-0.00829766083051693i</v>
      </c>
      <c r="W713" s="12" t="str">
        <f t="shared" si="335"/>
        <v>0.000934886817665649-0.0063869934945521i</v>
      </c>
      <c r="X713" s="12" t="str">
        <f t="shared" si="336"/>
        <v>0.00221661822740152-0.00565497330825715i</v>
      </c>
      <c r="Y713" s="12" t="str">
        <f t="shared" si="337"/>
        <v>0.00029+0.0549464555112855i</v>
      </c>
      <c r="Z713" s="12" t="str">
        <f t="shared" si="338"/>
        <v>-1.34577967936622-0.608072090016047i</v>
      </c>
      <c r="AA713" s="12" t="str">
        <f t="shared" si="339"/>
        <v>12.3482108799742-242.821826704921i</v>
      </c>
      <c r="AB713" s="12" t="str">
        <f t="shared" si="340"/>
        <v>0.503597678425138-0.062048098639391i</v>
      </c>
      <c r="AC713" s="12" t="str">
        <f t="shared" si="341"/>
        <v>2.21434851627512-1.36640885382445i</v>
      </c>
      <c r="AD713" s="12" t="str">
        <f t="shared" si="342"/>
        <v>0.177230536848873+0.0813427853633275i</v>
      </c>
      <c r="AE713" s="12" t="str">
        <f t="shared" si="343"/>
        <v>-0.189050977550775-0.217238410561374i</v>
      </c>
      <c r="AF713" s="12" t="str">
        <f t="shared" si="344"/>
        <v>-10.8709481419647-3.4098326286784i</v>
      </c>
      <c r="AG713" s="12" t="str">
        <f t="shared" si="345"/>
        <v>1.07942382726394-0.152152237514669i</v>
      </c>
      <c r="AH713" s="12" t="str">
        <f t="shared" si="346"/>
        <v>0.809058968901554+2.89906498332857i</v>
      </c>
      <c r="AI713" s="12">
        <f t="shared" si="347"/>
        <v>9.5708765169657806</v>
      </c>
      <c r="AJ713" s="12">
        <f t="shared" si="348"/>
        <v>74.406866754917274</v>
      </c>
      <c r="AK713" s="12"/>
      <c r="AL713" s="12"/>
      <c r="AM713" s="12"/>
      <c r="AN713" s="12"/>
    </row>
    <row r="714" spans="1:40" x14ac:dyDescent="0.35">
      <c r="A714" s="12"/>
      <c r="B714" s="12">
        <f t="shared" si="314"/>
        <v>58400</v>
      </c>
      <c r="C714" s="29" t="str">
        <f t="shared" si="316"/>
        <v>-0.0000203098690031103+0.0380075621050216i</v>
      </c>
      <c r="D714" s="28" t="str">
        <f t="shared" si="317"/>
        <v>-5.39921674185954+0.291391309471832i</v>
      </c>
      <c r="E714" s="12" t="str">
        <f t="shared" si="318"/>
        <v>4200</v>
      </c>
      <c r="F714" s="12" t="str">
        <f t="shared" si="319"/>
        <v>0.704225352112676</v>
      </c>
      <c r="G714" s="12" t="str">
        <f t="shared" si="315"/>
        <v>0.704225352112676</v>
      </c>
      <c r="H714" s="12" t="str">
        <f t="shared" si="320"/>
        <v>5.47783624201179+3.70000704771828i</v>
      </c>
      <c r="I714" s="12" t="str">
        <f t="shared" si="321"/>
        <v>229.336263712055i</v>
      </c>
      <c r="J714" s="12" t="str">
        <f t="shared" si="322"/>
        <v>-43.9877634285287+49.6001132395994i</v>
      </c>
      <c r="K714" s="12" t="str">
        <f t="shared" si="323"/>
        <v>2.58813649678929-2.29528379081635i</v>
      </c>
      <c r="L714" s="12" t="str">
        <f t="shared" si="324"/>
        <v>0.112233462542392-0.0853131030047205i</v>
      </c>
      <c r="M714" s="12" t="str">
        <f t="shared" si="325"/>
        <v>2.70036995933168-2.38059689382107i</v>
      </c>
      <c r="N714" s="12" t="str">
        <f t="shared" si="326"/>
        <v>-0.733876043878576i</v>
      </c>
      <c r="O714" s="12" t="str">
        <f t="shared" si="327"/>
        <v>0.742583995213215-0.669752947028365i</v>
      </c>
      <c r="P714" s="12" t="str">
        <f t="shared" si="328"/>
        <v>0.257416004786785+0.669752947028365i</v>
      </c>
      <c r="Q714" s="12" t="str">
        <f t="shared" si="329"/>
        <v>-0.257416004786785+0.064123096850211i</v>
      </c>
      <c r="R714" s="12" t="str">
        <f t="shared" si="330"/>
        <v>-0.3313171194428-2.68436310842007i</v>
      </c>
      <c r="S714" s="12" t="str">
        <f t="shared" si="331"/>
        <v>0.0751523691657378i</v>
      </c>
      <c r="T714" s="12" t="str">
        <f t="shared" si="332"/>
        <v>0.201736247298873-0.0248992664712941i</v>
      </c>
      <c r="U714" s="12" t="str">
        <f t="shared" si="333"/>
        <v>0.001-0.0272525587486122i</v>
      </c>
      <c r="V714" s="12" t="str">
        <f t="shared" si="334"/>
        <v>0.0015-0.00828345250717694i</v>
      </c>
      <c r="W714" s="12" t="str">
        <f t="shared" si="335"/>
        <v>0.000934881174254035-0.0063761370795914i</v>
      </c>
      <c r="X714" s="12" t="str">
        <f t="shared" si="336"/>
        <v>0.00221237983727956-0.00564634512203654i</v>
      </c>
      <c r="Y714" s="12" t="str">
        <f t="shared" si="337"/>
        <v>0.00029+0.0550407032908932i</v>
      </c>
      <c r="Z714" s="12" t="str">
        <f t="shared" si="338"/>
        <v>-1.34106705338287-0.605421718406592i</v>
      </c>
      <c r="AA714" s="12" t="str">
        <f t="shared" si="339"/>
        <v>12.2762738904185-242.320794185081i</v>
      </c>
      <c r="AB714" s="12" t="str">
        <f t="shared" si="340"/>
        <v>0.503571351623242-0.0621532195590063i</v>
      </c>
      <c r="AC714" s="12" t="str">
        <f t="shared" si="341"/>
        <v>2.2118671888803-1.36663708246445i</v>
      </c>
      <c r="AD714" s="12" t="str">
        <f t="shared" si="342"/>
        <v>0.177332008759327+0.0814674951666607i</v>
      </c>
      <c r="AE714" s="12" t="str">
        <f t="shared" si="343"/>
        <v>-0.188491923539255-0.216614023161201i</v>
      </c>
      <c r="AF714" s="12" t="str">
        <f t="shared" si="344"/>
        <v>-10.8770529838713-3.40861573824645i</v>
      </c>
      <c r="AG714" s="12" t="str">
        <f t="shared" si="345"/>
        <v>1.079344044866-0.151935439605652i</v>
      </c>
      <c r="AH714" s="12" t="str">
        <f t="shared" si="346"/>
        <v>0.808351319760695+2.89197496577038i</v>
      </c>
      <c r="AI714" s="12">
        <f t="shared" si="347"/>
        <v>9.5505971246640957</v>
      </c>
      <c r="AJ714" s="12">
        <f t="shared" si="348"/>
        <v>74.38350778835779</v>
      </c>
      <c r="AK714" s="12"/>
      <c r="AL714" s="12"/>
      <c r="AM714" s="12"/>
      <c r="AN714" s="12"/>
    </row>
    <row r="715" spans="1:40" x14ac:dyDescent="0.35">
      <c r="A715" s="12"/>
      <c r="B715" s="12">
        <f t="shared" si="314"/>
        <v>58500</v>
      </c>
      <c r="C715" s="29" t="str">
        <f t="shared" si="316"/>
        <v>-0.0000202404929198075+0.0379425919503978i</v>
      </c>
      <c r="D715" s="28" t="str">
        <f t="shared" si="317"/>
        <v>-5.39921620997624+0.29089320495305i</v>
      </c>
      <c r="E715" s="12" t="str">
        <f t="shared" si="318"/>
        <v>4200</v>
      </c>
      <c r="F715" s="12" t="str">
        <f t="shared" si="319"/>
        <v>0.704225352112676</v>
      </c>
      <c r="G715" s="12" t="str">
        <f t="shared" si="315"/>
        <v>0.704225352112676</v>
      </c>
      <c r="H715" s="12" t="str">
        <f t="shared" si="320"/>
        <v>5.48392551082703+3.698284040135i</v>
      </c>
      <c r="I715" s="12" t="str">
        <f t="shared" si="321"/>
        <v>229.728962793754i</v>
      </c>
      <c r="J715" s="12" t="str">
        <f t="shared" si="322"/>
        <v>-44.1419630187659+49.6850449403521i</v>
      </c>
      <c r="K715" s="12" t="str">
        <f t="shared" si="323"/>
        <v>2.58405989705411-2.29577082099808i</v>
      </c>
      <c r="L715" s="12" t="str">
        <f t="shared" si="324"/>
        <v>0.112092761339094-0.0853520513862522i</v>
      </c>
      <c r="M715" s="12" t="str">
        <f t="shared" si="325"/>
        <v>2.6961526583932-2.38112287238433i</v>
      </c>
      <c r="N715" s="12" t="str">
        <f t="shared" si="326"/>
        <v>-0.735132680940012i</v>
      </c>
      <c r="O715" s="12" t="str">
        <f t="shared" si="327"/>
        <v>0.741741772738739-0.67068557653672i</v>
      </c>
      <c r="P715" s="12" t="str">
        <f t="shared" si="328"/>
        <v>0.258258227261261+0.67068557653672i</v>
      </c>
      <c r="Q715" s="12" t="str">
        <f t="shared" si="329"/>
        <v>-0.258258227261261+0.064447104403292i</v>
      </c>
      <c r="R715" s="12" t="str">
        <f t="shared" si="330"/>
        <v>-0.331310134136102-2.67963411148631i</v>
      </c>
      <c r="S715" s="12" t="str">
        <f t="shared" si="331"/>
        <v>0.0752810547293778i</v>
      </c>
      <c r="T715" s="12" t="str">
        <f t="shared" si="332"/>
        <v>0.201725682201509-0.0249413763402974i</v>
      </c>
      <c r="U715" s="12" t="str">
        <f t="shared" si="333"/>
        <v>0.001-0.0272059731781017i</v>
      </c>
      <c r="V715" s="12" t="str">
        <f t="shared" si="334"/>
        <v>0.0015-0.00826929275930144i</v>
      </c>
      <c r="W715" s="12" t="str">
        <f t="shared" si="335"/>
        <v>0.000934875521361452-0.00636531791511525i</v>
      </c>
      <c r="X715" s="12" t="str">
        <f t="shared" si="336"/>
        <v>0.00220816166631603-0.00563774189961315i</v>
      </c>
      <c r="Y715" s="12" t="str">
        <f t="shared" si="337"/>
        <v>0.00029+0.0551349510705009i</v>
      </c>
      <c r="Z715" s="12" t="str">
        <f t="shared" si="338"/>
        <v>-1.33637909315548-0.602790167723803i</v>
      </c>
      <c r="AA715" s="12" t="str">
        <f t="shared" si="339"/>
        <v>12.2049355466152-241.82191881876i</v>
      </c>
      <c r="AB715" s="12" t="str">
        <f t="shared" si="340"/>
        <v>0.503544979166974-0.0622583336569168i</v>
      </c>
      <c r="AC715" s="12" t="str">
        <f t="shared" si="341"/>
        <v>2.20938939193457-1.366860438965i</v>
      </c>
      <c r="AD715" s="12" t="str">
        <f t="shared" si="342"/>
        <v>0.17743363430915+0.0815920825365228i</v>
      </c>
      <c r="AE715" s="12" t="str">
        <f t="shared" si="343"/>
        <v>-0.187935694196218-0.215993203453882i</v>
      </c>
      <c r="AF715" s="12" t="str">
        <f t="shared" si="344"/>
        <v>-10.8831417208033-3.40739083518195i</v>
      </c>
      <c r="AG715" s="12" t="str">
        <f t="shared" si="345"/>
        <v>1.0792646785084-0.151719687207412i</v>
      </c>
      <c r="AH715" s="12" t="str">
        <f t="shared" si="346"/>
        <v>0.807641253441804+2.88491798747439i</v>
      </c>
      <c r="AI715" s="12">
        <f t="shared" si="347"/>
        <v>9.5303620839545502</v>
      </c>
      <c r="AJ715" s="12">
        <f t="shared" si="348"/>
        <v>74.360254234486007</v>
      </c>
      <c r="AK715" s="12"/>
      <c r="AL715" s="12"/>
      <c r="AM715" s="12"/>
      <c r="AN715" s="12"/>
    </row>
    <row r="716" spans="1:40" x14ac:dyDescent="0.35">
      <c r="A716" s="12"/>
      <c r="B716" s="12">
        <f t="shared" si="314"/>
        <v>58600</v>
      </c>
      <c r="C716" s="29" t="str">
        <f t="shared" si="316"/>
        <v>-0.0000201714717009018+0.0378778435367271i</v>
      </c>
      <c r="D716" s="28" t="str">
        <f t="shared" si="317"/>
        <v>-5.39921568081356+0.290396800448241i</v>
      </c>
      <c r="E716" s="12" t="str">
        <f t="shared" si="318"/>
        <v>4200</v>
      </c>
      <c r="F716" s="12" t="str">
        <f t="shared" si="319"/>
        <v>0.704225352112676</v>
      </c>
      <c r="G716" s="12" t="str">
        <f t="shared" si="315"/>
        <v>0.704225352112676</v>
      </c>
      <c r="H716" s="12" t="str">
        <f t="shared" si="320"/>
        <v>5.48999870895955+3.69655478889098i</v>
      </c>
      <c r="I716" s="12" t="str">
        <f t="shared" si="321"/>
        <v>230.121661875452i</v>
      </c>
      <c r="J716" s="12" t="str">
        <f t="shared" si="322"/>
        <v>-44.2964264235288+49.7699766411049i</v>
      </c>
      <c r="K716" s="12" t="str">
        <f t="shared" si="323"/>
        <v>2.57998916404646-2.29624982552832i</v>
      </c>
      <c r="L716" s="12" t="str">
        <f t="shared" si="324"/>
        <v>0.111952172656862-0.0853907193165282i</v>
      </c>
      <c r="M716" s="12" t="str">
        <f t="shared" si="325"/>
        <v>2.69194133670332-2.38164054484485i</v>
      </c>
      <c r="N716" s="12" t="str">
        <f t="shared" si="326"/>
        <v>-0.736389318001447i</v>
      </c>
      <c r="O716" s="12" t="str">
        <f t="shared" si="327"/>
        <v>0.740898378952759-0.671617146941004i</v>
      </c>
      <c r="P716" s="12" t="str">
        <f t="shared" si="328"/>
        <v>0.259101621047241+0.671617146941004i</v>
      </c>
      <c r="Q716" s="12" t="str">
        <f t="shared" si="329"/>
        <v>-0.259101621047241+0.064772171060443i</v>
      </c>
      <c r="R716" s="12" t="str">
        <f t="shared" si="330"/>
        <v>-0.33130313636356-2.67492101192234i</v>
      </c>
      <c r="S716" s="12" t="str">
        <f t="shared" si="331"/>
        <v>0.0754097402930178i</v>
      </c>
      <c r="T716" s="12" t="str">
        <f t="shared" si="332"/>
        <v>0.2017150988134-0.0249834834714383i</v>
      </c>
      <c r="U716" s="12" t="str">
        <f t="shared" si="333"/>
        <v>0.001-0.0271595466027125i</v>
      </c>
      <c r="V716" s="12" t="str">
        <f t="shared" si="334"/>
        <v>0.0015-0.0082551813382105i</v>
      </c>
      <c r="W716" s="12" t="str">
        <f t="shared" si="335"/>
        <v>0.000934869858988871-0.00635453581040775i</v>
      </c>
      <c r="X716" s="12" t="str">
        <f t="shared" si="336"/>
        <v>0.00220396358822634-0.005629163542241i</v>
      </c>
      <c r="Y716" s="12" t="str">
        <f t="shared" si="337"/>
        <v>0.00029+0.0552291988501086i</v>
      </c>
      <c r="Z716" s="12" t="str">
        <f t="shared" si="338"/>
        <v>-1.33171563005575-0.60017726126951i</v>
      </c>
      <c r="AA716" s="12" t="str">
        <f t="shared" si="339"/>
        <v>12.1341895106185-241.325186542543i</v>
      </c>
      <c r="AB716" s="12" t="str">
        <f t="shared" si="340"/>
        <v>0.50351856105359-0.0623634409206114i</v>
      </c>
      <c r="AC716" s="12" t="str">
        <f t="shared" si="341"/>
        <v>2.20691512888497-1.36707894460042i</v>
      </c>
      <c r="AD716" s="12" t="str">
        <f t="shared" si="342"/>
        <v>0.177535413393622+0.0817165473607753i</v>
      </c>
      <c r="AE716" s="12" t="str">
        <f t="shared" si="343"/>
        <v>-0.187382271309305-0.21537592154347i</v>
      </c>
      <c r="AF716" s="12" t="str">
        <f t="shared" si="344"/>
        <v>-10.8892143897731-3.40615798844274i</v>
      </c>
      <c r="AG716" s="12" t="str">
        <f t="shared" si="345"/>
        <v>1.07918572397883-0.151504973713525i</v>
      </c>
      <c r="AH716" s="12" t="str">
        <f t="shared" si="346"/>
        <v>0.806928836273526+2.87789383005567i</v>
      </c>
      <c r="AI716" s="12">
        <f t="shared" si="347"/>
        <v>9.5101712273665395</v>
      </c>
      <c r="AJ716" s="12">
        <f t="shared" si="348"/>
        <v>74.337105213215949</v>
      </c>
      <c r="AK716" s="12"/>
      <c r="AL716" s="12"/>
      <c r="AM716" s="12"/>
      <c r="AN716" s="12"/>
    </row>
    <row r="717" spans="1:40" x14ac:dyDescent="0.35">
      <c r="A717" s="12"/>
      <c r="B717" s="12">
        <f t="shared" si="314"/>
        <v>58700</v>
      </c>
      <c r="C717" s="29" t="str">
        <f t="shared" si="316"/>
        <v>-0.0000201028029302993+0.037813315730752i</v>
      </c>
      <c r="D717" s="28" t="str">
        <f t="shared" si="317"/>
        <v>-5.39921515435298+0.289902087269099i</v>
      </c>
      <c r="E717" s="12" t="str">
        <f t="shared" si="318"/>
        <v>4200</v>
      </c>
      <c r="F717" s="12" t="str">
        <f t="shared" si="319"/>
        <v>0.704225352112676</v>
      </c>
      <c r="G717" s="12" t="str">
        <f t="shared" si="315"/>
        <v>0.704225352112676</v>
      </c>
      <c r="H717" s="12" t="str">
        <f t="shared" si="320"/>
        <v>5.49605587347675+3.69481935381312i</v>
      </c>
      <c r="I717" s="12" t="str">
        <f t="shared" si="321"/>
        <v>230.514360957151i</v>
      </c>
      <c r="J717" s="12" t="str">
        <f t="shared" si="322"/>
        <v>-44.4511536428173+49.8549083418576i</v>
      </c>
      <c r="K717" s="12" t="str">
        <f t="shared" si="323"/>
        <v>2.57592430302373-2.29672084001887i</v>
      </c>
      <c r="L717" s="12" t="str">
        <f t="shared" si="324"/>
        <v>0.111811696975193-0.0854291076012815i</v>
      </c>
      <c r="M717" s="12" t="str">
        <f t="shared" si="325"/>
        <v>2.68773599999892-2.38214994762015i</v>
      </c>
      <c r="N717" s="12" t="str">
        <f t="shared" si="326"/>
        <v>-0.737645955062883i</v>
      </c>
      <c r="O717" s="12" t="str">
        <f t="shared" si="327"/>
        <v>0.740053815187108-0.672547656770139i</v>
      </c>
      <c r="P717" s="12" t="str">
        <f t="shared" si="328"/>
        <v>0.259946184812892+0.672547656770139i</v>
      </c>
      <c r="Q717" s="12" t="str">
        <f t="shared" si="329"/>
        <v>-0.259946184812892+0.0650982982927441i</v>
      </c>
      <c r="R717" s="12" t="str">
        <f t="shared" si="330"/>
        <v>-0.331296126122462-2.67022372846637i</v>
      </c>
      <c r="S717" s="12" t="str">
        <f t="shared" si="331"/>
        <v>0.0755384258566578i</v>
      </c>
      <c r="T717" s="12" t="str">
        <f t="shared" si="332"/>
        <v>0.201704497133445-0.0250255878596995i</v>
      </c>
      <c r="U717" s="12" t="str">
        <f t="shared" si="333"/>
        <v>0.001-0.0271132782098629i</v>
      </c>
      <c r="V717" s="12" t="str">
        <f t="shared" si="334"/>
        <v>0.0015-0.00824111799691884i</v>
      </c>
      <c r="W717" s="12" t="str">
        <f t="shared" si="335"/>
        <v>0.000934864187137262-0.00634379057605262i</v>
      </c>
      <c r="X717" s="12" t="str">
        <f t="shared" si="336"/>
        <v>0.00219978547769015-0.00562060995162533i</v>
      </c>
      <c r="Y717" s="12" t="str">
        <f t="shared" si="337"/>
        <v>0.00029+0.0553234466297163i</v>
      </c>
      <c r="Z717" s="12" t="str">
        <f t="shared" si="338"/>
        <v>-1.32707649683736-0.59758282438201i</v>
      </c>
      <c r="AA717" s="12" t="str">
        <f t="shared" si="339"/>
        <v>12.0640295251128-240.830583413407i</v>
      </c>
      <c r="AB717" s="12" t="str">
        <f t="shared" si="340"/>
        <v>0.503492097280342-0.062468541337566i</v>
      </c>
      <c r="AC717" s="12" t="str">
        <f t="shared" si="341"/>
        <v>2.20444440310014-1.36729262058392i</v>
      </c>
      <c r="AD717" s="12" t="str">
        <f t="shared" si="342"/>
        <v>0.177637345907863+0.0818408895269258i</v>
      </c>
      <c r="AE717" s="12" t="str">
        <f t="shared" si="343"/>
        <v>-0.186831636801457-0.214762147854791i</v>
      </c>
      <c r="AF717" s="12" t="str">
        <f t="shared" si="344"/>
        <v>-10.8952710278297-3.40491726654402i</v>
      </c>
      <c r="AG717" s="12" t="str">
        <f t="shared" si="345"/>
        <v>1.07910717711465-0.151291292571056i</v>
      </c>
      <c r="AH717" s="12" t="str">
        <f t="shared" si="346"/>
        <v>0.806214133519728+2.87090227692818i</v>
      </c>
      <c r="AI717" s="12">
        <f t="shared" si="347"/>
        <v>9.4900243882705766</v>
      </c>
      <c r="AJ717" s="12">
        <f t="shared" si="348"/>
        <v>74.314059852492292</v>
      </c>
      <c r="AK717" s="12"/>
      <c r="AL717" s="12"/>
      <c r="AM717" s="12"/>
      <c r="AN717" s="12"/>
    </row>
    <row r="718" spans="1:40" x14ac:dyDescent="0.35">
      <c r="A718" s="12"/>
      <c r="B718" s="12">
        <f t="shared" ref="B718:B779" si="349">B717+100</f>
        <v>58800</v>
      </c>
      <c r="C718" s="29" t="str">
        <f t="shared" si="316"/>
        <v>-0.0000200344842124336+0.0377490074069244i</v>
      </c>
      <c r="D718" s="28" t="str">
        <f t="shared" si="317"/>
        <v>-5.39921463057614+0.28940905678642i</v>
      </c>
      <c r="E718" s="12" t="str">
        <f t="shared" si="318"/>
        <v>4200</v>
      </c>
      <c r="F718" s="12" t="str">
        <f t="shared" si="319"/>
        <v>0.704225352112676</v>
      </c>
      <c r="G718" s="12" t="str">
        <f t="shared" si="315"/>
        <v>0.704225352112676</v>
      </c>
      <c r="H718" s="12" t="str">
        <f t="shared" si="320"/>
        <v>5.50209704148055+3.69307779434721i</v>
      </c>
      <c r="I718" s="12" t="str">
        <f t="shared" si="321"/>
        <v>230.90706003885i</v>
      </c>
      <c r="J718" s="12" t="str">
        <f t="shared" si="322"/>
        <v>-44.6061446766314+49.9398400426103i</v>
      </c>
      <c r="K718" s="12" t="str">
        <f t="shared" si="323"/>
        <v>2.57186531911453-2.29718389997545i</v>
      </c>
      <c r="L718" s="12" t="str">
        <f t="shared" si="324"/>
        <v>0.111671334769735-0.0854672170457946i</v>
      </c>
      <c r="M718" s="12" t="str">
        <f t="shared" si="325"/>
        <v>2.68353665388427-2.38265111702124i</v>
      </c>
      <c r="N718" s="12" t="str">
        <f t="shared" si="326"/>
        <v>-0.738902592124319i</v>
      </c>
      <c r="O718" s="12" t="str">
        <f t="shared" si="327"/>
        <v>0.739208082775469-0.673477104554725i</v>
      </c>
      <c r="P718" s="12" t="str">
        <f t="shared" si="328"/>
        <v>0.260791917224531+0.673477104554725i</v>
      </c>
      <c r="Q718" s="12" t="str">
        <f t="shared" si="329"/>
        <v>-0.260791917224531+0.065425487569594i</v>
      </c>
      <c r="R718" s="12" t="str">
        <f t="shared" si="330"/>
        <v>-0.331289103410141-2.66554218040941i</v>
      </c>
      <c r="S718" s="12" t="str">
        <f t="shared" si="331"/>
        <v>0.0756671114202978i</v>
      </c>
      <c r="T718" s="12" t="str">
        <f t="shared" si="332"/>
        <v>0.201693877160542-0.0250676895000657i</v>
      </c>
      <c r="U718" s="12" t="str">
        <f t="shared" si="333"/>
        <v>0.001-0.0270671671924992i</v>
      </c>
      <c r="V718" s="12" t="str">
        <f t="shared" si="334"/>
        <v>0.0015-0.00822710249012131i</v>
      </c>
      <c r="W718" s="12" t="str">
        <f t="shared" si="335"/>
        <v>0.000934858505807601-0.006333082023922i</v>
      </c>
      <c r="X718" s="12" t="str">
        <f t="shared" si="336"/>
        <v>0.00219562721034269-0.00561208102992075i</v>
      </c>
      <c r="Y718" s="12" t="str">
        <f t="shared" si="337"/>
        <v>0.00029+0.0554176944093239i</v>
      </c>
      <c r="Z718" s="12" t="str">
        <f t="shared" si="338"/>
        <v>-1.32246152762344-0.595006684408384i</v>
      </c>
      <c r="AA718" s="12" t="str">
        <f t="shared" si="339"/>
        <v>11.9944494122209-240.338095607475i</v>
      </c>
      <c r="AB718" s="12" t="str">
        <f t="shared" si="340"/>
        <v>0.503465587844479-0.0625736348952614i</v>
      </c>
      <c r="AC718" s="12" t="str">
        <f t="shared" si="341"/>
        <v>2.20197721787078-1.36750148806761i</v>
      </c>
      <c r="AD718" s="12" t="str">
        <f t="shared" si="342"/>
        <v>0.177739431746839+0.0819651089221326i</v>
      </c>
      <c r="AE718" s="12" t="str">
        <f t="shared" si="343"/>
        <v>-0.186283772729916-0.214151853129302i</v>
      </c>
      <c r="AF718" s="12" t="str">
        <f t="shared" si="344"/>
        <v>-10.9013116720567-3.40366873756079i</v>
      </c>
      <c r="AG718" s="12" t="str">
        <f t="shared" si="345"/>
        <v>1.07902903380224-0.15107863728004i</v>
      </c>
      <c r="AH718" s="12" t="str">
        <f t="shared" si="346"/>
        <v>0.805497209396444+2.86394311328753i</v>
      </c>
      <c r="AI718" s="12">
        <f t="shared" si="347"/>
        <v>9.4699214008732397</v>
      </c>
      <c r="AJ718" s="12">
        <f t="shared" si="348"/>
        <v>74.291117288202102</v>
      </c>
      <c r="AK718" s="12"/>
      <c r="AL718" s="12"/>
      <c r="AM718" s="12"/>
      <c r="AN718" s="12"/>
    </row>
    <row r="719" spans="1:40" x14ac:dyDescent="0.35">
      <c r="A719" s="12"/>
      <c r="B719" s="12">
        <f t="shared" si="349"/>
        <v>58900</v>
      </c>
      <c r="C719" s="29" t="str">
        <f t="shared" si="316"/>
        <v>-0.0000199665131720568+0.0376849174473399i</v>
      </c>
      <c r="D719" s="28" t="str">
        <f t="shared" si="317"/>
        <v>-5.39921410946484+0.288917700429606i</v>
      </c>
      <c r="E719" s="12" t="str">
        <f t="shared" si="318"/>
        <v>4200</v>
      </c>
      <c r="F719" s="12" t="str">
        <f t="shared" si="319"/>
        <v>0.704225352112676</v>
      </c>
      <c r="G719" s="12" t="str">
        <f t="shared" si="315"/>
        <v>0.704225352112676</v>
      </c>
      <c r="H719" s="12" t="str">
        <f t="shared" si="320"/>
        <v>5.50812225010556+3.69133016955987i</v>
      </c>
      <c r="I719" s="12" t="str">
        <f t="shared" si="321"/>
        <v>231.299759120548i</v>
      </c>
      <c r="J719" s="12" t="str">
        <f t="shared" si="322"/>
        <v>-44.7613995249712+50.024771743363i</v>
      </c>
      <c r="K719" s="12" t="str">
        <f t="shared" si="323"/>
        <v>2.56781221731958-2.29763904079769i</v>
      </c>
      <c r="L719" s="12" t="str">
        <f t="shared" si="324"/>
        <v>0.111531086512299-0.0855050484548855i</v>
      </c>
      <c r="M719" s="12" t="str">
        <f t="shared" si="325"/>
        <v>2.67934330383188-2.38314408925258i</v>
      </c>
      <c r="N719" s="12" t="str">
        <f t="shared" si="326"/>
        <v>-0.740159229185755i</v>
      </c>
      <c r="O719" s="12" t="str">
        <f t="shared" si="327"/>
        <v>0.738361183053367-0.674405488827035i</v>
      </c>
      <c r="P719" s="12" t="str">
        <f t="shared" si="328"/>
        <v>0.261638816946633+0.674405488827035i</v>
      </c>
      <c r="Q719" s="12" t="str">
        <f t="shared" si="329"/>
        <v>-0.261638816946633+0.0657537403587201i</v>
      </c>
      <c r="R719" s="12" t="str">
        <f t="shared" si="330"/>
        <v>-0.331282068223888-2.6608762875905i</v>
      </c>
      <c r="S719" s="12" t="str">
        <f t="shared" si="331"/>
        <v>0.0757957969839376i</v>
      </c>
      <c r="T719" s="12" t="str">
        <f t="shared" si="332"/>
        <v>0.201683238893583-0.0251097883875168i</v>
      </c>
      <c r="U719" s="12" t="str">
        <f t="shared" si="333"/>
        <v>0.001-0.0270212127490484i</v>
      </c>
      <c r="V719" s="12" t="str">
        <f t="shared" si="334"/>
        <v>0.0015-0.00821313457417884i</v>
      </c>
      <c r="W719" s="12" t="str">
        <f t="shared" si="335"/>
        <v>0.000934852815000858-0.0063224099671658i</v>
      </c>
      <c r="X719" s="12" t="str">
        <f t="shared" si="336"/>
        <v>0.00219148866276635-0.00560357667972964i</v>
      </c>
      <c r="Y719" s="12" t="str">
        <f t="shared" si="337"/>
        <v>0.00029+0.0555119421889316i</v>
      </c>
      <c r="Z719" s="12" t="str">
        <f t="shared" si="338"/>
        <v>-1.31787055789418-0.592448670677314i</v>
      </c>
      <c r="AA719" s="12" t="str">
        <f t="shared" si="339"/>
        <v>11.9254430723333-239.847709418784i</v>
      </c>
      <c r="AB719" s="12" t="str">
        <f t="shared" si="340"/>
        <v>0.503439032743236-0.0626787215811666i</v>
      </c>
      <c r="AC719" s="12" t="str">
        <f t="shared" si="341"/>
        <v>2.19951357641012-1.36770556814232i</v>
      </c>
      <c r="AD719" s="12" t="str">
        <f t="shared" si="342"/>
        <v>0.177841670805364+0.0820892054332091i</v>
      </c>
      <c r="AE719" s="12" t="str">
        <f t="shared" si="343"/>
        <v>-0.185738661285237-0.213545008421024i</v>
      </c>
      <c r="AF719" s="12" t="str">
        <f t="shared" si="344"/>
        <v>-10.9073363595704-3.40241246913026i</v>
      </c>
      <c r="AG719" s="12" t="str">
        <f t="shared" si="345"/>
        <v>1.07895128997631-0.150867001392978i</v>
      </c>
      <c r="AH719" s="12" t="str">
        <f t="shared" si="346"/>
        <v>0.804778127088614+2.85701612609412i</v>
      </c>
      <c r="AI719" s="12">
        <f t="shared" si="347"/>
        <v>9.449862100212794</v>
      </c>
      <c r="AJ719" s="12">
        <f t="shared" si="348"/>
        <v>74.268276664087253</v>
      </c>
      <c r="AK719" s="12"/>
      <c r="AL719" s="12"/>
      <c r="AM719" s="12"/>
      <c r="AN719" s="12"/>
    </row>
    <row r="720" spans="1:40" x14ac:dyDescent="0.35">
      <c r="A720" s="12"/>
      <c r="B720" s="12">
        <f t="shared" si="349"/>
        <v>59000</v>
      </c>
      <c r="C720" s="29" t="str">
        <f t="shared" si="316"/>
        <v>-0.0000198988874540332+0.0376210447416729i</v>
      </c>
      <c r="D720" s="28" t="str">
        <f t="shared" si="317"/>
        <v>-5.399213591001+0.288428009686159i</v>
      </c>
      <c r="E720" s="12" t="str">
        <f t="shared" si="318"/>
        <v>4200</v>
      </c>
      <c r="F720" s="12" t="str">
        <f t="shared" si="319"/>
        <v>0.704225352112676</v>
      </c>
      <c r="G720" s="12" t="str">
        <f t="shared" si="315"/>
        <v>0.704225352112676</v>
      </c>
      <c r="H720" s="12" t="str">
        <f t="shared" si="320"/>
        <v>5.51413153651723+3.68957653814048i</v>
      </c>
      <c r="I720" s="12" t="str">
        <f t="shared" si="321"/>
        <v>231.692458202247i</v>
      </c>
      <c r="J720" s="12" t="str">
        <f t="shared" si="322"/>
        <v>-44.9169181878367+50.1097034441157i</v>
      </c>
      <c r="K720" s="12" t="str">
        <f t="shared" si="323"/>
        <v>2.56376500251265-2.29808629777917i</v>
      </c>
      <c r="L720" s="12" t="str">
        <f t="shared" si="324"/>
        <v>0.111390952670873-0.0855426026328931i</v>
      </c>
      <c r="M720" s="12" t="str">
        <f t="shared" si="325"/>
        <v>2.67515595518352-2.38362890041206i</v>
      </c>
      <c r="N720" s="12" t="str">
        <f t="shared" si="326"/>
        <v>-0.741415866247191i</v>
      </c>
      <c r="O720" s="12" t="str">
        <f t="shared" si="327"/>
        <v>0.737513117358174-0.675332808121024i</v>
      </c>
      <c r="P720" s="12" t="str">
        <f t="shared" si="328"/>
        <v>0.262486882641826+0.675332808121024i</v>
      </c>
      <c r="Q720" s="12" t="str">
        <f t="shared" si="329"/>
        <v>-0.262486882641826+0.066083058126167i</v>
      </c>
      <c r="R720" s="12" t="str">
        <f t="shared" si="330"/>
        <v>-0.331275020561004-2.65622597039219i</v>
      </c>
      <c r="S720" s="12" t="str">
        <f t="shared" si="331"/>
        <v>0.0759244825475775i</v>
      </c>
      <c r="T720" s="12" t="str">
        <f t="shared" si="332"/>
        <v>0.201672582331464-0.0251518845170323i</v>
      </c>
      <c r="U720" s="12" t="str">
        <f t="shared" si="333"/>
        <v>0.001-0.0269754140833721i</v>
      </c>
      <c r="V720" s="12" t="str">
        <f t="shared" si="334"/>
        <v>0.0015-0.00819921400710398i</v>
      </c>
      <c r="W720" s="12" t="str">
        <f t="shared" si="335"/>
        <v>0.000934847114718012-0.00631177422020055i</v>
      </c>
      <c r="X720" s="12" t="str">
        <f t="shared" si="336"/>
        <v>0.00218736971248211-0.00559509680409992i</v>
      </c>
      <c r="Y720" s="12" t="str">
        <f t="shared" si="337"/>
        <v>0.00029+0.0556061899685393i</v>
      </c>
      <c r="Z720" s="12" t="str">
        <f t="shared" si="338"/>
        <v>-1.31330342447453-0.58990861447226i</v>
      </c>
      <c r="AA720" s="12" t="str">
        <f t="shared" si="339"/>
        <v>11.8570044829565-239.359411258079i</v>
      </c>
      <c r="AB720" s="12" t="str">
        <f t="shared" si="340"/>
        <v>0.503412431973856-0.0627838013827494i</v>
      </c>
      <c r="AC720" s="12" t="str">
        <f t="shared" si="341"/>
        <v>2.19705348185463-1.36790488183772i</v>
      </c>
      <c r="AD720" s="12" t="str">
        <f t="shared" si="342"/>
        <v>0.177944062978089+0.0822131789466239i</v>
      </c>
      <c r="AE720" s="12" t="str">
        <f t="shared" si="343"/>
        <v>-0.185196284790273-0.212941585092508i</v>
      </c>
      <c r="AF720" s="12" t="str">
        <f t="shared" si="344"/>
        <v>-10.9133451275182-3.40114852845432i</v>
      </c>
      <c r="AG720" s="12" t="str">
        <f t="shared" si="345"/>
        <v>1.07887394161921-0.150656378514319i</v>
      </c>
      <c r="AH720" s="12" t="str">
        <f t="shared" si="346"/>
        <v>0.804056948766394+2.85012110405637i</v>
      </c>
      <c r="AI720" s="12">
        <f t="shared" si="347"/>
        <v>9.4298463221544697</v>
      </c>
      <c r="AJ720" s="12">
        <f t="shared" si="348"/>
        <v>74.245537131660214</v>
      </c>
      <c r="AK720" s="12"/>
      <c r="AL720" s="12"/>
      <c r="AM720" s="12"/>
      <c r="AN720" s="12"/>
    </row>
    <row r="721" spans="1:40" x14ac:dyDescent="0.35">
      <c r="A721" s="12"/>
      <c r="B721" s="12">
        <f t="shared" si="349"/>
        <v>59100</v>
      </c>
      <c r="C721" s="29" t="str">
        <f t="shared" si="316"/>
        <v>-0.0000198316047231353+0.0375573881871131i</v>
      </c>
      <c r="D721" s="28" t="str">
        <f t="shared" si="317"/>
        <v>-5.39921307516673+0.287939976101201i</v>
      </c>
      <c r="E721" s="12" t="str">
        <f t="shared" si="318"/>
        <v>4200</v>
      </c>
      <c r="F721" s="12" t="str">
        <f t="shared" si="319"/>
        <v>0.704225352112676</v>
      </c>
      <c r="G721" s="12" t="str">
        <f t="shared" si="315"/>
        <v>0.704225352112676</v>
      </c>
      <c r="H721" s="12" t="str">
        <f t="shared" si="320"/>
        <v>5.52012493791042+3.68781695840308i</v>
      </c>
      <c r="I721" s="12" t="str">
        <f t="shared" si="321"/>
        <v>232.085157283946i</v>
      </c>
      <c r="J721" s="12" t="str">
        <f t="shared" si="322"/>
        <v>-45.0727006652278+50.1946351448685i</v>
      </c>
      <c r="K721" s="12" t="str">
        <f t="shared" si="323"/>
        <v>2.55972367944138-2.2985257061073i</v>
      </c>
      <c r="L721" s="12" t="str">
        <f t="shared" si="324"/>
        <v>0.111250933709639-0.085579880383663i</v>
      </c>
      <c r="M721" s="12" t="str">
        <f t="shared" si="325"/>
        <v>2.67097461315102-2.38410558649096i</v>
      </c>
      <c r="N721" s="12" t="str">
        <f t="shared" si="326"/>
        <v>-0.742672503308627i</v>
      </c>
      <c r="O721" s="12" t="str">
        <f t="shared" si="327"/>
        <v>0.736663887029101-0.676259060972329i</v>
      </c>
      <c r="P721" s="12" t="str">
        <f t="shared" si="328"/>
        <v>0.263336112970899+0.676259060972329i</v>
      </c>
      <c r="Q721" s="12" t="str">
        <f t="shared" si="329"/>
        <v>-0.263336112970899+0.066413442336298i</v>
      </c>
      <c r="R721" s="12" t="str">
        <f t="shared" si="330"/>
        <v>-0.331267960418789-2.65159114973581i</v>
      </c>
      <c r="S721" s="12" t="str">
        <f t="shared" si="331"/>
        <v>0.0760531681112175i</v>
      </c>
      <c r="T721" s="12" t="str">
        <f t="shared" si="332"/>
        <v>0.201661907473074-0.0251939778835903i</v>
      </c>
      <c r="U721" s="12" t="str">
        <f t="shared" si="333"/>
        <v>0.001-0.0269297704047201i</v>
      </c>
      <c r="V721" s="12" t="str">
        <f t="shared" si="334"/>
        <v>0.0015-0.00818534054854713i</v>
      </c>
      <c r="W721" s="12" t="str">
        <f t="shared" si="335"/>
        <v>0.000934841404960043-0.00630117459869888i</v>
      </c>
      <c r="X721" s="12" t="str">
        <f t="shared" si="336"/>
        <v>0.00218327023794125-0.00558664130652349i</v>
      </c>
      <c r="Y721" s="12" t="str">
        <f t="shared" si="337"/>
        <v>0.00029+0.055700437748147i</v>
      </c>
      <c r="Z721" s="12" t="str">
        <f t="shared" si="338"/>
        <v>-1.30875996552198-0.587386349005091i</v>
      </c>
      <c r="AA721" s="12" t="str">
        <f t="shared" si="339"/>
        <v>11.7891276975808-238.873187651605i</v>
      </c>
      <c r="AB721" s="12" t="str">
        <f t="shared" si="340"/>
        <v>0.503385785533567-0.0628888742874742i</v>
      </c>
      <c r="AC721" s="12" t="str">
        <f t="shared" si="341"/>
        <v>2.19459693726435-1.36809945012221i</v>
      </c>
      <c r="AD721" s="12" t="str">
        <f t="shared" si="342"/>
        <v>0.178046608159514+0.0823370293485087i</v>
      </c>
      <c r="AE721" s="12" t="str">
        <f t="shared" si="343"/>
        <v>-0.184656625699205-0.212341554810893i</v>
      </c>
      <c r="AF721" s="12" t="str">
        <f t="shared" si="344"/>
        <v>-10.9193380130771-3.39987698230188i</v>
      </c>
      <c r="AG721" s="12" t="str">
        <f t="shared" si="345"/>
        <v>1.07879698476028-0.150446762299973i</v>
      </c>
      <c r="AH721" s="12" t="str">
        <f t="shared" si="346"/>
        <v>0.803333735601434+2.84325783761428i</v>
      </c>
      <c r="AI721" s="12">
        <f t="shared" si="347"/>
        <v>9.4098739033864245</v>
      </c>
      <c r="AJ721" s="12">
        <f t="shared" si="348"/>
        <v>74.222897850117278</v>
      </c>
      <c r="AK721" s="12"/>
      <c r="AL721" s="12"/>
      <c r="AM721" s="12"/>
      <c r="AN721" s="12"/>
    </row>
    <row r="722" spans="1:40" x14ac:dyDescent="0.35">
      <c r="A722" s="12"/>
      <c r="B722" s="12">
        <f t="shared" si="349"/>
        <v>59200</v>
      </c>
      <c r="C722" s="29" t="str">
        <f t="shared" si="316"/>
        <v>-0.0000197646626638419+0.0374939466883013i</v>
      </c>
      <c r="D722" s="28" t="str">
        <f t="shared" si="317"/>
        <v>-5.39921256194428+0.287453591276977i</v>
      </c>
      <c r="E722" s="12" t="str">
        <f t="shared" si="318"/>
        <v>4200</v>
      </c>
      <c r="F722" s="12" t="str">
        <f t="shared" si="319"/>
        <v>0.704225352112676</v>
      </c>
      <c r="G722" s="12" t="str">
        <f t="shared" si="315"/>
        <v>0.704225352112676</v>
      </c>
      <c r="H722" s="12" t="str">
        <f t="shared" si="320"/>
        <v>5.52610249150748+3.6860514882883i</v>
      </c>
      <c r="I722" s="12" t="str">
        <f t="shared" si="321"/>
        <v>232.477856365645i</v>
      </c>
      <c r="J722" s="12" t="str">
        <f t="shared" si="322"/>
        <v>-45.2287469571445+50.2795668456212i</v>
      </c>
      <c r="K722" s="12" t="str">
        <f t="shared" si="323"/>
        <v>2.55568825272817-2.29895730086338i</v>
      </c>
      <c r="L722" s="12" t="str">
        <f t="shared" si="324"/>
        <v>0.111111030088981-0.0856168825105341i</v>
      </c>
      <c r="M722" s="12" t="str">
        <f t="shared" si="325"/>
        <v>2.66679928281715-2.38457418337391i</v>
      </c>
      <c r="N722" s="12" t="str">
        <f t="shared" si="326"/>
        <v>-0.743929140370063i</v>
      </c>
      <c r="O722" s="12" t="str">
        <f t="shared" si="327"/>
        <v>0.735813493407198-0.67718424591827i</v>
      </c>
      <c r="P722" s="12" t="str">
        <f t="shared" si="328"/>
        <v>0.264186506592802+0.67718424591827i</v>
      </c>
      <c r="Q722" s="12" t="str">
        <f t="shared" si="329"/>
        <v>-0.264186506592802+0.066744894451793i</v>
      </c>
      <c r="R722" s="12" t="str">
        <f t="shared" si="330"/>
        <v>-0.331260887794535-2.64697174707702i</v>
      </c>
      <c r="S722" s="12" t="str">
        <f t="shared" si="331"/>
        <v>0.0761818536748576i</v>
      </c>
      <c r="T722" s="12" t="str">
        <f t="shared" si="332"/>
        <v>0.201651214317304-0.0252360684821667i</v>
      </c>
      <c r="U722" s="12" t="str">
        <f t="shared" si="333"/>
        <v>0.000999999999999997-0.026884280927685i</v>
      </c>
      <c r="V722" s="12" t="str">
        <f t="shared" si="334"/>
        <v>0.0015-0.00817151395978271i</v>
      </c>
      <c r="W722" s="12" t="str">
        <f t="shared" si="335"/>
        <v>0.000934835685727923-0.00629061091957877i</v>
      </c>
      <c r="X722" s="12" t="str">
        <f t="shared" si="336"/>
        <v>0.00217919011851698-0.00557821009093411i</v>
      </c>
      <c r="Y722" s="12" t="str">
        <f t="shared" si="337"/>
        <v>0.00029+0.0557946855277547i</v>
      </c>
      <c r="Z722" s="12" t="str">
        <f t="shared" si="338"/>
        <v>-1.30424002051445-0.584881709390076i</v>
      </c>
      <c r="AA722" s="12" t="str">
        <f t="shared" si="339"/>
        <v>11.7218068445662-238.389025239924i</v>
      </c>
      <c r="AB722" s="12" t="str">
        <f t="shared" si="340"/>
        <v>0.5033590934196-0.0629939402828i</v>
      </c>
      <c r="AC722" s="12" t="str">
        <f t="shared" si="341"/>
        <v>2.19214394562352-1.36828929390287i</v>
      </c>
      <c r="AD722" s="12" t="str">
        <f t="shared" si="342"/>
        <v>0.178149306243983+0.0824607565246588i</v>
      </c>
      <c r="AE722" s="12" t="str">
        <f t="shared" si="343"/>
        <v>-0.184119666596545-0.211744889543995i</v>
      </c>
      <c r="AF722" s="12" t="str">
        <f t="shared" si="344"/>
        <v>-10.9253150534518-3.39859789701132i</v>
      </c>
      <c r="AG722" s="12" t="str">
        <f t="shared" si="345"/>
        <v>1.0787204154752-0.150238146456807i</v>
      </c>
      <c r="AH722" s="12" t="str">
        <f t="shared" si="346"/>
        <v>0.8026085477826+2.83642611892287i</v>
      </c>
      <c r="AI722" s="12">
        <f t="shared" si="347"/>
        <v>9.3899446814146508</v>
      </c>
      <c r="AJ722" s="12">
        <f t="shared" si="348"/>
        <v>74.200357986256449</v>
      </c>
      <c r="AK722" s="12"/>
      <c r="AL722" s="12"/>
      <c r="AM722" s="12"/>
      <c r="AN722" s="12"/>
    </row>
    <row r="723" spans="1:40" x14ac:dyDescent="0.35">
      <c r="A723" s="12"/>
      <c r="B723" s="12">
        <f t="shared" si="349"/>
        <v>59300</v>
      </c>
      <c r="C723" s="29" t="str">
        <f t="shared" si="316"/>
        <v>-0.0000196980589801393+0.0374307191572669i</v>
      </c>
      <c r="D723" s="28" t="str">
        <f t="shared" si="317"/>
        <v>-5.39921205131603+0.28696884687238i</v>
      </c>
      <c r="E723" s="12" t="str">
        <f t="shared" si="318"/>
        <v>4200</v>
      </c>
      <c r="F723" s="12" t="str">
        <f t="shared" si="319"/>
        <v>0.704225352112676</v>
      </c>
      <c r="G723" s="12" t="str">
        <f t="shared" si="315"/>
        <v>0.704225352112676</v>
      </c>
      <c r="H723" s="12" t="str">
        <f t="shared" si="320"/>
        <v>5.53206423455676+3.68428018536525i</v>
      </c>
      <c r="I723" s="12" t="str">
        <f t="shared" si="321"/>
        <v>232.870555447343i</v>
      </c>
      <c r="J723" s="12" t="str">
        <f t="shared" si="322"/>
        <v>-45.3850570635868+50.364498546374i</v>
      </c>
      <c r="K723" s="12" t="str">
        <f t="shared" si="323"/>
        <v>2.55165872687106-2.29938111702256i</v>
      </c>
      <c r="L723" s="12" t="str">
        <f t="shared" si="324"/>
        <v>0.110971242265505-0.0856536098163241i</v>
      </c>
      <c r="M723" s="12" t="str">
        <f t="shared" si="325"/>
        <v>2.66262996913657-2.38503472683888i</v>
      </c>
      <c r="N723" s="12" t="str">
        <f t="shared" si="326"/>
        <v>-0.745185777431499i</v>
      </c>
      <c r="O723" s="12" t="str">
        <f t="shared" si="327"/>
        <v>0.734961937835353-0.678108361497853i</v>
      </c>
      <c r="P723" s="12" t="str">
        <f t="shared" si="328"/>
        <v>0.265038062164647+0.678108361497853i</v>
      </c>
      <c r="Q723" s="12" t="str">
        <f t="shared" si="329"/>
        <v>-0.265038062164647+0.067077415933646i</v>
      </c>
      <c r="R723" s="12" t="str">
        <f t="shared" si="330"/>
        <v>-0.331253802685517-2.64236768440124i</v>
      </c>
      <c r="S723" s="12" t="str">
        <f t="shared" si="331"/>
        <v>0.0763105392384976i</v>
      </c>
      <c r="T723" s="12" t="str">
        <f t="shared" si="332"/>
        <v>0.201640502863039-0.0252781563077347i</v>
      </c>
      <c r="U723" s="12" t="str">
        <f t="shared" si="333"/>
        <v>0.001-0.0268389448721578i</v>
      </c>
      <c r="V723" s="12" t="str">
        <f t="shared" si="334"/>
        <v>0.0015-0.00815773400369533i</v>
      </c>
      <c r="W723" s="12" t="str">
        <f t="shared" si="335"/>
        <v>0.000934829957022644-0.00628008300099319i</v>
      </c>
      <c r="X723" s="12" t="str">
        <f t="shared" si="336"/>
        <v>0.00217512923449635-0.00556980306170576i</v>
      </c>
      <c r="Y723" s="12" t="str">
        <f t="shared" si="337"/>
        <v>0.00029+0.0558889333073624i</v>
      </c>
      <c r="Z723" s="12" t="str">
        <f t="shared" si="338"/>
        <v>-1.29974343023837-0.582394532618356i</v>
      </c>
      <c r="AA723" s="12" t="str">
        <f t="shared" si="339"/>
        <v>11.6550361260483-237.90691077674i</v>
      </c>
      <c r="AB723" s="12" t="str">
        <f t="shared" si="340"/>
        <v>0.503332355629171-0.063098999356179i</v>
      </c>
      <c r="AC723" s="12" t="str">
        <f t="shared" si="341"/>
        <v>2.18969450984107-1.36847443402548i</v>
      </c>
      <c r="AD723" s="12" t="str">
        <f t="shared" si="342"/>
        <v>0.178252157125679+0.0825843603605377i</v>
      </c>
      <c r="AE723" s="12" t="str">
        <f t="shared" si="343"/>
        <v>-0.183585390196157-0.21115156155647i</v>
      </c>
      <c r="AF723" s="12" t="str">
        <f t="shared" si="344"/>
        <v>-10.9312762858728-3.39731133849287i</v>
      </c>
      <c r="AG723" s="12" t="str">
        <f t="shared" si="345"/>
        <v>1.07864422988535-0.150030524742154i</v>
      </c>
      <c r="AH723" s="12" t="str">
        <f t="shared" si="346"/>
        <v>0.801881444531592+2.82962574183591i</v>
      </c>
      <c r="AI723" s="12">
        <f t="shared" si="347"/>
        <v>9.3700584945584158</v>
      </c>
      <c r="AJ723" s="12">
        <f t="shared" si="348"/>
        <v>74.177916714394257</v>
      </c>
      <c r="AK723" s="12"/>
      <c r="AL723" s="12"/>
      <c r="AM723" s="12"/>
      <c r="AN723" s="12"/>
    </row>
    <row r="724" spans="1:40" x14ac:dyDescent="0.35">
      <c r="A724" s="12"/>
      <c r="B724" s="12">
        <f t="shared" si="349"/>
        <v>59400</v>
      </c>
      <c r="C724" s="29" t="str">
        <f t="shared" si="316"/>
        <v>-0.0000196317913953241+0.0373677045133658i</v>
      </c>
      <c r="D724" s="28" t="str">
        <f t="shared" si="317"/>
        <v>-5.39921154326455+0.286485734602471i</v>
      </c>
      <c r="E724" s="12" t="str">
        <f t="shared" si="318"/>
        <v>4200</v>
      </c>
      <c r="F724" s="12" t="str">
        <f t="shared" si="319"/>
        <v>0.704225352112676</v>
      </c>
      <c r="G724" s="12" t="str">
        <f t="shared" si="315"/>
        <v>0.704225352112676</v>
      </c>
      <c r="H724" s="12" t="str">
        <f t="shared" si="320"/>
        <v>5.53801020433084+3.68250310683351i</v>
      </c>
      <c r="I724" s="12" t="str">
        <f t="shared" si="321"/>
        <v>233.263254529042i</v>
      </c>
      <c r="J724" s="12" t="str">
        <f t="shared" si="322"/>
        <v>-45.5416309845548+50.4494302471267i</v>
      </c>
      <c r="K724" s="12" t="str">
        <f t="shared" si="323"/>
        <v>2.54763510624462-2.29979718945384i</v>
      </c>
      <c r="L724" s="12" t="str">
        <f t="shared" si="324"/>
        <v>0.11083157069205-0.085690063103316i</v>
      </c>
      <c r="M724" s="12" t="str">
        <f t="shared" si="325"/>
        <v>2.65846667693667-2.38548725255716i</v>
      </c>
      <c r="N724" s="12" t="str">
        <f t="shared" si="326"/>
        <v>-0.746442414492935i</v>
      </c>
      <c r="O724" s="12" t="str">
        <f t="shared" si="327"/>
        <v>0.734109221658289-0.679031406251774i</v>
      </c>
      <c r="P724" s="12" t="str">
        <f t="shared" si="328"/>
        <v>0.265890778341711+0.679031406251774i</v>
      </c>
      <c r="Q724" s="12" t="str">
        <f t="shared" si="329"/>
        <v>-0.265890778341711+0.067411008241161i</v>
      </c>
      <c r="R724" s="12" t="str">
        <f t="shared" si="330"/>
        <v>-0.331246705089019-2.63777888421925i</v>
      </c>
      <c r="S724" s="12" t="str">
        <f t="shared" si="331"/>
        <v>0.0764392248021373i</v>
      </c>
      <c r="T724" s="12" t="str">
        <f t="shared" si="332"/>
        <v>0.201629773109166-0.0253202413552668i</v>
      </c>
      <c r="U724" s="12" t="str">
        <f t="shared" si="333"/>
        <v>0.001-0.0267937614632821i</v>
      </c>
      <c r="V724" s="12" t="str">
        <f t="shared" si="334"/>
        <v>0.0015-0.00814400044476656i</v>
      </c>
      <c r="W724" s="12" t="str">
        <f t="shared" si="335"/>
        <v>0.000934824218845176-0.00626959066231972i</v>
      </c>
      <c r="X724" s="12" t="str">
        <f t="shared" si="336"/>
        <v>0.00217108746707208-0.0055614201236507i</v>
      </c>
      <c r="Y724" s="12" t="str">
        <f t="shared" si="337"/>
        <v>0.00029+0.0559831810869701i</v>
      </c>
      <c r="Z724" s="12" t="str">
        <f t="shared" si="338"/>
        <v>-1.29527003677678-0.579924657532732i</v>
      </c>
      <c r="AA724" s="12" t="str">
        <f t="shared" si="339"/>
        <v>11.5888098168608-237.426831127743i</v>
      </c>
      <c r="AB724" s="12" t="str">
        <f t="shared" si="340"/>
        <v>0.503305572159503-0.0632040514950614i</v>
      </c>
      <c r="AC724" s="12" t="str">
        <f t="shared" si="341"/>
        <v>2.18724863275115-1.36865489127449i</v>
      </c>
      <c r="AD724" s="12" t="str">
        <f t="shared" si="342"/>
        <v>0.178355160698632+0.0827078407412823i</v>
      </c>
      <c r="AE724" s="12" t="str">
        <f t="shared" si="343"/>
        <v>-0.183053779340285-0.210561543406038i</v>
      </c>
      <c r="AF724" s="12" t="str">
        <f t="shared" si="344"/>
        <v>-10.9372217475954-3.39601737223104i</v>
      </c>
      <c r="AG724" s="12" t="str">
        <f t="shared" si="345"/>
        <v>1.0785684241572-0.149823890963335i</v>
      </c>
      <c r="AH724" s="12" t="str">
        <f t="shared" si="346"/>
        <v>0.801152484118291+2.82285650189007i</v>
      </c>
      <c r="AI724" s="12">
        <f t="shared" si="347"/>
        <v>9.3502151819463979</v>
      </c>
      <c r="AJ724" s="12">
        <f t="shared" si="348"/>
        <v>74.155573216284921</v>
      </c>
      <c r="AK724" s="12"/>
      <c r="AL724" s="12"/>
      <c r="AM724" s="12"/>
      <c r="AN724" s="12"/>
    </row>
    <row r="725" spans="1:40" x14ac:dyDescent="0.35">
      <c r="A725" s="12"/>
      <c r="B725" s="12">
        <f t="shared" si="349"/>
        <v>59500</v>
      </c>
      <c r="C725" s="29" t="str">
        <f t="shared" si="316"/>
        <v>-0.000019565857651809+0.0373049016832188i</v>
      </c>
      <c r="D725" s="28" t="str">
        <f t="shared" si="317"/>
        <v>-5.39921103777252+0.286004246238011i</v>
      </c>
      <c r="E725" s="12" t="str">
        <f t="shared" si="318"/>
        <v>4200</v>
      </c>
      <c r="F725" s="12" t="str">
        <f t="shared" si="319"/>
        <v>0.704225352112676</v>
      </c>
      <c r="G725" s="12" t="str">
        <f t="shared" si="315"/>
        <v>0.704225352112676</v>
      </c>
      <c r="H725" s="12" t="str">
        <f t="shared" si="320"/>
        <v>5.54394043812504+3.68072030952491i</v>
      </c>
      <c r="I725" s="12" t="str">
        <f t="shared" si="321"/>
        <v>233.655953610741i</v>
      </c>
      <c r="J725" s="12" t="str">
        <f t="shared" si="322"/>
        <v>-45.6984687200485+50.5343619478795i</v>
      </c>
      <c r="K725" s="12" t="str">
        <f t="shared" si="323"/>
        <v>2.54361739510075-2.30020555292002i</v>
      </c>
      <c r="L725" s="12" t="str">
        <f t="shared" si="324"/>
        <v>0.110692015817703-0.0857262431732445i</v>
      </c>
      <c r="M725" s="12" t="str">
        <f t="shared" si="325"/>
        <v>2.65430941091845-2.38593179609326i</v>
      </c>
      <c r="N725" s="12" t="str">
        <f t="shared" si="326"/>
        <v>-0.747699051554371i</v>
      </c>
      <c r="O725" s="12" t="str">
        <f t="shared" si="327"/>
        <v>0.73325534622256-0.679953378722419i</v>
      </c>
      <c r="P725" s="12" t="str">
        <f t="shared" si="328"/>
        <v>0.26674465377744+0.679953378722419i</v>
      </c>
      <c r="Q725" s="12" t="str">
        <f t="shared" si="329"/>
        <v>-0.26674465377744+0.067745672831952i</v>
      </c>
      <c r="R725" s="12" t="str">
        <f t="shared" si="330"/>
        <v>-0.331239595002319-2.63320526956271i</v>
      </c>
      <c r="S725" s="12" t="str">
        <f t="shared" si="331"/>
        <v>0.0765679103657773i</v>
      </c>
      <c r="T725" s="12" t="str">
        <f t="shared" si="332"/>
        <v>0.20161902505457-0.0253623236197339i</v>
      </c>
      <c r="U725" s="12" t="str">
        <f t="shared" si="333"/>
        <v>0.001-0.026748729931411i</v>
      </c>
      <c r="V725" s="12" t="str">
        <f t="shared" si="334"/>
        <v>0.0015-0.00813031304906109i</v>
      </c>
      <c r="W725" s="12" t="str">
        <f t="shared" si="335"/>
        <v>0.000934818471196512-0.00625913372415009i</v>
      </c>
      <c r="X725" s="12" t="str">
        <f t="shared" si="336"/>
        <v>0.00216706469833454-0.00555306118201757i</v>
      </c>
      <c r="Y725" s="12" t="str">
        <f t="shared" si="337"/>
        <v>0.00029+0.0560774288665778i</v>
      </c>
      <c r="Z725" s="12" t="str">
        <f t="shared" si="338"/>
        <v>-1.29081968349756-0.577471924802886i</v>
      </c>
      <c r="AA725" s="12" t="str">
        <f t="shared" si="339"/>
        <v>11.5231222634774-236.948773269463i</v>
      </c>
      <c r="AB725" s="12" t="str">
        <f t="shared" si="340"/>
        <v>0.503278743007813-0.0633090966868938i</v>
      </c>
      <c r="AC725" s="12" t="str">
        <f t="shared" si="341"/>
        <v>2.18480631711364-1.36883068637296i</v>
      </c>
      <c r="AD725" s="12" t="str">
        <f t="shared" si="342"/>
        <v>0.178458316856716+0.0828311975517029i</v>
      </c>
      <c r="AE725" s="12" t="str">
        <f t="shared" si="343"/>
        <v>-0.182524816998584-0.209974807939745i</v>
      </c>
      <c r="AF725" s="12" t="str">
        <f t="shared" si="344"/>
        <v>-10.9431514758976-3.3947160632869i</v>
      </c>
      <c r="AG725" s="12" t="str">
        <f t="shared" si="345"/>
        <v>1.07849299450166-0.149618238977175i</v>
      </c>
      <c r="AH725" s="12" t="str">
        <f t="shared" si="346"/>
        <v>0.800421723875856+2.81611819628879i</v>
      </c>
      <c r="AI725" s="12">
        <f t="shared" si="347"/>
        <v>9.3304145835116241</v>
      </c>
      <c r="AJ725" s="12">
        <f t="shared" si="348"/>
        <v>74.133326681038142</v>
      </c>
      <c r="AK725" s="12"/>
      <c r="AL725" s="12"/>
      <c r="AM725" s="12"/>
      <c r="AN725" s="12"/>
    </row>
    <row r="726" spans="1:40" x14ac:dyDescent="0.35">
      <c r="A726" s="12"/>
      <c r="B726" s="12">
        <f t="shared" si="349"/>
        <v>59600</v>
      </c>
      <c r="C726" s="29" t="str">
        <f t="shared" si="316"/>
        <v>-0.0000195002555109299+0.0372423096006502i</v>
      </c>
      <c r="D726" s="28" t="str">
        <f t="shared" si="317"/>
        <v>-5.39921053482277+0.285524373604985i</v>
      </c>
      <c r="E726" s="12" t="str">
        <f t="shared" si="318"/>
        <v>4200</v>
      </c>
      <c r="F726" s="12" t="str">
        <f t="shared" si="319"/>
        <v>0.704225352112676</v>
      </c>
      <c r="G726" s="12" t="str">
        <f t="shared" si="315"/>
        <v>0.704225352112676</v>
      </c>
      <c r="H726" s="12" t="str">
        <f t="shared" si="320"/>
        <v>5.54985497325566+3.67893184990552i</v>
      </c>
      <c r="I726" s="12" t="str">
        <f t="shared" si="321"/>
        <v>234.04865269244i</v>
      </c>
      <c r="J726" s="12" t="str">
        <f t="shared" si="322"/>
        <v>-45.8555702700678+50.6192936486322i</v>
      </c>
      <c r="K726" s="12" t="str">
        <f t="shared" si="323"/>
        <v>2.53960559756961-2.30060624207777i</v>
      </c>
      <c r="L726" s="12" t="str">
        <f t="shared" si="324"/>
        <v>0.110552578087812-0.0857621508272825i</v>
      </c>
      <c r="M726" s="12" t="str">
        <f t="shared" si="325"/>
        <v>2.65015817565742-2.38636839290505i</v>
      </c>
      <c r="N726" s="12" t="str">
        <f t="shared" si="326"/>
        <v>-0.748955688615807i</v>
      </c>
      <c r="O726" s="12" t="str">
        <f t="shared" si="327"/>
        <v>0.732400312876553-0.680874277453868i</v>
      </c>
      <c r="P726" s="12" t="str">
        <f t="shared" si="328"/>
        <v>0.267599687123447+0.680874277453868i</v>
      </c>
      <c r="Q726" s="12" t="str">
        <f t="shared" si="329"/>
        <v>-0.267599687123447+0.068081411161939i</v>
      </c>
      <c r="R726" s="12" t="str">
        <f t="shared" si="330"/>
        <v>-0.331232472422685-2.62864676397982i</v>
      </c>
      <c r="S726" s="12" t="str">
        <f t="shared" si="331"/>
        <v>0.0766965959294173i</v>
      </c>
      <c r="T726" s="12" t="str">
        <f t="shared" si="332"/>
        <v>0.201608258698131-0.0254044030961045i</v>
      </c>
      <c r="U726" s="12" t="str">
        <f t="shared" si="333"/>
        <v>0.001-0.026703849512063i</v>
      </c>
      <c r="V726" s="12" t="str">
        <f t="shared" si="334"/>
        <v>0.0015-0.00811667158421368i</v>
      </c>
      <c r="W726" s="12" t="str">
        <f t="shared" si="335"/>
        <v>0.000934812714077636-0.00624871200828008i</v>
      </c>
      <c r="X726" s="12" t="str">
        <f t="shared" si="336"/>
        <v>0.00216306081126376-0.00554472614248954i</v>
      </c>
      <c r="Y726" s="12" t="str">
        <f t="shared" si="337"/>
        <v>0.00029+0.0561716766461855i</v>
      </c>
      <c r="Z726" s="12" t="str">
        <f t="shared" si="338"/>
        <v>-1.28639221504177-0.575036176900949i</v>
      </c>
      <c r="AA726" s="12" t="str">
        <f t="shared" si="339"/>
        <v>11.4579678829689-236.472724288135i</v>
      </c>
      <c r="AB726" s="12" t="str">
        <f t="shared" si="340"/>
        <v>0.503251868171304-0.0634141349191167i</v>
      </c>
      <c r="AC726" s="12" t="str">
        <f t="shared" si="341"/>
        <v>2.18236756561465-1.36900183998256i</v>
      </c>
      <c r="AD726" s="12" t="str">
        <f t="shared" si="342"/>
        <v>0.178561625493645+0.0829544306762879i</v>
      </c>
      <c r="AE726" s="12" t="str">
        <f t="shared" si="343"/>
        <v>-0.181998486267142-0.209391328290284i</v>
      </c>
      <c r="AF726" s="12" t="str">
        <f t="shared" si="344"/>
        <v>-10.9490655080784-3.39340747630054i</v>
      </c>
      <c r="AG726" s="12" t="str">
        <f t="shared" si="345"/>
        <v>1.07841793717346-0.149413562689527i</v>
      </c>
      <c r="AH726" s="12" t="str">
        <f t="shared" si="346"/>
        <v>0.799689220215441+2.80941062388658i</v>
      </c>
      <c r="AI726" s="12">
        <f t="shared" si="347"/>
        <v>9.3106565399870505</v>
      </c>
      <c r="AJ726" s="12">
        <f t="shared" si="348"/>
        <v>74.111176305041681</v>
      </c>
      <c r="AK726" s="12"/>
      <c r="AL726" s="12"/>
      <c r="AM726" s="12"/>
      <c r="AN726" s="12"/>
    </row>
    <row r="727" spans="1:40" x14ac:dyDescent="0.35">
      <c r="A727" s="12"/>
      <c r="B727" s="12">
        <f t="shared" si="349"/>
        <v>59700</v>
      </c>
      <c r="C727" s="29" t="str">
        <f t="shared" si="316"/>
        <v>-0.0000194349827527564+0.0371799272066283i</v>
      </c>
      <c r="D727" s="28" t="str">
        <f t="shared" si="317"/>
        <v>-5.39921003439829+0.28504610858415i</v>
      </c>
      <c r="E727" s="12" t="str">
        <f t="shared" si="318"/>
        <v>4200</v>
      </c>
      <c r="F727" s="12" t="str">
        <f t="shared" si="319"/>
        <v>0.704225352112676</v>
      </c>
      <c r="G727" s="12" t="str">
        <f t="shared" si="315"/>
        <v>0.704225352112676</v>
      </c>
      <c r="H727" s="12" t="str">
        <f t="shared" si="320"/>
        <v>5.55575384705861+3.67713778407749i</v>
      </c>
      <c r="I727" s="12" t="str">
        <f t="shared" si="321"/>
        <v>234.441351774138i</v>
      </c>
      <c r="J727" s="12" t="str">
        <f t="shared" si="322"/>
        <v>-46.0129356346127+50.704225349385i</v>
      </c>
      <c r="K727" s="12" t="str">
        <f t="shared" si="323"/>
        <v>2.53559971766045-2.30099929147754i</v>
      </c>
      <c r="L727" s="12" t="str">
        <f t="shared" si="324"/>
        <v>0.110413257944002-0.0857977868660274i</v>
      </c>
      <c r="M727" s="12" t="str">
        <f t="shared" si="325"/>
        <v>2.64601297560445-2.38679707834357i</v>
      </c>
      <c r="N727" s="12" t="str">
        <f t="shared" si="326"/>
        <v>-0.750212325677243i</v>
      </c>
      <c r="O727" s="12" t="str">
        <f t="shared" si="327"/>
        <v>0.731544122970482-0.681794100991897i</v>
      </c>
      <c r="P727" s="12" t="str">
        <f t="shared" si="328"/>
        <v>0.268455877029518+0.681794100991897i</v>
      </c>
      <c r="Q727" s="12" t="str">
        <f t="shared" si="329"/>
        <v>-0.268455877029518+0.0684182246853461i</v>
      </c>
      <c r="R727" s="12" t="str">
        <f t="shared" si="330"/>
        <v>-0.331225337347388-2.62410329153104i</v>
      </c>
      <c r="S727" s="12" t="str">
        <f t="shared" si="331"/>
        <v>0.0768252814930573i</v>
      </c>
      <c r="T727" s="12" t="str">
        <f t="shared" si="332"/>
        <v>0.20159747403873-0.0254464797793459i</v>
      </c>
      <c r="U727" s="12" t="str">
        <f t="shared" si="333"/>
        <v>0.001-0.0266591194458786i</v>
      </c>
      <c r="V727" s="12" t="str">
        <f t="shared" si="334"/>
        <v>0.0015-0.00810307581941602i</v>
      </c>
      <c r="W727" s="12" t="str">
        <f t="shared" si="335"/>
        <v>0.000934806947489531-0.00623832533769953i</v>
      </c>
      <c r="X727" s="12" t="str">
        <f t="shared" si="336"/>
        <v>0.00215907568972162-0.00553641491118248i</v>
      </c>
      <c r="Y727" s="12" t="str">
        <f t="shared" si="337"/>
        <v>0.00029+0.0562659244257932i</v>
      </c>
      <c r="Z727" s="12" t="str">
        <f t="shared" si="338"/>
        <v>-1.28198747731212-0.572617258077486i</v>
      </c>
      <c r="AA727" s="12" t="str">
        <f t="shared" si="339"/>
        <v>11.3933411619805-235.998671378587i</v>
      </c>
      <c r="AB727" s="12" t="str">
        <f t="shared" si="340"/>
        <v>0.503224947647184-0.0635191661791673i</v>
      </c>
      <c r="AC727" s="12" t="str">
        <f t="shared" si="341"/>
        <v>2.17993238086706-1.36916837270355i</v>
      </c>
      <c r="AD727" s="12" t="str">
        <f t="shared" si="342"/>
        <v>0.178665086502977+0.0830775399992083i</v>
      </c>
      <c r="AE727" s="12" t="str">
        <f t="shared" si="343"/>
        <v>-0.181474770367535-0.208811077872394i</v>
      </c>
      <c r="AF727" s="12" t="str">
        <f t="shared" si="344"/>
        <v>-10.9549638814569-3.39209167549334i</v>
      </c>
      <c r="AG727" s="12" t="str">
        <f t="shared" si="345"/>
        <v>1.07834324847063-0.149209856054808i</v>
      </c>
      <c r="AH727" s="12" t="str">
        <f t="shared" si="346"/>
        <v>0.798955028640904+2.80273358517349i</v>
      </c>
      <c r="AI727" s="12">
        <f t="shared" si="347"/>
        <v>9.2909408929014088</v>
      </c>
      <c r="AJ727" s="12">
        <f t="shared" si="348"/>
        <v>74.089121291880502</v>
      </c>
      <c r="AK727" s="12"/>
      <c r="AL727" s="12"/>
      <c r="AM727" s="12"/>
      <c r="AN727" s="12"/>
    </row>
    <row r="728" spans="1:40" x14ac:dyDescent="0.35">
      <c r="A728" s="12"/>
      <c r="B728" s="12">
        <f t="shared" si="349"/>
        <v>59800</v>
      </c>
      <c r="C728" s="29" t="str">
        <f t="shared" si="316"/>
        <v>-0.000019370037175904+0.0371177534492049i</v>
      </c>
      <c r="D728" s="28" t="str">
        <f t="shared" si="317"/>
        <v>-5.3992095364822+0.284569443110571i</v>
      </c>
      <c r="E728" s="12" t="str">
        <f t="shared" si="318"/>
        <v>4200</v>
      </c>
      <c r="F728" s="12" t="str">
        <f t="shared" si="319"/>
        <v>0.704225352112676</v>
      </c>
      <c r="G728" s="12" t="str">
        <f t="shared" si="315"/>
        <v>0.704225352112676</v>
      </c>
      <c r="H728" s="12" t="str">
        <f t="shared" si="320"/>
        <v>5.56163709688762+3.67533816778101i</v>
      </c>
      <c r="I728" s="12" t="str">
        <f t="shared" si="321"/>
        <v>234.834050855837i</v>
      </c>
      <c r="J728" s="12" t="str">
        <f t="shared" si="322"/>
        <v>-46.1705648136833+50.7891570501377i</v>
      </c>
      <c r="K728" s="12" t="str">
        <f t="shared" si="323"/>
        <v>2.53159975926248-2.30138473556368i</v>
      </c>
      <c r="L728" s="12" t="str">
        <f t="shared" si="324"/>
        <v>0.110274055824186-0.0858331520894882i</v>
      </c>
      <c r="M728" s="12" t="str">
        <f t="shared" si="325"/>
        <v>2.64187381508667-2.38721788765317i</v>
      </c>
      <c r="N728" s="12" t="str">
        <f t="shared" si="326"/>
        <v>-0.751468962738678i</v>
      </c>
      <c r="O728" s="12" t="str">
        <f t="shared" si="327"/>
        <v>0.730686777856388-0.682712847883976i</v>
      </c>
      <c r="P728" s="12" t="str">
        <f t="shared" si="328"/>
        <v>0.269313222143612+0.682712847883976i</v>
      </c>
      <c r="Q728" s="12" t="str">
        <f t="shared" si="329"/>
        <v>-0.269313222143612+0.068756114854702i</v>
      </c>
      <c r="R728" s="12" t="str">
        <f t="shared" si="330"/>
        <v>-0.331218189773675-2.6195747767847i</v>
      </c>
      <c r="S728" s="12" t="str">
        <f t="shared" si="331"/>
        <v>0.0769539670566973i</v>
      </c>
      <c r="T728" s="12" t="str">
        <f t="shared" si="332"/>
        <v>0.201586671075245-0.0254885536644223i</v>
      </c>
      <c r="U728" s="12" t="str">
        <f t="shared" si="333"/>
        <v>0.001-0.0266145389785778i</v>
      </c>
      <c r="V728" s="12" t="str">
        <f t="shared" si="334"/>
        <v>0.0015-0.00808952552540357i</v>
      </c>
      <c r="W728" s="12" t="str">
        <f t="shared" si="335"/>
        <v>0.000934801171433194-0.00622797353658215i</v>
      </c>
      <c r="X728" s="12" t="str">
        <f t="shared" si="336"/>
        <v>0.00215510921844397-0.00552812739464303i</v>
      </c>
      <c r="Y728" s="12" t="str">
        <f t="shared" si="337"/>
        <v>0.00029+0.0563601722054009i</v>
      </c>
      <c r="Z728" s="12" t="str">
        <f t="shared" si="338"/>
        <v>-1.27760531746147-0.570215014337794i</v>
      </c>
      <c r="AA728" s="12" t="str">
        <f t="shared" si="339"/>
        <v>11.3292366557232-235.526601843123i</v>
      </c>
      <c r="AB728" s="12" t="str">
        <f t="shared" si="340"/>
        <v>0.503197981432651-0.0636241904544756i</v>
      </c>
      <c r="AC728" s="12" t="str">
        <f t="shared" si="341"/>
        <v>2.17750076541101-1.36933030507476i</v>
      </c>
      <c r="AD728" s="12" t="str">
        <f t="shared" si="342"/>
        <v>0.178768699778113+0.0832005254043206i</v>
      </c>
      <c r="AE728" s="12" t="str">
        <f t="shared" si="343"/>
        <v>-0.180953652645853-0.208234030379273i</v>
      </c>
      <c r="AF728" s="12" t="str">
        <f t="shared" si="344"/>
        <v>-10.9608466333698-3.39076872467044i</v>
      </c>
      <c r="AG728" s="12" t="str">
        <f t="shared" si="345"/>
        <v>1.0782689247338-0.149007113075528i</v>
      </c>
      <c r="AH728" s="12" t="str">
        <f t="shared" si="346"/>
        <v>0.798219203762909+2.79608688225954i</v>
      </c>
      <c r="AI728" s="12">
        <f t="shared" si="347"/>
        <v>9.271267484574194</v>
      </c>
      <c r="AJ728" s="12">
        <f t="shared" si="348"/>
        <v>74.067160852262617</v>
      </c>
      <c r="AK728" s="12"/>
      <c r="AL728" s="12"/>
      <c r="AM728" s="12"/>
      <c r="AN728" s="12"/>
    </row>
    <row r="729" spans="1:40" x14ac:dyDescent="0.35">
      <c r="A729" s="12"/>
      <c r="B729" s="12">
        <f t="shared" si="349"/>
        <v>59900</v>
      </c>
      <c r="C729" s="29" t="str">
        <f t="shared" si="316"/>
        <v>-0.0000193054165973484+0.0370557872834568i</v>
      </c>
      <c r="D729" s="28" t="str">
        <f t="shared" si="317"/>
        <v>-5.39920904105776+0.284094369173169i</v>
      </c>
      <c r="E729" s="12" t="str">
        <f t="shared" si="318"/>
        <v>4200</v>
      </c>
      <c r="F729" s="12" t="str">
        <f t="shared" si="319"/>
        <v>0.704225352112676</v>
      </c>
      <c r="G729" s="12" t="str">
        <f t="shared" si="315"/>
        <v>0.704225352112676</v>
      </c>
      <c r="H729" s="12" t="str">
        <f t="shared" si="320"/>
        <v>5.5675047601129+3.6735330563961i</v>
      </c>
      <c r="I729" s="12" t="str">
        <f t="shared" si="321"/>
        <v>235.226749937536i</v>
      </c>
      <c r="J729" s="12" t="str">
        <f t="shared" si="322"/>
        <v>-46.3284578072795+50.8740887508905i</v>
      </c>
      <c r="K729" s="12" t="str">
        <f t="shared" si="323"/>
        <v>2.52760572614568-2.30176260867431i</v>
      </c>
      <c r="L729" s="12" t="str">
        <f t="shared" si="324"/>
        <v>0.110134972162582-0.0858682472970721i</v>
      </c>
      <c r="M729" s="12" t="str">
        <f t="shared" si="325"/>
        <v>2.63774069830826-2.38763085597138i</v>
      </c>
      <c r="N729" s="12" t="str">
        <f t="shared" si="326"/>
        <v>-0.752725599800114i</v>
      </c>
      <c r="O729" s="12" t="str">
        <f t="shared" si="327"/>
        <v>0.729828278888136-0.683630516679282i</v>
      </c>
      <c r="P729" s="12" t="str">
        <f t="shared" si="328"/>
        <v>0.270171721111864+0.683630516679282i</v>
      </c>
      <c r="Q729" s="12" t="str">
        <f t="shared" si="329"/>
        <v>-0.270171721111864+0.069095083120832i</v>
      </c>
      <c r="R729" s="12" t="str">
        <f t="shared" si="330"/>
        <v>-0.331211029698809-2.61506114481288i</v>
      </c>
      <c r="S729" s="12" t="str">
        <f t="shared" si="331"/>
        <v>0.0770826526203373i</v>
      </c>
      <c r="T729" s="12" t="str">
        <f t="shared" si="332"/>
        <v>0.201575849806553-0.0255306247462975i</v>
      </c>
      <c r="U729" s="12" t="str">
        <f t="shared" si="333"/>
        <v>0.001-0.0265701073609174i</v>
      </c>
      <c r="V729" s="12" t="str">
        <f t="shared" si="334"/>
        <v>0.0015-0.00807602047444297i</v>
      </c>
      <c r="W729" s="12" t="str">
        <f t="shared" si="335"/>
        <v>0.000934795385909605-0.00621765643027595i</v>
      </c>
      <c r="X729" s="12" t="str">
        <f t="shared" si="336"/>
        <v>0.00215116128303309-0.005519863499847i</v>
      </c>
      <c r="Y729" s="12" t="str">
        <f t="shared" si="337"/>
        <v>0.00029+0.0564544199850086i</v>
      </c>
      <c r="Z729" s="12" t="str">
        <f t="shared" si="338"/>
        <v>-1.27324558388156-0.56782929341865i</v>
      </c>
      <c r="AA729" s="12" t="str">
        <f t="shared" si="339"/>
        <v>11.2656489869839-235.056503090443i</v>
      </c>
      <c r="AB729" s="12" t="str">
        <f t="shared" si="340"/>
        <v>0.503170969524903-0.06372920773247i</v>
      </c>
      <c r="AC729" s="12" t="str">
        <f t="shared" si="341"/>
        <v>2.17507272171441-1.36948765757357i</v>
      </c>
      <c r="AD729" s="12" t="str">
        <f t="shared" si="342"/>
        <v>0.178872465212298+0.0833233867751694i</v>
      </c>
      <c r="AE729" s="12" t="str">
        <f t="shared" si="343"/>
        <v>-0.180435116571775-0.207660159779092i</v>
      </c>
      <c r="AF729" s="12" t="str">
        <f t="shared" si="344"/>
        <v>-10.9667138011707-3.38943868722293i</v>
      </c>
      <c r="AG729" s="12" t="str">
        <f t="shared" si="345"/>
        <v>1.0781949623457-0.148805327801837i</v>
      </c>
      <c r="AH729" s="12" t="str">
        <f t="shared" si="346"/>
        <v>0.797481799313277+2.78947031885975i</v>
      </c>
      <c r="AI729" s="12">
        <f t="shared" si="347"/>
        <v>9.2516361581123476</v>
      </c>
      <c r="AJ729" s="12">
        <f t="shared" si="348"/>
        <v>74.045294203939164</v>
      </c>
      <c r="AK729" s="12"/>
      <c r="AL729" s="12"/>
      <c r="AM729" s="12"/>
      <c r="AN729" s="12"/>
    </row>
    <row r="730" spans="1:40" x14ac:dyDescent="0.35">
      <c r="A730" s="12"/>
      <c r="B730" s="12">
        <f t="shared" si="349"/>
        <v>60000</v>
      </c>
      <c r="C730" s="29" t="str">
        <f t="shared" si="316"/>
        <v>-0.0000192411188522414+0.0369940276714265i</v>
      </c>
      <c r="D730" s="28" t="str">
        <f t="shared" si="317"/>
        <v>-5.39920854810838+0.28362087881427i</v>
      </c>
      <c r="E730" s="12" t="str">
        <f t="shared" si="318"/>
        <v>4200</v>
      </c>
      <c r="F730" s="12" t="str">
        <f t="shared" si="319"/>
        <v>0.704225352112676</v>
      </c>
      <c r="G730" s="12" t="str">
        <f t="shared" si="315"/>
        <v>0.704225352112676</v>
      </c>
      <c r="H730" s="12" t="str">
        <f t="shared" si="320"/>
        <v>5.57335687411948+3.67172250494456i</v>
      </c>
      <c r="I730" s="12" t="str">
        <f t="shared" si="321"/>
        <v>235.619449019234i</v>
      </c>
      <c r="J730" s="12" t="str">
        <f t="shared" si="322"/>
        <v>-46.4866146154013+50.9590204516432i</v>
      </c>
      <c r="K730" s="12" t="str">
        <f t="shared" si="323"/>
        <v>2.5236176219617-2.30213294504145i</v>
      </c>
      <c r="L730" s="12" t="str">
        <f t="shared" si="324"/>
        <v>0.109996007389727-0.0859030732875717i</v>
      </c>
      <c r="M730" s="12" t="str">
        <f t="shared" si="325"/>
        <v>2.63361362935143-2.38803601832902i</v>
      </c>
      <c r="N730" s="12" t="str">
        <f t="shared" si="326"/>
        <v>-0.75398223686155i</v>
      </c>
      <c r="O730" s="12" t="str">
        <f t="shared" si="327"/>
        <v>0.728968627421412-0.684547105928688i</v>
      </c>
      <c r="P730" s="12" t="str">
        <f t="shared" si="328"/>
        <v>0.271031372578588+0.684547105928688i</v>
      </c>
      <c r="Q730" s="12" t="str">
        <f t="shared" si="329"/>
        <v>-0.271031372578588+0.069435130932862i</v>
      </c>
      <c r="R730" s="12" t="str">
        <f t="shared" si="330"/>
        <v>-0.331203857120033-2.61056232118711i</v>
      </c>
      <c r="S730" s="12" t="str">
        <f t="shared" si="331"/>
        <v>0.0772113381839771i</v>
      </c>
      <c r="T730" s="12" t="str">
        <f t="shared" si="332"/>
        <v>0.201565010231526-0.0255726930199325i</v>
      </c>
      <c r="U730" s="12" t="str">
        <f t="shared" si="333"/>
        <v>0.001-0.0265258238486492i</v>
      </c>
      <c r="V730" s="12" t="str">
        <f t="shared" si="334"/>
        <v>0.0015-0.00806256044031891i</v>
      </c>
      <c r="W730" s="12" t="str">
        <f t="shared" si="335"/>
        <v>0.000934789590919762-0.00620737384529307i</v>
      </c>
      <c r="X730" s="12" t="str">
        <f t="shared" si="336"/>
        <v>0.0021472317699498-0.00551162313419701i</v>
      </c>
      <c r="Y730" s="12" t="str">
        <f t="shared" si="337"/>
        <v>0.00029+0.0565486677646163i</v>
      </c>
      <c r="Z730" s="12" t="str">
        <f t="shared" si="338"/>
        <v>-1.26890812619171-0.56545994476527i</v>
      </c>
      <c r="AA730" s="12" t="str">
        <f t="shared" si="339"/>
        <v>11.2025728451498-234.588362634552i</v>
      </c>
      <c r="AB730" s="12" t="str">
        <f t="shared" si="340"/>
        <v>0.503143911921124-0.0638342180005725i</v>
      </c>
      <c r="AC730" s="12" t="str">
        <f t="shared" si="341"/>
        <v>2.17264825217343-1.36964045061591i</v>
      </c>
      <c r="AD730" s="12" t="str">
        <f t="shared" si="342"/>
        <v>0.178976382698617+0.0834461239949918i</v>
      </c>
      <c r="AE730" s="12" t="str">
        <f t="shared" si="343"/>
        <v>-0.179919145737589-0.207089440311494i</v>
      </c>
      <c r="AF730" s="12" t="str">
        <f t="shared" si="344"/>
        <v>-10.9725654222279-3.38810162613029i</v>
      </c>
      <c r="AG730" s="12" t="str">
        <f t="shared" si="345"/>
        <v>1.07812135773056-0.148604494331064i</v>
      </c>
      <c r="AH730" s="12" t="str">
        <f t="shared" si="346"/>
        <v>0.796742868158537+2.78288370027851i</v>
      </c>
      <c r="AI730" s="12">
        <f t="shared" si="347"/>
        <v>9.2320467574041345</v>
      </c>
      <c r="AJ730" s="12">
        <f t="shared" si="348"/>
        <v>74.023520571631593</v>
      </c>
      <c r="AK730" s="12"/>
      <c r="AL730" s="12"/>
      <c r="AM730" s="12"/>
      <c r="AN730" s="12"/>
    </row>
    <row r="731" spans="1:40" x14ac:dyDescent="0.35">
      <c r="A731" s="12"/>
      <c r="B731" s="12">
        <f t="shared" si="349"/>
        <v>60100</v>
      </c>
      <c r="C731" s="29" t="str">
        <f t="shared" si="316"/>
        <v>-0.000019177141793731+0.0369324735820651i</v>
      </c>
      <c r="D731" s="28" t="str">
        <f t="shared" si="317"/>
        <v>-5.39920805761761+0.283148964129166i</v>
      </c>
      <c r="E731" s="12" t="str">
        <f t="shared" si="318"/>
        <v>4200</v>
      </c>
      <c r="F731" s="12" t="str">
        <f t="shared" si="319"/>
        <v>0.704225352112676</v>
      </c>
      <c r="G731" s="12" t="str">
        <f t="shared" si="315"/>
        <v>0.704225352112676</v>
      </c>
      <c r="H731" s="12" t="str">
        <f t="shared" si="320"/>
        <v>5.57919347630583+3.66990656809182i</v>
      </c>
      <c r="I731" s="12" t="str">
        <f t="shared" si="321"/>
        <v>236.012148100933i</v>
      </c>
      <c r="J731" s="12" t="str">
        <f t="shared" si="322"/>
        <v>-46.6450352380488+51.0439521523959i</v>
      </c>
      <c r="K731" s="12" t="str">
        <f t="shared" si="323"/>
        <v>2.51963545024467-2.30249577879097i</v>
      </c>
      <c r="L731" s="12" t="str">
        <f t="shared" si="324"/>
        <v>0.109857161932488-0.0859376308591518i</v>
      </c>
      <c r="M731" s="12" t="str">
        <f t="shared" si="325"/>
        <v>2.62949261217716-2.38843340965012i</v>
      </c>
      <c r="N731" s="12" t="str">
        <f t="shared" si="326"/>
        <v>-0.755238873922986i</v>
      </c>
      <c r="O731" s="12" t="str">
        <f t="shared" si="327"/>
        <v>0.728107824813724-0.685462614184777i</v>
      </c>
      <c r="P731" s="12" t="str">
        <f t="shared" si="328"/>
        <v>0.271892175186276+0.685462614184777i</v>
      </c>
      <c r="Q731" s="12" t="str">
        <f t="shared" si="329"/>
        <v>-0.271892175186276+0.069776259738209i</v>
      </c>
      <c r="R731" s="12" t="str">
        <f t="shared" si="330"/>
        <v>-0.331196672034609-2.60607823197429i</v>
      </c>
      <c r="S731" s="12" t="str">
        <f t="shared" si="331"/>
        <v>0.0773400237476171i</v>
      </c>
      <c r="T731" s="12" t="str">
        <f t="shared" si="332"/>
        <v>0.20155415234904-0.0256147584802884i</v>
      </c>
      <c r="U731" s="12" t="str">
        <f t="shared" si="333"/>
        <v>0.001-0.0264816877024784i</v>
      </c>
      <c r="V731" s="12" t="str">
        <f t="shared" si="334"/>
        <v>0.0015-0.00804914519832173i</v>
      </c>
      <c r="W731" s="12" t="str">
        <f t="shared" si="335"/>
        <v>0.000934783786464657-0.00619712560930042i</v>
      </c>
      <c r="X731" s="12" t="str">
        <f t="shared" si="336"/>
        <v>0.00214332056650614-0.00550340620552117i</v>
      </c>
      <c r="Y731" s="12" t="str">
        <f t="shared" si="337"/>
        <v>0.00029+0.056642915544224i</v>
      </c>
      <c r="Z731" s="12" t="str">
        <f t="shared" si="338"/>
        <v>-1.2645927952277-0.563106819508786i</v>
      </c>
      <c r="AA731" s="12" t="str">
        <f t="shared" si="339"/>
        <v>11.1400029852507-234.122168093699i</v>
      </c>
      <c r="AB731" s="12" t="str">
        <f t="shared" si="340"/>
        <v>0.503116808618507-0.0639392212462048i</v>
      </c>
      <c r="AC731" s="12" t="str">
        <f t="shared" si="341"/>
        <v>2.17022735911307-1.36978870455624i</v>
      </c>
      <c r="AD731" s="12" t="str">
        <f t="shared" si="342"/>
        <v>0.179080452129998+0.0835687369467183i</v>
      </c>
      <c r="AE731" s="12" t="str">
        <f t="shared" si="343"/>
        <v>-0.179405723857283-0.206521846484218i</v>
      </c>
      <c r="AF731" s="12" t="str">
        <f t="shared" si="344"/>
        <v>-10.9784015339234-3.38675760396265i</v>
      </c>
      <c r="AG731" s="12" t="str">
        <f t="shared" si="345"/>
        <v>1.07804810735353-0.14840460680727i</v>
      </c>
      <c r="AH731" s="12" t="str">
        <f t="shared" si="346"/>
        <v>0.796002462313787+2.7763268333951i</v>
      </c>
      <c r="AI731" s="12">
        <f t="shared" si="347"/>
        <v>9.212499127116379</v>
      </c>
      <c r="AJ731" s="12">
        <f t="shared" si="348"/>
        <v>74.001839186955067</v>
      </c>
      <c r="AK731" s="12"/>
      <c r="AL731" s="12"/>
      <c r="AM731" s="12"/>
      <c r="AN731" s="12"/>
    </row>
    <row r="732" spans="1:40" x14ac:dyDescent="0.35">
      <c r="A732" s="12"/>
      <c r="B732" s="12">
        <f t="shared" si="349"/>
        <v>60200</v>
      </c>
      <c r="C732" s="29" t="str">
        <f t="shared" si="316"/>
        <v>-0.0000191134832927809+0.0368711239911744i</v>
      </c>
      <c r="D732" s="28" t="str">
        <f t="shared" si="317"/>
        <v>-5.3992075695691+0.282678617265671i</v>
      </c>
      <c r="E732" s="12" t="str">
        <f t="shared" si="318"/>
        <v>4200</v>
      </c>
      <c r="F732" s="12" t="str">
        <f t="shared" si="319"/>
        <v>0.704225352112676</v>
      </c>
      <c r="G732" s="12" t="str">
        <f t="shared" si="315"/>
        <v>0.704225352112676</v>
      </c>
      <c r="H732" s="12" t="str">
        <f t="shared" si="320"/>
        <v>5.58501460408216+3.6680853001488i</v>
      </c>
      <c r="I732" s="12" t="str">
        <f t="shared" si="321"/>
        <v>236.404847182632i</v>
      </c>
      <c r="J732" s="12" t="str">
        <f t="shared" si="322"/>
        <v>-46.803719675222+51.1288838531487i</v>
      </c>
      <c r="K732" s="12" t="str">
        <f t="shared" si="323"/>
        <v>2.51565921441207-2.3028511439426i</v>
      </c>
      <c r="L732" s="12" t="str">
        <f t="shared" si="324"/>
        <v>0.109718436214079-0.0859719208093367i</v>
      </c>
      <c r="M732" s="12" t="str">
        <f t="shared" si="325"/>
        <v>2.62537765062615-2.38882306475194i</v>
      </c>
      <c r="N732" s="12" t="str">
        <f t="shared" si="326"/>
        <v>-0.756495510984422i</v>
      </c>
      <c r="O732" s="12" t="str">
        <f t="shared" si="327"/>
        <v>0.727245872424396-0.686377040001834i</v>
      </c>
      <c r="P732" s="12" t="str">
        <f t="shared" si="328"/>
        <v>0.272754127575604+0.686377040001834i</v>
      </c>
      <c r="Q732" s="12" t="str">
        <f t="shared" si="329"/>
        <v>-0.272754127575604+0.0701184709825881i</v>
      </c>
      <c r="R732" s="12" t="str">
        <f t="shared" si="330"/>
        <v>-0.331189474439758-2.60160880373253i</v>
      </c>
      <c r="S732" s="12" t="str">
        <f t="shared" si="331"/>
        <v>0.0774687093112571i</v>
      </c>
      <c r="T732" s="12" t="str">
        <f t="shared" si="332"/>
        <v>0.201543276157963-0.0256568211223216i</v>
      </c>
      <c r="U732" s="12" t="str">
        <f t="shared" si="333"/>
        <v>0.001-0.0264376981880225i</v>
      </c>
      <c r="V732" s="12" t="str">
        <f t="shared" si="334"/>
        <v>0.0015-0.00803577452523483i</v>
      </c>
      <c r="W732" s="12" t="str">
        <f t="shared" si="335"/>
        <v>0.000934777972545289-0.00618691155110983i</v>
      </c>
      <c r="X732" s="12" t="str">
        <f t="shared" si="336"/>
        <v>0.00213942756085771-0.00549521262207085i</v>
      </c>
      <c r="Y732" s="12" t="str">
        <f t="shared" si="337"/>
        <v>0.00029+0.0567371633238317i</v>
      </c>
      <c r="Z732" s="12" t="str">
        <f t="shared" si="338"/>
        <v>-1.26029944303074-0.560769770443919i</v>
      </c>
      <c r="AA732" s="12" t="str">
        <f t="shared" si="339"/>
        <v>11.0779342270151-233.657907189316i</v>
      </c>
      <c r="AB732" s="12" t="str">
        <f t="shared" si="340"/>
        <v>0.503089659614228-0.0640442174567774i</v>
      </c>
      <c r="AC732" s="12" t="str">
        <f t="shared" si="341"/>
        <v>2.16781004478757-1.36993243968754i</v>
      </c>
      <c r="AD732" s="12" t="str">
        <f t="shared" si="342"/>
        <v>0.179184673399212+0.08369122551298i</v>
      </c>
      <c r="AE732" s="12" t="str">
        <f t="shared" si="343"/>
        <v>-0.178894834765588-0.205957353069714i</v>
      </c>
      <c r="AF732" s="12" t="str">
        <f t="shared" si="344"/>
        <v>-10.9842221736513-3.38540668288313i</v>
      </c>
      <c r="AG732" s="12" t="str">
        <f t="shared" si="345"/>
        <v>1.07797520772016-0.148205659420805i</v>
      </c>
      <c r="AH732" s="12" t="str">
        <f t="shared" si="346"/>
        <v>0.795260632955936+2.7697995266486i</v>
      </c>
      <c r="AI732" s="12">
        <f t="shared" si="347"/>
        <v>9.192993112689166</v>
      </c>
      <c r="AJ732" s="12">
        <f t="shared" si="348"/>
        <v>73.980249288345959</v>
      </c>
      <c r="AK732" s="12"/>
      <c r="AL732" s="12"/>
      <c r="AM732" s="12"/>
      <c r="AN732" s="12"/>
    </row>
    <row r="733" spans="1:40" x14ac:dyDescent="0.35">
      <c r="A733" s="12"/>
      <c r="B733" s="12">
        <f t="shared" si="349"/>
        <v>60300</v>
      </c>
      <c r="C733" s="29" t="str">
        <f t="shared" si="316"/>
        <v>-0.0000190501412379936+0.0368099778813499i</v>
      </c>
      <c r="D733" s="28" t="str">
        <f t="shared" si="317"/>
        <v>-5.39920708394668+0.282209830423683i</v>
      </c>
      <c r="E733" s="12" t="str">
        <f t="shared" si="318"/>
        <v>4200</v>
      </c>
      <c r="F733" s="12" t="str">
        <f t="shared" si="319"/>
        <v>0.704225352112676</v>
      </c>
      <c r="G733" s="12" t="str">
        <f t="shared" si="315"/>
        <v>0.704225352112676</v>
      </c>
      <c r="H733" s="12" t="str">
        <f t="shared" si="320"/>
        <v>5.59082029486923+3.66625875507382i</v>
      </c>
      <c r="I733" s="12" t="str">
        <f t="shared" si="321"/>
        <v>236.797546264331i</v>
      </c>
      <c r="J733" s="12" t="str">
        <f t="shared" si="322"/>
        <v>-46.9626679269207+51.2138155539014i</v>
      </c>
      <c r="K733" s="12" t="str">
        <f t="shared" si="323"/>
        <v>2.51168891776555-2.30319907441i</v>
      </c>
      <c r="L733" s="12" t="str">
        <f t="shared" si="324"/>
        <v>0.109579830654076-0.0860059439349975i</v>
      </c>
      <c r="M733" s="12" t="str">
        <f t="shared" si="325"/>
        <v>2.62126874841963-2.389205018345i</v>
      </c>
      <c r="N733" s="12" t="str">
        <f t="shared" si="326"/>
        <v>-0.757752148045858i</v>
      </c>
      <c r="O733" s="12" t="str">
        <f t="shared" si="327"/>
        <v>0.726382771614569-0.687290381935857i</v>
      </c>
      <c r="P733" s="12" t="str">
        <f t="shared" si="328"/>
        <v>0.273617228385431+0.687290381935857i</v>
      </c>
      <c r="Q733" s="12" t="str">
        <f t="shared" si="329"/>
        <v>-0.273617228385431+0.070461766110001i</v>
      </c>
      <c r="R733" s="12" t="str">
        <f t="shared" si="330"/>
        <v>-0.331182264332725-2.5971539635071i</v>
      </c>
      <c r="S733" s="12" t="str">
        <f t="shared" si="331"/>
        <v>0.0775973948748971i</v>
      </c>
      <c r="T733" s="12" t="str">
        <f t="shared" si="332"/>
        <v>0.201532381657165-0.025698880940989i</v>
      </c>
      <c r="U733" s="12" t="str">
        <f t="shared" si="333"/>
        <v>0.001-0.0263938545757704i</v>
      </c>
      <c r="V733" s="12" t="str">
        <f t="shared" si="334"/>
        <v>0.0015-0.00802244819932228i</v>
      </c>
      <c r="W733" s="12" t="str">
        <f t="shared" si="335"/>
        <v>0.000934772149162652-0.00617673150066879i</v>
      </c>
      <c r="X733" s="12" t="str">
        <f t="shared" si="336"/>
        <v>0.00213555264199634-0.00548704229251897i</v>
      </c>
      <c r="Y733" s="12" t="str">
        <f t="shared" si="337"/>
        <v>0.00029+0.0568314111034394i</v>
      </c>
      <c r="Z733" s="12" t="str">
        <f t="shared" si="338"/>
        <v>-1.25602792283652-0.55844865200709i</v>
      </c>
      <c r="AA733" s="12" t="str">
        <f t="shared" si="339"/>
        <v>11.0163614539433-233.19556774498i</v>
      </c>
      <c r="AB733" s="12" t="str">
        <f t="shared" si="340"/>
        <v>0.503062464905466-0.0641492066197015i</v>
      </c>
      <c r="AC733" s="12" t="str">
        <f t="shared" si="341"/>
        <v>2.165396311381-1.37007167624128i</v>
      </c>
      <c r="AD733" s="12" t="str">
        <f t="shared" si="342"/>
        <v>0.179289046398871+0.0838135895761057i</v>
      </c>
      <c r="AE733" s="12" t="str">
        <f t="shared" si="343"/>
        <v>-0.178386462417063-0.205395935101835i</v>
      </c>
      <c r="AF733" s="12" t="str">
        <f t="shared" si="344"/>
        <v>-10.9900273788159-3.38404892465014i</v>
      </c>
      <c r="AG733" s="12" t="str">
        <f t="shared" si="345"/>
        <v>1.07790265537582-0.148007646407863i</v>
      </c>
      <c r="AH733" s="12" t="str">
        <f t="shared" si="346"/>
        <v>0.794517430436908+2.76330159002323i</v>
      </c>
      <c r="AI733" s="12">
        <f t="shared" si="347"/>
        <v>9.1735285603315315</v>
      </c>
      <c r="AJ733" s="12">
        <f t="shared" si="348"/>
        <v>73.958750120988441</v>
      </c>
      <c r="AK733" s="12"/>
      <c r="AL733" s="12"/>
      <c r="AM733" s="12"/>
      <c r="AN733" s="12"/>
    </row>
    <row r="734" spans="1:40" x14ac:dyDescent="0.35">
      <c r="A734" s="12"/>
      <c r="B734" s="12">
        <f t="shared" si="349"/>
        <v>60400</v>
      </c>
      <c r="C734" s="29" t="str">
        <f t="shared" si="316"/>
        <v>-0.0000189871135354362+0.0367490342419254i</v>
      </c>
      <c r="D734" s="28" t="str">
        <f t="shared" si="317"/>
        <v>-5.39920660073429+0.281742595854762i</v>
      </c>
      <c r="E734" s="12" t="str">
        <f t="shared" si="318"/>
        <v>4200</v>
      </c>
      <c r="F734" s="12" t="str">
        <f t="shared" si="319"/>
        <v>0.704225352112676</v>
      </c>
      <c r="G734" s="12" t="str">
        <f t="shared" si="315"/>
        <v>0.704225352112676</v>
      </c>
      <c r="H734" s="12" t="str">
        <f t="shared" si="320"/>
        <v>5.59661058609677+3.66442698647437i</v>
      </c>
      <c r="I734" s="12" t="str">
        <f t="shared" si="321"/>
        <v>237.190245346029i</v>
      </c>
      <c r="J734" s="12" t="str">
        <f t="shared" si="322"/>
        <v>-47.1218799931451+51.2987472546542i</v>
      </c>
      <c r="K734" s="12" t="str">
        <f t="shared" si="323"/>
        <v>2.50772456349172-2.30353960400072i</v>
      </c>
      <c r="L734" s="12" t="str">
        <f t="shared" si="324"/>
        <v>0.109441345668428-0.0860397010323397i</v>
      </c>
      <c r="M734" s="12" t="str">
        <f t="shared" si="325"/>
        <v>2.61716590916015-2.38957930503306i</v>
      </c>
      <c r="N734" s="12" t="str">
        <f t="shared" si="326"/>
        <v>-0.759008785107294i</v>
      </c>
      <c r="O734" s="12" t="str">
        <f t="shared" si="327"/>
        <v>0.725518523747198-0.688202638544554i</v>
      </c>
      <c r="P734" s="12" t="str">
        <f t="shared" si="328"/>
        <v>0.274481476252802+0.688202638544554i</v>
      </c>
      <c r="Q734" s="12" t="str">
        <f t="shared" si="329"/>
        <v>-0.274481476252802+0.07080614656274i</v>
      </c>
      <c r="R734" s="12" t="str">
        <f t="shared" si="330"/>
        <v>-0.331175041710731-2.5927136388264i</v>
      </c>
      <c r="S734" s="12" t="str">
        <f t="shared" si="331"/>
        <v>0.0777260804385371i</v>
      </c>
      <c r="T734" s="12" t="str">
        <f t="shared" si="332"/>
        <v>0.201521468845513-0.0257409379312442i</v>
      </c>
      <c r="U734" s="12" t="str">
        <f t="shared" si="333"/>
        <v>0.001-0.0263501561410423i</v>
      </c>
      <c r="V734" s="12" t="str">
        <f t="shared" si="334"/>
        <v>0.0015-0.00800916600031679i</v>
      </c>
      <c r="W734" s="12" t="str">
        <f t="shared" si="335"/>
        <v>0.000934766316317737-0.006166585289051i</v>
      </c>
      <c r="X734" s="12" t="str">
        <f t="shared" si="336"/>
        <v>0.00213169569974282-0.00547889512595827i</v>
      </c>
      <c r="Y734" s="12" t="str">
        <f t="shared" si="337"/>
        <v>0.00029+0.056925658883047i</v>
      </c>
      <c r="Z734" s="12" t="str">
        <f t="shared" si="338"/>
        <v>-1.25177808906443-0.556143320254836i</v>
      </c>
      <c r="AA734" s="12" t="str">
        <f t="shared" si="339"/>
        <v>10.955279612395-232.735137685379i</v>
      </c>
      <c r="AB734" s="12" t="str">
        <f t="shared" si="340"/>
        <v>0.503035224489392-0.0642541887223806i</v>
      </c>
      <c r="AC734" s="12" t="str">
        <f t="shared" si="341"/>
        <v>2.16298616100767-1.37020643438747i</v>
      </c>
      <c r="AD734" s="12" t="str">
        <f t="shared" si="342"/>
        <v>0.17939357102143+0.0839358290181332i</v>
      </c>
      <c r="AE734" s="12" t="str">
        <f t="shared" si="343"/>
        <v>-0.177880590885162-0.204837567872587i</v>
      </c>
      <c r="AF734" s="12" t="str">
        <f t="shared" si="344"/>
        <v>-10.9958171868311-3.38268439061961i</v>
      </c>
      <c r="AG734" s="12" t="str">
        <f t="shared" si="345"/>
        <v>1.07783044690521-0.147810562050052i</v>
      </c>
      <c r="AH734" s="12" t="str">
        <f t="shared" si="346"/>
        <v>0.793772904296583+2.75683283503402i</v>
      </c>
      <c r="AI734" s="12">
        <f t="shared" si="347"/>
        <v>9.1541053170176792</v>
      </c>
      <c r="AJ734" s="12">
        <f t="shared" si="348"/>
        <v>73.937340936743581</v>
      </c>
      <c r="AK734" s="12"/>
      <c r="AL734" s="12"/>
      <c r="AM734" s="12"/>
      <c r="AN734" s="12"/>
    </row>
    <row r="735" spans="1:40" x14ac:dyDescent="0.35">
      <c r="A735" s="12"/>
      <c r="B735" s="12">
        <f t="shared" si="349"/>
        <v>60500</v>
      </c>
      <c r="C735" s="29" t="str">
        <f t="shared" si="316"/>
        <v>-0.0000189243981084662+0.0366882920689165i</v>
      </c>
      <c r="D735" s="28" t="str">
        <f t="shared" si="317"/>
        <v>-5.39920611991601+0.281276905861693i</v>
      </c>
      <c r="E735" s="12" t="str">
        <f t="shared" si="318"/>
        <v>4200</v>
      </c>
      <c r="F735" s="12" t="str">
        <f t="shared" si="319"/>
        <v>0.704225352112676</v>
      </c>
      <c r="G735" s="12" t="str">
        <f t="shared" si="315"/>
        <v>0.704225352112676</v>
      </c>
      <c r="H735" s="12" t="str">
        <f t="shared" si="320"/>
        <v>5.60238551520194+3.66259004760907i</v>
      </c>
      <c r="I735" s="12" t="str">
        <f t="shared" si="321"/>
        <v>237.582944427728i</v>
      </c>
      <c r="J735" s="12" t="str">
        <f t="shared" si="322"/>
        <v>-47.2813558738952+51.3836789554069i</v>
      </c>
      <c r="K735" s="12" t="str">
        <f t="shared" si="323"/>
        <v>2.50376615466311-2.30387276641631i</v>
      </c>
      <c r="L735" s="12" t="str">
        <f t="shared" si="324"/>
        <v>0.109302981669473-0.0860731928968904i</v>
      </c>
      <c r="M735" s="12" t="str">
        <f t="shared" si="325"/>
        <v>2.61306913633258-2.3899459593132i</v>
      </c>
      <c r="N735" s="12" t="str">
        <f t="shared" si="326"/>
        <v>-0.76026542216873i</v>
      </c>
      <c r="O735" s="12" t="str">
        <f t="shared" si="327"/>
        <v>0.724653130187047-0.689113808387348i</v>
      </c>
      <c r="P735" s="12" t="str">
        <f t="shared" si="328"/>
        <v>0.275346869812953+0.689113808387348i</v>
      </c>
      <c r="Q735" s="12" t="str">
        <f t="shared" si="329"/>
        <v>-0.275346869812953+0.071151613781382i</v>
      </c>
      <c r="R735" s="12" t="str">
        <f t="shared" si="330"/>
        <v>-0.331167806571012-2.58828775769795i</v>
      </c>
      <c r="S735" s="12" t="str">
        <f t="shared" si="331"/>
        <v>0.0778547660021769i</v>
      </c>
      <c r="T735" s="12" t="str">
        <f t="shared" si="332"/>
        <v>0.201510537721873-0.0257829920880403i</v>
      </c>
      <c r="U735" s="12" t="str">
        <f t="shared" si="333"/>
        <v>0.001-0.0263066021639496i</v>
      </c>
      <c r="V735" s="12" t="str">
        <f t="shared" si="334"/>
        <v>0.0015-0.00799592770940719i</v>
      </c>
      <c r="W735" s="12" t="str">
        <f t="shared" si="335"/>
        <v>0.000934760474011554-0.00615647274844684i</v>
      </c>
      <c r="X735" s="12" t="str">
        <f t="shared" si="336"/>
        <v>0.00212785662473944-0.00547077103189916i</v>
      </c>
      <c r="Y735" s="12" t="str">
        <f t="shared" si="337"/>
        <v>0.00029+0.0570199066626547i</v>
      </c>
      <c r="Z735" s="12" t="str">
        <f t="shared" si="338"/>
        <v>-1.24754979730672-0.55385363284248i</v>
      </c>
      <c r="AA735" s="12" t="str">
        <f t="shared" si="339"/>
        <v>10.8946837106905-232.276605035291i</v>
      </c>
      <c r="AB735" s="12" t="str">
        <f t="shared" si="340"/>
        <v>0.503007938363176-0.0643591637522165i</v>
      </c>
      <c r="AC735" s="12" t="str">
        <f t="shared" si="341"/>
        <v>2.16057959571271-1.37033673423463i</v>
      </c>
      <c r="AD735" s="12" t="str">
        <f t="shared" si="342"/>
        <v>0.179498247159184+0.0840579437208055i</v>
      </c>
      <c r="AE735" s="12" t="str">
        <f t="shared" si="343"/>
        <v>-0.177377204361315-0.204282226928882i</v>
      </c>
      <c r="AF735" s="12" t="str">
        <f t="shared" si="344"/>
        <v>-11.001591635118-3.38131314174738i</v>
      </c>
      <c r="AG735" s="12" t="str">
        <f t="shared" si="345"/>
        <v>1.07775857893176-0.147614400673956i</v>
      </c>
      <c r="AH735" s="12" t="str">
        <f t="shared" si="346"/>
        <v>0.793027103275493+2.75039307471223i</v>
      </c>
      <c r="AI735" s="12">
        <f t="shared" si="347"/>
        <v>9.1347232304820007</v>
      </c>
      <c r="AJ735" s="12">
        <f t="shared" si="348"/>
        <v>73.916020994077996</v>
      </c>
      <c r="AK735" s="12"/>
      <c r="AL735" s="12"/>
      <c r="AM735" s="12"/>
      <c r="AN735" s="12"/>
    </row>
    <row r="736" spans="1:40" x14ac:dyDescent="0.35">
      <c r="A736" s="12"/>
      <c r="B736" s="12">
        <f t="shared" si="349"/>
        <v>60600</v>
      </c>
      <c r="C736" s="29" t="str">
        <f t="shared" si="316"/>
        <v>-0.0000188619928975611+0.0366277503649656i</v>
      </c>
      <c r="D736" s="28" t="str">
        <f t="shared" si="317"/>
        <v>-5.39920564147607+0.28081275279807i</v>
      </c>
      <c r="E736" s="12" t="str">
        <f t="shared" si="318"/>
        <v>4200</v>
      </c>
      <c r="F736" s="12" t="str">
        <f t="shared" si="319"/>
        <v>0.704225352112676</v>
      </c>
      <c r="G736" s="12" t="str">
        <f t="shared" si="315"/>
        <v>0.704225352112676</v>
      </c>
      <c r="H736" s="12" t="str">
        <f t="shared" si="320"/>
        <v>5.60814511962817+3.66074799138945i</v>
      </c>
      <c r="I736" s="12" t="str">
        <f t="shared" si="321"/>
        <v>237.975643509427i</v>
      </c>
      <c r="J736" s="12" t="str">
        <f t="shared" si="322"/>
        <v>-47.4410955691709+51.4686106561596i</v>
      </c>
      <c r="K736" s="12" t="str">
        <f t="shared" si="323"/>
        <v>2.49981369423886-2.30419859525225i</v>
      </c>
      <c r="L736" s="12" t="str">
        <f t="shared" si="324"/>
        <v>0.109164739065952-0.0861064203234864i</v>
      </c>
      <c r="M736" s="12" t="str">
        <f t="shared" si="325"/>
        <v>2.60897843330481-2.39030501557574i</v>
      </c>
      <c r="N736" s="12" t="str">
        <f t="shared" si="326"/>
        <v>-0.761522059230166i</v>
      </c>
      <c r="O736" s="12" t="str">
        <f t="shared" si="327"/>
        <v>0.72378659230069-0.690023890025378i</v>
      </c>
      <c r="P736" s="12" t="str">
        <f t="shared" si="328"/>
        <v>0.27621340769931+0.690023890025378i</v>
      </c>
      <c r="Q736" s="12" t="str">
        <f t="shared" si="329"/>
        <v>-0.27621340769931+0.071498169204788i</v>
      </c>
      <c r="R736" s="12" t="str">
        <f t="shared" si="330"/>
        <v>-0.331160558910795-2.58387624860441i</v>
      </c>
      <c r="S736" s="12" t="str">
        <f t="shared" si="331"/>
        <v>0.0779834515658169i</v>
      </c>
      <c r="T736" s="12" t="str">
        <f t="shared" si="332"/>
        <v>0.201499588285107-0.0258250434063288i</v>
      </c>
      <c r="U736" s="12" t="str">
        <f t="shared" si="333"/>
        <v>0.001-0.0262631919293557i</v>
      </c>
      <c r="V736" s="12" t="str">
        <f t="shared" si="334"/>
        <v>0.0015-0.00798273310922666i</v>
      </c>
      <c r="W736" s="12" t="str">
        <f t="shared" si="335"/>
        <v>0.000934754622245101-0.00614639371215443i</v>
      </c>
      <c r="X736" s="12" t="str">
        <f t="shared" si="336"/>
        <v>0.00212403530844303-0.00546266992026819i</v>
      </c>
      <c r="Y736" s="12" t="str">
        <f t="shared" si="337"/>
        <v>0.00029+0.0571141544422624i</v>
      </c>
      <c r="Z736" s="12" t="str">
        <f t="shared" si="338"/>
        <v>-1.243342904318-0.551579449003264i</v>
      </c>
      <c r="AA736" s="12" t="str">
        <f t="shared" si="339"/>
        <v>10.834568818229-231.819957918583i</v>
      </c>
      <c r="AB736" s="12" t="str">
        <f t="shared" si="340"/>
        <v>0.502980606523977-0.0644641316966073i</v>
      </c>
      <c r="AC736" s="12" t="str">
        <f t="shared" si="341"/>
        <v>2.15817661747249-1.37046259582976i</v>
      </c>
      <c r="AD736" s="12" t="str">
        <f t="shared" si="342"/>
        <v>0.17960307470427+0.0841799335655758i</v>
      </c>
      <c r="AE736" s="12" t="str">
        <f t="shared" si="343"/>
        <v>-0.176876287154019-0.203729888069393i</v>
      </c>
      <c r="AF736" s="12" t="str">
        <f t="shared" si="344"/>
        <v>-11.0073507611042-3.37993523859138i</v>
      </c>
      <c r="AG736" s="12" t="str">
        <f t="shared" si="345"/>
        <v>1.07768704811719-0.147419156650716i</v>
      </c>
      <c r="AH736" s="12" t="str">
        <f t="shared" si="346"/>
        <v>0.792280075327361+2.74398212359117i</v>
      </c>
      <c r="AI736" s="12">
        <f t="shared" si="347"/>
        <v>9.1153821492149056</v>
      </c>
      <c r="AJ736" s="12">
        <f t="shared" si="348"/>
        <v>73.894789557993491</v>
      </c>
      <c r="AK736" s="12"/>
      <c r="AL736" s="12"/>
      <c r="AM736" s="12"/>
      <c r="AN736" s="12"/>
    </row>
    <row r="737" spans="1:40" x14ac:dyDescent="0.35">
      <c r="A737" s="12"/>
      <c r="B737" s="12">
        <f t="shared" si="349"/>
        <v>60700</v>
      </c>
      <c r="C737" s="29" t="str">
        <f t="shared" si="316"/>
        <v>-0.0000187998958601494+0.0365674081392878i</v>
      </c>
      <c r="D737" s="28" t="str">
        <f t="shared" si="317"/>
        <v>-5.39920516539878+0.280350129067873i</v>
      </c>
      <c r="E737" s="12" t="str">
        <f t="shared" si="318"/>
        <v>4200</v>
      </c>
      <c r="F737" s="12" t="str">
        <f t="shared" si="319"/>
        <v>0.704225352112676</v>
      </c>
      <c r="G737" s="12" t="str">
        <f t="shared" si="315"/>
        <v>0.704225352112676</v>
      </c>
      <c r="H737" s="12" t="str">
        <f t="shared" si="320"/>
        <v>5.61388943682347+3.65890087038183i</v>
      </c>
      <c r="I737" s="12" t="str">
        <f t="shared" si="321"/>
        <v>238.368342591126i</v>
      </c>
      <c r="J737" s="12" t="str">
        <f t="shared" si="322"/>
        <v>-47.6010990789722+51.5535423569123i</v>
      </c>
      <c r="K737" s="12" t="str">
        <f t="shared" si="323"/>
        <v>2.4958671850656-2.30451712399805i</v>
      </c>
      <c r="L737" s="12" t="str">
        <f t="shared" si="324"/>
        <v>0.109026618263022-0.0861393841062615i</v>
      </c>
      <c r="M737" s="12" t="str">
        <f t="shared" si="325"/>
        <v>2.60489380332862-2.39065650810431i</v>
      </c>
      <c r="N737" s="12" t="str">
        <f t="shared" si="326"/>
        <v>-0.762778696291602i</v>
      </c>
      <c r="O737" s="12" t="str">
        <f t="shared" si="327"/>
        <v>0.722918911456511-0.690932882021498i</v>
      </c>
      <c r="P737" s="12" t="str">
        <f t="shared" si="328"/>
        <v>0.277081088543489+0.690932882021498i</v>
      </c>
      <c r="Q737" s="12" t="str">
        <f t="shared" si="329"/>
        <v>-0.277081088543489+0.0718458142701039i</v>
      </c>
      <c r="R737" s="12" t="str">
        <f t="shared" si="330"/>
        <v>-0.331153298727263-2.57947904049976i</v>
      </c>
      <c r="S737" s="12" t="str">
        <f t="shared" si="331"/>
        <v>0.0781121371294569i</v>
      </c>
      <c r="T737" s="12" t="str">
        <f t="shared" si="332"/>
        <v>0.201488620534077-0.025867091881056i</v>
      </c>
      <c r="U737" s="12" t="str">
        <f t="shared" si="333"/>
        <v>0.001-0.0262199247268361i</v>
      </c>
      <c r="V737" s="12" t="str">
        <f t="shared" si="334"/>
        <v>0.0015-0.0079695819838408i</v>
      </c>
      <c r="W737" s="12" t="str">
        <f t="shared" si="335"/>
        <v>0.00093474876101938-0.0061363480145704i</v>
      </c>
      <c r="X737" s="12" t="str">
        <f t="shared" si="336"/>
        <v>0.00212023164311768-0.00545459170140595i</v>
      </c>
      <c r="Y737" s="12" t="str">
        <f t="shared" si="337"/>
        <v>0.00029+0.0572084022218701i</v>
      </c>
      <c r="Z737" s="12" t="str">
        <f t="shared" si="338"/>
        <v>-1.23915726800461-0.549320629527652i</v>
      </c>
      <c r="AA737" s="12" t="str">
        <f t="shared" si="339"/>
        <v>10.774930064619-231.365184557207i</v>
      </c>
      <c r="AB737" s="12" t="str">
        <f t="shared" si="340"/>
        <v>0.502953228968954-0.064569092542938i</v>
      </c>
      <c r="AC737" s="12" t="str">
        <f t="shared" si="341"/>
        <v>2.15577722819518-1.37058403915836i</v>
      </c>
      <c r="AD737" s="12" t="str">
        <f t="shared" si="342"/>
        <v>0.179708053548668+0.0843017984336128i</v>
      </c>
      <c r="AE737" s="12" t="str">
        <f t="shared" si="343"/>
        <v>-0.176377823687929-0.203180527341415i</v>
      </c>
      <c r="AF737" s="12" t="str">
        <f t="shared" si="344"/>
        <v>-11.0130946022222-3.37855074131396i</v>
      </c>
      <c r="AG737" s="12" t="str">
        <f t="shared" si="345"/>
        <v>1.07761585116092-0.147224824395602i</v>
      </c>
      <c r="AH737" s="12" t="str">
        <f t="shared" si="346"/>
        <v>0.791531867631439+2.7375997976923i</v>
      </c>
      <c r="AI737" s="12">
        <f t="shared" si="347"/>
        <v>9.0960819224590885</v>
      </c>
      <c r="AJ737" s="12">
        <f t="shared" si="348"/>
        <v>73.873645899958348</v>
      </c>
      <c r="AK737" s="12"/>
      <c r="AL737" s="12"/>
      <c r="AM737" s="12"/>
      <c r="AN737" s="12"/>
    </row>
    <row r="738" spans="1:40" x14ac:dyDescent="0.35">
      <c r="A738" s="12"/>
      <c r="B738" s="12">
        <f t="shared" si="349"/>
        <v>60800</v>
      </c>
      <c r="C738" s="29" t="str">
        <f t="shared" si="316"/>
        <v>-0.000018738104970443+0.0365072644076163i</v>
      </c>
      <c r="D738" s="28" t="str">
        <f t="shared" si="317"/>
        <v>-5.39920469166862+0.279889027125058i</v>
      </c>
      <c r="E738" s="12" t="str">
        <f t="shared" si="318"/>
        <v>4200</v>
      </c>
      <c r="F738" s="12" t="str">
        <f t="shared" si="319"/>
        <v>0.704225352112676</v>
      </c>
      <c r="G738" s="12" t="str">
        <f t="shared" si="315"/>
        <v>0.704225352112676</v>
      </c>
      <c r="H738" s="12" t="str">
        <f t="shared" si="320"/>
        <v>5.61961850423937+3.6570487368091i</v>
      </c>
      <c r="I738" s="12" t="str">
        <f t="shared" si="321"/>
        <v>238.761041672824i</v>
      </c>
      <c r="J738" s="12" t="str">
        <f t="shared" si="322"/>
        <v>-47.7613664032992+51.6384740576651i</v>
      </c>
      <c r="K738" s="12" t="str">
        <f t="shared" si="323"/>
        <v>2.49192662987827-2.30482838603725i</v>
      </c>
      <c r="L738" s="12" t="str">
        <f t="shared" si="324"/>
        <v>0.108888619662273-0.0861720850386346i</v>
      </c>
      <c r="M738" s="12" t="str">
        <f t="shared" si="325"/>
        <v>2.60081524954054-2.39100047107588i</v>
      </c>
      <c r="N738" s="12" t="str">
        <f t="shared" si="326"/>
        <v>-0.764035333353038i</v>
      </c>
      <c r="O738" s="12" t="str">
        <f t="shared" si="327"/>
        <v>0.722050089024694-0.691840782940289i</v>
      </c>
      <c r="P738" s="12" t="str">
        <f t="shared" si="328"/>
        <v>0.277949910975306+0.691840782940289i</v>
      </c>
      <c r="Q738" s="12" t="str">
        <f t="shared" si="329"/>
        <v>-0.277949910975306+0.072194550412749i</v>
      </c>
      <c r="R738" s="12" t="str">
        <f t="shared" si="330"/>
        <v>-0.331146026017661-2.57509606280533i</v>
      </c>
      <c r="S738" s="12" t="str">
        <f t="shared" si="331"/>
        <v>0.0782408226930969i</v>
      </c>
      <c r="T738" s="12" t="str">
        <f t="shared" si="332"/>
        <v>0.201477634467644-0.0259091375071715i</v>
      </c>
      <c r="U738" s="12" t="str">
        <f t="shared" si="333"/>
        <v>0.001-0.0261767998506407i</v>
      </c>
      <c r="V738" s="12" t="str">
        <f t="shared" si="334"/>
        <v>0.0015-0.00795647411873575i</v>
      </c>
      <c r="W738" s="12" t="str">
        <f t="shared" si="335"/>
        <v>0.000934742890335396-0.00612633549118076i</v>
      </c>
      <c r="X738" s="12" t="str">
        <f t="shared" si="336"/>
        <v>0.00211644552182775-0.00544653628606538i</v>
      </c>
      <c r="Y738" s="12" t="str">
        <f t="shared" si="337"/>
        <v>0.00029+0.0573026500014778i</v>
      </c>
      <c r="Z738" s="12" t="str">
        <f t="shared" si="338"/>
        <v>-1.23499274741418-0.547077036743034i</v>
      </c>
      <c r="AA738" s="12" t="str">
        <f t="shared" si="339"/>
        <v>10.7157626388232-230.912273270219i</v>
      </c>
      <c r="AB738" s="12" t="str">
        <f t="shared" si="340"/>
        <v>0.502925805695265-0.0646740462786019i</v>
      </c>
      <c r="AC738" s="12" t="str">
        <f t="shared" si="341"/>
        <v>2.15338142972119-1.37070108414447i</v>
      </c>
      <c r="AD738" s="12" t="str">
        <f t="shared" si="342"/>
        <v>0.179813183584199+0.0844235382058007i</v>
      </c>
      <c r="AE738" s="12" t="str">
        <f t="shared" si="343"/>
        <v>-0.17588179850295-0.202634121037783i</v>
      </c>
      <c r="AF738" s="12" t="str">
        <f t="shared" si="344"/>
        <v>-11.018823195908-3.37715970968404i</v>
      </c>
      <c r="AG738" s="12" t="str">
        <f t="shared" si="345"/>
        <v>1.07754498479963-0.147031398367599i</v>
      </c>
      <c r="AH738" s="12" t="str">
        <f t="shared" si="346"/>
        <v>0.790782526604571+2.73124591451101i</v>
      </c>
      <c r="AI738" s="12">
        <f t="shared" si="347"/>
        <v>9.0768224002043851</v>
      </c>
      <c r="AJ738" s="12">
        <f t="shared" si="348"/>
        <v>73.852589297838236</v>
      </c>
      <c r="AK738" s="12"/>
      <c r="AL738" s="12"/>
      <c r="AM738" s="12"/>
      <c r="AN738" s="12"/>
    </row>
    <row r="739" spans="1:40" x14ac:dyDescent="0.35">
      <c r="A739" s="12"/>
      <c r="B739" s="12">
        <f t="shared" si="349"/>
        <v>60900</v>
      </c>
      <c r="C739" s="29" t="str">
        <f t="shared" si="316"/>
        <v>-0.000018676618219272+0.0364473181921491i</v>
      </c>
      <c r="D739" s="28" t="str">
        <f t="shared" si="317"/>
        <v>-5.3992042202702+0.279429439473143i</v>
      </c>
      <c r="E739" s="12" t="str">
        <f t="shared" si="318"/>
        <v>4200</v>
      </c>
      <c r="F739" s="12" t="str">
        <f t="shared" si="319"/>
        <v>0.704225352112676</v>
      </c>
      <c r="G739" s="12" t="str">
        <f t="shared" si="315"/>
        <v>0.704225352112676</v>
      </c>
      <c r="H739" s="12" t="str">
        <f t="shared" si="320"/>
        <v>5.62533235932927+3.65519164255264i</v>
      </c>
      <c r="I739" s="12" t="str">
        <f t="shared" si="321"/>
        <v>239.153740754523i</v>
      </c>
      <c r="J739" s="12" t="str">
        <f t="shared" si="322"/>
        <v>-47.9218975421518+51.7234057584178i</v>
      </c>
      <c r="K739" s="12" t="str">
        <f t="shared" si="323"/>
        <v>2.48799203130098-2.30513241464753i</v>
      </c>
      <c r="L739" s="12" t="str">
        <f t="shared" si="324"/>
        <v>0.108750743661738-0.0862045239132979i</v>
      </c>
      <c r="M739" s="12" t="str">
        <f t="shared" si="325"/>
        <v>2.59674277496272-2.39133693856083i</v>
      </c>
      <c r="N739" s="12" t="str">
        <f t="shared" si="326"/>
        <v>-0.765291970414473i</v>
      </c>
      <c r="O739" s="12" t="str">
        <f t="shared" si="327"/>
        <v>0.72118012637723-0.692747591348049i</v>
      </c>
      <c r="P739" s="12" t="str">
        <f t="shared" si="328"/>
        <v>0.27881987362277+0.692747591348049i</v>
      </c>
      <c r="Q739" s="12" t="str">
        <f t="shared" si="329"/>
        <v>-0.27881987362277+0.0725443790664241i</v>
      </c>
      <c r="R739" s="12" t="str">
        <f t="shared" si="330"/>
        <v>-0.331138740779176-2.570727245406i</v>
      </c>
      <c r="S739" s="12" t="str">
        <f t="shared" si="331"/>
        <v>0.0783695082567369i</v>
      </c>
      <c r="T739" s="12" t="str">
        <f t="shared" si="332"/>
        <v>0.201466630084664-0.0259511802796191i</v>
      </c>
      <c r="U739" s="12" t="str">
        <f t="shared" si="333"/>
        <v>0.001-0.0261338165996544i</v>
      </c>
      <c r="V739" s="12" t="str">
        <f t="shared" si="334"/>
        <v>0.0015-0.00794340930080681i</v>
      </c>
      <c r="W739" s="12" t="str">
        <f t="shared" si="335"/>
        <v>0.000934737010194155-0.00611635597855219i</v>
      </c>
      <c r="X739" s="12" t="str">
        <f t="shared" si="336"/>
        <v>0.00211267683843088-0.00543850358540992i</v>
      </c>
      <c r="Y739" s="12" t="str">
        <f t="shared" si="337"/>
        <v>0.00029+0.0573968977810855i</v>
      </c>
      <c r="Z739" s="12" t="str">
        <f t="shared" si="338"/>
        <v>-1.23084920272537-0.544848534493703i</v>
      </c>
      <c r="AA739" s="12" t="str">
        <f t="shared" si="339"/>
        <v>10.6570617883183-230.461212472807i</v>
      </c>
      <c r="AB739" s="12" t="str">
        <f t="shared" si="340"/>
        <v>0.502898336700054-0.0647789928909777i</v>
      </c>
      <c r="AC739" s="12" t="str">
        <f t="shared" si="341"/>
        <v>2.15098922382367-1.37081375065065i</v>
      </c>
      <c r="AD739" s="12" t="str">
        <f t="shared" si="342"/>
        <v>0.179918464702521+0.0845451527627457i</v>
      </c>
      <c r="AE739" s="12" t="str">
        <f t="shared" si="343"/>
        <v>-0.175388196253343-0.202090645693846i</v>
      </c>
      <c r="AF739" s="12" t="str">
        <f t="shared" si="344"/>
        <v>-11.0245365795995-3.3757622030795i</v>
      </c>
      <c r="AG739" s="12" t="str">
        <f t="shared" si="345"/>
        <v>1.07747444580673-0.146838873068991i</v>
      </c>
      <c r="AH739" s="12" t="str">
        <f t="shared" si="346"/>
        <v>0.79003209791302+2.72492029300297i</v>
      </c>
      <c r="AI739" s="12">
        <f t="shared" si="347"/>
        <v>9.0576034331838677</v>
      </c>
      <c r="AJ739" s="12">
        <f t="shared" si="348"/>
        <v>73.831619035830968</v>
      </c>
      <c r="AK739" s="12"/>
      <c r="AL739" s="12"/>
      <c r="AM739" s="12"/>
      <c r="AN739" s="12"/>
    </row>
    <row r="740" spans="1:40" x14ac:dyDescent="0.35">
      <c r="A740" s="12"/>
      <c r="B740" s="12">
        <f t="shared" si="349"/>
        <v>61000</v>
      </c>
      <c r="C740" s="29" t="str">
        <f t="shared" si="316"/>
        <v>-0.000018615433613922+0.036387568521496i</v>
      </c>
      <c r="D740" s="28" t="str">
        <f t="shared" si="317"/>
        <v>-5.39920375118823+0.278971358664803i</v>
      </c>
      <c r="E740" s="12" t="str">
        <f t="shared" si="318"/>
        <v>4200</v>
      </c>
      <c r="F740" s="12" t="str">
        <f t="shared" si="319"/>
        <v>0.704225352112676</v>
      </c>
      <c r="G740" s="12" t="str">
        <f t="shared" si="315"/>
        <v>0.704225352112676</v>
      </c>
      <c r="H740" s="12" t="str">
        <f t="shared" si="320"/>
        <v>5.63103103954733+3.65332963915409i</v>
      </c>
      <c r="I740" s="12" t="str">
        <f t="shared" si="321"/>
        <v>239.546439836222i</v>
      </c>
      <c r="J740" s="12" t="str">
        <f t="shared" si="322"/>
        <v>-48.0826924955301+51.8083374591706i</v>
      </c>
      <c r="K740" s="12" t="str">
        <f t="shared" si="323"/>
        <v>2.48406339184773-2.30542924300065i</v>
      </c>
      <c r="L740" s="12" t="str">
        <f t="shared" si="324"/>
        <v>0.108612990655912-0.0862367015222047i</v>
      </c>
      <c r="M740" s="12" t="str">
        <f t="shared" si="325"/>
        <v>2.59267638250364-2.39166594452285i</v>
      </c>
      <c r="N740" s="12" t="str">
        <f t="shared" si="326"/>
        <v>-0.766548607475909i</v>
      </c>
      <c r="O740" s="12" t="str">
        <f t="shared" si="327"/>
        <v>0.720309024887907-0.693653305812805i</v>
      </c>
      <c r="P740" s="12" t="str">
        <f t="shared" si="328"/>
        <v>0.279690975112093+0.693653305812805i</v>
      </c>
      <c r="Q740" s="12" t="str">
        <f t="shared" si="329"/>
        <v>-0.279690975112093+0.072895301663104i</v>
      </c>
      <c r="R740" s="12" t="str">
        <f t="shared" si="330"/>
        <v>-0.331131443009011-2.56637251864639i</v>
      </c>
      <c r="S740" s="12" t="str">
        <f t="shared" si="331"/>
        <v>0.0784981938203767i</v>
      </c>
      <c r="T740" s="12" t="str">
        <f t="shared" si="332"/>
        <v>0.201455607383993-0.0259932201933424i</v>
      </c>
      <c r="U740" s="12" t="str">
        <f t="shared" si="333"/>
        <v>0.001-0.0260909742773599i</v>
      </c>
      <c r="V740" s="12" t="str">
        <f t="shared" si="334"/>
        <v>0.0015-0.00793038731834648i</v>
      </c>
      <c r="W740" s="12" t="str">
        <f t="shared" si="335"/>
        <v>0.000934731120596663-0.00610640931432295i</v>
      </c>
      <c r="X740" s="12" t="str">
        <f t="shared" si="336"/>
        <v>0.00210892548757112-0.00543049351101156i</v>
      </c>
      <c r="Y740" s="12" t="str">
        <f t="shared" si="337"/>
        <v>0.00029+0.0574911455606932i</v>
      </c>
      <c r="Z740" s="12" t="str">
        <f t="shared" si="338"/>
        <v>-1.22672649523754-0.542634988121136i</v>
      </c>
      <c r="AA740" s="12" t="str">
        <f t="shared" si="339"/>
        <v>10.598822818267-230.011990675331i</v>
      </c>
      <c r="AB740" s="12" t="str">
        <f t="shared" si="340"/>
        <v>0.502870821980465-0.0648839323674437i</v>
      </c>
      <c r="AC740" s="12" t="str">
        <f t="shared" si="341"/>
        <v>2.148600612209-1.37092205847793i</v>
      </c>
      <c r="AD740" s="12" t="str">
        <f t="shared" si="342"/>
        <v>0.180023896795138+0.0846666419847742i</v>
      </c>
      <c r="AE740" s="12" t="str">
        <f t="shared" si="343"/>
        <v>-0.17489700170684-0.201550078084464i</v>
      </c>
      <c r="AF740" s="12" t="str">
        <f t="shared" si="344"/>
        <v>-11.0302347907356-3.37435828048929i</v>
      </c>
      <c r="AG740" s="12" t="str">
        <f t="shared" si="345"/>
        <v>1.07740423099187-0.146647243044956i</v>
      </c>
      <c r="AH740" s="12" t="str">
        <f t="shared" si="346"/>
        <v>0.789280626484349+2.71862275357056i</v>
      </c>
      <c r="AI740" s="12">
        <f t="shared" si="347"/>
        <v>9.0384248728699994</v>
      </c>
      <c r="AJ740" s="12">
        <f t="shared" si="348"/>
        <v>73.810734404397024</v>
      </c>
      <c r="AK740" s="12"/>
      <c r="AL740" s="12"/>
      <c r="AM740" s="12"/>
      <c r="AN740" s="12"/>
    </row>
    <row r="741" spans="1:40" x14ac:dyDescent="0.35">
      <c r="A741" s="12"/>
      <c r="B741" s="12">
        <f t="shared" si="349"/>
        <v>61100</v>
      </c>
      <c r="C741" s="29" t="str">
        <f t="shared" si="316"/>
        <v>-0.0000185545491779721+0.0363280144306263i</v>
      </c>
      <c r="D741" s="28" t="str">
        <f t="shared" si="317"/>
        <v>-5.39920328440755+0.278514777301468i</v>
      </c>
      <c r="E741" s="12" t="str">
        <f t="shared" si="318"/>
        <v>4200</v>
      </c>
      <c r="F741" s="12" t="str">
        <f t="shared" si="319"/>
        <v>0.704225352112676</v>
      </c>
      <c r="G741" s="12" t="str">
        <f t="shared" si="315"/>
        <v>0.704225352112676</v>
      </c>
      <c r="H741" s="12" t="str">
        <f t="shared" si="320"/>
        <v>5.63671458234694+3.65146277781717i</v>
      </c>
      <c r="I741" s="12" t="str">
        <f t="shared" si="321"/>
        <v>239.93913891792i</v>
      </c>
      <c r="J741" s="12" t="str">
        <f t="shared" si="322"/>
        <v>-48.243751263434+51.8932691599233i</v>
      </c>
      <c r="K741" s="12" t="str">
        <f t="shared" si="323"/>
        <v>2.48014071392327-2.30571890416254i</v>
      </c>
      <c r="L741" s="12" t="str">
        <f t="shared" si="324"/>
        <v>0.108475361035761-0.0862686186565578i</v>
      </c>
      <c r="M741" s="12" t="str">
        <f t="shared" si="325"/>
        <v>2.58861607495903-2.3919875228191i</v>
      </c>
      <c r="N741" s="12" t="str">
        <f t="shared" si="326"/>
        <v>-0.767805244537345i</v>
      </c>
      <c r="O741" s="12" t="str">
        <f t="shared" si="327"/>
        <v>0.719436785932315-0.69455792490431i</v>
      </c>
      <c r="P741" s="12" t="str">
        <f t="shared" si="328"/>
        <v>0.280563214067685+0.69455792490431i</v>
      </c>
      <c r="Q741" s="12" t="str">
        <f t="shared" si="329"/>
        <v>-0.280563214067685+0.073247319633035i</v>
      </c>
      <c r="R741" s="12" t="str">
        <f t="shared" si="330"/>
        <v>-0.331124132704356-2.56203181332713i</v>
      </c>
      <c r="S741" s="12" t="str">
        <f t="shared" si="331"/>
        <v>0.0786268793840167i</v>
      </c>
      <c r="T741" s="12" t="str">
        <f t="shared" si="332"/>
        <v>0.201444566364486-0.0260352572432825i</v>
      </c>
      <c r="U741" s="12" t="str">
        <f t="shared" si="333"/>
        <v>0.001-0.0260482721917995i</v>
      </c>
      <c r="V741" s="12" t="str">
        <f t="shared" si="334"/>
        <v>0.0015-0.00791740796103332i</v>
      </c>
      <c r="W741" s="12" t="str">
        <f t="shared" si="335"/>
        <v>0.000934725221543933-0.00609649533719423i</v>
      </c>
      <c r="X741" s="12" t="str">
        <f t="shared" si="336"/>
        <v>0.00210519136467206-0.00542250597484925i</v>
      </c>
      <c r="Y741" s="12" t="str">
        <f t="shared" si="337"/>
        <v>0.00029+0.0575853933403009i</v>
      </c>
      <c r="Z741" s="12" t="str">
        <f t="shared" si="338"/>
        <v>-1.22262448736068-0.540436264444572i</v>
      </c>
      <c r="AA741" s="12" t="str">
        <f t="shared" si="339"/>
        <v>10.5410410907039-229.564596482364i</v>
      </c>
      <c r="AB741" s="12" t="str">
        <f t="shared" si="340"/>
        <v>0.502843261533639-0.0649888646953721i</v>
      </c>
      <c r="AC741" s="12" t="str">
        <f t="shared" si="341"/>
        <v>2.1462155965173-1.3710260273659i</v>
      </c>
      <c r="AD741" s="12" t="str">
        <f t="shared" si="342"/>
        <v>0.180129479753394+0.0847880057519389i</v>
      </c>
      <c r="AE741" s="12" t="str">
        <f t="shared" si="343"/>
        <v>-0.174408199743755-0.201012395221067i</v>
      </c>
      <c r="AF741" s="12" t="str">
        <f t="shared" si="344"/>
        <v>-11.0359178667545-3.3729480005157i</v>
      </c>
      <c r="AG741" s="12" t="str">
        <f t="shared" si="345"/>
        <v>1.07733433720047-0.14645650288316i</v>
      </c>
      <c r="AH741" s="12" t="str">
        <f t="shared" si="346"/>
        <v>0.788528156518807+2.71235311804922i</v>
      </c>
      <c r="AI741" s="12">
        <f t="shared" si="347"/>
        <v>9.0192865714698964</v>
      </c>
      <c r="AJ741" s="12">
        <f t="shared" si="348"/>
        <v>73.789934700195445</v>
      </c>
      <c r="AK741" s="12"/>
      <c r="AL741" s="12"/>
      <c r="AM741" s="12"/>
      <c r="AN741" s="12"/>
    </row>
    <row r="742" spans="1:40" x14ac:dyDescent="0.35">
      <c r="A742" s="12"/>
      <c r="B742" s="12">
        <f t="shared" si="349"/>
        <v>61200</v>
      </c>
      <c r="C742" s="29" t="str">
        <f t="shared" si="316"/>
        <v>-0.0000184939629511352+0.0362686549608165i</v>
      </c>
      <c r="D742" s="28" t="str">
        <f t="shared" si="317"/>
        <v>-5.39920281991314+0.278059688032927i</v>
      </c>
      <c r="E742" s="12" t="str">
        <f t="shared" si="318"/>
        <v>4200</v>
      </c>
      <c r="F742" s="12" t="str">
        <f t="shared" si="319"/>
        <v>0.704225352112676</v>
      </c>
      <c r="G742" s="12" t="str">
        <f t="shared" si="315"/>
        <v>0.704225352112676</v>
      </c>
      <c r="H742" s="12" t="str">
        <f t="shared" si="320"/>
        <v>5.64238302517964+3.64959110940951i</v>
      </c>
      <c r="I742" s="12" t="str">
        <f t="shared" si="321"/>
        <v>240.331837999619i</v>
      </c>
      <c r="J742" s="12" t="str">
        <f t="shared" si="322"/>
        <v>-48.4050738458635+51.978200860676i</v>
      </c>
      <c r="K742" s="12" t="str">
        <f t="shared" si="323"/>
        <v>2.47622399982397-2.30600143109339i</v>
      </c>
      <c r="L742" s="12" t="str">
        <f t="shared" si="324"/>
        <v>0.108337855188742-0.0863002761067977i</v>
      </c>
      <c r="M742" s="12" t="str">
        <f t="shared" si="325"/>
        <v>2.58456185501271-2.39230170720019i</v>
      </c>
      <c r="N742" s="12" t="str">
        <f t="shared" si="326"/>
        <v>-0.769061881598781i</v>
      </c>
      <c r="O742" s="12" t="str">
        <f t="shared" si="327"/>
        <v>0.718563410887837-0.695461447194047i</v>
      </c>
      <c r="P742" s="12" t="str">
        <f t="shared" si="328"/>
        <v>0.281436589112163+0.695461447194047i</v>
      </c>
      <c r="Q742" s="12" t="str">
        <f t="shared" si="329"/>
        <v>-0.281436589112163+0.073600434404734i</v>
      </c>
      <c r="R742" s="12" t="str">
        <f t="shared" si="330"/>
        <v>-0.331116809862409-2.55770506070108i</v>
      </c>
      <c r="S742" s="12" t="str">
        <f t="shared" si="331"/>
        <v>0.0787555649476567i</v>
      </c>
      <c r="T742" s="12" t="str">
        <f t="shared" si="332"/>
        <v>0.201433507024994-0.0260772914243798i</v>
      </c>
      <c r="U742" s="12" t="str">
        <f t="shared" si="333"/>
        <v>0.001-0.0260057096555384i</v>
      </c>
      <c r="V742" s="12" t="str">
        <f t="shared" si="334"/>
        <v>0.0015-0.00790447101992047i</v>
      </c>
      <c r="W742" s="12" t="str">
        <f t="shared" si="335"/>
        <v>0.000934719313036975-0.00608661388692139i</v>
      </c>
      <c r="X742" s="12" t="str">
        <f t="shared" si="336"/>
        <v>0.00210147436592998-0.00541454088930661i</v>
      </c>
      <c r="Y742" s="12" t="str">
        <f t="shared" si="337"/>
        <v>0.00029+0.0576796411199086i</v>
      </c>
      <c r="Z742" s="12" t="str">
        <f t="shared" si="338"/>
        <v>-1.21854304260521-0.53825223174184i</v>
      </c>
      <c r="AA742" s="12" t="str">
        <f t="shared" si="339"/>
        <v>10.483712023734-229.119018591759i</v>
      </c>
      <c r="AB742" s="12" t="str">
        <f t="shared" si="340"/>
        <v>0.50281565535671-0.0650937898621329i</v>
      </c>
      <c r="AC742" s="12" t="str">
        <f t="shared" si="341"/>
        <v>2.14383417832286-1.37112567699272i</v>
      </c>
      <c r="AD742" s="12" t="str">
        <f t="shared" si="342"/>
        <v>0.180235213468469+0.0849092439440229i</v>
      </c>
      <c r="AE742" s="12" t="str">
        <f t="shared" si="343"/>
        <v>-0.173921775356085-0.200477574348728i</v>
      </c>
      <c r="AF742" s="12" t="str">
        <f t="shared" si="344"/>
        <v>-11.0415858450928-3.37153142137658i</v>
      </c>
      <c r="AG742" s="12" t="str">
        <f t="shared" si="345"/>
        <v>1.07726476131323-0.146266647213353i</v>
      </c>
      <c r="AH742" s="12" t="str">
        <f t="shared" si="346"/>
        <v>0.787774731500652+2.70611120969403i</v>
      </c>
      <c r="AI742" s="12">
        <f t="shared" si="347"/>
        <v>9.0001883819210189</v>
      </c>
      <c r="AJ742" s="12">
        <f t="shared" si="348"/>
        <v>73.769219226018606</v>
      </c>
      <c r="AK742" s="12"/>
      <c r="AL742" s="12"/>
      <c r="AM742" s="12"/>
      <c r="AN742" s="12"/>
    </row>
    <row r="743" spans="1:40" x14ac:dyDescent="0.35">
      <c r="A743" s="12"/>
      <c r="B743" s="12">
        <f t="shared" si="349"/>
        <v>61300</v>
      </c>
      <c r="C743" s="29" t="str">
        <f t="shared" si="316"/>
        <v>-0.0000184336729891009+0.0362094891595992i</v>
      </c>
      <c r="D743" s="28" t="str">
        <f t="shared" si="317"/>
        <v>-5.3992023576901+0.277606083556927i</v>
      </c>
      <c r="E743" s="12" t="str">
        <f t="shared" si="318"/>
        <v>4200</v>
      </c>
      <c r="F743" s="12" t="str">
        <f t="shared" si="319"/>
        <v>0.704225352112676</v>
      </c>
      <c r="G743" s="12" t="str">
        <f t="shared" si="315"/>
        <v>0.704225352112676</v>
      </c>
      <c r="H743" s="12" t="str">
        <f t="shared" si="320"/>
        <v>5.64803640549358+3.6477146844645i</v>
      </c>
      <c r="I743" s="12" t="str">
        <f t="shared" si="321"/>
        <v>240.724537081318i</v>
      </c>
      <c r="J743" s="12" t="str">
        <f t="shared" si="322"/>
        <v>-48.5666602428187+52.0631325614288i</v>
      </c>
      <c r="K743" s="12" t="str">
        <f t="shared" si="323"/>
        <v>2.47231325173847-2.30627685664762i</v>
      </c>
      <c r="L743" s="12" t="str">
        <f t="shared" si="324"/>
        <v>0.108200473498811-0.0863316746625913i</v>
      </c>
      <c r="M743" s="12" t="str">
        <f t="shared" si="325"/>
        <v>2.58051372523728-2.39260853131021i</v>
      </c>
      <c r="N743" s="12" t="str">
        <f t="shared" si="326"/>
        <v>-0.770318518660217i</v>
      </c>
      <c r="O743" s="12" t="str">
        <f t="shared" si="327"/>
        <v>0.717688901133652-0.696363871255231i</v>
      </c>
      <c r="P743" s="12" t="str">
        <f t="shared" si="328"/>
        <v>0.282311098866348+0.696363871255231i</v>
      </c>
      <c r="Q743" s="12" t="str">
        <f t="shared" si="329"/>
        <v>-0.282311098866348+0.073954647404986i</v>
      </c>
      <c r="R743" s="12" t="str">
        <f t="shared" si="330"/>
        <v>-0.331109474480351-2.5533921924697i</v>
      </c>
      <c r="S743" s="12" t="str">
        <f t="shared" si="331"/>
        <v>0.0788842505112967i</v>
      </c>
      <c r="T743" s="12" t="str">
        <f t="shared" si="332"/>
        <v>0.201422429364369-0.0261193227315718i</v>
      </c>
      <c r="U743" s="12" t="str">
        <f t="shared" si="333"/>
        <v>0.001-0.0259632859856273i</v>
      </c>
      <c r="V743" s="12" t="str">
        <f t="shared" si="334"/>
        <v>0.0015-0.00789157628742469i</v>
      </c>
      <c r="W743" s="12" t="str">
        <f t="shared" si="335"/>
        <v>0.000934713395076795-0.00607676480430555i</v>
      </c>
      <c r="X743" s="12" t="str">
        <f t="shared" si="336"/>
        <v>0.00209777438830734-0.00540659816717079i</v>
      </c>
      <c r="Y743" s="12" t="str">
        <f t="shared" si="337"/>
        <v>0.00029+0.0577738888995163i</v>
      </c>
      <c r="Z743" s="12" t="str">
        <f t="shared" si="338"/>
        <v>-1.21448202557228-0.536082759730576i</v>
      </c>
      <c r="AA743" s="12" t="str">
        <f t="shared" si="339"/>
        <v>10.4268310907455-228.67524579372i</v>
      </c>
      <c r="AB743" s="12" t="str">
        <f t="shared" si="340"/>
        <v>0.50278800344681-0.0651987078550894i</v>
      </c>
      <c r="AC743" s="12" t="str">
        <f t="shared" si="341"/>
        <v>2.14145635913465-1.37122102697506i</v>
      </c>
      <c r="AD743" s="12" t="str">
        <f t="shared" si="342"/>
        <v>0.180341097831391+0.0850303564405402i</v>
      </c>
      <c r="AE743" s="12" t="str">
        <f t="shared" si="343"/>
        <v>-0.173437713646678-0.199945592943334i</v>
      </c>
      <c r="AF743" s="12" t="str">
        <f t="shared" si="344"/>
        <v>-11.0472387631837-3.37010860090757i</v>
      </c>
      <c r="AG743" s="12" t="str">
        <f t="shared" si="345"/>
        <v>1.07719550024569-0.146077670706983i</v>
      </c>
      <c r="AH743" s="12" t="str">
        <f t="shared" si="346"/>
        <v>0.787020394209371+2.69989685316678i</v>
      </c>
      <c r="AI743" s="12">
        <f t="shared" si="347"/>
        <v>8.981130157887943</v>
      </c>
      <c r="AJ743" s="12">
        <f t="shared" si="348"/>
        <v>73.748587290728139</v>
      </c>
      <c r="AK743" s="12"/>
      <c r="AL743" s="12"/>
      <c r="AM743" s="12"/>
      <c r="AN743" s="12"/>
    </row>
    <row r="744" spans="1:40" x14ac:dyDescent="0.35">
      <c r="A744" s="12"/>
      <c r="B744" s="12">
        <f t="shared" si="349"/>
        <v>61400</v>
      </c>
      <c r="C744" s="29" t="str">
        <f t="shared" si="316"/>
        <v>-0.0000183736773633785+0.0361505160807119i</v>
      </c>
      <c r="D744" s="28" t="str">
        <f t="shared" si="317"/>
        <v>-5.39920189772363+0.277153956618791i</v>
      </c>
      <c r="E744" s="12" t="str">
        <f t="shared" si="318"/>
        <v>4200</v>
      </c>
      <c r="F744" s="12" t="str">
        <f t="shared" si="319"/>
        <v>0.704225352112676</v>
      </c>
      <c r="G744" s="12" t="str">
        <f t="shared" si="315"/>
        <v>0.704225352112676</v>
      </c>
      <c r="H744" s="12" t="str">
        <f t="shared" si="320"/>
        <v>5.65367476073249+3.645833553183i</v>
      </c>
      <c r="I744" s="12" t="str">
        <f t="shared" si="321"/>
        <v>241.117236163017i</v>
      </c>
      <c r="J744" s="12" t="str">
        <f t="shared" si="322"/>
        <v>-48.7285104542996+52.1480642621815i</v>
      </c>
      <c r="K744" s="12" t="str">
        <f t="shared" si="323"/>
        <v>2.46840847174863-2.30654521357402i</v>
      </c>
      <c r="L744" s="12" t="str">
        <f t="shared" si="324"/>
        <v>0.108063216346441-0.0863628151128202i</v>
      </c>
      <c r="M744" s="12" t="str">
        <f t="shared" si="325"/>
        <v>2.57647168809507-2.39290802868684i</v>
      </c>
      <c r="N744" s="12" t="str">
        <f t="shared" si="326"/>
        <v>-0.771575155721653i</v>
      </c>
      <c r="O744" s="12" t="str">
        <f t="shared" si="327"/>
        <v>0.71681325805073-0.697265195662811i</v>
      </c>
      <c r="P744" s="12" t="str">
        <f t="shared" si="328"/>
        <v>0.28318674194927+0.697265195662811i</v>
      </c>
      <c r="Q744" s="12" t="str">
        <f t="shared" si="329"/>
        <v>-0.28318674194927+0.0743099600588421i</v>
      </c>
      <c r="R744" s="12" t="str">
        <f t="shared" si="330"/>
        <v>-0.331102126555362-2.54909314077936i</v>
      </c>
      <c r="S744" s="12" t="str">
        <f t="shared" si="331"/>
        <v>0.0790129360749367i</v>
      </c>
      <c r="T744" s="12" t="str">
        <f t="shared" si="332"/>
        <v>0.201411333381459-0.0261613511597944i</v>
      </c>
      <c r="U744" s="12" t="str">
        <f t="shared" si="333"/>
        <v>0.001-0.025921000503566i</v>
      </c>
      <c r="V744" s="12" t="str">
        <f t="shared" si="334"/>
        <v>0.0015-0.0078787235573149i</v>
      </c>
      <c r="W744" s="12" t="str">
        <f t="shared" si="335"/>
        <v>0.000934707467664413-0.00606694793118479i</v>
      </c>
      <c r="X744" s="12" t="str">
        <f t="shared" si="336"/>
        <v>0.00209409132952595-0.00539867772162995i</v>
      </c>
      <c r="Y744" s="12" t="str">
        <f t="shared" si="337"/>
        <v>0.00029+0.057868136679124i</v>
      </c>
      <c r="Z744" s="12" t="str">
        <f t="shared" si="338"/>
        <v>-1.21044130194365-0.533927719549584i</v>
      </c>
      <c r="AA744" s="12" t="str">
        <f t="shared" si="339"/>
        <v>10.3703938196327-228.233266969879i</v>
      </c>
      <c r="AB744" s="12" t="str">
        <f t="shared" si="340"/>
        <v>0.502760305801065-0.0653036186616005i</v>
      </c>
      <c r="AC744" s="12" t="str">
        <f t="shared" si="341"/>
        <v>2.13908214039682-1.37131209686819i</v>
      </c>
      <c r="AD744" s="12" t="str">
        <f t="shared" si="342"/>
        <v>0.180447132733022+0.0851513431207383i</v>
      </c>
      <c r="AE744" s="12" t="str">
        <f t="shared" si="343"/>
        <v>-0.172955999828317-0.19941642870872i</v>
      </c>
      <c r="AF744" s="12" t="str">
        <f t="shared" si="344"/>
        <v>-11.0528766584561-3.36867959656421i</v>
      </c>
      <c r="AG744" s="12" t="str">
        <f t="shared" si="345"/>
        <v>1.07712655094773-0.145889568076792i</v>
      </c>
      <c r="AH744" s="12" t="str">
        <f t="shared" si="346"/>
        <v>0.78626518673051+2.69370987452247i</v>
      </c>
      <c r="AI744" s="12">
        <f t="shared" si="347"/>
        <v>8.9621117537569521</v>
      </c>
      <c r="AJ744" s="12">
        <f t="shared" si="348"/>
        <v>73.728038209191766</v>
      </c>
      <c r="AK744" s="12"/>
      <c r="AL744" s="12"/>
      <c r="AM744" s="12"/>
      <c r="AN744" s="12"/>
    </row>
    <row r="745" spans="1:40" x14ac:dyDescent="0.35">
      <c r="A745" s="12"/>
      <c r="B745" s="12">
        <f t="shared" si="349"/>
        <v>61500</v>
      </c>
      <c r="C745" s="29" t="str">
        <f t="shared" si="316"/>
        <v>-0.0000183139741611437+0.0360917347840465i</v>
      </c>
      <c r="D745" s="28" t="str">
        <f t="shared" si="317"/>
        <v>-5.39920143999909+0.276703300011023i</v>
      </c>
      <c r="E745" s="12" t="str">
        <f t="shared" si="318"/>
        <v>4200</v>
      </c>
      <c r="F745" s="12" t="str">
        <f t="shared" si="319"/>
        <v>0.704225352112676</v>
      </c>
      <c r="G745" s="12" t="str">
        <f t="shared" si="315"/>
        <v>0.704225352112676</v>
      </c>
      <c r="H745" s="12" t="str">
        <f t="shared" si="320"/>
        <v>5.65929812833424+3.64394776543525i</v>
      </c>
      <c r="I745" s="12" t="str">
        <f t="shared" si="321"/>
        <v>241.509935244715i</v>
      </c>
      <c r="J745" s="12" t="str">
        <f t="shared" si="322"/>
        <v>-48.890624480306+52.2329959629343i</v>
      </c>
      <c r="K745" s="12" t="str">
        <f t="shared" si="323"/>
        <v>2.46450966183025-2.3068065345157i</v>
      </c>
      <c r="L745" s="12" t="str">
        <f t="shared" si="324"/>
        <v>0.107926084108637-0.0863936982455695i</v>
      </c>
      <c r="M745" s="12" t="str">
        <f t="shared" si="325"/>
        <v>2.57243574593889-2.39320023276127i</v>
      </c>
      <c r="N745" s="12" t="str">
        <f t="shared" si="326"/>
        <v>-0.772831792783089i</v>
      </c>
      <c r="O745" s="12" t="str">
        <f t="shared" si="327"/>
        <v>0.715936483021831-0.698165418993473i</v>
      </c>
      <c r="P745" s="12" t="str">
        <f t="shared" si="328"/>
        <v>0.284063516978169+0.698165418993473i</v>
      </c>
      <c r="Q745" s="12" t="str">
        <f t="shared" si="329"/>
        <v>-0.284063516978169+0.074666373789616i</v>
      </c>
      <c r="R745" s="12" t="str">
        <f t="shared" si="330"/>
        <v>-0.331094766084619-2.54480783821771i</v>
      </c>
      <c r="S745" s="12" t="str">
        <f t="shared" si="331"/>
        <v>0.0791416216385767i</v>
      </c>
      <c r="T745" s="12" t="str">
        <f t="shared" si="332"/>
        <v>0.20140021907511-0.026203376703982i</v>
      </c>
      <c r="U745" s="12" t="str">
        <f t="shared" si="333"/>
        <v>0.000999999999999997-0.0258788525352675i</v>
      </c>
      <c r="V745" s="12" t="str">
        <f t="shared" si="334"/>
        <v>0.0015-0.00786591262470139i</v>
      </c>
      <c r="W745" s="12" t="str">
        <f t="shared" si="335"/>
        <v>0.000934701530800843-0.00605716311042588i</v>
      </c>
      <c r="X745" s="12" t="str">
        <f t="shared" si="336"/>
        <v>0.00209042508806045-0.0053907794662718i</v>
      </c>
      <c r="Y745" s="12" t="str">
        <f t="shared" si="337"/>
        <v>0.00029+0.0579623844587317i</v>
      </c>
      <c r="Z745" s="12" t="str">
        <f t="shared" si="338"/>
        <v>-1.206420738472-0.531786983740562i</v>
      </c>
      <c r="AA745" s="12" t="str">
        <f t="shared" si="339"/>
        <v>10.3143957920333-227.79307109239i</v>
      </c>
      <c r="AB745" s="12" t="str">
        <f t="shared" si="340"/>
        <v>0.502732562416594-0.0654085222690216i</v>
      </c>
      <c r="AC745" s="12" t="str">
        <f t="shared" si="341"/>
        <v>2.13671152348911-1.37139890616593i</v>
      </c>
      <c r="AD745" s="12" t="str">
        <f t="shared" si="342"/>
        <v>0.180553318064069+0.0852722038636026i</v>
      </c>
      <c r="AE745" s="12" t="str">
        <f t="shared" si="343"/>
        <v>-0.172476619222888-0.198890059573904i</v>
      </c>
      <c r="AF745" s="12" t="str">
        <f t="shared" si="344"/>
        <v>-11.0584995683333-3.36724446542423i</v>
      </c>
      <c r="AG745" s="12" t="str">
        <f t="shared" si="345"/>
        <v>1.07705791040316-0.145702334076439i</v>
      </c>
      <c r="AH745" s="12" t="str">
        <f t="shared" si="346"/>
        <v>0.785509150466553+2.68755010119652i</v>
      </c>
      <c r="AI745" s="12">
        <f t="shared" si="347"/>
        <v>8.9431330246324965</v>
      </c>
      <c r="AJ745" s="12">
        <f t="shared" si="348"/>
        <v>73.707571302219591</v>
      </c>
      <c r="AK745" s="12"/>
      <c r="AL745" s="12"/>
      <c r="AM745" s="12"/>
      <c r="AN745" s="12"/>
    </row>
    <row r="746" spans="1:40" x14ac:dyDescent="0.35">
      <c r="A746" s="12"/>
      <c r="B746" s="12">
        <f t="shared" si="349"/>
        <v>61600</v>
      </c>
      <c r="C746" s="29" t="str">
        <f t="shared" si="316"/>
        <v>-0.0000182545614850853+0.0360331443355997i</v>
      </c>
      <c r="D746" s="28" t="str">
        <f t="shared" si="317"/>
        <v>-5.3992009845019+0.276254106572931i</v>
      </c>
      <c r="E746" s="12" t="str">
        <f t="shared" si="318"/>
        <v>4200</v>
      </c>
      <c r="F746" s="12" t="str">
        <f t="shared" si="319"/>
        <v>0.704225352112676</v>
      </c>
      <c r="G746" s="12" t="str">
        <f t="shared" si="315"/>
        <v>0.704225352112676</v>
      </c>
      <c r="H746" s="12" t="str">
        <f t="shared" si="320"/>
        <v>5.66490654572969+3.64205737076255i</v>
      </c>
      <c r="I746" s="12" t="str">
        <f t="shared" si="321"/>
        <v>241.902634326414i</v>
      </c>
      <c r="J746" s="12" t="str">
        <f t="shared" si="322"/>
        <v>-49.0530023208381+52.317927663687i</v>
      </c>
      <c r="K746" s="12" t="str">
        <f t="shared" si="323"/>
        <v>2.46061682385389-2.30706085201028i</v>
      </c>
      <c r="L746" s="12" t="str">
        <f t="shared" si="324"/>
        <v>0.107789077158946-0.0864243248481166i</v>
      </c>
      <c r="M746" s="12" t="str">
        <f t="shared" si="325"/>
        <v>2.56840590101284-2.3934851768584i</v>
      </c>
      <c r="N746" s="12" t="str">
        <f t="shared" si="326"/>
        <v>-0.774088429844525i</v>
      </c>
      <c r="O746" s="12" t="str">
        <f t="shared" si="327"/>
        <v>0.715058577431503-0.699064539825641i</v>
      </c>
      <c r="P746" s="12" t="str">
        <f t="shared" si="328"/>
        <v>0.284941422568497+0.699064539825641i</v>
      </c>
      <c r="Q746" s="12" t="str">
        <f t="shared" si="329"/>
        <v>-0.284941422568497+0.075023890018884i</v>
      </c>
      <c r="R746" s="12" t="str">
        <f t="shared" si="330"/>
        <v>-0.331087393065286-2.54053621781014i</v>
      </c>
      <c r="S746" s="12" t="str">
        <f t="shared" si="331"/>
        <v>0.0792703072022165i</v>
      </c>
      <c r="T746" s="12" t="str">
        <f t="shared" si="332"/>
        <v>0.201389086444167-0.0262453993590662i</v>
      </c>
      <c r="U746" s="12" t="str">
        <f t="shared" si="333"/>
        <v>0.001-0.025836841411022i</v>
      </c>
      <c r="V746" s="12" t="str">
        <f t="shared" si="334"/>
        <v>0.0015-0.00785314328602494i</v>
      </c>
      <c r="W746" s="12" t="str">
        <f t="shared" si="335"/>
        <v>0.000934695584487103-0.00604741018591603i</v>
      </c>
      <c r="X746" s="12" t="str">
        <f t="shared" si="336"/>
        <v>0.0020867755631319-0.00538290331508188i</v>
      </c>
      <c r="Y746" s="12" t="str">
        <f t="shared" si="337"/>
        <v>0.00029+0.0580566322383394i</v>
      </c>
      <c r="Z746" s="12" t="str">
        <f t="shared" si="338"/>
        <v>-1.20242020297134-0.529660426230097i</v>
      </c>
      <c r="AA746" s="12" t="str">
        <f t="shared" si="339"/>
        <v>10.2588326425772-227.354647223033i</v>
      </c>
      <c r="AB746" s="12" t="str">
        <f t="shared" si="340"/>
        <v>0.502704773290515-0.0655134186647011i</v>
      </c>
      <c r="AC746" s="12" t="str">
        <f t="shared" si="341"/>
        <v>2.1343445097274-1.37148147430075i</v>
      </c>
      <c r="AD746" s="12" t="str">
        <f t="shared" si="342"/>
        <v>0.180659653715075+0.0853929385478594i</v>
      </c>
      <c r="AE746" s="12" t="str">
        <f t="shared" si="343"/>
        <v>-0.171999557260514-0.198366463690345i</v>
      </c>
      <c r="AF746" s="12" t="str">
        <f t="shared" si="344"/>
        <v>-11.0641075302316-3.36580326418962i</v>
      </c>
      <c r="AG746" s="12" t="str">
        <f t="shared" si="345"/>
        <v>1.07698957562925-0.145515963500109i</v>
      </c>
      <c r="AH746" s="12" t="str">
        <f t="shared" si="346"/>
        <v>0.78475232614749+2.68141736199201i</v>
      </c>
      <c r="AI746" s="12">
        <f t="shared" si="347"/>
        <v>8.9241938263332887</v>
      </c>
      <c r="AJ746" s="12">
        <f t="shared" si="348"/>
        <v>73.687185896503365</v>
      </c>
      <c r="AK746" s="12"/>
      <c r="AL746" s="12"/>
      <c r="AM746" s="12"/>
      <c r="AN746" s="12"/>
    </row>
    <row r="747" spans="1:40" x14ac:dyDescent="0.35">
      <c r="A747" s="12"/>
      <c r="B747" s="12">
        <f t="shared" si="349"/>
        <v>61700</v>
      </c>
      <c r="C747" s="29" t="str">
        <f t="shared" si="316"/>
        <v>-0.0000181954374532557+0.0359747438074233i</v>
      </c>
      <c r="D747" s="28" t="str">
        <f t="shared" si="317"/>
        <v>-5.39920053121766+0.275806369190245i</v>
      </c>
      <c r="E747" s="12" t="str">
        <f t="shared" si="318"/>
        <v>4200</v>
      </c>
      <c r="F747" s="12" t="str">
        <f t="shared" si="319"/>
        <v>0.704225352112676</v>
      </c>
      <c r="G747" s="12" t="str">
        <f t="shared" si="315"/>
        <v>0.704225352112676</v>
      </c>
      <c r="H747" s="12" t="str">
        <f t="shared" si="320"/>
        <v>5.67050005034141+3.6401624183792i</v>
      </c>
      <c r="I747" s="12" t="str">
        <f t="shared" si="321"/>
        <v>242.295333408113i</v>
      </c>
      <c r="J747" s="12" t="str">
        <f t="shared" si="322"/>
        <v>-49.2156439758959+52.4028593644398i</v>
      </c>
      <c r="K747" s="12" t="str">
        <f t="shared" si="323"/>
        <v>2.45672995958561-2.30730819848985i</v>
      </c>
      <c r="L747" s="12" t="str">
        <f t="shared" si="324"/>
        <v>0.107652195867475-0.0864546957069199i</v>
      </c>
      <c r="M747" s="12" t="str">
        <f t="shared" si="325"/>
        <v>2.56438215545308-2.39376289419677i</v>
      </c>
      <c r="N747" s="12" t="str">
        <f t="shared" si="326"/>
        <v>-0.775345066905961i</v>
      </c>
      <c r="O747" s="12" t="str">
        <f t="shared" si="327"/>
        <v>0.714179542666078-0.699962556739481i</v>
      </c>
      <c r="P747" s="12" t="str">
        <f t="shared" si="328"/>
        <v>0.285820457333922+0.699962556739481i</v>
      </c>
      <c r="Q747" s="12" t="str">
        <f t="shared" si="329"/>
        <v>-0.285820457333922+0.0753825101664799i</v>
      </c>
      <c r="R747" s="12" t="str">
        <f t="shared" si="330"/>
        <v>-0.331080007494534-2.53627821301621i</v>
      </c>
      <c r="S747" s="12" t="str">
        <f t="shared" si="331"/>
        <v>0.0793989927658565i</v>
      </c>
      <c r="T747" s="12" t="str">
        <f t="shared" si="332"/>
        <v>0.201377935487474-0.0262874191199782i</v>
      </c>
      <c r="U747" s="12" t="str">
        <f t="shared" si="333"/>
        <v>0.001-0.0257949664654612i</v>
      </c>
      <c r="V747" s="12" t="str">
        <f t="shared" si="334"/>
        <v>0.0015-0.00784041533904592i</v>
      </c>
      <c r="W747" s="12" t="str">
        <f t="shared" si="335"/>
        <v>0.000934689628724215-0.0060376890025543i</v>
      </c>
      <c r="X747" s="12" t="str">
        <f t="shared" si="336"/>
        <v>0.00208314265470115-0.00537504918244132i</v>
      </c>
      <c r="Y747" s="12" t="str">
        <f t="shared" si="337"/>
        <v>0.00029+0.0581508800179471i</v>
      </c>
      <c r="Z747" s="12" t="str">
        <f t="shared" si="338"/>
        <v>-1.19843956430729-0.527547922311852i</v>
      </c>
      <c r="AA747" s="12" t="str">
        <f t="shared" si="339"/>
        <v>10.203700058147-226.917984512322i</v>
      </c>
      <c r="AB747" s="12" t="str">
        <f t="shared" si="340"/>
        <v>0.50267693841994-0.0656183078359862i</v>
      </c>
      <c r="AC747" s="12" t="str">
        <f t="shared" si="341"/>
        <v>2.13198110036412-1.37155982064372i</v>
      </c>
      <c r="AD747" s="12" t="str">
        <f t="shared" si="342"/>
        <v>0.180766139576425+0.0855135470519773i</v>
      </c>
      <c r="AE747" s="12" t="str">
        <f t="shared" si="343"/>
        <v>-0.171524799478693-0.19784561942922i</v>
      </c>
      <c r="AF747" s="12" t="str">
        <f t="shared" si="344"/>
        <v>-11.0697005815591-3.36435604918896i</v>
      </c>
      <c r="AG747" s="12" t="str">
        <f t="shared" si="345"/>
        <v>1.07692154367628-0.145330451182138i</v>
      </c>
      <c r="AH747" s="12" t="str">
        <f t="shared" si="346"/>
        <v>0.783994753841131+2.67531148706672i</v>
      </c>
      <c r="AI747" s="12">
        <f t="shared" si="347"/>
        <v>8.9052940153873426</v>
      </c>
      <c r="AJ747" s="12">
        <f t="shared" si="348"/>
        <v>73.666881324556044</v>
      </c>
      <c r="AK747" s="12"/>
      <c r="AL747" s="12"/>
      <c r="AM747" s="12"/>
      <c r="AN747" s="12"/>
    </row>
    <row r="748" spans="1:40" x14ac:dyDescent="0.35">
      <c r="A748" s="12"/>
      <c r="B748" s="12">
        <f t="shared" si="349"/>
        <v>61800</v>
      </c>
      <c r="C748" s="29" t="str">
        <f t="shared" si="316"/>
        <v>-0.0000181366001989203+0.0359165322775751i</v>
      </c>
      <c r="D748" s="28" t="str">
        <f t="shared" si="317"/>
        <v>-5.39920008013204+0.275360080794743i</v>
      </c>
      <c r="E748" s="12" t="str">
        <f t="shared" si="318"/>
        <v>4200</v>
      </c>
      <c r="F748" s="12" t="str">
        <f t="shared" si="319"/>
        <v>0.704225352112676</v>
      </c>
      <c r="G748" s="12" t="str">
        <f t="shared" si="315"/>
        <v>0.704225352112676</v>
      </c>
      <c r="H748" s="12" t="str">
        <f t="shared" si="320"/>
        <v>5.67607867958255+3.63826295717408i</v>
      </c>
      <c r="I748" s="12" t="str">
        <f t="shared" si="321"/>
        <v>242.688032489812i</v>
      </c>
      <c r="J748" s="12" t="str">
        <f t="shared" si="322"/>
        <v>-49.3785494454793+52.4877910651925i</v>
      </c>
      <c r="K748" s="12" t="str">
        <f t="shared" si="323"/>
        <v>2.45284907068784-2.30754860628108i</v>
      </c>
      <c r="L748" s="12" t="str">
        <f t="shared" si="324"/>
        <v>0.107515440600905-0.0864848116076084i</v>
      </c>
      <c r="M748" s="12" t="str">
        <f t="shared" si="325"/>
        <v>2.56036451128874-2.39403341788869i</v>
      </c>
      <c r="N748" s="12" t="str">
        <f t="shared" si="326"/>
        <v>-0.776601703967397i</v>
      </c>
      <c r="O748" s="12" t="str">
        <f t="shared" si="327"/>
        <v>0.713299380113673-0.700859468316902i</v>
      </c>
      <c r="P748" s="12" t="str">
        <f t="shared" si="328"/>
        <v>0.286700619886327+0.700859468316902i</v>
      </c>
      <c r="Q748" s="12" t="str">
        <f t="shared" si="329"/>
        <v>-0.286700619886327+0.075742235650495i</v>
      </c>
      <c r="R748" s="12" t="str">
        <f t="shared" si="330"/>
        <v>-0.331072609369519-2.53203375772615i</v>
      </c>
      <c r="S748" s="12" t="str">
        <f t="shared" si="331"/>
        <v>0.0795276783294965i</v>
      </c>
      <c r="T748" s="12" t="str">
        <f t="shared" si="332"/>
        <v>0.201366766203872-0.0263294359816462i</v>
      </c>
      <c r="U748" s="12" t="str">
        <f t="shared" si="333"/>
        <v>0.001-0.0257532270375235i</v>
      </c>
      <c r="V748" s="12" t="str">
        <f t="shared" si="334"/>
        <v>0.0015-0.00782772858283388i</v>
      </c>
      <c r="W748" s="12" t="str">
        <f t="shared" si="335"/>
        <v>0.000934683663513188-0.00602799940624386i</v>
      </c>
      <c r="X748" s="12" t="str">
        <f t="shared" si="336"/>
        <v>0.00207952626346266-0.00536721698312559i</v>
      </c>
      <c r="Y748" s="12" t="str">
        <f t="shared" si="337"/>
        <v>0.00029+0.0582451277975548i</v>
      </c>
      <c r="Z748" s="12" t="str">
        <f t="shared" si="338"/>
        <v>-1.19447869238767-0.525449348629129i</v>
      </c>
      <c r="AA748" s="12" t="str">
        <f t="shared" si="339"/>
        <v>10.1489937771507-226.483072198634i</v>
      </c>
      <c r="AB748" s="12" t="str">
        <f t="shared" si="340"/>
        <v>0.502649057801977-0.0657231897702167i</v>
      </c>
      <c r="AC748" s="12" t="str">
        <f t="shared" si="341"/>
        <v>2.12962129658877-1.37163396450455i</v>
      </c>
      <c r="AD748" s="12" t="str">
        <f t="shared" si="342"/>
        <v>0.180872775538346+0.0856340292541699i</v>
      </c>
      <c r="AE748" s="12" t="str">
        <f t="shared" si="343"/>
        <v>-0.17105233152148-0.197327505378774i</v>
      </c>
      <c r="AF748" s="12" t="str">
        <f t="shared" si="344"/>
        <v>-11.0752787597146-3.36290287637934i</v>
      </c>
      <c r="AG748" s="12" t="str">
        <f t="shared" si="345"/>
        <v>1.07685381162713-0.14514579199664i</v>
      </c>
      <c r="AH748" s="12" t="str">
        <f t="shared" si="346"/>
        <v>0.783236472963623+2.66923230792093i</v>
      </c>
      <c r="AI748" s="12">
        <f t="shared" si="347"/>
        <v>8.8864334490292531</v>
      </c>
      <c r="AJ748" s="12">
        <f t="shared" si="348"/>
        <v>73.646656924648397</v>
      </c>
      <c r="AK748" s="12"/>
      <c r="AL748" s="12"/>
      <c r="AM748" s="12"/>
      <c r="AN748" s="12"/>
    </row>
    <row r="749" spans="1:40" x14ac:dyDescent="0.35">
      <c r="A749" s="12"/>
      <c r="B749" s="12">
        <f t="shared" si="349"/>
        <v>61900</v>
      </c>
      <c r="C749" s="29" t="str">
        <f t="shared" si="316"/>
        <v>-0.0000180780478704112+0.0358585088300706i</v>
      </c>
      <c r="D749" s="28" t="str">
        <f t="shared" si="317"/>
        <v>-5.39919963123085+0.274915234363875i</v>
      </c>
      <c r="E749" s="12" t="str">
        <f t="shared" si="318"/>
        <v>4200</v>
      </c>
      <c r="F749" s="12" t="str">
        <f t="shared" si="319"/>
        <v>0.704225352112676</v>
      </c>
      <c r="G749" s="12" t="str">
        <f t="shared" si="315"/>
        <v>0.704225352112676</v>
      </c>
      <c r="H749" s="12" t="str">
        <f t="shared" si="320"/>
        <v>5.68164247085561+3.6363590357126i</v>
      </c>
      <c r="I749" s="12" t="str">
        <f t="shared" si="321"/>
        <v>243.08073157151i</v>
      </c>
      <c r="J749" s="12" t="str">
        <f t="shared" si="322"/>
        <v>-49.5417187295883+52.5727227659452i</v>
      </c>
      <c r="K749" s="12" t="str">
        <f t="shared" si="323"/>
        <v>2.44897415872007-2.30778210760525i</v>
      </c>
      <c r="L749" s="12" t="str">
        <f t="shared" si="324"/>
        <v>0.107378811722501-0.0865146733349698i</v>
      </c>
      <c r="M749" s="12" t="str">
        <f t="shared" si="325"/>
        <v>2.55635297044257-2.39429678094022i</v>
      </c>
      <c r="N749" s="12" t="str">
        <f t="shared" si="326"/>
        <v>-0.777858341028833i</v>
      </c>
      <c r="O749" s="12" t="str">
        <f t="shared" si="327"/>
        <v>0.712418091164183-0.701755273141557i</v>
      </c>
      <c r="P749" s="12" t="str">
        <f t="shared" si="328"/>
        <v>0.287581908835817+0.701755273141557i</v>
      </c>
      <c r="Q749" s="12" t="str">
        <f t="shared" si="329"/>
        <v>-0.287581908835817+0.0761030678872761i</v>
      </c>
      <c r="R749" s="12" t="str">
        <f t="shared" si="330"/>
        <v>-0.331065198687395-2.52780278625732i</v>
      </c>
      <c r="S749" s="12" t="str">
        <f t="shared" si="331"/>
        <v>0.0796563638931365i</v>
      </c>
      <c r="T749" s="12" t="str">
        <f t="shared" si="332"/>
        <v>0.201355578592197-0.0263714499389967i</v>
      </c>
      <c r="U749" s="12" t="str">
        <f t="shared" si="333"/>
        <v>0.001-0.0257116224704193i</v>
      </c>
      <c r="V749" s="12" t="str">
        <f t="shared" si="334"/>
        <v>0.0015-0.00781508281775662i</v>
      </c>
      <c r="W749" s="12" t="str">
        <f t="shared" si="335"/>
        <v>0.000934677688855055-0.00601834124388352i</v>
      </c>
      <c r="X749" s="12" t="str">
        <f t="shared" si="336"/>
        <v>0.00207592629083805-0.00535940663230224i</v>
      </c>
      <c r="Y749" s="12" t="str">
        <f t="shared" si="337"/>
        <v>0.00029+0.0583393755771625i</v>
      </c>
      <c r="Z749" s="12" t="str">
        <f t="shared" si="338"/>
        <v>-1.19053745815304-0.52336458315758i</v>
      </c>
      <c r="AA749" s="12" t="str">
        <f t="shared" si="339"/>
        <v>10.0947095888055-226.049899607336i</v>
      </c>
      <c r="AB749" s="12" t="str">
        <f t="shared" si="340"/>
        <v>0.502621131433722-0.0658280644547284i</v>
      </c>
      <c r="AC749" s="12" t="str">
        <f t="shared" si="341"/>
        <v>2.12726509952832-1.37170392513162i</v>
      </c>
      <c r="AD749" s="12" t="str">
        <f t="shared" si="342"/>
        <v>0.1809795614909+0.0857543850324i</v>
      </c>
      <c r="AE749" s="12" t="str">
        <f t="shared" si="343"/>
        <v>-0.17058213913861-0.196812100341677i</v>
      </c>
      <c r="AF749" s="12" t="str">
        <f t="shared" si="344"/>
        <v>-11.0808421020865-3.36144380134873i</v>
      </c>
      <c r="AG749" s="12" t="str">
        <f t="shared" si="345"/>
        <v>1.07678637659685-0.144961980857127i</v>
      </c>
      <c r="AH749" s="12" t="str">
        <f t="shared" si="346"/>
        <v>0.782477522289183+2.66317965738462i</v>
      </c>
      <c r="AI749" s="12">
        <f t="shared" si="347"/>
        <v>8.8676119851947686</v>
      </c>
      <c r="AJ749" s="12">
        <f t="shared" si="348"/>
        <v>73.626512040754392</v>
      </c>
      <c r="AK749" s="12"/>
      <c r="AL749" s="12"/>
      <c r="AM749" s="12"/>
      <c r="AN749" s="12"/>
    </row>
    <row r="750" spans="1:40" x14ac:dyDescent="0.35">
      <c r="A750" s="12"/>
      <c r="B750" s="12">
        <f t="shared" si="349"/>
        <v>62000</v>
      </c>
      <c r="C750" s="29" t="str">
        <f t="shared" si="316"/>
        <v>-0.0000180197786309815+0.0358006725548351i</v>
      </c>
      <c r="D750" s="28" t="str">
        <f t="shared" si="317"/>
        <v>-5.39919918450002+0.274471822920403i</v>
      </c>
      <c r="E750" s="12" t="str">
        <f t="shared" si="318"/>
        <v>4200</v>
      </c>
      <c r="F750" s="12" t="str">
        <f t="shared" si="319"/>
        <v>0.704225352112676</v>
      </c>
      <c r="G750" s="12" t="str">
        <f t="shared" si="315"/>
        <v>0.704225352112676</v>
      </c>
      <c r="H750" s="12" t="str">
        <f t="shared" si="320"/>
        <v>5.68719146155119+3.63445070223842i</v>
      </c>
      <c r="I750" s="12" t="str">
        <f t="shared" si="321"/>
        <v>243.473430653209i</v>
      </c>
      <c r="J750" s="12" t="str">
        <f t="shared" si="322"/>
        <v>-49.705151828223+52.6576544666979i</v>
      </c>
      <c r="K750" s="12" t="str">
        <f t="shared" si="323"/>
        <v>2.44510522513971-2.30800873457841i</v>
      </c>
      <c r="L750" s="12" t="str">
        <f t="shared" si="324"/>
        <v>0.107242309592132-0.0865442816729409i</v>
      </c>
      <c r="M750" s="12" t="str">
        <f t="shared" si="325"/>
        <v>2.55234753473184-2.39455301625135i</v>
      </c>
      <c r="N750" s="12" t="str">
        <f t="shared" si="326"/>
        <v>-0.779114978090269i</v>
      </c>
      <c r="O750" s="12" t="str">
        <f t="shared" si="327"/>
        <v>0.711535677209285-0.702649969798849i</v>
      </c>
      <c r="P750" s="12" t="str">
        <f t="shared" si="328"/>
        <v>0.288464322790715+0.702649969798849i</v>
      </c>
      <c r="Q750" s="12" t="str">
        <f t="shared" si="329"/>
        <v>-0.288464322790715+0.07646500829142i</v>
      </c>
      <c r="R750" s="12" t="str">
        <f t="shared" si="330"/>
        <v>-0.331057775445316-2.52358523335089i</v>
      </c>
      <c r="S750" s="12" t="str">
        <f t="shared" si="331"/>
        <v>0.0797850494567765i</v>
      </c>
      <c r="T750" s="12" t="str">
        <f t="shared" si="332"/>
        <v>0.201344372651292-0.0264134609869549i</v>
      </c>
      <c r="U750" s="12" t="str">
        <f t="shared" si="333"/>
        <v>0.001-0.025670152111596i</v>
      </c>
      <c r="V750" s="12" t="str">
        <f t="shared" si="334"/>
        <v>0.0015-0.00780247784546993i</v>
      </c>
      <c r="W750" s="12" t="str">
        <f t="shared" si="335"/>
        <v>0.00093467170475083-0.00600871436335976i</v>
      </c>
      <c r="X750" s="12" t="str">
        <f t="shared" si="336"/>
        <v>0.00207234263896988-0.00535161804552933i</v>
      </c>
      <c r="Y750" s="12" t="str">
        <f t="shared" si="337"/>
        <v>0.00029+0.0584336233567701i</v>
      </c>
      <c r="Z750" s="12" t="str">
        <f t="shared" si="338"/>
        <v>-1.18661573356742-0.521293505188238i</v>
      </c>
      <c r="AA750" s="12" t="str">
        <f t="shared" si="339"/>
        <v>10.0408433324329-225.618456149931i</v>
      </c>
      <c r="AB750" s="12" t="str">
        <f t="shared" si="340"/>
        <v>0.502593159312284-0.0659329318768535i</v>
      </c>
      <c r="AC750" s="12" t="str">
        <f t="shared" si="341"/>
        <v>2.12491251024778-1.37176972171205i</v>
      </c>
      <c r="AD750" s="12" t="str">
        <f t="shared" si="342"/>
        <v>0.181086497323992+0.0858746142643826i</v>
      </c>
      <c r="AE750" s="12" t="str">
        <f t="shared" si="343"/>
        <v>-0.170114208184696-0.196299383332434i</v>
      </c>
      <c r="AF750" s="12" t="str">
        <f t="shared" si="344"/>
        <v>-11.0863906460512-3.35997887931802i</v>
      </c>
      <c r="AG750" s="12" t="str">
        <f t="shared" si="345"/>
        <v>1.07671923573222-0.144779012716149i</v>
      </c>
      <c r="AH750" s="12" t="str">
        <f t="shared" si="346"/>
        <v>0.781717939960319+2.65715336960534i</v>
      </c>
      <c r="AI750" s="12">
        <f t="shared" si="347"/>
        <v>8.8488294825175942</v>
      </c>
      <c r="AJ750" s="12">
        <f t="shared" si="348"/>
        <v>73.606446022487503</v>
      </c>
      <c r="AK750" s="12"/>
      <c r="AL750" s="12"/>
      <c r="AM750" s="12"/>
      <c r="AN750" s="12"/>
    </row>
    <row r="751" spans="1:40" x14ac:dyDescent="0.35">
      <c r="A751" s="12"/>
      <c r="B751" s="12">
        <f t="shared" si="349"/>
        <v>62100</v>
      </c>
      <c r="C751" s="29" t="str">
        <f t="shared" si="316"/>
        <v>-0.0000179617906586607+0.0357430225476554i</v>
      </c>
      <c r="D751" s="28" t="str">
        <f t="shared" si="317"/>
        <v>-5.39919873992557+0.274029839532025i</v>
      </c>
      <c r="E751" s="12" t="str">
        <f t="shared" si="318"/>
        <v>4200</v>
      </c>
      <c r="F751" s="12" t="str">
        <f t="shared" si="319"/>
        <v>0.704225352112676</v>
      </c>
      <c r="G751" s="12" t="str">
        <f t="shared" si="315"/>
        <v>0.704225352112676</v>
      </c>
      <c r="H751" s="12" t="str">
        <f t="shared" si="320"/>
        <v>5.69272568904698+3.63253800467516i</v>
      </c>
      <c r="I751" s="12" t="str">
        <f t="shared" si="321"/>
        <v>243.866129734908i</v>
      </c>
      <c r="J751" s="12" t="str">
        <f t="shared" si="322"/>
        <v>-49.8688487413833+52.7425861674506i</v>
      </c>
      <c r="K751" s="12" t="str">
        <f t="shared" si="323"/>
        <v>2.4412422713028-2.30822851921133i</v>
      </c>
      <c r="L751" s="12" t="str">
        <f t="shared" si="324"/>
        <v>0.107105934566281-0.0865736374045958i</v>
      </c>
      <c r="M751" s="12" t="str">
        <f t="shared" si="325"/>
        <v>2.54834820586908-2.39480215661593i</v>
      </c>
      <c r="N751" s="12" t="str">
        <f t="shared" si="326"/>
        <v>-0.780371615151705i</v>
      </c>
      <c r="O751" s="12" t="str">
        <f t="shared" si="327"/>
        <v>0.710652139642431-0.70354355687593i</v>
      </c>
      <c r="P751" s="12" t="str">
        <f t="shared" si="328"/>
        <v>0.289347860357569+0.70354355687593i</v>
      </c>
      <c r="Q751" s="12" t="str">
        <f t="shared" si="329"/>
        <v>-0.289347860357569+0.076828058275775i</v>
      </c>
      <c r="R751" s="12" t="str">
        <f t="shared" si="330"/>
        <v>-0.331050339640426-2.51938103416831i</v>
      </c>
      <c r="S751" s="12" t="str">
        <f t="shared" si="331"/>
        <v>0.0799137350204163i</v>
      </c>
      <c r="T751" s="12" t="str">
        <f t="shared" si="332"/>
        <v>0.201333148379989-0.0264554691204438i</v>
      </c>
      <c r="U751" s="12" t="str">
        <f t="shared" si="333"/>
        <v>0.001-0.0256288153127046i</v>
      </c>
      <c r="V751" s="12" t="str">
        <f t="shared" si="334"/>
        <v>0.0015-0.00778991346890719i</v>
      </c>
      <c r="W751" s="12" t="str">
        <f t="shared" si="335"/>
        <v>0.000934665711201548-0.00599911861353891i</v>
      </c>
      <c r="X751" s="12" t="str">
        <f t="shared" si="336"/>
        <v>0.00206877521071543-0.00534385113875344i</v>
      </c>
      <c r="Y751" s="12" t="str">
        <f t="shared" si="337"/>
        <v>0.00029+0.0585278711363778i</v>
      </c>
      <c r="Z751" s="12" t="str">
        <f t="shared" si="338"/>
        <v>-1.182713391609-0.519235995310756i</v>
      </c>
      <c r="AA751" s="12" t="str">
        <f t="shared" si="339"/>
        <v>9.98739089676483-225.188731323205i</v>
      </c>
      <c r="AB751" s="12" t="str">
        <f t="shared" si="340"/>
        <v>0.50256514143475-0.0660377920239188i</v>
      </c>
      <c r="AC751" s="12" t="str">
        <f t="shared" si="341"/>
        <v>2.12256352975055-1.37183137337164i</v>
      </c>
      <c r="AD751" s="12" t="str">
        <f t="shared" si="342"/>
        <v>0.181193582927366+0.0859947168275849i</v>
      </c>
      <c r="AE751" s="12" t="str">
        <f t="shared" si="343"/>
        <v>-0.169648524618374-0.195789333574821i</v>
      </c>
      <c r="AF751" s="12" t="str">
        <f t="shared" si="344"/>
        <v>-11.0919244289726-3.35850816514314i</v>
      </c>
      <c r="AG751" s="12" t="str">
        <f t="shared" si="345"/>
        <v>1.07665238621137-0.144596882564927i</v>
      </c>
      <c r="AH751" s="12" t="str">
        <f t="shared" si="346"/>
        <v>0.780957763497392+2.65115328003587i</v>
      </c>
      <c r="AI751" s="12">
        <f t="shared" si="347"/>
        <v>8.8300858003247473</v>
      </c>
      <c r="AJ751" s="12">
        <f t="shared" si="348"/>
        <v>73.586458225045561</v>
      </c>
      <c r="AK751" s="12"/>
      <c r="AL751" s="12"/>
      <c r="AM751" s="12"/>
      <c r="AN751" s="12"/>
    </row>
    <row r="752" spans="1:40" x14ac:dyDescent="0.35">
      <c r="A752" s="12"/>
      <c r="B752" s="12">
        <f t="shared" si="349"/>
        <v>62200</v>
      </c>
      <c r="C752" s="29" t="str">
        <f t="shared" si="316"/>
        <v>-0.0000179040821461125+0.0356855579101334i</v>
      </c>
      <c r="D752" s="28" t="str">
        <f t="shared" si="317"/>
        <v>-5.39919829749364+0.273589277311023i</v>
      </c>
      <c r="E752" s="12" t="str">
        <f t="shared" si="318"/>
        <v>4200</v>
      </c>
      <c r="F752" s="12" t="str">
        <f t="shared" si="319"/>
        <v>0.704225352112676</v>
      </c>
      <c r="G752" s="12" t="str">
        <f t="shared" si="315"/>
        <v>0.704225352112676</v>
      </c>
      <c r="H752" s="12" t="str">
        <f t="shared" si="320"/>
        <v>5.6982451907064+3.63062099062821i</v>
      </c>
      <c r="I752" s="12" t="str">
        <f t="shared" si="321"/>
        <v>244.258828816606i</v>
      </c>
      <c r="J752" s="12" t="str">
        <f t="shared" si="322"/>
        <v>-50.0328094690693+52.8275178682034i</v>
      </c>
      <c r="K752" s="12" t="str">
        <f t="shared" si="323"/>
        <v>2.43738529846482-2.30844149340966i</v>
      </c>
      <c r="L752" s="12" t="str">
        <f t="shared" si="324"/>
        <v>0.106969686998061-0.0866027413121362i</v>
      </c>
      <c r="M752" s="12" t="str">
        <f t="shared" si="325"/>
        <v>2.54435498546288-2.3950442347218i</v>
      </c>
      <c r="N752" s="12" t="str">
        <f t="shared" si="326"/>
        <v>-0.78162825221314i</v>
      </c>
      <c r="O752" s="12" t="str">
        <f t="shared" si="327"/>
        <v>0.709767479858847-0.704436032961703i</v>
      </c>
      <c r="P752" s="12" t="str">
        <f t="shared" si="328"/>
        <v>0.290232520141153+0.704436032961703i</v>
      </c>
      <c r="Q752" s="12" t="str">
        <f t="shared" si="329"/>
        <v>-0.290232520141153+0.077192219251437i</v>
      </c>
      <c r="R752" s="12" t="str">
        <f t="shared" si="330"/>
        <v>-0.331042891269867-2.51519012428797i</v>
      </c>
      <c r="S752" s="12" t="str">
        <f t="shared" si="331"/>
        <v>0.0800424205840563i</v>
      </c>
      <c r="T752" s="12" t="str">
        <f t="shared" si="332"/>
        <v>0.201321905777123-0.0264974743343847i</v>
      </c>
      <c r="U752" s="12" t="str">
        <f t="shared" si="333"/>
        <v>0.001-0.0255876114295652i</v>
      </c>
      <c r="V752" s="12" t="str">
        <f t="shared" si="334"/>
        <v>0.0015-0.00777738949226902i</v>
      </c>
      <c r="W752" s="12" t="str">
        <f t="shared" si="335"/>
        <v>0.000934659708208228-0.00598955384425919i</v>
      </c>
      <c r="X752" s="12" t="str">
        <f t="shared" si="336"/>
        <v>0.00206522390964062-0.00533610582830819i</v>
      </c>
      <c r="Y752" s="12" t="str">
        <f t="shared" si="337"/>
        <v>0.00029+0.0586221189159855i</v>
      </c>
      <c r="Z752" s="12" t="str">
        <f t="shared" si="338"/>
        <v>-1.17883030626107-0.51719193539694i</v>
      </c>
      <c r="AA752" s="12" t="str">
        <f t="shared" si="339"/>
        <v>9.93434821926181-224.760714708396i</v>
      </c>
      <c r="AB752" s="12" t="str">
        <f t="shared" si="340"/>
        <v>0.502537077798211-0.0661426448832471i</v>
      </c>
      <c r="AC752" s="12" t="str">
        <f t="shared" si="341"/>
        <v>2.12021815897895-1.37188889917494i</v>
      </c>
      <c r="AD752" s="12" t="str">
        <f t="shared" si="342"/>
        <v>0.181300818190606+0.0861146925992308i</v>
      </c>
      <c r="AE752" s="12" t="str">
        <f t="shared" si="343"/>
        <v>-0.169185074501506-0.195281930499377i</v>
      </c>
      <c r="AF752" s="12" t="str">
        <f t="shared" si="344"/>
        <v>-11.0974434882-3.35703171331719i</v>
      </c>
      <c r="AG752" s="12" t="str">
        <f t="shared" si="345"/>
        <v>1.07658582524334-0.144415585432997i</v>
      </c>
      <c r="AH752" s="12" t="str">
        <f t="shared" si="346"/>
        <v>0.780197029808328+2.64517922542227i</v>
      </c>
      <c r="AI752" s="12">
        <f t="shared" si="347"/>
        <v>8.8113807986330315</v>
      </c>
      <c r="AJ752" s="12">
        <f t="shared" si="348"/>
        <v>73.566548009151845</v>
      </c>
      <c r="AK752" s="12"/>
      <c r="AL752" s="12"/>
      <c r="AM752" s="12"/>
      <c r="AN752" s="12"/>
    </row>
    <row r="753" spans="1:40" x14ac:dyDescent="0.35">
      <c r="A753" s="12"/>
      <c r="B753" s="12">
        <f t="shared" si="349"/>
        <v>62300</v>
      </c>
      <c r="C753" s="29" t="str">
        <f t="shared" si="316"/>
        <v>-0.0000178466513004944+0.0356282777496394i</v>
      </c>
      <c r="D753" s="28" t="str">
        <f t="shared" si="317"/>
        <v>-5.39919785719048+0.273150129413902i</v>
      </c>
      <c r="E753" s="12" t="str">
        <f t="shared" si="318"/>
        <v>4200</v>
      </c>
      <c r="F753" s="12" t="str">
        <f t="shared" si="319"/>
        <v>0.704225352112676</v>
      </c>
      <c r="G753" s="12" t="str">
        <f t="shared" si="315"/>
        <v>0.704225352112676</v>
      </c>
      <c r="H753" s="12" t="str">
        <f t="shared" si="320"/>
        <v>5.70375000387776+3.62869970738647i</v>
      </c>
      <c r="I753" s="12" t="str">
        <f t="shared" si="321"/>
        <v>244.651527898305i</v>
      </c>
      <c r="J753" s="12" t="str">
        <f t="shared" si="322"/>
        <v>-50.1970340112808+52.9124495689561i</v>
      </c>
      <c r="K753" s="12" t="str">
        <f t="shared" si="323"/>
        <v>2.43353430778147-2.30864768897402i</v>
      </c>
      <c r="L753" s="12" t="str">
        <f t="shared" si="324"/>
        <v>0.10683356723723-0.0866315941768805i</v>
      </c>
      <c r="M753" s="12" t="str">
        <f t="shared" si="325"/>
        <v>2.5403678750187-2.3952792831509i</v>
      </c>
      <c r="N753" s="12" t="str">
        <f t="shared" si="326"/>
        <v>-0.782884889274576i</v>
      </c>
      <c r="O753" s="12" t="str">
        <f t="shared" si="327"/>
        <v>0.708881699255532-0.705327396646827i</v>
      </c>
      <c r="P753" s="12" t="str">
        <f t="shared" si="328"/>
        <v>0.291118300744468+0.705327396646827i</v>
      </c>
      <c r="Q753" s="12" t="str">
        <f t="shared" si="329"/>
        <v>-0.291118300744468+0.077557492627749i</v>
      </c>
      <c r="R753" s="12" t="str">
        <f t="shared" si="330"/>
        <v>-0.331035430330759-2.51101243970187i</v>
      </c>
      <c r="S753" s="12" t="str">
        <f t="shared" si="331"/>
        <v>0.0801711061476963i</v>
      </c>
      <c r="T753" s="12" t="str">
        <f t="shared" si="332"/>
        <v>0.201310644841524-0.0265394766236956i</v>
      </c>
      <c r="U753" s="12" t="str">
        <f t="shared" si="333"/>
        <v>0.001-0.0255465398221341i</v>
      </c>
      <c r="V753" s="12" t="str">
        <f t="shared" si="334"/>
        <v>0.0015-0.00776490572101339i</v>
      </c>
      <c r="W753" s="12" t="str">
        <f t="shared" si="335"/>
        <v>0.000934653695771898-0.00598001990632294i</v>
      </c>
      <c r="X753" s="12" t="str">
        <f t="shared" si="336"/>
        <v>0.00206168864001389-0.00532838203091213i</v>
      </c>
      <c r="Y753" s="12" t="str">
        <f t="shared" si="337"/>
        <v>0.00029+0.0587163666955932i</v>
      </c>
      <c r="Z753" s="12" t="str">
        <f t="shared" si="338"/>
        <v>-1.17496635250291-0.515161208584471i</v>
      </c>
      <c r="AA753" s="12" t="str">
        <f t="shared" si="339"/>
        <v>9.88171128543998-224.334395970361i</v>
      </c>
      <c r="AB753" s="12" t="str">
        <f t="shared" si="340"/>
        <v>0.502508968399746-0.0662474904421527i</v>
      </c>
      <c r="AC753" s="12" t="str">
        <f t="shared" si="341"/>
        <v>2.11787639881468-1.37194231812529i</v>
      </c>
      <c r="AD753" s="12" t="str">
        <f t="shared" si="342"/>
        <v>0.181408203003132+0.0862345414563018i</v>
      </c>
      <c r="AE753" s="12" t="str">
        <f t="shared" si="343"/>
        <v>-0.168723843998341-0.194777153740902i</v>
      </c>
      <c r="AF753" s="12" t="str">
        <f t="shared" si="344"/>
        <v>-11.1029478610682-3.35554957797257i</v>
      </c>
      <c r="AG753" s="12" t="str">
        <f t="shared" si="345"/>
        <v>1.07651955006769-0.144235116387847i</v>
      </c>
      <c r="AH753" s="12" t="str">
        <f t="shared" si="346"/>
        <v>0.779435775198035+2.63923104379194i</v>
      </c>
      <c r="AI753" s="12">
        <f t="shared" si="347"/>
        <v>8.7927143381450446</v>
      </c>
      <c r="AJ753" s="12">
        <f t="shared" si="348"/>
        <v>73.546714740998908</v>
      </c>
      <c r="AK753" s="12"/>
      <c r="AL753" s="12"/>
      <c r="AM753" s="12"/>
      <c r="AN753" s="12"/>
    </row>
    <row r="754" spans="1:40" x14ac:dyDescent="0.35">
      <c r="A754" s="12"/>
      <c r="B754" s="12">
        <f t="shared" si="349"/>
        <v>62400</v>
      </c>
      <c r="C754" s="29" t="str">
        <f t="shared" si="316"/>
        <v>-0.0000177894963433179+0.0355711811792654i</v>
      </c>
      <c r="D754" s="28" t="str">
        <f t="shared" si="317"/>
        <v>-5.39919741900248+0.272712389041035i</v>
      </c>
      <c r="E754" s="12" t="str">
        <f t="shared" si="318"/>
        <v>4200</v>
      </c>
      <c r="F754" s="12" t="str">
        <f t="shared" si="319"/>
        <v>0.704225352112676</v>
      </c>
      <c r="G754" s="12" t="str">
        <f t="shared" si="315"/>
        <v>0.704225352112676</v>
      </c>
      <c r="H754" s="12" t="str">
        <f t="shared" si="320"/>
        <v>5.70924016589286+3.62677420192413i</v>
      </c>
      <c r="I754" s="12" t="str">
        <f t="shared" si="321"/>
        <v>245.044226980004i</v>
      </c>
      <c r="J754" s="12" t="str">
        <f t="shared" si="322"/>
        <v>-50.3615223680181+52.9973812697089i</v>
      </c>
      <c r="K754" s="12" t="str">
        <f t="shared" si="323"/>
        <v>2.42968930030935-2.3088471376i</v>
      </c>
      <c r="L754" s="12" t="str">
        <f t="shared" si="324"/>
        <v>0.1066975756302-0.0866601967792537i</v>
      </c>
      <c r="M754" s="12" t="str">
        <f t="shared" si="325"/>
        <v>2.53638687593955-2.39550733437925i</v>
      </c>
      <c r="N754" s="12" t="str">
        <f t="shared" si="326"/>
        <v>-0.784141526336012i</v>
      </c>
      <c r="O754" s="12" t="str">
        <f t="shared" si="327"/>
        <v>0.707994799231253-0.706217646523717i</v>
      </c>
      <c r="P754" s="12" t="str">
        <f t="shared" si="328"/>
        <v>0.292005200768747+0.706217646523717i</v>
      </c>
      <c r="Q754" s="12" t="str">
        <f t="shared" si="329"/>
        <v>-0.292005200768747+0.077923879812295i</v>
      </c>
      <c r="R754" s="12" t="str">
        <f t="shared" si="330"/>
        <v>-0.331027956820246-2.50684791681229i</v>
      </c>
      <c r="S754" s="12" t="str">
        <f t="shared" si="331"/>
        <v>0.0802997917113363i</v>
      </c>
      <c r="T754" s="12" t="str">
        <f t="shared" si="332"/>
        <v>0.201299365572024-0.026581475983295i</v>
      </c>
      <c r="U754" s="12" t="str">
        <f t="shared" si="333"/>
        <v>0.001-0.0255055998544704i</v>
      </c>
      <c r="V754" s="12" t="str">
        <f t="shared" si="334"/>
        <v>0.0015-0.00775246196184511i</v>
      </c>
      <c r="W754" s="12" t="str">
        <f t="shared" si="335"/>
        <v>0.00093464767389359-0.00597051665148887i</v>
      </c>
      <c r="X754" s="12" t="str">
        <f t="shared" si="336"/>
        <v>0.00205816930680025-0.00532067966366718i</v>
      </c>
      <c r="Y754" s="12" t="str">
        <f t="shared" si="337"/>
        <v>0.00029+0.0588106144752009i</v>
      </c>
      <c r="Z754" s="12" t="str">
        <f t="shared" si="338"/>
        <v>-1.17112140630084-0.51314369926091i</v>
      </c>
      <c r="AA754" s="12" t="str">
        <f t="shared" si="339"/>
        <v>9.82947612821038-223.909764856758i</v>
      </c>
      <c r="AB754" s="12" t="str">
        <f t="shared" si="340"/>
        <v>0.50248081323644-0.0663523286879511i</v>
      </c>
      <c r="AC754" s="12" t="str">
        <f t="shared" si="341"/>
        <v>2.11553825007921-1.37199164916489i</v>
      </c>
      <c r="AD754" s="12" t="str">
        <f t="shared" si="342"/>
        <v>0.181515737254207+0.0863542632755468i</v>
      </c>
      <c r="AE754" s="12" t="str">
        <f t="shared" si="343"/>
        <v>-0.168264819374717-0.194274983136027i</v>
      </c>
      <c r="AF754" s="12" t="str">
        <f t="shared" si="344"/>
        <v>-11.1084375848953-3.35406181288309i</v>
      </c>
      <c r="AG754" s="12" t="str">
        <f t="shared" si="345"/>
        <v>1.07645355795412-0.144055470534575i</v>
      </c>
      <c r="AH754" s="12" t="str">
        <f t="shared" si="346"/>
        <v>0.778674035377619+2.63330857444176i</v>
      </c>
      <c r="AI754" s="12">
        <f t="shared" si="347"/>
        <v>8.7740862802450579</v>
      </c>
      <c r="AJ754" s="12">
        <f t="shared" si="348"/>
        <v>73.52695779219377</v>
      </c>
      <c r="AK754" s="12"/>
      <c r="AL754" s="12"/>
      <c r="AM754" s="12"/>
      <c r="AN754" s="12"/>
    </row>
    <row r="755" spans="1:40" x14ac:dyDescent="0.35">
      <c r="A755" s="12"/>
      <c r="B755" s="12">
        <f t="shared" si="349"/>
        <v>62500</v>
      </c>
      <c r="C755" s="29" t="str">
        <f t="shared" si="316"/>
        <v>-0.0000177326155103108+0.0355142673177797i</v>
      </c>
      <c r="D755" s="28" t="str">
        <f t="shared" si="317"/>
        <v>-5.39919698291609+0.272276049436311i</v>
      </c>
      <c r="E755" s="12" t="str">
        <f t="shared" si="318"/>
        <v>4200</v>
      </c>
      <c r="F755" s="12" t="str">
        <f t="shared" si="319"/>
        <v>0.704225352112676</v>
      </c>
      <c r="G755" s="12" t="str">
        <f t="shared" si="315"/>
        <v>0.704225352112676</v>
      </c>
      <c r="H755" s="12" t="str">
        <f t="shared" si="320"/>
        <v>5.7147157140661+3.62484452090232i</v>
      </c>
      <c r="I755" s="12" t="str">
        <f t="shared" si="321"/>
        <v>245.436926061703i</v>
      </c>
      <c r="J755" s="12" t="str">
        <f t="shared" si="322"/>
        <v>-50.526274539281+53.0823129704616i</v>
      </c>
      <c r="K755" s="12" t="str">
        <f t="shared" si="323"/>
        <v>2.42585027700684-2.30903987087834i</v>
      </c>
      <c r="L755" s="12" t="str">
        <f t="shared" si="324"/>
        <v>0.106561712520059-0.0866885498987769i</v>
      </c>
      <c r="M755" s="12" t="str">
        <f t="shared" si="325"/>
        <v>2.5324119895269-2.39572842077712i</v>
      </c>
      <c r="N755" s="12" t="str">
        <f t="shared" si="326"/>
        <v>-0.785398163397448i</v>
      </c>
      <c r="O755" s="12" t="str">
        <f t="shared" si="327"/>
        <v>0.707106781186548-0.707106781186547i</v>
      </c>
      <c r="P755" s="12" t="str">
        <f t="shared" si="328"/>
        <v>0.292893218813452+0.707106781186547i</v>
      </c>
      <c r="Q755" s="12" t="str">
        <f t="shared" si="329"/>
        <v>-0.292893218813452+0.0782913822109009i</v>
      </c>
      <c r="R755" s="12" t="str">
        <f t="shared" si="330"/>
        <v>-0.331020470735446-2.50269649242853i</v>
      </c>
      <c r="S755" s="12" t="str">
        <f t="shared" si="331"/>
        <v>0.0804284772749763i</v>
      </c>
      <c r="T755" s="12" t="str">
        <f t="shared" si="332"/>
        <v>0.201288067967451-0.0266234724080978i</v>
      </c>
      <c r="U755" s="12" t="str">
        <f t="shared" si="333"/>
        <v>0.001-0.0254647908947033i</v>
      </c>
      <c r="V755" s="12" t="str">
        <f t="shared" si="334"/>
        <v>0.0015-0.00774005802270617i</v>
      </c>
      <c r="W755" s="12" t="str">
        <f t="shared" si="335"/>
        <v>0.000934641642574336-0.00596104393246433i</v>
      </c>
      <c r="X755" s="12" t="str">
        <f t="shared" si="336"/>
        <v>0.00205466581565518-0.00531299864405665i</v>
      </c>
      <c r="Y755" s="12" t="str">
        <f t="shared" si="337"/>
        <v>0.00029+0.0589048622548086i</v>
      </c>
      <c r="Z755" s="12" t="str">
        <f t="shared" si="338"/>
        <v>-1.16729534459932-0.511139293047869i</v>
      </c>
      <c r="AA755" s="12" t="str">
        <f t="shared" si="339"/>
        <v>9.77763882722686-223.486811197233i</v>
      </c>
      <c r="AB755" s="12" t="str">
        <f t="shared" si="340"/>
        <v>0.502452612305367-0.0664571596079492i</v>
      </c>
      <c r="AC755" s="12" t="str">
        <f t="shared" si="341"/>
        <v>2.11320371353434-1.37203691117475i</v>
      </c>
      <c r="AD755" s="12" t="str">
        <f t="shared" si="342"/>
        <v>0.181623420832931+0.0864738579334735i</v>
      </c>
      <c r="AE755" s="12" t="str">
        <f t="shared" si="343"/>
        <v>-0.167807986997246-0.193775398720767i</v>
      </c>
      <c r="AF755" s="12" t="str">
        <f t="shared" si="344"/>
        <v>-11.1139126969822-3.35256847146601i</v>
      </c>
      <c r="AG755" s="12" t="str">
        <f t="shared" si="345"/>
        <v>1.07638784620206-0.143876643015528i</v>
      </c>
      <c r="AH755" s="12" t="str">
        <f t="shared" si="346"/>
        <v>0.777911845473627+2.62741165792626i</v>
      </c>
      <c r="AI755" s="12">
        <f t="shared" si="347"/>
        <v>8.7554964869947742</v>
      </c>
      <c r="AJ755" s="12">
        <f t="shared" si="348"/>
        <v>73.507276539699788</v>
      </c>
      <c r="AK755" s="12"/>
      <c r="AL755" s="12"/>
      <c r="AM755" s="12"/>
      <c r="AN755" s="12"/>
    </row>
    <row r="756" spans="1:40" x14ac:dyDescent="0.35">
      <c r="A756" s="12"/>
      <c r="B756" s="12">
        <f t="shared" si="349"/>
        <v>62600</v>
      </c>
      <c r="C756" s="29" t="str">
        <f t="shared" si="316"/>
        <v>-0.0000176760070512818+0.0354575352895815i</v>
      </c>
      <c r="D756" s="28" t="str">
        <f t="shared" si="317"/>
        <v>-5.39919654891791+0.271841103886792i</v>
      </c>
      <c r="E756" s="12" t="str">
        <f t="shared" si="318"/>
        <v>4200</v>
      </c>
      <c r="F756" s="12" t="str">
        <f t="shared" si="319"/>
        <v>0.704225352112676</v>
      </c>
      <c r="G756" s="12" t="str">
        <f t="shared" si="315"/>
        <v>0.704225352112676</v>
      </c>
      <c r="H756" s="12" t="str">
        <f t="shared" si="320"/>
        <v>5.72017668569323+3.62291071067094i</v>
      </c>
      <c r="I756" s="12" t="str">
        <f t="shared" si="321"/>
        <v>245.829625143401i</v>
      </c>
      <c r="J756" s="12" t="str">
        <f t="shared" si="322"/>
        <v>-50.6912905250695+53.1672446712144i</v>
      </c>
      <c r="K756" s="12" t="str">
        <f t="shared" si="323"/>
        <v>2.42201723873476-2.30922592029492i</v>
      </c>
      <c r="L756" s="12" t="str">
        <f t="shared" si="324"/>
        <v>0.106425978246578-0.0867166543140573i</v>
      </c>
      <c r="M756" s="12" t="str">
        <f t="shared" si="325"/>
        <v>2.52844321698134-2.39594257460898i</v>
      </c>
      <c r="N756" s="12" t="str">
        <f t="shared" si="326"/>
        <v>-0.786654800458884i</v>
      </c>
      <c r="O756" s="12" t="str">
        <f t="shared" si="327"/>
        <v>0.706217646523717-0.707994799231253i</v>
      </c>
      <c r="P756" s="12" t="str">
        <f t="shared" si="328"/>
        <v>0.293782353476283+0.707994799231253i</v>
      </c>
      <c r="Q756" s="12" t="str">
        <f t="shared" si="329"/>
        <v>-0.293782353476283+0.0786600012276311i</v>
      </c>
      <c r="R756" s="12" t="str">
        <f t="shared" si="330"/>
        <v>-0.33101297207349-2.49855810376362i</v>
      </c>
      <c r="S756" s="12" t="str">
        <f t="shared" si="331"/>
        <v>0.0805571628386163i</v>
      </c>
      <c r="T756" s="12" t="str">
        <f t="shared" si="332"/>
        <v>0.20127675202663-0.0266654658930185i</v>
      </c>
      <c r="U756" s="12" t="str">
        <f t="shared" si="333"/>
        <v>0.001-0.0254241123149993i</v>
      </c>
      <c r="V756" s="12" t="str">
        <f t="shared" si="334"/>
        <v>0.0015-0.00772769371276576i</v>
      </c>
      <c r="W756" s="12" t="str">
        <f t="shared" si="335"/>
        <v>0.000934635601815164-0.00595160160289796i</v>
      </c>
      <c r="X756" s="12" t="str">
        <f t="shared" si="336"/>
        <v>0.00205117807291889-0.00530533888994363i</v>
      </c>
      <c r="Y756" s="12" t="str">
        <f t="shared" si="337"/>
        <v>0.00029+0.0589991100344163i</v>
      </c>
      <c r="Z756" s="12" t="str">
        <f t="shared" si="338"/>
        <v>-1.16348804531214-0.509147876785499i</v>
      </c>
      <c r="AA756" s="12" t="str">
        <f t="shared" si="339"/>
        <v>9.72619550824613-223.065524902624i</v>
      </c>
      <c r="AB756" s="12" t="str">
        <f t="shared" si="340"/>
        <v>0.502424365603595-0.0665619831894524i</v>
      </c>
      <c r="AC756" s="12" t="str">
        <f t="shared" si="341"/>
        <v>2.11087278988255-1.37207812297476i</v>
      </c>
      <c r="AD756" s="12" t="str">
        <f t="shared" si="342"/>
        <v>0.181731253628244+0.0865933253063578i</v>
      </c>
      <c r="AE756" s="12" t="str">
        <f t="shared" si="343"/>
        <v>-0.167353333332523-0.19327838072816i</v>
      </c>
      <c r="AF756" s="12" t="str">
        <f t="shared" si="344"/>
        <v>-11.1193732346111-3.35106960678415i</v>
      </c>
      <c r="AG756" s="12" t="str">
        <f t="shared" si="345"/>
        <v>1.07632241214029-0.14369862900997i</v>
      </c>
      <c r="AH756" s="12" t="str">
        <f t="shared" si="346"/>
        <v>0.777149240036956+2.62154013604614i</v>
      </c>
      <c r="AI756" s="12">
        <f t="shared" si="347"/>
        <v>8.7369448211296703</v>
      </c>
      <c r="AJ756" s="12">
        <f t="shared" si="348"/>
        <v>73.487670365784197</v>
      </c>
      <c r="AK756" s="12"/>
      <c r="AL756" s="12"/>
      <c r="AM756" s="12"/>
      <c r="AN756" s="12"/>
    </row>
    <row r="757" spans="1:40" x14ac:dyDescent="0.35">
      <c r="A757" s="12"/>
      <c r="B757" s="12">
        <f t="shared" si="349"/>
        <v>62700</v>
      </c>
      <c r="C757" s="29" t="str">
        <f t="shared" si="316"/>
        <v>-0.0000176196692299847+0.035400984224656i</v>
      </c>
      <c r="D757" s="28" t="str">
        <f t="shared" si="317"/>
        <v>-5.39919611699461+0.271407545722363i</v>
      </c>
      <c r="E757" s="12" t="str">
        <f t="shared" si="318"/>
        <v>4200</v>
      </c>
      <c r="F757" s="12" t="str">
        <f t="shared" si="319"/>
        <v>0.704225352112676</v>
      </c>
      <c r="G757" s="12" t="str">
        <f t="shared" si="315"/>
        <v>0.704225352112676</v>
      </c>
      <c r="H757" s="12" t="str">
        <f t="shared" si="320"/>
        <v>5.72562311805042+3.62097281727034i</v>
      </c>
      <c r="I757" s="12" t="str">
        <f t="shared" si="321"/>
        <v>246.2223242251i</v>
      </c>
      <c r="J757" s="12" t="str">
        <f t="shared" si="322"/>
        <v>-50.8565703253836+53.2521763719671i</v>
      </c>
      <c r="K757" s="12" t="str">
        <f t="shared" si="323"/>
        <v>2.4181901862572-2.30940531723096i</v>
      </c>
      <c r="L757" s="12" t="str">
        <f t="shared" si="324"/>
        <v>0.106290373146232-0.0867445108027782i</v>
      </c>
      <c r="M757" s="12" t="str">
        <f t="shared" si="325"/>
        <v>2.52448055940343-2.39614982803374i</v>
      </c>
      <c r="N757" s="12" t="str">
        <f t="shared" si="326"/>
        <v>-0.78791143752032i</v>
      </c>
      <c r="O757" s="12" t="str">
        <f t="shared" si="327"/>
        <v>0.705327396646827-0.708881699255531i</v>
      </c>
      <c r="P757" s="12" t="str">
        <f t="shared" si="328"/>
        <v>0.294672603353173+0.708881699255531i</v>
      </c>
      <c r="Q757" s="12" t="str">
        <f t="shared" si="329"/>
        <v>-0.294672603353173+0.079029738264789i</v>
      </c>
      <c r="R757" s="12" t="str">
        <f t="shared" si="330"/>
        <v>-0.33100546083147-2.49443268843114i</v>
      </c>
      <c r="S757" s="12" t="str">
        <f t="shared" si="331"/>
        <v>0.0806858484022561i</v>
      </c>
      <c r="T757" s="12" t="str">
        <f t="shared" si="332"/>
        <v>0.201265417748387-0.0267074564329669i</v>
      </c>
      <c r="U757" s="12" t="str">
        <f t="shared" si="333"/>
        <v>0.001-0.0253835634915304i</v>
      </c>
      <c r="V757" s="12" t="str">
        <f t="shared" si="334"/>
        <v>0.0015-0.00771536884241042i</v>
      </c>
      <c r="W757" s="12" t="str">
        <f t="shared" si="335"/>
        <v>0.000934629551617118-0.00594218951737184i</v>
      </c>
      <c r="X757" s="12" t="str">
        <f t="shared" si="336"/>
        <v>0.00204770598561039-0.00529770031956912i</v>
      </c>
      <c r="Y757" s="12" t="str">
        <f t="shared" si="337"/>
        <v>0.00029+0.059093357814024i</v>
      </c>
      <c r="Z757" s="12" t="str">
        <f t="shared" si="338"/>
        <v>-1.15969938731375-0.507169338517129i</v>
      </c>
      <c r="AA757" s="12" t="str">
        <f t="shared" si="339"/>
        <v>9.67514234249612-222.645895964166i</v>
      </c>
      <c r="AB757" s="12" t="str">
        <f t="shared" si="340"/>
        <v>0.502396073128192-0.0666667994197547i</v>
      </c>
      <c r="AC757" s="12" t="str">
        <f t="shared" si="341"/>
        <v>2.10854547976754-1.37211530332376i</v>
      </c>
      <c r="AD757" s="12" t="str">
        <f t="shared" si="342"/>
        <v>0.181839235528923+0.0867126652702466i</v>
      </c>
      <c r="AE757" s="12" t="str">
        <f t="shared" si="343"/>
        <v>-0.166900844946325-0.192783909585912i</v>
      </c>
      <c r="AF757" s="12" t="str">
        <f t="shared" si="344"/>
        <v>-11.124819235045-3.34956527154798i</v>
      </c>
      <c r="AG757" s="12" t="str">
        <f t="shared" si="345"/>
        <v>1.07625725312657-0.143521423733729i</v>
      </c>
      <c r="AH757" s="12" t="str">
        <f t="shared" si="346"/>
        <v>0.776386253051769+2.6156938518369i</v>
      </c>
      <c r="AI757" s="12">
        <f t="shared" si="347"/>
        <v>8.7184311460554458</v>
      </c>
      <c r="AJ757" s="12">
        <f t="shared" si="348"/>
        <v>73.468138657963237</v>
      </c>
      <c r="AK757" s="12"/>
      <c r="AL757" s="12"/>
      <c r="AM757" s="12"/>
      <c r="AN757" s="12"/>
    </row>
    <row r="758" spans="1:40" x14ac:dyDescent="0.35">
      <c r="A758" s="12"/>
      <c r="B758" s="12">
        <f t="shared" si="349"/>
        <v>62800</v>
      </c>
      <c r="C758" s="29" t="str">
        <f t="shared" si="316"/>
        <v>-0.0000175636003239863+0.0353446132585296i</v>
      </c>
      <c r="D758" s="28" t="str">
        <f t="shared" si="317"/>
        <v>-5.399195687133+0.270975368315394i</v>
      </c>
      <c r="E758" s="12" t="str">
        <f t="shared" si="318"/>
        <v>4200</v>
      </c>
      <c r="F758" s="12" t="str">
        <f t="shared" si="319"/>
        <v>0.704225352112676</v>
      </c>
      <c r="G758" s="12" t="str">
        <f t="shared" si="315"/>
        <v>0.704225352112676</v>
      </c>
      <c r="H758" s="12" t="str">
        <f t="shared" si="320"/>
        <v>5.73105504839309+3.61903088643304i</v>
      </c>
      <c r="I758" s="12" t="str">
        <f t="shared" si="321"/>
        <v>246.615023306799i</v>
      </c>
      <c r="J758" s="12" t="str">
        <f t="shared" si="322"/>
        <v>-51.0221139402234+53.3371080727199i</v>
      </c>
      <c r="K758" s="12" t="str">
        <f t="shared" si="323"/>
        <v>2.4143691202422-2.30957809296302i</v>
      </c>
      <c r="L758" s="12" t="str">
        <f t="shared" si="324"/>
        <v>0.106154897552207-0.086772120141689i</v>
      </c>
      <c r="M758" s="12" t="str">
        <f t="shared" si="325"/>
        <v>2.52052401779441-2.39635021310471i</v>
      </c>
      <c r="N758" s="12" t="str">
        <f t="shared" si="326"/>
        <v>-0.789168074581756i</v>
      </c>
      <c r="O758" s="12" t="str">
        <f t="shared" si="327"/>
        <v>0.704436032961703-0.709767479858847i</v>
      </c>
      <c r="P758" s="12" t="str">
        <f t="shared" si="328"/>
        <v>0.295563967038297+0.709767479858847i</v>
      </c>
      <c r="Q758" s="12" t="str">
        <f t="shared" si="329"/>
        <v>-0.295563967038297+0.0794005947229089i</v>
      </c>
      <c r="R758" s="12" t="str">
        <f t="shared" si="330"/>
        <v>-0.330997937006516-2.490320184442i</v>
      </c>
      <c r="S758" s="12" t="str">
        <f t="shared" si="331"/>
        <v>0.0808145339658961i</v>
      </c>
      <c r="T758" s="12" t="str">
        <f t="shared" si="332"/>
        <v>0.201254065131545-0.0267494440228546i</v>
      </c>
      <c r="U758" s="12" t="str">
        <f t="shared" si="333"/>
        <v>0.001-0.0253431438044419i</v>
      </c>
      <c r="V758" s="12" t="str">
        <f t="shared" si="334"/>
        <v>0.0015-0.00770308322323462i</v>
      </c>
      <c r="W758" s="12" t="str">
        <f t="shared" si="335"/>
        <v>0.000934623491981221-0.00593280753139451i</v>
      </c>
      <c r="X758" s="12" t="str">
        <f t="shared" si="336"/>
        <v>0.00204424946142178-0.00529008285155045i</v>
      </c>
      <c r="Y758" s="12" t="str">
        <f t="shared" si="337"/>
        <v>0.00029+0.0591876055936317i</v>
      </c>
      <c r="Z758" s="12" t="str">
        <f t="shared" si="338"/>
        <v>-1.1559292504306-0.50520356747419i</v>
      </c>
      <c r="AA758" s="12" t="str">
        <f t="shared" si="339"/>
        <v>9.62447554605532-222.227914452709i</v>
      </c>
      <c r="AB758" s="12" t="str">
        <f t="shared" si="340"/>
        <v>0.502367734876222-0.0667716082861545i</v>
      </c>
      <c r="AC758" s="12" t="str">
        <f t="shared" si="341"/>
        <v>2.10622178377462-1.37214847091958i</v>
      </c>
      <c r="AD758" s="12" t="str">
        <f t="shared" si="342"/>
        <v>0.181947366423584+0.086831877700958i</v>
      </c>
      <c r="AE758" s="12" t="str">
        <f t="shared" si="343"/>
        <v>-0.16645050850283-0.192291965914079i</v>
      </c>
      <c r="AF758" s="12" t="str">
        <f t="shared" si="344"/>
        <v>-11.1302507355261-3.34805551811765i</v>
      </c>
      <c r="AG758" s="12" t="str">
        <f t="shared" si="345"/>
        <v>1.07619236654728-0.143345022438868i</v>
      </c>
      <c r="AH758" s="12" t="str">
        <f t="shared" si="346"/>
        <v>0.775622917944135+2.60987264955734i</v>
      </c>
      <c r="AI758" s="12">
        <f t="shared" si="347"/>
        <v>8.6999553258436286</v>
      </c>
      <c r="AJ758" s="12">
        <f t="shared" si="348"/>
        <v>73.448680808949192</v>
      </c>
      <c r="AK758" s="12"/>
      <c r="AL758" s="12"/>
      <c r="AM758" s="12"/>
      <c r="AN758" s="12"/>
    </row>
    <row r="759" spans="1:40" x14ac:dyDescent="0.35">
      <c r="A759" s="12"/>
      <c r="B759" s="12">
        <f t="shared" si="349"/>
        <v>62900</v>
      </c>
      <c r="C759" s="29" t="str">
        <f t="shared" si="316"/>
        <v>-0.0000175077986245343+0.0352884215322267i</v>
      </c>
      <c r="D759" s="28" t="str">
        <f t="shared" si="317"/>
        <v>-5.39919525931998+0.270544565080405i</v>
      </c>
      <c r="E759" s="12" t="str">
        <f t="shared" si="318"/>
        <v>4200</v>
      </c>
      <c r="F759" s="12" t="str">
        <f t="shared" si="319"/>
        <v>0.704225352112676</v>
      </c>
      <c r="G759" s="12" t="str">
        <f t="shared" si="315"/>
        <v>0.704225352112676</v>
      </c>
      <c r="H759" s="12" t="str">
        <f t="shared" si="320"/>
        <v>5.73647251395502+3.61708496358547i</v>
      </c>
      <c r="I759" s="12" t="str">
        <f t="shared" si="321"/>
        <v>247.007722388497i</v>
      </c>
      <c r="J759" s="12" t="str">
        <f t="shared" si="322"/>
        <v>-51.1879213695889+53.4220397734726i</v>
      </c>
      <c r="K759" s="12" t="str">
        <f t="shared" si="323"/>
        <v>2.41055404126253-2.30974427866311i</v>
      </c>
      <c r="L759" s="12" t="str">
        <f t="shared" si="324"/>
        <v>0.106019551794419-0.0867994831065956i</v>
      </c>
      <c r="M759" s="12" t="str">
        <f t="shared" si="325"/>
        <v>2.51657359305695-2.39654376176971i</v>
      </c>
      <c r="N759" s="12" t="str">
        <f t="shared" si="326"/>
        <v>-0.790424711643192i</v>
      </c>
      <c r="O759" s="12" t="str">
        <f t="shared" si="327"/>
        <v>0.70354355687593-0.710652139642431i</v>
      </c>
      <c r="P759" s="12" t="str">
        <f t="shared" si="328"/>
        <v>0.29645644312407+0.710652139642431i</v>
      </c>
      <c r="Q759" s="12" t="str">
        <f t="shared" si="329"/>
        <v>-0.29645644312407+0.0797725720007609i</v>
      </c>
      <c r="R759" s="12" t="str">
        <f t="shared" si="330"/>
        <v>-0.330990400595718-2.48622053020129i</v>
      </c>
      <c r="S759" s="12" t="str">
        <f t="shared" si="331"/>
        <v>0.0809432195295361i</v>
      </c>
      <c r="T759" s="12" t="str">
        <f t="shared" si="332"/>
        <v>0.201242694174923-0.0267914286575883i</v>
      </c>
      <c r="U759" s="12" t="str">
        <f t="shared" si="333"/>
        <v>0.001-0.0253028526378212i</v>
      </c>
      <c r="V759" s="12" t="str">
        <f t="shared" si="334"/>
        <v>0.0015-0.00769083666803076i</v>
      </c>
      <c r="W759" s="12" t="str">
        <f t="shared" si="335"/>
        <v>0.000934617422908518-0.00592345550139315i</v>
      </c>
      <c r="X759" s="12" t="str">
        <f t="shared" si="336"/>
        <v>0.00204080840871238-0.00528248640487913i</v>
      </c>
      <c r="Y759" s="12" t="str">
        <f t="shared" si="337"/>
        <v>0.00029+0.0592818533732394i</v>
      </c>
      <c r="Z759" s="12" t="str">
        <f t="shared" si="338"/>
        <v>-1.15217751543254-0.503250454061262i</v>
      </c>
      <c r="AA759" s="12" t="str">
        <f t="shared" si="339"/>
        <v>9.57419137924045-221.811570517941i</v>
      </c>
      <c r="AB759" s="12" t="str">
        <f t="shared" si="340"/>
        <v>0.502339350844735-0.066876409775938i</v>
      </c>
      <c r="AC759" s="12" t="str">
        <f t="shared" si="341"/>
        <v>2.10390170243115-1.37217764439898i</v>
      </c>
      <c r="AD759" s="12" t="str">
        <f t="shared" si="342"/>
        <v>0.182055646200684+0.0869509624740834i</v>
      </c>
      <c r="AE759" s="12" t="str">
        <f t="shared" si="343"/>
        <v>-0.166002310763823-0.191802530522768i</v>
      </c>
      <c r="AF759" s="12" t="str">
        <f t="shared" si="344"/>
        <v>-11.135667773275-3.34654039850507i</v>
      </c>
      <c r="AG759" s="12" t="str">
        <f t="shared" si="345"/>
        <v>1.07612774981701-0.143169420413349i</v>
      </c>
      <c r="AH759" s="12" t="str">
        <f t="shared" si="346"/>
        <v>0.774859267590625+2.60407637467828i</v>
      </c>
      <c r="AI759" s="12">
        <f t="shared" si="347"/>
        <v>8.6815172252276174</v>
      </c>
      <c r="AJ759" s="12">
        <f t="shared" si="348"/>
        <v>73.429296216596569</v>
      </c>
      <c r="AK759" s="12"/>
      <c r="AL759" s="12"/>
      <c r="AM759" s="12"/>
      <c r="AN759" s="12"/>
    </row>
    <row r="760" spans="1:40" x14ac:dyDescent="0.35">
      <c r="A760" s="12"/>
      <c r="B760" s="12">
        <f t="shared" si="349"/>
        <v>63000</v>
      </c>
      <c r="C760" s="29" t="str">
        <f t="shared" si="316"/>
        <v>-0.000017452262436427+0.0352324081922249i</v>
      </c>
      <c r="D760" s="28" t="str">
        <f t="shared" si="317"/>
        <v>-5.39919483354253+0.270115129473724i</v>
      </c>
      <c r="E760" s="12" t="str">
        <f t="shared" si="318"/>
        <v>4200</v>
      </c>
      <c r="F760" s="12" t="str">
        <f t="shared" si="319"/>
        <v>0.704225352112676</v>
      </c>
      <c r="G760" s="12" t="str">
        <f t="shared" si="315"/>
        <v>0.704225352112676</v>
      </c>
      <c r="H760" s="12" t="str">
        <f t="shared" si="320"/>
        <v>5.74187555194706+3.61513509384964i</v>
      </c>
      <c r="I760" s="12" t="str">
        <f t="shared" si="321"/>
        <v>247.400421470196i</v>
      </c>
      <c r="J760" s="12" t="str">
        <f t="shared" si="322"/>
        <v>-51.35399261348+53.5069714742253i</v>
      </c>
      <c r="K760" s="12" t="str">
        <f t="shared" si="323"/>
        <v>2.40674494979646-2.30990390539885i</v>
      </c>
      <c r="L760" s="12" t="str">
        <f t="shared" si="324"/>
        <v>0.105884336199526-0.0868266004723501i</v>
      </c>
      <c r="M760" s="12" t="str">
        <f t="shared" si="325"/>
        <v>2.51262928599599-2.3967305058712i</v>
      </c>
      <c r="N760" s="12" t="str">
        <f t="shared" si="326"/>
        <v>-0.791681348704628i</v>
      </c>
      <c r="O760" s="12" t="str">
        <f t="shared" si="327"/>
        <v>0.702649969798849-0.711535677209285i</v>
      </c>
      <c r="P760" s="12" t="str">
        <f t="shared" si="328"/>
        <v>0.297350030201151+0.711535677209285i</v>
      </c>
      <c r="Q760" s="12" t="str">
        <f t="shared" si="329"/>
        <v>-0.297350030201151+0.080145671495343i</v>
      </c>
      <c r="R760" s="12" t="str">
        <f t="shared" si="330"/>
        <v>-0.330982851596183-2.48213366450517i</v>
      </c>
      <c r="S760" s="12" t="str">
        <f t="shared" si="331"/>
        <v>0.0810719050931761i</v>
      </c>
      <c r="T760" s="12" t="str">
        <f t="shared" si="332"/>
        <v>0.201231304877341-0.0268334103320745i</v>
      </c>
      <c r="U760" s="12" t="str">
        <f t="shared" si="333"/>
        <v>0.001-0.0252626893796659i</v>
      </c>
      <c r="V760" s="12" t="str">
        <f t="shared" si="334"/>
        <v>0.0015-0.00767862899077993i</v>
      </c>
      <c r="W760" s="12" t="str">
        <f t="shared" si="335"/>
        <v>0.000934611344400045-0.00591413328470662i</v>
      </c>
      <c r="X760" s="12" t="str">
        <f t="shared" si="336"/>
        <v>0.00203738273650324-0.00527491089891954i</v>
      </c>
      <c r="Y760" s="12" t="str">
        <f t="shared" si="337"/>
        <v>0.00029+0.0593761011528471i</v>
      </c>
      <c r="Z760" s="12" t="str">
        <f t="shared" si="338"/>
        <v>-1.14844406402442-0.501309889841472i</v>
      </c>
      <c r="AA760" s="12" t="str">
        <f t="shared" si="339"/>
        <v>9.52428614600552-221.39685438763i</v>
      </c>
      <c r="AB760" s="12" t="str">
        <f t="shared" si="340"/>
        <v>0.502310921030786-0.0669812038763909i</v>
      </c>
      <c r="AC760" s="12" t="str">
        <f t="shared" si="341"/>
        <v>2.10158523620705-1.37220284233783i</v>
      </c>
      <c r="AD760" s="12" t="str">
        <f t="shared" si="342"/>
        <v>0.182164074748516+0.0870699194649917i</v>
      </c>
      <c r="AE760" s="12" t="str">
        <f t="shared" si="343"/>
        <v>-0.165556238587934-0.191315584409906i</v>
      </c>
      <c r="AF760" s="12" t="str">
        <f t="shared" si="344"/>
        <v>-11.1410703854896-3.34501996437592i</v>
      </c>
      <c r="AG760" s="12" t="str">
        <f t="shared" si="345"/>
        <v>1.07606340037823-0.142994612980698i</v>
      </c>
      <c r="AH760" s="12" t="str">
        <f t="shared" si="346"/>
        <v>0.774095334326744+2.59830487387167i</v>
      </c>
      <c r="AI760" s="12">
        <f t="shared" si="347"/>
        <v>8.6631167095995423</v>
      </c>
      <c r="AJ760" s="12">
        <f t="shared" si="348"/>
        <v>73.409984283851315</v>
      </c>
      <c r="AK760" s="12"/>
      <c r="AL760" s="12"/>
      <c r="AM760" s="12"/>
      <c r="AN760" s="12"/>
    </row>
    <row r="761" spans="1:40" x14ac:dyDescent="0.35">
      <c r="A761" s="12"/>
      <c r="B761" s="12">
        <f t="shared" si="349"/>
        <v>63100</v>
      </c>
      <c r="C761" s="29" t="str">
        <f t="shared" si="316"/>
        <v>-0.0000173969900778847+0.0351765723904127i</v>
      </c>
      <c r="D761" s="28" t="str">
        <f t="shared" si="317"/>
        <v>-5.39919440978778+0.269687054993164i</v>
      </c>
      <c r="E761" s="12" t="str">
        <f t="shared" si="318"/>
        <v>4200</v>
      </c>
      <c r="F761" s="12" t="str">
        <f t="shared" si="319"/>
        <v>0.704225352112676</v>
      </c>
      <c r="G761" s="12" t="str">
        <f t="shared" si="315"/>
        <v>0.704225352112676</v>
      </c>
      <c r="H761" s="12" t="str">
        <f t="shared" si="320"/>
        <v>5.74726419955647+3.61318132204488i</v>
      </c>
      <c r="I761" s="12" t="str">
        <f t="shared" si="321"/>
        <v>247.793120551895i</v>
      </c>
      <c r="J761" s="12" t="str">
        <f t="shared" si="322"/>
        <v>-51.5203276718967+53.5919031749781i</v>
      </c>
      <c r="K761" s="12" t="str">
        <f t="shared" si="323"/>
        <v>2.40294184622844-2.31005700413349i</v>
      </c>
      <c r="L761" s="12" t="str">
        <f t="shared" si="324"/>
        <v>0.105749251090944-0.0868534730128419i</v>
      </c>
      <c r="M761" s="12" t="str">
        <f t="shared" si="325"/>
        <v>2.50869109731938-2.39691047714633i</v>
      </c>
      <c r="N761" s="12" t="str">
        <f t="shared" si="326"/>
        <v>-0.792937985766064i</v>
      </c>
      <c r="O761" s="12" t="str">
        <f t="shared" si="327"/>
        <v>0.701755273141557-0.712418091164183i</v>
      </c>
      <c r="P761" s="12" t="str">
        <f t="shared" si="328"/>
        <v>0.298244726858443+0.712418091164183i</v>
      </c>
      <c r="Q761" s="12" t="str">
        <f t="shared" si="329"/>
        <v>-0.298244726858443+0.080519894601881i</v>
      </c>
      <c r="R761" s="12" t="str">
        <f t="shared" si="330"/>
        <v>-0.330975290005004-2.47805952653775i</v>
      </c>
      <c r="S761" s="12" t="str">
        <f t="shared" si="331"/>
        <v>0.0812005906568161i</v>
      </c>
      <c r="T761" s="12" t="str">
        <f t="shared" si="332"/>
        <v>0.201219897237615-0.0268753890412173i</v>
      </c>
      <c r="U761" s="12" t="str">
        <f t="shared" si="333"/>
        <v>0.001-0.0252226534218535i</v>
      </c>
      <c r="V761" s="12" t="str">
        <f t="shared" si="334"/>
        <v>0.0015-0.00766646000664242i</v>
      </c>
      <c r="W761" s="12" t="str">
        <f t="shared" si="335"/>
        <v>0.000934605256456846-0.00590484073957799i</v>
      </c>
      <c r="X761" s="12" t="str">
        <f t="shared" si="336"/>
        <v>0.00203397235447136-0.00526735625340678i</v>
      </c>
      <c r="Y761" s="12" t="str">
        <f t="shared" si="337"/>
        <v>0.00029+0.0594703489324548i</v>
      </c>
      <c r="Z761" s="12" t="str">
        <f t="shared" si="338"/>
        <v>-1.14472877883766-0.499381767521959i</v>
      </c>
      <c r="AA761" s="12" t="str">
        <f t="shared" si="339"/>
        <v>9.47475619334809-220.983756366857i</v>
      </c>
      <c r="AB761" s="12" t="str">
        <f t="shared" si="340"/>
        <v>0.50228244543142-0.0670859905747928i</v>
      </c>
      <c r="AC761" s="12" t="str">
        <f t="shared" si="341"/>
        <v>2.09927238551515-1.37222408325108i</v>
      </c>
      <c r="AD761" s="12" t="str">
        <f t="shared" si="342"/>
        <v>0.182272651955211+0.0871887485488332i</v>
      </c>
      <c r="AE761" s="12" t="str">
        <f t="shared" si="343"/>
        <v>-0.165112278929846-0.190831108758997i</v>
      </c>
      <c r="AF761" s="12" t="str">
        <f t="shared" si="344"/>
        <v>-11.1464586093443-3.34349426705172i</v>
      </c>
      <c r="AG761" s="12" t="str">
        <f t="shared" si="345"/>
        <v>1.07599931570096-0.142820595499683i</v>
      </c>
      <c r="AH761" s="12" t="str">
        <f t="shared" si="346"/>
        <v>0.773331149955123+2.59255799499928i</v>
      </c>
      <c r="AI761" s="12">
        <f t="shared" si="347"/>
        <v>8.6447536450054461</v>
      </c>
      <c r="AJ761" s="12">
        <f t="shared" si="348"/>
        <v>73.390744418699398</v>
      </c>
      <c r="AK761" s="12"/>
      <c r="AL761" s="12"/>
      <c r="AM761" s="12"/>
      <c r="AN761" s="12"/>
    </row>
    <row r="762" spans="1:40" x14ac:dyDescent="0.35">
      <c r="A762" s="12"/>
      <c r="B762" s="12">
        <f t="shared" si="349"/>
        <v>63200</v>
      </c>
      <c r="C762" s="29" t="str">
        <f t="shared" si="316"/>
        <v>-0.0000173419798804226+0.0351209132840465i</v>
      </c>
      <c r="D762" s="28" t="str">
        <f t="shared" si="317"/>
        <v>-5.39919398804293+0.26926033517769i</v>
      </c>
      <c r="E762" s="12" t="str">
        <f t="shared" si="318"/>
        <v>4200</v>
      </c>
      <c r="F762" s="12" t="str">
        <f t="shared" si="319"/>
        <v>0.704225352112676</v>
      </c>
      <c r="G762" s="12" t="str">
        <f t="shared" si="315"/>
        <v>0.704225352112676</v>
      </c>
      <c r="H762" s="12" t="str">
        <f t="shared" si="320"/>
        <v>5.75263849394557+3.61122369268954i</v>
      </c>
      <c r="I762" s="12" t="str">
        <f t="shared" si="321"/>
        <v>248.185819633594i</v>
      </c>
      <c r="J762" s="12" t="str">
        <f t="shared" si="322"/>
        <v>-51.6869265448391+53.6768348757308i</v>
      </c>
      <c r="K762" s="12" t="str">
        <f t="shared" si="323"/>
        <v>2.39914473084988-2.31020360572606i</v>
      </c>
      <c r="L762" s="12" t="str">
        <f t="shared" si="324"/>
        <v>0.105614296788857-0.0868801015009878i</v>
      </c>
      <c r="M762" s="12" t="str">
        <f t="shared" si="325"/>
        <v>2.50475902763874-2.39708370722705i</v>
      </c>
      <c r="N762" s="12" t="str">
        <f t="shared" si="326"/>
        <v>-0.7941946228275i</v>
      </c>
      <c r="O762" s="12" t="str">
        <f t="shared" si="327"/>
        <v>0.700859468316901-0.713299380113673i</v>
      </c>
      <c r="P762" s="12" t="str">
        <f t="shared" si="328"/>
        <v>0.299140531683099+0.713299380113673i</v>
      </c>
      <c r="Q762" s="12" t="str">
        <f t="shared" si="329"/>
        <v>-0.299140531683099+0.080895242713827i</v>
      </c>
      <c r="R762" s="12" t="str">
        <f t="shared" si="330"/>
        <v>-0.330967715819276-2.47399805586802i</v>
      </c>
      <c r="S762" s="12" t="str">
        <f t="shared" si="331"/>
        <v>0.0813292762204559i</v>
      </c>
      <c r="T762" s="12" t="str">
        <f t="shared" si="332"/>
        <v>0.201208471254561-0.0269173647799192i</v>
      </c>
      <c r="U762" s="12" t="str">
        <f t="shared" si="333"/>
        <v>0.001-0.02518274416011i</v>
      </c>
      <c r="V762" s="12" t="str">
        <f t="shared" si="334"/>
        <v>0.0015-0.00765432953194832i</v>
      </c>
      <c r="W762" s="12" t="str">
        <f t="shared" si="335"/>
        <v>0.000934599159079959-0.00589557772514759i</v>
      </c>
      <c r="X762" s="12" t="str">
        <f t="shared" si="336"/>
        <v>0.00203057717294424-0.00525982238844531i</v>
      </c>
      <c r="Y762" s="12" t="str">
        <f t="shared" si="337"/>
        <v>0.00029+0.0595645967120625i</v>
      </c>
      <c r="Z762" s="12" t="str">
        <f t="shared" si="338"/>
        <v>-1.14103154342197-0.497465980939663i</v>
      </c>
      <c r="AA762" s="12" t="str">
        <f t="shared" si="339"/>
        <v>9.42559791072634-220.572266837277i</v>
      </c>
      <c r="AB762" s="12" t="str">
        <f t="shared" si="340"/>
        <v>0.502253924043682-0.0671907698584194i</v>
      </c>
      <c r="AC762" s="12" t="str">
        <f t="shared" si="341"/>
        <v>2.09696315071174-1.37224138559284i</v>
      </c>
      <c r="AD762" s="12" t="str">
        <f t="shared" si="342"/>
        <v>0.182381377708738+0.0873074496005378i</v>
      </c>
      <c r="AE762" s="12" t="str">
        <f t="shared" si="343"/>
        <v>-0.164670418839555-0.190349084936942i</v>
      </c>
      <c r="AF762" s="12" t="str">
        <f t="shared" si="344"/>
        <v>-11.1518324819885-3.34196335751185i</v>
      </c>
      <c r="AG762" s="12" t="str">
        <f t="shared" si="345"/>
        <v>1.07593549328235-0.142647363363986i</v>
      </c>
      <c r="AH762" s="12" t="str">
        <f t="shared" si="346"/>
        <v>0.772566745753837+2.58683558710205i</v>
      </c>
      <c r="AI762" s="12">
        <f t="shared" si="347"/>
        <v>8.6264278981423654</v>
      </c>
      <c r="AJ762" s="12">
        <f t="shared" si="348"/>
        <v>73.37157603411417</v>
      </c>
      <c r="AK762" s="12"/>
      <c r="AL762" s="12"/>
      <c r="AM762" s="12"/>
      <c r="AN762" s="12"/>
    </row>
    <row r="763" spans="1:40" x14ac:dyDescent="0.35">
      <c r="A763" s="12"/>
      <c r="B763" s="12">
        <f t="shared" si="349"/>
        <v>63300</v>
      </c>
      <c r="C763" s="29" t="str">
        <f t="shared" si="316"/>
        <v>-0.0000172872301887245+0.0350654300357078i</v>
      </c>
      <c r="D763" s="28" t="str">
        <f t="shared" si="317"/>
        <v>-5.3991935682953+0.268834963607093i</v>
      </c>
      <c r="E763" s="12" t="str">
        <f t="shared" si="318"/>
        <v>4200</v>
      </c>
      <c r="F763" s="12" t="str">
        <f t="shared" si="319"/>
        <v>0.704225352112676</v>
      </c>
      <c r="G763" s="12" t="str">
        <f t="shared" si="315"/>
        <v>0.704225352112676</v>
      </c>
      <c r="H763" s="12" t="str">
        <f t="shared" si="320"/>
        <v>5.75799847225104+3.60926225000264i</v>
      </c>
      <c r="I763" s="12" t="str">
        <f t="shared" si="321"/>
        <v>248.578518715292i</v>
      </c>
      <c r="J763" s="12" t="str">
        <f t="shared" si="322"/>
        <v>-51.8537892323071+53.7617665764836i</v>
      </c>
      <c r="K763" s="12" t="str">
        <f t="shared" si="323"/>
        <v>2.39535360385986-2.31034374093145i</v>
      </c>
      <c r="L763" s="12" t="str">
        <f t="shared" si="324"/>
        <v>0.105479473610238-0.0869064867087227i</v>
      </c>
      <c r="M763" s="12" t="str">
        <f t="shared" si="325"/>
        <v>2.5008330774701-2.39725022764017i</v>
      </c>
      <c r="N763" s="12" t="str">
        <f t="shared" si="326"/>
        <v>-0.795451259888936i</v>
      </c>
      <c r="O763" s="12" t="str">
        <f t="shared" si="327"/>
        <v>0.699962556739481-0.714179542666079i</v>
      </c>
      <c r="P763" s="12" t="str">
        <f t="shared" si="328"/>
        <v>0.300037443260519+0.714179542666079i</v>
      </c>
      <c r="Q763" s="12" t="str">
        <f t="shared" si="329"/>
        <v>-0.300037443260519+0.081271717222857i</v>
      </c>
      <c r="R763" s="12" t="str">
        <f t="shared" si="330"/>
        <v>-0.33096012903607-2.46994919244686i</v>
      </c>
      <c r="S763" s="12" t="str">
        <f t="shared" si="331"/>
        <v>0.0814579617840959i</v>
      </c>
      <c r="T763" s="12" t="str">
        <f t="shared" si="332"/>
        <v>0.201197026926995-0.0269593375430796i</v>
      </c>
      <c r="U763" s="12" t="str">
        <f t="shared" si="333"/>
        <v>0.001-0.0251429609939803i</v>
      </c>
      <c r="V763" s="12" t="str">
        <f t="shared" si="334"/>
        <v>0.0015-0.00764223738418854i</v>
      </c>
      <c r="W763" s="12" t="str">
        <f t="shared" si="335"/>
        <v>0.000934593052270431-0.00588634410144585i</v>
      </c>
      <c r="X763" s="12" t="str">
        <f t="shared" si="336"/>
        <v>0.00202719710289436-0.00525230922450691i</v>
      </c>
      <c r="Y763" s="12" t="str">
        <f t="shared" si="337"/>
        <v>0.00029+0.0596588444916702i</v>
      </c>
      <c r="Z763" s="12" t="str">
        <f t="shared" si="338"/>
        <v>-1.1373522422371-0.495562425047257i</v>
      </c>
      <c r="AA763" s="12" t="str">
        <f t="shared" si="339"/>
        <v>9.37680772948446-220.162376256373i</v>
      </c>
      <c r="AB763" s="12" t="str">
        <f t="shared" si="340"/>
        <v>0.502225356864615-0.0672955417145387i</v>
      </c>
      <c r="AC763" s="12" t="str">
        <f t="shared" si="341"/>
        <v>2.09465753209691-1.37225476775635i</v>
      </c>
      <c r="AD763" s="12" t="str">
        <f t="shared" si="342"/>
        <v>0.182490251896909+0.0874260224948215i</v>
      </c>
      <c r="AE763" s="12" t="str">
        <f t="shared" si="343"/>
        <v>-0.164230645461593-0.189869494491873i</v>
      </c>
      <c r="AF763" s="12" t="str">
        <f t="shared" si="344"/>
        <v>-11.1571920405463-3.34042728639555i</v>
      </c>
      <c r="AG763" s="12" t="str">
        <f t="shared" si="345"/>
        <v>1.0758719306464-0.142474912001891i</v>
      </c>
      <c r="AH763" s="12" t="str">
        <f t="shared" si="346"/>
        <v>0.77180215248431+2.58113750038925i</v>
      </c>
      <c r="AI763" s="12">
        <f t="shared" si="347"/>
        <v>8.6081393363542897</v>
      </c>
      <c r="AJ763" s="12">
        <f t="shared" si="348"/>
        <v>73.352478548008108</v>
      </c>
      <c r="AK763" s="12"/>
      <c r="AL763" s="12"/>
      <c r="AM763" s="12"/>
      <c r="AN763" s="12"/>
    </row>
    <row r="764" spans="1:40" x14ac:dyDescent="0.35">
      <c r="A764" s="12"/>
      <c r="B764" s="12">
        <f t="shared" si="349"/>
        <v>63400</v>
      </c>
      <c r="C764" s="29" t="str">
        <f t="shared" si="316"/>
        <v>-0.0000172327393605183+0.0350101218132617i</v>
      </c>
      <c r="D764" s="28" t="str">
        <f t="shared" si="317"/>
        <v>-5.39919315053229+0.268410933901673i</v>
      </c>
      <c r="E764" s="12" t="str">
        <f t="shared" si="318"/>
        <v>4200</v>
      </c>
      <c r="F764" s="12" t="str">
        <f t="shared" si="319"/>
        <v>0.704225352112676</v>
      </c>
      <c r="G764" s="12" t="str">
        <f t="shared" si="315"/>
        <v>0.704225352112676</v>
      </c>
      <c r="H764" s="12" t="str">
        <f t="shared" si="320"/>
        <v>5.7633441715828+3.60729703790557i</v>
      </c>
      <c r="I764" s="12" t="str">
        <f t="shared" si="321"/>
        <v>248.971217796991i</v>
      </c>
      <c r="J764" s="12" t="str">
        <f t="shared" si="322"/>
        <v>-52.0209157343007+53.8466982772363i</v>
      </c>
      <c r="K764" s="12" t="str">
        <f t="shared" si="323"/>
        <v>2.3915684653659-2.31047744040056i</v>
      </c>
      <c r="L764" s="12" t="str">
        <f t="shared" si="324"/>
        <v>0.105344781868855-0.08693262940699i</v>
      </c>
      <c r="M764" s="12" t="str">
        <f t="shared" si="325"/>
        <v>2.49691324723476-2.39741006980755i</v>
      </c>
      <c r="N764" s="12" t="str">
        <f t="shared" si="326"/>
        <v>-0.796707896950371i</v>
      </c>
      <c r="O764" s="12" t="str">
        <f t="shared" si="327"/>
        <v>0.699064539825641-0.715058577431503i</v>
      </c>
      <c r="P764" s="12" t="str">
        <f t="shared" si="328"/>
        <v>0.300935460174359+0.715058577431503i</v>
      </c>
      <c r="Q764" s="12" t="str">
        <f t="shared" si="329"/>
        <v>-0.300935460174359+0.081649319518868i</v>
      </c>
      <c r="R764" s="12" t="str">
        <f t="shared" si="330"/>
        <v>-0.330952529652474-2.46591287660391i</v>
      </c>
      <c r="S764" s="12" t="str">
        <f t="shared" si="331"/>
        <v>0.0815866473477359i</v>
      </c>
      <c r="T764" s="12" t="str">
        <f t="shared" si="332"/>
        <v>0.201185564253724-0.0270013073255975i</v>
      </c>
      <c r="U764" s="12" t="str">
        <f t="shared" si="333"/>
        <v>0.001-0.0251033033267974i</v>
      </c>
      <c r="V764" s="12" t="str">
        <f t="shared" si="334"/>
        <v>0.0015-0.00763018338200529i</v>
      </c>
      <c r="W764" s="12" t="str">
        <f t="shared" si="335"/>
        <v>0.000934586936029301-0.00587713972938625i</v>
      </c>
      <c r="X764" s="12" t="str">
        <f t="shared" si="336"/>
        <v>0.00202383205593363-0.00524481668242907i</v>
      </c>
      <c r="Y764" s="12" t="str">
        <f t="shared" si="337"/>
        <v>0.00029+0.0597530922712779i</v>
      </c>
      <c r="Z764" s="12" t="str">
        <f t="shared" si="338"/>
        <v>-1.13369076064469-0.493670995899274i</v>
      </c>
      <c r="AA764" s="12" t="str">
        <f t="shared" si="339"/>
        <v>9.3283821222865-219.754075156727i</v>
      </c>
      <c r="AB764" s="12" t="str">
        <f t="shared" si="340"/>
        <v>0.502196743891242-0.0674003061304177i</v>
      </c>
      <c r="AC764" s="12" t="str">
        <f t="shared" si="341"/>
        <v>2.09235552991503-1.37226424807414i</v>
      </c>
      <c r="AD764" s="12" t="str">
        <f t="shared" si="342"/>
        <v>0.182599274407365+0.0875444671061842i</v>
      </c>
      <c r="AE764" s="12" t="str">
        <f t="shared" si="343"/>
        <v>-0.163792946034273-0.189392319151013i</v>
      </c>
      <c r="AF764" s="12" t="str">
        <f t="shared" si="344"/>
        <v>-11.1625373221151-3.3388861040039i</v>
      </c>
      <c r="AG764" s="12" t="str">
        <f t="shared" si="345"/>
        <v>1.07580862534357-0.142303236875954i</v>
      </c>
      <c r="AH764" s="12" t="str">
        <f t="shared" si="346"/>
        <v>0.771037400399267+2.5754635862277i</v>
      </c>
      <c r="AI764" s="12">
        <f t="shared" si="347"/>
        <v>8.589887827628127</v>
      </c>
      <c r="AJ764" s="12">
        <f t="shared" si="348"/>
        <v>73.333451383181327</v>
      </c>
      <c r="AK764" s="12"/>
      <c r="AL764" s="12"/>
      <c r="AM764" s="12"/>
      <c r="AN764" s="12"/>
    </row>
    <row r="765" spans="1:40" x14ac:dyDescent="0.35">
      <c r="A765" s="12"/>
      <c r="B765" s="12">
        <f t="shared" si="349"/>
        <v>63500</v>
      </c>
      <c r="C765" s="29" t="str">
        <f t="shared" si="316"/>
        <v>-0.0000171785057664533+0.034954987789815i</v>
      </c>
      <c r="D765" s="28" t="str">
        <f t="shared" si="317"/>
        <v>-5.39919273474139+0.267988239721915i</v>
      </c>
      <c r="E765" s="12" t="str">
        <f t="shared" si="318"/>
        <v>4200</v>
      </c>
      <c r="F765" s="12" t="str">
        <f t="shared" si="319"/>
        <v>0.704225352112676</v>
      </c>
      <c r="G765" s="12" t="str">
        <f t="shared" si="315"/>
        <v>0.704225352112676</v>
      </c>
      <c r="H765" s="12" t="str">
        <f t="shared" si="320"/>
        <v>5.76867562902298+3.60532810002376i</v>
      </c>
      <c r="I765" s="12" t="str">
        <f t="shared" si="321"/>
        <v>249.36391687869i</v>
      </c>
      <c r="J765" s="12" t="str">
        <f t="shared" si="322"/>
        <v>-52.18830605082+53.9316299779891i</v>
      </c>
      <c r="K765" s="12" t="str">
        <f t="shared" si="323"/>
        <v>2.38778931538461-2.31060473468034i</v>
      </c>
      <c r="L765" s="12" t="str">
        <f t="shared" si="324"/>
        <v>0.105210221875292-0.0869585303657329i</v>
      </c>
      <c r="M765" s="12" t="str">
        <f t="shared" si="325"/>
        <v>2.4929995372599-2.39756326504607i</v>
      </c>
      <c r="N765" s="12" t="str">
        <f t="shared" si="326"/>
        <v>-0.797964534011807i</v>
      </c>
      <c r="O765" s="12" t="str">
        <f t="shared" si="327"/>
        <v>0.698165418993473-0.715936483021831i</v>
      </c>
      <c r="P765" s="12" t="str">
        <f t="shared" si="328"/>
        <v>0.301834581006527+0.715936483021831i</v>
      </c>
      <c r="Q765" s="12" t="str">
        <f t="shared" si="329"/>
        <v>-0.301834581006527+0.082028050989976i</v>
      </c>
      <c r="R765" s="12" t="str">
        <f t="shared" si="330"/>
        <v>-0.330944917665554-2.46188904904473i</v>
      </c>
      <c r="S765" s="12" t="str">
        <f t="shared" si="331"/>
        <v>0.0817153329113759i</v>
      </c>
      <c r="T765" s="12" t="str">
        <f t="shared" si="332"/>
        <v>0.201174083233561-0.0270432741223686i</v>
      </c>
      <c r="U765" s="12" t="str">
        <f t="shared" si="333"/>
        <v>0.001-0.0250637705656528i</v>
      </c>
      <c r="V765" s="12" t="str">
        <f t="shared" si="334"/>
        <v>0.0015-0.00761816734518324i</v>
      </c>
      <c r="W765" s="12" t="str">
        <f t="shared" si="335"/>
        <v>0.000934580810357622-0.00586796447075832i</v>
      </c>
      <c r="X765" s="12" t="str">
        <f t="shared" si="336"/>
        <v>0.00202048194430809-0.0052373446834132i</v>
      </c>
      <c r="Y765" s="12" t="str">
        <f t="shared" si="337"/>
        <v>0.00029+0.0598473400508856i</v>
      </c>
      <c r="Z765" s="12" t="str">
        <f t="shared" si="338"/>
        <v>-1.13004698490019-0.491791590638471i</v>
      </c>
      <c r="AA765" s="12" t="str">
        <f t="shared" si="339"/>
        <v>9.28031760255964-219.347354145294i</v>
      </c>
      <c r="AB765" s="12" t="str">
        <f t="shared" si="340"/>
        <v>0.5021680851206-0.0675050630933149i</v>
      </c>
      <c r="AC765" s="12" t="str">
        <f t="shared" si="341"/>
        <v>2.0900571443552-1.37226984481801i</v>
      </c>
      <c r="AD765" s="12" t="str">
        <f t="shared" si="342"/>
        <v>0.182708445127593+0.0876627833089185i</v>
      </c>
      <c r="AE765" s="12" t="str">
        <f t="shared" si="343"/>
        <v>-0.16335730788895-0.188917540818583i</v>
      </c>
      <c r="AF765" s="12" t="str">
        <f t="shared" si="344"/>
        <v>-11.1678683637644-3.33733986030184i</v>
      </c>
      <c r="AG765" s="12" t="str">
        <f t="shared" si="345"/>
        <v>1.0757455749505-0.142132333482699i</v>
      </c>
      <c r="AH765" s="12" t="str">
        <f t="shared" si="346"/>
        <v>0.770272519250417+2.56981369713121i</v>
      </c>
      <c r="AI765" s="12">
        <f t="shared" si="347"/>
        <v>8.5716732405898846</v>
      </c>
      <c r="AJ765" s="12">
        <f t="shared" si="348"/>
        <v>73.314493967274444</v>
      </c>
      <c r="AK765" s="12"/>
      <c r="AL765" s="12"/>
      <c r="AM765" s="12"/>
      <c r="AN765" s="12"/>
    </row>
    <row r="766" spans="1:40" x14ac:dyDescent="0.35">
      <c r="A766" s="12"/>
      <c r="B766" s="12">
        <f t="shared" si="349"/>
        <v>63600</v>
      </c>
      <c r="C766" s="29" t="str">
        <f t="shared" si="316"/>
        <v>-0.0000171245277899778+0.0349000271436751i</v>
      </c>
      <c r="D766" s="28" t="str">
        <f t="shared" si="317"/>
        <v>-5.39919232091024+0.267566874768176i</v>
      </c>
      <c r="E766" s="12" t="str">
        <f t="shared" si="318"/>
        <v>4200</v>
      </c>
      <c r="F766" s="12" t="str">
        <f t="shared" si="319"/>
        <v>0.704225352112676</v>
      </c>
      <c r="G766" s="12" t="str">
        <f t="shared" si="315"/>
        <v>0.704225352112676</v>
      </c>
      <c r="H766" s="12" t="str">
        <f t="shared" si="320"/>
        <v>5.77399288162525+3.60335547968843i</v>
      </c>
      <c r="I766" s="12" t="str">
        <f t="shared" si="321"/>
        <v>249.756615960389i</v>
      </c>
      <c r="J766" s="12" t="str">
        <f t="shared" si="322"/>
        <v>-52.355960181865+54.0165616787418i</v>
      </c>
      <c r="K766" s="12" t="str">
        <f t="shared" si="323"/>
        <v>2.38401615384247-2.31072565421396i</v>
      </c>
      <c r="L766" s="12" t="str">
        <f t="shared" si="324"/>
        <v>0.105075793936959-0.0869841903538848i</v>
      </c>
      <c r="M766" s="12" t="str">
        <f t="shared" si="325"/>
        <v>2.48909194777943-2.39770984456784i</v>
      </c>
      <c r="N766" s="12" t="str">
        <f t="shared" si="326"/>
        <v>-0.799221171073243i</v>
      </c>
      <c r="O766" s="12" t="str">
        <f t="shared" si="327"/>
        <v>0.697265195662811-0.716813258050729i</v>
      </c>
      <c r="P766" s="12" t="str">
        <f t="shared" si="328"/>
        <v>0.302734804337189+0.716813258050729i</v>
      </c>
      <c r="Q766" s="12" t="str">
        <f t="shared" si="329"/>
        <v>-0.302734804337189+0.0824079130225139i</v>
      </c>
      <c r="R766" s="12" t="str">
        <f t="shared" si="330"/>
        <v>-0.330937293072382-2.45787765084775i</v>
      </c>
      <c r="S766" s="12" t="str">
        <f t="shared" si="331"/>
        <v>0.0818440184750159i</v>
      </c>
      <c r="T766" s="12" t="str">
        <f t="shared" si="332"/>
        <v>0.201162583865312-0.0270852379282878i</v>
      </c>
      <c r="U766" s="12" t="str">
        <f t="shared" si="333"/>
        <v>0.001-0.0250243621213672i</v>
      </c>
      <c r="V766" s="12" t="str">
        <f t="shared" si="334"/>
        <v>0.0015-0.00760618909464046i</v>
      </c>
      <c r="W766" s="12" t="str">
        <f t="shared" si="335"/>
        <v>0.000934574675256444-0.00585881818822086i</v>
      </c>
      <c r="X766" s="12" t="str">
        <f t="shared" si="336"/>
        <v>0.00201714668089249-0.00522989314902291i</v>
      </c>
      <c r="Y766" s="12" t="str">
        <f t="shared" si="337"/>
        <v>0.00029+0.0599415878304932i</v>
      </c>
      <c r="Z766" s="12" t="str">
        <f t="shared" si="338"/>
        <v>-1.12642080214488-0.48992410748236i</v>
      </c>
      <c r="AA766" s="12" t="str">
        <f t="shared" si="339"/>
        <v>9.23261072394563-218.942203902692i</v>
      </c>
      <c r="AB766" s="12" t="str">
        <f t="shared" si="340"/>
        <v>0.502139380549709-0.0676098125904872i</v>
      </c>
      <c r="AC766" s="12" t="str">
        <f t="shared" si="341"/>
        <v>2.08776237555163-1.37227157619909i</v>
      </c>
      <c r="AD766" s="12" t="str">
        <f t="shared" si="342"/>
        <v>0.182817763944913+0.0877809709771062i</v>
      </c>
      <c r="AE766" s="12" t="str">
        <f t="shared" si="343"/>
        <v>-0.16292371844927-0.188445141573721i</v>
      </c>
      <c r="AF766" s="12" t="str">
        <f t="shared" si="344"/>
        <v>-11.1731852025355-3.33578860492025i</v>
      </c>
      <c r="AG766" s="12" t="str">
        <f t="shared" si="345"/>
        <v>1.07568277706962-0.141962197352308i</v>
      </c>
      <c r="AH766" s="12" t="str">
        <f t="shared" si="346"/>
        <v>0.769507538296183+2.56418768675023i</v>
      </c>
      <c r="AI766" s="12">
        <f t="shared" si="347"/>
        <v>8.5534954445014009</v>
      </c>
      <c r="AJ766" s="12">
        <f t="shared" si="348"/>
        <v>73.295605732718798</v>
      </c>
      <c r="AK766" s="12"/>
      <c r="AL766" s="12"/>
      <c r="AM766" s="12"/>
      <c r="AN766" s="12"/>
    </row>
    <row r="767" spans="1:40" x14ac:dyDescent="0.35">
      <c r="A767" s="12"/>
      <c r="B767" s="12">
        <f t="shared" si="349"/>
        <v>63700</v>
      </c>
      <c r="C767" s="29" t="str">
        <f t="shared" si="316"/>
        <v>-0.0000170708038272192+0.0348452390583091i</v>
      </c>
      <c r="D767" s="28" t="str">
        <f t="shared" si="317"/>
        <v>-5.39919190902653+0.26714683278037i</v>
      </c>
      <c r="E767" s="12" t="str">
        <f t="shared" si="318"/>
        <v>4200</v>
      </c>
      <c r="F767" s="12" t="str">
        <f t="shared" si="319"/>
        <v>0.704225352112676</v>
      </c>
      <c r="G767" s="12" t="str">
        <f t="shared" si="315"/>
        <v>0.704225352112676</v>
      </c>
      <c r="H767" s="12" t="str">
        <f t="shared" si="320"/>
        <v>5.77929596641355+3.60137921993811i</v>
      </c>
      <c r="I767" s="12" t="str">
        <f t="shared" si="321"/>
        <v>250.149315042087i</v>
      </c>
      <c r="J767" s="12" t="str">
        <f t="shared" si="322"/>
        <v>-52.5238781274355+54.1014933794945i</v>
      </c>
      <c r="K767" s="12" t="str">
        <f t="shared" si="323"/>
        <v>2.38024898057656-2.31084022934089i</v>
      </c>
      <c r="L767" s="12" t="str">
        <f t="shared" si="324"/>
        <v>0.104941498358106-0.0870096101393608i</v>
      </c>
      <c r="M767" s="12" t="str">
        <f t="shared" si="325"/>
        <v>2.48519047893467-2.39784983948025i</v>
      </c>
      <c r="N767" s="12" t="str">
        <f t="shared" si="326"/>
        <v>-0.800477808134679i</v>
      </c>
      <c r="O767" s="12" t="str">
        <f t="shared" si="327"/>
        <v>0.696363871255231-0.717688901133651i</v>
      </c>
      <c r="P767" s="12" t="str">
        <f t="shared" si="328"/>
        <v>0.303636128744769+0.717688901133651i</v>
      </c>
      <c r="Q767" s="12" t="str">
        <f t="shared" si="329"/>
        <v>-0.303636128744769+0.0827889070010279i</v>
      </c>
      <c r="R767" s="12" t="str">
        <f t="shared" si="330"/>
        <v>-0.330929655870029-2.45387862346138i</v>
      </c>
      <c r="S767" s="12" t="str">
        <f t="shared" si="331"/>
        <v>0.0819727040386557i</v>
      </c>
      <c r="T767" s="12" t="str">
        <f t="shared" si="332"/>
        <v>0.201151066147784-0.0271271987382481i</v>
      </c>
      <c r="U767" s="12" t="str">
        <f t="shared" si="333"/>
        <v>0.001-0.0249850774084608i</v>
      </c>
      <c r="V767" s="12" t="str">
        <f t="shared" si="334"/>
        <v>0.0015-0.00759424845241968i</v>
      </c>
      <c r="W767" s="12" t="str">
        <f t="shared" si="335"/>
        <v>0.000934568530726809-0.00584970074529515i</v>
      </c>
      <c r="X767" s="12" t="str">
        <f t="shared" si="336"/>
        <v>0.00201382617918505-0.00522246200118237i</v>
      </c>
      <c r="Y767" s="12" t="str">
        <f t="shared" si="337"/>
        <v>0.00029+0.0600358356101009i</v>
      </c>
      <c r="Z767" s="12" t="str">
        <f t="shared" si="338"/>
        <v>-1.12281210039796-0.488068445709941i</v>
      </c>
      <c r="AA767" s="12" t="str">
        <f t="shared" si="339"/>
        <v>9.18525807976067-218.538615182486i</v>
      </c>
      <c r="AB767" s="12" t="str">
        <f t="shared" si="340"/>
        <v>0.50211063017559-0.0677145546091866i</v>
      </c>
      <c r="AC767" s="12" t="str">
        <f t="shared" si="341"/>
        <v>2.08547122358415-1.37226946036792i</v>
      </c>
      <c r="AD767" s="12" t="str">
        <f t="shared" si="342"/>
        <v>0.182927230746484+0.0878990299846216i</v>
      </c>
      <c r="AE767" s="12" t="str">
        <f t="shared" si="343"/>
        <v>-0.162492165230436-0.187975103668436i</v>
      </c>
      <c r="AF767" s="12" t="str">
        <f t="shared" si="344"/>
        <v>-11.1784878754401-3.33423238715774i</v>
      </c>
      <c r="AG767" s="12" t="str">
        <f t="shared" si="345"/>
        <v>1.07562022932886-0.141792824048306i</v>
      </c>
      <c r="AH767" s="12" t="str">
        <f t="shared" si="346"/>
        <v>0.768742486309226+2.55858540986142i</v>
      </c>
      <c r="AI767" s="12">
        <f t="shared" si="347"/>
        <v>8.5353543092563839</v>
      </c>
      <c r="AJ767" s="12">
        <f t="shared" si="348"/>
        <v>73.276786116688129</v>
      </c>
      <c r="AK767" s="12"/>
      <c r="AL767" s="12"/>
      <c r="AM767" s="12"/>
      <c r="AN767" s="12"/>
    </row>
    <row r="768" spans="1:40" x14ac:dyDescent="0.35">
      <c r="A768" s="12"/>
      <c r="B768" s="12">
        <f t="shared" si="349"/>
        <v>63800</v>
      </c>
      <c r="C768" s="29" t="str">
        <f t="shared" si="316"/>
        <v>-0.000017017332286864+0.0347906227223036i</v>
      </c>
      <c r="D768" s="28" t="str">
        <f t="shared" si="317"/>
        <v>-5.39919149907805+0.266728107537661i</v>
      </c>
      <c r="E768" s="12" t="str">
        <f t="shared" si="318"/>
        <v>4200</v>
      </c>
      <c r="F768" s="12" t="str">
        <f t="shared" si="319"/>
        <v>0.704225352112676</v>
      </c>
      <c r="G768" s="12" t="str">
        <f t="shared" si="315"/>
        <v>0.704225352112676</v>
      </c>
      <c r="H768" s="12" t="str">
        <f t="shared" si="320"/>
        <v>5.78458492038147+3.59939936352039i</v>
      </c>
      <c r="I768" s="12" t="str">
        <f t="shared" si="321"/>
        <v>250.542014123786i</v>
      </c>
      <c r="J768" s="12" t="str">
        <f t="shared" si="322"/>
        <v>-52.6920598875317+54.1864250802472i</v>
      </c>
      <c r="K768" s="12" t="str">
        <f t="shared" si="323"/>
        <v>2.37648779533521-2.31094849029704i</v>
      </c>
      <c r="L768" s="12" t="str">
        <f t="shared" si="324"/>
        <v>0.104807335439839-0.0870347904890482i</v>
      </c>
      <c r="M768" s="12" t="str">
        <f t="shared" si="325"/>
        <v>2.48129513077505-2.39798328078609i</v>
      </c>
      <c r="N768" s="12" t="str">
        <f t="shared" si="326"/>
        <v>-0.801734445196115i</v>
      </c>
      <c r="O768" s="12" t="str">
        <f t="shared" si="327"/>
        <v>0.695461447194047-0.718563410887836i</v>
      </c>
      <c r="P768" s="12" t="str">
        <f t="shared" si="328"/>
        <v>0.304538552805953+0.718563410887836i</v>
      </c>
      <c r="Q768" s="12" t="str">
        <f t="shared" si="329"/>
        <v>-0.304538552805953+0.083171034308279i</v>
      </c>
      <c r="R768" s="12" t="str">
        <f t="shared" si="330"/>
        <v>-0.330922006055546-2.4498919087011i</v>
      </c>
      <c r="S768" s="12" t="str">
        <f t="shared" si="331"/>
        <v>0.0821013896022957i</v>
      </c>
      <c r="T768" s="12" t="str">
        <f t="shared" si="332"/>
        <v>0.201139530079781-0.0271691565471396i</v>
      </c>
      <c r="U768" s="12" t="str">
        <f t="shared" si="333"/>
        <v>0.001-0.0249459158451246i</v>
      </c>
      <c r="V768" s="12" t="str">
        <f t="shared" si="334"/>
        <v>0.0015-0.00758234524167923i</v>
      </c>
      <c r="W768" s="12" t="str">
        <f t="shared" si="335"/>
        <v>0.00093456237676977-0.00584061200635804i</v>
      </c>
      <c r="X768" s="12" t="str">
        <f t="shared" si="336"/>
        <v>0.00201052035330219-0.00521505116217461i</v>
      </c>
      <c r="Y768" s="12" t="str">
        <f t="shared" si="337"/>
        <v>0.00029+0.0601300833897086i</v>
      </c>
      <c r="Z768" s="12" t="str">
        <f t="shared" si="338"/>
        <v>-1.11922076854868-0.486224505648625i</v>
      </c>
      <c r="AA768" s="12" t="str">
        <f t="shared" si="339"/>
        <v>9.13825630246365-218.136578810498i</v>
      </c>
      <c r="AB768" s="12" t="str">
        <f t="shared" si="340"/>
        <v>0.502081833995258-0.0678192891366577i</v>
      </c>
      <c r="AC768" s="12" t="str">
        <f t="shared" si="341"/>
        <v>2.08318368847854-1.37226351541446i</v>
      </c>
      <c r="AD768" s="12" t="str">
        <f t="shared" si="342"/>
        <v>0.183036845419303+0.0880169602051381i</v>
      </c>
      <c r="AE768" s="12" t="str">
        <f t="shared" si="343"/>
        <v>-0.162062635838481-0.187507409525598i</v>
      </c>
      <c r="AF768" s="12" t="str">
        <f t="shared" si="344"/>
        <v>-11.1837764194595-3.33267125598273i</v>
      </c>
      <c r="AG768" s="12" t="str">
        <f t="shared" si="345"/>
        <v>1.07555792938132-0.141624209167266i</v>
      </c>
      <c r="AH768" s="12" t="str">
        <f t="shared" si="346"/>
        <v>0.767977391583779+2.55300672235749i</v>
      </c>
      <c r="AI768" s="12">
        <f t="shared" si="347"/>
        <v>8.517249705376944</v>
      </c>
      <c r="AJ768" s="12">
        <f t="shared" si="348"/>
        <v>73.258034561053151</v>
      </c>
      <c r="AK768" s="12"/>
      <c r="AL768" s="12"/>
      <c r="AM768" s="12"/>
      <c r="AN768" s="12"/>
    </row>
    <row r="769" spans="1:40" x14ac:dyDescent="0.35">
      <c r="A769" s="12"/>
      <c r="B769" s="12">
        <f t="shared" si="349"/>
        <v>63900</v>
      </c>
      <c r="C769" s="29" t="str">
        <f t="shared" si="316"/>
        <v>-0.0000169641115900414+0.0347361773293242i</v>
      </c>
      <c r="D769" s="28" t="str">
        <f t="shared" si="317"/>
        <v>-5.39919109105271+0.266310692858152i</v>
      </c>
      <c r="E769" s="12" t="str">
        <f t="shared" si="318"/>
        <v>4200</v>
      </c>
      <c r="F769" s="12" t="str">
        <f t="shared" si="319"/>
        <v>0.704225352112676</v>
      </c>
      <c r="G769" s="12" t="str">
        <f t="shared" ref="G769:G832" si="350">IF($C$11=$C$7,$C$24,F769)</f>
        <v>0.704225352112676</v>
      </c>
      <c r="H769" s="12" t="str">
        <f t="shared" si="320"/>
        <v>5.78985978049111+3.59741595289361i</v>
      </c>
      <c r="I769" s="12" t="str">
        <f t="shared" si="321"/>
        <v>250.934713205485i</v>
      </c>
      <c r="J769" s="12" t="str">
        <f t="shared" si="322"/>
        <v>-52.8605054621536+54.2713567809999i</v>
      </c>
      <c r="K769" s="12" t="str">
        <f t="shared" si="323"/>
        <v>2.37273259777877-2.31105046721487i</v>
      </c>
      <c r="L769" s="12" t="str">
        <f t="shared" si="324"/>
        <v>0.104673305480135-0.0870597321687982i</v>
      </c>
      <c r="M769" s="12" t="str">
        <f t="shared" si="325"/>
        <v>2.47740590325891-2.39811019938367i</v>
      </c>
      <c r="N769" s="12" t="str">
        <f t="shared" si="326"/>
        <v>-0.802991082257551i</v>
      </c>
      <c r="O769" s="12" t="str">
        <f t="shared" si="327"/>
        <v>0.69455792490431-0.719436785932314i</v>
      </c>
      <c r="P769" s="12" t="str">
        <f t="shared" si="328"/>
        <v>0.30544207509569+0.719436785932314i</v>
      </c>
      <c r="Q769" s="12" t="str">
        <f t="shared" si="329"/>
        <v>-0.30544207509569+0.083554296325237i</v>
      </c>
      <c r="R769" s="12" t="str">
        <f t="shared" si="330"/>
        <v>-0.33091434362599-2.44591744874658i</v>
      </c>
      <c r="S769" s="12" t="str">
        <f t="shared" si="331"/>
        <v>0.0822300751659357i</v>
      </c>
      <c r="T769" s="12" t="str">
        <f t="shared" si="332"/>
        <v>0.201127975660105-0.0272111113498514i</v>
      </c>
      <c r="U769" s="12" t="str">
        <f t="shared" si="333"/>
        <v>0.001-0.0249068768531917i</v>
      </c>
      <c r="V769" s="12" t="str">
        <f t="shared" si="334"/>
        <v>0.0015-0.00757047928668443i</v>
      </c>
      <c r="W769" s="12" t="str">
        <f t="shared" si="335"/>
        <v>0.000934556213386386-0.00583155183663532i</v>
      </c>
      <c r="X769" s="12" t="str">
        <f t="shared" si="336"/>
        <v>0.0020072291179733-0.00520766055463963i</v>
      </c>
      <c r="Y769" s="12" t="str">
        <f t="shared" si="337"/>
        <v>0.00029+0.0602243311693163i</v>
      </c>
      <c r="Z769" s="12" t="str">
        <f t="shared" si="338"/>
        <v>-1.11564669634861-0.484392188661323i</v>
      </c>
      <c r="AA769" s="12" t="str">
        <f t="shared" si="339"/>
        <v>9.09160206313222-217.736085684107i</v>
      </c>
      <c r="AB769" s="12" t="str">
        <f t="shared" si="340"/>
        <v>0.502052992005723-0.0679240161601428i</v>
      </c>
      <c r="AC769" s="12" t="str">
        <f t="shared" si="341"/>
        <v>2.08089977020704-1.3722537593682i</v>
      </c>
      <c r="AD769" s="12" t="str">
        <f t="shared" si="342"/>
        <v>0.183146607850204+0.0881347615121253i</v>
      </c>
      <c r="AE769" s="12" t="str">
        <f t="shared" si="343"/>
        <v>-0.161635117969533-0.187042041736933i</v>
      </c>
      <c r="AF769" s="12" t="str">
        <f t="shared" si="344"/>
        <v>-11.1890508715438-3.33110526003546i</v>
      </c>
      <c r="AG769" s="12" t="str">
        <f t="shared" si="345"/>
        <v>1.07549587490494-0.141456348338502i</v>
      </c>
      <c r="AH769" s="12" t="str">
        <f t="shared" si="346"/>
        <v>0.767212281943026+2.54745148123697i</v>
      </c>
      <c r="AI769" s="12">
        <f t="shared" si="347"/>
        <v>8.4991815040097745</v>
      </c>
      <c r="AJ769" s="12">
        <f t="shared" si="348"/>
        <v>73.23935051233218</v>
      </c>
      <c r="AK769" s="12"/>
      <c r="AL769" s="12"/>
      <c r="AM769" s="12"/>
      <c r="AN769" s="12"/>
    </row>
    <row r="770" spans="1:40" x14ac:dyDescent="0.35">
      <c r="A770" s="12"/>
      <c r="B770" s="12">
        <f t="shared" si="349"/>
        <v>64000</v>
      </c>
      <c r="C770" s="29" t="str">
        <f t="shared" ref="C770:C833" si="351">IMPRODUCT(COMPLEX(-1,0),IMDIV(IMPRODUCT(G770,COMPLEX($C$96+$C$97,0)),COMPLEX($C$96,2*PI()*B770*$C$99*$C$98*(2*$C$96+$C$97))))</f>
        <v>-0.0000169111401702051+0.0346819020780764i</v>
      </c>
      <c r="D770" s="28" t="str">
        <f t="shared" ref="D770:D833" si="352">IMPRODUCT(COMPLEX($C$102,0),IMSUB(C770,G770))</f>
        <v>-5.39919068493849+0.265894582598586i</v>
      </c>
      <c r="E770" s="12" t="str">
        <f t="shared" ref="E770:E833" si="353">IMDIV(COMPLEX($C$20*10^3,0),COMPLEX(1,2*PI()*B770*$C$20*1000*$C$29*10^-12))</f>
        <v>4200</v>
      </c>
      <c r="F770" s="12" t="str">
        <f t="shared" ref="F770:F833" si="354">IMDIV(COMPLEX($C$22*1000,0),IMSUM(COMPLEX($C$22*1000,0),E770))</f>
        <v>0.704225352112676</v>
      </c>
      <c r="G770" s="12" t="str">
        <f t="shared" si="350"/>
        <v>0.704225352112676</v>
      </c>
      <c r="H770" s="12" t="str">
        <f t="shared" ref="H770:H833" si="355">IMPRODUCT(COMPLEX($C$104,0),IMPRODUCT(COMPLEX(-1,0),D770),IMDIV(COMPLEX(0,2*PI()*B770*$C$105*$C$106),COMPLEX(1,2*PI()*B770*$C$105*$C$106)))</f>
        <v>5.7951205836724+3.59542903022839i</v>
      </c>
      <c r="I770" s="12" t="str">
        <f t="shared" ref="I770:I833" si="356">COMPLEX(0,2*PI()*B770*$C$109*$C$108*$C$110)</f>
        <v>251.327412287183i</v>
      </c>
      <c r="J770" s="12" t="str">
        <f t="shared" ref="J770:J833" si="357">IMSUM(COMPLEX(0,2*PI()*B770*$C$109*$C$108),COMPLEX(0,2*PI()*B770*$C$109*$C$107),COMPLEX(0,2*PI()*B770*$C$28*10^-12*$C$107),COMPLEX(-1*2*PI()*B770*2*PI()*B770*$C$109*$C$108*$C$28*10^-12*$C$107,0),COMPLEX(1,0))</f>
        <v>-53.0292148513011+54.3562884817527i</v>
      </c>
      <c r="K770" s="12" t="str">
        <f t="shared" ref="K770:K833" si="358">IMDIV(I770,J770)</f>
        <v>2.3689833874803-2.31114619012348i</v>
      </c>
      <c r="L770" s="12" t="str">
        <f t="shared" ref="L770:L833" si="359">IMDIV(COMPLEX($C$113,0),COMPLEX(1,2*PI()*B770*$C$111*$C$112))</f>
        <v>0.104539408773852-0.0870844359434168i</v>
      </c>
      <c r="M770" s="12" t="str">
        <f t="shared" ref="M770:M833" si="360">IMSUM(K770,L770)</f>
        <v>2.47352279625415-2.3982306260669i</v>
      </c>
      <c r="N770" s="12" t="str">
        <f t="shared" ref="N770:N833" si="361">COMPLEX(0,-2*PI()*B770*$C$41)</f>
        <v>-0.804247719318987i</v>
      </c>
      <c r="O770" s="12" t="str">
        <f t="shared" ref="O770:O833" si="362">IMEXP(N770)</f>
        <v>0.693653305812805-0.720309024887907i</v>
      </c>
      <c r="P770" s="12" t="str">
        <f t="shared" ref="P770:P833" si="363">IMSUB(COMPLEX(1,0),O770)</f>
        <v>0.306346694187195+0.720309024887907i</v>
      </c>
      <c r="Q770" s="12" t="str">
        <f t="shared" ref="Q770:Q833" si="364">IMSUM(COMPLEX(0,2*PI()*B770*$C$41),O770,COMPLEX(-1,0))</f>
        <v>-0.306346694187195+0.0839386944310799i</v>
      </c>
      <c r="R770" s="12" t="str">
        <f t="shared" ref="R770:R833" si="365">IMDIV(P770,Q770)</f>
        <v>-0.330906668578412-2.44195518613886i</v>
      </c>
      <c r="S770" s="12" t="str">
        <f t="shared" ref="S770:S833" si="366">IMDIV(COMPLEX(0,2*PI()*B770*$C$119),COMPLEX($C$120,0))</f>
        <v>0.0823587607295757i</v>
      </c>
      <c r="T770" s="12" t="str">
        <f t="shared" ref="T770:T833" si="367">IMPRODUCT(R770,S770)</f>
        <v>0.201116402887557-0.0272530631412704i</v>
      </c>
      <c r="U770" s="12" t="str">
        <f t="shared" ref="U770:U833" si="368">IMDIV(COMPLEX(1,2*PI()*B770*$C$16*10^-3*$C$15*10^-6),COMPLEX(0,2*PI()*B770*$C$15*10^-6))</f>
        <v>0.001-0.0248679598581087i</v>
      </c>
      <c r="V770" s="12" t="str">
        <f t="shared" ref="V770:V833" si="369">IMSUM(COMPLEX($C$18*10^-3,0),IMDIV(COMPLEX(1,0),COMPLEX(0,2*PI()*B770*($C$17*1*10^-6))))</f>
        <v>0.0015-0.007558650412799i</v>
      </c>
      <c r="W770" s="12" t="str">
        <f t="shared" ref="W770:W833" si="370">IMDIV(IMPRODUCT(U770,V770),IMSUM(U770,V770))</f>
        <v>0.000934550040577709-0.0058225201021951i</v>
      </c>
      <c r="X770" s="12" t="str">
        <f t="shared" ref="X770:X833" si="371">IMDIV(IMPRODUCT(COMPLEX($C$19,0),W770),IMSUM(COMPLEX($C$19,0),W770))</f>
        <v>0.00200395238853561-0.00520029010157274i</v>
      </c>
      <c r="Y770" s="12" t="str">
        <f t="shared" ref="Y770:Y833" si="372">COMPLEX($C$13*10^-3,2*PI()*B770*$C$12*0.000001)</f>
        <v>0.00029+0.060318578948924i</v>
      </c>
      <c r="Z770" s="12" t="str">
        <f t="shared" ref="Z770:Z833" si="373">IMPRODUCT(COMPLEX($C$6,0),IMDIV(X770,IMSUM(X770,Y770)))</f>
        <v>-1.11208977440388-0.482571397133736i</v>
      </c>
      <c r="AA770" s="12" t="str">
        <f t="shared" ref="AA770:AA833" si="374">IMDIV(COMPLEX($C$6,0),IMSUM(X770,Y770))</f>
        <v>9.04529207094697-217.337126771571i</v>
      </c>
      <c r="AB770" s="12" t="str">
        <f t="shared" ref="AB770:AB833" si="375">IMPRODUCT(COMPLEX($C$115,0),T770)</f>
        <v>0.502024104203991-0.0680287356668787i</v>
      </c>
      <c r="AC770" s="12" t="str">
        <f t="shared" ref="AC770:AC833" si="376">IMSUM(COMPLEX(1,0),IMPRODUCT(AB770,M770))</f>
        <v>2.07861946868872-1.37224021019818i</v>
      </c>
      <c r="AD770" s="12" t="str">
        <f t="shared" ref="AD770:AD833" si="377">IMDIV(AB770,AC770)</f>
        <v>0.183256517925859+0.0882524337788545i</v>
      </c>
      <c r="AE770" s="12" t="str">
        <f t="shared" ref="AE770:AE833" si="378">IMPRODUCT(AD770,AA770,X770)</f>
        <v>-0.161209599409095-0.186578983061065i</v>
      </c>
      <c r="AF770" s="12" t="str">
        <f t="shared" ref="AF770:AF833" si="379">IMSUB(D770,H770)</f>
        <v>-11.1943112686109-3.3295344476298i</v>
      </c>
      <c r="AG770" s="12" t="str">
        <f t="shared" ref="AG770:AG833" si="380">IMSUM(COMPLEX(1,0),IMPRODUCT(AD770,AA770,COMPLEX($C$123,0)))</f>
        <v>1.07543406360223-0.141289237223776i</v>
      </c>
      <c r="AH770" s="12" t="str">
        <f t="shared" ref="AH770:AH833" si="381">IMDIV(IMPRODUCT(AE770,AF770),AG770)</f>
        <v>0.766447184746138+2.54191954459405i</v>
      </c>
      <c r="AI770" s="12">
        <f t="shared" ref="AI770:AI833" si="382">20*LOG10(IMABS(AH770))</f>
        <v>8.4811495769219878</v>
      </c>
      <c r="AJ770" s="12">
        <f t="shared" ref="AJ770:AJ833" si="383">IMARGUMENT(AH770)*180/PI()</f>
        <v>73.220733421646997</v>
      </c>
      <c r="AK770" s="12"/>
      <c r="AL770" s="12"/>
      <c r="AM770" s="12"/>
      <c r="AN770" s="12"/>
    </row>
    <row r="771" spans="1:40" x14ac:dyDescent="0.35">
      <c r="A771" s="12"/>
      <c r="B771" s="12">
        <f t="shared" si="349"/>
        <v>64100</v>
      </c>
      <c r="C771" s="29" t="str">
        <f t="shared" si="351"/>
        <v>-0.0000168584164730191+0.0346277961722657i</v>
      </c>
      <c r="D771" s="28" t="str">
        <f t="shared" si="352"/>
        <v>-5.39919028072348+0.265479770654037i</v>
      </c>
      <c r="E771" s="12" t="str">
        <f t="shared" si="353"/>
        <v>4200</v>
      </c>
      <c r="F771" s="12" t="str">
        <f t="shared" si="354"/>
        <v>0.704225352112676</v>
      </c>
      <c r="G771" s="12" t="str">
        <f t="shared" si="350"/>
        <v>0.704225352112676</v>
      </c>
      <c r="H771" s="12" t="str">
        <f t="shared" si="355"/>
        <v>5.80036736682199+3.59343863740936i</v>
      </c>
      <c r="I771" s="12" t="str">
        <f t="shared" si="356"/>
        <v>251.720111368882i</v>
      </c>
      <c r="J771" s="12" t="str">
        <f t="shared" si="357"/>
        <v>-53.1981880549742+54.4412201825054i</v>
      </c>
      <c r="K771" s="12" t="str">
        <f t="shared" si="358"/>
        <v>2.36524016392626-2.31123568894882i</v>
      </c>
      <c r="L771" s="12" t="str">
        <f t="shared" si="359"/>
        <v>0.104405645612745-0.0871089025766566i</v>
      </c>
      <c r="M771" s="12" t="str">
        <f t="shared" si="360"/>
        <v>2.46964580953901-2.39834459152548i</v>
      </c>
      <c r="N771" s="12" t="str">
        <f t="shared" si="361"/>
        <v>-0.805504356380423i</v>
      </c>
      <c r="O771" s="12" t="str">
        <f t="shared" si="362"/>
        <v>0.692747591348049-0.721180126377229i</v>
      </c>
      <c r="P771" s="12" t="str">
        <f t="shared" si="363"/>
        <v>0.307252408651951+0.721180126377229i</v>
      </c>
      <c r="Q771" s="12" t="str">
        <f t="shared" si="364"/>
        <v>-0.307252408651951+0.084324230003194i</v>
      </c>
      <c r="R771" s="12" t="str">
        <f t="shared" si="365"/>
        <v>-0.330898980909841-2.43800506377751i</v>
      </c>
      <c r="S771" s="12" t="str">
        <f t="shared" si="366"/>
        <v>0.0824874462932157i</v>
      </c>
      <c r="T771" s="12" t="str">
        <f t="shared" si="367"/>
        <v>0.201104811760935-0.0272950119162803i</v>
      </c>
      <c r="U771" s="12" t="str">
        <f t="shared" si="368"/>
        <v>0.000999999999999998-0.0248291642889072i</v>
      </c>
      <c r="V771" s="12" t="str">
        <f t="shared" si="369"/>
        <v>0.0015-0.00754685844647634i</v>
      </c>
      <c r="W771" s="12" t="str">
        <f t="shared" si="370"/>
        <v>0.000934543858344789-0.00581351666994128i</v>
      </c>
      <c r="X771" s="12" t="str">
        <f t="shared" si="371"/>
        <v>0.00200069008092911-0.0051929397263231i</v>
      </c>
      <c r="Y771" s="12" t="str">
        <f t="shared" si="372"/>
        <v>0.00029+0.0604128267285317i</v>
      </c>
      <c r="Z771" s="12" t="str">
        <f t="shared" si="373"/>
        <v>-1.10854989416766-0.48076203446183i</v>
      </c>
      <c r="AA771" s="12" t="str">
        <f t="shared" si="374"/>
        <v>8.99932307268375-216.939693111346i</v>
      </c>
      <c r="AB771" s="12" t="str">
        <f t="shared" si="375"/>
        <v>0.501995170587063-0.068133447644094i</v>
      </c>
      <c r="AC771" s="12" t="str">
        <f t="shared" si="376"/>
        <v>2.07634278378996-1.37222288581308i</v>
      </c>
      <c r="AD771" s="12" t="str">
        <f t="shared" si="377"/>
        <v>0.183366575532773+0.0883699768783995i</v>
      </c>
      <c r="AE771" s="12" t="str">
        <f t="shared" si="378"/>
        <v>-0.160786068031337-0.186118216421583i</v>
      </c>
      <c r="AF771" s="12" t="str">
        <f t="shared" si="379"/>
        <v>-11.1995576475455-3.32795886675532i</v>
      </c>
      <c r="AG771" s="12" t="str">
        <f t="shared" si="380"/>
        <v>1.07537249319991-0.141122871516996i</v>
      </c>
      <c r="AH771" s="12" t="str">
        <f t="shared" si="381"/>
        <v>0.76568212689543+2.53641077160893i</v>
      </c>
      <c r="AI771" s="12">
        <f t="shared" si="382"/>
        <v>8.4631537964985295</v>
      </c>
      <c r="AJ771" s="12">
        <f t="shared" si="383"/>
        <v>73.202182744676676</v>
      </c>
      <c r="AK771" s="12"/>
      <c r="AL771" s="12"/>
      <c r="AM771" s="12"/>
      <c r="AN771" s="12"/>
    </row>
    <row r="772" spans="1:40" x14ac:dyDescent="0.35">
      <c r="A772" s="12"/>
      <c r="B772" s="12">
        <f t="shared" si="349"/>
        <v>64200</v>
      </c>
      <c r="C772" s="29" t="str">
        <f t="shared" si="351"/>
        <v>-0.0000168059389562436+0.034573858820559i</v>
      </c>
      <c r="D772" s="28" t="str">
        <f t="shared" si="352"/>
        <v>-5.39918987839585+0.265066250957619i</v>
      </c>
      <c r="E772" s="12" t="str">
        <f t="shared" si="353"/>
        <v>4200</v>
      </c>
      <c r="F772" s="12" t="str">
        <f t="shared" si="354"/>
        <v>0.704225352112676</v>
      </c>
      <c r="G772" s="12" t="str">
        <f t="shared" si="350"/>
        <v>0.704225352112676</v>
      </c>
      <c r="H772" s="12" t="str">
        <f t="shared" si="355"/>
        <v>5.80560016680264+3.59144481603671i</v>
      </c>
      <c r="I772" s="12" t="str">
        <f t="shared" si="356"/>
        <v>252.112810450581i</v>
      </c>
      <c r="J772" s="12" t="str">
        <f t="shared" si="357"/>
        <v>-53.367425073173+54.5261518832582i</v>
      </c>
      <c r="K772" s="12" t="str">
        <f t="shared" si="358"/>
        <v>2.36150292651723-2.31131899351369i</v>
      </c>
      <c r="L772" s="12" t="str">
        <f t="shared" si="359"/>
        <v>0.104272016285481-0.087133132831208i</v>
      </c>
      <c r="M772" s="12" t="str">
        <f t="shared" si="360"/>
        <v>2.46577494280271-2.3984521263449i</v>
      </c>
      <c r="N772" s="12" t="str">
        <f t="shared" si="361"/>
        <v>-0.806760993441859i</v>
      </c>
      <c r="O772" s="12" t="str">
        <f t="shared" si="362"/>
        <v>0.691840782940289-0.722050089024694i</v>
      </c>
      <c r="P772" s="12" t="str">
        <f t="shared" si="363"/>
        <v>0.308159217059711+0.722050089024694i</v>
      </c>
      <c r="Q772" s="12" t="str">
        <f t="shared" si="364"/>
        <v>-0.308159217059711+0.084710904417165i</v>
      </c>
      <c r="R772" s="12" t="str">
        <f t="shared" si="365"/>
        <v>-0.330891280617333-2.43406702491784i</v>
      </c>
      <c r="S772" s="12" t="str">
        <f t="shared" si="366"/>
        <v>0.0826161318568557i</v>
      </c>
      <c r="T772" s="12" t="str">
        <f t="shared" si="367"/>
        <v>0.201093202279037-0.0273369576697654i</v>
      </c>
      <c r="U772" s="12" t="str">
        <f t="shared" si="368"/>
        <v>0.001-0.0247904895781769i</v>
      </c>
      <c r="V772" s="12" t="str">
        <f t="shared" si="369"/>
        <v>0.0015-0.00753510321525131i</v>
      </c>
      <c r="W772" s="12" t="str">
        <f t="shared" si="370"/>
        <v>0.000934537666688692-0.00580454140760701i</v>
      </c>
      <c r="X772" s="12" t="str">
        <f t="shared" si="371"/>
        <v>0.00199744211169151-0.00518560935259179i</v>
      </c>
      <c r="Y772" s="12" t="str">
        <f t="shared" si="372"/>
        <v>0.00029+0.0605070745081394i</v>
      </c>
      <c r="Z772" s="12" t="str">
        <f t="shared" si="373"/>
        <v>-1.10502694793252-0.478964005039476i</v>
      </c>
      <c r="AA772" s="12" t="str">
        <f t="shared" si="374"/>
        <v>8.95369185221325-216.543775811419i</v>
      </c>
      <c r="AB772" s="12" t="str">
        <f t="shared" si="375"/>
        <v>0.501966191151938-0.0682381520790192i</v>
      </c>
      <c r="AC772" s="12" t="str">
        <f t="shared" si="376"/>
        <v>2.07406971532479-1.37220180406122i</v>
      </c>
      <c r="AD772" s="12" t="str">
        <f t="shared" si="377"/>
        <v>0.183476780557296+0.0884873906836382i</v>
      </c>
      <c r="AE772" s="12" t="str">
        <f t="shared" si="378"/>
        <v>-0.160364511798384-0.185659724905124i</v>
      </c>
      <c r="AF772" s="12" t="str">
        <f t="shared" si="379"/>
        <v>-11.2047900451985-3.32637856507909i</v>
      </c>
      <c r="AG772" s="12" t="str">
        <f t="shared" si="380"/>
        <v>1.07531116144864-0.140957246943937i</v>
      </c>
      <c r="AH772" s="12" t="str">
        <f t="shared" si="381"/>
        <v>0.764917134843311+2.53092502253775i</v>
      </c>
      <c r="AI772" s="12">
        <f t="shared" si="382"/>
        <v>8.4451940357378312</v>
      </c>
      <c r="AJ772" s="12">
        <f t="shared" si="383"/>
        <v>73.183697941610902</v>
      </c>
      <c r="AK772" s="12"/>
      <c r="AL772" s="12"/>
      <c r="AM772" s="12"/>
      <c r="AN772" s="12"/>
    </row>
    <row r="773" spans="1:40" x14ac:dyDescent="0.35">
      <c r="A773" s="12"/>
      <c r="B773" s="12">
        <f t="shared" si="349"/>
        <v>64300</v>
      </c>
      <c r="C773" s="29" t="str">
        <f t="shared" si="351"/>
        <v>-0.0000167537060896217+0.0345200892365461i</v>
      </c>
      <c r="D773" s="28" t="str">
        <f t="shared" si="352"/>
        <v>-5.39918947794387+0.264654017480187i</v>
      </c>
      <c r="E773" s="12" t="str">
        <f t="shared" si="353"/>
        <v>4200</v>
      </c>
      <c r="F773" s="12" t="str">
        <f t="shared" si="354"/>
        <v>0.704225352112676</v>
      </c>
      <c r="G773" s="12" t="str">
        <f t="shared" si="350"/>
        <v>0.704225352112676</v>
      </c>
      <c r="H773" s="12" t="str">
        <f t="shared" si="355"/>
        <v>5.81081902044214+3.58944760742796i</v>
      </c>
      <c r="I773" s="12" t="str">
        <f t="shared" si="356"/>
        <v>252.50550953228i</v>
      </c>
      <c r="J773" s="12" t="str">
        <f t="shared" si="357"/>
        <v>-53.5369259058974+54.6110835840109i</v>
      </c>
      <c r="K773" s="12" t="str">
        <f t="shared" si="358"/>
        <v>2.3577716745686-2.31139613353799i</v>
      </c>
      <c r="L773" s="12" t="str">
        <f t="shared" si="359"/>
        <v>0.104138521077653-0.0871571274686906i</v>
      </c>
      <c r="M773" s="12" t="str">
        <f t="shared" si="360"/>
        <v>2.46191019564625-2.39855326100668i</v>
      </c>
      <c r="N773" s="12" t="str">
        <f t="shared" si="361"/>
        <v>-0.808017630503295i</v>
      </c>
      <c r="O773" s="12" t="str">
        <f t="shared" si="362"/>
        <v>0.690932882021498-0.722918911456511i</v>
      </c>
      <c r="P773" s="12" t="str">
        <f t="shared" si="363"/>
        <v>0.309067117978502+0.722918911456511i</v>
      </c>
      <c r="Q773" s="12" t="str">
        <f t="shared" si="364"/>
        <v>-0.309067117978502+0.085098719046784i</v>
      </c>
      <c r="R773" s="12" t="str">
        <f t="shared" si="365"/>
        <v>-0.330883567697916-2.43014101316814i</v>
      </c>
      <c r="S773" s="12" t="str">
        <f t="shared" si="366"/>
        <v>0.0827448174204955i</v>
      </c>
      <c r="T773" s="12" t="str">
        <f t="shared" si="367"/>
        <v>0.201081574440656-0.0273789003966062i</v>
      </c>
      <c r="U773" s="12" t="str">
        <f t="shared" si="368"/>
        <v>0.001-0.0247519351620366i</v>
      </c>
      <c r="V773" s="12" t="str">
        <f t="shared" si="369"/>
        <v>0.0015-0.00752338454773149i</v>
      </c>
      <c r="W773" s="12" t="str">
        <f t="shared" si="370"/>
        <v>0.000934531465610468-0.00579559418374815i</v>
      </c>
      <c r="X773" s="12" t="str">
        <f t="shared" si="371"/>
        <v>0.00199420839795316-0.00517829890443011i</v>
      </c>
      <c r="Y773" s="12" t="str">
        <f t="shared" si="372"/>
        <v>0.00029+0.0606013222877471i</v>
      </c>
      <c r="Z773" s="12" t="str">
        <f t="shared" si="373"/>
        <v>-1.10152082882301-0.477177214246246i</v>
      </c>
      <c r="AA773" s="12" t="str">
        <f t="shared" si="374"/>
        <v>8.90839523000816-216.149366048647i</v>
      </c>
      <c r="AB773" s="12" t="str">
        <f t="shared" si="375"/>
        <v>0.501937165895603-0.0683428489588749i</v>
      </c>
      <c r="AC773" s="12" t="str">
        <f t="shared" si="376"/>
        <v>2.07180026305537-1.37217698273072i</v>
      </c>
      <c r="AD773" s="12" t="str">
        <f t="shared" si="377"/>
        <v>0.183587132885605+0.0886046750672571i</v>
      </c>
      <c r="AE773" s="12" t="str">
        <f t="shared" si="378"/>
        <v>-0.159944918759603-0.185203491759486i</v>
      </c>
      <c r="AF773" s="12" t="str">
        <f t="shared" si="379"/>
        <v>-11.210008498386-3.32479358994777i</v>
      </c>
      <c r="AG773" s="12" t="str">
        <f t="shared" si="380"/>
        <v>1.07525006612272-0.140792359261936i</v>
      </c>
      <c r="AH773" s="12" t="str">
        <f t="shared" si="381"/>
        <v>0.764152234598999+2.52546215870289i</v>
      </c>
      <c r="AI773" s="12">
        <f t="shared" si="382"/>
        <v>8.4272701682482669</v>
      </c>
      <c r="AJ773" s="12">
        <f t="shared" si="383"/>
        <v>73.165278477107904</v>
      </c>
      <c r="AK773" s="12"/>
      <c r="AL773" s="12"/>
      <c r="AM773" s="12"/>
      <c r="AN773" s="12"/>
    </row>
    <row r="774" spans="1:40" x14ac:dyDescent="0.35">
      <c r="A774" s="12"/>
      <c r="B774" s="12">
        <f t="shared" si="349"/>
        <v>64400</v>
      </c>
      <c r="C774" s="29" t="str">
        <f t="shared" si="351"/>
        <v>-0.0000167017163547681+0.034466486638701i</v>
      </c>
      <c r="D774" s="28" t="str">
        <f t="shared" si="352"/>
        <v>-5.39918907935591+0.264243064230041i</v>
      </c>
      <c r="E774" s="12" t="str">
        <f t="shared" si="353"/>
        <v>4200</v>
      </c>
      <c r="F774" s="12" t="str">
        <f t="shared" si="354"/>
        <v>0.704225352112676</v>
      </c>
      <c r="G774" s="12" t="str">
        <f t="shared" si="350"/>
        <v>0.704225352112676</v>
      </c>
      <c r="H774" s="12" t="str">
        <f t="shared" si="355"/>
        <v>5.81602396453263+3.58744705261939i</v>
      </c>
      <c r="I774" s="12" t="str">
        <f t="shared" si="356"/>
        <v>252.898208613978i</v>
      </c>
      <c r="J774" s="12" t="str">
        <f t="shared" si="357"/>
        <v>-53.7066905531475+54.6960152847637i</v>
      </c>
      <c r="K774" s="12" t="str">
        <f t="shared" si="358"/>
        <v>2.35404640731123-2.31146713863873i</v>
      </c>
      <c r="L774" s="12" t="str">
        <f t="shared" si="359"/>
        <v>0.104005160271791-0.0871808872496453i</v>
      </c>
      <c r="M774" s="12" t="str">
        <f t="shared" si="360"/>
        <v>2.45805156758302-2.39864802588838i</v>
      </c>
      <c r="N774" s="12" t="str">
        <f t="shared" si="361"/>
        <v>-0.809274267564731i</v>
      </c>
      <c r="O774" s="12" t="str">
        <f t="shared" si="362"/>
        <v>0.690023890025377-0.723786592300691i</v>
      </c>
      <c r="P774" s="12" t="str">
        <f t="shared" si="363"/>
        <v>0.309976109974623+0.723786592300691i</v>
      </c>
      <c r="Q774" s="12" t="str">
        <f t="shared" si="364"/>
        <v>-0.309976109974623+0.08548767526404i</v>
      </c>
      <c r="R774" s="12" t="str">
        <f t="shared" si="365"/>
        <v>-0.330875842148614-2.42622697248694i</v>
      </c>
      <c r="S774" s="12" t="str">
        <f t="shared" si="366"/>
        <v>0.0828735029841355i</v>
      </c>
      <c r="T774" s="12" t="str">
        <f t="shared" si="367"/>
        <v>0.201069928244586-0.0274208400916815i</v>
      </c>
      <c r="U774" s="12" t="str">
        <f t="shared" si="368"/>
        <v>0.001-0.024713500480108i</v>
      </c>
      <c r="V774" s="12" t="str">
        <f t="shared" si="369"/>
        <v>0.0015-0.00751170227358906i</v>
      </c>
      <c r="W774" s="12" t="str">
        <f t="shared" si="370"/>
        <v>0.000934525255111186-0.00578667486773706i</v>
      </c>
      <c r="X774" s="12" t="str">
        <f t="shared" si="371"/>
        <v>0.00199098885743221-0.00517100830623809i</v>
      </c>
      <c r="Y774" s="12" t="str">
        <f t="shared" si="372"/>
        <v>0.00029+0.0606955700673548i</v>
      </c>
      <c r="Z774" s="12" t="str">
        <f t="shared" si="373"/>
        <v>-1.09803143078826-0.475401568435432i</v>
      </c>
      <c r="AA774" s="12" t="str">
        <f t="shared" si="374"/>
        <v>8.8634300626584-215.756455068102i</v>
      </c>
      <c r="AB774" s="12" t="str">
        <f t="shared" si="375"/>
        <v>0.501908094815047-0.0684475382708776i</v>
      </c>
      <c r="AC774" s="12" t="str">
        <f t="shared" si="376"/>
        <v>2.06953442669237-1.37214843954944i</v>
      </c>
      <c r="AD774" s="12" t="str">
        <f t="shared" si="377"/>
        <v>0.183697632403724+0.0887218299017517i</v>
      </c>
      <c r="AE774" s="12" t="str">
        <f t="shared" si="378"/>
        <v>-0.159527277050922-0.184749500391779i</v>
      </c>
      <c r="AF774" s="12" t="str">
        <f t="shared" si="379"/>
        <v>-11.2152130438885-3.32320398838935i</v>
      </c>
      <c r="AG774" s="12" t="str">
        <f t="shared" si="380"/>
        <v>1.07518920501976-0.140628204259625i</v>
      </c>
      <c r="AH774" s="12" t="str">
        <f t="shared" si="381"/>
        <v>0.763387451735437+2.52002204248356i</v>
      </c>
      <c r="AI774" s="12">
        <f t="shared" si="382"/>
        <v>8.4093820682454972</v>
      </c>
      <c r="AJ774" s="12">
        <f t="shared" si="383"/>
        <v>73.146923820247849</v>
      </c>
      <c r="AK774" s="12"/>
      <c r="AL774" s="12"/>
      <c r="AM774" s="12"/>
      <c r="AN774" s="12"/>
    </row>
    <row r="775" spans="1:40" x14ac:dyDescent="0.35">
      <c r="A775" s="12"/>
      <c r="B775" s="12">
        <f t="shared" si="349"/>
        <v>64500</v>
      </c>
      <c r="C775" s="29" t="str">
        <f t="shared" si="351"/>
        <v>-0.000016649968245059+0.0344130502503449i</v>
      </c>
      <c r="D775" s="28" t="str">
        <f t="shared" si="352"/>
        <v>-5.3991886826204+0.263833385252644i</v>
      </c>
      <c r="E775" s="12" t="str">
        <f t="shared" si="353"/>
        <v>4200</v>
      </c>
      <c r="F775" s="12" t="str">
        <f t="shared" si="354"/>
        <v>0.704225352112676</v>
      </c>
      <c r="G775" s="12" t="str">
        <f t="shared" si="350"/>
        <v>0.704225352112676</v>
      </c>
      <c r="H775" s="12" t="str">
        <f t="shared" si="355"/>
        <v>5.82121503582965+3.58544319236779i</v>
      </c>
      <c r="I775" s="12" t="str">
        <f t="shared" si="356"/>
        <v>253.290907695677i</v>
      </c>
      <c r="J775" s="12" t="str">
        <f t="shared" si="357"/>
        <v>-53.8767190149232+54.7809469855164i</v>
      </c>
      <c r="K775" s="12" t="str">
        <f t="shared" si="358"/>
        <v>2.35032712389225-2.31153203833031i</v>
      </c>
      <c r="L775" s="12" t="str">
        <f t="shared" si="359"/>
        <v>0.103871934147379-0.0872044129335259i</v>
      </c>
      <c r="M775" s="12" t="str">
        <f t="shared" si="360"/>
        <v>2.45419905803963-2.39873645126384i</v>
      </c>
      <c r="N775" s="12" t="str">
        <f t="shared" si="361"/>
        <v>-0.810530904626167i</v>
      </c>
      <c r="O775" s="12" t="str">
        <f t="shared" si="362"/>
        <v>0.689113808387348-0.724653130187047i</v>
      </c>
      <c r="P775" s="12" t="str">
        <f t="shared" si="363"/>
        <v>0.310886191612652+0.724653130187047i</v>
      </c>
      <c r="Q775" s="12" t="str">
        <f t="shared" si="364"/>
        <v>-0.310886191612652+0.0858777744391199i</v>
      </c>
      <c r="R775" s="12" t="str">
        <f t="shared" si="365"/>
        <v>-0.330868103966449-2.42232484718028i</v>
      </c>
      <c r="S775" s="12" t="str">
        <f t="shared" si="366"/>
        <v>0.0830021885477755i</v>
      </c>
      <c r="T775" s="12" t="str">
        <f t="shared" si="367"/>
        <v>0.201058263689619-0.0274627767498682i</v>
      </c>
      <c r="U775" s="12" t="str">
        <f t="shared" si="368"/>
        <v>0.001-0.0246751849754877i</v>
      </c>
      <c r="V775" s="12" t="str">
        <f t="shared" si="369"/>
        <v>0.0015-0.0075000562235525i</v>
      </c>
      <c r="W775" s="12" t="str">
        <f t="shared" si="370"/>
        <v>0.000934519035191905-0.00577778332975609i</v>
      </c>
      <c r="X775" s="12" t="str">
        <f t="shared" si="371"/>
        <v>0.00198778340842959-0.00516373748276255i</v>
      </c>
      <c r="Y775" s="12" t="str">
        <f t="shared" si="372"/>
        <v>0.00029+0.0607898178469625i</v>
      </c>
      <c r="Z775" s="12" t="str">
        <f t="shared" si="373"/>
        <v>-1.09455864859461-0.473636974922166i</v>
      </c>
      <c r="AA775" s="12" t="str">
        <f t="shared" si="374"/>
        <v>8.81879324239257-215.365034182422i</v>
      </c>
      <c r="AB775" s="12" t="str">
        <f t="shared" si="375"/>
        <v>0.501878977907255-0.0685522200022392i</v>
      </c>
      <c r="AC775" s="12" t="str">
        <f t="shared" si="376"/>
        <v>2.06727220589545-1.37211619218519i</v>
      </c>
      <c r="AD775" s="12" t="str">
        <f t="shared" si="377"/>
        <v>0.183808278997506+0.0888388550594287i</v>
      </c>
      <c r="AE775" s="12" t="str">
        <f t="shared" si="378"/>
        <v>-0.159111574894115-0.184297734366569i</v>
      </c>
      <c r="AF775" s="12" t="str">
        <f t="shared" si="379"/>
        <v>-11.2204037184501-3.32160980711515i</v>
      </c>
      <c r="AG775" s="12" t="str">
        <f t="shared" si="380"/>
        <v>1.07512857596046-0.140464777756633i</v>
      </c>
      <c r="AH775" s="12" t="str">
        <f t="shared" si="381"/>
        <v>0.762622811395686+2.51460453730575i</v>
      </c>
      <c r="AI775" s="12">
        <f t="shared" si="382"/>
        <v>8.3915296105471064</v>
      </c>
      <c r="AJ775" s="12">
        <f t="shared" si="383"/>
        <v>73.128633444490646</v>
      </c>
      <c r="AK775" s="12"/>
      <c r="AL775" s="12"/>
      <c r="AM775" s="12"/>
      <c r="AN775" s="12"/>
    </row>
    <row r="776" spans="1:40" x14ac:dyDescent="0.35">
      <c r="A776" s="12"/>
      <c r="B776" s="12">
        <f t="shared" si="349"/>
        <v>64600</v>
      </c>
      <c r="C776" s="29" t="str">
        <f t="shared" si="351"/>
        <v>-0.0000165984602655227+0.0343597792996075i</v>
      </c>
      <c r="D776" s="28" t="str">
        <f t="shared" si="352"/>
        <v>-5.39918828772588+0.263424974630324i</v>
      </c>
      <c r="E776" s="12" t="str">
        <f t="shared" si="353"/>
        <v>4200</v>
      </c>
      <c r="F776" s="12" t="str">
        <f t="shared" si="354"/>
        <v>0.704225352112676</v>
      </c>
      <c r="G776" s="12" t="str">
        <f t="shared" si="350"/>
        <v>0.704225352112676</v>
      </c>
      <c r="H776" s="12" t="str">
        <f t="shared" si="355"/>
        <v>5.82639227105142+3.58343606715202i</v>
      </c>
      <c r="I776" s="12" t="str">
        <f t="shared" si="356"/>
        <v>253.683606777376i</v>
      </c>
      <c r="J776" s="12" t="str">
        <f t="shared" si="357"/>
        <v>-54.0470112912245+54.8658786862692i</v>
      </c>
      <c r="K776" s="12" t="str">
        <f t="shared" si="358"/>
        <v>2.34661382337559-2.31159086202448i</v>
      </c>
      <c r="L776" s="12" t="str">
        <f t="shared" si="359"/>
        <v>0.103738842980868-0.0872277052786909i</v>
      </c>
      <c r="M776" s="12" t="str">
        <f t="shared" si="360"/>
        <v>2.45035266635646-2.39881856730317i</v>
      </c>
      <c r="N776" s="12" t="str">
        <f t="shared" si="361"/>
        <v>-0.811787541687602i</v>
      </c>
      <c r="O776" s="12" t="str">
        <f t="shared" si="362"/>
        <v>0.688202638544555-0.725518523747197i</v>
      </c>
      <c r="P776" s="12" t="str">
        <f t="shared" si="363"/>
        <v>0.311797361455445+0.725518523747197i</v>
      </c>
      <c r="Q776" s="12" t="str">
        <f t="shared" si="364"/>
        <v>-0.311797361455445+0.086269017940405i</v>
      </c>
      <c r="R776" s="12" t="str">
        <f t="shared" si="365"/>
        <v>-0.330860353148437-2.41843458189906i</v>
      </c>
      <c r="S776" s="12" t="str">
        <f t="shared" si="366"/>
        <v>0.0831308741114155i</v>
      </c>
      <c r="T776" s="12" t="str">
        <f t="shared" si="367"/>
        <v>0.201046580774545-0.0275047103660412i</v>
      </c>
      <c r="U776" s="12" t="str">
        <f t="shared" si="368"/>
        <v>0.001-0.0246369880947207i</v>
      </c>
      <c r="V776" s="12" t="str">
        <f t="shared" si="369"/>
        <v>0.0015-0.00748844622939835i</v>
      </c>
      <c r="W776" s="12" t="str">
        <f t="shared" si="370"/>
        <v>0.000934512805853691-0.00576891944079139i</v>
      </c>
      <c r="X776" s="12" t="str">
        <f t="shared" si="371"/>
        <v>0.00198459196982423-0.00515648635909567i</v>
      </c>
      <c r="Y776" s="12" t="str">
        <f t="shared" si="372"/>
        <v>0.00029+0.0608840656265702i</v>
      </c>
      <c r="Z776" s="12" t="str">
        <f t="shared" si="373"/>
        <v>-1.09110237781841-0.471883341971771i</v>
      </c>
      <c r="AA776" s="12" t="str">
        <f t="shared" si="374"/>
        <v>8.77448169660786-214.975094771176i</v>
      </c>
      <c r="AB776" s="12" t="str">
        <f t="shared" si="375"/>
        <v>0.501849815169207-0.0686568941401665i</v>
      </c>
      <c r="AC776" s="12" t="str">
        <f t="shared" si="376"/>
        <v>2.06501360027356-1.37208025824567i</v>
      </c>
      <c r="AD776" s="12" t="str">
        <f t="shared" si="377"/>
        <v>0.183919072552644+0.0889557504124109i</v>
      </c>
      <c r="AE776" s="12" t="str">
        <f t="shared" si="378"/>
        <v>-0.158697800596131-0.183848177404093i</v>
      </c>
      <c r="AF776" s="12" t="str">
        <f t="shared" si="379"/>
        <v>-11.2255805587773-3.3200110925217i</v>
      </c>
      <c r="AG776" s="12" t="str">
        <f t="shared" si="380"/>
        <v>1.07506817678825-0.140302075603316i</v>
      </c>
      <c r="AH776" s="12" t="str">
        <f t="shared" si="381"/>
        <v>0.761858338299556+2.50920950763332i</v>
      </c>
      <c r="AI776" s="12">
        <f t="shared" si="382"/>
        <v>8.3737126705709084</v>
      </c>
      <c r="AJ776" s="12">
        <f t="shared" si="383"/>
        <v>73.110406827633781</v>
      </c>
      <c r="AK776" s="12"/>
      <c r="AL776" s="12"/>
      <c r="AM776" s="12"/>
      <c r="AN776" s="12"/>
    </row>
    <row r="777" spans="1:40" x14ac:dyDescent="0.35">
      <c r="A777" s="12"/>
      <c r="B777" s="12">
        <f t="shared" si="349"/>
        <v>64700</v>
      </c>
      <c r="C777" s="29" t="str">
        <f t="shared" si="351"/>
        <v>-0.0000165471909327316+0.034306673019391i</v>
      </c>
      <c r="D777" s="28" t="str">
        <f t="shared" si="352"/>
        <v>-5.399187894661+0.263017826481998i</v>
      </c>
      <c r="E777" s="12" t="str">
        <f t="shared" si="353"/>
        <v>4200</v>
      </c>
      <c r="F777" s="12" t="str">
        <f t="shared" si="354"/>
        <v>0.704225352112676</v>
      </c>
      <c r="G777" s="12" t="str">
        <f t="shared" si="350"/>
        <v>0.704225352112676</v>
      </c>
      <c r="H777" s="12" t="str">
        <f t="shared" si="355"/>
        <v>5.83155570687804+3.58142571717459i</v>
      </c>
      <c r="I777" s="12" t="str">
        <f t="shared" si="356"/>
        <v>254.076305859075i</v>
      </c>
      <c r="J777" s="12" t="str">
        <f t="shared" si="357"/>
        <v>-54.2175673820515+54.9508103870219i</v>
      </c>
      <c r="K777" s="12" t="str">
        <f t="shared" si="358"/>
        <v>2.34290650474277-2.31164363903064i</v>
      </c>
      <c r="L777" s="12" t="str">
        <f t="shared" si="359"/>
        <v>0.103605887045689-0.0872507650423956i</v>
      </c>
      <c r="M777" s="12" t="str">
        <f t="shared" si="360"/>
        <v>2.44651239178846-2.39889440407304i</v>
      </c>
      <c r="N777" s="12" t="str">
        <f t="shared" si="361"/>
        <v>-0.813044178749038i</v>
      </c>
      <c r="O777" s="12" t="str">
        <f t="shared" si="362"/>
        <v>0.687290381935858-0.726382771614569i</v>
      </c>
      <c r="P777" s="12" t="str">
        <f t="shared" si="363"/>
        <v>0.312709618064142+0.726382771614569i</v>
      </c>
      <c r="Q777" s="12" t="str">
        <f t="shared" si="364"/>
        <v>-0.312709618064142+0.086661407134469i</v>
      </c>
      <c r="R777" s="12" t="str">
        <f t="shared" si="365"/>
        <v>-0.330852589691602-2.41455612163631i</v>
      </c>
      <c r="S777" s="12" t="str">
        <f t="shared" si="366"/>
        <v>0.0832595596750555i</v>
      </c>
      <c r="T777" s="12" t="str">
        <f t="shared" si="367"/>
        <v>0.201034879498149-0.0275466409350746i</v>
      </c>
      <c r="U777" s="12" t="str">
        <f t="shared" si="368"/>
        <v>0.001-0.0245989092877736i</v>
      </c>
      <c r="V777" s="12" t="str">
        <f t="shared" si="369"/>
        <v>0.0015-0.00747687212394334i</v>
      </c>
      <c r="W777" s="12" t="str">
        <f t="shared" si="370"/>
        <v>0.000934506567097601-0.00576008307262684i</v>
      </c>
      <c r="X777" s="12" t="str">
        <f t="shared" si="371"/>
        <v>0.00198141446106825-0.00514925486067329i</v>
      </c>
      <c r="Y777" s="12" t="str">
        <f t="shared" si="372"/>
        <v>0.00029+0.0609783134061779i</v>
      </c>
      <c r="Z777" s="12" t="str">
        <f t="shared" si="373"/>
        <v>-1.08766251483878-0.470140578788233i</v>
      </c>
      <c r="AA777" s="12" t="str">
        <f t="shared" si="374"/>
        <v>8.73049238740606-214.586628280223i</v>
      </c>
      <c r="AB777" s="12" t="str">
        <f t="shared" si="375"/>
        <v>0.501820606597871-0.0687615606718641i</v>
      </c>
      <c r="AC777" s="12" t="str">
        <f t="shared" si="376"/>
        <v>2.06275860938543-1.3720406552786i</v>
      </c>
      <c r="AD777" s="12" t="str">
        <f t="shared" si="377"/>
        <v>0.184030012954666+0.0890725158326339i</v>
      </c>
      <c r="AE777" s="12" t="str">
        <f t="shared" si="378"/>
        <v>-0.158285942548406-0.183400813378452i</v>
      </c>
      <c r="AF777" s="12" t="str">
        <f t="shared" si="379"/>
        <v>-11.230743601539-3.31840789069259i</v>
      </c>
      <c r="AG777" s="12" t="str">
        <f t="shared" si="380"/>
        <v>1.07500800536906-0.140140093680471i</v>
      </c>
      <c r="AH777" s="12" t="str">
        <f t="shared" si="381"/>
        <v>0.761094056750082+2.50383681895837i</v>
      </c>
      <c r="AI777" s="12">
        <f t="shared" si="382"/>
        <v>8.3559311243306134</v>
      </c>
      <c r="AJ777" s="12">
        <f t="shared" si="383"/>
        <v>73.092243451766535</v>
      </c>
      <c r="AK777" s="12"/>
      <c r="AL777" s="12"/>
      <c r="AM777" s="12"/>
      <c r="AN777" s="12"/>
    </row>
    <row r="778" spans="1:40" x14ac:dyDescent="0.35">
      <c r="A778" s="12"/>
      <c r="B778" s="12">
        <f t="shared" si="349"/>
        <v>64800</v>
      </c>
      <c r="C778" s="29" t="str">
        <f t="shared" si="351"/>
        <v>-0.0000164961587746954+0.0342537306473326i</v>
      </c>
      <c r="D778" s="28" t="str">
        <f t="shared" si="352"/>
        <v>-5.39918750341446+0.262611934962883i</v>
      </c>
      <c r="E778" s="12" t="str">
        <f t="shared" si="353"/>
        <v>4200</v>
      </c>
      <c r="F778" s="12" t="str">
        <f t="shared" si="354"/>
        <v>0.704225352112676</v>
      </c>
      <c r="G778" s="12" t="str">
        <f t="shared" si="350"/>
        <v>0.704225352112676</v>
      </c>
      <c r="H778" s="12" t="str">
        <f t="shared" si="355"/>
        <v>5.83670537995056+3.5794121823633i</v>
      </c>
      <c r="I778" s="12" t="str">
        <f t="shared" si="356"/>
        <v>254.469004940773i</v>
      </c>
      <c r="J778" s="12" t="str">
        <f t="shared" si="357"/>
        <v>-54.3883872874041+55.0357420877746i</v>
      </c>
      <c r="K778" s="12" t="str">
        <f t="shared" si="358"/>
        <v>2.33920516689357-2.31169039855584i</v>
      </c>
      <c r="L778" s="12" t="str">
        <f t="shared" si="359"/>
        <v>0.10347306661227-0.0872735929807838i</v>
      </c>
      <c r="M778" s="12" t="str">
        <f t="shared" si="360"/>
        <v>2.44267823350584-2.39896399153662i</v>
      </c>
      <c r="N778" s="12" t="str">
        <f t="shared" si="361"/>
        <v>-0.814300815810474i</v>
      </c>
      <c r="O778" s="12" t="str">
        <f t="shared" si="362"/>
        <v>0.686377040001834-0.727245872424396i</v>
      </c>
      <c r="P778" s="12" t="str">
        <f t="shared" si="363"/>
        <v>0.313622959998166+0.727245872424396i</v>
      </c>
      <c r="Q778" s="12" t="str">
        <f t="shared" si="364"/>
        <v>-0.313622959998166+0.087054943386078i</v>
      </c>
      <c r="R778" s="12" t="str">
        <f t="shared" si="365"/>
        <v>-0.330844813592951-2.4106894117246i</v>
      </c>
      <c r="S778" s="12" t="str">
        <f t="shared" si="366"/>
        <v>0.0833882452386953i</v>
      </c>
      <c r="T778" s="12" t="str">
        <f t="shared" si="367"/>
        <v>0.201023159859217-0.0275885684518394i</v>
      </c>
      <c r="U778" s="12" t="str">
        <f t="shared" si="368"/>
        <v>0.001-0.0245609480080086i</v>
      </c>
      <c r="V778" s="12" t="str">
        <f t="shared" si="369"/>
        <v>0.0015-0.00746533374103603i</v>
      </c>
      <c r="W778" s="12" t="str">
        <f t="shared" si="370"/>
        <v>0.000934500318924712-0.00575127409783762i</v>
      </c>
      <c r="X778" s="12" t="str">
        <f t="shared" si="371"/>
        <v>0.00197825080218212-0.00514204291327312i</v>
      </c>
      <c r="Y778" s="12" t="str">
        <f t="shared" si="372"/>
        <v>0.00029+0.0610725611857856i</v>
      </c>
      <c r="Z778" s="12" t="str">
        <f t="shared" si="373"/>
        <v>-1.08423895683052-0.468408595502838i</v>
      </c>
      <c r="AA778" s="12" t="str">
        <f t="shared" si="374"/>
        <v>8.68682231113689-214.199626221096i</v>
      </c>
      <c r="AB778" s="12" t="str">
        <f t="shared" si="375"/>
        <v>0.501791352190214-0.0688662195845293i</v>
      </c>
      <c r="AC778" s="12" t="str">
        <f t="shared" si="376"/>
        <v>2.06050723273996-1.37199740077176i</v>
      </c>
      <c r="AD778" s="12" t="str">
        <f t="shared" si="377"/>
        <v>0.18414110008894+0.0891891511918519i</v>
      </c>
      <c r="AE778" s="12" t="str">
        <f t="shared" si="378"/>
        <v>-0.157875989226191-0.182955626315861i</v>
      </c>
      <c r="AF778" s="12" t="str">
        <f t="shared" si="379"/>
        <v>-11.235892883365-3.31680024740042i</v>
      </c>
      <c r="AG778" s="12" t="str">
        <f t="shared" si="380"/>
        <v>1.07494805959102-0.139978827899078i</v>
      </c>
      <c r="AH778" s="12" t="str">
        <f t="shared" si="381"/>
        <v>0.760329990639721+2.49848633779207i</v>
      </c>
      <c r="AI778" s="12">
        <f t="shared" si="382"/>
        <v>8.3381848484325243</v>
      </c>
      <c r="AJ778" s="12">
        <f t="shared" si="383"/>
        <v>73.074142803230799</v>
      </c>
      <c r="AK778" s="12"/>
      <c r="AL778" s="12"/>
      <c r="AM778" s="12"/>
      <c r="AN778" s="12"/>
    </row>
    <row r="779" spans="1:40" x14ac:dyDescent="0.35">
      <c r="A779" s="12"/>
      <c r="B779" s="12">
        <f t="shared" si="349"/>
        <v>64900</v>
      </c>
      <c r="C779" s="29" t="str">
        <f t="shared" si="351"/>
        <v>-0.0000164453623307556+0.0342009514257681i</v>
      </c>
      <c r="D779" s="28" t="str">
        <f t="shared" si="352"/>
        <v>-5.39918711397506+0.262207294264222i</v>
      </c>
      <c r="E779" s="12" t="str">
        <f t="shared" si="353"/>
        <v>4200</v>
      </c>
      <c r="F779" s="12" t="str">
        <f t="shared" si="354"/>
        <v>0.704225352112676</v>
      </c>
      <c r="G779" s="12" t="str">
        <f t="shared" si="350"/>
        <v>0.704225352112676</v>
      </c>
      <c r="H779" s="12" t="str">
        <f t="shared" si="355"/>
        <v>5.84184132687038+3.57739550237275i</v>
      </c>
      <c r="I779" s="12" t="str">
        <f t="shared" si="356"/>
        <v>254.861704022472i</v>
      </c>
      <c r="J779" s="12" t="str">
        <f t="shared" si="357"/>
        <v>-54.5594710072824+55.1206737885274i</v>
      </c>
      <c r="K779" s="12" t="str">
        <f t="shared" si="358"/>
        <v>2.33550980864667-2.31173116970503i</v>
      </c>
      <c r="L779" s="12" t="str">
        <f t="shared" si="359"/>
        <v>0.103340381948044-0.0872961898488806i</v>
      </c>
      <c r="M779" s="12" t="str">
        <f t="shared" si="360"/>
        <v>2.43885019059471-2.39902735955391i</v>
      </c>
      <c r="N779" s="12" t="str">
        <f t="shared" si="361"/>
        <v>-0.81555745287191i</v>
      </c>
      <c r="O779" s="12" t="str">
        <f t="shared" si="362"/>
        <v>0.685462614184777-0.728107824813723i</v>
      </c>
      <c r="P779" s="12" t="str">
        <f t="shared" si="363"/>
        <v>0.314537385815223+0.728107824813723i</v>
      </c>
      <c r="Q779" s="12" t="str">
        <f t="shared" si="364"/>
        <v>-0.314537385815223+0.0874496280581869i</v>
      </c>
      <c r="R779" s="12" t="str">
        <f t="shared" si="365"/>
        <v>-0.330837024849471-2.40683439783344i</v>
      </c>
      <c r="S779" s="12" t="str">
        <f t="shared" si="366"/>
        <v>0.0835169308023353i</v>
      </c>
      <c r="T779" s="12" t="str">
        <f t="shared" si="367"/>
        <v>0.201011421856536-0.0276304929112038i</v>
      </c>
      <c r="U779" s="12" t="str">
        <f t="shared" si="368"/>
        <v>0.001-0.0245231037121565i</v>
      </c>
      <c r="V779" s="12" t="str">
        <f t="shared" si="369"/>
        <v>0.0015-0.00745383091554909i</v>
      </c>
      <c r="W779" s="12" t="str">
        <f t="shared" si="370"/>
        <v>0.000934494061336084-0.00574249238978429i</v>
      </c>
      <c r="X779" s="12" t="str">
        <f t="shared" si="371"/>
        <v>0.00197510091374998-0.00513485044301308i</v>
      </c>
      <c r="Y779" s="12" t="str">
        <f t="shared" si="372"/>
        <v>0.00029+0.0611668089653933i</v>
      </c>
      <c r="Z779" s="12" t="str">
        <f t="shared" si="373"/>
        <v>-1.08083160175702-0.466687303162978i</v>
      </c>
      <c r="AA779" s="12" t="str">
        <f t="shared" si="374"/>
        <v>8.6434684979481-213.814080170375i</v>
      </c>
      <c r="AB779" s="12" t="str">
        <f t="shared" si="375"/>
        <v>0.501762051943211-0.0689708708653521i</v>
      </c>
      <c r="AC779" s="12" t="str">
        <f t="shared" si="376"/>
        <v>2.05825946979665-1.37195051215312i</v>
      </c>
      <c r="AD779" s="12" t="str">
        <f t="shared" si="377"/>
        <v>0.184252333840666+0.089305656361643i</v>
      </c>
      <c r="AE779" s="12" t="str">
        <f t="shared" si="378"/>
        <v>-0.157467929187861-0.182512600392901i</v>
      </c>
      <c r="AF779" s="12" t="str">
        <f t="shared" si="379"/>
        <v>-11.2410284408454-3.31518820810853i</v>
      </c>
      <c r="AG779" s="12" t="str">
        <f t="shared" si="380"/>
        <v>1.07488833736417-0.13981827420001i</v>
      </c>
      <c r="AH779" s="12" t="str">
        <f t="shared" si="381"/>
        <v>0.759566163456547+2.49315793165537i</v>
      </c>
      <c r="AI779" s="12">
        <f t="shared" si="382"/>
        <v>8.3204737200716643</v>
      </c>
      <c r="AJ779" s="12">
        <f t="shared" si="383"/>
        <v>73.056104372578858</v>
      </c>
      <c r="AK779" s="12"/>
      <c r="AL779" s="12"/>
      <c r="AM779" s="12"/>
      <c r="AN779" s="12"/>
    </row>
    <row r="780" spans="1:40" x14ac:dyDescent="0.35">
      <c r="A780" s="12"/>
      <c r="B780" s="12">
        <f>B779+100</f>
        <v>65000</v>
      </c>
      <c r="C780" s="29" t="str">
        <f t="shared" si="351"/>
        <v>-0.0000163948001514809+0.0341483346016959i</v>
      </c>
      <c r="D780" s="28" t="str">
        <f t="shared" si="352"/>
        <v>-5.39918672633168+0.261803898613002i</v>
      </c>
      <c r="E780" s="12" t="str">
        <f t="shared" si="353"/>
        <v>4200</v>
      </c>
      <c r="F780" s="12" t="str">
        <f t="shared" si="354"/>
        <v>0.704225352112676</v>
      </c>
      <c r="G780" s="12" t="str">
        <f t="shared" si="350"/>
        <v>0.704225352112676</v>
      </c>
      <c r="H780" s="12" t="str">
        <f t="shared" si="355"/>
        <v>5.84696358419833+3.57537571658601i</v>
      </c>
      <c r="I780" s="12" t="str">
        <f t="shared" si="356"/>
        <v>255.254403104171i</v>
      </c>
      <c r="J780" s="12" t="str">
        <f t="shared" si="357"/>
        <v>-54.7308185416863+55.2056054892801i</v>
      </c>
      <c r="K780" s="12" t="str">
        <f t="shared" si="358"/>
        <v>2.33182042874036-2.31176598148113i</v>
      </c>
      <c r="L780" s="12" t="str">
        <f t="shared" si="359"/>
        <v>0.103207833317469-0.0873185564005839i</v>
      </c>
      <c r="M780" s="12" t="str">
        <f t="shared" si="360"/>
        <v>2.43502826205783-2.39908453788171i</v>
      </c>
      <c r="N780" s="12" t="str">
        <f t="shared" si="361"/>
        <v>-0.816814089933346i</v>
      </c>
      <c r="O780" s="12" t="str">
        <f t="shared" si="362"/>
        <v>0.684547105928689-0.728968627421411i</v>
      </c>
      <c r="P780" s="12" t="str">
        <f t="shared" si="363"/>
        <v>0.315452894071311+0.728968627421411i</v>
      </c>
      <c r="Q780" s="12" t="str">
        <f t="shared" si="364"/>
        <v>-0.315452894071311+0.087845462511935i</v>
      </c>
      <c r="R780" s="12" t="str">
        <f t="shared" si="365"/>
        <v>-0.33082922345817-2.40299102596662i</v>
      </c>
      <c r="S780" s="12" t="str">
        <f t="shared" si="366"/>
        <v>0.0836456163659753i</v>
      </c>
      <c r="T780" s="12" t="str">
        <f t="shared" si="367"/>
        <v>0.200999665488885-0.0276724143080356i</v>
      </c>
      <c r="U780" s="12" t="str">
        <f t="shared" si="368"/>
        <v>0.001-0.0244853758602916i</v>
      </c>
      <c r="V780" s="12" t="str">
        <f t="shared" si="369"/>
        <v>0.0015-0.00744236348337133i</v>
      </c>
      <c r="W780" s="12" t="str">
        <f t="shared" si="370"/>
        <v>0.000934487794332795-0.0057337378226067i</v>
      </c>
      <c r="X780" s="12" t="str">
        <f t="shared" si="371"/>
        <v>0.001971964716915-0.00512767737634986i</v>
      </c>
      <c r="Y780" s="12" t="str">
        <f t="shared" si="372"/>
        <v>0.00029+0.061261056745001i</v>
      </c>
      <c r="Z780" s="12" t="str">
        <f t="shared" si="373"/>
        <v>-1.07744034836333-0.464976613721122i</v>
      </c>
      <c r="AA780" s="12" t="str">
        <f t="shared" si="374"/>
        <v>8.6004280113426-213.429981769079i</v>
      </c>
      <c r="AB780" s="12" t="str">
        <f t="shared" si="375"/>
        <v>0.501732705853812-0.0690755145015215i</v>
      </c>
      <c r="AC780" s="12" t="str">
        <f t="shared" si="376"/>
        <v>2.05601531996596-1.37190000679082i</v>
      </c>
      <c r="AD780" s="12" t="str">
        <f t="shared" si="377"/>
        <v>0.184363714094881+0.0894220312134007i</v>
      </c>
      <c r="AE780" s="12" t="str">
        <f t="shared" si="378"/>
        <v>-0.157061751074275-0.18207171993481i</v>
      </c>
      <c r="AF780" s="12" t="str">
        <f t="shared" si="379"/>
        <v>-11.24615031053-3.31357181797301i</v>
      </c>
      <c r="AG780" s="12" t="str">
        <f t="shared" si="380"/>
        <v>1.07482883662024-0.139658428553778i</v>
      </c>
      <c r="AH780" s="12" t="str">
        <f t="shared" si="381"/>
        <v>0.758802598290452+2.4878514690701i</v>
      </c>
      <c r="AI780" s="12">
        <f t="shared" si="382"/>
        <v>8.3027976170289577</v>
      </c>
      <c r="AJ780" s="12">
        <f t="shared" si="383"/>
        <v>73.038127654531564</v>
      </c>
      <c r="AK780" s="12"/>
      <c r="AL780" s="12"/>
      <c r="AM780" s="12"/>
      <c r="AN780" s="12"/>
    </row>
    <row r="781" spans="1:40" x14ac:dyDescent="0.35">
      <c r="A781" s="12"/>
      <c r="B781" s="12">
        <f t="shared" ref="B781:B844" si="384">B780+100</f>
        <v>65100</v>
      </c>
      <c r="C781" s="29" t="str">
        <f t="shared" si="351"/>
        <v>-0.0000163444707985637+0.0340958794267413i</v>
      </c>
      <c r="D781" s="28" t="str">
        <f t="shared" si="352"/>
        <v>-5.39918634047331+0.261401742271683i</v>
      </c>
      <c r="E781" s="12" t="str">
        <f t="shared" si="353"/>
        <v>4200</v>
      </c>
      <c r="F781" s="12" t="str">
        <f t="shared" si="354"/>
        <v>0.704225352112676</v>
      </c>
      <c r="G781" s="12" t="str">
        <f t="shared" si="350"/>
        <v>0.704225352112676</v>
      </c>
      <c r="H781" s="12" t="str">
        <f t="shared" si="355"/>
        <v>5.85207218845408+3.57335286411613i</v>
      </c>
      <c r="I781" s="12" t="str">
        <f t="shared" si="356"/>
        <v>255.647102185869i</v>
      </c>
      <c r="J781" s="12" t="str">
        <f t="shared" si="357"/>
        <v>-54.9024298906158+55.2905371900329i</v>
      </c>
      <c r="K781" s="12" t="str">
        <f t="shared" si="358"/>
        <v>2.32813702583314-2.31179486278518i</v>
      </c>
      <c r="L781" s="12" t="str">
        <f t="shared" si="359"/>
        <v>0.103075420982039-0.0873406933886575i</v>
      </c>
      <c r="M781" s="12" t="str">
        <f t="shared" si="360"/>
        <v>2.43121244681518-2.39913555617384i</v>
      </c>
      <c r="N781" s="12" t="str">
        <f t="shared" si="361"/>
        <v>-0.818070726994782i</v>
      </c>
      <c r="O781" s="12" t="str">
        <f t="shared" si="362"/>
        <v>0.683630516679282-0.729828278888135i</v>
      </c>
      <c r="P781" s="12" t="str">
        <f t="shared" si="363"/>
        <v>0.316369483320718+0.729828278888135i</v>
      </c>
      <c r="Q781" s="12" t="str">
        <f t="shared" si="364"/>
        <v>-0.316369483320718+0.0882424481066471i</v>
      </c>
      <c r="R781" s="12" t="str">
        <f t="shared" si="365"/>
        <v>-0.330821409416045-2.39915924245969i</v>
      </c>
      <c r="S781" s="12" t="str">
        <f t="shared" si="366"/>
        <v>0.0837743019296153i</v>
      </c>
      <c r="T781" s="12" t="str">
        <f t="shared" si="367"/>
        <v>0.200987890755045-0.0277143326372006i</v>
      </c>
      <c r="U781" s="12" t="str">
        <f t="shared" si="368"/>
        <v>0.001-0.0244477639158057i</v>
      </c>
      <c r="V781" s="12" t="str">
        <f t="shared" si="369"/>
        <v>0.0015-0.0074309312813999i</v>
      </c>
      <c r="W781" s="12" t="str">
        <f t="shared" si="370"/>
        <v>0.000934481517915913-0.00572501027121799i</v>
      </c>
      <c r="X781" s="12" t="str">
        <f t="shared" si="371"/>
        <v>0.00196884213337467-0.00512052364007709i</v>
      </c>
      <c r="Y781" s="12" t="str">
        <f t="shared" si="372"/>
        <v>0.00029+0.0613553045246087i</v>
      </c>
      <c r="Z781" s="12" t="str">
        <f t="shared" si="373"/>
        <v>-1.07406509616922-0.463276440023905i</v>
      </c>
      <c r="AA781" s="12" t="str">
        <f t="shared" si="374"/>
        <v>8.55769794774156-213.047322722057i</v>
      </c>
      <c r="AB781" s="12" t="str">
        <f t="shared" si="375"/>
        <v>0.501703313918975-0.0691801504802216i</v>
      </c>
      <c r="AC781" s="12" t="str">
        <f t="shared" si="376"/>
        <v>2.05377478260968-1.37184590199332i</v>
      </c>
      <c r="AD781" s="12" t="str">
        <f t="shared" si="377"/>
        <v>0.184475240736461+0.0895382756183503i</v>
      </c>
      <c r="AE781" s="12" t="str">
        <f t="shared" si="378"/>
        <v>-0.156657443608098-0.18163296941379i</v>
      </c>
      <c r="AF781" s="12" t="str">
        <f t="shared" si="379"/>
        <v>-11.2512585289274-3.31195112184445i</v>
      </c>
      <c r="AG781" s="12" t="str">
        <f t="shared" si="380"/>
        <v>1.07476955531233-0.139499286960261i</v>
      </c>
      <c r="AH781" s="12" t="str">
        <f t="shared" si="381"/>
        <v>0.758039317839126+2.48256681954995i</v>
      </c>
      <c r="AI781" s="12">
        <f t="shared" si="382"/>
        <v>8.2851564176676487</v>
      </c>
      <c r="AJ781" s="12">
        <f t="shared" si="383"/>
        <v>73.020212147938011</v>
      </c>
      <c r="AK781" s="12"/>
      <c r="AL781" s="12"/>
      <c r="AM781" s="12"/>
      <c r="AN781" s="12"/>
    </row>
    <row r="782" spans="1:40" x14ac:dyDescent="0.35">
      <c r="A782" s="12"/>
      <c r="B782" s="12">
        <f t="shared" si="384"/>
        <v>65200</v>
      </c>
      <c r="C782" s="29" t="str">
        <f t="shared" si="351"/>
        <v>-0.0000162943728447179+0.0340435851571205i</v>
      </c>
      <c r="D782" s="28" t="str">
        <f t="shared" si="352"/>
        <v>-5.399185956389+0.261000819537924i</v>
      </c>
      <c r="E782" s="12" t="str">
        <f t="shared" si="353"/>
        <v>4200</v>
      </c>
      <c r="F782" s="12" t="str">
        <f t="shared" si="354"/>
        <v>0.704225352112676</v>
      </c>
      <c r="G782" s="12" t="str">
        <f t="shared" si="350"/>
        <v>0.704225352112676</v>
      </c>
      <c r="H782" s="12" t="str">
        <f t="shared" si="355"/>
        <v>5.85716717611517+3.57132698380773i</v>
      </c>
      <c r="I782" s="12" t="str">
        <f t="shared" si="356"/>
        <v>256.039801267568i</v>
      </c>
      <c r="J782" s="12" t="str">
        <f t="shared" si="357"/>
        <v>-55.074305054071+55.3754688907856i</v>
      </c>
      <c r="K782" s="12" t="str">
        <f t="shared" si="358"/>
        <v>2.32445959850451-2.31181784241655i</v>
      </c>
      <c r="L782" s="12" t="str">
        <f t="shared" si="359"/>
        <v>0.102943145200296-0.0873626015647227i</v>
      </c>
      <c r="M782" s="12" t="str">
        <f t="shared" si="360"/>
        <v>2.42740274370481-2.39918044398127i</v>
      </c>
      <c r="N782" s="12" t="str">
        <f t="shared" si="361"/>
        <v>-0.819327364056218i</v>
      </c>
      <c r="O782" s="12" t="str">
        <f t="shared" si="362"/>
        <v>0.682712847883977-0.730686777856388i</v>
      </c>
      <c r="P782" s="12" t="str">
        <f t="shared" si="363"/>
        <v>0.317287152116023+0.730686777856388i</v>
      </c>
      <c r="Q782" s="12" t="str">
        <f t="shared" si="364"/>
        <v>-0.317287152116023+0.08864058619983i</v>
      </c>
      <c r="R782" s="12" t="str">
        <f t="shared" si="365"/>
        <v>-0.330813582720077-2.39533899397744i</v>
      </c>
      <c r="S782" s="12" t="str">
        <f t="shared" si="366"/>
        <v>0.0839029874932553i</v>
      </c>
      <c r="T782" s="12" t="str">
        <f t="shared" si="367"/>
        <v>0.200976097653796-0.0277562478935616i</v>
      </c>
      <c r="U782" s="12" t="str">
        <f t="shared" si="368"/>
        <v>0.001-0.0244102673453827i</v>
      </c>
      <c r="V782" s="12" t="str">
        <f t="shared" si="369"/>
        <v>0.0015-0.00741953414753273i</v>
      </c>
      <c r="W782" s="12" t="str">
        <f t="shared" si="370"/>
        <v>0.000934475232086512-0.00571630961129883i</v>
      </c>
      <c r="X782" s="12" t="str">
        <f t="shared" si="371"/>
        <v>0.00196573308537628-0.00511338916132381i</v>
      </c>
      <c r="Y782" s="12" t="str">
        <f t="shared" si="372"/>
        <v>0.00029+0.0614495523042164i</v>
      </c>
      <c r="Z782" s="12" t="str">
        <f t="shared" si="373"/>
        <v>-1.07070574546231-0.461586695801413i</v>
      </c>
      <c r="AA782" s="12" t="str">
        <f t="shared" si="374"/>
        <v>8.51527543605478-212.666094797393i</v>
      </c>
      <c r="AB782" s="12" t="str">
        <f t="shared" si="375"/>
        <v>0.501673876135655-0.0692847787886291i</v>
      </c>
      <c r="AC782" s="12" t="str">
        <f t="shared" si="376"/>
        <v>2.05153785704147-1.37178821500944i</v>
      </c>
      <c r="AD782" s="12" t="str">
        <f t="shared" si="377"/>
        <v>0.184586913650115+0.0896543894475381i</v>
      </c>
      <c r="AE782" s="12" t="str">
        <f t="shared" si="378"/>
        <v>-0.156254995593151-0.181196333447332i</v>
      </c>
      <c r="AF782" s="12" t="str">
        <f t="shared" si="379"/>
        <v>-11.2563531325042-3.31032616426981i</v>
      </c>
      <c r="AG782" s="12" t="str">
        <f t="shared" si="380"/>
        <v>1.07471049141469-0.139340845448445i</v>
      </c>
      <c r="AH782" s="12" t="str">
        <f t="shared" si="381"/>
        <v>0.757276344413933+2.47730385359144i</v>
      </c>
      <c r="AI782" s="12">
        <f t="shared" si="382"/>
        <v>8.2675500009294165</v>
      </c>
      <c r="AJ782" s="12">
        <f t="shared" si="383"/>
        <v>73.002357355735469</v>
      </c>
      <c r="AK782" s="12"/>
      <c r="AL782" s="12"/>
      <c r="AM782" s="12"/>
      <c r="AN782" s="12"/>
    </row>
    <row r="783" spans="1:40" x14ac:dyDescent="0.35">
      <c r="A783" s="12"/>
      <c r="B783" s="12">
        <f t="shared" si="384"/>
        <v>65300</v>
      </c>
      <c r="C783" s="29" t="str">
        <f t="shared" si="351"/>
        <v>-0.0000162445048735779+0.0339914510536061i</v>
      </c>
      <c r="D783" s="28" t="str">
        <f t="shared" si="352"/>
        <v>-5.39918557406789+0.260601124744314i</v>
      </c>
      <c r="E783" s="12" t="str">
        <f t="shared" si="353"/>
        <v>4200</v>
      </c>
      <c r="F783" s="12" t="str">
        <f t="shared" si="354"/>
        <v>0.704225352112676</v>
      </c>
      <c r="G783" s="12" t="str">
        <f t="shared" si="350"/>
        <v>0.704225352112676</v>
      </c>
      <c r="H783" s="12" t="str">
        <f t="shared" si="355"/>
        <v>5.86224858361651+3.56929811423853i</v>
      </c>
      <c r="I783" s="12" t="str">
        <f t="shared" si="356"/>
        <v>256.432500349267i</v>
      </c>
      <c r="J783" s="12" t="str">
        <f t="shared" si="357"/>
        <v>-55.2464440320518+55.4604005915383i</v>
      </c>
      <c r="K783" s="12" t="str">
        <f t="shared" si="358"/>
        <v>2.32078814525551-2.31183494907301i</v>
      </c>
      <c r="L783" s="12" t="str">
        <f t="shared" si="359"/>
        <v>0.102811006227848-0.0873842816792516i</v>
      </c>
      <c r="M783" s="12" t="str">
        <f t="shared" si="360"/>
        <v>2.42359915148336-2.39921923075226i</v>
      </c>
      <c r="N783" s="12" t="str">
        <f t="shared" si="361"/>
        <v>-0.820584001117654i</v>
      </c>
      <c r="O783" s="12" t="str">
        <f t="shared" si="362"/>
        <v>0.681794100991896-0.731544122970482i</v>
      </c>
      <c r="P783" s="12" t="str">
        <f t="shared" si="363"/>
        <v>0.318205899008104+0.731544122970482i</v>
      </c>
      <c r="Q783" s="12" t="str">
        <f t="shared" si="364"/>
        <v>-0.318205899008104+0.089039878147172i</v>
      </c>
      <c r="R783" s="12" t="str">
        <f t="shared" si="365"/>
        <v>-0.33080574336725-2.39153022751129i</v>
      </c>
      <c r="S783" s="12" t="str">
        <f t="shared" si="366"/>
        <v>0.0840316730568951i</v>
      </c>
      <c r="T783" s="12" t="str">
        <f t="shared" si="367"/>
        <v>0.200964286183911-0.0277981600719799i</v>
      </c>
      <c r="U783" s="12" t="str">
        <f t="shared" si="368"/>
        <v>0.001-0.0243728856189733i</v>
      </c>
      <c r="V783" s="12" t="str">
        <f t="shared" si="369"/>
        <v>0.0015-0.00740817192066057i</v>
      </c>
      <c r="W783" s="12" t="str">
        <f t="shared" si="370"/>
        <v>0.00093446893684566-0.00570763571929122i</v>
      </c>
      <c r="X783" s="12" t="str">
        <f t="shared" si="371"/>
        <v>0.00196263749571232-0.00510627386755276i</v>
      </c>
      <c r="Y783" s="12" t="str">
        <f t="shared" si="372"/>
        <v>0.00029+0.061543800083824i</v>
      </c>
      <c r="Z783" s="12" t="str">
        <f t="shared" si="373"/>
        <v>-1.06736219729132-0.459907295656572i</v>
      </c>
      <c r="AA783" s="12" t="str">
        <f t="shared" si="374"/>
        <v>8.47315763725678-212.286289825812i</v>
      </c>
      <c r="AB783" s="12" t="str">
        <f t="shared" si="375"/>
        <v>0.501644392500789-0.0693893994139166i</v>
      </c>
      <c r="AC783" s="12" t="str">
        <f t="shared" si="376"/>
        <v>2.04930454252708-1.37172696302844i</v>
      </c>
      <c r="AD783" s="12" t="str">
        <f t="shared" si="377"/>
        <v>0.184698732720388+0.0897703725718412i</v>
      </c>
      <c r="AE783" s="12" t="str">
        <f t="shared" si="378"/>
        <v>-0.155854395913756-0.18076179679657i</v>
      </c>
      <c r="AF783" s="12" t="str">
        <f t="shared" si="379"/>
        <v>-11.2614341576844-3.30869698949422i</v>
      </c>
      <c r="AG783" s="12" t="str">
        <f t="shared" si="380"/>
        <v>1.07465164292242-0.139183100076158i</v>
      </c>
      <c r="AH783" s="12" t="str">
        <f t="shared" si="381"/>
        <v>0.756513699945787+2.47206244266534i</v>
      </c>
      <c r="AI783" s="12">
        <f t="shared" si="382"/>
        <v>8.2499782463317306</v>
      </c>
      <c r="AJ783" s="12">
        <f t="shared" si="383"/>
        <v>72.984562784910025</v>
      </c>
      <c r="AK783" s="12"/>
      <c r="AL783" s="12"/>
      <c r="AM783" s="12"/>
      <c r="AN783" s="12"/>
    </row>
    <row r="784" spans="1:40" x14ac:dyDescent="0.35">
      <c r="A784" s="12"/>
      <c r="B784" s="12">
        <f t="shared" si="384"/>
        <v>65400</v>
      </c>
      <c r="C784" s="29" t="str">
        <f t="shared" si="351"/>
        <v>-0.0000161948654795978+0.0339394763814919i</v>
      </c>
      <c r="D784" s="28" t="str">
        <f t="shared" si="352"/>
        <v>-5.3991851934992+0.260202652258105i</v>
      </c>
      <c r="E784" s="12" t="str">
        <f t="shared" si="353"/>
        <v>4200</v>
      </c>
      <c r="F784" s="12" t="str">
        <f t="shared" si="354"/>
        <v>0.704225352112676</v>
      </c>
      <c r="G784" s="12" t="str">
        <f t="shared" si="350"/>
        <v>0.704225352112676</v>
      </c>
      <c r="H784" s="12" t="str">
        <f t="shared" si="355"/>
        <v>5.86731644734949+3.56726629372093i</v>
      </c>
      <c r="I784" s="12" t="str">
        <f t="shared" si="356"/>
        <v>256.825199430966i</v>
      </c>
      <c r="J784" s="12" t="str">
        <f t="shared" si="357"/>
        <v>-55.4188468245583+55.545332292291i</v>
      </c>
      <c r="K784" s="12" t="str">
        <f t="shared" si="358"/>
        <v>2.31712266450942-2.31184621135091i</v>
      </c>
      <c r="L784" s="12" t="str">
        <f t="shared" si="359"/>
        <v>0.102679004317379-0.0874057344815592i</v>
      </c>
      <c r="M784" s="12" t="str">
        <f t="shared" si="360"/>
        <v>2.4198016688268-2.39925194583247i</v>
      </c>
      <c r="N784" s="12" t="str">
        <f t="shared" si="361"/>
        <v>-0.82184063817909i</v>
      </c>
      <c r="O784" s="12" t="str">
        <f t="shared" si="362"/>
        <v>0.680874277453868-0.732400312876553i</v>
      </c>
      <c r="P784" s="12" t="str">
        <f t="shared" si="363"/>
        <v>0.319125722546132+0.732400312876553i</v>
      </c>
      <c r="Q784" s="12" t="str">
        <f t="shared" si="364"/>
        <v>-0.319125722546132+0.089440325302537i</v>
      </c>
      <c r="R784" s="12" t="str">
        <f t="shared" si="365"/>
        <v>-0.330797891354539-2.38773289037691i</v>
      </c>
      <c r="S784" s="12" t="str">
        <f t="shared" si="366"/>
        <v>0.0841603586205351i</v>
      </c>
      <c r="T784" s="12" t="str">
        <f t="shared" si="367"/>
        <v>0.200952456344168-0.0278400691673148i</v>
      </c>
      <c r="U784" s="12" t="str">
        <f t="shared" si="368"/>
        <v>0.001-0.0243356182097699i</v>
      </c>
      <c r="V784" s="12" t="str">
        <f t="shared" si="369"/>
        <v>0.0015-0.00739684444065957i</v>
      </c>
      <c r="W784" s="12" t="str">
        <f t="shared" si="370"/>
        <v>0.000934462632194441-0.0056989884723929i</v>
      </c>
      <c r="X784" s="12" t="str">
        <f t="shared" si="371"/>
        <v>0.00195955528771602-0.00509917768655876i</v>
      </c>
      <c r="Y784" s="12" t="str">
        <f t="shared" si="372"/>
        <v>0.00029+0.0616380478634317i</v>
      </c>
      <c r="Z784" s="12" t="str">
        <f t="shared" si="373"/>
        <v>-1.06403435345931-0.458238155054712i</v>
      </c>
      <c r="AA784" s="12" t="str">
        <f t="shared" si="374"/>
        <v>8.43134174396946-211.907899700092i</v>
      </c>
      <c r="AB784" s="12" t="str">
        <f t="shared" si="375"/>
        <v>0.501614863011326-0.0694940123432522i</v>
      </c>
      <c r="AC784" s="12" t="str">
        <f t="shared" si="376"/>
        <v>2.04707483828488-1.37166216318008i</v>
      </c>
      <c r="AD784" s="12" t="str">
        <f t="shared" si="377"/>
        <v>0.184810697831664+0.0898862248619665i</v>
      </c>
      <c r="AE784" s="12" t="str">
        <f t="shared" si="378"/>
        <v>-0.155455633534097-0.180329344364656i</v>
      </c>
      <c r="AF784" s="12" t="str">
        <f t="shared" si="379"/>
        <v>-11.2665016408487-3.30706364146282i</v>
      </c>
      <c r="AG784" s="12" t="str">
        <f t="shared" si="380"/>
        <v>1.07459300785126-0.139026046929822i</v>
      </c>
      <c r="AH784" s="12" t="str">
        <f t="shared" si="381"/>
        <v>0.755751405990916+2.46684245920781i</v>
      </c>
      <c r="AI784" s="12">
        <f t="shared" si="382"/>
        <v>8.232441033964049</v>
      </c>
      <c r="AJ784" s="12">
        <f t="shared" si="383"/>
        <v>72.966827946455709</v>
      </c>
      <c r="AK784" s="12"/>
      <c r="AL784" s="12"/>
      <c r="AM784" s="12"/>
      <c r="AN784" s="12"/>
    </row>
    <row r="785" spans="1:40" x14ac:dyDescent="0.35">
      <c r="A785" s="12"/>
      <c r="B785" s="12">
        <f t="shared" si="384"/>
        <v>65500</v>
      </c>
      <c r="C785" s="29" t="str">
        <f t="shared" si="351"/>
        <v>-0.0000161454532679535+0.0338876604105583i</v>
      </c>
      <c r="D785" s="28" t="str">
        <f t="shared" si="352"/>
        <v>-5.39918481467224+0.259805396480947i</v>
      </c>
      <c r="E785" s="12" t="str">
        <f t="shared" si="353"/>
        <v>4200</v>
      </c>
      <c r="F785" s="12" t="str">
        <f t="shared" si="354"/>
        <v>0.704225352112676</v>
      </c>
      <c r="G785" s="12" t="str">
        <f t="shared" si="350"/>
        <v>0.704225352112676</v>
      </c>
      <c r="H785" s="12" t="str">
        <f t="shared" si="355"/>
        <v>5.87237080366137+3.56523156030356i</v>
      </c>
      <c r="I785" s="12" t="str">
        <f t="shared" si="356"/>
        <v>257.217898512664i</v>
      </c>
      <c r="J785" s="12" t="str">
        <f t="shared" si="357"/>
        <v>-55.5915134315904+55.6302639930438i</v>
      </c>
      <c r="K785" s="12" t="str">
        <f t="shared" si="358"/>
        <v>2.31346315461246-2.31185165774531i</v>
      </c>
      <c r="L785" s="12" t="str">
        <f t="shared" si="359"/>
        <v>0.102547139718666-0.0874269607197963i</v>
      </c>
      <c r="M785" s="12" t="str">
        <f t="shared" si="360"/>
        <v>2.41601029433113-2.39927861846511i</v>
      </c>
      <c r="N785" s="12" t="str">
        <f t="shared" si="361"/>
        <v>-0.823097275240526i</v>
      </c>
      <c r="O785" s="12" t="str">
        <f t="shared" si="362"/>
        <v>0.679953378722419-0.73325534622256i</v>
      </c>
      <c r="P785" s="12" t="str">
        <f t="shared" si="363"/>
        <v>0.320046621277581+0.73325534622256i</v>
      </c>
      <c r="Q785" s="12" t="str">
        <f t="shared" si="364"/>
        <v>-0.320046621277581+0.0898419290179661i</v>
      </c>
      <c r="R785" s="12" t="str">
        <f t="shared" si="365"/>
        <v>-0.330790026678917-2.38394693021165i</v>
      </c>
      <c r="S785" s="12" t="str">
        <f t="shared" si="366"/>
        <v>0.0842890441841751i</v>
      </c>
      <c r="T785" s="12" t="str">
        <f t="shared" si="367"/>
        <v>0.200940608133338-0.0278819751744237i</v>
      </c>
      <c r="U785" s="12" t="str">
        <f t="shared" si="368"/>
        <v>0.001-0.0242984645941825i</v>
      </c>
      <c r="V785" s="12" t="str">
        <f t="shared" si="369"/>
        <v>0.0015-0.00738555154838376i</v>
      </c>
      <c r="W785" s="12" t="str">
        <f t="shared" si="370"/>
        <v>0.000934456318133929-0.00569036774855161i</v>
      </c>
      <c r="X785" s="12" t="str">
        <f t="shared" si="371"/>
        <v>0.00195648638525687-0.00509210054646726i</v>
      </c>
      <c r="Y785" s="12" t="str">
        <f t="shared" si="372"/>
        <v>0.00029+0.0617322956430394i</v>
      </c>
      <c r="Z785" s="12" t="str">
        <f t="shared" si="373"/>
        <v>-1.06072211651709-0.456579190313276i</v>
      </c>
      <c r="AA785" s="12" t="str">
        <f t="shared" si="374"/>
        <v>8.38982498005121-211.530916374487i</v>
      </c>
      <c r="AB785" s="12" t="str">
        <f t="shared" si="375"/>
        <v>0.501585287664199-0.0695986175637989i</v>
      </c>
      <c r="AC785" s="12" t="str">
        <f t="shared" si="376"/>
        <v>2.04484874348619-1.37159383253474i</v>
      </c>
      <c r="AD785" s="12" t="str">
        <f t="shared" si="377"/>
        <v>0.18492280886816+0.0900019461884529i</v>
      </c>
      <c r="AE785" s="12" t="str">
        <f t="shared" si="378"/>
        <v>-0.155058697497577-0.179898961195154i</v>
      </c>
      <c r="AF785" s="12" t="str">
        <f t="shared" si="379"/>
        <v>-11.2715556183336-3.30542616382261i</v>
      </c>
      <c r="AG785" s="12" t="str">
        <f t="shared" si="380"/>
        <v>1.07453458423731-0.138869682124188i</v>
      </c>
      <c r="AH785" s="12" t="str">
        <f t="shared" si="381"/>
        <v>0.754989483736425+2.46164377661182i</v>
      </c>
      <c r="AI785" s="12">
        <f t="shared" si="382"/>
        <v>8.2149382444845216</v>
      </c>
      <c r="AJ785" s="12">
        <f t="shared" si="383"/>
        <v>72.949152355337731</v>
      </c>
      <c r="AK785" s="12"/>
      <c r="AL785" s="12"/>
      <c r="AM785" s="12"/>
      <c r="AN785" s="12"/>
    </row>
    <row r="786" spans="1:40" x14ac:dyDescent="0.35">
      <c r="A786" s="12"/>
      <c r="B786" s="12">
        <f t="shared" si="384"/>
        <v>65600</v>
      </c>
      <c r="C786" s="29" t="str">
        <f t="shared" si="351"/>
        <v>-0.0000160962668544436+0.0338360024150384i</v>
      </c>
      <c r="D786" s="28" t="str">
        <f t="shared" si="352"/>
        <v>-5.3991844375764+0.259409351848628i</v>
      </c>
      <c r="E786" s="12" t="str">
        <f t="shared" si="353"/>
        <v>4200</v>
      </c>
      <c r="F786" s="12" t="str">
        <f t="shared" si="354"/>
        <v>0.704225352112676</v>
      </c>
      <c r="G786" s="12" t="str">
        <f t="shared" si="350"/>
        <v>0.704225352112676</v>
      </c>
      <c r="H786" s="12" t="str">
        <f t="shared" si="355"/>
        <v>5.87741168885448+3.56319395177281i</v>
      </c>
      <c r="I786" s="12" t="str">
        <f t="shared" si="356"/>
        <v>257.610597594363i</v>
      </c>
      <c r="J786" s="12" t="str">
        <f t="shared" si="357"/>
        <v>-55.7644438531482+55.7151956937965i</v>
      </c>
      <c r="K786" s="12" t="str">
        <f t="shared" si="358"/>
        <v>2.30980961383437-2.31185131665023i</v>
      </c>
      <c r="L786" s="12" t="str">
        <f t="shared" si="359"/>
        <v>0.102415412678589-0.0874479611409422i</v>
      </c>
      <c r="M786" s="12" t="str">
        <f t="shared" si="360"/>
        <v>2.41222502651296-2.39929927779117i</v>
      </c>
      <c r="N786" s="12" t="str">
        <f t="shared" si="361"/>
        <v>-0.824353912301962i</v>
      </c>
      <c r="O786" s="12" t="str">
        <f t="shared" si="362"/>
        <v>0.679031406251774-0.734109221658289i</v>
      </c>
      <c r="P786" s="12" t="str">
        <f t="shared" si="363"/>
        <v>0.320968593748226+0.734109221658289i</v>
      </c>
      <c r="Q786" s="12" t="str">
        <f t="shared" si="364"/>
        <v>-0.320968593748226+0.090244690643673i</v>
      </c>
      <c r="R786" s="12" t="str">
        <f t="shared" si="365"/>
        <v>-0.330782149337354-2.38017229497212i</v>
      </c>
      <c r="S786" s="12" t="str">
        <f t="shared" si="366"/>
        <v>0.0844177297478151i</v>
      </c>
      <c r="T786" s="12" t="str">
        <f t="shared" si="367"/>
        <v>0.200928741550193-0.0279238780881622i</v>
      </c>
      <c r="U786" s="12" t="str">
        <f t="shared" si="368"/>
        <v>0.001-0.0242614242518133i</v>
      </c>
      <c r="V786" s="12" t="str">
        <f t="shared" si="369"/>
        <v>0.0015-0.00737429308565753i</v>
      </c>
      <c r="W786" s="12" t="str">
        <f t="shared" si="370"/>
        <v>0.00093444999466521-0.00568177342645913i</v>
      </c>
      <c r="X786" s="12" t="str">
        <f t="shared" si="371"/>
        <v>0.00195343071273617-0.00508504237573241i</v>
      </c>
      <c r="Y786" s="12" t="str">
        <f t="shared" si="372"/>
        <v>0.00029+0.0618265434226471i</v>
      </c>
      <c r="Z786" s="12" t="str">
        <f t="shared" si="373"/>
        <v>-1.05742538975655-0.454930318591643i</v>
      </c>
      <c r="AA786" s="12" t="str">
        <f t="shared" si="374"/>
        <v>8.34860460019142-211.155331864153i</v>
      </c>
      <c r="AB786" s="12" t="str">
        <f t="shared" si="375"/>
        <v>0.501555666456343-0.0697032150627153i</v>
      </c>
      <c r="AC786" s="12" t="str">
        <f t="shared" si="376"/>
        <v>2.04262625725568-1.37152198810347i</v>
      </c>
      <c r="AD786" s="12" t="str">
        <f t="shared" si="377"/>
        <v>0.185035065713928+0.0901175364216748i</v>
      </c>
      <c r="AE786" s="12" t="str">
        <f t="shared" si="378"/>
        <v>-0.154663576926173-0.179470632470453i</v>
      </c>
      <c r="AF786" s="12" t="str">
        <f t="shared" si="379"/>
        <v>-11.2765961264309-3.30378459992418i</v>
      </c>
      <c r="AG786" s="12" t="str">
        <f t="shared" si="380"/>
        <v>1.07447637013679-0.138714001802091i</v>
      </c>
      <c r="AH786" s="12" t="str">
        <f t="shared" si="381"/>
        <v>0.754227954005872+2.45646626921859i</v>
      </c>
      <c r="AI786" s="12">
        <f t="shared" si="382"/>
        <v>8.1974697591166237</v>
      </c>
      <c r="AJ786" s="12">
        <f t="shared" si="383"/>
        <v>72.931535530453615</v>
      </c>
      <c r="AK786" s="12"/>
      <c r="AL786" s="12"/>
      <c r="AM786" s="12"/>
      <c r="AN786" s="12"/>
    </row>
    <row r="787" spans="1:40" x14ac:dyDescent="0.35">
      <c r="A787" s="12"/>
      <c r="B787" s="12">
        <f t="shared" si="384"/>
        <v>65700</v>
      </c>
      <c r="C787" s="29" t="str">
        <f t="shared" si="351"/>
        <v>-0.0000160473048653932+0.033784501673584i</v>
      </c>
      <c r="D787" s="28" t="str">
        <f t="shared" si="352"/>
        <v>-5.39918406220115+0.259014512830811i</v>
      </c>
      <c r="E787" s="12" t="str">
        <f t="shared" si="353"/>
        <v>4200</v>
      </c>
      <c r="F787" s="12" t="str">
        <f t="shared" si="354"/>
        <v>0.704225352112676</v>
      </c>
      <c r="G787" s="12" t="str">
        <f t="shared" si="350"/>
        <v>0.704225352112676</v>
      </c>
      <c r="H787" s="12" t="str">
        <f t="shared" si="355"/>
        <v>5.88243913918569+3.56115350565432i</v>
      </c>
      <c r="I787" s="12" t="str">
        <f t="shared" si="356"/>
        <v>258.003296676062i</v>
      </c>
      <c r="J787" s="12" t="str">
        <f t="shared" si="357"/>
        <v>-55.9376380892316+55.8001273945492i</v>
      </c>
      <c r="K787" s="12" t="str">
        <f t="shared" si="358"/>
        <v>2.30616204036912-2.31184521635865i</v>
      </c>
      <c r="L787" s="12" t="str">
        <f t="shared" si="359"/>
        <v>0.102283823441149-0.0874687364907979i</v>
      </c>
      <c r="M787" s="12" t="str">
        <f t="shared" si="360"/>
        <v>2.40844586381027-2.39931395284945i</v>
      </c>
      <c r="N787" s="12" t="str">
        <f t="shared" si="361"/>
        <v>-0.825610549363398i</v>
      </c>
      <c r="O787" s="12" t="str">
        <f t="shared" si="362"/>
        <v>0.678108361497853-0.734961937835353i</v>
      </c>
      <c r="P787" s="12" t="str">
        <f t="shared" si="363"/>
        <v>0.321891638502147+0.734961937835353i</v>
      </c>
      <c r="Q787" s="12" t="str">
        <f t="shared" si="364"/>
        <v>-0.321891638502147+0.0906486115280449i</v>
      </c>
      <c r="R787" s="12" t="str">
        <f t="shared" si="365"/>
        <v>-0.330774259326806-2.37640893293177i</v>
      </c>
      <c r="S787" s="12" t="str">
        <f t="shared" si="366"/>
        <v>0.0845464153114551i</v>
      </c>
      <c r="T787" s="12" t="str">
        <f t="shared" si="367"/>
        <v>0.200916856593501-0.0279657779033831i</v>
      </c>
      <c r="U787" s="12" t="str">
        <f t="shared" si="368"/>
        <v>0.001-0.0242244966654331i</v>
      </c>
      <c r="V787" s="12" t="str">
        <f t="shared" si="369"/>
        <v>0.0015-0.00736306889526841i</v>
      </c>
      <c r="W787" s="12" t="str">
        <f t="shared" si="370"/>
        <v>0.000934443661789355-0.00567320538554595i</v>
      </c>
      <c r="X787" s="12" t="str">
        <f t="shared" si="371"/>
        <v>0.00195038819508271-0.00507800310313575i</v>
      </c>
      <c r="Y787" s="12" t="str">
        <f t="shared" si="372"/>
        <v>0.00029+0.0619207912022548i</v>
      </c>
      <c r="Z787" s="12" t="str">
        <f t="shared" si="373"/>
        <v>-1.05414407720421-0.453291457881119i</v>
      </c>
      <c r="AA787" s="12" t="str">
        <f t="shared" si="374"/>
        <v>8.30767788951175-210.78113824458i</v>
      </c>
      <c r="AB787" s="12" t="str">
        <f t="shared" si="375"/>
        <v>0.501525999384681-0.0698078048271531i</v>
      </c>
      <c r="AC787" s="12" t="str">
        <f t="shared" si="376"/>
        <v>2.04040737867177-1.37144664683806i</v>
      </c>
      <c r="AD787" s="12" t="str">
        <f t="shared" si="377"/>
        <v>0.185147468252858+0.0902329954318412i</v>
      </c>
      <c r="AE787" s="12" t="str">
        <f t="shared" si="378"/>
        <v>-0.154270261019825-0.179044343510206i</v>
      </c>
      <c r="AF787" s="12" t="str">
        <f t="shared" si="379"/>
        <v>-11.2816232013868-3.30213899282351i</v>
      </c>
      <c r="AG787" s="12" t="str">
        <f t="shared" si="380"/>
        <v>1.07441836362577-0.138559002134198i</v>
      </c>
      <c r="AH787" s="12" t="str">
        <f t="shared" si="381"/>
        <v>0.753466837264853+2.45130981230921i</v>
      </c>
      <c r="AI787" s="12">
        <f t="shared" si="382"/>
        <v>8.1800354596461862</v>
      </c>
      <c r="AJ787" s="12">
        <f t="shared" si="383"/>
        <v>72.913976994593227</v>
      </c>
      <c r="AK787" s="12"/>
      <c r="AL787" s="12"/>
      <c r="AM787" s="12"/>
      <c r="AN787" s="12"/>
    </row>
    <row r="788" spans="1:40" x14ac:dyDescent="0.35">
      <c r="A788" s="12"/>
      <c r="B788" s="12">
        <f t="shared" si="384"/>
        <v>65800</v>
      </c>
      <c r="C788" s="29" t="str">
        <f t="shared" si="351"/>
        <v>-0.0000159985659375575+0.0337331574692319i</v>
      </c>
      <c r="D788" s="28" t="str">
        <f t="shared" si="352"/>
        <v>-5.39918368853604+0.258620873930778i</v>
      </c>
      <c r="E788" s="12" t="str">
        <f t="shared" si="353"/>
        <v>4200</v>
      </c>
      <c r="F788" s="12" t="str">
        <f t="shared" si="354"/>
        <v>0.704225352112676</v>
      </c>
      <c r="G788" s="12" t="str">
        <f t="shared" si="350"/>
        <v>0.704225352112676</v>
      </c>
      <c r="H788" s="12" t="str">
        <f t="shared" si="355"/>
        <v>5.88745319086551+3.5591102592146i</v>
      </c>
      <c r="I788" s="12" t="str">
        <f t="shared" si="356"/>
        <v>258.39599575776i</v>
      </c>
      <c r="J788" s="12" t="str">
        <f t="shared" si="357"/>
        <v>-56.1110961398406+55.885059095302i</v>
      </c>
      <c r="K788" s="12" t="str">
        <f t="shared" si="358"/>
        <v>2.3025204323355-2.31183338506277i</v>
      </c>
      <c r="L788" s="12" t="str">
        <f t="shared" si="359"/>
        <v>0.102152372247477-0.0874892875139784i</v>
      </c>
      <c r="M788" s="12" t="str">
        <f t="shared" si="360"/>
        <v>2.40467280458298-2.39932267257675i</v>
      </c>
      <c r="N788" s="12" t="str">
        <f t="shared" si="361"/>
        <v>-0.826867186424834i</v>
      </c>
      <c r="O788" s="12" t="str">
        <f t="shared" si="362"/>
        <v>0.67718424591827-0.735813493407198i</v>
      </c>
      <c r="P788" s="12" t="str">
        <f t="shared" si="363"/>
        <v>0.32281575408173+0.735813493407198i</v>
      </c>
      <c r="Q788" s="12" t="str">
        <f t="shared" si="364"/>
        <v>-0.32281575408173+0.091053693017636i</v>
      </c>
      <c r="R788" s="12" t="str">
        <f t="shared" si="365"/>
        <v>-0.330766356644233-2.37265679267848i</v>
      </c>
      <c r="S788" s="12" t="str">
        <f t="shared" si="366"/>
        <v>0.0846751008750951i</v>
      </c>
      <c r="T788" s="12" t="str">
        <f t="shared" si="367"/>
        <v>0.20090495326203-0.0280076746149381i</v>
      </c>
      <c r="U788" s="12" t="str">
        <f t="shared" si="368"/>
        <v>0.001-0.0241876813209567i</v>
      </c>
      <c r="V788" s="12" t="str">
        <f t="shared" si="369"/>
        <v>0.0015-0.0073518788209595i</v>
      </c>
      <c r="W788" s="12" t="str">
        <f t="shared" si="370"/>
        <v>0.000934437319507448-0.00566466350597536i</v>
      </c>
      <c r="X788" s="12" t="str">
        <f t="shared" si="371"/>
        <v>0.00194735875774845-0.00507098265778459i</v>
      </c>
      <c r="Y788" s="12" t="str">
        <f t="shared" si="372"/>
        <v>0.00029+0.0620150389818625i</v>
      </c>
      <c r="Z788" s="12" t="str">
        <f t="shared" si="373"/>
        <v>-1.05087808361472-0.451662526995072i</v>
      </c>
      <c r="AA788" s="12" t="str">
        <f t="shared" si="374"/>
        <v>8.26704216317295-210.408327651035i</v>
      </c>
      <c r="AB788" s="12" t="str">
        <f t="shared" si="375"/>
        <v>0.501496286446139-0.0699123868442612i</v>
      </c>
      <c r="AC788" s="12" t="str">
        <f t="shared" si="376"/>
        <v>2.03819210676699-1.37136782563115i</v>
      </c>
      <c r="AD788" s="12" t="str">
        <f t="shared" si="377"/>
        <v>0.185260016368673+0.090348323089002i</v>
      </c>
      <c r="AE788" s="12" t="str">
        <f t="shared" si="378"/>
        <v>-0.153878739055798-0.178620079769798i</v>
      </c>
      <c r="AF788" s="12" t="str">
        <f t="shared" si="379"/>
        <v>-11.2866368794015-3.30048938528382i</v>
      </c>
      <c r="AG788" s="12" t="str">
        <f t="shared" si="380"/>
        <v>1.0743605628-0.138404679318761i</v>
      </c>
      <c r="AH788" s="12" t="str">
        <f t="shared" si="381"/>
        <v>0.752706153626196+2.44617428209629i</v>
      </c>
      <c r="AI788" s="12">
        <f t="shared" si="382"/>
        <v>8.1626352284179688</v>
      </c>
      <c r="AJ788" s="12">
        <f t="shared" si="383"/>
        <v>72.896476274405487</v>
      </c>
      <c r="AK788" s="12"/>
      <c r="AL788" s="12"/>
      <c r="AM788" s="12"/>
      <c r="AN788" s="12"/>
    </row>
    <row r="789" spans="1:40" x14ac:dyDescent="0.35">
      <c r="A789" s="12"/>
      <c r="B789" s="12">
        <f t="shared" si="384"/>
        <v>65900</v>
      </c>
      <c r="C789" s="29" t="str">
        <f t="shared" si="351"/>
        <v>-0.0000159500487180273+0.0336819690893707i</v>
      </c>
      <c r="D789" s="28" t="str">
        <f t="shared" si="352"/>
        <v>-5.39918331657069+0.258228429685175i</v>
      </c>
      <c r="E789" s="12" t="str">
        <f t="shared" si="353"/>
        <v>4200</v>
      </c>
      <c r="F789" s="12" t="str">
        <f t="shared" si="354"/>
        <v>0.704225352112676</v>
      </c>
      <c r="G789" s="12" t="str">
        <f t="shared" si="350"/>
        <v>0.704225352112676</v>
      </c>
      <c r="H789" s="12" t="str">
        <f t="shared" si="355"/>
        <v>5.89245388005761+3.55706424946246i</v>
      </c>
      <c r="I789" s="12" t="str">
        <f t="shared" si="356"/>
        <v>258.788694839459i</v>
      </c>
      <c r="J789" s="12" t="str">
        <f t="shared" si="357"/>
        <v>-56.2848180049753+55.9699907960547i</v>
      </c>
      <c r="K789" s="12" t="str">
        <f t="shared" si="358"/>
        <v>2.29888478777783-2.31181585085417i</v>
      </c>
      <c r="L789" s="12" t="str">
        <f t="shared" si="359"/>
        <v>0.102021059335852-0.0875096149539066i</v>
      </c>
      <c r="M789" s="12" t="str">
        <f t="shared" si="360"/>
        <v>2.40090584711368-2.39932546580808i</v>
      </c>
      <c r="N789" s="12" t="str">
        <f t="shared" si="361"/>
        <v>-0.828123823486269i</v>
      </c>
      <c r="O789" s="12" t="str">
        <f t="shared" si="362"/>
        <v>0.67625906097233-0.7366638870291i</v>
      </c>
      <c r="P789" s="12" t="str">
        <f t="shared" si="363"/>
        <v>0.32374093902767+0.7366638870291i</v>
      </c>
      <c r="Q789" s="12" t="str">
        <f t="shared" si="364"/>
        <v>-0.32374093902767+0.091459936457169i</v>
      </c>
      <c r="R789" s="12" t="str">
        <f t="shared" si="365"/>
        <v>-0.330758441286586-2.36891582311218i</v>
      </c>
      <c r="S789" s="12" t="str">
        <f t="shared" si="366"/>
        <v>0.0848037864387349i</v>
      </c>
      <c r="T789" s="12" t="str">
        <f t="shared" si="367"/>
        <v>0.200893031554545-0.0280495682176765i</v>
      </c>
      <c r="U789" s="12" t="str">
        <f t="shared" si="368"/>
        <v>0.001-0.0241509777074196i</v>
      </c>
      <c r="V789" s="12" t="str">
        <f t="shared" si="369"/>
        <v>0.0015-0.0073407227074224i</v>
      </c>
      <c r="W789" s="12" t="str">
        <f t="shared" si="370"/>
        <v>0.000934430967820578-0.00565614766863811i</v>
      </c>
      <c r="X789" s="12" t="str">
        <f t="shared" si="371"/>
        <v>0.00194434232670409-0.00506398096911012i</v>
      </c>
      <c r="Y789" s="12" t="str">
        <f t="shared" si="372"/>
        <v>0.00029+0.0621092867614702i</v>
      </c>
      <c r="Z789" s="12" t="str">
        <f t="shared" si="373"/>
        <v>-1.04762731446444-0.450043445559137i</v>
      </c>
      <c r="AA789" s="12" t="str">
        <f t="shared" si="374"/>
        <v>8.22669476598674-210.036892278i</v>
      </c>
      <c r="AB789" s="12" t="str">
        <f t="shared" si="375"/>
        <v>0.501466527637634-0.0700169611011823i</v>
      </c>
      <c r="AC789" s="12" t="str">
        <f t="shared" si="376"/>
        <v>2.03598044052843-1.37128554131629i</v>
      </c>
      <c r="AD789" s="12" t="str">
        <f t="shared" si="377"/>
        <v>0.185372709944934+0.0904635192630436i</v>
      </c>
      <c r="AE789" s="12" t="str">
        <f t="shared" si="378"/>
        <v>-0.153489000388061-0.178197826838797i</v>
      </c>
      <c r="AF789" s="12" t="str">
        <f t="shared" si="379"/>
        <v>-11.2916371966283-3.29883581977729i</v>
      </c>
      <c r="AG789" s="12" t="str">
        <f t="shared" si="380"/>
        <v>1.07430296577459-0.138251029581375i</v>
      </c>
      <c r="AH789" s="12" t="str">
        <f t="shared" si="381"/>
        <v>0.751945922855444+2.44105955571545i</v>
      </c>
      <c r="AI789" s="12">
        <f t="shared" si="382"/>
        <v>8.145268948331859</v>
      </c>
      <c r="AJ789" s="12">
        <f t="shared" si="383"/>
        <v>72.879032900355924</v>
      </c>
      <c r="AK789" s="12"/>
      <c r="AL789" s="12"/>
      <c r="AM789" s="12"/>
      <c r="AN789" s="12"/>
    </row>
    <row r="790" spans="1:40" x14ac:dyDescent="0.35">
      <c r="A790" s="12"/>
      <c r="B790" s="12">
        <f t="shared" si="384"/>
        <v>66000</v>
      </c>
      <c r="C790" s="29" t="str">
        <f t="shared" si="351"/>
        <v>-0.0000159017518641346+0.0336309358257079i</v>
      </c>
      <c r="D790" s="28" t="str">
        <f t="shared" si="352"/>
        <v>-5.39918294629481+0.257837174663761i</v>
      </c>
      <c r="E790" s="12" t="str">
        <f t="shared" si="353"/>
        <v>4200</v>
      </c>
      <c r="F790" s="12" t="str">
        <f t="shared" si="354"/>
        <v>0.704225352112676</v>
      </c>
      <c r="G790" s="12" t="str">
        <f t="shared" si="350"/>
        <v>0.704225352112676</v>
      </c>
      <c r="H790" s="12" t="str">
        <f t="shared" si="355"/>
        <v>5.89744124287814+3.55501551315052i</v>
      </c>
      <c r="I790" s="12" t="str">
        <f t="shared" si="356"/>
        <v>259.181393921158i</v>
      </c>
      <c r="J790" s="12" t="str">
        <f t="shared" si="357"/>
        <v>-56.4588036846356+56.0549224968075i</v>
      </c>
      <c r="K790" s="12" t="str">
        <f t="shared" si="358"/>
        <v>2.2952551046665-2.31179264172391i</v>
      </c>
      <c r="L790" s="12" t="str">
        <f t="shared" si="359"/>
        <v>0.101889884941712-0.0875297195528058i</v>
      </c>
      <c r="M790" s="12" t="str">
        <f t="shared" si="360"/>
        <v>2.39714498960821-2.39932236127672i</v>
      </c>
      <c r="N790" s="12" t="str">
        <f t="shared" si="361"/>
        <v>-0.829380460547705i</v>
      </c>
      <c r="O790" s="12" t="str">
        <f t="shared" si="362"/>
        <v>0.675332808121025-0.737513117358174i</v>
      </c>
      <c r="P790" s="12" t="str">
        <f t="shared" si="363"/>
        <v>0.324667191878975+0.737513117358174i</v>
      </c>
      <c r="Q790" s="12" t="str">
        <f t="shared" si="364"/>
        <v>-0.324667191878975+0.0918673431895309i</v>
      </c>
      <c r="R790" s="12" t="str">
        <f t="shared" si="365"/>
        <v>-0.330750513250818-2.36518597344245i</v>
      </c>
      <c r="S790" s="12" t="str">
        <f t="shared" si="366"/>
        <v>0.0849324720023749i</v>
      </c>
      <c r="T790" s="12" t="str">
        <f t="shared" si="367"/>
        <v>0.200881091469811-0.0280914587064462i</v>
      </c>
      <c r="U790" s="12" t="str">
        <f t="shared" si="368"/>
        <v>0.001-0.0241143853169538i</v>
      </c>
      <c r="V790" s="12" t="str">
        <f t="shared" si="369"/>
        <v>0.0015-0.0073296004002899i</v>
      </c>
      <c r="W790" s="12" t="str">
        <f t="shared" si="370"/>
        <v>0.00093442460672983-0.0056476577551467i</v>
      </c>
      <c r="X790" s="12" t="str">
        <f t="shared" si="371"/>
        <v>0.00194133882843499-0.0050569979668662i</v>
      </c>
      <c r="Y790" s="12" t="str">
        <f t="shared" si="372"/>
        <v>0.00029+0.0622035345410779i</v>
      </c>
      <c r="Z790" s="12" t="str">
        <f t="shared" si="373"/>
        <v>-1.04439167594513-0.448434134001655i</v>
      </c>
      <c r="AA790" s="12" t="str">
        <f t="shared" si="374"/>
        <v>8.18663307203498-209.66682437863i</v>
      </c>
      <c r="AB790" s="12" t="str">
        <f t="shared" si="375"/>
        <v>0.501436722956083-0.070121527585056i</v>
      </c>
      <c r="AC790" s="12" t="str">
        <f t="shared" si="376"/>
        <v>2.03377237889803-1.37119981066804i</v>
      </c>
      <c r="AD790" s="12" t="str">
        <f t="shared" si="377"/>
        <v>0.185485548865035+0.0905785838236982i</v>
      </c>
      <c r="AE790" s="12" t="str">
        <f t="shared" si="378"/>
        <v>-0.15310103444668-0.177777570439482i</v>
      </c>
      <c r="AF790" s="12" t="str">
        <f t="shared" si="379"/>
        <v>-11.296624189173-3.29717833848676i</v>
      </c>
      <c r="AG790" s="12" t="str">
        <f t="shared" si="380"/>
        <v>1.07424557068382-0.13809804917473i</v>
      </c>
      <c r="AH790" s="12" t="str">
        <f t="shared" si="381"/>
        <v>0.751186164375967+2.43596551121749i</v>
      </c>
      <c r="AI790" s="12">
        <f t="shared" si="382"/>
        <v>8.1279365028406829</v>
      </c>
      <c r="AJ790" s="12">
        <f t="shared" si="383"/>
        <v>72.861646406694717</v>
      </c>
      <c r="AK790" s="12"/>
      <c r="AL790" s="12"/>
      <c r="AM790" s="12"/>
      <c r="AN790" s="12"/>
    </row>
    <row r="791" spans="1:40" x14ac:dyDescent="0.35">
      <c r="A791" s="12"/>
      <c r="B791" s="12">
        <f t="shared" si="384"/>
        <v>66100</v>
      </c>
      <c r="C791" s="29" t="str">
        <f t="shared" si="351"/>
        <v>-0.0000158536740433607+0.0335800569742372i</v>
      </c>
      <c r="D791" s="28" t="str">
        <f t="shared" si="352"/>
        <v>-5.39918257769818+0.257447103469152i</v>
      </c>
      <c r="E791" s="12" t="str">
        <f t="shared" si="353"/>
        <v>4200</v>
      </c>
      <c r="F791" s="12" t="str">
        <f t="shared" si="354"/>
        <v>0.704225352112676</v>
      </c>
      <c r="G791" s="12" t="str">
        <f t="shared" si="350"/>
        <v>0.704225352112676</v>
      </c>
      <c r="H791" s="12" t="str">
        <f t="shared" si="355"/>
        <v>5.9024153153949+3.55296408677683i</v>
      </c>
      <c r="I791" s="12" t="str">
        <f t="shared" si="356"/>
        <v>259.574093002857i</v>
      </c>
      <c r="J791" s="12" t="str">
        <f t="shared" si="357"/>
        <v>-56.6330531788216+56.1398541975602i</v>
      </c>
      <c r="K791" s="12" t="str">
        <f t="shared" si="358"/>
        <v>2.29163138089871-2.31176378556276i</v>
      </c>
      <c r="L791" s="12" t="str">
        <f t="shared" si="359"/>
        <v>0.101758849297668-0.0875496020516931i</v>
      </c>
      <c r="M791" s="12" t="str">
        <f t="shared" si="360"/>
        <v>2.39339023019638-2.39931338761445i</v>
      </c>
      <c r="N791" s="12" t="str">
        <f t="shared" si="361"/>
        <v>-0.830637097609141i</v>
      </c>
      <c r="O791" s="12" t="str">
        <f t="shared" si="362"/>
        <v>0.674405488827035-0.738361183053367i</v>
      </c>
      <c r="P791" s="12" t="str">
        <f t="shared" si="363"/>
        <v>0.325594511172965+0.738361183053367i</v>
      </c>
      <c r="Q791" s="12" t="str">
        <f t="shared" si="364"/>
        <v>-0.325594511172965+0.092275914555774i</v>
      </c>
      <c r="R791" s="12" t="str">
        <f t="shared" si="365"/>
        <v>-0.330742572533859-2.36146719318621i</v>
      </c>
      <c r="S791" s="12" t="str">
        <f t="shared" si="366"/>
        <v>0.0850611575660149i</v>
      </c>
      <c r="T791" s="12" t="str">
        <f t="shared" si="367"/>
        <v>0.200869133006587-0.0281333460760917i</v>
      </c>
      <c r="U791" s="12" t="str">
        <f t="shared" si="368"/>
        <v>0.001-0.0240779036447648i</v>
      </c>
      <c r="V791" s="12" t="str">
        <f t="shared" si="369"/>
        <v>0.0015-0.0073185117461291i</v>
      </c>
      <c r="W791" s="12" t="str">
        <f t="shared" si="370"/>
        <v>0.000934418236236285-0.00563919364783018i</v>
      </c>
      <c r="X791" s="12" t="str">
        <f t="shared" si="371"/>
        <v>0.00193834818993685-0.00505003358112763i</v>
      </c>
      <c r="Y791" s="12" t="str">
        <f t="shared" si="372"/>
        <v>0.00029+0.0622977823206856i</v>
      </c>
      <c r="Z791" s="12" t="str">
        <f t="shared" si="373"/>
        <v>-1.0411710749577-0.446834513544162i</v>
      </c>
      <c r="AA791" s="12" t="str">
        <f t="shared" si="374"/>
        <v>8.14685448429293-209.298116264209i</v>
      </c>
      <c r="AB791" s="12" t="str">
        <f t="shared" si="375"/>
        <v>0.501406872398389-0.0702260862830131i</v>
      </c>
      <c r="AC791" s="12" t="str">
        <f t="shared" si="376"/>
        <v>2.03156792077303-1.37111065040204i</v>
      </c>
      <c r="AD791" s="12" t="str">
        <f t="shared" si="377"/>
        <v>0.185598533012205+0.0906935166405399i</v>
      </c>
      <c r="AE791" s="12" t="str">
        <f t="shared" si="378"/>
        <v>-0.152714830737205-0.177359296425344i</v>
      </c>
      <c r="AF791" s="12" t="str">
        <f t="shared" si="379"/>
        <v>-11.3015978930931-3.29551698330768i</v>
      </c>
      <c r="AG791" s="12" t="str">
        <f t="shared" si="380"/>
        <v>1.07418837568091-0.137945734378379i</v>
      </c>
      <c r="AH791" s="12" t="str">
        <f t="shared" si="381"/>
        <v>0.750426897274102+2.43089202755998i</v>
      </c>
      <c r="AI791" s="12">
        <f t="shared" si="382"/>
        <v>8.1106377759460671</v>
      </c>
      <c r="AJ791" s="12">
        <f t="shared" si="383"/>
        <v>72.84431633141854</v>
      </c>
      <c r="AK791" s="12"/>
      <c r="AL791" s="12"/>
      <c r="AM791" s="12"/>
      <c r="AN791" s="12"/>
    </row>
    <row r="792" spans="1:40" x14ac:dyDescent="0.35">
      <c r="A792" s="12"/>
      <c r="B792" s="12">
        <f t="shared" si="384"/>
        <v>66200</v>
      </c>
      <c r="C792" s="29" t="str">
        <f t="shared" si="351"/>
        <v>-0.000015805813933243+0.0335293318352061i</v>
      </c>
      <c r="D792" s="28" t="str">
        <f t="shared" si="352"/>
        <v>-5.39918221077067+0.25705821073658i</v>
      </c>
      <c r="E792" s="12" t="str">
        <f t="shared" si="353"/>
        <v>4200</v>
      </c>
      <c r="F792" s="12" t="str">
        <f t="shared" si="354"/>
        <v>0.704225352112676</v>
      </c>
      <c r="G792" s="12" t="str">
        <f t="shared" si="350"/>
        <v>0.704225352112676</v>
      </c>
      <c r="H792" s="12" t="str">
        <f t="shared" si="355"/>
        <v>5.90737613362701+3.5509100065862i</v>
      </c>
      <c r="I792" s="12" t="str">
        <f t="shared" si="356"/>
        <v>259.966792084555i</v>
      </c>
      <c r="J792" s="12" t="str">
        <f t="shared" si="357"/>
        <v>-56.8075664875332+56.224785898313i</v>
      </c>
      <c r="K792" s="12" t="str">
        <f t="shared" si="358"/>
        <v>2.28801361429903-2.31172931016129i</v>
      </c>
      <c r="L792" s="12" t="str">
        <f t="shared" si="359"/>
        <v>0.101627952633519-0.0875692631903731i</v>
      </c>
      <c r="M792" s="12" t="str">
        <f t="shared" si="360"/>
        <v>2.38964156693255-2.39929857335166i</v>
      </c>
      <c r="N792" s="12" t="str">
        <f t="shared" si="361"/>
        <v>-0.831893734670577i</v>
      </c>
      <c r="O792" s="12" t="str">
        <f t="shared" si="362"/>
        <v>0.673477104554725-0.739208082775468i</v>
      </c>
      <c r="P792" s="12" t="str">
        <f t="shared" si="363"/>
        <v>0.326522895445275+0.739208082775468i</v>
      </c>
      <c r="Q792" s="12" t="str">
        <f t="shared" si="364"/>
        <v>-0.326522895445275+0.092685651895109i</v>
      </c>
      <c r="R792" s="12" t="str">
        <f t="shared" si="365"/>
        <v>-0.330734619132646-2.35775943216541i</v>
      </c>
      <c r="S792" s="12" t="str">
        <f t="shared" si="366"/>
        <v>0.0851898431296549i</v>
      </c>
      <c r="T792" s="12" t="str">
        <f t="shared" si="367"/>
        <v>0.200857156163635-0.0281752303214563i</v>
      </c>
      <c r="U792" s="12" t="str">
        <f t="shared" si="368"/>
        <v>0.001-0.024041532189108i</v>
      </c>
      <c r="V792" s="12" t="str">
        <f t="shared" si="369"/>
        <v>0.0015-0.00730745659243406i</v>
      </c>
      <c r="W792" s="12" t="str">
        <f t="shared" si="370"/>
        <v>0.000934411856341036-0.00563075522972841i</v>
      </c>
      <c r="X792" s="12" t="str">
        <f t="shared" si="371"/>
        <v>0.00193537033871157-0.00504308774228846i</v>
      </c>
      <c r="Y792" s="12" t="str">
        <f t="shared" si="372"/>
        <v>0.00029+0.0623920301002933i</v>
      </c>
      <c r="Z792" s="12" t="str">
        <f t="shared" si="373"/>
        <v>-1.03796541910592-0.445244506192038i</v>
      </c>
      <c r="AA792" s="12" t="str">
        <f t="shared" si="374"/>
        <v>8.10735643425885-208.93076030361i</v>
      </c>
      <c r="AB792" s="12" t="str">
        <f t="shared" si="375"/>
        <v>0.50137697596146-0.0703306371821816i</v>
      </c>
      <c r="AC792" s="12" t="str">
        <f t="shared" si="376"/>
        <v>2.02936706500633-1.37101807717509i</v>
      </c>
      <c r="AD792" s="12" t="str">
        <f t="shared" si="377"/>
        <v>0.185711662269511+0.0908083175829893i</v>
      </c>
      <c r="AE792" s="12" t="str">
        <f t="shared" si="378"/>
        <v>-0.152330378840062-0.176942990779622i</v>
      </c>
      <c r="AF792" s="12" t="str">
        <f t="shared" si="379"/>
        <v>-11.3065583443977-3.29385179584962i</v>
      </c>
      <c r="AG792" s="12" t="str">
        <f t="shared" si="380"/>
        <v>1.07413137893777-0.137794081498499i</v>
      </c>
      <c r="AH792" s="12" t="str">
        <f t="shared" si="381"/>
        <v>0.749668140304315+2.42583898459938i</v>
      </c>
      <c r="AI792" s="12">
        <f t="shared" si="382"/>
        <v>8.0933726521958125</v>
      </c>
      <c r="AJ792" s="12">
        <f t="shared" si="383"/>
        <v>72.827042216233451</v>
      </c>
      <c r="AK792" s="12"/>
      <c r="AL792" s="12"/>
      <c r="AM792" s="12"/>
      <c r="AN792" s="12"/>
    </row>
    <row r="793" spans="1:40" x14ac:dyDescent="0.35">
      <c r="A793" s="12"/>
      <c r="B793" s="12">
        <f t="shared" si="384"/>
        <v>66300</v>
      </c>
      <c r="C793" s="29" t="str">
        <f t="shared" si="351"/>
        <v>-0.0000157581702212849+0.0334787597130837i</v>
      </c>
      <c r="D793" s="28" t="str">
        <f t="shared" si="352"/>
        <v>-5.39918184550221+0.256670491133642i</v>
      </c>
      <c r="E793" s="12" t="str">
        <f t="shared" si="353"/>
        <v>4200</v>
      </c>
      <c r="F793" s="12" t="str">
        <f t="shared" si="354"/>
        <v>0.704225352112676</v>
      </c>
      <c r="G793" s="12" t="str">
        <f t="shared" si="350"/>
        <v>0.704225352112676</v>
      </c>
      <c r="H793" s="12" t="str">
        <f t="shared" si="355"/>
        <v>5.91232373354397+3.54885330857185i</v>
      </c>
      <c r="I793" s="12" t="str">
        <f t="shared" si="356"/>
        <v>260.359491166254i</v>
      </c>
      <c r="J793" s="12" t="str">
        <f t="shared" si="357"/>
        <v>-56.9823436107704+56.3097175990657i</v>
      </c>
      <c r="K793" s="12" t="str">
        <f t="shared" si="358"/>
        <v>2.28440180262007-2.31168924321013i</v>
      </c>
      <c r="L793" s="12" t="str">
        <f t="shared" si="359"/>
        <v>0.101497195176264-0.0875887037074307i</v>
      </c>
      <c r="M793" s="12" t="str">
        <f t="shared" si="360"/>
        <v>2.38589899779633-2.39927794691756i</v>
      </c>
      <c r="N793" s="12" t="str">
        <f t="shared" si="361"/>
        <v>-0.833150371732013i</v>
      </c>
      <c r="O793" s="12" t="str">
        <f t="shared" si="362"/>
        <v>0.67254765677014-0.740053815187108i</v>
      </c>
      <c r="P793" s="12" t="str">
        <f t="shared" si="363"/>
        <v>0.32745234322986+0.740053815187108i</v>
      </c>
      <c r="Q793" s="12" t="str">
        <f t="shared" si="364"/>
        <v>-0.32745234322986+0.093096556544905i</v>
      </c>
      <c r="R793" s="12" t="str">
        <f t="shared" si="365"/>
        <v>-0.330726653044118-2.3540626405047i</v>
      </c>
      <c r="S793" s="12" t="str">
        <f t="shared" si="366"/>
        <v>0.0853185286932949i</v>
      </c>
      <c r="T793" s="12" t="str">
        <f t="shared" si="367"/>
        <v>0.200845160939714-0.028217111437382i</v>
      </c>
      <c r="U793" s="12" t="str">
        <f t="shared" si="368"/>
        <v>0.001-0.0240052704512662i</v>
      </c>
      <c r="V793" s="12" t="str">
        <f t="shared" si="369"/>
        <v>0.0015-0.00729643478761893i</v>
      </c>
      <c r="W793" s="12" t="str">
        <f t="shared" si="370"/>
        <v>0.000934405467045173-0.00562234238458698i</v>
      </c>
      <c r="X793" s="12" t="str">
        <f t="shared" si="371"/>
        <v>0.00193240520276305-0.00503616038106057i</v>
      </c>
      <c r="Y793" s="12" t="str">
        <f t="shared" si="372"/>
        <v>0.00029+0.062486277879901i</v>
      </c>
      <c r="Z793" s="12" t="str">
        <f t="shared" si="373"/>
        <v>-1.03477461669029-0.443664034725268i</v>
      </c>
      <c r="AA793" s="12" t="str">
        <f t="shared" si="374"/>
        <v>8.06813638158837-208.564748922764i</v>
      </c>
      <c r="AB793" s="12" t="str">
        <f t="shared" si="375"/>
        <v>0.501347033642201-0.0704351802696861i</v>
      </c>
      <c r="AC793" s="12" t="str">
        <f t="shared" si="376"/>
        <v>2.02716981040687-1.37092210758532i</v>
      </c>
      <c r="AD793" s="12" t="str">
        <f t="shared" si="377"/>
        <v>0.185824936519852+0.090922986520317i</v>
      </c>
      <c r="AE793" s="12" t="str">
        <f t="shared" si="378"/>
        <v>-0.151947668409952-0.176528639613861i</v>
      </c>
      <c r="AF793" s="12" t="str">
        <f t="shared" si="379"/>
        <v>-11.3115055790462-3.29218281743821i</v>
      </c>
      <c r="AG793" s="12" t="str">
        <f t="shared" si="380"/>
        <v>1.07407457864481-0.137643086867651i</v>
      </c>
      <c r="AH793" s="12" t="str">
        <f t="shared" si="381"/>
        <v>0.74890991189399+2.42080626308295i</v>
      </c>
      <c r="AI793" s="12">
        <f t="shared" si="382"/>
        <v>8.0761410166800971</v>
      </c>
      <c r="AJ793" s="12">
        <f t="shared" si="383"/>
        <v>72.809823606522713</v>
      </c>
      <c r="AK793" s="12"/>
      <c r="AL793" s="12"/>
      <c r="AM793" s="12"/>
      <c r="AN793" s="12"/>
    </row>
    <row r="794" spans="1:40" x14ac:dyDescent="0.35">
      <c r="A794" s="12"/>
      <c r="B794" s="12">
        <f t="shared" si="384"/>
        <v>66400</v>
      </c>
      <c r="C794" s="29" t="str">
        <f t="shared" si="351"/>
        <v>-0.0000157107416048658+0.0334283399165294i</v>
      </c>
      <c r="D794" s="28" t="str">
        <f t="shared" si="352"/>
        <v>-5.39918148188282+0.256283939360059i</v>
      </c>
      <c r="E794" s="12" t="str">
        <f t="shared" si="353"/>
        <v>4200</v>
      </c>
      <c r="F794" s="12" t="str">
        <f t="shared" si="354"/>
        <v>0.704225352112676</v>
      </c>
      <c r="G794" s="12" t="str">
        <f t="shared" si="350"/>
        <v>0.704225352112676</v>
      </c>
      <c r="H794" s="12" t="str">
        <f t="shared" si="355"/>
        <v>5.91725815106529+3.54679402847677i</v>
      </c>
      <c r="I794" s="12" t="str">
        <f t="shared" si="356"/>
        <v>260.752190247953i</v>
      </c>
      <c r="J794" s="12" t="str">
        <f t="shared" si="357"/>
        <v>-57.1573845485333+56.3946492998185i</v>
      </c>
      <c r="K794" s="12" t="str">
        <f t="shared" si="358"/>
        <v>2.28079594354306-2.31164361230003i</v>
      </c>
      <c r="L794" s="12" t="str">
        <f t="shared" si="359"/>
        <v>0.101366577150116-0.0876079243402249i</v>
      </c>
      <c r="M794" s="12" t="str">
        <f t="shared" si="360"/>
        <v>2.38216252069318-2.39925153664025i</v>
      </c>
      <c r="N794" s="12" t="str">
        <f t="shared" si="361"/>
        <v>-0.834407008793449i</v>
      </c>
      <c r="O794" s="12" t="str">
        <f t="shared" si="362"/>
        <v>0.671617146941004-0.740898378952759i</v>
      </c>
      <c r="P794" s="12" t="str">
        <f t="shared" si="363"/>
        <v>0.328382853058996+0.740898378952759i</v>
      </c>
      <c r="Q794" s="12" t="str">
        <f t="shared" si="364"/>
        <v>-0.328382853058996+0.09350862984069i</v>
      </c>
      <c r="R794" s="12" t="str">
        <f t="shared" si="365"/>
        <v>-0.330718674265199-2.35037676862916i</v>
      </c>
      <c r="S794" s="12" t="str">
        <f t="shared" si="366"/>
        <v>0.0854472142569347i</v>
      </c>
      <c r="T794" s="12" t="str">
        <f t="shared" si="367"/>
        <v>0.200833147333578-0.0282589894187079i</v>
      </c>
      <c r="U794" s="12" t="str">
        <f t="shared" si="368"/>
        <v>0.001-0.0239691179355264i</v>
      </c>
      <c r="V794" s="12" t="str">
        <f t="shared" si="369"/>
        <v>0.0015-0.00728544618101109i</v>
      </c>
      <c r="W794" s="12" t="str">
        <f t="shared" si="370"/>
        <v>0.000934399068349786-0.00561395499685176i</v>
      </c>
      <c r="X794" s="12" t="str">
        <f t="shared" si="371"/>
        <v>0.00192945271059323-0.00502925142847209i</v>
      </c>
      <c r="Y794" s="12" t="str">
        <f t="shared" si="372"/>
        <v>0.00029+0.0625805256595087i</v>
      </c>
      <c r="Z794" s="12" t="str">
        <f t="shared" si="373"/>
        <v>-1.03159857670198-0.442093022689375i</v>
      </c>
      <c r="AA794" s="12" t="str">
        <f t="shared" si="374"/>
        <v>8.02919181373524-208.20007460414i</v>
      </c>
      <c r="AB794" s="12" t="str">
        <f t="shared" si="375"/>
        <v>0.501317045437499-0.0705397155326441i</v>
      </c>
      <c r="AC794" s="12" t="str">
        <f t="shared" si="376"/>
        <v>2.02497615573999-1.37082275817209i</v>
      </c>
      <c r="AD794" s="12" t="str">
        <f t="shared" si="377"/>
        <v>0.185938355645963+0.0910375233216368i</v>
      </c>
      <c r="AE794" s="12" t="str">
        <f t="shared" si="378"/>
        <v>-0.151566689175266-0.17611622916649i</v>
      </c>
      <c r="AF794" s="12" t="str">
        <f t="shared" si="379"/>
        <v>-11.3164396329481-3.29051008911671i</v>
      </c>
      <c r="AG794" s="12" t="str">
        <f t="shared" si="380"/>
        <v>1.07401797301068-0.137492746844555i</v>
      </c>
      <c r="AH794" s="12" t="str">
        <f t="shared" si="381"/>
        <v>0.74815223014857+2.41579374464106i</v>
      </c>
      <c r="AI794" s="12">
        <f t="shared" si="382"/>
        <v>8.0589427550291362</v>
      </c>
      <c r="AJ794" s="12">
        <f t="shared" si="383"/>
        <v>72.792660051307806</v>
      </c>
      <c r="AK794" s="12"/>
      <c r="AL794" s="12"/>
      <c r="AM794" s="12"/>
      <c r="AN794" s="12"/>
    </row>
    <row r="795" spans="1:40" x14ac:dyDescent="0.35">
      <c r="A795" s="12"/>
      <c r="B795" s="12">
        <f t="shared" si="384"/>
        <v>66500</v>
      </c>
      <c r="C795" s="29" t="str">
        <f t="shared" si="351"/>
        <v>-0.0000156635267911516+0.0333780717583606i</v>
      </c>
      <c r="D795" s="28" t="str">
        <f t="shared" si="352"/>
        <v>-5.39918111990258+0.255898550147431i</v>
      </c>
      <c r="E795" s="12" t="str">
        <f t="shared" si="353"/>
        <v>4200</v>
      </c>
      <c r="F795" s="12" t="str">
        <f t="shared" si="354"/>
        <v>0.704225352112676</v>
      </c>
      <c r="G795" s="12" t="str">
        <f t="shared" si="350"/>
        <v>0.704225352112676</v>
      </c>
      <c r="H795" s="12" t="str">
        <f t="shared" si="355"/>
        <v>5.92217942205972+3.54473220179529i</v>
      </c>
      <c r="I795" s="12" t="str">
        <f t="shared" si="356"/>
        <v>261.144889329652i</v>
      </c>
      <c r="J795" s="12" t="str">
        <f t="shared" si="357"/>
        <v>-57.3326893008218+56.4795810005712i</v>
      </c>
      <c r="K795" s="12" t="str">
        <f t="shared" si="358"/>
        <v>2.27719603467852-2.31159244492212i</v>
      </c>
      <c r="L795" s="12" t="str">
        <f t="shared" si="359"/>
        <v>0.101236098776516-0.0876269258248827i</v>
      </c>
      <c r="M795" s="12" t="str">
        <f t="shared" si="360"/>
        <v>2.37843213345504-2.399219370747i</v>
      </c>
      <c r="N795" s="12" t="str">
        <f t="shared" si="361"/>
        <v>-0.835663645854885i</v>
      </c>
      <c r="O795" s="12" t="str">
        <f t="shared" si="362"/>
        <v>0.67068557653672-0.741741772738739i</v>
      </c>
      <c r="P795" s="12" t="str">
        <f t="shared" si="363"/>
        <v>0.32931442346328+0.741741772738739i</v>
      </c>
      <c r="Q795" s="12" t="str">
        <f t="shared" si="364"/>
        <v>-0.32931442346328+0.093921873116146i</v>
      </c>
      <c r="R795" s="12" t="str">
        <f t="shared" si="365"/>
        <v>-0.330710682792802-2.34670176726204i</v>
      </c>
      <c r="S795" s="12" t="str">
        <f t="shared" si="366"/>
        <v>0.0855758998205747i</v>
      </c>
      <c r="T795" s="12" t="str">
        <f t="shared" si="367"/>
        <v>0.200821115343982-0.0283008642602707i</v>
      </c>
      <c r="U795" s="12" t="str">
        <f t="shared" si="368"/>
        <v>0.000999999999999998-0.0239330741491572i</v>
      </c>
      <c r="V795" s="12" t="str">
        <f t="shared" si="369"/>
        <v>0.0015-0.00727449062284411i</v>
      </c>
      <c r="W795" s="12" t="str">
        <f t="shared" si="370"/>
        <v>0.00093439266025597-0.00560559295166364i</v>
      </c>
      <c r="X795" s="12" t="str">
        <f t="shared" si="371"/>
        <v>0.00192651279119787-0.00502236081586575i</v>
      </c>
      <c r="Y795" s="12" t="str">
        <f t="shared" si="372"/>
        <v>0.00029+0.0626747734391164i</v>
      </c>
      <c r="Z795" s="12" t="str">
        <f t="shared" si="373"/>
        <v>-1.02843720881675-0.440531394386399i</v>
      </c>
      <c r="AA795" s="12" t="str">
        <f t="shared" si="374"/>
        <v>7.990520245596-207.836729886218i</v>
      </c>
      <c r="AB795" s="12" t="str">
        <f t="shared" si="375"/>
        <v>0.501287011344247-0.0706442429581669i</v>
      </c>
      <c r="AC795" s="12" t="str">
        <f t="shared" si="376"/>
        <v>2.02278609972781-1.3707200454163i</v>
      </c>
      <c r="AD795" s="12" t="str">
        <f t="shared" si="377"/>
        <v>0.186051919530412+0.0911519278559213i</v>
      </c>
      <c r="AE795" s="12" t="str">
        <f t="shared" si="378"/>
        <v>-0.151187430937478-0.175705745801408i</v>
      </c>
      <c r="AF795" s="12" t="str">
        <f t="shared" si="379"/>
        <v>-11.3213605419623-3.28883365164786i</v>
      </c>
      <c r="AG795" s="12" t="str">
        <f t="shared" si="380"/>
        <v>1.07396156026206-0.137343057813854i</v>
      </c>
      <c r="AH795" s="12" t="str">
        <f t="shared" si="381"/>
        <v>0.747395112856165+2.41080131177926i</v>
      </c>
      <c r="AI795" s="12">
        <f t="shared" si="382"/>
        <v>8.0417777534093968</v>
      </c>
      <c r="AJ795" s="12">
        <f t="shared" si="383"/>
        <v>72.775551103217794</v>
      </c>
      <c r="AK795" s="12"/>
      <c r="AL795" s="12"/>
      <c r="AM795" s="12"/>
      <c r="AN795" s="12"/>
    </row>
    <row r="796" spans="1:40" x14ac:dyDescent="0.35">
      <c r="A796" s="12"/>
      <c r="B796" s="12">
        <f t="shared" si="384"/>
        <v>66600</v>
      </c>
      <c r="C796" s="29" t="str">
        <f t="shared" si="351"/>
        <v>-0.0000156165244970069+0.033327954555522i</v>
      </c>
      <c r="D796" s="28" t="str">
        <f t="shared" si="352"/>
        <v>-5.39918075955166+0.255514318259002i</v>
      </c>
      <c r="E796" s="12" t="str">
        <f t="shared" si="353"/>
        <v>4200</v>
      </c>
      <c r="F796" s="12" t="str">
        <f t="shared" si="354"/>
        <v>0.704225352112676</v>
      </c>
      <c r="G796" s="12" t="str">
        <f t="shared" si="350"/>
        <v>0.704225352112676</v>
      </c>
      <c r="H796" s="12" t="str">
        <f t="shared" si="355"/>
        <v>5.92708758234477+3.54266786377447i</v>
      </c>
      <c r="I796" s="12" t="str">
        <f t="shared" si="356"/>
        <v>261.53758841135i</v>
      </c>
      <c r="J796" s="12" t="str">
        <f t="shared" si="357"/>
        <v>-57.508257867636+56.564512701324i</v>
      </c>
      <c r="K796" s="12" t="str">
        <f t="shared" si="358"/>
        <v>2.27360207356683-2.31153576846801i</v>
      </c>
      <c r="L796" s="12" t="str">
        <f t="shared" si="359"/>
        <v>0.101105760274145-0.0876457088962922i</v>
      </c>
      <c r="M796" s="12" t="str">
        <f t="shared" si="360"/>
        <v>2.37470783384097-2.3991814773643i</v>
      </c>
      <c r="N796" s="12" t="str">
        <f t="shared" si="361"/>
        <v>-0.836920282916321i</v>
      </c>
      <c r="O796" s="12" t="str">
        <f t="shared" si="362"/>
        <v>0.669752947028364-0.742583995213215i</v>
      </c>
      <c r="P796" s="12" t="str">
        <f t="shared" si="363"/>
        <v>0.330247052971636+0.742583995213215i</v>
      </c>
      <c r="Q796" s="12" t="str">
        <f t="shared" si="364"/>
        <v>-0.330247052971636+0.094336287703106i</v>
      </c>
      <c r="R796" s="12" t="str">
        <f t="shared" si="365"/>
        <v>-0.330702678623851-2.34303758742253i</v>
      </c>
      <c r="S796" s="12" t="str">
        <f t="shared" si="366"/>
        <v>0.0857045853842147i</v>
      </c>
      <c r="T796" s="12" t="str">
        <f t="shared" si="367"/>
        <v>0.200809064969679-0.0283427359569064i</v>
      </c>
      <c r="U796" s="12" t="str">
        <f t="shared" si="368"/>
        <v>0.001-0.0238971386023867i</v>
      </c>
      <c r="V796" s="12" t="str">
        <f t="shared" si="369"/>
        <v>0.0015-0.00726356796425126i</v>
      </c>
      <c r="W796" s="12" t="str">
        <f t="shared" si="370"/>
        <v>0.000934386242764819-0.00559725613485336i</v>
      </c>
      <c r="X796" s="12" t="str">
        <f t="shared" si="371"/>
        <v>0.00192358537406266-0.00501548847489754i</v>
      </c>
      <c r="Y796" s="12" t="str">
        <f t="shared" si="372"/>
        <v>0.00029+0.0627690212187241i</v>
      </c>
      <c r="Z796" s="12" t="str">
        <f t="shared" si="373"/>
        <v>-1.02529042338898-0.43897907486607i</v>
      </c>
      <c r="AA796" s="12" t="str">
        <f t="shared" si="374"/>
        <v>7.95211921916089-207.474707362979i</v>
      </c>
      <c r="AB796" s="12" t="str">
        <f t="shared" si="375"/>
        <v>0.501256931359333-0.0707487625333643i</v>
      </c>
      <c r="AC796" s="12" t="str">
        <f t="shared" si="376"/>
        <v>2.0205996410496-1.37061398574032i</v>
      </c>
      <c r="AD796" s="12" t="str">
        <f t="shared" si="377"/>
        <v>0.186165628055608+0.091266199991993i</v>
      </c>
      <c r="AE796" s="12" t="str">
        <f t="shared" si="378"/>
        <v>-0.150809883570583-0.175297176006605i</v>
      </c>
      <c r="AF796" s="12" t="str">
        <f t="shared" si="379"/>
        <v>-11.3262683418964-3.28715354551547i</v>
      </c>
      <c r="AG796" s="12" t="str">
        <f t="shared" si="380"/>
        <v>1.07390533864349-0.137194016185896i</v>
      </c>
      <c r="AH796" s="12" t="str">
        <f t="shared" si="381"/>
        <v>0.746638577492485+2.40582884787063i</v>
      </c>
      <c r="AI796" s="12">
        <f t="shared" si="382"/>
        <v>8.0246458985208573</v>
      </c>
      <c r="AJ796" s="12">
        <f t="shared" si="383"/>
        <v>72.758496318451378</v>
      </c>
      <c r="AK796" s="12"/>
      <c r="AL796" s="12"/>
      <c r="AM796" s="12"/>
      <c r="AN796" s="12"/>
    </row>
    <row r="797" spans="1:40" x14ac:dyDescent="0.35">
      <c r="A797" s="12"/>
      <c r="B797" s="12">
        <f t="shared" si="384"/>
        <v>66700</v>
      </c>
      <c r="C797" s="29" t="str">
        <f t="shared" si="351"/>
        <v>-0.000015569733448908+0.033277987629055i</v>
      </c>
      <c r="D797" s="28" t="str">
        <f t="shared" si="352"/>
        <v>-5.39918040082029+0.255131238489422i</v>
      </c>
      <c r="E797" s="12" t="str">
        <f t="shared" si="353"/>
        <v>4200</v>
      </c>
      <c r="F797" s="12" t="str">
        <f t="shared" si="354"/>
        <v>0.704225352112676</v>
      </c>
      <c r="G797" s="12" t="str">
        <f t="shared" si="350"/>
        <v>0.704225352112676</v>
      </c>
      <c r="H797" s="12" t="str">
        <f t="shared" si="355"/>
        <v>5.931982667686+3.54060104941565i</v>
      </c>
      <c r="I797" s="12" t="str">
        <f t="shared" si="356"/>
        <v>261.930287493049i</v>
      </c>
      <c r="J797" s="12" t="str">
        <f t="shared" si="357"/>
        <v>-57.6840902489758+56.6494444020767i</v>
      </c>
      <c r="K797" s="12" t="str">
        <f t="shared" si="358"/>
        <v>2.27001405767891-2.31147361023003i</v>
      </c>
      <c r="L797" s="12" t="str">
        <f t="shared" si="359"/>
        <v>0.100975561858941-0.0876642742880965i</v>
      </c>
      <c r="M797" s="12" t="str">
        <f t="shared" si="360"/>
        <v>2.37098961953785-2.39913788451813i</v>
      </c>
      <c r="N797" s="12" t="str">
        <f t="shared" si="361"/>
        <v>-0.838176919977757i</v>
      </c>
      <c r="O797" s="12" t="str">
        <f t="shared" si="362"/>
        <v>0.668819259888687-0.743425045046203i</v>
      </c>
      <c r="P797" s="12" t="str">
        <f t="shared" si="363"/>
        <v>0.331180740111313+0.743425045046203i</v>
      </c>
      <c r="Q797" s="12" t="str">
        <f t="shared" si="364"/>
        <v>-0.331180740111313+0.094751874931554i</v>
      </c>
      <c r="R797" s="12" t="str">
        <f t="shared" si="365"/>
        <v>-0.330694661755252-2.33938418042355i</v>
      </c>
      <c r="S797" s="12" t="str">
        <f t="shared" si="366"/>
        <v>0.0858332709478547i</v>
      </c>
      <c r="T797" s="12" t="str">
        <f t="shared" si="367"/>
        <v>0.20079699620942-0.0283846045034477i</v>
      </c>
      <c r="U797" s="12" t="str">
        <f t="shared" si="368"/>
        <v>0.001-0.0238613108083801i</v>
      </c>
      <c r="V797" s="12" t="str">
        <f t="shared" si="369"/>
        <v>0.0015-0.00725267805725839i</v>
      </c>
      <c r="W797" s="12" t="str">
        <f t="shared" si="370"/>
        <v>0.000934379815877426-0.00558894443293637i</v>
      </c>
      <c r="X797" s="12" t="str">
        <f t="shared" si="371"/>
        <v>0.00192067038915916-0.00500863433753495i</v>
      </c>
      <c r="Y797" s="12" t="str">
        <f t="shared" si="372"/>
        <v>0.00029+0.0628632689983318i</v>
      </c>
      <c r="Z797" s="12" t="str">
        <f t="shared" si="373"/>
        <v>-1.02215813144576-0.437435989917056i</v>
      </c>
      <c r="AA797" s="12" t="str">
        <f t="shared" si="374"/>
        <v>7.91398630316923-207.113999683398i</v>
      </c>
      <c r="AB797" s="12" t="str">
        <f t="shared" si="375"/>
        <v>0.501226805479639-0.0708532742453377i</v>
      </c>
      <c r="AC797" s="12" t="str">
        <f t="shared" si="376"/>
        <v>2.0184167783422-1.37050459550817i</v>
      </c>
      <c r="AD797" s="12" t="str">
        <f t="shared" si="377"/>
        <v>0.186279481103785+0.0913803395985282i</v>
      </c>
      <c r="AE797" s="12" t="str">
        <f t="shared" si="378"/>
        <v>-0.150434037020492-0.174890506392781i</v>
      </c>
      <c r="AF797" s="12" t="str">
        <f t="shared" si="379"/>
        <v>-11.3311630685063-3.28546981092623i</v>
      </c>
      <c r="AG797" s="12" t="str">
        <f t="shared" si="380"/>
        <v>1.07384930641708-0.137045618396496i</v>
      </c>
      <c r="AH797" s="12" t="str">
        <f t="shared" si="381"/>
        <v>0.745882641225378+2.40087623714813i</v>
      </c>
      <c r="AI797" s="12">
        <f t="shared" si="382"/>
        <v>8.0075470775937543</v>
      </c>
      <c r="AJ797" s="12">
        <f t="shared" si="383"/>
        <v>72.741495256746262</v>
      </c>
      <c r="AK797" s="12"/>
      <c r="AL797" s="12"/>
      <c r="AM797" s="12"/>
      <c r="AN797" s="12"/>
    </row>
    <row r="798" spans="1:40" x14ac:dyDescent="0.35">
      <c r="A798" s="12"/>
      <c r="B798" s="12">
        <f t="shared" si="384"/>
        <v>66800</v>
      </c>
      <c r="C798" s="29" t="str">
        <f t="shared" si="351"/>
        <v>-0.0000155231523828562+0.0332281703040662i</v>
      </c>
      <c r="D798" s="28" t="str">
        <f t="shared" si="352"/>
        <v>-5.39918004369879+0.254749305664508i</v>
      </c>
      <c r="E798" s="12" t="str">
        <f t="shared" si="353"/>
        <v>4200</v>
      </c>
      <c r="F798" s="12" t="str">
        <f t="shared" si="354"/>
        <v>0.704225352112676</v>
      </c>
      <c r="G798" s="12" t="str">
        <f t="shared" si="350"/>
        <v>0.704225352112676</v>
      </c>
      <c r="H798" s="12" t="str">
        <f t="shared" si="355"/>
        <v>5.9368647137966+3.53853179347583i</v>
      </c>
      <c r="I798" s="12" t="str">
        <f t="shared" si="356"/>
        <v>262.322986574748i</v>
      </c>
      <c r="J798" s="12" t="str">
        <f t="shared" si="357"/>
        <v>-57.8601864448413+56.7343761028294i</v>
      </c>
      <c r="K798" s="12" t="str">
        <f t="shared" si="358"/>
        <v>2.26643198441674-2.31140599740136i</v>
      </c>
      <c r="L798" s="12" t="str">
        <f t="shared" si="359"/>
        <v>0.100845503744107-0.0876826227326879i</v>
      </c>
      <c r="M798" s="12" t="str">
        <f t="shared" si="360"/>
        <v>2.36727748816085-2.39908862013405i</v>
      </c>
      <c r="N798" s="12" t="str">
        <f t="shared" si="361"/>
        <v>-0.839433557039193i</v>
      </c>
      <c r="O798" s="12" t="str">
        <f t="shared" si="362"/>
        <v>0.667884516592106-0.74426492090957i</v>
      </c>
      <c r="P798" s="12" t="str">
        <f t="shared" si="363"/>
        <v>0.332115483407894+0.74426492090957i</v>
      </c>
      <c r="Q798" s="12" t="str">
        <f t="shared" si="364"/>
        <v>-0.332115483407894+0.095168636129623i</v>
      </c>
      <c r="R798" s="12" t="str">
        <f t="shared" si="365"/>
        <v>-0.330686632183916-2.33574149786951i</v>
      </c>
      <c r="S798" s="12" t="str">
        <f t="shared" si="366"/>
        <v>0.0859619565114947i</v>
      </c>
      <c r="T798" s="12" t="str">
        <f t="shared" si="367"/>
        <v>0.200784909061952-0.0284264698947264i</v>
      </c>
      <c r="U798" s="12" t="str">
        <f t="shared" si="368"/>
        <v>0.001-0.0238255902832179i</v>
      </c>
      <c r="V798" s="12" t="str">
        <f t="shared" si="369"/>
        <v>0.0015-0.00724182075477748i</v>
      </c>
      <c r="W798" s="12" t="str">
        <f t="shared" si="370"/>
        <v>0.000934373379594894-0.00558065773310753i</v>
      </c>
      <c r="X798" s="12" t="str">
        <f t="shared" si="371"/>
        <v>0.00191776776694088-0.00500179833605548i</v>
      </c>
      <c r="Y798" s="12" t="str">
        <f t="shared" si="372"/>
        <v>0.00029+0.0629575167779395i</v>
      </c>
      <c r="Z798" s="12" t="str">
        <f t="shared" si="373"/>
        <v>-1.01904024468098-0.435902066058342i</v>
      </c>
      <c r="AA798" s="12" t="str">
        <f t="shared" si="374"/>
        <v>7.87611909276993-206.754599550934i</v>
      </c>
      <c r="AB798" s="12" t="str">
        <f t="shared" si="375"/>
        <v>0.501196633702038-0.0709577780811864i</v>
      </c>
      <c r="AC798" s="12" t="str">
        <f t="shared" si="376"/>
        <v>2.01623751020026-1.37039189102556i</v>
      </c>
      <c r="AD798" s="12" t="str">
        <f t="shared" si="377"/>
        <v>0.18639347855702+0.0914943465440627i</v>
      </c>
      <c r="AE798" s="12" t="str">
        <f t="shared" si="378"/>
        <v>-0.150059881304469-0.174485723691994i</v>
      </c>
      <c r="AF798" s="12" t="str">
        <f t="shared" si="379"/>
        <v>-11.3360447574954-3.28378248781132i</v>
      </c>
      <c r="AG798" s="12" t="str">
        <f t="shared" si="380"/>
        <v>1.07379346186236-0.136897860906723i</v>
      </c>
      <c r="AH798" s="12" t="str">
        <f t="shared" si="381"/>
        <v>0.745127320919502+2.39594336469698i</v>
      </c>
      <c r="AI798" s="12">
        <f t="shared" si="382"/>
        <v>7.9904811783853464</v>
      </c>
      <c r="AJ798" s="12">
        <f t="shared" si="383"/>
        <v>72.72454748134372</v>
      </c>
      <c r="AK798" s="12"/>
      <c r="AL798" s="12"/>
      <c r="AM798" s="12"/>
      <c r="AN798" s="12"/>
    </row>
    <row r="799" spans="1:40" x14ac:dyDescent="0.35">
      <c r="A799" s="12"/>
      <c r="B799" s="12">
        <f t="shared" si="384"/>
        <v>66900</v>
      </c>
      <c r="C799" s="29" t="str">
        <f t="shared" si="351"/>
        <v>-0.0000154767800442927+0.0331785019096973i</v>
      </c>
      <c r="D799" s="28" t="str">
        <f t="shared" si="352"/>
        <v>-5.39917968817752+0.254368514641013i</v>
      </c>
      <c r="E799" s="12" t="str">
        <f t="shared" si="353"/>
        <v>4200</v>
      </c>
      <c r="F799" s="12" t="str">
        <f t="shared" si="354"/>
        <v>0.704225352112676</v>
      </c>
      <c r="G799" s="12" t="str">
        <f t="shared" si="350"/>
        <v>0.704225352112676</v>
      </c>
      <c r="H799" s="12" t="str">
        <f t="shared" si="355"/>
        <v>5.94173375633663+3.53646013046919i</v>
      </c>
      <c r="I799" s="12" t="str">
        <f t="shared" si="356"/>
        <v>262.715685656446i</v>
      </c>
      <c r="J799" s="12" t="str">
        <f t="shared" si="357"/>
        <v>-58.0365464552323+56.8193078035821i</v>
      </c>
      <c r="K799" s="12" t="str">
        <f t="shared" si="358"/>
        <v>2.26285585111404-2.31133295707617i</v>
      </c>
      <c r="L799" s="12" t="str">
        <f t="shared" si="359"/>
        <v>0.10071558614013-0.0877007549612015i</v>
      </c>
      <c r="M799" s="12" t="str">
        <f t="shared" si="360"/>
        <v>2.36357143725417-2.39903371203737i</v>
      </c>
      <c r="N799" s="12" t="str">
        <f t="shared" si="361"/>
        <v>-0.840690194100629i</v>
      </c>
      <c r="O799" s="12" t="str">
        <f t="shared" si="362"/>
        <v>0.66694871861471-0.745103621477037i</v>
      </c>
      <c r="P799" s="12" t="str">
        <f t="shared" si="363"/>
        <v>0.33305128138529+0.745103621477037i</v>
      </c>
      <c r="Q799" s="12" t="str">
        <f t="shared" si="364"/>
        <v>-0.33305128138529+0.0955865726235919i</v>
      </c>
      <c r="R799" s="12" t="str">
        <f t="shared" si="365"/>
        <v>-0.330678589906736-2.33210949165419i</v>
      </c>
      <c r="S799" s="12" t="str">
        <f t="shared" si="366"/>
        <v>0.0860906420751347i</v>
      </c>
      <c r="T799" s="12" t="str">
        <f t="shared" si="367"/>
        <v>0.200772803526025-0.0284683321255711i</v>
      </c>
      <c r="U799" s="12" t="str">
        <f t="shared" si="368"/>
        <v>0.001-0.0237899765458738i</v>
      </c>
      <c r="V799" s="12" t="str">
        <f t="shared" si="369"/>
        <v>0.0015-0.00723099591059994i</v>
      </c>
      <c r="W799" s="12" t="str">
        <f t="shared" si="370"/>
        <v>0.00093436693391832-0.00557239592323624i</v>
      </c>
      <c r="X799" s="12" t="str">
        <f t="shared" si="371"/>
        <v>0.00191487743833935-0.00499498040304521i</v>
      </c>
      <c r="Y799" s="12" t="str">
        <f t="shared" si="372"/>
        <v>0.00029+0.0630517645575471i</v>
      </c>
      <c r="Z799" s="12" t="str">
        <f t="shared" si="373"/>
        <v>-1.01593667544955-0.434377230530722i</v>
      </c>
      <c r="AA799" s="12" t="str">
        <f t="shared" si="374"/>
        <v>7.83851520918687-206.396499723039i</v>
      </c>
      <c r="AB799" s="12" t="str">
        <f t="shared" si="375"/>
        <v>0.501166416023408-0.0710622740280016i</v>
      </c>
      <c r="AC799" s="12" t="str">
        <f t="shared" si="376"/>
        <v>2.01406183517675-1.37027588854001i</v>
      </c>
      <c r="AD799" s="12" t="str">
        <f t="shared" si="377"/>
        <v>0.186507620297222+0.0916082206969901i</v>
      </c>
      <c r="AE799" s="12" t="str">
        <f t="shared" si="378"/>
        <v>-0.149687406510562-0.174082814756332i</v>
      </c>
      <c r="AF799" s="12" t="str">
        <f t="shared" si="379"/>
        <v>-11.3409134445142-3.28209161582818i</v>
      </c>
      <c r="AG799" s="12" t="str">
        <f t="shared" si="380"/>
        <v>1.07373780327608-0.136750740202677i</v>
      </c>
      <c r="AH799" s="12" t="str">
        <f t="shared" si="381"/>
        <v>0.744372633140882+2.3910301164472i</v>
      </c>
      <c r="AI799" s="12">
        <f t="shared" si="382"/>
        <v>7.9734480891769897</v>
      </c>
      <c r="AJ799" s="12">
        <f t="shared" si="383"/>
        <v>72.707652558955303</v>
      </c>
      <c r="AK799" s="12"/>
      <c r="AL799" s="12"/>
      <c r="AM799" s="12"/>
      <c r="AN799" s="12"/>
    </row>
    <row r="800" spans="1:40" x14ac:dyDescent="0.35">
      <c r="A800" s="12"/>
      <c r="B800" s="12">
        <f t="shared" si="384"/>
        <v>67000</v>
      </c>
      <c r="C800" s="29" t="str">
        <f t="shared" si="351"/>
        <v>-0.0000154306151880141+0.0331289817790957i</v>
      </c>
      <c r="D800" s="28" t="str">
        <f t="shared" si="352"/>
        <v>-5.39917933424696+0.2539888603064i</v>
      </c>
      <c r="E800" s="12" t="str">
        <f t="shared" si="353"/>
        <v>4200</v>
      </c>
      <c r="F800" s="12" t="str">
        <f t="shared" si="354"/>
        <v>0.704225352112676</v>
      </c>
      <c r="G800" s="12" t="str">
        <f t="shared" si="350"/>
        <v>0.704225352112676</v>
      </c>
      <c r="H800" s="12" t="str">
        <f t="shared" si="355"/>
        <v>5.94658983091271+3.53438609466847i</v>
      </c>
      <c r="I800" s="12" t="str">
        <f t="shared" si="356"/>
        <v>263.108384738145i</v>
      </c>
      <c r="J800" s="12" t="str">
        <f t="shared" si="357"/>
        <v>-58.2131702801491+56.9042395043348i</v>
      </c>
      <c r="K800" s="12" t="str">
        <f t="shared" si="358"/>
        <v>2.25928565503687-2.3112545162499i</v>
      </c>
      <c r="L800" s="12" t="str">
        <f t="shared" si="359"/>
        <v>0.100585809254791-0.087718671703509i</v>
      </c>
      <c r="M800" s="12" t="str">
        <f t="shared" si="360"/>
        <v>2.35987146429166-2.39897318795341i</v>
      </c>
      <c r="N800" s="12" t="str">
        <f t="shared" si="361"/>
        <v>-0.841946831162064i</v>
      </c>
      <c r="O800" s="12" t="str">
        <f t="shared" si="362"/>
        <v>0.666011867434252-0.745941145424182i</v>
      </c>
      <c r="P800" s="12" t="str">
        <f t="shared" si="363"/>
        <v>0.333988132565748+0.745941145424182i</v>
      </c>
      <c r="Q800" s="12" t="str">
        <f t="shared" si="364"/>
        <v>-0.333988132565748+0.096005685737882i</v>
      </c>
      <c r="R800" s="12" t="str">
        <f t="shared" si="365"/>
        <v>-0.330670534920613-2.32848811395852i</v>
      </c>
      <c r="S800" s="12" t="str">
        <f t="shared" si="366"/>
        <v>0.0862193276387745i</v>
      </c>
      <c r="T800" s="12" t="str">
        <f t="shared" si="367"/>
        <v>0.200760679600382-0.0285101911908092i</v>
      </c>
      <c r="U800" s="12" t="str">
        <f t="shared" si="368"/>
        <v>0.001-0.0237544691181933i</v>
      </c>
      <c r="V800" s="12" t="str">
        <f t="shared" si="369"/>
        <v>0.0015-0.00722020337939005i</v>
      </c>
      <c r="W800" s="12" t="str">
        <f t="shared" si="370"/>
        <v>0.000934360478848805-0.00556415889186123i</v>
      </c>
      <c r="X800" s="12" t="str">
        <f t="shared" si="371"/>
        <v>0.00191199933476025-0.00498818047139713i</v>
      </c>
      <c r="Y800" s="12" t="str">
        <f t="shared" si="372"/>
        <v>0.00029+0.0631460123371548i</v>
      </c>
      <c r="Z800" s="12" t="str">
        <f t="shared" si="373"/>
        <v>-1.01284733676166-0.432861411288409i</v>
      </c>
      <c r="AA800" s="12" t="str">
        <f t="shared" si="374"/>
        <v>7.8011722993892-206.039693010662i</v>
      </c>
      <c r="AB800" s="12" t="str">
        <f t="shared" si="375"/>
        <v>0.501136152440612-0.0711667620728714i</v>
      </c>
      <c r="AC800" s="12" t="str">
        <f t="shared" si="376"/>
        <v>2.01188975178324-1.37015660424096i</v>
      </c>
      <c r="AD800" s="12" t="str">
        <f t="shared" si="377"/>
        <v>0.186621906206129+0.0917219619255632i</v>
      </c>
      <c r="AE800" s="12" t="str">
        <f t="shared" si="378"/>
        <v>-0.149316602797021-0.173681766556579i</v>
      </c>
      <c r="AF800" s="12" t="str">
        <f t="shared" si="379"/>
        <v>-11.3457691651597-3.28039723436207i</v>
      </c>
      <c r="AG800" s="12" t="str">
        <f t="shared" si="380"/>
        <v>1.07368232897193-0.136604252795265i</v>
      </c>
      <c r="AH800" s="12" t="str">
        <f t="shared" si="381"/>
        <v>0.743618594161281+2.38613637916624i</v>
      </c>
      <c r="AI800" s="12">
        <f t="shared" si="382"/>
        <v>7.9564476987711261</v>
      </c>
      <c r="AJ800" s="12">
        <f t="shared" si="383"/>
        <v>72.690810059732542</v>
      </c>
      <c r="AK800" s="12"/>
      <c r="AL800" s="12"/>
      <c r="AM800" s="12"/>
      <c r="AN800" s="12"/>
    </row>
    <row r="801" spans="1:40" x14ac:dyDescent="0.35">
      <c r="A801" s="12"/>
      <c r="B801" s="12">
        <f t="shared" si="384"/>
        <v>67100</v>
      </c>
      <c r="C801" s="29" t="str">
        <f t="shared" si="351"/>
        <v>-0.0000153846565780888+0.0330796092493836i</v>
      </c>
      <c r="D801" s="28" t="str">
        <f t="shared" si="352"/>
        <v>-5.39917898189762+0.253610337578608i</v>
      </c>
      <c r="E801" s="12" t="str">
        <f t="shared" si="353"/>
        <v>4200</v>
      </c>
      <c r="F801" s="12" t="str">
        <f t="shared" si="354"/>
        <v>0.704225352112676</v>
      </c>
      <c r="G801" s="12" t="str">
        <f t="shared" si="350"/>
        <v>0.704225352112676</v>
      </c>
      <c r="H801" s="12" t="str">
        <f t="shared" si="355"/>
        <v>5.95143297307719+3.53230972010645i</v>
      </c>
      <c r="I801" s="12" t="str">
        <f t="shared" si="356"/>
        <v>263.501083819844i</v>
      </c>
      <c r="J801" s="12" t="str">
        <f t="shared" si="357"/>
        <v>-58.3900579195914+56.9891712050876i</v>
      </c>
      <c r="K801" s="12" t="str">
        <f t="shared" si="358"/>
        <v>2.25572139338419-2.31117070181933i</v>
      </c>
      <c r="L801" s="12" t="str">
        <f t="shared" si="359"/>
        <v>0.10045617329318-0.0877363736882135i</v>
      </c>
      <c r="M801" s="12" t="str">
        <f t="shared" si="360"/>
        <v>2.35617756667737-2.39890707550754i</v>
      </c>
      <c r="N801" s="12" t="str">
        <f t="shared" si="361"/>
        <v>-0.8432034682235i</v>
      </c>
      <c r="O801" s="12" t="str">
        <f t="shared" si="362"/>
        <v>0.665073964530146-0.74677749142844i</v>
      </c>
      <c r="P801" s="12" t="str">
        <f t="shared" si="363"/>
        <v>0.334926035469854+0.74677749142844i</v>
      </c>
      <c r="Q801" s="12" t="str">
        <f t="shared" si="364"/>
        <v>-0.334926035469854+0.09642597679506i</v>
      </c>
      <c r="R801" s="12" t="str">
        <f t="shared" si="365"/>
        <v>-0.330662467222432-2.32487731724849i</v>
      </c>
      <c r="S801" s="12" t="str">
        <f t="shared" si="366"/>
        <v>0.0863480132024145i</v>
      </c>
      <c r="T801" s="12" t="str">
        <f t="shared" si="367"/>
        <v>0.200748537283767-0.0285520470852655i</v>
      </c>
      <c r="U801" s="12" t="str">
        <f t="shared" si="368"/>
        <v>0.001-0.0237190675248726i</v>
      </c>
      <c r="V801" s="12" t="str">
        <f t="shared" si="369"/>
        <v>0.0015-0.0072094430166786i</v>
      </c>
      <c r="W801" s="12" t="str">
        <f t="shared" si="370"/>
        <v>0.000934354014387451-0.00555594652818581i</v>
      </c>
      <c r="X801" s="12" t="str">
        <f t="shared" si="371"/>
        <v>0.00190913338807964-0.00498139847430988i</v>
      </c>
      <c r="Y801" s="12" t="str">
        <f t="shared" si="372"/>
        <v>0.00029+0.0632402601167625i</v>
      </c>
      <c r="Z801" s="12" t="str">
        <f t="shared" si="373"/>
        <v>-1.00977214227707-0.431354536990777i</v>
      </c>
      <c r="AA801" s="12" t="str">
        <f t="shared" si="374"/>
        <v>7.76408803576668-205.684172277763i</v>
      </c>
      <c r="AB801" s="12" t="str">
        <f t="shared" si="375"/>
        <v>0.501105842950515-0.0712712422028776i</v>
      </c>
      <c r="AC801" s="12" t="str">
        <f t="shared" si="376"/>
        <v>2.00972125849026-1.37003405425981i</v>
      </c>
      <c r="AD801" s="12" t="str">
        <f t="shared" si="377"/>
        <v>0.186736336165321+0.091835570097899i</v>
      </c>
      <c r="AE801" s="12" t="str">
        <f t="shared" si="378"/>
        <v>-0.148947460391763-0.173282566180938i</v>
      </c>
      <c r="AF801" s="12" t="str">
        <f t="shared" si="379"/>
        <v>-11.3506119549748-3.27869938252784i</v>
      </c>
      <c r="AG801" s="12" t="str">
        <f t="shared" si="380"/>
        <v>1.07362703728044-0.136458395219994i</v>
      </c>
      <c r="AH801" s="12" t="str">
        <f t="shared" si="381"/>
        <v>0.742865219962739+2.38126204045166i</v>
      </c>
      <c r="AI801" s="12">
        <f t="shared" si="382"/>
        <v>7.9394798964884705</v>
      </c>
      <c r="AJ801" s="12">
        <f t="shared" si="383"/>
        <v>72.674019557231418</v>
      </c>
      <c r="AK801" s="12"/>
      <c r="AL801" s="12"/>
      <c r="AM801" s="12"/>
      <c r="AN801" s="12"/>
    </row>
    <row r="802" spans="1:40" x14ac:dyDescent="0.35">
      <c r="A802" s="12"/>
      <c r="B802" s="12">
        <f t="shared" si="384"/>
        <v>67200</v>
      </c>
      <c r="C802" s="29" t="str">
        <f t="shared" si="351"/>
        <v>-0.0000153389029877743+0.0330303836616289i</v>
      </c>
      <c r="D802" s="28" t="str">
        <f t="shared" si="352"/>
        <v>-5.39917863112009+0.253232941405822i</v>
      </c>
      <c r="E802" s="12" t="str">
        <f t="shared" si="353"/>
        <v>4200</v>
      </c>
      <c r="F802" s="12" t="str">
        <f t="shared" si="354"/>
        <v>0.704225352112676</v>
      </c>
      <c r="G802" s="12" t="str">
        <f t="shared" si="350"/>
        <v>0.704225352112676</v>
      </c>
      <c r="H802" s="12" t="str">
        <f t="shared" si="355"/>
        <v>5.95626321832785+3.53023104057736i</v>
      </c>
      <c r="I802" s="12" t="str">
        <f t="shared" si="356"/>
        <v>263.893782901543i</v>
      </c>
      <c r="J802" s="12" t="str">
        <f t="shared" si="357"/>
        <v>-58.5672093735594+57.0741029058403i</v>
      </c>
      <c r="K802" s="12" t="str">
        <f t="shared" si="358"/>
        <v>2.25216306328848-2.31108154058285i</v>
      </c>
      <c r="L802" s="12" t="str">
        <f t="shared" si="359"/>
        <v>0.100326678457707-0.0877538616426429i</v>
      </c>
      <c r="M802" s="12" t="str">
        <f t="shared" si="360"/>
        <v>2.35248974174619-2.39883540222549i</v>
      </c>
      <c r="N802" s="12" t="str">
        <f t="shared" si="361"/>
        <v>-0.844460105284936i</v>
      </c>
      <c r="O802" s="12" t="str">
        <f t="shared" si="362"/>
        <v>0.664135011383471-0.747612658169107i</v>
      </c>
      <c r="P802" s="12" t="str">
        <f t="shared" si="363"/>
        <v>0.335864988616529+0.747612658169107i</v>
      </c>
      <c r="Q802" s="12" t="str">
        <f t="shared" si="364"/>
        <v>-0.335864988616529+0.0968474471158289i</v>
      </c>
      <c r="R802" s="12" t="str">
        <f t="shared" si="365"/>
        <v>-0.330654386809077-2.32127705427301i</v>
      </c>
      <c r="S802" s="12" t="str">
        <f t="shared" si="366"/>
        <v>0.0864766987660545i</v>
      </c>
      <c r="T802" s="12" t="str">
        <f t="shared" si="367"/>
        <v>0.200736376574921-0.028593899803763i</v>
      </c>
      <c r="U802" s="12" t="str">
        <f t="shared" si="368"/>
        <v>0.001-0.0236837712934368i</v>
      </c>
      <c r="V802" s="12" t="str">
        <f t="shared" si="369"/>
        <v>0.0015-0.00719871467885617i</v>
      </c>
      <c r="W802" s="12" t="str">
        <f t="shared" si="370"/>
        <v>0.000934347540535363-0.00554775872207264i</v>
      </c>
      <c r="X802" s="12" t="str">
        <f t="shared" si="371"/>
        <v>0.00190627953064005-0.00497463434528592i</v>
      </c>
      <c r="Y802" s="12" t="str">
        <f t="shared" si="372"/>
        <v>0.00029+0.0633345078963702i</v>
      </c>
      <c r="Z802" s="12" t="str">
        <f t="shared" si="373"/>
        <v>-1.00671100629942-0.429856536994158i</v>
      </c>
      <c r="AA802" s="12" t="str">
        <f t="shared" si="374"/>
        <v>7.72726011580879-205.329930440829i</v>
      </c>
      <c r="AB802" s="12" t="str">
        <f t="shared" si="375"/>
        <v>0.501075487549975-0.0713757144050975i</v>
      </c>
      <c r="AC802" s="12" t="str">
        <f t="shared" si="376"/>
        <v>2.0075563537277-1.36990825467008i</v>
      </c>
      <c r="AD802" s="12" t="str">
        <f t="shared" si="377"/>
        <v>0.186850910056208+0.0919490450819773i</v>
      </c>
      <c r="AE802" s="12" t="str">
        <f t="shared" si="378"/>
        <v>-0.148579969591789-0.172885200833717i</v>
      </c>
      <c r="AF802" s="12" t="str">
        <f t="shared" si="379"/>
        <v>-11.3554418494479-3.27699809917154i</v>
      </c>
      <c r="AG802" s="12" t="str">
        <f t="shared" si="380"/>
        <v>1.0735719265487-0.136313164036751i</v>
      </c>
      <c r="AH802" s="12" t="str">
        <f t="shared" si="381"/>
        <v>0.742112526241803+2.37640698872377i</v>
      </c>
      <c r="AI802" s="12">
        <f t="shared" si="382"/>
        <v>7.9225445721645951</v>
      </c>
      <c r="AJ802" s="12">
        <f t="shared" si="383"/>
        <v>72.657280628382168</v>
      </c>
      <c r="AK802" s="12"/>
      <c r="AL802" s="12"/>
      <c r="AM802" s="12"/>
      <c r="AN802" s="12"/>
    </row>
    <row r="803" spans="1:40" x14ac:dyDescent="0.35">
      <c r="A803" s="12"/>
      <c r="B803" s="12">
        <f t="shared" si="384"/>
        <v>67300</v>
      </c>
      <c r="C803" s="29" t="str">
        <f t="shared" si="351"/>
        <v>-0.0000152933531994353+0.0329813043608162i</v>
      </c>
      <c r="D803" s="28" t="str">
        <f t="shared" si="352"/>
        <v>-5.39917828190504+0.252856666766258i</v>
      </c>
      <c r="E803" s="12" t="str">
        <f t="shared" si="353"/>
        <v>4200</v>
      </c>
      <c r="F803" s="12" t="str">
        <f t="shared" si="354"/>
        <v>0.704225352112676</v>
      </c>
      <c r="G803" s="12" t="str">
        <f t="shared" si="350"/>
        <v>0.704225352112676</v>
      </c>
      <c r="H803" s="12" t="str">
        <f t="shared" si="355"/>
        <v>5.96108060210721+3.52815008963834i</v>
      </c>
      <c r="I803" s="12" t="str">
        <f t="shared" si="356"/>
        <v>264.286481983241i</v>
      </c>
      <c r="J803" s="12" t="str">
        <f t="shared" si="357"/>
        <v>-58.7446246420531+57.1590346065931i</v>
      </c>
      <c r="K803" s="12" t="str">
        <f t="shared" si="358"/>
        <v>2.24861066181633-2.31098705924054i</v>
      </c>
      <c r="L803" s="12" t="str">
        <f t="shared" si="359"/>
        <v>0.100197324948119-0.0877711362928445i</v>
      </c>
      <c r="M803" s="12" t="str">
        <f t="shared" si="360"/>
        <v>2.34880798676445-2.39875819553338i</v>
      </c>
      <c r="N803" s="12" t="str">
        <f t="shared" si="361"/>
        <v>-0.845716742346372i</v>
      </c>
      <c r="O803" s="12" t="str">
        <f t="shared" si="362"/>
        <v>0.66319500947696-0.74844664432734i</v>
      </c>
      <c r="P803" s="12" t="str">
        <f t="shared" si="363"/>
        <v>0.33680499052304+0.74844664432734i</v>
      </c>
      <c r="Q803" s="12" t="str">
        <f t="shared" si="364"/>
        <v>-0.33680499052304+0.097270098019032i</v>
      </c>
      <c r="R803" s="12" t="str">
        <f t="shared" si="365"/>
        <v>-0.330646293677432-2.3176872780618i</v>
      </c>
      <c r="S803" s="12" t="str">
        <f t="shared" si="366"/>
        <v>0.0866053843296945i</v>
      </c>
      <c r="T803" s="12" t="str">
        <f t="shared" si="367"/>
        <v>0.200724197472586-0.028635749341123i</v>
      </c>
      <c r="U803" s="12" t="str">
        <f t="shared" si="368"/>
        <v>0.001-0.0236485799542192i</v>
      </c>
      <c r="V803" s="12" t="str">
        <f t="shared" si="369"/>
        <v>0.0015-0.00718801822316695i</v>
      </c>
      <c r="W803" s="12" t="str">
        <f t="shared" si="370"/>
        <v>0.000934341057293645-0.005539595364039i</v>
      </c>
      <c r="X803" s="12" t="str">
        <f t="shared" si="371"/>
        <v>0.00190343769524676-0.00496788801813022i</v>
      </c>
      <c r="Y803" s="12" t="str">
        <f t="shared" si="372"/>
        <v>0.00029+0.0634287556759779i</v>
      </c>
      <c r="Z803" s="12" t="str">
        <f t="shared" si="373"/>
        <v>-1.00366384377072-0.428367341343802i</v>
      </c>
      <c r="AA803" s="12" t="str">
        <f t="shared" si="374"/>
        <v>7.69068626178937-204.976960468401i</v>
      </c>
      <c r="AB803" s="12" t="str">
        <f t="shared" si="375"/>
        <v>0.501045086235851-0.0714801786666041i</v>
      </c>
      <c r="AC803" s="12" t="str">
        <f t="shared" si="376"/>
        <v>2.00539503588514-1.36977922148745i</v>
      </c>
      <c r="AD803" s="12" t="str">
        <f t="shared" si="377"/>
        <v>0.186965627760037+0.0920623867456436i</v>
      </c>
      <c r="AE803" s="12" t="str">
        <f t="shared" si="378"/>
        <v>-0.148214120762647-0.172489657834081i</v>
      </c>
      <c r="AF803" s="12" t="str">
        <f t="shared" si="379"/>
        <v>-11.3602588840123-3.27529342287208i</v>
      </c>
      <c r="AG803" s="12" t="str">
        <f t="shared" si="380"/>
        <v>1.07351699514021-0.136168555829595i</v>
      </c>
      <c r="AH803" s="12" t="str">
        <f t="shared" si="381"/>
        <v>0.741360528413813+2.37157111321855i</v>
      </c>
      <c r="AI803" s="12">
        <f t="shared" si="382"/>
        <v>7.9056416161473244</v>
      </c>
      <c r="AJ803" s="12">
        <f t="shared" si="383"/>
        <v>72.64059285345769</v>
      </c>
      <c r="AK803" s="12"/>
      <c r="AL803" s="12"/>
      <c r="AM803" s="12"/>
      <c r="AN803" s="12"/>
    </row>
    <row r="804" spans="1:40" x14ac:dyDescent="0.35">
      <c r="A804" s="12"/>
      <c r="B804" s="12">
        <f t="shared" si="384"/>
        <v>67400</v>
      </c>
      <c r="C804" s="29" t="str">
        <f t="shared" si="351"/>
        <v>-0.0000152480060044626+0.0329323706958171i</v>
      </c>
      <c r="D804" s="28" t="str">
        <f t="shared" si="352"/>
        <v>-5.39917793424322+0.252481508667931i</v>
      </c>
      <c r="E804" s="12" t="str">
        <f t="shared" si="353"/>
        <v>4200</v>
      </c>
      <c r="F804" s="12" t="str">
        <f t="shared" si="354"/>
        <v>0.704225352112676</v>
      </c>
      <c r="G804" s="12" t="str">
        <f t="shared" si="350"/>
        <v>0.704225352112676</v>
      </c>
      <c r="H804" s="12" t="str">
        <f t="shared" si="355"/>
        <v>5.96588515980212+3.52606690061081i</v>
      </c>
      <c r="I804" s="12" t="str">
        <f t="shared" si="356"/>
        <v>264.67918106494i</v>
      </c>
      <c r="J804" s="12" t="str">
        <f t="shared" si="357"/>
        <v>-58.9223037250724+57.2439663073458i</v>
      </c>
      <c r="K804" s="12" t="str">
        <f t="shared" si="358"/>
        <v>2.24506418596905-2.31088728439447i</v>
      </c>
      <c r="L804" s="12" t="str">
        <f t="shared" si="359"/>
        <v>0.100068112961511-0.0877881983635793i</v>
      </c>
      <c r="M804" s="12" t="str">
        <f t="shared" si="360"/>
        <v>2.34513229893056-2.39867548275805i</v>
      </c>
      <c r="N804" s="12" t="str">
        <f t="shared" si="361"/>
        <v>-0.846973379407808i</v>
      </c>
      <c r="O804" s="12" t="str">
        <f t="shared" si="362"/>
        <v>0.662253960295005-0.749279448586161i</v>
      </c>
      <c r="P804" s="12" t="str">
        <f t="shared" si="363"/>
        <v>0.337746039704995+0.749279448586161i</v>
      </c>
      <c r="Q804" s="12" t="str">
        <f t="shared" si="364"/>
        <v>-0.337746039704995+0.097693930821647i</v>
      </c>
      <c r="R804" s="12" t="str">
        <f t="shared" si="365"/>
        <v>-0.330638187824368-2.3141079419233i</v>
      </c>
      <c r="S804" s="12" t="str">
        <f t="shared" si="366"/>
        <v>0.0867340698933345i</v>
      </c>
      <c r="T804" s="12" t="str">
        <f t="shared" si="367"/>
        <v>0.200711999975496-0.0286775956921642i</v>
      </c>
      <c r="U804" s="12" t="str">
        <f t="shared" si="368"/>
        <v>0.001-0.0236134930403406i</v>
      </c>
      <c r="V804" s="12" t="str">
        <f t="shared" si="369"/>
        <v>0.0015-0.00717735350770232i</v>
      </c>
      <c r="W804" s="12" t="str">
        <f t="shared" si="370"/>
        <v>0.000934334564663402-0.00553145634525197i</v>
      </c>
      <c r="X804" s="12" t="str">
        <f t="shared" si="371"/>
        <v>0.00190060781516411-0.00496115942694875i</v>
      </c>
      <c r="Y804" s="12" t="str">
        <f t="shared" si="372"/>
        <v>0.00029+0.0635230034555856i</v>
      </c>
      <c r="Z804" s="12" t="str">
        <f t="shared" si="373"/>
        <v>-1.00063057026574-0.426886880765928i</v>
      </c>
      <c r="AA804" s="12" t="str">
        <f t="shared" si="374"/>
        <v>7.65436422045542-204.625255380598i</v>
      </c>
      <c r="AB804" s="12" t="str">
        <f t="shared" si="375"/>
        <v>0.501014639004982-0.0715846349744639i</v>
      </c>
      <c r="AC804" s="12" t="str">
        <f t="shared" si="376"/>
        <v>2.00323730331219-1.36964697066989i</v>
      </c>
      <c r="AD804" s="12" t="str">
        <f t="shared" si="377"/>
        <v>0.187080489157885+0.0921755949566093i</v>
      </c>
      <c r="AE804" s="12" t="str">
        <f t="shared" si="378"/>
        <v>-0.147849904337877-0.172095924614789i</v>
      </c>
      <c r="AF804" s="12" t="str">
        <f t="shared" si="379"/>
        <v>-11.3650630940453-3.27358539194288i</v>
      </c>
      <c r="AG804" s="12" t="str">
        <f t="shared" si="380"/>
        <v>1.07346224143468-0.13602456720654i</v>
      </c>
      <c r="AH804" s="12" t="str">
        <f t="shared" si="381"/>
        <v>0.74060924161709+2.36675430398033i</v>
      </c>
      <c r="AI804" s="12">
        <f t="shared" si="382"/>
        <v>7.8887709192931279</v>
      </c>
      <c r="AJ804" s="12">
        <f t="shared" si="383"/>
        <v>72.623955816041246</v>
      </c>
      <c r="AK804" s="12"/>
      <c r="AL804" s="12"/>
      <c r="AM804" s="12"/>
      <c r="AN804" s="12"/>
    </row>
    <row r="805" spans="1:40" x14ac:dyDescent="0.35">
      <c r="A805" s="12"/>
      <c r="B805" s="12">
        <f t="shared" si="384"/>
        <v>67500</v>
      </c>
      <c r="C805" s="29" t="str">
        <f t="shared" si="351"/>
        <v>-0.0000152028602031931+0.032883582019362i</v>
      </c>
      <c r="D805" s="28" t="str">
        <f t="shared" si="352"/>
        <v>-5.39917758812541+0.252107462148442i</v>
      </c>
      <c r="E805" s="12" t="str">
        <f t="shared" si="353"/>
        <v>4200</v>
      </c>
      <c r="F805" s="12" t="str">
        <f t="shared" si="354"/>
        <v>0.704225352112676</v>
      </c>
      <c r="G805" s="12" t="str">
        <f t="shared" si="350"/>
        <v>0.704225352112676</v>
      </c>
      <c r="H805" s="12" t="str">
        <f t="shared" si="355"/>
        <v>5.97067692674318+3.52398150658187i</v>
      </c>
      <c r="I805" s="12" t="str">
        <f t="shared" si="356"/>
        <v>265.071880146639i</v>
      </c>
      <c r="J805" s="12" t="str">
        <f t="shared" si="357"/>
        <v>-59.1002466226173+57.3288980080986i</v>
      </c>
      <c r="K805" s="12" t="str">
        <f t="shared" si="358"/>
        <v>2.24152363268325-2.31078224254879i</v>
      </c>
      <c r="L805" s="12" t="str">
        <f t="shared" si="359"/>
        <v>0.0999390426923375-0.0878050485783166i</v>
      </c>
      <c r="M805" s="12" t="str">
        <f t="shared" si="360"/>
        <v>2.34146267537559-2.39858729112711i</v>
      </c>
      <c r="N805" s="12" t="str">
        <f t="shared" si="361"/>
        <v>-0.848230016469244i</v>
      </c>
      <c r="O805" s="12" t="str">
        <f t="shared" si="362"/>
        <v>0.661311865323652-0.750111069630459i</v>
      </c>
      <c r="P805" s="12" t="str">
        <f t="shared" si="363"/>
        <v>0.338688134676348+0.750111069630459i</v>
      </c>
      <c r="Q805" s="12" t="str">
        <f t="shared" si="364"/>
        <v>-0.338688134676348+0.098118946838785i</v>
      </c>
      <c r="R805" s="12" t="str">
        <f t="shared" si="365"/>
        <v>-0.330630069246756-2.31053899944265i</v>
      </c>
      <c r="S805" s="12" t="str">
        <f t="shared" si="366"/>
        <v>0.0868627554569743i</v>
      </c>
      <c r="T805" s="12" t="str">
        <f t="shared" si="367"/>
        <v>0.200699784082389-0.0287194388517034i</v>
      </c>
      <c r="U805" s="12" t="str">
        <f t="shared" si="368"/>
        <v>0.001-0.0235785100876882i</v>
      </c>
      <c r="V805" s="12" t="str">
        <f t="shared" si="369"/>
        <v>0.0015-0.00716672039139457i</v>
      </c>
      <c r="W805" s="12" t="str">
        <f t="shared" si="370"/>
        <v>0.000934328062645749-0.00552334155752338i</v>
      </c>
      <c r="X805" s="12" t="str">
        <f t="shared" si="371"/>
        <v>0.00189778982411172-0.00495444850614692i</v>
      </c>
      <c r="Y805" s="12" t="str">
        <f t="shared" si="372"/>
        <v>0.00029+0.0636172512351933i</v>
      </c>
      <c r="Z805" s="12" t="str">
        <f t="shared" si="373"/>
        <v>-0.997611101986574-0.425415086659864i</v>
      </c>
      <c r="AA805" s="12" t="str">
        <f t="shared" si="374"/>
        <v>7.61829176272016-204.274808248651i</v>
      </c>
      <c r="AB805" s="12" t="str">
        <f t="shared" si="375"/>
        <v>0.500984145854219-0.0716890833157385i</v>
      </c>
      <c r="AC805" s="12" t="str">
        <f t="shared" si="376"/>
        <v>2.00108315431889-1.36951151811779i</v>
      </c>
      <c r="AD805" s="12" t="str">
        <f t="shared" si="377"/>
        <v>0.187195494130666+0.0922886695824582i</v>
      </c>
      <c r="AE805" s="12" t="str">
        <f t="shared" si="378"/>
        <v>-0.14748731081847-0.171703988720964i</v>
      </c>
      <c r="AF805" s="12" t="str">
        <f t="shared" si="379"/>
        <v>-11.3698545148686-3.27187404443343i</v>
      </c>
      <c r="AG805" s="12" t="str">
        <f t="shared" si="380"/>
        <v>1.07340766382783-0.135881194799357i</v>
      </c>
      <c r="AH805" s="12" t="str">
        <f t="shared" si="381"/>
        <v>0.739858680717108+2.36195645185501i</v>
      </c>
      <c r="AI805" s="12">
        <f t="shared" si="382"/>
        <v>7.8719323729650874</v>
      </c>
      <c r="AJ805" s="12">
        <f t="shared" si="383"/>
        <v>72.607369102996557</v>
      </c>
      <c r="AK805" s="12"/>
      <c r="AL805" s="12"/>
      <c r="AM805" s="12"/>
      <c r="AN805" s="12"/>
    </row>
    <row r="806" spans="1:40" x14ac:dyDescent="0.35">
      <c r="A806" s="12"/>
      <c r="B806" s="12">
        <f t="shared" si="384"/>
        <v>67600</v>
      </c>
      <c r="C806" s="29" t="str">
        <f t="shared" si="351"/>
        <v>-0.0000151579146048303+0.0328349376880109i</v>
      </c>
      <c r="D806" s="28" t="str">
        <f t="shared" si="352"/>
        <v>-5.39917724354249+0.25173452227475i</v>
      </c>
      <c r="E806" s="12" t="str">
        <f t="shared" si="353"/>
        <v>4200</v>
      </c>
      <c r="F806" s="12" t="str">
        <f t="shared" si="354"/>
        <v>0.704225352112676</v>
      </c>
      <c r="G806" s="12" t="str">
        <f t="shared" si="350"/>
        <v>0.704225352112676</v>
      </c>
      <c r="H806" s="12" t="str">
        <f t="shared" si="355"/>
        <v>5.97545593820424+3.52189394040581i</v>
      </c>
      <c r="I806" s="12" t="str">
        <f t="shared" si="356"/>
        <v>265.464579228338i</v>
      </c>
      <c r="J806" s="12" t="str">
        <f t="shared" si="357"/>
        <v>-59.2784533346879+57.4138297088513i</v>
      </c>
      <c r="K806" s="12" t="str">
        <f t="shared" si="358"/>
        <v>2.23798899883138-2.31067196010996i</v>
      </c>
      <c r="L806" s="12" t="str">
        <f t="shared" si="359"/>
        <v>0.0998101143324306-0.0878216876592281i</v>
      </c>
      <c r="M806" s="12" t="str">
        <f t="shared" si="360"/>
        <v>2.33779911316381-2.39849364776919i</v>
      </c>
      <c r="N806" s="12" t="str">
        <f t="shared" si="361"/>
        <v>-0.84948665353068i</v>
      </c>
      <c r="O806" s="12" t="str">
        <f t="shared" si="362"/>
        <v>0.660368726050597-0.750941506146991i</v>
      </c>
      <c r="P806" s="12" t="str">
        <f t="shared" si="363"/>
        <v>0.339631273949403+0.750941506146991i</v>
      </c>
      <c r="Q806" s="12" t="str">
        <f t="shared" si="364"/>
        <v>-0.339631273949403+0.098545147383689i</v>
      </c>
      <c r="R806" s="12" t="str">
        <f t="shared" si="365"/>
        <v>-0.330621937941462-2.30698040447959i</v>
      </c>
      <c r="S806" s="12" t="str">
        <f t="shared" si="366"/>
        <v>0.0869914410206143i</v>
      </c>
      <c r="T806" s="12" t="str">
        <f t="shared" si="367"/>
        <v>0.200687549791999-0.0287612788145559i</v>
      </c>
      <c r="U806" s="12" t="str">
        <f t="shared" si="368"/>
        <v>0.001-0.0235436306348958i</v>
      </c>
      <c r="V806" s="12" t="str">
        <f t="shared" si="369"/>
        <v>0.0015-0.00715611873401086i</v>
      </c>
      <c r="W806" s="12" t="str">
        <f t="shared" si="370"/>
        <v>0.000934321551241791-0.0055152508933054i</v>
      </c>
      <c r="X806" s="12" t="str">
        <f t="shared" si="371"/>
        <v>0.00189498365626089-0.00494775519042814i</v>
      </c>
      <c r="Y806" s="12" t="str">
        <f t="shared" si="372"/>
        <v>0.00029+0.063711499014801i</v>
      </c>
      <c r="Z806" s="12" t="str">
        <f t="shared" si="373"/>
        <v>-0.994605355757184-0.423951891090314i</v>
      </c>
      <c r="AA806" s="12" t="str">
        <f t="shared" si="374"/>
        <v>7.5824666833608-203.925612194444i</v>
      </c>
      <c r="AB806" s="12" t="str">
        <f t="shared" si="375"/>
        <v>0.500953606780402-0.0717935236774861i</v>
      </c>
      <c r="AC806" s="12" t="str">
        <f t="shared" si="376"/>
        <v>1.99893258717602-1.36937287967399i</v>
      </c>
      <c r="AD806" s="12" t="str">
        <f t="shared" si="377"/>
        <v>0.187310642559126+0.0924016104906421i</v>
      </c>
      <c r="AE806" s="12" t="str">
        <f t="shared" si="378"/>
        <v>-0.147126330772328-0.171313837808865i</v>
      </c>
      <c r="AF806" s="12" t="str">
        <f t="shared" si="379"/>
        <v>-11.3746331817467-3.27015941813106i</v>
      </c>
      <c r="AG806" s="12" t="str">
        <f t="shared" si="380"/>
        <v>1.07335326073119-0.13573843526336i</v>
      </c>
      <c r="AH806" s="12" t="str">
        <f t="shared" si="381"/>
        <v>0.739108860310498+2.35717744848287i</v>
      </c>
      <c r="AI806" s="12">
        <f t="shared" si="382"/>
        <v>7.8551258690292149</v>
      </c>
      <c r="AJ806" s="12">
        <f t="shared" si="383"/>
        <v>72.5908323044371</v>
      </c>
      <c r="AK806" s="12"/>
      <c r="AL806" s="12"/>
      <c r="AM806" s="12"/>
      <c r="AN806" s="12"/>
    </row>
    <row r="807" spans="1:40" x14ac:dyDescent="0.35">
      <c r="A807" s="12"/>
      <c r="B807" s="12">
        <f t="shared" si="384"/>
        <v>67700</v>
      </c>
      <c r="C807" s="29" t="str">
        <f t="shared" si="351"/>
        <v>-0.0000151131680273661+0.0327864370621262i</v>
      </c>
      <c r="D807" s="28" t="str">
        <f t="shared" si="352"/>
        <v>-5.39917690048539+0.251362684142968i</v>
      </c>
      <c r="E807" s="12" t="str">
        <f t="shared" si="353"/>
        <v>4200</v>
      </c>
      <c r="F807" s="12" t="str">
        <f t="shared" si="354"/>
        <v>0.704225352112676</v>
      </c>
      <c r="G807" s="12" t="str">
        <f t="shared" si="350"/>
        <v>0.704225352112676</v>
      </c>
      <c r="H807" s="12" t="str">
        <f t="shared" si="355"/>
        <v>5.98022222940195+3.51980423470536i</v>
      </c>
      <c r="I807" s="12" t="str">
        <f t="shared" si="356"/>
        <v>265.857278310036i</v>
      </c>
      <c r="J807" s="12" t="str">
        <f t="shared" si="357"/>
        <v>-59.4569238612841+57.498761409604i</v>
      </c>
      <c r="K807" s="12" t="str">
        <f t="shared" si="358"/>
        <v>2.23446028122238-2.31055646338691i</v>
      </c>
      <c r="L807" s="12" t="str">
        <f t="shared" si="359"/>
        <v>0.0996813280710092-0.0878381163271827i</v>
      </c>
      <c r="M807" s="12" t="str">
        <f t="shared" si="360"/>
        <v>2.33414160929339-2.39839457971409i</v>
      </c>
      <c r="N807" s="12" t="str">
        <f t="shared" si="361"/>
        <v>-0.850743290592116i</v>
      </c>
      <c r="O807" s="12" t="str">
        <f t="shared" si="362"/>
        <v>0.659424543965185-0.751770756824384i</v>
      </c>
      <c r="P807" s="12" t="str">
        <f t="shared" si="363"/>
        <v>0.340575456034815+0.751770756824384i</v>
      </c>
      <c r="Q807" s="12" t="str">
        <f t="shared" si="364"/>
        <v>-0.340575456034815+0.098972533767732i</v>
      </c>
      <c r="R807" s="12" t="str">
        <f t="shared" si="365"/>
        <v>-0.330613793905344-2.30343211116647i</v>
      </c>
      <c r="S807" s="12" t="str">
        <f t="shared" si="366"/>
        <v>0.0871201265842543i</v>
      </c>
      <c r="T807" s="12" t="str">
        <f t="shared" si="367"/>
        <v>0.200675297103059-0.0288031155755341i</v>
      </c>
      <c r="U807" s="12" t="str">
        <f t="shared" si="368"/>
        <v>0.001-0.0235088542233228i</v>
      </c>
      <c r="V807" s="12" t="str">
        <f t="shared" si="369"/>
        <v>0.0015-0.00714554839614675i</v>
      </c>
      <c r="W807" s="12" t="str">
        <f t="shared" si="370"/>
        <v>0.000934315030452642-0.00550718424568553i</v>
      </c>
      <c r="X807" s="12" t="str">
        <f t="shared" si="371"/>
        <v>0.00189218924623095-0.00494107941479239i</v>
      </c>
      <c r="Y807" s="12" t="str">
        <f t="shared" si="372"/>
        <v>0.00029+0.0638057467944087i</v>
      </c>
      <c r="Z807" s="12" t="str">
        <f t="shared" si="373"/>
        <v>-0.99161324901804-0.422497226779723i</v>
      </c>
      <c r="AA807" s="12" t="str">
        <f t="shared" si="374"/>
        <v>7.54688680072051-203.577660390053i</v>
      </c>
      <c r="AB807" s="12" t="str">
        <f t="shared" si="375"/>
        <v>0.500923021780368-0.0718979560467575i</v>
      </c>
      <c r="AC807" s="12" t="str">
        <f t="shared" si="376"/>
        <v>1.99678560011547-1.36923107112392i</v>
      </c>
      <c r="AD807" s="12" t="str">
        <f t="shared" si="377"/>
        <v>0.187425934323849+0.0925144175484862i</v>
      </c>
      <c r="AE807" s="12" t="str">
        <f t="shared" si="378"/>
        <v>-0.146766954833737-0.170925459644691i</v>
      </c>
      <c r="AF807" s="12" t="str">
        <f t="shared" si="379"/>
        <v>-11.3793991298873-3.26844155056239i</v>
      </c>
      <c r="AG807" s="12" t="str">
        <f t="shared" si="380"/>
        <v>1.07329903057196-0.135596285277213i</v>
      </c>
      <c r="AH807" s="12" t="str">
        <f t="shared" si="381"/>
        <v>0.738359794729151+2.35241718629179i</v>
      </c>
      <c r="AI807" s="12">
        <f t="shared" si="382"/>
        <v>7.838351299852075</v>
      </c>
      <c r="AJ807" s="12">
        <f t="shared" si="383"/>
        <v>72.574345013694852</v>
      </c>
      <c r="AK807" s="12"/>
      <c r="AL807" s="12"/>
      <c r="AM807" s="12"/>
      <c r="AN807" s="12"/>
    </row>
    <row r="808" spans="1:40" x14ac:dyDescent="0.35">
      <c r="A808" s="12"/>
      <c r="B808" s="12">
        <f t="shared" si="384"/>
        <v>67800</v>
      </c>
      <c r="C808" s="29" t="str">
        <f t="shared" si="351"/>
        <v>-0.0000150686192975025+0.0327380795058432i</v>
      </c>
      <c r="D808" s="28" t="str">
        <f t="shared" si="352"/>
        <v>-5.39917655894513+0.250991942878131i</v>
      </c>
      <c r="E808" s="12" t="str">
        <f t="shared" si="353"/>
        <v>4200</v>
      </c>
      <c r="F808" s="12" t="str">
        <f t="shared" si="354"/>
        <v>0.704225352112676</v>
      </c>
      <c r="G808" s="12" t="str">
        <f t="shared" si="350"/>
        <v>0.704225352112676</v>
      </c>
      <c r="H808" s="12" t="str">
        <f t="shared" si="355"/>
        <v>5.98497583549524+3.51771242187322i</v>
      </c>
      <c r="I808" s="12" t="str">
        <f t="shared" si="356"/>
        <v>266.249977391735i</v>
      </c>
      <c r="J808" s="12" t="str">
        <f t="shared" si="357"/>
        <v>-59.635658202406+57.5836931103568i</v>
      </c>
      <c r="K808" s="12" t="str">
        <f t="shared" si="358"/>
        <v>2.23093747660222-2.31043577859127i</v>
      </c>
      <c r="L808" s="12" t="str">
        <f t="shared" si="359"/>
        <v>0.0995526840946936-0.0878543353017412i</v>
      </c>
      <c r="M808" s="12" t="str">
        <f t="shared" si="360"/>
        <v>2.33049016069691-2.39829011389301i</v>
      </c>
      <c r="N808" s="12" t="str">
        <f t="shared" si="361"/>
        <v>-0.851999927653552i</v>
      </c>
      <c r="O808" s="12" t="str">
        <f t="shared" si="362"/>
        <v>0.65847932055841-0.752598820353138i</v>
      </c>
      <c r="P808" s="12" t="str">
        <f t="shared" si="363"/>
        <v>0.34152067944159+0.752598820353138i</v>
      </c>
      <c r="Q808" s="12" t="str">
        <f t="shared" si="364"/>
        <v>-0.34152067944159+0.0994011073004141i</v>
      </c>
      <c r="R808" s="12" t="str">
        <f t="shared" si="365"/>
        <v>-0.330605637135251-2.29989407390623i</v>
      </c>
      <c r="S808" s="12" t="str">
        <f t="shared" si="366"/>
        <v>0.0872488121478943i</v>
      </c>
      <c r="T808" s="12" t="str">
        <f t="shared" si="367"/>
        <v>0.2006630260143-0.0288449491294484i</v>
      </c>
      <c r="U808" s="12" t="str">
        <f t="shared" si="368"/>
        <v>0.001-0.0234741803970347i</v>
      </c>
      <c r="V808" s="12" t="str">
        <f t="shared" si="369"/>
        <v>0.0015-0.00713500923922029i</v>
      </c>
      <c r="W808" s="12" t="str">
        <f t="shared" si="370"/>
        <v>0.000934308500279409-0.00549914150838195i</v>
      </c>
      <c r="X808" s="12" t="str">
        <f t="shared" si="371"/>
        <v>0.00188940652908564-0.00493442111453461i</v>
      </c>
      <c r="Y808" s="12" t="str">
        <f t="shared" si="372"/>
        <v>0.00029+0.0638999945740164i</v>
      </c>
      <c r="Z808" s="12" t="str">
        <f t="shared" si="373"/>
        <v>-0.988634699820761-0.421051027100718i</v>
      </c>
      <c r="AA808" s="12" t="str">
        <f t="shared" si="374"/>
        <v>7.51154995641441-203.230946057295i</v>
      </c>
      <c r="AB808" s="12" t="str">
        <f t="shared" si="375"/>
        <v>0.500892390850949-0.0720023804105983i</v>
      </c>
      <c r="AC808" s="12" t="str">
        <f t="shared" si="376"/>
        <v>1.99464219133059-1.36908610819572i</v>
      </c>
      <c r="AD808" s="12" t="str">
        <f t="shared" si="377"/>
        <v>0.187541369305245+0.0926270906231897i</v>
      </c>
      <c r="AE808" s="12" t="str">
        <f t="shared" si="378"/>
        <v>-0.14640917370282-0.170538842103376i</v>
      </c>
      <c r="AF808" s="12" t="str">
        <f t="shared" si="379"/>
        <v>-11.3841523944404-3.26672047899509i</v>
      </c>
      <c r="AG808" s="12" t="str">
        <f t="shared" si="380"/>
        <v>1.07324497179279-0.135454741542713i</v>
      </c>
      <c r="AH808" s="12" t="str">
        <f t="shared" si="381"/>
        <v>0.737611498044074+2.34767555849024i</v>
      </c>
      <c r="AI808" s="12">
        <f t="shared" si="382"/>
        <v>7.8216085582972497</v>
      </c>
      <c r="AJ808" s="12">
        <f t="shared" si="383"/>
        <v>72.557906827291049</v>
      </c>
      <c r="AK808" s="12"/>
      <c r="AL808" s="12"/>
      <c r="AM808" s="12"/>
      <c r="AN808" s="12"/>
    </row>
    <row r="809" spans="1:40" x14ac:dyDescent="0.35">
      <c r="A809" s="12"/>
      <c r="B809" s="12">
        <f t="shared" si="384"/>
        <v>67900</v>
      </c>
      <c r="C809" s="29" t="str">
        <f t="shared" si="351"/>
        <v>-0.0000150242672505752+0.0326898643870435i</v>
      </c>
      <c r="D809" s="28" t="str">
        <f t="shared" si="352"/>
        <v>-5.39917621891278+0.250622293634i</v>
      </c>
      <c r="E809" s="12" t="str">
        <f t="shared" si="353"/>
        <v>4200</v>
      </c>
      <c r="F809" s="12" t="str">
        <f t="shared" si="354"/>
        <v>0.704225352112676</v>
      </c>
      <c r="G809" s="12" t="str">
        <f t="shared" si="350"/>
        <v>0.704225352112676</v>
      </c>
      <c r="H809" s="12" t="str">
        <f t="shared" si="355"/>
        <v>5.98971679158486+3.51561853407333i</v>
      </c>
      <c r="I809" s="12" t="str">
        <f t="shared" si="356"/>
        <v>266.642676473434i</v>
      </c>
      <c r="J809" s="12" t="str">
        <f t="shared" si="357"/>
        <v>-59.8146563580535+57.6686248111095i</v>
      </c>
      <c r="K809" s="12" t="str">
        <f t="shared" si="358"/>
        <v>2.22742058165447-2.31030993183752i</v>
      </c>
      <c r="L809" s="12" t="str">
        <f t="shared" si="359"/>
        <v>0.0994241825875186-0.0878703453011509i</v>
      </c>
      <c r="M809" s="12" t="str">
        <f t="shared" si="360"/>
        <v>2.32684476424199-2.39818027713867i</v>
      </c>
      <c r="N809" s="12" t="str">
        <f t="shared" si="361"/>
        <v>-0.853256564714988i</v>
      </c>
      <c r="O809" s="12" t="str">
        <f t="shared" si="362"/>
        <v>0.657533057322907-0.753425695425627i</v>
      </c>
      <c r="P809" s="12" t="str">
        <f t="shared" si="363"/>
        <v>0.342466942677093+0.753425695425627i</v>
      </c>
      <c r="Q809" s="12" t="str">
        <f t="shared" si="364"/>
        <v>-0.342466942677093+0.099830869289361i</v>
      </c>
      <c r="R809" s="12" t="str">
        <f t="shared" si="365"/>
        <v>-0.330597467628035-2.29636624737036i</v>
      </c>
      <c r="S809" s="12" t="str">
        <f t="shared" si="366"/>
        <v>0.0873774977115343i</v>
      </c>
      <c r="T809" s="12" t="str">
        <f t="shared" si="367"/>
        <v>0.200650736524448-0.0288867794711077i</v>
      </c>
      <c r="U809" s="12" t="str">
        <f t="shared" si="368"/>
        <v>0.001-0.0234396087027828i</v>
      </c>
      <c r="V809" s="12" t="str">
        <f t="shared" si="369"/>
        <v>0.0015-0.00712450112546593i</v>
      </c>
      <c r="W809" s="12" t="str">
        <f t="shared" si="370"/>
        <v>0.000934301960723214-0.00549112257573908i</v>
      </c>
      <c r="X809" s="12" t="str">
        <f t="shared" si="371"/>
        <v>0.00188663544032961-0.0049277802252434i</v>
      </c>
      <c r="Y809" s="12" t="str">
        <f t="shared" si="372"/>
        <v>0.00029+0.0639942423536241i</v>
      </c>
      <c r="Z809" s="12" t="str">
        <f t="shared" si="373"/>
        <v>-0.985669626822877-0.419613226068698i</v>
      </c>
      <c r="AA809" s="12" t="str">
        <f t="shared" si="374"/>
        <v>7.47645401504025-202.885462467285i</v>
      </c>
      <c r="AB809" s="12" t="str">
        <f t="shared" si="375"/>
        <v>0.500861713988965-0.0721067967560508i</v>
      </c>
      <c r="AC809" s="12" t="str">
        <f t="shared" si="376"/>
        <v>1.99250235897648-1.36893800656028i</v>
      </c>
      <c r="AD809" s="12" t="str">
        <f t="shared" si="377"/>
        <v>0.187656947383566+0.0927396295818269i</v>
      </c>
      <c r="AE809" s="12" t="str">
        <f t="shared" si="378"/>
        <v>-0.146052978145034-0.170153973167434i</v>
      </c>
      <c r="AF809" s="12" t="str">
        <f t="shared" si="379"/>
        <v>-11.3888930104976-3.26499624043933i</v>
      </c>
      <c r="AG809" s="12" t="str">
        <f t="shared" si="380"/>
        <v>1.07319108285158-0.135313800784608i</v>
      </c>
      <c r="AH809" s="12" t="str">
        <f t="shared" si="381"/>
        <v>0.73686398406933+2.34295245906077i</v>
      </c>
      <c r="AI809" s="12">
        <f t="shared" si="382"/>
        <v>7.804897537723388</v>
      </c>
      <c r="AJ809" s="12">
        <f t="shared" si="383"/>
        <v>72.541517344907348</v>
      </c>
      <c r="AK809" s="12"/>
      <c r="AL809" s="12"/>
      <c r="AM809" s="12"/>
      <c r="AN809" s="12"/>
    </row>
    <row r="810" spans="1:40" x14ac:dyDescent="0.35">
      <c r="A810" s="12"/>
      <c r="B810" s="12">
        <f t="shared" si="384"/>
        <v>68000</v>
      </c>
      <c r="C810" s="29" t="str">
        <f t="shared" si="351"/>
        <v>-0.0000149801107304773+0.0326417910773271i</v>
      </c>
      <c r="D810" s="28" t="str">
        <f t="shared" si="352"/>
        <v>-5.39917588037945+0.250253731592841i</v>
      </c>
      <c r="E810" s="12" t="str">
        <f t="shared" si="353"/>
        <v>4200</v>
      </c>
      <c r="F810" s="12" t="str">
        <f t="shared" si="354"/>
        <v>0.704225352112676</v>
      </c>
      <c r="G810" s="12" t="str">
        <f t="shared" si="350"/>
        <v>0.704225352112676</v>
      </c>
      <c r="H810" s="12" t="str">
        <f t="shared" si="355"/>
        <v>5.99444513271285+3.51352260324231i</v>
      </c>
      <c r="I810" s="12" t="str">
        <f t="shared" si="356"/>
        <v>267.035375555132i</v>
      </c>
      <c r="J810" s="12" t="str">
        <f t="shared" si="357"/>
        <v>-59.9939183282266+57.7535565118623i</v>
      </c>
      <c r="K810" s="12" t="str">
        <f t="shared" si="358"/>
        <v>2.22390959300088-2.31017894914316i</v>
      </c>
      <c r="L810" s="12" t="str">
        <f t="shared" si="359"/>
        <v>0.0992958237309466-0.0878861470423404i</v>
      </c>
      <c r="M810" s="12" t="str">
        <f t="shared" si="360"/>
        <v>2.32320541673183-2.3980650961855i</v>
      </c>
      <c r="N810" s="12" t="str">
        <f t="shared" si="361"/>
        <v>-0.854513201776424i</v>
      </c>
      <c r="O810" s="12" t="str">
        <f t="shared" si="362"/>
        <v>0.656585755752956-0.754251380736104i</v>
      </c>
      <c r="P810" s="12" t="str">
        <f t="shared" si="363"/>
        <v>0.343414244247044+0.754251380736104i</v>
      </c>
      <c r="Q810" s="12" t="str">
        <f t="shared" si="364"/>
        <v>-0.343414244247044+0.10026182104032i</v>
      </c>
      <c r="R810" s="12" t="str">
        <f t="shared" si="365"/>
        <v>-0.330589285380543-2.29284858649701i</v>
      </c>
      <c r="S810" s="12" t="str">
        <f t="shared" si="366"/>
        <v>0.0875061832751741i</v>
      </c>
      <c r="T810" s="12" t="str">
        <f t="shared" si="367"/>
        <v>0.200638428632231-0.0289286065953186i</v>
      </c>
      <c r="U810" s="12" t="str">
        <f t="shared" si="368"/>
        <v>0.001-0.0234051386899846i</v>
      </c>
      <c r="V810" s="12" t="str">
        <f t="shared" si="369"/>
        <v>0.0015-0.00711402391792844i</v>
      </c>
      <c r="W810" s="12" t="str">
        <f t="shared" si="370"/>
        <v>0.000934295411785173-0.00548312734272263i</v>
      </c>
      <c r="X810" s="12" t="str">
        <f t="shared" si="371"/>
        <v>0.00188387591590479-0.00492115668279944i</v>
      </c>
      <c r="Y810" s="12" t="str">
        <f t="shared" si="372"/>
        <v>0.00029+0.0640884901332318i</v>
      </c>
      <c r="Z810" s="12" t="str">
        <f t="shared" si="373"/>
        <v>-0.982717949282579-0.418183758334463i</v>
      </c>
      <c r="AA810" s="12" t="str">
        <f t="shared" si="374"/>
        <v>7.44159686389242-202.541202939984i</v>
      </c>
      <c r="AB810" s="12" t="str">
        <f t="shared" si="375"/>
        <v>0.500830991191241-0.0722112050701511i</v>
      </c>
      <c r="AC810" s="12" t="str">
        <f t="shared" si="376"/>
        <v>1.99036610117044-1.36878678183141i</v>
      </c>
      <c r="AD810" s="12" t="str">
        <f t="shared" si="377"/>
        <v>0.187772668438891+0.0928520342913486i</v>
      </c>
      <c r="AE810" s="12" t="str">
        <f t="shared" si="378"/>
        <v>-0.145698358990628-0.169770840925777i</v>
      </c>
      <c r="AF810" s="12" t="str">
        <f t="shared" si="379"/>
        <v>-11.3936210130923-3.26326887164947i</v>
      </c>
      <c r="AG810" s="12" t="str">
        <f t="shared" si="380"/>
        <v>1.07313736222137-0.135173459750384i</v>
      </c>
      <c r="AH810" s="12" t="str">
        <f t="shared" si="381"/>
        <v>0.736117266365854+2.33824778275296i</v>
      </c>
      <c r="AI810" s="12">
        <f t="shared" si="382"/>
        <v>7.788218131980214</v>
      </c>
      <c r="AJ810" s="12">
        <f t="shared" si="383"/>
        <v>72.525176169354467</v>
      </c>
      <c r="AK810" s="12"/>
      <c r="AL810" s="12"/>
      <c r="AM810" s="12"/>
      <c r="AN810" s="12"/>
    </row>
    <row r="811" spans="1:40" x14ac:dyDescent="0.35">
      <c r="A811" s="12"/>
      <c r="B811" s="12">
        <f t="shared" si="384"/>
        <v>68100</v>
      </c>
      <c r="C811" s="29" t="str">
        <f t="shared" si="351"/>
        <v>-0.0000149361485895839+0.0325938589519847i</v>
      </c>
      <c r="D811" s="28" t="str">
        <f t="shared" si="352"/>
        <v>-5.39917554333637+0.249886251965216i</v>
      </c>
      <c r="E811" s="12" t="str">
        <f t="shared" si="353"/>
        <v>4200</v>
      </c>
      <c r="F811" s="12" t="str">
        <f t="shared" si="354"/>
        <v>0.704225352112676</v>
      </c>
      <c r="G811" s="12" t="str">
        <f t="shared" si="350"/>
        <v>0.704225352112676</v>
      </c>
      <c r="H811" s="12" t="str">
        <f t="shared" si="355"/>
        <v>5.99916089386227+3.51142466109081i</v>
      </c>
      <c r="I811" s="12" t="str">
        <f t="shared" si="356"/>
        <v>267.428074636831i</v>
      </c>
      <c r="J811" s="12" t="str">
        <f t="shared" si="357"/>
        <v>-60.1734441129254+57.838488212615i</v>
      </c>
      <c r="K811" s="12" t="str">
        <f t="shared" si="358"/>
        <v>2.22040450720196-2.31004285642901i</v>
      </c>
      <c r="L811" s="12" t="str">
        <f t="shared" si="359"/>
        <v>0.0991676077038809-0.0879017412409147i</v>
      </c>
      <c r="M811" s="12" t="str">
        <f t="shared" si="360"/>
        <v>2.31957211490584-2.39794459766992i</v>
      </c>
      <c r="N811" s="12" t="str">
        <f t="shared" si="361"/>
        <v>-0.85576983883786i</v>
      </c>
      <c r="O811" s="12" t="str">
        <f t="shared" si="362"/>
        <v>0.655637417344475-0.755075874980698i</v>
      </c>
      <c r="P811" s="12" t="str">
        <f t="shared" si="363"/>
        <v>0.344362582655525+0.755075874980698i</v>
      </c>
      <c r="Q811" s="12" t="str">
        <f t="shared" si="364"/>
        <v>-0.344362582655525+0.100693963857162i</v>
      </c>
      <c r="R811" s="12" t="str">
        <f t="shared" si="365"/>
        <v>-0.330581090389609-2.28934104648899i</v>
      </c>
      <c r="S811" s="12" t="str">
        <f t="shared" si="366"/>
        <v>0.0876348688388141i</v>
      </c>
      <c r="T811" s="12" t="str">
        <f t="shared" si="367"/>
        <v>0.200626102336376-0.0289704304968855i</v>
      </c>
      <c r="U811" s="12" t="str">
        <f t="shared" si="368"/>
        <v>0.001-0.0233707699107042i</v>
      </c>
      <c r="V811" s="12" t="str">
        <f t="shared" si="369"/>
        <v>0.0015-0.00710357748045719i</v>
      </c>
      <c r="W811" s="12" t="str">
        <f t="shared" si="370"/>
        <v>0.000934288853466401-0.0054751557049154i</v>
      </c>
      <c r="X811" s="12" t="str">
        <f t="shared" si="371"/>
        <v>0.00188112789218701-0.00491455042337411i</v>
      </c>
      <c r="Y811" s="12" t="str">
        <f t="shared" si="372"/>
        <v>0.00029+0.0641827379128395i</v>
      </c>
      <c r="Z811" s="12" t="str">
        <f t="shared" si="373"/>
        <v>-0.979779587053552-0.416762559176995i</v>
      </c>
      <c r="AA811" s="12" t="str">
        <f t="shared" si="374"/>
        <v>7.40697641268099-202.19816084377i</v>
      </c>
      <c r="AB811" s="12" t="str">
        <f t="shared" si="375"/>
        <v>0.5008002224546-0.07231560533993i</v>
      </c>
      <c r="AC811" s="12" t="str">
        <f t="shared" si="376"/>
        <v>1.98823341599222-1.36863244956594i</v>
      </c>
      <c r="AD811" s="12" t="str">
        <f t="shared" si="377"/>
        <v>0.187888532351138+0.0929643046185882i</v>
      </c>
      <c r="AE811" s="12" t="str">
        <f t="shared" si="378"/>
        <v>-0.145345307134143-0.169389433572591i</v>
      </c>
      <c r="AF811" s="12" t="str">
        <f t="shared" si="379"/>
        <v>-11.3983364371986-3.26153840912559i</v>
      </c>
      <c r="AG811" s="12" t="str">
        <f t="shared" si="380"/>
        <v>1.07308380839012-0.135033715210085i</v>
      </c>
      <c r="AH811" s="12" t="str">
        <f t="shared" si="381"/>
        <v>0.735371358245215+2.33356142507709i</v>
      </c>
      <c r="AI811" s="12">
        <f t="shared" si="382"/>
        <v>7.7715702354067133</v>
      </c>
      <c r="AJ811" s="12">
        <f t="shared" si="383"/>
        <v>72.508882906545466</v>
      </c>
      <c r="AK811" s="12"/>
      <c r="AL811" s="12"/>
      <c r="AM811" s="12"/>
      <c r="AN811" s="12"/>
    </row>
    <row r="812" spans="1:40" x14ac:dyDescent="0.35">
      <c r="A812" s="12"/>
      <c r="B812" s="12">
        <f t="shared" si="384"/>
        <v>68200</v>
      </c>
      <c r="C812" s="29" t="str">
        <f t="shared" si="351"/>
        <v>-0.0000148923796886777+0.0325460673899714i</v>
      </c>
      <c r="D812" s="28" t="str">
        <f t="shared" si="352"/>
        <v>-5.3991752077748+0.249519849989781i</v>
      </c>
      <c r="E812" s="12" t="str">
        <f t="shared" si="353"/>
        <v>4200</v>
      </c>
      <c r="F812" s="12" t="str">
        <f t="shared" si="354"/>
        <v>0.704225352112676</v>
      </c>
      <c r="G812" s="12" t="str">
        <f t="shared" si="350"/>
        <v>0.704225352112676</v>
      </c>
      <c r="H812" s="12" t="str">
        <f t="shared" si="355"/>
        <v>6.00386410995644+3.50932473910491i</v>
      </c>
      <c r="I812" s="12" t="str">
        <f t="shared" si="356"/>
        <v>267.82077371853i</v>
      </c>
      <c r="J812" s="12" t="str">
        <f t="shared" si="357"/>
        <v>-60.3532337121498+57.9234199133678i</v>
      </c>
      <c r="K812" s="12" t="str">
        <f t="shared" si="358"/>
        <v>2.21690532075752-2.30990167951925i</v>
      </c>
      <c r="L812" s="12" t="str">
        <f t="shared" si="359"/>
        <v>0.0990395346826786-0.0879171286111499i</v>
      </c>
      <c r="M812" s="12" t="str">
        <f t="shared" si="360"/>
        <v>2.3159448554402-2.3978188081304i</v>
      </c>
      <c r="N812" s="12" t="str">
        <f t="shared" si="361"/>
        <v>-0.857026475899295i</v>
      </c>
      <c r="O812" s="12" t="str">
        <f t="shared" si="362"/>
        <v>0.654688043595021-0.755899176857419i</v>
      </c>
      <c r="P812" s="12" t="str">
        <f t="shared" si="363"/>
        <v>0.345311956404979+0.755899176857419i</v>
      </c>
      <c r="Q812" s="12" t="str">
        <f t="shared" si="364"/>
        <v>-0.345311956404979+0.101127299041876i</v>
      </c>
      <c r="R812" s="12" t="str">
        <f t="shared" si="365"/>
        <v>-0.330572882652062-2.2858435828118i</v>
      </c>
      <c r="S812" s="12" t="str">
        <f t="shared" si="366"/>
        <v>0.0877635544024541i</v>
      </c>
      <c r="T812" s="12" t="str">
        <f t="shared" si="367"/>
        <v>0.200613757635604-0.0290122511706103i</v>
      </c>
      <c r="U812" s="12" t="str">
        <f t="shared" si="368"/>
        <v>0.001-0.0233365019196327i</v>
      </c>
      <c r="V812" s="12" t="str">
        <f t="shared" si="369"/>
        <v>0.0015-0.00709316167769993i</v>
      </c>
      <c r="W812" s="12" t="str">
        <f t="shared" si="370"/>
        <v>0.000934282285768019-0.00546720755851249i</v>
      </c>
      <c r="X812" s="12" t="str">
        <f t="shared" si="371"/>
        <v>0.00187839130598242-0.00490796138342801i</v>
      </c>
      <c r="Y812" s="12" t="str">
        <f t="shared" si="372"/>
        <v>0.00029+0.0642769856924472i</v>
      </c>
      <c r="Z812" s="12" t="str">
        <f t="shared" si="373"/>
        <v>-0.976854460579847-0.415349564496286i</v>
      </c>
      <c r="AA812" s="12" t="str">
        <f t="shared" si="374"/>
        <v>7.37259059325366-201.856329595001i</v>
      </c>
      <c r="AB812" s="12" t="str">
        <f t="shared" si="375"/>
        <v>0.500769407775848-0.0724199975524123i</v>
      </c>
      <c r="AC812" s="12" t="str">
        <f t="shared" si="376"/>
        <v>1.98610430148438-1.36847502526375i</v>
      </c>
      <c r="AD812" s="12" t="str">
        <f t="shared" si="377"/>
        <v>0.188004539000053+0.0930764404302557i</v>
      </c>
      <c r="AE812" s="12" t="str">
        <f t="shared" si="378"/>
        <v>-0.144993813533888-0.169009739406187i</v>
      </c>
      <c r="AF812" s="12" t="str">
        <f t="shared" si="379"/>
        <v>-11.4030393177312-3.25980488911513i</v>
      </c>
      <c r="AG812" s="12" t="str">
        <f t="shared" si="380"/>
        <v>1.07303041986052-0.134894563956104i</v>
      </c>
      <c r="AH812" s="12" t="str">
        <f t="shared" si="381"/>
        <v>0.734626272773336+2.3288932822974i</v>
      </c>
      <c r="AI812" s="12">
        <f t="shared" si="382"/>
        <v>7.7549537428277882</v>
      </c>
      <c r="AJ812" s="12">
        <f t="shared" si="383"/>
        <v>72.492637165465936</v>
      </c>
      <c r="AK812" s="12"/>
      <c r="AL812" s="12"/>
      <c r="AM812" s="12"/>
      <c r="AN812" s="12"/>
    </row>
    <row r="813" spans="1:40" x14ac:dyDescent="0.35">
      <c r="A813" s="12"/>
      <c r="B813" s="12">
        <f t="shared" si="384"/>
        <v>68300</v>
      </c>
      <c r="C813" s="29" t="str">
        <f t="shared" si="351"/>
        <v>-0.000014848802896875+0.0324984157738791i</v>
      </c>
      <c r="D813" s="28" t="str">
        <f t="shared" si="352"/>
        <v>-5.39917487368606+0.249154520933073i</v>
      </c>
      <c r="E813" s="12" t="str">
        <f t="shared" si="353"/>
        <v>4200</v>
      </c>
      <c r="F813" s="12" t="str">
        <f t="shared" si="354"/>
        <v>0.704225352112676</v>
      </c>
      <c r="G813" s="12" t="str">
        <f t="shared" si="350"/>
        <v>0.704225352112676</v>
      </c>
      <c r="H813" s="12" t="str">
        <f t="shared" si="355"/>
        <v>6.00855481585881+3.50722286854741i</v>
      </c>
      <c r="I813" s="12" t="str">
        <f t="shared" si="356"/>
        <v>268.213472800229i</v>
      </c>
      <c r="J813" s="12" t="str">
        <f t="shared" si="357"/>
        <v>-60.5332871258999+58.0083516141205i</v>
      </c>
      <c r="K813" s="12" t="str">
        <f t="shared" si="358"/>
        <v>2.21341203010726-2.30975544414175i</v>
      </c>
      <c r="L813" s="12" t="str">
        <f t="shared" si="359"/>
        <v>0.0989116048411633-0.0879323098659884i</v>
      </c>
      <c r="M813" s="12" t="str">
        <f t="shared" si="360"/>
        <v>2.31232363494842-2.39768775400774i</v>
      </c>
      <c r="N813" s="12" t="str">
        <f t="shared" si="361"/>
        <v>-0.858283112960731i</v>
      </c>
      <c r="O813" s="12" t="str">
        <f t="shared" si="362"/>
        <v>0.653737636003783-0.756721285066164i</v>
      </c>
      <c r="P813" s="12" t="str">
        <f t="shared" si="363"/>
        <v>0.346262363996217+0.756721285066164i</v>
      </c>
      <c r="Q813" s="12" t="str">
        <f t="shared" si="364"/>
        <v>-0.346262363996217+0.101561827894567i</v>
      </c>
      <c r="R813" s="12" t="str">
        <f t="shared" si="365"/>
        <v>-0.330564662164739-2.28235615119176i</v>
      </c>
      <c r="S813" s="12" t="str">
        <f t="shared" si="366"/>
        <v>0.0878922399660941i</v>
      </c>
      <c r="T813" s="12" t="str">
        <f t="shared" si="367"/>
        <v>0.200601394528637-0.0290540686112941i</v>
      </c>
      <c r="U813" s="12" t="str">
        <f t="shared" si="368"/>
        <v>0.001-0.0233023342740696i</v>
      </c>
      <c r="V813" s="12" t="str">
        <f t="shared" si="369"/>
        <v>0.0015-0.00708277637509716i</v>
      </c>
      <c r="W813" s="12" t="str">
        <f t="shared" si="370"/>
        <v>0.000934275708691144-0.00545928280031699i</v>
      </c>
      <c r="X813" s="12" t="str">
        <f t="shared" si="371"/>
        <v>0.00187566609452415-0.00490138949970953i</v>
      </c>
      <c r="Y813" s="12" t="str">
        <f t="shared" si="372"/>
        <v>0.00029+0.0643712334720549i</v>
      </c>
      <c r="Z813" s="12" t="str">
        <f t="shared" si="373"/>
        <v>-0.973942490890804-0.413944710806302i</v>
      </c>
      <c r="AA813" s="12" t="str">
        <f t="shared" si="374"/>
        <v>7.33843735932254-201.515702657585i</v>
      </c>
      <c r="AB813" s="12" t="str">
        <f t="shared" si="375"/>
        <v>0.500738547151795-0.0725243816946203i</v>
      </c>
      <c r="AC813" s="12" t="str">
        <f t="shared" si="376"/>
        <v>1.98397875565266-1.36831452436798i</v>
      </c>
      <c r="AD813" s="12" t="str">
        <f t="shared" si="377"/>
        <v>0.188120688265219+0.0931884415929444i</v>
      </c>
      <c r="AE813" s="12" t="str">
        <f t="shared" si="378"/>
        <v>-0.144643869211439-0.168631746827893i</v>
      </c>
      <c r="AF813" s="12" t="str">
        <f t="shared" si="379"/>
        <v>-11.4077296895449-3.25806834761434i</v>
      </c>
      <c r="AG813" s="12" t="str">
        <f t="shared" si="380"/>
        <v>1.07297719514986-0.134756002803004i</v>
      </c>
      <c r="AH813" s="12" t="str">
        <f t="shared" si="381"/>
        <v>0.73388202277417+2.32424325142563i</v>
      </c>
      <c r="AI813" s="12">
        <f t="shared" si="382"/>
        <v>7.7383685495516366</v>
      </c>
      <c r="AJ813" s="12">
        <f t="shared" si="383"/>
        <v>72.476438558145475</v>
      </c>
      <c r="AK813" s="12"/>
      <c r="AL813" s="12"/>
      <c r="AM813" s="12"/>
      <c r="AN813" s="12"/>
    </row>
    <row r="814" spans="1:40" x14ac:dyDescent="0.35">
      <c r="A814" s="12"/>
      <c r="B814" s="12">
        <f t="shared" si="384"/>
        <v>68400</v>
      </c>
      <c r="C814" s="29" t="str">
        <f t="shared" si="351"/>
        <v>-0.0000148054170915529+0.0324509034899105i</v>
      </c>
      <c r="D814" s="28" t="str">
        <f t="shared" si="352"/>
        <v>-5.39917454106156+0.248790260089314i</v>
      </c>
      <c r="E814" s="12" t="str">
        <f t="shared" si="353"/>
        <v>4200</v>
      </c>
      <c r="F814" s="12" t="str">
        <f t="shared" si="354"/>
        <v>0.704225352112676</v>
      </c>
      <c r="G814" s="12" t="str">
        <f t="shared" si="350"/>
        <v>0.704225352112676</v>
      </c>
      <c r="H814" s="12" t="str">
        <f t="shared" si="355"/>
        <v>6.01323304637231+3.50511908045926i</v>
      </c>
      <c r="I814" s="12" t="str">
        <f t="shared" si="356"/>
        <v>268.606171881927i</v>
      </c>
      <c r="J814" s="12" t="str">
        <f t="shared" si="357"/>
        <v>-60.7136043541756+58.0932833148733i</v>
      </c>
      <c r="K814" s="12" t="str">
        <f t="shared" si="358"/>
        <v>2.20992463163128-2.30960417592816i</v>
      </c>
      <c r="L814" s="12" t="str">
        <f t="shared" si="359"/>
        <v>0.0987838183506389-0.0879472857170338i</v>
      </c>
      <c r="M814" s="12" t="str">
        <f t="shared" si="360"/>
        <v>2.30870844998192-2.39755146164519i</v>
      </c>
      <c r="N814" s="12" t="str">
        <f t="shared" si="361"/>
        <v>-0.859539750022167i</v>
      </c>
      <c r="O814" s="12" t="str">
        <f t="shared" si="362"/>
        <v>0.652786196071584-0.757542198308709i</v>
      </c>
      <c r="P814" s="12" t="str">
        <f t="shared" si="363"/>
        <v>0.347213803928416+0.757542198308709i</v>
      </c>
      <c r="Q814" s="12" t="str">
        <f t="shared" si="364"/>
        <v>-0.347213803928416+0.101997551713458i</v>
      </c>
      <c r="R814" s="12" t="str">
        <f t="shared" si="365"/>
        <v>-0.330556428924456-2.27887870761405i</v>
      </c>
      <c r="S814" s="12" t="str">
        <f t="shared" si="366"/>
        <v>0.0880209255297341i</v>
      </c>
      <c r="T814" s="12" t="str">
        <f t="shared" si="367"/>
        <v>0.200589013014193-0.0290958828137344i</v>
      </c>
      <c r="U814" s="12" t="str">
        <f t="shared" si="368"/>
        <v>0.001-0.0232682665339028i</v>
      </c>
      <c r="V814" s="12" t="str">
        <f t="shared" si="369"/>
        <v>0.0015-0.00707242143887622i</v>
      </c>
      <c r="W814" s="12" t="str">
        <f t="shared" si="370"/>
        <v>0.000934269122236903-0.00545138132773536i</v>
      </c>
      <c r="X814" s="12" t="str">
        <f t="shared" si="371"/>
        <v>0.0018729521954688-0.00489483470925333i</v>
      </c>
      <c r="Y814" s="12" t="str">
        <f t="shared" si="372"/>
        <v>0.00029+0.0644654812516625i</v>
      </c>
      <c r="Z814" s="12" t="str">
        <f t="shared" si="373"/>
        <v>-0.971043599596007-0.412547935227996i</v>
      </c>
      <c r="AA814" s="12" t="str">
        <f t="shared" si="374"/>
        <v>7.30451468619408-201.176273542557i</v>
      </c>
      <c r="AB814" s="12" t="str">
        <f t="shared" si="375"/>
        <v>0.500707640579242-0.0726287577535678i</v>
      </c>
      <c r="AC814" s="12" t="str">
        <f t="shared" si="376"/>
        <v>1.98185677646627-1.36815096226503i</v>
      </c>
      <c r="AD814" s="12" t="str">
        <f t="shared" si="377"/>
        <v>0.188236980026053+0.0933003079731311i</v>
      </c>
      <c r="AE814" s="12" t="str">
        <f t="shared" si="378"/>
        <v>-0.144295465251129-0.168255444340947i</v>
      </c>
      <c r="AF814" s="12" t="str">
        <f t="shared" si="379"/>
        <v>-11.4124075874339-3.25632882036995i</v>
      </c>
      <c r="AG814" s="12" t="str">
        <f t="shared" si="380"/>
        <v>1.07292413278984-0.134618028587322i</v>
      </c>
      <c r="AH814" s="12" t="str">
        <f t="shared" si="381"/>
        <v>0.733138620833224+2.31961123021446i</v>
      </c>
      <c r="AI814" s="12">
        <f t="shared" si="382"/>
        <v>7.7218145513665064</v>
      </c>
      <c r="AJ814" s="12">
        <f t="shared" si="383"/>
        <v>72.460286699630672</v>
      </c>
      <c r="AK814" s="12"/>
      <c r="AL814" s="12"/>
      <c r="AM814" s="12"/>
      <c r="AN814" s="12"/>
    </row>
    <row r="815" spans="1:40" x14ac:dyDescent="0.35">
      <c r="A815" s="12"/>
      <c r="B815" s="12">
        <f t="shared" si="384"/>
        <v>68500</v>
      </c>
      <c r="C815" s="29" t="str">
        <f t="shared" si="351"/>
        <v>-0.0000147622211582764+0.0324035299278523i</v>
      </c>
      <c r="D815" s="28" t="str">
        <f t="shared" si="352"/>
        <v>-5.39917420989273+0.248427062780201i</v>
      </c>
      <c r="E815" s="12" t="str">
        <f t="shared" si="353"/>
        <v>4200</v>
      </c>
      <c r="F815" s="12" t="str">
        <f t="shared" si="354"/>
        <v>0.704225352112676</v>
      </c>
      <c r="G815" s="12" t="str">
        <f t="shared" si="350"/>
        <v>0.704225352112676</v>
      </c>
      <c r="H815" s="12" t="str">
        <f t="shared" si="355"/>
        <v>6.01789883623903+3.5030134056608i</v>
      </c>
      <c r="I815" s="12" t="str">
        <f t="shared" si="356"/>
        <v>268.998870963626i</v>
      </c>
      <c r="J815" s="12" t="str">
        <f t="shared" si="357"/>
        <v>-60.8941853969769+58.178215015626i</v>
      </c>
      <c r="K815" s="12" t="str">
        <f t="shared" si="358"/>
        <v>2.20644312165072-2.3094479004142i</v>
      </c>
      <c r="L815" s="12" t="str">
        <f t="shared" si="359"/>
        <v>0.0986561753799021-0.0879620568745466i</v>
      </c>
      <c r="M815" s="12" t="str">
        <f t="shared" si="360"/>
        <v>2.30509929703062-2.39740995728875i</v>
      </c>
      <c r="N815" s="12" t="str">
        <f t="shared" si="361"/>
        <v>-0.860796387083603i</v>
      </c>
      <c r="O815" s="12" t="str">
        <f t="shared" si="362"/>
        <v>0.651833725300879-0.758361915288722i</v>
      </c>
      <c r="P815" s="12" t="str">
        <f t="shared" si="363"/>
        <v>0.348166274699121+0.758361915288722i</v>
      </c>
      <c r="Q815" s="12" t="str">
        <f t="shared" si="364"/>
        <v>-0.348166274699121+0.102434471794881i</v>
      </c>
      <c r="R815" s="12" t="str">
        <f t="shared" si="365"/>
        <v>-0.330548182928036-2.2754112083209i</v>
      </c>
      <c r="S815" s="12" t="str">
        <f t="shared" si="366"/>
        <v>0.0881496110933741i</v>
      </c>
      <c r="T815" s="12" t="str">
        <f t="shared" si="367"/>
        <v>0.200576613090992-0.0291376937727279i</v>
      </c>
      <c r="U815" s="12" t="str">
        <f t="shared" si="368"/>
        <v>0.001-0.0232342982615905i</v>
      </c>
      <c r="V815" s="12" t="str">
        <f t="shared" si="369"/>
        <v>0.0015-0.00706209673604575i</v>
      </c>
      <c r="W815" s="12" t="str">
        <f t="shared" si="370"/>
        <v>0.000934262526406416-0.00544350303877327i</v>
      </c>
      <c r="X815" s="12" t="str">
        <f t="shared" si="371"/>
        <v>0.00187024954689323-0.00488829694937922i</v>
      </c>
      <c r="Y815" s="12" t="str">
        <f t="shared" si="372"/>
        <v>0.00029+0.0645597290312702i</v>
      </c>
      <c r="Z815" s="12" t="str">
        <f t="shared" si="373"/>
        <v>-0.968157708880361-0.411159175482474i</v>
      </c>
      <c r="AA815" s="12" t="str">
        <f t="shared" si="374"/>
        <v>7.27082057050355-200.838035807658i</v>
      </c>
      <c r="AB815" s="12" t="str">
        <f t="shared" si="375"/>
        <v>0.500676688054994-0.0727331257162663i</v>
      </c>
      <c r="AC815" s="12" t="str">
        <f t="shared" si="376"/>
        <v>1.97973836185827-1.3679843542848i</v>
      </c>
      <c r="AD815" s="12" t="str">
        <f t="shared" si="377"/>
        <v>0.188353414161801+0.0934120394371801i</v>
      </c>
      <c r="AE815" s="12" t="str">
        <f t="shared" si="378"/>
        <v>-0.143948592799556-0.167880820549418i</v>
      </c>
      <c r="AF815" s="12" t="str">
        <f t="shared" si="379"/>
        <v>-11.4170730461318-3.2545863428806i</v>
      </c>
      <c r="AG815" s="12" t="str">
        <f t="shared" si="380"/>
        <v>1.07287123132642-0.134480638167381i</v>
      </c>
      <c r="AH815" s="12" t="str">
        <f t="shared" si="381"/>
        <v>0.732396079301207+2.31499711715135i</v>
      </c>
      <c r="AI815" s="12">
        <f t="shared" si="382"/>
        <v>7.7052916445388142</v>
      </c>
      <c r="AJ815" s="12">
        <f t="shared" si="383"/>
        <v>72.444181207956646</v>
      </c>
      <c r="AK815" s="12"/>
      <c r="AL815" s="12"/>
      <c r="AM815" s="12"/>
      <c r="AN815" s="12"/>
    </row>
    <row r="816" spans="1:40" x14ac:dyDescent="0.35">
      <c r="A816" s="12"/>
      <c r="B816" s="12">
        <f t="shared" si="384"/>
        <v>68600</v>
      </c>
      <c r="C816" s="29" t="str">
        <f t="shared" si="351"/>
        <v>-0.0000147192139907279+0.0323562944810496i</v>
      </c>
      <c r="D816" s="28" t="str">
        <f t="shared" si="352"/>
        <v>-5.39917388017112+0.248064924354714i</v>
      </c>
      <c r="E816" s="12" t="str">
        <f t="shared" si="353"/>
        <v>4200</v>
      </c>
      <c r="F816" s="12" t="str">
        <f t="shared" si="354"/>
        <v>0.704225352112676</v>
      </c>
      <c r="G816" s="12" t="str">
        <f t="shared" si="350"/>
        <v>0.704225352112676</v>
      </c>
      <c r="H816" s="12" t="str">
        <f t="shared" si="355"/>
        <v>6.02255222013977+3.50090587475326i</v>
      </c>
      <c r="I816" s="12" t="str">
        <f t="shared" si="356"/>
        <v>269.391570045325i</v>
      </c>
      <c r="J816" s="12" t="str">
        <f t="shared" si="357"/>
        <v>-61.0750302543039+58.2631467163787i</v>
      </c>
      <c r="K816" s="12" t="str">
        <f t="shared" si="358"/>
        <v>2.20296749642821-2.30928664303979i</v>
      </c>
      <c r="L816" s="12" t="str">
        <f t="shared" si="359"/>
        <v>0.0985286760952554-0.0879766240474386i</v>
      </c>
      <c r="M816" s="12" t="str">
        <f t="shared" si="360"/>
        <v>2.30149617252347-2.39726326708723i</v>
      </c>
      <c r="N816" s="12" t="str">
        <f t="shared" si="361"/>
        <v>-0.862053024145039i</v>
      </c>
      <c r="O816" s="12" t="str">
        <f t="shared" si="362"/>
        <v>0.650880225195749-0.759180434711756i</v>
      </c>
      <c r="P816" s="12" t="str">
        <f t="shared" si="363"/>
        <v>0.349119774804251+0.759180434711756i</v>
      </c>
      <c r="Q816" s="12" t="str">
        <f t="shared" si="364"/>
        <v>-0.349119774804251+0.102872589433283i</v>
      </c>
      <c r="R816" s="12" t="str">
        <f t="shared" si="365"/>
        <v>-0.330539924172281-2.27195360980962i</v>
      </c>
      <c r="S816" s="12" t="str">
        <f t="shared" si="366"/>
        <v>0.0882782966570139i</v>
      </c>
      <c r="T816" s="12" t="str">
        <f t="shared" si="367"/>
        <v>0.200564194757747-0.0291795014830675i</v>
      </c>
      <c r="U816" s="12" t="str">
        <f t="shared" si="368"/>
        <v>0.001-0.0232004290221422i</v>
      </c>
      <c r="V816" s="12" t="str">
        <f t="shared" si="369"/>
        <v>0.0015-0.00705180213438972i</v>
      </c>
      <c r="W816" s="12" t="str">
        <f t="shared" si="370"/>
        <v>0.000934255921200812-0.00543564783203096i</v>
      </c>
      <c r="X816" s="12" t="str">
        <f t="shared" si="371"/>
        <v>0.00186755808729103-0.00488177615769026i</v>
      </c>
      <c r="Y816" s="12" t="str">
        <f t="shared" si="372"/>
        <v>0.00029+0.0646539768108779i</v>
      </c>
      <c r="Z816" s="12" t="str">
        <f t="shared" si="373"/>
        <v>-0.965284741499068-0.409778369884163i</v>
      </c>
      <c r="AA816" s="12" t="str">
        <f t="shared" si="374"/>
        <v>7.23735302995226-200.500983056921i</v>
      </c>
      <c r="AB816" s="12" t="str">
        <f t="shared" si="375"/>
        <v>0.500645689575837-0.0728374855697179i</v>
      </c>
      <c r="AC816" s="12" t="str">
        <f t="shared" si="376"/>
        <v>1.97762350972588-1.36781471570065i</v>
      </c>
      <c r="AD816" s="12" t="str">
        <f t="shared" si="377"/>
        <v>0.188469990551544+0.0935236358513374i</v>
      </c>
      <c r="AE816" s="12" t="str">
        <f t="shared" si="378"/>
        <v>-0.143603243065078-0.167507864157107i</v>
      </c>
      <c r="AF816" s="12" t="str">
        <f t="shared" si="379"/>
        <v>-11.4217261003109-3.25284095039855i</v>
      </c>
      <c r="AG816" s="12" t="str">
        <f t="shared" si="380"/>
        <v>1.07281848931961-0.134343828423105i</v>
      </c>
      <c r="AH816" s="12" t="str">
        <f t="shared" si="381"/>
        <v>0.731654410297464+2.31040081145196i</v>
      </c>
      <c r="AI816" s="12">
        <f t="shared" si="382"/>
        <v>7.6887997258094343</v>
      </c>
      <c r="AJ816" s="12">
        <f t="shared" si="383"/>
        <v>72.428121704119178</v>
      </c>
      <c r="AK816" s="12"/>
      <c r="AL816" s="12"/>
      <c r="AM816" s="12"/>
      <c r="AN816" s="12"/>
    </row>
    <row r="817" spans="1:40" x14ac:dyDescent="0.35">
      <c r="A817" s="12"/>
      <c r="B817" s="12">
        <f t="shared" si="384"/>
        <v>68700</v>
      </c>
      <c r="C817" s="29" t="str">
        <f t="shared" si="351"/>
        <v>-0.0000146763944906353+0.0323091965463794i</v>
      </c>
      <c r="D817" s="28" t="str">
        <f t="shared" si="352"/>
        <v>-5.39917355188828+0.247703840188909i</v>
      </c>
      <c r="E817" s="12" t="str">
        <f t="shared" si="353"/>
        <v>4200</v>
      </c>
      <c r="F817" s="12" t="str">
        <f t="shared" si="354"/>
        <v>0.704225352112676</v>
      </c>
      <c r="G817" s="12" t="str">
        <f t="shared" si="350"/>
        <v>0.704225352112676</v>
      </c>
      <c r="H817" s="12" t="str">
        <f t="shared" si="355"/>
        <v>6.02719323269363+3.49879651811988i</v>
      </c>
      <c r="I817" s="12" t="str">
        <f t="shared" si="356"/>
        <v>269.784269127023i</v>
      </c>
      <c r="J817" s="12" t="str">
        <f t="shared" si="357"/>
        <v>-61.2561389261565+58.3480784171314i</v>
      </c>
      <c r="K817" s="12" t="str">
        <f t="shared" si="358"/>
        <v>2.19949775216847-2.30912042914925i</v>
      </c>
      <c r="L817" s="12" t="str">
        <f t="shared" si="359"/>
        <v>0.0984013206605201-0.0879909879432693i</v>
      </c>
      <c r="M817" s="12" t="str">
        <f t="shared" si="360"/>
        <v>2.29789907282899-2.39711141709252i</v>
      </c>
      <c r="N817" s="12" t="str">
        <f t="shared" si="361"/>
        <v>-0.863309661206475i</v>
      </c>
      <c r="O817" s="12" t="str">
        <f t="shared" si="362"/>
        <v>0.6499256972619-0.759997755285259i</v>
      </c>
      <c r="P817" s="12" t="str">
        <f t="shared" si="363"/>
        <v>0.3500743027381+0.759997755285259i</v>
      </c>
      <c r="Q817" s="12" t="str">
        <f t="shared" si="364"/>
        <v>-0.3500743027381+0.103311905921216i</v>
      </c>
      <c r="R817" s="12" t="str">
        <f t="shared" si="365"/>
        <v>-0.330531652654011-2.26850586883081i</v>
      </c>
      <c r="S817" s="12" t="str">
        <f t="shared" si="366"/>
        <v>0.0884069822206539i</v>
      </c>
      <c r="T817" s="12" t="str">
        <f t="shared" si="367"/>
        <v>0.200551758013174-0.0292213059395465i</v>
      </c>
      <c r="U817" s="12" t="str">
        <f t="shared" si="368"/>
        <v>0.001-0.0231666583830997i</v>
      </c>
      <c r="V817" s="12" t="str">
        <f t="shared" si="369"/>
        <v>0.0015-0.00704153750246194i</v>
      </c>
      <c r="W817" s="12" t="str">
        <f t="shared" si="370"/>
        <v>0.000934249306621216-0.00542781560669908i</v>
      </c>
      <c r="X817" s="12" t="str">
        <f t="shared" si="371"/>
        <v>0.00186487775556934-0.00487527227207176i</v>
      </c>
      <c r="Y817" s="12" t="str">
        <f t="shared" si="372"/>
        <v>0.00029+0.0647482245904856i</v>
      </c>
      <c r="Z817" s="12" t="str">
        <f t="shared" si="373"/>
        <v>-0.962424620772822-0.408405457334153i</v>
      </c>
      <c r="AA817" s="12" t="str">
        <f t="shared" si="374"/>
        <v>7.20411010304939-200.16510894026i</v>
      </c>
      <c r="AB817" s="12" t="str">
        <f t="shared" si="375"/>
        <v>0.500614645138567-0.0729418373009257i</v>
      </c>
      <c r="AC817" s="12" t="str">
        <f t="shared" si="376"/>
        <v>1.97551221793077-1.36764206172962i</v>
      </c>
      <c r="AD817" s="12" t="str">
        <f t="shared" si="377"/>
        <v>0.1885867090742+0.0936350970817433i</v>
      </c>
      <c r="AE817" s="12" t="str">
        <f t="shared" si="378"/>
        <v>-0.143259407317335-0.167136563966515i</v>
      </c>
      <c r="AF817" s="12" t="str">
        <f t="shared" si="379"/>
        <v>-11.4263667845819-3.25109267793097i</v>
      </c>
      <c r="AG817" s="12" t="str">
        <f t="shared" si="380"/>
        <v>1.07276590534339-0.134207596255841i</v>
      </c>
      <c r="AH817" s="12" t="str">
        <f t="shared" si="381"/>
        <v>0.730913625713436+2.30582221305411i</v>
      </c>
      <c r="AI817" s="12">
        <f t="shared" si="382"/>
        <v>7.67233869239175</v>
      </c>
      <c r="AJ817" s="12">
        <f t="shared" si="383"/>
        <v>72.412107812048603</v>
      </c>
      <c r="AK817" s="12"/>
      <c r="AL817" s="12"/>
      <c r="AM817" s="12"/>
      <c r="AN817" s="12"/>
    </row>
    <row r="818" spans="1:40" x14ac:dyDescent="0.35">
      <c r="A818" s="12"/>
      <c r="B818" s="12">
        <f t="shared" si="384"/>
        <v>68800</v>
      </c>
      <c r="C818" s="29" t="str">
        <f t="shared" si="351"/>
        <v>-0.0000146337615677024+0.0322622355242254i</v>
      </c>
      <c r="D818" s="28" t="str">
        <f t="shared" si="352"/>
        <v>-5.39917322503587+0.247343805685728i</v>
      </c>
      <c r="E818" s="12" t="str">
        <f t="shared" si="353"/>
        <v>4200</v>
      </c>
      <c r="F818" s="12" t="str">
        <f t="shared" si="354"/>
        <v>0.704225352112676</v>
      </c>
      <c r="G818" s="12" t="str">
        <f t="shared" si="350"/>
        <v>0.704225352112676</v>
      </c>
      <c r="H818" s="12" t="str">
        <f t="shared" si="355"/>
        <v>6.03182190845757+3.49668536592745i</v>
      </c>
      <c r="I818" s="12" t="str">
        <f t="shared" si="356"/>
        <v>270.176968208722i</v>
      </c>
      <c r="J818" s="12" t="str">
        <f t="shared" si="357"/>
        <v>-61.4375114125348+58.4330101178841i</v>
      </c>
      <c r="K818" s="12" t="str">
        <f t="shared" si="358"/>
        <v>2.19603388501889-2.30894928399158i</v>
      </c>
      <c r="L818" s="12" t="str">
        <f t="shared" si="359"/>
        <v>0.0982741092370494-0.0880051492682404i</v>
      </c>
      <c r="M818" s="12" t="str">
        <f t="shared" si="360"/>
        <v>2.29430799425594-2.39695443325982i</v>
      </c>
      <c r="N818" s="12" t="str">
        <f t="shared" si="361"/>
        <v>-0.864566298267911i</v>
      </c>
      <c r="O818" s="12" t="str">
        <f t="shared" si="362"/>
        <v>0.648970143006663-0.76081387571857i</v>
      </c>
      <c r="P818" s="12" t="str">
        <f t="shared" si="363"/>
        <v>0.351029856993337+0.76081387571857i</v>
      </c>
      <c r="Q818" s="12" t="str">
        <f t="shared" si="364"/>
        <v>-0.351029856993337+0.103752422549341i</v>
      </c>
      <c r="R818" s="12" t="str">
        <f t="shared" si="365"/>
        <v>-0.330523368370024-2.26506794238651i</v>
      </c>
      <c r="S818" s="12" t="str">
        <f t="shared" si="366"/>
        <v>0.0885356677842939i</v>
      </c>
      <c r="T818" s="12" t="str">
        <f t="shared" si="367"/>
        <v>0.200539302855986-0.0292631071369542i</v>
      </c>
      <c r="U818" s="12" t="str">
        <f t="shared" si="368"/>
        <v>0.001-0.0231329859145196i</v>
      </c>
      <c r="V818" s="12" t="str">
        <f t="shared" si="369"/>
        <v>0.0015-0.00703130270958047i</v>
      </c>
      <c r="W818" s="12" t="str">
        <f t="shared" si="370"/>
        <v>0.000934242682668759-0.00542000626255436i</v>
      </c>
      <c r="X818" s="12" t="str">
        <f t="shared" si="371"/>
        <v>0.0018622084910455-0.00486878523068965i</v>
      </c>
      <c r="Y818" s="12" t="str">
        <f t="shared" si="372"/>
        <v>0.00029+0.0648424723700933i</v>
      </c>
      <c r="Z818" s="12" t="str">
        <f t="shared" si="373"/>
        <v>-0.959577270582923-0.407040377313569i</v>
      </c>
      <c r="AA818" s="12" t="str">
        <f t="shared" si="374"/>
        <v>7.17108984885684-199.830407153059i</v>
      </c>
      <c r="AB818" s="12" t="str">
        <f t="shared" si="375"/>
        <v>0.50058355473997-0.0730461808968828i</v>
      </c>
      <c r="AC818" s="12" t="str">
        <f t="shared" si="376"/>
        <v>1.97340448429949-1.36746640753251i</v>
      </c>
      <c r="AD818" s="12" t="str">
        <f t="shared" si="377"/>
        <v>0.188703569608514+0.0937464229944237i</v>
      </c>
      <c r="AE818" s="12" t="str">
        <f t="shared" si="378"/>
        <v>-0.142917076886745-0.166766908877768i</v>
      </c>
      <c r="AF818" s="12" t="str">
        <f t="shared" si="379"/>
        <v>-11.4309951334934-3.24934156024172i</v>
      </c>
      <c r="AG818" s="12" t="str">
        <f t="shared" si="380"/>
        <v>1.07271347798546-0.134071938588167i</v>
      </c>
      <c r="AH818" s="12" t="str">
        <f t="shared" si="381"/>
        <v>0.730173737216004+2.30126122261143i</v>
      </c>
      <c r="AI818" s="12">
        <f t="shared" si="382"/>
        <v>7.6559084419683678</v>
      </c>
      <c r="AJ818" s="12">
        <f t="shared" si="383"/>
        <v>72.396139158582912</v>
      </c>
      <c r="AK818" s="12"/>
      <c r="AL818" s="12"/>
      <c r="AM818" s="12"/>
      <c r="AN818" s="12"/>
    </row>
    <row r="819" spans="1:40" x14ac:dyDescent="0.35">
      <c r="A819" s="12"/>
      <c r="B819" s="12">
        <f t="shared" si="384"/>
        <v>68900</v>
      </c>
      <c r="C819" s="29" t="str">
        <f t="shared" si="351"/>
        <v>-0.0000145913141395395+0.0322154108184522i</v>
      </c>
      <c r="D819" s="28" t="str">
        <f t="shared" si="352"/>
        <v>-5.39917289960559+0.2469848162748i</v>
      </c>
      <c r="E819" s="12" t="str">
        <f t="shared" si="353"/>
        <v>4200</v>
      </c>
      <c r="F819" s="12" t="str">
        <f t="shared" si="354"/>
        <v>0.704225352112676</v>
      </c>
      <c r="G819" s="12" t="str">
        <f t="shared" si="350"/>
        <v>0.704225352112676</v>
      </c>
      <c r="H819" s="12" t="str">
        <f t="shared" si="355"/>
        <v>6.03643828192613+3.49457244812746i</v>
      </c>
      <c r="I819" s="12" t="str">
        <f t="shared" si="356"/>
        <v>270.569667290421i</v>
      </c>
      <c r="J819" s="12" t="str">
        <f t="shared" si="357"/>
        <v>-61.6191477134387+58.5179418186369i</v>
      </c>
      <c r="K819" s="12" t="str">
        <f t="shared" si="358"/>
        <v>2.19257589107-2.30877323272054i</v>
      </c>
      <c r="L819" s="12" t="str">
        <f t="shared" si="359"/>
        <v>0.098147041983741-0.0880191087271918i</v>
      </c>
      <c r="M819" s="12" t="str">
        <f t="shared" si="360"/>
        <v>2.29072293305374-2.39679234144773i</v>
      </c>
      <c r="N819" s="12" t="str">
        <f t="shared" si="361"/>
        <v>-0.865822935329347i</v>
      </c>
      <c r="O819" s="12" t="str">
        <f t="shared" si="362"/>
        <v>0.648013563938988-0.761628794722922i</v>
      </c>
      <c r="P819" s="12" t="str">
        <f t="shared" si="363"/>
        <v>0.351986436061012+0.761628794722922i</v>
      </c>
      <c r="Q819" s="12" t="str">
        <f t="shared" si="364"/>
        <v>-0.351986436061012+0.104194140606425i</v>
      </c>
      <c r="R819" s="12" t="str">
        <f t="shared" si="365"/>
        <v>-0.33051507131711-2.26163978772833i</v>
      </c>
      <c r="S819" s="12" t="str">
        <f t="shared" si="366"/>
        <v>0.0886643533479339i</v>
      </c>
      <c r="T819" s="12" t="str">
        <f t="shared" si="367"/>
        <v>0.200526829284891-0.0293049050700778i</v>
      </c>
      <c r="U819" s="12" t="str">
        <f t="shared" si="368"/>
        <v>0.001-0.0230994111889543i</v>
      </c>
      <c r="V819" s="12" t="str">
        <f t="shared" si="369"/>
        <v>0.0015-0.00702109762582196i</v>
      </c>
      <c r="W819" s="12" t="str">
        <f t="shared" si="370"/>
        <v>0.000934236049344567-0.00541221969995543i</v>
      </c>
      <c r="X819" s="12" t="str">
        <f t="shared" si="371"/>
        <v>0.00185955023344388-0.00486231497198923i</v>
      </c>
      <c r="Y819" s="12" t="str">
        <f t="shared" si="372"/>
        <v>0.00029+0.064936720149701i</v>
      </c>
      <c r="Z819" s="12" t="str">
        <f t="shared" si="373"/>
        <v>-0.956742615366524-0.405683069877076i</v>
      </c>
      <c r="AA819" s="12" t="str">
        <f t="shared" si="374"/>
        <v>7.1382903467382-199.496871435778i</v>
      </c>
      <c r="AB819" s="12" t="str">
        <f t="shared" si="375"/>
        <v>0.500552418376823-0.0731505163445772i</v>
      </c>
      <c r="AC819" s="12" t="str">
        <f t="shared" si="376"/>
        <v>1.97130030662367-1.36728776821395i</v>
      </c>
      <c r="AD819" s="12" t="str">
        <f t="shared" si="377"/>
        <v>0.188820572033066+0.0938576134552983i</v>
      </c>
      <c r="AE819" s="12" t="str">
        <f t="shared" si="378"/>
        <v>-0.142576243164038-0.166398887887602i</v>
      </c>
      <c r="AF819" s="12" t="str">
        <f t="shared" si="379"/>
        <v>-11.4356111815317-3.24758763185266i</v>
      </c>
      <c r="AG819" s="12" t="str">
        <f t="shared" si="380"/>
        <v>1.07266120584716-0.133936852363718i</v>
      </c>
      <c r="AH819" s="12" t="str">
        <f t="shared" si="381"/>
        <v>0.729434756250897+2.29671774148735i</v>
      </c>
      <c r="AI819" s="12">
        <f t="shared" si="382"/>
        <v>7.639508872688932</v>
      </c>
      <c r="AJ819" s="12">
        <f t="shared" si="383"/>
        <v>72.38021537344062</v>
      </c>
      <c r="AK819" s="12"/>
      <c r="AL819" s="12"/>
      <c r="AM819" s="12"/>
      <c r="AN819" s="12"/>
    </row>
    <row r="820" spans="1:40" x14ac:dyDescent="0.35">
      <c r="A820" s="12"/>
      <c r="B820" s="12">
        <f t="shared" si="384"/>
        <v>69000</v>
      </c>
      <c r="C820" s="29" t="str">
        <f t="shared" si="351"/>
        <v>-0.0000145490511315946+0.0321687218363805i</v>
      </c>
      <c r="D820" s="28" t="str">
        <f t="shared" si="352"/>
        <v>-5.3991725755892+0.246626867412251i</v>
      </c>
      <c r="E820" s="12" t="str">
        <f t="shared" si="353"/>
        <v>4200</v>
      </c>
      <c r="F820" s="12" t="str">
        <f t="shared" si="354"/>
        <v>0.704225352112676</v>
      </c>
      <c r="G820" s="12" t="str">
        <f t="shared" si="350"/>
        <v>0.704225352112676</v>
      </c>
      <c r="H820" s="12" t="str">
        <f t="shared" si="355"/>
        <v>6.04104238753094+3.49245779445747i</v>
      </c>
      <c r="I820" s="12" t="str">
        <f t="shared" si="356"/>
        <v>270.96236637212i</v>
      </c>
      <c r="J820" s="12" t="str">
        <f t="shared" si="357"/>
        <v>-61.8010478288683+58.6028735193896i</v>
      </c>
      <c r="K820" s="12" t="str">
        <f t="shared" si="358"/>
        <v>2.18912376635605-2.30859230039497i</v>
      </c>
      <c r="L820" s="12" t="str">
        <f t="shared" si="359"/>
        <v>0.09802011905705-0.088032867023597i</v>
      </c>
      <c r="M820" s="12" t="str">
        <f t="shared" si="360"/>
        <v>2.2871438854131-2.39662516741857i</v>
      </c>
      <c r="N820" s="12" t="str">
        <f t="shared" si="361"/>
        <v>-0.867079572390783i</v>
      </c>
      <c r="O820" s="12" t="str">
        <f t="shared" si="362"/>
        <v>0.647055961569444-0.762442511011448i</v>
      </c>
      <c r="P820" s="12" t="str">
        <f t="shared" si="363"/>
        <v>0.352944038430556+0.762442511011448i</v>
      </c>
      <c r="Q820" s="12" t="str">
        <f t="shared" si="364"/>
        <v>-0.352944038430556+0.104637061379335i</v>
      </c>
      <c r="R820" s="12" t="str">
        <f t="shared" si="365"/>
        <v>-0.330506761492069-2.25822136235572i</v>
      </c>
      <c r="S820" s="12" t="str">
        <f t="shared" si="366"/>
        <v>0.0887930389115739i</v>
      </c>
      <c r="T820" s="12" t="str">
        <f t="shared" si="367"/>
        <v>0.200514337298599-0.0293466997337036i</v>
      </c>
      <c r="U820" s="12" t="str">
        <f t="shared" si="368"/>
        <v>0.001-0.0230659337814341i</v>
      </c>
      <c r="V820" s="12" t="str">
        <f t="shared" si="369"/>
        <v>0.0015-0.00701092212201644i</v>
      </c>
      <c r="W820" s="12" t="str">
        <f t="shared" si="370"/>
        <v>0.000934229406649774-0.00540445581983851i</v>
      </c>
      <c r="X820" s="12" t="str">
        <f t="shared" si="371"/>
        <v>0.00185690292289257-0.00485586143469367i</v>
      </c>
      <c r="Y820" s="12" t="str">
        <f t="shared" si="372"/>
        <v>0.00029+0.0650309679293087i</v>
      </c>
      <c r="Z820" s="12" t="str">
        <f t="shared" si="373"/>
        <v>-0.953920580111849-0.404333475646406i</v>
      </c>
      <c r="AA820" s="12" t="str">
        <f t="shared" si="374"/>
        <v>7.10570969611041-199.164495573542i</v>
      </c>
      <c r="AB820" s="12" t="str">
        <f t="shared" si="375"/>
        <v>0.500521236045904-0.0732548436309944i</v>
      </c>
      <c r="AC820" s="12" t="str">
        <f t="shared" si="376"/>
        <v>1.96919968266044-1.36710615882259i</v>
      </c>
      <c r="AD820" s="12" t="str">
        <f t="shared" si="377"/>
        <v>0.18893771622627+0.0939686683301795i</v>
      </c>
      <c r="AE820" s="12" t="str">
        <f t="shared" si="378"/>
        <v>-0.142236897599765-0.166032490088325i</v>
      </c>
      <c r="AF820" s="12" t="str">
        <f t="shared" si="379"/>
        <v>-11.4402149631201-3.24583092704522i</v>
      </c>
      <c r="AG820" s="12" t="str">
        <f t="shared" si="380"/>
        <v>1.07260908754325-0.133802334547003i</v>
      </c>
      <c r="AH820" s="12" t="str">
        <f t="shared" si="381"/>
        <v>0.728696694045937+2.29219167174893i</v>
      </c>
      <c r="AI820" s="12">
        <f t="shared" si="382"/>
        <v>7.6231398831670809</v>
      </c>
      <c r="AJ820" s="12">
        <f t="shared" si="383"/>
        <v>72.364336089194651</v>
      </c>
      <c r="AK820" s="12"/>
      <c r="AL820" s="12"/>
      <c r="AM820" s="12"/>
      <c r="AN820" s="12"/>
    </row>
    <row r="821" spans="1:40" x14ac:dyDescent="0.35">
      <c r="A821" s="12"/>
      <c r="B821" s="12">
        <f t="shared" si="384"/>
        <v>69100</v>
      </c>
      <c r="C821" s="29" t="str">
        <f t="shared" si="351"/>
        <v>-0.0000145069714770853+0.0321221679887616i</v>
      </c>
      <c r="D821" s="28" t="str">
        <f t="shared" si="352"/>
        <v>-5.39917225297851+0.246269954580506i</v>
      </c>
      <c r="E821" s="12" t="str">
        <f t="shared" si="353"/>
        <v>4200</v>
      </c>
      <c r="F821" s="12" t="str">
        <f t="shared" si="354"/>
        <v>0.704225352112676</v>
      </c>
      <c r="G821" s="12" t="str">
        <f t="shared" si="350"/>
        <v>0.704225352112676</v>
      </c>
      <c r="H821" s="12" t="str">
        <f t="shared" si="355"/>
        <v>6.04563425964028+3.49034143444248i</v>
      </c>
      <c r="I821" s="12" t="str">
        <f t="shared" si="356"/>
        <v>271.355065453818i</v>
      </c>
      <c r="J821" s="12" t="str">
        <f t="shared" si="357"/>
        <v>-61.9832117588235+58.6878052201424i</v>
      </c>
      <c r="K821" s="12" t="str">
        <f t="shared" si="358"/>
        <v>2.18567750685554-2.30840651197887i</v>
      </c>
      <c r="L821" s="12" t="str">
        <f t="shared" si="359"/>
        <v>0.0978933406110018-0.0880464248595587i</v>
      </c>
      <c r="M821" s="12" t="str">
        <f t="shared" si="360"/>
        <v>2.28357084746654-2.39645293683843i</v>
      </c>
      <c r="N821" s="12" t="str">
        <f t="shared" si="361"/>
        <v>-0.868336209452219i</v>
      </c>
      <c r="O821" s="12" t="str">
        <f t="shared" si="362"/>
        <v>0.646097337410216-0.763255023299178i</v>
      </c>
      <c r="P821" s="12" t="str">
        <f t="shared" si="363"/>
        <v>0.353902662589784+0.763255023299178i</v>
      </c>
      <c r="Q821" s="12" t="str">
        <f t="shared" si="364"/>
        <v>-0.353902662589784+0.105081186153041i</v>
      </c>
      <c r="R821" s="12" t="str">
        <f t="shared" si="365"/>
        <v>-0.33049843889168-2.25481262401409i</v>
      </c>
      <c r="S821" s="12" t="str">
        <f t="shared" si="366"/>
        <v>0.0889217244752137i</v>
      </c>
      <c r="T821" s="12" t="str">
        <f t="shared" si="367"/>
        <v>0.200501826895815-0.0293884911226142i</v>
      </c>
      <c r="U821" s="12" t="str">
        <f t="shared" si="368"/>
        <v>0.001-0.0230325532694494i</v>
      </c>
      <c r="V821" s="12" t="str">
        <f t="shared" si="369"/>
        <v>0.0015-0.00700077606974146i</v>
      </c>
      <c r="W821" s="12" t="str">
        <f t="shared" si="370"/>
        <v>0.000934222754585512-0.00539671452371312i</v>
      </c>
      <c r="X821" s="12" t="str">
        <f t="shared" si="371"/>
        <v>0.00185426649992022-0.00484942455780258i</v>
      </c>
      <c r="Y821" s="12" t="str">
        <f t="shared" si="372"/>
        <v>0.00029+0.0651252157089164i</v>
      </c>
      <c r="Z821" s="12" t="str">
        <f t="shared" si="373"/>
        <v>-0.951111090353489-0.402991535804028i</v>
      </c>
      <c r="AA821" s="12" t="str">
        <f t="shared" si="374"/>
        <v>7.07334601619953-198.83327339576i</v>
      </c>
      <c r="AB821" s="12" t="str">
        <f t="shared" si="375"/>
        <v>0.500490007743982-0.0733591627431109i</v>
      </c>
      <c r="AC821" s="12" t="str">
        <f t="shared" si="376"/>
        <v>1.96710261013272-1.36692159435108i</v>
      </c>
      <c r="AD821" s="12" t="str">
        <f t="shared" si="377"/>
        <v>0.189055002066372+0.0940795874847704i</v>
      </c>
      <c r="AE821" s="12" t="str">
        <f t="shared" si="378"/>
        <v>-0.141899031703831-0.165667704666808i</v>
      </c>
      <c r="AF821" s="12" t="str">
        <f t="shared" si="379"/>
        <v>-11.4448065126188-3.24407147986197i</v>
      </c>
      <c r="AG821" s="12" t="str">
        <f t="shared" si="380"/>
        <v>1.0725571217018-0.133668382123235i</v>
      </c>
      <c r="AH821" s="12" t="str">
        <f t="shared" si="381"/>
        <v>0.7279595616143+2.28768291616083i</v>
      </c>
      <c r="AI821" s="12">
        <f t="shared" si="382"/>
        <v>7.6068013724777774</v>
      </c>
      <c r="AJ821" s="12">
        <f t="shared" si="383"/>
        <v>72.348500941245845</v>
      </c>
      <c r="AK821" s="12"/>
      <c r="AL821" s="12"/>
      <c r="AM821" s="12"/>
      <c r="AN821" s="12"/>
    </row>
    <row r="822" spans="1:40" x14ac:dyDescent="0.35">
      <c r="A822" s="12"/>
      <c r="B822" s="12">
        <f t="shared" si="384"/>
        <v>69200</v>
      </c>
      <c r="C822" s="29" t="str">
        <f t="shared" si="351"/>
        <v>-0.0000144650741169318+0.032075748689753i</v>
      </c>
      <c r="D822" s="28" t="str">
        <f t="shared" si="352"/>
        <v>-5.39917193176541+0.245914073288106i</v>
      </c>
      <c r="E822" s="12" t="str">
        <f t="shared" si="353"/>
        <v>4200</v>
      </c>
      <c r="F822" s="12" t="str">
        <f t="shared" si="354"/>
        <v>0.704225352112676</v>
      </c>
      <c r="G822" s="12" t="str">
        <f t="shared" si="350"/>
        <v>0.704225352112676</v>
      </c>
      <c r="H822" s="12" t="str">
        <f t="shared" si="355"/>
        <v>6.05021393255892+3.48822339739612i</v>
      </c>
      <c r="I822" s="12" t="str">
        <f t="shared" si="356"/>
        <v>271.747764535517i</v>
      </c>
      <c r="J822" s="12" t="str">
        <f t="shared" si="357"/>
        <v>-62.1656395033043+58.7727369208951i</v>
      </c>
      <c r="K822" s="12" t="str">
        <f t="shared" si="358"/>
        <v>2.18223710849176-2.30821589234177i</v>
      </c>
      <c r="L822" s="12" t="str">
        <f t="shared" si="359"/>
        <v>0.0977667067972049-0.0880597829358047i</v>
      </c>
      <c r="M822" s="12" t="str">
        <f t="shared" si="360"/>
        <v>2.28000381528896-2.39627567527757i</v>
      </c>
      <c r="N822" s="12" t="str">
        <f t="shared" si="361"/>
        <v>-0.869592846513655i</v>
      </c>
      <c r="O822" s="12" t="str">
        <f t="shared" si="362"/>
        <v>0.645137692975102-0.764066330303045i</v>
      </c>
      <c r="P822" s="12" t="str">
        <f t="shared" si="363"/>
        <v>0.354862307024898+0.764066330303045i</v>
      </c>
      <c r="Q822" s="12" t="str">
        <f t="shared" si="364"/>
        <v>-0.354862307024898+0.10552651621061i</v>
      </c>
      <c r="R822" s="12" t="str">
        <f t="shared" si="365"/>
        <v>-0.330490103512731-2.25141353069311i</v>
      </c>
      <c r="S822" s="12" t="str">
        <f t="shared" si="366"/>
        <v>0.0890504100388537i</v>
      </c>
      <c r="T822" s="12" t="str">
        <f t="shared" si="367"/>
        <v>0.200489298075245-0.0294302792315919i</v>
      </c>
      <c r="U822" s="12" t="str">
        <f t="shared" si="368"/>
        <v>0.001-0.0229992692329329i</v>
      </c>
      <c r="V822" s="12" t="str">
        <f t="shared" si="369"/>
        <v>0.0015-0.00699065934131699i</v>
      </c>
      <c r="W822" s="12" t="str">
        <f t="shared" si="370"/>
        <v>0.000934216093152915-0.00538899571365823i</v>
      </c>
      <c r="X822" s="12" t="str">
        <f t="shared" si="371"/>
        <v>0.00185164090545287-0.00484300428059072i</v>
      </c>
      <c r="Y822" s="12" t="str">
        <f t="shared" si="372"/>
        <v>0.00029+0.0652194634885241i</v>
      </c>
      <c r="Z822" s="12" t="str">
        <f t="shared" si="373"/>
        <v>-0.948314072167762-0.401657192086862i</v>
      </c>
      <c r="AA822" s="12" t="str">
        <f t="shared" si="374"/>
        <v>7.04119744579968-198.503198775722i</v>
      </c>
      <c r="AB822" s="12" t="str">
        <f t="shared" si="375"/>
        <v>0.500458733467826-0.0734634736679022i</v>
      </c>
      <c r="AC822" s="12" t="str">
        <f t="shared" si="376"/>
        <v>1.96500908672954-1.36673408973637i</v>
      </c>
      <c r="AD822" s="12" t="str">
        <f t="shared" si="377"/>
        <v>0.189172429431451+0.0941903707846741i</v>
      </c>
      <c r="AE822" s="12" t="str">
        <f t="shared" si="378"/>
        <v>-0.141562637045015-0.165304520903492i</v>
      </c>
      <c r="AF822" s="12" t="str">
        <f t="shared" si="379"/>
        <v>-11.4493858643243-3.24230932410801i</v>
      </c>
      <c r="AG822" s="12" t="str">
        <f t="shared" si="380"/>
        <v>1.07250530696404-0.133534992098149i</v>
      </c>
      <c r="AH822" s="12" t="str">
        <f t="shared" si="381"/>
        <v>0.727223369757629+2.28319137817934i</v>
      </c>
      <c r="AI822" s="12">
        <f t="shared" si="382"/>
        <v>7.5904932401545233</v>
      </c>
      <c r="AJ822" s="12">
        <f t="shared" si="383"/>
        <v>72.332709567798759</v>
      </c>
      <c r="AK822" s="12"/>
      <c r="AL822" s="12"/>
      <c r="AM822" s="12"/>
      <c r="AN822" s="12"/>
    </row>
    <row r="823" spans="1:40" x14ac:dyDescent="0.35">
      <c r="A823" s="12"/>
      <c r="B823" s="12">
        <f t="shared" si="384"/>
        <v>69300</v>
      </c>
      <c r="C823" s="29" t="str">
        <f t="shared" si="351"/>
        <v>-0.0000144233579996898+0.0320294633568938i</v>
      </c>
      <c r="D823" s="28" t="str">
        <f t="shared" si="352"/>
        <v>-5.39917161194185+0.245559219069519i</v>
      </c>
      <c r="E823" s="12" t="str">
        <f t="shared" si="353"/>
        <v>4200</v>
      </c>
      <c r="F823" s="12" t="str">
        <f t="shared" si="354"/>
        <v>0.704225352112676</v>
      </c>
      <c r="G823" s="12" t="str">
        <f t="shared" si="350"/>
        <v>0.704225352112676</v>
      </c>
      <c r="H823" s="12" t="str">
        <f t="shared" si="355"/>
        <v>6.05478144052753+3.48610371242203i</v>
      </c>
      <c r="I823" s="12" t="str">
        <f t="shared" si="356"/>
        <v>272.140463617216i</v>
      </c>
      <c r="J823" s="12" t="str">
        <f t="shared" si="357"/>
        <v>-62.3483310623108+58.8576686216479i</v>
      </c>
      <c r="K823" s="12" t="str">
        <f t="shared" si="358"/>
        <v>2.17880256713329-2.30802046625875i</v>
      </c>
      <c r="L823" s="12" t="str">
        <f t="shared" si="359"/>
        <v>0.0976402177648638-0.0880729419516833i</v>
      </c>
      <c r="M823" s="12" t="str">
        <f t="shared" si="360"/>
        <v>2.27644278489815-2.39609340821043i</v>
      </c>
      <c r="N823" s="12" t="str">
        <f t="shared" si="361"/>
        <v>-0.870849483575091i</v>
      </c>
      <c r="O823" s="12" t="str">
        <f t="shared" si="362"/>
        <v>0.644177029779513-0.764876430741884i</v>
      </c>
      <c r="P823" s="12" t="str">
        <f t="shared" si="363"/>
        <v>0.355822970220487+0.764876430741884i</v>
      </c>
      <c r="Q823" s="12" t="str">
        <f t="shared" si="364"/>
        <v>-0.355822970220487+0.105973052833207i</v>
      </c>
      <c r="R823" s="12" t="str">
        <f t="shared" si="365"/>
        <v>-0.33048175535199-2.2480240406249i</v>
      </c>
      <c r="S823" s="12" t="str">
        <f t="shared" si="366"/>
        <v>0.0891790956024937i</v>
      </c>
      <c r="T823" s="12" t="str">
        <f t="shared" si="367"/>
        <v>0.200476750835592-0.029472064055415i</v>
      </c>
      <c r="U823" s="12" t="str">
        <f t="shared" si="368"/>
        <v>0.001-0.0229660812542418i</v>
      </c>
      <c r="V823" s="12" t="str">
        <f t="shared" si="369"/>
        <v>0.0015-0.00698057180979994i</v>
      </c>
      <c r="W823" s="12" t="str">
        <f t="shared" si="370"/>
        <v>0.000934209422353124-0.00538129929231792i</v>
      </c>
      <c r="X823" s="12" t="str">
        <f t="shared" si="371"/>
        <v>0.00184902608081086-0.00483660054260664i</v>
      </c>
      <c r="Y823" s="12" t="str">
        <f t="shared" si="372"/>
        <v>0.00029+0.0653137112681318i</v>
      </c>
      <c r="Z823" s="12" t="str">
        <f t="shared" si="373"/>
        <v>-0.945529452168109-0.400330386780104i</v>
      </c>
      <c r="AA823" s="12" t="str">
        <f t="shared" si="374"/>
        <v>7.00926214303554-198.174265630226i</v>
      </c>
      <c r="AB823" s="12" t="str">
        <f t="shared" si="375"/>
        <v>0.500427413214199-0.0735677763923341i</v>
      </c>
      <c r="AC823" s="12" t="str">
        <f t="shared" si="376"/>
        <v>1.96291911010634-1.36654365985967i</v>
      </c>
      <c r="AD823" s="12" t="str">
        <f t="shared" si="377"/>
        <v>0.189289998199417+0.0943010180953913i</v>
      </c>
      <c r="AE823" s="12" t="str">
        <f t="shared" si="378"/>
        <v>-0.141227705250512-0.164942928171408i</v>
      </c>
      <c r="AF823" s="12" t="str">
        <f t="shared" si="379"/>
        <v>-11.4539530524694-3.24054449335251i</v>
      </c>
      <c r="AG823" s="12" t="str">
        <f t="shared" si="380"/>
        <v>1.07245364198417-0.133402161497833i</v>
      </c>
      <c r="AH823" s="12" t="str">
        <f t="shared" si="381"/>
        <v>0.72648812906926+2.27871696194671i</v>
      </c>
      <c r="AI823" s="12">
        <f t="shared" si="382"/>
        <v>7.5742153861876371</v>
      </c>
      <c r="AJ823" s="12">
        <f t="shared" si="383"/>
        <v>72.316961609836127</v>
      </c>
      <c r="AK823" s="12"/>
      <c r="AL823" s="12"/>
      <c r="AM823" s="12"/>
      <c r="AN823" s="12"/>
    </row>
    <row r="824" spans="1:40" x14ac:dyDescent="0.35">
      <c r="A824" s="12"/>
      <c r="B824" s="12">
        <f t="shared" si="384"/>
        <v>69400</v>
      </c>
      <c r="C824" s="29" t="str">
        <f t="shared" si="351"/>
        <v>-0.0000143818220814849+0.0319833114110799i</v>
      </c>
      <c r="D824" s="28" t="str">
        <f t="shared" si="352"/>
        <v>-5.39917129349981+0.245205387484946i</v>
      </c>
      <c r="E824" s="12" t="str">
        <f t="shared" si="353"/>
        <v>4200</v>
      </c>
      <c r="F824" s="12" t="str">
        <f t="shared" si="354"/>
        <v>0.704225352112676</v>
      </c>
      <c r="G824" s="12" t="str">
        <f t="shared" si="350"/>
        <v>0.704225352112676</v>
      </c>
      <c r="H824" s="12" t="str">
        <f t="shared" si="355"/>
        <v>6.0593368177225+3.48398240841506i</v>
      </c>
      <c r="I824" s="12" t="str">
        <f t="shared" si="356"/>
        <v>272.533162698915i</v>
      </c>
      <c r="J824" s="12" t="str">
        <f t="shared" si="357"/>
        <v>-62.5312864358429+58.9426003224006i</v>
      </c>
      <c r="K824" s="12" t="str">
        <f t="shared" si="358"/>
        <v>2.17537387859455-2.30782025841079i</v>
      </c>
      <c r="L824" s="12" t="str">
        <f t="shared" si="359"/>
        <v>0.0975138736607911-0.0880859026051596i</v>
      </c>
      <c r="M824" s="12" t="str">
        <f t="shared" si="360"/>
        <v>2.27288775225534-2.39590616101595i</v>
      </c>
      <c r="N824" s="12" t="str">
        <f t="shared" si="361"/>
        <v>-0.872106120636527i</v>
      </c>
      <c r="O824" s="12" t="str">
        <f t="shared" si="362"/>
        <v>0.643215349340465-0.765685323336437i</v>
      </c>
      <c r="P824" s="12" t="str">
        <f t="shared" si="363"/>
        <v>0.356784650659535+0.765685323336437i</v>
      </c>
      <c r="Q824" s="12" t="str">
        <f t="shared" si="364"/>
        <v>-0.356784650659535+0.10642079730009i</v>
      </c>
      <c r="R824" s="12" t="str">
        <f t="shared" si="365"/>
        <v>-0.330473394406242-2.24464411228228i</v>
      </c>
      <c r="S824" s="12" t="str">
        <f t="shared" si="366"/>
        <v>0.0893077811661337i</v>
      </c>
      <c r="T824" s="12" t="str">
        <f t="shared" si="367"/>
        <v>0.200464185175556-0.0295138455888621i</v>
      </c>
      <c r="U824" s="12" t="str">
        <f t="shared" si="368"/>
        <v>0.001-0.0229329889181406i</v>
      </c>
      <c r="V824" s="12" t="str">
        <f t="shared" si="369"/>
        <v>0.0015-0.00697051334897887i</v>
      </c>
      <c r="W824" s="12" t="str">
        <f t="shared" si="370"/>
        <v>0.000934202742187272-0.00537362516289738i</v>
      </c>
      <c r="X824" s="12" t="str">
        <f t="shared" si="371"/>
        <v>0.00184642196770563-0.00483021328367124i</v>
      </c>
      <c r="Y824" s="12" t="str">
        <f t="shared" si="372"/>
        <v>0.00029+0.0654079590477395i</v>
      </c>
      <c r="Z824" s="12" t="str">
        <f t="shared" si="373"/>
        <v>-0.942757157500506-0.399011062711094i</v>
      </c>
      <c r="AA824" s="12" t="str">
        <f t="shared" si="374"/>
        <v>6.97753828512754-197.846467919183i</v>
      </c>
      <c r="AB824" s="12" t="str">
        <f t="shared" si="375"/>
        <v>0.500396046979856-0.0736720709033729i</v>
      </c>
      <c r="AC824" s="12" t="str">
        <f t="shared" si="376"/>
        <v>1.96083267788531-1.36635031954663i</v>
      </c>
      <c r="AD824" s="12" t="str">
        <f t="shared" si="377"/>
        <v>0.189407708248014+0.0944115292823188i</v>
      </c>
      <c r="AE824" s="12" t="str">
        <f t="shared" si="378"/>
        <v>-0.140894228005465-0.164582915935188i</v>
      </c>
      <c r="AF824" s="12" t="str">
        <f t="shared" si="379"/>
        <v>-11.4585081112223-3.23877702093011i</v>
      </c>
      <c r="AG824" s="12" t="str">
        <f t="shared" si="380"/>
        <v>1.07240212542926-0.133269887368551i</v>
      </c>
      <c r="AH824" s="12" t="str">
        <f t="shared" si="381"/>
        <v>0.725753849937282+2.27425957228493i</v>
      </c>
      <c r="AI824" s="12">
        <f t="shared" si="382"/>
        <v>7.5579677110202939</v>
      </c>
      <c r="AJ824" s="12">
        <f t="shared" si="383"/>
        <v>72.301256711091668</v>
      </c>
      <c r="AK824" s="12"/>
      <c r="AL824" s="12"/>
      <c r="AM824" s="12"/>
      <c r="AN824" s="12"/>
    </row>
    <row r="825" spans="1:40" x14ac:dyDescent="0.35">
      <c r="A825" s="12"/>
      <c r="B825" s="12">
        <f t="shared" si="384"/>
        <v>69500</v>
      </c>
      <c r="C825" s="29" t="str">
        <f t="shared" si="351"/>
        <v>-0.0000143404653259473+0.0319372922765404i</v>
      </c>
      <c r="D825" s="28" t="str">
        <f t="shared" si="352"/>
        <v>-5.39917097643135+0.244852574120143i</v>
      </c>
      <c r="E825" s="12" t="str">
        <f t="shared" si="353"/>
        <v>4200</v>
      </c>
      <c r="F825" s="12" t="str">
        <f t="shared" si="354"/>
        <v>0.704225352112676</v>
      </c>
      <c r="G825" s="12" t="str">
        <f t="shared" si="350"/>
        <v>0.704225352112676</v>
      </c>
      <c r="H825" s="12" t="str">
        <f t="shared" si="355"/>
        <v>6.06388009825542+3.48185951406263i</v>
      </c>
      <c r="I825" s="12" t="str">
        <f t="shared" si="356"/>
        <v>272.925861780613i</v>
      </c>
      <c r="J825" s="12" t="str">
        <f t="shared" si="357"/>
        <v>-62.7145056239006+59.0275320231534i</v>
      </c>
      <c r="K825" s="12" t="str">
        <f t="shared" si="358"/>
        <v>2.17195103863633-2.30761529338489i</v>
      </c>
      <c r="L825" s="12" t="str">
        <f t="shared" si="359"/>
        <v>0.097387674629421-0.0880986655928111i</v>
      </c>
      <c r="M825" s="12" t="str">
        <f t="shared" si="360"/>
        <v>2.26933871326575-2.3957139589777i</v>
      </c>
      <c r="N825" s="12" t="str">
        <f t="shared" si="361"/>
        <v>-0.873362757697962i</v>
      </c>
      <c r="O825" s="12" t="str">
        <f t="shared" si="362"/>
        <v>0.642252653176585-0.76649300680935i</v>
      </c>
      <c r="P825" s="12" t="str">
        <f t="shared" si="363"/>
        <v>0.357747346823415+0.76649300680935i</v>
      </c>
      <c r="Q825" s="12" t="str">
        <f t="shared" si="364"/>
        <v>-0.357747346823415+0.106869750888612i</v>
      </c>
      <c r="R825" s="12" t="str">
        <f t="shared" si="365"/>
        <v>-0.330465020672239-2.24127370437709i</v>
      </c>
      <c r="S825" s="12" t="str">
        <f t="shared" si="366"/>
        <v>0.0894364667297737i</v>
      </c>
      <c r="T825" s="12" t="str">
        <f t="shared" si="367"/>
        <v>0.200451601093838-0.0295556238267067i</v>
      </c>
      <c r="U825" s="12" t="str">
        <f t="shared" si="368"/>
        <v>0.001-0.0228999918117835i</v>
      </c>
      <c r="V825" s="12" t="str">
        <f t="shared" si="369"/>
        <v>0.0015-0.00696048383336884i</v>
      </c>
      <c r="W825" s="12" t="str">
        <f t="shared" si="370"/>
        <v>0.000934196052656499-0.00536597322915892i</v>
      </c>
      <c r="X825" s="12" t="str">
        <f t="shared" si="371"/>
        <v>0.00184382850823679-0.00482384244387648i</v>
      </c>
      <c r="Y825" s="12" t="str">
        <f t="shared" si="372"/>
        <v>0.00029+0.0655022068273472i</v>
      </c>
      <c r="Z825" s="12" t="str">
        <f t="shared" si="373"/>
        <v>-0.939997115838949-0.39769916324331i</v>
      </c>
      <c r="AA825" s="12" t="str">
        <f t="shared" si="374"/>
        <v>6.94602406816129-197.519799645248i</v>
      </c>
      <c r="AB825" s="12" t="str">
        <f t="shared" si="375"/>
        <v>0.500364634761553-0.0737763571879724i</v>
      </c>
      <c r="AC825" s="12" t="str">
        <f t="shared" si="376"/>
        <v>1.95874978765572-1.36615408356742i</v>
      </c>
      <c r="AD825" s="12" t="str">
        <f t="shared" si="377"/>
        <v>0.189525559454821+0.094521904210755i</v>
      </c>
      <c r="AE825" s="12" t="str">
        <f t="shared" si="378"/>
        <v>-0.140562197052514-0.164224473750118i</v>
      </c>
      <c r="AF825" s="12" t="str">
        <f t="shared" si="379"/>
        <v>-11.4630510746868-3.23700693994249i</v>
      </c>
      <c r="AG825" s="12" t="str">
        <f t="shared" si="380"/>
        <v>1.07235075597907-0.133138166776583i</v>
      </c>
      <c r="AH825" s="12" t="str">
        <f t="shared" si="381"/>
        <v>0.725020542547632+2.26981911469029i</v>
      </c>
      <c r="AI825" s="12">
        <f t="shared" si="382"/>
        <v>7.5417501155471776</v>
      </c>
      <c r="AJ825" s="12">
        <f t="shared" si="383"/>
        <v>72.285594518026627</v>
      </c>
      <c r="AK825" s="12"/>
      <c r="AL825" s="12"/>
      <c r="AM825" s="12"/>
      <c r="AN825" s="12"/>
    </row>
    <row r="826" spans="1:40" x14ac:dyDescent="0.35">
      <c r="A826" s="12"/>
      <c r="B826" s="12">
        <f t="shared" si="384"/>
        <v>69600</v>
      </c>
      <c r="C826" s="29" t="str">
        <f t="shared" si="351"/>
        <v>-0.0000142992867041467+0.0318914053808134i</v>
      </c>
      <c r="D826" s="28" t="str">
        <f t="shared" si="352"/>
        <v>-5.39917066072858+0.244500774586236i</v>
      </c>
      <c r="E826" s="12" t="str">
        <f t="shared" si="353"/>
        <v>4200</v>
      </c>
      <c r="F826" s="12" t="str">
        <f t="shared" si="354"/>
        <v>0.704225352112676</v>
      </c>
      <c r="G826" s="12" t="str">
        <f t="shared" si="350"/>
        <v>0.704225352112676</v>
      </c>
      <c r="H826" s="12" t="str">
        <f t="shared" si="355"/>
        <v>6.06841131617293+3.47973505784594i</v>
      </c>
      <c r="I826" s="12" t="str">
        <f t="shared" si="356"/>
        <v>273.318560862312i</v>
      </c>
      <c r="J826" s="12" t="str">
        <f t="shared" si="357"/>
        <v>-62.897988626484+59.1124637239061i</v>
      </c>
      <c r="K826" s="12" t="str">
        <f t="shared" si="358"/>
        <v>2.1685340429663-2.30740559567435i</v>
      </c>
      <c r="L826" s="12" t="str">
        <f t="shared" si="359"/>
        <v>0.0972616208128217-0.0881112316098239i</v>
      </c>
      <c r="M826" s="12" t="str">
        <f t="shared" si="360"/>
        <v>2.26579566377912-2.39551682728417i</v>
      </c>
      <c r="N826" s="12" t="str">
        <f t="shared" si="361"/>
        <v>-0.874619394759398i</v>
      </c>
      <c r="O826" s="12" t="str">
        <f t="shared" si="362"/>
        <v>0.641288942808099-0.767299479885182i</v>
      </c>
      <c r="P826" s="12" t="str">
        <f t="shared" si="363"/>
        <v>0.358711057191901+0.767299479885182i</v>
      </c>
      <c r="Q826" s="12" t="str">
        <f t="shared" si="364"/>
        <v>-0.358711057191901+0.107319914874216i</v>
      </c>
      <c r="R826" s="12" t="str">
        <f t="shared" si="365"/>
        <v>-0.330456634146746-2.23791277585841i</v>
      </c>
      <c r="S826" s="12" t="str">
        <f t="shared" si="366"/>
        <v>0.0895651522934135i</v>
      </c>
      <c r="T826" s="12" t="str">
        <f t="shared" si="367"/>
        <v>0.200438998589134-0.0295973987637221i</v>
      </c>
      <c r="U826" s="12" t="str">
        <f t="shared" si="368"/>
        <v>0.001-0.0228670895246976i</v>
      </c>
      <c r="V826" s="12" t="str">
        <f t="shared" si="369"/>
        <v>0.0015-0.00695048313820596i</v>
      </c>
      <c r="W826" s="12" t="str">
        <f t="shared" si="370"/>
        <v>0.000934189353761944-0.00535834339541787i</v>
      </c>
      <c r="X826" s="12" t="str">
        <f t="shared" si="371"/>
        <v>0.00184124564488889-0.00481748796358394i</v>
      </c>
      <c r="Y826" s="12" t="str">
        <f t="shared" si="372"/>
        <v>0.00029+0.0655964546069549i</v>
      </c>
      <c r="Z826" s="12" t="str">
        <f t="shared" si="373"/>
        <v>-0.93724925538096-0.396394632270379i</v>
      </c>
      <c r="AA826" s="12" t="str">
        <f t="shared" si="374"/>
        <v>6.9147177068589-197.19425485344i</v>
      </c>
      <c r="AB826" s="12" t="str">
        <f t="shared" si="375"/>
        <v>0.500333176556037-0.0738806352330857i</v>
      </c>
      <c r="AC826" s="12" t="str">
        <f t="shared" si="376"/>
        <v>1.9566704369742-1.3659549666369i</v>
      </c>
      <c r="AD826" s="12" t="str">
        <f t="shared" si="377"/>
        <v>0.189643551697243+0.0946321427458998i</v>
      </c>
      <c r="AE826" s="12" t="str">
        <f t="shared" si="378"/>
        <v>-0.140231604191323-0.163867591261177i</v>
      </c>
      <c r="AF826" s="12" t="str">
        <f t="shared" si="379"/>
        <v>-11.4675819769015-3.2352342832597i</v>
      </c>
      <c r="AG826" s="12" t="str">
        <f t="shared" si="380"/>
        <v>1.07229953232593-0.133006996808045i</v>
      </c>
      <c r="AH826" s="12" t="str">
        <f t="shared" si="381"/>
        <v>0.724288216886974+2.26539549532736i</v>
      </c>
      <c r="AI826" s="12">
        <f t="shared" si="382"/>
        <v>7.5255625011107705</v>
      </c>
      <c r="AJ826" s="12">
        <f t="shared" si="383"/>
        <v>72.269974679805799</v>
      </c>
      <c r="AK826" s="12"/>
      <c r="AL826" s="12"/>
      <c r="AM826" s="12"/>
      <c r="AN826" s="12"/>
    </row>
    <row r="827" spans="1:40" x14ac:dyDescent="0.35">
      <c r="A827" s="12"/>
      <c r="B827" s="12">
        <f t="shared" si="384"/>
        <v>69700</v>
      </c>
      <c r="C827" s="29" t="str">
        <f t="shared" si="351"/>
        <v>-0.000014258285194529+0.0318456501547222i</v>
      </c>
      <c r="D827" s="28" t="str">
        <f t="shared" si="352"/>
        <v>-5.39917034638368+0.244149984519537i</v>
      </c>
      <c r="E827" s="12" t="str">
        <f t="shared" si="353"/>
        <v>4200</v>
      </c>
      <c r="F827" s="12" t="str">
        <f t="shared" si="354"/>
        <v>0.704225352112676</v>
      </c>
      <c r="G827" s="12" t="str">
        <f t="shared" si="350"/>
        <v>0.704225352112676</v>
      </c>
      <c r="H827" s="12" t="str">
        <f t="shared" si="355"/>
        <v>6.07293050545616+3.47760906804132i</v>
      </c>
      <c r="I827" s="12" t="str">
        <f t="shared" si="356"/>
        <v>273.711259944011i</v>
      </c>
      <c r="J827" s="12" t="str">
        <f t="shared" si="357"/>
        <v>-63.0817354435931+59.1973954246588i</v>
      </c>
      <c r="K827" s="12" t="str">
        <f t="shared" si="358"/>
        <v>2.16512288723952-2.30719118967892i</v>
      </c>
      <c r="L827" s="12" t="str">
        <f t="shared" si="359"/>
        <v>0.0971357123507075-0.0881236013499885i</v>
      </c>
      <c r="M827" s="12" t="str">
        <f t="shared" si="360"/>
        <v>2.26225859959023-2.39531479102891i</v>
      </c>
      <c r="N827" s="12" t="str">
        <f t="shared" si="361"/>
        <v>-0.875876031820834i</v>
      </c>
      <c r="O827" s="12" t="str">
        <f t="shared" si="362"/>
        <v>0.64032421975684-0.768104741290401i</v>
      </c>
      <c r="P827" s="12" t="str">
        <f t="shared" si="363"/>
        <v>0.35967578024316+0.768104741290401i</v>
      </c>
      <c r="Q827" s="12" t="str">
        <f t="shared" si="364"/>
        <v>-0.35967578024316+0.107771290530433i</v>
      </c>
      <c r="R827" s="12" t="str">
        <f t="shared" si="365"/>
        <v>-0.330448234826509-2.23456128591089i</v>
      </c>
      <c r="S827" s="12" t="str">
        <f t="shared" si="366"/>
        <v>0.0896938378570535i</v>
      </c>
      <c r="T827" s="12" t="str">
        <f t="shared" si="367"/>
        <v>0.20042637766014-0.0296391703946784i</v>
      </c>
      <c r="U827" s="12" t="str">
        <f t="shared" si="368"/>
        <v>0.001-0.0228342816487655i</v>
      </c>
      <c r="V827" s="12" t="str">
        <f t="shared" si="369"/>
        <v>0.0015-0.0069405111394424i</v>
      </c>
      <c r="W827" s="12" t="str">
        <f t="shared" si="370"/>
        <v>0.000934182645504755-0.0053507355665387i</v>
      </c>
      <c r="X827" s="12" t="str">
        <f t="shared" si="371"/>
        <v>0.00183867332052853-0.00481114978342354i</v>
      </c>
      <c r="Y827" s="12" t="str">
        <f t="shared" si="372"/>
        <v>0.00029+0.0656907023865626i</v>
      </c>
      <c r="Z827" s="12" t="str">
        <f t="shared" si="373"/>
        <v>-0.934513504843165-0.395097414210224i</v>
      </c>
      <c r="AA827" s="12" t="str">
        <f t="shared" si="374"/>
        <v>6.88361743435472-196.869827630776i</v>
      </c>
      <c r="AB827" s="12" t="str">
        <f t="shared" si="375"/>
        <v>0.500301672360051-0.073984905025658i</v>
      </c>
      <c r="AC827" s="12" t="str">
        <f t="shared" si="376"/>
        <v>1.95459462336507-1.36575298341469i</v>
      </c>
      <c r="AD827" s="12" t="str">
        <f t="shared" si="377"/>
        <v>0.18976168485252+0.094742244752856i</v>
      </c>
      <c r="AE827" s="12" t="str">
        <f t="shared" si="378"/>
        <v>-0.139902441278147-0.163512258202107i</v>
      </c>
      <c r="AF827" s="12" t="str">
        <f t="shared" si="379"/>
        <v>-11.4721008518398-3.23345908352178i</v>
      </c>
      <c r="AG827" s="12" t="str">
        <f t="shared" si="380"/>
        <v>1.07224845317458-0.132876374568728i</v>
      </c>
      <c r="AH827" s="12" t="str">
        <f t="shared" si="381"/>
        <v>0.723556882745777+2.26098862102357i</v>
      </c>
      <c r="AI827" s="12">
        <f t="shared" si="382"/>
        <v>7.509404769499799</v>
      </c>
      <c r="AJ827" s="12">
        <f t="shared" si="383"/>
        <v>72.254396848272364</v>
      </c>
      <c r="AK827" s="12"/>
      <c r="AL827" s="12"/>
      <c r="AM827" s="12"/>
      <c r="AN827" s="12"/>
    </row>
    <row r="828" spans="1:40" x14ac:dyDescent="0.35">
      <c r="A828" s="12"/>
      <c r="B828" s="12">
        <f t="shared" si="384"/>
        <v>69800</v>
      </c>
      <c r="C828" s="29" t="str">
        <f t="shared" si="351"/>
        <v>-0.0000142174597828523+0.031800026032352i</v>
      </c>
      <c r="D828" s="28" t="str">
        <f t="shared" si="352"/>
        <v>-5.39917003338886+0.243800199581365i</v>
      </c>
      <c r="E828" s="12" t="str">
        <f t="shared" si="353"/>
        <v>4200</v>
      </c>
      <c r="F828" s="12" t="str">
        <f t="shared" si="354"/>
        <v>0.704225352112676</v>
      </c>
      <c r="G828" s="12" t="str">
        <f t="shared" si="350"/>
        <v>0.704225352112676</v>
      </c>
      <c r="H828" s="12" t="str">
        <f t="shared" si="355"/>
        <v>6.07743770002066+3.47548157272136i</v>
      </c>
      <c r="I828" s="12" t="str">
        <f t="shared" si="356"/>
        <v>274.103959025709i</v>
      </c>
      <c r="J828" s="12" t="str">
        <f t="shared" si="357"/>
        <v>-63.2657460752278+59.2823271254116i</v>
      </c>
      <c r="K828" s="12" t="str">
        <f t="shared" si="358"/>
        <v>2.16171756705894-2.30697209970501i</v>
      </c>
      <c r="L828" s="12" t="str">
        <f t="shared" si="359"/>
        <v>0.0970099493804521-0.0881357755056962i</v>
      </c>
      <c r="M828" s="12" t="str">
        <f t="shared" si="360"/>
        <v>2.25872751643939-2.39510787521071i</v>
      </c>
      <c r="N828" s="12" t="str">
        <f t="shared" si="361"/>
        <v>-0.87713266888227i</v>
      </c>
      <c r="O828" s="12" t="str">
        <f t="shared" si="362"/>
        <v>0.639358485546235-0.768908789753391i</v>
      </c>
      <c r="P828" s="12" t="str">
        <f t="shared" si="363"/>
        <v>0.360641514453765+0.768908789753391i</v>
      </c>
      <c r="Q828" s="12" t="str">
        <f t="shared" si="364"/>
        <v>-0.360641514453765+0.108223879128879i</v>
      </c>
      <c r="R828" s="12" t="str">
        <f t="shared" si="365"/>
        <v>-0.330439822708297-2.23121919395306i</v>
      </c>
      <c r="S828" s="12" t="str">
        <f t="shared" si="366"/>
        <v>0.0898225234206935i</v>
      </c>
      <c r="T828" s="12" t="str">
        <f t="shared" si="367"/>
        <v>0.20041373830555-0.0296809387143458i</v>
      </c>
      <c r="U828" s="12" t="str">
        <f t="shared" si="368"/>
        <v>0.001-0.0228015677782085i</v>
      </c>
      <c r="V828" s="12" t="str">
        <f t="shared" si="369"/>
        <v>0.0015-0.00693056771374121i</v>
      </c>
      <c r="W828" s="12" t="str">
        <f t="shared" si="370"/>
        <v>0.000934175927886067-0.00534314964793104i</v>
      </c>
      <c r="X828" s="12" t="str">
        <f t="shared" si="371"/>
        <v>0.00183611147840131-0.00480482784429219i</v>
      </c>
      <c r="Y828" s="12" t="str">
        <f t="shared" si="372"/>
        <v>0.00029+0.0657849501661703i</v>
      </c>
      <c r="Z828" s="12" t="str">
        <f t="shared" si="373"/>
        <v>-0.931789793456887-0.39380745399925i</v>
      </c>
      <c r="AA828" s="12" t="str">
        <f t="shared" si="374"/>
        <v>6.85272150197335-196.546512105901i</v>
      </c>
      <c r="AB828" s="12" t="str">
        <f t="shared" si="375"/>
        <v>0.500270122170337-0.0740891665526348i</v>
      </c>
      <c r="AC828" s="12" t="str">
        <f t="shared" si="376"/>
        <v>1.95252234432062-1.3655481485053i</v>
      </c>
      <c r="AD828" s="12" t="str">
        <f t="shared" si="377"/>
        <v>0.18987995879773+0.0948522100966318i</v>
      </c>
      <c r="AE828" s="12" t="str">
        <f t="shared" si="378"/>
        <v>-0.139574700225382-0.163158464394486i</v>
      </c>
      <c r="AF828" s="12" t="str">
        <f t="shared" si="379"/>
        <v>-11.4766077334095-3.23168137313999i</v>
      </c>
      <c r="AG828" s="12" t="str">
        <f t="shared" si="380"/>
        <v>1.07219751724204-0.132746297183939i</v>
      </c>
      <c r="AH828" s="12" t="str">
        <f t="shared" si="381"/>
        <v>0.722826549721216+2.25659839926349i</v>
      </c>
      <c r="AI828" s="12">
        <f t="shared" si="382"/>
        <v>7.4932768229463251</v>
      </c>
      <c r="AJ828" s="12">
        <f t="shared" si="383"/>
        <v>72.238860677923213</v>
      </c>
      <c r="AK828" s="12"/>
      <c r="AL828" s="12"/>
      <c r="AM828" s="12"/>
      <c r="AN828" s="12"/>
    </row>
    <row r="829" spans="1:40" x14ac:dyDescent="0.35">
      <c r="A829" s="12"/>
      <c r="B829" s="12">
        <f t="shared" si="384"/>
        <v>69900</v>
      </c>
      <c r="C829" s="29" t="str">
        <f t="shared" si="351"/>
        <v>-0.0000141768094621247+0.0317545324510264i</v>
      </c>
      <c r="D829" s="28" t="str">
        <f t="shared" si="352"/>
        <v>-5.39916972173639+0.243451415457869i</v>
      </c>
      <c r="E829" s="12" t="str">
        <f t="shared" si="353"/>
        <v>4200</v>
      </c>
      <c r="F829" s="12" t="str">
        <f t="shared" si="354"/>
        <v>0.704225352112676</v>
      </c>
      <c r="G829" s="12" t="str">
        <f t="shared" si="350"/>
        <v>0.704225352112676</v>
      </c>
      <c r="H829" s="12" t="str">
        <f t="shared" si="355"/>
        <v>6.08193293371578+3.47335259975629i</v>
      </c>
      <c r="I829" s="12" t="str">
        <f t="shared" si="356"/>
        <v>274.496658107408i</v>
      </c>
      <c r="J829" s="12" t="str">
        <f t="shared" si="357"/>
        <v>-63.4500205213881+59.3672588261643i</v>
      </c>
      <c r="K829" s="12" t="str">
        <f t="shared" si="358"/>
        <v>2.15831807797596-2.30674834996598i</v>
      </c>
      <c r="L829" s="12" t="str">
        <f t="shared" si="359"/>
        <v>0.0968843320371011-0.0881477547679352i</v>
      </c>
      <c r="M829" s="12" t="str">
        <f t="shared" si="360"/>
        <v>2.25520241001306-2.39489610473392i</v>
      </c>
      <c r="N829" s="12" t="str">
        <f t="shared" si="361"/>
        <v>-0.878389305943706i</v>
      </c>
      <c r="O829" s="12" t="str">
        <f t="shared" si="362"/>
        <v>0.638391741701312-0.769711624004449i</v>
      </c>
      <c r="P829" s="12" t="str">
        <f t="shared" si="363"/>
        <v>0.361608258298688+0.769711624004449i</v>
      </c>
      <c r="Q829" s="12" t="str">
        <f t="shared" si="364"/>
        <v>-0.361608258298688+0.108677681939257i</v>
      </c>
      <c r="R829" s="12" t="str">
        <f t="shared" si="365"/>
        <v>-0.330431397788842-2.22788645963568i</v>
      </c>
      <c r="S829" s="12" t="str">
        <f t="shared" si="366"/>
        <v>0.0899512089843335i</v>
      </c>
      <c r="T829" s="12" t="str">
        <f t="shared" si="367"/>
        <v>0.200401080524056-0.0297227037174896i</v>
      </c>
      <c r="U829" s="12" t="str">
        <f t="shared" si="368"/>
        <v>0.001-0.0227689475095702i</v>
      </c>
      <c r="V829" s="12" t="str">
        <f t="shared" si="369"/>
        <v>0.0015-0.00692065273847115i</v>
      </c>
      <c r="W829" s="12" t="str">
        <f t="shared" si="370"/>
        <v>0.000934169200907034-0.00533558554554575i</v>
      </c>
      <c r="X829" s="12" t="str">
        <f t="shared" si="371"/>
        <v>0.00183356006212889-0.00479852208735238i</v>
      </c>
      <c r="Y829" s="12" t="str">
        <f t="shared" si="372"/>
        <v>0.00029+0.065879197945778i</v>
      </c>
      <c r="Z829" s="12" t="str">
        <f t="shared" si="373"/>
        <v>-0.929078050963776-0.392524697086609i</v>
      </c>
      <c r="AA829" s="12" t="str">
        <f t="shared" si="374"/>
        <v>6.82202817901099-196.224302448727i</v>
      </c>
      <c r="AB829" s="12" t="str">
        <f t="shared" si="375"/>
        <v>0.500238525983629-0.0741934198009493i</v>
      </c>
      <c r="AC829" s="12" t="str">
        <f t="shared" si="376"/>
        <v>1.95045359730148-1.36534047645824i</v>
      </c>
      <c r="AD829" s="12" t="str">
        <f t="shared" si="377"/>
        <v>0.189998373409775+0.0949620386421394i</v>
      </c>
      <c r="AE829" s="12" t="str">
        <f t="shared" si="378"/>
        <v>-0.139248373001109-0.162806199746806i</v>
      </c>
      <c r="AF829" s="12" t="str">
        <f t="shared" si="379"/>
        <v>-11.4811026554522-3.22990118429842i</v>
      </c>
      <c r="AG829" s="12" t="str">
        <f t="shared" si="380"/>
        <v>1.07214672325749-0.132616761798326i</v>
      </c>
      <c r="AH829" s="12" t="str">
        <f t="shared" si="381"/>
        <v>0.722097227219933+2.25222473818314i</v>
      </c>
      <c r="AI829" s="12">
        <f t="shared" si="382"/>
        <v>7.4771785641226582</v>
      </c>
      <c r="AJ829" s="12">
        <f t="shared" si="383"/>
        <v>72.223365825886717</v>
      </c>
      <c r="AK829" s="12"/>
      <c r="AL829" s="12"/>
      <c r="AM829" s="12"/>
      <c r="AN829" s="12"/>
    </row>
    <row r="830" spans="1:40" x14ac:dyDescent="0.35">
      <c r="A830" s="12"/>
      <c r="B830" s="12">
        <f t="shared" si="384"/>
        <v>70000</v>
      </c>
      <c r="C830" s="29" t="str">
        <f t="shared" si="351"/>
        <v>-0.0000141363332325418+0.031709168851284i</v>
      </c>
      <c r="D830" s="28" t="str">
        <f t="shared" si="352"/>
        <v>-5.39916941141864+0.243103627859844i</v>
      </c>
      <c r="E830" s="12" t="str">
        <f t="shared" si="353"/>
        <v>4200</v>
      </c>
      <c r="F830" s="12" t="str">
        <f t="shared" si="354"/>
        <v>0.704225352112676</v>
      </c>
      <c r="G830" s="12" t="str">
        <f t="shared" si="350"/>
        <v>0.704225352112676</v>
      </c>
      <c r="H830" s="12" t="str">
        <f t="shared" si="355"/>
        <v>6.08641624032469+3.47122217681515i</v>
      </c>
      <c r="I830" s="12" t="str">
        <f t="shared" si="356"/>
        <v>274.889357189107i</v>
      </c>
      <c r="J830" s="12" t="str">
        <f t="shared" si="357"/>
        <v>-63.634558782074+59.4521905269171i</v>
      </c>
      <c r="K830" s="12" t="str">
        <f t="shared" si="358"/>
        <v>2.1549244154909-2.30651996458225i</v>
      </c>
      <c r="L830" s="12" t="str">
        <f t="shared" si="359"/>
        <v>0.096758860453384-0.0881595398262866i</v>
      </c>
      <c r="M830" s="12" t="str">
        <f t="shared" si="360"/>
        <v>2.25168327594428-2.39467950440854i</v>
      </c>
      <c r="N830" s="12" t="str">
        <f t="shared" si="361"/>
        <v>-0.879645943005142i</v>
      </c>
      <c r="O830" s="12" t="str">
        <f t="shared" si="362"/>
        <v>0.63742398974869-0.770513242775789i</v>
      </c>
      <c r="P830" s="12" t="str">
        <f t="shared" si="363"/>
        <v>0.36257601025131+0.770513242775789i</v>
      </c>
      <c r="Q830" s="12" t="str">
        <f t="shared" si="364"/>
        <v>-0.36257601025131+0.109132700229353i</v>
      </c>
      <c r="R830" s="12" t="str">
        <f t="shared" si="365"/>
        <v>-0.330422960064884-2.22456304284001i</v>
      </c>
      <c r="S830" s="12" t="str">
        <f t="shared" si="366"/>
        <v>0.0900798945479735i</v>
      </c>
      <c r="T830" s="12" t="str">
        <f t="shared" si="367"/>
        <v>0.200388404314347-0.029764465398874i</v>
      </c>
      <c r="U830" s="12" t="str">
        <f t="shared" si="368"/>
        <v>0.001-0.0227364204416993i</v>
      </c>
      <c r="V830" s="12" t="str">
        <f t="shared" si="369"/>
        <v>0.0015-0.00691076609170192i</v>
      </c>
      <c r="W830" s="12" t="str">
        <f t="shared" si="370"/>
        <v>0.000934162464568799-0.00532804316587117i</v>
      </c>
      <c r="X830" s="12" t="str">
        <f t="shared" si="371"/>
        <v>0.00183101901570598-0.00479223245403093i</v>
      </c>
      <c r="Y830" s="12" t="str">
        <f t="shared" si="372"/>
        <v>0.00029+0.0659734457253856i</v>
      </c>
      <c r="Z830" s="12" t="str">
        <f t="shared" si="373"/>
        <v>-0.926378207611518-0.39124908942855i</v>
      </c>
      <c r="AA830" s="12" t="str">
        <f t="shared" si="374"/>
        <v>6.79153575251963-195.90319287007i</v>
      </c>
      <c r="AB830" s="12" t="str">
        <f t="shared" si="375"/>
        <v>0.500206883796654-0.0742976647575318i</v>
      </c>
      <c r="AC830" s="12" t="str">
        <f t="shared" si="376"/>
        <v>1.94838837973685-1.36512998176816i</v>
      </c>
      <c r="AD830" s="12" t="str">
        <f t="shared" si="377"/>
        <v>0.190116928565392+0.0950717302542003i</v>
      </c>
      <c r="AE830" s="12" t="str">
        <f t="shared" si="378"/>
        <v>-0.138923451628663-0.162455454253574i</v>
      </c>
      <c r="AF830" s="12" t="str">
        <f t="shared" si="379"/>
        <v>-11.4855856517433-3.22811854895531i</v>
      </c>
      <c r="AG830" s="12" t="str">
        <f t="shared" si="380"/>
        <v>1.07209606996209-0.13248776557572i</v>
      </c>
      <c r="AH830" s="12" t="str">
        <f t="shared" si="381"/>
        <v>0.721368924460962+2.24786754656463i</v>
      </c>
      <c r="AI830" s="12">
        <f t="shared" si="382"/>
        <v>7.4611098961394813</v>
      </c>
      <c r="AJ830" s="12">
        <f t="shared" si="383"/>
        <v>72.207911951897913</v>
      </c>
      <c r="AK830" s="12"/>
      <c r="AL830" s="12"/>
      <c r="AM830" s="12"/>
      <c r="AN830" s="12"/>
    </row>
    <row r="831" spans="1:40" x14ac:dyDescent="0.35">
      <c r="A831" s="12"/>
      <c r="B831" s="12">
        <f t="shared" si="384"/>
        <v>70100</v>
      </c>
      <c r="C831" s="29" t="str">
        <f t="shared" si="351"/>
        <v>-0.0000140960301014252+0.0316639346768561i</v>
      </c>
      <c r="D831" s="28" t="str">
        <f t="shared" si="352"/>
        <v>-5.39916910242796+0.242756832522563i</v>
      </c>
      <c r="E831" s="12" t="str">
        <f t="shared" si="353"/>
        <v>4200</v>
      </c>
      <c r="F831" s="12" t="str">
        <f t="shared" si="354"/>
        <v>0.704225352112676</v>
      </c>
      <c r="G831" s="12" t="str">
        <f t="shared" si="350"/>
        <v>0.704225352112676</v>
      </c>
      <c r="H831" s="12" t="str">
        <f t="shared" si="355"/>
        <v>6.09088765356369+3.46909033136704i</v>
      </c>
      <c r="I831" s="12" t="str">
        <f t="shared" si="356"/>
        <v>275.282056270806i</v>
      </c>
      <c r="J831" s="12" t="str">
        <f t="shared" si="357"/>
        <v>-63.8193608572856+59.5371222276697i</v>
      </c>
      <c r="K831" s="12" t="str">
        <f t="shared" si="358"/>
        <v>2.15153657505349-2.30628696758159i</v>
      </c>
      <c r="L831" s="12" t="str">
        <f t="shared" si="359"/>
        <v>0.0966335347597271-0.0881711313689214i</v>
      </c>
      <c r="M831" s="12" t="str">
        <f t="shared" si="360"/>
        <v>2.24817010981322-2.39445809895051i</v>
      </c>
      <c r="N831" s="12" t="str">
        <f t="shared" si="361"/>
        <v>-0.880902580066578i</v>
      </c>
      <c r="O831" s="12" t="str">
        <f t="shared" si="362"/>
        <v>0.636455231216582-0.771313644801547i</v>
      </c>
      <c r="P831" s="12" t="str">
        <f t="shared" si="363"/>
        <v>0.363544768783418+0.771313644801547i</v>
      </c>
      <c r="Q831" s="12" t="str">
        <f t="shared" si="364"/>
        <v>-0.363544768783418+0.109588935265031i</v>
      </c>
      <c r="R831" s="12" t="str">
        <f t="shared" si="365"/>
        <v>-0.330414509533163-2.22124890367625i</v>
      </c>
      <c r="S831" s="12" t="str">
        <f t="shared" si="366"/>
        <v>0.0902085801116135i</v>
      </c>
      <c r="T831" s="12" t="str">
        <f t="shared" si="367"/>
        <v>0.200375709675113-0.0298062237532618i</v>
      </c>
      <c r="U831" s="12" t="str">
        <f t="shared" si="368"/>
        <v>0.001-0.022703986175734i</v>
      </c>
      <c r="V831" s="12" t="str">
        <f t="shared" si="369"/>
        <v>0.0015-0.00690090765219879i</v>
      </c>
      <c r="W831" s="12" t="str">
        <f t="shared" si="370"/>
        <v>0.00093415571887251-0.00532052241592916i</v>
      </c>
      <c r="X831" s="12" t="str">
        <f t="shared" si="371"/>
        <v>0.00182848828349751-0.00478595888601764i</v>
      </c>
      <c r="Y831" s="12" t="str">
        <f t="shared" si="372"/>
        <v>0.00029+0.0660676935049933i</v>
      </c>
      <c r="Z831" s="12" t="str">
        <f t="shared" si="373"/>
        <v>-0.923690194149547-0.389980577482826i</v>
      </c>
      <c r="AA831" s="12" t="str">
        <f t="shared" si="374"/>
        <v>6.76124252709446-195.5831776213i</v>
      </c>
      <c r="AB831" s="12" t="str">
        <f t="shared" si="375"/>
        <v>0.500175195606143-0.0744019014093095i</v>
      </c>
      <c r="AC831" s="12" t="str">
        <f t="shared" si="376"/>
        <v>1.94632668902487-1.36491667887496i</v>
      </c>
      <c r="AD831" s="12" t="str">
        <f t="shared" si="377"/>
        <v>0.190235624141152+0.0951812847975438i</v>
      </c>
      <c r="AE831" s="12" t="str">
        <f t="shared" si="378"/>
        <v>-0.138599928186198-0.162106217994419i</v>
      </c>
      <c r="AF831" s="12" t="str">
        <f t="shared" si="379"/>
        <v>-11.4900567559916-3.22633349884448i</v>
      </c>
      <c r="AG831" s="12" t="str">
        <f t="shared" si="380"/>
        <v>1.07204555610887-0.132359305698983i</v>
      </c>
      <c r="AH831" s="12" t="str">
        <f t="shared" si="381"/>
        <v>0.720641650478508+2.24352673383074i</v>
      </c>
      <c r="AI831" s="12">
        <f t="shared" si="382"/>
        <v>7.4450707225434689</v>
      </c>
      <c r="AJ831" s="12">
        <f t="shared" si="383"/>
        <v>72.192498718275615</v>
      </c>
      <c r="AK831" s="12"/>
      <c r="AL831" s="12"/>
      <c r="AM831" s="12"/>
      <c r="AN831" s="12"/>
    </row>
    <row r="832" spans="1:40" x14ac:dyDescent="0.35">
      <c r="A832" s="12"/>
      <c r="B832" s="12">
        <f t="shared" si="384"/>
        <v>70200</v>
      </c>
      <c r="C832" s="29" t="str">
        <f t="shared" si="351"/>
        <v>-0.0000140558990831622+0.0316188293746435i</v>
      </c>
      <c r="D832" s="28" t="str">
        <f t="shared" si="352"/>
        <v>-5.39916879475682+0.2424110252056i</v>
      </c>
      <c r="E832" s="12" t="str">
        <f t="shared" si="353"/>
        <v>4200</v>
      </c>
      <c r="F832" s="12" t="str">
        <f t="shared" si="354"/>
        <v>0.704225352112676</v>
      </c>
      <c r="G832" s="12" t="str">
        <f t="shared" si="350"/>
        <v>0.704225352112676</v>
      </c>
      <c r="H832" s="12" t="str">
        <f t="shared" si="355"/>
        <v>6.09534720708232+3.4669570906824i</v>
      </c>
      <c r="I832" s="12" t="str">
        <f t="shared" si="356"/>
        <v>275.674755352504i</v>
      </c>
      <c r="J832" s="12" t="str">
        <f t="shared" si="357"/>
        <v>-64.0044267470229+59.6220539284225i</v>
      </c>
      <c r="K832" s="12" t="str">
        <f t="shared" si="358"/>
        <v>2.1481545520634-2.30604938289927i</v>
      </c>
      <c r="L832" s="12" t="str">
        <f t="shared" si="359"/>
        <v>0.096508355084266-0.0881825300825961i</v>
      </c>
      <c r="M832" s="12" t="str">
        <f t="shared" si="360"/>
        <v>2.24466290714767-2.39423191298187i</v>
      </c>
      <c r="N832" s="12" t="str">
        <f t="shared" si="361"/>
        <v>-0.882159217128014i</v>
      </c>
      <c r="O832" s="12" t="str">
        <f t="shared" si="362"/>
        <v>0.635485467634791-0.772112828817778i</v>
      </c>
      <c r="P832" s="12" t="str">
        <f t="shared" si="363"/>
        <v>0.364514532365209+0.772112828817778i</v>
      </c>
      <c r="Q832" s="12" t="str">
        <f t="shared" si="364"/>
        <v>-0.364514532365209+0.110046388310236i</v>
      </c>
      <c r="R832" s="12" t="str">
        <f t="shared" si="365"/>
        <v>-0.330406046190399-2.21794400248186i</v>
      </c>
      <c r="S832" s="12" t="str">
        <f t="shared" si="366"/>
        <v>0.0903372656752533i</v>
      </c>
      <c r="T832" s="12" t="str">
        <f t="shared" si="367"/>
        <v>0.200362996605038-0.0298479787754121i</v>
      </c>
      <c r="U832" s="12" t="str">
        <f t="shared" si="368"/>
        <v>0.001-0.0226716443150848i</v>
      </c>
      <c r="V832" s="12" t="str">
        <f t="shared" si="369"/>
        <v>0.0015-0.00689107729941789i</v>
      </c>
      <c r="W832" s="12" t="str">
        <f t="shared" si="370"/>
        <v>0.000934148963819315-0.00531302320327142i</v>
      </c>
      <c r="X832" s="12" t="str">
        <f t="shared" si="371"/>
        <v>0.00182596781023573-0.00477970132526406i</v>
      </c>
      <c r="Y832" s="12" t="str">
        <f t="shared" si="372"/>
        <v>0.00029+0.066161941284601i</v>
      </c>
      <c r="Z832" s="12" t="str">
        <f t="shared" si="373"/>
        <v>-0.921013941824842-0.388719108203203i</v>
      </c>
      <c r="AA832" s="12" t="str">
        <f t="shared" si="374"/>
        <v>6.73114682466417-195.264250993986i</v>
      </c>
      <c r="AB832" s="12" t="str">
        <f t="shared" si="375"/>
        <v>0.50014346140881-0.0745061297432i</v>
      </c>
      <c r="AC832" s="12" t="str">
        <f t="shared" si="376"/>
        <v>1.94426852253286-1.36470058216388i</v>
      </c>
      <c r="AD832" s="12" t="str">
        <f t="shared" si="377"/>
        <v>0.190354460013455+0.0952907021368095i</v>
      </c>
      <c r="AE832" s="12" t="str">
        <f t="shared" si="378"/>
        <v>-0.138277794806254-0.161758481133212i</v>
      </c>
      <c r="AF832" s="12" t="str">
        <f t="shared" si="379"/>
        <v>-11.4945160018391-3.2245460654768i</v>
      </c>
      <c r="AG832" s="12" t="str">
        <f t="shared" si="380"/>
        <v>1.07199518046263-0.132231379369837i</v>
      </c>
      <c r="AH832" s="12" t="str">
        <f t="shared" si="381"/>
        <v>0.719915414124676+2.23920221003942i</v>
      </c>
      <c r="AI832" s="12">
        <f t="shared" si="382"/>
        <v>7.429060947314456</v>
      </c>
      <c r="AJ832" s="12">
        <f t="shared" si="383"/>
        <v>72.177125789898867</v>
      </c>
      <c r="AK832" s="12"/>
      <c r="AL832" s="12"/>
      <c r="AM832" s="12"/>
      <c r="AN832" s="12"/>
    </row>
    <row r="833" spans="1:40" x14ac:dyDescent="0.35">
      <c r="A833" s="12"/>
      <c r="B833" s="12">
        <f t="shared" si="384"/>
        <v>70300</v>
      </c>
      <c r="C833" s="29" t="str">
        <f t="shared" si="351"/>
        <v>-0.000014015939199145+0.0315738523946942i</v>
      </c>
      <c r="D833" s="28" t="str">
        <f t="shared" si="352"/>
        <v>-5.39916848839771+0.242066201692656i</v>
      </c>
      <c r="E833" s="12" t="str">
        <f t="shared" si="353"/>
        <v>4200</v>
      </c>
      <c r="F833" s="12" t="str">
        <f t="shared" si="354"/>
        <v>0.704225352112676</v>
      </c>
      <c r="G833" s="12" t="str">
        <f t="shared" ref="G833:G896" si="385">IF($C$11=$C$7,$C$24,F833)</f>
        <v>0.704225352112676</v>
      </c>
      <c r="H833" s="12" t="str">
        <f t="shared" si="355"/>
        <v>6.09979493446269+3.46482248183419i</v>
      </c>
      <c r="I833" s="12" t="str">
        <f t="shared" si="356"/>
        <v>276.067454434203i</v>
      </c>
      <c r="J833" s="12" t="str">
        <f t="shared" si="357"/>
        <v>-64.1897564512858+59.7069856291752i</v>
      </c>
      <c r="K833" s="12" t="str">
        <f t="shared" si="358"/>
        <v>2.14477834187076-2.30580723437835i</v>
      </c>
      <c r="L833" s="12" t="str">
        <f t="shared" si="359"/>
        <v>0.096383321552858-0.0881937366526498i</v>
      </c>
      <c r="M833" s="12" t="str">
        <f t="shared" si="360"/>
        <v>2.24116166342362-2.394000971031i</v>
      </c>
      <c r="N833" s="12" t="str">
        <f t="shared" si="361"/>
        <v>-0.88341585418945i</v>
      </c>
      <c r="O833" s="12" t="str">
        <f t="shared" si="362"/>
        <v>0.634514700534704-0.772910793562462i</v>
      </c>
      <c r="P833" s="12" t="str">
        <f t="shared" si="363"/>
        <v>0.365485299465296+0.772910793562462i</v>
      </c>
      <c r="Q833" s="12" t="str">
        <f t="shared" si="364"/>
        <v>-0.365485299465296+0.110505060626988i</v>
      </c>
      <c r="R833" s="12" t="str">
        <f t="shared" si="365"/>
        <v>-0.330397570033326-2.21464829981995i</v>
      </c>
      <c r="S833" s="12" t="str">
        <f t="shared" si="366"/>
        <v>0.0904659512388933i</v>
      </c>
      <c r="T833" s="12" t="str">
        <f t="shared" si="367"/>
        <v>0.20035026510281-0.0298897304600837i</v>
      </c>
      <c r="U833" s="12" t="str">
        <f t="shared" si="368"/>
        <v>0.001-0.022639394465419i</v>
      </c>
      <c r="V833" s="12" t="str">
        <f t="shared" si="369"/>
        <v>0.0015-0.00688127491350123i</v>
      </c>
      <c r="W833" s="12" t="str">
        <f t="shared" si="370"/>
        <v>0.000934142199410372-0.00530554543597551i</v>
      </c>
      <c r="X833" s="12" t="str">
        <f t="shared" si="371"/>
        <v>0.00182345754101723-0.00477345971398189i</v>
      </c>
      <c r="Y833" s="12" t="str">
        <f t="shared" si="372"/>
        <v>0.00029+0.0662561890642087i</v>
      </c>
      <c r="Z833" s="12" t="str">
        <f t="shared" si="373"/>
        <v>-0.918349382377657-0.387464629033966i</v>
      </c>
      <c r="AA833" s="12" t="str">
        <f t="shared" si="374"/>
        <v>6.70124698428333-194.946407319548i</v>
      </c>
      <c r="AB833" s="12" t="str">
        <f t="shared" si="375"/>
        <v>0.500111681201381-0.0746103497461203i</v>
      </c>
      <c r="AC833" s="12" t="str">
        <f t="shared" si="376"/>
        <v>1.9422138775977-1.36448170596569i</v>
      </c>
      <c r="AD833" s="12" t="str">
        <f t="shared" si="377"/>
        <v>0.190473436058536+0.0953999821365487i</v>
      </c>
      <c r="AE833" s="12" t="str">
        <f t="shared" si="378"/>
        <v>-0.137957043675322-0.161412233917184i</v>
      </c>
      <c r="AF833" s="12" t="str">
        <f t="shared" si="379"/>
        <v>-11.4989634228604-3.22275628014153i</v>
      </c>
      <c r="AG833" s="12" t="str">
        <f t="shared" si="380"/>
        <v>1.07194494179973-0.132103983808717i</v>
      </c>
      <c r="AH833" s="12" t="str">
        <f t="shared" si="381"/>
        <v>0.719190224072115+2.23489388587841i</v>
      </c>
      <c r="AI833" s="12">
        <f t="shared" si="382"/>
        <v>7.4130804748628183</v>
      </c>
      <c r="AJ833" s="12">
        <f t="shared" si="383"/>
        <v>72.161792834185235</v>
      </c>
      <c r="AK833" s="12"/>
      <c r="AL833" s="12"/>
      <c r="AM833" s="12"/>
      <c r="AN833" s="12"/>
    </row>
    <row r="834" spans="1:40" x14ac:dyDescent="0.35">
      <c r="A834" s="12"/>
      <c r="B834" s="12">
        <f t="shared" si="384"/>
        <v>70400</v>
      </c>
      <c r="C834" s="29" t="str">
        <f t="shared" ref="C834:C897" si="386">IMPRODUCT(COMPLEX(-1,0),IMDIV(IMPRODUCT(G834,COMPLEX($C$96+$C$97,0)),COMPLEX($C$96,2*PI()*B834*$C$99*$C$98*(2*$C$96+$C$97))))</f>
        <v>-0.000013976149477711+0.0315290031901805i</v>
      </c>
      <c r="D834" s="28" t="str">
        <f t="shared" ref="D834:D897" si="387">IMPRODUCT(COMPLEX($C$102,0),IMSUB(C834,G834))</f>
        <v>-5.39916818334318+0.241722357791384i</v>
      </c>
      <c r="E834" s="12" t="str">
        <f t="shared" ref="E834:E897" si="388">IMDIV(COMPLEX($C$20*10^3,0),COMPLEX(1,2*PI()*B834*$C$20*1000*$C$29*10^-12))</f>
        <v>4200</v>
      </c>
      <c r="F834" s="12" t="str">
        <f t="shared" ref="F834:F897" si="389">IMDIV(COMPLEX($C$22*1000,0),IMSUM(COMPLEX($C$22*1000,0),E834))</f>
        <v>0.704225352112676</v>
      </c>
      <c r="G834" s="12" t="str">
        <f t="shared" si="385"/>
        <v>0.704225352112676</v>
      </c>
      <c r="H834" s="12" t="str">
        <f t="shared" ref="H834:H897" si="390">IMPRODUCT(COMPLEX($C$104,0),IMPRODUCT(COMPLEX(-1,0),D834),IMDIV(COMPLEX(0,2*PI()*B834*$C$105*$C$106),COMPLEX(1,2*PI()*B834*$C$105*$C$106)))</f>
        <v>6.10423086921945+3.4626865316991i</v>
      </c>
      <c r="I834" s="12" t="str">
        <f t="shared" ref="I834:I897" si="391">COMPLEX(0,2*PI()*B834*$C$109*$C$108*$C$110)</f>
        <v>276.460153515902i</v>
      </c>
      <c r="J834" s="12" t="str">
        <f t="shared" ref="J834:J897" si="392">IMSUM(COMPLEX(0,2*PI()*B834*$C$109*$C$108),COMPLEX(0,2*PI()*B834*$C$109*$C$107),COMPLEX(0,2*PI()*B834*$C$28*10^-12*$C$107),COMPLEX(-1*2*PI()*B834*2*PI()*B834*$C$109*$C$108*$C$28*10^-12*$C$107,0),COMPLEX(1,0))</f>
        <v>-64.3753499700743+59.791917329928i</v>
      </c>
      <c r="K834" s="12" t="str">
        <f t="shared" ref="K834:K897" si="393">IMDIV(I834,J834)</f>
        <v>2.14140793977659-2.30556054576984i</v>
      </c>
      <c r="L834" s="12" t="str">
        <f t="shared" ref="L834:L897" si="394">IMDIV(COMPLEX($C$113,0),COMPLEX(1,2*PI()*B834*$C$111*$C$112))</f>
        <v>0.0962584342890942-0.0882047517630005i</v>
      </c>
      <c r="M834" s="12" t="str">
        <f t="shared" ref="M834:M897" si="395">IMSUM(K834,L834)</f>
        <v>2.23766637406568-2.39376529753284i</v>
      </c>
      <c r="N834" s="12" t="str">
        <f t="shared" ref="N834:N897" si="396">COMPLEX(0,-2*PI()*B834*$C$41)</f>
        <v>-0.884672491250886i</v>
      </c>
      <c r="O834" s="12" t="str">
        <f t="shared" ref="O834:O897" si="397">IMEXP(N834)</f>
        <v>0.633542931449297-0.773707537775503i</v>
      </c>
      <c r="P834" s="12" t="str">
        <f t="shared" ref="P834:P897" si="398">IMSUB(COMPLEX(1,0),O834)</f>
        <v>0.366457068550703+0.773707537775503i</v>
      </c>
      <c r="Q834" s="12" t="str">
        <f t="shared" ref="Q834:Q897" si="399">IMSUM(COMPLEX(0,2*PI()*B834*$C$41),O834,COMPLEX(-1,0))</f>
        <v>-0.366457068550703+0.110964953475383i</v>
      </c>
      <c r="R834" s="12" t="str">
        <f t="shared" ref="R834:R897" si="400">IMDIV(P834,Q834)</f>
        <v>-0.330389081058651-2.2113617564777i</v>
      </c>
      <c r="S834" s="12" t="str">
        <f t="shared" ref="S834:S897" si="401">IMDIV(COMPLEX(0,2*PI()*B834*$C$119),COMPLEX($C$120,0))</f>
        <v>0.0905946368025333i</v>
      </c>
      <c r="T834" s="12" t="str">
        <f t="shared" ref="T834:T897" si="402">IMPRODUCT(R834,S834)</f>
        <v>0.200337515167109-0.0299314788020312i</v>
      </c>
      <c r="U834" s="12" t="str">
        <f t="shared" ref="U834:U897" si="403">IMDIV(COMPLEX(1,2*PI()*B834*$C$16*10^-3*$C$15*10^-6),COMPLEX(0,2*PI()*B834*$C$15*10^-6))</f>
        <v>0.001-0.0226072362346442i</v>
      </c>
      <c r="V834" s="12" t="str">
        <f t="shared" ref="V834:V897" si="404">IMSUM(COMPLEX($C$18*10^-3,0),IMDIV(COMPLEX(1,0),COMPLEX(0,2*PI()*B834*($C$17*1*10^-6))))</f>
        <v>0.0015-0.00687150037527179i</v>
      </c>
      <c r="W834" s="12" t="str">
        <f t="shared" ref="W834:W897" si="405">IMDIV(IMPRODUCT(U834,V834),IMSUM(U834,V834))</f>
        <v>0.000934135425646828-0.0052980890226414i</v>
      </c>
      <c r="X834" s="12" t="str">
        <f t="shared" ref="X834:X897" si="406">IMDIV(IMPRODUCT(COMPLEX($C$19,0),W834),IMSUM(COMPLEX($C$19,0),W834))</f>
        <v>0.00182095742130029-0.0047672339946421i</v>
      </c>
      <c r="Y834" s="12" t="str">
        <f t="shared" ref="Y834:Y897" si="407">COMPLEX($C$13*10^-3,2*PI()*B834*$C$12*0.000001)</f>
        <v>0.00029+0.0663504368438164i</v>
      </c>
      <c r="Z834" s="12" t="str">
        <f t="shared" ref="Z834:Z897" si="408">IMPRODUCT(COMPLEX($C$6,0),IMDIV(X834,IMSUM(X834,Y834)))</f>
        <v>-0.915696448037472-0.386217087904602i</v>
      </c>
      <c r="AA834" s="12" t="str">
        <f t="shared" ref="AA834:AA897" si="409">IMDIV(COMPLEX($C$6,0),IMSUM(X834,Y834))</f>
        <v>6.67154136192912-194.629640968913i</v>
      </c>
      <c r="AB834" s="12" t="str">
        <f t="shared" ref="AB834:AB897" si="410">IMPRODUCT(COMPLEX($C$115,0),T834)</f>
        <v>0.50007985498056-0.074714561404977i</v>
      </c>
      <c r="AC834" s="12" t="str">
        <f t="shared" ref="AC834:AC897" si="411">IMSUM(COMPLEX(1,0),IMPRODUCT(AB834,M834))</f>
        <v>1.94016275152602-1.3642600645567i</v>
      </c>
      <c r="AD834" s="12" t="str">
        <f t="shared" ref="AD834:AD897" si="412">IMDIV(AB834,AC834)</f>
        <v>0.19059255215246+0.0955091246612251i</v>
      </c>
      <c r="AE834" s="12" t="str">
        <f t="shared" ref="AE834:AE897" si="413">IMPRODUCT(AD834,AA834,X834)</f>
        <v>-0.137637667033428-0.161067466676081i</v>
      </c>
      <c r="AF834" s="12" t="str">
        <f t="shared" ref="AF834:AF897" si="414">IMSUB(D834,H834)</f>
        <v>-11.5033990525626-3.22096417390772i</v>
      </c>
      <c r="AG834" s="12" t="str">
        <f t="shared" ref="AG834:AG897" si="415">IMSUM(COMPLEX(1,0),IMPRODUCT(AD834,AA834,COMPLEX($C$123,0)))</f>
        <v>1.07189483890805-0.13197711625461i</v>
      </c>
      <c r="AH834" s="12" t="str">
        <f t="shared" ref="AH834:AH897" si="416">IMDIV(IMPRODUCT(AE834,AF834),AG834)</f>
        <v>0.718466088816769+2.23060167266005i</v>
      </c>
      <c r="AI834" s="12">
        <f t="shared" ref="AI834:AI897" si="417">20*LOG10(IMABS(AH834))</f>
        <v>7.3971292100274946</v>
      </c>
      <c r="AJ834" s="12">
        <f t="shared" ref="AJ834:AJ897" si="418">IMARGUMENT(AH834)*180/PI()</f>
        <v>72.146499521066971</v>
      </c>
      <c r="AK834" s="12"/>
      <c r="AL834" s="12"/>
      <c r="AM834" s="12"/>
      <c r="AN834" s="12"/>
    </row>
    <row r="835" spans="1:40" x14ac:dyDescent="0.35">
      <c r="A835" s="12"/>
      <c r="B835" s="12">
        <f t="shared" si="384"/>
        <v>70500</v>
      </c>
      <c r="C835" s="29" t="str">
        <f t="shared" si="386"/>
        <v>-0.0000139365289540843+0.0314842812173779i</v>
      </c>
      <c r="D835" s="28" t="str">
        <f t="shared" si="387"/>
        <v>-5.39916787958583+0.241379489333231i</v>
      </c>
      <c r="E835" s="12" t="str">
        <f t="shared" si="388"/>
        <v>4200</v>
      </c>
      <c r="F835" s="12" t="str">
        <f t="shared" si="389"/>
        <v>0.704225352112676</v>
      </c>
      <c r="G835" s="12" t="str">
        <f t="shared" si="385"/>
        <v>0.704225352112676</v>
      </c>
      <c r="H835" s="12" t="str">
        <f t="shared" si="390"/>
        <v>6.1086550447994+3.46054926695881i</v>
      </c>
      <c r="I835" s="12" t="str">
        <f t="shared" si="391"/>
        <v>276.852852597601i</v>
      </c>
      <c r="J835" s="12" t="str">
        <f t="shared" si="392"/>
        <v>-64.5612073033885+59.8768490306807i</v>
      </c>
      <c r="K835" s="12" t="str">
        <f t="shared" si="393"/>
        <v>2.13804334103334-2.30530934073291i</v>
      </c>
      <c r="L835" s="12" t="str">
        <f t="shared" si="394"/>
        <v>0.0961336934143122-0.0882155760961414i</v>
      </c>
      <c r="M835" s="12" t="str">
        <f t="shared" si="395"/>
        <v>2.23417703444765-2.39352491682905i</v>
      </c>
      <c r="N835" s="12" t="str">
        <f t="shared" si="396"/>
        <v>-0.885929128312322i</v>
      </c>
      <c r="O835" s="12" t="str">
        <f t="shared" si="397"/>
        <v>0.632570161913124-0.774503060198734i</v>
      </c>
      <c r="P835" s="12" t="str">
        <f t="shared" si="398"/>
        <v>0.367429838086876+0.774503060198734i</v>
      </c>
      <c r="Q835" s="12" t="str">
        <f t="shared" si="399"/>
        <v>-0.367429838086876+0.111426068113588i</v>
      </c>
      <c r="R835" s="12" t="str">
        <f t="shared" si="400"/>
        <v>-0.3303805792631-2.20808433346472i</v>
      </c>
      <c r="S835" s="12" t="str">
        <f t="shared" si="401"/>
        <v>0.0907233223661733i</v>
      </c>
      <c r="T835" s="12" t="str">
        <f t="shared" si="402"/>
        <v>0.200324746796617-0.0299732237960093i</v>
      </c>
      <c r="U835" s="12" t="str">
        <f t="shared" si="403"/>
        <v>0.001-0.0225751692328929i</v>
      </c>
      <c r="V835" s="12" t="str">
        <f t="shared" si="404"/>
        <v>0.0015-0.00686175356622886i</v>
      </c>
      <c r="W835" s="12" t="str">
        <f t="shared" si="405"/>
        <v>0.000934128642529838-0.00529065387238757i</v>
      </c>
      <c r="X835" s="12" t="str">
        <f t="shared" si="406"/>
        <v>0.0018184673969019-0.00476102410997325i</v>
      </c>
      <c r="Y835" s="12" t="str">
        <f t="shared" si="407"/>
        <v>0.00029+0.0664446846234241i</v>
      </c>
      <c r="Z835" s="12" t="str">
        <f t="shared" si="408"/>
        <v>-0.913055071518792-0.38497643322445i</v>
      </c>
      <c r="AA835" s="12" t="str">
        <f t="shared" si="409"/>
        <v>6.64202833029922-194.313946352172i</v>
      </c>
      <c r="AB835" s="12" t="str">
        <f t="shared" si="410"/>
        <v>0.500047982743058-0.0748187647066767i</v>
      </c>
      <c r="AC835" s="12" t="str">
        <f t="shared" si="411"/>
        <v>1.93811514159461-1.36403567215901i</v>
      </c>
      <c r="AD835" s="12" t="str">
        <f t="shared" si="412"/>
        <v>0.190711808171123+0.0956181295752161i</v>
      </c>
      <c r="AE835" s="12" t="str">
        <f t="shared" si="413"/>
        <v>-0.137319657173703-0.160724169821296i</v>
      </c>
      <c r="AF835" s="12" t="str">
        <f t="shared" si="414"/>
        <v>-11.5078229243852-3.21916977762558i</v>
      </c>
      <c r="AG835" s="12" t="str">
        <f t="shared" si="415"/>
        <v>1.07184487058679-0.131850773964901i</v>
      </c>
      <c r="AH835" s="12" t="str">
        <f t="shared" si="416"/>
        <v>0.717743016680462+2.22632548231594i</v>
      </c>
      <c r="AI835" s="12">
        <f t="shared" si="417"/>
        <v>7.3812070580732048</v>
      </c>
      <c r="AJ835" s="12">
        <f t="shared" si="418"/>
        <v>72.13124552296874</v>
      </c>
      <c r="AK835" s="12"/>
      <c r="AL835" s="12"/>
      <c r="AM835" s="12"/>
      <c r="AN835" s="12"/>
    </row>
    <row r="836" spans="1:40" x14ac:dyDescent="0.35">
      <c r="A836" s="12"/>
      <c r="B836" s="12">
        <f t="shared" si="384"/>
        <v>70600</v>
      </c>
      <c r="C836" s="29" t="str">
        <f t="shared" si="386"/>
        <v>-0.0000138970766703165+0.031439685935642i</v>
      </c>
      <c r="D836" s="28" t="str">
        <f t="shared" si="387"/>
        <v>-5.39916757711832+0.241037592173255i</v>
      </c>
      <c r="E836" s="12" t="str">
        <f t="shared" si="388"/>
        <v>4200</v>
      </c>
      <c r="F836" s="12" t="str">
        <f t="shared" si="389"/>
        <v>0.704225352112676</v>
      </c>
      <c r="G836" s="12" t="str">
        <f t="shared" si="385"/>
        <v>0.704225352112676</v>
      </c>
      <c r="H836" s="12" t="str">
        <f t="shared" si="390"/>
        <v>6.11306749458118+3.4584107141012i</v>
      </c>
      <c r="I836" s="12" t="str">
        <f t="shared" si="391"/>
        <v>277.245551679299i</v>
      </c>
      <c r="J836" s="12" t="str">
        <f t="shared" si="392"/>
        <v>-64.7473284512283+59.9617807314334i</v>
      </c>
      <c r="K836" s="12" t="str">
        <f t="shared" si="393"/>
        <v>2.13468454084536-2.30505364283517i</v>
      </c>
      <c r="L836" s="12" t="str">
        <f t="shared" si="394"/>
        <v>0.0960090990476085-0.0882262103331382i</v>
      </c>
      <c r="M836" s="12" t="str">
        <f t="shared" si="395"/>
        <v>2.23069363989297-2.39327985316831i</v>
      </c>
      <c r="N836" s="12" t="str">
        <f t="shared" si="396"/>
        <v>-0.887185765373757i</v>
      </c>
      <c r="O836" s="12" t="str">
        <f t="shared" si="397"/>
        <v>0.631596393462323-0.775297359575915i</v>
      </c>
      <c r="P836" s="12" t="str">
        <f t="shared" si="398"/>
        <v>0.368403606537677+0.775297359575915i</v>
      </c>
      <c r="Q836" s="12" t="str">
        <f t="shared" si="399"/>
        <v>-0.368403606537677+0.111888405797842i</v>
      </c>
      <c r="R836" s="12" t="str">
        <f t="shared" si="400"/>
        <v>-0.330372064643371-2.20481599201156i</v>
      </c>
      <c r="S836" s="12" t="str">
        <f t="shared" si="401"/>
        <v>0.0908520079298133i</v>
      </c>
      <c r="T836" s="12" t="str">
        <f t="shared" si="402"/>
        <v>0.200311959990013-0.0300149654367683i</v>
      </c>
      <c r="U836" s="12" t="str">
        <f t="shared" si="403"/>
        <v>0.001-0.0225431930725064i</v>
      </c>
      <c r="V836" s="12" t="str">
        <f t="shared" si="404"/>
        <v>0.0015-0.00685203436854299i</v>
      </c>
      <c r="W836" s="12" t="str">
        <f t="shared" si="405"/>
        <v>0.000934121850060563-0.00528323989484741i</v>
      </c>
      <c r="X836" s="12" t="str">
        <f t="shared" si="406"/>
        <v>0.00181598741399506-0.0047548300029604i</v>
      </c>
      <c r="Y836" s="12" t="str">
        <f t="shared" si="407"/>
        <v>0.00029+0.0665389324030318i</v>
      </c>
      <c r="Z836" s="12" t="str">
        <f t="shared" si="408"/>
        <v>-0.910425186017112-0.383742613877473i</v>
      </c>
      <c r="AA836" s="12" t="str">
        <f t="shared" si="409"/>
        <v>6.61270627861345-193.999317918244i</v>
      </c>
      <c r="AB836" s="12" t="str">
        <f t="shared" si="410"/>
        <v>0.500016064485577-0.0749229596381153i</v>
      </c>
      <c r="AC836" s="12" t="str">
        <f t="shared" si="411"/>
        <v>1.93607104505065-1.36380854294054i</v>
      </c>
      <c r="AD836" s="12" t="str">
        <f t="shared" si="412"/>
        <v>0.190831203990254+0.0957269967428149i</v>
      </c>
      <c r="AE836" s="12" t="str">
        <f t="shared" si="413"/>
        <v>-0.137003006441968-0.160382333845042i</v>
      </c>
      <c r="AF836" s="12" t="str">
        <f t="shared" si="414"/>
        <v>-11.5122350716995-3.21737312192795i</v>
      </c>
      <c r="AG836" s="12" t="str">
        <f t="shared" si="415"/>
        <v>1.0717950356464-0.131724954215222i</v>
      </c>
      <c r="AH836" s="12" t="str">
        <f t="shared" si="416"/>
        <v>0.717021015813419+2.22206522739178i</v>
      </c>
      <c r="AI836" s="12">
        <f t="shared" si="417"/>
        <v>7.365313924688083</v>
      </c>
      <c r="AJ836" s="12">
        <f t="shared" si="418"/>
        <v>72.116030514787298</v>
      </c>
      <c r="AK836" s="12"/>
      <c r="AL836" s="12"/>
      <c r="AM836" s="12"/>
      <c r="AN836" s="12"/>
    </row>
    <row r="837" spans="1:40" x14ac:dyDescent="0.35">
      <c r="A837" s="12"/>
      <c r="B837" s="12">
        <f t="shared" si="384"/>
        <v>70700</v>
      </c>
      <c r="C837" s="29" t="str">
        <f t="shared" si="386"/>
        <v>-0.0000138577916752293+0.0313952168073873i</v>
      </c>
      <c r="D837" s="28" t="str">
        <f t="shared" si="387"/>
        <v>-5.39916727593336+0.240696662189969i</v>
      </c>
      <c r="E837" s="12" t="str">
        <f t="shared" si="388"/>
        <v>4200</v>
      </c>
      <c r="F837" s="12" t="str">
        <f t="shared" si="389"/>
        <v>0.704225352112676</v>
      </c>
      <c r="G837" s="12" t="str">
        <f t="shared" si="385"/>
        <v>0.704225352112676</v>
      </c>
      <c r="H837" s="12" t="str">
        <f t="shared" si="390"/>
        <v>6.11746825187512+3.45627089942147i</v>
      </c>
      <c r="I837" s="12" t="str">
        <f t="shared" si="391"/>
        <v>277.638250760998i</v>
      </c>
      <c r="J837" s="12" t="str">
        <f t="shared" si="392"/>
        <v>-64.9337134135937+60.0467124321862i</v>
      </c>
      <c r="K837" s="12" t="str">
        <f t="shared" si="393"/>
        <v>2.13133153436942-2.30479347555282i</v>
      </c>
      <c r="L837" s="12" t="str">
        <f t="shared" si="394"/>
        <v>0.0958846513058504-0.0882366551536253i</v>
      </c>
      <c r="M837" s="12" t="str">
        <f t="shared" si="395"/>
        <v>2.22721618567527-2.39303013070645i</v>
      </c>
      <c r="N837" s="12" t="str">
        <f t="shared" si="396"/>
        <v>-0.888442402435193i</v>
      </c>
      <c r="O837" s="12" t="str">
        <f t="shared" si="397"/>
        <v>0.630621627634606-0.776090434652741i</v>
      </c>
      <c r="P837" s="12" t="str">
        <f t="shared" si="398"/>
        <v>0.369378372365394+0.776090434652741i</v>
      </c>
      <c r="Q837" s="12" t="str">
        <f t="shared" si="399"/>
        <v>-0.369378372365394+0.112351967782452i</v>
      </c>
      <c r="R837" s="12" t="str">
        <f t="shared" si="400"/>
        <v>-0.330363537196171-2.20155669356804i</v>
      </c>
      <c r="S837" s="12" t="str">
        <f t="shared" si="401"/>
        <v>0.0909806934934531i</v>
      </c>
      <c r="T837" s="12" t="str">
        <f t="shared" si="402"/>
        <v>0.200299154745974-0.0300567037190578i</v>
      </c>
      <c r="U837" s="12" t="str">
        <f t="shared" si="403"/>
        <v>0.001-0.0225113073680191i</v>
      </c>
      <c r="V837" s="12" t="str">
        <f t="shared" si="404"/>
        <v>0.0015-0.00684234266505143i</v>
      </c>
      <c r="W837" s="12" t="str">
        <f t="shared" si="405"/>
        <v>0.000934115048240153-0.00527584700016555i</v>
      </c>
      <c r="X837" s="12" t="str">
        <f t="shared" si="406"/>
        <v>0.00181351741910601-0.00474865161684384i</v>
      </c>
      <c r="Y837" s="12" t="str">
        <f t="shared" si="407"/>
        <v>0.00029+0.0666331801826395i</v>
      </c>
      <c r="Z837" s="12" t="str">
        <f t="shared" si="408"/>
        <v>-0.907806725204891-0.382515579217094i</v>
      </c>
      <c r="AA837" s="12" t="str">
        <f t="shared" si="409"/>
        <v>6.58357361241788-193.685750154542i</v>
      </c>
      <c r="AB837" s="12" t="str">
        <f t="shared" si="410"/>
        <v>0.499984100204815-0.0750271461861867i</v>
      </c>
      <c r="AC837" s="12" t="str">
        <f t="shared" si="411"/>
        <v>1.93403045911199-1.36357869101517i</v>
      </c>
      <c r="AD837" s="12" t="str">
        <f t="shared" si="412"/>
        <v>0.190950739485414+0.0958357260282323i</v>
      </c>
      <c r="AE837" s="12" t="str">
        <f t="shared" si="413"/>
        <v>-0.136687707236326-0.160041949319519i</v>
      </c>
      <c r="AF837" s="12" t="str">
        <f t="shared" si="414"/>
        <v>-11.5166355278085-3.2155742372315i</v>
      </c>
      <c r="AG837" s="12" t="str">
        <f t="shared" si="415"/>
        <v>1.07174533290842-0.131599654299302i</v>
      </c>
      <c r="AH837" s="12" t="str">
        <f t="shared" si="416"/>
        <v>0.716300094196953+2.21782082104225i</v>
      </c>
      <c r="AI837" s="12">
        <f t="shared" si="417"/>
        <v>7.3494497159815513</v>
      </c>
      <c r="AJ837" s="12">
        <f t="shared" si="418"/>
        <v>72.100854173866438</v>
      </c>
      <c r="AK837" s="12"/>
      <c r="AL837" s="12"/>
      <c r="AM837" s="12"/>
      <c r="AN837" s="12"/>
    </row>
    <row r="838" spans="1:40" x14ac:dyDescent="0.35">
      <c r="A838" s="12"/>
      <c r="B838" s="12">
        <f t="shared" si="384"/>
        <v>70800</v>
      </c>
      <c r="C838" s="29" t="str">
        <f t="shared" si="386"/>
        <v>-0.0000138186730243571+0.0313508732980657i</v>
      </c>
      <c r="D838" s="28" t="str">
        <f t="shared" si="387"/>
        <v>-5.3991669760237+0.24035669528517i</v>
      </c>
      <c r="E838" s="12" t="str">
        <f t="shared" si="388"/>
        <v>4200</v>
      </c>
      <c r="F838" s="12" t="str">
        <f t="shared" si="389"/>
        <v>0.704225352112676</v>
      </c>
      <c r="G838" s="12" t="str">
        <f t="shared" si="385"/>
        <v>0.704225352112676</v>
      </c>
      <c r="H838" s="12" t="str">
        <f t="shared" si="390"/>
        <v>6.12185734992282+3.45412984902346i</v>
      </c>
      <c r="I838" s="12" t="str">
        <f t="shared" si="391"/>
        <v>278.030949842697i</v>
      </c>
      <c r="J838" s="12" t="str">
        <f t="shared" si="392"/>
        <v>-65.1203621904848+60.1316441329389i</v>
      </c>
      <c r="K838" s="12" t="str">
        <f t="shared" si="393"/>
        <v>2.12798431671513-2.30452886227091i</v>
      </c>
      <c r="L838" s="12" t="str">
        <f t="shared" si="394"/>
        <v>0.0957603503036886-0.0882469112358029i</v>
      </c>
      <c r="M838" s="12" t="str">
        <f t="shared" si="395"/>
        <v>2.22374466701882-2.39277577350671i</v>
      </c>
      <c r="N838" s="12" t="str">
        <f t="shared" si="396"/>
        <v>-0.889699039496629i</v>
      </c>
      <c r="O838" s="12" t="str">
        <f t="shared" si="397"/>
        <v>0.62964586596926-0.776882284176837i</v>
      </c>
      <c r="P838" s="12" t="str">
        <f t="shared" si="398"/>
        <v>0.37035413403074+0.776882284176837i</v>
      </c>
      <c r="Q838" s="12" t="str">
        <f t="shared" si="399"/>
        <v>-0.37035413403074+0.112816755319792i</v>
      </c>
      <c r="R838" s="12" t="str">
        <f t="shared" si="400"/>
        <v>-0.3303549969182-2.1983063998018i</v>
      </c>
      <c r="S838" s="12" t="str">
        <f t="shared" si="401"/>
        <v>0.0911093790570931i</v>
      </c>
      <c r="T838" s="12" t="str">
        <f t="shared" si="402"/>
        <v>0.200286331063176-0.0300984386376251i</v>
      </c>
      <c r="U838" s="12" t="str">
        <f t="shared" si="403"/>
        <v>0.001-0.0224795117361434i</v>
      </c>
      <c r="V838" s="12" t="str">
        <f t="shared" si="404"/>
        <v>0.0015-0.00683267833925329i</v>
      </c>
      <c r="W838" s="12" t="str">
        <f t="shared" si="405"/>
        <v>0.000934108237069775-0.00526847509899417i</v>
      </c>
      <c r="X838" s="12" t="str">
        <f t="shared" si="406"/>
        <v>0.00181105735911145-0.00474248889511766i</v>
      </c>
      <c r="Y838" s="12" t="str">
        <f t="shared" si="407"/>
        <v>0.00029+0.0667274279622472i</v>
      </c>
      <c r="Z838" s="12" t="str">
        <f t="shared" si="408"/>
        <v>-0.905199623227517-0.381295279061069i</v>
      </c>
      <c r="AA838" s="12" t="str">
        <f t="shared" si="409"/>
        <v>6.55462875339134-193.37323758664i</v>
      </c>
      <c r="AB838" s="12" t="str">
        <f t="shared" si="410"/>
        <v>0.499952089897466-0.0751313243377793i</v>
      </c>
      <c r="AC838" s="12" t="str">
        <f t="shared" si="411"/>
        <v>1.93199338096749-1.3633461304429i</v>
      </c>
      <c r="AD838" s="12" t="str">
        <f t="shared" si="412"/>
        <v>0.191070414531995+0.0959443172955964i</v>
      </c>
      <c r="AE838" s="12" t="str">
        <f t="shared" si="413"/>
        <v>-0.136373752006739-0.159703006896086i</v>
      </c>
      <c r="AF838" s="12" t="str">
        <f t="shared" si="414"/>
        <v>-11.5210243259465-3.21377315373829i</v>
      </c>
      <c r="AG838" s="12" t="str">
        <f t="shared" si="415"/>
        <v>1.07169576120534-0.131474871528815i</v>
      </c>
      <c r="AH838" s="12" t="str">
        <f t="shared" si="416"/>
        <v>0.715580259645822+2.21359217702587i</v>
      </c>
      <c r="AI838" s="12">
        <f t="shared" si="417"/>
        <v>7.333614338481599</v>
      </c>
      <c r="AJ838" s="12">
        <f t="shared" si="418"/>
        <v>72.08571617997849</v>
      </c>
      <c r="AK838" s="12"/>
      <c r="AL838" s="12"/>
      <c r="AM838" s="12"/>
      <c r="AN838" s="12"/>
    </row>
    <row r="839" spans="1:40" x14ac:dyDescent="0.35">
      <c r="A839" s="12"/>
      <c r="B839" s="12">
        <f t="shared" si="384"/>
        <v>70900</v>
      </c>
      <c r="C839" s="29" t="str">
        <f t="shared" si="386"/>
        <v>-0.00001377971977989+0.0313066548761448i</v>
      </c>
      <c r="D839" s="28" t="str">
        <f t="shared" si="387"/>
        <v>-5.39916667738216+0.240017687383777i</v>
      </c>
      <c r="E839" s="12" t="str">
        <f t="shared" si="388"/>
        <v>4200</v>
      </c>
      <c r="F839" s="12" t="str">
        <f t="shared" si="389"/>
        <v>0.704225352112676</v>
      </c>
      <c r="G839" s="12" t="str">
        <f t="shared" si="385"/>
        <v>0.704225352112676</v>
      </c>
      <c r="H839" s="12" t="str">
        <f t="shared" si="390"/>
        <v>6.12623482189707+3.45198758882072i</v>
      </c>
      <c r="I839" s="12" t="str">
        <f t="shared" si="391"/>
        <v>278.423648924395i</v>
      </c>
      <c r="J839" s="12" t="str">
        <f t="shared" si="392"/>
        <v>-65.3072747819016+60.2165758336917i</v>
      </c>
      <c r="K839" s="12" t="str">
        <f t="shared" si="393"/>
        <v>2.12464288294547-2.30425982628353i</v>
      </c>
      <c r="L839" s="12" t="str">
        <f t="shared" si="394"/>
        <v>0.0956361961535693-0.0882569792564336i</v>
      </c>
      <c r="M839" s="12" t="str">
        <f t="shared" si="395"/>
        <v>2.22027907909904-2.39251680553996i</v>
      </c>
      <c r="N839" s="12" t="str">
        <f t="shared" si="396"/>
        <v>-0.890955676558065i</v>
      </c>
      <c r="O839" s="12" t="str">
        <f t="shared" si="397"/>
        <v>0.628669110007148-0.777672906897765i</v>
      </c>
      <c r="P839" s="12" t="str">
        <f t="shared" si="398"/>
        <v>0.371330889992852+0.777672906897765i</v>
      </c>
      <c r="Q839" s="12" t="str">
        <f t="shared" si="399"/>
        <v>-0.371330889992852+0.1132827696603i</v>
      </c>
      <c r="R839" s="12" t="str">
        <f t="shared" si="400"/>
        <v>-0.330346443806148-2.1950650725967i</v>
      </c>
      <c r="S839" s="12" t="str">
        <f t="shared" si="401"/>
        <v>0.0912380646207331i</v>
      </c>
      <c r="T839" s="12" t="str">
        <f t="shared" si="402"/>
        <v>0.200273488940292-0.0301401701872147i</v>
      </c>
      <c r="U839" s="12" t="str">
        <f t="shared" si="403"/>
        <v>0.001-0.0224478057957539i</v>
      </c>
      <c r="V839" s="12" t="str">
        <f t="shared" si="404"/>
        <v>0.0015-0.00682304127530513i</v>
      </c>
      <c r="W839" s="12" t="str">
        <f t="shared" si="405"/>
        <v>0.000934101416550582-0.00526112410248973i</v>
      </c>
      <c r="X839" s="12" t="str">
        <f t="shared" si="406"/>
        <v>0.00180860718123588-0.00473634178152859i</v>
      </c>
      <c r="Y839" s="12" t="str">
        <f t="shared" si="407"/>
        <v>0.00029+0.0668216757418549i</v>
      </c>
      <c r="Z839" s="12" t="str">
        <f t="shared" si="408"/>
        <v>-0.902603814699366-0.380081663686448i</v>
      </c>
      <c r="AA839" s="12" t="str">
        <f t="shared" si="409"/>
        <v>6.52587013915476-193.061774777946i</v>
      </c>
      <c r="AB839" s="12" t="str">
        <f t="shared" si="410"/>
        <v>0.499920033560219-0.0752354940797743i</v>
      </c>
      <c r="AC839" s="12" t="str">
        <f t="shared" si="411"/>
        <v>1.92995980777728-1.36311087522993i</v>
      </c>
      <c r="AD839" s="12" t="str">
        <f t="shared" si="412"/>
        <v>0.19119022900522+0.096052770408955i</v>
      </c>
      <c r="AE839" s="12" t="str">
        <f t="shared" si="413"/>
        <v>-0.136061133254628-0.159365497304461i</v>
      </c>
      <c r="AF839" s="12" t="str">
        <f t="shared" si="414"/>
        <v>-11.5254014992792-3.21196990143694i</v>
      </c>
      <c r="AG839" s="12" t="str">
        <f t="shared" si="415"/>
        <v>1.07164631938055-0.131350603233232i</v>
      </c>
      <c r="AH839" s="12" t="str">
        <f t="shared" si="416"/>
        <v>0.714861519810782+2.20937920969994i</v>
      </c>
      <c r="AI839" s="12">
        <f t="shared" si="417"/>
        <v>7.3178076991324748</v>
      </c>
      <c r="AJ839" s="12">
        <f t="shared" si="418"/>
        <v>72.070616215300845</v>
      </c>
      <c r="AK839" s="12"/>
      <c r="AL839" s="12"/>
      <c r="AM839" s="12"/>
      <c r="AN839" s="12"/>
    </row>
    <row r="840" spans="1:40" x14ac:dyDescent="0.35">
      <c r="A840" s="12"/>
      <c r="B840" s="12">
        <f t="shared" si="384"/>
        <v>71000</v>
      </c>
      <c r="C840" s="29" t="str">
        <f t="shared" si="386"/>
        <v>-0.0000137409310106177+0.0312625610130864i</v>
      </c>
      <c r="D840" s="28" t="str">
        <f t="shared" si="387"/>
        <v>-5.3991663800016+0.239679634433662i</v>
      </c>
      <c r="E840" s="12" t="str">
        <f t="shared" si="388"/>
        <v>4200</v>
      </c>
      <c r="F840" s="12" t="str">
        <f t="shared" si="389"/>
        <v>0.704225352112676</v>
      </c>
      <c r="G840" s="12" t="str">
        <f t="shared" si="385"/>
        <v>0.704225352112676</v>
      </c>
      <c r="H840" s="12" t="str">
        <f t="shared" si="390"/>
        <v>6.13060070090141+3.44984414453779i</v>
      </c>
      <c r="I840" s="12" t="str">
        <f t="shared" si="391"/>
        <v>278.816348006094i</v>
      </c>
      <c r="J840" s="12" t="str">
        <f t="shared" si="392"/>
        <v>-65.4944511878439+60.3015075344444i</v>
      </c>
      <c r="K840" s="12" t="str">
        <f t="shared" si="393"/>
        <v>2.12130722807728-2.3039863907941i</v>
      </c>
      <c r="L840" s="12" t="str">
        <f t="shared" si="394"/>
        <v>0.0955121889657466-0.0882668598908396i</v>
      </c>
      <c r="M840" s="12" t="str">
        <f t="shared" si="395"/>
        <v>2.21681941704303-2.39225325068494i</v>
      </c>
      <c r="N840" s="12" t="str">
        <f t="shared" si="396"/>
        <v>-0.892212313619501i</v>
      </c>
      <c r="O840" s="12" t="str">
        <f t="shared" si="397"/>
        <v>0.627691361290701-0.778462301567023i</v>
      </c>
      <c r="P840" s="12" t="str">
        <f t="shared" si="398"/>
        <v>0.372308638709299+0.778462301567023i</v>
      </c>
      <c r="Q840" s="12" t="str">
        <f t="shared" si="399"/>
        <v>-0.372308638709299+0.113750012052478i</v>
      </c>
      <c r="R840" s="12" t="str">
        <f t="shared" si="400"/>
        <v>-0.330337877856697-2.19183267405133i</v>
      </c>
      <c r="S840" s="12" t="str">
        <f t="shared" si="401"/>
        <v>0.0913667501843731i</v>
      </c>
      <c r="T840" s="12" t="str">
        <f t="shared" si="402"/>
        <v>0.200260628375994-0.0301818983625688i</v>
      </c>
      <c r="U840" s="12" t="str">
        <f t="shared" si="403"/>
        <v>0.001-0.0224161891678726i</v>
      </c>
      <c r="V840" s="12" t="str">
        <f t="shared" si="404"/>
        <v>0.0015-0.00681343135801598i</v>
      </c>
      <c r="W840" s="12" t="str">
        <f t="shared" si="405"/>
        <v>0.000934094586683742-0.00525379392230895i</v>
      </c>
      <c r="X840" s="12" t="str">
        <f t="shared" si="406"/>
        <v>0.00180616683304887-0.00473021022007473i</v>
      </c>
      <c r="Y840" s="12" t="str">
        <f t="shared" si="407"/>
        <v>0.00029+0.0669159235214626i</v>
      </c>
      <c r="Z840" s="12" t="str">
        <f t="shared" si="408"/>
        <v>-0.900019234699888-0.378874683824597i</v>
      </c>
      <c r="AA840" s="12" t="str">
        <f t="shared" si="409"/>
        <v>6.49729622308312-192.751356329383i</v>
      </c>
      <c r="AB840" s="12" t="str">
        <f t="shared" si="410"/>
        <v>0.499887931189758-0.0753396553990474i</v>
      </c>
      <c r="AC840" s="12" t="str">
        <f t="shared" si="411"/>
        <v>1.92792973667307-1.36287293932881i</v>
      </c>
      <c r="AD840" s="12" t="str">
        <f t="shared" si="412"/>
        <v>0.191310182780143+0.0961610852322757i</v>
      </c>
      <c r="AE840" s="12" t="str">
        <f t="shared" si="413"/>
        <v>-0.135749843532471-0.159029411351916i</v>
      </c>
      <c r="AF840" s="12" t="str">
        <f t="shared" si="414"/>
        <v>-11.529767080903-3.21016451010413i</v>
      </c>
      <c r="AG840" s="12" t="str">
        <f t="shared" si="415"/>
        <v>1.07159700628816-0.131226846759679i</v>
      </c>
      <c r="AH840" s="12" t="str">
        <f t="shared" si="416"/>
        <v>0.714143882180993+2.20518183401561i</v>
      </c>
      <c r="AI840" s="12">
        <f t="shared" si="417"/>
        <v>7.302029705292556</v>
      </c>
      <c r="AJ840" s="12">
        <f t="shared" si="418"/>
        <v>72.055553964395983</v>
      </c>
      <c r="AK840" s="12"/>
      <c r="AL840" s="12"/>
      <c r="AM840" s="12"/>
      <c r="AN840" s="12"/>
    </row>
    <row r="841" spans="1:40" x14ac:dyDescent="0.35">
      <c r="A841" s="12"/>
      <c r="B841" s="12">
        <f t="shared" si="384"/>
        <v>71100</v>
      </c>
      <c r="C841" s="29" t="str">
        <f t="shared" si="386"/>
        <v>-0.0000137023057918741+0.0312185911833264i</v>
      </c>
      <c r="D841" s="28" t="str">
        <f t="shared" si="387"/>
        <v>-5.39916608387492+0.239342532405502i</v>
      </c>
      <c r="E841" s="12" t="str">
        <f t="shared" si="388"/>
        <v>4200</v>
      </c>
      <c r="F841" s="12" t="str">
        <f t="shared" si="389"/>
        <v>0.704225352112676</v>
      </c>
      <c r="G841" s="12" t="str">
        <f t="shared" si="385"/>
        <v>0.704225352112676</v>
      </c>
      <c r="H841" s="12" t="str">
        <f t="shared" si="390"/>
        <v>6.13495501997008+3.44769954171128i</v>
      </c>
      <c r="I841" s="12" t="str">
        <f t="shared" si="391"/>
        <v>279.209047087793i</v>
      </c>
      <c r="J841" s="12" t="str">
        <f t="shared" si="392"/>
        <v>-65.6818914083119+60.3864392351972i</v>
      </c>
      <c r="K841" s="12" t="str">
        <f t="shared" si="393"/>
        <v>2.11797734708165-2.30370857891547i</v>
      </c>
      <c r="L841" s="12" t="str">
        <f t="shared" si="394"/>
        <v>0.0953883288482943-0.0882765538128995i</v>
      </c>
      <c r="M841" s="12" t="str">
        <f t="shared" si="395"/>
        <v>2.21336567592994-2.39198513272837i</v>
      </c>
      <c r="N841" s="12" t="str">
        <f t="shared" si="396"/>
        <v>-0.893468950680937i</v>
      </c>
      <c r="O841" s="12" t="str">
        <f t="shared" si="397"/>
        <v>0.626712621363916-0.77925046693805i</v>
      </c>
      <c r="P841" s="12" t="str">
        <f t="shared" si="398"/>
        <v>0.373287378636084+0.77925046693805i</v>
      </c>
      <c r="Q841" s="12" t="str">
        <f t="shared" si="399"/>
        <v>-0.373287378636084+0.114218483742887i</v>
      </c>
      <c r="R841" s="12" t="str">
        <f t="shared" si="400"/>
        <v>-0.330329299066539-2.18860916647747i</v>
      </c>
      <c r="S841" s="12" t="str">
        <f t="shared" si="401"/>
        <v>0.0914954357480131i</v>
      </c>
      <c r="T841" s="12" t="str">
        <f t="shared" si="402"/>
        <v>0.200247749368952-0.0302236231584287i</v>
      </c>
      <c r="U841" s="12" t="str">
        <f t="shared" si="403"/>
        <v>0.001-0.0223846614756533i</v>
      </c>
      <c r="V841" s="12" t="str">
        <f t="shared" si="404"/>
        <v>0.0015-0.00680384847284297i</v>
      </c>
      <c r="W841" s="12" t="str">
        <f t="shared" si="405"/>
        <v>0.000934087747470409-0.00524648447060574i</v>
      </c>
      <c r="X841" s="12" t="str">
        <f t="shared" si="406"/>
        <v>0.00180373626246241-0.00472409415500429i</v>
      </c>
      <c r="Y841" s="12" t="str">
        <f t="shared" si="407"/>
        <v>0.00029+0.0670101713010703i</v>
      </c>
      <c r="Z841" s="12" t="str">
        <f t="shared" si="408"/>
        <v>-0.897445818769712-0.377674290656273i</v>
      </c>
      <c r="AA841" s="12" t="str">
        <f t="shared" si="409"/>
        <v>6.4689054741198-192.441976879057i</v>
      </c>
      <c r="AB841" s="12" t="str">
        <f t="shared" si="410"/>
        <v>0.499855782782764-0.0754438082824716i</v>
      </c>
      <c r="AC841" s="12" t="str">
        <f t="shared" si="411"/>
        <v>1.92590316475838-1.36263233663853i</v>
      </c>
      <c r="AD841" s="12" t="str">
        <f t="shared" si="412"/>
        <v>0.191430275731654+0.0962692616294497i</v>
      </c>
      <c r="AE841" s="12" t="str">
        <f t="shared" si="413"/>
        <v>-0.1354398754434-0.158694739922484i</v>
      </c>
      <c r="AF841" s="12" t="str">
        <f t="shared" si="414"/>
        <v>-11.534121103845-3.20835700930578i</v>
      </c>
      <c r="AG841" s="12" t="str">
        <f t="shared" si="415"/>
        <v>1.07154782079289-0.131103599472785i</v>
      </c>
      <c r="AH841" s="12" t="str">
        <f t="shared" si="416"/>
        <v>0.713427354086464+2.20099996551286i</v>
      </c>
      <c r="AI841" s="12">
        <f t="shared" si="417"/>
        <v>7.2862802647318183</v>
      </c>
      <c r="AJ841" s="12">
        <f t="shared" si="418"/>
        <v>72.040529114188686</v>
      </c>
      <c r="AK841" s="12"/>
      <c r="AL841" s="12"/>
      <c r="AM841" s="12"/>
      <c r="AN841" s="12"/>
    </row>
    <row r="842" spans="1:40" x14ac:dyDescent="0.35">
      <c r="A842" s="12"/>
      <c r="B842" s="12">
        <f t="shared" si="384"/>
        <v>71200</v>
      </c>
      <c r="C842" s="29" t="str">
        <f t="shared" si="386"/>
        <v>-0.0000136638432054817+0.0311747448642529i</v>
      </c>
      <c r="D842" s="28" t="str">
        <f t="shared" si="387"/>
        <v>-5.39916578899509+0.239006377292606i</v>
      </c>
      <c r="E842" s="12" t="str">
        <f t="shared" si="388"/>
        <v>4200</v>
      </c>
      <c r="F842" s="12" t="str">
        <f t="shared" si="389"/>
        <v>0.704225352112676</v>
      </c>
      <c r="G842" s="12" t="str">
        <f t="shared" si="385"/>
        <v>0.704225352112676</v>
      </c>
      <c r="H842" s="12" t="str">
        <f t="shared" si="390"/>
        <v>6.13929781206757+3.44555380569118i</v>
      </c>
      <c r="I842" s="12" t="str">
        <f t="shared" si="391"/>
        <v>279.601746169492i</v>
      </c>
      <c r="J842" s="12" t="str">
        <f t="shared" si="392"/>
        <v>-65.8695954433056+60.4713709359499i</v>
      </c>
      <c r="K842" s="12" t="str">
        <f t="shared" si="393"/>
        <v>2.1146532348845-2.30342641367027i</v>
      </c>
      <c r="L842" s="12" t="str">
        <f t="shared" si="394"/>
        <v>0.0952646159071183-0.0882860616950456i</v>
      </c>
      <c r="M842" s="12" t="str">
        <f t="shared" si="395"/>
        <v>2.20991785079162-2.39171247536532i</v>
      </c>
      <c r="N842" s="12" t="str">
        <f t="shared" si="396"/>
        <v>-0.894725587742373i</v>
      </c>
      <c r="O842" s="12" t="str">
        <f t="shared" si="397"/>
        <v>0.625732891772358-0.780037401766225i</v>
      </c>
      <c r="P842" s="12" t="str">
        <f t="shared" si="398"/>
        <v>0.374267108227642+0.780037401766225i</v>
      </c>
      <c r="Q842" s="12" t="str">
        <f t="shared" si="399"/>
        <v>-0.374267108227642+0.114688185976148i</v>
      </c>
      <c r="R842" s="12" t="str">
        <f t="shared" si="400"/>
        <v>-0.330320707432345-2.18539451239864i</v>
      </c>
      <c r="S842" s="12" t="str">
        <f t="shared" si="401"/>
        <v>0.0916241213116531i</v>
      </c>
      <c r="T842" s="12" t="str">
        <f t="shared" si="402"/>
        <v>0.200234851917834-0.0302653445695322i</v>
      </c>
      <c r="U842" s="12" t="str">
        <f t="shared" si="403"/>
        <v>0.001-0.0223532223443673i</v>
      </c>
      <c r="V842" s="12" t="str">
        <f t="shared" si="404"/>
        <v>0.0015-0.00679429250588674i</v>
      </c>
      <c r="W842" s="12" t="str">
        <f t="shared" si="405"/>
        <v>0.000934080898911764-0.00523919566002738i</v>
      </c>
      <c r="X842" s="12" t="str">
        <f t="shared" si="406"/>
        <v>0.00180131541772827-0.00471799353081418i</v>
      </c>
      <c r="Y842" s="12" t="str">
        <f t="shared" si="407"/>
        <v>0.00029+0.067104419080678i</v>
      </c>
      <c r="Z842" s="12" t="str">
        <f t="shared" si="408"/>
        <v>-0.894883502906768-0.376480435806762i</v>
      </c>
      <c r="AA842" s="12" t="str">
        <f t="shared" si="409"/>
        <v>6.44069637659339-192.133631101949i</v>
      </c>
      <c r="AB842" s="12" t="str">
        <f t="shared" si="410"/>
        <v>0.499823588335911-0.0755479527169118i</v>
      </c>
      <c r="AC842" s="12" t="str">
        <f t="shared" si="411"/>
        <v>1.9238800891089-1.36238908100472i</v>
      </c>
      <c r="AD842" s="12" t="str">
        <f t="shared" si="412"/>
        <v>0.191550507734466+0.0963772994642907i</v>
      </c>
      <c r="AE842" s="12" t="str">
        <f t="shared" si="413"/>
        <v>-0.135131221640794-0.158361473976178i</v>
      </c>
      <c r="AF842" s="12" t="str">
        <f t="shared" si="414"/>
        <v>-11.5384636010627-3.20654742839857i</v>
      </c>
      <c r="AG842" s="12" t="str">
        <f t="shared" si="415"/>
        <v>1.07149876176997-0.130980858754538i</v>
      </c>
      <c r="AH842" s="12" t="str">
        <f t="shared" si="416"/>
        <v>0.71271194270029+2.19683352031558i</v>
      </c>
      <c r="AI842" s="12">
        <f t="shared" si="417"/>
        <v>7.270559285629318</v>
      </c>
      <c r="AJ842" s="12">
        <f t="shared" si="418"/>
        <v>72.025541353948256</v>
      </c>
      <c r="AK842" s="12"/>
      <c r="AL842" s="12"/>
      <c r="AM842" s="12"/>
      <c r="AN842" s="12"/>
    </row>
    <row r="843" spans="1:40" x14ac:dyDescent="0.35">
      <c r="A843" s="12"/>
      <c r="B843" s="12">
        <f t="shared" si="384"/>
        <v>71300</v>
      </c>
      <c r="C843" s="29" t="str">
        <f t="shared" si="386"/>
        <v>-0.0000136255423396976+0.0311310215361859i</v>
      </c>
      <c r="D843" s="28" t="str">
        <f t="shared" si="387"/>
        <v>-5.39916549535512+0.238671165110759i</v>
      </c>
      <c r="E843" s="12" t="str">
        <f t="shared" si="388"/>
        <v>4200</v>
      </c>
      <c r="F843" s="12" t="str">
        <f t="shared" si="389"/>
        <v>0.704225352112676</v>
      </c>
      <c r="G843" s="12" t="str">
        <f t="shared" si="385"/>
        <v>0.704225352112676</v>
      </c>
      <c r="H843" s="12" t="str">
        <f t="shared" si="390"/>
        <v>6.14362911008859+3.44340696164184i</v>
      </c>
      <c r="I843" s="12" t="str">
        <f t="shared" si="391"/>
        <v>279.99444525119i</v>
      </c>
      <c r="J843" s="12" t="str">
        <f t="shared" si="392"/>
        <v>-66.0575632928249+60.5563026367027i</v>
      </c>
      <c r="K843" s="12" t="str">
        <f t="shared" si="393"/>
        <v>2.11133488636697-2.30313991799102i</v>
      </c>
      <c r="L843" s="12" t="str">
        <f t="shared" si="394"/>
        <v>0.0951410502459684-0.0882953842082604i</v>
      </c>
      <c r="M843" s="12" t="str">
        <f t="shared" si="395"/>
        <v>2.20647593661294-2.39143530219928i</v>
      </c>
      <c r="N843" s="12" t="str">
        <f t="shared" si="396"/>
        <v>-0.895982224803809i</v>
      </c>
      <c r="O843" s="12" t="str">
        <f t="shared" si="397"/>
        <v>0.624752174063154-0.78082310480887i</v>
      </c>
      <c r="P843" s="12" t="str">
        <f t="shared" si="398"/>
        <v>0.375247825936846+0.78082310480887i</v>
      </c>
      <c r="Q843" s="12" t="str">
        <f t="shared" si="399"/>
        <v>-0.375247825936846+0.115159119994939i</v>
      </c>
      <c r="R843" s="12" t="str">
        <f t="shared" si="400"/>
        <v>-0.330312102950785-2.18218867454857i</v>
      </c>
      <c r="S843" s="12" t="str">
        <f t="shared" si="401"/>
        <v>0.0917528068752929i</v>
      </c>
      <c r="T843" s="12" t="str">
        <f t="shared" si="402"/>
        <v>0.200221936021306-0.0303070625906152i</v>
      </c>
      <c r="U843" s="12" t="str">
        <f t="shared" si="403"/>
        <v>0.001-0.0223218714013879i</v>
      </c>
      <c r="V843" s="12" t="str">
        <f t="shared" si="404"/>
        <v>0.0015-0.00678476334388686i</v>
      </c>
      <c r="W843" s="12" t="str">
        <f t="shared" si="405"/>
        <v>0.000934074041008963-0.00523192740371119i</v>
      </c>
      <c r="X843" s="12" t="str">
        <f t="shared" si="406"/>
        <v>0.00179890424743536-0.00471190829224898i</v>
      </c>
      <c r="Y843" s="12" t="str">
        <f t="shared" si="407"/>
        <v>0.00029+0.0671986668602857i</v>
      </c>
      <c r="Z843" s="12" t="str">
        <f t="shared" si="408"/>
        <v>-0.892332223562516-0.375293071341088i</v>
      </c>
      <c r="AA843" s="12" t="str">
        <f t="shared" si="409"/>
        <v>6.41266743003714-191.826313709596i</v>
      </c>
      <c r="AB843" s="12" t="str">
        <f t="shared" si="410"/>
        <v>0.499791347845869-0.0756520886892276i</v>
      </c>
      <c r="AC843" s="12" t="str">
        <f t="shared" si="411"/>
        <v>1.92186050677273-1.36214318621966i</v>
      </c>
      <c r="AD843" s="12" t="str">
        <f t="shared" si="412"/>
        <v>0.191670878663131+0.096485198600535i</v>
      </c>
      <c r="AE843" s="12" t="str">
        <f t="shared" si="413"/>
        <v>-0.134823874827903-0.158029604548218i</v>
      </c>
      <c r="AF843" s="12" t="str">
        <f t="shared" si="414"/>
        <v>-11.5427946054437-3.20473579653108i</v>
      </c>
      <c r="AG843" s="12" t="str">
        <f t="shared" si="415"/>
        <v>1.07144982810501-0.130858622004151i</v>
      </c>
      <c r="AH843" s="12" t="str">
        <f t="shared" si="416"/>
        <v>0.711997655041129+2.19268241512676i</v>
      </c>
      <c r="AI843" s="12">
        <f t="shared" si="417"/>
        <v>7.2548666765712149</v>
      </c>
      <c r="AJ843" s="12">
        <f t="shared" si="418"/>
        <v>72.010590375264627</v>
      </c>
      <c r="AK843" s="12"/>
      <c r="AL843" s="12"/>
      <c r="AM843" s="12"/>
      <c r="AN843" s="12"/>
    </row>
    <row r="844" spans="1:40" x14ac:dyDescent="0.35">
      <c r="A844" s="12"/>
      <c r="B844" s="12">
        <f t="shared" si="384"/>
        <v>71400</v>
      </c>
      <c r="C844" s="29" t="str">
        <f t="shared" si="386"/>
        <v>-0.0000135874022891589+0.0310874206823569i</v>
      </c>
      <c r="D844" s="28" t="str">
        <f t="shared" si="387"/>
        <v>-5.39916520294807+0.23833689189807i</v>
      </c>
      <c r="E844" s="12" t="str">
        <f t="shared" si="388"/>
        <v>4200</v>
      </c>
      <c r="F844" s="12" t="str">
        <f t="shared" si="389"/>
        <v>0.704225352112676</v>
      </c>
      <c r="G844" s="12" t="str">
        <f t="shared" si="385"/>
        <v>0.704225352112676</v>
      </c>
      <c r="H844" s="12" t="str">
        <f t="shared" si="390"/>
        <v>6.14794894685769+3.44125903454331i</v>
      </c>
      <c r="I844" s="12" t="str">
        <f t="shared" si="391"/>
        <v>280.387144332889i</v>
      </c>
      <c r="J844" s="12" t="str">
        <f t="shared" si="392"/>
        <v>-66.2457949568698+60.6412343374554i</v>
      </c>
      <c r="K844" s="12" t="str">
        <f t="shared" si="393"/>
        <v>2.10802229636592-2.30284911472048i</v>
      </c>
      <c r="L844" s="12" t="str">
        <f t="shared" si="394"/>
        <v>0.095017631966451-0.0883045220220747i</v>
      </c>
      <c r="M844" s="12" t="str">
        <f t="shared" si="395"/>
        <v>2.20303992833237-2.39115363674255i</v>
      </c>
      <c r="N844" s="12" t="str">
        <f t="shared" si="396"/>
        <v>-0.897238861865245i</v>
      </c>
      <c r="O844" s="12" t="str">
        <f t="shared" si="397"/>
        <v>0.62377046978499-0.781607574825253i</v>
      </c>
      <c r="P844" s="12" t="str">
        <f t="shared" si="398"/>
        <v>0.37622953021501+0.781607574825253i</v>
      </c>
      <c r="Q844" s="12" t="str">
        <f t="shared" si="399"/>
        <v>-0.37622953021501+0.115631287039992i</v>
      </c>
      <c r="R844" s="12" t="str">
        <f t="shared" si="400"/>
        <v>-0.33030348561853-2.17899161586974i</v>
      </c>
      <c r="S844" s="12" t="str">
        <f t="shared" si="401"/>
        <v>0.0918814924389328i</v>
      </c>
      <c r="T844" s="12" t="str">
        <f t="shared" si="402"/>
        <v>0.200209001678033-0.0303487772164121i</v>
      </c>
      <c r="U844" s="12" t="str">
        <f t="shared" si="403"/>
        <v>0.001-0.0222906082761758i</v>
      </c>
      <c r="V844" s="12" t="str">
        <f t="shared" si="404"/>
        <v>0.0015-0.00677526087421756i</v>
      </c>
      <c r="W844" s="12" t="str">
        <f t="shared" si="405"/>
        <v>0.000934067173763175-0.00522467961528123i</v>
      </c>
      <c r="X844" s="12" t="str">
        <f t="shared" si="406"/>
        <v>0.00179650270050719-0.00470583838429971i</v>
      </c>
      <c r="Y844" s="12" t="str">
        <f t="shared" si="407"/>
        <v>0.00029+0.0672929146398934i</v>
      </c>
      <c r="Z844" s="12" t="str">
        <f t="shared" si="408"/>
        <v>-0.889791917638172-0.374112149759274i</v>
      </c>
      <c r="AA844" s="12" t="str">
        <f t="shared" si="409"/>
        <v>6.3848171490108-191.520019449783i</v>
      </c>
      <c r="AB844" s="12" t="str">
        <f t="shared" si="410"/>
        <v>0.499759061309307-0.0757562161862752i</v>
      </c>
      <c r="AC844" s="12" t="str">
        <f t="shared" si="411"/>
        <v>1.91984441477064-1.36189466602254i</v>
      </c>
      <c r="AD844" s="12" t="str">
        <f t="shared" si="412"/>
        <v>0.191791388392029+0.0965929589018498i</v>
      </c>
      <c r="AE844" s="12" t="str">
        <f t="shared" si="413"/>
        <v>-0.134517827757451-0.15769912274828i</v>
      </c>
      <c r="AF844" s="12" t="str">
        <f t="shared" si="414"/>
        <v>-11.5471141498058-3.20292214264524i</v>
      </c>
      <c r="AG844" s="12" t="str">
        <f t="shared" si="415"/>
        <v>1.0714010186939-0.130736886637913i</v>
      </c>
      <c r="AH844" s="12" t="str">
        <f t="shared" si="416"/>
        <v>0.711284497975451+2.1885465672238i</v>
      </c>
      <c r="AI844" s="12">
        <f t="shared" si="417"/>
        <v>7.2392023465488791</v>
      </c>
      <c r="AJ844" s="12">
        <f t="shared" si="418"/>
        <v>71.995675872030063</v>
      </c>
      <c r="AK844" s="12"/>
      <c r="AL844" s="12"/>
      <c r="AM844" s="12"/>
      <c r="AN844" s="12"/>
    </row>
    <row r="845" spans="1:40" x14ac:dyDescent="0.35">
      <c r="A845" s="12"/>
      <c r="B845" s="12">
        <f t="shared" ref="B845:B908" si="419">B844+100</f>
        <v>71500</v>
      </c>
      <c r="C845" s="29" t="str">
        <f t="shared" si="386"/>
        <v>-0.0000135494221548297+0.0310439417888885i</v>
      </c>
      <c r="D845" s="28" t="str">
        <f t="shared" si="387"/>
        <v>-5.39916491176704+0.238003553714812i</v>
      </c>
      <c r="E845" s="12" t="str">
        <f t="shared" si="388"/>
        <v>4200</v>
      </c>
      <c r="F845" s="12" t="str">
        <f t="shared" si="389"/>
        <v>0.704225352112676</v>
      </c>
      <c r="G845" s="12" t="str">
        <f t="shared" si="385"/>
        <v>0.704225352112676</v>
      </c>
      <c r="H845" s="12" t="str">
        <f t="shared" si="390"/>
        <v>6.15225735512914+3.43911004919234i</v>
      </c>
      <c r="I845" s="12" t="str">
        <f t="shared" si="391"/>
        <v>280.779843414588i</v>
      </c>
      <c r="J845" s="12" t="str">
        <f t="shared" si="392"/>
        <v>-66.4342904354404+60.7261660382082i</v>
      </c>
      <c r="K845" s="12" t="str">
        <f t="shared" si="393"/>
        <v>2.10471545967439-2.30255402661175i</v>
      </c>
      <c r="L845" s="12" t="str">
        <f t="shared" si="394"/>
        <v>0.0948943611680404-0.0883134758045639i</v>
      </c>
      <c r="M845" s="12" t="str">
        <f t="shared" si="395"/>
        <v>2.19960982084243-2.39086750241631i</v>
      </c>
      <c r="N845" s="12" t="str">
        <f t="shared" si="396"/>
        <v>-0.898495498926681i</v>
      </c>
      <c r="O845" s="12" t="str">
        <f t="shared" si="397"/>
        <v>0.622787780488112-0.782390810576588i</v>
      </c>
      <c r="P845" s="12" t="str">
        <f t="shared" si="398"/>
        <v>0.377212219511888+0.782390810576588i</v>
      </c>
      <c r="Q845" s="12" t="str">
        <f t="shared" si="399"/>
        <v>-0.377212219511888+0.116104688350093i</v>
      </c>
      <c r="R845" s="12" t="str">
        <f t="shared" si="400"/>
        <v>-0.330294855432233-2.17580329951194i</v>
      </c>
      <c r="S845" s="12" t="str">
        <f t="shared" si="401"/>
        <v>0.0920101780025729i</v>
      </c>
      <c r="T845" s="12" t="str">
        <f t="shared" si="402"/>
        <v>0.200196048886679-0.0303904884416538i</v>
      </c>
      <c r="U845" s="12" t="str">
        <f t="shared" si="403"/>
        <v>0.001-0.0222594326002651i</v>
      </c>
      <c r="V845" s="12" t="str">
        <f t="shared" si="404"/>
        <v>0.0015-0.006765784984883i</v>
      </c>
      <c r="W845" s="12" t="str">
        <f t="shared" si="405"/>
        <v>0.000934060297175567-0.00521745220884466i</v>
      </c>
      <c r="X845" s="12" t="str">
        <f t="shared" si="406"/>
        <v>0.00179411072619921-0.00469978375220228i</v>
      </c>
      <c r="Y845" s="12" t="str">
        <f t="shared" si="407"/>
        <v>0.00029+0.0673871624195011i</v>
      </c>
      <c r="Z845" s="12" t="str">
        <f t="shared" si="408"/>
        <v>-0.887262522480904-0.372937623991655i</v>
      </c>
      <c r="AA845" s="12" t="str">
        <f t="shared" si="409"/>
        <v>6.35714406292451-191.214743106229i</v>
      </c>
      <c r="AB845" s="12" t="str">
        <f t="shared" si="410"/>
        <v>0.499726728722889-0.0758603351949019i</v>
      </c>
      <c r="AC845" s="12" t="str">
        <f t="shared" si="411"/>
        <v>1.91783181009643-1.36164353409947i</v>
      </c>
      <c r="AD845" s="12" t="str">
        <f t="shared" si="412"/>
        <v>0.191912036795371+0.0967005802318241i</v>
      </c>
      <c r="AE845" s="12" t="str">
        <f t="shared" si="413"/>
        <v>-0.134213073231238-0.15737001975972i</v>
      </c>
      <c r="AF845" s="12" t="str">
        <f t="shared" si="414"/>
        <v>-11.5514222668962-3.20110649547753i</v>
      </c>
      <c r="AG845" s="12" t="str">
        <f t="shared" si="415"/>
        <v>1.0713523324427-0.130615650089051i</v>
      </c>
      <c r="AH845" s="12" t="str">
        <f t="shared" si="416"/>
        <v>0.710572478219678+2.18442589445341i</v>
      </c>
      <c r="AI845" s="12">
        <f t="shared" si="417"/>
        <v>7.2235662049552616</v>
      </c>
      <c r="AJ845" s="12">
        <f t="shared" si="418"/>
        <v>71.980797540419232</v>
      </c>
      <c r="AK845" s="12"/>
      <c r="AL845" s="12"/>
      <c r="AM845" s="12"/>
      <c r="AN845" s="12"/>
    </row>
    <row r="846" spans="1:40" x14ac:dyDescent="0.35">
      <c r="A846" s="12"/>
      <c r="B846" s="12">
        <f t="shared" si="419"/>
        <v>71600</v>
      </c>
      <c r="C846" s="29" t="str">
        <f t="shared" si="386"/>
        <v>-0.0000135116010439478+0.0310005843447738i</v>
      </c>
      <c r="D846" s="28" t="str">
        <f t="shared" si="387"/>
        <v>-5.39916462180519+0.237671146643266i</v>
      </c>
      <c r="E846" s="12" t="str">
        <f t="shared" si="388"/>
        <v>4200</v>
      </c>
      <c r="F846" s="12" t="str">
        <f t="shared" si="389"/>
        <v>0.704225352112676</v>
      </c>
      <c r="G846" s="12" t="str">
        <f t="shared" si="385"/>
        <v>0.704225352112676</v>
      </c>
      <c r="H846" s="12" t="str">
        <f t="shared" si="390"/>
        <v>6.1565543675866+3.43696003020366i</v>
      </c>
      <c r="I846" s="12" t="str">
        <f t="shared" si="391"/>
        <v>281.172542496286i</v>
      </c>
      <c r="J846" s="12" t="str">
        <f t="shared" si="392"/>
        <v>-66.6230497285366+60.8110977389609i</v>
      </c>
      <c r="K846" s="12" t="str">
        <f t="shared" si="393"/>
        <v>2.10141437104203-2.30225467632854i</v>
      </c>
      <c r="L846" s="12" t="str">
        <f t="shared" si="394"/>
        <v>0.094771237948091-0.0883222462223461i</v>
      </c>
      <c r="M846" s="12" t="str">
        <f t="shared" si="395"/>
        <v>2.19618560899012-2.39057692255089i</v>
      </c>
      <c r="N846" s="12" t="str">
        <f t="shared" si="396"/>
        <v>-0.899752135988117i</v>
      </c>
      <c r="O846" s="12" t="str">
        <f t="shared" si="397"/>
        <v>0.621804107724321-0.783172810826041i</v>
      </c>
      <c r="P846" s="12" t="str">
        <f t="shared" si="398"/>
        <v>0.378195892275679+0.783172810826041i</v>
      </c>
      <c r="Q846" s="12" t="str">
        <f t="shared" si="399"/>
        <v>-0.378195892275679+0.116579325162076i</v>
      </c>
      <c r="R846" s="12" t="str">
        <f t="shared" si="400"/>
        <v>-0.330286212388559-2.17262368883079i</v>
      </c>
      <c r="S846" s="12" t="str">
        <f t="shared" si="401"/>
        <v>0.0921388635662129i</v>
      </c>
      <c r="T846" s="12" t="str">
        <f t="shared" si="402"/>
        <v>0.200183077645902-0.0304321962610707i</v>
      </c>
      <c r="U846" s="12" t="str">
        <f t="shared" si="403"/>
        <v>0.001-0.022228344007248i</v>
      </c>
      <c r="V846" s="12" t="str">
        <f t="shared" si="404"/>
        <v>0.0015-0.00675633556451306i</v>
      </c>
      <c r="W846" s="12" t="str">
        <f t="shared" si="405"/>
        <v>0.000934053411247322-0.00521024509898843i</v>
      </c>
      <c r="X846" s="12" t="str">
        <f t="shared" si="406"/>
        <v>0.00179172827409633-0.00469374434143658i</v>
      </c>
      <c r="Y846" s="12" t="str">
        <f t="shared" si="407"/>
        <v>0.00029+0.0674814101991087i</v>
      </c>
      <c r="Z846" s="12" t="str">
        <f t="shared" si="408"/>
        <v>-0.884743975880182-0.371769447394259i</v>
      </c>
      <c r="AA846" s="12" t="str">
        <f t="shared" si="409"/>
        <v>6.32964671586553-190.910479498289i</v>
      </c>
      <c r="AB846" s="12" t="str">
        <f t="shared" si="410"/>
        <v>0.499694350083266-0.0759644457019537i</v>
      </c>
      <c r="AC846" s="12" t="str">
        <f t="shared" si="411"/>
        <v>1.91582268971708-1.36138980408366i</v>
      </c>
      <c r="AD846" s="12" t="str">
        <f t="shared" si="412"/>
        <v>0.1920328237472+0.0968080624539778i</v>
      </c>
      <c r="AE846" s="12" t="str">
        <f t="shared" si="413"/>
        <v>-0.133909604099772-0.157042286838845i</v>
      </c>
      <c r="AF846" s="12" t="str">
        <f t="shared" si="414"/>
        <v>-11.5557189893918-3.19928888356039i</v>
      </c>
      <c r="AG846" s="12" t="str">
        <f t="shared" si="415"/>
        <v>1.0713037682675-0.130494909807594i</v>
      </c>
      <c r="AH846" s="12" t="str">
        <f t="shared" si="416"/>
        <v>0.709861602342578+2.18032031522722i</v>
      </c>
      <c r="AI846" s="12">
        <f t="shared" si="417"/>
        <v>7.207958161584016</v>
      </c>
      <c r="AJ846" s="12">
        <f t="shared" si="418"/>
        <v>71.965955078867836</v>
      </c>
      <c r="AK846" s="12"/>
      <c r="AL846" s="12"/>
      <c r="AM846" s="12"/>
      <c r="AN846" s="12"/>
    </row>
    <row r="847" spans="1:40" x14ac:dyDescent="0.35">
      <c r="A847" s="12"/>
      <c r="B847" s="12">
        <f t="shared" si="419"/>
        <v>71700</v>
      </c>
      <c r="C847" s="29" t="str">
        <f t="shared" si="386"/>
        <v>-0.0000134739380699723+0.030957347841857i</v>
      </c>
      <c r="D847" s="28" t="str">
        <f t="shared" si="387"/>
        <v>-5.39916433305572+0.23733966678757i</v>
      </c>
      <c r="E847" s="12" t="str">
        <f t="shared" si="388"/>
        <v>4200</v>
      </c>
      <c r="F847" s="12" t="str">
        <f t="shared" si="389"/>
        <v>0.704225352112676</v>
      </c>
      <c r="G847" s="12" t="str">
        <f t="shared" si="385"/>
        <v>0.704225352112676</v>
      </c>
      <c r="H847" s="12" t="str">
        <f t="shared" si="390"/>
        <v>6.16084001684305+3.434809002011i</v>
      </c>
      <c r="I847" s="12" t="str">
        <f t="shared" si="391"/>
        <v>281.565241577985i</v>
      </c>
      <c r="J847" s="12" t="str">
        <f t="shared" si="392"/>
        <v>-66.8120728361585+60.8960294397136i</v>
      </c>
      <c r="K847" s="12" t="str">
        <f t="shared" si="393"/>
        <v>2.09811902517561-2.30195108644545i</v>
      </c>
      <c r="L847" s="12" t="str">
        <f t="shared" si="394"/>
        <v>0.0946482624018496-0.0883308339405789i</v>
      </c>
      <c r="M847" s="12" t="str">
        <f t="shared" si="395"/>
        <v>2.19276728757746-2.39028192038603i</v>
      </c>
      <c r="N847" s="12" t="str">
        <f t="shared" si="396"/>
        <v>-0.901008773049553i</v>
      </c>
      <c r="O847" s="12" t="str">
        <f t="shared" si="397"/>
        <v>0.62081945304697-0.783953574338724i</v>
      </c>
      <c r="P847" s="12" t="str">
        <f t="shared" si="398"/>
        <v>0.37918054695303+0.783953574338724i</v>
      </c>
      <c r="Q847" s="12" t="str">
        <f t="shared" si="399"/>
        <v>-0.37918054695303+0.117055198710829i</v>
      </c>
      <c r="R847" s="12" t="str">
        <f t="shared" si="400"/>
        <v>-0.330277556484147-2.16945274738633i</v>
      </c>
      <c r="S847" s="12" t="str">
        <f t="shared" si="401"/>
        <v>0.0922675491298529i</v>
      </c>
      <c r="T847" s="12" t="str">
        <f t="shared" si="402"/>
        <v>0.200170087954363-0.0304739006693888i</v>
      </c>
      <c r="U847" s="12" t="str">
        <f t="shared" si="403"/>
        <v>0.001-0.0221973421327609i</v>
      </c>
      <c r="V847" s="12" t="str">
        <f t="shared" si="404"/>
        <v>0.0015-0.00674691250235894i</v>
      </c>
      <c r="W847" s="12" t="str">
        <f t="shared" si="405"/>
        <v>0.0009340465159796-0.00520305820077611i</v>
      </c>
      <c r="X847" s="12" t="str">
        <f t="shared" si="406"/>
        <v>0.00178935529411036-0.00468772009772515i</v>
      </c>
      <c r="Y847" s="12" t="str">
        <f t="shared" si="407"/>
        <v>0.00029+0.0675756579787165i</v>
      </c>
      <c r="Z847" s="12" t="str">
        <f t="shared" si="408"/>
        <v>-0.88223621606409-0.370607573744246i</v>
      </c>
      <c r="AA847" s="12" t="str">
        <f t="shared" si="409"/>
        <v>6.30232366642689-190.607223480645i</v>
      </c>
      <c r="AB847" s="12" t="str">
        <f t="shared" si="410"/>
        <v>0.499661925387094-0.0760685476942659i</v>
      </c>
      <c r="AC847" s="12" t="str">
        <f t="shared" si="411"/>
        <v>1.91381705057316-1.36113348955556i</v>
      </c>
      <c r="AD847" s="12" t="str">
        <f t="shared" si="412"/>
        <v>0.192153749121388+0.0969154054317601i</v>
      </c>
      <c r="AE847" s="12" t="str">
        <f t="shared" si="413"/>
        <v>-0.133607413261877-0.156715915314172i</v>
      </c>
      <c r="AF847" s="12" t="str">
        <f t="shared" si="414"/>
        <v>-11.5600043498988-3.19746933522343i</v>
      </c>
      <c r="AG847" s="12" t="str">
        <f t="shared" si="415"/>
        <v>1.07125532509436-0.130374663260232i</v>
      </c>
      <c r="AH847" s="12" t="str">
        <f t="shared" si="416"/>
        <v>0.709151876767366+2.1762297485169i</v>
      </c>
      <c r="AI847" s="12">
        <f t="shared" si="417"/>
        <v>7.1923781266264051</v>
      </c>
      <c r="AJ847" s="12">
        <f t="shared" si="418"/>
        <v>71.951148188053423</v>
      </c>
      <c r="AK847" s="12"/>
      <c r="AL847" s="12"/>
      <c r="AM847" s="12"/>
      <c r="AN847" s="12"/>
    </row>
    <row r="848" spans="1:40" x14ac:dyDescent="0.35">
      <c r="A848" s="12"/>
      <c r="B848" s="12">
        <f t="shared" si="419"/>
        <v>71800</v>
      </c>
      <c r="C848" s="29" t="str">
        <f t="shared" si="386"/>
        <v>-0.0000134364323525317+0.0309142317748131i</v>
      </c>
      <c r="D848" s="28" t="str">
        <f t="shared" si="387"/>
        <v>-5.39916404551189+0.237009110273567i</v>
      </c>
      <c r="E848" s="12" t="str">
        <f t="shared" si="388"/>
        <v>4200</v>
      </c>
      <c r="F848" s="12" t="str">
        <f t="shared" si="389"/>
        <v>0.704225352112676</v>
      </c>
      <c r="G848" s="12" t="str">
        <f t="shared" si="385"/>
        <v>0.704225352112676</v>
      </c>
      <c r="H848" s="12" t="str">
        <f t="shared" si="390"/>
        <v>6.16511433544052+3.4326569888683i</v>
      </c>
      <c r="I848" s="12" t="str">
        <f t="shared" si="391"/>
        <v>281.957940659684i</v>
      </c>
      <c r="J848" s="12" t="str">
        <f t="shared" si="392"/>
        <v>-67.001359758306+60.9809611404663i</v>
      </c>
      <c r="K848" s="12" t="str">
        <f t="shared" si="393"/>
        <v>2.09482941673944-2.30164327944812i</v>
      </c>
      <c r="L848" s="12" t="str">
        <f t="shared" si="394"/>
        <v>0.0945254346224668-0.088339239622957i</v>
      </c>
      <c r="M848" s="12" t="str">
        <f t="shared" si="395"/>
        <v>2.18935485136191-2.38998251907108i</v>
      </c>
      <c r="N848" s="12" t="str">
        <f t="shared" si="396"/>
        <v>-0.902265410110988i</v>
      </c>
      <c r="O848" s="12" t="str">
        <f t="shared" si="397"/>
        <v>0.619833818010963-0.784733099881707i</v>
      </c>
      <c r="P848" s="12" t="str">
        <f t="shared" si="398"/>
        <v>0.380166181989037+0.784733099881707i</v>
      </c>
      <c r="Q848" s="12" t="str">
        <f t="shared" si="399"/>
        <v>-0.380166181989037+0.117532310229281i</v>
      </c>
      <c r="R848" s="12" t="str">
        <f t="shared" si="400"/>
        <v>-0.330268887715658-2.1662904389416i</v>
      </c>
      <c r="S848" s="12" t="str">
        <f t="shared" si="401"/>
        <v>0.0923962346934926i</v>
      </c>
      <c r="T848" s="12" t="str">
        <f t="shared" si="402"/>
        <v>0.200157079810717-0.0305156016613347i</v>
      </c>
      <c r="U848" s="12" t="str">
        <f t="shared" si="403"/>
        <v>0.001-0.0221664266144701i</v>
      </c>
      <c r="V848" s="12" t="str">
        <f t="shared" si="404"/>
        <v>0.0015-0.00673751568828877i</v>
      </c>
      <c r="W848" s="12" t="str">
        <f t="shared" si="405"/>
        <v>0.000934039611373577-0.00519589142974427i</v>
      </c>
      <c r="X848" s="12" t="str">
        <f t="shared" si="406"/>
        <v>0.00178699173647752-0.00468171096703189i</v>
      </c>
      <c r="Y848" s="12" t="str">
        <f t="shared" si="407"/>
        <v>0.00029+0.0676699057583241i</v>
      </c>
      <c r="Z848" s="12" t="str">
        <f t="shared" si="408"/>
        <v>-0.879739181695678-0.369451957235402i</v>
      </c>
      <c r="AA848" s="12" t="str">
        <f t="shared" si="409"/>
        <v>6.27517348753867-190.304969943012i</v>
      </c>
      <c r="AB848" s="12" t="str">
        <f t="shared" si="410"/>
        <v>0.499629454631017-0.076172641158675i</v>
      </c>
      <c r="AC848" s="12" t="str">
        <f t="shared" si="411"/>
        <v>1.91181488957902-1.36087460404294i</v>
      </c>
      <c r="AD848" s="12" t="str">
        <f t="shared" si="412"/>
        <v>0.192274812791642+0.0970226090285475i</v>
      </c>
      <c r="AE848" s="12" t="str">
        <f t="shared" si="413"/>
        <v>-0.133306493664327-0.156390896585697i</v>
      </c>
      <c r="AF848" s="12" t="str">
        <f t="shared" si="414"/>
        <v>-11.5642783809524-3.19564787859473i</v>
      </c>
      <c r="AG848" s="12" t="str">
        <f t="shared" si="415"/>
        <v>1.07120700185913-0.130254907930183i</v>
      </c>
      <c r="AH848" s="12" t="str">
        <f t="shared" si="416"/>
        <v>0.708443307773925+2.17215411384969i</v>
      </c>
      <c r="AI848" s="12">
        <f t="shared" si="417"/>
        <v>7.1768260106696964</v>
      </c>
      <c r="AJ848" s="12">
        <f t="shared" si="418"/>
        <v>71.936376570875765</v>
      </c>
      <c r="AK848" s="12"/>
      <c r="AL848" s="12"/>
      <c r="AM848" s="12"/>
      <c r="AN848" s="12"/>
    </row>
    <row r="849" spans="1:40" x14ac:dyDescent="0.35">
      <c r="A849" s="12"/>
      <c r="B849" s="12">
        <f t="shared" si="419"/>
        <v>71900</v>
      </c>
      <c r="C849" s="29" t="str">
        <f t="shared" si="386"/>
        <v>-0.0000133990830173724+0.0308712356411284i</v>
      </c>
      <c r="D849" s="28" t="str">
        <f t="shared" si="387"/>
        <v>-5.39916375916698+0.236679473248651i</v>
      </c>
      <c r="E849" s="12" t="str">
        <f t="shared" si="388"/>
        <v>4200</v>
      </c>
      <c r="F849" s="12" t="str">
        <f t="shared" si="389"/>
        <v>0.704225352112676</v>
      </c>
      <c r="G849" s="12" t="str">
        <f t="shared" si="385"/>
        <v>0.704225352112676</v>
      </c>
      <c r="H849" s="12" t="str">
        <f t="shared" si="390"/>
        <v>6.16937735584978+3.43050401485084i</v>
      </c>
      <c r="I849" s="12" t="str">
        <f t="shared" si="391"/>
        <v>282.350639741383i</v>
      </c>
      <c r="J849" s="12" t="str">
        <f t="shared" si="392"/>
        <v>-67.1909104949791+61.065892841219i</v>
      </c>
      <c r="K849" s="12" t="str">
        <f t="shared" si="393"/>
        <v>2.09154554035579-2.30133127773349i</v>
      </c>
      <c r="L849" s="12" t="str">
        <f t="shared" si="394"/>
        <v>0.0944027547010093-0.0883474639317098i</v>
      </c>
      <c r="M849" s="12" t="str">
        <f t="shared" si="395"/>
        <v>2.1859482950568-2.3896787416652i</v>
      </c>
      <c r="N849" s="12" t="str">
        <f t="shared" si="396"/>
        <v>-0.903522047172424i</v>
      </c>
      <c r="O849" s="12" t="str">
        <f t="shared" si="397"/>
        <v>0.618847204172752-0.785511386224012i</v>
      </c>
      <c r="P849" s="12" t="str">
        <f t="shared" si="398"/>
        <v>0.381152795827248+0.785511386224012i</v>
      </c>
      <c r="Q849" s="12" t="str">
        <f t="shared" si="399"/>
        <v>-0.381152795827248+0.118010660948412i</v>
      </c>
      <c r="R849" s="12" t="str">
        <f t="shared" si="400"/>
        <v>-0.330260206079718-2.16313672746119i</v>
      </c>
      <c r="S849" s="12" t="str">
        <f t="shared" si="401"/>
        <v>0.0925249202571326i</v>
      </c>
      <c r="T849" s="12" t="str">
        <f t="shared" si="402"/>
        <v>0.200144053213621-0.0305572992316301i</v>
      </c>
      <c r="U849" s="12" t="str">
        <f t="shared" si="403"/>
        <v>0.001-0.0221355970920578i</v>
      </c>
      <c r="V849" s="12" t="str">
        <f t="shared" si="404"/>
        <v>0.0015-0.00672814501278351i</v>
      </c>
      <c r="W849" s="12" t="str">
        <f t="shared" si="405"/>
        <v>0.000934032697430435-0.00518874470189954i</v>
      </c>
      <c r="X849" s="12" t="str">
        <f t="shared" si="406"/>
        <v>0.00178463755175598-0.00467571689556105i</v>
      </c>
      <c r="Y849" s="12" t="str">
        <f t="shared" si="407"/>
        <v>0.00029+0.0677641535379318i</v>
      </c>
      <c r="Z849" s="12" t="str">
        <f t="shared" si="408"/>
        <v>-0.877252811869381-0.368302552473685i</v>
      </c>
      <c r="AA849" s="12" t="str">
        <f t="shared" si="409"/>
        <v>6.24819476630122-190.003713809838i</v>
      </c>
      <c r="AB849" s="12" t="str">
        <f t="shared" si="410"/>
        <v>0.499596937811682-0.0762767260820053i</v>
      </c>
      <c r="AC849" s="12" t="str">
        <f t="shared" si="411"/>
        <v>1.90981620362306-1.36061316102108i</v>
      </c>
      <c r="AD849" s="12" t="str">
        <f t="shared" si="412"/>
        <v>0.192396014631496+0.0971296731076559i</v>
      </c>
      <c r="AE849" s="12" t="str">
        <f t="shared" si="413"/>
        <v>-0.133006838301458-0.156067222124189i</v>
      </c>
      <c r="AF849" s="12" t="str">
        <f t="shared" si="414"/>
        <v>-11.5685411150168-3.19382454160219i</v>
      </c>
      <c r="AG849" s="12" t="str">
        <f t="shared" si="415"/>
        <v>1.07115879750743-0.130135641317057i</v>
      </c>
      <c r="AH849" s="12" t="str">
        <f t="shared" si="416"/>
        <v>0.707735901500812+2.16809333130371i</v>
      </c>
      <c r="AI849" s="12">
        <f t="shared" si="417"/>
        <v>7.161301724694451</v>
      </c>
      <c r="AJ849" s="12">
        <f t="shared" si="418"/>
        <v>71.921639932439547</v>
      </c>
      <c r="AK849" s="12"/>
      <c r="AL849" s="12"/>
      <c r="AM849" s="12"/>
      <c r="AN849" s="12"/>
    </row>
    <row r="850" spans="1:40" x14ac:dyDescent="0.35">
      <c r="A850" s="12"/>
      <c r="B850" s="12">
        <f t="shared" si="419"/>
        <v>72000</v>
      </c>
      <c r="C850" s="29" t="str">
        <f t="shared" si="386"/>
        <v>-0.000013361889196308+0.0308283589410811i</v>
      </c>
      <c r="D850" s="28" t="str">
        <f t="shared" si="387"/>
        <v>-5.39916347401435+0.236350751881622i</v>
      </c>
      <c r="E850" s="12" t="str">
        <f t="shared" si="388"/>
        <v>4200</v>
      </c>
      <c r="F850" s="12" t="str">
        <f t="shared" si="389"/>
        <v>0.704225352112676</v>
      </c>
      <c r="G850" s="12" t="str">
        <f t="shared" si="385"/>
        <v>0.704225352112676</v>
      </c>
      <c r="H850" s="12" t="str">
        <f t="shared" si="390"/>
        <v>6.17362911047037+3.42835010385628i</v>
      </c>
      <c r="I850" s="12" t="str">
        <f t="shared" si="391"/>
        <v>282.743338823081i</v>
      </c>
      <c r="J850" s="12" t="str">
        <f t="shared" si="392"/>
        <v>-67.3807250461779+61.1508245419718i</v>
      </c>
      <c r="K850" s="12" t="str">
        <f t="shared" si="393"/>
        <v>2.08826739060541-2.30101510361001i</v>
      </c>
      <c r="L850" s="12" t="str">
        <f t="shared" si="394"/>
        <v>0.0942802227264716-0.0883555075275987i</v>
      </c>
      <c r="M850" s="12" t="str">
        <f t="shared" si="395"/>
        <v>2.18254761333188-2.38937061113761i</v>
      </c>
      <c r="N850" s="12" t="str">
        <f t="shared" si="396"/>
        <v>-0.90477868423386i</v>
      </c>
      <c r="O850" s="12" t="str">
        <f t="shared" si="397"/>
        <v>0.617859613090335-0.786288432136619i</v>
      </c>
      <c r="P850" s="12" t="str">
        <f t="shared" si="398"/>
        <v>0.382140386909665+0.786288432136619i</v>
      </c>
      <c r="Q850" s="12" t="str">
        <f t="shared" si="399"/>
        <v>-0.382140386909665+0.118490252097241i</v>
      </c>
      <c r="R850" s="12" t="str">
        <f t="shared" si="400"/>
        <v>-0.330251511572968-2.1599915771099i</v>
      </c>
      <c r="S850" s="12" t="str">
        <f t="shared" si="401"/>
        <v>0.0926536058207726i</v>
      </c>
      <c r="T850" s="12" t="str">
        <f t="shared" si="402"/>
        <v>0.20013100816173-0.0305989933749961i</v>
      </c>
      <c r="U850" s="12" t="str">
        <f t="shared" si="403"/>
        <v>0.001-0.0221048532072077i</v>
      </c>
      <c r="V850" s="12" t="str">
        <f t="shared" si="404"/>
        <v>0.0015-0.00671880036693243i</v>
      </c>
      <c r="W850" s="12" t="str">
        <f t="shared" si="405"/>
        <v>0.000934025774151347-0.00518161793371502i</v>
      </c>
      <c r="X850" s="12" t="str">
        <f t="shared" si="406"/>
        <v>0.00178229269082331-0.00466973782975566i</v>
      </c>
      <c r="Y850" s="12" t="str">
        <f t="shared" si="407"/>
        <v>0.00029+0.0678584013175395i</v>
      </c>
      <c r="Z850" s="12" t="str">
        <f t="shared" si="408"/>
        <v>-0.874777046107403-0.367159314472816i</v>
      </c>
      <c r="AA850" s="12" t="str">
        <f t="shared" si="409"/>
        <v>6.22138610382058-189.703450040017i</v>
      </c>
      <c r="AB850" s="12" t="str">
        <f t="shared" si="410"/>
        <v>0.499564374925732-0.0763808024510799i</v>
      </c>
      <c r="AC850" s="12" t="str">
        <f t="shared" si="411"/>
        <v>1.90782098956807-1.36034917391285i</v>
      </c>
      <c r="AD850" s="12" t="str">
        <f t="shared" si="412"/>
        <v>0.192517354514318+0.0972365975323286i</v>
      </c>
      <c r="AE850" s="12" t="str">
        <f t="shared" si="413"/>
        <v>-0.132708440214808-0.155744883470461i</v>
      </c>
      <c r="AF850" s="12" t="str">
        <f t="shared" si="414"/>
        <v>-11.5727925844847-3.19199935197466i</v>
      </c>
      <c r="AG850" s="12" t="str">
        <f t="shared" si="415"/>
        <v>1.07111071099448-0.130016860936727i</v>
      </c>
      <c r="AH850" s="12" t="str">
        <f t="shared" si="416"/>
        <v>0.707029663947481+2.16404732150341i</v>
      </c>
      <c r="AI850" s="12">
        <f t="shared" si="417"/>
        <v>7.1458051800724141</v>
      </c>
      <c r="AJ850" s="12">
        <f t="shared" si="418"/>
        <v>71.906937980032311</v>
      </c>
      <c r="AK850" s="12"/>
      <c r="AL850" s="12"/>
      <c r="AM850" s="12"/>
      <c r="AN850" s="12"/>
    </row>
    <row r="851" spans="1:40" x14ac:dyDescent="0.35">
      <c r="A851" s="12"/>
      <c r="B851" s="12">
        <f t="shared" si="419"/>
        <v>72100</v>
      </c>
      <c r="C851" s="29" t="str">
        <f t="shared" si="386"/>
        <v>-0.0000133248500271683+0.0307856011777214i</v>
      </c>
      <c r="D851" s="28" t="str">
        <f t="shared" si="387"/>
        <v>-5.39916319004739+0.236022942362531i</v>
      </c>
      <c r="E851" s="12" t="str">
        <f t="shared" si="388"/>
        <v>4200</v>
      </c>
      <c r="F851" s="12" t="str">
        <f t="shared" si="389"/>
        <v>0.704225352112676</v>
      </c>
      <c r="G851" s="12" t="str">
        <f t="shared" si="385"/>
        <v>0.704225352112676</v>
      </c>
      <c r="H851" s="12" t="str">
        <f t="shared" si="390"/>
        <v>6.17786963163021+3.4261952796059i</v>
      </c>
      <c r="I851" s="12" t="str">
        <f t="shared" si="391"/>
        <v>283.13603790478i</v>
      </c>
      <c r="J851" s="12" t="str">
        <f t="shared" si="392"/>
        <v>-67.5708034119023+61.2357562427245i</v>
      </c>
      <c r="K851" s="12" t="str">
        <f t="shared" si="393"/>
        <v>2.08499496202793-2.30069477929791i</v>
      </c>
      <c r="L851" s="12" t="str">
        <f t="shared" si="394"/>
        <v>0.0941578387857875-0.088363371069915i</v>
      </c>
      <c r="M851" s="12" t="str">
        <f t="shared" si="395"/>
        <v>2.17915280081372-2.38905815036783i</v>
      </c>
      <c r="N851" s="12" t="str">
        <f t="shared" si="396"/>
        <v>-0.906035321295296i</v>
      </c>
      <c r="O851" s="12" t="str">
        <f t="shared" si="397"/>
        <v>0.616871046323253-0.787064236392466i</v>
      </c>
      <c r="P851" s="12" t="str">
        <f t="shared" si="398"/>
        <v>0.383128953676747+0.787064236392466i</v>
      </c>
      <c r="Q851" s="12" t="str">
        <f t="shared" si="399"/>
        <v>-0.383128953676747+0.11897108490283i</v>
      </c>
      <c r="R851" s="12" t="str">
        <f t="shared" si="400"/>
        <v>-0.330242804192037-2.15685495225129i</v>
      </c>
      <c r="S851" s="12" t="str">
        <f t="shared" si="401"/>
        <v>0.0927822913844127i</v>
      </c>
      <c r="T851" s="12" t="str">
        <f t="shared" si="402"/>
        <v>0.200117944653693-0.0306406840861511i</v>
      </c>
      <c r="U851" s="12" t="str">
        <f t="shared" si="403"/>
        <v>0.001-0.0220741946035916i</v>
      </c>
      <c r="V851" s="12" t="str">
        <f t="shared" si="404"/>
        <v>0.0015-0.00670948164242907i</v>
      </c>
      <c r="W851" s="12" t="str">
        <f t="shared" si="405"/>
        <v>0.000934018841537492-0.00517451104212721i</v>
      </c>
      <c r="X851" s="12" t="str">
        <f t="shared" si="406"/>
        <v>0.00177995710487411-0.00466377371629672i</v>
      </c>
      <c r="Y851" s="12" t="str">
        <f t="shared" si="407"/>
        <v>0.00029+0.0679526490971472i</v>
      </c>
      <c r="Z851" s="12" t="str">
        <f t="shared" si="408"/>
        <v>-0.872311824356226-0.366022198649944i</v>
      </c>
      <c r="AA851" s="12" t="str">
        <f t="shared" si="409"/>
        <v>6.19474611504627-189.404173626591i</v>
      </c>
      <c r="AB851" s="12" t="str">
        <f t="shared" si="410"/>
        <v>0.499531765969795-0.0764848702527147i</v>
      </c>
      <c r="AC851" s="12" t="str">
        <f t="shared" si="411"/>
        <v>1.90582924425143-1.36008265608885i</v>
      </c>
      <c r="AD851" s="12" t="str">
        <f t="shared" si="412"/>
        <v>0.192638832313302+0.0973433821657431i</v>
      </c>
      <c r="AE851" s="12" t="str">
        <f t="shared" si="413"/>
        <v>-0.132411292492743-0.155423872234678i</v>
      </c>
      <c r="AF851" s="12" t="str">
        <f t="shared" si="414"/>
        <v>-11.5770328216776-3.19017233724337i</v>
      </c>
      <c r="AG851" s="12" t="str">
        <f t="shared" si="415"/>
        <v>1.07106274128502-0.129898564321188i</v>
      </c>
      <c r="AH851" s="12" t="str">
        <f t="shared" si="416"/>
        <v>0.706324600976306+2.16001600561511i</v>
      </c>
      <c r="AI851" s="12">
        <f t="shared" si="417"/>
        <v>7.1303362885644193</v>
      </c>
      <c r="AJ851" s="12">
        <f t="shared" si="418"/>
        <v>71.89227042310678</v>
      </c>
      <c r="AK851" s="12"/>
      <c r="AL851" s="12"/>
      <c r="AM851" s="12"/>
      <c r="AN851" s="12"/>
    </row>
    <row r="852" spans="1:40" x14ac:dyDescent="0.35">
      <c r="A852" s="12"/>
      <c r="B852" s="12">
        <f t="shared" si="419"/>
        <v>72200</v>
      </c>
      <c r="C852" s="29" t="str">
        <f t="shared" si="386"/>
        <v>-0.0000132879646537498+0.0307429618568531i</v>
      </c>
      <c r="D852" s="28" t="str">
        <f t="shared" si="387"/>
        <v>-5.39916290725953+0.235696040902541i</v>
      </c>
      <c r="E852" s="12" t="str">
        <f t="shared" si="388"/>
        <v>4200</v>
      </c>
      <c r="F852" s="12" t="str">
        <f t="shared" si="389"/>
        <v>0.704225352112676</v>
      </c>
      <c r="G852" s="12" t="str">
        <f t="shared" si="385"/>
        <v>0.704225352112676</v>
      </c>
      <c r="H852" s="12" t="str">
        <f t="shared" si="390"/>
        <v>6.18209895158555+3.42403956564559i</v>
      </c>
      <c r="I852" s="12" t="str">
        <f t="shared" si="391"/>
        <v>283.528736986479i</v>
      </c>
      <c r="J852" s="12" t="str">
        <f t="shared" si="392"/>
        <v>-67.7611455921524+61.3206879434773i</v>
      </c>
      <c r="K852" s="12" t="str">
        <f t="shared" si="393"/>
        <v>2.08172824912229-2.30037032692939i</v>
      </c>
      <c r="L852" s="12" t="str">
        <f t="shared" si="394"/>
        <v>0.0940356029638426-0.0883710552164772i</v>
      </c>
      <c r="M852" s="12" t="str">
        <f t="shared" si="395"/>
        <v>2.17576385208613-2.38874138214587i</v>
      </c>
      <c r="N852" s="12" t="str">
        <f t="shared" si="396"/>
        <v>-0.907291958356732i</v>
      </c>
      <c r="O852" s="12" t="str">
        <f t="shared" si="397"/>
        <v>0.615881505432589-0.787838797766452i</v>
      </c>
      <c r="P852" s="12" t="str">
        <f t="shared" si="398"/>
        <v>0.384118494567411+0.787838797766452i</v>
      </c>
      <c r="Q852" s="12" t="str">
        <f t="shared" si="399"/>
        <v>-0.384118494567411+0.11945316059028i</v>
      </c>
      <c r="R852" s="12" t="str">
        <f t="shared" si="400"/>
        <v>-0.330234083933543-2.15372681744634i</v>
      </c>
      <c r="S852" s="12" t="str">
        <f t="shared" si="401"/>
        <v>0.0929109769480526i</v>
      </c>
      <c r="T852" s="12" t="str">
        <f t="shared" si="402"/>
        <v>0.20010486268816-0.0306823713598107i</v>
      </c>
      <c r="U852" s="12" t="str">
        <f t="shared" si="403"/>
        <v>0.001-0.0220436209268553i</v>
      </c>
      <c r="V852" s="12" t="str">
        <f t="shared" si="404"/>
        <v>0.0015-0.00670018873156698i</v>
      </c>
      <c r="W852" s="12" t="str">
        <f t="shared" si="405"/>
        <v>0.00093401189959005-0.00516742394453282i</v>
      </c>
      <c r="X852" s="12" t="str">
        <f t="shared" si="406"/>
        <v>0.00177763074541764-0.00465782450210181i</v>
      </c>
      <c r="Y852" s="12" t="str">
        <f t="shared" si="407"/>
        <v>0.00029+0.0680468968767549i</v>
      </c>
      <c r="Z852" s="12" t="str">
        <f t="shared" si="408"/>
        <v>-0.869857086983095-0.364891160821375i</v>
      </c>
      <c r="AA852" s="12" t="str">
        <f t="shared" si="409"/>
        <v>6.16827342861145-189.105879596467i</v>
      </c>
      <c r="AB852" s="12" t="str">
        <f t="shared" si="410"/>
        <v>0.4994991109405-0.076588929473719i</v>
      </c>
      <c r="AC852" s="12" t="str">
        <f t="shared" si="411"/>
        <v>1.90384096448537-1.35981362086753i</v>
      </c>
      <c r="AD852" s="12" t="str">
        <f t="shared" si="412"/>
        <v>0.19276044790148+0.0974500268710157i</v>
      </c>
      <c r="AE852" s="12" t="str">
        <f t="shared" si="413"/>
        <v>-0.132115388270099-0.155104180095666i</v>
      </c>
      <c r="AF852" s="12" t="str">
        <f t="shared" si="414"/>
        <v>-11.5812618588451-3.18834352474305i</v>
      </c>
      <c r="AG852" s="12" t="str">
        <f t="shared" si="415"/>
        <v>1.07101488735322-0.129780749018438i</v>
      </c>
      <c r="AH852" s="12" t="str">
        <f t="shared" si="416"/>
        <v>0.705620718314613+2.15599930534254i</v>
      </c>
      <c r="AI852" s="12">
        <f t="shared" si="417"/>
        <v>7.1148949623181998</v>
      </c>
      <c r="AJ852" s="12">
        <f t="shared" si="418"/>
        <v>71.877636973262256</v>
      </c>
      <c r="AK852" s="12"/>
      <c r="AL852" s="12"/>
      <c r="AM852" s="12"/>
      <c r="AN852" s="12"/>
    </row>
    <row r="853" spans="1:40" x14ac:dyDescent="0.35">
      <c r="A853" s="12"/>
      <c r="B853" s="12">
        <f t="shared" si="419"/>
        <v>72300</v>
      </c>
      <c r="C853" s="29" t="str">
        <f t="shared" si="386"/>
        <v>-0.0000132512322257662+0.0307004404870137i</v>
      </c>
      <c r="D853" s="28" t="str">
        <f t="shared" si="387"/>
        <v>-5.39916262564425+0.235370043733772i</v>
      </c>
      <c r="E853" s="12" t="str">
        <f t="shared" si="388"/>
        <v>4200</v>
      </c>
      <c r="F853" s="12" t="str">
        <f t="shared" si="389"/>
        <v>0.704225352112676</v>
      </c>
      <c r="G853" s="12" t="str">
        <f t="shared" si="385"/>
        <v>0.704225352112676</v>
      </c>
      <c r="H853" s="12" t="str">
        <f t="shared" si="390"/>
        <v>6.18631710252067+3.42188298534703i</v>
      </c>
      <c r="I853" s="12" t="str">
        <f t="shared" si="391"/>
        <v>283.921436068178i</v>
      </c>
      <c r="J853" s="12" t="str">
        <f t="shared" si="392"/>
        <v>-67.9517515869281+61.40561964423i</v>
      </c>
      <c r="K853" s="12" t="str">
        <f t="shared" si="393"/>
        <v>2.07846724634722-2.30004176854885i</v>
      </c>
      <c r="L853" s="12" t="str">
        <f t="shared" si="394"/>
        <v>0.0939135153434851-0.0883785606236289i</v>
      </c>
      <c r="M853" s="12" t="str">
        <f t="shared" si="395"/>
        <v>2.1723807616907-2.38842032917248i</v>
      </c>
      <c r="N853" s="12" t="str">
        <f t="shared" si="396"/>
        <v>-0.908548595418168i</v>
      </c>
      <c r="O853" s="12" t="str">
        <f t="shared" si="397"/>
        <v>0.614890991980962-0.788612115035439i</v>
      </c>
      <c r="P853" s="12" t="str">
        <f t="shared" si="398"/>
        <v>0.385109008019038+0.788612115035439i</v>
      </c>
      <c r="Q853" s="12" t="str">
        <f t="shared" si="399"/>
        <v>-0.385109008019038+0.119936480382729i</v>
      </c>
      <c r="R853" s="12" t="str">
        <f t="shared" si="400"/>
        <v>-0.33022535079411-2.15060713745209i</v>
      </c>
      <c r="S853" s="12" t="str">
        <f t="shared" si="401"/>
        <v>0.0930396625116924i</v>
      </c>
      <c r="T853" s="12" t="str">
        <f t="shared" si="402"/>
        <v>0.200091762263779-0.0307240551906892i</v>
      </c>
      <c r="U853" s="12" t="str">
        <f t="shared" si="403"/>
        <v>0.001-0.0220131318246052i</v>
      </c>
      <c r="V853" s="12" t="str">
        <f t="shared" si="404"/>
        <v>0.0015-0.0066909215272356i</v>
      </c>
      <c r="W853" s="12" t="str">
        <f t="shared" si="405"/>
        <v>0.00093400494831021-0.00516035655878553i</v>
      </c>
      <c r="X853" s="12" t="str">
        <f t="shared" si="406"/>
        <v>0.0017753135642753-0.00465189013432388i</v>
      </c>
      <c r="Y853" s="12" t="str">
        <f t="shared" si="407"/>
        <v>0.00029+0.0681411446563626i</v>
      </c>
      <c r="Z853" s="12" t="str">
        <f t="shared" si="408"/>
        <v>-0.867412774772524-0.363766157198303i</v>
      </c>
      <c r="AA853" s="12" t="str">
        <f t="shared" si="409"/>
        <v>6.14196668667441-188.808563010133i</v>
      </c>
      <c r="AB853" s="12" t="str">
        <f t="shared" si="410"/>
        <v>0.499466409834474-0.0766929801008987i</v>
      </c>
      <c r="AC853" s="12" t="str">
        <f t="shared" si="411"/>
        <v>1.90185614705733-1.35954208151537i</v>
      </c>
      <c r="AD853" s="12" t="str">
        <f t="shared" si="412"/>
        <v>0.192882201151707+0.0975565315111958i</v>
      </c>
      <c r="AE853" s="12" t="str">
        <f t="shared" si="413"/>
        <v>-0.131820720727812-0.154785798800216i</v>
      </c>
      <c r="AF853" s="12" t="str">
        <f t="shared" si="414"/>
        <v>-11.5854797281649-3.18651294161326i</v>
      </c>
      <c r="AG853" s="12" t="str">
        <f t="shared" si="415"/>
        <v>1.07096714818252-0.129663412592335i</v>
      </c>
      <c r="AH853" s="12" t="str">
        <f t="shared" si="416"/>
        <v>0.704918021556702+2.15199714292241i</v>
      </c>
      <c r="AI853" s="12">
        <f t="shared" si="417"/>
        <v>7.0994811138661724</v>
      </c>
      <c r="AJ853" s="12">
        <f t="shared" si="418"/>
        <v>71.863037344225575</v>
      </c>
      <c r="AK853" s="12"/>
      <c r="AL853" s="12"/>
      <c r="AM853" s="12"/>
      <c r="AN853" s="12"/>
    </row>
    <row r="854" spans="1:40" x14ac:dyDescent="0.35">
      <c r="A854" s="12"/>
      <c r="B854" s="12">
        <f t="shared" si="419"/>
        <v>72400</v>
      </c>
      <c r="C854" s="29" t="str">
        <f t="shared" si="386"/>
        <v>-0.0000132146518987993+0.0306580365794565i</v>
      </c>
      <c r="D854" s="28" t="str">
        <f t="shared" si="387"/>
        <v>-5.39916234519508+0.235044947109167i</v>
      </c>
      <c r="E854" s="12" t="str">
        <f t="shared" si="388"/>
        <v>4200</v>
      </c>
      <c r="F854" s="12" t="str">
        <f t="shared" si="389"/>
        <v>0.704225352112676</v>
      </c>
      <c r="G854" s="12" t="str">
        <f t="shared" si="385"/>
        <v>0.704225352112676</v>
      </c>
      <c r="H854" s="12" t="str">
        <f t="shared" si="390"/>
        <v>6.19052411654786+3.41972556190874i</v>
      </c>
      <c r="I854" s="12" t="str">
        <f t="shared" si="391"/>
        <v>284.314135149876i</v>
      </c>
      <c r="J854" s="12" t="str">
        <f t="shared" si="392"/>
        <v>-68.1426213962295+61.4905513449828i</v>
      </c>
      <c r="K854" s="12" t="str">
        <f t="shared" si="393"/>
        <v>2.07521194812164-2.29970912611313i</v>
      </c>
      <c r="L854" s="12" t="str">
        <f t="shared" si="394"/>
        <v>0.0937915760055384-0.0883858879462367i</v>
      </c>
      <c r="M854" s="12" t="str">
        <f t="shared" si="395"/>
        <v>2.16900352412718-2.38809501405937i</v>
      </c>
      <c r="N854" s="12" t="str">
        <f t="shared" si="396"/>
        <v>-0.909805232479604i</v>
      </c>
      <c r="O854" s="12" t="str">
        <f t="shared" si="397"/>
        <v>0.613899507532528-0.789384186978255i</v>
      </c>
      <c r="P854" s="12" t="str">
        <f t="shared" si="398"/>
        <v>0.386100492467472+0.789384186978255i</v>
      </c>
      <c r="Q854" s="12" t="str">
        <f t="shared" si="399"/>
        <v>-0.386100492467472+0.120421045501349i</v>
      </c>
      <c r="R854" s="12" t="str">
        <f t="shared" si="400"/>
        <v>-0.330216604770359-2.14749587722026i</v>
      </c>
      <c r="S854" s="12" t="str">
        <f t="shared" si="401"/>
        <v>0.0931683480753324i</v>
      </c>
      <c r="T854" s="12" t="str">
        <f t="shared" si="402"/>
        <v>0.200078643379199-0.0307657355734993i</v>
      </c>
      <c r="U854" s="12" t="str">
        <f t="shared" si="403"/>
        <v>0.001-0.0219827269463944i</v>
      </c>
      <c r="V854" s="12" t="str">
        <f t="shared" si="404"/>
        <v>0.0015-0.00668167992291622i</v>
      </c>
      <c r="W854" s="12" t="str">
        <f t="shared" si="405"/>
        <v>0.000933997987699143-0.00515330880319288i</v>
      </c>
      <c r="X854" s="12" t="str">
        <f t="shared" si="406"/>
        <v>0.00177300551357833-0.00464597056035019i</v>
      </c>
      <c r="Y854" s="12" t="str">
        <f t="shared" si="407"/>
        <v>0.00029+0.0682353924359703i</v>
      </c>
      <c r="Z854" s="12" t="str">
        <f t="shared" si="408"/>
        <v>-0.86497882892289-0.362647144382636i</v>
      </c>
      <c r="AA854" s="12" t="str">
        <f t="shared" si="409"/>
        <v>6.11582454476289-188.512218961374i</v>
      </c>
      <c r="AB854" s="12" t="str">
        <f t="shared" si="410"/>
        <v>0.499433662648342-0.0767970221210557i</v>
      </c>
      <c r="AC854" s="12" t="str">
        <f t="shared" si="411"/>
        <v>1.8998747887301-1.35926805124696i</v>
      </c>
      <c r="AD854" s="12" t="str">
        <f t="shared" si="412"/>
        <v>0.193004091936676+0.0976628959492749i</v>
      </c>
      <c r="AE854" s="12" t="str">
        <f t="shared" si="413"/>
        <v>-0.131527283092569-0.154468720162421i</v>
      </c>
      <c r="AF854" s="12" t="str">
        <f t="shared" si="414"/>
        <v>-11.5896864617429-3.18468061479957i</v>
      </c>
      <c r="AG854" s="12" t="str">
        <f t="shared" si="415"/>
        <v>1.07091952276564-0.129546552622484i</v>
      </c>
      <c r="AH854" s="12" t="str">
        <f t="shared" si="416"/>
        <v>0.704216516165794+2.14800944112009i</v>
      </c>
      <c r="AI854" s="12">
        <f t="shared" si="417"/>
        <v>7.0840946561234608</v>
      </c>
      <c r="AJ854" s="12">
        <f t="shared" si="418"/>
        <v>71.848471251833942</v>
      </c>
      <c r="AK854" s="12"/>
      <c r="AL854" s="12"/>
      <c r="AM854" s="12"/>
      <c r="AN854" s="12"/>
    </row>
    <row r="855" spans="1:40" x14ac:dyDescent="0.35">
      <c r="A855" s="12"/>
      <c r="B855" s="12">
        <f t="shared" si="419"/>
        <v>72500</v>
      </c>
      <c r="C855" s="29" t="str">
        <f t="shared" si="386"/>
        <v>-0.0000131782228342501+0.0306157496481309i</v>
      </c>
      <c r="D855" s="28" t="str">
        <f t="shared" si="387"/>
        <v>-5.39916206590558+0.234720747302337i</v>
      </c>
      <c r="E855" s="12" t="str">
        <f t="shared" si="388"/>
        <v>4200</v>
      </c>
      <c r="F855" s="12" t="str">
        <f t="shared" si="389"/>
        <v>0.704225352112676</v>
      </c>
      <c r="G855" s="12" t="str">
        <f t="shared" si="385"/>
        <v>0.704225352112676</v>
      </c>
      <c r="H855" s="12" t="str">
        <f t="shared" si="390"/>
        <v>6.19472002570706+3.41756731835723i</v>
      </c>
      <c r="I855" s="12" t="str">
        <f t="shared" si="391"/>
        <v>284.706834231575i</v>
      </c>
      <c r="J855" s="12" t="str">
        <f t="shared" si="392"/>
        <v>-68.3337550200565+61.5754830457355i</v>
      </c>
      <c r="K855" s="12" t="str">
        <f t="shared" si="393"/>
        <v>2.07196234882512-2.29937242149175i</v>
      </c>
      <c r="L855" s="12" t="str">
        <f t="shared" si="394"/>
        <v>0.0936697850288121-0.0883930378376878i</v>
      </c>
      <c r="M855" s="12" t="str">
        <f t="shared" si="395"/>
        <v>2.16563213385393-2.38776545932944i</v>
      </c>
      <c r="N855" s="12" t="str">
        <f t="shared" si="396"/>
        <v>-0.91106186954104i</v>
      </c>
      <c r="O855" s="12" t="str">
        <f t="shared" si="397"/>
        <v>0.612907053652977-0.79015501237569i</v>
      </c>
      <c r="P855" s="12" t="str">
        <f t="shared" si="398"/>
        <v>0.387092946347023+0.79015501237569i</v>
      </c>
      <c r="Q855" s="12" t="str">
        <f t="shared" si="399"/>
        <v>-0.387092946347023+0.12090685716535i</v>
      </c>
      <c r="R855" s="12" t="str">
        <f t="shared" si="400"/>
        <v>-0.33020784585888-2.14439300189592i</v>
      </c>
      <c r="S855" s="12" t="str">
        <f t="shared" si="401"/>
        <v>0.0932970336389724i</v>
      </c>
      <c r="T855" s="12" t="str">
        <f t="shared" si="402"/>
        <v>0.200065506033061-0.0308074125029485i</v>
      </c>
      <c r="U855" s="12" t="str">
        <f t="shared" si="403"/>
        <v>0.001-0.0219524059437097i</v>
      </c>
      <c r="V855" s="12" t="str">
        <f t="shared" si="404"/>
        <v>0.0015-0.00667246381267772i</v>
      </c>
      <c r="W855" s="12" t="str">
        <f t="shared" si="405"/>
        <v>0.000933991017758044-0.00514628059651303i</v>
      </c>
      <c r="X855" s="12" t="str">
        <f t="shared" si="406"/>
        <v>0.00177070654576546-0.00464006572780095i</v>
      </c>
      <c r="Y855" s="12" t="str">
        <f t="shared" si="407"/>
        <v>0.00029+0.068329640215578i</v>
      </c>
      <c r="Z855" s="12" t="str">
        <f t="shared" si="408"/>
        <v>-0.862555191042986-0.361534079362876i</v>
      </c>
      <c r="AA855" s="12" t="str">
        <f t="shared" si="409"/>
        <v>6.08984567162023-188.216842576996i</v>
      </c>
      <c r="AB855" s="12" t="str">
        <f t="shared" si="410"/>
        <v>0.499400869378714-0.0769010555209788i</v>
      </c>
      <c r="AC855" s="12" t="str">
        <f t="shared" si="411"/>
        <v>1.89789688624216-1.3589915432251i</v>
      </c>
      <c r="AD855" s="12" t="str">
        <f t="shared" si="412"/>
        <v>0.193126120128905+0.0977691200481803i</v>
      </c>
      <c r="AE855" s="12" t="str">
        <f t="shared" si="413"/>
        <v>-0.131235068636441-0.154152936062991i</v>
      </c>
      <c r="AF855" s="12" t="str">
        <f t="shared" si="414"/>
        <v>-11.5938820916126-3.18284657105489i</v>
      </c>
      <c r="AG855" s="12" t="str">
        <f t="shared" si="415"/>
        <v>1.07087201010435-0.129430166704098i</v>
      </c>
      <c r="AH855" s="12" t="str">
        <f t="shared" si="416"/>
        <v>0.703516207475991+2.1440361232252i</v>
      </c>
      <c r="AI855" s="12">
        <f t="shared" si="417"/>
        <v>7.068735502385465</v>
      </c>
      <c r="AJ855" s="12">
        <f t="shared" si="418"/>
        <v>71.83393841401579</v>
      </c>
      <c r="AK855" s="12"/>
      <c r="AL855" s="12"/>
      <c r="AM855" s="12"/>
      <c r="AN855" s="12"/>
    </row>
    <row r="856" spans="1:40" x14ac:dyDescent="0.35">
      <c r="A856" s="12"/>
      <c r="B856" s="12">
        <f t="shared" si="419"/>
        <v>72600</v>
      </c>
      <c r="C856" s="29" t="str">
        <f t="shared" si="386"/>
        <v>-0.0000131419441992915+0.0305735792096643i</v>
      </c>
      <c r="D856" s="28" t="str">
        <f t="shared" si="387"/>
        <v>-5.39916178776938+0.234397440607426i</v>
      </c>
      <c r="E856" s="12" t="str">
        <f t="shared" si="388"/>
        <v>4200</v>
      </c>
      <c r="F856" s="12" t="str">
        <f t="shared" si="389"/>
        <v>0.704225352112676</v>
      </c>
      <c r="G856" s="12" t="str">
        <f t="shared" si="385"/>
        <v>0.704225352112676</v>
      </c>
      <c r="H856" s="12" t="str">
        <f t="shared" si="390"/>
        <v>6.1989048619659+3.41540827754801i</v>
      </c>
      <c r="I856" s="12" t="str">
        <f t="shared" si="391"/>
        <v>285.099533313274i</v>
      </c>
      <c r="J856" s="12" t="str">
        <f t="shared" si="392"/>
        <v>-68.5251524584091+61.6604147464882i</v>
      </c>
      <c r="K856" s="12" t="str">
        <f t="shared" si="393"/>
        <v>2.06871844279831-2.29903167646712i</v>
      </c>
      <c r="L856" s="12" t="str">
        <f t="shared" si="394"/>
        <v>0.093548142490114-0.088400010949888i</v>
      </c>
      <c r="M856" s="12" t="str">
        <f t="shared" si="395"/>
        <v>2.16226658528842-2.38743168741701i</v>
      </c>
      <c r="N856" s="12" t="str">
        <f t="shared" si="396"/>
        <v>-0.912318506602476i</v>
      </c>
      <c r="O856" s="12" t="str">
        <f t="shared" si="397"/>
        <v>0.611913631909528-0.790924590010508i</v>
      </c>
      <c r="P856" s="12" t="str">
        <f t="shared" si="398"/>
        <v>0.388086368090472+0.790924590010508i</v>
      </c>
      <c r="Q856" s="12" t="str">
        <f t="shared" si="399"/>
        <v>-0.388086368090472+0.121393916591968i</v>
      </c>
      <c r="R856" s="12" t="str">
        <f t="shared" si="400"/>
        <v>-0.330199074056292-2.14129847681616i</v>
      </c>
      <c r="S856" s="12" t="str">
        <f t="shared" si="401"/>
        <v>0.0934257192026124i</v>
      </c>
      <c r="T856" s="12" t="str">
        <f t="shared" si="402"/>
        <v>0.200052350224008-0.0308490859737458i</v>
      </c>
      <c r="U856" s="12" t="str">
        <f t="shared" si="403"/>
        <v>0.001-0.021922168469958i</v>
      </c>
      <c r="V856" s="12" t="str">
        <f t="shared" si="404"/>
        <v>0.0015-0.00666327309117267i</v>
      </c>
      <c r="W856" s="12" t="str">
        <f t="shared" si="405"/>
        <v>0.000933984038488091-0.00513927185795182i</v>
      </c>
      <c r="X856" s="12" t="str">
        <f t="shared" si="406"/>
        <v>0.00176841661358052-0.00463417558452839i</v>
      </c>
      <c r="Y856" s="12" t="str">
        <f t="shared" si="407"/>
        <v>0.00029+0.0684238879951857i</v>
      </c>
      <c r="Z856" s="12" t="str">
        <f t="shared" si="408"/>
        <v>-0.860141803148698-0.360426919510009i</v>
      </c>
      <c r="AA856" s="12" t="str">
        <f t="shared" si="409"/>
        <v>6.06402874905329-187.922429016547i</v>
      </c>
      <c r="AB856" s="12" t="str">
        <f t="shared" si="410"/>
        <v>0.499368030022202-0.0770050802874609i</v>
      </c>
      <c r="AC856" s="12" t="str">
        <f t="shared" si="411"/>
        <v>1.89592243630794-1.35871257056104i</v>
      </c>
      <c r="AD856" s="12" t="str">
        <f t="shared" si="412"/>
        <v>0.193248285600743+0.0978752036707786i</v>
      </c>
      <c r="AE856" s="12" t="str">
        <f t="shared" si="413"/>
        <v>-0.130944070676544-0.153838438448596i</v>
      </c>
      <c r="AF856" s="12" t="str">
        <f t="shared" si="414"/>
        <v>-11.5980666497353-3.18101083694058i</v>
      </c>
      <c r="AG856" s="12" t="str">
        <f t="shared" si="415"/>
        <v>1.07082460920948-0.129314252447875i</v>
      </c>
      <c r="AH856" s="12" t="str">
        <f t="shared" si="416"/>
        <v>0.702817100694273+2.14007711304735i</v>
      </c>
      <c r="AI856" s="12">
        <f t="shared" si="417"/>
        <v>7.053403566325958</v>
      </c>
      <c r="AJ856" s="12">
        <f t="shared" si="418"/>
        <v>71.819438550771238</v>
      </c>
      <c r="AK856" s="12"/>
      <c r="AL856" s="12"/>
      <c r="AM856" s="12"/>
      <c r="AN856" s="12"/>
    </row>
    <row r="857" spans="1:40" x14ac:dyDescent="0.35">
      <c r="A857" s="12"/>
      <c r="B857" s="12">
        <f t="shared" si="419"/>
        <v>72700</v>
      </c>
      <c r="C857" s="29" t="str">
        <f t="shared" si="386"/>
        <v>-0.0000131058151668201+0.0305315247833439i</v>
      </c>
      <c r="D857" s="28" t="str">
        <f t="shared" si="387"/>
        <v>-5.39916151078013+0.23407502333897i</v>
      </c>
      <c r="E857" s="12" t="str">
        <f t="shared" si="388"/>
        <v>4200</v>
      </c>
      <c r="F857" s="12" t="str">
        <f t="shared" si="389"/>
        <v>0.704225352112676</v>
      </c>
      <c r="G857" s="12" t="str">
        <f t="shared" si="385"/>
        <v>0.704225352112676</v>
      </c>
      <c r="H857" s="12" t="str">
        <f t="shared" si="390"/>
        <v>6.20307865721938+3.41324846216674i</v>
      </c>
      <c r="I857" s="12" t="str">
        <f t="shared" si="391"/>
        <v>285.492232394972i</v>
      </c>
      <c r="J857" s="12" t="str">
        <f t="shared" si="392"/>
        <v>-68.7168137112874+61.745346447241i</v>
      </c>
      <c r="K857" s="12" t="str">
        <f t="shared" si="393"/>
        <v>2.06548022434331-2.29868691273477i</v>
      </c>
      <c r="L857" s="12" t="str">
        <f t="shared" si="394"/>
        <v>0.0934266484642616-0.0884068079332596i</v>
      </c>
      <c r="M857" s="12" t="str">
        <f t="shared" si="395"/>
        <v>2.15890687280757-2.38709372066803i</v>
      </c>
      <c r="N857" s="12" t="str">
        <f t="shared" si="396"/>
        <v>-0.913575143663912i</v>
      </c>
      <c r="O857" s="12" t="str">
        <f t="shared" si="397"/>
        <v>0.610919243870931-0.79169291866744i</v>
      </c>
      <c r="P857" s="12" t="str">
        <f t="shared" si="398"/>
        <v>0.389080756129069+0.79169291866744i</v>
      </c>
      <c r="Q857" s="12" t="str">
        <f t="shared" si="399"/>
        <v>-0.389080756129069+0.121882224996472i</v>
      </c>
      <c r="R857" s="12" t="str">
        <f t="shared" si="400"/>
        <v>-0.330190289359185-2.13821226750878i</v>
      </c>
      <c r="S857" s="12" t="str">
        <f t="shared" si="401"/>
        <v>0.0935544047662524i</v>
      </c>
      <c r="T857" s="12" t="str">
        <f t="shared" si="402"/>
        <v>0.200039175950683-0.0308907559805952i</v>
      </c>
      <c r="U857" s="12" t="str">
        <f t="shared" si="403"/>
        <v>0.001-0.0218920141804533i</v>
      </c>
      <c r="V857" s="12" t="str">
        <f t="shared" si="404"/>
        <v>0.0015-0.00665410765363324i</v>
      </c>
      <c r="W857" s="12" t="str">
        <f t="shared" si="405"/>
        <v>0.000933977049890478-0.00513228250715958i</v>
      </c>
      <c r="X857" s="12" t="str">
        <f t="shared" si="406"/>
        <v>0.00176613567007022-0.00462830007861538i</v>
      </c>
      <c r="Y857" s="12" t="str">
        <f t="shared" si="407"/>
        <v>0.00029+0.0685181357747934i</v>
      </c>
      <c r="Z857" s="12" t="str">
        <f t="shared" si="408"/>
        <v>-0.85773860765961-0.359325622573502i</v>
      </c>
      <c r="AA857" s="12" t="str">
        <f t="shared" si="409"/>
        <v>6.03837247178291-187.628973472047i</v>
      </c>
      <c r="AB857" s="12" t="str">
        <f t="shared" si="410"/>
        <v>0.499335144575418-0.077109096407282i</v>
      </c>
      <c r="AC857" s="12" t="str">
        <f t="shared" si="411"/>
        <v>1.89395143561802-1.35843114631451i</v>
      </c>
      <c r="AD857" s="12" t="str">
        <f t="shared" si="412"/>
        <v>0.193370588224374+0.0979811466798835i</v>
      </c>
      <c r="AE857" s="12" t="str">
        <f t="shared" si="413"/>
        <v>-0.13065428257468-0.153525219331223i</v>
      </c>
      <c r="AF857" s="12" t="str">
        <f t="shared" si="414"/>
        <v>-11.6022401679995-3.17917343882777i</v>
      </c>
      <c r="AG857" s="12" t="str">
        <f t="shared" si="415"/>
        <v>1.07077731910077-0.129198807479882i</v>
      </c>
      <c r="AH857" s="12" t="str">
        <f t="shared" si="416"/>
        <v>0.70211920090221+2.13613233491193i</v>
      </c>
      <c r="AI857" s="12">
        <f t="shared" si="417"/>
        <v>7.0380987619948954</v>
      </c>
      <c r="AJ857" s="12">
        <f t="shared" si="418"/>
        <v>71.804971384158947</v>
      </c>
      <c r="AK857" s="12"/>
      <c r="AL857" s="12"/>
      <c r="AM857" s="12"/>
      <c r="AN857" s="12"/>
    </row>
    <row r="858" spans="1:40" x14ac:dyDescent="0.35">
      <c r="A858" s="12"/>
      <c r="B858" s="12">
        <f t="shared" si="419"/>
        <v>72800</v>
      </c>
      <c r="C858" s="29" t="str">
        <f t="shared" si="386"/>
        <v>-0.0000130698349154093+0.030489585891098i</v>
      </c>
      <c r="D858" s="28" t="str">
        <f t="shared" si="387"/>
        <v>-5.39916123493153+0.233753491831751i</v>
      </c>
      <c r="E858" s="12" t="str">
        <f t="shared" si="388"/>
        <v>4200</v>
      </c>
      <c r="F858" s="12" t="str">
        <f t="shared" si="389"/>
        <v>0.704225352112676</v>
      </c>
      <c r="G858" s="12" t="str">
        <f t="shared" si="385"/>
        <v>0.704225352112676</v>
      </c>
      <c r="H858" s="12" t="str">
        <f t="shared" si="390"/>
        <v>6.20724144328982+3.41108789473025i</v>
      </c>
      <c r="I858" s="12" t="str">
        <f t="shared" si="391"/>
        <v>285.884931476671i</v>
      </c>
      <c r="J858" s="12" t="str">
        <f t="shared" si="392"/>
        <v>-68.9087387786913+61.8302781479937i</v>
      </c>
      <c r="K858" s="12" t="str">
        <f t="shared" si="393"/>
        <v>2.0622476877242-2.29833815190362i</v>
      </c>
      <c r="L858" s="12" t="str">
        <f t="shared" si="394"/>
        <v>0.0933053030240936-0.0884134294367393i</v>
      </c>
      <c r="M858" s="12" t="str">
        <f t="shared" si="395"/>
        <v>2.15555299074829-2.38675158134036i</v>
      </c>
      <c r="N858" s="12" t="str">
        <f t="shared" si="396"/>
        <v>-0.914831780725348i</v>
      </c>
      <c r="O858" s="12" t="str">
        <f t="shared" si="397"/>
        <v>0.609923891107459-0.792459997133191i</v>
      </c>
      <c r="P858" s="12" t="str">
        <f t="shared" si="398"/>
        <v>0.390076108892541+0.792459997133191i</v>
      </c>
      <c r="Q858" s="12" t="str">
        <f t="shared" si="399"/>
        <v>-0.390076108892541+0.122371783592157i</v>
      </c>
      <c r="R858" s="12" t="str">
        <f t="shared" si="400"/>
        <v>-0.330181491764158-2.13513433969095i</v>
      </c>
      <c r="S858" s="12" t="str">
        <f t="shared" si="401"/>
        <v>0.0936830903298924i</v>
      </c>
      <c r="T858" s="12" t="str">
        <f t="shared" si="402"/>
        <v>0.200025983211722-0.0309324225182002i</v>
      </c>
      <c r="U858" s="12" t="str">
        <f t="shared" si="403"/>
        <v>0.001-0.0218619427324032i</v>
      </c>
      <c r="V858" s="12" t="str">
        <f t="shared" si="404"/>
        <v>0.0015-0.00664496739586722i</v>
      </c>
      <c r="W858" s="12" t="str">
        <f t="shared" si="405"/>
        <v>0.000933970051966392-0.00512531246422801i</v>
      </c>
      <c r="X858" s="12" t="str">
        <f t="shared" si="406"/>
        <v>0.00176386366858172-0.00462243915837432i</v>
      </c>
      <c r="Y858" s="12" t="str">
        <f t="shared" si="407"/>
        <v>0.00029+0.0686123835544011i</v>
      </c>
      <c r="Z858" s="12" t="str">
        <f t="shared" si="408"/>
        <v>-0.855345547395712-0.358230146677283i</v>
      </c>
      <c r="AA858" s="12" t="str">
        <f t="shared" si="409"/>
        <v>6.0128755472955-187.336471167711i</v>
      </c>
      <c r="AB858" s="12" t="str">
        <f t="shared" si="410"/>
        <v>0.499302213034958-0.0772131038672211i</v>
      </c>
      <c r="AC858" s="12" t="str">
        <f t="shared" si="411"/>
        <v>1.89198388083946-1.35814728349387i</v>
      </c>
      <c r="AD858" s="12" t="str">
        <f t="shared" si="412"/>
        <v>0.193493027871808+0.0980869489382429i</v>
      </c>
      <c r="AE858" s="12" t="str">
        <f t="shared" si="413"/>
        <v>-0.130365697736991-0.153213270787506i</v>
      </c>
      <c r="AF858" s="12" t="str">
        <f t="shared" si="414"/>
        <v>-11.6064026782214-3.1773344028985i</v>
      </c>
      <c r="AG858" s="12" t="str">
        <f t="shared" si="415"/>
        <v>1.07073013880677-0.129083829441415i</v>
      </c>
      <c r="AH858" s="12" t="str">
        <f t="shared" si="416"/>
        <v>0.70142251305804+2.13220171365582i</v>
      </c>
      <c r="AI858" s="12">
        <f t="shared" si="417"/>
        <v>7.0228210038162908</v>
      </c>
      <c r="AJ858" s="12">
        <f t="shared" si="418"/>
        <v>71.790536638272684</v>
      </c>
      <c r="AK858" s="12"/>
      <c r="AL858" s="12"/>
      <c r="AM858" s="12"/>
      <c r="AN858" s="12"/>
    </row>
    <row r="859" spans="1:40" x14ac:dyDescent="0.35">
      <c r="A859" s="12"/>
      <c r="B859" s="12">
        <f t="shared" si="419"/>
        <v>72900</v>
      </c>
      <c r="C859" s="29" t="str">
        <f t="shared" si="386"/>
        <v>-0.0000130340026292624+0.030447762057478i</v>
      </c>
      <c r="D859" s="28" t="str">
        <f t="shared" si="387"/>
        <v>-5.39916096021734+0.233432842440665i</v>
      </c>
      <c r="E859" s="12" t="str">
        <f t="shared" si="388"/>
        <v>4200</v>
      </c>
      <c r="F859" s="12" t="str">
        <f t="shared" si="389"/>
        <v>0.704225352112676</v>
      </c>
      <c r="G859" s="12" t="str">
        <f t="shared" si="385"/>
        <v>0.704225352112676</v>
      </c>
      <c r="H859" s="12" t="str">
        <f t="shared" si="390"/>
        <v>6.21139325192663+3.40892659758765i</v>
      </c>
      <c r="I859" s="12" t="str">
        <f t="shared" si="391"/>
        <v>286.27763055837i</v>
      </c>
      <c r="J859" s="12" t="str">
        <f t="shared" si="392"/>
        <v>-69.1009276606208+61.9152098487465i</v>
      </c>
      <c r="K859" s="12" t="str">
        <f t="shared" si="393"/>
        <v>2.05902082716737-2.29798541549617i</v>
      </c>
      <c r="L859" s="12" t="str">
        <f t="shared" si="394"/>
        <v>0.0931841062404813-0.0884198761077766i</v>
      </c>
      <c r="M859" s="12" t="str">
        <f t="shared" si="395"/>
        <v>2.15220493340785-2.38640529160395i</v>
      </c>
      <c r="N859" s="12" t="str">
        <f t="shared" si="396"/>
        <v>-0.916088417786784i</v>
      </c>
      <c r="O859" s="12" t="str">
        <f t="shared" si="397"/>
        <v>0.608927575190911-0.793225824196438i</v>
      </c>
      <c r="P859" s="12" t="str">
        <f t="shared" si="398"/>
        <v>0.391072424809089+0.793225824196438i</v>
      </c>
      <c r="Q859" s="12" t="str">
        <f t="shared" si="399"/>
        <v>-0.391072424809089+0.122862593590346i</v>
      </c>
      <c r="R859" s="12" t="str">
        <f t="shared" si="400"/>
        <v>-0.330172681267789-2.13206465926794i</v>
      </c>
      <c r="S859" s="12" t="str">
        <f t="shared" si="401"/>
        <v>0.0938117758935322i</v>
      </c>
      <c r="T859" s="12" t="str">
        <f t="shared" si="402"/>
        <v>0.200012772005764-0.0309740855812605i</v>
      </c>
      <c r="U859" s="12" t="str">
        <f t="shared" si="403"/>
        <v>0.001-0.0218319537848965i</v>
      </c>
      <c r="V859" s="12" t="str">
        <f t="shared" si="404"/>
        <v>0.0015-0.00663585221425425i</v>
      </c>
      <c r="W859" s="12" t="str">
        <f t="shared" si="405"/>
        <v>0.000933963044717025-0.00511836164968741i</v>
      </c>
      <c r="X859" s="12" t="str">
        <f t="shared" si="406"/>
        <v>0.00176160056276048-0.00461659277234606i</v>
      </c>
      <c r="Y859" s="12" t="str">
        <f t="shared" si="407"/>
        <v>0.00029+0.0687066313340088i</v>
      </c>
      <c r="Z859" s="12" t="str">
        <f t="shared" si="408"/>
        <v>-0.852962565574122-0.357140450315832i</v>
      </c>
      <c r="AA859" s="12" t="str">
        <f t="shared" si="409"/>
        <v>5.98753669569757-187.04491735969i</v>
      </c>
      <c r="AB859" s="12" t="str">
        <f t="shared" si="410"/>
        <v>0.499269235397424-0.0773171026540477i</v>
      </c>
      <c r="AC859" s="12" t="str">
        <f t="shared" si="411"/>
        <v>1.890019768616-1.35786099505631i</v>
      </c>
      <c r="AD859" s="12" t="str">
        <f t="shared" si="412"/>
        <v>0.193615604414887+0.0981926103085565i</v>
      </c>
      <c r="AE859" s="12" t="str">
        <f t="shared" si="413"/>
        <v>-0.130078309613621-0.152902584958111i</v>
      </c>
      <c r="AF859" s="12" t="str">
        <f t="shared" si="414"/>
        <v>-11.610554212144-3.17549375514699i</v>
      </c>
      <c r="AG859" s="12" t="str">
        <f t="shared" si="415"/>
        <v>1.07068306736478-0.128969315988894i</v>
      </c>
      <c r="AH859" s="12" t="str">
        <f t="shared" si="416"/>
        <v>0.700727041998327+2.12828517462331i</v>
      </c>
      <c r="AI859" s="12">
        <f t="shared" si="417"/>
        <v>7.0075702065862435</v>
      </c>
      <c r="AJ859" s="12">
        <f t="shared" si="418"/>
        <v>71.77613403922895</v>
      </c>
      <c r="AK859" s="12"/>
      <c r="AL859" s="12"/>
      <c r="AM859" s="12"/>
      <c r="AN859" s="12"/>
    </row>
    <row r="860" spans="1:40" x14ac:dyDescent="0.35">
      <c r="A860" s="12"/>
      <c r="B860" s="12">
        <f t="shared" si="419"/>
        <v>73000</v>
      </c>
      <c r="C860" s="29" t="str">
        <f t="shared" si="386"/>
        <v>-0.0000129983174981669+0.0304060528096406i</v>
      </c>
      <c r="D860" s="28" t="str">
        <f t="shared" si="387"/>
        <v>-5.39916068663134+0.233113071540578i</v>
      </c>
      <c r="E860" s="12" t="str">
        <f t="shared" si="388"/>
        <v>4200</v>
      </c>
      <c r="F860" s="12" t="str">
        <f t="shared" si="389"/>
        <v>0.704225352112676</v>
      </c>
      <c r="G860" s="12" t="str">
        <f t="shared" si="385"/>
        <v>0.704225352112676</v>
      </c>
      <c r="H860" s="12" t="str">
        <f t="shared" si="390"/>
        <v>6.21553411480625+3.40676459292134i</v>
      </c>
      <c r="I860" s="12" t="str">
        <f t="shared" si="391"/>
        <v>286.670329640069i</v>
      </c>
      <c r="J860" s="12" t="str">
        <f t="shared" si="392"/>
        <v>-69.293380357076+62.0001415494992i</v>
      </c>
      <c r="K860" s="12" t="str">
        <f t="shared" si="393"/>
        <v>2.05579963686199-2.29762872494873i</v>
      </c>
      <c r="L860" s="12" t="str">
        <f t="shared" si="394"/>
        <v>0.0930630581823405-0.0884261485923314i</v>
      </c>
      <c r="M860" s="12" t="str">
        <f t="shared" si="395"/>
        <v>2.14886269504433-2.38605487354106i</v>
      </c>
      <c r="N860" s="12" t="str">
        <f t="shared" si="396"/>
        <v>-0.91734505484822i</v>
      </c>
      <c r="O860" s="12" t="str">
        <f t="shared" si="397"/>
        <v>0.607930297694605-0.793990398647836i</v>
      </c>
      <c r="P860" s="12" t="str">
        <f t="shared" si="398"/>
        <v>0.392069702305395+0.793990398647836i</v>
      </c>
      <c r="Q860" s="12" t="str">
        <f t="shared" si="399"/>
        <v>-0.392069702305395+0.123354656200384i</v>
      </c>
      <c r="R860" s="12" t="str">
        <f t="shared" si="400"/>
        <v>-0.330163857866664-2.12900319233182i</v>
      </c>
      <c r="S860" s="12" t="str">
        <f t="shared" si="401"/>
        <v>0.0939404614571722i</v>
      </c>
      <c r="T860" s="12" t="str">
        <f t="shared" si="402"/>
        <v>0.199999542331444-0.0310157451644746i</v>
      </c>
      <c r="U860" s="12" t="str">
        <f t="shared" si="403"/>
        <v>0.001-0.0218020469988898i</v>
      </c>
      <c r="V860" s="12" t="str">
        <f t="shared" si="404"/>
        <v>0.0015-0.00662676200574158i</v>
      </c>
      <c r="W860" s="12" t="str">
        <f t="shared" si="405"/>
        <v>0.000933956028143571-0.00511142998450343i</v>
      </c>
      <c r="X860" s="12" t="str">
        <f t="shared" si="406"/>
        <v>0.00175934630654794-0.00461076086929872i</v>
      </c>
      <c r="Y860" s="12" t="str">
        <f t="shared" si="407"/>
        <v>0.00029+0.0688008791136165i</v>
      </c>
      <c r="Z860" s="12" t="str">
        <f t="shared" si="408"/>
        <v>-0.850589605805834-0.356056492350281i</v>
      </c>
      <c r="AA860" s="12" t="str">
        <f t="shared" si="409"/>
        <v>5.96235464957126-186.754307335798i</v>
      </c>
      <c r="AB860" s="12" t="str">
        <f t="shared" si="410"/>
        <v>0.499236211659409-0.0774210927545283i</v>
      </c>
      <c r="AC860" s="12" t="str">
        <f t="shared" si="411"/>
        <v>1.88805909556834-1.35757229390788i</v>
      </c>
      <c r="AD860" s="12" t="str">
        <f t="shared" si="412"/>
        <v>0.193738317725283+0.098298130653464i</v>
      </c>
      <c r="AE860" s="12" t="str">
        <f t="shared" si="413"/>
        <v>-0.129792111698372-0.152593154047088i</v>
      </c>
      <c r="AF860" s="12" t="str">
        <f t="shared" si="414"/>
        <v>-11.6146948014376-3.17365152138076i</v>
      </c>
      <c r="AG860" s="12" t="str">
        <f t="shared" si="415"/>
        <v>1.07063610382073-0.128855264793729i</v>
      </c>
      <c r="AH860" s="12" t="str">
        <f t="shared" si="416"/>
        <v>0.700032792439901+2.12438264366192i</v>
      </c>
      <c r="AI860" s="12">
        <f t="shared" si="417"/>
        <v>6.9923462854708474</v>
      </c>
      <c r="AJ860" s="12">
        <f t="shared" si="418"/>
        <v>71.761763315146155</v>
      </c>
      <c r="AK860" s="12"/>
      <c r="AL860" s="12"/>
      <c r="AM860" s="12"/>
      <c r="AN860" s="12"/>
    </row>
    <row r="861" spans="1:40" x14ac:dyDescent="0.35">
      <c r="A861" s="12"/>
      <c r="B861" s="12">
        <f t="shared" si="419"/>
        <v>73100</v>
      </c>
      <c r="C861" s="29" t="str">
        <f t="shared" si="386"/>
        <v>-0.0000129627787174478+0.03036445767733i</v>
      </c>
      <c r="D861" s="28" t="str">
        <f t="shared" si="387"/>
        <v>-5.39916041416735+0.232794175526197i</v>
      </c>
      <c r="E861" s="12" t="str">
        <f t="shared" si="388"/>
        <v>4200</v>
      </c>
      <c r="F861" s="12" t="str">
        <f t="shared" si="389"/>
        <v>0.704225352112676</v>
      </c>
      <c r="G861" s="12" t="str">
        <f t="shared" si="385"/>
        <v>0.704225352112676</v>
      </c>
      <c r="H861" s="12" t="str">
        <f t="shared" si="390"/>
        <v>6.21966406353189+3.40460190274814i</v>
      </c>
      <c r="I861" s="12" t="str">
        <f t="shared" si="391"/>
        <v>287.063028721767i</v>
      </c>
      <c r="J861" s="12" t="str">
        <f t="shared" si="392"/>
        <v>-69.4860968680569+62.085073250252i</v>
      </c>
      <c r="K861" s="12" t="str">
        <f t="shared" si="393"/>
        <v>2.0525841109604-2.29726810161169i</v>
      </c>
      <c r="L861" s="12" t="str">
        <f t="shared" si="394"/>
        <v>0.0929421589166425-0.0884322475348726i</v>
      </c>
      <c r="M861" s="12" t="str">
        <f t="shared" si="395"/>
        <v>2.14552626987704-2.38570034914656i</v>
      </c>
      <c r="N861" s="12" t="str">
        <f t="shared" si="396"/>
        <v>-0.918601691909655i</v>
      </c>
      <c r="O861" s="12" t="str">
        <f t="shared" si="397"/>
        <v>0.60693206019338-0.794753719280017i</v>
      </c>
      <c r="P861" s="12" t="str">
        <f t="shared" si="398"/>
        <v>0.39306793980662+0.794753719280017i</v>
      </c>
      <c r="Q861" s="12" t="str">
        <f t="shared" si="399"/>
        <v>-0.39306793980662+0.123847972629638i</v>
      </c>
      <c r="R861" s="12" t="str">
        <f t="shared" si="400"/>
        <v>-0.330155021557358-2.12594990516018i</v>
      </c>
      <c r="S861" s="12" t="str">
        <f t="shared" si="401"/>
        <v>0.0940691470208122i</v>
      </c>
      <c r="T861" s="12" t="str">
        <f t="shared" si="402"/>
        <v>0.199986294187395-0.0310574012625385i</v>
      </c>
      <c r="U861" s="12" t="str">
        <f t="shared" si="403"/>
        <v>0.001-0.021772222037195i</v>
      </c>
      <c r="V861" s="12" t="str">
        <f t="shared" si="404"/>
        <v>0.0015-0.00661769666784044i</v>
      </c>
      <c r="W861" s="12" t="str">
        <f t="shared" si="405"/>
        <v>0.000933949002247216-0.0051045173900742i</v>
      </c>
      <c r="X861" s="12" t="str">
        <f t="shared" si="406"/>
        <v>0.00175710085417933-0.00460494339822663i</v>
      </c>
      <c r="Y861" s="12" t="str">
        <f t="shared" si="407"/>
        <v>0.00029+0.0688951268932241i</v>
      </c>
      <c r="Z861" s="12" t="str">
        <f t="shared" si="408"/>
        <v>-0.848226612092516-0.354978232004579i</v>
      </c>
      <c r="AA861" s="12" t="str">
        <f t="shared" si="409"/>
        <v>5.93732815383251-186.464636415255i</v>
      </c>
      <c r="AB861" s="12" t="str">
        <f t="shared" si="410"/>
        <v>0.499203141817501-0.0775250741554231i</v>
      </c>
      <c r="AC861" s="12" t="str">
        <f t="shared" si="411"/>
        <v>1.8861018582944-1.3572811929037i</v>
      </c>
      <c r="AD861" s="12" t="str">
        <f t="shared" si="412"/>
        <v>0.193861167674498+0.098403509835551i</v>
      </c>
      <c r="AE861" s="12" t="str">
        <f t="shared" si="413"/>
        <v>-0.129507097528369-0.152284970321258i</v>
      </c>
      <c r="AF861" s="12" t="str">
        <f t="shared" si="414"/>
        <v>-11.6188244776992-3.17180772722194i</v>
      </c>
      <c r="AG861" s="12" t="str">
        <f t="shared" si="415"/>
        <v>1.07058924722911-0.128741673542208i</v>
      </c>
      <c r="AH861" s="12" t="str">
        <f t="shared" si="416"/>
        <v>0.699339768981571+2.12049404711831i</v>
      </c>
      <c r="AI861" s="12">
        <f t="shared" si="417"/>
        <v>6.977149156004061</v>
      </c>
      <c r="AJ861" s="12">
        <f t="shared" si="418"/>
        <v>71.74742419612933</v>
      </c>
      <c r="AK861" s="12"/>
      <c r="AL861" s="12"/>
      <c r="AM861" s="12"/>
      <c r="AN861" s="12"/>
    </row>
    <row r="862" spans="1:40" x14ac:dyDescent="0.35">
      <c r="A862" s="12"/>
      <c r="B862" s="12">
        <f t="shared" si="419"/>
        <v>73200</v>
      </c>
      <c r="C862" s="29" t="str">
        <f t="shared" si="386"/>
        <v>-0.0000129273854879232+0.0303229761928597i</v>
      </c>
      <c r="D862" s="28" t="str">
        <f t="shared" si="387"/>
        <v>-5.39916014281926+0.232476150811924i</v>
      </c>
      <c r="E862" s="12" t="str">
        <f t="shared" si="388"/>
        <v>4200</v>
      </c>
      <c r="F862" s="12" t="str">
        <f t="shared" si="389"/>
        <v>0.704225352112676</v>
      </c>
      <c r="G862" s="12" t="str">
        <f t="shared" si="385"/>
        <v>0.704225352112676</v>
      </c>
      <c r="H862" s="12" t="str">
        <f t="shared" si="390"/>
        <v>6.22378312963358+3.40243854892026i</v>
      </c>
      <c r="I862" s="12" t="str">
        <f t="shared" si="391"/>
        <v>287.455727803466i</v>
      </c>
      <c r="J862" s="12" t="str">
        <f t="shared" si="392"/>
        <v>-69.6790771935634+62.1700049510046i</v>
      </c>
      <c r="K862" s="12" t="str">
        <f t="shared" si="393"/>
        <v>2.04937424357856-2.29690356674973i</v>
      </c>
      <c r="L862" s="12" t="str">
        <f t="shared" si="394"/>
        <v>0.0928214085084256-0.0884381735783761i</v>
      </c>
      <c r="M862" s="12" t="str">
        <f t="shared" si="395"/>
        <v>2.14219565208699-2.38534174032811i</v>
      </c>
      <c r="N862" s="12" t="str">
        <f t="shared" si="396"/>
        <v>-0.919858328971091i</v>
      </c>
      <c r="O862" s="12" t="str">
        <f t="shared" si="397"/>
        <v>0.605932864263587-0.795515784887595i</v>
      </c>
      <c r="P862" s="12" t="str">
        <f t="shared" si="398"/>
        <v>0.394067135736413+0.795515784887595i</v>
      </c>
      <c r="Q862" s="12" t="str">
        <f t="shared" si="399"/>
        <v>-0.394067135736413+0.124342544083496i</v>
      </c>
      <c r="R862" s="12" t="str">
        <f t="shared" si="400"/>
        <v>-0.330146172336444-2.12290476421486i</v>
      </c>
      <c r="S862" s="12" t="str">
        <f t="shared" si="401"/>
        <v>0.0941978325844522i</v>
      </c>
      <c r="T862" s="12" t="str">
        <f t="shared" si="402"/>
        <v>0.199973027572247-0.0310990538701461i</v>
      </c>
      <c r="U862" s="12" t="str">
        <f t="shared" si="403"/>
        <v>0.001-0.0217424785644666i</v>
      </c>
      <c r="V862" s="12" t="str">
        <f t="shared" si="404"/>
        <v>0.0015-0.00660865609862204i</v>
      </c>
      <c r="W862" s="12" t="str">
        <f t="shared" si="405"/>
        <v>0.000933941967029169-0.00509762378822723i</v>
      </c>
      <c r="X862" s="12" t="str">
        <f t="shared" si="406"/>
        <v>0.00175486416018135-0.00459914030834882i</v>
      </c>
      <c r="Y862" s="12" t="str">
        <f t="shared" si="407"/>
        <v>0.00029+0.0689893746728319i</v>
      </c>
      <c r="Z862" s="12" t="str">
        <f t="shared" si="408"/>
        <v>-0.84587352882323-0.353905628861674i</v>
      </c>
      <c r="AA862" s="12" t="str">
        <f t="shared" si="409"/>
        <v>5.9124559655901-186.17589994842i</v>
      </c>
      <c r="AB862" s="12" t="str">
        <f t="shared" si="410"/>
        <v>0.499170025868281-0.077629046843487i</v>
      </c>
      <c r="AC862" s="12" t="str">
        <f t="shared" si="411"/>
        <v>1.88414805336953-1.35698770484805i</v>
      </c>
      <c r="AD862" s="12" t="str">
        <f t="shared" si="412"/>
        <v>0.193984154133865+0.0985087477173511i</v>
      </c>
      <c r="AE862" s="12" t="str">
        <f t="shared" si="413"/>
        <v>-0.129223260683717-0.151978026109579i</v>
      </c>
      <c r="AF862" s="12" t="str">
        <f t="shared" si="414"/>
        <v>-11.6229432724528-3.16996239810834i</v>
      </c>
      <c r="AG862" s="12" t="str">
        <f t="shared" si="415"/>
        <v>1.07054249665284-0.128628539935374i</v>
      </c>
      <c r="AH862" s="12" t="str">
        <f t="shared" si="416"/>
        <v>0.698647976105913+2.11661931183423i</v>
      </c>
      <c r="AI862" s="12">
        <f t="shared" si="417"/>
        <v>6.9619787340857009</v>
      </c>
      <c r="AJ862" s="12">
        <f t="shared" si="418"/>
        <v>71.733116414252493</v>
      </c>
      <c r="AK862" s="12"/>
      <c r="AL862" s="12"/>
      <c r="AM862" s="12"/>
      <c r="AN862" s="12"/>
    </row>
    <row r="863" spans="1:40" x14ac:dyDescent="0.35">
      <c r="A863" s="12"/>
      <c r="B863" s="12">
        <f t="shared" si="419"/>
        <v>73300</v>
      </c>
      <c r="C863" s="29" t="str">
        <f t="shared" si="386"/>
        <v>-0.0000128921370158587+0.0302816078910958i</v>
      </c>
      <c r="D863" s="28" t="str">
        <f t="shared" si="387"/>
        <v>-5.39915987258097+0.232158993831735i</v>
      </c>
      <c r="E863" s="12" t="str">
        <f t="shared" si="388"/>
        <v>4200</v>
      </c>
      <c r="F863" s="12" t="str">
        <f t="shared" si="389"/>
        <v>0.704225352112676</v>
      </c>
      <c r="G863" s="12" t="str">
        <f t="shared" si="385"/>
        <v>0.704225352112676</v>
      </c>
      <c r="H863" s="12" t="str">
        <f t="shared" si="390"/>
        <v>6.22789134456787+3.40027455312637i</v>
      </c>
      <c r="I863" s="12" t="str">
        <f t="shared" si="391"/>
        <v>287.848426885165i</v>
      </c>
      <c r="J863" s="12" t="str">
        <f t="shared" si="392"/>
        <v>-69.8723213335955+62.2549366517574i</v>
      </c>
      <c r="K863" s="12" t="str">
        <f t="shared" si="393"/>
        <v>2.04617002879641-2.29653514154205i</v>
      </c>
      <c r="L863" s="12" t="str">
        <f t="shared" si="394"/>
        <v>0.0927008070208067-0.088443927364323i</v>
      </c>
      <c r="M863" s="12" t="str">
        <f t="shared" si="395"/>
        <v>2.13887083581722-2.38497906890637i</v>
      </c>
      <c r="N863" s="12" t="str">
        <f t="shared" si="396"/>
        <v>-0.921114966032527i</v>
      </c>
      <c r="O863" s="12" t="str">
        <f t="shared" si="397"/>
        <v>0.604932711483093-0.796276594267163i</v>
      </c>
      <c r="P863" s="12" t="str">
        <f t="shared" si="398"/>
        <v>0.395067288516907+0.796276594267163i</v>
      </c>
      <c r="Q863" s="12" t="str">
        <f t="shared" si="399"/>
        <v>-0.395067288516907+0.124838371765364i</v>
      </c>
      <c r="R863" s="12" t="str">
        <f t="shared" si="400"/>
        <v>-0.330137310200486-2.11986773614072i</v>
      </c>
      <c r="S863" s="12" t="str">
        <f t="shared" si="401"/>
        <v>0.0943265181480922i</v>
      </c>
      <c r="T863" s="12" t="str">
        <f t="shared" si="402"/>
        <v>0.199959742484633-0.0311407029819885i</v>
      </c>
      <c r="U863" s="12" t="str">
        <f t="shared" si="403"/>
        <v>0.001-0.021712816247189i</v>
      </c>
      <c r="V863" s="12" t="str">
        <f t="shared" si="404"/>
        <v>0.0015-0.00659964019671397i</v>
      </c>
      <c r="W863" s="12" t="str">
        <f t="shared" si="405"/>
        <v>0.000933934922490615-0.00509074910121682i</v>
      </c>
      <c r="X863" s="12" t="str">
        <f t="shared" si="406"/>
        <v>0.00175263617937015-0.0045933515491085i</v>
      </c>
      <c r="Y863" s="12" t="str">
        <f t="shared" si="407"/>
        <v>0.00029+0.0690836224524395i</v>
      </c>
      <c r="Z863" s="12" t="str">
        <f t="shared" si="408"/>
        <v>-0.843530300771413-0.352838642859805i</v>
      </c>
      <c r="AA863" s="12" t="str">
        <f t="shared" si="409"/>
        <v>5.88773685400799-185.888093316541i</v>
      </c>
      <c r="AB863" s="12" t="str">
        <f t="shared" si="410"/>
        <v>0.499136863808335-0.0777330108054681i</v>
      </c>
      <c r="AC863" s="12" t="str">
        <f t="shared" si="411"/>
        <v>1.8821976773468-1.35669184249453i</v>
      </c>
      <c r="AD863" s="12" t="str">
        <f t="shared" si="412"/>
        <v>0.194107276974549+0.0986138441613479i</v>
      </c>
      <c r="AE863" s="12" t="str">
        <f t="shared" si="413"/>
        <v>-0.128940594787183-0.151672313802559i</v>
      </c>
      <c r="AF863" s="12" t="str">
        <f t="shared" si="414"/>
        <v>-11.6270512171488-3.16811555929463i</v>
      </c>
      <c r="AG863" s="12" t="str">
        <f t="shared" si="415"/>
        <v>1.07049585116323-0.128515861688911i</v>
      </c>
      <c r="AH863" s="12" t="str">
        <f t="shared" si="416"/>
        <v>0.697957418180992+2.11275836514254i</v>
      </c>
      <c r="AI863" s="12">
        <f t="shared" si="417"/>
        <v>6.9468349359795525</v>
      </c>
      <c r="AJ863" s="12">
        <f t="shared" si="418"/>
        <v>71.718839703542372</v>
      </c>
      <c r="AK863" s="12"/>
      <c r="AL863" s="12"/>
      <c r="AM863" s="12"/>
      <c r="AN863" s="12"/>
    </row>
    <row r="864" spans="1:40" x14ac:dyDescent="0.35">
      <c r="A864" s="12"/>
      <c r="B864" s="12">
        <f t="shared" si="419"/>
        <v>73400</v>
      </c>
      <c r="C864" s="29" t="str">
        <f t="shared" si="386"/>
        <v>-0.0000128570325129231+0.0302403523094391i</v>
      </c>
      <c r="D864" s="28" t="str">
        <f t="shared" si="387"/>
        <v>-5.39915960344645+0.231842701039033i</v>
      </c>
      <c r="E864" s="12" t="str">
        <f t="shared" si="388"/>
        <v>4200</v>
      </c>
      <c r="F864" s="12" t="str">
        <f t="shared" si="389"/>
        <v>0.704225352112676</v>
      </c>
      <c r="G864" s="12" t="str">
        <f t="shared" si="385"/>
        <v>0.704225352112676</v>
      </c>
      <c r="H864" s="12" t="str">
        <f t="shared" si="390"/>
        <v>6.23198873971776+3.39810993689272i</v>
      </c>
      <c r="I864" s="12" t="str">
        <f t="shared" si="391"/>
        <v>288.241125966864i</v>
      </c>
      <c r="J864" s="12" t="str">
        <f t="shared" si="392"/>
        <v>-70.0658292881532+62.3398683525101i</v>
      </c>
      <c r="K864" s="12" t="str">
        <f t="shared" si="393"/>
        <v>2.04297146065831-2.2961628470826i</v>
      </c>
      <c r="L864" s="12" t="str">
        <f t="shared" si="394"/>
        <v>0.0925803545149925-0.0884495095326982i</v>
      </c>
      <c r="M864" s="12" t="str">
        <f t="shared" si="395"/>
        <v>2.1355518151733-2.3846123566153i</v>
      </c>
      <c r="N864" s="12" t="str">
        <f t="shared" si="396"/>
        <v>-0.922371603093963i</v>
      </c>
      <c r="O864" s="12" t="str">
        <f t="shared" si="397"/>
        <v>0.603931603431277-0.797036146217301i</v>
      </c>
      <c r="P864" s="12" t="str">
        <f t="shared" si="398"/>
        <v>0.396068396568723+0.797036146217301i</v>
      </c>
      <c r="Q864" s="12" t="str">
        <f t="shared" si="399"/>
        <v>-0.396068396568723+0.125335456876662i</v>
      </c>
      <c r="R864" s="12" t="str">
        <f t="shared" si="400"/>
        <v>-0.33012843514605-2.11683878776436i</v>
      </c>
      <c r="S864" s="12" t="str">
        <f t="shared" si="401"/>
        <v>0.094455203711732i</v>
      </c>
      <c r="T864" s="12" t="str">
        <f t="shared" si="402"/>
        <v>0.199946438923178-0.0311823485927555i</v>
      </c>
      <c r="U864" s="12" t="str">
        <f t="shared" si="403"/>
        <v>0.001-0.0216832347536642i</v>
      </c>
      <c r="V864" s="12" t="str">
        <f t="shared" si="404"/>
        <v>0.0015-0.00659064886129611i</v>
      </c>
      <c r="W864" s="12" t="str">
        <f t="shared" si="405"/>
        <v>0.000933927868632756-0.00508389325172076i</v>
      </c>
      <c r="X864" s="12" t="str">
        <f t="shared" si="406"/>
        <v>0.00175041686684897-0.00458757707017139i</v>
      </c>
      <c r="Y864" s="12" t="str">
        <f t="shared" si="407"/>
        <v>0.00029+0.0691778702320472i</v>
      </c>
      <c r="Z864" s="12" t="str">
        <f t="shared" si="408"/>
        <v>-0.841196873091612-0.351777234288752i</v>
      </c>
      <c r="AA864" s="12" t="str">
        <f t="shared" si="409"/>
        <v>5.8631696001677-185.601211931494i</v>
      </c>
      <c r="AB864" s="12" t="str">
        <f t="shared" si="410"/>
        <v>0.499103655634231-0.0778369660281111i</v>
      </c>
      <c r="AC864" s="12" t="str">
        <f t="shared" si="411"/>
        <v>1.88025072675723-1.35639361854617i</v>
      </c>
      <c r="AD864" s="12" t="str">
        <f t="shared" si="412"/>
        <v>0.19423053606754+0.0987187990299698i</v>
      </c>
      <c r="AE864" s="12" t="str">
        <f t="shared" si="413"/>
        <v>-0.128659093503852-0.151367825851631i</v>
      </c>
      <c r="AF864" s="12" t="str">
        <f t="shared" si="414"/>
        <v>-11.6311483431642-3.16626723585369i</v>
      </c>
      <c r="AG864" s="12" t="str">
        <f t="shared" si="415"/>
        <v>1.07044930983986-0.128403636533022i</v>
      </c>
      <c r="AH864" s="12" t="str">
        <f t="shared" si="416"/>
        <v>0.697268099462048+2.10891113486314i</v>
      </c>
      <c r="AI864" s="12">
        <f t="shared" si="417"/>
        <v>6.9317176783109709</v>
      </c>
      <c r="AJ864" s="12">
        <f t="shared" si="418"/>
        <v>71.704593799961756</v>
      </c>
      <c r="AK864" s="12"/>
      <c r="AL864" s="12"/>
      <c r="AM864" s="12"/>
      <c r="AN864" s="12"/>
    </row>
    <row r="865" spans="1:40" x14ac:dyDescent="0.35">
      <c r="A865" s="12"/>
      <c r="B865" s="12">
        <f t="shared" si="419"/>
        <v>73500</v>
      </c>
      <c r="C865" s="29" t="str">
        <f t="shared" si="386"/>
        <v>-0.0000128220711961445+0.0301992089878076i</v>
      </c>
      <c r="D865" s="28" t="str">
        <f t="shared" si="387"/>
        <v>-5.39915933540969+0.231527268906525i</v>
      </c>
      <c r="E865" s="12" t="str">
        <f t="shared" si="388"/>
        <v>4200</v>
      </c>
      <c r="F865" s="12" t="str">
        <f t="shared" si="389"/>
        <v>0.704225352112676</v>
      </c>
      <c r="G865" s="12" t="str">
        <f t="shared" si="385"/>
        <v>0.704225352112676</v>
      </c>
      <c r="H865" s="12" t="str">
        <f t="shared" si="390"/>
        <v>6.23607534639262+3.39594472158402i</v>
      </c>
      <c r="I865" s="12" t="str">
        <f t="shared" si="391"/>
        <v>288.633825048562i</v>
      </c>
      <c r="J865" s="12" t="str">
        <f t="shared" si="392"/>
        <v>-70.2596010572366+62.4248000532629i</v>
      </c>
      <c r="K865" s="12" t="str">
        <f t="shared" si="393"/>
        <v>2.03977853317346-2.29578670438034i</v>
      </c>
      <c r="L865" s="12" t="str">
        <f t="shared" si="394"/>
        <v>0.0924600510502907-0.0884549207219884i</v>
      </c>
      <c r="M865" s="12" t="str">
        <f t="shared" si="395"/>
        <v>2.13223858422375-2.38424162510233i</v>
      </c>
      <c r="N865" s="12" t="str">
        <f t="shared" si="396"/>
        <v>-0.923628240155399i</v>
      </c>
      <c r="O865" s="12" t="str">
        <f t="shared" si="397"/>
        <v>0.602929541689025-0.797794439538571i</v>
      </c>
      <c r="P865" s="12" t="str">
        <f t="shared" si="398"/>
        <v>0.397070458310975+0.797794439538571i</v>
      </c>
      <c r="Q865" s="12" t="str">
        <f t="shared" si="399"/>
        <v>-0.397070458310975+0.125833800616828i</v>
      </c>
      <c r="R865" s="12" t="str">
        <f t="shared" si="400"/>
        <v>-0.330119547169684-2.11381788609289i</v>
      </c>
      <c r="S865" s="12" t="str">
        <f t="shared" si="401"/>
        <v>0.094583889275372i</v>
      </c>
      <c r="T865" s="12" t="str">
        <f t="shared" si="402"/>
        <v>0.199933116886511-0.0312239906971333i</v>
      </c>
      <c r="U865" s="12" t="str">
        <f t="shared" si="403"/>
        <v>0.001-0.0216537337539993i</v>
      </c>
      <c r="V865" s="12" t="str">
        <f t="shared" si="404"/>
        <v>0.0015-0.00658168199209708i</v>
      </c>
      <c r="W865" s="12" t="str">
        <f t="shared" si="405"/>
        <v>0.00093392080545679-0.00507705616283772i</v>
      </c>
      <c r="X865" s="12" t="str">
        <f t="shared" si="406"/>
        <v>0.0017482061780061-0.00458181682142492i</v>
      </c>
      <c r="Y865" s="12" t="str">
        <f t="shared" si="407"/>
        <v>0.00029+0.0692721180116549i</v>
      </c>
      <c r="Z865" s="12" t="str">
        <f t="shared" si="408"/>
        <v>-0.83887319131646-0.350721363786209i</v>
      </c>
      <c r="AA865" s="12" t="str">
        <f t="shared" si="409"/>
        <v>5.83875299693397-185.315251235533i</v>
      </c>
      <c r="AB865" s="12" t="str">
        <f t="shared" si="410"/>
        <v>0.499070401342548-0.0779409124981517i</v>
      </c>
      <c r="AC865" s="12" t="str">
        <f t="shared" si="411"/>
        <v>1.87830719811006-1.3560930456556i</v>
      </c>
      <c r="AD865" s="12" t="str">
        <f t="shared" si="412"/>
        <v>0.194353931283662+0.0988236121855996i</v>
      </c>
      <c r="AE865" s="12" t="str">
        <f t="shared" si="413"/>
        <v>-0.128378750540812-0.151064554768571i</v>
      </c>
      <c r="AF865" s="12" t="str">
        <f t="shared" si="414"/>
        <v>-11.6352346818023-3.1644174526775i</v>
      </c>
      <c r="AG865" s="12" t="str">
        <f t="shared" si="415"/>
        <v>1.07040287177051-0.128291862212316i</v>
      </c>
      <c r="AH865" s="12" t="str">
        <f t="shared" si="416"/>
        <v>0.696580024093224+2.10507754929911i</v>
      </c>
      <c r="AI865" s="12">
        <f t="shared" si="417"/>
        <v>6.9166268780652365</v>
      </c>
      <c r="AJ865" s="12">
        <f t="shared" si="418"/>
        <v>71.690378441392483</v>
      </c>
      <c r="AK865" s="12"/>
      <c r="AL865" s="12"/>
      <c r="AM865" s="12"/>
      <c r="AN865" s="12"/>
    </row>
    <row r="866" spans="1:40" x14ac:dyDescent="0.35">
      <c r="A866" s="12"/>
      <c r="B866" s="12">
        <f t="shared" si="419"/>
        <v>73600</v>
      </c>
      <c r="C866" s="29" t="str">
        <f t="shared" si="386"/>
        <v>-0.0000127872522878664+0.0301581774686202i</v>
      </c>
      <c r="D866" s="28" t="str">
        <f t="shared" si="387"/>
        <v>-5.39915906846473+0.231212693926088i</v>
      </c>
      <c r="E866" s="12" t="str">
        <f t="shared" si="388"/>
        <v>4200</v>
      </c>
      <c r="F866" s="12" t="str">
        <f t="shared" si="389"/>
        <v>0.704225352112676</v>
      </c>
      <c r="G866" s="12" t="str">
        <f t="shared" si="385"/>
        <v>0.704225352112676</v>
      </c>
      <c r="H866" s="12" t="str">
        <f t="shared" si="390"/>
        <v>6.24015119582799+3.39377892840462i</v>
      </c>
      <c r="I866" s="12" t="str">
        <f t="shared" si="391"/>
        <v>289.026524130261i</v>
      </c>
      <c r="J866" s="12" t="str">
        <f t="shared" si="392"/>
        <v>-70.4536366408457+62.5097317540156i</v>
      </c>
      <c r="K866" s="12" t="str">
        <f t="shared" si="393"/>
        <v>2.03659124031627-2.29540673435948i</v>
      </c>
      <c r="L866" s="12" t="str">
        <f t="shared" si="394"/>
        <v>0.0923398966841212-0.0884601615691809i</v>
      </c>
      <c r="M866" s="12" t="str">
        <f t="shared" si="395"/>
        <v>2.12893113700039-2.38386689592866i</v>
      </c>
      <c r="N866" s="12" t="str">
        <f t="shared" si="396"/>
        <v>-0.924884877216835i</v>
      </c>
      <c r="O866" s="12" t="str">
        <f t="shared" si="397"/>
        <v>0.601926527838729-0.798551473033525i</v>
      </c>
      <c r="P866" s="12" t="str">
        <f t="shared" si="398"/>
        <v>0.398073472161271+0.798551473033525i</v>
      </c>
      <c r="Q866" s="12" t="str">
        <f t="shared" si="399"/>
        <v>-0.398073472161271+0.12633340418331i</v>
      </c>
      <c r="R866" s="12" t="str">
        <f t="shared" si="400"/>
        <v>-0.330110646267941-2.11080499831271i</v>
      </c>
      <c r="S866" s="12" t="str">
        <f t="shared" si="401"/>
        <v>0.094712574839012i</v>
      </c>
      <c r="T866" s="12" t="str">
        <f t="shared" si="402"/>
        <v>0.199919776373253-0.031265629289807i</v>
      </c>
      <c r="U866" s="12" t="str">
        <f t="shared" si="403"/>
        <v>0.001-0.0216243129200945i</v>
      </c>
      <c r="V866" s="12" t="str">
        <f t="shared" si="404"/>
        <v>0.0015-0.00657273948939043i</v>
      </c>
      <c r="W866" s="12" t="str">
        <f t="shared" si="405"/>
        <v>0.000933913732963928-0.00507023775808425i</v>
      </c>
      <c r="X866" s="12" t="str">
        <f t="shared" si="406"/>
        <v>0.0017460040685127-0.004576070752977i</v>
      </c>
      <c r="Y866" s="12" t="str">
        <f t="shared" si="407"/>
        <v>0.00029+0.0693663657912626i</v>
      </c>
      <c r="Z866" s="12" t="str">
        <f t="shared" si="408"/>
        <v>-0.836559201353576-0.349670992334155i</v>
      </c>
      <c r="AA866" s="12" t="str">
        <f t="shared" si="409"/>
        <v>5.81448584882129-185.030206701042i</v>
      </c>
      <c r="AB866" s="12" t="str">
        <f t="shared" si="410"/>
        <v>0.499037100929842-0.078044850202323i</v>
      </c>
      <c r="AC866" s="12" t="str">
        <f t="shared" si="411"/>
        <v>1.87636708789292-1.35579013642512i</v>
      </c>
      <c r="AD866" s="12" t="str">
        <f t="shared" si="412"/>
        <v>0.194477462493568+0.0989282834905684i</v>
      </c>
      <c r="AE866" s="12" t="str">
        <f t="shared" si="413"/>
        <v>-0.128099559646828-0.150762493124904i</v>
      </c>
      <c r="AF866" s="12" t="str">
        <f t="shared" si="414"/>
        <v>-11.6393102642927-3.16256623447853i</v>
      </c>
      <c r="AG866" s="12" t="str">
        <f t="shared" si="415"/>
        <v>1.07035653605105-0.128180536485699i</v>
      </c>
      <c r="AH866" s="12" t="str">
        <f t="shared" si="416"/>
        <v>0.695893196109217+2.10125753723284i</v>
      </c>
      <c r="AI866" s="12">
        <f t="shared" si="417"/>
        <v>6.90156245258569</v>
      </c>
      <c r="AJ866" s="12">
        <f t="shared" si="418"/>
        <v>71.676193367619717</v>
      </c>
      <c r="AK866" s="12"/>
      <c r="AL866" s="12"/>
      <c r="AM866" s="12"/>
      <c r="AN866" s="12"/>
    </row>
    <row r="867" spans="1:40" x14ac:dyDescent="0.35">
      <c r="A867" s="12"/>
      <c r="B867" s="12">
        <f t="shared" si="419"/>
        <v>73700</v>
      </c>
      <c r="C867" s="29" t="str">
        <f t="shared" si="386"/>
        <v>-0.0000127525750157045+0.0301172572967791i</v>
      </c>
      <c r="D867" s="28" t="str">
        <f t="shared" si="387"/>
        <v>-5.39915880260564+0.23089897260864i</v>
      </c>
      <c r="E867" s="12" t="str">
        <f t="shared" si="388"/>
        <v>4200</v>
      </c>
      <c r="F867" s="12" t="str">
        <f t="shared" si="389"/>
        <v>0.704225352112676</v>
      </c>
      <c r="G867" s="12" t="str">
        <f t="shared" si="385"/>
        <v>0.704225352112676</v>
      </c>
      <c r="H867" s="12" t="str">
        <f t="shared" si="390"/>
        <v>6.24421631918559+3.3916125783994i</v>
      </c>
      <c r="I867" s="12" t="str">
        <f t="shared" si="391"/>
        <v>289.41922321196i</v>
      </c>
      <c r="J867" s="12" t="str">
        <f t="shared" si="392"/>
        <v>-70.6479360389804+62.5946634547683i</v>
      </c>
      <c r="K867" s="12" t="str">
        <f t="shared" si="393"/>
        <v>2.03340957602679-2.29502295785964i</v>
      </c>
      <c r="L867" s="12" t="str">
        <f t="shared" si="394"/>
        <v>0.0922198914720277-0.0884652327097618i</v>
      </c>
      <c r="M867" s="12" t="str">
        <f t="shared" si="395"/>
        <v>2.12562946749882-2.3834881905694i</v>
      </c>
      <c r="N867" s="12" t="str">
        <f t="shared" si="396"/>
        <v>-0.926141514278271i</v>
      </c>
      <c r="O867" s="12" t="str">
        <f t="shared" si="397"/>
        <v>0.600922563464284-0.799307245506704i</v>
      </c>
      <c r="P867" s="12" t="str">
        <f t="shared" si="398"/>
        <v>0.399077436535716+0.799307245506704i</v>
      </c>
      <c r="Q867" s="12" t="str">
        <f t="shared" si="399"/>
        <v>-0.399077436535716+0.126834268771567i</v>
      </c>
      <c r="R867" s="12" t="str">
        <f t="shared" si="400"/>
        <v>-0.330101732437369-2.10780009178831i</v>
      </c>
      <c r="S867" s="12" t="str">
        <f t="shared" si="401"/>
        <v>0.094841260402652i</v>
      </c>
      <c r="T867" s="12" t="str">
        <f t="shared" si="402"/>
        <v>0.199906417382029-0.0313072643654591i</v>
      </c>
      <c r="U867" s="12" t="str">
        <f t="shared" si="403"/>
        <v>0.001-0.0215949719256303i</v>
      </c>
      <c r="V867" s="12" t="str">
        <f t="shared" si="404"/>
        <v>0.0015-0.00656382125399096i</v>
      </c>
      <c r="W867" s="12" t="str">
        <f t="shared" si="405"/>
        <v>0.000933906651155363-0.00506343796139192i</v>
      </c>
      <c r="X867" s="12" t="str">
        <f t="shared" si="406"/>
        <v>0.00174381049432062-0.00457033881515481i</v>
      </c>
      <c r="Y867" s="12" t="str">
        <f t="shared" si="407"/>
        <v>0.00029+0.0694606135708703i</v>
      </c>
      <c r="Z867" s="12" t="str">
        <f t="shared" si="408"/>
        <v>-0.83425484948249-0.348626081255269i</v>
      </c>
      <c r="AA867" s="12" t="str">
        <f t="shared" si="409"/>
        <v>5.7903669718622-184.746073830281i</v>
      </c>
      <c r="AB867" s="12" t="str">
        <f t="shared" si="410"/>
        <v>0.499003754392683-0.0781487791273516i</v>
      </c>
      <c r="AC867" s="12" t="str">
        <f t="shared" si="411"/>
        <v>1.87443039257217-1.35548490340691i</v>
      </c>
      <c r="AD867" s="12" t="str">
        <f t="shared" si="412"/>
        <v>0.194601129567743+0.0990328128071625i</v>
      </c>
      <c r="AE867" s="12" t="str">
        <f t="shared" si="413"/>
        <v>-0.127821514612012-0.150461633551318i</v>
      </c>
      <c r="AF867" s="12" t="str">
        <f t="shared" si="414"/>
        <v>-11.6433751217912-3.16071360579076i</v>
      </c>
      <c r="AG867" s="12" t="str">
        <f t="shared" si="415"/>
        <v>1.07031030178538-0.128069657126252i</v>
      </c>
      <c r="AH867" s="12" t="str">
        <f t="shared" si="416"/>
        <v>0.695207619436841+2.09745102792203i</v>
      </c>
      <c r="AI867" s="12">
        <f t="shared" si="417"/>
        <v>6.8865243195711638</v>
      </c>
      <c r="AJ867" s="12">
        <f t="shared" si="418"/>
        <v>71.662038320316526</v>
      </c>
      <c r="AK867" s="12"/>
      <c r="AL867" s="12"/>
      <c r="AM867" s="12"/>
      <c r="AN867" s="12"/>
    </row>
    <row r="868" spans="1:40" x14ac:dyDescent="0.35">
      <c r="A868" s="12"/>
      <c r="B868" s="12">
        <f t="shared" si="419"/>
        <v>73800</v>
      </c>
      <c r="C868" s="29" t="str">
        <f t="shared" si="386"/>
        <v>-0.0000127180386125039+0.0300764480196529i</v>
      </c>
      <c r="D868" s="28" t="str">
        <f t="shared" si="387"/>
        <v>-5.39915853782654+0.230586101484006i</v>
      </c>
      <c r="E868" s="12" t="str">
        <f t="shared" si="388"/>
        <v>4200</v>
      </c>
      <c r="F868" s="12" t="str">
        <f t="shared" si="389"/>
        <v>0.704225352112676</v>
      </c>
      <c r="G868" s="12" t="str">
        <f t="shared" si="385"/>
        <v>0.704225352112676</v>
      </c>
      <c r="H868" s="12" t="str">
        <f t="shared" si="390"/>
        <v>6.24827074755305+3.38944569245488i</v>
      </c>
      <c r="I868" s="12" t="str">
        <f t="shared" si="391"/>
        <v>289.811922293658i</v>
      </c>
      <c r="J868" s="12" t="str">
        <f t="shared" si="392"/>
        <v>-70.8424992516407+62.6795951555211i</v>
      </c>
      <c r="K868" s="12" t="str">
        <f t="shared" si="393"/>
        <v>2.03023353421109-2.29463539563618i</v>
      </c>
      <c r="L868" s="12" t="str">
        <f t="shared" si="394"/>
        <v>0.0921000354676885-0.0884701347777146i</v>
      </c>
      <c r="M868" s="12" t="str">
        <f t="shared" si="395"/>
        <v>2.12233356967878-2.38310553041389i</v>
      </c>
      <c r="N868" s="12" t="str">
        <f t="shared" si="396"/>
        <v>-0.927398151339707i</v>
      </c>
      <c r="O868" s="12" t="str">
        <f t="shared" si="397"/>
        <v>0.599917650151088-0.800061755764639i</v>
      </c>
      <c r="P868" s="12" t="str">
        <f t="shared" si="398"/>
        <v>0.400082349848912+0.800061755764639i</v>
      </c>
      <c r="Q868" s="12" t="str">
        <f t="shared" si="399"/>
        <v>-0.400082349848912+0.127336395575068i</v>
      </c>
      <c r="R868" s="12" t="str">
        <f t="shared" si="400"/>
        <v>-0.330092805674499-2.10480313406103i</v>
      </c>
      <c r="S868" s="12" t="str">
        <f t="shared" si="401"/>
        <v>0.094969945966292i</v>
      </c>
      <c r="T868" s="12" t="str">
        <f t="shared" si="402"/>
        <v>0.199893039911458-0.0313488959187689i</v>
      </c>
      <c r="U868" s="12" t="str">
        <f t="shared" si="403"/>
        <v>0.001-0.0215657104460563i</v>
      </c>
      <c r="V868" s="12" t="str">
        <f t="shared" si="404"/>
        <v>0.0015-0.00655492718725114i</v>
      </c>
      <c r="W868" s="12" t="str">
        <f t="shared" si="405"/>
        <v>0.000933899560032304-0.00505665669710479i</v>
      </c>
      <c r="X868" s="12" t="str">
        <f t="shared" si="406"/>
        <v>0.00174162541166049-0.00456462095850405i</v>
      </c>
      <c r="Y868" s="12" t="str">
        <f t="shared" si="407"/>
        <v>0.00029+0.069554861350478i</v>
      </c>
      <c r="Z868" s="12" t="str">
        <f t="shared" si="408"/>
        <v>-0.831960082351699-0.347586592209443i</v>
      </c>
      <c r="AA868" s="12" t="str">
        <f t="shared" si="409"/>
        <v>5.76639519347815-184.462848155148i</v>
      </c>
      <c r="AB868" s="12" t="str">
        <f t="shared" si="410"/>
        <v>0.498970361727622-0.0782526992599559i</v>
      </c>
      <c r="AC868" s="12" t="str">
        <f t="shared" si="411"/>
        <v>1.87249710859308-1.3551773591031i</v>
      </c>
      <c r="AD868" s="12" t="str">
        <f t="shared" si="412"/>
        <v>0.194724932376497+0.0991371999976186i</v>
      </c>
      <c r="AE868" s="12" t="str">
        <f t="shared" si="413"/>
        <v>-0.127544609267521-0.150161968737097i</v>
      </c>
      <c r="AF868" s="12" t="str">
        <f t="shared" si="414"/>
        <v>-11.6474292853796-3.15885959097087i</v>
      </c>
      <c r="AG868" s="12" t="str">
        <f t="shared" si="415"/>
        <v>1.07026416808533-0.127959221921122i</v>
      </c>
      <c r="AH868" s="12" t="str">
        <f t="shared" si="416"/>
        <v>0.694523297896766+2.09365795109602i</v>
      </c>
      <c r="AI868" s="12">
        <f t="shared" si="417"/>
        <v>6.8715123970747802</v>
      </c>
      <c r="AJ868" s="12">
        <f t="shared" si="418"/>
        <v>71.647913043026136</v>
      </c>
      <c r="AK868" s="12"/>
      <c r="AL868" s="12"/>
      <c r="AM868" s="12"/>
      <c r="AN868" s="12"/>
    </row>
    <row r="869" spans="1:40" x14ac:dyDescent="0.35">
      <c r="A869" s="12"/>
      <c r="B869" s="12">
        <f t="shared" si="419"/>
        <v>73900</v>
      </c>
      <c r="C869" s="29" t="str">
        <f t="shared" si="386"/>
        <v>-0.0000126836423162968+0.0300357491870607i</v>
      </c>
      <c r="D869" s="28" t="str">
        <f t="shared" si="387"/>
        <v>-5.39915827412161+0.230274077100799i</v>
      </c>
      <c r="E869" s="12" t="str">
        <f t="shared" si="388"/>
        <v>4200</v>
      </c>
      <c r="F869" s="12" t="str">
        <f t="shared" si="389"/>
        <v>0.704225352112676</v>
      </c>
      <c r="G869" s="12" t="str">
        <f t="shared" si="385"/>
        <v>0.704225352112676</v>
      </c>
      <c r="H869" s="12" t="str">
        <f t="shared" si="390"/>
        <v>6.252314511944+3.38727829130019i</v>
      </c>
      <c r="I869" s="12" t="str">
        <f t="shared" si="391"/>
        <v>290.204621375357i</v>
      </c>
      <c r="J869" s="12" t="str">
        <f t="shared" si="392"/>
        <v>-71.0373262788266+62.7645268562738i</v>
      </c>
      <c r="K869" s="12" t="str">
        <f t="shared" si="393"/>
        <v>2.02706310874165-2.2942440683604i</v>
      </c>
      <c r="L869" s="12" t="str">
        <f t="shared" si="394"/>
        <v>0.0919803287229277-0.088474868405519i</v>
      </c>
      <c r="M869" s="12" t="str">
        <f t="shared" si="395"/>
        <v>2.11904343746458-2.38271893676592i</v>
      </c>
      <c r="N869" s="12" t="str">
        <f t="shared" si="396"/>
        <v>-0.928654788401143i</v>
      </c>
      <c r="O869" s="12" t="str">
        <f t="shared" si="397"/>
        <v>0.598911789486036-0.800815002615857i</v>
      </c>
      <c r="P869" s="12" t="str">
        <f t="shared" si="398"/>
        <v>0.401088210513964+0.800815002615857i</v>
      </c>
      <c r="Q869" s="12" t="str">
        <f t="shared" si="399"/>
        <v>-0.401088210513964+0.127839785785286i</v>
      </c>
      <c r="R869" s="12" t="str">
        <f t="shared" si="400"/>
        <v>-0.330083865975873-2.10181409284789i</v>
      </c>
      <c r="S869" s="12" t="str">
        <f t="shared" si="401"/>
        <v>0.0950986315299318i</v>
      </c>
      <c r="T869" s="12" t="str">
        <f t="shared" si="402"/>
        <v>0.199879643960159-0.0313905239444149i</v>
      </c>
      <c r="U869" s="12" t="str">
        <f t="shared" si="403"/>
        <v>0.001-0.0215365281585785i</v>
      </c>
      <c r="V869" s="12" t="str">
        <f t="shared" si="404"/>
        <v>0.0015-0.0065460571910573i</v>
      </c>
      <c r="W869" s="12" t="str">
        <f t="shared" si="405"/>
        <v>0.000933892459595948-0.0050498938899762i</v>
      </c>
      <c r="X869" s="12" t="str">
        <f t="shared" si="406"/>
        <v>0.00173944877703936-0.00455891713378743i</v>
      </c>
      <c r="Y869" s="12" t="str">
        <f t="shared" si="407"/>
        <v>0.00029+0.0696491091300857i</v>
      </c>
      <c r="Z869" s="12" t="str">
        <f t="shared" si="408"/>
        <v>-0.829674846975596-0.346552487190238i</v>
      </c>
      <c r="AA869" s="12" t="str">
        <f t="shared" si="409"/>
        <v>5.74256935235052-184.18052523693i</v>
      </c>
      <c r="AB869" s="12" t="str">
        <f t="shared" si="410"/>
        <v>0.498936922931212-0.0783566105868524i</v>
      </c>
      <c r="AC869" s="12" t="str">
        <f t="shared" si="411"/>
        <v>1.87056723238007-1.35486751596595i</v>
      </c>
      <c r="AD869" s="12" t="str">
        <f t="shared" si="412"/>
        <v>0.194848870789974+0.0992414449241306i</v>
      </c>
      <c r="AE869" s="12" t="str">
        <f t="shared" si="413"/>
        <v>-0.127268837485229-0.14986349142954i</v>
      </c>
      <c r="AF869" s="12" t="str">
        <f t="shared" si="414"/>
        <v>-11.6514727860656-3.15700421419939i</v>
      </c>
      <c r="AG869" s="12" t="str">
        <f t="shared" si="415"/>
        <v>1.0702181340706-0.127849228671413i</v>
      </c>
      <c r="AH869" s="12" t="str">
        <f t="shared" si="416"/>
        <v>0.693840235204995+2.08987823695183i</v>
      </c>
      <c r="AI869" s="12">
        <f t="shared" si="417"/>
        <v>6.8565266035012593</v>
      </c>
      <c r="AJ869" s="12">
        <f t="shared" si="418"/>
        <v>71.6338172811475</v>
      </c>
      <c r="AK869" s="12"/>
      <c r="AL869" s="12"/>
      <c r="AM869" s="12"/>
      <c r="AN869" s="12"/>
    </row>
    <row r="870" spans="1:40" x14ac:dyDescent="0.35">
      <c r="A870" s="12"/>
      <c r="B870" s="12">
        <f t="shared" si="419"/>
        <v>74000</v>
      </c>
      <c r="C870" s="29" t="str">
        <f t="shared" si="386"/>
        <v>-0.0000126493853702602+0.0299951603512546i</v>
      </c>
      <c r="D870" s="28" t="str">
        <f t="shared" si="387"/>
        <v>-5.39915801148502+0.229962896026285i</v>
      </c>
      <c r="E870" s="12" t="str">
        <f t="shared" si="388"/>
        <v>4200</v>
      </c>
      <c r="F870" s="12" t="str">
        <f t="shared" si="389"/>
        <v>0.704225352112676</v>
      </c>
      <c r="G870" s="12" t="str">
        <f t="shared" si="385"/>
        <v>0.704225352112676</v>
      </c>
      <c r="H870" s="12" t="str">
        <f t="shared" si="390"/>
        <v>6.25634764329776+3.38511039550808i</v>
      </c>
      <c r="I870" s="12" t="str">
        <f t="shared" si="391"/>
        <v>290.597320457056i</v>
      </c>
      <c r="J870" s="12" t="str">
        <f t="shared" si="392"/>
        <v>-71.2324171205383+62.8494585570266i</v>
      </c>
      <c r="K870" s="12" t="str">
        <f t="shared" si="393"/>
        <v>2.02389829345777-2.29384899661974i</v>
      </c>
      <c r="L870" s="12" t="str">
        <f t="shared" si="394"/>
        <v>0.0918607712877267-0.0884794342241492i</v>
      </c>
      <c r="M870" s="12" t="str">
        <f t="shared" si="395"/>
        <v>2.1157590647455-2.38232843084389i</v>
      </c>
      <c r="N870" s="12" t="str">
        <f t="shared" si="396"/>
        <v>-0.929911425462579i</v>
      </c>
      <c r="O870" s="12" t="str">
        <f t="shared" si="397"/>
        <v>0.597904983057519-0.801566984870877i</v>
      </c>
      <c r="P870" s="12" t="str">
        <f t="shared" si="398"/>
        <v>0.402095016942481+0.801566984870877i</v>
      </c>
      <c r="Q870" s="12" t="str">
        <f t="shared" si="399"/>
        <v>-0.402095016942481+0.128344440591702i</v>
      </c>
      <c r="R870" s="12" t="str">
        <f t="shared" si="400"/>
        <v>-0.330074913338015-2.09883293604039i</v>
      </c>
      <c r="S870" s="12" t="str">
        <f t="shared" si="401"/>
        <v>0.0952273170935718i</v>
      </c>
      <c r="T870" s="12" t="str">
        <f t="shared" si="402"/>
        <v>0.199866229526751-0.0314321484370724i</v>
      </c>
      <c r="U870" s="12" t="str">
        <f t="shared" si="403"/>
        <v>0.001-0.021507424742148i</v>
      </c>
      <c r="V870" s="12" t="str">
        <f t="shared" si="404"/>
        <v>0.0015-0.00653721116782616i</v>
      </c>
      <c r="W870" s="12" t="str">
        <f t="shared" si="405"/>
        <v>0.000933885349847516-0.00504314946516629i</v>
      </c>
      <c r="X870" s="12" t="str">
        <f t="shared" si="406"/>
        <v>0.00173728054723884-0.00455322729198378i</v>
      </c>
      <c r="Y870" s="12" t="str">
        <f t="shared" si="407"/>
        <v>0.00029+0.0697433569096934i</v>
      </c>
      <c r="Z870" s="12" t="str">
        <f t="shared" si="408"/>
        <v>-0.827399090731543-0.345523728521474i</v>
      </c>
      <c r="AA870" s="12" t="str">
        <f t="shared" si="409"/>
        <v>5.71888829829466-183.899100666065i</v>
      </c>
      <c r="AB870" s="12" t="str">
        <f t="shared" si="410"/>
        <v>0.498903438000006-0.0784605130947499i</v>
      </c>
      <c r="AC870" s="12" t="str">
        <f t="shared" si="411"/>
        <v>1.86864076033699-1.35455538639798i</v>
      </c>
      <c r="AD870" s="12" t="str">
        <f t="shared" si="412"/>
        <v>0.194972944678147+0.0993455474488475i</v>
      </c>
      <c r="AE870" s="12" t="str">
        <f t="shared" si="413"/>
        <v>-0.126994193177417-0.149566194433408i</v>
      </c>
      <c r="AF870" s="12" t="str">
        <f t="shared" si="414"/>
        <v>-11.6555056547828-3.15514749948179i</v>
      </c>
      <c r="AG870" s="12" t="str">
        <f t="shared" si="415"/>
        <v>1.07017219886863-0.127739675192073i</v>
      </c>
      <c r="AH870" s="12" t="str">
        <f t="shared" si="416"/>
        <v>0.693158434974477+2.08611181615054i</v>
      </c>
      <c r="AI870" s="12">
        <f t="shared" si="417"/>
        <v>6.8415668576055468</v>
      </c>
      <c r="AJ870" s="12">
        <f t="shared" si="418"/>
        <v>71.619750781919649</v>
      </c>
      <c r="AK870" s="12"/>
      <c r="AL870" s="12"/>
      <c r="AM870" s="12"/>
      <c r="AN870" s="12"/>
    </row>
    <row r="871" spans="1:40" x14ac:dyDescent="0.35">
      <c r="A871" s="12"/>
      <c r="B871" s="12">
        <f t="shared" si="419"/>
        <v>74100</v>
      </c>
      <c r="C871" s="29" t="str">
        <f t="shared" si="386"/>
        <v>-0.0000126152670226745+0.0299546810669037i</v>
      </c>
      <c r="D871" s="28" t="str">
        <f t="shared" si="387"/>
        <v>-5.39915774991103+0.229652554846262i</v>
      </c>
      <c r="E871" s="12" t="str">
        <f t="shared" si="388"/>
        <v>4200</v>
      </c>
      <c r="F871" s="12" t="str">
        <f t="shared" si="389"/>
        <v>0.704225352112676</v>
      </c>
      <c r="G871" s="12" t="str">
        <f t="shared" si="385"/>
        <v>0.704225352112676</v>
      </c>
      <c r="H871" s="12" t="str">
        <f t="shared" si="390"/>
        <v>6.26037017247947+3.38294202549591i</v>
      </c>
      <c r="I871" s="12" t="str">
        <f t="shared" si="391"/>
        <v>290.990019538755i</v>
      </c>
      <c r="J871" s="12" t="str">
        <f t="shared" si="392"/>
        <v>-71.4277717767755+62.9343902577793i</v>
      </c>
      <c r="K871" s="12" t="str">
        <f t="shared" si="393"/>
        <v>2.02073908216595-2.29345020091808i</v>
      </c>
      <c r="L871" s="12" t="str">
        <f t="shared" si="394"/>
        <v>0.0917413632102345-0.0884838328630726i</v>
      </c>
      <c r="M871" s="12" t="str">
        <f t="shared" si="395"/>
        <v>2.11248044537618-2.38193403378115i</v>
      </c>
      <c r="N871" s="12" t="str">
        <f t="shared" si="396"/>
        <v>-0.931168062524015i</v>
      </c>
      <c r="O871" s="12" t="str">
        <f t="shared" si="397"/>
        <v>0.596897232455422-0.802317701342217i</v>
      </c>
      <c r="P871" s="12" t="str">
        <f t="shared" si="398"/>
        <v>0.403102767544578+0.802317701342217i</v>
      </c>
      <c r="Q871" s="12" t="str">
        <f t="shared" si="399"/>
        <v>-0.403102767544578+0.128850361181798i</v>
      </c>
      <c r="R871" s="12" t="str">
        <f t="shared" si="400"/>
        <v>-0.33006594775745-2.09585963170334i</v>
      </c>
      <c r="S871" s="12" t="str">
        <f t="shared" si="401"/>
        <v>0.0953560026572118i</v>
      </c>
      <c r="T871" s="12" t="str">
        <f t="shared" si="402"/>
        <v>0.199852796609847-0.0314737693914145i</v>
      </c>
      <c r="U871" s="12" t="str">
        <f t="shared" si="403"/>
        <v>0.001-0.0214783998774488i</v>
      </c>
      <c r="V871" s="12" t="str">
        <f t="shared" si="404"/>
        <v>0.0015-0.00652838902050116i</v>
      </c>
      <c r="W871" s="12" t="str">
        <f t="shared" si="405"/>
        <v>0.000933878230788213-0.00503642334823915i</v>
      </c>
      <c r="X871" s="12" t="str">
        <f t="shared" si="406"/>
        <v>0.00173512067931298-0.00454755138428692i</v>
      </c>
      <c r="Y871" s="12" t="str">
        <f t="shared" si="407"/>
        <v>0.00029+0.0698376046893011i</v>
      </c>
      <c r="Z871" s="12" t="str">
        <f t="shared" si="408"/>
        <v>-0.825132761356923-0.344500278853822i</v>
      </c>
      <c r="AA871" s="12" t="str">
        <f t="shared" si="409"/>
        <v>5.69535089213489-183.618570061907i</v>
      </c>
      <c r="AB871" s="12" t="str">
        <f t="shared" si="410"/>
        <v>0.498869906930542-0.0785644067703512i</v>
      </c>
      <c r="AC871" s="12" t="str">
        <f t="shared" si="411"/>
        <v>1.86671768884728-1.35424098275204i</v>
      </c>
      <c r="AD871" s="12" t="str">
        <f t="shared" si="412"/>
        <v>0.195097153910819+0.0994495074338742i</v>
      </c>
      <c r="AE871" s="12" t="str">
        <f t="shared" si="413"/>
        <v>-0.126720670296466-0.149270070610363i</v>
      </c>
      <c r="AF871" s="12" t="str">
        <f t="shared" si="414"/>
        <v>-11.6595279223905-3.15328947064965i</v>
      </c>
      <c r="AG871" s="12" t="str">
        <f t="shared" si="415"/>
        <v>1.07012636161457-0.127630559311787i</v>
      </c>
      <c r="AH871" s="12" t="str">
        <f t="shared" si="416"/>
        <v>0.69247790071663+2.0823586198135i</v>
      </c>
      <c r="AI871" s="12">
        <f t="shared" si="417"/>
        <v>6.8266330784906426</v>
      </c>
      <c r="AJ871" s="12">
        <f t="shared" si="418"/>
        <v>71.605713294406186</v>
      </c>
      <c r="AK871" s="12"/>
      <c r="AL871" s="12"/>
      <c r="AM871" s="12"/>
      <c r="AN871" s="12"/>
    </row>
    <row r="872" spans="1:40" x14ac:dyDescent="0.35">
      <c r="A872" s="12"/>
      <c r="B872" s="12">
        <f t="shared" si="419"/>
        <v>74200</v>
      </c>
      <c r="C872" s="29" t="str">
        <f t="shared" si="386"/>
        <v>-0.0000125812865268823+0.029914310891078i</v>
      </c>
      <c r="D872" s="28" t="str">
        <f t="shared" si="387"/>
        <v>-5.39915748939389+0.229343050164931i</v>
      </c>
      <c r="E872" s="12" t="str">
        <f t="shared" si="388"/>
        <v>4200</v>
      </c>
      <c r="F872" s="12" t="str">
        <f t="shared" si="389"/>
        <v>0.704225352112676</v>
      </c>
      <c r="G872" s="12" t="str">
        <f t="shared" si="385"/>
        <v>0.704225352112676</v>
      </c>
      <c r="H872" s="12" t="str">
        <f t="shared" si="390"/>
        <v>6.26438213027972+3.38077320152666i</v>
      </c>
      <c r="I872" s="12" t="str">
        <f t="shared" si="391"/>
        <v>291.382718620453i</v>
      </c>
      <c r="J872" s="12" t="str">
        <f t="shared" si="392"/>
        <v>-71.6233902475384+63.0193219585321i</v>
      </c>
      <c r="K872" s="12" t="str">
        <f t="shared" si="393"/>
        <v>2.01758546864029-2.29304770167591i</v>
      </c>
      <c r="L872" s="12" t="str">
        <f t="shared" si="394"/>
        <v>0.0916221045367794-0.0884880649502488i</v>
      </c>
      <c r="M872" s="12" t="str">
        <f t="shared" si="395"/>
        <v>2.10920757317707-2.38153576662616i</v>
      </c>
      <c r="N872" s="12" t="str">
        <f t="shared" si="396"/>
        <v>-0.93242469958545i</v>
      </c>
      <c r="O872" s="12" t="str">
        <f t="shared" si="397"/>
        <v>0.595888539271121-0.803067150844392i</v>
      </c>
      <c r="P872" s="12" t="str">
        <f t="shared" si="398"/>
        <v>0.404111460728879+0.803067150844392i</v>
      </c>
      <c r="Q872" s="12" t="str">
        <f t="shared" si="399"/>
        <v>-0.404111460728879+0.129357548741058i</v>
      </c>
      <c r="R872" s="12" t="str">
        <f t="shared" si="400"/>
        <v>-0.330056969230695-2.09289414807368i</v>
      </c>
      <c r="S872" s="12" t="str">
        <f t="shared" si="401"/>
        <v>0.0954846882208518i</v>
      </c>
      <c r="T872" s="12" t="str">
        <f t="shared" si="402"/>
        <v>0.199839345208061-0.0315153868021122i</v>
      </c>
      <c r="U872" s="12" t="str">
        <f t="shared" si="403"/>
        <v>0.001-0.0214494532468862i</v>
      </c>
      <c r="V872" s="12" t="str">
        <f t="shared" si="404"/>
        <v>0.0015-0.00651959065254897i</v>
      </c>
      <c r="W872" s="12" t="str">
        <f t="shared" si="405"/>
        <v>0.000933871102419247-0.00502971546516018i</v>
      </c>
      <c r="X872" s="12" t="str">
        <f t="shared" si="406"/>
        <v>0.00173296913058624-0.00454188936210475i</v>
      </c>
      <c r="Y872" s="12" t="str">
        <f t="shared" si="407"/>
        <v>0.00029+0.0699318524689088i</v>
      </c>
      <c r="Z872" s="12" t="str">
        <f t="shared" si="408"/>
        <v>-0.822875806946275-0.34348210116143i</v>
      </c>
      <c r="AA872" s="12" t="str">
        <f t="shared" si="409"/>
        <v>5.67195600558127-183.338929072484i</v>
      </c>
      <c r="AB872" s="12" t="str">
        <f t="shared" si="410"/>
        <v>0.49883632971936-0.0786682916003543i</v>
      </c>
      <c r="AC872" s="12" t="str">
        <f t="shared" si="411"/>
        <v>1.86479801427431-1.35392431733155i</v>
      </c>
      <c r="AD872" s="12" t="str">
        <f t="shared" si="412"/>
        <v>0.195221498357621+0.0995533247412722i</v>
      </c>
      <c r="AE872" s="12" t="str">
        <f t="shared" si="413"/>
        <v>-0.12644826283455-0.148975112878418i</v>
      </c>
      <c r="AF872" s="12" t="str">
        <f t="shared" si="414"/>
        <v>-11.6635396196736-3.15143015136173i</v>
      </c>
      <c r="AG872" s="12" t="str">
        <f t="shared" si="415"/>
        <v>1.07008062145119-0.127521878872866i</v>
      </c>
      <c r="AH872" s="12" t="str">
        <f t="shared" si="416"/>
        <v>0.691798635842894+2.07861857951861i</v>
      </c>
      <c r="AI872" s="12">
        <f t="shared" si="417"/>
        <v>6.8117251856055976</v>
      </c>
      <c r="AJ872" s="12">
        <f t="shared" si="418"/>
        <v>71.591704569478907</v>
      </c>
      <c r="AK872" s="12"/>
      <c r="AL872" s="12"/>
      <c r="AM872" s="12"/>
      <c r="AN872" s="12"/>
    </row>
    <row r="873" spans="1:40" x14ac:dyDescent="0.35">
      <c r="A873" s="12"/>
      <c r="B873" s="12">
        <f t="shared" si="419"/>
        <v>74300</v>
      </c>
      <c r="C873" s="29" t="str">
        <f t="shared" si="386"/>
        <v>-0.0000125474431412471+0.029874049383232i</v>
      </c>
      <c r="D873" s="28" t="str">
        <f t="shared" si="387"/>
        <v>-5.39915722992793+0.229034378604779i</v>
      </c>
      <c r="E873" s="12" t="str">
        <f t="shared" si="388"/>
        <v>4200</v>
      </c>
      <c r="F873" s="12" t="str">
        <f t="shared" si="389"/>
        <v>0.704225352112676</v>
      </c>
      <c r="G873" s="12" t="str">
        <f t="shared" si="385"/>
        <v>0.704225352112676</v>
      </c>
      <c r="H873" s="12" t="str">
        <f t="shared" si="390"/>
        <v>6.26838354741482+3.37860394370991i</v>
      </c>
      <c r="I873" s="12" t="str">
        <f t="shared" si="391"/>
        <v>291.775417702152i</v>
      </c>
      <c r="J873" s="12" t="str">
        <f t="shared" si="392"/>
        <v>-71.8192725328269+63.1042536592848i</v>
      </c>
      <c r="K873" s="12" t="str">
        <f t="shared" si="393"/>
        <v>2.01443744662286-2.29264151923066i</v>
      </c>
      <c r="L873" s="12" t="str">
        <f t="shared" si="394"/>
        <v>0.09150299531188-0.0884921311121284i</v>
      </c>
      <c r="M873" s="12" t="str">
        <f t="shared" si="395"/>
        <v>2.10594044193474-2.38113365034279i</v>
      </c>
      <c r="N873" s="12" t="str">
        <f t="shared" si="396"/>
        <v>-0.933681336646886i</v>
      </c>
      <c r="O873" s="12" t="str">
        <f t="shared" si="397"/>
        <v>0.594878905097479-0.803815332193922i</v>
      </c>
      <c r="P873" s="12" t="str">
        <f t="shared" si="398"/>
        <v>0.405121094902521+0.803815332193922i</v>
      </c>
      <c r="Q873" s="12" t="str">
        <f t="shared" si="399"/>
        <v>-0.405121094902521+0.129866004452964i</v>
      </c>
      <c r="R873" s="12" t="str">
        <f t="shared" si="400"/>
        <v>-0.33004797775427-2.08993645355934i</v>
      </c>
      <c r="S873" s="12" t="str">
        <f t="shared" si="401"/>
        <v>0.0956133737844918i</v>
      </c>
      <c r="T873" s="12" t="str">
        <f t="shared" si="402"/>
        <v>0.199825875320004-0.0315570006638347i</v>
      </c>
      <c r="U873" s="12" t="str">
        <f t="shared" si="403"/>
        <v>0.001-0.0214205845345754i</v>
      </c>
      <c r="V873" s="12" t="str">
        <f t="shared" si="404"/>
        <v>0.0015-0.00651081596795605i</v>
      </c>
      <c r="W873" s="12" t="str">
        <f t="shared" si="405"/>
        <v>0.000933863964741823-0.00502302574229335i</v>
      </c>
      <c r="X873" s="12" t="str">
        <f t="shared" si="406"/>
        <v>0.00173082585865148-0.00453624117705793i</v>
      </c>
      <c r="Y873" s="12" t="str">
        <f t="shared" si="407"/>
        <v>0.00029+0.0700261002485165i</v>
      </c>
      <c r="Z873" s="12" t="str">
        <f t="shared" si="408"/>
        <v>-0.82062817594835-0.342469158738605i</v>
      </c>
      <c r="AA873" s="12" t="str">
        <f t="shared" si="409"/>
        <v>5.64870252110778-183.060173374267i</v>
      </c>
      <c r="AB873" s="12" t="str">
        <f t="shared" si="410"/>
        <v>0.498802706362993-0.0787721675714524i</v>
      </c>
      <c r="AC873" s="12" t="str">
        <f t="shared" si="411"/>
        <v>1.8628817329615-1.35360540239056i</v>
      </c>
      <c r="AD873" s="12" t="str">
        <f t="shared" si="412"/>
        <v>0.195345977888016+0.0996569992330638i</v>
      </c>
      <c r="AE873" s="12" t="str">
        <f t="shared" si="413"/>
        <v>-0.126176964823328-0.148681314211394i</v>
      </c>
      <c r="AF873" s="12" t="str">
        <f t="shared" si="414"/>
        <v>-11.6675407773428-3.14956956510513i</v>
      </c>
      <c r="AG873" s="12" t="str">
        <f t="shared" si="415"/>
        <v>1.07003497752876-0.127413631731142i</v>
      </c>
      <c r="AH873" s="12" t="str">
        <f t="shared" si="416"/>
        <v>0.69112064366624+2.07489162729679i</v>
      </c>
      <c r="AI873" s="12">
        <f t="shared" si="417"/>
        <v>6.7968430987441177</v>
      </c>
      <c r="AJ873" s="12">
        <f t="shared" si="418"/>
        <v>71.577724359803398</v>
      </c>
      <c r="AK873" s="12"/>
      <c r="AL873" s="12"/>
      <c r="AM873" s="12"/>
      <c r="AN873" s="12"/>
    </row>
    <row r="874" spans="1:40" x14ac:dyDescent="0.35">
      <c r="A874" s="12"/>
      <c r="B874" s="12">
        <f t="shared" si="419"/>
        <v>74400</v>
      </c>
      <c r="C874" s="29" t="str">
        <f t="shared" si="386"/>
        <v>-0.0000125137361291134+0.0298338961051885i</v>
      </c>
      <c r="D874" s="28" t="str">
        <f t="shared" si="387"/>
        <v>-5.39915697150751+0.228726536806445i</v>
      </c>
      <c r="E874" s="12" t="str">
        <f t="shared" si="388"/>
        <v>4200</v>
      </c>
      <c r="F874" s="12" t="str">
        <f t="shared" si="389"/>
        <v>0.704225352112676</v>
      </c>
      <c r="G874" s="12" t="str">
        <f t="shared" si="385"/>
        <v>0.704225352112676</v>
      </c>
      <c r="H874" s="12" t="str">
        <f t="shared" si="390"/>
        <v>6.27237445452635+3.37643427200281i</v>
      </c>
      <c r="I874" s="12" t="str">
        <f t="shared" si="391"/>
        <v>292.168116783851i</v>
      </c>
      <c r="J874" s="12" t="str">
        <f t="shared" si="392"/>
        <v>-72.0154186326411+63.1891853600375i</v>
      </c>
      <c r="K874" s="12" t="str">
        <f t="shared" si="393"/>
        <v>2.01129500982409-2.29223167383682i</v>
      </c>
      <c r="L874" s="12" t="str">
        <f t="shared" si="394"/>
        <v>0.0913840355782554-0.0884960319736513i</v>
      </c>
      <c r="M874" s="12" t="str">
        <f t="shared" si="395"/>
        <v>2.10267904540235-2.38072770581047i</v>
      </c>
      <c r="N874" s="12" t="str">
        <f t="shared" si="396"/>
        <v>-0.934937973708322i</v>
      </c>
      <c r="O874" s="12" t="str">
        <f t="shared" si="397"/>
        <v>0.593868331528848-0.804562244209323i</v>
      </c>
      <c r="P874" s="12" t="str">
        <f t="shared" si="398"/>
        <v>0.406131668471152+0.804562244209323i</v>
      </c>
      <c r="Q874" s="12" t="str">
        <f t="shared" si="399"/>
        <v>-0.406131668471152+0.130375729498999i</v>
      </c>
      <c r="R874" s="12" t="str">
        <f t="shared" si="400"/>
        <v>-0.330038973324665-2.08698651673806i</v>
      </c>
      <c r="S874" s="12" t="str">
        <f t="shared" si="401"/>
        <v>0.0957420593481318i</v>
      </c>
      <c r="T874" s="12" t="str">
        <f t="shared" si="402"/>
        <v>0.199812386944286-0.0315986109712466i</v>
      </c>
      <c r="U874" s="12" t="str">
        <f t="shared" si="403"/>
        <v>0.001-0.02139179342633i</v>
      </c>
      <c r="V874" s="12" t="str">
        <f t="shared" si="404"/>
        <v>0.0015-0.00650206487122493i</v>
      </c>
      <c r="W874" s="12" t="str">
        <f t="shared" si="405"/>
        <v>0.000933856817757167-0.00501635410639838i</v>
      </c>
      <c r="X874" s="12" t="str">
        <f t="shared" si="406"/>
        <v>0.00172869082136793-0.00453060678097885i</v>
      </c>
      <c r="Y874" s="12" t="str">
        <f t="shared" si="407"/>
        <v>0.00029+0.0701203480281242i</v>
      </c>
      <c r="Z874" s="12" t="str">
        <f t="shared" si="408"/>
        <v>-0.818389817163272-0.341461415196517i</v>
      </c>
      <c r="AA874" s="12" t="str">
        <f t="shared" si="409"/>
        <v>5.62558933183224-182.782298671941i</v>
      </c>
      <c r="AB874" s="12" t="str">
        <f t="shared" si="410"/>
        <v>0.498769036857971-0.0788760346703275i</v>
      </c>
      <c r="AC874" s="12" t="str">
        <f t="shared" si="411"/>
        <v>1.86096884123265-1.3532842501339i</v>
      </c>
      <c r="AD874" s="12" t="str">
        <f t="shared" si="412"/>
        <v>0.195470592371295+0.0997605307712295i</v>
      </c>
      <c r="AE874" s="12" t="str">
        <f t="shared" si="413"/>
        <v>-0.125906770333641-0.148388667638382i</v>
      </c>
      <c r="AF874" s="12" t="str">
        <f t="shared" si="414"/>
        <v>-11.6715314260339-3.14770773519637i</v>
      </c>
      <c r="AG874" s="12" t="str">
        <f t="shared" si="415"/>
        <v>1.06998942900503-0.127305815755863i</v>
      </c>
      <c r="AH874" s="12" t="str">
        <f t="shared" si="416"/>
        <v>0.690443927402525+2.07117769562816i</v>
      </c>
      <c r="AI874" s="12">
        <f t="shared" si="417"/>
        <v>6.7819867380417715</v>
      </c>
      <c r="AJ874" s="12">
        <f t="shared" si="418"/>
        <v>71.563772419825412</v>
      </c>
      <c r="AK874" s="12"/>
      <c r="AL874" s="12"/>
      <c r="AM874" s="12"/>
      <c r="AN874" s="12"/>
    </row>
    <row r="875" spans="1:40" x14ac:dyDescent="0.35">
      <c r="A875" s="12"/>
      <c r="B875" s="12">
        <f t="shared" si="419"/>
        <v>74500</v>
      </c>
      <c r="C875" s="29" t="str">
        <f t="shared" si="386"/>
        <v>-0.0000124801647587664+0.0297938506211232i</v>
      </c>
      <c r="D875" s="28" t="str">
        <f t="shared" si="387"/>
        <v>-5.399156714127+0.228419521428611i</v>
      </c>
      <c r="E875" s="12" t="str">
        <f t="shared" si="388"/>
        <v>4200</v>
      </c>
      <c r="F875" s="12" t="str">
        <f t="shared" si="389"/>
        <v>0.704225352112676</v>
      </c>
      <c r="G875" s="12" t="str">
        <f t="shared" si="385"/>
        <v>0.704225352112676</v>
      </c>
      <c r="H875" s="12" t="str">
        <f t="shared" si="390"/>
        <v>6.27635488218134+3.37426420621109i</v>
      </c>
      <c r="I875" s="12" t="str">
        <f t="shared" si="391"/>
        <v>292.56081586555i</v>
      </c>
      <c r="J875" s="12" t="str">
        <f t="shared" si="392"/>
        <v>-72.2118285469809+63.2741170607903i</v>
      </c>
      <c r="K875" s="12" t="str">
        <f t="shared" si="393"/>
        <v>2.00815815192313-2.29181818566627i</v>
      </c>
      <c r="L875" s="12" t="str">
        <f t="shared" si="394"/>
        <v>0.0912652253768373-0.0884997681582463i</v>
      </c>
      <c r="M875" s="12" t="str">
        <f t="shared" si="395"/>
        <v>2.09942337729997-2.38031795382452i</v>
      </c>
      <c r="N875" s="12" t="str">
        <f t="shared" si="396"/>
        <v>-0.936194610769758i</v>
      </c>
      <c r="O875" s="12" t="str">
        <f t="shared" si="397"/>
        <v>0.59285682016106-0.805307885711122i</v>
      </c>
      <c r="P875" s="12" t="str">
        <f t="shared" si="398"/>
        <v>0.40714317983894+0.805307885711122i</v>
      </c>
      <c r="Q875" s="12" t="str">
        <f t="shared" si="399"/>
        <v>-0.40714317983894+0.130886725058636i</v>
      </c>
      <c r="R875" s="12" t="str">
        <f t="shared" si="400"/>
        <v>-0.330029955938402-2.08404430635631i</v>
      </c>
      <c r="S875" s="12" t="str">
        <f t="shared" si="401"/>
        <v>0.0958707449117716i</v>
      </c>
      <c r="T875" s="12" t="str">
        <f t="shared" si="402"/>
        <v>0.199798880079516-0.0316402177190138i</v>
      </c>
      <c r="U875" s="12" t="str">
        <f t="shared" si="403"/>
        <v>0.001-0.0213630796096504i</v>
      </c>
      <c r="V875" s="12" t="str">
        <f t="shared" si="404"/>
        <v>0.0015-0.00649333726737095i</v>
      </c>
      <c r="W875" s="12" t="str">
        <f t="shared" si="405"/>
        <v>0.000933849661466494-0.00500970048462829i</v>
      </c>
      <c r="X875" s="12" t="str">
        <f t="shared" si="406"/>
        <v>0.00172656397685928-0.0045249861259107i</v>
      </c>
      <c r="Y875" s="12" t="str">
        <f t="shared" si="407"/>
        <v>0.00029+0.0702145958077319i</v>
      </c>
      <c r="Z875" s="12" t="str">
        <f t="shared" si="408"/>
        <v>-0.816160679739733-0.340458834459974i</v>
      </c>
      <c r="AA875" s="12" t="str">
        <f t="shared" si="409"/>
        <v>5.6026153413978-182.505300698172i</v>
      </c>
      <c r="AB875" s="12" t="str">
        <f t="shared" si="410"/>
        <v>0.498735321200822-0.0789798928836645i</v>
      </c>
      <c r="AC875" s="12" t="str">
        <f t="shared" si="411"/>
        <v>1.85905933539209-1.35296087271737i</v>
      </c>
      <c r="AD875" s="12" t="str">
        <f t="shared" si="412"/>
        <v>0.195595341676578+0.099863919217713i</v>
      </c>
      <c r="AE875" s="12" t="str">
        <f t="shared" si="413"/>
        <v>-0.125637673475213-0.14809716624321i</v>
      </c>
      <c r="AF875" s="12" t="str">
        <f t="shared" si="414"/>
        <v>-11.6755115963083-3.14584468478248i</v>
      </c>
      <c r="AG875" s="12" t="str">
        <f t="shared" si="415"/>
        <v>1.06994397504511-0.127198428829583i</v>
      </c>
      <c r="AH875" s="12" t="str">
        <f t="shared" si="416"/>
        <v>0.689768490172068+2.0674767174386i</v>
      </c>
      <c r="AI875" s="12">
        <f t="shared" si="417"/>
        <v>6.7671560239748354</v>
      </c>
      <c r="AJ875" s="12">
        <f t="shared" si="418"/>
        <v>71.549848505754298</v>
      </c>
      <c r="AK875" s="12"/>
      <c r="AL875" s="12"/>
      <c r="AM875" s="12"/>
      <c r="AN875" s="12"/>
    </row>
    <row r="876" spans="1:40" x14ac:dyDescent="0.35">
      <c r="A876" s="12"/>
      <c r="B876" s="12">
        <f t="shared" si="419"/>
        <v>74600</v>
      </c>
      <c r="C876" s="29" t="str">
        <f t="shared" si="386"/>
        <v>-0.0000124467283033922+0.0297539124975486i</v>
      </c>
      <c r="D876" s="28" t="str">
        <f t="shared" si="387"/>
        <v>-5.39915645778084+0.228113329147873i</v>
      </c>
      <c r="E876" s="12" t="str">
        <f t="shared" si="388"/>
        <v>4200</v>
      </c>
      <c r="F876" s="12" t="str">
        <f t="shared" si="389"/>
        <v>0.704225352112676</v>
      </c>
      <c r="G876" s="12" t="str">
        <f t="shared" si="385"/>
        <v>0.704225352112676</v>
      </c>
      <c r="H876" s="12" t="str">
        <f t="shared" si="390"/>
        <v>6.28032486087213+3.37209376598994i</v>
      </c>
      <c r="I876" s="12" t="str">
        <f t="shared" si="391"/>
        <v>292.953514947248i</v>
      </c>
      <c r="J876" s="12" t="str">
        <f t="shared" si="392"/>
        <v>-72.4085022758464+63.359048761543i</v>
      </c>
      <c r="K876" s="12" t="str">
        <f t="shared" si="393"/>
        <v>2.00502686656827-2.29140107480846i</v>
      </c>
      <c r="L876" s="12" t="str">
        <f t="shared" si="394"/>
        <v>0.0911465647467796-0.0885033402878293i</v>
      </c>
      <c r="M876" s="12" t="str">
        <f t="shared" si="395"/>
        <v>2.09617343131505-2.37990441509629i</v>
      </c>
      <c r="N876" s="12" t="str">
        <f t="shared" si="396"/>
        <v>-0.937451247831194i</v>
      </c>
      <c r="O876" s="12" t="str">
        <f t="shared" si="397"/>
        <v>0.59184437259143-0.806052255521847i</v>
      </c>
      <c r="P876" s="12" t="str">
        <f t="shared" si="398"/>
        <v>0.40815562740857+0.806052255521847i</v>
      </c>
      <c r="Q876" s="12" t="str">
        <f t="shared" si="399"/>
        <v>-0.40815562740857+0.131398992309347i</v>
      </c>
      <c r="R876" s="12" t="str">
        <f t="shared" si="400"/>
        <v>-0.330020925591965-2.08110979132808i</v>
      </c>
      <c r="S876" s="12" t="str">
        <f t="shared" si="401"/>
        <v>0.0959994304754116i</v>
      </c>
      <c r="T876" s="12" t="str">
        <f t="shared" si="402"/>
        <v>0.199785354724298-0.0316818209017968i</v>
      </c>
      <c r="U876" s="12" t="str">
        <f t="shared" si="403"/>
        <v>0.001-0.0213344427737125i</v>
      </c>
      <c r="V876" s="12" t="str">
        <f t="shared" si="404"/>
        <v>0.0015-0.00648463306191872i</v>
      </c>
      <c r="W876" s="12" t="str">
        <f t="shared" si="405"/>
        <v>0.000933842495871007-0.00500306480452673i</v>
      </c>
      <c r="X876" s="12" t="str">
        <f t="shared" si="406"/>
        <v>0.00172444528351165-0.00451937916410636i</v>
      </c>
      <c r="Y876" s="12" t="str">
        <f t="shared" si="407"/>
        <v>0.00029+0.0703088435873396i</v>
      </c>
      <c r="Z876" s="12" t="str">
        <f t="shared" si="408"/>
        <v>-0.81394071317217-0.339461380764194i</v>
      </c>
      <c r="AA876" s="12" t="str">
        <f t="shared" si="409"/>
        <v>5.57977946385564-182.229175213383i</v>
      </c>
      <c r="AB876" s="12" t="str">
        <f t="shared" si="410"/>
        <v>0.498701559388062-0.0790837421981351i</v>
      </c>
      <c r="AC876" s="12" t="str">
        <f t="shared" si="411"/>
        <v>1.85715321172496-1.35263528224775i</v>
      </c>
      <c r="AD876" s="12" t="str">
        <f t="shared" si="412"/>
        <v>0.195720225672819+0.0999671644344153i</v>
      </c>
      <c r="AE876" s="12" t="str">
        <f t="shared" si="413"/>
        <v>-0.125369668396364-0.147806803163922i</v>
      </c>
      <c r="AF876" s="12" t="str">
        <f t="shared" si="414"/>
        <v>-11.679481318653-3.14398043684207i</v>
      </c>
      <c r="AG876" s="12" t="str">
        <f t="shared" si="415"/>
        <v>1.06989861482141-0.127091468848066i</v>
      </c>
      <c r="AH876" s="12" t="str">
        <f t="shared" si="416"/>
        <v>0.68909433500115+2.06378862609626i</v>
      </c>
      <c r="AI876" s="12">
        <f t="shared" si="417"/>
        <v>6.7523508773587428</v>
      </c>
      <c r="AJ876" s="12">
        <f t="shared" si="418"/>
        <v>71.535952375547097</v>
      </c>
      <c r="AK876" s="12"/>
      <c r="AL876" s="12"/>
      <c r="AM876" s="12"/>
      <c r="AN876" s="12"/>
    </row>
    <row r="877" spans="1:40" x14ac:dyDescent="0.35">
      <c r="A877" s="12"/>
      <c r="B877" s="12">
        <f t="shared" si="419"/>
        <v>74700</v>
      </c>
      <c r="C877" s="29" t="str">
        <f t="shared" si="386"/>
        <v>-0.0000124134260410384+0.0297140813032984i</v>
      </c>
      <c r="D877" s="28" t="str">
        <f t="shared" si="387"/>
        <v>-5.3991562024635+0.227807956658621i</v>
      </c>
      <c r="E877" s="12" t="str">
        <f t="shared" si="388"/>
        <v>4200</v>
      </c>
      <c r="F877" s="12" t="str">
        <f t="shared" si="389"/>
        <v>0.704225352112676</v>
      </c>
      <c r="G877" s="12" t="str">
        <f t="shared" si="385"/>
        <v>0.704225352112676</v>
      </c>
      <c r="H877" s="12" t="str">
        <f t="shared" si="390"/>
        <v>6.28428442101619+3.36992297084515i</v>
      </c>
      <c r="I877" s="12" t="str">
        <f t="shared" si="391"/>
        <v>293.346214028947i</v>
      </c>
      <c r="J877" s="12" t="str">
        <f t="shared" si="392"/>
        <v>-72.6054398192375+63.4439804622958i</v>
      </c>
      <c r="K877" s="12" t="str">
        <f t="shared" si="393"/>
        <v>2.00190114737727-2.29098036127072i</v>
      </c>
      <c r="L877" s="12" t="str">
        <f t="shared" si="394"/>
        <v>0.0910280537254703-0.088506748982803i</v>
      </c>
      <c r="M877" s="12" t="str">
        <f t="shared" si="395"/>
        <v>2.09292920110274-2.37948711025352i</v>
      </c>
      <c r="N877" s="12" t="str">
        <f t="shared" si="396"/>
        <v>-0.93870788489263i</v>
      </c>
      <c r="O877" s="12" t="str">
        <f t="shared" si="397"/>
        <v>0.590830990418751-0.806795352466038i</v>
      </c>
      <c r="P877" s="12" t="str">
        <f t="shared" si="398"/>
        <v>0.409169009581249+0.806795352466038i</v>
      </c>
      <c r="Q877" s="12" t="str">
        <f t="shared" si="399"/>
        <v>-0.409169009581249+0.131912532426592i</v>
      </c>
      <c r="R877" s="12" t="str">
        <f t="shared" si="400"/>
        <v>-0.330011882281852-2.07818294073382i</v>
      </c>
      <c r="S877" s="12" t="str">
        <f t="shared" si="401"/>
        <v>0.0961281160390516i</v>
      </c>
      <c r="T877" s="12" t="str">
        <f t="shared" si="402"/>
        <v>0.199771810877238-0.0317234205142557i</v>
      </c>
      <c r="U877" s="12" t="str">
        <f t="shared" si="403"/>
        <v>0.001-0.0213058826093568i</v>
      </c>
      <c r="V877" s="12" t="str">
        <f t="shared" si="404"/>
        <v>0.0015-0.00647595216089871i</v>
      </c>
      <c r="W877" s="12" t="str">
        <f t="shared" si="405"/>
        <v>0.000933835320971938-0.0049964469940252i</v>
      </c>
      <c r="X877" s="12" t="str">
        <f t="shared" si="406"/>
        <v>0.00172233469997167-0.00451378584802727i</v>
      </c>
      <c r="Y877" s="12" t="str">
        <f t="shared" si="407"/>
        <v>0.00029+0.0704030913669473i</v>
      </c>
      <c r="Z877" s="12" t="str">
        <f t="shared" si="408"/>
        <v>-0.811729867297984-0.338469018651643i</v>
      </c>
      <c r="AA877" s="12" t="str">
        <f t="shared" si="409"/>
        <v>5.55708062354948-181.953918005527i</v>
      </c>
      <c r="AB877" s="12" t="str">
        <f t="shared" si="410"/>
        <v>0.49866775141621-0.0791875826004099i</v>
      </c>
      <c r="AC877" s="12" t="str">
        <f t="shared" si="411"/>
        <v>1.85525046649742-1.35230749078311i</v>
      </c>
      <c r="AD877" s="12" t="str">
        <f t="shared" si="412"/>
        <v>0.195845244228794+0.100070266283205i</v>
      </c>
      <c r="AE877" s="12" t="str">
        <f t="shared" si="413"/>
        <v>-0.125102749283695-0.147517571592251i</v>
      </c>
      <c r="AF877" s="12" t="str">
        <f t="shared" si="414"/>
        <v>-11.6834406234797-3.14211501418653i</v>
      </c>
      <c r="AG877" s="12" t="str">
        <f t="shared" si="415"/>
        <v>1.06985334751357-0.12698493372017i</v>
      </c>
      <c r="AH877" s="12" t="str">
        <f t="shared" si="416"/>
        <v>0.688421464823184+2.06011335540776i</v>
      </c>
      <c r="AI877" s="12">
        <f t="shared" si="417"/>
        <v>6.7375712193448969</v>
      </c>
      <c r="AJ877" s="12">
        <f t="shared" si="418"/>
        <v>71.522083788897788</v>
      </c>
      <c r="AK877" s="12"/>
      <c r="AL877" s="12"/>
      <c r="AM877" s="12"/>
      <c r="AN877" s="12"/>
    </row>
    <row r="878" spans="1:40" x14ac:dyDescent="0.35">
      <c r="A878" s="12"/>
      <c r="B878" s="12">
        <f t="shared" si="419"/>
        <v>74800</v>
      </c>
      <c r="C878" s="29" t="str">
        <f t="shared" si="386"/>
        <v>-0.0000123802572545755+0.0296743566095118i</v>
      </c>
      <c r="D878" s="28" t="str">
        <f t="shared" si="387"/>
        <v>-5.39915594816947+0.227503400672924i</v>
      </c>
      <c r="E878" s="12" t="str">
        <f t="shared" si="388"/>
        <v>4200</v>
      </c>
      <c r="F878" s="12" t="str">
        <f t="shared" si="389"/>
        <v>0.704225352112676</v>
      </c>
      <c r="G878" s="12" t="str">
        <f t="shared" si="385"/>
        <v>0.704225352112676</v>
      </c>
      <c r="H878" s="12" t="str">
        <f t="shared" si="390"/>
        <v>6.28823359295621+3.36775184013385i</v>
      </c>
      <c r="I878" s="12" t="str">
        <f t="shared" si="391"/>
        <v>293.738913110646i</v>
      </c>
      <c r="J878" s="12" t="str">
        <f t="shared" si="392"/>
        <v>-72.8026411771542+63.5289121630485i</v>
      </c>
      <c r="K878" s="12" t="str">
        <f t="shared" si="393"/>
        <v>1.99878098793776-2.2905560649784i</v>
      </c>
      <c r="L878" s="12" t="str">
        <f t="shared" si="394"/>
        <v>0.0909096923485416-0.0885099948620553i</v>
      </c>
      <c r="M878" s="12" t="str">
        <f t="shared" si="395"/>
        <v>2.0896906802863-2.37906605984046i</v>
      </c>
      <c r="N878" s="12" t="str">
        <f t="shared" si="396"/>
        <v>-0.939964521954066i</v>
      </c>
      <c r="O878" s="12" t="str">
        <f t="shared" si="397"/>
        <v>0.589816675243292-0.807537175370242i</v>
      </c>
      <c r="P878" s="12" t="str">
        <f t="shared" si="398"/>
        <v>0.410183324756708+0.807537175370242i</v>
      </c>
      <c r="Q878" s="12" t="str">
        <f t="shared" si="399"/>
        <v>-0.410183324756708+0.132427346583824i</v>
      </c>
      <c r="R878" s="12" t="str">
        <f t="shared" si="400"/>
        <v>-0.330002826004542-2.0752637238193i</v>
      </c>
      <c r="S878" s="12" t="str">
        <f t="shared" si="401"/>
        <v>0.0962568016026916i</v>
      </c>
      <c r="T878" s="12" t="str">
        <f t="shared" si="402"/>
        <v>0.199758248536937-0.0317650165510468i</v>
      </c>
      <c r="U878" s="12" t="str">
        <f t="shared" si="403"/>
        <v>0.001-0.0212773988090769i</v>
      </c>
      <c r="V878" s="12" t="str">
        <f t="shared" si="404"/>
        <v>0.0015-0.00646729447084404i</v>
      </c>
      <c r="W878" s="12" t="str">
        <f t="shared" si="405"/>
        <v>0.000933828136770498-0.00498984698144077i</v>
      </c>
      <c r="X878" s="12" t="str">
        <f t="shared" si="406"/>
        <v>0.00172023218514457-0.00450820613034255i</v>
      </c>
      <c r="Y878" s="12" t="str">
        <f t="shared" si="407"/>
        <v>0.00029+0.0704973391465549i</v>
      </c>
      <c r="Z878" s="12" t="str">
        <f t="shared" si="408"/>
        <v>-0.80952809229481-0.33748171296891i</v>
      </c>
      <c r="AA878" s="12" t="str">
        <f t="shared" si="409"/>
        <v>5.53451775500151-181.679524889866i</v>
      </c>
      <c r="AB878" s="12" t="str">
        <f t="shared" si="410"/>
        <v>0.498633897281774-0.0792914140771501i</v>
      </c>
      <c r="AC878" s="12" t="str">
        <f t="shared" si="411"/>
        <v>1.85335109595685-1.35197751033279i</v>
      </c>
      <c r="AD878" s="12" t="str">
        <f t="shared" si="412"/>
        <v>0.195970397213115+0.100173224625912i</v>
      </c>
      <c r="AE878" s="12" t="str">
        <f t="shared" si="413"/>
        <v>-0.124836910361817-0.147229464773113i</v>
      </c>
      <c r="AF878" s="12" t="str">
        <f t="shared" si="414"/>
        <v>-11.6873895411257-3.14024843946093i</v>
      </c>
      <c r="AG878" s="12" t="str">
        <f t="shared" si="415"/>
        <v>1.06980817230838-0.126878821367759i</v>
      </c>
      <c r="AH878" s="12" t="str">
        <f t="shared" si="416"/>
        <v>0.687749882480363+2.05645083961501i</v>
      </c>
      <c r="AI878" s="12">
        <f t="shared" si="417"/>
        <v>6.722816971420313</v>
      </c>
      <c r="AJ878" s="12">
        <f t="shared" si="418"/>
        <v>71.50824250721908</v>
      </c>
      <c r="AK878" s="12"/>
      <c r="AL878" s="12"/>
      <c r="AM878" s="12"/>
      <c r="AN878" s="12"/>
    </row>
    <row r="879" spans="1:40" x14ac:dyDescent="0.35">
      <c r="A879" s="12"/>
      <c r="B879" s="12">
        <f t="shared" si="419"/>
        <v>74900</v>
      </c>
      <c r="C879" s="29" t="str">
        <f t="shared" si="386"/>
        <v>-0.0000123472212316578+0.0296347379896186i</v>
      </c>
      <c r="D879" s="28" t="str">
        <f t="shared" si="387"/>
        <v>-5.3991556948933+0.227199657920409i</v>
      </c>
      <c r="E879" s="12" t="str">
        <f t="shared" si="388"/>
        <v>4200</v>
      </c>
      <c r="F879" s="12" t="str">
        <f t="shared" si="389"/>
        <v>0.704225352112676</v>
      </c>
      <c r="G879" s="12" t="str">
        <f t="shared" si="385"/>
        <v>0.704225352112676</v>
      </c>
      <c r="H879" s="12" t="str">
        <f t="shared" si="390"/>
        <v>6.29217240695993+3.36558039306567i</v>
      </c>
      <c r="I879" s="12" t="str">
        <f t="shared" si="391"/>
        <v>294.131612192344i</v>
      </c>
      <c r="J879" s="12" t="str">
        <f t="shared" si="392"/>
        <v>-73.0001063495966+63.6138438638013i</v>
      </c>
      <c r="K879" s="12" t="str">
        <f t="shared" si="393"/>
        <v>1.9956663818076-2.29012820577517i</v>
      </c>
      <c r="L879" s="12" t="str">
        <f t="shared" si="394"/>
        <v>0.0907914806498812-0.0885130785429589i</v>
      </c>
      <c r="M879" s="12" t="str">
        <f t="shared" si="395"/>
        <v>2.08645786245748-2.37864128431813i</v>
      </c>
      <c r="N879" s="12" t="str">
        <f t="shared" si="396"/>
        <v>-0.941221159015502i</v>
      </c>
      <c r="O879" s="12" t="str">
        <f t="shared" si="397"/>
        <v>0.588801428666795-0.80827772306302i</v>
      </c>
      <c r="P879" s="12" t="str">
        <f t="shared" si="398"/>
        <v>0.411198571333205+0.80827772306302i</v>
      </c>
      <c r="Q879" s="12" t="str">
        <f t="shared" si="399"/>
        <v>-0.411198571333205+0.132943435952482i</v>
      </c>
      <c r="R879" s="12" t="str">
        <f t="shared" si="400"/>
        <v>-0.329993756756519-2.07235210999452i</v>
      </c>
      <c r="S879" s="12" t="str">
        <f t="shared" si="401"/>
        <v>0.0963854871663316i</v>
      </c>
      <c r="T879" s="12" t="str">
        <f t="shared" si="402"/>
        <v>0.199744667701997-0.031806609006825i</v>
      </c>
      <c r="U879" s="12" t="str">
        <f t="shared" si="403"/>
        <v>0.001-0.0212489910670087i</v>
      </c>
      <c r="V879" s="12" t="str">
        <f t="shared" si="404"/>
        <v>0.0015-0.00645865989878685i</v>
      </c>
      <c r="W879" s="12" t="str">
        <f t="shared" si="405"/>
        <v>0.000933820943267913-0.00498326469547306i</v>
      </c>
      <c r="X879" s="12" t="str">
        <f t="shared" si="406"/>
        <v>0.00171813769819222-0.0045026399639277i</v>
      </c>
      <c r="Y879" s="12" t="str">
        <f t="shared" si="407"/>
        <v>0.00029+0.0705915869261626i</v>
      </c>
      <c r="Z879" s="12" t="str">
        <f t="shared" si="408"/>
        <v>-0.807335338677743-0.336499428863591i</v>
      </c>
      <c r="AA879" s="12" t="str">
        <f t="shared" si="409"/>
        <v>5.5120898027994-181.40599170875i</v>
      </c>
      <c r="AB879" s="12" t="str">
        <f t="shared" si="410"/>
        <v>0.498599996981266-0.0793952366150133i</v>
      </c>
      <c r="AC879" s="12" t="str">
        <f t="shared" si="411"/>
        <v>1.85145509633216-1.3516453528576i</v>
      </c>
      <c r="AD879" s="12" t="str">
        <f t="shared" si="412"/>
        <v>0.196095684494222+0.100276039324329i</v>
      </c>
      <c r="AE879" s="12" t="str">
        <f t="shared" si="413"/>
        <v>-0.124572145893047-0.146942476004091i</v>
      </c>
      <c r="AF879" s="12" t="str">
        <f t="shared" si="414"/>
        <v>-11.6913281018532-3.13838073514526i</v>
      </c>
      <c r="AG879" s="12" t="str">
        <f t="shared" si="415"/>
        <v>1.06976308839969-0.126773129725594i</v>
      </c>
      <c r="AH879" s="12" t="str">
        <f t="shared" si="416"/>
        <v>0.687079590724876+2.05280101339153i</v>
      </c>
      <c r="AI879" s="12">
        <f t="shared" si="417"/>
        <v>6.7080880554047626</v>
      </c>
      <c r="AJ879" s="12">
        <f t="shared" si="418"/>
        <v>71.494428293630236</v>
      </c>
      <c r="AK879" s="12"/>
      <c r="AL879" s="12"/>
      <c r="AM879" s="12"/>
      <c r="AN879" s="12"/>
    </row>
    <row r="880" spans="1:40" x14ac:dyDescent="0.35">
      <c r="A880" s="12"/>
      <c r="B880" s="12">
        <f t="shared" si="419"/>
        <v>75000</v>
      </c>
      <c r="C880" s="29" t="str">
        <f t="shared" si="386"/>
        <v>-0.0000123143172646857+0.0295952250193235i</v>
      </c>
      <c r="D880" s="28" t="str">
        <f t="shared" si="387"/>
        <v>-5.39915544262955+0.226896725148147i</v>
      </c>
      <c r="E880" s="12" t="str">
        <f t="shared" si="388"/>
        <v>4200</v>
      </c>
      <c r="F880" s="12" t="str">
        <f t="shared" si="389"/>
        <v>0.704225352112676</v>
      </c>
      <c r="G880" s="12" t="str">
        <f t="shared" si="385"/>
        <v>0.704225352112676</v>
      </c>
      <c r="H880" s="12" t="str">
        <f t="shared" si="390"/>
        <v>6.29610089322012+3.36340864870351i</v>
      </c>
      <c r="I880" s="12" t="str">
        <f t="shared" si="391"/>
        <v>294.524311274043i</v>
      </c>
      <c r="J880" s="12" t="str">
        <f t="shared" si="392"/>
        <v>-73.1978353365646+63.6987755645539i</v>
      </c>
      <c r="K880" s="12" t="str">
        <f t="shared" si="393"/>
        <v>1.99255732251524-2.28969680342329i</v>
      </c>
      <c r="L880" s="12" t="str">
        <f t="shared" si="394"/>
        <v>0.0906734186616425-0.0885160006413699i</v>
      </c>
      <c r="M880" s="12" t="str">
        <f t="shared" si="395"/>
        <v>2.08323074117688-2.37821280406466i</v>
      </c>
      <c r="N880" s="12" t="str">
        <f t="shared" si="396"/>
        <v>-0.942477796076938i</v>
      </c>
      <c r="O880" s="12" t="str">
        <f t="shared" si="397"/>
        <v>0.587785252292473-0.809016994374947i</v>
      </c>
      <c r="P880" s="12" t="str">
        <f t="shared" si="398"/>
        <v>0.412214747707527+0.809016994374947i</v>
      </c>
      <c r="Q880" s="12" t="str">
        <f t="shared" si="399"/>
        <v>-0.412214747707527+0.133460801701991i</v>
      </c>
      <c r="R880" s="12" t="str">
        <f t="shared" si="400"/>
        <v>-0.329984674534261-2.0694480688326i</v>
      </c>
      <c r="S880" s="12" t="str">
        <f t="shared" si="401"/>
        <v>0.0965141727299714i</v>
      </c>
      <c r="T880" s="12" t="str">
        <f t="shared" si="402"/>
        <v>0.199731068371015-0.0318481978762431i</v>
      </c>
      <c r="U880" s="12" t="str">
        <f t="shared" si="403"/>
        <v>0.001-0.0212206590789194i</v>
      </c>
      <c r="V880" s="12" t="str">
        <f t="shared" si="404"/>
        <v>0.0015-0.00645004835225514i</v>
      </c>
      <c r="W880" s="12" t="str">
        <f t="shared" si="405"/>
        <v>0.000933813740465402-0.00497670006520214i</v>
      </c>
      <c r="X880" s="12" t="str">
        <f t="shared" si="406"/>
        <v>0.00171605119853128-0.00449708730186384i</v>
      </c>
      <c r="Y880" s="12" t="str">
        <f t="shared" si="407"/>
        <v>0.00029+0.0706858347057703i</v>
      </c>
      <c r="Z880" s="12" t="str">
        <f t="shared" si="408"/>
        <v>-0.805151557296689-0.335522131781255i</v>
      </c>
      <c r="AA880" s="12" t="str">
        <f t="shared" si="409"/>
        <v>5.48979572148537-181.133314331397i</v>
      </c>
      <c r="AB880" s="12" t="str">
        <f t="shared" si="410"/>
        <v>0.498566050511182-0.0794990502006518i</v>
      </c>
      <c r="AC880" s="12" t="str">
        <f t="shared" si="411"/>
        <v>1.84956246383387-1.35131103027i</v>
      </c>
      <c r="AD880" s="12" t="str">
        <f t="shared" si="412"/>
        <v>0.196221105940382+0.100378710240218i</v>
      </c>
      <c r="AE880" s="12" t="str">
        <f t="shared" si="413"/>
        <v>-0.124308450177127-0.146656598634937i</v>
      </c>
      <c r="AF880" s="12" t="str">
        <f t="shared" si="414"/>
        <v>-11.6952563358497-3.13651192355536i</v>
      </c>
      <c r="AG880" s="12" t="str">
        <f t="shared" si="415"/>
        <v>1.06971809498836-0.12666785674123i</v>
      </c>
      <c r="AH880" s="12" t="str">
        <f t="shared" si="416"/>
        <v>0.686410592220356+2.04916381183918i</v>
      </c>
      <c r="AI880" s="12">
        <f t="shared" si="417"/>
        <v>6.6933843934496551</v>
      </c>
      <c r="AJ880" s="12">
        <f t="shared" si="418"/>
        <v>71.480640912941851</v>
      </c>
      <c r="AK880" s="12"/>
      <c r="AL880" s="12"/>
      <c r="AM880" s="12"/>
      <c r="AN880" s="12"/>
    </row>
    <row r="881" spans="1:40" x14ac:dyDescent="0.35">
      <c r="A881" s="12"/>
      <c r="B881" s="12">
        <f t="shared" si="419"/>
        <v>75100</v>
      </c>
      <c r="C881" s="29" t="str">
        <f t="shared" si="386"/>
        <v>-0.0000122815446507671+0.0295558172765911i</v>
      </c>
      <c r="D881" s="28" t="str">
        <f t="shared" si="387"/>
        <v>-5.39915519137284+0.226594599120532i</v>
      </c>
      <c r="E881" s="12" t="str">
        <f t="shared" si="388"/>
        <v>4200</v>
      </c>
      <c r="F881" s="12" t="str">
        <f t="shared" si="389"/>
        <v>0.704225352112676</v>
      </c>
      <c r="G881" s="12" t="str">
        <f t="shared" si="385"/>
        <v>0.704225352112676</v>
      </c>
      <c r="H881" s="12" t="str">
        <f t="shared" si="390"/>
        <v>6.30001908185453+3.36123662596464i</v>
      </c>
      <c r="I881" s="12" t="str">
        <f t="shared" si="391"/>
        <v>294.917010355742i</v>
      </c>
      <c r="J881" s="12" t="str">
        <f t="shared" si="392"/>
        <v>-73.3958281380583+63.7837072653067i</v>
      </c>
      <c r="K881" s="12" t="str">
        <f t="shared" si="393"/>
        <v>1.9894538035601-2.28926187760375i</v>
      </c>
      <c r="L881" s="12" t="str">
        <f t="shared" si="394"/>
        <v>0.0905555064142557-0.0885187617716273i</v>
      </c>
      <c r="M881" s="12" t="str">
        <f t="shared" si="395"/>
        <v>2.08000930997436-2.37778063937538i</v>
      </c>
      <c r="N881" s="12" t="str">
        <f t="shared" si="396"/>
        <v>-0.943734433138374i</v>
      </c>
      <c r="O881" s="12" t="str">
        <f t="shared" si="397"/>
        <v>0.586768147725007-0.809754988138612i</v>
      </c>
      <c r="P881" s="12" t="str">
        <f t="shared" si="398"/>
        <v>0.413231852274993+0.809754988138612i</v>
      </c>
      <c r="Q881" s="12" t="str">
        <f t="shared" si="399"/>
        <v>-0.413231852274993+0.133979444999762i</v>
      </c>
      <c r="R881" s="12" t="str">
        <f t="shared" si="400"/>
        <v>-0.329975579334237-2.06655157006871i</v>
      </c>
      <c r="S881" s="12" t="str">
        <f t="shared" si="401"/>
        <v>0.0966428582936114i</v>
      </c>
      <c r="T881" s="12" t="str">
        <f t="shared" si="402"/>
        <v>0.19971745054259-0.031889783153951i</v>
      </c>
      <c r="U881" s="12" t="str">
        <f t="shared" si="403"/>
        <v>0.001-0.0211924025421964i</v>
      </c>
      <c r="V881" s="12" t="str">
        <f t="shared" si="404"/>
        <v>0.0015-0.00644145973926946i</v>
      </c>
      <c r="W881" s="12" t="str">
        <f t="shared" si="405"/>
        <v>0.00093380652836419-0.00497015302008571i</v>
      </c>
      <c r="X881" s="12" t="str">
        <f t="shared" si="406"/>
        <v>0.00171397264583127-0.00449154809743648i</v>
      </c>
      <c r="Y881" s="12" t="str">
        <f t="shared" si="407"/>
        <v>0.00029+0.070780082485378i</v>
      </c>
      <c r="Z881" s="12" t="str">
        <f t="shared" si="408"/>
        <v>-0.802976699333651-0.334549787462399i</v>
      </c>
      <c r="AA881" s="12" t="str">
        <f t="shared" si="409"/>
        <v>5.46763447544603-180.861488653681i</v>
      </c>
      <c r="AB881" s="12" t="str">
        <f t="shared" si="410"/>
        <v>0.498532057868026-0.0796028548207108i</v>
      </c>
      <c r="AC881" s="12" t="str">
        <f t="shared" si="411"/>
        <v>1.84767319465448-1.35097455443417i</v>
      </c>
      <c r="AD881" s="12" t="str">
        <f t="shared" si="412"/>
        <v>0.196346661419692+0.100481237235307i</v>
      </c>
      <c r="AE881" s="12" t="str">
        <f t="shared" si="413"/>
        <v>-0.124045817550935-0.146371826067078i</v>
      </c>
      <c r="AF881" s="12" t="str">
        <f t="shared" si="414"/>
        <v>-11.6991742732274-3.13464202684411i</v>
      </c>
      <c r="AG881" s="12" t="str">
        <f t="shared" si="415"/>
        <v>1.0696731912822-0.126563000374923i</v>
      </c>
      <c r="AH881" s="12" t="str">
        <f t="shared" si="416"/>
        <v>0.685742889543074+2.0455391704846i</v>
      </c>
      <c r="AI881" s="12">
        <f t="shared" si="417"/>
        <v>6.6787059080354325</v>
      </c>
      <c r="AJ881" s="12">
        <f t="shared" si="418"/>
        <v>71.46688013164389</v>
      </c>
      <c r="AK881" s="12"/>
      <c r="AL881" s="12"/>
      <c r="AM881" s="12"/>
      <c r="AN881" s="12"/>
    </row>
    <row r="882" spans="1:40" x14ac:dyDescent="0.35">
      <c r="A882" s="12"/>
      <c r="B882" s="12">
        <f t="shared" si="419"/>
        <v>75200</v>
      </c>
      <c r="C882" s="29" t="str">
        <f t="shared" si="386"/>
        <v>-0.0000122489026916807+0.0295165143416309i</v>
      </c>
      <c r="D882" s="28" t="str">
        <f t="shared" si="387"/>
        <v>-5.39915494111782+0.22629327661917i</v>
      </c>
      <c r="E882" s="12" t="str">
        <f t="shared" si="388"/>
        <v>4200</v>
      </c>
      <c r="F882" s="12" t="str">
        <f t="shared" si="389"/>
        <v>0.704225352112676</v>
      </c>
      <c r="G882" s="12" t="str">
        <f t="shared" si="385"/>
        <v>0.704225352112676</v>
      </c>
      <c r="H882" s="12" t="str">
        <f t="shared" si="390"/>
        <v>6.30392700290585+3.35906434362152i</v>
      </c>
      <c r="I882" s="12" t="str">
        <f t="shared" si="391"/>
        <v>295.309709437441i</v>
      </c>
      <c r="J882" s="12" t="str">
        <f t="shared" si="392"/>
        <v>-73.5940847540776+63.8686389660595i</v>
      </c>
      <c r="K882" s="12" t="str">
        <f t="shared" si="393"/>
        <v>1.98635581841293-2.28882344791659i</v>
      </c>
      <c r="L882" s="12" t="str">
        <f t="shared" si="394"/>
        <v>0.0904377439364383-0.0885213625465522i</v>
      </c>
      <c r="M882" s="12" t="str">
        <f t="shared" si="395"/>
        <v>2.07679356234937-2.37734481046314i</v>
      </c>
      <c r="N882" s="12" t="str">
        <f t="shared" si="396"/>
        <v>-0.94499107019981i</v>
      </c>
      <c r="O882" s="12" t="str">
        <f t="shared" si="397"/>
        <v>0.585750116570544-0.810491703188622i</v>
      </c>
      <c r="P882" s="12" t="str">
        <f t="shared" si="398"/>
        <v>0.414249883429456+0.810491703188622i</v>
      </c>
      <c r="Q882" s="12" t="str">
        <f t="shared" si="399"/>
        <v>-0.414249883429456+0.134499367011188i</v>
      </c>
      <c r="R882" s="12" t="str">
        <f t="shared" si="400"/>
        <v>-0.329966471152909-2.06366258359897i</v>
      </c>
      <c r="S882" s="12" t="str">
        <f t="shared" si="401"/>
        <v>0.0967715438572514i</v>
      </c>
      <c r="T882" s="12" t="str">
        <f t="shared" si="402"/>
        <v>0.199703814215316-0.0319313648345962i</v>
      </c>
      <c r="U882" s="12" t="str">
        <f t="shared" si="403"/>
        <v>0.001-0.0211642211558371i</v>
      </c>
      <c r="V882" s="12" t="str">
        <f t="shared" si="404"/>
        <v>0.0015-0.00643289396833955i</v>
      </c>
      <c r="W882" s="12" t="str">
        <f t="shared" si="405"/>
        <v>0.000933799306965505-0.0049636234899567i</v>
      </c>
      <c r="X882" s="12" t="str">
        <f t="shared" si="406"/>
        <v>0.00171190200001275-0.0044860223041346i</v>
      </c>
      <c r="Y882" s="12" t="str">
        <f t="shared" si="407"/>
        <v>0.00029+0.0708743302649857i</v>
      </c>
      <c r="Z882" s="12" t="str">
        <f t="shared" si="408"/>
        <v>-0.800810716300082-0.333582361939472i</v>
      </c>
      <c r="AA882" s="12" t="str">
        <f t="shared" si="409"/>
        <v>5.44560503880403-180.590510597912i</v>
      </c>
      <c r="AB882" s="12" t="str">
        <f t="shared" si="410"/>
        <v>0.498498019048287-0.0797066504618295i</v>
      </c>
      <c r="AC882" s="12" t="str">
        <f t="shared" si="411"/>
        <v>1.84578728496857-1.35063593716616i</v>
      </c>
      <c r="AD882" s="12" t="str">
        <f t="shared" si="412"/>
        <v>0.19647235080008+0.10058362017129i</v>
      </c>
      <c r="AE882" s="12" t="str">
        <f t="shared" si="413"/>
        <v>-0.123784242388211-0.146088151753117i</v>
      </c>
      <c r="AF882" s="12" t="str">
        <f t="shared" si="414"/>
        <v>-11.7030819440237-3.13277106700235i</v>
      </c>
      <c r="AG882" s="12" t="str">
        <f t="shared" si="415"/>
        <v>1.06962837649584-0.126458558599528i</v>
      </c>
      <c r="AH882" s="12" t="str">
        <f t="shared" si="416"/>
        <v>0.685076485183476+2.04192702527607i</v>
      </c>
      <c r="AI882" s="12">
        <f t="shared" si="417"/>
        <v>6.6640525219709215</v>
      </c>
      <c r="AJ882" s="12">
        <f t="shared" si="418"/>
        <v>71.453145717888319</v>
      </c>
      <c r="AK882" s="12"/>
      <c r="AL882" s="12"/>
      <c r="AM882" s="12"/>
      <c r="AN882" s="12"/>
    </row>
    <row r="883" spans="1:40" x14ac:dyDescent="0.35">
      <c r="A883" s="12"/>
      <c r="B883" s="12">
        <f t="shared" si="419"/>
        <v>75300</v>
      </c>
      <c r="C883" s="29" t="str">
        <f t="shared" si="386"/>
        <v>-0.0000122163906938381+0.0294773157968824i</v>
      </c>
      <c r="D883" s="28" t="str">
        <f t="shared" si="387"/>
        <v>-5.39915469185917+0.225992754442765i</v>
      </c>
      <c r="E883" s="12" t="str">
        <f t="shared" si="388"/>
        <v>4200</v>
      </c>
      <c r="F883" s="12" t="str">
        <f t="shared" si="389"/>
        <v>0.704225352112676</v>
      </c>
      <c r="G883" s="12" t="str">
        <f t="shared" si="385"/>
        <v>0.704225352112676</v>
      </c>
      <c r="H883" s="12" t="str">
        <f t="shared" si="390"/>
        <v>6.30782468634156+3.35689182030279i</v>
      </c>
      <c r="I883" s="12" t="str">
        <f t="shared" si="391"/>
        <v>295.702408519139i</v>
      </c>
      <c r="J883" s="12" t="str">
        <f t="shared" si="392"/>
        <v>-73.7926051846225+63.9535706668122i</v>
      </c>
      <c r="K883" s="12" t="str">
        <f t="shared" si="393"/>
        <v>1.98326336051614-2.28838153388113i</v>
      </c>
      <c r="L883" s="12" t="str">
        <f t="shared" si="394"/>
        <v>0.0903201312552055-0.0885238035774469i</v>
      </c>
      <c r="M883" s="12" t="str">
        <f t="shared" si="395"/>
        <v>2.07358349177135-2.37690533745858i</v>
      </c>
      <c r="N883" s="12" t="str">
        <f t="shared" si="396"/>
        <v>-0.946247707261246i</v>
      </c>
      <c r="O883" s="12" t="str">
        <f t="shared" si="397"/>
        <v>0.584731160436694-0.811227138361604i</v>
      </c>
      <c r="P883" s="12" t="str">
        <f t="shared" si="398"/>
        <v>0.415268839563306+0.811227138361604i</v>
      </c>
      <c r="Q883" s="12" t="str">
        <f t="shared" si="399"/>
        <v>-0.415268839563306+0.135020568899642i</v>
      </c>
      <c r="R883" s="12" t="str">
        <f t="shared" si="400"/>
        <v>-0.329957349986741-2.06078107947941i</v>
      </c>
      <c r="S883" s="12" t="str">
        <f t="shared" si="401"/>
        <v>0.0969002294208914i</v>
      </c>
      <c r="T883" s="12" t="str">
        <f t="shared" si="402"/>
        <v>0.199690159387787-0.0319729429128246i</v>
      </c>
      <c r="U883" s="12" t="str">
        <f t="shared" si="403"/>
        <v>0.001-0.0211361146204376i</v>
      </c>
      <c r="V883" s="12" t="str">
        <f t="shared" si="404"/>
        <v>0.0015-0.00642435094846128i</v>
      </c>
      <c r="W883" s="12" t="str">
        <f t="shared" si="405"/>
        <v>0.000933792076270573-0.00495711140502079i</v>
      </c>
      <c r="X883" s="12" t="str">
        <f t="shared" si="406"/>
        <v>0.00170983922124546-0.00448050987564964i</v>
      </c>
      <c r="Y883" s="12" t="str">
        <f t="shared" si="407"/>
        <v>0.00029+0.0709685780445934i</v>
      </c>
      <c r="Z883" s="12" t="str">
        <f t="shared" si="408"/>
        <v>-0.798653560034274-0.332619821533922i</v>
      </c>
      <c r="AA883" s="12" t="str">
        <f t="shared" si="409"/>
        <v>5.42370639531095-180.32037611263i</v>
      </c>
      <c r="AB883" s="12" t="str">
        <f t="shared" si="410"/>
        <v>0.498463934048457-0.0798104371106431i</v>
      </c>
      <c r="AC883" s="12" t="str">
        <f t="shared" si="411"/>
        <v>1.84390473093309-1.35029519023406i</v>
      </c>
      <c r="AD883" s="12" t="str">
        <f t="shared" si="412"/>
        <v>0.196598173949303+0.100685858909831i</v>
      </c>
      <c r="AE883" s="12" t="str">
        <f t="shared" si="413"/>
        <v>-0.123523719099271-0.145805569196357i</v>
      </c>
      <c r="AF883" s="12" t="str">
        <f t="shared" si="414"/>
        <v>-11.7069793782007-3.13089906586003i</v>
      </c>
      <c r="AG883" s="12" t="str">
        <f t="shared" si="415"/>
        <v>1.06958364985074-0.126354529400403i</v>
      </c>
      <c r="AH883" s="12" t="str">
        <f t="shared" si="416"/>
        <v>0.684411381547282+2.03832731257995i</v>
      </c>
      <c r="AI883" s="12">
        <f t="shared" si="417"/>
        <v>6.6494241583904152</v>
      </c>
      <c r="AJ883" s="12">
        <f t="shared" si="418"/>
        <v>71.439437441478177</v>
      </c>
      <c r="AK883" s="12"/>
      <c r="AL883" s="12"/>
      <c r="AM883" s="12"/>
      <c r="AN883" s="12"/>
    </row>
    <row r="884" spans="1:40" x14ac:dyDescent="0.35">
      <c r="A884" s="12"/>
      <c r="B884" s="12">
        <f t="shared" si="419"/>
        <v>75400</v>
      </c>
      <c r="C884" s="29" t="str">
        <f t="shared" si="386"/>
        <v>-0.0000121840079682473+0.029438221227i</v>
      </c>
      <c r="D884" s="28" t="str">
        <f t="shared" si="387"/>
        <v>-5.39915444359161+0.225693029407i</v>
      </c>
      <c r="E884" s="12" t="str">
        <f t="shared" si="388"/>
        <v>4200</v>
      </c>
      <c r="F884" s="12" t="str">
        <f t="shared" si="389"/>
        <v>0.704225352112676</v>
      </c>
      <c r="G884" s="12" t="str">
        <f t="shared" si="385"/>
        <v>0.704225352112676</v>
      </c>
      <c r="H884" s="12" t="str">
        <f t="shared" si="390"/>
        <v>6.31171216205405+3.3547190744942i</v>
      </c>
      <c r="I884" s="12" t="str">
        <f t="shared" si="391"/>
        <v>296.095107600838i</v>
      </c>
      <c r="J884" s="12" t="str">
        <f t="shared" si="392"/>
        <v>-73.9913894296931+64.0385023675649i</v>
      </c>
      <c r="K884" s="12" t="str">
        <f t="shared" si="393"/>
        <v>1.98017642328419-2.28793615493617i</v>
      </c>
      <c r="L884" s="12" t="str">
        <f t="shared" si="394"/>
        <v>0.0902026683958813-0.0885260854740942i</v>
      </c>
      <c r="M884" s="12" t="str">
        <f t="shared" si="395"/>
        <v>2.07037909168007-2.37646224041026i</v>
      </c>
      <c r="N884" s="12" t="str">
        <f t="shared" si="396"/>
        <v>-0.947504344322682i</v>
      </c>
      <c r="O884" s="12" t="str">
        <f t="shared" si="397"/>
        <v>0.583711280932529-0.811961292496204i</v>
      </c>
      <c r="P884" s="12" t="str">
        <f t="shared" si="398"/>
        <v>0.416288719067471+0.811961292496204i</v>
      </c>
      <c r="Q884" s="12" t="str">
        <f t="shared" si="399"/>
        <v>-0.416288719067471+0.135543051826478i</v>
      </c>
      <c r="R884" s="12" t="str">
        <f t="shared" si="400"/>
        <v>-0.329948215832177-2.05790702792489i</v>
      </c>
      <c r="S884" s="12" t="str">
        <f t="shared" si="401"/>
        <v>0.0970289149845314i</v>
      </c>
      <c r="T884" s="12" t="str">
        <f t="shared" si="402"/>
        <v>0.199676486058594-0.0320145173832781i</v>
      </c>
      <c r="U884" s="12" t="str">
        <f t="shared" si="403"/>
        <v>0.001-0.0211080826381824i</v>
      </c>
      <c r="V884" s="12" t="str">
        <f t="shared" si="404"/>
        <v>0.0015-0.0064158305891132i</v>
      </c>
      <c r="W884" s="12" t="str">
        <f t="shared" si="405"/>
        <v>0.000933784836280621-0.00495061669585383i</v>
      </c>
      <c r="X884" s="12" t="str">
        <f t="shared" si="406"/>
        <v>0.00170778426994645-0.00447501076587436i</v>
      </c>
      <c r="Y884" s="12" t="str">
        <f t="shared" si="407"/>
        <v>0.00029+0.0710628258242011i</v>
      </c>
      <c r="Z884" s="12" t="str">
        <f t="shared" si="408"/>
        <v>-0.796505182698721-0.33166213285327i</v>
      </c>
      <c r="AA884" s="12" t="str">
        <f t="shared" si="409"/>
        <v>5.40193753824142-180.05108117239i</v>
      </c>
      <c r="AB884" s="12" t="str">
        <f t="shared" si="410"/>
        <v>0.498429802865017-0.0799142147537767i</v>
      </c>
      <c r="AC884" s="12" t="str">
        <f t="shared" si="411"/>
        <v>1.84202552868756-1.34995232535809i</v>
      </c>
      <c r="AD884" s="12" t="str">
        <f t="shared" si="412"/>
        <v>0.196724130734946+0.100787953312564i</v>
      </c>
      <c r="AE884" s="12" t="str">
        <f t="shared" si="413"/>
        <v>-0.123264242130725-0.145524071950312i</v>
      </c>
      <c r="AF884" s="12" t="str">
        <f t="shared" si="414"/>
        <v>-11.7108666056457-3.1290260450872i</v>
      </c>
      <c r="AG884" s="12" t="str">
        <f t="shared" si="415"/>
        <v>1.06953901057506-0.126250910775309i</v>
      </c>
      <c r="AH884" s="12" t="str">
        <f t="shared" si="416"/>
        <v>0.683747580956845+2.03473996917754i</v>
      </c>
      <c r="AI884" s="12">
        <f t="shared" si="417"/>
        <v>6.6348207407526392</v>
      </c>
      <c r="AJ884" s="12">
        <f t="shared" si="418"/>
        <v>71.42575507385348</v>
      </c>
      <c r="AK884" s="12"/>
      <c r="AL884" s="12"/>
      <c r="AM884" s="12"/>
      <c r="AN884" s="12"/>
    </row>
    <row r="885" spans="1:40" x14ac:dyDescent="0.35">
      <c r="A885" s="12"/>
      <c r="B885" s="12">
        <f t="shared" si="419"/>
        <v>75500</v>
      </c>
      <c r="C885" s="29" t="str">
        <f t="shared" si="386"/>
        <v>-0.0000121517538304762+0.0293992302188391i</v>
      </c>
      <c r="D885" s="28" t="str">
        <f t="shared" si="387"/>
        <v>-5.39915419630989+0.225394098344433i</v>
      </c>
      <c r="E885" s="12" t="str">
        <f t="shared" si="388"/>
        <v>4200</v>
      </c>
      <c r="F885" s="12" t="str">
        <f t="shared" si="389"/>
        <v>0.704225352112676</v>
      </c>
      <c r="G885" s="12" t="str">
        <f t="shared" si="385"/>
        <v>0.704225352112676</v>
      </c>
      <c r="H885" s="12" t="str">
        <f t="shared" si="390"/>
        <v>6.31558945986044+3.3525461245395i</v>
      </c>
      <c r="I885" s="12" t="str">
        <f t="shared" si="391"/>
        <v>296.487806682537i</v>
      </c>
      <c r="J885" s="12" t="str">
        <f t="shared" si="392"/>
        <v>-74.1904374892893+64.1234340683176i</v>
      </c>
      <c r="K885" s="12" t="str">
        <f t="shared" si="393"/>
        <v>1.97709500010396-2.28748733044028i</v>
      </c>
      <c r="L885" s="12" t="str">
        <f t="shared" si="394"/>
        <v>0.0900853553821085-0.0885282088447569i</v>
      </c>
      <c r="M885" s="12" t="str">
        <f t="shared" si="395"/>
        <v>2.06718035548607-2.37601553928504i</v>
      </c>
      <c r="N885" s="12" t="str">
        <f t="shared" si="396"/>
        <v>-0.948760981384117i</v>
      </c>
      <c r="O885" s="12" t="str">
        <f t="shared" si="397"/>
        <v>0.582690479668576-0.812694164433094i</v>
      </c>
      <c r="P885" s="12" t="str">
        <f t="shared" si="398"/>
        <v>0.417309520331424+0.812694164433094i</v>
      </c>
      <c r="Q885" s="12" t="str">
        <f t="shared" si="399"/>
        <v>-0.417309520331424+0.136066816951023i</v>
      </c>
      <c r="R885" s="12" t="str">
        <f t="shared" si="400"/>
        <v>-0.329939068685682-2.05504039930805i</v>
      </c>
      <c r="S885" s="12" t="str">
        <f t="shared" si="401"/>
        <v>0.0971576005481712i</v>
      </c>
      <c r="T885" s="12" t="str">
        <f t="shared" si="402"/>
        <v>0.199662794226326-0.0320560882405991i</v>
      </c>
      <c r="U885" s="12" t="str">
        <f t="shared" si="403"/>
        <v>0.001-0.0210801249128338i</v>
      </c>
      <c r="V885" s="12" t="str">
        <f t="shared" si="404"/>
        <v>0.0015-0.00640733280025345i</v>
      </c>
      <c r="W885" s="12" t="str">
        <f t="shared" si="405"/>
        <v>0.000933777586996882-0.00494413929339952i</v>
      </c>
      <c r="X885" s="12" t="str">
        <f t="shared" si="406"/>
        <v>0.00170573710677833-0.00446952492890202i</v>
      </c>
      <c r="Y885" s="12" t="str">
        <f t="shared" si="407"/>
        <v>0.00029+0.0711570736038088i</v>
      </c>
      <c r="Z885" s="12" t="str">
        <f t="shared" si="408"/>
        <v>-0.794365536777566-0.330709262788234i</v>
      </c>
      <c r="AA885" s="12" t="str">
        <f t="shared" si="409"/>
        <v>5.38029747028876-179.782621777555i</v>
      </c>
      <c r="AB885" s="12" t="str">
        <f t="shared" si="410"/>
        <v>0.498395625494447-0.0800179833778567i</v>
      </c>
      <c r="AC885" s="12" t="str">
        <f t="shared" si="411"/>
        <v>1.84014967435427-1.34960735421081i</v>
      </c>
      <c r="AD885" s="12" t="str">
        <f t="shared" si="412"/>
        <v>0.196850221024421+0.10088990324109i</v>
      </c>
      <c r="AE885" s="12" t="str">
        <f t="shared" si="413"/>
        <v>-0.12300580596521-0.145243653618232i</v>
      </c>
      <c r="AF885" s="12" t="str">
        <f t="shared" si="414"/>
        <v>-11.7147436561703-3.12715202619507i</v>
      </c>
      <c r="AG885" s="12" t="str">
        <f t="shared" si="415"/>
        <v>1.06949445790361-0.126147700734315i</v>
      </c>
      <c r="AH885" s="12" t="str">
        <f t="shared" si="416"/>
        <v>0.683085085652398+2.03116493226165i</v>
      </c>
      <c r="AI885" s="12">
        <f t="shared" si="417"/>
        <v>6.6202421928383615</v>
      </c>
      <c r="AJ885" s="12">
        <f t="shared" si="418"/>
        <v>71.412098388076672</v>
      </c>
      <c r="AK885" s="12"/>
      <c r="AL885" s="12"/>
      <c r="AM885" s="12"/>
      <c r="AN885" s="12"/>
    </row>
    <row r="886" spans="1:40" x14ac:dyDescent="0.35">
      <c r="A886" s="12"/>
      <c r="B886" s="12">
        <f t="shared" si="419"/>
        <v>75600</v>
      </c>
      <c r="C886" s="29" t="str">
        <f t="shared" si="386"/>
        <v>-0.0000121196276006164+0.0293603423614406i</v>
      </c>
      <c r="D886" s="28" t="str">
        <f t="shared" si="387"/>
        <v>-5.39915395000879+0.225095958104378i</v>
      </c>
      <c r="E886" s="12" t="str">
        <f t="shared" si="388"/>
        <v>4200</v>
      </c>
      <c r="F886" s="12" t="str">
        <f t="shared" si="389"/>
        <v>0.704225352112676</v>
      </c>
      <c r="G886" s="12" t="str">
        <f t="shared" si="385"/>
        <v>0.704225352112676</v>
      </c>
      <c r="H886" s="12" t="str">
        <f t="shared" si="390"/>
        <v>6.31945660950259+3.35037298864136i</v>
      </c>
      <c r="I886" s="12" t="str">
        <f t="shared" si="391"/>
        <v>296.880505764235i</v>
      </c>
      <c r="J886" s="12" t="str">
        <f t="shared" si="392"/>
        <v>-74.3897493634112+64.2083657690704i</v>
      </c>
      <c r="K886" s="12" t="str">
        <f t="shared" si="393"/>
        <v>1.97401908433502-2.28703507967196i</v>
      </c>
      <c r="L886" s="12" t="str">
        <f t="shared" si="394"/>
        <v>0.0899681922358596-0.0885301742961772i</v>
      </c>
      <c r="M886" s="12" t="str">
        <f t="shared" si="395"/>
        <v>2.06398727657088-2.37556525396814i</v>
      </c>
      <c r="N886" s="12" t="str">
        <f t="shared" si="396"/>
        <v>-0.950017618445553i</v>
      </c>
      <c r="O886" s="12" t="str">
        <f t="shared" si="397"/>
        <v>0.581668758256821-0.813425753014968i</v>
      </c>
      <c r="P886" s="12" t="str">
        <f t="shared" si="398"/>
        <v>0.418331241743179+0.813425753014968i</v>
      </c>
      <c r="Q886" s="12" t="str">
        <f t="shared" si="399"/>
        <v>-0.418331241743179+0.136591865430585i</v>
      </c>
      <c r="R886" s="12" t="str">
        <f t="shared" si="400"/>
        <v>-0.329929908543681-2.05218116415827i</v>
      </c>
      <c r="S886" s="12" t="str">
        <f t="shared" si="401"/>
        <v>0.0972862861118112i</v>
      </c>
      <c r="T886" s="12" t="str">
        <f t="shared" si="402"/>
        <v>0.199649083889571-0.0320976554794243i</v>
      </c>
      <c r="U886" s="12" t="str">
        <f t="shared" si="403"/>
        <v>0.001-0.0210522411497216i</v>
      </c>
      <c r="V886" s="12" t="str">
        <f t="shared" si="404"/>
        <v>0.0015-0.00639885749231658i</v>
      </c>
      <c r="W886" s="12" t="str">
        <f t="shared" si="405"/>
        <v>0.000933770328420584-0.00493767912896686i</v>
      </c>
      <c r="X886" s="12" t="str">
        <f t="shared" si="406"/>
        <v>0.00170369769264736-0.00446405231902514i</v>
      </c>
      <c r="Y886" s="12" t="str">
        <f t="shared" si="407"/>
        <v>0.00029+0.0712513213834165i</v>
      </c>
      <c r="Z886" s="12" t="str">
        <f t="shared" si="408"/>
        <v>-0.792234575074013-0.32976117850986i</v>
      </c>
      <c r="AA886" s="12" t="str">
        <f t="shared" si="409"/>
        <v>5.3587852034617-179.514993954091i</v>
      </c>
      <c r="AB886" s="12" t="str">
        <f t="shared" si="410"/>
        <v>0.498361401933221-0.0801217429694954i</v>
      </c>
      <c r="AC886" s="12" t="str">
        <f t="shared" si="411"/>
        <v>1.83827716403849-1.34926028841713i</v>
      </c>
      <c r="AD886" s="12" t="str">
        <f t="shared" si="412"/>
        <v>0.196976444684977+0.100991708556986i</v>
      </c>
      <c r="AE886" s="12" t="str">
        <f t="shared" si="413"/>
        <v>-0.122748405121117-0.144964307852643i</v>
      </c>
      <c r="AF886" s="12" t="str">
        <f t="shared" si="414"/>
        <v>-11.7186105595114-3.12527703053698i</v>
      </c>
      <c r="AG886" s="12" t="str">
        <f t="shared" si="415"/>
        <v>1.06944999107779-0.126044897299709i</v>
      </c>
      <c r="AH886" s="12" t="str">
        <f t="shared" si="416"/>
        <v>0.682423897793353+2.02760213943358i</v>
      </c>
      <c r="AI886" s="12">
        <f t="shared" si="417"/>
        <v>6.6056884387495831</v>
      </c>
      <c r="AJ886" s="12">
        <f t="shared" si="418"/>
        <v>71.398467158819585</v>
      </c>
      <c r="AK886" s="12"/>
      <c r="AL886" s="12"/>
      <c r="AM886" s="12"/>
      <c r="AN886" s="12"/>
    </row>
    <row r="887" spans="1:40" x14ac:dyDescent="0.35">
      <c r="A887" s="12"/>
      <c r="B887" s="12">
        <f t="shared" si="419"/>
        <v>75700</v>
      </c>
      <c r="C887" s="29" t="str">
        <f t="shared" si="386"/>
        <v>-0.0000120876286032471+0.0293215572460171i</v>
      </c>
      <c r="D887" s="28" t="str">
        <f t="shared" si="387"/>
        <v>-5.39915370468314+0.224798605552798i</v>
      </c>
      <c r="E887" s="12" t="str">
        <f t="shared" si="388"/>
        <v>4200</v>
      </c>
      <c r="F887" s="12" t="str">
        <f t="shared" si="389"/>
        <v>0.704225352112676</v>
      </c>
      <c r="G887" s="12" t="str">
        <f t="shared" si="385"/>
        <v>0.704225352112676</v>
      </c>
      <c r="H887" s="12" t="str">
        <f t="shared" si="390"/>
        <v>6.3233136406471+3.34819968486232i</v>
      </c>
      <c r="I887" s="12" t="str">
        <f t="shared" si="391"/>
        <v>297.273204845934i</v>
      </c>
      <c r="J887" s="12" t="str">
        <f t="shared" si="392"/>
        <v>-74.5893250520587+64.2932974698231i</v>
      </c>
      <c r="K887" s="12" t="str">
        <f t="shared" si="393"/>
        <v>1.9709486693101-2.28657942183002i</v>
      </c>
      <c r="L887" s="12" t="str">
        <f t="shared" si="394"/>
        <v>0.0898511789774467-0.0885319824335759i</v>
      </c>
      <c r="M887" s="12" t="str">
        <f t="shared" si="395"/>
        <v>2.06079984828755-2.3751114042636i</v>
      </c>
      <c r="N887" s="12" t="str">
        <f t="shared" si="396"/>
        <v>-0.951274255506989i</v>
      </c>
      <c r="O887" s="12" t="str">
        <f t="shared" si="397"/>
        <v>0.580646118310701-0.814156057086549i</v>
      </c>
      <c r="P887" s="12" t="str">
        <f t="shared" si="398"/>
        <v>0.419353881689299+0.814156057086549i</v>
      </c>
      <c r="Q887" s="12" t="str">
        <f t="shared" si="399"/>
        <v>-0.419353881689299+0.13711819842044i</v>
      </c>
      <c r="R887" s="12" t="str">
        <f t="shared" si="400"/>
        <v>-0.329920735402622-2.04932929316064i</v>
      </c>
      <c r="S887" s="12" t="str">
        <f t="shared" si="401"/>
        <v>0.0974149716754512i</v>
      </c>
      <c r="T887" s="12" t="str">
        <f t="shared" si="402"/>
        <v>0.199635355046916-0.0321392190943905i</v>
      </c>
      <c r="U887" s="12" t="str">
        <f t="shared" si="403"/>
        <v>0.001-0.0210244310557325i</v>
      </c>
      <c r="V887" s="12" t="str">
        <f t="shared" si="404"/>
        <v>0.0015-0.00639040457621049i</v>
      </c>
      <c r="W887" s="12" t="str">
        <f t="shared" si="405"/>
        <v>0.000933763060552955-0.00493123613422795i</v>
      </c>
      <c r="X887" s="12" t="str">
        <f t="shared" si="406"/>
        <v>0.00170166598870183-0.00445859289073485i</v>
      </c>
      <c r="Y887" s="12" t="str">
        <f t="shared" si="407"/>
        <v>0.00029+0.0713455691630242i</v>
      </c>
      <c r="Z887" s="12" t="str">
        <f t="shared" si="408"/>
        <v>-0.790112250707842-0.328817847466745i</v>
      </c>
      <c r="AA887" s="12" t="str">
        <f t="shared" si="409"/>
        <v>5.33739975898285-179.248193753363i</v>
      </c>
      <c r="AB887" s="12" t="str">
        <f t="shared" si="410"/>
        <v>0.498327132177812-0.0802254935153052i</v>
      </c>
      <c r="AC887" s="12" t="str">
        <f t="shared" si="411"/>
        <v>1.83640799382873-1.34891113955463i</v>
      </c>
      <c r="AD887" s="12" t="str">
        <f t="shared" si="412"/>
        <v>0.197102801583681+0.101093369121798i</v>
      </c>
      <c r="AE887" s="12" t="str">
        <f t="shared" si="413"/>
        <v>-0.122492034152312-0.144686028354873i</v>
      </c>
      <c r="AF887" s="12" t="str">
        <f t="shared" si="414"/>
        <v>-11.7224673453302-3.12340107930952i</v>
      </c>
      <c r="AG887" s="12" t="str">
        <f t="shared" si="415"/>
        <v>1.06940560934551-0.125942498505893i</v>
      </c>
      <c r="AH887" s="12" t="str">
        <f t="shared" si="416"/>
        <v>0.681764019459396+2.02405152869969i</v>
      </c>
      <c r="AI887" s="12">
        <f t="shared" si="417"/>
        <v>6.591159402906789</v>
      </c>
      <c r="AJ887" s="12">
        <f t="shared" si="418"/>
        <v>71.384861162351854</v>
      </c>
      <c r="AK887" s="12"/>
      <c r="AL887" s="12"/>
      <c r="AM887" s="12"/>
      <c r="AN887" s="12"/>
    </row>
    <row r="888" spans="1:40" x14ac:dyDescent="0.35">
      <c r="A888" s="12"/>
      <c r="B888" s="12">
        <f t="shared" si="419"/>
        <v>75800</v>
      </c>
      <c r="C888" s="29" t="str">
        <f t="shared" si="386"/>
        <v>-0.0000120557561674002+0.0292828744659385i</v>
      </c>
      <c r="D888" s="28" t="str">
        <f t="shared" si="387"/>
        <v>-5.3991534603278+0.224502037572195i</v>
      </c>
      <c r="E888" s="12" t="str">
        <f t="shared" si="388"/>
        <v>4200</v>
      </c>
      <c r="F888" s="12" t="str">
        <f t="shared" si="389"/>
        <v>0.704225352112676</v>
      </c>
      <c r="G888" s="12" t="str">
        <f t="shared" si="385"/>
        <v>0.704225352112676</v>
      </c>
      <c r="H888" s="12" t="str">
        <f t="shared" si="390"/>
        <v>6.32716058288522+3.34602623112566i</v>
      </c>
      <c r="I888" s="12" t="str">
        <f t="shared" si="391"/>
        <v>297.665903927633i</v>
      </c>
      <c r="J888" s="12" t="str">
        <f t="shared" si="392"/>
        <v>-74.7891645552318+64.3782291705759i</v>
      </c>
      <c r="K888" s="12" t="str">
        <f t="shared" si="393"/>
        <v>1.96788374833533-2.28612037603365i</v>
      </c>
      <c r="L888" s="12" t="str">
        <f t="shared" si="394"/>
        <v>0.0897343156255326-0.0885336338606521i</v>
      </c>
      <c r="M888" s="12" t="str">
        <f t="shared" si="395"/>
        <v>2.05761806396086-2.3746540098943i</v>
      </c>
      <c r="N888" s="12" t="str">
        <f t="shared" si="396"/>
        <v>-0.952530892568425i</v>
      </c>
      <c r="O888" s="12" t="str">
        <f t="shared" si="397"/>
        <v>0.579622561445103-0.814885075494586i</v>
      </c>
      <c r="P888" s="12" t="str">
        <f t="shared" si="398"/>
        <v>0.420377438554897+0.814885075494586i</v>
      </c>
      <c r="Q888" s="12" t="str">
        <f t="shared" si="399"/>
        <v>-0.420377438554897+0.137645817073839i</v>
      </c>
      <c r="R888" s="12" t="str">
        <f t="shared" si="400"/>
        <v>-0.329911549258938-2.04648475715493i</v>
      </c>
      <c r="S888" s="12" t="str">
        <f t="shared" si="401"/>
        <v>0.0975436572390912i</v>
      </c>
      <c r="T888" s="12" t="str">
        <f t="shared" si="402"/>
        <v>0.199621607696945-0.0321807790801314i</v>
      </c>
      <c r="U888" s="12" t="str">
        <f t="shared" si="403"/>
        <v>0.001-0.0209966943393002i</v>
      </c>
      <c r="V888" s="12" t="str">
        <f t="shared" si="404"/>
        <v>0.0015-0.00638197396331312i</v>
      </c>
      <c r="W888" s="12" t="str">
        <f t="shared" si="405"/>
        <v>0.000933755783395243-0.00492481024121528i</v>
      </c>
      <c r="X888" s="12" t="str">
        <f t="shared" si="406"/>
        <v>0.00169964195633011-0.00445314659871949i</v>
      </c>
      <c r="Y888" s="12" t="str">
        <f t="shared" si="407"/>
        <v>0.00029+0.0714398169426319i</v>
      </c>
      <c r="Z888" s="12" t="str">
        <f t="shared" si="408"/>
        <v>-0.787998517112826-0.327879237382201i</v>
      </c>
      <c r="AA888" s="12" t="str">
        <f t="shared" si="409"/>
        <v>5.31614016718769-178.982217251931i</v>
      </c>
      <c r="AB888" s="12" t="str">
        <f t="shared" si="410"/>
        <v>0.498292816224686-0.0803292350018908i</v>
      </c>
      <c r="AC888" s="12" t="str">
        <f t="shared" si="411"/>
        <v>1.83454215979686-1.34855991915352i</v>
      </c>
      <c r="AD888" s="12" t="str">
        <f t="shared" si="412"/>
        <v>0.19722929158744+0.101194884797049i</v>
      </c>
      <c r="AE888" s="12" t="str">
        <f t="shared" si="413"/>
        <v>-0.12223668764788-0.144408808874599i</v>
      </c>
      <c r="AF888" s="12" t="str">
        <f t="shared" si="414"/>
        <v>-11.726314043213-3.12152419355347i</v>
      </c>
      <c r="AG888" s="12" t="str">
        <f t="shared" si="415"/>
        <v>1.06936131196115-0.125840502399302i</v>
      </c>
      <c r="AH888" s="12" t="str">
        <f t="shared" si="416"/>
        <v>0.681105452651847+2.0205130384684i</v>
      </c>
      <c r="AI888" s="12">
        <f t="shared" si="417"/>
        <v>6.5766550100481291</v>
      </c>
      <c r="AJ888" s="12">
        <f t="shared" si="418"/>
        <v>71.371280176525318</v>
      </c>
      <c r="AK888" s="12"/>
      <c r="AL888" s="12"/>
      <c r="AM888" s="12"/>
      <c r="AN888" s="12"/>
    </row>
    <row r="889" spans="1:40" x14ac:dyDescent="0.35">
      <c r="A889" s="12"/>
      <c r="B889" s="12">
        <f t="shared" si="419"/>
        <v>75900</v>
      </c>
      <c r="C889" s="29" t="str">
        <f t="shared" si="386"/>
        <v>-0.0000120240096265244+0.0292442936167174i</v>
      </c>
      <c r="D889" s="28" t="str">
        <f t="shared" si="387"/>
        <v>-5.39915321693766+0.2242062510615i</v>
      </c>
      <c r="E889" s="12" t="str">
        <f t="shared" si="388"/>
        <v>4200</v>
      </c>
      <c r="F889" s="12" t="str">
        <f t="shared" si="389"/>
        <v>0.704225352112676</v>
      </c>
      <c r="G889" s="12" t="str">
        <f t="shared" si="385"/>
        <v>0.704225352112676</v>
      </c>
      <c r="H889" s="12" t="str">
        <f t="shared" si="390"/>
        <v>6.33099746573285+3.34385264521633i</v>
      </c>
      <c r="I889" s="12" t="str">
        <f t="shared" si="391"/>
        <v>298.058603009332i</v>
      </c>
      <c r="J889" s="12" t="str">
        <f t="shared" si="392"/>
        <v>-74.9892678729306+64.4631608713286i</v>
      </c>
      <c r="K889" s="12" t="str">
        <f t="shared" si="393"/>
        <v>1.96482431469064-2.28565796132279i</v>
      </c>
      <c r="L889" s="12" t="str">
        <f t="shared" si="394"/>
        <v>0.0896176021971408-0.0885351291795824i</v>
      </c>
      <c r="M889" s="12" t="str">
        <f t="shared" si="395"/>
        <v>2.05444191688778-2.37419309050237i</v>
      </c>
      <c r="N889" s="12" t="str">
        <f t="shared" si="396"/>
        <v>-0.953787529629861i</v>
      </c>
      <c r="O889" s="12" t="str">
        <f t="shared" si="397"/>
        <v>0.578598089276365-0.81561280708786i</v>
      </c>
      <c r="P889" s="12" t="str">
        <f t="shared" si="398"/>
        <v>0.421401910723635+0.81561280708786i</v>
      </c>
      <c r="Q889" s="12" t="str">
        <f t="shared" si="399"/>
        <v>-0.421401910723635+0.138174722542001i</v>
      </c>
      <c r="R889" s="12" t="str">
        <f t="shared" si="400"/>
        <v>-0.329902350109051-2.04364752713455i</v>
      </c>
      <c r="S889" s="12" t="str">
        <f t="shared" si="401"/>
        <v>0.0976723428027312i</v>
      </c>
      <c r="T889" s="12" t="str">
        <f t="shared" si="402"/>
        <v>0.19960784183824-0.0322223354312779i</v>
      </c>
      <c r="U889" s="12" t="str">
        <f t="shared" si="403"/>
        <v>0.001-0.0209690307103946i</v>
      </c>
      <c r="V889" s="12" t="str">
        <f t="shared" si="404"/>
        <v>0.0015-0.0063735655654695i</v>
      </c>
      <c r="W889" s="12" t="str">
        <f t="shared" si="405"/>
        <v>0.000933748496948677-0.00491840138231953i</v>
      </c>
      <c r="X889" s="12" t="str">
        <f t="shared" si="406"/>
        <v>0.00169762555715896-0.00444771339786381i</v>
      </c>
      <c r="Y889" s="12" t="str">
        <f t="shared" si="407"/>
        <v>0.00029+0.0715340647222396i</v>
      </c>
      <c r="Z889" s="12" t="str">
        <f t="shared" si="408"/>
        <v>-0.785893328034282-0.326945316251528i</v>
      </c>
      <c r="AA889" s="12" t="str">
        <f t="shared" si="409"/>
        <v>5.29500546742538-178.717060551351i</v>
      </c>
      <c r="AB889" s="12" t="str">
        <f t="shared" si="410"/>
        <v>0.498258454070303-0.0804329674158499i</v>
      </c>
      <c r="AC889" s="12" t="str">
        <f t="shared" si="411"/>
        <v>1.83267965799842-1.3482066386969i</v>
      </c>
      <c r="AD889" s="12" t="str">
        <f t="shared" si="412"/>
        <v>0.197355914562981+0.101296255444234i</v>
      </c>
      <c r="AE889" s="12" t="str">
        <f t="shared" si="413"/>
        <v>-0.12198236023184-0.144132643209384i</v>
      </c>
      <c r="AF889" s="12" t="str">
        <f t="shared" si="414"/>
        <v>-11.7301506826705-3.11964639415483i</v>
      </c>
      <c r="AG889" s="12" t="str">
        <f t="shared" si="415"/>
        <v>1.06931709818546-0.1257389070383i</v>
      </c>
      <c r="AH889" s="12" t="str">
        <f t="shared" si="416"/>
        <v>0.680448199294664+2.01698660754682i</v>
      </c>
      <c r="AI889" s="12">
        <f t="shared" si="417"/>
        <v>6.562175185226641</v>
      </c>
      <c r="AJ889" s="12">
        <f t="shared" si="418"/>
        <v>71.357723980764007</v>
      </c>
      <c r="AK889" s="12"/>
      <c r="AL889" s="12"/>
      <c r="AM889" s="12"/>
      <c r="AN889" s="12"/>
    </row>
    <row r="890" spans="1:40" x14ac:dyDescent="0.35">
      <c r="A890" s="12"/>
      <c r="B890" s="12">
        <f t="shared" si="419"/>
        <v>76000</v>
      </c>
      <c r="C890" s="29" t="str">
        <f t="shared" si="386"/>
        <v>-0.000011992388318451+0.0292058142959954i</v>
      </c>
      <c r="D890" s="28" t="str">
        <f t="shared" si="387"/>
        <v>-5.39915297450763+0.223911242935965i</v>
      </c>
      <c r="E890" s="12" t="str">
        <f t="shared" si="388"/>
        <v>4200</v>
      </c>
      <c r="F890" s="12" t="str">
        <f t="shared" si="389"/>
        <v>0.704225352112676</v>
      </c>
      <c r="G890" s="12" t="str">
        <f t="shared" si="385"/>
        <v>0.704225352112676</v>
      </c>
      <c r="H890" s="12" t="str">
        <f t="shared" si="390"/>
        <v>6.3348243186305+3.34167894478179i</v>
      </c>
      <c r="I890" s="12" t="str">
        <f t="shared" si="391"/>
        <v>298.45130209103i</v>
      </c>
      <c r="J890" s="12" t="str">
        <f t="shared" si="392"/>
        <v>-75.189635005155+64.5480925720814i</v>
      </c>
      <c r="K890" s="12" t="str">
        <f t="shared" si="393"/>
        <v>1.96177036163009-2.28519219665829i</v>
      </c>
      <c r="L890" s="12" t="str">
        <f t="shared" si="394"/>
        <v>0.0895010387076659-0.0885364689910211i</v>
      </c>
      <c r="M890" s="12" t="str">
        <f t="shared" si="395"/>
        <v>2.05127140033776-2.37372866564931i</v>
      </c>
      <c r="N890" s="12" t="str">
        <f t="shared" si="396"/>
        <v>-0.955044166691297i</v>
      </c>
      <c r="O890" s="12" t="str">
        <f t="shared" si="397"/>
        <v>0.577572703422268-0.816339250717184i</v>
      </c>
      <c r="P890" s="12" t="str">
        <f t="shared" si="398"/>
        <v>0.422427296577732+0.816339250717184i</v>
      </c>
      <c r="Q890" s="12" t="str">
        <f t="shared" si="399"/>
        <v>-0.422427296577732+0.138704915974113i</v>
      </c>
      <c r="R890" s="12" t="str">
        <f t="shared" si="400"/>
        <v>-0.329893137949386-2.04081757424559i</v>
      </c>
      <c r="S890" s="12" t="str">
        <f t="shared" si="401"/>
        <v>0.0978010283663712i</v>
      </c>
      <c r="T890" s="12" t="str">
        <f t="shared" si="402"/>
        <v>0.199594057469382-0.0322638881424591i</v>
      </c>
      <c r="U890" s="12" t="str">
        <f t="shared" si="403"/>
        <v>0.000999999999999998-0.0209414398805125i</v>
      </c>
      <c r="V890" s="12" t="str">
        <f t="shared" si="404"/>
        <v>0.0015-0.00636517929498863i</v>
      </c>
      <c r="W890" s="12" t="str">
        <f t="shared" si="405"/>
        <v>0.000933741201214493-0.00491200949028732i</v>
      </c>
      <c r="X890" s="12" t="str">
        <f t="shared" si="406"/>
        <v>0.00169561675305186-0.00444229324324813i</v>
      </c>
      <c r="Y890" s="12" t="str">
        <f t="shared" si="407"/>
        <v>0.00029+0.0716283125018473i</v>
      </c>
      <c r="Z890" s="12" t="str">
        <f t="shared" si="408"/>
        <v>-0.78379663752662-0.326016052339303i</v>
      </c>
      <c r="AA890" s="12" t="str">
        <f t="shared" si="409"/>
        <v>5.27399470796094-178.452719777974i</v>
      </c>
      <c r="AB890" s="12" t="str">
        <f t="shared" si="410"/>
        <v>0.498224045711121-0.0805366907437759i</v>
      </c>
      <c r="AC890" s="12" t="str">
        <f t="shared" si="411"/>
        <v>1.83082048447276-1.34785130962081i</v>
      </c>
      <c r="AD890" s="12" t="str">
        <f t="shared" si="412"/>
        <v>0.197482670376867+0.101397480924821i</v>
      </c>
      <c r="AE890" s="12" t="str">
        <f t="shared" si="413"/>
        <v>-0.121729046562906-0.143857525204234i</v>
      </c>
      <c r="AF890" s="12" t="str">
        <f t="shared" si="414"/>
        <v>-11.7339772931381-3.11776770184583i</v>
      </c>
      <c r="AG890" s="12" t="str">
        <f t="shared" si="415"/>
        <v>1.06927296728551-0.125637710493095i</v>
      </c>
      <c r="AH890" s="12" t="str">
        <f t="shared" si="416"/>
        <v>0.679792261235853+2.01347217513783i</v>
      </c>
      <c r="AI890" s="12">
        <f t="shared" si="417"/>
        <v>6.5477198538096246</v>
      </c>
      <c r="AJ890" s="12">
        <f t="shared" si="418"/>
        <v>71.344192356046932</v>
      </c>
      <c r="AK890" s="12"/>
      <c r="AL890" s="12"/>
      <c r="AM890" s="12"/>
      <c r="AN890" s="12"/>
    </row>
    <row r="891" spans="1:40" x14ac:dyDescent="0.35">
      <c r="A891" s="12"/>
      <c r="B891" s="12">
        <f t="shared" si="419"/>
        <v>76100</v>
      </c>
      <c r="C891" s="29" t="str">
        <f t="shared" si="386"/>
        <v>-0.0000119608915853589+0.0291674361035291i</v>
      </c>
      <c r="D891" s="28" t="str">
        <f t="shared" si="387"/>
        <v>-5.39915273303267+0.223617010127057i</v>
      </c>
      <c r="E891" s="12" t="str">
        <f t="shared" si="388"/>
        <v>4200</v>
      </c>
      <c r="F891" s="12" t="str">
        <f t="shared" si="389"/>
        <v>0.704225352112676</v>
      </c>
      <c r="G891" s="12" t="str">
        <f t="shared" si="385"/>
        <v>0.704225352112676</v>
      </c>
      <c r="H891" s="12" t="str">
        <f t="shared" si="390"/>
        <v>6.33864117094331+3.33950514733295i</v>
      </c>
      <c r="I891" s="12" t="str">
        <f t="shared" si="391"/>
        <v>298.844001172729i</v>
      </c>
      <c r="J891" s="12" t="str">
        <f t="shared" si="392"/>
        <v>-75.3902659519051+64.6330242728341i</v>
      </c>
      <c r="K891" s="12" t="str">
        <f t="shared" si="393"/>
        <v>1.95872188238221-2.28472310092223i</v>
      </c>
      <c r="L891" s="12" t="str">
        <f t="shared" si="394"/>
        <v>0.0893846251708838-0.0885376538940989i</v>
      </c>
      <c r="M891" s="12" t="str">
        <f t="shared" si="395"/>
        <v>2.04810650755309-2.37326075481633i</v>
      </c>
      <c r="N891" s="12" t="str">
        <f t="shared" si="396"/>
        <v>-0.956300803752733i</v>
      </c>
      <c r="O891" s="12" t="str">
        <f t="shared" si="397"/>
        <v>0.576546405502035-0.817064405235403i</v>
      </c>
      <c r="P891" s="12" t="str">
        <f t="shared" si="398"/>
        <v>0.423453594497965+0.817064405235403i</v>
      </c>
      <c r="Q891" s="12" t="str">
        <f t="shared" si="399"/>
        <v>-0.423453594497965+0.13923639851733i</v>
      </c>
      <c r="R891" s="12" t="str">
        <f t="shared" si="400"/>
        <v>-0.329883912776358-2.03799486978575i</v>
      </c>
      <c r="S891" s="12" t="str">
        <f t="shared" si="401"/>
        <v>0.097929713930011i</v>
      </c>
      <c r="T891" s="12" t="str">
        <f t="shared" si="402"/>
        <v>0.199580254588949-0.0323054372083014i</v>
      </c>
      <c r="U891" s="12" t="str">
        <f t="shared" si="403"/>
        <v>0.001-0.020913921562667i</v>
      </c>
      <c r="V891" s="12" t="str">
        <f t="shared" si="404"/>
        <v>0.0015-0.00635681506464039i</v>
      </c>
      <c r="W891" s="12" t="str">
        <f t="shared" si="405"/>
        <v>0.000933733896193932-0.00490563449821864i</v>
      </c>
      <c r="X891" s="12" t="str">
        <f t="shared" si="406"/>
        <v>0.00169361550610717-0.00443688609014716i</v>
      </c>
      <c r="Y891" s="12" t="str">
        <f t="shared" si="407"/>
        <v>0.00029+0.071722560281455i</v>
      </c>
      <c r="Z891" s="12" t="str">
        <f t="shared" si="408"/>
        <v>-0.78170839995087-0.325091414176668i</v>
      </c>
      <c r="AA891" s="12" t="str">
        <f t="shared" si="409"/>
        <v>5.25310694587804-178.189191082755i</v>
      </c>
      <c r="AB891" s="12" t="str">
        <f t="shared" si="410"/>
        <v>0.498189591143591-0.0806404049722551i</v>
      </c>
      <c r="AC891" s="12" t="str">
        <f t="shared" si="411"/>
        <v>1.82896463524325-1.34749394331447i</v>
      </c>
      <c r="AD891" s="12" t="str">
        <f t="shared" si="412"/>
        <v>0.197609558895483+0.10149856110026i</v>
      </c>
      <c r="AE891" s="12" t="str">
        <f t="shared" si="413"/>
        <v>-0.121476741334205-0.14358344875116i</v>
      </c>
      <c r="AF891" s="12" t="str">
        <f t="shared" si="414"/>
        <v>-11.737793903976-3.11588813720589i</v>
      </c>
      <c r="AG891" s="12" t="str">
        <f t="shared" si="415"/>
        <v>1.06922891853463-0.125536910845647i</v>
      </c>
      <c r="AH891" s="12" t="str">
        <f t="shared" si="416"/>
        <v>0.679137640248412+2.00996968083694i</v>
      </c>
      <c r="AI891" s="12">
        <f t="shared" si="417"/>
        <v>6.5332889414765347</v>
      </c>
      <c r="AJ891" s="12">
        <f t="shared" si="418"/>
        <v>71.330685084900452</v>
      </c>
      <c r="AK891" s="12"/>
      <c r="AL891" s="12"/>
      <c r="AM891" s="12"/>
      <c r="AN891" s="12"/>
    </row>
    <row r="892" spans="1:40" x14ac:dyDescent="0.35">
      <c r="A892" s="12"/>
      <c r="B892" s="12">
        <f t="shared" si="419"/>
        <v>76200</v>
      </c>
      <c r="C892" s="29" t="str">
        <f t="shared" si="386"/>
        <v>-0.0000119295187737408+0.029129158641176i</v>
      </c>
      <c r="D892" s="28" t="str">
        <f t="shared" si="387"/>
        <v>-5.39915249250779+0.223323549582349i</v>
      </c>
      <c r="E892" s="12" t="str">
        <f t="shared" si="388"/>
        <v>4200</v>
      </c>
      <c r="F892" s="12" t="str">
        <f t="shared" si="389"/>
        <v>0.704225352112676</v>
      </c>
      <c r="G892" s="12" t="str">
        <f t="shared" si="385"/>
        <v>0.704225352112676</v>
      </c>
      <c r="H892" s="12" t="str">
        <f t="shared" si="390"/>
        <v>6.34244805196098+3.33733127024507i</v>
      </c>
      <c r="I892" s="12" t="str">
        <f t="shared" si="391"/>
        <v>299.236700254428i</v>
      </c>
      <c r="J892" s="12" t="str">
        <f t="shared" si="392"/>
        <v>-75.5911607131808+64.7179559735869i</v>
      </c>
      <c r="K892" s="12" t="str">
        <f t="shared" si="393"/>
        <v>1.95567887015034-2.28425069291806i</v>
      </c>
      <c r="L892" s="12" t="str">
        <f t="shared" si="394"/>
        <v>0.0892683615989623-0.0885386844864236i</v>
      </c>
      <c r="M892" s="12" t="str">
        <f t="shared" si="395"/>
        <v>2.0449472317493-2.37278937740448i</v>
      </c>
      <c r="N892" s="12" t="str">
        <f t="shared" si="396"/>
        <v>-0.957557440814169i</v>
      </c>
      <c r="O892" s="12" t="str">
        <f t="shared" si="397"/>
        <v>0.575519197136331-0.8177882694974i</v>
      </c>
      <c r="P892" s="12" t="str">
        <f t="shared" si="398"/>
        <v>0.424480802863669+0.8177882694974i</v>
      </c>
      <c r="Q892" s="12" t="str">
        <f t="shared" si="399"/>
        <v>-0.424480802863669+0.139769171316769i</v>
      </c>
      <c r="R892" s="12" t="str">
        <f t="shared" si="400"/>
        <v>-0.329874674586381-2.0351793852034i</v>
      </c>
      <c r="S892" s="12" t="str">
        <f t="shared" si="401"/>
        <v>0.098058399493651i</v>
      </c>
      <c r="T892" s="12" t="str">
        <f t="shared" si="402"/>
        <v>0.199566433195518-0.0323469826234295i</v>
      </c>
      <c r="U892" s="12" t="str">
        <f t="shared" si="403"/>
        <v>0.001-0.0208864754713774i</v>
      </c>
      <c r="V892" s="12" t="str">
        <f t="shared" si="404"/>
        <v>0.0015-0.00634847278765268i</v>
      </c>
      <c r="W892" s="12" t="str">
        <f t="shared" si="405"/>
        <v>0.000933726581888231-0.00489927633956472i</v>
      </c>
      <c r="X892" s="12" t="str">
        <f t="shared" si="406"/>
        <v>0.00169162177865649-0.00443149189402906i</v>
      </c>
      <c r="Y892" s="12" t="str">
        <f t="shared" si="407"/>
        <v>0.00029+0.0718168080610627i</v>
      </c>
      <c r="Z892" s="12" t="str">
        <f t="shared" si="408"/>
        <v>-0.779628569972255-0.324171370558686i</v>
      </c>
      <c r="AA892" s="12" t="str">
        <f t="shared" si="409"/>
        <v>5.23234124698343-177.92647064105i</v>
      </c>
      <c r="AB892" s="12" t="str">
        <f t="shared" si="410"/>
        <v>0.498155090364159-0.0807441100878698i</v>
      </c>
      <c r="AC892" s="12" t="str">
        <f t="shared" si="411"/>
        <v>1.82711210631753-1.3471345511203i</v>
      </c>
      <c r="AD892" s="12" t="str">
        <f t="shared" si="412"/>
        <v>0.197736579985049+0.101599495831971i</v>
      </c>
      <c r="AE892" s="12" t="str">
        <f t="shared" si="413"/>
        <v>-0.121225439273026-0.143310407788722i</v>
      </c>
      <c r="AF892" s="12" t="str">
        <f t="shared" si="414"/>
        <v>-11.7416005444688-3.11400772066272i</v>
      </c>
      <c r="AG892" s="12" t="str">
        <f t="shared" si="415"/>
        <v>1.06918495121234-0.125436506189579i</v>
      </c>
      <c r="AH892" s="12" t="str">
        <f t="shared" si="416"/>
        <v>0.678484338031566+2.00647906462912i</v>
      </c>
      <c r="AI892" s="12">
        <f t="shared" si="417"/>
        <v>6.5188823742170268</v>
      </c>
      <c r="AJ892" s="12">
        <f t="shared" si="418"/>
        <v>71.317201951382387</v>
      </c>
      <c r="AK892" s="12"/>
      <c r="AL892" s="12"/>
      <c r="AM892" s="12"/>
      <c r="AN892" s="12"/>
    </row>
    <row r="893" spans="1:40" x14ac:dyDescent="0.35">
      <c r="A893" s="12"/>
      <c r="B893" s="12">
        <f t="shared" si="419"/>
        <v>76300</v>
      </c>
      <c r="C893" s="29" t="str">
        <f t="shared" si="386"/>
        <v>-0.0000118982692343688+0.0290909815128809i</v>
      </c>
      <c r="D893" s="28" t="str">
        <f t="shared" si="387"/>
        <v>-5.39915225292798+0.22303085826542i</v>
      </c>
      <c r="E893" s="12" t="str">
        <f t="shared" si="388"/>
        <v>4200</v>
      </c>
      <c r="F893" s="12" t="str">
        <f t="shared" si="389"/>
        <v>0.704225352112676</v>
      </c>
      <c r="G893" s="12" t="str">
        <f t="shared" si="385"/>
        <v>0.704225352112676</v>
      </c>
      <c r="H893" s="12" t="str">
        <f t="shared" si="390"/>
        <v>6.34624499089775+3.33515733075856i</v>
      </c>
      <c r="I893" s="12" t="str">
        <f t="shared" si="391"/>
        <v>299.629399336127i</v>
      </c>
      <c r="J893" s="12" t="str">
        <f t="shared" si="392"/>
        <v>-75.7923192889822+64.8028876743396i</v>
      </c>
      <c r="K893" s="12" t="str">
        <f t="shared" si="393"/>
        <v>1.95264131811296-2.28377499137093i</v>
      </c>
      <c r="L893" s="12" t="str">
        <f t="shared" si="394"/>
        <v>0.0891522480024708-0.0885395613640787i</v>
      </c>
      <c r="M893" s="12" t="str">
        <f t="shared" si="395"/>
        <v>2.04179356611543-2.37231455273501i</v>
      </c>
      <c r="N893" s="12" t="str">
        <f t="shared" si="396"/>
        <v>-0.958814077875605i</v>
      </c>
      <c r="O893" s="12" t="str">
        <f t="shared" si="397"/>
        <v>0.574491079947259-0.818510842360095i</v>
      </c>
      <c r="P893" s="12" t="str">
        <f t="shared" si="398"/>
        <v>0.425508920052741+0.818510842360095i</v>
      </c>
      <c r="Q893" s="12" t="str">
        <f t="shared" si="399"/>
        <v>-0.425508920052741+0.14030323551551i</v>
      </c>
      <c r="R893" s="12" t="str">
        <f t="shared" si="400"/>
        <v>-0.329865423375858-2.03237109209657i</v>
      </c>
      <c r="S893" s="12" t="str">
        <f t="shared" si="401"/>
        <v>0.098187085057291i</v>
      </c>
      <c r="T893" s="12" t="str">
        <f t="shared" si="402"/>
        <v>0.199552593287665-0.0323885243824647i</v>
      </c>
      <c r="U893" s="12" t="str">
        <f t="shared" si="403"/>
        <v>0.001-0.02085910132266i</v>
      </c>
      <c r="V893" s="12" t="str">
        <f t="shared" si="404"/>
        <v>0.0015-0.00634015237770819i</v>
      </c>
      <c r="W893" s="12" t="str">
        <f t="shared" si="405"/>
        <v>0.000933719258298637-0.00489293494812558i</v>
      </c>
      <c r="X893" s="12" t="str">
        <f t="shared" si="406"/>
        <v>0.00168963553326291-0.00442611061055453i</v>
      </c>
      <c r="Y893" s="12" t="str">
        <f t="shared" si="407"/>
        <v>0.00029+0.0719110558406704i</v>
      </c>
      <c r="Z893" s="12" t="str">
        <f t="shared" si="408"/>
        <v>-0.777557102557811-0.323255890541705i</v>
      </c>
      <c r="AA893" s="12" t="str">
        <f t="shared" si="409"/>
        <v>5.21169668571253-177.664554652433i</v>
      </c>
      <c r="AB893" s="12" t="str">
        <f t="shared" si="410"/>
        <v>0.498120543369273-0.0808478060771937i</v>
      </c>
      <c r="AC893" s="12" t="str">
        <f t="shared" si="411"/>
        <v>1.82526289368768-1.34677314433416i</v>
      </c>
      <c r="AD893" s="12" t="str">
        <f t="shared" si="412"/>
        <v>0.19786373351161+0.101700284981357i</v>
      </c>
      <c r="AE893" s="12" t="str">
        <f t="shared" si="413"/>
        <v>-0.120975135140564-0.14303839630161i</v>
      </c>
      <c r="AF893" s="12" t="str">
        <f t="shared" si="414"/>
        <v>-11.7453972438257-3.11212647249314i</v>
      </c>
      <c r="AG893" s="12" t="str">
        <f t="shared" si="415"/>
        <v>1.06914106460432-0.125336494630085i</v>
      </c>
      <c r="AH893" s="12" t="str">
        <f t="shared" si="416"/>
        <v>0.677832356211883+2.00300026688579i</v>
      </c>
      <c r="AI893" s="12">
        <f t="shared" si="417"/>
        <v>6.5045000783293805</v>
      </c>
      <c r="AJ893" s="12">
        <f t="shared" si="418"/>
        <v>71.303742741069868</v>
      </c>
      <c r="AK893" s="12"/>
      <c r="AL893" s="12"/>
      <c r="AM893" s="12"/>
      <c r="AN893" s="12"/>
    </row>
    <row r="894" spans="1:40" x14ac:dyDescent="0.35">
      <c r="A894" s="12"/>
      <c r="B894" s="12">
        <f t="shared" si="419"/>
        <v>76400</v>
      </c>
      <c r="C894" s="29" t="str">
        <f t="shared" si="386"/>
        <v>-0.0000118671423222612+0.0290529043246621i</v>
      </c>
      <c r="D894" s="28" t="str">
        <f t="shared" si="387"/>
        <v>-5.39915201428832+0.222738933155743i</v>
      </c>
      <c r="E894" s="12" t="str">
        <f t="shared" si="388"/>
        <v>4200</v>
      </c>
      <c r="F894" s="12" t="str">
        <f t="shared" si="389"/>
        <v>0.704225352112676</v>
      </c>
      <c r="G894" s="12" t="str">
        <f t="shared" si="385"/>
        <v>0.704225352112676</v>
      </c>
      <c r="H894" s="12" t="str">
        <f t="shared" si="390"/>
        <v>6.35003201689246+3.33298334597997i</v>
      </c>
      <c r="I894" s="12" t="str">
        <f t="shared" si="391"/>
        <v>300.022098417825i</v>
      </c>
      <c r="J894" s="12" t="str">
        <f t="shared" si="392"/>
        <v>-75.9937416793092+64.8878193750923i</v>
      </c>
      <c r="K894" s="12" t="str">
        <f t="shared" si="393"/>
        <v>1.94960921942401-2.28329601492787i</v>
      </c>
      <c r="L894" s="12" t="str">
        <f t="shared" si="394"/>
        <v>0.089036284390391-0.0885402851216239i</v>
      </c>
      <c r="M894" s="12" t="str">
        <f t="shared" si="395"/>
        <v>2.0386455038144-2.37183630004949i</v>
      </c>
      <c r="N894" s="12" t="str">
        <f t="shared" si="396"/>
        <v>-0.960070714937041i</v>
      </c>
      <c r="O894" s="12" t="str">
        <f t="shared" si="397"/>
        <v>0.573462055558355-0.819232122682446i</v>
      </c>
      <c r="P894" s="12" t="str">
        <f t="shared" si="398"/>
        <v>0.426537944441645+0.819232122682446i</v>
      </c>
      <c r="Q894" s="12" t="str">
        <f t="shared" si="399"/>
        <v>-0.426537944441645+0.140838592254595i</v>
      </c>
      <c r="R894" s="12" t="str">
        <f t="shared" si="400"/>
        <v>-0.329856159141192-2.02956996221197i</v>
      </c>
      <c r="S894" s="12" t="str">
        <f t="shared" si="401"/>
        <v>0.098315770620931i</v>
      </c>
      <c r="T894" s="12" t="str">
        <f t="shared" si="402"/>
        <v>0.199538734863964-0.0324300624800267i</v>
      </c>
      <c r="U894" s="12" t="str">
        <f t="shared" si="403"/>
        <v>0.001-0.0208317988340177i</v>
      </c>
      <c r="V894" s="12" t="str">
        <f t="shared" si="404"/>
        <v>0.0015-0.00633185374894156i</v>
      </c>
      <c r="W894" s="12" t="str">
        <f t="shared" si="405"/>
        <v>0.00093371192542639-0.00488661025804785i</v>
      </c>
      <c r="X894" s="12" t="str">
        <f t="shared" si="406"/>
        <v>0.00168765673271935-0.00442074219557577i</v>
      </c>
      <c r="Y894" s="12" t="str">
        <f t="shared" si="407"/>
        <v>0.00029+0.0720053036202781i</v>
      </c>
      <c r="Z894" s="12" t="str">
        <f t="shared" si="408"/>
        <v>-0.775493952973986-0.322344943440762i</v>
      </c>
      <c r="AA894" s="12" t="str">
        <f t="shared" si="409"/>
        <v>5.19117234503596-177.403439340495i</v>
      </c>
      <c r="AB894" s="12" t="str">
        <f t="shared" si="410"/>
        <v>0.498085950155371-0.0809514929267968i</v>
      </c>
      <c r="AC894" s="12" t="str">
        <f t="shared" si="411"/>
        <v>1.82341699333039-1.34640973420543i</v>
      </c>
      <c r="AD894" s="12" t="str">
        <f t="shared" si="412"/>
        <v>0.197991019341044+0.1018009284098i</v>
      </c>
      <c r="AE894" s="12" t="str">
        <f t="shared" si="413"/>
        <v>-0.120725823731661-0.142767408320205i</v>
      </c>
      <c r="AF894" s="12" t="str">
        <f t="shared" si="414"/>
        <v>-11.7491840311808-3.11024441282423i</v>
      </c>
      <c r="AG894" s="12" t="str">
        <f t="shared" si="415"/>
        <v>1.06909725800228-0.125236874283846i</v>
      </c>
      <c r="AH894" s="12" t="str">
        <f t="shared" si="416"/>
        <v>0.677181696344395+1.99953322836197i</v>
      </c>
      <c r="AI894" s="12">
        <f t="shared" si="417"/>
        <v>6.4901419804195175</v>
      </c>
      <c r="AJ894" s="12">
        <f t="shared" si="418"/>
        <v>71.290307241048154</v>
      </c>
      <c r="AK894" s="12"/>
      <c r="AL894" s="12"/>
      <c r="AM894" s="12"/>
      <c r="AN894" s="12"/>
    </row>
    <row r="895" spans="1:40" x14ac:dyDescent="0.35">
      <c r="A895" s="12"/>
      <c r="B895" s="12">
        <f t="shared" si="419"/>
        <v>76500</v>
      </c>
      <c r="C895" s="29" t="str">
        <f t="shared" si="386"/>
        <v>-0.0000118361373966493+0.029014926684598i</v>
      </c>
      <c r="D895" s="28" t="str">
        <f t="shared" si="387"/>
        <v>-5.39915177658389+0.222447771248585i</v>
      </c>
      <c r="E895" s="12" t="str">
        <f t="shared" si="388"/>
        <v>4200</v>
      </c>
      <c r="F895" s="12" t="str">
        <f t="shared" si="389"/>
        <v>0.704225352112676</v>
      </c>
      <c r="G895" s="12" t="str">
        <f t="shared" si="385"/>
        <v>0.704225352112676</v>
      </c>
      <c r="H895" s="12" t="str">
        <f t="shared" si="390"/>
        <v>6.35380915900848+3.33080933288273i</v>
      </c>
      <c r="I895" s="12" t="str">
        <f t="shared" si="391"/>
        <v>300.414797499524i</v>
      </c>
      <c r="J895" s="12" t="str">
        <f t="shared" si="392"/>
        <v>-76.1954278841618+64.9727510758451i</v>
      </c>
      <c r="K895" s="12" t="str">
        <f t="shared" si="393"/>
        <v>1.94658256721327-2.28281378215808i</v>
      </c>
      <c r="L895" s="12" t="str">
        <f t="shared" si="394"/>
        <v>0.0889204707701267-0.0885408563520948i</v>
      </c>
      <c r="M895" s="12" t="str">
        <f t="shared" si="395"/>
        <v>2.0355030379834-2.37135463851017i</v>
      </c>
      <c r="N895" s="12" t="str">
        <f t="shared" si="396"/>
        <v>-0.961327351998477i</v>
      </c>
      <c r="O895" s="12" t="str">
        <f t="shared" si="397"/>
        <v>0.572432125594591-0.819952109325452i</v>
      </c>
      <c r="P895" s="12" t="str">
        <f t="shared" si="398"/>
        <v>0.427567874405409+0.819952109325452i</v>
      </c>
      <c r="Q895" s="12" t="str">
        <f t="shared" si="399"/>
        <v>-0.427567874405409+0.141375242673025i</v>
      </c>
      <c r="R895" s="12" t="str">
        <f t="shared" si="400"/>
        <v>-0.329846881878767-2.02677596744401i</v>
      </c>
      <c r="S895" s="12" t="str">
        <f t="shared" si="401"/>
        <v>0.098444456184571i</v>
      </c>
      <c r="T895" s="12" t="str">
        <f t="shared" si="402"/>
        <v>0.199524857922983-0.0324715969107316i</v>
      </c>
      <c r="U895" s="12" t="str">
        <f t="shared" si="403"/>
        <v>0.001-0.0208045677244308i</v>
      </c>
      <c r="V895" s="12" t="str">
        <f t="shared" si="404"/>
        <v>0.0015-0.00632357681593642i</v>
      </c>
      <c r="W895" s="12" t="str">
        <f t="shared" si="405"/>
        <v>0.000933704583272737-0.00488030220382259i</v>
      </c>
      <c r="X895" s="12" t="str">
        <f t="shared" si="406"/>
        <v>0.00168568534004697-0.00441538660513578i</v>
      </c>
      <c r="Y895" s="12" t="str">
        <f t="shared" si="407"/>
        <v>0.00029+0.0720995513998857i</v>
      </c>
      <c r="Z895" s="12" t="str">
        <f t="shared" si="408"/>
        <v>-0.773439076784334-0.321438498827033i</v>
      </c>
      <c r="AA895" s="12" t="str">
        <f t="shared" si="409"/>
        <v>5.17076731636774-177.143120952662i</v>
      </c>
      <c r="AB895" s="12" t="str">
        <f t="shared" si="410"/>
        <v>0.49805131071888-0.0810551706232396i</v>
      </c>
      <c r="AC895" s="12" t="str">
        <f t="shared" si="411"/>
        <v>1.82157440120724-1.34604433193715i</v>
      </c>
      <c r="AD895" s="12" t="str">
        <f t="shared" si="412"/>
        <v>0.198118437339051+0.101901425978657i</v>
      </c>
      <c r="AE895" s="12" t="str">
        <f t="shared" si="413"/>
        <v>-0.120477499874557-0.142497437920162i</v>
      </c>
      <c r="AF895" s="12" t="str">
        <f t="shared" si="414"/>
        <v>-11.7529609355924-3.10836156163415i</v>
      </c>
      <c r="AG895" s="12" t="str">
        <f t="shared" si="415"/>
        <v>1.06905353070397-0.125137643278935i</v>
      </c>
      <c r="AH895" s="12" t="str">
        <f t="shared" si="416"/>
        <v>0.676532359913648+1.99607789019309i</v>
      </c>
      <c r="AI895" s="12">
        <f t="shared" si="417"/>
        <v>6.4758080073984807</v>
      </c>
      <c r="AJ895" s="12">
        <f t="shared" si="418"/>
        <v>71.276895239897627</v>
      </c>
      <c r="AK895" s="12"/>
      <c r="AL895" s="12"/>
      <c r="AM895" s="12"/>
      <c r="AN895" s="12"/>
    </row>
    <row r="896" spans="1:40" x14ac:dyDescent="0.35">
      <c r="A896" s="12"/>
      <c r="B896" s="12">
        <f t="shared" si="419"/>
        <v>76600</v>
      </c>
      <c r="C896" s="29" t="str">
        <f t="shared" si="386"/>
        <v>-0.0000118052538209439+0.0289770482028137i</v>
      </c>
      <c r="D896" s="28" t="str">
        <f t="shared" si="387"/>
        <v>-5.39915153980981+0.222157369554905i</v>
      </c>
      <c r="E896" s="12" t="str">
        <f t="shared" si="388"/>
        <v>4200</v>
      </c>
      <c r="F896" s="12" t="str">
        <f t="shared" si="389"/>
        <v>0.704225352112676</v>
      </c>
      <c r="G896" s="12" t="str">
        <f t="shared" si="385"/>
        <v>0.704225352112676</v>
      </c>
      <c r="H896" s="12" t="str">
        <f t="shared" si="390"/>
        <v>6.35757644623367+3.32863530830815i</v>
      </c>
      <c r="I896" s="12" t="str">
        <f t="shared" si="391"/>
        <v>300.807496581223i</v>
      </c>
      <c r="J896" s="12" t="str">
        <f t="shared" si="392"/>
        <v>-76.3973779035401+65.0576827765977i</v>
      </c>
      <c r="K896" s="12" t="str">
        <f t="shared" si="393"/>
        <v>1.94356135458662-2.28232831155312i</v>
      </c>
      <c r="L896" s="12" t="str">
        <f t="shared" si="394"/>
        <v>0.0888048071475142-0.0885412756470022i</v>
      </c>
      <c r="M896" s="12" t="str">
        <f t="shared" si="395"/>
        <v>2.03236616173413-2.37086958720012i</v>
      </c>
      <c r="N896" s="12" t="str">
        <f t="shared" si="396"/>
        <v>-0.962583989059913i</v>
      </c>
      <c r="O896" s="12" t="str">
        <f t="shared" si="397"/>
        <v>0.571401291682365-0.820670801152158i</v>
      </c>
      <c r="P896" s="12" t="str">
        <f t="shared" si="398"/>
        <v>0.428598708317635+0.820670801152158i</v>
      </c>
      <c r="Q896" s="12" t="str">
        <f t="shared" si="399"/>
        <v>-0.428598708317635+0.141913187907755i</v>
      </c>
      <c r="R896" s="12" t="str">
        <f t="shared" si="400"/>
        <v>-0.329837591584988-2.02398907983388i</v>
      </c>
      <c r="S896" s="12" t="str">
        <f t="shared" si="401"/>
        <v>0.0985731417482108i</v>
      </c>
      <c r="T896" s="12" t="str">
        <f t="shared" si="402"/>
        <v>0.199510962463296-0.0325131276691955i</v>
      </c>
      <c r="U896" s="12" t="str">
        <f t="shared" si="403"/>
        <v>0.001-0.0207774077143467i</v>
      </c>
      <c r="V896" s="12" t="str">
        <f t="shared" si="404"/>
        <v>0.0015-0.00631532149372237i</v>
      </c>
      <c r="W896" s="12" t="str">
        <f t="shared" si="405"/>
        <v>0.000933697231838925-0.00487401072028267i</v>
      </c>
      <c r="X896" s="12" t="str">
        <f t="shared" si="406"/>
        <v>0.00168372131849327-0.00441004379546683i</v>
      </c>
      <c r="Y896" s="12" t="str">
        <f t="shared" si="407"/>
        <v>0.00029+0.0721937991794935i</v>
      </c>
      <c r="Z896" s="12" t="str">
        <f t="shared" si="408"/>
        <v>-0.771392429847064-0.320536526525244i</v>
      </c>
      <c r="AA896" s="12" t="str">
        <f t="shared" si="409"/>
        <v>5.15048069947346-176.883595760001i</v>
      </c>
      <c r="AB896" s="12" t="str">
        <f t="shared" si="410"/>
        <v>0.498016625056241-0.081158839153083i</v>
      </c>
      <c r="AC896" s="12" t="str">
        <f t="shared" si="411"/>
        <v>1.81973511326483-1.34567694868624i</v>
      </c>
      <c r="AD896" s="12" t="str">
        <f t="shared" si="412"/>
        <v>0.198245987371165+0.102001777549271i</v>
      </c>
      <c r="AE896" s="12" t="str">
        <f t="shared" si="413"/>
        <v>-0.120230158430629-0.142228479221972i</v>
      </c>
      <c r="AF896" s="12" t="str">
        <f t="shared" si="414"/>
        <v>-11.7567279860435-3.10647793875324i</v>
      </c>
      <c r="AG896" s="12" t="str">
        <f t="shared" si="415"/>
        <v>1.06900988201308-0.125038799754739i</v>
      </c>
      <c r="AH896" s="12" t="str">
        <f t="shared" si="416"/>
        <v>0.675884348334763+1.992634193892i</v>
      </c>
      <c r="AI896" s="12">
        <f t="shared" si="417"/>
        <v>6.4614980864806748</v>
      </c>
      <c r="AJ896" s="12">
        <f t="shared" si="418"/>
        <v>71.263506527681784</v>
      </c>
      <c r="AK896" s="12"/>
      <c r="AL896" s="12"/>
      <c r="AM896" s="12"/>
      <c r="AN896" s="12"/>
    </row>
    <row r="897" spans="1:40" x14ac:dyDescent="0.35">
      <c r="A897" s="12"/>
      <c r="B897" s="12">
        <f t="shared" si="419"/>
        <v>76700</v>
      </c>
      <c r="C897" s="29" t="str">
        <f t="shared" si="386"/>
        <v>-0.000011774490962703+0.0289392684914673i</v>
      </c>
      <c r="D897" s="28" t="str">
        <f t="shared" si="387"/>
        <v>-5.39915130396123+0.221867725101249i</v>
      </c>
      <c r="E897" s="12" t="str">
        <f t="shared" si="388"/>
        <v>4200</v>
      </c>
      <c r="F897" s="12" t="str">
        <f t="shared" si="389"/>
        <v>0.704225352112676</v>
      </c>
      <c r="G897" s="12" t="str">
        <f t="shared" ref="G897:G960" si="420">IF($C$11=$C$7,$C$24,F897)</f>
        <v>0.704225352112676</v>
      </c>
      <c r="H897" s="12" t="str">
        <f t="shared" si="390"/>
        <v>6.3613339074805+3.32646128896616i</v>
      </c>
      <c r="I897" s="12" t="str">
        <f t="shared" si="391"/>
        <v>301.200195662921i</v>
      </c>
      <c r="J897" s="12" t="str">
        <f t="shared" si="392"/>
        <v>-76.599591737444+65.1426144773505i</v>
      </c>
      <c r="K897" s="12" t="str">
        <f t="shared" si="393"/>
        <v>1.94054557462641-2.28183962152716i</v>
      </c>
      <c r="L897" s="12" t="str">
        <f t="shared" si="394"/>
        <v>0.088689293526832-0.0885415435963325i</v>
      </c>
      <c r="M897" s="12" t="str">
        <f t="shared" si="395"/>
        <v>2.02923486815324-2.37038116512349i</v>
      </c>
      <c r="N897" s="12" t="str">
        <f t="shared" si="396"/>
        <v>-0.963840626121349i</v>
      </c>
      <c r="O897" s="12" t="str">
        <f t="shared" si="397"/>
        <v>0.570369555449505-0.82138819702765i</v>
      </c>
      <c r="P897" s="12" t="str">
        <f t="shared" si="398"/>
        <v>0.429630444550495+0.82138819702765i</v>
      </c>
      <c r="Q897" s="12" t="str">
        <f t="shared" si="399"/>
        <v>-0.429630444550495+0.142452429093699i</v>
      </c>
      <c r="R897" s="12" t="str">
        <f t="shared" si="400"/>
        <v>-0.32982828825623-2.02120927156852i</v>
      </c>
      <c r="S897" s="12" t="str">
        <f t="shared" si="401"/>
        <v>0.0987018273118508i</v>
      </c>
      <c r="T897" s="12" t="str">
        <f t="shared" si="402"/>
        <v>0.199497048483468-0.0325546547500298i</v>
      </c>
      <c r="U897" s="12" t="str">
        <f t="shared" si="403"/>
        <v>0.001-0.0207503185256709i</v>
      </c>
      <c r="V897" s="12" t="str">
        <f t="shared" si="404"/>
        <v>0.0015-0.00630708769777228i</v>
      </c>
      <c r="W897" s="12" t="str">
        <f t="shared" si="405"/>
        <v>0.000933689871126202-0.00486773574260105i</v>
      </c>
      <c r="X897" s="12" t="str">
        <f t="shared" si="406"/>
        <v>0.00168176463153077-0.00440471372299026i</v>
      </c>
      <c r="Y897" s="12" t="str">
        <f t="shared" si="407"/>
        <v>0.00029+0.0722880469591011i</v>
      </c>
      <c r="Z897" s="12" t="str">
        <f t="shared" si="408"/>
        <v>-0.769353968312875-0.319638996611233i</v>
      </c>
      <c r="AA897" s="12" t="str">
        <f t="shared" si="409"/>
        <v>5.13031160238151-176.624860057043i</v>
      </c>
      <c r="AB897" s="12" t="str">
        <f t="shared" si="410"/>
        <v>0.49798189316387-0.0812624985028761i</v>
      </c>
      <c r="AC897" s="12" t="str">
        <f t="shared" si="411"/>
        <v>1.81789912543499-1.34530759556346i</v>
      </c>
      <c r="AD897" s="12" t="str">
        <f t="shared" si="412"/>
        <v>0.19837366930275+0.102101982982963i</v>
      </c>
      <c r="AE897" s="12" t="str">
        <f t="shared" si="413"/>
        <v>-0.119983794294165-0.141960526390576i</v>
      </c>
      <c r="AF897" s="12" t="str">
        <f t="shared" si="414"/>
        <v>-11.7604852114417-3.10459356386491i</v>
      </c>
      <c r="AG897" s="12" t="str">
        <f t="shared" si="415"/>
        <v>1.06896631123918-0.12494034186187i</v>
      </c>
      <c r="AH897" s="12" t="str">
        <f t="shared" si="416"/>
        <v>0.675237662954626+1.9892020813464i</v>
      </c>
      <c r="AI897" s="12">
        <f t="shared" si="417"/>
        <v>6.4472121451838156</v>
      </c>
      <c r="AJ897" s="12">
        <f t="shared" si="418"/>
        <v>71.250140895935047</v>
      </c>
      <c r="AK897" s="12"/>
      <c r="AL897" s="12"/>
      <c r="AM897" s="12"/>
      <c r="AN897" s="12"/>
    </row>
    <row r="898" spans="1:40" x14ac:dyDescent="0.35">
      <c r="A898" s="12"/>
      <c r="B898" s="12">
        <f t="shared" si="419"/>
        <v>76800</v>
      </c>
      <c r="C898" s="29" t="str">
        <f t="shared" ref="C898:C961" si="421">IMPRODUCT(COMPLEX(-1,0),IMDIV(IMPRODUCT(G898,COMPLEX($C$96+$C$97,0)),COMPLEX($C$96,2*PI()*B898*$C$99*$C$98*(2*$C$96+$C$97))))</f>
        <v>-0.0000117438481935998+0.028901587164737i</v>
      </c>
      <c r="D898" s="28" t="str">
        <f t="shared" ref="D898:D961" si="422">IMPRODUCT(COMPLEX($C$102,0),IMSUB(C898,G898))</f>
        <v>-5.39915106903334+0.22157883492965i</v>
      </c>
      <c r="E898" s="12" t="str">
        <f t="shared" ref="E898:E961" si="423">IMDIV(COMPLEX($C$20*10^3,0),COMPLEX(1,2*PI()*B898*$C$20*1000*$C$29*10^-12))</f>
        <v>4200</v>
      </c>
      <c r="F898" s="12" t="str">
        <f t="shared" ref="F898:F961" si="424">IMDIV(COMPLEX($C$22*1000,0),IMSUM(COMPLEX($C$22*1000,0),E898))</f>
        <v>0.704225352112676</v>
      </c>
      <c r="G898" s="12" t="str">
        <f t="shared" si="420"/>
        <v>0.704225352112676</v>
      </c>
      <c r="H898" s="12" t="str">
        <f t="shared" ref="H898:H961" si="425">IMPRODUCT(COMPLEX($C$104,0),IMPRODUCT(COMPLEX(-1,0),D898),IMDIV(COMPLEX(0,2*PI()*B898*$C$105*$C$106),COMPLEX(1,2*PI()*B898*$C$105*$C$106)))</f>
        <v>6.36508157158589+3.32428729143623i</v>
      </c>
      <c r="I898" s="12" t="str">
        <f t="shared" ref="I898:I961" si="426">COMPLEX(0,2*PI()*B898*$C$109*$C$108*$C$110)</f>
        <v>301.59289474462i</v>
      </c>
      <c r="J898" s="12" t="str">
        <f t="shared" ref="J898:J961" si="427">IMSUM(COMPLEX(0,2*PI()*B898*$C$109*$C$108),COMPLEX(0,2*PI()*B898*$C$109*$C$107),COMPLEX(0,2*PI()*B898*$C$28*10^-12*$C$107),COMPLEX(-1*2*PI()*B898*2*PI()*B898*$C$109*$C$108*$C$28*10^-12*$C$107,0),COMPLEX(1,0))</f>
        <v>-76.8020693858735+65.2275461781032i</v>
      </c>
      <c r="K898" s="12" t="str">
        <f t="shared" ref="K898:K961" si="428">IMDIV(I898,J898)</f>
        <v>1.93753522039179-2.28134773041728i</v>
      </c>
      <c r="L898" s="12" t="str">
        <f t="shared" ref="L898:L961" si="429">IMDIV(COMPLEX($C$113,0),COMPLEX(1,2*PI()*B898*$C$111*$C$112))</f>
        <v>0.0885739299108112-0.0885416607885472i</v>
      </c>
      <c r="M898" s="12" t="str">
        <f t="shared" ref="M898:M961" si="430">IMSUM(K898,L898)</f>
        <v>2.0261091503026-2.36988939120583i</v>
      </c>
      <c r="N898" s="12" t="str">
        <f t="shared" ref="N898:N961" si="431">COMPLEX(0,-2*PI()*B898*$C$41)</f>
        <v>-0.965097263182784i</v>
      </c>
      <c r="O898" s="12" t="str">
        <f t="shared" ref="O898:O961" si="432">IMEXP(N898)</f>
        <v>0.569336918525265-0.822104295819062i</v>
      </c>
      <c r="P898" s="12" t="str">
        <f t="shared" ref="P898:P961" si="433">IMSUB(COMPLEX(1,0),O898)</f>
        <v>0.430663081474735+0.822104295819062i</v>
      </c>
      <c r="Q898" s="12" t="str">
        <f t="shared" ref="Q898:Q961" si="434">IMSUM(COMPLEX(0,2*PI()*B898*$C$41),O898,COMPLEX(-1,0))</f>
        <v>-0.430663081474735+0.142992967363722i</v>
      </c>
      <c r="R898" s="12" t="str">
        <f t="shared" ref="R898:R961" si="435">IMDIV(P898,Q898)</f>
        <v>-0.329818971888873-2.01843651497975i</v>
      </c>
      <c r="S898" s="12" t="str">
        <f t="shared" ref="S898:S961" si="436">IMDIV(COMPLEX(0,2*PI()*B898*$C$119),COMPLEX($C$120,0))</f>
        <v>0.0988305128754908i</v>
      </c>
      <c r="T898" s="12" t="str">
        <f t="shared" ref="T898:T961" si="437">IMPRODUCT(R898,S898)</f>
        <v>0.199483115982067-0.0325961781478444i</v>
      </c>
      <c r="U898" s="12" t="str">
        <f t="shared" ref="U898:U961" si="438">IMDIV(COMPLEX(1,2*PI()*B898*$C$16*10^-3*$C$15*10^-6),COMPLEX(0,2*PI()*B898*$C$15*10^-6))</f>
        <v>0.001-0.0207232998817572i</v>
      </c>
      <c r="V898" s="12" t="str">
        <f t="shared" ref="V898:V961" si="439">IMSUM(COMPLEX($C$18*10^-3,0),IMDIV(COMPLEX(1,0),COMPLEX(0,2*PI()*B898*($C$17*1*10^-6))))</f>
        <v>0.0015-0.00629887534399915i</v>
      </c>
      <c r="W898" s="12" t="str">
        <f t="shared" ref="W898:W961" si="440">IMDIV(IMPRODUCT(U898,V898),IMSUM(U898,V898))</f>
        <v>0.000933682501135811-0.0048614772062882i</v>
      </c>
      <c r="X898" s="12" t="str">
        <f t="shared" ref="X898:X961" si="441">IMDIV(IMPRODUCT(COMPLEX($C$19,0),W898),IMSUM(COMPLEX($C$19,0),W898))</f>
        <v>0.00167981524285515-0.00439939634431498i</v>
      </c>
      <c r="Y898" s="12" t="str">
        <f t="shared" ref="Y898:Y961" si="442">COMPLEX($C$13*10^-3,2*PI()*B898*$C$12*0.000001)</f>
        <v>0.00029+0.0723822947387088i</v>
      </c>
      <c r="Z898" s="12" t="str">
        <f t="shared" ref="Z898:Z961" si="443">IMPRODUCT(COMPLEX($C$6,0),IMDIV(X898,IMSUM(X898,Y898)))</f>
        <v>-0.767323648622543-0.318745879409411i</v>
      </c>
      <c r="AA898" s="12" t="str">
        <f t="shared" ref="AA898:AA961" si="444">IMDIV(COMPLEX($C$6,0),IMSUM(X898,Y898))</f>
        <v>5.1102591412933-176.36691016159i</v>
      </c>
      <c r="AB898" s="12" t="str">
        <f t="shared" ref="AB898:AB961" si="445">IMPRODUCT(COMPLEX($C$115,0),T898)</f>
        <v>0.497947115038194-0.0813661486591641i</v>
      </c>
      <c r="AC898" s="12" t="str">
        <f t="shared" ref="AC898:AC961" si="446">IMSUM(COMPLEX(1,0),IMPRODUCT(AB898,M898))</f>
        <v>1.81606643363504-1.34493628363378i</v>
      </c>
      <c r="AD898" s="12" t="str">
        <f t="shared" ref="AD898:AD961" si="447">IMDIV(AB898,AC898)</f>
        <v>0.198501482998991+0.102202042141038i</v>
      </c>
      <c r="AE898" s="12" t="str">
        <f t="shared" ref="AE898:AE961" si="448">IMPRODUCT(AD898,AA898,X898)</f>
        <v>-0.119738402392089-0.141693573634922i</v>
      </c>
      <c r="AF898" s="12" t="str">
        <f t="shared" ref="AF898:AF961" si="449">IMSUB(D898,H898)</f>
        <v>-11.7642326406192-3.10270845650658i</v>
      </c>
      <c r="AG898" s="12" t="str">
        <f t="shared" ref="AG898:AG961" si="450">IMSUM(COMPLEX(1,0),IMPRODUCT(AD898,AA898,COMPLEX($C$123,0)))</f>
        <v>1.06892281769768-0.124842267762074i</v>
      </c>
      <c r="AH898" s="12" t="str">
        <f t="shared" ref="AH898:AH961" si="451">IMDIV(IMPRODUCT(AE898,AF898),AG898)</f>
        <v>0.674592305052763+1.98578149481549i</v>
      </c>
      <c r="AI898" s="12">
        <f t="shared" ref="AI898:AI961" si="452">20*LOG10(IMABS(AH898))</f>
        <v>6.4329501113253578</v>
      </c>
      <c r="AJ898" s="12">
        <f t="shared" ref="AJ898:AJ961" si="453">IMARGUMENT(AH898)*180/PI()</f>
        <v>71.236798137651363</v>
      </c>
      <c r="AK898" s="12"/>
      <c r="AL898" s="12"/>
      <c r="AM898" s="12"/>
      <c r="AN898" s="12"/>
    </row>
    <row r="899" spans="1:40" x14ac:dyDescent="0.35">
      <c r="A899" s="12"/>
      <c r="B899" s="12">
        <f t="shared" si="419"/>
        <v>76900</v>
      </c>
      <c r="C899" s="29" t="str">
        <f t="shared" si="421"/>
        <v>-0.0000117133248893897+0.0288640038388081i</v>
      </c>
      <c r="D899" s="28" t="str">
        <f t="shared" si="422"/>
        <v>-5.39915083502133+0.221290696097529i</v>
      </c>
      <c r="E899" s="12" t="str">
        <f t="shared" si="423"/>
        <v>4200</v>
      </c>
      <c r="F899" s="12" t="str">
        <f t="shared" si="424"/>
        <v>0.704225352112676</v>
      </c>
      <c r="G899" s="12" t="str">
        <f t="shared" si="420"/>
        <v>0.704225352112676</v>
      </c>
      <c r="H899" s="12" t="str">
        <f t="shared" si="425"/>
        <v>6.36881946731135+3.3221133321682i</v>
      </c>
      <c r="I899" s="12" t="str">
        <f t="shared" si="426"/>
        <v>301.985593826319i</v>
      </c>
      <c r="J899" s="12" t="str">
        <f t="shared" si="427"/>
        <v>-77.0048108488288+65.312477878856i</v>
      </c>
      <c r="K899" s="12" t="str">
        <f t="shared" si="428"/>
        <v>1.93453028491898-2.28085265648363i</v>
      </c>
      <c r="L899" s="12" t="str">
        <f t="shared" si="429"/>
        <v>0.0884587163006453-0.0885416278105833i</v>
      </c>
      <c r="M899" s="12" t="str">
        <f t="shared" si="430"/>
        <v>2.02298900121963-2.36939428429421i</v>
      </c>
      <c r="N899" s="12" t="str">
        <f t="shared" si="431"/>
        <v>-0.96635390024422i</v>
      </c>
      <c r="O899" s="12" t="str">
        <f t="shared" si="432"/>
        <v>0.568303382540317-0.822819096395577i</v>
      </c>
      <c r="P899" s="12" t="str">
        <f t="shared" si="433"/>
        <v>0.431696617459683+0.822819096395577i</v>
      </c>
      <c r="Q899" s="12" t="str">
        <f t="shared" si="434"/>
        <v>-0.431696617459683+0.143534803848643i</v>
      </c>
      <c r="R899" s="12" t="str">
        <f t="shared" si="435"/>
        <v>-0.32980964247929-2.01567078254325i</v>
      </c>
      <c r="S899" s="12" t="str">
        <f t="shared" si="436"/>
        <v>0.0989591984391308i</v>
      </c>
      <c r="T899" s="12" t="str">
        <f t="shared" si="437"/>
        <v>0.199469164957656-0.0326376978572468i</v>
      </c>
      <c r="U899" s="12" t="str">
        <f t="shared" si="438"/>
        <v>0.001-0.0206963515073986i</v>
      </c>
      <c r="V899" s="12" t="str">
        <f t="shared" si="439"/>
        <v>0.0015-0.00629068434875339i</v>
      </c>
      <c r="W899" s="12" t="str">
        <f t="shared" si="440"/>
        <v>0.000933675121869015-0.00485523504719004i</v>
      </c>
      <c r="X899" s="12" t="str">
        <f t="shared" si="441"/>
        <v>0.00167787311638369-0.00439409161623671i</v>
      </c>
      <c r="Y899" s="12" t="str">
        <f t="shared" si="442"/>
        <v>0.00029+0.0724765425183165i</v>
      </c>
      <c r="Z899" s="12" t="str">
        <f t="shared" si="443"/>
        <v>-0.76530142750469-0.317857145490332i</v>
      </c>
      <c r="AA899" s="12" t="str">
        <f t="shared" si="444"/>
        <v>5.09032244049599-176.109742414537i</v>
      </c>
      <c r="AB899" s="12" t="str">
        <f t="shared" si="445"/>
        <v>0.497912290675625-0.0814697896084864i</v>
      </c>
      <c r="AC899" s="12" t="str">
        <f t="shared" si="446"/>
        <v>1.81423703376786-1.34456302391631i</v>
      </c>
      <c r="AD899" s="12" t="str">
        <f t="shared" si="447"/>
        <v>0.19862942832491+0.102301954884783i</v>
      </c>
      <c r="AE899" s="12" t="str">
        <f t="shared" si="448"/>
        <v>-0.119493977683736-0.141427615207578i</v>
      </c>
      <c r="AF899" s="12" t="str">
        <f t="shared" si="449"/>
        <v>-11.7679703023327-3.10082263607067i</v>
      </c>
      <c r="AG899" s="12" t="str">
        <f t="shared" si="450"/>
        <v>1.06887940070978-0.124744575628156i</v>
      </c>
      <c r="AH899" s="12" t="str">
        <f t="shared" si="451"/>
        <v>0.673948275842468+1.98237237692729i</v>
      </c>
      <c r="AI899" s="12">
        <f t="shared" si="452"/>
        <v>6.4187119130217809</v>
      </c>
      <c r="AJ899" s="12">
        <f t="shared" si="453"/>
        <v>71.22347804727174</v>
      </c>
      <c r="AK899" s="12"/>
      <c r="AL899" s="12"/>
      <c r="AM899" s="12"/>
      <c r="AN899" s="12"/>
    </row>
    <row r="900" spans="1:40" x14ac:dyDescent="0.35">
      <c r="A900" s="12"/>
      <c r="B900" s="12">
        <f t="shared" si="419"/>
        <v>77000</v>
      </c>
      <c r="C900" s="29" t="str">
        <f t="shared" si="421"/>
        <v>-0.0000116829204298792+0.0288265181318593i</v>
      </c>
      <c r="D900" s="28" t="str">
        <f t="shared" si="422"/>
        <v>-5.39915060192048+0.221003305677588i</v>
      </c>
      <c r="E900" s="12" t="str">
        <f t="shared" si="423"/>
        <v>4200</v>
      </c>
      <c r="F900" s="12" t="str">
        <f t="shared" si="424"/>
        <v>0.704225352112676</v>
      </c>
      <c r="G900" s="12" t="str">
        <f t="shared" si="420"/>
        <v>0.704225352112676</v>
      </c>
      <c r="H900" s="12" t="str">
        <f t="shared" si="425"/>
        <v>6.3725476233429+3.31993942748316i</v>
      </c>
      <c r="I900" s="12" t="str">
        <f t="shared" si="426"/>
        <v>302.378292908018i</v>
      </c>
      <c r="J900" s="12" t="str">
        <f t="shared" si="427"/>
        <v>-77.2078161263096+65.3974095796087i</v>
      </c>
      <c r="K900" s="12" t="str">
        <f t="shared" si="428"/>
        <v>1.93153076122166-2.28035441790973i</v>
      </c>
      <c r="L900" s="12" t="str">
        <f t="shared" si="429"/>
        <v>0.0883436526960003-0.0885414452478527i</v>
      </c>
      <c r="M900" s="12" t="str">
        <f t="shared" si="430"/>
        <v>2.01987441391766-2.36889586315758i</v>
      </c>
      <c r="N900" s="12" t="str">
        <f t="shared" si="431"/>
        <v>-0.967610537305656i</v>
      </c>
      <c r="O900" s="12" t="str">
        <f t="shared" si="432"/>
        <v>0.567268949126757-0.823532597628427i</v>
      </c>
      <c r="P900" s="12" t="str">
        <f t="shared" si="433"/>
        <v>0.432731050873243+0.823532597628427i</v>
      </c>
      <c r="Q900" s="12" t="str">
        <f t="shared" si="434"/>
        <v>-0.432731050873243+0.144077939677229i</v>
      </c>
      <c r="R900" s="12" t="str">
        <f t="shared" si="435"/>
        <v>-0.329800300023849-2.01291204687769i</v>
      </c>
      <c r="S900" s="12" t="str">
        <f t="shared" si="436"/>
        <v>0.0990878840027708i</v>
      </c>
      <c r="T900" s="12" t="str">
        <f t="shared" si="437"/>
        <v>0.199455195408796-0.0326792138728422i</v>
      </c>
      <c r="U900" s="12" t="str">
        <f t="shared" si="438"/>
        <v>0.001-0.0206694731288176i</v>
      </c>
      <c r="V900" s="12" t="str">
        <f t="shared" si="439"/>
        <v>0.0015-0.00628251462881995i</v>
      </c>
      <c r="W900" s="12" t="str">
        <f t="shared" si="440"/>
        <v>0.000933667733327059-0.0048490092014857i</v>
      </c>
      <c r="X900" s="12" t="str">
        <f t="shared" si="441"/>
        <v>0.00167593821625371-0.00438879949573708i</v>
      </c>
      <c r="Y900" s="12" t="str">
        <f t="shared" si="442"/>
        <v>0.00029+0.0725707902979242i</v>
      </c>
      <c r="Z900" s="12" t="str">
        <f t="shared" si="443"/>
        <v>-0.763287261973534-0.316972765668272i</v>
      </c>
      <c r="AA900" s="12" t="str">
        <f t="shared" si="444"/>
        <v>5.07050063227585-175.853353179691i</v>
      </c>
      <c r="AB900" s="12" t="str">
        <f t="shared" si="445"/>
        <v>0.497877420072572-0.0815734213373765i</v>
      </c>
      <c r="AC900" s="12" t="str">
        <f t="shared" si="446"/>
        <v>1.8124109217222-1.34418782738458i</v>
      </c>
      <c r="AD900" s="12" t="str">
        <f t="shared" si="447"/>
        <v>0.198757505145352+0.102401721075471i</v>
      </c>
      <c r="AE900" s="12" t="str">
        <f t="shared" si="448"/>
        <v>-0.119250515160603-0.141162645404322i</v>
      </c>
      <c r="AF900" s="12" t="str">
        <f t="shared" si="449"/>
        <v>-11.7716982252634-3.09893612180557i</v>
      </c>
      <c r="AG900" s="12" t="str">
        <f t="shared" si="450"/>
        <v>1.06883605960237-0.12464726364389i</v>
      </c>
      <c r="AH900" s="12" t="str">
        <f t="shared" si="451"/>
        <v>0.673305576471801+1.97897467067582i</v>
      </c>
      <c r="AI900" s="12">
        <f t="shared" si="452"/>
        <v>6.404497478687122</v>
      </c>
      <c r="AJ900" s="12">
        <f t="shared" si="453"/>
        <v>71.210180420673225</v>
      </c>
      <c r="AK900" s="12"/>
      <c r="AL900" s="12"/>
      <c r="AM900" s="12"/>
      <c r="AN900" s="12"/>
    </row>
    <row r="901" spans="1:40" x14ac:dyDescent="0.35">
      <c r="A901" s="12"/>
      <c r="B901" s="12">
        <f t="shared" si="419"/>
        <v>77100</v>
      </c>
      <c r="C901" s="29" t="str">
        <f t="shared" si="421"/>
        <v>-0.0000116526341988942+0.0287891296640507i</v>
      </c>
      <c r="D901" s="28" t="str">
        <f t="shared" si="422"/>
        <v>-5.39915036972604+0.220716660757722i</v>
      </c>
      <c r="E901" s="12" t="str">
        <f t="shared" si="423"/>
        <v>4200</v>
      </c>
      <c r="F901" s="12" t="str">
        <f t="shared" si="424"/>
        <v>0.704225352112676</v>
      </c>
      <c r="G901" s="12" t="str">
        <f t="shared" si="420"/>
        <v>0.704225352112676</v>
      </c>
      <c r="H901" s="12" t="str">
        <f t="shared" si="425"/>
        <v>6.37626606829114+3.31776559357421i</v>
      </c>
      <c r="I901" s="12" t="str">
        <f t="shared" si="426"/>
        <v>302.770991989716i</v>
      </c>
      <c r="J901" s="12" t="str">
        <f t="shared" si="427"/>
        <v>-77.4110852183161+65.4823412803615i</v>
      </c>
      <c r="K901" s="12" t="str">
        <f t="shared" si="428"/>
        <v>1.9285366422912-2.27985303280263i</v>
      </c>
      <c r="L901" s="12" t="str">
        <f t="shared" si="429"/>
        <v>0.0882287390950243-0.0885411136842427i</v>
      </c>
      <c r="M901" s="12" t="str">
        <f t="shared" si="430"/>
        <v>2.01676538138622-2.36839414648687i</v>
      </c>
      <c r="N901" s="12" t="str">
        <f t="shared" si="431"/>
        <v>-0.968867174367092i</v>
      </c>
      <c r="O901" s="12" t="str">
        <f t="shared" si="432"/>
        <v>0.566233619918096-0.824244798390896i</v>
      </c>
      <c r="P901" s="12" t="str">
        <f t="shared" si="433"/>
        <v>0.433766380081904+0.824244798390896i</v>
      </c>
      <c r="Q901" s="12" t="str">
        <f t="shared" si="434"/>
        <v>-0.433766380081904+0.144622375976196i</v>
      </c>
      <c r="R901" s="12" t="str">
        <f t="shared" si="435"/>
        <v>-0.329790944518913-2.01016028074378i</v>
      </c>
      <c r="S901" s="12" t="str">
        <f t="shared" si="436"/>
        <v>0.0992165695664108i</v>
      </c>
      <c r="T901" s="12" t="str">
        <f t="shared" si="437"/>
        <v>0.199441207334051-0.0327207261892331i</v>
      </c>
      <c r="U901" s="12" t="str">
        <f t="shared" si="438"/>
        <v>0.001-0.020642664473657i</v>
      </c>
      <c r="V901" s="12" t="str">
        <f t="shared" si="439"/>
        <v>0.0015-0.00627436610141548i</v>
      </c>
      <c r="W901" s="12" t="str">
        <f t="shared" si="440"/>
        <v>0.000933660335511196-0.00484279960568548i</v>
      </c>
      <c r="X901" s="12" t="str">
        <f t="shared" si="441"/>
        <v>0.00167401050682094-0.00438351993998272i</v>
      </c>
      <c r="Y901" s="12" t="str">
        <f t="shared" si="442"/>
        <v>0.00029+0.0726650380775319i</v>
      </c>
      <c r="Z901" s="12" t="str">
        <f t="shared" si="443"/>
        <v>-0.761281109326654-0.316092710998822i</v>
      </c>
      <c r="AA901" s="12" t="str">
        <f t="shared" si="444"/>
        <v>5.05079285683255-175.597738843593i</v>
      </c>
      <c r="AB901" s="12" t="str">
        <f t="shared" si="445"/>
        <v>0.49784250322545-0.0816770438323613i</v>
      </c>
      <c r="AC901" s="12" t="str">
        <f t="shared" si="446"/>
        <v>1.81058809337283-1.3438107049666i</v>
      </c>
      <c r="AD901" s="12" t="str">
        <f t="shared" si="447"/>
        <v>0.198885713324996+0.102501340574358i</v>
      </c>
      <c r="AE901" s="12" t="str">
        <f t="shared" si="448"/>
        <v>-0.119008009846114-0.140898658563749i</v>
      </c>
      <c r="AF901" s="12" t="str">
        <f t="shared" si="449"/>
        <v>-11.7754164380172-3.09704893281649i</v>
      </c>
      <c r="AG901" s="12" t="str">
        <f t="shared" si="450"/>
        <v>1.06879279370801-0.12455033000394i</v>
      </c>
      <c r="AH901" s="12" t="str">
        <f t="shared" si="451"/>
        <v>0.672664208024634+1.97558831941827i</v>
      </c>
      <c r="AI901" s="12">
        <f t="shared" si="452"/>
        <v>6.3903067370314215</v>
      </c>
      <c r="AJ901" s="12">
        <f t="shared" si="453"/>
        <v>71.19690505515625</v>
      </c>
      <c r="AK901" s="12"/>
      <c r="AL901" s="12"/>
      <c r="AM901" s="12"/>
      <c r="AN901" s="12"/>
    </row>
    <row r="902" spans="1:40" x14ac:dyDescent="0.35">
      <c r="A902" s="12"/>
      <c r="B902" s="12">
        <f t="shared" si="419"/>
        <v>77200</v>
      </c>
      <c r="C902" s="29" t="str">
        <f t="shared" si="421"/>
        <v>-0.0000116224655842487+0.02875183805751i</v>
      </c>
      <c r="D902" s="28" t="str">
        <f t="shared" si="422"/>
        <v>-5.39915013843333+0.22043075844091i</v>
      </c>
      <c r="E902" s="12" t="str">
        <f t="shared" si="423"/>
        <v>4200</v>
      </c>
      <c r="F902" s="12" t="str">
        <f t="shared" si="424"/>
        <v>0.704225352112676</v>
      </c>
      <c r="G902" s="12" t="str">
        <f t="shared" si="420"/>
        <v>0.704225352112676</v>
      </c>
      <c r="H902" s="12" t="str">
        <f t="shared" si="425"/>
        <v>6.37997483069117+3.3155918465074i</v>
      </c>
      <c r="I902" s="12" t="str">
        <f t="shared" si="426"/>
        <v>303.163691071415i</v>
      </c>
      <c r="J902" s="12" t="str">
        <f t="shared" si="427"/>
        <v>-77.6146181248482+65.5672729811142i</v>
      </c>
      <c r="K902" s="12" t="str">
        <f t="shared" si="428"/>
        <v>1.92554792109708-2.27934851919329i</v>
      </c>
      <c r="L902" s="12" t="str">
        <f t="shared" si="429"/>
        <v>0.0881139754943566-0.0885406337021156i</v>
      </c>
      <c r="M902" s="12" t="str">
        <f t="shared" si="430"/>
        <v>2.01366189659144-2.36788915289541i</v>
      </c>
      <c r="N902" s="12" t="str">
        <f t="shared" si="431"/>
        <v>-0.970123811428528i</v>
      </c>
      <c r="O902" s="12" t="str">
        <f t="shared" si="432"/>
        <v>0.56519739654926-0.824955697558323i</v>
      </c>
      <c r="P902" s="12" t="str">
        <f t="shared" si="433"/>
        <v>0.43480260345074+0.824955697558323i</v>
      </c>
      <c r="Q902" s="12" t="str">
        <f t="shared" si="434"/>
        <v>-0.43480260345074+0.145168113870205i</v>
      </c>
      <c r="R902" s="12" t="str">
        <f t="shared" si="435"/>
        <v>-0.329781575960843-2.00741545704334i</v>
      </c>
      <c r="S902" s="12" t="str">
        <f t="shared" si="436"/>
        <v>0.0993452551300506i</v>
      </c>
      <c r="T902" s="12" t="str">
        <f t="shared" si="437"/>
        <v>0.199427200731978-0.0327622348010201i</v>
      </c>
      <c r="U902" s="12" t="str">
        <f t="shared" si="438"/>
        <v>0.001-0.0206159252709709i</v>
      </c>
      <c r="V902" s="12" t="str">
        <f t="shared" si="439"/>
        <v>0.0015-0.00626623868418568i</v>
      </c>
      <c r="W902" s="12" t="str">
        <f t="shared" si="440"/>
        <v>0.00093365292842268-0.00483660619662857i</v>
      </c>
      <c r="X902" s="12" t="str">
        <f t="shared" si="441"/>
        <v>0.00167208995265794-0.00437825290632416i</v>
      </c>
      <c r="Y902" s="12" t="str">
        <f t="shared" si="442"/>
        <v>0.00029+0.0727592858571396i</v>
      </c>
      <c r="Z902" s="12" t="str">
        <f t="shared" si="443"/>
        <v>-0.759282927142746-0.31521695277652i</v>
      </c>
      <c r="AA902" s="12" t="str">
        <f t="shared" si="444"/>
        <v>5.03119826219468-175.342895815337i</v>
      </c>
      <c r="AB902" s="12" t="str">
        <f t="shared" si="445"/>
        <v>0.497807540130657-0.0817806570799628i</v>
      </c>
      <c r="AC902" s="12" t="str">
        <f t="shared" si="446"/>
        <v>1.80876854458071-1.34343166754506i</v>
      </c>
      <c r="AD902" s="12" t="str">
        <f t="shared" si="447"/>
        <v>0.199014052728342+0.102600813242688i</v>
      </c>
      <c r="AE902" s="12" t="str">
        <f t="shared" si="448"/>
        <v>-0.118766456795364-0.140635649066868i</v>
      </c>
      <c r="AF902" s="12" t="str">
        <f t="shared" si="449"/>
        <v>-11.7791249691245-3.09516108806649i</v>
      </c>
      <c r="AG902" s="12" t="str">
        <f t="shared" si="450"/>
        <v>1.06874960236486-0.124453772913771i</v>
      </c>
      <c r="AH902" s="12" t="str">
        <f t="shared" si="451"/>
        <v>0.672024171521476+1.97221326687206i</v>
      </c>
      <c r="AI902" s="12">
        <f t="shared" si="452"/>
        <v>6.3761396170584126</v>
      </c>
      <c r="AJ902" s="12">
        <f t="shared" si="453"/>
        <v>71.18365174943618</v>
      </c>
      <c r="AK902" s="12"/>
      <c r="AL902" s="12"/>
      <c r="AM902" s="12"/>
      <c r="AN902" s="12"/>
    </row>
    <row r="903" spans="1:40" x14ac:dyDescent="0.35">
      <c r="A903" s="12"/>
      <c r="B903" s="12">
        <f t="shared" si="419"/>
        <v>77300</v>
      </c>
      <c r="C903" s="29" t="str">
        <f t="shared" si="421"/>
        <v>-0.000011592413977714+0.0287146429363207i</v>
      </c>
      <c r="D903" s="28" t="str">
        <f t="shared" si="422"/>
        <v>-5.39914990803768+0.220145595845125i</v>
      </c>
      <c r="E903" s="12" t="str">
        <f t="shared" si="423"/>
        <v>4200</v>
      </c>
      <c r="F903" s="12" t="str">
        <f t="shared" si="424"/>
        <v>0.704225352112676</v>
      </c>
      <c r="G903" s="12" t="str">
        <f t="shared" si="420"/>
        <v>0.704225352112676</v>
      </c>
      <c r="H903" s="12" t="str">
        <f t="shared" si="425"/>
        <v>6.38367393900274+3.31341820222244i</v>
      </c>
      <c r="I903" s="12" t="str">
        <f t="shared" si="426"/>
        <v>303.556390153114i</v>
      </c>
      <c r="J903" s="12" t="str">
        <f t="shared" si="427"/>
        <v>-77.818414845906+65.652204681867i</v>
      </c>
      <c r="K903" s="12" t="str">
        <f t="shared" si="428"/>
        <v>1.9225645905871-2.27884089503667i</v>
      </c>
      <c r="L903" s="12" t="str">
        <f t="shared" si="429"/>
        <v>0.0879993618891413-0.0885400058823092i</v>
      </c>
      <c r="M903" s="12" t="str">
        <f t="shared" si="430"/>
        <v>2.01056395247624-2.36738090091898i</v>
      </c>
      <c r="N903" s="12" t="str">
        <f t="shared" si="431"/>
        <v>-0.971380448489964i</v>
      </c>
      <c r="O903" s="12" t="str">
        <f t="shared" si="432"/>
        <v>0.564160280656588-0.825665294008099i</v>
      </c>
      <c r="P903" s="12" t="str">
        <f t="shared" si="433"/>
        <v>0.435839719343412+0.825665294008099i</v>
      </c>
      <c r="Q903" s="12" t="str">
        <f t="shared" si="434"/>
        <v>-0.435839719343412+0.145715154481865i</v>
      </c>
      <c r="R903" s="12" t="str">
        <f t="shared" si="435"/>
        <v>-0.329772194345981-2.00467754881839i</v>
      </c>
      <c r="S903" s="12" t="str">
        <f t="shared" si="436"/>
        <v>0.0994739406936906i</v>
      </c>
      <c r="T903" s="12" t="str">
        <f t="shared" si="437"/>
        <v>0.199413175601134-0.0328037397028003i</v>
      </c>
      <c r="U903" s="12" t="str">
        <f t="shared" si="438"/>
        <v>0.001-0.0205892552512154i</v>
      </c>
      <c r="V903" s="12" t="str">
        <f t="shared" si="439"/>
        <v>0.0015-0.00625813229520226i</v>
      </c>
      <c r="W903" s="12" t="str">
        <f t="shared" si="440"/>
        <v>0.000933645512062774-0.004830428911481i</v>
      </c>
      <c r="X903" s="12" t="str">
        <f t="shared" si="441"/>
        <v>0.00167017651855261-0.00437299835229524i</v>
      </c>
      <c r="Y903" s="12" t="str">
        <f t="shared" si="442"/>
        <v>0.00029+0.0728535336367473i</v>
      </c>
      <c r="Z903" s="12" t="str">
        <f t="shared" si="443"/>
        <v>-0.757292673279488-0.314345462532521i</v>
      </c>
      <c r="AA903" s="12" t="str">
        <f t="shared" si="444"/>
        <v>5.0117160041364-175.088820526397i</v>
      </c>
      <c r="AB903" s="12" t="str">
        <f t="shared" si="445"/>
        <v>0.49777253078459-0.0818842610666945i</v>
      </c>
      <c r="AC903" s="12" t="str">
        <f t="shared" si="446"/>
        <v>1.80695227119321-1.34305072595739i</v>
      </c>
      <c r="AD903" s="12" t="str">
        <f t="shared" si="447"/>
        <v>0.199142523219725+0.102700138941689i</v>
      </c>
      <c r="AE903" s="12" t="str">
        <f t="shared" si="448"/>
        <v>-0.118525851094909-0.140373611336724i</v>
      </c>
      <c r="AF903" s="12" t="str">
        <f t="shared" si="449"/>
        <v>-11.7828238470404-3.09327260637732i</v>
      </c>
      <c r="AG903" s="12" t="str">
        <f t="shared" si="450"/>
        <v>1.06870648491664-0.124357590589577i</v>
      </c>
      <c r="AH903" s="12" t="str">
        <f t="shared" si="451"/>
        <v>0.671385467920691+1.96884945711223i</v>
      </c>
      <c r="AI903" s="12">
        <f t="shared" si="452"/>
        <v>6.3619960480649169</v>
      </c>
      <c r="AJ903" s="12">
        <f t="shared" si="453"/>
        <v>71.170420303627054</v>
      </c>
      <c r="AK903" s="12"/>
      <c r="AL903" s="12"/>
      <c r="AM903" s="12"/>
      <c r="AN903" s="12"/>
    </row>
    <row r="904" spans="1:40" x14ac:dyDescent="0.35">
      <c r="A904" s="12"/>
      <c r="B904" s="12">
        <f t="shared" si="419"/>
        <v>77400</v>
      </c>
      <c r="C904" s="29" t="str">
        <f t="shared" si="421"/>
        <v>-0.0000115624787749881+0.0286775439265087i</v>
      </c>
      <c r="D904" s="28" t="str">
        <f t="shared" si="422"/>
        <v>-5.39914967853446+0.219861170103233i</v>
      </c>
      <c r="E904" s="12" t="str">
        <f t="shared" si="423"/>
        <v>4200</v>
      </c>
      <c r="F904" s="12" t="str">
        <f t="shared" si="424"/>
        <v>0.704225352112676</v>
      </c>
      <c r="G904" s="12" t="str">
        <f t="shared" si="420"/>
        <v>0.704225352112676</v>
      </c>
      <c r="H904" s="12" t="str">
        <f t="shared" si="425"/>
        <v>6.38736342161007+3.31124467653366i</v>
      </c>
      <c r="I904" s="12" t="str">
        <f t="shared" si="426"/>
        <v>303.949089234813i</v>
      </c>
      <c r="J904" s="12" t="str">
        <f t="shared" si="427"/>
        <v>-78.0224753814894+65.7371363826197i</v>
      </c>
      <c r="K904" s="12" t="str">
        <f t="shared" si="428"/>
        <v>1.91958664368777-2.27833017821206i</v>
      </c>
      <c r="L904" s="12" t="str">
        <f t="shared" si="429"/>
        <v>0.0878848982730318-0.0885392308041368i</v>
      </c>
      <c r="M904" s="12" t="str">
        <f t="shared" si="430"/>
        <v>2.0074715419608-2.3668694090162i</v>
      </c>
      <c r="N904" s="12" t="str">
        <f t="shared" si="431"/>
        <v>-0.9726370855514i</v>
      </c>
      <c r="O904" s="12" t="str">
        <f t="shared" si="432"/>
        <v>0.563122273877826-0.826373586619676i</v>
      </c>
      <c r="P904" s="12" t="str">
        <f t="shared" si="433"/>
        <v>0.436877726122174+0.826373586619676i</v>
      </c>
      <c r="Q904" s="12" t="str">
        <f t="shared" si="434"/>
        <v>-0.436877726122174+0.146263498931724i</v>
      </c>
      <c r="R904" s="12" t="str">
        <f t="shared" si="435"/>
        <v>-0.329762799670684-2.00194652925026i</v>
      </c>
      <c r="S904" s="12" t="str">
        <f t="shared" si="436"/>
        <v>0.0996026262573306i</v>
      </c>
      <c r="T904" s="12" t="str">
        <f t="shared" si="437"/>
        <v>0.199399131940074-0.0328452408891701i</v>
      </c>
      <c r="U904" s="12" t="str">
        <f t="shared" si="438"/>
        <v>0.001-0.0205626541462397i</v>
      </c>
      <c r="V904" s="12" t="str">
        <f t="shared" si="439"/>
        <v>0.0015-0.00625004685296041i</v>
      </c>
      <c r="W904" s="12" t="str">
        <f t="shared" si="440"/>
        <v>0.000933638086432734-0.0048242676877335i</v>
      </c>
      <c r="X904" s="12" t="str">
        <f t="shared" si="441"/>
        <v>0.00166827016950654-0.00436775623561185i</v>
      </c>
      <c r="Y904" s="12" t="str">
        <f t="shared" si="442"/>
        <v>0.00029+0.072947781416355i</v>
      </c>
      <c r="Z904" s="12" t="str">
        <f t="shared" si="443"/>
        <v>-0.75531030587131-0.313478212032266i</v>
      </c>
      <c r="AA904" s="12" t="str">
        <f t="shared" si="444"/>
        <v>4.99234524609474-174.835509430456i</v>
      </c>
      <c r="AB904" s="12" t="str">
        <f t="shared" si="445"/>
        <v>0.497737475183644-0.0819878557790679i</v>
      </c>
      <c r="AC904" s="12" t="str">
        <f t="shared" si="446"/>
        <v>1.80513926904428-1.34266789099599i</v>
      </c>
      <c r="AD904" s="12" t="str">
        <f t="shared" si="447"/>
        <v>0.199271124663305+0.102799317532579i</v>
      </c>
      <c r="AE904" s="12" t="str">
        <f t="shared" si="448"/>
        <v>-0.118286187862511-0.140112539838006i</v>
      </c>
      <c r="AF904" s="12" t="str">
        <f t="shared" si="449"/>
        <v>-11.7865131001445-3.09138350643043i</v>
      </c>
      <c r="AG904" s="12" t="str">
        <f t="shared" si="450"/>
        <v>1.06866344071255-0.124261781258194i</v>
      </c>
      <c r="AH904" s="12" t="str">
        <f t="shared" si="451"/>
        <v>0.670748098119247+1.96549683456861i</v>
      </c>
      <c r="AI904" s="12">
        <f t="shared" si="452"/>
        <v>6.3478759596387153</v>
      </c>
      <c r="AJ904" s="12">
        <f t="shared" si="453"/>
        <v>71.157210519235164</v>
      </c>
      <c r="AK904" s="12"/>
      <c r="AL904" s="12"/>
      <c r="AM904" s="12"/>
      <c r="AN904" s="12"/>
    </row>
    <row r="905" spans="1:40" x14ac:dyDescent="0.35">
      <c r="A905" s="12"/>
      <c r="B905" s="12">
        <f t="shared" si="419"/>
        <v>77500</v>
      </c>
      <c r="C905" s="29" t="str">
        <f t="shared" si="421"/>
        <v>-0.000011532659375665+0.0286405406560302i</v>
      </c>
      <c r="D905" s="28" t="str">
        <f t="shared" si="422"/>
        <v>-5.39914944991907+0.219577478362898i</v>
      </c>
      <c r="E905" s="12" t="str">
        <f t="shared" si="423"/>
        <v>4200</v>
      </c>
      <c r="F905" s="12" t="str">
        <f t="shared" si="424"/>
        <v>0.704225352112676</v>
      </c>
      <c r="G905" s="12" t="str">
        <f t="shared" si="420"/>
        <v>0.704225352112676</v>
      </c>
      <c r="H905" s="12" t="str">
        <f t="shared" si="425"/>
        <v>6.39104330682211+3.3090712851307i</v>
      </c>
      <c r="I905" s="12" t="str">
        <f t="shared" si="426"/>
        <v>304.341788316511i</v>
      </c>
      <c r="J905" s="12" t="str">
        <f t="shared" si="427"/>
        <v>-78.2267997315984+65.8220680833724i</v>
      </c>
      <c r="K905" s="12" t="str">
        <f t="shared" si="428"/>
        <v>1.91661407330454-2.27781638652328i</v>
      </c>
      <c r="L905" s="12" t="str">
        <f t="shared" si="429"/>
        <v>0.0877705846382038-0.088538309045387i</v>
      </c>
      <c r="M905" s="12" t="str">
        <f t="shared" si="430"/>
        <v>2.00438465794274-2.36635469556867i</v>
      </c>
      <c r="N905" s="12" t="str">
        <f t="shared" si="431"/>
        <v>-0.973893722612836i</v>
      </c>
      <c r="O905" s="12" t="str">
        <f t="shared" si="432"/>
        <v>0.56208337785213-0.827080574274562i</v>
      </c>
      <c r="P905" s="12" t="str">
        <f t="shared" si="433"/>
        <v>0.43791662214787+0.827080574274562i</v>
      </c>
      <c r="Q905" s="12" t="str">
        <f t="shared" si="434"/>
        <v>-0.43791662214787+0.146813148338274i</v>
      </c>
      <c r="R905" s="12" t="str">
        <f t="shared" si="435"/>
        <v>-0.329753391931282-1.99922237165867i</v>
      </c>
      <c r="S905" s="12" t="str">
        <f t="shared" si="436"/>
        <v>0.0997313118209706i</v>
      </c>
      <c r="T905" s="12" t="str">
        <f t="shared" si="437"/>
        <v>0.199385069747351-0.0328867383547214i</v>
      </c>
      <c r="U905" s="12" t="str">
        <f t="shared" si="438"/>
        <v>0.001-0.0205361216892768i</v>
      </c>
      <c r="V905" s="12" t="str">
        <f t="shared" si="439"/>
        <v>0.0015-0.00624198227637595i</v>
      </c>
      <c r="W905" s="12" t="str">
        <f t="shared" si="440"/>
        <v>0.000933630651533819-0.00481812246319941i</v>
      </c>
      <c r="X905" s="12" t="str">
        <f t="shared" si="441"/>
        <v>0.0016663708707335-0.0043625265141712i</v>
      </c>
      <c r="Y905" s="12" t="str">
        <f t="shared" si="442"/>
        <v>0.00029+0.0730420291959627i</v>
      </c>
      <c r="Z905" s="12" t="str">
        <f t="shared" si="443"/>
        <v>-0.753335783327251-0.312615173273188i</v>
      </c>
      <c r="AA905" s="12" t="str">
        <f t="shared" si="444"/>
        <v>4.97308515908812-174.582959003225i</v>
      </c>
      <c r="AB905" s="12" t="str">
        <f t="shared" si="445"/>
        <v>0.497702373324206-0.0820914412035833i</v>
      </c>
      <c r="AC905" s="12" t="str">
        <f t="shared" si="446"/>
        <v>1.80332953395463-1.34228317340828i</v>
      </c>
      <c r="AD905" s="12" t="str">
        <f t="shared" si="447"/>
        <v>0.199399856923071+0.102898348876563i</v>
      </c>
      <c r="AE905" s="12" t="str">
        <f t="shared" si="448"/>
        <v>-0.118047462246912-0.139852429076661i</v>
      </c>
      <c r="AF905" s="12" t="str">
        <f t="shared" si="449"/>
        <v>-11.7901927567412-3.0894938067678i</v>
      </c>
      <c r="AG905" s="12" t="str">
        <f t="shared" si="450"/>
        <v>1.06862046910723-0.124166343157019i</v>
      </c>
      <c r="AH905" s="12" t="str">
        <f t="shared" si="451"/>
        <v>0.670112062953796+1.96215534402306i</v>
      </c>
      <c r="AI905" s="12">
        <f t="shared" si="452"/>
        <v>6.3337792816570504</v>
      </c>
      <c r="AJ905" s="12">
        <f t="shared" si="453"/>
        <v>71.144022199144189</v>
      </c>
      <c r="AK905" s="12"/>
      <c r="AL905" s="12"/>
      <c r="AM905" s="12"/>
      <c r="AN905" s="12"/>
    </row>
    <row r="906" spans="1:40" x14ac:dyDescent="0.35">
      <c r="A906" s="12"/>
      <c r="B906" s="12">
        <f t="shared" si="419"/>
        <v>77600</v>
      </c>
      <c r="C906" s="29" t="str">
        <f t="shared" si="421"/>
        <v>-0.0000115029551832049+0.0286036327547592i</v>
      </c>
      <c r="D906" s="28" t="str">
        <f t="shared" si="422"/>
        <v>-5.39914922218692+0.219294517786487i</v>
      </c>
      <c r="E906" s="12" t="str">
        <f t="shared" si="423"/>
        <v>4200</v>
      </c>
      <c r="F906" s="12" t="str">
        <f t="shared" si="424"/>
        <v>0.704225352112676</v>
      </c>
      <c r="G906" s="12" t="str">
        <f t="shared" si="420"/>
        <v>0.704225352112676</v>
      </c>
      <c r="H906" s="12" t="str">
        <f t="shared" si="425"/>
        <v>6.39471362287238+3.3068980435794i</v>
      </c>
      <c r="I906" s="12" t="str">
        <f t="shared" si="426"/>
        <v>304.73448739821i</v>
      </c>
      <c r="J906" s="12" t="str">
        <f t="shared" si="427"/>
        <v>-78.4313878962331+65.9069997841252i</v>
      </c>
      <c r="K906" s="12" t="str">
        <f t="shared" si="428"/>
        <v>1.91364687232218-2.27729953769897i</v>
      </c>
      <c r="L906" s="12" t="str">
        <f t="shared" si="429"/>
        <v>0.0876564209753644-0.0885372411823246i</v>
      </c>
      <c r="M906" s="12" t="str">
        <f t="shared" si="430"/>
        <v>2.00130329329754-2.36583677888129i</v>
      </c>
      <c r="N906" s="12" t="str">
        <f t="shared" si="431"/>
        <v>-0.975150359674272i</v>
      </c>
      <c r="O906" s="12" t="str">
        <f t="shared" si="432"/>
        <v>0.561043594220059-0.827786255856328i</v>
      </c>
      <c r="P906" s="12" t="str">
        <f t="shared" si="433"/>
        <v>0.438956405779941+0.827786255856328i</v>
      </c>
      <c r="Q906" s="12" t="str">
        <f t="shared" si="434"/>
        <v>-0.438956405779941+0.147364103817944i</v>
      </c>
      <c r="R906" s="12" t="str">
        <f t="shared" si="435"/>
        <v>-0.329743971124115-1.99650504950087i</v>
      </c>
      <c r="S906" s="12" t="str">
        <f t="shared" si="436"/>
        <v>0.0998599973846106i</v>
      </c>
      <c r="T906" s="12" t="str">
        <f t="shared" si="437"/>
        <v>0.199370989021519-0.0329282320940452i</v>
      </c>
      <c r="U906" s="12" t="str">
        <f t="shared" si="438"/>
        <v>0.001-0.020509657614935i</v>
      </c>
      <c r="V906" s="12" t="str">
        <f t="shared" si="439"/>
        <v>0.0015-0.00623393848478265i</v>
      </c>
      <c r="W906" s="12" t="str">
        <f t="shared" si="440"/>
        <v>0.00093362320736729-0.00481199317601256i</v>
      </c>
      <c r="X906" s="12" t="str">
        <f t="shared" si="441"/>
        <v>0.00166447858765795-0.00435730914605093i</v>
      </c>
      <c r="Y906" s="12" t="str">
        <f t="shared" si="442"/>
        <v>0.00029+0.0731362769755704i</v>
      </c>
      <c r="Z906" s="12" t="str">
        <f t="shared" si="443"/>
        <v>-0.75136906432885-0.311756318482463i</v>
      </c>
      <c r="AA906" s="12" t="str">
        <f t="shared" si="444"/>
        <v>4.95393492163604-174.331165742281i</v>
      </c>
      <c r="AB906" s="12" t="str">
        <f t="shared" si="445"/>
        <v>0.497667225202666-0.082195017326739i</v>
      </c>
      <c r="AC906" s="12" t="str">
        <f t="shared" si="446"/>
        <v>1.80152306173196-1.34189658389692i</v>
      </c>
      <c r="AD906" s="12" t="str">
        <f t="shared" si="447"/>
        <v>0.199528719862841+0.102997232834836i</v>
      </c>
      <c r="AE906" s="12" t="str">
        <f t="shared" si="448"/>
        <v>-0.117809669427606-0.139593273599529i</v>
      </c>
      <c r="AF906" s="12" t="str">
        <f t="shared" si="449"/>
        <v>-11.7938628450593-3.08760352579291i</v>
      </c>
      <c r="AG906" s="12" t="str">
        <f t="shared" si="450"/>
        <v>1.06857756946072-0.124071274533938i</v>
      </c>
      <c r="AH906" s="12" t="str">
        <f t="shared" si="451"/>
        <v>0.66947736320151+1.95882493060681i</v>
      </c>
      <c r="AI906" s="12">
        <f t="shared" si="452"/>
        <v>6.3197059442851335</v>
      </c>
      <c r="AJ906" s="12">
        <f t="shared" si="453"/>
        <v>71.130855147607008</v>
      </c>
      <c r="AK906" s="12"/>
      <c r="AL906" s="12"/>
      <c r="AM906" s="12"/>
      <c r="AN906" s="12"/>
    </row>
    <row r="907" spans="1:40" x14ac:dyDescent="0.35">
      <c r="A907" s="12"/>
      <c r="B907" s="12">
        <f t="shared" si="419"/>
        <v>77700</v>
      </c>
      <c r="C907" s="29" t="str">
        <f t="shared" si="421"/>
        <v>-0.0000114733656049042+0.0285668198544751i</v>
      </c>
      <c r="D907" s="28" t="str">
        <f t="shared" si="422"/>
        <v>-5.39914899533349+0.219012285550976i</v>
      </c>
      <c r="E907" s="12" t="str">
        <f t="shared" si="423"/>
        <v>4200</v>
      </c>
      <c r="F907" s="12" t="str">
        <f t="shared" si="424"/>
        <v>0.704225352112676</v>
      </c>
      <c r="G907" s="12" t="str">
        <f t="shared" si="420"/>
        <v>0.704225352112676</v>
      </c>
      <c r="H907" s="12" t="str">
        <f t="shared" si="425"/>
        <v>6.39837439791903+3.30472496732264i</v>
      </c>
      <c r="I907" s="12" t="str">
        <f t="shared" si="426"/>
        <v>305.127186479909i</v>
      </c>
      <c r="J907" s="12" t="str">
        <f t="shared" si="427"/>
        <v>-78.6362398753934+65.9919314848779i</v>
      </c>
      <c r="K907" s="12" t="str">
        <f t="shared" si="428"/>
        <v>1.91068503360505-2.27677964939276i</v>
      </c>
      <c r="L907" s="12" t="str">
        <f t="shared" si="429"/>
        <v>0.0875424072737607-0.0885360277896901i</v>
      </c>
      <c r="M907" s="12" t="str">
        <f t="shared" si="430"/>
        <v>1.99822744087881-2.36531567718245i</v>
      </c>
      <c r="N907" s="12" t="str">
        <f t="shared" si="431"/>
        <v>-0.976406996735708i</v>
      </c>
      <c r="O907" s="12" t="str">
        <f t="shared" si="432"/>
        <v>0.560002924623571-0.828490630250606i</v>
      </c>
      <c r="P907" s="12" t="str">
        <f t="shared" si="433"/>
        <v>0.439997075376429+0.828490630250606i</v>
      </c>
      <c r="Q907" s="12" t="str">
        <f t="shared" si="434"/>
        <v>-0.439997075376429+0.147916366485102i</v>
      </c>
      <c r="R907" s="12" t="str">
        <f t="shared" si="435"/>
        <v>-0.329734537245516-1.9937945363707i</v>
      </c>
      <c r="S907" s="12" t="str">
        <f t="shared" si="436"/>
        <v>0.0999886829482504i</v>
      </c>
      <c r="T907" s="12" t="str">
        <f t="shared" si="437"/>
        <v>0.199356889761124-0.03296972210173i</v>
      </c>
      <c r="U907" s="12" t="str">
        <f t="shared" si="438"/>
        <v>0.001-0.0204832616591886i</v>
      </c>
      <c r="V907" s="12" t="str">
        <f t="shared" si="439"/>
        <v>0.0015-0.00622591539792966i</v>
      </c>
      <c r="W907" s="12" t="str">
        <f t="shared" si="440"/>
        <v>0.000933615753934411-0.00480587976462537i</v>
      </c>
      <c r="X907" s="12" t="str">
        <f t="shared" si="441"/>
        <v>0.00166259328591356-0.00435210408950814i</v>
      </c>
      <c r="Y907" s="12" t="str">
        <f t="shared" si="442"/>
        <v>0.00029+0.0732305247551781i</v>
      </c>
      <c r="Z907" s="12" t="str">
        <f t="shared" si="443"/>
        <v>-0.749410107827998-0.31090162011477i</v>
      </c>
      <c r="AA907" s="12" t="str">
        <f t="shared" si="444"/>
        <v>4.93489371967958-174.080126166894i</v>
      </c>
      <c r="AB907" s="12" t="str">
        <f t="shared" si="445"/>
        <v>0.497632030815395-0.0822985841350267i</v>
      </c>
      <c r="AC907" s="12" t="str">
        <f t="shared" si="446"/>
        <v>1.79971984817107-1.34150813311988i</v>
      </c>
      <c r="AD907" s="12" t="str">
        <f t="shared" si="447"/>
        <v>0.199657713346261+0.103095969268581i</v>
      </c>
      <c r="AE907" s="12" t="str">
        <f t="shared" si="448"/>
        <v>-0.117572804614608-0.139335067993962i</v>
      </c>
      <c r="AF907" s="12" t="str">
        <f t="shared" si="449"/>
        <v>-11.7975233932525-3.08571268177166i</v>
      </c>
      <c r="AG907" s="12" t="str">
        <f t="shared" si="450"/>
        <v>1.06853474113837-0.123976573647239i</v>
      </c>
      <c r="AH907" s="12" t="str">
        <f t="shared" si="451"/>
        <v>0.668843999581087+1.95550553979784i</v>
      </c>
      <c r="AI907" s="12">
        <f t="shared" si="452"/>
        <v>6.3056558779749681</v>
      </c>
      <c r="AJ907" s="12">
        <f t="shared" si="453"/>
        <v>71.117709170233098</v>
      </c>
      <c r="AK907" s="12"/>
      <c r="AL907" s="12"/>
      <c r="AM907" s="12"/>
      <c r="AN907" s="12"/>
    </row>
    <row r="908" spans="1:40" x14ac:dyDescent="0.35">
      <c r="A908" s="12"/>
      <c r="B908" s="12">
        <f t="shared" si="419"/>
        <v>77800</v>
      </c>
      <c r="C908" s="29" t="str">
        <f t="shared" si="421"/>
        <v>-0.0000114438900518662+0.0285301015888503i</v>
      </c>
      <c r="D908" s="28" t="str">
        <f t="shared" si="422"/>
        <v>-5.39914876935425+0.218730778847852i</v>
      </c>
      <c r="E908" s="12" t="str">
        <f t="shared" si="423"/>
        <v>4200</v>
      </c>
      <c r="F908" s="12" t="str">
        <f t="shared" si="424"/>
        <v>0.704225352112676</v>
      </c>
      <c r="G908" s="12" t="str">
        <f t="shared" si="420"/>
        <v>0.704225352112676</v>
      </c>
      <c r="H908" s="12" t="str">
        <f t="shared" si="425"/>
        <v>6.40202566004492+3.30255207168102i</v>
      </c>
      <c r="I908" s="12" t="str">
        <f t="shared" si="426"/>
        <v>305.519885561607i</v>
      </c>
      <c r="J908" s="12" t="str">
        <f t="shared" si="427"/>
        <v>-78.8413556690794+66.0768631856307i</v>
      </c>
      <c r="K908" s="12" t="str">
        <f t="shared" si="428"/>
        <v>1.90772854999738-2.27625673918354i</v>
      </c>
      <c r="L908" s="12" t="str">
        <f t="shared" si="429"/>
        <v>0.0874285435211931-0.0885346694407004i</v>
      </c>
      <c r="M908" s="12" t="str">
        <f t="shared" si="430"/>
        <v>1.99515709351857-2.36479140862424i</v>
      </c>
      <c r="N908" s="12" t="str">
        <f t="shared" si="431"/>
        <v>-0.977663633797143i</v>
      </c>
      <c r="O908" s="12" t="str">
        <f t="shared" si="432"/>
        <v>0.558961370706028-0.829193696345093i</v>
      </c>
      <c r="P908" s="12" t="str">
        <f t="shared" si="433"/>
        <v>0.441038629293972+0.829193696345093i</v>
      </c>
      <c r="Q908" s="12" t="str">
        <f t="shared" si="434"/>
        <v>-0.441038629293972+0.14846993745205i</v>
      </c>
      <c r="R908" s="12" t="str">
        <f t="shared" si="435"/>
        <v>-0.329725090291808-1.99109080599778i</v>
      </c>
      <c r="S908" s="12" t="str">
        <f t="shared" si="436"/>
        <v>0.10011736851189i</v>
      </c>
      <c r="T908" s="12" t="str">
        <f t="shared" si="437"/>
        <v>0.199342771964716-0.0330112083723611i</v>
      </c>
      <c r="U908" s="12" t="str">
        <f t="shared" si="438"/>
        <v>0.001-0.0204569335593696i</v>
      </c>
      <c r="V908" s="12" t="str">
        <f t="shared" si="439"/>
        <v>0.0015-0.0062179129359786i</v>
      </c>
      <c r="W908" s="12" t="str">
        <f t="shared" si="440"/>
        <v>0.000933608291236447-0.00479978216780658i</v>
      </c>
      <c r="X908" s="12" t="str">
        <f t="shared" si="441"/>
        <v>0.00166071493134159-0.00434691130297858i</v>
      </c>
      <c r="Y908" s="12" t="str">
        <f t="shared" si="442"/>
        <v>0.00029+0.0733247725347858i</v>
      </c>
      <c r="Z908" s="12" t="str">
        <f t="shared" si="443"/>
        <v>-0.747458873044864-0.310051050850061i</v>
      </c>
      <c r="AA908" s="12" t="str">
        <f t="shared" si="444"/>
        <v>4.9159607465026-173.829836817858i</v>
      </c>
      <c r="AB908" s="12" t="str">
        <f t="shared" si="445"/>
        <v>0.497596790158774-0.0824021416149305i</v>
      </c>
      <c r="AC908" s="12" t="str">
        <f t="shared" si="446"/>
        <v>1.79791988905412-1.34111783169062i</v>
      </c>
      <c r="AD908" s="12" t="str">
        <f t="shared" si="447"/>
        <v>0.199786837236806+0.103194558038975i</v>
      </c>
      <c r="AE908" s="12" t="str">
        <f t="shared" si="448"/>
        <v>-0.117336863048229-0.139077806887457i</v>
      </c>
      <c r="AF908" s="12" t="str">
        <f t="shared" si="449"/>
        <v>-11.8011744293992-3.08382129283317i</v>
      </c>
      <c r="AG908" s="12" t="str">
        <f t="shared" si="450"/>
        <v>1.06849198351083-0.123882238765541i</v>
      </c>
      <c r="AH908" s="12" t="str">
        <f t="shared" si="451"/>
        <v>0.668211972753623+1.95219711741813i</v>
      </c>
      <c r="AI908" s="12">
        <f t="shared" si="452"/>
        <v>6.2916290134634121</v>
      </c>
      <c r="AJ908" s="12">
        <f t="shared" si="453"/>
        <v>71.104584073977762</v>
      </c>
      <c r="AK908" s="12"/>
      <c r="AL908" s="12"/>
      <c r="AM908" s="12"/>
      <c r="AN908" s="12"/>
    </row>
    <row r="909" spans="1:40" x14ac:dyDescent="0.35">
      <c r="A909" s="12"/>
      <c r="B909" s="12">
        <f t="shared" ref="B909:B972" si="454">B908+100</f>
        <v>77900</v>
      </c>
      <c r="C909" s="29" t="str">
        <f t="shared" si="421"/>
        <v>-0.0000114145279389712+0.0284934775934384i</v>
      </c>
      <c r="D909" s="28" t="str">
        <f t="shared" si="422"/>
        <v>-5.39914854424472+0.218449994883028i</v>
      </c>
      <c r="E909" s="12" t="str">
        <f t="shared" si="423"/>
        <v>4200</v>
      </c>
      <c r="F909" s="12" t="str">
        <f t="shared" si="424"/>
        <v>0.704225352112676</v>
      </c>
      <c r="G909" s="12" t="str">
        <f t="shared" si="420"/>
        <v>0.704225352112676</v>
      </c>
      <c r="H909" s="12" t="str">
        <f t="shared" si="425"/>
        <v>6.4056674372576+3.3003793718538i</v>
      </c>
      <c r="I909" s="12" t="str">
        <f t="shared" si="426"/>
        <v>305.912584643306i</v>
      </c>
      <c r="J909" s="12" t="str">
        <f t="shared" si="427"/>
        <v>-79.046735277291+66.1617948863834i</v>
      </c>
      <c r="K909" s="12" t="str">
        <f t="shared" si="428"/>
        <v>1.90477741432361-2.27573082457576i</v>
      </c>
      <c r="L909" s="12" t="str">
        <f t="shared" si="429"/>
        <v>0.0873148297040195-0.0885331667070492i</v>
      </c>
      <c r="M909" s="12" t="str">
        <f t="shared" si="430"/>
        <v>1.99209224402763-2.36426399128281i</v>
      </c>
      <c r="N909" s="12" t="str">
        <f t="shared" si="431"/>
        <v>-0.978920270858579i</v>
      </c>
      <c r="O909" s="12" t="str">
        <f t="shared" si="432"/>
        <v>0.557918934112184-0.829895453029552i</v>
      </c>
      <c r="P909" s="12" t="str">
        <f t="shared" si="433"/>
        <v>0.442081065887816+0.829895453029552i</v>
      </c>
      <c r="Q909" s="12" t="str">
        <f t="shared" si="434"/>
        <v>-0.442081065887816+0.149024817829027i</v>
      </c>
      <c r="R909" s="12" t="str">
        <f t="shared" si="435"/>
        <v>-0.329715630259309-1.98839383224658i</v>
      </c>
      <c r="S909" s="12" t="str">
        <f t="shared" si="436"/>
        <v>0.10024605407553i</v>
      </c>
      <c r="T909" s="12" t="str">
        <f t="shared" si="437"/>
        <v>0.199328635630841-0.0330526909005221i</v>
      </c>
      <c r="U909" s="12" t="str">
        <f t="shared" si="438"/>
        <v>0.001-0.0204306730541586i</v>
      </c>
      <c r="V909" s="12" t="str">
        <f t="shared" si="439"/>
        <v>0.0015-0.0062099310195011i</v>
      </c>
      <c r="W909" s="12" t="str">
        <f t="shared" si="440"/>
        <v>0.000933600819274661-0.00479370032463938i</v>
      </c>
      <c r="X909" s="12" t="str">
        <f t="shared" si="441"/>
        <v>0.00165884348998952-0.00434173074507567i</v>
      </c>
      <c r="Y909" s="12" t="str">
        <f t="shared" si="442"/>
        <v>0.00029+0.0734190203143935i</v>
      </c>
      <c r="Z909" s="12" t="str">
        <f t="shared" si="443"/>
        <v>-0.745515319465793-0.309204583591387i</v>
      </c>
      <c r="AA909" s="12" t="str">
        <f t="shared" si="444"/>
        <v>4.89713520265436-173.580294257326i</v>
      </c>
      <c r="AB909" s="12" t="str">
        <f t="shared" si="445"/>
        <v>0.497561503229173-0.0825056897529299i</v>
      </c>
      <c r="AC909" s="12" t="str">
        <f t="shared" si="446"/>
        <v>1.79612318015076-1.34072569017824i</v>
      </c>
      <c r="AD909" s="12" t="str">
        <f t="shared" si="447"/>
        <v>0.199916091397778+0.103292999007184i</v>
      </c>
      <c r="AE909" s="12" t="str">
        <f t="shared" si="448"/>
        <v>-0.117101839998845-0.138821484947288i</v>
      </c>
      <c r="AF909" s="12" t="str">
        <f t="shared" si="449"/>
        <v>-11.8048159815023-3.08192937697077i</v>
      </c>
      <c r="AG909" s="12" t="str">
        <f t="shared" si="450"/>
        <v>1.06844929595396-0.123788268167709i</v>
      </c>
      <c r="AH909" s="12" t="str">
        <f t="shared" si="451"/>
        <v>0.667581283323461+1.948899609631i</v>
      </c>
      <c r="AI909" s="12">
        <f t="shared" si="452"/>
        <v>6.2776252817704945</v>
      </c>
      <c r="AJ909" s="12">
        <f t="shared" si="453"/>
        <v>71.091479667132305</v>
      </c>
      <c r="AK909" s="12"/>
      <c r="AL909" s="12"/>
      <c r="AM909" s="12"/>
      <c r="AN909" s="12"/>
    </row>
    <row r="910" spans="1:40" x14ac:dyDescent="0.35">
      <c r="A910" s="12"/>
      <c r="B910" s="12">
        <f t="shared" si="454"/>
        <v>78000</v>
      </c>
      <c r="C910" s="29" t="str">
        <f t="shared" si="421"/>
        <v>-0.0000113852786848483+0.0284569475056619i</v>
      </c>
      <c r="D910" s="28" t="str">
        <f t="shared" si="422"/>
        <v>-5.39914832000044+0.218169930876741i</v>
      </c>
      <c r="E910" s="12" t="str">
        <f t="shared" si="423"/>
        <v>4200</v>
      </c>
      <c r="F910" s="12" t="str">
        <f t="shared" si="424"/>
        <v>0.704225352112676</v>
      </c>
      <c r="G910" s="12" t="str">
        <f t="shared" si="420"/>
        <v>0.704225352112676</v>
      </c>
      <c r="H910" s="12" t="str">
        <f t="shared" si="425"/>
        <v>6.40929975748937+3.29820688291962i</v>
      </c>
      <c r="I910" s="12" t="str">
        <f t="shared" si="426"/>
        <v>306.305283725005i</v>
      </c>
      <c r="J910" s="12" t="str">
        <f t="shared" si="427"/>
        <v>-79.2523787000283+66.2467265871362i</v>
      </c>
      <c r="K910" s="12" t="str">
        <f t="shared" si="428"/>
        <v>1.90183161938866-2.27520192299956i</v>
      </c>
      <c r="L910" s="12" t="str">
        <f t="shared" si="429"/>
        <v>0.0872012658071686-0.0885315201589069i</v>
      </c>
      <c r="M910" s="12" t="str">
        <f t="shared" si="430"/>
        <v>1.98903288519583-2.36373344315847i</v>
      </c>
      <c r="N910" s="12" t="str">
        <f t="shared" si="431"/>
        <v>-0.980176907920015i</v>
      </c>
      <c r="O910" s="12" t="str">
        <f t="shared" si="432"/>
        <v>0.556875616488188-0.830595899195812i</v>
      </c>
      <c r="P910" s="12" t="str">
        <f t="shared" si="433"/>
        <v>0.443124383511812+0.830595899195812i</v>
      </c>
      <c r="Q910" s="12" t="str">
        <f t="shared" si="434"/>
        <v>-0.443124383511812+0.149581008724203i</v>
      </c>
      <c r="R910" s="12" t="str">
        <f t="shared" si="435"/>
        <v>-0.329706157144332-1.9857035891156i</v>
      </c>
      <c r="S910" s="12" t="str">
        <f t="shared" si="436"/>
        <v>0.10037473963917i</v>
      </c>
      <c r="T910" s="12" t="str">
        <f t="shared" si="437"/>
        <v>0.199314480758044-0.0330941696807936i</v>
      </c>
      <c r="U910" s="12" t="str">
        <f t="shared" si="438"/>
        <v>0.001-0.0204044798835763i</v>
      </c>
      <c r="V910" s="12" t="str">
        <f t="shared" si="439"/>
        <v>0.0015-0.00620196956947607i</v>
      </c>
      <c r="W910" s="12" t="str">
        <f t="shared" si="440"/>
        <v>0.000933593338050322-0.00478763417451925i</v>
      </c>
      <c r="X910" s="12" t="str">
        <f t="shared" si="441"/>
        <v>0.0016569789281095-0.0043365623745896i</v>
      </c>
      <c r="Y910" s="12" t="str">
        <f t="shared" si="442"/>
        <v>0.00029+0.0735132680940012i</v>
      </c>
      <c r="Z910" s="12" t="str">
        <f t="shared" si="443"/>
        <v>-0.743579406841247-0.30836219146273i</v>
      </c>
      <c r="AA910" s="12" t="str">
        <f t="shared" si="444"/>
        <v>4.87841629587273-173.331495068646i</v>
      </c>
      <c r="AB910" s="12" t="str">
        <f t="shared" si="445"/>
        <v>0.49752617002296-0.0826092285354971i</v>
      </c>
      <c r="AC910" s="12" t="str">
        <f t="shared" si="446"/>
        <v>1.79432971721832-1.34033171910758i</v>
      </c>
      <c r="AD910" s="12" t="str">
        <f t="shared" si="447"/>
        <v>0.200045475692306+0.103391292034369i</v>
      </c>
      <c r="AE910" s="12" t="str">
        <f t="shared" si="448"/>
        <v>-0.116867730766679-0.13856609688015i</v>
      </c>
      <c r="AF910" s="12" t="str">
        <f t="shared" si="449"/>
        <v>-11.8084480774898-3.08003695204288i</v>
      </c>
      <c r="AG910" s="12" t="str">
        <f t="shared" si="450"/>
        <v>1.06840667784882-0.123694660142786i</v>
      </c>
      <c r="AH910" s="12" t="str">
        <f t="shared" si="451"/>
        <v>0.666951931839113+1.94561296293862i</v>
      </c>
      <c r="AI910" s="12">
        <f t="shared" si="452"/>
        <v>6.2636446141984479</v>
      </c>
      <c r="AJ910" s="12">
        <f t="shared" si="453"/>
        <v>71.078395759313437</v>
      </c>
      <c r="AK910" s="12"/>
      <c r="AL910" s="12"/>
      <c r="AM910" s="12"/>
      <c r="AN910" s="12"/>
    </row>
    <row r="911" spans="1:40" x14ac:dyDescent="0.35">
      <c r="A911" s="12"/>
      <c r="B911" s="12">
        <f t="shared" si="454"/>
        <v>78100</v>
      </c>
      <c r="C911" s="29" t="str">
        <f t="shared" si="421"/>
        <v>-0.000011356141711846+0.0284205109648003i</v>
      </c>
      <c r="D911" s="28" t="str">
        <f t="shared" si="422"/>
        <v>-5.39914809661698+0.217890584063469i</v>
      </c>
      <c r="E911" s="12" t="str">
        <f t="shared" si="423"/>
        <v>4200</v>
      </c>
      <c r="F911" s="12" t="str">
        <f t="shared" si="424"/>
        <v>0.704225352112676</v>
      </c>
      <c r="G911" s="12" t="str">
        <f t="shared" si="420"/>
        <v>0.704225352112676</v>
      </c>
      <c r="H911" s="12" t="str">
        <f t="shared" si="425"/>
        <v>6.41292264859728+3.29603461983731i</v>
      </c>
      <c r="I911" s="12" t="str">
        <f t="shared" si="426"/>
        <v>306.697982806704i</v>
      </c>
      <c r="J911" s="12" t="str">
        <f t="shared" si="427"/>
        <v>-79.4582859372912+66.3316582878888i</v>
      </c>
      <c r="K911" s="12" t="str">
        <f t="shared" si="428"/>
        <v>1.89889115797823-2.27467005181109i</v>
      </c>
      <c r="L911" s="12" t="str">
        <f t="shared" si="429"/>
        <v>0.0870878518141485-0.0885297303649214i</v>
      </c>
      <c r="M911" s="12" t="str">
        <f t="shared" si="430"/>
        <v>1.98597900979238-2.36319978217601i</v>
      </c>
      <c r="N911" s="12" t="str">
        <f t="shared" si="431"/>
        <v>-0.981433544981451i</v>
      </c>
      <c r="O911" s="12" t="str">
        <f t="shared" si="432"/>
        <v>0.555831419481583-0.831295033737775i</v>
      </c>
      <c r="P911" s="12" t="str">
        <f t="shared" si="433"/>
        <v>0.444168580518417+0.831295033737775i</v>
      </c>
      <c r="Q911" s="12" t="str">
        <f t="shared" si="434"/>
        <v>-0.444168580518417+0.150138511243676i</v>
      </c>
      <c r="R911" s="12" t="str">
        <f t="shared" si="435"/>
        <v>-0.329696670943187-1.98302005073648i</v>
      </c>
      <c r="S911" s="12" t="str">
        <f t="shared" si="436"/>
        <v>0.10050342520281i</v>
      </c>
      <c r="T911" s="12" t="str">
        <f t="shared" si="437"/>
        <v>0.199300307344866-0.0331356447077541i</v>
      </c>
      <c r="U911" s="12" t="str">
        <f t="shared" si="438"/>
        <v>0.001-0.0203783537889751i</v>
      </c>
      <c r="V911" s="12" t="str">
        <f t="shared" si="439"/>
        <v>0.0015-0.00619402850728725i</v>
      </c>
      <c r="W911" s="12" t="str">
        <f t="shared" si="440"/>
        <v>0.000933585847564701-0.0047815836571522i</v>
      </c>
      <c r="X911" s="12" t="str">
        <f t="shared" si="441"/>
        <v>0.00165512121215694-0.0043314061504866i</v>
      </c>
      <c r="Y911" s="12" t="str">
        <f t="shared" si="442"/>
        <v>0.00029+0.0736075158736089i</v>
      </c>
      <c r="Z911" s="12" t="str">
        <f t="shared" si="443"/>
        <v>-0.741651095183789-0.307523847806858i</v>
      </c>
      <c r="AA911" s="12" t="str">
        <f t="shared" si="444"/>
        <v>4.85980324100859-173.083435856198i</v>
      </c>
      <c r="AB911" s="12" t="str">
        <f t="shared" si="445"/>
        <v>0.497490790536493-0.082712757949099i</v>
      </c>
      <c r="AC911" s="12" t="str">
        <f t="shared" si="446"/>
        <v>1.792539496002-1.33993592895936i</v>
      </c>
      <c r="AD911" s="12" t="str">
        <f t="shared" si="447"/>
        <v>0.200174989983352+0.103489436981681i</v>
      </c>
      <c r="AE911" s="12" t="str">
        <f t="shared" si="448"/>
        <v>-0.116634530681585-0.138311637431797i</v>
      </c>
      <c r="AF911" s="12" t="str">
        <f t="shared" si="449"/>
        <v>-11.8120707452143-3.07814403577384i</v>
      </c>
      <c r="AG911" s="12" t="str">
        <f t="shared" si="450"/>
        <v>1.06836412858158-0.123601412989912i</v>
      </c>
      <c r="AH911" s="12" t="str">
        <f t="shared" si="451"/>
        <v>0.666323918794188+1.94233712417938i</v>
      </c>
      <c r="AI911" s="12">
        <f t="shared" si="452"/>
        <v>6.2496869423301158</v>
      </c>
      <c r="AJ911" s="12">
        <f t="shared" si="453"/>
        <v>71.065332161450797</v>
      </c>
      <c r="AK911" s="12"/>
      <c r="AL911" s="12"/>
      <c r="AM911" s="12"/>
      <c r="AN911" s="12"/>
    </row>
    <row r="912" spans="1:40" x14ac:dyDescent="0.35">
      <c r="A912" s="12"/>
      <c r="B912" s="12">
        <f t="shared" si="454"/>
        <v>78200</v>
      </c>
      <c r="C912" s="29" t="str">
        <f t="shared" si="421"/>
        <v>-0.0000113271164460037+0.0283841676119781i</v>
      </c>
      <c r="D912" s="28" t="str">
        <f t="shared" si="422"/>
        <v>-5.39914787408994+0.217611951691832i</v>
      </c>
      <c r="E912" s="12" t="str">
        <f t="shared" si="423"/>
        <v>4200</v>
      </c>
      <c r="F912" s="12" t="str">
        <f t="shared" si="424"/>
        <v>0.704225352112676</v>
      </c>
      <c r="G912" s="12" t="str">
        <f t="shared" si="420"/>
        <v>0.704225352112676</v>
      </c>
      <c r="H912" s="12" t="str">
        <f t="shared" si="425"/>
        <v>6.41653613836321+3.29386259744666i</v>
      </c>
      <c r="I912" s="12" t="str">
        <f t="shared" si="426"/>
        <v>307.090681888402i</v>
      </c>
      <c r="J912" s="12" t="str">
        <f t="shared" si="427"/>
        <v>-79.6644569890797+66.4165899886416i</v>
      </c>
      <c r="K912" s="12" t="str">
        <f t="shared" si="428"/>
        <v>1.89595602285907-2.27413522829271i</v>
      </c>
      <c r="L912" s="12" t="str">
        <f t="shared" si="429"/>
        <v>0.086974587707055-0.0885277978922182i</v>
      </c>
      <c r="M912" s="12" t="str">
        <f t="shared" si="430"/>
        <v>1.98293061056612-2.36266302618493i</v>
      </c>
      <c r="N912" s="12" t="str">
        <f t="shared" si="431"/>
        <v>-0.982690182042887i</v>
      </c>
      <c r="O912" s="12" t="str">
        <f t="shared" si="432"/>
        <v>0.554786344741298-0.83199285555141i</v>
      </c>
      <c r="P912" s="12" t="str">
        <f t="shared" si="433"/>
        <v>0.445213655258702+0.83199285555141i</v>
      </c>
      <c r="Q912" s="12" t="str">
        <f t="shared" si="434"/>
        <v>-0.445213655258702+0.150697326491477i</v>
      </c>
      <c r="R912" s="12" t="str">
        <f t="shared" si="435"/>
        <v>-0.329687171652173-1.98034319137316i</v>
      </c>
      <c r="S912" s="12" t="str">
        <f t="shared" si="436"/>
        <v>0.10063211076645i</v>
      </c>
      <c r="T912" s="12" t="str">
        <f t="shared" si="437"/>
        <v>0.199286115389849-0.0331771159759791i</v>
      </c>
      <c r="U912" s="12" t="str">
        <f t="shared" si="438"/>
        <v>0.001-0.0203522945130301i</v>
      </c>
      <c r="V912" s="12" t="str">
        <f t="shared" si="439"/>
        <v>0.0015-0.00618610775472039i</v>
      </c>
      <c r="W912" s="12" t="str">
        <f t="shared" si="440"/>
        <v>0.000933578347819064-0.00477554871255252i</v>
      </c>
      <c r="X912" s="12" t="str">
        <f t="shared" si="441"/>
        <v>0.00165327030878906-0.00432626203190799i</v>
      </c>
      <c r="Y912" s="12" t="str">
        <f t="shared" si="442"/>
        <v>0.00029+0.0737017636532165i</v>
      </c>
      <c r="Z912" s="12" t="str">
        <f t="shared" si="443"/>
        <v>-0.739730344766039-0.306689526183228i</v>
      </c>
      <c r="AA912" s="12" t="str">
        <f t="shared" si="444"/>
        <v>4.84129525995099-172.836113245232i</v>
      </c>
      <c r="AB912" s="12" t="str">
        <f t="shared" si="445"/>
        <v>0.497455364766133-0.0828162779801951i</v>
      </c>
      <c r="AC912" s="12" t="str">
        <f t="shared" si="446"/>
        <v>1.79075251223504-1.33953833017036i</v>
      </c>
      <c r="AD912" s="12" t="str">
        <f t="shared" si="447"/>
        <v>0.200304634133701+0.10358743371027i</v>
      </c>
      <c r="AE912" s="12" t="str">
        <f t="shared" si="448"/>
        <v>-0.116402235102819-0.138058101386697i</v>
      </c>
      <c r="AF912" s="12" t="str">
        <f t="shared" si="449"/>
        <v>-11.8156840124532-3.07625064575483i</v>
      </c>
      <c r="AG912" s="12" t="str">
        <f t="shared" si="450"/>
        <v>1.0683216475435-0.123508525018252i</v>
      </c>
      <c r="AH912" s="12" t="str">
        <f t="shared" si="451"/>
        <v>0.665697244628112+1.9390720405253i</v>
      </c>
      <c r="AI912" s="12">
        <f t="shared" si="452"/>
        <v>6.2357521980271891</v>
      </c>
      <c r="AJ912" s="12">
        <f t="shared" si="453"/>
        <v>71.052288685779772</v>
      </c>
      <c r="AK912" s="12"/>
      <c r="AL912" s="12"/>
      <c r="AM912" s="12"/>
      <c r="AN912" s="12"/>
    </row>
    <row r="913" spans="1:40" x14ac:dyDescent="0.35">
      <c r="A913" s="12"/>
      <c r="B913" s="12">
        <f t="shared" si="454"/>
        <v>78300</v>
      </c>
      <c r="C913" s="29" t="str">
        <f t="shared" si="421"/>
        <v>-0.0000112982023170238+0.0283479170901534i</v>
      </c>
      <c r="D913" s="28" t="str">
        <f t="shared" si="422"/>
        <v>-5.39914765241495+0.217334031024509i</v>
      </c>
      <c r="E913" s="12" t="str">
        <f t="shared" si="423"/>
        <v>4200</v>
      </c>
      <c r="F913" s="12" t="str">
        <f t="shared" si="424"/>
        <v>0.704225352112676</v>
      </c>
      <c r="G913" s="12" t="str">
        <f t="shared" si="420"/>
        <v>0.704225352112676</v>
      </c>
      <c r="H913" s="12" t="str">
        <f t="shared" si="425"/>
        <v>6.42014025449386+3.29169083046924i</v>
      </c>
      <c r="I913" s="12" t="str">
        <f t="shared" si="426"/>
        <v>307.483380970101i</v>
      </c>
      <c r="J913" s="12" t="str">
        <f t="shared" si="427"/>
        <v>-79.8708918553938+66.5015216893943i</v>
      </c>
      <c r="K913" s="12" t="str">
        <f t="shared" si="428"/>
        <v>1.89302620677934-2.27359746965327i</v>
      </c>
      <c r="L913" s="12" t="str">
        <f t="shared" si="429"/>
        <v>0.0868614734665849-0.0885257233064011i</v>
      </c>
      <c r="M913" s="12" t="str">
        <f t="shared" si="430"/>
        <v>1.97988768024592-2.36212319295967i</v>
      </c>
      <c r="N913" s="12" t="str">
        <f t="shared" si="431"/>
        <v>-0.983946819104323i</v>
      </c>
      <c r="O913" s="12" t="str">
        <f t="shared" si="432"/>
        <v>0.553740393917647-0.832689363534763i</v>
      </c>
      <c r="P913" s="12" t="str">
        <f t="shared" si="433"/>
        <v>0.446259606082353+0.832689363534763i</v>
      </c>
      <c r="Q913" s="12" t="str">
        <f t="shared" si="434"/>
        <v>-0.446259606082353+0.15125745556956i</v>
      </c>
      <c r="R913" s="12" t="str">
        <f t="shared" si="435"/>
        <v>-0.329677659267596-1.97767298542105i</v>
      </c>
      <c r="S913" s="12" t="str">
        <f t="shared" si="436"/>
        <v>0.10076079633009i</v>
      </c>
      <c r="T913" s="12" t="str">
        <f t="shared" si="437"/>
        <v>0.199271904891531-0.033218583480043i</v>
      </c>
      <c r="U913" s="12" t="str">
        <f t="shared" si="438"/>
        <v>0.000999999999999998-0.0203263017997312i</v>
      </c>
      <c r="V913" s="12" t="str">
        <f t="shared" si="439"/>
        <v>0.0015-0.00617820723396086i</v>
      </c>
      <c r="W913" s="12" t="str">
        <f t="shared" si="440"/>
        <v>0.000933570838814685-0.00476952928104091i</v>
      </c>
      <c r="X913" s="12" t="str">
        <f t="shared" si="441"/>
        <v>0.00165142618486337-0.00432112997816918i</v>
      </c>
      <c r="Y913" s="12" t="str">
        <f t="shared" si="442"/>
        <v>0.00029+0.0737960114328242i</v>
      </c>
      <c r="Z913" s="12" t="str">
        <f t="shared" si="443"/>
        <v>-0.737817116118648-0.305859200365858i</v>
      </c>
      <c r="AA913" s="12" t="str">
        <f t="shared" si="444"/>
        <v>4.82289158155294-172.589523881705i</v>
      </c>
      <c r="AB913" s="12" t="str">
        <f t="shared" si="445"/>
        <v>0.49741989270823-0.0829197886152421i</v>
      </c>
      <c r="AC913" s="12" t="str">
        <f t="shared" si="446"/>
        <v>1.78896876163889-1.33913893313353i</v>
      </c>
      <c r="AD913" s="12" t="str">
        <f t="shared" si="447"/>
        <v>0.200434408005968+0.103685282081277i</v>
      </c>
      <c r="AE913" s="12" t="str">
        <f t="shared" si="448"/>
        <v>-0.116170839418824-0.137805483567666i</v>
      </c>
      <c r="AF913" s="12" t="str">
        <f t="shared" si="449"/>
        <v>-11.8192879069088-3.07435679944473i</v>
      </c>
      <c r="AG913" s="12" t="str">
        <f t="shared" si="450"/>
        <v>1.06827923413084-0.123415994546914i</v>
      </c>
      <c r="AH913" s="12" t="str">
        <f t="shared" si="451"/>
        <v>0.665071909727089+1.93581765947947i</v>
      </c>
      <c r="AI913" s="12">
        <f t="shared" si="452"/>
        <v>6.2218403134288058</v>
      </c>
      <c r="AJ913" s="12">
        <f t="shared" si="453"/>
        <v>71.039265145828097</v>
      </c>
      <c r="AK913" s="12"/>
      <c r="AL913" s="12"/>
      <c r="AM913" s="12"/>
      <c r="AN913" s="12"/>
    </row>
    <row r="914" spans="1:40" x14ac:dyDescent="0.35">
      <c r="A914" s="12"/>
      <c r="B914" s="12">
        <f t="shared" si="454"/>
        <v>78400</v>
      </c>
      <c r="C914" s="29" t="str">
        <f t="shared" si="421"/>
        <v>-0.0000112693987582435+0.0283117590441056i</v>
      </c>
      <c r="D914" s="28" t="str">
        <f t="shared" si="422"/>
        <v>-5.39914743158766+0.217056819338143i</v>
      </c>
      <c r="E914" s="12" t="str">
        <f t="shared" si="423"/>
        <v>4200</v>
      </c>
      <c r="F914" s="12" t="str">
        <f t="shared" si="424"/>
        <v>0.704225352112676</v>
      </c>
      <c r="G914" s="12" t="str">
        <f t="shared" si="420"/>
        <v>0.704225352112676</v>
      </c>
      <c r="H914" s="12" t="str">
        <f t="shared" si="425"/>
        <v>6.42373502462086+3.28951933350912i</v>
      </c>
      <c r="I914" s="12" t="str">
        <f t="shared" si="426"/>
        <v>307.8760800518i</v>
      </c>
      <c r="J914" s="12" t="str">
        <f t="shared" si="427"/>
        <v>-80.0775905362337+66.586453390147i</v>
      </c>
      <c r="K914" s="12" t="str">
        <f t="shared" si="428"/>
        <v>1.8901017024688-2.27305679302829i</v>
      </c>
      <c r="L914" s="12" t="str">
        <f t="shared" si="429"/>
        <v>0.0867485090720401-0.0885235071715526i</v>
      </c>
      <c r="M914" s="12" t="str">
        <f t="shared" si="430"/>
        <v>1.97685021154084-2.36158030019984i</v>
      </c>
      <c r="N914" s="12" t="str">
        <f t="shared" si="431"/>
        <v>-0.985203456165759i</v>
      </c>
      <c r="O914" s="12" t="str">
        <f t="shared" si="432"/>
        <v>0.552693568662332-0.833384556587952i</v>
      </c>
      <c r="P914" s="12" t="str">
        <f t="shared" si="433"/>
        <v>0.447306431337668+0.833384556587952i</v>
      </c>
      <c r="Q914" s="12" t="str">
        <f t="shared" si="434"/>
        <v>-0.447306431337668+0.151818899577807i</v>
      </c>
      <c r="R914" s="12" t="str">
        <f t="shared" si="435"/>
        <v>-0.329668133785739-1.97500940740616i</v>
      </c>
      <c r="S914" s="12" t="str">
        <f t="shared" si="436"/>
        <v>0.10088948189373i</v>
      </c>
      <c r="T914" s="12" t="str">
        <f t="shared" si="437"/>
        <v>0.19925767584845-0.0332600472145161i</v>
      </c>
      <c r="U914" s="12" t="str">
        <f t="shared" si="438"/>
        <v>0.001-0.0203003753943744i</v>
      </c>
      <c r="V914" s="12" t="str">
        <f t="shared" si="439"/>
        <v>0.0015-0.00617032686759102i</v>
      </c>
      <c r="W914" s="12" t="str">
        <f t="shared" si="440"/>
        <v>0.000933563320552841-0.00476352530324263i</v>
      </c>
      <c r="X914" s="12" t="str">
        <f t="shared" si="441"/>
        <v>0.00164958880743635-0.00431600994875899i</v>
      </c>
      <c r="Y914" s="12" t="str">
        <f t="shared" si="442"/>
        <v>0.00029+0.0738902592124319i</v>
      </c>
      <c r="Z914" s="12" t="str">
        <f t="shared" si="443"/>
        <v>-0.735911370028344-0.305032844341294i</v>
      </c>
      <c r="AA914" s="12" t="str">
        <f t="shared" si="444"/>
        <v>4.80459144155879-172.343664432128i</v>
      </c>
      <c r="AB914" s="12" t="str">
        <f t="shared" si="445"/>
        <v>0.497384374359136-0.0830232898406864i</v>
      </c>
      <c r="AC914" s="12" t="str">
        <f t="shared" si="446"/>
        <v>1.78718823992342-1.33873774819814i</v>
      </c>
      <c r="AD914" s="12" t="str">
        <f t="shared" si="447"/>
        <v>0.200564311462596+0.103782981955839i</v>
      </c>
      <c r="AE914" s="12" t="str">
        <f t="shared" si="448"/>
        <v>-0.11594033904702-0.137553778835538i</v>
      </c>
      <c r="AF914" s="12" t="str">
        <f t="shared" si="449"/>
        <v>-11.8228824562085-3.07246251417098i</v>
      </c>
      <c r="AG914" s="12" t="str">
        <f t="shared" si="450"/>
        <v>1.06823688774488-0.123323819904887i</v>
      </c>
      <c r="AH914" s="12" t="str">
        <f t="shared" si="451"/>
        <v>0.664447914424903+1.9325739288736i</v>
      </c>
      <c r="AI914" s="12">
        <f t="shared" si="452"/>
        <v>6.2079512209503047</v>
      </c>
      <c r="AJ914" s="12">
        <f t="shared" si="453"/>
        <v>71.02626135640682</v>
      </c>
      <c r="AK914" s="12"/>
      <c r="AL914" s="12"/>
      <c r="AM914" s="12"/>
      <c r="AN914" s="12"/>
    </row>
    <row r="915" spans="1:40" x14ac:dyDescent="0.35">
      <c r="A915" s="12"/>
      <c r="B915" s="12">
        <f t="shared" si="454"/>
        <v>78500</v>
      </c>
      <c r="C915" s="29" t="str">
        <f t="shared" si="421"/>
        <v>-0.0000112407052066068+0.0282756931204244i</v>
      </c>
      <c r="D915" s="28" t="str">
        <f t="shared" si="422"/>
        <v>-5.39914721160377+0.216780313923254i</v>
      </c>
      <c r="E915" s="12" t="str">
        <f t="shared" si="423"/>
        <v>4200</v>
      </c>
      <c r="F915" s="12" t="str">
        <f t="shared" si="424"/>
        <v>0.704225352112676</v>
      </c>
      <c r="G915" s="12" t="str">
        <f t="shared" si="420"/>
        <v>0.704225352112676</v>
      </c>
      <c r="H915" s="12" t="str">
        <f t="shared" si="425"/>
        <v>6.42732047630072+3.28734812105375i</v>
      </c>
      <c r="I915" s="12" t="str">
        <f t="shared" si="426"/>
        <v>308.268779133498i</v>
      </c>
      <c r="J915" s="12" t="str">
        <f t="shared" si="427"/>
        <v>-80.2845530315991+66.6713850908998i</v>
      </c>
      <c r="K915" s="12" t="str">
        <f t="shared" si="428"/>
        <v>1.88718250263919-2.27251321548024i</v>
      </c>
      <c r="L915" s="12" t="str">
        <f t="shared" si="429"/>
        <v>0.0866356945013403-0.0885211500502342i</v>
      </c>
      <c r="M915" s="12" t="str">
        <f t="shared" si="430"/>
        <v>1.97381819714053-2.36103436553047i</v>
      </c>
      <c r="N915" s="12" t="str">
        <f t="shared" si="431"/>
        <v>-0.986460093227195i</v>
      </c>
      <c r="O915" s="12" t="str">
        <f t="shared" si="432"/>
        <v>0.55164587062843-0.834078433613171i</v>
      </c>
      <c r="P915" s="12" t="str">
        <f t="shared" si="433"/>
        <v>0.44835412937157+0.834078433613171i</v>
      </c>
      <c r="Q915" s="12" t="str">
        <f t="shared" si="434"/>
        <v>-0.44835412937157+0.152381659614024i</v>
      </c>
      <c r="R915" s="12" t="str">
        <f t="shared" si="435"/>
        <v>-0.329658595202892-1.97235243198429i</v>
      </c>
      <c r="S915" s="12" t="str">
        <f t="shared" si="436"/>
        <v>0.10101816745737i</v>
      </c>
      <c r="T915" s="12" t="str">
        <f t="shared" si="437"/>
        <v>0.19924342825914-0.0333015071739671i</v>
      </c>
      <c r="U915" s="12" t="str">
        <f t="shared" si="438"/>
        <v>0.000999999999999998-0.0202745150435535i</v>
      </c>
      <c r="V915" s="12" t="str">
        <f t="shared" si="439"/>
        <v>0.0015-0.00616246657858769i</v>
      </c>
      <c r="W915" s="12" t="str">
        <f t="shared" si="440"/>
        <v>0.0009335557930348-0.00475753672008538i</v>
      </c>
      <c r="X915" s="12" t="str">
        <f t="shared" si="441"/>
        <v>0.00164775814376197-0.0043109019033387i</v>
      </c>
      <c r="Y915" s="12" t="str">
        <f t="shared" si="442"/>
        <v>0.00029+0.0739845069920396i</v>
      </c>
      <c r="Z915" s="12" t="str">
        <f t="shared" si="443"/>
        <v>-0.73401306753594-0.304210432306544i</v>
      </c>
      <c r="AA915" s="12" t="str">
        <f t="shared" si="444"/>
        <v>4.7863940825318-172.098531583403i</v>
      </c>
      <c r="AB915" s="12" t="str">
        <f t="shared" si="445"/>
        <v>0.49734880971519-0.0831267816429705i</v>
      </c>
      <c r="AC915" s="12" t="str">
        <f t="shared" si="446"/>
        <v>1.78541094278702-1.33833478566986i</v>
      </c>
      <c r="AD915" s="12" t="str">
        <f t="shared" si="447"/>
        <v>0.200694344365858+0.103880533195089i</v>
      </c>
      <c r="AE915" s="12" t="str">
        <f t="shared" si="448"/>
        <v>-0.115710729433586-0.137302982088813i</v>
      </c>
      <c r="AF915" s="12" t="str">
        <f t="shared" si="449"/>
        <v>-11.8264676879045-3.0705678071305i</v>
      </c>
      <c r="AG915" s="12" t="str">
        <f t="shared" si="450"/>
        <v>1.06819460779179-0.12323199943096i</v>
      </c>
      <c r="AH915" s="12" t="str">
        <f t="shared" si="451"/>
        <v>0.66382525900374+1.92934079686549i</v>
      </c>
      <c r="AI915" s="12">
        <f t="shared" si="452"/>
        <v>6.1940848532816606</v>
      </c>
      <c r="AJ915" s="12">
        <f t="shared" si="453"/>
        <v>71.013277133599985</v>
      </c>
      <c r="AK915" s="12"/>
      <c r="AL915" s="12"/>
      <c r="AM915" s="12"/>
      <c r="AN915" s="12"/>
    </row>
    <row r="916" spans="1:40" x14ac:dyDescent="0.35">
      <c r="A916" s="12"/>
      <c r="B916" s="12">
        <f t="shared" si="454"/>
        <v>78600</v>
      </c>
      <c r="C916" s="29" t="str">
        <f t="shared" si="421"/>
        <v>-0.0000112121211026374+0.0282397189674979i</v>
      </c>
      <c r="D916" s="28" t="str">
        <f t="shared" si="422"/>
        <v>-5.39914699245897+0.216504512084151i</v>
      </c>
      <c r="E916" s="12" t="str">
        <f t="shared" si="423"/>
        <v>4200</v>
      </c>
      <c r="F916" s="12" t="str">
        <f t="shared" si="424"/>
        <v>0.704225352112676</v>
      </c>
      <c r="G916" s="12" t="str">
        <f t="shared" si="420"/>
        <v>0.704225352112676</v>
      </c>
      <c r="H916" s="12" t="str">
        <f t="shared" si="425"/>
        <v>6.43089663701495+3.28517720747455i</v>
      </c>
      <c r="I916" s="12" t="str">
        <f t="shared" si="426"/>
        <v>308.661478215197i</v>
      </c>
      <c r="J916" s="12" t="str">
        <f t="shared" si="427"/>
        <v>-80.4917793414902+66.7563167916525i</v>
      </c>
      <c r="K916" s="12" t="str">
        <f t="shared" si="428"/>
        <v>1.88426859998444-2.27196675399879i</v>
      </c>
      <c r="L916" s="12" t="str">
        <f t="shared" si="429"/>
        <v>0.0865230297310309-0.0885186525034875i</v>
      </c>
      <c r="M916" s="12" t="str">
        <f t="shared" si="430"/>
        <v>1.97079162971547-2.36048540650228i</v>
      </c>
      <c r="N916" s="12" t="str">
        <f t="shared" si="431"/>
        <v>-0.987716730288631i</v>
      </c>
      <c r="O916" s="12" t="str">
        <f t="shared" si="432"/>
        <v>0.550597301470402-0.834770993514696i</v>
      </c>
      <c r="P916" s="12" t="str">
        <f t="shared" si="433"/>
        <v>0.449402698529598+0.834770993514696i</v>
      </c>
      <c r="Q916" s="12" t="str">
        <f t="shared" si="434"/>
        <v>-0.449402698529598+0.152945736773935i</v>
      </c>
      <c r="R916" s="12" t="str">
        <f t="shared" si="435"/>
        <v>-0.329649043515336-1.96970203394022i</v>
      </c>
      <c r="S916" s="12" t="str">
        <f t="shared" si="436"/>
        <v>0.10114685302101i</v>
      </c>
      <c r="T916" s="12" t="str">
        <f t="shared" si="437"/>
        <v>0.199229162122136-0.0333429633529622i</v>
      </c>
      <c r="U916" s="12" t="str">
        <f t="shared" si="438"/>
        <v>0.001-0.0202487204951521i</v>
      </c>
      <c r="V916" s="12" t="str">
        <f t="shared" si="439"/>
        <v>0.0015-0.00615462629031977i</v>
      </c>
      <c r="W916" s="12" t="str">
        <f t="shared" si="440"/>
        <v>0.000933548256261844-0.00475156347279754i</v>
      </c>
      <c r="X916" s="12" t="str">
        <f t="shared" si="441"/>
        <v>0.00164593416129032-0.00430580580174121i</v>
      </c>
      <c r="Y916" s="12" t="str">
        <f t="shared" si="442"/>
        <v>0.00029+0.0740787547716473i</v>
      </c>
      <c r="Z916" s="12" t="str">
        <f t="shared" si="443"/>
        <v>-0.732122169934386-0.303391938667062i</v>
      </c>
      <c r="AA916" s="12" t="str">
        <f t="shared" si="444"/>
        <v>4.76829875378293-171.854122042671i</v>
      </c>
      <c r="AB916" s="12" t="str">
        <f t="shared" si="445"/>
        <v>0.497313198772735-0.0832302640085305i</v>
      </c>
      <c r="AC916" s="12" t="str">
        <f t="shared" si="446"/>
        <v>1.78363686591686-1.33793005581103i</v>
      </c>
      <c r="AD916" s="12" t="str">
        <f t="shared" si="447"/>
        <v>0.200824506577851+0.103977935660162i</v>
      </c>
      <c r="AE916" s="12" t="str">
        <f t="shared" si="448"/>
        <v>-0.115482006053243-0.137053088263326i</v>
      </c>
      <c r="AF916" s="12" t="str">
        <f t="shared" si="449"/>
        <v>-11.8300436294739-3.0686726953904i</v>
      </c>
      <c r="AG916" s="12" t="str">
        <f t="shared" si="450"/>
        <v>1.06815239368265-0.123140531473647i</v>
      </c>
      <c r="AH916" s="12" t="str">
        <f t="shared" si="451"/>
        <v>0.663203943694914+1.92611821193657i</v>
      </c>
      <c r="AI916" s="12">
        <f t="shared" si="452"/>
        <v>6.180241143385957</v>
      </c>
      <c r="AJ916" s="12">
        <f t="shared" si="453"/>
        <v>71.000312294756839</v>
      </c>
      <c r="AK916" s="12"/>
      <c r="AL916" s="12"/>
      <c r="AM916" s="12"/>
      <c r="AN916" s="12"/>
    </row>
    <row r="917" spans="1:40" x14ac:dyDescent="0.35">
      <c r="A917" s="12"/>
      <c r="B917" s="12">
        <f t="shared" si="454"/>
        <v>78700</v>
      </c>
      <c r="C917" s="29" t="str">
        <f t="shared" si="421"/>
        <v>-0.0000111836458904112+0.0282038362355013i</v>
      </c>
      <c r="D917" s="28" t="str">
        <f t="shared" si="422"/>
        <v>-5.39914677414901+0.216229411138843i</v>
      </c>
      <c r="E917" s="12" t="str">
        <f t="shared" si="423"/>
        <v>4200</v>
      </c>
      <c r="F917" s="12" t="str">
        <f t="shared" si="424"/>
        <v>0.704225352112676</v>
      </c>
      <c r="G917" s="12" t="str">
        <f t="shared" si="420"/>
        <v>0.704225352112676</v>
      </c>
      <c r="H917" s="12" t="str">
        <f t="shared" si="425"/>
        <v>6.43446353417008+3.28300660702787i</v>
      </c>
      <c r="I917" s="12" t="str">
        <f t="shared" si="426"/>
        <v>309.054177296896i</v>
      </c>
      <c r="J917" s="12" t="str">
        <f t="shared" si="427"/>
        <v>-80.699269465907+66.8412484924053i</v>
      </c>
      <c r="K917" s="12" t="str">
        <f t="shared" si="428"/>
        <v>1.88135998718098-2.27141742550102i</v>
      </c>
      <c r="L917" s="12" t="str">
        <f t="shared" si="429"/>
        <v>0.0864105147362955-0.088516015090834i</v>
      </c>
      <c r="M917" s="12" t="str">
        <f t="shared" si="430"/>
        <v>1.96777050191728-2.35993344059185i</v>
      </c>
      <c r="N917" s="12" t="str">
        <f t="shared" si="431"/>
        <v>-0.988973367350067i</v>
      </c>
      <c r="O917" s="12" t="str">
        <f t="shared" si="432"/>
        <v>0.549547862844079-0.835462235198878i</v>
      </c>
      <c r="P917" s="12" t="str">
        <f t="shared" si="433"/>
        <v>0.450452137155921+0.835462235198878i</v>
      </c>
      <c r="Q917" s="12" t="str">
        <f t="shared" si="434"/>
        <v>-0.450452137155921+0.153511132151189i</v>
      </c>
      <c r="R917" s="12" t="str">
        <f t="shared" si="435"/>
        <v>-0.329639478719347-1.96705818818683i</v>
      </c>
      <c r="S917" s="12" t="str">
        <f t="shared" si="436"/>
        <v>0.10127553858465i</v>
      </c>
      <c r="T917" s="12" t="str">
        <f t="shared" si="437"/>
        <v>0.199214877435967-0.0333844157460651i</v>
      </c>
      <c r="U917" s="12" t="str">
        <f t="shared" si="438"/>
        <v>0.001-0.0202229914983349i</v>
      </c>
      <c r="V917" s="12" t="str">
        <f t="shared" si="439"/>
        <v>0.0015-0.00614680592654555i</v>
      </c>
      <c r="W917" s="12" t="str">
        <f t="shared" si="440"/>
        <v>0.000933540710235248-0.00474560550290614i</v>
      </c>
      <c r="X917" s="12" t="str">
        <f t="shared" si="441"/>
        <v>0.00164411682766617-0.00430072160397013i</v>
      </c>
      <c r="Y917" s="12" t="str">
        <f t="shared" si="442"/>
        <v>0.00029+0.074173002551255i</v>
      </c>
      <c r="Z917" s="12" t="str">
        <f t="shared" si="443"/>
        <v>-0.73023863876682-0.30257733803474i</v>
      </c>
      <c r="AA917" s="12" t="str">
        <f t="shared" si="444"/>
        <v>4.7503047113003-171.610432537157i</v>
      </c>
      <c r="AB917" s="12" t="str">
        <f t="shared" si="445"/>
        <v>0.4972775415281-0.0833337369237966i</v>
      </c>
      <c r="AC917" s="12" t="str">
        <f t="shared" si="446"/>
        <v>1.78186600498899-1.33752356884065i</v>
      </c>
      <c r="AD917" s="12" t="str">
        <f t="shared" si="447"/>
        <v>0.200954797960504+0.104075189212185i</v>
      </c>
      <c r="AE917" s="12" t="str">
        <f t="shared" si="448"/>
        <v>-0.115254164409055-0.136804092331903i</v>
      </c>
      <c r="AF917" s="12" t="str">
        <f t="shared" si="449"/>
        <v>-11.8336103083191-3.06677719588903i</v>
      </c>
      <c r="AG917" s="12" t="str">
        <f t="shared" si="450"/>
        <v>1.06811024483337-0.123049414391125i</v>
      </c>
      <c r="AH917" s="12" t="str">
        <f t="shared" si="451"/>
        <v>0.662583968679822+1.9229061228894i</v>
      </c>
      <c r="AI917" s="12">
        <f t="shared" si="452"/>
        <v>6.1664200244979828</v>
      </c>
      <c r="AJ917" s="12">
        <f t="shared" si="453"/>
        <v>70.987366658477185</v>
      </c>
      <c r="AK917" s="12"/>
      <c r="AL917" s="12"/>
      <c r="AM917" s="12"/>
      <c r="AN917" s="12"/>
    </row>
    <row r="918" spans="1:40" x14ac:dyDescent="0.35">
      <c r="A918" s="12"/>
      <c r="B918" s="12">
        <f t="shared" si="454"/>
        <v>78800</v>
      </c>
      <c r="C918" s="29" t="str">
        <f t="shared" si="421"/>
        <v>-0.0000111552790175292+0.0281680445763857i</v>
      </c>
      <c r="D918" s="28" t="str">
        <f t="shared" si="422"/>
        <v>-5.39914655666966+0.215955008418957i</v>
      </c>
      <c r="E918" s="12" t="str">
        <f t="shared" si="423"/>
        <v>4200</v>
      </c>
      <c r="F918" s="12" t="str">
        <f t="shared" si="424"/>
        <v>0.704225352112676</v>
      </c>
      <c r="G918" s="12" t="str">
        <f t="shared" si="420"/>
        <v>0.704225352112676</v>
      </c>
      <c r="H918" s="12" t="str">
        <f t="shared" si="425"/>
        <v>6.43802119509774+3.2808363338556i</v>
      </c>
      <c r="I918" s="12" t="str">
        <f t="shared" si="426"/>
        <v>309.446876378595i</v>
      </c>
      <c r="J918" s="12" t="str">
        <f t="shared" si="427"/>
        <v>-80.9070234048494+66.926180193158i</v>
      </c>
      <c r="K918" s="12" t="str">
        <f t="shared" si="428"/>
        <v>1.87845665688804-2.27086524683166i</v>
      </c>
      <c r="L918" s="12" t="str">
        <f t="shared" si="429"/>
        <v>0.0862981494909598-0.0885132383702765i</v>
      </c>
      <c r="M918" s="12" t="str">
        <f t="shared" si="430"/>
        <v>1.964754806379-2.35937848520194i</v>
      </c>
      <c r="N918" s="12" t="str">
        <f t="shared" si="431"/>
        <v>-0.990230004411503i</v>
      </c>
      <c r="O918" s="12" t="str">
        <f t="shared" si="432"/>
        <v>0.54849755640667-0.836152157574153i</v>
      </c>
      <c r="P918" s="12" t="str">
        <f t="shared" si="433"/>
        <v>0.45150244359333+0.836152157574153i</v>
      </c>
      <c r="Q918" s="12" t="str">
        <f t="shared" si="434"/>
        <v>-0.45150244359333+0.15407784683735i</v>
      </c>
      <c r="R918" s="12" t="str">
        <f t="shared" si="435"/>
        <v>-0.329629900811193-1.96442086976438i</v>
      </c>
      <c r="S918" s="12" t="str">
        <f t="shared" si="436"/>
        <v>0.10140422414829i</v>
      </c>
      <c r="T918" s="12" t="str">
        <f t="shared" si="437"/>
        <v>0.199200574199166-0.0334258643478368i</v>
      </c>
      <c r="U918" s="12" t="str">
        <f t="shared" si="438"/>
        <v>0.001-0.02019732780354i</v>
      </c>
      <c r="V918" s="12" t="str">
        <f t="shared" si="439"/>
        <v>0.0015-0.00613900541141035i</v>
      </c>
      <c r="W918" s="12" t="str">
        <f t="shared" si="440"/>
        <v>0.00093353315495629-0.00473966275223509i</v>
      </c>
      <c r="X918" s="12" t="str">
        <f t="shared" si="441"/>
        <v>0.00164230611072767-0.0042956492701992i</v>
      </c>
      <c r="Y918" s="12" t="str">
        <f t="shared" si="442"/>
        <v>0.00029+0.0742672503308627i</v>
      </c>
      <c r="Z918" s="12" t="str">
        <f t="shared" si="443"/>
        <v>-0.728362435824696-0.301766605225945i</v>
      </c>
      <c r="AA918" s="12" t="str">
        <f t="shared" si="444"/>
        <v>4.73241121767982-171.367459814016i</v>
      </c>
      <c r="AB918" s="12" t="str">
        <f t="shared" si="445"/>
        <v>0.497241837977623-0.0834372003751918i</v>
      </c>
      <c r="AC918" s="12" t="str">
        <f t="shared" si="446"/>
        <v>1.78009835566855-1.33711533493464i</v>
      </c>
      <c r="AD918" s="12" t="str">
        <f t="shared" si="447"/>
        <v>0.201085218375572+0.104172293712289i</v>
      </c>
      <c r="AE918" s="12" t="str">
        <f t="shared" si="448"/>
        <v>-0.115027200032215-0.136555989304043i</v>
      </c>
      <c r="AF918" s="12" t="str">
        <f t="shared" si="449"/>
        <v>-11.8371677517674-3.06488132543664i</v>
      </c>
      <c r="AG918" s="12" t="str">
        <f t="shared" si="450"/>
        <v>1.06806816066464-0.122958646551155i</v>
      </c>
      <c r="AH918" s="12" t="str">
        <f t="shared" si="451"/>
        <v>0.661965334090623+1.9197044788454i</v>
      </c>
      <c r="AI918" s="12">
        <f t="shared" si="452"/>
        <v>6.1526214301232995</v>
      </c>
      <c r="AJ918" s="12">
        <f t="shared" si="453"/>
        <v>70.974440044606027</v>
      </c>
      <c r="AK918" s="12"/>
      <c r="AL918" s="12"/>
      <c r="AM918" s="12"/>
      <c r="AN918" s="12"/>
    </row>
    <row r="919" spans="1:40" x14ac:dyDescent="0.35">
      <c r="A919" s="12"/>
      <c r="B919" s="12">
        <f t="shared" si="454"/>
        <v>78900</v>
      </c>
      <c r="C919" s="29" t="str">
        <f t="shared" si="421"/>
        <v>-0.0000111270199350909+0.0281323436438665i</v>
      </c>
      <c r="D919" s="28" t="str">
        <f t="shared" si="422"/>
        <v>-5.39914634001669+0.215681301269643i</v>
      </c>
      <c r="E919" s="12" t="str">
        <f t="shared" si="423"/>
        <v>4200</v>
      </c>
      <c r="F919" s="12" t="str">
        <f t="shared" si="424"/>
        <v>0.704225352112676</v>
      </c>
      <c r="G919" s="12" t="str">
        <f t="shared" si="420"/>
        <v>0.704225352112676</v>
      </c>
      <c r="H919" s="12" t="str">
        <f t="shared" si="425"/>
        <v>6.44156964705463+3.27866640198597i</v>
      </c>
      <c r="I919" s="12" t="str">
        <f t="shared" si="426"/>
        <v>309.839575460293i</v>
      </c>
      <c r="J919" s="12" t="str">
        <f t="shared" si="427"/>
        <v>-81.1150411583174+67.0111118939108i</v>
      </c>
      <c r="K919" s="12" t="str">
        <f t="shared" si="428"/>
        <v>1.8755586017479-2.27031023476334i</v>
      </c>
      <c r="L919" s="12" t="str">
        <f t="shared" si="429"/>
        <v>0.0861859339675049-0.0885103228982992i</v>
      </c>
      <c r="M919" s="12" t="str">
        <f t="shared" si="430"/>
        <v>1.9617445357154-2.35882055766164i</v>
      </c>
      <c r="N919" s="12" t="str">
        <f t="shared" si="431"/>
        <v>-0.991486641472939i</v>
      </c>
      <c r="O919" s="12" t="str">
        <f t="shared" si="432"/>
        <v>0.547446383816752-0.83684075955104i</v>
      </c>
      <c r="P919" s="12" t="str">
        <f t="shared" si="433"/>
        <v>0.452553616183248+0.83684075955104i</v>
      </c>
      <c r="Q919" s="12" t="str">
        <f t="shared" si="434"/>
        <v>-0.452553616183248+0.154645881921899i</v>
      </c>
      <c r="R919" s="12" t="str">
        <f t="shared" si="435"/>
        <v>-0.32962030978714-1.9617900538396i</v>
      </c>
      <c r="S919" s="12" t="str">
        <f t="shared" si="436"/>
        <v>0.10153290971193i</v>
      </c>
      <c r="T919" s="12" t="str">
        <f t="shared" si="437"/>
        <v>0.199186252410258-0.0334673091528361i</v>
      </c>
      <c r="U919" s="12" t="str">
        <f t="shared" si="438"/>
        <v>0.001-0.0201717291624709i</v>
      </c>
      <c r="V919" s="12" t="str">
        <f t="shared" si="439"/>
        <v>0.0015-0.00613122466944406i</v>
      </c>
      <c r="W919" s="12" t="str">
        <f t="shared" si="440"/>
        <v>0.000933525590426247-0.00473373516290305i</v>
      </c>
      <c r="X919" s="12" t="str">
        <f t="shared" si="441"/>
        <v>0.00164050197850488-0.00429058876077089i</v>
      </c>
      <c r="Y919" s="12" t="str">
        <f t="shared" si="442"/>
        <v>0.00029+0.0743614981104704i</v>
      </c>
      <c r="Z919" s="12" t="str">
        <f t="shared" si="443"/>
        <v>-0.726493523145781-0.300959715259538i</v>
      </c>
      <c r="AA919" s="12" t="str">
        <f t="shared" si="444"/>
        <v>4.71461754205603-171.12520064018i</v>
      </c>
      <c r="AB919" s="12" t="str">
        <f t="shared" si="445"/>
        <v>0.497206088117622-0.083540654349134i</v>
      </c>
      <c r="AC919" s="12" t="str">
        <f t="shared" si="446"/>
        <v>1.77833391360993-1.33670536422587i</v>
      </c>
      <c r="AD919" s="12" t="str">
        <f t="shared" si="447"/>
        <v>0.201215767684638+0.104269249021599i</v>
      </c>
      <c r="AE919" s="12" t="str">
        <f t="shared" si="448"/>
        <v>-0.11480110848183-0.136308774225565i</v>
      </c>
      <c r="AF919" s="12" t="str">
        <f t="shared" si="449"/>
        <v>-11.8407159870713-3.06298510071633i</v>
      </c>
      <c r="AG919" s="12" t="str">
        <f t="shared" si="450"/>
        <v>1.0680261406019-0.122868226331012i</v>
      </c>
      <c r="AH919" s="12" t="str">
        <f t="shared" si="451"/>
        <v>0.66134804001102+1.91651322924212i</v>
      </c>
      <c r="AI919" s="12">
        <f t="shared" si="452"/>
        <v>6.1388452940355274</v>
      </c>
      <c r="AJ919" s="12">
        <f t="shared" si="453"/>
        <v>70.961532274220502</v>
      </c>
      <c r="AK919" s="12"/>
      <c r="AL919" s="12"/>
      <c r="AM919" s="12"/>
      <c r="AN919" s="12"/>
    </row>
    <row r="920" spans="1:40" x14ac:dyDescent="0.35">
      <c r="A920" s="12"/>
      <c r="B920" s="12">
        <f t="shared" si="454"/>
        <v>79000</v>
      </c>
      <c r="C920" s="29" t="str">
        <f t="shared" si="421"/>
        <v>-0.0000110988680976676+0.0280967330934127i</v>
      </c>
      <c r="D920" s="28" t="str">
        <f t="shared" si="422"/>
        <v>-5.39914612418594+0.215408287049497i</v>
      </c>
      <c r="E920" s="12" t="str">
        <f t="shared" si="423"/>
        <v>4200</v>
      </c>
      <c r="F920" s="12" t="str">
        <f t="shared" si="424"/>
        <v>0.704225352112676</v>
      </c>
      <c r="G920" s="12" t="str">
        <f t="shared" si="420"/>
        <v>0.704225352112676</v>
      </c>
      <c r="H920" s="12" t="str">
        <f t="shared" si="425"/>
        <v>6.44510891722267+3.27649682533439i</v>
      </c>
      <c r="I920" s="12" t="str">
        <f t="shared" si="426"/>
        <v>310.232274541992i</v>
      </c>
      <c r="J920" s="12" t="str">
        <f t="shared" si="427"/>
        <v>-81.323322726311+67.0960435946635i</v>
      </c>
      <c r="K920" s="12" t="str">
        <f t="shared" si="428"/>
        <v>1.87266581438617-2.26975240599684i</v>
      </c>
      <c r="L920" s="12" t="str">
        <f t="shared" si="429"/>
        <v>0.086073868137075-0.0885072692298685i</v>
      </c>
      <c r="M920" s="12" t="str">
        <f t="shared" si="430"/>
        <v>1.95873968252325-2.35825967522671i</v>
      </c>
      <c r="N920" s="12" t="str">
        <f t="shared" si="431"/>
        <v>-0.992743278534375i</v>
      </c>
      <c r="O920" s="12" t="str">
        <f t="shared" si="432"/>
        <v>0.546394346734269-0.837528040042142i</v>
      </c>
      <c r="P920" s="12" t="str">
        <f t="shared" si="433"/>
        <v>0.453605653265731+0.837528040042142i</v>
      </c>
      <c r="Q920" s="12" t="str">
        <f t="shared" si="434"/>
        <v>-0.453605653265731+0.155215238492233i</v>
      </c>
      <c r="R920" s="12" t="str">
        <f t="shared" si="435"/>
        <v>-0.329610705643449-1.95916571570499i</v>
      </c>
      <c r="S920" s="12" t="str">
        <f t="shared" si="436"/>
        <v>0.10166159527557i</v>
      </c>
      <c r="T920" s="12" t="str">
        <f t="shared" si="437"/>
        <v>0.199171912067773-0.0335087501556194i</v>
      </c>
      <c r="U920" s="12" t="str">
        <f t="shared" si="438"/>
        <v>0.001-0.020146195328088i</v>
      </c>
      <c r="V920" s="12" t="str">
        <f t="shared" si="439"/>
        <v>0.0015-0.00612346362555865i</v>
      </c>
      <c r="W920" s="12" t="str">
        <f t="shared" si="440"/>
        <v>0.000933518016646419-0.00472782267732188i</v>
      </c>
      <c r="X920" s="12" t="str">
        <f t="shared" si="441"/>
        <v>0.0016387043992185-0.00428554003619618i</v>
      </c>
      <c r="Y920" s="12" t="str">
        <f t="shared" si="442"/>
        <v>0.00029+0.0744557458900781i</v>
      </c>
      <c r="Z920" s="12" t="str">
        <f t="shared" si="443"/>
        <v>-0.724631863012382-0.300156643354962i</v>
      </c>
      <c r="AA920" s="12" t="str">
        <f t="shared" si="444"/>
        <v>4.69692296003451-170.883651802211i</v>
      </c>
      <c r="AB920" s="12" t="str">
        <f t="shared" si="445"/>
        <v>0.497170291944428-0.083644098832035i</v>
      </c>
      <c r="AC920" s="12" t="str">
        <f t="shared" si="446"/>
        <v>1.77657267445695-1.33629366680444i</v>
      </c>
      <c r="AD920" s="12" t="str">
        <f t="shared" si="447"/>
        <v>0.201346445749111+0.104366055001246i</v>
      </c>
      <c r="AE920" s="12" t="str">
        <f t="shared" si="448"/>
        <v>-0.114575885344727-0.136062442178311i</v>
      </c>
      <c r="AF920" s="12" t="str">
        <f t="shared" si="449"/>
        <v>-11.8442550414086-3.06108853828489i</v>
      </c>
      <c r="AG920" s="12" t="str">
        <f t="shared" si="450"/>
        <v>1.06798418407528-0.122778152117413i</v>
      </c>
      <c r="AH920" s="12" t="str">
        <f t="shared" si="451"/>
        <v>0.660732086477046+1.91333232383122i</v>
      </c>
      <c r="AI920" s="12">
        <f t="shared" si="452"/>
        <v>6.1250915502764656</v>
      </c>
      <c r="AJ920" s="12">
        <f t="shared" si="453"/>
        <v>70.948643169623054</v>
      </c>
      <c r="AK920" s="12"/>
      <c r="AL920" s="12"/>
      <c r="AM920" s="12"/>
      <c r="AN920" s="12"/>
    </row>
    <row r="921" spans="1:40" x14ac:dyDescent="0.35">
      <c r="A921" s="12"/>
      <c r="B921" s="12">
        <f t="shared" si="454"/>
        <v>79100</v>
      </c>
      <c r="C921" s="29" t="str">
        <f t="shared" si="421"/>
        <v>-0.0000110708229632761+0.0280612125822352i</v>
      </c>
      <c r="D921" s="28" t="str">
        <f t="shared" si="422"/>
        <v>-5.39914590917323+0.21513596313047i</v>
      </c>
      <c r="E921" s="12" t="str">
        <f t="shared" si="423"/>
        <v>4200</v>
      </c>
      <c r="F921" s="12" t="str">
        <f t="shared" si="424"/>
        <v>0.704225352112676</v>
      </c>
      <c r="G921" s="12" t="str">
        <f t="shared" si="420"/>
        <v>0.704225352112676</v>
      </c>
      <c r="H921" s="12" t="str">
        <f t="shared" si="425"/>
        <v>6.44863903270901+3.27432761770401i</v>
      </c>
      <c r="I921" s="12" t="str">
        <f t="shared" si="426"/>
        <v>310.624973623691i</v>
      </c>
      <c r="J921" s="12" t="str">
        <f t="shared" si="427"/>
        <v>-81.5318681088303+67.1809752954163i</v>
      </c>
      <c r="K921" s="12" t="str">
        <f t="shared" si="428"/>
        <v>1.86977828741205-2.26919177716128i</v>
      </c>
      <c r="L921" s="12" t="str">
        <f t="shared" si="429"/>
        <v>0.085961951969486-0.088504077918434i</v>
      </c>
      <c r="M921" s="12" t="str">
        <f t="shared" si="430"/>
        <v>1.95574023938154-2.35769585507971i</v>
      </c>
      <c r="N921" s="12" t="str">
        <f t="shared" si="431"/>
        <v>-0.99399991559581i</v>
      </c>
      <c r="O921" s="12" t="str">
        <f t="shared" si="432"/>
        <v>0.545341446820532-0.838213997962148i</v>
      </c>
      <c r="P921" s="12" t="str">
        <f t="shared" si="433"/>
        <v>0.454658553179468+0.838213997962148i</v>
      </c>
      <c r="Q921" s="12" t="str">
        <f t="shared" si="434"/>
        <v>-0.454658553179468+0.155785917633662i</v>
      </c>
      <c r="R921" s="12" t="str">
        <f t="shared" si="435"/>
        <v>-0.329601088376372-1.95654783077792i</v>
      </c>
      <c r="S921" s="12" t="str">
        <f t="shared" si="436"/>
        <v>0.10179028083921i</v>
      </c>
      <c r="T921" s="12" t="str">
        <f t="shared" si="437"/>
        <v>0.199157553170232-0.0335501873507402i</v>
      </c>
      <c r="U921" s="12" t="str">
        <f t="shared" si="438"/>
        <v>0.001-0.0201207260546012i</v>
      </c>
      <c r="V921" s="12" t="str">
        <f t="shared" si="439"/>
        <v>0.0015-0.00611572220504595i</v>
      </c>
      <c r="W921" s="12" t="str">
        <f t="shared" si="440"/>
        <v>0.000933510433618065-0.00472192523819465i</v>
      </c>
      <c r="X921" s="12" t="str">
        <f t="shared" si="441"/>
        <v>0.00163691334127848-0.00428050305715342i</v>
      </c>
      <c r="Y921" s="12" t="str">
        <f t="shared" si="442"/>
        <v>0.00029+0.0745499936696858i</v>
      </c>
      <c r="Z921" s="12" t="str">
        <f t="shared" si="443"/>
        <v>-0.722777417949415-0.299357364930317i</v>
      </c>
      <c r="AA921" s="12" t="str">
        <f t="shared" si="444"/>
        <v>4.67932675362452-170.64281010615i</v>
      </c>
      <c r="AB921" s="12" t="str">
        <f t="shared" si="445"/>
        <v>0.497134449454348-0.0837475338102992i</v>
      </c>
      <c r="AC921" s="12" t="str">
        <f t="shared" si="446"/>
        <v>1.77481463384297-1.33588025271762i</v>
      </c>
      <c r="AD921" s="12" t="str">
        <f t="shared" si="447"/>
        <v>0.201477252430232+0.104462711512359i</v>
      </c>
      <c r="AE921" s="12" t="str">
        <f t="shared" si="448"/>
        <v>-0.11435152623525-0.135816988279812i</v>
      </c>
      <c r="AF921" s="12" t="str">
        <f t="shared" si="449"/>
        <v>-11.8477849418822-3.05919165457354i</v>
      </c>
      <c r="AG921" s="12" t="str">
        <f t="shared" si="450"/>
        <v>1.06794229051958-0.122688422306458i</v>
      </c>
      <c r="AH921" s="12" t="str">
        <f t="shared" si="451"/>
        <v>0.66011747347784+1.91016171267589i</v>
      </c>
      <c r="AI921" s="12">
        <f t="shared" si="452"/>
        <v>6.1113601331538394</v>
      </c>
      <c r="AJ921" s="12">
        <f t="shared" si="453"/>
        <v>70.935772554329318</v>
      </c>
      <c r="AK921" s="12"/>
      <c r="AL921" s="12"/>
      <c r="AM921" s="12"/>
      <c r="AN921" s="12"/>
    </row>
    <row r="922" spans="1:40" x14ac:dyDescent="0.35">
      <c r="A922" s="12"/>
      <c r="B922" s="12">
        <f t="shared" si="454"/>
        <v>79200</v>
      </c>
      <c r="C922" s="29" t="str">
        <f t="shared" si="421"/>
        <v>-0.0000110428839933528+0.0280257817692764i</v>
      </c>
      <c r="D922" s="28" t="str">
        <f t="shared" si="422"/>
        <v>-5.39914569497446+0.214864326897786i</v>
      </c>
      <c r="E922" s="12" t="str">
        <f t="shared" si="423"/>
        <v>4200</v>
      </c>
      <c r="F922" s="12" t="str">
        <f t="shared" si="424"/>
        <v>0.704225352112676</v>
      </c>
      <c r="G922" s="12" t="str">
        <f t="shared" si="420"/>
        <v>0.704225352112676</v>
      </c>
      <c r="H922" s="12" t="str">
        <f t="shared" si="425"/>
        <v>6.45216002054609+3.27215879278667i</v>
      </c>
      <c r="I922" s="12" t="str">
        <f t="shared" si="426"/>
        <v>311.01767270539i</v>
      </c>
      <c r="J922" s="12" t="str">
        <f t="shared" si="427"/>
        <v>-81.7406773058753+67.265906996169i</v>
      </c>
      <c r="K922" s="12" t="str">
        <f t="shared" si="428"/>
        <v>1.86689601341865-2.26862836481444i</v>
      </c>
      <c r="L922" s="12" t="str">
        <f t="shared" si="429"/>
        <v>0.085850185433238-0.0885007495159289i</v>
      </c>
      <c r="M922" s="12" t="str">
        <f t="shared" si="430"/>
        <v>1.95274619885189-2.35712911433037i</v>
      </c>
      <c r="N922" s="12" t="str">
        <f t="shared" si="431"/>
        <v>-0.995256552657246i</v>
      </c>
      <c r="O922" s="12" t="str">
        <f t="shared" si="432"/>
        <v>0.544287685738213-0.838898632227839i</v>
      </c>
      <c r="P922" s="12" t="str">
        <f t="shared" si="433"/>
        <v>0.455712314261787+0.838898632227839i</v>
      </c>
      <c r="Q922" s="12" t="str">
        <f t="shared" si="434"/>
        <v>-0.455712314261787+0.156357920429407i</v>
      </c>
      <c r="R922" s="12" t="str">
        <f t="shared" si="435"/>
        <v>-0.329591457982157-1.95393637459994i</v>
      </c>
      <c r="S922" s="12" t="str">
        <f t="shared" si="436"/>
        <v>0.10191896640285i</v>
      </c>
      <c r="T922" s="12" t="str">
        <f t="shared" si="437"/>
        <v>0.199143175716158-0.0335916207327498i</v>
      </c>
      <c r="U922" s="12" t="str">
        <f t="shared" si="438"/>
        <v>0.001-0.0200953210974615i</v>
      </c>
      <c r="V922" s="12" t="str">
        <f t="shared" si="439"/>
        <v>0.0015-0.00610800033357494i</v>
      </c>
      <c r="W922" s="12" t="str">
        <f t="shared" si="440"/>
        <v>0.000933502841342485-0.00471604278851372i</v>
      </c>
      <c r="X922" s="12" t="str">
        <f t="shared" si="441"/>
        <v>0.00163512877328272-0.00427547778448749i</v>
      </c>
      <c r="Y922" s="12" t="str">
        <f t="shared" si="442"/>
        <v>0.00029+0.0746442414492935i</v>
      </c>
      <c r="Z922" s="12" t="str">
        <f t="shared" si="443"/>
        <v>-0.72093015072256-0.298561855600474i</v>
      </c>
      <c r="AA922" s="12" t="str">
        <f t="shared" si="444"/>
        <v>4.66182821117281-170.402672377371i</v>
      </c>
      <c r="AB922" s="12" t="str">
        <f t="shared" si="445"/>
        <v>0.497098560643696-0.0838509592703256i</v>
      </c>
      <c r="AC922" s="12" t="str">
        <f t="shared" si="446"/>
        <v>1.77305978739111-1.33546513197019i</v>
      </c>
      <c r="AD922" s="12" t="str">
        <f t="shared" si="447"/>
        <v>0.201608187589067+0.104559218416071i</v>
      </c>
      <c r="AE922" s="12" t="str">
        <f t="shared" si="448"/>
        <v>-0.114128026795051-0.135572407682972i</v>
      </c>
      <c r="AF922" s="12" t="str">
        <f t="shared" si="449"/>
        <v>-11.8513057155205-3.05729446588888i</v>
      </c>
      <c r="AG922" s="12" t="str">
        <f t="shared" si="450"/>
        <v>1.06790045937418-0.12259903530355i</v>
      </c>
      <c r="AH922" s="12" t="str">
        <f t="shared" si="451"/>
        <v>0.659504200956352+1.90700134614863i</v>
      </c>
      <c r="AI922" s="12">
        <f t="shared" si="452"/>
        <v>6.0976509772403862</v>
      </c>
      <c r="AJ922" s="12">
        <f t="shared" si="453"/>
        <v>70.922920253060781</v>
      </c>
      <c r="AK922" s="12"/>
      <c r="AL922" s="12"/>
      <c r="AM922" s="12"/>
      <c r="AN922" s="12"/>
    </row>
    <row r="923" spans="1:40" x14ac:dyDescent="0.35">
      <c r="A923" s="12"/>
      <c r="B923" s="12">
        <f t="shared" si="454"/>
        <v>79300</v>
      </c>
      <c r="C923" s="29" t="str">
        <f t="shared" si="421"/>
        <v>-0.0000110150506527275+0.027990440315199i</v>
      </c>
      <c r="D923" s="28" t="str">
        <f t="shared" si="422"/>
        <v>-5.39914548158553+0.214593375749859i</v>
      </c>
      <c r="E923" s="12" t="str">
        <f t="shared" si="423"/>
        <v>4200</v>
      </c>
      <c r="F923" s="12" t="str">
        <f t="shared" si="424"/>
        <v>0.704225352112676</v>
      </c>
      <c r="G923" s="12" t="str">
        <f t="shared" si="420"/>
        <v>0.704225352112676</v>
      </c>
      <c r="H923" s="12" t="str">
        <f t="shared" si="425"/>
        <v>6.45567190769174+3.26999036416346i</v>
      </c>
      <c r="I923" s="12" t="str">
        <f t="shared" si="426"/>
        <v>311.410371787088i</v>
      </c>
      <c r="J923" s="12" t="str">
        <f t="shared" si="427"/>
        <v>-81.9497503174459+67.3508386969217i</v>
      </c>
      <c r="K923" s="12" t="str">
        <f t="shared" si="428"/>
        <v>1.86401898498319-2.26806218544289i</v>
      </c>
      <c r="L923" s="12" t="str">
        <f t="shared" si="429"/>
        <v>0.085738568495519-0.0884972845727709i</v>
      </c>
      <c r="M923" s="12" t="str">
        <f t="shared" si="430"/>
        <v>1.94975755347871-2.35655947001566i</v>
      </c>
      <c r="N923" s="12" t="str">
        <f t="shared" si="431"/>
        <v>-0.996513189718682i</v>
      </c>
      <c r="O923" s="12" t="str">
        <f t="shared" si="432"/>
        <v>0.543233065151345-0.839581941758084i</v>
      </c>
      <c r="P923" s="12" t="str">
        <f t="shared" si="433"/>
        <v>0.456766934848655+0.839581941758084i</v>
      </c>
      <c r="Q923" s="12" t="str">
        <f t="shared" si="434"/>
        <v>-0.456766934848655+0.156931247960598i</v>
      </c>
      <c r="R923" s="12" t="str">
        <f t="shared" si="435"/>
        <v>-0.32958181445705-1.95133132283595i</v>
      </c>
      <c r="S923" s="12" t="str">
        <f t="shared" si="436"/>
        <v>0.10204765196649i</v>
      </c>
      <c r="T923" s="12" t="str">
        <f t="shared" si="437"/>
        <v>0.199128779704074-0.0336330502961973i</v>
      </c>
      <c r="U923" s="12" t="str">
        <f t="shared" si="438"/>
        <v>0.001-0.0200699802133538i</v>
      </c>
      <c r="V923" s="12" t="str">
        <f t="shared" si="439"/>
        <v>0.0015-0.0061002979371896i</v>
      </c>
      <c r="W923" s="12" t="str">
        <f t="shared" si="440"/>
        <v>0.000933495239820962-0.004710175271559i</v>
      </c>
      <c r="X923" s="12" t="str">
        <f t="shared" si="441"/>
        <v>0.00163335066401565-0.00427046417920894i</v>
      </c>
      <c r="Y923" s="12" t="str">
        <f t="shared" si="442"/>
        <v>0.00029+0.0747384892289012i</v>
      </c>
      <c r="Z923" s="12" t="str">
        <f t="shared" si="443"/>
        <v>-0.719090024336402-0.297770091175187i</v>
      </c>
      <c r="AA923" s="12" t="str">
        <f t="shared" si="444"/>
        <v>4.64442662729772-170.163235460432i</v>
      </c>
      <c r="AB923" s="12" t="str">
        <f t="shared" si="445"/>
        <v>0.497062625508785-0.0839543751985079i</v>
      </c>
      <c r="AC923" s="12" t="str">
        <f t="shared" si="446"/>
        <v>1.77130813071442-1.33504831452445i</v>
      </c>
      <c r="AD923" s="12" t="str">
        <f t="shared" si="447"/>
        <v>0.201739251086512+0.104655575573515i</v>
      </c>
      <c r="AE923" s="12" t="str">
        <f t="shared" si="448"/>
        <v>-0.11390538269289-0.135328695575744i</v>
      </c>
      <c r="AF923" s="12" t="str">
        <f t="shared" si="449"/>
        <v>-11.8548173892773-3.0553969884136i</v>
      </c>
      <c r="AG923" s="12" t="str">
        <f t="shared" si="450"/>
        <v>1.06785869008305-0.122509989523331i</v>
      </c>
      <c r="AH923" s="12" t="str">
        <f t="shared" si="451"/>
        <v>0.658892268810092+1.90385117492869i</v>
      </c>
      <c r="AI923" s="12">
        <f t="shared" si="452"/>
        <v>6.0839640173715184</v>
      </c>
      <c r="AJ923" s="12">
        <f t="shared" si="453"/>
        <v>70.910086091732694</v>
      </c>
      <c r="AK923" s="12"/>
      <c r="AL923" s="12"/>
      <c r="AM923" s="12"/>
      <c r="AN923" s="12"/>
    </row>
    <row r="924" spans="1:40" x14ac:dyDescent="0.35">
      <c r="A924" s="12"/>
      <c r="B924" s="12">
        <f t="shared" si="454"/>
        <v>79400</v>
      </c>
      <c r="C924" s="29" t="str">
        <f t="shared" si="421"/>
        <v>-0.0000109873224095981+0.0279551878823752i</v>
      </c>
      <c r="D924" s="28" t="str">
        <f t="shared" si="422"/>
        <v>-5.39914526900233+0.21432310709821i</v>
      </c>
      <c r="E924" s="12" t="str">
        <f t="shared" si="423"/>
        <v>4200</v>
      </c>
      <c r="F924" s="12" t="str">
        <f t="shared" si="424"/>
        <v>0.704225352112676</v>
      </c>
      <c r="G924" s="12" t="str">
        <f t="shared" si="420"/>
        <v>0.704225352112676</v>
      </c>
      <c r="H924" s="12" t="str">
        <f t="shared" si="425"/>
        <v>6.4591747210291+3.26782234530554i</v>
      </c>
      <c r="I924" s="12" t="str">
        <f t="shared" si="426"/>
        <v>311.803070868787i</v>
      </c>
      <c r="J924" s="12" t="str">
        <f t="shared" si="427"/>
        <v>-82.1590871435421+67.4357703976745i</v>
      </c>
      <c r="K924" s="12" t="str">
        <f t="shared" si="428"/>
        <v>1.86114719466735-2.26749325546233i</v>
      </c>
      <c r="L924" s="12" t="str">
        <f t="shared" si="429"/>
        <v>0.0856271011222178-0.0884936836378631i</v>
      </c>
      <c r="M924" s="12" t="str">
        <f t="shared" si="430"/>
        <v>1.94677429578957-2.35598693910019i</v>
      </c>
      <c r="N924" s="12" t="str">
        <f t="shared" si="431"/>
        <v>-0.997769826780118i</v>
      </c>
      <c r="O924" s="12" t="str">
        <f t="shared" si="432"/>
        <v>0.542177586725318-0.840263925473842i</v>
      </c>
      <c r="P924" s="12" t="str">
        <f t="shared" si="433"/>
        <v>0.457822413274682+0.840263925473842i</v>
      </c>
      <c r="Q924" s="12" t="str">
        <f t="shared" si="434"/>
        <v>-0.457822413274682+0.157505901306276i</v>
      </c>
      <c r="R924" s="12" t="str">
        <f t="shared" si="435"/>
        <v>-0.329572157797283-1.9487326512734i</v>
      </c>
      <c r="S924" s="12" t="str">
        <f t="shared" si="436"/>
        <v>0.10217633753013i</v>
      </c>
      <c r="T924" s="12" t="str">
        <f t="shared" si="437"/>
        <v>0.199114365132496-0.0336744760356285i</v>
      </c>
      <c r="U924" s="12" t="str">
        <f t="shared" si="438"/>
        <v>0.001-0.0200447031601883i</v>
      </c>
      <c r="V924" s="12" t="str">
        <f t="shared" si="439"/>
        <v>0.0015-0.0060926149423065i</v>
      </c>
      <c r="W924" s="12" t="str">
        <f t="shared" si="440"/>
        <v>0.000933487629054783-0.00470432263089619i</v>
      </c>
      <c r="X924" s="12" t="str">
        <f t="shared" si="441"/>
        <v>0.00163157898244705-0.00426546220249341i</v>
      </c>
      <c r="Y924" s="12" t="str">
        <f t="shared" si="442"/>
        <v>0.00029+0.0748327370085089i</v>
      </c>
      <c r="Z924" s="12" t="str">
        <f t="shared" si="443"/>
        <v>-0.717257002032676-0.296982047657267i</v>
      </c>
      <c r="AA924" s="12" t="str">
        <f t="shared" si="444"/>
        <v>4.62712130282481-169.924496218934i</v>
      </c>
      <c r="AB924" s="12" t="str">
        <f t="shared" si="445"/>
        <v>0.497026644045911-0.0840577815812313i</v>
      </c>
      <c r="AC924" s="12" t="str">
        <f t="shared" si="446"/>
        <v>1.76955965941601-1.3346298103004i</v>
      </c>
      <c r="AD924" s="12" t="str">
        <f t="shared" si="447"/>
        <v>0.201870442783287+0.104751782845829i</v>
      </c>
      <c r="AE924" s="12" t="str">
        <f t="shared" si="448"/>
        <v>-0.113683589624445-0.135085847180837i</v>
      </c>
      <c r="AF924" s="12" t="str">
        <f t="shared" si="449"/>
        <v>-11.8583199900314-3.05349923820733i</v>
      </c>
      <c r="AG924" s="12" t="str">
        <f t="shared" si="450"/>
        <v>1.06781698209466-0.122421283389613i</v>
      </c>
      <c r="AH924" s="12" t="str">
        <f t="shared" si="451"/>
        <v>0.658281676891835+1.90071115000005i</v>
      </c>
      <c r="AI924" s="12">
        <f t="shared" si="452"/>
        <v>6.0702991886451034</v>
      </c>
      <c r="AJ924" s="12">
        <f t="shared" si="453"/>
        <v>70.897269897447927</v>
      </c>
      <c r="AK924" s="12"/>
      <c r="AL924" s="12"/>
      <c r="AM924" s="12"/>
      <c r="AN924" s="12"/>
    </row>
    <row r="925" spans="1:40" x14ac:dyDescent="0.35">
      <c r="A925" s="12"/>
      <c r="B925" s="12">
        <f t="shared" si="454"/>
        <v>79500</v>
      </c>
      <c r="C925" s="29" t="str">
        <f t="shared" si="421"/>
        <v>-0.0000109596987355051+0.0279200241348759i</v>
      </c>
      <c r="D925" s="28" t="str">
        <f t="shared" si="422"/>
        <v>-5.39914505722083+0.214053518367382i</v>
      </c>
      <c r="E925" s="12" t="str">
        <f t="shared" si="423"/>
        <v>4200</v>
      </c>
      <c r="F925" s="12" t="str">
        <f t="shared" si="424"/>
        <v>0.704225352112676</v>
      </c>
      <c r="G925" s="12" t="str">
        <f t="shared" si="420"/>
        <v>0.704225352112676</v>
      </c>
      <c r="H925" s="12" t="str">
        <f t="shared" si="425"/>
        <v>6.46266848736694+3.26565474957487i</v>
      </c>
      <c r="I925" s="12" t="str">
        <f t="shared" si="426"/>
        <v>312.195769950486i</v>
      </c>
      <c r="J925" s="12" t="str">
        <f t="shared" si="427"/>
        <v>-82.368687784164+67.5207020984272i</v>
      </c>
      <c r="K925" s="12" t="str">
        <f t="shared" si="428"/>
        <v>1.85828063501743-2.26692159121779i</v>
      </c>
      <c r="L925" s="12" t="str">
        <f t="shared" si="429"/>
        <v>0.0855157832779316-0.0884899472585946i</v>
      </c>
      <c r="M925" s="12" t="str">
        <f t="shared" si="430"/>
        <v>1.94379641829536-2.35541153847638i</v>
      </c>
      <c r="N925" s="12" t="str">
        <f t="shared" si="431"/>
        <v>-0.999026463841554i</v>
      </c>
      <c r="O925" s="12" t="str">
        <f t="shared" si="432"/>
        <v>0.541121252126876-0.840944582298169i</v>
      </c>
      <c r="P925" s="12" t="str">
        <f t="shared" si="433"/>
        <v>0.458878747873124+0.840944582298169i</v>
      </c>
      <c r="Q925" s="12" t="str">
        <f t="shared" si="434"/>
        <v>-0.458878747873124+0.158081881543385i</v>
      </c>
      <c r="R925" s="12" t="str">
        <f t="shared" si="435"/>
        <v>-0.329562487999091-1.94614033582157i</v>
      </c>
      <c r="S925" s="12" t="str">
        <f t="shared" si="436"/>
        <v>0.10230502309377i</v>
      </c>
      <c r="T925" s="12" t="str">
        <f t="shared" si="437"/>
        <v>0.199099931999943-0.0337158979455873i</v>
      </c>
      <c r="U925" s="12" t="str">
        <f t="shared" si="438"/>
        <v>0.001-0.0200194896970938i</v>
      </c>
      <c r="V925" s="12" t="str">
        <f t="shared" si="439"/>
        <v>0.0015-0.00608495127571238i</v>
      </c>
      <c r="W925" s="12" t="str">
        <f t="shared" si="440"/>
        <v>0.000933480009045243-0.00469848481037478i</v>
      </c>
      <c r="X925" s="12" t="str">
        <f t="shared" si="441"/>
        <v>0.00162981369773062-0.00426047181568052i</v>
      </c>
      <c r="Y925" s="12" t="str">
        <f t="shared" si="442"/>
        <v>0.00029+0.0749269847881166i</v>
      </c>
      <c r="Z925" s="12" t="str">
        <f t="shared" si="443"/>
        <v>-0.715431047288382-0.296197701240725i</v>
      </c>
      <c r="AA925" s="12" t="str">
        <f t="shared" si="444"/>
        <v>4.60991154472246-169.686451535373i</v>
      </c>
      <c r="AB925" s="12" t="str">
        <f t="shared" si="445"/>
        <v>0.496990616251376-0.0841611784048763i</v>
      </c>
      <c r="AC925" s="12" t="str">
        <f t="shared" si="446"/>
        <v>1.76781436908921-1.33420962917589i</v>
      </c>
      <c r="AD925" s="12" t="str">
        <f t="shared" si="447"/>
        <v>0.202001762539943+0.104847840094157i</v>
      </c>
      <c r="AE925" s="12" t="str">
        <f t="shared" si="448"/>
        <v>-0.113462643312106-0.134843857755393i</v>
      </c>
      <c r="AF925" s="12" t="str">
        <f t="shared" si="449"/>
        <v>-11.8618135445878-3.05160123120749i</v>
      </c>
      <c r="AG925" s="12" t="str">
        <f t="shared" si="450"/>
        <v>1.06777533486196-0.122332915335313i</v>
      </c>
      <c r="AH925" s="12" t="str">
        <f t="shared" si="451"/>
        <v>0.657672425010388+1.89758122264903i</v>
      </c>
      <c r="AI925" s="12">
        <f t="shared" si="452"/>
        <v>6.0566564264197256</v>
      </c>
      <c r="AJ925" s="12">
        <f t="shared" si="453"/>
        <v>70.884471498485226</v>
      </c>
      <c r="AK925" s="12"/>
      <c r="AL925" s="12"/>
      <c r="AM925" s="12"/>
      <c r="AN925" s="12"/>
    </row>
    <row r="926" spans="1:40" x14ac:dyDescent="0.35">
      <c r="A926" s="12"/>
      <c r="B926" s="12">
        <f t="shared" si="454"/>
        <v>79600</v>
      </c>
      <c r="C926" s="29" t="str">
        <f t="shared" si="421"/>
        <v>-0.0000109321791053061+0.0278849487384603i</v>
      </c>
      <c r="D926" s="28" t="str">
        <f t="shared" si="422"/>
        <v>-5.39914484623699+0.213784606994862i</v>
      </c>
      <c r="E926" s="12" t="str">
        <f t="shared" si="423"/>
        <v>4200</v>
      </c>
      <c r="F926" s="12" t="str">
        <f t="shared" si="424"/>
        <v>0.704225352112676</v>
      </c>
      <c r="G926" s="12" t="str">
        <f t="shared" si="420"/>
        <v>0.704225352112676</v>
      </c>
      <c r="H926" s="12" t="str">
        <f t="shared" si="425"/>
        <v>6.46615323343945+3.26348759022489i</v>
      </c>
      <c r="I926" s="12" t="str">
        <f t="shared" si="426"/>
        <v>312.588469032184i</v>
      </c>
      <c r="J926" s="12" t="str">
        <f t="shared" si="427"/>
        <v>-82.5785522393115+67.60563379918i</v>
      </c>
      <c r="K926" s="12" t="str">
        <f t="shared" si="428"/>
        <v>1.85541929856471-2.2663472089838i</v>
      </c>
      <c r="L926" s="12" t="str">
        <f t="shared" si="429"/>
        <v>0.0854046149259745-0.0884860759808418i</v>
      </c>
      <c r="M926" s="12" t="str">
        <f t="shared" si="430"/>
        <v>1.94082391349068-2.35483328496464i</v>
      </c>
      <c r="N926" s="12" t="str">
        <f t="shared" si="431"/>
        <v>-1.00028310090299i</v>
      </c>
      <c r="O926" s="12" t="str">
        <f t="shared" si="432"/>
        <v>0.540064063024116-0.841623911156215i</v>
      </c>
      <c r="P926" s="12" t="str">
        <f t="shared" si="433"/>
        <v>0.459935936975884+0.841623911156215i</v>
      </c>
      <c r="Q926" s="12" t="str">
        <f t="shared" si="434"/>
        <v>-0.459935936975884+0.158659189746775i</v>
      </c>
      <c r="R926" s="12" t="str">
        <f t="shared" si="435"/>
        <v>-0.329552805058702-1.94355435251079i</v>
      </c>
      <c r="S926" s="12" t="str">
        <f t="shared" si="436"/>
        <v>0.10243370865741i</v>
      </c>
      <c r="T926" s="12" t="str">
        <f t="shared" si="437"/>
        <v>0.199085480304931-0.0337573160206153i</v>
      </c>
      <c r="U926" s="12" t="str">
        <f t="shared" si="438"/>
        <v>0.001-0.019994339584409i</v>
      </c>
      <c r="V926" s="12" t="str">
        <f t="shared" si="439"/>
        <v>0.0015-0.00607730686456199i</v>
      </c>
      <c r="W926" s="12" t="str">
        <f t="shared" si="440"/>
        <v>0.000933472379793629-0.00469266175412657i</v>
      </c>
      <c r="X926" s="12" t="str">
        <f t="shared" si="441"/>
        <v>0.00162805477920278-0.00425549298027326i</v>
      </c>
      <c r="Y926" s="12" t="str">
        <f t="shared" si="442"/>
        <v>0.00029+0.0750212325677242i</v>
      </c>
      <c r="Z926" s="12" t="str">
        <f t="shared" si="443"/>
        <v>-0.713612123814055-0.295417028308981i</v>
      </c>
      <c r="AA926" s="12" t="str">
        <f t="shared" si="444"/>
        <v>4.59279666603889-169.449098311003i</v>
      </c>
      <c r="AB926" s="12" t="str">
        <f t="shared" si="445"/>
        <v>0.496954542121477-0.0842645656558177i</v>
      </c>
      <c r="AC926" s="12" t="str">
        <f t="shared" si="446"/>
        <v>1.76607225531777-1.33378778098673i</v>
      </c>
      <c r="AD926" s="12" t="str">
        <f t="shared" si="447"/>
        <v>0.202133210216859+0.104943747179643i</v>
      </c>
      <c r="AE926" s="12" t="str">
        <f t="shared" si="448"/>
        <v>-0.113242539504787-0.134602722590689i</v>
      </c>
      <c r="AF926" s="12" t="str">
        <f t="shared" si="449"/>
        <v>-11.8652980796764-3.04970298323003i</v>
      </c>
      <c r="AG926" s="12" t="str">
        <f t="shared" si="450"/>
        <v>1.06773374784235-0.122244883802389i</v>
      </c>
      <c r="AH926" s="12" t="str">
        <f t="shared" si="451"/>
        <v>0.657064512931217+1.8944613444619i</v>
      </c>
      <c r="AI926" s="12">
        <f t="shared" si="452"/>
        <v>6.0430356663127318</v>
      </c>
      <c r="AJ926" s="12">
        <f t="shared" si="453"/>
        <v>70.8716907242909</v>
      </c>
      <c r="AK926" s="12"/>
      <c r="AL926" s="12"/>
      <c r="AM926" s="12"/>
      <c r="AN926" s="12"/>
    </row>
    <row r="927" spans="1:40" x14ac:dyDescent="0.35">
      <c r="A927" s="12"/>
      <c r="B927" s="12">
        <f t="shared" si="454"/>
        <v>79700</v>
      </c>
      <c r="C927" s="29" t="str">
        <f t="shared" si="421"/>
        <v>-0.0000109047629971515+0.0278499613605648i</v>
      </c>
      <c r="D927" s="28" t="str">
        <f t="shared" si="422"/>
        <v>-5.39914463604683+0.213516370430997i</v>
      </c>
      <c r="E927" s="12" t="str">
        <f t="shared" si="423"/>
        <v>4200</v>
      </c>
      <c r="F927" s="12" t="str">
        <f t="shared" si="424"/>
        <v>0.704225352112676</v>
      </c>
      <c r="G927" s="12" t="str">
        <f t="shared" si="420"/>
        <v>0.704225352112676</v>
      </c>
      <c r="H927" s="12" t="str">
        <f t="shared" si="425"/>
        <v>6.46962898590654+3.26132088040128i</v>
      </c>
      <c r="I927" s="12" t="str">
        <f t="shared" si="426"/>
        <v>312.981168113883i</v>
      </c>
      <c r="J927" s="12" t="str">
        <f t="shared" si="427"/>
        <v>-82.7886805089846+67.6905654999327i</v>
      </c>
      <c r="K927" s="12" t="str">
        <f t="shared" si="428"/>
        <v>1.85256317782567-2.26577012496477i</v>
      </c>
      <c r="L927" s="12" t="str">
        <f t="shared" si="429"/>
        <v>0.0852935960283898-0.0884820703489687i</v>
      </c>
      <c r="M927" s="12" t="str">
        <f t="shared" si="430"/>
        <v>1.93785677385406-2.35425219531374i</v>
      </c>
      <c r="N927" s="12" t="str">
        <f t="shared" si="431"/>
        <v>-1.00153973796443i</v>
      </c>
      <c r="O927" s="12" t="str">
        <f t="shared" si="432"/>
        <v>0.53900602108648-0.842301910975228i</v>
      </c>
      <c r="P927" s="12" t="str">
        <f t="shared" si="433"/>
        <v>0.46099397891352+0.842301910975228i</v>
      </c>
      <c r="Q927" s="12" t="str">
        <f t="shared" si="434"/>
        <v>-0.46099397891352+0.159237826989202i</v>
      </c>
      <c r="R927" s="12" t="str">
        <f t="shared" si="435"/>
        <v>-0.329543108972333-1.94097467749162i</v>
      </c>
      <c r="S927" s="12" t="str">
        <f t="shared" si="436"/>
        <v>0.10256239422105i</v>
      </c>
      <c r="T927" s="12" t="str">
        <f t="shared" si="437"/>
        <v>0.199071010045971-0.0337987302552509i</v>
      </c>
      <c r="U927" s="12" t="str">
        <f t="shared" si="438"/>
        <v>0.001-0.0199692525836757i</v>
      </c>
      <c r="V927" s="12" t="str">
        <f t="shared" si="439"/>
        <v>0.0015-0.0060696816363756i</v>
      </c>
      <c r="W927" s="12" t="str">
        <f t="shared" si="440"/>
        <v>0.000933464741301232-0.00468685340656368i</v>
      </c>
      <c r="X927" s="12" t="str">
        <f t="shared" si="441"/>
        <v>0.00162630219638138-0.00425052565793715i</v>
      </c>
      <c r="Y927" s="12" t="str">
        <f t="shared" si="442"/>
        <v>0.00029+0.0751154803473319i</v>
      </c>
      <c r="Z927" s="12" t="str">
        <f t="shared" si="443"/>
        <v>-0.711800195551969-0.294640005433069i</v>
      </c>
      <c r="AA927" s="12" t="str">
        <f t="shared" si="444"/>
        <v>4.57577598583949-169.212433465688i</v>
      </c>
      <c r="AB927" s="12" t="str">
        <f t="shared" si="445"/>
        <v>0.496918421652496-0.0843679433204226i</v>
      </c>
      <c r="AC927" s="12" t="str">
        <f t="shared" si="446"/>
        <v>1.76433331367595-1.33336427552684i</v>
      </c>
      <c r="AD927" s="12" t="str">
        <f t="shared" si="447"/>
        <v>0.202264785674237+0.105039503963442i</v>
      </c>
      <c r="AE927" s="12" t="str">
        <f t="shared" si="448"/>
        <v>-0.113023273977724-0.134362437011836i</v>
      </c>
      <c r="AF927" s="12" t="str">
        <f t="shared" si="449"/>
        <v>-11.8687736219534-3.04780450997028i</v>
      </c>
      <c r="AG927" s="12" t="str">
        <f t="shared" si="450"/>
        <v>1.0676922204976-0.122157187241762i</v>
      </c>
      <c r="AH927" s="12" t="str">
        <f t="shared" si="451"/>
        <v>0.656457940377194+1.89135146732289i</v>
      </c>
      <c r="AI927" s="12">
        <f t="shared" si="452"/>
        <v>6.0294368441999815</v>
      </c>
      <c r="AJ927" s="12">
        <f t="shared" si="453"/>
        <v>70.858927405470709</v>
      </c>
      <c r="AK927" s="12"/>
      <c r="AL927" s="12"/>
      <c r="AM927" s="12"/>
      <c r="AN927" s="12"/>
    </row>
    <row r="928" spans="1:40" x14ac:dyDescent="0.35">
      <c r="A928" s="12"/>
      <c r="B928" s="12">
        <f t="shared" si="454"/>
        <v>79800</v>
      </c>
      <c r="C928" s="29" t="str">
        <f t="shared" si="421"/>
        <v>-0.0000108774498924591+0.0278150616702928i</v>
      </c>
      <c r="D928" s="28" t="str">
        <f t="shared" si="422"/>
        <v>-5.39914442664636+0.213248806138912i</v>
      </c>
      <c r="E928" s="12" t="str">
        <f t="shared" si="423"/>
        <v>4200</v>
      </c>
      <c r="F928" s="12" t="str">
        <f t="shared" si="424"/>
        <v>0.704225352112676</v>
      </c>
      <c r="G928" s="12" t="str">
        <f t="shared" si="420"/>
        <v>0.704225352112676</v>
      </c>
      <c r="H928" s="12" t="str">
        <f t="shared" si="425"/>
        <v>6.47309577135373+3.25915463314267i</v>
      </c>
      <c r="I928" s="12" t="str">
        <f t="shared" si="426"/>
        <v>313.373867195582i</v>
      </c>
      <c r="J928" s="12" t="str">
        <f t="shared" si="427"/>
        <v>-82.9990725931834+67.7754972006854i</v>
      </c>
      <c r="K928" s="12" t="str">
        <f t="shared" si="428"/>
        <v>1.84971226530224-2.2651903552951i</v>
      </c>
      <c r="L928" s="12" t="str">
        <f t="shared" si="429"/>
        <v>0.0851827265459533-0.0884779309058284i</v>
      </c>
      <c r="M928" s="12" t="str">
        <f t="shared" si="430"/>
        <v>1.93489499184819-2.35366828620093i</v>
      </c>
      <c r="N928" s="12" t="str">
        <f t="shared" si="431"/>
        <v>-1.00279637502586i</v>
      </c>
      <c r="O928" s="12" t="str">
        <f t="shared" si="432"/>
        <v>0.537947127984773-0.842978580684548i</v>
      </c>
      <c r="P928" s="12" t="str">
        <f t="shared" si="433"/>
        <v>0.462052872015227+0.842978580684548i</v>
      </c>
      <c r="Q928" s="12" t="str">
        <f t="shared" si="434"/>
        <v>-0.462052872015227+0.159817794341312i</v>
      </c>
      <c r="R928" s="12" t="str">
        <f t="shared" si="435"/>
        <v>-0.329533399736203-1.93840128703424i</v>
      </c>
      <c r="S928" s="12" t="str">
        <f t="shared" si="436"/>
        <v>0.10269107978469i</v>
      </c>
      <c r="T928" s="12" t="str">
        <f t="shared" si="437"/>
        <v>0.199056521221579-0.0338401406440306i</v>
      </c>
      <c r="U928" s="12" t="str">
        <f t="shared" si="438"/>
        <v>0.001-0.019944228457631i</v>
      </c>
      <c r="V928" s="12" t="str">
        <f t="shared" si="439"/>
        <v>0.0015-0.00606207551903679i</v>
      </c>
      <c r="W928" s="12" t="str">
        <f t="shared" si="440"/>
        <v>0.000933457093569344-0.00468105971237685i</v>
      </c>
      <c r="X928" s="12" t="str">
        <f t="shared" si="441"/>
        <v>0.00162455591896434-0.00424556981049933i</v>
      </c>
      <c r="Y928" s="12" t="str">
        <f t="shared" si="442"/>
        <v>0.00029+0.0752097281269396i</v>
      </c>
      <c r="Z928" s="12" t="str">
        <f t="shared" si="443"/>
        <v>-0.70999522667437-0.293866609369855i</v>
      </c>
      <c r="AA928" s="12" t="str">
        <f t="shared" si="444"/>
        <v>4.55884882914494-168.976453937769i</v>
      </c>
      <c r="AB928" s="12" t="str">
        <f t="shared" si="445"/>
        <v>0.49688225484073-0.0844713113850527i</v>
      </c>
      <c r="AC928" s="12" t="str">
        <f t="shared" si="446"/>
        <v>1.76259753972876-1.33293912254842i</v>
      </c>
      <c r="AD928" s="12" t="str">
        <f t="shared" si="447"/>
        <v>0.202396488772113+0.105135110306715i</v>
      </c>
      <c r="AE928" s="12" t="str">
        <f t="shared" si="448"/>
        <v>-0.112804842532293-0.134122996377476i</v>
      </c>
      <c r="AF928" s="12" t="str">
        <f t="shared" si="449"/>
        <v>-11.8722401980001-3.04590582700376i</v>
      </c>
      <c r="AG928" s="12" t="str">
        <f t="shared" si="450"/>
        <v>1.06765075229384-0.122069824113269i</v>
      </c>
      <c r="AH928" s="12" t="str">
        <f t="shared" si="451"/>
        <v>0.655852707029245+1.88825154341171i</v>
      </c>
      <c r="AI928" s="12">
        <f t="shared" si="452"/>
        <v>6.0158598962134269</v>
      </c>
      <c r="AJ928" s="12">
        <f t="shared" si="453"/>
        <v>70.846181373779345</v>
      </c>
      <c r="AK928" s="12"/>
      <c r="AL928" s="12"/>
      <c r="AM928" s="12"/>
      <c r="AN928" s="12"/>
    </row>
    <row r="929" spans="1:40" x14ac:dyDescent="0.35">
      <c r="A929" s="12"/>
      <c r="B929" s="12">
        <f t="shared" si="454"/>
        <v>79900</v>
      </c>
      <c r="C929" s="29" t="str">
        <f t="shared" si="421"/>
        <v>-0.0000108502392758901+0.0277802493384046i</v>
      </c>
      <c r="D929" s="28" t="str">
        <f t="shared" si="422"/>
        <v>-5.39914421803163+0.212981911594435i</v>
      </c>
      <c r="E929" s="12" t="str">
        <f t="shared" si="423"/>
        <v>4200</v>
      </c>
      <c r="F929" s="12" t="str">
        <f t="shared" si="424"/>
        <v>0.704225352112676</v>
      </c>
      <c r="G929" s="12" t="str">
        <f t="shared" si="420"/>
        <v>0.704225352112676</v>
      </c>
      <c r="H929" s="12" t="str">
        <f t="shared" si="425"/>
        <v>6.47655361629235+3.25698886138129i</v>
      </c>
      <c r="I929" s="12" t="str">
        <f t="shared" si="426"/>
        <v>313.766566277281i</v>
      </c>
      <c r="J929" s="12" t="str">
        <f t="shared" si="427"/>
        <v>-83.2097284919079+67.8604289014381i</v>
      </c>
      <c r="K929" s="12" t="str">
        <f t="shared" si="428"/>
        <v>1.84686655348207-2.26460791603944i</v>
      </c>
      <c r="L929" s="12" t="str">
        <f t="shared" si="429"/>
        <v>0.0850720064381863-0.0884736581927637i</v>
      </c>
      <c r="M929" s="12" t="str">
        <f t="shared" si="430"/>
        <v>1.93193855992026-2.3530815742322i</v>
      </c>
      <c r="N929" s="12" t="str">
        <f t="shared" si="431"/>
        <v>-1.0040530120873i</v>
      </c>
      <c r="O929" s="12" t="str">
        <f t="shared" si="432"/>
        <v>0.536887385391115-0.84365391921563i</v>
      </c>
      <c r="P929" s="12" t="str">
        <f t="shared" si="433"/>
        <v>0.463112614608885+0.84365391921563i</v>
      </c>
      <c r="Q929" s="12" t="str">
        <f t="shared" si="434"/>
        <v>-0.463112614608885+0.16039909287167i</v>
      </c>
      <c r="R929" s="12" t="str">
        <f t="shared" si="435"/>
        <v>-0.329523677346518-1.9358341575275i</v>
      </c>
      <c r="S929" s="12" t="str">
        <f t="shared" si="436"/>
        <v>0.10281976534833i</v>
      </c>
      <c r="T929" s="12" t="str">
        <f t="shared" si="437"/>
        <v>0.19904201383026-0.0338815471814878i</v>
      </c>
      <c r="U929" s="12" t="str">
        <f t="shared" si="438"/>
        <v>0.001-0.0199192669701997i</v>
      </c>
      <c r="V929" s="12" t="str">
        <f t="shared" si="439"/>
        <v>0.0015-0.00605448844079019i</v>
      </c>
      <c r="W929" s="12" t="str">
        <f t="shared" si="440"/>
        <v>0.000933449436599266-0.00467528061653361i</v>
      </c>
      <c r="X929" s="12" t="str">
        <f t="shared" si="441"/>
        <v>0.00162281591682847-0.00424062539994781i</v>
      </c>
      <c r="Y929" s="12" t="str">
        <f t="shared" si="442"/>
        <v>0.00029+0.0753039759065473i</v>
      </c>
      <c r="Z929" s="12" t="str">
        <f t="shared" si="443"/>
        <v>-0.70819718158174-0.293096817060293i</v>
      </c>
      <c r="AA929" s="12" t="str">
        <f t="shared" si="444"/>
        <v>4.54201452687031-168.741156683922i</v>
      </c>
      <c r="AB929" s="12" t="str">
        <f t="shared" si="445"/>
        <v>0.496846041682446-0.0845746698360626i</v>
      </c>
      <c r="AC929" s="12" t="str">
        <f t="shared" si="446"/>
        <v>1.76086492903206-1.33251233176198i</v>
      </c>
      <c r="AD929" s="12" t="str">
        <f t="shared" si="447"/>
        <v>0.202528319370346+0.105230566070623i</v>
      </c>
      <c r="AE929" s="12" t="str">
        <f t="shared" si="448"/>
        <v>-0.112587240995813-0.133884396079485i</v>
      </c>
      <c r="AF929" s="12" t="str">
        <f t="shared" si="449"/>
        <v>-11.875697834324-3.04400694978685i</v>
      </c>
      <c r="AG929" s="12" t="str">
        <f t="shared" si="450"/>
        <v>1.06760934270152-0.121982792885583i</v>
      </c>
      <c r="AH929" s="12" t="str">
        <f t="shared" si="451"/>
        <v>0.655248812527096+1.88516152520145i</v>
      </c>
      <c r="AI929" s="12">
        <f t="shared" si="452"/>
        <v>6.0023047587403155</v>
      </c>
      <c r="AJ929" s="12">
        <f t="shared" si="453"/>
        <v>70.833452462110586</v>
      </c>
      <c r="AK929" s="12"/>
      <c r="AL929" s="12"/>
      <c r="AM929" s="12"/>
      <c r="AN929" s="12"/>
    </row>
    <row r="930" spans="1:40" x14ac:dyDescent="0.35">
      <c r="A930" s="12"/>
      <c r="B930" s="12">
        <f t="shared" si="454"/>
        <v>80000</v>
      </c>
      <c r="C930" s="29" t="str">
        <f t="shared" si="421"/>
        <v>-0.0000108231306353243+0.0277455240373063i</v>
      </c>
      <c r="D930" s="28" t="str">
        <f t="shared" si="422"/>
        <v>-5.39914401019872+0.212715684286015i</v>
      </c>
      <c r="E930" s="12" t="str">
        <f t="shared" si="423"/>
        <v>4200</v>
      </c>
      <c r="F930" s="12" t="str">
        <f t="shared" si="424"/>
        <v>0.704225352112676</v>
      </c>
      <c r="G930" s="12" t="str">
        <f t="shared" si="420"/>
        <v>0.704225352112676</v>
      </c>
      <c r="H930" s="12" t="str">
        <f t="shared" si="425"/>
        <v>6.48000254715954+3.25482357794378i</v>
      </c>
      <c r="I930" s="12" t="str">
        <f t="shared" si="426"/>
        <v>314.159265358979i</v>
      </c>
      <c r="J930" s="12" t="str">
        <f t="shared" si="427"/>
        <v>-83.4206482051579+67.9453606021909i</v>
      </c>
      <c r="K930" s="12" t="str">
        <f t="shared" si="428"/>
        <v>1.84402603483877-2.26402282319298i</v>
      </c>
      <c r="L930" s="12" t="str">
        <f t="shared" si="429"/>
        <v>0.0849614356633628-0.0884692527496082i</v>
      </c>
      <c r="M930" s="12" t="str">
        <f t="shared" si="430"/>
        <v>1.92898747050213-2.35249207594259i</v>
      </c>
      <c r="N930" s="12" t="str">
        <f t="shared" si="431"/>
        <v>-1.00530964914873i</v>
      </c>
      <c r="O930" s="12" t="str">
        <f t="shared" si="432"/>
        <v>0.535826794979-0.844327925502013i</v>
      </c>
      <c r="P930" s="12" t="str">
        <f t="shared" si="433"/>
        <v>0.464173205021+0.844327925502013i</v>
      </c>
      <c r="Q930" s="12" t="str">
        <f t="shared" si="434"/>
        <v>-0.464173205021+0.160981723646717i</v>
      </c>
      <c r="R930" s="12" t="str">
        <f t="shared" si="435"/>
        <v>-0.329513941799488-1.93327326547839i</v>
      </c>
      <c r="S930" s="12" t="str">
        <f t="shared" si="436"/>
        <v>0.10294845091197i</v>
      </c>
      <c r="T930" s="12" t="str">
        <f t="shared" si="437"/>
        <v>0.199027487870526-0.0339229498621543i</v>
      </c>
      <c r="U930" s="12" t="str">
        <f t="shared" si="438"/>
        <v>0.001-0.0198943678864869i</v>
      </c>
      <c r="V930" s="12" t="str">
        <f t="shared" si="439"/>
        <v>0.0015-0.00604692033023917i</v>
      </c>
      <c r="W930" s="12" t="str">
        <f t="shared" si="440"/>
        <v>0.000933441770392296-0.00466951606427675i</v>
      </c>
      <c r="X930" s="12" t="str">
        <f t="shared" si="441"/>
        <v>0.00162108216002822-0.00423569238843079i</v>
      </c>
      <c r="Y930" s="12" t="str">
        <f t="shared" si="442"/>
        <v>0.00029+0.075398223686155i</v>
      </c>
      <c r="Z930" s="12" t="str">
        <f t="shared" si="443"/>
        <v>-0.706406024901082-0.292330605627696i</v>
      </c>
      <c r="AA930" s="12" t="str">
        <f t="shared" si="444"/>
        <v>4.52527241576467-168.50653867902i</v>
      </c>
      <c r="AB930" s="12" t="str">
        <f t="shared" si="445"/>
        <v>0.49680978217393-0.0846780186598026i</v>
      </c>
      <c r="AC930" s="12" t="str">
        <f t="shared" si="446"/>
        <v>1.7591354771327-1.33208391283664i</v>
      </c>
      <c r="AD930" s="12" t="str">
        <f t="shared" si="447"/>
        <v>0.202660277328626+0.105325871116347i</v>
      </c>
      <c r="AE930" s="12" t="str">
        <f t="shared" si="448"/>
        <v>-0.112370465221359-0.133646631542696i</v>
      </c>
      <c r="AF930" s="12" t="str">
        <f t="shared" si="449"/>
        <v>-11.8791465573583-3.04210789365776i</v>
      </c>
      <c r="AG930" s="12" t="str">
        <f t="shared" si="450"/>
        <v>1.06756799119532-0.121896092036155i</v>
      </c>
      <c r="AH930" s="12" t="str">
        <f t="shared" si="451"/>
        <v>0.654646256469824+1.88208136545657i</v>
      </c>
      <c r="AI930" s="12">
        <f t="shared" si="452"/>
        <v>5.9887713684224302</v>
      </c>
      <c r="AJ930" s="12">
        <f t="shared" si="453"/>
        <v>70.820740504493145</v>
      </c>
      <c r="AK930" s="12"/>
      <c r="AL930" s="12"/>
      <c r="AM930" s="12"/>
      <c r="AN930" s="12"/>
    </row>
    <row r="931" spans="1:40" x14ac:dyDescent="0.35">
      <c r="A931" s="12"/>
      <c r="B931" s="12">
        <f t="shared" si="454"/>
        <v>80100</v>
      </c>
      <c r="C931" s="29" t="str">
        <f t="shared" si="421"/>
        <v>-0.0000107961234618363+0.02771088544104i</v>
      </c>
      <c r="D931" s="28" t="str">
        <f t="shared" si="422"/>
        <v>-5.39914380314373+0.21245012171464i</v>
      </c>
      <c r="E931" s="12" t="str">
        <f t="shared" si="423"/>
        <v>4200</v>
      </c>
      <c r="F931" s="12" t="str">
        <f t="shared" si="424"/>
        <v>0.704225352112676</v>
      </c>
      <c r="G931" s="12" t="str">
        <f t="shared" si="420"/>
        <v>0.704225352112676</v>
      </c>
      <c r="H931" s="12" t="str">
        <f t="shared" si="425"/>
        <v>6.48344259031836+3.25265879555179i</v>
      </c>
      <c r="I931" s="12" t="str">
        <f t="shared" si="426"/>
        <v>314.551964440678i</v>
      </c>
      <c r="J931" s="12" t="str">
        <f t="shared" si="427"/>
        <v>-83.6318317329336+68.0302923029436i</v>
      </c>
      <c r="K931" s="12" t="str">
        <f t="shared" si="428"/>
        <v>1.84119070183222-2.26343509268167i</v>
      </c>
      <c r="L931" s="12" t="str">
        <f t="shared" si="429"/>
        <v>0.084851014178518-0.0884647151146874i</v>
      </c>
      <c r="M931" s="12" t="str">
        <f t="shared" si="430"/>
        <v>1.92604171601074-2.35189980779636i</v>
      </c>
      <c r="N931" s="12" t="str">
        <f t="shared" si="431"/>
        <v>-1.00656628621017i</v>
      </c>
      <c r="O931" s="12" t="str">
        <f t="shared" si="432"/>
        <v>0.534765358423229-0.845000598479359i</v>
      </c>
      <c r="P931" s="12" t="str">
        <f t="shared" si="433"/>
        <v>0.465234641576771+0.845000598479359i</v>
      </c>
      <c r="Q931" s="12" t="str">
        <f t="shared" si="434"/>
        <v>-0.465234641576771+0.161565687730811i</v>
      </c>
      <c r="R931" s="12" t="str">
        <f t="shared" si="435"/>
        <v>-0.329504193091308-1.93071858751111i</v>
      </c>
      <c r="S931" s="12" t="str">
        <f t="shared" si="436"/>
        <v>0.10307713647561i</v>
      </c>
      <c r="T931" s="12" t="str">
        <f t="shared" si="437"/>
        <v>0.19901294334088-0.0339643486805585i</v>
      </c>
      <c r="U931" s="12" t="str">
        <f t="shared" si="438"/>
        <v>0.001-0.0198695309727709i</v>
      </c>
      <c r="V931" s="12" t="str">
        <f t="shared" si="439"/>
        <v>0.0015-0.00603937111634375i</v>
      </c>
      <c r="W931" s="12" t="str">
        <f t="shared" si="440"/>
        <v>0.00093343409494973-0.0046637660011225i</v>
      </c>
      <c r="X931" s="12" t="str">
        <f t="shared" si="441"/>
        <v>0.0016193546187944-0.00423077073825576i</v>
      </c>
      <c r="Y931" s="12" t="str">
        <f t="shared" si="442"/>
        <v>0.00029+0.0754924714657627i</v>
      </c>
      <c r="Z931" s="12" t="str">
        <f t="shared" si="443"/>
        <v>-0.704621721484196-0.291567952376015i</v>
      </c>
      <c r="AA931" s="12" t="str">
        <f t="shared" si="444"/>
        <v>4.50862183835137-168.272596916002i</v>
      </c>
      <c r="AB931" s="12" t="str">
        <f t="shared" si="445"/>
        <v>0.496773476311446-0.0847813578426145i</v>
      </c>
      <c r="AC931" s="12" t="str">
        <f t="shared" si="446"/>
        <v>1.75740917956876-1.33165387540013i</v>
      </c>
      <c r="AD931" s="12" t="str">
        <f t="shared" si="447"/>
        <v>0.202792362506468+0.105421025305065i</v>
      </c>
      <c r="AE931" s="12" t="str">
        <f t="shared" si="448"/>
        <v>-0.112154511087577-0.133409698224589i</v>
      </c>
      <c r="AF931" s="12" t="str">
        <f t="shared" si="449"/>
        <v>-11.8825863934621-3.04020867383715i</v>
      </c>
      <c r="AG931" s="12" t="str">
        <f t="shared" si="450"/>
        <v>1.0675266972542-0.121809720051154i</v>
      </c>
      <c r="AH931" s="12" t="str">
        <f t="shared" si="451"/>
        <v>0.654045038416611+1.87901101723035i</v>
      </c>
      <c r="AI931" s="12">
        <f t="shared" si="452"/>
        <v>5.9752596621533396</v>
      </c>
      <c r="AJ931" s="12">
        <f t="shared" si="453"/>
        <v>70.808045336075651</v>
      </c>
      <c r="AK931" s="12"/>
      <c r="AL931" s="12"/>
      <c r="AM931" s="12"/>
      <c r="AN931" s="12"/>
    </row>
    <row r="932" spans="1:40" x14ac:dyDescent="0.35">
      <c r="A932" s="12"/>
      <c r="B932" s="12">
        <f t="shared" si="454"/>
        <v>80200</v>
      </c>
      <c r="C932" s="29" t="str">
        <f t="shared" si="421"/>
        <v>-0.0000107692172496719+0.0276763332252739i</v>
      </c>
      <c r="D932" s="28" t="str">
        <f t="shared" si="422"/>
        <v>-5.39914359686277+0.212185221393767i</v>
      </c>
      <c r="E932" s="12" t="str">
        <f t="shared" si="423"/>
        <v>4200</v>
      </c>
      <c r="F932" s="12" t="str">
        <f t="shared" si="424"/>
        <v>0.704225352112676</v>
      </c>
      <c r="G932" s="12" t="str">
        <f t="shared" si="420"/>
        <v>0.704225352112676</v>
      </c>
      <c r="H932" s="12" t="str">
        <f t="shared" si="425"/>
        <v>6.48687377205783+3.25049452682276i</v>
      </c>
      <c r="I932" s="12" t="str">
        <f t="shared" si="426"/>
        <v>314.944663522377i</v>
      </c>
      <c r="J932" s="12" t="str">
        <f t="shared" si="427"/>
        <v>-83.843279075235+68.1152240036964i</v>
      </c>
      <c r="K932" s="12" t="str">
        <f t="shared" si="428"/>
        <v>1.83836054690873-2.26284474036239i</v>
      </c>
      <c r="L932" s="12" t="str">
        <f t="shared" si="429"/>
        <v>0.08474074193946-0.0884600458248196i</v>
      </c>
      <c r="M932" s="12" t="str">
        <f t="shared" si="430"/>
        <v>1.92310128884819-2.35130478618721i</v>
      </c>
      <c r="N932" s="12" t="str">
        <f t="shared" si="431"/>
        <v>-1.00782292327161i</v>
      </c>
      <c r="O932" s="12" t="str">
        <f t="shared" si="432"/>
        <v>0.533703077399964-0.845671937085421i</v>
      </c>
      <c r="P932" s="12" t="str">
        <f t="shared" si="433"/>
        <v>0.466296922600036+0.845671937085421i</v>
      </c>
      <c r="Q932" s="12" t="str">
        <f t="shared" si="434"/>
        <v>-0.466296922600036+0.162150986186189i</v>
      </c>
      <c r="R932" s="12" t="str">
        <f t="shared" si="435"/>
        <v>-0.329494431218174-1.92817010036651i</v>
      </c>
      <c r="S932" s="12" t="str">
        <f t="shared" si="436"/>
        <v>0.10320582203925i</v>
      </c>
      <c r="T932" s="12" t="str">
        <f t="shared" si="437"/>
        <v>0.198998380239829-0.0340057436312268i</v>
      </c>
      <c r="U932" s="12" t="str">
        <f t="shared" si="438"/>
        <v>0.001-0.0198447559964957i</v>
      </c>
      <c r="V932" s="12" t="str">
        <f t="shared" si="439"/>
        <v>0.0015-0.00603184072841814i</v>
      </c>
      <c r="W932" s="12" t="str">
        <f t="shared" si="440"/>
        <v>0.000933426410272866-0.00465803037285873i</v>
      </c>
      <c r="X932" s="12" t="str">
        <f t="shared" si="441"/>
        <v>0.00161763326353296-0.00422586041188869i</v>
      </c>
      <c r="Y932" s="12" t="str">
        <f t="shared" si="442"/>
        <v>0.00029+0.0755867192453704i</v>
      </c>
      <c r="Z932" s="12" t="str">
        <f t="shared" si="443"/>
        <v>-0.702844236405977-0.290808834788143i</v>
      </c>
      <c r="AA932" s="12" t="str">
        <f t="shared" si="444"/>
        <v>4.49206214286912-168.03932840573i</v>
      </c>
      <c r="AB932" s="12" t="str">
        <f t="shared" si="445"/>
        <v>0.496737124091266-0.0848846873708352i</v>
      </c>
      <c r="AC932" s="12" t="str">
        <f t="shared" si="446"/>
        <v>1.75568603186961-1.33122222903899i</v>
      </c>
      <c r="AD932" s="12" t="str">
        <f t="shared" si="447"/>
        <v>0.202924574763215+0.10551602849797i</v>
      </c>
      <c r="AE932" s="12" t="str">
        <f t="shared" si="448"/>
        <v>-0.111939374498492-0.133173591615017i</v>
      </c>
      <c r="AF932" s="12" t="str">
        <f t="shared" si="449"/>
        <v>-11.8860173689206-3.03830930542899i</v>
      </c>
      <c r="AG932" s="12" t="str">
        <f t="shared" si="450"/>
        <v>1.06748546036127-0.121723675425393i</v>
      </c>
      <c r="AH932" s="12" t="str">
        <f t="shared" si="451"/>
        <v>0.653445157887331+1.8759504338631i</v>
      </c>
      <c r="AI932" s="12">
        <f t="shared" si="452"/>
        <v>5.9617695770784991</v>
      </c>
      <c r="AJ932" s="12">
        <f t="shared" si="453"/>
        <v>70.795366793122923</v>
      </c>
      <c r="AK932" s="12"/>
      <c r="AL932" s="12"/>
      <c r="AM932" s="12"/>
      <c r="AN932" s="12"/>
    </row>
    <row r="933" spans="1:40" x14ac:dyDescent="0.35">
      <c r="A933" s="12"/>
      <c r="B933" s="12">
        <f t="shared" si="454"/>
        <v>80300</v>
      </c>
      <c r="C933" s="29" t="str">
        <f t="shared" si="421"/>
        <v>-0.0000107424114962237+0.0276418670672913i</v>
      </c>
      <c r="D933" s="28" t="str">
        <f t="shared" si="422"/>
        <v>-5.39914339135199+0.211920980849233i</v>
      </c>
      <c r="E933" s="12" t="str">
        <f t="shared" si="423"/>
        <v>4200</v>
      </c>
      <c r="F933" s="12" t="str">
        <f t="shared" si="424"/>
        <v>0.704225352112676</v>
      </c>
      <c r="G933" s="12" t="str">
        <f t="shared" si="420"/>
        <v>0.704225352112676</v>
      </c>
      <c r="H933" s="12" t="str">
        <f t="shared" si="425"/>
        <v>6.49029611859306+3.24833078427053i</v>
      </c>
      <c r="I933" s="12" t="str">
        <f t="shared" si="426"/>
        <v>315.337362604076i</v>
      </c>
      <c r="J933" s="12" t="str">
        <f t="shared" si="427"/>
        <v>-84.054990232062+68.2001557044491i</v>
      </c>
      <c r="K933" s="12" t="str">
        <f t="shared" si="428"/>
        <v>1.83553556250136-2.26225178202326i</v>
      </c>
      <c r="L933" s="12" t="str">
        <f t="shared" si="429"/>
        <v>0.0846306189007737-0.0884552454153172i</v>
      </c>
      <c r="M933" s="12" t="str">
        <f t="shared" si="430"/>
        <v>1.92016618140213-2.35070702743858i</v>
      </c>
      <c r="N933" s="12" t="str">
        <f t="shared" si="431"/>
        <v>-1.00907956033304i</v>
      </c>
      <c r="O933" s="12" t="str">
        <f t="shared" si="432"/>
        <v>0.532639953586699-0.846341940260058i</v>
      </c>
      <c r="P933" s="12" t="str">
        <f t="shared" si="433"/>
        <v>0.467360046413301+0.846341940260058i</v>
      </c>
      <c r="Q933" s="12" t="str">
        <f t="shared" si="434"/>
        <v>-0.467360046413301+0.162737620072982i</v>
      </c>
      <c r="R933" s="12" t="str">
        <f t="shared" si="435"/>
        <v>-0.329484656176274-1.92562778090125i</v>
      </c>
      <c r="S933" s="12" t="str">
        <f t="shared" si="436"/>
        <v>0.10333450760289i</v>
      </c>
      <c r="T933" s="12" t="str">
        <f t="shared" si="437"/>
        <v>0.198983798565876-0.0340471347086828i</v>
      </c>
      <c r="U933" s="12" t="str">
        <f t="shared" si="438"/>
        <v>0.001-0.0198200427262634i</v>
      </c>
      <c r="V933" s="12" t="str">
        <f t="shared" si="439"/>
        <v>0.0015-0.00602432909612871i</v>
      </c>
      <c r="W933" s="12" t="str">
        <f t="shared" si="440"/>
        <v>0.000933418716363003-0.00465230912554336i</v>
      </c>
      <c r="X933" s="12" t="str">
        <f t="shared" si="441"/>
        <v>0.00161591806482376-0.0042209613719533i</v>
      </c>
      <c r="Y933" s="12" t="str">
        <f t="shared" si="442"/>
        <v>0.00029+0.0756809670249781i</v>
      </c>
      <c r="Z933" s="12" t="str">
        <f t="shared" si="443"/>
        <v>-0.701073534962732-0.290053230524242i</v>
      </c>
      <c r="AA933" s="12" t="str">
        <f t="shared" si="444"/>
        <v>4.47559268321374-167.806730176863i</v>
      </c>
      <c r="AB933" s="12" t="str">
        <f t="shared" si="445"/>
        <v>0.496700725509654-0.0849880072307947i</v>
      </c>
      <c r="AC933" s="12" t="str">
        <f t="shared" si="446"/>
        <v>1.75396602955611-1.33078898329872i</v>
      </c>
      <c r="AD933" s="12" t="str">
        <f t="shared" si="447"/>
        <v>0.203056913958039+0.105610880556266i</v>
      </c>
      <c r="AE933" s="12" t="str">
        <f t="shared" si="448"/>
        <v>-0.111725051383331-0.13293830723592i</v>
      </c>
      <c r="AF933" s="12" t="str">
        <f t="shared" si="449"/>
        <v>-11.889439509945-3.0364098034213i</v>
      </c>
      <c r="AG933" s="12" t="str">
        <f t="shared" si="450"/>
        <v>1.06744428000379-0.12163795666228i</v>
      </c>
      <c r="AH933" s="12" t="str">
        <f t="shared" si="451"/>
        <v>0.65284661436322+1.87289956897983i</v>
      </c>
      <c r="AI933" s="12">
        <f t="shared" si="452"/>
        <v>5.9483010505931606</v>
      </c>
      <c r="AJ933" s="12">
        <f t="shared" si="453"/>
        <v>70.78270471300452</v>
      </c>
      <c r="AK933" s="12"/>
      <c r="AL933" s="12"/>
      <c r="AM933" s="12"/>
      <c r="AN933" s="12"/>
    </row>
    <row r="934" spans="1:40" x14ac:dyDescent="0.35">
      <c r="A934" s="12"/>
      <c r="B934" s="12">
        <f t="shared" si="454"/>
        <v>80400</v>
      </c>
      <c r="C934" s="29" t="str">
        <f t="shared" si="421"/>
        <v>-0.0000107157057020081+0.0276074866459813i</v>
      </c>
      <c r="D934" s="28" t="str">
        <f t="shared" si="422"/>
        <v>-5.39914318660757+0.21165739761919i</v>
      </c>
      <c r="E934" s="12" t="str">
        <f t="shared" si="423"/>
        <v>4200</v>
      </c>
      <c r="F934" s="12" t="str">
        <f t="shared" si="424"/>
        <v>0.704225352112676</v>
      </c>
      <c r="G934" s="12" t="str">
        <f t="shared" si="420"/>
        <v>0.704225352112676</v>
      </c>
      <c r="H934" s="12" t="str">
        <f t="shared" si="425"/>
        <v>6.49370965606536+3.24616758030609i</v>
      </c>
      <c r="I934" s="12" t="str">
        <f t="shared" si="426"/>
        <v>315.730061685774i</v>
      </c>
      <c r="J934" s="12" t="str">
        <f t="shared" si="427"/>
        <v>-84.2669652034146+68.2850874052018i</v>
      </c>
      <c r="K934" s="12" t="str">
        <f t="shared" si="428"/>
        <v>1.83271574103012-2.26165623338385i</v>
      </c>
      <c r="L934" s="12" t="str">
        <f t="shared" si="429"/>
        <v>0.0845206450158327-0.0884503144199873i</v>
      </c>
      <c r="M934" s="12" t="str">
        <f t="shared" si="430"/>
        <v>1.91723638604595-2.35010654780384i</v>
      </c>
      <c r="N934" s="12" t="str">
        <f t="shared" si="431"/>
        <v>-1.01033619739448i</v>
      </c>
      <c r="O934" s="12" t="str">
        <f t="shared" si="432"/>
        <v>0.531575988662236-0.847010606945253i</v>
      </c>
      <c r="P934" s="12" t="str">
        <f t="shared" si="433"/>
        <v>0.468424011337764+0.847010606945253i</v>
      </c>
      <c r="Q934" s="12" t="str">
        <f t="shared" si="434"/>
        <v>-0.468424011337764+0.163325590449227i</v>
      </c>
      <c r="R934" s="12" t="str">
        <f t="shared" si="435"/>
        <v>-0.329474867961785-1.92309160608708i</v>
      </c>
      <c r="S934" s="12" t="str">
        <f t="shared" si="436"/>
        <v>0.103463193166529i</v>
      </c>
      <c r="T934" s="12" t="str">
        <f t="shared" si="437"/>
        <v>0.198969198317518-0.0340885219074468i</v>
      </c>
      <c r="U934" s="12" t="str">
        <f t="shared" si="438"/>
        <v>0.001-0.0197953909318278i</v>
      </c>
      <c r="V934" s="12" t="str">
        <f t="shared" si="439"/>
        <v>0.0015-0.00601683614949171i</v>
      </c>
      <c r="W934" s="12" t="str">
        <f t="shared" si="440"/>
        <v>0.000933411013221453-0.0046466022055027i</v>
      </c>
      <c r="X934" s="12" t="str">
        <f t="shared" si="441"/>
        <v>0.00161420899341937-0.00421607358123022i</v>
      </c>
      <c r="Y934" s="12" t="str">
        <f t="shared" si="442"/>
        <v>0.00029+0.0757752148045858i</v>
      </c>
      <c r="Z934" s="12" t="str">
        <f t="shared" si="443"/>
        <v>-0.699309582670512-0.289301117420078i</v>
      </c>
      <c r="AA934" s="12" t="str">
        <f t="shared" si="444"/>
        <v>4.45921281888056-167.57479927572i</v>
      </c>
      <c r="AB934" s="12" t="str">
        <f t="shared" si="445"/>
        <v>0.496664280562857-0.0850913174088144i</v>
      </c>
      <c r="AC934" s="12" t="str">
        <f t="shared" si="446"/>
        <v>1.75224916814073-1.33035414768382i</v>
      </c>
      <c r="AD934" s="12" t="str">
        <f t="shared" si="447"/>
        <v>0.203189379949938+0.105705581341165i</v>
      </c>
      <c r="AE934" s="12" t="str">
        <f t="shared" si="448"/>
        <v>-0.111511537696333-0.132703840641044i</v>
      </c>
      <c r="AF934" s="12" t="str">
        <f t="shared" si="449"/>
        <v>-11.8928528426729-3.0345101826869i</v>
      </c>
      <c r="AG934" s="12" t="str">
        <f t="shared" si="450"/>
        <v>1.06740315567315-0.121552562273745i</v>
      </c>
      <c r="AH934" s="12" t="str">
        <f t="shared" si="451"/>
        <v>0.652249407287471+1.8698583764882i</v>
      </c>
      <c r="AI934" s="12">
        <f t="shared" si="452"/>
        <v>5.9348540203412981</v>
      </c>
      <c r="AJ934" s="12">
        <f t="shared" si="453"/>
        <v>70.770058934187787</v>
      </c>
      <c r="AK934" s="12"/>
      <c r="AL934" s="12"/>
      <c r="AM934" s="12"/>
      <c r="AN934" s="12"/>
    </row>
    <row r="935" spans="1:40" x14ac:dyDescent="0.35">
      <c r="A935" s="12"/>
      <c r="B935" s="12">
        <f t="shared" si="454"/>
        <v>80500</v>
      </c>
      <c r="C935" s="29" t="str">
        <f t="shared" si="421"/>
        <v>-0.0000106890993706422+0.0275731916418285i</v>
      </c>
      <c r="D935" s="28" t="str">
        <f t="shared" si="422"/>
        <v>-5.3991429826257+0.211394469254019i</v>
      </c>
      <c r="E935" s="12" t="str">
        <f t="shared" si="423"/>
        <v>4200</v>
      </c>
      <c r="F935" s="12" t="str">
        <f t="shared" si="424"/>
        <v>0.704225352112676</v>
      </c>
      <c r="G935" s="12" t="str">
        <f t="shared" si="420"/>
        <v>0.704225352112676</v>
      </c>
      <c r="H935" s="12" t="str">
        <f t="shared" si="425"/>
        <v>6.49711441054214+3.24400492723829i</v>
      </c>
      <c r="I935" s="12" t="str">
        <f t="shared" si="426"/>
        <v>316.122760767473i</v>
      </c>
      <c r="J935" s="12" t="str">
        <f t="shared" si="427"/>
        <v>-84.4792039892929+68.3700191059546i</v>
      </c>
      <c r="K935" s="12" t="str">
        <f t="shared" si="428"/>
        <v>1.8299010749023-2.26105811009542i</v>
      </c>
      <c r="L935" s="12" t="str">
        <f t="shared" si="429"/>
        <v>0.0844108202368068-0.0884452533711335i</v>
      </c>
      <c r="M935" s="12" t="str">
        <f t="shared" si="430"/>
        <v>1.91431189513911-2.34950336346655i</v>
      </c>
      <c r="N935" s="12" t="str">
        <f t="shared" si="431"/>
        <v>-1.01159283445591i</v>
      </c>
      <c r="O935" s="12" t="str">
        <f t="shared" si="432"/>
        <v>0.530511184306737-0.847677936085081i</v>
      </c>
      <c r="P935" s="12" t="str">
        <f t="shared" si="433"/>
        <v>0.469488815693263+0.847677936085081i</v>
      </c>
      <c r="Q935" s="12" t="str">
        <f t="shared" si="434"/>
        <v>-0.469488815693263+0.163914898370829i</v>
      </c>
      <c r="R935" s="12" t="str">
        <f t="shared" si="435"/>
        <v>-0.329465066570891-1.92056155301023i</v>
      </c>
      <c r="S935" s="12" t="str">
        <f t="shared" si="436"/>
        <v>0.103591878730169i</v>
      </c>
      <c r="T935" s="12" t="str">
        <f t="shared" si="437"/>
        <v>0.198954579493261-0.0341299052220388i</v>
      </c>
      <c r="U935" s="12" t="str">
        <f t="shared" si="438"/>
        <v>0.001-0.0197708003840864i</v>
      </c>
      <c r="V935" s="12" t="str">
        <f t="shared" si="439"/>
        <v>0.0015-0.00600936181887123i</v>
      </c>
      <c r="W935" s="12" t="str">
        <f t="shared" si="440"/>
        <v>0.000933403300849513-0.00464090955932972i</v>
      </c>
      <c r="X935" s="12" t="str">
        <f t="shared" si="441"/>
        <v>0.00161250602024391-0.00421119700265646i</v>
      </c>
      <c r="Y935" s="12" t="str">
        <f t="shared" si="442"/>
        <v>0.00029+0.0758694625841935i</v>
      </c>
      <c r="Z935" s="12" t="str">
        <f t="shared" si="443"/>
        <v>-0.697552345263492-0.288552473485397i</v>
      </c>
      <c r="AA935" s="12" t="str">
        <f t="shared" si="444"/>
        <v>4.44292191490766-167.34353276615i</v>
      </c>
      <c r="AB935" s="12" t="str">
        <f t="shared" si="445"/>
        <v>0.496627789247148-0.0851946178912154i</v>
      </c>
      <c r="AC935" s="12" t="str">
        <f t="shared" si="446"/>
        <v>1.7505354431278-1.32991773165812i</v>
      </c>
      <c r="AD935" s="12" t="str">
        <f t="shared" si="447"/>
        <v>0.203321972597737+0.105800130713891i</v>
      </c>
      <c r="AE935" s="12" t="str">
        <f t="shared" si="448"/>
        <v>-0.111298829416579-0.132470187415666i</v>
      </c>
      <c r="AF935" s="12" t="str">
        <f t="shared" si="449"/>
        <v>-11.8962573931678-3.03261045798427i</v>
      </c>
      <c r="AG935" s="12" t="str">
        <f t="shared" si="450"/>
        <v>1.0673620868648-0.121467490780182i</v>
      </c>
      <c r="AH935" s="12" t="str">
        <f t="shared" si="451"/>
        <v>0.6516535360659+1.86682681057644i</v>
      </c>
      <c r="AI935" s="12">
        <f t="shared" si="452"/>
        <v>5.9214284242144499</v>
      </c>
      <c r="AJ935" s="12">
        <f t="shared" si="453"/>
        <v>70.757429296228111</v>
      </c>
      <c r="AK935" s="12"/>
      <c r="AL935" s="12"/>
      <c r="AM935" s="12"/>
      <c r="AN935" s="12"/>
    </row>
    <row r="936" spans="1:40" x14ac:dyDescent="0.35">
      <c r="A936" s="12"/>
      <c r="B936" s="12">
        <f t="shared" si="454"/>
        <v>80600</v>
      </c>
      <c r="C936" s="29" t="str">
        <f t="shared" si="421"/>
        <v>-0.0000106625920088201+0.0275389817369033i</v>
      </c>
      <c r="D936" s="28" t="str">
        <f t="shared" si="422"/>
        <v>-5.39914277940259+0.211132193316259i</v>
      </c>
      <c r="E936" s="12" t="str">
        <f t="shared" si="423"/>
        <v>4200</v>
      </c>
      <c r="F936" s="12" t="str">
        <f t="shared" si="424"/>
        <v>0.704225352112676</v>
      </c>
      <c r="G936" s="12" t="str">
        <f t="shared" si="420"/>
        <v>0.704225352112676</v>
      </c>
      <c r="H936" s="12" t="str">
        <f t="shared" si="425"/>
        <v>6.50051040801725+3.24184283727438i</v>
      </c>
      <c r="I936" s="12" t="str">
        <f t="shared" si="426"/>
        <v>316.515459849172i</v>
      </c>
      <c r="J936" s="12" t="str">
        <f t="shared" si="427"/>
        <v>-84.6917065896968+68.4549508067073i</v>
      </c>
      <c r="K936" s="12" t="str">
        <f t="shared" si="428"/>
        <v>1.82709155651258-2.26045742774114i</v>
      </c>
      <c r="L936" s="12" t="str">
        <f t="shared" si="429"/>
        <v>0.0843011445146702-0.0884400627995566i</v>
      </c>
      <c r="M936" s="12" t="str">
        <f t="shared" si="430"/>
        <v>1.91139270102725-2.3488974905407i</v>
      </c>
      <c r="N936" s="12" t="str">
        <f t="shared" si="431"/>
        <v>-1.01284947151735i</v>
      </c>
      <c r="O936" s="12" t="str">
        <f t="shared" si="432"/>
        <v>0.529445542201657-0.848343926625749i</v>
      </c>
      <c r="P936" s="12" t="str">
        <f t="shared" si="433"/>
        <v>0.470554457798343+0.848343926625749i</v>
      </c>
      <c r="Q936" s="12" t="str">
        <f t="shared" si="434"/>
        <v>-0.470554457798343+0.164505544891601i</v>
      </c>
      <c r="R936" s="12" t="str">
        <f t="shared" si="435"/>
        <v>-0.329455251999762-1.91803759887055i</v>
      </c>
      <c r="S936" s="12" t="str">
        <f t="shared" si="436"/>
        <v>0.103720564293809i</v>
      </c>
      <c r="T936" s="12" t="str">
        <f t="shared" si="437"/>
        <v>0.198939942091596-0.0341712846469744i</v>
      </c>
      <c r="U936" s="12" t="str">
        <f t="shared" si="438"/>
        <v>0.001-0.0197462708550739i</v>
      </c>
      <c r="V936" s="12" t="str">
        <f t="shared" si="439"/>
        <v>0.0015-0.00600190603497686i</v>
      </c>
      <c r="W936" s="12" t="str">
        <f t="shared" si="440"/>
        <v>0.000933395579248487-0.00463523113388249i</v>
      </c>
      <c r="X936" s="12" t="str">
        <f t="shared" si="441"/>
        <v>0.00161080911639176-0.00420633159932426i</v>
      </c>
      <c r="Y936" s="12" t="str">
        <f t="shared" si="442"/>
        <v>0.00029+0.0759637103638012i</v>
      </c>
      <c r="Z936" s="12" t="str">
        <f t="shared" si="443"/>
        <v>-0.695801788692265-0.287807276902273i</v>
      </c>
      <c r="AA936" s="12" t="str">
        <f t="shared" si="444"/>
        <v>4.42671934181932-167.112927729402i</v>
      </c>
      <c r="AB936" s="12" t="str">
        <f t="shared" si="445"/>
        <v>0.496591251558758-0.0852979086643076i</v>
      </c>
      <c r="AC936" s="12" t="str">
        <f t="shared" si="446"/>
        <v>1.74882485001344-1.32947974464468i</v>
      </c>
      <c r="AD936" s="12" t="str">
        <f t="shared" si="447"/>
        <v>0.20345469176009+0.105894528535683i</v>
      </c>
      <c r="AE936" s="12" t="str">
        <f t="shared" si="448"/>
        <v>-0.111086922547799-0.132237343176315i</v>
      </c>
      <c r="AF936" s="12" t="str">
        <f t="shared" si="449"/>
        <v>-11.8996531874198-3.03071064395812i</v>
      </c>
      <c r="AG936" s="12" t="str">
        <f t="shared" si="450"/>
        <v>1.06732107307822-0.121382740710393i</v>
      </c>
      <c r="AH936" s="12" t="str">
        <f t="shared" si="451"/>
        <v>0.651059000067507+1.86380482571125i</v>
      </c>
      <c r="AI936" s="12">
        <f t="shared" si="452"/>
        <v>5.9080242003502637</v>
      </c>
      <c r="AJ936" s="12">
        <f t="shared" si="453"/>
        <v>70.744815639761754</v>
      </c>
      <c r="AK936" s="12"/>
      <c r="AL936" s="12"/>
      <c r="AM936" s="12"/>
      <c r="AN936" s="12"/>
    </row>
    <row r="937" spans="1:40" x14ac:dyDescent="0.35">
      <c r="A937" s="12"/>
      <c r="B937" s="12">
        <f t="shared" si="454"/>
        <v>80700</v>
      </c>
      <c r="C937" s="29" t="str">
        <f t="shared" si="421"/>
        <v>-0.0000106361831262908+0.0275048566148519i</v>
      </c>
      <c r="D937" s="28" t="str">
        <f t="shared" si="422"/>
        <v>-5.39914257693448+0.210870567380531i</v>
      </c>
      <c r="E937" s="12" t="str">
        <f t="shared" si="423"/>
        <v>4200</v>
      </c>
      <c r="F937" s="12" t="str">
        <f t="shared" si="424"/>
        <v>0.704225352112676</v>
      </c>
      <c r="G937" s="12" t="str">
        <f t="shared" si="420"/>
        <v>0.704225352112676</v>
      </c>
      <c r="H937" s="12" t="str">
        <f t="shared" si="425"/>
        <v>6.50389767441087+3.2396813225209i</v>
      </c>
      <c r="I937" s="12" t="str">
        <f t="shared" si="426"/>
        <v>316.90815893087i</v>
      </c>
      <c r="J937" s="12" t="str">
        <f t="shared" si="427"/>
        <v>-84.9044730046264+68.5398825074601i</v>
      </c>
      <c r="K937" s="12" t="str">
        <f t="shared" si="428"/>
        <v>1.82428717824338-2.25985420183631i</v>
      </c>
      <c r="L937" s="12" t="str">
        <f t="shared" si="429"/>
        <v>0.0841916177992134-0.088434743234556i</v>
      </c>
      <c r="M937" s="12" t="str">
        <f t="shared" si="430"/>
        <v>1.90847879604259-2.34828894507087i</v>
      </c>
      <c r="N937" s="12" t="str">
        <f t="shared" si="431"/>
        <v>-1.01410610857879i</v>
      </c>
      <c r="O937" s="12" t="str">
        <f t="shared" si="432"/>
        <v>0.528379064029798-0.84900857751556i</v>
      </c>
      <c r="P937" s="12" t="str">
        <f t="shared" si="433"/>
        <v>0.471620935970202+0.84900857751556i</v>
      </c>
      <c r="Q937" s="12" t="str">
        <f t="shared" si="434"/>
        <v>-0.471620935970202+0.16509753106323i</v>
      </c>
      <c r="R937" s="12" t="str">
        <f t="shared" si="435"/>
        <v>-0.329445424244561-1.91551972098095i</v>
      </c>
      <c r="S937" s="12" t="str">
        <f t="shared" si="436"/>
        <v>0.103849249857449i</v>
      </c>
      <c r="T937" s="12" t="str">
        <f t="shared" si="437"/>
        <v>0.198925286111022-0.0342126601767667i</v>
      </c>
      <c r="U937" s="12" t="str">
        <f t="shared" si="438"/>
        <v>0.001-0.0197218021179548i</v>
      </c>
      <c r="V937" s="12" t="str">
        <f t="shared" si="439"/>
        <v>0.0015-0.00599446872886165i</v>
      </c>
      <c r="W937" s="12" t="str">
        <f t="shared" si="440"/>
        <v>0.000933387848419687-0.00462956687628237i</v>
      </c>
      <c r="X937" s="12" t="str">
        <f t="shared" si="441"/>
        <v>0.00160911825312646-0.00420147733448054i</v>
      </c>
      <c r="Y937" s="12" t="str">
        <f t="shared" si="442"/>
        <v>0.00029+0.0760579581434089i</v>
      </c>
      <c r="Z937" s="12" t="str">
        <f t="shared" si="443"/>
        <v>-0.69405787912226-0.287065506023526i</v>
      </c>
      <c r="AA937" s="12" t="str">
        <f t="shared" si="444"/>
        <v>4.41060447557066-166.882981263996i</v>
      </c>
      <c r="AB937" s="12" t="str">
        <f t="shared" si="445"/>
        <v>0.496554667493942-0.0854011897143946i</v>
      </c>
      <c r="AC937" s="12" t="str">
        <f t="shared" si="446"/>
        <v>1.74711738428595-1.3290401960261i</v>
      </c>
      <c r="AD937" s="12" t="str">
        <f t="shared" si="447"/>
        <v>0.20358753729548+0.105988774667789i</v>
      </c>
      <c r="AE937" s="12" t="str">
        <f t="shared" si="448"/>
        <v>-0.110875813118202-0.132005303570503i</v>
      </c>
      <c r="AF937" s="12" t="str">
        <f t="shared" si="449"/>
        <v>-11.9030402513453-3.02881075514037i</v>
      </c>
      <c r="AG937" s="12" t="str">
        <f t="shared" si="450"/>
        <v>1.06728011381688-0.12129831060152i</v>
      </c>
      <c r="AH937" s="12" t="str">
        <f t="shared" si="451"/>
        <v>0.6504657986251+1.86079237663576i</v>
      </c>
      <c r="AI937" s="12">
        <f t="shared" si="452"/>
        <v>5.8946412871313489</v>
      </c>
      <c r="AJ937" s="12">
        <f t="shared" si="453"/>
        <v>70.732217806497133</v>
      </c>
      <c r="AK937" s="12"/>
      <c r="AL937" s="12"/>
      <c r="AM937" s="12"/>
      <c r="AN937" s="12"/>
    </row>
    <row r="938" spans="1:40" x14ac:dyDescent="0.35">
      <c r="A938" s="12"/>
      <c r="B938" s="12">
        <f t="shared" si="454"/>
        <v>80800</v>
      </c>
      <c r="C938" s="29" t="str">
        <f t="shared" si="421"/>
        <v>-0.0000106098722358348+0.0274708159608864i</v>
      </c>
      <c r="D938" s="28" t="str">
        <f t="shared" si="422"/>
        <v>-5.39914237521766+0.210609589033462i</v>
      </c>
      <c r="E938" s="12" t="str">
        <f t="shared" si="423"/>
        <v>4200</v>
      </c>
      <c r="F938" s="12" t="str">
        <f t="shared" si="424"/>
        <v>0.704225352112676</v>
      </c>
      <c r="G938" s="12" t="str">
        <f t="shared" si="420"/>
        <v>0.704225352112676</v>
      </c>
      <c r="H938" s="12" t="str">
        <f t="shared" si="425"/>
        <v>6.50727623556973+3.23752039498416i</v>
      </c>
      <c r="I938" s="12" t="str">
        <f t="shared" si="426"/>
        <v>317.300858012569i</v>
      </c>
      <c r="J938" s="12" t="str">
        <f t="shared" si="427"/>
        <v>-85.1175032340816+68.6248142082128i</v>
      </c>
      <c r="K938" s="12" t="str">
        <f t="shared" si="428"/>
        <v>1.82148793246507-2.25924844782868i</v>
      </c>
      <c r="L938" s="12" t="str">
        <f t="shared" si="429"/>
        <v>0.0840822400390459-0.0884292952039309i</v>
      </c>
      <c r="M938" s="12" t="str">
        <f t="shared" si="430"/>
        <v>1.90557017250412-2.34767774303261i</v>
      </c>
      <c r="N938" s="12" t="str">
        <f t="shared" si="431"/>
        <v>-1.01536274564022i</v>
      </c>
      <c r="O938" s="12" t="str">
        <f t="shared" si="432"/>
        <v>0.527311751475283-0.849671887704936i</v>
      </c>
      <c r="P938" s="12" t="str">
        <f t="shared" si="433"/>
        <v>0.472688248524717+0.849671887704936i</v>
      </c>
      <c r="Q938" s="12" t="str">
        <f t="shared" si="434"/>
        <v>-0.472688248524717+0.165690857935284i</v>
      </c>
      <c r="R938" s="12" t="str">
        <f t="shared" si="435"/>
        <v>-0.329435583301455-1.91300789676662i</v>
      </c>
      <c r="S938" s="12" t="str">
        <f t="shared" si="436"/>
        <v>0.103977935421089i</v>
      </c>
      <c r="T938" s="12" t="str">
        <f t="shared" si="437"/>
        <v>0.198910611550033-0.0342540318059275i</v>
      </c>
      <c r="U938" s="12" t="str">
        <f t="shared" si="438"/>
        <v>0.001-0.0196973939470167i</v>
      </c>
      <c r="V938" s="12" t="str">
        <f t="shared" si="439"/>
        <v>0.0015-0.00598704983192i</v>
      </c>
      <c r="W938" s="12" t="str">
        <f t="shared" si="440"/>
        <v>0.000933380108364427-0.00462391673391246i</v>
      </c>
      <c r="X938" s="12" t="str">
        <f t="shared" si="441"/>
        <v>0.0016074334018795-0.0041966341715262i</v>
      </c>
      <c r="Y938" s="12" t="str">
        <f t="shared" si="442"/>
        <v>0.00029+0.0761522059230166i</v>
      </c>
      <c r="Z938" s="12" t="str">
        <f t="shared" si="443"/>
        <v>-0.692320582932137-0.286327139371127i</v>
      </c>
      <c r="AA938" s="12" t="str">
        <f t="shared" si="444"/>
        <v>4.39457669749265-166.653690485597i</v>
      </c>
      <c r="AB938" s="12" t="str">
        <f t="shared" si="445"/>
        <v>0.496518037048939-0.0855044610277768i</v>
      </c>
      <c r="AC938" s="12" t="str">
        <f t="shared" si="446"/>
        <v>1.74541304142584-1.32859909514461i</v>
      </c>
      <c r="AD938" s="12" t="str">
        <f t="shared" si="447"/>
        <v>0.203720509062212+0.106082868971473i</v>
      </c>
      <c r="AE938" s="12" t="str">
        <f t="shared" si="448"/>
        <v>-0.110665497180298-0.131774064276456i</v>
      </c>
      <c r="AF938" s="12" t="str">
        <f t="shared" si="449"/>
        <v>-11.9064186107874-3.0269108059507i</v>
      </c>
      <c r="AG938" s="12" t="str">
        <f t="shared" si="450"/>
        <v>1.06723920858823-0.12121419899899i</v>
      </c>
      <c r="AH938" s="12" t="str">
        <f t="shared" si="451"/>
        <v>0.649873931035906+1.85778941836747i</v>
      </c>
      <c r="AI938" s="12">
        <f t="shared" si="452"/>
        <v>5.8812796231839437</v>
      </c>
      <c r="AJ938" s="12">
        <f t="shared" si="453"/>
        <v>70.719635639205748</v>
      </c>
      <c r="AK938" s="12"/>
      <c r="AL938" s="12"/>
      <c r="AM938" s="12"/>
      <c r="AN938" s="12"/>
    </row>
    <row r="939" spans="1:40" x14ac:dyDescent="0.35">
      <c r="A939" s="12"/>
      <c r="B939" s="12">
        <f t="shared" si="454"/>
        <v>80900</v>
      </c>
      <c r="C939" s="29" t="str">
        <f t="shared" si="421"/>
        <v>-0.0000105836588532423+0.0274368594617758i</v>
      </c>
      <c r="D939" s="28" t="str">
        <f t="shared" si="422"/>
        <v>-5.39914217424839+0.210349255873615i</v>
      </c>
      <c r="E939" s="12" t="str">
        <f t="shared" si="423"/>
        <v>4200</v>
      </c>
      <c r="F939" s="12" t="str">
        <f t="shared" si="424"/>
        <v>0.704225352112676</v>
      </c>
      <c r="G939" s="12" t="str">
        <f t="shared" si="420"/>
        <v>0.704225352112676</v>
      </c>
      <c r="H939" s="12" t="str">
        <f t="shared" si="425"/>
        <v>6.51064611726703+3.235360066571i</v>
      </c>
      <c r="I939" s="12" t="str">
        <f t="shared" si="426"/>
        <v>317.693557094268i</v>
      </c>
      <c r="J939" s="12" t="str">
        <f t="shared" si="427"/>
        <v>-85.3307972780625+68.7097459089656i</v>
      </c>
      <c r="K939" s="12" t="str">
        <f t="shared" si="428"/>
        <v>1.8186938115362-2.25864018109856i</v>
      </c>
      <c r="L939" s="12" t="str">
        <f t="shared" si="429"/>
        <v>0.0839730111816092-0.0884237192339812i</v>
      </c>
      <c r="M939" s="12" t="str">
        <f t="shared" si="430"/>
        <v>1.90266682271781-2.34706390033254i</v>
      </c>
      <c r="N939" s="12" t="str">
        <f t="shared" si="431"/>
        <v>-1.01661938270166i</v>
      </c>
      <c r="O939" s="12" t="str">
        <f t="shared" si="432"/>
        <v>0.526243606223529-0.850333856146429i</v>
      </c>
      <c r="P939" s="12" t="str">
        <f t="shared" si="433"/>
        <v>0.473756393776471+0.850333856146429i</v>
      </c>
      <c r="Q939" s="12" t="str">
        <f t="shared" si="434"/>
        <v>-0.473756393776471+0.166285526555231i</v>
      </c>
      <c r="R939" s="12" t="str">
        <f t="shared" si="435"/>
        <v>-0.329425729166589-1.9105021037643i</v>
      </c>
      <c r="S939" s="12" t="str">
        <f t="shared" si="436"/>
        <v>0.104106620984729i</v>
      </c>
      <c r="T939" s="12" t="str">
        <f t="shared" si="437"/>
        <v>0.198895918407117-0.0342953995289641i</v>
      </c>
      <c r="U939" s="12" t="str">
        <f t="shared" si="438"/>
        <v>0.001-0.0196730461176632i</v>
      </c>
      <c r="V939" s="12" t="str">
        <f t="shared" si="439"/>
        <v>0.0015-0.00597964927588546i</v>
      </c>
      <c r="W939" s="12" t="str">
        <f t="shared" si="440"/>
        <v>0.000933372359084006-0.00461828065441614i</v>
      </c>
      <c r="X939" s="12" t="str">
        <f t="shared" si="441"/>
        <v>0.00160575453424914-0.00419180207401519i</v>
      </c>
      <c r="Y939" s="12" t="str">
        <f t="shared" si="442"/>
        <v>0.00029+0.0762464537026243i</v>
      </c>
      <c r="Z939" s="12" t="str">
        <f t="shared" si="443"/>
        <v>-0.690589866712156-0.285592155634616i</v>
      </c>
      <c r="AA939" s="12" t="str">
        <f t="shared" si="444"/>
        <v>4.37863539423764-166.425052526883i</v>
      </c>
      <c r="AB939" s="12" t="str">
        <f t="shared" si="445"/>
        <v>0.496481360219976-0.0856077225907435i</v>
      </c>
      <c r="AC939" s="12" t="str">
        <f t="shared" si="446"/>
        <v>1.74371181690594-1.32815645130214i</v>
      </c>
      <c r="AD939" s="12" t="str">
        <f t="shared" si="447"/>
        <v>0.203853606918423+0.10617681130801i</v>
      </c>
      <c r="AE939" s="12" t="str">
        <f t="shared" si="448"/>
        <v>-0.110455970810721-0.131543621002844i</v>
      </c>
      <c r="AF939" s="12" t="str">
        <f t="shared" si="449"/>
        <v>-11.9097882915154-3.02501081069738i</v>
      </c>
      <c r="AG939" s="12" t="str">
        <f t="shared" si="450"/>
        <v>1.0671983569036-0.121130404456452i</v>
      </c>
      <c r="AH939" s="12" t="str">
        <f t="shared" si="451"/>
        <v>0.649283396562125+1.85479590619624i</v>
      </c>
      <c r="AI939" s="12">
        <f t="shared" si="452"/>
        <v>5.867939147376684</v>
      </c>
      <c r="AJ939" s="12">
        <f t="shared" si="453"/>
        <v>70.707068981715196</v>
      </c>
      <c r="AK939" s="12"/>
      <c r="AL939" s="12"/>
      <c r="AM939" s="12"/>
      <c r="AN939" s="12"/>
    </row>
    <row r="940" spans="1:40" x14ac:dyDescent="0.35">
      <c r="A940" s="12"/>
      <c r="B940" s="12">
        <f t="shared" si="454"/>
        <v>81000</v>
      </c>
      <c r="C940" s="29" t="str">
        <f t="shared" si="421"/>
        <v>-0.0000105575424972905+0.0274029868058354i</v>
      </c>
      <c r="D940" s="28" t="str">
        <f t="shared" si="422"/>
        <v>-5.39914197402299+0.210089565511405i</v>
      </c>
      <c r="E940" s="12" t="str">
        <f t="shared" si="423"/>
        <v>4200</v>
      </c>
      <c r="F940" s="12" t="str">
        <f t="shared" si="424"/>
        <v>0.704225352112676</v>
      </c>
      <c r="G940" s="12" t="str">
        <f t="shared" si="420"/>
        <v>0.704225352112676</v>
      </c>
      <c r="H940" s="12" t="str">
        <f t="shared" si="425"/>
        <v>6.51400734520278+3.23320034908943i</v>
      </c>
      <c r="I940" s="12" t="str">
        <f t="shared" si="426"/>
        <v>318.086256175967i</v>
      </c>
      <c r="J940" s="12" t="str">
        <f t="shared" si="427"/>
        <v>-85.5443551365689+68.7946776097183i</v>
      </c>
      <c r="K940" s="12" t="str">
        <f t="shared" si="428"/>
        <v>1.81590480780372-2.25802941695914i</v>
      </c>
      <c r="L940" s="12" t="str">
        <f t="shared" si="429"/>
        <v>0.0838639311731831-0.0884180158495093i</v>
      </c>
      <c r="M940" s="12" t="str">
        <f t="shared" si="430"/>
        <v>1.8997687389769-2.34644743280865i</v>
      </c>
      <c r="N940" s="12" t="str">
        <f t="shared" si="431"/>
        <v>-1.01787601976309i</v>
      </c>
      <c r="O940" s="12" t="str">
        <f t="shared" si="432"/>
        <v>0.525174629961298-0.85099448179469i</v>
      </c>
      <c r="P940" s="12" t="str">
        <f t="shared" si="433"/>
        <v>0.474825370038702+0.85099448179469i</v>
      </c>
      <c r="Q940" s="12" t="str">
        <f t="shared" si="434"/>
        <v>-0.474825370038702+0.1668815379684i</v>
      </c>
      <c r="R940" s="12" t="str">
        <f t="shared" si="435"/>
        <v>-0.32941586183612-1.90800231962173i</v>
      </c>
      <c r="S940" s="12" t="str">
        <f t="shared" si="436"/>
        <v>0.104235306548369i</v>
      </c>
      <c r="T940" s="12" t="str">
        <f t="shared" si="437"/>
        <v>0.19888120668077-0.0343367633403831i</v>
      </c>
      <c r="U940" s="12" t="str">
        <f t="shared" si="438"/>
        <v>0.001-0.0196487584064069i</v>
      </c>
      <c r="V940" s="12" t="str">
        <f t="shared" si="439"/>
        <v>0.0015-0.00597226699282882i</v>
      </c>
      <c r="W940" s="12" t="str">
        <f t="shared" si="440"/>
        <v>0.00093336460057974-0.00461265858569528i</v>
      </c>
      <c r="X940" s="12" t="str">
        <f t="shared" si="441"/>
        <v>0.00160408162199934-0.00418698100565394i</v>
      </c>
      <c r="Y940" s="12" t="str">
        <f t="shared" si="442"/>
        <v>0.00029+0.076340701482232i</v>
      </c>
      <c r="Z940" s="12" t="str">
        <f t="shared" si="443"/>
        <v>-0.68886569726263-0.28486053366957i</v>
      </c>
      <c r="AA940" s="12" t="str">
        <f t="shared" si="444"/>
        <v>4.36277995772597-166.197064537426i</v>
      </c>
      <c r="AB940" s="12" t="str">
        <f t="shared" si="445"/>
        <v>0.496444637003299-0.0857109743895821i</v>
      </c>
      <c r="AC940" s="12" t="str">
        <f t="shared" si="446"/>
        <v>1.74201370619164-1.32771227376059i</v>
      </c>
      <c r="AD940" s="12" t="str">
        <f t="shared" si="447"/>
        <v>0.203986830722075+0.106270601538697i</v>
      </c>
      <c r="AE940" s="12" t="str">
        <f t="shared" si="448"/>
        <v>-0.110247230110057-0.131313969488528i</v>
      </c>
      <c r="AF940" s="12" t="str">
        <f t="shared" si="449"/>
        <v>-11.9131493192258-3.02311078357802i</v>
      </c>
      <c r="AG940" s="12" t="str">
        <f t="shared" si="450"/>
        <v>1.06715755827824-0.121046925535724i</v>
      </c>
      <c r="AH940" s="12" t="str">
        <f t="shared" si="451"/>
        <v>0.648694194431523+1.85181179568236i</v>
      </c>
      <c r="AI940" s="12">
        <f t="shared" si="452"/>
        <v>5.8546197988196838</v>
      </c>
      <c r="AJ940" s="12">
        <f t="shared" si="453"/>
        <v>70.694517678901221</v>
      </c>
      <c r="AK940" s="12"/>
      <c r="AL940" s="12"/>
      <c r="AM940" s="12"/>
      <c r="AN940" s="12"/>
    </row>
    <row r="941" spans="1:40" x14ac:dyDescent="0.35">
      <c r="A941" s="12"/>
      <c r="B941" s="12">
        <f t="shared" si="454"/>
        <v>81100</v>
      </c>
      <c r="C941" s="29" t="str">
        <f t="shared" si="421"/>
        <v>-0.0000105315226897214+0.0273691976829182i</v>
      </c>
      <c r="D941" s="28" t="str">
        <f t="shared" si="422"/>
        <v>-5.39914177453781+0.20983051556904i</v>
      </c>
      <c r="E941" s="12" t="str">
        <f t="shared" si="423"/>
        <v>4200</v>
      </c>
      <c r="F941" s="12" t="str">
        <f t="shared" si="424"/>
        <v>0.704225352112676</v>
      </c>
      <c r="G941" s="12" t="str">
        <f t="shared" si="420"/>
        <v>0.704225352112676</v>
      </c>
      <c r="H941" s="12" t="str">
        <f t="shared" si="425"/>
        <v>6.51735994500365+3.23104125424932i</v>
      </c>
      <c r="I941" s="12" t="str">
        <f t="shared" si="426"/>
        <v>318.478955257665i</v>
      </c>
      <c r="J941" s="12" t="str">
        <f t="shared" si="427"/>
        <v>-85.7581768096011+68.8796093104711i</v>
      </c>
      <c r="K941" s="12" t="str">
        <f t="shared" si="428"/>
        <v>1.81312091360324-2.25741617065669i</v>
      </c>
      <c r="L941" s="12" t="str">
        <f t="shared" si="429"/>
        <v>0.0837549999588943-0.0884121855738211i</v>
      </c>
      <c r="M941" s="12" t="str">
        <f t="shared" si="430"/>
        <v>1.89687591356213-2.34582835623051i</v>
      </c>
      <c r="N941" s="12" t="str">
        <f t="shared" si="431"/>
        <v>-1.01913265682453i</v>
      </c>
      <c r="O941" s="12" t="str">
        <f t="shared" si="432"/>
        <v>0.524104824376634-0.851653763606513i</v>
      </c>
      <c r="P941" s="12" t="str">
        <f t="shared" si="433"/>
        <v>0.475895175623366+0.851653763606513i</v>
      </c>
      <c r="Q941" s="12" t="str">
        <f t="shared" si="434"/>
        <v>-0.475895175623366+0.167478893218017i</v>
      </c>
      <c r="R941" s="12" t="str">
        <f t="shared" si="435"/>
        <v>-0.329405981306192-1.90550852209678i</v>
      </c>
      <c r="S941" s="12" t="str">
        <f t="shared" si="436"/>
        <v>0.104363992112009i</v>
      </c>
      <c r="T941" s="12" t="str">
        <f t="shared" si="437"/>
        <v>0.198866476369474-0.034378123234688i</v>
      </c>
      <c r="U941" s="12" t="str">
        <f t="shared" si="438"/>
        <v>0.001-0.0196245305908626i</v>
      </c>
      <c r="V941" s="12" t="str">
        <f t="shared" si="439"/>
        <v>0.0015-0.00596490291515579i</v>
      </c>
      <c r="W941" s="12" t="str">
        <f t="shared" si="440"/>
        <v>0.000933356832852943-0.00460705047590855i</v>
      </c>
      <c r="X941" s="12" t="str">
        <f t="shared" si="441"/>
        <v>0.00160241463705846-0.00418217093030036i</v>
      </c>
      <c r="Y941" s="12" t="str">
        <f t="shared" si="442"/>
        <v>0.00029+0.0764349492618397i</v>
      </c>
      <c r="Z941" s="12" t="str">
        <f t="shared" si="443"/>
        <v>-0.687148041592309-0.284132252496034i</v>
      </c>
      <c r="AA941" s="12" t="str">
        <f t="shared" si="444"/>
        <v>4.34700978509251-165.969723683562i</v>
      </c>
      <c r="AB941" s="12" t="str">
        <f t="shared" si="445"/>
        <v>0.496407867395117-0.0858142164105723i</v>
      </c>
      <c r="AC941" s="12" t="str">
        <f t="shared" si="446"/>
        <v>1.74031870474092-1.3272665717418i</v>
      </c>
      <c r="AD941" s="12" t="str">
        <f t="shared" si="447"/>
        <v>0.204120180330961+0.106364239524839i</v>
      </c>
      <c r="AE941" s="12" t="str">
        <f t="shared" si="448"/>
        <v>-0.110039271202668-0.131085105502281i</v>
      </c>
      <c r="AF941" s="12" t="str">
        <f t="shared" si="449"/>
        <v>-11.9165017195415-3.02121073868028i</v>
      </c>
      <c r="AG941" s="12" t="str">
        <f t="shared" si="450"/>
        <v>1.06711681223124-0.120963760806728i</v>
      </c>
      <c r="AH941" s="12" t="str">
        <f t="shared" si="451"/>
        <v>0.648106323837987+1.84883704265433i</v>
      </c>
      <c r="AI941" s="12">
        <f t="shared" si="452"/>
        <v>5.8413215168623145</v>
      </c>
      <c r="AJ941" s="12">
        <f t="shared" si="453"/>
        <v>70.681981576677885</v>
      </c>
      <c r="AK941" s="12"/>
      <c r="AL941" s="12"/>
      <c r="AM941" s="12"/>
      <c r="AN941" s="12"/>
    </row>
    <row r="942" spans="1:40" x14ac:dyDescent="0.35">
      <c r="A942" s="12"/>
      <c r="B942" s="12">
        <f t="shared" si="454"/>
        <v>81200</v>
      </c>
      <c r="C942" s="29" t="str">
        <f t="shared" si="421"/>
        <v>-0.0000105055989552205+0.0273354917844047i</v>
      </c>
      <c r="D942" s="28" t="str">
        <f t="shared" si="422"/>
        <v>-5.39914157578917+0.209572103680436i</v>
      </c>
      <c r="E942" s="12" t="str">
        <f t="shared" si="423"/>
        <v>4200</v>
      </c>
      <c r="F942" s="12" t="str">
        <f t="shared" si="424"/>
        <v>0.704225352112676</v>
      </c>
      <c r="G942" s="12" t="str">
        <f t="shared" si="420"/>
        <v>0.704225352112676</v>
      </c>
      <c r="H942" s="12" t="str">
        <f t="shared" si="425"/>
        <v>6.5207039422232+3.228882793663i</v>
      </c>
      <c r="I942" s="12" t="str">
        <f t="shared" si="426"/>
        <v>318.871654339364i</v>
      </c>
      <c r="J942" s="12" t="str">
        <f t="shared" si="427"/>
        <v>-85.9722622971588+68.9645410112238i</v>
      </c>
      <c r="K942" s="12" t="str">
        <f t="shared" si="428"/>
        <v>1.81034212125929-2.25680045737082i</v>
      </c>
      <c r="L942" s="12" t="str">
        <f t="shared" si="429"/>
        <v>0.0836462174827277-0.0884062289287274i</v>
      </c>
      <c r="M942" s="12" t="str">
        <f t="shared" si="430"/>
        <v>1.89398833874202-2.34520668629955i</v>
      </c>
      <c r="N942" s="12" t="str">
        <f t="shared" si="431"/>
        <v>-1.02038929388596i</v>
      </c>
      <c r="O942" s="12" t="str">
        <f t="shared" si="432"/>
        <v>0.523034191158922-0.852311700540789i</v>
      </c>
      <c r="P942" s="12" t="str">
        <f t="shared" si="433"/>
        <v>0.476965808841078+0.852311700540789i</v>
      </c>
      <c r="Q942" s="12" t="str">
        <f t="shared" si="434"/>
        <v>-0.476965808841078+0.168077593345171i</v>
      </c>
      <c r="R942" s="12" t="str">
        <f t="shared" si="435"/>
        <v>-0.329396087572939-1.90302068905697i</v>
      </c>
      <c r="S942" s="12" t="str">
        <f t="shared" si="436"/>
        <v>0.104492677675649i</v>
      </c>
      <c r="T942" s="12" t="str">
        <f t="shared" si="437"/>
        <v>0.198851727471721-0.034419479206379i</v>
      </c>
      <c r="U942" s="12" t="str">
        <f t="shared" si="438"/>
        <v>0.001-0.0196003624497408i</v>
      </c>
      <c r="V942" s="12" t="str">
        <f t="shared" si="439"/>
        <v>0.0015-0.00595755697560512i</v>
      </c>
      <c r="W942" s="12" t="str">
        <f t="shared" si="440"/>
        <v>0.000933349055904925-0.00460145627347022i</v>
      </c>
      <c r="X942" s="12" t="str">
        <f t="shared" si="441"/>
        <v>0.00160075355151832-0.00417737181196346i</v>
      </c>
      <c r="Y942" s="12" t="str">
        <f t="shared" si="442"/>
        <v>0.00029+0.0765291970414474i</v>
      </c>
      <c r="Z942" s="12" t="str">
        <f t="shared" si="443"/>
        <v>-0.685436866916885-0.283407291297035i</v>
      </c>
      <c r="AA942" s="12" t="str">
        <f t="shared" si="444"/>
        <v>4.33132427863463-165.743027148272i</v>
      </c>
      <c r="AB942" s="12" t="str">
        <f t="shared" si="445"/>
        <v>0.496371051391668-0.0859174486399856i</v>
      </c>
      <c r="AC942" s="12" t="str">
        <f t="shared" si="446"/>
        <v>1.73862680800464-1.32681935442788i</v>
      </c>
      <c r="AD942" s="12" t="str">
        <f t="shared" si="447"/>
        <v>0.204253655602694+0.106457725127761i</v>
      </c>
      <c r="AE942" s="12" t="str">
        <f t="shared" si="448"/>
        <v>-0.109832090236528-0.130857024842548i</v>
      </c>
      <c r="AF942" s="12" t="str">
        <f t="shared" si="449"/>
        <v>-11.9198455180124-3.01931068998256i</v>
      </c>
      <c r="AG942" s="12" t="str">
        <f t="shared" si="450"/>
        <v>1.06707611828549-0.120880908847433i</v>
      </c>
      <c r="AH942" s="12" t="str">
        <f t="shared" si="451"/>
        <v>0.647519783942138+1.84587160320722i</v>
      </c>
      <c r="AI942" s="12">
        <f t="shared" si="452"/>
        <v>5.8280442410934432</v>
      </c>
      <c r="AJ942" s="12">
        <f t="shared" si="453"/>
        <v>70.669460521991425</v>
      </c>
      <c r="AK942" s="12"/>
      <c r="AL942" s="12"/>
      <c r="AM942" s="12"/>
      <c r="AN942" s="12"/>
    </row>
    <row r="943" spans="1:40" x14ac:dyDescent="0.35">
      <c r="A943" s="12"/>
      <c r="B943" s="12">
        <f t="shared" si="454"/>
        <v>81300</v>
      </c>
      <c r="C943" s="29" t="str">
        <f t="shared" si="421"/>
        <v>-0.0000104797708213944+0.0273018688031941i</v>
      </c>
      <c r="D943" s="28" t="str">
        <f t="shared" si="422"/>
        <v>-5.39914137777348+0.209314327491155i</v>
      </c>
      <c r="E943" s="12" t="str">
        <f t="shared" si="423"/>
        <v>4200</v>
      </c>
      <c r="F943" s="12" t="str">
        <f t="shared" si="424"/>
        <v>0.704225352112676</v>
      </c>
      <c r="G943" s="12" t="str">
        <f t="shared" si="420"/>
        <v>0.704225352112676</v>
      </c>
      <c r="H943" s="12" t="str">
        <f t="shared" si="425"/>
        <v>6.52403936234192+3.22672497884599i</v>
      </c>
      <c r="I943" s="12" t="str">
        <f t="shared" si="426"/>
        <v>319.264353421063i</v>
      </c>
      <c r="J943" s="12" t="str">
        <f t="shared" si="427"/>
        <v>-86.1866115992423+69.0494727119764i</v>
      </c>
      <c r="K943" s="12" t="str">
        <f t="shared" si="428"/>
        <v>1.80756842308545-2.25618229221467i</v>
      </c>
      <c r="L943" s="12" t="str">
        <f t="shared" si="429"/>
        <v>0.0835375836875293-0.088400146434545i</v>
      </c>
      <c r="M943" s="12" t="str">
        <f t="shared" si="430"/>
        <v>1.89110600677298-2.34458243864922i</v>
      </c>
      <c r="N943" s="12" t="str">
        <f t="shared" si="431"/>
        <v>-1.0216459309474i</v>
      </c>
      <c r="O943" s="12" t="str">
        <f t="shared" si="432"/>
        <v>0.521962731998822-0.852968291558559i</v>
      </c>
      <c r="P943" s="12" t="str">
        <f t="shared" si="433"/>
        <v>0.478037268001178+0.852968291558559i</v>
      </c>
      <c r="Q943" s="12" t="str">
        <f t="shared" si="434"/>
        <v>-0.478037268001178+0.168677639388841i</v>
      </c>
      <c r="R943" s="12" t="str">
        <f t="shared" si="435"/>
        <v>-0.329386180632499-1.90053879847861i</v>
      </c>
      <c r="S943" s="12" t="str">
        <f t="shared" si="436"/>
        <v>0.104621363239289i</v>
      </c>
      <c r="T943" s="12" t="str">
        <f t="shared" si="437"/>
        <v>0.198836959985993-0.0344608312499547i</v>
      </c>
      <c r="U943" s="12" t="str">
        <f t="shared" si="438"/>
        <v>0.001-0.0195762537628408i</v>
      </c>
      <c r="V943" s="12" t="str">
        <f t="shared" si="439"/>
        <v>0.0015-0.00595022910724645i</v>
      </c>
      <c r="W943" s="12" t="str">
        <f t="shared" si="440"/>
        <v>0.000933341269737011-0.00459587592704814i</v>
      </c>
      <c r="X943" s="12" t="str">
        <f t="shared" si="441"/>
        <v>0.00159909833763289-0.00417258361480218i</v>
      </c>
      <c r="Y943" s="12" t="str">
        <f t="shared" si="442"/>
        <v>0.00029+0.076623444821055i</v>
      </c>
      <c r="Z943" s="12" t="str">
        <f t="shared" si="443"/>
        <v>-0.683732140657376-0.282685629417047i</v>
      </c>
      <c r="AA943" s="12" t="str">
        <f t="shared" si="444"/>
        <v>4.31572284575995-165.516972131057i</v>
      </c>
      <c r="AB943" s="12" t="str">
        <f t="shared" si="445"/>
        <v>0.496334188989161-0.0860206710640894i</v>
      </c>
      <c r="AC943" s="12" t="str">
        <f t="shared" si="446"/>
        <v>1.73693801142651-1.32637063096113i</v>
      </c>
      <c r="AD943" s="12" t="str">
        <f t="shared" si="447"/>
        <v>0.204387256394723+0.106551058208806i</v>
      </c>
      <c r="AE943" s="12" t="str">
        <f t="shared" si="448"/>
        <v>-0.109625683383044-0.130629723337182i</v>
      </c>
      <c r="AF943" s="12" t="str">
        <f t="shared" si="449"/>
        <v>-11.9231807401154-3.01741065135483i</v>
      </c>
      <c r="AG943" s="12" t="str">
        <f t="shared" si="450"/>
        <v>1.06703547596767-0.120798368243806i</v>
      </c>
      <c r="AH943" s="12" t="str">
        <f t="shared" si="451"/>
        <v>0.646934573871771+1.84291543370048i</v>
      </c>
      <c r="AI943" s="12">
        <f t="shared" si="452"/>
        <v>5.8147879113390424</v>
      </c>
      <c r="AJ943" s="12">
        <f t="shared" si="453"/>
        <v>70.656954362813138</v>
      </c>
      <c r="AK943" s="12"/>
      <c r="AL943" s="12"/>
      <c r="AM943" s="12"/>
      <c r="AN943" s="12"/>
    </row>
    <row r="944" spans="1:40" x14ac:dyDescent="0.35">
      <c r="A944" s="12"/>
      <c r="B944" s="12">
        <f t="shared" si="454"/>
        <v>81400</v>
      </c>
      <c r="C944" s="29" t="str">
        <f t="shared" si="421"/>
        <v>-0.0000104540378187497+0.0272683284336944i</v>
      </c>
      <c r="D944" s="28" t="str">
        <f t="shared" si="422"/>
        <v>-5.39914118048713+0.209057184658324i</v>
      </c>
      <c r="E944" s="12" t="str">
        <f t="shared" si="423"/>
        <v>4200</v>
      </c>
      <c r="F944" s="12" t="str">
        <f t="shared" si="424"/>
        <v>0.704225352112676</v>
      </c>
      <c r="G944" s="12" t="str">
        <f t="shared" si="420"/>
        <v>0.704225352112676</v>
      </c>
      <c r="H944" s="12" t="str">
        <f t="shared" si="425"/>
        <v>6.52736623076741+3.22456782121754i</v>
      </c>
      <c r="I944" s="12" t="str">
        <f t="shared" si="426"/>
        <v>319.657052502761i</v>
      </c>
      <c r="J944" s="12" t="str">
        <f t="shared" si="427"/>
        <v>-86.4012247158513+69.1344044127293i</v>
      </c>
      <c r="K944" s="12" t="str">
        <f t="shared" si="428"/>
        <v>1.80479981138471-2.25556169023515i</v>
      </c>
      <c r="L944" s="12" t="str">
        <f t="shared" si="429"/>
        <v>0.0834290985150187-0.0883939386100984i</v>
      </c>
      <c r="M944" s="12" t="str">
        <f t="shared" si="430"/>
        <v>1.88822890989973-2.34395562884525i</v>
      </c>
      <c r="N944" s="12" t="str">
        <f t="shared" si="431"/>
        <v>-1.02290256800884i</v>
      </c>
      <c r="O944" s="12" t="str">
        <f t="shared" si="432"/>
        <v>0.520890448588321-0.853623535622968i</v>
      </c>
      <c r="P944" s="12" t="str">
        <f t="shared" si="433"/>
        <v>0.479109551411679+0.853623535622968i</v>
      </c>
      <c r="Q944" s="12" t="str">
        <f t="shared" si="434"/>
        <v>-0.479109551411679+0.169279032385872i</v>
      </c>
      <c r="R944" s="12" t="str">
        <f t="shared" si="435"/>
        <v>-0.329376260480995-1.89806282844625i</v>
      </c>
      <c r="S944" s="12" t="str">
        <f t="shared" si="436"/>
        <v>0.104750048802929i</v>
      </c>
      <c r="T944" s="12" t="str">
        <f t="shared" si="437"/>
        <v>0.19882217391077-0.0345021793599105i</v>
      </c>
      <c r="U944" s="12" t="str">
        <f t="shared" si="438"/>
        <v>0.001-0.0195522043110437i</v>
      </c>
      <c r="V944" s="12" t="str">
        <f t="shared" si="439"/>
        <v>0.0015-0.0059429192434783i</v>
      </c>
      <c r="W944" s="12" t="str">
        <f t="shared" si="440"/>
        <v>0.000933333474350516-0.00459030938556248i</v>
      </c>
      <c r="X944" s="12" t="str">
        <f t="shared" si="441"/>
        <v>0.00159744896781728-0.00416780630312503i</v>
      </c>
      <c r="Y944" s="12" t="str">
        <f t="shared" si="442"/>
        <v>0.00029+0.0767176926006627i</v>
      </c>
      <c r="Z944" s="12" t="str">
        <f t="shared" si="443"/>
        <v>-0.68203383043866-0.281967246360516i</v>
      </c>
      <c r="AA944" s="12" t="str">
        <f t="shared" si="444"/>
        <v>4.30020489893531-165.291555847815i</v>
      </c>
      <c r="AB944" s="12" t="str">
        <f t="shared" si="445"/>
        <v>0.496297280183803-0.0861238836691433i</v>
      </c>
      <c r="AC944" s="12" t="str">
        <f t="shared" si="446"/>
        <v>1.73525231044336-1.32592041044433i</v>
      </c>
      <c r="AD944" s="12" t="str">
        <f t="shared" si="447"/>
        <v>0.204520982564319+0.106644238629329i</v>
      </c>
      <c r="AE944" s="12" t="str">
        <f t="shared" si="448"/>
        <v>-0.109420046836895-0.130403196843184i</v>
      </c>
      <c r="AF944" s="12" t="str">
        <f t="shared" si="449"/>
        <v>-11.9265074112545-3.01551063655922i</v>
      </c>
      <c r="AG944" s="12" t="str">
        <f t="shared" si="450"/>
        <v>1.06699488480819-0.120716137589743i</v>
      </c>
      <c r="AH944" s="12" t="str">
        <f t="shared" si="451"/>
        <v>0.646350692722561+1.839968490756i</v>
      </c>
      <c r="AI944" s="12">
        <f t="shared" si="452"/>
        <v>5.8015524676612102</v>
      </c>
      <c r="AJ944" s="12">
        <f t="shared" si="453"/>
        <v>70.644462948127142</v>
      </c>
      <c r="AK944" s="12"/>
      <c r="AL944" s="12"/>
      <c r="AM944" s="12"/>
      <c r="AN944" s="12"/>
    </row>
    <row r="945" spans="1:40" x14ac:dyDescent="0.35">
      <c r="A945" s="12"/>
      <c r="B945" s="12">
        <f t="shared" si="454"/>
        <v>81500</v>
      </c>
      <c r="C945" s="29" t="str">
        <f t="shared" si="421"/>
        <v>-0.0000104283994806716+0.0272348703718137i</v>
      </c>
      <c r="D945" s="28" t="str">
        <f t="shared" si="422"/>
        <v>-5.39914098392654+0.208800672850572i</v>
      </c>
      <c r="E945" s="12" t="str">
        <f t="shared" si="423"/>
        <v>4200</v>
      </c>
      <c r="F945" s="12" t="str">
        <f t="shared" si="424"/>
        <v>0.704225352112676</v>
      </c>
      <c r="G945" s="12" t="str">
        <f t="shared" si="420"/>
        <v>0.704225352112676</v>
      </c>
      <c r="H945" s="12" t="str">
        <f t="shared" si="425"/>
        <v>6.53068457283432+3.2224113321014i</v>
      </c>
      <c r="I945" s="12" t="str">
        <f t="shared" si="426"/>
        <v>320.04975158446i</v>
      </c>
      <c r="J945" s="12" t="str">
        <f t="shared" si="427"/>
        <v>-86.616101646986+69.2193361134819i</v>
      </c>
      <c r="K945" s="12" t="str">
        <f t="shared" si="428"/>
        <v>1.80203627844959-2.25493866641326i</v>
      </c>
      <c r="L945" s="12" t="str">
        <f t="shared" si="429"/>
        <v>0.0833207619057955-0.0883876059727211i</v>
      </c>
      <c r="M945" s="12" t="str">
        <f t="shared" si="430"/>
        <v>1.88535704035539-2.34332627238598i</v>
      </c>
      <c r="N945" s="12" t="str">
        <f t="shared" si="431"/>
        <v>-1.02415920507027i</v>
      </c>
      <c r="O945" s="12" t="str">
        <f t="shared" si="432"/>
        <v>0.519817342620712-0.854277431699294i</v>
      </c>
      <c r="P945" s="12" t="str">
        <f t="shared" si="433"/>
        <v>0.480182657379288+0.854277431699294i</v>
      </c>
      <c r="Q945" s="12" t="str">
        <f t="shared" si="434"/>
        <v>-0.480182657379288+0.169881773370976i</v>
      </c>
      <c r="R945" s="12" t="str">
        <f t="shared" si="435"/>
        <v>-0.329366327114551-1.89559275715204i</v>
      </c>
      <c r="S945" s="12" t="str">
        <f t="shared" si="436"/>
        <v>0.104878734366569i</v>
      </c>
      <c r="T945" s="12" t="str">
        <f t="shared" si="437"/>
        <v>0.198807369244541-0.0345435235307395i</v>
      </c>
      <c r="U945" s="12" t="str">
        <f t="shared" si="438"/>
        <v>0.001-0.0195282138763062i</v>
      </c>
      <c r="V945" s="12" t="str">
        <f t="shared" si="439"/>
        <v>0.0015-0.00593562731802619i</v>
      </c>
      <c r="W945" s="12" t="str">
        <f t="shared" si="440"/>
        <v>0.000933325669746752-0.00458475659818411i</v>
      </c>
      <c r="X945" s="12" t="str">
        <f t="shared" si="441"/>
        <v>0.00159580541464658-0.00416303984138914i</v>
      </c>
      <c r="Y945" s="12" t="str">
        <f t="shared" si="442"/>
        <v>0.00029+0.0768119403802704i</v>
      </c>
      <c r="Z945" s="12" t="str">
        <f t="shared" si="443"/>
        <v>-0.680341904087922-0.281252121790385i</v>
      </c>
      <c r="AA945" s="12" t="str">
        <f t="shared" si="444"/>
        <v>4.28476985563605-165.066775530729i</v>
      </c>
      <c r="AB945" s="12" t="str">
        <f t="shared" si="445"/>
        <v>0.496260324971822-0.0862270864414009i</v>
      </c>
      <c r="AC945" s="12" t="str">
        <f t="shared" si="446"/>
        <v>1.73356970048525-1.3254687019409i</v>
      </c>
      <c r="AD945" s="12" t="str">
        <f t="shared" si="447"/>
        <v>0.20465483396858+0.106737266250713i</v>
      </c>
      <c r="AE945" s="12" t="str">
        <f t="shared" si="448"/>
        <v>-0.109215176815863-0.130177441246472i</v>
      </c>
      <c r="AF945" s="12" t="str">
        <f t="shared" si="449"/>
        <v>-11.9298255567609-3.01361065925083i</v>
      </c>
      <c r="AG945" s="12" t="str">
        <f t="shared" si="450"/>
        <v>1.06695434434118-0.120634215487019i</v>
      </c>
      <c r="AH945" s="12" t="str">
        <f t="shared" si="451"/>
        <v>0.645768139558453+1.83703073125642i</v>
      </c>
      <c r="AI945" s="12">
        <f t="shared" si="452"/>
        <v>5.788337850357717</v>
      </c>
      <c r="AJ945" s="12">
        <f t="shared" si="453"/>
        <v>70.631986127929011</v>
      </c>
      <c r="AK945" s="12"/>
      <c r="AL945" s="12"/>
      <c r="AM945" s="12"/>
      <c r="AN945" s="12"/>
    </row>
    <row r="946" spans="1:40" x14ac:dyDescent="0.35">
      <c r="A946" s="12"/>
      <c r="B946" s="12">
        <f t="shared" si="454"/>
        <v>81600</v>
      </c>
      <c r="C946" s="29" t="str">
        <f t="shared" si="421"/>
        <v>-0.0000104028553434027+0.0272014943149506i</v>
      </c>
      <c r="D946" s="28" t="str">
        <f t="shared" si="422"/>
        <v>-5.39914078808815+0.208544789747955i</v>
      </c>
      <c r="E946" s="12" t="str">
        <f t="shared" si="423"/>
        <v>4200</v>
      </c>
      <c r="F946" s="12" t="str">
        <f t="shared" si="424"/>
        <v>0.704225352112676</v>
      </c>
      <c r="G946" s="12" t="str">
        <f t="shared" si="420"/>
        <v>0.704225352112676</v>
      </c>
      <c r="H946" s="12" t="str">
        <f t="shared" si="425"/>
        <v>6.53399441380463+3.22025552272632i</v>
      </c>
      <c r="I946" s="12" t="str">
        <f t="shared" si="426"/>
        <v>320.442450666159i</v>
      </c>
      <c r="J946" s="12" t="str">
        <f t="shared" si="427"/>
        <v>-86.8312423926463+69.3042678142347i</v>
      </c>
      <c r="K946" s="12" t="str">
        <f t="shared" si="428"/>
        <v>1.79927781656242-2.25431323566416i</v>
      </c>
      <c r="L946" s="12" t="str">
        <f t="shared" si="429"/>
        <v>0.0832125737993473-0.0883811490382569i</v>
      </c>
      <c r="M946" s="12" t="str">
        <f t="shared" si="430"/>
        <v>1.88249039036177-2.34269438470242i</v>
      </c>
      <c r="N946" s="12" t="str">
        <f t="shared" si="431"/>
        <v>-1.02541584213171i</v>
      </c>
      <c r="O946" s="12" t="str">
        <f t="shared" si="432"/>
        <v>0.518743415790556-0.854929978754954i</v>
      </c>
      <c r="P946" s="12" t="str">
        <f t="shared" si="433"/>
        <v>0.481256584209444+0.854929978754954i</v>
      </c>
      <c r="Q946" s="12" t="str">
        <f t="shared" si="434"/>
        <v>-0.481256584209444+0.170485863376756i</v>
      </c>
      <c r="R946" s="12" t="str">
        <f t="shared" si="435"/>
        <v>-0.329356380529286-1.8931285628949i</v>
      </c>
      <c r="S946" s="12" t="str">
        <f t="shared" si="436"/>
        <v>0.105007419930209i</v>
      </c>
      <c r="T946" s="12" t="str">
        <f t="shared" si="437"/>
        <v>0.198792545985778-0.0345848637569324i</v>
      </c>
      <c r="U946" s="12" t="str">
        <f t="shared" si="438"/>
        <v>0.001-0.0195042822416539i</v>
      </c>
      <c r="V946" s="12" t="str">
        <f t="shared" si="439"/>
        <v>0.0015-0.00592835326494038i</v>
      </c>
      <c r="W946" s="12" t="str">
        <f t="shared" si="440"/>
        <v>0.000933317855927041-0.00457921751433307i</v>
      </c>
      <c r="X946" s="12" t="str">
        <f t="shared" si="441"/>
        <v>0.00159416765085483-0.00415828419419967i</v>
      </c>
      <c r="Y946" s="12" t="str">
        <f t="shared" si="442"/>
        <v>0.00029+0.0769061881598781i</v>
      </c>
      <c r="Z946" s="12" t="str">
        <f t="shared" si="443"/>
        <v>-0.678656329633169-0.280540235526638i</v>
      </c>
      <c r="AA946" s="12" t="str">
        <f t="shared" si="444"/>
        <v>4.26941713829596-164.842628428136i</v>
      </c>
      <c r="AB946" s="12" t="str">
        <f t="shared" si="445"/>
        <v>0.496223323349403-0.0863302793671102i</v>
      </c>
      <c r="AC946" s="12" t="str">
        <f t="shared" si="446"/>
        <v>1.73189017697551-1.32501551447485i</v>
      </c>
      <c r="AD946" s="12" t="str">
        <f t="shared" si="447"/>
        <v>0.204788810464433+0.106830140934352i</v>
      </c>
      <c r="AE946" s="12" t="str">
        <f t="shared" si="448"/>
        <v>-0.109011069560668-0.129952452461614i</v>
      </c>
      <c r="AF946" s="12" t="str">
        <f t="shared" si="449"/>
        <v>-11.9331352018928-3.01171073297837i</v>
      </c>
      <c r="AG946" s="12" t="str">
        <f t="shared" si="450"/>
        <v>1.06691385410442-0.120552600545233i</v>
      </c>
      <c r="AH946" s="12" t="str">
        <f t="shared" si="451"/>
        <v>0.645186913412286+1.83410211234298i</v>
      </c>
      <c r="AI946" s="12">
        <f t="shared" si="452"/>
        <v>5.7751439999599015</v>
      </c>
      <c r="AJ946" s="12">
        <f t="shared" si="453"/>
        <v>70.619523753213016</v>
      </c>
      <c r="AK946" s="12"/>
      <c r="AL946" s="12"/>
      <c r="AM946" s="12"/>
      <c r="AN946" s="12"/>
    </row>
    <row r="947" spans="1:40" x14ac:dyDescent="0.35">
      <c r="A947" s="12"/>
      <c r="B947" s="12">
        <f t="shared" si="454"/>
        <v>81700</v>
      </c>
      <c r="C947" s="29" t="str">
        <f t="shared" si="421"/>
        <v>-0.000010377404946022+0.0271681999619852i</v>
      </c>
      <c r="D947" s="28" t="str">
        <f t="shared" si="422"/>
        <v>-5.39914059296844+0.208289533041887i</v>
      </c>
      <c r="E947" s="12" t="str">
        <f t="shared" si="423"/>
        <v>4200</v>
      </c>
      <c r="F947" s="12" t="str">
        <f t="shared" si="424"/>
        <v>0.704225352112676</v>
      </c>
      <c r="G947" s="12" t="str">
        <f t="shared" si="420"/>
        <v>0.704225352112676</v>
      </c>
      <c r="H947" s="12" t="str">
        <f t="shared" si="425"/>
        <v>6.53729577886762+3.21810040422685i</v>
      </c>
      <c r="I947" s="12" t="str">
        <f t="shared" si="426"/>
        <v>320.835149747858i</v>
      </c>
      <c r="J947" s="12" t="str">
        <f t="shared" si="427"/>
        <v>-87.0466469528323+69.3891995149874i</v>
      </c>
      <c r="K947" s="12" t="str">
        <f t="shared" si="428"/>
        <v>1.79652441799555-2.25368541283755i</v>
      </c>
      <c r="L947" s="12" t="str">
        <f t="shared" si="429"/>
        <v>0.0831045341340613-0.0883745683210615i</v>
      </c>
      <c r="M947" s="12" t="str">
        <f t="shared" si="430"/>
        <v>1.87962895212961-2.34205998115861i</v>
      </c>
      <c r="N947" s="12" t="str">
        <f t="shared" si="431"/>
        <v>-1.02667247919314i</v>
      </c>
      <c r="O947" s="12" t="str">
        <f t="shared" si="432"/>
        <v>0.517668669793749-0.855581175759478i</v>
      </c>
      <c r="P947" s="12" t="str">
        <f t="shared" si="433"/>
        <v>0.482331330206251+0.855581175759478i</v>
      </c>
      <c r="Q947" s="12" t="str">
        <f t="shared" si="434"/>
        <v>-0.482331330206251+0.171091303433662i</v>
      </c>
      <c r="R947" s="12" t="str">
        <f t="shared" si="435"/>
        <v>-0.329346420721307-1.89067022408008i</v>
      </c>
      <c r="S947" s="12" t="str">
        <f t="shared" si="436"/>
        <v>0.105136105493849i</v>
      </c>
      <c r="T947" s="12" t="str">
        <f t="shared" si="437"/>
        <v>0.198777704132962-0.0346262000329769i</v>
      </c>
      <c r="U947" s="12" t="str">
        <f t="shared" si="438"/>
        <v>0.001-0.0194804091911745i</v>
      </c>
      <c r="V947" s="12" t="str">
        <f t="shared" si="439"/>
        <v>0.0015-0.00592109701859407i</v>
      </c>
      <c r="W947" s="12" t="str">
        <f t="shared" si="440"/>
        <v>0.000933310032892714-0.00457369208367688i</v>
      </c>
      <c r="X947" s="12" t="str">
        <f t="shared" si="441"/>
        <v>0.00159253564933381-0.00415353932630879i</v>
      </c>
      <c r="Y947" s="12" t="str">
        <f t="shared" si="442"/>
        <v>0.00029+0.0770004359394858i</v>
      </c>
      <c r="Z947" s="12" t="str">
        <f t="shared" si="443"/>
        <v>-0.676977075301693-0.279831567544849i</v>
      </c>
      <c r="AA947" s="12" t="str">
        <f t="shared" si="444"/>
        <v>4.2541461742576-164.619111804418i</v>
      </c>
      <c r="AB947" s="12" t="str">
        <f t="shared" si="445"/>
        <v>0.496186275312755-0.0864334624325112i</v>
      </c>
      <c r="AC947" s="12" t="str">
        <f t="shared" si="446"/>
        <v>1.73021373533105-1.32456085703111i</v>
      </c>
      <c r="AD947" s="12" t="str">
        <f t="shared" si="447"/>
        <v>0.204922911908633+0.106922862541662i</v>
      </c>
      <c r="AE947" s="12" t="str">
        <f t="shared" si="448"/>
        <v>-0.108807721334797-0.129728226431587i</v>
      </c>
      <c r="AF947" s="12" t="str">
        <f t="shared" si="449"/>
        <v>-11.9364363718361-3.00981087118496i</v>
      </c>
      <c r="AG947" s="12" t="str">
        <f t="shared" si="450"/>
        <v>1.06687341363937-0.12047129138175i</v>
      </c>
      <c r="AH947" s="12" t="str">
        <f t="shared" si="451"/>
        <v>0.644607013286234+1.83118259141363i</v>
      </c>
      <c r="AI947" s="12">
        <f t="shared" si="452"/>
        <v>5.7619708572313648</v>
      </c>
      <c r="AJ947" s="12">
        <f t="shared" si="453"/>
        <v>70.607075675966939</v>
      </c>
      <c r="AK947" s="12"/>
      <c r="AL947" s="12"/>
      <c r="AM947" s="12"/>
      <c r="AN947" s="12"/>
    </row>
    <row r="948" spans="1:40" x14ac:dyDescent="0.35">
      <c r="A948" s="12"/>
      <c r="B948" s="12">
        <f t="shared" si="454"/>
        <v>81800</v>
      </c>
      <c r="C948" s="29" t="str">
        <f t="shared" si="421"/>
        <v>-0.0000103520478304242+0.0271349870132703i</v>
      </c>
      <c r="D948" s="28" t="str">
        <f t="shared" si="422"/>
        <v>-5.39914039856388+0.208034900435072i</v>
      </c>
      <c r="E948" s="12" t="str">
        <f t="shared" si="423"/>
        <v>4200</v>
      </c>
      <c r="F948" s="12" t="str">
        <f t="shared" si="424"/>
        <v>0.704225352112676</v>
      </c>
      <c r="G948" s="12" t="str">
        <f t="shared" si="420"/>
        <v>0.704225352112676</v>
      </c>
      <c r="H948" s="12" t="str">
        <f t="shared" si="425"/>
        <v>6.54058869314003+3.2159459876438i</v>
      </c>
      <c r="I948" s="12" t="str">
        <f t="shared" si="426"/>
        <v>321.227848829556i</v>
      </c>
      <c r="J948" s="12" t="str">
        <f t="shared" si="427"/>
        <v>-87.2623153275439+69.4741312157402i</v>
      </c>
      <c r="K948" s="12" t="str">
        <f t="shared" si="428"/>
        <v>1.79377607501157-2.2530552127178i</v>
      </c>
      <c r="L948" s="12" t="str">
        <f t="shared" si="429"/>
        <v>0.0829966428472268-0.088367864334004i</v>
      </c>
      <c r="M948" s="12" t="str">
        <f t="shared" si="430"/>
        <v>1.8767727178588-2.3414230770518i</v>
      </c>
      <c r="N948" s="12" t="str">
        <f t="shared" si="431"/>
        <v>-1.02792911625458i</v>
      </c>
      <c r="O948" s="12" t="str">
        <f t="shared" si="432"/>
        <v>0.516593106327444-0.856231021684546i</v>
      </c>
      <c r="P948" s="12" t="str">
        <f t="shared" si="433"/>
        <v>0.483406893672556+0.856231021684546i</v>
      </c>
      <c r="Q948" s="12" t="str">
        <f t="shared" si="434"/>
        <v>-0.483406893672556+0.171698094570034i</v>
      </c>
      <c r="R948" s="12" t="str">
        <f t="shared" si="435"/>
        <v>-0.329336447686718-1.88821771921835i</v>
      </c>
      <c r="S948" s="12" t="str">
        <f t="shared" si="436"/>
        <v>0.105264791057489i</v>
      </c>
      <c r="T948" s="12" t="str">
        <f t="shared" si="437"/>
        <v>0.198762843684568-0.034667532353358i</v>
      </c>
      <c r="U948" s="12" t="str">
        <f t="shared" si="438"/>
        <v>0.001-0.0194565945100117i</v>
      </c>
      <c r="V948" s="12" t="str">
        <f t="shared" si="439"/>
        <v>0.0015-0.00591385851368137i</v>
      </c>
      <c r="W948" s="12" t="str">
        <f t="shared" si="440"/>
        <v>0.000933302200645086-0.00456818025612934i</v>
      </c>
      <c r="X948" s="12" t="str">
        <f t="shared" si="441"/>
        <v>0.00159090938313207-0.00414880520261543i</v>
      </c>
      <c r="Y948" s="12" t="str">
        <f t="shared" si="442"/>
        <v>0.00029+0.0770946837190935i</v>
      </c>
      <c r="Z948" s="12" t="str">
        <f t="shared" si="443"/>
        <v>-0.67530410951867-0.27912609797477i</v>
      </c>
      <c r="AA948" s="12" t="str">
        <f t="shared" si="444"/>
        <v>4.23895639572356-164.396222939884i</v>
      </c>
      <c r="AB948" s="12" t="str">
        <f t="shared" si="445"/>
        <v>0.496149180858071-0.0865366356238376i</v>
      </c>
      <c r="AC948" s="12" t="str">
        <f t="shared" si="446"/>
        <v>1.72854037096234-1.32410473855554i</v>
      </c>
      <c r="AD948" s="12" t="str">
        <f t="shared" si="447"/>
        <v>0.205057138157761+0.107015430934081i</v>
      </c>
      <c r="AE948" s="12" t="str">
        <f t="shared" si="448"/>
        <v>-0.108605128424356-0.129504759127546i</v>
      </c>
      <c r="AF948" s="12" t="str">
        <f t="shared" si="449"/>
        <v>-11.9397290917039-3.00791108720873i</v>
      </c>
      <c r="AG948" s="12" t="str">
        <f t="shared" si="450"/>
        <v>1.06683302249105-0.120390286621647i</v>
      </c>
      <c r="AH948" s="12" t="str">
        <f t="shared" si="451"/>
        <v>0.644028438152433+1.82827212612145i</v>
      </c>
      <c r="AI948" s="12">
        <f t="shared" si="452"/>
        <v>5.7488183631681666</v>
      </c>
      <c r="AJ948" s="12">
        <f t="shared" si="453"/>
        <v>70.594641749164069</v>
      </c>
      <c r="AK948" s="12"/>
      <c r="AL948" s="12"/>
      <c r="AM948" s="12"/>
      <c r="AN948" s="12"/>
    </row>
    <row r="949" spans="1:40" x14ac:dyDescent="0.35">
      <c r="A949" s="12"/>
      <c r="B949" s="12">
        <f t="shared" si="454"/>
        <v>81900</v>
      </c>
      <c r="C949" s="29" t="str">
        <f t="shared" si="421"/>
        <v>-0.0000103267835412989+0.0271018551706219i</v>
      </c>
      <c r="D949" s="28" t="str">
        <f t="shared" si="422"/>
        <v>-5.399140204871+0.207780889641435i</v>
      </c>
      <c r="E949" s="12" t="str">
        <f t="shared" si="423"/>
        <v>4200</v>
      </c>
      <c r="F949" s="12" t="str">
        <f t="shared" si="424"/>
        <v>0.704225352112676</v>
      </c>
      <c r="G949" s="12" t="str">
        <f t="shared" si="420"/>
        <v>0.704225352112676</v>
      </c>
      <c r="H949" s="12" t="str">
        <f t="shared" si="425"/>
        <v>6.54387318166619+3.213792283925i</v>
      </c>
      <c r="I949" s="12" t="str">
        <f t="shared" si="426"/>
        <v>321.620547911255i</v>
      </c>
      <c r="J949" s="12" t="str">
        <f t="shared" si="427"/>
        <v>-87.4782475167812+69.5590629164929i</v>
      </c>
      <c r="K949" s="12" t="str">
        <f t="shared" si="428"/>
        <v>1.79103277986354-2.25242265002426i</v>
      </c>
      <c r="L949" s="12" t="str">
        <f t="shared" si="429"/>
        <v>0.0828888998750471-0.088361037588468i</v>
      </c>
      <c r="M949" s="12" t="str">
        <f t="shared" si="430"/>
        <v>1.87392167973859-2.34078368761273i</v>
      </c>
      <c r="N949" s="12" t="str">
        <f t="shared" si="431"/>
        <v>-1.02918575331602i</v>
      </c>
      <c r="O949" s="12" t="str">
        <f t="shared" si="432"/>
        <v>0.515516727090111-0.856879515503959i</v>
      </c>
      <c r="P949" s="12" t="str">
        <f t="shared" si="433"/>
        <v>0.484483272909889+0.856879515503959i</v>
      </c>
      <c r="Q949" s="12" t="str">
        <f t="shared" si="434"/>
        <v>-0.484483272909889+0.172306237812061i</v>
      </c>
      <c r="R949" s="12" t="str">
        <f t="shared" si="435"/>
        <v>-0.329326461421623-1.88577102692544i</v>
      </c>
      <c r="S949" s="12" t="str">
        <f t="shared" si="436"/>
        <v>0.105393476621129i</v>
      </c>
      <c r="T949" s="12" t="str">
        <f t="shared" si="437"/>
        <v>0.198747964639069-0.034708860712559i</v>
      </c>
      <c r="U949" s="12" t="str">
        <f t="shared" si="438"/>
        <v>0.001-0.0194328379843584i</v>
      </c>
      <c r="V949" s="12" t="str">
        <f t="shared" si="439"/>
        <v>0.0015-0.00590663768521531i</v>
      </c>
      <c r="W949" s="12" t="str">
        <f t="shared" si="440"/>
        <v>0.000933294359185487-0.00456268198184875i</v>
      </c>
      <c r="X949" s="12" t="str">
        <f t="shared" si="441"/>
        <v>0.00158928882545377-0.00414408178816409i</v>
      </c>
      <c r="Y949" s="12" t="str">
        <f t="shared" si="442"/>
        <v>0.00029+0.0771889314987012i</v>
      </c>
      <c r="Z949" s="12" t="str">
        <f t="shared" si="443"/>
        <v>-0.67363740090562-0.278423807098902i</v>
      </c>
      <c r="AA949" s="12" t="str">
        <f t="shared" si="444"/>
        <v>4.22384723970788-164.173959130647i</v>
      </c>
      <c r="AB949" s="12" t="str">
        <f t="shared" si="445"/>
        <v>0.49611203998154-0.0866397989273186i</v>
      </c>
      <c r="AC949" s="12" t="str">
        <f t="shared" si="446"/>
        <v>1.72687007927363-1.32364716795516i</v>
      </c>
      <c r="AD949" s="12" t="str">
        <f t="shared" si="447"/>
        <v>0.205191489068222+0.107107845973066i</v>
      </c>
      <c r="AE949" s="12" t="str">
        <f t="shared" si="448"/>
        <v>-0.108403287137887-0.129282046548563i</v>
      </c>
      <c r="AF949" s="12" t="str">
        <f t="shared" si="449"/>
        <v>-11.9430133865372-3.00601139428357i</v>
      </c>
      <c r="AG949" s="12" t="str">
        <f t="shared" si="450"/>
        <v>1.06679268020808-0.120309584897656i</v>
      </c>
      <c r="AH949" s="12" t="str">
        <f t="shared" si="451"/>
        <v>0.643451186953358+1.8253706743724i</v>
      </c>
      <c r="AI949" s="12">
        <f t="shared" si="452"/>
        <v>5.735686458995799</v>
      </c>
      <c r="AJ949" s="12">
        <f t="shared" si="453"/>
        <v>70.582221826755742</v>
      </c>
      <c r="AK949" s="12"/>
      <c r="AL949" s="12"/>
      <c r="AM949" s="12"/>
      <c r="AN949" s="12"/>
    </row>
    <row r="950" spans="1:40" x14ac:dyDescent="0.35">
      <c r="A950" s="12"/>
      <c r="B950" s="12">
        <f t="shared" si="454"/>
        <v>82000</v>
      </c>
      <c r="C950" s="29" t="str">
        <f t="shared" si="421"/>
        <v>-0.0000103016116261103+0.0270688041373105i</v>
      </c>
      <c r="D950" s="28" t="str">
        <f t="shared" si="422"/>
        <v>-5.39914001188632+0.207527498386047i</v>
      </c>
      <c r="E950" s="12" t="str">
        <f t="shared" si="423"/>
        <v>4200</v>
      </c>
      <c r="F950" s="12" t="str">
        <f t="shared" si="424"/>
        <v>0.704225352112676</v>
      </c>
      <c r="G950" s="12" t="str">
        <f t="shared" si="420"/>
        <v>0.704225352112676</v>
      </c>
      <c r="H950" s="12" t="str">
        <f t="shared" si="425"/>
        <v>6.54714926941803+3.21163930392585i</v>
      </c>
      <c r="I950" s="12" t="str">
        <f t="shared" si="426"/>
        <v>322.013246992954i</v>
      </c>
      <c r="J950" s="12" t="str">
        <f t="shared" si="427"/>
        <v>-87.6944435205441+69.6439946172457i</v>
      </c>
      <c r="K950" s="12" t="str">
        <f t="shared" si="428"/>
        <v>1.78829452479518-2.25178773941142i</v>
      </c>
      <c r="L950" s="12" t="str">
        <f t="shared" si="429"/>
        <v>0.0827813051526457-0.0883540885943535i</v>
      </c>
      <c r="M950" s="12" t="str">
        <f t="shared" si="430"/>
        <v>1.87107582994783-2.34014182800577i</v>
      </c>
      <c r="N950" s="12" t="str">
        <f t="shared" si="431"/>
        <v>-1.03044239037745i</v>
      </c>
      <c r="O950" s="12" t="str">
        <f t="shared" si="432"/>
        <v>0.514439533781508-0.857526656193651i</v>
      </c>
      <c r="P950" s="12" t="str">
        <f t="shared" si="433"/>
        <v>0.485560466218492+0.857526656193651i</v>
      </c>
      <c r="Q950" s="12" t="str">
        <f t="shared" si="434"/>
        <v>-0.485560466218492+0.172915734183799i</v>
      </c>
      <c r="R950" s="12" t="str">
        <f t="shared" si="435"/>
        <v>-0.329316461922116-1.8833301259214i</v>
      </c>
      <c r="S950" s="12" t="str">
        <f t="shared" si="436"/>
        <v>0.105522162184769i</v>
      </c>
      <c r="T950" s="12" t="str">
        <f t="shared" si="437"/>
        <v>0.198733066994939-0.0347501851050598i</v>
      </c>
      <c r="U950" s="12" t="str">
        <f t="shared" si="438"/>
        <v>0.001-0.0194091394014507i</v>
      </c>
      <c r="V950" s="12" t="str">
        <f t="shared" si="439"/>
        <v>0.0015-0.00589943446852603i</v>
      </c>
      <c r="W950" s="12" t="str">
        <f t="shared" si="440"/>
        <v>0.000933286508515241-0.00455719721123659i</v>
      </c>
      <c r="X950" s="12" t="str">
        <f t="shared" si="441"/>
        <v>0.00158767394965771-0.00413936904814457i</v>
      </c>
      <c r="Y950" s="12" t="str">
        <f t="shared" si="442"/>
        <v>0.00029+0.0772831792783089i</v>
      </c>
      <c r="Z950" s="12" t="str">
        <f t="shared" si="443"/>
        <v>-0.671976918279016-0.27772467535112i</v>
      </c>
      <c r="AA950" s="12" t="str">
        <f t="shared" si="444"/>
        <v>4.20881814798844-163.952317688519i</v>
      </c>
      <c r="AB950" s="12" t="str">
        <f t="shared" si="445"/>
        <v>0.496074852679352-0.0867429523291751i</v>
      </c>
      <c r="AC950" s="12" t="str">
        <f t="shared" si="446"/>
        <v>1.72520285566305-1.32318815409819i</v>
      </c>
      <c r="AD950" s="12" t="str">
        <f t="shared" si="447"/>
        <v>0.205325964496255+0.107200107520096i</v>
      </c>
      <c r="AE950" s="12" t="str">
        <f t="shared" si="448"/>
        <v>-0.108202193806236-0.129060084721411i</v>
      </c>
      <c r="AF950" s="12" t="str">
        <f t="shared" si="449"/>
        <v>-11.9462892813044-3.0041118055398i</v>
      </c>
      <c r="AG950" s="12" t="str">
        <f t="shared" si="450"/>
        <v>1.06675238634261-0.120229184850117i</v>
      </c>
      <c r="AH950" s="12" t="str">
        <f t="shared" si="451"/>
        <v>0.642875258602493+1.82247819432385i</v>
      </c>
      <c r="AI950" s="12">
        <f t="shared" si="452"/>
        <v>5.7225750861698312</v>
      </c>
      <c r="AJ950" s="12">
        <f t="shared" si="453"/>
        <v>70.569815763662746</v>
      </c>
      <c r="AK950" s="12"/>
      <c r="AL950" s="12"/>
      <c r="AM950" s="12"/>
      <c r="AN950" s="12"/>
    </row>
    <row r="951" spans="1:40" x14ac:dyDescent="0.35">
      <c r="A951" s="12"/>
      <c r="B951" s="12">
        <f t="shared" si="454"/>
        <v>82100</v>
      </c>
      <c r="C951" s="29" t="str">
        <f t="shared" si="421"/>
        <v>-0.0000102765316350771+0.0270358336180528i</v>
      </c>
      <c r="D951" s="28" t="str">
        <f t="shared" si="422"/>
        <v>-5.39913981960639+0.207274724405072i</v>
      </c>
      <c r="E951" s="12" t="str">
        <f t="shared" si="423"/>
        <v>4200</v>
      </c>
      <c r="F951" s="12" t="str">
        <f t="shared" si="424"/>
        <v>0.704225352112676</v>
      </c>
      <c r="G951" s="12" t="str">
        <f t="shared" si="420"/>
        <v>0.704225352112676</v>
      </c>
      <c r="H951" s="12" t="str">
        <f t="shared" si="425"/>
        <v>6.5504169812953+3.20948705840999i</v>
      </c>
      <c r="I951" s="12" t="str">
        <f t="shared" si="426"/>
        <v>322.405946074653i</v>
      </c>
      <c r="J951" s="12" t="str">
        <f t="shared" si="427"/>
        <v>-87.9109033388326+69.7289263179984i</v>
      </c>
      <c r="K951" s="12" t="str">
        <f t="shared" si="428"/>
        <v>1.78556130204113-2.2511504954692i</v>
      </c>
      <c r="L951" s="12" t="str">
        <f t="shared" si="429"/>
        <v>0.0826738586140779-0.0883470178600787i</v>
      </c>
      <c r="M951" s="12" t="str">
        <f t="shared" si="430"/>
        <v>1.86823516065521-2.33949751332928i</v>
      </c>
      <c r="N951" s="12" t="str">
        <f t="shared" si="431"/>
        <v>-1.03169902743889i</v>
      </c>
      <c r="O951" s="12" t="str">
        <f t="shared" si="432"/>
        <v>0.513361528102654-0.858172442731709i</v>
      </c>
      <c r="P951" s="12" t="str">
        <f t="shared" si="433"/>
        <v>0.486638471897346+0.858172442731709i</v>
      </c>
      <c r="Q951" s="12" t="str">
        <f t="shared" si="434"/>
        <v>-0.486638471897346+0.173526584707181i</v>
      </c>
      <c r="R951" s="12" t="str">
        <f t="shared" si="435"/>
        <v>-0.329306449184284-1.88089499502988i</v>
      </c>
      <c r="S951" s="12" t="str">
        <f t="shared" si="436"/>
        <v>0.105650847748409i</v>
      </c>
      <c r="T951" s="12" t="str">
        <f t="shared" si="437"/>
        <v>0.198718150750646-0.034791505525338i</v>
      </c>
      <c r="U951" s="12" t="str">
        <f t="shared" si="438"/>
        <v>0.001-0.0193854985495609i</v>
      </c>
      <c r="V951" s="12" t="str">
        <f t="shared" si="439"/>
        <v>0.0015-0.00589224879925865i</v>
      </c>
      <c r="W951" s="12" t="str">
        <f t="shared" si="440"/>
        <v>0.000933278648635667-0.00455172589493593i</v>
      </c>
      <c r="X951" s="12" t="str">
        <f t="shared" si="441"/>
        <v>0.00158606472925614-0.00413466694789082i</v>
      </c>
      <c r="Y951" s="12" t="str">
        <f t="shared" si="442"/>
        <v>0.00029+0.0773774270579166i</v>
      </c>
      <c r="Z951" s="12" t="str">
        <f t="shared" si="443"/>
        <v>-0.670322630648777-0.277028683315262i</v>
      </c>
      <c r="AA951" s="12" t="str">
        <f t="shared" si="444"/>
        <v>4.1938685670593-163.731295940889i</v>
      </c>
      <c r="AB951" s="12" t="str">
        <f t="shared" si="445"/>
        <v>0.496037618947683-0.0868460958156221i</v>
      </c>
      <c r="AC951" s="12" t="str">
        <f t="shared" si="446"/>
        <v>1.72353869552275-1.32272770581426i</v>
      </c>
      <c r="AD951" s="12" t="str">
        <f t="shared" si="447"/>
        <v>0.205460564297919+0.107292215436672i</v>
      </c>
      <c r="AE951" s="12" t="str">
        <f t="shared" si="448"/>
        <v>-0.108001844782364-0.128838869700308i</v>
      </c>
      <c r="AF951" s="12" t="str">
        <f t="shared" si="449"/>
        <v>-11.9495568009017-3.00221233400492i</v>
      </c>
      <c r="AG951" s="12" t="str">
        <f t="shared" si="450"/>
        <v>1.0667121404503-0.120149085126913i</v>
      </c>
      <c r="AH951" s="12" t="str">
        <f t="shared" si="451"/>
        <v>0.642300651984615+1.81959464438242i</v>
      </c>
      <c r="AI951" s="12">
        <f t="shared" si="452"/>
        <v>5.7094841863730146</v>
      </c>
      <c r="AJ951" s="12">
        <f t="shared" si="453"/>
        <v>70.557423415770614</v>
      </c>
      <c r="AK951" s="12"/>
      <c r="AL951" s="12"/>
      <c r="AM951" s="12"/>
      <c r="AN951" s="12"/>
    </row>
    <row r="952" spans="1:40" x14ac:dyDescent="0.35">
      <c r="A952" s="12"/>
      <c r="B952" s="12">
        <f t="shared" si="454"/>
        <v>82200</v>
      </c>
      <c r="C952" s="29" t="str">
        <f t="shared" si="421"/>
        <v>-0.0000102515431211522+0.0270029433190018i</v>
      </c>
      <c r="D952" s="28" t="str">
        <f t="shared" si="422"/>
        <v>-5.39913962802778+0.207022565445681i</v>
      </c>
      <c r="E952" s="12" t="str">
        <f t="shared" si="423"/>
        <v>4200</v>
      </c>
      <c r="F952" s="12" t="str">
        <f t="shared" si="424"/>
        <v>0.704225352112676</v>
      </c>
      <c r="G952" s="12" t="str">
        <f t="shared" si="420"/>
        <v>0.704225352112676</v>
      </c>
      <c r="H952" s="12" t="str">
        <f t="shared" si="425"/>
        <v>6.55367634212556+3.20733555804985i</v>
      </c>
      <c r="I952" s="12" t="str">
        <f t="shared" si="426"/>
        <v>322.798645156351i</v>
      </c>
      <c r="J952" s="12" t="str">
        <f t="shared" si="427"/>
        <v>-88.1276269716468+69.8138580187512i</v>
      </c>
      <c r="K952" s="12" t="str">
        <f t="shared" si="428"/>
        <v>1.78283310382711-2.25051093272311i</v>
      </c>
      <c r="L952" s="12" t="str">
        <f t="shared" si="429"/>
        <v>0.0825665601923335-0.0883398258925807i</v>
      </c>
      <c r="M952" s="12" t="str">
        <f t="shared" si="430"/>
        <v>1.86539966401944-2.33885075861569i</v>
      </c>
      <c r="N952" s="12" t="str">
        <f t="shared" si="431"/>
        <v>-1.03295566450032i</v>
      </c>
      <c r="O952" s="12" t="str">
        <f t="shared" si="432"/>
        <v>0.512282711755884-0.858816874098337i</v>
      </c>
      <c r="P952" s="12" t="str">
        <f t="shared" si="433"/>
        <v>0.487717288244116+0.858816874098337i</v>
      </c>
      <c r="Q952" s="12" t="str">
        <f t="shared" si="434"/>
        <v>-0.487717288244116+0.174138790401983i</v>
      </c>
      <c r="R952" s="12" t="str">
        <f t="shared" si="435"/>
        <v>-0.329296423204208-1.87846561317764i</v>
      </c>
      <c r="S952" s="12" t="str">
        <f t="shared" si="436"/>
        <v>0.105779533312049i</v>
      </c>
      <c r="T952" s="12" t="str">
        <f t="shared" si="437"/>
        <v>0.198703215904663-0.0348328219678681i</v>
      </c>
      <c r="U952" s="12" t="str">
        <f t="shared" si="438"/>
        <v>0.001-0.0193619152179921i</v>
      </c>
      <c r="V952" s="12" t="str">
        <f t="shared" si="439"/>
        <v>0.0015-0.00588508061337148i</v>
      </c>
      <c r="W952" s="12" t="str">
        <f t="shared" si="440"/>
        <v>0.000933270779548109-0.00454626798383002i</v>
      </c>
      <c r="X952" s="12" t="str">
        <f t="shared" si="441"/>
        <v>0.00158446113791386-0.00412997545288056i</v>
      </c>
      <c r="Y952" s="12" t="str">
        <f t="shared" si="442"/>
        <v>0.00029+0.0774716748375243i</v>
      </c>
      <c r="Z952" s="12" t="str">
        <f t="shared" si="443"/>
        <v>-0.6686745072169-0.276335811723796i</v>
      </c>
      <c r="AA952" s="12" t="str">
        <f t="shared" si="444"/>
        <v>4.17899794808437-163.510891230614i</v>
      </c>
      <c r="AB952" s="12" t="str">
        <f t="shared" si="445"/>
        <v>0.496000338782722-0.0869492293728669i</v>
      </c>
      <c r="AC952" s="12" t="str">
        <f t="shared" si="446"/>
        <v>1.72187759423904-1.3222658318945i</v>
      </c>
      <c r="AD952" s="12" t="str">
        <f t="shared" si="447"/>
        <v>0.205595288329108+0.107384169584323i</v>
      </c>
      <c r="AE952" s="12" t="str">
        <f t="shared" si="448"/>
        <v>-0.107802236441213-0.128618397566705i</v>
      </c>
      <c r="AF952" s="12" t="str">
        <f t="shared" si="449"/>
        <v>-11.9528159701533-3.00031299260417i</v>
      </c>
      <c r="AG952" s="12" t="str">
        <f t="shared" si="450"/>
        <v>1.0666719420903-0.120069284383431i</v>
      </c>
      <c r="AH952" s="12" t="str">
        <f t="shared" si="451"/>
        <v>0.641727365956449+1.81671998320249i</v>
      </c>
      <c r="AI952" s="12">
        <f t="shared" si="452"/>
        <v>5.6964137015157288</v>
      </c>
      <c r="AJ952" s="12">
        <f t="shared" si="453"/>
        <v>70.545044639920746</v>
      </c>
      <c r="AK952" s="12"/>
      <c r="AL952" s="12"/>
      <c r="AM952" s="12"/>
      <c r="AN952" s="12"/>
    </row>
    <row r="953" spans="1:40" x14ac:dyDescent="0.35">
      <c r="A953" s="12"/>
      <c r="B953" s="12">
        <f t="shared" si="454"/>
        <v>82300</v>
      </c>
      <c r="C953" s="29" t="str">
        <f t="shared" si="421"/>
        <v>-0.0000102266456400025+0.026970132947739i</v>
      </c>
      <c r="D953" s="28" t="str">
        <f t="shared" si="422"/>
        <v>-5.39913943714709+0.206771019265999i</v>
      </c>
      <c r="E953" s="12" t="str">
        <f t="shared" si="423"/>
        <v>4200</v>
      </c>
      <c r="F953" s="12" t="str">
        <f t="shared" si="424"/>
        <v>0.704225352112676</v>
      </c>
      <c r="G953" s="12" t="str">
        <f t="shared" si="420"/>
        <v>0.704225352112676</v>
      </c>
      <c r="H953" s="12" t="str">
        <f t="shared" si="425"/>
        <v>6.55692737666442+3.20518481342733i</v>
      </c>
      <c r="I953" s="12" t="str">
        <f t="shared" si="426"/>
        <v>323.19134423805i</v>
      </c>
      <c r="J953" s="12" t="str">
        <f t="shared" si="427"/>
        <v>-88.3446144189866+69.8987897195039i</v>
      </c>
      <c r="K953" s="12" t="str">
        <f t="shared" si="428"/>
        <v>1.78010992237021-2.24986906563458i</v>
      </c>
      <c r="L953" s="12" t="str">
        <f t="shared" si="429"/>
        <v>0.0824594098193479-0.0883325131973178i</v>
      </c>
      <c r="M953" s="12" t="str">
        <f t="shared" si="430"/>
        <v>1.86256933218956-2.3382015788319i</v>
      </c>
      <c r="N953" s="12" t="str">
        <f t="shared" si="431"/>
        <v>-1.03421230156176i</v>
      </c>
      <c r="O953" s="12" t="str">
        <f t="shared" si="432"/>
        <v>0.511203086444778-0.8594599492759i</v>
      </c>
      <c r="P953" s="12" t="str">
        <f t="shared" si="433"/>
        <v>0.488796913555222+0.8594599492759i</v>
      </c>
      <c r="Q953" s="12" t="str">
        <f t="shared" si="434"/>
        <v>-0.488796913555222+0.17475235228586i</v>
      </c>
      <c r="R953" s="12" t="str">
        <f t="shared" si="435"/>
        <v>-0.329286383977969-1.87604195939375i</v>
      </c>
      <c r="S953" s="12" t="str">
        <f t="shared" si="436"/>
        <v>0.105908218875689i</v>
      </c>
      <c r="T953" s="12" t="str">
        <f t="shared" si="437"/>
        <v>0.19868826245545-0.0348741344271229i</v>
      </c>
      <c r="U953" s="12" t="str">
        <f t="shared" si="438"/>
        <v>0.001-0.0193383891970711i</v>
      </c>
      <c r="V953" s="12" t="str">
        <f t="shared" si="439"/>
        <v>0.0015-0.0058779298471341i</v>
      </c>
      <c r="W953" s="12" t="str">
        <f t="shared" si="440"/>
        <v>0.000933262901253891-0.0045408234290408i</v>
      </c>
      <c r="X953" s="12" t="str">
        <f t="shared" si="441"/>
        <v>0.00158286314944703-0.00412529452873442i</v>
      </c>
      <c r="Y953" s="12" t="str">
        <f t="shared" si="442"/>
        <v>0.00029+0.077565922617132i</v>
      </c>
      <c r="Z953" s="12" t="str">
        <f t="shared" si="443"/>
        <v>-0.667032517375999-0.275646041456431i</v>
      </c>
      <c r="AA953" s="12" t="str">
        <f t="shared" si="444"/>
        <v>4.16420574685077-163.291100915905i</v>
      </c>
      <c r="AB953" s="12" t="str">
        <f t="shared" si="445"/>
        <v>0.495963012180624-0.0870523529871125i</v>
      </c>
      <c r="AC953" s="12" t="str">
        <f t="shared" si="446"/>
        <v>1.72021954719249-1.3218025410917i</v>
      </c>
      <c r="AD953" s="12" t="str">
        <f t="shared" si="447"/>
        <v>0.205730136445532+0.107475969824593i</v>
      </c>
      <c r="AE953" s="12" t="str">
        <f t="shared" si="448"/>
        <v>-0.107603365179531-0.128398664429027i</v>
      </c>
      <c r="AF953" s="12" t="str">
        <f t="shared" si="449"/>
        <v>-11.9560668138115-2.99841379416133i</v>
      </c>
      <c r="AG953" s="12" t="str">
        <f t="shared" si="450"/>
        <v>1.06663179082516-0.119989781282494i</v>
      </c>
      <c r="AH953" s="12" t="str">
        <f t="shared" si="451"/>
        <v>0.641155399347092+1.8138541696841i</v>
      </c>
      <c r="AI953" s="12">
        <f t="shared" si="452"/>
        <v>5.6833635737334518</v>
      </c>
      <c r="AJ953" s="12">
        <f t="shared" si="453"/>
        <v>70.532679293901822</v>
      </c>
      <c r="AK953" s="12"/>
      <c r="AL953" s="12"/>
      <c r="AM953" s="12"/>
      <c r="AN953" s="12"/>
    </row>
    <row r="954" spans="1:40" x14ac:dyDescent="0.35">
      <c r="A954" s="12"/>
      <c r="B954" s="12">
        <f t="shared" si="454"/>
        <v>82400</v>
      </c>
      <c r="C954" s="29" t="str">
        <f t="shared" si="421"/>
        <v>-0.0000102018387499899+0.0269374022132653i</v>
      </c>
      <c r="D954" s="28" t="str">
        <f t="shared" si="422"/>
        <v>-5.39913924696094+0.206520083635034i</v>
      </c>
      <c r="E954" s="12" t="str">
        <f t="shared" si="423"/>
        <v>4200</v>
      </c>
      <c r="F954" s="12" t="str">
        <f t="shared" si="424"/>
        <v>0.704225352112676</v>
      </c>
      <c r="G954" s="12" t="str">
        <f t="shared" si="420"/>
        <v>0.704225352112676</v>
      </c>
      <c r="H954" s="12" t="str">
        <f t="shared" si="425"/>
        <v>6.56017010959555+3.2030348350344i</v>
      </c>
      <c r="I954" s="12" t="str">
        <f t="shared" si="426"/>
        <v>323.584043319749i</v>
      </c>
      <c r="J954" s="12" t="str">
        <f t="shared" si="427"/>
        <v>-88.5618656808521+69.9837214202566i</v>
      </c>
      <c r="K954" s="12" t="str">
        <f t="shared" si="428"/>
        <v>1.777391749879-2.24922490860106i</v>
      </c>
      <c r="L954" s="12" t="str">
        <f t="shared" si="429"/>
        <v>0.0823524074260096-0.088325080278271i</v>
      </c>
      <c r="M954" s="12" t="str">
        <f t="shared" si="430"/>
        <v>1.85974415730501-2.33754998887933i</v>
      </c>
      <c r="N954" s="12" t="str">
        <f t="shared" si="431"/>
        <v>-1.0354689386232i</v>
      </c>
      <c r="O954" s="12" t="str">
        <f t="shared" si="432"/>
        <v>0.510122653874221-0.860101667248891i</v>
      </c>
      <c r="P954" s="12" t="str">
        <f t="shared" si="433"/>
        <v>0.489877346125779+0.860101667248891i</v>
      </c>
      <c r="Q954" s="12" t="str">
        <f t="shared" si="434"/>
        <v>-0.489877346125779+0.175367271374309i</v>
      </c>
      <c r="R954" s="12" t="str">
        <f t="shared" si="435"/>
        <v>-0.329276331501641-1.87362401280914i</v>
      </c>
      <c r="S954" s="12" t="str">
        <f t="shared" si="436"/>
        <v>0.106036904439329i</v>
      </c>
      <c r="T954" s="12" t="str">
        <f t="shared" si="437"/>
        <v>0.198673290401475-0.0349154428975723i</v>
      </c>
      <c r="U954" s="12" t="str">
        <f t="shared" si="438"/>
        <v>0.001-0.0193149202781426i</v>
      </c>
      <c r="V954" s="12" t="str">
        <f t="shared" si="439"/>
        <v>0.0015-0.00587079643712541i</v>
      </c>
      <c r="W954" s="12" t="str">
        <f t="shared" si="440"/>
        <v>0.000933255013754349-0.00453539218192749i</v>
      </c>
      <c r="X954" s="12" t="str">
        <f t="shared" si="441"/>
        <v>0.00158127073782227-0.00412062414121536i</v>
      </c>
      <c r="Y954" s="12" t="str">
        <f t="shared" si="442"/>
        <v>0.00029+0.0776601703967397i</v>
      </c>
      <c r="Z954" s="12" t="str">
        <f t="shared" si="443"/>
        <v>-0.66539663070794-0.274959353538812i</v>
      </c>
      <c r="AA954" s="12" t="str">
        <f t="shared" si="444"/>
        <v>4.14949142372348-163.071922370218i</v>
      </c>
      <c r="AB954" s="12" t="str">
        <f t="shared" si="445"/>
        <v>0.495925639137566-0.0871554666445549i</v>
      </c>
      <c r="AC954" s="12" t="str">
        <f t="shared" si="446"/>
        <v>1.71856454975809-1.32133784212039i</v>
      </c>
      <c r="AD954" s="12" t="str">
        <f t="shared" si="447"/>
        <v>0.205865108502741+0.107567616019054i</v>
      </c>
      <c r="AE954" s="12" t="str">
        <f t="shared" si="448"/>
        <v>-0.107405227415738-0.128179666422475i</v>
      </c>
      <c r="AF954" s="12" t="str">
        <f t="shared" si="449"/>
        <v>-11.9593093565565-2.99651475139937i</v>
      </c>
      <c r="AG954" s="12" t="str">
        <f t="shared" si="450"/>
        <v>1.06659168622089-0.119910574494322i</v>
      </c>
      <c r="AH954" s="12" t="str">
        <f t="shared" si="451"/>
        <v>0.640584750958504+1.81099716297148i</v>
      </c>
      <c r="AI954" s="12">
        <f t="shared" si="452"/>
        <v>5.670333745386956</v>
      </c>
      <c r="AJ954" s="12">
        <f t="shared" si="453"/>
        <v>70.52032723644524</v>
      </c>
      <c r="AK954" s="12"/>
      <c r="AL954" s="12"/>
      <c r="AM954" s="12"/>
      <c r="AN954" s="12"/>
    </row>
    <row r="955" spans="1:40" x14ac:dyDescent="0.35">
      <c r="A955" s="12"/>
      <c r="B955" s="12">
        <f t="shared" si="454"/>
        <v>82500</v>
      </c>
      <c r="C955" s="29" t="str">
        <f t="shared" si="421"/>
        <v>-0.0000101771220121509+0.0269047508259927i</v>
      </c>
      <c r="D955" s="28" t="str">
        <f t="shared" si="422"/>
        <v>-5.39913905746594+0.206269756332611i</v>
      </c>
      <c r="E955" s="12" t="str">
        <f t="shared" si="423"/>
        <v>4200</v>
      </c>
      <c r="F955" s="12" t="str">
        <f t="shared" si="424"/>
        <v>0.704225352112676</v>
      </c>
      <c r="G955" s="12" t="str">
        <f t="shared" si="420"/>
        <v>0.704225352112676</v>
      </c>
      <c r="H955" s="12" t="str">
        <f t="shared" si="425"/>
        <v>6.56340456553082+3.20088563327364i</v>
      </c>
      <c r="I955" s="12" t="str">
        <f t="shared" si="426"/>
        <v>323.976742401447i</v>
      </c>
      <c r="J955" s="12" t="str">
        <f t="shared" si="427"/>
        <v>-88.7793807572432+70.0686531210094i</v>
      </c>
      <c r="K955" s="12" t="str">
        <f t="shared" si="428"/>
        <v>1.77467857855384-2.24857847595637i</v>
      </c>
      <c r="L955" s="12" t="str">
        <f t="shared" si="429"/>
        <v>0.0822455529421673-0.0883175276379454i</v>
      </c>
      <c r="M955" s="12" t="str">
        <f t="shared" si="430"/>
        <v>1.85692413149601-2.33689600359432i</v>
      </c>
      <c r="N955" s="12" t="str">
        <f t="shared" si="431"/>
        <v>-1.03672557568463i</v>
      </c>
      <c r="O955" s="12" t="str">
        <f t="shared" si="432"/>
        <v>0.509041415750373-0.860742027003943i</v>
      </c>
      <c r="P955" s="12" t="str">
        <f t="shared" si="433"/>
        <v>0.490958584249627+0.860742027003943i</v>
      </c>
      <c r="Q955" s="12" t="str">
        <f t="shared" si="434"/>
        <v>-0.490958584249627+0.175983548680687i</v>
      </c>
      <c r="R955" s="12" t="str">
        <f t="shared" si="435"/>
        <v>-0.329266265771284-1.87121175265592i</v>
      </c>
      <c r="S955" s="12" t="str">
        <f t="shared" si="436"/>
        <v>0.106165590002969i</v>
      </c>
      <c r="T955" s="12" t="str">
        <f t="shared" si="437"/>
        <v>0.198658299741205-0.0349567473736828i</v>
      </c>
      <c r="U955" s="12" t="str">
        <f t="shared" si="438"/>
        <v>0.001-0.0192915082535631i</v>
      </c>
      <c r="V955" s="12" t="str">
        <f t="shared" si="439"/>
        <v>0.0015-0.00586368032023193i</v>
      </c>
      <c r="W955" s="12" t="str">
        <f t="shared" si="440"/>
        <v>0.000933247117050813-0.00452997419408515i</v>
      </c>
      <c r="X955" s="12" t="str">
        <f t="shared" si="441"/>
        <v>0.00157968387715554-0.00411596425622781i</v>
      </c>
      <c r="Y955" s="12" t="str">
        <f t="shared" si="442"/>
        <v>0.00029+0.0777544181763474i</v>
      </c>
      <c r="Z955" s="12" t="str">
        <f t="shared" si="443"/>
        <v>-0.663766816982406-0.274275729141172i</v>
      </c>
      <c r="AA955" s="12" t="str">
        <f t="shared" si="444"/>
        <v>4.13485444359987-162.853352982142i</v>
      </c>
      <c r="AB955" s="12" t="str">
        <f t="shared" si="445"/>
        <v>0.49588821964972-0.0872585703313814i</v>
      </c>
      <c r="AC955" s="12" t="str">
        <f t="shared" si="446"/>
        <v>1.7169125973054-1.32087174365712i</v>
      </c>
      <c r="AD955" s="12" t="str">
        <f t="shared" si="447"/>
        <v>0.206000204356101+0.107659108029309i</v>
      </c>
      <c r="AE955" s="12" t="str">
        <f t="shared" si="448"/>
        <v>-0.107207819589748-0.12796139970878i</v>
      </c>
      <c r="AF955" s="12" t="str">
        <f t="shared" si="449"/>
        <v>-11.9625436229968-2.99461587694103i</v>
      </c>
      <c r="AG955" s="12" t="str">
        <f t="shared" si="450"/>
        <v>1.06655162784685-0.11983166269647i</v>
      </c>
      <c r="AH955" s="12" t="str">
        <f t="shared" si="451"/>
        <v>0.64001541956589+1.80814892245102i</v>
      </c>
      <c r="AI955" s="12">
        <f t="shared" si="452"/>
        <v>5.6573241590599022</v>
      </c>
      <c r="AJ955" s="12">
        <f t="shared" si="453"/>
        <v>70.507988327217703</v>
      </c>
      <c r="AK955" s="12"/>
      <c r="AL955" s="12"/>
      <c r="AM955" s="12"/>
      <c r="AN955" s="12"/>
    </row>
    <row r="956" spans="1:40" x14ac:dyDescent="0.35">
      <c r="A956" s="12"/>
      <c r="B956" s="12">
        <f t="shared" si="454"/>
        <v>82600</v>
      </c>
      <c r="C956" s="29" t="str">
        <f t="shared" si="421"/>
        <v>-0.0000101524949901778+0.0268721784977352i</v>
      </c>
      <c r="D956" s="28" t="str">
        <f t="shared" si="422"/>
        <v>-5.39913886865877+0.206020035149303i</v>
      </c>
      <c r="E956" s="12" t="str">
        <f t="shared" si="423"/>
        <v>4200</v>
      </c>
      <c r="F956" s="12" t="str">
        <f t="shared" si="424"/>
        <v>0.704225352112676</v>
      </c>
      <c r="G956" s="12" t="str">
        <f t="shared" si="420"/>
        <v>0.704225352112676</v>
      </c>
      <c r="H956" s="12" t="str">
        <f t="shared" si="425"/>
        <v>6.56663076901042+3.19873721845893i</v>
      </c>
      <c r="I956" s="12" t="str">
        <f t="shared" si="426"/>
        <v>324.369441483146i</v>
      </c>
      <c r="J956" s="12" t="str">
        <f t="shared" si="427"/>
        <v>-88.9971596481599+70.1535848217621i</v>
      </c>
      <c r="K956" s="12" t="str">
        <f t="shared" si="428"/>
        <v>1.77197040058702-2.24792978197085i</v>
      </c>
      <c r="L956" s="12" t="str">
        <f t="shared" si="429"/>
        <v>0.0821388462966403-0.0883098557773721i</v>
      </c>
      <c r="M956" s="12" t="str">
        <f t="shared" si="430"/>
        <v>1.85410924688366-2.33623963774822i</v>
      </c>
      <c r="N956" s="12" t="str">
        <f t="shared" si="431"/>
        <v>-1.03798221274607i</v>
      </c>
      <c r="O956" s="12" t="str">
        <f t="shared" si="432"/>
        <v>0.507959373780638-0.861381027529851i</v>
      </c>
      <c r="P956" s="12" t="str">
        <f t="shared" si="433"/>
        <v>0.492040626219362+0.861381027529851i</v>
      </c>
      <c r="Q956" s="12" t="str">
        <f t="shared" si="434"/>
        <v>-0.492040626219362+0.176601185216219i</v>
      </c>
      <c r="R956" s="12" t="str">
        <f t="shared" si="435"/>
        <v>-0.329256186782963-1.86880515826665i</v>
      </c>
      <c r="S956" s="12" t="str">
        <f t="shared" si="436"/>
        <v>0.106294275566609i</v>
      </c>
      <c r="T956" s="12" t="str">
        <f t="shared" si="437"/>
        <v>0.198643290473096-0.0349980478499192i</v>
      </c>
      <c r="U956" s="12" t="str">
        <f t="shared" si="438"/>
        <v>0.001-0.0192681529166943i</v>
      </c>
      <c r="V956" s="12" t="str">
        <f t="shared" si="439"/>
        <v>0.0015-0.0058565814336457i</v>
      </c>
      <c r="W956" s="12" t="str">
        <f t="shared" si="440"/>
        <v>0.000933239211144615-0.00452456941734316i</v>
      </c>
      <c r="X956" s="12" t="str">
        <f t="shared" si="441"/>
        <v>0.00157810254171116-0.00411131483981712i</v>
      </c>
      <c r="Y956" s="12" t="str">
        <f t="shared" si="442"/>
        <v>0.00029+0.0778486659559551i</v>
      </c>
      <c r="Z956" s="12" t="str">
        <f t="shared" si="443"/>
        <v>-0.662143046155547-0.273595149577026i</v>
      </c>
      <c r="AA956" s="12" t="str">
        <f t="shared" si="444"/>
        <v>4.12029427586515-162.635390155289i</v>
      </c>
      <c r="AB956" s="12" t="str">
        <f t="shared" si="445"/>
        <v>0.495850753713233-0.0873616640337751i</v>
      </c>
      <c r="AC956" s="12" t="str">
        <f t="shared" si="446"/>
        <v>1.71526368519859-1.32040425434035i</v>
      </c>
      <c r="AD956" s="12" t="str">
        <f t="shared" si="447"/>
        <v>0.206135423860811+0.107750445716976i</v>
      </c>
      <c r="AE956" s="12" t="str">
        <f t="shared" si="448"/>
        <v>-0.107011138162835-0.127743860475978i</v>
      </c>
      <c r="AF956" s="12" t="str">
        <f t="shared" si="449"/>
        <v>-11.9657696376692-2.99271718330963i</v>
      </c>
      <c r="AG956" s="12" t="str">
        <f t="shared" si="450"/>
        <v>1.06651161527578-0.119753044573784i</v>
      </c>
      <c r="AH956" s="12" t="str">
        <f t="shared" si="451"/>
        <v>0.639447403918291+1.80530940774958i</v>
      </c>
      <c r="AI956" s="12">
        <f t="shared" si="452"/>
        <v>5.644334757558175</v>
      </c>
      <c r="AJ956" s="12">
        <f t="shared" si="453"/>
        <v>70.495662426811137</v>
      </c>
      <c r="AK956" s="12"/>
      <c r="AL956" s="12"/>
      <c r="AM956" s="12"/>
      <c r="AN956" s="12"/>
    </row>
    <row r="957" spans="1:40" x14ac:dyDescent="0.35">
      <c r="A957" s="12"/>
      <c r="B957" s="12">
        <f t="shared" si="454"/>
        <v>82700</v>
      </c>
      <c r="C957" s="29" t="str">
        <f t="shared" si="421"/>
        <v>-0.0000101279572503991+0.026839684941701i</v>
      </c>
      <c r="D957" s="28" t="str">
        <f t="shared" si="422"/>
        <v>-5.3991386805361+0.205770917886374i</v>
      </c>
      <c r="E957" s="12" t="str">
        <f t="shared" si="423"/>
        <v>4200</v>
      </c>
      <c r="F957" s="12" t="str">
        <f t="shared" si="424"/>
        <v>0.704225352112676</v>
      </c>
      <c r="G957" s="12" t="str">
        <f t="shared" si="420"/>
        <v>0.704225352112676</v>
      </c>
      <c r="H957" s="12" t="str">
        <f t="shared" si="425"/>
        <v>6.56984874450301+3.19658960081598i</v>
      </c>
      <c r="I957" s="12" t="str">
        <f t="shared" si="426"/>
        <v>324.762140564845i</v>
      </c>
      <c r="J957" s="12" t="str">
        <f t="shared" si="427"/>
        <v>-89.2152023536023+70.2385165225149i</v>
      </c>
      <c r="K957" s="12" t="str">
        <f t="shared" si="428"/>
        <v>1.76926720816299-2.24727884085161i</v>
      </c>
      <c r="L957" s="12" t="str">
        <f t="shared" si="429"/>
        <v>0.0820322874172221-0.0883020651961096i</v>
      </c>
      <c r="M957" s="12" t="str">
        <f t="shared" si="430"/>
        <v>1.85129949558021-2.33558090604772i</v>
      </c>
      <c r="N957" s="12" t="str">
        <f t="shared" si="431"/>
        <v>-1.0392388498075i</v>
      </c>
      <c r="O957" s="12" t="str">
        <f t="shared" si="432"/>
        <v>0.506876529673726-0.862018667817536i</v>
      </c>
      <c r="P957" s="12" t="str">
        <f t="shared" si="433"/>
        <v>0.493123470326274+0.862018667817536i</v>
      </c>
      <c r="Q957" s="12" t="str">
        <f t="shared" si="434"/>
        <v>-0.493123470326274+0.177220181989964i</v>
      </c>
      <c r="R957" s="12" t="str">
        <f t="shared" si="435"/>
        <v>-0.329246094532732-1.86640420907395i</v>
      </c>
      <c r="S957" s="12" t="str">
        <f t="shared" si="436"/>
        <v>0.106422961130249i</v>
      </c>
      <c r="T957" s="12" t="str">
        <f t="shared" si="437"/>
        <v>0.19862826259561-0.0350393443207432i</v>
      </c>
      <c r="U957" s="12" t="str">
        <f t="shared" si="438"/>
        <v>0.001-0.0192448540618979i</v>
      </c>
      <c r="V957" s="12" t="str">
        <f t="shared" si="439"/>
        <v>0.0015-0.00584949971486258i</v>
      </c>
      <c r="W957" s="12" t="str">
        <f t="shared" si="440"/>
        <v>0.000933231296037091-0.00451917780376398i</v>
      </c>
      <c r="X957" s="12" t="str">
        <f t="shared" si="441"/>
        <v>0.00157652670590081-0.00410667585816884i</v>
      </c>
      <c r="Y957" s="12" t="str">
        <f t="shared" si="442"/>
        <v>0.00029+0.0779429137355628i</v>
      </c>
      <c r="Z957" s="12" t="str">
        <f t="shared" si="443"/>
        <v>-0.660525288368603-0.272917596301885i</v>
      </c>
      <c r="AA957" s="12" t="str">
        <f t="shared" si="444"/>
        <v>4.10581039434822-162.418031308191i</v>
      </c>
      <c r="AB957" s="12" t="str">
        <f t="shared" si="445"/>
        <v>0.495813241324264-0.0874647477379114i</v>
      </c>
      <c r="AC957" s="12" t="str">
        <f t="shared" si="446"/>
        <v>1.71361780879665-1.31993538277083i</v>
      </c>
      <c r="AD957" s="12" t="str">
        <f t="shared" si="447"/>
        <v>0.206270766871896+0.107841628943707i</v>
      </c>
      <c r="AE957" s="12" t="str">
        <f t="shared" si="448"/>
        <v>-0.106815179617476-0.127527044938206i</v>
      </c>
      <c r="AF957" s="12" t="str">
        <f t="shared" si="449"/>
        <v>-11.9689874250391-2.99081868292961i</v>
      </c>
      <c r="AG957" s="12" t="str">
        <f t="shared" si="450"/>
        <v>1.0664716480837-0.119674718818347i</v>
      </c>
      <c r="AH957" s="12" t="str">
        <f t="shared" si="451"/>
        <v>0.638880702738973+1.80247857873302i</v>
      </c>
      <c r="AI957" s="12">
        <f t="shared" si="452"/>
        <v>5.6313654839097769</v>
      </c>
      <c r="AJ957" s="12">
        <f t="shared" si="453"/>
        <v>70.483349396740309</v>
      </c>
      <c r="AK957" s="12"/>
      <c r="AL957" s="12"/>
      <c r="AM957" s="12"/>
      <c r="AN957" s="12"/>
    </row>
    <row r="958" spans="1:40" x14ac:dyDescent="0.35">
      <c r="A958" s="12"/>
      <c r="B958" s="12">
        <f t="shared" si="454"/>
        <v>82800</v>
      </c>
      <c r="C958" s="29" t="str">
        <f t="shared" si="421"/>
        <v>-0.0000101035083617605+0.0268072698724836i</v>
      </c>
      <c r="D958" s="28" t="str">
        <f t="shared" si="422"/>
        <v>-5.39913849309463+0.205522402355708i</v>
      </c>
      <c r="E958" s="12" t="str">
        <f t="shared" si="423"/>
        <v>4200</v>
      </c>
      <c r="F958" s="12" t="str">
        <f t="shared" si="424"/>
        <v>0.704225352112676</v>
      </c>
      <c r="G958" s="12" t="str">
        <f t="shared" si="420"/>
        <v>0.704225352112676</v>
      </c>
      <c r="H958" s="12" t="str">
        <f t="shared" si="425"/>
        <v>6.57305851640574+3.19444279048297i</v>
      </c>
      <c r="I958" s="12" t="str">
        <f t="shared" si="426"/>
        <v>325.154839646544i</v>
      </c>
      <c r="J958" s="12" t="str">
        <f t="shared" si="427"/>
        <v>-89.4335088735703+70.3234482232676i</v>
      </c>
      <c r="K958" s="12" t="str">
        <f t="shared" si="428"/>
        <v>1.76656899345856-2.24662566674278i</v>
      </c>
      <c r="L958" s="12" t="str">
        <f t="shared" si="429"/>
        <v>0.0819258762306912-0.0882941563922457i</v>
      </c>
      <c r="M958" s="12" t="str">
        <f t="shared" si="430"/>
        <v>1.84849486968925-2.33491982313503i</v>
      </c>
      <c r="N958" s="12" t="str">
        <f t="shared" si="431"/>
        <v>-1.04049548686894i</v>
      </c>
      <c r="O958" s="12" t="str">
        <f t="shared" si="432"/>
        <v>0.505792885139578-0.862654946860088i</v>
      </c>
      <c r="P958" s="12" t="str">
        <f t="shared" si="433"/>
        <v>0.494207114860422+0.862654946860088i</v>
      </c>
      <c r="Q958" s="12" t="str">
        <f t="shared" si="434"/>
        <v>-0.494207114860422+0.177840540008852i</v>
      </c>
      <c r="R958" s="12" t="str">
        <f t="shared" si="435"/>
        <v>-0.329235989016645-1.86400888460971i</v>
      </c>
      <c r="S958" s="12" t="str">
        <f t="shared" si="436"/>
        <v>0.106551646693889i</v>
      </c>
      <c r="T958" s="12" t="str">
        <f t="shared" si="437"/>
        <v>0.198613216107204-0.0350806367806147i</v>
      </c>
      <c r="U958" s="12" t="str">
        <f t="shared" si="438"/>
        <v>0.001-0.0192216114845284i</v>
      </c>
      <c r="V958" s="12" t="str">
        <f t="shared" si="439"/>
        <v>0.0015-0.00584243510168036i</v>
      </c>
      <c r="W958" s="12" t="str">
        <f t="shared" si="440"/>
        <v>0.00093322337172959-0.00451379930564148i</v>
      </c>
      <c r="X958" s="12" t="str">
        <f t="shared" si="441"/>
        <v>0.00157495634428251-0.00410204727760792i</v>
      </c>
      <c r="Y958" s="12" t="str">
        <f t="shared" si="442"/>
        <v>0.00029+0.0780371615151705i</v>
      </c>
      <c r="Z958" s="12" t="str">
        <f t="shared" si="443"/>
        <v>-0.658913513946523-0.272243050911958i</v>
      </c>
      <c r="AA958" s="12" t="str">
        <f t="shared" si="444"/>
        <v>4.09140227727789-162.201273874184i</v>
      </c>
      <c r="AB958" s="12" t="str">
        <f t="shared" si="445"/>
        <v>0.495775682478964-0.087567821429961i</v>
      </c>
      <c r="AC958" s="12" t="str">
        <f t="shared" si="446"/>
        <v>1.71197496345349-1.31946513751158i</v>
      </c>
      <c r="AD958" s="12" t="str">
        <f t="shared" si="447"/>
        <v>0.206406233244206+0.107932657571176i</v>
      </c>
      <c r="AE958" s="12" t="str">
        <f t="shared" si="448"/>
        <v>-0.106619940457193-0.127310949335458i</v>
      </c>
      <c r="AF958" s="12" t="str">
        <f t="shared" si="449"/>
        <v>-11.9721970095004-2.98892038812726i</v>
      </c>
      <c r="AG958" s="12" t="str">
        <f t="shared" si="450"/>
        <v>1.06643172584995-0.119596684129426i</v>
      </c>
      <c r="AH958" s="12" t="str">
        <f t="shared" si="451"/>
        <v>0.638315314725839+1.79965639550406i</v>
      </c>
      <c r="AI958" s="12">
        <f t="shared" si="452"/>
        <v>5.6184162813618723</v>
      </c>
      <c r="AJ958" s="12">
        <f t="shared" si="453"/>
        <v>70.471049099432577</v>
      </c>
      <c r="AK958" s="12"/>
      <c r="AL958" s="12"/>
      <c r="AM958" s="12"/>
      <c r="AN958" s="12"/>
    </row>
    <row r="959" spans="1:40" x14ac:dyDescent="0.35">
      <c r="A959" s="12"/>
      <c r="B959" s="12">
        <f t="shared" si="454"/>
        <v>82900</v>
      </c>
      <c r="C959" s="29" t="str">
        <f t="shared" si="421"/>
        <v>-0.0000100791478958059+0.0267749330060538i</v>
      </c>
      <c r="D959" s="28" t="str">
        <f t="shared" si="422"/>
        <v>-5.39913830633105+0.205274486379746i</v>
      </c>
      <c r="E959" s="12" t="str">
        <f t="shared" si="423"/>
        <v>4200</v>
      </c>
      <c r="F959" s="12" t="str">
        <f t="shared" si="424"/>
        <v>0.704225352112676</v>
      </c>
      <c r="G959" s="12" t="str">
        <f t="shared" si="420"/>
        <v>0.704225352112676</v>
      </c>
      <c r="H959" s="12" t="str">
        <f t="shared" si="425"/>
        <v>6.57626010904443+3.19229679751107i</v>
      </c>
      <c r="I959" s="12" t="str">
        <f t="shared" si="426"/>
        <v>325.547538728242i</v>
      </c>
      <c r="J959" s="12" t="str">
        <f t="shared" si="427"/>
        <v>-89.652079208064+70.4083799240204i</v>
      </c>
      <c r="K959" s="12" t="str">
        <f t="shared" si="428"/>
        <v>1.7638757486431-2.24597027372569i</v>
      </c>
      <c r="L959" s="12" t="str">
        <f t="shared" si="429"/>
        <v>0.0818196126628178-0.0882861298623992i</v>
      </c>
      <c r="M959" s="12" t="str">
        <f t="shared" si="430"/>
        <v>1.84569536130592-2.33425640358809i</v>
      </c>
      <c r="N959" s="12" t="str">
        <f t="shared" si="431"/>
        <v>-1.04175212393038i</v>
      </c>
      <c r="O959" s="12" t="str">
        <f t="shared" si="432"/>
        <v>0.504708441889426-0.863289863652729i</v>
      </c>
      <c r="P959" s="12" t="str">
        <f t="shared" si="433"/>
        <v>0.495291558110574+0.863289863652729i</v>
      </c>
      <c r="Q959" s="12" t="str">
        <f t="shared" si="434"/>
        <v>-0.495291558110574+0.178462260277651i</v>
      </c>
      <c r="R959" s="12" t="str">
        <f t="shared" si="435"/>
        <v>-0.32922587023074-1.86161916450459i</v>
      </c>
      <c r="S959" s="12" t="str">
        <f t="shared" si="436"/>
        <v>0.106680332257529i</v>
      </c>
      <c r="T959" s="12" t="str">
        <f t="shared" si="437"/>
        <v>0.198598151006333-0.0351219252239895i</v>
      </c>
      <c r="U959" s="12" t="str">
        <f t="shared" si="438"/>
        <v>0.001-0.0191984249809283i</v>
      </c>
      <c r="V959" s="12" t="str">
        <f t="shared" si="439"/>
        <v>0.0015-0.00583538753219703i</v>
      </c>
      <c r="W959" s="12" t="str">
        <f t="shared" si="440"/>
        <v>0.000933215438223443-0.00450843387549991i</v>
      </c>
      <c r="X959" s="12" t="str">
        <f t="shared" si="441"/>
        <v>0.00157339143155965-0.00409742906459832i</v>
      </c>
      <c r="Y959" s="12" t="str">
        <f t="shared" si="442"/>
        <v>0.00029+0.0781314092947782i</v>
      </c>
      <c r="Z959" s="12" t="str">
        <f t="shared" si="443"/>
        <v>-0.657307693396676-0.271571495142894i</v>
      </c>
      <c r="AA959" s="12" t="str">
        <f t="shared" si="444"/>
        <v>4.07706940723983-161.985115301311i</v>
      </c>
      <c r="AB959" s="12" t="str">
        <f t="shared" si="445"/>
        <v>0.495738077173475-0.0876708850960848i</v>
      </c>
      <c r="AC959" s="12" t="str">
        <f t="shared" si="446"/>
        <v>1.71033514451803-1.31899352708806i</v>
      </c>
      <c r="AD959" s="12" t="str">
        <f t="shared" si="447"/>
        <v>0.206541822832421+0.108023531461088i</v>
      </c>
      <c r="AE959" s="12" t="str">
        <f t="shared" si="448"/>
        <v>-0.106425417206421-0.12709556993339i</v>
      </c>
      <c r="AF959" s="12" t="str">
        <f t="shared" si="449"/>
        <v>-11.9753984153755-2.98702231113132i</v>
      </c>
      <c r="AG959" s="12" t="str">
        <f t="shared" si="450"/>
        <v>1.06639184815712-0.119518939213428i</v>
      </c>
      <c r="AH959" s="12" t="str">
        <f t="shared" si="451"/>
        <v>0.637751238551965+1.7968428184009i</v>
      </c>
      <c r="AI959" s="12">
        <f t="shared" si="452"/>
        <v>5.6054870933812051</v>
      </c>
      <c r="AJ959" s="12">
        <f t="shared" si="453"/>
        <v>70.458761398221782</v>
      </c>
      <c r="AK959" s="12"/>
      <c r="AL959" s="12"/>
      <c r="AM959" s="12"/>
      <c r="AN959" s="12"/>
    </row>
    <row r="960" spans="1:40" x14ac:dyDescent="0.35">
      <c r="A960" s="12"/>
      <c r="B960" s="12">
        <f t="shared" si="454"/>
        <v>83000</v>
      </c>
      <c r="C960" s="29" t="str">
        <f t="shared" si="421"/>
        <v>-0.000010054875426659+0.0267426740597509i</v>
      </c>
      <c r="D960" s="28" t="str">
        <f t="shared" si="422"/>
        <v>-5.39913812024213+0.205027167791424i</v>
      </c>
      <c r="E960" s="12" t="str">
        <f t="shared" si="423"/>
        <v>4200</v>
      </c>
      <c r="F960" s="12" t="str">
        <f t="shared" si="424"/>
        <v>0.704225352112676</v>
      </c>
      <c r="G960" s="12" t="str">
        <f t="shared" si="420"/>
        <v>0.704225352112676</v>
      </c>
      <c r="H960" s="12" t="str">
        <f t="shared" si="425"/>
        <v>6.57945354667374+3.19015163186516i</v>
      </c>
      <c r="I960" s="12" t="str">
        <f t="shared" si="426"/>
        <v>325.940237809941i</v>
      </c>
      <c r="J960" s="12" t="str">
        <f t="shared" si="427"/>
        <v>-89.8709133570833+70.493311624773i</v>
      </c>
      <c r="K960" s="12" t="str">
        <f t="shared" si="428"/>
        <v>1.76118746587878-2.24531267581916i</v>
      </c>
      <c r="L960" s="12" t="str">
        <f t="shared" si="429"/>
        <v>0.0817134966383711-0.0882779861017217i</v>
      </c>
      <c r="M960" s="12" t="str">
        <f t="shared" si="430"/>
        <v>1.84290096251715-2.33359066192088i</v>
      </c>
      <c r="N960" s="12" t="str">
        <f t="shared" si="431"/>
        <v>-1.04300876099181i</v>
      </c>
      <c r="O960" s="12" t="str">
        <f t="shared" si="432"/>
        <v>0.503623201635762-0.863923417192835i</v>
      </c>
      <c r="P960" s="12" t="str">
        <f t="shared" si="433"/>
        <v>0.496376798364238+0.863923417192835i</v>
      </c>
      <c r="Q960" s="12" t="str">
        <f t="shared" si="434"/>
        <v>-0.496376798364238+0.179085343798975i</v>
      </c>
      <c r="R960" s="12" t="str">
        <f t="shared" si="435"/>
        <v>-0.32921573817106-1.85923502848743i</v>
      </c>
      <c r="S960" s="12" t="str">
        <f t="shared" si="436"/>
        <v>0.106809017821169i</v>
      </c>
      <c r="T960" s="12" t="str">
        <f t="shared" si="437"/>
        <v>0.198583067291456-0.0351632096453221i</v>
      </c>
      <c r="U960" s="12" t="str">
        <f t="shared" si="438"/>
        <v>0.001-0.0191752943484211i</v>
      </c>
      <c r="V960" s="12" t="str">
        <f t="shared" si="439"/>
        <v>0.0015-0.00582835694480885i</v>
      </c>
      <c r="W960" s="12" t="str">
        <f t="shared" si="440"/>
        <v>0.000933207495519988-0.00450308146609213i</v>
      </c>
      <c r="X960" s="12" t="str">
        <f t="shared" si="441"/>
        <v>0.00157183194257996-0.00409282118574197i</v>
      </c>
      <c r="Y960" s="12" t="str">
        <f t="shared" si="442"/>
        <v>0.00029+0.0782256570743858i</v>
      </c>
      <c r="Z960" s="12" t="str">
        <f t="shared" si="443"/>
        <v>-0.655707797407452-0.270902910868514i</v>
      </c>
      <c r="AA960" s="12" t="str">
        <f t="shared" si="444"/>
        <v>4.06281127113371-161.76955305221i</v>
      </c>
      <c r="AB960" s="12" t="str">
        <f t="shared" si="445"/>
        <v>0.49570042540395-0.08777393872244i</v>
      </c>
      <c r="AC960" s="12" t="str">
        <f t="shared" si="446"/>
        <v>1.7086983473344-1.31852055998837i</v>
      </c>
      <c r="AD960" s="12" t="str">
        <f t="shared" si="447"/>
        <v>0.206677535491046+0.108114250475176i</v>
      </c>
      <c r="AE960" s="12" t="str">
        <f t="shared" si="448"/>
        <v>-0.106231606410342-0.12688090302309i</v>
      </c>
      <c r="AF960" s="12" t="str">
        <f t="shared" si="449"/>
        <v>-11.9785916669159-2.98512446407374i</v>
      </c>
      <c r="AG960" s="12" t="str">
        <f t="shared" si="450"/>
        <v>1.06635201459103-0.119441482783843i</v>
      </c>
      <c r="AH960" s="12" t="str">
        <f t="shared" si="451"/>
        <v>0.637188472865934+1.79403780799542i</v>
      </c>
      <c r="AI960" s="12">
        <f t="shared" si="452"/>
        <v>5.5925778636523829</v>
      </c>
      <c r="AJ960" s="12">
        <f t="shared" si="453"/>
        <v>70.446486157343088</v>
      </c>
      <c r="AK960" s="12"/>
      <c r="AL960" s="12"/>
      <c r="AM960" s="12"/>
      <c r="AN960" s="12"/>
    </row>
    <row r="961" spans="1:40" x14ac:dyDescent="0.35">
      <c r="A961" s="12"/>
      <c r="B961" s="12">
        <f t="shared" si="454"/>
        <v>83100</v>
      </c>
      <c r="C961" s="29" t="str">
        <f t="shared" si="421"/>
        <v>-0.0000100306905310041+0.0267104927522751i</v>
      </c>
      <c r="D961" s="28" t="str">
        <f t="shared" si="422"/>
        <v>-5.39913793482459+0.204780444434109i</v>
      </c>
      <c r="E961" s="12" t="str">
        <f t="shared" si="423"/>
        <v>4200</v>
      </c>
      <c r="F961" s="12" t="str">
        <f t="shared" si="424"/>
        <v>0.704225352112676</v>
      </c>
      <c r="G961" s="12" t="str">
        <f t="shared" ref="G961:G1024" si="455">IF($C$11=$C$7,$C$24,F961)</f>
        <v>0.704225352112676</v>
      </c>
      <c r="H961" s="12" t="str">
        <f t="shared" si="425"/>
        <v>6.58263885347715+3.18800730342423i</v>
      </c>
      <c r="I961" s="12" t="str">
        <f t="shared" si="426"/>
        <v>326.33293689164i</v>
      </c>
      <c r="J961" s="12" t="str">
        <f t="shared" si="427"/>
        <v>-90.0900113206283+70.5782433255258i</v>
      </c>
      <c r="K961" s="12" t="str">
        <f t="shared" si="428"/>
        <v>1.75850413732069-2.24465288697964i</v>
      </c>
      <c r="L961" s="12" t="str">
        <f t="shared" si="429"/>
        <v>0.0816075280811297-0.0882697256038992i</v>
      </c>
      <c r="M961" s="12" t="str">
        <f t="shared" si="430"/>
        <v>1.84011166540182-2.33292261258354i</v>
      </c>
      <c r="N961" s="12" t="str">
        <f t="shared" si="431"/>
        <v>-1.04426539805325i</v>
      </c>
      <c r="O961" s="12" t="str">
        <f t="shared" si="432"/>
        <v>0.502537166092311-0.864555606479947i</v>
      </c>
      <c r="P961" s="12" t="str">
        <f t="shared" si="433"/>
        <v>0.497462833907689+0.864555606479947i</v>
      </c>
      <c r="Q961" s="12" t="str">
        <f t="shared" si="434"/>
        <v>-0.497462833907689+0.179709791573303i</v>
      </c>
      <c r="R961" s="12" t="str">
        <f t="shared" si="435"/>
        <v>-0.329205592833634-1.85685645638455i</v>
      </c>
      <c r="S961" s="12" t="str">
        <f t="shared" si="436"/>
        <v>0.106937703384808i</v>
      </c>
      <c r="T961" s="12" t="str">
        <f t="shared" si="437"/>
        <v>0.198567964961017-0.035204490039063i</v>
      </c>
      <c r="U961" s="12" t="str">
        <f t="shared" si="438"/>
        <v>0.001-0.0191522193853063i</v>
      </c>
      <c r="V961" s="12" t="str">
        <f t="shared" si="439"/>
        <v>0.0015-0.00582134327820861i</v>
      </c>
      <c r="W961" s="12" t="str">
        <f t="shared" si="440"/>
        <v>0.000933199543620576-0.00449774203039845i</v>
      </c>
      <c r="X961" s="12" t="str">
        <f t="shared" si="441"/>
        <v>0.00157027785233458-0.00408822360777834i</v>
      </c>
      <c r="Y961" s="12" t="str">
        <f t="shared" si="442"/>
        <v>0.00029+0.0783199048539935i</v>
      </c>
      <c r="Z961" s="12" t="str">
        <f t="shared" si="443"/>
        <v>-0.654113796846968-0.270237280099576i</v>
      </c>
      <c r="AA961" s="12" t="str">
        <f t="shared" si="444"/>
        <v>4.04862736013104-161.55458460401i</v>
      </c>
      <c r="AB961" s="12" t="str">
        <f t="shared" si="445"/>
        <v>0.495662727166505-0.0878769822951741i</v>
      </c>
      <c r="AC961" s="12" t="str">
        <f t="shared" si="446"/>
        <v>1.70706456724195-1.31804624466322i</v>
      </c>
      <c r="AD961" s="12" t="str">
        <f t="shared" si="447"/>
        <v>0.206813371074413+0.108204814475197i</v>
      </c>
      <c r="AE961" s="12" t="str">
        <f t="shared" si="448"/>
        <v>-0.106038504634749-0.126666944920866i</v>
      </c>
      <c r="AF961" s="12" t="str">
        <f t="shared" si="449"/>
        <v>-11.9817767883017-2.98322685899012i</v>
      </c>
      <c r="AG961" s="12" t="str">
        <f t="shared" si="450"/>
        <v>1.06631222474071-0.1193643135612i</v>
      </c>
      <c r="AH961" s="12" t="str">
        <f t="shared" si="451"/>
        <v>0.636627016292335+1.79124132509139i</v>
      </c>
      <c r="AI961" s="12">
        <f t="shared" si="452"/>
        <v>5.5796885360763913</v>
      </c>
      <c r="AJ961" s="12">
        <f t="shared" si="453"/>
        <v>70.43422324192332</v>
      </c>
      <c r="AK961" s="12"/>
      <c r="AL961" s="12"/>
      <c r="AM961" s="12"/>
      <c r="AN961" s="12"/>
    </row>
    <row r="962" spans="1:40" x14ac:dyDescent="0.35">
      <c r="A962" s="12"/>
      <c r="B962" s="12">
        <f t="shared" si="454"/>
        <v>83200</v>
      </c>
      <c r="C962" s="29" t="str">
        <f t="shared" ref="C962:C1025" si="456">IMPRODUCT(COMPLEX(-1,0),IMDIV(IMPRODUCT(G962,COMPLEX($C$96+$C$97,0)),COMPLEX($C$96,2*PI()*B962*$C$99*$C$98*(2*$C$96+$C$97))))</f>
        <v>-0.0000100065927880679+0.0266783888036788i</v>
      </c>
      <c r="D962" s="28" t="str">
        <f t="shared" ref="D962:D1025" si="457">IMPRODUCT(COMPLEX($C$102,0),IMSUB(C962,G962))</f>
        <v>-5.39913775007523+0.204534314161538i</v>
      </c>
      <c r="E962" s="12" t="str">
        <f t="shared" ref="E962:E1025" si="458">IMDIV(COMPLEX($C$20*10^3,0),COMPLEX(1,2*PI()*B962*$C$20*1000*$C$29*10^-12))</f>
        <v>4200</v>
      </c>
      <c r="F962" s="12" t="str">
        <f t="shared" ref="F962:F1025" si="459">IMDIV(COMPLEX($C$22*1000,0),IMSUM(COMPLEX($C$22*1000,0),E962))</f>
        <v>0.704225352112676</v>
      </c>
      <c r="G962" s="12" t="str">
        <f t="shared" si="455"/>
        <v>0.704225352112676</v>
      </c>
      <c r="H962" s="12" t="str">
        <f t="shared" ref="H962:H1025" si="460">IMPRODUCT(COMPLEX($C$104,0),IMPRODUCT(COMPLEX(-1,0),D962),IMDIV(COMPLEX(0,2*PI()*B962*$C$105*$C$106),COMPLEX(1,2*PI()*B962*$C$105*$C$106)))</f>
        <v>6.5858160535672+3.18586382198215i</v>
      </c>
      <c r="I962" s="12" t="str">
        <f t="shared" ref="I962:I1025" si="461">COMPLEX(0,2*PI()*B962*$C$109*$C$108*$C$110)</f>
        <v>326.725635973339i</v>
      </c>
      <c r="J962" s="12" t="str">
        <f t="shared" ref="J962:J1025" si="462">IMSUM(COMPLEX(0,2*PI()*B962*$C$109*$C$108),COMPLEX(0,2*PI()*B962*$C$109*$C$107),COMPLEX(0,2*PI()*B962*$C$28*10^-12*$C$107),COMPLEX(-1*2*PI()*B962*2*PI()*B962*$C$109*$C$108*$C$28*10^-12*$C$107,0),COMPLEX(1,0))</f>
        <v>-90.3093730986988+70.6631750262785i</v>
      </c>
      <c r="K962" s="12" t="str">
        <f t="shared" ref="K962:K1025" si="463">IMDIV(I962,J962)</f>
        <v>1.75582575511712-2.24399092110152i</v>
      </c>
      <c r="L962" s="12" t="str">
        <f t="shared" ref="L962:L1025" si="464">IMDIV(COMPLEX($C$113,0),COMPLEX(1,2*PI()*B962*$C$111*$C$112))</f>
        <v>0.0815017069138846-0.0882613488611538i</v>
      </c>
      <c r="M962" s="12" t="str">
        <f t="shared" ref="M962:M1025" si="465">IMSUM(K962,L962)</f>
        <v>1.837327462031-2.33225226996267i</v>
      </c>
      <c r="N962" s="12" t="str">
        <f t="shared" ref="N962:N1025" si="466">COMPLEX(0,-2*PI()*B962*$C$41)</f>
        <v>-1.04552203511468i</v>
      </c>
      <c r="O962" s="12" t="str">
        <f t="shared" ref="O962:O1025" si="467">IMEXP(N962)</f>
        <v>0.501450336974089-0.865186430515743i</v>
      </c>
      <c r="P962" s="12" t="str">
        <f t="shared" ref="P962:P1025" si="468">IMSUB(COMPLEX(1,0),O962)</f>
        <v>0.498549663025911+0.865186430515743i</v>
      </c>
      <c r="Q962" s="12" t="str">
        <f t="shared" ref="Q962:Q1025" si="469">IMSUM(COMPLEX(0,2*PI()*B962*$C$41),O962,COMPLEX(-1,0))</f>
        <v>-0.498549663025911+0.180335604598937i</v>
      </c>
      <c r="R962" s="12" t="str">
        <f t="shared" ref="R962:R1025" si="470">IMDIV(P962,Q962)</f>
        <v>-0.329195434214493-1.85448342811932i</v>
      </c>
      <c r="S962" s="12" t="str">
        <f t="shared" ref="S962:S1025" si="471">IMDIV(COMPLEX(0,2*PI()*B962*$C$119),COMPLEX($C$120,0))</f>
        <v>0.107066388948448i</v>
      </c>
      <c r="T962" s="12" t="str">
        <f t="shared" ref="T962:T1025" si="472">IMPRODUCT(R962,S962)</f>
        <v>0.198552844013474-0.0352457663996621i</v>
      </c>
      <c r="U962" s="12" t="str">
        <f t="shared" ref="U962:U1025" si="473">IMDIV(COMPLEX(1,2*PI()*B962*$C$16*10^-3*$C$15*10^-6),COMPLEX(0,2*PI()*B962*$C$15*10^-6))</f>
        <v>0.001-0.0191291998908528i</v>
      </c>
      <c r="V962" s="12" t="str">
        <f t="shared" ref="V962:V1025" si="474">IMSUM(COMPLEX($C$18*10^-3,0),IMDIV(COMPLEX(1,0),COMPLEX(0,2*PI()*B962*($C$17*1*10^-6))))</f>
        <v>0.0015-0.00581434647138384i</v>
      </c>
      <c r="W962" s="12" t="str">
        <f t="shared" ref="W962:W1025" si="475">IMDIV(IMPRODUCT(U962,V962),IMSUM(U962,V962))</f>
        <v>0.000933191582526541-0.00449241552162532i</v>
      </c>
      <c r="X962" s="12" t="str">
        <f t="shared" ref="X962:X1025" si="476">IMDIV(IMPRODUCT(COMPLEX($C$19,0),W962),IMSUM(COMPLEX($C$19,0),W962))</f>
        <v>0.00156872913595708-0.00408363629758376i</v>
      </c>
      <c r="Y962" s="12" t="str">
        <f t="shared" ref="Y962:Y1025" si="477">COMPLEX($C$13*10^-3,2*PI()*B962*$C$12*0.000001)</f>
        <v>0.00029+0.0784141526336012i</v>
      </c>
      <c r="Z962" s="12" t="str">
        <f t="shared" ref="Z962:Z1025" si="478">IMPRODUCT(COMPLEX($C$6,0),IMDIV(X962,IMSUM(X962,Y962)))</f>
        <v>-0.652525662761773-0.269574584982542i</v>
      </c>
      <c r="AA962" s="12" t="str">
        <f t="shared" ref="AA962:AA1025" si="479">IMDIV(COMPLEX($C$6,0),IMSUM(X962,Y962))</f>
        <v>4.03451716963355-161.340207448233i</v>
      </c>
      <c r="AB962" s="12" t="str">
        <f t="shared" ref="AB962:AB1025" si="480">IMPRODUCT(COMPLEX($C$115,0),T962)</f>
        <v>0.495624982457292-0.087980015800433i</v>
      </c>
      <c r="AC962" s="12" t="str">
        <f t="shared" ref="AC962:AC1025" si="481">IMSUM(COMPLEX(1,0),IMPRODUCT(AB962,M962))</f>
        <v>1.7054337995755-1.31757058952628i</v>
      </c>
      <c r="AD962" s="12" t="str">
        <f t="shared" ref="AD962:AD1025" si="482">IMDIV(AB962,AC962)</f>
        <v>0.206949329436682+0.108295223322943i</v>
      </c>
      <c r="AE962" s="12" t="str">
        <f t="shared" ref="AE962:AE1025" si="483">IMPRODUCT(AD962,AA962,X962)</f>
        <v>-0.105846108465902-0.126453691968047i</v>
      </c>
      <c r="AF962" s="12" t="str">
        <f t="shared" ref="AF962:AF1025" si="484">IMSUB(D962,H962)</f>
        <v>-11.9849538036424-2.98132950782061i</v>
      </c>
      <c r="AG962" s="12" t="str">
        <f t="shared" ref="AG962:AG1025" si="485">IMSUM(COMPLEX(1,0),IMPRODUCT(AD962,AA962,COMPLEX($C$123,0)))</f>
        <v>1.06627247819835-0.119287430273019i</v>
      </c>
      <c r="AH962" s="12" t="str">
        <f t="shared" ref="AH962:AH1025" si="486">IMDIV(IMPRODUCT(AE962,AF962),AG962)</f>
        <v>0.636066867432187+1.78845333072312i</v>
      </c>
      <c r="AI962" s="12">
        <f t="shared" ref="AI962:AI1025" si="487">20*LOG10(IMABS(AH962))</f>
        <v>5.5668190547708685</v>
      </c>
      <c r="AJ962" s="12">
        <f t="shared" ref="AJ962:AJ1025" si="488">IMARGUMENT(AH962)*180/PI()</f>
        <v>70.421972517977295</v>
      </c>
      <c r="AK962" s="12"/>
      <c r="AL962" s="12"/>
      <c r="AM962" s="12"/>
      <c r="AN962" s="12"/>
    </row>
    <row r="963" spans="1:40" x14ac:dyDescent="0.35">
      <c r="A963" s="12"/>
      <c r="B963" s="12">
        <f t="shared" si="454"/>
        <v>83300</v>
      </c>
      <c r="C963" s="29" t="str">
        <f t="shared" si="456"/>
        <v>-0.0000099825817796014+0.0266463619353587i</v>
      </c>
      <c r="D963" s="28" t="str">
        <f t="shared" si="457"/>
        <v>-5.39913756599083+0.20428877483775i</v>
      </c>
      <c r="E963" s="12" t="str">
        <f t="shared" si="458"/>
        <v>4200</v>
      </c>
      <c r="F963" s="12" t="str">
        <f t="shared" si="459"/>
        <v>0.704225352112676</v>
      </c>
      <c r="G963" s="12" t="str">
        <f t="shared" si="455"/>
        <v>0.704225352112676</v>
      </c>
      <c r="H963" s="12" t="str">
        <f t="shared" si="460"/>
        <v>6.58898517098557+3.1837211972481i</v>
      </c>
      <c r="I963" s="12" t="str">
        <f t="shared" si="461"/>
        <v>327.118335055037i</v>
      </c>
      <c r="J963" s="12" t="str">
        <f t="shared" si="462"/>
        <v>-90.5289986912951+70.7481067270312i</v>
      </c>
      <c r="K963" s="12" t="str">
        <f t="shared" si="463"/>
        <v>1.75315231140969-2.24332679201731i</v>
      </c>
      <c r="L963" s="12" t="str">
        <f t="shared" si="464"/>
        <v>0.0813960330584501-0.0882528563642459i</v>
      </c>
      <c r="M963" s="12" t="str">
        <f t="shared" si="465"/>
        <v>1.83454834446814-2.33157964838156i</v>
      </c>
      <c r="N963" s="12" t="str">
        <f t="shared" si="466"/>
        <v>-1.04677867217612i</v>
      </c>
      <c r="O963" s="12" t="str">
        <f t="shared" si="467"/>
        <v>0.50036271599733-0.865815888304076i</v>
      </c>
      <c r="P963" s="12" t="str">
        <f t="shared" si="468"/>
        <v>0.49963728400267+0.865815888304076i</v>
      </c>
      <c r="Q963" s="12" t="str">
        <f t="shared" si="469"/>
        <v>-0.49963728400267+0.180962783872044i</v>
      </c>
      <c r="R963" s="12" t="str">
        <f t="shared" si="470"/>
        <v>-0.32918526230966-1.85211592371144i</v>
      </c>
      <c r="S963" s="12" t="str">
        <f t="shared" si="471"/>
        <v>0.107195074512088i</v>
      </c>
      <c r="T963" s="12" t="str">
        <f t="shared" si="472"/>
        <v>0.198537704447273-0.0352870387215652i</v>
      </c>
      <c r="U963" s="12" t="str">
        <f t="shared" si="473"/>
        <v>0.000999999999999998-0.0191062356652935i</v>
      </c>
      <c r="V963" s="12" t="str">
        <f t="shared" si="474"/>
        <v>0.0015-0.00580736646361505i</v>
      </c>
      <c r="W963" s="12" t="str">
        <f t="shared" si="475"/>
        <v>0.000933183612239238-0.00448710189320368i</v>
      </c>
      <c r="X963" s="12" t="str">
        <f t="shared" si="476"/>
        <v>0.00156718576872244-0.0040790592221705i</v>
      </c>
      <c r="Y963" s="12" t="str">
        <f t="shared" si="477"/>
        <v>0.00029+0.0785084004132089i</v>
      </c>
      <c r="Z963" s="12" t="str">
        <f t="shared" si="478"/>
        <v>-0.650943366375486-0.268914807798353i</v>
      </c>
      <c r="AA963" s="12" t="str">
        <f t="shared" si="479"/>
        <v>4.02048019923157-161.126419090681i</v>
      </c>
      <c r="AB963" s="12" t="str">
        <f t="shared" si="480"/>
        <v>0.495587191272431-0.0880830392243523i</v>
      </c>
      <c r="AC963" s="12" t="str">
        <f t="shared" si="481"/>
        <v>1.70380603966536-1.31709360295414i</v>
      </c>
      <c r="AD963" s="12" t="str">
        <f t="shared" si="482"/>
        <v>0.207085410431836+0.108385476880233i</v>
      </c>
      <c r="AE963" s="12" t="str">
        <f t="shared" si="483"/>
        <v>-0.105654414510368-0.126241140530751i</v>
      </c>
      <c r="AF963" s="12" t="str">
        <f t="shared" si="484"/>
        <v>-11.9881227369764-2.97943242241035i</v>
      </c>
      <c r="AG963" s="12" t="str">
        <f t="shared" si="485"/>
        <v>1.06623277455929-0.11921083165375i</v>
      </c>
      <c r="AH963" s="12" t="str">
        <f t="shared" si="486"/>
        <v>0.635508024863261+1.78567378615335i</v>
      </c>
      <c r="AI963" s="12">
        <f t="shared" si="487"/>
        <v>5.5539693640668686</v>
      </c>
      <c r="AJ963" s="12">
        <f t="shared" si="488"/>
        <v>70.409733852399327</v>
      </c>
      <c r="AK963" s="12"/>
      <c r="AL963" s="12"/>
      <c r="AM963" s="12"/>
      <c r="AN963" s="12"/>
    </row>
    <row r="964" spans="1:40" x14ac:dyDescent="0.35">
      <c r="A964" s="12"/>
      <c r="B964" s="12">
        <f t="shared" si="454"/>
        <v>83400</v>
      </c>
      <c r="C964" s="29" t="str">
        <f t="shared" si="456"/>
        <v>-9.95865708986162E-06+0.0266144118700479i</v>
      </c>
      <c r="D964" s="28" t="str">
        <f t="shared" si="457"/>
        <v>-5.39913738256821+0.204043824337034i</v>
      </c>
      <c r="E964" s="12" t="str">
        <f t="shared" si="458"/>
        <v>4200</v>
      </c>
      <c r="F964" s="12" t="str">
        <f t="shared" si="459"/>
        <v>0.704225352112676</v>
      </c>
      <c r="G964" s="12" t="str">
        <f t="shared" si="455"/>
        <v>0.704225352112676</v>
      </c>
      <c r="H964" s="12" t="str">
        <f t="shared" si="460"/>
        <v>6.59214622970321+3.18157943884717i</v>
      </c>
      <c r="I964" s="12" t="str">
        <f t="shared" si="461"/>
        <v>327.511034136736i</v>
      </c>
      <c r="J964" s="12" t="str">
        <f t="shared" si="462"/>
        <v>-90.7488880984169+70.833038427784i</v>
      </c>
      <c r="K964" s="12" t="str">
        <f t="shared" si="463"/>
        <v>1.75048379833362-2.24266051349788i</v>
      </c>
      <c r="L964" s="12" t="str">
        <f t="shared" si="464"/>
        <v>0.0812905064356703-0.0882442486024755i</v>
      </c>
      <c r="M964" s="12" t="str">
        <f t="shared" si="465"/>
        <v>1.83177430476929-2.33090476210036i</v>
      </c>
      <c r="N964" s="12" t="str">
        <f t="shared" si="466"/>
        <v>-1.04803530923755i</v>
      </c>
      <c r="O964" s="12" t="str">
        <f t="shared" si="467"/>
        <v>0.499274304879553-0.866443978850935i</v>
      </c>
      <c r="P964" s="12" t="str">
        <f t="shared" si="468"/>
        <v>0.500725695120447+0.866443978850935i</v>
      </c>
      <c r="Q964" s="12" t="str">
        <f t="shared" si="469"/>
        <v>-0.500725695120447+0.181591330386615i</v>
      </c>
      <c r="R964" s="12" t="str">
        <f t="shared" si="470"/>
        <v>-0.329175077115149-1.84975392327648i</v>
      </c>
      <c r="S964" s="12" t="str">
        <f t="shared" si="471"/>
        <v>0.107323760075728i</v>
      </c>
      <c r="T964" s="12" t="str">
        <f t="shared" si="472"/>
        <v>0.198522546260861-0.0353283069992155i</v>
      </c>
      <c r="U964" s="12" t="str">
        <f t="shared" si="473"/>
        <v>0.001-0.0190833265098196i</v>
      </c>
      <c r="V964" s="12" t="str">
        <f t="shared" si="474"/>
        <v>0.0015-0.00580040319447403i</v>
      </c>
      <c r="W964" s="12" t="str">
        <f t="shared" si="475"/>
        <v>0.000933175632760007-0.0044818010987881i</v>
      </c>
      <c r="X964" s="12" t="str">
        <f t="shared" si="476"/>
        <v>0.00156564772604622-0.00407449234868663i</v>
      </c>
      <c r="Y964" s="12" t="str">
        <f t="shared" si="477"/>
        <v>0.00029+0.0786026481928166i</v>
      </c>
      <c r="Z964" s="12" t="str">
        <f t="shared" si="478"/>
        <v>-0.649366879087607-0.268257930961242i</v>
      </c>
      <c r="AA964" s="12" t="str">
        <f t="shared" si="479"/>
        <v>4.0065159526637-160.913217051347i</v>
      </c>
      <c r="AB964" s="12" t="str">
        <f t="shared" si="480"/>
        <v>0.495549353608046-0.0881860525530613i</v>
      </c>
      <c r="AC964" s="12" t="str">
        <f t="shared" si="481"/>
        <v>1.70218128283749-1.31661529328648i</v>
      </c>
      <c r="AD964" s="12" t="str">
        <f t="shared" si="482"/>
        <v>0.207221613913691+0.108475575008916i</v>
      </c>
      <c r="AE964" s="12" t="str">
        <f t="shared" si="483"/>
        <v>-0.105463419394908-0.12602928699971i</v>
      </c>
      <c r="AF964" s="12" t="str">
        <f t="shared" si="484"/>
        <v>-11.9912836122714-2.97753561451014i</v>
      </c>
      <c r="AG964" s="12" t="str">
        <f t="shared" si="485"/>
        <v>1.06619311342198-0.119134516444749i</v>
      </c>
      <c r="AH964" s="12" t="str">
        <f t="shared" si="486"/>
        <v>0.634950487140679+1.78290265287218i</v>
      </c>
      <c r="AI964" s="12">
        <f t="shared" si="487"/>
        <v>5.5411394085105297</v>
      </c>
      <c r="AJ964" s="12">
        <f t="shared" si="488"/>
        <v>70.397507112957058</v>
      </c>
      <c r="AK964" s="12"/>
      <c r="AL964" s="12"/>
      <c r="AM964" s="12"/>
      <c r="AN964" s="12"/>
    </row>
    <row r="965" spans="1:40" x14ac:dyDescent="0.35">
      <c r="A965" s="12"/>
      <c r="B965" s="12">
        <f t="shared" si="454"/>
        <v>83500</v>
      </c>
      <c r="C965" s="29" t="str">
        <f t="shared" si="456"/>
        <v>-9.93481830559343E-06+0.0265825383318076i</v>
      </c>
      <c r="D965" s="28" t="str">
        <f t="shared" si="457"/>
        <v>-5.3991371998042+0.203799460543858i</v>
      </c>
      <c r="E965" s="12" t="str">
        <f t="shared" si="458"/>
        <v>4200</v>
      </c>
      <c r="F965" s="12" t="str">
        <f t="shared" si="459"/>
        <v>0.704225352112676</v>
      </c>
      <c r="G965" s="12" t="str">
        <f t="shared" si="455"/>
        <v>0.704225352112676</v>
      </c>
      <c r="H965" s="12" t="str">
        <f t="shared" si="460"/>
        <v>6.5952992536204+3.17943855632103i</v>
      </c>
      <c r="I965" s="12" t="str">
        <f t="shared" si="461"/>
        <v>327.903733218435i</v>
      </c>
      <c r="J965" s="12" t="str">
        <f t="shared" si="462"/>
        <v>-90.9690413200644+70.9179701285367i</v>
      </c>
      <c r="K965" s="12" t="str">
        <f t="shared" si="463"/>
        <v>1.74782020801782-2.24199209925268i</v>
      </c>
      <c r="L965" s="12" t="str">
        <f t="shared" si="464"/>
        <v>0.0811851269654261-0.0882355260636846i</v>
      </c>
      <c r="M965" s="12" t="str">
        <f t="shared" si="465"/>
        <v>1.82900533498325-2.33022762531636i</v>
      </c>
      <c r="N965" s="12" t="str">
        <f t="shared" si="466"/>
        <v>-1.04929194629899i</v>
      </c>
      <c r="O965" s="12" t="str">
        <f t="shared" si="467"/>
        <v>0.498185105339492-0.86707070116449i</v>
      </c>
      <c r="P965" s="12" t="str">
        <f t="shared" si="468"/>
        <v>0.501814894660508+0.86707070116449i</v>
      </c>
      <c r="Q965" s="12" t="str">
        <f t="shared" si="469"/>
        <v>-0.501814894660508+0.1822212451345i</v>
      </c>
      <c r="R965" s="12" t="str">
        <f t="shared" si="470"/>
        <v>-0.329164878626968-1.84739740702519i</v>
      </c>
      <c r="S965" s="12" t="str">
        <f t="shared" si="471"/>
        <v>0.107452445639368i</v>
      </c>
      <c r="T965" s="12" t="str">
        <f t="shared" si="472"/>
        <v>0.198507369452684-0.0353695712270534i</v>
      </c>
      <c r="U965" s="12" t="str">
        <f t="shared" si="473"/>
        <v>0.001-0.0190604722265743i</v>
      </c>
      <c r="V965" s="12" t="str">
        <f t="shared" si="474"/>
        <v>0.0015-0.00579345660382197i</v>
      </c>
      <c r="W965" s="12" t="str">
        <f t="shared" si="475"/>
        <v>0.000933167644090202-0.00447651309225478i</v>
      </c>
      <c r="X965" s="12" t="str">
        <f t="shared" si="476"/>
        <v>0.00156411498348346-0.00406993564441469i</v>
      </c>
      <c r="Y965" s="12" t="str">
        <f t="shared" si="477"/>
        <v>0.00029+0.0786968959724243i</v>
      </c>
      <c r="Z965" s="12" t="str">
        <f t="shared" si="478"/>
        <v>-0.647796172472114-0.267603937017516i</v>
      </c>
      <c r="AA965" s="12" t="str">
        <f t="shared" si="479"/>
        <v>3.99262393777592-160.700598864301i</v>
      </c>
      <c r="AB965" s="12" t="str">
        <f t="shared" si="480"/>
        <v>0.495511469460257-0.0882890557726822i</v>
      </c>
      <c r="AC965" s="12" t="str">
        <f t="shared" si="481"/>
        <v>1.7005595244136-1.31613566882626i</v>
      </c>
      <c r="AD965" s="12" t="str">
        <f t="shared" si="482"/>
        <v>0.207357939735887+0.108565517570876i</v>
      </c>
      <c r="AE965" s="12" t="str">
        <f t="shared" si="483"/>
        <v>-0.1052731197663-0.125818127790032i</v>
      </c>
      <c r="AF965" s="12" t="str">
        <f t="shared" si="484"/>
        <v>-11.9944364534246-2.97563909577717i</v>
      </c>
      <c r="AG965" s="12" t="str">
        <f t="shared" si="485"/>
        <v>1.06615349438798-0.119058483394206i</v>
      </c>
      <c r="AH965" s="12" t="str">
        <f t="shared" si="486"/>
        <v>0.634394252797087+1.78013989259486i</v>
      </c>
      <c r="AI965" s="12">
        <f t="shared" si="487"/>
        <v>5.5283291328590884</v>
      </c>
      <c r="AJ965" s="12">
        <f t="shared" si="488"/>
        <v>70.385292168285602</v>
      </c>
      <c r="AK965" s="12"/>
      <c r="AL965" s="12"/>
      <c r="AM965" s="12"/>
      <c r="AN965" s="12"/>
    </row>
    <row r="966" spans="1:40" x14ac:dyDescent="0.35">
      <c r="A966" s="12"/>
      <c r="B966" s="12">
        <f t="shared" si="454"/>
        <v>83600</v>
      </c>
      <c r="C966" s="29" t="str">
        <f t="shared" si="456"/>
        <v>-9.91106501601185E-06+0.0265507410460191i</v>
      </c>
      <c r="D966" s="28" t="str">
        <f t="shared" si="457"/>
        <v>-5.39913701769564+0.203555681352813i</v>
      </c>
      <c r="E966" s="12" t="str">
        <f t="shared" si="458"/>
        <v>4200</v>
      </c>
      <c r="F966" s="12" t="str">
        <f t="shared" si="459"/>
        <v>0.704225352112676</v>
      </c>
      <c r="G966" s="12" t="str">
        <f t="shared" si="455"/>
        <v>0.704225352112676</v>
      </c>
      <c r="H966" s="12" t="str">
        <f t="shared" si="460"/>
        <v>6.598444266567+3.17729855912835i</v>
      </c>
      <c r="I966" s="12" t="str">
        <f t="shared" si="461"/>
        <v>328.296432300133i</v>
      </c>
      <c r="J966" s="12" t="str">
        <f t="shared" si="462"/>
        <v>-91.1894583562376+71.0029018292895i</v>
      </c>
      <c r="K966" s="12" t="str">
        <f t="shared" si="463"/>
        <v>1.74516153258517-2.24132156292993i</v>
      </c>
      <c r="L966" s="12" t="str">
        <f t="shared" si="464"/>
        <v>0.0810798945666455-0.0882266892342585i</v>
      </c>
      <c r="M966" s="12" t="str">
        <f t="shared" si="465"/>
        <v>1.82624142715182-2.32954825216419i</v>
      </c>
      <c r="N966" s="12" t="str">
        <f t="shared" si="466"/>
        <v>-1.05054858336043i</v>
      </c>
      <c r="O966" s="12" t="str">
        <f t="shared" si="467"/>
        <v>0.497095119097148-0.867696054255055i</v>
      </c>
      <c r="P966" s="12" t="str">
        <f t="shared" si="468"/>
        <v>0.502904880902852+0.867696054255055i</v>
      </c>
      <c r="Q966" s="12" t="str">
        <f t="shared" si="469"/>
        <v>-0.502904880902852+0.182852529105375i</v>
      </c>
      <c r="R966" s="12" t="str">
        <f t="shared" si="470"/>
        <v>-0.329154666841125-1.84504635526302i</v>
      </c>
      <c r="S966" s="12" t="str">
        <f t="shared" si="471"/>
        <v>0.107581131203008i</v>
      </c>
      <c r="T966" s="12" t="str">
        <f t="shared" si="472"/>
        <v>0.198492174021183-0.0354108313995175i</v>
      </c>
      <c r="U966" s="12" t="str">
        <f t="shared" si="473"/>
        <v>0.001-0.0190376726186478i</v>
      </c>
      <c r="V966" s="12" t="str">
        <f t="shared" si="474"/>
        <v>0.0015-0.00578652663180784i</v>
      </c>
      <c r="W966" s="12" t="str">
        <f t="shared" si="475"/>
        <v>0.000933159646231169-0.00447123782770092i</v>
      </c>
      <c r="X966" s="12" t="str">
        <f t="shared" si="476"/>
        <v>0.00156258751672786-0.00406538907677164i</v>
      </c>
      <c r="Y966" s="12" t="str">
        <f t="shared" si="477"/>
        <v>0.00029+0.078791143752032i</v>
      </c>
      <c r="Z966" s="12" t="str">
        <f t="shared" si="478"/>
        <v>-0.646231218276302-0.266952808644396i</v>
      </c>
      <c r="AA966" s="12" t="str">
        <f t="shared" si="479"/>
        <v>3.97880366648205-160.488562077599i</v>
      </c>
      <c r="AB966" s="12" t="str">
        <f t="shared" si="480"/>
        <v>0.495473538825173-0.0883920488693327i</v>
      </c>
      <c r="AC966" s="12" t="str">
        <f t="shared" si="481"/>
        <v>1.69894075971128-1.31565473783979i</v>
      </c>
      <c r="AD966" s="12" t="str">
        <f t="shared" si="482"/>
        <v>0.207494387751888+0.108655304428023i</v>
      </c>
      <c r="AE966" s="12" t="str">
        <f t="shared" si="483"/>
        <v>-0.105083512291226-0.12560765934102i</v>
      </c>
      <c r="AF966" s="12" t="str">
        <f t="shared" si="484"/>
        <v>-11.9975812842626-2.97374287777554i</v>
      </c>
      <c r="AG966" s="12" t="str">
        <f t="shared" si="485"/>
        <v>1.06611391706188-0.118982731257109i</v>
      </c>
      <c r="AH966" s="12" t="str">
        <f t="shared" si="486"/>
        <v>0.633839320343277+1.77738546726066i</v>
      </c>
      <c r="AI966" s="12">
        <f t="shared" si="487"/>
        <v>5.515538482082242</v>
      </c>
      <c r="AJ966" s="12">
        <f t="shared" si="488"/>
        <v>70.373088887879689</v>
      </c>
      <c r="AK966" s="12"/>
      <c r="AL966" s="12"/>
      <c r="AM966" s="12"/>
      <c r="AN966" s="12"/>
    </row>
    <row r="967" spans="1:40" x14ac:dyDescent="0.35">
      <c r="A967" s="12"/>
      <c r="B967" s="12">
        <f t="shared" si="454"/>
        <v>83700</v>
      </c>
      <c r="C967" s="29" t="str">
        <f t="shared" si="456"/>
        <v>-9.88739681278446E-06+0.0265190197393764i</v>
      </c>
      <c r="D967" s="28" t="str">
        <f t="shared" si="457"/>
        <v>-5.39913683623942+0.203312484668552i</v>
      </c>
      <c r="E967" s="12" t="str">
        <f t="shared" si="458"/>
        <v>4200</v>
      </c>
      <c r="F967" s="12" t="str">
        <f t="shared" si="459"/>
        <v>0.704225352112676</v>
      </c>
      <c r="G967" s="12" t="str">
        <f t="shared" si="455"/>
        <v>0.704225352112676</v>
      </c>
      <c r="H967" s="12" t="str">
        <f t="shared" si="460"/>
        <v>6.60158129230244+3.17515945664548i</v>
      </c>
      <c r="I967" s="12" t="str">
        <f t="shared" si="461"/>
        <v>328.689131381832i</v>
      </c>
      <c r="J967" s="12" t="str">
        <f t="shared" si="462"/>
        <v>-91.4101392069364+71.0878335300422i</v>
      </c>
      <c r="K967" s="12" t="str">
        <f t="shared" si="463"/>
        <v>1.74250776415269-2.24064891811692i</v>
      </c>
      <c r="L967" s="12" t="str">
        <f t="shared" si="464"/>
        <v>0.0809748091573066-0.0882177385991283i</v>
      </c>
      <c r="M967" s="12" t="str">
        <f t="shared" si="465"/>
        <v>1.82348257331-2.32886665671605i</v>
      </c>
      <c r="N967" s="12" t="str">
        <f t="shared" si="466"/>
        <v>-1.05180522042186i</v>
      </c>
      <c r="O967" s="12" t="str">
        <f t="shared" si="467"/>
        <v>0.496004347873769-0.868320037135109i</v>
      </c>
      <c r="P967" s="12" t="str">
        <f t="shared" si="468"/>
        <v>0.503995652126231+0.868320037135109i</v>
      </c>
      <c r="Q967" s="12" t="str">
        <f t="shared" si="469"/>
        <v>-0.503995652126231+0.183485183286751i</v>
      </c>
      <c r="R967" s="12" t="str">
        <f t="shared" si="470"/>
        <v>-0.329144441753621-1.84270074838955i</v>
      </c>
      <c r="S967" s="12" t="str">
        <f t="shared" si="471"/>
        <v>0.107709816766648i</v>
      </c>
      <c r="T967" s="12" t="str">
        <f t="shared" si="472"/>
        <v>0.198476959964804-0.0354520875110432i</v>
      </c>
      <c r="U967" s="12" t="str">
        <f t="shared" si="473"/>
        <v>0.001-0.0190149274900711i</v>
      </c>
      <c r="V967" s="12" t="str">
        <f t="shared" si="474"/>
        <v>0.0015-0.00577961321886662i</v>
      </c>
      <c r="W967" s="12" t="str">
        <f t="shared" si="475"/>
        <v>0.000933151639184259-0.0044659752594429i</v>
      </c>
      <c r="X967" s="12" t="str">
        <f t="shared" si="476"/>
        <v>0.0015610653016108-0.00406085261330783i</v>
      </c>
      <c r="Y967" s="12" t="str">
        <f t="shared" si="477"/>
        <v>0.00029+0.0788853915316397i</v>
      </c>
      <c r="Z967" s="12" t="str">
        <f t="shared" si="478"/>
        <v>-0.644671988419459-0.266304528648842i</v>
      </c>
      <c r="AA967" s="12" t="str">
        <f t="shared" si="479"/>
        <v>3.96505465472414-160.277104253181i</v>
      </c>
      <c r="AB967" s="12" t="str">
        <f t="shared" si="480"/>
        <v>0.495435561698915-0.0884950318291225i</v>
      </c>
      <c r="AC967" s="12" t="str">
        <f t="shared" si="481"/>
        <v>1.69732498404415-1.31517250855691i</v>
      </c>
      <c r="AD967" s="12" t="str">
        <f t="shared" si="482"/>
        <v>0.20763095781499+0.108744935442305i</v>
      </c>
      <c r="AE967" s="12" t="str">
        <f t="shared" si="483"/>
        <v>-0.104894593656115-0.125397878115965i</v>
      </c>
      <c r="AF967" s="12" t="str">
        <f t="shared" si="484"/>
        <v>-12.0007181285419-2.97184697197693i</v>
      </c>
      <c r="AG967" s="12" t="str">
        <f t="shared" si="485"/>
        <v>1.06607438105132-0.118907258795201i</v>
      </c>
      <c r="AH967" s="12" t="str">
        <f t="shared" si="486"/>
        <v>0.633285688268409+1.77463933903105i</v>
      </c>
      <c r="AI967" s="12">
        <f t="shared" si="487"/>
        <v>5.5027674013598311</v>
      </c>
      <c r="AJ967" s="12">
        <f t="shared" si="488"/>
        <v>70.360897142089854</v>
      </c>
      <c r="AK967" s="12"/>
      <c r="AL967" s="12"/>
      <c r="AM967" s="12"/>
      <c r="AN967" s="12"/>
    </row>
    <row r="968" spans="1:40" x14ac:dyDescent="0.35">
      <c r="A968" s="12"/>
      <c r="B968" s="12">
        <f t="shared" si="454"/>
        <v>83800</v>
      </c>
      <c r="C968" s="29" t="str">
        <f t="shared" si="456"/>
        <v>-9.86381329001362E-06+0.026487374139878i</v>
      </c>
      <c r="D968" s="28" t="str">
        <f t="shared" si="457"/>
        <v>-5.39913665543241+0.203069868405731i</v>
      </c>
      <c r="E968" s="12" t="str">
        <f t="shared" si="458"/>
        <v>4200</v>
      </c>
      <c r="F968" s="12" t="str">
        <f t="shared" si="459"/>
        <v>0.704225352112676</v>
      </c>
      <c r="G968" s="12" t="str">
        <f t="shared" si="455"/>
        <v>0.704225352112676</v>
      </c>
      <c r="H968" s="12" t="str">
        <f t="shared" si="460"/>
        <v>6.60471035451595+3.17302125816689i</v>
      </c>
      <c r="I968" s="12" t="str">
        <f t="shared" si="461"/>
        <v>329.081830463531i</v>
      </c>
      <c r="J968" s="12" t="str">
        <f t="shared" si="462"/>
        <v>-91.6310838721608+71.172765230795i</v>
      </c>
      <c r="K968" s="12" t="str">
        <f t="shared" si="463"/>
        <v>1.7398588948317-2.23997417834018i</v>
      </c>
      <c r="L968" s="12" t="str">
        <f t="shared" si="464"/>
        <v>0.0808698706544478-0.088208674641772i</v>
      </c>
      <c r="M968" s="12" t="str">
        <f t="shared" si="465"/>
        <v>1.82072876548615-2.32818285298195i</v>
      </c>
      <c r="N968" s="12" t="str">
        <f t="shared" si="466"/>
        <v>-1.0530618574833i</v>
      </c>
      <c r="O968" s="12" t="str">
        <f t="shared" si="467"/>
        <v>0.494912793391812-0.868942648819307i</v>
      </c>
      <c r="P968" s="12" t="str">
        <f t="shared" si="468"/>
        <v>0.505087206608188+0.868942648819307i</v>
      </c>
      <c r="Q968" s="12" t="str">
        <f t="shared" si="469"/>
        <v>-0.505087206608188+0.184119208663993i</v>
      </c>
      <c r="R968" s="12" t="str">
        <f t="shared" si="470"/>
        <v>-0.329134203360451-1.84036056689783i</v>
      </c>
      <c r="S968" s="12" t="str">
        <f t="shared" si="471"/>
        <v>0.107838502330288i</v>
      </c>
      <c r="T968" s="12" t="str">
        <f t="shared" si="472"/>
        <v>0.198461727281982-0.0354933395560635i</v>
      </c>
      <c r="U968" s="12" t="str">
        <f t="shared" si="473"/>
        <v>0.001-0.0189922366458109i</v>
      </c>
      <c r="V968" s="12" t="str">
        <f t="shared" si="474"/>
        <v>0.0015-0.00577271630571759i</v>
      </c>
      <c r="W968" s="12" t="str">
        <f t="shared" si="475"/>
        <v>0.000933143622950821-0.00446072534201519i</v>
      </c>
      <c r="X968" s="12" t="str">
        <f t="shared" si="476"/>
        <v>0.0015595483141004-0.00405632622170653i</v>
      </c>
      <c r="Y968" s="12" t="str">
        <f t="shared" si="477"/>
        <v>0.00029+0.0789796393112474i</v>
      </c>
      <c r="Z968" s="12" t="str">
        <f t="shared" si="478"/>
        <v>-0.643118454991648-0.265659079966393i</v>
      </c>
      <c r="AA968" s="12" t="str">
        <f t="shared" si="479"/>
        <v>3.95137642243339-160.066222966769i</v>
      </c>
      <c r="AB968" s="12" t="str">
        <f t="shared" si="480"/>
        <v>0.495397538077577-0.0885980046381552i</v>
      </c>
      <c r="AC968" s="12" t="str">
        <f t="shared" si="481"/>
        <v>1.6957121927219-1.31468898917105i</v>
      </c>
      <c r="AD968" s="12" t="str">
        <f t="shared" si="482"/>
        <v>0.207767649778312+0.108834410475696i</v>
      </c>
      <c r="AE968" s="12" t="str">
        <f t="shared" si="483"/>
        <v>-0.104706360567015-0.125188780601942i</v>
      </c>
      <c r="AF968" s="12" t="str">
        <f t="shared" si="484"/>
        <v>-12.0038470099484-2.96995138976116i</v>
      </c>
      <c r="AG968" s="12" t="str">
        <f t="shared" si="485"/>
        <v>1.06603488596694-0.118832064776921i</v>
      </c>
      <c r="AH968" s="12" t="str">
        <f t="shared" si="486"/>
        <v>0.63273335504052+1.77190147028811i</v>
      </c>
      <c r="AI968" s="12">
        <f t="shared" si="487"/>
        <v>5.4900158360809526</v>
      </c>
      <c r="AJ968" s="12">
        <f t="shared" si="488"/>
        <v>70.348716802112619</v>
      </c>
      <c r="AK968" s="12"/>
      <c r="AL968" s="12"/>
      <c r="AM968" s="12"/>
      <c r="AN968" s="12"/>
    </row>
    <row r="969" spans="1:40" x14ac:dyDescent="0.35">
      <c r="A969" s="12"/>
      <c r="B969" s="12">
        <f t="shared" si="454"/>
        <v>83900</v>
      </c>
      <c r="C969" s="29" t="str">
        <f t="shared" si="456"/>
        <v>-9.84031404421921E-06+0.0264558039768189i</v>
      </c>
      <c r="D969" s="28" t="str">
        <f t="shared" si="457"/>
        <v>-5.39913647527152+0.202827830488945i</v>
      </c>
      <c r="E969" s="12" t="str">
        <f t="shared" si="458"/>
        <v>4200</v>
      </c>
      <c r="F969" s="12" t="str">
        <f t="shared" si="459"/>
        <v>0.704225352112676</v>
      </c>
      <c r="G969" s="12" t="str">
        <f t="shared" si="455"/>
        <v>0.704225352112676</v>
      </c>
      <c r="H969" s="12" t="str">
        <f t="shared" si="460"/>
        <v>6.6078314768266+3.17088397290587i</v>
      </c>
      <c r="I969" s="12" t="str">
        <f t="shared" si="461"/>
        <v>329.47452954523i</v>
      </c>
      <c r="J969" s="12" t="str">
        <f t="shared" si="462"/>
        <v>-91.8522923519109+71.2576969315477i</v>
      </c>
      <c r="K969" s="12" t="str">
        <f t="shared" si="463"/>
        <v>1.73721491672803-2.2392973570657i</v>
      </c>
      <c r="L969" s="12" t="str">
        <f t="shared" si="464"/>
        <v>0.0807650789741747-0.0881994978442172i</v>
      </c>
      <c r="M969" s="12" t="str">
        <f t="shared" si="465"/>
        <v>1.8179799957022-2.32749685490992i</v>
      </c>
      <c r="N969" s="12" t="str">
        <f t="shared" si="466"/>
        <v>-1.05431849454473i</v>
      </c>
      <c r="O969" s="12" t="str">
        <f t="shared" si="467"/>
        <v>0.49382045737501-0.86956388832445i</v>
      </c>
      <c r="P969" s="12" t="str">
        <f t="shared" si="468"/>
        <v>0.50617954262499+0.86956388832445i</v>
      </c>
      <c r="Q969" s="12" t="str">
        <f t="shared" si="469"/>
        <v>-0.50617954262499+0.18475460622028i</v>
      </c>
      <c r="R969" s="12" t="str">
        <f t="shared" si="470"/>
        <v>-0.3291239516576-1.83802579137397i</v>
      </c>
      <c r="S969" s="12" t="str">
        <f t="shared" si="471"/>
        <v>0.107967187893928i</v>
      </c>
      <c r="T969" s="12" t="str">
        <f t="shared" si="472"/>
        <v>0.198446475971159-0.0355345875290082i</v>
      </c>
      <c r="U969" s="12" t="str">
        <f t="shared" si="473"/>
        <v>0.001-0.0189695998917635i</v>
      </c>
      <c r="V969" s="12" t="str">
        <f t="shared" si="474"/>
        <v>0.0015-0.00576583583336275i</v>
      </c>
      <c r="W969" s="12" t="str">
        <f t="shared" si="475"/>
        <v>0.000933135597532219-0.00445548803016899i</v>
      </c>
      <c r="X969" s="12" t="str">
        <f t="shared" si="476"/>
        <v>0.00155803653030062-0.00405180986978321i</v>
      </c>
      <c r="Y969" s="12" t="str">
        <f t="shared" si="477"/>
        <v>0.00029+0.0790738870908551i</v>
      </c>
      <c r="Z969" s="12" t="str">
        <f t="shared" si="478"/>
        <v>-0.641570590252454-0.265016445660026i</v>
      </c>
      <c r="AA969" s="12" t="str">
        <f t="shared" si="479"/>
        <v>3.9377684934916-159.855915807776i</v>
      </c>
      <c r="AB969" s="12" t="str">
        <f t="shared" si="480"/>
        <v>0.495359467957269-0.0887009672825268i</v>
      </c>
      <c r="AC969" s="12" t="str">
        <f t="shared" si="481"/>
        <v>1.69410238105045-1.31420418783946i</v>
      </c>
      <c r="AD969" s="12" t="str">
        <f t="shared" si="482"/>
        <v>0.2079044634948+0.108923729390214i</v>
      </c>
      <c r="AE969" s="12" t="str">
        <f t="shared" si="483"/>
        <v>-0.10451880974945-0.124980363309625i</v>
      </c>
      <c r="AF969" s="12" t="str">
        <f t="shared" si="484"/>
        <v>-12.0069679520981-2.96805614241693i</v>
      </c>
      <c r="AG969" s="12" t="str">
        <f t="shared" si="485"/>
        <v>1.06599543142238-0.118757147977371i</v>
      </c>
      <c r="AH969" s="12" t="str">
        <f t="shared" si="486"/>
        <v>0.63218231910681+1.76917182363307i</v>
      </c>
      <c r="AI969" s="12">
        <f t="shared" si="487"/>
        <v>5.4772837318432206</v>
      </c>
      <c r="AJ969" s="12">
        <f t="shared" si="488"/>
        <v>70.336547739988134</v>
      </c>
      <c r="AK969" s="12"/>
      <c r="AL969" s="12"/>
      <c r="AM969" s="12"/>
      <c r="AN969" s="12"/>
    </row>
    <row r="970" spans="1:40" x14ac:dyDescent="0.35">
      <c r="A970" s="12"/>
      <c r="B970" s="12">
        <f t="shared" si="454"/>
        <v>84000</v>
      </c>
      <c r="C970" s="29" t="str">
        <f t="shared" si="456"/>
        <v>-0.0000098168986743214+0.0264243089807837i</v>
      </c>
      <c r="D970" s="28" t="str">
        <f t="shared" si="457"/>
        <v>-5.39913629575369+0.202586368852675i</v>
      </c>
      <c r="E970" s="12" t="str">
        <f t="shared" si="458"/>
        <v>4200</v>
      </c>
      <c r="F970" s="12" t="str">
        <f t="shared" si="459"/>
        <v>0.704225352112676</v>
      </c>
      <c r="G970" s="12" t="str">
        <f t="shared" si="455"/>
        <v>0.704225352112676</v>
      </c>
      <c r="H970" s="12" t="str">
        <f t="shared" si="460"/>
        <v>6.61094468278354+3.16874760999495i</v>
      </c>
      <c r="I970" s="12" t="str">
        <f t="shared" si="461"/>
        <v>329.867228626928i</v>
      </c>
      <c r="J970" s="12" t="str">
        <f t="shared" si="462"/>
        <v>-92.0737646461866+71.3426286323005i</v>
      </c>
      <c r="K970" s="12" t="str">
        <f t="shared" si="463"/>
        <v>1.73457582194219-2.23861846769916i</v>
      </c>
      <c r="L970" s="12" t="str">
        <f t="shared" si="464"/>
        <v>0.0806604340316665-0.0881902086870424i</v>
      </c>
      <c r="M970" s="12" t="str">
        <f t="shared" si="465"/>
        <v>1.81523625597386-2.3268086763862i</v>
      </c>
      <c r="N970" s="12" t="str">
        <f t="shared" si="466"/>
        <v>-1.05557513160617i</v>
      </c>
      <c r="O970" s="12" t="str">
        <f t="shared" si="467"/>
        <v>0.492727341548292-0.870183754669525i</v>
      </c>
      <c r="P970" s="12" t="str">
        <f t="shared" si="468"/>
        <v>0.507272658451708+0.870183754669525i</v>
      </c>
      <c r="Q970" s="12" t="str">
        <f t="shared" si="469"/>
        <v>-0.507272658451708+0.185391376936645i</v>
      </c>
      <c r="R970" s="12" t="str">
        <f t="shared" si="470"/>
        <v>-0.32911368664105-1.83569640249644i</v>
      </c>
      <c r="S970" s="12" t="str">
        <f t="shared" si="471"/>
        <v>0.108095873457568i</v>
      </c>
      <c r="T970" s="12" t="str">
        <f t="shared" si="472"/>
        <v>0.198431206030768-0.0355758314243046i</v>
      </c>
      <c r="U970" s="12" t="str">
        <f t="shared" si="473"/>
        <v>0.001-0.0189470170347495i</v>
      </c>
      <c r="V970" s="12" t="str">
        <f t="shared" si="474"/>
        <v>0.0015-0.00575897174308494i</v>
      </c>
      <c r="W970" s="12" t="str">
        <f t="shared" si="475"/>
        <v>0.000933127562929804-0.004450263278871i</v>
      </c>
      <c r="X970" s="12" t="str">
        <f t="shared" si="476"/>
        <v>0.00155652992645035-0.00404730352548489i</v>
      </c>
      <c r="Y970" s="12" t="str">
        <f t="shared" si="477"/>
        <v>0.00029+0.0791681348704628i</v>
      </c>
      <c r="Z970" s="12" t="str">
        <f t="shared" si="478"/>
        <v>-0.640028366629765-0.264376608919025i</v>
      </c>
      <c r="AA970" s="12" t="str">
        <f t="shared" si="479"/>
        <v>3.924230395693-159.646180379204i</v>
      </c>
      <c r="AB970" s="12" t="str">
        <f t="shared" si="480"/>
        <v>0.49532135133408-0.0888039197483266i</v>
      </c>
      <c r="AC970" s="12" t="str">
        <f t="shared" si="481"/>
        <v>1.69249554433208-1.31371811268323i</v>
      </c>
      <c r="AD970" s="12" t="str">
        <f t="shared" si="482"/>
        <v>0.208041398817229+0.109012892047899i</v>
      </c>
      <c r="AE970" s="12" t="str">
        <f t="shared" si="483"/>
        <v>-0.104331937948284-0.124772622773073i</v>
      </c>
      <c r="AF970" s="12" t="str">
        <f t="shared" si="484"/>
        <v>-12.0100809785372-2.96616124114227i</v>
      </c>
      <c r="AG970" s="12" t="str">
        <f t="shared" si="485"/>
        <v>1.06595601703419-0.118682507178262i</v>
      </c>
      <c r="AH970" s="12" t="str">
        <f t="shared" si="486"/>
        <v>0.631632578894144+1.76645036188465i</v>
      </c>
      <c r="AI970" s="12">
        <f t="shared" si="487"/>
        <v>5.464571034451474</v>
      </c>
      <c r="AJ970" s="12">
        <f t="shared" si="488"/>
        <v>70.32438982858929</v>
      </c>
      <c r="AK970" s="12"/>
      <c r="AL970" s="12"/>
      <c r="AM970" s="12"/>
      <c r="AN970" s="12"/>
    </row>
    <row r="971" spans="1:40" x14ac:dyDescent="0.35">
      <c r="A971" s="12"/>
      <c r="B971" s="12">
        <f t="shared" si="454"/>
        <v>84100</v>
      </c>
      <c r="C971" s="29" t="str">
        <f t="shared" si="456"/>
        <v>-9.79356678162344E-06+0.0263928888836379i</v>
      </c>
      <c r="D971" s="28" t="str">
        <f t="shared" si="457"/>
        <v>-5.39913611687585+0.202345481441224i</v>
      </c>
      <c r="E971" s="12" t="str">
        <f t="shared" si="458"/>
        <v>4200</v>
      </c>
      <c r="F971" s="12" t="str">
        <f t="shared" si="459"/>
        <v>0.704225352112676</v>
      </c>
      <c r="G971" s="12" t="str">
        <f t="shared" si="455"/>
        <v>0.704225352112676</v>
      </c>
      <c r="H971" s="12" t="str">
        <f t="shared" si="460"/>
        <v>6.61404999586597+3.16661217848651i</v>
      </c>
      <c r="I971" s="12" t="str">
        <f t="shared" si="461"/>
        <v>330.259927708627i</v>
      </c>
      <c r="J971" s="12" t="str">
        <f t="shared" si="462"/>
        <v>-92.295500754988+71.4275603330532i</v>
      </c>
      <c r="K971" s="12" t="str">
        <f t="shared" si="463"/>
        <v>1.73194160256957-2.23793752358618i</v>
      </c>
      <c r="L971" s="12" t="str">
        <f t="shared" si="464"/>
        <v>0.0805559357411866-0.0881808076493798i</v>
      </c>
      <c r="M971" s="12" t="str">
        <f t="shared" si="465"/>
        <v>1.81249753831076-2.32611833123556i</v>
      </c>
      <c r="N971" s="12" t="str">
        <f t="shared" si="466"/>
        <v>-1.05683176866761i</v>
      </c>
      <c r="O971" s="12" t="str">
        <f t="shared" si="467"/>
        <v>0.491633447637846-0.870802246875676i</v>
      </c>
      <c r="P971" s="12" t="str">
        <f t="shared" si="468"/>
        <v>0.508366552362154+0.870802246875676i</v>
      </c>
      <c r="Q971" s="12" t="str">
        <f t="shared" si="469"/>
        <v>-0.508366552362154+0.186029521791934i</v>
      </c>
      <c r="R971" s="12" t="str">
        <f t="shared" si="470"/>
        <v>-0.329103408306784-1.83337238103564i</v>
      </c>
      <c r="S971" s="12" t="str">
        <f t="shared" si="471"/>
        <v>0.108224559021208i</v>
      </c>
      <c r="T971" s="12" t="str">
        <f t="shared" si="472"/>
        <v>0.198415917459244-0.0356170712363783i</v>
      </c>
      <c r="U971" s="12" t="str">
        <f t="shared" si="473"/>
        <v>0.001-0.0189244878825084i</v>
      </c>
      <c r="V971" s="12" t="str">
        <f t="shared" si="474"/>
        <v>0.0015-0.00575212397644632i</v>
      </c>
      <c r="W971" s="12" t="str">
        <f t="shared" si="475"/>
        <v>0.000933119519144926-0.00444505104330205i</v>
      </c>
      <c r="X971" s="12" t="str">
        <f t="shared" si="476"/>
        <v>0.00155502847892252-0.00404280715688959i</v>
      </c>
      <c r="Y971" s="12" t="str">
        <f t="shared" si="477"/>
        <v>0.00029+0.0792623826500705i</v>
      </c>
      <c r="Z971" s="12" t="str">
        <f t="shared" si="478"/>
        <v>-0.638491756718555-0.263739553057856i</v>
      </c>
      <c r="AA971" s="12" t="str">
        <f t="shared" si="479"/>
        <v>3.91076166070652-159.437014297547i</v>
      </c>
      <c r="AB971" s="12" t="str">
        <f t="shared" si="480"/>
        <v>0.495283188204103-0.0889068620216399i</v>
      </c>
      <c r="AC971" s="12" t="str">
        <f t="shared" si="481"/>
        <v>1.69089167786547-1.31323077178751i</v>
      </c>
      <c r="AD971" s="12" t="str">
        <f t="shared" si="482"/>
        <v>0.2081784555982+0.109101898310835i</v>
      </c>
      <c r="AE971" s="12" t="str">
        <f t="shared" si="483"/>
        <v>-0.104145741927587-0.124565555549558i</v>
      </c>
      <c r="AF971" s="12" t="str">
        <f t="shared" si="484"/>
        <v>-12.0131861127418-2.96426669704529i</v>
      </c>
      <c r="AG971" s="12" t="str">
        <f t="shared" si="485"/>
        <v>1.06591664242188-0.11860814116787i</v>
      </c>
      <c r="AH971" s="12" t="str">
        <f t="shared" si="486"/>
        <v>0.631084132809274+1.76373704807763i</v>
      </c>
      <c r="AI971" s="12">
        <f t="shared" si="487"/>
        <v>5.4518776899169907</v>
      </c>
      <c r="AJ971" s="12">
        <f t="shared" si="488"/>
        <v>70.312242941621093</v>
      </c>
      <c r="AK971" s="12"/>
      <c r="AL971" s="12"/>
      <c r="AM971" s="12"/>
      <c r="AN971" s="12"/>
    </row>
    <row r="972" spans="1:40" x14ac:dyDescent="0.35">
      <c r="A972" s="12"/>
      <c r="B972" s="12">
        <f t="shared" si="454"/>
        <v>84200</v>
      </c>
      <c r="C972" s="29" t="str">
        <f t="shared" si="456"/>
        <v>-9.77031796979468E-06+0.026361543418521i</v>
      </c>
      <c r="D972" s="28" t="str">
        <f t="shared" si="457"/>
        <v>-5.39913593863495+0.202105166208661i</v>
      </c>
      <c r="E972" s="12" t="str">
        <f t="shared" si="458"/>
        <v>4200</v>
      </c>
      <c r="F972" s="12" t="str">
        <f t="shared" si="459"/>
        <v>0.704225352112676</v>
      </c>
      <c r="G972" s="12" t="str">
        <f t="shared" si="455"/>
        <v>0.704225352112676</v>
      </c>
      <c r="H972" s="12" t="str">
        <f t="shared" si="460"/>
        <v>6.61714743948342+3.16447768735331i</v>
      </c>
      <c r="I972" s="12" t="str">
        <f t="shared" si="461"/>
        <v>330.652626790326i</v>
      </c>
      <c r="J972" s="12" t="str">
        <f t="shared" si="462"/>
        <v>-92.517500678315+71.5124920338059i</v>
      </c>
      <c r="K972" s="12" t="str">
        <f t="shared" si="463"/>
        <v>1.72931225070063-2.23725453801249i</v>
      </c>
      <c r="L972" s="12" t="str">
        <f t="shared" si="464"/>
        <v>0.0804515840160847-0.0881712952089161i</v>
      </c>
      <c r="M972" s="12" t="str">
        <f t="shared" si="465"/>
        <v>1.80976383471671-2.32542583322141i</v>
      </c>
      <c r="N972" s="12" t="str">
        <f t="shared" si="466"/>
        <v>-1.05808840572904i</v>
      </c>
      <c r="O972" s="12" t="str">
        <f t="shared" si="467"/>
        <v>0.490538777371089-0.871419363966212i</v>
      </c>
      <c r="P972" s="12" t="str">
        <f t="shared" si="468"/>
        <v>0.509461222628911+0.871419363966212i</v>
      </c>
      <c r="Q972" s="12" t="str">
        <f t="shared" si="469"/>
        <v>-0.509461222628911+0.186669041762828i</v>
      </c>
      <c r="R972" s="12" t="str">
        <f t="shared" si="470"/>
        <v>-0.329093116650767-1.83105370785332i</v>
      </c>
      <c r="S972" s="12" t="str">
        <f t="shared" si="471"/>
        <v>0.108353244584848i</v>
      </c>
      <c r="T972" s="12" t="str">
        <f t="shared" si="472"/>
        <v>0.198400610255024-0.0356583069596505i</v>
      </c>
      <c r="U972" s="12" t="str">
        <f t="shared" si="473"/>
        <v>0.001-0.018902012243693i</v>
      </c>
      <c r="V972" s="12" t="str">
        <f t="shared" si="474"/>
        <v>0.0015-0.00574529247528665i</v>
      </c>
      <c r="W972" s="12" t="str">
        <f t="shared" si="475"/>
        <v>0.000933111466178945-0.00443985127885593i</v>
      </c>
      <c r="X972" s="12" t="str">
        <f t="shared" si="476"/>
        <v>0.00155353216422315-0.00403832073220563i</v>
      </c>
      <c r="Y972" s="12" t="str">
        <f t="shared" si="477"/>
        <v>0.00029+0.0793566304296782i</v>
      </c>
      <c r="Z972" s="12" t="str">
        <f t="shared" si="478"/>
        <v>-0.63696073327968-0.263105261515063i</v>
      </c>
      <c r="AA972" s="12" t="str">
        <f t="shared" si="479"/>
        <v>3.89736182403834-159.228415192703i</v>
      </c>
      <c r="AB972" s="12" t="str">
        <f t="shared" si="480"/>
        <v>0.495244978563437-0.089009794088541i</v>
      </c>
      <c r="AC972" s="12" t="str">
        <f t="shared" si="481"/>
        <v>1.68929077694595-1.31274217320162i</v>
      </c>
      <c r="AD972" s="12" t="str">
        <f t="shared" si="482"/>
        <v>0.208315633690139+0.109190748041139i</v>
      </c>
      <c r="AE972" s="12" t="str">
        <f t="shared" si="483"/>
        <v>-0.103960218470503-0.124359158219361i</v>
      </c>
      <c r="AF972" s="12" t="str">
        <f t="shared" si="484"/>
        <v>-12.0162833781184-2.96237252114465i</v>
      </c>
      <c r="AG972" s="12" t="str">
        <f t="shared" si="485"/>
        <v>1.06587730720785-0.118534048740995i</v>
      </c>
      <c r="AH972" s="12" t="str">
        <f t="shared" si="486"/>
        <v>0.630536979239343+1.76103184546122i</v>
      </c>
      <c r="AI972" s="12">
        <f t="shared" si="487"/>
        <v>5.4392036444562475</v>
      </c>
      <c r="AJ972" s="12">
        <f t="shared" si="488"/>
        <v>70.300106953609529</v>
      </c>
      <c r="AK972" s="12"/>
      <c r="AL972" s="12"/>
      <c r="AM972" s="12"/>
      <c r="AN972" s="12"/>
    </row>
    <row r="973" spans="1:40" x14ac:dyDescent="0.35">
      <c r="A973" s="12"/>
      <c r="B973" s="12">
        <f t="shared" ref="B973:B1004" si="489">B972+100</f>
        <v>84300</v>
      </c>
      <c r="C973" s="29" t="str">
        <f t="shared" si="456"/>
        <v>-9.74715184485393E-06+0.0263302723198388i</v>
      </c>
      <c r="D973" s="28" t="str">
        <f t="shared" si="457"/>
        <v>-5.399135761028+0.201865421118764i</v>
      </c>
      <c r="E973" s="12" t="str">
        <f t="shared" si="458"/>
        <v>4200</v>
      </c>
      <c r="F973" s="12" t="str">
        <f t="shared" si="459"/>
        <v>0.704225352112676</v>
      </c>
      <c r="G973" s="12" t="str">
        <f t="shared" si="455"/>
        <v>0.704225352112676</v>
      </c>
      <c r="H973" s="12" t="str">
        <f t="shared" si="460"/>
        <v>6.62023703697581+3.16234414548907i</v>
      </c>
      <c r="I973" s="12" t="str">
        <f t="shared" si="461"/>
        <v>331.045325872024i</v>
      </c>
      <c r="J973" s="12" t="str">
        <f t="shared" si="462"/>
        <v>-92.7397644161676+71.5974237345587i</v>
      </c>
      <c r="K973" s="12" t="str">
        <f t="shared" si="463"/>
        <v>1.72668775842104-2.2365695242042i</v>
      </c>
      <c r="L973" s="12" t="str">
        <f t="shared" si="464"/>
        <v>0.0803473787688076-0.0881616718418956i</v>
      </c>
      <c r="M973" s="12" t="str">
        <f t="shared" si="465"/>
        <v>1.80703513718985-2.3247311960461i</v>
      </c>
      <c r="N973" s="12" t="str">
        <f t="shared" si="466"/>
        <v>-1.05934504279048i</v>
      </c>
      <c r="O973" s="12" t="str">
        <f t="shared" si="467"/>
        <v>0.489443332476638-0.872035104966631i</v>
      </c>
      <c r="P973" s="12" t="str">
        <f t="shared" si="468"/>
        <v>0.510556667523362+0.872035104966631i</v>
      </c>
      <c r="Q973" s="12" t="str">
        <f t="shared" si="469"/>
        <v>-0.510556667523362+0.187309937823849i</v>
      </c>
      <c r="R973" s="12" t="str">
        <f t="shared" si="470"/>
        <v>-0.329082811668963-1.82874036390195i</v>
      </c>
      <c r="S973" s="12" t="str">
        <f t="shared" si="471"/>
        <v>0.108481930148488i</v>
      </c>
      <c r="T973" s="12" t="str">
        <f t="shared" si="472"/>
        <v>0.198385284416532-0.0356995385885405i</v>
      </c>
      <c r="U973" s="12" t="str">
        <f t="shared" si="473"/>
        <v>0.001-0.0188795899278642i</v>
      </c>
      <c r="V973" s="12" t="str">
        <f t="shared" si="474"/>
        <v>0.0015-0.00573847718172163i</v>
      </c>
      <c r="W973" s="12" t="str">
        <f t="shared" si="475"/>
        <v>0.000933103404033236-0.0044346639411379i</v>
      </c>
      <c r="X973" s="12" t="str">
        <f t="shared" si="476"/>
        <v>0.0015520409589905-0.00403384421977084i</v>
      </c>
      <c r="Y973" s="12" t="str">
        <f t="shared" si="477"/>
        <v>0.00029+0.0794508782092859i</v>
      </c>
      <c r="Z973" s="12" t="str">
        <f t="shared" si="478"/>
        <v>-0.63543526923865-0.26247371785216i</v>
      </c>
      <c r="AA973" s="12" t="str">
        <f t="shared" si="479"/>
        <v>3.88403042499505-159.020380707872i</v>
      </c>
      <c r="AB973" s="12" t="str">
        <f t="shared" si="480"/>
        <v>0.495206722408147-0.0891127159350994i</v>
      </c>
      <c r="AC973" s="12" t="str">
        <f t="shared" si="481"/>
        <v>1.68769283686542-1.3122523249391i</v>
      </c>
      <c r="AD973" s="12" t="str">
        <f t="shared" si="482"/>
        <v>0.208452932945299+0.109279441100958i</v>
      </c>
      <c r="AE973" s="12" t="str">
        <f t="shared" si="483"/>
        <v>-0.103775364379108-0.124153427385576i</v>
      </c>
      <c r="AF973" s="12" t="str">
        <f t="shared" si="484"/>
        <v>-12.0193727980038-2.96047872437031i</v>
      </c>
      <c r="AG973" s="12" t="str">
        <f t="shared" si="485"/>
        <v>1.06583801101739-0.118460228698908i</v>
      </c>
      <c r="AH973" s="12" t="str">
        <f t="shared" si="486"/>
        <v>0.629991116552136+1.75833471749745i</v>
      </c>
      <c r="AI973" s="12">
        <f t="shared" si="487"/>
        <v>5.4265488444893002</v>
      </c>
      <c r="AJ973" s="12">
        <f t="shared" si="488"/>
        <v>70.28798173989783</v>
      </c>
      <c r="AK973" s="12"/>
      <c r="AL973" s="12"/>
      <c r="AM973" s="12"/>
      <c r="AN973" s="12"/>
    </row>
    <row r="974" spans="1:40" x14ac:dyDescent="0.35">
      <c r="A974" s="12"/>
      <c r="B974" s="12">
        <f t="shared" si="489"/>
        <v>84400</v>
      </c>
      <c r="C974" s="29" t="str">
        <f t="shared" si="456"/>
        <v>-9.72406801515249E-06+0.0262990753232557i</v>
      </c>
      <c r="D974" s="28" t="str">
        <f t="shared" si="457"/>
        <v>-5.39913558405197+0.20162624414496i</v>
      </c>
      <c r="E974" s="12" t="str">
        <f t="shared" si="458"/>
        <v>4200</v>
      </c>
      <c r="F974" s="12" t="str">
        <f t="shared" si="459"/>
        <v>0.704225352112676</v>
      </c>
      <c r="G974" s="12" t="str">
        <f t="shared" si="455"/>
        <v>0.704225352112676</v>
      </c>
      <c r="H974" s="12" t="str">
        <f t="shared" si="460"/>
        <v>6.62331881161358+3.16021156170889i</v>
      </c>
      <c r="I974" s="12" t="str">
        <f t="shared" si="461"/>
        <v>331.438024953723i</v>
      </c>
      <c r="J974" s="12" t="str">
        <f t="shared" si="462"/>
        <v>-92.9622919685459+71.6823554353114i</v>
      </c>
      <c r="K974" s="12" t="str">
        <f t="shared" si="463"/>
        <v>1.72406811781191-2.23588249532799i</v>
      </c>
      <c r="L974" s="12" t="str">
        <f t="shared" si="464"/>
        <v>0.0802433199109055-0.0881519380231214i</v>
      </c>
      <c r="M974" s="12" t="str">
        <f t="shared" si="465"/>
        <v>1.80431143772282-2.32403443335111i</v>
      </c>
      <c r="N974" s="12" t="str">
        <f t="shared" si="466"/>
        <v>-1.06060167985191i</v>
      </c>
      <c r="O974" s="12" t="str">
        <f t="shared" si="467"/>
        <v>0.488347114684365-0.872649468904586i</v>
      </c>
      <c r="P974" s="12" t="str">
        <f t="shared" si="468"/>
        <v>0.511652885315635+0.872649468904586i</v>
      </c>
      <c r="Q974" s="12" t="str">
        <f t="shared" si="469"/>
        <v>-0.511652885315635+0.187952210947324i</v>
      </c>
      <c r="R974" s="12" t="str">
        <f t="shared" si="470"/>
        <v>-0.329072493357344-1.82643233022435i</v>
      </c>
      <c r="S974" s="12" t="str">
        <f t="shared" si="471"/>
        <v>0.108610615712128i</v>
      </c>
      <c r="T974" s="12" t="str">
        <f t="shared" si="472"/>
        <v>0.198369939942203-0.0357407661174663i</v>
      </c>
      <c r="U974" s="12" t="str">
        <f t="shared" si="473"/>
        <v>0.001-0.0188572207454852i</v>
      </c>
      <c r="V974" s="12" t="str">
        <f t="shared" si="474"/>
        <v>0.0015-0.0057316780381414i</v>
      </c>
      <c r="W974" s="12" t="str">
        <f t="shared" si="475"/>
        <v>0.000933095332709142-0.00442948898596389i</v>
      </c>
      <c r="X974" s="12" t="str">
        <f t="shared" si="476"/>
        <v>0.00155055483999423-0.00402937758805248i</v>
      </c>
      <c r="Y974" s="12" t="str">
        <f t="shared" si="477"/>
        <v>0.00029+0.0795451259888935i</v>
      </c>
      <c r="Z974" s="12" t="str">
        <f t="shared" si="478"/>
        <v>-0.633915337684529-0.261844905752564i</v>
      </c>
      <c r="AA974" s="12" t="str">
        <f t="shared" si="479"/>
        <v>3.87076700664728-158.812908499466i</v>
      </c>
      <c r="AB974" s="12" t="str">
        <f t="shared" si="480"/>
        <v>0.495168419734328-0.0892156275473814i</v>
      </c>
      <c r="AC974" s="12" t="str">
        <f t="shared" si="481"/>
        <v>1.68609785291264-1.31176123497799i</v>
      </c>
      <c r="AD974" s="12" t="str">
        <f t="shared" si="482"/>
        <v>0.208590353215763+0.109367977352485i</v>
      </c>
      <c r="AE974" s="12" t="str">
        <f t="shared" si="483"/>
        <v>-0.103591176474296-0.12394835967395i</v>
      </c>
      <c r="AF974" s="12" t="str">
        <f t="shared" si="484"/>
        <v>-12.0224543956655-2.95858531756393i</v>
      </c>
      <c r="AG974" s="12" t="str">
        <f t="shared" si="485"/>
        <v>1.06579875347861-0.11838667984932i</v>
      </c>
      <c r="AH974" s="12" t="str">
        <f t="shared" si="486"/>
        <v>0.629446543096572+1.7556456278601i</v>
      </c>
      <c r="AI974" s="12">
        <f t="shared" si="487"/>
        <v>5.4139132366409015</v>
      </c>
      <c r="AJ974" s="12">
        <f t="shared" si="488"/>
        <v>70.275867176641043</v>
      </c>
      <c r="AK974" s="12"/>
      <c r="AL974" s="12"/>
      <c r="AM974" s="12"/>
      <c r="AN974" s="12"/>
    </row>
    <row r="975" spans="1:40" x14ac:dyDescent="0.35">
      <c r="A975" s="12"/>
      <c r="B975" s="12">
        <f t="shared" si="489"/>
        <v>84500</v>
      </c>
      <c r="C975" s="29" t="str">
        <f t="shared" si="456"/>
        <v>-9.70106609135777E-06+0.0262679521656876i</v>
      </c>
      <c r="D975" s="28" t="str">
        <f t="shared" si="457"/>
        <v>-5.39913540770388+0.201387633270272i</v>
      </c>
      <c r="E975" s="12" t="str">
        <f t="shared" si="458"/>
        <v>4200</v>
      </c>
      <c r="F975" s="12" t="str">
        <f t="shared" si="459"/>
        <v>0.704225352112676</v>
      </c>
      <c r="G975" s="12" t="str">
        <f t="shared" si="455"/>
        <v>0.704225352112676</v>
      </c>
      <c r="H975" s="12" t="str">
        <f t="shared" si="460"/>
        <v>6.62639278659782+3.15807994474996i</v>
      </c>
      <c r="I975" s="12" t="str">
        <f t="shared" si="461"/>
        <v>331.830724035422i</v>
      </c>
      <c r="J975" s="12" t="str">
        <f t="shared" si="462"/>
        <v>-93.1850833354498+71.7672871360641i</v>
      </c>
      <c r="K975" s="12" t="str">
        <f t="shared" si="463"/>
        <v>1.72145332094991-2.23519346449134i</v>
      </c>
      <c r="L975" s="12" t="str">
        <f t="shared" si="464"/>
        <v>0.0801394073530381-0.0881420942259578i</v>
      </c>
      <c r="M975" s="12" t="str">
        <f t="shared" si="465"/>
        <v>1.80159272830295-2.3233355587173i</v>
      </c>
      <c r="N975" s="12" t="str">
        <f t="shared" si="466"/>
        <v>-1.06185831691335i</v>
      </c>
      <c r="O975" s="12" t="str">
        <f t="shared" si="467"/>
        <v>0.487250125725332-0.87326245480992i</v>
      </c>
      <c r="P975" s="12" t="str">
        <f t="shared" si="468"/>
        <v>0.512749874274668+0.87326245480992i</v>
      </c>
      <c r="Q975" s="12" t="str">
        <f t="shared" si="469"/>
        <v>-0.512749874274668+0.18859586210343i</v>
      </c>
      <c r="R975" s="12" t="str">
        <f t="shared" si="470"/>
        <v>-0.329062161711854-1.82412958795297i</v>
      </c>
      <c r="S975" s="12" t="str">
        <f t="shared" si="471"/>
        <v>0.108739301275768i</v>
      </c>
      <c r="T975" s="12" t="str">
        <f t="shared" si="472"/>
        <v>0.198354576830461-0.0357819895408408i</v>
      </c>
      <c r="U975" s="12" t="str">
        <f t="shared" si="473"/>
        <v>0.001-0.0188349045079166i</v>
      </c>
      <c r="V975" s="12" t="str">
        <f t="shared" si="474"/>
        <v>0.0015-0.0057248949872087i</v>
      </c>
      <c r="W975" s="12" t="str">
        <f t="shared" si="475"/>
        <v>0.000933087252208036-0.00442432636935873i</v>
      </c>
      <c r="X975" s="12" t="str">
        <f t="shared" si="476"/>
        <v>0.0015490737841344-0.00402492080564585i</v>
      </c>
      <c r="Y975" s="12" t="str">
        <f t="shared" si="477"/>
        <v>0.00029+0.0796393737685012i</v>
      </c>
      <c r="Z975" s="12" t="str">
        <f t="shared" si="478"/>
        <v>-0.632400911868636-0.261218809020492i</v>
      </c>
      <c r="AA975" s="12" t="str">
        <f t="shared" si="479"/>
        <v>3.85757111579317-158.605996237014i</v>
      </c>
      <c r="AB975" s="12" t="str">
        <f t="shared" si="480"/>
        <v>0.495130070538045-0.0893185289114406i</v>
      </c>
      <c r="AC975" s="12" t="str">
        <f t="shared" si="481"/>
        <v>1.6845058203732-1.31126891126081i</v>
      </c>
      <c r="AD975" s="12" t="str">
        <f t="shared" si="482"/>
        <v>0.208727894353437+0.109456356657944i</v>
      </c>
      <c r="AE975" s="12" t="str">
        <f t="shared" si="483"/>
        <v>-0.103407651595623-0.123743951732662i</v>
      </c>
      <c r="AF975" s="12" t="str">
        <f t="shared" si="484"/>
        <v>-12.0255281943017-2.95669231147969i</v>
      </c>
      <c r="AG975" s="12" t="str">
        <f t="shared" si="485"/>
        <v>1.06575953422246-0.118313401006321i</v>
      </c>
      <c r="AH975" s="12" t="str">
        <f t="shared" si="486"/>
        <v>0.628903257202894+1.75296454043267i</v>
      </c>
      <c r="AI975" s="12">
        <f t="shared" si="487"/>
        <v>5.4012967677368637</v>
      </c>
      <c r="AJ975" s="12">
        <f t="shared" si="488"/>
        <v>70.263763140799128</v>
      </c>
      <c r="AK975" s="12"/>
      <c r="AL975" s="12"/>
      <c r="AM975" s="12"/>
      <c r="AN975" s="12"/>
    </row>
    <row r="976" spans="1:40" x14ac:dyDescent="0.35">
      <c r="A976" s="12"/>
      <c r="B976" s="12">
        <f t="shared" si="489"/>
        <v>84600</v>
      </c>
      <c r="C976" s="29" t="str">
        <f t="shared" si="456"/>
        <v>-9.67814568643692E-06+0.026236902585294i</v>
      </c>
      <c r="D976" s="28" t="str">
        <f t="shared" si="457"/>
        <v>-5.39913523198078+0.201149586487254i</v>
      </c>
      <c r="E976" s="12" t="str">
        <f t="shared" si="458"/>
        <v>4200</v>
      </c>
      <c r="F976" s="12" t="str">
        <f t="shared" si="459"/>
        <v>0.704225352112676</v>
      </c>
      <c r="G976" s="12" t="str">
        <f t="shared" si="455"/>
        <v>0.704225352112676</v>
      </c>
      <c r="H976" s="12" t="str">
        <f t="shared" si="460"/>
        <v>6.62945898506046+3.15594930327192i</v>
      </c>
      <c r="I976" s="12" t="str">
        <f t="shared" si="461"/>
        <v>332.223423117121i</v>
      </c>
      <c r="J976" s="12" t="str">
        <f t="shared" si="462"/>
        <v>-93.4081385168794+71.8522188368168i</v>
      </c>
      <c r="K976" s="12" t="str">
        <f t="shared" si="463"/>
        <v>1.71884335990751-2.23450244474276i</v>
      </c>
      <c r="L976" s="12" t="str">
        <f t="shared" si="464"/>
        <v>0.0800356410049853-0.0881321409223327i</v>
      </c>
      <c r="M976" s="12" t="str">
        <f t="shared" si="465"/>
        <v>1.7988790009125-2.32263458566509i</v>
      </c>
      <c r="N976" s="12" t="str">
        <f t="shared" si="466"/>
        <v>-1.06311495397479i</v>
      </c>
      <c r="O976" s="12" t="str">
        <f t="shared" si="467"/>
        <v>0.486152367331843-0.873874061714641i</v>
      </c>
      <c r="P976" s="12" t="str">
        <f t="shared" si="468"/>
        <v>0.513847632668157+0.873874061714641i</v>
      </c>
      <c r="Q976" s="12" t="str">
        <f t="shared" si="469"/>
        <v>-0.513847632668157+0.189240892260149i</v>
      </c>
      <c r="R976" s="12" t="str">
        <f t="shared" si="470"/>
        <v>-0.329051816728446-1.82183211830951i</v>
      </c>
      <c r="S976" s="12" t="str">
        <f t="shared" si="471"/>
        <v>0.108867986839408i</v>
      </c>
      <c r="T976" s="12" t="str">
        <f t="shared" si="472"/>
        <v>0.198339195079731-0.0358232088530758i</v>
      </c>
      <c r="U976" s="12" t="str">
        <f t="shared" si="473"/>
        <v>0.001-0.0188126410274108i</v>
      </c>
      <c r="V976" s="12" t="str">
        <f t="shared" si="474"/>
        <v>0.0015-0.00571812797185739i</v>
      </c>
      <c r="W976" s="12" t="str">
        <f t="shared" si="475"/>
        <v>0.000933079162531275-0.0044191760475553i</v>
      </c>
      <c r="X976" s="12" t="str">
        <f t="shared" si="476"/>
        <v>0.00154759776844074-0.00402047384127433i</v>
      </c>
      <c r="Y976" s="12" t="str">
        <f t="shared" si="477"/>
        <v>0.00029+0.0797336215481089i</v>
      </c>
      <c r="Z976" s="12" t="str">
        <f t="shared" si="478"/>
        <v>-0.630891965203487-0.260595411579922i</v>
      </c>
      <c r="AA976" s="12" t="str">
        <f t="shared" si="479"/>
        <v>3.84444230292314-158.399641603075i</v>
      </c>
      <c r="AB976" s="12" t="str">
        <f t="shared" si="480"/>
        <v>0.495091674815367-0.0894214200133277i</v>
      </c>
      <c r="AC976" s="12" t="str">
        <f t="shared" si="481"/>
        <v>1.68291673452972-1.31077536169478i</v>
      </c>
      <c r="AD976" s="12" t="str">
        <f t="shared" si="482"/>
        <v>0.208865556210054+0.109544578879599i</v>
      </c>
      <c r="AE976" s="12" t="str">
        <f t="shared" si="483"/>
        <v>-0.103224786601202-0.123540200232167i</v>
      </c>
      <c r="AF976" s="12" t="str">
        <f t="shared" si="484"/>
        <v>-12.0285942170412-2.95479971678467i</v>
      </c>
      <c r="AG976" s="12" t="str">
        <f t="shared" si="485"/>
        <v>1.0657203528827-0.118240390990352i</v>
      </c>
      <c r="AH976" s="12" t="str">
        <f t="shared" si="486"/>
        <v>0.628361257183161+1.75029141930724i</v>
      </c>
      <c r="AI976" s="12">
        <f t="shared" si="487"/>
        <v>5.3886993848047862</v>
      </c>
      <c r="AJ976" s="12">
        <f t="shared" si="488"/>
        <v>70.251669510130483</v>
      </c>
      <c r="AK976" s="12"/>
      <c r="AL976" s="12"/>
      <c r="AM976" s="12"/>
      <c r="AN976" s="12"/>
    </row>
    <row r="977" spans="1:40" x14ac:dyDescent="0.35">
      <c r="A977" s="12"/>
      <c r="B977" s="12">
        <f t="shared" si="489"/>
        <v>84700</v>
      </c>
      <c r="C977" s="29" t="str">
        <f t="shared" si="456"/>
        <v>-9.65530641564036E-06+0.0262059263214713i</v>
      </c>
      <c r="D977" s="28" t="str">
        <f t="shared" si="457"/>
        <v>-5.39913505687971+0.200912101797947i</v>
      </c>
      <c r="E977" s="12" t="str">
        <f t="shared" si="458"/>
        <v>4200</v>
      </c>
      <c r="F977" s="12" t="str">
        <f t="shared" si="459"/>
        <v>0.704225352112676</v>
      </c>
      <c r="G977" s="12" t="str">
        <f t="shared" si="455"/>
        <v>0.704225352112676</v>
      </c>
      <c r="H977" s="12" t="str">
        <f t="shared" si="460"/>
        <v>6.63251743006431+3.15381964585751i</v>
      </c>
      <c r="I977" s="12" t="str">
        <f t="shared" si="461"/>
        <v>332.616122198819i</v>
      </c>
      <c r="J977" s="12" t="str">
        <f t="shared" si="462"/>
        <v>-93.6314575128346+71.9371505375696i</v>
      </c>
      <c r="K977" s="12" t="str">
        <f t="shared" si="463"/>
        <v>1.7162382267531-2.23380944907196i</v>
      </c>
      <c r="L977" s="12" t="str">
        <f t="shared" si="464"/>
        <v>0.0799320207756491-0.0881220785827387i</v>
      </c>
      <c r="M977" s="12" t="str">
        <f t="shared" si="465"/>
        <v>1.79617024752875-2.3219315276547i</v>
      </c>
      <c r="N977" s="12" t="str">
        <f t="shared" si="466"/>
        <v>-1.06437159103622i</v>
      </c>
      <c r="O977" s="12" t="str">
        <f t="shared" si="467"/>
        <v>0.485053841237417-0.874484288652933i</v>
      </c>
      <c r="P977" s="12" t="str">
        <f t="shared" si="468"/>
        <v>0.514946158762583+0.874484288652933i</v>
      </c>
      <c r="Q977" s="12" t="str">
        <f t="shared" si="469"/>
        <v>-0.514946158762583+0.189887302383287i</v>
      </c>
      <c r="R977" s="12" t="str">
        <f t="shared" si="470"/>
        <v>-0.329041458403062-1.81953990260435i</v>
      </c>
      <c r="S977" s="12" t="str">
        <f t="shared" si="471"/>
        <v>0.108996672403048i</v>
      </c>
      <c r="T977" s="12" t="str">
        <f t="shared" si="472"/>
        <v>0.19832379468844-0.0358644240485797i</v>
      </c>
      <c r="U977" s="12" t="str">
        <f t="shared" si="473"/>
        <v>0.001-0.0187904301171069i</v>
      </c>
      <c r="V977" s="12" t="str">
        <f t="shared" si="474"/>
        <v>0.0015-0.00571137693529086i</v>
      </c>
      <c r="W977" s="12" t="str">
        <f t="shared" si="475"/>
        <v>0.000933071063680232-0.00441403797699303i</v>
      </c>
      <c r="X977" s="12" t="str">
        <f t="shared" si="476"/>
        <v>0.00154612677007167-0.00401603666378825i</v>
      </c>
      <c r="Y977" s="12" t="str">
        <f t="shared" si="477"/>
        <v>0.00029+0.0798278693277166i</v>
      </c>
      <c r="Z977" s="12" t="str">
        <f t="shared" si="478"/>
        <v>-0.629388471261553-0.25997469747352i</v>
      </c>
      <c r="AA977" s="12" t="str">
        <f t="shared" si="479"/>
        <v>3.83138012218418-158.193842293139i</v>
      </c>
      <c r="AB977" s="12" t="str">
        <f t="shared" si="480"/>
        <v>0.495053232562367-0.0895243008390852i</v>
      </c>
      <c r="AC977" s="12" t="str">
        <f t="shared" si="481"/>
        <v>1.68133059066194-1.31028059415191i</v>
      </c>
      <c r="AD977" s="12" t="str">
        <f t="shared" si="482"/>
        <v>0.209003338637178+0.109632643879749i</v>
      </c>
      <c r="AE977" s="12" t="str">
        <f t="shared" si="483"/>
        <v>-0.103042578367554-0.123337101864993i</v>
      </c>
      <c r="AF977" s="12" t="str">
        <f t="shared" si="484"/>
        <v>-12.031652486944-2.95290754405956i</v>
      </c>
      <c r="AG977" s="12" t="str">
        <f t="shared" si="485"/>
        <v>1.06568120909585-0.118167648628153i</v>
      </c>
      <c r="AH977" s="12" t="str">
        <f t="shared" si="486"/>
        <v>0.627820541331505+1.74762622878283i</v>
      </c>
      <c r="AI977" s="12">
        <f t="shared" si="487"/>
        <v>5.3761210350721527</v>
      </c>
      <c r="AJ977" s="12">
        <f t="shared" si="488"/>
        <v>70.239586163186758</v>
      </c>
      <c r="AK977" s="12"/>
      <c r="AL977" s="12"/>
      <c r="AM977" s="12"/>
      <c r="AN977" s="12"/>
    </row>
    <row r="978" spans="1:40" x14ac:dyDescent="0.35">
      <c r="A978" s="12"/>
      <c r="B978" s="12">
        <f t="shared" si="489"/>
        <v>84800</v>
      </c>
      <c r="C978" s="29" t="str">
        <f t="shared" si="456"/>
        <v>-9.63254789648579E-06+0.0261750231148448i</v>
      </c>
      <c r="D978" s="28" t="str">
        <f t="shared" si="457"/>
        <v>-5.39913488239772+0.20067517721381i</v>
      </c>
      <c r="E978" s="12" t="str">
        <f t="shared" si="458"/>
        <v>4200</v>
      </c>
      <c r="F978" s="12" t="str">
        <f t="shared" si="459"/>
        <v>0.704225352112676</v>
      </c>
      <c r="G978" s="12" t="str">
        <f t="shared" si="455"/>
        <v>0.704225352112676</v>
      </c>
      <c r="H978" s="12" t="str">
        <f t="shared" si="460"/>
        <v>6.63556814460322+3.151690981013i</v>
      </c>
      <c r="I978" s="12" t="str">
        <f t="shared" si="461"/>
        <v>333.008821280518i</v>
      </c>
      <c r="J978" s="12" t="str">
        <f t="shared" si="462"/>
        <v>-93.8550403233155+72.0220822383224i</v>
      </c>
      <c r="K978" s="12" t="str">
        <f t="shared" si="463"/>
        <v>1.7136379135512-2.23311449041016i</v>
      </c>
      <c r="L978" s="12" t="str">
        <f t="shared" si="464"/>
        <v>0.0798285465730644-0.0881119076762361i</v>
      </c>
      <c r="M978" s="12" t="str">
        <f t="shared" si="465"/>
        <v>1.79346646012426-2.3212263980864i</v>
      </c>
      <c r="N978" s="12" t="str">
        <f t="shared" si="466"/>
        <v>-1.06562822809766i</v>
      </c>
      <c r="O978" s="12" t="str">
        <f t="shared" si="467"/>
        <v>0.483954549176758-0.875093134661175i</v>
      </c>
      <c r="P978" s="12" t="str">
        <f t="shared" si="468"/>
        <v>0.516045450823242+0.875093134661175i</v>
      </c>
      <c r="Q978" s="12" t="str">
        <f t="shared" si="469"/>
        <v>-0.516045450823242+0.190535093436485i</v>
      </c>
      <c r="R978" s="12" t="str">
        <f t="shared" si="470"/>
        <v>-0.329031086731645-1.81725292223594i</v>
      </c>
      <c r="S978" s="12" t="str">
        <f t="shared" si="471"/>
        <v>0.109125357966688i</v>
      </c>
      <c r="T978" s="12" t="str">
        <f t="shared" si="472"/>
        <v>0.198308375655007-0.0359056351217591i</v>
      </c>
      <c r="U978" s="12" t="str">
        <f t="shared" si="473"/>
        <v>0.001-0.0187682715910254i</v>
      </c>
      <c r="V978" s="12" t="str">
        <f t="shared" si="474"/>
        <v>0.0015-0.00570464182098035i</v>
      </c>
      <c r="W978" s="12" t="str">
        <f t="shared" si="475"/>
        <v>0.000933062955656271-0.00440891211431695i</v>
      </c>
      <c r="X978" s="12" t="str">
        <f t="shared" si="476"/>
        <v>0.00154466076631352-0.00401160924216477i</v>
      </c>
      <c r="Y978" s="12" t="str">
        <f t="shared" si="477"/>
        <v>0.00029+0.0799221171073243i</v>
      </c>
      <c r="Z978" s="12" t="str">
        <f t="shared" si="478"/>
        <v>-0.627890403774192-0.259356650861608i</v>
      </c>
      <c r="AA978" s="12" t="str">
        <f t="shared" si="479"/>
        <v>3.81838413134515-157.988596015545i</v>
      </c>
      <c r="AB978" s="12" t="str">
        <f t="shared" si="480"/>
        <v>0.495014743775098-0.0896271713747507i</v>
      </c>
      <c r="AC978" s="12" t="str">
        <f t="shared" si="481"/>
        <v>1.67974738404676-1.30978461646916i</v>
      </c>
      <c r="AD978" s="12" t="str">
        <f t="shared" si="482"/>
        <v>0.209141241486193+0.109720551520737i</v>
      </c>
      <c r="AE978" s="12" t="str">
        <f t="shared" si="483"/>
        <v>-0.102861023789495-0.123134653345581i</v>
      </c>
      <c r="AF978" s="12" t="str">
        <f t="shared" si="484"/>
        <v>-12.0347030270009-2.95101580379919i</v>
      </c>
      <c r="AG978" s="12" t="str">
        <f t="shared" si="485"/>
        <v>1.06564210250118-0.118095172752724i</v>
      </c>
      <c r="AH978" s="12" t="str">
        <f t="shared" si="486"/>
        <v>0.627281107924496+1.74496893336413i</v>
      </c>
      <c r="AI978" s="12">
        <f t="shared" si="487"/>
        <v>5.363561665966218</v>
      </c>
      <c r="AJ978" s="12">
        <f t="shared" si="488"/>
        <v>70.227512979308145</v>
      </c>
      <c r="AK978" s="12"/>
      <c r="AL978" s="12"/>
      <c r="AM978" s="12"/>
      <c r="AN978" s="12"/>
    </row>
    <row r="979" spans="1:40" x14ac:dyDescent="0.35">
      <c r="A979" s="12"/>
      <c r="B979" s="12">
        <f t="shared" si="489"/>
        <v>84900</v>
      </c>
      <c r="C979" s="29" t="str">
        <f t="shared" si="456"/>
        <v>-0.0000096098697487421+0.0261441927072621i</v>
      </c>
      <c r="D979" s="28" t="str">
        <f t="shared" si="457"/>
        <v>-5.39913470853193+0.200438810755676i</v>
      </c>
      <c r="E979" s="12" t="str">
        <f t="shared" si="458"/>
        <v>4200</v>
      </c>
      <c r="F979" s="12" t="str">
        <f t="shared" si="459"/>
        <v>0.704225352112676</v>
      </c>
      <c r="G979" s="12" t="str">
        <f t="shared" si="455"/>
        <v>0.704225352112676</v>
      </c>
      <c r="H979" s="12" t="str">
        <f t="shared" si="460"/>
        <v>6.63861115160237+3.14956331716879i</v>
      </c>
      <c r="I979" s="12" t="str">
        <f t="shared" si="461"/>
        <v>333.401520362217i</v>
      </c>
      <c r="J979" s="12" t="str">
        <f t="shared" si="462"/>
        <v>-94.0788869483219+72.107013939075i</v>
      </c>
      <c r="K979" s="12" t="str">
        <f t="shared" si="463"/>
        <v>1.71104241236262-2.23241758163023i</v>
      </c>
      <c r="L979" s="12" t="str">
        <f t="shared" si="464"/>
        <v>0.0797252183044043-0.0881016286704545i</v>
      </c>
      <c r="M979" s="12" t="str">
        <f t="shared" si="465"/>
        <v>1.79076763066702-2.32051921030068i</v>
      </c>
      <c r="N979" s="12" t="str">
        <f t="shared" si="466"/>
        <v>-1.06688486515909i</v>
      </c>
      <c r="O979" s="12" t="str">
        <f t="shared" si="467"/>
        <v>0.482854492885817-0.875700598777905i</v>
      </c>
      <c r="P979" s="12" t="str">
        <f t="shared" si="468"/>
        <v>0.517145507114183+0.875700598777905i</v>
      </c>
      <c r="Q979" s="12" t="str">
        <f t="shared" si="469"/>
        <v>-0.517145507114183+0.191184266381185i</v>
      </c>
      <c r="R979" s="12" t="str">
        <f t="shared" si="470"/>
        <v>-0.32902070171012-1.81497115869043i</v>
      </c>
      <c r="S979" s="12" t="str">
        <f t="shared" si="471"/>
        <v>0.109254043530328i</v>
      </c>
      <c r="T979" s="12" t="str">
        <f t="shared" si="472"/>
        <v>0.198292937977854-0.0359468420670165i</v>
      </c>
      <c r="U979" s="12" t="str">
        <f t="shared" si="473"/>
        <v>0.001-0.0187461652640631i</v>
      </c>
      <c r="V979" s="12" t="str">
        <f t="shared" si="474"/>
        <v>0.0015-0.00569792257266354i</v>
      </c>
      <c r="W979" s="12" t="str">
        <f t="shared" si="475"/>
        <v>0.000933054838460763-0.00440379841637622i</v>
      </c>
      <c r="X979" s="12" t="str">
        <f t="shared" si="476"/>
        <v>0.00154319973457966-0.00400719154550681i</v>
      </c>
      <c r="Y979" s="12" t="str">
        <f t="shared" si="477"/>
        <v>0.00029+0.080016364886932i</v>
      </c>
      <c r="Z979" s="12" t="str">
        <f t="shared" si="478"/>
        <v>-0.626397736630433-0.258741256021129i</v>
      </c>
      <c r="AA979" s="12" t="str">
        <f t="shared" si="479"/>
        <v>3.80545389176209-157.783900491382i</v>
      </c>
      <c r="AB979" s="12" t="str">
        <f t="shared" si="480"/>
        <v>0.494976208449623-0.089730031606352i</v>
      </c>
      <c r="AC979" s="12" t="str">
        <f t="shared" si="481"/>
        <v>1.67816710995845-1.30928743644853i</v>
      </c>
      <c r="AD979" s="12" t="str">
        <f t="shared" si="482"/>
        <v>0.209279264608314+0.109808301664942i</v>
      </c>
      <c r="AE979" s="12" t="str">
        <f t="shared" si="483"/>
        <v>-0.102680119779995-0.122932851410085i</v>
      </c>
      <c r="AF979" s="12" t="str">
        <f t="shared" si="484"/>
        <v>-12.0377458601343-2.94912450641311i</v>
      </c>
      <c r="AG979" s="12" t="str">
        <f t="shared" si="485"/>
        <v>1.06560303274069-0.118022962203276i</v>
      </c>
      <c r="AH979" s="12" t="str">
        <f t="shared" si="486"/>
        <v>0.626742955221472+1.74231949775986i</v>
      </c>
      <c r="AI979" s="12">
        <f t="shared" si="487"/>
        <v>5.3510212251121363</v>
      </c>
      <c r="AJ979" s="12">
        <f t="shared" si="488"/>
        <v>70.215449838615683</v>
      </c>
      <c r="AK979" s="12"/>
      <c r="AL979" s="12"/>
      <c r="AM979" s="12"/>
      <c r="AN979" s="12"/>
    </row>
    <row r="980" spans="1:40" x14ac:dyDescent="0.35">
      <c r="A980" s="12"/>
      <c r="B980" s="12">
        <f t="shared" si="489"/>
        <v>85000</v>
      </c>
      <c r="C980" s="29" t="str">
        <f t="shared" si="456"/>
        <v>-0.0000095872715944136+0.0261134348417855i</v>
      </c>
      <c r="D980" s="28" t="str">
        <f t="shared" si="457"/>
        <v>-5.3991345352794+0.200203000453689i</v>
      </c>
      <c r="E980" s="12" t="str">
        <f t="shared" si="458"/>
        <v>4200</v>
      </c>
      <c r="F980" s="12" t="str">
        <f t="shared" si="459"/>
        <v>0.704225352112676</v>
      </c>
      <c r="G980" s="12" t="str">
        <f t="shared" si="455"/>
        <v>0.704225352112676</v>
      </c>
      <c r="H980" s="12" t="str">
        <f t="shared" si="460"/>
        <v>6.64164647391806+3.14743666267989i</v>
      </c>
      <c r="I980" s="12" t="str">
        <f t="shared" si="461"/>
        <v>333.794219443915i</v>
      </c>
      <c r="J980" s="12" t="str">
        <f t="shared" si="462"/>
        <v>-94.3029973878541+72.1919456398278i</v>
      </c>
      <c r="K980" s="12" t="str">
        <f t="shared" si="463"/>
        <v>1.70845171524461-2.23171873554691i</v>
      </c>
      <c r="L980" s="12" t="str">
        <f t="shared" si="464"/>
        <v>0.0796220358759872-0.088091242031595i</v>
      </c>
      <c r="M980" s="12" t="str">
        <f t="shared" si="465"/>
        <v>1.7880737511206-2.31980997757851i</v>
      </c>
      <c r="N980" s="12" t="str">
        <f t="shared" si="466"/>
        <v>-1.06814150222053i</v>
      </c>
      <c r="O980" s="12" t="str">
        <f t="shared" si="467"/>
        <v>0.481753674101715-0.876306680043864i</v>
      </c>
      <c r="P980" s="12" t="str">
        <f t="shared" si="468"/>
        <v>0.518246325898285+0.876306680043864i</v>
      </c>
      <c r="Q980" s="12" t="str">
        <f t="shared" si="469"/>
        <v>-0.518246325898285+0.191834822176666i</v>
      </c>
      <c r="R980" s="12" t="str">
        <f t="shared" si="470"/>
        <v>-0.329010303334417-1.81269459354101i</v>
      </c>
      <c r="S980" s="12" t="str">
        <f t="shared" si="471"/>
        <v>0.109382729093968i</v>
      </c>
      <c r="T980" s="12" t="str">
        <f t="shared" si="472"/>
        <v>0.198277481655397-0.0359880448787528i</v>
      </c>
      <c r="U980" s="12" t="str">
        <f t="shared" si="473"/>
        <v>0.001-0.0187241109519877i</v>
      </c>
      <c r="V980" s="12" t="str">
        <f t="shared" si="474"/>
        <v>0.0015-0.00569121913434277i</v>
      </c>
      <c r="W980" s="12" t="str">
        <f t="shared" si="475"/>
        <v>0.000933046712095069-0.00439869684022313i</v>
      </c>
      <c r="X980" s="12" t="str">
        <f t="shared" si="476"/>
        <v>0.00154174365240962-0.0040027835430428i</v>
      </c>
      <c r="Y980" s="12" t="str">
        <f t="shared" si="477"/>
        <v>0.00029+0.0801106126665397i</v>
      </c>
      <c r="Z980" s="12" t="str">
        <f t="shared" si="478"/>
        <v>-0.624910443875912-0.258128497344624i</v>
      </c>
      <c r="AA980" s="12" t="str">
        <f t="shared" si="479"/>
        <v>3.79258896834406-157.57975345441i</v>
      </c>
      <c r="AB980" s="12" t="str">
        <f t="shared" si="480"/>
        <v>0.494937626581986-0.0898328815199126i</v>
      </c>
      <c r="AC980" s="12" t="str">
        <f t="shared" si="481"/>
        <v>1.67658976366866-1.3087890618572i</v>
      </c>
      <c r="AD980" s="12" t="str">
        <f t="shared" si="482"/>
        <v>0.209417407854582+0.109895894174781i</v>
      </c>
      <c r="AE980" s="12" t="str">
        <f t="shared" si="483"/>
        <v>-0.10249986327007-0.122731692816212i</v>
      </c>
      <c r="AF980" s="12" t="str">
        <f t="shared" si="484"/>
        <v>-12.0407810091975-2.9472336622262i</v>
      </c>
      <c r="AG980" s="12" t="str">
        <f t="shared" si="485"/>
        <v>1.06556399945909-0.117951015825201i</v>
      </c>
      <c r="AH980" s="12" t="str">
        <f t="shared" si="486"/>
        <v>0.626206081464903+1.73967788688146i</v>
      </c>
      <c r="AI980" s="12">
        <f t="shared" si="487"/>
        <v>5.3384996603325794</v>
      </c>
      <c r="AJ980" s="12">
        <f t="shared" si="488"/>
        <v>70.20339662200584</v>
      </c>
      <c r="AK980" s="12"/>
      <c r="AL980" s="12"/>
      <c r="AM980" s="12"/>
      <c r="AN980" s="12"/>
    </row>
    <row r="981" spans="1:40" x14ac:dyDescent="0.35">
      <c r="A981" s="12"/>
      <c r="B981" s="12">
        <f t="shared" si="489"/>
        <v>85100</v>
      </c>
      <c r="C981" s="29" t="str">
        <f t="shared" si="456"/>
        <v>-9.56475305772408E-06+0.0260827492626851i</v>
      </c>
      <c r="D981" s="28" t="str">
        <f t="shared" si="457"/>
        <v>-5.3991343626373+0.199967744347253i</v>
      </c>
      <c r="E981" s="12" t="str">
        <f t="shared" si="458"/>
        <v>4200</v>
      </c>
      <c r="F981" s="12" t="str">
        <f t="shared" si="459"/>
        <v>0.704225352112676</v>
      </c>
      <c r="G981" s="12" t="str">
        <f t="shared" si="455"/>
        <v>0.704225352112676</v>
      </c>
      <c r="H981" s="12" t="str">
        <f t="shared" si="460"/>
        <v>6.64467413433828+3.14531102582643i</v>
      </c>
      <c r="I981" s="12" t="str">
        <f t="shared" si="461"/>
        <v>334.186918525614i</v>
      </c>
      <c r="J981" s="12" t="str">
        <f t="shared" si="462"/>
        <v>-94.5273716419118+72.2768773405805i</v>
      </c>
      <c r="K981" s="12" t="str">
        <f t="shared" si="463"/>
        <v>1.70586581425108-2.23101796491709i</v>
      </c>
      <c r="L981" s="12" t="str">
        <f t="shared" si="464"/>
        <v>0.0795189991932864-0.0880807482244326i</v>
      </c>
      <c r="M981" s="12" t="str">
        <f t="shared" si="465"/>
        <v>1.78538481344437-2.31909871314152i</v>
      </c>
      <c r="N981" s="12" t="str">
        <f t="shared" si="466"/>
        <v>-1.06939813928197i</v>
      </c>
      <c r="O981" s="12" t="str">
        <f t="shared" si="467"/>
        <v>0.480652094562804-0.876911377501962i</v>
      </c>
      <c r="P981" s="12" t="str">
        <f t="shared" si="468"/>
        <v>0.519347905437196+0.876911377501962i</v>
      </c>
      <c r="Q981" s="12" t="str">
        <f t="shared" si="469"/>
        <v>-0.519347905437196+0.192486761780008i</v>
      </c>
      <c r="R981" s="12" t="str">
        <f t="shared" si="470"/>
        <v>-0.328999891600455-1.81042320844752i</v>
      </c>
      <c r="S981" s="12" t="str">
        <f t="shared" si="471"/>
        <v>0.109511414657608i</v>
      </c>
      <c r="T981" s="12" t="str">
        <f t="shared" si="472"/>
        <v>0.198262006686053-0.0360292435513655i</v>
      </c>
      <c r="U981" s="12" t="str">
        <f t="shared" si="473"/>
        <v>0.001-0.0187021084714331i</v>
      </c>
      <c r="V981" s="12" t="str">
        <f t="shared" si="474"/>
        <v>0.0015-0.00568453145028362i</v>
      </c>
      <c r="W981" s="12" t="str">
        <f t="shared" si="475"/>
        <v>0.000933038576560571-0.00439360734311182i</v>
      </c>
      <c r="X981" s="12" t="str">
        <f t="shared" si="476"/>
        <v>0.00154029249746832-0.00399838520412584i</v>
      </c>
      <c r="Y981" s="12" t="str">
        <f t="shared" si="477"/>
        <v>0.00029+0.0802048604461474i</v>
      </c>
      <c r="Z981" s="12" t="str">
        <f t="shared" si="478"/>
        <v>-0.623428499711711-0.257518359339217i</v>
      </c>
      <c r="AA981" s="12" t="str">
        <f t="shared" si="479"/>
        <v>3.77978892951941-157.376152650964i</v>
      </c>
      <c r="AB981" s="12" t="str">
        <f t="shared" si="480"/>
        <v>0.494898998168237-0.0899357211014476i</v>
      </c>
      <c r="AC981" s="12" t="str">
        <f t="shared" si="481"/>
        <v>1.67501534044658-1.30828950042768i</v>
      </c>
      <c r="AD981" s="12" t="str">
        <f t="shared" si="482"/>
        <v>0.209555671075863+0.109983328912715i</v>
      </c>
      <c r="AE981" s="12" t="str">
        <f t="shared" si="483"/>
        <v>-0.102320251208638-0.122531174343039i</v>
      </c>
      <c r="AF981" s="12" t="str">
        <f t="shared" si="484"/>
        <v>-12.0438084969756-2.94534328147918i</v>
      </c>
      <c r="AG981" s="12" t="str">
        <f t="shared" si="485"/>
        <v>1.06552500230376-0.117879332470016i</v>
      </c>
      <c r="AH981" s="12" t="str">
        <f t="shared" si="486"/>
        <v>0.625670484880635+1.73704406584163i</v>
      </c>
      <c r="AI981" s="12">
        <f t="shared" si="487"/>
        <v>5.3259969196464692</v>
      </c>
      <c r="AJ981" s="12">
        <f t="shared" si="488"/>
        <v>70.191353211146605</v>
      </c>
      <c r="AK981" s="12"/>
      <c r="AL981" s="12"/>
      <c r="AM981" s="12"/>
      <c r="AN981" s="12"/>
    </row>
    <row r="982" spans="1:40" x14ac:dyDescent="0.35">
      <c r="A982" s="12"/>
      <c r="B982" s="12">
        <f t="shared" si="489"/>
        <v>85200</v>
      </c>
      <c r="C982" s="29" t="str">
        <f t="shared" si="456"/>
        <v>-9.54231376510132E-06+0.0260521357154315i</v>
      </c>
      <c r="D982" s="28" t="str">
        <f t="shared" si="457"/>
        <v>-5.39913419060272+0.199733040484975i</v>
      </c>
      <c r="E982" s="12" t="str">
        <f t="shared" si="458"/>
        <v>4200</v>
      </c>
      <c r="F982" s="12" t="str">
        <f t="shared" si="459"/>
        <v>0.704225352112676</v>
      </c>
      <c r="G982" s="12" t="str">
        <f t="shared" si="455"/>
        <v>0.704225352112676</v>
      </c>
      <c r="H982" s="12" t="str">
        <f t="shared" si="460"/>
        <v>6.64769415558244+3.14318641481417i</v>
      </c>
      <c r="I982" s="12" t="str">
        <f t="shared" si="461"/>
        <v>334.579617607313i</v>
      </c>
      <c r="J982" s="12" t="str">
        <f t="shared" si="462"/>
        <v>-94.7520097104953+72.3618090413333i</v>
      </c>
      <c r="K982" s="12" t="str">
        <f t="shared" si="463"/>
        <v>1.70328470143268-2.23031528243996i</v>
      </c>
      <c r="L982" s="12" t="str">
        <f t="shared" si="464"/>
        <v>0.0794161081609324-0.088070147712318i</v>
      </c>
      <c r="M982" s="12" t="str">
        <f t="shared" si="465"/>
        <v>1.78270080959361-2.31838543015228i</v>
      </c>
      <c r="N982" s="12" t="str">
        <f t="shared" si="466"/>
        <v>-1.0706547763434i</v>
      </c>
      <c r="O982" s="12" t="str">
        <f t="shared" si="467"/>
        <v>0.479549756008637-0.877514690197296i</v>
      </c>
      <c r="P982" s="12" t="str">
        <f t="shared" si="468"/>
        <v>0.520450243991363+0.877514690197296i</v>
      </c>
      <c r="Q982" s="12" t="str">
        <f t="shared" si="469"/>
        <v>-0.520450243991363+0.193140086146104i</v>
      </c>
      <c r="R982" s="12" t="str">
        <f t="shared" si="470"/>
        <v>-0.328989466504154-1.80815698515589i</v>
      </c>
      <c r="S982" s="12" t="str">
        <f t="shared" si="471"/>
        <v>0.109640100221248i</v>
      </c>
      <c r="T982" s="12" t="str">
        <f t="shared" si="472"/>
        <v>0.198246513068241-0.0360704380792504i</v>
      </c>
      <c r="U982" s="12" t="str">
        <f t="shared" si="473"/>
        <v>0.001-0.0186801576398938i</v>
      </c>
      <c r="V982" s="12" t="str">
        <f t="shared" si="474"/>
        <v>0.0015-0.0056778594650133i</v>
      </c>
      <c r="W982" s="12" t="str">
        <f t="shared" si="475"/>
        <v>0.000933030431858632-0.00438852988249703i</v>
      </c>
      <c r="X982" s="12" t="str">
        <f t="shared" si="476"/>
        <v>0.00153884624754517-0.00399399649823316i</v>
      </c>
      <c r="Y982" s="12" t="str">
        <f t="shared" si="477"/>
        <v>0.00029+0.0802991082257551i</v>
      </c>
      <c r="Z982" s="12" t="str">
        <f t="shared" si="478"/>
        <v>-0.621951878493254-0.256910826625622i</v>
      </c>
      <c r="AA982" s="12" t="str">
        <f t="shared" si="479"/>
        <v>3.76705334720222-157.173095839868i</v>
      </c>
      <c r="AB982" s="12" t="str">
        <f t="shared" si="480"/>
        <v>0.494860323204429-0.0900385503369679i</v>
      </c>
      <c r="AC982" s="12" t="str">
        <f t="shared" si="481"/>
        <v>1.67344383555903-1.30778875985794i</v>
      </c>
      <c r="AD982" s="12" t="str">
        <f t="shared" si="482"/>
        <v>0.209694054122852+0.110070605741249i</v>
      </c>
      <c r="AE982" s="12" t="str">
        <f t="shared" si="483"/>
        <v>-0.102141280562407-0.12233129279084i</v>
      </c>
      <c r="AF982" s="12" t="str">
        <f t="shared" si="484"/>
        <v>-12.0468283461852-2.9434533743292i</v>
      </c>
      <c r="AG982" s="12" t="str">
        <f t="shared" si="485"/>
        <v>1.06548604092473-0.117807910995334i</v>
      </c>
      <c r="AH982" s="12" t="str">
        <f t="shared" si="486"/>
        <v>0.625136163678281+1.73441799995296i</v>
      </c>
      <c r="AI982" s="12">
        <f t="shared" si="487"/>
        <v>5.3135129512682795</v>
      </c>
      <c r="AJ982" s="12">
        <f t="shared" si="488"/>
        <v>70.179319488470398</v>
      </c>
      <c r="AK982" s="12"/>
      <c r="AL982" s="12"/>
      <c r="AM982" s="12"/>
      <c r="AN982" s="12"/>
    </row>
    <row r="983" spans="1:40" x14ac:dyDescent="0.35">
      <c r="A983" s="12"/>
      <c r="B983" s="12">
        <f t="shared" si="489"/>
        <v>85300</v>
      </c>
      <c r="C983" s="29" t="str">
        <f t="shared" si="456"/>
        <v>-9.51995334516166E-06+0.0260215939466889i</v>
      </c>
      <c r="D983" s="28" t="str">
        <f t="shared" si="457"/>
        <v>-5.39913401917283+0.199498886924615i</v>
      </c>
      <c r="E983" s="12" t="str">
        <f t="shared" si="458"/>
        <v>4200</v>
      </c>
      <c r="F983" s="12" t="str">
        <f t="shared" si="459"/>
        <v>0.704225352112676</v>
      </c>
      <c r="G983" s="12" t="str">
        <f t="shared" si="455"/>
        <v>0.704225352112676</v>
      </c>
      <c r="H983" s="12" t="str">
        <f t="shared" si="460"/>
        <v>6.65070656030182+3.14106283777503i</v>
      </c>
      <c r="I983" s="12" t="str">
        <f t="shared" si="461"/>
        <v>334.972316689012i</v>
      </c>
      <c r="J983" s="12" t="str">
        <f t="shared" si="462"/>
        <v>-94.9769115936043+72.446740742086i</v>
      </c>
      <c r="K983" s="12" t="str">
        <f t="shared" si="463"/>
        <v>1.70070836883708-2.22961070075726i</v>
      </c>
      <c r="L983" s="12" t="str">
        <f t="shared" si="464"/>
        <v>0.0793133626827229-0.0880594409571797i</v>
      </c>
      <c r="M983" s="12" t="str">
        <f t="shared" si="465"/>
        <v>1.7800217315198-2.31767014171444i</v>
      </c>
      <c r="N983" s="12" t="str">
        <f t="shared" si="466"/>
        <v>-1.07191141340484i</v>
      </c>
      <c r="O983" s="12" t="str">
        <f t="shared" si="467"/>
        <v>0.47844666017994-0.878116617177161i</v>
      </c>
      <c r="P983" s="12" t="str">
        <f t="shared" si="468"/>
        <v>0.52155333982006+0.878116617177161i</v>
      </c>
      <c r="Q983" s="12" t="str">
        <f t="shared" si="469"/>
        <v>-0.52155333982006+0.193794796227679i</v>
      </c>
      <c r="R983" s="12" t="str">
        <f t="shared" si="470"/>
        <v>-0.328979028041419-1.80589590549757i</v>
      </c>
      <c r="S983" s="12" t="str">
        <f t="shared" si="471"/>
        <v>0.109768785784888i</v>
      </c>
      <c r="T983" s="12" t="str">
        <f t="shared" si="472"/>
        <v>0.198231000800369-0.0361116284567992i</v>
      </c>
      <c r="U983" s="12" t="str">
        <f t="shared" si="473"/>
        <v>0.001-0.0186582582757204i</v>
      </c>
      <c r="V983" s="12" t="str">
        <f t="shared" si="474"/>
        <v>0.0015-0.00567120312331927i</v>
      </c>
      <c r="W983" s="12" t="str">
        <f t="shared" si="475"/>
        <v>0.000933022277990639-0.00438346441603302i</v>
      </c>
      <c r="X983" s="12" t="str">
        <f t="shared" si="476"/>
        <v>0.00153740488055329-0.00398961739496563i</v>
      </c>
      <c r="Y983" s="12" t="str">
        <f t="shared" si="477"/>
        <v>0.00029+0.0803933560053628i</v>
      </c>
      <c r="Z983" s="12" t="str">
        <f t="shared" si="478"/>
        <v>-0.620480554729229-0.256305883937141i</v>
      </c>
      <c r="AA983" s="12" t="str">
        <f t="shared" si="479"/>
        <v>3.75438179675928-156.970580792353i</v>
      </c>
      <c r="AB983" s="12" t="str">
        <f t="shared" si="480"/>
        <v>0.494821601686587-0.0901413692124742i</v>
      </c>
      <c r="AC983" s="12" t="str">
        <f t="shared" si="481"/>
        <v>1.67187524427055-1.30728684781147i</v>
      </c>
      <c r="AD983" s="12" t="str">
        <f t="shared" si="482"/>
        <v>0.209832556846069+0.11015772452292i</v>
      </c>
      <c r="AE983" s="12" t="str">
        <f t="shared" si="483"/>
        <v>-0.101962948315751-0.122132044980913i</v>
      </c>
      <c r="AF983" s="12" t="str">
        <f t="shared" si="484"/>
        <v>-12.0498405794746-2.94156395085042i</v>
      </c>
      <c r="AG983" s="12" t="str">
        <f t="shared" si="485"/>
        <v>1.06544711497468-0.117736750264813i</v>
      </c>
      <c r="AH983" s="12" t="str">
        <f t="shared" si="486"/>
        <v>0.624603116051527+1.73179965472645i</v>
      </c>
      <c r="AI983" s="12">
        <f t="shared" si="487"/>
        <v>5.3010477036067023</v>
      </c>
      <c r="AJ983" s="12">
        <f t="shared" si="488"/>
        <v>70.167295337167673</v>
      </c>
      <c r="AK983" s="12"/>
      <c r="AL983" s="12"/>
      <c r="AM983" s="12"/>
      <c r="AN983" s="12"/>
    </row>
    <row r="984" spans="1:40" x14ac:dyDescent="0.35">
      <c r="A984" s="12"/>
      <c r="B984" s="12">
        <f t="shared" si="489"/>
        <v>85400</v>
      </c>
      <c r="C984" s="29" t="str">
        <f t="shared" si="456"/>
        <v>-9.49767142869442E-06+0.0259911237043081i</v>
      </c>
      <c r="D984" s="28" t="str">
        <f t="shared" si="457"/>
        <v>-5.39913384834481+0.199265281733029i</v>
      </c>
      <c r="E984" s="12" t="str">
        <f t="shared" si="458"/>
        <v>4200</v>
      </c>
      <c r="F984" s="12" t="str">
        <f t="shared" si="459"/>
        <v>0.704225352112676</v>
      </c>
      <c r="G984" s="12" t="str">
        <f t="shared" si="455"/>
        <v>0.704225352112676</v>
      </c>
      <c r="H984" s="12" t="str">
        <f t="shared" si="460"/>
        <v>6.65371137107954+3.13894030276757i</v>
      </c>
      <c r="I984" s="12" t="str">
        <f t="shared" si="461"/>
        <v>335.36501577071i</v>
      </c>
      <c r="J984" s="12" t="str">
        <f t="shared" si="462"/>
        <v>-95.202077291239+72.5316724428388i</v>
      </c>
      <c r="K984" s="12" t="str">
        <f t="shared" si="463"/>
        <v>1.69813680850902-2.22890423245348i</v>
      </c>
      <c r="L984" s="12" t="str">
        <f t="shared" si="464"/>
        <v>0.079210762661629-0.0880486284195265i</v>
      </c>
      <c r="M984" s="12" t="str">
        <f t="shared" si="465"/>
        <v>1.77734757117065-2.31695286087301i</v>
      </c>
      <c r="N984" s="12" t="str">
        <f t="shared" si="466"/>
        <v>-1.07316805046627i</v>
      </c>
      <c r="O984" s="12" t="str">
        <f t="shared" si="467"/>
        <v>0.477342808818669-0.878717157491023i</v>
      </c>
      <c r="P984" s="12" t="str">
        <f t="shared" si="468"/>
        <v>0.522657191181331+0.878717157491023i</v>
      </c>
      <c r="Q984" s="12" t="str">
        <f t="shared" si="469"/>
        <v>-0.522657191181331+0.194450892975247i</v>
      </c>
      <c r="R984" s="12" t="str">
        <f t="shared" si="470"/>
        <v>-0.328968576208156-1.80363995138917i</v>
      </c>
      <c r="S984" s="12" t="str">
        <f t="shared" si="471"/>
        <v>0.109897471348528i</v>
      </c>
      <c r="T984" s="12" t="str">
        <f t="shared" si="472"/>
        <v>0.198215469880852-0.0361528146784019i</v>
      </c>
      <c r="U984" s="12" t="str">
        <f t="shared" si="473"/>
        <v>0.001-0.0186364101981142i</v>
      </c>
      <c r="V984" s="12" t="str">
        <f t="shared" si="474"/>
        <v>0.0015-0.00566456237024748i</v>
      </c>
      <c r="W984" s="12" t="str">
        <f t="shared" si="475"/>
        <v>0.000933014114957957-0.00437841090157249i</v>
      </c>
      <c r="X984" s="12" t="str">
        <f t="shared" si="476"/>
        <v>0.00153596837452869-0.00398524786404705i</v>
      </c>
      <c r="Y984" s="12" t="str">
        <f t="shared" si="477"/>
        <v>0.00029+0.0804876037849705i</v>
      </c>
      <c r="Z984" s="12" t="str">
        <f t="shared" si="478"/>
        <v>-0.619014503080476-0.255703516118693i</v>
      </c>
      <c r="AA984" s="12" t="str">
        <f t="shared" si="479"/>
        <v>3.74177385697746-156.768605291963i</v>
      </c>
      <c r="AB984" s="12" t="str">
        <f t="shared" si="480"/>
        <v>0.494782833610756-0.0902441777139628i</v>
      </c>
      <c r="AC984" s="12" t="str">
        <f t="shared" si="481"/>
        <v>1.67030956184351-1.3067837719175i</v>
      </c>
      <c r="AD984" s="12" t="str">
        <f t="shared" si="482"/>
        <v>0.209971179095861+0.110244685120316i</v>
      </c>
      <c r="AE984" s="12" t="str">
        <f t="shared" si="483"/>
        <v>-0.101785251470583-0.121933427755415i</v>
      </c>
      <c r="AF984" s="12" t="str">
        <f t="shared" si="484"/>
        <v>-12.0528452194244-2.93967502103454i</v>
      </c>
      <c r="AG984" s="12" t="str">
        <f t="shared" si="485"/>
        <v>1.06540822410888-0.117665849148122i</v>
      </c>
      <c r="AH984" s="12" t="str">
        <f t="shared" si="486"/>
        <v>0.624071340178427+1.72918899587029i</v>
      </c>
      <c r="AI984" s="12">
        <f t="shared" si="487"/>
        <v>5.2886011252643916</v>
      </c>
      <c r="AJ984" s="12">
        <f t="shared" si="488"/>
        <v>70.155280641183708</v>
      </c>
      <c r="AK984" s="12"/>
      <c r="AL984" s="12"/>
      <c r="AM984" s="12"/>
      <c r="AN984" s="12"/>
    </row>
    <row r="985" spans="1:40" x14ac:dyDescent="0.35">
      <c r="A985" s="12"/>
      <c r="B985" s="12">
        <f t="shared" si="489"/>
        <v>85500</v>
      </c>
      <c r="C985" s="29" t="str">
        <f t="shared" si="456"/>
        <v>-9.47546764864682E-06+0.0259607247373195i</v>
      </c>
      <c r="D985" s="28" t="str">
        <f t="shared" si="457"/>
        <v>-5.39913367811583+0.199032222986116i</v>
      </c>
      <c r="E985" s="12" t="str">
        <f t="shared" si="458"/>
        <v>4200</v>
      </c>
      <c r="F985" s="12" t="str">
        <f t="shared" si="459"/>
        <v>0.704225352112676</v>
      </c>
      <c r="G985" s="12" t="str">
        <f t="shared" si="455"/>
        <v>0.704225352112676</v>
      </c>
      <c r="H985" s="12" t="str">
        <f t="shared" si="460"/>
        <v>6.65670861043074+3.13681881777747i</v>
      </c>
      <c r="I985" s="12" t="str">
        <f t="shared" si="461"/>
        <v>335.757714852409i</v>
      </c>
      <c r="J985" s="12" t="str">
        <f t="shared" si="462"/>
        <v>-95.4275068033994+72.6166041435915i</v>
      </c>
      <c r="K985" s="12" t="str">
        <f t="shared" si="463"/>
        <v>1.69557001249056-2.22819589005612i</v>
      </c>
      <c r="L985" s="12" t="str">
        <f t="shared" si="464"/>
        <v>0.0791083079998008-0.0880377105584496i</v>
      </c>
      <c r="M985" s="12" t="str">
        <f t="shared" si="465"/>
        <v>1.77467832049036-2.31623360061457i</v>
      </c>
      <c r="N985" s="12" t="str">
        <f t="shared" si="466"/>
        <v>-1.07442468752771i</v>
      </c>
      <c r="O985" s="12" t="str">
        <f t="shared" si="467"/>
        <v>0.476238203667939-0.879316310190557i</v>
      </c>
      <c r="P985" s="12" t="str">
        <f t="shared" si="468"/>
        <v>0.523761796332061+0.879316310190557i</v>
      </c>
      <c r="Q985" s="12" t="str">
        <f t="shared" si="469"/>
        <v>-0.523761796332061+0.195108377337153i</v>
      </c>
      <c r="R985" s="12" t="str">
        <f t="shared" si="470"/>
        <v>-0.328958111000263-1.80138910483181i</v>
      </c>
      <c r="S985" s="12" t="str">
        <f t="shared" si="471"/>
        <v>0.110026156912168i</v>
      </c>
      <c r="T985" s="12" t="str">
        <f t="shared" si="472"/>
        <v>0.198199920308095-0.0361939967384453i</v>
      </c>
      <c r="U985" s="12" t="str">
        <f t="shared" si="473"/>
        <v>0.001-0.0186146132271222i</v>
      </c>
      <c r="V985" s="12" t="str">
        <f t="shared" si="474"/>
        <v>0.0015-0.005657937151101i</v>
      </c>
      <c r="W985" s="12" t="str">
        <f t="shared" si="475"/>
        <v>0.000933005942761964-0.00437336929716516i</v>
      </c>
      <c r="X985" s="12" t="str">
        <f t="shared" si="476"/>
        <v>0.00153453670762946-0.00398088787532364i</v>
      </c>
      <c r="Y985" s="12" t="str">
        <f t="shared" si="477"/>
        <v>0.00029+0.0805818515645782i</v>
      </c>
      <c r="Z985" s="12" t="str">
        <f t="shared" si="478"/>
        <v>-0.61755369835891-0.25510370812584i</v>
      </c>
      <c r="AA985" s="12" t="str">
        <f t="shared" si="479"/>
        <v>3.7292291100312-156.567167134478i</v>
      </c>
      <c r="AB985" s="12" t="str">
        <f t="shared" si="480"/>
        <v>0.494744018972955-0.090346975827422i</v>
      </c>
      <c r="AC985" s="12" t="str">
        <f t="shared" si="481"/>
        <v>1.66874678353819-1.30627953977104i</v>
      </c>
      <c r="AD985" s="12" t="str">
        <f t="shared" si="482"/>
        <v>0.210109920722401+0.110331487396064i</v>
      </c>
      <c r="AE985" s="12" t="str">
        <f t="shared" si="483"/>
        <v>-0.101608187046241-0.12173543797719i</v>
      </c>
      <c r="AF985" s="12" t="str">
        <f t="shared" si="484"/>
        <v>-12.0558422885466-2.93778659479135i</v>
      </c>
      <c r="AG985" s="12" t="str">
        <f t="shared" si="485"/>
        <v>1.0653693679852-0.117595206520896i</v>
      </c>
      <c r="AH985" s="12" t="str">
        <f t="shared" si="486"/>
        <v>0.623540834221703+1.72658598928829i</v>
      </c>
      <c r="AI985" s="12">
        <f t="shared" si="487"/>
        <v>5.2761731650361456</v>
      </c>
      <c r="AJ985" s="12">
        <f t="shared" si="488"/>
        <v>70.143275285211274</v>
      </c>
      <c r="AK985" s="12"/>
      <c r="AL985" s="12"/>
      <c r="AM985" s="12"/>
      <c r="AN985" s="12"/>
    </row>
    <row r="986" spans="1:40" x14ac:dyDescent="0.35">
      <c r="A986" s="12"/>
      <c r="B986" s="12">
        <f t="shared" si="489"/>
        <v>85600</v>
      </c>
      <c r="C986" s="29" t="str">
        <f t="shared" si="456"/>
        <v>-9.45334164010889E-06+0.0259303967959264i</v>
      </c>
      <c r="D986" s="28" t="str">
        <f t="shared" si="457"/>
        <v>-5.39913350848309+0.198799708768769i</v>
      </c>
      <c r="E986" s="12" t="str">
        <f t="shared" si="458"/>
        <v>4200</v>
      </c>
      <c r="F986" s="12" t="str">
        <f t="shared" si="459"/>
        <v>0.704225352112676</v>
      </c>
      <c r="G986" s="12" t="str">
        <f t="shared" si="455"/>
        <v>0.704225352112676</v>
      </c>
      <c r="H986" s="12" t="str">
        <f t="shared" si="460"/>
        <v>6.65969830080269+3.13469839071812i</v>
      </c>
      <c r="I986" s="12" t="str">
        <f t="shared" si="461"/>
        <v>336.150413934108i</v>
      </c>
      <c r="J986" s="12" t="str">
        <f t="shared" si="462"/>
        <v>-95.6532001300853+72.7015358443443i</v>
      </c>
      <c r="K986" s="12" t="str">
        <f t="shared" si="463"/>
        <v>1.69300797282122-2.22748568603583i</v>
      </c>
      <c r="L986" s="12" t="str">
        <f t="shared" si="464"/>
        <v>0.0790059985985778-0.0880266878316248i</v>
      </c>
      <c r="M986" s="12" t="str">
        <f t="shared" si="465"/>
        <v>1.7720139714198-2.31551237386745i</v>
      </c>
      <c r="N986" s="12" t="str">
        <f t="shared" si="466"/>
        <v>-1.07568132458915i</v>
      </c>
      <c r="O986" s="12" t="str">
        <f t="shared" si="467"/>
        <v>0.47513284647208-0.879914074329613i</v>
      </c>
      <c r="P986" s="12" t="str">
        <f t="shared" si="468"/>
        <v>0.52486715352792+0.879914074329613i</v>
      </c>
      <c r="Q986" s="12" t="str">
        <f t="shared" si="469"/>
        <v>-0.52486715352792+0.195767250259537i</v>
      </c>
      <c r="R986" s="12" t="str">
        <f t="shared" si="470"/>
        <v>-0.328947632413633-1.79914334791076i</v>
      </c>
      <c r="S986" s="12" t="str">
        <f t="shared" si="471"/>
        <v>0.110154842475808i</v>
      </c>
      <c r="T986" s="12" t="str">
        <f t="shared" si="472"/>
        <v>0.198184352080508-0.0362351746313137i</v>
      </c>
      <c r="U986" s="12" t="str">
        <f t="shared" si="473"/>
        <v>0.001-0.0185928671836326i</v>
      </c>
      <c r="V986" s="12" t="str">
        <f t="shared" si="474"/>
        <v>0.0015-0.0056513274114385i</v>
      </c>
      <c r="W986" s="12" t="str">
        <f t="shared" si="475"/>
        <v>0.000932997761404047-0.00436833956105678i</v>
      </c>
      <c r="X986" s="12" t="str">
        <f t="shared" si="476"/>
        <v>0.00153310985813489-0.00397653739876325i</v>
      </c>
      <c r="Y986" s="12" t="str">
        <f t="shared" si="477"/>
        <v>0.00029+0.0806760993441859i</v>
      </c>
      <c r="Z986" s="12" t="str">
        <f t="shared" si="478"/>
        <v>-0.616098115526425-0.254506445023813i</v>
      </c>
      <c r="AA986" s="12" t="str">
        <f t="shared" si="479"/>
        <v>3.71674714145052-156.366264127822i</v>
      </c>
      <c r="AB986" s="12" t="str">
        <f t="shared" si="480"/>
        <v>0.494705157769213-0.0904497635388343i</v>
      </c>
      <c r="AC986" s="12" t="str">
        <f t="shared" si="481"/>
        <v>1.66718690461293-1.30577415893309i</v>
      </c>
      <c r="AD986" s="12" t="str">
        <f t="shared" si="482"/>
        <v>0.210248781575689+0.110418131212833i</v>
      </c>
      <c r="AE986" s="12" t="str">
        <f t="shared" si="483"/>
        <v>-0.101431752079358-0.121538072529592i</v>
      </c>
      <c r="AF986" s="12" t="str">
        <f t="shared" si="484"/>
        <v>-12.0588318092858-2.93589868194935i</v>
      </c>
      <c r="AG986" s="12" t="str">
        <f t="shared" si="485"/>
        <v>1.06533054626406-0.1175248212647i</v>
      </c>
      <c r="AH986" s="12" t="str">
        <f t="shared" si="486"/>
        <v>0.623011596329057+1.72399060107857i</v>
      </c>
      <c r="AI986" s="12">
        <f t="shared" si="487"/>
        <v>5.2637637719082004</v>
      </c>
      <c r="AJ986" s="12">
        <f t="shared" si="488"/>
        <v>70.131279154685316</v>
      </c>
      <c r="AK986" s="12"/>
      <c r="AL986" s="12"/>
      <c r="AM986" s="12"/>
      <c r="AN986" s="12"/>
    </row>
    <row r="987" spans="1:40" x14ac:dyDescent="0.35">
      <c r="A987" s="12"/>
      <c r="B987" s="12">
        <f t="shared" si="489"/>
        <v>85700</v>
      </c>
      <c r="C987" s="29" t="str">
        <f t="shared" si="456"/>
        <v>-9.43129304029834E-06+0.0259001396314979i</v>
      </c>
      <c r="D987" s="28" t="str">
        <f t="shared" si="457"/>
        <v>-5.39913333944383+0.198567737174817i</v>
      </c>
      <c r="E987" s="12" t="str">
        <f t="shared" si="458"/>
        <v>4200</v>
      </c>
      <c r="F987" s="12" t="str">
        <f t="shared" si="459"/>
        <v>0.704225352112676</v>
      </c>
      <c r="G987" s="12" t="str">
        <f t="shared" si="455"/>
        <v>0.704225352112676</v>
      </c>
      <c r="H987" s="12" t="str">
        <f t="shared" si="460"/>
        <v>6.66268046457505+3.13257902943101i</v>
      </c>
      <c r="I987" s="12" t="str">
        <f t="shared" si="461"/>
        <v>336.543113015807i</v>
      </c>
      <c r="J987" s="12" t="str">
        <f t="shared" si="462"/>
        <v>-95.8791572712969+72.786467545097i</v>
      </c>
      <c r="K987" s="12" t="str">
        <f t="shared" si="463"/>
        <v>1.69045068153808-2.22677363280668i</v>
      </c>
      <c r="L987" s="12" t="str">
        <f t="shared" si="464"/>
        <v>0.0789038343584908-0.0880155606953144i</v>
      </c>
      <c r="M987" s="12" t="str">
        <f t="shared" si="465"/>
        <v>1.76935451589657-2.31478919350199i</v>
      </c>
      <c r="N987" s="12" t="str">
        <f t="shared" si="466"/>
        <v>-1.07693796165058i</v>
      </c>
      <c r="O987" s="12" t="str">
        <f t="shared" si="467"/>
        <v>0.474026738976611-0.880510448964236i</v>
      </c>
      <c r="P987" s="12" t="str">
        <f t="shared" si="468"/>
        <v>0.525973261023389+0.880510448964236i</v>
      </c>
      <c r="Q987" s="12" t="str">
        <f t="shared" si="469"/>
        <v>-0.525973261023389+0.196427512686344i</v>
      </c>
      <c r="R987" s="12" t="str">
        <f t="shared" si="470"/>
        <v>-0.328937140444154-1.79690266279489i</v>
      </c>
      <c r="S987" s="12" t="str">
        <f t="shared" si="471"/>
        <v>0.110283528039448i</v>
      </c>
      <c r="T987" s="12" t="str">
        <f t="shared" si="472"/>
        <v>0.198168765196499-0.0362763483513887i</v>
      </c>
      <c r="U987" s="12" t="str">
        <f t="shared" si="473"/>
        <v>0.001-0.0185711718893693i</v>
      </c>
      <c r="V987" s="12" t="str">
        <f t="shared" si="474"/>
        <v>0.0015-0.00564473309707274i</v>
      </c>
      <c r="W987" s="12" t="str">
        <f t="shared" si="475"/>
        <v>0.000932989570885579-0.00436332165168809i</v>
      </c>
      <c r="X987" s="12" t="str">
        <f t="shared" si="476"/>
        <v>0.0015316878044448-0.0039721964044551i</v>
      </c>
      <c r="Y987" s="12" t="str">
        <f t="shared" si="477"/>
        <v>0.00029+0.0807703471237936i</v>
      </c>
      <c r="Z987" s="12" t="str">
        <f t="shared" si="478"/>
        <v>-0.614647729693877-0.25391171198658i</v>
      </c>
      <c r="AA987" s="12" t="str">
        <f t="shared" si="479"/>
        <v>3.70432754008948-156.165894091985i</v>
      </c>
      <c r="AB987" s="12" t="str">
        <f t="shared" si="480"/>
        <v>0.494666249995557-0.0905525408341748i</v>
      </c>
      <c r="AC987" s="12" t="str">
        <f t="shared" si="481"/>
        <v>1.66562992032416-1.30526763693072i</v>
      </c>
      <c r="AD987" s="12" t="str">
        <f t="shared" si="482"/>
        <v>0.210387761505552+0.110504616433343i</v>
      </c>
      <c r="AE987" s="12" t="str">
        <f t="shared" si="483"/>
        <v>-0.101255943623754-0.121341328316346i</v>
      </c>
      <c r="AF987" s="12" t="str">
        <f t="shared" si="484"/>
        <v>-12.0618138040189-2.93401129225619i</v>
      </c>
      <c r="AG987" s="12" t="str">
        <f t="shared" si="485"/>
        <v>1.06529175860844-0.117454692266984i</v>
      </c>
      <c r="AH987" s="12" t="str">
        <f t="shared" si="486"/>
        <v>0.62248362463346+1.72140279753242i</v>
      </c>
      <c r="AI987" s="12">
        <f t="shared" si="487"/>
        <v>5.2513728950582319</v>
      </c>
      <c r="AJ987" s="12">
        <f t="shared" si="488"/>
        <v>70.119292135780228</v>
      </c>
      <c r="AK987" s="12"/>
      <c r="AL987" s="12"/>
      <c r="AM987" s="12"/>
      <c r="AN987" s="12"/>
    </row>
    <row r="988" spans="1:40" x14ac:dyDescent="0.35">
      <c r="A988" s="12"/>
      <c r="B988" s="12">
        <f t="shared" si="489"/>
        <v>85800</v>
      </c>
      <c r="C988" s="29" t="str">
        <f t="shared" si="456"/>
        <v>-9.40932148854575E-06+0.0258699529965621i</v>
      </c>
      <c r="D988" s="28" t="str">
        <f t="shared" si="457"/>
        <v>-5.39913317099527+0.198336306306976i</v>
      </c>
      <c r="E988" s="12" t="str">
        <f t="shared" si="458"/>
        <v>4200</v>
      </c>
      <c r="F988" s="12" t="str">
        <f t="shared" si="459"/>
        <v>0.704225352112676</v>
      </c>
      <c r="G988" s="12" t="str">
        <f t="shared" si="455"/>
        <v>0.704225352112676</v>
      </c>
      <c r="H988" s="12" t="str">
        <f t="shared" si="460"/>
        <v>6.66565512405982+3.13046074168628i</v>
      </c>
      <c r="I988" s="12" t="str">
        <f t="shared" si="461"/>
        <v>336.935812097505i</v>
      </c>
      <c r="J988" s="12" t="str">
        <f t="shared" si="462"/>
        <v>-96.1053782270342+72.8713992458498i</v>
      </c>
      <c r="K988" s="12" t="str">
        <f t="shared" si="463"/>
        <v>1.68789813067603-2.22605974272633i</v>
      </c>
      <c r="L988" s="12" t="str">
        <f t="shared" si="464"/>
        <v>0.0788018151792714-0.0880043296043699i</v>
      </c>
      <c r="M988" s="12" t="str">
        <f t="shared" si="465"/>
        <v>1.7666999458553-2.3140640723307i</v>
      </c>
      <c r="N988" s="12" t="str">
        <f t="shared" si="466"/>
        <v>-1.07819459871202i</v>
      </c>
      <c r="O988" s="12" t="str">
        <f t="shared" si="467"/>
        <v>0.47291988292821-0.881105433152678i</v>
      </c>
      <c r="P988" s="12" t="str">
        <f t="shared" si="468"/>
        <v>0.52708011707179+0.881105433152678i</v>
      </c>
      <c r="Q988" s="12" t="str">
        <f t="shared" si="469"/>
        <v>-0.52708011707179+0.197089165559342i</v>
      </c>
      <c r="R988" s="12" t="str">
        <f t="shared" si="470"/>
        <v>-0.328926635087704-1.79466703173612i</v>
      </c>
      <c r="S988" s="12" t="str">
        <f t="shared" si="471"/>
        <v>0.110412213603087i</v>
      </c>
      <c r="T988" s="12" t="str">
        <f t="shared" si="472"/>
        <v>0.198153159654467-0.0363175178930482i</v>
      </c>
      <c r="U988" s="12" t="str">
        <f t="shared" si="473"/>
        <v>0.001-0.0185495271668876i</v>
      </c>
      <c r="V988" s="12" t="str">
        <f t="shared" si="474"/>
        <v>0.0015-0.00563815415406916i</v>
      </c>
      <c r="W988" s="12" t="str">
        <f t="shared" si="475"/>
        <v>0.000932981371207945-0.00435831552769341i</v>
      </c>
      <c r="X988" s="12" t="str">
        <f t="shared" si="476"/>
        <v>0.00153027052507865-0.00396786486260893i</v>
      </c>
      <c r="Y988" s="12" t="str">
        <f t="shared" si="477"/>
        <v>0.00029+0.0808645949034013i</v>
      </c>
      <c r="Z988" s="12" t="str">
        <f t="shared" si="478"/>
        <v>-0.613202516119978-0.25331949429589i</v>
      </c>
      <c r="AA988" s="12" t="str">
        <f t="shared" si="479"/>
        <v>3.69196989809471-155.966054858936i</v>
      </c>
      <c r="AB988" s="12" t="str">
        <f t="shared" si="480"/>
        <v>0.494627295647992-0.0906553076994098i</v>
      </c>
      <c r="AC988" s="12" t="str">
        <f t="shared" si="481"/>
        <v>1.66407582592657-1.30475998125716i</v>
      </c>
      <c r="AD988" s="12" t="str">
        <f t="shared" si="482"/>
        <v>0.210526860361642+0.110590942920348i</v>
      </c>
      <c r="AE988" s="12" t="str">
        <f t="shared" si="483"/>
        <v>-0.10108075875031-0.121145202261351i</v>
      </c>
      <c r="AF988" s="12" t="str">
        <f t="shared" si="484"/>
        <v>-12.0647882950551-2.9321244353793i</v>
      </c>
      <c r="AG988" s="12" t="str">
        <f t="shared" si="485"/>
        <v>1.06525300468384-0.11738481842105i</v>
      </c>
      <c r="AH988" s="12" t="str">
        <f t="shared" si="486"/>
        <v>0.621956917253471+1.71882254513258i</v>
      </c>
      <c r="AI988" s="12">
        <f t="shared" si="487"/>
        <v>5.2390004838527569</v>
      </c>
      <c r="AJ988" s="12">
        <f t="shared" si="488"/>
        <v>70.107314115399646</v>
      </c>
      <c r="AK988" s="12"/>
      <c r="AL988" s="12"/>
      <c r="AM988" s="12"/>
      <c r="AN988" s="12"/>
    </row>
    <row r="989" spans="1:40" x14ac:dyDescent="0.35">
      <c r="A989" s="12"/>
      <c r="B989" s="12">
        <f t="shared" si="489"/>
        <v>85900</v>
      </c>
      <c r="C989" s="29" t="str">
        <f t="shared" si="456"/>
        <v>-9.38742662627995E-06+0.0258398366447998i</v>
      </c>
      <c r="D989" s="28" t="str">
        <f t="shared" si="457"/>
        <v>-5.39913300313465+0.198105414276799i</v>
      </c>
      <c r="E989" s="12" t="str">
        <f t="shared" si="458"/>
        <v>4200</v>
      </c>
      <c r="F989" s="12" t="str">
        <f t="shared" si="459"/>
        <v>0.704225352112676</v>
      </c>
      <c r="G989" s="12" t="str">
        <f t="shared" si="455"/>
        <v>0.704225352112676</v>
      </c>
      <c r="H989" s="12" t="str">
        <f t="shared" si="460"/>
        <v>6.66862230150166+3.12834353518315i</v>
      </c>
      <c r="I989" s="12" t="str">
        <f t="shared" si="461"/>
        <v>337.328511179204i</v>
      </c>
      <c r="J989" s="12" t="str">
        <f t="shared" si="462"/>
        <v>-96.3318629972971+72.9563309466025i</v>
      </c>
      <c r="K989" s="12" t="str">
        <f t="shared" si="463"/>
        <v>1.68535031226788-2.22534402809633i</v>
      </c>
      <c r="L989" s="12" t="str">
        <f t="shared" si="464"/>
        <v>0.0786999409598575-0.0879929950122339i</v>
      </c>
      <c r="M989" s="12" t="str">
        <f t="shared" si="465"/>
        <v>1.76405025322774-2.31333702310856i</v>
      </c>
      <c r="N989" s="12" t="str">
        <f t="shared" si="466"/>
        <v>-1.07945123577345i</v>
      </c>
      <c r="O989" s="12" t="str">
        <f t="shared" si="467"/>
        <v>0.471812280074771-0.881699025955369i</v>
      </c>
      <c r="P989" s="12" t="str">
        <f t="shared" si="468"/>
        <v>0.528187719925229+0.881699025955369i</v>
      </c>
      <c r="Q989" s="12" t="str">
        <f t="shared" si="469"/>
        <v>-0.528187719925229+0.197752209818081i</v>
      </c>
      <c r="R989" s="12" t="str">
        <f t="shared" si="470"/>
        <v>-0.328916116340162-1.79243643706908i</v>
      </c>
      <c r="S989" s="12" t="str">
        <f t="shared" si="471"/>
        <v>0.110540899166727i</v>
      </c>
      <c r="T989" s="12" t="str">
        <f t="shared" si="472"/>
        <v>0.198137535452821-0.0363586832506693i</v>
      </c>
      <c r="U989" s="12" t="str">
        <f t="shared" si="473"/>
        <v>0.001-0.0185279328395687i</v>
      </c>
      <c r="V989" s="12" t="str">
        <f t="shared" si="474"/>
        <v>0.0015-0.00563159052874429i</v>
      </c>
      <c r="W989" s="12" t="str">
        <f t="shared" si="475"/>
        <v>0.000932973162372521-0.0043533211478998i</v>
      </c>
      <c r="X989" s="12" t="str">
        <f t="shared" si="476"/>
        <v>0.00152885799867478-0.00396354274355458i</v>
      </c>
      <c r="Y989" s="12" t="str">
        <f t="shared" si="477"/>
        <v>0.00029+0.080958842683009i</v>
      </c>
      <c r="Z989" s="12" t="str">
        <f t="shared" si="478"/>
        <v>-0.611762450210281-0.252729777340343i</v>
      </c>
      <c r="AA989" s="12" t="str">
        <f t="shared" si="479"/>
        <v>3.67967381087453-155.766744272541i</v>
      </c>
      <c r="AB989" s="12" t="str">
        <f t="shared" si="480"/>
        <v>0.494588294722545-0.0907580641205035i</v>
      </c>
      <c r="AC989" s="12" t="str">
        <f t="shared" si="481"/>
        <v>1.66252461667316-1.30425119937203i</v>
      </c>
      <c r="AD989" s="12" t="str">
        <f t="shared" si="482"/>
        <v>0.210666077993441+0.110677110536654i</v>
      </c>
      <c r="AE989" s="12" t="str">
        <f t="shared" si="483"/>
        <v>-0.100906194546857-0.120949691308543i</v>
      </c>
      <c r="AF989" s="12" t="str">
        <f t="shared" si="484"/>
        <v>-12.0677553046363-2.93023812090635i</v>
      </c>
      <c r="AG989" s="12" t="str">
        <f t="shared" si="485"/>
        <v>1.06521428415822-0.117315198626007i</v>
      </c>
      <c r="AH989" s="12" t="str">
        <f t="shared" si="486"/>
        <v>0.621431472293545+1.71624981055231i</v>
      </c>
      <c r="AI989" s="12">
        <f t="shared" si="487"/>
        <v>5.2266464878480399</v>
      </c>
      <c r="AJ989" s="12">
        <f t="shared" si="488"/>
        <v>70.095344981174833</v>
      </c>
      <c r="AK989" s="12"/>
      <c r="AL989" s="12"/>
      <c r="AM989" s="12"/>
      <c r="AN989" s="12"/>
    </row>
    <row r="990" spans="1:40" x14ac:dyDescent="0.35">
      <c r="A990" s="12"/>
      <c r="B990" s="12">
        <f t="shared" si="489"/>
        <v>86000</v>
      </c>
      <c r="C990" s="29" t="str">
        <f t="shared" si="456"/>
        <v>-9.36560809701314E-06+0.0258097903310371i</v>
      </c>
      <c r="D990" s="28" t="str">
        <f t="shared" si="457"/>
        <v>-5.39913283585926+0.197875059204618i</v>
      </c>
      <c r="E990" s="12" t="str">
        <f t="shared" si="458"/>
        <v>4200</v>
      </c>
      <c r="F990" s="12" t="str">
        <f t="shared" si="459"/>
        <v>0.704225352112676</v>
      </c>
      <c r="G990" s="12" t="str">
        <f t="shared" si="455"/>
        <v>0.704225352112676</v>
      </c>
      <c r="H990" s="12" t="str">
        <f t="shared" si="460"/>
        <v>6.67158201907792+3.12622741755053i</v>
      </c>
      <c r="I990" s="12" t="str">
        <f t="shared" si="461"/>
        <v>337.721210260903i</v>
      </c>
      <c r="J990" s="12" t="str">
        <f t="shared" si="462"/>
        <v>-96.5586115820856+73.0412626473553i</v>
      </c>
      <c r="K990" s="12" t="str">
        <f t="shared" si="463"/>
        <v>1.6828072183445-2.22462650116222i</v>
      </c>
      <c r="L990" s="12" t="str">
        <f t="shared" si="464"/>
        <v>0.078598211598403-0.0879815573709428i</v>
      </c>
      <c r="M990" s="12" t="str">
        <f t="shared" si="465"/>
        <v>1.7614054299429-2.31260805853316i</v>
      </c>
      <c r="N990" s="12" t="str">
        <f t="shared" si="466"/>
        <v>-1.08070787283489i</v>
      </c>
      <c r="O990" s="12" t="str">
        <f t="shared" si="467"/>
        <v>0.470703932165332-0.882291226434954i</v>
      </c>
      <c r="P990" s="12" t="str">
        <f t="shared" si="468"/>
        <v>0.529296067834668+0.882291226434954i</v>
      </c>
      <c r="Q990" s="12" t="str">
        <f t="shared" si="469"/>
        <v>-0.529296067834668+0.198416646399936i</v>
      </c>
      <c r="R990" s="12" t="str">
        <f t="shared" si="470"/>
        <v>-0.328905584197397-1.79021086121046i</v>
      </c>
      <c r="S990" s="12" t="str">
        <f t="shared" si="471"/>
        <v>0.110669584730367i</v>
      </c>
      <c r="T990" s="12" t="str">
        <f t="shared" si="472"/>
        <v>0.198121892589954-0.0363998444186247i</v>
      </c>
      <c r="U990" s="12" t="str">
        <f t="shared" si="473"/>
        <v>0.001-0.0185063887316158i</v>
      </c>
      <c r="V990" s="12" t="str">
        <f t="shared" si="474"/>
        <v>0.0015-0.00562504216766436i</v>
      </c>
      <c r="W990" s="12" t="str">
        <f t="shared" si="475"/>
        <v>0.000932964944380704-0.00434833847132574i</v>
      </c>
      <c r="X990" s="12" t="str">
        <f t="shared" si="476"/>
        <v>0.00152745020398966-0.00395923001774136i</v>
      </c>
      <c r="Y990" s="12" t="str">
        <f t="shared" si="477"/>
        <v>0.00029+0.0810530904626167i</v>
      </c>
      <c r="Z990" s="12" t="str">
        <f t="shared" si="478"/>
        <v>-0.610327507516133-0.252142546614473i</v>
      </c>
      <c r="AA990" s="12" t="str">
        <f t="shared" si="479"/>
        <v>3.66743887706828-155.567960188482i</v>
      </c>
      <c r="AB990" s="12" t="str">
        <f t="shared" si="480"/>
        <v>0.494549247215204-0.0908608100834092i</v>
      </c>
      <c r="AC990" s="12" t="str">
        <f t="shared" si="481"/>
        <v>1.66097628781529-1.30374129870132i</v>
      </c>
      <c r="AD990" s="12" t="str">
        <f t="shared" si="482"/>
        <v>0.210805414250253+0.110763119145109i</v>
      </c>
      <c r="AE990" s="12" t="str">
        <f t="shared" si="483"/>
        <v>-0.100732248118053-0.120754792421724i</v>
      </c>
      <c r="AF990" s="12" t="str">
        <f t="shared" si="484"/>
        <v>-12.0707148549372-2.92835235834591i</v>
      </c>
      <c r="AG990" s="12" t="str">
        <f t="shared" si="485"/>
        <v>1.06517559670208-0.117245831786732i</v>
      </c>
      <c r="AH990" s="12" t="str">
        <f t="shared" si="486"/>
        <v>0.62090728784423+1.71368456065374i</v>
      </c>
      <c r="AI990" s="12">
        <f t="shared" si="487"/>
        <v>5.2143108567875309</v>
      </c>
      <c r="AJ990" s="12">
        <f t="shared" si="488"/>
        <v>70.083384621458578</v>
      </c>
      <c r="AK990" s="12"/>
      <c r="AL990" s="12"/>
      <c r="AM990" s="12"/>
      <c r="AN990" s="12"/>
    </row>
    <row r="991" spans="1:40" x14ac:dyDescent="0.35">
      <c r="A991" s="12"/>
      <c r="B991" s="12">
        <f t="shared" si="489"/>
        <v>86100</v>
      </c>
      <c r="C991" s="29" t="str">
        <f t="shared" si="456"/>
        <v>-9.34386554632654E-06+0.0257798138112393i</v>
      </c>
      <c r="D991" s="28" t="str">
        <f t="shared" si="457"/>
        <v>-5.39913266916637+0.197645239219501i</v>
      </c>
      <c r="E991" s="12" t="str">
        <f t="shared" si="458"/>
        <v>4200</v>
      </c>
      <c r="F991" s="12" t="str">
        <f t="shared" si="459"/>
        <v>0.704225352112676</v>
      </c>
      <c r="G991" s="12" t="str">
        <f t="shared" si="455"/>
        <v>0.704225352112676</v>
      </c>
      <c r="H991" s="12" t="str">
        <f t="shared" si="460"/>
        <v>6.67453429889885+3.12411239634734i</v>
      </c>
      <c r="I991" s="12" t="str">
        <f t="shared" si="461"/>
        <v>338.113909342601i</v>
      </c>
      <c r="J991" s="12" t="str">
        <f t="shared" si="462"/>
        <v>-96.7856239813998+73.126194348108i</v>
      </c>
      <c r="K991" s="12" t="str">
        <f t="shared" si="463"/>
        <v>1.68026884093501-2.22390717411382i</v>
      </c>
      <c r="L991" s="12" t="str">
        <f t="shared" si="464"/>
        <v>0.0784966269922794-0.0879700171311287i</v>
      </c>
      <c r="M991" s="12" t="str">
        <f t="shared" si="465"/>
        <v>1.75876546792729-2.31187719124495i</v>
      </c>
      <c r="N991" s="12" t="str">
        <f t="shared" si="466"/>
        <v>-1.08196450989632i</v>
      </c>
      <c r="O991" s="12" t="str">
        <f t="shared" si="467"/>
        <v>0.469594840950143-0.882882033656258i</v>
      </c>
      <c r="P991" s="12" t="str">
        <f t="shared" si="468"/>
        <v>0.530405159049857+0.882882033656258i</v>
      </c>
      <c r="Q991" s="12" t="str">
        <f t="shared" si="469"/>
        <v>-0.530405159049857+0.199082476240062i</v>
      </c>
      <c r="R991" s="12" t="str">
        <f t="shared" si="470"/>
        <v>-0.328895038655274-1.78799028665873i</v>
      </c>
      <c r="S991" s="12" t="str">
        <f t="shared" si="471"/>
        <v>0.110798270294007i</v>
      </c>
      <c r="T991" s="12" t="str">
        <f t="shared" si="472"/>
        <v>0.198106231064273-0.0364410013912849i</v>
      </c>
      <c r="U991" s="12" t="str">
        <f t="shared" si="473"/>
        <v>0.001-0.0184848946680483i</v>
      </c>
      <c r="V991" s="12" t="str">
        <f t="shared" si="474"/>
        <v>0.0015-0.00561850901764385i</v>
      </c>
      <c r="W991" s="12" t="str">
        <f t="shared" si="475"/>
        <v>0.000932956717233866-0.00434336745718013i</v>
      </c>
      <c r="X991" s="12" t="str">
        <f t="shared" si="476"/>
        <v>0.00152604711989705-0.00395492665573741i</v>
      </c>
      <c r="Y991" s="12" t="str">
        <f t="shared" si="477"/>
        <v>0.00029+0.0811473382422243i</v>
      </c>
      <c r="Z991" s="12" t="str">
        <f t="shared" si="478"/>
        <v>-0.608897663733625-0.25155778771782i</v>
      </c>
      <c r="AA991" s="12" t="str">
        <f t="shared" si="479"/>
        <v>3.6552646985159-155.369700474176i</v>
      </c>
      <c r="AB991" s="12" t="str">
        <f t="shared" si="480"/>
        <v>0.494510153121995-0.0909635455740744i</v>
      </c>
      <c r="AC991" s="12" t="str">
        <f t="shared" si="481"/>
        <v>1.65943083460293-1.3032302866377i</v>
      </c>
      <c r="AD991" s="12" t="str">
        <f t="shared" si="482"/>
        <v>0.210944868981213+0.110848968608612i</v>
      </c>
      <c r="AE991" s="12" t="str">
        <f t="shared" si="483"/>
        <v>-0.100558916585272-0.120560502584405i</v>
      </c>
      <c r="AF991" s="12" t="str">
        <f t="shared" si="484"/>
        <v>-12.0736669680652-2.92646715712784i</v>
      </c>
      <c r="AG991" s="12" t="str">
        <f t="shared" si="485"/>
        <v>1.06513694198831-0.117176716813839i</v>
      </c>
      <c r="AH991" s="12" t="str">
        <f t="shared" si="486"/>
        <v>0.620384361982523+1.71112676248684i</v>
      </c>
      <c r="AI991" s="12">
        <f t="shared" si="487"/>
        <v>5.2019935406023272</v>
      </c>
      <c r="AJ991" s="12">
        <f t="shared" si="488"/>
        <v>70.071432925320693</v>
      </c>
      <c r="AK991" s="12"/>
      <c r="AL991" s="12"/>
      <c r="AM991" s="12"/>
      <c r="AN991" s="12"/>
    </row>
    <row r="992" spans="1:40" x14ac:dyDescent="0.35">
      <c r="A992" s="12"/>
      <c r="B992" s="12">
        <f t="shared" si="489"/>
        <v>86200</v>
      </c>
      <c r="C992" s="29" t="str">
        <f t="shared" si="456"/>
        <v>-9.32219862185606E-06+0.0257499068425042i</v>
      </c>
      <c r="D992" s="28" t="str">
        <f t="shared" si="457"/>
        <v>-5.39913250305329+0.197415952459199i</v>
      </c>
      <c r="E992" s="12" t="str">
        <f t="shared" si="458"/>
        <v>4200</v>
      </c>
      <c r="F992" s="12" t="str">
        <f t="shared" si="459"/>
        <v>0.704225352112676</v>
      </c>
      <c r="G992" s="12" t="str">
        <f t="shared" si="455"/>
        <v>0.704225352112676</v>
      </c>
      <c r="H992" s="12" t="str">
        <f t="shared" si="460"/>
        <v>6.6774791630077+3.1219984790631i</v>
      </c>
      <c r="I992" s="12" t="str">
        <f t="shared" si="461"/>
        <v>338.5066084243i</v>
      </c>
      <c r="J992" s="12" t="str">
        <f t="shared" si="462"/>
        <v>-97.0129001952396+73.2111260488606i</v>
      </c>
      <c r="K992" s="12" t="str">
        <f t="shared" si="463"/>
        <v>1.67773517206693-2.22318605908541i</v>
      </c>
      <c r="L992" s="12" t="str">
        <f t="shared" si="464"/>
        <v>0.0783951870380859-0.0879583747420215i</v>
      </c>
      <c r="M992" s="12" t="str">
        <f t="shared" si="465"/>
        <v>1.75613035910502-2.31114443382743i</v>
      </c>
      <c r="N992" s="12" t="str">
        <f t="shared" si="466"/>
        <v>-1.08322114695776i</v>
      </c>
      <c r="O992" s="12" t="str">
        <f t="shared" si="467"/>
        <v>0.468485008180594-0.883471446686325i</v>
      </c>
      <c r="P992" s="12" t="str">
        <f t="shared" si="468"/>
        <v>0.531514991819406+0.883471446686325i</v>
      </c>
      <c r="Q992" s="12" t="str">
        <f t="shared" si="469"/>
        <v>-0.531514991819406+0.199749700271435i</v>
      </c>
      <c r="R992" s="12" t="str">
        <f t="shared" si="470"/>
        <v>-0.328884479709649-1.78577469599344i</v>
      </c>
      <c r="S992" s="12" t="str">
        <f t="shared" si="471"/>
        <v>0.110926955857647i</v>
      </c>
      <c r="T992" s="12" t="str">
        <f t="shared" si="472"/>
        <v>0.198090550874167-0.0364821541630174i</v>
      </c>
      <c r="U992" s="12" t="str">
        <f t="shared" si="473"/>
        <v>0.001-0.0184634504746978i</v>
      </c>
      <c r="V992" s="12" t="str">
        <f t="shared" si="474"/>
        <v>0.0015-0.00561199102574401i</v>
      </c>
      <c r="W992" s="12" t="str">
        <f t="shared" si="475"/>
        <v>0.000932948480933401-0.00433840806486102i</v>
      </c>
      <c r="X992" s="12" t="str">
        <f t="shared" si="476"/>
        <v>0.00152464872538726-0.00395063262822921i</v>
      </c>
      <c r="Y992" s="12" t="str">
        <f t="shared" si="477"/>
        <v>0.00029+0.081241586021832i</v>
      </c>
      <c r="Z992" s="12" t="str">
        <f t="shared" si="478"/>
        <v>-0.607472894702588-0.250975486354034i</v>
      </c>
      <c r="AA992" s="12" t="str">
        <f t="shared" si="479"/>
        <v>3.643150880228-155.171963008694i</v>
      </c>
      <c r="AB992" s="12" t="str">
        <f t="shared" si="480"/>
        <v>0.494471012438894-0.0910662705784396i</v>
      </c>
      <c r="AC992" s="12" t="str">
        <f t="shared" si="481"/>
        <v>1.65788825228455-1.30271817054043i</v>
      </c>
      <c r="AD992" s="12" t="str">
        <f t="shared" si="482"/>
        <v>0.211084442035278+0.110934658790102i</v>
      </c>
      <c r="AE992" s="12" t="str">
        <f t="shared" si="483"/>
        <v>-0.100386197086486-0.120366818799641i</v>
      </c>
      <c r="AF992" s="12" t="str">
        <f t="shared" si="484"/>
        <v>-12.076611666061-2.9245825266039i</v>
      </c>
      <c r="AG992" s="12" t="str">
        <f t="shared" si="485"/>
        <v>1.06509831969229-0.117107852623632i</v>
      </c>
      <c r="AH992" s="12" t="str">
        <f t="shared" si="486"/>
        <v>0.619862692772134+1.70857638328783i</v>
      </c>
      <c r="AI992" s="12">
        <f t="shared" si="487"/>
        <v>5.1896944894089252</v>
      </c>
      <c r="AJ992" s="12">
        <f t="shared" si="488"/>
        <v>70.059489782540169</v>
      </c>
      <c r="AK992" s="12"/>
      <c r="AL992" s="12"/>
      <c r="AM992" s="12"/>
      <c r="AN992" s="12"/>
    </row>
    <row r="993" spans="1:40" x14ac:dyDescent="0.35">
      <c r="A993" s="12"/>
      <c r="B993" s="12">
        <f t="shared" si="489"/>
        <v>86300</v>
      </c>
      <c r="C993" s="29" t="str">
        <f t="shared" si="456"/>
        <v>-9.30060697327784E-06+0.0257200691830553i</v>
      </c>
      <c r="D993" s="28" t="str">
        <f t="shared" si="457"/>
        <v>-5.39913233751731+0.197187197070091i</v>
      </c>
      <c r="E993" s="12" t="str">
        <f t="shared" si="458"/>
        <v>4200</v>
      </c>
      <c r="F993" s="12" t="str">
        <f t="shared" si="459"/>
        <v>0.704225352112676</v>
      </c>
      <c r="G993" s="12" t="str">
        <f t="shared" si="455"/>
        <v>0.704225352112676</v>
      </c>
      <c r="H993" s="12" t="str">
        <f t="shared" si="460"/>
        <v>6.68041663338085+3.11988567311839i</v>
      </c>
      <c r="I993" s="12" t="str">
        <f t="shared" si="461"/>
        <v>338.899307505999i</v>
      </c>
      <c r="J993" s="12" t="str">
        <f t="shared" si="462"/>
        <v>-97.2404402236051+73.2960577496135i</v>
      </c>
      <c r="K993" s="12" t="str">
        <f t="shared" si="463"/>
        <v>1.67520620376629-2.22246316815596i</v>
      </c>
      <c r="L993" s="12" t="str">
        <f t="shared" si="464"/>
        <v>0.0782938916316551-0.0879466306514518i</v>
      </c>
      <c r="M993" s="12" t="str">
        <f t="shared" si="465"/>
        <v>1.75350009539795-2.31040979880741i</v>
      </c>
      <c r="N993" s="12" t="str">
        <f t="shared" si="466"/>
        <v>-1.0844777840192i</v>
      </c>
      <c r="O993" s="12" t="str">
        <f t="shared" si="467"/>
        <v>0.46737443560927-0.884059464594388i</v>
      </c>
      <c r="P993" s="12" t="str">
        <f t="shared" si="468"/>
        <v>0.53262556439073+0.884059464594388i</v>
      </c>
      <c r="Q993" s="12" t="str">
        <f t="shared" si="469"/>
        <v>-0.53262556439073+0.200418319424812i</v>
      </c>
      <c r="R993" s="12" t="str">
        <f t="shared" si="470"/>
        <v>-0.328873907356382-1.78356407187495i</v>
      </c>
      <c r="S993" s="12" t="str">
        <f t="shared" si="471"/>
        <v>0.111055641421287i</v>
      </c>
      <c r="T993" s="12" t="str">
        <f t="shared" si="472"/>
        <v>0.198074852018035-0.0365233027281879i</v>
      </c>
      <c r="U993" s="12" t="str">
        <f t="shared" si="473"/>
        <v>0.001-0.0184420559782034i</v>
      </c>
      <c r="V993" s="12" t="str">
        <f t="shared" si="474"/>
        <v>0.0015-0.00560548813927154i</v>
      </c>
      <c r="W993" s="12" t="str">
        <f t="shared" si="475"/>
        <v>0.000932940235480699-0.00433346025395483i</v>
      </c>
      <c r="X993" s="12" t="str">
        <f t="shared" si="476"/>
        <v>0.00152325499956644-0.00394634790602104i</v>
      </c>
      <c r="Y993" s="12" t="str">
        <f t="shared" si="477"/>
        <v>0.00029+0.0813358338014397i</v>
      </c>
      <c r="Z993" s="12" t="str">
        <f t="shared" si="478"/>
        <v>-0.606053176405583-0.250395628329984i</v>
      </c>
      <c r="AA993" s="12" t="str">
        <f t="shared" si="479"/>
        <v>3.6310970303563-154.974745682679i</v>
      </c>
      <c r="AB993" s="12" t="str">
        <f t="shared" si="480"/>
        <v>0.494431825161907-0.0911689850824402i</v>
      </c>
      <c r="AC993" s="12" t="str">
        <f t="shared" si="481"/>
        <v>1.65634853610739-1.3022049577357i</v>
      </c>
      <c r="AD993" s="12" t="str">
        <f t="shared" si="482"/>
        <v>0.211224133261232+0.111020189552569i</v>
      </c>
      <c r="AE993" s="12" t="str">
        <f t="shared" si="483"/>
        <v>-0.100214086776156-0.120173738089887i</v>
      </c>
      <c r="AF993" s="12" t="str">
        <f t="shared" si="484"/>
        <v>-12.0795489708982-2.9226984760483i</v>
      </c>
      <c r="AG993" s="12" t="str">
        <f t="shared" si="485"/>
        <v>1.06505972949177-0.117039238138067i</v>
      </c>
      <c r="AH993" s="12" t="str">
        <f t="shared" si="486"/>
        <v>0.619342278263752+1.70603339047818i</v>
      </c>
      <c r="AI993" s="12">
        <f t="shared" si="487"/>
        <v>5.1774136535095918</v>
      </c>
      <c r="AJ993" s="12">
        <f t="shared" si="488"/>
        <v>70.047555083603257</v>
      </c>
      <c r="AK993" s="12"/>
      <c r="AL993" s="12"/>
      <c r="AM993" s="12"/>
      <c r="AN993" s="12"/>
    </row>
    <row r="994" spans="1:40" x14ac:dyDescent="0.35">
      <c r="A994" s="12"/>
      <c r="B994" s="12">
        <f t="shared" si="489"/>
        <v>86400</v>
      </c>
      <c r="C994" s="29" t="str">
        <f t="shared" si="456"/>
        <v>-9.27909025229417E-06+0.0256903005922354i</v>
      </c>
      <c r="D994" s="28" t="str">
        <f t="shared" si="457"/>
        <v>-5.39913217255578+0.196958971207138i</v>
      </c>
      <c r="E994" s="12" t="str">
        <f t="shared" si="458"/>
        <v>4200</v>
      </c>
      <c r="F994" s="12" t="str">
        <f t="shared" si="459"/>
        <v>0.704225352112676</v>
      </c>
      <c r="G994" s="12" t="str">
        <f t="shared" si="455"/>
        <v>0.704225352112676</v>
      </c>
      <c r="H994" s="12" t="str">
        <f t="shared" si="460"/>
        <v>6.68334673192805+3.11777398586527i</v>
      </c>
      <c r="I994" s="12" t="str">
        <f t="shared" si="461"/>
        <v>339.292006587698i</v>
      </c>
      <c r="J994" s="12" t="str">
        <f t="shared" si="462"/>
        <v>-97.4682440664962+73.3809894503661i</v>
      </c>
      <c r="K994" s="12" t="str">
        <f t="shared" si="463"/>
        <v>1.67268192805785-2.22173851334933i</v>
      </c>
      <c r="L994" s="12" t="str">
        <f t="shared" si="464"/>
        <v>0.0781927406680581-0.0879347853058527i</v>
      </c>
      <c r="M994" s="12" t="str">
        <f t="shared" si="465"/>
        <v>1.75087466872591-2.30967329865518i</v>
      </c>
      <c r="N994" s="12" t="str">
        <f t="shared" si="466"/>
        <v>-1.08573442108063i</v>
      </c>
      <c r="O994" s="12" t="str">
        <f t="shared" si="467"/>
        <v>0.466263124989927-0.88464608645188i</v>
      </c>
      <c r="P994" s="12" t="str">
        <f t="shared" si="468"/>
        <v>0.533736875010073+0.88464608645188i</v>
      </c>
      <c r="Q994" s="12" t="str">
        <f t="shared" si="469"/>
        <v>-0.533736875010073+0.20108833462875i</v>
      </c>
      <c r="R994" s="12" t="str">
        <f t="shared" si="470"/>
        <v>-0.32886332159131-1.78135839704388i</v>
      </c>
      <c r="S994" s="12" t="str">
        <f t="shared" si="471"/>
        <v>0.111184326984927i</v>
      </c>
      <c r="T994" s="12" t="str">
        <f t="shared" si="472"/>
        <v>0.198059134494272-0.0365644470811574i</v>
      </c>
      <c r="U994" s="12" t="str">
        <f t="shared" si="473"/>
        <v>0.001-0.0184207110060064i</v>
      </c>
      <c r="V994" s="12" t="str">
        <f t="shared" si="474"/>
        <v>0.0015-0.00559900030577702i</v>
      </c>
      <c r="W994" s="12" t="str">
        <f t="shared" si="475"/>
        <v>0.000932931980877148-0.0043285239842349i</v>
      </c>
      <c r="X994" s="12" t="str">
        <f t="shared" si="476"/>
        <v>0.00152186592165572-0.00394207246003435i</v>
      </c>
      <c r="Y994" s="12" t="str">
        <f t="shared" si="477"/>
        <v>0.00029+0.0814300815810474i</v>
      </c>
      <c r="Z994" s="12" t="str">
        <f t="shared" si="478"/>
        <v>-0.604638484966883-0.249818199554855i</v>
      </c>
      <c r="AA994" s="12" t="str">
        <f t="shared" si="479"/>
        <v>3.61910276016407-154.778046398272i</v>
      </c>
      <c r="AB994" s="12" t="str">
        <f t="shared" si="480"/>
        <v>0.494392591287026-0.0912716890720005i</v>
      </c>
      <c r="AC994" s="12" t="str">
        <f t="shared" si="481"/>
        <v>1.65481168131746-1.30169065551658i</v>
      </c>
      <c r="AD994" s="12" t="str">
        <f t="shared" si="482"/>
        <v>0.211363942507691+0.111105560759051i</v>
      </c>
      <c r="AE994" s="12" t="str">
        <f t="shared" si="483"/>
        <v>-0.100042582825119-0.119981257496836i</v>
      </c>
      <c r="AF994" s="12" t="str">
        <f t="shared" si="484"/>
        <v>-12.0824789044838-2.92081501465813i</v>
      </c>
      <c r="AG994" s="12" t="str">
        <f t="shared" si="485"/>
        <v>1.06502117106692-0.116970872284727i</v>
      </c>
      <c r="AH994" s="12" t="str">
        <f t="shared" si="486"/>
        <v>0.618823116495334+1.70349775166316i</v>
      </c>
      <c r="AI994" s="12">
        <f t="shared" si="487"/>
        <v>5.1651509833907214</v>
      </c>
      <c r="AJ994" s="12">
        <f t="shared" si="488"/>
        <v>70.035628719696064</v>
      </c>
      <c r="AK994" s="12"/>
      <c r="AL994" s="12"/>
      <c r="AM994" s="12"/>
      <c r="AN994" s="12"/>
    </row>
    <row r="995" spans="1:40" x14ac:dyDescent="0.35">
      <c r="A995" s="12"/>
      <c r="B995" s="12">
        <f t="shared" si="489"/>
        <v>86500</v>
      </c>
      <c r="C995" s="29" t="str">
        <f t="shared" si="456"/>
        <v>-9.25764811261957E-06+0.0256606008305003i</v>
      </c>
      <c r="D995" s="28" t="str">
        <f t="shared" si="457"/>
        <v>-5.39913200816605+0.196731273033836i</v>
      </c>
      <c r="E995" s="12" t="str">
        <f t="shared" si="458"/>
        <v>4200</v>
      </c>
      <c r="F995" s="12" t="str">
        <f t="shared" si="459"/>
        <v>0.704225352112676</v>
      </c>
      <c r="G995" s="12" t="str">
        <f t="shared" si="455"/>
        <v>0.704225352112676</v>
      </c>
      <c r="H995" s="12" t="str">
        <f t="shared" si="460"/>
        <v>6.68626948049243+3.11566342458784i</v>
      </c>
      <c r="I995" s="12" t="str">
        <f t="shared" si="461"/>
        <v>339.684705669396i</v>
      </c>
      <c r="J995" s="12" t="str">
        <f t="shared" si="462"/>
        <v>-97.696311723913+73.4659211511189i</v>
      </c>
      <c r="K995" s="12" t="str">
        <f t="shared" si="463"/>
        <v>1.67016233696516-2.22101210663446i</v>
      </c>
      <c r="L995" s="12" t="str">
        <f t="shared" si="464"/>
        <v>0.0780917340416152-0.0879228391502627i</v>
      </c>
      <c r="M995" s="12" t="str">
        <f t="shared" si="465"/>
        <v>1.74825407100678-2.30893494578472i</v>
      </c>
      <c r="N995" s="12" t="str">
        <f t="shared" si="466"/>
        <v>-1.08699105814207i</v>
      </c>
      <c r="O995" s="12" t="str">
        <f t="shared" si="467"/>
        <v>0.465151078077457-0.885231311332456i</v>
      </c>
      <c r="P995" s="12" t="str">
        <f t="shared" si="468"/>
        <v>0.534848921922543+0.885231311332456i</v>
      </c>
      <c r="Q995" s="12" t="str">
        <f t="shared" si="469"/>
        <v>-0.534848921922543+0.201759746809614i</v>
      </c>
      <c r="R995" s="12" t="str">
        <f t="shared" si="470"/>
        <v>-0.328852722410285-1.77915765432059i</v>
      </c>
      <c r="S995" s="12" t="str">
        <f t="shared" si="471"/>
        <v>0.111313012548567i</v>
      </c>
      <c r="T995" s="12" t="str">
        <f t="shared" si="472"/>
        <v>0.198043398301267-0.0366055872162865i</v>
      </c>
      <c r="U995" s="12" t="str">
        <f t="shared" si="473"/>
        <v>0.001-0.0183994153863463i</v>
      </c>
      <c r="V995" s="12" t="str">
        <f t="shared" si="474"/>
        <v>0.0015-0.00559252747305359i</v>
      </c>
      <c r="W995" s="12" t="str">
        <f t="shared" si="475"/>
        <v>0.000932923717124139-0.00432359921566068i</v>
      </c>
      <c r="X995" s="12" t="str">
        <f t="shared" si="476"/>
        <v>0.00152048147099055-0.0039378062613072i</v>
      </c>
      <c r="Y995" s="12" t="str">
        <f t="shared" si="477"/>
        <v>0.00029+0.0815243293606551i</v>
      </c>
      <c r="Z995" s="12" t="str">
        <f t="shared" si="478"/>
        <v>-0.603228796651477-0.249243186039284i</v>
      </c>
      <c r="AA995" s="12" t="str">
        <f t="shared" si="479"/>
        <v>3.60716768399724-154.581863069028i</v>
      </c>
      <c r="AB995" s="12" t="str">
        <f t="shared" si="480"/>
        <v>0.49435331081023-0.0913743825330434i</v>
      </c>
      <c r="AC995" s="12" t="str">
        <f t="shared" si="481"/>
        <v>1.65327768315962-1.30117527114324i</v>
      </c>
      <c r="AD995" s="12" t="str">
        <f t="shared" si="482"/>
        <v>0.211503869623092+0.111190772272633i</v>
      </c>
      <c r="AE995" s="12" t="str">
        <f t="shared" si="483"/>
        <v>-0.099871682420469-0.119789374081266i</v>
      </c>
      <c r="AF995" s="12" t="str">
        <f t="shared" si="484"/>
        <v>-12.0854014886585-2.918932151554i</v>
      </c>
      <c r="AG995" s="12" t="str">
        <f t="shared" si="485"/>
        <v>1.06498264410027-0.116902753996768i</v>
      </c>
      <c r="AH995" s="12" t="str">
        <f t="shared" si="486"/>
        <v>0.618305205492327+1.70096943463065i</v>
      </c>
      <c r="AI995" s="12">
        <f t="shared" si="487"/>
        <v>5.1529064297222051</v>
      </c>
      <c r="AJ995" s="12">
        <f t="shared" si="488"/>
        <v>70.023710582701554</v>
      </c>
      <c r="AK995" s="12"/>
      <c r="AL995" s="12"/>
      <c r="AM995" s="12"/>
      <c r="AN995" s="12"/>
    </row>
    <row r="996" spans="1:40" x14ac:dyDescent="0.35">
      <c r="A996" s="12"/>
      <c r="B996" s="12">
        <f t="shared" si="489"/>
        <v>86600</v>
      </c>
      <c r="C996" s="29" t="str">
        <f t="shared" si="456"/>
        <v>-9.23628020996664E-06+0.0256309696594123i</v>
      </c>
      <c r="D996" s="28" t="str">
        <f t="shared" si="457"/>
        <v>-5.39913184434546+0.196504100722161i</v>
      </c>
      <c r="E996" s="12" t="str">
        <f t="shared" si="458"/>
        <v>4200</v>
      </c>
      <c r="F996" s="12" t="str">
        <f t="shared" si="459"/>
        <v>0.704225352112676</v>
      </c>
      <c r="G996" s="12" t="str">
        <f t="shared" si="455"/>
        <v>0.704225352112676</v>
      </c>
      <c r="H996" s="12" t="str">
        <f t="shared" si="460"/>
        <v>6.68918490085075+3.1135539965026i</v>
      </c>
      <c r="I996" s="12" t="str">
        <f t="shared" si="461"/>
        <v>340.077404751095i</v>
      </c>
      <c r="J996" s="12" t="str">
        <f t="shared" si="462"/>
        <v>-97.9246431958553+73.5508528518716i</v>
      </c>
      <c r="K996" s="12" t="str">
        <f t="shared" si="463"/>
        <v>1.66764742251083-2.22028395992563i</v>
      </c>
      <c r="L996" s="12" t="str">
        <f t="shared" si="464"/>
        <v>0.0779908716458965-0.0879107926283274i</v>
      </c>
      <c r="M996" s="12" t="str">
        <f t="shared" si="465"/>
        <v>1.74563829415673-2.30819475255396i</v>
      </c>
      <c r="N996" s="12" t="str">
        <f t="shared" si="466"/>
        <v>-1.0882476952035i</v>
      </c>
      <c r="O996" s="12" t="str">
        <f t="shared" si="467"/>
        <v>0.464038296627952-0.885815138311955i</v>
      </c>
      <c r="P996" s="12" t="str">
        <f t="shared" si="468"/>
        <v>0.535961703372048+0.885815138311955i</v>
      </c>
      <c r="Q996" s="12" t="str">
        <f t="shared" si="469"/>
        <v>-0.535961703372048+0.202432556891545i</v>
      </c>
      <c r="R996" s="12" t="str">
        <f t="shared" si="470"/>
        <v>-0.328842109809136-1.77696182660483i</v>
      </c>
      <c r="S996" s="12" t="str">
        <f t="shared" si="471"/>
        <v>0.111441698112207i</v>
      </c>
      <c r="T996" s="12" t="str">
        <f t="shared" si="472"/>
        <v>0.198027643437411-0.036646723127931i</v>
      </c>
      <c r="U996" s="12" t="str">
        <f t="shared" si="473"/>
        <v>0.001-0.0183781689482558i</v>
      </c>
      <c r="V996" s="12" t="str">
        <f t="shared" si="474"/>
        <v>0.0015-0.00558606958913552i</v>
      </c>
      <c r="W996" s="12" t="str">
        <f t="shared" si="475"/>
        <v>0.000932915444223072-0.00431868590837645i</v>
      </c>
      <c r="X996" s="12" t="str">
        <f t="shared" si="476"/>
        <v>0.00151910162701989-0.00393354928099369i</v>
      </c>
      <c r="Y996" s="12" t="str">
        <f t="shared" si="477"/>
        <v>0.00029+0.0816185771402628i</v>
      </c>
      <c r="Z996" s="12" t="str">
        <f t="shared" si="478"/>
        <v>-0.601824087864074-0.248670573894482i</v>
      </c>
      <c r="AA996" s="12" t="str">
        <f t="shared" si="479"/>
        <v>3.59529141925558-154.38619361984i</v>
      </c>
      <c r="AB996" s="12" t="str">
        <f t="shared" si="480"/>
        <v>0.494313983727502-0.0914770654514799i</v>
      </c>
      <c r="AC996" s="12" t="str">
        <f t="shared" si="481"/>
        <v>1.65174653687775-1.30065881184305i</v>
      </c>
      <c r="AD996" s="12" t="str">
        <f t="shared" si="482"/>
        <v>0.211643914455699+0.111275823956448i</v>
      </c>
      <c r="AE996" s="12" t="str">
        <f t="shared" si="483"/>
        <v>-0.0997013827654515-0.119598084922886i</v>
      </c>
      <c r="AF996" s="12" t="str">
        <f t="shared" si="484"/>
        <v>-12.0883167451962-2.91704989578044i</v>
      </c>
      <c r="AG996" s="12" t="str">
        <f t="shared" si="485"/>
        <v>1.0649441482767-0.116834882212889i</v>
      </c>
      <c r="AH996" s="12" t="str">
        <f t="shared" si="486"/>
        <v>0.617788543267957+1.69844840734978i</v>
      </c>
      <c r="AI996" s="12">
        <f t="shared" si="487"/>
        <v>5.1406799433561172</v>
      </c>
      <c r="AJ996" s="12">
        <f t="shared" si="488"/>
        <v>70.011800565192715</v>
      </c>
      <c r="AK996" s="12"/>
      <c r="AL996" s="12"/>
      <c r="AM996" s="12"/>
      <c r="AN996" s="12"/>
    </row>
    <row r="997" spans="1:40" x14ac:dyDescent="0.35">
      <c r="A997" s="12"/>
      <c r="B997" s="12">
        <f t="shared" si="489"/>
        <v>86700</v>
      </c>
      <c r="C997" s="29" t="str">
        <f t="shared" si="456"/>
        <v>-9.21498620203232E-06+0.0256014068416335i</v>
      </c>
      <c r="D997" s="28" t="str">
        <f t="shared" si="457"/>
        <v>-5.3991316810914+0.196277452452524i</v>
      </c>
      <c r="E997" s="12" t="str">
        <f t="shared" si="458"/>
        <v>4200</v>
      </c>
      <c r="F997" s="12" t="str">
        <f t="shared" si="459"/>
        <v>0.704225352112676</v>
      </c>
      <c r="G997" s="12" t="str">
        <f t="shared" si="455"/>
        <v>0.704225352112676</v>
      </c>
      <c r="H997" s="12" t="str">
        <f t="shared" si="460"/>
        <v>6.6920930147135+3.11144570875901i</v>
      </c>
      <c r="I997" s="12" t="str">
        <f t="shared" si="461"/>
        <v>340.470103832794i</v>
      </c>
      <c r="J997" s="12" t="str">
        <f t="shared" si="462"/>
        <v>-98.1532384823234+73.6357845526244i</v>
      </c>
      <c r="K997" s="12" t="str">
        <f t="shared" si="463"/>
        <v>1.66513717671654-2.21955408508262i</v>
      </c>
      <c r="L997" s="12" t="str">
        <f t="shared" si="464"/>
        <v>0.0778901533737324-0.0878986461823021i</v>
      </c>
      <c r="M997" s="12" t="str">
        <f t="shared" si="465"/>
        <v>1.74302733009027-2.30745273126492i</v>
      </c>
      <c r="N997" s="12" t="str">
        <f t="shared" si="466"/>
        <v>-1.08950433226494i</v>
      </c>
      <c r="O997" s="12" t="str">
        <f t="shared" si="467"/>
        <v>0.462924782398629-0.886397566468446i</v>
      </c>
      <c r="P997" s="12" t="str">
        <f t="shared" si="468"/>
        <v>0.537075217601371+0.886397566468446i</v>
      </c>
      <c r="Q997" s="12" t="str">
        <f t="shared" si="469"/>
        <v>-0.537075217601371+0.203106765796494i</v>
      </c>
      <c r="R997" s="12" t="str">
        <f t="shared" si="470"/>
        <v>-0.328831483783698-1.77477089687518i</v>
      </c>
      <c r="S997" s="12" t="str">
        <f t="shared" si="471"/>
        <v>0.111570383675847i</v>
      </c>
      <c r="T997" s="12" t="str">
        <f t="shared" si="472"/>
        <v>0.198011869901091-0.0366878548104452i</v>
      </c>
      <c r="U997" s="12" t="str">
        <f t="shared" si="473"/>
        <v>0.001-0.0183569715215566i</v>
      </c>
      <c r="V997" s="12" t="str">
        <f t="shared" si="474"/>
        <v>0.0015-0.00557962660229681i</v>
      </c>
      <c r="W997" s="12" t="str">
        <f t="shared" si="475"/>
        <v>0.000932907162175335-0.00431378402271048i</v>
      </c>
      <c r="X997" s="12" t="str">
        <f t="shared" si="476"/>
        <v>0.00151772636930552-0.00392930149036364i</v>
      </c>
      <c r="Y997" s="12" t="str">
        <f t="shared" si="477"/>
        <v>0.00029+0.0817128249198705i</v>
      </c>
      <c r="Z997" s="12" t="str">
        <f t="shared" si="478"/>
        <v>-0.600424335148165-0.248100349331381i</v>
      </c>
      <c r="AA997" s="12" t="str">
        <f t="shared" si="479"/>
        <v>3.58347358636436-154.191035986865i</v>
      </c>
      <c r="AB997" s="12" t="str">
        <f t="shared" si="480"/>
        <v>0.494274610034818-0.0915797378132173i</v>
      </c>
      <c r="AC997" s="12" t="str">
        <f t="shared" si="481"/>
        <v>1.65021823771476-1.30014128481068i</v>
      </c>
      <c r="AD997" s="12" t="str">
        <f t="shared" si="482"/>
        <v>0.211784076853605+0.111360715673679i</v>
      </c>
      <c r="AE997" s="12" t="str">
        <f t="shared" si="483"/>
        <v>-0.0995316810793617-0.119407387120196i</v>
      </c>
      <c r="AF997" s="12" t="str">
        <f t="shared" si="484"/>
        <v>-12.0912246958049-2.91516825630649i</v>
      </c>
      <c r="AG997" s="12" t="str">
        <f t="shared" si="485"/>
        <v>1.06490568328344-0.116767255877302i</v>
      </c>
      <c r="AH997" s="12" t="str">
        <f t="shared" si="486"/>
        <v>0.617273127823556+1.6959346379699i</v>
      </c>
      <c r="AI997" s="12">
        <f t="shared" si="487"/>
        <v>5.1284714753269327</v>
      </c>
      <c r="AJ997" s="12">
        <f t="shared" si="488"/>
        <v>69.999898560427809</v>
      </c>
      <c r="AK997" s="12"/>
      <c r="AL997" s="12"/>
      <c r="AM997" s="12"/>
      <c r="AN997" s="12"/>
    </row>
    <row r="998" spans="1:40" x14ac:dyDescent="0.35">
      <c r="A998" s="12"/>
      <c r="B998" s="12">
        <f t="shared" si="489"/>
        <v>86800</v>
      </c>
      <c r="C998" s="29" t="str">
        <f t="shared" si="456"/>
        <v>-9.19376574848435E-06+0.0255719121409199i</v>
      </c>
      <c r="D998" s="28" t="str">
        <f t="shared" si="457"/>
        <v>-5.39913151840125+0.196051326413719i</v>
      </c>
      <c r="E998" s="12" t="str">
        <f t="shared" si="458"/>
        <v>4200</v>
      </c>
      <c r="F998" s="12" t="str">
        <f t="shared" si="459"/>
        <v>0.704225352112676</v>
      </c>
      <c r="G998" s="12" t="str">
        <f t="shared" si="455"/>
        <v>0.704225352112676</v>
      </c>
      <c r="H998" s="12" t="str">
        <f t="shared" si="460"/>
        <v>6.69499384372508+3.10933856843987i</v>
      </c>
      <c r="I998" s="12" t="str">
        <f t="shared" si="461"/>
        <v>340.862802914493i</v>
      </c>
      <c r="J998" s="12" t="str">
        <f t="shared" si="462"/>
        <v>-98.3820975833171+73.7207162533771i</v>
      </c>
      <c r="K998" s="12" t="str">
        <f t="shared" si="463"/>
        <v>1.66263159160328-2.21882249391095i</v>
      </c>
      <c r="L998" s="12" t="str">
        <f t="shared" si="464"/>
        <v>0.0777895791172185-0.0878864002530544i</v>
      </c>
      <c r="M998" s="12" t="str">
        <f t="shared" si="465"/>
        <v>1.7404211707205-2.306708894164i</v>
      </c>
      <c r="N998" s="12" t="str">
        <f t="shared" si="466"/>
        <v>-1.09076096932638i</v>
      </c>
      <c r="O998" s="12" t="str">
        <f t="shared" si="467"/>
        <v>0.461810537147886-0.886978594882188i</v>
      </c>
      <c r="P998" s="12" t="str">
        <f t="shared" si="468"/>
        <v>0.538189462852114+0.886978594882188i</v>
      </c>
      <c r="Q998" s="12" t="str">
        <f t="shared" si="469"/>
        <v>-0.538189462852114+0.203782374444192i</v>
      </c>
      <c r="R998" s="12" t="str">
        <f t="shared" si="470"/>
        <v>-0.328820844329791-1.77258484818867i</v>
      </c>
      <c r="S998" s="12" t="str">
        <f t="shared" si="471"/>
        <v>0.111699069239487i</v>
      </c>
      <c r="T998" s="12" t="str">
        <f t="shared" si="472"/>
        <v>0.197996077690692-0.0367289822581799i</v>
      </c>
      <c r="U998" s="12" t="str">
        <f t="shared" si="473"/>
        <v>0.001-0.0183358229368543i</v>
      </c>
      <c r="V998" s="12" t="str">
        <f t="shared" si="474"/>
        <v>0.0015-0.00557319846104994i</v>
      </c>
      <c r="W998" s="12" t="str">
        <f t="shared" si="475"/>
        <v>0.000932898870982319-0.00430889351917379i</v>
      </c>
      <c r="X998" s="12" t="str">
        <f t="shared" si="476"/>
        <v>0.00151635567752126-0.00392506286080165i</v>
      </c>
      <c r="Y998" s="12" t="str">
        <f t="shared" si="477"/>
        <v>0.00029+0.0818070726994782i</v>
      </c>
      <c r="Z998" s="12" t="str">
        <f t="shared" si="478"/>
        <v>-0.599029515184985-0.247532498659769i</v>
      </c>
      <c r="AA998" s="12" t="str">
        <f t="shared" si="479"/>
        <v>3.57171380874615-153.99638811744i</v>
      </c>
      <c r="AB998" s="12" t="str">
        <f t="shared" si="480"/>
        <v>0.494235189728144-0.0916823996041541i</v>
      </c>
      <c r="AC998" s="12" t="str">
        <f t="shared" si="481"/>
        <v>1.64869278091272-1.29962269720827i</v>
      </c>
      <c r="AD998" s="12" t="str">
        <f t="shared" si="482"/>
        <v>0.211924356664726+0.111445447287557i</v>
      </c>
      <c r="AE998" s="12" t="str">
        <f t="shared" si="483"/>
        <v>-0.0993625745974165-0.119217277790323i</v>
      </c>
      <c r="AF998" s="12" t="str">
        <f t="shared" si="484"/>
        <v>-12.0941253621263-2.91328724202615i</v>
      </c>
      <c r="AG998" s="12" t="str">
        <f t="shared" si="485"/>
        <v>1.06486724881-0.116699873939681i</v>
      </c>
      <c r="AH998" s="12" t="str">
        <f t="shared" si="486"/>
        <v>0.616758957148686+1.69342809481908i</v>
      </c>
      <c r="AI998" s="12">
        <f t="shared" si="487"/>
        <v>5.1162809768492226</v>
      </c>
      <c r="AJ998" s="12">
        <f t="shared" si="488"/>
        <v>69.98800446234651</v>
      </c>
      <c r="AK998" s="12"/>
      <c r="AL998" s="12"/>
      <c r="AM998" s="12"/>
      <c r="AN998" s="12"/>
    </row>
    <row r="999" spans="1:40" x14ac:dyDescent="0.35">
      <c r="A999" s="12"/>
      <c r="B999" s="12">
        <f t="shared" si="489"/>
        <v>86900</v>
      </c>
      <c r="C999" s="29" t="str">
        <f t="shared" si="456"/>
        <v>-9.17261851094739E-06+0.0255424853221149i</v>
      </c>
      <c r="D999" s="28" t="str">
        <f t="shared" si="457"/>
        <v>-5.39913135627244+0.195825720802881i</v>
      </c>
      <c r="E999" s="12" t="str">
        <f t="shared" si="458"/>
        <v>4200</v>
      </c>
      <c r="F999" s="12" t="str">
        <f t="shared" si="459"/>
        <v>0.704225352112676</v>
      </c>
      <c r="G999" s="12" t="str">
        <f t="shared" si="455"/>
        <v>0.704225352112676</v>
      </c>
      <c r="H999" s="12" t="str">
        <f t="shared" si="460"/>
        <v>6.69788740946391+3.10723258256189i</v>
      </c>
      <c r="I999" s="12" t="str">
        <f t="shared" si="461"/>
        <v>341.255501996191i</v>
      </c>
      <c r="J999" s="12" t="str">
        <f t="shared" si="462"/>
        <v>-98.6112204988364+73.8056479541299i</v>
      </c>
      <c r="K999" s="12" t="str">
        <f t="shared" si="463"/>
        <v>1.66013065919147-2.21808919816208i</v>
      </c>
      <c r="L999" s="12" t="str">
        <f t="shared" si="464"/>
        <v>0.0776891487677213-0.0878740552800663i</v>
      </c>
      <c r="M999" s="12" t="str">
        <f t="shared" si="465"/>
        <v>1.73781980795919-2.30596325344215i</v>
      </c>
      <c r="N999" s="12" t="str">
        <f t="shared" si="466"/>
        <v>-1.09201760638781i</v>
      </c>
      <c r="O999" s="12" t="str">
        <f t="shared" si="467"/>
        <v>0.460695562635279-0.887558222635656i</v>
      </c>
      <c r="P999" s="12" t="str">
        <f t="shared" si="468"/>
        <v>0.539304437364721+0.887558222635656i</v>
      </c>
      <c r="Q999" s="12" t="str">
        <f t="shared" si="469"/>
        <v>-0.539304437364721+0.204459383752154i</v>
      </c>
      <c r="R999" s="12" t="str">
        <f t="shared" si="470"/>
        <v>-0.328810191443239-1.77040366368034i</v>
      </c>
      <c r="S999" s="12" t="str">
        <f t="shared" si="471"/>
        <v>0.111827754803127i</v>
      </c>
      <c r="T999" s="12" t="str">
        <f t="shared" si="472"/>
        <v>0.197980266804603-0.0367701054654838i</v>
      </c>
      <c r="U999" s="12" t="str">
        <f t="shared" si="473"/>
        <v>0.001-0.0183147230255346i</v>
      </c>
      <c r="V999" s="12" t="str">
        <f t="shared" si="474"/>
        <v>0.0015-0.00556678511414425i</v>
      </c>
      <c r="W999" s="12" t="str">
        <f t="shared" si="475"/>
        <v>0.000932890570645432-0.00430401435845905i</v>
      </c>
      <c r="X999" s="12" t="str">
        <f t="shared" si="476"/>
        <v>0.00151498953145225-0.00392083336380673i</v>
      </c>
      <c r="Y999" s="12" t="str">
        <f t="shared" si="477"/>
        <v>0.00029+0.0819013204790859i</v>
      </c>
      <c r="Z999" s="12" t="str">
        <f t="shared" si="478"/>
        <v>-0.597639604792573-0.246967008287454i</v>
      </c>
      <c r="AA999" s="12" t="str">
        <f t="shared" si="479"/>
        <v>3.56001171279298-153.802247970013i</v>
      </c>
      <c r="AB999" s="12" t="str">
        <f t="shared" si="480"/>
        <v>0.49419572280346-0.0917850508101837i</v>
      </c>
      <c r="AC999" s="12" t="str">
        <f t="shared" si="481"/>
        <v>1.64717016171296-1.29910305616554i</v>
      </c>
      <c r="AD999" s="12" t="str">
        <f t="shared" si="482"/>
        <v>0.212064753736808+0.111530018661368i</v>
      </c>
      <c r="AE999" s="12" t="str">
        <f t="shared" si="483"/>
        <v>-0.0991940605706585-0.119027754068884i</v>
      </c>
      <c r="AF999" s="12" t="str">
        <f t="shared" si="484"/>
        <v>-12.0970187657363-2.91140686175901i</v>
      </c>
      <c r="AG999" s="12" t="str">
        <f t="shared" si="485"/>
        <v>1.06482884454821-0.11663273535514i</v>
      </c>
      <c r="AH999" s="12" t="str">
        <f t="shared" si="486"/>
        <v>0.61624602922145+1.69092874640307i</v>
      </c>
      <c r="AI999" s="12">
        <f t="shared" si="487"/>
        <v>5.1041083993177292</v>
      </c>
      <c r="AJ999" s="12">
        <f t="shared" si="488"/>
        <v>69.976118165565353</v>
      </c>
      <c r="AK999" s="12"/>
      <c r="AL999" s="12"/>
      <c r="AM999" s="12"/>
      <c r="AN999" s="12"/>
    </row>
    <row r="1000" spans="1:40" x14ac:dyDescent="0.35">
      <c r="A1000" s="12"/>
      <c r="B1000" s="12">
        <f t="shared" si="489"/>
        <v>87000</v>
      </c>
      <c r="C1000" s="29" t="str">
        <f t="shared" si="456"/>
        <v>-9.15154415298971E-06+0.0255131261511431i</v>
      </c>
      <c r="D1000" s="28" t="str">
        <f t="shared" si="457"/>
        <v>-5.39913119470236+0.19560063382543i</v>
      </c>
      <c r="E1000" s="12" t="str">
        <f t="shared" si="458"/>
        <v>4200</v>
      </c>
      <c r="F1000" s="12" t="str">
        <f t="shared" si="459"/>
        <v>0.704225352112676</v>
      </c>
      <c r="G1000" s="12" t="str">
        <f t="shared" si="455"/>
        <v>0.704225352112676</v>
      </c>
      <c r="H1000" s="12" t="str">
        <f t="shared" si="460"/>
        <v>6.70077373344257+3.10512775807596i</v>
      </c>
      <c r="I1000" s="12" t="str">
        <f t="shared" si="461"/>
        <v>341.64820107789i</v>
      </c>
      <c r="J1000" s="12" t="str">
        <f t="shared" si="462"/>
        <v>-98.8406072288813+73.8905796548826i</v>
      </c>
      <c r="K1000" s="12" t="str">
        <f t="shared" si="463"/>
        <v>1.65763437150108-2.21735420953361i</v>
      </c>
      <c r="L1000" s="12" t="str">
        <f t="shared" si="464"/>
        <v>0.0775888622158879-0.087861611701437i</v>
      </c>
      <c r="M1000" s="12" t="str">
        <f t="shared" si="465"/>
        <v>1.73522323371697-2.30521582123505i</v>
      </c>
      <c r="N1000" s="12" t="str">
        <f t="shared" si="466"/>
        <v>-1.09327424344925i</v>
      </c>
      <c r="O1000" s="12" t="str">
        <f t="shared" si="467"/>
        <v>0.459579860621486-0.888136448813545i</v>
      </c>
      <c r="P1000" s="12" t="str">
        <f t="shared" si="468"/>
        <v>0.540420139378514+0.888136448813545i</v>
      </c>
      <c r="Q1000" s="12" t="str">
        <f t="shared" si="469"/>
        <v>-0.540420139378514+0.205137794635705i</v>
      </c>
      <c r="R1000" s="12" t="str">
        <f t="shared" si="470"/>
        <v>-0.328799525119849-1.76822732656268i</v>
      </c>
      <c r="S1000" s="12" t="str">
        <f t="shared" si="471"/>
        <v>0.111956440366767i</v>
      </c>
      <c r="T1000" s="12" t="str">
        <f t="shared" si="472"/>
        <v>0.197964437241203-0.0368112244267017i</v>
      </c>
      <c r="U1000" s="12" t="str">
        <f t="shared" si="473"/>
        <v>0.001-0.0182936716197581i</v>
      </c>
      <c r="V1000" s="12" t="str">
        <f t="shared" si="474"/>
        <v>0.0015-0.00556038651056478i</v>
      </c>
      <c r="W1000" s="12" t="str">
        <f t="shared" si="475"/>
        <v>0.000932882261166062-0.00429914650143984i</v>
      </c>
      <c r="X1000" s="12" t="str">
        <f t="shared" si="476"/>
        <v>0.00151362791099425-0.00391661297099189i</v>
      </c>
      <c r="Y1000" s="12" t="str">
        <f t="shared" si="477"/>
        <v>0.00029+0.0819955682586936i</v>
      </c>
      <c r="Z1000" s="12" t="str">
        <f t="shared" si="478"/>
        <v>-0.596254580924839-0.24640386471943i</v>
      </c>
      <c r="AA1000" s="12" t="str">
        <f t="shared" si="479"/>
        <v>3.54836692783893-153.608613514065i</v>
      </c>
      <c r="AB1000" s="12" t="str">
        <f t="shared" si="480"/>
        <v>0.494156209256719-0.0918876914171896i</v>
      </c>
      <c r="AC1000" s="12" t="str">
        <f t="shared" si="481"/>
        <v>1.64565037535609-1.29858236877985i</v>
      </c>
      <c r="AD1000" s="12" t="str">
        <f t="shared" si="482"/>
        <v>0.21220526791742+0.111614429658446i</v>
      </c>
      <c r="AE1000" s="12" t="str">
        <f t="shared" si="483"/>
        <v>-0.0990261362658489-0.118838813109836i</v>
      </c>
      <c r="AF1000" s="12" t="str">
        <f t="shared" si="484"/>
        <v>-12.0999049281449-2.90952712425053i</v>
      </c>
      <c r="AG1000" s="12" t="str">
        <f t="shared" si="485"/>
        <v>1.06479047019217-0.116565839084188i</v>
      </c>
      <c r="AH1000" s="12" t="str">
        <f t="shared" si="486"/>
        <v>0.615734342008792+1.688436561404i</v>
      </c>
      <c r="AI1000" s="12">
        <f t="shared" si="487"/>
        <v>5.0919536943062091</v>
      </c>
      <c r="AJ1000" s="12">
        <f t="shared" si="488"/>
        <v>69.96423956537032</v>
      </c>
      <c r="AK1000" s="12"/>
      <c r="AL1000" s="12"/>
      <c r="AM1000" s="12"/>
      <c r="AN1000" s="12"/>
    </row>
    <row r="1001" spans="1:40" x14ac:dyDescent="0.35">
      <c r="A1001" s="12"/>
      <c r="B1001" s="12">
        <f t="shared" si="489"/>
        <v>87100</v>
      </c>
      <c r="C1001" s="29" t="str">
        <f t="shared" si="456"/>
        <v>-9.13054234010975E-06+0.025483834395004i</v>
      </c>
      <c r="D1001" s="28" t="str">
        <f t="shared" si="457"/>
        <v>-5.39913103368846+0.195376063695031i</v>
      </c>
      <c r="E1001" s="12" t="str">
        <f t="shared" si="458"/>
        <v>4200</v>
      </c>
      <c r="F1001" s="12" t="str">
        <f t="shared" si="459"/>
        <v>0.704225352112676</v>
      </c>
      <c r="G1001" s="12" t="str">
        <f t="shared" si="455"/>
        <v>0.704225352112676</v>
      </c>
      <c r="H1001" s="12" t="str">
        <f t="shared" si="460"/>
        <v>6.70365283710798+3.10302410186785i</v>
      </c>
      <c r="I1001" s="12" t="str">
        <f t="shared" si="461"/>
        <v>342.040900159589i</v>
      </c>
      <c r="J1001" s="12" t="str">
        <f t="shared" si="462"/>
        <v>-99.070257773452+73.9755113556353i</v>
      </c>
      <c r="K1001" s="12" t="str">
        <f t="shared" si="463"/>
        <v>1.65514272055181-2.21661753966949i</v>
      </c>
      <c r="L1001" s="12" t="str">
        <f t="shared" si="464"/>
        <v>0.0774887193516474-0.0878490699538845i</v>
      </c>
      <c r="M1001" s="12" t="str">
        <f t="shared" si="465"/>
        <v>1.73263143990346-2.30446660962337i</v>
      </c>
      <c r="N1001" s="12" t="str">
        <f t="shared" si="466"/>
        <v>-1.09453088051068i</v>
      </c>
      <c r="O1001" s="12" t="str">
        <f t="shared" si="467"/>
        <v>0.458463432868371-0.888713272502751i</v>
      </c>
      <c r="P1001" s="12" t="str">
        <f t="shared" si="468"/>
        <v>0.541536567131629+0.888713272502751i</v>
      </c>
      <c r="Q1001" s="12" t="str">
        <f t="shared" si="469"/>
        <v>-0.541536567131629+0.205817608007929i</v>
      </c>
      <c r="R1001" s="12" t="str">
        <f t="shared" si="470"/>
        <v>-0.328788845355438-1.76605582012531i</v>
      </c>
      <c r="S1001" s="12" t="str">
        <f t="shared" si="471"/>
        <v>0.112085125930407i</v>
      </c>
      <c r="T1001" s="12" t="str">
        <f t="shared" si="472"/>
        <v>0.197948588998874-0.0368523391361774i</v>
      </c>
      <c r="U1001" s="12" t="str">
        <f t="shared" si="473"/>
        <v>0.001-0.0182726685524564i</v>
      </c>
      <c r="V1001" s="12" t="str">
        <f t="shared" si="474"/>
        <v>0.0015-0.00555400259953084i</v>
      </c>
      <c r="W1001" s="12" t="str">
        <f t="shared" si="475"/>
        <v>0.000932873942545621-0.00429428990916923i</v>
      </c>
      <c r="X1001" s="12" t="str">
        <f t="shared" si="476"/>
        <v>0.00151227079615291-0.00391240165408341i</v>
      </c>
      <c r="Y1001" s="12" t="str">
        <f t="shared" si="477"/>
        <v>0.00029+0.0820898160383013i</v>
      </c>
      <c r="Z1001" s="12" t="str">
        <f t="shared" si="478"/>
        <v>-0.594874420670584-0.245843054557044i</v>
      </c>
      <c r="AA1001" s="12" t="str">
        <f t="shared" si="479"/>
        <v>3.5367790861328-153.415482730033i</v>
      </c>
      <c r="AB1001" s="12" t="str">
        <f t="shared" si="480"/>
        <v>0.494116649083883-0.0919903214110528i</v>
      </c>
      <c r="AC1001" s="12" t="str">
        <f t="shared" si="481"/>
        <v>1.64413341708219-1.29806064211641i</v>
      </c>
      <c r="AD1001" s="12" t="str">
        <f t="shared" si="482"/>
        <v>0.212345899053962+0.111698680142172i</v>
      </c>
      <c r="AE1001" s="12" t="str">
        <f t="shared" si="483"/>
        <v>-0.098858798965358-0.118650452085331i</v>
      </c>
      <c r="AF1001" s="12" t="str">
        <f t="shared" si="484"/>
        <v>-12.1027838707964-2.90764803817282i</v>
      </c>
      <c r="AG1001" s="12" t="str">
        <f t="shared" si="485"/>
        <v>1.06475212543821-0.116499184092696i</v>
      </c>
      <c r="AH1001" s="12" t="str">
        <f t="shared" si="486"/>
        <v>0.615223893466686+1.68595150867925i</v>
      </c>
      <c r="AI1001" s="12">
        <f t="shared" si="487"/>
        <v>5.0798168135668096</v>
      </c>
      <c r="AJ1001" s="12">
        <f t="shared" si="488"/>
        <v>69.952368557714564</v>
      </c>
      <c r="AK1001" s="12"/>
      <c r="AL1001" s="12"/>
      <c r="AM1001" s="12"/>
      <c r="AN1001" s="12"/>
    </row>
    <row r="1002" spans="1:40" x14ac:dyDescent="0.35">
      <c r="A1002" s="12"/>
      <c r="B1002" s="12">
        <f t="shared" si="489"/>
        <v>87200</v>
      </c>
      <c r="C1002" s="29" t="str">
        <f t="shared" si="456"/>
        <v>-9.10961273972292E-06+0.025454609821766i</v>
      </c>
      <c r="D1002" s="28" t="str">
        <f t="shared" si="457"/>
        <v>-5.39913087322819+0.195152008633539i</v>
      </c>
      <c r="E1002" s="12" t="str">
        <f t="shared" si="458"/>
        <v>4200</v>
      </c>
      <c r="F1002" s="12" t="str">
        <f t="shared" si="459"/>
        <v>0.704225352112676</v>
      </c>
      <c r="G1002" s="12" t="str">
        <f t="shared" si="455"/>
        <v>0.704225352112676</v>
      </c>
      <c r="H1002" s="12" t="str">
        <f t="shared" si="460"/>
        <v>6.70652474184159+3.10092162075842i</v>
      </c>
      <c r="I1002" s="12" t="str">
        <f t="shared" si="461"/>
        <v>342.433599241287i</v>
      </c>
      <c r="J1002" s="12" t="str">
        <f t="shared" si="462"/>
        <v>-99.300172132548+74.0604430563881i</v>
      </c>
      <c r="K1002" s="12" t="str">
        <f t="shared" si="463"/>
        <v>1.6526556983632-2.21587920016023i</v>
      </c>
      <c r="L1002" s="12" t="str">
        <f t="shared" si="464"/>
        <v>0.0773887200642201-0.087836430472749i</v>
      </c>
      <c r="M1002" s="12" t="str">
        <f t="shared" si="465"/>
        <v>1.73004441842742-2.30371563063298i</v>
      </c>
      <c r="N1002" s="12" t="str">
        <f t="shared" si="466"/>
        <v>-1.09578751757212i</v>
      </c>
      <c r="O1002" s="12" t="str">
        <f t="shared" si="467"/>
        <v>0.457346281138909-0.889288692792397i</v>
      </c>
      <c r="P1002" s="12" t="str">
        <f t="shared" si="468"/>
        <v>0.542653718861091+0.889288692792397i</v>
      </c>
      <c r="Q1002" s="12" t="str">
        <f t="shared" si="469"/>
        <v>-0.542653718861091+0.206498824779723i</v>
      </c>
      <c r="R1002" s="12" t="str">
        <f t="shared" si="470"/>
        <v>-0.328778152145796-1.76388912773446i</v>
      </c>
      <c r="S1002" s="12" t="str">
        <f t="shared" si="471"/>
        <v>0.112213811494047i</v>
      </c>
      <c r="T1002" s="12" t="str">
        <f t="shared" si="472"/>
        <v>0.197932722075994-0.0368934495882495i</v>
      </c>
      <c r="U1002" s="12" t="str">
        <f t="shared" si="473"/>
        <v>0.001-0.0182517136573274i</v>
      </c>
      <c r="V1002" s="12" t="str">
        <f t="shared" si="474"/>
        <v>0.0015-0.00554763333049466i</v>
      </c>
      <c r="W1002" s="12" t="str">
        <f t="shared" si="475"/>
        <v>0.000932865614785506-0.00428944454287902i</v>
      </c>
      <c r="X1002" s="12" t="str">
        <f t="shared" si="476"/>
        <v>0.00151091816704303-0.00390819938492034i</v>
      </c>
      <c r="Y1002" s="12" t="str">
        <f t="shared" si="477"/>
        <v>0.00029+0.082184063817909i</v>
      </c>
      <c r="Z1002" s="12" t="str">
        <f t="shared" si="478"/>
        <v>-0.593499101252558-0.245284564497179i</v>
      </c>
      <c r="AA1002" s="12" t="str">
        <f t="shared" si="479"/>
        <v>3.52524782281117-153.22285360924i</v>
      </c>
      <c r="AB1002" s="12" t="str">
        <f t="shared" si="480"/>
        <v>0.494077042280902-0.0920929407776415i</v>
      </c>
      <c r="AC1002" s="12" t="str">
        <f t="shared" si="481"/>
        <v>1.64261928213079-1.29753788320835i</v>
      </c>
      <c r="AD1002" s="12" t="str">
        <f t="shared" si="482"/>
        <v>0.212486646993655+0.111782769975986i</v>
      </c>
      <c r="AE1002" s="12" t="str">
        <f t="shared" si="483"/>
        <v>-0.0986920459670556-0.118462668185573i</v>
      </c>
      <c r="AF1002" s="12" t="str">
        <f t="shared" si="484"/>
        <v>-12.1056556150698-2.90576961212488i</v>
      </c>
      <c r="AG1002" s="12" t="str">
        <f t="shared" si="485"/>
        <v>1.06471380998492-0.116432769351864i</v>
      </c>
      <c r="AH1002" s="12" t="str">
        <f t="shared" si="486"/>
        <v>0.614714681540366+1.68347355726015i</v>
      </c>
      <c r="AI1002" s="12">
        <f t="shared" si="487"/>
        <v>5.0676977090287378</v>
      </c>
      <c r="AJ1002" s="12">
        <f t="shared" si="488"/>
        <v>69.94050503921288</v>
      </c>
      <c r="AK1002" s="12"/>
      <c r="AL1002" s="12"/>
      <c r="AM1002" s="12"/>
      <c r="AN1002" s="12"/>
    </row>
    <row r="1003" spans="1:40" x14ac:dyDescent="0.35">
      <c r="A1003" s="12"/>
      <c r="B1003" s="12">
        <f t="shared" si="489"/>
        <v>87300</v>
      </c>
      <c r="C1003" s="29" t="str">
        <f t="shared" si="456"/>
        <v>-9.08875502114831E-06+0.0254254522005602i</v>
      </c>
      <c r="D1003" s="28" t="str">
        <f t="shared" si="457"/>
        <v>-5.39913071331901+0.194928466870962i</v>
      </c>
      <c r="E1003" s="12" t="str">
        <f t="shared" si="458"/>
        <v>4200</v>
      </c>
      <c r="F1003" s="12" t="str">
        <f t="shared" si="459"/>
        <v>0.704225352112676</v>
      </c>
      <c r="G1003" s="12" t="str">
        <f t="shared" si="455"/>
        <v>0.704225352112676</v>
      </c>
      <c r="H1003" s="12" t="str">
        <f t="shared" si="460"/>
        <v>6.70938946895939+3.09882032150422i</v>
      </c>
      <c r="I1003" s="12" t="str">
        <f t="shared" si="461"/>
        <v>342.826298322986i</v>
      </c>
      <c r="J1003" s="12" t="str">
        <f t="shared" si="462"/>
        <v>-99.53035030617+74.1453747571408i</v>
      </c>
      <c r="K1003" s="12" t="str">
        <f t="shared" si="463"/>
        <v>1.65017329695476-2.21513920254314i</v>
      </c>
      <c r="L1003" s="12" t="str">
        <f t="shared" si="464"/>
        <v>0.0772888642421234-0.0878236936919945i</v>
      </c>
      <c r="M1003" s="12" t="str">
        <f t="shared" si="465"/>
        <v>1.72746216119688-2.30296289623513i</v>
      </c>
      <c r="N1003" s="12" t="str">
        <f t="shared" si="466"/>
        <v>-1.09704415463356i</v>
      </c>
      <c r="O1003" s="12" t="str">
        <f t="shared" si="467"/>
        <v>0.456228407197242-0.889862708773813i</v>
      </c>
      <c r="P1003" s="12" t="str">
        <f t="shared" si="468"/>
        <v>0.543771592802758+0.889862708773813i</v>
      </c>
      <c r="Q1003" s="12" t="str">
        <f t="shared" si="469"/>
        <v>-0.543771592802758+0.207181445859747i</v>
      </c>
      <c r="R1003" s="12" t="str">
        <f t="shared" si="470"/>
        <v>-0.328767445486729-1.76172723283258i</v>
      </c>
      <c r="S1003" s="12" t="str">
        <f t="shared" si="471"/>
        <v>0.112342497057687i</v>
      </c>
      <c r="T1003" s="12" t="str">
        <f t="shared" si="472"/>
        <v>0.197916836470941-0.0369345557772561i</v>
      </c>
      <c r="U1003" s="12" t="str">
        <f t="shared" si="473"/>
        <v>0.001-0.0182308067688311i</v>
      </c>
      <c r="V1003" s="12" t="str">
        <f t="shared" si="474"/>
        <v>0.0015-0.00554127865314014i</v>
      </c>
      <c r="W1003" s="12" t="str">
        <f t="shared" si="475"/>
        <v>0.000932857277887118-0.00428461036397869i</v>
      </c>
      <c r="X1003" s="12" t="str">
        <f t="shared" si="476"/>
        <v>0.00150957000388792-0.00390400613545413i</v>
      </c>
      <c r="Y1003" s="12" t="str">
        <f t="shared" si="477"/>
        <v>0.00029+0.0822783115975167i</v>
      </c>
      <c r="Z1003" s="12" t="str">
        <f t="shared" si="478"/>
        <v>-0.592128600026564-0.244728381331447i</v>
      </c>
      <c r="AA1003" s="12" t="str">
        <f t="shared" si="479"/>
        <v>3.51377277587184-153.030724153819i</v>
      </c>
      <c r="AB1003" s="12" t="str">
        <f t="shared" si="480"/>
        <v>0.494037388843729-0.0921955495028225i</v>
      </c>
      <c r="AC1003" s="12" t="str">
        <f t="shared" si="481"/>
        <v>1.64110796574104-1.29701409905688i</v>
      </c>
      <c r="AD1003" s="12" t="str">
        <f t="shared" si="482"/>
        <v>0.212627511583548+0.111866699023377i</v>
      </c>
      <c r="AE1003" s="12" t="str">
        <f t="shared" si="483"/>
        <v>-0.098525874584215-0.11827545861868i</v>
      </c>
      <c r="AF1003" s="12" t="str">
        <f t="shared" si="484"/>
        <v>-12.1085201822784-2.90389185463326i</v>
      </c>
      <c r="AG1003" s="12" t="str">
        <f t="shared" si="485"/>
        <v>1.06467552353309-0.116366593838182i</v>
      </c>
      <c r="AH1003" s="12" t="str">
        <f t="shared" si="486"/>
        <v>0.614206704164596+1.68100267635093i</v>
      </c>
      <c r="AI1003" s="12">
        <f t="shared" si="487"/>
        <v>5.0555963327980802</v>
      </c>
      <c r="AJ1003" s="12">
        <f t="shared" si="488"/>
        <v>69.928648907137472</v>
      </c>
      <c r="AK1003" s="12"/>
      <c r="AL1003" s="12"/>
      <c r="AM1003" s="12"/>
      <c r="AN1003" s="12"/>
    </row>
    <row r="1004" spans="1:40" x14ac:dyDescent="0.35">
      <c r="A1004" s="12"/>
      <c r="B1004" s="12">
        <f t="shared" si="489"/>
        <v>87400</v>
      </c>
      <c r="C1004" s="29" t="str">
        <f t="shared" si="456"/>
        <v>-0.0000090679688555957+0.025396361301574i</v>
      </c>
      <c r="D1004" s="28" t="str">
        <f t="shared" si="457"/>
        <v>-5.39913055395841+0.194705436645401i</v>
      </c>
      <c r="E1004" s="12" t="str">
        <f t="shared" si="458"/>
        <v>4200</v>
      </c>
      <c r="F1004" s="12" t="str">
        <f t="shared" si="459"/>
        <v>0.704225352112676</v>
      </c>
      <c r="G1004" s="12" t="str">
        <f t="shared" si="455"/>
        <v>0.704225352112676</v>
      </c>
      <c r="H1004" s="12" t="str">
        <f t="shared" si="460"/>
        <v>6.71224703971225+3.09672021079788i</v>
      </c>
      <c r="I1004" s="12" t="str">
        <f t="shared" si="461"/>
        <v>343.218997404685i</v>
      </c>
      <c r="J1004" s="12" t="str">
        <f t="shared" si="462"/>
        <v>-99.760792294318+74.2303064578936i</v>
      </c>
      <c r="K1004" s="12" t="str">
        <f t="shared" si="463"/>
        <v>1.64769550834616-2.21439755830244i</v>
      </c>
      <c r="L1004" s="12" t="str">
        <f t="shared" si="464"/>
        <v>0.0771891517731765-0.0878108600442119i</v>
      </c>
      <c r="M1004" s="12" t="str">
        <f t="shared" si="465"/>
        <v>1.72488466011934-2.30220841834665i</v>
      </c>
      <c r="N1004" s="12" t="str">
        <f t="shared" si="466"/>
        <v>-1.09830079169499i</v>
      </c>
      <c r="O1004" s="12" t="str">
        <f t="shared" si="467"/>
        <v>0.455109812808655-0.890435319540544i</v>
      </c>
      <c r="P1004" s="12" t="str">
        <f t="shared" si="468"/>
        <v>0.544890187191345+0.890435319540544i</v>
      </c>
      <c r="Q1004" s="12" t="str">
        <f t="shared" si="469"/>
        <v>-0.544890187191345+0.207865472154446i</v>
      </c>
      <c r="R1004" s="12" t="str">
        <f t="shared" si="470"/>
        <v>-0.328756725374024-1.75957011893789i</v>
      </c>
      <c r="S1004" s="12" t="str">
        <f t="shared" si="471"/>
        <v>0.112471182621327i</v>
      </c>
      <c r="T1004" s="12" t="str">
        <f t="shared" si="472"/>
        <v>0.197900932182094-0.0369756576975313i</v>
      </c>
      <c r="U1004" s="12" t="str">
        <f t="shared" si="473"/>
        <v>0.001-0.0182099477221848i</v>
      </c>
      <c r="V1004" s="12" t="str">
        <f t="shared" si="474"/>
        <v>0.0015-0.00553493851738141i</v>
      </c>
      <c r="W1004" s="12" t="str">
        <f t="shared" si="475"/>
        <v>0.000932848931851858-0.00427978733405415i</v>
      </c>
      <c r="X1004" s="12" t="str">
        <f t="shared" si="476"/>
        <v>0.00150822628701857-0.00389982187774772i</v>
      </c>
      <c r="Y1004" s="12" t="str">
        <f t="shared" si="477"/>
        <v>0.00029+0.0823725593771244i</v>
      </c>
      <c r="Z1004" s="12" t="str">
        <f t="shared" si="478"/>
        <v>-0.59076289448046-0.244174491945371i</v>
      </c>
      <c r="AA1004" s="12" t="str">
        <f t="shared" si="479"/>
        <v>3.50235358614722-152.839092376639i</v>
      </c>
      <c r="AB1004" s="12" t="str">
        <f t="shared" si="480"/>
        <v>0.493997688768316-0.0922981475724526i</v>
      </c>
      <c r="AC1004" s="12" t="str">
        <f t="shared" si="481"/>
        <v>1.63959946315177-1.29648929663136i</v>
      </c>
      <c r="AD1004" s="12" t="str">
        <f t="shared" si="482"/>
        <v>0.212768492670522+0.111950467147888i</v>
      </c>
      <c r="AE1004" s="12" t="str">
        <f t="shared" si="483"/>
        <v>-0.0983602821453997-0.118088820610533i</v>
      </c>
      <c r="AF1004" s="12" t="str">
        <f t="shared" si="484"/>
        <v>-12.1113775936707-2.90201477415248i</v>
      </c>
      <c r="AG1004" s="12" t="str">
        <f t="shared" si="485"/>
        <v>1.06463726578572-0.116300656533399i</v>
      </c>
      <c r="AH1004" s="12" t="str">
        <f t="shared" si="486"/>
        <v>0.613699959263907+1.67853883532736i</v>
      </c>
      <c r="AI1004" s="12">
        <f t="shared" si="487"/>
        <v>5.0435126371561303</v>
      </c>
      <c r="AJ1004" s="12">
        <f t="shared" si="488"/>
        <v>69.916800059411187</v>
      </c>
      <c r="AK1004" s="12"/>
      <c r="AL1004" s="12"/>
      <c r="AM1004" s="12"/>
      <c r="AN1004" s="12"/>
    </row>
    <row r="1005" spans="1:40" x14ac:dyDescent="0.35">
      <c r="A1005" s="12"/>
      <c r="B1005" s="12">
        <f>B1004+100</f>
        <v>87500</v>
      </c>
      <c r="C1005" s="29" t="str">
        <f t="shared" si="456"/>
        <v>-9.04725391615268E-06+0.025367336896046i</v>
      </c>
      <c r="D1005" s="28" t="str">
        <f t="shared" si="457"/>
        <v>-5.39913039514387+0.194482916203019i</v>
      </c>
      <c r="E1005" s="12" t="str">
        <f t="shared" si="458"/>
        <v>4200</v>
      </c>
      <c r="F1005" s="12" t="str">
        <f t="shared" si="459"/>
        <v>0.704225352112676</v>
      </c>
      <c r="G1005" s="12" t="str">
        <f t="shared" si="455"/>
        <v>0.704225352112676</v>
      </c>
      <c r="H1005" s="12" t="str">
        <f t="shared" si="460"/>
        <v>6.71509747528587+3.09462129526855i</v>
      </c>
      <c r="I1005" s="12" t="str">
        <f t="shared" si="461"/>
        <v>343.611696486384i</v>
      </c>
      <c r="J1005" s="12" t="str">
        <f t="shared" si="462"/>
        <v>-99.991498096991+74.3152381586463i</v>
      </c>
      <c r="K1005" s="12" t="str">
        <f t="shared" si="463"/>
        <v>1.64522232455732-2.2136542788696i</v>
      </c>
      <c r="L1005" s="12" t="str">
        <f t="shared" si="464"/>
        <v>0.0770895825445104-0.0877979299606212i</v>
      </c>
      <c r="M1005" s="12" t="str">
        <f t="shared" si="465"/>
        <v>1.72231190710183-2.30145220883022i</v>
      </c>
      <c r="N1005" s="12" t="str">
        <f t="shared" si="466"/>
        <v>-1.09955742875643i</v>
      </c>
      <c r="O1005" s="12" t="str">
        <f t="shared" si="467"/>
        <v>0.453990499739545-0.891006524188369i</v>
      </c>
      <c r="P1005" s="12" t="str">
        <f t="shared" si="468"/>
        <v>0.546009500260455+0.891006524188369i</v>
      </c>
      <c r="Q1005" s="12" t="str">
        <f t="shared" si="469"/>
        <v>-0.546009500260455+0.208550904568061i</v>
      </c>
      <c r="R1005" s="12" t="str">
        <f t="shared" si="470"/>
        <v>-0.328745991803464-1.75741776964389i</v>
      </c>
      <c r="S1005" s="12" t="str">
        <f t="shared" si="471"/>
        <v>0.112599868184967i</v>
      </c>
      <c r="T1005" s="12" t="str">
        <f t="shared" si="472"/>
        <v>0.197885009207821-0.0370167553434063i</v>
      </c>
      <c r="U1005" s="12" t="str">
        <f t="shared" si="473"/>
        <v>0.001-0.0181891363533595i</v>
      </c>
      <c r="V1005" s="12" t="str">
        <f t="shared" si="474"/>
        <v>0.0015-0.00552861287336155i</v>
      </c>
      <c r="W1005" s="12" t="str">
        <f t="shared" si="475"/>
        <v>0.000932840576681142-0.00427497541486707i</v>
      </c>
      <c r="X1005" s="12" t="str">
        <f t="shared" si="476"/>
        <v>0.00150688699687314-0.00389564658397553i</v>
      </c>
      <c r="Y1005" s="12" t="str">
        <f t="shared" si="477"/>
        <v>0.00029+0.0824668071567321i</v>
      </c>
      <c r="Z1005" s="12" t="str">
        <f t="shared" si="478"/>
        <v>-0.589401962233322-0.243622883317615i</v>
      </c>
      <c r="AA1005" s="12" t="str">
        <f t="shared" si="479"/>
        <v>3.49098989727858-152.647956301234i</v>
      </c>
      <c r="AB1005" s="12" t="str">
        <f t="shared" si="480"/>
        <v>0.49395794205059-0.0924007349723815i</v>
      </c>
      <c r="AC1005" s="12" t="str">
        <f t="shared" si="481"/>
        <v>1.63809376960152-1.29596348286945i</v>
      </c>
      <c r="AD1005" s="12" t="str">
        <f t="shared" si="482"/>
        <v>0.212909590101274+0.112034074213112i</v>
      </c>
      <c r="AE1005" s="12" t="str">
        <f t="shared" si="483"/>
        <v>-0.0981952659943655-0.117902751404646i</v>
      </c>
      <c r="AF1005" s="12" t="str">
        <f t="shared" si="484"/>
        <v>-12.1142278704297-2.90013837906553i</v>
      </c>
      <c r="AG1005" s="12" t="str">
        <f t="shared" si="485"/>
        <v>1.06459903644797-0.116234956424484i</v>
      </c>
      <c r="AH1005" s="12" t="str">
        <f t="shared" si="486"/>
        <v>0.613194444752796+1.67608200373577i</v>
      </c>
      <c r="AI1005" s="12">
        <f t="shared" si="487"/>
        <v>5.0314465745593466</v>
      </c>
      <c r="AJ1005" s="12">
        <f t="shared" si="488"/>
        <v>69.904958394605941</v>
      </c>
      <c r="AK1005" s="12"/>
      <c r="AL1005" s="12"/>
      <c r="AM1005" s="12"/>
      <c r="AN1005" s="12"/>
    </row>
    <row r="1006" spans="1:40" x14ac:dyDescent="0.35">
      <c r="A1006" s="12"/>
      <c r="B1006" s="12">
        <f t="shared" ref="B1006:B1069" si="490">B1005+100</f>
        <v>87600</v>
      </c>
      <c r="C1006" s="29" t="str">
        <f t="shared" si="456"/>
        <v>-0.0000090266098777716+0.0253383787562587i</v>
      </c>
      <c r="D1006" s="28" t="str">
        <f t="shared" si="457"/>
        <v>-5.39913023687292+0.194260903797983i</v>
      </c>
      <c r="E1006" s="12" t="str">
        <f t="shared" si="458"/>
        <v>4200</v>
      </c>
      <c r="F1006" s="12" t="str">
        <f t="shared" si="459"/>
        <v>0.704225352112676</v>
      </c>
      <c r="G1006" s="12" t="str">
        <f t="shared" si="455"/>
        <v>0.704225352112676</v>
      </c>
      <c r="H1006" s="12" t="str">
        <f t="shared" si="460"/>
        <v>6.7179407968011+3.09252358148238i</v>
      </c>
      <c r="I1006" s="12" t="str">
        <f t="shared" si="461"/>
        <v>344.004395568082i</v>
      </c>
      <c r="J1006" s="12" t="str">
        <f t="shared" si="462"/>
        <v>-100.222467714189+74.4001698593991i</v>
      </c>
      <c r="K1006" s="12" t="str">
        <f t="shared" si="463"/>
        <v>1.64275373760856-2.2129093756234i</v>
      </c>
      <c r="L1006" s="12" t="str">
        <f t="shared" si="464"/>
        <v>0.0769901564425686-0.0877849038710737i</v>
      </c>
      <c r="M1006" s="12" t="str">
        <f t="shared" si="465"/>
        <v>1.71974389405113-2.30069427949447i</v>
      </c>
      <c r="N1006" s="12" t="str">
        <f t="shared" si="466"/>
        <v>-1.10081406581786i</v>
      </c>
      <c r="O1006" s="12" t="str">
        <f t="shared" si="467"/>
        <v>0.452870469757476-0.891576321815268i</v>
      </c>
      <c r="P1006" s="12" t="str">
        <f t="shared" si="468"/>
        <v>0.547129530242524+0.891576321815268i</v>
      </c>
      <c r="Q1006" s="12" t="str">
        <f t="shared" si="469"/>
        <v>-0.547129530242524+0.209237744002592i</v>
      </c>
      <c r="R1006" s="12" t="str">
        <f t="shared" si="470"/>
        <v>-0.328735244770829-1.75527016861905i</v>
      </c>
      <c r="S1006" s="12" t="str">
        <f t="shared" si="471"/>
        <v>0.112728553748607i</v>
      </c>
      <c r="T1006" s="12" t="str">
        <f t="shared" si="472"/>
        <v>0.197869067546499-0.0370578487092099i</v>
      </c>
      <c r="U1006" s="12" t="str">
        <f t="shared" si="473"/>
        <v>0.001-0.0181683724990748i</v>
      </c>
      <c r="V1006" s="12" t="str">
        <f t="shared" si="474"/>
        <v>0.0015-0.0055223016714513i</v>
      </c>
      <c r="W1006" s="12" t="str">
        <f t="shared" si="475"/>
        <v>0.000932832212376369-0.00427017456835358i</v>
      </c>
      <c r="X1006" s="12" t="str">
        <f t="shared" si="476"/>
        <v>0.00150555211399604-0.00389148022642231i</v>
      </c>
      <c r="Y1006" s="12" t="str">
        <f t="shared" si="477"/>
        <v>0.00029+0.0825610549363398i</v>
      </c>
      <c r="Z1006" s="12" t="str">
        <f t="shared" si="478"/>
        <v>-0.588045781034443-0.24307354251916i</v>
      </c>
      <c r="AA1006" s="12" t="str">
        <f t="shared" si="479"/>
        <v>3.47968135568978-152.457313961731i</v>
      </c>
      <c r="AB1006" s="12" t="str">
        <f t="shared" si="480"/>
        <v>0.493918148686499-0.0925033116884528i</v>
      </c>
      <c r="AC1006" s="12" t="str">
        <f t="shared" si="481"/>
        <v>1.63659088032873-1.29543666467725i</v>
      </c>
      <c r="AD1006" s="12" t="str">
        <f t="shared" si="482"/>
        <v>0.213050803722337+0.112117520082699i</v>
      </c>
      <c r="AE1006" s="12" t="str">
        <f t="shared" si="483"/>
        <v>-0.0980308234899528-0.117717248262018i</v>
      </c>
      <c r="AF1006" s="12" t="str">
        <f t="shared" si="484"/>
        <v>-12.117071033674-2.8982626776844i</v>
      </c>
      <c r="AG1006" s="12" t="str">
        <f t="shared" si="485"/>
        <v>1.06456083522718-0.116169492503595i</v>
      </c>
      <c r="AH1006" s="12" t="str">
        <f t="shared" si="486"/>
        <v>0.612690158535984+1.67363215129173i</v>
      </c>
      <c r="AI1006" s="12">
        <f t="shared" si="487"/>
        <v>5.0193980976378345</v>
      </c>
      <c r="AJ1006" s="12">
        <f t="shared" si="488"/>
        <v>69.89312381193534</v>
      </c>
      <c r="AK1006" s="12"/>
      <c r="AL1006" s="12"/>
      <c r="AM1006" s="12"/>
      <c r="AN1006" s="12"/>
    </row>
    <row r="1007" spans="1:40" x14ac:dyDescent="0.35">
      <c r="A1007" s="12"/>
      <c r="B1007" s="12">
        <f t="shared" si="490"/>
        <v>87700</v>
      </c>
      <c r="C1007" s="29" t="str">
        <f t="shared" si="456"/>
        <v>-9.00603641725695E-06+0.0253094866555335i</v>
      </c>
      <c r="D1007" s="28" t="str">
        <f t="shared" si="457"/>
        <v>-5.39913007914305+0.194039397692424i</v>
      </c>
      <c r="E1007" s="12" t="str">
        <f t="shared" si="458"/>
        <v>4200</v>
      </c>
      <c r="F1007" s="12" t="str">
        <f t="shared" si="459"/>
        <v>0.704225352112676</v>
      </c>
      <c r="G1007" s="12" t="str">
        <f t="shared" si="455"/>
        <v>0.704225352112676</v>
      </c>
      <c r="H1007" s="12" t="str">
        <f t="shared" si="460"/>
        <v>6.72077702531397+3.09042707594283i</v>
      </c>
      <c r="I1007" s="12" t="str">
        <f t="shared" si="461"/>
        <v>344.397094649781i</v>
      </c>
      <c r="J1007" s="12" t="str">
        <f t="shared" si="462"/>
        <v>-100.453701145914+74.4851015601517i</v>
      </c>
      <c r="K1007" s="12" t="str">
        <f t="shared" si="463"/>
        <v>1.6402897395207-2.21216285989026i</v>
      </c>
      <c r="L1007" s="12" t="str">
        <f t="shared" si="464"/>
        <v>0.0768908733531171-0.0877717822040548i</v>
      </c>
      <c r="M1007" s="12" t="str">
        <f t="shared" si="465"/>
        <v>1.71718061287382-2.29993464209431i</v>
      </c>
      <c r="N1007" s="12" t="str">
        <f t="shared" si="466"/>
        <v>-1.1020707028793i</v>
      </c>
      <c r="O1007" s="12" t="str">
        <f t="shared" si="467"/>
        <v>0.451749724631111-0.892144711521463i</v>
      </c>
      <c r="P1007" s="12" t="str">
        <f t="shared" si="468"/>
        <v>0.548250275368889+0.892144711521463i</v>
      </c>
      <c r="Q1007" s="12" t="str">
        <f t="shared" si="469"/>
        <v>-0.548250275368889+0.209925991357837i</v>
      </c>
      <c r="R1007" s="12" t="str">
        <f t="shared" si="470"/>
        <v>-0.328724484271896-1.75312729960623i</v>
      </c>
      <c r="S1007" s="12" t="str">
        <f t="shared" si="471"/>
        <v>0.112857239312247i</v>
      </c>
      <c r="T1007" s="12" t="str">
        <f t="shared" si="472"/>
        <v>0.197853107196494-0.0370989377892683i</v>
      </c>
      <c r="U1007" s="12" t="str">
        <f t="shared" si="473"/>
        <v>0.001-0.0181476559967954i</v>
      </c>
      <c r="V1007" s="12" t="str">
        <f t="shared" si="474"/>
        <v>0.0015-0.00551600486224782i</v>
      </c>
      <c r="W1007" s="12" t="str">
        <f t="shared" si="475"/>
        <v>0.000932823838938952-0.00426538475662352i</v>
      </c>
      <c r="X1007" s="12" t="str">
        <f t="shared" si="476"/>
        <v>0.00150422161903747-0.00388732277748326i</v>
      </c>
      <c r="Y1007" s="12" t="str">
        <f t="shared" si="477"/>
        <v>0.00029+0.0826553027159475i</v>
      </c>
      <c r="Z1007" s="12" t="str">
        <f t="shared" si="478"/>
        <v>-0.58669432876252-0.242526456712564i</v>
      </c>
      <c r="AA1007" s="12" t="str">
        <f t="shared" si="479"/>
        <v>3.46842761056221-152.26716340278i</v>
      </c>
      <c r="AB1007" s="12" t="str">
        <f t="shared" si="480"/>
        <v>0.493878308671965-0.0926058777065037i</v>
      </c>
      <c r="AC1007" s="12" t="str">
        <f t="shared" si="481"/>
        <v>1.63509079057167-1.29490884892937i</v>
      </c>
      <c r="AD1007" s="12" t="str">
        <f t="shared" si="482"/>
        <v>0.213192133380065+0.112200804620355i</v>
      </c>
      <c r="AE1007" s="12" t="str">
        <f t="shared" si="483"/>
        <v>-0.0978669520059932-0.117532308461013i</v>
      </c>
      <c r="AF1007" s="12" t="str">
        <f t="shared" si="484"/>
        <v>-12.119907104457-2.89638767825041i</v>
      </c>
      <c r="AG1007" s="12" t="str">
        <f t="shared" si="485"/>
        <v>1.06452266183281-0.116104263768047i</v>
      </c>
      <c r="AH1007" s="12" t="str">
        <f t="shared" si="486"/>
        <v>0.612187098508629+1.67118924787906i</v>
      </c>
      <c r="AI1007" s="12">
        <f t="shared" si="487"/>
        <v>5.0073671591952253</v>
      </c>
      <c r="AJ1007" s="12">
        <f t="shared" si="488"/>
        <v>69.881296211252319</v>
      </c>
      <c r="AK1007" s="12"/>
      <c r="AL1007" s="12"/>
      <c r="AM1007" s="12"/>
      <c r="AN1007" s="12"/>
    </row>
    <row r="1008" spans="1:40" x14ac:dyDescent="0.35">
      <c r="A1008" s="12"/>
      <c r="B1008" s="12">
        <f t="shared" si="490"/>
        <v>87800</v>
      </c>
      <c r="C1008" s="29" t="str">
        <f t="shared" si="456"/>
        <v>-0.0000089855332132528+0.0252806603682247i</v>
      </c>
      <c r="D1008" s="28" t="str">
        <f t="shared" si="457"/>
        <v>-5.39912992195182+0.193818396156389i</v>
      </c>
      <c r="E1008" s="12" t="str">
        <f t="shared" si="458"/>
        <v>4200</v>
      </c>
      <c r="F1008" s="12" t="str">
        <f t="shared" si="459"/>
        <v>0.704225352112676</v>
      </c>
      <c r="G1008" s="12" t="str">
        <f t="shared" si="455"/>
        <v>0.704225352112676</v>
      </c>
      <c r="H1008" s="12" t="str">
        <f t="shared" si="460"/>
        <v>6.72360618181592+3.08833178509131i</v>
      </c>
      <c r="I1008" s="12" t="str">
        <f t="shared" si="461"/>
        <v>344.78979373148i</v>
      </c>
      <c r="J1008" s="12" t="str">
        <f t="shared" si="462"/>
        <v>-100.685198392164+74.5700332609046i</v>
      </c>
      <c r="K1008" s="12" t="str">
        <f t="shared" si="463"/>
        <v>1.63783032231529-2.21141474294438i</v>
      </c>
      <c r="L1008" s="12" t="str">
        <f t="shared" si="464"/>
        <v>0.0767917331612488-0.0877585653866866i</v>
      </c>
      <c r="M1008" s="12" t="str">
        <f t="shared" si="465"/>
        <v>1.71462205547654-2.29917330833107i</v>
      </c>
      <c r="N1008" s="12" t="str">
        <f t="shared" si="466"/>
        <v>-1.10332733994074i</v>
      </c>
      <c r="O1008" s="12" t="str">
        <f t="shared" si="467"/>
        <v>0.450628266130269-0.892711692409384i</v>
      </c>
      <c r="P1008" s="12" t="str">
        <f t="shared" si="468"/>
        <v>0.549371733869731+0.892711692409384i</v>
      </c>
      <c r="Q1008" s="12" t="str">
        <f t="shared" si="469"/>
        <v>-0.549371733869731+0.210615647531356i</v>
      </c>
      <c r="R1008" s="12" t="str">
        <f t="shared" si="470"/>
        <v>-0.328713710302428-1.75098914642242i</v>
      </c>
      <c r="S1008" s="12" t="str">
        <f t="shared" si="471"/>
        <v>0.112985924875887i</v>
      </c>
      <c r="T1008" s="12" t="str">
        <f t="shared" si="472"/>
        <v>0.197837128156177-0.0371400225779042i</v>
      </c>
      <c r="U1008" s="12" t="str">
        <f t="shared" si="473"/>
        <v>0.001-0.0181269866847261i</v>
      </c>
      <c r="V1008" s="12" t="str">
        <f t="shared" si="474"/>
        <v>0.0015-0.00550972239657329i</v>
      </c>
      <c r="W1008" s="12" t="str">
        <f t="shared" si="475"/>
        <v>0.000932815456370296-0.00426060594195927i</v>
      </c>
      <c r="X1008" s="12" t="str">
        <f t="shared" si="476"/>
        <v>0.00150289549275259-0.00388317420966307i</v>
      </c>
      <c r="Y1008" s="12" t="str">
        <f t="shared" si="477"/>
        <v>0.00029+0.0827495504955551i</v>
      </c>
      <c r="Z1008" s="12" t="str">
        <f t="shared" si="478"/>
        <v>-0.58534758342469-0.241981613151163i</v>
      </c>
      <c r="AA1008" s="12" t="str">
        <f t="shared" si="479"/>
        <v>3.45722831380915-152.077502679482i</v>
      </c>
      <c r="AB1008" s="12" t="str">
        <f t="shared" si="480"/>
        <v>0.493838422002922-0.0927084330123624i</v>
      </c>
      <c r="AC1008" s="12" t="str">
        <f t="shared" si="481"/>
        <v>1.63359349556872-1.29438004246912i</v>
      </c>
      <c r="AD1008" s="12" t="str">
        <f t="shared" si="482"/>
        <v>0.213333578920639+0.112283927689836i</v>
      </c>
      <c r="AE1008" s="12" t="str">
        <f t="shared" si="483"/>
        <v>-0.0977036489312014-0.117347929297206i</v>
      </c>
      <c r="AF1008" s="12" t="str">
        <f t="shared" si="484"/>
        <v>-12.1227361037677-2.89451338893492i</v>
      </c>
      <c r="AG1008" s="12" t="str">
        <f t="shared" si="485"/>
        <v>1.06448451597647-0.116039269220274i</v>
      </c>
      <c r="AH1008" s="12" t="str">
        <f t="shared" si="486"/>
        <v>0.611685262556546+1.66875326354857i</v>
      </c>
      <c r="AI1008" s="12">
        <f t="shared" si="487"/>
        <v>4.9953537122072929</v>
      </c>
      <c r="AJ1008" s="12">
        <f t="shared" si="488"/>
        <v>69.869475493043254</v>
      </c>
      <c r="AK1008" s="12"/>
      <c r="AL1008" s="12"/>
      <c r="AM1008" s="12"/>
      <c r="AN1008" s="12"/>
    </row>
    <row r="1009" spans="1:40" x14ac:dyDescent="0.35">
      <c r="A1009" s="12"/>
      <c r="B1009" s="12">
        <f t="shared" si="490"/>
        <v>87900</v>
      </c>
      <c r="C1009" s="29" t="str">
        <f t="shared" si="456"/>
        <v>-8.96509994623002E-06+0.0252518996697132i</v>
      </c>
      <c r="D1009" s="28" t="str">
        <f t="shared" si="457"/>
        <v>-5.39912976529677+0.193597897467801i</v>
      </c>
      <c r="E1009" s="12" t="str">
        <f t="shared" si="458"/>
        <v>4200</v>
      </c>
      <c r="F1009" s="12" t="str">
        <f t="shared" si="459"/>
        <v>0.704225352112676</v>
      </c>
      <c r="G1009" s="12" t="str">
        <f t="shared" si="455"/>
        <v>0.704225352112676</v>
      </c>
      <c r="H1009" s="12" t="str">
        <f t="shared" si="460"/>
        <v>6.72642828723392+3.08623771530739i</v>
      </c>
      <c r="I1009" s="12" t="str">
        <f t="shared" si="461"/>
        <v>345.182492813179i</v>
      </c>
      <c r="J1009" s="12" t="str">
        <f t="shared" si="462"/>
        <v>-100.91695945294+74.6549649616572i</v>
      </c>
      <c r="K1009" s="12" t="str">
        <f t="shared" si="463"/>
        <v>1.63537547801461-2.21066503600793i</v>
      </c>
      <c r="L1009" s="12" t="str">
        <f t="shared" si="464"/>
        <v>0.0766927357513896-0.0877452538447298i</v>
      </c>
      <c r="M1009" s="12" t="str">
        <f t="shared" si="465"/>
        <v>1.712068213766-2.29841028985266i</v>
      </c>
      <c r="N1009" s="12" t="str">
        <f t="shared" si="466"/>
        <v>-1.10458397700217i</v>
      </c>
      <c r="O1009" s="12" t="str">
        <f t="shared" si="467"/>
        <v>0.449506096025895-0.893277263583687i</v>
      </c>
      <c r="P1009" s="12" t="str">
        <f t="shared" si="468"/>
        <v>0.550493903974105+0.893277263583687i</v>
      </c>
      <c r="Q1009" s="12" t="str">
        <f t="shared" si="469"/>
        <v>-0.550493903974105+0.211306713418483i</v>
      </c>
      <c r="R1009" s="12" t="str">
        <f t="shared" si="470"/>
        <v>-0.328702922858189-1.7488556929582i</v>
      </c>
      <c r="S1009" s="12" t="str">
        <f t="shared" si="471"/>
        <v>0.113114610439527i</v>
      </c>
      <c r="T1009" s="12" t="str">
        <f t="shared" si="472"/>
        <v>0.197821130423916-0.0371811030694379i</v>
      </c>
      <c r="U1009" s="12" t="str">
        <f t="shared" si="473"/>
        <v>0.001-0.0181063644018083i</v>
      </c>
      <c r="V1009" s="12" t="str">
        <f t="shared" si="474"/>
        <v>0.0015-0.00550345422547367i</v>
      </c>
      <c r="W1009" s="12" t="str">
        <f t="shared" si="475"/>
        <v>0.00093280706467182-0.00425583808681485i</v>
      </c>
      <c r="X1009" s="12" t="str">
        <f t="shared" si="476"/>
        <v>0.00150157371600086-0.00387903449557549i</v>
      </c>
      <c r="Y1009" s="12" t="str">
        <f t="shared" si="477"/>
        <v>0.00029+0.0828437982751628i</v>
      </c>
      <c r="Z1009" s="12" t="str">
        <f t="shared" si="478"/>
        <v>-0.584005523155654-0.241438999178311i</v>
      </c>
      <c r="AA1009" s="12" t="str">
        <f t="shared" si="479"/>
        <v>3.44608312005081-151.888329857316i</v>
      </c>
      <c r="AB1009" s="12" t="str">
        <f t="shared" si="480"/>
        <v>0.493798488675295-0.0928109775918515i</v>
      </c>
      <c r="AC1009" s="12" t="str">
        <f t="shared" si="481"/>
        <v>1.63209899055827-1.29385025210855i</v>
      </c>
      <c r="AD1009" s="12" t="str">
        <f t="shared" si="482"/>
        <v>0.213475140190071+0.112366889154958i</v>
      </c>
      <c r="AE1009" s="12" t="str">
        <f t="shared" si="483"/>
        <v>-0.0975409116690758-0.117164108083255i</v>
      </c>
      <c r="AF1009" s="12" t="str">
        <f t="shared" si="484"/>
        <v>-12.1255580525307-2.89263981783959i</v>
      </c>
      <c r="AG1009" s="12" t="str">
        <f t="shared" si="485"/>
        <v>1.06444639737185-0.115974507867795i</v>
      </c>
      <c r="AH1009" s="12" t="str">
        <f t="shared" si="486"/>
        <v>0.611184648556453+1.66632416851695i</v>
      </c>
      <c r="AI1009" s="12">
        <f t="shared" si="487"/>
        <v>4.9833577098212825</v>
      </c>
      <c r="AJ1009" s="12">
        <f t="shared" si="488"/>
        <v>69.857661558422848</v>
      </c>
      <c r="AK1009" s="12"/>
      <c r="AL1009" s="12"/>
      <c r="AM1009" s="12"/>
      <c r="AN1009" s="12"/>
    </row>
    <row r="1010" spans="1:40" x14ac:dyDescent="0.35">
      <c r="A1010" s="12"/>
      <c r="B1010" s="12">
        <f t="shared" si="490"/>
        <v>88000</v>
      </c>
      <c r="C1010" s="29" t="str">
        <f t="shared" si="456"/>
        <v>-8.94473629847397E-06+0.0252232043364008i</v>
      </c>
      <c r="D1010" s="28" t="str">
        <f t="shared" si="457"/>
        <v>-5.39912960917547+0.193377899912406i</v>
      </c>
      <c r="E1010" s="12" t="str">
        <f t="shared" si="458"/>
        <v>4200</v>
      </c>
      <c r="F1010" s="12" t="str">
        <f t="shared" si="459"/>
        <v>0.704225352112676</v>
      </c>
      <c r="G1010" s="12" t="str">
        <f t="shared" si="455"/>
        <v>0.704225352112676</v>
      </c>
      <c r="H1010" s="12" t="str">
        <f t="shared" si="460"/>
        <v>6.72924336243059+3.08414487290943i</v>
      </c>
      <c r="I1010" s="12" t="str">
        <f t="shared" si="461"/>
        <v>345.575191894877i</v>
      </c>
      <c r="J1010" s="12" t="str">
        <f t="shared" si="462"/>
        <v>-101.148984328241+74.7398966624099i</v>
      </c>
      <c r="K1010" s="12" t="str">
        <f t="shared" si="463"/>
        <v>1.63292519864192-2.20991375025131i</v>
      </c>
      <c r="L1010" s="12" t="str">
        <f t="shared" si="464"/>
        <v>0.0765938810073065-0.0877318480025873i</v>
      </c>
      <c r="M1010" s="12" t="str">
        <f t="shared" si="465"/>
        <v>1.70951907964923-2.2976455982539i</v>
      </c>
      <c r="N1010" s="12" t="str">
        <f t="shared" si="466"/>
        <v>-1.10584061406361i</v>
      </c>
      <c r="O1010" s="12" t="str">
        <f t="shared" si="467"/>
        <v>0.44838321609003-0.893841424151265i</v>
      </c>
      <c r="P1010" s="12" t="str">
        <f t="shared" si="468"/>
        <v>0.55161678390997+0.893841424151265i</v>
      </c>
      <c r="Q1010" s="12" t="str">
        <f t="shared" si="469"/>
        <v>-0.55161678390997+0.211999189912345i</v>
      </c>
      <c r="R1010" s="12" t="str">
        <f t="shared" si="470"/>
        <v>-0.328692121934933-1.74672692317734i</v>
      </c>
      <c r="S1010" s="12" t="str">
        <f t="shared" si="471"/>
        <v>0.113243296003167i</v>
      </c>
      <c r="T1010" s="12" t="str">
        <f t="shared" si="472"/>
        <v>0.197805113998073-0.0372221792581867i</v>
      </c>
      <c r="U1010" s="12" t="str">
        <f t="shared" si="473"/>
        <v>0.001-0.0180857889877154i</v>
      </c>
      <c r="V1010" s="12" t="str">
        <f t="shared" si="474"/>
        <v>0.0015-0.00549720030021745i</v>
      </c>
      <c r="W1010" s="12" t="str">
        <f t="shared" si="475"/>
        <v>0.000932798663844935-0.00425108115381495i</v>
      </c>
      <c r="X1010" s="12" t="str">
        <f t="shared" si="476"/>
        <v>0.00150025626974545-0.00387490360794298i</v>
      </c>
      <c r="Y1010" s="12" t="str">
        <f t="shared" si="477"/>
        <v>0.00029+0.0829380460547705i</v>
      </c>
      <c r="Z1010" s="12" t="str">
        <f t="shared" si="478"/>
        <v>-0.582668126216821-0.240898602226633i</v>
      </c>
      <c r="AA1010" s="12" t="str">
        <f t="shared" si="479"/>
        <v>3.43499168658975-151.699643012075i</v>
      </c>
      <c r="AB1010" s="12" t="str">
        <f t="shared" si="480"/>
        <v>0.493758508684996-0.0929135114307859i</v>
      </c>
      <c r="AC1010" s="12" t="str">
        <f t="shared" si="481"/>
        <v>1.63060727077889-1.29331948462863i</v>
      </c>
      <c r="AD1010" s="12" t="str">
        <f t="shared" si="482"/>
        <v>0.213616817034191+0.112449688879589i</v>
      </c>
      <c r="AE1010" s="12" t="str">
        <f t="shared" si="483"/>
        <v>-0.097378737637801-0.116980842148774i</v>
      </c>
      <c r="AF1010" s="12" t="str">
        <f t="shared" si="484"/>
        <v>-12.1283729716061-2.89076697299702i</v>
      </c>
      <c r="AG1010" s="12" t="str">
        <f t="shared" si="485"/>
        <v>1.06440830573474-0.115909978723186i</v>
      </c>
      <c r="AH1010" s="12" t="str">
        <f t="shared" si="486"/>
        <v>0.61068525437611+1.66390193316574i</v>
      </c>
      <c r="AI1010" s="12">
        <f t="shared" si="487"/>
        <v>4.9713791053553784</v>
      </c>
      <c r="AJ1010" s="12">
        <f t="shared" si="488"/>
        <v>69.845854309133074</v>
      </c>
      <c r="AK1010" s="12"/>
      <c r="AL1010" s="12"/>
      <c r="AM1010" s="12"/>
      <c r="AN1010" s="12"/>
    </row>
    <row r="1011" spans="1:40" x14ac:dyDescent="0.35">
      <c r="A1011" s="12"/>
      <c r="B1011" s="12">
        <f t="shared" si="490"/>
        <v>88100</v>
      </c>
      <c r="C1011" s="29" t="str">
        <f t="shared" si="456"/>
        <v>-8.92444195407222E-06+0.0251945741457048i</v>
      </c>
      <c r="D1011" s="28" t="str">
        <f t="shared" si="457"/>
        <v>-5.3991294535855+0.193158401783737i</v>
      </c>
      <c r="E1011" s="12" t="str">
        <f t="shared" si="458"/>
        <v>4200</v>
      </c>
      <c r="F1011" s="12" t="str">
        <f t="shared" si="459"/>
        <v>0.704225352112676</v>
      </c>
      <c r="G1011" s="12" t="str">
        <f t="shared" si="455"/>
        <v>0.704225352112676</v>
      </c>
      <c r="H1011" s="12" t="str">
        <f t="shared" si="460"/>
        <v>6.73205142820444+3.0820532641548i</v>
      </c>
      <c r="I1011" s="12" t="str">
        <f t="shared" si="461"/>
        <v>345.967890976576i</v>
      </c>
      <c r="J1011" s="12" t="str">
        <f t="shared" si="462"/>
        <v>-101.381273018068+74.8248283631627i</v>
      </c>
      <c r="K1011" s="12" t="str">
        <f t="shared" si="463"/>
        <v>1.63047947622151-2.2091608967933i</v>
      </c>
      <c r="L1011" s="12" t="str">
        <f t="shared" si="464"/>
        <v>0.07649516881211-0.0877183482833053i</v>
      </c>
      <c r="M1011" s="12" t="str">
        <f t="shared" si="465"/>
        <v>1.70697464503362-2.29687924507661i</v>
      </c>
      <c r="N1011" s="12" t="str">
        <f t="shared" si="466"/>
        <v>-1.10709725112504i</v>
      </c>
      <c r="O1011" s="12" t="str">
        <f t="shared" si="467"/>
        <v>0.447259628095873-0.894404173221224i</v>
      </c>
      <c r="P1011" s="12" t="str">
        <f t="shared" si="468"/>
        <v>0.552740371904127+0.894404173221224i</v>
      </c>
      <c r="Q1011" s="12" t="str">
        <f t="shared" si="469"/>
        <v>-0.552740371904127+0.212693077903816i</v>
      </c>
      <c r="R1011" s="12" t="str">
        <f t="shared" si="470"/>
        <v>-0.328681307528413-1.74460282111645i</v>
      </c>
      <c r="S1011" s="12" t="str">
        <f t="shared" si="471"/>
        <v>0.113371981566807i</v>
      </c>
      <c r="T1011" s="12" t="str">
        <f t="shared" si="472"/>
        <v>0.197789078877014-0.0372632511384653i</v>
      </c>
      <c r="U1011" s="12" t="str">
        <f t="shared" si="473"/>
        <v>0.001-0.0180652602828485i</v>
      </c>
      <c r="V1011" s="12" t="str">
        <f t="shared" si="474"/>
        <v>0.0015-0.00549096057229437i</v>
      </c>
      <c r="W1011" s="12" t="str">
        <f t="shared" si="475"/>
        <v>0.000932790253891054-0.00424633510575385i</v>
      </c>
      <c r="X1011" s="12" t="str">
        <f t="shared" si="476"/>
        <v>0.00149894313505243-0.00387078151959583i</v>
      </c>
      <c r="Y1011" s="12" t="str">
        <f t="shared" si="477"/>
        <v>0.00029+0.0830322938343782i</v>
      </c>
      <c r="Z1011" s="12" t="str">
        <f t="shared" si="478"/>
        <v>-0.581335370995375-0.240360409817251i</v>
      </c>
      <c r="AA1011" s="12" t="str">
        <f t="shared" si="479"/>
        <v>3.42395367338608-151.511440229794i</v>
      </c>
      <c r="AB1011" s="12" t="str">
        <f t="shared" si="480"/>
        <v>0.493718482027946-0.0930160345149739i</v>
      </c>
      <c r="AC1011" s="12" t="str">
        <f t="shared" si="481"/>
        <v>1.62911833146942-1.29278774677935i</v>
      </c>
      <c r="AD1011" s="12" t="str">
        <f t="shared" si="482"/>
        <v>0.213758609298663+0.112532326727657i</v>
      </c>
      <c r="AE1011" s="12" t="str">
        <f t="shared" si="483"/>
        <v>-0.0972171242701452-0.116798128840188i</v>
      </c>
      <c r="AF1011" s="12" t="str">
        <f t="shared" si="484"/>
        <v>-12.1311808817899-2.88889486237106i</v>
      </c>
      <c r="AG1011" s="12" t="str">
        <f t="shared" si="485"/>
        <v>1.064370240783-0.115845680804042i</v>
      </c>
      <c r="AH1011" s="12" t="str">
        <f t="shared" si="486"/>
        <v>0.610187077874605+1.66148652804i</v>
      </c>
      <c r="AI1011" s="12">
        <f t="shared" si="487"/>
        <v>4.9594178522970358</v>
      </c>
      <c r="AJ1011" s="12">
        <f t="shared" si="488"/>
        <v>69.834053647534063</v>
      </c>
      <c r="AK1011" s="12"/>
      <c r="AL1011" s="12"/>
      <c r="AM1011" s="12"/>
      <c r="AN1011" s="12"/>
    </row>
    <row r="1012" spans="1:40" x14ac:dyDescent="0.35">
      <c r="A1012" s="12"/>
      <c r="B1012" s="12">
        <f t="shared" si="490"/>
        <v>88200</v>
      </c>
      <c r="C1012" s="29" t="str">
        <f t="shared" si="456"/>
        <v>-8.90421659890213E-06+0.0251660088760518i</v>
      </c>
      <c r="D1012" s="28" t="str">
        <f t="shared" si="457"/>
        <v>-5.39912929852444+0.192939401383064i</v>
      </c>
      <c r="E1012" s="12" t="str">
        <f t="shared" si="458"/>
        <v>4200</v>
      </c>
      <c r="F1012" s="12" t="str">
        <f t="shared" si="459"/>
        <v>0.704225352112676</v>
      </c>
      <c r="G1012" s="12" t="str">
        <f t="shared" si="455"/>
        <v>0.704225352112676</v>
      </c>
      <c r="H1012" s="12" t="str">
        <f t="shared" si="460"/>
        <v>6.7348525052899+3.07996289524049i</v>
      </c>
      <c r="I1012" s="12" t="str">
        <f t="shared" si="461"/>
        <v>346.360590058275i</v>
      </c>
      <c r="J1012" s="12" t="str">
        <f t="shared" si="462"/>
        <v>-101.613825522421+74.9097600639154i</v>
      </c>
      <c r="K1012" s="12" t="str">
        <f t="shared" si="463"/>
        <v>1.62803830277885-2.20840648670129i</v>
      </c>
      <c r="L1012" s="12" t="str">
        <f t="shared" si="464"/>
        <v>0.0763965990482623-0.087704755108577i</v>
      </c>
      <c r="M1012" s="12" t="str">
        <f t="shared" si="465"/>
        <v>1.70443490182711-2.29611124180987i</v>
      </c>
      <c r="N1012" s="12" t="str">
        <f t="shared" si="466"/>
        <v>-1.10835388818648i</v>
      </c>
      <c r="O1012" s="12" t="str">
        <f t="shared" si="467"/>
        <v>0.446135333817705-0.894965509904915i</v>
      </c>
      <c r="P1012" s="12" t="str">
        <f t="shared" si="468"/>
        <v>0.553864666182295+0.894965509904915i</v>
      </c>
      <c r="Q1012" s="12" t="str">
        <f t="shared" si="469"/>
        <v>-0.553864666182295+0.213388378281565i</v>
      </c>
      <c r="R1012" s="12" t="str">
        <f t="shared" si="470"/>
        <v>-0.328670479634373-1.74248337088445i</v>
      </c>
      <c r="S1012" s="12" t="str">
        <f t="shared" si="471"/>
        <v>0.113500667130447i</v>
      </c>
      <c r="T1012" s="12" t="str">
        <f t="shared" si="472"/>
        <v>0.197773025059095-0.0373043187045853i</v>
      </c>
      <c r="U1012" s="12" t="str">
        <f t="shared" si="473"/>
        <v>0.001-0.0180447781283328i</v>
      </c>
      <c r="V1012" s="12" t="str">
        <f t="shared" si="474"/>
        <v>0.0015-0.00548473499341422i</v>
      </c>
      <c r="W1012" s="12" t="str">
        <f t="shared" si="475"/>
        <v>0.000932781834811594-0.00424159990559471i</v>
      </c>
      <c r="X1012" s="12" t="str">
        <f t="shared" si="476"/>
        <v>0.0014976342930903-0.00386666820347216i</v>
      </c>
      <c r="Y1012" s="12" t="str">
        <f t="shared" si="477"/>
        <v>0.00029+0.0831265416139859i</v>
      </c>
      <c r="Z1012" s="12" t="str">
        <f t="shared" si="478"/>
        <v>-0.580007236003482-0.23982440955908i</v>
      </c>
      <c r="AA1012" s="12" t="str">
        <f t="shared" si="479"/>
        <v>3.41296874303364-151.323719606682i</v>
      </c>
      <c r="AB1012" s="12" t="str">
        <f t="shared" si="480"/>
        <v>0.493678408700042-0.0931185468302164i</v>
      </c>
      <c r="AC1012" s="12" t="str">
        <f t="shared" si="481"/>
        <v>1.62763216786896-1.29225504527982i</v>
      </c>
      <c r="AD1012" s="12" t="str">
        <f t="shared" si="482"/>
        <v>0.213900516828972+0.112614802563143i</v>
      </c>
      <c r="AE1012" s="12" t="str">
        <f t="shared" si="483"/>
        <v>-0.09705606901337-0.116615965520617i</v>
      </c>
      <c r="AF1012" s="12" t="str">
        <f t="shared" si="484"/>
        <v>-12.1339818038143-2.88702349385743i</v>
      </c>
      <c r="AG1012" s="12" t="str">
        <f t="shared" si="485"/>
        <v>1.06433220223655-0.115781613132947i</v>
      </c>
      <c r="AH1012" s="12" t="str">
        <f t="shared" si="486"/>
        <v>0.609690116902562+1.65907792384749i</v>
      </c>
      <c r="AI1012" s="12">
        <f t="shared" si="487"/>
        <v>4.9474739043034646</v>
      </c>
      <c r="AJ1012" s="12">
        <f t="shared" si="488"/>
        <v>69.822259476602881</v>
      </c>
      <c r="AK1012" s="12"/>
      <c r="AL1012" s="12"/>
      <c r="AM1012" s="12"/>
      <c r="AN1012" s="12"/>
    </row>
    <row r="1013" spans="1:40" x14ac:dyDescent="0.35">
      <c r="A1013" s="12"/>
      <c r="B1013" s="12">
        <f t="shared" si="490"/>
        <v>88300</v>
      </c>
      <c r="C1013" s="29" t="str">
        <f t="shared" si="456"/>
        <v>-8.88405992061875E-06+0.0251375083068719i</v>
      </c>
      <c r="D1013" s="28" t="str">
        <f t="shared" si="457"/>
        <v>-5.39912914398991+0.192720897019351i</v>
      </c>
      <c r="E1013" s="12" t="str">
        <f t="shared" si="458"/>
        <v>4200</v>
      </c>
      <c r="F1013" s="12" t="str">
        <f t="shared" si="459"/>
        <v>0.704225352112676</v>
      </c>
      <c r="G1013" s="12" t="str">
        <f t="shared" si="455"/>
        <v>0.704225352112676</v>
      </c>
      <c r="H1013" s="12" t="str">
        <f t="shared" si="460"/>
        <v>6.73764661435761+3.07787377230339i</v>
      </c>
      <c r="I1013" s="12" t="str">
        <f t="shared" si="461"/>
        <v>346.753289139973i</v>
      </c>
      <c r="J1013" s="12" t="str">
        <f t="shared" si="462"/>
        <v>-101.846641841299+74.9946917646682i</v>
      </c>
      <c r="K1013" s="12" t="str">
        <f t="shared" si="463"/>
        <v>1.62560167034073-2.20765053099145i</v>
      </c>
      <c r="L1013" s="12" t="str">
        <f t="shared" si="464"/>
        <v>0.0762981715975826-0.0876910688987448i</v>
      </c>
      <c r="M1013" s="12" t="str">
        <f t="shared" si="465"/>
        <v>1.70189984193831-2.29534159989019i</v>
      </c>
      <c r="N1013" s="12" t="str">
        <f t="shared" si="466"/>
        <v>-1.10961052524791i</v>
      </c>
      <c r="O1013" s="12" t="str">
        <f t="shared" si="467"/>
        <v>0.445010335030958-0.895525433315902i</v>
      </c>
      <c r="P1013" s="12" t="str">
        <f t="shared" si="468"/>
        <v>0.554989664969042+0.895525433315902i</v>
      </c>
      <c r="Q1013" s="12" t="str">
        <f t="shared" si="469"/>
        <v>-0.554989664969042+0.214085091932008i</v>
      </c>
      <c r="R1013" s="12" t="str">
        <f t="shared" si="470"/>
        <v>-0.328659638248552-1.74036855666233i</v>
      </c>
      <c r="S1013" s="12" t="str">
        <f t="shared" si="471"/>
        <v>0.113629352694087i</v>
      </c>
      <c r="T1013" s="12" t="str">
        <f t="shared" si="472"/>
        <v>0.197756952542683-0.0373453819508558i</v>
      </c>
      <c r="U1013" s="12" t="str">
        <f t="shared" si="473"/>
        <v>0.001-0.0180243423660131i</v>
      </c>
      <c r="V1013" s="12" t="str">
        <f t="shared" si="474"/>
        <v>0.0015-0.00547852351550549i</v>
      </c>
      <c r="W1013" s="12" t="str">
        <f t="shared" si="475"/>
        <v>0.00093277340660797-0.00423687551646831i</v>
      </c>
      <c r="X1013" s="12" t="str">
        <f t="shared" si="476"/>
        <v>0.00149632972512913-0.00386256363261701i</v>
      </c>
      <c r="Y1013" s="12" t="str">
        <f t="shared" si="477"/>
        <v>0.00029+0.0832207893935936i</v>
      </c>
      <c r="Z1013" s="12" t="str">
        <f t="shared" si="478"/>
        <v>-0.578683699877366-0.239290589148052i</v>
      </c>
      <c r="AA1013" s="12" t="str">
        <f t="shared" si="479"/>
        <v>3.40203656073554-151.136479249054i</v>
      </c>
      <c r="AB1013" s="12" t="str">
        <f t="shared" si="480"/>
        <v>0.493638288697207-0.0932210483623076i</v>
      </c>
      <c r="AC1013" s="12" t="str">
        <f t="shared" si="481"/>
        <v>1.6261487752171-1.29172138681844i</v>
      </c>
      <c r="AD1013" s="12" t="str">
        <f t="shared" si="482"/>
        <v>0.214042539470433+0.112697116250089i</v>
      </c>
      <c r="AE1013" s="12" t="str">
        <f t="shared" si="483"/>
        <v>-0.0968955693291272-0.116434349569736i</v>
      </c>
      <c r="AF1013" s="12" t="str">
        <f t="shared" si="484"/>
        <v>-12.1367757583475-2.88515287528404i</v>
      </c>
      <c r="AG1013" s="12" t="str">
        <f t="shared" si="485"/>
        <v>1.06429418981734-0.115717774737443i</v>
      </c>
      <c r="AH1013" s="12" t="str">
        <f t="shared" si="486"/>
        <v>0.609194369302328+1.65667609145739i</v>
      </c>
      <c r="AI1013" s="12">
        <f t="shared" si="487"/>
        <v>4.9355472151999527</v>
      </c>
      <c r="AJ1013" s="12">
        <f t="shared" si="488"/>
        <v>69.810471699927774</v>
      </c>
      <c r="AK1013" s="12"/>
      <c r="AL1013" s="12"/>
      <c r="AM1013" s="12"/>
      <c r="AN1013" s="12"/>
    </row>
    <row r="1014" spans="1:40" x14ac:dyDescent="0.35">
      <c r="A1014" s="12"/>
      <c r="B1014" s="12">
        <f t="shared" si="490"/>
        <v>88400</v>
      </c>
      <c r="C1014" s="29" t="str">
        <f t="shared" si="456"/>
        <v>-8.86397160864292E-06+0.0251090722185937i</v>
      </c>
      <c r="D1014" s="28" t="str">
        <f t="shared" si="457"/>
        <v>-5.39912898997952+0.192502887009218i</v>
      </c>
      <c r="E1014" s="12" t="str">
        <f t="shared" si="458"/>
        <v>4200</v>
      </c>
      <c r="F1014" s="12" t="str">
        <f t="shared" si="459"/>
        <v>0.704225352112676</v>
      </c>
      <c r="G1014" s="12" t="str">
        <f t="shared" si="455"/>
        <v>0.704225352112676</v>
      </c>
      <c r="H1014" s="12" t="str">
        <f t="shared" si="460"/>
        <v>6.74043377601445+3.0757859014208i</v>
      </c>
      <c r="I1014" s="12" t="str">
        <f t="shared" si="461"/>
        <v>347.145988221672i</v>
      </c>
      <c r="J1014" s="12" t="str">
        <f t="shared" si="462"/>
        <v>-102.079721974703+75.0796234654209i</v>
      </c>
      <c r="K1014" s="12" t="str">
        <f t="shared" si="463"/>
        <v>1.62316957093539-2.20689304062899i</v>
      </c>
      <c r="L1014" s="12" t="str">
        <f t="shared" si="464"/>
        <v>0.0761998863412525-0.0876772900728022i</v>
      </c>
      <c r="M1014" s="12" t="str">
        <f t="shared" si="465"/>
        <v>1.69936945727664-2.29457033070179i</v>
      </c>
      <c r="N1014" s="12" t="str">
        <f t="shared" si="466"/>
        <v>-1.11086716230935i</v>
      </c>
      <c r="O1014" s="12" t="str">
        <f t="shared" si="467"/>
        <v>0.443884633512141-0.896083942569999i</v>
      </c>
      <c r="P1014" s="12" t="str">
        <f t="shared" si="468"/>
        <v>0.556115366487859+0.896083942569999i</v>
      </c>
      <c r="Q1014" s="12" t="str">
        <f t="shared" si="469"/>
        <v>-0.556115366487859+0.214783219739351i</v>
      </c>
      <c r="R1014" s="12" t="str">
        <f t="shared" si="470"/>
        <v>-0.328648783366683-1.73825836270255i</v>
      </c>
      <c r="S1014" s="12" t="str">
        <f t="shared" si="471"/>
        <v>0.113758038257727i</v>
      </c>
      <c r="T1014" s="12" t="str">
        <f t="shared" si="472"/>
        <v>0.197740861326131-0.0373864408715826i</v>
      </c>
      <c r="U1014" s="12" t="str">
        <f t="shared" si="473"/>
        <v>0.001-0.0180039528384497i</v>
      </c>
      <c r="V1014" s="12" t="str">
        <f t="shared" si="474"/>
        <v>0.0015-0.0054723260907142i</v>
      </c>
      <c r="W1014" s="12" t="str">
        <f t="shared" si="475"/>
        <v>0.000932764969281606-0.00423216190167233i</v>
      </c>
      <c r="X1014" s="12" t="str">
        <f t="shared" si="476"/>
        <v>0.00149502941254009-0.00385846778018198i</v>
      </c>
      <c r="Y1014" s="12" t="str">
        <f t="shared" si="477"/>
        <v>0.00029+0.0833150371732013i</v>
      </c>
      <c r="Z1014" s="12" t="str">
        <f t="shared" si="478"/>
        <v>-0.57736474137648-0.238758936366418i</v>
      </c>
      <c r="AA1014" s="12" t="str">
        <f t="shared" si="479"/>
        <v>3.39115679428085-150.949717273263i</v>
      </c>
      <c r="AB1014" s="12" t="str">
        <f t="shared" si="480"/>
        <v>0.49359812201533-0.0933235390970339i</v>
      </c>
      <c r="AC1014" s="12" t="str">
        <f t="shared" si="481"/>
        <v>1.62466814875382-1.29118677805296i</v>
      </c>
      <c r="AD1014" s="12" t="str">
        <f t="shared" si="482"/>
        <v>0.214184677068186+0.112779267652594i</v>
      </c>
      <c r="AE1014" s="12" t="str">
        <f t="shared" si="483"/>
        <v>-0.0967356226933612-0.116253278383653i</v>
      </c>
      <c r="AF1014" s="12" t="str">
        <f t="shared" si="484"/>
        <v>-12.139562765994-2.88328301441158i</v>
      </c>
      <c r="AG1014" s="12" t="str">
        <f t="shared" si="485"/>
        <v>1.06425620324932-0.115654164649992i</v>
      </c>
      <c r="AH1014" s="12" t="str">
        <f t="shared" si="486"/>
        <v>0.608699832908139+1.65428100189927i</v>
      </c>
      <c r="AI1014" s="12">
        <f t="shared" si="487"/>
        <v>4.9236377389792718</v>
      </c>
      <c r="AJ1014" s="12">
        <f t="shared" si="488"/>
        <v>69.798690221705513</v>
      </c>
      <c r="AK1014" s="12"/>
      <c r="AL1014" s="12"/>
      <c r="AM1014" s="12"/>
      <c r="AN1014" s="12"/>
    </row>
    <row r="1015" spans="1:40" x14ac:dyDescent="0.35">
      <c r="A1015" s="12"/>
      <c r="B1015" s="12">
        <f t="shared" si="490"/>
        <v>88500</v>
      </c>
      <c r="C1015" s="29" t="str">
        <f t="shared" si="456"/>
        <v>-8.84395135414903E-06+0.0250807003926379i</v>
      </c>
      <c r="D1015" s="28" t="str">
        <f t="shared" si="457"/>
        <v>-5.3991288364909+0.192285369676891i</v>
      </c>
      <c r="E1015" s="12" t="str">
        <f t="shared" si="458"/>
        <v>4200</v>
      </c>
      <c r="F1015" s="12" t="str">
        <f t="shared" si="459"/>
        <v>0.704225352112676</v>
      </c>
      <c r="G1015" s="12" t="str">
        <f t="shared" si="455"/>
        <v>0.704225352112676</v>
      </c>
      <c r="H1015" s="12" t="str">
        <f t="shared" si="460"/>
        <v>6.74321401080378+3.07369928861076i</v>
      </c>
      <c r="I1015" s="12" t="str">
        <f t="shared" si="461"/>
        <v>347.538687303371i</v>
      </c>
      <c r="J1015" s="12" t="str">
        <f t="shared" si="462"/>
        <v>-102.313065922633+75.1645551661737i</v>
      </c>
      <c r="K1015" s="12" t="str">
        <f t="shared" si="463"/>
        <v>1.6207419965926-2.20613402652829i</v>
      </c>
      <c r="L1015" s="12" t="str">
        <f t="shared" si="464"/>
        <v>0.0761017431598244-0.0876634190483978i</v>
      </c>
      <c r="M1015" s="12" t="str">
        <f t="shared" si="465"/>
        <v>1.69684373975242-2.29379744557669i</v>
      </c>
      <c r="N1015" s="12" t="str">
        <f t="shared" si="466"/>
        <v>-1.11212379937079i</v>
      </c>
      <c r="O1015" s="12" t="str">
        <f t="shared" si="467"/>
        <v>0.442758231038899-0.896641036785237i</v>
      </c>
      <c r="P1015" s="12" t="str">
        <f t="shared" si="468"/>
        <v>0.557241768961101+0.896641036785237i</v>
      </c>
      <c r="Q1015" s="12" t="str">
        <f t="shared" si="469"/>
        <v>-0.557241768961101+0.215482762585553i</v>
      </c>
      <c r="R1015" s="12" t="str">
        <f t="shared" si="470"/>
        <v>-0.328637914984491-1.73615277332878i</v>
      </c>
      <c r="S1015" s="12" t="str">
        <f t="shared" si="471"/>
        <v>0.113886723821366i</v>
      </c>
      <c r="T1015" s="12" t="str">
        <f t="shared" si="472"/>
        <v>0.197724751407793-0.0374274954610683i</v>
      </c>
      <c r="U1015" s="12" t="str">
        <f t="shared" si="473"/>
        <v>0.001-0.0179836093889147i</v>
      </c>
      <c r="V1015" s="12" t="str">
        <f t="shared" si="474"/>
        <v>0.0015-0.00546614267140267i</v>
      </c>
      <c r="W1015" s="12" t="str">
        <f t="shared" si="475"/>
        <v>0.000932756522833912-0.00422745902467027i</v>
      </c>
      <c r="X1015" s="12" t="str">
        <f t="shared" si="476"/>
        <v>0.00149373333679462-0.00385438061942467i</v>
      </c>
      <c r="Y1015" s="12" t="str">
        <f t="shared" si="477"/>
        <v>0.00029+0.083409284952809i</v>
      </c>
      <c r="Z1015" s="12" t="str">
        <f t="shared" si="478"/>
        <v>-0.576050339382642-0.238229439081997i</v>
      </c>
      <c r="AA1015" s="12" t="str">
        <f t="shared" si="479"/>
        <v>3.38032911402073-150.763431805635i</v>
      </c>
      <c r="AB1015" s="12" t="str">
        <f t="shared" si="480"/>
        <v>0.493557908650302-0.0934260190201734i</v>
      </c>
      <c r="AC1015" s="12" t="str">
        <f t="shared" si="481"/>
        <v>1.62319028371969-1.29065122561061i</v>
      </c>
      <c r="AD1015" s="12" t="str">
        <f t="shared" si="482"/>
        <v>0.214326929467196+0.112861256634812i</v>
      </c>
      <c r="AE1015" s="12" t="str">
        <f t="shared" si="483"/>
        <v>-0.0965762265962173-0.116072749374772i</v>
      </c>
      <c r="AF1015" s="12" t="str">
        <f t="shared" si="484"/>
        <v>-12.1423428472947-2.88141391893387i</v>
      </c>
      <c r="AG1015" s="12" t="str">
        <f t="shared" si="485"/>
        <v>1.06421824225848-0.115590781907952i</v>
      </c>
      <c r="AH1015" s="12" t="str">
        <f t="shared" si="486"/>
        <v>0.608206505546383+1.65189262636194i</v>
      </c>
      <c r="AI1015" s="12">
        <f t="shared" si="487"/>
        <v>4.9117454298006491</v>
      </c>
      <c r="AJ1015" s="12">
        <f t="shared" si="488"/>
        <v>69.786914946734569</v>
      </c>
      <c r="AK1015" s="12"/>
      <c r="AL1015" s="12"/>
      <c r="AM1015" s="12"/>
      <c r="AN1015" s="12"/>
    </row>
    <row r="1016" spans="1:40" x14ac:dyDescent="0.35">
      <c r="A1016" s="12"/>
      <c r="B1016" s="12">
        <f t="shared" si="490"/>
        <v>88600</v>
      </c>
      <c r="C1016" s="29" t="str">
        <f t="shared" si="456"/>
        <v>-8.82399885005333E-06+0.025052392611412i</v>
      </c>
      <c r="D1016" s="28" t="str">
        <f t="shared" si="457"/>
        <v>-5.3991286835217+0.192068343354159i</v>
      </c>
      <c r="E1016" s="12" t="str">
        <f t="shared" si="458"/>
        <v>4200</v>
      </c>
      <c r="F1016" s="12" t="str">
        <f t="shared" si="459"/>
        <v>0.704225352112676</v>
      </c>
      <c r="G1016" s="12" t="str">
        <f t="shared" si="455"/>
        <v>0.704225352112676</v>
      </c>
      <c r="H1016" s="12" t="str">
        <f t="shared" si="460"/>
        <v>6.74598733920552+3.07161393983257i</v>
      </c>
      <c r="I1016" s="12" t="str">
        <f t="shared" si="461"/>
        <v>347.93138638507i</v>
      </c>
      <c r="J1016" s="12" t="str">
        <f t="shared" si="462"/>
        <v>-102.546673685088+75.2494868669264i</v>
      </c>
      <c r="K1016" s="12" t="str">
        <f t="shared" si="463"/>
        <v>1.61831893934385-2.20537349955314i</v>
      </c>
      <c r="L1016" s="12" t="str">
        <f t="shared" si="464"/>
        <v>0.0760037419332231-0.0876494562418364i</v>
      </c>
      <c r="M1016" s="12" t="str">
        <f t="shared" si="465"/>
        <v>1.69432268127707-2.29302295579498i</v>
      </c>
      <c r="N1016" s="12" t="str">
        <f t="shared" si="466"/>
        <v>-1.11338043643222i</v>
      </c>
      <c r="O1016" s="12" t="str">
        <f t="shared" si="467"/>
        <v>0.441631129389984-0.897196715081886i</v>
      </c>
      <c r="P1016" s="12" t="str">
        <f t="shared" si="468"/>
        <v>0.558368870610016+0.897196715081886i</v>
      </c>
      <c r="Q1016" s="12" t="str">
        <f t="shared" si="469"/>
        <v>-0.558368870610016+0.216183721350334i</v>
      </c>
      <c r="R1016" s="12" t="str">
        <f t="shared" si="470"/>
        <v>-0.328627033097703-1.73405177293546i</v>
      </c>
      <c r="S1016" s="12" t="str">
        <f t="shared" si="471"/>
        <v>0.114015409385006i</v>
      </c>
      <c r="T1016" s="12" t="str">
        <f t="shared" si="472"/>
        <v>0.197708622786032-0.0374685457136145i</v>
      </c>
      <c r="U1016" s="12" t="str">
        <f t="shared" si="473"/>
        <v>0.001-0.0179633118613877i</v>
      </c>
      <c r="V1016" s="12" t="str">
        <f t="shared" si="474"/>
        <v>0.0015-0.00545997321014824i</v>
      </c>
      <c r="W1016" s="12" t="str">
        <f t="shared" si="475"/>
        <v>0.000932748067266325-0.00422276684909061i</v>
      </c>
      <c r="X1016" s="12" t="str">
        <f t="shared" si="476"/>
        <v>0.00149244147946399-0.00385030212370826i</v>
      </c>
      <c r="Y1016" s="12" t="str">
        <f t="shared" si="477"/>
        <v>0.00029+0.0835035327324167i</v>
      </c>
      <c r="Z1016" s="12" t="str">
        <f t="shared" si="478"/>
        <v>-0.57474047289921-0.237702085247502i</v>
      </c>
      <c r="AA1016" s="12" t="str">
        <f t="shared" si="479"/>
        <v>3.36955319284556-150.5776209824i</v>
      </c>
      <c r="AB1016" s="12" t="str">
        <f t="shared" si="480"/>
        <v>0.493517648598037-0.093528488117502i</v>
      </c>
      <c r="AC1016" s="12" t="str">
        <f t="shared" si="481"/>
        <v>1.62171517535595-1.2901147360883i</v>
      </c>
      <c r="AD1016" s="12" t="str">
        <f t="shared" si="482"/>
        <v>0.214469296512257+0.112943083060964i</v>
      </c>
      <c r="AE1016" s="12" t="str">
        <f t="shared" si="483"/>
        <v>-0.0964173785419423-0.115892759971681i</v>
      </c>
      <c r="AF1016" s="12" t="str">
        <f t="shared" si="484"/>
        <v>-12.1451160227272-2.87954559647841i</v>
      </c>
      <c r="AG1016" s="12" t="str">
        <f t="shared" si="485"/>
        <v>1.06418030657278-0.115527625553537i</v>
      </c>
      <c r="AH1016" s="12" t="str">
        <f t="shared" si="486"/>
        <v>0.607714385035722+1.6495109361925i</v>
      </c>
      <c r="AI1016" s="12">
        <f t="shared" si="487"/>
        <v>4.8998702419894151</v>
      </c>
      <c r="AJ1016" s="12">
        <f t="shared" si="488"/>
        <v>69.775145780414334</v>
      </c>
      <c r="AK1016" s="12"/>
      <c r="AL1016" s="12"/>
      <c r="AM1016" s="12"/>
      <c r="AN1016" s="12"/>
    </row>
    <row r="1017" spans="1:40" x14ac:dyDescent="0.35">
      <c r="A1017" s="12"/>
      <c r="B1017" s="12">
        <f t="shared" si="490"/>
        <v>88700</v>
      </c>
      <c r="C1017" s="29" t="str">
        <f t="shared" si="456"/>
        <v>-8.80411379100221E-06+0.0250241486583051i</v>
      </c>
      <c r="D1017" s="28" t="str">
        <f t="shared" si="457"/>
        <v>-5.39912853106958+0.191851806380339i</v>
      </c>
      <c r="E1017" s="12" t="str">
        <f t="shared" si="458"/>
        <v>4200</v>
      </c>
      <c r="F1017" s="12" t="str">
        <f t="shared" si="459"/>
        <v>0.704225352112676</v>
      </c>
      <c r="G1017" s="12" t="str">
        <f t="shared" si="455"/>
        <v>0.704225352112676</v>
      </c>
      <c r="H1017" s="12" t="str">
        <f t="shared" si="460"/>
        <v>6.74875378163641+3.06952986098706i</v>
      </c>
      <c r="I1017" s="12" t="str">
        <f t="shared" si="461"/>
        <v>348.324085466768i</v>
      </c>
      <c r="J1017" s="12" t="str">
        <f t="shared" si="462"/>
        <v>-102.780545262069+75.3344185676792i</v>
      </c>
      <c r="K1017" s="12" t="str">
        <f t="shared" si="463"/>
        <v>1.61590039122241-2.20461147051694i</v>
      </c>
      <c r="L1017" s="12" t="str">
        <f t="shared" si="464"/>
        <v>0.0759058825407544-0.0876354020680822i</v>
      </c>
      <c r="M1017" s="12" t="str">
        <f t="shared" si="465"/>
        <v>1.69180627376316-2.29224687258502i</v>
      </c>
      <c r="N1017" s="12" t="str">
        <f t="shared" si="466"/>
        <v>-1.11463707349366i</v>
      </c>
      <c r="O1017" s="12" t="str">
        <f t="shared" si="467"/>
        <v>0.440503330345226-0.897750976582462i</v>
      </c>
      <c r="P1017" s="12" t="str">
        <f t="shared" si="468"/>
        <v>0.559496669654774+0.897750976582462i</v>
      </c>
      <c r="Q1017" s="12" t="str">
        <f t="shared" si="469"/>
        <v>-0.559496669654774+0.216886096911198i</v>
      </c>
      <c r="R1017" s="12" t="str">
        <f t="shared" si="470"/>
        <v>-0.32861613770203-1.73195534598732i</v>
      </c>
      <c r="S1017" s="12" t="str">
        <f t="shared" si="471"/>
        <v>0.114144094948646i</v>
      </c>
      <c r="T1017" s="12" t="str">
        <f t="shared" si="472"/>
        <v>0.197692475459192-0.0375095916235178i</v>
      </c>
      <c r="U1017" s="12" t="str">
        <f t="shared" si="473"/>
        <v>0.001-0.0179430601005519i</v>
      </c>
      <c r="V1017" s="12" t="str">
        <f t="shared" si="474"/>
        <v>0.0015-0.00545381765974221i</v>
      </c>
      <c r="W1017" s="12" t="str">
        <f t="shared" si="475"/>
        <v>0.000932739602580257-0.00421808533872581i</v>
      </c>
      <c r="X1017" s="12" t="str">
        <f t="shared" si="476"/>
        <v>0.00149115382221846-0.00384623226650096i</v>
      </c>
      <c r="Y1017" s="12" t="str">
        <f t="shared" si="477"/>
        <v>0.00029+0.0835977805120244i</v>
      </c>
      <c r="Z1017" s="12" t="str">
        <f t="shared" si="478"/>
        <v>-0.57343512105024-0.23717686289979i</v>
      </c>
      <c r="AA1017" s="12" t="str">
        <f t="shared" si="479"/>
        <v>3.35882870616158-150.39228294963i</v>
      </c>
      <c r="AB1017" s="12" t="str">
        <f t="shared" si="480"/>
        <v>0.493477341854401-0.0936309463747828i</v>
      </c>
      <c r="AC1017" s="12" t="str">
        <f t="shared" si="481"/>
        <v>1.62024281890447-1.28957731605256i</v>
      </c>
      <c r="AD1017" s="12" t="str">
        <f t="shared" si="482"/>
        <v>0.214611778047989+0.113024746795318i</v>
      </c>
      <c r="AE1017" s="12" t="str">
        <f t="shared" si="483"/>
        <v>-0.0962590760487991-0.115713307619014i</v>
      </c>
      <c r="AF1017" s="12" t="str">
        <f t="shared" si="484"/>
        <v>-12.147882312706-2.87767805460672i</v>
      </c>
      <c r="AG1017" s="12" t="str">
        <f t="shared" si="485"/>
        <v>1.06414239592213-0.115464694633794i</v>
      </c>
      <c r="AH1017" s="12" t="str">
        <f t="shared" si="486"/>
        <v>0.607223469187449+1.64713590289522i</v>
      </c>
      <c r="AI1017" s="12">
        <f t="shared" si="487"/>
        <v>4.8880121300362136</v>
      </c>
      <c r="AJ1017" s="12">
        <f t="shared" si="488"/>
        <v>69.763382628735386</v>
      </c>
      <c r="AK1017" s="12"/>
      <c r="AL1017" s="12"/>
      <c r="AM1017" s="12"/>
      <c r="AN1017" s="12"/>
    </row>
    <row r="1018" spans="1:40" x14ac:dyDescent="0.35">
      <c r="A1018" s="12"/>
      <c r="B1018" s="12">
        <f t="shared" si="490"/>
        <v>88800</v>
      </c>
      <c r="C1018" s="29" t="str">
        <f t="shared" si="456"/>
        <v>-0.0000087842958733603+0.0249959683176815i</v>
      </c>
      <c r="D1018" s="28" t="str">
        <f t="shared" si="457"/>
        <v>-5.39912837913221+0.191635757102225i</v>
      </c>
      <c r="E1018" s="12" t="str">
        <f t="shared" si="458"/>
        <v>4200</v>
      </c>
      <c r="F1018" s="12" t="str">
        <f t="shared" si="459"/>
        <v>0.704225352112676</v>
      </c>
      <c r="G1018" s="12" t="str">
        <f t="shared" si="455"/>
        <v>0.704225352112676</v>
      </c>
      <c r="H1018" s="12" t="str">
        <f t="shared" si="460"/>
        <v>6.75151335845003+3.06744705791712i</v>
      </c>
      <c r="I1018" s="12" t="str">
        <f t="shared" si="461"/>
        <v>348.716784548467i</v>
      </c>
      <c r="J1018" s="12" t="str">
        <f t="shared" si="462"/>
        <v>-103.014680653575+75.4193502684319i</v>
      </c>
      <c r="K1018" s="12" t="str">
        <f t="shared" si="463"/>
        <v>1.6134863442635-2.20384795018289i</v>
      </c>
      <c r="L1018" s="12" t="str">
        <f t="shared" si="464"/>
        <v>0.0758081648611096-0.0876212569407616i</v>
      </c>
      <c r="M1018" s="12" t="str">
        <f t="shared" si="465"/>
        <v>1.68929450912461-2.29146920712365i</v>
      </c>
      <c r="N1018" s="12" t="str">
        <f t="shared" si="466"/>
        <v>-1.11589371055509i</v>
      </c>
      <c r="O1018" s="12" t="str">
        <f t="shared" si="467"/>
        <v>0.439374835685591-0.898303820411702i</v>
      </c>
      <c r="P1018" s="12" t="str">
        <f t="shared" si="468"/>
        <v>0.560625164314409+0.898303820411702i</v>
      </c>
      <c r="Q1018" s="12" t="str">
        <f t="shared" si="469"/>
        <v>-0.560625164314409+0.217589890143388i</v>
      </c>
      <c r="R1018" s="12" t="str">
        <f t="shared" si="470"/>
        <v>-0.328605228793186-1.72986347701915i</v>
      </c>
      <c r="S1018" s="12" t="str">
        <f t="shared" si="471"/>
        <v>0.114272780512286i</v>
      </c>
      <c r="T1018" s="12" t="str">
        <f t="shared" si="472"/>
        <v>0.197676309425629-0.0375506331850733i</v>
      </c>
      <c r="U1018" s="12" t="str">
        <f t="shared" si="473"/>
        <v>0.001-0.01792285395179i</v>
      </c>
      <c r="V1018" s="12" t="str">
        <f t="shared" si="474"/>
        <v>0.0015-0.00544767597318846i</v>
      </c>
      <c r="W1018" s="12" t="str">
        <f t="shared" si="475"/>
        <v>0.000932731128777133-0.00421341445753142i</v>
      </c>
      <c r="X1018" s="12" t="str">
        <f t="shared" si="476"/>
        <v>0.00148987034682682-0.00384217102137556i</v>
      </c>
      <c r="Y1018" s="12" t="str">
        <f t="shared" si="477"/>
        <v>0.00029+0.0836920282916321i</v>
      </c>
      <c r="Z1018" s="12" t="str">
        <f t="shared" si="478"/>
        <v>-0.572134263079661-0.236653760159191i</v>
      </c>
      <c r="AA1018" s="12" t="str">
        <f t="shared" si="479"/>
        <v>3.34815533186842-150.207415863171i</v>
      </c>
      <c r="AB1018" s="12" t="str">
        <f t="shared" si="480"/>
        <v>0.493436988415291-0.0937333937777753i</v>
      </c>
      <c r="AC1018" s="12" t="str">
        <f t="shared" si="481"/>
        <v>1.61877320960797-1.28903897203988i</v>
      </c>
      <c r="AD1018" s="12" t="str">
        <f t="shared" si="482"/>
        <v>0.214754373918834+0.113106247702214i</v>
      </c>
      <c r="AE1018" s="12" t="str">
        <f t="shared" si="483"/>
        <v>-0.0961013166489605-0.115534389777337i</v>
      </c>
      <c r="AF1018" s="12" t="str">
        <f t="shared" si="484"/>
        <v>-12.1506417375822-2.87581130081489i</v>
      </c>
      <c r="AG1018" s="12" t="str">
        <f t="shared" si="485"/>
        <v>1.06410451003842-0.115401988200565i</v>
      </c>
      <c r="AH1018" s="12" t="str">
        <f t="shared" si="486"/>
        <v>0.606733755805443+1.64476749813044i</v>
      </c>
      <c r="AI1018" s="12">
        <f t="shared" si="487"/>
        <v>4.8761710485956167</v>
      </c>
      <c r="AJ1018" s="12">
        <f t="shared" si="488"/>
        <v>69.75162539828203</v>
      </c>
      <c r="AK1018" s="12"/>
      <c r="AL1018" s="12"/>
      <c r="AM1018" s="12"/>
      <c r="AN1018" s="12"/>
    </row>
    <row r="1019" spans="1:40" x14ac:dyDescent="0.35">
      <c r="A1019" s="12"/>
      <c r="B1019" s="12">
        <f t="shared" si="490"/>
        <v>88900</v>
      </c>
      <c r="C1019" s="29" t="str">
        <f t="shared" si="456"/>
        <v>-8.76454479519905E-06+0.024967851374876i</v>
      </c>
      <c r="D1019" s="28" t="str">
        <f t="shared" si="457"/>
        <v>-5.39912822770728+0.191420193874049i</v>
      </c>
      <c r="E1019" s="12" t="str">
        <f t="shared" si="458"/>
        <v>4200</v>
      </c>
      <c r="F1019" s="12" t="str">
        <f t="shared" si="459"/>
        <v>0.704225352112676</v>
      </c>
      <c r="G1019" s="12" t="str">
        <f t="shared" si="455"/>
        <v>0.704225352112676</v>
      </c>
      <c r="H1019" s="12" t="str">
        <f t="shared" si="460"/>
        <v>6.75426608993706+3.06536553640802i</v>
      </c>
      <c r="I1019" s="12" t="str">
        <f t="shared" si="461"/>
        <v>349.109483630166i</v>
      </c>
      <c r="J1019" s="12" t="str">
        <f t="shared" si="462"/>
        <v>-103.249079859607+75.5042819691847i</v>
      </c>
      <c r="K1019" s="12" t="str">
        <f t="shared" si="463"/>
        <v>1.61107679050437-2.20308294926417i</v>
      </c>
      <c r="L1019" s="12" t="str">
        <f t="shared" si="464"/>
        <v>0.0757105887723736-0.0876070212721656i</v>
      </c>
      <c r="M1019" s="12" t="str">
        <f t="shared" si="465"/>
        <v>1.68678737927674-2.29068997053634i</v>
      </c>
      <c r="N1019" s="12" t="str">
        <f t="shared" si="466"/>
        <v>-1.11715034761653i</v>
      </c>
      <c r="O1019" s="12" t="str">
        <f t="shared" si="467"/>
        <v>0.438245647193108-0.898855245696599i</v>
      </c>
      <c r="P1019" s="12" t="str">
        <f t="shared" si="468"/>
        <v>0.561754352806892+0.898855245696599i</v>
      </c>
      <c r="Q1019" s="12" t="str">
        <f t="shared" si="469"/>
        <v>-0.561754352806892+0.218295101919931i</v>
      </c>
      <c r="R1019" s="12" t="str">
        <f t="shared" si="470"/>
        <v>-0.328594306366874-1.72777615063521i</v>
      </c>
      <c r="S1019" s="12" t="str">
        <f t="shared" si="471"/>
        <v>0.114401466075926i</v>
      </c>
      <c r="T1019" s="12" t="str">
        <f t="shared" si="472"/>
        <v>0.197660124683688-0.0375916703925724i</v>
      </c>
      <c r="U1019" s="12" t="str">
        <f t="shared" si="473"/>
        <v>0.001-0.0179026932611806i</v>
      </c>
      <c r="V1019" s="12" t="str">
        <f t="shared" si="474"/>
        <v>0.0015-0.00544154810370231i</v>
      </c>
      <c r="W1019" s="12" t="str">
        <f t="shared" si="475"/>
        <v>0.000932722645858382-0.00420875416962517i</v>
      </c>
      <c r="X1019" s="12" t="str">
        <f t="shared" si="476"/>
        <v>0.00148859103515564-0.00383811836200886i</v>
      </c>
      <c r="Y1019" s="12" t="str">
        <f t="shared" si="477"/>
        <v>0.00029+0.0837862760712398i</v>
      </c>
      <c r="Z1019" s="12" t="str">
        <f t="shared" si="478"/>
        <v>-0.570837878350441-0.236132765228802i</v>
      </c>
      <c r="AA1019" s="12" t="str">
        <f t="shared" si="479"/>
        <v>3.33753275033639-150.023017888577i</v>
      </c>
      <c r="AB1019" s="12" t="str">
        <f t="shared" si="480"/>
        <v>0.493396588276575-0.0938358303122299i</v>
      </c>
      <c r="AC1019" s="12" t="str">
        <f t="shared" si="481"/>
        <v>1.61730634270995-1.28849971055662i</v>
      </c>
      <c r="AD1019" s="12" t="str">
        <f t="shared" si="482"/>
        <v>0.214897083969066+0.113187585646045i</v>
      </c>
      <c r="AE1019" s="12" t="str">
        <f t="shared" si="483"/>
        <v>-0.0959440978884259-0.115356003923019i</v>
      </c>
      <c r="AF1019" s="12" t="str">
        <f t="shared" si="484"/>
        <v>-12.1533943176443-2.87394534253397i</v>
      </c>
      <c r="AG1019" s="12" t="str">
        <f t="shared" si="485"/>
        <v>1.06406664865546-0.115339505310458i</v>
      </c>
      <c r="AH1019" s="12" t="str">
        <f t="shared" si="486"/>
        <v>0.606245242686558+1.64240569371365i</v>
      </c>
      <c r="AI1019" s="12">
        <f t="shared" si="487"/>
        <v>4.864346952486251</v>
      </c>
      <c r="AJ1019" s="12">
        <f t="shared" si="488"/>
        <v>69.739873996223409</v>
      </c>
      <c r="AK1019" s="12"/>
      <c r="AL1019" s="12"/>
      <c r="AM1019" s="12"/>
      <c r="AN1019" s="12"/>
    </row>
    <row r="1020" spans="1:40" x14ac:dyDescent="0.35">
      <c r="A1020" s="12"/>
      <c r="B1020" s="12">
        <f t="shared" si="490"/>
        <v>89000</v>
      </c>
      <c r="C1020" s="29" t="str">
        <f t="shared" si="456"/>
        <v>-8.74486025628522E-06+0.0249397976161885i</v>
      </c>
      <c r="D1020" s="28" t="str">
        <f t="shared" si="457"/>
        <v>-5.39912807679248+0.191205115057445i</v>
      </c>
      <c r="E1020" s="12" t="str">
        <f t="shared" si="458"/>
        <v>4200</v>
      </c>
      <c r="F1020" s="12" t="str">
        <f t="shared" si="459"/>
        <v>0.704225352112676</v>
      </c>
      <c r="G1020" s="12" t="str">
        <f t="shared" si="455"/>
        <v>0.704225352112676</v>
      </c>
      <c r="H1020" s="12" t="str">
        <f t="shared" si="460"/>
        <v>6.75701199632538+3.06328530218788i</v>
      </c>
      <c r="I1020" s="12" t="str">
        <f t="shared" si="461"/>
        <v>349.502182711865i</v>
      </c>
      <c r="J1020" s="12" t="str">
        <f t="shared" si="462"/>
        <v>-103.483742880165+75.5892136699374i</v>
      </c>
      <c r="K1020" s="12" t="str">
        <f t="shared" si="463"/>
        <v>1.60867172198443-2.20231647842418i</v>
      </c>
      <c r="L1020" s="12" t="str">
        <f t="shared" si="464"/>
        <v>0.0756131541520268-0.0875926954732521i</v>
      </c>
      <c r="M1020" s="12" t="str">
        <f t="shared" si="465"/>
        <v>1.68428487613646-2.28990917389743i</v>
      </c>
      <c r="N1020" s="12" t="str">
        <f t="shared" si="466"/>
        <v>-1.11840698467797i</v>
      </c>
      <c r="O1020" s="12" t="str">
        <f t="shared" si="467"/>
        <v>0.43711576665093-0.899405251566373i</v>
      </c>
      <c r="P1020" s="12" t="str">
        <f t="shared" si="468"/>
        <v>0.56288423334907+0.899405251566373i</v>
      </c>
      <c r="Q1020" s="12" t="str">
        <f t="shared" si="469"/>
        <v>-0.56288423334907+0.219001733111597i</v>
      </c>
      <c r="R1020" s="12" t="str">
        <f t="shared" si="470"/>
        <v>-0.328583370418793-1.72569335150901i</v>
      </c>
      <c r="S1020" s="12" t="str">
        <f t="shared" si="471"/>
        <v>0.114530151639566i</v>
      </c>
      <c r="T1020" s="12" t="str">
        <f t="shared" si="472"/>
        <v>0.197643921231718-0.037632703240304i</v>
      </c>
      <c r="U1020" s="12" t="str">
        <f t="shared" si="473"/>
        <v>0.001-0.0178825778754939i</v>
      </c>
      <c r="V1020" s="12" t="str">
        <f t="shared" si="474"/>
        <v>0.0015-0.00543543400470939i</v>
      </c>
      <c r="W1020" s="12" t="str">
        <f t="shared" si="475"/>
        <v>0.00093271415382543-0.00420410443928602i</v>
      </c>
      <c r="X1020" s="12" t="str">
        <f t="shared" si="476"/>
        <v>0.0014873158691687-0.0038340742621812i</v>
      </c>
      <c r="Y1020" s="12" t="str">
        <f t="shared" si="477"/>
        <v>0.00029+0.0838805238508475i</v>
      </c>
      <c r="Z1020" s="12" t="str">
        <f t="shared" si="478"/>
        <v>-0.569545946343779-0.235613866393798i</v>
      </c>
      <c r="AA1020" s="12" t="str">
        <f t="shared" si="479"/>
        <v>3.32696064438423-149.83908720105i</v>
      </c>
      <c r="AB1020" s="12" t="str">
        <f t="shared" si="480"/>
        <v>0.493356141434132-0.0939382559638905i</v>
      </c>
      <c r="AC1020" s="12" t="str">
        <f t="shared" si="481"/>
        <v>1.61584221345491-1.28795953807927i</v>
      </c>
      <c r="AD1020" s="12" t="str">
        <f t="shared" si="482"/>
        <v>0.215039908042783+0.113268760491266i</v>
      </c>
      <c r="AE1020" s="12" t="str">
        <f t="shared" si="483"/>
        <v>-0.0957874173269256-0.115178147548112i</v>
      </c>
      <c r="AF1020" s="12" t="str">
        <f t="shared" si="484"/>
        <v>-12.1561400731179-2.87208018713044i</v>
      </c>
      <c r="AG1020" s="12" t="str">
        <f t="shared" si="485"/>
        <v>1.064028811509-0.115277245024819i</v>
      </c>
      <c r="AH1020" s="12" t="str">
        <f t="shared" si="486"/>
        <v>0.605757927620706+1.64005046161426i</v>
      </c>
      <c r="AI1020" s="12">
        <f t="shared" si="487"/>
        <v>4.8525397966889683</v>
      </c>
      <c r="AJ1020" s="12">
        <f t="shared" si="488"/>
        <v>69.728128330310398</v>
      </c>
      <c r="AK1020" s="12"/>
      <c r="AL1020" s="12"/>
      <c r="AM1020" s="12"/>
      <c r="AN1020" s="12"/>
    </row>
    <row r="1021" spans="1:40" x14ac:dyDescent="0.35">
      <c r="A1021" s="12"/>
      <c r="B1021" s="12">
        <f t="shared" si="490"/>
        <v>89100</v>
      </c>
      <c r="C1021" s="29" t="str">
        <f t="shared" si="456"/>
        <v>-0.0000087252419580694+0.0249118068288777i</v>
      </c>
      <c r="D1021" s="28" t="str">
        <f t="shared" si="457"/>
        <v>-5.39912792638553+0.190990519021396i</v>
      </c>
      <c r="E1021" s="12" t="str">
        <f t="shared" si="458"/>
        <v>4200</v>
      </c>
      <c r="F1021" s="12" t="str">
        <f t="shared" si="459"/>
        <v>0.704225352112676</v>
      </c>
      <c r="G1021" s="12" t="str">
        <f t="shared" si="455"/>
        <v>0.704225352112676</v>
      </c>
      <c r="H1021" s="12" t="str">
        <f t="shared" si="460"/>
        <v>6.75975109778026+3.061206360928i</v>
      </c>
      <c r="I1021" s="12" t="str">
        <f t="shared" si="461"/>
        <v>349.894881793563i</v>
      </c>
      <c r="J1021" s="12" t="str">
        <f t="shared" si="462"/>
        <v>-103.718669715248+75.6741453706901i</v>
      </c>
      <c r="K1021" s="12" t="str">
        <f t="shared" si="463"/>
        <v>1.60627113074541-2.20154854827668i</v>
      </c>
      <c r="L1021" s="12" t="str">
        <f t="shared" si="464"/>
        <v>0.0755158608769532-0.0875782799536492i</v>
      </c>
      <c r="M1021" s="12" t="str">
        <f t="shared" si="465"/>
        <v>1.68178699162236-2.28912682823033i</v>
      </c>
      <c r="N1021" s="12" t="str">
        <f t="shared" si="466"/>
        <v>-1.1196636217394i</v>
      </c>
      <c r="O1021" s="12" t="str">
        <f t="shared" si="467"/>
        <v>0.4359851958433-0.899953837152484i</v>
      </c>
      <c r="P1021" s="12" t="str">
        <f t="shared" si="468"/>
        <v>0.5640148041567+0.899953837152484i</v>
      </c>
      <c r="Q1021" s="12" t="str">
        <f t="shared" si="469"/>
        <v>-0.5640148041567+0.219709784586916i</v>
      </c>
      <c r="R1021" s="12" t="str">
        <f t="shared" si="470"/>
        <v>-0.328572420944634-1.72361506438285i</v>
      </c>
      <c r="S1021" s="12" t="str">
        <f t="shared" si="471"/>
        <v>0.114658837203206i</v>
      </c>
      <c r="T1021" s="12" t="str">
        <f t="shared" si="472"/>
        <v>0.197627699068067-0.0376737317225541i</v>
      </c>
      <c r="U1021" s="12" t="str">
        <f t="shared" si="473"/>
        <v>0.001-0.017862507642188i</v>
      </c>
      <c r="V1021" s="12" t="str">
        <f t="shared" si="474"/>
        <v>0.0015-0.00542933362984438i</v>
      </c>
      <c r="W1021" s="12" t="str">
        <f t="shared" si="475"/>
        <v>0.00093270565267971-0.00419946523095329i</v>
      </c>
      <c r="X1021" s="12" t="str">
        <f t="shared" si="476"/>
        <v>0.00148604483092636-0.00383003869577606i</v>
      </c>
      <c r="Y1021" s="12" t="str">
        <f t="shared" si="477"/>
        <v>0.00029+0.0839747716304552i</v>
      </c>
      <c r="Z1021" s="12" t="str">
        <f t="shared" si="478"/>
        <v>-0.568258446658302-0.235097052020759i</v>
      </c>
      <c r="AA1021" s="12" t="str">
        <f t="shared" si="479"/>
        <v>3.31643869925708-149.655621985374i</v>
      </c>
      <c r="AB1021" s="12" t="str">
        <f t="shared" si="480"/>
        <v>0.493315647883839-0.094040670718494i</v>
      </c>
      <c r="AC1021" s="12" t="str">
        <f t="shared" si="481"/>
        <v>1.61438081708832-1.28741846105453i</v>
      </c>
      <c r="AD1021" s="12" t="str">
        <f t="shared" si="482"/>
        <v>0.215182845983907+0.113349772102396i</v>
      </c>
      <c r="AE1021" s="12" t="str">
        <f t="shared" si="483"/>
        <v>-0.0956312725378295-0.115000818160233i</v>
      </c>
      <c r="AF1021" s="12" t="str">
        <f t="shared" si="484"/>
        <v>-12.1588790241658-2.8702158419066i</v>
      </c>
      <c r="AG1021" s="12" t="str">
        <f t="shared" si="485"/>
        <v>1.06399099833667-0.115215206409699i</v>
      </c>
      <c r="AH1021" s="12" t="str">
        <f t="shared" si="486"/>
        <v>0.605271808391062+1.63770177395478i</v>
      </c>
      <c r="AI1021" s="12">
        <f t="shared" si="487"/>
        <v>4.8407495363470767</v>
      </c>
      <c r="AJ1021" s="12">
        <f t="shared" si="488"/>
        <v>69.716388308873221</v>
      </c>
      <c r="AK1021" s="12"/>
      <c r="AL1021" s="12"/>
      <c r="AM1021" s="12"/>
      <c r="AN1021" s="12"/>
    </row>
    <row r="1022" spans="1:40" x14ac:dyDescent="0.35">
      <c r="A1022" s="12"/>
      <c r="B1022" s="12">
        <f t="shared" si="490"/>
        <v>89200</v>
      </c>
      <c r="C1022" s="29" t="str">
        <f t="shared" si="456"/>
        <v>-8.70568960367472E-06+0.0248838788011566i</v>
      </c>
      <c r="D1022" s="28" t="str">
        <f t="shared" si="457"/>
        <v>-5.39912777648415+0.190776404142201i</v>
      </c>
      <c r="E1022" s="12" t="str">
        <f t="shared" si="458"/>
        <v>4200</v>
      </c>
      <c r="F1022" s="12" t="str">
        <f t="shared" si="459"/>
        <v>0.704225352112676</v>
      </c>
      <c r="G1022" s="12" t="str">
        <f t="shared" si="455"/>
        <v>0.704225352112676</v>
      </c>
      <c r="H1022" s="12" t="str">
        <f t="shared" si="460"/>
        <v>6.76248341440451+3.05912871824328i</v>
      </c>
      <c r="I1022" s="12" t="str">
        <f t="shared" si="461"/>
        <v>350.287580875262i</v>
      </c>
      <c r="J1022" s="12" t="str">
        <f t="shared" si="462"/>
        <v>-103.953860364857+75.7590770714429i</v>
      </c>
      <c r="K1022" s="12" t="str">
        <f t="shared" si="463"/>
        <v>1.6038750088314-2.20077916938604i</v>
      </c>
      <c r="L1022" s="12" t="str">
        <f t="shared" si="464"/>
        <v>0.0754187088234456-0.0875637751216571i</v>
      </c>
      <c r="M1022" s="12" t="str">
        <f t="shared" si="465"/>
        <v>1.67929371765485-2.2883429445077i</v>
      </c>
      <c r="N1022" s="12" t="str">
        <f t="shared" si="466"/>
        <v>-1.12092025880084i</v>
      </c>
      <c r="O1022" s="12" t="str">
        <f t="shared" si="467"/>
        <v>0.434853936555527-0.90050100158865i</v>
      </c>
      <c r="P1022" s="12" t="str">
        <f t="shared" si="468"/>
        <v>0.565146063444473+0.90050100158865i</v>
      </c>
      <c r="Q1022" s="12" t="str">
        <f t="shared" si="469"/>
        <v>-0.565146063444473+0.22041925721219i</v>
      </c>
      <c r="R1022" s="12" t="str">
        <f t="shared" si="470"/>
        <v>-0.328561457940085-1.72154127406737i</v>
      </c>
      <c r="S1022" s="12" t="str">
        <f t="shared" si="471"/>
        <v>0.114787522766846i</v>
      </c>
      <c r="T1022" s="12" t="str">
        <f t="shared" si="472"/>
        <v>0.197611458191073-0.0377147558336056i</v>
      </c>
      <c r="U1022" s="12" t="str">
        <f t="shared" si="473"/>
        <v>0.001-0.0178424824094053i</v>
      </c>
      <c r="V1022" s="12" t="str">
        <f t="shared" si="474"/>
        <v>0.0015-0.00542324693294994i</v>
      </c>
      <c r="W1022" s="12" t="str">
        <f t="shared" si="475"/>
        <v>0.000932697142422647-0.00419483650922579i</v>
      </c>
      <c r="X1022" s="12" t="str">
        <f t="shared" si="476"/>
        <v>0.00148477790258498-0.00382601163677948i</v>
      </c>
      <c r="Y1022" s="12" t="str">
        <f t="shared" si="477"/>
        <v>0.00029+0.0840690194100629i</v>
      </c>
      <c r="Z1022" s="12" t="str">
        <f t="shared" si="478"/>
        <v>-0.566975359009256-0.234582310556993i</v>
      </c>
      <c r="AA1022" s="12" t="str">
        <f t="shared" si="479"/>
        <v>3.30596660260465-149.472620435851i</v>
      </c>
      <c r="AB1022" s="12" t="str">
        <f t="shared" si="480"/>
        <v>0.493275107621546-0.0941430745617693i</v>
      </c>
      <c r="AC1022" s="12" t="str">
        <f t="shared" si="481"/>
        <v>1.6129221488567-1.28687648589933i</v>
      </c>
      <c r="AD1022" s="12" t="str">
        <f t="shared" si="482"/>
        <v>0.215325897636191+0.113430620344011i</v>
      </c>
      <c r="AE1022" s="12" t="str">
        <f t="shared" si="483"/>
        <v>-0.0954756611080587-0.114824013282445i</v>
      </c>
      <c r="AF1022" s="12" t="str">
        <f t="shared" si="484"/>
        <v>-12.1616111908887-2.86835231410108i</v>
      </c>
      <c r="AG1022" s="12" t="str">
        <f t="shared" si="485"/>
        <v>1.06395320887802-0.115153388535824i</v>
      </c>
      <c r="AH1022" s="12" t="str">
        <f t="shared" si="486"/>
        <v>0.604786882774274+1.63535960300969i</v>
      </c>
      <c r="AI1022" s="12">
        <f t="shared" si="487"/>
        <v>4.8289761267651112</v>
      </c>
      <c r="AJ1022" s="12">
        <f t="shared" si="488"/>
        <v>69.704653840815254</v>
      </c>
      <c r="AK1022" s="12"/>
      <c r="AL1022" s="12"/>
      <c r="AM1022" s="12"/>
      <c r="AN1022" s="12"/>
    </row>
    <row r="1023" spans="1:40" x14ac:dyDescent="0.35">
      <c r="A1023" s="12"/>
      <c r="B1023" s="12">
        <f t="shared" si="490"/>
        <v>89300</v>
      </c>
      <c r="C1023" s="29" t="str">
        <f t="shared" si="456"/>
        <v>-0.0000086862028978856+0.0248560133221869i</v>
      </c>
      <c r="D1023" s="28" t="str">
        <f t="shared" si="457"/>
        <v>-5.39912762708607+0.190562768803433i</v>
      </c>
      <c r="E1023" s="12" t="str">
        <f t="shared" si="458"/>
        <v>4200</v>
      </c>
      <c r="F1023" s="12" t="str">
        <f t="shared" si="459"/>
        <v>0.704225352112676</v>
      </c>
      <c r="G1023" s="12" t="str">
        <f t="shared" si="455"/>
        <v>0.704225352112676</v>
      </c>
      <c r="H1023" s="12" t="str">
        <f t="shared" si="460"/>
        <v>6.76520896623855+3.05705237969263i</v>
      </c>
      <c r="I1023" s="12" t="str">
        <f t="shared" si="461"/>
        <v>350.680279956961i</v>
      </c>
      <c r="J1023" s="12" t="str">
        <f t="shared" si="462"/>
        <v>-104.189314828992+75.8440087721956i</v>
      </c>
      <c r="K1023" s="12" t="str">
        <f t="shared" si="463"/>
        <v>1.60148334828903-2.20000835226742i</v>
      </c>
      <c r="L1023" s="12" t="str">
        <f t="shared" si="464"/>
        <v>0.0753216978672101-0.087549181384251i</v>
      </c>
      <c r="M1023" s="12" t="str">
        <f t="shared" si="465"/>
        <v>1.67680504615624-2.28755753365167i</v>
      </c>
      <c r="N1023" s="12" t="str">
        <f t="shared" si="466"/>
        <v>-1.12217689586227i</v>
      </c>
      <c r="O1023" s="12" t="str">
        <f t="shared" si="467"/>
        <v>0.433721990574041-0.901046744010815i</v>
      </c>
      <c r="P1023" s="12" t="str">
        <f t="shared" si="468"/>
        <v>0.566278009425959+0.901046744010815i</v>
      </c>
      <c r="Q1023" s="12" t="str">
        <f t="shared" si="469"/>
        <v>-0.566278009425959+0.221130151851455i</v>
      </c>
      <c r="R1023" s="12" t="str">
        <f t="shared" si="470"/>
        <v>-0.328550481400828-1.71947196544131i</v>
      </c>
      <c r="S1023" s="12" t="str">
        <f t="shared" si="471"/>
        <v>0.114916208330486i</v>
      </c>
      <c r="T1023" s="12" t="str">
        <f t="shared" si="472"/>
        <v>0.197595198599084-0.037755775567739i</v>
      </c>
      <c r="U1023" s="12" t="str">
        <f t="shared" si="473"/>
        <v>0.001-0.0178225020259681i</v>
      </c>
      <c r="V1023" s="12" t="str">
        <f t="shared" si="474"/>
        <v>0.0015-0.00541717386807542i</v>
      </c>
      <c r="W1023" s="12" t="str">
        <f t="shared" si="475"/>
        <v>0.000932688623055675-0.0041902182388608i</v>
      </c>
      <c r="X1023" s="12" t="str">
        <f t="shared" si="476"/>
        <v>0.00148351506639622-0.00382199305927958i</v>
      </c>
      <c r="Y1023" s="12" t="str">
        <f t="shared" si="477"/>
        <v>0.00029+0.0841632671896706i</v>
      </c>
      <c r="Z1023" s="12" t="str">
        <f t="shared" si="478"/>
        <v>-0.565696663227704-0.234069630529862i</v>
      </c>
      <c r="AA1023" s="12" t="str">
        <f t="shared" si="479"/>
        <v>3.29554404445949-149.290080756239i</v>
      </c>
      <c r="AB1023" s="12" t="str">
        <f t="shared" si="480"/>
        <v>0.493234520643131-0.0942454674794396i</v>
      </c>
      <c r="AC1023" s="12" t="str">
        <f t="shared" si="481"/>
        <v>1.61146620400774-1.28633361900114i</v>
      </c>
      <c r="AD1023" s="12" t="str">
        <f t="shared" si="482"/>
        <v>0.215469062843212+0.113511305080758i</v>
      </c>
      <c r="AE1023" s="12" t="str">
        <f t="shared" si="483"/>
        <v>-0.0953205806379902-0.114647730453133i</v>
      </c>
      <c r="AF1023" s="12" t="str">
        <f t="shared" si="484"/>
        <v>-12.1643365933246-2.8664896108892i</v>
      </c>
      <c r="AG1023" s="12" t="str">
        <f t="shared" si="485"/>
        <v>1.06391544287444-0.115091790478565i</v>
      </c>
      <c r="AH1023" s="12" t="str">
        <f t="shared" si="486"/>
        <v>0.604303148540587+1.63302392120442i</v>
      </c>
      <c r="AI1023" s="12">
        <f t="shared" si="487"/>
        <v>4.8172195234079709</v>
      </c>
      <c r="AJ1023" s="12">
        <f t="shared" si="488"/>
        <v>69.692924835610683</v>
      </c>
      <c r="AK1023" s="12"/>
      <c r="AL1023" s="12"/>
      <c r="AM1023" s="12"/>
      <c r="AN1023" s="12"/>
    </row>
    <row r="1024" spans="1:40" x14ac:dyDescent="0.35">
      <c r="A1024" s="12"/>
      <c r="B1024" s="12">
        <f t="shared" si="490"/>
        <v>89400</v>
      </c>
      <c r="C1024" s="29" t="str">
        <f t="shared" si="456"/>
        <v>-8.66678154713672E-06+0.0248282101820735i</v>
      </c>
      <c r="D1024" s="28" t="str">
        <f t="shared" si="457"/>
        <v>-5.39912747818904+0.190349611395897i</v>
      </c>
      <c r="E1024" s="12" t="str">
        <f t="shared" si="458"/>
        <v>4200</v>
      </c>
      <c r="F1024" s="12" t="str">
        <f t="shared" si="459"/>
        <v>0.704225352112676</v>
      </c>
      <c r="G1024" s="12" t="str">
        <f t="shared" si="455"/>
        <v>0.704225352112676</v>
      </c>
      <c r="H1024" s="12" t="str">
        <f t="shared" si="460"/>
        <v>6.76792777326072+3.05497735077936i</v>
      </c>
      <c r="I1024" s="12" t="str">
        <f t="shared" si="461"/>
        <v>351.072979038659i</v>
      </c>
      <c r="J1024" s="12" t="str">
        <f t="shared" si="462"/>
        <v>-104.425033107653+75.9289404729484i</v>
      </c>
      <c r="K1024" s="12" t="str">
        <f t="shared" si="463"/>
        <v>1.59909614116755-2.19923610738694i</v>
      </c>
      <c r="L1024" s="12" t="str">
        <f t="shared" si="464"/>
        <v>0.075224827883375-0.0875344991470843i</v>
      </c>
      <c r="M1024" s="12" t="str">
        <f t="shared" si="465"/>
        <v>1.67432096905092-2.28677060653402i</v>
      </c>
      <c r="N1024" s="12" t="str">
        <f t="shared" si="466"/>
        <v>-1.12343353292371i</v>
      </c>
      <c r="O1024" s="12" t="str">
        <f t="shared" si="467"/>
        <v>0.432589359686321-0.901591063557187i</v>
      </c>
      <c r="P1024" s="12" t="str">
        <f t="shared" si="468"/>
        <v>0.567410640313679+0.901591063557187i</v>
      </c>
      <c r="Q1024" s="12" t="str">
        <f t="shared" si="469"/>
        <v>-0.567410640313679+0.221842469366523i</v>
      </c>
      <c r="R1024" s="12" t="str">
        <f t="shared" si="470"/>
        <v>-0.328539491322542-1.71740712345099i</v>
      </c>
      <c r="S1024" s="12" t="str">
        <f t="shared" si="471"/>
        <v>0.115044893894126i</v>
      </c>
      <c r="T1024" s="12" t="str">
        <f t="shared" si="472"/>
        <v>0.197578920290435-0.037796790919232i</v>
      </c>
      <c r="U1024" s="12" t="str">
        <f t="shared" si="473"/>
        <v>0.001-0.0178025663413753i</v>
      </c>
      <c r="V1024" s="12" t="str">
        <f t="shared" si="474"/>
        <v>0.0015-0.00541111438947579i</v>
      </c>
      <c r="W1024" s="12" t="str">
        <f t="shared" si="475"/>
        <v>0.000932680094580222-0.00418561038477337i</v>
      </c>
      <c r="X1024" s="12" t="str">
        <f t="shared" si="476"/>
        <v>0.00148225630470654-0.0038179829374662i</v>
      </c>
      <c r="Y1024" s="12" t="str">
        <f t="shared" si="477"/>
        <v>0.00029+0.0842575149692783i</v>
      </c>
      <c r="Z1024" s="12" t="str">
        <f t="shared" si="478"/>
        <v>-0.564422339259757-0.233559000546134i</v>
      </c>
      <c r="AA1024" s="12" t="str">
        <f t="shared" si="479"/>
        <v>3.28517071721579-149.10800115969i</v>
      </c>
      <c r="AB1024" s="12" t="str">
        <f t="shared" si="480"/>
        <v>0.493193886944436-0.0943478494572208i</v>
      </c>
      <c r="AC1024" s="12" t="str">
        <f t="shared" si="481"/>
        <v>1.61001297779033-1.28578986671788i</v>
      </c>
      <c r="AD1024" s="12" t="str">
        <f t="shared" si="482"/>
        <v>0.215612341448373+0.113591826177335i</v>
      </c>
      <c r="AE1024" s="12" t="str">
        <f t="shared" si="483"/>
        <v>-0.0951660287413754-0.114471967225893i</v>
      </c>
      <c r="AF1024" s="12" t="str">
        <f t="shared" si="484"/>
        <v>-12.1670552514498-2.86462773938346i</v>
      </c>
      <c r="AG1024" s="12" t="str">
        <f t="shared" si="485"/>
        <v>1.0638777000692-0.11503041131791i</v>
      </c>
      <c r="AH1024" s="12" t="str">
        <f t="shared" si="486"/>
        <v>0.603820603454112+1.63069470111443i</v>
      </c>
      <c r="AI1024" s="12">
        <f t="shared" si="487"/>
        <v>4.8054796819006889</v>
      </c>
      <c r="AJ1024" s="12">
        <f t="shared" si="488"/>
        <v>69.681201203298528</v>
      </c>
      <c r="AK1024" s="12"/>
      <c r="AL1024" s="12"/>
      <c r="AM1024" s="12"/>
      <c r="AN1024" s="12"/>
    </row>
    <row r="1025" spans="1:40" x14ac:dyDescent="0.35">
      <c r="A1025" s="12"/>
      <c r="B1025" s="12">
        <f t="shared" si="490"/>
        <v>89500</v>
      </c>
      <c r="C1025" s="29" t="str">
        <f t="shared" si="456"/>
        <v>-8.64742525950176E-06+0.0248004691718594i</v>
      </c>
      <c r="D1025" s="28" t="str">
        <f t="shared" si="457"/>
        <v>-5.39912732979084+0.190136930317589i</v>
      </c>
      <c r="E1025" s="12" t="str">
        <f t="shared" si="458"/>
        <v>4200</v>
      </c>
      <c r="F1025" s="12" t="str">
        <f t="shared" si="459"/>
        <v>0.704225352112676</v>
      </c>
      <c r="G1025" s="12" t="str">
        <f t="shared" ref="G1025:G1088" si="491">IF($C$11=$C$7,$C$24,F1025)</f>
        <v>0.704225352112676</v>
      </c>
      <c r="H1025" s="12" t="str">
        <f t="shared" si="460"/>
        <v>6.77063985538733+3.05290363695155i</v>
      </c>
      <c r="I1025" s="12" t="str">
        <f t="shared" si="461"/>
        <v>351.465678120358i</v>
      </c>
      <c r="J1025" s="12" t="str">
        <f t="shared" si="462"/>
        <v>-104.661015200839+76.013872173701i</v>
      </c>
      <c r="K1025" s="12" t="str">
        <f t="shared" si="463"/>
        <v>1.59671337951898-2.19846244516191i</v>
      </c>
      <c r="L1025" s="12" t="str">
        <f t="shared" si="464"/>
        <v>0.0751280987464916-0.0875197288144904i</v>
      </c>
      <c r="M1025" s="12" t="str">
        <f t="shared" si="465"/>
        <v>1.67184147826547-2.2859821739764i</v>
      </c>
      <c r="N1025" s="12" t="str">
        <f t="shared" si="466"/>
        <v>-1.12469016998515i</v>
      </c>
      <c r="O1025" s="12" t="str">
        <f t="shared" si="467"/>
        <v>0.431456045680955-0.902133959368205i</v>
      </c>
      <c r="P1025" s="12" t="str">
        <f t="shared" si="468"/>
        <v>0.568543954319045+0.902133959368205i</v>
      </c>
      <c r="Q1025" s="12" t="str">
        <f t="shared" si="469"/>
        <v>-0.568543954319045+0.222556210616945i</v>
      </c>
      <c r="R1025" s="12" t="str">
        <f t="shared" si="470"/>
        <v>-0.328528487700892-1.71534673311003i</v>
      </c>
      <c r="S1025" s="12" t="str">
        <f t="shared" si="471"/>
        <v>0.115173579457766i</v>
      </c>
      <c r="T1025" s="12" t="str">
        <f t="shared" si="472"/>
        <v>0.197562623263467-0.0378378018823584i</v>
      </c>
      <c r="U1025" s="12" t="str">
        <f t="shared" si="473"/>
        <v>0.001-0.0177826752057984i</v>
      </c>
      <c r="V1025" s="12" t="str">
        <f t="shared" si="474"/>
        <v>0.0015-0.00540506845161043i</v>
      </c>
      <c r="W1025" s="12" t="str">
        <f t="shared" si="475"/>
        <v>0.000932671556997734-0.00418101291203528i</v>
      </c>
      <c r="X1025" s="12" t="str">
        <f t="shared" si="476"/>
        <v>0.00148100159995652-0.00381398124563019i</v>
      </c>
      <c r="Y1025" s="12" t="str">
        <f t="shared" si="477"/>
        <v>0.00029+0.0843517627488859i</v>
      </c>
      <c r="Z1025" s="12" t="str">
        <f t="shared" si="478"/>
        <v>-0.563152367165755-0.233050409291314i</v>
      </c>
      <c r="AA1025" s="12" t="str">
        <f t="shared" si="479"/>
        <v>3.27484631560805-148.92637986869i</v>
      </c>
      <c r="AB1025" s="12" t="str">
        <f t="shared" si="480"/>
        <v>0.493153206521321-0.0944502204808195i</v>
      </c>
      <c r="AC1025" s="12" t="str">
        <f t="shared" si="481"/>
        <v>1.60856246545467-1.28524523537819i</v>
      </c>
      <c r="AD1025" s="12" t="str">
        <f t="shared" si="482"/>
        <v>0.215755733294901+0.11367218349851i</v>
      </c>
      <c r="AE1025" s="12" t="str">
        <f t="shared" si="483"/>
        <v>-0.0950120030452416-0.11429672116941i</v>
      </c>
      <c r="AF1025" s="12" t="str">
        <f t="shared" si="484"/>
        <v>-12.1697671851782-2.86276670663396i</v>
      </c>
      <c r="AG1025" s="12" t="str">
        <f t="shared" si="485"/>
        <v>1.06383998020741-0.114969250138429i</v>
      </c>
      <c r="AH1025" s="12" t="str">
        <f t="shared" si="486"/>
        <v>0.603339245272868+1.62837191546405i</v>
      </c>
      <c r="AI1025" s="12">
        <f t="shared" si="487"/>
        <v>4.7937565580267201</v>
      </c>
      <c r="AJ1025" s="12">
        <f t="shared" si="488"/>
        <v>69.669482854480961</v>
      </c>
      <c r="AK1025" s="12"/>
      <c r="AL1025" s="12"/>
      <c r="AM1025" s="12"/>
      <c r="AN1025" s="12"/>
    </row>
    <row r="1026" spans="1:40" x14ac:dyDescent="0.35">
      <c r="A1026" s="12"/>
      <c r="B1026" s="12">
        <f t="shared" si="490"/>
        <v>89600</v>
      </c>
      <c r="C1026" s="29" t="str">
        <f t="shared" ref="C1026:C1089" si="492">IMPRODUCT(COMPLEX(-1,0),IMDIV(IMPRODUCT(G1026,COMPLEX($C$96+$C$97,0)),COMPLEX($C$96,2*PI()*B1026*$C$99*$C$98*(2*$C$96+$C$97))))</f>
        <v>-8.62813374468264E-06+0.0247727900835205i</v>
      </c>
      <c r="D1026" s="28" t="str">
        <f t="shared" ref="D1026:D1089" si="493">IMPRODUCT(COMPLEX($C$102,0),IMSUB(C1026,G1026))</f>
        <v>-5.39912718188923+0.189924723973657i</v>
      </c>
      <c r="E1026" s="12" t="str">
        <f t="shared" ref="E1026:E1089" si="494">IMDIV(COMPLEX($C$20*10^3,0),COMPLEX(1,2*PI()*B1026*$C$20*1000*$C$29*10^-12))</f>
        <v>4200</v>
      </c>
      <c r="F1026" s="12" t="str">
        <f t="shared" ref="F1026:F1089" si="495">IMDIV(COMPLEX($C$22*1000,0),IMSUM(COMPLEX($C$22*1000,0),E1026))</f>
        <v>0.704225352112676</v>
      </c>
      <c r="G1026" s="12" t="str">
        <f t="shared" si="491"/>
        <v>0.704225352112676</v>
      </c>
      <c r="H1026" s="12" t="str">
        <f t="shared" ref="H1026:H1089" si="496">IMPRODUCT(COMPLEX($C$104,0),IMPRODUCT(COMPLEX(-1,0),D1026),IMDIV(COMPLEX(0,2*PI()*B1026*$C$105*$C$106),COMPLEX(1,2*PI()*B1026*$C$105*$C$106)))</f>
        <v>6.77334523247283+3.05083124360241i</v>
      </c>
      <c r="I1026" s="12" t="str">
        <f t="shared" ref="I1026:I1089" si="497">COMPLEX(0,2*PI()*B1026*$C$109*$C$108*$C$110)</f>
        <v>351.858377202057i</v>
      </c>
      <c r="J1026" s="12" t="str">
        <f t="shared" ref="J1026:J1089" si="498">IMSUM(COMPLEX(0,2*PI()*B1026*$C$109*$C$108),COMPLEX(0,2*PI()*B1026*$C$109*$C$107),COMPLEX(0,2*PI()*B1026*$C$28*10^-12*$C$107),COMPLEX(-1*2*PI()*B1026*2*PI()*B1026*$C$109*$C$108*$C$28*10^-12*$C$107,0),COMPLEX(1,0))</f>
        <v>-104.89726110855+76.0988038744538i</v>
      </c>
      <c r="K1026" s="12" t="str">
        <f t="shared" ref="K1026:K1089" si="499">IMDIV(I1026,J1026)</f>
        <v>1.59433505539819-2.19768737596099i</v>
      </c>
      <c r="L1026" s="12" t="str">
        <f t="shared" ref="L1026:L1089" si="500">IMDIV(COMPLEX($C$113,0),COMPLEX(1,2*PI()*B1026*$C$111*$C$112))</f>
        <v>0.0750315103305427-0.0875048707894856i</v>
      </c>
      <c r="M1026" s="12" t="str">
        <f t="shared" ref="M1026:M1089" si="501">IMSUM(K1026,L1026)</f>
        <v>1.66936656572873-2.28519224675048i</v>
      </c>
      <c r="N1026" s="12" t="str">
        <f t="shared" ref="N1026:N1089" si="502">COMPLEX(0,-2*PI()*B1026*$C$41)</f>
        <v>-1.12594680704658i</v>
      </c>
      <c r="O1026" s="12" t="str">
        <f t="shared" ref="O1026:O1089" si="503">IMEXP(N1026)</f>
        <v>0.430322050347611-0.902675430586558i</v>
      </c>
      <c r="P1026" s="12" t="str">
        <f t="shared" ref="P1026:P1089" si="504">IMSUB(COMPLEX(1,0),O1026)</f>
        <v>0.569677949652389+0.902675430586558i</v>
      </c>
      <c r="Q1026" s="12" t="str">
        <f t="shared" ref="Q1026:Q1089" si="505">IMSUM(COMPLEX(0,2*PI()*B1026*$C$41),O1026,COMPLEX(-1,0))</f>
        <v>-0.569677949652389+0.223271376460022i</v>
      </c>
      <c r="R1026" s="12" t="str">
        <f t="shared" ref="R1026:R1089" si="506">IMDIV(P1026,Q1026)</f>
        <v>-0.32851747053154-1.71329077949894i</v>
      </c>
      <c r="S1026" s="12" t="str">
        <f t="shared" ref="S1026:S1089" si="507">IMDIV(COMPLEX(0,2*PI()*B1026*$C$119),COMPLEX($C$120,0))</f>
        <v>0.115302265021406i</v>
      </c>
      <c r="T1026" s="12" t="str">
        <f t="shared" ref="T1026:T1089" si="508">IMPRODUCT(R1026,S1026)</f>
        <v>0.197546307516518-0.0378788084513896i</v>
      </c>
      <c r="U1026" s="12" t="str">
        <f t="shared" ref="U1026:U1089" si="509">IMDIV(COMPLEX(1,2*PI()*B1026*$C$16*10^-3*$C$15*10^-6),COMPLEX(0,2*PI()*B1026*$C$15*10^-6))</f>
        <v>0.001-0.0177628284700776i</v>
      </c>
      <c r="V1026" s="12" t="str">
        <f t="shared" ref="V1026:V1089" si="510">IMSUM(COMPLEX($C$18*10^-3,0),IMDIV(COMPLEX(1,0),COMPLEX(0,2*PI()*B1026*($C$17*1*10^-6))))</f>
        <v>0.0015-0.00539903600914212i</v>
      </c>
      <c r="W1026" s="12" t="str">
        <f t="shared" ref="W1026:W1089" si="511">IMDIV(IMPRODUCT(U1026,V1026),IMSUM(U1026,V1026))</f>
        <v>0.000932663010309636-0.00417642578587425i</v>
      </c>
      <c r="X1026" s="12" t="str">
        <f t="shared" ref="X1026:X1089" si="512">IMDIV(IMPRODUCT(COMPLEX($C$19,0),W1026),IMSUM(COMPLEX($C$19,0),W1026))</f>
        <v>0.00147975093468031-0.00380998795816323i</v>
      </c>
      <c r="Y1026" s="12" t="str">
        <f t="shared" ref="Y1026:Y1089" si="513">COMPLEX($C$13*10^-3,2*PI()*B1026*$C$12*0.000001)</f>
        <v>0.00029+0.0844460105284936i</v>
      </c>
      <c r="Z1026" s="12" t="str">
        <f t="shared" ref="Z1026:Z1089" si="514">IMPRODUCT(COMPLEX($C$6,0),IMDIV(X1026,IMSUM(X1026,Y1026)))</f>
        <v>-0.561886727119532-0.232543845529001i</v>
      </c>
      <c r="AA1026" s="12" t="str">
        <f t="shared" ref="AA1026:AA1089" si="515">IMDIV(COMPLEX($C$6,0),IMSUM(X1026,Y1026))</f>
        <v>3.26457053669019-148.745215114995i</v>
      </c>
      <c r="AB1026" s="12" t="str">
        <f t="shared" ref="AB1026:AB1089" si="516">IMPRODUCT(COMPLEX($C$115,0),T1026)</f>
        <v>0.493112479369638-0.0945525805359358i</v>
      </c>
      <c r="AC1026" s="12" t="str">
        <f t="shared" ref="AC1026:AC1089" si="517">IMSUM(COMPLEX(1,0),IMPRODUCT(AB1026,M1026))</f>
        <v>1.6071146622523-1.28469973128147i</v>
      </c>
      <c r="AD1026" s="12" t="str">
        <f t="shared" ref="AD1026:AD1089" si="518">IMDIV(AB1026,AC1026)</f>
        <v>0.215899238225852+0.113752376909116i</v>
      </c>
      <c r="AE1026" s="12" t="str">
        <f t="shared" ref="AE1026:AE1089" si="519">IMPRODUCT(AD1026,AA1026,X1026)</f>
        <v>-0.0948585011898141-0.114121989867352i</v>
      </c>
      <c r="AF1026" s="12" t="str">
        <f t="shared" ref="AF1026:AF1089" si="520">IMSUB(D1026,H1026)</f>
        <v>-12.1724724143621-2.86090651962875i</v>
      </c>
      <c r="AG1026" s="12" t="str">
        <f t="shared" ref="AG1026:AG1089" si="521">IMSUM(COMPLEX(1,0),IMPRODUCT(AD1026,AA1026,COMPLEX($C$123,0)))</f>
        <v>1.063802283036-0.114908306029254i</v>
      </c>
      <c r="AH1026" s="12" t="str">
        <f t="shared" ref="AH1026:AH1089" si="522">IMDIV(IMPRODUCT(AE1026,AF1026),AG1026)</f>
        <v>0.602859071749075+1.62605553712571i</v>
      </c>
      <c r="AI1026" s="12">
        <f t="shared" ref="AI1026:AI1089" si="523">20*LOG10(IMABS(AH1026))</f>
        <v>4.7820501077284172</v>
      </c>
      <c r="AJ1026" s="12">
        <f t="shared" ref="AJ1026:AJ1089" si="524">IMARGUMENT(AH1026)*180/PI()</f>
        <v>69.657769700318042</v>
      </c>
      <c r="AK1026" s="12"/>
      <c r="AL1026" s="12"/>
      <c r="AM1026" s="12"/>
      <c r="AN1026" s="12"/>
    </row>
    <row r="1027" spans="1:40" x14ac:dyDescent="0.35">
      <c r="A1027" s="12"/>
      <c r="B1027" s="12">
        <f t="shared" si="490"/>
        <v>89700</v>
      </c>
      <c r="C1027" s="29" t="str">
        <f t="shared" si="492"/>
        <v>-8.60890671399848E-06+0.0247451727099605i</v>
      </c>
      <c r="D1027" s="28" t="str">
        <f t="shared" si="493"/>
        <v>-5.39912703448199+0.189712990776364i</v>
      </c>
      <c r="E1027" s="12" t="str">
        <f t="shared" si="494"/>
        <v>4200</v>
      </c>
      <c r="F1027" s="12" t="str">
        <f t="shared" si="495"/>
        <v>0.704225352112676</v>
      </c>
      <c r="G1027" s="12" t="str">
        <f t="shared" si="491"/>
        <v>0.704225352112676</v>
      </c>
      <c r="H1027" s="12" t="str">
        <f t="shared" si="496"/>
        <v>6.77604392430995+3.04876017607074i</v>
      </c>
      <c r="I1027" s="12" t="str">
        <f t="shared" si="497"/>
        <v>352.251076283756i</v>
      </c>
      <c r="J1027" s="12" t="str">
        <f t="shared" si="498"/>
        <v>-105.133770830787+76.1837355752065i</v>
      </c>
      <c r="K1027" s="12" t="str">
        <f t="shared" si="499"/>
        <v>1.59196116086297-2.19691091010441i</v>
      </c>
      <c r="L1027" s="12" t="str">
        <f t="shared" si="500"/>
        <v>0.0749350625089473-0.0874899254737722i</v>
      </c>
      <c r="M1027" s="12" t="str">
        <f t="shared" si="501"/>
        <v>1.66689622337192-2.28440083557818i</v>
      </c>
      <c r="N1027" s="12" t="str">
        <f t="shared" si="502"/>
        <v>-1.12720344410802i</v>
      </c>
      <c r="O1027" s="12" t="str">
        <f t="shared" si="503"/>
        <v>0.429187375477002-0.9032154763572i</v>
      </c>
      <c r="P1027" s="12" t="str">
        <f t="shared" si="504"/>
        <v>0.570812624522998+0.9032154763572i</v>
      </c>
      <c r="Q1027" s="12" t="str">
        <f t="shared" si="505"/>
        <v>-0.570812624522998+0.22398796775082i</v>
      </c>
      <c r="R1027" s="12" t="str">
        <f t="shared" si="506"/>
        <v>-0.328506439810152-1.71123924776471i</v>
      </c>
      <c r="S1027" s="12" t="str">
        <f t="shared" si="507"/>
        <v>0.115430950585046i</v>
      </c>
      <c r="T1027" s="12" t="str">
        <f t="shared" si="508"/>
        <v>0.19752997304792-0.037919810620595i</v>
      </c>
      <c r="U1027" s="12" t="str">
        <f t="shared" si="509"/>
        <v>0.001-0.0177430259857185i</v>
      </c>
      <c r="V1027" s="12" t="str">
        <f t="shared" si="510"/>
        <v>0.0015-0.00539301701693573i</v>
      </c>
      <c r="W1027" s="12" t="str">
        <f t="shared" si="511"/>
        <v>0.000932654454517371-0.00417184897167304i</v>
      </c>
      <c r="X1027" s="12" t="str">
        <f t="shared" si="512"/>
        <v>0.001478504291505-0.00380600304955706i</v>
      </c>
      <c r="Y1027" s="12" t="str">
        <f t="shared" si="513"/>
        <v>0.00029+0.0845402583081013i</v>
      </c>
      <c r="Z1027" s="12" t="str">
        <f t="shared" si="514"/>
        <v>-0.560625399407602-0.232039298100251i</v>
      </c>
      <c r="AA1027" s="12" t="str">
        <f t="shared" si="515"/>
        <v>3.25434307981481-148.56450513957i</v>
      </c>
      <c r="AB1027" s="12" t="str">
        <f t="shared" si="516"/>
        <v>0.493071705485221-0.0946549296082652i</v>
      </c>
      <c r="AC1027" s="12" t="str">
        <f t="shared" si="517"/>
        <v>1.60566956343615-1.28415336069795i</v>
      </c>
      <c r="AD1027" s="12" t="str">
        <f t="shared" si="518"/>
        <v>0.216042856084111+0.113832406274043i</v>
      </c>
      <c r="AE1027" s="12" t="str">
        <f t="shared" si="519"/>
        <v>-0.0947055208284225-0.113947770918245i</v>
      </c>
      <c r="AF1027" s="12" t="str">
        <f t="shared" si="520"/>
        <v>-12.1751709587919-2.85904718529438i</v>
      </c>
      <c r="AG1027" s="12" t="str">
        <f t="shared" si="521"/>
        <v>1.06376460830374-0.11484757808404i</v>
      </c>
      <c r="AH1027" s="12" t="str">
        <f t="shared" si="522"/>
        <v>0.602380080629246+1.62374553911872i</v>
      </c>
      <c r="AI1027" s="12">
        <f t="shared" si="523"/>
        <v>4.7703602871050421</v>
      </c>
      <c r="AJ1027" s="12">
        <f t="shared" si="524"/>
        <v>69.646061652523528</v>
      </c>
      <c r="AK1027" s="12"/>
      <c r="AL1027" s="12"/>
      <c r="AM1027" s="12"/>
      <c r="AN1027" s="12"/>
    </row>
    <row r="1028" spans="1:40" x14ac:dyDescent="0.35">
      <c r="A1028" s="12"/>
      <c r="B1028" s="12">
        <f t="shared" si="490"/>
        <v>89800</v>
      </c>
      <c r="C1028" s="29" t="str">
        <f t="shared" si="492"/>
        <v>-8.58974388037487E-06+0.0247176168450052i</v>
      </c>
      <c r="D1028" s="28" t="str">
        <f t="shared" si="493"/>
        <v>-5.39912688756693+0.18950172914504i</v>
      </c>
      <c r="E1028" s="12" t="str">
        <f t="shared" si="494"/>
        <v>4200</v>
      </c>
      <c r="F1028" s="12" t="str">
        <f t="shared" si="495"/>
        <v>0.704225352112676</v>
      </c>
      <c r="G1028" s="12" t="str">
        <f t="shared" si="491"/>
        <v>0.704225352112676</v>
      </c>
      <c r="H1028" s="12" t="str">
        <f t="shared" si="496"/>
        <v>6.77873595062996+3.04669043964122i</v>
      </c>
      <c r="I1028" s="12" t="str">
        <f t="shared" si="497"/>
        <v>352.643775365454i</v>
      </c>
      <c r="J1028" s="12" t="str">
        <f t="shared" si="498"/>
        <v>-105.37054436755+76.2686672759593i</v>
      </c>
      <c r="K1028" s="12" t="str">
        <f t="shared" si="499"/>
        <v>1.58959168797422-2.19613305786415i</v>
      </c>
      <c r="L1028" s="12" t="str">
        <f t="shared" si="500"/>
        <v>0.0748387551545654-0.0874748932677406i</v>
      </c>
      <c r="M1028" s="12" t="str">
        <f t="shared" si="501"/>
        <v>1.66443044312879-2.28360795113189i</v>
      </c>
      <c r="N1028" s="12" t="str">
        <f t="shared" si="502"/>
        <v>-1.12846008116945i</v>
      </c>
      <c r="O1028" s="12" t="str">
        <f t="shared" si="503"/>
        <v>0.428052022860954-0.903754095827314i</v>
      </c>
      <c r="P1028" s="12" t="str">
        <f t="shared" si="504"/>
        <v>0.571947977139046+0.903754095827314i</v>
      </c>
      <c r="Q1028" s="12" t="str">
        <f t="shared" si="505"/>
        <v>-0.571947977139046+0.224705985342136i</v>
      </c>
      <c r="R1028" s="12" t="str">
        <f t="shared" si="506"/>
        <v>-0.328495395532375-1.70919212312052i</v>
      </c>
      <c r="S1028" s="12" t="str">
        <f t="shared" si="507"/>
        <v>0.115559636148686i</v>
      </c>
      <c r="T1028" s="12" t="str">
        <f t="shared" si="508"/>
        <v>0.197513619856007-0.03796080838424i</v>
      </c>
      <c r="U1028" s="12" t="str">
        <f t="shared" si="509"/>
        <v>0.001-0.0177232676048881i</v>
      </c>
      <c r="V1028" s="12" t="str">
        <f t="shared" si="510"/>
        <v>0.0015-0.00538701143005718i</v>
      </c>
      <c r="W1028" s="12" t="str">
        <f t="shared" si="511"/>
        <v>0.000932645889622373-0.00416728243496858i</v>
      </c>
      <c r="X1028" s="12" t="str">
        <f t="shared" si="512"/>
        <v>0.00147726165315008-0.00380202649440329i</v>
      </c>
      <c r="Y1028" s="12" t="str">
        <f t="shared" si="513"/>
        <v>0.00029+0.084634506087709i</v>
      </c>
      <c r="Z1028" s="12" t="str">
        <f t="shared" si="514"/>
        <v>-0.559368364428433-0.231536755922932i</v>
      </c>
      <c r="AA1028" s="12" t="str">
        <f t="shared" si="515"/>
        <v>3.24416364661269-148.384248192531i</v>
      </c>
      <c r="AB1028" s="12" t="str">
        <f t="shared" si="516"/>
        <v>0.493030884863914-0.0947572676834929i</v>
      </c>
      <c r="AC1028" s="12" t="str">
        <f t="shared" si="517"/>
        <v>1.60422716426067-1.28360612986893i</v>
      </c>
      <c r="AD1028" s="12" t="str">
        <f t="shared" si="518"/>
        <v>0.216186586712386+0.113912271458254i</v>
      </c>
      <c r="AE1028" s="12" t="str">
        <f t="shared" si="519"/>
        <v>-0.0945530596274163-0.113774061935368i</v>
      </c>
      <c r="AF1028" s="12" t="str">
        <f t="shared" si="520"/>
        <v>-12.1778628381969-2.85718871049618i</v>
      </c>
      <c r="AG1028" s="12" t="str">
        <f t="shared" si="521"/>
        <v>1.06372695576116-0.114787065400945i</v>
      </c>
      <c r="AH1028" s="12" t="str">
        <f t="shared" si="522"/>
        <v>0.601902269654429+1.62144189460855i</v>
      </c>
      <c r="AI1028" s="12">
        <f t="shared" si="523"/>
        <v>4.7586870524133502</v>
      </c>
      <c r="AJ1028" s="12">
        <f t="shared" si="524"/>
        <v>69.634358623361564</v>
      </c>
      <c r="AK1028" s="12"/>
      <c r="AL1028" s="12"/>
      <c r="AM1028" s="12"/>
      <c r="AN1028" s="12"/>
    </row>
    <row r="1029" spans="1:40" x14ac:dyDescent="0.35">
      <c r="A1029" s="12"/>
      <c r="B1029" s="12">
        <f t="shared" si="490"/>
        <v>89900</v>
      </c>
      <c r="C1029" s="29" t="str">
        <f t="shared" si="492"/>
        <v>-8.57064495833312E-06+0.0246901222833981i</v>
      </c>
      <c r="D1029" s="28" t="str">
        <f t="shared" si="493"/>
        <v>-5.39912674114186+0.189290937506052i</v>
      </c>
      <c r="E1029" s="12" t="str">
        <f t="shared" si="494"/>
        <v>4200</v>
      </c>
      <c r="F1029" s="12" t="str">
        <f t="shared" si="495"/>
        <v>0.704225352112676</v>
      </c>
      <c r="G1029" s="12" t="str">
        <f t="shared" si="491"/>
        <v>0.704225352112676</v>
      </c>
      <c r="H1029" s="12" t="str">
        <f t="shared" si="496"/>
        <v>6.78142133110266+3.04462203954489i</v>
      </c>
      <c r="I1029" s="12" t="str">
        <f t="shared" si="497"/>
        <v>353.036474447153i</v>
      </c>
      <c r="J1029" s="12" t="str">
        <f t="shared" si="498"/>
        <v>-105.607581718839+76.353598976712i</v>
      </c>
      <c r="K1029" s="12" t="str">
        <f t="shared" si="499"/>
        <v>1.58722662879604-2.19535382946415i</v>
      </c>
      <c r="L1029" s="12" t="str">
        <f t="shared" si="500"/>
        <v>0.0747425881397062-0.0874597745704725i</v>
      </c>
      <c r="M1029" s="12" t="str">
        <f t="shared" si="501"/>
        <v>1.66196921693575-2.28281360403462i</v>
      </c>
      <c r="N1029" s="12" t="str">
        <f t="shared" si="502"/>
        <v>-1.12971671823089i</v>
      </c>
      <c r="O1029" s="12" t="str">
        <f t="shared" si="503"/>
        <v>0.426915994292325-0.904291288146356i</v>
      </c>
      <c r="P1029" s="12" t="str">
        <f t="shared" si="504"/>
        <v>0.573084005707675+0.904291288146356i</v>
      </c>
      <c r="Q1029" s="12" t="str">
        <f t="shared" si="505"/>
        <v>-0.573084005707675+0.225425430084534i</v>
      </c>
      <c r="R1029" s="12" t="str">
        <f t="shared" si="506"/>
        <v>-0.328484337693858-1.70714939084527i</v>
      </c>
      <c r="S1029" s="12" t="str">
        <f t="shared" si="507"/>
        <v>0.115688321712326i</v>
      </c>
      <c r="T1029" s="12" t="str">
        <f t="shared" si="508"/>
        <v>0.197497247939109-0.0380018017365874i</v>
      </c>
      <c r="U1029" s="12" t="str">
        <f t="shared" si="509"/>
        <v>0.001-0.017703553180411i</v>
      </c>
      <c r="V1029" s="12" t="str">
        <f t="shared" si="510"/>
        <v>0.0015-0.00538101920377237i</v>
      </c>
      <c r="W1029" s="12" t="str">
        <f t="shared" si="511"/>
        <v>0.000932637315626089-0.00416272614145118i</v>
      </c>
      <c r="X1029" s="12" t="str">
        <f t="shared" si="512"/>
        <v>0.00147602300242683-0.00379805826739271i</v>
      </c>
      <c r="Y1029" s="12" t="str">
        <f t="shared" si="513"/>
        <v>0.00029+0.0847287538673167i</v>
      </c>
      <c r="Z1029" s="12" t="str">
        <f t="shared" si="514"/>
        <v>-0.558115602691658-0.231036207991104i</v>
      </c>
      <c r="AA1029" s="12" t="str">
        <f t="shared" si="515"/>
        <v>3.23403194097249-148.204442533087i</v>
      </c>
      <c r="AB1029" s="12" t="str">
        <f t="shared" si="516"/>
        <v>0.492990017501546-0.094859594747298i</v>
      </c>
      <c r="AC1029" s="12" t="str">
        <f t="shared" si="517"/>
        <v>1.60278745998184-1.2830580450068i</v>
      </c>
      <c r="AD1029" s="12" t="str">
        <f t="shared" si="518"/>
        <v>0.216330429953211+0.113991972326774i</v>
      </c>
      <c r="AE1029" s="12" t="str">
        <f t="shared" si="519"/>
        <v>-0.0944011152660776-0.113600860546644i</v>
      </c>
      <c r="AF1029" s="12" t="str">
        <f t="shared" si="520"/>
        <v>-12.1805480722445-2.85533110203884i</v>
      </c>
      <c r="AG1029" s="12" t="str">
        <f t="shared" si="521"/>
        <v>1.0636893251606-0.114726767082595i</v>
      </c>
      <c r="AH1029" s="12" t="str">
        <f t="shared" si="522"/>
        <v>0.60142563656023+1.61914457690571i</v>
      </c>
      <c r="AI1029" s="12">
        <f t="shared" si="523"/>
        <v>4.747030360065895</v>
      </c>
      <c r="AJ1029" s="12">
        <f t="shared" si="524"/>
        <v>69.622660525645415</v>
      </c>
      <c r="AK1029" s="12"/>
      <c r="AL1029" s="12"/>
      <c r="AM1029" s="12"/>
      <c r="AN1029" s="12"/>
    </row>
    <row r="1030" spans="1:40" x14ac:dyDescent="0.35">
      <c r="A1030" s="12"/>
      <c r="B1030" s="12">
        <f t="shared" si="490"/>
        <v>90000</v>
      </c>
      <c r="C1030" s="29" t="str">
        <f t="shared" si="492"/>
        <v>-8.55160966397973E-06+0.0246626888207946i</v>
      </c>
      <c r="D1030" s="28" t="str">
        <f t="shared" si="493"/>
        <v>-5.39912659520461+0.189080614292759i</v>
      </c>
      <c r="E1030" s="12" t="str">
        <f t="shared" si="494"/>
        <v>4200</v>
      </c>
      <c r="F1030" s="12" t="str">
        <f t="shared" si="495"/>
        <v>0.704225352112676</v>
      </c>
      <c r="G1030" s="12" t="str">
        <f t="shared" si="491"/>
        <v>0.704225352112676</v>
      </c>
      <c r="H1030" s="12" t="str">
        <f t="shared" si="496"/>
        <v>6.7841000853367+3.04255498095938i</v>
      </c>
      <c r="I1030" s="12" t="str">
        <f t="shared" si="497"/>
        <v>353.429173528852i</v>
      </c>
      <c r="J1030" s="12" t="str">
        <f t="shared" si="498"/>
        <v>-105.844882884653+76.4385306774647i</v>
      </c>
      <c r="K1030" s="12" t="str">
        <f t="shared" si="499"/>
        <v>1.58486597539583-2.19457323508049i</v>
      </c>
      <c r="L1030" s="12" t="str">
        <f t="shared" si="500"/>
        <v>0.0746465613361292-0.0874445697797431i</v>
      </c>
      <c r="M1030" s="12" t="str">
        <f t="shared" si="501"/>
        <v>1.65951253673196-2.28201780486023i</v>
      </c>
      <c r="N1030" s="12" t="str">
        <f t="shared" si="502"/>
        <v>-1.13097335529233i</v>
      </c>
      <c r="O1030" s="12" t="str">
        <f t="shared" si="503"/>
        <v>0.425779291565069-0.904827052466021i</v>
      </c>
      <c r="P1030" s="12" t="str">
        <f t="shared" si="504"/>
        <v>0.574220708434931+0.904827052466021i</v>
      </c>
      <c r="Q1030" s="12" t="str">
        <f t="shared" si="505"/>
        <v>-0.574220708434931+0.226146302826309i</v>
      </c>
      <c r="R1030" s="12" t="str">
        <f t="shared" si="506"/>
        <v>-0.328473266290239-1.70511103628334i</v>
      </c>
      <c r="S1030" s="12" t="str">
        <f t="shared" si="507"/>
        <v>0.115817007275966i</v>
      </c>
      <c r="T1030" s="12" t="str">
        <f t="shared" si="508"/>
        <v>0.197480857295558-0.0380427906718969i</v>
      </c>
      <c r="U1030" s="12" t="str">
        <f t="shared" si="509"/>
        <v>0.001-0.0176838825657661i</v>
      </c>
      <c r="V1030" s="12" t="str">
        <f t="shared" si="510"/>
        <v>0.0015-0.00537504029354593i</v>
      </c>
      <c r="W1030" s="12" t="str">
        <f t="shared" si="511"/>
        <v>0.000932628732529958-0.00415818005696355i</v>
      </c>
      <c r="X1030" s="12" t="str">
        <f t="shared" si="512"/>
        <v>0.0014747883222377-0.00379409834331492i</v>
      </c>
      <c r="Y1030" s="12" t="str">
        <f t="shared" si="513"/>
        <v>0.00029+0.0848230016469244i</v>
      </c>
      <c r="Z1030" s="12" t="str">
        <f t="shared" si="514"/>
        <v>-0.556867094817335-0.230537643374377i</v>
      </c>
      <c r="AA1030" s="12" t="str">
        <f t="shared" si="515"/>
        <v>3.22394766902051-148.025086429473i</v>
      </c>
      <c r="AB1030" s="12" t="str">
        <f t="shared" si="516"/>
        <v>0.492949103393956-0.0949619107853515i</v>
      </c>
      <c r="AC1030" s="12" t="str">
        <f t="shared" si="517"/>
        <v>1.60135044585733-1.28250911229521i</v>
      </c>
      <c r="AD1030" s="12" t="str">
        <f t="shared" si="518"/>
        <v>0.216474385648944+0.11407150874469i</v>
      </c>
      <c r="AE1030" s="12" t="str">
        <f t="shared" si="519"/>
        <v>-0.0942496854365342-0.113428164394509i</v>
      </c>
      <c r="AF1030" s="12" t="str">
        <f t="shared" si="520"/>
        <v>-12.1832266805413-2.85347436666662i</v>
      </c>
      <c r="AG1030" s="12" t="str">
        <f t="shared" si="521"/>
        <v>1.06365171625616-0.114666682236053i</v>
      </c>
      <c r="AH1030" s="12" t="str">
        <f t="shared" si="522"/>
        <v>0.600950179077154+1.61685355946468i</v>
      </c>
      <c r="AI1030" s="12">
        <f t="shared" si="523"/>
        <v>4.7353901666300837</v>
      </c>
      <c r="AJ1030" s="12">
        <f t="shared" si="524"/>
        <v>69.610967272726853</v>
      </c>
      <c r="AK1030" s="12"/>
      <c r="AL1030" s="12"/>
      <c r="AM1030" s="12"/>
      <c r="AN1030" s="12"/>
    </row>
    <row r="1031" spans="1:40" x14ac:dyDescent="0.35">
      <c r="A1031" s="12"/>
      <c r="B1031" s="12">
        <f t="shared" si="490"/>
        <v>90100</v>
      </c>
      <c r="C1031" s="29" t="str">
        <f t="shared" si="492"/>
        <v>-8.53263771499568E-06+0.0246353162537578i</v>
      </c>
      <c r="D1031" s="28" t="str">
        <f t="shared" si="493"/>
        <v>-5.399126449753+0.188870757945477i</v>
      </c>
      <c r="E1031" s="12" t="str">
        <f t="shared" si="494"/>
        <v>4200</v>
      </c>
      <c r="F1031" s="12" t="str">
        <f t="shared" si="495"/>
        <v>0.704225352112676</v>
      </c>
      <c r="G1031" s="12" t="str">
        <f t="shared" si="491"/>
        <v>0.704225352112676</v>
      </c>
      <c r="H1031" s="12" t="str">
        <f t="shared" si="496"/>
        <v>6.7867722328796+3.04048926900947i</v>
      </c>
      <c r="I1031" s="12" t="str">
        <f t="shared" si="497"/>
        <v>353.82187261055i</v>
      </c>
      <c r="J1031" s="12" t="str">
        <f t="shared" si="498"/>
        <v>-106.082447864993+76.5234623782175i</v>
      </c>
      <c r="K1031" s="12" t="str">
        <f t="shared" si="499"/>
        <v>1.58250971984434-2.19379128484153i</v>
      </c>
      <c r="L1031" s="12" t="str">
        <f t="shared" si="500"/>
        <v>0.0745506746150526-0.0874292792920241i</v>
      </c>
      <c r="M1031" s="12" t="str">
        <f t="shared" si="501"/>
        <v>1.65706039445939-2.28122056413355i</v>
      </c>
      <c r="N1031" s="12" t="str">
        <f t="shared" si="502"/>
        <v>-1.13222999235376i</v>
      </c>
      <c r="O1031" s="12" t="str">
        <f t="shared" si="503"/>
        <v>0.424641916474203-0.905361387940261i</v>
      </c>
      <c r="P1031" s="12" t="str">
        <f t="shared" si="504"/>
        <v>0.575358083525797+0.905361387940261i</v>
      </c>
      <c r="Q1031" s="12" t="str">
        <f t="shared" si="505"/>
        <v>-0.575358083525797+0.226868604413499i</v>
      </c>
      <c r="R1031" s="12" t="str">
        <f t="shared" si="506"/>
        <v>-0.328462181317157-1.70307704484413i</v>
      </c>
      <c r="S1031" s="12" t="str">
        <f t="shared" si="507"/>
        <v>0.115945692839606i</v>
      </c>
      <c r="T1031" s="12" t="str">
        <f t="shared" si="508"/>
        <v>0.197464447923681-0.0380837751844261i</v>
      </c>
      <c r="U1031" s="12" t="str">
        <f t="shared" si="509"/>
        <v>0.001-0.0176642556150827i</v>
      </c>
      <c r="V1031" s="12" t="str">
        <f t="shared" si="510"/>
        <v>0.0015-0.00536907465504033i</v>
      </c>
      <c r="W1031" s="12" t="str">
        <f t="shared" si="511"/>
        <v>0.00093262014033542-0.00415364414750008i</v>
      </c>
      <c r="X1031" s="12" t="str">
        <f t="shared" si="512"/>
        <v>0.00147355759557582-0.00379014669705793i</v>
      </c>
      <c r="Y1031" s="12" t="str">
        <f t="shared" si="513"/>
        <v>0.00029+0.0849172494265321i</v>
      </c>
      <c r="Z1031" s="12" t="str">
        <f t="shared" si="514"/>
        <v>-0.555622821535201-0.230041051217317i</v>
      </c>
      <c r="AA1031" s="12" t="str">
        <f t="shared" si="515"/>
        <v>3.21391053910098-147.846178158901i</v>
      </c>
      <c r="AB1031" s="12" t="str">
        <f t="shared" si="516"/>
        <v>0.492908142536965-0.0950642157833193i</v>
      </c>
      <c r="AC1031" s="12" t="str">
        <f t="shared" si="517"/>
        <v>1.59991611714641-1.28195933788908i</v>
      </c>
      <c r="AD1031" s="12" t="str">
        <f t="shared" si="518"/>
        <v>0.216618453641779+0.114150880577159i</v>
      </c>
      <c r="AE1031" s="12" t="str">
        <f t="shared" si="519"/>
        <v>-0.0940987678436858-0.113255971135834i</v>
      </c>
      <c r="AF1031" s="12" t="str">
        <f t="shared" si="520"/>
        <v>-12.1858986826326-2.85161851106399i</v>
      </c>
      <c r="AG1031" s="12" t="str">
        <f t="shared" si="521"/>
        <v>1.0636141288037-0.114606809972807i</v>
      </c>
      <c r="AH1031" s="12" t="str">
        <f t="shared" si="522"/>
        <v>0.600475894930652+1.61456881588333i</v>
      </c>
      <c r="AI1031" s="12">
        <f t="shared" si="523"/>
        <v>4.7237664288290055</v>
      </c>
      <c r="AJ1031" s="12">
        <f t="shared" si="524"/>
        <v>69.59927877850015</v>
      </c>
      <c r="AK1031" s="12"/>
      <c r="AL1031" s="12"/>
      <c r="AM1031" s="12"/>
      <c r="AN1031" s="12"/>
    </row>
    <row r="1032" spans="1:40" x14ac:dyDescent="0.35">
      <c r="A1032" s="12"/>
      <c r="B1032" s="12">
        <f t="shared" si="490"/>
        <v>90200</v>
      </c>
      <c r="C1032" s="29" t="str">
        <f t="shared" si="492"/>
        <v>-8.51372883062603E-06+0.0246080043797523i</v>
      </c>
      <c r="D1032" s="28" t="str">
        <f t="shared" si="493"/>
        <v>-5.39912630478489+0.188661366911434i</v>
      </c>
      <c r="E1032" s="12" t="str">
        <f t="shared" si="494"/>
        <v>4200</v>
      </c>
      <c r="F1032" s="12" t="str">
        <f t="shared" si="495"/>
        <v>0.704225352112676</v>
      </c>
      <c r="G1032" s="12" t="str">
        <f t="shared" si="491"/>
        <v>0.704225352112676</v>
      </c>
      <c r="H1032" s="12" t="str">
        <f t="shared" si="496"/>
        <v>6.78943779321803+3.03842490876727i</v>
      </c>
      <c r="I1032" s="12" t="str">
        <f t="shared" si="497"/>
        <v>354.214571692249i</v>
      </c>
      <c r="J1032" s="12" t="str">
        <f t="shared" si="498"/>
        <v>-106.320276659858+76.6083940789702i</v>
      </c>
      <c r="K1032" s="12" t="str">
        <f t="shared" si="499"/>
        <v>1.58015785421591-2.19300798882823i</v>
      </c>
      <c r="L1032" s="12" t="str">
        <f t="shared" si="500"/>
        <v>0.0744549278471571-0.0874139035024864i</v>
      </c>
      <c r="M1032" s="12" t="str">
        <f t="shared" si="501"/>
        <v>1.65461278206307-2.28042189233072i</v>
      </c>
      <c r="N1032" s="12" t="str">
        <f t="shared" si="502"/>
        <v>-1.1334866294152i</v>
      </c>
      <c r="O1032" s="12" t="str">
        <f t="shared" si="503"/>
        <v>0.42350387081578-0.905894293725295i</v>
      </c>
      <c r="P1032" s="12" t="str">
        <f t="shared" si="504"/>
        <v>0.57649612918422+0.905894293725295i</v>
      </c>
      <c r="Q1032" s="12" t="str">
        <f t="shared" si="505"/>
        <v>-0.57649612918422+0.227592335689905i</v>
      </c>
      <c r="R1032" s="12" t="str">
        <f t="shared" si="506"/>
        <v>-0.32845108277024-1.7010474020017i</v>
      </c>
      <c r="S1032" s="12" t="str">
        <f t="shared" si="507"/>
        <v>0.116074378403246i</v>
      </c>
      <c r="T1032" s="12" t="str">
        <f t="shared" si="508"/>
        <v>0.197448019821804-0.0381247552684287i</v>
      </c>
      <c r="U1032" s="12" t="str">
        <f t="shared" si="509"/>
        <v>0.001-0.0176446721831369i</v>
      </c>
      <c r="V1032" s="12" t="str">
        <f t="shared" si="510"/>
        <v>0.0015-0.00536312224411457i</v>
      </c>
      <c r="W1032" s="12" t="str">
        <f t="shared" si="511"/>
        <v>0.000932611539043917-0.00414911837920593i</v>
      </c>
      <c r="X1032" s="12" t="str">
        <f t="shared" si="512"/>
        <v>0.00147233080552435-0.00378620330360754i</v>
      </c>
      <c r="Y1032" s="12" t="str">
        <f t="shared" si="513"/>
        <v>0.00029+0.0850114972061398i</v>
      </c>
      <c r="Z1032" s="12" t="str">
        <f t="shared" si="514"/>
        <v>-0.554382763683922-0.22954642073881i</v>
      </c>
      <c r="AA1032" s="12" t="str">
        <f t="shared" si="515"/>
        <v>3.2039202617562-147.667716007493i</v>
      </c>
      <c r="AB1032" s="12" t="str">
        <f t="shared" si="516"/>
        <v>0.492867134926397-0.0951665097268577i</v>
      </c>
      <c r="AC1032" s="12" t="str">
        <f t="shared" si="517"/>
        <v>1.59848446911019-1.28140872791486i</v>
      </c>
      <c r="AD1032" s="12" t="str">
        <f t="shared" si="518"/>
        <v>0.216762633773724+0.114230087689402i</v>
      </c>
      <c r="AE1032" s="12" t="str">
        <f t="shared" si="519"/>
        <v>-0.0939483602051006-0.113084278441783i</v>
      </c>
      <c r="AF1032" s="12" t="str">
        <f t="shared" si="520"/>
        <v>-12.1885640980029-2.84976354185584i</v>
      </c>
      <c r="AG1032" s="12" t="str">
        <f t="shared" si="521"/>
        <v>1.06357656256082-0.114547149408717i</v>
      </c>
      <c r="AH1032" s="12" t="str">
        <f t="shared" si="522"/>
        <v>0.600002781841281+1.61229031990152i</v>
      </c>
      <c r="AI1032" s="12">
        <f t="shared" si="523"/>
        <v>4.7121591035385704</v>
      </c>
      <c r="AJ1032" s="12">
        <f t="shared" si="524"/>
        <v>69.587594957392923</v>
      </c>
      <c r="AK1032" s="12"/>
      <c r="AL1032" s="12"/>
      <c r="AM1032" s="12"/>
      <c r="AN1032" s="12"/>
    </row>
    <row r="1033" spans="1:40" x14ac:dyDescent="0.35">
      <c r="A1033" s="12"/>
      <c r="B1033" s="12">
        <f t="shared" si="490"/>
        <v>90300</v>
      </c>
      <c r="C1033" s="29" t="str">
        <f t="shared" si="492"/>
        <v>-8.49488273166967E-06+0.0245807529971405i</v>
      </c>
      <c r="D1033" s="28" t="str">
        <f t="shared" si="493"/>
        <v>-5.39912616029813+0.188452439644744i</v>
      </c>
      <c r="E1033" s="12" t="str">
        <f t="shared" si="494"/>
        <v>4200</v>
      </c>
      <c r="F1033" s="12" t="str">
        <f t="shared" si="495"/>
        <v>0.704225352112676</v>
      </c>
      <c r="G1033" s="12" t="str">
        <f t="shared" si="491"/>
        <v>0.704225352112676</v>
      </c>
      <c r="H1033" s="12" t="str">
        <f t="shared" si="496"/>
        <v>6.79209678577785+3.03636190525273i</v>
      </c>
      <c r="I1033" s="12" t="str">
        <f t="shared" si="497"/>
        <v>354.607270773948i</v>
      </c>
      <c r="J1033" s="12" t="str">
        <f t="shared" si="498"/>
        <v>-106.558369269249+76.693325779723i</v>
      </c>
      <c r="K1033" s="12" t="str">
        <f t="shared" si="499"/>
        <v>1.57781037058841-2.19222335707421i</v>
      </c>
      <c r="L1033" s="12" t="str">
        <f t="shared" si="500"/>
        <v>0.0743593209025917-0.0873984428050026i</v>
      </c>
      <c r="M1033" s="12" t="str">
        <f t="shared" si="501"/>
        <v>1.652169691491-2.27962179987921i</v>
      </c>
      <c r="N1033" s="12" t="str">
        <f t="shared" si="502"/>
        <v>-1.13474326647663i</v>
      </c>
      <c r="O1033" s="12" t="str">
        <f t="shared" si="503"/>
        <v>0.422365156386947-0.906425768979584i</v>
      </c>
      <c r="P1033" s="12" t="str">
        <f t="shared" si="504"/>
        <v>0.577634843613053+0.906425768979584i</v>
      </c>
      <c r="Q1033" s="12" t="str">
        <f t="shared" si="505"/>
        <v>-0.577634843613053+0.228317497497046i</v>
      </c>
      <c r="R1033" s="12" t="str">
        <f t="shared" si="506"/>
        <v>-0.328439970645111-1.69902209329448i</v>
      </c>
      <c r="S1033" s="12" t="str">
        <f t="shared" si="507"/>
        <v>0.116203063966886i</v>
      </c>
      <c r="T1033" s="12" t="str">
        <f t="shared" si="508"/>
        <v>0.197431572988251-0.038165730918156i</v>
      </c>
      <c r="U1033" s="12" t="str">
        <f t="shared" si="509"/>
        <v>0.001-0.0176251321253483i</v>
      </c>
      <c r="V1033" s="12" t="str">
        <f t="shared" si="510"/>
        <v>0.0015-0.0053571830168232i</v>
      </c>
      <c r="W1033" s="12" t="str">
        <f t="shared" si="511"/>
        <v>0.000932602928656907-0.00414460271837623i</v>
      </c>
      <c r="X1033" s="12" t="str">
        <f t="shared" si="512"/>
        <v>0.00147110793525596-0.00378226813804702i</v>
      </c>
      <c r="Y1033" s="12" t="str">
        <f t="shared" si="513"/>
        <v>0.00029+0.0851057449857475i</v>
      </c>
      <c r="Z1033" s="12" t="str">
        <f t="shared" si="514"/>
        <v>-0.553146902210359-0.229053741231468i</v>
      </c>
      <c r="AA1033" s="12" t="str">
        <f t="shared" si="515"/>
        <v>3.19397654970714-147.489698270229i</v>
      </c>
      <c r="AB1033" s="12" t="str">
        <f t="shared" si="516"/>
        <v>0.492826080558066-0.0952687926016167i</v>
      </c>
      <c r="AC1033" s="12" t="str">
        <f t="shared" si="517"/>
        <v>1.59705549701152-1.28085728847053i</v>
      </c>
      <c r="AD1033" s="12" t="str">
        <f t="shared" si="518"/>
        <v>0.21690692588662+0.11430912994671i</v>
      </c>
      <c r="AE1033" s="12" t="str">
        <f t="shared" si="519"/>
        <v>-0.0937984602509481-0.112913083997731i</v>
      </c>
      <c r="AF1033" s="12" t="str">
        <f t="shared" si="520"/>
        <v>-12.191222946076-2.84790946560799i</v>
      </c>
      <c r="AG1033" s="12" t="str">
        <f t="shared" si="521"/>
        <v>1.06353901728685-0.114487699664009i</v>
      </c>
      <c r="AH1033" s="12" t="str">
        <f t="shared" si="522"/>
        <v>0.599530837524888+1.61001804540049i</v>
      </c>
      <c r="AI1033" s="12">
        <f t="shared" si="523"/>
        <v>4.7005681477883812</v>
      </c>
      <c r="AJ1033" s="12">
        <f t="shared" si="524"/>
        <v>69.575915724365345</v>
      </c>
      <c r="AK1033" s="12"/>
      <c r="AL1033" s="12"/>
      <c r="AM1033" s="12"/>
      <c r="AN1033" s="12"/>
    </row>
    <row r="1034" spans="1:40" x14ac:dyDescent="0.35">
      <c r="A1034" s="12"/>
      <c r="B1034" s="12">
        <f t="shared" si="490"/>
        <v>90400</v>
      </c>
      <c r="C1034" s="29" t="str">
        <f t="shared" si="492"/>
        <v>-8.47609914046875E-06+0.0245535619051766i</v>
      </c>
      <c r="D1034" s="28" t="str">
        <f t="shared" si="493"/>
        <v>-5.39912601629059+0.188243974606354i</v>
      </c>
      <c r="E1034" s="12" t="str">
        <f t="shared" si="494"/>
        <v>4200</v>
      </c>
      <c r="F1034" s="12" t="str">
        <f t="shared" si="495"/>
        <v>0.704225352112676</v>
      </c>
      <c r="G1034" s="12" t="str">
        <f t="shared" si="491"/>
        <v>0.704225352112676</v>
      </c>
      <c r="H1034" s="12" t="str">
        <f t="shared" si="496"/>
        <v>6.79474922992434+3.03430026343395i</v>
      </c>
      <c r="I1034" s="12" t="str">
        <f t="shared" si="497"/>
        <v>354.999969855647i</v>
      </c>
      <c r="J1034" s="12" t="str">
        <f t="shared" si="498"/>
        <v>-106.796725693166+76.7782574804757i</v>
      </c>
      <c r="K1034" s="12" t="str">
        <f t="shared" si="499"/>
        <v>1.57546726104345-2.19143739956598i</v>
      </c>
      <c r="L1034" s="12" t="str">
        <f t="shared" si="500"/>
        <v>0.0742638536509807-0.0873828975921501i</v>
      </c>
      <c r="M1034" s="12" t="str">
        <f t="shared" si="501"/>
        <v>1.64973111469443-2.27882029715813i</v>
      </c>
      <c r="N1034" s="12" t="str">
        <f t="shared" si="502"/>
        <v>-1.13599990353807i</v>
      </c>
      <c r="O1034" s="12" t="str">
        <f t="shared" si="503"/>
        <v>0.421225774985872-0.906955812863864i</v>
      </c>
      <c r="P1034" s="12" t="str">
        <f t="shared" si="504"/>
        <v>0.578774225014128+0.906955812863864i</v>
      </c>
      <c r="Q1034" s="12" t="str">
        <f t="shared" si="505"/>
        <v>-0.578774225014128+0.229044090674206i</v>
      </c>
      <c r="R1034" s="12" t="str">
        <f t="shared" si="506"/>
        <v>-0.328428844937388-1.69700110432484i</v>
      </c>
      <c r="S1034" s="12" t="str">
        <f t="shared" si="507"/>
        <v>0.116331749530526i</v>
      </c>
      <c r="T1034" s="12" t="str">
        <f t="shared" si="508"/>
        <v>0.197415107421343-0.0382067021278562i</v>
      </c>
      <c r="U1034" s="12" t="str">
        <f t="shared" si="509"/>
        <v>0.001-0.017605635297776i</v>
      </c>
      <c r="V1034" s="12" t="str">
        <f t="shared" si="510"/>
        <v>0.0015-0.00535125692941522i</v>
      </c>
      <c r="W1034" s="12" t="str">
        <f t="shared" si="511"/>
        <v>0.000932594309175823-0.0041400971314552i</v>
      </c>
      <c r="X1034" s="12" t="str">
        <f t="shared" si="512"/>
        <v>0.00146988896803225-0.00377834117555661i</v>
      </c>
      <c r="Y1034" s="12" t="str">
        <f t="shared" si="513"/>
        <v>0.00029+0.0851999927653552i</v>
      </c>
      <c r="Z1034" s="12" t="str">
        <f t="shared" si="514"/>
        <v>-0.55191521816885-0.228563002061028i</v>
      </c>
      <c r="AA1034" s="12" t="str">
        <f t="shared" si="515"/>
        <v>3.18407911783412-147.312123250887i</v>
      </c>
      <c r="AB1034" s="12" t="str">
        <f t="shared" si="516"/>
        <v>0.492784979427783-0.0953710643932387i</v>
      </c>
      <c r="AC1034" s="12" t="str">
        <f t="shared" si="517"/>
        <v>1.59562919611518-1.28030502562574i</v>
      </c>
      <c r="AD1034" s="12" t="str">
        <f t="shared" si="518"/>
        <v>0.217051329822135+0.114388007214438i</v>
      </c>
      <c r="AE1034" s="12" t="str">
        <f t="shared" si="519"/>
        <v>-0.0936490657239122-0.112742385503142i</v>
      </c>
      <c r="AF1034" s="12" t="str">
        <f t="shared" si="520"/>
        <v>-12.1938752462149-2.8460562888276i</v>
      </c>
      <c r="AG1034" s="12" t="str">
        <f t="shared" si="521"/>
        <v>1.06350149274281-0.114428459863239i</v>
      </c>
      <c r="AH1034" s="12" t="str">
        <f t="shared" si="522"/>
        <v>0.599060059692774+1.60775196640187i</v>
      </c>
      <c r="AI1034" s="12">
        <f t="shared" si="523"/>
        <v>4.6889935187607588</v>
      </c>
      <c r="AJ1034" s="12">
        <f t="shared" si="524"/>
        <v>69.564240994905376</v>
      </c>
      <c r="AK1034" s="12"/>
      <c r="AL1034" s="12"/>
      <c r="AM1034" s="12"/>
      <c r="AN1034" s="12"/>
    </row>
    <row r="1035" spans="1:40" x14ac:dyDescent="0.35">
      <c r="A1035" s="12"/>
      <c r="B1035" s="12">
        <f t="shared" si="490"/>
        <v>90500</v>
      </c>
      <c r="C1035" s="29" t="str">
        <f t="shared" si="492"/>
        <v>-8.45737778089864E-06+0.0245264309040022i</v>
      </c>
      <c r="D1035" s="28" t="str">
        <f t="shared" si="493"/>
        <v>-5.39912587276017+0.188035970264017i</v>
      </c>
      <c r="E1035" s="12" t="str">
        <f t="shared" si="494"/>
        <v>4200</v>
      </c>
      <c r="F1035" s="12" t="str">
        <f t="shared" si="495"/>
        <v>0.704225352112676</v>
      </c>
      <c r="G1035" s="12" t="str">
        <f t="shared" si="491"/>
        <v>0.704225352112676</v>
      </c>
      <c r="H1035" s="12" t="str">
        <f t="shared" si="496"/>
        <v>6.79739514496239+3.03223998822751i</v>
      </c>
      <c r="I1035" s="12" t="str">
        <f t="shared" si="497"/>
        <v>355.392668937345i</v>
      </c>
      <c r="J1035" s="12" t="str">
        <f t="shared" si="498"/>
        <v>-107.035345931609+76.8631891812285i</v>
      </c>
      <c r="K1035" s="12" t="str">
        <f t="shared" si="499"/>
        <v>1.57312851766648-2.19065012624317i</v>
      </c>
      <c r="L1035" s="12" t="str">
        <f t="shared" si="500"/>
        <v>0.0741685259614254-0.0873672682552134i</v>
      </c>
      <c r="M1035" s="12" t="str">
        <f t="shared" si="501"/>
        <v>1.64729704362791-2.27801739449838i</v>
      </c>
      <c r="N1035" s="12" t="str">
        <f t="shared" si="502"/>
        <v>-1.13725654059951i</v>
      </c>
      <c r="O1035" s="12" t="str">
        <f t="shared" si="503"/>
        <v>0.420085728411802-0.907484424541119i</v>
      </c>
      <c r="P1035" s="12" t="str">
        <f t="shared" si="504"/>
        <v>0.579914271588198+0.907484424541119i</v>
      </c>
      <c r="Q1035" s="12" t="str">
        <f t="shared" si="505"/>
        <v>-0.579914271588198+0.229772116058391i</v>
      </c>
      <c r="R1035" s="12" t="str">
        <f t="shared" si="506"/>
        <v>-0.328417705642683-1.69498442075879i</v>
      </c>
      <c r="S1035" s="12" t="str">
        <f t="shared" si="507"/>
        <v>0.116460435094166i</v>
      </c>
      <c r="T1035" s="12" t="str">
        <f t="shared" si="508"/>
        <v>0.197398623119402-0.0382476688917746i</v>
      </c>
      <c r="U1035" s="12" t="str">
        <f t="shared" si="509"/>
        <v>0.000999999999999998-0.0175861815571155i</v>
      </c>
      <c r="V1035" s="12" t="str">
        <f t="shared" si="510"/>
        <v>0.0015-0.00534534393833297i</v>
      </c>
      <c r="W1035" s="12" t="str">
        <f t="shared" si="511"/>
        <v>0.000932585680602123-0.00413560158503536i</v>
      </c>
      <c r="X1035" s="12" t="str">
        <f t="shared" si="512"/>
        <v>0.00146867388720319-0.00377442239141303i</v>
      </c>
      <c r="Y1035" s="12" t="str">
        <f t="shared" si="513"/>
        <v>0.00029+0.0852942405449629i</v>
      </c>
      <c r="Z1035" s="12" t="str">
        <f t="shared" si="514"/>
        <v>-0.550687692720463-0.228074192665753i</v>
      </c>
      <c r="AA1035" s="12" t="str">
        <f t="shared" si="515"/>
        <v>3.17422768315765-147.134989261986i</v>
      </c>
      <c r="AB1035" s="12" t="str">
        <f t="shared" si="516"/>
        <v>0.492743831531358-0.0954733250873591i</v>
      </c>
      <c r="AC1035" s="12" t="str">
        <f t="shared" si="517"/>
        <v>1.59420556168789-1.27975194542195i</v>
      </c>
      <c r="AD1035" s="12" t="str">
        <f t="shared" si="518"/>
        <v>0.217195845421762+0.11446671935801i</v>
      </c>
      <c r="AE1035" s="12" t="str">
        <f t="shared" si="519"/>
        <v>-0.0935001743791053-0.112572180671468i</v>
      </c>
      <c r="AF1035" s="12" t="str">
        <f t="shared" si="520"/>
        <v>-12.1965210177226-2.84420401796349i</v>
      </c>
      <c r="AG1035" s="12" t="str">
        <f t="shared" si="521"/>
        <v>1.06346398869146-0.114369429135263i</v>
      </c>
      <c r="AH1035" s="12" t="str">
        <f t="shared" si="522"/>
        <v>0.598590446051827+1.60549205706662i</v>
      </c>
      <c r="AI1035" s="12">
        <f t="shared" si="523"/>
        <v>4.6774351737893491</v>
      </c>
      <c r="AJ1035" s="12">
        <f t="shared" si="524"/>
        <v>69.552570685023994</v>
      </c>
      <c r="AK1035" s="12"/>
      <c r="AL1035" s="12"/>
      <c r="AM1035" s="12"/>
      <c r="AN1035" s="12"/>
    </row>
    <row r="1036" spans="1:40" x14ac:dyDescent="0.35">
      <c r="A1036" s="12"/>
      <c r="B1036" s="12">
        <f t="shared" si="490"/>
        <v>90600</v>
      </c>
      <c r="C1036" s="29" t="str">
        <f t="shared" si="492"/>
        <v>-8.43871837835779E-06+0.0244993597946413i</v>
      </c>
      <c r="D1036" s="28" t="str">
        <f t="shared" si="493"/>
        <v>-5.39912572970475+0.18782842509225i</v>
      </c>
      <c r="E1036" s="12" t="str">
        <f t="shared" si="494"/>
        <v>4200</v>
      </c>
      <c r="F1036" s="12" t="str">
        <f t="shared" si="495"/>
        <v>0.704225352112676</v>
      </c>
      <c r="G1036" s="12" t="str">
        <f t="shared" si="491"/>
        <v>0.704225352112676</v>
      </c>
      <c r="H1036" s="12" t="str">
        <f t="shared" si="496"/>
        <v>6.80003455013653+3.03018108449892i</v>
      </c>
      <c r="I1036" s="12" t="str">
        <f t="shared" si="497"/>
        <v>355.785368019044i</v>
      </c>
      <c r="J1036" s="12" t="str">
        <f t="shared" si="498"/>
        <v>-107.274229984577+76.9481208819812i</v>
      </c>
      <c r="K1036" s="12" t="str">
        <f t="shared" si="499"/>
        <v>1.57079413254688-2.1898615469987i</v>
      </c>
      <c r="L1036" s="12" t="str">
        <f t="shared" si="500"/>
        <v>0.0740733377025115-0.087351555184187i</v>
      </c>
      <c r="M1036" s="12" t="str">
        <f t="shared" si="501"/>
        <v>1.64486747024939-2.27721310218289i</v>
      </c>
      <c r="N1036" s="12" t="str">
        <f t="shared" si="502"/>
        <v>-1.13851317766094i</v>
      </c>
      <c r="O1036" s="12" t="str">
        <f t="shared" si="503"/>
        <v>0.418945018465036-0.908011603176595i</v>
      </c>
      <c r="P1036" s="12" t="str">
        <f t="shared" si="504"/>
        <v>0.581054981534964+0.908011603176595i</v>
      </c>
      <c r="Q1036" s="12" t="str">
        <f t="shared" si="505"/>
        <v>-0.581054981534964+0.230501574484345i</v>
      </c>
      <c r="R1036" s="12" t="str">
        <f t="shared" si="506"/>
        <v>-0.328406552756601-1.69297202832564i</v>
      </c>
      <c r="S1036" s="12" t="str">
        <f t="shared" si="507"/>
        <v>0.116589120657806i</v>
      </c>
      <c r="T1036" s="12" t="str">
        <f t="shared" si="508"/>
        <v>0.197382120080749-0.0382886312041535i</v>
      </c>
      <c r="U1036" s="12" t="str">
        <f t="shared" si="509"/>
        <v>0.001-0.0175667707606949i</v>
      </c>
      <c r="V1036" s="12" t="str">
        <f t="shared" si="510"/>
        <v>0.0015-0.0053394440002112i</v>
      </c>
      <c r="W1036" s="12" t="str">
        <f t="shared" si="511"/>
        <v>0.000932577042937255-0.0041311160458568i</v>
      </c>
      <c r="X1036" s="12" t="str">
        <f t="shared" si="512"/>
        <v>0.00146746267620658-0.00377051176098916i</v>
      </c>
      <c r="Y1036" s="12" t="str">
        <f t="shared" si="513"/>
        <v>0.00029+0.0853884883245706i</v>
      </c>
      <c r="Z1036" s="12" t="str">
        <f t="shared" si="514"/>
        <v>-0.549464307132312-0.227587302555846i</v>
      </c>
      <c r="AA1036" s="12" t="str">
        <f t="shared" si="515"/>
        <v>3.16442196481965-146.958294624729i</v>
      </c>
      <c r="AB1036" s="12" t="str">
        <f t="shared" si="516"/>
        <v>0.4927026368646-0.0955755746696054i</v>
      </c>
      <c r="AC1036" s="12" t="str">
        <f t="shared" si="517"/>
        <v>1.59278458899839-1.27919805387255i</v>
      </c>
      <c r="AD1036" s="12" t="str">
        <f t="shared" si="518"/>
        <v>0.217340472526818+0.11454526624292i</v>
      </c>
      <c r="AE1036" s="12" t="str">
        <f t="shared" si="519"/>
        <v>-0.0933517839839896-0.112402467230043i</v>
      </c>
      <c r="AF1036" s="12" t="str">
        <f t="shared" si="520"/>
        <v>-12.1991602798413-2.84235265940667i</v>
      </c>
      <c r="AG1036" s="12" t="str">
        <f t="shared" si="521"/>
        <v>1.0634265048972-0.114310606613212i</v>
      </c>
      <c r="AH1036" s="12" t="str">
        <f t="shared" si="522"/>
        <v>0.598121994304637+1.60323829169429i</v>
      </c>
      <c r="AI1036" s="12">
        <f t="shared" si="523"/>
        <v>4.6658930703591901</v>
      </c>
      <c r="AJ1036" s="12">
        <f t="shared" si="524"/>
        <v>69.540904711254726</v>
      </c>
      <c r="AK1036" s="12"/>
      <c r="AL1036" s="12"/>
      <c r="AM1036" s="12"/>
      <c r="AN1036" s="12"/>
    </row>
    <row r="1037" spans="1:40" x14ac:dyDescent="0.35">
      <c r="A1037" s="12"/>
      <c r="B1037" s="12">
        <f t="shared" si="490"/>
        <v>90700</v>
      </c>
      <c r="C1037" s="29" t="str">
        <f t="shared" si="492"/>
        <v>-8.42012065975753E-06+0.0244723483789953i</v>
      </c>
      <c r="D1037" s="28" t="str">
        <f t="shared" si="493"/>
        <v>-5.39912558712224+0.187621337572297i</v>
      </c>
      <c r="E1037" s="12" t="str">
        <f t="shared" si="494"/>
        <v>4200</v>
      </c>
      <c r="F1037" s="12" t="str">
        <f t="shared" si="495"/>
        <v>0.704225352112676</v>
      </c>
      <c r="G1037" s="12" t="str">
        <f t="shared" si="491"/>
        <v>0.704225352112676</v>
      </c>
      <c r="H1037" s="12" t="str">
        <f t="shared" si="496"/>
        <v>6.80266746463124+3.02812355706289i</v>
      </c>
      <c r="I1037" s="12" t="str">
        <f t="shared" si="497"/>
        <v>356.178067100743i</v>
      </c>
      <c r="J1037" s="12" t="str">
        <f t="shared" si="498"/>
        <v>-107.51337785207+77.033052582734i</v>
      </c>
      <c r="K1037" s="12" t="str">
        <f t="shared" si="499"/>
        <v>1.56846409777803-2.18907167167891i</v>
      </c>
      <c r="L1037" s="12" t="str">
        <f t="shared" si="500"/>
        <v>0.0739782887423142-0.0873357587677783i</v>
      </c>
      <c r="M1037" s="12" t="str">
        <f t="shared" si="501"/>
        <v>1.64244238652034-2.27640743044669i</v>
      </c>
      <c r="N1037" s="12" t="str">
        <f t="shared" si="502"/>
        <v>-1.13976981472238i</v>
      </c>
      <c r="O1037" s="12" t="str">
        <f t="shared" si="503"/>
        <v>0.417803646946892-0.908537347937814i</v>
      </c>
      <c r="P1037" s="12" t="str">
        <f t="shared" si="504"/>
        <v>0.582196353053108+0.908537347937814i</v>
      </c>
      <c r="Q1037" s="12" t="str">
        <f t="shared" si="505"/>
        <v>-0.582196353053108+0.231232466784566i</v>
      </c>
      <c r="R1037" s="12" t="str">
        <f t="shared" si="506"/>
        <v>-0.328395386274745-1.69096391281755i</v>
      </c>
      <c r="S1037" s="12" t="str">
        <f t="shared" si="507"/>
        <v>0.116717806221446i</v>
      </c>
      <c r="T1037" s="12" t="str">
        <f t="shared" si="508"/>
        <v>0.197365598303697-0.0383295890592326i</v>
      </c>
      <c r="U1037" s="12" t="str">
        <f t="shared" si="509"/>
        <v>0.001-0.0175474027664714i</v>
      </c>
      <c r="V1037" s="12" t="str">
        <f t="shared" si="510"/>
        <v>0.0015-0.0053335570718758i</v>
      </c>
      <c r="W1037" s="12" t="str">
        <f t="shared" si="511"/>
        <v>0.00093256839618267-0.00412664048080614i</v>
      </c>
      <c r="X1037" s="12" t="str">
        <f t="shared" si="512"/>
        <v>0.00146625531856749-0.00376660925975341i</v>
      </c>
      <c r="Y1037" s="12" t="str">
        <f t="shared" si="513"/>
        <v>0.00029+0.0854827361041783i</v>
      </c>
      <c r="Z1037" s="12" t="str">
        <f t="shared" si="514"/>
        <v>-0.5482450427768-0.227102321312858i</v>
      </c>
      <c r="AA1037" s="12" t="str">
        <f t="shared" si="515"/>
        <v>3.15466168406457-146.78203766895i</v>
      </c>
      <c r="AB1037" s="12" t="str">
        <f t="shared" si="516"/>
        <v>0.492661395423299-0.095677813125599i</v>
      </c>
      <c r="AC1037" s="12" t="str">
        <f t="shared" si="517"/>
        <v>1.59136627331748-1.27864335696289i</v>
      </c>
      <c r="AD1037" s="12" t="str">
        <f t="shared" si="518"/>
        <v>0.217485210978448+0.114623647734725i</v>
      </c>
      <c r="AE1037" s="12" t="str">
        <f t="shared" si="519"/>
        <v>-0.0932038923182972-0.112233242919979i</v>
      </c>
      <c r="AF1037" s="12" t="str">
        <f t="shared" si="520"/>
        <v>-12.2017930517535-2.84050221949059i</v>
      </c>
      <c r="AG1037" s="12" t="str">
        <f t="shared" si="521"/>
        <v>1.06338904112614-0.114251991434468i</v>
      </c>
      <c r="AH1037" s="12" t="str">
        <f t="shared" si="522"/>
        <v>0.597654702149715+1.60099064472198i</v>
      </c>
      <c r="AI1037" s="12">
        <f t="shared" si="523"/>
        <v>4.6543671661055184</v>
      </c>
      <c r="AJ1037" s="12">
        <f t="shared" si="524"/>
        <v>69.529242990646154</v>
      </c>
      <c r="AK1037" s="12"/>
      <c r="AL1037" s="12"/>
      <c r="AM1037" s="12"/>
      <c r="AN1037" s="12"/>
    </row>
    <row r="1038" spans="1:40" x14ac:dyDescent="0.35">
      <c r="A1038" s="12"/>
      <c r="B1038" s="12">
        <f t="shared" si="490"/>
        <v>90800</v>
      </c>
      <c r="C1038" s="29" t="str">
        <f t="shared" si="492"/>
        <v>-8.40158435351216E-06+0.0244453964598385i</v>
      </c>
      <c r="D1038" s="28" t="str">
        <f t="shared" si="493"/>
        <v>-5.39912544501057+0.187414706192095i</v>
      </c>
      <c r="E1038" s="12" t="str">
        <f t="shared" si="494"/>
        <v>4200</v>
      </c>
      <c r="F1038" s="12" t="str">
        <f t="shared" si="495"/>
        <v>0.704225352112676</v>
      </c>
      <c r="G1038" s="12" t="str">
        <f t="shared" si="491"/>
        <v>0.704225352112676</v>
      </c>
      <c r="H1038" s="12" t="str">
        <f t="shared" si="496"/>
        <v>6.80529390757098+3.02606741068376i</v>
      </c>
      <c r="I1038" s="12" t="str">
        <f t="shared" si="497"/>
        <v>356.570766182442i</v>
      </c>
      <c r="J1038" s="12" t="str">
        <f t="shared" si="498"/>
        <v>-107.75278953409+77.1179842834867i</v>
      </c>
      <c r="K1038" s="12" t="str">
        <f t="shared" si="499"/>
        <v>1.56613840545739-2.18828051008383i</v>
      </c>
      <c r="L1038" s="12" t="str">
        <f t="shared" si="500"/>
        <v>0.0738833789484021-0.08731987939341i</v>
      </c>
      <c r="M1038" s="12" t="str">
        <f t="shared" si="501"/>
        <v>1.64002178440579-2.27560038947724i</v>
      </c>
      <c r="N1038" s="12" t="str">
        <f t="shared" si="502"/>
        <v>-1.14102645178381i</v>
      </c>
      <c r="O1038" s="12" t="str">
        <f t="shared" si="503"/>
        <v>0.416661615659771-0.909061657994544i</v>
      </c>
      <c r="P1038" s="12" t="str">
        <f t="shared" si="504"/>
        <v>0.583338384340229+0.909061657994544i</v>
      </c>
      <c r="Q1038" s="12" t="str">
        <f t="shared" si="505"/>
        <v>-0.583338384340229+0.231964793789266i</v>
      </c>
      <c r="R1038" s="12" t="str">
        <f t="shared" si="506"/>
        <v>-0.328384206192705-1.68896006008933i</v>
      </c>
      <c r="S1038" s="12" t="str">
        <f t="shared" si="507"/>
        <v>0.116846491785086i</v>
      </c>
      <c r="T1038" s="12" t="str">
        <f t="shared" si="508"/>
        <v>0.197349057786566-0.0383705424512479i</v>
      </c>
      <c r="U1038" s="12" t="str">
        <f t="shared" si="509"/>
        <v>0.001-0.0175280774330281i</v>
      </c>
      <c r="V1038" s="12" t="str">
        <f t="shared" si="510"/>
        <v>0.0015-0.0053276831103429i</v>
      </c>
      <c r="W1038" s="12" t="str">
        <f t="shared" si="511"/>
        <v>0.000932559740339821-0.00412217485691596i</v>
      </c>
      <c r="X1038" s="12" t="str">
        <f t="shared" si="512"/>
        <v>0.0014650517978977-0.0037627148632694i</v>
      </c>
      <c r="Y1038" s="12" t="str">
        <f t="shared" si="513"/>
        <v>0.00029+0.085576983883786i</v>
      </c>
      <c r="Z1038" s="12" t="str">
        <f t="shared" si="514"/>
        <v>-0.54702988113095-0.226619238589122i</v>
      </c>
      <c r="AA1038" s="12" t="str">
        <f t="shared" si="515"/>
        <v>3.14494656422098-146.606216733053i</v>
      </c>
      <c r="AB1038" s="12" t="str">
        <f t="shared" si="516"/>
        <v>0.492620107203261-0.0957800404409517i</v>
      </c>
      <c r="AC1038" s="12" t="str">
        <f t="shared" si="517"/>
        <v>1.58995060991809-1.27808786065049i</v>
      </c>
      <c r="AD1038" s="12" t="str">
        <f t="shared" si="518"/>
        <v>0.217630060617625+0.114701863699062i</v>
      </c>
      <c r="AE1038" s="12" t="str">
        <f t="shared" si="519"/>
        <v>-0.0930564971739461-0.112064505496067i</v>
      </c>
      <c r="AF1038" s="12" t="str">
        <f t="shared" si="520"/>
        <v>-12.2044193525815-2.83865270449167i</v>
      </c>
      <c r="AG1038" s="12" t="str">
        <f t="shared" si="521"/>
        <v>1.06335159714603-0.114193582740633i</v>
      </c>
      <c r="AH1038" s="12" t="str">
        <f t="shared" si="522"/>
        <v>0.597188567281535+1.59874909072354i</v>
      </c>
      <c r="AI1038" s="12">
        <f t="shared" si="523"/>
        <v>4.6428574188133682</v>
      </c>
      <c r="AJ1038" s="12">
        <f t="shared" si="524"/>
        <v>69.517585440762758</v>
      </c>
      <c r="AK1038" s="12"/>
      <c r="AL1038" s="12"/>
      <c r="AM1038" s="12"/>
      <c r="AN1038" s="12"/>
    </row>
    <row r="1039" spans="1:40" x14ac:dyDescent="0.35">
      <c r="A1039" s="12"/>
      <c r="B1039" s="12">
        <f t="shared" si="490"/>
        <v>90900</v>
      </c>
      <c r="C1039" s="29" t="str">
        <f t="shared" si="492"/>
        <v>-0.0000083831091895291+0.0244185038408128i</v>
      </c>
      <c r="D1039" s="28" t="str">
        <f t="shared" si="493"/>
        <v>-5.39912530336763+0.187208529446232i</v>
      </c>
      <c r="E1039" s="12" t="str">
        <f t="shared" si="494"/>
        <v>4200</v>
      </c>
      <c r="F1039" s="12" t="str">
        <f t="shared" si="495"/>
        <v>0.704225352112676</v>
      </c>
      <c r="G1039" s="12" t="str">
        <f t="shared" si="491"/>
        <v>0.704225352112676</v>
      </c>
      <c r="H1039" s="12" t="str">
        <f t="shared" si="496"/>
        <v>6.80791389802039+3.02401265007573i</v>
      </c>
      <c r="I1039" s="12" t="str">
        <f t="shared" si="497"/>
        <v>356.96346526414i</v>
      </c>
      <c r="J1039" s="12" t="str">
        <f t="shared" si="498"/>
        <v>-107.992465030635+77.2029159842395i</v>
      </c>
      <c r="K1039" s="12" t="str">
        <f t="shared" si="499"/>
        <v>1.56381704768671-2.18748807196731i</v>
      </c>
      <c r="L1039" s="12" t="str">
        <f t="shared" si="500"/>
        <v>0.0737886081878456-0.0873039174472233i</v>
      </c>
      <c r="M1039" s="12" t="str">
        <f t="shared" si="501"/>
        <v>1.63760565587456-2.27479198941453i</v>
      </c>
      <c r="N1039" s="12" t="str">
        <f t="shared" si="502"/>
        <v>-1.14228308884525i</v>
      </c>
      <c r="O1039" s="12" t="str">
        <f t="shared" si="503"/>
        <v>0.415518926407076-0.909584532518837i</v>
      </c>
      <c r="P1039" s="12" t="str">
        <f t="shared" si="504"/>
        <v>0.584481073592924+0.909584532518837i</v>
      </c>
      <c r="Q1039" s="12" t="str">
        <f t="shared" si="505"/>
        <v>-0.584481073592924+0.232698556326413i</v>
      </c>
      <c r="R1039" s="12" t="str">
        <f t="shared" si="506"/>
        <v>-0.328373012506075-1.68696045605794i</v>
      </c>
      <c r="S1039" s="12" t="str">
        <f t="shared" si="507"/>
        <v>0.116975177348726i</v>
      </c>
      <c r="T1039" s="12" t="str">
        <f t="shared" si="508"/>
        <v>0.197332498527665-0.0384114913744335i</v>
      </c>
      <c r="U1039" s="12" t="str">
        <f t="shared" si="509"/>
        <v>0.001-0.0175087946195705i</v>
      </c>
      <c r="V1039" s="12" t="str">
        <f t="shared" si="510"/>
        <v>0.0015-0.00532182207281778i</v>
      </c>
      <c r="W1039" s="12" t="str">
        <f t="shared" si="511"/>
        <v>0.000932551075410158-0.00411771914136387i</v>
      </c>
      <c r="X1039" s="12" t="str">
        <f t="shared" si="512"/>
        <v>0.00146385209789517-0.00375882854719547i</v>
      </c>
      <c r="Y1039" s="12" t="str">
        <f t="shared" si="513"/>
        <v>0.00029+0.0856712316633937i</v>
      </c>
      <c r="Z1039" s="12" t="str">
        <f t="shared" si="514"/>
        <v>-0.545818803775678-0.226138044107165i</v>
      </c>
      <c r="AA1039" s="12" t="str">
        <f t="shared" si="515"/>
        <v>3.13527633068317-146.430830163961i</v>
      </c>
      <c r="AB1039" s="12" t="str">
        <f t="shared" si="516"/>
        <v>0.492578772200264-0.0958822566012709i</v>
      </c>
      <c r="AC1039" s="12" t="str">
        <f t="shared" si="517"/>
        <v>1.58853759407534-1.27753157086506i</v>
      </c>
      <c r="AD1039" s="12" t="str">
        <f t="shared" si="518"/>
        <v>0.217775021285147+0.114779914001624i</v>
      </c>
      <c r="AE1039" s="12" t="str">
        <f t="shared" si="519"/>
        <v>-0.0929095963549657-0.111896252726661i</v>
      </c>
      <c r="AF1039" s="12" t="str">
        <f t="shared" si="520"/>
        <v>-12.207039201388-2.8368041206295i</v>
      </c>
      <c r="AG1039" s="12" t="str">
        <f t="shared" si="521"/>
        <v>1.06331417272626-0.114135379677507i</v>
      </c>
      <c r="AH1039" s="12" t="str">
        <f t="shared" si="522"/>
        <v>0.596723587390834+1.59651360440859i</v>
      </c>
      <c r="AI1039" s="12">
        <f t="shared" si="523"/>
        <v>4.6313637864167525</v>
      </c>
      <c r="AJ1039" s="12">
        <f t="shared" si="524"/>
        <v>69.505931979675395</v>
      </c>
      <c r="AK1039" s="12"/>
      <c r="AL1039" s="12"/>
      <c r="AM1039" s="12"/>
      <c r="AN1039" s="12"/>
    </row>
    <row r="1040" spans="1:40" x14ac:dyDescent="0.35">
      <c r="A1040" s="12"/>
      <c r="B1040" s="12">
        <f t="shared" si="490"/>
        <v>91000</v>
      </c>
      <c r="C1040" s="29" t="str">
        <f t="shared" si="492"/>
        <v>-0.0000083646948991989+0.0243916703264235i</v>
      </c>
      <c r="D1040" s="28" t="str">
        <f t="shared" si="493"/>
        <v>-5.39912516219141+0.187002805835914i</v>
      </c>
      <c r="E1040" s="12" t="str">
        <f t="shared" si="494"/>
        <v>4200</v>
      </c>
      <c r="F1040" s="12" t="str">
        <f t="shared" si="495"/>
        <v>0.704225352112676</v>
      </c>
      <c r="G1040" s="12" t="str">
        <f t="shared" si="491"/>
        <v>0.704225352112676</v>
      </c>
      <c r="H1040" s="12" t="str">
        <f t="shared" si="496"/>
        <v>6.81052745498452+3.02195927990341i</v>
      </c>
      <c r="I1040" s="12" t="str">
        <f t="shared" si="497"/>
        <v>357.356164345839i</v>
      </c>
      <c r="J1040" s="12" t="str">
        <f t="shared" si="498"/>
        <v>-108.232404341705+77.2878476849922i</v>
      </c>
      <c r="K1040" s="12" t="str">
        <f t="shared" si="499"/>
        <v>1.56150001657206-2.18669436703726i</v>
      </c>
      <c r="L1040" s="12" t="str">
        <f t="shared" si="500"/>
        <v>0.0736939763272172-0.0872878733140802i</v>
      </c>
      <c r="M1040" s="12" t="str">
        <f t="shared" si="501"/>
        <v>1.63519399289928-2.27398224035134i</v>
      </c>
      <c r="N1040" s="12" t="str">
        <f t="shared" si="502"/>
        <v>-1.14353972590668i</v>
      </c>
      <c r="O1040" s="12" t="str">
        <f t="shared" si="503"/>
        <v>0.414375580993288-0.910105970684994i</v>
      </c>
      <c r="P1040" s="12" t="str">
        <f t="shared" si="504"/>
        <v>0.585624419006712+0.910105970684994i</v>
      </c>
      <c r="Q1040" s="12" t="str">
        <f t="shared" si="505"/>
        <v>-0.585624419006712+0.233433755221686i</v>
      </c>
      <c r="R1040" s="12" t="str">
        <f t="shared" si="506"/>
        <v>-0.328361805210436-1.68496508670232i</v>
      </c>
      <c r="S1040" s="12" t="str">
        <f t="shared" si="507"/>
        <v>0.117103862912365i</v>
      </c>
      <c r="T1040" s="12" t="str">
        <f t="shared" si="508"/>
        <v>0.19731592052531-0.0384524358230196i</v>
      </c>
      <c r="U1040" s="12" t="str">
        <f t="shared" si="509"/>
        <v>0.001-0.0174895541859226i</v>
      </c>
      <c r="V1040" s="12" t="str">
        <f t="shared" si="510"/>
        <v>0.0015-0.00531597391669378i</v>
      </c>
      <c r="W1040" s="12" t="str">
        <f t="shared" si="511"/>
        <v>0.000932542401395147-0.00411327330147172i</v>
      </c>
      <c r="X1040" s="12" t="str">
        <f t="shared" si="512"/>
        <v>0.00146265620234352-0.00375495028728426i</v>
      </c>
      <c r="Y1040" s="12" t="str">
        <f t="shared" si="513"/>
        <v>0.00029+0.0857654794430013i</v>
      </c>
      <c r="Z1040" s="12" t="str">
        <f t="shared" si="514"/>
        <v>-0.544611792395108-0.225658727659153i</v>
      </c>
      <c r="AA1040" s="12" t="str">
        <f t="shared" si="515"/>
        <v>3.12565071089305-146.25587631706i</v>
      </c>
      <c r="AB1040" s="12" t="str">
        <f t="shared" si="516"/>
        <v>0.492537390410105-0.095984461592154i</v>
      </c>
      <c r="AC1040" s="12" t="str">
        <f t="shared" si="517"/>
        <v>1.58712722106665-1.27697449350874i</v>
      </c>
      <c r="AD1040" s="12" t="str">
        <f t="shared" si="518"/>
        <v>0.217920092821634+0.114857798508185i</v>
      </c>
      <c r="AE1040" s="12" t="str">
        <f t="shared" si="519"/>
        <v>-0.0927631876774102-0.111728482393593i</v>
      </c>
      <c r="AF1040" s="12" t="str">
        <f t="shared" si="520"/>
        <v>-12.2096526171759-2.8349564740675i</v>
      </c>
      <c r="AG1040" s="12" t="str">
        <f t="shared" si="521"/>
        <v>1.06327676763787-0.114077381395055i</v>
      </c>
      <c r="AH1040" s="12" t="str">
        <f t="shared" si="522"/>
        <v>0.596259760164541+1.59428416062166i</v>
      </c>
      <c r="AI1040" s="12">
        <f t="shared" si="523"/>
        <v>4.6198862269977328</v>
      </c>
      <c r="AJ1040" s="12">
        <f t="shared" si="524"/>
        <v>69.494282525964636</v>
      </c>
      <c r="AK1040" s="12"/>
      <c r="AL1040" s="12"/>
      <c r="AM1040" s="12"/>
      <c r="AN1040" s="12"/>
    </row>
    <row r="1041" spans="1:40" x14ac:dyDescent="0.35">
      <c r="A1041" s="12"/>
      <c r="B1041" s="12">
        <f t="shared" si="490"/>
        <v>91100</v>
      </c>
      <c r="C1041" s="29" t="str">
        <f t="shared" si="492"/>
        <v>-8.34634121538555E-06+0.024364895722034i</v>
      </c>
      <c r="D1041" s="28" t="str">
        <f t="shared" si="493"/>
        <v>-5.39912502147983+0.186797533868927i</v>
      </c>
      <c r="E1041" s="12" t="str">
        <f t="shared" si="494"/>
        <v>4200</v>
      </c>
      <c r="F1041" s="12" t="str">
        <f t="shared" si="495"/>
        <v>0.704225352112676</v>
      </c>
      <c r="G1041" s="12" t="str">
        <f t="shared" si="491"/>
        <v>0.704225352112676</v>
      </c>
      <c r="H1041" s="12" t="str">
        <f t="shared" si="496"/>
        <v>6.8131345974089+3.01990730478199i</v>
      </c>
      <c r="I1041" s="12" t="str">
        <f t="shared" si="497"/>
        <v>357.748863427538i</v>
      </c>
      <c r="J1041" s="12" t="str">
        <f t="shared" si="498"/>
        <v>-108.472607467301+77.3727793857448i</v>
      </c>
      <c r="K1041" s="12" t="str">
        <f t="shared" si="499"/>
        <v>1.55918730422385-2.18589940495575i</v>
      </c>
      <c r="L1041" s="12" t="str">
        <f t="shared" si="500"/>
        <v>0.0735994832325998-0.0872717473775665i</v>
      </c>
      <c r="M1041" s="12" t="str">
        <f t="shared" si="501"/>
        <v>1.63278678745645-2.27317115233332i</v>
      </c>
      <c r="N1041" s="12" t="str">
        <f t="shared" si="502"/>
        <v>-1.14479636296812i</v>
      </c>
      <c r="O1041" s="12" t="str">
        <f t="shared" si="503"/>
        <v>0.413231581223889-0.910625971669601i</v>
      </c>
      <c r="P1041" s="12" t="str">
        <f t="shared" si="504"/>
        <v>0.586768418776111+0.910625971669601i</v>
      </c>
      <c r="Q1041" s="12" t="str">
        <f t="shared" si="505"/>
        <v>-0.586768418776111+0.234170391298519i</v>
      </c>
      <c r="R1041" s="12" t="str">
        <f t="shared" si="506"/>
        <v>-0.328350584301361-1.68297393806286i</v>
      </c>
      <c r="S1041" s="12" t="str">
        <f t="shared" si="507"/>
        <v>0.117232548476006i</v>
      </c>
      <c r="T1041" s="12" t="str">
        <f t="shared" si="508"/>
        <v>0.197299323777809-0.0384933757912342i</v>
      </c>
      <c r="U1041" s="12" t="str">
        <f t="shared" si="509"/>
        <v>0.001-0.0174703559925242i</v>
      </c>
      <c r="V1041" s="12" t="str">
        <f t="shared" si="510"/>
        <v>0.0015-0.00531013859955142i</v>
      </c>
      <c r="W1041" s="12" t="str">
        <f t="shared" si="511"/>
        <v>0.000932533718296234-0.00410883730470487i</v>
      </c>
      <c r="X1041" s="12" t="str">
        <f t="shared" si="512"/>
        <v>0.00146146409511143-0.00375108005938221i</v>
      </c>
      <c r="Y1041" s="12" t="str">
        <f t="shared" si="513"/>
        <v>0.00029+0.0858597272226091i</v>
      </c>
      <c r="Z1041" s="12" t="str">
        <f t="shared" si="514"/>
        <v>-0.543408828775873-0.225181279106316i</v>
      </c>
      <c r="AA1041" s="12" t="str">
        <f t="shared" si="515"/>
        <v>3.11606943432201-146.081353556143i</v>
      </c>
      <c r="AB1041" s="12" t="str">
        <f t="shared" si="516"/>
        <v>0.492495961828561-0.096086655399193i</v>
      </c>
      <c r="AC1041" s="12" t="str">
        <f t="shared" si="517"/>
        <v>1.58571948617169-1.27641663445602i</v>
      </c>
      <c r="AD1041" s="12" t="str">
        <f t="shared" si="518"/>
        <v>0.218065275067543+0.114935517084585i</v>
      </c>
      <c r="AE1041" s="12" t="str">
        <f t="shared" si="519"/>
        <v>-0.0926172689692897-0.111561192292064i</v>
      </c>
      <c r="AF1041" s="12" t="str">
        <f t="shared" si="520"/>
        <v>-12.2122596188887-2.83310977091306i</v>
      </c>
      <c r="AG1041" s="12" t="str">
        <f t="shared" si="521"/>
        <v>1.06323938165349-0.11401958704739i</v>
      </c>
      <c r="AH1041" s="12" t="str">
        <f t="shared" si="522"/>
        <v>0.595797083286115+1.5920607343414i</v>
      </c>
      <c r="AI1041" s="12">
        <f t="shared" si="523"/>
        <v>4.6084246987865214</v>
      </c>
      <c r="AJ1041" s="12">
        <f t="shared" si="524"/>
        <v>69.482636998712195</v>
      </c>
      <c r="AK1041" s="12"/>
      <c r="AL1041" s="12"/>
      <c r="AM1041" s="12"/>
      <c r="AN1041" s="12"/>
    </row>
    <row r="1042" spans="1:40" x14ac:dyDescent="0.35">
      <c r="A1042" s="12"/>
      <c r="B1042" s="12">
        <f t="shared" si="490"/>
        <v>91200</v>
      </c>
      <c r="C1042" s="29" t="str">
        <f t="shared" si="492"/>
        <v>-8.32804787241691E-06+0.0243381798338616i</v>
      </c>
      <c r="D1042" s="28" t="str">
        <f t="shared" si="493"/>
        <v>-5.39912488123087+0.186592712059606i</v>
      </c>
      <c r="E1042" s="12" t="str">
        <f t="shared" si="494"/>
        <v>4200</v>
      </c>
      <c r="F1042" s="12" t="str">
        <f t="shared" si="495"/>
        <v>0.704225352112676</v>
      </c>
      <c r="G1042" s="12" t="str">
        <f t="shared" si="491"/>
        <v>0.704225352112676</v>
      </c>
      <c r="H1042" s="12" t="str">
        <f t="shared" si="496"/>
        <v>6.81573534417971+3.01785672927767i</v>
      </c>
      <c r="I1042" s="12" t="str">
        <f t="shared" si="497"/>
        <v>358.141562509236i</v>
      </c>
      <c r="J1042" s="12" t="str">
        <f t="shared" si="498"/>
        <v>-108.713074407423+77.4577110864976i</v>
      </c>
      <c r="K1042" s="12" t="str">
        <f t="shared" si="499"/>
        <v>1.55687890275704-2.18510319533929i</v>
      </c>
      <c r="L1042" s="12" t="str">
        <f t="shared" si="500"/>
        <v>0.0735051287695908-0.0872555400199947i</v>
      </c>
      <c r="M1042" s="12" t="str">
        <f t="shared" si="501"/>
        <v>1.63038403152663-2.27235873535928i</v>
      </c>
      <c r="N1042" s="12" t="str">
        <f t="shared" si="502"/>
        <v>-1.14605300002956i</v>
      </c>
      <c r="O1042" s="12" t="str">
        <f t="shared" si="503"/>
        <v>0.412086928905418-0.911144534651501i</v>
      </c>
      <c r="P1042" s="12" t="str">
        <f t="shared" si="504"/>
        <v>0.587913071094582+0.911144534651501i</v>
      </c>
      <c r="Q1042" s="12" t="str">
        <f t="shared" si="505"/>
        <v>-0.587913071094582+0.234908465378059i</v>
      </c>
      <c r="R1042" s="12" t="str">
        <f t="shared" si="506"/>
        <v>-0.328339349774425-1.68098699624124i</v>
      </c>
      <c r="S1042" s="12" t="str">
        <f t="shared" si="507"/>
        <v>0.117361234039645i</v>
      </c>
      <c r="T1042" s="12" t="str">
        <f t="shared" si="508"/>
        <v>0.197282708283468-0.0385343112733012i</v>
      </c>
      <c r="U1042" s="12" t="str">
        <f t="shared" si="509"/>
        <v>0.001-0.0174511999004271i</v>
      </c>
      <c r="V1042" s="12" t="str">
        <f t="shared" si="510"/>
        <v>0.0015-0.00530431607915718i</v>
      </c>
      <c r="W1042" s="12" t="str">
        <f t="shared" si="511"/>
        <v>0.000932525026114882-0.00410441111867133i</v>
      </c>
      <c r="X1042" s="12" t="str">
        <f t="shared" si="512"/>
        <v>0.0014602757601522-0.00374721783942927i</v>
      </c>
      <c r="Y1042" s="12" t="str">
        <f t="shared" si="513"/>
        <v>0.00029+0.0859539750022167i</v>
      </c>
      <c r="Z1042" s="12" t="str">
        <f t="shared" si="514"/>
        <v>-0.542209894806449-0.224705688378408i</v>
      </c>
      <c r="AA1042" s="12" t="str">
        <f t="shared" si="515"/>
        <v>3.10653223245343-145.907260253358i</v>
      </c>
      <c r="AB1042" s="12" t="str">
        <f t="shared" si="516"/>
        <v>0.492454486451403-0.0961888380079698i</v>
      </c>
      <c r="AC1042" s="12" t="str">
        <f t="shared" si="517"/>
        <v>1.58431438467255-1.27585799955401i</v>
      </c>
      <c r="AD1042" s="12" t="str">
        <f t="shared" si="518"/>
        <v>0.218210567863147+0.115013069596733i</v>
      </c>
      <c r="AE1042" s="12" t="str">
        <f t="shared" si="519"/>
        <v>-0.0924718380704848-0.111394380230543i</v>
      </c>
      <c r="AF1042" s="12" t="str">
        <f t="shared" si="520"/>
        <v>-12.2148602254106-2.83126401721806i</v>
      </c>
      <c r="AG1042" s="12" t="str">
        <f t="shared" si="521"/>
        <v>1.0632020145474-0.113961995792736i</v>
      </c>
      <c r="AH1042" s="12" t="str">
        <f t="shared" si="522"/>
        <v>0.595335554435561+1.58984330067952i</v>
      </c>
      <c r="AI1042" s="12">
        <f t="shared" si="523"/>
        <v>4.5969791601596928</v>
      </c>
      <c r="AJ1042" s="12">
        <f t="shared" si="524"/>
        <v>69.470995317498947</v>
      </c>
      <c r="AK1042" s="12"/>
      <c r="AL1042" s="12"/>
      <c r="AM1042" s="12"/>
      <c r="AN1042" s="12"/>
    </row>
    <row r="1043" spans="1:40" x14ac:dyDescent="0.35">
      <c r="A1043" s="12"/>
      <c r="B1043" s="12">
        <f t="shared" si="490"/>
        <v>91300</v>
      </c>
      <c r="C1043" s="29" t="str">
        <f t="shared" si="492"/>
        <v>-8.30981460607487E-06+0.0243115224689724i</v>
      </c>
      <c r="D1043" s="28" t="str">
        <f t="shared" si="493"/>
        <v>-5.3991247414425+0.186388338928788i</v>
      </c>
      <c r="E1043" s="12" t="str">
        <f t="shared" si="494"/>
        <v>4200</v>
      </c>
      <c r="F1043" s="12" t="str">
        <f t="shared" si="495"/>
        <v>0.704225352112676</v>
      </c>
      <c r="G1043" s="12" t="str">
        <f t="shared" si="491"/>
        <v>0.704225352112676</v>
      </c>
      <c r="H1043" s="12" t="str">
        <f t="shared" si="496"/>
        <v>6.81832971412396+3.01580755790801i</v>
      </c>
      <c r="I1043" s="12" t="str">
        <f t="shared" si="497"/>
        <v>358.534261590935i</v>
      </c>
      <c r="J1043" s="12" t="str">
        <f t="shared" si="498"/>
        <v>-108.953805162071+77.5426427872503i</v>
      </c>
      <c r="K1043" s="12" t="str">
        <f t="shared" si="499"/>
        <v>1.55457480429122-2.18430574775896i</v>
      </c>
      <c r="L1043" s="12" t="str">
        <f t="shared" si="500"/>
        <v>0.0734109128033066-0.0872392516224062i</v>
      </c>
      <c r="M1043" s="12" t="str">
        <f t="shared" si="501"/>
        <v>1.62798571709453-2.27154499938137i</v>
      </c>
      <c r="N1043" s="12" t="str">
        <f t="shared" si="502"/>
        <v>-1.14730963709099i</v>
      </c>
      <c r="O1043" s="12" t="str">
        <f t="shared" si="503"/>
        <v>0.410941625845447-0.91166165881181i</v>
      </c>
      <c r="P1043" s="12" t="str">
        <f t="shared" si="504"/>
        <v>0.589058374154553+0.91166165881181i</v>
      </c>
      <c r="Q1043" s="12" t="str">
        <f t="shared" si="505"/>
        <v>-0.589058374154553+0.23564797827918i</v>
      </c>
      <c r="R1043" s="12" t="str">
        <f t="shared" si="506"/>
        <v>-0.328328101625196-1.67900424739999i</v>
      </c>
      <c r="S1043" s="12" t="str">
        <f t="shared" si="507"/>
        <v>0.117489919603285i</v>
      </c>
      <c r="T1043" s="12" t="str">
        <f t="shared" si="508"/>
        <v>0.197266074040599-0.0385752422634435i</v>
      </c>
      <c r="U1043" s="12" t="str">
        <f t="shared" si="509"/>
        <v>0.001-0.0174320857712919i</v>
      </c>
      <c r="V1043" s="12" t="str">
        <f t="shared" si="510"/>
        <v>0.0015-0.0052985063134626i</v>
      </c>
      <c r="W1043" s="12" t="str">
        <f t="shared" si="511"/>
        <v>0.000932516324852554-0.00409999471112103i</v>
      </c>
      <c r="X1043" s="12" t="str">
        <f t="shared" si="512"/>
        <v>0.00145909118150317-0.00374336360345832i</v>
      </c>
      <c r="Y1043" s="12" t="str">
        <f t="shared" si="513"/>
        <v>0.00029+0.0860482227818244i</v>
      </c>
      <c r="Z1043" s="12" t="str">
        <f t="shared" si="514"/>
        <v>-0.541014972476446-0.224231945473139i</v>
      </c>
      <c r="AA1043" s="12" t="str">
        <f t="shared" si="515"/>
        <v>3.09703883876477-145.733594789153i</v>
      </c>
      <c r="AB1043" s="12" t="str">
        <f t="shared" si="516"/>
        <v>0.492412964274417-0.0962910094040635i</v>
      </c>
      <c r="AC1043" s="12" t="str">
        <f t="shared" si="517"/>
        <v>1.58291191185375-1.27529859462254i</v>
      </c>
      <c r="AD1043" s="12" t="str">
        <f t="shared" si="518"/>
        <v>0.21835597104855+0.115090455910615i</v>
      </c>
      <c r="AE1043" s="12" t="str">
        <f t="shared" si="519"/>
        <v>-0.0923268928326708-0.111228044030675i</v>
      </c>
      <c r="AF1043" s="12" t="str">
        <f t="shared" si="520"/>
        <v>-12.2174544555665-2.82941921897922i</v>
      </c>
      <c r="AG1043" s="12" t="str">
        <f t="shared" si="521"/>
        <v>1.06316466609542-0.113904606793411i</v>
      </c>
      <c r="AH1043" s="12" t="str">
        <f t="shared" si="522"/>
        <v>0.594875171289579+1.58763183488015i</v>
      </c>
      <c r="AI1043" s="12">
        <f t="shared" si="523"/>
        <v>4.5855495696406239</v>
      </c>
      <c r="AJ1043" s="12">
        <f t="shared" si="524"/>
        <v>69.459357402403612</v>
      </c>
      <c r="AK1043" s="12"/>
      <c r="AL1043" s="12"/>
      <c r="AM1043" s="12"/>
      <c r="AN1043" s="12"/>
    </row>
    <row r="1044" spans="1:40" x14ac:dyDescent="0.35">
      <c r="A1044" s="12"/>
      <c r="B1044" s="12">
        <f t="shared" si="490"/>
        <v>91400</v>
      </c>
      <c r="C1044" s="29" t="str">
        <f t="shared" si="492"/>
        <v>-8.29164115358594E-06+0.024284923435277i</v>
      </c>
      <c r="D1044" s="28" t="str">
        <f t="shared" si="493"/>
        <v>-5.3991246021127+0.18618441300379i</v>
      </c>
      <c r="E1044" s="12" t="str">
        <f t="shared" si="494"/>
        <v>4200</v>
      </c>
      <c r="F1044" s="12" t="str">
        <f t="shared" si="495"/>
        <v>0.704225352112676</v>
      </c>
      <c r="G1044" s="12" t="str">
        <f t="shared" si="491"/>
        <v>0.704225352112676</v>
      </c>
      <c r="H1044" s="12" t="str">
        <f t="shared" si="496"/>
        <v>6.82091772600964+3.0137597951422i</v>
      </c>
      <c r="I1044" s="12" t="str">
        <f t="shared" si="497"/>
        <v>358.926960672634i</v>
      </c>
      <c r="J1044" s="12" t="str">
        <f t="shared" si="498"/>
        <v>-109.194799731244+77.6275744880031i</v>
      </c>
      <c r="K1044" s="12" t="str">
        <f t="shared" si="499"/>
        <v>1.55227500095067-2.18350707174061i</v>
      </c>
      <c r="L1044" s="12" t="str">
        <f t="shared" si="500"/>
        <v>0.0733168351983902-0.0872228825645751i</v>
      </c>
      <c r="M1044" s="12" t="str">
        <f t="shared" si="501"/>
        <v>1.62559183614906-2.27072995430518i</v>
      </c>
      <c r="N1044" s="12" t="str">
        <f t="shared" si="502"/>
        <v>-1.14856627415243i</v>
      </c>
      <c r="O1044" s="12" t="str">
        <f t="shared" si="503"/>
        <v>0.409795673852548-0.912177343333925i</v>
      </c>
      <c r="P1044" s="12" t="str">
        <f t="shared" si="504"/>
        <v>0.590204326147452+0.912177343333925i</v>
      </c>
      <c r="Q1044" s="12" t="str">
        <f t="shared" si="505"/>
        <v>-0.590204326147452+0.236388930818505i</v>
      </c>
      <c r="R1044" s="12" t="str">
        <f t="shared" si="506"/>
        <v>-0.328316839849228-1.67702567776217i</v>
      </c>
      <c r="S1044" s="12" t="str">
        <f t="shared" si="507"/>
        <v>0.117618605166925i</v>
      </c>
      <c r="T1044" s="12" t="str">
        <f t="shared" si="508"/>
        <v>0.197249421047503-0.0386161687558789i</v>
      </c>
      <c r="U1044" s="12" t="str">
        <f t="shared" si="509"/>
        <v>0.001-0.0174130134673846i</v>
      </c>
      <c r="V1044" s="12" t="str">
        <f t="shared" si="510"/>
        <v>0.0015-0.00529270926060324i</v>
      </c>
      <c r="W1044" s="12" t="str">
        <f t="shared" si="511"/>
        <v>0.00093250761451071-0.00409558804994503i</v>
      </c>
      <c r="X1044" s="12" t="str">
        <f t="shared" si="512"/>
        <v>0.0014579103432852-0.00373951732759484i</v>
      </c>
      <c r="Y1044" s="12" t="str">
        <f t="shared" si="513"/>
        <v>0.00029+0.0861424705614321i</v>
      </c>
      <c r="Z1044" s="12" t="str">
        <f t="shared" si="514"/>
        <v>-0.539824043875961-0.223760040455635i</v>
      </c>
      <c r="AA1044" s="12" t="str">
        <f t="shared" si="515"/>
        <v>3.08758898871032-145.560355552226i</v>
      </c>
      <c r="AB1044" s="12" t="str">
        <f t="shared" si="516"/>
        <v>0.492371395293363-0.0963931695730408i</v>
      </c>
      <c r="AC1044" s="12" t="str">
        <f t="shared" si="517"/>
        <v>1.58151206300229-1.27473842545414i</v>
      </c>
      <c r="AD1044" s="12" t="str">
        <f t="shared" si="518"/>
        <v>0.218501484463682+0.115167675892284i</v>
      </c>
      <c r="AE1044" s="12" t="str">
        <f t="shared" si="519"/>
        <v>-0.0921824311192463-0.111062181527178i</v>
      </c>
      <c r="AF1044" s="12" t="str">
        <f t="shared" si="520"/>
        <v>-12.2200423281223-2.82757538213841i</v>
      </c>
      <c r="AG1044" s="12" t="str">
        <f t="shared" si="521"/>
        <v>1.06312733607499-0.113847419215802i</v>
      </c>
      <c r="AH1044" s="12" t="str">
        <f t="shared" si="522"/>
        <v>0.594415931521749+1.5854263123188i</v>
      </c>
      <c r="AI1044" s="12">
        <f t="shared" si="523"/>
        <v>4.5741358858980634</v>
      </c>
      <c r="AJ1044" s="12">
        <f t="shared" si="524"/>
        <v>69.44772317399574</v>
      </c>
      <c r="AK1044" s="12"/>
      <c r="AL1044" s="12"/>
      <c r="AM1044" s="12"/>
      <c r="AN1044" s="12"/>
    </row>
    <row r="1045" spans="1:40" x14ac:dyDescent="0.35">
      <c r="A1045" s="12"/>
      <c r="B1045" s="12">
        <f t="shared" si="490"/>
        <v>91500</v>
      </c>
      <c r="C1045" s="29" t="str">
        <f t="shared" si="492"/>
        <v>-8.27352725361177E-06+0.0242583825415256i</v>
      </c>
      <c r="D1045" s="28" t="str">
        <f t="shared" si="493"/>
        <v>-5.39912446323947+0.185980932818363i</v>
      </c>
      <c r="E1045" s="12" t="str">
        <f t="shared" si="494"/>
        <v>4200</v>
      </c>
      <c r="F1045" s="12" t="str">
        <f t="shared" si="495"/>
        <v>0.704225352112676</v>
      </c>
      <c r="G1045" s="12" t="str">
        <f t="shared" si="491"/>
        <v>0.704225352112676</v>
      </c>
      <c r="H1045" s="12" t="str">
        <f t="shared" si="496"/>
        <v>6.82349939854589+3.0117134454015i</v>
      </c>
      <c r="I1045" s="12" t="str">
        <f t="shared" si="497"/>
        <v>359.319659754333i</v>
      </c>
      <c r="J1045" s="12" t="str">
        <f t="shared" si="498"/>
        <v>-109.436058114943+77.7125061887558i</v>
      </c>
      <c r="K1045" s="12" t="str">
        <f t="shared" si="499"/>
        <v>1.54997948486444-2.18270717676503i</v>
      </c>
      <c r="L1045" s="12" t="str">
        <f t="shared" si="500"/>
        <v>0.0732228958190118-0.08720643322501i</v>
      </c>
      <c r="M1045" s="12" t="str">
        <f t="shared" si="501"/>
        <v>1.62320238068345-2.26991360999004i</v>
      </c>
      <c r="N1045" s="12" t="str">
        <f t="shared" si="502"/>
        <v>-1.14982291121386i</v>
      </c>
      <c r="O1045" s="12" t="str">
        <f t="shared" si="503"/>
        <v>0.408649074736353-0.912691587403501i</v>
      </c>
      <c r="P1045" s="12" t="str">
        <f t="shared" si="504"/>
        <v>0.591350925263647+0.912691587403501i</v>
      </c>
      <c r="Q1045" s="12" t="str">
        <f t="shared" si="505"/>
        <v>-0.591350925263647+0.237131323810359i</v>
      </c>
      <c r="R1045" s="12" t="str">
        <f t="shared" si="506"/>
        <v>-0.328305564442076-1.67505127361107i</v>
      </c>
      <c r="S1045" s="12" t="str">
        <f t="shared" si="507"/>
        <v>0.117747290730565i</v>
      </c>
      <c r="T1045" s="12" t="str">
        <f t="shared" si="508"/>
        <v>0.197232749302486-0.0386570907448234i</v>
      </c>
      <c r="U1045" s="12" t="str">
        <f t="shared" si="509"/>
        <v>0.001-0.0173939828515733i</v>
      </c>
      <c r="V1045" s="12" t="str">
        <f t="shared" si="510"/>
        <v>0.0015-0.00528692487889764i</v>
      </c>
      <c r="W1045" s="12" t="str">
        <f t="shared" si="511"/>
        <v>0.000932498895090816-0.0040911911031747i</v>
      </c>
      <c r="X1045" s="12" t="str">
        <f t="shared" si="512"/>
        <v>0.00145673322970214-0.00373567898805629i</v>
      </c>
      <c r="Y1045" s="12" t="str">
        <f t="shared" si="513"/>
        <v>0.00029+0.0862367183410398i</v>
      </c>
      <c r="Z1045" s="12" t="str">
        <f t="shared" si="514"/>
        <v>-0.53863709119487-0.223289963457893i</v>
      </c>
      <c r="AA1045" s="12" t="str">
        <f t="shared" si="515"/>
        <v>3.07818241970381-145.387540939466i</v>
      </c>
      <c r="AB1045" s="12" t="str">
        <f t="shared" si="516"/>
        <v>0.492329779504012-0.0964953185004636i</v>
      </c>
      <c r="AC1045" s="12" t="str">
        <f t="shared" si="517"/>
        <v>1.58011483340774-1.27417749781431i</v>
      </c>
      <c r="AD1045" s="12" t="str">
        <f t="shared" si="518"/>
        <v>0.218647107948297+0.115244729407868i</v>
      </c>
      <c r="AE1045" s="12" t="str">
        <f t="shared" si="519"/>
        <v>-0.0920384508052438-0.110896790567743i</v>
      </c>
      <c r="AF1045" s="12" t="str">
        <f t="shared" si="520"/>
        <v>-12.2226238617854-2.82573251258314i</v>
      </c>
      <c r="AG1045" s="12" t="str">
        <f t="shared" si="521"/>
        <v>1.06309002426511-0.113790432230329i</v>
      </c>
      <c r="AH1045" s="12" t="str">
        <f t="shared" si="522"/>
        <v>0.593957832802582+1.58322670850153i</v>
      </c>
      <c r="AI1045" s="12">
        <f t="shared" si="523"/>
        <v>4.5627380677454203</v>
      </c>
      <c r="AJ1045" s="12">
        <f t="shared" si="524"/>
        <v>69.43609255333493</v>
      </c>
      <c r="AK1045" s="12"/>
      <c r="AL1045" s="12"/>
      <c r="AM1045" s="12"/>
      <c r="AN1045" s="12"/>
    </row>
    <row r="1046" spans="1:40" x14ac:dyDescent="0.35">
      <c r="A1046" s="12"/>
      <c r="B1046" s="12">
        <f t="shared" si="490"/>
        <v>91600</v>
      </c>
      <c r="C1046" s="29" t="str">
        <f t="shared" si="492"/>
        <v>-8.25547264623983E-06+0.0242318995973037i</v>
      </c>
      <c r="D1046" s="28" t="str">
        <f t="shared" si="493"/>
        <v>-5.3991243248208+0.185777896912662i</v>
      </c>
      <c r="E1046" s="12" t="str">
        <f t="shared" si="494"/>
        <v>4200</v>
      </c>
      <c r="F1046" s="12" t="str">
        <f t="shared" si="495"/>
        <v>0.704225352112676</v>
      </c>
      <c r="G1046" s="12" t="str">
        <f t="shared" si="491"/>
        <v>0.704225352112676</v>
      </c>
      <c r="H1046" s="12" t="str">
        <f t="shared" si="496"/>
        <v>6.8260747503831+3.0096685130595i</v>
      </c>
      <c r="I1046" s="12" t="str">
        <f t="shared" si="497"/>
        <v>359.712358836031i</v>
      </c>
      <c r="J1046" s="12" t="str">
        <f t="shared" si="498"/>
        <v>-109.677580313167+77.7974378895086i</v>
      </c>
      <c r="K1046" s="12" t="str">
        <f t="shared" si="499"/>
        <v>1.54768824816648-2.18190607226815i</v>
      </c>
      <c r="L1046" s="12" t="str">
        <f t="shared" si="500"/>
        <v>0.0731290945288768-0.0871899039809571i</v>
      </c>
      <c r="M1046" s="12" t="str">
        <f t="shared" si="501"/>
        <v>1.62081734269536-2.26909597624911i</v>
      </c>
      <c r="N1046" s="12" t="str">
        <f t="shared" si="502"/>
        <v>-1.1510795482753i</v>
      </c>
      <c r="O1046" s="12" t="str">
        <f t="shared" si="503"/>
        <v>0.407501830307481-0.913204390208486i</v>
      </c>
      <c r="P1046" s="12" t="str">
        <f t="shared" si="504"/>
        <v>0.592498169692519+0.913204390208486i</v>
      </c>
      <c r="Q1046" s="12" t="str">
        <f t="shared" si="505"/>
        <v>-0.592498169692519+0.237875158066814i</v>
      </c>
      <c r="R1046" s="12" t="str">
        <f t="shared" si="506"/>
        <v>-0.32829427539929-1.67308102128984i</v>
      </c>
      <c r="S1046" s="12" t="str">
        <f t="shared" si="507"/>
        <v>0.117875976294205i</v>
      </c>
      <c r="T1046" s="12" t="str">
        <f t="shared" si="508"/>
        <v>0.197216058803845-0.0386980082244899i</v>
      </c>
      <c r="U1046" s="12" t="str">
        <f t="shared" si="509"/>
        <v>0.001-0.0173749937873248i</v>
      </c>
      <c r="V1046" s="12" t="str">
        <f t="shared" si="510"/>
        <v>0.0015-0.00528115312684645i</v>
      </c>
      <c r="W1046" s="12" t="str">
        <f t="shared" si="511"/>
        <v>0.000932490166594325-0.00408680383898104i</v>
      </c>
      <c r="X1046" s="12" t="str">
        <f t="shared" si="512"/>
        <v>0.00145555982504033-0.00373184856115197i</v>
      </c>
      <c r="Y1046" s="12" t="str">
        <f t="shared" si="513"/>
        <v>0.00029+0.0863309661206475i</v>
      </c>
      <c r="Z1046" s="12" t="str">
        <f t="shared" si="514"/>
        <v>-0.53745409672221-0.222821704678246i</v>
      </c>
      <c r="AA1046" s="12" t="str">
        <f t="shared" si="515"/>
        <v>3.0688188711014-145.215149355907i</v>
      </c>
      <c r="AB1046" s="12" t="str">
        <f t="shared" si="516"/>
        <v>0.492288116902112-0.0965974561718864i</v>
      </c>
      <c r="AC1046" s="12" t="str">
        <f t="shared" si="517"/>
        <v>1.57872021836226-1.27361581744148i</v>
      </c>
      <c r="AD1046" s="12" t="str">
        <f t="shared" si="518"/>
        <v>0.218792841341978+0.115321616323561i</v>
      </c>
      <c r="AE1046" s="12" t="str">
        <f t="shared" si="519"/>
        <v>-0.091894949777272-0.110731869012941i</v>
      </c>
      <c r="AF1046" s="12" t="str">
        <f t="shared" si="520"/>
        <v>-12.2251990752039-2.82389061614684i</v>
      </c>
      <c r="AG1046" s="12" t="str">
        <f t="shared" si="521"/>
        <v>1.06305273044632-0.113733645011433i</v>
      </c>
      <c r="AH1046" s="12" t="str">
        <f t="shared" si="522"/>
        <v>0.593500872799744+1.58103299906418i</v>
      </c>
      <c r="AI1046" s="12">
        <f t="shared" si="523"/>
        <v>4.5513560741406547</v>
      </c>
      <c r="AJ1046" s="12">
        <f t="shared" si="524"/>
        <v>69.424465461965397</v>
      </c>
      <c r="AK1046" s="12"/>
      <c r="AL1046" s="12"/>
      <c r="AM1046" s="12"/>
      <c r="AN1046" s="12"/>
    </row>
    <row r="1047" spans="1:40" x14ac:dyDescent="0.35">
      <c r="A1047" s="12"/>
      <c r="B1047" s="12">
        <f t="shared" si="490"/>
        <v>91700</v>
      </c>
      <c r="C1047" s="29" t="str">
        <f t="shared" si="492"/>
        <v>-8.23747707297389E-06+0.0242054744130274i</v>
      </c>
      <c r="D1047" s="28" t="str">
        <f t="shared" si="493"/>
        <v>-5.39912418685474+0.18557530383321i</v>
      </c>
      <c r="E1047" s="12" t="str">
        <f t="shared" si="494"/>
        <v>4200</v>
      </c>
      <c r="F1047" s="12" t="str">
        <f t="shared" si="495"/>
        <v>0.704225352112676</v>
      </c>
      <c r="G1047" s="12" t="str">
        <f t="shared" si="491"/>
        <v>0.704225352112676</v>
      </c>
      <c r="H1047" s="12" t="str">
        <f t="shared" si="496"/>
        <v>6.82864380011319+3.00762500244255i</v>
      </c>
      <c r="I1047" s="12" t="str">
        <f t="shared" si="497"/>
        <v>360.10505791773i</v>
      </c>
      <c r="J1047" s="12" t="str">
        <f t="shared" si="498"/>
        <v>-109.919366325917+77.8823695902613i</v>
      </c>
      <c r="K1047" s="12" t="str">
        <f t="shared" si="499"/>
        <v>1.5454012829957-2.18110376764124i</v>
      </c>
      <c r="L1047" s="12" t="str">
        <f t="shared" si="500"/>
        <v>0.0730354311912299-0.0871732952084031i</v>
      </c>
      <c r="M1047" s="12" t="str">
        <f t="shared" si="501"/>
        <v>1.61843671418693-2.26827706284964i</v>
      </c>
      <c r="N1047" s="12" t="str">
        <f t="shared" si="502"/>
        <v>-1.15233618533674i</v>
      </c>
      <c r="O1047" s="12" t="str">
        <f t="shared" si="503"/>
        <v>0.406353942377596-0.91371575093909i</v>
      </c>
      <c r="P1047" s="12" t="str">
        <f t="shared" si="504"/>
        <v>0.593646057622404+0.91371575093909i</v>
      </c>
      <c r="Q1047" s="12" t="str">
        <f t="shared" si="505"/>
        <v>-0.593646057622404+0.23862043439765i</v>
      </c>
      <c r="R1047" s="12" t="str">
        <f t="shared" si="506"/>
        <v>-0.328282972716412-1.67111490720122i</v>
      </c>
      <c r="S1047" s="12" t="str">
        <f t="shared" si="507"/>
        <v>0.118004661857845i</v>
      </c>
      <c r="T1047" s="12" t="str">
        <f t="shared" si="508"/>
        <v>0.197199349549884-0.0387389211890884i</v>
      </c>
      <c r="U1047" s="12" t="str">
        <f t="shared" si="509"/>
        <v>0.001-0.0173560461387018i</v>
      </c>
      <c r="V1047" s="12" t="str">
        <f t="shared" si="510"/>
        <v>0.0015-0.00527539396313124i</v>
      </c>
      <c r="W1047" s="12" t="str">
        <f t="shared" si="511"/>
        <v>0.00093248142902271-0.00408242622567392i</v>
      </c>
      <c r="X1047" s="12" t="str">
        <f t="shared" si="512"/>
        <v>0.0014543901136681-0.00372802602328242i</v>
      </c>
      <c r="Y1047" s="12" t="str">
        <f t="shared" si="513"/>
        <v>0.00029+0.0864252139002552i</v>
      </c>
      <c r="Z1047" s="12" t="str">
        <f t="shared" si="514"/>
        <v>-0.536275042845488-0.222355254380833i</v>
      </c>
      <c r="AA1047" s="12" t="str">
        <f t="shared" si="515"/>
        <v>3.05949808418474-145.043179214672i</v>
      </c>
      <c r="AB1047" s="12" t="str">
        <f t="shared" si="516"/>
        <v>0.492246407483431-0.0966995825728562i</v>
      </c>
      <c r="AC1047" s="12" t="str">
        <f t="shared" si="517"/>
        <v>1.57732821316066-1.27305339004727i</v>
      </c>
      <c r="AD1047" s="12" t="str">
        <f t="shared" si="518"/>
        <v>0.218938684484134+0.115398336505644i</v>
      </c>
      <c r="AE1047" s="12" t="str">
        <f t="shared" si="519"/>
        <v>-0.0917519259334264-0.110567414736137i</v>
      </c>
      <c r="AF1047" s="12" t="str">
        <f t="shared" si="520"/>
        <v>-12.2277679869679-2.82204969860934i</v>
      </c>
      <c r="AG1047" s="12" t="str">
        <f t="shared" si="521"/>
        <v>1.06301545440072-0.113677056737543i</v>
      </c>
      <c r="AH1047" s="12" t="str">
        <f t="shared" si="522"/>
        <v>0.593045049178073+1.57884515977154i</v>
      </c>
      <c r="AI1047" s="12">
        <f t="shared" si="523"/>
        <v>4.5399898641854639</v>
      </c>
      <c r="AJ1047" s="12">
        <f t="shared" si="524"/>
        <v>69.412841821916288</v>
      </c>
      <c r="AK1047" s="12"/>
      <c r="AL1047" s="12"/>
      <c r="AM1047" s="12"/>
      <c r="AN1047" s="12"/>
    </row>
    <row r="1048" spans="1:40" x14ac:dyDescent="0.35">
      <c r="A1048" s="12"/>
      <c r="B1048" s="12">
        <f t="shared" si="490"/>
        <v>91800</v>
      </c>
      <c r="C1048" s="29" t="str">
        <f t="shared" si="492"/>
        <v>-8.21954027672492E-06+0.0241791067999385i</v>
      </c>
      <c r="D1048" s="28" t="str">
        <f t="shared" si="493"/>
        <v>-5.39912404933931+0.185373152132862i</v>
      </c>
      <c r="E1048" s="12" t="str">
        <f t="shared" si="494"/>
        <v>4200</v>
      </c>
      <c r="F1048" s="12" t="str">
        <f t="shared" si="495"/>
        <v>0.704225352112676</v>
      </c>
      <c r="G1048" s="12" t="str">
        <f t="shared" si="491"/>
        <v>0.704225352112676</v>
      </c>
      <c r="H1048" s="12" t="str">
        <f t="shared" si="496"/>
        <v>6.83120656626968+3.00558291782993i</v>
      </c>
      <c r="I1048" s="12" t="str">
        <f t="shared" si="497"/>
        <v>360.497756999429i</v>
      </c>
      <c r="J1048" s="12" t="str">
        <f t="shared" si="498"/>
        <v>-110.161416153193+77.9673012910141i</v>
      </c>
      <c r="K1048" s="12" t="str">
        <f t="shared" si="499"/>
        <v>1.54311858149609-2.18030027223102i</v>
      </c>
      <c r="L1048" s="12" t="str">
        <f t="shared" si="500"/>
        <v>0.0729419056688591-0.087156607282078i</v>
      </c>
      <c r="M1048" s="12" t="str">
        <f t="shared" si="501"/>
        <v>1.61606048716495-2.2674568795131i</v>
      </c>
      <c r="N1048" s="12" t="str">
        <f t="shared" si="502"/>
        <v>-1.15359282239817i</v>
      </c>
      <c r="O1048" s="12" t="str">
        <f t="shared" si="503"/>
        <v>0.40520541275938-0.9142256687878i</v>
      </c>
      <c r="P1048" s="12" t="str">
        <f t="shared" si="504"/>
        <v>0.59479458724062+0.9142256687878i</v>
      </c>
      <c r="Q1048" s="12" t="str">
        <f t="shared" si="505"/>
        <v>-0.59479458724062+0.23936715361037i</v>
      </c>
      <c r="R1048" s="12" t="str">
        <f t="shared" si="506"/>
        <v>-0.328271656388974-1.66915291780717i</v>
      </c>
      <c r="S1048" s="12" t="str">
        <f t="shared" si="507"/>
        <v>0.118133347421485i</v>
      </c>
      <c r="T1048" s="12" t="str">
        <f t="shared" si="508"/>
        <v>0.1971826215389-0.038779829632825i</v>
      </c>
      <c r="U1048" s="12" t="str">
        <f t="shared" si="509"/>
        <v>0.001-0.017337139770359i</v>
      </c>
      <c r="V1048" s="12" t="str">
        <f t="shared" si="510"/>
        <v>0.0015-0.00526964734661368i</v>
      </c>
      <c r="W1048" s="12" t="str">
        <f t="shared" si="511"/>
        <v>0.00093247268237744-0.00407805823170117i</v>
      </c>
      <c r="X1048" s="12" t="str">
        <f t="shared" si="512"/>
        <v>0.00145322408003526-0.00372421135093901i</v>
      </c>
      <c r="Y1048" s="12" t="str">
        <f t="shared" si="513"/>
        <v>0.00029+0.0865194616798629i</v>
      </c>
      <c r="Z1048" s="12" t="str">
        <f t="shared" si="514"/>
        <v>-0.535099912050036-0.221890602895074i</v>
      </c>
      <c r="AA1048" s="12" t="str">
        <f t="shared" si="515"/>
        <v>3.05021980214429-144.871628936923i</v>
      </c>
      <c r="AB1048" s="12" t="str">
        <f t="shared" si="516"/>
        <v>0.492204651243717-0.0968016976889103i</v>
      </c>
      <c r="AC1048" s="12" t="str">
        <f t="shared" si="517"/>
        <v>1.57593881310051-1.27249022131645i</v>
      </c>
      <c r="AD1048" s="12" t="str">
        <f t="shared" si="518"/>
        <v>0.219084637214+0.11547488982046i</v>
      </c>
      <c r="AE1048" s="12" t="str">
        <f t="shared" si="519"/>
        <v>-0.0916093771832214-0.110403425623379i</v>
      </c>
      <c r="AF1048" s="12" t="str">
        <f t="shared" si="520"/>
        <v>-12.230330615609-2.82020976569707i</v>
      </c>
      <c r="AG1048" s="12" t="str">
        <f t="shared" si="521"/>
        <v>1.06297819591193-0.113620666591052i</v>
      </c>
      <c r="AH1048" s="12" t="str">
        <f t="shared" si="522"/>
        <v>0.592590359599808+1.57666316651644i</v>
      </c>
      <c r="AI1048" s="12">
        <f t="shared" si="523"/>
        <v>4.5286393971244525</v>
      </c>
      <c r="AJ1048" s="12">
        <f t="shared" si="524"/>
        <v>69.401221555694079</v>
      </c>
      <c r="AK1048" s="12"/>
      <c r="AL1048" s="12"/>
      <c r="AM1048" s="12"/>
      <c r="AN1048" s="12"/>
    </row>
    <row r="1049" spans="1:40" x14ac:dyDescent="0.35">
      <c r="A1049" s="12"/>
      <c r="B1049" s="12">
        <f t="shared" si="490"/>
        <v>91900</v>
      </c>
      <c r="C1049" s="29" t="str">
        <f t="shared" si="492"/>
        <v>-8.20166200180194E-06+0.024152796570101i</v>
      </c>
      <c r="D1049" s="28" t="str">
        <f t="shared" si="493"/>
        <v>-5.39912391227253+0.185171440370774i</v>
      </c>
      <c r="E1049" s="12" t="str">
        <f t="shared" si="494"/>
        <v>4200</v>
      </c>
      <c r="F1049" s="12" t="str">
        <f t="shared" si="495"/>
        <v>0.704225352112676</v>
      </c>
      <c r="G1049" s="12" t="str">
        <f t="shared" si="491"/>
        <v>0.704225352112676</v>
      </c>
      <c r="H1049" s="12" t="str">
        <f t="shared" si="496"/>
        <v>6.83376306732776+3.00354226345436i</v>
      </c>
      <c r="I1049" s="12" t="str">
        <f t="shared" si="497"/>
        <v>360.890456081127i</v>
      </c>
      <c r="J1049" s="12" t="str">
        <f t="shared" si="498"/>
        <v>-110.403729794994+78.0522329917668i</v>
      </c>
      <c r="K1049" s="12" t="str">
        <f t="shared" si="499"/>
        <v>1.54084013581681-2.17949559533992i</v>
      </c>
      <c r="L1049" s="12" t="str">
        <f t="shared" si="500"/>
        <v>0.0728485178241036-0.0871398405754581i</v>
      </c>
      <c r="M1049" s="12" t="str">
        <f t="shared" si="501"/>
        <v>1.61368865364091-2.26663543591538i</v>
      </c>
      <c r="N1049" s="12" t="str">
        <f t="shared" si="502"/>
        <v>-1.15484945945961i</v>
      </c>
      <c r="O1049" s="12" t="str">
        <f t="shared" si="503"/>
        <v>0.404056243266499-0.914734142949395i</v>
      </c>
      <c r="P1049" s="12" t="str">
        <f t="shared" si="504"/>
        <v>0.595943756733501+0.914734142949395i</v>
      </c>
      <c r="Q1049" s="12" t="str">
        <f t="shared" si="505"/>
        <v>-0.595943756733501+0.240115316510215i</v>
      </c>
      <c r="R1049" s="12" t="str">
        <f t="shared" si="506"/>
        <v>-0.328260326412511-1.66719503962853i</v>
      </c>
      <c r="S1049" s="12" t="str">
        <f t="shared" si="507"/>
        <v>0.118262032985125i</v>
      </c>
      <c r="T1049" s="12" t="str">
        <f t="shared" si="508"/>
        <v>0.197165874769186-0.0388207335499043i</v>
      </c>
      <c r="U1049" s="12" t="str">
        <f t="shared" si="509"/>
        <v>0.001-0.0173182745475403i</v>
      </c>
      <c r="V1049" s="12" t="str">
        <f t="shared" si="510"/>
        <v>0.0015-0.00526391323633445i</v>
      </c>
      <c r="W1049" s="12" t="str">
        <f t="shared" si="511"/>
        <v>0.00093246392665998-0.00407369982564803i</v>
      </c>
      <c r="X1049" s="12" t="str">
        <f t="shared" si="512"/>
        <v>0.00145206170867254-0.00372040452070354i</v>
      </c>
      <c r="Y1049" s="12" t="str">
        <f t="shared" si="513"/>
        <v>0.00029+0.0866137094594706i</v>
      </c>
      <c r="Z1049" s="12" t="str">
        <f t="shared" si="514"/>
        <v>-0.533928686918358-0.221427740615137i</v>
      </c>
      <c r="AA1049" s="12" t="str">
        <f t="shared" si="515"/>
        <v>3.04098377006253-144.700496951809i</v>
      </c>
      <c r="AB1049" s="12" t="str">
        <f t="shared" si="516"/>
        <v>0.49216284817871-0.0969038015055823i</v>
      </c>
      <c r="AC1049" s="12" t="str">
        <f t="shared" si="517"/>
        <v>1.57455201348212-1.27192631690713i</v>
      </c>
      <c r="AD1049" s="12" t="str">
        <f t="shared" si="518"/>
        <v>0.219230699370638+0.115551276134425i</v>
      </c>
      <c r="AE1049" s="12" t="str">
        <f t="shared" si="519"/>
        <v>-0.0914673014475163-0.11023989957331i</v>
      </c>
      <c r="AF1049" s="12" t="str">
        <f t="shared" si="520"/>
        <v>-12.2328869796003-2.81837082308359i</v>
      </c>
      <c r="AG1049" s="12" t="str">
        <f t="shared" si="521"/>
        <v>1.06294095476508-0.113564473758295i</v>
      </c>
      <c r="AH1049" s="12" t="str">
        <f t="shared" si="522"/>
        <v>0.592136801724659+1.57448699531887i</v>
      </c>
      <c r="AI1049" s="12">
        <f t="shared" si="523"/>
        <v>4.5173046323441461</v>
      </c>
      <c r="AJ1049" s="12">
        <f t="shared" si="524"/>
        <v>69.389604586280328</v>
      </c>
      <c r="AK1049" s="12"/>
      <c r="AL1049" s="12"/>
      <c r="AM1049" s="12"/>
      <c r="AN1049" s="12"/>
    </row>
    <row r="1050" spans="1:40" x14ac:dyDescent="0.35">
      <c r="A1050" s="12"/>
      <c r="B1050" s="12">
        <f t="shared" si="490"/>
        <v>92000</v>
      </c>
      <c r="C1050" s="29" t="str">
        <f t="shared" si="492"/>
        <v>-8.18384199390275E-06+0.0241265435363955i</v>
      </c>
      <c r="D1050" s="28" t="str">
        <f t="shared" si="493"/>
        <v>-5.39912377565247+0.184970167112366i</v>
      </c>
      <c r="E1050" s="12" t="str">
        <f t="shared" si="494"/>
        <v>4200</v>
      </c>
      <c r="F1050" s="12" t="str">
        <f t="shared" si="495"/>
        <v>0.704225352112676</v>
      </c>
      <c r="G1050" s="12" t="str">
        <f t="shared" si="491"/>
        <v>0.704225352112676</v>
      </c>
      <c r="H1050" s="12" t="str">
        <f t="shared" si="496"/>
        <v>6.83631332170471+3.00150304350222i</v>
      </c>
      <c r="I1050" s="12" t="str">
        <f t="shared" si="497"/>
        <v>361.283155162826i</v>
      </c>
      <c r="J1050" s="12" t="str">
        <f t="shared" si="498"/>
        <v>-110.646307251321+78.1371646925196i</v>
      </c>
      <c r="K1050" s="12" t="str">
        <f t="shared" si="499"/>
        <v>1.53856593811223-2.17868974622623i</v>
      </c>
      <c r="L1050" s="12" t="str">
        <f t="shared" si="500"/>
        <v>0.0727552675188539-0.0871229954607681i</v>
      </c>
      <c r="M1050" s="12" t="str">
        <f t="shared" si="501"/>
        <v>1.61132120563108-2.265812741687i</v>
      </c>
      <c r="N1050" s="12" t="str">
        <f t="shared" si="502"/>
        <v>-1.15610609652104i</v>
      </c>
      <c r="O1050" s="12" t="str">
        <f t="shared" si="503"/>
        <v>0.402906435713666-0.915241172620916i</v>
      </c>
      <c r="P1050" s="12" t="str">
        <f t="shared" si="504"/>
        <v>0.597093564286334+0.915241172620916i</v>
      </c>
      <c r="Q1050" s="12" t="str">
        <f t="shared" si="505"/>
        <v>-0.597093564286334+0.240864923900124i</v>
      </c>
      <c r="R1050" s="12" t="str">
        <f t="shared" si="506"/>
        <v>-0.328248982782546-1.66524125924478i</v>
      </c>
      <c r="S1050" s="12" t="str">
        <f t="shared" si="507"/>
        <v>0.118390718548765i</v>
      </c>
      <c r="T1050" s="12" t="str">
        <f t="shared" si="508"/>
        <v>0.19714910923904-0.0388616329345268i</v>
      </c>
      <c r="U1050" s="12" t="str">
        <f t="shared" si="509"/>
        <v>0.001-0.0172994503360756i</v>
      </c>
      <c r="V1050" s="12" t="str">
        <f t="shared" si="510"/>
        <v>0.0015-0.00525819159151233i</v>
      </c>
      <c r="W1050" s="12" t="str">
        <f t="shared" si="511"/>
        <v>0.000932455161871801-0.00406935097623624i</v>
      </c>
      <c r="X1050" s="12" t="str">
        <f t="shared" si="512"/>
        <v>0.00145090298419116-0.00371660550924775i</v>
      </c>
      <c r="Y1050" s="12" t="str">
        <f t="shared" si="513"/>
        <v>0.00029+0.0867079572390783i</v>
      </c>
      <c r="Z1050" s="12" t="str">
        <f t="shared" si="514"/>
        <v>-0.53276135012948-0.220966657999433i</v>
      </c>
      <c r="AA1050" s="12" t="str">
        <f t="shared" si="515"/>
        <v>3.03178973489779-144.529781696418i</v>
      </c>
      <c r="AB1050" s="12" t="str">
        <f t="shared" si="516"/>
        <v>0.49212099828416-0.0970058940083956i</v>
      </c>
      <c r="AC1050" s="12" t="str">
        <f t="shared" si="517"/>
        <v>1.57316780960864-1.2713616824509i</v>
      </c>
      <c r="AD1050" s="12" t="str">
        <f t="shared" si="518"/>
        <v>0.219376870792934+0.115627495314041i</v>
      </c>
      <c r="AE1050" s="12" t="str">
        <f t="shared" si="519"/>
        <v>-0.0913256966584351-0.110076834497086i</v>
      </c>
      <c r="AF1050" s="12" t="str">
        <f t="shared" si="520"/>
        <v>-12.2354370973572-2.81653287638985i</v>
      </c>
      <c r="AG1050" s="12" t="str">
        <f t="shared" si="521"/>
        <v>1.06290373074685-0.113508477429523i</v>
      </c>
      <c r="AH1050" s="12" t="str">
        <f t="shared" si="522"/>
        <v>0.591684373209851+1.57231662232532i</v>
      </c>
      <c r="AI1050" s="12">
        <f t="shared" si="523"/>
        <v>4.5059855293729525</v>
      </c>
      <c r="AJ1050" s="12">
        <f t="shared" si="524"/>
        <v>69.377990837132884</v>
      </c>
      <c r="AK1050" s="12"/>
      <c r="AL1050" s="12"/>
      <c r="AM1050" s="12"/>
      <c r="AN1050" s="12"/>
    </row>
    <row r="1051" spans="1:40" x14ac:dyDescent="0.35">
      <c r="A1051" s="12"/>
      <c r="B1051" s="12">
        <f t="shared" si="490"/>
        <v>92100</v>
      </c>
      <c r="C1051" s="29" t="str">
        <f t="shared" si="492"/>
        <v>-8.16608000010499E-06+0.0241003475125156i</v>
      </c>
      <c r="D1051" s="28" t="str">
        <f t="shared" si="493"/>
        <v>-5.39912363947718+0.184769330929286i</v>
      </c>
      <c r="E1051" s="12" t="str">
        <f t="shared" si="494"/>
        <v>4200</v>
      </c>
      <c r="F1051" s="12" t="str">
        <f t="shared" si="495"/>
        <v>0.704225352112676</v>
      </c>
      <c r="G1051" s="12" t="str">
        <f t="shared" si="491"/>
        <v>0.704225352112676</v>
      </c>
      <c r="H1051" s="12" t="str">
        <f t="shared" si="496"/>
        <v>6.83885734775974+2.99946526211392i</v>
      </c>
      <c r="I1051" s="12" t="str">
        <f t="shared" si="497"/>
        <v>361.675854244525i</v>
      </c>
      <c r="J1051" s="12" t="str">
        <f t="shared" si="498"/>
        <v>-110.889148522174+78.2220963932723i</v>
      </c>
      <c r="K1051" s="12" t="str">
        <f t="shared" si="499"/>
        <v>1.53629598054206-2.17788273410427i</v>
      </c>
      <c r="L1051" s="12" t="str">
        <f t="shared" si="500"/>
        <v>0.07266215461456-0.0871060723089848i</v>
      </c>
      <c r="M1051" s="12" t="str">
        <f t="shared" si="501"/>
        <v>1.60895813515662-2.26498880641326i</v>
      </c>
      <c r="N1051" s="12" t="str">
        <f t="shared" si="502"/>
        <v>-1.15736273358248i</v>
      </c>
      <c r="O1051" s="12" t="str">
        <f t="shared" si="503"/>
        <v>0.401755991916567-0.915746757001702i</v>
      </c>
      <c r="P1051" s="12" t="str">
        <f t="shared" si="504"/>
        <v>0.598244008083433+0.915746757001702i</v>
      </c>
      <c r="Q1051" s="12" t="str">
        <f t="shared" si="505"/>
        <v>-0.598244008083433+0.241615976580778i</v>
      </c>
      <c r="R1051" s="12" t="str">
        <f t="shared" si="506"/>
        <v>-0.328237625494596-1.66329156329362i</v>
      </c>
      <c r="S1051" s="12" t="str">
        <f t="shared" si="507"/>
        <v>0.118519404112405i</v>
      </c>
      <c r="T1051" s="12" t="str">
        <f t="shared" si="508"/>
        <v>0.19713232494675-0.0389025277808903i</v>
      </c>
      <c r="U1051" s="12" t="str">
        <f t="shared" si="509"/>
        <v>0.001-0.0172806670023773i</v>
      </c>
      <c r="V1051" s="12" t="str">
        <f t="shared" si="510"/>
        <v>0.0015-0.00525248237154326i</v>
      </c>
      <c r="W1051" s="12" t="str">
        <f t="shared" si="511"/>
        <v>0.000932446388014372-0.00406501165232345i</v>
      </c>
      <c r="X1051" s="12" t="str">
        <f t="shared" si="512"/>
        <v>0.00144974789128231-0.00371281429333313i</v>
      </c>
      <c r="Y1051" s="12" t="str">
        <f t="shared" si="513"/>
        <v>0.00029+0.086802205018686i</v>
      </c>
      <c r="Z1051" s="12" t="str">
        <f t="shared" si="514"/>
        <v>-0.531597884458337-0.220507345570098i</v>
      </c>
      <c r="AA1051" s="12" t="str">
        <f t="shared" si="515"/>
        <v>3.02263744546784-144.359481615722i</v>
      </c>
      <c r="AB1051" s="12" t="str">
        <f t="shared" si="516"/>
        <v>0.492079101555795-0.0971079751828669i</v>
      </c>
      <c r="AC1051" s="12" t="str">
        <f t="shared" si="517"/>
        <v>1.57178619678611-1.27079632355283i</v>
      </c>
      <c r="AD1051" s="12" t="str">
        <f t="shared" si="518"/>
        <v>0.219523151319601+0.115703547225871i</v>
      </c>
      <c r="AE1051" s="12" t="str">
        <f t="shared" si="519"/>
        <v>-0.0911845607593058-0.109914228318266i</v>
      </c>
      <c r="AF1051" s="12" t="str">
        <f t="shared" si="520"/>
        <v>-12.2379809872369-2.81469593118463i</v>
      </c>
      <c r="AG1051" s="12" t="str">
        <f t="shared" si="521"/>
        <v>1.06286652364535-0.113452676798879i</v>
      </c>
      <c r="AH1051" s="12" t="str">
        <f t="shared" si="522"/>
        <v>0.591233071710432+1.57015202380789i</v>
      </c>
      <c r="AI1051" s="12">
        <f t="shared" si="523"/>
        <v>4.4946820478805289</v>
      </c>
      <c r="AJ1051" s="12">
        <f t="shared" si="524"/>
        <v>69.366380232175658</v>
      </c>
      <c r="AK1051" s="12"/>
      <c r="AL1051" s="12"/>
      <c r="AM1051" s="12"/>
      <c r="AN1051" s="12"/>
    </row>
    <row r="1052" spans="1:40" x14ac:dyDescent="0.35">
      <c r="A1052" s="12"/>
      <c r="B1052" s="12">
        <f t="shared" si="490"/>
        <v>92200</v>
      </c>
      <c r="C1052" s="29" t="str">
        <f t="shared" si="492"/>
        <v>-8.14837576885722E-06+0.0240742083129629i</v>
      </c>
      <c r="D1052" s="28" t="str">
        <f t="shared" si="493"/>
        <v>-5.39912350374475+0.184568930399382i</v>
      </c>
      <c r="E1052" s="12" t="str">
        <f t="shared" si="494"/>
        <v>4200</v>
      </c>
      <c r="F1052" s="12" t="str">
        <f t="shared" si="495"/>
        <v>0.704225352112676</v>
      </c>
      <c r="G1052" s="12" t="str">
        <f t="shared" si="491"/>
        <v>0.704225352112676</v>
      </c>
      <c r="H1052" s="12" t="str">
        <f t="shared" si="496"/>
        <v>6.84139516379443+2.99742892338421i</v>
      </c>
      <c r="I1052" s="12" t="str">
        <f t="shared" si="497"/>
        <v>362.068553326224i</v>
      </c>
      <c r="J1052" s="12" t="str">
        <f t="shared" si="498"/>
        <v>-111.132253607552+78.307028094025i</v>
      </c>
      <c r="K1052" s="12" t="str">
        <f t="shared" si="499"/>
        <v>1.53403025527147-2.1770745681446i</v>
      </c>
      <c r="L1052" s="12" t="str">
        <f t="shared" si="500"/>
        <v>0.0725691789722351-0.0870890714898392i</v>
      </c>
      <c r="M1052" s="12" t="str">
        <f t="shared" si="501"/>
        <v>1.60659943424371-2.26416363963444i</v>
      </c>
      <c r="N1052" s="12" t="str">
        <f t="shared" si="502"/>
        <v>-1.15861937064392i</v>
      </c>
      <c r="O1052" s="12" t="str">
        <f t="shared" si="503"/>
        <v>0.400604913691919-0.916250895293363i</v>
      </c>
      <c r="P1052" s="12" t="str">
        <f t="shared" si="504"/>
        <v>0.599395086308081+0.916250895293363i</v>
      </c>
      <c r="Q1052" s="12" t="str">
        <f t="shared" si="505"/>
        <v>-0.599395086308081+0.242368475350557i</v>
      </c>
      <c r="R1052" s="12" t="str">
        <f t="shared" si="506"/>
        <v>-0.328226254544175-1.66134593847076i</v>
      </c>
      <c r="S1052" s="12" t="str">
        <f t="shared" si="507"/>
        <v>0.118648089676045i</v>
      </c>
      <c r="T1052" s="12" t="str">
        <f t="shared" si="508"/>
        <v>0.197115521890612-0.0389434180831896i</v>
      </c>
      <c r="U1052" s="12" t="str">
        <f t="shared" si="509"/>
        <v>0.001-0.0172619244134377i</v>
      </c>
      <c r="V1052" s="12" t="str">
        <f t="shared" si="510"/>
        <v>0.0015-0.0052467855359993i</v>
      </c>
      <c r="W1052" s="12" t="str">
        <f t="shared" si="511"/>
        <v>0.000932437605089171-0.00406068182290239i</v>
      </c>
      <c r="X1052" s="12" t="str">
        <f t="shared" si="512"/>
        <v>0.00144859641471663-0.00370903084981024i</v>
      </c>
      <c r="Y1052" s="12" t="str">
        <f t="shared" si="513"/>
        <v>0.00029+0.0868964527982937i</v>
      </c>
      <c r="Z1052" s="12" t="str">
        <f t="shared" si="514"/>
        <v>-0.530438272775106-0.220049793912486i</v>
      </c>
      <c r="AA1052" s="12" t="str">
        <f t="shared" si="515"/>
        <v>3.01352665243387-144.18959516253i</v>
      </c>
      <c r="AB1052" s="12" t="str">
        <f t="shared" si="516"/>
        <v>0.49203715798936-0.0972100450145052i</v>
      </c>
      <c r="AC1052" s="12" t="str">
        <f t="shared" si="517"/>
        <v>1.57040717032352-1.27023024579168i</v>
      </c>
      <c r="AD1052" s="12" t="str">
        <f t="shared" si="518"/>
        <v>0.219669540789181+0.115779431736563i</v>
      </c>
      <c r="AE1052" s="12" t="str">
        <f t="shared" si="519"/>
        <v>-0.0910438917045781-0.109752078972735i</v>
      </c>
      <c r="AF1052" s="12" t="str">
        <f t="shared" si="520"/>
        <v>-12.2405186675392-2.81285999298483i</v>
      </c>
      <c r="AG1052" s="12" t="str">
        <f t="shared" si="521"/>
        <v>1.06282933325022-0.113397071064373i</v>
      </c>
      <c r="AH1052" s="12" t="str">
        <f t="shared" si="522"/>
        <v>0.590782894879233+1.56799317616344i</v>
      </c>
      <c r="AI1052" s="12">
        <f t="shared" si="523"/>
        <v>4.483394147676635</v>
      </c>
      <c r="AJ1052" s="12">
        <f t="shared" si="524"/>
        <v>69.354772695799952</v>
      </c>
      <c r="AK1052" s="12"/>
      <c r="AL1052" s="12"/>
      <c r="AM1052" s="12"/>
      <c r="AN1052" s="12"/>
    </row>
    <row r="1053" spans="1:40" x14ac:dyDescent="0.35">
      <c r="A1053" s="12"/>
      <c r="B1053" s="12">
        <f t="shared" si="490"/>
        <v>92300</v>
      </c>
      <c r="C1053" s="29" t="str">
        <f t="shared" si="492"/>
        <v>-8.13072904996987E-06+0.0240481257530431i</v>
      </c>
      <c r="D1053" s="28" t="str">
        <f t="shared" si="493"/>
        <v>-5.39912336845324+0.184368964106664i</v>
      </c>
      <c r="E1053" s="12" t="str">
        <f t="shared" si="494"/>
        <v>4200</v>
      </c>
      <c r="F1053" s="12" t="str">
        <f t="shared" si="495"/>
        <v>0.704225352112676</v>
      </c>
      <c r="G1053" s="12" t="str">
        <f t="shared" si="491"/>
        <v>0.704225352112676</v>
      </c>
      <c r="H1053" s="12" t="str">
        <f t="shared" si="496"/>
        <v>6.84392678805268+2.99539403136251i</v>
      </c>
      <c r="I1053" s="12" t="str">
        <f t="shared" si="497"/>
        <v>362.461252407922i</v>
      </c>
      <c r="J1053" s="12" t="str">
        <f t="shared" si="498"/>
        <v>-111.375622507456+78.3919597947778i</v>
      </c>
      <c r="K1053" s="12" t="str">
        <f t="shared" si="499"/>
        <v>1.53176875447105-2.17626525747413i</v>
      </c>
      <c r="L1053" s="12" t="str">
        <f t="shared" si="500"/>
        <v>0.0724763404524596-0.0870719933718196i</v>
      </c>
      <c r="M1053" s="12" t="str">
        <f t="shared" si="501"/>
        <v>1.60424509492351-2.26333725084595i</v>
      </c>
      <c r="N1053" s="12" t="str">
        <f t="shared" si="502"/>
        <v>-1.15987600770535i</v>
      </c>
      <c r="O1053" s="12" t="str">
        <f t="shared" si="503"/>
        <v>0.39945320285744-0.916753586699792i</v>
      </c>
      <c r="P1053" s="12" t="str">
        <f t="shared" si="504"/>
        <v>0.60054679714256+0.916753586699792i</v>
      </c>
      <c r="Q1053" s="12" t="str">
        <f t="shared" si="505"/>
        <v>-0.60054679714256+0.243122421005558i</v>
      </c>
      <c r="R1053" s="12" t="str">
        <f t="shared" si="506"/>
        <v>-0.32821486992679-1.65940437152952i</v>
      </c>
      <c r="S1053" s="12" t="str">
        <f t="shared" si="507"/>
        <v>0.118776775239685i</v>
      </c>
      <c r="T1053" s="12" t="str">
        <f t="shared" si="508"/>
        <v>0.197098700068913-0.0389843038356168i</v>
      </c>
      <c r="U1053" s="12" t="str">
        <f t="shared" si="509"/>
        <v>0.001-0.0172432224368251i</v>
      </c>
      <c r="V1053" s="12" t="str">
        <f t="shared" si="510"/>
        <v>0.0015-0.00524110104462769i</v>
      </c>
      <c r="W1053" s="12" t="str">
        <f t="shared" si="511"/>
        <v>0.000932428813097668-0.0040563614571001i</v>
      </c>
      <c r="X1053" s="12" t="str">
        <f t="shared" si="512"/>
        <v>0.00144744853934375-0.0037052551556184i</v>
      </c>
      <c r="Y1053" s="12" t="str">
        <f t="shared" si="513"/>
        <v>0.00029+0.0869907005779014i</v>
      </c>
      <c r="Z1053" s="12" t="str">
        <f t="shared" si="514"/>
        <v>-0.529282498044587-0.219593993674669i</v>
      </c>
      <c r="AA1053" s="12" t="str">
        <f t="shared" si="515"/>
        <v>3.00445710828452-144.020120797439i</v>
      </c>
      <c r="AB1053" s="12" t="str">
        <f t="shared" si="516"/>
        <v>0.491995167580581-0.097312103488813i</v>
      </c>
      <c r="AC1053" s="12" t="str">
        <f t="shared" si="517"/>
        <v>1.56903072553281-1.26966345471994i</v>
      </c>
      <c r="AD1053" s="12" t="str">
        <f t="shared" si="518"/>
        <v>0.219816039040041+0.11585514871284i</v>
      </c>
      <c r="AE1053" s="12" t="str">
        <f t="shared" si="519"/>
        <v>-0.0909036874597544-0.109590384408609i</v>
      </c>
      <c r="AF1053" s="12" t="str">
        <f t="shared" si="520"/>
        <v>-12.2430501565059-2.81102506725585i</v>
      </c>
      <c r="AG1053" s="12" t="str">
        <f t="shared" si="521"/>
        <v>1.06279215935257-0.11334165942786i</v>
      </c>
      <c r="AH1053" s="12" t="str">
        <f t="shared" si="522"/>
        <v>0.590333840366994+1.56584005591282i</v>
      </c>
      <c r="AI1053" s="12">
        <f t="shared" si="523"/>
        <v>4.472121788710691</v>
      </c>
      <c r="AJ1053" s="12">
        <f t="shared" si="524"/>
        <v>69.343168152861395</v>
      </c>
      <c r="AK1053" s="12"/>
      <c r="AL1053" s="12"/>
      <c r="AM1053" s="12"/>
      <c r="AN1053" s="12"/>
    </row>
    <row r="1054" spans="1:40" x14ac:dyDescent="0.35">
      <c r="A1054" s="12"/>
      <c r="B1054" s="12">
        <f t="shared" si="490"/>
        <v>92400</v>
      </c>
      <c r="C1054" s="29" t="str">
        <f t="shared" si="492"/>
        <v>-8.11313959460649E-06+0.0240220996488613i</v>
      </c>
      <c r="D1054" s="28" t="str">
        <f t="shared" si="493"/>
        <v>-5.39912323360075+0.18416943064127i</v>
      </c>
      <c r="E1054" s="12" t="str">
        <f t="shared" si="494"/>
        <v>4200</v>
      </c>
      <c r="F1054" s="12" t="str">
        <f t="shared" si="495"/>
        <v>0.704225352112676</v>
      </c>
      <c r="G1054" s="12" t="str">
        <f t="shared" si="491"/>
        <v>0.704225352112676</v>
      </c>
      <c r="H1054" s="12" t="str">
        <f t="shared" si="496"/>
        <v>6.84645223872099+2.9933605900532i</v>
      </c>
      <c r="I1054" s="12" t="str">
        <f t="shared" si="497"/>
        <v>362.853951489621i</v>
      </c>
      <c r="J1054" s="12" t="str">
        <f t="shared" si="498"/>
        <v>-111.619255221886+78.4768914955305i</v>
      </c>
      <c r="K1054" s="12" t="str">
        <f t="shared" si="499"/>
        <v>1.52951147031705-2.17545481117642i</v>
      </c>
      <c r="L1054" s="12" t="str">
        <f t="shared" si="500"/>
        <v>0.0723836389153885-0.0870548383221749i</v>
      </c>
      <c r="M1054" s="12" t="str">
        <f t="shared" si="501"/>
        <v>1.60189510923244-2.2625096494986i</v>
      </c>
      <c r="N1054" s="12" t="str">
        <f t="shared" si="502"/>
        <v>-1.16113264476679i</v>
      </c>
      <c r="O1054" s="12" t="str">
        <f t="shared" si="503"/>
        <v>0.398300861231821-0.917254830427177i</v>
      </c>
      <c r="P1054" s="12" t="str">
        <f t="shared" si="504"/>
        <v>0.601699138768179+0.917254830427177i</v>
      </c>
      <c r="Q1054" s="12" t="str">
        <f t="shared" si="505"/>
        <v>-0.601699138768179+0.243877814339613i</v>
      </c>
      <c r="R1054" s="12" t="str">
        <f t="shared" si="506"/>
        <v>-0.32820347163794-1.65746684928054i</v>
      </c>
      <c r="S1054" s="12" t="str">
        <f t="shared" si="507"/>
        <v>0.118905460803325i</v>
      </c>
      <c r="T1054" s="12" t="str">
        <f t="shared" si="508"/>
        <v>0.197081859479938-0.0390251850323603i</v>
      </c>
      <c r="U1054" s="12" t="str">
        <f t="shared" si="509"/>
        <v>0.001-0.0172245609406813i</v>
      </c>
      <c r="V1054" s="12" t="str">
        <f t="shared" si="510"/>
        <v>0.0015-0.00523542885734993i</v>
      </c>
      <c r="W1054" s="12" t="str">
        <f t="shared" si="511"/>
        <v>0.000932420012041344-0.00405205052417728i</v>
      </c>
      <c r="X1054" s="12" t="str">
        <f t="shared" si="512"/>
        <v>0.0014463042500918-0.00370148718778538i</v>
      </c>
      <c r="Y1054" s="12" t="str">
        <f t="shared" si="513"/>
        <v>0.00029+0.087084948357509i</v>
      </c>
      <c r="Z1054" s="12" t="str">
        <f t="shared" si="514"/>
        <v>-0.528130543325596-0.219139935566933i</v>
      </c>
      <c r="AA1054" s="12" t="str">
        <f t="shared" si="515"/>
        <v>2.99542856732012-143.851056988781i</v>
      </c>
      <c r="AB1054" s="12" t="str">
        <f t="shared" si="516"/>
        <v>0.491953130325175-0.0974141505912833i</v>
      </c>
      <c r="AC1054" s="12" t="str">
        <f t="shared" si="517"/>
        <v>1.567656857729-1.26909595586396i</v>
      </c>
      <c r="AD1054" s="12" t="str">
        <f t="shared" si="518"/>
        <v>0.219962645910372+0.115930698021495i</v>
      </c>
      <c r="AE1054" s="12" t="str">
        <f t="shared" si="519"/>
        <v>-0.0907639460013204-0.109429142586139i</v>
      </c>
      <c r="AF1054" s="12" t="str">
        <f t="shared" si="520"/>
        <v>-12.2455754723217-2.80919115941193i</v>
      </c>
      <c r="AG1054" s="12" t="str">
        <f t="shared" si="521"/>
        <v>1.06275500174494-0.113286441095014i</v>
      </c>
      <c r="AH1054" s="12" t="str">
        <f t="shared" si="522"/>
        <v>0.589885905822588+1.56369263970009i</v>
      </c>
      <c r="AI1054" s="12">
        <f t="shared" si="523"/>
        <v>4.4608649310714128</v>
      </c>
      <c r="AJ1054" s="12">
        <f t="shared" si="524"/>
        <v>69.331566528673392</v>
      </c>
      <c r="AK1054" s="12"/>
      <c r="AL1054" s="12"/>
      <c r="AM1054" s="12"/>
      <c r="AN1054" s="12"/>
    </row>
    <row r="1055" spans="1:40" x14ac:dyDescent="0.35">
      <c r="A1055" s="12"/>
      <c r="B1055" s="12">
        <f t="shared" si="490"/>
        <v>92500</v>
      </c>
      <c r="C1055" s="29" t="str">
        <f t="shared" si="492"/>
        <v>-8.09560715527501E-06+0.0239961298173181i</v>
      </c>
      <c r="D1055" s="28" t="str">
        <f t="shared" si="493"/>
        <v>-5.39912309918537+0.183970328599439i</v>
      </c>
      <c r="E1055" s="12" t="str">
        <f t="shared" si="494"/>
        <v>4200</v>
      </c>
      <c r="F1055" s="12" t="str">
        <f t="shared" si="495"/>
        <v>0.704225352112676</v>
      </c>
      <c r="G1055" s="12" t="str">
        <f t="shared" si="491"/>
        <v>0.704225352112676</v>
      </c>
      <c r="H1055" s="12" t="str">
        <f t="shared" si="496"/>
        <v>6.84897153392855+2.99132860341603i</v>
      </c>
      <c r="I1055" s="12" t="str">
        <f t="shared" si="497"/>
        <v>363.24665057132i</v>
      </c>
      <c r="J1055" s="12" t="str">
        <f t="shared" si="498"/>
        <v>-111.863151750841+78.5618231962833i</v>
      </c>
      <c r="K1055" s="12" t="str">
        <f t="shared" si="499"/>
        <v>1.52725839499139-2.17464323829172i</v>
      </c>
      <c r="L1055" s="12" t="str">
        <f t="shared" si="500"/>
        <v>0.0722910742207523-0.0870376067069165i</v>
      </c>
      <c r="M1055" s="12" t="str">
        <f t="shared" si="501"/>
        <v>1.59954946921214-2.26168084499864i</v>
      </c>
      <c r="N1055" s="12" t="str">
        <f t="shared" si="502"/>
        <v>-1.16238928182822i</v>
      </c>
      <c r="O1055" s="12" t="str">
        <f t="shared" si="503"/>
        <v>0.397147890634784-0.91775462568398i</v>
      </c>
      <c r="P1055" s="12" t="str">
        <f t="shared" si="504"/>
        <v>0.602852109365216+0.91775462568398i</v>
      </c>
      <c r="Q1055" s="12" t="str">
        <f t="shared" si="505"/>
        <v>-0.602852109365216+0.24463465614424i</v>
      </c>
      <c r="R1055" s="12" t="str">
        <f t="shared" si="506"/>
        <v>-0.328192059673125-1.65553335859153i</v>
      </c>
      <c r="S1055" s="12" t="str">
        <f t="shared" si="507"/>
        <v>0.119034146366965i</v>
      </c>
      <c r="T1055" s="12" t="str">
        <f t="shared" si="508"/>
        <v>0.197065000121977-0.0390660616676065i</v>
      </c>
      <c r="U1055" s="12" t="str">
        <f t="shared" si="509"/>
        <v>0.001-0.0172059397937184i</v>
      </c>
      <c r="V1055" s="12" t="str">
        <f t="shared" si="510"/>
        <v>0.0015-0.00522976893426091i</v>
      </c>
      <c r="W1055" s="12" t="str">
        <f t="shared" si="511"/>
        <v>0.000932411201921664-0.00404774899352759i</v>
      </c>
      <c r="X1055" s="12" t="str">
        <f t="shared" si="512"/>
        <v>0.00144516353196688-0.00369772692342681i</v>
      </c>
      <c r="Y1055" s="12" t="str">
        <f t="shared" si="513"/>
        <v>0.00029+0.0871791961371167i</v>
      </c>
      <c r="Z1055" s="12" t="str">
        <f t="shared" si="514"/>
        <v>-0.52698239177031-0.218687610361285i</v>
      </c>
      <c r="AA1055" s="12" t="str">
        <f t="shared" si="515"/>
        <v>2.98644078563701-143.682402212579i</v>
      </c>
      <c r="AB1055" s="12" t="str">
        <f t="shared" si="516"/>
        <v>0.491911046218875-0.0975161863074045i</v>
      </c>
      <c r="AC1055" s="12" t="str">
        <f t="shared" si="517"/>
        <v>1.56628556223021-1.26852775472407i</v>
      </c>
      <c r="AD1055" s="12" t="str">
        <f t="shared" si="518"/>
        <v>0.220109361238196+0.116006079529403i</v>
      </c>
      <c r="AE1055" s="12" t="str">
        <f t="shared" si="519"/>
        <v>-0.0906246653166737-0.109268351477632i</v>
      </c>
      <c r="AF1055" s="12" t="str">
        <f t="shared" si="520"/>
        <v>-12.2480946331139-2.80735827481659i</v>
      </c>
      <c r="AG1055" s="12" t="str">
        <f t="shared" si="521"/>
        <v>1.06271786022134-0.113231415275309i</v>
      </c>
      <c r="AH1055" s="12" t="str">
        <f t="shared" si="522"/>
        <v>0.589439088893021+1.56155090429171i</v>
      </c>
      <c r="AI1055" s="12">
        <f t="shared" si="523"/>
        <v>4.4496235349858901</v>
      </c>
      <c r="AJ1055" s="12">
        <f t="shared" si="524"/>
        <v>69.319967749007347</v>
      </c>
      <c r="AK1055" s="12"/>
      <c r="AL1055" s="12"/>
      <c r="AM1055" s="12"/>
      <c r="AN1055" s="12"/>
    </row>
    <row r="1056" spans="1:40" x14ac:dyDescent="0.35">
      <c r="A1056" s="12"/>
      <c r="B1056" s="12">
        <f t="shared" si="490"/>
        <v>92600</v>
      </c>
      <c r="C1056" s="29" t="str">
        <f t="shared" si="492"/>
        <v>-8.07813148581895E-06+0.0239702160761046i</v>
      </c>
      <c r="D1056" s="28" t="str">
        <f t="shared" si="493"/>
        <v>-5.39912296520524+0.183771656583469i</v>
      </c>
      <c r="E1056" s="12" t="str">
        <f t="shared" si="494"/>
        <v>4200</v>
      </c>
      <c r="F1056" s="12" t="str">
        <f t="shared" si="495"/>
        <v>0.704225352112676</v>
      </c>
      <c r="G1056" s="12" t="str">
        <f t="shared" si="491"/>
        <v>0.704225352112676</v>
      </c>
      <c r="H1056" s="12" t="str">
        <f t="shared" si="496"/>
        <v>6.8514846917475+2.98929807536631i</v>
      </c>
      <c r="I1056" s="12" t="str">
        <f t="shared" si="497"/>
        <v>363.639349653019i</v>
      </c>
      <c r="J1056" s="12" t="str">
        <f t="shared" si="498"/>
        <v>-112.107312094322+78.6467548970359i</v>
      </c>
      <c r="K1056" s="12" t="str">
        <f t="shared" si="499"/>
        <v>1.52500952068168-2.17383054781726i</v>
      </c>
      <c r="L1056" s="12" t="str">
        <f t="shared" si="500"/>
        <v>0.0721986462278639-0.0870202988908218i</v>
      </c>
      <c r="M1056" s="12" t="str">
        <f t="shared" si="501"/>
        <v>1.59720816690954-2.26085084670808i</v>
      </c>
      <c r="N1056" s="12" t="str">
        <f t="shared" si="502"/>
        <v>-1.16364591888966i</v>
      </c>
      <c r="O1056" s="12" t="str">
        <f t="shared" si="503"/>
        <v>0.395994292887009-0.918252971680962i</v>
      </c>
      <c r="P1056" s="12" t="str">
        <f t="shared" si="504"/>
        <v>0.604005707112991+0.918252971680962i</v>
      </c>
      <c r="Q1056" s="12" t="str">
        <f t="shared" si="505"/>
        <v>-0.604005707112991+0.245392947208698i</v>
      </c>
      <c r="R1056" s="12" t="str">
        <f t="shared" si="506"/>
        <v>-0.328180634027829-1.65360388638683i</v>
      </c>
      <c r="S1056" s="12" t="str">
        <f t="shared" si="507"/>
        <v>0.119162831930605i</v>
      </c>
      <c r="T1056" s="12" t="str">
        <f t="shared" si="508"/>
        <v>0.197048121993309-0.0391069337355376i</v>
      </c>
      <c r="U1056" s="12" t="str">
        <f t="shared" si="509"/>
        <v>0.001-0.0171873588652155i</v>
      </c>
      <c r="V1056" s="12" t="str">
        <f t="shared" si="510"/>
        <v>0.0015-0.0052241212356278i</v>
      </c>
      <c r="W1056" s="12" t="str">
        <f t="shared" si="511"/>
        <v>0.000932402382740119-0.00404345683467682i</v>
      </c>
      <c r="X1056" s="12" t="str">
        <f t="shared" si="512"/>
        <v>0.00144402637005267-0.00369397433974589i</v>
      </c>
      <c r="Y1056" s="12" t="str">
        <f t="shared" si="513"/>
        <v>0.00029+0.0872734439167245i</v>
      </c>
      <c r="Z1056" s="12" t="str">
        <f t="shared" si="514"/>
        <v>-0.52583802662368-0.218237008890974i</v>
      </c>
      <c r="AA1056" s="12" t="str">
        <f t="shared" si="515"/>
        <v>2.97749352111221-143.514154952494i</v>
      </c>
      <c r="AB1056" s="12" t="str">
        <f t="shared" si="516"/>
        <v>0.491868915257384-0.0976182106226542i</v>
      </c>
      <c r="AC1056" s="12" t="str">
        <f t="shared" si="517"/>
        <v>1.56491683435768-1.26795885677464i</v>
      </c>
      <c r="AD1056" s="12" t="str">
        <f t="shared" si="518"/>
        <v>0.220256184861356+0.116081293103512i</v>
      </c>
      <c r="AE1056" s="12" t="str">
        <f t="shared" si="519"/>
        <v>-0.0904858434040492-0.109108009067356i</v>
      </c>
      <c r="AF1056" s="12" t="str">
        <f t="shared" si="520"/>
        <v>-12.2506076569527-2.80552641878284i</v>
      </c>
      <c r="AG1056" s="12" t="str">
        <f t="shared" si="521"/>
        <v>1.06268073457721-0.113176581181985i</v>
      </c>
      <c r="AH1056" s="12" t="str">
        <f t="shared" si="522"/>
        <v>0.588993387223572+1.55941482657572i</v>
      </c>
      <c r="AI1056" s="12">
        <f t="shared" si="523"/>
        <v>4.4383975608188369</v>
      </c>
      <c r="AJ1056" s="12">
        <f t="shared" si="524"/>
        <v>69.30837174008829</v>
      </c>
      <c r="AK1056" s="12"/>
      <c r="AL1056" s="12"/>
      <c r="AM1056" s="12"/>
      <c r="AN1056" s="12"/>
    </row>
    <row r="1057" spans="1:40" x14ac:dyDescent="0.35">
      <c r="A1057" s="12"/>
      <c r="B1057" s="12">
        <f t="shared" si="490"/>
        <v>92700</v>
      </c>
      <c r="C1057" s="29" t="str">
        <f t="shared" si="492"/>
        <v>-8.06071234140878E-06+0.0239443582436988i</v>
      </c>
      <c r="D1057" s="28" t="str">
        <f t="shared" si="493"/>
        <v>-5.39912283165846+0.183573413201691i</v>
      </c>
      <c r="E1057" s="12" t="str">
        <f t="shared" si="494"/>
        <v>4200</v>
      </c>
      <c r="F1057" s="12" t="str">
        <f t="shared" si="495"/>
        <v>0.704225352112676</v>
      </c>
      <c r="G1057" s="12" t="str">
        <f t="shared" si="491"/>
        <v>0.704225352112676</v>
      </c>
      <c r="H1057" s="12" t="str">
        <f t="shared" si="496"/>
        <v>6.85399173019292+2.98726900977532i</v>
      </c>
      <c r="I1057" s="12" t="str">
        <f t="shared" si="497"/>
        <v>364.032048734717i</v>
      </c>
      <c r="J1057" s="12" t="str">
        <f t="shared" si="498"/>
        <v>-112.351736252328+78.7316865977887i</v>
      </c>
      <c r="K1057" s="12" t="str">
        <f t="shared" si="499"/>
        <v>1.52276483958144-2.17301674870735i</v>
      </c>
      <c r="L1057" s="12" t="str">
        <f t="shared" si="500"/>
        <v>0.0721063547956228-0.0870029152374368i</v>
      </c>
      <c r="M1057" s="12" t="str">
        <f t="shared" si="501"/>
        <v>1.59487119437706-2.26001966394479i</v>
      </c>
      <c r="N1057" s="12" t="str">
        <f t="shared" si="502"/>
        <v>-1.1649025559511i</v>
      </c>
      <c r="O1057" s="12" t="str">
        <f t="shared" si="503"/>
        <v>0.394840069810195-0.918749867631164i</v>
      </c>
      <c r="P1057" s="12" t="str">
        <f t="shared" si="504"/>
        <v>0.605159930189805+0.918749867631164i</v>
      </c>
      <c r="Q1057" s="12" t="str">
        <f t="shared" si="505"/>
        <v>-0.605159930189805+0.246152688319936i</v>
      </c>
      <c r="R1057" s="12" t="str">
        <f t="shared" si="506"/>
        <v>-0.328169194697536-1.65167841964727i</v>
      </c>
      <c r="S1057" s="12" t="str">
        <f t="shared" si="507"/>
        <v>0.119291517494245i</v>
      </c>
      <c r="T1057" s="12" t="str">
        <f t="shared" si="508"/>
        <v>0.197031225092219-0.0391478012303334i</v>
      </c>
      <c r="U1057" s="12" t="str">
        <f t="shared" si="509"/>
        <v>0.001-0.0171688180250157i</v>
      </c>
      <c r="V1057" s="12" t="str">
        <f t="shared" si="510"/>
        <v>0.0015-0.00521848572188927i</v>
      </c>
      <c r="W1057" s="12" t="str">
        <f t="shared" si="511"/>
        <v>0.000932393554498176-0.00403917401728229i</v>
      </c>
      <c r="X1057" s="12" t="str">
        <f t="shared" si="512"/>
        <v>0.00144289274950986-0.00369022941403301i</v>
      </c>
      <c r="Y1057" s="12" t="str">
        <f t="shared" si="513"/>
        <v>0.00029+0.0873676916963321i</v>
      </c>
      <c r="Z1057" s="12" t="str">
        <f t="shared" si="514"/>
        <v>-0.524697431222815-0.21778812204999i</v>
      </c>
      <c r="AA1057" s="12" t="str">
        <f t="shared" si="515"/>
        <v>2.968586533388-143.346313699781i</v>
      </c>
      <c r="AB1057" s="12" t="str">
        <f t="shared" si="516"/>
        <v>0.491826737436422-0.097720223522504i</v>
      </c>
      <c r="AC1057" s="12" t="str">
        <f t="shared" si="517"/>
        <v>1.56355066943586-1.26738926746425i</v>
      </c>
      <c r="AD1057" s="12" t="str">
        <f t="shared" si="518"/>
        <v>0.220403116617526+0.116156338610854i</v>
      </c>
      <c r="AE1057" s="12" t="str">
        <f t="shared" si="519"/>
        <v>-0.0903474782724581-0.108948113351459i</v>
      </c>
      <c r="AF1057" s="12" t="str">
        <f t="shared" si="520"/>
        <v>-12.2531145618514-2.80369559657363i</v>
      </c>
      <c r="AG1057" s="12" t="str">
        <f t="shared" si="521"/>
        <v>1.06264362460943-0.113121938032041i</v>
      </c>
      <c r="AH1057" s="12" t="str">
        <f t="shared" si="522"/>
        <v>0.588548798457928+1.55728438356108i</v>
      </c>
      <c r="AI1057" s="12">
        <f t="shared" si="523"/>
        <v>4.4271869690725998</v>
      </c>
      <c r="AJ1057" s="12">
        <f t="shared" si="524"/>
        <v>69.296778428592248</v>
      </c>
      <c r="AK1057" s="12"/>
      <c r="AL1057" s="12"/>
      <c r="AM1057" s="12"/>
      <c r="AN1057" s="12"/>
    </row>
    <row r="1058" spans="1:40" x14ac:dyDescent="0.35">
      <c r="A1058" s="12"/>
      <c r="B1058" s="12">
        <f t="shared" si="490"/>
        <v>92800</v>
      </c>
      <c r="C1058" s="29" t="str">
        <f t="shared" si="492"/>
        <v>-0.0000080433494785335+0.0239185561393612i</v>
      </c>
      <c r="D1058" s="28" t="str">
        <f t="shared" si="493"/>
        <v>-5.39912269854319+0.183375597068436i</v>
      </c>
      <c r="E1058" s="12" t="str">
        <f t="shared" si="494"/>
        <v>4200</v>
      </c>
      <c r="F1058" s="12" t="str">
        <f t="shared" si="495"/>
        <v>0.704225352112676</v>
      </c>
      <c r="G1058" s="12" t="str">
        <f t="shared" si="491"/>
        <v>0.704225352112676</v>
      </c>
      <c r="H1058" s="12" t="str">
        <f t="shared" si="496"/>
        <v>6.85649266722318+2.98524141047058i</v>
      </c>
      <c r="I1058" s="12" t="str">
        <f t="shared" si="497"/>
        <v>364.424747816416i</v>
      </c>
      <c r="J1058" s="12" t="str">
        <f t="shared" si="498"/>
        <v>-112.596424224861+78.8166182985414i</v>
      </c>
      <c r="K1058" s="12" t="str">
        <f t="shared" si="499"/>
        <v>1.52052434389005-2.17220184987359i</v>
      </c>
      <c r="L1058" s="12" t="str">
        <f t="shared" si="500"/>
        <v>0.072014199782519-0.0869854561090789i</v>
      </c>
      <c r="M1058" s="12" t="str">
        <f t="shared" si="501"/>
        <v>1.59253854367257-2.25918730598267i</v>
      </c>
      <c r="N1058" s="12" t="str">
        <f t="shared" si="502"/>
        <v>-1.16615919301253i</v>
      </c>
      <c r="O1058" s="12" t="str">
        <f t="shared" si="503"/>
        <v>0.393685223227025-0.919245312749914i</v>
      </c>
      <c r="P1058" s="12" t="str">
        <f t="shared" si="504"/>
        <v>0.606314776772975+0.919245312749914i</v>
      </c>
      <c r="Q1058" s="12" t="str">
        <f t="shared" si="505"/>
        <v>-0.606314776772975+0.246913880262616i</v>
      </c>
      <c r="R1058" s="12" t="str">
        <f t="shared" si="506"/>
        <v>-0.328157741677724-1.64975694540975i</v>
      </c>
      <c r="S1058" s="12" t="str">
        <f t="shared" si="507"/>
        <v>0.119420203057885i</v>
      </c>
      <c r="T1058" s="12" t="str">
        <f t="shared" si="508"/>
        <v>0.197014309416988-0.0391886641461708i</v>
      </c>
      <c r="U1058" s="12" t="str">
        <f t="shared" si="509"/>
        <v>0.001-0.0171503171435232i</v>
      </c>
      <c r="V1058" s="12" t="str">
        <f t="shared" si="510"/>
        <v>0.0015-0.00521286235365448i</v>
      </c>
      <c r="W1058" s="12" t="str">
        <f t="shared" si="511"/>
        <v>0.000932384717197329-0.00403490051113207i</v>
      </c>
      <c r="X1058" s="12" t="str">
        <f t="shared" si="512"/>
        <v>0.00144176265557574-0.00368649212366526i</v>
      </c>
      <c r="Y1058" s="12" t="str">
        <f t="shared" si="513"/>
        <v>0.00029+0.0874619394759398i</v>
      </c>
      <c r="Z1058" s="12" t="str">
        <f t="shared" si="514"/>
        <v>-0.523560588996365-0.217340940792598i</v>
      </c>
      <c r="AA1058" s="12" t="str">
        <f t="shared" si="515"/>
        <v>2.95971958385679-143.178876953237i</v>
      </c>
      <c r="AB1058" s="12" t="str">
        <f t="shared" si="516"/>
        <v>0.491784512751698-0.0978222249924184i</v>
      </c>
      <c r="AC1058" s="12" t="str">
        <f t="shared" si="517"/>
        <v>1.56218706279246-1.26681899221575i</v>
      </c>
      <c r="AD1058" s="12" t="str">
        <f t="shared" si="518"/>
        <v>0.220550156344203+0.116231215918534i</v>
      </c>
      <c r="AE1058" s="12" t="str">
        <f t="shared" si="519"/>
        <v>-0.0902095679416096-0.108788662337875i</v>
      </c>
      <c r="AF1058" s="12" t="str">
        <f t="shared" si="520"/>
        <v>-12.2556153657664-2.80186581340214i</v>
      </c>
      <c r="AG1058" s="12" t="str">
        <f t="shared" si="521"/>
        <v>1.06260653011627-0.113067485046196i</v>
      </c>
      <c r="AH1058" s="12" t="str">
        <f t="shared" si="522"/>
        <v>0.588105320238255+1.55515955237676i</v>
      </c>
      <c r="AI1058" s="12">
        <f t="shared" si="523"/>
        <v>4.4159917203858035</v>
      </c>
      <c r="AJ1058" s="12">
        <f t="shared" si="524"/>
        <v>69.285187741642801</v>
      </c>
      <c r="AK1058" s="12"/>
      <c r="AL1058" s="12"/>
      <c r="AM1058" s="12"/>
      <c r="AN1058" s="12"/>
    </row>
    <row r="1059" spans="1:40" x14ac:dyDescent="0.35">
      <c r="A1059" s="12"/>
      <c r="B1059" s="12">
        <f t="shared" si="490"/>
        <v>92900</v>
      </c>
      <c r="C1059" s="29" t="str">
        <f t="shared" si="492"/>
        <v>-8.02604265499188E-06+0.0238928095831304i</v>
      </c>
      <c r="D1059" s="28" t="str">
        <f t="shared" si="493"/>
        <v>-5.39912256585754+0.183178206804i</v>
      </c>
      <c r="E1059" s="12" t="str">
        <f t="shared" si="494"/>
        <v>4200</v>
      </c>
      <c r="F1059" s="12" t="str">
        <f t="shared" si="495"/>
        <v>0.704225352112676</v>
      </c>
      <c r="G1059" s="12" t="str">
        <f t="shared" si="491"/>
        <v>0.704225352112676</v>
      </c>
      <c r="H1059" s="12" t="str">
        <f t="shared" si="496"/>
        <v>6.85898752073989+2.98321528123619i</v>
      </c>
      <c r="I1059" s="12" t="str">
        <f t="shared" si="497"/>
        <v>364.817446898115i</v>
      </c>
      <c r="J1059" s="12" t="str">
        <f t="shared" si="498"/>
        <v>-112.841376011918+78.9015499992941i</v>
      </c>
      <c r="K1059" s="12" t="str">
        <f t="shared" si="499"/>
        <v>1.51828802581295-2.17138586018506i</v>
      </c>
      <c r="L1059" s="12" t="str">
        <f t="shared" si="500"/>
        <v>0.0719221810466402-0.0869679218668402i</v>
      </c>
      <c r="M1059" s="12" t="str">
        <f t="shared" si="501"/>
        <v>1.59021020685959-2.2583537820519i</v>
      </c>
      <c r="N1059" s="12" t="str">
        <f t="shared" si="502"/>
        <v>-1.16741583007397i</v>
      </c>
      <c r="O1059" s="12" t="str">
        <f t="shared" si="503"/>
        <v>0.392529754961141-0.919739306254847i</v>
      </c>
      <c r="P1059" s="12" t="str">
        <f t="shared" si="504"/>
        <v>0.607470245038859+0.919739306254847i</v>
      </c>
      <c r="Q1059" s="12" t="str">
        <f t="shared" si="505"/>
        <v>-0.607470245038859+0.247676523819123i</v>
      </c>
      <c r="R1059" s="12" t="str">
        <f t="shared" si="506"/>
        <v>-0.328146274963869-1.64783945076694i</v>
      </c>
      <c r="S1059" s="12" t="str">
        <f t="shared" si="507"/>
        <v>0.119548888621525i</v>
      </c>
      <c r="T1059" s="12" t="str">
        <f t="shared" si="508"/>
        <v>0.196997374965892-0.0392295224772239i</v>
      </c>
      <c r="U1059" s="12" t="str">
        <f t="shared" si="509"/>
        <v>0.001-0.0171318560917002i</v>
      </c>
      <c r="V1059" s="12" t="str">
        <f t="shared" si="510"/>
        <v>0.0015-0.00520725109170219i</v>
      </c>
      <c r="W1059" s="12" t="str">
        <f t="shared" si="511"/>
        <v>0.000932375870839054-0.00403063628614429i</v>
      </c>
      <c r="X1059" s="12" t="str">
        <f t="shared" si="512"/>
        <v>0.0014406360735637-0.00368276244610605i</v>
      </c>
      <c r="Y1059" s="12" t="str">
        <f t="shared" si="513"/>
        <v>0.00029+0.0875561872555475i</v>
      </c>
      <c r="Z1059" s="12" t="str">
        <f t="shared" si="514"/>
        <v>-0.522427483463923-0.21689545613285i</v>
      </c>
      <c r="AA1059" s="12" t="str">
        <f t="shared" si="515"/>
        <v>2.95089243564608-143.011843219158i</v>
      </c>
      <c r="AB1059" s="12" t="str">
        <f t="shared" si="516"/>
        <v>0.491742241198908-0.0979242150178549i</v>
      </c>
      <c r="AC1059" s="12" t="str">
        <f t="shared" si="517"/>
        <v>1.56082600975848-1.26624803642634i</v>
      </c>
      <c r="AD1059" s="12" t="str">
        <f t="shared" si="518"/>
        <v>0.220697303878715+0.116305924893733i</v>
      </c>
      <c r="AE1059" s="12" t="str">
        <f t="shared" si="519"/>
        <v>-0.0900721104418505-0.108629654046241i</v>
      </c>
      <c r="AF1059" s="12" t="str">
        <f t="shared" si="520"/>
        <v>-12.2581100865974-2.80003707443219i</v>
      </c>
      <c r="AG1059" s="12" t="str">
        <f t="shared" si="521"/>
        <v>1.06256945089742-0.113013221448878i</v>
      </c>
      <c r="AH1059" s="12" t="str">
        <f t="shared" si="522"/>
        <v>0.58766295020535+1.55304031027098i</v>
      </c>
      <c r="AI1059" s="12">
        <f t="shared" si="523"/>
        <v>4.4048117755328491</v>
      </c>
      <c r="AJ1059" s="12">
        <f t="shared" si="524"/>
        <v>69.273599606806599</v>
      </c>
      <c r="AK1059" s="12"/>
      <c r="AL1059" s="12"/>
      <c r="AM1059" s="12"/>
      <c r="AN1059" s="12"/>
    </row>
    <row r="1060" spans="1:40" x14ac:dyDescent="0.35">
      <c r="A1060" s="12"/>
      <c r="B1060" s="12">
        <f t="shared" si="490"/>
        <v>93000</v>
      </c>
      <c r="C1060" s="29" t="str">
        <f t="shared" si="492"/>
        <v>-8.00879162988421E-06+0.0238671183958189i</v>
      </c>
      <c r="D1060" s="28" t="str">
        <f t="shared" si="493"/>
        <v>-5.39912243359968+0.182981241034612i</v>
      </c>
      <c r="E1060" s="12" t="str">
        <f t="shared" si="494"/>
        <v>4200</v>
      </c>
      <c r="F1060" s="12" t="str">
        <f t="shared" si="495"/>
        <v>0.704225352112676</v>
      </c>
      <c r="G1060" s="12" t="str">
        <f t="shared" si="491"/>
        <v>0.704225352112676</v>
      </c>
      <c r="H1060" s="12" t="str">
        <f t="shared" si="496"/>
        <v>6.86147630858827+2.98119062581309i</v>
      </c>
      <c r="I1060" s="12" t="str">
        <f t="shared" si="497"/>
        <v>365.210145979813i</v>
      </c>
      <c r="J1060" s="12" t="str">
        <f t="shared" si="498"/>
        <v>-113.086591613502+78.9864817000469i</v>
      </c>
      <c r="K1060" s="12" t="str">
        <f t="shared" si="499"/>
        <v>1.51605587756159-2.17056878846846i</v>
      </c>
      <c r="L1060" s="12" t="str">
        <f t="shared" si="500"/>
        <v>0.0718302984456723-0.0869503128705897i</v>
      </c>
      <c r="M1060" s="12" t="str">
        <f t="shared" si="501"/>
        <v>1.58788617600726-2.25751910133905i</v>
      </c>
      <c r="N1060" s="12" t="str">
        <f t="shared" si="502"/>
        <v>-1.1686724671354i</v>
      </c>
      <c r="O1060" s="12" t="str">
        <f t="shared" si="503"/>
        <v>0.391373666837205-0.920231847365869i</v>
      </c>
      <c r="P1060" s="12" t="str">
        <f t="shared" si="504"/>
        <v>0.608626333162795+0.920231847365869i</v>
      </c>
      <c r="Q1060" s="12" t="str">
        <f t="shared" si="505"/>
        <v>-0.608626333162795+0.248440619769531i</v>
      </c>
      <c r="R1060" s="12" t="str">
        <f t="shared" si="506"/>
        <v>-0.328134794551429-1.64592592286707i</v>
      </c>
      <c r="S1060" s="12" t="str">
        <f t="shared" si="507"/>
        <v>0.119677574185165i</v>
      </c>
      <c r="T1060" s="12" t="str">
        <f t="shared" si="508"/>
        <v>0.19698042173721-0.0392703762176625i</v>
      </c>
      <c r="U1060" s="12" t="str">
        <f t="shared" si="509"/>
        <v>0.001-0.017113434741064i</v>
      </c>
      <c r="V1060" s="12" t="str">
        <f t="shared" si="510"/>
        <v>0.0015-0.00520165189697994i</v>
      </c>
      <c r="W1060" s="12" t="str">
        <f t="shared" si="511"/>
        <v>0.000932367015424833-0.00402638131236653i</v>
      </c>
      <c r="X1060" s="12" t="str">
        <f t="shared" si="512"/>
        <v>0.00143951298886278-0.00367904035890487i</v>
      </c>
      <c r="Y1060" s="12" t="str">
        <f t="shared" si="513"/>
        <v>0.00029+0.0876504350351552i</v>
      </c>
      <c r="Z1060" s="12" t="str">
        <f t="shared" si="514"/>
        <v>-0.521298098235451-0.216451659144131i</v>
      </c>
      <c r="AA1060" s="12" t="str">
        <f t="shared" si="515"/>
        <v>2.94210485360369-142.845211011288i</v>
      </c>
      <c r="AB1060" s="12" t="str">
        <f t="shared" si="516"/>
        <v>0.491699922773756-0.0980261935842603i</v>
      </c>
      <c r="AC1060" s="12" t="str">
        <f t="shared" si="517"/>
        <v>1.55946750566826-1.26567640546775i</v>
      </c>
      <c r="AD1060" s="12" t="str">
        <f t="shared" si="518"/>
        <v>0.220844559058211+0.116380465403717i</v>
      </c>
      <c r="AE1060" s="12" t="str">
        <f t="shared" si="519"/>
        <v>-0.0899351038140916-0.108471086507818i</v>
      </c>
      <c r="AF1060" s="12" t="str">
        <f t="shared" si="520"/>
        <v>-12.260598742188-2.79820938477848i</v>
      </c>
      <c r="AG1060" s="12" t="str">
        <f t="shared" si="521"/>
        <v>1.06253238675396-0.112959146468195i</v>
      </c>
      <c r="AH1060" s="12" t="str">
        <f t="shared" si="522"/>
        <v>0.587221685998708+1.55092663461068i</v>
      </c>
      <c r="AI1060" s="12">
        <f t="shared" si="523"/>
        <v>4.3936470954243738</v>
      </c>
      <c r="AJ1060" s="12">
        <f t="shared" si="524"/>
        <v>69.262013952094279</v>
      </c>
      <c r="AK1060" s="12"/>
      <c r="AL1060" s="12"/>
      <c r="AM1060" s="12"/>
      <c r="AN1060" s="12"/>
    </row>
    <row r="1061" spans="1:40" x14ac:dyDescent="0.35">
      <c r="A1061" s="12"/>
      <c r="B1061" s="12">
        <f t="shared" si="490"/>
        <v>93100</v>
      </c>
      <c r="C1061" s="29" t="str">
        <f t="shared" si="492"/>
        <v>-7.99159616360389E-06+0.0238414823990094i</v>
      </c>
      <c r="D1061" s="28" t="str">
        <f t="shared" si="493"/>
        <v>-5.39912230176778+0.182784698392405i</v>
      </c>
      <c r="E1061" s="12" t="str">
        <f t="shared" si="494"/>
        <v>4200</v>
      </c>
      <c r="F1061" s="12" t="str">
        <f t="shared" si="495"/>
        <v>0.704225352112676</v>
      </c>
      <c r="G1061" s="12" t="str">
        <f t="shared" si="491"/>
        <v>0.704225352112676</v>
      </c>
      <c r="H1061" s="12" t="str">
        <f t="shared" si="496"/>
        <v>6.86395904855715+2.97916744789944i</v>
      </c>
      <c r="I1061" s="12" t="str">
        <f t="shared" si="497"/>
        <v>365.602845061512i</v>
      </c>
      <c r="J1061" s="12" t="str">
        <f t="shared" si="498"/>
        <v>-113.332071029611+79.0714134007996i</v>
      </c>
      <c r="K1061" s="12" t="str">
        <f t="shared" si="499"/>
        <v>1.51382789135364-2.16975064350831i</v>
      </c>
      <c r="L1061" s="12" t="str">
        <f t="shared" si="500"/>
        <v>0.0717385518369065-0.0869326294789763i</v>
      </c>
      <c r="M1061" s="12" t="str">
        <f t="shared" si="501"/>
        <v>1.58556644319055-2.25668327298729i</v>
      </c>
      <c r="N1061" s="12" t="str">
        <f t="shared" si="502"/>
        <v>-1.16992910419684i</v>
      </c>
      <c r="O1061" s="12" t="str">
        <f t="shared" si="503"/>
        <v>0.390216960680819-0.9207229353052i</v>
      </c>
      <c r="P1061" s="12" t="str">
        <f t="shared" si="504"/>
        <v>0.609783039319181+0.9207229353052i</v>
      </c>
      <c r="Q1061" s="12" t="str">
        <f t="shared" si="505"/>
        <v>-0.609783039319181+0.24920616889164i</v>
      </c>
      <c r="R1061" s="12" t="str">
        <f t="shared" si="506"/>
        <v>-0.328123300435867-1.64401634891351i</v>
      </c>
      <c r="S1061" s="12" t="str">
        <f t="shared" si="507"/>
        <v>0.119806259748805i</v>
      </c>
      <c r="T1061" s="12" t="str">
        <f t="shared" si="508"/>
        <v>0.196963449729214-0.0393112253616547i</v>
      </c>
      <c r="U1061" s="12" t="str">
        <f t="shared" si="509"/>
        <v>0.001-0.0170950529636837i</v>
      </c>
      <c r="V1061" s="12" t="str">
        <f t="shared" si="510"/>
        <v>0.0015-0.00519606473060295i</v>
      </c>
      <c r="W1061" s="12" t="str">
        <f t="shared" si="511"/>
        <v>0.000932358150956158-0.00402213555997494i</v>
      </c>
      <c r="X1061" s="12" t="str">
        <f t="shared" si="512"/>
        <v>0.00143839338693718-0.00367532583969657i</v>
      </c>
      <c r="Y1061" s="12" t="str">
        <f t="shared" si="513"/>
        <v>0.00029+0.0877446828147629i</v>
      </c>
      <c r="Z1061" s="12" t="str">
        <f t="shared" si="514"/>
        <v>-0.52017241701064-0.216009540958668i</v>
      </c>
      <c r="AA1061" s="12" t="str">
        <f t="shared" si="515"/>
        <v>2.9333566042829-142.678978850774i</v>
      </c>
      <c r="AB1061" s="12" t="str">
        <f t="shared" si="516"/>
        <v>0.491657557471928-0.0981281606770769i</v>
      </c>
      <c r="AC1061" s="12" t="str">
        <f t="shared" si="517"/>
        <v>1.55811154585955-1.26510410468627i</v>
      </c>
      <c r="AD1061" s="12" t="str">
        <f t="shared" si="518"/>
        <v>0.220991921719669+0.116454837315825i</v>
      </c>
      <c r="AE1061" s="12" t="str">
        <f t="shared" si="519"/>
        <v>-0.0897985461097388-0.108312957765393i</v>
      </c>
      <c r="AF1061" s="12" t="str">
        <f t="shared" si="520"/>
        <v>-12.2630813503249-2.79638274950704i</v>
      </c>
      <c r="AG1061" s="12" t="str">
        <f t="shared" si="521"/>
        <v>1.06249533748836-0.112905259335911i</v>
      </c>
      <c r="AH1061" s="12" t="str">
        <f t="shared" si="522"/>
        <v>0.586781525256595+1.54881850288031i</v>
      </c>
      <c r="AI1061" s="12">
        <f t="shared" si="523"/>
        <v>4.3824976411043508</v>
      </c>
      <c r="AJ1061" s="12">
        <f t="shared" si="524"/>
        <v>69.250430705953036</v>
      </c>
      <c r="AK1061" s="12"/>
      <c r="AL1061" s="12"/>
      <c r="AM1061" s="12"/>
      <c r="AN1061" s="12"/>
    </row>
    <row r="1062" spans="1:40" x14ac:dyDescent="0.35">
      <c r="A1062" s="12"/>
      <c r="B1062" s="12">
        <f t="shared" si="490"/>
        <v>93200</v>
      </c>
      <c r="C1062" s="29" t="str">
        <f t="shared" si="492"/>
        <v>-7.97445601782901E-06+0.0238159014150501i</v>
      </c>
      <c r="D1062" s="28" t="str">
        <f t="shared" si="493"/>
        <v>-5.39912217035999+0.182588577515384i</v>
      </c>
      <c r="E1062" s="12" t="str">
        <f t="shared" si="494"/>
        <v>4200</v>
      </c>
      <c r="F1062" s="12" t="str">
        <f t="shared" si="495"/>
        <v>0.704225352112676</v>
      </c>
      <c r="G1062" s="12" t="str">
        <f t="shared" si="491"/>
        <v>0.704225352112676</v>
      </c>
      <c r="H1062" s="12" t="str">
        <f t="shared" si="496"/>
        <v>6.8664357583792+2.97714575115082i</v>
      </c>
      <c r="I1062" s="12" t="str">
        <f t="shared" si="497"/>
        <v>365.995544143211i</v>
      </c>
      <c r="J1062" s="12" t="str">
        <f t="shared" si="498"/>
        <v>-113.577814260245+79.1563451015524i</v>
      </c>
      <c r="K1062" s="12" t="str">
        <f t="shared" si="499"/>
        <v>1.51160405941297-2.16893143404712i</v>
      </c>
      <c r="L1062" s="12" t="str">
        <f t="shared" si="500"/>
        <v>0.0716469410772426-0.0869148720494321i</v>
      </c>
      <c r="M1062" s="12" t="str">
        <f t="shared" si="501"/>
        <v>1.58325100049021-2.25584630609655i</v>
      </c>
      <c r="N1062" s="12" t="str">
        <f t="shared" si="502"/>
        <v>-1.17118574125827i</v>
      </c>
      <c r="O1062" s="12" t="str">
        <f t="shared" si="503"/>
        <v>0.389059638318598-0.921212569297338i</v>
      </c>
      <c r="P1062" s="12" t="str">
        <f t="shared" si="504"/>
        <v>0.610940361681402+0.921212569297338i</v>
      </c>
      <c r="Q1062" s="12" t="str">
        <f t="shared" si="505"/>
        <v>-0.610940361681402+0.249973171960932i</v>
      </c>
      <c r="R1062" s="12" t="str">
        <f t="shared" si="506"/>
        <v>-0.32811179261264-1.6421107161646i</v>
      </c>
      <c r="S1062" s="12" t="str">
        <f t="shared" si="507"/>
        <v>0.119934945312445i</v>
      </c>
      <c r="T1062" s="12" t="str">
        <f t="shared" si="508"/>
        <v>0.196946458940181-0.0393520699033653i</v>
      </c>
      <c r="U1062" s="12" t="str">
        <f t="shared" si="509"/>
        <v>0.001-0.0170767106321776i</v>
      </c>
      <c r="V1062" s="12" t="str">
        <f t="shared" si="510"/>
        <v>0.0015-0.00519048955385338i</v>
      </c>
      <c r="W1062" s="12" t="str">
        <f t="shared" si="511"/>
        <v>0.000932349277434508-0.0040178989992737i</v>
      </c>
      <c r="X1062" s="12" t="str">
        <f t="shared" si="512"/>
        <v>0.00143727725332584-0.00367161886620136i</v>
      </c>
      <c r="Y1062" s="12" t="str">
        <f t="shared" si="513"/>
        <v>0.00029+0.0878389305943706i</v>
      </c>
      <c r="Z1062" s="12" t="str">
        <f t="shared" si="514"/>
        <v>-0.519050423578379-0.215569092767088i</v>
      </c>
      <c r="AA1062" s="12" t="str">
        <f t="shared" si="515"/>
        <v>2.92464745592801-142.51314526612i</v>
      </c>
      <c r="AB1062" s="12" t="str">
        <f t="shared" si="516"/>
        <v>0.491615145289125-0.0982301162817391i</v>
      </c>
      <c r="AC1062" s="12" t="str">
        <f t="shared" si="517"/>
        <v>1.55675812567355-1.26453113940292i</v>
      </c>
      <c r="AD1062" s="12" t="str">
        <f t="shared" si="518"/>
        <v>0.221139391699894+0.116529040497481i</v>
      </c>
      <c r="AE1062" s="12" t="str">
        <f t="shared" si="519"/>
        <v>-0.0896624353906337-0.108155265873212i</v>
      </c>
      <c r="AF1062" s="12" t="str">
        <f t="shared" si="520"/>
        <v>-12.2655579287392-2.79455717363544i</v>
      </c>
      <c r="AG1062" s="12" t="str">
        <f t="shared" si="521"/>
        <v>1.06245830290444-0.112851559287432i</v>
      </c>
      <c r="AH1062" s="12" t="str">
        <f t="shared" si="522"/>
        <v>0.586342465616253+1.5467158926816i</v>
      </c>
      <c r="AI1062" s="12">
        <f t="shared" si="523"/>
        <v>4.3713633737522297</v>
      </c>
      <c r="AJ1062" s="12">
        <f t="shared" si="524"/>
        <v>69.238849797266553</v>
      </c>
      <c r="AK1062" s="12"/>
      <c r="AL1062" s="12"/>
      <c r="AM1062" s="12"/>
      <c r="AN1062" s="12"/>
    </row>
    <row r="1063" spans="1:40" x14ac:dyDescent="0.35">
      <c r="A1063" s="12"/>
      <c r="B1063" s="12">
        <f t="shared" si="490"/>
        <v>93300</v>
      </c>
      <c r="C1063" s="29" t="str">
        <f t="shared" si="492"/>
        <v>-7.95737095551414E-06+0.0237903752670508i</v>
      </c>
      <c r="D1063" s="28" t="str">
        <f t="shared" si="493"/>
        <v>-5.39912203937451+0.18239287704739i</v>
      </c>
      <c r="E1063" s="12" t="str">
        <f t="shared" si="494"/>
        <v>4200</v>
      </c>
      <c r="F1063" s="12" t="str">
        <f t="shared" si="495"/>
        <v>0.704225352112676</v>
      </c>
      <c r="G1063" s="12" t="str">
        <f t="shared" si="491"/>
        <v>0.704225352112676</v>
      </c>
      <c r="H1063" s="12" t="str">
        <f t="shared" si="496"/>
        <v>6.86890645573109+2.97512553918064i</v>
      </c>
      <c r="I1063" s="12" t="str">
        <f t="shared" si="497"/>
        <v>366.38824322491i</v>
      </c>
      <c r="J1063" s="12" t="str">
        <f t="shared" si="498"/>
        <v>-113.823821305406+79.2412768023051i</v>
      </c>
      <c r="K1063" s="12" t="str">
        <f t="shared" si="499"/>
        <v>1.50938437396974-2.16811116878554i</v>
      </c>
      <c r="L1063" s="12" t="str">
        <f t="shared" si="500"/>
        <v>0.0715554660231959-0.0868970409381749i</v>
      </c>
      <c r="M1063" s="12" t="str">
        <f t="shared" si="501"/>
        <v>1.58093983999294-2.25500820972371i</v>
      </c>
      <c r="N1063" s="12" t="str">
        <f t="shared" si="502"/>
        <v>-1.17244237831971i</v>
      </c>
      <c r="O1063" s="12" t="str">
        <f t="shared" si="503"/>
        <v>0.387901701578093-0.921700748569089i</v>
      </c>
      <c r="P1063" s="12" t="str">
        <f t="shared" si="504"/>
        <v>0.612098298421907+0.921700748569089i</v>
      </c>
      <c r="Q1063" s="12" t="str">
        <f t="shared" si="505"/>
        <v>-0.612098298421907+0.250741629750621i</v>
      </c>
      <c r="R1063" s="12" t="str">
        <f t="shared" si="506"/>
        <v>-0.32810027107719-1.64020901193322i</v>
      </c>
      <c r="S1063" s="12" t="str">
        <f t="shared" si="507"/>
        <v>0.120063630876084i</v>
      </c>
      <c r="T1063" s="12" t="str">
        <f t="shared" si="508"/>
        <v>0.196929449368377-0.0393929098369548i</v>
      </c>
      <c r="U1063" s="12" t="str">
        <f t="shared" si="509"/>
        <v>0.001-0.0170584076197101i</v>
      </c>
      <c r="V1063" s="12" t="str">
        <f t="shared" si="510"/>
        <v>0.0015-0.00518492632817938i</v>
      </c>
      <c r="W1063" s="12" t="str">
        <f t="shared" si="511"/>
        <v>0.000932340394861373-0.00401367160069433i</v>
      </c>
      <c r="X1063" s="12" t="str">
        <f t="shared" si="512"/>
        <v>0.00143616457364193-0.00366791941622404i</v>
      </c>
      <c r="Y1063" s="12" t="str">
        <f t="shared" si="513"/>
        <v>0.00029+0.0879331783739783i</v>
      </c>
      <c r="Z1063" s="12" t="str">
        <f t="shared" si="514"/>
        <v>-0.517932101816114-0.215130305817946i</v>
      </c>
      <c r="AA1063" s="12" t="str">
        <f t="shared" si="515"/>
        <v>2.91597717845981-142.347708793141i</v>
      </c>
      <c r="AB1063" s="12" t="str">
        <f t="shared" si="516"/>
        <v>0.491572686221017-0.0983320603836704i</v>
      </c>
      <c r="AC1063" s="12" t="str">
        <f t="shared" si="517"/>
        <v>1.55540724045493-1.26395751491347i</v>
      </c>
      <c r="AD1063" s="12" t="str">
        <f t="shared" si="518"/>
        <v>0.221286968835514+0.116603074816184i</v>
      </c>
      <c r="AE1063" s="12" t="str">
        <f t="shared" si="519"/>
        <v>-0.0895267697289764-0.107998008896878i</v>
      </c>
      <c r="AF1063" s="12" t="str">
        <f t="shared" si="520"/>
        <v>-12.2680284951056-2.79273266213325i</v>
      </c>
      <c r="AG1063" s="12" t="str">
        <f t="shared" si="521"/>
        <v>1.06242128280739-0.112798045561773i</v>
      </c>
      <c r="AH1063" s="12" t="str">
        <f t="shared" si="522"/>
        <v>0.58590450471388+1.5446187817324i</v>
      </c>
      <c r="AI1063" s="12">
        <f t="shared" si="523"/>
        <v>4.3602442546800821</v>
      </c>
      <c r="AJ1063" s="12">
        <f t="shared" si="524"/>
        <v>69.22727115535082</v>
      </c>
      <c r="AK1063" s="12"/>
      <c r="AL1063" s="12"/>
      <c r="AM1063" s="12"/>
      <c r="AN1063" s="12"/>
    </row>
    <row r="1064" spans="1:40" x14ac:dyDescent="0.35">
      <c r="A1064" s="12"/>
      <c r="B1064" s="12">
        <f t="shared" si="490"/>
        <v>93400</v>
      </c>
      <c r="C1064" s="29" t="str">
        <f t="shared" si="492"/>
        <v>-7.94034074088225E-06+0.023764903778879i</v>
      </c>
      <c r="D1064" s="28" t="str">
        <f t="shared" si="493"/>
        <v>-5.39912190880953+0.182197595638072i</v>
      </c>
      <c r="E1064" s="12" t="str">
        <f t="shared" si="494"/>
        <v>4200</v>
      </c>
      <c r="F1064" s="12" t="str">
        <f t="shared" si="495"/>
        <v>0.704225352112676</v>
      </c>
      <c r="G1064" s="12" t="str">
        <f t="shared" si="491"/>
        <v>0.704225352112676</v>
      </c>
      <c r="H1064" s="12" t="str">
        <f t="shared" si="496"/>
        <v>6.8713711582336+2.9731068155604i</v>
      </c>
      <c r="I1064" s="12" t="str">
        <f t="shared" si="497"/>
        <v>366.780942306608i</v>
      </c>
      <c r="J1064" s="12" t="str">
        <f t="shared" si="498"/>
        <v>-114.070092165092+79.3262085030579i</v>
      </c>
      <c r="K1064" s="12" t="str">
        <f t="shared" si="499"/>
        <v>1.50716882726056-2.16728985638256i</v>
      </c>
      <c r="L1064" s="12" t="str">
        <f t="shared" si="500"/>
        <v>0.071464126530898-0.086879136500211i</v>
      </c>
      <c r="M1064" s="12" t="str">
        <f t="shared" si="501"/>
        <v>1.57863295379146-2.25416899288277i</v>
      </c>
      <c r="N1064" s="12" t="str">
        <f t="shared" si="502"/>
        <v>-1.17369901538115i</v>
      </c>
      <c r="O1064" s="12" t="str">
        <f t="shared" si="503"/>
        <v>0.386743152287855-0.922187472349551i</v>
      </c>
      <c r="P1064" s="12" t="str">
        <f t="shared" si="504"/>
        <v>0.613256847712145+0.922187472349551i</v>
      </c>
      <c r="Q1064" s="12" t="str">
        <f t="shared" si="505"/>
        <v>-0.613256847712145+0.251511543031599i</v>
      </c>
      <c r="R1064" s="12" t="str">
        <f t="shared" si="506"/>
        <v>-0.328088735824964-1.63831122358665i</v>
      </c>
      <c r="S1064" s="12" t="str">
        <f t="shared" si="507"/>
        <v>0.120192316439724i</v>
      </c>
      <c r="T1064" s="12" t="str">
        <f t="shared" si="508"/>
        <v>0.196912421012078-0.0394337451565831i</v>
      </c>
      <c r="U1064" s="12" t="str">
        <f t="shared" si="509"/>
        <v>0.001-0.0170401437999888i</v>
      </c>
      <c r="V1064" s="12" t="str">
        <f t="shared" si="510"/>
        <v>0.0015-0.00517937501519415i</v>
      </c>
      <c r="W1064" s="12" t="str">
        <f t="shared" si="511"/>
        <v>0.000932331503238254-0.0040094533347949i</v>
      </c>
      <c r="X1064" s="12" t="str">
        <f t="shared" si="512"/>
        <v>0.00143505533357246-0.00366422746765394i</v>
      </c>
      <c r="Y1064" s="12" t="str">
        <f t="shared" si="513"/>
        <v>0.00029+0.088027426153586i</v>
      </c>
      <c r="Z1064" s="12" t="str">
        <f t="shared" si="514"/>
        <v>-0.516817435689323-0.214693171417277i</v>
      </c>
      <c r="AA1064" s="12" t="str">
        <f t="shared" si="515"/>
        <v>2.90734554346136-142.182667974916i</v>
      </c>
      <c r="AB1064" s="12" t="str">
        <f t="shared" si="516"/>
        <v>0.491530180263302-0.0984339929682927i</v>
      </c>
      <c r="AC1064" s="12" t="str">
        <f t="shared" si="517"/>
        <v>1.55405888555194-1.26338323648864i</v>
      </c>
      <c r="AD1064" s="12" t="str">
        <f t="shared" si="518"/>
        <v>0.221434652962991+0.116676940139518i</v>
      </c>
      <c r="AE1064" s="12" t="str">
        <f t="shared" si="519"/>
        <v>-0.0893915472072716-0.107841184913291i</v>
      </c>
      <c r="AF1064" s="12" t="str">
        <f t="shared" si="520"/>
        <v>-12.2704930670431-2.79090921992233i</v>
      </c>
      <c r="AG1064" s="12" t="str">
        <f t="shared" si="521"/>
        <v>1.06238427700376-0.112744717401547i</v>
      </c>
      <c r="AH1064" s="12" t="str">
        <f t="shared" si="522"/>
        <v>0.58546764018481+1.54252714786623i</v>
      </c>
      <c r="AI1064" s="12">
        <f t="shared" si="523"/>
        <v>4.3491402453335546</v>
      </c>
      <c r="AJ1064" s="12">
        <f t="shared" si="524"/>
        <v>69.215694709952132</v>
      </c>
      <c r="AK1064" s="12"/>
      <c r="AL1064" s="12"/>
      <c r="AM1064" s="12"/>
      <c r="AN1064" s="12"/>
    </row>
    <row r="1065" spans="1:40" x14ac:dyDescent="0.35">
      <c r="A1065" s="12"/>
      <c r="B1065" s="12">
        <f t="shared" si="490"/>
        <v>93500</v>
      </c>
      <c r="C1065" s="29" t="str">
        <f t="shared" si="492"/>
        <v>-7.92336513941638E-06+0.0237394867751556i</v>
      </c>
      <c r="D1065" s="28" t="str">
        <f t="shared" si="493"/>
        <v>-5.39912177866325+0.18200273194286i</v>
      </c>
      <c r="E1065" s="12" t="str">
        <f t="shared" si="494"/>
        <v>4200</v>
      </c>
      <c r="F1065" s="12" t="str">
        <f t="shared" si="495"/>
        <v>0.704225352112676</v>
      </c>
      <c r="G1065" s="12" t="str">
        <f t="shared" si="491"/>
        <v>0.704225352112676</v>
      </c>
      <c r="H1065" s="12" t="str">
        <f t="shared" si="496"/>
        <v>6.87382988345183+2.97108958381995i</v>
      </c>
      <c r="I1065" s="12" t="str">
        <f t="shared" si="497"/>
        <v>367.173641388307i</v>
      </c>
      <c r="J1065" s="12" t="str">
        <f t="shared" si="498"/>
        <v>-114.316626839303+79.4111402038106i</v>
      </c>
      <c r="K1065" s="12" t="str">
        <f t="shared" si="499"/>
        <v>1.50495741152847-2.16646750545571i</v>
      </c>
      <c r="L1065" s="12" t="str">
        <f t="shared" si="500"/>
        <v>0.0713729224561034-0.0868611590893383i</v>
      </c>
      <c r="M1065" s="12" t="str">
        <f t="shared" si="501"/>
        <v>1.57633033398457-2.25332866454505i</v>
      </c>
      <c r="N1065" s="12" t="str">
        <f t="shared" si="502"/>
        <v>-1.17495565244258i</v>
      </c>
      <c r="O1065" s="12" t="str">
        <f t="shared" si="503"/>
        <v>0.385583992277399-0.922672739870114i</v>
      </c>
      <c r="P1065" s="12" t="str">
        <f t="shared" si="504"/>
        <v>0.614416007722601+0.922672739870114i</v>
      </c>
      <c r="Q1065" s="12" t="str">
        <f t="shared" si="505"/>
        <v>-0.614416007722601+0.252282912572466i</v>
      </c>
      <c r="R1065" s="12" t="str">
        <f t="shared" si="506"/>
        <v>-0.328077186851396-1.63641733854614i</v>
      </c>
      <c r="S1065" s="12" t="str">
        <f t="shared" si="507"/>
        <v>0.120321002003364i</v>
      </c>
      <c r="T1065" s="12" t="str">
        <f t="shared" si="508"/>
        <v>0.19689537386955-0.0394745758564048i</v>
      </c>
      <c r="U1065" s="12" t="str">
        <f t="shared" si="509"/>
        <v>0.001-0.0170219190472615i</v>
      </c>
      <c r="V1065" s="12" t="str">
        <f t="shared" si="510"/>
        <v>0.0015-0.00517383557667523i</v>
      </c>
      <c r="W1065" s="12" t="str">
        <f t="shared" si="511"/>
        <v>0.000932322602566622-0.00400524417225948i</v>
      </c>
      <c r="X1065" s="12" t="str">
        <f t="shared" si="512"/>
        <v>0.00143394951887778-0.00366054299846428i</v>
      </c>
      <c r="Y1065" s="12" t="str">
        <f t="shared" si="513"/>
        <v>0.00029+0.0881216739331937i</v>
      </c>
      <c r="Z1065" s="12" t="str">
        <f t="shared" si="514"/>
        <v>-0.5157064092509-0.214257680928146i</v>
      </c>
      <c r="AA1065" s="12" t="str">
        <f t="shared" si="515"/>
        <v>2.89875232416382-142.018021361743i</v>
      </c>
      <c r="AB1065" s="12" t="str">
        <f t="shared" si="516"/>
        <v>0.49148762741165-0.098535914021015i</v>
      </c>
      <c r="AC1065" s="12" t="str">
        <f t="shared" si="517"/>
        <v>1.55271305631639-1.26280830937413i</v>
      </c>
      <c r="AD1065" s="12" t="str">
        <f t="shared" si="518"/>
        <v>0.221582443918605+0.116750636335145i</v>
      </c>
      <c r="AE1065" s="12" t="str">
        <f t="shared" si="519"/>
        <v>-0.0892567659182489-0.107684792010546i</v>
      </c>
      <c r="AF1065" s="12" t="str">
        <f t="shared" si="520"/>
        <v>-12.2729516621151-2.78908685187709i</v>
      </c>
      <c r="AG1065" s="12" t="str">
        <f t="shared" si="521"/>
        <v>1.06234728530143-0.112691574052932i</v>
      </c>
      <c r="AH1065" s="12" t="str">
        <f t="shared" si="522"/>
        <v>0.585031869663552+1.54044096903132i</v>
      </c>
      <c r="AI1065" s="12">
        <f t="shared" si="523"/>
        <v>4.3380513072900664</v>
      </c>
      <c r="AJ1065" s="12">
        <f t="shared" si="524"/>
        <v>69.204120391243265</v>
      </c>
      <c r="AK1065" s="12"/>
      <c r="AL1065" s="12"/>
      <c r="AM1065" s="12"/>
      <c r="AN1065" s="12"/>
    </row>
    <row r="1066" spans="1:40" x14ac:dyDescent="0.35">
      <c r="A1066" s="12"/>
      <c r="B1066" s="12">
        <f t="shared" si="490"/>
        <v>93600</v>
      </c>
      <c r="C1066" s="29" t="str">
        <f t="shared" si="492"/>
        <v>-7.90644391785166E-06+0.0237141240812511i</v>
      </c>
      <c r="D1066" s="28" t="str">
        <f t="shared" si="493"/>
        <v>-5.39912164893389+0.181808284622925i</v>
      </c>
      <c r="E1066" s="12" t="str">
        <f t="shared" si="494"/>
        <v>4200</v>
      </c>
      <c r="F1066" s="12" t="str">
        <f t="shared" si="495"/>
        <v>0.704225352112676</v>
      </c>
      <c r="G1066" s="12" t="str">
        <f t="shared" si="491"/>
        <v>0.704225352112676</v>
      </c>
      <c r="H1066" s="12" t="str">
        <f t="shared" si="496"/>
        <v>6.87628264889532+2.96907384744785i</v>
      </c>
      <c r="I1066" s="12" t="str">
        <f t="shared" si="497"/>
        <v>367.566340470006i</v>
      </c>
      <c r="J1066" s="12" t="str">
        <f t="shared" si="498"/>
        <v>-114.563425328041+79.4960719045634i</v>
      </c>
      <c r="K1066" s="12" t="str">
        <f t="shared" si="499"/>
        <v>1.50275011902301-2.16564412458114i</v>
      </c>
      <c r="L1066" s="12" t="str">
        <f t="shared" si="500"/>
        <v>0.0712818536541935-0.0868431090581489i</v>
      </c>
      <c r="M1066" s="12" t="str">
        <f t="shared" si="501"/>
        <v>1.5740319726772-2.25248723363929i</v>
      </c>
      <c r="N1066" s="12" t="str">
        <f t="shared" si="502"/>
        <v>-1.17621228950402i</v>
      </c>
      <c r="O1066" s="12" t="str">
        <f t="shared" si="503"/>
        <v>0.384424223377179-0.923156550364483i</v>
      </c>
      <c r="P1066" s="12" t="str">
        <f t="shared" si="504"/>
        <v>0.615575776622821+0.923156550364483i</v>
      </c>
      <c r="Q1066" s="12" t="str">
        <f t="shared" si="505"/>
        <v>-0.615575776622821+0.253055739139537i</v>
      </c>
      <c r="R1066" s="12" t="str">
        <f t="shared" si="506"/>
        <v>-0.328065624151917-1.6345273442867i</v>
      </c>
      <c r="S1066" s="12" t="str">
        <f t="shared" si="507"/>
        <v>0.120449687567004i</v>
      </c>
      <c r="T1066" s="12" t="str">
        <f t="shared" si="508"/>
        <v>0.196878307939058-0.0395154019305726i</v>
      </c>
      <c r="U1066" s="12" t="str">
        <f t="shared" si="509"/>
        <v>0.001-0.0170037332363136i</v>
      </c>
      <c r="V1066" s="12" t="str">
        <f t="shared" si="510"/>
        <v>0.0015-0.00516830797456341i</v>
      </c>
      <c r="W1066" s="12" t="str">
        <f t="shared" si="511"/>
        <v>0.00093231369284798-0.00400104408389739i</v>
      </c>
      <c r="X1066" s="12" t="str">
        <f t="shared" si="512"/>
        <v>0.00143284711539114-0.00365686598671199i</v>
      </c>
      <c r="Y1066" s="12" t="str">
        <f t="shared" si="513"/>
        <v>0.00029+0.0882159217128014i</v>
      </c>
      <c r="Z1066" s="12" t="str">
        <f t="shared" si="514"/>
        <v>-0.514599006640613-0.213823825770196i</v>
      </c>
      <c r="AA1066" s="12" t="str">
        <f t="shared" si="515"/>
        <v>2.89019729543239-141.853767511098i</v>
      </c>
      <c r="AB1066" s="12" t="str">
        <f t="shared" si="516"/>
        <v>0.49144502766173-0.0986378235272412i</v>
      </c>
      <c r="AC1066" s="12" t="str">
        <f t="shared" si="517"/>
        <v>1.55136974810372-1.26223273879072i</v>
      </c>
      <c r="AD1066" s="12" t="str">
        <f t="shared" si="518"/>
        <v>0.221730341538468+0.116824163270807i</v>
      </c>
      <c r="AE1066" s="12" t="str">
        <f t="shared" si="519"/>
        <v>-0.0891224239648135-0.107528828287865i</v>
      </c>
      <c r="AF1066" s="12" t="str">
        <f t="shared" si="520"/>
        <v>-12.2754042978292-2.78726556282492i</v>
      </c>
      <c r="AG1066" s="12" t="str">
        <f t="shared" si="521"/>
        <v>1.06231030750961-0.11263861476566i</v>
      </c>
      <c r="AH1066" s="12" t="str">
        <f t="shared" si="522"/>
        <v>0.584597190783962+1.53836022329005i</v>
      </c>
      <c r="AI1066" s="12">
        <f t="shared" si="523"/>
        <v>4.3269774022591783</v>
      </c>
      <c r="AJ1066" s="12">
        <f t="shared" si="524"/>
        <v>69.192548129820139</v>
      </c>
      <c r="AK1066" s="12"/>
      <c r="AL1066" s="12"/>
      <c r="AM1066" s="12"/>
      <c r="AN1066" s="12"/>
    </row>
    <row r="1067" spans="1:40" x14ac:dyDescent="0.35">
      <c r="A1067" s="12"/>
      <c r="B1067" s="12">
        <f t="shared" si="490"/>
        <v>93700</v>
      </c>
      <c r="C1067" s="29" t="str">
        <f t="shared" si="492"/>
        <v>-0.0000078895768441674+0.0236888155232815i</v>
      </c>
      <c r="D1067" s="28" t="str">
        <f t="shared" si="493"/>
        <v>-5.39912151961965+0.181614252345158i</v>
      </c>
      <c r="E1067" s="12" t="str">
        <f t="shared" si="494"/>
        <v>4200</v>
      </c>
      <c r="F1067" s="12" t="str">
        <f t="shared" si="495"/>
        <v>0.704225352112676</v>
      </c>
      <c r="G1067" s="12" t="str">
        <f t="shared" si="491"/>
        <v>0.704225352112676</v>
      </c>
      <c r="H1067" s="12" t="str">
        <f t="shared" si="496"/>
        <v>6.87872947201823+2.96705960989159i</v>
      </c>
      <c r="I1067" s="12" t="str">
        <f t="shared" si="497"/>
        <v>367.959039551705i</v>
      </c>
      <c r="J1067" s="12" t="str">
        <f t="shared" si="498"/>
        <v>-114.810487631304+79.5810036053161i</v>
      </c>
      <c r="K1067" s="12" t="str">
        <f t="shared" si="499"/>
        <v>1.50054694200041-2.16481972229388i</v>
      </c>
      <c r="L1067" s="12" t="str">
        <f t="shared" si="500"/>
        <v>0.0711909199801801-0.0868249867580322i</v>
      </c>
      <c r="M1067" s="12" t="str">
        <f t="shared" si="501"/>
        <v>1.57173786198059-2.25164470905191i</v>
      </c>
      <c r="N1067" s="12" t="str">
        <f t="shared" si="502"/>
        <v>-1.17746892656545i</v>
      </c>
      <c r="O1067" s="12" t="str">
        <f t="shared" si="503"/>
        <v>0.383263847418648-0.923638903068648i</v>
      </c>
      <c r="P1067" s="12" t="str">
        <f t="shared" si="504"/>
        <v>0.616736152581352+0.923638903068648i</v>
      </c>
      <c r="Q1067" s="12" t="str">
        <f t="shared" si="505"/>
        <v>-0.616736152581352+0.253830023496802i</v>
      </c>
      <c r="R1067" s="12" t="str">
        <f t="shared" si="506"/>
        <v>-0.328054047721949-1.6326412283368i</v>
      </c>
      <c r="S1067" s="12" t="str">
        <f t="shared" si="507"/>
        <v>0.120578373130644i</v>
      </c>
      <c r="T1067" s="12" t="str">
        <f t="shared" si="508"/>
        <v>0.196861223218868-0.0395562233732353i</v>
      </c>
      <c r="U1067" s="12" t="str">
        <f t="shared" si="509"/>
        <v>0.001-0.0169855862424648i</v>
      </c>
      <c r="V1067" s="12" t="str">
        <f t="shared" si="510"/>
        <v>0.0015-0.00516279217096196i</v>
      </c>
      <c r="W1067" s="12" t="str">
        <f t="shared" si="511"/>
        <v>0.000932304774083824-0.00399685304064252i</v>
      </c>
      <c r="X1067" s="12" t="str">
        <f t="shared" si="512"/>
        <v>0.00143174810901829-0.00365319641053717i</v>
      </c>
      <c r="Y1067" s="12" t="str">
        <f t="shared" si="513"/>
        <v>0.00029+0.0883101694924091i</v>
      </c>
      <c r="Z1067" s="12" t="str">
        <f t="shared" si="514"/>
        <v>-0.513495212084518-0.213391597419212i</v>
      </c>
      <c r="AA1067" s="12" t="str">
        <f t="shared" si="515"/>
        <v>2.88168023375254-141.689904987582i</v>
      </c>
      <c r="AB1067" s="12" t="str">
        <f t="shared" si="516"/>
        <v>0.491402381009216-0.0987397214723656i</v>
      </c>
      <c r="AC1067" s="12" t="str">
        <f t="shared" si="517"/>
        <v>1.55002895627308-1.26165652993445i</v>
      </c>
      <c r="AD1067" s="12" t="str">
        <f t="shared" si="518"/>
        <v>0.221878345658514+0.116897520814333i</v>
      </c>
      <c r="AE1067" s="12" t="str">
        <f t="shared" si="519"/>
        <v>-0.0889885194599642-0.107373291855513i</v>
      </c>
      <c r="AF1067" s="12" t="str">
        <f t="shared" si="520"/>
        <v>-12.2778509916379-2.78544535754643i</v>
      </c>
      <c r="AG1067" s="12" t="str">
        <f t="shared" si="521"/>
        <v>1.06227334343882-0.112585838792986i</v>
      </c>
      <c r="AH1067" s="12" t="str">
        <f t="shared" si="522"/>
        <v>0.584163601179219+1.53628488881817i</v>
      </c>
      <c r="AI1067" s="12">
        <f t="shared" si="523"/>
        <v>4.3159184920815026</v>
      </c>
      <c r="AJ1067" s="12">
        <f t="shared" si="524"/>
        <v>69.180977856702071</v>
      </c>
      <c r="AK1067" s="12"/>
      <c r="AL1067" s="12"/>
      <c r="AM1067" s="12"/>
      <c r="AN1067" s="12"/>
    </row>
    <row r="1068" spans="1:40" x14ac:dyDescent="0.35">
      <c r="A1068" s="12"/>
      <c r="B1068" s="12">
        <f t="shared" si="490"/>
        <v>93800</v>
      </c>
      <c r="C1068" s="29" t="str">
        <f t="shared" si="492"/>
        <v>-7.87276368757892E-06+0.0236635609281041i</v>
      </c>
      <c r="D1068" s="28" t="str">
        <f t="shared" si="493"/>
        <v>-5.39912139071879+0.181420633782131i</v>
      </c>
      <c r="E1068" s="12" t="str">
        <f t="shared" si="494"/>
        <v>4200</v>
      </c>
      <c r="F1068" s="12" t="str">
        <f t="shared" si="495"/>
        <v>0.704225352112676</v>
      </c>
      <c r="G1068" s="12" t="str">
        <f t="shared" si="491"/>
        <v>0.704225352112676</v>
      </c>
      <c r="H1068" s="12" t="str">
        <f t="shared" si="496"/>
        <v>6.88117037021951+2.96504687455801i</v>
      </c>
      <c r="I1068" s="12" t="str">
        <f t="shared" si="497"/>
        <v>368.351738633403i</v>
      </c>
      <c r="J1068" s="12" t="str">
        <f t="shared" si="498"/>
        <v>-115.057813749092+79.6659353060688i</v>
      </c>
      <c r="K1068" s="12" t="str">
        <f t="shared" si="499"/>
        <v>1.49834787272353-2.16399430708798i</v>
      </c>
      <c r="L1068" s="12" t="str">
        <f t="shared" si="500"/>
        <v>0.0711001212887128-0.0868067925391778i</v>
      </c>
      <c r="M1068" s="12" t="str">
        <f t="shared" si="501"/>
        <v>1.56944799401224-2.25080109962716i</v>
      </c>
      <c r="N1068" s="12" t="str">
        <f t="shared" si="502"/>
        <v>-1.17872556362689i</v>
      </c>
      <c r="O1068" s="12" t="str">
        <f t="shared" si="503"/>
        <v>0.382102866234178-0.924119797220916i</v>
      </c>
      <c r="P1068" s="12" t="str">
        <f t="shared" si="504"/>
        <v>0.617897133765822+0.924119797220916i</v>
      </c>
      <c r="Q1068" s="12" t="str">
        <f t="shared" si="505"/>
        <v>-0.617897133765822+0.254605766405974i</v>
      </c>
      <c r="R1068" s="12" t="str">
        <f t="shared" si="506"/>
        <v>-0.328042457556914-1.63075897827806i</v>
      </c>
      <c r="S1068" s="12" t="str">
        <f t="shared" si="507"/>
        <v>0.120707058694284i</v>
      </c>
      <c r="T1068" s="12" t="str">
        <f t="shared" si="508"/>
        <v>0.19684411970724-0.0395970401785396i</v>
      </c>
      <c r="U1068" s="12" t="str">
        <f t="shared" si="509"/>
        <v>0.001-0.0169674779415667i</v>
      </c>
      <c r="V1068" s="12" t="str">
        <f t="shared" si="510"/>
        <v>0.0015-0.00515728812813578i</v>
      </c>
      <c r="W1068" s="12" t="str">
        <f t="shared" si="511"/>
        <v>0.000932295846275642-0.00399267101355276i</v>
      </c>
      <c r="X1068" s="12" t="str">
        <f t="shared" si="512"/>
        <v>0.00143065248573695-0.00364953424816275i</v>
      </c>
      <c r="Y1068" s="12" t="str">
        <f t="shared" si="513"/>
        <v>0.00029+0.0884044172720168i</v>
      </c>
      <c r="Z1068" s="12" t="str">
        <f t="shared" si="514"/>
        <v>-0.512395009894404-0.212960987406678i</v>
      </c>
      <c r="AA1068" s="12" t="str">
        <f t="shared" si="515"/>
        <v>2.87320091721611-141.526432362886i</v>
      </c>
      <c r="AB1068" s="12" t="str">
        <f t="shared" si="516"/>
        <v>0.491359687449762-0.0988416078417773i</v>
      </c>
      <c r="AC1068" s="12" t="str">
        <f t="shared" si="517"/>
        <v>1.54869067618732-1.2610796879766i</v>
      </c>
      <c r="AD1068" s="12" t="str">
        <f t="shared" si="518"/>
        <v>0.222026456114508+0.116970708833625i</v>
      </c>
      <c r="AE1068" s="12" t="str">
        <f t="shared" si="519"/>
        <v>-0.0888550505267451-0.107218180834712i</v>
      </c>
      <c r="AF1068" s="12" t="str">
        <f t="shared" si="520"/>
        <v>-12.2802917609383-2.78362624077588i</v>
      </c>
      <c r="AG1068" s="12" t="str">
        <f t="shared" si="521"/>
        <v>1.06223639290092-0.112533245391674i</v>
      </c>
      <c r="AH1068" s="12" t="str">
        <f t="shared" si="522"/>
        <v>0.583731098482052+1.53421494390398i</v>
      </c>
      <c r="AI1068" s="12">
        <f t="shared" si="523"/>
        <v>4.3048745387278577</v>
      </c>
      <c r="AJ1068" s="12">
        <f t="shared" si="524"/>
        <v>69.169409503323351</v>
      </c>
      <c r="AK1068" s="12"/>
      <c r="AL1068" s="12"/>
      <c r="AM1068" s="12"/>
      <c r="AN1068" s="12"/>
    </row>
    <row r="1069" spans="1:40" x14ac:dyDescent="0.35">
      <c r="A1069" s="12"/>
      <c r="B1069" s="12">
        <f t="shared" si="490"/>
        <v>93900</v>
      </c>
      <c r="C1069" s="29" t="str">
        <f t="shared" si="492"/>
        <v>-7.85600421852984E-06+0.0236383601233139i</v>
      </c>
      <c r="D1069" s="28" t="str">
        <f t="shared" si="493"/>
        <v>-5.39912126222952+0.181227427612073i</v>
      </c>
      <c r="E1069" s="12" t="str">
        <f t="shared" si="494"/>
        <v>4200</v>
      </c>
      <c r="F1069" s="12" t="str">
        <f t="shared" si="495"/>
        <v>0.704225352112676</v>
      </c>
      <c r="G1069" s="12" t="str">
        <f t="shared" si="491"/>
        <v>0.704225352112676</v>
      </c>
      <c r="H1069" s="12" t="str">
        <f t="shared" si="496"/>
        <v>6.88360536084299+2.96303564481339i</v>
      </c>
      <c r="I1069" s="12" t="str">
        <f t="shared" si="497"/>
        <v>368.744437715102i</v>
      </c>
      <c r="J1069" s="12" t="str">
        <f t="shared" si="498"/>
        <v>-115.305403681406+79.7508670068216i</v>
      </c>
      <c r="K1069" s="12" t="str">
        <f t="shared" si="499"/>
        <v>1.49615290346201-2.16316788741667i</v>
      </c>
      <c r="L1069" s="12" t="str">
        <f t="shared" si="500"/>
        <v>0.0710094574340785-0.0867885267505783i</v>
      </c>
      <c r="M1069" s="12" t="str">
        <f t="shared" si="501"/>
        <v>1.56716236089609-2.24995641416725i</v>
      </c>
      <c r="N1069" s="12" t="str">
        <f t="shared" si="502"/>
        <v>-1.17998220068833i</v>
      </c>
      <c r="O1069" s="12" t="str">
        <f t="shared" si="503"/>
        <v>0.380941281657126-0.924599232061884i</v>
      </c>
      <c r="P1069" s="12" t="str">
        <f t="shared" si="504"/>
        <v>0.619058718342874+0.924599232061884i</v>
      </c>
      <c r="Q1069" s="12" t="str">
        <f t="shared" si="505"/>
        <v>-0.619058718342874+0.255382968626446i</v>
      </c>
      <c r="R1069" s="12" t="str">
        <f t="shared" si="506"/>
        <v>-0.328030853652222-1.628880581745i</v>
      </c>
      <c r="S1069" s="12" t="str">
        <f t="shared" si="507"/>
        <v>0.120835744257924i</v>
      </c>
      <c r="T1069" s="12" t="str">
        <f t="shared" si="508"/>
        <v>0.196826997402437-0.0396378523406284i</v>
      </c>
      <c r="U1069" s="12" t="str">
        <f t="shared" si="509"/>
        <v>0.001-0.0169494082099995i</v>
      </c>
      <c r="V1069" s="12" t="str">
        <f t="shared" si="510"/>
        <v>0.0015-0.00515179580851048i</v>
      </c>
      <c r="W1069" s="12" t="str">
        <f t="shared" si="511"/>
        <v>0.000932286909424938-0.0039884979738092i</v>
      </c>
      <c r="X1069" s="12" t="str">
        <f t="shared" si="512"/>
        <v>0.00142956023159648-0.0036458794778942i</v>
      </c>
      <c r="Y1069" s="12" t="str">
        <f t="shared" si="513"/>
        <v>0.00029+0.0884986650516245i</v>
      </c>
      <c r="Z1069" s="12" t="str">
        <f t="shared" si="514"/>
        <v>-0.511298384467246-0.212531987319346i</v>
      </c>
      <c r="AA1069" s="12" t="str">
        <f t="shared" si="515"/>
        <v>2.86475912550791-141.363348215739i</v>
      </c>
      <c r="AB1069" s="12" t="str">
        <f t="shared" si="516"/>
        <v>0.491316946979033-0.0989434826208559i</v>
      </c>
      <c r="AC1069" s="12" t="str">
        <f t="shared" si="517"/>
        <v>1.54735490321308-1.26050221806393i</v>
      </c>
      <c r="AD1069" s="12" t="str">
        <f t="shared" si="518"/>
        <v>0.222174672742038+0.117043727196676i</v>
      </c>
      <c r="AE1069" s="12" t="str">
        <f t="shared" si="519"/>
        <v>-0.0887220152981701-0.107063493357576i</v>
      </c>
      <c r="AF1069" s="12" t="str">
        <f t="shared" si="520"/>
        <v>-12.2827266230725-2.78180821720132i</v>
      </c>
      <c r="AG1069" s="12" t="str">
        <f t="shared" si="521"/>
        <v>1.06219945570903-0.112480833821969i</v>
      </c>
      <c r="AH1069" s="12" t="str">
        <f t="shared" si="522"/>
        <v>0.58329968032472+1.53215036694783i</v>
      </c>
      <c r="AI1069" s="12">
        <f t="shared" si="523"/>
        <v>4.2938455042995267</v>
      </c>
      <c r="AJ1069" s="12">
        <f t="shared" si="524"/>
        <v>69.157843001536534</v>
      </c>
      <c r="AK1069" s="12"/>
      <c r="AL1069" s="12"/>
      <c r="AM1069" s="12"/>
      <c r="AN1069" s="12"/>
    </row>
    <row r="1070" spans="1:40" x14ac:dyDescent="0.35">
      <c r="A1070" s="12"/>
      <c r="B1070" s="12">
        <f t="shared" ref="B1070:B1133" si="525">B1069+100</f>
        <v>94000</v>
      </c>
      <c r="C1070" s="29" t="str">
        <f t="shared" si="492"/>
        <v>-7.83929820868411E-06+0.0236132129372395i</v>
      </c>
      <c r="D1070" s="28" t="str">
        <f t="shared" si="493"/>
        <v>-5.39912113415012+0.181034632518836i</v>
      </c>
      <c r="E1070" s="12" t="str">
        <f t="shared" si="494"/>
        <v>4200</v>
      </c>
      <c r="F1070" s="12" t="str">
        <f t="shared" si="495"/>
        <v>0.704225352112676</v>
      </c>
      <c r="G1070" s="12" t="str">
        <f t="shared" si="491"/>
        <v>0.704225352112676</v>
      </c>
      <c r="H1070" s="12" t="str">
        <f t="shared" si="496"/>
        <v>6.88603446117763+2.96102592398399i</v>
      </c>
      <c r="I1070" s="12" t="str">
        <f t="shared" si="497"/>
        <v>369.137136796801i</v>
      </c>
      <c r="J1070" s="12" t="str">
        <f t="shared" si="498"/>
        <v>-115.553257428246+79.8357987075743i</v>
      </c>
      <c r="K1070" s="12" t="str">
        <f t="shared" si="499"/>
        <v>1.49396202649228-2.16234047169254i</v>
      </c>
      <c r="L1070" s="12" t="str">
        <f t="shared" si="500"/>
        <v>0.0709189282702094-0.0867701897400318i</v>
      </c>
      <c r="M1070" s="12" t="str">
        <f t="shared" si="501"/>
        <v>1.56488095476249-2.24911066143257i</v>
      </c>
      <c r="N1070" s="12" t="str">
        <f t="shared" si="502"/>
        <v>-1.18123883774976i</v>
      </c>
      <c r="O1070" s="12" t="str">
        <f t="shared" si="503"/>
        <v>0.379779095521803-0.925077206834457i</v>
      </c>
      <c r="P1070" s="12" t="str">
        <f t="shared" si="504"/>
        <v>0.620220904478197+0.925077206834457i</v>
      </c>
      <c r="Q1070" s="12" t="str">
        <f t="shared" si="505"/>
        <v>-0.620220904478197+0.256161630915303i</v>
      </c>
      <c r="R1070" s="12" t="str">
        <f t="shared" si="506"/>
        <v>-0.328019236003279-1.62700602642477i</v>
      </c>
      <c r="S1070" s="12" t="str">
        <f t="shared" si="507"/>
        <v>0.120964429821564i</v>
      </c>
      <c r="T1070" s="12" t="str">
        <f t="shared" si="508"/>
        <v>0.196809856302721-0.0396786598536417i</v>
      </c>
      <c r="U1070" s="12" t="str">
        <f t="shared" si="509"/>
        <v>0.001-0.0169313769246697i</v>
      </c>
      <c r="V1070" s="12" t="str">
        <f t="shared" si="510"/>
        <v>0.0015-0.00514631517467164i</v>
      </c>
      <c r="W1070" s="12" t="str">
        <f t="shared" si="511"/>
        <v>0.000932277963533208-0.00398433389271564i</v>
      </c>
      <c r="X1070" s="12" t="str">
        <f t="shared" si="512"/>
        <v>0.00142847133271737-0.00364223207811902i</v>
      </c>
      <c r="Y1070" s="12" t="str">
        <f t="shared" si="513"/>
        <v>0.00029+0.0885929128312322i</v>
      </c>
      <c r="Z1070" s="12" t="str">
        <f t="shared" si="514"/>
        <v>-0.510205320284633-0.212104588798804i</v>
      </c>
      <c r="AA1070" s="12" t="str">
        <f t="shared" si="515"/>
        <v>2.85635463989209-141.200651131871i</v>
      </c>
      <c r="AB1070" s="12" t="str">
        <f t="shared" si="516"/>
        <v>0.491274159592692-0.0990453457949738i</v>
      </c>
      <c r="AC1070" s="12" t="str">
        <f t="shared" si="517"/>
        <v>1.5460216327208-1.25992412531867i</v>
      </c>
      <c r="AD1070" s="12" t="str">
        <f t="shared" si="518"/>
        <v>0.222322995376523+0.117116575771561i</v>
      </c>
      <c r="AE1070" s="12" t="str">
        <f t="shared" si="519"/>
        <v>-0.0885894119171671-0.106909227567024i</v>
      </c>
      <c r="AF1070" s="12" t="str">
        <f t="shared" si="520"/>
        <v>-12.2851555953278-2.77999129146515i</v>
      </c>
      <c r="AG1070" s="12" t="str">
        <f t="shared" si="521"/>
        <v>1.06216253167757-0.112428603347585i</v>
      </c>
      <c r="AH1070" s="12" t="str">
        <f t="shared" si="522"/>
        <v>0.582869344339164+1.53009113646127i</v>
      </c>
      <c r="AI1070" s="12">
        <f t="shared" si="523"/>
        <v>4.2828313510270792</v>
      </c>
      <c r="AJ1070" s="12">
        <f t="shared" si="524"/>
        <v>69.146278283605909</v>
      </c>
      <c r="AK1070" s="12"/>
      <c r="AL1070" s="12"/>
      <c r="AM1070" s="12"/>
      <c r="AN1070" s="12"/>
    </row>
    <row r="1071" spans="1:40" x14ac:dyDescent="0.35">
      <c r="A1071" s="12"/>
      <c r="B1071" s="12">
        <f t="shared" si="525"/>
        <v>94100</v>
      </c>
      <c r="C1071" s="29" t="str">
        <f t="shared" si="492"/>
        <v>-7.82264543091839E-06+0.0235881191989394i</v>
      </c>
      <c r="D1071" s="28" t="str">
        <f t="shared" si="493"/>
        <v>-5.39912100647882+0.180842247191869i</v>
      </c>
      <c r="E1071" s="12" t="str">
        <f t="shared" si="494"/>
        <v>4200</v>
      </c>
      <c r="F1071" s="12" t="str">
        <f t="shared" si="495"/>
        <v>0.704225352112676</v>
      </c>
      <c r="G1071" s="12" t="str">
        <f t="shared" si="491"/>
        <v>0.704225352112676</v>
      </c>
      <c r="H1071" s="12" t="str">
        <f t="shared" si="496"/>
        <v>6.88845768845759+2.95901771535609i</v>
      </c>
      <c r="I1071" s="12" t="str">
        <f t="shared" si="497"/>
        <v>369.529835878499i</v>
      </c>
      <c r="J1071" s="12" t="str">
        <f t="shared" si="498"/>
        <v>-115.801374989612+79.9207304083271i</v>
      </c>
      <c r="K1071" s="12" t="str">
        <f t="shared" si="499"/>
        <v>1.49177523409772-2.1615120682877i</v>
      </c>
      <c r="L1071" s="12" t="str">
        <f t="shared" si="500"/>
        <v>0.0708285336506854-0.0867517818541454i</v>
      </c>
      <c r="M1071" s="12" t="str">
        <f t="shared" si="501"/>
        <v>1.56260376774841-2.24826385014185i</v>
      </c>
      <c r="N1071" s="12" t="str">
        <f t="shared" si="502"/>
        <v>-1.1824954748112i</v>
      </c>
      <c r="O1071" s="12" t="str">
        <f t="shared" si="503"/>
        <v>0.378616309663441-0.925553720783855i</v>
      </c>
      <c r="P1071" s="12" t="str">
        <f t="shared" si="504"/>
        <v>0.621383690336559+0.925553720783855i</v>
      </c>
      <c r="Q1071" s="12" t="str">
        <f t="shared" si="505"/>
        <v>-0.621383690336559+0.256941754027345i</v>
      </c>
      <c r="R1071" s="12" t="str">
        <f t="shared" si="506"/>
        <v>-0.328007604605488-1.62513530005679i</v>
      </c>
      <c r="S1071" s="12" t="str">
        <f t="shared" si="507"/>
        <v>0.121093115385204i</v>
      </c>
      <c r="T1071" s="12" t="str">
        <f t="shared" si="508"/>
        <v>0.196792696406345-0.0397194627117167i</v>
      </c>
      <c r="U1071" s="12" t="str">
        <f t="shared" si="509"/>
        <v>0.001-0.0169133839630069i</v>
      </c>
      <c r="V1071" s="12" t="str">
        <f t="shared" si="510"/>
        <v>0.0015-0.00514084618936382i</v>
      </c>
      <c r="W1071" s="12" t="str">
        <f t="shared" si="511"/>
        <v>0.000932269008601945-0.00398017874169778i</v>
      </c>
      <c r="X1071" s="12" t="str">
        <f t="shared" si="512"/>
        <v>0.00142738577529083-0.0036385920273065i</v>
      </c>
      <c r="Y1071" s="12" t="str">
        <f t="shared" si="513"/>
        <v>0.00029+0.0886871606108399i</v>
      </c>
      <c r="Z1071" s="12" t="str">
        <f t="shared" si="514"/>
        <v>-0.50911580191224-0.211678783541048i</v>
      </c>
      <c r="AA1071" s="12" t="str">
        <f t="shared" si="515"/>
        <v>2.84798724319884-141.038339703965i</v>
      </c>
      <c r="AB1071" s="12" t="str">
        <f t="shared" si="516"/>
        <v>0.491231325286376-0.0991471973494963i</v>
      </c>
      <c r="AC1071" s="12" t="str">
        <f t="shared" si="517"/>
        <v>1.54469086008478-1.25934541483865i</v>
      </c>
      <c r="AD1071" s="12" t="str">
        <f t="shared" si="518"/>
        <v>0.222471423853202+0.117189254426432i</v>
      </c>
      <c r="AE1071" s="12" t="str">
        <f t="shared" si="519"/>
        <v>-0.0884572385365113-0.106755381616702i</v>
      </c>
      <c r="AF1071" s="12" t="str">
        <f t="shared" si="520"/>
        <v>-12.2875786949364-2.77817546816422i</v>
      </c>
      <c r="AG1071" s="12" t="str">
        <f t="shared" si="521"/>
        <v>1.06212562062227-0.112376553235674i</v>
      </c>
      <c r="AH1071" s="12" t="str">
        <f t="shared" si="522"/>
        <v>0.582440088157049+1.52803723106632i</v>
      </c>
      <c r="AI1071" s="12">
        <f t="shared" si="523"/>
        <v>4.2718320412695752</v>
      </c>
      <c r="AJ1071" s="12">
        <f t="shared" si="524"/>
        <v>69.134715282205875</v>
      </c>
      <c r="AK1071" s="12"/>
      <c r="AL1071" s="12"/>
      <c r="AM1071" s="12"/>
      <c r="AN1071" s="12"/>
    </row>
    <row r="1072" spans="1:40" x14ac:dyDescent="0.35">
      <c r="A1072" s="12"/>
      <c r="B1072" s="12">
        <f t="shared" si="525"/>
        <v>94200</v>
      </c>
      <c r="C1072" s="29" t="str">
        <f t="shared" si="492"/>
        <v>-7.80604565931416E-06+0.0235630787381977i</v>
      </c>
      <c r="D1072" s="28" t="str">
        <f t="shared" si="493"/>
        <v>-5.3991208792139+0.180650270326182i</v>
      </c>
      <c r="E1072" s="12" t="str">
        <f t="shared" si="494"/>
        <v>4200</v>
      </c>
      <c r="F1072" s="12" t="str">
        <f t="shared" si="495"/>
        <v>0.704225352112676</v>
      </c>
      <c r="G1072" s="12" t="str">
        <f t="shared" si="491"/>
        <v>0.704225352112676</v>
      </c>
      <c r="H1072" s="12" t="str">
        <f t="shared" si="496"/>
        <v>6.89087505986244+2.95701102217646i</v>
      </c>
      <c r="I1072" s="12" t="str">
        <f t="shared" si="497"/>
        <v>369.922534960198i</v>
      </c>
      <c r="J1072" s="12" t="str">
        <f t="shared" si="498"/>
        <v>-116.049756365503+80.0056621090798i</v>
      </c>
      <c r="K1072" s="12" t="str">
        <f t="shared" si="499"/>
        <v>1.48959251856868-2.16068268553398i</v>
      </c>
      <c r="L1072" s="12" t="str">
        <f t="shared" si="500"/>
        <v>0.0707382734287385-0.0867333034383378i</v>
      </c>
      <c r="M1072" s="12" t="str">
        <f t="shared" si="501"/>
        <v>1.56033079199742-2.24741598897232i</v>
      </c>
      <c r="N1072" s="12" t="str">
        <f t="shared" si="502"/>
        <v>-1.18375211187263i</v>
      </c>
      <c r="O1072" s="12" t="str">
        <f t="shared" si="503"/>
        <v>0.377452925918255-0.926028773157589i</v>
      </c>
      <c r="P1072" s="12" t="str">
        <f t="shared" si="504"/>
        <v>0.622547074081745+0.926028773157589i</v>
      </c>
      <c r="Q1072" s="12" t="str">
        <f t="shared" si="505"/>
        <v>-0.622547074081745+0.257723338715041i</v>
      </c>
      <c r="R1072" s="12" t="str">
        <f t="shared" si="506"/>
        <v>-0.327995959454241-1.62326839043257i</v>
      </c>
      <c r="S1072" s="12" t="str">
        <f t="shared" si="507"/>
        <v>0.121221800948844i</v>
      </c>
      <c r="T1072" s="12" t="str">
        <f t="shared" si="508"/>
        <v>0.196775517711567-0.0397602609089871i</v>
      </c>
      <c r="U1072" s="12" t="str">
        <f t="shared" si="509"/>
        <v>0.001-0.0168954292029613i</v>
      </c>
      <c r="V1072" s="12" t="str">
        <f t="shared" si="510"/>
        <v>0.0015-0.00513538881548976i</v>
      </c>
      <c r="W1072" s="12" t="str">
        <f t="shared" si="511"/>
        <v>0.000932260044632653-0.00397603249230264i</v>
      </c>
      <c r="X1072" s="12" t="str">
        <f t="shared" si="512"/>
        <v>0.00142630354557834-0.0036349593040072i</v>
      </c>
      <c r="Y1072" s="12" t="str">
        <f t="shared" si="513"/>
        <v>0.00029+0.0887814083904476i</v>
      </c>
      <c r="Z1072" s="12" t="str">
        <f t="shared" si="514"/>
        <v>-0.50802981399926-0.211254563296064i</v>
      </c>
      <c r="AA1072" s="12" t="str">
        <f t="shared" si="515"/>
        <v>2.83965671981115-140.876412531615i</v>
      </c>
      <c r="AB1072" s="12" t="str">
        <f t="shared" si="516"/>
        <v>0.491188444055738-0.0992490372697799i</v>
      </c>
      <c r="AC1072" s="12" t="str">
        <f t="shared" si="517"/>
        <v>1.54336258068326-1.25876609169744i</v>
      </c>
      <c r="AD1072" s="12" t="str">
        <f t="shared" si="518"/>
        <v>0.222619958007145+0.117261763029529i</v>
      </c>
      <c r="AE1072" s="12" t="str">
        <f t="shared" si="519"/>
        <v>-0.088325493318763-0.106601953670904i</v>
      </c>
      <c r="AF1072" s="12" t="str">
        <f t="shared" si="520"/>
        <v>-12.2899959390763-2.77636075185028i</v>
      </c>
      <c r="AG1072" s="12" t="str">
        <f t="shared" si="521"/>
        <v>1.06208872236007-0.11232468275681i</v>
      </c>
      <c r="AH1072" s="12" t="str">
        <f t="shared" si="522"/>
        <v>0.582011909409931+1.52598862949487i</v>
      </c>
      <c r="AI1072" s="12">
        <f t="shared" si="523"/>
        <v>4.2608475375146009</v>
      </c>
      <c r="AJ1072" s="12">
        <f t="shared" si="524"/>
        <v>69.123153930416706</v>
      </c>
      <c r="AK1072" s="12"/>
      <c r="AL1072" s="12"/>
      <c r="AM1072" s="12"/>
      <c r="AN1072" s="12"/>
    </row>
    <row r="1073" spans="1:40" x14ac:dyDescent="0.35">
      <c r="A1073" s="12"/>
      <c r="B1073" s="12">
        <f t="shared" si="525"/>
        <v>94300</v>
      </c>
      <c r="C1073" s="29" t="str">
        <f t="shared" si="492"/>
        <v>-7.78949866915014E-06+0.0235380913855207i</v>
      </c>
      <c r="D1073" s="28" t="str">
        <f t="shared" si="493"/>
        <v>-5.39912075235365+0.180458700622325i</v>
      </c>
      <c r="E1073" s="12" t="str">
        <f t="shared" si="494"/>
        <v>4200</v>
      </c>
      <c r="F1073" s="12" t="str">
        <f t="shared" si="495"/>
        <v>0.704225352112676</v>
      </c>
      <c r="G1073" s="12" t="str">
        <f t="shared" si="491"/>
        <v>0.704225352112676</v>
      </c>
      <c r="H1073" s="12" t="str">
        <f t="shared" si="496"/>
        <v>6.89328659251737+2.95500584765253i</v>
      </c>
      <c r="I1073" s="12" t="str">
        <f t="shared" si="497"/>
        <v>370.315234041897i</v>
      </c>
      <c r="J1073" s="12" t="str">
        <f t="shared" si="498"/>
        <v>-116.29840155592+80.0905938098325i</v>
      </c>
      <c r="K1073" s="12" t="str">
        <f t="shared" si="499"/>
        <v>1.48741387220249-2.15985233172305i</v>
      </c>
      <c r="L1073" s="12" t="str">
        <f t="shared" si="500"/>
        <v>0.0706481474572597-0.0867147548368423i</v>
      </c>
      <c r="M1073" s="12" t="str">
        <f t="shared" si="501"/>
        <v>1.55806201965975-2.24656708655989i</v>
      </c>
      <c r="N1073" s="12" t="str">
        <f t="shared" si="502"/>
        <v>-1.18500874893407i</v>
      </c>
      <c r="O1073" s="12" t="str">
        <f t="shared" si="503"/>
        <v>0.376288946123368-0.926502363205494i</v>
      </c>
      <c r="P1073" s="12" t="str">
        <f t="shared" si="504"/>
        <v>0.623711053876632+0.926502363205494i</v>
      </c>
      <c r="Q1073" s="12" t="str">
        <f t="shared" si="505"/>
        <v>-0.623711053876632+0.258506385728576i</v>
      </c>
      <c r="R1073" s="12" t="str">
        <f t="shared" si="506"/>
        <v>-0.32798430054493-1.62140528539536i</v>
      </c>
      <c r="S1073" s="12" t="str">
        <f t="shared" si="507"/>
        <v>0.121350486512484i</v>
      </c>
      <c r="T1073" s="12" t="str">
        <f t="shared" si="508"/>
        <v>0.19675832021664-0.039801054439584i</v>
      </c>
      <c r="U1073" s="12" t="str">
        <f t="shared" si="509"/>
        <v>0.001-0.0168775125230006i</v>
      </c>
      <c r="V1073" s="12" t="str">
        <f t="shared" si="510"/>
        <v>0.0015-0.00512994301610961i</v>
      </c>
      <c r="W1073" s="12" t="str">
        <f t="shared" si="511"/>
        <v>0.000932251071626839-0.003971895116198i</v>
      </c>
      <c r="X1073" s="12" t="str">
        <f t="shared" si="512"/>
        <v>0.0014252246299113-0.00363133388685274i</v>
      </c>
      <c r="Y1073" s="12" t="str">
        <f t="shared" si="513"/>
        <v>0.00029+0.0888756561700552i</v>
      </c>
      <c r="Z1073" s="12" t="str">
        <f t="shared" si="514"/>
        <v>-0.506947341277886-0.210831919867406i</v>
      </c>
      <c r="AA1073" s="12" t="str">
        <f t="shared" si="515"/>
        <v>2.83136285565185-140.714868221287i</v>
      </c>
      <c r="AB1073" s="12" t="str">
        <f t="shared" si="516"/>
        <v>0.491145515896417-0.099350865541175i</v>
      </c>
      <c r="AC1073" s="12" t="str">
        <f t="shared" si="517"/>
        <v>1.54203678989836-1.2581861609444i</v>
      </c>
      <c r="AD1073" s="12" t="str">
        <f t="shared" si="518"/>
        <v>0.222768597673249+0.117334101449177i</v>
      </c>
      <c r="AE1073" s="12" t="str">
        <f t="shared" si="519"/>
        <v>-0.0881941744362097-0.106448941904511i</v>
      </c>
      <c r="AF1073" s="12" t="str">
        <f t="shared" si="520"/>
        <v>-12.292407344871-2.7745471470302i</v>
      </c>
      <c r="AG1073" s="12" t="str">
        <f t="shared" si="521"/>
        <v>1.06205183670923-0.112272991184973i</v>
      </c>
      <c r="AH1073" s="12" t="str">
        <f t="shared" si="522"/>
        <v>0.581584805729248+1.52394531058798i</v>
      </c>
      <c r="AI1073" s="12">
        <f t="shared" si="523"/>
        <v>4.2498778023774948</v>
      </c>
      <c r="AJ1073" s="12">
        <f t="shared" si="524"/>
        <v>69.111594161724838</v>
      </c>
      <c r="AK1073" s="12"/>
      <c r="AL1073" s="12"/>
      <c r="AM1073" s="12"/>
      <c r="AN1073" s="12"/>
    </row>
    <row r="1074" spans="1:40" x14ac:dyDescent="0.35">
      <c r="A1074" s="12"/>
      <c r="B1074" s="12">
        <f t="shared" si="525"/>
        <v>94400</v>
      </c>
      <c r="C1074" s="29" t="str">
        <f t="shared" si="492"/>
        <v>-7.77300423689475E-06+0.0235131569721329i</v>
      </c>
      <c r="D1074" s="28" t="str">
        <f t="shared" si="493"/>
        <v>-5.39912062589634+0.180267536786352i</v>
      </c>
      <c r="E1074" s="12" t="str">
        <f t="shared" si="494"/>
        <v>4200</v>
      </c>
      <c r="F1074" s="12" t="str">
        <f t="shared" si="495"/>
        <v>0.704225352112676</v>
      </c>
      <c r="G1074" s="12" t="str">
        <f t="shared" si="491"/>
        <v>0.704225352112676</v>
      </c>
      <c r="H1074" s="12" t="str">
        <f t="shared" si="496"/>
        <v>6.89569230349316+2.95300219495277i</v>
      </c>
      <c r="I1074" s="12" t="str">
        <f t="shared" si="497"/>
        <v>370.707933123596i</v>
      </c>
      <c r="J1074" s="12" t="str">
        <f t="shared" si="498"/>
        <v>-116.547310560862+80.1755255105852i</v>
      </c>
      <c r="K1074" s="12" t="str">
        <f t="shared" si="499"/>
        <v>1.48523928730364-2.15902101510663i</v>
      </c>
      <c r="L1074" s="12" t="str">
        <f t="shared" si="500"/>
        <v>0.0705581555887985-0.0866961363927094i</v>
      </c>
      <c r="M1074" s="12" t="str">
        <f t="shared" si="501"/>
        <v>1.55579744289244-2.24571715149934i</v>
      </c>
      <c r="N1074" s="12" t="str">
        <f t="shared" si="502"/>
        <v>-1.18626538599551i</v>
      </c>
      <c r="O1074" s="12" t="str">
        <f t="shared" si="503"/>
        <v>0.375124372116874-0.926974490179703i</v>
      </c>
      <c r="P1074" s="12" t="str">
        <f t="shared" si="504"/>
        <v>0.624875627883126+0.926974490179703i</v>
      </c>
      <c r="Q1074" s="12" t="str">
        <f t="shared" si="505"/>
        <v>-0.624875627883126+0.259290895815807i</v>
      </c>
      <c r="R1074" s="12" t="str">
        <f t="shared" si="506"/>
        <v>-0.327972627872933-1.61954597283993i</v>
      </c>
      <c r="S1074" s="12" t="str">
        <f t="shared" si="507"/>
        <v>0.121479172076124i</v>
      </c>
      <c r="T1074" s="12" t="str">
        <f t="shared" si="508"/>
        <v>0.196741103919816-0.0398418432976346i</v>
      </c>
      <c r="U1074" s="12" t="str">
        <f t="shared" si="509"/>
        <v>0.001-0.0168596338021076i</v>
      </c>
      <c r="V1074" s="12" t="str">
        <f t="shared" si="510"/>
        <v>0.0015-0.00512450875443998i</v>
      </c>
      <c r="W1074" s="12" t="str">
        <f t="shared" si="511"/>
        <v>0.000932242089586003-0.00396776658517156i</v>
      </c>
      <c r="X1074" s="12" t="str">
        <f t="shared" si="512"/>
        <v>0.0014241490146905-0.00362771575455531i</v>
      </c>
      <c r="Y1074" s="12" t="str">
        <f t="shared" si="513"/>
        <v>0.00029+0.0889699039496629i</v>
      </c>
      <c r="Z1074" s="12" t="str">
        <f t="shared" si="514"/>
        <v>-0.505868368562761-0.210410845111777i</v>
      </c>
      <c r="AA1074" s="12" t="str">
        <f t="shared" si="515"/>
        <v>2.82310543817045-140.55370538627i</v>
      </c>
      <c r="AB1074" s="12" t="str">
        <f t="shared" si="516"/>
        <v>0.491102540804049-0.0994526821490218i</v>
      </c>
      <c r="AC1074" s="12" t="str">
        <f t="shared" si="517"/>
        <v>1.54071348311625-1.2576056276048i</v>
      </c>
      <c r="AD1074" s="12" t="str">
        <f t="shared" si="518"/>
        <v>0.222917342686234+0.117406269553783i</v>
      </c>
      <c r="AE1074" s="12" t="str">
        <f t="shared" si="519"/>
        <v>-0.0880632800707982-0.106296344502894i</v>
      </c>
      <c r="AF1074" s="12" t="str">
        <f t="shared" si="520"/>
        <v>-12.2948129293895-2.77273465816642i</v>
      </c>
      <c r="AG1074" s="12" t="str">
        <f t="shared" si="521"/>
        <v>1.06201496348922-0.112221477797518i</v>
      </c>
      <c r="AH1074" s="12" t="str">
        <f t="shared" si="522"/>
        <v>0.581158774746448+1.52190725329511i</v>
      </c>
      <c r="AI1074" s="12">
        <f t="shared" si="523"/>
        <v>4.2389227986004254</v>
      </c>
      <c r="AJ1074" s="12">
        <f t="shared" si="524"/>
        <v>69.100035910017624</v>
      </c>
      <c r="AK1074" s="12"/>
      <c r="AL1074" s="12"/>
      <c r="AM1074" s="12"/>
      <c r="AN1074" s="12"/>
    </row>
    <row r="1075" spans="1:40" x14ac:dyDescent="0.35">
      <c r="A1075" s="12"/>
      <c r="B1075" s="12">
        <f t="shared" si="525"/>
        <v>94500</v>
      </c>
      <c r="C1075" s="29" t="str">
        <f t="shared" si="492"/>
        <v>-7.75656214019841E-06+0.023488275329973i</v>
      </c>
      <c r="D1075" s="28" t="str">
        <f t="shared" si="493"/>
        <v>-5.39912049984026+0.180076777529793i</v>
      </c>
      <c r="E1075" s="12" t="str">
        <f t="shared" si="494"/>
        <v>4200</v>
      </c>
      <c r="F1075" s="12" t="str">
        <f t="shared" si="495"/>
        <v>0.704225352112676</v>
      </c>
      <c r="G1075" s="12" t="str">
        <f t="shared" si="491"/>
        <v>0.704225352112676</v>
      </c>
      <c r="H1075" s="12" t="str">
        <f t="shared" si="496"/>
        <v>6.89809220980654+2.95100006720683i</v>
      </c>
      <c r="I1075" s="12" t="str">
        <f t="shared" si="497"/>
        <v>371.100632205294i</v>
      </c>
      <c r="J1075" s="12" t="str">
        <f t="shared" si="498"/>
        <v>-116.79648338033+80.260457211338i</v>
      </c>
      <c r="K1075" s="12" t="str">
        <f t="shared" si="499"/>
        <v>1.48306875618377-2.1581887438966i</v>
      </c>
      <c r="L1075" s="12" t="str">
        <f t="shared" si="500"/>
        <v>0.07046829767557-0.08667744844781i</v>
      </c>
      <c r="M1075" s="12" t="str">
        <f t="shared" si="501"/>
        <v>1.55353705385934-2.24486619234441i</v>
      </c>
      <c r="N1075" s="12" t="str">
        <f t="shared" si="502"/>
        <v>-1.18752202305694i</v>
      </c>
      <c r="O1075" s="12" t="str">
        <f t="shared" si="503"/>
        <v>0.373959205737802-0.927445153334661i</v>
      </c>
      <c r="P1075" s="12" t="str">
        <f t="shared" si="504"/>
        <v>0.626040794262198+0.927445153334661i</v>
      </c>
      <c r="Q1075" s="12" t="str">
        <f t="shared" si="505"/>
        <v>-0.626040794262198+0.260076869722279i</v>
      </c>
      <c r="R1075" s="12" t="str">
        <f t="shared" si="506"/>
        <v>-0.327960941433633-1.6176904407123i</v>
      </c>
      <c r="S1075" s="12" t="str">
        <f t="shared" si="507"/>
        <v>0.121607857639764i</v>
      </c>
      <c r="T1075" s="12" t="str">
        <f t="shared" si="508"/>
        <v>0.196723868819348-0.0398826274772642i</v>
      </c>
      <c r="U1075" s="12" t="str">
        <f t="shared" si="509"/>
        <v>0.001-0.0168417929197773i</v>
      </c>
      <c r="V1075" s="12" t="str">
        <f t="shared" si="510"/>
        <v>0.0015-0.00511908599385328i</v>
      </c>
      <c r="W1075" s="12" t="str">
        <f t="shared" si="511"/>
        <v>0.000932233098511643-0.00396364687113053i</v>
      </c>
      <c r="X1075" s="12" t="str">
        <f t="shared" si="512"/>
        <v>0.00142307668638576-0.00362410488590731i</v>
      </c>
      <c r="Y1075" s="12" t="str">
        <f t="shared" si="513"/>
        <v>0.00029+0.0890641517292706i</v>
      </c>
      <c r="Z1075" s="12" t="str">
        <f t="shared" si="514"/>
        <v>-0.504792880750438-0.209991330938623i</v>
      </c>
      <c r="AA1075" s="12" t="str">
        <f t="shared" si="515"/>
        <v>2.81488425633044-140.39292264664i</v>
      </c>
      <c r="AB1075" s="12" t="str">
        <f t="shared" si="516"/>
        <v>0.491059518774274-0.0995544870786559i</v>
      </c>
      <c r="AC1075" s="12" t="str">
        <f t="shared" si="517"/>
        <v>1.53939265572711-1.25702449667994i</v>
      </c>
      <c r="AD1075" s="12" t="str">
        <f t="shared" si="518"/>
        <v>0.22306619288065+0.11747826721184i</v>
      </c>
      <c r="AE1075" s="12" t="str">
        <f t="shared" si="519"/>
        <v>-0.0879328084140784-0.106144159661854i</v>
      </c>
      <c r="AF1075" s="12" t="str">
        <f t="shared" si="520"/>
        <v>-12.2972127096468-2.77092328967704i</v>
      </c>
      <c r="AG1075" s="12" t="str">
        <f t="shared" si="521"/>
        <v>1.06197810252077-0.112170141875163i</v>
      </c>
      <c r="AH1075" s="12" t="str">
        <f t="shared" si="522"/>
        <v>0.580733814093075+1.51987443667349i</v>
      </c>
      <c r="AI1075" s="12">
        <f t="shared" si="523"/>
        <v>4.2279824890521045</v>
      </c>
      <c r="AJ1075" s="12">
        <f t="shared" si="524"/>
        <v>69.088479109581201</v>
      </c>
      <c r="AK1075" s="12"/>
      <c r="AL1075" s="12"/>
      <c r="AM1075" s="12"/>
      <c r="AN1075" s="12"/>
    </row>
    <row r="1076" spans="1:40" x14ac:dyDescent="0.35">
      <c r="A1076" s="12"/>
      <c r="B1076" s="12">
        <f t="shared" si="525"/>
        <v>94600</v>
      </c>
      <c r="C1076" s="29" t="str">
        <f t="shared" si="492"/>
        <v>-7.74017215788615E-06+0.0234634462916905i</v>
      </c>
      <c r="D1076" s="28" t="str">
        <f t="shared" si="493"/>
        <v>-5.39912037418373+0.179886421569627i</v>
      </c>
      <c r="E1076" s="12" t="str">
        <f t="shared" si="494"/>
        <v>4200</v>
      </c>
      <c r="F1076" s="12" t="str">
        <f t="shared" si="495"/>
        <v>0.704225352112676</v>
      </c>
      <c r="G1076" s="12" t="str">
        <f t="shared" si="491"/>
        <v>0.704225352112676</v>
      </c>
      <c r="H1076" s="12" t="str">
        <f t="shared" si="496"/>
        <v>6.90048632842025+2.94899946750599i</v>
      </c>
      <c r="I1076" s="12" t="str">
        <f t="shared" si="497"/>
        <v>371.493331286993i</v>
      </c>
      <c r="J1076" s="12" t="str">
        <f t="shared" si="498"/>
        <v>-117.045920014324+80.3453889120907i</v>
      </c>
      <c r="K1076" s="12" t="str">
        <f t="shared" si="499"/>
        <v>1.48090227116176-2.15735552626526i</v>
      </c>
      <c r="L1076" s="12" t="str">
        <f t="shared" si="500"/>
        <v>0.0703785735694588-0.0866586913428379i</v>
      </c>
      <c r="M1076" s="12" t="str">
        <f t="shared" si="501"/>
        <v>1.55128084473122-2.2440142176081i</v>
      </c>
      <c r="N1076" s="12" t="str">
        <f t="shared" si="502"/>
        <v>-1.18877866011838i</v>
      </c>
      <c r="O1076" s="12" t="str">
        <f t="shared" si="503"/>
        <v>0.372793448826091-0.927914351927132i</v>
      </c>
      <c r="P1076" s="12" t="str">
        <f t="shared" si="504"/>
        <v>0.627206551173909+0.927914351927132i</v>
      </c>
      <c r="Q1076" s="12" t="str">
        <f t="shared" si="505"/>
        <v>-0.627206551173909+0.260864308191248i</v>
      </c>
      <c r="R1076" s="12" t="str">
        <f t="shared" si="506"/>
        <v>-0.327949241222396-1.61583867700937i</v>
      </c>
      <c r="S1076" s="12" t="str">
        <f t="shared" si="507"/>
        <v>0.121736543203404i</v>
      </c>
      <c r="T1076" s="12" t="str">
        <f t="shared" si="508"/>
        <v>0.196706614913482-0.0399234069725938i</v>
      </c>
      <c r="U1076" s="12" t="str">
        <f t="shared" si="509"/>
        <v>0.001-0.0168239897560143i</v>
      </c>
      <c r="V1076" s="12" t="str">
        <f t="shared" si="510"/>
        <v>0.0015-0.00511367469787669i</v>
      </c>
      <c r="W1076" s="12" t="str">
        <f t="shared" si="511"/>
        <v>0.000932224098405275-0.00395953594610085i</v>
      </c>
      <c r="X1076" s="12" t="str">
        <f t="shared" si="512"/>
        <v>0.00142200763153555-0.00362050125978107i</v>
      </c>
      <c r="Y1076" s="12" t="str">
        <f t="shared" si="513"/>
        <v>0.00029+0.0891583995088783i</v>
      </c>
      <c r="Z1076" s="12" t="str">
        <f t="shared" si="514"/>
        <v>-0.50372086281887-0.20957336930973i</v>
      </c>
      <c r="AA1076" s="12" t="str">
        <f t="shared" si="515"/>
        <v>2.80669910059662-140.232518629214i</v>
      </c>
      <c r="AB1076" s="12" t="str">
        <f t="shared" si="516"/>
        <v>0.491016449802713-0.0996562803154024i</v>
      </c>
      <c r="AC1076" s="12" t="str">
        <f t="shared" si="517"/>
        <v>1.53807430312518-1.25644277314719i</v>
      </c>
      <c r="AD1076" s="12" t="str">
        <f t="shared" si="518"/>
        <v>0.223215148090872+0.117550094291926i</v>
      </c>
      <c r="AE1076" s="12" t="str">
        <f t="shared" si="519"/>
        <v>-0.0878027576671403-0.105992385587543i</v>
      </c>
      <c r="AF1076" s="12" t="str">
        <f t="shared" si="520"/>
        <v>-12.299606702604-2.76911304593636i</v>
      </c>
      <c r="AG1076" s="12" t="str">
        <f t="shared" si="521"/>
        <v>1.06194125362582-0.112118982701967i</v>
      </c>
      <c r="AH1076" s="12" t="str">
        <f t="shared" si="522"/>
        <v>0.58030992140084+1.5178468398875i</v>
      </c>
      <c r="AI1076" s="12">
        <f t="shared" si="523"/>
        <v>4.2170568367274566</v>
      </c>
      <c r="AJ1076" s="12">
        <f t="shared" si="524"/>
        <v>69.076923695098898</v>
      </c>
      <c r="AK1076" s="12"/>
      <c r="AL1076" s="12"/>
      <c r="AM1076" s="12"/>
      <c r="AN1076" s="12"/>
    </row>
    <row r="1077" spans="1:40" x14ac:dyDescent="0.35">
      <c r="A1077" s="12"/>
      <c r="B1077" s="12">
        <f t="shared" si="525"/>
        <v>94700</v>
      </c>
      <c r="C1077" s="29" t="str">
        <f t="shared" si="492"/>
        <v>-7.72383406995019E-06+0.0234386696906419i</v>
      </c>
      <c r="D1077" s="28" t="str">
        <f t="shared" si="493"/>
        <v>-5.39912024892505+0.179696467628255i</v>
      </c>
      <c r="E1077" s="12" t="str">
        <f t="shared" si="494"/>
        <v>4200</v>
      </c>
      <c r="F1077" s="12" t="str">
        <f t="shared" si="495"/>
        <v>0.704225352112676</v>
      </c>
      <c r="G1077" s="12" t="str">
        <f t="shared" si="491"/>
        <v>0.704225352112676</v>
      </c>
      <c r="H1077" s="12" t="str">
        <f t="shared" si="496"/>
        <v>6.90287467624318+2.94700039890328i</v>
      </c>
      <c r="I1077" s="12" t="str">
        <f t="shared" si="497"/>
        <v>371.886030368692i</v>
      </c>
      <c r="J1077" s="12" t="str">
        <f t="shared" si="498"/>
        <v>-117.295620462843+80.4303206128435i</v>
      </c>
      <c r="K1077" s="12" t="str">
        <f t="shared" si="499"/>
        <v>1.47873982456382-2.1565213703454i</v>
      </c>
      <c r="L1077" s="12" t="str">
        <f t="shared" si="500"/>
        <v>0.0702889831220217-0.0866398654173132i</v>
      </c>
      <c r="M1077" s="12" t="str">
        <f t="shared" si="501"/>
        <v>1.54902880768584-2.24316123576271i</v>
      </c>
      <c r="N1077" s="12" t="str">
        <f t="shared" si="502"/>
        <v>-1.19003529717981i</v>
      </c>
      <c r="O1077" s="12" t="str">
        <f t="shared" si="503"/>
        <v>0.371627103222649-0.92838208521618i</v>
      </c>
      <c r="P1077" s="12" t="str">
        <f t="shared" si="504"/>
        <v>0.628372896777351+0.92838208521618i</v>
      </c>
      <c r="Q1077" s="12" t="str">
        <f t="shared" si="505"/>
        <v>-0.628372896777351+0.26165321196363i</v>
      </c>
      <c r="R1077" s="12" t="str">
        <f t="shared" si="506"/>
        <v>-0.327937527234586-1.6139906697788i</v>
      </c>
      <c r="S1077" s="12" t="str">
        <f t="shared" si="507"/>
        <v>0.121865228767044i</v>
      </c>
      <c r="T1077" s="12" t="str">
        <f t="shared" si="508"/>
        <v>0.196689342200468-0.0399641817777415i</v>
      </c>
      <c r="U1077" s="12" t="str">
        <f t="shared" si="509"/>
        <v>0.001-0.01680622419133i</v>
      </c>
      <c r="V1077" s="12" t="str">
        <f t="shared" si="510"/>
        <v>0.0015-0.00510827483019151i</v>
      </c>
      <c r="W1077" s="12" t="str">
        <f t="shared" si="511"/>
        <v>0.000932215089268404-0.00395543378222659i</v>
      </c>
      <c r="X1077" s="12" t="str">
        <f t="shared" si="512"/>
        <v>0.00142094183674649-0.00361690485512843i</v>
      </c>
      <c r="Y1077" s="12" t="str">
        <f t="shared" si="513"/>
        <v>0.00029+0.089252647288486i</v>
      </c>
      <c r="Z1077" s="12" t="str">
        <f t="shared" si="514"/>
        <v>-0.502652299826879-0.209156952238807i</v>
      </c>
      <c r="AA1077" s="12" t="str">
        <f t="shared" si="515"/>
        <v>2.79854976292235-140.072491967512i</v>
      </c>
      <c r="AB1077" s="12" t="str">
        <f t="shared" si="516"/>
        <v>0.490973333884998-0.0997580618445789i</v>
      </c>
      <c r="AC1077" s="12" t="str">
        <f t="shared" si="517"/>
        <v>1.53675842070884-1.25586046196017i</v>
      </c>
      <c r="AD1077" s="12" t="str">
        <f t="shared" si="518"/>
        <v>0.223364208151101+0.117621750662707i</v>
      </c>
      <c r="AE1077" s="12" t="str">
        <f t="shared" si="519"/>
        <v>-0.087673126040556-0.105841020496392i</v>
      </c>
      <c r="AF1077" s="12" t="str">
        <f t="shared" si="520"/>
        <v>-12.3019949251682-2.76730393127502i</v>
      </c>
      <c r="AG1077" s="12" t="str">
        <f t="shared" si="521"/>
        <v>1.06190441662756-0.112067999565308i</v>
      </c>
      <c r="AH1077" s="12" t="str">
        <f t="shared" si="522"/>
        <v>0.579887094301692+1.51582444220789i</v>
      </c>
      <c r="AI1077" s="12">
        <f t="shared" si="523"/>
        <v>4.206145804746523</v>
      </c>
      <c r="AJ1077" s="12">
        <f t="shared" si="524"/>
        <v>69.065369601647404</v>
      </c>
      <c r="AK1077" s="12"/>
      <c r="AL1077" s="12"/>
      <c r="AM1077" s="12"/>
      <c r="AN1077" s="12"/>
    </row>
    <row r="1078" spans="1:40" x14ac:dyDescent="0.35">
      <c r="A1078" s="12"/>
      <c r="B1078" s="12">
        <f t="shared" si="525"/>
        <v>94800</v>
      </c>
      <c r="C1078" s="29" t="str">
        <f t="shared" si="492"/>
        <v>-7.70754765754247E-06+0.0234139453608865i</v>
      </c>
      <c r="D1078" s="28" t="str">
        <f t="shared" si="493"/>
        <v>-5.39912012406256+0.179506914433463i</v>
      </c>
      <c r="E1078" s="12" t="str">
        <f t="shared" si="494"/>
        <v>4200</v>
      </c>
      <c r="F1078" s="12" t="str">
        <f t="shared" si="495"/>
        <v>0.704225352112676</v>
      </c>
      <c r="G1078" s="12" t="str">
        <f t="shared" si="491"/>
        <v>0.704225352112676</v>
      </c>
      <c r="H1078" s="12" t="str">
        <f t="shared" si="496"/>
        <v>6.90525727013062+2.94500286441386i</v>
      </c>
      <c r="I1078" s="12" t="str">
        <f t="shared" si="497"/>
        <v>372.27872945039i</v>
      </c>
      <c r="J1078" s="12" t="str">
        <f t="shared" si="498"/>
        <v>-117.545584725888+80.5152523135962i</v>
      </c>
      <c r="K1078" s="12" t="str">
        <f t="shared" si="499"/>
        <v>1.47658140872349-2.15568628423051i</v>
      </c>
      <c r="L1078" s="12" t="str">
        <f t="shared" si="500"/>
        <v>0.0701995261844952-0.0866209710095851i</v>
      </c>
      <c r="M1078" s="12" t="str">
        <f t="shared" si="501"/>
        <v>1.54678093490799-2.2423072552401i</v>
      </c>
      <c r="N1078" s="12" t="str">
        <f t="shared" si="502"/>
        <v>-1.19129193424125i</v>
      </c>
      <c r="O1078" s="12" t="str">
        <f t="shared" si="503"/>
        <v>0.370460170769276-0.928848352463199i</v>
      </c>
      <c r="P1078" s="12" t="str">
        <f t="shared" si="504"/>
        <v>0.629539829230724+0.928848352463199i</v>
      </c>
      <c r="Q1078" s="12" t="str">
        <f t="shared" si="505"/>
        <v>-0.629539829230724+0.262443581778051i</v>
      </c>
      <c r="R1078" s="12" t="str">
        <f t="shared" si="506"/>
        <v>-0.327925799465566-1.61214640711861i</v>
      </c>
      <c r="S1078" s="12" t="str">
        <f t="shared" si="507"/>
        <v>0.121993914330684i</v>
      </c>
      <c r="T1078" s="12" t="str">
        <f t="shared" si="508"/>
        <v>0.196672050678548-0.0400049518868233i</v>
      </c>
      <c r="U1078" s="12" t="str">
        <f t="shared" si="509"/>
        <v>0.001-0.01678849610674i</v>
      </c>
      <c r="V1078" s="12" t="str">
        <f t="shared" si="510"/>
        <v>0.0015-0.00510288635463221i</v>
      </c>
      <c r="W1078" s="12" t="str">
        <f t="shared" si="511"/>
        <v>0.00093220607110254-0.00395134035176935i</v>
      </c>
      <c r="X1078" s="12" t="str">
        <f t="shared" si="512"/>
        <v>0.00141987928869298-0.00361331565098034i</v>
      </c>
      <c r="Y1078" s="12" t="str">
        <f t="shared" si="513"/>
        <v>0.00029+0.0893468950680937i</v>
      </c>
      <c r="Z1078" s="12" t="str">
        <f t="shared" si="514"/>
        <v>-0.501587176913621-0.208742071791091i</v>
      </c>
      <c r="AA1078" s="12" t="str">
        <f t="shared" si="515"/>
        <v>2.79043603673723-139.912841301713i</v>
      </c>
      <c r="AB1078" s="12" t="str">
        <f t="shared" si="516"/>
        <v>0.490930171016741-0.0998598316514978i</v>
      </c>
      <c r="AC1078" s="12" t="str">
        <f t="shared" si="517"/>
        <v>1.53544500388061-1.25527756804876i</v>
      </c>
      <c r="AD1078" s="12" t="str">
        <f t="shared" si="518"/>
        <v>0.223513372895366+0.117693236192929i</v>
      </c>
      <c r="AE1078" s="12" t="str">
        <f t="shared" si="519"/>
        <v>-0.087543911754318-0.105690062615033i</v>
      </c>
      <c r="AF1078" s="12" t="str">
        <f t="shared" si="520"/>
        <v>-12.3043773941932-2.7654959499804i</v>
      </c>
      <c r="AG1078" s="12" t="str">
        <f t="shared" si="521"/>
        <v>1.06186759135036-0.112017191755864i</v>
      </c>
      <c r="AH1078" s="12" t="str">
        <f t="shared" si="522"/>
        <v>0.579465330427948+1.51380722301122i</v>
      </c>
      <c r="AI1078" s="12">
        <f t="shared" si="523"/>
        <v>4.1952493563545179</v>
      </c>
      <c r="AJ1078" s="12">
        <f t="shared" si="524"/>
        <v>69.053816764693934</v>
      </c>
      <c r="AK1078" s="12"/>
      <c r="AL1078" s="12"/>
      <c r="AM1078" s="12"/>
      <c r="AN1078" s="12"/>
    </row>
    <row r="1079" spans="1:40" x14ac:dyDescent="0.35">
      <c r="A1079" s="12"/>
      <c r="B1079" s="12">
        <f t="shared" si="525"/>
        <v>94900</v>
      </c>
      <c r="C1079" s="29" t="str">
        <f t="shared" si="492"/>
        <v>-7.69131270296735E-06+0.0233892731371831i</v>
      </c>
      <c r="D1079" s="28" t="str">
        <f t="shared" si="493"/>
        <v>-5.39911999959457+0.179317760718404i</v>
      </c>
      <c r="E1079" s="12" t="str">
        <f t="shared" si="494"/>
        <v>4200</v>
      </c>
      <c r="F1079" s="12" t="str">
        <f t="shared" si="495"/>
        <v>0.704225352112676</v>
      </c>
      <c r="G1079" s="12" t="str">
        <f t="shared" si="491"/>
        <v>0.704225352112676</v>
      </c>
      <c r="H1079" s="12" t="str">
        <f t="shared" si="496"/>
        <v>6.90763412688427+2.94300686701524i</v>
      </c>
      <c r="I1079" s="12" t="str">
        <f t="shared" si="497"/>
        <v>372.671428532089i</v>
      </c>
      <c r="J1079" s="12" t="str">
        <f t="shared" si="498"/>
        <v>-117.795812803459+80.6001840143489i</v>
      </c>
      <c r="K1079" s="12" t="str">
        <f t="shared" si="499"/>
        <v>1.47442701598179-2.15485027597497i</v>
      </c>
      <c r="L1079" s="12" t="str">
        <f t="shared" si="500"/>
        <v>0.0701102026077948-0.0866020084568343i</v>
      </c>
      <c r="M1079" s="12" t="str">
        <f t="shared" si="501"/>
        <v>1.54453721858958-2.2414522844318i</v>
      </c>
      <c r="N1079" s="12" t="str">
        <f t="shared" si="502"/>
        <v>-1.19254857130269i</v>
      </c>
      <c r="O1079" s="12" t="str">
        <f t="shared" si="503"/>
        <v>0.369292653308726-0.929313152931885i</v>
      </c>
      <c r="P1079" s="12" t="str">
        <f t="shared" si="504"/>
        <v>0.630707346691274+0.929313152931885i</v>
      </c>
      <c r="Q1079" s="12" t="str">
        <f t="shared" si="505"/>
        <v>-0.630707346691274+0.263235418370805i</v>
      </c>
      <c r="R1079" s="12" t="str">
        <f t="shared" si="506"/>
        <v>-0.327914057910688-1.610305877177i</v>
      </c>
      <c r="S1079" s="12" t="str">
        <f t="shared" si="507"/>
        <v>0.122122599894324i</v>
      </c>
      <c r="T1079" s="12" t="str">
        <f t="shared" si="508"/>
        <v>0.196654740345965-0.0400457172939511i</v>
      </c>
      <c r="U1079" s="12" t="str">
        <f t="shared" si="509"/>
        <v>0.001-0.0167708053837614i</v>
      </c>
      <c r="V1079" s="12" t="str">
        <f t="shared" si="510"/>
        <v>0.0015-0.00509750923518582i</v>
      </c>
      <c r="W1079" s="12" t="str">
        <f t="shared" si="511"/>
        <v>0.000932197043909188-0.00394725562710769i</v>
      </c>
      <c r="X1079" s="12" t="str">
        <f t="shared" si="512"/>
        <v>0.00141881997411683-0.00360973362644666i</v>
      </c>
      <c r="Y1079" s="12" t="str">
        <f t="shared" si="513"/>
        <v>0.00029+0.0894411428477014i</v>
      </c>
      <c r="Z1079" s="12" t="str">
        <f t="shared" si="514"/>
        <v>-0.500525479298101-0.208328720082962i</v>
      </c>
      <c r="AA1079" s="12" t="str">
        <f t="shared" si="515"/>
        <v>2.7823577169347-139.753565278615i</v>
      </c>
      <c r="AB1079" s="12" t="str">
        <f t="shared" si="516"/>
        <v>0.490886961193555-0.0999615897214613i</v>
      </c>
      <c r="AC1079" s="12" t="str">
        <f t="shared" si="517"/>
        <v>1.53413404804718-1.25469409631926i</v>
      </c>
      <c r="AD1079" s="12" t="str">
        <f t="shared" si="518"/>
        <v>0.223662642157522+0.11776455075143i</v>
      </c>
      <c r="AE1079" s="12" t="str">
        <f t="shared" si="519"/>
        <v>-0.0874151130377827-0.105539510180235i</v>
      </c>
      <c r="AF1079" s="12" t="str">
        <f t="shared" si="520"/>
        <v>-12.3067541264788-2.76368910629684i</v>
      </c>
      <c r="AG1079" s="12" t="str">
        <f t="shared" si="521"/>
        <v>1.06183077761982-0.111966558567595i</v>
      </c>
      <c r="AH1079" s="12" t="str">
        <f t="shared" si="522"/>
        <v>0.579044627412294+1.51179516177912i</v>
      </c>
      <c r="AI1079" s="12">
        <f t="shared" si="523"/>
        <v>4.184367454920733</v>
      </c>
      <c r="AJ1079" s="12">
        <f t="shared" si="524"/>
        <v>69.042265120094996</v>
      </c>
      <c r="AK1079" s="12"/>
      <c r="AL1079" s="12"/>
      <c r="AM1079" s="12"/>
      <c r="AN1079" s="12"/>
    </row>
    <row r="1080" spans="1:40" x14ac:dyDescent="0.35">
      <c r="A1080" s="12"/>
      <c r="B1080" s="12">
        <f t="shared" si="525"/>
        <v>95000</v>
      </c>
      <c r="C1080" s="29" t="str">
        <f t="shared" si="492"/>
        <v>-7.67512898967445E-06+0.0233646528549865i</v>
      </c>
      <c r="D1080" s="28" t="str">
        <f t="shared" si="493"/>
        <v>-5.39911987551944+0.179129005221563i</v>
      </c>
      <c r="E1080" s="12" t="str">
        <f t="shared" si="494"/>
        <v>4200</v>
      </c>
      <c r="F1080" s="12" t="str">
        <f t="shared" si="495"/>
        <v>0.704225352112676</v>
      </c>
      <c r="G1080" s="12" t="str">
        <f t="shared" si="491"/>
        <v>0.704225352112676</v>
      </c>
      <c r="H1080" s="12" t="str">
        <f t="shared" si="496"/>
        <v>6.91000526325255+2.94101240964757i</v>
      </c>
      <c r="I1080" s="12" t="str">
        <f t="shared" si="497"/>
        <v>373.064127613788i</v>
      </c>
      <c r="J1080" s="12" t="str">
        <f t="shared" si="498"/>
        <v>-118.046304695555+80.6851157151017i</v>
      </c>
      <c r="K1080" s="12" t="str">
        <f t="shared" si="499"/>
        <v>1.47227663868721-2.15401335359415i</v>
      </c>
      <c r="L1080" s="12" t="str">
        <f t="shared" si="500"/>
        <v>0.0700210122425221-0.0865829780950765i</v>
      </c>
      <c r="M1080" s="12" t="str">
        <f t="shared" si="501"/>
        <v>1.54229765092973-2.24059633168923i</v>
      </c>
      <c r="N1080" s="12" t="str">
        <f t="shared" si="502"/>
        <v>-1.19380520836412i</v>
      </c>
      <c r="O1080" s="12" t="str">
        <f t="shared" si="503"/>
        <v>0.368124552684679-0.929776485888251i</v>
      </c>
      <c r="P1080" s="12" t="str">
        <f t="shared" si="504"/>
        <v>0.631875447315321+0.929776485888251i</v>
      </c>
      <c r="Q1080" s="12" t="str">
        <f t="shared" si="505"/>
        <v>-0.631875447315321+0.264028722475869i</v>
      </c>
      <c r="R1080" s="12" t="str">
        <f t="shared" si="506"/>
        <v>-0.327902302565299-1.6084690681521i</v>
      </c>
      <c r="S1080" s="12" t="str">
        <f t="shared" si="507"/>
        <v>0.122251285457964i</v>
      </c>
      <c r="T1080" s="12" t="str">
        <f t="shared" si="508"/>
        <v>0.196637411200968-0.0400864779932341i</v>
      </c>
      <c r="U1080" s="12" t="str">
        <f t="shared" si="509"/>
        <v>0.001-0.01675315190441i</v>
      </c>
      <c r="V1080" s="12" t="str">
        <f t="shared" si="510"/>
        <v>0.0015-0.00509214343599089i</v>
      </c>
      <c r="W1080" s="12" t="str">
        <f t="shared" si="511"/>
        <v>0.000932188007689863-0.00394317958073637i</v>
      </c>
      <c r="X1080" s="12" t="str">
        <f t="shared" si="512"/>
        <v>0.00141776387982677-0.00360615876071554i</v>
      </c>
      <c r="Y1080" s="12" t="str">
        <f t="shared" si="513"/>
        <v>0.00029+0.0895353906273091i</v>
      </c>
      <c r="Z1080" s="12" t="str">
        <f t="shared" si="514"/>
        <v>-0.499467192278615-0.207916889281526i</v>
      </c>
      <c r="AA1080" s="12" t="str">
        <f t="shared" si="515"/>
        <v>2.77431459985975-139.594662551597i</v>
      </c>
      <c r="AB1080" s="12" t="str">
        <f t="shared" si="516"/>
        <v>0.490843704411071-0.100063336039765i</v>
      </c>
      <c r="AC1080" s="12" t="str">
        <f t="shared" si="517"/>
        <v>1.53282554861956-1.25411005165452i</v>
      </c>
      <c r="AD1080" s="12" t="str">
        <f t="shared" si="518"/>
        <v>0.223812015771249+0.117835694207135i</v>
      </c>
      <c r="AE1080" s="12" t="str">
        <f t="shared" si="519"/>
        <v>-0.0872867281296059-0.105389361438825i</v>
      </c>
      <c r="AF1080" s="12" t="str">
        <f t="shared" si="520"/>
        <v>-12.309125138772-2.76188340442601i</v>
      </c>
      <c r="AG1080" s="12" t="str">
        <f t="shared" si="521"/>
        <v>1.06179397526273-0.111916099297719i</v>
      </c>
      <c r="AH1080" s="12" t="str">
        <f t="shared" si="522"/>
        <v>0.578624982887909+1.50978823809763i</v>
      </c>
      <c r="AI1080" s="12">
        <f t="shared" si="523"/>
        <v>4.1735000639380635</v>
      </c>
      <c r="AJ1080" s="12">
        <f t="shared" si="524"/>
        <v>69.03071460409231</v>
      </c>
      <c r="AK1080" s="12"/>
      <c r="AL1080" s="12"/>
      <c r="AM1080" s="12"/>
      <c r="AN1080" s="12"/>
    </row>
    <row r="1081" spans="1:40" x14ac:dyDescent="0.35">
      <c r="A1081" s="12"/>
      <c r="B1081" s="12">
        <f t="shared" si="525"/>
        <v>95100</v>
      </c>
      <c r="C1081" s="29" t="str">
        <f t="shared" si="492"/>
        <v>-7.65899630225122E-06+0.0233400843504434i</v>
      </c>
      <c r="D1081" s="28" t="str">
        <f t="shared" si="493"/>
        <v>-5.3991197518355+0.178940646686733i</v>
      </c>
      <c r="E1081" s="12" t="str">
        <f t="shared" si="494"/>
        <v>4200</v>
      </c>
      <c r="F1081" s="12" t="str">
        <f t="shared" si="495"/>
        <v>0.704225352112676</v>
      </c>
      <c r="G1081" s="12" t="str">
        <f t="shared" si="491"/>
        <v>0.704225352112676</v>
      </c>
      <c r="H1081" s="12" t="str">
        <f t="shared" si="496"/>
        <v>6.91237069593061+2.93901949521389i</v>
      </c>
      <c r="I1081" s="12" t="str">
        <f t="shared" si="497"/>
        <v>373.456826695487i</v>
      </c>
      <c r="J1081" s="12" t="str">
        <f t="shared" si="498"/>
        <v>-118.297060402177+80.7700474158544i</v>
      </c>
      <c r="K1081" s="12" t="str">
        <f t="shared" si="499"/>
        <v>1.47013026919582-2.15317552506462i</v>
      </c>
      <c r="L1081" s="12" t="str">
        <f t="shared" si="500"/>
        <v>0.0699319549389681-0.0865638802591649i</v>
      </c>
      <c r="M1081" s="12" t="str">
        <f t="shared" si="501"/>
        <v>1.54006222413479-2.23973940532378i</v>
      </c>
      <c r="N1081" s="12" t="str">
        <f t="shared" si="502"/>
        <v>-1.19506184542556i</v>
      </c>
      <c r="O1081" s="12" t="str">
        <f t="shared" si="503"/>
        <v>0.366955870741707-0.930238350600638i</v>
      </c>
      <c r="P1081" s="12" t="str">
        <f t="shared" si="504"/>
        <v>0.633044129258293+0.930238350600638i</v>
      </c>
      <c r="Q1081" s="12" t="str">
        <f t="shared" si="505"/>
        <v>-0.633044129258293+0.264823494824922i</v>
      </c>
      <c r="R1081" s="12" t="str">
        <f t="shared" si="506"/>
        <v>-0.327890533424737-1.60663596829156i</v>
      </c>
      <c r="S1081" s="12" t="str">
        <f t="shared" si="507"/>
        <v>0.122379971021604i</v>
      </c>
      <c r="T1081" s="12" t="str">
        <f t="shared" si="508"/>
        <v>0.196620063241788-0.0401272339787776i</v>
      </c>
      <c r="U1081" s="12" t="str">
        <f t="shared" si="509"/>
        <v>0.001-0.0167355355511982i</v>
      </c>
      <c r="V1081" s="12" t="str">
        <f t="shared" si="510"/>
        <v>0.0015-0.00508678892133686i</v>
      </c>
      <c r="W1081" s="12" t="str">
        <f t="shared" si="511"/>
        <v>0.000932178962446079-0.00393911218526591i</v>
      </c>
      <c r="X1081" s="12" t="str">
        <f t="shared" si="512"/>
        <v>0.00141671099269816-0.00360259103305334i</v>
      </c>
      <c r="Y1081" s="12" t="str">
        <f t="shared" si="513"/>
        <v>0.00029+0.0896296384069168i</v>
      </c>
      <c r="Z1081" s="12" t="str">
        <f t="shared" si="514"/>
        <v>-0.498412301232283-0.207506571604253i</v>
      </c>
      <c r="AA1081" s="12" t="str">
        <f t="shared" si="515"/>
        <v>2.76630648329699-139.436131780575i</v>
      </c>
      <c r="AB1081" s="12" t="str">
        <f t="shared" si="516"/>
        <v>0.490800400664872-0.100165070591694i</v>
      </c>
      <c r="AC1081" s="12" t="str">
        <f t="shared" si="517"/>
        <v>1.53151950101293-1.25352543891388i</v>
      </c>
      <c r="AD1081" s="12" t="str">
        <f t="shared" si="518"/>
        <v>0.223961493570056+0.117906666429051i</v>
      </c>
      <c r="AE1081" s="12" t="str">
        <f t="shared" si="519"/>
        <v>-0.0871587552776924-0.105239614647621i</v>
      </c>
      <c r="AF1081" s="12" t="str">
        <f t="shared" si="520"/>
        <v>-12.3114904477661-2.76007884852716i</v>
      </c>
      <c r="AG1081" s="12" t="str">
        <f t="shared" si="521"/>
        <v>1.06175718410705-0.1118658132467i</v>
      </c>
      <c r="AH1081" s="12" t="str">
        <f t="shared" si="522"/>
        <v>0.578206394488531+1.50778643165666i</v>
      </c>
      <c r="AI1081" s="12">
        <f t="shared" si="523"/>
        <v>4.1626471470230015</v>
      </c>
      <c r="AJ1081" s="12">
        <f t="shared" si="524"/>
        <v>69.019165153311903</v>
      </c>
      <c r="AK1081" s="12"/>
      <c r="AL1081" s="12"/>
      <c r="AM1081" s="12"/>
      <c r="AN1081" s="12"/>
    </row>
    <row r="1082" spans="1:40" x14ac:dyDescent="0.35">
      <c r="A1082" s="12"/>
      <c r="B1082" s="12">
        <f t="shared" si="525"/>
        <v>95200</v>
      </c>
      <c r="C1082" s="29" t="str">
        <f t="shared" si="492"/>
        <v>-7.64291442641592E-06+0.023315567460389i</v>
      </c>
      <c r="D1082" s="28" t="str">
        <f t="shared" si="493"/>
        <v>-5.39911962854112+0.178752683862982i</v>
      </c>
      <c r="E1082" s="12" t="str">
        <f t="shared" si="494"/>
        <v>4200</v>
      </c>
      <c r="F1082" s="12" t="str">
        <f t="shared" si="495"/>
        <v>0.704225352112676</v>
      </c>
      <c r="G1082" s="12" t="str">
        <f t="shared" si="491"/>
        <v>0.704225352112676</v>
      </c>
      <c r="H1082" s="12" t="str">
        <f t="shared" si="496"/>
        <v>6.91473044156064+2.93702812658043i</v>
      </c>
      <c r="I1082" s="12" t="str">
        <f t="shared" si="497"/>
        <v>373.849525777185i</v>
      </c>
      <c r="J1082" s="12" t="str">
        <f t="shared" si="498"/>
        <v>-118.548079923324+80.8549791166072i</v>
      </c>
      <c r="K1082" s="12" t="str">
        <f t="shared" si="499"/>
        <v>1.4679878998713-2.15233679832429i</v>
      </c>
      <c r="L1082" s="12" t="str">
        <f t="shared" si="500"/>
        <v>0.0698430305471165-0.0865447152827932i</v>
      </c>
      <c r="M1082" s="12" t="str">
        <f t="shared" si="501"/>
        <v>1.53783093041842-2.23888151360708i</v>
      </c>
      <c r="N1082" s="12" t="str">
        <f t="shared" si="502"/>
        <v>-1.19631848248699i</v>
      </c>
      <c r="O1082" s="12" t="str">
        <f t="shared" si="503"/>
        <v>0.365786609325336-0.930698746339692i</v>
      </c>
      <c r="P1082" s="12" t="str">
        <f t="shared" si="504"/>
        <v>0.634213390674664+0.930698746339692i</v>
      </c>
      <c r="Q1082" s="12" t="str">
        <f t="shared" si="505"/>
        <v>-0.634213390674664+0.265619736147298i</v>
      </c>
      <c r="R1082" s="12" t="str">
        <f t="shared" si="506"/>
        <v>-0.327878750484341-1.6048065658925i</v>
      </c>
      <c r="S1082" s="12" t="str">
        <f t="shared" si="507"/>
        <v>0.122508656585244i</v>
      </c>
      <c r="T1082" s="12" t="str">
        <f t="shared" si="508"/>
        <v>0.196602696466669-0.040167985244685i</v>
      </c>
      <c r="U1082" s="12" t="str">
        <f t="shared" si="509"/>
        <v>0.001-0.0167179562071319i</v>
      </c>
      <c r="V1082" s="12" t="str">
        <f t="shared" si="510"/>
        <v>0.0015-0.00508144565566319i</v>
      </c>
      <c r="W1082" s="12" t="str">
        <f t="shared" si="511"/>
        <v>0.000932169908179347-0.00393505341342184i</v>
      </c>
      <c r="X1082" s="12" t="str">
        <f t="shared" si="512"/>
        <v>0.00141566129967245-0.00359903042280406i</v>
      </c>
      <c r="Y1082" s="12" t="str">
        <f t="shared" si="513"/>
        <v>0.00029+0.0897238861865245i</v>
      </c>
      <c r="Z1082" s="12" t="str">
        <f t="shared" si="514"/>
        <v>-0.497360791614518-0.207097759318561i</v>
      </c>
      <c r="AA1082" s="12" t="str">
        <f t="shared" si="515"/>
        <v>2.75833316645841-139.277971631963i</v>
      </c>
      <c r="AB1082" s="12" t="str">
        <f t="shared" si="516"/>
        <v>0.490757049950575-0.100266793362531i</v>
      </c>
      <c r="AC1082" s="12" t="str">
        <f t="shared" si="517"/>
        <v>1.53021590064686-1.25294026293346i</v>
      </c>
      <c r="AD1082" s="12" t="str">
        <f t="shared" si="518"/>
        <v>0.224111075387279+0.117977467286278i</v>
      </c>
      <c r="AE1082" s="12" t="str">
        <f t="shared" si="519"/>
        <v>-0.087031192739131-0.105090268073358i</v>
      </c>
      <c r="AF1082" s="12" t="str">
        <f t="shared" si="520"/>
        <v>-12.3138500701018-2.75827544271745i</v>
      </c>
      <c r="AG1082" s="12" t="str">
        <f t="shared" si="521"/>
        <v>1.06172040398192-0.111815699718221i</v>
      </c>
      <c r="AH1082" s="12" t="str">
        <f t="shared" si="522"/>
        <v>0.577788859848549+1.5057897222492i</v>
      </c>
      <c r="AI1082" s="12">
        <f t="shared" si="523"/>
        <v>4.1518086679143966</v>
      </c>
      <c r="AJ1082" s="12">
        <f t="shared" si="524"/>
        <v>69.007616704759116</v>
      </c>
      <c r="AK1082" s="12"/>
      <c r="AL1082" s="12"/>
      <c r="AM1082" s="12"/>
      <c r="AN1082" s="12"/>
    </row>
    <row r="1083" spans="1:40" x14ac:dyDescent="0.35">
      <c r="A1083" s="12"/>
      <c r="B1083" s="12">
        <f t="shared" si="525"/>
        <v>95300</v>
      </c>
      <c r="C1083" s="29" t="str">
        <f t="shared" si="492"/>
        <v>-7.62688314901052E-06+0.0232911020223433i</v>
      </c>
      <c r="D1083" s="28" t="str">
        <f t="shared" si="493"/>
        <v>-5.39911950563466+0.178565115504632i</v>
      </c>
      <c r="E1083" s="12" t="str">
        <f t="shared" si="494"/>
        <v>4200</v>
      </c>
      <c r="F1083" s="12" t="str">
        <f t="shared" si="495"/>
        <v>0.704225352112676</v>
      </c>
      <c r="G1083" s="12" t="str">
        <f t="shared" si="491"/>
        <v>0.704225352112676</v>
      </c>
      <c r="H1083" s="12" t="str">
        <f t="shared" si="496"/>
        <v>6.91708451673186+2.93503830657685i</v>
      </c>
      <c r="I1083" s="12" t="str">
        <f t="shared" si="497"/>
        <v>374.242224858884i</v>
      </c>
      <c r="J1083" s="12" t="str">
        <f t="shared" si="498"/>
        <v>-118.799363258997+80.9399108173599i</v>
      </c>
      <c r="K1083" s="12" t="str">
        <f t="shared" si="499"/>
        <v>1.46584952308503-2.1514971812726i</v>
      </c>
      <c r="L1083" s="12" t="str">
        <f t="shared" si="500"/>
        <v>0.0697542389166503-0.0865254834984989i</v>
      </c>
      <c r="M1083" s="12" t="str">
        <f t="shared" si="501"/>
        <v>1.53560376200168-2.2380226647711i</v>
      </c>
      <c r="N1083" s="12" t="str">
        <f t="shared" si="502"/>
        <v>-1.19757511954843i</v>
      </c>
      <c r="O1083" s="12" t="str">
        <f t="shared" si="503"/>
        <v>0.36461677028197-0.931157672378392i</v>
      </c>
      <c r="P1083" s="12" t="str">
        <f t="shared" si="504"/>
        <v>0.63538322971803+0.931157672378392i</v>
      </c>
      <c r="Q1083" s="12" t="str">
        <f t="shared" si="505"/>
        <v>-0.63538322971803+0.266417447170038i</v>
      </c>
      <c r="R1083" s="12" t="str">
        <f t="shared" si="506"/>
        <v>-0.32786695373944-1.60298084930108i</v>
      </c>
      <c r="S1083" s="12" t="str">
        <f t="shared" si="507"/>
        <v>0.122637342148884i</v>
      </c>
      <c r="T1083" s="12" t="str">
        <f t="shared" si="508"/>
        <v>0.196585310873845-0.040208731785056i</v>
      </c>
      <c r="U1083" s="12" t="str">
        <f t="shared" si="509"/>
        <v>0.000999999999999998-0.0167004137557078i</v>
      </c>
      <c r="V1083" s="12" t="str">
        <f t="shared" si="510"/>
        <v>0.0015-0.00507611360355859i</v>
      </c>
      <c r="W1083" s="12" t="str">
        <f t="shared" si="511"/>
        <v>0.000932160844891191-0.00393100323804416i</v>
      </c>
      <c r="X1083" s="12" t="str">
        <f t="shared" si="512"/>
        <v>0.0014146147877569-0.00359547690938908i</v>
      </c>
      <c r="Y1083" s="12" t="str">
        <f t="shared" si="513"/>
        <v>0.00029+0.0898181339661322i</v>
      </c>
      <c r="Z1083" s="12" t="str">
        <f t="shared" si="514"/>
        <v>-0.496312648958525-0.206690444741456i</v>
      </c>
      <c r="AA1083" s="12" t="str">
        <f t="shared" si="515"/>
        <v>2.75039444997166-139.120180778636i</v>
      </c>
      <c r="AB1083" s="12" t="str">
        <f t="shared" si="516"/>
        <v>0.490713652263771-0.100368504337545i</v>
      </c>
      <c r="AC1083" s="12" t="str">
        <f t="shared" si="517"/>
        <v>1.52891474294523-1.25235452852614i</v>
      </c>
      <c r="AD1083" s="12" t="str">
        <f t="shared" si="518"/>
        <v>0.224260761056078+0.118048096648001i</v>
      </c>
      <c r="AE1083" s="12" t="str">
        <f t="shared" si="519"/>
        <v>-0.0869040387801393-0.10494131999262i</v>
      </c>
      <c r="AF1083" s="12" t="str">
        <f t="shared" si="520"/>
        <v>-12.3162040223665-2.75647319107222i</v>
      </c>
      <c r="AG1083" s="12" t="str">
        <f t="shared" si="521"/>
        <v>1.06168363471765-0.111765758019169i</v>
      </c>
      <c r="AH1083" s="12" t="str">
        <f t="shared" si="522"/>
        <v>0.57737237660301+1.50379808977076i</v>
      </c>
      <c r="AI1083" s="12">
        <f t="shared" si="523"/>
        <v>4.1409845904732032</v>
      </c>
      <c r="AJ1083" s="12">
        <f t="shared" si="524"/>
        <v>68.996069195819345</v>
      </c>
      <c r="AK1083" s="12"/>
      <c r="AL1083" s="12"/>
      <c r="AM1083" s="12"/>
      <c r="AN1083" s="12"/>
    </row>
    <row r="1084" spans="1:40" x14ac:dyDescent="0.35">
      <c r="A1084" s="12"/>
      <c r="B1084" s="12">
        <f t="shared" si="525"/>
        <v>95400</v>
      </c>
      <c r="C1084" s="29" t="str">
        <f t="shared" si="492"/>
        <v>-7.61090225799352E-06+0.0232666878745077i</v>
      </c>
      <c r="D1084" s="28" t="str">
        <f t="shared" si="493"/>
        <v>-5.3991193831145+0.178377940371226i</v>
      </c>
      <c r="E1084" s="12" t="str">
        <f t="shared" si="494"/>
        <v>4200</v>
      </c>
      <c r="F1084" s="12" t="str">
        <f t="shared" si="495"/>
        <v>0.704225352112676</v>
      </c>
      <c r="G1084" s="12" t="str">
        <f t="shared" si="491"/>
        <v>0.704225352112676</v>
      </c>
      <c r="H1084" s="12" t="str">
        <f t="shared" si="496"/>
        <v>6.91943293798085+2.93305003799649i</v>
      </c>
      <c r="I1084" s="12" t="str">
        <f t="shared" si="497"/>
        <v>374.634923940583i</v>
      </c>
      <c r="J1084" s="12" t="str">
        <f t="shared" si="498"/>
        <v>-119.050910409196+81.0248425181127i</v>
      </c>
      <c r="K1084" s="12" t="str">
        <f t="shared" si="499"/>
        <v>1.46371513121612-2.15065668177066i</v>
      </c>
      <c r="L1084" s="12" t="str">
        <f t="shared" si="500"/>
        <v>0.0696655798969514-0.0865061852376654i</v>
      </c>
      <c r="M1084" s="12" t="str">
        <f t="shared" si="501"/>
        <v>1.53338071111307-2.23716286700833i</v>
      </c>
      <c r="N1084" s="12" t="str">
        <f t="shared" si="502"/>
        <v>-1.19883175660986i</v>
      </c>
      <c r="O1084" s="12" t="str">
        <f t="shared" si="503"/>
        <v>0.363446355458965-0.931615127992024i</v>
      </c>
      <c r="P1084" s="12" t="str">
        <f t="shared" si="504"/>
        <v>0.636553644541035+0.931615127992024i</v>
      </c>
      <c r="Q1084" s="12" t="str">
        <f t="shared" si="505"/>
        <v>-0.636553644541035+0.267216628617836i</v>
      </c>
      <c r="R1084" s="12" t="str">
        <f t="shared" si="506"/>
        <v>-0.327855143185354-1.60115880691235i</v>
      </c>
      <c r="S1084" s="12" t="str">
        <f t="shared" si="507"/>
        <v>0.122766027712524i</v>
      </c>
      <c r="T1084" s="12" t="str">
        <f t="shared" si="508"/>
        <v>0.196567906461553-0.0402494735939867i</v>
      </c>
      <c r="U1084" s="12" t="str">
        <f t="shared" si="509"/>
        <v>0.001-0.0166829080809115i</v>
      </c>
      <c r="V1084" s="12" t="str">
        <f t="shared" si="510"/>
        <v>0.0015-0.00507079272976032i</v>
      </c>
      <c r="W1084" s="12" t="str">
        <f t="shared" si="511"/>
        <v>0.000932151772583122-0.00392696163208679i</v>
      </c>
      <c r="X1084" s="12" t="str">
        <f t="shared" si="512"/>
        <v>0.00141357144402416-0.00359193047230692i</v>
      </c>
      <c r="Y1084" s="12" t="str">
        <f t="shared" si="513"/>
        <v>0.00029+0.0899123817457399i</v>
      </c>
      <c r="Z1084" s="12" t="str">
        <f t="shared" si="514"/>
        <v>-0.49526785887483-0.206284620239149i</v>
      </c>
      <c r="AA1084" s="12" t="str">
        <f t="shared" si="515"/>
        <v>2.74249013586829-138.962757899886i</v>
      </c>
      <c r="AB1084" s="12" t="str">
        <f t="shared" si="516"/>
        <v>0.490670207600061-0.100470203502002i</v>
      </c>
      <c r="AC1084" s="12" t="str">
        <f t="shared" si="517"/>
        <v>1.52761602333633-1.2517682404817i</v>
      </c>
      <c r="AD1084" s="12" t="str">
        <f t="shared" si="518"/>
        <v>0.224410550409442+0.118118554383498i</v>
      </c>
      <c r="AE1084" s="12" t="str">
        <f t="shared" si="519"/>
        <v>-0.086777291676009-0.104792768691775i</v>
      </c>
      <c r="AF1084" s="12" t="str">
        <f t="shared" si="520"/>
        <v>-12.3185523210953-2.75467209762526i</v>
      </c>
      <c r="AG1084" s="12" t="str">
        <f t="shared" si="521"/>
        <v>1.06164687614572-0.111715987459613i</v>
      </c>
      <c r="AH1084" s="12" t="str">
        <f t="shared" si="522"/>
        <v>0.576956942387779+1.50181151421873i</v>
      </c>
      <c r="AI1084" s="12">
        <f t="shared" si="523"/>
        <v>4.1301748786821051</v>
      </c>
      <c r="AJ1084" s="12">
        <f t="shared" si="524"/>
        <v>68.984522564252529</v>
      </c>
      <c r="AK1084" s="12"/>
      <c r="AL1084" s="12"/>
      <c r="AM1084" s="12"/>
      <c r="AN1084" s="12"/>
    </row>
    <row r="1085" spans="1:40" x14ac:dyDescent="0.35">
      <c r="A1085" s="12"/>
      <c r="B1085" s="12">
        <f t="shared" si="525"/>
        <v>95500</v>
      </c>
      <c r="C1085" s="29" t="str">
        <f t="shared" si="492"/>
        <v>-7.59497154243299E-06+0.023242324855761i</v>
      </c>
      <c r="D1085" s="28" t="str">
        <f t="shared" si="493"/>
        <v>-5.39911926097901+0.178191157227501i</v>
      </c>
      <c r="E1085" s="12" t="str">
        <f t="shared" si="494"/>
        <v>4200</v>
      </c>
      <c r="F1085" s="12" t="str">
        <f t="shared" si="495"/>
        <v>0.704225352112676</v>
      </c>
      <c r="G1085" s="12" t="str">
        <f t="shared" si="491"/>
        <v>0.704225352112676</v>
      </c>
      <c r="H1085" s="12" t="str">
        <f t="shared" si="496"/>
        <v>6.9217757217915+2.93106332359669i</v>
      </c>
      <c r="I1085" s="12" t="str">
        <f t="shared" si="497"/>
        <v>375.027623022282i</v>
      </c>
      <c r="J1085" s="12" t="str">
        <f t="shared" si="498"/>
        <v>-119.302721373921+81.1097742188654i</v>
      </c>
      <c r="K1085" s="12" t="str">
        <f t="shared" si="499"/>
        <v>1.46158471665151-2.14981530764142i</v>
      </c>
      <c r="L1085" s="12" t="str">
        <f t="shared" si="500"/>
        <v>0.069577053337108-0.0864868208305255i</v>
      </c>
      <c r="M1085" s="12" t="str">
        <f t="shared" si="501"/>
        <v>1.53116176998862-2.23630212847195i</v>
      </c>
      <c r="N1085" s="12" t="str">
        <f t="shared" si="502"/>
        <v>-1.2000883936713i</v>
      </c>
      <c r="O1085" s="12" t="str">
        <f t="shared" si="503"/>
        <v>0.362275366704547-0.932071112458211i</v>
      </c>
      <c r="P1085" s="12" t="str">
        <f t="shared" si="504"/>
        <v>0.637724633295453+0.932071112458211i</v>
      </c>
      <c r="Q1085" s="12" t="str">
        <f t="shared" si="505"/>
        <v>-0.637724633295453+0.268017281213089i</v>
      </c>
      <c r="R1085" s="12" t="str">
        <f t="shared" si="506"/>
        <v>-0.327843318817402-1.59934042716991i</v>
      </c>
      <c r="S1085" s="12" t="str">
        <f t="shared" si="507"/>
        <v>0.122894713276164i</v>
      </c>
      <c r="T1085" s="12" t="str">
        <f t="shared" si="508"/>
        <v>0.196550483228024-0.0402902106655706i</v>
      </c>
      <c r="U1085" s="12" t="str">
        <f t="shared" si="509"/>
        <v>0.001-0.0166654390672142i</v>
      </c>
      <c r="V1085" s="12" t="str">
        <f t="shared" si="510"/>
        <v>0.0015-0.00506548299915324i</v>
      </c>
      <c r="W1085" s="12" t="str">
        <f t="shared" si="511"/>
        <v>0.000932142691256654-0.00392292856861687i</v>
      </c>
      <c r="X1085" s="12" t="str">
        <f t="shared" si="512"/>
        <v>0.00141253125561184-0.00358839109113269i</v>
      </c>
      <c r="Y1085" s="12" t="str">
        <f t="shared" si="513"/>
        <v>0.00029+0.0900066295253476i</v>
      </c>
      <c r="Z1085" s="12" t="str">
        <f t="shared" si="514"/>
        <v>-0.494226407050753-0.205880278226669i</v>
      </c>
      <c r="AA1085" s="12" t="str">
        <f t="shared" si="515"/>
        <v>2.73462002757203-138.80570168139i</v>
      </c>
      <c r="AB1085" s="12" t="str">
        <f t="shared" si="516"/>
        <v>0.490626715955028-0.100571890841155i</v>
      </c>
      <c r="AC1085" s="12" t="str">
        <f t="shared" si="517"/>
        <v>1.52631973725288-1.25118140356688i</v>
      </c>
      <c r="AD1085" s="12" t="str">
        <f t="shared" si="518"/>
        <v>0.224560443280183+0.118188840362128i</v>
      </c>
      <c r="AE1085" s="12" t="str">
        <f t="shared" si="519"/>
        <v>-0.0866509497110472-0.104644612466898i</v>
      </c>
      <c r="AF1085" s="12" t="str">
        <f t="shared" si="520"/>
        <v>-12.3208949827705-2.75287216636919i</v>
      </c>
      <c r="AG1085" s="12" t="str">
        <f t="shared" si="521"/>
        <v>1.06161012809875-0.11166638735279i</v>
      </c>
      <c r="AH1085" s="12" t="str">
        <f t="shared" si="522"/>
        <v>0.576542554839562+1.49982997569174i</v>
      </c>
      <c r="AI1085" s="12">
        <f t="shared" si="523"/>
        <v>4.1193794966448367</v>
      </c>
      <c r="AJ1085" s="12">
        <f t="shared" si="524"/>
        <v>68.972976748192181</v>
      </c>
      <c r="AK1085" s="12"/>
      <c r="AL1085" s="12"/>
      <c r="AM1085" s="12"/>
      <c r="AN1085" s="12"/>
    </row>
    <row r="1086" spans="1:40" x14ac:dyDescent="0.35">
      <c r="A1086" s="12"/>
      <c r="B1086" s="12">
        <f t="shared" si="525"/>
        <v>95600</v>
      </c>
      <c r="C1086" s="29" t="str">
        <f t="shared" si="492"/>
        <v>-7.57909079249973E-06+0.0232180128056566i</v>
      </c>
      <c r="D1086" s="28" t="str">
        <f t="shared" si="493"/>
        <v>-5.3991191392266+0.178004764843367i</v>
      </c>
      <c r="E1086" s="12" t="str">
        <f t="shared" si="494"/>
        <v>4200</v>
      </c>
      <c r="F1086" s="12" t="str">
        <f t="shared" si="495"/>
        <v>0.704225352112676</v>
      </c>
      <c r="G1086" s="12" t="str">
        <f t="shared" si="491"/>
        <v>0.704225352112676</v>
      </c>
      <c r="H1086" s="12" t="str">
        <f t="shared" si="496"/>
        <v>6.9241128845954+2.92907816609895i</v>
      </c>
      <c r="I1086" s="12" t="str">
        <f t="shared" si="497"/>
        <v>375.42032210398i</v>
      </c>
      <c r="J1086" s="12" t="str">
        <f t="shared" si="498"/>
        <v>-119.554796153171+81.1947059196182i</v>
      </c>
      <c r="K1086" s="12" t="str">
        <f t="shared" si="499"/>
        <v>1.459458271786-2.14897306666979i</v>
      </c>
      <c r="L1086" s="12" t="str">
        <f t="shared" si="500"/>
        <v>0.0694886590859167-0.0864673906061642i</v>
      </c>
      <c r="M1086" s="12" t="str">
        <f t="shared" si="501"/>
        <v>1.52894693087192-2.23544045727595i</v>
      </c>
      <c r="N1086" s="12" t="str">
        <f t="shared" si="502"/>
        <v>-1.20134503073274i</v>
      </c>
      <c r="O1086" s="12" t="str">
        <f t="shared" si="503"/>
        <v>0.361103805867875-0.932525625056886i</v>
      </c>
      <c r="P1086" s="12" t="str">
        <f t="shared" si="504"/>
        <v>0.638896194132125+0.932525625056886i</v>
      </c>
      <c r="Q1086" s="12" t="str">
        <f t="shared" si="505"/>
        <v>-0.638896194132125+0.268819405675854i</v>
      </c>
      <c r="R1086" s="12" t="str">
        <f t="shared" si="506"/>
        <v>-0.327831480630895-1.59752569856574i</v>
      </c>
      <c r="S1086" s="12" t="str">
        <f t="shared" si="507"/>
        <v>0.123023398839804i</v>
      </c>
      <c r="T1086" s="12" t="str">
        <f t="shared" si="508"/>
        <v>0.19653304117149-0.0403309429938981i</v>
      </c>
      <c r="U1086" s="12" t="str">
        <f t="shared" si="509"/>
        <v>0.001-0.0166480065995707i</v>
      </c>
      <c r="V1086" s="12" t="str">
        <f t="shared" si="510"/>
        <v>0.0015-0.0050601843767692i</v>
      </c>
      <c r="W1086" s="12" t="str">
        <f t="shared" si="511"/>
        <v>0.000932133600913315-0.00391890402081422i</v>
      </c>
      <c r="X1086" s="12" t="str">
        <f t="shared" si="512"/>
        <v>0.00141149420972213-0.00358485874551781i</v>
      </c>
      <c r="Y1086" s="12" t="str">
        <f t="shared" si="513"/>
        <v>0.00029+0.0901008773049553i</v>
      </c>
      <c r="Z1086" s="12" t="str">
        <f t="shared" si="514"/>
        <v>-0.493188279249925-0.205477411167494i</v>
      </c>
      <c r="AA1086" s="12" t="str">
        <f t="shared" si="515"/>
        <v>2.72678392988721-138.649010815161i</v>
      </c>
      <c r="AB1086" s="12" t="str">
        <f t="shared" si="516"/>
        <v>0.490583177324259-0.100673566340255i</v>
      </c>
      <c r="AC1086" s="12" t="str">
        <f t="shared" si="517"/>
        <v>1.52502588013206-1.25059402252549i</v>
      </c>
      <c r="AD1086" s="12" t="str">
        <f t="shared" si="518"/>
        <v>0.224710439500948+0.118258954453343i</v>
      </c>
      <c r="AE1086" s="12" t="str">
        <f t="shared" si="519"/>
        <v>-0.0865250111785192-0.104496849623704i</v>
      </c>
      <c r="AF1086" s="12" t="str">
        <f t="shared" si="520"/>
        <v>-12.323232023822-2.75107340125558i</v>
      </c>
      <c r="AG1086" s="12" t="str">
        <f t="shared" si="521"/>
        <v>1.06157339041049-0.111616957015082i</v>
      </c>
      <c r="AH1086" s="12" t="str">
        <f t="shared" si="522"/>
        <v>0.576129211595995+1.49785345438896i</v>
      </c>
      <c r="AI1086" s="12">
        <f t="shared" si="523"/>
        <v>4.108598408585328</v>
      </c>
      <c r="AJ1086" s="12">
        <f t="shared" si="524"/>
        <v>68.961431686141268</v>
      </c>
      <c r="AK1086" s="12"/>
      <c r="AL1086" s="12"/>
      <c r="AM1086" s="12"/>
      <c r="AN1086" s="12"/>
    </row>
    <row r="1087" spans="1:40" x14ac:dyDescent="0.35">
      <c r="A1087" s="12"/>
      <c r="B1087" s="12">
        <f t="shared" si="525"/>
        <v>95700</v>
      </c>
      <c r="C1087" s="29" t="str">
        <f t="shared" si="492"/>
        <v>-7.56325979946014E-06+0.023193751564418i</v>
      </c>
      <c r="D1087" s="28" t="str">
        <f t="shared" si="493"/>
        <v>-5.39911901785564+0.177818761993871i</v>
      </c>
      <c r="E1087" s="12" t="str">
        <f t="shared" si="494"/>
        <v>4200</v>
      </c>
      <c r="F1087" s="12" t="str">
        <f t="shared" si="495"/>
        <v>0.704225352112676</v>
      </c>
      <c r="G1087" s="12" t="str">
        <f t="shared" si="491"/>
        <v>0.704225352112676</v>
      </c>
      <c r="H1087" s="12" t="str">
        <f t="shared" si="496"/>
        <v>6.92644444277174+2.92709456818931i</v>
      </c>
      <c r="I1087" s="12" t="str">
        <f t="shared" si="497"/>
        <v>375.813021185679i</v>
      </c>
      <c r="J1087" s="12" t="str">
        <f t="shared" si="498"/>
        <v>-119.807134746946+81.2796376203709i</v>
      </c>
      <c r="K1087" s="12" t="str">
        <f t="shared" si="499"/>
        <v>1.45733578902232-2.14812996660291i</v>
      </c>
      <c r="L1087" s="12" t="str">
        <f t="shared" si="500"/>
        <v>0.0694003969918868-0.0864478948925215i</v>
      </c>
      <c r="M1087" s="12" t="str">
        <f t="shared" si="501"/>
        <v>1.52673618601421-2.23457786149543i</v>
      </c>
      <c r="N1087" s="12" t="str">
        <f t="shared" si="502"/>
        <v>-1.20260166779417i</v>
      </c>
      <c r="O1087" s="12" t="str">
        <f t="shared" si="503"/>
        <v>0.359931674799013-0.93297866507031i</v>
      </c>
      <c r="P1087" s="12" t="str">
        <f t="shared" si="504"/>
        <v>0.640068325200987+0.93297866507031i</v>
      </c>
      <c r="Q1087" s="12" t="str">
        <f t="shared" si="505"/>
        <v>-0.640068325200987+0.26962300272386i</v>
      </c>
      <c r="R1087" s="12" t="str">
        <f t="shared" si="506"/>
        <v>-0.327819628621141-1.59571460963991i</v>
      </c>
      <c r="S1087" s="12" t="str">
        <f t="shared" si="507"/>
        <v>0.123152084403444i</v>
      </c>
      <c r="T1087" s="12" t="str">
        <f t="shared" si="508"/>
        <v>0.196515580290183-0.0403716705730564i</v>
      </c>
      <c r="U1087" s="12" t="str">
        <f t="shared" si="509"/>
        <v>0.001-0.0166306105634165i</v>
      </c>
      <c r="V1087" s="12" t="str">
        <f t="shared" si="510"/>
        <v>0.0015-0.00505489682778616i</v>
      </c>
      <c r="W1087" s="12" t="str">
        <f t="shared" si="511"/>
        <v>0.000932124501554626-0.00391488796197077i</v>
      </c>
      <c r="X1087" s="12" t="str">
        <f t="shared" si="512"/>
        <v>0.00141046029362147-0.00358133341518976i</v>
      </c>
      <c r="Y1087" s="12" t="str">
        <f t="shared" si="513"/>
        <v>0.00029+0.090195125084563i</v>
      </c>
      <c r="Z1087" s="12" t="str">
        <f t="shared" si="514"/>
        <v>-0.492153461311817-0.205076011573196i</v>
      </c>
      <c r="AA1087" s="12" t="str">
        <f t="shared" si="515"/>
        <v>2.71898164898748-138.492683999521i</v>
      </c>
      <c r="AB1087" s="12" t="str">
        <f t="shared" si="516"/>
        <v>0.49053959170334-0.100775229984542i</v>
      </c>
      <c r="AC1087" s="12" t="str">
        <f t="shared" si="517"/>
        <v>1.52373444741556-1.2500061020786i</v>
      </c>
      <c r="AD1087" s="12" t="str">
        <f t="shared" si="518"/>
        <v>0.224860538904197+0.118328896526689i</v>
      </c>
      <c r="AE1087" s="12" t="str">
        <f t="shared" si="519"/>
        <v>-0.0863994743805905-0.10434947847749i</v>
      </c>
      <c r="AF1087" s="12" t="str">
        <f t="shared" si="520"/>
        <v>-12.3255634606274-2.74927580619544i</v>
      </c>
      <c r="AG1087" s="12" t="str">
        <f t="shared" si="521"/>
        <v>1.06153666291583-0.111567695765996i</v>
      </c>
      <c r="AH1087" s="12" t="str">
        <f t="shared" si="522"/>
        <v>0.575716910295632+1.49588193060964i</v>
      </c>
      <c r="AI1087" s="12">
        <f t="shared" si="523"/>
        <v>4.0978315788478454</v>
      </c>
      <c r="AJ1087" s="12">
        <f t="shared" si="524"/>
        <v>68.949887316974625</v>
      </c>
      <c r="AK1087" s="12"/>
      <c r="AL1087" s="12"/>
      <c r="AM1087" s="12"/>
      <c r="AN1087" s="12"/>
    </row>
    <row r="1088" spans="1:40" x14ac:dyDescent="0.35">
      <c r="A1088" s="12"/>
      <c r="B1088" s="12">
        <f t="shared" si="525"/>
        <v>95800</v>
      </c>
      <c r="C1088" s="29" t="str">
        <f t="shared" si="492"/>
        <v>-7.54747835566952E-06+0.0231695409729363i</v>
      </c>
      <c r="D1088" s="28" t="str">
        <f t="shared" si="493"/>
        <v>-5.39911889686458+0.177633147459178i</v>
      </c>
      <c r="E1088" s="12" t="str">
        <f t="shared" si="494"/>
        <v>4200</v>
      </c>
      <c r="F1088" s="12" t="str">
        <f t="shared" si="495"/>
        <v>0.704225352112676</v>
      </c>
      <c r="G1088" s="12" t="str">
        <f t="shared" si="491"/>
        <v>0.704225352112676</v>
      </c>
      <c r="H1088" s="12" t="str">
        <f t="shared" si="496"/>
        <v>6.92877041264776+2.92511253251852i</v>
      </c>
      <c r="I1088" s="12" t="str">
        <f t="shared" si="497"/>
        <v>376.205720267378i</v>
      </c>
      <c r="J1088" s="12" t="str">
        <f t="shared" si="498"/>
        <v>-120.059737155248+81.3645693211235i</v>
      </c>
      <c r="K1088" s="12" t="str">
        <f t="shared" si="499"/>
        <v>1.45521726077115-2.14728601515016i</v>
      </c>
      <c r="L1088" s="12" t="str">
        <f t="shared" si="500"/>
        <v>0.0693122669032457-0.0864283340163955i</v>
      </c>
      <c r="M1088" s="12" t="str">
        <f t="shared" si="501"/>
        <v>1.5245295276744-2.23371434916656i</v>
      </c>
      <c r="N1088" s="12" t="str">
        <f t="shared" si="502"/>
        <v>-1.20385830485561i</v>
      </c>
      <c r="O1088" s="12" t="str">
        <f t="shared" si="503"/>
        <v>0.358758975348898-0.933430231783077i</v>
      </c>
      <c r="P1088" s="12" t="str">
        <f t="shared" si="504"/>
        <v>0.641241024651102+0.933430231783077i</v>
      </c>
      <c r="Q1088" s="12" t="str">
        <f t="shared" si="505"/>
        <v>-0.641241024651102+0.270428073072533i</v>
      </c>
      <c r="R1088" s="12" t="str">
        <f t="shared" si="506"/>
        <v>-0.327807762783435-1.59390714898026i</v>
      </c>
      <c r="S1088" s="12" t="str">
        <f t="shared" si="507"/>
        <v>0.123280769967084i</v>
      </c>
      <c r="T1088" s="12" t="str">
        <f t="shared" si="508"/>
        <v>0.196498100582326-0.0404123933971291i</v>
      </c>
      <c r="U1088" s="12" t="str">
        <f t="shared" si="509"/>
        <v>0.001-0.0166132508446655i</v>
      </c>
      <c r="V1088" s="12" t="str">
        <f t="shared" si="510"/>
        <v>0.0015-0.00504962031752749i</v>
      </c>
      <c r="W1088" s="12" t="str">
        <f t="shared" si="511"/>
        <v>0.000932115393182107-0.00391088036548994i</v>
      </c>
      <c r="X1088" s="12" t="str">
        <f t="shared" si="512"/>
        <v>0.00140942949464009-0.00357781507995161i</v>
      </c>
      <c r="Y1088" s="12" t="str">
        <f t="shared" si="513"/>
        <v>0.00029+0.0902893728641706i</v>
      </c>
      <c r="Z1088" s="12" t="str">
        <f t="shared" si="514"/>
        <v>-0.491121939151238-0.204676072003051i</v>
      </c>
      <c r="AA1088" s="12" t="str">
        <f t="shared" si="515"/>
        <v>2.71121299240431-138.336719939052i</v>
      </c>
      <c r="AB1088" s="12" t="str">
        <f t="shared" si="516"/>
        <v>0.490495959087837-0.100876881759246i</v>
      </c>
      <c r="AC1088" s="12" t="str">
        <f t="shared" si="517"/>
        <v>1.52244543454958-1.24941764692441i</v>
      </c>
      <c r="AD1088" s="12" t="str">
        <f t="shared" si="518"/>
        <v>0.225010741322231+0.118398666451795i</v>
      </c>
      <c r="AE1088" s="12" t="str">
        <f t="shared" si="519"/>
        <v>-0.0862743376282786-0.104202497353055i</v>
      </c>
      <c r="AF1088" s="12" t="str">
        <f t="shared" si="520"/>
        <v>-12.3278893095123-2.74747938505934i</v>
      </c>
      <c r="AG1088" s="12" t="str">
        <f t="shared" si="521"/>
        <v>1.0614999454508-0.111518602928152i</v>
      </c>
      <c r="AH1088" s="12" t="str">
        <f t="shared" si="522"/>
        <v>0.575305648578149+1.49391538475229i</v>
      </c>
      <c r="AI1088" s="12">
        <f t="shared" si="523"/>
        <v>4.0870789718957088</v>
      </c>
      <c r="AJ1088" s="12">
        <f t="shared" si="524"/>
        <v>68.938343579929281</v>
      </c>
      <c r="AK1088" s="12"/>
      <c r="AL1088" s="12"/>
      <c r="AM1088" s="12"/>
      <c r="AN1088" s="12"/>
    </row>
    <row r="1089" spans="1:40" x14ac:dyDescent="0.35">
      <c r="A1089" s="12"/>
      <c r="B1089" s="12">
        <f t="shared" si="525"/>
        <v>95900</v>
      </c>
      <c r="C1089" s="29" t="str">
        <f t="shared" si="492"/>
        <v>-7.53174625456519E-06+0.0231453808727658i</v>
      </c>
      <c r="D1089" s="28" t="str">
        <f t="shared" si="493"/>
        <v>-5.39911877625181+0.177447920024538i</v>
      </c>
      <c r="E1089" s="12" t="str">
        <f t="shared" si="494"/>
        <v>4200</v>
      </c>
      <c r="F1089" s="12" t="str">
        <f t="shared" si="495"/>
        <v>0.704225352112676</v>
      </c>
      <c r="G1089" s="12" t="str">
        <f t="shared" ref="G1089:G1152" si="526">IF($C$11=$C$7,$C$24,F1089)</f>
        <v>0.704225352112676</v>
      </c>
      <c r="H1089" s="12" t="str">
        <f t="shared" si="496"/>
        <v>6.93109081049859+2.92313206170233i</v>
      </c>
      <c r="I1089" s="12" t="str">
        <f t="shared" si="497"/>
        <v>376.598419349076i</v>
      </c>
      <c r="J1089" s="12" t="str">
        <f t="shared" si="498"/>
        <v>-120.312603378075+81.4495010218763i</v>
      </c>
      <c r="K1089" s="12" t="str">
        <f t="shared" si="499"/>
        <v>1.45310267945127-2.14644121998344i</v>
      </c>
      <c r="L1089" s="12" t="str">
        <f t="shared" si="500"/>
        <v>0.0692242686679398-0.0864087083034452i</v>
      </c>
      <c r="M1089" s="12" t="str">
        <f t="shared" si="501"/>
        <v>1.52232694811921-2.23284992828689i</v>
      </c>
      <c r="N1089" s="12" t="str">
        <f t="shared" si="502"/>
        <v>-1.20511494191704i</v>
      </c>
      <c r="O1089" s="12" t="str">
        <f t="shared" si="503"/>
        <v>0.357585709369402-0.933880324482094i</v>
      </c>
      <c r="P1089" s="12" t="str">
        <f t="shared" si="504"/>
        <v>0.642414290630598+0.933880324482094i</v>
      </c>
      <c r="Q1089" s="12" t="str">
        <f t="shared" si="505"/>
        <v>-0.642414290630598+0.271234617434946i</v>
      </c>
      <c r="R1089" s="12" t="str">
        <f t="shared" si="506"/>
        <v>-0.32779588311307-1.59210330522231i</v>
      </c>
      <c r="S1089" s="12" t="str">
        <f t="shared" si="507"/>
        <v>0.123409455530723i</v>
      </c>
      <c r="T1089" s="12" t="str">
        <f t="shared" si="508"/>
        <v>0.19648060204615-0.0404531114601965i</v>
      </c>
      <c r="U1089" s="12" t="str">
        <f t="shared" si="509"/>
        <v>0.001-0.0165959273297076i</v>
      </c>
      <c r="V1089" s="12" t="str">
        <f t="shared" si="510"/>
        <v>0.0015-0.00504435481146125i</v>
      </c>
      <c r="W1089" s="12" t="str">
        <f t="shared" si="511"/>
        <v>0.000932106275797286-0.0039068812048861i</v>
      </c>
      <c r="X1089" s="12" t="str">
        <f t="shared" si="512"/>
        <v>0.00140840180017169-0.00357430371968179i</v>
      </c>
      <c r="Y1089" s="12" t="str">
        <f t="shared" si="513"/>
        <v>0.00029+0.0903836206437783i</v>
      </c>
      <c r="Z1089" s="12" t="str">
        <f t="shared" si="514"/>
        <v>-0.49009369875787-0.204277585063696i</v>
      </c>
      <c r="AA1089" s="12" t="str">
        <f t="shared" si="515"/>
        <v>2.70347776901589-138.181117344568i</v>
      </c>
      <c r="AB1089" s="12" t="str">
        <f t="shared" si="516"/>
        <v>0.490452279473332-0.100978521649593i</v>
      </c>
      <c r="AC1089" s="12" t="str">
        <f t="shared" si="517"/>
        <v>1.52115883698494-1.24882866173859i</v>
      </c>
      <c r="AD1089" s="12" t="str">
        <f t="shared" si="518"/>
        <v>0.225161046587171+0.118468264098385i</v>
      </c>
      <c r="AE1089" s="12" t="str">
        <f t="shared" si="519"/>
        <v>-0.0861495992413933-0.104055904584643i</v>
      </c>
      <c r="AF1089" s="12" t="str">
        <f t="shared" si="520"/>
        <v>-12.3302095867504-2.74568414167779i</v>
      </c>
      <c r="AG1089" s="12" t="str">
        <f t="shared" si="521"/>
        <v>1.06146323785252-0.111469677827261i</v>
      </c>
      <c r="AH1089" s="12" t="str">
        <f t="shared" si="522"/>
        <v>0.574895424084338+1.49195379731429i</v>
      </c>
      <c r="AI1089" s="12">
        <f t="shared" si="523"/>
        <v>4.0763405523117608</v>
      </c>
      <c r="AJ1089" s="12">
        <f t="shared" si="524"/>
        <v>68.926800414607357</v>
      </c>
      <c r="AK1089" s="12"/>
      <c r="AL1089" s="12"/>
      <c r="AM1089" s="12"/>
      <c r="AN1089" s="12"/>
    </row>
    <row r="1090" spans="1:40" x14ac:dyDescent="0.35">
      <c r="A1090" s="12"/>
      <c r="B1090" s="12">
        <f t="shared" si="525"/>
        <v>96000</v>
      </c>
      <c r="C1090" s="29" t="str">
        <f t="shared" ref="C1090:C1153" si="527">IMPRODUCT(COMPLEX(-1,0),IMDIV(IMPRODUCT(G1090,COMPLEX($C$96+$C$97,0)),COMPLEX($C$96,2*PI()*B1090*$C$99*$C$98*(2*$C$96+$C$97))))</f>
        <v>-7.51606329065982E-06+0.0231212711061215i</v>
      </c>
      <c r="D1090" s="28" t="str">
        <f t="shared" ref="D1090:D1153" si="528">IMPRODUCT(COMPLEX($C$102,0),IMSUB(C1090,G1090))</f>
        <v>-5.39911865601575+0.177263078480265i</v>
      </c>
      <c r="E1090" s="12" t="str">
        <f t="shared" ref="E1090:E1153" si="529">IMDIV(COMPLEX($C$20*10^3,0),COMPLEX(1,2*PI()*B1090*$C$20*1000*$C$29*10^-12))</f>
        <v>4200</v>
      </c>
      <c r="F1090" s="12" t="str">
        <f t="shared" ref="F1090:F1153" si="530">IMDIV(COMPLEX($C$22*1000,0),IMSUM(COMPLEX($C$22*1000,0),E1090))</f>
        <v>0.704225352112676</v>
      </c>
      <c r="G1090" s="12" t="str">
        <f t="shared" si="526"/>
        <v>0.704225352112676</v>
      </c>
      <c r="H1090" s="12" t="str">
        <f t="shared" ref="H1090:H1153" si="531">IMPRODUCT(COMPLEX($C$104,0),IMPRODUCT(COMPLEX(-1,0),D1090),IMDIV(COMPLEX(0,2*PI()*B1090*$C$105*$C$106),COMPLEX(1,2*PI()*B1090*$C$105*$C$106)))</f>
        <v>6.93340565254763+2.9211531583217i</v>
      </c>
      <c r="I1090" s="12" t="str">
        <f t="shared" ref="I1090:I1153" si="532">COMPLEX(0,2*PI()*B1090*$C$109*$C$108*$C$110)</f>
        <v>376.991118430775i</v>
      </c>
      <c r="J1090" s="12" t="str">
        <f t="shared" ref="J1090:J1153" si="533">IMSUM(COMPLEX(0,2*PI()*B1090*$C$109*$C$108),COMPLEX(0,2*PI()*B1090*$C$109*$C$107),COMPLEX(0,2*PI()*B1090*$C$28*10^-12*$C$107),COMPLEX(-1*2*PI()*B1090*2*PI()*B1090*$C$109*$C$108*$C$28*10^-12*$C$107,0),COMPLEX(1,0))</f>
        <v>-120.565733415427+81.534432722629i</v>
      </c>
      <c r="K1090" s="12" t="str">
        <f t="shared" ref="K1090:K1153" si="534">IMDIV(I1090,J1090)</f>
        <v>1.45099203748952-2.14559558873728i</v>
      </c>
      <c r="L1090" s="12" t="str">
        <f t="shared" ref="L1090:L1153" si="535">IMDIV(COMPLEX($C$113,0),COMPLEX(1,2*PI()*B1090*$C$111*$C$112))</f>
        <v>0.06913640213364-0.0863890180781929i</v>
      </c>
      <c r="M1090" s="12" t="str">
        <f t="shared" ref="M1090:M1153" si="536">IMSUM(K1090,L1090)</f>
        <v>1.52012843962316-2.23198460681547i</v>
      </c>
      <c r="N1090" s="12" t="str">
        <f t="shared" ref="N1090:N1153" si="537">COMPLEX(0,-2*PI()*B1090*$C$41)</f>
        <v>-1.20637157897848i</v>
      </c>
      <c r="O1090" s="12" t="str">
        <f t="shared" ref="O1090:O1153" si="538">IMEXP(N1090)</f>
        <v>0.356411878713251-0.934328942456612i</v>
      </c>
      <c r="P1090" s="12" t="str">
        <f t="shared" ref="P1090:P1153" si="539">IMSUB(COMPLEX(1,0),O1090)</f>
        <v>0.643588121286749+0.934328942456612i</v>
      </c>
      <c r="Q1090" s="12" t="str">
        <f t="shared" ref="Q1090:Q1153" si="540">IMSUM(COMPLEX(0,2*PI()*B1090*$C$41),O1090,COMPLEX(-1,0))</f>
        <v>-0.643588121286749+0.272042636521868i</v>
      </c>
      <c r="R1090" s="12" t="str">
        <f t="shared" ref="R1090:R1153" si="541">IMDIV(P1090,Q1090)</f>
        <v>-0.327783989605338-1.59030306704882i</v>
      </c>
      <c r="S1090" s="12" t="str">
        <f t="shared" ref="S1090:S1153" si="542">IMDIV(COMPLEX(0,2*PI()*B1090*$C$119),COMPLEX($C$120,0))</f>
        <v>0.123538141094363i</v>
      </c>
      <c r="T1090" s="12" t="str">
        <f t="shared" ref="T1090:T1153" si="543">IMPRODUCT(R1090,S1090)</f>
        <v>0.196463084679875-0.0404938247563375i</v>
      </c>
      <c r="U1090" s="12" t="str">
        <f t="shared" ref="U1090:U1153" si="544">IMDIV(COMPLEX(1,2*PI()*B1090*$C$16*10^-3*$C$15*10^-6),COMPLEX(0,2*PI()*B1090*$C$15*10^-6))</f>
        <v>0.001-0.0165786399054058i</v>
      </c>
      <c r="V1090" s="12" t="str">
        <f t="shared" ref="V1090:V1153" si="545">IMSUM(COMPLEX($C$18*10^-3,0),IMDIV(COMPLEX(1,0),COMPLEX(0,2*PI()*B1090*($C$17*1*10^-6))))</f>
        <v>0.0015-0.00503910027519932i</v>
      </c>
      <c r="W1090" s="12" t="str">
        <f t="shared" ref="W1090:W1153" si="546">IMDIV(IMPRODUCT(U1090,V1090),IMSUM(U1090,V1090))</f>
        <v>0.00093209714940168-0.00390289045378393i</v>
      </c>
      <c r="X1090" s="12" t="str">
        <f t="shared" ref="X1090:X1153" si="547">IMDIV(IMPRODUCT(COMPLEX($C$19,0),W1090),IMSUM(COMPLEX($C$19,0),W1090))</f>
        <v>0.00140737719767301-0.0035707993143337i</v>
      </c>
      <c r="Y1090" s="12" t="str">
        <f t="shared" ref="Y1090:Y1153" si="548">COMPLEX($C$13*10^-3,2*PI()*B1090*$C$12*0.000001)</f>
        <v>0.00029+0.090477868423386i</v>
      </c>
      <c r="Z1090" s="12" t="str">
        <f t="shared" ref="Z1090:Z1153" si="549">IMPRODUCT(COMPLEX($C$6,0),IMDIV(X1090,IMSUM(X1090,Y1090)))</f>
        <v>-0.489068726195784-0.203880543408755i</v>
      </c>
      <c r="AA1090" s="12" t="str">
        <f t="shared" ref="AA1090:AA1153" si="550">IMDIV(COMPLEX($C$6,0),IMSUM(X1090,Y1090))</f>
        <v>2.69577578903596-138.025874933069i</v>
      </c>
      <c r="AB1090" s="12" t="str">
        <f t="shared" ref="AB1090:AB1153" si="551">IMPRODUCT(COMPLEX($C$115,0),T1090)</f>
        <v>0.490408552855384-0.1010801496408i</v>
      </c>
      <c r="AC1090" s="12" t="str">
        <f t="shared" ref="AC1090:AC1153" si="552">IMSUM(COMPLEX(1,0),IMPRODUCT(AB1090,M1090))</f>
        <v>1.51987465017704-1.24823915117421i</v>
      </c>
      <c r="AD1090" s="12" t="str">
        <f t="shared" ref="AD1090:AD1153" si="553">IMDIV(AB1090,AC1090)</f>
        <v>0.225311454530963+0.118537689336269i</v>
      </c>
      <c r="AE1090" s="12" t="str">
        <f t="shared" ref="AE1090:AE1153" si="554">IMPRODUCT(AD1090,AA1090,X1090)</f>
        <v>-0.0860252575484806-0.10390969851587i</v>
      </c>
      <c r="AF1090" s="12" t="str">
        <f t="shared" ref="AF1090:AF1153" si="555">IMSUB(D1090,H1090)</f>
        <v>-12.3325243085634-2.74389007984144i</v>
      </c>
      <c r="AG1090" s="12" t="str">
        <f t="shared" ref="AG1090:AG1153" si="556">IMSUM(COMPLEX(1,0),IMPRODUCT(AD1090,AA1090,COMPLEX($C$123,0)))</f>
        <v>1.06142653995923-0.111420919792101i</v>
      </c>
      <c r="AH1090" s="12" t="str">
        <f t="shared" ref="AH1090:AH1153" si="557">IMDIV(IMPRODUCT(AE1090,AF1090),AG1090)</f>
        <v>0.574486234456156+1.48999714889105i</v>
      </c>
      <c r="AI1090" s="12">
        <f t="shared" ref="AI1090:AI1153" si="558">20*LOG10(IMABS(AH1090))</f>
        <v>4.0656162847966524</v>
      </c>
      <c r="AJ1090" s="12">
        <f t="shared" ref="AJ1090:AJ1153" si="559">IMARGUMENT(AH1090)*180/PI()</f>
        <v>68.915257760971286</v>
      </c>
      <c r="AK1090" s="12"/>
      <c r="AL1090" s="12"/>
      <c r="AM1090" s="12"/>
      <c r="AN1090" s="12"/>
    </row>
    <row r="1091" spans="1:40" x14ac:dyDescent="0.35">
      <c r="A1091" s="12"/>
      <c r="B1091" s="12">
        <f t="shared" si="525"/>
        <v>96100</v>
      </c>
      <c r="C1091" s="29" t="str">
        <f t="shared" si="527"/>
        <v>-7.50042925953458E-06+0.0230972115158746i</v>
      </c>
      <c r="D1091" s="28" t="str">
        <f t="shared" si="528"/>
        <v>-5.39911853615484+0.177078621621705i</v>
      </c>
      <c r="E1091" s="12" t="str">
        <f t="shared" si="529"/>
        <v>4200</v>
      </c>
      <c r="F1091" s="12" t="str">
        <f t="shared" si="530"/>
        <v>0.704225352112676</v>
      </c>
      <c r="G1091" s="12" t="str">
        <f t="shared" si="526"/>
        <v>0.704225352112676</v>
      </c>
      <c r="H1091" s="12" t="str">
        <f t="shared" si="531"/>
        <v>6.93571495496661+2.91917582492314i</v>
      </c>
      <c r="I1091" s="12" t="str">
        <f t="shared" si="532"/>
        <v>377.383817512474i</v>
      </c>
      <c r="J1091" s="12" t="str">
        <f t="shared" si="533"/>
        <v>-120.819127267306+81.6193644233818i</v>
      </c>
      <c r="K1091" s="12" t="str">
        <f t="shared" si="534"/>
        <v>1.44888532732089-2.14474912900898i</v>
      </c>
      <c r="L1091" s="12" t="str">
        <f t="shared" si="535"/>
        <v>0.0690486671477454-0.0863692636640282i</v>
      </c>
      <c r="M1091" s="12" t="str">
        <f t="shared" si="536"/>
        <v>1.51793399446864-2.23111839267301i</v>
      </c>
      <c r="N1091" s="12" t="str">
        <f t="shared" si="537"/>
        <v>-1.20762821603992i</v>
      </c>
      <c r="O1091" s="12" t="str">
        <f t="shared" si="538"/>
        <v>0.355237485234095-0.934776084998197i</v>
      </c>
      <c r="P1091" s="12" t="str">
        <f t="shared" si="539"/>
        <v>0.644762514765905+0.934776084998197i</v>
      </c>
      <c r="Q1091" s="12" t="str">
        <f t="shared" si="540"/>
        <v>-0.644762514765905+0.272852131041723i</v>
      </c>
      <c r="R1091" s="12" t="str">
        <f t="shared" si="541"/>
        <v>-0.327772082255517-1.58850642318972i</v>
      </c>
      <c r="S1091" s="12" t="str">
        <f t="shared" si="542"/>
        <v>0.123666826658003i</v>
      </c>
      <c r="T1091" s="12" t="str">
        <f t="shared" si="543"/>
        <v>0.196445548481727-0.0405345332796257i</v>
      </c>
      <c r="U1091" s="12" t="str">
        <f t="shared" si="544"/>
        <v>0.001-0.0165613884590942i</v>
      </c>
      <c r="V1091" s="12" t="str">
        <f t="shared" si="545"/>
        <v>0.0015-0.00503385667449673i</v>
      </c>
      <c r="W1091" s="12" t="str">
        <f t="shared" si="546"/>
        <v>0.000932088013996822-0.00389890808591789i</v>
      </c>
      <c r="X1091" s="12" t="str">
        <f t="shared" si="547"/>
        <v>0.00140635567466351-0.00356730184393529i</v>
      </c>
      <c r="Y1091" s="12" t="str">
        <f t="shared" si="548"/>
        <v>0.00029+0.0905721162029937i</v>
      </c>
      <c r="Z1091" s="12" t="str">
        <f t="shared" si="549"/>
        <v>-0.488047007602961-0.203484939738496i</v>
      </c>
      <c r="AA1091" s="12" t="str">
        <f t="shared" si="550"/>
        <v>2.68810686400285-137.870991427709i</v>
      </c>
      <c r="AB1091" s="12" t="str">
        <f t="shared" si="551"/>
        <v>0.490364779229563-0.101181765718076i</v>
      </c>
      <c r="AC1091" s="12" t="str">
        <f t="shared" si="552"/>
        <v>1.51859286958593-1.24764911986195i</v>
      </c>
      <c r="AD1091" s="12" t="str">
        <f t="shared" si="553"/>
        <v>0.225461964985383+0.118606942035355i</v>
      </c>
      <c r="AE1091" s="12" t="str">
        <f t="shared" si="554"/>
        <v>-0.0859013108867682-0.103763877499666i</v>
      </c>
      <c r="AF1091" s="12" t="str">
        <f t="shared" si="555"/>
        <v>-12.3348334911215-2.74209720330144i</v>
      </c>
      <c r="AG1091" s="12" t="str">
        <f t="shared" si="556"/>
        <v>1.06138985161026-0.111372328154509i</v>
      </c>
      <c r="AH1091" s="12" t="str">
        <f t="shared" si="557"/>
        <v>0.574078077336782+1.48804542017559i</v>
      </c>
      <c r="AI1091" s="12">
        <f t="shared" si="558"/>
        <v>4.0549061341692374</v>
      </c>
      <c r="AJ1091" s="12">
        <f t="shared" si="559"/>
        <v>68.903715559344036</v>
      </c>
      <c r="AK1091" s="12"/>
      <c r="AL1091" s="12"/>
      <c r="AM1091" s="12"/>
      <c r="AN1091" s="12"/>
    </row>
    <row r="1092" spans="1:40" x14ac:dyDescent="0.35">
      <c r="A1092" s="12"/>
      <c r="B1092" s="12">
        <f t="shared" si="525"/>
        <v>96200</v>
      </c>
      <c r="C1092" s="29" t="str">
        <f t="shared" si="527"/>
        <v>-7.48484395783259E-06+0.0230732019455501i</v>
      </c>
      <c r="D1092" s="28" t="str">
        <f t="shared" si="528"/>
        <v>-5.39911841666753+0.176894548249218i</v>
      </c>
      <c r="E1092" s="12" t="str">
        <f t="shared" si="529"/>
        <v>4200</v>
      </c>
      <c r="F1092" s="12" t="str">
        <f t="shared" si="530"/>
        <v>0.704225352112676</v>
      </c>
      <c r="G1092" s="12" t="str">
        <f t="shared" si="526"/>
        <v>0.704225352112676</v>
      </c>
      <c r="H1092" s="12" t="str">
        <f t="shared" si="531"/>
        <v>6.93801873387577+2.91720006401886i</v>
      </c>
      <c r="I1092" s="12" t="str">
        <f t="shared" si="532"/>
        <v>377.776516594173i</v>
      </c>
      <c r="J1092" s="12" t="str">
        <f t="shared" si="533"/>
        <v>-121.07278493371+81.7042961241345i</v>
      </c>
      <c r="K1092" s="12" t="str">
        <f t="shared" si="534"/>
        <v>1.4467825413886-2.14390184835882i</v>
      </c>
      <c r="L1092" s="12" t="str">
        <f t="shared" si="535"/>
        <v>0.0689610635573862-0.0863494453832098i</v>
      </c>
      <c r="M1092" s="12" t="str">
        <f t="shared" si="536"/>
        <v>1.51574360494599-2.23025129374203i</v>
      </c>
      <c r="N1092" s="12" t="str">
        <f t="shared" si="537"/>
        <v>-1.20888485310135i</v>
      </c>
      <c r="O1092" s="12" t="str">
        <f t="shared" si="538"/>
        <v>0.354062530786471-0.935221751400746i</v>
      </c>
      <c r="P1092" s="12" t="str">
        <f t="shared" si="539"/>
        <v>0.645937469213529+0.935221751400746i</v>
      </c>
      <c r="Q1092" s="12" t="str">
        <f t="shared" si="540"/>
        <v>-0.645937469213529+0.273663101700604i</v>
      </c>
      <c r="R1092" s="12" t="str">
        <f t="shared" si="541"/>
        <v>-0.327760161058881-1.58671336242177i</v>
      </c>
      <c r="S1092" s="12" t="str">
        <f t="shared" si="542"/>
        <v>0.123795512221643i</v>
      </c>
      <c r="T1092" s="12" t="str">
        <f t="shared" si="543"/>
        <v>0.196427993449928-0.0405752370241324i</v>
      </c>
      <c r="U1092" s="12" t="str">
        <f t="shared" si="544"/>
        <v>0.001-0.0165441728785754i</v>
      </c>
      <c r="V1092" s="12" t="str">
        <f t="shared" si="545"/>
        <v>0.0015-0.00502862397525089i</v>
      </c>
      <c r="W1092" s="12" t="str">
        <f t="shared" si="546"/>
        <v>0.000932078869584243-0.00389493407513163i</v>
      </c>
      <c r="X1092" s="12" t="str">
        <f t="shared" si="547"/>
        <v>0.00140533721872495-0.00356381128858888i</v>
      </c>
      <c r="Y1092" s="12" t="str">
        <f t="shared" si="548"/>
        <v>0.00029+0.0906663639826014i</v>
      </c>
      <c r="Z1092" s="12" t="str">
        <f t="shared" si="549"/>
        <v>-0.487028529190835-0.203090766799462i</v>
      </c>
      <c r="AA1092" s="12" t="str">
        <f t="shared" si="550"/>
        <v>2.68047080676851-137.716465557756i</v>
      </c>
      <c r="AB1092" s="12" t="str">
        <f t="shared" si="551"/>
        <v>0.490320958591432-0.10128336986662i</v>
      </c>
      <c r="AC1092" s="12" t="str">
        <f t="shared" si="552"/>
        <v>1.51731349067637-1.24705857241008i</v>
      </c>
      <c r="AD1092" s="12" t="str">
        <f t="shared" si="553"/>
        <v>0.225612577782033+0.118676022065638i</v>
      </c>
      <c r="AE1092" s="12" t="str">
        <f t="shared" si="554"/>
        <v>-0.0857777576021161-0.103618439898203i</v>
      </c>
      <c r="AF1092" s="12" t="str">
        <f t="shared" si="555"/>
        <v>-12.3371371505433-2.74030551576964i</v>
      </c>
      <c r="AG1092" s="12" t="str">
        <f t="shared" si="556"/>
        <v>1.06135317264606-0.111323902249358i</v>
      </c>
      <c r="AH1092" s="12" t="str">
        <f t="shared" si="557"/>
        <v>0.57367095037073+1.4860985919578i</v>
      </c>
      <c r="AI1092" s="12">
        <f t="shared" si="558"/>
        <v>4.044210065365462</v>
      </c>
      <c r="AJ1092" s="12">
        <f t="shared" si="559"/>
        <v>68.892173750403217</v>
      </c>
      <c r="AK1092" s="12"/>
      <c r="AL1092" s="12"/>
      <c r="AM1092" s="12"/>
      <c r="AN1092" s="12"/>
    </row>
    <row r="1093" spans="1:40" x14ac:dyDescent="0.35">
      <c r="A1093" s="12"/>
      <c r="B1093" s="12">
        <f t="shared" si="525"/>
        <v>96300</v>
      </c>
      <c r="C1093" s="29" t="str">
        <f t="shared" si="527"/>
        <v>-7.46930718325231E-06+0.0230492422393226i</v>
      </c>
      <c r="D1093" s="28" t="str">
        <f t="shared" si="528"/>
        <v>-5.39911829755225+0.17671085716814i</v>
      </c>
      <c r="E1093" s="12" t="str">
        <f t="shared" si="529"/>
        <v>4200</v>
      </c>
      <c r="F1093" s="12" t="str">
        <f t="shared" si="530"/>
        <v>0.704225352112676</v>
      </c>
      <c r="G1093" s="12" t="str">
        <f t="shared" si="526"/>
        <v>0.704225352112676</v>
      </c>
      <c r="H1093" s="12" t="str">
        <f t="shared" si="531"/>
        <v>6.94031700534401+2.91522587808707i</v>
      </c>
      <c r="I1093" s="12" t="str">
        <f t="shared" si="532"/>
        <v>378.169215675871i</v>
      </c>
      <c r="J1093" s="12" t="str">
        <f t="shared" si="533"/>
        <v>-121.326706414639+81.7892278248873i</v>
      </c>
      <c r="K1093" s="12" t="str">
        <f t="shared" si="534"/>
        <v>1.44468367214414-2.14305375431017i</v>
      </c>
      <c r="L1093" s="12" t="str">
        <f t="shared" si="535"/>
        <v>0.0688735912094299-0.0863295635568693i</v>
      </c>
      <c r="M1093" s="12" t="str">
        <f t="shared" si="536"/>
        <v>1.51355726335357-2.22938331786704i</v>
      </c>
      <c r="N1093" s="12" t="str">
        <f t="shared" si="537"/>
        <v>-1.21014149016279i</v>
      </c>
      <c r="O1093" s="12" t="str">
        <f t="shared" si="538"/>
        <v>0.352887017225773-0.935665940960499i</v>
      </c>
      <c r="P1093" s="12" t="str">
        <f t="shared" si="539"/>
        <v>0.647112982774227+0.935665940960499i</v>
      </c>
      <c r="Q1093" s="12" t="str">
        <f t="shared" si="540"/>
        <v>-0.647112982774227+0.274475549202291i</v>
      </c>
      <c r="R1093" s="12" t="str">
        <f t="shared" si="541"/>
        <v>-0.327748226010701-1.5849238735683i</v>
      </c>
      <c r="S1093" s="12" t="str">
        <f t="shared" si="542"/>
        <v>0.123924197785283i</v>
      </c>
      <c r="T1093" s="12" t="str">
        <f t="shared" si="543"/>
        <v>0.196410419582695-0.0406159359839258i</v>
      </c>
      <c r="U1093" s="12" t="str">
        <f t="shared" si="544"/>
        <v>0.001-0.0165269930521179i</v>
      </c>
      <c r="V1093" s="12" t="str">
        <f t="shared" si="545"/>
        <v>0.0015-0.00502340214350087i</v>
      </c>
      <c r="W1093" s="12" t="str">
        <f t="shared" si="546"/>
        <v>0.000932069716165468-0.00389096839537745i</v>
      </c>
      <c r="X1093" s="12" t="str">
        <f t="shared" si="547"/>
        <v>0.00140432181750102-0.00356032762847073i</v>
      </c>
      <c r="Y1093" s="12" t="str">
        <f t="shared" si="548"/>
        <v>0.00029+0.0907606117622091i</v>
      </c>
      <c r="Z1093" s="12" t="str">
        <f t="shared" si="549"/>
        <v>-0.486013277243821-0.20269801738413i</v>
      </c>
      <c r="AA1093" s="12" t="str">
        <f t="shared" si="550"/>
        <v>2.67286743148774-137.562296058556i</v>
      </c>
      <c r="AB1093" s="12" t="str">
        <f t="shared" si="551"/>
        <v>0.49027709093654-0.101384962071627i</v>
      </c>
      <c r="AC1093" s="12" t="str">
        <f t="shared" si="552"/>
        <v>1.51603650891779-1.24646751340464i</v>
      </c>
      <c r="AD1093" s="12" t="str">
        <f t="shared" si="553"/>
        <v>0.22576329275234+0.118744929297206i</v>
      </c>
      <c r="AE1093" s="12" t="str">
        <f t="shared" si="554"/>
        <v>-0.0856545960489586-0.103473384082833i</v>
      </c>
      <c r="AF1093" s="12" t="str">
        <f t="shared" si="555"/>
        <v>-12.3394353028963-2.73851502091893i</v>
      </c>
      <c r="AG1093" s="12" t="str">
        <f t="shared" si="556"/>
        <v>1.06131650290812-0.111275641414536i</v>
      </c>
      <c r="AH1093" s="12" t="str">
        <f t="shared" si="557"/>
        <v>0.57326485120391+1.48415664512395i</v>
      </c>
      <c r="AI1093" s="12">
        <f t="shared" si="558"/>
        <v>4.0335280434383805</v>
      </c>
      <c r="AJ1093" s="12">
        <f t="shared" si="559"/>
        <v>68.880632275180204</v>
      </c>
      <c r="AK1093" s="12"/>
      <c r="AL1093" s="12"/>
      <c r="AM1093" s="12"/>
      <c r="AN1093" s="12"/>
    </row>
    <row r="1094" spans="1:40" x14ac:dyDescent="0.35">
      <c r="A1094" s="12"/>
      <c r="B1094" s="12">
        <f t="shared" si="525"/>
        <v>96400</v>
      </c>
      <c r="C1094" s="29" t="str">
        <f t="shared" si="527"/>
        <v>-7.45381873454087E-06+0.0230253322420137i</v>
      </c>
      <c r="D1094" s="28" t="str">
        <f t="shared" si="528"/>
        <v>-5.39911817880749+0.176527547188772i</v>
      </c>
      <c r="E1094" s="12" t="str">
        <f t="shared" si="529"/>
        <v>4200</v>
      </c>
      <c r="F1094" s="12" t="str">
        <f t="shared" si="530"/>
        <v>0.704225352112676</v>
      </c>
      <c r="G1094" s="12" t="str">
        <f t="shared" si="526"/>
        <v>0.704225352112676</v>
      </c>
      <c r="H1094" s="12" t="str">
        <f t="shared" si="531"/>
        <v>6.94260978538904+2.91325326957228i</v>
      </c>
      <c r="I1094" s="12" t="str">
        <f t="shared" si="532"/>
        <v>378.56191475757i</v>
      </c>
      <c r="J1094" s="12" t="str">
        <f t="shared" si="533"/>
        <v>-121.580891710094+81.87415952564i</v>
      </c>
      <c r="K1094" s="12" t="str">
        <f t="shared" si="534"/>
        <v>1.44258871204728-2.14220485434966i</v>
      </c>
      <c r="L1094" s="12" t="str">
        <f t="shared" si="535"/>
        <v>0.0687862499504813-0.0863096185050134i</v>
      </c>
      <c r="M1094" s="12" t="str">
        <f t="shared" si="536"/>
        <v>1.51137496199776-2.22851447285467i</v>
      </c>
      <c r="N1094" s="12" t="str">
        <f t="shared" si="537"/>
        <v>-1.21139812722422i</v>
      </c>
      <c r="O1094" s="12" t="str">
        <f t="shared" si="538"/>
        <v>0.351710946408317-0.936108652976013i</v>
      </c>
      <c r="P1094" s="12" t="str">
        <f t="shared" si="539"/>
        <v>0.648289053591683+0.936108652976013i</v>
      </c>
      <c r="Q1094" s="12" t="str">
        <f t="shared" si="540"/>
        <v>-0.648289053591683+0.275289474248207i</v>
      </c>
      <c r="R1094" s="12" t="str">
        <f t="shared" si="541"/>
        <v>-0.32773627710624-1.58313794549904i</v>
      </c>
      <c r="S1094" s="12" t="str">
        <f t="shared" si="542"/>
        <v>0.124052883348923i</v>
      </c>
      <c r="T1094" s="12" t="str">
        <f t="shared" si="543"/>
        <v>0.196392826878246-0.0406566301530707i</v>
      </c>
      <c r="U1094" s="12" t="str">
        <f t="shared" si="544"/>
        <v>0.001-0.0165098488684539i</v>
      </c>
      <c r="V1094" s="12" t="str">
        <f t="shared" si="545"/>
        <v>0.0015-0.00501819114542671i</v>
      </c>
      <c r="W1094" s="12" t="str">
        <f t="shared" si="546"/>
        <v>0.000932060553742034-0.00388701102071575i</v>
      </c>
      <c r="X1094" s="12" t="str">
        <f t="shared" si="547"/>
        <v>0.00140330945869705-0.00355685084383071i</v>
      </c>
      <c r="Y1094" s="12" t="str">
        <f t="shared" si="548"/>
        <v>0.00029+0.0908548595418168i</v>
      </c>
      <c r="Z1094" s="12" t="str">
        <f t="shared" si="549"/>
        <v>-0.485001238118856-0.202306684330572i</v>
      </c>
      <c r="AA1094" s="12" t="str">
        <f t="shared" si="550"/>
        <v>2.6652965536076-137.408481671499i</v>
      </c>
      <c r="AB1094" s="12" t="str">
        <f t="shared" si="551"/>
        <v>0.490233176260438-0.10148654231828i</v>
      </c>
      <c r="AC1094" s="12" t="str">
        <f t="shared" si="552"/>
        <v>1.5147619197844-1.24587594740947i</v>
      </c>
      <c r="AD1094" s="12" t="str">
        <f t="shared" si="553"/>
        <v>0.225914109727561+0.118813663600236i</v>
      </c>
      <c r="AE1094" s="12" t="str">
        <f t="shared" si="554"/>
        <v>-0.0855318245902547-0.103328708434028i</v>
      </c>
      <c r="AF1094" s="12" t="str">
        <f t="shared" si="555"/>
        <v>-12.3417279641965-2.73672572238351i</v>
      </c>
      <c r="AG1094" s="12" t="str">
        <f t="shared" si="556"/>
        <v>1.06127984223904-0.111227544990937i</v>
      </c>
      <c r="AH1094" s="12" t="str">
        <f t="shared" si="557"/>
        <v>0.572859777483623+1.48221956065603i</v>
      </c>
      <c r="AI1094" s="12">
        <f t="shared" si="558"/>
        <v>4.0228600335571691</v>
      </c>
      <c r="AJ1094" s="12">
        <f t="shared" si="559"/>
        <v>68.869091075059146</v>
      </c>
      <c r="AK1094" s="12"/>
      <c r="AL1094" s="12"/>
      <c r="AM1094" s="12"/>
      <c r="AN1094" s="12"/>
    </row>
    <row r="1095" spans="1:40" x14ac:dyDescent="0.35">
      <c r="A1095" s="12"/>
      <c r="B1095" s="12">
        <f t="shared" si="525"/>
        <v>96500</v>
      </c>
      <c r="C1095" s="29" t="str">
        <f t="shared" si="527"/>
        <v>-7.43837841148762E-06+0.0230014717990877i</v>
      </c>
      <c r="D1095" s="28" t="str">
        <f t="shared" si="528"/>
        <v>-5.39911806043167+0.176344617126339i</v>
      </c>
      <c r="E1095" s="12" t="str">
        <f t="shared" si="529"/>
        <v>4200</v>
      </c>
      <c r="F1095" s="12" t="str">
        <f t="shared" si="530"/>
        <v>0.704225352112676</v>
      </c>
      <c r="G1095" s="12" t="str">
        <f t="shared" si="526"/>
        <v>0.704225352112676</v>
      </c>
      <c r="H1095" s="12" t="str">
        <f t="shared" si="531"/>
        <v>6.94489708997749+2.91128224088537i</v>
      </c>
      <c r="I1095" s="12" t="str">
        <f t="shared" si="532"/>
        <v>378.954613839269i</v>
      </c>
      <c r="J1095" s="12" t="str">
        <f t="shared" si="533"/>
        <v>-121.835340820075+81.9590912263928i</v>
      </c>
      <c r="K1095" s="12" t="str">
        <f t="shared" si="534"/>
        <v>1.44049765356619-2.14135515592734i</v>
      </c>
      <c r="L1095" s="12" t="str">
        <f t="shared" si="535"/>
        <v>0.0686990396268885-0.0862896105465273i</v>
      </c>
      <c r="M1095" s="12" t="str">
        <f t="shared" si="536"/>
        <v>1.50919669319308-2.22764476647387i</v>
      </c>
      <c r="N1095" s="12" t="str">
        <f t="shared" si="537"/>
        <v>-1.21265476428566i</v>
      </c>
      <c r="O1095" s="12" t="str">
        <f t="shared" si="538"/>
        <v>0.350534320191259-0.936549886748192i</v>
      </c>
      <c r="P1095" s="12" t="str">
        <f t="shared" si="539"/>
        <v>0.649465679808741+0.936549886748192i</v>
      </c>
      <c r="Q1095" s="12" t="str">
        <f t="shared" si="540"/>
        <v>-0.649465679808741+0.276104877537468i</v>
      </c>
      <c r="R1095" s="12" t="str">
        <f t="shared" si="541"/>
        <v>-0.327724314340756-1.58135556712981i</v>
      </c>
      <c r="S1095" s="12" t="str">
        <f t="shared" si="542"/>
        <v>0.124181568912563i</v>
      </c>
      <c r="T1095" s="12" t="str">
        <f t="shared" si="543"/>
        <v>0.196375215334796-0.040697319525629i</v>
      </c>
      <c r="U1095" s="12" t="str">
        <f t="shared" si="544"/>
        <v>0.001-0.0164927402167767i</v>
      </c>
      <c r="V1095" s="12" t="str">
        <f t="shared" si="545"/>
        <v>0.0015-0.00501299094734855i</v>
      </c>
      <c r="W1095" s="12" t="str">
        <f t="shared" si="546"/>
        <v>0.000932051382315463-0.00388306192531439i</v>
      </c>
      <c r="X1095" s="12" t="str">
        <f t="shared" si="547"/>
        <v>0.00140230013007951-0.00355338091499204i</v>
      </c>
      <c r="Y1095" s="12" t="str">
        <f t="shared" si="548"/>
        <v>0.00029+0.0909491073214245i</v>
      </c>
      <c r="Z1095" s="12" t="str">
        <f t="shared" si="549"/>
        <v>-0.483992398244938-0.201916760522088i</v>
      </c>
      <c r="AA1095" s="12" t="str">
        <f t="shared" si="550"/>
        <v>2.65775798985659-137.255021143976i</v>
      </c>
      <c r="AB1095" s="12" t="str">
        <f t="shared" si="551"/>
        <v>0.490189214558671-0.101588110591757i</v>
      </c>
      <c r="AC1095" s="12" t="str">
        <f t="shared" si="552"/>
        <v>1.51348971875516-1.24528387896637i</v>
      </c>
      <c r="AD1095" s="12" t="str">
        <f t="shared" si="553"/>
        <v>0.226065028538777+0.118882224845005i</v>
      </c>
      <c r="AE1095" s="12" t="str">
        <f t="shared" si="554"/>
        <v>-0.0854094415974311-0.103184411341311i</v>
      </c>
      <c r="AF1095" s="12" t="str">
        <f t="shared" si="555"/>
        <v>-12.3440151504092-2.73493762375903i</v>
      </c>
      <c r="AG1095" s="12" t="str">
        <f t="shared" si="556"/>
        <v>1.06124319048246-0.111179612322432i</v>
      </c>
      <c r="AH1095" s="12" t="str">
        <f t="shared" si="557"/>
        <v>0.572455726858706+1.48028731963122i</v>
      </c>
      <c r="AI1095" s="12">
        <f t="shared" si="558"/>
        <v>4.0122060010070895</v>
      </c>
      <c r="AJ1095" s="12">
        <f t="shared" si="559"/>
        <v>68.857550091772524</v>
      </c>
      <c r="AK1095" s="12"/>
      <c r="AL1095" s="12"/>
      <c r="AM1095" s="12"/>
      <c r="AN1095" s="12"/>
    </row>
    <row r="1096" spans="1:40" x14ac:dyDescent="0.35">
      <c r="A1096" s="12"/>
      <c r="B1096" s="12">
        <f t="shared" si="525"/>
        <v>96600</v>
      </c>
      <c r="C1096" s="29" t="str">
        <f t="shared" si="527"/>
        <v>-7.42298601491774E-06+0.0229776607566492i</v>
      </c>
      <c r="D1096" s="28" t="str">
        <f t="shared" si="528"/>
        <v>-5.3991179424233+0.176162065800977i</v>
      </c>
      <c r="E1096" s="12" t="str">
        <f t="shared" si="529"/>
        <v>4200</v>
      </c>
      <c r="F1096" s="12" t="str">
        <f t="shared" si="530"/>
        <v>0.704225352112676</v>
      </c>
      <c r="G1096" s="12" t="str">
        <f t="shared" si="526"/>
        <v>0.704225352112676</v>
      </c>
      <c r="H1096" s="12" t="str">
        <f t="shared" si="531"/>
        <v>6.94717893502517+2.90931279440407i</v>
      </c>
      <c r="I1096" s="12" t="str">
        <f t="shared" si="532"/>
        <v>379.347312920968i</v>
      </c>
      <c r="J1096" s="12" t="str">
        <f t="shared" si="533"/>
        <v>-122.090053744582+82.0440229271455i</v>
      </c>
      <c r="K1096" s="12" t="str">
        <f t="shared" si="534"/>
        <v>1.43841048917747-2.14050466645685i</v>
      </c>
      <c r="L1096" s="12" t="str">
        <f t="shared" si="535"/>
        <v>0.0686119600847455-0.0862695399991771i</v>
      </c>
      <c r="M1096" s="12" t="str">
        <f t="shared" si="536"/>
        <v>1.50702244926222-2.22677420645603i</v>
      </c>
      <c r="N1096" s="12" t="str">
        <f t="shared" si="537"/>
        <v>-1.2139114013471i</v>
      </c>
      <c r="O1096" s="12" t="str">
        <f t="shared" si="538"/>
        <v>0.349357140432663-0.936989641580264i</v>
      </c>
      <c r="P1096" s="12" t="str">
        <f t="shared" si="539"/>
        <v>0.650642859567337+0.936989641580264i</v>
      </c>
      <c r="Q1096" s="12" t="str">
        <f t="shared" si="540"/>
        <v>-0.650642859567337+0.276921759766836i</v>
      </c>
      <c r="R1096" s="12" t="str">
        <f t="shared" si="541"/>
        <v>-0.327712337709499-1.57957672742233i</v>
      </c>
      <c r="S1096" s="12" t="str">
        <f t="shared" si="542"/>
        <v>0.124310254476203i</v>
      </c>
      <c r="T1096" s="12" t="str">
        <f t="shared" si="543"/>
        <v>0.196357584950558-0.0407380040956592i</v>
      </c>
      <c r="U1096" s="12" t="str">
        <f t="shared" si="544"/>
        <v>0.001-0.0164756669867386i</v>
      </c>
      <c r="V1096" s="12" t="str">
        <f t="shared" si="545"/>
        <v>0.0015-0.00500780151572604i</v>
      </c>
      <c r="W1096" s="12" t="str">
        <f t="shared" si="546"/>
        <v>0.000932042201887295-0.00387912108344818i</v>
      </c>
      <c r="X1096" s="12" t="str">
        <f t="shared" si="547"/>
        <v>0.00140129381947579-0.00354991782235087i</v>
      </c>
      <c r="Y1096" s="12" t="str">
        <f t="shared" si="548"/>
        <v>0.00029+0.0910433551010322i</v>
      </c>
      <c r="Z1096" s="12" t="str">
        <f t="shared" si="549"/>
        <v>-0.482986744122668-0.201528238886886i</v>
      </c>
      <c r="AA1096" s="12" t="str">
        <f t="shared" si="550"/>
        <v>2.6502515582344-137.101913229352i</v>
      </c>
      <c r="AB1096" s="12" t="str">
        <f t="shared" si="551"/>
        <v>0.490145205826779-0.101689666877227i</v>
      </c>
      <c r="AC1096" s="12" t="str">
        <f t="shared" si="552"/>
        <v>1.51221990131389-1.24469131259513i</v>
      </c>
      <c r="AD1096" s="12" t="str">
        <f t="shared" si="553"/>
        <v>0.226216049016897+0.118950612901874i</v>
      </c>
      <c r="AE1096" s="12" t="str">
        <f t="shared" si="554"/>
        <v>-0.0852874454503348-0.103040491203197i</v>
      </c>
      <c r="AF1096" s="12" t="str">
        <f t="shared" si="555"/>
        <v>-12.3462968774485-2.73315072860309i</v>
      </c>
      <c r="AG1096" s="12" t="str">
        <f t="shared" si="556"/>
        <v>1.0612065474831-0.111131842755863i</v>
      </c>
      <c r="AH1096" s="12" t="str">
        <f t="shared" si="557"/>
        <v>0.572052696979522+1.47835990322124i</v>
      </c>
      <c r="AI1096" s="12">
        <f t="shared" si="558"/>
        <v>4.0015659111885009</v>
      </c>
      <c r="AJ1096" s="12">
        <f t="shared" si="559"/>
        <v>68.846009267400333</v>
      </c>
      <c r="AK1096" s="12"/>
      <c r="AL1096" s="12"/>
      <c r="AM1096" s="12"/>
      <c r="AN1096" s="12"/>
    </row>
    <row r="1097" spans="1:40" x14ac:dyDescent="0.35">
      <c r="A1097" s="12"/>
      <c r="B1097" s="12">
        <f t="shared" si="525"/>
        <v>96700</v>
      </c>
      <c r="C1097" s="29" t="str">
        <f t="shared" si="527"/>
        <v>-7.40764134668567E-06+0.0229538989614392i</v>
      </c>
      <c r="D1097" s="28" t="str">
        <f t="shared" si="528"/>
        <v>-5.39911782478084+0.175979892037701i</v>
      </c>
      <c r="E1097" s="12" t="str">
        <f t="shared" si="529"/>
        <v>4200</v>
      </c>
      <c r="F1097" s="12" t="str">
        <f t="shared" si="530"/>
        <v>0.704225352112676</v>
      </c>
      <c r="G1097" s="12" t="str">
        <f t="shared" si="526"/>
        <v>0.704225352112676</v>
      </c>
      <c r="H1097" s="12" t="str">
        <f t="shared" si="531"/>
        <v>6.94945533639711+2.90734493247299i</v>
      </c>
      <c r="I1097" s="12" t="str">
        <f t="shared" si="532"/>
        <v>379.740012002666i</v>
      </c>
      <c r="J1097" s="12" t="str">
        <f t="shared" si="533"/>
        <v>-122.345030483614+82.1289546278983i</v>
      </c>
      <c r="K1097" s="12" t="str">
        <f t="shared" si="534"/>
        <v>1.43632721136618-2.13965339331553i</v>
      </c>
      <c r="L1097" s="12" t="str">
        <f t="shared" si="535"/>
        <v>0.0685250111698983-0.0862494071796136i</v>
      </c>
      <c r="M1097" s="12" t="str">
        <f t="shared" si="536"/>
        <v>1.50485222253608-2.22590280049514i</v>
      </c>
      <c r="N1097" s="12" t="str">
        <f t="shared" si="537"/>
        <v>-1.21516803840853i</v>
      </c>
      <c r="O1097" s="12" t="str">
        <f t="shared" si="538"/>
        <v>0.348179408991466-0.937427916777793i</v>
      </c>
      <c r="P1097" s="12" t="str">
        <f t="shared" si="539"/>
        <v>0.651820591008534+0.937427916777793i</v>
      </c>
      <c r="Q1097" s="12" t="str">
        <f t="shared" si="540"/>
        <v>-0.651820591008534+0.277740121630737i</v>
      </c>
      <c r="R1097" s="12" t="str">
        <f t="shared" si="541"/>
        <v>-0.327700347207714-1.577801415384i</v>
      </c>
      <c r="S1097" s="12" t="str">
        <f t="shared" si="542"/>
        <v>0.124438940039843i</v>
      </c>
      <c r="T1097" s="12" t="str">
        <f t="shared" si="543"/>
        <v>0.196339935723749-0.0407786838572165i</v>
      </c>
      <c r="U1097" s="12" t="str">
        <f t="shared" si="544"/>
        <v>0.001-0.0164586290684483i</v>
      </c>
      <c r="V1097" s="12" t="str">
        <f t="shared" si="545"/>
        <v>0.0015-0.00500262281715753i</v>
      </c>
      <c r="W1097" s="12" t="str">
        <f t="shared" si="546"/>
        <v>0.000932033012459072-0.00387518846949835i</v>
      </c>
      <c r="X1097" s="12" t="str">
        <f t="shared" si="547"/>
        <v>0.00140029051477373-0.00354646154637597i</v>
      </c>
      <c r="Y1097" s="12" t="str">
        <f t="shared" si="548"/>
        <v>0.00029+0.0911376028806399i</v>
      </c>
      <c r="Z1097" s="12" t="str">
        <f t="shared" si="549"/>
        <v>-0.481984262323798-0.201141112397732i</v>
      </c>
      <c r="AA1097" s="12" t="str">
        <f t="shared" si="550"/>
        <v>2.6427770780013-136.949156686921i</v>
      </c>
      <c r="AB1097" s="12" t="str">
        <f t="shared" si="551"/>
        <v>0.49010115006031-0.10179121115985i</v>
      </c>
      <c r="AC1097" s="12" t="str">
        <f t="shared" si="552"/>
        <v>1.51095246294924-1.24409825279367i</v>
      </c>
      <c r="AD1097" s="12" t="str">
        <f t="shared" si="553"/>
        <v>0.226367170992659+0.119018827641306i</v>
      </c>
      <c r="AE1097" s="12" t="str">
        <f t="shared" si="554"/>
        <v>-0.0851658345371751-0.102896946427129i</v>
      </c>
      <c r="AF1097" s="12" t="str">
        <f t="shared" si="555"/>
        <v>-12.3485731611779-2.73136504043529i</v>
      </c>
      <c r="AG1097" s="12" t="str">
        <f t="shared" si="556"/>
        <v>1.06116991308672-0.111084235641018i</v>
      </c>
      <c r="AH1097" s="12" t="str">
        <f t="shared" si="557"/>
        <v>0.571650685498033+1.4764372926918i</v>
      </c>
      <c r="AI1097" s="12">
        <f t="shared" si="558"/>
        <v>3.9909397296165356</v>
      </c>
      <c r="AJ1097" s="12">
        <f t="shared" si="559"/>
        <v>68.834468544367695</v>
      </c>
      <c r="AK1097" s="12"/>
      <c r="AL1097" s="12"/>
      <c r="AM1097" s="12"/>
      <c r="AN1097" s="12"/>
    </row>
    <row r="1098" spans="1:40" x14ac:dyDescent="0.35">
      <c r="A1098" s="12"/>
      <c r="B1098" s="12">
        <f t="shared" si="525"/>
        <v>96800</v>
      </c>
      <c r="C1098" s="29" t="str">
        <f t="shared" si="527"/>
        <v>-7.39234420966878E-06+0.022930186260832i</v>
      </c>
      <c r="D1098" s="28" t="str">
        <f t="shared" si="528"/>
        <v>-5.39911770750279+0.175798094666379i</v>
      </c>
      <c r="E1098" s="12" t="str">
        <f t="shared" si="529"/>
        <v>4200</v>
      </c>
      <c r="F1098" s="12" t="str">
        <f t="shared" si="530"/>
        <v>0.704225352112676</v>
      </c>
      <c r="G1098" s="12" t="str">
        <f t="shared" si="526"/>
        <v>0.704225352112676</v>
      </c>
      <c r="H1098" s="12" t="str">
        <f t="shared" si="531"/>
        <v>6.95172630990777+2.90537865740401i</v>
      </c>
      <c r="I1098" s="12" t="str">
        <f t="shared" si="532"/>
        <v>380.132711084365i</v>
      </c>
      <c r="J1098" s="12" t="str">
        <f t="shared" si="533"/>
        <v>-122.600271037172+82.213886328651i</v>
      </c>
      <c r="K1098" s="12" t="str">
        <f t="shared" si="534"/>
        <v>1.43424781262592-2.13880134384464i</v>
      </c>
      <c r="L1098" s="12" t="str">
        <f t="shared" si="535"/>
        <v>0.0684381927279448-0.0862292124033742i</v>
      </c>
      <c r="M1098" s="12" t="str">
        <f t="shared" si="536"/>
        <v>1.50268600535386-2.22503055624801i</v>
      </c>
      <c r="N1098" s="12" t="str">
        <f t="shared" si="537"/>
        <v>-1.21642467546997i</v>
      </c>
      <c r="O1098" s="12" t="str">
        <f t="shared" si="538"/>
        <v>0.347001127727448-0.93786471164869i</v>
      </c>
      <c r="P1098" s="12" t="str">
        <f t="shared" si="539"/>
        <v>0.652998872272552+0.93786471164869i</v>
      </c>
      <c r="Q1098" s="12" t="str">
        <f t="shared" si="540"/>
        <v>-0.652998872272552+0.27855996382128i</v>
      </c>
      <c r="R1098" s="12" t="str">
        <f t="shared" si="541"/>
        <v>-0.327688342830641-1.57602962006755i</v>
      </c>
      <c r="S1098" s="12" t="str">
        <f t="shared" si="542"/>
        <v>0.124567625603483i</v>
      </c>
      <c r="T1098" s="12" t="str">
        <f t="shared" si="543"/>
        <v>0.196322267652574-0.0408193588043531i</v>
      </c>
      <c r="U1098" s="12" t="str">
        <f t="shared" si="544"/>
        <v>0.001-0.0164416263524685i</v>
      </c>
      <c r="V1098" s="12" t="str">
        <f t="shared" si="545"/>
        <v>0.0015-0.00499745481837948i</v>
      </c>
      <c r="W1098" s="12" t="str">
        <f t="shared" si="546"/>
        <v>0.000932023814032317-0.00387126405795201i</v>
      </c>
      <c r="X1098" s="12" t="str">
        <f t="shared" si="547"/>
        <v>0.0013992902039213-0.00354301206760848i</v>
      </c>
      <c r="Y1098" s="12" t="str">
        <f t="shared" si="548"/>
        <v>0.00029+0.0912318506602476i</v>
      </c>
      <c r="Z1098" s="12" t="str">
        <f t="shared" si="549"/>
        <v>-0.480984939490788-0.200755374071618i</v>
      </c>
      <c r="AA1098" s="12" t="str">
        <f t="shared" si="550"/>
        <v>2.63533436966795-136.796750281879i</v>
      </c>
      <c r="AB1098" s="12" t="str">
        <f t="shared" si="551"/>
        <v>0.490057047254784-0.101892743424781i</v>
      </c>
      <c r="AC1098" s="12" t="str">
        <f t="shared" si="552"/>
        <v>1.50968739915472-1.2435047040381i</v>
      </c>
      <c r="AD1098" s="12" t="str">
        <f t="shared" si="553"/>
        <v>0.226518394296622+0.119086868933852i</v>
      </c>
      <c r="AE1098" s="12" t="str">
        <f t="shared" si="554"/>
        <v>-0.0850446072544778-0.102753775429417i</v>
      </c>
      <c r="AF1098" s="12" t="str">
        <f t="shared" si="555"/>
        <v>-12.3508440174106-2.72958056273763i</v>
      </c>
      <c r="AG1098" s="12" t="str">
        <f t="shared" si="556"/>
        <v>1.06113328714011-0.111036790330614i</v>
      </c>
      <c r="AH1098" s="12" t="str">
        <f t="shared" si="557"/>
        <v>0.571249690067925+1.47451946940211i</v>
      </c>
      <c r="AI1098" s="12">
        <f t="shared" si="558"/>
        <v>3.9803274219211793</v>
      </c>
      <c r="AJ1098" s="12">
        <f t="shared" si="559"/>
        <v>68.822927865441386</v>
      </c>
      <c r="AK1098" s="12"/>
      <c r="AL1098" s="12"/>
      <c r="AM1098" s="12"/>
      <c r="AN1098" s="12"/>
    </row>
    <row r="1099" spans="1:40" x14ac:dyDescent="0.35">
      <c r="A1099" s="12"/>
      <c r="B1099" s="12">
        <f t="shared" si="525"/>
        <v>96900</v>
      </c>
      <c r="C1099" s="29" t="str">
        <f t="shared" si="527"/>
        <v>-7.37709440776114E-06+0.0229065225028322i</v>
      </c>
      <c r="D1099" s="28" t="str">
        <f t="shared" si="528"/>
        <v>-5.39911759058765+0.175616672521714i</v>
      </c>
      <c r="E1099" s="12" t="str">
        <f t="shared" si="529"/>
        <v>4200</v>
      </c>
      <c r="F1099" s="12" t="str">
        <f t="shared" si="530"/>
        <v>0.704225352112676</v>
      </c>
      <c r="G1099" s="12" t="str">
        <f t="shared" si="526"/>
        <v>0.704225352112676</v>
      </c>
      <c r="H1099" s="12" t="str">
        <f t="shared" si="531"/>
        <v>6.95399187132122+2.90341397147643i</v>
      </c>
      <c r="I1099" s="12" t="str">
        <f t="shared" si="532"/>
        <v>380.525410166064i</v>
      </c>
      <c r="J1099" s="12" t="str">
        <f t="shared" si="533"/>
        <v>-122.855775405255+82.2988180294037i</v>
      </c>
      <c r="K1099" s="12" t="str">
        <f t="shared" si="534"/>
        <v>1.43217228545888-2.13794852534945i</v>
      </c>
      <c r="L1099" s="12" t="str">
        <f t="shared" si="535"/>
        <v>0.0683515046042404-0.0862089559848862i</v>
      </c>
      <c r="M1099" s="12" t="str">
        <f t="shared" si="536"/>
        <v>1.50052379006312-2.22415748133434i</v>
      </c>
      <c r="N1099" s="12" t="str">
        <f t="shared" si="537"/>
        <v>-1.2176813125314i</v>
      </c>
      <c r="O1099" s="12" t="str">
        <f t="shared" si="538"/>
        <v>0.345822298501293-0.938300025503188i</v>
      </c>
      <c r="P1099" s="12" t="str">
        <f t="shared" si="539"/>
        <v>0.654177701498707+0.938300025503188i</v>
      </c>
      <c r="Q1099" s="12" t="str">
        <f t="shared" si="540"/>
        <v>-0.654177701498707+0.279381287028212i</v>
      </c>
      <c r="R1099" s="12" t="str">
        <f t="shared" si="541"/>
        <v>-0.327676324573513-1.57426133057097i</v>
      </c>
      <c r="S1099" s="12" t="str">
        <f t="shared" si="542"/>
        <v>0.124696311167123i</v>
      </c>
      <c r="T1099" s="12" t="str">
        <f t="shared" si="543"/>
        <v>0.196304580735247-0.040860028931118i</v>
      </c>
      <c r="U1099" s="12" t="str">
        <f t="shared" si="544"/>
        <v>0.001-0.0164246587298138i</v>
      </c>
      <c r="V1099" s="12" t="str">
        <f t="shared" si="545"/>
        <v>0.0015-0.00499229748626558i</v>
      </c>
      <c r="W1099" s="12" t="str">
        <f t="shared" si="546"/>
        <v>0.00093201460660858-0.00386734782340155i</v>
      </c>
      <c r="X1099" s="12" t="str">
        <f t="shared" si="547"/>
        <v>0.00139829287492629-0.00353956936666153i</v>
      </c>
      <c r="Y1099" s="12" t="str">
        <f t="shared" si="548"/>
        <v>0.00029+0.0913260984398553i</v>
      </c>
      <c r="Z1099" s="12" t="str">
        <f t="shared" si="549"/>
        <v>-0.47998876233636-0.200371016969435i</v>
      </c>
      <c r="AA1099" s="12" t="str">
        <f t="shared" si="550"/>
        <v>2.62792325498523-136.644692785282i</v>
      </c>
      <c r="AB1099" s="12" t="str">
        <f t="shared" si="551"/>
        <v>0.490012897405743-0.101994263657163i</v>
      </c>
      <c r="AC1099" s="12" t="str">
        <f t="shared" si="552"/>
        <v>1.50842470542881-1.24291067078284i</v>
      </c>
      <c r="AD1099" s="12" t="str">
        <f t="shared" si="553"/>
        <v>0.226669718759176+0.119154736650158i</v>
      </c>
      <c r="AE1099" s="12" t="str">
        <f t="shared" si="554"/>
        <v>-0.0849237620070306-0.102610976635176i</v>
      </c>
      <c r="AF1099" s="12" t="str">
        <f t="shared" si="555"/>
        <v>-12.3531094619089-2.72779729895472i</v>
      </c>
      <c r="AG1099" s="12" t="str">
        <f t="shared" si="556"/>
        <v>1.06109666949113-0.110989506180285i</v>
      </c>
      <c r="AH1099" s="12" t="str">
        <f t="shared" si="557"/>
        <v>0.57084970834455+1.47260641480408i</v>
      </c>
      <c r="AI1099" s="12">
        <f t="shared" si="558"/>
        <v>3.9697289538453617</v>
      </c>
      <c r="AJ1099" s="12">
        <f t="shared" si="559"/>
        <v>68.811387173728477</v>
      </c>
      <c r="AK1099" s="12"/>
      <c r="AL1099" s="12"/>
      <c r="AM1099" s="12"/>
      <c r="AN1099" s="12"/>
    </row>
    <row r="1100" spans="1:40" x14ac:dyDescent="0.35">
      <c r="A1100" s="12"/>
      <c r="B1100" s="12">
        <f t="shared" si="525"/>
        <v>97000</v>
      </c>
      <c r="C1100" s="29" t="str">
        <f t="shared" si="527"/>
        <v>-0.0000073618917458671+0.0228829075360708i</v>
      </c>
      <c r="D1100" s="28" t="str">
        <f t="shared" si="528"/>
        <v>-5.3991174740339+0.17543562444321i</v>
      </c>
      <c r="E1100" s="12" t="str">
        <f t="shared" si="529"/>
        <v>4200</v>
      </c>
      <c r="F1100" s="12" t="str">
        <f t="shared" si="530"/>
        <v>0.704225352112676</v>
      </c>
      <c r="G1100" s="12" t="str">
        <f t="shared" si="526"/>
        <v>0.704225352112676</v>
      </c>
      <c r="H1100" s="12" t="str">
        <f t="shared" si="531"/>
        <v>6.95625203635118+2.90145087693723i</v>
      </c>
      <c r="I1100" s="12" t="str">
        <f t="shared" si="532"/>
        <v>380.918109247762i</v>
      </c>
      <c r="J1100" s="12" t="str">
        <f t="shared" si="533"/>
        <v>-123.111543587864+82.3837497301565i</v>
      </c>
      <c r="K1100" s="12" t="str">
        <f t="shared" si="534"/>
        <v>1.43010062237583-2.13709494509942i</v>
      </c>
      <c r="L1100" s="12" t="str">
        <f t="shared" si="535"/>
        <v>0.0682649466439017-0.0861886382374701i</v>
      </c>
      <c r="M1100" s="12" t="str">
        <f t="shared" si="536"/>
        <v>1.49836556901973-2.22328358333689i</v>
      </c>
      <c r="N1100" s="12" t="str">
        <f t="shared" si="537"/>
        <v>-1.21893794959284i</v>
      </c>
      <c r="O1100" s="12" t="str">
        <f t="shared" si="538"/>
        <v>0.344642923174517-0.938733857653874i</v>
      </c>
      <c r="P1100" s="12" t="str">
        <f t="shared" si="539"/>
        <v>0.655357076825483+0.938733857653874i</v>
      </c>
      <c r="Q1100" s="12" t="str">
        <f t="shared" si="540"/>
        <v>-0.655357076825483+0.280204091938966i</v>
      </c>
      <c r="R1100" s="12" t="str">
        <f t="shared" si="541"/>
        <v>-0.327664292431554-1.57249653603711i</v>
      </c>
      <c r="S1100" s="12" t="str">
        <f t="shared" si="542"/>
        <v>0.124824996730763i</v>
      </c>
      <c r="T1100" s="12" t="str">
        <f t="shared" si="543"/>
        <v>0.196286874969968-0.0409006942315565i</v>
      </c>
      <c r="U1100" s="12" t="str">
        <f t="shared" si="544"/>
        <v>0.001-0.016407726091948i</v>
      </c>
      <c r="V1100" s="12" t="str">
        <f t="shared" si="545"/>
        <v>0.0015-0.00498715078782614i</v>
      </c>
      <c r="W1100" s="12" t="str">
        <f t="shared" si="546"/>
        <v>0.000932005390189391-0.0038634397405441i</v>
      </c>
      <c r="X1100" s="12" t="str">
        <f t="shared" si="547"/>
        <v>0.00139729851585588-0.00353613342421987i</v>
      </c>
      <c r="Y1100" s="12" t="str">
        <f t="shared" si="548"/>
        <v>0.00029+0.091420346219463i</v>
      </c>
      <c r="Z1100" s="12" t="str">
        <f t="shared" si="549"/>
        <v>-0.478995717643042-0.199988034195629i</v>
      </c>
      <c r="AA1100" s="12" t="str">
        <f t="shared" si="550"/>
        <v>2.62054355693403-136.492982974013i</v>
      </c>
      <c r="AB1100" s="12" t="str">
        <f t="shared" si="551"/>
        <v>0.489968700508693-0.102095771842133i</v>
      </c>
      <c r="AC1100" s="12" t="str">
        <f t="shared" si="552"/>
        <v>1.50716437727484-1.24231615746063i</v>
      </c>
      <c r="AD1100" s="12" t="str">
        <f t="shared" si="553"/>
        <v>0.22682114421054+0.119222430660966i</v>
      </c>
      <c r="AE1100" s="12" t="str">
        <f t="shared" si="554"/>
        <v>-0.0848032972078321-0.102468548478266i</v>
      </c>
      <c r="AF1100" s="12" t="str">
        <f t="shared" si="555"/>
        <v>-12.3553695103851-2.72601525249402i</v>
      </c>
      <c r="AG1100" s="12" t="str">
        <f t="shared" si="556"/>
        <v>1.06106005998864-0.11094238254856i</v>
      </c>
      <c r="AH1100" s="12" t="str">
        <f t="shared" si="557"/>
        <v>0.570450737985065+1.470698110442i</v>
      </c>
      <c r="AI1100" s="12">
        <f t="shared" si="558"/>
        <v>3.9591442912459045</v>
      </c>
      <c r="AJ1100" s="12">
        <f t="shared" si="559"/>
        <v>68.799846412674484</v>
      </c>
      <c r="AK1100" s="12"/>
      <c r="AL1100" s="12"/>
      <c r="AM1100" s="12"/>
      <c r="AN1100" s="12"/>
    </row>
    <row r="1101" spans="1:40" x14ac:dyDescent="0.35">
      <c r="A1101" s="12"/>
      <c r="B1101" s="12">
        <f t="shared" si="525"/>
        <v>97100</v>
      </c>
      <c r="C1101" s="29" t="str">
        <f t="shared" si="527"/>
        <v>-7.34673602989508E-06+0.0228593412098026i</v>
      </c>
      <c r="D1101" s="28" t="str">
        <f t="shared" si="528"/>
        <v>-5.39911735784008+0.175254949275153i</v>
      </c>
      <c r="E1101" s="12" t="str">
        <f t="shared" si="529"/>
        <v>4200</v>
      </c>
      <c r="F1101" s="12" t="str">
        <f t="shared" si="530"/>
        <v>0.704225352112676</v>
      </c>
      <c r="G1101" s="12" t="str">
        <f t="shared" si="526"/>
        <v>0.704225352112676</v>
      </c>
      <c r="H1101" s="12" t="str">
        <f t="shared" si="531"/>
        <v>6.95850682066131+2.89948937600133i</v>
      </c>
      <c r="I1101" s="12" t="str">
        <f t="shared" si="532"/>
        <v>381.310808329461i</v>
      </c>
      <c r="J1101" s="12" t="str">
        <f t="shared" si="533"/>
        <v>-123.367575584999+82.4686814309092i</v>
      </c>
      <c r="K1101" s="12" t="str">
        <f t="shared" si="534"/>
        <v>1.42803281589626-2.13624061032836i</v>
      </c>
      <c r="L1101" s="12" t="str">
        <f t="shared" si="535"/>
        <v>0.0681785186918087-0.0861682594733416i</v>
      </c>
      <c r="M1101" s="12" t="str">
        <f t="shared" si="536"/>
        <v>1.49621133458807-2.2224088698017i</v>
      </c>
      <c r="N1101" s="12" t="str">
        <f t="shared" si="537"/>
        <v>-1.22019458665428i</v>
      </c>
      <c r="O1101" s="12" t="str">
        <f t="shared" si="538"/>
        <v>0.343463003609522-0.939166207415666i</v>
      </c>
      <c r="P1101" s="12" t="str">
        <f t="shared" si="539"/>
        <v>0.656536996390478+0.939166207415666i</v>
      </c>
      <c r="Q1101" s="12" t="str">
        <f t="shared" si="540"/>
        <v>-0.656536996390478+0.281028379238614i</v>
      </c>
      <c r="R1101" s="12" t="str">
        <f t="shared" si="541"/>
        <v>-0.327652246399991-1.57073522565362i</v>
      </c>
      <c r="S1101" s="12" t="str">
        <f t="shared" si="542"/>
        <v>0.124953682294403i</v>
      </c>
      <c r="T1101" s="12" t="str">
        <f t="shared" si="543"/>
        <v>0.19626915035495-0.0409413546997119i</v>
      </c>
      <c r="U1101" s="12" t="str">
        <f t="shared" si="544"/>
        <v>0.001-0.0163908283307822i</v>
      </c>
      <c r="V1101" s="12" t="str">
        <f t="shared" si="545"/>
        <v>0.0015-0.00498201469020737i</v>
      </c>
      <c r="W1101" s="12" t="str">
        <f t="shared" si="546"/>
        <v>0.000931996164776298-0.00385953978418101i</v>
      </c>
      <c r="X1101" s="12" t="str">
        <f t="shared" si="547"/>
        <v>0.00139630711483631-0.0035327042210396i</v>
      </c>
      <c r="Y1101" s="12" t="str">
        <f t="shared" si="548"/>
        <v>0.00029+0.0915145939990707i</v>
      </c>
      <c r="Z1101" s="12" t="str">
        <f t="shared" si="549"/>
        <v>-0.478005792262739-0.199606418897886i</v>
      </c>
      <c r="AA1101" s="12" t="str">
        <f t="shared" si="550"/>
        <v>2.61319509971527-136.34161963075i</v>
      </c>
      <c r="AB1101" s="12" t="str">
        <f t="shared" si="551"/>
        <v>0.489924456559174-0.102197267964822i</v>
      </c>
      <c r="AC1101" s="12" t="str">
        <f t="shared" si="552"/>
        <v>1.50590641020121-1.24172116848279i</v>
      </c>
      <c r="AD1101" s="12" t="str">
        <f t="shared" si="553"/>
        <v>0.226972670480755+0.119289950837116i</v>
      </c>
      <c r="AE1101" s="12" t="str">
        <f t="shared" si="554"/>
        <v>-0.0846832112780411-0.102326489401232i</v>
      </c>
      <c r="AF1101" s="12" t="str">
        <f t="shared" si="555"/>
        <v>-12.3576241785014-2.72423442672618i</v>
      </c>
      <c r="AG1101" s="12" t="str">
        <f t="shared" si="556"/>
        <v>1.06102345848253-0.110895418796849i</v>
      </c>
      <c r="AH1101" s="12" t="str">
        <f t="shared" si="557"/>
        <v>0.570052776648442+1.46879453795186i</v>
      </c>
      <c r="AI1101" s="12">
        <f t="shared" si="558"/>
        <v>3.9485734000923376</v>
      </c>
      <c r="AJ1101" s="12">
        <f t="shared" si="559"/>
        <v>68.788305526061194</v>
      </c>
      <c r="AK1101" s="12"/>
      <c r="AL1101" s="12"/>
      <c r="AM1101" s="12"/>
      <c r="AN1101" s="12"/>
    </row>
    <row r="1102" spans="1:40" x14ac:dyDescent="0.35">
      <c r="A1102" s="12"/>
      <c r="B1102" s="12">
        <f t="shared" si="525"/>
        <v>97200</v>
      </c>
      <c r="C1102" s="29" t="str">
        <f t="shared" si="527"/>
        <v>-7.33162706675148E-06+0.0228358233739026i</v>
      </c>
      <c r="D1102" s="28" t="str">
        <f t="shared" si="528"/>
        <v>-5.3991172420047+0.175074645866587i</v>
      </c>
      <c r="E1102" s="12" t="str">
        <f t="shared" si="529"/>
        <v>4200</v>
      </c>
      <c r="F1102" s="12" t="str">
        <f t="shared" si="530"/>
        <v>0.704225352112676</v>
      </c>
      <c r="G1102" s="12" t="str">
        <f t="shared" si="526"/>
        <v>0.704225352112676</v>
      </c>
      <c r="H1102" s="12" t="str">
        <f t="shared" si="531"/>
        <v>6.96075623986526+2.89752947085182i</v>
      </c>
      <c r="I1102" s="12" t="str">
        <f t="shared" si="532"/>
        <v>381.70350741116i</v>
      </c>
      <c r="J1102" s="12" t="str">
        <f t="shared" si="533"/>
        <v>-123.623871396659+82.553613131662i</v>
      </c>
      <c r="K1102" s="12" t="str">
        <f t="shared" si="534"/>
        <v>1.42596885854839-2.13538552823458i</v>
      </c>
      <c r="L1102" s="12" t="str">
        <f t="shared" si="535"/>
        <v>0.0680922205926113-0.0861478200036158i</v>
      </c>
      <c r="M1102" s="12" t="str">
        <f t="shared" si="536"/>
        <v>1.494061079141-2.2215333482382i</v>
      </c>
      <c r="N1102" s="12" t="str">
        <f t="shared" si="537"/>
        <v>-1.22145122371571i</v>
      </c>
      <c r="O1102" s="12" t="str">
        <f t="shared" si="538"/>
        <v>0.342282541669573-0.93959707410582i</v>
      </c>
      <c r="P1102" s="12" t="str">
        <f t="shared" si="539"/>
        <v>0.657717458330427+0.93959707410582i</v>
      </c>
      <c r="Q1102" s="12" t="str">
        <f t="shared" si="540"/>
        <v>-0.657717458330427+0.28185414960989i</v>
      </c>
      <c r="R1102" s="12" t="str">
        <f t="shared" si="541"/>
        <v>-0.327640186474034-1.56897738865258i</v>
      </c>
      <c r="S1102" s="12" t="str">
        <f t="shared" si="542"/>
        <v>0.125082367858043i</v>
      </c>
      <c r="T1102" s="12" t="str">
        <f t="shared" si="543"/>
        <v>0.196251406888394-0.0409820103296229i</v>
      </c>
      <c r="U1102" s="12" t="str">
        <f t="shared" si="544"/>
        <v>0.001-0.0163739653386724i</v>
      </c>
      <c r="V1102" s="12" t="str">
        <f t="shared" si="545"/>
        <v>0.0015-0.00497688916069068i</v>
      </c>
      <c r="W1102" s="12" t="str">
        <f t="shared" si="546"/>
        <v>0.000931986930370841-0.00385564792921737i</v>
      </c>
      <c r="X1102" s="12" t="str">
        <f t="shared" si="547"/>
        <v>0.00139531866005262-0.00352928173794793i</v>
      </c>
      <c r="Y1102" s="12" t="str">
        <f t="shared" si="548"/>
        <v>0.00029+0.0916088417786784i</v>
      </c>
      <c r="Z1102" s="12" t="str">
        <f t="shared" si="549"/>
        <v>-0.47701897311631-0.199226164266816i</v>
      </c>
      <c r="AA1102" s="12" t="str">
        <f t="shared" si="550"/>
        <v>2.60587770874009-136.190601543928i</v>
      </c>
      <c r="AB1102" s="12" t="str">
        <f t="shared" si="551"/>
        <v>0.489880165552695-0.102298752010349i</v>
      </c>
      <c r="AC1102" s="12" t="str">
        <f t="shared" si="552"/>
        <v>1.50465079972129-1.24112570823912i</v>
      </c>
      <c r="AD1102" s="12" t="str">
        <f t="shared" si="553"/>
        <v>0.227124297399692+0.119357297049536i</v>
      </c>
      <c r="AE1102" s="12" t="str">
        <f t="shared" si="554"/>
        <v>-0.08456350264693-0.102184797855244i</v>
      </c>
      <c r="AF1102" s="12" t="str">
        <f t="shared" si="555"/>
        <v>-12.35987348187-2.72245482498523i</v>
      </c>
      <c r="AG1102" s="12" t="str">
        <f t="shared" si="556"/>
        <v>1.0609868648237-0.110848614289424i</v>
      </c>
      <c r="AH1102" s="12" t="str">
        <f t="shared" si="557"/>
        <v>0.569655821995571+1.46689567906082i</v>
      </c>
      <c r="AI1102" s="12">
        <f t="shared" si="558"/>
        <v>3.9380162464666513</v>
      </c>
      <c r="AJ1102" s="12">
        <f t="shared" si="559"/>
        <v>68.7767644580031</v>
      </c>
      <c r="AK1102" s="12"/>
      <c r="AL1102" s="12"/>
      <c r="AM1102" s="12"/>
      <c r="AN1102" s="12"/>
    </row>
    <row r="1103" spans="1:40" x14ac:dyDescent="0.35">
      <c r="A1103" s="12"/>
      <c r="B1103" s="12">
        <f t="shared" si="525"/>
        <v>97300</v>
      </c>
      <c r="C1103" s="29" t="str">
        <f t="shared" si="527"/>
        <v>-7.31656466433437E-06+0.0228123538788631i</v>
      </c>
      <c r="D1103" s="28" t="str">
        <f t="shared" si="528"/>
        <v>-5.39911712652628+0.174894713071284i</v>
      </c>
      <c r="E1103" s="12" t="str">
        <f t="shared" si="529"/>
        <v>4200</v>
      </c>
      <c r="F1103" s="12" t="str">
        <f t="shared" si="530"/>
        <v>0.704225352112676</v>
      </c>
      <c r="G1103" s="12" t="str">
        <f t="shared" si="526"/>
        <v>0.704225352112676</v>
      </c>
      <c r="H1103" s="12" t="str">
        <f t="shared" si="531"/>
        <v>6.96300030952688+2.89557116364013i</v>
      </c>
      <c r="I1103" s="12" t="str">
        <f t="shared" si="532"/>
        <v>382.096206492859i</v>
      </c>
      <c r="J1103" s="12" t="str">
        <f t="shared" si="533"/>
        <v>-123.880431022845+82.6385448324147i</v>
      </c>
      <c r="K1103" s="12" t="str">
        <f t="shared" si="534"/>
        <v>1.4239087428692-2.13452970598102i</v>
      </c>
      <c r="L1103" s="12" t="str">
        <f t="shared" si="535"/>
        <v>0.0680060521907289-0.0861273201383089i</v>
      </c>
      <c r="M1103" s="12" t="str">
        <f t="shared" si="536"/>
        <v>1.49191479505993-2.22065702611933i</v>
      </c>
      <c r="N1103" s="12" t="str">
        <f t="shared" si="537"/>
        <v>-1.22270786077715i</v>
      </c>
      <c r="O1103" s="12" t="str">
        <f t="shared" si="538"/>
        <v>0.34110153921876-0.940026457043945i</v>
      </c>
      <c r="P1103" s="12" t="str">
        <f t="shared" si="539"/>
        <v>0.65889846078124+0.940026457043945i</v>
      </c>
      <c r="Q1103" s="12" t="str">
        <f t="shared" si="540"/>
        <v>-0.65889846078124+0.282681403733205i</v>
      </c>
      <c r="R1103" s="12" t="str">
        <f t="shared" si="541"/>
        <v>-0.327628112648893-1.5672230143103i</v>
      </c>
      <c r="S1103" s="12" t="str">
        <f t="shared" si="542"/>
        <v>0.125211053421683i</v>
      </c>
      <c r="T1103" s="12" t="str">
        <f t="shared" si="543"/>
        <v>0.196233644568498-0.0410226611153257i</v>
      </c>
      <c r="U1103" s="12" t="str">
        <f t="shared" si="544"/>
        <v>0.001-0.0163571370084168i</v>
      </c>
      <c r="V1103" s="12" t="str">
        <f t="shared" si="545"/>
        <v>0.0015-0.00497177416669203i</v>
      </c>
      <c r="W1103" s="12" t="str">
        <f t="shared" si="546"/>
        <v>0.000931977686974559-0.00385176415066139i</v>
      </c>
      <c r="X1103" s="12" t="str">
        <f t="shared" si="547"/>
        <v>0.00139433313974813-0.00352586595584276i</v>
      </c>
      <c r="Y1103" s="12" t="str">
        <f t="shared" si="548"/>
        <v>0.00029+0.0917030895582861i</v>
      </c>
      <c r="Z1103" s="12" t="str">
        <f t="shared" si="549"/>
        <v>-0.476035247193118-0.198847263535607i</v>
      </c>
      <c r="AA1103" s="12" t="str">
        <f t="shared" si="550"/>
        <v>2.59859121061979-136.039927507707i</v>
      </c>
      <c r="AB1103" s="12" t="str">
        <f t="shared" si="551"/>
        <v>0.489835827484759-0.102400223963828i</v>
      </c>
      <c r="AC1103" s="12" t="str">
        <f t="shared" si="552"/>
        <v>1.50339754135347-1.24052978109809i</v>
      </c>
      <c r="AD1103" s="12" t="str">
        <f t="shared" si="553"/>
        <v>0.227276024797047+0.119424469169252i</v>
      </c>
      <c r="AE1103" s="12" t="str">
        <f t="shared" si="554"/>
        <v>-0.0844441697518329-0.102043472300035i</v>
      </c>
      <c r="AF1103" s="12" t="str">
        <f t="shared" si="555"/>
        <v>-12.3621174360532-2.72067645056885i</v>
      </c>
      <c r="AG1103" s="12" t="str">
        <f t="shared" si="556"/>
        <v>1.06095027886405-0.110801968393404i</v>
      </c>
      <c r="AH1103" s="12" t="str">
        <f t="shared" si="557"/>
        <v>0.569259871689297+1.46500151558661i</v>
      </c>
      <c r="AI1103" s="12">
        <f t="shared" si="558"/>
        <v>3.927472796562554</v>
      </c>
      <c r="AJ1103" s="12">
        <f t="shared" si="559"/>
        <v>68.765223152945168</v>
      </c>
      <c r="AK1103" s="12"/>
      <c r="AL1103" s="12"/>
      <c r="AM1103" s="12"/>
      <c r="AN1103" s="12"/>
    </row>
    <row r="1104" spans="1:40" x14ac:dyDescent="0.35">
      <c r="A1104" s="12"/>
      <c r="B1104" s="12">
        <f t="shared" si="525"/>
        <v>97400</v>
      </c>
      <c r="C1104" s="29" t="str">
        <f t="shared" si="527"/>
        <v>-7.30154863152748E-06+0.0227889325757904i</v>
      </c>
      <c r="D1104" s="28" t="str">
        <f t="shared" si="528"/>
        <v>-5.39911701140336+0.174715149747726i</v>
      </c>
      <c r="E1104" s="12" t="str">
        <f t="shared" si="529"/>
        <v>4200</v>
      </c>
      <c r="F1104" s="12" t="str">
        <f t="shared" si="530"/>
        <v>0.704225352112676</v>
      </c>
      <c r="G1104" s="12" t="str">
        <f t="shared" si="526"/>
        <v>0.704225352112676</v>
      </c>
      <c r="H1104" s="12" t="str">
        <f t="shared" si="531"/>
        <v>6.96523904516033+2.89361445648635i</v>
      </c>
      <c r="I1104" s="12" t="str">
        <f t="shared" si="532"/>
        <v>382.488905574557i</v>
      </c>
      <c r="J1104" s="12" t="str">
        <f t="shared" si="533"/>
        <v>-124.137254463557+82.7234765331675i</v>
      </c>
      <c r="K1104" s="12" t="str">
        <f t="shared" si="534"/>
        <v>1.42185246140448-2.13367315069542i</v>
      </c>
      <c r="L1104" s="12" t="str">
        <f t="shared" si="535"/>
        <v>0.0679200133303561-0.0861067601863415i</v>
      </c>
      <c r="M1104" s="12" t="str">
        <f t="shared" si="536"/>
        <v>1.48977247473484-2.21977991088176i</v>
      </c>
      <c r="N1104" s="12" t="str">
        <f t="shared" si="537"/>
        <v>-1.22396449783858i</v>
      </c>
      <c r="O1104" s="12" t="str">
        <f t="shared" si="538"/>
        <v>0.339919998122068-0.940454355551982i</v>
      </c>
      <c r="P1104" s="12" t="str">
        <f t="shared" si="539"/>
        <v>0.660080001877932+0.940454355551982i</v>
      </c>
      <c r="Q1104" s="12" t="str">
        <f t="shared" si="540"/>
        <v>-0.660080001877932+0.283510142286598i</v>
      </c>
      <c r="R1104" s="12" t="str">
        <f t="shared" si="541"/>
        <v>-0.327616024919772-1.5654720919472i</v>
      </c>
      <c r="S1104" s="12" t="str">
        <f t="shared" si="542"/>
        <v>0.125339738985323i</v>
      </c>
      <c r="T1104" s="12" t="str">
        <f t="shared" si="543"/>
        <v>0.19621586339347-0.0410633070508533i</v>
      </c>
      <c r="U1104" s="12" t="str">
        <f t="shared" si="544"/>
        <v>0.001-0.0163403432332541i</v>
      </c>
      <c r="V1104" s="12" t="str">
        <f t="shared" si="545"/>
        <v>0.0015-0.00496666967576114i</v>
      </c>
      <c r="W1104" s="12" t="str">
        <f t="shared" si="546"/>
        <v>0.000931968434589003-0.00384788842362389i</v>
      </c>
      <c r="X1104" s="12" t="str">
        <f t="shared" si="547"/>
        <v>0.0013933505422243-0.00352245685569235i</v>
      </c>
      <c r="Y1104" s="12" t="str">
        <f t="shared" si="548"/>
        <v>0.00029+0.0917973373378937i</v>
      </c>
      <c r="Z1104" s="12" t="str">
        <f t="shared" si="549"/>
        <v>-0.475054601550596-0.198469709979731i</v>
      </c>
      <c r="AA1104" s="12" t="str">
        <f t="shared" si="550"/>
        <v>2.59133543315637-135.889596321936i</v>
      </c>
      <c r="AB1104" s="12" t="str">
        <f t="shared" si="551"/>
        <v>0.489791442350891-0.102501683810364i</v>
      </c>
      <c r="AC1104" s="12" t="str">
        <f t="shared" si="552"/>
        <v>1.50214663062123-1.23993339140696i</v>
      </c>
      <c r="AD1104" s="12" t="str">
        <f t="shared" si="553"/>
        <v>0.227427852502348+0.119491467067394i</v>
      </c>
      <c r="AE1104" s="12" t="str">
        <f t="shared" si="554"/>
        <v>-0.0843252110380924-0.101902511203851i</v>
      </c>
      <c r="AF1104" s="12" t="str">
        <f t="shared" si="555"/>
        <v>-12.3643560565637-2.71889930673862i</v>
      </c>
      <c r="AG1104" s="12" t="str">
        <f t="shared" si="556"/>
        <v>1.0609137004565-0.110755480478741i</v>
      </c>
      <c r="AH1104" s="12" t="str">
        <f t="shared" si="557"/>
        <v>0.568864923394392+1.46311202943706i</v>
      </c>
      <c r="AI1104" s="12">
        <f t="shared" si="558"/>
        <v>3.9169430166852388</v>
      </c>
      <c r="AJ1104" s="12">
        <f t="shared" si="559"/>
        <v>68.753681555664471</v>
      </c>
      <c r="AK1104" s="12"/>
      <c r="AL1104" s="12"/>
      <c r="AM1104" s="12"/>
      <c r="AN1104" s="12"/>
    </row>
    <row r="1105" spans="1:40" x14ac:dyDescent="0.35">
      <c r="A1105" s="12"/>
      <c r="B1105" s="12">
        <f t="shared" si="525"/>
        <v>97500</v>
      </c>
      <c r="C1105" s="29" t="str">
        <f t="shared" si="527"/>
        <v>-7.28657877819417E-06+0.0227655593164015i</v>
      </c>
      <c r="D1105" s="28" t="str">
        <f t="shared" si="528"/>
        <v>-5.39911689663448+0.174535954759078i</v>
      </c>
      <c r="E1105" s="12" t="str">
        <f t="shared" si="529"/>
        <v>4200</v>
      </c>
      <c r="F1105" s="12" t="str">
        <f t="shared" si="530"/>
        <v>0.704225352112676</v>
      </c>
      <c r="G1105" s="12" t="str">
        <f t="shared" si="526"/>
        <v>0.704225352112676</v>
      </c>
      <c r="H1105" s="12" t="str">
        <f t="shared" si="531"/>
        <v>6.96747246223025+2.8916593514794i</v>
      </c>
      <c r="I1105" s="12" t="str">
        <f t="shared" si="532"/>
        <v>382.881604656256i</v>
      </c>
      <c r="J1105" s="12" t="str">
        <f t="shared" si="533"/>
        <v>-124.394341718794+82.8084082339202i</v>
      </c>
      <c r="K1105" s="12" t="str">
        <f t="shared" si="534"/>
        <v>1.41980000670893-2.1328158694705i</v>
      </c>
      <c r="L1105" s="12" t="str">
        <f t="shared" si="535"/>
        <v>0.0678341038554658-0.0860861404555417i</v>
      </c>
      <c r="M1105" s="12" t="str">
        <f t="shared" si="536"/>
        <v>1.4876341105644-2.21890200992604i</v>
      </c>
      <c r="N1105" s="12" t="str">
        <f t="shared" si="537"/>
        <v>-1.22522113490002i</v>
      </c>
      <c r="O1105" s="12" t="str">
        <f t="shared" si="538"/>
        <v>0.338737920245291-0.940880768954226i</v>
      </c>
      <c r="P1105" s="12" t="str">
        <f t="shared" si="539"/>
        <v>0.661262079754709+0.940880768954226i</v>
      </c>
      <c r="Q1105" s="12" t="str">
        <f t="shared" si="540"/>
        <v>-0.661262079754709+0.284340365945794i</v>
      </c>
      <c r="R1105" s="12" t="str">
        <f t="shared" si="541"/>
        <v>-0.327603923281868-1.56372461092739i</v>
      </c>
      <c r="S1105" s="12" t="str">
        <f t="shared" si="542"/>
        <v>0.125468424548963i</v>
      </c>
      <c r="T1105" s="12" t="str">
        <f t="shared" si="543"/>
        <v>0.1961980633615-0.0411039481302353i</v>
      </c>
      <c r="U1105" s="12" t="str">
        <f t="shared" si="544"/>
        <v>0.001-0.0163235839068611i</v>
      </c>
      <c r="V1105" s="12" t="str">
        <f t="shared" si="545"/>
        <v>0.0015-0.00496157565558087i</v>
      </c>
      <c r="W1105" s="12" t="str">
        <f t="shared" si="546"/>
        <v>0.000931959173215715-0.0038440207233178i</v>
      </c>
      <c r="X1105" s="12" t="str">
        <f t="shared" si="547"/>
        <v>0.00139237085584021-0.00351905441853502i</v>
      </c>
      <c r="Y1105" s="12" t="str">
        <f t="shared" si="548"/>
        <v>0.00029+0.0918915851175014i</v>
      </c>
      <c r="Z1105" s="12" t="str">
        <f t="shared" si="549"/>
        <v>-0.474077023313832-0.198093496916615i</v>
      </c>
      <c r="AA1105" s="12" t="str">
        <f t="shared" si="550"/>
        <v>2.58411020533266-135.73960679212i</v>
      </c>
      <c r="AB1105" s="12" t="str">
        <f t="shared" si="551"/>
        <v>0.489747010146575-0.102603131535053i</v>
      </c>
      <c r="AC1105" s="12" t="str">
        <f t="shared" si="552"/>
        <v>1.50089806305314-1.23933654349177i</v>
      </c>
      <c r="AD1105" s="12" t="str">
        <f t="shared" si="553"/>
        <v>0.22757978034494+0.119558290615175i</v>
      </c>
      <c r="AE1105" s="12" t="str">
        <f t="shared" si="554"/>
        <v>-0.0842066249590119-0.101761913043376i</v>
      </c>
      <c r="AF1105" s="12" t="str">
        <f t="shared" si="555"/>
        <v>-12.3665893588647-2.71712339672032i</v>
      </c>
      <c r="AG1105" s="12" t="str">
        <f t="shared" si="556"/>
        <v>1.06087712945493-0.110709149918193i</v>
      </c>
      <c r="AH1105" s="12" t="str">
        <f t="shared" si="557"/>
        <v>0.568470974777713+1.4612272026094i</v>
      </c>
      <c r="AI1105" s="12">
        <f t="shared" si="558"/>
        <v>3.9064268732503344</v>
      </c>
      <c r="AJ1105" s="12">
        <f t="shared" si="559"/>
        <v>68.742139611262331</v>
      </c>
      <c r="AK1105" s="12"/>
      <c r="AL1105" s="12"/>
      <c r="AM1105" s="12"/>
      <c r="AN1105" s="12"/>
    </row>
    <row r="1106" spans="1:40" x14ac:dyDescent="0.35">
      <c r="A1106" s="12"/>
      <c r="B1106" s="12">
        <f t="shared" si="525"/>
        <v>97600</v>
      </c>
      <c r="C1106" s="29" t="str">
        <f t="shared" si="527"/>
        <v>-7.27165491517131E-06+0.0227422339530213i</v>
      </c>
      <c r="D1106" s="28" t="str">
        <f t="shared" si="528"/>
        <v>-5.3991167822182+0.174357126973163i</v>
      </c>
      <c r="E1106" s="12" t="str">
        <f t="shared" si="529"/>
        <v>4200</v>
      </c>
      <c r="F1106" s="12" t="str">
        <f t="shared" si="530"/>
        <v>0.704225352112676</v>
      </c>
      <c r="G1106" s="12" t="str">
        <f t="shared" si="526"/>
        <v>0.704225352112676</v>
      </c>
      <c r="H1106" s="12" t="str">
        <f t="shared" si="531"/>
        <v>6.96970057615197+2.88970585067728i</v>
      </c>
      <c r="I1106" s="12" t="str">
        <f t="shared" si="532"/>
        <v>383.274303737955i</v>
      </c>
      <c r="J1106" s="12" t="str">
        <f t="shared" si="533"/>
        <v>-124.651692788557+82.8933399346729i</v>
      </c>
      <c r="K1106" s="12" t="str">
        <f t="shared" si="534"/>
        <v>1.41775137134613-2.13195786936403i</v>
      </c>
      <c r="L1106" s="12" t="str">
        <f t="shared" si="535"/>
        <v>0.0677483236098121-0.086065461252648i</v>
      </c>
      <c r="M1106" s="12" t="str">
        <f t="shared" si="536"/>
        <v>1.48549969495594-2.21802333061668i</v>
      </c>
      <c r="N1106" s="12" t="str">
        <f t="shared" si="537"/>
        <v>-1.22647777196146i</v>
      </c>
      <c r="O1106" s="12" t="str">
        <f t="shared" si="538"/>
        <v>0.337555307455101-0.941305696577308i</v>
      </c>
      <c r="P1106" s="12" t="str">
        <f t="shared" si="539"/>
        <v>0.662444692544899+0.941305696577308i</v>
      </c>
      <c r="Q1106" s="12" t="str">
        <f t="shared" si="540"/>
        <v>-0.662444692544899+0.285172075384152i</v>
      </c>
      <c r="R1106" s="12" t="str">
        <f t="shared" si="541"/>
        <v>-0.32759180773037-1.56198056065864i</v>
      </c>
      <c r="S1106" s="12" t="str">
        <f t="shared" si="542"/>
        <v>0.125597110112603i</v>
      </c>
      <c r="T1106" s="12" t="str">
        <f t="shared" si="543"/>
        <v>0.196180244470789-0.041144584347498i</v>
      </c>
      <c r="U1106" s="12" t="str">
        <f t="shared" si="544"/>
        <v>0.001-0.0163068589233499i</v>
      </c>
      <c r="V1106" s="12" t="str">
        <f t="shared" si="545"/>
        <v>0.0015-0.00495649207396655i</v>
      </c>
      <c r="W1106" s="12" t="str">
        <f t="shared" si="546"/>
        <v>0.000931949902856244-0.00384016102505763i</v>
      </c>
      <c r="X1106" s="12" t="str">
        <f t="shared" si="547"/>
        <v>0.00139139406901234-0.00351565862547896i</v>
      </c>
      <c r="Y1106" s="12" t="str">
        <f t="shared" si="548"/>
        <v>0.00029+0.0919858328971091i</v>
      </c>
      <c r="Z1106" s="12" t="str">
        <f t="shared" si="549"/>
        <v>-0.473102499675151-0.197718617705335i</v>
      </c>
      <c r="AA1106" s="12" t="str">
        <f t="shared" si="550"/>
        <v>2.57691535730289-135.589957729388i</v>
      </c>
      <c r="AB1106" s="12" t="str">
        <f t="shared" si="551"/>
        <v>0.489702530867318-0.102704567122984i</v>
      </c>
      <c r="AC1106" s="12" t="str">
        <f t="shared" si="552"/>
        <v>1.49965183418289-1.23873924165752i</v>
      </c>
      <c r="AD1106" s="12" t="str">
        <f t="shared" si="553"/>
        <v>0.227731808154003+0.119624939683916i</v>
      </c>
      <c r="AE1106" s="12" t="str">
        <f t="shared" si="554"/>
        <v>-0.0840884099758131-0.101621676303696i</v>
      </c>
      <c r="AF1106" s="12" t="str">
        <f t="shared" si="555"/>
        <v>-12.3688173583702-2.71534872370412i</v>
      </c>
      <c r="AG1106" s="12" t="str">
        <f t="shared" si="556"/>
        <v>1.06084056571422-0.110662976087323i</v>
      </c>
      <c r="AH1106" s="12" t="str">
        <f t="shared" si="557"/>
        <v>0.568078023508215+1.45934701718999i</v>
      </c>
      <c r="AI1106" s="12">
        <f t="shared" si="558"/>
        <v>3.8959243327847526</v>
      </c>
      <c r="AJ1106" s="12">
        <f t="shared" si="559"/>
        <v>68.730597265167134</v>
      </c>
      <c r="AK1106" s="12"/>
      <c r="AL1106" s="12"/>
      <c r="AM1106" s="12"/>
      <c r="AN1106" s="12"/>
    </row>
    <row r="1107" spans="1:40" x14ac:dyDescent="0.35">
      <c r="A1107" s="12"/>
      <c r="B1107" s="12">
        <f t="shared" si="525"/>
        <v>97700</v>
      </c>
      <c r="C1107" s="29" t="str">
        <f t="shared" si="527"/>
        <v>-7.25677685426335E-06+0.022718956338579i</v>
      </c>
      <c r="D1107" s="28" t="str">
        <f t="shared" si="528"/>
        <v>-5.39911666815307+0.174178665262439i</v>
      </c>
      <c r="E1107" s="12" t="str">
        <f t="shared" si="529"/>
        <v>4200</v>
      </c>
      <c r="F1107" s="12" t="str">
        <f t="shared" si="530"/>
        <v>0.704225352112676</v>
      </c>
      <c r="G1107" s="12" t="str">
        <f t="shared" si="526"/>
        <v>0.704225352112676</v>
      </c>
      <c r="H1107" s="12" t="str">
        <f t="shared" si="531"/>
        <v>6.97192340229149+2.88775395610731i</v>
      </c>
      <c r="I1107" s="12" t="str">
        <f t="shared" si="532"/>
        <v>383.667002819654i</v>
      </c>
      <c r="J1107" s="12" t="str">
        <f t="shared" si="533"/>
        <v>-124.909307672846+82.9782716354256i</v>
      </c>
      <c r="K1107" s="12" t="str">
        <f t="shared" si="534"/>
        <v>1.41570654788864-2.13109915739904i</v>
      </c>
      <c r="L1107" s="12" t="str">
        <f t="shared" si="535"/>
        <v>0.067662672436936-0.086044722883312i</v>
      </c>
      <c r="M1107" s="12" t="str">
        <f t="shared" si="536"/>
        <v>1.48336922032558-2.21714388028235i</v>
      </c>
      <c r="N1107" s="12" t="str">
        <f t="shared" si="537"/>
        <v>-1.22773440902289i</v>
      </c>
      <c r="O1107" s="12" t="str">
        <f t="shared" si="538"/>
        <v>0.336372161619016-0.941729137750208i</v>
      </c>
      <c r="P1107" s="12" t="str">
        <f t="shared" si="539"/>
        <v>0.663627838380984+0.941729137750208i</v>
      </c>
      <c r="Q1107" s="12" t="str">
        <f t="shared" si="540"/>
        <v>-0.663627838380984+0.286005271272682i</v>
      </c>
      <c r="R1107" s="12" t="str">
        <f t="shared" si="541"/>
        <v>-0.327579678260463-1.56023993059207i</v>
      </c>
      <c r="S1107" s="12" t="str">
        <f t="shared" si="542"/>
        <v>0.125725795676243i</v>
      </c>
      <c r="T1107" s="12" t="str">
        <f t="shared" si="543"/>
        <v>0.196162406719534-0.0411852156966644i</v>
      </c>
      <c r="U1107" s="12" t="str">
        <f t="shared" si="544"/>
        <v>0.001-0.0162901681772667i</v>
      </c>
      <c r="V1107" s="12" t="str">
        <f t="shared" si="545"/>
        <v>0.0015-0.00495141889886524i</v>
      </c>
      <c r="W1107" s="12" t="str">
        <f t="shared" si="546"/>
        <v>0.000931940623512145-0.00383630930425897i</v>
      </c>
      <c r="X1107" s="12" t="str">
        <f t="shared" si="547"/>
        <v>0.00139042017021418-0.00351226945770179i</v>
      </c>
      <c r="Y1107" s="12" t="str">
        <f t="shared" si="548"/>
        <v>0.00029+0.0920800806767168i</v>
      </c>
      <c r="Z1107" s="12" t="str">
        <f t="shared" si="549"/>
        <v>-0.472131017893684-0.197345065746301i</v>
      </c>
      <c r="AA1107" s="12" t="str">
        <f t="shared" si="550"/>
        <v>2.56975072038316-135.440647950456i</v>
      </c>
      <c r="AB1107" s="12" t="str">
        <f t="shared" si="551"/>
        <v>0.489658004508621-0.102805990559238i</v>
      </c>
      <c r="AC1107" s="12" t="str">
        <f t="shared" si="552"/>
        <v>1.49840793954935-1.23814149018821i</v>
      </c>
      <c r="AD1107" s="12" t="str">
        <f t="shared" si="553"/>
        <v>0.227883935758546+0.11969141414503i</v>
      </c>
      <c r="AE1107" s="12" t="str">
        <f t="shared" si="554"/>
        <v>-0.0839705645575825-0.101481799478224i</v>
      </c>
      <c r="AF1107" s="12" t="str">
        <f t="shared" si="555"/>
        <v>-12.3710400704446-2.71357529084487i</v>
      </c>
      <c r="AG1107" s="12" t="str">
        <f t="shared" si="556"/>
        <v>1.06080400909024-0.110616958364471i</v>
      </c>
      <c r="AH1107" s="12" t="str">
        <f t="shared" si="557"/>
        <v>0.567686067256991+1.45747145535346i</v>
      </c>
      <c r="AI1107" s="12">
        <f t="shared" si="558"/>
        <v>3.8854353619245376</v>
      </c>
      <c r="AJ1107" s="12">
        <f t="shared" si="559"/>
        <v>68.719054463128188</v>
      </c>
      <c r="AK1107" s="12"/>
      <c r="AL1107" s="12"/>
      <c r="AM1107" s="12"/>
      <c r="AN1107" s="12"/>
    </row>
    <row r="1108" spans="1:40" x14ac:dyDescent="0.35">
      <c r="A1108" s="12"/>
      <c r="B1108" s="12">
        <f t="shared" si="525"/>
        <v>97800</v>
      </c>
      <c r="C1108" s="29" t="str">
        <f t="shared" si="527"/>
        <v>-7.24194440823644E-06+0.0226957263266058i</v>
      </c>
      <c r="D1108" s="28" t="str">
        <f t="shared" si="528"/>
        <v>-5.39911655443765+0.174000568503978i</v>
      </c>
      <c r="E1108" s="12" t="str">
        <f t="shared" si="529"/>
        <v>4200</v>
      </c>
      <c r="F1108" s="12" t="str">
        <f t="shared" si="530"/>
        <v>0.704225352112676</v>
      </c>
      <c r="G1108" s="12" t="str">
        <f t="shared" si="526"/>
        <v>0.704225352112676</v>
      </c>
      <c r="H1108" s="12" t="str">
        <f t="shared" si="531"/>
        <v>6.97414095596583+2.88580366976629i</v>
      </c>
      <c r="I1108" s="12" t="str">
        <f t="shared" si="532"/>
        <v>384.059701901352i</v>
      </c>
      <c r="J1108" s="12" t="str">
        <f t="shared" si="533"/>
        <v>-125.16718637166+83.0632033361783i</v>
      </c>
      <c r="K1108" s="12" t="str">
        <f t="shared" si="534"/>
        <v>1.41366552891802-2.13023974056398i</v>
      </c>
      <c r="L1108" s="12" t="str">
        <f t="shared" si="535"/>
        <v>0.0675771501801648-0.0860239256521015i</v>
      </c>
      <c r="M1108" s="12" t="str">
        <f t="shared" si="536"/>
        <v>1.48124267909818-2.21626366621608i</v>
      </c>
      <c r="N1108" s="12" t="str">
        <f t="shared" si="537"/>
        <v>-1.22899104608433i</v>
      </c>
      <c r="O1108" s="12" t="str">
        <f t="shared" si="538"/>
        <v>0.335188484605364-0.94215109180426i</v>
      </c>
      <c r="P1108" s="12" t="str">
        <f t="shared" si="539"/>
        <v>0.664811515394636+0.94215109180426i</v>
      </c>
      <c r="Q1108" s="12" t="str">
        <f t="shared" si="540"/>
        <v>-0.664811515394636+0.28683995428007i</v>
      </c>
      <c r="R1108" s="12" t="str">
        <f t="shared" si="541"/>
        <v>-0.327567534867328-1.55850271022186i</v>
      </c>
      <c r="S1108" s="12" t="str">
        <f t="shared" si="542"/>
        <v>0.125854481239883i</v>
      </c>
      <c r="T1108" s="12" t="str">
        <f t="shared" si="543"/>
        <v>0.196144550105924-0.0412258421717548i</v>
      </c>
      <c r="U1108" s="12" t="str">
        <f t="shared" si="544"/>
        <v>0.001-0.0162735115635885i</v>
      </c>
      <c r="V1108" s="12" t="str">
        <f t="shared" si="545"/>
        <v>0.0015-0.00494635609835516i</v>
      </c>
      <c r="W1108" s="12" t="str">
        <f t="shared" si="546"/>
        <v>0.000931931335184955-0.00383246553643787i</v>
      </c>
      <c r="X1108" s="12" t="str">
        <f t="shared" si="547"/>
        <v>0.00138944914797588-0.0035088868964502i</v>
      </c>
      <c r="Y1108" s="12" t="str">
        <f t="shared" si="548"/>
        <v>0.00029+0.0921743284563245i</v>
      </c>
      <c r="Z1108" s="12" t="str">
        <f t="shared" si="549"/>
        <v>-0.47116256529494-0.196972834480948i</v>
      </c>
      <c r="AA1108" s="12" t="str">
        <f t="shared" si="550"/>
        <v>2.56261612704209-135.291676277599i</v>
      </c>
      <c r="AB1108" s="12" t="str">
        <f t="shared" si="551"/>
        <v>0.489613431065963-0.102907401828888i</v>
      </c>
      <c r="AC1108" s="12" t="str">
        <f t="shared" si="552"/>
        <v>1.49716637469654-1.23754329334694i</v>
      </c>
      <c r="AD1108" s="12" t="str">
        <f t="shared" si="553"/>
        <v>0.228036162987396+0.119757713870027i</v>
      </c>
      <c r="AE1108" s="12" t="str">
        <f t="shared" si="554"/>
        <v>-0.0838530871812193-0.101342281068646i</v>
      </c>
      <c r="AF1108" s="12" t="str">
        <f t="shared" si="555"/>
        <v>-12.3732575104035-2.71180310126231i</v>
      </c>
      <c r="AG1108" s="12" t="str">
        <f t="shared" si="556"/>
        <v>1.0607674594398-0.110571096130744i</v>
      </c>
      <c r="AH1108" s="12" t="str">
        <f t="shared" si="557"/>
        <v>0.567295103697312+1.45560049936236i</v>
      </c>
      <c r="AI1108" s="12">
        <f t="shared" si="558"/>
        <v>3.874959927415333</v>
      </c>
      <c r="AJ1108" s="12">
        <f t="shared" si="559"/>
        <v>68.707511151216409</v>
      </c>
      <c r="AK1108" s="12"/>
      <c r="AL1108" s="12"/>
      <c r="AM1108" s="12"/>
      <c r="AN1108" s="12"/>
    </row>
    <row r="1109" spans="1:40" x14ac:dyDescent="0.35">
      <c r="A1109" s="12"/>
      <c r="B1109" s="12">
        <f t="shared" si="525"/>
        <v>97900</v>
      </c>
      <c r="C1109" s="29" t="str">
        <f t="shared" si="527"/>
        <v>-7.22715739081247E-06+0.0226725437712309i</v>
      </c>
      <c r="D1109" s="28" t="str">
        <f t="shared" si="528"/>
        <v>-5.39911644107052+0.173822835579437i</v>
      </c>
      <c r="E1109" s="12" t="str">
        <f t="shared" si="529"/>
        <v>4200</v>
      </c>
      <c r="F1109" s="12" t="str">
        <f t="shared" si="530"/>
        <v>0.704225352112676</v>
      </c>
      <c r="G1109" s="12" t="str">
        <f t="shared" si="526"/>
        <v>0.704225352112676</v>
      </c>
      <c r="H1109" s="12" t="str">
        <f t="shared" si="531"/>
        <v>6.97635325244306+2.88385499362082i</v>
      </c>
      <c r="I1109" s="12" t="str">
        <f t="shared" si="532"/>
        <v>384.452400983051i</v>
      </c>
      <c r="J1109" s="12" t="str">
        <f t="shared" si="533"/>
        <v>-125.425328885+83.1481350369311i</v>
      </c>
      <c r="K1109" s="12" t="str">
        <f t="shared" si="534"/>
        <v>1.4116283070249-2.12937962581281i</v>
      </c>
      <c r="L1109" s="12" t="str">
        <f t="shared" si="535"/>
        <v>0.0674917566826185-0.0860030698625029i</v>
      </c>
      <c r="M1109" s="12" t="str">
        <f t="shared" si="536"/>
        <v>1.47912006370752-2.21538269567531i</v>
      </c>
      <c r="N1109" s="12" t="str">
        <f t="shared" si="537"/>
        <v>-1.23024768314576i</v>
      </c>
      <c r="O1109" s="12" t="str">
        <f t="shared" si="538"/>
        <v>0.334004278283352-0.942571558073135i</v>
      </c>
      <c r="P1109" s="12" t="str">
        <f t="shared" si="539"/>
        <v>0.665995721716648+0.942571558073135i</v>
      </c>
      <c r="Q1109" s="12" t="str">
        <f t="shared" si="540"/>
        <v>-0.665995721716648+0.287676125072625i</v>
      </c>
      <c r="R1109" s="12" t="str">
        <f t="shared" si="541"/>
        <v>-0.327555377546137-1.55676888908518i</v>
      </c>
      <c r="S1109" s="12" t="str">
        <f t="shared" si="542"/>
        <v>0.125983166803523i</v>
      </c>
      <c r="T1109" s="12" t="str">
        <f t="shared" si="543"/>
        <v>0.196126674628153-0.0412664637667859i</v>
      </c>
      <c r="U1109" s="12" t="str">
        <f t="shared" si="544"/>
        <v>0.001-0.0162568889777217i</v>
      </c>
      <c r="V1109" s="12" t="str">
        <f t="shared" si="545"/>
        <v>0.0015-0.00494130364064489i</v>
      </c>
      <c r="W1109" s="12" t="str">
        <f t="shared" si="546"/>
        <v>0.000931922037876235-0.00382862969721049i</v>
      </c>
      <c r="X1109" s="12" t="str">
        <f t="shared" si="547"/>
        <v>0.00138848099088402-0.00350551092303987i</v>
      </c>
      <c r="Y1109" s="12" t="str">
        <f t="shared" si="548"/>
        <v>0.00029+0.0922685762359322i</v>
      </c>
      <c r="Z1109" s="12" t="str">
        <f t="shared" si="549"/>
        <v>-0.470197129270429-0.196601917391447i</v>
      </c>
      <c r="AA1109" s="12" t="str">
        <f t="shared" si="550"/>
        <v>2.55551141089159-135.143041538613i</v>
      </c>
      <c r="AB1109" s="12" t="str">
        <f t="shared" si="551"/>
        <v>0.489568810534836-0.103008800916998i</v>
      </c>
      <c r="AC1109" s="12" t="str">
        <f t="shared" si="552"/>
        <v>1.49592713517372-1.23694465537601i</v>
      </c>
      <c r="AD1109" s="12" t="str">
        <f t="shared" si="553"/>
        <v>0.228188489669214+0.119823838730517i</v>
      </c>
      <c r="AE1109" s="12" t="str">
        <f t="shared" si="554"/>
        <v>-0.0837359763313961-0.101203119584878i</v>
      </c>
      <c r="AF1109" s="12" t="str">
        <f t="shared" si="555"/>
        <v>-12.3754696935136-2.71003215804138i</v>
      </c>
      <c r="AG1109" s="12" t="str">
        <f t="shared" si="556"/>
        <v>1.06073091662069-0.110525388769995i</v>
      </c>
      <c r="AH1109" s="12" t="str">
        <f t="shared" si="557"/>
        <v>0.566905130504698+1.45373413156668i</v>
      </c>
      <c r="AI1109" s="12">
        <f t="shared" si="558"/>
        <v>3.8644979961122354</v>
      </c>
      <c r="AJ1109" s="12">
        <f t="shared" si="559"/>
        <v>68.695967275822127</v>
      </c>
      <c r="AK1109" s="12"/>
      <c r="AL1109" s="12"/>
      <c r="AM1109" s="12"/>
      <c r="AN1109" s="12"/>
    </row>
    <row r="1110" spans="1:40" x14ac:dyDescent="0.35">
      <c r="A1110" s="12"/>
      <c r="B1110" s="12">
        <f t="shared" si="525"/>
        <v>98000</v>
      </c>
      <c r="C1110" s="29" t="str">
        <f t="shared" si="527"/>
        <v>-7.21241561666322E-06+0.0226494085271791i</v>
      </c>
      <c r="D1110" s="28" t="str">
        <f t="shared" si="528"/>
        <v>-5.39911632805025+0.17364546537504i</v>
      </c>
      <c r="E1110" s="12" t="str">
        <f t="shared" si="529"/>
        <v>4200</v>
      </c>
      <c r="F1110" s="12" t="str">
        <f t="shared" si="530"/>
        <v>0.704225352112676</v>
      </c>
      <c r="G1110" s="12" t="str">
        <f t="shared" si="526"/>
        <v>0.704225352112676</v>
      </c>
      <c r="H1110" s="12" t="str">
        <f t="shared" si="531"/>
        <v>6.97856030694247+2.88190792960745i</v>
      </c>
      <c r="I1110" s="12" t="str">
        <f t="shared" si="532"/>
        <v>384.84510006475i</v>
      </c>
      <c r="J1110" s="12" t="str">
        <f t="shared" si="533"/>
        <v>-125.683735212865+83.2330667376838i</v>
      </c>
      <c r="K1110" s="12" t="str">
        <f t="shared" si="534"/>
        <v>1.40959487480899-2.12851882006522i</v>
      </c>
      <c r="L1110" s="12" t="str">
        <f t="shared" si="535"/>
        <v>0.0674064917872121-0.085982155816925i</v>
      </c>
      <c r="M1110" s="12" t="str">
        <f t="shared" si="536"/>
        <v>1.4770013665962-2.21450097588215i</v>
      </c>
      <c r="N1110" s="12" t="str">
        <f t="shared" si="537"/>
        <v>-1.2315043202072i</v>
      </c>
      <c r="O1110" s="12" t="str">
        <f t="shared" si="538"/>
        <v>0.332819544522986-0.942990535892865i</v>
      </c>
      <c r="P1110" s="12" t="str">
        <f t="shared" si="539"/>
        <v>0.667180455477014+0.942990535892865i</v>
      </c>
      <c r="Q1110" s="12" t="str">
        <f t="shared" si="540"/>
        <v>-0.667180455477014+0.288513784314335i</v>
      </c>
      <c r="R1110" s="12" t="str">
        <f t="shared" si="541"/>
        <v>-0.327543206292052-1.55503845676184i</v>
      </c>
      <c r="S1110" s="12" t="str">
        <f t="shared" si="542"/>
        <v>0.126111852367163i</v>
      </c>
      <c r="T1110" s="12" t="str">
        <f t="shared" si="543"/>
        <v>0.19610878028441-0.0413070804757705i</v>
      </c>
      <c r="U1110" s="12" t="str">
        <f t="shared" si="544"/>
        <v>0.001-0.0162403003154995i</v>
      </c>
      <c r="V1110" s="12" t="str">
        <f t="shared" si="545"/>
        <v>0.0015-0.00493626149407281i</v>
      </c>
      <c r="W1110" s="12" t="str">
        <f t="shared" si="546"/>
        <v>0.000931912731587541-0.00382480176229247i</v>
      </c>
      <c r="X1110" s="12" t="str">
        <f t="shared" si="547"/>
        <v>0.00138751568758113-0.0035021415188549i</v>
      </c>
      <c r="Y1110" s="12" t="str">
        <f t="shared" si="548"/>
        <v>0.00029+0.0923628240155399i</v>
      </c>
      <c r="Z1110" s="12" t="str">
        <f t="shared" si="549"/>
        <v>-0.469234697277206-0.19623230800038i</v>
      </c>
      <c r="AA1110" s="12" t="str">
        <f t="shared" si="550"/>
        <v>2.54843640667749-134.994742566787i</v>
      </c>
      <c r="AB1110" s="12" t="str">
        <f t="shared" si="551"/>
        <v>0.48952414291072-0.103110187808624i</v>
      </c>
      <c r="AC1110" s="12" t="str">
        <f t="shared" si="552"/>
        <v>1.49469021653538-1.23634558049699i</v>
      </c>
      <c r="AD1110" s="12" t="str">
        <f t="shared" si="553"/>
        <v>0.228340915632486+0.119889788598208i</v>
      </c>
      <c r="AE1110" s="12" t="str">
        <f t="shared" si="554"/>
        <v>-0.0836192305005056-0.101064313544991i</v>
      </c>
      <c r="AF1110" s="12" t="str">
        <f t="shared" si="555"/>
        <v>-12.3776766349927-2.70826246423241i</v>
      </c>
      <c r="AG1110" s="12" t="str">
        <f t="shared" si="556"/>
        <v>1.06069438049166-0.110479835668814i</v>
      </c>
      <c r="AH1110" s="12" t="str">
        <f t="shared" si="557"/>
        <v>0.566516145356946+1.45187233440312i</v>
      </c>
      <c r="AI1110" s="12">
        <f t="shared" si="558"/>
        <v>3.8540495349782189</v>
      </c>
      <c r="AJ1110" s="12">
        <f t="shared" si="559"/>
        <v>68.684422783650888</v>
      </c>
      <c r="AK1110" s="12"/>
      <c r="AL1110" s="12"/>
      <c r="AM1110" s="12"/>
      <c r="AN1110" s="12"/>
    </row>
    <row r="1111" spans="1:40" x14ac:dyDescent="0.35">
      <c r="A1111" s="12"/>
      <c r="B1111" s="12">
        <f t="shared" si="525"/>
        <v>98100</v>
      </c>
      <c r="C1111" s="29" t="str">
        <f t="shared" si="527"/>
        <v>-7.19771890140457E-06+0.0226263204497674i</v>
      </c>
      <c r="D1111" s="28" t="str">
        <f t="shared" si="528"/>
        <v>-5.39911621537543+0.17346845678155i</v>
      </c>
      <c r="E1111" s="12" t="str">
        <f t="shared" si="529"/>
        <v>4200</v>
      </c>
      <c r="F1111" s="12" t="str">
        <f t="shared" si="530"/>
        <v>0.704225352112676</v>
      </c>
      <c r="G1111" s="12" t="str">
        <f t="shared" si="526"/>
        <v>0.704225352112676</v>
      </c>
      <c r="H1111" s="12" t="str">
        <f t="shared" si="531"/>
        <v>6.98076213463473+2.87996247963291i</v>
      </c>
      <c r="I1111" s="12" t="str">
        <f t="shared" si="532"/>
        <v>385.237799146448i</v>
      </c>
      <c r="J1111" s="12" t="str">
        <f t="shared" si="533"/>
        <v>-125.942405355256+83.3179984384366i</v>
      </c>
      <c r="K1111" s="12" t="str">
        <f t="shared" si="534"/>
        <v>1.40756522487912-2.12765733020668i</v>
      </c>
      <c r="L1111" s="12" t="str">
        <f t="shared" si="535"/>
        <v>0.0673213553366586-0.0859611838167008i</v>
      </c>
      <c r="M1111" s="12" t="str">
        <f t="shared" si="536"/>
        <v>1.47488658021578-2.21361851402338i</v>
      </c>
      <c r="N1111" s="12" t="str">
        <f t="shared" si="537"/>
        <v>-1.23276095726863i</v>
      </c>
      <c r="O1111" s="12" t="str">
        <f t="shared" si="538"/>
        <v>0.331634285195139-0.943408024601821i</v>
      </c>
      <c r="P1111" s="12" t="str">
        <f t="shared" si="539"/>
        <v>0.668365714804861+0.943408024601821i</v>
      </c>
      <c r="Q1111" s="12" t="str">
        <f t="shared" si="540"/>
        <v>-0.668365714804861+0.289352932666809i</v>
      </c>
      <c r="R1111" s="12" t="str">
        <f t="shared" si="541"/>
        <v>-0.327531021100239-1.55331140287416i</v>
      </c>
      <c r="S1111" s="12" t="str">
        <f t="shared" si="542"/>
        <v>0.126240537930803i</v>
      </c>
      <c r="T1111" s="12" t="str">
        <f t="shared" si="543"/>
        <v>0.196090867072884-0.0413476922927194i</v>
      </c>
      <c r="U1111" s="12" t="str">
        <f t="shared" si="544"/>
        <v>0.001-0.01622374547318i</v>
      </c>
      <c r="V1111" s="12" t="str">
        <f t="shared" si="545"/>
        <v>0.0015-0.00493122962710638i</v>
      </c>
      <c r="W1111" s="12" t="str">
        <f t="shared" si="546"/>
        <v>0.00093190341632042-0.00382098170749844i</v>
      </c>
      <c r="X1111" s="12" t="str">
        <f t="shared" si="547"/>
        <v>0.00138655322676546-0.00349877866534765i</v>
      </c>
      <c r="Y1111" s="12" t="str">
        <f t="shared" si="548"/>
        <v>0.00029+0.0924570717951476i</v>
      </c>
      <c r="Z1111" s="12" t="str">
        <f t="shared" si="549"/>
        <v>-0.46827525683749-0.195863999870453i</v>
      </c>
      <c r="AA1111" s="12" t="str">
        <f t="shared" si="550"/>
        <v>2.54139095027057-134.846778200867i</v>
      </c>
      <c r="AB1111" s="12" t="str">
        <f t="shared" si="551"/>
        <v>0.489479428189092-0.103211562488815i</v>
      </c>
      <c r="AC1111" s="12" t="str">
        <f t="shared" si="552"/>
        <v>1.49345561434126-1.23574607291081i</v>
      </c>
      <c r="AD1111" s="12" t="str">
        <f t="shared" si="553"/>
        <v>0.228493440705527+0.119955563344906i</v>
      </c>
      <c r="AE1111" s="12" t="str">
        <f t="shared" si="554"/>
        <v>-0.0835028481886157-0.100925861475168i</v>
      </c>
      <c r="AF1111" s="12" t="str">
        <f t="shared" si="555"/>
        <v>-12.3798783500102-2.70649402285136i</v>
      </c>
      <c r="AG1111" s="12" t="str">
        <f t="shared" si="556"/>
        <v>1.06065785091238-0.110434436216508i</v>
      </c>
      <c r="AH1111" s="12" t="str">
        <f t="shared" si="557"/>
        <v>0.566128145934209+1.45001509039478i</v>
      </c>
      <c r="AI1111" s="12">
        <f t="shared" si="558"/>
        <v>3.8436145110848567</v>
      </c>
      <c r="AJ1111" s="12">
        <f t="shared" si="559"/>
        <v>68.672877621723273</v>
      </c>
      <c r="AK1111" s="12"/>
      <c r="AL1111" s="12"/>
      <c r="AM1111" s="12"/>
      <c r="AN1111" s="12"/>
    </row>
    <row r="1112" spans="1:40" x14ac:dyDescent="0.35">
      <c r="A1112" s="12"/>
      <c r="B1112" s="12">
        <f t="shared" si="525"/>
        <v>98200</v>
      </c>
      <c r="C1112" s="29" t="str">
        <f t="shared" si="527"/>
        <v>-7.18306706159082E-06+0.0226032793949025i</v>
      </c>
      <c r="D1112" s="28" t="str">
        <f t="shared" si="528"/>
        <v>-5.39911610304466+0.173291808694253i</v>
      </c>
      <c r="E1112" s="12" t="str">
        <f t="shared" si="529"/>
        <v>4200</v>
      </c>
      <c r="F1112" s="12" t="str">
        <f t="shared" si="530"/>
        <v>0.704225352112676</v>
      </c>
      <c r="G1112" s="12" t="str">
        <f t="shared" si="526"/>
        <v>0.704225352112676</v>
      </c>
      <c r="H1112" s="12" t="str">
        <f t="shared" si="531"/>
        <v>6.98295875064209+2.87801864557437i</v>
      </c>
      <c r="I1112" s="12" t="str">
        <f t="shared" si="532"/>
        <v>385.630498228147i</v>
      </c>
      <c r="J1112" s="12" t="str">
        <f t="shared" si="533"/>
        <v>-126.201339312173+83.4029301391893i</v>
      </c>
      <c r="K1112" s="12" t="str">
        <f t="shared" si="534"/>
        <v>1.40553934985335-2.12679516308871i</v>
      </c>
      <c r="L1112" s="12" t="str">
        <f t="shared" si="535"/>
        <v>0.0672363471734743-0.0859401541620917i</v>
      </c>
      <c r="M1112" s="12" t="str">
        <f t="shared" si="536"/>
        <v>1.47277569702682-2.2127353172508i</v>
      </c>
      <c r="N1112" s="12" t="str">
        <f t="shared" si="537"/>
        <v>-1.23401759433007i</v>
      </c>
      <c r="O1112" s="12" t="str">
        <f t="shared" si="538"/>
        <v>0.330448502171479-0.943824023540737i</v>
      </c>
      <c r="P1112" s="12" t="str">
        <f t="shared" si="539"/>
        <v>0.669551497828521+0.943824023540737i</v>
      </c>
      <c r="Q1112" s="12" t="str">
        <f t="shared" si="540"/>
        <v>-0.669551497828521+0.290193570789333i</v>
      </c>
      <c r="R1112" s="12" t="str">
        <f t="shared" si="541"/>
        <v>-0.32751882196585-1.55158771708668i</v>
      </c>
      <c r="S1112" s="12" t="str">
        <f t="shared" si="542"/>
        <v>0.126369223494443i</v>
      </c>
      <c r="T1112" s="12" t="str">
        <f t="shared" si="543"/>
        <v>0.196072934991759-0.0413882992116392i</v>
      </c>
      <c r="U1112" s="12" t="str">
        <f t="shared" si="544"/>
        <v>0.001-0.0162072243474435i</v>
      </c>
      <c r="V1112" s="12" t="str">
        <f t="shared" si="545"/>
        <v>0.0015-0.00492620800834149i</v>
      </c>
      <c r="W1112" s="12" t="str">
        <f t="shared" si="546"/>
        <v>0.000931894092076427-0.00381716950874154i</v>
      </c>
      <c r="X1112" s="12" t="str">
        <f t="shared" si="547"/>
        <v>0.00138559359719066-0.00349542234403848i</v>
      </c>
      <c r="Y1112" s="12" t="str">
        <f t="shared" si="548"/>
        <v>0.00029+0.0925513195747553i</v>
      </c>
      <c r="Z1112" s="12" t="str">
        <f t="shared" si="549"/>
        <v>-0.46731879553826-0.195496986604202i</v>
      </c>
      <c r="AA1112" s="12" t="str">
        <f t="shared" si="550"/>
        <v>2.53437487865748-134.699147285026i</v>
      </c>
      <c r="AB1112" s="12" t="str">
        <f t="shared" si="551"/>
        <v>0.489434666365422-0.10331292494261i</v>
      </c>
      <c r="AC1112" s="12" t="str">
        <f t="shared" si="552"/>
        <v>1.49222332415643-1.23514613679786i</v>
      </c>
      <c r="AD1112" s="12" t="str">
        <f t="shared" si="553"/>
        <v>0.228646064716474+0.120021162842514i</v>
      </c>
      <c r="AE1112" s="12" t="str">
        <f t="shared" si="554"/>
        <v>-0.0833868279034222-0.100787761909645i</v>
      </c>
      <c r="AF1112" s="12" t="str">
        <f t="shared" si="555"/>
        <v>-12.3820748536867-2.70472683688012i</v>
      </c>
      <c r="AG1112" s="12" t="str">
        <f t="shared" si="556"/>
        <v>1.06062132774351-0.110389189805082i</v>
      </c>
      <c r="AH1112" s="12" t="str">
        <f t="shared" si="557"/>
        <v>0.565741129918974+1.44816238215047i</v>
      </c>
      <c r="AI1112" s="12">
        <f t="shared" si="558"/>
        <v>3.8331928916108411</v>
      </c>
      <c r="AJ1112" s="12">
        <f t="shared" si="559"/>
        <v>68.661331737372663</v>
      </c>
      <c r="AK1112" s="12"/>
      <c r="AL1112" s="12"/>
      <c r="AM1112" s="12"/>
      <c r="AN1112" s="12"/>
    </row>
    <row r="1113" spans="1:40" x14ac:dyDescent="0.35">
      <c r="A1113" s="12"/>
      <c r="B1113" s="12">
        <f t="shared" si="525"/>
        <v>98300</v>
      </c>
      <c r="C1113" s="29" t="str">
        <f t="shared" si="527"/>
        <v>-7.16845991470878E-06+0.022580285219077i</v>
      </c>
      <c r="D1113" s="28" t="str">
        <f t="shared" si="528"/>
        <v>-5.39911599105653+0.173115520012924i</v>
      </c>
      <c r="E1113" s="12" t="str">
        <f t="shared" si="529"/>
        <v>4200</v>
      </c>
      <c r="F1113" s="12" t="str">
        <f t="shared" si="530"/>
        <v>0.704225352112676</v>
      </c>
      <c r="G1113" s="12" t="str">
        <f t="shared" si="526"/>
        <v>0.704225352112676</v>
      </c>
      <c r="H1113" s="12" t="str">
        <f t="shared" si="531"/>
        <v>6.98515017003839+2.87607642927962i</v>
      </c>
      <c r="I1113" s="12" t="str">
        <f t="shared" si="532"/>
        <v>386.023197309846i</v>
      </c>
      <c r="J1113" s="12" t="str">
        <f t="shared" si="533"/>
        <v>-126.460537083615+83.4878618399421i</v>
      </c>
      <c r="K1113" s="12" t="str">
        <f t="shared" si="534"/>
        <v>1.40351724235894-2.12593232552892i</v>
      </c>
      <c r="L1113" s="12" t="str">
        <f t="shared" si="535"/>
        <v>0.0671514671399789-0.0859190671522892i</v>
      </c>
      <c r="M1113" s="12" t="str">
        <f t="shared" si="536"/>
        <v>1.47066870949892-2.21185139268121i</v>
      </c>
      <c r="N1113" s="12" t="str">
        <f t="shared" si="537"/>
        <v>-1.23527423139151i</v>
      </c>
      <c r="O1113" s="12" t="str">
        <f t="shared" si="538"/>
        <v>0.32926219732453-0.944238532052692i</v>
      </c>
      <c r="P1113" s="12" t="str">
        <f t="shared" si="539"/>
        <v>0.67073780267547+0.944238532052692i</v>
      </c>
      <c r="Q1113" s="12" t="str">
        <f t="shared" si="540"/>
        <v>-0.67073780267547+0.291035699338818i</v>
      </c>
      <c r="R1113" s="12" t="str">
        <f t="shared" si="541"/>
        <v>-0.327506608884033-1.54986738910602i</v>
      </c>
      <c r="S1113" s="12" t="str">
        <f t="shared" si="542"/>
        <v>0.126497909058083i</v>
      </c>
      <c r="T1113" s="12" t="str">
        <f t="shared" si="543"/>
        <v>0.196054984039222-0.0414289012265336i</v>
      </c>
      <c r="U1113" s="12" t="str">
        <f t="shared" si="544"/>
        <v>0.001-0.0161907368353912i</v>
      </c>
      <c r="V1113" s="12" t="str">
        <f t="shared" si="545"/>
        <v>0.0015-0.00492119660650188i</v>
      </c>
      <c r="W1113" s="12" t="str">
        <f t="shared" si="546"/>
        <v>0.000931884758857129-0.00381336514203296i</v>
      </c>
      <c r="X1113" s="12" t="str">
        <f t="shared" si="547"/>
        <v>0.00138463678766541-0.00349207253651532i</v>
      </c>
      <c r="Y1113" s="12" t="str">
        <f t="shared" si="548"/>
        <v>0.00029+0.092645567354363i</v>
      </c>
      <c r="Z1113" s="12" t="str">
        <f t="shared" si="549"/>
        <v>-0.466365301030838-0.195131261843694i</v>
      </c>
      <c r="AA1113" s="12" t="str">
        <f t="shared" si="550"/>
        <v>2.52738802993177-134.55184866883i</v>
      </c>
      <c r="AB1113" s="12" t="str">
        <f t="shared" si="551"/>
        <v>0.489389857435183-0.103414275155042i</v>
      </c>
      <c r="AC1113" s="12" t="str">
        <f t="shared" si="552"/>
        <v>1.49099334155126-1.2345457763181i</v>
      </c>
      <c r="AD1113" s="12" t="str">
        <f t="shared" si="553"/>
        <v>0.228798787493296+0.12008658696304i</v>
      </c>
      <c r="AE1113" s="12" t="str">
        <f t="shared" si="554"/>
        <v>-0.0832711681602013-0.100650013390658i</v>
      </c>
      <c r="AF1113" s="12" t="str">
        <f t="shared" si="555"/>
        <v>-12.3842661610949-2.7029609092667i</v>
      </c>
      <c r="AG1113" s="12" t="str">
        <f t="shared" si="556"/>
        <v>1.06058481084659-0.11034409582923i</v>
      </c>
      <c r="AH1113" s="12" t="str">
        <f t="shared" si="557"/>
        <v>0.56535509499618+1.44631419236434i</v>
      </c>
      <c r="AI1113" s="12">
        <f t="shared" si="558"/>
        <v>3.8227846438424269</v>
      </c>
      <c r="AJ1113" s="12">
        <f t="shared" si="559"/>
        <v>68.649785078242886</v>
      </c>
      <c r="AK1113" s="12"/>
      <c r="AL1113" s="12"/>
      <c r="AM1113" s="12"/>
      <c r="AN1113" s="12"/>
    </row>
    <row r="1114" spans="1:40" x14ac:dyDescent="0.35">
      <c r="A1114" s="12"/>
      <c r="B1114" s="12">
        <f t="shared" si="525"/>
        <v>98400</v>
      </c>
      <c r="C1114" s="29" t="str">
        <f t="shared" si="527"/>
        <v>-0.0000071538972791723+0.0225573377793671i</v>
      </c>
      <c r="D1114" s="28" t="str">
        <f t="shared" si="528"/>
        <v>-5.39911587940966+0.172939589641814i</v>
      </c>
      <c r="E1114" s="12" t="str">
        <f t="shared" si="529"/>
        <v>4200</v>
      </c>
      <c r="F1114" s="12" t="str">
        <f t="shared" si="530"/>
        <v>0.704225352112676</v>
      </c>
      <c r="G1114" s="12" t="str">
        <f t="shared" si="526"/>
        <v>0.704225352112676</v>
      </c>
      <c r="H1114" s="12" t="str">
        <f t="shared" si="531"/>
        <v>6.98733640784937+2.87413583256726i</v>
      </c>
      <c r="I1114" s="12" t="str">
        <f t="shared" si="532"/>
        <v>386.415896391544i</v>
      </c>
      <c r="J1114" s="12" t="str">
        <f t="shared" si="533"/>
        <v>-126.719998669583+83.5727935406948i</v>
      </c>
      <c r="K1114" s="12" t="str">
        <f t="shared" si="534"/>
        <v>1.4014988950324-2.12506882431121i</v>
      </c>
      <c r="L1114" s="12" t="str">
        <f t="shared" si="535"/>
        <v>0.0670667150783008-0.0858979230854183i</v>
      </c>
      <c r="M1114" s="12" t="str">
        <f t="shared" si="536"/>
        <v>1.4685656101107-2.21096674739663i</v>
      </c>
      <c r="N1114" s="12" t="str">
        <f t="shared" si="537"/>
        <v>-1.23653086845294i</v>
      </c>
      <c r="O1114" s="12" t="str">
        <f t="shared" si="538"/>
        <v>0.328075372527638-0.944651549483116i</v>
      </c>
      <c r="P1114" s="12" t="str">
        <f t="shared" si="539"/>
        <v>0.671924627472362+0.944651549483116i</v>
      </c>
      <c r="Q1114" s="12" t="str">
        <f t="shared" si="540"/>
        <v>-0.671924627472362+0.291879318969824i</v>
      </c>
      <c r="R1114" s="12" t="str">
        <f t="shared" si="541"/>
        <v>-0.327494381849929-1.54815040868063i</v>
      </c>
      <c r="S1114" s="12" t="str">
        <f t="shared" si="542"/>
        <v>0.126626594621723i</v>
      </c>
      <c r="T1114" s="12" t="str">
        <f t="shared" si="543"/>
        <v>0.196037014213457-0.0414694983314027i</v>
      </c>
      <c r="U1114" s="12" t="str">
        <f t="shared" si="544"/>
        <v>0.001-0.0161742828345422i</v>
      </c>
      <c r="V1114" s="12" t="str">
        <f t="shared" si="545"/>
        <v>0.0015-0.00491619539043836i</v>
      </c>
      <c r="W1114" s="12" t="str">
        <f t="shared" si="546"/>
        <v>0.000931875416664076-0.00380956858348132i</v>
      </c>
      <c r="X1114" s="12" t="str">
        <f t="shared" si="547"/>
        <v>0.00138368278705312-0.00348872922443348i</v>
      </c>
      <c r="Y1114" s="12" t="str">
        <f t="shared" si="548"/>
        <v>0.00029+0.0927398151339707i</v>
      </c>
      <c r="Z1114" s="12" t="str">
        <f t="shared" si="549"/>
        <v>-0.465414761030502-0.19476681927023i</v>
      </c>
      <c r="AA1114" s="12" t="str">
        <f t="shared" si="550"/>
        <v>2.52043024328502-134.40488120721i</v>
      </c>
      <c r="AB1114" s="12" t="str">
        <f t="shared" si="551"/>
        <v>0.489345001393841-0.103515613111134i</v>
      </c>
      <c r="AC1114" s="12" t="str">
        <f t="shared" si="552"/>
        <v>1.48976566210148-1.23394499561108i</v>
      </c>
      <c r="AD1114" s="12" t="str">
        <f t="shared" si="553"/>
        <v>0.228951608863787+0.120151835578587i</v>
      </c>
      <c r="AE1114" s="12" t="str">
        <f t="shared" si="554"/>
        <v>-0.0831558674817674-0.100512614468386i</v>
      </c>
      <c r="AF1114" s="12" t="str">
        <f t="shared" si="555"/>
        <v>-12.386452287259-2.70119624292545i</v>
      </c>
      <c r="AG1114" s="12" t="str">
        <f t="shared" si="556"/>
        <v>1.06054830008413-0.110299153686317i</v>
      </c>
      <c r="AH1114" s="12" t="str">
        <f t="shared" si="557"/>
        <v>0.564970038853229+1.44447050381524i</v>
      </c>
      <c r="AI1114" s="12">
        <f t="shared" si="558"/>
        <v>3.812389735172248</v>
      </c>
      <c r="AJ1114" s="12">
        <f t="shared" si="559"/>
        <v>68.638237592285407</v>
      </c>
      <c r="AK1114" s="12"/>
      <c r="AL1114" s="12"/>
      <c r="AM1114" s="12"/>
      <c r="AN1114" s="12"/>
    </row>
    <row r="1115" spans="1:40" x14ac:dyDescent="0.35">
      <c r="A1115" s="12"/>
      <c r="B1115" s="12">
        <f t="shared" si="525"/>
        <v>98500</v>
      </c>
      <c r="C1115" s="29" t="str">
        <f t="shared" si="527"/>
        <v>-7.13937897431642E-06+0.0225344369334294i</v>
      </c>
      <c r="D1115" s="28" t="str">
        <f t="shared" si="528"/>
        <v>-5.39911576810265+0.172764016489625i</v>
      </c>
      <c r="E1115" s="12" t="str">
        <f t="shared" si="529"/>
        <v>4200</v>
      </c>
      <c r="F1115" s="12" t="str">
        <f t="shared" si="530"/>
        <v>0.704225352112676</v>
      </c>
      <c r="G1115" s="12" t="str">
        <f t="shared" si="526"/>
        <v>0.704225352112676</v>
      </c>
      <c r="H1115" s="12" t="str">
        <f t="shared" si="531"/>
        <v>6.98951747905268+2.87219685722701i</v>
      </c>
      <c r="I1115" s="12" t="str">
        <f t="shared" si="532"/>
        <v>386.808595473243i</v>
      </c>
      <c r="J1115" s="12" t="str">
        <f t="shared" si="533"/>
        <v>-126.979724070077+83.6577252414475i</v>
      </c>
      <c r="K1115" s="12" t="str">
        <f t="shared" si="534"/>
        <v>1.39948430051958-2.12420466618591i</v>
      </c>
      <c r="L1115" s="12" t="str">
        <f t="shared" si="535"/>
        <v>0.0669820908303801-0.0858767222585405i</v>
      </c>
      <c r="M1115" s="12" t="str">
        <f t="shared" si="536"/>
        <v>1.46646639134996-2.21008138844445i</v>
      </c>
      <c r="N1115" s="12" t="str">
        <f t="shared" si="537"/>
        <v>-1.23778750551438i</v>
      </c>
      <c r="O1115" s="12" t="str">
        <f t="shared" si="538"/>
        <v>0.326888029654941-0.945063075179805i</v>
      </c>
      <c r="P1115" s="12" t="str">
        <f t="shared" si="539"/>
        <v>0.673111970345059+0.945063075179805i</v>
      </c>
      <c r="Q1115" s="12" t="str">
        <f t="shared" si="540"/>
        <v>-0.673111970345059+0.292724430334575i</v>
      </c>
      <c r="R1115" s="12" t="str">
        <f t="shared" si="541"/>
        <v>-0.327482140858678-1.54643676560052i</v>
      </c>
      <c r="S1115" s="12" t="str">
        <f t="shared" si="542"/>
        <v>0.126755280185363i</v>
      </c>
      <c r="T1115" s="12" t="str">
        <f t="shared" si="543"/>
        <v>0.19601902551264-0.0415100905202442i</v>
      </c>
      <c r="U1115" s="12" t="str">
        <f t="shared" si="544"/>
        <v>0.001-0.016157862242832i</v>
      </c>
      <c r="V1115" s="12" t="str">
        <f t="shared" si="545"/>
        <v>0.0015-0.00491120432912828i</v>
      </c>
      <c r="W1115" s="12" t="str">
        <f t="shared" si="546"/>
        <v>0.000931866065498829-0.00380577980929231i</v>
      </c>
      <c r="X1115" s="12" t="str">
        <f t="shared" si="547"/>
        <v>0.00138273158427161-0.00348539238951523i</v>
      </c>
      <c r="Y1115" s="12" t="str">
        <f t="shared" si="548"/>
        <v>0.00029+0.0928340629135784i</v>
      </c>
      <c r="Z1115" s="12" t="str">
        <f t="shared" si="549"/>
        <v>-0.464467163316074-0.194403652604066i</v>
      </c>
      <c r="AA1115" s="12" t="str">
        <f t="shared" si="550"/>
        <v>2.51350135899805-134.258243760426i</v>
      </c>
      <c r="AB1115" s="12" t="str">
        <f t="shared" si="551"/>
        <v>0.489300098236844-0.103616938795903i</v>
      </c>
      <c r="AC1115" s="12" t="str">
        <f t="shared" si="552"/>
        <v>1.48854028138815-1.23334379879605i</v>
      </c>
      <c r="AD1115" s="12" t="str">
        <f t="shared" si="553"/>
        <v>0.22910452865557+0.120216908561357i</v>
      </c>
      <c r="AE1115" s="12" t="str">
        <f t="shared" si="554"/>
        <v>-0.0830409243984218-0.100375563700897i</v>
      </c>
      <c r="AF1115" s="12" t="str">
        <f t="shared" si="555"/>
        <v>-12.3886332471553-2.69943284073738i</v>
      </c>
      <c r="AG1115" s="12" t="str">
        <f t="shared" si="556"/>
        <v>1.06051179531954-0.110254362776365i</v>
      </c>
      <c r="AH1115" s="12" t="str">
        <f t="shared" si="557"/>
        <v>0.564585959180018+1.44263129936624i</v>
      </c>
      <c r="AI1115" s="12">
        <f t="shared" si="558"/>
        <v>3.802008133098989</v>
      </c>
      <c r="AJ1115" s="12">
        <f t="shared" si="559"/>
        <v>68.626689227758234</v>
      </c>
      <c r="AK1115" s="12"/>
      <c r="AL1115" s="12"/>
      <c r="AM1115" s="12"/>
      <c r="AN1115" s="12"/>
    </row>
    <row r="1116" spans="1:40" x14ac:dyDescent="0.35">
      <c r="A1116" s="12"/>
      <c r="B1116" s="12">
        <f t="shared" si="525"/>
        <v>98600</v>
      </c>
      <c r="C1116" s="29" t="str">
        <f t="shared" si="527"/>
        <v>-7.12490482039192E-06+0.0225115825394978i</v>
      </c>
      <c r="D1116" s="28" t="str">
        <f t="shared" si="528"/>
        <v>-5.39911565713414+0.172588799469483i</v>
      </c>
      <c r="E1116" s="12" t="str">
        <f t="shared" si="529"/>
        <v>4200</v>
      </c>
      <c r="F1116" s="12" t="str">
        <f t="shared" si="530"/>
        <v>0.704225352112676</v>
      </c>
      <c r="G1116" s="12" t="str">
        <f t="shared" si="526"/>
        <v>0.704225352112676</v>
      </c>
      <c r="H1116" s="12" t="str">
        <f t="shared" si="531"/>
        <v>6.99169339857817+2.87025950501981i</v>
      </c>
      <c r="I1116" s="12" t="str">
        <f t="shared" si="532"/>
        <v>387.201294554942i</v>
      </c>
      <c r="J1116" s="12" t="str">
        <f t="shared" si="533"/>
        <v>-127.239713285096+83.7426569422003i</v>
      </c>
      <c r="K1116" s="12" t="str">
        <f t="shared" si="534"/>
        <v>1.39747345147568-2.12333985786989i</v>
      </c>
      <c r="L1116" s="12" t="str">
        <f t="shared" si="535"/>
        <v>0.0668975942379709-0.0858554649676563i</v>
      </c>
      <c r="M1116" s="12" t="str">
        <f t="shared" si="536"/>
        <v>1.46437104571365-2.20919532283755i</v>
      </c>
      <c r="N1116" s="12" t="str">
        <f t="shared" si="537"/>
        <v>-1.23904414257581i</v>
      </c>
      <c r="O1116" s="12" t="str">
        <f t="shared" si="538"/>
        <v>0.325700170581436-0.945473108492898i</v>
      </c>
      <c r="P1116" s="12" t="str">
        <f t="shared" si="539"/>
        <v>0.674299829418564+0.945473108492898i</v>
      </c>
      <c r="Q1116" s="12" t="str">
        <f t="shared" si="540"/>
        <v>-0.674299829418564+0.293571034082912i</v>
      </c>
      <c r="R1116" s="12" t="str">
        <f t="shared" si="541"/>
        <v>-0.327469885905408-1.54472644969719i</v>
      </c>
      <c r="S1116" s="12" t="str">
        <f t="shared" si="542"/>
        <v>0.126883965749002i</v>
      </c>
      <c r="T1116" s="12" t="str">
        <f t="shared" si="543"/>
        <v>0.196001017934956-0.0415506777870514i</v>
      </c>
      <c r="U1116" s="12" t="str">
        <f t="shared" si="544"/>
        <v>0.001-0.0161414749586101i</v>
      </c>
      <c r="V1116" s="12" t="str">
        <f t="shared" si="545"/>
        <v>0.0015-0.00490622339167481i</v>
      </c>
      <c r="W1116" s="12" t="str">
        <f t="shared" si="546"/>
        <v>0.000931856705362953-0.0038019987957681i</v>
      </c>
      <c r="X1116" s="12" t="str">
        <f t="shared" si="547"/>
        <v>0.0013817831682928-0.00348206201354963i</v>
      </c>
      <c r="Y1116" s="12" t="str">
        <f t="shared" si="548"/>
        <v>0.00029+0.0929283106931861i</v>
      </c>
      <c r="Z1116" s="12" t="str">
        <f t="shared" si="549"/>
        <v>-0.463522495729544-0.19404175560412i</v>
      </c>
      <c r="AA1116" s="12" t="str">
        <f t="shared" si="550"/>
        <v>2.50660121843225-134.11193519404i</v>
      </c>
      <c r="AB1116" s="12" t="str">
        <f t="shared" si="551"/>
        <v>0.489255147959662-0.103718252194355i</v>
      </c>
      <c r="AC1116" s="12" t="str">
        <f t="shared" si="552"/>
        <v>1.48731719499782-1.23274218997212i</v>
      </c>
      <c r="AD1116" s="12" t="str">
        <f t="shared" si="553"/>
        <v>0.229257546696093+0.120281805783658i</v>
      </c>
      <c r="AE1116" s="12" t="str">
        <f t="shared" si="554"/>
        <v>-0.0829263374479109-0.100238859654101i</v>
      </c>
      <c r="AF1116" s="12" t="str">
        <f t="shared" si="555"/>
        <v>-12.3908090557123-2.69767070555033i</v>
      </c>
      <c r="AG1116" s="12" t="str">
        <f t="shared" si="556"/>
        <v>1.06047529641715-0.110209722502033i</v>
      </c>
      <c r="AH1116" s="12" t="str">
        <f t="shared" si="557"/>
        <v>0.564202853668993+1.44079656196424i</v>
      </c>
      <c r="AI1116" s="12">
        <f t="shared" si="558"/>
        <v>3.7916398052275548</v>
      </c>
      <c r="AJ1116" s="12">
        <f t="shared" si="559"/>
        <v>68.615139933225066</v>
      </c>
      <c r="AK1116" s="12"/>
      <c r="AL1116" s="12"/>
      <c r="AM1116" s="12"/>
      <c r="AN1116" s="12"/>
    </row>
    <row r="1117" spans="1:40" x14ac:dyDescent="0.35">
      <c r="A1117" s="12"/>
      <c r="B1117" s="12">
        <f t="shared" si="525"/>
        <v>98700</v>
      </c>
      <c r="C1117" s="29" t="str">
        <f t="shared" si="527"/>
        <v>-7.11047463855967E-06+0.022488774456381i</v>
      </c>
      <c r="D1117" s="28" t="str">
        <f t="shared" si="528"/>
        <v>-5.39911554650275+0.172413937498921i</v>
      </c>
      <c r="E1117" s="12" t="str">
        <f t="shared" si="529"/>
        <v>4200</v>
      </c>
      <c r="F1117" s="12" t="str">
        <f t="shared" si="530"/>
        <v>0.704225352112676</v>
      </c>
      <c r="G1117" s="12" t="str">
        <f t="shared" si="526"/>
        <v>0.704225352112676</v>
      </c>
      <c r="H1117" s="12" t="str">
        <f t="shared" si="531"/>
        <v>6.99386418130788+2.86832377767812i</v>
      </c>
      <c r="I1117" s="12" t="str">
        <f t="shared" si="532"/>
        <v>387.593993636641i</v>
      </c>
      <c r="J1117" s="12" t="str">
        <f t="shared" si="533"/>
        <v>-127.499966314641+83.827588642953i</v>
      </c>
      <c r="K1117" s="12" t="str">
        <f t="shared" si="534"/>
        <v>1.39546634056525-2.12247440604677i</v>
      </c>
      <c r="L1117" s="12" t="str">
        <f t="shared" si="535"/>
        <v>0.0668132251426469-0.085834151507709i</v>
      </c>
      <c r="M1117" s="12" t="str">
        <f t="shared" si="536"/>
        <v>1.4622795657079-2.20830855755448i</v>
      </c>
      <c r="N1117" s="12" t="str">
        <f t="shared" si="537"/>
        <v>-1.24030077963725i</v>
      </c>
      <c r="O1117" s="12" t="str">
        <f t="shared" si="538"/>
        <v>0.324511797182896-0.945881648774902i</v>
      </c>
      <c r="P1117" s="12" t="str">
        <f t="shared" si="539"/>
        <v>0.675488202817104+0.945881648774902i</v>
      </c>
      <c r="Q1117" s="12" t="str">
        <f t="shared" si="540"/>
        <v>-0.675488202817104+0.294419130862348i</v>
      </c>
      <c r="R1117" s="12" t="str">
        <f t="shared" si="541"/>
        <v>-0.327457616985241-1.54301945084327i</v>
      </c>
      <c r="S1117" s="12" t="str">
        <f t="shared" si="542"/>
        <v>0.127012651312642i</v>
      </c>
      <c r="T1117" s="12" t="str">
        <f t="shared" si="543"/>
        <v>0.195982991478581-0.0415912601258151i</v>
      </c>
      <c r="U1117" s="12" t="str">
        <f t="shared" si="544"/>
        <v>0.001-0.0161251208806378i</v>
      </c>
      <c r="V1117" s="12" t="str">
        <f t="shared" si="545"/>
        <v>0.0015-0.00490125254730632i</v>
      </c>
      <c r="W1117" s="12" t="str">
        <f t="shared" si="546"/>
        <v>0.000931847336258005-0.00379822551930688i</v>
      </c>
      <c r="X1117" s="12" t="str">
        <f t="shared" si="547"/>
        <v>0.0013808375281424-0.0034787380783922i</v>
      </c>
      <c r="Y1117" s="12" t="str">
        <f t="shared" si="548"/>
        <v>0.00029+0.0930225584727938i</v>
      </c>
      <c r="Z1117" s="12" t="str">
        <f t="shared" si="549"/>
        <v>-0.462580746175675-0.193681122067688i</v>
      </c>
      <c r="AA1117" s="12" t="str">
        <f t="shared" si="550"/>
        <v>2.49972966402092-133.965954378881i</v>
      </c>
      <c r="AB1117" s="12" t="str">
        <f t="shared" si="551"/>
        <v>0.489210150557741-0.10381955329149i</v>
      </c>
      <c r="AC1117" s="12" t="str">
        <f t="shared" si="552"/>
        <v>1.48609639852239-1.23214017321824i</v>
      </c>
      <c r="AD1117" s="12" t="str">
        <f t="shared" si="553"/>
        <v>0.229410662812632+0.120346527117893i</v>
      </c>
      <c r="AE1117" s="12" t="str">
        <f t="shared" si="554"/>
        <v>-0.0828121051753805-0.100102500901689i</v>
      </c>
      <c r="AF1117" s="12" t="str">
        <f t="shared" si="555"/>
        <v>-12.3929797278106-2.6959098401792i</v>
      </c>
      <c r="AG1117" s="12" t="str">
        <f t="shared" si="556"/>
        <v>1.0604388032422-0.110165232268606i</v>
      </c>
      <c r="AH1117" s="12" t="str">
        <f t="shared" si="557"/>
        <v>0.563820720015198+1.43896627463928i</v>
      </c>
      <c r="AI1117" s="12">
        <f t="shared" si="558"/>
        <v>3.7812847192676551</v>
      </c>
      <c r="AJ1117" s="12">
        <f t="shared" si="559"/>
        <v>68.60358965755043</v>
      </c>
      <c r="AK1117" s="12"/>
      <c r="AL1117" s="12"/>
      <c r="AM1117" s="12"/>
      <c r="AN1117" s="12"/>
    </row>
    <row r="1118" spans="1:40" x14ac:dyDescent="0.35">
      <c r="A1118" s="12"/>
      <c r="B1118" s="12">
        <f t="shared" si="525"/>
        <v>98800</v>
      </c>
      <c r="C1118" s="29" t="str">
        <f t="shared" si="527"/>
        <v>-7.09608825088521E-06+0.0224660125434591i</v>
      </c>
      <c r="D1118" s="28" t="str">
        <f t="shared" si="528"/>
        <v>-5.39911543620711+0.172239429499853i</v>
      </c>
      <c r="E1118" s="12" t="str">
        <f t="shared" si="529"/>
        <v>4200</v>
      </c>
      <c r="F1118" s="12" t="str">
        <f t="shared" si="530"/>
        <v>0.704225352112676</v>
      </c>
      <c r="G1118" s="12" t="str">
        <f t="shared" si="526"/>
        <v>0.704225352112676</v>
      </c>
      <c r="H1118" s="12" t="str">
        <f t="shared" si="531"/>
        <v>6.99602984207632+2.86638967690605i</v>
      </c>
      <c r="I1118" s="12" t="str">
        <f t="shared" si="532"/>
        <v>387.986692718339i</v>
      </c>
      <c r="J1118" s="12" t="str">
        <f t="shared" si="533"/>
        <v>-127.760483158712+83.9125203437058i</v>
      </c>
      <c r="K1118" s="12" t="str">
        <f t="shared" si="534"/>
        <v>1.39346296046229-2.12160831736697i</v>
      </c>
      <c r="L1118" s="12" t="str">
        <f t="shared" si="535"/>
        <v>0.0667289833858012-0.0858127821725863i</v>
      </c>
      <c r="M1118" s="12" t="str">
        <f t="shared" si="536"/>
        <v>1.46019194384809-2.20742109953956i</v>
      </c>
      <c r="N1118" s="12" t="str">
        <f t="shared" si="537"/>
        <v>-1.24155741669869i</v>
      </c>
      <c r="O1118" s="12" t="str">
        <f t="shared" si="538"/>
        <v>0.323322911335933-0.946288695380673i</v>
      </c>
      <c r="P1118" s="12" t="str">
        <f t="shared" si="539"/>
        <v>0.676677088664067+0.946288695380673i</v>
      </c>
      <c r="Q1118" s="12" t="str">
        <f t="shared" si="540"/>
        <v>-0.676677088664067+0.295268721318017i</v>
      </c>
      <c r="R1118" s="12" t="str">
        <f t="shared" si="541"/>
        <v>-0.327445334093297-1.54131575895239i</v>
      </c>
      <c r="S1118" s="12" t="str">
        <f t="shared" si="542"/>
        <v>0.127141336876282i</v>
      </c>
      <c r="T1118" s="12" t="str">
        <f t="shared" si="543"/>
        <v>0.195964946141688-0.0416318375305226i</v>
      </c>
      <c r="U1118" s="12" t="str">
        <f t="shared" si="544"/>
        <v>0.001-0.0161087999080866i</v>
      </c>
      <c r="V1118" s="12" t="str">
        <f t="shared" si="545"/>
        <v>0.0015-0.00489629176537586i</v>
      </c>
      <c r="W1118" s="12" t="str">
        <f t="shared" si="546"/>
        <v>0.000931837958185555-0.00379445995640244i</v>
      </c>
      <c r="X1118" s="12" t="str">
        <f t="shared" si="547"/>
        <v>0.00137989465289957-0.00347542056596458i</v>
      </c>
      <c r="Y1118" s="12" t="str">
        <f t="shared" si="548"/>
        <v>0.00029+0.0931168062524015i</v>
      </c>
      <c r="Z1118" s="12" t="str">
        <f t="shared" si="549"/>
        <v>-0.461641902621606-0.193321745830164i</v>
      </c>
      <c r="AA1118" s="12" t="str">
        <f t="shared" si="550"/>
        <v>2.49288653926071-133.820300191018i</v>
      </c>
      <c r="AB1118" s="12" t="str">
        <f t="shared" si="551"/>
        <v>0.489165106026521-0.103920842072299i</v>
      </c>
      <c r="AC1118" s="12" t="str">
        <f t="shared" si="552"/>
        <v>1.48487788755921-1.23153775259333i</v>
      </c>
      <c r="AD1118" s="12" t="str">
        <f t="shared" si="553"/>
        <v>0.229563876832291+0.12041107243657i</v>
      </c>
      <c r="AE1118" s="12" t="str">
        <f t="shared" si="554"/>
        <v>-0.0826982261333309-0.0999664860250855i</v>
      </c>
      <c r="AF1118" s="12" t="str">
        <f t="shared" si="555"/>
        <v>-12.3951452782834-2.6941502474062i</v>
      </c>
      <c r="AG1118" s="12" t="str">
        <f t="shared" si="556"/>
        <v>1.06040231566083-0.110120891483983i</v>
      </c>
      <c r="AH1118" s="12" t="str">
        <f t="shared" si="557"/>
        <v>0.563439555916313+1.4371404205042i</v>
      </c>
      <c r="AI1118" s="12">
        <f t="shared" si="558"/>
        <v>3.7709428430341836</v>
      </c>
      <c r="AJ1118" s="12">
        <f t="shared" si="559"/>
        <v>68.592038349900065</v>
      </c>
      <c r="AK1118" s="12"/>
      <c r="AL1118" s="12"/>
      <c r="AM1118" s="12"/>
      <c r="AN1118" s="12"/>
    </row>
    <row r="1119" spans="1:40" x14ac:dyDescent="0.35">
      <c r="A1119" s="12"/>
      <c r="B1119" s="12">
        <f t="shared" si="525"/>
        <v>98900</v>
      </c>
      <c r="C1119" s="29" t="str">
        <f t="shared" si="527"/>
        <v>-0.0000070817454803331+0.022443296660681i</v>
      </c>
      <c r="D1119" s="28" t="str">
        <f t="shared" si="528"/>
        <v>-5.39911532624587+0.172065274398554i</v>
      </c>
      <c r="E1119" s="12" t="str">
        <f t="shared" si="529"/>
        <v>4200</v>
      </c>
      <c r="F1119" s="12" t="str">
        <f t="shared" si="530"/>
        <v>0.704225352112676</v>
      </c>
      <c r="G1119" s="12" t="str">
        <f t="shared" si="526"/>
        <v>0.704225352112676</v>
      </c>
      <c r="H1119" s="12" t="str">
        <f t="shared" si="531"/>
        <v>6.99819039567052+2.86445720437967i</v>
      </c>
      <c r="I1119" s="12" t="str">
        <f t="shared" si="532"/>
        <v>388.379391800038i</v>
      </c>
      <c r="J1119" s="12" t="str">
        <f t="shared" si="533"/>
        <v>-128.021263817308+83.9974520444585i</v>
      </c>
      <c r="K1119" s="12" t="str">
        <f t="shared" si="534"/>
        <v>1.3914633038503-2.12074159844798i</v>
      </c>
      <c r="L1119" s="12" t="str">
        <f t="shared" si="535"/>
        <v>0.0666448688086517-0.085791357255124i</v>
      </c>
      <c r="M1119" s="12" t="str">
        <f t="shared" si="536"/>
        <v>1.45810817265895-2.2065329557031i</v>
      </c>
      <c r="N1119" s="12" t="str">
        <f t="shared" si="537"/>
        <v>-1.24281405376012i</v>
      </c>
      <c r="O1119" s="12" t="str">
        <f t="shared" si="538"/>
        <v>0.32213351491797-0.946694247667426i</v>
      </c>
      <c r="P1119" s="12" t="str">
        <f t="shared" si="539"/>
        <v>0.67786648508203+0.946694247667426i</v>
      </c>
      <c r="Q1119" s="12" t="str">
        <f t="shared" si="540"/>
        <v>-0.67786648508203+0.296119806092694i</v>
      </c>
      <c r="R1119" s="12" t="str">
        <f t="shared" si="541"/>
        <v>-0.327433037224688-1.53961536397901i</v>
      </c>
      <c r="S1119" s="12" t="str">
        <f t="shared" si="542"/>
        <v>0.127270022439922i</v>
      </c>
      <c r="T1119" s="12" t="str">
        <f t="shared" si="543"/>
        <v>0.195946881922457-0.0416724099951579i</v>
      </c>
      <c r="U1119" s="12" t="str">
        <f t="shared" si="544"/>
        <v>0.001-0.0160925119405354i</v>
      </c>
      <c r="V1119" s="12" t="str">
        <f t="shared" si="545"/>
        <v>0.0015-0.00489134101536031i</v>
      </c>
      <c r="W1119" s="12" t="str">
        <f t="shared" si="546"/>
        <v>0.000931828571147163-0.00379070208364357i</v>
      </c>
      <c r="X1119" s="12" t="str">
        <f t="shared" si="547"/>
        <v>0.00137895453169662-0.00347210945825424i</v>
      </c>
      <c r="Y1119" s="12" t="str">
        <f t="shared" si="548"/>
        <v>0.00029+0.0932110540320091i</v>
      </c>
      <c r="Z1119" s="12" t="str">
        <f t="shared" si="549"/>
        <v>-0.460705953096469-0.192963620764754i</v>
      </c>
      <c r="AA1119" s="12" t="str">
        <f t="shared" si="550"/>
        <v>2.48607168870313-133.674971511726i</v>
      </c>
      <c r="AB1119" s="12" t="str">
        <f t="shared" si="551"/>
        <v>0.489120014361458-0.104022118521766i</v>
      </c>
      <c r="AC1119" s="12" t="str">
        <f t="shared" si="552"/>
        <v>1.48366165771117-1.23093493213642i</v>
      </c>
      <c r="AD1119" s="12" t="str">
        <f t="shared" si="553"/>
        <v>0.229717188582+0.120475441612298i</v>
      </c>
      <c r="AE1119" s="12" t="str">
        <f t="shared" si="554"/>
        <v>-0.0825846988815699-0.0998308136133947i</v>
      </c>
      <c r="AF1119" s="12" t="str">
        <f t="shared" si="555"/>
        <v>-12.3973057219164-2.69239192998112i</v>
      </c>
      <c r="AG1119" s="12" t="str">
        <f t="shared" si="556"/>
        <v>1.06036583354007-0.110076699558652i</v>
      </c>
      <c r="AH1119" s="12" t="str">
        <f t="shared" si="557"/>
        <v>0.563059359072668+1.43531898275406i</v>
      </c>
      <c r="AI1119" s="12">
        <f t="shared" si="558"/>
        <v>3.7606141444462589</v>
      </c>
      <c r="AJ1119" s="12">
        <f t="shared" si="559"/>
        <v>68.580485959738652</v>
      </c>
      <c r="AK1119" s="12"/>
      <c r="AL1119" s="12"/>
      <c r="AM1119" s="12"/>
      <c r="AN1119" s="12"/>
    </row>
    <row r="1120" spans="1:40" x14ac:dyDescent="0.35">
      <c r="A1120" s="12"/>
      <c r="B1120" s="12">
        <f t="shared" si="525"/>
        <v>99000</v>
      </c>
      <c r="C1120" s="29" t="str">
        <f t="shared" si="527"/>
        <v>-0.0000070674461507616+0.0224206266685615i</v>
      </c>
      <c r="D1120" s="28" t="str">
        <f t="shared" si="528"/>
        <v>-5.39911521661768+0.171891471125638i</v>
      </c>
      <c r="E1120" s="12" t="str">
        <f t="shared" si="529"/>
        <v>4200</v>
      </c>
      <c r="F1120" s="12" t="str">
        <f t="shared" si="530"/>
        <v>0.704225352112676</v>
      </c>
      <c r="G1120" s="12" t="str">
        <f t="shared" si="526"/>
        <v>0.704225352112676</v>
      </c>
      <c r="H1120" s="12" t="str">
        <f t="shared" si="531"/>
        <v>7.00034585683028+2.86252636174711i</v>
      </c>
      <c r="I1120" s="12" t="str">
        <f t="shared" si="532"/>
        <v>388.772090881737i</v>
      </c>
      <c r="J1120" s="12" t="str">
        <f t="shared" si="533"/>
        <v>-128.28230829043+84.0823837452113i</v>
      </c>
      <c r="K1120" s="12" t="str">
        <f t="shared" si="534"/>
        <v>1.38946736342224-2.11987425587437i</v>
      </c>
      <c r="L1120" s="12" t="str">
        <f t="shared" si="535"/>
        <v>0.0665608812522435-0.0857698770471089i</v>
      </c>
      <c r="M1120" s="12" t="str">
        <f t="shared" si="536"/>
        <v>1.45602824467448-2.20564413292148i</v>
      </c>
      <c r="N1120" s="12" t="str">
        <f t="shared" si="537"/>
        <v>-1.24407069082156i</v>
      </c>
      <c r="O1120" s="12" t="str">
        <f t="shared" si="538"/>
        <v>0.320943609807208-0.947098304994745i</v>
      </c>
      <c r="P1120" s="12" t="str">
        <f t="shared" si="539"/>
        <v>0.679056390192792+0.947098304994745i</v>
      </c>
      <c r="Q1120" s="12" t="str">
        <f t="shared" si="540"/>
        <v>-0.679056390192792+0.296972385826815i</v>
      </c>
      <c r="R1120" s="12" t="str">
        <f t="shared" si="541"/>
        <v>-0.327420726374518-1.53791825591809i</v>
      </c>
      <c r="S1120" s="12" t="str">
        <f t="shared" si="542"/>
        <v>0.127398708003562i</v>
      </c>
      <c r="T1120" s="12" t="str">
        <f t="shared" si="543"/>
        <v>0.195928798819056-0.0417129775137014i</v>
      </c>
      <c r="U1120" s="12" t="str">
        <f t="shared" si="544"/>
        <v>0.001-0.0160762568779692i</v>
      </c>
      <c r="V1120" s="12" t="str">
        <f t="shared" si="545"/>
        <v>0.0015-0.00488640026685995i</v>
      </c>
      <c r="W1120" s="12" t="str">
        <f t="shared" si="546"/>
        <v>0.000931819175144401-0.00378695187771367i</v>
      </c>
      <c r="X1120" s="12" t="str">
        <f t="shared" si="547"/>
        <v>0.00137801715371876-0.00346880473731429i</v>
      </c>
      <c r="Y1120" s="12" t="str">
        <f t="shared" si="548"/>
        <v>0.00029+0.0933053018116169i</v>
      </c>
      <c r="Z1120" s="12" t="str">
        <f t="shared" si="549"/>
        <v>-0.459772885691018-0.192606740782216i</v>
      </c>
      <c r="AA1120" s="12" t="str">
        <f t="shared" si="550"/>
        <v>2.47928495794627-133.529967227457i</v>
      </c>
      <c r="AB1120" s="12" t="str">
        <f t="shared" si="551"/>
        <v>0.489074875557981-0.104123382624863i</v>
      </c>
      <c r="AC1120" s="12" t="str">
        <f t="shared" si="552"/>
        <v>1.48244770458661-1.23033171586661i</v>
      </c>
      <c r="AD1120" s="12" t="str">
        <f t="shared" si="553"/>
        <v>0.229870597888516+0.120539634517784i</v>
      </c>
      <c r="AE1120" s="12" t="str">
        <f t="shared" si="554"/>
        <v>-0.0824715219871728-0.0996954822633485i</v>
      </c>
      <c r="AF1120" s="12" t="str">
        <f t="shared" si="555"/>
        <v>-12.399461073448-2.69063489062147i</v>
      </c>
      <c r="AG1120" s="12" t="str">
        <f t="shared" si="556"/>
        <v>1.06032935674785-0.110032655905686i</v>
      </c>
      <c r="AH1120" s="12" t="str">
        <f t="shared" si="557"/>
        <v>0.562680127187322+1.43350194466566i</v>
      </c>
      <c r="AI1120" s="12">
        <f t="shared" si="558"/>
        <v>3.7502985915269376</v>
      </c>
      <c r="AJ1120" s="12">
        <f t="shared" si="559"/>
        <v>68.568932436826742</v>
      </c>
      <c r="AK1120" s="12"/>
      <c r="AL1120" s="12"/>
      <c r="AM1120" s="12"/>
      <c r="AN1120" s="12"/>
    </row>
    <row r="1121" spans="1:40" x14ac:dyDescent="0.35">
      <c r="A1121" s="12"/>
      <c r="B1121" s="12">
        <f t="shared" si="525"/>
        <v>99100</v>
      </c>
      <c r="C1121" s="29" t="str">
        <f t="shared" si="527"/>
        <v>-7.05319008691728E-06+0.0223980024281784i</v>
      </c>
      <c r="D1121" s="28" t="str">
        <f t="shared" si="528"/>
        <v>-5.39911510732118+0.171718018616034i</v>
      </c>
      <c r="E1121" s="12" t="str">
        <f t="shared" si="529"/>
        <v>4200</v>
      </c>
      <c r="F1121" s="12" t="str">
        <f t="shared" si="530"/>
        <v>0.704225352112676</v>
      </c>
      <c r="G1121" s="12" t="str">
        <f t="shared" si="526"/>
        <v>0.704225352112676</v>
      </c>
      <c r="H1121" s="12" t="str">
        <f t="shared" si="531"/>
        <v>7.00249624024818+2.86059715062884i</v>
      </c>
      <c r="I1121" s="12" t="str">
        <f t="shared" si="532"/>
        <v>389.164789963436i</v>
      </c>
      <c r="J1121" s="12" t="str">
        <f t="shared" si="533"/>
        <v>-128.543616578078+84.167315445964i</v>
      </c>
      <c r="K1121" s="12" t="str">
        <f t="shared" si="534"/>
        <v>1.38747513188062-2.119006296198i</v>
      </c>
      <c r="L1121" s="12" t="str">
        <f t="shared" si="535"/>
        <v>0.0664770205574517-0.085748341839281i</v>
      </c>
      <c r="M1121" s="12" t="str">
        <f t="shared" si="536"/>
        <v>1.45395215243807-2.20475463803728i</v>
      </c>
      <c r="N1121" s="12" t="str">
        <f t="shared" si="537"/>
        <v>-1.24532732788299i</v>
      </c>
      <c r="O1121" s="12" t="str">
        <f t="shared" si="538"/>
        <v>0.319753197882687-0.947500866724561i</v>
      </c>
      <c r="P1121" s="12" t="str">
        <f t="shared" si="539"/>
        <v>0.680246802117313+0.947500866724561i</v>
      </c>
      <c r="Q1121" s="12" t="str">
        <f t="shared" si="540"/>
        <v>-0.680246802117313+0.297826461158429i</v>
      </c>
      <c r="R1121" s="12" t="str">
        <f t="shared" si="541"/>
        <v>-0.327408401537887-1.53622442480503i</v>
      </c>
      <c r="S1121" s="12" t="str">
        <f t="shared" si="542"/>
        <v>0.127527393567202i</v>
      </c>
      <c r="T1121" s="12" t="str">
        <f t="shared" si="543"/>
        <v>0.19591069682966-0.0417535400801306i</v>
      </c>
      <c r="U1121" s="12" t="str">
        <f t="shared" si="544"/>
        <v>0.001-0.0160600346207765i</v>
      </c>
      <c r="V1121" s="12" t="str">
        <f t="shared" si="545"/>
        <v>0.0015-0.00488146948959774i</v>
      </c>
      <c r="W1121" s="12" t="str">
        <f t="shared" si="546"/>
        <v>0.000931809770178833-0.00378320931539026i</v>
      </c>
      <c r="X1121" s="12" t="str">
        <f t="shared" si="547"/>
        <v>0.00137708250820369-0.00346550638526312i</v>
      </c>
      <c r="Y1121" s="12" t="str">
        <f t="shared" si="548"/>
        <v>0.00029+0.0933995495912245i</v>
      </c>
      <c r="Z1121" s="12" t="str">
        <f t="shared" si="549"/>
        <v>-0.458842688557248-0.19225109983056i</v>
      </c>
      <c r="AA1121" s="12" t="str">
        <f t="shared" si="550"/>
        <v>2.47252619362635-133.385286229813i</v>
      </c>
      <c r="AB1121" s="12" t="str">
        <f t="shared" si="551"/>
        <v>0.489029689611532-0.104224634366558i</v>
      </c>
      <c r="AC1121" s="12" t="str">
        <f t="shared" si="552"/>
        <v>1.4812360237994-1.22972810778328i</v>
      </c>
      <c r="AD1121" s="12" t="str">
        <f t="shared" si="553"/>
        <v>0.230024104578426+0.120603651025845i</v>
      </c>
      <c r="AE1121" s="12" t="str">
        <f t="shared" si="554"/>
        <v>-0.0823586940244387-0.099560490579261i</v>
      </c>
      <c r="AF1121" s="12" t="str">
        <f t="shared" si="555"/>
        <v>-12.4016113475694-2.68887913201281i</v>
      </c>
      <c r="AG1121" s="12" t="str">
        <f t="shared" si="556"/>
        <v>1.06029288515297-0.109988759940724i</v>
      </c>
      <c r="AH1121" s="12" t="str">
        <f t="shared" si="557"/>
        <v>0.562301857966088+1.43168928959712i</v>
      </c>
      <c r="AI1121" s="12">
        <f t="shared" si="558"/>
        <v>3.73999615240308</v>
      </c>
      <c r="AJ1121" s="12">
        <f t="shared" si="559"/>
        <v>68.557377731220157</v>
      </c>
      <c r="AK1121" s="12"/>
      <c r="AL1121" s="12"/>
      <c r="AM1121" s="12"/>
      <c r="AN1121" s="12"/>
    </row>
    <row r="1122" spans="1:40" x14ac:dyDescent="0.35">
      <c r="A1122" s="12"/>
      <c r="B1122" s="12">
        <f t="shared" si="525"/>
        <v>99200</v>
      </c>
      <c r="C1122" s="29" t="str">
        <f t="shared" si="527"/>
        <v>-7.03897711442951E-06+0.0223754238011695i</v>
      </c>
      <c r="D1122" s="28" t="str">
        <f t="shared" si="528"/>
        <v>-5.39911499835506+0.171544915808966i</v>
      </c>
      <c r="E1122" s="12" t="str">
        <f t="shared" si="529"/>
        <v>4200</v>
      </c>
      <c r="F1122" s="12" t="str">
        <f t="shared" si="530"/>
        <v>0.704225352112676</v>
      </c>
      <c r="G1122" s="12" t="str">
        <f t="shared" si="526"/>
        <v>0.704225352112676</v>
      </c>
      <c r="H1122" s="12" t="str">
        <f t="shared" si="531"/>
        <v>7.00464156056989+2.85866957261786i</v>
      </c>
      <c r="I1122" s="12" t="str">
        <f t="shared" si="532"/>
        <v>389.557489045134i</v>
      </c>
      <c r="J1122" s="12" t="str">
        <f t="shared" si="533"/>
        <v>-128.805188680251+84.2522471467167i</v>
      </c>
      <c r="K1122" s="12" t="str">
        <f t="shared" si="534"/>
        <v>1.38548660193757-2.11813772593818i</v>
      </c>
      <c r="L1122" s="12" t="str">
        <f t="shared" si="535"/>
        <v>0.0663932865649867-0.0857267519213378i</v>
      </c>
      <c r="M1122" s="12" t="str">
        <f t="shared" si="536"/>
        <v>1.45187988850256-2.20386447785952i</v>
      </c>
      <c r="N1122" s="12" t="str">
        <f t="shared" si="537"/>
        <v>-1.24658396494443i</v>
      </c>
      <c r="O1122" s="12" t="str">
        <f t="shared" si="538"/>
        <v>0.318562281024213-0.947901932221182i</v>
      </c>
      <c r="P1122" s="12" t="str">
        <f t="shared" si="539"/>
        <v>0.681437718975787+0.947901932221182i</v>
      </c>
      <c r="Q1122" s="12" t="str">
        <f t="shared" si="540"/>
        <v>-0.681437718975787+0.298682032723248i</v>
      </c>
      <c r="R1122" s="12" t="str">
        <f t="shared" si="541"/>
        <v>-0.327396062709888-1.53453386071533i</v>
      </c>
      <c r="S1122" s="12" t="str">
        <f t="shared" si="542"/>
        <v>0.127656079130842i</v>
      </c>
      <c r="T1122" s="12" t="str">
        <f t="shared" si="543"/>
        <v>0.195892575952433-0.0417940976884196i</v>
      </c>
      <c r="U1122" s="12" t="str">
        <f t="shared" si="544"/>
        <v>0.001-0.0160438450697475i</v>
      </c>
      <c r="V1122" s="12" t="str">
        <f t="shared" si="545"/>
        <v>0.0015-0.00487654865341869i</v>
      </c>
      <c r="W1122" s="12" t="str">
        <f t="shared" si="546"/>
        <v>0.000931800356252028-0.00377947437354438i</v>
      </c>
      <c r="X1122" s="12" t="str">
        <f t="shared" si="547"/>
        <v>0.00137615058444136-0.00346221438428394i</v>
      </c>
      <c r="Y1122" s="12" t="str">
        <f t="shared" si="548"/>
        <v>0.00029+0.0934937973708322i</v>
      </c>
      <c r="Z1122" s="12" t="str">
        <f t="shared" si="549"/>
        <v>-0.457915349907978-0.191896691894794i</v>
      </c>
      <c r="AA1122" s="12" t="str">
        <f t="shared" si="550"/>
        <v>2.46579524340951-133.240927415509i</v>
      </c>
      <c r="AB1122" s="12" t="str">
        <f t="shared" si="551"/>
        <v>0.488984456517529-0.104325873731809i</v>
      </c>
      <c r="AC1122" s="12" t="str">
        <f t="shared" si="552"/>
        <v>1.48002661096896-1.2291241118661i</v>
      </c>
      <c r="AD1122" s="12" t="str">
        <f t="shared" si="553"/>
        <v>0.230177708478138+0.120667491009391i</v>
      </c>
      <c r="AE1122" s="12" t="str">
        <f t="shared" si="554"/>
        <v>-0.0822462135748361-0.0994258371729616i</v>
      </c>
      <c r="AF1122" s="12" t="str">
        <f t="shared" si="555"/>
        <v>-12.403756558925-2.68712465680889i</v>
      </c>
      <c r="AG1122" s="12" t="str">
        <f t="shared" si="556"/>
        <v>1.06025641862511-0.109945011081952i</v>
      </c>
      <c r="AH1122" s="12" t="str">
        <f t="shared" si="557"/>
        <v>0.561924549117526+1.42988100098721i</v>
      </c>
      <c r="AI1122" s="12">
        <f t="shared" si="558"/>
        <v>3.729706795303863</v>
      </c>
      <c r="AJ1122" s="12">
        <f t="shared" si="559"/>
        <v>68.545821793267137</v>
      </c>
      <c r="AK1122" s="12"/>
      <c r="AL1122" s="12"/>
      <c r="AM1122" s="12"/>
      <c r="AN1122" s="12"/>
    </row>
    <row r="1123" spans="1:40" x14ac:dyDescent="0.35">
      <c r="A1123" s="12"/>
      <c r="B1123" s="12">
        <f t="shared" si="525"/>
        <v>99300</v>
      </c>
      <c r="C1123" s="29" t="str">
        <f t="shared" si="527"/>
        <v>-7.02480705980527E-06+0.0223528906497303i</v>
      </c>
      <c r="D1123" s="28" t="str">
        <f t="shared" si="528"/>
        <v>-5.39911488971798+0.171372161647932i</v>
      </c>
      <c r="E1123" s="12" t="str">
        <f t="shared" si="529"/>
        <v>4200</v>
      </c>
      <c r="F1123" s="12" t="str">
        <f t="shared" si="530"/>
        <v>0.704225352112676</v>
      </c>
      <c r="G1123" s="12" t="str">
        <f t="shared" si="526"/>
        <v>0.704225352112676</v>
      </c>
      <c r="H1123" s="12" t="str">
        <f t="shared" si="531"/>
        <v>7.00678183239419+2.85674362927988i</v>
      </c>
      <c r="I1123" s="12" t="str">
        <f t="shared" si="532"/>
        <v>389.950188126833i</v>
      </c>
      <c r="J1123" s="12" t="str">
        <f t="shared" si="533"/>
        <v>-129.06702459695+84.3371788474694i</v>
      </c>
      <c r="K1123" s="12" t="str">
        <f t="shared" si="534"/>
        <v>1.38350176631479-2.11726855158177i</v>
      </c>
      <c r="L1123" s="12" t="str">
        <f t="shared" si="535"/>
        <v>0.0663096791153935-0.0857051075819354i</v>
      </c>
      <c r="M1123" s="12" t="str">
        <f t="shared" si="536"/>
        <v>1.44981144543018-2.20297365916371i</v>
      </c>
      <c r="N1123" s="12" t="str">
        <f t="shared" si="537"/>
        <v>-1.24784060200587i</v>
      </c>
      <c r="O1123" s="12" t="str">
        <f t="shared" si="538"/>
        <v>0.317370861112414-0.948301500851267i</v>
      </c>
      <c r="P1123" s="12" t="str">
        <f t="shared" si="539"/>
        <v>0.682629138887586+0.948301500851267i</v>
      </c>
      <c r="Q1123" s="12" t="str">
        <f t="shared" si="540"/>
        <v>-0.682629138887586+0.299539101154603i</v>
      </c>
      <c r="R1123" s="12" t="str">
        <f t="shared" si="541"/>
        <v>-0.327383709885611-1.5328465537645i</v>
      </c>
      <c r="S1123" s="12" t="str">
        <f t="shared" si="542"/>
        <v>0.127784764694482i</v>
      </c>
      <c r="T1123" s="12" t="str">
        <f t="shared" si="543"/>
        <v>0.195874436185544-0.0418346503325394i</v>
      </c>
      <c r="U1123" s="12" t="str">
        <f t="shared" si="544"/>
        <v>0.001-0.016027688126072i</v>
      </c>
      <c r="V1123" s="12" t="str">
        <f t="shared" si="545"/>
        <v>0.0015-0.00487163772828937i</v>
      </c>
      <c r="W1123" s="12" t="str">
        <f t="shared" si="546"/>
        <v>0.000931790933365563-0.00377574702914038i</v>
      </c>
      <c r="X1123" s="12" t="str">
        <f t="shared" si="547"/>
        <v>0.00137522137177367-0.00345892871662484i</v>
      </c>
      <c r="Y1123" s="12" t="str">
        <f t="shared" si="548"/>
        <v>0.00029+0.0935880451504399i</v>
      </c>
      <c r="Z1123" s="12" t="str">
        <f t="shared" si="549"/>
        <v>-0.456990858016541-0.191543510996645i</v>
      </c>
      <c r="AA1123" s="12" t="str">
        <f t="shared" si="550"/>
        <v>2.45909195598371-133.096889686351i</v>
      </c>
      <c r="AB1123" s="12" t="str">
        <f t="shared" si="551"/>
        <v>0.488939176271402-0.104427100705567i</v>
      </c>
      <c r="AC1123" s="12" t="str">
        <f t="shared" si="552"/>
        <v>1.47881946172028-1.22851973207512i</v>
      </c>
      <c r="AD1123" s="12" t="str">
        <f t="shared" si="553"/>
        <v>0.230331409413898+0.120731154341442i</v>
      </c>
      <c r="AE1123" s="12" t="str">
        <f t="shared" si="554"/>
        <v>-0.0821340792269791-0.0992915206637671i</v>
      </c>
      <c r="AF1123" s="12" t="str">
        <f t="shared" si="555"/>
        <v>-12.4058967221122-2.68537146763195i</v>
      </c>
      <c r="AG1123" s="12" t="str">
        <f t="shared" si="556"/>
        <v>1.06021995703482-0.1099014087501i</v>
      </c>
      <c r="AH1123" s="12" t="str">
        <f t="shared" si="557"/>
        <v>0.561548198353075+1.42807706235516i</v>
      </c>
      <c r="AI1123" s="12">
        <f t="shared" si="558"/>
        <v>3.7194304885620615</v>
      </c>
      <c r="AJ1123" s="12">
        <f t="shared" si="559"/>
        <v>68.534264573607174</v>
      </c>
      <c r="AK1123" s="12"/>
      <c r="AL1123" s="12"/>
      <c r="AM1123" s="12"/>
      <c r="AN1123" s="12"/>
    </row>
    <row r="1124" spans="1:40" x14ac:dyDescent="0.35">
      <c r="A1124" s="12"/>
      <c r="B1124" s="12">
        <f t="shared" si="525"/>
        <v>99400</v>
      </c>
      <c r="C1124" s="29" t="str">
        <f t="shared" si="527"/>
        <v>-7.01067975042382E-06+0.0223304028366105i</v>
      </c>
      <c r="D1124" s="28" t="str">
        <f t="shared" si="528"/>
        <v>-5.3991147814086+0.171199755080681i</v>
      </c>
      <c r="E1124" s="12" t="str">
        <f t="shared" si="529"/>
        <v>4200</v>
      </c>
      <c r="F1124" s="12" t="str">
        <f t="shared" si="530"/>
        <v>0.704225352112676</v>
      </c>
      <c r="G1124" s="12" t="str">
        <f t="shared" si="526"/>
        <v>0.704225352112676</v>
      </c>
      <c r="H1124" s="12" t="str">
        <f t="shared" si="531"/>
        <v>7.0089170702731+2.85481932215354i</v>
      </c>
      <c r="I1124" s="12" t="str">
        <f t="shared" si="532"/>
        <v>390.342887208532i</v>
      </c>
      <c r="J1124" s="12" t="str">
        <f t="shared" si="533"/>
        <v>-129.329124328174+84.4221105482222i</v>
      </c>
      <c r="K1124" s="12" t="str">
        <f t="shared" si="534"/>
        <v>1.38152061774367-2.11639877958333i</v>
      </c>
      <c r="L1124" s="12" t="str">
        <f t="shared" si="535"/>
        <v>0.0662261980490578-0.0856834091086927i</v>
      </c>
      <c r="M1124" s="12" t="str">
        <f t="shared" si="536"/>
        <v>1.44774681579273-2.20208218869202i</v>
      </c>
      <c r="N1124" s="12" t="str">
        <f t="shared" si="537"/>
        <v>-1.2490972390673i</v>
      </c>
      <c r="O1124" s="12" t="str">
        <f t="shared" si="538"/>
        <v>0.316178940028715-0.948699571983839i</v>
      </c>
      <c r="P1124" s="12" t="str">
        <f t="shared" si="539"/>
        <v>0.683821059971285+0.948699571983839i</v>
      </c>
      <c r="Q1124" s="12" t="str">
        <f t="shared" si="540"/>
        <v>-0.683821059971285+0.300397667083461i</v>
      </c>
      <c r="R1124" s="12" t="str">
        <f t="shared" si="541"/>
        <v>-0.327371343060134-1.53116249410782i</v>
      </c>
      <c r="S1124" s="12" t="str">
        <f t="shared" si="542"/>
        <v>0.127913450258122i</v>
      </c>
      <c r="T1124" s="12" t="str">
        <f t="shared" si="543"/>
        <v>0.195856277527163-0.041875198006457i</v>
      </c>
      <c r="U1124" s="12" t="str">
        <f t="shared" si="544"/>
        <v>0.001-0.0160115636913376i</v>
      </c>
      <c r="V1124" s="12" t="str">
        <f t="shared" si="545"/>
        <v>0.0015-0.00486673668429713i</v>
      </c>
      <c r="W1124" s="12" t="str">
        <f t="shared" si="546"/>
        <v>0.000931781501521003-0.00377202725923523i</v>
      </c>
      <c r="X1124" s="12" t="str">
        <f t="shared" si="547"/>
        <v>0.00137429485959418-0.00345564936459838i</v>
      </c>
      <c r="Y1124" s="12" t="str">
        <f t="shared" si="548"/>
        <v>0.00029+0.0936822929300476i</v>
      </c>
      <c r="Z1124" s="12" t="str">
        <f t="shared" si="549"/>
        <v>-0.456069201216386-0.191191551194304i</v>
      </c>
      <c r="AA1124" s="12" t="str">
        <f t="shared" si="550"/>
        <v>2.45241618105061-132.953171949199i</v>
      </c>
      <c r="AB1124" s="12" t="str">
        <f t="shared" si="551"/>
        <v>0.488893848868583-0.104528315272772i</v>
      </c>
      <c r="AC1124" s="12" t="str">
        <f t="shared" si="552"/>
        <v>1.47761457168399-1.22791497235093i</v>
      </c>
      <c r="AD1124" s="12" t="str">
        <f t="shared" si="553"/>
        <v>0.230485207211767+0.12079464089512i</v>
      </c>
      <c r="AE1124" s="12" t="str">
        <f t="shared" si="554"/>
        <v>-0.0820222895765668-0.0991575396784157i</v>
      </c>
      <c r="AF1124" s="12" t="str">
        <f t="shared" si="555"/>
        <v>-12.4080318516817-2.68361956707286i</v>
      </c>
      <c r="AG1124" s="12" t="str">
        <f t="shared" si="556"/>
        <v>1.06018350025353-0.109857952368412i</v>
      </c>
      <c r="AH1124" s="12" t="str">
        <f t="shared" si="557"/>
        <v>0.561172803386994+1.42627745729989i</v>
      </c>
      <c r="AI1124" s="12">
        <f t="shared" si="558"/>
        <v>3.7091672006118683</v>
      </c>
      <c r="AJ1124" s="12">
        <f t="shared" si="559"/>
        <v>68.522706023168425</v>
      </c>
      <c r="AK1124" s="12"/>
      <c r="AL1124" s="12"/>
      <c r="AM1124" s="12"/>
      <c r="AN1124" s="12"/>
    </row>
    <row r="1125" spans="1:40" x14ac:dyDescent="0.35">
      <c r="A1125" s="12"/>
      <c r="B1125" s="12">
        <f t="shared" si="525"/>
        <v>99500</v>
      </c>
      <c r="C1125" s="29" t="str">
        <f t="shared" si="527"/>
        <v>-6.99659501453137E-06+0.0223079602251119i</v>
      </c>
      <c r="D1125" s="28" t="str">
        <f t="shared" si="528"/>
        <v>-5.39911467342563+0.171027695059191i</v>
      </c>
      <c r="E1125" s="12" t="str">
        <f t="shared" si="529"/>
        <v>4200</v>
      </c>
      <c r="F1125" s="12" t="str">
        <f t="shared" si="530"/>
        <v>0.704225352112676</v>
      </c>
      <c r="G1125" s="12" t="str">
        <f t="shared" si="526"/>
        <v>0.704225352112676</v>
      </c>
      <c r="H1125" s="12" t="str">
        <f t="shared" si="531"/>
        <v>7.01104728871219+2.8528966527506i</v>
      </c>
      <c r="I1125" s="12" t="str">
        <f t="shared" si="532"/>
        <v>390.735586290231i</v>
      </c>
      <c r="J1125" s="12" t="str">
        <f t="shared" si="533"/>
        <v>-129.591487873924+84.5070422489749i</v>
      </c>
      <c r="K1125" s="12" t="str">
        <f t="shared" si="534"/>
        <v>1.37954314896526-2.11552841636526i</v>
      </c>
      <c r="L1125" s="12" t="str">
        <f t="shared" si="535"/>
        <v>0.0661428432062074-0.0856616567881936i</v>
      </c>
      <c r="M1125" s="12" t="str">
        <f t="shared" si="536"/>
        <v>1.44568599217147-2.20119007315345i</v>
      </c>
      <c r="N1125" s="12" t="str">
        <f t="shared" si="537"/>
        <v>-1.25035387612874i</v>
      </c>
      <c r="O1125" s="12" t="str">
        <f t="shared" si="538"/>
        <v>0.314986519655303-0.949096144990295i</v>
      </c>
      <c r="P1125" s="12" t="str">
        <f t="shared" si="539"/>
        <v>0.685013480344697+0.949096144990295i</v>
      </c>
      <c r="Q1125" s="12" t="str">
        <f t="shared" si="540"/>
        <v>-0.685013480344697+0.301257731138445i</v>
      </c>
      <c r="R1125" s="12" t="str">
        <f t="shared" si="541"/>
        <v>-0.327358962228531-1.52948167194008i</v>
      </c>
      <c r="S1125" s="12" t="str">
        <f t="shared" si="542"/>
        <v>0.128042135821762i</v>
      </c>
      <c r="T1125" s="12" t="str">
        <f t="shared" si="543"/>
        <v>0.195838099975447-0.0419157407041366i</v>
      </c>
      <c r="U1125" s="12" t="str">
        <f t="shared" si="544"/>
        <v>0.001-0.0159954716675272i</v>
      </c>
      <c r="V1125" s="12" t="str">
        <f t="shared" si="545"/>
        <v>0.0015-0.0048618454916496i</v>
      </c>
      <c r="W1125" s="12" t="str">
        <f t="shared" si="546"/>
        <v>0.000931772060719926-0.00376831504097806i</v>
      </c>
      <c r="X1125" s="12" t="str">
        <f t="shared" si="547"/>
        <v>0.00137337103734774-0.00345237631058102i</v>
      </c>
      <c r="Y1125" s="12" t="str">
        <f t="shared" si="548"/>
        <v>0.00029+0.0937765407096553i</v>
      </c>
      <c r="Z1125" s="12" t="str">
        <f t="shared" si="549"/>
        <v>-0.455150367900672-0.190840806582139i</v>
      </c>
      <c r="AA1125" s="12" t="str">
        <f t="shared" si="550"/>
        <v>2.44576776931747-132.809773115946i</v>
      </c>
      <c r="AB1125" s="12" t="str">
        <f t="shared" si="551"/>
        <v>0.488848474304471-0.104629517418357i</v>
      </c>
      <c r="AC1125" s="12" t="str">
        <f t="shared" si="552"/>
        <v>1.47641193649625-1.22730983661459i</v>
      </c>
      <c r="AD1125" s="12" t="str">
        <f t="shared" si="553"/>
        <v>0.230639101697644+0.120857950543647i</v>
      </c>
      <c r="AE1125" s="12" t="str">
        <f t="shared" si="554"/>
        <v>-0.0819108432263495-0.0990238928510206i</v>
      </c>
      <c r="AF1125" s="12" t="str">
        <f t="shared" si="555"/>
        <v>-12.4101619621378-2.68186895769141i</v>
      </c>
      <c r="AG1125" s="12" t="str">
        <f t="shared" si="556"/>
        <v>1.0601470481535-0.109814641362648i</v>
      </c>
      <c r="AH1125" s="12" t="str">
        <f t="shared" si="557"/>
        <v>0.560798361936467+1.42448216949973i</v>
      </c>
      <c r="AI1125" s="12">
        <f t="shared" si="558"/>
        <v>3.6989168999896425</v>
      </c>
      <c r="AJ1125" s="12">
        <f t="shared" si="559"/>
        <v>68.511146093166118</v>
      </c>
      <c r="AK1125" s="12"/>
      <c r="AL1125" s="12"/>
      <c r="AM1125" s="12"/>
      <c r="AN1125" s="12"/>
    </row>
    <row r="1126" spans="1:40" x14ac:dyDescent="0.35">
      <c r="A1126" s="12"/>
      <c r="B1126" s="12">
        <f t="shared" si="525"/>
        <v>99600</v>
      </c>
      <c r="C1126" s="29" t="str">
        <f t="shared" si="527"/>
        <v>-6.98255268123593E-06+0.0222855626790848i</v>
      </c>
      <c r="D1126" s="28" t="str">
        <f t="shared" si="528"/>
        <v>-5.39911456576774+0.17085598053965i</v>
      </c>
      <c r="E1126" s="12" t="str">
        <f t="shared" si="529"/>
        <v>4200</v>
      </c>
      <c r="F1126" s="12" t="str">
        <f t="shared" si="530"/>
        <v>0.704225352112676</v>
      </c>
      <c r="G1126" s="12" t="str">
        <f t="shared" si="526"/>
        <v>0.704225352112676</v>
      </c>
      <c r="H1126" s="12" t="str">
        <f t="shared" si="531"/>
        <v>7.01317250217052+2.85097562255617i</v>
      </c>
      <c r="I1126" s="12" t="str">
        <f t="shared" si="532"/>
        <v>391.128285371929i</v>
      </c>
      <c r="J1126" s="12" t="str">
        <f t="shared" si="533"/>
        <v>-129.8541152342+84.5919739497277i</v>
      </c>
      <c r="K1126" s="12" t="str">
        <f t="shared" si="534"/>
        <v>1.37756935273035-2.11465746831795i</v>
      </c>
      <c r="L1126" s="12" t="str">
        <f t="shared" si="535"/>
        <v>0.0660596144269157-0.08563985090599i</v>
      </c>
      <c r="M1126" s="12" t="str">
        <f t="shared" si="536"/>
        <v>1.44362896715727-2.20029731922394i</v>
      </c>
      <c r="N1126" s="12" t="str">
        <f t="shared" si="537"/>
        <v>-1.25161051319017i</v>
      </c>
      <c r="O1126" s="12" t="str">
        <f t="shared" si="538"/>
        <v>0.313793601875191-0.949491219244388i</v>
      </c>
      <c r="P1126" s="12" t="str">
        <f t="shared" si="539"/>
        <v>0.686206398124809+0.949491219244388i</v>
      </c>
      <c r="Q1126" s="12" t="str">
        <f t="shared" si="540"/>
        <v>-0.686206398124809+0.302119293945782i</v>
      </c>
      <c r="R1126" s="12" t="str">
        <f t="shared" si="541"/>
        <v>-0.327346567385875-1.5278040774955i</v>
      </c>
      <c r="S1126" s="12" t="str">
        <f t="shared" si="542"/>
        <v>0.128170821385402i</v>
      </c>
      <c r="T1126" s="12" t="str">
        <f t="shared" si="543"/>
        <v>0.195819903528565-0.0419562784195394i</v>
      </c>
      <c r="U1126" s="12" t="str">
        <f t="shared" si="544"/>
        <v>0.001-0.0159794119570176i</v>
      </c>
      <c r="V1126" s="12" t="str">
        <f t="shared" si="545"/>
        <v>0.0015-0.00485696412067403i</v>
      </c>
      <c r="W1126" s="12" t="str">
        <f t="shared" si="546"/>
        <v>0.000931762610963904-0.00376461035160986i</v>
      </c>
      <c r="X1126" s="12" t="str">
        <f t="shared" si="547"/>
        <v>0.00137244989453027-0.00344910953701325i</v>
      </c>
      <c r="Y1126" s="12" t="str">
        <f t="shared" si="548"/>
        <v>0.00029+0.093870788489263i</v>
      </c>
      <c r="Z1126" s="12" t="str">
        <f t="shared" si="549"/>
        <v>-0.454234346521956-0.190491271290446i</v>
      </c>
      <c r="AA1126" s="12" t="str">
        <f t="shared" si="550"/>
        <v>2.43914657248932-132.66669210348i</v>
      </c>
      <c r="AB1126" s="12" t="str">
        <f t="shared" si="551"/>
        <v>0.488803052574495-0.104730707127249i</v>
      </c>
      <c r="AC1126" s="12" t="str">
        <f t="shared" si="552"/>
        <v>1.47521155179893-1.2267043287679i</v>
      </c>
      <c r="AD1126" s="12" t="str">
        <f t="shared" si="553"/>
        <v>0.230793092697249+0.120921083160357i</v>
      </c>
      <c r="AE1126" s="12" t="str">
        <f t="shared" si="554"/>
        <v>-0.081799738786082-0.0988905788230248i</v>
      </c>
      <c r="AF1126" s="12" t="str">
        <f t="shared" si="555"/>
        <v>-12.4122870679383-2.68011964201652i</v>
      </c>
      <c r="AG1126" s="12" t="str">
        <f t="shared" si="556"/>
        <v>1.06011060060785-0.109771475161056i</v>
      </c>
      <c r="AH1126" s="12" t="str">
        <f t="shared" si="557"/>
        <v>0.560424871721574+1.42269118271188i</v>
      </c>
      <c r="AI1126" s="12">
        <f t="shared" si="558"/>
        <v>3.6886795553329677</v>
      </c>
      <c r="AJ1126" s="12">
        <f t="shared" si="559"/>
        <v>68.499584735102005</v>
      </c>
      <c r="AK1126" s="12"/>
      <c r="AL1126" s="12"/>
      <c r="AM1126" s="12"/>
      <c r="AN1126" s="12"/>
    </row>
    <row r="1127" spans="1:40" x14ac:dyDescent="0.35">
      <c r="A1127" s="12"/>
      <c r="B1127" s="12">
        <f t="shared" si="525"/>
        <v>99700</v>
      </c>
      <c r="C1127" s="29" t="str">
        <f t="shared" si="527"/>
        <v>-6.96855258050216E-06+0.0222632100629262i</v>
      </c>
      <c r="D1127" s="28" t="str">
        <f t="shared" si="528"/>
        <v>-5.39911445843364+0.170684610482434i</v>
      </c>
      <c r="E1127" s="12" t="str">
        <f t="shared" si="529"/>
        <v>4200</v>
      </c>
      <c r="F1127" s="12" t="str">
        <f t="shared" si="530"/>
        <v>0.704225352112676</v>
      </c>
      <c r="G1127" s="12" t="str">
        <f t="shared" si="526"/>
        <v>0.704225352112676</v>
      </c>
      <c r="H1127" s="12" t="str">
        <f t="shared" si="531"/>
        <v>7.01529272506096+2.84905623302886i</v>
      </c>
      <c r="I1127" s="12" t="str">
        <f t="shared" si="532"/>
        <v>391.520984453628i</v>
      </c>
      <c r="J1127" s="12" t="str">
        <f t="shared" si="533"/>
        <v>-130.117006409001+84.6769056504804i</v>
      </c>
      <c r="K1127" s="12" t="str">
        <f t="shared" si="534"/>
        <v>1.37559922179951-2.11378594179992i</v>
      </c>
      <c r="L1127" s="12" t="str">
        <f t="shared" si="535"/>
        <v>0.0659765115511062-0.0856179917466054i</v>
      </c>
      <c r="M1127" s="12" t="str">
        <f t="shared" si="536"/>
        <v>1.44157573335062-2.19940393354653i</v>
      </c>
      <c r="N1127" s="12" t="str">
        <f t="shared" si="537"/>
        <v>-1.25286715025161i</v>
      </c>
      <c r="O1127" s="12" t="str">
        <f t="shared" si="538"/>
        <v>0.312600188572141-0.949884794122246i</v>
      </c>
      <c r="P1127" s="12" t="str">
        <f t="shared" si="539"/>
        <v>0.687399811427859+0.949884794122246i</v>
      </c>
      <c r="Q1127" s="12" t="str">
        <f t="shared" si="540"/>
        <v>-0.687399811427859+0.302982356129364i</v>
      </c>
      <c r="R1127" s="12" t="str">
        <f t="shared" si="541"/>
        <v>-0.327334158527225-1.52612970104741i</v>
      </c>
      <c r="S1127" s="12" t="str">
        <f t="shared" si="542"/>
        <v>0.128299506949042i</v>
      </c>
      <c r="T1127" s="12" t="str">
        <f t="shared" si="543"/>
        <v>0.195801688184672-0.0419968111466225i</v>
      </c>
      <c r="U1127" s="12" t="str">
        <f t="shared" si="544"/>
        <v>0.001-0.0159633844625773i</v>
      </c>
      <c r="V1127" s="12" t="str">
        <f t="shared" si="545"/>
        <v>0.0015-0.00485209254181679i</v>
      </c>
      <c r="W1127" s="12" t="str">
        <f t="shared" si="546"/>
        <v>0.000931753152254514-0.00376091316846286i</v>
      </c>
      <c r="X1127" s="12" t="str">
        <f t="shared" si="547"/>
        <v>0.00137153142068846-0.00344584902639911i</v>
      </c>
      <c r="Y1127" s="12" t="str">
        <f t="shared" si="548"/>
        <v>0.00029+0.0939650362688707i</v>
      </c>
      <c r="Z1127" s="12" t="str">
        <f t="shared" si="549"/>
        <v>-0.453321125591806-0.190142939485193i</v>
      </c>
      <c r="AA1127" s="12" t="str">
        <f t="shared" si="550"/>
        <v>2.43255244326106-132.523927833662i</v>
      </c>
      <c r="AB1127" s="12" t="str">
        <f t="shared" si="551"/>
        <v>0.488757583674051-0.104831884384363i</v>
      </c>
      <c r="AC1127" s="12" t="str">
        <f t="shared" si="552"/>
        <v>1.47401341323953-1.22609845269332i</v>
      </c>
      <c r="AD1127" s="12" t="str">
        <f t="shared" si="553"/>
        <v>0.23094718003613+0.120984038618679i</v>
      </c>
      <c r="AE1127" s="12" t="str">
        <f t="shared" si="554"/>
        <v>-0.0816889748724859-0.0987575962431479i</v>
      </c>
      <c r="AF1127" s="12" t="str">
        <f t="shared" si="555"/>
        <v>-12.4144071834946-2.67837162254643i</v>
      </c>
      <c r="AG1127" s="12" t="str">
        <f t="shared" si="556"/>
        <v>1.06007415749056-0.109728453194365i</v>
      </c>
      <c r="AH1127" s="12" t="str">
        <f t="shared" si="557"/>
        <v>0.560052330465379+1.4209044807719i</v>
      </c>
      <c r="AI1127" s="12">
        <f t="shared" si="558"/>
        <v>3.6784551353801263</v>
      </c>
      <c r="AJ1127" s="12">
        <f t="shared" si="559"/>
        <v>68.488021900760046</v>
      </c>
      <c r="AK1127" s="12"/>
      <c r="AL1127" s="12"/>
      <c r="AM1127" s="12"/>
      <c r="AN1127" s="12"/>
    </row>
    <row r="1128" spans="1:40" x14ac:dyDescent="0.35">
      <c r="A1128" s="12"/>
      <c r="B1128" s="12">
        <f t="shared" si="525"/>
        <v>99800</v>
      </c>
      <c r="C1128" s="29" t="str">
        <f t="shared" si="527"/>
        <v>-6.95459454314612E-06+0.0222409022415765i</v>
      </c>
      <c r="D1128" s="28" t="str">
        <f t="shared" si="528"/>
        <v>-5.39911435142202+0.170513583852087i</v>
      </c>
      <c r="E1128" s="12" t="str">
        <f t="shared" si="529"/>
        <v>4200</v>
      </c>
      <c r="F1128" s="12" t="str">
        <f t="shared" si="530"/>
        <v>0.704225352112676</v>
      </c>
      <c r="G1128" s="12" t="str">
        <f t="shared" si="526"/>
        <v>0.704225352112676</v>
      </c>
      <c r="H1128" s="12" t="str">
        <f t="shared" si="531"/>
        <v>7.01740797175018+2.84713848560102i</v>
      </c>
      <c r="I1128" s="12" t="str">
        <f t="shared" si="532"/>
        <v>391.913683535327i</v>
      </c>
      <c r="J1128" s="12" t="str">
        <f t="shared" si="533"/>
        <v>-130.380161398328+84.7618373512331i</v>
      </c>
      <c r="K1128" s="12" t="str">
        <f t="shared" si="534"/>
        <v>1.37363274894308-2.11291384313794i</v>
      </c>
      <c r="L1128" s="12" t="str">
        <f t="shared" si="535"/>
        <v>0.0658935344185523-0.0855960795935364i</v>
      </c>
      <c r="M1128" s="12" t="str">
        <f t="shared" si="536"/>
        <v>1.43952628336163-2.19850992273148i</v>
      </c>
      <c r="N1128" s="12" t="str">
        <f t="shared" si="537"/>
        <v>-1.25412378731305i</v>
      </c>
      <c r="O1128" s="12" t="str">
        <f t="shared" si="538"/>
        <v>0.311406281630724-0.950276869002359i</v>
      </c>
      <c r="P1128" s="12" t="str">
        <f t="shared" si="539"/>
        <v>0.688593718369276+0.950276869002359i</v>
      </c>
      <c r="Q1128" s="12" t="str">
        <f t="shared" si="540"/>
        <v>-0.688593718369276+0.303846918310691i</v>
      </c>
      <c r="R1128" s="12" t="str">
        <f t="shared" si="541"/>
        <v>-0.327321735647641-1.52445853290816i</v>
      </c>
      <c r="S1128" s="12" t="str">
        <f t="shared" si="542"/>
        <v>0.128428192512682i</v>
      </c>
      <c r="T1128" s="12" t="str">
        <f t="shared" si="543"/>
        <v>0.19578345394193-0.0420373388793404i</v>
      </c>
      <c r="U1128" s="12" t="str">
        <f t="shared" si="544"/>
        <v>0.001-0.0159473890873643i</v>
      </c>
      <c r="V1128" s="12" t="str">
        <f t="shared" si="545"/>
        <v>0.0015-0.00484723072564263i</v>
      </c>
      <c r="W1128" s="12" t="str">
        <f t="shared" si="546"/>
        <v>0.000931743684593339-0.00375722346896016i</v>
      </c>
      <c r="X1128" s="12" t="str">
        <f t="shared" si="547"/>
        <v>0.00137061560541944-0.00344259476130592i</v>
      </c>
      <c r="Y1128" s="12" t="str">
        <f t="shared" si="548"/>
        <v>0.00029+0.0940592840484784i</v>
      </c>
      <c r="Z1128" s="12" t="str">
        <f t="shared" si="549"/>
        <v>-0.452410693680436-0.189795805367746i</v>
      </c>
      <c r="AA1128" s="12" t="str">
        <f t="shared" si="550"/>
        <v>2.4259852353096-132.381479233295i</v>
      </c>
      <c r="AB1128" s="12" t="str">
        <f t="shared" si="551"/>
        <v>0.488712067598549-0.104933049174609i</v>
      </c>
      <c r="AC1128" s="12" t="str">
        <f t="shared" si="552"/>
        <v>1.47281751647127-1.22549221225416i</v>
      </c>
      <c r="AD1128" s="12" t="str">
        <f t="shared" si="553"/>
        <v>0.231101363539665+0.12104681679215i</v>
      </c>
      <c r="AE1128" s="12" t="str">
        <f t="shared" si="554"/>
        <v>-0.0815785501092067-0.0986249437673404i</v>
      </c>
      <c r="AF1128" s="12" t="str">
        <f t="shared" si="555"/>
        <v>-12.4165223231722-2.67662490174893i</v>
      </c>
      <c r="AG1128" s="12" t="str">
        <f t="shared" si="556"/>
        <v>1.06003771867643-0.109685574895774i</v>
      </c>
      <c r="AH1128" s="12" t="str">
        <f t="shared" si="557"/>
        <v>0.559680735893972+1.41912204759335i</v>
      </c>
      <c r="AI1128" s="12">
        <f t="shared" si="558"/>
        <v>3.6682436089702271</v>
      </c>
      <c r="AJ1128" s="12">
        <f t="shared" si="559"/>
        <v>68.476457542205807</v>
      </c>
      <c r="AK1128" s="12"/>
      <c r="AL1128" s="12"/>
      <c r="AM1128" s="12"/>
      <c r="AN1128" s="12"/>
    </row>
    <row r="1129" spans="1:40" x14ac:dyDescent="0.35">
      <c r="A1129" s="12"/>
      <c r="B1129" s="12">
        <f t="shared" si="525"/>
        <v>99900</v>
      </c>
      <c r="C1129" s="29" t="str">
        <f t="shared" si="527"/>
        <v>-0.0000069406784008302+0.0222186390805166i</v>
      </c>
      <c r="D1129" s="28" t="str">
        <f t="shared" si="528"/>
        <v>-5.39911424473159+0.170342899617294i</v>
      </c>
      <c r="E1129" s="12" t="str">
        <f t="shared" si="529"/>
        <v>4200</v>
      </c>
      <c r="F1129" s="12" t="str">
        <f t="shared" si="530"/>
        <v>0.704225352112676</v>
      </c>
      <c r="G1129" s="12" t="str">
        <f t="shared" si="526"/>
        <v>0.704225352112676</v>
      </c>
      <c r="H1129" s="12" t="str">
        <f t="shared" si="531"/>
        <v>7.01951825655892+2.84522238167889i</v>
      </c>
      <c r="I1129" s="12" t="str">
        <f t="shared" si="532"/>
        <v>392.306382617026i</v>
      </c>
      <c r="J1129" s="12" t="str">
        <f t="shared" si="533"/>
        <v>-130.643580202181+84.8467690519859i</v>
      </c>
      <c r="K1129" s="12" t="str">
        <f t="shared" si="534"/>
        <v>1.37166992694122-2.11204117862719i</v>
      </c>
      <c r="L1129" s="12" t="str">
        <f t="shared" si="535"/>
        <v>0.0658106828688829-0.0855741147292567i</v>
      </c>
      <c r="M1129" s="12" t="str">
        <f t="shared" si="536"/>
        <v>1.4374806098101-2.19761529335645i</v>
      </c>
      <c r="N1129" s="12" t="str">
        <f t="shared" si="537"/>
        <v>-1.25538042437448i</v>
      </c>
      <c r="O1129" s="12" t="str">
        <f t="shared" si="538"/>
        <v>0.310211882936292-0.950667443265583i</v>
      </c>
      <c r="P1129" s="12" t="str">
        <f t="shared" si="539"/>
        <v>0.689788117063708+0.950667443265583i</v>
      </c>
      <c r="Q1129" s="12" t="str">
        <f t="shared" si="540"/>
        <v>-0.689788117063708+0.304712981108897i</v>
      </c>
      <c r="R1129" s="12" t="str">
        <f t="shared" si="541"/>
        <v>-0.327309298742171-1.52279056342885i</v>
      </c>
      <c r="S1129" s="12" t="str">
        <f t="shared" si="542"/>
        <v>0.128556878076322i</v>
      </c>
      <c r="T1129" s="12" t="str">
        <f t="shared" si="543"/>
        <v>0.195765200798496-0.0420778616116437i</v>
      </c>
      <c r="U1129" s="12" t="str">
        <f t="shared" si="544"/>
        <v>0.001-0.0159314257349245i</v>
      </c>
      <c r="V1129" s="12" t="str">
        <f t="shared" si="545"/>
        <v>0.0015-0.00484237864283419i</v>
      </c>
      <c r="W1129" s="12" t="str">
        <f t="shared" si="546"/>
        <v>0.000931734207981944-0.00375354123061522i</v>
      </c>
      <c r="X1129" s="12" t="str">
        <f t="shared" si="547"/>
        <v>0.00136970243837049-0.00343934672436399i</v>
      </c>
      <c r="Y1129" s="12" t="str">
        <f t="shared" si="548"/>
        <v>0.00029+0.0941535318280861i</v>
      </c>
      <c r="Z1129" s="12" t="str">
        <f t="shared" si="549"/>
        <v>-0.451503039416351-0.189449863174615i</v>
      </c>
      <c r="AA1129" s="12" t="str">
        <f t="shared" si="550"/>
        <v>2.41944480328617-132.239345234093i</v>
      </c>
      <c r="AB1129" s="12" t="str">
        <f t="shared" si="551"/>
        <v>0.488666504343391-0.105034201482886i</v>
      </c>
      <c r="AC1129" s="12" t="str">
        <f t="shared" si="552"/>
        <v>1.47162385715303-1.22488561129461i</v>
      </c>
      <c r="AD1129" s="12" t="str">
        <f t="shared" si="553"/>
        <v>0.231255643033058+0.121109417554418i</v>
      </c>
      <c r="AE1129" s="12" t="str">
        <f t="shared" si="554"/>
        <v>-0.0814684631267669-0.0984926200587346i</v>
      </c>
      <c r="AF1129" s="12" t="str">
        <f t="shared" si="555"/>
        <v>-12.4186325012905-2.6748794820616i</v>
      </c>
      <c r="AG1129" s="12" t="str">
        <f t="shared" si="556"/>
        <v>1.0600012840411-0.109642839700928i</v>
      </c>
      <c r="AH1129" s="12" t="str">
        <f t="shared" si="557"/>
        <v>0.559310085736422+1.41734386716724i</v>
      </c>
      <c r="AI1129" s="12">
        <f t="shared" si="558"/>
        <v>3.6580449450421524</v>
      </c>
      <c r="AJ1129" s="12">
        <f t="shared" si="559"/>
        <v>68.4648916117862</v>
      </c>
      <c r="AK1129" s="12"/>
      <c r="AL1129" s="12"/>
      <c r="AM1129" s="12"/>
      <c r="AN1129" s="12"/>
    </row>
    <row r="1130" spans="1:40" x14ac:dyDescent="0.35">
      <c r="A1130" s="12"/>
      <c r="B1130" s="12">
        <f t="shared" si="525"/>
        <v>100000</v>
      </c>
      <c r="C1130" s="29" t="str">
        <f t="shared" si="527"/>
        <v>-6.92680398605813E-06+0.0221964204457659i</v>
      </c>
      <c r="D1130" s="28" t="str">
        <f t="shared" si="528"/>
        <v>-5.39911413836108+0.170172556750872i</v>
      </c>
      <c r="E1130" s="12" t="str">
        <f t="shared" si="529"/>
        <v>4200</v>
      </c>
      <c r="F1130" s="12" t="str">
        <f t="shared" si="530"/>
        <v>0.704225352112676</v>
      </c>
      <c r="G1130" s="12" t="str">
        <f t="shared" si="526"/>
        <v>0.704225352112676</v>
      </c>
      <c r="H1130" s="12" t="str">
        <f t="shared" si="531"/>
        <v>7.02162359376208+2.84330792264287i</v>
      </c>
      <c r="I1130" s="12" t="str">
        <f t="shared" si="532"/>
        <v>392.699081698724i</v>
      </c>
      <c r="J1130" s="12" t="str">
        <f t="shared" si="533"/>
        <v>-130.907262820559+84.9317007527386i</v>
      </c>
      <c r="K1130" s="12" t="str">
        <f t="shared" si="534"/>
        <v>1.36971074858399-2.11116795453136i</v>
      </c>
      <c r="L1130" s="12" t="str">
        <f t="shared" si="535"/>
        <v>0.0657279567415833-0.0855520974352192i</v>
      </c>
      <c r="M1130" s="12" t="str">
        <f t="shared" si="536"/>
        <v>1.43543870532557-2.19672005196658i</v>
      </c>
      <c r="N1130" s="12" t="str">
        <f t="shared" si="537"/>
        <v>-1.25663706143592i</v>
      </c>
      <c r="O1130" s="12" t="str">
        <f t="shared" si="538"/>
        <v>0.309016994374945-0.951056516295154i</v>
      </c>
      <c r="P1130" s="12" t="str">
        <f t="shared" si="539"/>
        <v>0.690983005625055+0.951056516295154i</v>
      </c>
      <c r="Q1130" s="12" t="str">
        <f t="shared" si="540"/>
        <v>-0.690983005625055+0.305580545140766i</v>
      </c>
      <c r="R1130" s="12" t="str">
        <f t="shared" si="541"/>
        <v>-0.327296847805858-1.52112578299916i</v>
      </c>
      <c r="S1130" s="12" t="str">
        <f t="shared" si="542"/>
        <v>0.128685563639962i</v>
      </c>
      <c r="T1130" s="12" t="str">
        <f t="shared" si="543"/>
        <v>0.195746928752525-0.0421183793374797i</v>
      </c>
      <c r="U1130" s="12" t="str">
        <f t="shared" si="544"/>
        <v>0.001-0.0159154943091895i</v>
      </c>
      <c r="V1130" s="12" t="str">
        <f t="shared" si="545"/>
        <v>0.0015-0.00483753626419136i</v>
      </c>
      <c r="W1130" s="12" t="str">
        <f t="shared" si="546"/>
        <v>0.000931724722421923-0.00374986643103144i</v>
      </c>
      <c r="X1130" s="12" t="str">
        <f t="shared" si="547"/>
        <v>0.00136879190923879-0.00343610489826639i</v>
      </c>
      <c r="Y1130" s="12" t="str">
        <f t="shared" si="548"/>
        <v>0.00029+0.0942477796076938i</v>
      </c>
      <c r="Z1130" s="12" t="str">
        <f t="shared" si="549"/>
        <v>-0.450598151485994-0.189105107177213i</v>
      </c>
      <c r="AA1130" s="12" t="str">
        <f t="shared" si="550"/>
        <v>2.41293100280866-132.097524772656i</v>
      </c>
      <c r="AB1130" s="12" t="str">
        <f t="shared" si="551"/>
        <v>0.488620893903969-0.105135341294086i</v>
      </c>
      <c r="AC1130" s="12" t="str">
        <f t="shared" si="552"/>
        <v>1.47043243094947-1.22427865363983i</v>
      </c>
      <c r="AD1130" s="12" t="str">
        <f t="shared" si="553"/>
        <v>0.231410018341341+0.121171840779226i</v>
      </c>
      <c r="AE1130" s="12" t="str">
        <f t="shared" si="554"/>
        <v>-0.0813587125625324-0.0983606237875942i</v>
      </c>
      <c r="AF1130" s="12" t="str">
        <f t="shared" si="555"/>
        <v>-12.4207377321232-2.673135365892i</v>
      </c>
      <c r="AG1130" s="12" t="str">
        <f t="shared" si="556"/>
        <v>1.05996485346105-0.109600247047913i</v>
      </c>
      <c r="AH1130" s="12" t="str">
        <f t="shared" si="557"/>
        <v>0.558940377724916+1.41556992356156i</v>
      </c>
      <c r="AI1130" s="12">
        <f t="shared" si="558"/>
        <v>3.6478591126342952</v>
      </c>
      <c r="AJ1130" s="12">
        <f t="shared" si="559"/>
        <v>68.453324062123784</v>
      </c>
      <c r="AK1130" s="12"/>
      <c r="AL1130" s="12"/>
      <c r="AM1130" s="12"/>
      <c r="AN1130" s="12"/>
    </row>
    <row r="1131" spans="1:40" x14ac:dyDescent="0.35">
      <c r="A1131" s="12"/>
      <c r="B1131" s="12">
        <f t="shared" si="525"/>
        <v>100100</v>
      </c>
      <c r="C1131" s="29" t="str">
        <f t="shared" si="527"/>
        <v>-0.0000069129711321698+0.0221742462038788i</v>
      </c>
      <c r="D1131" s="28" t="str">
        <f t="shared" si="528"/>
        <v>-5.3991140323092+0.170002554229738i</v>
      </c>
      <c r="E1131" s="12" t="str">
        <f t="shared" si="529"/>
        <v>4200</v>
      </c>
      <c r="F1131" s="12" t="str">
        <f t="shared" si="530"/>
        <v>0.704225352112676</v>
      </c>
      <c r="G1131" s="12" t="str">
        <f t="shared" si="526"/>
        <v>0.704225352112676</v>
      </c>
      <c r="H1131" s="12" t="str">
        <f t="shared" si="531"/>
        <v>7.02372399758886+2.8413951098476i</v>
      </c>
      <c r="I1131" s="12" t="str">
        <f t="shared" si="532"/>
        <v>393.091780780423i</v>
      </c>
      <c r="J1131" s="12" t="str">
        <f t="shared" si="533"/>
        <v>-131.171209253463+85.0166324534914i</v>
      </c>
      <c r="K1131" s="12" t="str">
        <f t="shared" si="534"/>
        <v>1.36775520667131-2.11029417708285i</v>
      </c>
      <c r="L1131" s="12" t="str">
        <f t="shared" si="535"/>
        <v>0.0656453558760015-0.08553002799186i</v>
      </c>
      <c r="M1131" s="12" t="str">
        <f t="shared" si="536"/>
        <v>1.43340056254731-2.19582420507471i</v>
      </c>
      <c r="N1131" s="12" t="str">
        <f t="shared" si="537"/>
        <v>-1.25789369849735i</v>
      </c>
      <c r="O1131" s="12" t="str">
        <f t="shared" si="538"/>
        <v>0.307821617833593-0.951444087476668i</v>
      </c>
      <c r="P1131" s="12" t="str">
        <f t="shared" si="539"/>
        <v>0.692178382166407+0.951444087476668i</v>
      </c>
      <c r="Q1131" s="12" t="str">
        <f t="shared" si="540"/>
        <v>-0.692178382166407+0.306449611020682i</v>
      </c>
      <c r="R1131" s="12" t="str">
        <f t="shared" si="541"/>
        <v>-0.327284382833745-1.51946418204717i</v>
      </c>
      <c r="S1131" s="12" t="str">
        <f t="shared" si="542"/>
        <v>0.128814249203602i</v>
      </c>
      <c r="T1131" s="12" t="str">
        <f t="shared" si="543"/>
        <v>0.195728637802171-0.0421588920507931i</v>
      </c>
      <c r="U1131" s="12" t="str">
        <f t="shared" si="544"/>
        <v>0.001-0.015899594714475i</v>
      </c>
      <c r="V1131" s="12" t="str">
        <f t="shared" si="545"/>
        <v>0.0015-0.00483270356063071i</v>
      </c>
      <c r="W1131" s="12" t="str">
        <f t="shared" si="546"/>
        <v>0.000931715227914855-0.00374619904790173i</v>
      </c>
      <c r="X1131" s="12" t="str">
        <f t="shared" si="547"/>
        <v>0.00136788400777112-0.00343286926576865i</v>
      </c>
      <c r="Y1131" s="12" t="str">
        <f t="shared" si="548"/>
        <v>0.00029+0.0943420273873015i</v>
      </c>
      <c r="Z1131" s="12" t="str">
        <f t="shared" si="549"/>
        <v>-0.449696018633388-0.188761531681586i</v>
      </c>
      <c r="AA1131" s="12" t="str">
        <f t="shared" si="550"/>
        <v>2.40644369045405-131.956016790443i</v>
      </c>
      <c r="AB1131" s="12" t="str">
        <f t="shared" si="551"/>
        <v>0.488575236275677-0.105236468593093i</v>
      </c>
      <c r="AC1131" s="12" t="str">
        <f t="shared" si="552"/>
        <v>1.46924323353094-1.22367134309606i</v>
      </c>
      <c r="AD1131" s="12" t="str">
        <f t="shared" si="553"/>
        <v>0.231564489289372+0.121234086340432i</v>
      </c>
      <c r="AE1131" s="12" t="str">
        <f t="shared" si="554"/>
        <v>-0.0812492970606671-0.0982289536312752i</v>
      </c>
      <c r="AF1131" s="12" t="str">
        <f t="shared" si="555"/>
        <v>-12.4228380298981-2.67139255561786i</v>
      </c>
      <c r="AG1131" s="12" t="str">
        <f t="shared" si="556"/>
        <v>1.05992842681356-0.109557796377241i</v>
      </c>
      <c r="AH1131" s="12" t="str">
        <f t="shared" si="557"/>
        <v>0.558571609594696+1.41380020092095i</v>
      </c>
      <c r="AI1131" s="12">
        <f t="shared" si="558"/>
        <v>3.6376860808845906</v>
      </c>
      <c r="AJ1131" s="12">
        <f t="shared" si="559"/>
        <v>68.441754846120077</v>
      </c>
      <c r="AK1131" s="12"/>
      <c r="AL1131" s="12"/>
      <c r="AM1131" s="12"/>
      <c r="AN1131" s="12"/>
    </row>
    <row r="1132" spans="1:40" x14ac:dyDescent="0.35">
      <c r="A1132" s="12"/>
      <c r="B1132" s="12">
        <f t="shared" si="525"/>
        <v>100200</v>
      </c>
      <c r="C1132" s="29" t="str">
        <f t="shared" si="527"/>
        <v>-6.89917967333635E-06+0.0221521162219427i</v>
      </c>
      <c r="D1132" s="28" t="str">
        <f t="shared" si="528"/>
        <v>-5.39911392657468+0.169832891034894i</v>
      </c>
      <c r="E1132" s="12" t="str">
        <f t="shared" si="529"/>
        <v>4200</v>
      </c>
      <c r="F1132" s="12" t="str">
        <f t="shared" si="530"/>
        <v>0.704225352112676</v>
      </c>
      <c r="G1132" s="12" t="str">
        <f t="shared" si="526"/>
        <v>0.704225352112676</v>
      </c>
      <c r="H1132" s="12" t="str">
        <f t="shared" si="531"/>
        <v>7.0258194822229+2.83948394462229i</v>
      </c>
      <c r="I1132" s="12" t="str">
        <f t="shared" si="532"/>
        <v>393.484479862122i</v>
      </c>
      <c r="J1132" s="12" t="str">
        <f t="shared" si="533"/>
        <v>-131.435419500893+85.1015641542441i</v>
      </c>
      <c r="K1132" s="12" t="str">
        <f t="shared" si="534"/>
        <v>1.36580329401303-2.10941985248284i</v>
      </c>
      <c r="L1132" s="12" t="str">
        <f t="shared" si="535"/>
        <v>0.0655628801113468-0.0855079066785998i</v>
      </c>
      <c r="M1132" s="12" t="str">
        <f t="shared" si="536"/>
        <v>1.43136617412438-2.19492775916144i</v>
      </c>
      <c r="N1132" s="12" t="str">
        <f t="shared" si="537"/>
        <v>-1.25915033555879i</v>
      </c>
      <c r="O1132" s="12" t="str">
        <f t="shared" si="538"/>
        <v>0.306625755199881-0.951830156198102i</v>
      </c>
      <c r="P1132" s="12" t="str">
        <f t="shared" si="539"/>
        <v>0.693374244800119+0.951830156198102i</v>
      </c>
      <c r="Q1132" s="12" t="str">
        <f t="shared" si="540"/>
        <v>-0.693374244800119+0.307320179360688i</v>
      </c>
      <c r="R1132" s="12" t="str">
        <f t="shared" si="541"/>
        <v>-0.32727190382086-1.51780575103914i</v>
      </c>
      <c r="S1132" s="12" t="str">
        <f t="shared" si="542"/>
        <v>0.128942934767242i</v>
      </c>
      <c r="T1132" s="12" t="str">
        <f t="shared" si="543"/>
        <v>0.195710327945585-0.0421993997455243i</v>
      </c>
      <c r="U1132" s="12" t="str">
        <f t="shared" si="544"/>
        <v>0.001-0.0158837268554786i</v>
      </c>
      <c r="V1132" s="12" t="str">
        <f t="shared" si="545"/>
        <v>0.0015-0.00482788050318497i</v>
      </c>
      <c r="W1132" s="12" t="str">
        <f t="shared" si="546"/>
        <v>0.000931705724462323-0.00374253905900802i</v>
      </c>
      <c r="X1132" s="12" t="str">
        <f t="shared" si="547"/>
        <v>0.00136697872376358-0.00342963980968854i</v>
      </c>
      <c r="Y1132" s="12" t="str">
        <f t="shared" si="548"/>
        <v>0.00029+0.0944362751669092i</v>
      </c>
      <c r="Z1132" s="12" t="str">
        <f t="shared" si="549"/>
        <v>-0.448796629659797-0.188419131028181i</v>
      </c>
      <c r="AA1132" s="12" t="str">
        <f t="shared" si="550"/>
        <v>2.39998272375086-131.814820233737i</v>
      </c>
      <c r="AB1132" s="12" t="str">
        <f t="shared" si="551"/>
        <v>0.488529531453898-0.105337583364781i</v>
      </c>
      <c r="AC1132" s="12" t="str">
        <f t="shared" si="552"/>
        <v>1.4680562605736-1.22306368345065i</v>
      </c>
      <c r="AD1132" s="12" t="str">
        <f t="shared" si="553"/>
        <v>0.231719055701837+0.121296154111995i</v>
      </c>
      <c r="AE1132" s="12" t="str">
        <f t="shared" si="554"/>
        <v>-0.0811402152720925-0.0980976082741691i</v>
      </c>
      <c r="AF1132" s="12" t="str">
        <f t="shared" si="555"/>
        <v>-12.4249334087976-2.6696510535874i</v>
      </c>
      <c r="AG1132" s="12" t="str">
        <f t="shared" si="556"/>
        <v>1.05989200397675-0.109515487131829i</v>
      </c>
      <c r="AH1132" s="12" t="str">
        <f t="shared" si="557"/>
        <v>0.558203779084142+1.41203468346608i</v>
      </c>
      <c r="AI1132" s="12">
        <f t="shared" si="558"/>
        <v>3.62752581902933</v>
      </c>
      <c r="AJ1132" s="12">
        <f t="shared" si="559"/>
        <v>68.43018391694963</v>
      </c>
      <c r="AK1132" s="12"/>
      <c r="AL1132" s="12"/>
      <c r="AM1132" s="12"/>
      <c r="AN1132" s="12"/>
    </row>
    <row r="1133" spans="1:40" x14ac:dyDescent="0.35">
      <c r="A1133" s="12"/>
      <c r="B1133" s="12">
        <f t="shared" si="525"/>
        <v>100300</v>
      </c>
      <c r="C1133" s="29" t="str">
        <f t="shared" si="527"/>
        <v>-6.88542944455513E-06+0.0221300303675748i</v>
      </c>
      <c r="D1133" s="28" t="str">
        <f t="shared" si="528"/>
        <v>-5.39911382115626+0.169663566151407i</v>
      </c>
      <c r="E1133" s="12" t="str">
        <f t="shared" si="529"/>
        <v>4200</v>
      </c>
      <c r="F1133" s="12" t="str">
        <f t="shared" si="530"/>
        <v>0.704225352112676</v>
      </c>
      <c r="G1133" s="12" t="str">
        <f t="shared" si="526"/>
        <v>0.704225352112676</v>
      </c>
      <c r="H1133" s="12" t="str">
        <f t="shared" si="531"/>
        <v>7.02791006180247+2.83757442827076i</v>
      </c>
      <c r="I1133" s="12" t="str">
        <f t="shared" si="532"/>
        <v>393.87717894382i</v>
      </c>
      <c r="J1133" s="12" t="str">
        <f t="shared" si="533"/>
        <v>-131.699893562848+85.1864958549969i</v>
      </c>
      <c r="K1133" s="12" t="str">
        <f t="shared" si="534"/>
        <v>1.36385500342899-2.10854498690146i</v>
      </c>
      <c r="L1133" s="12" t="str">
        <f t="shared" si="535"/>
        <v>0.0654805292866951-0.0854857337738477i</v>
      </c>
      <c r="M1133" s="12" t="str">
        <f t="shared" si="536"/>
        <v>1.42933553271569-2.19403072067531i</v>
      </c>
      <c r="N1133" s="12" t="str">
        <f t="shared" si="537"/>
        <v>-1.26040697262022i</v>
      </c>
      <c r="O1133" s="12" t="str">
        <f t="shared" si="538"/>
        <v>0.305429408362258-0.952214721849794i</v>
      </c>
      <c r="P1133" s="12" t="str">
        <f t="shared" si="539"/>
        <v>0.694570591637742+0.952214721849794i</v>
      </c>
      <c r="Q1133" s="12" t="str">
        <f t="shared" si="540"/>
        <v>-0.694570591637742+0.308192250770426i</v>
      </c>
      <c r="R1133" s="12" t="str">
        <f t="shared" si="541"/>
        <v>-0.327259410762228-1.51615048047938i</v>
      </c>
      <c r="S1133" s="12" t="str">
        <f t="shared" si="542"/>
        <v>0.129071620330882i</v>
      </c>
      <c r="T1133" s="12" t="str">
        <f t="shared" si="543"/>
        <v>0.195691999180919-0.0422399024156104i</v>
      </c>
      <c r="U1133" s="12" t="str">
        <f t="shared" si="544"/>
        <v>0.000999999999999999-0.0158678906372777i</v>
      </c>
      <c r="V1133" s="12" t="str">
        <f t="shared" si="545"/>
        <v>0.0015-0.00482306706300234i</v>
      </c>
      <c r="W1133" s="12" t="str">
        <f t="shared" si="546"/>
        <v>0.000931696212065906-0.00373888644222085i</v>
      </c>
      <c r="X1133" s="12" t="str">
        <f t="shared" si="547"/>
        <v>0.00136607604706125-0.00342641651290568i</v>
      </c>
      <c r="Y1133" s="12" t="str">
        <f t="shared" si="548"/>
        <v>0.00029+0.0945305229465169i</v>
      </c>
      <c r="Z1133" s="12" t="str">
        <f t="shared" si="549"/>
        <v>-0.447899973423355-0.188077899591574i</v>
      </c>
      <c r="AA1133" s="12" t="str">
        <f t="shared" si="550"/>
        <v>2.39354796117166-131.673934053628i</v>
      </c>
      <c r="AB1133" s="12" t="str">
        <f t="shared" si="551"/>
        <v>0.488483779434021-0.105438685594017i</v>
      </c>
      <c r="AC1133" s="12" t="str">
        <f t="shared" si="552"/>
        <v>1.4668715077594-1.22245567847219i</v>
      </c>
      <c r="AD1133" s="12" t="str">
        <f t="shared" si="553"/>
        <v>0.231873717403252+0.121358043967981i</v>
      </c>
      <c r="AE1133" s="12" t="str">
        <f t="shared" si="554"/>
        <v>-0.0810314658544515-0.097966586407663i</v>
      </c>
      <c r="AF1133" s="12" t="str">
        <f t="shared" si="555"/>
        <v>-12.4270238829587-2.66791086211935i</v>
      </c>
      <c r="AG1133" s="12" t="str">
        <f t="shared" si="556"/>
        <v>1.05985558482952-0.109473318756999i</v>
      </c>
      <c r="AH1133" s="12" t="str">
        <f t="shared" si="557"/>
        <v>0.557836883934838+1.41027335549337i</v>
      </c>
      <c r="AI1133" s="12">
        <f t="shared" si="558"/>
        <v>3.6173782964037016</v>
      </c>
      <c r="AJ1133" s="12">
        <f t="shared" si="559"/>
        <v>68.418611228059362</v>
      </c>
      <c r="AK1133" s="12"/>
      <c r="AL1133" s="12"/>
      <c r="AM1133" s="12"/>
      <c r="AN1133" s="12"/>
    </row>
    <row r="1134" spans="1:40" x14ac:dyDescent="0.35">
      <c r="A1134" s="12"/>
      <c r="B1134" s="12">
        <f t="shared" ref="B1134:B1197" si="560">B1133+100</f>
        <v>100400</v>
      </c>
      <c r="C1134" s="29" t="str">
        <f t="shared" si="527"/>
        <v>-0.0000068717202816449+0.0221079885089201i</v>
      </c>
      <c r="D1134" s="28" t="str">
        <f t="shared" si="528"/>
        <v>-5.39911371605268+0.169494578568387i</v>
      </c>
      <c r="E1134" s="12" t="str">
        <f t="shared" si="529"/>
        <v>4200</v>
      </c>
      <c r="F1134" s="12" t="str">
        <f t="shared" si="530"/>
        <v>0.704225352112676</v>
      </c>
      <c r="G1134" s="12" t="str">
        <f t="shared" si="526"/>
        <v>0.704225352112676</v>
      </c>
      <c r="H1134" s="12" t="str">
        <f t="shared" si="531"/>
        <v>7.02999575042053+2.83566656207176i</v>
      </c>
      <c r="I1134" s="12" t="str">
        <f t="shared" si="532"/>
        <v>394.269878025519i</v>
      </c>
      <c r="J1134" s="12" t="str">
        <f t="shared" si="533"/>
        <v>-131.964631439329+85.2714275557496i</v>
      </c>
      <c r="K1134" s="12" t="str">
        <f t="shared" si="534"/>
        <v>1.36191032774898-2.10766958647794i</v>
      </c>
      <c r="L1134" s="12" t="str">
        <f t="shared" si="535"/>
        <v>0.0653983032409917-0.0854635095550038i</v>
      </c>
      <c r="M1134" s="12" t="str">
        <f t="shared" si="536"/>
        <v>1.42730863098997-2.19313309603294i</v>
      </c>
      <c r="N1134" s="12" t="str">
        <f t="shared" si="537"/>
        <v>-1.26166360968166i</v>
      </c>
      <c r="O1134" s="12" t="str">
        <f t="shared" si="538"/>
        <v>0.304232579209899-0.95259778382447i</v>
      </c>
      <c r="P1134" s="12" t="str">
        <f t="shared" si="539"/>
        <v>0.695767420790101+0.95259778382447i</v>
      </c>
      <c r="Q1134" s="12" t="str">
        <f t="shared" si="540"/>
        <v>-0.695767420790101+0.30906582585719i</v>
      </c>
      <c r="R1134" s="12" t="str">
        <f t="shared" si="541"/>
        <v>-0.327246903652873-1.51449836090995i</v>
      </c>
      <c r="S1134" s="12" t="str">
        <f t="shared" si="542"/>
        <v>0.129200305894522i</v>
      </c>
      <c r="T1134" s="12" t="str">
        <f t="shared" si="543"/>
        <v>0.195673651506318-0.0422804000549864i</v>
      </c>
      <c r="U1134" s="12" t="str">
        <f t="shared" si="544"/>
        <v>0.001-0.0158520859653282i</v>
      </c>
      <c r="V1134" s="12" t="str">
        <f t="shared" si="545"/>
        <v>0.0015-0.00481826321134597i</v>
      </c>
      <c r="W1134" s="12" t="str">
        <f t="shared" si="546"/>
        <v>0.000931686690727192-0.00373524117549887i</v>
      </c>
      <c r="X1134" s="12" t="str">
        <f t="shared" si="547"/>
        <v>0.00136517596755799-0.00342319935836135i</v>
      </c>
      <c r="Y1134" s="12" t="str">
        <f t="shared" si="548"/>
        <v>0.00029+0.0946247707261246i</v>
      </c>
      <c r="Z1134" s="12" t="str">
        <f t="shared" si="549"/>
        <v>-0.447006038838736-0.187737831780244i</v>
      </c>
      <c r="AA1134" s="12" t="str">
        <f t="shared" si="550"/>
        <v>2.38713926212572-131.533357205974i</v>
      </c>
      <c r="AB1134" s="12" t="str">
        <f t="shared" si="551"/>
        <v>0.488437980211414-0.105539775265661i</v>
      </c>
      <c r="AC1134" s="12" t="str">
        <f t="shared" si="552"/>
        <v>1.46568897077606-1.22184733191055i</v>
      </c>
      <c r="AD1134" s="12" t="str">
        <f t="shared" si="553"/>
        <v>0.232028474217958+0.121419755782564i</v>
      </c>
      <c r="AE1134" s="12" t="str">
        <f t="shared" si="554"/>
        <v>-0.0809230474720599-0.0978358867300884i</v>
      </c>
      <c r="AF1134" s="12" t="str">
        <f t="shared" si="555"/>
        <v>-12.4291094664732-2.66617198350337i</v>
      </c>
      <c r="AG1134" s="12" t="str">
        <f t="shared" si="556"/>
        <v>1.05981916925161-0.10943129070045i</v>
      </c>
      <c r="AH1134" s="12" t="str">
        <f t="shared" si="557"/>
        <v>0.557470921891498+1.40851620137437i</v>
      </c>
      <c r="AI1134" s="12">
        <f t="shared" si="558"/>
        <v>3.6072434824402313</v>
      </c>
      <c r="AJ1134" s="12">
        <f t="shared" si="559"/>
        <v>68.40703673316807</v>
      </c>
      <c r="AK1134" s="12"/>
      <c r="AL1134" s="12"/>
      <c r="AM1134" s="12"/>
      <c r="AN1134" s="12"/>
    </row>
    <row r="1135" spans="1:40" x14ac:dyDescent="0.35">
      <c r="A1135" s="12"/>
      <c r="B1135" s="12">
        <f t="shared" si="560"/>
        <v>100500</v>
      </c>
      <c r="C1135" s="29" t="str">
        <f t="shared" si="527"/>
        <v>-6.85805202124074E-06+0.022085990514648i</v>
      </c>
      <c r="D1135" s="28" t="str">
        <f t="shared" si="528"/>
        <v>-5.39911361126268+0.169325927278968i</v>
      </c>
      <c r="E1135" s="12" t="str">
        <f t="shared" si="529"/>
        <v>4200</v>
      </c>
      <c r="F1135" s="12" t="str">
        <f t="shared" si="530"/>
        <v>0.704225352112676</v>
      </c>
      <c r="G1135" s="12" t="str">
        <f t="shared" si="526"/>
        <v>0.704225352112676</v>
      </c>
      <c r="H1135" s="12" t="str">
        <f t="shared" si="531"/>
        <v>7.03207656212495+2.83376034727908i</v>
      </c>
      <c r="I1135" s="12" t="str">
        <f t="shared" si="532"/>
        <v>394.662577107218i</v>
      </c>
      <c r="J1135" s="12" t="str">
        <f t="shared" si="533"/>
        <v>-132.229633130335+85.3563592565024i</v>
      </c>
      <c r="K1135" s="12" t="str">
        <f t="shared" si="534"/>
        <v>1.35996925981285-2.1067936573207i</v>
      </c>
      <c r="L1135" s="12" t="str">
        <f t="shared" si="535"/>
        <v>0.0653162018130528-0.0854412342984618i</v>
      </c>
      <c r="M1135" s="12" t="str">
        <f t="shared" si="536"/>
        <v>1.4252854616259-2.19223489161916i</v>
      </c>
      <c r="N1135" s="12" t="str">
        <f t="shared" si="537"/>
        <v>-1.2629202467431i</v>
      </c>
      <c r="O1135" s="12" t="str">
        <f t="shared" si="538"/>
        <v>0.303035269632771-0.95297934151722i</v>
      </c>
      <c r="P1135" s="12" t="str">
        <f t="shared" si="539"/>
        <v>0.696964730367229+0.95297934151722i</v>
      </c>
      <c r="Q1135" s="12" t="str">
        <f t="shared" si="540"/>
        <v>-0.696964730367229+0.30994090522588i</v>
      </c>
      <c r="R1135" s="12" t="str">
        <f t="shared" si="541"/>
        <v>-0.327234382487806-1.51284938291061i</v>
      </c>
      <c r="S1135" s="12" t="str">
        <f t="shared" si="542"/>
        <v>0.129328991458162i</v>
      </c>
      <c r="T1135" s="12" t="str">
        <f t="shared" si="543"/>
        <v>0.195655284919932-0.0423208926575824i</v>
      </c>
      <c r="U1135" s="12" t="str">
        <f t="shared" si="544"/>
        <v>0.001-0.0158363127454622i</v>
      </c>
      <c r="V1135" s="12" t="str">
        <f t="shared" si="545"/>
        <v>0.0015-0.00481346891959339i</v>
      </c>
      <c r="W1135" s="12" t="str">
        <f t="shared" si="546"/>
        <v>0.00093167716044777-0.00373160323688851i</v>
      </c>
      <c r="X1135" s="12" t="str">
        <f t="shared" si="547"/>
        <v>0.00136427847519615-0.00341998832905826i</v>
      </c>
      <c r="Y1135" s="12" t="str">
        <f t="shared" si="548"/>
        <v>0.00029+0.0947190185057322i</v>
      </c>
      <c r="Z1135" s="12" t="str">
        <f t="shared" si="549"/>
        <v>-0.446114814876814-0.187398922036325i</v>
      </c>
      <c r="AA1135" s="12" t="str">
        <f t="shared" si="550"/>
        <v>2.38075648695177-131.393088651382i</v>
      </c>
      <c r="AB1135" s="12" t="str">
        <f t="shared" si="551"/>
        <v>0.488392133781459-0.105640852364561i</v>
      </c>
      <c r="AC1135" s="12" t="str">
        <f t="shared" si="552"/>
        <v>1.46450864531719-1.22123864749702i</v>
      </c>
      <c r="AD1135" s="12" t="str">
        <f t="shared" si="553"/>
        <v>0.232183325970122+0.121481289430024i</v>
      </c>
      <c r="AE1135" s="12" t="str">
        <f t="shared" si="554"/>
        <v>-0.0808149587958742-0.097705507946681i</v>
      </c>
      <c r="AF1135" s="12" t="str">
        <f t="shared" si="555"/>
        <v>-12.4311901733876-2.66443442000011i</v>
      </c>
      <c r="AG1135" s="12" t="str">
        <f t="shared" si="556"/>
        <v>1.05978275712352-0.109389402412254i</v>
      </c>
      <c r="AH1135" s="12" t="str">
        <f t="shared" si="557"/>
        <v>0.55710589070208+1.40676320555546i</v>
      </c>
      <c r="AI1135" s="12">
        <f t="shared" si="558"/>
        <v>3.5971213466693071</v>
      </c>
      <c r="AJ1135" s="12">
        <f t="shared" si="559"/>
        <v>68.39546038626375</v>
      </c>
      <c r="AK1135" s="12"/>
      <c r="AL1135" s="12"/>
      <c r="AM1135" s="12"/>
      <c r="AN1135" s="12"/>
    </row>
    <row r="1136" spans="1:40" x14ac:dyDescent="0.35">
      <c r="A1136" s="12"/>
      <c r="B1136" s="12">
        <f t="shared" si="560"/>
        <v>100600</v>
      </c>
      <c r="C1136" s="29" t="str">
        <f t="shared" si="527"/>
        <v>-0.0000068444245007893+0.0220640362539502i</v>
      </c>
      <c r="D1136" s="28" t="str">
        <f t="shared" si="528"/>
        <v>-5.39911350678503+0.169157611280285i</v>
      </c>
      <c r="E1136" s="12" t="str">
        <f t="shared" si="529"/>
        <v>4200</v>
      </c>
      <c r="F1136" s="12" t="str">
        <f t="shared" si="530"/>
        <v>0.704225352112676</v>
      </c>
      <c r="G1136" s="12" t="str">
        <f t="shared" si="526"/>
        <v>0.704225352112676</v>
      </c>
      <c r="H1136" s="12" t="str">
        <f t="shared" si="531"/>
        <v>7.03415251091865+2.83185578512175i</v>
      </c>
      <c r="I1136" s="12" t="str">
        <f t="shared" si="532"/>
        <v>395.055276188917i</v>
      </c>
      <c r="J1136" s="12" t="str">
        <f t="shared" si="533"/>
        <v>-132.494898635868+85.441290957255i</v>
      </c>
      <c r="K1136" s="12" t="str">
        <f t="shared" si="534"/>
        <v>1.35803179247044-2.10591720550751i</v>
      </c>
      <c r="L1136" s="12" t="str">
        <f t="shared" si="535"/>
        <v>0.0652342248415716-0.0854189082796128i</v>
      </c>
      <c r="M1136" s="12" t="str">
        <f t="shared" si="536"/>
        <v>1.42326601731201-2.19133611378712i</v>
      </c>
      <c r="N1136" s="12" t="str">
        <f t="shared" si="537"/>
        <v>-1.26417688380453i</v>
      </c>
      <c r="O1136" s="12" t="str">
        <f t="shared" si="538"/>
        <v>0.301837481521599-0.953359394325508i</v>
      </c>
      <c r="P1136" s="12" t="str">
        <f t="shared" si="539"/>
        <v>0.698162518478401+0.953359394325508i</v>
      </c>
      <c r="Q1136" s="12" t="str">
        <f t="shared" si="540"/>
        <v>-0.698162518478401+0.310817489479022i</v>
      </c>
      <c r="R1136" s="12" t="str">
        <f t="shared" si="541"/>
        <v>-0.327221847262034-1.51120353709854i</v>
      </c>
      <c r="S1136" s="12" t="str">
        <f t="shared" si="542"/>
        <v>0.129457677021802i</v>
      </c>
      <c r="T1136" s="12" t="str">
        <f t="shared" si="543"/>
        <v>0.195636899419908-0.0423613802173258i</v>
      </c>
      <c r="U1136" s="12" t="str">
        <f t="shared" si="544"/>
        <v>0.001-0.0158205708838862i</v>
      </c>
      <c r="V1136" s="12" t="str">
        <f t="shared" si="545"/>
        <v>0.0015-0.00480868415923592i</v>
      </c>
      <c r="W1136" s="12" t="str">
        <f t="shared" si="546"/>
        <v>0.00093166762122923-0.00372797260452341i</v>
      </c>
      <c r="X1136" s="12" t="str">
        <f t="shared" si="547"/>
        <v>0.00136338355996624-0.00341678340806018i</v>
      </c>
      <c r="Y1136" s="12" t="str">
        <f t="shared" si="548"/>
        <v>0.00029+0.09481326628534i</v>
      </c>
      <c r="Z1136" s="12" t="str">
        <f t="shared" si="549"/>
        <v>-0.445226290564304-0.187061164835357i</v>
      </c>
      <c r="AA1136" s="12" t="str">
        <f t="shared" si="550"/>
        <v>2.37439949691056-131.253127355179i</v>
      </c>
      <c r="AB1136" s="12" t="str">
        <f t="shared" si="551"/>
        <v>0.488346240139531-0.10574191687556i</v>
      </c>
      <c r="AC1136" s="12" t="str">
        <f t="shared" si="552"/>
        <v>1.46333052708219-1.22062962894433i</v>
      </c>
      <c r="AD1136" s="12" t="str">
        <f t="shared" si="553"/>
        <v>0.232338272483744+0.121542644784755i</v>
      </c>
      <c r="AE1136" s="12" t="str">
        <f t="shared" si="554"/>
        <v>-0.0807071985034499-0.0975754487695351i</v>
      </c>
      <c r="AF1136" s="12" t="str">
        <f t="shared" si="555"/>
        <v>-12.4332660177037-2.66269817384147i</v>
      </c>
      <c r="AG1136" s="12" t="str">
        <f t="shared" si="556"/>
        <v>1.05974634832659-0.109347653344843i</v>
      </c>
      <c r="AH1136" s="12" t="str">
        <f t="shared" si="557"/>
        <v>0.55674178811778+1.40501435255739i</v>
      </c>
      <c r="AI1136" s="12">
        <f t="shared" si="558"/>
        <v>3.5870118587185891</v>
      </c>
      <c r="AJ1136" s="12">
        <f t="shared" si="559"/>
        <v>68.383882141602712</v>
      </c>
      <c r="AK1136" s="12"/>
      <c r="AL1136" s="12"/>
      <c r="AM1136" s="12"/>
      <c r="AN1136" s="12"/>
    </row>
    <row r="1137" spans="1:40" x14ac:dyDescent="0.35">
      <c r="A1137" s="12"/>
      <c r="B1137" s="12">
        <f t="shared" si="560"/>
        <v>100700</v>
      </c>
      <c r="C1137" s="29" t="str">
        <f t="shared" si="527"/>
        <v>-6.83083755854401E-06+0.0220421255965382i</v>
      </c>
      <c r="D1137" s="28" t="str">
        <f t="shared" si="528"/>
        <v>-5.39911340261847+0.16898962957346i</v>
      </c>
      <c r="E1137" s="12" t="str">
        <f t="shared" si="529"/>
        <v>4200</v>
      </c>
      <c r="F1137" s="12" t="str">
        <f t="shared" si="530"/>
        <v>0.704225352112676</v>
      </c>
      <c r="G1137" s="12" t="str">
        <f t="shared" si="526"/>
        <v>0.704225352112676</v>
      </c>
      <c r="H1137" s="12" t="str">
        <f t="shared" si="531"/>
        <v>7.03622361075963+2.82995287680425i</v>
      </c>
      <c r="I1137" s="12" t="str">
        <f t="shared" si="532"/>
        <v>395.447975270615i</v>
      </c>
      <c r="J1137" s="12" t="str">
        <f t="shared" si="533"/>
        <v>-132.760427955925+85.5262226580077i</v>
      </c>
      <c r="K1137" s="12" t="str">
        <f t="shared" si="534"/>
        <v>1.35609791858175-2.10504023708564i</v>
      </c>
      <c r="L1137" s="12" t="str">
        <f t="shared" si="535"/>
        <v>0.0651523721651164-0.0853965317728469i</v>
      </c>
      <c r="M1137" s="12" t="str">
        <f t="shared" si="536"/>
        <v>1.42125029074687-2.19043676885849i</v>
      </c>
      <c r="N1137" s="12" t="str">
        <f t="shared" si="537"/>
        <v>-1.26543352086597i</v>
      </c>
      <c r="O1137" s="12" t="str">
        <f t="shared" si="538"/>
        <v>0.300639216767834-0.953737941649185i</v>
      </c>
      <c r="P1137" s="12" t="str">
        <f t="shared" si="539"/>
        <v>0.699360783232166+0.953737941649185i</v>
      </c>
      <c r="Q1137" s="12" t="str">
        <f t="shared" si="540"/>
        <v>-0.699360783232166+0.311695579216785i</v>
      </c>
      <c r="R1137" s="12" t="str">
        <f t="shared" si="541"/>
        <v>-0.327209297970558-1.50956081412813i</v>
      </c>
      <c r="S1137" s="12" t="str">
        <f t="shared" si="542"/>
        <v>0.129586362585442i</v>
      </c>
      <c r="T1137" s="12" t="str">
        <f t="shared" si="543"/>
        <v>0.195618495004383-0.0424018627281407i</v>
      </c>
      <c r="U1137" s="12" t="str">
        <f t="shared" si="544"/>
        <v>0.001-0.0158048602871793i</v>
      </c>
      <c r="V1137" s="12" t="str">
        <f t="shared" si="545"/>
        <v>0.0015-0.0048039089018782i</v>
      </c>
      <c r="W1137" s="12" t="str">
        <f t="shared" si="546"/>
        <v>0.000931658073073161-0.00372434925662414i</v>
      </c>
      <c r="X1137" s="12" t="str">
        <f t="shared" si="547"/>
        <v>0.00136249121190667-0.00341358457849175i</v>
      </c>
      <c r="Y1137" s="12" t="str">
        <f t="shared" si="548"/>
        <v>0.00029+0.0949075140649476i</v>
      </c>
      <c r="Z1137" s="12" t="str">
        <f t="shared" si="549"/>
        <v>-0.444340454983446-0.186724554686045i</v>
      </c>
      <c r="AA1137" s="12" t="str">
        <f t="shared" si="550"/>
        <v>2.36806815417781-131.113472287381i</v>
      </c>
      <c r="AB1137" s="12" t="str">
        <f t="shared" si="551"/>
        <v>0.488300299280981-0.10584296878349i</v>
      </c>
      <c r="AC1137" s="12" t="str">
        <f t="shared" si="552"/>
        <v>1.46215461177638-1.22002027994671i</v>
      </c>
      <c r="AD1137" s="12" t="str">
        <f t="shared" si="553"/>
        <v>0.232493313582647+0.121603821721244i</v>
      </c>
      <c r="AE1137" s="12" t="str">
        <f t="shared" si="554"/>
        <v>-0.0805997652789019-0.097445707917546i</v>
      </c>
      <c r="AF1137" s="12" t="str">
        <f t="shared" si="555"/>
        <v>-12.4353370133781-2.66096324723079i</v>
      </c>
      <c r="AG1137" s="12" t="str">
        <f t="shared" si="556"/>
        <v>1.0597099427429-0.109306042952987i</v>
      </c>
      <c r="AH1137" s="12" t="str">
        <f t="shared" si="557"/>
        <v>0.556378611893111+1.40326962697468i</v>
      </c>
      <c r="AI1137" s="12">
        <f t="shared" si="558"/>
        <v>3.5769149883118283</v>
      </c>
      <c r="AJ1137" s="12">
        <f t="shared" si="559"/>
        <v>68.372301953703953</v>
      </c>
      <c r="AK1137" s="12"/>
      <c r="AL1137" s="12"/>
      <c r="AM1137" s="12"/>
      <c r="AN1137" s="12"/>
    </row>
    <row r="1138" spans="1:40" x14ac:dyDescent="0.35">
      <c r="A1138" s="12"/>
      <c r="B1138" s="12">
        <f t="shared" si="560"/>
        <v>100800</v>
      </c>
      <c r="C1138" s="29" t="str">
        <f t="shared" si="527"/>
        <v>-6.81729103356015E-06+0.0220202584126403i</v>
      </c>
      <c r="D1138" s="28" t="str">
        <f t="shared" si="528"/>
        <v>-5.39911329876178+0.168821981163576i</v>
      </c>
      <c r="E1138" s="12" t="str">
        <f t="shared" si="529"/>
        <v>4200</v>
      </c>
      <c r="F1138" s="12" t="str">
        <f t="shared" si="530"/>
        <v>0.704225352112676</v>
      </c>
      <c r="G1138" s="12" t="str">
        <f t="shared" si="526"/>
        <v>0.704225352112676</v>
      </c>
      <c r="H1138" s="12" t="str">
        <f t="shared" si="531"/>
        <v>7.03828987556128+2.82805162350669i</v>
      </c>
      <c r="I1138" s="12" t="str">
        <f t="shared" si="532"/>
        <v>395.840674352314i</v>
      </c>
      <c r="J1138" s="12" t="str">
        <f t="shared" si="533"/>
        <v>-133.026221090509+85.6111543587605i</v>
      </c>
      <c r="K1138" s="12" t="str">
        <f t="shared" si="534"/>
        <v>1.35416763101682-2.10416275807196i</v>
      </c>
      <c r="L1138" s="12" t="str">
        <f t="shared" si="535"/>
        <v>0.0650706436221367-0.0853741050515567i</v>
      </c>
      <c r="M1138" s="12" t="str">
        <f t="shared" si="536"/>
        <v>1.41923827463896-2.18953686312352i</v>
      </c>
      <c r="N1138" s="12" t="str">
        <f t="shared" si="537"/>
        <v>-1.2666901579274i</v>
      </c>
      <c r="O1138" s="12" t="str">
        <f t="shared" si="538"/>
        <v>0.299440477263719-0.954114982890467i</v>
      </c>
      <c r="P1138" s="12" t="str">
        <f t="shared" si="539"/>
        <v>0.700559522736281+0.954114982890467i</v>
      </c>
      <c r="Q1138" s="12" t="str">
        <f t="shared" si="540"/>
        <v>-0.700559522736281+0.312575175036933i</v>
      </c>
      <c r="R1138" s="12" t="str">
        <f t="shared" si="541"/>
        <v>-0.327196734608374-1.50792120469093i</v>
      </c>
      <c r="S1138" s="12" t="str">
        <f t="shared" si="542"/>
        <v>0.129715048149082i</v>
      </c>
      <c r="T1138" s="12" t="str">
        <f t="shared" si="543"/>
        <v>0.195600071671506-0.0424423401839476i</v>
      </c>
      <c r="U1138" s="12" t="str">
        <f t="shared" si="544"/>
        <v>0.001-0.0157891808622912i</v>
      </c>
      <c r="V1138" s="12" t="str">
        <f t="shared" si="545"/>
        <v>0.0015-0.00479914311923745i</v>
      </c>
      <c r="W1138" s="12" t="str">
        <f t="shared" si="546"/>
        <v>0.00093164851598115-0.00372073317149762i</v>
      </c>
      <c r="X1138" s="12" t="str">
        <f t="shared" si="547"/>
        <v>0.00136160142110356-0.00341039182353821i</v>
      </c>
      <c r="Y1138" s="12" t="str">
        <f t="shared" si="548"/>
        <v>0.00029+0.0950017618445553i</v>
      </c>
      <c r="Z1138" s="12" t="str">
        <f t="shared" si="549"/>
        <v>-0.443457297271651-0.186389086130035i</v>
      </c>
      <c r="AA1138" s="12" t="str">
        <f t="shared" si="550"/>
        <v>2.36176232183708-130.974122422672i</v>
      </c>
      <c r="AB1138" s="12" t="str">
        <f t="shared" si="551"/>
        <v>0.488254311201186-0.105944008073176i</v>
      </c>
      <c r="AC1138" s="12" t="str">
        <f t="shared" si="552"/>
        <v>1.46098089511093-1.21941060418009i</v>
      </c>
      <c r="AD1138" s="12" t="str">
        <f t="shared" si="553"/>
        <v>0.232648449090484+0.121664820114103i</v>
      </c>
      <c r="AE1138" s="12" t="str">
        <f t="shared" si="554"/>
        <v>-0.0804926578128645-0.0973162841163871i</v>
      </c>
      <c r="AF1138" s="12" t="str">
        <f t="shared" si="555"/>
        <v>-12.4374031743231-2.65922964234311i</v>
      </c>
      <c r="AG1138" s="12" t="str">
        <f t="shared" si="556"/>
        <v>1.05967354025534-0.109264570693791i</v>
      </c>
      <c r="AH1138" s="12" t="str">
        <f t="shared" si="557"/>
        <v>0.556016359785842+1.4015290134755i</v>
      </c>
      <c r="AI1138" s="12">
        <f t="shared" si="558"/>
        <v>3.5668307052699486</v>
      </c>
      <c r="AJ1138" s="12">
        <f t="shared" si="559"/>
        <v>68.360719777354888</v>
      </c>
      <c r="AK1138" s="12"/>
      <c r="AL1138" s="12"/>
      <c r="AM1138" s="12"/>
      <c r="AN1138" s="12"/>
    </row>
    <row r="1139" spans="1:40" x14ac:dyDescent="0.35">
      <c r="A1139" s="12"/>
      <c r="B1139" s="12">
        <f t="shared" si="560"/>
        <v>100900</v>
      </c>
      <c r="C1139" s="29" t="str">
        <f t="shared" si="527"/>
        <v>-6.80378476569013E-06+0.0219984345729993i</v>
      </c>
      <c r="D1139" s="28" t="str">
        <f t="shared" si="528"/>
        <v>-5.39911319521372+0.168654665059661i</v>
      </c>
      <c r="E1139" s="12" t="str">
        <f t="shared" si="529"/>
        <v>4200</v>
      </c>
      <c r="F1139" s="12" t="str">
        <f t="shared" si="530"/>
        <v>0.704225352112676</v>
      </c>
      <c r="G1139" s="12" t="str">
        <f t="shared" si="526"/>
        <v>0.704225352112676</v>
      </c>
      <c r="H1139" s="12" t="str">
        <f t="shared" si="531"/>
        <v>7.0403513191924+2.82615202638495i</v>
      </c>
      <c r="I1139" s="12" t="str">
        <f t="shared" si="532"/>
        <v>396.233373434013i</v>
      </c>
      <c r="J1139" s="12" t="str">
        <f t="shared" si="533"/>
        <v>-133.292278039618+85.6960860595132i</v>
      </c>
      <c r="K1139" s="12" t="str">
        <f t="shared" si="534"/>
        <v>1.35224092265588-2.10328477445311i</v>
      </c>
      <c r="L1139" s="12" t="str">
        <f t="shared" si="535"/>
        <v>0.064989039050965-0.0853516283881402i</v>
      </c>
      <c r="M1139" s="12" t="str">
        <f t="shared" si="536"/>
        <v>1.41722996170685-2.18863640284125i</v>
      </c>
      <c r="N1139" s="12" t="str">
        <f t="shared" si="537"/>
        <v>-1.26794679498884i</v>
      </c>
      <c r="O1139" s="12" t="str">
        <f t="shared" si="538"/>
        <v>0.298241264902208-0.954490517453961i</v>
      </c>
      <c r="P1139" s="12" t="str">
        <f t="shared" si="539"/>
        <v>0.701758735097792+0.954490517453961i</v>
      </c>
      <c r="Q1139" s="12" t="str">
        <f t="shared" si="540"/>
        <v>-0.701758735097792+0.313456277534879i</v>
      </c>
      <c r="R1139" s="12" t="str">
        <f t="shared" si="541"/>
        <v>-0.327184157170471-1.50628469951528i</v>
      </c>
      <c r="S1139" s="12" t="str">
        <f t="shared" si="542"/>
        <v>0.129843733712722i</v>
      </c>
      <c r="T1139" s="12" t="str">
        <f t="shared" si="543"/>
        <v>0.19558162941941-0.042482812578664i</v>
      </c>
      <c r="U1139" s="12" t="str">
        <f t="shared" si="544"/>
        <v>0.001-0.0157735325165407i</v>
      </c>
      <c r="V1139" s="12" t="str">
        <f t="shared" si="545"/>
        <v>0.0015-0.00479438678314307i</v>
      </c>
      <c r="W1139" s="12" t="str">
        <f t="shared" si="546"/>
        <v>0.000931638949954788-0.00371712432753675i</v>
      </c>
      <c r="X1139" s="12" t="str">
        <f t="shared" si="547"/>
        <v>0.00136071417769031-0.00340720512644503i</v>
      </c>
      <c r="Y1139" s="12" t="str">
        <f t="shared" si="548"/>
        <v>0.00029+0.095096009624163i</v>
      </c>
      <c r="Z1139" s="12" t="str">
        <f t="shared" si="549"/>
        <v>-0.442576806621164-0.18605475374166i</v>
      </c>
      <c r="AA1139" s="12" t="str">
        <f t="shared" si="550"/>
        <v>2.35548186387258-130.835076740373i</v>
      </c>
      <c r="AB1139" s="12" t="str">
        <f t="shared" si="551"/>
        <v>0.488208275895487-0.106045034729434i</v>
      </c>
      <c r="AC1139" s="12" t="str">
        <f t="shared" si="552"/>
        <v>1.45980937280292-1.21880060530202i</v>
      </c>
      <c r="AD1139" s="12" t="str">
        <f t="shared" si="553"/>
        <v>0.232803678830735+0.12172563983804i</v>
      </c>
      <c r="AE1139" s="12" t="str">
        <f t="shared" si="554"/>
        <v>-0.0803858748024532-0.0971871760984427i</v>
      </c>
      <c r="AF1139" s="12" t="str">
        <f t="shared" si="555"/>
        <v>-12.4394645144061-2.65749736132529i</v>
      </c>
      <c r="AG1139" s="12" t="str">
        <f t="shared" si="556"/>
        <v>1.05963714074757-0.109223236026678i</v>
      </c>
      <c r="AH1139" s="12" t="str">
        <f t="shared" si="557"/>
        <v>0.555655029557093+1.39979249680088i</v>
      </c>
      <c r="AI1139" s="12">
        <f t="shared" si="558"/>
        <v>3.5567589795088606</v>
      </c>
      <c r="AJ1139" s="12">
        <f t="shared" si="559"/>
        <v>68.349135567602232</v>
      </c>
      <c r="AK1139" s="12"/>
      <c r="AL1139" s="12"/>
      <c r="AM1139" s="12"/>
      <c r="AN1139" s="12"/>
    </row>
    <row r="1140" spans="1:40" x14ac:dyDescent="0.35">
      <c r="A1140" s="12"/>
      <c r="B1140" s="12">
        <f t="shared" si="560"/>
        <v>101000</v>
      </c>
      <c r="C1140" s="29" t="str">
        <f t="shared" si="527"/>
        <v>-6.79031859557887E-06+0.02197665394887i</v>
      </c>
      <c r="D1140" s="28" t="str">
        <f t="shared" si="528"/>
        <v>-5.39911309197309+0.16848768027467i</v>
      </c>
      <c r="E1140" s="12" t="str">
        <f t="shared" si="529"/>
        <v>4200</v>
      </c>
      <c r="F1140" s="12" t="str">
        <f t="shared" si="530"/>
        <v>0.704225352112676</v>
      </c>
      <c r="G1140" s="12" t="str">
        <f t="shared" si="526"/>
        <v>0.704225352112676</v>
      </c>
      <c r="H1140" s="12" t="str">
        <f t="shared" si="531"/>
        <v>7.04240795547741+2.82425408657091i</v>
      </c>
      <c r="I1140" s="12" t="str">
        <f t="shared" si="532"/>
        <v>396.626072515711i</v>
      </c>
      <c r="J1140" s="12" t="str">
        <f t="shared" si="533"/>
        <v>-133.558598803253+85.781017760266i</v>
      </c>
      <c r="K1140" s="12" t="str">
        <f t="shared" si="534"/>
        <v>1.3503177863893-2.10240629218557i</v>
      </c>
      <c r="L1140" s="12" t="str">
        <f t="shared" si="535"/>
        <v>0.0649075582898188-0.0853291020540032i</v>
      </c>
      <c r="M1140" s="12" t="str">
        <f t="shared" si="536"/>
        <v>1.41522534467912-2.18773539423957i</v>
      </c>
      <c r="N1140" s="12" t="str">
        <f t="shared" si="537"/>
        <v>-1.26920343205028i</v>
      </c>
      <c r="O1140" s="12" t="str">
        <f t="shared" si="538"/>
        <v>0.297041581577031-0.954864544746644i</v>
      </c>
      <c r="P1140" s="12" t="str">
        <f t="shared" si="539"/>
        <v>0.702958418422969+0.954864544746644i</v>
      </c>
      <c r="Q1140" s="12" t="str">
        <f t="shared" si="540"/>
        <v>-0.702958418422969+0.314338887303636i</v>
      </c>
      <c r="R1140" s="12" t="str">
        <f t="shared" si="541"/>
        <v>-0.327171565651832-1.50465128936632i</v>
      </c>
      <c r="S1140" s="12" t="str">
        <f t="shared" si="542"/>
        <v>0.129972419276362i</v>
      </c>
      <c r="T1140" s="12" t="str">
        <f t="shared" si="543"/>
        <v>0.195563168246238-0.0425232799062037i</v>
      </c>
      <c r="U1140" s="12" t="str">
        <f t="shared" si="544"/>
        <v>0.001-0.0157579151576134i</v>
      </c>
      <c r="V1140" s="12" t="str">
        <f t="shared" si="545"/>
        <v>0.0015-0.004789639865536i</v>
      </c>
      <c r="W1140" s="12" t="str">
        <f t="shared" si="546"/>
        <v>0.000931629374995679-0.00371352270322004i</v>
      </c>
      <c r="X1140" s="12" t="str">
        <f t="shared" si="547"/>
        <v>0.0013598294718475-0.00340402447051785i</v>
      </c>
      <c r="Y1140" s="12" t="str">
        <f t="shared" si="548"/>
        <v>0.00029+0.0951902574037707i</v>
      </c>
      <c r="Z1140" s="12" t="str">
        <f t="shared" si="549"/>
        <v>-0.44169897227876-0.185721552127721i</v>
      </c>
      <c r="AA1140" s="12" t="str">
        <f t="shared" si="550"/>
        <v>2.34922664516237-130.696334224419i</v>
      </c>
      <c r="AB1140" s="12" t="str">
        <f t="shared" si="551"/>
        <v>0.488162193359248-0.106146048737073i</v>
      </c>
      <c r="AC1140" s="12" t="str">
        <f t="shared" si="552"/>
        <v>1.45864004057538-1.2181902869519i</v>
      </c>
      <c r="AD1140" s="12" t="str">
        <f t="shared" si="553"/>
        <v>0.232959002626707+0.121786280767879i</v>
      </c>
      <c r="AE1140" s="12" t="str">
        <f t="shared" si="554"/>
        <v>-0.0802794149512286-0.0970583826027827i</v>
      </c>
      <c r="AF1140" s="12" t="str">
        <f t="shared" si="555"/>
        <v>-12.4415210474505-2.65576640629624i</v>
      </c>
      <c r="AG1140" s="12" t="str">
        <f t="shared" si="556"/>
        <v>1.05960074410403-0.109182038413374i</v>
      </c>
      <c r="AH1140" s="12" t="str">
        <f t="shared" si="557"/>
        <v>0.555294618971363+1.39806006176459i</v>
      </c>
      <c r="AI1140" s="12">
        <f t="shared" si="558"/>
        <v>3.5466997810407133</v>
      </c>
      <c r="AJ1140" s="12">
        <f t="shared" si="559"/>
        <v>68.337549279754683</v>
      </c>
      <c r="AK1140" s="12"/>
      <c r="AL1140" s="12"/>
      <c r="AM1140" s="12"/>
      <c r="AN1140" s="12"/>
    </row>
    <row r="1141" spans="1:40" x14ac:dyDescent="0.35">
      <c r="A1141" s="12"/>
      <c r="B1141" s="12">
        <f t="shared" si="560"/>
        <v>101100</v>
      </c>
      <c r="C1141" s="29" t="str">
        <f t="shared" si="527"/>
        <v>-6.77689236465893E-06+0.0219549164120164i</v>
      </c>
      <c r="D1141" s="28" t="str">
        <f t="shared" si="528"/>
        <v>-5.39911298903865+0.168321025825459i</v>
      </c>
      <c r="E1141" s="12" t="str">
        <f t="shared" si="529"/>
        <v>4200</v>
      </c>
      <c r="F1141" s="12" t="str">
        <f t="shared" si="530"/>
        <v>0.704225352112676</v>
      </c>
      <c r="G1141" s="12" t="str">
        <f t="shared" si="526"/>
        <v>0.704225352112676</v>
      </c>
      <c r="H1141" s="12" t="str">
        <f t="shared" si="531"/>
        <v>7.04445979819638+2.82235780517262i</v>
      </c>
      <c r="I1141" s="12" t="str">
        <f t="shared" si="532"/>
        <v>397.01877159741i</v>
      </c>
      <c r="J1141" s="12" t="str">
        <f t="shared" si="533"/>
        <v>-133.825183381413+85.8659494610187i</v>
      </c>
      <c r="K1141" s="12" t="str">
        <f t="shared" si="534"/>
        <v>1.34839821511767-2.10152731719589i</v>
      </c>
      <c r="L1141" s="12" t="str">
        <f t="shared" si="535"/>
        <v>0.064826201176806-0.0853065263195631i</v>
      </c>
      <c r="M1141" s="12" t="str">
        <f t="shared" si="536"/>
        <v>1.41322441629448-2.18683384351545i</v>
      </c>
      <c r="N1141" s="12" t="str">
        <f t="shared" si="537"/>
        <v>-1.27046006911171i</v>
      </c>
      <c r="O1141" s="12" t="str">
        <f t="shared" si="538"/>
        <v>0.295841429182662-0.955237064177872i</v>
      </c>
      <c r="P1141" s="12" t="str">
        <f t="shared" si="539"/>
        <v>0.704158570817338+0.955237064177872i</v>
      </c>
      <c r="Q1141" s="12" t="str">
        <f t="shared" si="540"/>
        <v>-0.704158570817338+0.315223004933838i</v>
      </c>
      <c r="R1141" s="12" t="str">
        <f t="shared" si="541"/>
        <v>-0.327158960047431-1.50302096504567i</v>
      </c>
      <c r="S1141" s="12" t="str">
        <f t="shared" si="542"/>
        <v>0.130101104840002i</v>
      </c>
      <c r="T1141" s="12" t="str">
        <f t="shared" si="543"/>
        <v>0.195544688150128-0.0425637421604768i</v>
      </c>
      <c r="U1141" s="12" t="str">
        <f t="shared" si="544"/>
        <v>0.001-0.0157423286935604i</v>
      </c>
      <c r="V1141" s="12" t="str">
        <f t="shared" si="545"/>
        <v>0.0015-0.00478490233846819i</v>
      </c>
      <c r="W1141" s="12" t="str">
        <f t="shared" si="546"/>
        <v>0.000931619791105413-0.00370992827711111i</v>
      </c>
      <c r="X1141" s="12" t="str">
        <f t="shared" si="547"/>
        <v>0.00135894729380252-0.00340084983912202i</v>
      </c>
      <c r="Y1141" s="12" t="str">
        <f t="shared" si="548"/>
        <v>0.00029+0.0952845051833784i</v>
      </c>
      <c r="Z1141" s="12" t="str">
        <f t="shared" si="549"/>
        <v>-0.440823783545377-0.185389475927244i</v>
      </c>
      <c r="AA1141" s="12" t="str">
        <f t="shared" si="550"/>
        <v>2.34299653147124-130.557893863328i</v>
      </c>
      <c r="AB1141" s="12" t="str">
        <f t="shared" si="551"/>
        <v>0.488116063587822-0.106247050080892i</v>
      </c>
      <c r="AC1141" s="12" t="str">
        <f t="shared" si="552"/>
        <v>1.45747289415728-1.21757965275097i</v>
      </c>
      <c r="AD1141" s="12" t="str">
        <f t="shared" si="553"/>
        <v>0.233114420301535+0.121846742778553i</v>
      </c>
      <c r="AE1141" s="12" t="str">
        <f t="shared" si="554"/>
        <v>-0.0801732769691524-0.0969299023751069i</v>
      </c>
      <c r="AF1141" s="12" t="str">
        <f t="shared" si="555"/>
        <v>-12.443572787235-2.65403677934716i</v>
      </c>
      <c r="AG1141" s="12" t="str">
        <f t="shared" si="556"/>
        <v>1.05956435020991-0.109140977317897i</v>
      </c>
      <c r="AH1141" s="12" t="str">
        <f t="shared" si="557"/>
        <v>0.554935125796481+1.39633169325251i</v>
      </c>
      <c r="AI1141" s="12">
        <f t="shared" si="558"/>
        <v>3.5366530799722247</v>
      </c>
      <c r="AJ1141" s="12">
        <f t="shared" si="559"/>
        <v>68.32596086938095</v>
      </c>
      <c r="AK1141" s="12"/>
      <c r="AL1141" s="12"/>
      <c r="AM1141" s="12"/>
      <c r="AN1141" s="12"/>
    </row>
    <row r="1142" spans="1:40" x14ac:dyDescent="0.35">
      <c r="A1142" s="12"/>
      <c r="B1142" s="12">
        <f t="shared" si="560"/>
        <v>101200</v>
      </c>
      <c r="C1142" s="29" t="str">
        <f t="shared" si="527"/>
        <v>-6.76350591514591E-06+0.0219332218347095i</v>
      </c>
      <c r="D1142" s="28" t="str">
        <f t="shared" si="528"/>
        <v>-5.3991128864092+0.168154700732773i</v>
      </c>
      <c r="E1142" s="12" t="str">
        <f t="shared" si="529"/>
        <v>4200</v>
      </c>
      <c r="F1142" s="12" t="str">
        <f t="shared" si="530"/>
        <v>0.704225352112676</v>
      </c>
      <c r="G1142" s="12" t="str">
        <f t="shared" si="526"/>
        <v>0.704225352112676</v>
      </c>
      <c r="H1142" s="12" t="str">
        <f t="shared" si="531"/>
        <v>7.04650686108535+2.82046318327444i</v>
      </c>
      <c r="I1142" s="12" t="str">
        <f t="shared" si="532"/>
        <v>397.411470679109i</v>
      </c>
      <c r="J1142" s="12" t="str">
        <f t="shared" si="533"/>
        <v>-134.092031774099+85.9508811617715i</v>
      </c>
      <c r="K1142" s="12" t="str">
        <f t="shared" si="534"/>
        <v>1.34648220175177-2.1006478553807i</v>
      </c>
      <c r="L1142" s="12" t="str">
        <f t="shared" si="535"/>
        <v>0.0647449675499239-0.0852839014542505i</v>
      </c>
      <c r="M1142" s="12" t="str">
        <f t="shared" si="536"/>
        <v>1.41122716930169-2.18593175683495i</v>
      </c>
      <c r="N1142" s="12" t="str">
        <f t="shared" si="537"/>
        <v>-1.27171670617315i</v>
      </c>
      <c r="O1142" s="12" t="str">
        <f t="shared" si="538"/>
        <v>0.294640809614285-0.955608075159392i</v>
      </c>
      <c r="P1142" s="12" t="str">
        <f t="shared" si="539"/>
        <v>0.705359190385715+0.955608075159392i</v>
      </c>
      <c r="Q1142" s="12" t="str">
        <f t="shared" si="540"/>
        <v>-0.705359190385715+0.316108631013758i</v>
      </c>
      <c r="R1142" s="12" t="str">
        <f t="shared" si="541"/>
        <v>-0.327146340352241-1.50139371739126i</v>
      </c>
      <c r="S1142" s="12" t="str">
        <f t="shared" si="542"/>
        <v>0.130229790403642i</v>
      </c>
      <c r="T1142" s="12" t="str">
        <f t="shared" si="543"/>
        <v>0.195526189129209-0.0426041993353909i</v>
      </c>
      <c r="U1142" s="12" t="str">
        <f t="shared" si="544"/>
        <v>0.001-0.015726773032796i</v>
      </c>
      <c r="V1142" s="12" t="str">
        <f t="shared" si="545"/>
        <v>0.0015-0.00478017417410212i</v>
      </c>
      <c r="W1142" s="12" t="str">
        <f t="shared" si="546"/>
        <v>0.000931610198285582-0.00370634102785832i</v>
      </c>
      <c r="X1142" s="12" t="str">
        <f t="shared" si="547"/>
        <v>0.00135806763382932-0.00339768121568246i</v>
      </c>
      <c r="Y1142" s="12" t="str">
        <f t="shared" si="548"/>
        <v>0.00029+0.0953787529629861i</v>
      </c>
      <c r="Z1142" s="12" t="str">
        <f t="shared" si="549"/>
        <v>-0.439951229775821-0.185058519811254i</v>
      </c>
      <c r="AA1142" s="12" t="str">
        <f t="shared" si="550"/>
        <v>2.33679138944394-130.419754650181i</v>
      </c>
      <c r="AB1142" s="12" t="str">
        <f t="shared" si="551"/>
        <v>0.488069886576538-0.106348038745681i</v>
      </c>
      <c r="AC1142" s="12" t="str">
        <f t="shared" si="552"/>
        <v>1.45630792928351-1.21696870630234i</v>
      </c>
      <c r="AD1142" s="12" t="str">
        <f t="shared" si="553"/>
        <v>0.233269931678184+0.121907025745097i</v>
      </c>
      <c r="AE1142" s="12" t="str">
        <f t="shared" si="554"/>
        <v>-0.0800674595725585-0.0968017341677051i</v>
      </c>
      <c r="AF1142" s="12" t="str">
        <f t="shared" si="555"/>
        <v>-12.4456197474946-2.65230848254167i</v>
      </c>
      <c r="AG1142" s="12" t="str">
        <f t="shared" si="556"/>
        <v>1.05952795895117-0.109100052206547i</v>
      </c>
      <c r="AH1142" s="12" t="str">
        <f t="shared" si="557"/>
        <v>0.554576547803775+1.39460737622233i</v>
      </c>
      <c r="AI1142" s="12">
        <f t="shared" si="558"/>
        <v>3.5266188465052464</v>
      </c>
      <c r="AJ1142" s="12">
        <f t="shared" si="559"/>
        <v>68.314370292304815</v>
      </c>
      <c r="AK1142" s="12"/>
      <c r="AL1142" s="12"/>
      <c r="AM1142" s="12"/>
      <c r="AN1142" s="12"/>
    </row>
    <row r="1143" spans="1:40" x14ac:dyDescent="0.35">
      <c r="A1143" s="12"/>
      <c r="B1143" s="12">
        <f t="shared" si="560"/>
        <v>101300</v>
      </c>
      <c r="C1143" s="29" t="str">
        <f t="shared" si="527"/>
        <v>-6.75015909003391E-06+0.0219115700897248i</v>
      </c>
      <c r="D1143" s="28" t="str">
        <f t="shared" si="528"/>
        <v>-5.39911278408354+0.167988704021224i</v>
      </c>
      <c r="E1143" s="12" t="str">
        <f t="shared" si="529"/>
        <v>4200</v>
      </c>
      <c r="F1143" s="12" t="str">
        <f t="shared" si="530"/>
        <v>0.704225352112676</v>
      </c>
      <c r="G1143" s="12" t="str">
        <f t="shared" si="526"/>
        <v>0.704225352112676</v>
      </c>
      <c r="H1143" s="12" t="str">
        <f t="shared" si="531"/>
        <v>7.04854915783632+2.8185702219373i</v>
      </c>
      <c r="I1143" s="12" t="str">
        <f t="shared" si="532"/>
        <v>397.804169760807i</v>
      </c>
      <c r="J1143" s="12" t="str">
        <f t="shared" si="533"/>
        <v>-134.35914398131+86.0358128625242i</v>
      </c>
      <c r="K1143" s="12" t="str">
        <f t="shared" si="534"/>
        <v>1.34456973921266-2.09976791260696i</v>
      </c>
      <c r="L1143" s="12" t="str">
        <f t="shared" si="535"/>
        <v>0.0646638572470642-0.0852612277265125i</v>
      </c>
      <c r="M1143" s="12" t="str">
        <f t="shared" si="536"/>
        <v>1.40923359645972-2.18502914033347i</v>
      </c>
      <c r="N1143" s="12" t="str">
        <f t="shared" si="537"/>
        <v>-1.27297334323458i</v>
      </c>
      <c r="O1143" s="12" t="str">
        <f t="shared" si="538"/>
        <v>0.293439724767862-0.955977577105322i</v>
      </c>
      <c r="P1143" s="12" t="str">
        <f t="shared" si="539"/>
        <v>0.706560275232138+0.955977577105322i</v>
      </c>
      <c r="Q1143" s="12" t="str">
        <f t="shared" si="540"/>
        <v>-0.706560275232138+0.316995766129258i</v>
      </c>
      <c r="R1143" s="12" t="str">
        <f t="shared" si="541"/>
        <v>-0.327133706561225-1.49976953727727i</v>
      </c>
      <c r="S1143" s="12" t="str">
        <f t="shared" si="542"/>
        <v>0.130358475967281i</v>
      </c>
      <c r="T1143" s="12" t="str">
        <f t="shared" si="543"/>
        <v>0.195507671181619-0.042644651424849i</v>
      </c>
      <c r="U1143" s="12" t="str">
        <f t="shared" si="544"/>
        <v>0.001-0.0157112480840963i</v>
      </c>
      <c r="V1143" s="12" t="str">
        <f t="shared" si="545"/>
        <v>0.0015-0.00477545534471012i</v>
      </c>
      <c r="W1143" s="12" t="str">
        <f t="shared" si="546"/>
        <v>0.000931600596537791-0.0037027609341943i</v>
      </c>
      <c r="X1143" s="12" t="str">
        <f t="shared" si="547"/>
        <v>0.00135719048224815-0.00339451858368336i</v>
      </c>
      <c r="Y1143" s="12" t="str">
        <f t="shared" si="548"/>
        <v>0.00029+0.0954730007425938i</v>
      </c>
      <c r="Z1143" s="12" t="str">
        <f t="shared" si="549"/>
        <v>-0.439081300378421-0.184728678482546i</v>
      </c>
      <c r="AA1143" s="12" t="str">
        <f t="shared" si="550"/>
        <v>2.33061108659832-130.281915582592i</v>
      </c>
      <c r="AB1143" s="12" t="str">
        <f t="shared" si="551"/>
        <v>0.488023662320749-0.106449014716222i</v>
      </c>
      <c r="AC1143" s="12" t="str">
        <f t="shared" si="552"/>
        <v>1.45514514169498-1.21635745119123i</v>
      </c>
      <c r="AD1143" s="12" t="str">
        <f t="shared" si="553"/>
        <v>0.233425536579443+0.121967129542667i</v>
      </c>
      <c r="AE1143" s="12" t="str">
        <f t="shared" si="554"/>
        <v>-0.0799619614841062-0.0966738767394177i</v>
      </c>
      <c r="AF1143" s="12" t="str">
        <f t="shared" si="555"/>
        <v>-12.4476619419199-2.65058151791608i</v>
      </c>
      <c r="AG1143" s="12" t="str">
        <f t="shared" si="556"/>
        <v>1.05949157021452-0.109059262547889i</v>
      </c>
      <c r="AH1143" s="12" t="str">
        <f t="shared" si="557"/>
        <v>0.554218882767929+1.39288709570306i</v>
      </c>
      <c r="AI1143" s="12">
        <f t="shared" si="558"/>
        <v>3.5165970509356197</v>
      </c>
      <c r="AJ1143" s="12">
        <f t="shared" si="559"/>
        <v>68.3027775046084</v>
      </c>
      <c r="AK1143" s="12"/>
      <c r="AL1143" s="12"/>
      <c r="AM1143" s="12"/>
      <c r="AN1143" s="12"/>
    </row>
    <row r="1144" spans="1:40" x14ac:dyDescent="0.35">
      <c r="A1144" s="12"/>
      <c r="B1144" s="12">
        <f t="shared" si="560"/>
        <v>101400</v>
      </c>
      <c r="C1144" s="29" t="str">
        <f t="shared" si="527"/>
        <v>-6.73685173309075E-06+0.0218899610503392i</v>
      </c>
      <c r="D1144" s="28" t="str">
        <f t="shared" si="528"/>
        <v>-5.39911268206047+0.167823034719267i</v>
      </c>
      <c r="E1144" s="12" t="str">
        <f t="shared" si="529"/>
        <v>4200</v>
      </c>
      <c r="F1144" s="12" t="str">
        <f t="shared" si="530"/>
        <v>0.704225352112676</v>
      </c>
      <c r="G1144" s="12" t="str">
        <f t="shared" si="526"/>
        <v>0.704225352112676</v>
      </c>
      <c r="H1144" s="12" t="str">
        <f t="shared" si="531"/>
        <v>7.05058670209743+2.81667892219879i</v>
      </c>
      <c r="I1144" s="12" t="str">
        <f t="shared" si="532"/>
        <v>398.196868842506i</v>
      </c>
      <c r="J1144" s="12" t="str">
        <f t="shared" si="533"/>
        <v>-134.626520003048+86.120744563277i</v>
      </c>
      <c r="K1144" s="12" t="str">
        <f t="shared" si="534"/>
        <v>1.34266082043164-2.098887494712i</v>
      </c>
      <c r="L1144" s="12" t="str">
        <f t="shared" si="535"/>
        <v>0.064582870106015-0.0852385054038162i</v>
      </c>
      <c r="M1144" s="12" t="str">
        <f t="shared" si="536"/>
        <v>1.40724369053765-2.18412600011582i</v>
      </c>
      <c r="N1144" s="12" t="str">
        <f t="shared" si="537"/>
        <v>-1.27422998029602i</v>
      </c>
      <c r="O1144" s="12" t="str">
        <f t="shared" si="538"/>
        <v>0.29223817654005-0.956345569432173i</v>
      </c>
      <c r="P1144" s="12" t="str">
        <f t="shared" si="539"/>
        <v>0.70776182345995+0.956345569432173i</v>
      </c>
      <c r="Q1144" s="12" t="str">
        <f t="shared" si="540"/>
        <v>-0.70776182345995+0.317884410863847i</v>
      </c>
      <c r="R1144" s="12" t="str">
        <f t="shared" si="541"/>
        <v>-0.327121058669341-1.49814841561377i</v>
      </c>
      <c r="S1144" s="12" t="str">
        <f t="shared" si="542"/>
        <v>0.130487161530921i</v>
      </c>
      <c r="T1144" s="12" t="str">
        <f t="shared" si="543"/>
        <v>0.195489134305487-0.0426850984227522i</v>
      </c>
      <c r="U1144" s="12" t="str">
        <f t="shared" si="544"/>
        <v>0.001-0.0156957537565972i</v>
      </c>
      <c r="V1144" s="12" t="str">
        <f t="shared" si="545"/>
        <v>0.0015-0.00477074582267392i</v>
      </c>
      <c r="W1144" s="12" t="str">
        <f t="shared" si="546"/>
        <v>0.000931590985863631-0.00369918797493558i</v>
      </c>
      <c r="X1144" s="12" t="str">
        <f t="shared" si="547"/>
        <v>0.00135631582942533-0.00339136192666792i</v>
      </c>
      <c r="Y1144" s="12" t="str">
        <f t="shared" si="548"/>
        <v>0.00029+0.0955672485222015i</v>
      </c>
      <c r="Z1144" s="12" t="str">
        <f t="shared" si="549"/>
        <v>-0.438213984814715-0.184399946675464i</v>
      </c>
      <c r="AA1144" s="12" t="str">
        <f t="shared" si="550"/>
        <v>2.32445549131861-130.144375662681i</v>
      </c>
      <c r="AB1144" s="12" t="str">
        <f t="shared" si="551"/>
        <v>0.487977390815783-0.106549977977292i</v>
      </c>
      <c r="AC1144" s="12" t="str">
        <f t="shared" si="552"/>
        <v>1.45398452713856-1.2157458909849i</v>
      </c>
      <c r="AD1144" s="12" t="str">
        <f t="shared" si="553"/>
        <v>0.233581234827931+0.122027054046523i</v>
      </c>
      <c r="AE1144" s="12" t="str">
        <f t="shared" si="554"/>
        <v>-0.0798567814327463-0.0965463288555865i</v>
      </c>
      <c r="AF1144" s="12" t="str">
        <f t="shared" si="555"/>
        <v>-12.4496993841579-2.64885588747952i</v>
      </c>
      <c r="AG1144" s="12" t="str">
        <f t="shared" si="556"/>
        <v>1.05945518388744-0.109018607812739i</v>
      </c>
      <c r="AH1144" s="12" t="str">
        <f t="shared" si="557"/>
        <v>0.553862128467106+1.39117083679462i</v>
      </c>
      <c r="AI1144" s="12">
        <f t="shared" si="558"/>
        <v>3.5065876636530295</v>
      </c>
      <c r="AJ1144" s="12">
        <f t="shared" si="559"/>
        <v>68.291182462627162</v>
      </c>
      <c r="AK1144" s="12"/>
      <c r="AL1144" s="12"/>
      <c r="AM1144" s="12"/>
      <c r="AN1144" s="12"/>
    </row>
    <row r="1145" spans="1:40" x14ac:dyDescent="0.35">
      <c r="A1145" s="12"/>
      <c r="B1145" s="12">
        <f t="shared" si="560"/>
        <v>101500</v>
      </c>
      <c r="C1145" s="29" t="str">
        <f t="shared" si="527"/>
        <v>-0.0000067235836888535+0.0218683945903296i</v>
      </c>
      <c r="D1145" s="28" t="str">
        <f t="shared" si="528"/>
        <v>-5.3991125803388+0.167657691859194i</v>
      </c>
      <c r="E1145" s="12" t="str">
        <f t="shared" si="529"/>
        <v>4200</v>
      </c>
      <c r="F1145" s="12" t="str">
        <f t="shared" si="530"/>
        <v>0.704225352112676</v>
      </c>
      <c r="G1145" s="12" t="str">
        <f t="shared" si="526"/>
        <v>0.704225352112676</v>
      </c>
      <c r="H1145" s="12" t="str">
        <f t="shared" si="531"/>
        <v>7.05261950747314+2.81478928507337i</v>
      </c>
      <c r="I1145" s="12" t="str">
        <f t="shared" si="532"/>
        <v>398.589567924205i</v>
      </c>
      <c r="J1145" s="12" t="str">
        <f t="shared" si="533"/>
        <v>-134.894159839311+86.2056762640297i</v>
      </c>
      <c r="K1145" s="12" t="str">
        <f t="shared" si="534"/>
        <v>1.34075543835037-2.09800660750371i</v>
      </c>
      <c r="L1145" s="12" t="str">
        <f t="shared" si="535"/>
        <v>0.0645020059644632-0.0852157347526501i</v>
      </c>
      <c r="M1145" s="12" t="str">
        <f t="shared" si="536"/>
        <v>1.40525744431483-2.18322234225636i</v>
      </c>
      <c r="N1145" s="12" t="str">
        <f t="shared" si="537"/>
        <v>-1.27548661735746i</v>
      </c>
      <c r="O1145" s="12" t="str">
        <f t="shared" si="538"/>
        <v>0.291036166828268-0.956712051558832i</v>
      </c>
      <c r="P1145" s="12" t="str">
        <f t="shared" si="539"/>
        <v>0.708963833171732+0.956712051558832i</v>
      </c>
      <c r="Q1145" s="12" t="str">
        <f t="shared" si="540"/>
        <v>-0.708963833171732+0.318774565798628i</v>
      </c>
      <c r="R1145" s="12" t="str">
        <f t="shared" si="541"/>
        <v>-0.32710839667154-1.4965303433467i</v>
      </c>
      <c r="S1145" s="12" t="str">
        <f t="shared" si="542"/>
        <v>0.130615847094561i</v>
      </c>
      <c r="T1145" s="12" t="str">
        <f t="shared" si="543"/>
        <v>0.195470578498943-0.0427255403229969i</v>
      </c>
      <c r="U1145" s="12" t="str">
        <f t="shared" si="544"/>
        <v>0.001-0.0156802899597926i</v>
      </c>
      <c r="V1145" s="12" t="str">
        <f t="shared" si="545"/>
        <v>0.0015-0.0047660455804841i</v>
      </c>
      <c r="W1145" s="12" t="str">
        <f t="shared" si="546"/>
        <v>0.00093158136626471-0.00369562212898214i</v>
      </c>
      <c r="X1145" s="12" t="str">
        <f t="shared" si="547"/>
        <v>0.00135544366577292-0.00338821122823807i</v>
      </c>
      <c r="Y1145" s="12" t="str">
        <f t="shared" si="548"/>
        <v>0.00029+0.0956614963018092i</v>
      </c>
      <c r="Z1145" s="12" t="str">
        <f t="shared" si="549"/>
        <v>-0.437349272599126-0.184072319155661i</v>
      </c>
      <c r="AA1145" s="12" t="str">
        <f t="shared" si="550"/>
        <v>2.31832447284867-130.007133897056i</v>
      </c>
      <c r="AB1145" s="12" t="str">
        <f t="shared" si="551"/>
        <v>0.487931072056973-0.106650928513654i</v>
      </c>
      <c r="AC1145" s="12" t="str">
        <f t="shared" si="552"/>
        <v>1.45282608136718-1.21513402923278i</v>
      </c>
      <c r="AD1145" s="12" t="str">
        <f t="shared" si="553"/>
        <v>0.233737026246096+0.122086799132032i</v>
      </c>
      <c r="AE1145" s="12" t="str">
        <f t="shared" si="554"/>
        <v>-0.0797519181536885-0.0964190892880164i</v>
      </c>
      <c r="AF1145" s="12" t="str">
        <f t="shared" si="555"/>
        <v>-12.4517320878119-2.64713159321418i</v>
      </c>
      <c r="AG1145" s="12" t="str">
        <f t="shared" si="556"/>
        <v>1.05941879985812-0.108978087474164i</v>
      </c>
      <c r="AH1145" s="12" t="str">
        <f t="shared" si="557"/>
        <v>0.55350628268301+1.38945858466748i</v>
      </c>
      <c r="AI1145" s="12">
        <f t="shared" si="558"/>
        <v>3.496590655140968</v>
      </c>
      <c r="AJ1145" s="12">
        <f t="shared" si="559"/>
        <v>68.279585122947708</v>
      </c>
      <c r="AK1145" s="12"/>
      <c r="AL1145" s="12"/>
      <c r="AM1145" s="12"/>
      <c r="AN1145" s="12"/>
    </row>
    <row r="1146" spans="1:40" x14ac:dyDescent="0.35">
      <c r="A1146" s="12"/>
      <c r="B1146" s="12">
        <f t="shared" si="560"/>
        <v>101600</v>
      </c>
      <c r="C1146" s="29" t="str">
        <f t="shared" si="527"/>
        <v>-6.71035480262398E-06+0.0218468705839693i</v>
      </c>
      <c r="D1146" s="28" t="str">
        <f t="shared" si="528"/>
        <v>-5.39911247891734+0.167492674477098i</v>
      </c>
      <c r="E1146" s="12" t="str">
        <f t="shared" si="529"/>
        <v>4200</v>
      </c>
      <c r="F1146" s="12" t="str">
        <f t="shared" si="530"/>
        <v>0.704225352112676</v>
      </c>
      <c r="G1146" s="12" t="str">
        <f t="shared" si="526"/>
        <v>0.704225352112676</v>
      </c>
      <c r="H1146" s="12" t="str">
        <f t="shared" si="531"/>
        <v>7.05464758752433+2.81290131155257i</v>
      </c>
      <c r="I1146" s="12" t="str">
        <f t="shared" si="532"/>
        <v>398.982267005904i</v>
      </c>
      <c r="J1146" s="12" t="str">
        <f t="shared" si="533"/>
        <v>-135.162063490099+86.2906079647824i</v>
      </c>
      <c r="K1146" s="12" t="str">
        <f t="shared" si="534"/>
        <v>1.3388535859208-2.09712525676062i</v>
      </c>
      <c r="L1146" s="12" t="str">
        <f t="shared" si="535"/>
        <v>0.0644212646599994-0.085192916038529i</v>
      </c>
      <c r="M1146" s="12" t="str">
        <f t="shared" si="536"/>
        <v>1.4032748505808-2.18231817279915i</v>
      </c>
      <c r="N1146" s="12" t="str">
        <f t="shared" si="537"/>
        <v>-1.27674325441889i</v>
      </c>
      <c r="O1146" s="12" t="str">
        <f t="shared" si="538"/>
        <v>0.289833697530663-0.95707702290657i</v>
      </c>
      <c r="P1146" s="12" t="str">
        <f t="shared" si="539"/>
        <v>0.710166302469337+0.95707702290657i</v>
      </c>
      <c r="Q1146" s="12" t="str">
        <f t="shared" si="540"/>
        <v>-0.710166302469337+0.31966623151232i</v>
      </c>
      <c r="R1146" s="12" t="str">
        <f t="shared" si="541"/>
        <v>-0.327095720562767-1.49491531145765i</v>
      </c>
      <c r="S1146" s="12" t="str">
        <f t="shared" si="542"/>
        <v>0.130744532658201i</v>
      </c>
      <c r="T1146" s="12" t="str">
        <f t="shared" si="543"/>
        <v>0.195452003760119-0.0427659771194765i</v>
      </c>
      <c r="U1146" s="12" t="str">
        <f t="shared" si="544"/>
        <v>0.001-0.015664856603533i</v>
      </c>
      <c r="V1146" s="12" t="str">
        <f t="shared" si="545"/>
        <v>0.0015-0.00476135459073951i</v>
      </c>
      <c r="W1146" s="12" t="str">
        <f t="shared" si="546"/>
        <v>0.000931571737742629-0.00369206337531705i</v>
      </c>
      <c r="X1146" s="12" t="str">
        <f t="shared" si="547"/>
        <v>0.00135457398174854-0.00338506647205429i</v>
      </c>
      <c r="Y1146" s="12" t="str">
        <f t="shared" si="548"/>
        <v>0.00029+0.0957557440814169i</v>
      </c>
      <c r="Z1146" s="12" t="str">
        <f t="shared" si="549"/>
        <v>-0.436487153298647-0.183745790719896i</v>
      </c>
      <c r="AA1146" s="12" t="str">
        <f t="shared" si="550"/>
        <v>2.31221790128546-129.870189296776i</v>
      </c>
      <c r="AB1146" s="12" t="str">
        <f t="shared" si="551"/>
        <v>0.487884706039657-0.106751866310065i</v>
      </c>
      <c r="AC1146" s="12" t="str">
        <f t="shared" si="552"/>
        <v>1.45166980013978-1.21452186946659i</v>
      </c>
      <c r="AD1146" s="12" t="str">
        <f t="shared" si="553"/>
        <v>0.233892910656211+0.122146364674683i</v>
      </c>
      <c r="AE1146" s="12" t="str">
        <f t="shared" si="554"/>
        <v>-0.0796473703883537-0.0962921568149341i</v>
      </c>
      <c r="AF1146" s="12" t="str">
        <f t="shared" si="555"/>
        <v>-12.4537600664417-2.64540863707547i</v>
      </c>
      <c r="AG1146" s="12" t="str">
        <f t="shared" si="556"/>
        <v>1.05938241801553-0.108937701007448i</v>
      </c>
      <c r="AH1146" s="12" t="str">
        <f t="shared" si="557"/>
        <v>0.553151343200772+1.3877503245622i</v>
      </c>
      <c r="AI1146" s="12">
        <f t="shared" si="558"/>
        <v>3.486605995975788</v>
      </c>
      <c r="AJ1146" s="12">
        <f t="shared" si="559"/>
        <v>68.267985442410307</v>
      </c>
      <c r="AK1146" s="12"/>
      <c r="AL1146" s="12"/>
      <c r="AM1146" s="12"/>
      <c r="AN1146" s="12"/>
    </row>
    <row r="1147" spans="1:40" x14ac:dyDescent="0.35">
      <c r="A1147" s="12"/>
      <c r="B1147" s="12">
        <f t="shared" si="560"/>
        <v>101700</v>
      </c>
      <c r="C1147" s="29" t="str">
        <f t="shared" si="527"/>
        <v>-6.69716492046415E-06+0.0218253889060266i</v>
      </c>
      <c r="D1147" s="28" t="str">
        <f t="shared" si="528"/>
        <v>-5.3991123777949+0.167327981612871i</v>
      </c>
      <c r="E1147" s="12" t="str">
        <f t="shared" si="529"/>
        <v>4200</v>
      </c>
      <c r="F1147" s="12" t="str">
        <f t="shared" si="530"/>
        <v>0.704225352112676</v>
      </c>
      <c r="G1147" s="12" t="str">
        <f t="shared" si="526"/>
        <v>0.704225352112676</v>
      </c>
      <c r="H1147" s="12" t="str">
        <f t="shared" si="531"/>
        <v>7.05667095576839+2.81101500260513i</v>
      </c>
      <c r="I1147" s="12" t="str">
        <f t="shared" si="532"/>
        <v>399.374966087603i</v>
      </c>
      <c r="J1147" s="12" t="str">
        <f t="shared" si="533"/>
        <v>-135.430230955413+86.3755396655352i</v>
      </c>
      <c r="K1147" s="12" t="str">
        <f t="shared" si="534"/>
        <v>1.33695525610524-2.09624344823206i</v>
      </c>
      <c r="L1147" s="12" t="str">
        <f t="shared" si="535"/>
        <v>0.0643406460301164-0.0851700495259945i</v>
      </c>
      <c r="M1147" s="12" t="str">
        <f t="shared" si="536"/>
        <v>1.40129590213536-2.18141349775805i</v>
      </c>
      <c r="N1147" s="12" t="str">
        <f t="shared" si="537"/>
        <v>-1.27799989148033i</v>
      </c>
      <c r="O1147" s="12" t="str">
        <f t="shared" si="538"/>
        <v>0.288630770546078-0.957440482899056i</v>
      </c>
      <c r="P1147" s="12" t="str">
        <f t="shared" si="539"/>
        <v>0.711369229453922+0.957440482899056i</v>
      </c>
      <c r="Q1147" s="12" t="str">
        <f t="shared" si="540"/>
        <v>-0.711369229453922+0.320559408581274i</v>
      </c>
      <c r="R1147" s="12" t="str">
        <f t="shared" si="541"/>
        <v>-0.327083030337966-1.4933033109636i</v>
      </c>
      <c r="S1147" s="12" t="str">
        <f t="shared" si="542"/>
        <v>0.130873218221841i</v>
      </c>
      <c r="T1147" s="12" t="str">
        <f t="shared" si="543"/>
        <v>0.195433410087137-0.0428064088060817i</v>
      </c>
      <c r="U1147" s="12" t="str">
        <f t="shared" si="544"/>
        <v>0.001-0.0156494535980231i</v>
      </c>
      <c r="V1147" s="12" t="str">
        <f t="shared" si="545"/>
        <v>0.0015-0.00475667282614685i</v>
      </c>
      <c r="W1147" s="12" t="str">
        <f t="shared" si="546"/>
        <v>0.00093156210029899-0.00368851169300603i</v>
      </c>
      <c r="X1147" s="12" t="str">
        <f t="shared" si="547"/>
        <v>0.00135370676785505-0.00338192764183532i</v>
      </c>
      <c r="Y1147" s="12" t="str">
        <f t="shared" si="548"/>
        <v>0.00029+0.0958499918610246i</v>
      </c>
      <c r="Z1147" s="12" t="str">
        <f t="shared" si="549"/>
        <v>-0.435627616532531-0.183420356195798i</v>
      </c>
      <c r="AA1147" s="12" t="str">
        <f t="shared" si="550"/>
        <v>2.30613564757233-129.733540877338i</v>
      </c>
      <c r="AB1147" s="12" t="str">
        <f t="shared" si="551"/>
        <v>0.487838292759145-0.106852791351275i</v>
      </c>
      <c r="AC1147" s="12" t="str">
        <f t="shared" si="552"/>
        <v>1.4505156792213-1.21390941520031i</v>
      </c>
      <c r="AD1147" s="12" t="str">
        <f t="shared" si="553"/>
        <v>0.234048887880379+0.122205750550067i</v>
      </c>
      <c r="AE1147" s="12" t="str">
        <f t="shared" si="554"/>
        <v>-0.0795431368843509-0.0961655302209445i</v>
      </c>
      <c r="AF1147" s="12" t="str">
        <f t="shared" si="555"/>
        <v>-12.4557833335633-2.64368702099226i</v>
      </c>
      <c r="AG1147" s="12" t="str">
        <f t="shared" si="556"/>
        <v>1.05934603824934-0.108897447890103i</v>
      </c>
      <c r="AH1147" s="12" t="str">
        <f t="shared" si="557"/>
        <v>0.552797307809112+1.38604604178906i</v>
      </c>
      <c r="AI1147" s="12">
        <f t="shared" si="558"/>
        <v>3.4766336568268108</v>
      </c>
      <c r="AJ1147" s="12">
        <f t="shared" si="559"/>
        <v>68.25638337810301</v>
      </c>
      <c r="AK1147" s="12"/>
      <c r="AL1147" s="12"/>
      <c r="AM1147" s="12"/>
      <c r="AN1147" s="12"/>
    </row>
    <row r="1148" spans="1:40" x14ac:dyDescent="0.35">
      <c r="A1148" s="12"/>
      <c r="B1148" s="12">
        <f t="shared" si="560"/>
        <v>101800</v>
      </c>
      <c r="C1148" s="29" t="str">
        <f t="shared" si="527"/>
        <v>-6.68401388919169E-06+0.0218039494317613i</v>
      </c>
      <c r="D1148" s="28" t="str">
        <f t="shared" si="528"/>
        <v>-5.39911227697033+0.16716361231017i</v>
      </c>
      <c r="E1148" s="12" t="str">
        <f t="shared" si="529"/>
        <v>4200</v>
      </c>
      <c r="F1148" s="12" t="str">
        <f t="shared" si="530"/>
        <v>0.704225352112676</v>
      </c>
      <c r="G1148" s="12" t="str">
        <f t="shared" si="526"/>
        <v>0.704225352112676</v>
      </c>
      <c r="H1148" s="12" t="str">
        <f t="shared" si="531"/>
        <v>7.05868962567952+2.80913035917718i</v>
      </c>
      <c r="I1148" s="12" t="str">
        <f t="shared" si="532"/>
        <v>399.767665169301i</v>
      </c>
      <c r="J1148" s="12" t="str">
        <f t="shared" si="533"/>
        <v>-135.698662235253+86.4604713662879i</v>
      </c>
      <c r="K1148" s="12" t="str">
        <f t="shared" si="534"/>
        <v>1.33506044187638-2.09536118763827i</v>
      </c>
      <c r="L1148" s="12" t="str">
        <f t="shared" si="535"/>
        <v>0.0642601499122151-0.0851471354786194i</v>
      </c>
      <c r="M1148" s="12" t="str">
        <f t="shared" si="536"/>
        <v>1.3993205917886-2.18050832311689i</v>
      </c>
      <c r="N1148" s="12" t="str">
        <f t="shared" si="537"/>
        <v>-1.27925652854176i</v>
      </c>
      <c r="O1148" s="12" t="str">
        <f t="shared" si="538"/>
        <v>0.28742738777412-0.957802430962328i</v>
      </c>
      <c r="P1148" s="12" t="str">
        <f t="shared" si="539"/>
        <v>0.71257261222588+0.957802430962328i</v>
      </c>
      <c r="Q1148" s="12" t="str">
        <f t="shared" si="540"/>
        <v>-0.71257261222588+0.321454097579432i</v>
      </c>
      <c r="R1148" s="12" t="str">
        <f t="shared" si="541"/>
        <v>-0.327070325992062-1.49169433291687i</v>
      </c>
      <c r="S1148" s="12" t="str">
        <f t="shared" si="542"/>
        <v>0.131001903785481i</v>
      </c>
      <c r="T1148" s="12" t="str">
        <f t="shared" si="543"/>
        <v>0.195414797478123-0.042846835376698i</v>
      </c>
      <c r="U1148" s="12" t="str">
        <f t="shared" si="544"/>
        <v>0.001-0.0156340808538208i</v>
      </c>
      <c r="V1148" s="12" t="str">
        <f t="shared" si="545"/>
        <v>0.0015-0.00475200025951999i</v>
      </c>
      <c r="W1148" s="12" t="str">
        <f t="shared" si="546"/>
        <v>0.000931552453935396-0.00368496706119702i</v>
      </c>
      <c r="X1148" s="12" t="str">
        <f t="shared" si="547"/>
        <v>0.00135284201464034-0.00337879472135785i</v>
      </c>
      <c r="Y1148" s="12" t="str">
        <f t="shared" si="548"/>
        <v>0.00029+0.0959442396406323i</v>
      </c>
      <c r="Z1148" s="12" t="str">
        <f t="shared" si="549"/>
        <v>-0.434770651971961-0.183096010441658i</v>
      </c>
      <c r="AA1148" s="12" t="str">
        <f t="shared" si="550"/>
        <v>2.30007758349264-129.597187658642i</v>
      </c>
      <c r="AB1148" s="12" t="str">
        <f t="shared" si="551"/>
        <v>0.487791832210761-0.106953703622021i</v>
      </c>
      <c r="AC1148" s="12" t="str">
        <f t="shared" si="552"/>
        <v>1.44936371438281-1.21329666993035i</v>
      </c>
      <c r="AD1148" s="12" t="str">
        <f t="shared" si="553"/>
        <v>0.234204957740532+0.122264956633888i</v>
      </c>
      <c r="AE1148" s="12" t="str">
        <f t="shared" si="554"/>
        <v>-0.0794392163954295-0.0960392082969875i</v>
      </c>
      <c r="AF1148" s="12" t="str">
        <f t="shared" si="555"/>
        <v>-12.4578019026498-2.64196674686701i</v>
      </c>
      <c r="AG1148" s="12" t="str">
        <f t="shared" si="556"/>
        <v>1.05930966044996-0.108857327601839i</v>
      </c>
      <c r="AH1148" s="12" t="str">
        <f t="shared" si="557"/>
        <v>0.5524441743003+1.38434572172761i</v>
      </c>
      <c r="AI1148" s="12">
        <f t="shared" si="558"/>
        <v>3.4666736084555616</v>
      </c>
      <c r="AJ1148" s="12">
        <f t="shared" si="559"/>
        <v>68.244778887361548</v>
      </c>
      <c r="AK1148" s="12"/>
      <c r="AL1148" s="12"/>
      <c r="AM1148" s="12"/>
      <c r="AN1148" s="12"/>
    </row>
    <row r="1149" spans="1:40" x14ac:dyDescent="0.35">
      <c r="A1149" s="12"/>
      <c r="B1149" s="12">
        <f t="shared" si="560"/>
        <v>101900</v>
      </c>
      <c r="C1149" s="29" t="str">
        <f t="shared" si="527"/>
        <v>-6.67090155637552E-06+0.0217825520369234i</v>
      </c>
      <c r="D1149" s="28" t="str">
        <f t="shared" si="528"/>
        <v>-5.39911217644245+0.166999565616413i</v>
      </c>
      <c r="E1149" s="12" t="str">
        <f t="shared" si="529"/>
        <v>4200</v>
      </c>
      <c r="F1149" s="12" t="str">
        <f t="shared" si="530"/>
        <v>0.704225352112676</v>
      </c>
      <c r="G1149" s="12" t="str">
        <f t="shared" si="526"/>
        <v>0.704225352112676</v>
      </c>
      <c r="H1149" s="12" t="str">
        <f t="shared" si="531"/>
        <v>7.06070361068872+2.8072473821924i</v>
      </c>
      <c r="I1149" s="12" t="str">
        <f t="shared" si="532"/>
        <v>400.160364251i</v>
      </c>
      <c r="J1149" s="12" t="str">
        <f t="shared" si="533"/>
        <v>-135.967357329619+86.5454030670407i</v>
      </c>
      <c r="K1149" s="12" t="str">
        <f t="shared" si="534"/>
        <v>1.33316913621731-2.09447848067058i</v>
      </c>
      <c r="L1149" s="12" t="str">
        <f t="shared" si="535"/>
        <v>0.0641797761436055-0.0851241741590101i</v>
      </c>
      <c r="M1149" s="12" t="str">
        <f t="shared" si="536"/>
        <v>1.39734891236092-2.17960265482959i</v>
      </c>
      <c r="N1149" s="12" t="str">
        <f t="shared" si="537"/>
        <v>-1.2805131656032i</v>
      </c>
      <c r="O1149" s="12" t="str">
        <f t="shared" si="538"/>
        <v>0.286223551115074-0.958162866524829i</v>
      </c>
      <c r="P1149" s="12" t="str">
        <f t="shared" si="539"/>
        <v>0.713776448884926+0.958162866524829i</v>
      </c>
      <c r="Q1149" s="12" t="str">
        <f t="shared" si="540"/>
        <v>-0.713776448884926+0.322350299078371i</v>
      </c>
      <c r="R1149" s="12" t="str">
        <f t="shared" si="541"/>
        <v>-0.327057607519989-1.49008836840486i</v>
      </c>
      <c r="S1149" s="12" t="str">
        <f t="shared" si="542"/>
        <v>0.131130589349121i</v>
      </c>
      <c r="T1149" s="12" t="str">
        <f t="shared" si="543"/>
        <v>0.195396165931199-0.0428872568252097i</v>
      </c>
      <c r="U1149" s="12" t="str">
        <f t="shared" si="544"/>
        <v>0.001-0.0156187382818347i</v>
      </c>
      <c r="V1149" s="12" t="str">
        <f t="shared" si="545"/>
        <v>0.0015-0.00474733686377954i</v>
      </c>
      <c r="W1149" s="12" t="str">
        <f t="shared" si="546"/>
        <v>0.000931542798653455-0.00368142945911983i</v>
      </c>
      <c r="X1149" s="12" t="str">
        <f t="shared" si="547"/>
        <v>0.00135197971269702-0.00337566769445637i</v>
      </c>
      <c r="Y1149" s="12" t="str">
        <f t="shared" si="548"/>
        <v>0.00029+0.09603848742024i</v>
      </c>
      <c r="Z1149" s="12" t="str">
        <f t="shared" si="549"/>
        <v>-0.433916249339758-0.182772748346197i</v>
      </c>
      <c r="AA1149" s="12" t="str">
        <f t="shared" si="550"/>
        <v>2.29404358166316-129.461128664973i</v>
      </c>
      <c r="AB1149" s="12" t="str">
        <f t="shared" si="551"/>
        <v>0.487745324389817-0.107054603107037i</v>
      </c>
      <c r="AC1149" s="12" t="str">
        <f t="shared" si="552"/>
        <v>1.44821390140141-1.21268363713561i</v>
      </c>
      <c r="AD1149" s="12" t="str">
        <f t="shared" si="553"/>
        <v>0.234361120058426+0.122323982801964i</v>
      </c>
      <c r="AE1149" s="12" t="str">
        <f t="shared" si="554"/>
        <v>-0.0793356076814489-0.0959131898403009i</v>
      </c>
      <c r="AF1149" s="12" t="str">
        <f t="shared" si="555"/>
        <v>-12.4598157871312-2.64024781657599i</v>
      </c>
      <c r="AG1149" s="12" t="str">
        <f t="shared" si="556"/>
        <v>1.05927328450855-0.108817339624561i</v>
      </c>
      <c r="AH1149" s="12" t="str">
        <f t="shared" si="557"/>
        <v>0.55209194047018+1.38264934982628i</v>
      </c>
      <c r="AI1149" s="12">
        <f t="shared" si="558"/>
        <v>3.4567258217154513</v>
      </c>
      <c r="AJ1149" s="12">
        <f t="shared" si="559"/>
        <v>68.233171927767813</v>
      </c>
      <c r="AK1149" s="12"/>
      <c r="AL1149" s="12"/>
      <c r="AM1149" s="12"/>
      <c r="AN1149" s="12"/>
    </row>
    <row r="1150" spans="1:40" x14ac:dyDescent="0.35">
      <c r="A1150" s="12"/>
      <c r="B1150" s="12">
        <f t="shared" si="560"/>
        <v>102000</v>
      </c>
      <c r="C1150" s="29" t="str">
        <f t="shared" si="527"/>
        <v>-6.65782777033147E-06+0.0217611965977499i</v>
      </c>
      <c r="D1150" s="28" t="str">
        <f t="shared" si="528"/>
        <v>-5.39911207621009+0.166835840582749i</v>
      </c>
      <c r="E1150" s="12" t="str">
        <f t="shared" si="529"/>
        <v>4200</v>
      </c>
      <c r="F1150" s="12" t="str">
        <f t="shared" si="530"/>
        <v>0.704225352112676</v>
      </c>
      <c r="G1150" s="12" t="str">
        <f t="shared" si="526"/>
        <v>0.704225352112676</v>
      </c>
      <c r="H1150" s="12" t="str">
        <f t="shared" si="531"/>
        <v>7.06271292418393+2.80536607255223i</v>
      </c>
      <c r="I1150" s="12" t="str">
        <f t="shared" si="532"/>
        <v>400.553063332699i</v>
      </c>
      <c r="J1150" s="12" t="str">
        <f t="shared" si="533"/>
        <v>-136.23631623851+86.6303347677934i</v>
      </c>
      <c r="K1150" s="12" t="str">
        <f t="shared" si="534"/>
        <v>1.33128133212158-2.09359533299146i</v>
      </c>
      <c r="L1150" s="12" t="str">
        <f t="shared" si="535"/>
        <v>0.0640995245615097-0.0851011658288087i</v>
      </c>
      <c r="M1150" s="12" t="str">
        <f t="shared" si="536"/>
        <v>1.39538085668309-2.17869649882027i</v>
      </c>
      <c r="N1150" s="12" t="str">
        <f t="shared" si="537"/>
        <v>-1.28176980266464i</v>
      </c>
      <c r="O1150" s="12" t="str">
        <f t="shared" si="538"/>
        <v>0.285019262469972-0.958521789017377i</v>
      </c>
      <c r="P1150" s="12" t="str">
        <f t="shared" si="539"/>
        <v>0.714980737530028+0.958521789017377i</v>
      </c>
      <c r="Q1150" s="12" t="str">
        <f t="shared" si="540"/>
        <v>-0.714980737530028+0.323248013647263i</v>
      </c>
      <c r="R1150" s="12" t="str">
        <f t="shared" si="541"/>
        <v>-0.327044874916664-1.48848540854992i</v>
      </c>
      <c r="S1150" s="12" t="str">
        <f t="shared" si="542"/>
        <v>0.131259274912761i</v>
      </c>
      <c r="T1150" s="12" t="str">
        <f t="shared" si="543"/>
        <v>0.195377515444487-0.0429276731454959i</v>
      </c>
      <c r="U1150" s="12" t="str">
        <f t="shared" si="544"/>
        <v>0.001-0.0156034257933231i</v>
      </c>
      <c r="V1150" s="12" t="str">
        <f t="shared" si="545"/>
        <v>0.0015-0.00474268261195229i</v>
      </c>
      <c r="W1150" s="12" t="str">
        <f t="shared" si="546"/>
        <v>0.000931533134454771-0.00367789886608566i</v>
      </c>
      <c r="X1150" s="12" t="str">
        <f t="shared" si="547"/>
        <v>0.00135111985266224-0.0033725465450228i</v>
      </c>
      <c r="Y1150" s="12" t="str">
        <f t="shared" si="548"/>
        <v>0.00029+0.0961327351998477i</v>
      </c>
      <c r="Z1150" s="12" t="str">
        <f t="shared" si="549"/>
        <v>-0.433064398410048-0.182450564828369i</v>
      </c>
      <c r="AA1150" s="12" t="str">
        <f t="shared" si="550"/>
        <v>2.2880335155278-129.325362924972i</v>
      </c>
      <c r="AB1150" s="12" t="str">
        <f t="shared" si="551"/>
        <v>0.487698769291625-0.107155489791045i</v>
      </c>
      <c r="AC1150" s="12" t="str">
        <f t="shared" si="552"/>
        <v>1.44706623606032-1.21207032027754i</v>
      </c>
      <c r="AD1150" s="12" t="str">
        <f t="shared" si="553"/>
        <v>0.234517374655648+0.122382828930225i</v>
      </c>
      <c r="AE1150" s="12" t="str">
        <f t="shared" si="554"/>
        <v>-0.0792323095083389-0.0957874736543768i</v>
      </c>
      <c r="AF1150" s="12" t="str">
        <f t="shared" si="555"/>
        <v>-12.461825000394-2.63853023196948i</v>
      </c>
      <c r="AG1150" s="12" t="str">
        <f t="shared" si="556"/>
        <v>1.05923691031695-0.108777483442354i</v>
      </c>
      <c r="AH1150" s="12" t="str">
        <f t="shared" si="557"/>
        <v>0.551740604118161+1.38095691160201i</v>
      </c>
      <c r="AI1150" s="12">
        <f t="shared" si="558"/>
        <v>3.446790267551481</v>
      </c>
      <c r="AJ1150" s="12">
        <f t="shared" si="559"/>
        <v>68.221562457149957</v>
      </c>
      <c r="AK1150" s="12"/>
      <c r="AL1150" s="12"/>
      <c r="AM1150" s="12"/>
      <c r="AN1150" s="12"/>
    </row>
    <row r="1151" spans="1:40" x14ac:dyDescent="0.35">
      <c r="A1151" s="12"/>
      <c r="B1151" s="12">
        <f t="shared" si="560"/>
        <v>102100</v>
      </c>
      <c r="C1151" s="29" t="str">
        <f t="shared" si="527"/>
        <v>-6.64479238011777E-06+0.0217398829909626i</v>
      </c>
      <c r="D1151" s="28" t="str">
        <f t="shared" si="528"/>
        <v>-5.3991119762721+0.166672436264047i</v>
      </c>
      <c r="E1151" s="12" t="str">
        <f t="shared" si="529"/>
        <v>4200</v>
      </c>
      <c r="F1151" s="12" t="str">
        <f t="shared" si="530"/>
        <v>0.704225352112676</v>
      </c>
      <c r="G1151" s="12" t="str">
        <f t="shared" si="526"/>
        <v>0.704225352112676</v>
      </c>
      <c r="H1151" s="12" t="str">
        <f t="shared" si="531"/>
        <v>7.06471757951026+2.80348643113598i</v>
      </c>
      <c r="I1151" s="12" t="str">
        <f t="shared" si="532"/>
        <v>400.945762414397i</v>
      </c>
      <c r="J1151" s="12" t="str">
        <f t="shared" si="533"/>
        <v>-136.505538961927+86.7152664685462i</v>
      </c>
      <c r="K1151" s="12" t="str">
        <f t="shared" si="534"/>
        <v>1.32939702259314-2.09271175023467i</v>
      </c>
      <c r="L1151" s="12" t="str">
        <f t="shared" si="535"/>
        <v>0.0640193950030659-0.0850781107486976i</v>
      </c>
      <c r="M1151" s="12" t="str">
        <f t="shared" si="536"/>
        <v>1.39341641759621-2.17778986098337i</v>
      </c>
      <c r="N1151" s="12" t="str">
        <f t="shared" si="537"/>
        <v>-1.28302643972607i</v>
      </c>
      <c r="O1151" s="12" t="str">
        <f t="shared" si="538"/>
        <v>0.28381452374056-0.958879197873183i</v>
      </c>
      <c r="P1151" s="12" t="str">
        <f t="shared" si="539"/>
        <v>0.71618547625944+0.958879197873183i</v>
      </c>
      <c r="Q1151" s="12" t="str">
        <f t="shared" si="540"/>
        <v>-0.71618547625944+0.324147241852887i</v>
      </c>
      <c r="R1151" s="12" t="str">
        <f t="shared" si="541"/>
        <v>-0.327032128177002-1.48688544450918i</v>
      </c>
      <c r="S1151" s="12" t="str">
        <f t="shared" si="542"/>
        <v>0.131387960476401i</v>
      </c>
      <c r="T1151" s="12" t="str">
        <f t="shared" si="543"/>
        <v>0.195358846016108-0.0429680843314332i</v>
      </c>
      <c r="U1151" s="12" t="str">
        <f t="shared" si="544"/>
        <v>0.001-0.0155881432998918i</v>
      </c>
      <c r="V1151" s="12" t="str">
        <f t="shared" si="545"/>
        <v>0.0015-0.00473803747717076i</v>
      </c>
      <c r="W1151" s="12" t="str">
        <f t="shared" si="546"/>
        <v>0.000931523461340959-0.00367437526148683i</v>
      </c>
      <c r="X1151" s="12" t="str">
        <f t="shared" si="547"/>
        <v>0.00135026242521739-0.00336943125700641i</v>
      </c>
      <c r="Y1151" s="12" t="str">
        <f t="shared" si="548"/>
        <v>0.00029+0.0962269829794554i</v>
      </c>
      <c r="Z1151" s="12" t="str">
        <f t="shared" si="549"/>
        <v>-0.432215089007989-0.182129454837132i</v>
      </c>
      <c r="AA1151" s="12" t="str">
        <f t="shared" si="550"/>
        <v>2.2820472593512-129.189889471615i</v>
      </c>
      <c r="AB1151" s="12" t="str">
        <f t="shared" si="551"/>
        <v>0.487652166911493-0.107256363658759i</v>
      </c>
      <c r="AC1151" s="12" t="str">
        <f t="shared" si="552"/>
        <v>1.44592071414885-1.2114567228002i</v>
      </c>
      <c r="AD1151" s="12" t="str">
        <f t="shared" si="553"/>
        <v>0.234673721353614+0.122441494894714i</v>
      </c>
      <c r="AE1151" s="12" t="str">
        <f t="shared" si="554"/>
        <v>-0.0791293206480708-0.0956620585489253i</v>
      </c>
      <c r="AF1151" s="12" t="str">
        <f t="shared" si="555"/>
        <v>-12.4638295557824-2.63681399487193i</v>
      </c>
      <c r="AG1151" s="12" t="str">
        <f t="shared" si="556"/>
        <v>1.05920053776774-0.108737758541472i</v>
      </c>
      <c r="AH1151" s="12" t="str">
        <f t="shared" si="557"/>
        <v>0.551390163047339+1.37926839263988i</v>
      </c>
      <c r="AI1151" s="12">
        <f t="shared" si="558"/>
        <v>3.4368669170002271</v>
      </c>
      <c r="AJ1151" s="12">
        <f t="shared" si="559"/>
        <v>68.209950433577504</v>
      </c>
      <c r="AK1151" s="12"/>
      <c r="AL1151" s="12"/>
      <c r="AM1151" s="12"/>
      <c r="AN1151" s="12"/>
    </row>
    <row r="1152" spans="1:40" x14ac:dyDescent="0.35">
      <c r="A1152" s="12"/>
      <c r="B1152" s="12">
        <f t="shared" si="560"/>
        <v>102200</v>
      </c>
      <c r="C1152" s="29" t="str">
        <f t="shared" si="527"/>
        <v>-6.63179523553073E-06+0.021718611093766i</v>
      </c>
      <c r="D1152" s="28" t="str">
        <f t="shared" si="528"/>
        <v>-5.39911187662733+0.166509351718873i</v>
      </c>
      <c r="E1152" s="12" t="str">
        <f t="shared" si="529"/>
        <v>4200</v>
      </c>
      <c r="F1152" s="12" t="str">
        <f t="shared" si="530"/>
        <v>0.704225352112676</v>
      </c>
      <c r="G1152" s="12" t="str">
        <f t="shared" si="526"/>
        <v>0.704225352112676</v>
      </c>
      <c r="H1152" s="12" t="str">
        <f t="shared" si="531"/>
        <v>7.06671758997006+2.80160845880107i</v>
      </c>
      <c r="I1152" s="12" t="str">
        <f t="shared" si="532"/>
        <v>401.338461496096i</v>
      </c>
      <c r="J1152" s="12" t="str">
        <f t="shared" si="533"/>
        <v>-136.775025499869+86.8001981692989i</v>
      </c>
      <c r="K1152" s="12" t="str">
        <f t="shared" si="534"/>
        <v>1.32751620064646-2.09182773800545i</v>
      </c>
      <c r="L1152" s="12" t="str">
        <f t="shared" si="535"/>
        <v>0.0639393873053277-0.0850550091784001i</v>
      </c>
      <c r="M1152" s="12" t="str">
        <f t="shared" si="536"/>
        <v>1.39145558795179-2.17688274718385i</v>
      </c>
      <c r="N1152" s="12" t="str">
        <f t="shared" si="537"/>
        <v>-1.28428307678751i</v>
      </c>
      <c r="O1152" s="12" t="str">
        <f t="shared" si="538"/>
        <v>0.282609336829266-0.959235092527855i</v>
      </c>
      <c r="P1152" s="12" t="str">
        <f t="shared" si="539"/>
        <v>0.717390663170734+0.959235092527855i</v>
      </c>
      <c r="Q1152" s="12" t="str">
        <f t="shared" si="540"/>
        <v>-0.717390663170734+0.325047984259655i</v>
      </c>
      <c r="R1152" s="12" t="str">
        <f t="shared" si="541"/>
        <v>-0.327019367295912-1.48528846747434i</v>
      </c>
      <c r="S1152" s="12" t="str">
        <f t="shared" si="542"/>
        <v>0.131516646040041i</v>
      </c>
      <c r="T1152" s="12" t="str">
        <f t="shared" si="543"/>
        <v>0.195340157644178-0.0430084903768946i</v>
      </c>
      <c r="U1152" s="12" t="str">
        <f t="shared" si="544"/>
        <v>0.001-0.0155728907134927i</v>
      </c>
      <c r="V1152" s="12" t="str">
        <f t="shared" si="545"/>
        <v>0.0015-0.00473340143267255i</v>
      </c>
      <c r="W1152" s="12" t="str">
        <f t="shared" si="546"/>
        <v>0.000931513779313621-0.00367085862479626i</v>
      </c>
      <c r="X1152" s="12" t="str">
        <f t="shared" si="547"/>
        <v>0.00134940742108785-0.00336632181441341i</v>
      </c>
      <c r="Y1152" s="12" t="str">
        <f t="shared" si="548"/>
        <v>0.00029+0.096321230759063i</v>
      </c>
      <c r="Z1152" s="12" t="str">
        <f t="shared" si="549"/>
        <v>-0.431368311009434-0.181809413351245i</v>
      </c>
      <c r="AA1152" s="12" t="str">
        <f t="shared" si="550"/>
        <v>2.27608468821243-129.054707342184i</v>
      </c>
      <c r="AB1152" s="12" t="str">
        <f t="shared" si="551"/>
        <v>0.487605517244721-0.107357224694885i</v>
      </c>
      <c r="AC1152" s="12" t="str">
        <f t="shared" si="552"/>
        <v>1.44477733146246-1.21084284813038i</v>
      </c>
      <c r="AD1152" s="12" t="str">
        <f t="shared" si="553"/>
        <v>0.234830159973563+0.122499980571585i</v>
      </c>
      <c r="AE1152" s="12" t="str">
        <f t="shared" si="554"/>
        <v>-0.0790266398786122-0.0955369433398258i</v>
      </c>
      <c r="AF1152" s="12" t="str">
        <f t="shared" si="555"/>
        <v>-12.4658294665974-2.6350991070822i</v>
      </c>
      <c r="AG1152" s="12" t="str">
        <f t="shared" si="556"/>
        <v>1.0591641667542-0.108698164410324i</v>
      </c>
      <c r="AH1152" s="12" t="str">
        <f t="shared" si="557"/>
        <v>0.55104061506439+1.37758377859258i</v>
      </c>
      <c r="AI1152" s="12">
        <f t="shared" si="558"/>
        <v>3.4269557411884448</v>
      </c>
      <c r="AJ1152" s="12">
        <f t="shared" si="559"/>
        <v>68.198335815362469</v>
      </c>
      <c r="AK1152" s="12"/>
      <c r="AL1152" s="12"/>
      <c r="AM1152" s="12"/>
      <c r="AN1152" s="12"/>
    </row>
    <row r="1153" spans="1:40" x14ac:dyDescent="0.35">
      <c r="A1153" s="12"/>
      <c r="B1153" s="12">
        <f t="shared" si="560"/>
        <v>102300</v>
      </c>
      <c r="C1153" s="29" t="str">
        <f t="shared" si="527"/>
        <v>-6.61883618710053E-06+0.0216973807838445i</v>
      </c>
      <c r="D1153" s="28" t="str">
        <f t="shared" si="528"/>
        <v>-5.39911177727462+0.166346586009475i</v>
      </c>
      <c r="E1153" s="12" t="str">
        <f t="shared" si="529"/>
        <v>4200</v>
      </c>
      <c r="F1153" s="12" t="str">
        <f t="shared" si="530"/>
        <v>0.704225352112676</v>
      </c>
      <c r="G1153" s="12" t="str">
        <f t="shared" ref="G1153:G1216" si="561">IF($C$11=$C$7,$C$24,F1153)</f>
        <v>0.704225352112676</v>
      </c>
      <c r="H1153" s="12" t="str">
        <f t="shared" si="531"/>
        <v>7.06871296882307+2.79973215638311i</v>
      </c>
      <c r="I1153" s="12" t="str">
        <f t="shared" si="532"/>
        <v>401.731160577795i</v>
      </c>
      <c r="J1153" s="12" t="str">
        <f t="shared" si="533"/>
        <v>-137.044775852337+86.8851298700517i</v>
      </c>
      <c r="K1153" s="12" t="str">
        <f t="shared" si="534"/>
        <v>1.32563885930649-2.09094330188054i</v>
      </c>
      <c r="L1153" s="12" t="str">
        <f t="shared" si="535"/>
        <v>0.0638595013052694-0.0850318613766848i</v>
      </c>
      <c r="M1153" s="12" t="str">
        <f t="shared" si="536"/>
        <v>1.38949836061176-2.17597516325722i</v>
      </c>
      <c r="N1153" s="12" t="str">
        <f t="shared" si="537"/>
        <v>-1.28553971384894i</v>
      </c>
      <c r="O1153" s="12" t="str">
        <f t="shared" si="538"/>
        <v>0.281403703639264-0.959589472419381i</v>
      </c>
      <c r="P1153" s="12" t="str">
        <f t="shared" si="539"/>
        <v>0.718596296360736+0.959589472419381i</v>
      </c>
      <c r="Q1153" s="12" t="str">
        <f t="shared" si="540"/>
        <v>-0.718596296360736+0.325950241429559i</v>
      </c>
      <c r="R1153" s="12" t="str">
        <f t="shared" si="541"/>
        <v>-0.327006592268294-1.48369446867155i</v>
      </c>
      <c r="S1153" s="12" t="str">
        <f t="shared" si="542"/>
        <v>0.131645331603681i</v>
      </c>
      <c r="T1153" s="12" t="str">
        <f t="shared" si="543"/>
        <v>0.195321450326814-0.0430488912757493i</v>
      </c>
      <c r="U1153" s="12" t="str">
        <f t="shared" si="544"/>
        <v>0.001-0.0155576679464218i</v>
      </c>
      <c r="V1153" s="12" t="str">
        <f t="shared" si="545"/>
        <v>0.0015-0.00472877445179995i</v>
      </c>
      <c r="W1153" s="12" t="str">
        <f t="shared" si="546"/>
        <v>0.000931504088374374-0.00366734893556713i</v>
      </c>
      <c r="X1153" s="12" t="str">
        <f t="shared" si="547"/>
        <v>0.00134855483104276-0.00336321820130676i</v>
      </c>
      <c r="Y1153" s="12" t="str">
        <f t="shared" si="548"/>
        <v>0.00029+0.0964154785386707i</v>
      </c>
      <c r="Z1153" s="12" t="str">
        <f t="shared" si="549"/>
        <v>-0.43052405434064-0.181490435379053i</v>
      </c>
      <c r="AA1153" s="12" t="str">
        <f t="shared" si="550"/>
        <v>2.27014567799875-128.919815578249i</v>
      </c>
      <c r="AB1153" s="12" t="str">
        <f t="shared" si="551"/>
        <v>0.487558820286607-0.10745807288412i</v>
      </c>
      <c r="AC1153" s="12" t="str">
        <f t="shared" si="552"/>
        <v>1.44363608380272-1.21022869967763i</v>
      </c>
      <c r="AD1153" s="12" t="str">
        <f t="shared" si="553"/>
        <v>0.234986690336568+0.122558285837107i</v>
      </c>
      <c r="AE1153" s="12" t="str">
        <f t="shared" si="554"/>
        <v>-0.0789242659839012-0.0954121268490969i</v>
      </c>
      <c r="AF1153" s="12" t="str">
        <f t="shared" si="555"/>
        <v>-12.4678247460977-2.63338557037364i</v>
      </c>
      <c r="AG1153" s="12" t="str">
        <f t="shared" si="556"/>
        <v>1.05912779717032-0.108658700539467i</v>
      </c>
      <c r="AH1153" s="12" t="str">
        <f t="shared" si="557"/>
        <v>0.550691957979695+1.37590305518021i</v>
      </c>
      <c r="AI1153" s="12">
        <f t="shared" si="558"/>
        <v>3.4170567113339501</v>
      </c>
      <c r="AJ1153" s="12">
        <f t="shared" si="559"/>
        <v>68.186718561056892</v>
      </c>
      <c r="AK1153" s="12"/>
      <c r="AL1153" s="12"/>
      <c r="AM1153" s="12"/>
      <c r="AN1153" s="12"/>
    </row>
    <row r="1154" spans="1:40" x14ac:dyDescent="0.35">
      <c r="A1154" s="12"/>
      <c r="B1154" s="12">
        <f t="shared" si="560"/>
        <v>102400</v>
      </c>
      <c r="C1154" s="29" t="str">
        <f t="shared" ref="C1154:C1217" si="562">IMPRODUCT(COMPLEX(-1,0),IMDIV(IMPRODUCT(G1154,COMPLEX($C$96+$C$97,0)),COMPLEX($C$96,2*PI()*B1154*$C$99*$C$98*(2*$C$96+$C$97))))</f>
        <v>-6.60591508608671E-06+0.0216761919393605i</v>
      </c>
      <c r="D1154" s="28" t="str">
        <f t="shared" ref="D1154:D1217" si="563">IMPRODUCT(COMPLEX($C$102,0),IMSUB(C1154,G1154))</f>
        <v>-5.39911167821284+0.166184138201764i</v>
      </c>
      <c r="E1154" s="12" t="str">
        <f t="shared" ref="E1154:E1217" si="564">IMDIV(COMPLEX($C$20*10^3,0),COMPLEX(1,2*PI()*B1154*$C$20*1000*$C$29*10^-12))</f>
        <v>4200</v>
      </c>
      <c r="F1154" s="12" t="str">
        <f t="shared" ref="F1154:F1217" si="565">IMDIV(COMPLEX($C$22*1000,0),IMSUM(COMPLEX($C$22*1000,0),E1154))</f>
        <v>0.704225352112676</v>
      </c>
      <c r="G1154" s="12" t="str">
        <f t="shared" si="561"/>
        <v>0.704225352112676</v>
      </c>
      <c r="H1154" s="12" t="str">
        <f t="shared" ref="H1154:H1217" si="566">IMPRODUCT(COMPLEX($C$104,0),IMPRODUCT(COMPLEX(-1,0),D1154),IMDIV(COMPLEX(0,2*PI()*B1154*$C$105*$C$106),COMPLEX(1,2*PI()*B1154*$C$105*$C$106)))</f>
        <v>7.07070372928656+2.79785752469614i</v>
      </c>
      <c r="I1154" s="12" t="str">
        <f t="shared" ref="I1154:I1217" si="567">COMPLEX(0,2*PI()*B1154*$C$109*$C$108*$C$110)</f>
        <v>402.123859659494i</v>
      </c>
      <c r="J1154" s="12" t="str">
        <f t="shared" ref="J1154:J1217" si="568">IMSUM(COMPLEX(0,2*PI()*B1154*$C$109*$C$108),COMPLEX(0,2*PI()*B1154*$C$109*$C$107),COMPLEX(0,2*PI()*B1154*$C$28*10^-12*$C$107),COMPLEX(-1*2*PI()*B1154*2*PI()*B1154*$C$109*$C$108*$C$28*10^-12*$C$107,0),COMPLEX(1,0))</f>
        <v>-137.314790019331+86.9700615708043i</v>
      </c>
      <c r="K1154" s="12" t="str">
        <f t="shared" ref="K1154:K1217" si="569">IMDIV(I1154,J1154)</f>
        <v>1.32376499160868-2.09005844740839i</v>
      </c>
      <c r="L1154" s="12" t="str">
        <f t="shared" ref="L1154:L1217" si="570">IMDIV(COMPLEX($C$113,0),COMPLEX(1,2*PI()*B1154*$C$111*$C$112))</f>
        <v>0.0637797368397872-0.0850086676013675i</v>
      </c>
      <c r="M1154" s="12" t="str">
        <f t="shared" ref="M1154:M1217" si="571">IMSUM(K1154,L1154)</f>
        <v>1.38754472844847-2.17506711500976i</v>
      </c>
      <c r="N1154" s="12" t="str">
        <f t="shared" ref="N1154:N1217" si="572">COMPLEX(0,-2*PI()*B1154*$C$41)</f>
        <v>-1.28679635091038i</v>
      </c>
      <c r="O1154" s="12" t="str">
        <f t="shared" ref="O1154:O1217" si="573">IMEXP(N1154)</f>
        <v>0.280197626074393-0.959942336988152i</v>
      </c>
      <c r="P1154" s="12" t="str">
        <f t="shared" ref="P1154:P1217" si="574">IMSUB(COMPLEX(1,0),O1154)</f>
        <v>0.719802373925607+0.959942336988152i</v>
      </c>
      <c r="Q1154" s="12" t="str">
        <f t="shared" ref="Q1154:Q1217" si="575">IMSUM(COMPLEX(0,2*PI()*B1154*$C$41),O1154,COMPLEX(-1,0))</f>
        <v>-0.719802373925607+0.326854013922228i</v>
      </c>
      <c r="R1154" s="12" t="str">
        <f t="shared" ref="R1154:R1217" si="576">IMDIV(P1154,Q1154)</f>
        <v>-0.326993803089046-1.4821034393612i</v>
      </c>
      <c r="S1154" s="12" t="str">
        <f t="shared" ref="S1154:S1217" si="577">IMDIV(COMPLEX(0,2*PI()*B1154*$C$119),COMPLEX($C$120,0))</f>
        <v>0.131774017167321i</v>
      </c>
      <c r="T1154" s="12" t="str">
        <f t="shared" ref="T1154:T1217" si="578">IMPRODUCT(R1154,S1154)</f>
        <v>0.195302724062128-0.0430892870218635i</v>
      </c>
      <c r="U1154" s="12" t="str">
        <f t="shared" ref="U1154:U1217" si="579">IMDIV(COMPLEX(1,2*PI()*B1154*$C$16*10^-3*$C$15*10^-6),COMPLEX(0,2*PI()*B1154*$C$15*10^-6))</f>
        <v>0.001-0.0155424749113179i</v>
      </c>
      <c r="V1154" s="12" t="str">
        <f t="shared" ref="V1154:V1217" si="580">IMSUM(COMPLEX($C$18*10^-3,0),IMDIV(COMPLEX(1,0),COMPLEX(0,2*PI()*B1154*($C$17*1*10^-6))))</f>
        <v>0.0015-0.00472415650799937i</v>
      </c>
      <c r="W1154" s="12" t="str">
        <f t="shared" ref="W1154:W1217" si="581">IMDIV(IMPRODUCT(U1154,V1154),IMSUM(U1154,V1154))</f>
        <v>0.000931494388524831-0.00366384617343245i</v>
      </c>
      <c r="X1154" s="12" t="str">
        <f t="shared" ref="X1154:X1217" si="582">IMDIV(IMPRODUCT(COMPLEX($C$19,0),W1154),IMSUM(COMPLEX($C$19,0),W1154))</f>
        <v>0.00134770464589478-0.00336012040180596i</v>
      </c>
      <c r="Y1154" s="12" t="str">
        <f t="shared" ref="Y1154:Y1217" si="583">COMPLEX($C$13*10^-3,2*PI()*B1154*$C$12*0.000001)</f>
        <v>0.00029+0.0965097263182784i</v>
      </c>
      <c r="Z1154" s="12" t="str">
        <f t="shared" ref="Z1154:Z1217" si="584">IMPRODUCT(COMPLEX($C$6,0),IMDIV(X1154,IMSUM(X1154,Y1154)))</f>
        <v>-0.429682308977974-0.181172515958278i</v>
      </c>
      <c r="AA1154" s="12" t="str">
        <f t="shared" ref="AA1154:AA1217" si="585">IMDIV(COMPLEX($C$6,0),IMSUM(X1154,Y1154))</f>
        <v>2.2642301053995-128.785213225638i</v>
      </c>
      <c r="AB1154" s="12" t="str">
        <f t="shared" ref="AB1154:AB1217" si="586">IMPRODUCT(COMPLEX($C$115,0),T1154)</f>
        <v>0.487512076032438-0.107558908211151i</v>
      </c>
      <c r="AC1154" s="12" t="str">
        <f t="shared" ref="AC1154:AC1217" si="587">IMSUM(COMPLEX(1,0),IMPRODUCT(AB1154,M1154))</f>
        <v>1.44249696697735-1.20961428083435i</v>
      </c>
      <c r="AD1154" s="12" t="str">
        <f t="shared" ref="AD1154:AD1217" si="588">IMDIV(AB1154,AC1154)</f>
        <v>0.235143312263527+0.122616410567662i</v>
      </c>
      <c r="AE1154" s="12" t="str">
        <f t="shared" ref="AE1154:AE1217" si="589">IMPRODUCT(AD1154,AA1154,X1154)</f>
        <v>-0.0788221977538048-0.0952876079048507i</v>
      </c>
      <c r="AF1154" s="12" t="str">
        <f t="shared" ref="AF1154:AF1217" si="590">IMSUB(D1154,H1154)</f>
        <v>-12.4698154074994-2.63167338649438i</v>
      </c>
      <c r="AG1154" s="12" t="str">
        <f t="shared" ref="AG1154:AG1217" si="591">IMSUM(COMPLEX(1,0),IMPRODUCT(AD1154,AA1154,COMPLEX($C$123,0)))</f>
        <v>1.0590914289108-0.108619366421588i</v>
      </c>
      <c r="AH1154" s="12" t="str">
        <f t="shared" ref="AH1154:AH1217" si="592">IMDIV(IMPRODUCT(AE1154,AF1154),AG1154)</f>
        <v>0.550344189607295+1.3742262081897i</v>
      </c>
      <c r="AI1154" s="12">
        <f t="shared" ref="AI1154:AI1217" si="593">20*LOG10(IMABS(AH1154))</f>
        <v>3.4071697987440634</v>
      </c>
      <c r="AJ1154" s="12">
        <f t="shared" ref="AJ1154:AJ1217" si="594">IMARGUMENT(AH1154)*180/PI()</f>
        <v>68.175098629450773</v>
      </c>
      <c r="AK1154" s="12"/>
      <c r="AL1154" s="12"/>
      <c r="AM1154" s="12"/>
      <c r="AN1154" s="12"/>
    </row>
    <row r="1155" spans="1:40" x14ac:dyDescent="0.35">
      <c r="A1155" s="12"/>
      <c r="B1155" s="12">
        <f t="shared" si="560"/>
        <v>102500</v>
      </c>
      <c r="C1155" s="29" t="str">
        <f t="shared" si="562"/>
        <v>-6.59303178447412E-06+0.0216550444389519i</v>
      </c>
      <c r="D1155" s="28" t="str">
        <f t="shared" si="563"/>
        <v>-5.39911157944087+0.166022007365298i</v>
      </c>
      <c r="E1155" s="12" t="str">
        <f t="shared" si="564"/>
        <v>4200</v>
      </c>
      <c r="F1155" s="12" t="str">
        <f t="shared" si="565"/>
        <v>0.704225352112676</v>
      </c>
      <c r="G1155" s="12" t="str">
        <f t="shared" si="561"/>
        <v>0.704225352112676</v>
      </c>
      <c r="H1155" s="12" t="str">
        <f t="shared" si="566"/>
        <v>7.07268988453552+2.79598456453276i</v>
      </c>
      <c r="I1155" s="12" t="str">
        <f t="shared" si="567"/>
        <v>402.516558741192i</v>
      </c>
      <c r="J1155" s="12" t="str">
        <f t="shared" si="568"/>
        <v>-137.58506800085+87.0549932715572i</v>
      </c>
      <c r="K1155" s="12" t="str">
        <f t="shared" si="569"/>
        <v>1.32189459059906-2.08917318010925i</v>
      </c>
      <c r="L1155" s="12" t="str">
        <f t="shared" si="570"/>
        <v>0.0637000937457014-0.0849854281093145i</v>
      </c>
      <c r="M1155" s="12" t="str">
        <f t="shared" si="571"/>
        <v>1.38559468434476-2.17415860821856i</v>
      </c>
      <c r="N1155" s="12" t="str">
        <f t="shared" si="572"/>
        <v>-1.28805298797182i</v>
      </c>
      <c r="O1155" s="12" t="str">
        <f t="shared" si="573"/>
        <v>0.278991106039225-0.960293685676944i</v>
      </c>
      <c r="P1155" s="12" t="str">
        <f t="shared" si="574"/>
        <v>0.721008893960775+0.960293685676944i</v>
      </c>
      <c r="Q1155" s="12" t="str">
        <f t="shared" si="575"/>
        <v>-0.721008893960775+0.327759302294876i</v>
      </c>
      <c r="R1155" s="12" t="str">
        <f t="shared" si="576"/>
        <v>-0.326980999753056-1.4805153708378i</v>
      </c>
      <c r="S1155" s="12" t="str">
        <f t="shared" si="577"/>
        <v>0.131902702730961i</v>
      </c>
      <c r="T1155" s="12" t="str">
        <f t="shared" si="578"/>
        <v>0.195283978848237-0.0431296776090998i</v>
      </c>
      <c r="U1155" s="12" t="str">
        <f t="shared" si="579"/>
        <v>0.001-0.0155273115211605i</v>
      </c>
      <c r="V1155" s="12" t="str">
        <f t="shared" si="580"/>
        <v>0.0015-0.00471954757482082i</v>
      </c>
      <c r="W1155" s="12" t="str">
        <f t="shared" si="581"/>
        <v>0.000931484679766607-0.00366035031810474i</v>
      </c>
      <c r="X1155" s="12" t="str">
        <f t="shared" si="582"/>
        <v>0.00134685685649982-0.00335702840008675i</v>
      </c>
      <c r="Y1155" s="12" t="str">
        <f t="shared" si="583"/>
        <v>0.00029+0.0966039740978861i</v>
      </c>
      <c r="Z1155" s="12" t="str">
        <f t="shared" si="584"/>
        <v>-0.4288430649476-0.180855650155818i</v>
      </c>
      <c r="AA1155" s="12" t="str">
        <f t="shared" si="585"/>
        <v>2.25833784789991-128.650899334416i</v>
      </c>
      <c r="AB1155" s="12" t="str">
        <f t="shared" si="586"/>
        <v>0.487465284477514-0.107659730660661i</v>
      </c>
      <c r="AC1155" s="12" t="str">
        <f t="shared" si="587"/>
        <v>1.44135997680028-1.2089995949759i</v>
      </c>
      <c r="AD1155" s="12" t="str">
        <f t="shared" si="588"/>
        <v>0.235300025575168+0.122674354639748i</v>
      </c>
      <c r="AE1155" s="12" t="str">
        <f t="shared" si="589"/>
        <v>-0.0787204339840866-0.0951633853412557i</v>
      </c>
      <c r="AF1155" s="12" t="str">
        <f t="shared" si="590"/>
        <v>-12.4718014639764-2.62996255716746i</v>
      </c>
      <c r="AG1155" s="12" t="str">
        <f t="shared" si="591"/>
        <v>1.05905506187101-0.108580161551497i</v>
      </c>
      <c r="AH1155" s="12" t="str">
        <f t="shared" si="592"/>
        <v>0.54999730776494+1.3725532234746i</v>
      </c>
      <c r="AI1155" s="12">
        <f t="shared" si="593"/>
        <v>3.3972949748162562</v>
      </c>
      <c r="AJ1155" s="12">
        <f t="shared" si="594"/>
        <v>68.163475979572141</v>
      </c>
      <c r="AK1155" s="12"/>
      <c r="AL1155" s="12"/>
      <c r="AM1155" s="12"/>
      <c r="AN1155" s="12"/>
    </row>
    <row r="1156" spans="1:40" x14ac:dyDescent="0.35">
      <c r="A1156" s="12"/>
      <c r="B1156" s="12">
        <f t="shared" si="560"/>
        <v>102600</v>
      </c>
      <c r="C1156" s="29" t="str">
        <f t="shared" si="562"/>
        <v>-6.58018613496852E-06+0.0216339381617294i</v>
      </c>
      <c r="D1156" s="28" t="str">
        <f t="shared" si="563"/>
        <v>-5.39911148095755+0.165860192573259i</v>
      </c>
      <c r="E1156" s="12" t="str">
        <f t="shared" si="564"/>
        <v>4200</v>
      </c>
      <c r="F1156" s="12" t="str">
        <f t="shared" si="565"/>
        <v>0.704225352112676</v>
      </c>
      <c r="G1156" s="12" t="str">
        <f t="shared" si="561"/>
        <v>0.704225352112676</v>
      </c>
      <c r="H1156" s="12" t="str">
        <f t="shared" si="566"/>
        <v>7.07467144770265+2.79411327666429i</v>
      </c>
      <c r="I1156" s="12" t="str">
        <f t="shared" si="567"/>
        <v>402.909257822891i</v>
      </c>
      <c r="J1156" s="12" t="str">
        <f t="shared" si="568"/>
        <v>-137.855609796895+87.1399249723098i</v>
      </c>
      <c r="K1156" s="12" t="str">
        <f t="shared" si="569"/>
        <v>1.32002764933421-2.0882875054753i</v>
      </c>
      <c r="L1156" s="12" t="str">
        <f t="shared" si="570"/>
        <v>0.0636205718597614-0.0849621431564455i</v>
      </c>
      <c r="M1156" s="12" t="str">
        <f t="shared" si="571"/>
        <v>1.38364822119397-2.17324964863175i</v>
      </c>
      <c r="N1156" s="12" t="str">
        <f t="shared" si="572"/>
        <v>-1.28930962503325i</v>
      </c>
      <c r="O1156" s="12" t="str">
        <f t="shared" si="573"/>
        <v>0.277784145439028-0.960643517930928i</v>
      </c>
      <c r="P1156" s="12" t="str">
        <f t="shared" si="574"/>
        <v>0.722215854560972+0.960643517930928i</v>
      </c>
      <c r="Q1156" s="12" t="str">
        <f t="shared" si="575"/>
        <v>-0.722215854560972+0.328666107102322i</v>
      </c>
      <c r="R1156" s="12" t="str">
        <f t="shared" si="576"/>
        <v>-0.326968182255209-1.47893025442977i</v>
      </c>
      <c r="S1156" s="12" t="str">
        <f t="shared" si="577"/>
        <v>0.132031388294601i</v>
      </c>
      <c r="T1156" s="12" t="str">
        <f t="shared" si="578"/>
        <v>0.19526521468325-0.0431700630313174i</v>
      </c>
      <c r="U1156" s="12" t="str">
        <f t="shared" si="579"/>
        <v>0.001-0.0155121776892685i</v>
      </c>
      <c r="V1156" s="12" t="str">
        <f t="shared" si="580"/>
        <v>0.0015-0.00471494762591749i</v>
      </c>
      <c r="W1156" s="12" t="str">
        <f t="shared" si="581"/>
        <v>0.000931474962101306-0.00365686134937558i</v>
      </c>
      <c r="X1156" s="12" t="str">
        <f t="shared" si="582"/>
        <v>0.00134601145375681-0.00335394218038093i</v>
      </c>
      <c r="Y1156" s="12" t="str">
        <f t="shared" si="583"/>
        <v>0.00029+0.0966982218774938i</v>
      </c>
      <c r="Z1156" s="12" t="str">
        <f t="shared" si="584"/>
        <v>-0.4280063123252-0.180539833067534i</v>
      </c>
      <c r="AA1156" s="12" t="str">
        <f t="shared" si="585"/>
        <v>2.25246878377501-128.516872958864i</v>
      </c>
      <c r="AB1156" s="12" t="str">
        <f t="shared" si="586"/>
        <v>0.487418445617116-0.107760540217318i</v>
      </c>
      <c r="AC1156" s="12" t="str">
        <f t="shared" si="587"/>
        <v>1.4402251090916-1.20838464546062i</v>
      </c>
      <c r="AD1156" s="12" t="str">
        <f t="shared" si="588"/>
        <v>0.235456830092043+0.122732117929972i</v>
      </c>
      <c r="AE1156" s="12" t="str">
        <f t="shared" si="589"/>
        <v>-0.0786189734763746-0.0950394579984971i</v>
      </c>
      <c r="AF1156" s="12" t="str">
        <f t="shared" si="590"/>
        <v>-12.4737829286602-2.62825308409103i</v>
      </c>
      <c r="AG1156" s="12" t="str">
        <f t="shared" si="591"/>
        <v>1.05901869594703-0.108541085426112i</v>
      </c>
      <c r="AH1156" s="12" t="str">
        <f t="shared" si="592"/>
        <v>0.549651310274114+1.37088408695456i</v>
      </c>
      <c r="AI1156" s="12">
        <f t="shared" si="593"/>
        <v>3.3874322110370461</v>
      </c>
      <c r="AJ1156" s="12">
        <f t="shared" si="594"/>
        <v>68.151850570683322</v>
      </c>
      <c r="AK1156" s="12"/>
      <c r="AL1156" s="12"/>
      <c r="AM1156" s="12"/>
      <c r="AN1156" s="12"/>
    </row>
    <row r="1157" spans="1:40" x14ac:dyDescent="0.35">
      <c r="A1157" s="12"/>
      <c r="B1157" s="12">
        <f t="shared" si="560"/>
        <v>102700</v>
      </c>
      <c r="C1157" s="29" t="str">
        <f t="shared" si="562"/>
        <v>-6.56737799099245E-06+0.021612872987275i</v>
      </c>
      <c r="D1157" s="28" t="str">
        <f t="shared" si="563"/>
        <v>-5.39911138276178+0.165698692902442i</v>
      </c>
      <c r="E1157" s="12" t="str">
        <f t="shared" si="564"/>
        <v>4200</v>
      </c>
      <c r="F1157" s="12" t="str">
        <f t="shared" si="565"/>
        <v>0.704225352112676</v>
      </c>
      <c r="G1157" s="12" t="str">
        <f t="shared" si="561"/>
        <v>0.704225352112676</v>
      </c>
      <c r="H1157" s="12" t="str">
        <f t="shared" si="566"/>
        <v>7.07664843187866+2.79224366184094i</v>
      </c>
      <c r="I1157" s="12" t="str">
        <f t="shared" si="567"/>
        <v>403.30195690459i</v>
      </c>
      <c r="J1157" s="12" t="str">
        <f t="shared" si="568"/>
        <v>-138.126415407466+87.2248566730625i</v>
      </c>
      <c r="K1157" s="12" t="str">
        <f t="shared" si="569"/>
        <v>1.31816416088127-2.08740142897076i</v>
      </c>
      <c r="L1157" s="12" t="str">
        <f t="shared" si="570"/>
        <v>0.0635411710186443-0.0849388129977356i</v>
      </c>
      <c r="M1157" s="12" t="str">
        <f t="shared" si="571"/>
        <v>1.38170533189991-2.1723402419685i</v>
      </c>
      <c r="N1157" s="12" t="str">
        <f t="shared" si="572"/>
        <v>-1.29056626209469i</v>
      </c>
      <c r="O1157" s="12" t="str">
        <f t="shared" si="573"/>
        <v>0.27657674617974-0.960991833197675i</v>
      </c>
      <c r="P1157" s="12" t="str">
        <f t="shared" si="574"/>
        <v>0.72342325382026+0.960991833197675i</v>
      </c>
      <c r="Q1157" s="12" t="str">
        <f t="shared" si="575"/>
        <v>-0.72342325382026+0.329574428897015i</v>
      </c>
      <c r="R1157" s="12" t="str">
        <f t="shared" si="576"/>
        <v>-0.32695535059038-1.47734808149927i</v>
      </c>
      <c r="S1157" s="12" t="str">
        <f t="shared" si="577"/>
        <v>0.132160073858241i</v>
      </c>
      <c r="T1157" s="12" t="str">
        <f t="shared" si="578"/>
        <v>0.195246431565274-0.0432104432823717i</v>
      </c>
      <c r="U1157" s="12" t="str">
        <f t="shared" si="579"/>
        <v>0.001-0.0154970733292985i</v>
      </c>
      <c r="V1157" s="12" t="str">
        <f t="shared" si="580"/>
        <v>0.0015-0.00471035663504513i</v>
      </c>
      <c r="W1157" s="12" t="str">
        <f t="shared" si="581"/>
        <v>0.000931465235530564-0.00365337924711529i</v>
      </c>
      <c r="X1157" s="12" t="str">
        <f t="shared" si="582"/>
        <v>0.0013451684286075-0.00335086172697609i</v>
      </c>
      <c r="Y1157" s="12" t="str">
        <f t="shared" si="583"/>
        <v>0.00029+0.0967924696571015i</v>
      </c>
      <c r="Z1157" s="12" t="str">
        <f t="shared" si="584"/>
        <v>-0.427172041235669-0.180225059818058i</v>
      </c>
      <c r="AA1157" s="12" t="str">
        <f t="shared" si="585"/>
        <v>2.24662279208374-128.383133157449i</v>
      </c>
      <c r="AB1157" s="12" t="str">
        <f t="shared" si="586"/>
        <v>0.487371559446517-0.107861336865787i</v>
      </c>
      <c r="AC1157" s="12" t="str">
        <f t="shared" si="587"/>
        <v>1.43909235967756-1.20776943562992i</v>
      </c>
      <c r="AD1157" s="12" t="str">
        <f t="shared" si="588"/>
        <v>0.235613725634538+0.122789700315061i</v>
      </c>
      <c r="AE1157" s="12" t="str">
        <f t="shared" si="589"/>
        <v>-0.0785178150381233-0.0949158247227411i</v>
      </c>
      <c r="AF1157" s="12" t="str">
        <f t="shared" si="590"/>
        <v>-12.4757598146404-2.6265449689385i</v>
      </c>
      <c r="AG1157" s="12" t="str">
        <f t="shared" si="591"/>
        <v>1.05898233103562-0.108502137544452i</v>
      </c>
      <c r="AH1157" s="12" t="str">
        <f t="shared" si="592"/>
        <v>0.549306194960022+1.36921878461507i</v>
      </c>
      <c r="AI1157" s="12">
        <f t="shared" si="593"/>
        <v>3.3775814789822127</v>
      </c>
      <c r="AJ1157" s="12">
        <f t="shared" si="594"/>
        <v>68.140222362282344</v>
      </c>
      <c r="AK1157" s="12"/>
      <c r="AL1157" s="12"/>
      <c r="AM1157" s="12"/>
      <c r="AN1157" s="12"/>
    </row>
    <row r="1158" spans="1:40" x14ac:dyDescent="0.35">
      <c r="A1158" s="12"/>
      <c r="B1158" s="12">
        <f t="shared" si="560"/>
        <v>102800</v>
      </c>
      <c r="C1158" s="29" t="str">
        <f t="shared" si="562"/>
        <v>-6.55460720668099E-06+0.0215918487956389i</v>
      </c>
      <c r="D1158" s="28" t="str">
        <f t="shared" si="563"/>
        <v>-5.39911128485244+0.165537507433232i</v>
      </c>
      <c r="E1158" s="12" t="str">
        <f t="shared" si="564"/>
        <v>4200</v>
      </c>
      <c r="F1158" s="12" t="str">
        <f t="shared" si="565"/>
        <v>0.704225352112676</v>
      </c>
      <c r="G1158" s="12" t="str">
        <f t="shared" si="561"/>
        <v>0.704225352112676</v>
      </c>
      <c r="H1158" s="12" t="str">
        <f t="shared" si="566"/>
        <v>7.07862085011231+2.79037572079199i</v>
      </c>
      <c r="I1158" s="12" t="str">
        <f t="shared" si="567"/>
        <v>403.694655986288i</v>
      </c>
      <c r="J1158" s="12" t="str">
        <f t="shared" si="568"/>
        <v>-138.397484832562+87.3097883738153i</v>
      </c>
      <c r="K1158" s="12" t="str">
        <f t="shared" si="569"/>
        <v>1.31630411831803-2.08651495603205i</v>
      </c>
      <c r="L1158" s="12" t="str">
        <f t="shared" si="570"/>
        <v>0.0634618910589597-0.0849154378872191i</v>
      </c>
      <c r="M1158" s="12" t="str">
        <f t="shared" si="571"/>
        <v>1.37976600937699-2.17143039391927i</v>
      </c>
      <c r="N1158" s="12" t="str">
        <f t="shared" si="572"/>
        <v>-1.29182289915612i</v>
      </c>
      <c r="O1158" s="12" t="str">
        <f t="shared" si="573"/>
        <v>0.275368910168028-0.961338630927142i</v>
      </c>
      <c r="P1158" s="12" t="str">
        <f t="shared" si="574"/>
        <v>0.724631089831972+0.961338630927142i</v>
      </c>
      <c r="Q1158" s="12" t="str">
        <f t="shared" si="575"/>
        <v>-0.724631089831972+0.330484268228978i</v>
      </c>
      <c r="R1158" s="12" t="str">
        <f t="shared" si="576"/>
        <v>-0.326942504753438-1.47576884344212i</v>
      </c>
      <c r="S1158" s="12" t="str">
        <f t="shared" si="577"/>
        <v>0.132288759421881i</v>
      </c>
      <c r="T1158" s="12" t="str">
        <f t="shared" si="578"/>
        <v>0.195227629492422-0.0432508183561147i</v>
      </c>
      <c r="U1158" s="12" t="str">
        <f t="shared" si="579"/>
        <v>0.000999999999999999-0.0154819983552427i</v>
      </c>
      <c r="V1158" s="12" t="str">
        <f t="shared" si="580"/>
        <v>0.0015-0.00470577457606163i</v>
      </c>
      <c r="W1158" s="12" t="str">
        <f t="shared" si="581"/>
        <v>0.00093145550005598-0.00364990399127243i</v>
      </c>
      <c r="X1158" s="12" t="str">
        <f t="shared" si="582"/>
        <v>0.00134432777203612-0.00334778702421532i</v>
      </c>
      <c r="Y1158" s="12" t="str">
        <f t="shared" si="583"/>
        <v>0.00029+0.0968867174367092i</v>
      </c>
      <c r="Z1158" s="12" t="str">
        <f t="shared" si="584"/>
        <v>-0.426340241852816-0.179911325560574i</v>
      </c>
      <c r="AA1158" s="12" t="str">
        <f t="shared" si="585"/>
        <v>2.24079975266279-128.249678992805i</v>
      </c>
      <c r="AB1158" s="12" t="str">
        <f t="shared" si="586"/>
        <v>0.487324625961007-0.107962120590719i</v>
      </c>
      <c r="AC1158" s="12" t="str">
        <f t="shared" si="587"/>
        <v>1.43796172439069-1.2071539688084i</v>
      </c>
      <c r="AD1158" s="12" t="str">
        <f t="shared" si="588"/>
        <v>0.235770712022862+0.122847101671857i</v>
      </c>
      <c r="AE1158" s="12" t="str">
        <f t="shared" si="589"/>
        <v>-0.0784169574825793-0.0947924843660906i</v>
      </c>
      <c r="AF1158" s="12" t="str">
        <f t="shared" si="590"/>
        <v>-12.4777321349648-2.62483821335876i</v>
      </c>
      <c r="AG1158" s="12" t="str">
        <f t="shared" si="591"/>
        <v>1.05894596703423-0.10846331740762i</v>
      </c>
      <c r="AH1158" s="12" t="str">
        <f t="shared" si="592"/>
        <v>0.548961959651632+1.36755730250693i</v>
      </c>
      <c r="AI1158" s="12">
        <f t="shared" si="593"/>
        <v>3.3677427503156601</v>
      </c>
      <c r="AJ1158" s="12">
        <f t="shared" si="594"/>
        <v>68.128591314098458</v>
      </c>
      <c r="AK1158" s="12"/>
      <c r="AL1158" s="12"/>
      <c r="AM1158" s="12"/>
      <c r="AN1158" s="12"/>
    </row>
    <row r="1159" spans="1:40" x14ac:dyDescent="0.35">
      <c r="A1159" s="12"/>
      <c r="B1159" s="12">
        <f t="shared" si="560"/>
        <v>102900</v>
      </c>
      <c r="C1159" s="29" t="str">
        <f t="shared" si="562"/>
        <v>-6.54187363687773E-06+0.0215708654673377i</v>
      </c>
      <c r="D1159" s="28" t="str">
        <f t="shared" si="563"/>
        <v>-5.3991111872284+0.165376635249589i</v>
      </c>
      <c r="E1159" s="12" t="str">
        <f t="shared" si="564"/>
        <v>4200</v>
      </c>
      <c r="F1159" s="12" t="str">
        <f t="shared" si="565"/>
        <v>0.704225352112676</v>
      </c>
      <c r="G1159" s="12" t="str">
        <f t="shared" si="561"/>
        <v>0.704225352112676</v>
      </c>
      <c r="H1159" s="12" t="str">
        <f t="shared" si="566"/>
        <v>7.08058871541057+2.78850945422588i</v>
      </c>
      <c r="I1159" s="12" t="str">
        <f t="shared" si="567"/>
        <v>404.087355067987i</v>
      </c>
      <c r="J1159" s="12" t="str">
        <f t="shared" si="568"/>
        <v>-138.668818072184+87.394720074568i</v>
      </c>
      <c r="K1159" s="12" t="str">
        <f t="shared" si="569"/>
        <v>1.31444751473287-2.08562809206787i</v>
      </c>
      <c r="L1159" s="12" t="str">
        <f t="shared" si="570"/>
        <v>0.0633827318172519-0.0848920180779913i</v>
      </c>
      <c r="M1159" s="12" t="str">
        <f t="shared" si="571"/>
        <v>1.37783024655012-2.17052011014586i</v>
      </c>
      <c r="N1159" s="12" t="str">
        <f t="shared" si="572"/>
        <v>-1.29307953621756i</v>
      </c>
      <c r="O1159" s="12" t="str">
        <f t="shared" si="573"/>
        <v>0.27416063931121-0.961683910571695i</v>
      </c>
      <c r="P1159" s="12" t="str">
        <f t="shared" si="574"/>
        <v>0.72583936068879+0.961683910571695i</v>
      </c>
      <c r="Q1159" s="12" t="str">
        <f t="shared" si="575"/>
        <v>-0.72583936068879+0.331395625645865i</v>
      </c>
      <c r="R1159" s="12" t="str">
        <f t="shared" si="576"/>
        <v>-0.326929644739251-1.47419253168749i</v>
      </c>
      <c r="S1159" s="12" t="str">
        <f t="shared" si="577"/>
        <v>0.132417444985521i</v>
      </c>
      <c r="T1159" s="12" t="str">
        <f t="shared" si="578"/>
        <v>0.195208808462794-0.0432911882463957i</v>
      </c>
      <c r="U1159" s="12" t="str">
        <f t="shared" si="579"/>
        <v>0.001-0.0154669526814281i</v>
      </c>
      <c r="V1159" s="12" t="str">
        <f t="shared" si="580"/>
        <v>0.0015-0.00470120142292649i</v>
      </c>
      <c r="W1159" s="12" t="str">
        <f t="shared" si="581"/>
        <v>0.000931445755679181-0.00364643556187354i</v>
      </c>
      <c r="X1159" s="12" t="str">
        <f t="shared" si="582"/>
        <v>0.00134348947506924-0.00334471805649705i</v>
      </c>
      <c r="Y1159" s="12" t="str">
        <f t="shared" si="583"/>
        <v>0.00029+0.0969809652163169i</v>
      </c>
      <c r="Z1159" s="12" t="str">
        <f t="shared" si="584"/>
        <v>-0.42551090439909-0.179598625476634i</v>
      </c>
      <c r="AA1159" s="12" t="str">
        <f t="shared" si="585"/>
        <v>2.23499954612085-128.11650953171i</v>
      </c>
      <c r="AB1159" s="12" t="str">
        <f t="shared" si="586"/>
        <v>0.487277645155844-0.108062891376762i</v>
      </c>
      <c r="AC1159" s="12" t="str">
        <f t="shared" si="587"/>
        <v>1.43683319906967-1.20653824830384i</v>
      </c>
      <c r="AD1159" s="12" t="str">
        <f t="shared" si="588"/>
        <v>0.235927789077056+0.122904321877312i</v>
      </c>
      <c r="AE1159" s="12" t="str">
        <f t="shared" si="589"/>
        <v>-0.0783163996287526-0.0946694357865521i</v>
      </c>
      <c r="AF1159" s="12" t="str">
        <f t="shared" si="590"/>
        <v>-12.479699902639-2.62313281897629i</v>
      </c>
      <c r="AG1159" s="12" t="str">
        <f t="shared" si="591"/>
        <v>1.05890960384097-0.108424624518795i</v>
      </c>
      <c r="AH1159" s="12" t="str">
        <f t="shared" si="592"/>
        <v>0.548618602181699+1.36589962674601i</v>
      </c>
      <c r="AI1159" s="12">
        <f t="shared" si="593"/>
        <v>3.3579159967897825</v>
      </c>
      <c r="AJ1159" s="12">
        <f t="shared" si="594"/>
        <v>68.116957386092295</v>
      </c>
      <c r="AK1159" s="12"/>
      <c r="AL1159" s="12"/>
      <c r="AM1159" s="12"/>
      <c r="AN1159" s="12"/>
    </row>
    <row r="1160" spans="1:40" x14ac:dyDescent="0.35">
      <c r="A1160" s="12"/>
      <c r="B1160" s="12">
        <f t="shared" si="560"/>
        <v>103000</v>
      </c>
      <c r="C1160" s="29" t="str">
        <f t="shared" si="562"/>
        <v>-6.52917713713049E-06+0.0215499228833521i</v>
      </c>
      <c r="D1160" s="28" t="str">
        <f t="shared" si="563"/>
        <v>-5.39911108988857+0.165216075439033i</v>
      </c>
      <c r="E1160" s="12" t="str">
        <f t="shared" si="564"/>
        <v>4200</v>
      </c>
      <c r="F1160" s="12" t="str">
        <f t="shared" si="565"/>
        <v>0.704225352112676</v>
      </c>
      <c r="G1160" s="12" t="str">
        <f t="shared" si="561"/>
        <v>0.704225352112676</v>
      </c>
      <c r="H1160" s="12" t="str">
        <f t="shared" si="566"/>
        <v>7.08255204073875+2.78664486283049i</v>
      </c>
      <c r="I1160" s="12" t="str">
        <f t="shared" si="567"/>
        <v>404.480054149686i</v>
      </c>
      <c r="J1160" s="12" t="str">
        <f t="shared" si="568"/>
        <v>-138.940415126331+87.4796517753208i</v>
      </c>
      <c r="K1160" s="12" t="str">
        <f t="shared" si="569"/>
        <v>1.31259434322485-2.08474084245936i</v>
      </c>
      <c r="L1160" s="12" t="str">
        <f t="shared" si="570"/>
        <v>0.0633036931300011-0.0848685538222118i</v>
      </c>
      <c r="M1160" s="12" t="str">
        <f t="shared" si="571"/>
        <v>1.37589803635485-2.16960939628157i</v>
      </c>
      <c r="N1160" s="12" t="str">
        <f t="shared" si="572"/>
        <v>-1.29433617327899i</v>
      </c>
      <c r="O1160" s="12" t="str">
        <f t="shared" si="573"/>
        <v>0.27295193551733-0.962027671586085i</v>
      </c>
      <c r="P1160" s="12" t="str">
        <f t="shared" si="574"/>
        <v>0.72704806448267+0.962027671586085i</v>
      </c>
      <c r="Q1160" s="12" t="str">
        <f t="shared" si="575"/>
        <v>-0.72704806448267+0.332308501692905i</v>
      </c>
      <c r="R1160" s="12" t="str">
        <f t="shared" si="576"/>
        <v>-0.326916770542678-1.47261913769791i</v>
      </c>
      <c r="S1160" s="12" t="str">
        <f t="shared" si="577"/>
        <v>0.132546130549161i</v>
      </c>
      <c r="T1160" s="12" t="str">
        <f t="shared" si="578"/>
        <v>0.1951899684745-0.0433315529470599i</v>
      </c>
      <c r="U1160" s="12" t="str">
        <f t="shared" si="579"/>
        <v>0.001-0.0154519362225141i</v>
      </c>
      <c r="V1160" s="12" t="str">
        <f t="shared" si="580"/>
        <v>0.0015-0.00469663714970033i</v>
      </c>
      <c r="W1160" s="12" t="str">
        <f t="shared" si="581"/>
        <v>0.000931436002401797-0.00364297393902273i</v>
      </c>
      <c r="X1160" s="12" t="str">
        <f t="shared" si="582"/>
        <v>0.00134265352877551-0.00334165480827479i</v>
      </c>
      <c r="Y1160" s="12" t="str">
        <f t="shared" si="583"/>
        <v>0.00029+0.0970752129959246i</v>
      </c>
      <c r="Z1160" s="12" t="str">
        <f t="shared" si="584"/>
        <v>-0.424684019145281-0.179286954775952i</v>
      </c>
      <c r="AA1160" s="12" t="str">
        <f t="shared" si="585"/>
        <v>2.22922205383268-127.983623845062i</v>
      </c>
      <c r="AB1160" s="12" t="str">
        <f t="shared" si="586"/>
        <v>0.487230617026309-0.108163649208552i</v>
      </c>
      <c r="AC1160" s="12" t="str">
        <f t="shared" si="587"/>
        <v>1.43570677955948-1.20592227740737i</v>
      </c>
      <c r="AD1160" s="12" t="str">
        <f t="shared" si="588"/>
        <v>0.236084956616986+0.122961360808501i</v>
      </c>
      <c r="AE1160" s="12" t="str">
        <f t="shared" si="589"/>
        <v>-0.0782161403013776-0.0945466778479994i</v>
      </c>
      <c r="AF1160" s="12" t="str">
        <f t="shared" si="590"/>
        <v>-12.4816631306273-2.62142878739146i</v>
      </c>
      <c r="AG1160" s="12" t="str">
        <f t="shared" si="591"/>
        <v>1.05887324135464-0.108386058383222i</v>
      </c>
      <c r="AH1160" s="12" t="str">
        <f t="shared" si="592"/>
        <v>0.548276120386746+1.36424574351284i</v>
      </c>
      <c r="AI1160" s="12">
        <f t="shared" si="593"/>
        <v>3.3481011902448414</v>
      </c>
      <c r="AJ1160" s="12">
        <f t="shared" si="594"/>
        <v>68.105320538455288</v>
      </c>
      <c r="AK1160" s="12"/>
      <c r="AL1160" s="12"/>
      <c r="AM1160" s="12"/>
      <c r="AN1160" s="12"/>
    </row>
    <row r="1161" spans="1:40" x14ac:dyDescent="0.35">
      <c r="A1161" s="12"/>
      <c r="B1161" s="12">
        <f t="shared" si="560"/>
        <v>103100</v>
      </c>
      <c r="C1161" s="29" t="str">
        <f t="shared" si="562"/>
        <v>-6.51651756368728E-06+0.0215290209251245i</v>
      </c>
      <c r="D1161" s="28" t="str">
        <f t="shared" si="563"/>
        <v>-5.39911099283184+0.165055827092621i</v>
      </c>
      <c r="E1161" s="12" t="str">
        <f t="shared" si="564"/>
        <v>4200</v>
      </c>
      <c r="F1161" s="12" t="str">
        <f t="shared" si="565"/>
        <v>0.704225352112676</v>
      </c>
      <c r="G1161" s="12" t="str">
        <f t="shared" si="561"/>
        <v>0.704225352112676</v>
      </c>
      <c r="H1161" s="12" t="str">
        <f t="shared" si="566"/>
        <v>7.08451083902065+2.78478194727318i</v>
      </c>
      <c r="I1161" s="12" t="str">
        <f t="shared" si="567"/>
        <v>404.872753231385i</v>
      </c>
      <c r="J1161" s="12" t="str">
        <f t="shared" si="568"/>
        <v>-139.212275995004+87.5645834760735i</v>
      </c>
      <c r="K1161" s="12" t="str">
        <f t="shared" si="569"/>
        <v>1.31074459690364-2.08385321256018i</v>
      </c>
      <c r="L1161" s="12" t="str">
        <f t="shared" si="570"/>
        <v>0.0632247748336286-0.0848450453711078i</v>
      </c>
      <c r="M1161" s="12" t="str">
        <f t="shared" si="571"/>
        <v>1.37396937173727-2.16869825793129i</v>
      </c>
      <c r="N1161" s="12" t="str">
        <f t="shared" si="572"/>
        <v>-1.29559281034043i</v>
      </c>
      <c r="O1161" s="12" t="str">
        <f t="shared" si="573"/>
        <v>0.271742800695077-0.96236991342747i</v>
      </c>
      <c r="P1161" s="12" t="str">
        <f t="shared" si="574"/>
        <v>0.728257199304923+0.96236991342747i</v>
      </c>
      <c r="Q1161" s="12" t="str">
        <f t="shared" si="575"/>
        <v>-0.728257199304923+0.33322289691296i</v>
      </c>
      <c r="R1161" s="12" t="str">
        <f t="shared" si="576"/>
        <v>-0.326903882158567-1.47104865296894i</v>
      </c>
      <c r="S1161" s="12" t="str">
        <f t="shared" si="577"/>
        <v>0.132674816112801i</v>
      </c>
      <c r="T1161" s="12" t="str">
        <f t="shared" si="578"/>
        <v>0.195171109525638-0.0433719124519486i</v>
      </c>
      <c r="U1161" s="12" t="str">
        <f t="shared" si="579"/>
        <v>0.001-0.0154369488934913i</v>
      </c>
      <c r="V1161" s="12" t="str">
        <f t="shared" si="580"/>
        <v>0.0015-0.00469208173054447i</v>
      </c>
      <c r="W1161" s="12" t="str">
        <f t="shared" si="581"/>
        <v>0.000931426240225432-0.00363951910290126i</v>
      </c>
      <c r="X1161" s="12" t="str">
        <f t="shared" si="582"/>
        <v>0.00134181992426537-0.00333859726405685i</v>
      </c>
      <c r="Y1161" s="12" t="str">
        <f t="shared" si="583"/>
        <v>0.00029+0.0971694607755323i</v>
      </c>
      <c r="Z1161" s="12" t="str">
        <f t="shared" si="584"/>
        <v>-0.423859576410232-0.178976308696205i</v>
      </c>
      <c r="AA1161" s="12" t="str">
        <f t="shared" si="585"/>
        <v>2.22346715793329-127.851021007854i</v>
      </c>
      <c r="AB1161" s="12" t="str">
        <f t="shared" si="586"/>
        <v>0.487183541567656-0.108264394070716i</v>
      </c>
      <c r="AC1161" s="12" t="str">
        <f t="shared" si="587"/>
        <v>1.4345824617113-1.20530605939343i</v>
      </c>
      <c r="AD1161" s="12" t="str">
        <f t="shared" si="588"/>
        <v>0.23624221446235+0.123018218342608i</v>
      </c>
      <c r="AE1161" s="12" t="str">
        <f t="shared" si="589"/>
        <v>-0.078116178330883-0.0944242094201279i</v>
      </c>
      <c r="AF1161" s="12" t="str">
        <f t="shared" si="590"/>
        <v>-12.4836218318525-2.61972612018056i</v>
      </c>
      <c r="AG1161" s="12" t="str">
        <f t="shared" si="591"/>
        <v>1.0588368794747-0.108347618508197i</v>
      </c>
      <c r="AH1161" s="12" t="str">
        <f t="shared" si="592"/>
        <v>0.547934512107147+1.36259563905221i</v>
      </c>
      <c r="AI1161" s="12">
        <f t="shared" si="593"/>
        <v>3.3382983026085684</v>
      </c>
      <c r="AJ1161" s="12">
        <f t="shared" si="594"/>
        <v>68.093680731605403</v>
      </c>
      <c r="AK1161" s="12"/>
      <c r="AL1161" s="12"/>
      <c r="AM1161" s="12"/>
      <c r="AN1161" s="12"/>
    </row>
    <row r="1162" spans="1:40" x14ac:dyDescent="0.35">
      <c r="A1162" s="12"/>
      <c r="B1162" s="12">
        <f t="shared" si="560"/>
        <v>103200</v>
      </c>
      <c r="C1162" s="29" t="str">
        <f t="shared" si="562"/>
        <v>-6.50389477349233E-06+0.0215081594745567i</v>
      </c>
      <c r="D1162" s="28" t="str">
        <f t="shared" si="563"/>
        <v>-5.39911089605712+0.164895889304935i</v>
      </c>
      <c r="E1162" s="12" t="str">
        <f t="shared" si="564"/>
        <v>4200</v>
      </c>
      <c r="F1162" s="12" t="str">
        <f t="shared" si="565"/>
        <v>0.704225352112676</v>
      </c>
      <c r="G1162" s="12" t="str">
        <f t="shared" si="561"/>
        <v>0.704225352112676</v>
      </c>
      <c r="H1162" s="12" t="str">
        <f t="shared" si="566"/>
        <v>7.0864651231387+2.782920708201i</v>
      </c>
      <c r="I1162" s="12" t="str">
        <f t="shared" si="567"/>
        <v>405.265452313083i</v>
      </c>
      <c r="J1162" s="12" t="str">
        <f t="shared" si="568"/>
        <v>-139.484400678203+87.6495151768263i</v>
      </c>
      <c r="K1162" s="12" t="str">
        <f t="shared" si="569"/>
        <v>1.30889826888965-2.08296520769667i</v>
      </c>
      <c r="L1162" s="12" t="str">
        <f t="shared" si="570"/>
        <v>0.0631459767644954-0.0848214929749757i</v>
      </c>
      <c r="M1162" s="12" t="str">
        <f t="shared" si="571"/>
        <v>1.37204424565415-2.16778670067165i</v>
      </c>
      <c r="N1162" s="12" t="str">
        <f t="shared" si="572"/>
        <v>-1.29684944740187i</v>
      </c>
      <c r="O1162" s="12" t="str">
        <f t="shared" si="573"/>
        <v>0.270533236753851-0.962710635555401i</v>
      </c>
      <c r="P1162" s="12" t="str">
        <f t="shared" si="574"/>
        <v>0.729466763246149+0.962710635555401i</v>
      </c>
      <c r="Q1162" s="12" t="str">
        <f t="shared" si="575"/>
        <v>-0.729466763246149+0.334138811846469i</v>
      </c>
      <c r="R1162" s="12" t="str">
        <f t="shared" si="576"/>
        <v>-0.326890979581764-1.46948106902914i</v>
      </c>
      <c r="S1162" s="12" t="str">
        <f t="shared" si="577"/>
        <v>0.132803501676441i</v>
      </c>
      <c r="T1162" s="12" t="str">
        <f t="shared" si="578"/>
        <v>0.19515223161431-0.0434122667549002i</v>
      </c>
      <c r="U1162" s="12" t="str">
        <f t="shared" si="579"/>
        <v>0.001-0.0154219906096798i</v>
      </c>
      <c r="V1162" s="12" t="str">
        <f t="shared" si="580"/>
        <v>0.0015-0.0046875351397203i</v>
      </c>
      <c r="W1162" s="12" t="str">
        <f t="shared" si="581"/>
        <v>0.000931416469151725-0.00363607103376723i</v>
      </c>
      <c r="X1162" s="12" t="str">
        <f t="shared" si="582"/>
        <v>0.00134098865269089-0.00333554540840618i</v>
      </c>
      <c r="Y1162" s="12" t="str">
        <f t="shared" si="583"/>
        <v>0.00029+0.09726370855514i</v>
      </c>
      <c r="Z1162" s="12" t="str">
        <f t="shared" si="584"/>
        <v>-0.423037566560566-0.178666682502845i</v>
      </c>
      <c r="AA1162" s="12" t="str">
        <f t="shared" si="585"/>
        <v>2.21773474131222-127.718700099155i</v>
      </c>
      <c r="AB1162" s="12" t="str">
        <f t="shared" si="586"/>
        <v>0.487136418775145-0.108365125947874i</v>
      </c>
      <c r="AC1162" s="12" t="str">
        <f t="shared" si="587"/>
        <v>1.4334602413826-1.20468959751994i</v>
      </c>
      <c r="AD1162" s="12" t="str">
        <f t="shared" si="588"/>
        <v>0.236399562432672+0.123074894356936i</v>
      </c>
      <c r="AE1162" s="12" t="str">
        <f t="shared" si="589"/>
        <v>-0.0780165125533579-0.0943020293784263i</v>
      </c>
      <c r="AF1162" s="12" t="str">
        <f t="shared" si="590"/>
        <v>-12.4855760191958-2.61802481889606i</v>
      </c>
      <c r="AG1162" s="12" t="str">
        <f t="shared" si="591"/>
        <v>1.05880051810126-0.108309304403059i</v>
      </c>
      <c r="AH1162" s="12" t="str">
        <f t="shared" si="592"/>
        <v>0.547593775187088+1.36094929967283i</v>
      </c>
      <c r="AI1162" s="12">
        <f t="shared" si="593"/>
        <v>3.3285073058958394</v>
      </c>
      <c r="AJ1162" s="12">
        <f t="shared" si="594"/>
        <v>68.082037926188093</v>
      </c>
      <c r="AK1162" s="12"/>
      <c r="AL1162" s="12"/>
      <c r="AM1162" s="12"/>
      <c r="AN1162" s="12"/>
    </row>
    <row r="1163" spans="1:40" x14ac:dyDescent="0.35">
      <c r="A1163" s="12"/>
      <c r="B1163" s="12">
        <f t="shared" si="560"/>
        <v>103300</v>
      </c>
      <c r="C1163" s="29" t="str">
        <f t="shared" si="562"/>
        <v>-6.49130862418188E-06+0.021487338414008i</v>
      </c>
      <c r="D1163" s="28" t="str">
        <f t="shared" si="563"/>
        <v>-5.3991107995633+0.164736261174061i</v>
      </c>
      <c r="E1163" s="12" t="str">
        <f t="shared" si="564"/>
        <v>4200</v>
      </c>
      <c r="F1163" s="12" t="str">
        <f t="shared" si="565"/>
        <v>0.704225352112676</v>
      </c>
      <c r="G1163" s="12" t="str">
        <f t="shared" si="561"/>
        <v>0.704225352112676</v>
      </c>
      <c r="H1163" s="12" t="str">
        <f t="shared" si="566"/>
        <v>7.088414905934+2.78106114624083i</v>
      </c>
      <c r="I1163" s="12" t="str">
        <f t="shared" si="567"/>
        <v>405.658151394782i</v>
      </c>
      <c r="J1163" s="12" t="str">
        <f t="shared" si="568"/>
        <v>-139.756789175928+87.734446877579i</v>
      </c>
      <c r="K1163" s="12" t="str">
        <f t="shared" si="569"/>
        <v>1.30705535231397-2.08207683316795i</v>
      </c>
      <c r="L1163" s="12" t="str">
        <f t="shared" si="570"/>
        <v>0.063067298758907-0.0847978968831845i</v>
      </c>
      <c r="M1163" s="12" t="str">
        <f t="shared" si="571"/>
        <v>1.37012265107288-2.16687473005113i</v>
      </c>
      <c r="N1163" s="12" t="str">
        <f t="shared" si="572"/>
        <v>-1.2981060844633i</v>
      </c>
      <c r="O1163" s="12" t="str">
        <f t="shared" si="573"/>
        <v>0.269323245603726-0.963049837431831i</v>
      </c>
      <c r="P1163" s="12" t="str">
        <f t="shared" si="574"/>
        <v>0.730676754396274+0.963049837431831i</v>
      </c>
      <c r="Q1163" s="12" t="str">
        <f t="shared" si="575"/>
        <v>-0.730676754396274+0.335056247031469i</v>
      </c>
      <c r="R1163" s="12" t="str">
        <f t="shared" si="576"/>
        <v>-0.326878062807113-1.46791637743987i</v>
      </c>
      <c r="S1163" s="12" t="str">
        <f t="shared" si="577"/>
        <v>0.132932187240081i</v>
      </c>
      <c r="T1163" s="12" t="str">
        <f t="shared" si="578"/>
        <v>0.195133334738618-0.0434526158497501i</v>
      </c>
      <c r="U1163" s="12" t="str">
        <f t="shared" si="579"/>
        <v>0.001-0.0154070612867275i</v>
      </c>
      <c r="V1163" s="12" t="str">
        <f t="shared" si="580"/>
        <v>0.0015-0.00468299735158892i</v>
      </c>
      <c r="W1163" s="12" t="str">
        <f t="shared" si="581"/>
        <v>0.000931406689182293-0.00363262971195512i</v>
      </c>
      <c r="X1163" s="12" t="str">
        <f t="shared" si="582"/>
        <v>0.00134015970524551-0.00333249922594005i</v>
      </c>
      <c r="Y1163" s="12" t="str">
        <f t="shared" si="583"/>
        <v>0.00029+0.0973579563347477i</v>
      </c>
      <c r="Z1163" s="12" t="str">
        <f t="shared" si="584"/>
        <v>-0.422217980010388-0.1783580714889i</v>
      </c>
      <c r="AA1163" s="12" t="str">
        <f t="shared" si="585"/>
        <v>2.2120246876078-127.586660202086i</v>
      </c>
      <c r="AB1163" s="12" t="str">
        <f t="shared" si="586"/>
        <v>0.487089248644041-0.108465844824637i</v>
      </c>
      <c r="AC1163" s="12" t="str">
        <f t="shared" si="587"/>
        <v>1.43234011443712-1.20407289502836i</v>
      </c>
      <c r="AD1163" s="12" t="str">
        <f t="shared" si="588"/>
        <v>0.236557000347305+0.123131388728909i</v>
      </c>
      <c r="AE1163" s="12" t="str">
        <f t="shared" si="589"/>
        <v>-0.0779171418105174-0.0941801366041381i</v>
      </c>
      <c r="AF1163" s="12" t="str">
        <f t="shared" si="590"/>
        <v>-12.4875257054973-2.61632488506677i</v>
      </c>
      <c r="AG1163" s="12" t="str">
        <f t="shared" si="591"/>
        <v>1.05876415713511-0.108271115579176i</v>
      </c>
      <c r="AH1163" s="12" t="str">
        <f t="shared" si="592"/>
        <v>0.547253907474575+1.35930671174698i</v>
      </c>
      <c r="AI1163" s="12">
        <f t="shared" si="593"/>
        <v>3.3187281722083828</v>
      </c>
      <c r="AJ1163" s="12">
        <f t="shared" si="594"/>
        <v>68.070392083075319</v>
      </c>
      <c r="AK1163" s="12"/>
      <c r="AL1163" s="12"/>
      <c r="AM1163" s="12"/>
      <c r="AN1163" s="12"/>
    </row>
    <row r="1164" spans="1:40" x14ac:dyDescent="0.35">
      <c r="A1164" s="12"/>
      <c r="B1164" s="12">
        <f t="shared" si="560"/>
        <v>103400</v>
      </c>
      <c r="C1164" s="29" t="str">
        <f t="shared" si="562"/>
        <v>-6.47875897408029E-06+0.0214665576262927i</v>
      </c>
      <c r="D1164" s="28" t="str">
        <f t="shared" si="563"/>
        <v>-5.39911070334932+0.164576941801577i</v>
      </c>
      <c r="E1164" s="12" t="str">
        <f t="shared" si="564"/>
        <v>4200</v>
      </c>
      <c r="F1164" s="12" t="str">
        <f t="shared" si="565"/>
        <v>0.704225352112676</v>
      </c>
      <c r="G1164" s="12" t="str">
        <f t="shared" si="561"/>
        <v>0.704225352112676</v>
      </c>
      <c r="H1164" s="12" t="str">
        <f t="shared" si="566"/>
        <v>7.09036020020666+2.77920326199959i</v>
      </c>
      <c r="I1164" s="12" t="str">
        <f t="shared" si="567"/>
        <v>406.050850476481i</v>
      </c>
      <c r="J1164" s="12" t="str">
        <f t="shared" si="568"/>
        <v>-140.029441488178+87.8193785783318i</v>
      </c>
      <c r="K1164" s="12" t="str">
        <f t="shared" si="569"/>
        <v>1.30521584031842-2.08118809424606i</v>
      </c>
      <c r="L1164" s="12" t="str">
        <f t="shared" si="570"/>
        <v>0.0629887406531145-0.0847742573441786i</v>
      </c>
      <c r="M1164" s="12" t="str">
        <f t="shared" si="571"/>
        <v>1.36820458097153-2.16596235159024i</v>
      </c>
      <c r="N1164" s="12" t="str">
        <f t="shared" si="572"/>
        <v>-1.29936272152474i</v>
      </c>
      <c r="O1164" s="12" t="str">
        <f t="shared" si="573"/>
        <v>0.268112829155425-0.963387518521116i</v>
      </c>
      <c r="P1164" s="12" t="str">
        <f t="shared" si="574"/>
        <v>0.731887170844575+0.963387518521116i</v>
      </c>
      <c r="Q1164" s="12" t="str">
        <f t="shared" si="575"/>
        <v>-0.731887170844575+0.335975203003624i</v>
      </c>
      <c r="R1164" s="12" t="str">
        <f t="shared" si="576"/>
        <v>-0.326865131829441-1.46635456979506i</v>
      </c>
      <c r="S1164" s="12" t="str">
        <f t="shared" si="577"/>
        <v>0.133060872803721i</v>
      </c>
      <c r="T1164" s="12" t="str">
        <f t="shared" si="578"/>
        <v>0.195114418896656-0.0434929597303287i</v>
      </c>
      <c r="U1164" s="12" t="str">
        <f t="shared" si="579"/>
        <v>0.001-0.0153921608406088i</v>
      </c>
      <c r="V1164" s="12" t="str">
        <f t="shared" si="580"/>
        <v>0.0015-0.0046784683406106i</v>
      </c>
      <c r="W1164" s="12" t="str">
        <f t="shared" si="581"/>
        <v>0.00093139690031876-0.00362919511787552i</v>
      </c>
      <c r="X1164" s="12" t="str">
        <f t="shared" si="582"/>
        <v>0.00133933307316377-0.00332945870132989i</v>
      </c>
      <c r="Y1164" s="12" t="str">
        <f t="shared" si="583"/>
        <v>0.00029+0.0974522041143554i</v>
      </c>
      <c r="Z1164" s="12" t="str">
        <f t="shared" si="584"/>
        <v>-0.421400807221015-0.178050470974778i</v>
      </c>
      <c r="AA1164" s="12" t="str">
        <f t="shared" si="585"/>
        <v>2.2063368812015-127.454900403795i</v>
      </c>
      <c r="AB1164" s="12" t="str">
        <f t="shared" si="586"/>
        <v>0.487042031169584-0.108566550685605i</v>
      </c>
      <c r="AC1164" s="12" t="str">
        <f t="shared" si="587"/>
        <v>1.43122207674487-1.20345595514368i</v>
      </c>
      <c r="AD1164" s="12" t="str">
        <f t="shared" si="588"/>
        <v>0.236714528025431+0.123187701336062i</v>
      </c>
      <c r="AE1164" s="12" t="str">
        <f t="shared" si="589"/>
        <v>-0.0778180649496722-0.0940585299842183i</v>
      </c>
      <c r="AF1164" s="12" t="str">
        <f t="shared" si="590"/>
        <v>-12.489470903556-2.61462632019801i</v>
      </c>
      <c r="AG1164" s="12" t="str">
        <f t="shared" si="591"/>
        <v>1.0587277964777-0.108233051549937i</v>
      </c>
      <c r="AH1164" s="12" t="str">
        <f t="shared" si="592"/>
        <v>0.5469149068215+1.35766786171006i</v>
      </c>
      <c r="AI1164" s="12">
        <f t="shared" si="593"/>
        <v>3.3089608737340508</v>
      </c>
      <c r="AJ1164" s="12">
        <f t="shared" si="594"/>
        <v>68.058743163361285</v>
      </c>
      <c r="AK1164" s="12"/>
      <c r="AL1164" s="12"/>
      <c r="AM1164" s="12"/>
      <c r="AN1164" s="12"/>
    </row>
    <row r="1165" spans="1:40" x14ac:dyDescent="0.35">
      <c r="A1165" s="12"/>
      <c r="B1165" s="12">
        <f t="shared" si="560"/>
        <v>103500</v>
      </c>
      <c r="C1165" s="29" t="str">
        <f t="shared" si="562"/>
        <v>-6.46624568219601E-06+0.0214458169946779i</v>
      </c>
      <c r="D1165" s="28" t="str">
        <f t="shared" si="563"/>
        <v>-5.39911060741408+0.164417930292531i</v>
      </c>
      <c r="E1165" s="12" t="str">
        <f t="shared" si="564"/>
        <v>4200</v>
      </c>
      <c r="F1165" s="12" t="str">
        <f t="shared" si="565"/>
        <v>0.704225352112676</v>
      </c>
      <c r="G1165" s="12" t="str">
        <f t="shared" si="561"/>
        <v>0.704225352112676</v>
      </c>
      <c r="H1165" s="12" t="str">
        <f t="shared" si="566"/>
        <v>7.09230101871565+2.77734705606429i</v>
      </c>
      <c r="I1165" s="12" t="str">
        <f t="shared" si="567"/>
        <v>406.443549558179i</v>
      </c>
      <c r="J1165" s="12" t="str">
        <f t="shared" si="568"/>
        <v>-140.302357614954+87.9043102790845i</v>
      </c>
      <c r="K1165" s="12" t="str">
        <f t="shared" si="569"/>
        <v>1.30337972605556-2.08029899617606i</v>
      </c>
      <c r="L1165" s="12" t="str">
        <f t="shared" si="570"/>
        <v>0.0629103022833193-0.0847505746054808i</v>
      </c>
      <c r="M1165" s="12" t="str">
        <f t="shared" si="571"/>
        <v>1.36629002833888-2.16504957078154i</v>
      </c>
      <c r="N1165" s="12" t="str">
        <f t="shared" si="572"/>
        <v>-1.30061935858617i</v>
      </c>
      <c r="O1165" s="12" t="str">
        <f t="shared" si="573"/>
        <v>0.26690198932038-0.963723678290009i</v>
      </c>
      <c r="P1165" s="12" t="str">
        <f t="shared" si="574"/>
        <v>0.73309801067962+0.963723678290009i</v>
      </c>
      <c r="Q1165" s="12" t="str">
        <f t="shared" si="575"/>
        <v>-0.73309801067962+0.336895680296161i</v>
      </c>
      <c r="R1165" s="12" t="str">
        <f t="shared" si="576"/>
        <v>-0.32685218664358-1.46479563772118i</v>
      </c>
      <c r="S1165" s="12" t="str">
        <f t="shared" si="577"/>
        <v>0.133189558367361i</v>
      </c>
      <c r="T1165" s="12" t="str">
        <f t="shared" si="578"/>
        <v>0.195095484086521-0.0435332983904647i</v>
      </c>
      <c r="U1165" s="12" t="str">
        <f t="shared" si="579"/>
        <v>0.001-0.0153772891876227i</v>
      </c>
      <c r="V1165" s="12" t="str">
        <f t="shared" si="580"/>
        <v>0.0015-0.00467394808134429i</v>
      </c>
      <c r="W1165" s="12" t="str">
        <f t="shared" si="581"/>
        <v>0.000931387102562758-0.00362576723201469i</v>
      </c>
      <c r="X1165" s="12" t="str">
        <f t="shared" si="582"/>
        <v>0.00133850874772115-0.00332642381930101i</v>
      </c>
      <c r="Y1165" s="12" t="str">
        <f t="shared" si="583"/>
        <v>0.00029+0.0975464518939631i</v>
      </c>
      <c r="Z1165" s="12" t="str">
        <f t="shared" si="584"/>
        <v>-0.420586038700697-0.177743876308087i</v>
      </c>
      <c r="AA1165" s="12" t="str">
        <f t="shared" si="585"/>
        <v>2.2006712072123-127.323419795438i</v>
      </c>
      <c r="AB1165" s="12" t="str">
        <f t="shared" si="586"/>
        <v>0.486994766347024-0.108667243515373i</v>
      </c>
      <c r="AC1165" s="12" t="str">
        <f t="shared" si="587"/>
        <v>1.43010612418219-1.20283878107461i</v>
      </c>
      <c r="AD1165" s="12" t="str">
        <f t="shared" si="588"/>
        <v>0.236872145286057+0.123243832056048i</v>
      </c>
      <c r="AE1165" s="12" t="str">
        <f t="shared" si="589"/>
        <v>-0.0777192808236934-0.0939372084113031i</v>
      </c>
      <c r="AF1165" s="12" t="str">
        <f t="shared" si="590"/>
        <v>-12.4914116261297-2.61292912577176i</v>
      </c>
      <c r="AG1165" s="12" t="str">
        <f t="shared" si="591"/>
        <v>1.05869143603109-0.108195111830738i</v>
      </c>
      <c r="AH1165" s="12" t="str">
        <f t="shared" si="592"/>
        <v>0.546576771083617+1.35603273606031i</v>
      </c>
      <c r="AI1165" s="12">
        <f t="shared" si="593"/>
        <v>3.299205382746822</v>
      </c>
      <c r="AJ1165" s="12">
        <f t="shared" si="594"/>
        <v>68.04709112836332</v>
      </c>
      <c r="AK1165" s="12"/>
      <c r="AL1165" s="12"/>
      <c r="AM1165" s="12"/>
      <c r="AN1165" s="12"/>
    </row>
    <row r="1166" spans="1:40" x14ac:dyDescent="0.35">
      <c r="A1166" s="12"/>
      <c r="B1166" s="12">
        <f t="shared" si="560"/>
        <v>103600</v>
      </c>
      <c r="C1166" s="29" t="str">
        <f t="shared" si="562"/>
        <v>-6.45376860821761E-06+0.0214251164028816i</v>
      </c>
      <c r="D1166" s="28" t="str">
        <f t="shared" si="563"/>
        <v>-5.39911051175651+0.164259225755426i</v>
      </c>
      <c r="E1166" s="12" t="str">
        <f t="shared" si="564"/>
        <v>4200</v>
      </c>
      <c r="F1166" s="12" t="str">
        <f t="shared" si="565"/>
        <v>0.704225352112676</v>
      </c>
      <c r="G1166" s="12" t="str">
        <f t="shared" si="561"/>
        <v>0.704225352112676</v>
      </c>
      <c r="H1166" s="12" t="str">
        <f t="shared" si="566"/>
        <v>7.09423737417921+2.77549252900225i</v>
      </c>
      <c r="I1166" s="12" t="str">
        <f t="shared" si="567"/>
        <v>406.836248639878i</v>
      </c>
      <c r="J1166" s="12" t="str">
        <f t="shared" si="568"/>
        <v>-140.575537556255+87.9892419798372i</v>
      </c>
      <c r="K1166" s="12" t="str">
        <f t="shared" si="569"/>
        <v>1.30154700268871-2.07940954417615i</v>
      </c>
      <c r="L1166" s="12" t="str">
        <f t="shared" si="570"/>
        <v>0.0628319834856715-0.0847268489136941i</v>
      </c>
      <c r="M1166" s="12" t="str">
        <f t="shared" si="571"/>
        <v>1.36437898617438-2.16413639308984i</v>
      </c>
      <c r="N1166" s="12" t="str">
        <f t="shared" si="572"/>
        <v>-1.30187599564761i</v>
      </c>
      <c r="O1166" s="12" t="str">
        <f t="shared" si="573"/>
        <v>0.265690728010653-0.964058316207671i</v>
      </c>
      <c r="P1166" s="12" t="str">
        <f t="shared" si="574"/>
        <v>0.734309271989347+0.964058316207671i</v>
      </c>
      <c r="Q1166" s="12" t="str">
        <f t="shared" si="575"/>
        <v>-0.734309271989347+0.337817679439939i</v>
      </c>
      <c r="R1166" s="12" t="str">
        <f t="shared" si="576"/>
        <v>-0.326839227244348-1.46323957287698i</v>
      </c>
      <c r="S1166" s="12" t="str">
        <f t="shared" si="577"/>
        <v>0.133318243931001i</v>
      </c>
      <c r="T1166" s="12" t="str">
        <f t="shared" si="578"/>
        <v>0.195076530306307-0.0435736318239819i</v>
      </c>
      <c r="U1166" s="12" t="str">
        <f t="shared" si="579"/>
        <v>0.001-0.0153624462443914i</v>
      </c>
      <c r="V1166" s="12" t="str">
        <f t="shared" si="580"/>
        <v>0.0015-0.00466943654844724i</v>
      </c>
      <c r="W1166" s="12" t="str">
        <f t="shared" si="581"/>
        <v>0.000931377295915918-0.00362234603493427i</v>
      </c>
      <c r="X1166" s="12" t="str">
        <f t="shared" si="582"/>
        <v>0.00133768672023383-0.00332339456463244i</v>
      </c>
      <c r="Y1166" s="12" t="str">
        <f t="shared" si="583"/>
        <v>0.00029+0.0976406996735708i</v>
      </c>
      <c r="Z1166" s="12" t="str">
        <f t="shared" si="584"/>
        <v>-0.419773665004338-0.177438282863442i</v>
      </c>
      <c r="AA1166" s="12" t="str">
        <f t="shared" si="585"/>
        <v>2.19502755149123-127.192217472157i</v>
      </c>
      <c r="AB1166" s="12" t="str">
        <f t="shared" si="586"/>
        <v>0.486947454171604-0.108767923298525i</v>
      </c>
      <c r="AC1166" s="12" t="str">
        <f t="shared" si="587"/>
        <v>1.42899225263171-1.20222137601355i</v>
      </c>
      <c r="AD1166" s="12" t="str">
        <f t="shared" si="588"/>
        <v>0.237029851948023+0.123299780766639i</v>
      </c>
      <c r="AE1166" s="12" t="str">
        <f t="shared" si="589"/>
        <v>-0.0776207882909856-0.0938161707836764i</v>
      </c>
      <c r="AF1166" s="12" t="str">
        <f t="shared" si="590"/>
        <v>-12.4933478859357-2.61123330324682i</v>
      </c>
      <c r="AG1166" s="12" t="str">
        <f t="shared" si="591"/>
        <v>1.05865507569803-0.108157295938976i</v>
      </c>
      <c r="AH1166" s="12" t="str">
        <f t="shared" si="592"/>
        <v>0.54623949812059+1.35440132135851i</v>
      </c>
      <c r="AI1166" s="12">
        <f t="shared" si="593"/>
        <v>3.2894616716068348</v>
      </c>
      <c r="AJ1166" s="12">
        <f t="shared" si="594"/>
        <v>68.035435939620413</v>
      </c>
      <c r="AK1166" s="12"/>
      <c r="AL1166" s="12"/>
      <c r="AM1166" s="12"/>
      <c r="AN1166" s="12"/>
    </row>
    <row r="1167" spans="1:40" x14ac:dyDescent="0.35">
      <c r="A1167" s="12"/>
      <c r="B1167" s="12">
        <f t="shared" si="560"/>
        <v>103700</v>
      </c>
      <c r="C1167" s="29" t="str">
        <f t="shared" si="562"/>
        <v>-6.44132761250984E-06+0.0214044557350702i</v>
      </c>
      <c r="D1167" s="28" t="str">
        <f t="shared" si="563"/>
        <v>-5.39911041637555+0.164100827302205i</v>
      </c>
      <c r="E1167" s="12" t="str">
        <f t="shared" si="564"/>
        <v>4200</v>
      </c>
      <c r="F1167" s="12" t="str">
        <f t="shared" si="565"/>
        <v>0.704225352112676</v>
      </c>
      <c r="G1167" s="12" t="str">
        <f t="shared" si="561"/>
        <v>0.704225352112676</v>
      </c>
      <c r="H1167" s="12" t="str">
        <f t="shared" si="566"/>
        <v>7.0961692792748+2.7736396813613i</v>
      </c>
      <c r="I1167" s="12" t="str">
        <f t="shared" si="567"/>
        <v>407.228947721577i</v>
      </c>
      <c r="J1167" s="12" t="str">
        <f t="shared" si="568"/>
        <v>-140.848981312082+88.07417368059i</v>
      </c>
      <c r="K1167" s="12" t="str">
        <f t="shared" si="569"/>
        <v>1.29971766339195-2.0785197434378i</v>
      </c>
      <c r="L1167" s="12" t="str">
        <f t="shared" si="570"/>
        <v>0.0627537840962754-0.0847030805145055i</v>
      </c>
      <c r="M1167" s="12" t="str">
        <f t="shared" si="571"/>
        <v>1.36247144748823-2.16322282395231i</v>
      </c>
      <c r="N1167" s="12" t="str">
        <f t="shared" si="572"/>
        <v>-1.30313263270905i</v>
      </c>
      <c r="O1167" s="12" t="str">
        <f t="shared" si="573"/>
        <v>0.264479047139001-0.964391431745661i</v>
      </c>
      <c r="P1167" s="12" t="str">
        <f t="shared" si="574"/>
        <v>0.735520952860999+0.964391431745661i</v>
      </c>
      <c r="Q1167" s="12" t="str">
        <f t="shared" si="575"/>
        <v>-0.735520952860999+0.338741200963389i</v>
      </c>
      <c r="R1167" s="12" t="str">
        <f t="shared" si="576"/>
        <v>-0.326826253626558-1.46168636695339i</v>
      </c>
      <c r="S1167" s="12" t="str">
        <f t="shared" si="577"/>
        <v>0.133446929494641i</v>
      </c>
      <c r="T1167" s="12" t="str">
        <f t="shared" si="578"/>
        <v>0.195057557554107-0.0436139600247009i</v>
      </c>
      <c r="U1167" s="12" t="str">
        <f t="shared" si="579"/>
        <v>0.001-0.0153476319278588i</v>
      </c>
      <c r="V1167" s="12" t="str">
        <f t="shared" si="580"/>
        <v>0.0015-0.0046649337166744i</v>
      </c>
      <c r="W1167" s="12" t="str">
        <f t="shared" si="581"/>
        <v>0.000931367480379866-0.00361893150727082i</v>
      </c>
      <c r="X1167" s="12" t="str">
        <f t="shared" si="582"/>
        <v>0.00133686698205838-0.00332037092215659i</v>
      </c>
      <c r="Y1167" s="12" t="str">
        <f t="shared" si="583"/>
        <v>0.00029+0.0977349474531784i</v>
      </c>
      <c r="Z1167" s="12" t="str">
        <f t="shared" si="584"/>
        <v>-0.418963676733217-0.177133686042268i</v>
      </c>
      <c r="AA1167" s="12" t="str">
        <f t="shared" si="585"/>
        <v>2.18940580061563-127.061292533055i</v>
      </c>
      <c r="AB1167" s="12" t="str">
        <f t="shared" si="586"/>
        <v>0.486900094638564-0.108868590019635i</v>
      </c>
      <c r="AC1167" s="12" t="str">
        <f t="shared" si="587"/>
        <v>1.42788045798238-1.20160374313674i</v>
      </c>
      <c r="AD1167" s="12" t="str">
        <f t="shared" si="588"/>
        <v>0.237187647829994+0.123355547345728i</v>
      </c>
      <c r="AE1167" s="12" t="str">
        <f t="shared" si="589"/>
        <v>-0.0775225862154477-0.0936954160052268i</v>
      </c>
      <c r="AF1167" s="12" t="str">
        <f t="shared" si="590"/>
        <v>-12.4952796956503-2.6095388540591i</v>
      </c>
      <c r="AG1167" s="12" t="str">
        <f t="shared" si="591"/>
        <v>1.05861871538189-0.108119603394031i</v>
      </c>
      <c r="AH1167" s="12" t="str">
        <f t="shared" si="592"/>
        <v>0.545903085795956+1.35277360422747i</v>
      </c>
      <c r="AI1167" s="12">
        <f t="shared" si="593"/>
        <v>3.2797297127590737</v>
      </c>
      <c r="AJ1167" s="12">
        <f t="shared" si="594"/>
        <v>68.023777558891268</v>
      </c>
      <c r="AK1167" s="12"/>
      <c r="AL1167" s="12"/>
      <c r="AM1167" s="12"/>
      <c r="AN1167" s="12"/>
    </row>
    <row r="1168" spans="1:40" x14ac:dyDescent="0.35">
      <c r="A1168" s="12"/>
      <c r="B1168" s="12">
        <f t="shared" si="560"/>
        <v>103800</v>
      </c>
      <c r="C1168" s="29" t="str">
        <f t="shared" si="562"/>
        <v>-6.42892255610982E-06+0.0213838348758564i</v>
      </c>
      <c r="D1168" s="28" t="str">
        <f t="shared" si="563"/>
        <v>-5.39911032127011+0.163942734048232i</v>
      </c>
      <c r="E1168" s="12" t="str">
        <f t="shared" si="564"/>
        <v>4200</v>
      </c>
      <c r="F1168" s="12" t="str">
        <f t="shared" si="565"/>
        <v>0.704225352112676</v>
      </c>
      <c r="G1168" s="12" t="str">
        <f t="shared" si="561"/>
        <v>0.704225352112676</v>
      </c>
      <c r="H1168" s="12" t="str">
        <f t="shared" si="566"/>
        <v>7.0980967466393+2.77178851366978i</v>
      </c>
      <c r="I1168" s="12" t="str">
        <f t="shared" si="567"/>
        <v>407.621646803276i</v>
      </c>
      <c r="J1168" s="12" t="str">
        <f t="shared" si="568"/>
        <v>-141.122688882435+88.1591053813427i</v>
      </c>
      <c r="K1168" s="12" t="str">
        <f t="shared" si="569"/>
        <v>1.29789170135016-2.07762959912586i</v>
      </c>
      <c r="L1168" s="12" t="str">
        <f t="shared" si="570"/>
        <v>0.0626757039511901-0.0846792696526881i</v>
      </c>
      <c r="M1168" s="12" t="str">
        <f t="shared" si="571"/>
        <v>1.36056740530135-2.16230886877855i</v>
      </c>
      <c r="N1168" s="12" t="str">
        <f t="shared" si="572"/>
        <v>-1.30438926977048i</v>
      </c>
      <c r="O1168" s="12" t="str">
        <f t="shared" si="573"/>
        <v>0.263266948618842-0.964723024377942i</v>
      </c>
      <c r="P1168" s="12" t="str">
        <f t="shared" si="574"/>
        <v>0.736733051381158+0.964723024377942i</v>
      </c>
      <c r="Q1168" s="12" t="str">
        <f t="shared" si="575"/>
        <v>-0.736733051381158+0.339666245392538i</v>
      </c>
      <c r="R1168" s="12" t="str">
        <f t="shared" si="576"/>
        <v>-0.326813265785021-1.46013601167334i</v>
      </c>
      <c r="S1168" s="12" t="str">
        <f t="shared" si="577"/>
        <v>0.133575615058281i</v>
      </c>
      <c r="T1168" s="12" t="str">
        <f t="shared" si="578"/>
        <v>0.195038565828012-0.0436542829864396i</v>
      </c>
      <c r="U1168" s="12" t="str">
        <f t="shared" si="579"/>
        <v>0.001-0.0153328461552886i</v>
      </c>
      <c r="V1168" s="12" t="str">
        <f t="shared" si="580"/>
        <v>0.0015-0.00466043956087799i</v>
      </c>
      <c r="W1168" s="12" t="str">
        <f t="shared" si="581"/>
        <v>0.000931357655956233-0.0036155236297355i</v>
      </c>
      <c r="X1168" s="12" t="str">
        <f t="shared" si="582"/>
        <v>0.00133604952459166-0.00331735287675909i</v>
      </c>
      <c r="Y1168" s="12" t="str">
        <f t="shared" si="583"/>
        <v>0.00029+0.0978291952327861i</v>
      </c>
      <c r="Z1168" s="12" t="str">
        <f t="shared" si="584"/>
        <v>-0.418156064534722-0.176830081272624i</v>
      </c>
      <c r="AA1168" s="12" t="str">
        <f t="shared" si="585"/>
        <v>2.18380584188397-126.930644081175i</v>
      </c>
      <c r="AB1168" s="12" t="str">
        <f t="shared" si="586"/>
        <v>0.486852687743138-0.108969243663272i</v>
      </c>
      <c r="AC1168" s="12" t="str">
        <f t="shared" si="587"/>
        <v>1.42677073612949-1.20098588560425i</v>
      </c>
      <c r="AD1168" s="12" t="str">
        <f t="shared" si="588"/>
        <v>0.23734553275047+0.123411131671321i</v>
      </c>
      <c r="AE1168" s="12" t="str">
        <f t="shared" si="589"/>
        <v>-0.0774246734664469-0.0935749429854157i</v>
      </c>
      <c r="AF1168" s="12" t="str">
        <f t="shared" si="590"/>
        <v>-12.4972070679094-2.60784577962155i</v>
      </c>
      <c r="AG1168" s="12" t="str">
        <f t="shared" si="591"/>
        <v>1.05858235498667-0.108082033717264i</v>
      </c>
      <c r="AH1168" s="12" t="str">
        <f t="shared" si="592"/>
        <v>0.545567531977212+1.3511495713518i</v>
      </c>
      <c r="AI1168" s="12">
        <f t="shared" si="593"/>
        <v>3.2700094787338592</v>
      </c>
      <c r="AJ1168" s="12">
        <f t="shared" si="594"/>
        <v>68.012115948152143</v>
      </c>
      <c r="AK1168" s="12"/>
      <c r="AL1168" s="12"/>
      <c r="AM1168" s="12"/>
      <c r="AN1168" s="12"/>
    </row>
    <row r="1169" spans="1:40" x14ac:dyDescent="0.35">
      <c r="A1169" s="12"/>
      <c r="B1169" s="12">
        <f t="shared" si="560"/>
        <v>103900</v>
      </c>
      <c r="C1169" s="29" t="str">
        <f t="shared" si="562"/>
        <v>-6.41655330072301E-06+0.0213632537102975i</v>
      </c>
      <c r="D1169" s="28" t="str">
        <f t="shared" si="563"/>
        <v>-5.39911022643916+0.163784945112281i</v>
      </c>
      <c r="E1169" s="12" t="str">
        <f t="shared" si="564"/>
        <v>4200</v>
      </c>
      <c r="F1169" s="12" t="str">
        <f t="shared" si="565"/>
        <v>0.704225352112676</v>
      </c>
      <c r="G1169" s="12" t="str">
        <f t="shared" si="561"/>
        <v>0.704225352112676</v>
      </c>
      <c r="H1169" s="12" t="str">
        <f t="shared" si="566"/>
        <v>7.10001978886914+2.76993902643686i</v>
      </c>
      <c r="I1169" s="12" t="str">
        <f t="shared" si="567"/>
        <v>408.014345884974i</v>
      </c>
      <c r="J1169" s="12" t="str">
        <f t="shared" si="568"/>
        <v>-141.396660267313+88.2440370820954i</v>
      </c>
      <c r="K1169" s="12" t="str">
        <f t="shared" si="569"/>
        <v>1.29606910975905-2.07673911637869i</v>
      </c>
      <c r="L1169" s="12" t="str">
        <f t="shared" si="570"/>
        <v>0.0625977428864319-0.084655416572104i</v>
      </c>
      <c r="M1169" s="12" t="str">
        <f t="shared" si="571"/>
        <v>1.35866685264548-2.16139453295079i</v>
      </c>
      <c r="N1169" s="12" t="str">
        <f t="shared" si="572"/>
        <v>-1.30564590683192i</v>
      </c>
      <c r="O1169" s="12" t="str">
        <f t="shared" si="573"/>
        <v>0.262054434364227-0.965053093580889i</v>
      </c>
      <c r="P1169" s="12" t="str">
        <f t="shared" si="574"/>
        <v>0.737945565635773+0.965053093580889i</v>
      </c>
      <c r="Q1169" s="12" t="str">
        <f t="shared" si="575"/>
        <v>-0.737945565635773+0.340592813251031i</v>
      </c>
      <c r="R1169" s="12" t="str">
        <f t="shared" si="576"/>
        <v>-0.326800263714536-1.4585884987916i</v>
      </c>
      <c r="S1169" s="12" t="str">
        <f t="shared" si="577"/>
        <v>0.133704300621921i</v>
      </c>
      <c r="T1169" s="12" t="str">
        <f t="shared" si="578"/>
        <v>0.195019555126109-0.0436946007030114i</v>
      </c>
      <c r="U1169" s="12" t="str">
        <f t="shared" si="579"/>
        <v>0.001-0.0153180888442633i</v>
      </c>
      <c r="V1169" s="12" t="str">
        <f t="shared" si="580"/>
        <v>0.0015-0.00465595405600706i</v>
      </c>
      <c r="W1169" s="12" t="str">
        <f t="shared" si="581"/>
        <v>0.000931347822646651-0.00361212238311374i</v>
      </c>
      <c r="X1169" s="12" t="str">
        <f t="shared" si="582"/>
        <v>0.00133523433927048-0.00331434041337855i</v>
      </c>
      <c r="Y1169" s="12" t="str">
        <f t="shared" si="583"/>
        <v>0.00029+0.0979234430123938i</v>
      </c>
      <c r="Z1169" s="12" t="str">
        <f t="shared" si="584"/>
        <v>-0.41735081910207-0.176527464009018i</v>
      </c>
      <c r="AA1169" s="12" t="str">
        <f t="shared" si="585"/>
        <v>2.17822756331016-126.800271223482i</v>
      </c>
      <c r="AB1169" s="12" t="str">
        <f t="shared" si="586"/>
        <v>0.486805233480551-0.109069884213992i</v>
      </c>
      <c r="AC1169" s="12" t="str">
        <f t="shared" si="587"/>
        <v>1.42566308297467-1.20036780656013i</v>
      </c>
      <c r="AD1169" s="12" t="str">
        <f t="shared" si="588"/>
        <v>0.23750350652777+0.123466533621544i</v>
      </c>
      <c r="AE1169" s="12" t="str">
        <f t="shared" si="589"/>
        <v>-0.0773270489187835-0.0934547506392411i</v>
      </c>
      <c r="AF1169" s="12" t="str">
        <f t="shared" si="590"/>
        <v>-12.4991300153083-2.60615408132458i</v>
      </c>
      <c r="AG1169" s="12" t="str">
        <f t="shared" si="591"/>
        <v>1.05854599441702-0.108044586431998i</v>
      </c>
      <c r="AH1169" s="12" t="str">
        <f t="shared" si="592"/>
        <v>0.545232834535753+1.34952920947745i</v>
      </c>
      <c r="AI1169" s="12">
        <f t="shared" si="593"/>
        <v>3.2603009421457294</v>
      </c>
      <c r="AJ1169" s="12">
        <f t="shared" si="594"/>
        <v>68.000451069596721</v>
      </c>
      <c r="AK1169" s="12"/>
      <c r="AL1169" s="12"/>
      <c r="AM1169" s="12"/>
      <c r="AN1169" s="12"/>
    </row>
    <row r="1170" spans="1:40" x14ac:dyDescent="0.35">
      <c r="A1170" s="12"/>
      <c r="B1170" s="12">
        <f t="shared" si="560"/>
        <v>104000</v>
      </c>
      <c r="C1170" s="29" t="str">
        <f t="shared" si="562"/>
        <v>-6.40421970871941E-06+0.0213427121238923i</v>
      </c>
      <c r="D1170" s="28" t="str">
        <f t="shared" si="563"/>
        <v>-5.39911013188162+0.163627459616508i</v>
      </c>
      <c r="E1170" s="12" t="str">
        <f t="shared" si="564"/>
        <v>4200</v>
      </c>
      <c r="F1170" s="12" t="str">
        <f t="shared" si="565"/>
        <v>0.704225352112676</v>
      </c>
      <c r="G1170" s="12" t="str">
        <f t="shared" si="561"/>
        <v>0.704225352112676</v>
      </c>
      <c r="H1170" s="12" t="str">
        <f t="shared" si="566"/>
        <v>7.1019384185204+2.76809122015255i</v>
      </c>
      <c r="I1170" s="12" t="str">
        <f t="shared" si="567"/>
        <v>408.407044966673i</v>
      </c>
      <c r="J1170" s="12" t="str">
        <f t="shared" si="568"/>
        <v>-141.670895466717+88.3289687828482i</v>
      </c>
      <c r="K1170" s="12" t="str">
        <f t="shared" si="569"/>
        <v>1.29424988182513-2.07584830030828i</v>
      </c>
      <c r="L1170" s="12" t="str">
        <f t="shared" si="570"/>
        <v>0.0625199007379786-0.0846315215157075i</v>
      </c>
      <c r="M1170" s="12" t="str">
        <f t="shared" si="571"/>
        <v>1.35676978256311-2.16047982182399i</v>
      </c>
      <c r="N1170" s="12" t="str">
        <f t="shared" si="572"/>
        <v>-1.30690254389335i</v>
      </c>
      <c r="O1170" s="12" t="str">
        <f t="shared" si="573"/>
        <v>0.260841506289901-0.965381638833273i</v>
      </c>
      <c r="P1170" s="12" t="str">
        <f t="shared" si="574"/>
        <v>0.739158493710099+0.965381638833273i</v>
      </c>
      <c r="Q1170" s="12" t="str">
        <f t="shared" si="575"/>
        <v>-0.739158493710099+0.341520905060077i</v>
      </c>
      <c r="R1170" s="12" t="str">
        <f t="shared" si="576"/>
        <v>-0.3267872474099-1.45704382009468i</v>
      </c>
      <c r="S1170" s="12" t="str">
        <f t="shared" si="577"/>
        <v>0.13383298618556i</v>
      </c>
      <c r="T1170" s="12" t="str">
        <f t="shared" si="578"/>
        <v>0.195000525446487-0.0437349131682263i</v>
      </c>
      <c r="U1170" s="12" t="str">
        <f t="shared" si="579"/>
        <v>0.001-0.0153033599126822i</v>
      </c>
      <c r="V1170" s="12" t="str">
        <f t="shared" si="580"/>
        <v>0.0015-0.00465147717710706i</v>
      </c>
      <c r="W1170" s="12" t="str">
        <f t="shared" si="581"/>
        <v>0.000931337980452758-0.0036087277482649i</v>
      </c>
      <c r="X1170" s="12" t="str">
        <f t="shared" si="582"/>
        <v>0.0013344214175715-0.00331133351700641i</v>
      </c>
      <c r="Y1170" s="12" t="str">
        <f t="shared" si="583"/>
        <v>0.00029+0.0980176907920016i</v>
      </c>
      <c r="Z1170" s="12" t="str">
        <f t="shared" si="584"/>
        <v>-0.41654793117406-0.176225829732222i</v>
      </c>
      <c r="AA1170" s="12" t="str">
        <f t="shared" si="585"/>
        <v>2.17267085361841-126.670173070836i</v>
      </c>
      <c r="AB1170" s="12" t="str">
        <f t="shared" si="586"/>
        <v>0.486757731846033-0.109170511656345i</v>
      </c>
      <c r="AC1170" s="12" t="str">
        <f t="shared" si="587"/>
        <v>1.42455749442592-1.19974950913245i</v>
      </c>
      <c r="AD1170" s="12" t="str">
        <f t="shared" si="588"/>
        <v>0.237661568980046+0.123521753074645i</v>
      </c>
      <c r="AE1170" s="12" t="str">
        <f t="shared" si="589"/>
        <v>-0.0772297114526614-0.0933348378872068i</v>
      </c>
      <c r="AF1170" s="12" t="str">
        <f t="shared" si="590"/>
        <v>-12.501048550402-2.60446376053604i</v>
      </c>
      <c r="AG1170" s="12" t="str">
        <f t="shared" si="591"/>
        <v>1.05850963357821-0.108007261063511i</v>
      </c>
      <c r="AH1170" s="12" t="str">
        <f t="shared" si="592"/>
        <v>0.544898991346923+1.34791250541152i</v>
      </c>
      <c r="AI1170" s="12">
        <f t="shared" si="593"/>
        <v>3.250604075694044</v>
      </c>
      <c r="AJ1170" s="12">
        <f t="shared" si="594"/>
        <v>67.988782885635587</v>
      </c>
      <c r="AK1170" s="12"/>
      <c r="AL1170" s="12"/>
      <c r="AM1170" s="12"/>
      <c r="AN1170" s="12"/>
    </row>
    <row r="1171" spans="1:40" x14ac:dyDescent="0.35">
      <c r="A1171" s="12"/>
      <c r="B1171" s="12">
        <f t="shared" si="560"/>
        <v>104100</v>
      </c>
      <c r="C1171" s="29" t="str">
        <f t="shared" si="562"/>
        <v>-6.39192164312984E-06+0.02132221000258i</v>
      </c>
      <c r="D1171" s="28" t="str">
        <f t="shared" si="563"/>
        <v>-5.39911003759645+0.163470276686447i</v>
      </c>
      <c r="E1171" s="12" t="str">
        <f t="shared" si="564"/>
        <v>4200</v>
      </c>
      <c r="F1171" s="12" t="str">
        <f t="shared" si="565"/>
        <v>0.704225352112676</v>
      </c>
      <c r="G1171" s="12" t="str">
        <f t="shared" si="561"/>
        <v>0.704225352112676</v>
      </c>
      <c r="H1171" s="12" t="str">
        <f t="shared" si="566"/>
        <v>7.103852648109+2.76624509528795i</v>
      </c>
      <c r="I1171" s="12" t="str">
        <f t="shared" si="567"/>
        <v>408.799744048372i</v>
      </c>
      <c r="J1171" s="12" t="str">
        <f t="shared" si="568"/>
        <v>-141.945394480646+88.4139004836009i</v>
      </c>
      <c r="K1171" s="12" t="str">
        <f t="shared" si="569"/>
        <v>1.29243401076576-2.07495715600034i</v>
      </c>
      <c r="L1171" s="12" t="str">
        <f t="shared" si="570"/>
        <v>0.0624421773417683-0.084607584725547i</v>
      </c>
      <c r="M1171" s="12" t="str">
        <f t="shared" si="571"/>
        <v>1.35487618810753-2.15956474072589i</v>
      </c>
      <c r="N1171" s="12" t="str">
        <f t="shared" si="572"/>
        <v>-1.30815918095479i</v>
      </c>
      <c r="O1171" s="12" t="str">
        <f t="shared" si="573"/>
        <v>0.259628166311222-0.96570865961628i</v>
      </c>
      <c r="P1171" s="12" t="str">
        <f t="shared" si="574"/>
        <v>0.740371833688778+0.96570865961628i</v>
      </c>
      <c r="Q1171" s="12" t="str">
        <f t="shared" si="575"/>
        <v>-0.740371833688778+0.34245052133851i</v>
      </c>
      <c r="R1171" s="12" t="str">
        <f t="shared" si="576"/>
        <v>-0.326774216865902-1.45550196740058i</v>
      </c>
      <c r="S1171" s="12" t="str">
        <f t="shared" si="577"/>
        <v>0.1339616717492i</v>
      </c>
      <c r="T1171" s="12" t="str">
        <f t="shared" si="578"/>
        <v>0.194981476787231-0.0437752203758919i</v>
      </c>
      <c r="U1171" s="12" t="str">
        <f t="shared" si="579"/>
        <v>0.001-0.0152886592787604i</v>
      </c>
      <c r="V1171" s="12" t="str">
        <f t="shared" si="580"/>
        <v>0.0015-0.00464700889931926i</v>
      </c>
      <c r="W1171" s="12" t="str">
        <f t="shared" si="581"/>
        <v>0.000931328129376187-0.00360533970612182i</v>
      </c>
      <c r="X1171" s="12" t="str">
        <f t="shared" si="582"/>
        <v>0.00133361075101091-0.00330833217268657i</v>
      </c>
      <c r="Y1171" s="12" t="str">
        <f t="shared" si="583"/>
        <v>0.00029+0.0981119385716092i</v>
      </c>
      <c r="Z1171" s="12" t="str">
        <f t="shared" si="584"/>
        <v>-0.415747391534776-0.17592517394909i</v>
      </c>
      <c r="AA1171" s="12" t="str">
        <f t="shared" si="585"/>
        <v>2.1671356022378-126.540348737974i</v>
      </c>
      <c r="AB1171" s="12" t="str">
        <f t="shared" si="586"/>
        <v>0.486710182834804-0.109271125974872i</v>
      </c>
      <c r="AC1171" s="12" t="str">
        <f t="shared" si="587"/>
        <v>1.42345396639759-1.19913099643335i</v>
      </c>
      <c r="AD1171" s="12" t="str">
        <f t="shared" si="588"/>
        <v>0.237819719925281+0.123576789908988i</v>
      </c>
      <c r="AE1171" s="12" t="str">
        <f t="shared" si="589"/>
        <v>-0.0771326599536575-0.0932152036552815i</v>
      </c>
      <c r="AF1171" s="12" t="str">
        <f t="shared" si="590"/>
        <v>-12.5029626857054-2.6027748186015i</v>
      </c>
      <c r="AG1171" s="12" t="str">
        <f t="shared" si="591"/>
        <v>1.05847327237614-0.107970057139027i</v>
      </c>
      <c r="AH1171" s="12" t="str">
        <f t="shared" si="592"/>
        <v>0.544566000290051+1.34629944602176i</v>
      </c>
      <c r="AI1171" s="12">
        <f t="shared" si="593"/>
        <v>3.2409188521618515</v>
      </c>
      <c r="AJ1171" s="12">
        <f t="shared" si="594"/>
        <v>67.977111358891875</v>
      </c>
      <c r="AK1171" s="12"/>
      <c r="AL1171" s="12"/>
      <c r="AM1171" s="12"/>
      <c r="AN1171" s="12"/>
    </row>
    <row r="1172" spans="1:40" x14ac:dyDescent="0.35">
      <c r="A1172" s="12"/>
      <c r="B1172" s="12">
        <f t="shared" si="560"/>
        <v>104200</v>
      </c>
      <c r="C1172" s="29" t="str">
        <f t="shared" si="562"/>
        <v>-6.37965896764197E-06+0.0213017472327376i</v>
      </c>
      <c r="D1172" s="28" t="str">
        <f t="shared" si="563"/>
        <v>-5.39910994358261+0.163313395450988i</v>
      </c>
      <c r="E1172" s="12" t="str">
        <f t="shared" si="564"/>
        <v>4200</v>
      </c>
      <c r="F1172" s="12" t="str">
        <f t="shared" si="565"/>
        <v>0.704225352112676</v>
      </c>
      <c r="G1172" s="12" t="str">
        <f t="shared" si="561"/>
        <v>0.704225352112676</v>
      </c>
      <c r="H1172" s="12" t="str">
        <f t="shared" si="566"/>
        <v>7.10576249011078+2.76440065229532i</v>
      </c>
      <c r="I1172" s="12" t="str">
        <f t="shared" si="567"/>
        <v>409.192443130071i</v>
      </c>
      <c r="J1172" s="12" t="str">
        <f t="shared" si="568"/>
        <v>-142.220157309102+88.4988321843536i</v>
      </c>
      <c r="K1172" s="12" t="str">
        <f t="shared" si="569"/>
        <v>1.29062148980914-2.07406568851442i</v>
      </c>
      <c r="L1172" s="12" t="str">
        <f t="shared" si="570"/>
        <v>0.0623645725337037-0.0845836064427681i</v>
      </c>
      <c r="M1172" s="12" t="str">
        <f t="shared" si="571"/>
        <v>1.35298606234284-2.15864929495719i</v>
      </c>
      <c r="N1172" s="12" t="str">
        <f t="shared" si="572"/>
        <v>-1.30941581801623i</v>
      </c>
      <c r="O1172" s="12" t="str">
        <f t="shared" si="573"/>
        <v>0.258414416344231-0.966034155413498i</v>
      </c>
      <c r="P1172" s="12" t="str">
        <f t="shared" si="574"/>
        <v>0.741585583655769+0.966034155413498i</v>
      </c>
      <c r="Q1172" s="12" t="str">
        <f t="shared" si="575"/>
        <v>-0.741585583655769+0.343381662602732i</v>
      </c>
      <c r="R1172" s="12" t="str">
        <f t="shared" si="576"/>
        <v>-0.326761172077323-1.45396293255874i</v>
      </c>
      <c r="S1172" s="12" t="str">
        <f t="shared" si="577"/>
        <v>0.13409035731284i</v>
      </c>
      <c r="T1172" s="12" t="str">
        <f t="shared" si="578"/>
        <v>0.194962409146426-0.0438155223198106i</v>
      </c>
      <c r="U1172" s="12" t="str">
        <f t="shared" si="579"/>
        <v>0.001-0.0152739868610264i</v>
      </c>
      <c r="V1172" s="12" t="str">
        <f t="shared" si="580"/>
        <v>0.0015-0.00464254919788038i</v>
      </c>
      <c r="W1172" s="12" t="str">
        <f t="shared" si="581"/>
        <v>0.000931318269418571-0.00360195823769054i</v>
      </c>
      <c r="X1172" s="12" t="str">
        <f t="shared" si="582"/>
        <v>0.00133280233114422-0.00330533636551525i</v>
      </c>
      <c r="Y1172" s="12" t="str">
        <f t="shared" si="583"/>
        <v>0.00029+0.0982061863512169i</v>
      </c>
      <c r="Z1172" s="12" t="str">
        <f t="shared" si="584"/>
        <v>-0.414949191013336-0.175625492192374i</v>
      </c>
      <c r="AA1172" s="12" t="str">
        <f t="shared" si="585"/>
        <v>2.1616216992969-126.410797343488i</v>
      </c>
      <c r="AB1172" s="12" t="str">
        <f t="shared" si="586"/>
        <v>0.486662586442083-0.109371727154105i</v>
      </c>
      <c r="AC1172" s="12" t="str">
        <f t="shared" si="587"/>
        <v>1.4223524948104-1.19851227155911i</v>
      </c>
      <c r="AD1172" s="12" t="str">
        <f t="shared" si="588"/>
        <v>0.237977959181287+0.123631644003058i</v>
      </c>
      <c r="AE1172" s="12" t="str">
        <f t="shared" si="589"/>
        <v>-0.0770358933126901-0.0930958468748675i</v>
      </c>
      <c r="AF1172" s="12" t="str">
        <f t="shared" si="590"/>
        <v>-12.5048724336934-2.60108725684433i</v>
      </c>
      <c r="AG1172" s="12" t="str">
        <f t="shared" si="591"/>
        <v>1.05843691071732-0.107932974187706i</v>
      </c>
      <c r="AH1172" s="12" t="str">
        <f t="shared" si="592"/>
        <v>0.544233859248444+1.34469001823632i</v>
      </c>
      <c r="AI1172" s="12">
        <f t="shared" si="593"/>
        <v>3.2312452444160082</v>
      </c>
      <c r="AJ1172" s="12">
        <f t="shared" si="594"/>
        <v>67.965436452202027</v>
      </c>
      <c r="AK1172" s="12"/>
      <c r="AL1172" s="12"/>
      <c r="AM1172" s="12"/>
      <c r="AN1172" s="12"/>
    </row>
    <row r="1173" spans="1:40" x14ac:dyDescent="0.35">
      <c r="A1173" s="12"/>
      <c r="B1173" s="12">
        <f t="shared" si="560"/>
        <v>104300</v>
      </c>
      <c r="C1173" s="29" t="str">
        <f t="shared" si="562"/>
        <v>-6.36743154659665E-06+0.0212813237011778i</v>
      </c>
      <c r="D1173" s="28" t="str">
        <f t="shared" si="563"/>
        <v>-5.39910984983905+0.163156815042363i</v>
      </c>
      <c r="E1173" s="12" t="str">
        <f t="shared" si="564"/>
        <v>4200</v>
      </c>
      <c r="F1173" s="12" t="str">
        <f t="shared" si="565"/>
        <v>0.704225352112676</v>
      </c>
      <c r="G1173" s="12" t="str">
        <f t="shared" si="561"/>
        <v>0.704225352112676</v>
      </c>
      <c r="H1173" s="12" t="str">
        <f t="shared" si="566"/>
        <v>7.1076679569616+2.76255789160829i</v>
      </c>
      <c r="I1173" s="12" t="str">
        <f t="shared" si="567"/>
        <v>409.585142211769i</v>
      </c>
      <c r="J1173" s="12" t="str">
        <f t="shared" si="568"/>
        <v>-142.495183952083+88.5837638851064i</v>
      </c>
      <c r="K1173" s="12" t="str">
        <f t="shared" si="569"/>
        <v>1.28881231219438-2.07317390288407i</v>
      </c>
      <c r="L1173" s="12" t="str">
        <f t="shared" si="570"/>
        <v>0.0622870861496539-0.0845595869076167i</v>
      </c>
      <c r="M1173" s="12" t="str">
        <f t="shared" si="571"/>
        <v>1.35109939834403-2.15773348979169i</v>
      </c>
      <c r="N1173" s="12" t="str">
        <f t="shared" si="572"/>
        <v>-1.31067245507766i</v>
      </c>
      <c r="O1173" s="12" t="str">
        <f t="shared" si="573"/>
        <v>0.257200258305613-0.966358125710922i</v>
      </c>
      <c r="P1173" s="12" t="str">
        <f t="shared" si="574"/>
        <v>0.742799741694387+0.966358125710922i</v>
      </c>
      <c r="Q1173" s="12" t="str">
        <f t="shared" si="575"/>
        <v>-0.742799741694387+0.344314329366738i</v>
      </c>
      <c r="R1173" s="12" t="str">
        <f t="shared" si="576"/>
        <v>-0.326748113038943-1.45242670744984i</v>
      </c>
      <c r="S1173" s="12" t="str">
        <f t="shared" si="577"/>
        <v>0.13421904287648i</v>
      </c>
      <c r="T1173" s="12" t="str">
        <f t="shared" si="578"/>
        <v>0.194943322522155-0.0438558189937828i</v>
      </c>
      <c r="U1173" s="12" t="str">
        <f t="shared" si="579"/>
        <v>0.001-0.0152593425783217i</v>
      </c>
      <c r="V1173" s="12" t="str">
        <f t="shared" si="580"/>
        <v>0.0015-0.0046380980481221i</v>
      </c>
      <c r="W1173" s="12" t="str">
        <f t="shared" si="581"/>
        <v>0.000931308400581558-0.00359858332404993i</v>
      </c>
      <c r="X1173" s="12" t="str">
        <f t="shared" si="582"/>
        <v>0.00133199614956611-0.00330234608064077i</v>
      </c>
      <c r="Y1173" s="12" t="str">
        <f t="shared" si="583"/>
        <v>0.00029+0.0983004341308246i</v>
      </c>
      <c r="Z1173" s="12" t="str">
        <f t="shared" si="584"/>
        <v>-0.414153320483632-0.175326780020554i</v>
      </c>
      <c r="AA1173" s="12" t="str">
        <f t="shared" si="585"/>
        <v>2.15612903561873-126.281518009804i</v>
      </c>
      <c r="AB1173" s="12" t="str">
        <f t="shared" si="586"/>
        <v>0.486614942663086-0.109472315178566i</v>
      </c>
      <c r="AC1173" s="12" t="str">
        <f t="shared" si="587"/>
        <v>1.42125307559149-1.19789333759029i</v>
      </c>
      <c r="AD1173" s="12" t="str">
        <f t="shared" si="588"/>
        <v>0.238136286565699+0.12368631523546i</v>
      </c>
      <c r="AE1173" s="12" t="str">
        <f t="shared" si="589"/>
        <v>-0.0769394104259854-0.0929767664827667i</v>
      </c>
      <c r="AF1173" s="12" t="str">
        <f t="shared" si="590"/>
        <v>-12.5067778068006-2.59940107656593i</v>
      </c>
      <c r="AG1173" s="12" t="str">
        <f t="shared" si="591"/>
        <v>1.05840054850888-0.10789601174063i</v>
      </c>
      <c r="AH1173" s="12" t="str">
        <f t="shared" si="592"/>
        <v>0.543902566109345+1.34308420904335i</v>
      </c>
      <c r="AI1173" s="12">
        <f t="shared" si="593"/>
        <v>3.221583225406393</v>
      </c>
      <c r="AJ1173" s="12">
        <f t="shared" si="594"/>
        <v>67.953758128615576</v>
      </c>
      <c r="AK1173" s="12"/>
      <c r="AL1173" s="12"/>
      <c r="AM1173" s="12"/>
      <c r="AN1173" s="12"/>
    </row>
    <row r="1174" spans="1:40" x14ac:dyDescent="0.35">
      <c r="A1174" s="12"/>
      <c r="B1174" s="12">
        <f t="shared" si="560"/>
        <v>104400</v>
      </c>
      <c r="C1174" s="29" t="str">
        <f t="shared" si="562"/>
        <v>-6.35523924498408E-06+0.0212609392951468i</v>
      </c>
      <c r="D1174" s="28" t="str">
        <f t="shared" si="563"/>
        <v>-5.39910975636473+0.163000534596126i</v>
      </c>
      <c r="E1174" s="12" t="str">
        <f t="shared" si="564"/>
        <v>4200</v>
      </c>
      <c r="F1174" s="12" t="str">
        <f t="shared" si="565"/>
        <v>0.704225352112676</v>
      </c>
      <c r="G1174" s="12" t="str">
        <f t="shared" si="561"/>
        <v>0.704225352112676</v>
      </c>
      <c r="H1174" s="12" t="str">
        <f t="shared" si="566"/>
        <v>7.1095690610576+2.76071681364195i</v>
      </c>
      <c r="I1174" s="12" t="str">
        <f t="shared" si="567"/>
        <v>409.977841293468i</v>
      </c>
      <c r="J1174" s="12" t="str">
        <f t="shared" si="568"/>
        <v>-142.770474409589+88.6686955858591i</v>
      </c>
      <c r="K1174" s="12" t="str">
        <f t="shared" si="569"/>
        <v>1.28700647117146-2.07228180411694i</v>
      </c>
      <c r="L1174" s="12" t="str">
        <f t="shared" si="570"/>
        <v>0.0622097180254562-0.084535526359441i</v>
      </c>
      <c r="M1174" s="12" t="str">
        <f t="shared" si="571"/>
        <v>1.34921618919692-2.15681733047638i</v>
      </c>
      <c r="N1174" s="12" t="str">
        <f t="shared" si="572"/>
        <v>-1.3119290921391i</v>
      </c>
      <c r="O1174" s="12" t="str">
        <f t="shared" si="573"/>
        <v>0.25598569411267-0.966680569996964i</v>
      </c>
      <c r="P1174" s="12" t="str">
        <f t="shared" si="574"/>
        <v>0.74401430588733+0.966680569996964i</v>
      </c>
      <c r="Q1174" s="12" t="str">
        <f t="shared" si="575"/>
        <v>-0.74401430588733+0.345248522142136i</v>
      </c>
      <c r="R1174" s="12" t="str">
        <f t="shared" si="576"/>
        <v>-0.32673503974553-1.45089328398563i</v>
      </c>
      <c r="S1174" s="12" t="str">
        <f t="shared" si="577"/>
        <v>0.13434772844012i</v>
      </c>
      <c r="T1174" s="12" t="str">
        <f t="shared" si="578"/>
        <v>0.194924216912495-0.0438961103916043i</v>
      </c>
      <c r="U1174" s="12" t="str">
        <f t="shared" si="579"/>
        <v>0.001-0.0152447263497984i</v>
      </c>
      <c r="V1174" s="12" t="str">
        <f t="shared" si="580"/>
        <v>0.0015-0.00463365542547063i</v>
      </c>
      <c r="W1174" s="12" t="str">
        <f t="shared" si="581"/>
        <v>0.000931298522866775-0.00359521494635135i</v>
      </c>
      <c r="X1174" s="12" t="str">
        <f t="shared" si="582"/>
        <v>0.00133119219791016-0.00329936130326331i</v>
      </c>
      <c r="Y1174" s="12" t="str">
        <f t="shared" si="583"/>
        <v>0.00029+0.0983946819104323i</v>
      </c>
      <c r="Z1174" s="12" t="str">
        <f t="shared" si="584"/>
        <v>-0.41335977086406-0.175029033017654i</v>
      </c>
      <c r="AA1174" s="12" t="str">
        <f t="shared" si="585"/>
        <v>2.15065750271545-126.15250986316i</v>
      </c>
      <c r="AB1174" s="12" t="str">
        <f t="shared" si="586"/>
        <v>0.486567251493012-0.109572890032771i</v>
      </c>
      <c r="AC1174" s="12" t="str">
        <f t="shared" si="587"/>
        <v>1.42015570467436-1.1972741975917i</v>
      </c>
      <c r="AD1174" s="12" t="str">
        <f t="shared" si="588"/>
        <v>0.238294701895982+0.123740803484917i</v>
      </c>
      <c r="AE1174" s="12" t="str">
        <f t="shared" si="589"/>
        <v>-0.0768432101950502-0.0928579614211443i</v>
      </c>
      <c r="AF1174" s="12" t="str">
        <f t="shared" si="590"/>
        <v>-12.5086788174223-2.59771627904582i</v>
      </c>
      <c r="AG1174" s="12" t="str">
        <f t="shared" si="591"/>
        <v>1.05836418565856-0.10785916933079i</v>
      </c>
      <c r="AH1174" s="12" t="str">
        <f t="shared" si="592"/>
        <v>0.543572118764047+1.3414820054907i</v>
      </c>
      <c r="AI1174" s="12">
        <f t="shared" si="593"/>
        <v>3.2119327681660268</v>
      </c>
      <c r="AJ1174" s="12">
        <f t="shared" si="594"/>
        <v>67.942076351390668</v>
      </c>
      <c r="AK1174" s="12"/>
      <c r="AL1174" s="12"/>
      <c r="AM1174" s="12"/>
      <c r="AN1174" s="12"/>
    </row>
    <row r="1175" spans="1:40" x14ac:dyDescent="0.35">
      <c r="A1175" s="12"/>
      <c r="B1175" s="12">
        <f t="shared" si="560"/>
        <v>104500</v>
      </c>
      <c r="C1175" s="29" t="str">
        <f t="shared" si="562"/>
        <v>-6.34308192844023E-06+0.0212405939023226i</v>
      </c>
      <c r="D1175" s="28" t="str">
        <f t="shared" si="563"/>
        <v>-5.39910966315863+0.16284455325114i</v>
      </c>
      <c r="E1175" s="12" t="str">
        <f t="shared" si="564"/>
        <v>4200</v>
      </c>
      <c r="F1175" s="12" t="str">
        <f t="shared" si="565"/>
        <v>0.704225352112676</v>
      </c>
      <c r="G1175" s="12" t="str">
        <f t="shared" si="561"/>
        <v>0.704225352112676</v>
      </c>
      <c r="H1175" s="12" t="str">
        <f t="shared" si="566"/>
        <v>7.11146581475518+2.75887741879301i</v>
      </c>
      <c r="I1175" s="12" t="str">
        <f t="shared" si="567"/>
        <v>410.370540375167i</v>
      </c>
      <c r="J1175" s="12" t="str">
        <f t="shared" si="568"/>
        <v>-143.046028681621+88.7536272866119i</v>
      </c>
      <c r="K1175" s="12" t="str">
        <f t="shared" si="569"/>
        <v>1.28520396000124-2.07138939719484i</v>
      </c>
      <c r="L1175" s="12" t="str">
        <f t="shared" si="570"/>
        <v>0.0621324679969199-0.0845114250366951i</v>
      </c>
      <c r="M1175" s="12" t="str">
        <f t="shared" si="571"/>
        <v>1.34733642799816-2.15590082223154i</v>
      </c>
      <c r="N1175" s="12" t="str">
        <f t="shared" si="572"/>
        <v>-1.31318572920053i</v>
      </c>
      <c r="O1175" s="12" t="str">
        <f t="shared" si="573"/>
        <v>0.254770725683386-0.967001487762434i</v>
      </c>
      <c r="P1175" s="12" t="str">
        <f t="shared" si="574"/>
        <v>0.745229274316614+0.967001487762434i</v>
      </c>
      <c r="Q1175" s="12" t="str">
        <f t="shared" si="575"/>
        <v>-0.745229274316614+0.346184241438096i</v>
      </c>
      <c r="R1175" s="12" t="str">
        <f t="shared" si="576"/>
        <v>-0.326721952191844-1.44936265410885i</v>
      </c>
      <c r="S1175" s="12" t="str">
        <f t="shared" si="577"/>
        <v>0.13447641400376i</v>
      </c>
      <c r="T1175" s="12" t="str">
        <f t="shared" si="578"/>
        <v>0.19490509231553-0.0439363965070671i</v>
      </c>
      <c r="U1175" s="12" t="str">
        <f t="shared" si="579"/>
        <v>0.001-0.0152301380949182i</v>
      </c>
      <c r="V1175" s="12" t="str">
        <f t="shared" si="580"/>
        <v>0.0015-0.00462922130544626i</v>
      </c>
      <c r="W1175" s="12" t="str">
        <f t="shared" si="581"/>
        <v>0.000931288636275872-0.00359185308581829i</v>
      </c>
      <c r="X1175" s="12" t="str">
        <f t="shared" si="582"/>
        <v>0.00133039046784864-0.0032963820186347i</v>
      </c>
      <c r="Y1175" s="12" t="str">
        <f t="shared" si="583"/>
        <v>0.00029+0.09848892969004i</v>
      </c>
      <c r="Z1175" s="12" t="str">
        <f t="shared" si="584"/>
        <v>-0.412568533117266-0.174732246793072i</v>
      </c>
      <c r="AA1175" s="12" t="str">
        <f t="shared" si="585"/>
        <v>2.14520699278324-126.023772033585i</v>
      </c>
      <c r="AB1175" s="12" t="str">
        <f t="shared" si="586"/>
        <v>0.486519512927078-0.109673451701221i</v>
      </c>
      <c r="AC1175" s="12" t="str">
        <f t="shared" si="587"/>
        <v>1.41906037799894-1.19665485461253i</v>
      </c>
      <c r="AD1175" s="12" t="str">
        <f t="shared" si="588"/>
        <v>0.238453204989436+0.12379510863028i</v>
      </c>
      <c r="AE1175" s="12" t="str">
        <f t="shared" si="589"/>
        <v>-0.0767472915266414-0.0927394306375004i</v>
      </c>
      <c r="AF1175" s="12" t="str">
        <f t="shared" si="590"/>
        <v>-12.5105754779138-2.59603286554187i</v>
      </c>
      <c r="AG1175" s="12" t="str">
        <f t="shared" si="591"/>
        <v>1.05832782207472-0.107822446493089i</v>
      </c>
      <c r="AH1175" s="12" t="str">
        <f t="shared" si="592"/>
        <v>0.543242515107815+1.33988339468557i</v>
      </c>
      <c r="AI1175" s="12">
        <f t="shared" si="593"/>
        <v>3.2022938458104395</v>
      </c>
      <c r="AJ1175" s="12">
        <f t="shared" si="594"/>
        <v>67.930391083995914</v>
      </c>
      <c r="AK1175" s="12"/>
      <c r="AL1175" s="12"/>
      <c r="AM1175" s="12"/>
      <c r="AN1175" s="12"/>
    </row>
    <row r="1176" spans="1:40" x14ac:dyDescent="0.35">
      <c r="A1176" s="12"/>
      <c r="B1176" s="12">
        <f t="shared" si="560"/>
        <v>104600</v>
      </c>
      <c r="C1176" s="29" t="str">
        <f t="shared" si="562"/>
        <v>-6.33095946324292E-06+0.0212202874108128i</v>
      </c>
      <c r="D1176" s="28" t="str">
        <f t="shared" si="563"/>
        <v>-5.39910957021973+0.162688870149565i</v>
      </c>
      <c r="E1176" s="12" t="str">
        <f t="shared" si="564"/>
        <v>4200</v>
      </c>
      <c r="F1176" s="12" t="str">
        <f t="shared" si="565"/>
        <v>0.704225352112676</v>
      </c>
      <c r="G1176" s="12" t="str">
        <f t="shared" si="561"/>
        <v>0.704225352112676</v>
      </c>
      <c r="H1176" s="12" t="str">
        <f t="shared" si="566"/>
        <v>7.11335823037125+2.75703970743999i</v>
      </c>
      <c r="I1176" s="12" t="str">
        <f t="shared" si="567"/>
        <v>410.763239456866i</v>
      </c>
      <c r="J1176" s="12" t="str">
        <f t="shared" si="568"/>
        <v>-143.321846768179+88.8385589873646i</v>
      </c>
      <c r="K1176" s="12" t="str">
        <f t="shared" si="569"/>
        <v>1.28340477195552-2.07049668707392i</v>
      </c>
      <c r="L1176" s="12" t="str">
        <f t="shared" si="570"/>
        <v>0.0620553358998256-0.0844872831769408i</v>
      </c>
      <c r="M1176" s="12" t="str">
        <f t="shared" si="571"/>
        <v>1.34546010785535-2.15498397025086i</v>
      </c>
      <c r="N1176" s="12" t="str">
        <f t="shared" si="572"/>
        <v>-1.31444236626197i</v>
      </c>
      <c r="O1176" s="12" t="str">
        <f t="shared" si="573"/>
        <v>0.25355535493634-0.967320878500566i</v>
      </c>
      <c r="P1176" s="12" t="str">
        <f t="shared" si="574"/>
        <v>0.74644464506366+0.967320878500566i</v>
      </c>
      <c r="Q1176" s="12" t="str">
        <f t="shared" si="575"/>
        <v>-0.74644464506366+0.347121487761404i</v>
      </c>
      <c r="R1176" s="12" t="str">
        <f t="shared" si="576"/>
        <v>-0.32670885037265-1.44783480979299i</v>
      </c>
      <c r="S1176" s="12" t="str">
        <f t="shared" si="577"/>
        <v>0.1346050995674i</v>
      </c>
      <c r="T1176" s="12" t="str">
        <f t="shared" si="578"/>
        <v>0.194885948729333-0.0439766773339613i</v>
      </c>
      <c r="U1176" s="12" t="str">
        <f t="shared" si="579"/>
        <v>0.001-0.0152155777334508i</v>
      </c>
      <c r="V1176" s="12" t="str">
        <f t="shared" si="580"/>
        <v>0.0015-0.00462479566366286i</v>
      </c>
      <c r="W1176" s="12" t="str">
        <f t="shared" si="581"/>
        <v>0.000931278740810486-0.00358849772374607i</v>
      </c>
      <c r="X1176" s="12" t="str">
        <f t="shared" si="582"/>
        <v>0.00132959095109232-0.00329340821205821i</v>
      </c>
      <c r="Y1176" s="12" t="str">
        <f t="shared" si="583"/>
        <v>0.00029+0.0985831774696477i</v>
      </c>
      <c r="Z1176" s="12" t="str">
        <f t="shared" si="584"/>
        <v>-0.411779598249886-0.174436416981395i</v>
      </c>
      <c r="AA1176" s="12" t="str">
        <f t="shared" si="585"/>
        <v>2.13977739869723-125.89530365488i</v>
      </c>
      <c r="AB1176" s="12" t="str">
        <f t="shared" si="586"/>
        <v>0.486471726960474-0.109774000168416i</v>
      </c>
      <c r="AC1176" s="12" t="str">
        <f t="shared" si="587"/>
        <v>1.41796709151157-1.19603531168638i</v>
      </c>
      <c r="AD1176" s="12" t="str">
        <f t="shared" si="588"/>
        <v>0.238611795663185+0.123849230550507i</v>
      </c>
      <c r="AE1176" s="12" t="str">
        <f t="shared" si="589"/>
        <v>-0.0766516533327367-0.0926211730846276i</v>
      </c>
      <c r="AF1176" s="12" t="str">
        <f t="shared" si="590"/>
        <v>-12.512467800591-2.59435083729042i</v>
      </c>
      <c r="AG1176" s="12" t="str">
        <f t="shared" si="591"/>
        <v>1.05829145766631-0.107785842764315i</v>
      </c>
      <c r="AH1176" s="12" t="str">
        <f t="shared" si="592"/>
        <v>0.542913753039987+1.33828836379418i</v>
      </c>
      <c r="AI1176" s="12">
        <f t="shared" si="593"/>
        <v>3.1926664315375723</v>
      </c>
      <c r="AJ1176" s="12">
        <f t="shared" si="594"/>
        <v>67.918702290105799</v>
      </c>
      <c r="AK1176" s="12"/>
      <c r="AL1176" s="12"/>
      <c r="AM1176" s="12"/>
      <c r="AN1176" s="12"/>
    </row>
    <row r="1177" spans="1:40" x14ac:dyDescent="0.35">
      <c r="A1177" s="12"/>
      <c r="B1177" s="12">
        <f t="shared" si="560"/>
        <v>104700</v>
      </c>
      <c r="C1177" s="29" t="str">
        <f t="shared" si="562"/>
        <v>-6.31887171630837E-06+0.0212000197091522i</v>
      </c>
      <c r="D1177" s="28" t="str">
        <f t="shared" si="563"/>
        <v>-5.39910947754701+0.162533484436834i</v>
      </c>
      <c r="E1177" s="12" t="str">
        <f t="shared" si="564"/>
        <v>4200</v>
      </c>
      <c r="F1177" s="12" t="str">
        <f t="shared" si="565"/>
        <v>0.704225352112676</v>
      </c>
      <c r="G1177" s="12" t="str">
        <f t="shared" si="561"/>
        <v>0.704225352112676</v>
      </c>
      <c r="H1177" s="12" t="str">
        <f t="shared" si="566"/>
        <v>7.11524632018325+2.75520367994328i</v>
      </c>
      <c r="I1177" s="12" t="str">
        <f t="shared" si="567"/>
        <v>411.155938538564i</v>
      </c>
      <c r="J1177" s="12" t="str">
        <f t="shared" si="568"/>
        <v>-143.597928669262+88.9234906881173i</v>
      </c>
      <c r="K1177" s="12" t="str">
        <f t="shared" si="569"/>
        <v>1.28160890031703-2.06960367868475i</v>
      </c>
      <c r="L1177" s="12" t="str">
        <f t="shared" si="570"/>
        <v>0.0619783215699293-0.0844631010168507i</v>
      </c>
      <c r="M1177" s="12" t="str">
        <f t="shared" si="571"/>
        <v>1.34358722188696-2.1540667797016i</v>
      </c>
      <c r="N1177" s="12" t="str">
        <f t="shared" si="572"/>
        <v>-1.31569900332341i</v>
      </c>
      <c r="O1177" s="12" t="str">
        <f t="shared" si="573"/>
        <v>0.25233958379078-0.967638741706995i</v>
      </c>
      <c r="P1177" s="12" t="str">
        <f t="shared" si="574"/>
        <v>0.74766041620922+0.967638741706995i</v>
      </c>
      <c r="Q1177" s="12" t="str">
        <f t="shared" si="575"/>
        <v>-0.74766041620922+0.348060261616415i</v>
      </c>
      <c r="R1177" s="12" t="str">
        <f t="shared" si="576"/>
        <v>-0.326695734282693-1.44630974304222i</v>
      </c>
      <c r="S1177" s="12" t="str">
        <f t="shared" si="577"/>
        <v>0.13473378513104i</v>
      </c>
      <c r="T1177" s="12" t="str">
        <f t="shared" si="578"/>
        <v>0.19486678615198-0.0440169528660717i</v>
      </c>
      <c r="U1177" s="12" t="str">
        <f t="shared" si="579"/>
        <v>0.001-0.0152010451854723i</v>
      </c>
      <c r="V1177" s="12" t="str">
        <f t="shared" si="580"/>
        <v>0.0015-0.00462037847582746i</v>
      </c>
      <c r="W1177" s="12" t="str">
        <f t="shared" si="581"/>
        <v>0.00093126883647226-0.00358514884150141i</v>
      </c>
      <c r="X1177" s="12" t="str">
        <f t="shared" si="582"/>
        <v>0.00132879363939022-0.00329043986888829i</v>
      </c>
      <c r="Y1177" s="12" t="str">
        <f t="shared" si="583"/>
        <v>0.00029+0.0986774252492554i</v>
      </c>
      <c r="Z1177" s="12" t="str">
        <f t="shared" si="584"/>
        <v>-0.410992957312283-0.174141539242237i</v>
      </c>
      <c r="AA1177" s="12" t="str">
        <f t="shared" si="585"/>
        <v>2.13436861400638-125.767103864598i</v>
      </c>
      <c r="AB1177" s="12" t="str">
        <f t="shared" si="586"/>
        <v>0.486423893588399-0.109874535418842i</v>
      </c>
      <c r="AC1177" s="12" t="str">
        <f t="shared" si="587"/>
        <v>1.416875841165-1.1954155718314i</v>
      </c>
      <c r="AD1177" s="12" t="str">
        <f t="shared" si="588"/>
        <v>0.23877047373418+0.123903169124692i</v>
      </c>
      <c r="AE1177" s="12" t="str">
        <f t="shared" si="589"/>
        <v>-0.0765562945305001-0.0925031877205893i</v>
      </c>
      <c r="AF1177" s="12" t="str">
        <f t="shared" si="590"/>
        <v>-12.5143557977303-2.59267019550645i</v>
      </c>
      <c r="AG1177" s="12" t="str">
        <f t="shared" si="591"/>
        <v>1.05825509234288-0.107749357683144i</v>
      </c>
      <c r="AH1177" s="12" t="str">
        <f t="shared" si="592"/>
        <v>0.542585830463877+1.33669690004143i</v>
      </c>
      <c r="AI1177" s="12">
        <f t="shared" si="593"/>
        <v>3.1830504986271553</v>
      </c>
      <c r="AJ1177" s="12">
        <f t="shared" si="594"/>
        <v>67.907009933603319</v>
      </c>
      <c r="AK1177" s="12"/>
      <c r="AL1177" s="12"/>
      <c r="AM1177" s="12"/>
      <c r="AN1177" s="12"/>
    </row>
    <row r="1178" spans="1:40" x14ac:dyDescent="0.35">
      <c r="A1178" s="12"/>
      <c r="B1178" s="12">
        <f t="shared" si="560"/>
        <v>104800</v>
      </c>
      <c r="C1178" s="29" t="str">
        <f t="shared" si="562"/>
        <v>-6.30681855518737E-06+0.0211797906863013i</v>
      </c>
      <c r="D1178" s="28" t="str">
        <f t="shared" si="563"/>
        <v>-5.39910938513944+0.162378395261643i</v>
      </c>
      <c r="E1178" s="12" t="str">
        <f t="shared" si="564"/>
        <v>4200</v>
      </c>
      <c r="F1178" s="12" t="str">
        <f t="shared" si="565"/>
        <v>0.704225352112676</v>
      </c>
      <c r="G1178" s="12" t="str">
        <f t="shared" si="561"/>
        <v>0.704225352112676</v>
      </c>
      <c r="H1178" s="12" t="str">
        <f t="shared" si="566"/>
        <v>7.11713009642934+2.75336933664533i</v>
      </c>
      <c r="I1178" s="12" t="str">
        <f t="shared" si="567"/>
        <v>411.548637620263i</v>
      </c>
      <c r="J1178" s="12" t="str">
        <f t="shared" si="568"/>
        <v>-143.874274384872+89.0084223888701i</v>
      </c>
      <c r="K1178" s="12" t="str">
        <f t="shared" si="569"/>
        <v>1.27981633837941-2.06871037693245i</v>
      </c>
      <c r="L1178" s="12" t="str">
        <f t="shared" si="570"/>
        <v>0.0619014248429642-0.0844388787922113i</v>
      </c>
      <c r="M1178" s="12" t="str">
        <f t="shared" si="571"/>
        <v>1.34171776322237-2.15314925572466i</v>
      </c>
      <c r="N1178" s="12" t="str">
        <f t="shared" si="572"/>
        <v>-1.31695564038484i</v>
      </c>
      <c r="O1178" s="12" t="str">
        <f t="shared" si="573"/>
        <v>0.251123414166583-0.967955076879769i</v>
      </c>
      <c r="P1178" s="12" t="str">
        <f t="shared" si="574"/>
        <v>0.748876585833417+0.967955076879769i</v>
      </c>
      <c r="Q1178" s="12" t="str">
        <f t="shared" si="575"/>
        <v>-0.748876585833417+0.349000563505071i</v>
      </c>
      <c r="R1178" s="12" t="str">
        <f t="shared" si="576"/>
        <v>-0.326682603916721-1.44478744589123i</v>
      </c>
      <c r="S1178" s="12" t="str">
        <f t="shared" si="577"/>
        <v>0.13486247069468i</v>
      </c>
      <c r="T1178" s="12" t="str">
        <f t="shared" si="578"/>
        <v>0.194847604581548-0.0440572230971805i</v>
      </c>
      <c r="U1178" s="12" t="str">
        <f t="shared" si="579"/>
        <v>0.001-0.0151865403713641i</v>
      </c>
      <c r="V1178" s="12" t="str">
        <f t="shared" si="580"/>
        <v>0.0015-0.00461596971773984i</v>
      </c>
      <c r="W1178" s="12" t="str">
        <f t="shared" si="581"/>
        <v>0.000931258923262848-0.00358180642052217i</v>
      </c>
      <c r="X1178" s="12" t="str">
        <f t="shared" si="582"/>
        <v>0.00132799852452944-0.00328747697453041i</v>
      </c>
      <c r="Y1178" s="12" t="str">
        <f t="shared" si="583"/>
        <v>0.00029+0.0987716730288631i</v>
      </c>
      <c r="Z1178" s="12" t="str">
        <f t="shared" si="584"/>
        <v>-0.410208601398302-0.173847609260064i</v>
      </c>
      <c r="AA1178" s="12" t="str">
        <f t="shared" si="585"/>
        <v>2.12898053292851-125.639171804019i</v>
      </c>
      <c r="AB1178" s="12" t="str">
        <f t="shared" si="586"/>
        <v>0.48637601280605-0.109975057436978i</v>
      </c>
      <c r="AC1178" s="12" t="str">
        <f t="shared" si="587"/>
        <v>1.41578662291844-1.19479563805027i</v>
      </c>
      <c r="AD1178" s="12" t="str">
        <f t="shared" si="588"/>
        <v>0.238929239019208+0.123956924232043i</v>
      </c>
      <c r="AE1178" s="12" t="str">
        <f t="shared" si="589"/>
        <v>-0.0764612140422583-0.0923854735086773i</v>
      </c>
      <c r="AF1178" s="12" t="str">
        <f t="shared" si="590"/>
        <v>-12.5162394815688-2.59099094138369i</v>
      </c>
      <c r="AG1178" s="12" t="str">
        <f t="shared" si="591"/>
        <v>1.05821872601459-0.107712990790124i</v>
      </c>
      <c r="AH1178" s="12" t="str">
        <f t="shared" si="592"/>
        <v>0.542258745286877+1.33510899071058i</v>
      </c>
      <c r="AI1178" s="12">
        <f t="shared" si="593"/>
        <v>3.1734460204406396</v>
      </c>
      <c r="AJ1178" s="12">
        <f t="shared" si="594"/>
        <v>67.895313978575444</v>
      </c>
      <c r="AK1178" s="12"/>
      <c r="AL1178" s="12"/>
      <c r="AM1178" s="12"/>
      <c r="AN1178" s="12"/>
    </row>
    <row r="1179" spans="1:40" x14ac:dyDescent="0.35">
      <c r="A1179" s="12"/>
      <c r="B1179" s="12">
        <f t="shared" si="560"/>
        <v>104900</v>
      </c>
      <c r="C1179" s="29" t="str">
        <f t="shared" si="562"/>
        <v>-6.29479984806173E-06+0.0211596002316439i</v>
      </c>
      <c r="D1179" s="28" t="str">
        <f t="shared" si="563"/>
        <v>-5.39910929299602+0.162223601775937i</v>
      </c>
      <c r="E1179" s="12" t="str">
        <f t="shared" si="564"/>
        <v>4200</v>
      </c>
      <c r="F1179" s="12" t="str">
        <f t="shared" si="565"/>
        <v>0.704225352112676</v>
      </c>
      <c r="G1179" s="12" t="str">
        <f t="shared" si="561"/>
        <v>0.704225352112676</v>
      </c>
      <c r="H1179" s="12" t="str">
        <f t="shared" si="566"/>
        <v>7.11900957130857+2.75153667787078i</v>
      </c>
      <c r="I1179" s="12" t="str">
        <f t="shared" si="567"/>
        <v>411.941336701962i</v>
      </c>
      <c r="J1179" s="12" t="str">
        <f t="shared" si="568"/>
        <v>-144.150883915006+89.0933540896228i</v>
      </c>
      <c r="K1179" s="12" t="str">
        <f t="shared" si="569"/>
        <v>1.27802707944733-2.06781678669682i</v>
      </c>
      <c r="L1179" s="12" t="str">
        <f t="shared" si="570"/>
        <v>0.0618246455546418-0.0844146167379246i</v>
      </c>
      <c r="M1179" s="12" t="str">
        <f t="shared" si="571"/>
        <v>1.33985172500197-2.15223140343474i</v>
      </c>
      <c r="N1179" s="12" t="str">
        <f t="shared" si="572"/>
        <v>-1.31821227744628i</v>
      </c>
      <c r="O1179" s="12" t="str">
        <f t="shared" si="573"/>
        <v>0.249906847984228-0.968269883519357i</v>
      </c>
      <c r="P1179" s="12" t="str">
        <f t="shared" si="574"/>
        <v>0.750093152015772+0.968269883519357i</v>
      </c>
      <c r="Q1179" s="12" t="str">
        <f t="shared" si="575"/>
        <v>-0.750093152015772+0.349942393926923i</v>
      </c>
      <c r="R1179" s="12" t="str">
        <f t="shared" si="576"/>
        <v>-0.326669459269472-1.44326791040504i</v>
      </c>
      <c r="S1179" s="12" t="str">
        <f t="shared" si="577"/>
        <v>0.13499115625832i</v>
      </c>
      <c r="T1179" s="12" t="str">
        <f t="shared" si="578"/>
        <v>0.194828404016106-0.0440974880210662i</v>
      </c>
      <c r="U1179" s="12" t="str">
        <f t="shared" si="579"/>
        <v>0.001-0.0151720632118108i</v>
      </c>
      <c r="V1179" s="12" t="str">
        <f t="shared" si="580"/>
        <v>0.0015-0.00461156936529203i</v>
      </c>
      <c r="W1179" s="12" t="str">
        <f t="shared" si="581"/>
        <v>0.000931249001183882-0.00357847044231693i</v>
      </c>
      <c r="X1179" s="12" t="str">
        <f t="shared" si="582"/>
        <v>0.00132720559833492-0.00328451951444075i</v>
      </c>
      <c r="Y1179" s="12" t="str">
        <f t="shared" si="583"/>
        <v>0.00029+0.0988659208084708i</v>
      </c>
      <c r="Z1179" s="12" t="str">
        <f t="shared" si="584"/>
        <v>-0.409426521645008-0.17355462274402i</v>
      </c>
      <c r="AA1179" s="12" t="str">
        <f t="shared" si="585"/>
        <v>2.12361305034536-125.511506618135i</v>
      </c>
      <c r="AB1179" s="12" t="str">
        <f t="shared" si="586"/>
        <v>0.486328084608609-0.110075566207294i</v>
      </c>
      <c r="AC1179" s="12" t="str">
        <f t="shared" si="587"/>
        <v>1.41469943273755-1.19417551333033i</v>
      </c>
      <c r="AD1179" s="12" t="str">
        <f t="shared" si="588"/>
        <v>0.239088091334874+0.124010495751888i</v>
      </c>
      <c r="AE1179" s="12" t="str">
        <f t="shared" si="589"/>
        <v>-0.0763664107954638-0.0922680294173803i</v>
      </c>
      <c r="AF1179" s="12" t="str">
        <f t="shared" si="590"/>
        <v>-12.5181188643046-2.58931307609484i</v>
      </c>
      <c r="AG1179" s="12" t="str">
        <f t="shared" si="591"/>
        <v>1.05818235859218-0.107676741627664i</v>
      </c>
      <c r="AH1179" s="12" t="str">
        <f t="shared" si="592"/>
        <v>0.541932495420417+1.33352462314286i</v>
      </c>
      <c r="AI1179" s="12">
        <f t="shared" si="593"/>
        <v>3.1638529704203937</v>
      </c>
      <c r="AJ1179" s="12">
        <f t="shared" si="594"/>
        <v>67.883614389312854</v>
      </c>
      <c r="AK1179" s="12"/>
      <c r="AL1179" s="12"/>
      <c r="AM1179" s="12"/>
      <c r="AN1179" s="12"/>
    </row>
    <row r="1180" spans="1:40" x14ac:dyDescent="0.35">
      <c r="A1180" s="12"/>
      <c r="B1180" s="12">
        <f t="shared" si="560"/>
        <v>105000</v>
      </c>
      <c r="C1180" s="29" t="str">
        <f t="shared" si="562"/>
        <v>-6.28281546374067E-06+0.0211394482349851i</v>
      </c>
      <c r="D1180" s="28" t="str">
        <f t="shared" si="563"/>
        <v>-5.39910920111574+0.162069103134886i</v>
      </c>
      <c r="E1180" s="12" t="str">
        <f t="shared" si="564"/>
        <v>4200</v>
      </c>
      <c r="F1180" s="12" t="str">
        <f t="shared" si="565"/>
        <v>0.704225352112676</v>
      </c>
      <c r="G1180" s="12" t="str">
        <f t="shared" si="561"/>
        <v>0.704225352112676</v>
      </c>
      <c r="H1180" s="12" t="str">
        <f t="shared" si="566"/>
        <v>7.12088475698089+2.74970570392661i</v>
      </c>
      <c r="I1180" s="12" t="str">
        <f t="shared" si="567"/>
        <v>412.33403578366i</v>
      </c>
      <c r="J1180" s="12" t="str">
        <f t="shared" si="568"/>
        <v>-144.427757259667+89.1782857903756i</v>
      </c>
      <c r="K1180" s="12" t="str">
        <f t="shared" si="569"/>
        <v>1.27624111683633-2.0669229128324i</v>
      </c>
      <c r="L1180" s="12" t="str">
        <f t="shared" si="570"/>
        <v>0.0617479835406566-0.0843903150880126i</v>
      </c>
      <c r="M1180" s="12" t="str">
        <f t="shared" si="571"/>
        <v>1.33798910037699-2.15131322792041i</v>
      </c>
      <c r="N1180" s="12" t="str">
        <f t="shared" si="572"/>
        <v>-1.31946891450771i</v>
      </c>
      <c r="O1180" s="12" t="str">
        <f t="shared" si="573"/>
        <v>0.248689887164858-0.96858316112863i</v>
      </c>
      <c r="P1180" s="12" t="str">
        <f t="shared" si="574"/>
        <v>0.751310112835142+0.96858316112863i</v>
      </c>
      <c r="Q1180" s="12" t="str">
        <f t="shared" si="575"/>
        <v>-0.751310112835142+0.35088575337908i</v>
      </c>
      <c r="R1180" s="12" t="str">
        <f t="shared" si="576"/>
        <v>-0.326656300335677-1.4417511286789i</v>
      </c>
      <c r="S1180" s="12" t="str">
        <f t="shared" si="577"/>
        <v>0.13511984182196i</v>
      </c>
      <c r="T1180" s="12" t="str">
        <f t="shared" si="578"/>
        <v>0.194809184453725-0.0441377476315033i</v>
      </c>
      <c r="U1180" s="12" t="str">
        <f t="shared" si="579"/>
        <v>0.000999999999999999-0.0151576136277995i</v>
      </c>
      <c r="V1180" s="12" t="str">
        <f t="shared" si="580"/>
        <v>0.0015-0.00460717739446795i</v>
      </c>
      <c r="W1180" s="12" t="str">
        <f t="shared" si="581"/>
        <v>0.000931239070237018-0.00357514088846478i</v>
      </c>
      <c r="X1180" s="12" t="str">
        <f t="shared" si="582"/>
        <v>0.00132641485266925-0.00328156747412614i</v>
      </c>
      <c r="Y1180" s="12" t="str">
        <f t="shared" si="583"/>
        <v>0.00029+0.0989601685880785i</v>
      </c>
      <c r="Z1180" s="12" t="str">
        <f t="shared" si="584"/>
        <v>-0.408646709232446-0.17326257542776i</v>
      </c>
      <c r="AA1180" s="12" t="str">
        <f t="shared" si="585"/>
        <v>2.11826606179756-125.384107455626i</v>
      </c>
      <c r="AB1180" s="12" t="str">
        <f t="shared" si="586"/>
        <v>0.48628010899126-0.110176061714249i</v>
      </c>
      <c r="AC1180" s="12" t="str">
        <f t="shared" si="587"/>
        <v>1.4136142665944-1.1935552006436i</v>
      </c>
      <c r="AD1180" s="12" t="str">
        <f t="shared" si="588"/>
        <v>0.239247030497623+0.124063883563682i</v>
      </c>
      <c r="AE1180" s="12" t="str">
        <f t="shared" si="589"/>
        <v>-0.0762718837226749-0.0921508544203579i</v>
      </c>
      <c r="AF1180" s="12" t="str">
        <f t="shared" si="590"/>
        <v>-12.5199939580966-2.58763660079172i</v>
      </c>
      <c r="AG1180" s="12" t="str">
        <f t="shared" si="591"/>
        <v>1.05814598998698-0.107640609740026i</v>
      </c>
      <c r="AH1180" s="12" t="str">
        <f t="shared" si="592"/>
        <v>0.54160707878001+1.33194378473728i</v>
      </c>
      <c r="AI1180" s="12">
        <f t="shared" si="593"/>
        <v>3.1542713220902345</v>
      </c>
      <c r="AJ1180" s="12">
        <f t="shared" si="594"/>
        <v>67.871911130309286</v>
      </c>
      <c r="AK1180" s="12"/>
      <c r="AL1180" s="12"/>
      <c r="AM1180" s="12"/>
      <c r="AN1180" s="12"/>
    </row>
    <row r="1181" spans="1:40" x14ac:dyDescent="0.35">
      <c r="A1181" s="12"/>
      <c r="B1181" s="12">
        <f t="shared" si="560"/>
        <v>105100</v>
      </c>
      <c r="C1181" s="29" t="str">
        <f t="shared" si="562"/>
        <v>-6.27086527165726E-06+0.0211193345865497i</v>
      </c>
      <c r="D1181" s="28" t="str">
        <f t="shared" si="563"/>
        <v>-5.3991091094976+0.161914898496881i</v>
      </c>
      <c r="E1181" s="12" t="str">
        <f t="shared" si="564"/>
        <v>4200</v>
      </c>
      <c r="F1181" s="12" t="str">
        <f t="shared" si="565"/>
        <v>0.704225352112676</v>
      </c>
      <c r="G1181" s="12" t="str">
        <f t="shared" si="561"/>
        <v>0.704225352112676</v>
      </c>
      <c r="H1181" s="12" t="str">
        <f t="shared" si="566"/>
        <v>7.12275566556741+2.74787641510226i</v>
      </c>
      <c r="I1181" s="12" t="str">
        <f t="shared" si="567"/>
        <v>412.726734865359i</v>
      </c>
      <c r="J1181" s="12" t="str">
        <f t="shared" si="568"/>
        <v>-144.704894418853+89.2632174911283i</v>
      </c>
      <c r="K1181" s="12" t="str">
        <f t="shared" si="569"/>
        <v>1.27445844387301-2.06602876016864i</v>
      </c>
      <c r="L1181" s="12" t="str">
        <f t="shared" si="570"/>
        <v>0.0616714386366845-0.084365974075618i</v>
      </c>
      <c r="M1181" s="12" t="str">
        <f t="shared" si="571"/>
        <v>1.33612988250969-2.15039473424426i</v>
      </c>
      <c r="N1181" s="12" t="str">
        <f t="shared" si="572"/>
        <v>-1.32072555156915i</v>
      </c>
      <c r="O1181" s="12" t="str">
        <f t="shared" si="573"/>
        <v>0.247472533630201-0.968894909212887i</v>
      </c>
      <c r="P1181" s="12" t="str">
        <f t="shared" si="574"/>
        <v>0.752527466369799+0.968894909212887i</v>
      </c>
      <c r="Q1181" s="12" t="str">
        <f t="shared" si="575"/>
        <v>-0.752527466369799+0.351830642356263i</v>
      </c>
      <c r="R1181" s="12" t="str">
        <f t="shared" si="576"/>
        <v>-0.326643127110064-1.44023709283813i</v>
      </c>
      <c r="S1181" s="12" t="str">
        <f t="shared" si="577"/>
        <v>0.1352485273856i</v>
      </c>
      <c r="T1181" s="12" t="str">
        <f t="shared" si="578"/>
        <v>0.194789945892475-0.0441780019222635i</v>
      </c>
      <c r="U1181" s="12" t="str">
        <f t="shared" si="579"/>
        <v>0.000999999999999999-0.015143191540618i</v>
      </c>
      <c r="V1181" s="12" t="str">
        <f t="shared" si="580"/>
        <v>0.0015-0.00460279378134286i</v>
      </c>
      <c r="W1181" s="12" t="str">
        <f t="shared" si="581"/>
        <v>0.000931229130423904-0.00357181774061483i</v>
      </c>
      <c r="X1181" s="12" t="str">
        <f t="shared" si="582"/>
        <v>0.00132562627943246-0.00327862083914368i</v>
      </c>
      <c r="Y1181" s="12" t="str">
        <f t="shared" si="583"/>
        <v>0.00029+0.0990544163676862i</v>
      </c>
      <c r="Z1181" s="12" t="str">
        <f t="shared" si="584"/>
        <v>-0.407869155383376-0.172971463069286i</v>
      </c>
      <c r="AA1181" s="12" t="str">
        <f t="shared" si="585"/>
        <v>2.11293946347987-125.256973468843i</v>
      </c>
      <c r="AB1181" s="12" t="str">
        <f t="shared" si="586"/>
        <v>0.486232085949186-0.110276543942298i</v>
      </c>
      <c r="AC1181" s="12" t="str">
        <f t="shared" si="587"/>
        <v>1.41253112046755-1.19293470294693i</v>
      </c>
      <c r="AD1181" s="12" t="str">
        <f t="shared" si="588"/>
        <v>0.239406056323722+0.124117087547003i</v>
      </c>
      <c r="AE1181" s="12" t="str">
        <f t="shared" si="589"/>
        <v>-0.0761776317615178-0.092033947496403i</v>
      </c>
      <c r="AF1181" s="12" t="str">
        <f t="shared" si="590"/>
        <v>-12.521864775065-2.58596151660538i</v>
      </c>
      <c r="AG1181" s="12" t="str">
        <f t="shared" si="591"/>
        <v>1.05810962011091-0.107604594673319i</v>
      </c>
      <c r="AH1181" s="12" t="str">
        <f t="shared" si="592"/>
        <v>0.541282493285221+1.3303664629502i</v>
      </c>
      <c r="AI1181" s="12">
        <f t="shared" si="593"/>
        <v>3.144701049054385</v>
      </c>
      <c r="AJ1181" s="12">
        <f t="shared" si="594"/>
        <v>67.860204166260402</v>
      </c>
      <c r="AK1181" s="12"/>
      <c r="AL1181" s="12"/>
      <c r="AM1181" s="12"/>
      <c r="AN1181" s="12"/>
    </row>
    <row r="1182" spans="1:40" x14ac:dyDescent="0.35">
      <c r="A1182" s="12"/>
      <c r="B1182" s="12">
        <f t="shared" si="560"/>
        <v>105200</v>
      </c>
      <c r="C1182" s="29" t="str">
        <f t="shared" si="562"/>
        <v>-6.25894914186482E-06+0.0210992591769794i</v>
      </c>
      <c r="D1182" s="28" t="str">
        <f t="shared" si="563"/>
        <v>-5.39910901814061+0.161760987023509i</v>
      </c>
      <c r="E1182" s="12" t="str">
        <f t="shared" si="564"/>
        <v>4200</v>
      </c>
      <c r="F1182" s="12" t="str">
        <f t="shared" si="565"/>
        <v>0.704225352112676</v>
      </c>
      <c r="G1182" s="12" t="str">
        <f t="shared" si="561"/>
        <v>0.704225352112676</v>
      </c>
      <c r="H1182" s="12" t="str">
        <f t="shared" si="566"/>
        <v>7.12462230915041+2.7460488116698i</v>
      </c>
      <c r="I1182" s="12" t="str">
        <f t="shared" si="567"/>
        <v>413.119433947058i</v>
      </c>
      <c r="J1182" s="12" t="str">
        <f t="shared" si="568"/>
        <v>-144.982295392564+89.3481491918811i</v>
      </c>
      <c r="K1182" s="12" t="str">
        <f t="shared" si="569"/>
        <v>1.27267905389495-2.06513433350998i</v>
      </c>
      <c r="L1182" s="12" t="str">
        <f t="shared" si="570"/>
        <v>0.0615950106783875-0.0843415939330081i</v>
      </c>
      <c r="M1182" s="12" t="str">
        <f t="shared" si="571"/>
        <v>1.33427406457334-2.14947592744299i</v>
      </c>
      <c r="N1182" s="12" t="str">
        <f t="shared" si="572"/>
        <v>-1.32198218863058i</v>
      </c>
      <c r="O1182" s="12" t="str">
        <f t="shared" si="573"/>
        <v>0.246254789302645-0.969205127279829i</v>
      </c>
      <c r="P1182" s="12" t="str">
        <f t="shared" si="574"/>
        <v>0.753745210697355+0.969205127279829i</v>
      </c>
      <c r="Q1182" s="12" t="str">
        <f t="shared" si="575"/>
        <v>-0.753745210697355+0.352777061350751i</v>
      </c>
      <c r="R1182" s="12" t="str">
        <f t="shared" si="576"/>
        <v>-0.326629939587349-1.43872579503799i</v>
      </c>
      <c r="S1182" s="12" t="str">
        <f t="shared" si="577"/>
        <v>0.13537721294924i</v>
      </c>
      <c r="T1182" s="12" t="str">
        <f t="shared" si="578"/>
        <v>0.194770688330423-0.0442182508871139i</v>
      </c>
      <c r="U1182" s="12" t="str">
        <f t="shared" si="579"/>
        <v>0.001-0.0151287968718532i</v>
      </c>
      <c r="V1182" s="12" t="str">
        <f t="shared" si="580"/>
        <v>0.0015-0.00459841850208303i</v>
      </c>
      <c r="W1182" s="12" t="str">
        <f t="shared" si="581"/>
        <v>0.000931219181746186-0.00356850098048606i</v>
      </c>
      <c r="X1182" s="12" t="str">
        <f t="shared" si="582"/>
        <v>0.00132483987056183-0.00327567959510068i</v>
      </c>
      <c r="Y1182" s="12" t="str">
        <f t="shared" si="583"/>
        <v>0.00029+0.0991486641472939i</v>
      </c>
      <c r="Z1182" s="12" t="str">
        <f t="shared" si="584"/>
        <v>-0.407093851363042-0.17268128145078i</v>
      </c>
      <c r="AA1182" s="12" t="str">
        <f t="shared" si="585"/>
        <v>2.10763315223628-125.130103813784i</v>
      </c>
      <c r="AB1182" s="12" t="str">
        <f t="shared" si="586"/>
        <v>0.486184015477561-0.110377012875881i</v>
      </c>
      <c r="AC1182" s="12" t="str">
        <f t="shared" si="587"/>
        <v>1.41144999034206-1.19231402318195i</v>
      </c>
      <c r="AD1182" s="12" t="str">
        <f t="shared" si="588"/>
        <v>0.239565168629268+0.124170107581545i</v>
      </c>
      <c r="AE1182" s="12" t="str">
        <f t="shared" si="589"/>
        <v>-0.0760836538546628-0.0919173076294086i</v>
      </c>
      <c r="AF1182" s="12" t="str">
        <f t="shared" si="590"/>
        <v>-12.523731327291-2.58428782464629i</v>
      </c>
      <c r="AG1182" s="12" t="str">
        <f t="shared" si="591"/>
        <v>1.05807324887645-0.107568695975479i</v>
      </c>
      <c r="AH1182" s="12" t="str">
        <f t="shared" si="592"/>
        <v>0.540958736859721+1.32879264529501i</v>
      </c>
      <c r="AI1182" s="12">
        <f t="shared" si="593"/>
        <v>3.1351421249972762</v>
      </c>
      <c r="AJ1182" s="12">
        <f t="shared" si="594"/>
        <v>67.848493462060731</v>
      </c>
      <c r="AK1182" s="12"/>
      <c r="AL1182" s="12"/>
      <c r="AM1182" s="12"/>
      <c r="AN1182" s="12"/>
    </row>
    <row r="1183" spans="1:40" x14ac:dyDescent="0.35">
      <c r="A1183" s="12"/>
      <c r="B1183" s="12">
        <f t="shared" si="560"/>
        <v>105300</v>
      </c>
      <c r="C1183" s="29" t="str">
        <f t="shared" si="562"/>
        <v>-6.24706694503338E-06+0.0210792218973318i</v>
      </c>
      <c r="D1183" s="28" t="str">
        <f t="shared" si="563"/>
        <v>-5.39910892704376+0.161607367879544i</v>
      </c>
      <c r="E1183" s="12" t="str">
        <f t="shared" si="564"/>
        <v>4200</v>
      </c>
      <c r="F1183" s="12" t="str">
        <f t="shared" si="565"/>
        <v>0.704225352112676</v>
      </c>
      <c r="G1183" s="12" t="str">
        <f t="shared" si="561"/>
        <v>0.704225352112676</v>
      </c>
      <c r="H1183" s="12" t="str">
        <f t="shared" si="566"/>
        <v>7.12648469977357+2.74422289388396i</v>
      </c>
      <c r="I1183" s="12" t="str">
        <f t="shared" si="567"/>
        <v>413.512133028756i</v>
      </c>
      <c r="J1183" s="12" t="str">
        <f t="shared" si="568"/>
        <v>-145.259960180801+89.4330808926338i</v>
      </c>
      <c r="K1183" s="12" t="str">
        <f t="shared" si="569"/>
        <v>1.27090294025069-2.06423963763596i</v>
      </c>
      <c r="L1183" s="12" t="str">
        <f t="shared" si="570"/>
        <v>0.0615186995014145-0.0843171748915771i</v>
      </c>
      <c r="M1183" s="12" t="str">
        <f t="shared" si="571"/>
        <v>1.3324216397521-2.14855681252754i</v>
      </c>
      <c r="N1183" s="12" t="str">
        <f t="shared" si="572"/>
        <v>-1.32323882569202i</v>
      </c>
      <c r="O1183" s="12" t="str">
        <f t="shared" si="573"/>
        <v>0.245036656105153-0.969513814839585i</v>
      </c>
      <c r="P1183" s="12" t="str">
        <f t="shared" si="574"/>
        <v>0.754963343894847+0.969513814839585i</v>
      </c>
      <c r="Q1183" s="12" t="str">
        <f t="shared" si="575"/>
        <v>-0.754963343894847+0.353725010852435i</v>
      </c>
      <c r="R1183" s="12" t="str">
        <f t="shared" si="576"/>
        <v>-0.32661673776225-1.4372172274635i</v>
      </c>
      <c r="S1183" s="12" t="str">
        <f t="shared" si="577"/>
        <v>0.13550589851288i</v>
      </c>
      <c r="T1183" s="12" t="str">
        <f t="shared" si="578"/>
        <v>0.194751411765632-0.0442584945198194i</v>
      </c>
      <c r="U1183" s="12" t="str">
        <f t="shared" si="579"/>
        <v>0.001-0.0151144295433899i</v>
      </c>
      <c r="V1183" s="12" t="str">
        <f t="shared" si="580"/>
        <v>0.0015-0.00459405153294526i</v>
      </c>
      <c r="W1183" s="12" t="str">
        <f t="shared" si="581"/>
        <v>0.000931209224205517-0.00356519058986676i</v>
      </c>
      <c r="X1183" s="12" t="str">
        <f t="shared" si="582"/>
        <v>0.00132405561803164-0.00327274372765428i</v>
      </c>
      <c r="Y1183" s="12" t="str">
        <f t="shared" si="583"/>
        <v>0.00029+0.0992429119269016i</v>
      </c>
      <c r="Z1183" s="12" t="str">
        <f t="shared" si="584"/>
        <v>-0.406320788478906-0.172392026378431i</v>
      </c>
      <c r="AA1183" s="12" t="str">
        <f t="shared" si="585"/>
        <v>2.10234702555516-125.00349765008i</v>
      </c>
      <c r="AB1183" s="12" t="str">
        <f t="shared" si="586"/>
        <v>0.48613589757155-0.110477468499434i</v>
      </c>
      <c r="AC1183" s="12" t="str">
        <f t="shared" si="587"/>
        <v>1.41037087220939-1.19169316427522i</v>
      </c>
      <c r="AD1183" s="12" t="str">
        <f t="shared" si="588"/>
        <v>0.23972436723019+0.124222943547132i</v>
      </c>
      <c r="AE1183" s="12" t="str">
        <f t="shared" si="589"/>
        <v>-0.0759899489497944-0.0918009338083412i</v>
      </c>
      <c r="AF1183" s="12" t="str">
        <f t="shared" si="590"/>
        <v>-12.5255936268173-2.58261552600442i</v>
      </c>
      <c r="AG1183" s="12" t="str">
        <f t="shared" si="591"/>
        <v>1.05803687619669-0.107532913196271i</v>
      </c>
      <c r="AH1183" s="12" t="str">
        <f t="shared" si="592"/>
        <v>0.540635807431266+1.32722231934184i</v>
      </c>
      <c r="AI1183" s="12">
        <f t="shared" si="593"/>
        <v>3.1255945236833069</v>
      </c>
      <c r="AJ1183" s="12">
        <f t="shared" si="594"/>
        <v>67.836778982804105</v>
      </c>
      <c r="AK1183" s="12"/>
      <c r="AL1183" s="12"/>
      <c r="AM1183" s="12"/>
      <c r="AN1183" s="12"/>
    </row>
    <row r="1184" spans="1:40" x14ac:dyDescent="0.35">
      <c r="A1184" s="12"/>
      <c r="B1184" s="12">
        <f t="shared" si="560"/>
        <v>105400</v>
      </c>
      <c r="C1184" s="29" t="str">
        <f t="shared" si="562"/>
        <v>-6.23521855244627E-06+0.0210592226390777i</v>
      </c>
      <c r="D1184" s="28" t="str">
        <f t="shared" si="563"/>
        <v>-5.39910883620608+0.161454040232929i</v>
      </c>
      <c r="E1184" s="12" t="str">
        <f t="shared" si="564"/>
        <v>4200</v>
      </c>
      <c r="F1184" s="12" t="str">
        <f t="shared" si="565"/>
        <v>0.704225352112676</v>
      </c>
      <c r="G1184" s="12" t="str">
        <f t="shared" si="561"/>
        <v>0.704225352112676</v>
      </c>
      <c r="H1184" s="12" t="str">
        <f t="shared" si="566"/>
        <v>7.128342849442+2.74239866198245i</v>
      </c>
      <c r="I1184" s="12" t="str">
        <f t="shared" si="567"/>
        <v>413.904832110455i</v>
      </c>
      <c r="J1184" s="12" t="str">
        <f t="shared" si="568"/>
        <v>-145.537888783564+89.5180125933866i</v>
      </c>
      <c r="K1184" s="12" t="str">
        <f t="shared" si="569"/>
        <v>1.26913009629983-2.06334467730134i</v>
      </c>
      <c r="L1184" s="12" t="str">
        <f t="shared" si="570"/>
        <v>0.0614425049414034-0.0842927171818486i</v>
      </c>
      <c r="M1184" s="12" t="str">
        <f t="shared" si="571"/>
        <v>1.33057260124123-2.14763739448319i</v>
      </c>
      <c r="N1184" s="12" t="str">
        <f t="shared" si="572"/>
        <v>-1.32449546275346i</v>
      </c>
      <c r="O1184" s="12" t="str">
        <f t="shared" si="573"/>
        <v>0.243818135961335-0.969820971404692i</v>
      </c>
      <c r="P1184" s="12" t="str">
        <f t="shared" si="574"/>
        <v>0.756181864038665+0.969820971404692i</v>
      </c>
      <c r="Q1184" s="12" t="str">
        <f t="shared" si="575"/>
        <v>-0.756181864038665+0.354674491348768i</v>
      </c>
      <c r="R1184" s="12" t="str">
        <f t="shared" si="576"/>
        <v>-0.326603521629469-1.43571138232936i</v>
      </c>
      <c r="S1184" s="12" t="str">
        <f t="shared" si="577"/>
        <v>0.13563458407652i</v>
      </c>
      <c r="T1184" s="12" t="str">
        <f t="shared" si="578"/>
        <v>0.194732116196168-0.0442987328141397i</v>
      </c>
      <c r="U1184" s="12" t="str">
        <f t="shared" si="579"/>
        <v>0.001-0.0151000894774094i</v>
      </c>
      <c r="V1184" s="12" t="str">
        <f t="shared" si="580"/>
        <v>0.0015-0.00458969285027641i</v>
      </c>
      <c r="W1184" s="12" t="str">
        <f t="shared" si="581"/>
        <v>0.000931199257803553-0.00356188655061439i</v>
      </c>
      <c r="X1184" s="12" t="str">
        <f t="shared" si="582"/>
        <v>0.001323273513853-0.00326981322251138i</v>
      </c>
      <c r="Y1184" s="12" t="str">
        <f t="shared" si="583"/>
        <v>0.00029+0.0993371597065092i</v>
      </c>
      <c r="Z1184" s="12" t="str">
        <f t="shared" si="584"/>
        <v>-0.405549958080422-0.17210369368228i</v>
      </c>
      <c r="AA1184" s="12" t="str">
        <f t="shared" si="585"/>
        <v>2.09708098156454-124.877154140969i</v>
      </c>
      <c r="AB1184" s="12" t="str">
        <f t="shared" si="586"/>
        <v>0.486087732226327-0.110577910797381i</v>
      </c>
      <c r="AC1184" s="12" t="str">
        <f t="shared" si="587"/>
        <v>1.40929376206755-1.19107212913828i</v>
      </c>
      <c r="AD1184" s="12" t="str">
        <f t="shared" si="588"/>
        <v>0.239883651942245+0.124275595323709i</v>
      </c>
      <c r="AE1184" s="12" t="str">
        <f t="shared" si="589"/>
        <v>-0.0758965159995817-0.0916848250272045i</v>
      </c>
      <c r="AF1184" s="12" t="str">
        <f t="shared" si="590"/>
        <v>-12.5274516856481-2.58094462174952i</v>
      </c>
      <c r="AG1184" s="12" t="str">
        <f t="shared" si="591"/>
        <v>1.05800050198526-0.107497245887273i</v>
      </c>
      <c r="AH1184" s="12" t="str">
        <f t="shared" si="592"/>
        <v>0.540313702931719+1.32565547271726i</v>
      </c>
      <c r="AI1184" s="12">
        <f t="shared" si="593"/>
        <v>3.1160582189566597</v>
      </c>
      <c r="AJ1184" s="12">
        <f t="shared" si="594"/>
        <v>67.825060693782191</v>
      </c>
      <c r="AK1184" s="12"/>
      <c r="AL1184" s="12"/>
      <c r="AM1184" s="12"/>
      <c r="AN1184" s="12"/>
    </row>
    <row r="1185" spans="1:40" x14ac:dyDescent="0.35">
      <c r="A1185" s="12"/>
      <c r="B1185" s="12">
        <f t="shared" si="560"/>
        <v>105500</v>
      </c>
      <c r="C1185" s="29" t="str">
        <f t="shared" si="562"/>
        <v>-0.0000062234038359965+0.0210392612940995i</v>
      </c>
      <c r="D1185" s="28" t="str">
        <f t="shared" si="563"/>
        <v>-5.39910874562659+0.161301003254763i</v>
      </c>
      <c r="E1185" s="12" t="str">
        <f t="shared" si="564"/>
        <v>4200</v>
      </c>
      <c r="F1185" s="12" t="str">
        <f t="shared" si="565"/>
        <v>0.704225352112676</v>
      </c>
      <c r="G1185" s="12" t="str">
        <f t="shared" si="561"/>
        <v>0.704225352112676</v>
      </c>
      <c r="H1185" s="12" t="str">
        <f t="shared" si="566"/>
        <v>7.13019677012248+2.74057611618592i</v>
      </c>
      <c r="I1185" s="12" t="str">
        <f t="shared" si="567"/>
        <v>414.297531192154i</v>
      </c>
      <c r="J1185" s="12" t="str">
        <f t="shared" si="568"/>
        <v>-145.816081200853+89.6029442941392i</v>
      </c>
      <c r="K1185" s="12" t="str">
        <f t="shared" si="569"/>
        <v>1.26736051541299-2.06244945723622i</v>
      </c>
      <c r="L1185" s="12" t="str">
        <f t="shared" si="570"/>
        <v>0.0613664268339851-0.0842682210334793i</v>
      </c>
      <c r="M1185" s="12" t="str">
        <f t="shared" si="571"/>
        <v>1.32872694224698-2.1467176782697i</v>
      </c>
      <c r="N1185" s="12" t="str">
        <f t="shared" si="572"/>
        <v>-1.32575209981489i</v>
      </c>
      <c r="O1185" s="12" t="str">
        <f t="shared" si="573"/>
        <v>0.24259923079541-0.970126596490105i</v>
      </c>
      <c r="P1185" s="12" t="str">
        <f t="shared" si="574"/>
        <v>0.75740076920459+0.970126596490105i</v>
      </c>
      <c r="Q1185" s="12" t="str">
        <f t="shared" si="575"/>
        <v>-0.75740076920459+0.355625503324785i</v>
      </c>
      <c r="R1185" s="12" t="str">
        <f t="shared" si="576"/>
        <v>-0.326590291183707-1.43420825187976i</v>
      </c>
      <c r="S1185" s="12" t="str">
        <f t="shared" si="577"/>
        <v>0.13576326964016i</v>
      </c>
      <c r="T1185" s="12" t="str">
        <f t="shared" si="578"/>
        <v>0.194712801620094-0.044338965763832i</v>
      </c>
      <c r="U1185" s="12" t="str">
        <f t="shared" si="579"/>
        <v>0.001-0.0150857765963882i</v>
      </c>
      <c r="V1185" s="12" t="str">
        <f t="shared" si="580"/>
        <v>0.0015-0.00458534243051312i</v>
      </c>
      <c r="W1185" s="12" t="str">
        <f t="shared" si="581"/>
        <v>0.000931189282541945-0.00355858884465519i</v>
      </c>
      <c r="X1185" s="12" t="str">
        <f t="shared" si="582"/>
        <v>0.00132249355007366-0.0032668880654284i</v>
      </c>
      <c r="Y1185" s="12" t="str">
        <f t="shared" si="583"/>
        <v>0.00029+0.099431407486117i</v>
      </c>
      <c r="Z1185" s="12" t="str">
        <f t="shared" si="584"/>
        <v>-0.404781351558784-0.171816279216053i</v>
      </c>
      <c r="AA1185" s="12" t="str">
        <f t="shared" si="585"/>
        <v>2.09183491902742-124.751072453281i</v>
      </c>
      <c r="AB1185" s="12" t="str">
        <f t="shared" si="586"/>
        <v>0.486039519437054-0.110678339754138i</v>
      </c>
      <c r="AC1185" s="12" t="str">
        <f t="shared" si="587"/>
        <v>1.40821865592104-1.19045092066772i</v>
      </c>
      <c r="AD1185" s="12" t="str">
        <f t="shared" si="588"/>
        <v>0.240043022581016+0.124328062791345i</v>
      </c>
      <c r="AE1185" s="12" t="str">
        <f t="shared" si="589"/>
        <v>-0.0758033539616508-0.0915689802850113i</v>
      </c>
      <c r="AF1185" s="12" t="str">
        <f t="shared" si="590"/>
        <v>-12.5293055157491-2.57927511293116i</v>
      </c>
      <c r="AG1185" s="12" t="str">
        <f t="shared" si="591"/>
        <v>1.05796412615639-0.107461693601864i</v>
      </c>
      <c r="AH1185" s="12" t="str">
        <f t="shared" si="592"/>
        <v>0.53999242129704+1.32409209310391i</v>
      </c>
      <c r="AI1185" s="12">
        <f t="shared" si="593"/>
        <v>3.1065331847406115</v>
      </c>
      <c r="AJ1185" s="12">
        <f t="shared" si="594"/>
        <v>67.813338560483118</v>
      </c>
      <c r="AK1185" s="12"/>
      <c r="AL1185" s="12"/>
      <c r="AM1185" s="12"/>
      <c r="AN1185" s="12"/>
    </row>
    <row r="1186" spans="1:40" x14ac:dyDescent="0.35">
      <c r="A1186" s="12"/>
      <c r="B1186" s="12">
        <f t="shared" si="560"/>
        <v>105600</v>
      </c>
      <c r="C1186" s="29" t="str">
        <f t="shared" si="562"/>
        <v>-6.21162266818336E-06+0.0210193377546889i</v>
      </c>
      <c r="D1186" s="28" t="str">
        <f t="shared" si="563"/>
        <v>-5.39910865530431+0.161148256119282i</v>
      </c>
      <c r="E1186" s="12" t="str">
        <f t="shared" si="564"/>
        <v>4200</v>
      </c>
      <c r="F1186" s="12" t="str">
        <f t="shared" si="565"/>
        <v>0.704225352112676</v>
      </c>
      <c r="G1186" s="12" t="str">
        <f t="shared" si="561"/>
        <v>0.704225352112676</v>
      </c>
      <c r="H1186" s="12" t="str">
        <f t="shared" si="566"/>
        <v>7.13204647374344+2.7387552566982i</v>
      </c>
      <c r="I1186" s="12" t="str">
        <f t="shared" si="567"/>
        <v>414.690230273853i</v>
      </c>
      <c r="J1186" s="12" t="str">
        <f t="shared" si="568"/>
        <v>-146.094537432667+89.687875994892i</v>
      </c>
      <c r="K1186" s="12" t="str">
        <f t="shared" si="569"/>
        <v>1.26559419097183-2.06155398214616i</v>
      </c>
      <c r="L1186" s="12" t="str">
        <f t="shared" si="570"/>
        <v>0.0612904650147821-0.0842436866752602i</v>
      </c>
      <c r="M1186" s="12" t="str">
        <f t="shared" si="571"/>
        <v>1.32688465598661-2.14579766882142i</v>
      </c>
      <c r="N1186" s="12" t="str">
        <f t="shared" si="572"/>
        <v>-1.32700873687633i</v>
      </c>
      <c r="O1186" s="12" t="str">
        <f t="shared" si="573"/>
        <v>0.241379942532176-0.970430689613206i</v>
      </c>
      <c r="P1186" s="12" t="str">
        <f t="shared" si="574"/>
        <v>0.758620057467824+0.970430689613206i</v>
      </c>
      <c r="Q1186" s="12" t="str">
        <f t="shared" si="575"/>
        <v>-0.758620057467824+0.356578047263124i</v>
      </c>
      <c r="R1186" s="12" t="str">
        <f t="shared" si="576"/>
        <v>-0.32657704641966-1.43270782838824i</v>
      </c>
      <c r="S1186" s="12" t="str">
        <f t="shared" si="577"/>
        <v>0.1358919552038i</v>
      </c>
      <c r="T1186" s="12" t="str">
        <f t="shared" si="578"/>
        <v>0.194693468035468-0.0443791933626498i</v>
      </c>
      <c r="U1186" s="12" t="str">
        <f t="shared" si="579"/>
        <v>0.001-0.0150714908230962i</v>
      </c>
      <c r="V1186" s="12" t="str">
        <f t="shared" si="580"/>
        <v>0.0015-0.0045810002501812i</v>
      </c>
      <c r="W1186" s="12" t="str">
        <f t="shared" si="581"/>
        <v>0.000931179298422348-0.00355529745398384i</v>
      </c>
      <c r="X1186" s="12" t="str">
        <f t="shared" si="582"/>
        <v>0.0013217157187778-0.00326396824221101i</v>
      </c>
      <c r="Y1186" s="12" t="str">
        <f t="shared" si="583"/>
        <v>0.00029+0.0995256552657246i</v>
      </c>
      <c r="Z1186" s="12" t="str">
        <f t="shared" si="584"/>
        <v>-0.404014960346684-0.171529778857007i</v>
      </c>
      <c r="AA1186" s="12" t="str">
        <f t="shared" si="585"/>
        <v>2.08660873733707-124.625251757417i</v>
      </c>
      <c r="AB1186" s="12" t="str">
        <f t="shared" si="586"/>
        <v>0.485991259198886-0.110778755354113i</v>
      </c>
      <c r="AC1186" s="12" t="str">
        <f t="shared" si="587"/>
        <v>1.40714554978082-1.18982954174522i</v>
      </c>
      <c r="AD1186" s="12" t="str">
        <f t="shared" si="588"/>
        <v>0.24020247896192+0.124380345830234i</v>
      </c>
      <c r="AE1186" s="12" t="str">
        <f t="shared" si="589"/>
        <v>-0.0757104617985571-0.0914533985857518i</v>
      </c>
      <c r="AF1186" s="12" t="str">
        <f t="shared" si="590"/>
        <v>-12.5311551290478-2.57760700057892i</v>
      </c>
      <c r="AG1186" s="12" t="str">
        <f t="shared" si="591"/>
        <v>1.05792774862484-0.107426255895222i</v>
      </c>
      <c r="AH1186" s="12" t="str">
        <f t="shared" si="592"/>
        <v>0.53967196046733+1.32253216824027i</v>
      </c>
      <c r="AI1186" s="12">
        <f t="shared" si="593"/>
        <v>3.097019395037774</v>
      </c>
      <c r="AJ1186" s="12">
        <f t="shared" si="594"/>
        <v>67.801612548590199</v>
      </c>
      <c r="AK1186" s="12"/>
      <c r="AL1186" s="12"/>
      <c r="AM1186" s="12"/>
      <c r="AN1186" s="12"/>
    </row>
    <row r="1187" spans="1:40" x14ac:dyDescent="0.35">
      <c r="A1187" s="12"/>
      <c r="B1187" s="12">
        <f t="shared" si="560"/>
        <v>105700</v>
      </c>
      <c r="C1187" s="29" t="str">
        <f t="shared" si="562"/>
        <v>-6.19987492210904E-06+0.0209994519135455i</v>
      </c>
      <c r="D1187" s="28" t="str">
        <f t="shared" si="563"/>
        <v>-5.39910856523825+0.160995798003849i</v>
      </c>
      <c r="E1187" s="12" t="str">
        <f t="shared" si="564"/>
        <v>4200</v>
      </c>
      <c r="F1187" s="12" t="str">
        <f t="shared" si="565"/>
        <v>0.704225352112676</v>
      </c>
      <c r="G1187" s="12" t="str">
        <f t="shared" si="561"/>
        <v>0.704225352112676</v>
      </c>
      <c r="H1187" s="12" t="str">
        <f t="shared" si="566"/>
        <v>7.13389197219522+2.73693608370634i</v>
      </c>
      <c r="I1187" s="12" t="str">
        <f t="shared" si="567"/>
        <v>415.082929355551i</v>
      </c>
      <c r="J1187" s="12" t="str">
        <f t="shared" si="568"/>
        <v>-146.373257479007+89.7728076956447i</v>
      </c>
      <c r="K1187" s="12" t="str">
        <f t="shared" si="569"/>
        <v>1.26383111636906-2.06065825671222i</v>
      </c>
      <c r="L1187" s="12" t="str">
        <f t="shared" si="570"/>
        <v>0.0612146193194125-0.08421911433512i</v>
      </c>
      <c r="M1187" s="12" t="str">
        <f t="shared" si="571"/>
        <v>1.32504573568847-2.14487737104734i</v>
      </c>
      <c r="N1187" s="12" t="str">
        <f t="shared" si="572"/>
        <v>-1.32826537393776i</v>
      </c>
      <c r="O1187" s="12" t="str">
        <f t="shared" si="573"/>
        <v>0.240160273097074-0.970733250293786i</v>
      </c>
      <c r="P1187" s="12" t="str">
        <f t="shared" si="574"/>
        <v>0.759839726902926+0.970733250293786i</v>
      </c>
      <c r="Q1187" s="12" t="str">
        <f t="shared" si="575"/>
        <v>-0.759839726902926+0.357532123643974i</v>
      </c>
      <c r="R1187" s="12" t="str">
        <f t="shared" si="576"/>
        <v>-0.326563787332017-1.4312101041576i</v>
      </c>
      <c r="S1187" s="12" t="str">
        <f t="shared" si="577"/>
        <v>0.13602064076744i</v>
      </c>
      <c r="T1187" s="12" t="str">
        <f t="shared" si="578"/>
        <v>0.194674115440351-0.044419415604343i</v>
      </c>
      <c r="U1187" s="12" t="str">
        <f t="shared" si="579"/>
        <v>0.001-0.0150572320805956i</v>
      </c>
      <c r="V1187" s="12" t="str">
        <f t="shared" si="580"/>
        <v>0.0015-0.00457666628589532i</v>
      </c>
      <c r="W1187" s="12" t="str">
        <f t="shared" si="581"/>
        <v>0.000931169305446417-0.00355201236066313i</v>
      </c>
      <c r="X1187" s="12" t="str">
        <f t="shared" si="582"/>
        <v>0.00132094001208579-0.00326105373871396i</v>
      </c>
      <c r="Y1187" s="12" t="str">
        <f t="shared" si="583"/>
        <v>0.00029+0.0996199030453323i</v>
      </c>
      <c r="Z1187" s="12" t="str">
        <f t="shared" si="584"/>
        <v>-0.403250775918072-0.171244188505759i</v>
      </c>
      <c r="AA1187" s="12" t="str">
        <f t="shared" si="585"/>
        <v>2.08140233651231-124.499691227331i</v>
      </c>
      <c r="AB1187" s="12" t="str">
        <f t="shared" si="586"/>
        <v>0.485942951506981-0.110879157581705i</v>
      </c>
      <c r="AC1187" s="12" t="str">
        <f t="shared" si="587"/>
        <v>1.4060744396644-1.18920799523765i</v>
      </c>
      <c r="AD1187" s="12" t="str">
        <f t="shared" si="588"/>
        <v>0.240362020900198+0.124432444320693i</v>
      </c>
      <c r="AE1187" s="12" t="str">
        <f t="shared" si="589"/>
        <v>-0.0756178384777559-0.0913380789383607i</v>
      </c>
      <c r="AF1187" s="12" t="str">
        <f t="shared" si="590"/>
        <v>-12.5330005374335-2.57594028570249i</v>
      </c>
      <c r="AG1187" s="12" t="str">
        <f t="shared" si="591"/>
        <v>1.05789136930597-0.107390932324308i</v>
      </c>
      <c r="AH1187" s="12" t="str">
        <f t="shared" si="592"/>
        <v>0.5393523183868+1.32097568592023i</v>
      </c>
      <c r="AI1187" s="12">
        <f t="shared" si="593"/>
        <v>3.0875168239290134</v>
      </c>
      <c r="AJ1187" s="12">
        <f t="shared" si="594"/>
        <v>67.789882623980404</v>
      </c>
      <c r="AK1187" s="12"/>
      <c r="AL1187" s="12"/>
      <c r="AM1187" s="12"/>
      <c r="AN1187" s="12"/>
    </row>
    <row r="1188" spans="1:40" x14ac:dyDescent="0.35">
      <c r="A1188" s="12"/>
      <c r="B1188" s="12">
        <f t="shared" si="560"/>
        <v>105800</v>
      </c>
      <c r="C1188" s="29" t="str">
        <f t="shared" si="562"/>
        <v>-6.18816047147509E-06+0.0209796036637744i</v>
      </c>
      <c r="D1188" s="28" t="str">
        <f t="shared" si="563"/>
        <v>-5.39910847542746+0.160843628088937i</v>
      </c>
      <c r="E1188" s="12" t="str">
        <f t="shared" si="564"/>
        <v>4200</v>
      </c>
      <c r="F1188" s="12" t="str">
        <f t="shared" si="565"/>
        <v>0.704225352112676</v>
      </c>
      <c r="G1188" s="12" t="str">
        <f t="shared" si="561"/>
        <v>0.704225352112676</v>
      </c>
      <c r="H1188" s="12" t="str">
        <f t="shared" si="566"/>
        <v>7.13573327733013+2.73511859738089i</v>
      </c>
      <c r="I1188" s="12" t="str">
        <f t="shared" si="567"/>
        <v>415.47562843725i</v>
      </c>
      <c r="J1188" s="12" t="str">
        <f t="shared" si="568"/>
        <v>-146.652241339872+89.8577393963974i</v>
      </c>
      <c r="K1188" s="12" t="str">
        <f t="shared" si="569"/>
        <v>1.26207128500844-2.05976228559119i</v>
      </c>
      <c r="L1188" s="12" t="str">
        <f t="shared" si="570"/>
        <v>0.0611388895834917-0.0841945042401279i</v>
      </c>
      <c r="M1188" s="12" t="str">
        <f t="shared" si="571"/>
        <v>1.32321017459193-2.14395678983132i</v>
      </c>
      <c r="N1188" s="12" t="str">
        <f t="shared" si="572"/>
        <v>-1.3295220109992i</v>
      </c>
      <c r="O1188" s="12" t="str">
        <f t="shared" si="573"/>
        <v>0.238940224416111-0.971034278054065i</v>
      </c>
      <c r="P1188" s="12" t="str">
        <f t="shared" si="574"/>
        <v>0.761059775583889+0.971034278054065i</v>
      </c>
      <c r="Q1188" s="12" t="str">
        <f t="shared" si="575"/>
        <v>-0.761059775583889+0.358487732945135i</v>
      </c>
      <c r="R1188" s="12" t="str">
        <f t="shared" si="576"/>
        <v>-0.326550513915456-1.4297150715197i</v>
      </c>
      <c r="S1188" s="12" t="str">
        <f t="shared" si="577"/>
        <v>0.13614932633108i</v>
      </c>
      <c r="T1188" s="12" t="str">
        <f t="shared" si="578"/>
        <v>0.194654743832799-0.0444596324826573i</v>
      </c>
      <c r="U1188" s="12" t="str">
        <f t="shared" si="579"/>
        <v>0.001-0.0150430002922396i</v>
      </c>
      <c r="V1188" s="12" t="str">
        <f t="shared" si="580"/>
        <v>0.0015-0.00457234051435856i</v>
      </c>
      <c r="W1188" s="12" t="str">
        <f t="shared" si="581"/>
        <v>0.000931159303615813-0.00354873354682367i</v>
      </c>
      <c r="X1188" s="12" t="str">
        <f t="shared" si="582"/>
        <v>0.00132016642215407-0.0032581445408409i</v>
      </c>
      <c r="Y1188" s="12" t="str">
        <f t="shared" si="583"/>
        <v>0.00029+0.09971415082494i</v>
      </c>
      <c r="Z1188" s="12" t="str">
        <f t="shared" si="584"/>
        <v>-0.402488789787922-0.170959504086136i</v>
      </c>
      <c r="AA1188" s="12" t="str">
        <f t="shared" si="585"/>
        <v>2.07621561719304-124.374390040506i</v>
      </c>
      <c r="AB1188" s="12" t="str">
        <f t="shared" si="586"/>
        <v>0.485894596356488-0.110979546421301i</v>
      </c>
      <c r="AC1188" s="12" t="str">
        <f t="shared" si="587"/>
        <v>1.40500532159579-1.1885862839971i</v>
      </c>
      <c r="AD1188" s="12" t="str">
        <f t="shared" si="588"/>
        <v>0.240521648210926+0.124484358143163i</v>
      </c>
      <c r="AE1188" s="12" t="str">
        <f t="shared" si="589"/>
        <v>-0.0755254829715757-0.0912230203566878i</v>
      </c>
      <c r="AF1188" s="12" t="str">
        <f t="shared" si="590"/>
        <v>-12.5348417527576-2.57427496929195i</v>
      </c>
      <c r="AG1188" s="12" t="str">
        <f t="shared" si="591"/>
        <v>1.05785498811566-0.107355722447859i</v>
      </c>
      <c r="AH1188" s="12" t="str">
        <f t="shared" si="592"/>
        <v>0.539033493003815+1.3194226339929i</v>
      </c>
      <c r="AI1188" s="12">
        <f t="shared" si="593"/>
        <v>3.0780254455738891</v>
      </c>
      <c r="AJ1188" s="12">
        <f t="shared" si="594"/>
        <v>67.77814875272361</v>
      </c>
      <c r="AK1188" s="12"/>
      <c r="AL1188" s="12"/>
      <c r="AM1188" s="12"/>
      <c r="AN1188" s="12"/>
    </row>
    <row r="1189" spans="1:40" x14ac:dyDescent="0.35">
      <c r="A1189" s="12"/>
      <c r="B1189" s="12">
        <f t="shared" si="560"/>
        <v>105900</v>
      </c>
      <c r="C1189" s="29" t="str">
        <f t="shared" si="562"/>
        <v>-6.17647919057909E-06+0.0209597928988844i</v>
      </c>
      <c r="D1189" s="28" t="str">
        <f t="shared" si="563"/>
        <v>-5.39910838587098+0.160691745558114i</v>
      </c>
      <c r="E1189" s="12" t="str">
        <f t="shared" si="564"/>
        <v>4200</v>
      </c>
      <c r="F1189" s="12" t="str">
        <f t="shared" si="565"/>
        <v>0.704225352112676</v>
      </c>
      <c r="G1189" s="12" t="str">
        <f t="shared" si="561"/>
        <v>0.704225352112676</v>
      </c>
      <c r="H1189" s="12" t="str">
        <f t="shared" si="566"/>
        <v>7.13757040096258+2.73330279787582i</v>
      </c>
      <c r="I1189" s="12" t="str">
        <f t="shared" si="567"/>
        <v>415.868327518949i</v>
      </c>
      <c r="J1189" s="12" t="str">
        <f t="shared" si="568"/>
        <v>-146.931489015264+89.9426710971502i</v>
      </c>
      <c r="K1189" s="12" t="str">
        <f t="shared" si="569"/>
        <v>1.26031469030481-2.05886607341555i</v>
      </c>
      <c r="L1189" s="12" t="str">
        <f t="shared" si="570"/>
        <v>0.0610632756426339-0.0841698566164957i</v>
      </c>
      <c r="M1189" s="12" t="str">
        <f t="shared" si="571"/>
        <v>1.32137796594744-2.14303593003205i</v>
      </c>
      <c r="N1189" s="12" t="str">
        <f t="shared" si="572"/>
        <v>-1.33077864806064i</v>
      </c>
      <c r="O1189" s="12" t="str">
        <f t="shared" si="573"/>
        <v>0.237719798415919-0.971333772418675i</v>
      </c>
      <c r="P1189" s="12" t="str">
        <f t="shared" si="574"/>
        <v>0.762280201584081+0.971333772418675i</v>
      </c>
      <c r="Q1189" s="12" t="str">
        <f t="shared" si="575"/>
        <v>-0.762280201584081+0.359444875641965i</v>
      </c>
      <c r="R1189" s="12" t="str">
        <f t="shared" si="576"/>
        <v>-0.326537226164652-1.42822272283536i</v>
      </c>
      <c r="S1189" s="12" t="str">
        <f t="shared" si="577"/>
        <v>0.13627801189472i</v>
      </c>
      <c r="T1189" s="12" t="str">
        <f t="shared" si="578"/>
        <v>0.194635353210867-0.0444998439913353i</v>
      </c>
      <c r="U1189" s="12" t="str">
        <f t="shared" si="579"/>
        <v>0.001-0.015028795381671i</v>
      </c>
      <c r="V1189" s="12" t="str">
        <f t="shared" si="580"/>
        <v>0.0015-0.00456802291236198i</v>
      </c>
      <c r="W1189" s="12" t="str">
        <f t="shared" si="581"/>
        <v>0.000931149292932197-0.00354546099466357i</v>
      </c>
      <c r="X1189" s="12" t="str">
        <f t="shared" si="582"/>
        <v>0.0013193949411749-0.00325524063454415i</v>
      </c>
      <c r="Y1189" s="12" t="str">
        <f t="shared" si="583"/>
        <v>0.00029+0.0998083986045477i</v>
      </c>
      <c r="Z1189" s="12" t="str">
        <f t="shared" si="584"/>
        <v>-0.401728993511992-0.170675721545016i</v>
      </c>
      <c r="AA1189" s="12" t="str">
        <f t="shared" si="585"/>
        <v>2.07104848063558-124.249347377943i</v>
      </c>
      <c r="AB1189" s="12" t="str">
        <f t="shared" si="586"/>
        <v>0.485846193742551-0.111079921857282i</v>
      </c>
      <c r="AC1189" s="12" t="str">
        <f t="shared" si="587"/>
        <v>1.40393819160553-1.18796441086098i</v>
      </c>
      <c r="AD1189" s="12" t="str">
        <f t="shared" si="588"/>
        <v>0.240681360709002+0.124536087178212i</v>
      </c>
      <c r="AE1189" s="12" t="str">
        <f t="shared" si="589"/>
        <v>-0.0754333942571899-0.0911082218594703i</v>
      </c>
      <c r="AF1189" s="12" t="str">
        <f t="shared" si="590"/>
        <v>-12.5366787868336-2.57261105231771i</v>
      </c>
      <c r="AG1189" s="12" t="str">
        <f t="shared" si="591"/>
        <v>1.05781860497038-0.107320625826378i</v>
      </c>
      <c r="AH1189" s="12" t="str">
        <f t="shared" si="592"/>
        <v>0.538715482270872+1.31787300036224i</v>
      </c>
      <c r="AI1189" s="12">
        <f t="shared" si="593"/>
        <v>3.0685452342099051</v>
      </c>
      <c r="AJ1189" s="12">
        <f t="shared" si="594"/>
        <v>67.766410901081571</v>
      </c>
      <c r="AK1189" s="12"/>
      <c r="AL1189" s="12"/>
      <c r="AM1189" s="12"/>
      <c r="AN1189" s="12"/>
    </row>
    <row r="1190" spans="1:40" x14ac:dyDescent="0.35">
      <c r="A1190" s="12"/>
      <c r="B1190" s="12">
        <f t="shared" si="560"/>
        <v>106000</v>
      </c>
      <c r="C1190" s="29" t="str">
        <f t="shared" si="562"/>
        <v>-6.16483095431134E-06+0.0209400195127865i</v>
      </c>
      <c r="D1190" s="28" t="str">
        <f t="shared" si="563"/>
        <v>-5.39910829656783+0.16054014959803i</v>
      </c>
      <c r="E1190" s="12" t="str">
        <f t="shared" si="564"/>
        <v>4200</v>
      </c>
      <c r="F1190" s="12" t="str">
        <f t="shared" si="565"/>
        <v>0.704225352112676</v>
      </c>
      <c r="G1190" s="12" t="str">
        <f t="shared" si="561"/>
        <v>0.704225352112676</v>
      </c>
      <c r="H1190" s="12" t="str">
        <f t="shared" si="566"/>
        <v>7.13940335486921+2.73148868532887i</v>
      </c>
      <c r="I1190" s="12" t="str">
        <f t="shared" si="567"/>
        <v>416.261026600648i</v>
      </c>
      <c r="J1190" s="12" t="str">
        <f t="shared" si="568"/>
        <v>-147.21100050518+90.0276027979029i</v>
      </c>
      <c r="K1190" s="12" t="str">
        <f t="shared" si="569"/>
        <v>1.25856132568409-2.05796962479375i</v>
      </c>
      <c r="L1190" s="12" t="str">
        <f t="shared" si="570"/>
        <v>0.0609877773324557-0.0841451716895815i</v>
      </c>
      <c r="M1190" s="12" t="str">
        <f t="shared" si="571"/>
        <v>1.31954910301655-2.14211479648333i</v>
      </c>
      <c r="N1190" s="12" t="str">
        <f t="shared" si="572"/>
        <v>-1.33203528512207i</v>
      </c>
      <c r="O1190" s="12" t="str">
        <f t="shared" si="573"/>
        <v>0.236498997023727-0.971631732914673i</v>
      </c>
      <c r="P1190" s="12" t="str">
        <f t="shared" si="574"/>
        <v>0.763501002976273+0.971631732914673i</v>
      </c>
      <c r="Q1190" s="12" t="str">
        <f t="shared" si="575"/>
        <v>-0.763501002976273+0.360403552207397i</v>
      </c>
      <c r="R1190" s="12" t="str">
        <f t="shared" si="576"/>
        <v>-0.326523924074276-1.42673305049423i</v>
      </c>
      <c r="S1190" s="12" t="str">
        <f t="shared" si="577"/>
        <v>0.13640669745836i</v>
      </c>
      <c r="T1190" s="12" t="str">
        <f t="shared" si="578"/>
        <v>0.19461594357261-0.0445400501241163i</v>
      </c>
      <c r="U1190" s="12" t="str">
        <f t="shared" si="579"/>
        <v>0.001-0.0150146172728203i</v>
      </c>
      <c r="V1190" s="12" t="str">
        <f t="shared" si="580"/>
        <v>0.0015-0.00456371345678429i</v>
      </c>
      <c r="W1190" s="12" t="str">
        <f t="shared" si="581"/>
        <v>0.000931139273397219-0.00354219468644809i</v>
      </c>
      <c r="X1190" s="12" t="str">
        <f t="shared" si="582"/>
        <v>0.00131862556137616-0.00325234200582451i</v>
      </c>
      <c r="Y1190" s="12" t="str">
        <f t="shared" si="583"/>
        <v>0.00029+0.0999026463841554i</v>
      </c>
      <c r="Z1190" s="12" t="str">
        <f t="shared" si="584"/>
        <v>-0.400971378686594-0.170392836852169i</v>
      </c>
      <c r="AA1190" s="12" t="str">
        <f t="shared" si="585"/>
        <v>2.06590082870819-124.124562424134i</v>
      </c>
      <c r="AB1190" s="12" t="str">
        <f t="shared" si="586"/>
        <v>0.485797743660315-0.11118028387402i</v>
      </c>
      <c r="AC1190" s="12" t="str">
        <f t="shared" si="587"/>
        <v>1.40287304573068-1.18734237865206i</v>
      </c>
      <c r="AD1190" s="12" t="str">
        <f t="shared" si="588"/>
        <v>0.240841158209163+0.124587631306531i</v>
      </c>
      <c r="AE1190" s="12" t="str">
        <f t="shared" si="589"/>
        <v>-0.0753415713165924-0.0909936824702983i</v>
      </c>
      <c r="AF1190" s="12" t="str">
        <f t="shared" si="590"/>
        <v>-12.538511651437-2.57094853573084i</v>
      </c>
      <c r="AG1190" s="12" t="str">
        <f t="shared" si="591"/>
        <v>1.05778221978712-0.107285642022129i</v>
      </c>
      <c r="AH1190" s="12" t="str">
        <f t="shared" si="592"/>
        <v>0.538398284144642+1.31632677298673i</v>
      </c>
      <c r="AI1190" s="12">
        <f t="shared" si="593"/>
        <v>3.0590761641521453</v>
      </c>
      <c r="AJ1190" s="12">
        <f t="shared" si="594"/>
        <v>67.754669035505032</v>
      </c>
      <c r="AK1190" s="12"/>
      <c r="AL1190" s="12"/>
      <c r="AM1190" s="12"/>
      <c r="AN1190" s="12"/>
    </row>
    <row r="1191" spans="1:40" x14ac:dyDescent="0.35">
      <c r="A1191" s="12"/>
      <c r="B1191" s="12">
        <f t="shared" si="560"/>
        <v>106100</v>
      </c>
      <c r="C1191" s="29" t="str">
        <f t="shared" si="562"/>
        <v>-6.15321563815137E-06+0.0209202833997912i</v>
      </c>
      <c r="D1191" s="28" t="str">
        <f t="shared" si="563"/>
        <v>-5.39910820751708+0.160388839398399i</v>
      </c>
      <c r="E1191" s="12" t="str">
        <f t="shared" si="564"/>
        <v>4200</v>
      </c>
      <c r="F1191" s="12" t="str">
        <f t="shared" si="565"/>
        <v>0.704225352112676</v>
      </c>
      <c r="G1191" s="12" t="str">
        <f t="shared" si="561"/>
        <v>0.704225352112676</v>
      </c>
      <c r="H1191" s="12" t="str">
        <f t="shared" si="566"/>
        <v>7.14123215078904+2.72967625986151i</v>
      </c>
      <c r="I1191" s="12" t="str">
        <f t="shared" si="567"/>
        <v>416.653725682346i</v>
      </c>
      <c r="J1191" s="12" t="str">
        <f t="shared" si="568"/>
        <v>-147.490775809623+90.1125344986557i</v>
      </c>
      <c r="K1191" s="12" t="str">
        <f t="shared" si="569"/>
        <v>1.25681118458328-2.05707294431015i</v>
      </c>
      <c r="L1191" s="12" t="str">
        <f t="shared" si="570"/>
        <v>0.0609123944885753-0.084120449683891i</v>
      </c>
      <c r="M1191" s="12" t="str">
        <f t="shared" si="571"/>
        <v>1.31772357907186-2.14119339399404i</v>
      </c>
      <c r="N1191" s="12" t="str">
        <f t="shared" si="572"/>
        <v>-1.33329192218351i</v>
      </c>
      <c r="O1191" s="12" t="str">
        <f t="shared" si="573"/>
        <v>0.235277822167328-0.971928159071543i</v>
      </c>
      <c r="P1191" s="12" t="str">
        <f t="shared" si="574"/>
        <v>0.764722177832672+0.971928159071543i</v>
      </c>
      <c r="Q1191" s="12" t="str">
        <f t="shared" si="575"/>
        <v>-0.764722177832672+0.361363763111967i</v>
      </c>
      <c r="R1191" s="12" t="str">
        <f t="shared" si="576"/>
        <v>-0.326510607638988-1.4252460469146i</v>
      </c>
      <c r="S1191" s="12" t="str">
        <f t="shared" si="577"/>
        <v>0.136535383022i</v>
      </c>
      <c r="T1191" s="12" t="str">
        <f t="shared" si="578"/>
        <v>0.194596514916076-0.0445802508747352i</v>
      </c>
      <c r="U1191" s="12" t="str">
        <f t="shared" si="579"/>
        <v>0.001-0.0150004658899053i</v>
      </c>
      <c r="V1191" s="12" t="str">
        <f t="shared" si="580"/>
        <v>0.0015-0.00455941212459128i</v>
      </c>
      <c r="W1191" s="12" t="str">
        <f t="shared" si="581"/>
        <v>0.000931129245012553-0.00353893460450934i</v>
      </c>
      <c r="X1191" s="12" t="str">
        <f t="shared" si="582"/>
        <v>0.0013178582750212-0.00324944864073098i</v>
      </c>
      <c r="Y1191" s="12" t="str">
        <f t="shared" si="583"/>
        <v>0.00029+0.0999968941637631i</v>
      </c>
      <c r="Z1191" s="12" t="str">
        <f t="shared" si="584"/>
        <v>-0.400215936948349-0.170110846000106i</v>
      </c>
      <c r="AA1191" s="12" t="str">
        <f t="shared" si="585"/>
        <v>2.06077256388655-124.000034367049i</v>
      </c>
      <c r="AB1191" s="12" t="str">
        <f t="shared" si="586"/>
        <v>0.485749246104908-0.111280632455876i</v>
      </c>
      <c r="AC1191" s="12" t="str">
        <f t="shared" si="587"/>
        <v>1.40180988001482-1.18672019017855i</v>
      </c>
      <c r="AD1191" s="12" t="str">
        <f t="shared" si="588"/>
        <v>0.241001040525964+0.12463899040894i</v>
      </c>
      <c r="AE1191" s="12" t="str">
        <f t="shared" si="589"/>
        <v>-0.0752500131365615-0.0908794012175875i</v>
      </c>
      <c r="AF1191" s="12" t="str">
        <f t="shared" si="590"/>
        <v>-12.5403403583061-2.56928742046311i</v>
      </c>
      <c r="AG1191" s="12" t="str">
        <f t="shared" si="591"/>
        <v>1.05774583248345-0.107250770599118i</v>
      </c>
      <c r="AH1191" s="12" t="str">
        <f t="shared" si="592"/>
        <v>0.53808189658591+1.31478393987914i</v>
      </c>
      <c r="AI1191" s="12">
        <f t="shared" si="593"/>
        <v>3.0496182097932127</v>
      </c>
      <c r="AJ1191" s="12">
        <f t="shared" si="594"/>
        <v>67.742923122636213</v>
      </c>
      <c r="AK1191" s="12"/>
      <c r="AL1191" s="12"/>
      <c r="AM1191" s="12"/>
      <c r="AN1191" s="12"/>
    </row>
    <row r="1192" spans="1:40" x14ac:dyDescent="0.35">
      <c r="A1192" s="12"/>
      <c r="B1192" s="12">
        <f t="shared" si="560"/>
        <v>106200</v>
      </c>
      <c r="C1192" s="29" t="str">
        <f t="shared" si="562"/>
        <v>-6.14163311816474E-06+0.0209005844546073i</v>
      </c>
      <c r="D1192" s="28" t="str">
        <f t="shared" si="563"/>
        <v>-5.39910811871776+0.160237814151989i</v>
      </c>
      <c r="E1192" s="12" t="str">
        <f t="shared" si="564"/>
        <v>4200</v>
      </c>
      <c r="F1192" s="12" t="str">
        <f t="shared" si="565"/>
        <v>0.704225352112676</v>
      </c>
      <c r="G1192" s="12" t="str">
        <f t="shared" si="561"/>
        <v>0.704225352112676</v>
      </c>
      <c r="H1192" s="12" t="str">
        <f t="shared" si="566"/>
        <v>7.14305680042352+2.72786552157917i</v>
      </c>
      <c r="I1192" s="12" t="str">
        <f t="shared" si="567"/>
        <v>417.046424764045i</v>
      </c>
      <c r="J1192" s="12" t="str">
        <f t="shared" si="568"/>
        <v>-147.770814928591+90.1974661994084i</v>
      </c>
      <c r="K1192" s="12" t="str">
        <f t="shared" si="569"/>
        <v>1.2550642604505-2.05617603652525i</v>
      </c>
      <c r="L1192" s="12" t="str">
        <f t="shared" si="570"/>
        <v>0.060837126946616-0.084095690823081i</v>
      </c>
      <c r="M1192" s="12" t="str">
        <f t="shared" si="571"/>
        <v>1.31590138739712-2.14027172734833i</v>
      </c>
      <c r="N1192" s="12" t="str">
        <f t="shared" si="572"/>
        <v>-1.33454855924494i</v>
      </c>
      <c r="O1192" s="12" t="str">
        <f t="shared" si="573"/>
        <v>0.234056275775142-0.972223050421183i</v>
      </c>
      <c r="P1192" s="12" t="str">
        <f t="shared" si="574"/>
        <v>0.765943724224858+0.972223050421183i</v>
      </c>
      <c r="Q1192" s="12" t="str">
        <f t="shared" si="575"/>
        <v>-0.765943724224858+0.362325508823757i</v>
      </c>
      <c r="R1192" s="12" t="str">
        <f t="shared" si="576"/>
        <v>-0.326497276853446-1.42376170454337i</v>
      </c>
      <c r="S1192" s="12" t="str">
        <f t="shared" si="577"/>
        <v>0.13666406858564i</v>
      </c>
      <c r="T1192" s="12" t="str">
        <f t="shared" si="578"/>
        <v>0.194577067239323-0.044620446236924i</v>
      </c>
      <c r="U1192" s="12" t="str">
        <f t="shared" si="579"/>
        <v>0.001-0.0149863411574289i</v>
      </c>
      <c r="V1192" s="12" t="str">
        <f t="shared" si="580"/>
        <v>0.0015-0.00455511889283555i</v>
      </c>
      <c r="W1192" s="12" t="str">
        <f t="shared" si="581"/>
        <v>0.000931119207779858-0.00353568073124599i</v>
      </c>
      <c r="X1192" s="12" t="str">
        <f t="shared" si="582"/>
        <v>0.0013170930744086-0.00324656052536072i</v>
      </c>
      <c r="Y1192" s="12" t="str">
        <f t="shared" si="583"/>
        <v>0.00029+0.100091141943371i</v>
      </c>
      <c r="Z1192" s="12" t="str">
        <f t="shared" si="584"/>
        <v>-0.399462659973972-0.169829745003922i</v>
      </c>
      <c r="AA1192" s="12" t="str">
        <f t="shared" si="585"/>
        <v>2.05566358924934-123.875762398116i</v>
      </c>
      <c r="AB1192" s="12" t="str">
        <f t="shared" si="586"/>
        <v>0.485700701071481-0.111380967587204i</v>
      </c>
      <c r="AC1192" s="12" t="str">
        <f t="shared" si="587"/>
        <v>1.40074869050812-1.18609784823419i</v>
      </c>
      <c r="AD1192" s="12" t="str">
        <f t="shared" si="588"/>
        <v>0.241161007473799+0.124690164366386i</v>
      </c>
      <c r="AE1192" s="12" t="str">
        <f t="shared" si="589"/>
        <v>-0.0751587187086465-0.0907653771345527i</v>
      </c>
      <c r="AF1192" s="12" t="str">
        <f t="shared" si="590"/>
        <v>-12.5421649191413-2.56762770742718i</v>
      </c>
      <c r="AG1192" s="12" t="str">
        <f t="shared" si="591"/>
        <v>1.05770944297745-0.107216011123095i</v>
      </c>
      <c r="AH1192" s="12" t="str">
        <f t="shared" si="592"/>
        <v>0.537766317559679+1.31324448910624i</v>
      </c>
      <c r="AI1192" s="12">
        <f t="shared" si="593"/>
        <v>3.0401713456032038</v>
      </c>
      <c r="AJ1192" s="12">
        <f t="shared" si="594"/>
        <v>67.731173129304153</v>
      </c>
      <c r="AK1192" s="12"/>
      <c r="AL1192" s="12"/>
      <c r="AM1192" s="12"/>
      <c r="AN1192" s="12"/>
    </row>
    <row r="1193" spans="1:40" x14ac:dyDescent="0.35">
      <c r="A1193" s="12"/>
      <c r="B1193" s="12">
        <f t="shared" si="560"/>
        <v>106300</v>
      </c>
      <c r="C1193" s="29" t="str">
        <f t="shared" si="562"/>
        <v>-6.13008327099963E-06+0.0208809225723399i</v>
      </c>
      <c r="D1193" s="28" t="str">
        <f t="shared" si="563"/>
        <v>-5.39910803016893+0.160087073054606i</v>
      </c>
      <c r="E1193" s="12" t="str">
        <f t="shared" si="564"/>
        <v>4200</v>
      </c>
      <c r="F1193" s="12" t="str">
        <f t="shared" si="565"/>
        <v>0.704225352112676</v>
      </c>
      <c r="G1193" s="12" t="str">
        <f t="shared" si="561"/>
        <v>0.704225352112676</v>
      </c>
      <c r="H1193" s="12" t="str">
        <f t="shared" si="566"/>
        <v>7.14487731543674+2.72605647057128i</v>
      </c>
      <c r="I1193" s="12" t="str">
        <f t="shared" si="567"/>
        <v>417.439123845744i</v>
      </c>
      <c r="J1193" s="12" t="str">
        <f t="shared" si="568"/>
        <v>-148.051117862085+90.2823979001612i</v>
      </c>
      <c r="K1193" s="12" t="str">
        <f t="shared" si="569"/>
        <v>1.25332054674494-2.05527890597573i</v>
      </c>
      <c r="L1193" s="12" t="str">
        <f t="shared" si="570"/>
        <v>0.0607619745422081-0.0840708953299617i</v>
      </c>
      <c r="M1193" s="12" t="str">
        <f t="shared" si="571"/>
        <v>1.31408252128715-2.13934980130569i</v>
      </c>
      <c r="N1193" s="12" t="str">
        <f t="shared" si="572"/>
        <v>-1.33580519630638i</v>
      </c>
      <c r="O1193" s="12" t="str">
        <f t="shared" si="573"/>
        <v>0.23283435977614-0.972516406497924i</v>
      </c>
      <c r="P1193" s="12" t="str">
        <f t="shared" si="574"/>
        <v>0.76716564022386+0.972516406497924i</v>
      </c>
      <c r="Q1193" s="12" t="str">
        <f t="shared" si="575"/>
        <v>-0.76716564022386+0.363288789808456i</v>
      </c>
      <c r="R1193" s="12" t="str">
        <f t="shared" si="576"/>
        <v>-0.326483931712297-1.42228001585577i</v>
      </c>
      <c r="S1193" s="12" t="str">
        <f t="shared" si="577"/>
        <v>0.13679275414928i</v>
      </c>
      <c r="T1193" s="12" t="str">
        <f t="shared" si="578"/>
        <v>0.194557600540392-0.0446606362044106i</v>
      </c>
      <c r="U1193" s="12" t="str">
        <f t="shared" si="579"/>
        <v>0.001-0.0149722430001783i</v>
      </c>
      <c r="V1193" s="12" t="str">
        <f t="shared" si="580"/>
        <v>0.0015-0.00455083373865603i</v>
      </c>
      <c r="W1193" s="12" t="str">
        <f t="shared" si="581"/>
        <v>0.000931109161700798-0.00353243304912286i</v>
      </c>
      <c r="X1193" s="12" t="str">
        <f t="shared" si="582"/>
        <v>0.00131632995187201-0.00324367764585863i</v>
      </c>
      <c r="Y1193" s="12" t="str">
        <f t="shared" si="583"/>
        <v>0.00029+0.100185389722978i</v>
      </c>
      <c r="Z1193" s="12" t="str">
        <f t="shared" si="584"/>
        <v>-0.398711539480025-0.169549529901146i</v>
      </c>
      <c r="AA1193" s="12" t="str">
        <f t="shared" si="585"/>
        <v>2.05057380847385-123.751745712199i</v>
      </c>
      <c r="AB1193" s="12" t="str">
        <f t="shared" si="586"/>
        <v>0.485652108555146-0.111481289252348i</v>
      </c>
      <c r="AC1193" s="12" t="str">
        <f t="shared" si="587"/>
        <v>1.39968947326725-1.18547535559821i</v>
      </c>
      <c r="AD1193" s="12" t="str">
        <f t="shared" si="588"/>
        <v>0.241321058866887+0.124741153059936i</v>
      </c>
      <c r="AE1193" s="12" t="str">
        <f t="shared" si="589"/>
        <v>-0.0750676870291268-0.0906516092591677i</v>
      </c>
      <c r="AF1193" s="12" t="str">
        <f t="shared" si="590"/>
        <v>-12.5439853456057-2.56596939751667i</v>
      </c>
      <c r="AG1193" s="12" t="str">
        <f t="shared" si="591"/>
        <v>1.05767305118776-0.107181363161536i</v>
      </c>
      <c r="AH1193" s="12" t="str">
        <f t="shared" si="592"/>
        <v>0.537451545035086+1.31170840878834i</v>
      </c>
      <c r="AI1193" s="12">
        <f t="shared" si="593"/>
        <v>3.0307355461282866</v>
      </c>
      <c r="AJ1193" s="12">
        <f t="shared" si="594"/>
        <v>67.719419022524491</v>
      </c>
      <c r="AK1193" s="12"/>
      <c r="AL1193" s="12"/>
      <c r="AM1193" s="12"/>
      <c r="AN1193" s="12"/>
    </row>
    <row r="1194" spans="1:40" x14ac:dyDescent="0.35">
      <c r="A1194" s="12"/>
      <c r="B1194" s="12">
        <f t="shared" si="560"/>
        <v>106400</v>
      </c>
      <c r="C1194" s="29" t="str">
        <f t="shared" si="562"/>
        <v>-6.11856597388368E-06+0.0208612976484883i</v>
      </c>
      <c r="D1194" s="28" t="str">
        <f t="shared" si="563"/>
        <v>-5.39910794186965+0.159936615305077i</v>
      </c>
      <c r="E1194" s="12" t="str">
        <f t="shared" si="564"/>
        <v>4200</v>
      </c>
      <c r="F1194" s="12" t="str">
        <f t="shared" si="565"/>
        <v>0.704225352112676</v>
      </c>
      <c r="G1194" s="12" t="str">
        <f t="shared" si="561"/>
        <v>0.704225352112676</v>
      </c>
      <c r="H1194" s="12" t="str">
        <f t="shared" si="566"/>
        <v>7.14669370745552+2.72424910691152i</v>
      </c>
      <c r="I1194" s="12" t="str">
        <f t="shared" si="567"/>
        <v>417.831822927442i</v>
      </c>
      <c r="J1194" s="12" t="str">
        <f t="shared" si="568"/>
        <v>-148.331684610104+90.3673296009139i</v>
      </c>
      <c r="K1194" s="12" t="str">
        <f t="shared" si="569"/>
        <v>1.25158003693696-2.05438155717459i</v>
      </c>
      <c r="L1194" s="12" t="str">
        <f t="shared" si="570"/>
        <v>0.0606869371109898-0.0840460634264996i</v>
      </c>
      <c r="M1194" s="12" t="str">
        <f t="shared" si="571"/>
        <v>1.31226697404795-2.13842762060109i</v>
      </c>
      <c r="N1194" s="12" t="str">
        <f t="shared" si="572"/>
        <v>-1.33706183336782i</v>
      </c>
      <c r="O1194" s="12" t="str">
        <f t="shared" si="573"/>
        <v>0.231612076099903-0.972808226838514i</v>
      </c>
      <c r="P1194" s="12" t="str">
        <f t="shared" si="574"/>
        <v>0.768387923900097+0.972808226838514i</v>
      </c>
      <c r="Q1194" s="12" t="str">
        <f t="shared" si="575"/>
        <v>-0.768387923900097+0.364253606529306i</v>
      </c>
      <c r="R1194" s="12" t="str">
        <f t="shared" si="576"/>
        <v>-0.326470572210184-1.42080097335536i</v>
      </c>
      <c r="S1194" s="12" t="str">
        <f t="shared" si="577"/>
        <v>0.13692143971292i</v>
      </c>
      <c r="T1194" s="12" t="str">
        <f t="shared" si="578"/>
        <v>0.194538114817334-0.0447008207709192i</v>
      </c>
      <c r="U1194" s="12" t="str">
        <f t="shared" si="579"/>
        <v>0.001-0.0149581713432232i</v>
      </c>
      <c r="V1194" s="12" t="str">
        <f t="shared" si="580"/>
        <v>0.0015-0.00454655663927758i</v>
      </c>
      <c r="W1194" s="12" t="str">
        <f t="shared" si="581"/>
        <v>0.000931099106777036-0.00352919154067074i</v>
      </c>
      <c r="X1194" s="12" t="str">
        <f t="shared" si="582"/>
        <v>0.00131556889977994-0.00324079998841733i</v>
      </c>
      <c r="Y1194" s="12" t="str">
        <f t="shared" si="583"/>
        <v>0.00029+0.100279637502586i</v>
      </c>
      <c r="Z1194" s="12" t="str">
        <f t="shared" si="584"/>
        <v>-0.397962567222689-0.169270196751587i</v>
      </c>
      <c r="AA1194" s="12" t="str">
        <f t="shared" si="585"/>
        <v>2.04550312583147-123.627983507584i</v>
      </c>
      <c r="AB1194" s="12" t="str">
        <f t="shared" si="586"/>
        <v>0.485603468551036-0.111581597435643i</v>
      </c>
      <c r="AC1194" s="12" t="str">
        <f t="shared" si="587"/>
        <v>1.39863222435549-1.18485271503554i</v>
      </c>
      <c r="AD1194" s="12" t="str">
        <f t="shared" si="588"/>
        <v>0.241481194519275+0.124791956370786i</v>
      </c>
      <c r="AE1194" s="12" t="str">
        <f t="shared" si="589"/>
        <v>-0.0749769170989939-0.0905380966341458i</v>
      </c>
      <c r="AF1194" s="12" t="str">
        <f t="shared" si="590"/>
        <v>-12.5458016493252-2.56431249160644i</v>
      </c>
      <c r="AG1194" s="12" t="str">
        <f t="shared" si="591"/>
        <v>1.05763665703355-0.10714682628364i</v>
      </c>
      <c r="AH1194" s="12" t="str">
        <f t="shared" si="592"/>
        <v>0.537137576985459+1.31017568709917i</v>
      </c>
      <c r="AI1194" s="12">
        <f t="shared" si="593"/>
        <v>3.0213107859915085</v>
      </c>
      <c r="AJ1194" s="12">
        <f t="shared" si="594"/>
        <v>67.707660769499114</v>
      </c>
      <c r="AK1194" s="12"/>
      <c r="AL1194" s="12"/>
      <c r="AM1194" s="12"/>
      <c r="AN1194" s="12"/>
    </row>
    <row r="1195" spans="1:40" x14ac:dyDescent="0.35">
      <c r="A1195" s="12"/>
      <c r="B1195" s="12">
        <f t="shared" si="560"/>
        <v>106500</v>
      </c>
      <c r="C1195" s="29" t="str">
        <f t="shared" si="562"/>
        <v>-6.10708110462058E-06+0.0208417095789442i</v>
      </c>
      <c r="D1195" s="28" t="str">
        <f t="shared" si="563"/>
        <v>-5.39910785381899+0.159786440105239i</v>
      </c>
      <c r="E1195" s="12" t="str">
        <f t="shared" si="564"/>
        <v>4200</v>
      </c>
      <c r="F1195" s="12" t="str">
        <f t="shared" si="565"/>
        <v>0.704225352112676</v>
      </c>
      <c r="G1195" s="12" t="str">
        <f t="shared" si="561"/>
        <v>0.704225352112676</v>
      </c>
      <c r="H1195" s="12" t="str">
        <f t="shared" si="566"/>
        <v>7.14850598806951+2.72244343065782i</v>
      </c>
      <c r="I1195" s="12" t="str">
        <f t="shared" si="567"/>
        <v>418.224522009141i</v>
      </c>
      <c r="J1195" s="12" t="str">
        <f t="shared" si="568"/>
        <v>-148.612515172649+90.4522613016666i</v>
      </c>
      <c r="K1195" s="12" t="str">
        <f t="shared" si="569"/>
        <v>1.24984272450798-2.05348399461126i</v>
      </c>
      <c r="L1195" s="12" t="str">
        <f t="shared" si="570"/>
        <v>0.0606120144886116-0.0840211953338201i</v>
      </c>
      <c r="M1195" s="12" t="str">
        <f t="shared" si="571"/>
        <v>1.31045473899659-2.13750518994508i</v>
      </c>
      <c r="N1195" s="12" t="str">
        <f t="shared" si="572"/>
        <v>-1.33831847042925i</v>
      </c>
      <c r="O1195" s="12" t="str">
        <f t="shared" si="573"/>
        <v>0.230389426676593-0.973098510982126i</v>
      </c>
      <c r="P1195" s="12" t="str">
        <f t="shared" si="574"/>
        <v>0.769610573323407+0.973098510982126i</v>
      </c>
      <c r="Q1195" s="12" t="str">
        <f t="shared" si="575"/>
        <v>-0.769610573323407+0.365219959447124i</v>
      </c>
      <c r="R1195" s="12" t="str">
        <f t="shared" si="576"/>
        <v>-0.326457198341744-1.41932456957384i</v>
      </c>
      <c r="S1195" s="12" t="str">
        <f t="shared" si="577"/>
        <v>0.13705012527656i</v>
      </c>
      <c r="T1195" s="12" t="str">
        <f t="shared" si="578"/>
        <v>0.194518610068194-0.0447409999301708i</v>
      </c>
      <c r="U1195" s="12" t="str">
        <f t="shared" si="579"/>
        <v>0.001-0.0149441261119151i</v>
      </c>
      <c r="V1195" s="12" t="str">
        <f t="shared" si="580"/>
        <v>0.0015-0.00454228757201065i</v>
      </c>
      <c r="W1195" s="12" t="str">
        <f t="shared" si="581"/>
        <v>0.000931089043010243-0.00352595618848605i</v>
      </c>
      <c r="X1195" s="12" t="str">
        <f t="shared" si="582"/>
        <v>0.00131480991053559-0.00323792753927692i</v>
      </c>
      <c r="Y1195" s="12" t="str">
        <f t="shared" si="583"/>
        <v>0.00029+0.100373885282194i</v>
      </c>
      <c r="Z1195" s="12" t="str">
        <f t="shared" si="584"/>
        <v>-0.397215734997563-0.168991741637188i</v>
      </c>
      <c r="AA1195" s="12" t="str">
        <f t="shared" si="585"/>
        <v>2.04045144618356-123.504474985958i</v>
      </c>
      <c r="AB1195" s="12" t="str">
        <f t="shared" si="586"/>
        <v>0.485554781054272-0.111681892121413i</v>
      </c>
      <c r="AC1195" s="12" t="str">
        <f t="shared" si="587"/>
        <v>1.39757693984262-1.18422992929677i</v>
      </c>
      <c r="AD1195" s="12" t="str">
        <f t="shared" si="588"/>
        <v>0.241641414244843+0.124842574180264i</v>
      </c>
      <c r="AE1195" s="12" t="str">
        <f t="shared" si="589"/>
        <v>-0.0748864079239231-0.0904248383069104i</v>
      </c>
      <c r="AF1195" s="12" t="str">
        <f t="shared" si="590"/>
        <v>-12.5476138418885-2.56265699055258i</v>
      </c>
      <c r="AG1195" s="12" t="str">
        <f t="shared" si="591"/>
        <v>1.05760026043452-0.107112400060315i</v>
      </c>
      <c r="AH1195" s="12" t="str">
        <f t="shared" si="592"/>
        <v>0.536824411388319+1.30864631226553i</v>
      </c>
      <c r="AI1195" s="12">
        <f t="shared" si="593"/>
        <v>3.0118970398921538</v>
      </c>
      <c r="AJ1195" s="12">
        <f t="shared" si="594"/>
        <v>67.695898337614395</v>
      </c>
      <c r="AK1195" s="12"/>
      <c r="AL1195" s="12"/>
      <c r="AM1195" s="12"/>
      <c r="AN1195" s="12"/>
    </row>
    <row r="1196" spans="1:40" x14ac:dyDescent="0.35">
      <c r="A1196" s="12"/>
      <c r="B1196" s="12">
        <f t="shared" si="560"/>
        <v>106600</v>
      </c>
      <c r="C1196" s="29" t="str">
        <f t="shared" si="562"/>
        <v>-6.09562854158698E-06+0.0208221582599902i</v>
      </c>
      <c r="D1196" s="28" t="str">
        <f t="shared" si="563"/>
        <v>-5.39910776601601+0.159636546659925i</v>
      </c>
      <c r="E1196" s="12" t="str">
        <f t="shared" si="564"/>
        <v>4200</v>
      </c>
      <c r="F1196" s="12" t="str">
        <f t="shared" si="565"/>
        <v>0.704225352112676</v>
      </c>
      <c r="G1196" s="12" t="str">
        <f t="shared" si="561"/>
        <v>0.704225352112676</v>
      </c>
      <c r="H1196" s="12" t="str">
        <f t="shared" si="566"/>
        <v>7.15031416883135+2.72063944185255i</v>
      </c>
      <c r="I1196" s="12" t="str">
        <f t="shared" si="567"/>
        <v>418.61722109084i</v>
      </c>
      <c r="J1196" s="12" t="str">
        <f t="shared" si="568"/>
        <v>-148.893609549719+90.5371930024194i</v>
      </c>
      <c r="K1196" s="12" t="str">
        <f t="shared" si="569"/>
        <v>1.24810860295062-2.05258622275167i</v>
      </c>
      <c r="L1196" s="12" t="str">
        <f t="shared" si="570"/>
        <v>0.0605372065107345-0.0839962912722097i</v>
      </c>
      <c r="M1196" s="12" t="str">
        <f t="shared" si="571"/>
        <v>1.30864580946135-2.13658251402388i</v>
      </c>
      <c r="N1196" s="12" t="str">
        <f t="shared" si="572"/>
        <v>-1.33957510749069i</v>
      </c>
      <c r="O1196" s="12" t="str">
        <f t="shared" si="573"/>
        <v>0.22916641343692-0.973387258470368i</v>
      </c>
      <c r="P1196" s="12" t="str">
        <f t="shared" si="574"/>
        <v>0.77083358656308+0.973387258470368i</v>
      </c>
      <c r="Q1196" s="12" t="str">
        <f t="shared" si="575"/>
        <v>-0.77083358656308+0.366187849020322i</v>
      </c>
      <c r="R1196" s="12" t="str">
        <f t="shared" si="576"/>
        <v>-0.326443810101611-1.41785079707089i</v>
      </c>
      <c r="S1196" s="12" t="str">
        <f t="shared" si="577"/>
        <v>0.1371788108402i</v>
      </c>
      <c r="T1196" s="12" t="str">
        <f t="shared" si="578"/>
        <v>0.194499086291014-0.0447811736758831i</v>
      </c>
      <c r="U1196" s="12" t="str">
        <f t="shared" si="579"/>
        <v>0.001-0.0149301072318851i</v>
      </c>
      <c r="V1196" s="12" t="str">
        <f t="shared" si="580"/>
        <v>0.0015-0.0045380265142508i</v>
      </c>
      <c r="W1196" s="12" t="str">
        <f t="shared" si="581"/>
        <v>0.000931078970402082-0.00352272697523046i</v>
      </c>
      <c r="X1196" s="12" t="str">
        <f t="shared" si="582"/>
        <v>0.00131405297657664-0.00323506028472472i</v>
      </c>
      <c r="Y1196" s="12" t="str">
        <f t="shared" si="583"/>
        <v>0.00029+0.100468133061802i</v>
      </c>
      <c r="Z1196" s="12" t="str">
        <f t="shared" si="584"/>
        <v>-0.396471034639404-0.168714160661873i</v>
      </c>
      <c r="AA1196" s="12" t="str">
        <f t="shared" si="585"/>
        <v>2.03541867497701-123.381219352394i</v>
      </c>
      <c r="AB1196" s="12" t="str">
        <f t="shared" si="586"/>
        <v>0.485506046059967-0.111782173293979i</v>
      </c>
      <c r="AC1196" s="12" t="str">
        <f t="shared" si="587"/>
        <v>1.39652361580502-1.18360700111825i</v>
      </c>
      <c r="AD1196" s="12" t="str">
        <f t="shared" si="588"/>
        <v>0.2418017178573+0.12489300636982i</v>
      </c>
      <c r="AE1196" s="12" t="str">
        <f t="shared" si="589"/>
        <v>-0.0747961585142471-0.090311833329562i</v>
      </c>
      <c r="AF1196" s="12" t="str">
        <f t="shared" si="590"/>
        <v>-12.5494219348474-2.56100289519263i</v>
      </c>
      <c r="AG1196" s="12" t="str">
        <f t="shared" si="591"/>
        <v>1.05756386131092-0.107078084064177i</v>
      </c>
      <c r="AH1196" s="12" t="str">
        <f t="shared" si="592"/>
        <v>0.53651204622538+1.30712027256699i</v>
      </c>
      <c r="AI1196" s="12">
        <f t="shared" si="593"/>
        <v>3.0024942826054177</v>
      </c>
      <c r="AJ1196" s="12">
        <f t="shared" si="594"/>
        <v>67.684131694440012</v>
      </c>
      <c r="AK1196" s="12"/>
      <c r="AL1196" s="12"/>
      <c r="AM1196" s="12"/>
      <c r="AN1196" s="12"/>
    </row>
    <row r="1197" spans="1:40" x14ac:dyDescent="0.35">
      <c r="A1197" s="12"/>
      <c r="B1197" s="12">
        <f t="shared" si="560"/>
        <v>106700</v>
      </c>
      <c r="C1197" s="29" t="str">
        <f t="shared" si="562"/>
        <v>-6.08420816372913E-06+0.0208026435882976i</v>
      </c>
      <c r="D1197" s="28" t="str">
        <f t="shared" si="563"/>
        <v>-5.39910767845978+0.159486934176948i</v>
      </c>
      <c r="E1197" s="12" t="str">
        <f t="shared" si="564"/>
        <v>4200</v>
      </c>
      <c r="F1197" s="12" t="str">
        <f t="shared" si="565"/>
        <v>0.704225352112676</v>
      </c>
      <c r="G1197" s="12" t="str">
        <f t="shared" si="561"/>
        <v>0.704225352112676</v>
      </c>
      <c r="H1197" s="12" t="str">
        <f t="shared" si="566"/>
        <v>7.15211826125674+2.71883714052262i</v>
      </c>
      <c r="I1197" s="12" t="str">
        <f t="shared" si="567"/>
        <v>419.009920172539i</v>
      </c>
      <c r="J1197" s="12" t="str">
        <f t="shared" si="568"/>
        <v>-149.174967741316+90.6221247031721i</v>
      </c>
      <c r="K1197" s="12" t="str">
        <f t="shared" si="569"/>
        <v>1.24637766576856-2.05168824603837i</v>
      </c>
      <c r="L1197" s="12" t="str">
        <f t="shared" si="570"/>
        <v>0.0604625130130342-0.0839713514611191i</v>
      </c>
      <c r="M1197" s="12" t="str">
        <f t="shared" si="571"/>
        <v>1.30684017878159-2.13565959749949i</v>
      </c>
      <c r="N1197" s="12" t="str">
        <f t="shared" si="572"/>
        <v>-1.34083174455212i</v>
      </c>
      <c r="O1197" s="12" t="str">
        <f t="shared" si="573"/>
        <v>0.227943038312211-0.973674468847262i</v>
      </c>
      <c r="P1197" s="12" t="str">
        <f t="shared" si="574"/>
        <v>0.772056961687789+0.973674468847262i</v>
      </c>
      <c r="Q1197" s="12" t="str">
        <f t="shared" si="575"/>
        <v>-0.772056961687789+0.367157275704858i</v>
      </c>
      <c r="R1197" s="12" t="str">
        <f t="shared" si="576"/>
        <v>-0.326430407484402-1.41637964843412i</v>
      </c>
      <c r="S1197" s="12" t="str">
        <f t="shared" si="577"/>
        <v>0.137307496403839i</v>
      </c>
      <c r="T1197" s="12" t="str">
        <f t="shared" si="578"/>
        <v>0.194479543483839-0.0448213420017682i</v>
      </c>
      <c r="U1197" s="12" t="str">
        <f t="shared" si="579"/>
        <v>0.001-0.0149161146290436i</v>
      </c>
      <c r="V1197" s="12" t="str">
        <f t="shared" si="580"/>
        <v>0.0015-0.00453377344347831i</v>
      </c>
      <c r="W1197" s="12" t="str">
        <f t="shared" si="581"/>
        <v>0.000931068888954232-0.00351950388363062i</v>
      </c>
      <c r="X1197" s="12" t="str">
        <f t="shared" si="582"/>
        <v>0.00131329809037511-0.00323219821109513i</v>
      </c>
      <c r="Y1197" s="12" t="str">
        <f t="shared" si="583"/>
        <v>0.00029+0.100562380841409i</v>
      </c>
      <c r="Z1197" s="12" t="str">
        <f t="shared" si="584"/>
        <v>-0.395728458021929-0.168437449951409i</v>
      </c>
      <c r="AA1197" s="12" t="str">
        <f t="shared" si="585"/>
        <v>2.03040471824009-123.258215815328i</v>
      </c>
      <c r="AB1197" s="12" t="str">
        <f t="shared" si="586"/>
        <v>0.48545726356324-0.111882440937644i</v>
      </c>
      <c r="AC1197" s="12" t="str">
        <f t="shared" si="587"/>
        <v>1.39547224832566-1.18298393322214i</v>
      </c>
      <c r="AD1197" s="12" t="str">
        <f t="shared" si="588"/>
        <v>0.241962105170184+0.124943252821033i</v>
      </c>
      <c r="AE1197" s="12" t="str">
        <f t="shared" si="589"/>
        <v>-0.0747061678849274-0.0901990807588514i</v>
      </c>
      <c r="AF1197" s="12" t="str">
        <f t="shared" si="590"/>
        <v>-12.5512259397165-2.55935020634567i</v>
      </c>
      <c r="AG1197" s="12" t="str">
        <f t="shared" si="591"/>
        <v>1.0575274595835-0.10704387786953i</v>
      </c>
      <c r="AH1197" s="12" t="str">
        <f t="shared" si="592"/>
        <v>0.536200479482535+1.30559755633556i</v>
      </c>
      <c r="AI1197" s="12">
        <f t="shared" si="593"/>
        <v>2.9931024889818145</v>
      </c>
      <c r="AJ1197" s="12">
        <f t="shared" si="594"/>
        <v>67.672360807728154</v>
      </c>
      <c r="AK1197" s="12"/>
      <c r="AL1197" s="12"/>
      <c r="AM1197" s="12"/>
      <c r="AN1197" s="12"/>
    </row>
    <row r="1198" spans="1:40" x14ac:dyDescent="0.35">
      <c r="A1198" s="12"/>
      <c r="B1198" s="12">
        <f t="shared" ref="B1198:B1261" si="595">B1197+100</f>
        <v>106800</v>
      </c>
      <c r="C1198" s="29" t="str">
        <f t="shared" si="562"/>
        <v>-6.07281985055977E-06+0.0207831654609246i</v>
      </c>
      <c r="D1198" s="28" t="str">
        <f t="shared" si="563"/>
        <v>-5.39910759114938+0.159337601867089i</v>
      </c>
      <c r="E1198" s="12" t="str">
        <f t="shared" si="564"/>
        <v>4200</v>
      </c>
      <c r="F1198" s="12" t="str">
        <f t="shared" si="565"/>
        <v>0.704225352112676</v>
      </c>
      <c r="G1198" s="12" t="str">
        <f t="shared" si="561"/>
        <v>0.704225352112676</v>
      </c>
      <c r="H1198" s="12" t="str">
        <f t="shared" si="566"/>
        <v>7.15391827682465+2.71703652667962i</v>
      </c>
      <c r="I1198" s="12" t="str">
        <f t="shared" si="567"/>
        <v>419.402619254237i</v>
      </c>
      <c r="J1198" s="12" t="str">
        <f t="shared" si="568"/>
        <v>-149.456589747438+90.7070564039249i</v>
      </c>
      <c r="K1198" s="12" t="str">
        <f t="shared" si="569"/>
        <v>1.24464990647671-2.05079006889068i</v>
      </c>
      <c r="L1198" s="12" t="str">
        <f t="shared" si="570"/>
        <v>0.0603879338312025-0.0839463761191655i</v>
      </c>
      <c r="M1198" s="12" t="str">
        <f t="shared" si="571"/>
        <v>1.30503784030791-2.13473644500985i</v>
      </c>
      <c r="N1198" s="12" t="str">
        <f t="shared" si="572"/>
        <v>-1.34208838161356i</v>
      </c>
      <c r="O1198" s="12" t="str">
        <f t="shared" si="573"/>
        <v>0.226719303234321-0.973960141659269i</v>
      </c>
      <c r="P1198" s="12" t="str">
        <f t="shared" si="574"/>
        <v>0.773280696765679+0.973960141659269i</v>
      </c>
      <c r="Q1198" s="12" t="str">
        <f t="shared" si="575"/>
        <v>-0.773280696765679+0.368128239954291i</v>
      </c>
      <c r="R1198" s="12" t="str">
        <f t="shared" si="576"/>
        <v>-0.326416990484739-1.41491111627882i</v>
      </c>
      <c r="S1198" s="12" t="str">
        <f t="shared" si="577"/>
        <v>0.137436181967479i</v>
      </c>
      <c r="T1198" s="12" t="str">
        <f t="shared" si="578"/>
        <v>0.194459981644705-0.0448615049015375i</v>
      </c>
      <c r="U1198" s="12" t="str">
        <f t="shared" si="579"/>
        <v>0.001-0.0149021482295782i</v>
      </c>
      <c r="V1198" s="12" t="str">
        <f t="shared" si="580"/>
        <v>0.0015-0.00452952833725781i</v>
      </c>
      <c r="W1198" s="12" t="str">
        <f t="shared" si="581"/>
        <v>0.000931058798668358-0.00351628689647788i</v>
      </c>
      <c r="X1198" s="12" t="str">
        <f t="shared" si="582"/>
        <v>0.00131254524443709-0.00322934130476937i</v>
      </c>
      <c r="Y1198" s="12" t="str">
        <f t="shared" si="583"/>
        <v>0.00029+0.100656628621017i</v>
      </c>
      <c r="Z1198" s="12" t="str">
        <f t="shared" si="584"/>
        <v>-0.394987997057558-0.168161605653236i</v>
      </c>
      <c r="AA1198" s="12" t="str">
        <f t="shared" si="585"/>
        <v>2.02540948257795-123.135463586545i</v>
      </c>
      <c r="AB1198" s="12" t="str">
        <f t="shared" si="586"/>
        <v>0.485408433559188-0.11198269503671i</v>
      </c>
      <c r="AC1198" s="12" t="str">
        <f t="shared" si="587"/>
        <v>1.39442283349404-1.18236072831651i</v>
      </c>
      <c r="AD1198" s="12" t="str">
        <f t="shared" si="588"/>
        <v>0.242122575996857+0.12499331341561i</v>
      </c>
      <c r="AE1198" s="12" t="str">
        <f t="shared" si="589"/>
        <v>-0.0746164350555279-0.0900865796561488i</v>
      </c>
      <c r="AF1198" s="12" t="str">
        <f t="shared" si="590"/>
        <v>-12.553025867974-2.55769892481253i</v>
      </c>
      <c r="AG1198" s="12" t="str">
        <f t="shared" si="591"/>
        <v>1.05749105517355-0.107009781052364i</v>
      </c>
      <c r="AH1198" s="12" t="str">
        <f t="shared" si="592"/>
        <v>0.535889709149877+1.30407815195545i</v>
      </c>
      <c r="AI1198" s="12">
        <f t="shared" si="593"/>
        <v>2.9837216339471944</v>
      </c>
      <c r="AJ1198" s="12">
        <f t="shared" si="594"/>
        <v>67.660585645412453</v>
      </c>
      <c r="AK1198" s="12"/>
      <c r="AL1198" s="12"/>
      <c r="AM1198" s="12"/>
      <c r="AN1198" s="12"/>
    </row>
    <row r="1199" spans="1:40" x14ac:dyDescent="0.35">
      <c r="A1199" s="12"/>
      <c r="B1199" s="12">
        <f t="shared" si="595"/>
        <v>106900</v>
      </c>
      <c r="C1199" s="29" t="str">
        <f t="shared" si="562"/>
        <v>-6.06146348215492E-06+0.0207637237753147i</v>
      </c>
      <c r="D1199" s="28" t="str">
        <f t="shared" si="563"/>
        <v>-5.39910750408388+0.159188548944079i</v>
      </c>
      <c r="E1199" s="12" t="str">
        <f t="shared" si="564"/>
        <v>4200</v>
      </c>
      <c r="F1199" s="12" t="str">
        <f t="shared" si="565"/>
        <v>0.704225352112676</v>
      </c>
      <c r="G1199" s="12" t="str">
        <f t="shared" si="561"/>
        <v>0.704225352112676</v>
      </c>
      <c r="H1199" s="12" t="str">
        <f t="shared" si="566"/>
        <v>7.1557142269773+2.71523760031994i</v>
      </c>
      <c r="I1199" s="12" t="str">
        <f t="shared" si="567"/>
        <v>419.795318335936i</v>
      </c>
      <c r="J1199" s="12" t="str">
        <f t="shared" si="568"/>
        <v>-149.738475568085+90.7919881046776i</v>
      </c>
      <c r="K1199" s="12" t="str">
        <f t="shared" si="569"/>
        <v>1.24292531860108-2.04989169570474i</v>
      </c>
      <c r="L1199" s="12" t="str">
        <f t="shared" si="570"/>
        <v>0.0603134688009481-0.0839213654641351i</v>
      </c>
      <c r="M1199" s="12" t="str">
        <f t="shared" si="571"/>
        <v>1.30323878740203-2.13381306116888i</v>
      </c>
      <c r="N1199" s="12" t="str">
        <f t="shared" si="572"/>
        <v>-1.343345018675i</v>
      </c>
      <c r="O1199" s="12" t="str">
        <f t="shared" si="573"/>
        <v>0.225495210135705-0.974244276455271i</v>
      </c>
      <c r="P1199" s="12" t="str">
        <f t="shared" si="574"/>
        <v>0.774504789864295+0.974244276455271i</v>
      </c>
      <c r="Q1199" s="12" t="str">
        <f t="shared" si="575"/>
        <v>-0.774504789864295+0.369100742219729i</v>
      </c>
      <c r="R1199" s="12" t="str">
        <f t="shared" si="576"/>
        <v>-0.326403559097232-1.41344519324797i</v>
      </c>
      <c r="S1199" s="12" t="str">
        <f t="shared" si="577"/>
        <v>0.137564867531119i</v>
      </c>
      <c r="T1199" s="12" t="str">
        <f t="shared" si="578"/>
        <v>0.194440400771654-0.0449016623688965i</v>
      </c>
      <c r="U1199" s="12" t="str">
        <f t="shared" si="579"/>
        <v>0.001-0.0148882079599528i</v>
      </c>
      <c r="V1199" s="12" t="str">
        <f t="shared" si="580"/>
        <v>0.0015-0.00452529117323793i</v>
      </c>
      <c r="W1199" s="12" t="str">
        <f t="shared" si="581"/>
        <v>0.000931048699546131-0.00351307599662798i</v>
      </c>
      <c r="X1199" s="12" t="str">
        <f t="shared" si="582"/>
        <v>0.00131179443130264-0.0032264895521754i</v>
      </c>
      <c r="Y1199" s="12" t="str">
        <f t="shared" si="583"/>
        <v>0.00029+0.100750876400625i</v>
      </c>
      <c r="Z1199" s="12" t="str">
        <f t="shared" si="584"/>
        <v>-0.394249643697242-0.167886623936352i</v>
      </c>
      <c r="AA1199" s="12" t="str">
        <f t="shared" si="585"/>
        <v>2.02043287516877-123.012961881159i</v>
      </c>
      <c r="AB1199" s="12" t="str">
        <f t="shared" si="586"/>
        <v>0.485359556042925-0.112082935575465i</v>
      </c>
      <c r="AC1199" s="12" t="str">
        <f t="shared" si="587"/>
        <v>1.39337536740629-1.18173738909535i</v>
      </c>
      <c r="AD1199" s="12" t="str">
        <f t="shared" si="588"/>
        <v>0.242283130150521+0.125043188035387i</v>
      </c>
      <c r="AE1199" s="12" t="str">
        <f t="shared" si="589"/>
        <v>-0.0745269590501961-0.0899743290874214i</v>
      </c>
      <c r="AF1199" s="12" t="str">
        <f t="shared" si="590"/>
        <v>-12.5548217310612-2.55604905137586i</v>
      </c>
      <c r="AG1199" s="12" t="str">
        <f t="shared" si="591"/>
        <v>1.05745464800287-0.106975793190347i</v>
      </c>
      <c r="AH1199" s="12" t="str">
        <f t="shared" si="592"/>
        <v>0.535579733221735+1.3025620478628i</v>
      </c>
      <c r="AI1199" s="12">
        <f t="shared" si="593"/>
        <v>2.9743516925026237</v>
      </c>
      <c r="AJ1199" s="12">
        <f t="shared" si="594"/>
        <v>67.648806175605998</v>
      </c>
      <c r="AK1199" s="12"/>
      <c r="AL1199" s="12"/>
      <c r="AM1199" s="12"/>
      <c r="AN1199" s="12"/>
    </row>
    <row r="1200" spans="1:40" x14ac:dyDescent="0.35">
      <c r="A1200" s="12"/>
      <c r="B1200" s="12">
        <f t="shared" si="595"/>
        <v>107000</v>
      </c>
      <c r="C1200" s="29" t="str">
        <f t="shared" si="562"/>
        <v>-6.05013893915076E-06+0.0207443184292948i</v>
      </c>
      <c r="D1200" s="28" t="str">
        <f t="shared" si="563"/>
        <v>-5.39910741726238+0.159039774624594i</v>
      </c>
      <c r="E1200" s="12" t="str">
        <f t="shared" si="564"/>
        <v>4200</v>
      </c>
      <c r="F1200" s="12" t="str">
        <f t="shared" si="565"/>
        <v>0.704225352112676</v>
      </c>
      <c r="G1200" s="12" t="str">
        <f t="shared" si="561"/>
        <v>0.704225352112676</v>
      </c>
      <c r="H1200" s="12" t="str">
        <f t="shared" si="566"/>
        <v>7.1575061231205+2.71344036142488i</v>
      </c>
      <c r="I1200" s="12" t="str">
        <f t="shared" si="567"/>
        <v>420.188017417635i</v>
      </c>
      <c r="J1200" s="12" t="str">
        <f t="shared" si="568"/>
        <v>-150.020625203258+90.8769198054304i</v>
      </c>
      <c r="K1200" s="12" t="str">
        <f t="shared" si="569"/>
        <v>1.24120389567886-2.04899313085361i</v>
      </c>
      <c r="L1200" s="12" t="str">
        <f t="shared" si="570"/>
        <v>0.0602391177580012-0.0838963197129868i</v>
      </c>
      <c r="M1200" s="12" t="str">
        <f t="shared" si="571"/>
        <v>1.30144301343686-2.1328894505666i</v>
      </c>
      <c r="N1200" s="12" t="str">
        <f t="shared" si="572"/>
        <v>-1.34460165573643i</v>
      </c>
      <c r="O1200" s="12" t="str">
        <f t="shared" si="573"/>
        <v>0.224270760949383-0.974526872786577i</v>
      </c>
      <c r="P1200" s="12" t="str">
        <f t="shared" si="574"/>
        <v>0.775729239050617+0.974526872786577i</v>
      </c>
      <c r="Q1200" s="12" t="str">
        <f t="shared" si="575"/>
        <v>-0.775729239050617+0.370074782949853i</v>
      </c>
      <c r="R1200" s="12" t="str">
        <f t="shared" si="576"/>
        <v>-0.326390113316483-1.41198187201202i</v>
      </c>
      <c r="S1200" s="12" t="str">
        <f t="shared" si="577"/>
        <v>0.137693553094759i</v>
      </c>
      <c r="T1200" s="12" t="str">
        <f t="shared" si="578"/>
        <v>0.194420800862724-0.0449418143975476i</v>
      </c>
      <c r="U1200" s="12" t="str">
        <f t="shared" si="579"/>
        <v>0.001-0.0148742937469061i</v>
      </c>
      <c r="V1200" s="12" t="str">
        <f t="shared" si="580"/>
        <v>0.0015-0.00452106192915079i</v>
      </c>
      <c r="W1200" s="12" t="str">
        <f t="shared" si="581"/>
        <v>0.000931038591589225-0.00350987116700072i</v>
      </c>
      <c r="X1200" s="12" t="str">
        <f t="shared" si="582"/>
        <v>0.00131104564354556-0.00322364293978759i</v>
      </c>
      <c r="Y1200" s="12" t="str">
        <f t="shared" si="583"/>
        <v>0.00029+0.100845124180232i</v>
      </c>
      <c r="Z1200" s="12" t="str">
        <f t="shared" si="584"/>
        <v>-0.393513389930208-0.167612500991148i</v>
      </c>
      <c r="AA1200" s="12" t="str">
        <f t="shared" si="585"/>
        <v>2.01547480375946-122.890709917599i</v>
      </c>
      <c r="AB1200" s="12" t="str">
        <f t="shared" si="586"/>
        <v>0.485310631009552-0.11218316253819i</v>
      </c>
      <c r="AC1200" s="12" t="str">
        <f t="shared" si="587"/>
        <v>1.39232984616511-1.18111391823867i</v>
      </c>
      <c r="AD1200" s="12" t="str">
        <f t="shared" si="588"/>
        <v>0.242443767444202+0.125092876562327i</v>
      </c>
      <c r="AE1200" s="12" t="str">
        <f t="shared" si="589"/>
        <v>-0.0744377388976303-0.0898623281232014i</v>
      </c>
      <c r="AF1200" s="12" t="str">
        <f t="shared" si="590"/>
        <v>-12.5566135403829-2.55440058680029i</v>
      </c>
      <c r="AG1200" s="12" t="str">
        <f t="shared" si="591"/>
        <v>1.05741823799379-0.106941913862816i</v>
      </c>
      <c r="AH1200" s="12" t="str">
        <f t="shared" si="592"/>
        <v>0.53527054969663+1.30104923254535i</v>
      </c>
      <c r="AI1200" s="12">
        <f t="shared" si="593"/>
        <v>2.964992639723711</v>
      </c>
      <c r="AJ1200" s="12">
        <f t="shared" si="594"/>
        <v>67.637022366601414</v>
      </c>
      <c r="AK1200" s="12"/>
      <c r="AL1200" s="12"/>
      <c r="AM1200" s="12"/>
      <c r="AN1200" s="12"/>
    </row>
    <row r="1201" spans="1:40" x14ac:dyDescent="0.35">
      <c r="A1201" s="12"/>
      <c r="B1201" s="12">
        <f t="shared" si="595"/>
        <v>107100</v>
      </c>
      <c r="C1201" s="29" t="str">
        <f t="shared" si="562"/>
        <v>-6.03884610274043E-06+0.0207249493210734i</v>
      </c>
      <c r="D1201" s="28" t="str">
        <f t="shared" si="563"/>
        <v>-5.39910733068397+0.158891278128229i</v>
      </c>
      <c r="E1201" s="12" t="str">
        <f t="shared" si="564"/>
        <v>4200</v>
      </c>
      <c r="F1201" s="12" t="str">
        <f t="shared" si="565"/>
        <v>0.704225352112676</v>
      </c>
      <c r="G1201" s="12" t="str">
        <f t="shared" si="561"/>
        <v>0.704225352112676</v>
      </c>
      <c r="H1201" s="12" t="str">
        <f t="shared" si="566"/>
        <v>7.15929397662353+2.71164480996079i</v>
      </c>
      <c r="I1201" s="12" t="str">
        <f t="shared" si="567"/>
        <v>420.580716499334i</v>
      </c>
      <c r="J1201" s="12" t="str">
        <f t="shared" si="568"/>
        <v>-150.303038652957+90.9618515061831i</v>
      </c>
      <c r="K1201" s="12" t="str">
        <f t="shared" si="569"/>
        <v>1.23948563125839-2.04809437868743i</v>
      </c>
      <c r="L1201" s="12" t="str">
        <f t="shared" si="570"/>
        <v>0.0601648805381114-0.0838712390818529i</v>
      </c>
      <c r="M1201" s="12" t="str">
        <f t="shared" si="571"/>
        <v>1.2996505117965-2.13196561776928i</v>
      </c>
      <c r="N1201" s="12" t="str">
        <f t="shared" si="572"/>
        <v>-1.34585829279787i</v>
      </c>
      <c r="O1201" s="12" t="str">
        <f t="shared" si="573"/>
        <v>0.223045957608907-0.974807930206933i</v>
      </c>
      <c r="P1201" s="12" t="str">
        <f t="shared" si="574"/>
        <v>0.776954042391093+0.974807930206933i</v>
      </c>
      <c r="Q1201" s="12" t="str">
        <f t="shared" si="575"/>
        <v>-0.776954042391093+0.371050362590937i</v>
      </c>
      <c r="R1201" s="12" t="str">
        <f t="shared" si="576"/>
        <v>-0.326376653137093-1.41052114526875i</v>
      </c>
      <c r="S1201" s="12" t="str">
        <f t="shared" si="577"/>
        <v>0.137822238658399i</v>
      </c>
      <c r="T1201" s="12" t="str">
        <f t="shared" si="578"/>
        <v>0.194401181915948-0.0449819609811899i</v>
      </c>
      <c r="U1201" s="12" t="str">
        <f t="shared" si="579"/>
        <v>0.001-0.0148604055174505i</v>
      </c>
      <c r="V1201" s="12" t="str">
        <f t="shared" si="580"/>
        <v>0.0015-0.00451684058281172i</v>
      </c>
      <c r="W1201" s="12" t="str">
        <f t="shared" si="581"/>
        <v>0.000931028474799321-0.00350667239057972i</v>
      </c>
      <c r="X1201" s="12" t="str">
        <f t="shared" si="582"/>
        <v>0.00131029887377323-0.00322080145412663i</v>
      </c>
      <c r="Y1201" s="12" t="str">
        <f t="shared" si="583"/>
        <v>0.00029+0.10093937195984i</v>
      </c>
      <c r="Z1201" s="12" t="str">
        <f t="shared" si="584"/>
        <v>-0.392779227783737-0.167339233029269i</v>
      </c>
      <c r="AA1201" s="12" t="str">
        <f t="shared" si="585"/>
        <v>2.0105351766614-122.768706917583i</v>
      </c>
      <c r="AB1201" s="12" t="str">
        <f t="shared" si="586"/>
        <v>0.48526165845416-0.112283375909156i</v>
      </c>
      <c r="AC1201" s="12" t="str">
        <f t="shared" si="587"/>
        <v>1.39128626587978-1.18049031841254i</v>
      </c>
      <c r="AD1201" s="12" t="str">
        <f t="shared" si="588"/>
        <v>0.242604487690755+0.125142378878524i</v>
      </c>
      <c r="AE1201" s="12" t="str">
        <f t="shared" si="589"/>
        <v>-0.0743487736310534-0.089750575838556i</v>
      </c>
      <c r="AF1201" s="12" t="str">
        <f t="shared" si="590"/>
        <v>-12.5584013073075-2.55275353183256i</v>
      </c>
      <c r="AG1201" s="12" t="str">
        <f t="shared" si="591"/>
        <v>1.05738182506913-0.106908142650761i</v>
      </c>
      <c r="AH1201" s="12" t="str">
        <f t="shared" si="592"/>
        <v>0.534962156577292+1.29953969454213i</v>
      </c>
      <c r="AI1201" s="12">
        <f t="shared" si="593"/>
        <v>2.9556444507601909</v>
      </c>
      <c r="AJ1201" s="12">
        <f t="shared" si="594"/>
        <v>67.625234186868866</v>
      </c>
      <c r="AK1201" s="12"/>
      <c r="AL1201" s="12"/>
      <c r="AM1201" s="12"/>
      <c r="AN1201" s="12"/>
    </row>
    <row r="1202" spans="1:40" x14ac:dyDescent="0.35">
      <c r="A1202" s="12"/>
      <c r="B1202" s="12">
        <f t="shared" si="595"/>
        <v>107200</v>
      </c>
      <c r="C1202" s="29" t="str">
        <f t="shared" si="562"/>
        <v>-6.02758485467094E-06+0.0207056163492387i</v>
      </c>
      <c r="D1202" s="28" t="str">
        <f t="shared" si="563"/>
        <v>-5.39910724434774+0.158743058677497i</v>
      </c>
      <c r="E1202" s="12" t="str">
        <f t="shared" si="564"/>
        <v>4200</v>
      </c>
      <c r="F1202" s="12" t="str">
        <f t="shared" si="565"/>
        <v>0.704225352112676</v>
      </c>
      <c r="G1202" s="12" t="str">
        <f t="shared" si="561"/>
        <v>0.704225352112676</v>
      </c>
      <c r="H1202" s="12" t="str">
        <f t="shared" si="566"/>
        <v>7.16107779881942+2.70985094587915i</v>
      </c>
      <c r="I1202" s="12" t="str">
        <f t="shared" si="567"/>
        <v>420.973415581032i</v>
      </c>
      <c r="J1202" s="12" t="str">
        <f t="shared" si="568"/>
        <v>-150.585715917182+91.0467832069359i</v>
      </c>
      <c r="K1202" s="12" t="str">
        <f t="shared" si="569"/>
        <v>1.2377705188992-2.04719544353346i</v>
      </c>
      <c r="L1202" s="12" t="str">
        <f t="shared" si="570"/>
        <v>0.060090756977052-0.0838461237860432i</v>
      </c>
      <c r="M1202" s="12" t="str">
        <f t="shared" si="571"/>
        <v>1.29786127587625-2.1310415673195i</v>
      </c>
      <c r="N1202" s="12" t="str">
        <f t="shared" si="572"/>
        <v>-1.3471149298593i</v>
      </c>
      <c r="O1202" s="12" t="str">
        <f t="shared" si="573"/>
        <v>0.221820802048429-0.975087448272508i</v>
      </c>
      <c r="P1202" s="12" t="str">
        <f t="shared" si="574"/>
        <v>0.778179197951571+0.975087448272508i</v>
      </c>
      <c r="Q1202" s="12" t="str">
        <f t="shared" si="575"/>
        <v>-0.778179197951571+0.372027481586792i</v>
      </c>
      <c r="R1202" s="12" t="str">
        <f t="shared" si="576"/>
        <v>-0.326363178553654-1.40906300574321i</v>
      </c>
      <c r="S1202" s="12" t="str">
        <f t="shared" si="577"/>
        <v>0.137950924222039i</v>
      </c>
      <c r="T1202" s="12" t="str">
        <f t="shared" si="578"/>
        <v>0.19438154392936-0.0450221021135189i</v>
      </c>
      <c r="U1202" s="12" t="str">
        <f t="shared" si="579"/>
        <v>0.001-0.0148465431988708i</v>
      </c>
      <c r="V1202" s="12" t="str">
        <f t="shared" si="580"/>
        <v>0.0015-0.0045126271121188i</v>
      </c>
      <c r="W1202" s="12" t="str">
        <f t="shared" si="581"/>
        <v>0.000931018349178086-0.00350347965041202i</v>
      </c>
      <c r="X1202" s="12" t="str">
        <f t="shared" si="582"/>
        <v>0.00130955411462641-0.00321796508175925i</v>
      </c>
      <c r="Y1202" s="12" t="str">
        <f t="shared" si="583"/>
        <v>0.00029+0.101033619739448i</v>
      </c>
      <c r="Z1202" s="12" t="str">
        <f t="shared" si="584"/>
        <v>-0.392047149322973-0.167066816283476i</v>
      </c>
      <c r="AA1202" s="12" t="str">
        <f t="shared" si="585"/>
        <v>2.00561390274659-122.646952106112i</v>
      </c>
      <c r="AB1202" s="12" t="str">
        <f t="shared" si="586"/>
        <v>0.485212638371841-0.112383575672625i</v>
      </c>
      <c r="AC1202" s="12" t="str">
        <f t="shared" si="587"/>
        <v>1.3902446226662-1.17986659226917i</v>
      </c>
      <c r="AD1202" s="12" t="str">
        <f t="shared" si="588"/>
        <v>0.242765290702867+0.125191694866199i</v>
      </c>
      <c r="AE1202" s="12" t="str">
        <f t="shared" si="589"/>
        <v>-0.0742600622881937-0.0896390713130656i</v>
      </c>
      <c r="AF1202" s="12" t="str">
        <f t="shared" si="590"/>
        <v>-12.5601850431672-2.55110788720165i</v>
      </c>
      <c r="AG1202" s="12" t="str">
        <f t="shared" si="591"/>
        <v>1.05734540915224-0.106874479136826i</v>
      </c>
      <c r="AH1202" s="12" t="str">
        <f t="shared" si="592"/>
        <v>0.534654551870692+1.29803342244328i</v>
      </c>
      <c r="AI1202" s="12">
        <f t="shared" si="593"/>
        <v>2.9463071008362767</v>
      </c>
      <c r="AJ1202" s="12">
        <f t="shared" si="594"/>
        <v>67.613441605055499</v>
      </c>
      <c r="AK1202" s="12"/>
      <c r="AL1202" s="12"/>
      <c r="AM1202" s="12"/>
      <c r="AN1202" s="12"/>
    </row>
    <row r="1203" spans="1:40" x14ac:dyDescent="0.35">
      <c r="A1203" s="12"/>
      <c r="B1203" s="12">
        <f t="shared" si="595"/>
        <v>107300</v>
      </c>
      <c r="C1203" s="29" t="str">
        <f t="shared" si="562"/>
        <v>-6.01635507724013E-06+0.020686319412757i</v>
      </c>
      <c r="D1203" s="28" t="str">
        <f t="shared" si="563"/>
        <v>-5.39910715825278+0.158595115497804i</v>
      </c>
      <c r="E1203" s="12" t="str">
        <f t="shared" si="564"/>
        <v>4200</v>
      </c>
      <c r="F1203" s="12" t="str">
        <f t="shared" si="565"/>
        <v>0.704225352112676</v>
      </c>
      <c r="G1203" s="12" t="str">
        <f t="shared" si="561"/>
        <v>0.704225352112676</v>
      </c>
      <c r="H1203" s="12" t="str">
        <f t="shared" si="566"/>
        <v>7.16285760100497+2.70805876911673i</v>
      </c>
      <c r="I1203" s="12" t="str">
        <f t="shared" si="567"/>
        <v>421.366114662731i</v>
      </c>
      <c r="J1203" s="12" t="str">
        <f t="shared" si="568"/>
        <v>-150.868656995932+91.1317149076885i</v>
      </c>
      <c r="K1203" s="12" t="str">
        <f t="shared" si="569"/>
        <v>1.23605855217202-2.04629632969626i</v>
      </c>
      <c r="L1203" s="12" t="str">
        <f t="shared" si="570"/>
        <v>0.0600167469106211-0.0838209740400471i</v>
      </c>
      <c r="M1203" s="12" t="str">
        <f t="shared" si="571"/>
        <v>1.29607529908264-2.13011730373631i</v>
      </c>
      <c r="N1203" s="12" t="str">
        <f t="shared" si="572"/>
        <v>-1.34837156692074i</v>
      </c>
      <c r="O1203" s="12" t="str">
        <f t="shared" si="573"/>
        <v>0.220595296202617-0.975365426541909i</v>
      </c>
      <c r="P1203" s="12" t="str">
        <f t="shared" si="574"/>
        <v>0.779404703797383+0.975365426541909i</v>
      </c>
      <c r="Q1203" s="12" t="str">
        <f t="shared" si="575"/>
        <v>-0.779404703797383+0.373006140378831i</v>
      </c>
      <c r="R1203" s="12" t="str">
        <f t="shared" si="576"/>
        <v>-0.32634968956075-1.40760744618754i</v>
      </c>
      <c r="S1203" s="12" t="str">
        <f t="shared" si="577"/>
        <v>0.138079609785679i</v>
      </c>
      <c r="T1203" s="12" t="str">
        <f t="shared" si="578"/>
        <v>0.194361886900992-0.0450622377882258i</v>
      </c>
      <c r="U1203" s="12" t="str">
        <f t="shared" si="579"/>
        <v>0.001-0.0148327067187228i</v>
      </c>
      <c r="V1203" s="12" t="str">
        <f t="shared" si="580"/>
        <v>0.0015-0.00450842149505251i</v>
      </c>
      <c r="W1203" s="12" t="str">
        <f t="shared" si="581"/>
        <v>0.000931008214727206-0.00350029292960791i</v>
      </c>
      <c r="X1203" s="12" t="str">
        <f t="shared" si="582"/>
        <v>0.00130881135877908-0.00321513380929813i</v>
      </c>
      <c r="Y1203" s="12" t="str">
        <f t="shared" si="583"/>
        <v>0.00029+0.101127867519055i</v>
      </c>
      <c r="Z1203" s="12" t="str">
        <f t="shared" si="584"/>
        <v>-0.391317146650697-0.166795247007506i</v>
      </c>
      <c r="AA1203" s="12" t="str">
        <f t="shared" si="585"/>
        <v>2.00071089144347-122.525444711444i</v>
      </c>
      <c r="AB1203" s="12" t="str">
        <f t="shared" si="586"/>
        <v>0.485163570757683-0.112483761812851i</v>
      </c>
      <c r="AC1203" s="12" t="str">
        <f t="shared" si="587"/>
        <v>1.38920491264686-1.17924274244697i</v>
      </c>
      <c r="AD1203" s="12" t="str">
        <f t="shared" si="588"/>
        <v>0.242926176293051+0.125240824407703i</v>
      </c>
      <c r="AE1203" s="12" t="str">
        <f t="shared" si="589"/>
        <v>-0.0741716039112545-0.0895278136307921i</v>
      </c>
      <c r="AF1203" s="12" t="str">
        <f t="shared" si="590"/>
        <v>-12.5619647592577-2.54946365361893i</v>
      </c>
      <c r="AG1203" s="12" t="str">
        <f t="shared" si="591"/>
        <v>1.05730899016697-0.106840922905297i</v>
      </c>
      <c r="AH1203" s="12" t="str">
        <f t="shared" si="592"/>
        <v>0.534347733587999+1.29653040488966i</v>
      </c>
      <c r="AI1203" s="12">
        <f t="shared" si="593"/>
        <v>2.9369805652496241</v>
      </c>
      <c r="AJ1203" s="12">
        <f t="shared" si="594"/>
        <v>67.601644589984517</v>
      </c>
      <c r="AK1203" s="12"/>
      <c r="AL1203" s="12"/>
      <c r="AM1203" s="12"/>
      <c r="AN1203" s="12"/>
    </row>
    <row r="1204" spans="1:40" x14ac:dyDescent="0.35">
      <c r="A1204" s="12"/>
      <c r="B1204" s="12">
        <f t="shared" si="595"/>
        <v>107400</v>
      </c>
      <c r="C1204" s="29" t="str">
        <f t="shared" si="562"/>
        <v>-6.00515665329351E-06+0.0206670584109711i</v>
      </c>
      <c r="D1204" s="28" t="str">
        <f t="shared" si="563"/>
        <v>-5.39910707239819+0.158447447817445i</v>
      </c>
      <c r="E1204" s="12" t="str">
        <f t="shared" si="564"/>
        <v>4200</v>
      </c>
      <c r="F1204" s="12" t="str">
        <f t="shared" si="565"/>
        <v>0.704225352112676</v>
      </c>
      <c r="G1204" s="12" t="str">
        <f t="shared" si="561"/>
        <v>0.704225352112676</v>
      </c>
      <c r="H1204" s="12" t="str">
        <f t="shared" si="566"/>
        <v>7.16463339444099+2.70626827959567i</v>
      </c>
      <c r="I1204" s="12" t="str">
        <f t="shared" si="567"/>
        <v>421.75881374443i</v>
      </c>
      <c r="J1204" s="12" t="str">
        <f t="shared" si="568"/>
        <v>-151.151861889207+91.2166466084412i</v>
      </c>
      <c r="K1204" s="12" t="str">
        <f t="shared" si="569"/>
        <v>1.23434972465874-2.0453970414577i</v>
      </c>
      <c r="L1204" s="12" t="str">
        <f t="shared" si="570"/>
        <v>0.0599428501746427-0.0837957900575359i</v>
      </c>
      <c r="M1204" s="12" t="str">
        <f t="shared" si="571"/>
        <v>1.29429257483338-2.12919283151524i</v>
      </c>
      <c r="N1204" s="12" t="str">
        <f t="shared" si="572"/>
        <v>-1.34962820398217i</v>
      </c>
      <c r="O1204" s="12" t="str">
        <f t="shared" si="573"/>
        <v>0.219369442006731-0.975641864576165i</v>
      </c>
      <c r="P1204" s="12" t="str">
        <f t="shared" si="574"/>
        <v>0.780630557993269+0.975641864576165i</v>
      </c>
      <c r="Q1204" s="12" t="str">
        <f t="shared" si="575"/>
        <v>-0.780630557993269+0.373986339406005i</v>
      </c>
      <c r="R1204" s="12" t="str">
        <f t="shared" si="576"/>
        <v>-0.32633618615296-1.40615445938089i</v>
      </c>
      <c r="S1204" s="12" t="str">
        <f t="shared" si="577"/>
        <v>0.138208295349319i</v>
      </c>
      <c r="T1204" s="12" t="str">
        <f t="shared" si="578"/>
        <v>0.194342210828876-0.0451023679989986i</v>
      </c>
      <c r="U1204" s="12" t="str">
        <f t="shared" si="579"/>
        <v>0.000999999999999999-0.014818896004832i</v>
      </c>
      <c r="V1204" s="12" t="str">
        <f t="shared" si="580"/>
        <v>0.0015-0.00450422370967537i</v>
      </c>
      <c r="W1204" s="12" t="str">
        <f t="shared" si="581"/>
        <v>0.000930998071448354-0.00349711221134053i</v>
      </c>
      <c r="X1204" s="12" t="str">
        <f t="shared" si="582"/>
        <v>0.00130807059893824-0.00321230762340158i</v>
      </c>
      <c r="Y1204" s="12" t="str">
        <f t="shared" si="583"/>
        <v>0.00029+0.101222115298663i</v>
      </c>
      <c r="Z1204" s="12" t="str">
        <f t="shared" si="584"/>
        <v>-0.390589211907092-0.166524521475922i</v>
      </c>
      <c r="AA1204" s="12" t="str">
        <f t="shared" si="585"/>
        <v>1.9958260527328-122.404183965077i</v>
      </c>
      <c r="AB1204" s="12" t="str">
        <f t="shared" si="586"/>
        <v>0.485114455606773-0.112583934314076i</v>
      </c>
      <c r="AC1204" s="12" t="str">
        <f t="shared" si="587"/>
        <v>1.38816713195087-1.1786187715706i</v>
      </c>
      <c r="AD1204" s="12" t="str">
        <f t="shared" si="588"/>
        <v>0.243087144273656+0.125289767385517i</v>
      </c>
      <c r="AE1204" s="12" t="str">
        <f t="shared" si="589"/>
        <v>-0.07408339754689-0.0894168018802508i</v>
      </c>
      <c r="AF1204" s="12" t="str">
        <f t="shared" si="590"/>
        <v>-12.5637404668392-2.54782083177822i</v>
      </c>
      <c r="AG1204" s="12" t="str">
        <f t="shared" si="591"/>
        <v>1.05727256803768-0.106807473542091i</v>
      </c>
      <c r="AH1204" s="12" t="str">
        <f t="shared" si="592"/>
        <v>0.534041699744643+1.29503063057262i</v>
      </c>
      <c r="AI1204" s="12">
        <f t="shared" si="593"/>
        <v>2.9276648193714521</v>
      </c>
      <c r="AJ1204" s="12">
        <f t="shared" si="594"/>
        <v>67.589843110652467</v>
      </c>
      <c r="AK1204" s="12"/>
      <c r="AL1204" s="12"/>
      <c r="AM1204" s="12"/>
      <c r="AN1204" s="12"/>
    </row>
    <row r="1205" spans="1:40" x14ac:dyDescent="0.35">
      <c r="A1205" s="12"/>
      <c r="B1205" s="12">
        <f t="shared" si="595"/>
        <v>107500</v>
      </c>
      <c r="C1205" s="29" t="str">
        <f t="shared" si="562"/>
        <v>-5.99398946622123E-06+0.0206478332435981i</v>
      </c>
      <c r="D1205" s="28" t="str">
        <f t="shared" si="563"/>
        <v>-5.39910698678309+0.158300054867585i</v>
      </c>
      <c r="E1205" s="12" t="str">
        <f t="shared" si="564"/>
        <v>4200</v>
      </c>
      <c r="F1205" s="12" t="str">
        <f t="shared" si="565"/>
        <v>0.704225352112676</v>
      </c>
      <c r="G1205" s="12" t="str">
        <f t="shared" si="561"/>
        <v>0.704225352112676</v>
      </c>
      <c r="H1205" s="12" t="str">
        <f t="shared" si="566"/>
        <v>7.16640519035231+2.70447947722367i</v>
      </c>
      <c r="I1205" s="12" t="str">
        <f t="shared" si="567"/>
        <v>422.151512826129i</v>
      </c>
      <c r="J1205" s="12" t="str">
        <f t="shared" si="568"/>
        <v>-151.435330597009+91.301578309194i</v>
      </c>
      <c r="K1205" s="12" t="str">
        <f t="shared" si="569"/>
        <v>1.23264402995241-2.04449758307711i</v>
      </c>
      <c r="L1205" s="12" t="str">
        <f t="shared" si="570"/>
        <v>0.0598690666049709-0.0837705720513662i</v>
      </c>
      <c r="M1205" s="12" t="str">
        <f t="shared" si="571"/>
        <v>1.29251309655738-2.12826815512848i</v>
      </c>
      <c r="N1205" s="12" t="str">
        <f t="shared" si="572"/>
        <v>-1.35088484104361i</v>
      </c>
      <c r="O1205" s="12" t="str">
        <f t="shared" si="573"/>
        <v>0.218143241396544-0.975916761938747i</v>
      </c>
      <c r="P1205" s="12" t="str">
        <f t="shared" si="574"/>
        <v>0.781856758603456+0.975916761938747i</v>
      </c>
      <c r="Q1205" s="12" t="str">
        <f t="shared" si="575"/>
        <v>-0.781856758603456+0.374968079104863i</v>
      </c>
      <c r="R1205" s="12" t="str">
        <f t="shared" si="576"/>
        <v>-0.326322668324854-1.40470403812921i</v>
      </c>
      <c r="S1205" s="12" t="str">
        <f t="shared" si="577"/>
        <v>0.138336980912959i</v>
      </c>
      <c r="T1205" s="12" t="str">
        <f t="shared" si="578"/>
        <v>0.194322515711037-0.0451424927395212i</v>
      </c>
      <c r="U1205" s="12" t="str">
        <f t="shared" si="579"/>
        <v>0.000999999999999999-0.0148051109852926i</v>
      </c>
      <c r="V1205" s="12" t="str">
        <f t="shared" si="580"/>
        <v>0.0015-0.00450003373413149i</v>
      </c>
      <c r="W1205" s="12" t="str">
        <f t="shared" si="581"/>
        <v>0.000930987919343211-0.00349393747884567i</v>
      </c>
      <c r="X1205" s="12" t="str">
        <f t="shared" si="582"/>
        <v>0.00130733182784376-0.00320948651077353i</v>
      </c>
      <c r="Y1205" s="12" t="str">
        <f t="shared" si="583"/>
        <v>0.00029+0.101316363078271i</v>
      </c>
      <c r="Z1205" s="12" t="str">
        <f t="shared" si="584"/>
        <v>-0.389863337269572-0.166254635983986i</v>
      </c>
      <c r="AA1205" s="12" t="str">
        <f t="shared" si="585"/>
        <v>1.9909592971439-122.283169101739i</v>
      </c>
      <c r="AB1205" s="12" t="str">
        <f t="shared" si="586"/>
        <v>0.485065292914182-0.112684093160536i</v>
      </c>
      <c r="AC1205" s="12" t="str">
        <f t="shared" si="587"/>
        <v>1.38713127671392-1.17799468225101i</v>
      </c>
      <c r="AD1205" s="12" t="str">
        <f t="shared" si="588"/>
        <v>0.243248194456857+0.125338523682253i</v>
      </c>
      <c r="AE1205" s="12" t="str">
        <f t="shared" si="589"/>
        <v>-0.0739954422461849-0.0893060351543912i</v>
      </c>
      <c r="AF1205" s="12" t="str">
        <f t="shared" si="590"/>
        <v>-12.5655121771354-2.54617942235609i</v>
      </c>
      <c r="AG1205" s="12" t="str">
        <f t="shared" si="591"/>
        <v>1.05723614268921-0.106774130634751i</v>
      </c>
      <c r="AH1205" s="12" t="str">
        <f t="shared" si="592"/>
        <v>0.533736448360275+1.2935340882338i</v>
      </c>
      <c r="AI1205" s="12">
        <f t="shared" si="593"/>
        <v>2.918359838646587</v>
      </c>
      <c r="AJ1205" s="12">
        <f t="shared" si="594"/>
        <v>67.578037136231188</v>
      </c>
      <c r="AK1205" s="12"/>
      <c r="AL1205" s="12"/>
      <c r="AM1205" s="12"/>
      <c r="AN1205" s="12"/>
    </row>
    <row r="1206" spans="1:40" x14ac:dyDescent="0.35">
      <c r="A1206" s="12"/>
      <c r="B1206" s="12">
        <f t="shared" si="595"/>
        <v>107600</v>
      </c>
      <c r="C1206" s="29" t="str">
        <f t="shared" si="562"/>
        <v>-5.98285339995511E-06+0.0206286438107278i</v>
      </c>
      <c r="D1206" s="28" t="str">
        <f t="shared" si="563"/>
        <v>-5.39910690140658+0.158152935882247i</v>
      </c>
      <c r="E1206" s="12" t="str">
        <f t="shared" si="564"/>
        <v>4200</v>
      </c>
      <c r="F1206" s="12" t="str">
        <f t="shared" si="565"/>
        <v>0.704225352112676</v>
      </c>
      <c r="G1206" s="12" t="str">
        <f t="shared" si="561"/>
        <v>0.704225352112676</v>
      </c>
      <c r="H1206" s="12" t="str">
        <f t="shared" si="566"/>
        <v>7.16817299992796+2.70269236189401i</v>
      </c>
      <c r="I1206" s="12" t="str">
        <f t="shared" si="567"/>
        <v>422.544211907827i</v>
      </c>
      <c r="J1206" s="12" t="str">
        <f t="shared" si="568"/>
        <v>-151.719063119336+91.3865100099467i</v>
      </c>
      <c r="K1206" s="12" t="str">
        <f t="shared" si="569"/>
        <v>1.23094146165734-2.04359795879141i</v>
      </c>
      <c r="L1206" s="12" t="str">
        <f t="shared" si="570"/>
        <v>0.0597953960374878-0.0837453202335814i</v>
      </c>
      <c r="M1206" s="12" t="str">
        <f t="shared" si="571"/>
        <v>1.29073685769483-2.12734327902499i</v>
      </c>
      <c r="N1206" s="12" t="str">
        <f t="shared" si="572"/>
        <v>-1.35214147810505i</v>
      </c>
      <c r="O1206" s="12" t="str">
        <f t="shared" si="573"/>
        <v>0.216916696308402-0.976190118195553i</v>
      </c>
      <c r="P1206" s="12" t="str">
        <f t="shared" si="574"/>
        <v>0.783083303691598+0.976190118195553i</v>
      </c>
      <c r="Q1206" s="12" t="str">
        <f t="shared" si="575"/>
        <v>-0.783083303691598+0.375951359909497i</v>
      </c>
      <c r="R1206" s="12" t="str">
        <f t="shared" si="576"/>
        <v>-0.326309136071002-1.40325617526524i</v>
      </c>
      <c r="S1206" s="12" t="str">
        <f t="shared" si="577"/>
        <v>0.138465666476599i</v>
      </c>
      <c r="T1206" s="12" t="str">
        <f t="shared" si="578"/>
        <v>0.194302801545505-0.0451826120034745i</v>
      </c>
      <c r="U1206" s="12" t="str">
        <f t="shared" si="579"/>
        <v>0.001-0.0147913515884661i</v>
      </c>
      <c r="V1206" s="12" t="str">
        <f t="shared" si="580"/>
        <v>0.0015-0.00449585154664624i</v>
      </c>
      <c r="W1206" s="12" t="str">
        <f t="shared" si="581"/>
        <v>0.000930977758413462-0.00349076871542138i</v>
      </c>
      <c r="X1206" s="12" t="str">
        <f t="shared" si="582"/>
        <v>0.00130659503826817-0.00320667045816311i</v>
      </c>
      <c r="Y1206" s="12" t="str">
        <f t="shared" si="583"/>
        <v>0.00029+0.101410610857879i</v>
      </c>
      <c r="Z1206" s="12" t="str">
        <f t="shared" si="584"/>
        <v>-0.38913951495253-0.165985586847516i</v>
      </c>
      <c r="AA1206" s="12" t="str">
        <f t="shared" si="585"/>
        <v>1.98611053575054-122.162399359363i</v>
      </c>
      <c r="AB1206" s="12" t="str">
        <f t="shared" si="586"/>
        <v>0.485016082674991-0.112784238336455i</v>
      </c>
      <c r="AC1206" s="12" t="str">
        <f t="shared" si="587"/>
        <v>1.38609734307836-1.17737047708557i</v>
      </c>
      <c r="AD1206" s="12" t="str">
        <f t="shared" si="588"/>
        <v>0.243409326654659+0.12538709318065i</v>
      </c>
      <c r="AE1206" s="12" t="str">
        <f t="shared" si="589"/>
        <v>-0.0739077370646214-0.0891955125505581i</v>
      </c>
      <c r="AF1206" s="12" t="str">
        <f t="shared" si="590"/>
        <v>-12.5672799013345-2.54453942601176i</v>
      </c>
      <c r="AG1206" s="12" t="str">
        <f t="shared" si="591"/>
        <v>1.05719971404692-0.106740893772436i</v>
      </c>
      <c r="AH1206" s="12" t="str">
        <f t="shared" si="592"/>
        <v>0.533431977458775+1.29204076666467i</v>
      </c>
      <c r="AI1206" s="12">
        <f t="shared" si="593"/>
        <v>2.9090655985921243</v>
      </c>
      <c r="AJ1206" s="12">
        <f t="shared" si="594"/>
        <v>67.566226636063547</v>
      </c>
      <c r="AK1206" s="12"/>
      <c r="AL1206" s="12"/>
      <c r="AM1206" s="12"/>
      <c r="AN1206" s="12"/>
    </row>
    <row r="1207" spans="1:40" x14ac:dyDescent="0.35">
      <c r="A1207" s="12"/>
      <c r="B1207" s="12">
        <f t="shared" si="595"/>
        <v>107700</v>
      </c>
      <c r="C1207" s="29" t="str">
        <f t="shared" si="562"/>
        <v>-0.0000059717483389655+0.0206094900128214i</v>
      </c>
      <c r="D1207" s="28" t="str">
        <f t="shared" si="563"/>
        <v>-5.39910681626778+0.158006090098297i</v>
      </c>
      <c r="E1207" s="12" t="str">
        <f t="shared" si="564"/>
        <v>4200</v>
      </c>
      <c r="F1207" s="12" t="str">
        <f t="shared" si="565"/>
        <v>0.704225352112676</v>
      </c>
      <c r="G1207" s="12" t="str">
        <f t="shared" si="561"/>
        <v>0.704225352112676</v>
      </c>
      <c r="H1207" s="12" t="str">
        <f t="shared" si="566"/>
        <v>7.16993683432123+2.70090693348571i</v>
      </c>
      <c r="I1207" s="12" t="str">
        <f t="shared" si="567"/>
        <v>422.936910989526i</v>
      </c>
      <c r="J1207" s="12" t="str">
        <f t="shared" si="568"/>
        <v>-152.003059456189+91.4714417106995i</v>
      </c>
      <c r="K1207" s="12" t="str">
        <f t="shared" si="569"/>
        <v>1.229242013389-2.04269817281516i</v>
      </c>
      <c r="L1207" s="12" t="str">
        <f t="shared" si="570"/>
        <v>0.0597218383081081-0.0837200348154151i</v>
      </c>
      <c r="M1207" s="12" t="str">
        <f t="shared" si="571"/>
        <v>1.28896385169711-2.12641820763058i</v>
      </c>
      <c r="N1207" s="12" t="str">
        <f t="shared" si="572"/>
        <v>-1.35339811516648i</v>
      </c>
      <c r="O1207" s="12" t="str">
        <f t="shared" si="573"/>
        <v>0.215689808679199-0.976461932914914i</v>
      </c>
      <c r="P1207" s="12" t="str">
        <f t="shared" si="574"/>
        <v>0.784310191320801+0.976461932914914i</v>
      </c>
      <c r="Q1207" s="12" t="str">
        <f t="shared" si="575"/>
        <v>-0.784310191320801+0.376936182251566i</v>
      </c>
      <c r="R1207" s="12" t="str">
        <f t="shared" si="576"/>
        <v>-0.326295589385961-1.40181086364831i</v>
      </c>
      <c r="S1207" s="12" t="str">
        <f t="shared" si="577"/>
        <v>0.138594352040239i</v>
      </c>
      <c r="T1207" s="12" t="str">
        <f t="shared" si="578"/>
        <v>0.194283068330305-0.0452227257845352i</v>
      </c>
      <c r="U1207" s="12" t="str">
        <f t="shared" si="579"/>
        <v>0.001-0.0147776177429801i</v>
      </c>
      <c r="V1207" s="12" t="str">
        <f t="shared" si="580"/>
        <v>0.0015-0.00449167712552587i</v>
      </c>
      <c r="W1207" s="12" t="str">
        <f t="shared" si="581"/>
        <v>0.000930967588660782-0.00348760590442775i</v>
      </c>
      <c r="X1207" s="12" t="str">
        <f t="shared" si="582"/>
        <v>0.00130586022301651-0.00320385945236466i</v>
      </c>
      <c r="Y1207" s="12" t="str">
        <f t="shared" si="583"/>
        <v>0.00029+0.101504858637486i</v>
      </c>
      <c r="Z1207" s="12" t="str">
        <f t="shared" si="584"/>
        <v>-0.388417737207156-0.16571737040275i</v>
      </c>
      <c r="AA1207" s="12" t="str">
        <f t="shared" si="585"/>
        <v>1.98127968016706-122.041873979075i</v>
      </c>
      <c r="AB1207" s="12" t="str">
        <f t="shared" si="586"/>
        <v>0.48496682488427-0.112884369826051i</v>
      </c>
      <c r="AC1207" s="12" t="str">
        <f t="shared" si="587"/>
        <v>1.38506532719313-1.17674615865809i</v>
      </c>
      <c r="AD1207" s="12" t="str">
        <f t="shared" si="588"/>
        <v>0.243570540678896+0.125435475763584i</v>
      </c>
      <c r="AE1207" s="12" t="str">
        <f t="shared" si="589"/>
        <v>-0.0738202810620612-0.0890852331704767i</v>
      </c>
      <c r="AF1207" s="12" t="str">
        <f t="shared" si="590"/>
        <v>-12.569043650589-2.54290084338741i</v>
      </c>
      <c r="AG1207" s="12" t="str">
        <f t="shared" si="591"/>
        <v>1.05716328203666-0.106707762545912i</v>
      </c>
      <c r="AH1207" s="12" t="str">
        <f t="shared" si="592"/>
        <v>0.533128285068264+1.29055065470642i</v>
      </c>
      <c r="AI1207" s="12">
        <f t="shared" si="593"/>
        <v>2.8997820747980847</v>
      </c>
      <c r="AJ1207" s="12">
        <f t="shared" si="594"/>
        <v>67.554411579664716</v>
      </c>
      <c r="AK1207" s="12"/>
      <c r="AL1207" s="12"/>
      <c r="AM1207" s="12"/>
      <c r="AN1207" s="12"/>
    </row>
    <row r="1208" spans="1:40" x14ac:dyDescent="0.35">
      <c r="A1208" s="12"/>
      <c r="B1208" s="12">
        <f t="shared" si="595"/>
        <v>107800</v>
      </c>
      <c r="C1208" s="29" t="str">
        <f t="shared" si="562"/>
        <v>-5.96067416825839E-06+0.0205903717507092i</v>
      </c>
      <c r="D1208" s="28" t="str">
        <f t="shared" si="563"/>
        <v>-5.39910673136581+0.157859516755437i</v>
      </c>
      <c r="E1208" s="12" t="str">
        <f t="shared" si="564"/>
        <v>4200</v>
      </c>
      <c r="F1208" s="12" t="str">
        <f t="shared" si="565"/>
        <v>0.704225352112676</v>
      </c>
      <c r="G1208" s="12" t="str">
        <f t="shared" si="561"/>
        <v>0.704225352112676</v>
      </c>
      <c r="H1208" s="12" t="str">
        <f t="shared" si="566"/>
        <v>7.17169670464988+2.69912319186369i</v>
      </c>
      <c r="I1208" s="12" t="str">
        <f t="shared" si="567"/>
        <v>423.329610071225i</v>
      </c>
      <c r="J1208" s="12" t="str">
        <f t="shared" si="568"/>
        <v>-152.287319607567+91.5563734114522i</v>
      </c>
      <c r="K1208" s="12" t="str">
        <f t="shared" si="569"/>
        <v>1.22754567877409-2.04179822934069i</v>
      </c>
      <c r="L1208" s="12" t="str">
        <f t="shared" si="570"/>
        <v>0.0596483932527788-0.0836947160072929i</v>
      </c>
      <c r="M1208" s="12" t="str">
        <f t="shared" si="571"/>
        <v>1.28719407202687-2.12549294534798i</v>
      </c>
      <c r="N1208" s="12" t="str">
        <f t="shared" si="572"/>
        <v>-1.35465475222792i</v>
      </c>
      <c r="O1208" s="12" t="str">
        <f t="shared" si="573"/>
        <v>0.214462580446337-0.976732205667602i</v>
      </c>
      <c r="P1208" s="12" t="str">
        <f t="shared" si="574"/>
        <v>0.785537419553663+0.976732205667602i</v>
      </c>
      <c r="Q1208" s="12" t="str">
        <f t="shared" si="575"/>
        <v>-0.785537419553663+0.377922546560318i</v>
      </c>
      <c r="R1208" s="12" t="str">
        <f t="shared" si="576"/>
        <v>-0.326282028264285-1.40036809616421i</v>
      </c>
      <c r="S1208" s="12" t="str">
        <f t="shared" si="577"/>
        <v>0.138723037603879i</v>
      </c>
      <c r="T1208" s="12" t="str">
        <f t="shared" si="578"/>
        <v>0.19426331606346-0.0452628340763763i</v>
      </c>
      <c r="U1208" s="12" t="str">
        <f t="shared" si="579"/>
        <v>0.001-0.0147639093777268i</v>
      </c>
      <c r="V1208" s="12" t="str">
        <f t="shared" si="580"/>
        <v>0.0015-0.00448751044915709i</v>
      </c>
      <c r="W1208" s="12" t="str">
        <f t="shared" si="581"/>
        <v>0.000930957410086866-0.00348444902928661i</v>
      </c>
      <c r="X1208" s="12" t="str">
        <f t="shared" si="582"/>
        <v>0.00130512737492615-0.00320105348021745i</v>
      </c>
      <c r="Y1208" s="12" t="str">
        <f t="shared" si="583"/>
        <v>0.00029+0.101599106417094i</v>
      </c>
      <c r="Z1208" s="12" t="str">
        <f t="shared" si="584"/>
        <v>-0.387697996321207-0.165449983006204i</v>
      </c>
      <c r="AA1208" s="12" t="str">
        <f t="shared" si="585"/>
        <v>1.97646664254439-121.921592205173i</v>
      </c>
      <c r="AB1208" s="12" t="str">
        <f t="shared" si="586"/>
        <v>0.484917519537086-0.112984487613529i</v>
      </c>
      <c r="AC1208" s="12" t="str">
        <f t="shared" si="587"/>
        <v>1.3840352252138-1.17612172953885i</v>
      </c>
      <c r="AD1208" s="12" t="str">
        <f t="shared" si="588"/>
        <v>0.243731836341235+0.125483671314056i</v>
      </c>
      <c r="AE1208" s="12" t="str">
        <f t="shared" si="589"/>
        <v>-0.0737330733027189-0.088975196120217i</v>
      </c>
      <c r="AF1208" s="12" t="str">
        <f t="shared" si="590"/>
        <v>-12.5708034360157-2.54126367510825i</v>
      </c>
      <c r="AG1208" s="12" t="str">
        <f t="shared" si="591"/>
        <v>1.05712684658475-0.106674736547546i</v>
      </c>
      <c r="AH1208" s="12" t="str">
        <f t="shared" si="592"/>
        <v>0.532825369221116+1.28906374124967i</v>
      </c>
      <c r="AI1208" s="12">
        <f t="shared" si="593"/>
        <v>2.8905092429270485</v>
      </c>
      <c r="AJ1208" s="12">
        <f t="shared" si="594"/>
        <v>67.542591936720399</v>
      </c>
      <c r="AK1208" s="12"/>
      <c r="AL1208" s="12"/>
      <c r="AM1208" s="12"/>
      <c r="AN1208" s="12"/>
    </row>
    <row r="1209" spans="1:40" x14ac:dyDescent="0.35">
      <c r="A1209" s="12"/>
      <c r="B1209" s="12">
        <f t="shared" si="595"/>
        <v>107900</v>
      </c>
      <c r="C1209" s="29" t="str">
        <f t="shared" si="562"/>
        <v>-5.94963077337241E-06+0.0205712889255893i</v>
      </c>
      <c r="D1209" s="28" t="str">
        <f t="shared" si="563"/>
        <v>-5.39910664669978+0.157713215096185i</v>
      </c>
      <c r="E1209" s="12" t="str">
        <f t="shared" si="564"/>
        <v>4200</v>
      </c>
      <c r="F1209" s="12" t="str">
        <f t="shared" si="565"/>
        <v>0.704225352112676</v>
      </c>
      <c r="G1209" s="12" t="str">
        <f t="shared" si="561"/>
        <v>0.704225352112676</v>
      </c>
      <c r="H1209" s="12" t="str">
        <f t="shared" si="566"/>
        <v>7.17345262199615+2.69734113687879i</v>
      </c>
      <c r="I1209" s="12" t="str">
        <f t="shared" si="567"/>
        <v>423.722309152923i</v>
      </c>
      <c r="J1209" s="12" t="str">
        <f t="shared" si="568"/>
        <v>-152.571843573471+91.641305112205i</v>
      </c>
      <c r="K1209" s="12" t="str">
        <f t="shared" si="569"/>
        <v>1.22585245145049-2.04089813253818i</v>
      </c>
      <c r="L1209" s="12" t="str">
        <f t="shared" si="570"/>
        <v>0.0595750607074839-0.0836693640188362i</v>
      </c>
      <c r="M1209" s="12" t="str">
        <f t="shared" si="571"/>
        <v>1.28542751215797-2.12456749655702i</v>
      </c>
      <c r="N1209" s="12" t="str">
        <f t="shared" si="572"/>
        <v>-1.35591138928935i</v>
      </c>
      <c r="O1209" s="12" t="str">
        <f t="shared" si="573"/>
        <v>0.213235013547797-0.977000936026814i</v>
      </c>
      <c r="P1209" s="12" t="str">
        <f t="shared" si="574"/>
        <v>0.786764986452203+0.977000936026814i</v>
      </c>
      <c r="Q1209" s="12" t="str">
        <f t="shared" si="575"/>
        <v>-0.786764986452203+0.378910453262536i</v>
      </c>
      <c r="R1209" s="12" t="str">
        <f t="shared" si="576"/>
        <v>-0.326268452700519-1.39892786572512i</v>
      </c>
      <c r="S1209" s="12" t="str">
        <f t="shared" si="577"/>
        <v>0.138851723167519i</v>
      </c>
      <c r="T1209" s="12" t="str">
        <f t="shared" si="578"/>
        <v>0.194243544742993-0.0453029368726672i</v>
      </c>
      <c r="U1209" s="12" t="str">
        <f t="shared" si="579"/>
        <v>0.001-0.0147502264218624i</v>
      </c>
      <c r="V1209" s="12" t="str">
        <f t="shared" si="580"/>
        <v>0.0015-0.00448335149600681i</v>
      </c>
      <c r="W1209" s="12" t="str">
        <f t="shared" si="581"/>
        <v>0.000930947222693392-0.00348129807348125i</v>
      </c>
      <c r="X1209" s="12" t="str">
        <f t="shared" si="582"/>
        <v>0.00130439648686662-0.00319825252860551i</v>
      </c>
      <c r="Y1209" s="12" t="str">
        <f t="shared" si="583"/>
        <v>0.00029+0.101693354196702i</v>
      </c>
      <c r="Z1209" s="12" t="str">
        <f t="shared" si="584"/>
        <v>-0.386980284618824-0.165183421034554i</v>
      </c>
      <c r="AA1209" s="12" t="str">
        <f t="shared" si="585"/>
        <v>1.97167133556638-121.801553285113i</v>
      </c>
      <c r="AB1209" s="12" t="str">
        <f t="shared" si="586"/>
        <v>0.484868166628502-0.113084591683088i</v>
      </c>
      <c r="AC1209" s="12" t="str">
        <f t="shared" si="587"/>
        <v>1.38300703330256-1.1754971922847i</v>
      </c>
      <c r="AD1209" s="12" t="str">
        <f t="shared" si="588"/>
        <v>0.243893213453172+0.125531679715202i</v>
      </c>
      <c r="AE1209" s="12" t="str">
        <f t="shared" si="589"/>
        <v>-0.073646112855137-0.0888654005101732i</v>
      </c>
      <c r="AF1209" s="12" t="str">
        <f t="shared" si="590"/>
        <v>-12.5725592686959-2.5396279217826i</v>
      </c>
      <c r="AG1209" s="12" t="str">
        <f t="shared" si="591"/>
        <v>1.05709040761801-0.106641815371292i</v>
      </c>
      <c r="AH1209" s="12" t="str">
        <f t="shared" si="592"/>
        <v>0.53252322795394+1.28758001523408i</v>
      </c>
      <c r="AI1209" s="12">
        <f t="shared" si="593"/>
        <v>2.8812470787131215</v>
      </c>
      <c r="AJ1209" s="12">
        <f t="shared" si="594"/>
        <v>67.530767677084796</v>
      </c>
      <c r="AK1209" s="12"/>
      <c r="AL1209" s="12"/>
      <c r="AM1209" s="12"/>
      <c r="AN1209" s="12"/>
    </row>
    <row r="1210" spans="1:40" x14ac:dyDescent="0.35">
      <c r="A1210" s="12"/>
      <c r="B1210" s="12">
        <f t="shared" si="595"/>
        <v>108000</v>
      </c>
      <c r="C1210" s="29" t="str">
        <f t="shared" si="562"/>
        <v>-5.93861804037583E-06+0.0205522414390256i</v>
      </c>
      <c r="D1210" s="28" t="str">
        <f t="shared" si="563"/>
        <v>-5.39910656226883+0.157567184365863i</v>
      </c>
      <c r="E1210" s="12" t="str">
        <f t="shared" si="564"/>
        <v>4200</v>
      </c>
      <c r="F1210" s="12" t="str">
        <f t="shared" si="565"/>
        <v>0.704225352112676</v>
      </c>
      <c r="G1210" s="12" t="str">
        <f t="shared" si="561"/>
        <v>0.704225352112676</v>
      </c>
      <c r="H1210" s="12" t="str">
        <f t="shared" si="566"/>
        <v>7.17520459740697+2.69556076836796i</v>
      </c>
      <c r="I1210" s="12" t="str">
        <f t="shared" si="567"/>
        <v>424.115008234622i</v>
      </c>
      <c r="J1210" s="12" t="str">
        <f t="shared" si="568"/>
        <v>-152.8566313539+91.7262368129577i</v>
      </c>
      <c r="K1210" s="12" t="str">
        <f t="shared" si="569"/>
        <v>1.22416232506733-2.0399978865558i</v>
      </c>
      <c r="L1210" s="12" t="str">
        <f t="shared" si="570"/>
        <v>0.0595018405082422-0.0836439790588634i</v>
      </c>
      <c r="M1210" s="12" t="str">
        <f t="shared" si="571"/>
        <v>1.28366416557557-2.12364186561466i</v>
      </c>
      <c r="N1210" s="12" t="str">
        <f t="shared" si="572"/>
        <v>-1.35716802635079i</v>
      </c>
      <c r="O1210" s="12" t="str">
        <f t="shared" si="573"/>
        <v>0.212007109922055-0.977268123568193i</v>
      </c>
      <c r="P1210" s="12" t="str">
        <f t="shared" si="574"/>
        <v>0.787992890077945+0.977268123568193i</v>
      </c>
      <c r="Q1210" s="12" t="str">
        <f t="shared" si="575"/>
        <v>-0.787992890077945+0.379899902782597i</v>
      </c>
      <c r="R1210" s="12" t="str">
        <f t="shared" si="576"/>
        <v>-0.326254862689204-1.39749016526944i</v>
      </c>
      <c r="S1210" s="12" t="str">
        <f t="shared" si="577"/>
        <v>0.138980408731159i</v>
      </c>
      <c r="T1210" s="12" t="str">
        <f t="shared" si="578"/>
        <v>0.194223754366922-0.0453430341670737i</v>
      </c>
      <c r="U1210" s="12" t="str">
        <f t="shared" si="579"/>
        <v>0.001-0.0147365688048051i</v>
      </c>
      <c r="V1210" s="12" t="str">
        <f t="shared" si="580"/>
        <v>0.0015-0.00447920024462162i</v>
      </c>
      <c r="W1210" s="12" t="str">
        <f t="shared" si="581"/>
        <v>0.000930937026482051-0.00347815302055608i</v>
      </c>
      <c r="X1210" s="12" t="str">
        <f t="shared" si="582"/>
        <v>0.00130366755173942-0.00319545658445741i</v>
      </c>
      <c r="Y1210" s="12" t="str">
        <f t="shared" si="583"/>
        <v>0.00029+0.101787601976309i</v>
      </c>
      <c r="Z1210" s="12" t="str">
        <f t="shared" si="584"/>
        <v>-0.386264594460307-0.164917680884486i</v>
      </c>
      <c r="AA1210" s="12" t="str">
        <f t="shared" si="585"/>
        <v>1.96689367244586-121.681756469497i</v>
      </c>
      <c r="AB1210" s="12" t="str">
        <f t="shared" si="586"/>
        <v>0.484818766153572-0.113184682018915i</v>
      </c>
      <c r="AC1210" s="12" t="str">
        <f t="shared" si="587"/>
        <v>1.38198074762825-1.17487254943912i</v>
      </c>
      <c r="AD1210" s="12" t="str">
        <f t="shared" si="588"/>
        <v>0.24405467182603+0.125579500850286i</v>
      </c>
      <c r="AE1210" s="12" t="str">
        <f t="shared" si="589"/>
        <v>-0.0735593987921645-0.0887558454550368i</v>
      </c>
      <c r="AF1210" s="12" t="str">
        <f t="shared" si="590"/>
        <v>-12.5743111596758-2.5379935840021i</v>
      </c>
      <c r="AG1210" s="12" t="str">
        <f t="shared" si="591"/>
        <v>1.05705396506377-0.106608998612695i</v>
      </c>
      <c r="AH1210" s="12" t="str">
        <f t="shared" si="592"/>
        <v>0.532221859307599+1.28609946564824i</v>
      </c>
      <c r="AI1210" s="12">
        <f t="shared" si="593"/>
        <v>2.8719955579625989</v>
      </c>
      <c r="AJ1210" s="12">
        <f t="shared" si="594"/>
        <v>67.51893877078129</v>
      </c>
      <c r="AK1210" s="12"/>
      <c r="AL1210" s="12"/>
      <c r="AM1210" s="12"/>
      <c r="AN1210" s="12"/>
    </row>
    <row r="1211" spans="1:40" x14ac:dyDescent="0.35">
      <c r="A1211" s="12"/>
      <c r="B1211" s="12">
        <f t="shared" si="595"/>
        <v>108100</v>
      </c>
      <c r="C1211" s="29" t="str">
        <f t="shared" si="562"/>
        <v>-5.92763585586364E-06+0.0205332291929461i</v>
      </c>
      <c r="D1211" s="28" t="str">
        <f t="shared" si="563"/>
        <v>-5.39910647807208+0.157421423812587i</v>
      </c>
      <c r="E1211" s="12" t="str">
        <f t="shared" si="564"/>
        <v>4200</v>
      </c>
      <c r="F1211" s="12" t="str">
        <f t="shared" si="565"/>
        <v>0.704225352112676</v>
      </c>
      <c r="G1211" s="12" t="str">
        <f t="shared" si="561"/>
        <v>0.704225352112676</v>
      </c>
      <c r="H1211" s="12" t="str">
        <f t="shared" si="566"/>
        <v>7.17695264189403+2.69378208615432i</v>
      </c>
      <c r="I1211" s="12" t="str">
        <f t="shared" si="567"/>
        <v>424.507707316321i</v>
      </c>
      <c r="J1211" s="12" t="str">
        <f t="shared" si="568"/>
        <v>-153.141682948856+91.8111685137105i</v>
      </c>
      <c r="K1211" s="12" t="str">
        <f t="shared" si="569"/>
        <v>1.22247529328492-2.03909749551975i</v>
      </c>
      <c r="L1211" s="12" t="str">
        <f t="shared" si="570"/>
        <v>0.0594287324911115-0.083618561335393i</v>
      </c>
      <c r="M1211" s="12" t="str">
        <f t="shared" si="571"/>
        <v>1.28190402577603-2.12271605685514i</v>
      </c>
      <c r="N1211" s="12" t="str">
        <f t="shared" si="572"/>
        <v>-1.35842466341223i</v>
      </c>
      <c r="O1211" s="12" t="str">
        <f t="shared" si="573"/>
        <v>0.210778871508149-0.977533767869812i</v>
      </c>
      <c r="P1211" s="12" t="str">
        <f t="shared" si="574"/>
        <v>0.789221128491851+0.977533767869812i</v>
      </c>
      <c r="Q1211" s="12" t="str">
        <f t="shared" si="575"/>
        <v>-0.789221128491851+0.380890895542418i</v>
      </c>
      <c r="R1211" s="12" t="str">
        <f t="shared" si="576"/>
        <v>-0.326241258224874-1.3960549877617i</v>
      </c>
      <c r="S1211" s="12" t="str">
        <f t="shared" si="577"/>
        <v>0.139109094294799i</v>
      </c>
      <c r="T1211" s="12" t="str">
        <f t="shared" si="578"/>
        <v>0.194203944933267-0.0453831259532579i</v>
      </c>
      <c r="U1211" s="12" t="str">
        <f t="shared" si="579"/>
        <v>0.001-0.0147229364562345i</v>
      </c>
      <c r="V1211" s="12" t="str">
        <f t="shared" si="580"/>
        <v>0.0015-0.00447505667362752i</v>
      </c>
      <c r="W1211" s="12" t="str">
        <f t="shared" si="581"/>
        <v>0.000930926821454525-0.00347501385411643i</v>
      </c>
      <c r="X1211" s="12" t="str">
        <f t="shared" si="582"/>
        <v>0.00130294056247787-0.00319266563474619i</v>
      </c>
      <c r="Y1211" s="12" t="str">
        <f t="shared" si="583"/>
        <v>0.00029+0.101881849755917i</v>
      </c>
      <c r="Z1211" s="12" t="str">
        <f t="shared" si="584"/>
        <v>-0.385550918241917-0.164652758972569i</v>
      </c>
      <c r="AA1211" s="12" t="str">
        <f t="shared" si="585"/>
        <v>1.96213356692075-121.562201012043i</v>
      </c>
      <c r="AB1211" s="12" t="str">
        <f t="shared" si="586"/>
        <v>0.484769318107353-0.113284758605191i</v>
      </c>
      <c r="AC1211" s="12" t="str">
        <f t="shared" si="587"/>
        <v>1.38095636436632-1.17424780353226i</v>
      </c>
      <c r="AD1211" s="12" t="str">
        <f t="shared" si="588"/>
        <v>0.244216211270967+0.125627134602707i</v>
      </c>
      <c r="AE1211" s="12" t="str">
        <f t="shared" si="589"/>
        <v>-0.0734729301909295-0.0886465300737672i</v>
      </c>
      <c r="AF1211" s="12" t="str">
        <f t="shared" si="590"/>
        <v>-12.5760591199661-2.53636066234173i</v>
      </c>
      <c r="AG1211" s="12" t="str">
        <f t="shared" si="591"/>
        <v>1.0570175188498-0.106576285868867i</v>
      </c>
      <c r="AH1211" s="12" t="str">
        <f t="shared" si="592"/>
        <v>0.531921261327218+1.28462208152927i</v>
      </c>
      <c r="AI1211" s="12">
        <f t="shared" si="593"/>
        <v>2.8627546565529154</v>
      </c>
      <c r="AJ1211" s="12">
        <f t="shared" si="594"/>
        <v>67.507105187999244</v>
      </c>
      <c r="AK1211" s="12"/>
      <c r="AL1211" s="12"/>
      <c r="AM1211" s="12"/>
      <c r="AN1211" s="12"/>
    </row>
    <row r="1212" spans="1:40" x14ac:dyDescent="0.35">
      <c r="A1212" s="12"/>
      <c r="B1212" s="12">
        <f t="shared" si="595"/>
        <v>108200</v>
      </c>
      <c r="C1212" s="29" t="str">
        <f t="shared" si="562"/>
        <v>-0.0000059166841069547+0.0205142520896418i</v>
      </c>
      <c r="D1212" s="28" t="str">
        <f t="shared" si="563"/>
        <v>-5.39910639410867+0.157275932687254i</v>
      </c>
      <c r="E1212" s="12" t="str">
        <f t="shared" si="564"/>
        <v>4200</v>
      </c>
      <c r="F1212" s="12" t="str">
        <f t="shared" si="565"/>
        <v>0.704225352112676</v>
      </c>
      <c r="G1212" s="12" t="str">
        <f t="shared" si="561"/>
        <v>0.704225352112676</v>
      </c>
      <c r="H1212" s="12" t="str">
        <f t="shared" si="566"/>
        <v>7.17869676643391+2.69200509004734i</v>
      </c>
      <c r="I1212" s="12" t="str">
        <f t="shared" si="567"/>
        <v>424.90040639802i</v>
      </c>
      <c r="J1212" s="12" t="str">
        <f t="shared" si="568"/>
        <v>-153.426998358336+91.8961002144632i</v>
      </c>
      <c r="K1212" s="12" t="str">
        <f t="shared" si="569"/>
        <v>1.22079134977483-2.03819696353443i</v>
      </c>
      <c r="L1212" s="12" t="str">
        <f t="shared" si="570"/>
        <v>0.0593557364921892-0.0835931110556463i</v>
      </c>
      <c r="M1212" s="12" t="str">
        <f t="shared" si="571"/>
        <v>1.28014708626702-2.12179007459008i</v>
      </c>
      <c r="N1212" s="12" t="str">
        <f t="shared" si="572"/>
        <v>-1.35968130047366i</v>
      </c>
      <c r="O1212" s="12" t="str">
        <f t="shared" si="573"/>
        <v>0.209550300245643-0.977797868512179i</v>
      </c>
      <c r="P1212" s="12" t="str">
        <f t="shared" si="574"/>
        <v>0.790449699754357+0.977797868512179i</v>
      </c>
      <c r="Q1212" s="12" t="str">
        <f t="shared" si="575"/>
        <v>-0.790449699754357+0.381883431961481i</v>
      </c>
      <c r="R1212" s="12" t="str">
        <f t="shared" si="576"/>
        <v>-0.326227639302056-1.39462232619244i</v>
      </c>
      <c r="S1212" s="12" t="str">
        <f t="shared" si="577"/>
        <v>0.139237779858439i</v>
      </c>
      <c r="T1212" s="12" t="str">
        <f t="shared" si="578"/>
        <v>0.194184116440047-0.0454232122248779i</v>
      </c>
      <c r="U1212" s="12" t="str">
        <f t="shared" si="579"/>
        <v>0.001-0.0147093293060901i</v>
      </c>
      <c r="V1212" s="12" t="str">
        <f t="shared" si="580"/>
        <v>0.0015-0.00447092076172954i</v>
      </c>
      <c r="W1212" s="12" t="str">
        <f t="shared" si="581"/>
        <v>0.000930916607612506-0.00347188055782822i</v>
      </c>
      <c r="X1212" s="12" t="str">
        <f t="shared" si="582"/>
        <v>0.00130221551204694-0.003189879666489i</v>
      </c>
      <c r="Y1212" s="12" t="str">
        <f t="shared" si="583"/>
        <v>0.00029+0.101976097535525i</v>
      </c>
      <c r="Z1212" s="12" t="str">
        <f t="shared" si="584"/>
        <v>-0.384839248395671-0.164388651735127i</v>
      </c>
      <c r="AA1212" s="12" t="str">
        <f t="shared" si="585"/>
        <v>1.95739093325051-121.442886169583i</v>
      </c>
      <c r="AB1212" s="12" t="str">
        <f t="shared" si="586"/>
        <v>0.484719822484899-0.113384821426085i</v>
      </c>
      <c r="AC1212" s="12" t="str">
        <f t="shared" si="587"/>
        <v>1.37993387969887-1.17362295708103i</v>
      </c>
      <c r="AD1212" s="12" t="str">
        <f t="shared" si="588"/>
        <v>0.244377831598969+0.125674580855999i</v>
      </c>
      <c r="AE1212" s="12" t="str">
        <f t="shared" si="589"/>
        <v>-0.0733867061328164-0.0885374534895723i</v>
      </c>
      <c r="AF1212" s="12" t="str">
        <f t="shared" si="590"/>
        <v>-12.5778031605426-2.53472915736009i</v>
      </c>
      <c r="AG1212" s="12" t="str">
        <f t="shared" si="591"/>
        <v>1.05698106890438-0.106543676738491i</v>
      </c>
      <c r="AH1212" s="12" t="str">
        <f t="shared" si="592"/>
        <v>0.531621432062138+1.28314785196269i</v>
      </c>
      <c r="AI1212" s="12">
        <f t="shared" si="593"/>
        <v>2.8535243504330339</v>
      </c>
      <c r="AJ1212" s="12">
        <f t="shared" si="594"/>
        <v>67.495266899096848</v>
      </c>
      <c r="AK1212" s="12"/>
      <c r="AL1212" s="12"/>
      <c r="AM1212" s="12"/>
      <c r="AN1212" s="12"/>
    </row>
    <row r="1213" spans="1:40" x14ac:dyDescent="0.35">
      <c r="A1213" s="12"/>
      <c r="B1213" s="12">
        <f t="shared" si="595"/>
        <v>108300</v>
      </c>
      <c r="C1213" s="29" t="str">
        <f t="shared" si="562"/>
        <v>-5.90576268128872E-06+0.0204953100317643i</v>
      </c>
      <c r="D1213" s="28" t="str">
        <f t="shared" si="563"/>
        <v>-5.39910631037774+0.157130710243526i</v>
      </c>
      <c r="E1213" s="12" t="str">
        <f t="shared" si="564"/>
        <v>4200</v>
      </c>
      <c r="F1213" s="12" t="str">
        <f t="shared" si="565"/>
        <v>0.704225352112676</v>
      </c>
      <c r="G1213" s="12" t="str">
        <f t="shared" si="561"/>
        <v>0.704225352112676</v>
      </c>
      <c r="H1213" s="12" t="str">
        <f t="shared" si="566"/>
        <v>7.18043698196819+2.69022977984289i</v>
      </c>
      <c r="I1213" s="12" t="str">
        <f t="shared" si="567"/>
        <v>425.293105479718i</v>
      </c>
      <c r="J1213" s="12" t="str">
        <f t="shared" si="568"/>
        <v>-153.712577582343+91.9810319152159i</v>
      </c>
      <c r="K1213" s="12" t="str">
        <f t="shared" si="569"/>
        <v>1.21911048821982-2.03729629468245i</v>
      </c>
      <c r="L1213" s="12" t="str">
        <f t="shared" si="570"/>
        <v>0.0592828523476141-0.0835676284260496i</v>
      </c>
      <c r="M1213" s="12" t="str">
        <f t="shared" si="571"/>
        <v>1.27839334056743-2.1208639231085i</v>
      </c>
      <c r="N1213" s="12" t="str">
        <f t="shared" si="572"/>
        <v>-1.3609379375351i</v>
      </c>
      <c r="O1213" s="12" t="str">
        <f t="shared" si="573"/>
        <v>0.208321398074601-0.978060425078248i</v>
      </c>
      <c r="P1213" s="12" t="str">
        <f t="shared" si="574"/>
        <v>0.791678601925399+0.978060425078248i</v>
      </c>
      <c r="Q1213" s="12" t="str">
        <f t="shared" si="575"/>
        <v>-0.791678601925399+0.382877512456852i</v>
      </c>
      <c r="R1213" s="12" t="str">
        <f t="shared" si="576"/>
        <v>-0.326214005915269-1.39319217357804i</v>
      </c>
      <c r="S1213" s="12" t="str">
        <f t="shared" si="577"/>
        <v>0.139366465422079i</v>
      </c>
      <c r="T1213" s="12" t="str">
        <f t="shared" si="578"/>
        <v>0.194164268885275-0.0454632929755882i</v>
      </c>
      <c r="U1213" s="12" t="str">
        <f t="shared" si="579"/>
        <v>0.001-0.0146957472845702i</v>
      </c>
      <c r="V1213" s="12" t="str">
        <f t="shared" si="580"/>
        <v>0.0015-0.0044667924877113i</v>
      </c>
      <c r="W1213" s="12" t="str">
        <f t="shared" si="581"/>
        <v>0.000930906384957687-0.00346875311541765i</v>
      </c>
      <c r="X1213" s="12" t="str">
        <f t="shared" si="582"/>
        <v>0.00130149239344304-0.00318709866674704i</v>
      </c>
      <c r="Y1213" s="12" t="str">
        <f t="shared" si="583"/>
        <v>0.00029+0.102070345315132i</v>
      </c>
      <c r="Z1213" s="12" t="str">
        <f t="shared" si="584"/>
        <v>-0.38412957738915-0.164125355628104i</v>
      </c>
      <c r="AA1213" s="12" t="str">
        <f t="shared" si="585"/>
        <v>1.95266568621228-121.32381120204i</v>
      </c>
      <c r="AB1213" s="12" t="str">
        <f t="shared" si="586"/>
        <v>0.484670279281252-0.113484870465756i</v>
      </c>
      <c r="AC1213" s="12" t="str">
        <f t="shared" si="587"/>
        <v>1.37891328981465-1.17299801258911i</v>
      </c>
      <c r="AD1213" s="12" t="str">
        <f t="shared" si="588"/>
        <v>0.244539532620851+0.12572183949382i</v>
      </c>
      <c r="AE1213" s="12" t="str">
        <f t="shared" si="589"/>
        <v>-0.0733007257034448-0.0884286148298751i</v>
      </c>
      <c r="AF1213" s="12" t="str">
        <f t="shared" si="590"/>
        <v>-12.5795432923459-2.53309906959936i</v>
      </c>
      <c r="AG1213" s="12" t="str">
        <f t="shared" si="591"/>
        <v>1.05694461515623-0.106511170821807i</v>
      </c>
      <c r="AH1213" s="12" t="str">
        <f t="shared" si="592"/>
        <v>0.531322369566003+1.28167676608202i</v>
      </c>
      <c r="AI1213" s="12">
        <f t="shared" si="593"/>
        <v>2.8443046156225598</v>
      </c>
      <c r="AJ1213" s="12">
        <f t="shared" si="594"/>
        <v>67.483423874594735</v>
      </c>
      <c r="AK1213" s="12"/>
      <c r="AL1213" s="12"/>
      <c r="AM1213" s="12"/>
      <c r="AN1213" s="12"/>
    </row>
    <row r="1214" spans="1:40" x14ac:dyDescent="0.35">
      <c r="A1214" s="12"/>
      <c r="B1214" s="12">
        <f t="shared" si="595"/>
        <v>108400</v>
      </c>
      <c r="C1214" s="29" t="str">
        <f t="shared" si="562"/>
        <v>-5.89487146702343E-06+0.0204764029223243i</v>
      </c>
      <c r="D1214" s="28" t="str">
        <f t="shared" si="563"/>
        <v>-5.39910622687843+0.15698575573782i</v>
      </c>
      <c r="E1214" s="12" t="str">
        <f t="shared" si="564"/>
        <v>4200</v>
      </c>
      <c r="F1214" s="12" t="str">
        <f t="shared" si="565"/>
        <v>0.704225352112676</v>
      </c>
      <c r="G1214" s="12" t="str">
        <f t="shared" si="561"/>
        <v>0.704225352112676</v>
      </c>
      <c r="H1214" s="12" t="str">
        <f t="shared" si="566"/>
        <v>7.18217329940356+2.68845615532333i</v>
      </c>
      <c r="I1214" s="12" t="str">
        <f t="shared" si="567"/>
        <v>425.685804561417i</v>
      </c>
      <c r="J1214" s="12" t="str">
        <f t="shared" si="568"/>
        <v>-153.998420620875+92.0659636159687i</v>
      </c>
      <c r="K1214" s="12" t="str">
        <f t="shared" si="569"/>
        <v>1.21743270231392-2.03639549302484i</v>
      </c>
      <c r="L1214" s="12" t="str">
        <f t="shared" si="570"/>
        <v>0.0592100798935694-0.0835421136522374i</v>
      </c>
      <c r="M1214" s="12" t="str">
        <f t="shared" si="571"/>
        <v>1.27664278220749-2.11993760667708i</v>
      </c>
      <c r="N1214" s="12" t="str">
        <f t="shared" si="572"/>
        <v>-1.36219457459653i</v>
      </c>
      <c r="O1214" s="12" t="str">
        <f t="shared" si="573"/>
        <v>0.207092166935645-0.978321437153402i</v>
      </c>
      <c r="P1214" s="12" t="str">
        <f t="shared" si="574"/>
        <v>0.792907833064355+0.978321437153402i</v>
      </c>
      <c r="Q1214" s="12" t="str">
        <f t="shared" si="575"/>
        <v>-0.792907833064355+0.383873137443128i</v>
      </c>
      <c r="R1214" s="12" t="str">
        <f t="shared" si="576"/>
        <v>-0.326200358059031-1.39176452296067i</v>
      </c>
      <c r="S1214" s="12" t="str">
        <f t="shared" si="577"/>
        <v>0.139495150985719i</v>
      </c>
      <c r="T1214" s="12" t="str">
        <f t="shared" si="578"/>
        <v>0.194144402266966-0.0455033681990401i</v>
      </c>
      <c r="U1214" s="12" t="str">
        <f t="shared" si="579"/>
        <v>0.001-0.0146821903221306i</v>
      </c>
      <c r="V1214" s="12" t="str">
        <f t="shared" si="580"/>
        <v>0.0015-0.00446267183043482i</v>
      </c>
      <c r="W1214" s="12" t="str">
        <f t="shared" si="581"/>
        <v>0.000930896153491757-0.00346563151067106i</v>
      </c>
      <c r="X1214" s="12" t="str">
        <f t="shared" si="582"/>
        <v>0.00130077119969394-0.00318432262262544i</v>
      </c>
      <c r="Y1214" s="12" t="str">
        <f t="shared" si="583"/>
        <v>0.00029+0.10216459309474i</v>
      </c>
      <c r="Z1214" s="12" t="str">
        <f t="shared" si="584"/>
        <v>-0.383421897725288-0.16386286712694i</v>
      </c>
      <c r="AA1214" s="12" t="str">
        <f t="shared" si="585"/>
        <v>1.94795774109715-121.204975372411i</v>
      </c>
      <c r="AB1214" s="12" t="str">
        <f t="shared" si="586"/>
        <v>0.484620688491456-0.113584905708359i</v>
      </c>
      <c r="AC1214" s="12" t="str">
        <f t="shared" si="587"/>
        <v>1.37789459090902-1.17237297254707i</v>
      </c>
      <c r="AD1214" s="12" t="str">
        <f t="shared" si="588"/>
        <v>0.24470131414726+0.125768910399969i</v>
      </c>
      <c r="AE1214" s="12" t="str">
        <f t="shared" si="589"/>
        <v>-0.0732149879926441-0.0883200132262977i</v>
      </c>
      <c r="AF1214" s="12" t="str">
        <f t="shared" si="590"/>
        <v>-12.581279526282-2.53147039958551i</v>
      </c>
      <c r="AG1214" s="12" t="str">
        <f t="shared" si="591"/>
        <v>1.05690815753459-0.106478767720608i</v>
      </c>
      <c r="AH1214" s="12" t="str">
        <f t="shared" si="592"/>
        <v>0.531024071896696+1.28020881306862i</v>
      </c>
      <c r="AI1214" s="12">
        <f t="shared" si="593"/>
        <v>2.8350954282118987</v>
      </c>
      <c r="AJ1214" s="12">
        <f t="shared" si="594"/>
        <v>67.471576085179066</v>
      </c>
      <c r="AK1214" s="12"/>
      <c r="AL1214" s="12"/>
      <c r="AM1214" s="12"/>
      <c r="AN1214" s="12"/>
    </row>
    <row r="1215" spans="1:40" x14ac:dyDescent="0.35">
      <c r="A1215" s="12"/>
      <c r="B1215" s="12">
        <f t="shared" si="595"/>
        <v>108500</v>
      </c>
      <c r="C1215" s="29" t="str">
        <f t="shared" si="562"/>
        <v>-5.88401035283181E-06+0.0204575306646903i</v>
      </c>
      <c r="D1215" s="28" t="str">
        <f t="shared" si="563"/>
        <v>-5.39910614360989+0.156841068429292i</v>
      </c>
      <c r="E1215" s="12" t="str">
        <f t="shared" si="564"/>
        <v>4200</v>
      </c>
      <c r="F1215" s="12" t="str">
        <f t="shared" si="565"/>
        <v>0.704225352112676</v>
      </c>
      <c r="G1215" s="12" t="str">
        <f t="shared" si="561"/>
        <v>0.704225352112676</v>
      </c>
      <c r="H1215" s="12" t="str">
        <f t="shared" si="566"/>
        <v>7.18390572961198+2.68668421625772i</v>
      </c>
      <c r="I1215" s="12" t="str">
        <f t="shared" si="567"/>
        <v>426.078503643116i</v>
      </c>
      <c r="J1215" s="12" t="str">
        <f t="shared" si="568"/>
        <v>-154.284527473933+92.1508953167214i</v>
      </c>
      <c r="K1215" s="12" t="str">
        <f t="shared" si="569"/>
        <v>1.21575798576235-2.03549456260104i</v>
      </c>
      <c r="L1215" s="12" t="str">
        <f t="shared" si="570"/>
        <v>0.0591374189662816-0.083516566939054i</v>
      </c>
      <c r="M1215" s="12" t="str">
        <f t="shared" si="571"/>
        <v>1.27489540472863-2.11901112954009i</v>
      </c>
      <c r="N1215" s="12" t="str">
        <f t="shared" si="572"/>
        <v>-1.36345121165797i</v>
      </c>
      <c r="O1215" s="12" t="str">
        <f t="shared" si="573"/>
        <v>0.205862608769882-0.978580904325472i</v>
      </c>
      <c r="P1215" s="12" t="str">
        <f t="shared" si="574"/>
        <v>0.794137391230118+0.978580904325472i</v>
      </c>
      <c r="Q1215" s="12" t="str">
        <f t="shared" si="575"/>
        <v>-0.794137391230118+0.384870307332498i</v>
      </c>
      <c r="R1215" s="12" t="str">
        <f t="shared" si="576"/>
        <v>-0.326186695727845-1.39033936740812i</v>
      </c>
      <c r="S1215" s="12" t="str">
        <f t="shared" si="577"/>
        <v>0.139623836549359i</v>
      </c>
      <c r="T1215" s="12" t="str">
        <f t="shared" si="578"/>
        <v>0.194124516583131-0.0455434378888801i</v>
      </c>
      <c r="U1215" s="12" t="str">
        <f t="shared" si="579"/>
        <v>0.001-0.0146686583494834i</v>
      </c>
      <c r="V1215" s="12" t="str">
        <f t="shared" si="580"/>
        <v>0.0015-0.00445855876883995i</v>
      </c>
      <c r="W1215" s="12" t="str">
        <f t="shared" si="581"/>
        <v>0.000930885913216408-0.00346251572743444i</v>
      </c>
      <c r="X1215" s="12" t="str">
        <f t="shared" si="582"/>
        <v>0.0013000519238585-0.00318155152127287i</v>
      </c>
      <c r="Y1215" s="12" t="str">
        <f t="shared" si="583"/>
        <v>0.00029+0.102258840874348i</v>
      </c>
      <c r="Z1215" s="12" t="str">
        <f t="shared" si="584"/>
        <v>-0.382716201942174-0.163601182726432i</v>
      </c>
      <c r="AA1215" s="12" t="str">
        <f t="shared" si="585"/>
        <v>1.94326701370657-121.086377946753i</v>
      </c>
      <c r="AB1215" s="12" t="str">
        <f t="shared" si="586"/>
        <v>0.484571050110546-0.113684927138033i</v>
      </c>
      <c r="AC1215" s="12" t="str">
        <f t="shared" si="587"/>
        <v>1.37687777918402-1.17174783943236i</v>
      </c>
      <c r="AD1215" s="12" t="str">
        <f t="shared" si="588"/>
        <v>0.244863175988673+0.125815793458373i</v>
      </c>
      <c r="AE1215" s="12" t="str">
        <f t="shared" si="589"/>
        <v>-0.0731294920944288-0.0882116478146267i</v>
      </c>
      <c r="AF1215" s="12" t="str">
        <f t="shared" si="590"/>
        <v>-12.5830118732219-2.52984314782843i</v>
      </c>
      <c r="AG1215" s="12" t="str">
        <f t="shared" si="591"/>
        <v>1.05687169596913-0.106446467038228i</v>
      </c>
      <c r="AH1215" s="12" t="str">
        <f t="shared" si="592"/>
        <v>0.530726537116357+1.27874398215138i</v>
      </c>
      <c r="AI1215" s="12">
        <f t="shared" si="593"/>
        <v>2.8258967643617132</v>
      </c>
      <c r="AJ1215" s="12">
        <f t="shared" si="594"/>
        <v>67.459723501699116</v>
      </c>
      <c r="AK1215" s="12"/>
      <c r="AL1215" s="12"/>
      <c r="AM1215" s="12"/>
      <c r="AN1215" s="12"/>
    </row>
    <row r="1216" spans="1:40" x14ac:dyDescent="0.35">
      <c r="A1216" s="12"/>
      <c r="B1216" s="12">
        <f t="shared" si="595"/>
        <v>108600</v>
      </c>
      <c r="C1216" s="29" t="str">
        <f t="shared" si="562"/>
        <v>-5.87317922789906E-06+0.0204386931625865i</v>
      </c>
      <c r="D1216" s="28" t="str">
        <f t="shared" si="563"/>
        <v>-5.39910606057127+0.15669664757983i</v>
      </c>
      <c r="E1216" s="12" t="str">
        <f t="shared" si="564"/>
        <v>4200</v>
      </c>
      <c r="F1216" s="12" t="str">
        <f t="shared" si="565"/>
        <v>0.704225352112676</v>
      </c>
      <c r="G1216" s="12" t="str">
        <f t="shared" si="561"/>
        <v>0.704225352112676</v>
      </c>
      <c r="H1216" s="12" t="str">
        <f t="shared" si="566"/>
        <v>7.18563428343073+2.68491396240181i</v>
      </c>
      <c r="I1216" s="12" t="str">
        <f t="shared" si="567"/>
        <v>426.471202724814i</v>
      </c>
      <c r="J1216" s="12" t="str">
        <f t="shared" si="568"/>
        <v>-154.570898141516+92.2358270174742i</v>
      </c>
      <c r="K1216" s="12" t="str">
        <f t="shared" si="569"/>
        <v>1.21408633228159-2.03459350742908i</v>
      </c>
      <c r="L1216" s="12" t="str">
        <f t="shared" si="570"/>
        <v>0.0590648694020238-0.0834909884905565i</v>
      </c>
      <c r="M1216" s="12" t="str">
        <f t="shared" si="571"/>
        <v>1.27315120168361-2.11808449591964i</v>
      </c>
      <c r="N1216" s="12" t="str">
        <f t="shared" si="572"/>
        <v>-1.36470784871941i</v>
      </c>
      <c r="O1216" s="12" t="str">
        <f t="shared" si="573"/>
        <v>0.204632725518959-0.978838826184721i</v>
      </c>
      <c r="P1216" s="12" t="str">
        <f t="shared" si="574"/>
        <v>0.795367274481041+0.978838826184721i</v>
      </c>
      <c r="Q1216" s="12" t="str">
        <f t="shared" si="575"/>
        <v>-0.795367274481041+0.385869022534689i</v>
      </c>
      <c r="R1216" s="12" t="str">
        <f t="shared" si="576"/>
        <v>-0.326173018916215-1.38891670001371i</v>
      </c>
      <c r="S1216" s="12" t="str">
        <f t="shared" si="577"/>
        <v>0.139752522112999i</v>
      </c>
      <c r="T1216" s="12" t="str">
        <f t="shared" si="578"/>
        <v>0.19410461183178-0.045583502038752i</v>
      </c>
      <c r="U1216" s="12" t="str">
        <f t="shared" si="579"/>
        <v>0.001-0.0146551512975963i</v>
      </c>
      <c r="V1216" s="12" t="str">
        <f t="shared" si="580"/>
        <v>0.0015-0.00445445328194416i</v>
      </c>
      <c r="W1216" s="12" t="str">
        <f t="shared" si="581"/>
        <v>0.000930875664133341-0.00345940574961332i</v>
      </c>
      <c r="X1216" s="12" t="str">
        <f t="shared" si="582"/>
        <v>0.00129933455902657-0.00317878534988152i</v>
      </c>
      <c r="Y1216" s="12" t="str">
        <f t="shared" si="583"/>
        <v>0.00029+0.102353088653955i</v>
      </c>
      <c r="Z1216" s="12" t="str">
        <f t="shared" si="584"/>
        <v>-0.382012482612863-0.163340298940619i</v>
      </c>
      <c r="AA1216" s="12" t="str">
        <f t="shared" si="585"/>
        <v>1.93859342034874-120.968018194168i</v>
      </c>
      <c r="AB1216" s="12" t="str">
        <f t="shared" si="586"/>
        <v>0.484521364133555-0.113784934738911i</v>
      </c>
      <c r="AC1216" s="12" t="str">
        <f t="shared" si="587"/>
        <v>1.3758628508483-1.17112261570945i</v>
      </c>
      <c r="AD1216" s="12" t="str">
        <f t="shared" si="588"/>
        <v>0.245025117955394+0.125862488553098i</v>
      </c>
      <c r="AE1216" s="12" t="str">
        <f t="shared" si="589"/>
        <v>-0.0730442371069761-0.0881035177347963i</v>
      </c>
      <c r="AF1216" s="12" t="str">
        <f t="shared" si="590"/>
        <v>-12.584740344002-2.52821731482198i</v>
      </c>
      <c r="AG1216" s="12" t="str">
        <f t="shared" si="591"/>
        <v>1.05683523039001-0.106414268379536i</v>
      </c>
      <c r="AH1216" s="12" t="str">
        <f t="shared" si="592"/>
        <v>0.530429763291363+1.27728226260648i</v>
      </c>
      <c r="AI1216" s="12">
        <f t="shared" si="593"/>
        <v>2.816708600302706</v>
      </c>
      <c r="AJ1216" s="12">
        <f t="shared" si="594"/>
        <v>67.447866095167385</v>
      </c>
      <c r="AK1216" s="12"/>
      <c r="AL1216" s="12"/>
      <c r="AM1216" s="12"/>
      <c r="AN1216" s="12"/>
    </row>
    <row r="1217" spans="1:40" x14ac:dyDescent="0.35">
      <c r="A1217" s="12"/>
      <c r="B1217" s="12">
        <f t="shared" si="595"/>
        <v>108700</v>
      </c>
      <c r="C1217" s="29" t="str">
        <f t="shared" si="562"/>
        <v>-5.86237798191991E-06+0.0204198903200917i</v>
      </c>
      <c r="D1217" s="28" t="str">
        <f t="shared" si="563"/>
        <v>-5.39910597776171+0.156552492454036i</v>
      </c>
      <c r="E1217" s="12" t="str">
        <f t="shared" si="564"/>
        <v>4200</v>
      </c>
      <c r="F1217" s="12" t="str">
        <f t="shared" si="565"/>
        <v>0.704225352112676</v>
      </c>
      <c r="G1217" s="12" t="str">
        <f t="shared" ref="G1217:G1280" si="596">IF($C$11=$C$7,$C$24,F1217)</f>
        <v>0.704225352112676</v>
      </c>
      <c r="H1217" s="12" t="str">
        <f t="shared" si="566"/>
        <v>7.18735897166256+2.68314539349825i</v>
      </c>
      <c r="I1217" s="12" t="str">
        <f t="shared" si="567"/>
        <v>426.863901806513i</v>
      </c>
      <c r="J1217" s="12" t="str">
        <f t="shared" si="568"/>
        <v>-154.857532623625+92.3207587182269i</v>
      </c>
      <c r="K1217" s="12" t="str">
        <f t="shared" si="569"/>
        <v>1.21241773559935-2.03369233150561i</v>
      </c>
      <c r="L1217" s="12" t="str">
        <f t="shared" si="570"/>
        <v>0.0589924310371173-0.0834653785100173i</v>
      </c>
      <c r="M1217" s="12" t="str">
        <f t="shared" si="571"/>
        <v>1.27141016663647-2.11715771001563i</v>
      </c>
      <c r="N1217" s="12" t="str">
        <f t="shared" si="572"/>
        <v>-1.36596448578084i</v>
      </c>
      <c r="O1217" s="12" t="str">
        <f t="shared" si="573"/>
        <v>0.203402519125041-0.979095202323853i</v>
      </c>
      <c r="P1217" s="12" t="str">
        <f t="shared" si="574"/>
        <v>0.796597480874959+0.979095202323853i</v>
      </c>
      <c r="Q1217" s="12" t="str">
        <f t="shared" si="575"/>
        <v>-0.796597480874959+0.386869283456987i</v>
      </c>
      <c r="R1217" s="12" t="str">
        <f t="shared" si="576"/>
        <v>-0.326159327618635-1.38749651389618i</v>
      </c>
      <c r="S1217" s="12" t="str">
        <f t="shared" si="577"/>
        <v>0.139881207676639i</v>
      </c>
      <c r="T1217" s="12" t="str">
        <f t="shared" si="578"/>
        <v>0.194084688010924-0.0456235606422952i</v>
      </c>
      <c r="U1217" s="12" t="str">
        <f t="shared" si="579"/>
        <v>0.001-0.0146416690976905i</v>
      </c>
      <c r="V1217" s="12" t="str">
        <f t="shared" si="580"/>
        <v>0.0015-0.00445035534884208i</v>
      </c>
      <c r="W1217" s="12" t="str">
        <f t="shared" si="581"/>
        <v>0.000930865406244247-0.00345630156117246i</v>
      </c>
      <c r="X1217" s="12" t="str">
        <f t="shared" si="582"/>
        <v>0.00129861909831882-0.00317602409568688i</v>
      </c>
      <c r="Y1217" s="12" t="str">
        <f t="shared" si="583"/>
        <v>0.00029+0.102447336433563i</v>
      </c>
      <c r="Z1217" s="12" t="str">
        <f t="shared" si="584"/>
        <v>-0.38131073234516-0.163080212302648i</v>
      </c>
      <c r="AA1217" s="12" t="str">
        <f t="shared" si="585"/>
        <v>1.93393687783479-120.849895386782i</v>
      </c>
      <c r="AB1217" s="12" t="str">
        <f t="shared" si="586"/>
        <v>0.484471630555518-0.113884928495118i</v>
      </c>
      <c r="AC1217" s="12" t="str">
        <f t="shared" si="587"/>
        <v>1.37484980211722-1.17049730382982i</v>
      </c>
      <c r="AD1217" s="12" t="str">
        <f t="shared" si="588"/>
        <v>0.245187139857564+0.125908995568337i</v>
      </c>
      <c r="AE1217" s="12" t="str">
        <f t="shared" si="589"/>
        <v>-0.0729592221326052-0.0879956221308564i</v>
      </c>
      <c r="AF1217" s="12" t="str">
        <f t="shared" si="590"/>
        <v>-12.5864649494243-2.52659290104421i</v>
      </c>
      <c r="AG1217" s="12" t="str">
        <f t="shared" si="591"/>
        <v>1.05679876072784-0.106382171350928i</v>
      </c>
      <c r="AH1217" s="12" t="str">
        <f t="shared" si="592"/>
        <v>0.530133748492399+1.27582364375711i</v>
      </c>
      <c r="AI1217" s="12">
        <f t="shared" si="593"/>
        <v>2.8075309123353556</v>
      </c>
      <c r="AJ1217" s="12">
        <f t="shared" si="594"/>
        <v>67.436003836755575</v>
      </c>
      <c r="AK1217" s="12"/>
      <c r="AL1217" s="12"/>
      <c r="AM1217" s="12"/>
      <c r="AN1217" s="12"/>
    </row>
    <row r="1218" spans="1:40" x14ac:dyDescent="0.35">
      <c r="A1218" s="12"/>
      <c r="B1218" s="12">
        <f t="shared" si="595"/>
        <v>108800</v>
      </c>
      <c r="C1218" s="29" t="str">
        <f t="shared" ref="C1218:C1281" si="597">IMPRODUCT(COMPLEX(-1,0),IMDIV(IMPRODUCT(G1218,COMPLEX($C$96+$C$97,0)),COMPLEX($C$96,2*PI()*B1218*$C$99*$C$98*(2*$C$96+$C$97))))</f>
        <v>-5.85160650509581E-06+0.0204011220416371i</v>
      </c>
      <c r="D1218" s="28" t="str">
        <f t="shared" ref="D1218:D1281" si="598">IMPRODUCT(COMPLEX($C$102,0),IMSUB(C1218,G1218))</f>
        <v>-5.39910589518039+0.156408602319218i</v>
      </c>
      <c r="E1218" s="12" t="str">
        <f t="shared" ref="E1218:E1281" si="599">IMDIV(COMPLEX($C$20*10^3,0),COMPLEX(1,2*PI()*B1218*$C$20*1000*$C$29*10^-12))</f>
        <v>4200</v>
      </c>
      <c r="F1218" s="12" t="str">
        <f t="shared" ref="F1218:F1281" si="600">IMDIV(COMPLEX($C$22*1000,0),IMSUM(COMPLEX($C$22*1000,0),E1218))</f>
        <v>0.704225352112676</v>
      </c>
      <c r="G1218" s="12" t="str">
        <f t="shared" si="596"/>
        <v>0.704225352112676</v>
      </c>
      <c r="H1218" s="12" t="str">
        <f t="shared" ref="H1218:H1281" si="601">IMPRODUCT(COMPLEX($C$104,0),IMPRODUCT(COMPLEX(-1,0),D1218),IMDIV(COMPLEX(0,2*PI()*B1218*$C$105*$C$106),COMPLEX(1,2*PI()*B1218*$C$105*$C$106)))</f>
        <v>7.18907980507583+2.68137850927663i</v>
      </c>
      <c r="I1218" s="12" t="str">
        <f t="shared" ref="I1218:I1281" si="602">COMPLEX(0,2*PI()*B1218*$C$109*$C$108*$C$110)</f>
        <v>427.256600888212i</v>
      </c>
      <c r="J1218" s="12" t="str">
        <f t="shared" ref="J1218:J1281" si="603">IMSUM(COMPLEX(0,2*PI()*B1218*$C$109*$C$108),COMPLEX(0,2*PI()*B1218*$C$109*$C$107),COMPLEX(0,2*PI()*B1218*$C$28*10^-12*$C$107),COMPLEX(-1*2*PI()*B1218*2*PI()*B1218*$C$109*$C$108*$C$28*10^-12*$C$107,0),COMPLEX(1,0))</f>
        <v>-155.14443092026+92.4056904189796i</v>
      </c>
      <c r="K1218" s="12" t="str">
        <f t="shared" ref="K1218:K1281" si="604">IMDIV(I1218,J1218)</f>
        <v>1.21075218945458-2.03279103880606i</v>
      </c>
      <c r="L1218" s="12" t="str">
        <f t="shared" ref="L1218:L1281" si="605">IMDIV(COMPLEX($C$113,0),COMPLEX(1,2*PI()*B1218*$C$111*$C$112))</f>
        <v>0.0589201037079319-0.0834397371999265i</v>
      </c>
      <c r="M1218" s="12" t="str">
        <f t="shared" ref="M1218:M1281" si="606">IMSUM(K1218,L1218)</f>
        <v>1.26967229316251-2.11623077600599i</v>
      </c>
      <c r="N1218" s="12" t="str">
        <f t="shared" ref="N1218:N1281" si="607">COMPLEX(0,-2*PI()*B1218*$C$41)</f>
        <v>-1.36722112284228i</v>
      </c>
      <c r="O1218" s="12" t="str">
        <f t="shared" ref="O1218:O1281" si="608">IMEXP(N1218)</f>
        <v>0.202171991530772-0.97935003233802i</v>
      </c>
      <c r="P1218" s="12" t="str">
        <f t="shared" ref="P1218:P1281" si="609">IMSUB(COMPLEX(1,0),O1218)</f>
        <v>0.797828008469228+0.97935003233802i</v>
      </c>
      <c r="Q1218" s="12" t="str">
        <f t="shared" ref="Q1218:Q1281" si="610">IMSUM(COMPLEX(0,2*PI()*B1218*$C$41),O1218,COMPLEX(-1,0))</f>
        <v>-0.797828008469228+0.38787109050426i</v>
      </c>
      <c r="R1218" s="12" t="str">
        <f t="shared" ref="R1218:R1281" si="611">IMDIV(P1218,Q1218)</f>
        <v>-0.326145621829593-1.38607880219952i</v>
      </c>
      <c r="S1218" s="12" t="str">
        <f t="shared" ref="S1218:S1281" si="612">IMDIV(COMPLEX(0,2*PI()*B1218*$C$119),COMPLEX($C$120,0))</f>
        <v>0.140009893240279i</v>
      </c>
      <c r="T1218" s="12" t="str">
        <f t="shared" ref="T1218:T1281" si="613">IMPRODUCT(R1218,S1218)</f>
        <v>0.194064745118569-0.0456636136931457i</v>
      </c>
      <c r="U1218" s="12" t="str">
        <f t="shared" ref="U1218:U1281" si="614">IMDIV(COMPLEX(1,2*PI()*B1218*$C$16*10^-3*$C$15*10^-6),COMPLEX(0,2*PI()*B1218*$C$15*10^-6))</f>
        <v>0.001-0.0146282116812404i</v>
      </c>
      <c r="V1218" s="12" t="str">
        <f t="shared" ref="V1218:V1281" si="615">IMSUM(COMPLEX($C$18*10^-3,0),IMDIV(COMPLEX(1,0),COMPLEX(0,2*PI()*B1218*($C$17*1*10^-6))))</f>
        <v>0.0015-0.00444626494870528i</v>
      </c>
      <c r="W1218" s="12" t="str">
        <f t="shared" ref="W1218:W1281" si="616">IMDIV(IMPRODUCT(U1218,V1218),IMSUM(U1218,V1218))</f>
        <v>0.000930855139550825-0.00345320314613554i</v>
      </c>
      <c r="X1218" s="12" t="str">
        <f t="shared" ref="X1218:X1281" si="617">IMDIV(IMPRODUCT(COMPLEX($C$19,0),W1218),IMSUM(COMPLEX($C$19,0),W1218))</f>
        <v>0.00129790553488655-0.00317326774596757i</v>
      </c>
      <c r="Y1218" s="12" t="str">
        <f t="shared" ref="Y1218:Y1281" si="618">COMPLEX($C$13*10^-3,2*PI()*B1218*$C$12*0.000001)</f>
        <v>0.00029+0.102541584213171i</v>
      </c>
      <c r="Z1218" s="12" t="str">
        <f t="shared" ref="Z1218:Z1281" si="619">IMPRODUCT(COMPLEX($C$6,0),IMDIV(X1218,IMSUM(X1218,Y1218)))</f>
        <v>-0.380610943781453-0.16282091936465i</v>
      </c>
      <c r="AA1218" s="12" t="str">
        <f t="shared" ref="AA1218:AA1281" si="620">IMDIV(COMPLEX($C$6,0),IMSUM(X1218,Y1218))</f>
        <v>1.92929730347547-120.732008799736i</v>
      </c>
      <c r="AB1218" s="12" t="str">
        <f t="shared" ref="AB1218:AB1281" si="621">IMPRODUCT(COMPLEX($C$115,0),T1218)</f>
        <v>0.484421849371458-0.113984908390766i</v>
      </c>
      <c r="AC1218" s="12" t="str">
        <f t="shared" ref="AC1218:AC1281" si="622">IMSUM(COMPLEX(1,0),IMPRODUCT(AB1218,M1218))</f>
        <v>1.37383862921272-1.16987190623204i</v>
      </c>
      <c r="AD1218" s="12" t="str">
        <f t="shared" ref="AD1218:AD1281" si="623">IMDIV(AB1218,AC1218)</f>
        <v>0.245349241505151+0.125955314388424i</v>
      </c>
      <c r="AE1218" s="12" t="str">
        <f t="shared" ref="AE1218:AE1281" si="624">IMPRODUCT(AD1218,AA1218,X1218)</f>
        <v>-0.0728744462777523-0.0878879601509558i</v>
      </c>
      <c r="AF1218" s="12" t="str">
        <f t="shared" ref="AF1218:AF1281" si="625">IMSUB(D1218,H1218)</f>
        <v>-12.5881857002562-2.52496990695741i</v>
      </c>
      <c r="AG1218" s="12" t="str">
        <f t="shared" ref="AG1218:AG1281" si="626">IMSUM(COMPLEX(1,0),IMPRODUCT(AD1218,AA1218,COMPLEX($C$123,0)))</f>
        <v>1.05676228691369-0.106350175560322i</v>
      </c>
      <c r="AH1218" s="12" t="str">
        <f t="shared" ref="AH1218:AH1281" si="627">IMDIV(IMPRODUCT(AE1218,AF1218),AG1218)</f>
        <v>0.529838490794382+1.27436811497329i</v>
      </c>
      <c r="AI1218" s="12">
        <f t="shared" ref="AI1218:AI1281" si="628">20*LOG10(IMABS(AH1218))</f>
        <v>2.7983636768299052</v>
      </c>
      <c r="AJ1218" s="12">
        <f t="shared" ref="AJ1218:AJ1281" si="629">IMARGUMENT(AH1218)*180/PI()</f>
        <v>67.424136697797678</v>
      </c>
      <c r="AK1218" s="12"/>
      <c r="AL1218" s="12"/>
      <c r="AM1218" s="12"/>
      <c r="AN1218" s="12"/>
    </row>
    <row r="1219" spans="1:40" x14ac:dyDescent="0.35">
      <c r="A1219" s="12"/>
      <c r="B1219" s="12">
        <f t="shared" si="595"/>
        <v>108900</v>
      </c>
      <c r="C1219" s="29" t="str">
        <f t="shared" si="597"/>
        <v>-5.84086468813205E-06+0.0203823882320049i</v>
      </c>
      <c r="D1219" s="28" t="str">
        <f t="shared" si="598"/>
        <v>-5.39910581282646+0.156264976445371i</v>
      </c>
      <c r="E1219" s="12" t="str">
        <f t="shared" si="599"/>
        <v>4200</v>
      </c>
      <c r="F1219" s="12" t="str">
        <f t="shared" si="600"/>
        <v>0.704225352112676</v>
      </c>
      <c r="G1219" s="12" t="str">
        <f t="shared" si="596"/>
        <v>0.704225352112676</v>
      </c>
      <c r="H1219" s="12" t="str">
        <f t="shared" si="601"/>
        <v>7.19079679440456+2.6796133094536i</v>
      </c>
      <c r="I1219" s="12" t="str">
        <f t="shared" si="602"/>
        <v>427.649299969911i</v>
      </c>
      <c r="J1219" s="12" t="str">
        <f t="shared" si="603"/>
        <v>-155.43159303142+92.4906221197323i</v>
      </c>
      <c r="K1219" s="12" t="str">
        <f t="shared" si="604"/>
        <v>1.20908968759747-2.0318896332847i</v>
      </c>
      <c r="L1219" s="12" t="str">
        <f t="shared" si="605"/>
        <v>0.0588478872508902-0.083414064761995i</v>
      </c>
      <c r="M1219" s="12" t="str">
        <f t="shared" si="606"/>
        <v>1.26793757484836-2.1153036980467i</v>
      </c>
      <c r="N1219" s="12" t="str">
        <f t="shared" si="607"/>
        <v>-1.36847775990371i</v>
      </c>
      <c r="O1219" s="12" t="str">
        <f t="shared" si="608"/>
        <v>0.200941144679342-0.979603315824807i</v>
      </c>
      <c r="P1219" s="12" t="str">
        <f t="shared" si="609"/>
        <v>0.799058855320658+0.979603315824807i</v>
      </c>
      <c r="Q1219" s="12" t="str">
        <f t="shared" si="610"/>
        <v>-0.799058855320658+0.388874444078903i</v>
      </c>
      <c r="R1219" s="12" t="str">
        <f t="shared" si="611"/>
        <v>-0.326131901543573-1.38466355809292i</v>
      </c>
      <c r="S1219" s="12" t="str">
        <f t="shared" si="612"/>
        <v>0.140138578803919i</v>
      </c>
      <c r="T1219" s="12" t="str">
        <f t="shared" si="613"/>
        <v>0.19404478315272-0.045703661184936i</v>
      </c>
      <c r="U1219" s="12" t="str">
        <f t="shared" si="614"/>
        <v>0.001-0.014614778979972i</v>
      </c>
      <c r="V1219" s="12" t="str">
        <f t="shared" si="615"/>
        <v>0.0015-0.00444218206078177i</v>
      </c>
      <c r="W1219" s="12" t="str">
        <f t="shared" si="616"/>
        <v>0.000930844864054768-0.00345011048858493i</v>
      </c>
      <c r="X1219" s="12" t="str">
        <f t="shared" si="617"/>
        <v>0.00129719386191153-0.00317051628804515i</v>
      </c>
      <c r="Y1219" s="12" t="str">
        <f t="shared" si="618"/>
        <v>0.00029+0.102635831992779i</v>
      </c>
      <c r="Z1219" s="12" t="str">
        <f t="shared" si="619"/>
        <v>-0.379913109598499-0.162562416697615i</v>
      </c>
      <c r="AA1219" s="12" t="str">
        <f t="shared" si="620"/>
        <v>1.92467461507743-120.614357711166i</v>
      </c>
      <c r="AB1219" s="12" t="str">
        <f t="shared" si="621"/>
        <v>0.484372020576394-0.114084874409962i</v>
      </c>
      <c r="AC1219" s="12" t="str">
        <f t="shared" si="622"/>
        <v>1.37282932836345-1.16924642534185i</v>
      </c>
      <c r="AD1219" s="12" t="str">
        <f t="shared" si="623"/>
        <v>0.245511422707949+0.126001444897821i</v>
      </c>
      <c r="AE1219" s="12" t="str">
        <f t="shared" si="624"/>
        <v>-0.0727899086529475-0.0877805309473095i</v>
      </c>
      <c r="AF1219" s="12" t="str">
        <f t="shared" si="625"/>
        <v>-12.589902607231-2.52334833300823i</v>
      </c>
      <c r="AG1219" s="12" t="str">
        <f t="shared" si="626"/>
        <v>1.0567258088791-0.106318280617142i</v>
      </c>
      <c r="AH1219" s="12" t="str">
        <f t="shared" si="627"/>
        <v>0.529543988276511+1.2729156656715i</v>
      </c>
      <c r="AI1219" s="12">
        <f t="shared" si="628"/>
        <v>2.7892068702255131</v>
      </c>
      <c r="AJ1219" s="12">
        <f t="shared" si="629"/>
        <v>67.412264649785371</v>
      </c>
      <c r="AK1219" s="12"/>
      <c r="AL1219" s="12"/>
      <c r="AM1219" s="12"/>
      <c r="AN1219" s="12"/>
    </row>
    <row r="1220" spans="1:40" x14ac:dyDescent="0.35">
      <c r="A1220" s="12"/>
      <c r="B1220" s="12">
        <f t="shared" si="595"/>
        <v>109000</v>
      </c>
      <c r="C1220" s="29" t="str">
        <f t="shared" si="597"/>
        <v>-5.83015242223507E-06+0.0203636887963269i</v>
      </c>
      <c r="D1220" s="28" t="str">
        <f t="shared" si="598"/>
        <v>-5.39910573069909+0.156121614105173i</v>
      </c>
      <c r="E1220" s="12" t="str">
        <f t="shared" si="599"/>
        <v>4200</v>
      </c>
      <c r="F1220" s="12" t="str">
        <f t="shared" si="600"/>
        <v>0.704225352112676</v>
      </c>
      <c r="G1220" s="12" t="str">
        <f t="shared" si="596"/>
        <v>0.704225352112676</v>
      </c>
      <c r="H1220" s="12" t="str">
        <f t="shared" si="601"/>
        <v>7.19250995034863+2.67784979373299i</v>
      </c>
      <c r="I1220" s="12" t="str">
        <f t="shared" si="602"/>
        <v>428.041999051609i</v>
      </c>
      <c r="J1220" s="12" t="str">
        <f t="shared" si="603"/>
        <v>-155.719018957106+92.5755538204851i</v>
      </c>
      <c r="K1220" s="12" t="str">
        <f t="shared" si="604"/>
        <v>1.20743022378945-2.03098811887471i</v>
      </c>
      <c r="L1220" s="12" t="str">
        <f t="shared" si="605"/>
        <v>0.0587757815024656-0.083388361397156i</v>
      </c>
      <c r="M1220" s="12" t="str">
        <f t="shared" si="606"/>
        <v>1.26620600529192-2.11437648027187i</v>
      </c>
      <c r="N1220" s="12" t="str">
        <f t="shared" si="607"/>
        <v>-1.36973439696515i</v>
      </c>
      <c r="O1220" s="12" t="str">
        <f t="shared" si="608"/>
        <v>0.199709980514407-0.979855052384247i</v>
      </c>
      <c r="P1220" s="12" t="str">
        <f t="shared" si="609"/>
        <v>0.800290019485593+0.979855052384247i</v>
      </c>
      <c r="Q1220" s="12" t="str">
        <f t="shared" si="610"/>
        <v>-0.800290019485593+0.389879344580903i</v>
      </c>
      <c r="R1220" s="12" t="str">
        <f t="shared" si="611"/>
        <v>-0.326118166755047-1.38325077477061i</v>
      </c>
      <c r="S1220" s="12" t="str">
        <f t="shared" si="612"/>
        <v>0.140267264367559i</v>
      </c>
      <c r="T1220" s="12" t="str">
        <f t="shared" si="613"/>
        <v>0.19402480211138-0.0457437031112939i</v>
      </c>
      <c r="U1220" s="12" t="str">
        <f t="shared" si="614"/>
        <v>0.001-0.014601370925862i</v>
      </c>
      <c r="V1220" s="12" t="str">
        <f t="shared" si="615"/>
        <v>0.0015-0.00443810666439574i</v>
      </c>
      <c r="W1220" s="12" t="str">
        <f t="shared" si="616"/>
        <v>0.00093083457975778-0.0034470235726614i</v>
      </c>
      <c r="X1220" s="12" t="str">
        <f t="shared" si="617"/>
        <v>0.00129648407260588-0.00316776970928396i</v>
      </c>
      <c r="Y1220" s="12" t="str">
        <f t="shared" si="618"/>
        <v>0.00029+0.102730079772386i</v>
      </c>
      <c r="Z1220" s="12" t="str">
        <f t="shared" si="619"/>
        <v>-0.379217222507243-0.162304700891275i</v>
      </c>
      <c r="AA1220" s="12" t="str">
        <f t="shared" si="620"/>
        <v>1.9200687309398-120.496941402188i</v>
      </c>
      <c r="AB1220" s="12" t="str">
        <f t="shared" si="621"/>
        <v>0.484322144165341-0.114184826536799i</v>
      </c>
      <c r="AC1220" s="12" t="str">
        <f t="shared" si="622"/>
        <v>1.37182189580468-1.16862086357215i</v>
      </c>
      <c r="AD1220" s="12" t="str">
        <f t="shared" si="623"/>
        <v>0.245673683275594+0.126047386981127i</v>
      </c>
      <c r="AE1220" s="12" t="str">
        <f t="shared" si="624"/>
        <v>-0.0727056083727964-0.0876733336761818i</v>
      </c>
      <c r="AF1220" s="12" t="str">
        <f t="shared" si="625"/>
        <v>-12.5916156810477-2.52172817962782i</v>
      </c>
      <c r="AG1220" s="12" t="str">
        <f t="shared" si="626"/>
        <v>1.05668932655605-0.106286486132323i</v>
      </c>
      <c r="AH1220" s="12" t="str">
        <f t="shared" si="627"/>
        <v>0.529250239022272+1.27146628531456i</v>
      </c>
      <c r="AI1220" s="12">
        <f t="shared" si="628"/>
        <v>2.7800604690307589</v>
      </c>
      <c r="AJ1220" s="12">
        <f t="shared" si="629"/>
        <v>67.400387664368893</v>
      </c>
      <c r="AK1220" s="12"/>
      <c r="AL1220" s="12"/>
      <c r="AM1220" s="12"/>
      <c r="AN1220" s="12"/>
    </row>
    <row r="1221" spans="1:40" x14ac:dyDescent="0.35">
      <c r="A1221" s="12"/>
      <c r="B1221" s="12">
        <f t="shared" si="595"/>
        <v>109100</v>
      </c>
      <c r="C1221" s="29" t="str">
        <f t="shared" si="597"/>
        <v>-5.81946959910966E-06+0.0203450236400826i</v>
      </c>
      <c r="D1221" s="28" t="str">
        <f t="shared" si="598"/>
        <v>-5.39910564879744+0.155978514573967i</v>
      </c>
      <c r="E1221" s="12" t="str">
        <f t="shared" si="599"/>
        <v>4200</v>
      </c>
      <c r="F1221" s="12" t="str">
        <f t="shared" si="600"/>
        <v>0.704225352112676</v>
      </c>
      <c r="G1221" s="12" t="str">
        <f t="shared" si="596"/>
        <v>0.704225352112676</v>
      </c>
      <c r="H1221" s="12" t="str">
        <f t="shared" si="601"/>
        <v>7.19421928357379+2.67608796180593i</v>
      </c>
      <c r="I1221" s="12" t="str">
        <f t="shared" si="602"/>
        <v>428.434698133308i</v>
      </c>
      <c r="J1221" s="12" t="str">
        <f t="shared" si="603"/>
        <v>-156.006708697318+92.6604855212378i</v>
      </c>
      <c r="K1221" s="12" t="str">
        <f t="shared" si="604"/>
        <v>1.2057737918032-2.03008649948837i</v>
      </c>
      <c r="L1221" s="12" t="str">
        <f t="shared" si="605"/>
        <v>0.0587037862991862-0.0833626273055679i</v>
      </c>
      <c r="M1221" s="12" t="str">
        <f t="shared" si="606"/>
        <v>1.26447757810239-2.11344912679394i</v>
      </c>
      <c r="N1221" s="12" t="str">
        <f t="shared" si="607"/>
        <v>-1.37099103402659i</v>
      </c>
      <c r="O1221" s="12" t="str">
        <f t="shared" si="608"/>
        <v>0.198478500980153-0.980105241618813i</v>
      </c>
      <c r="P1221" s="12" t="str">
        <f t="shared" si="609"/>
        <v>0.801521499019847+0.980105241618813i</v>
      </c>
      <c r="Q1221" s="12" t="str">
        <f t="shared" si="610"/>
        <v>-0.801521499019847+0.390885792407777i</v>
      </c>
      <c r="R1221" s="12" t="str">
        <f t="shared" si="611"/>
        <v>-0.326104417458486-1.38184044545176i</v>
      </c>
      <c r="S1221" s="12" t="str">
        <f t="shared" si="612"/>
        <v>0.140395949931199i</v>
      </c>
      <c r="T1221" s="12" t="str">
        <f t="shared" si="613"/>
        <v>0.194004801992551-0.0457837394658444i</v>
      </c>
      <c r="U1221" s="12" t="str">
        <f t="shared" si="614"/>
        <v>0.001-0.0145879874511361i</v>
      </c>
      <c r="V1221" s="12" t="str">
        <f t="shared" si="615"/>
        <v>0.0015-0.00443403873894716i</v>
      </c>
      <c r="W1221" s="12" t="str">
        <f t="shared" si="616"/>
        <v>0.000930824286661561-0.0034439423825638i</v>
      </c>
      <c r="X1221" s="12" t="str">
        <f t="shared" si="617"/>
        <v>0.00129577616021186-0.00316502799709084i</v>
      </c>
      <c r="Y1221" s="12" t="str">
        <f t="shared" si="618"/>
        <v>0.00029+0.102824327551994i</v>
      </c>
      <c r="Z1221" s="12" t="str">
        <f t="shared" si="619"/>
        <v>-0.378523275252598-0.162047768553965i</v>
      </c>
      <c r="AA1221" s="12" t="str">
        <f t="shared" si="620"/>
        <v>1.9154795698505-120.379759156882i</v>
      </c>
      <c r="AB1221" s="12" t="str">
        <f t="shared" si="621"/>
        <v>0.484272220133313-0.114284764755364i</v>
      </c>
      <c r="AC1221" s="12" t="str">
        <f t="shared" si="622"/>
        <v>1.37081632777836-1.16799522332318i</v>
      </c>
      <c r="AD1221" s="12" t="str">
        <f t="shared" si="623"/>
        <v>0.245836023017538+0.126093140523079i</v>
      </c>
      <c r="AE1221" s="12" t="str">
        <f t="shared" si="624"/>
        <v>-0.0726215445559452-0.0875663674978554i</v>
      </c>
      <c r="AF1221" s="12" t="str">
        <f t="shared" si="625"/>
        <v>-12.5933249323712-2.52010944723196i</v>
      </c>
      <c r="AG1221" s="12" t="str">
        <f t="shared" si="626"/>
        <v>1.056652839877-0.106254791718287i</v>
      </c>
      <c r="AH1221" s="12" t="str">
        <f t="shared" si="627"/>
        <v>0.528957241119321+1.27001996341122i</v>
      </c>
      <c r="AI1221" s="12">
        <f t="shared" si="628"/>
        <v>2.7709244498221515</v>
      </c>
      <c r="AJ1221" s="12">
        <f t="shared" si="629"/>
        <v>67.388505713358029</v>
      </c>
      <c r="AK1221" s="12"/>
      <c r="AL1221" s="12"/>
      <c r="AM1221" s="12"/>
      <c r="AN1221" s="12"/>
    </row>
    <row r="1222" spans="1:40" x14ac:dyDescent="0.35">
      <c r="A1222" s="12"/>
      <c r="B1222" s="12">
        <f t="shared" si="595"/>
        <v>109200</v>
      </c>
      <c r="C1222" s="29" t="str">
        <f t="shared" si="597"/>
        <v>-5.80881611095627E-06+0.0203263926690977i</v>
      </c>
      <c r="D1222" s="28" t="str">
        <f t="shared" si="598"/>
        <v>-5.3991055671207+0.155835677129749i</v>
      </c>
      <c r="E1222" s="12" t="str">
        <f t="shared" si="599"/>
        <v>4200</v>
      </c>
      <c r="F1222" s="12" t="str">
        <f t="shared" si="600"/>
        <v>0.704225352112676</v>
      </c>
      <c r="G1222" s="12" t="str">
        <f t="shared" si="596"/>
        <v>0.704225352112676</v>
      </c>
      <c r="H1222" s="12" t="str">
        <f t="shared" si="601"/>
        <v>7.19592480471191+2.67432781335089i</v>
      </c>
      <c r="I1222" s="12" t="str">
        <f t="shared" si="602"/>
        <v>428.827397215007i</v>
      </c>
      <c r="J1222" s="12" t="str">
        <f t="shared" si="603"/>
        <v>-156.294662252055+92.7454172219906i</v>
      </c>
      <c r="K1222" s="12" t="str">
        <f t="shared" si="604"/>
        <v>1.20412038542265-2.02918477901704i</v>
      </c>
      <c r="L1222" s="12" t="str">
        <f t="shared" si="605"/>
        <v>0.0586319014776351-0.0833368626866172i</v>
      </c>
      <c r="M1222" s="12" t="str">
        <f t="shared" si="606"/>
        <v>1.26275228690029-2.11252164170366i</v>
      </c>
      <c r="N1222" s="12" t="str">
        <f t="shared" si="607"/>
        <v>-1.37224767108802i</v>
      </c>
      <c r="O1222" s="12" t="str">
        <f t="shared" si="608"/>
        <v>0.197246708021264-0.980353883133419i</v>
      </c>
      <c r="P1222" s="12" t="str">
        <f t="shared" si="609"/>
        <v>0.802753291978736+0.980353883133419i</v>
      </c>
      <c r="Q1222" s="12" t="str">
        <f t="shared" si="610"/>
        <v>-0.802753291978736+0.391893787954601i</v>
      </c>
      <c r="R1222" s="12" t="str">
        <f t="shared" si="611"/>
        <v>-0.32609065364835-1.3804325633804i</v>
      </c>
      <c r="S1222" s="12" t="str">
        <f t="shared" si="612"/>
        <v>0.140524635494839i</v>
      </c>
      <c r="T1222" s="12" t="str">
        <f t="shared" si="613"/>
        <v>0.193984782794237-0.0458237702422082i</v>
      </c>
      <c r="U1222" s="12" t="str">
        <f t="shared" si="614"/>
        <v>0.001-0.0145746284882688i</v>
      </c>
      <c r="V1222" s="12" t="str">
        <f t="shared" si="615"/>
        <v>0.0015-0.00442997826391148i</v>
      </c>
      <c r="W1222" s="12" t="str">
        <f t="shared" si="616"/>
        <v>0.000930813984767819-0.00344086690254894i</v>
      </c>
      <c r="X1222" s="12" t="str">
        <f t="shared" si="617"/>
        <v>0.00129507011800174-0.00316229113891517i</v>
      </c>
      <c r="Y1222" s="12" t="str">
        <f t="shared" si="618"/>
        <v>0.00029+0.102918575331602i</v>
      </c>
      <c r="Z1222" s="12" t="str">
        <f t="shared" si="619"/>
        <v>-0.377831260613304-0.161791616312521i</v>
      </c>
      <c r="AA1222" s="12" t="str">
        <f t="shared" si="620"/>
        <v>1.91090705108306-120.262810262279i</v>
      </c>
      <c r="AB1222" s="12" t="str">
        <f t="shared" si="621"/>
        <v>0.484222248475327-0.114384689049733i</v>
      </c>
      <c r="AC1222" s="12" t="str">
        <f t="shared" si="622"/>
        <v>1.36981262053311-1.16736950698246i</v>
      </c>
      <c r="AD1222" s="12" t="str">
        <f t="shared" si="623"/>
        <v>0.245998441743077+0.126138705408547i</v>
      </c>
      <c r="AE1222" s="12" t="str">
        <f t="shared" si="624"/>
        <v>-0.0725377163250776-0.0874596315766156i</v>
      </c>
      <c r="AF1222" s="12" t="str">
        <f t="shared" si="625"/>
        <v>-12.5950303718326-2.51849213622114i</v>
      </c>
      <c r="AG1222" s="12" t="str">
        <f t="shared" si="626"/>
        <v>1.05661634877482-0.106223196988955i</v>
      </c>
      <c r="AH1222" s="12" t="str">
        <f t="shared" si="627"/>
        <v>0.528664992659699+1.26857668951611i</v>
      </c>
      <c r="AI1222" s="12">
        <f t="shared" si="628"/>
        <v>2.7617987892455269</v>
      </c>
      <c r="AJ1222" s="12">
        <f t="shared" si="629"/>
        <v>67.37661876871617</v>
      </c>
      <c r="AK1222" s="12"/>
      <c r="AL1222" s="12"/>
      <c r="AM1222" s="12"/>
      <c r="AN1222" s="12"/>
    </row>
    <row r="1223" spans="1:40" x14ac:dyDescent="0.35">
      <c r="A1223" s="12"/>
      <c r="B1223" s="12">
        <f t="shared" si="595"/>
        <v>109300</v>
      </c>
      <c r="C1223" s="29" t="str">
        <f t="shared" si="597"/>
        <v>-5.79819185046823E-06+0.0203077957895427i</v>
      </c>
      <c r="D1223" s="28" t="str">
        <f t="shared" si="598"/>
        <v>-5.39910548566803+0.155693101053161i</v>
      </c>
      <c r="E1223" s="12" t="str">
        <f t="shared" si="599"/>
        <v>4200</v>
      </c>
      <c r="F1223" s="12" t="str">
        <f t="shared" si="600"/>
        <v>0.704225352112676</v>
      </c>
      <c r="G1223" s="12" t="str">
        <f t="shared" si="596"/>
        <v>0.704225352112676</v>
      </c>
      <c r="H1223" s="12" t="str">
        <f t="shared" si="601"/>
        <v>7.19762652436089+2.67256934803386i</v>
      </c>
      <c r="I1223" s="12" t="str">
        <f t="shared" si="602"/>
        <v>429.220096296705i</v>
      </c>
      <c r="J1223" s="12" t="str">
        <f t="shared" si="603"/>
        <v>-156.582879621318+92.8303489227433i</v>
      </c>
      <c r="K1223" s="12" t="str">
        <f t="shared" si="604"/>
        <v>1.20246999844297-2.02828296133133i</v>
      </c>
      <c r="L1223" s="12" t="str">
        <f t="shared" si="605"/>
        <v>0.0585601268744525-0.0833110677389203i</v>
      </c>
      <c r="M1223" s="12" t="str">
        <f t="shared" si="606"/>
        <v>1.26103012531742-2.11159402907025i</v>
      </c>
      <c r="N1223" s="12" t="str">
        <f t="shared" si="607"/>
        <v>-1.37350430814946i</v>
      </c>
      <c r="O1223" s="12" t="str">
        <f t="shared" si="608"/>
        <v>0.196014603582891-0.980600976535432i</v>
      </c>
      <c r="P1223" s="12" t="str">
        <f t="shared" si="609"/>
        <v>0.803985396417109+0.980600976535432i</v>
      </c>
      <c r="Q1223" s="12" t="str">
        <f t="shared" si="610"/>
        <v>-0.803985396417109+0.392903331614028i</v>
      </c>
      <c r="R1223" s="12" t="str">
        <f t="shared" si="611"/>
        <v>-0.326076875319095-1.37902712182522i</v>
      </c>
      <c r="S1223" s="12" t="str">
        <f t="shared" si="612"/>
        <v>0.140653321058479i</v>
      </c>
      <c r="T1223" s="12" t="str">
        <f t="shared" si="613"/>
        <v>0.193964744514433-0.0458637954340023i</v>
      </c>
      <c r="U1223" s="12" t="str">
        <f t="shared" si="614"/>
        <v>0.001-0.0145612939699813i</v>
      </c>
      <c r="V1223" s="12" t="str">
        <f t="shared" si="615"/>
        <v>0.0015-0.00442592521883929i</v>
      </c>
      <c r="W1223" s="12" t="str">
        <f t="shared" si="616"/>
        <v>0.000930803674078246-0.00343779711693121i</v>
      </c>
      <c r="X1223" s="12" t="str">
        <f t="shared" si="617"/>
        <v>0.00129436593927762-0.00315955912224853i</v>
      </c>
      <c r="Y1223" s="12" t="str">
        <f t="shared" si="618"/>
        <v>0.00029+0.103012823111209i</v>
      </c>
      <c r="Z1223" s="12" t="str">
        <f t="shared" si="619"/>
        <v>-0.377141171401709-0.161536240812146i</v>
      </c>
      <c r="AA1223" s="12" t="str">
        <f t="shared" si="620"/>
        <v>1.90635109439301-120.146094008345i</v>
      </c>
      <c r="AB1223" s="12" t="str">
        <f t="shared" si="621"/>
        <v>0.484172229186378-0.114484599403974i</v>
      </c>
      <c r="AC1223" s="12" t="str">
        <f t="shared" si="622"/>
        <v>1.36881077032418-1.1667437169249i</v>
      </c>
      <c r="AD1223" s="12" t="str">
        <f t="shared" si="623"/>
        <v>0.246160939261327+0.126184081522535i</v>
      </c>
      <c r="AE1223" s="12" t="str">
        <f t="shared" si="624"/>
        <v>-0.072454122806878-0.0873531250807195i</v>
      </c>
      <c r="AF1223" s="12" t="str">
        <f t="shared" si="625"/>
        <v>-12.5967320100289-2.5168762469807i</v>
      </c>
      <c r="AG1223" s="12" t="str">
        <f t="shared" si="626"/>
        <v>1.05657985318285-0.106191701559722i</v>
      </c>
      <c r="AH1223" s="12" t="str">
        <f t="shared" si="627"/>
        <v>0.528373491739654+1.26713645322934i</v>
      </c>
      <c r="AI1223" s="12">
        <f t="shared" si="628"/>
        <v>2.7526834640144644</v>
      </c>
      <c r="AJ1223" s="12">
        <f t="shared" si="629"/>
        <v>67.364726802563624</v>
      </c>
      <c r="AK1223" s="12"/>
      <c r="AL1223" s="12"/>
      <c r="AM1223" s="12"/>
      <c r="AN1223" s="12"/>
    </row>
    <row r="1224" spans="1:40" x14ac:dyDescent="0.35">
      <c r="A1224" s="12"/>
      <c r="B1224" s="12">
        <f t="shared" si="595"/>
        <v>109400</v>
      </c>
      <c r="C1224" s="29" t="str">
        <f t="shared" si="597"/>
        <v>-5.78759671082908E-06+0.0202892329079311i</v>
      </c>
      <c r="D1224" s="28" t="str">
        <f t="shared" si="598"/>
        <v>-5.39910540443864+0.155550785627472i</v>
      </c>
      <c r="E1224" s="12" t="str">
        <f t="shared" si="599"/>
        <v>4200</v>
      </c>
      <c r="F1224" s="12" t="str">
        <f t="shared" si="600"/>
        <v>0.704225352112676</v>
      </c>
      <c r="G1224" s="12" t="str">
        <f t="shared" si="596"/>
        <v>0.704225352112676</v>
      </c>
      <c r="H1224" s="12" t="str">
        <f t="shared" si="601"/>
        <v>7.19932445308507+2.67081256550843i</v>
      </c>
      <c r="I1224" s="12" t="str">
        <f t="shared" si="602"/>
        <v>429.612795378404i</v>
      </c>
      <c r="J1224" s="12" t="str">
        <f t="shared" si="603"/>
        <v>-156.871360805107+92.915280623496i</v>
      </c>
      <c r="K1224" s="12" t="str">
        <f t="shared" si="604"/>
        <v>1.20082262467057-2.02738105028117i</v>
      </c>
      <c r="L1224" s="12" t="str">
        <f t="shared" si="605"/>
        <v>0.0584884623263381-0.083285242660327i</v>
      </c>
      <c r="M1224" s="12" t="str">
        <f t="shared" si="606"/>
        <v>1.25931108699691-2.1106662929415i</v>
      </c>
      <c r="N1224" s="12" t="str">
        <f t="shared" si="607"/>
        <v>-1.37476094521089i</v>
      </c>
      <c r="O1224" s="12" t="str">
        <f t="shared" si="608"/>
        <v>0.194782189610712-0.980846521434652i</v>
      </c>
      <c r="P1224" s="12" t="str">
        <f t="shared" si="609"/>
        <v>0.805217810389288+0.980846521434652i</v>
      </c>
      <c r="Q1224" s="12" t="str">
        <f t="shared" si="610"/>
        <v>-0.805217810389288+0.393914423776238i</v>
      </c>
      <c r="R1224" s="12" t="str">
        <f t="shared" si="611"/>
        <v>-0.326063082465173-1.37762411407956i</v>
      </c>
      <c r="S1224" s="12" t="str">
        <f t="shared" si="612"/>
        <v>0.140782006622118i</v>
      </c>
      <c r="T1224" s="12" t="str">
        <f t="shared" si="613"/>
        <v>0.193944687151138-0.0459038150348402i</v>
      </c>
      <c r="U1224" s="12" t="str">
        <f t="shared" si="614"/>
        <v>0.001-0.0145479838292409i</v>
      </c>
      <c r="V1224" s="12" t="str">
        <f t="shared" si="615"/>
        <v>0.0015-0.00442187958335589i</v>
      </c>
      <c r="W1224" s="12" t="str">
        <f t="shared" si="616"/>
        <v>0.000930793354594555-0.00343473301008228i</v>
      </c>
      <c r="X1224" s="12" t="str">
        <f t="shared" si="617"/>
        <v>0.00129366361737127-0.00315683193462447i</v>
      </c>
      <c r="Y1224" s="12" t="str">
        <f t="shared" si="618"/>
        <v>0.00029+0.103107070890817i</v>
      </c>
      <c r="Z1224" s="12" t="str">
        <f t="shared" si="619"/>
        <v>-0.376453000463562-0.161281638716291i</v>
      </c>
      <c r="AA1224" s="12" t="str">
        <f t="shared" si="620"/>
        <v>1.90181162001436-120.029609687962i</v>
      </c>
      <c r="AB1224" s="12" t="str">
        <f t="shared" si="621"/>
        <v>0.484122162261472-0.114584495802143i</v>
      </c>
      <c r="AC1224" s="12" t="str">
        <f t="shared" si="622"/>
        <v>1.36781077341351-1.16611785551283i</v>
      </c>
      <c r="AD1224" s="12" t="str">
        <f t="shared" si="623"/>
        <v>0.246323515381243+0.126229268750186i</v>
      </c>
      <c r="AE1224" s="12" t="str">
        <f t="shared" si="624"/>
        <v>-0.0723707631320122-0.0872468471823735i</v>
      </c>
      <c r="AF1224" s="12" t="str">
        <f t="shared" si="625"/>
        <v>-12.5984298575237-2.51526177988096i</v>
      </c>
      <c r="AG1224" s="12" t="str">
        <f t="shared" si="626"/>
        <v>1.05654335303488-0.106160305047458i</v>
      </c>
      <c r="AH1224" s="12" t="str">
        <f t="shared" si="627"/>
        <v>0.528082736459699+1.26569924419628i</v>
      </c>
      <c r="AI1224" s="12">
        <f t="shared" si="628"/>
        <v>2.743578450910289</v>
      </c>
      <c r="AJ1224" s="12">
        <f t="shared" si="629"/>
        <v>67.352829787174997</v>
      </c>
      <c r="AK1224" s="12"/>
      <c r="AL1224" s="12"/>
      <c r="AM1224" s="12"/>
      <c r="AN1224" s="12"/>
    </row>
    <row r="1225" spans="1:40" x14ac:dyDescent="0.35">
      <c r="A1225" s="12"/>
      <c r="B1225" s="12">
        <f t="shared" si="595"/>
        <v>109500</v>
      </c>
      <c r="C1225" s="29" t="str">
        <f t="shared" si="597"/>
        <v>-5.77703058570992E-06+0.0202707039311178i</v>
      </c>
      <c r="D1225" s="28" t="str">
        <f t="shared" si="598"/>
        <v>-5.39910532343168+0.15540873013857i</v>
      </c>
      <c r="E1225" s="12" t="str">
        <f t="shared" si="599"/>
        <v>4200</v>
      </c>
      <c r="F1225" s="12" t="str">
        <f t="shared" si="600"/>
        <v>0.704225352112676</v>
      </c>
      <c r="G1225" s="12" t="str">
        <f t="shared" si="596"/>
        <v>0.704225352112676</v>
      </c>
      <c r="H1225" s="12" t="str">
        <f t="shared" si="601"/>
        <v>7.20101860141497+2.66905746541584i</v>
      </c>
      <c r="I1225" s="12" t="str">
        <f t="shared" si="602"/>
        <v>430.005494460103i</v>
      </c>
      <c r="J1225" s="12" t="str">
        <f t="shared" si="603"/>
        <v>-157.160105803421+93.0002123242488i</v>
      </c>
      <c r="K1225" s="12" t="str">
        <f t="shared" si="604"/>
        <v>1.19917825792314-2.02647904969593i</v>
      </c>
      <c r="L1225" s="12" t="str">
        <f t="shared" si="605"/>
        <v>0.0584169076700504-0.0832593876479216i</v>
      </c>
      <c r="M1225" s="12" t="str">
        <f t="shared" si="606"/>
        <v>1.25759516559319-2.10973843734385i</v>
      </c>
      <c r="N1225" s="12" t="str">
        <f t="shared" si="607"/>
        <v>-1.37601758227233i</v>
      </c>
      <c r="O1225" s="12" t="str">
        <f t="shared" si="608"/>
        <v>0.19354946805086-0.981090517443334i</v>
      </c>
      <c r="P1225" s="12" t="str">
        <f t="shared" si="609"/>
        <v>0.80645053194914+0.981090517443334i</v>
      </c>
      <c r="Q1225" s="12" t="str">
        <f t="shared" si="610"/>
        <v>-0.80645053194914+0.394927064828996i</v>
      </c>
      <c r="R1225" s="12" t="str">
        <f t="shared" si="611"/>
        <v>-0.326049275081022-1.37622353346119i</v>
      </c>
      <c r="S1225" s="12" t="str">
        <f t="shared" si="612"/>
        <v>0.140910692185758i</v>
      </c>
      <c r="T1225" s="12" t="str">
        <f t="shared" si="613"/>
        <v>0.193924610702346-0.0459438290383314i</v>
      </c>
      <c r="U1225" s="12" t="str">
        <f t="shared" si="614"/>
        <v>0.001-0.0145346979992598i</v>
      </c>
      <c r="V1225" s="12" t="str">
        <f t="shared" si="615"/>
        <v>0.0015-0.00441784133716105i</v>
      </c>
      <c r="W1225" s="12" t="str">
        <f t="shared" si="616"/>
        <v>0.000930783026318453-0.00343167456643097i</v>
      </c>
      <c r="X1225" s="12" t="str">
        <f t="shared" si="617"/>
        <v>0.00129296314564403-0.00315410956361857i</v>
      </c>
      <c r="Y1225" s="12" t="str">
        <f t="shared" si="618"/>
        <v>0.00029+0.103201318670425i</v>
      </c>
      <c r="Z1225" s="12" t="str">
        <f t="shared" si="619"/>
        <v>-0.375766740677876-0.161027806706546i</v>
      </c>
      <c r="AA1225" s="12" t="str">
        <f t="shared" si="620"/>
        <v>1.89728854865656-119.913356596918i</v>
      </c>
      <c r="AB1225" s="12" t="str">
        <f t="shared" si="621"/>
        <v>0.4840720476956-0.11468437822829i</v>
      </c>
      <c r="AC1225" s="12" t="str">
        <f t="shared" si="622"/>
        <v>1.36681262606968-1.16549192509611i</v>
      </c>
      <c r="AD1225" s="12" t="str">
        <f t="shared" si="623"/>
        <v>0.246486169911604+0.126274266976777i</v>
      </c>
      <c r="AE1225" s="12" t="str">
        <f t="shared" si="624"/>
        <v>-0.0722876364351096-0.0871407970577145i</v>
      </c>
      <c r="AF1225" s="12" t="str">
        <f t="shared" si="625"/>
        <v>-12.6001239248466-2.51364873527727i</v>
      </c>
      <c r="AG1225" s="12" t="str">
        <f t="shared" si="626"/>
        <v>1.05650684826513-0.106129007070499i</v>
      </c>
      <c r="AH1225" s="12" t="str">
        <f t="shared" si="627"/>
        <v>0.527792724924619+1.26426505210736i</v>
      </c>
      <c r="AI1225" s="12">
        <f t="shared" si="628"/>
        <v>2.7344837267820843</v>
      </c>
      <c r="AJ1225" s="12">
        <f t="shared" si="629"/>
        <v>67.340927694978532</v>
      </c>
      <c r="AK1225" s="12"/>
      <c r="AL1225" s="12"/>
      <c r="AM1225" s="12"/>
      <c r="AN1225" s="12"/>
    </row>
    <row r="1226" spans="1:40" x14ac:dyDescent="0.35">
      <c r="A1226" s="12"/>
      <c r="B1226" s="12">
        <f t="shared" si="595"/>
        <v>109600</v>
      </c>
      <c r="C1226" s="29" t="str">
        <f t="shared" si="597"/>
        <v>-5.76649336926667E-06+0.0202522087662977i</v>
      </c>
      <c r="D1226" s="28" t="str">
        <f t="shared" si="598"/>
        <v>-5.39910524264635+0.155266933874949i</v>
      </c>
      <c r="E1226" s="12" t="str">
        <f t="shared" si="599"/>
        <v>4200</v>
      </c>
      <c r="F1226" s="12" t="str">
        <f t="shared" si="600"/>
        <v>0.704225352112676</v>
      </c>
      <c r="G1226" s="12" t="str">
        <f t="shared" si="596"/>
        <v>0.704225352112676</v>
      </c>
      <c r="H1226" s="12" t="str">
        <f t="shared" si="601"/>
        <v>7.20270897984775+2.66730404738513i</v>
      </c>
      <c r="I1226" s="12" t="str">
        <f t="shared" si="602"/>
        <v>430.398193541802i</v>
      </c>
      <c r="J1226" s="12" t="str">
        <f t="shared" si="603"/>
        <v>-157.449114616261+93.0851440250015i</v>
      </c>
      <c r="K1226" s="12" t="str">
        <f t="shared" si="604"/>
        <v>1.19753689202958-2.02557696338445i</v>
      </c>
      <c r="L1226" s="12" t="str">
        <f t="shared" si="605"/>
        <v>0.0583454627424095-0.0832335028980264i</v>
      </c>
      <c r="M1226" s="12" t="str">
        <f t="shared" si="606"/>
        <v>1.25588235477199-2.10881046628248i</v>
      </c>
      <c r="N1226" s="12" t="str">
        <f t="shared" si="607"/>
        <v>-1.37727421933377i</v>
      </c>
      <c r="O1226" s="12" t="str">
        <f t="shared" si="608"/>
        <v>0.192316440849978-0.981332964176174i</v>
      </c>
      <c r="P1226" s="12" t="str">
        <f t="shared" si="609"/>
        <v>0.807683559150022+0.981332964176174i</v>
      </c>
      <c r="Q1226" s="12" t="str">
        <f t="shared" si="610"/>
        <v>-0.807683559150022+0.395941255157596i</v>
      </c>
      <c r="R1226" s="12" t="str">
        <f t="shared" si="611"/>
        <v>-0.326035453161082-1.37482537331232i</v>
      </c>
      <c r="S1226" s="12" t="str">
        <f t="shared" si="612"/>
        <v>0.141039377749398i</v>
      </c>
      <c r="T1226" s="12" t="str">
        <f t="shared" si="613"/>
        <v>0.193904515166053-0.045983837438082i</v>
      </c>
      <c r="U1226" s="12" t="str">
        <f t="shared" si="614"/>
        <v>0.001-0.0145214364134941i</v>
      </c>
      <c r="V1226" s="12" t="str">
        <f t="shared" si="615"/>
        <v>0.0015-0.00441381046002861i</v>
      </c>
      <c r="W1226" s="12" t="str">
        <f t="shared" si="616"/>
        <v>0.000930772689251645-0.00342862177046291i</v>
      </c>
      <c r="X1226" s="12" t="str">
        <f t="shared" si="617"/>
        <v>0.00129226451748658-0.00315139199684809i</v>
      </c>
      <c r="Y1226" s="12" t="str">
        <f t="shared" si="618"/>
        <v>0.00029+0.103295566450032i</v>
      </c>
      <c r="Z1226" s="12" t="str">
        <f t="shared" si="619"/>
        <v>-0.375082384956712-0.160774741482511i</v>
      </c>
      <c r="AA1226" s="12" t="str">
        <f t="shared" si="620"/>
        <v>1.89278180150082-119.797334033889i</v>
      </c>
      <c r="AB1226" s="12" t="str">
        <f t="shared" si="621"/>
        <v>0.484021885483761-0.114784246666453i</v>
      </c>
      <c r="AC1226" s="12" t="str">
        <f t="shared" si="622"/>
        <v>1.36581632456796-1.16486592801213i</v>
      </c>
      <c r="AD1226" s="12" t="str">
        <f t="shared" si="623"/>
        <v>0.246648902661024+0.126319076087723i</v>
      </c>
      <c r="AE1226" s="12" t="str">
        <f t="shared" si="624"/>
        <v>-0.0722047418547392-0.0870349738867827i</v>
      </c>
      <c r="AF1226" s="12" t="str">
        <f t="shared" si="625"/>
        <v>-12.6018142224941-2.51203711351018i</v>
      </c>
      <c r="AG1226" s="12" t="str">
        <f t="shared" si="626"/>
        <v>1.05647033880825-0.106097807248641i</v>
      </c>
      <c r="AH1226" s="12" t="str">
        <f t="shared" si="627"/>
        <v>0.527503455243493+1.26283386669785i</v>
      </c>
      <c r="AI1226" s="12">
        <f t="shared" si="628"/>
        <v>2.7253992685466044</v>
      </c>
      <c r="AJ1226" s="12">
        <f t="shared" si="629"/>
        <v>67.329020498554783</v>
      </c>
      <c r="AK1226" s="12"/>
      <c r="AL1226" s="12"/>
      <c r="AM1226" s="12"/>
      <c r="AN1226" s="12"/>
    </row>
    <row r="1227" spans="1:40" x14ac:dyDescent="0.35">
      <c r="A1227" s="12"/>
      <c r="B1227" s="12">
        <f t="shared" si="595"/>
        <v>109700</v>
      </c>
      <c r="C1227" s="29" t="str">
        <f t="shared" si="597"/>
        <v>-5.75598495613744E-06+0.0202337473210042i</v>
      </c>
      <c r="D1227" s="28" t="str">
        <f t="shared" si="598"/>
        <v>-5.39910516208185+0.155125396127699i</v>
      </c>
      <c r="E1227" s="12" t="str">
        <f t="shared" si="599"/>
        <v>4200</v>
      </c>
      <c r="F1227" s="12" t="str">
        <f t="shared" si="600"/>
        <v>0.704225352112676</v>
      </c>
      <c r="G1227" s="12" t="str">
        <f t="shared" si="596"/>
        <v>0.704225352112676</v>
      </c>
      <c r="H1227" s="12" t="str">
        <f t="shared" si="601"/>
        <v>7.20439559884713+2.66555231103329i</v>
      </c>
      <c r="I1227" s="12" t="str">
        <f t="shared" si="602"/>
        <v>430.7908926235i</v>
      </c>
      <c r="J1227" s="12" t="str">
        <f t="shared" si="603"/>
        <v>-157.738387243626+93.1700757257543i</v>
      </c>
      <c r="K1227" s="12" t="str">
        <f t="shared" si="604"/>
        <v>1.19589852083007-2.0246747951352i</v>
      </c>
      <c r="L1227" s="12" t="str">
        <f t="shared" si="605"/>
        <v>0.0582741273802984-0.0832075886062037i</v>
      </c>
      <c r="M1227" s="12" t="str">
        <f t="shared" si="606"/>
        <v>1.25417264821037-2.1078823837414i</v>
      </c>
      <c r="N1227" s="12" t="str">
        <f t="shared" si="607"/>
        <v>-1.3785308563952i</v>
      </c>
      <c r="O1227" s="12" t="str">
        <f t="shared" si="608"/>
        <v>0.191083109955196-0.981573861250314i</v>
      </c>
      <c r="P1227" s="12" t="str">
        <f t="shared" si="609"/>
        <v>0.808916890044804+0.981573861250314i</v>
      </c>
      <c r="Q1227" s="12" t="str">
        <f t="shared" si="610"/>
        <v>-0.808916890044804+0.396956995144886i</v>
      </c>
      <c r="R1227" s="12" t="str">
        <f t="shared" si="611"/>
        <v>-0.326021616699782-1.37342962699938i</v>
      </c>
      <c r="S1227" s="12" t="str">
        <f t="shared" si="612"/>
        <v>0.141168063313038i</v>
      </c>
      <c r="T1227" s="12" t="str">
        <f t="shared" si="613"/>
        <v>0.193884400540251-0.0460238402276938i</v>
      </c>
      <c r="U1227" s="12" t="str">
        <f t="shared" si="614"/>
        <v>0.001-0.0145081990056422i</v>
      </c>
      <c r="V1227" s="12" t="str">
        <f t="shared" si="615"/>
        <v>0.0015-0.00440978693180614i</v>
      </c>
      <c r="W1227" s="12" t="str">
        <f t="shared" si="616"/>
        <v>0.000930762343395834-0.00342557460672023i</v>
      </c>
      <c r="X1227" s="12" t="str">
        <f t="shared" si="617"/>
        <v>0.0012915677263188-0.00314867922197176i</v>
      </c>
      <c r="Y1227" s="12" t="str">
        <f t="shared" si="618"/>
        <v>0.00029+0.10338981422964i</v>
      </c>
      <c r="Z1227" s="12" t="str">
        <f t="shared" si="619"/>
        <v>-0.374399926244981-0.16052243976168i</v>
      </c>
      <c r="AA1227" s="12" t="str">
        <f t="shared" si="620"/>
        <v>1.88829130019691-119.681541300425i</v>
      </c>
      <c r="AB1227" s="12" t="str">
        <f t="shared" si="621"/>
        <v>0.483971675620942-0.114884101100662i</v>
      </c>
      <c r="AC1227" s="12" t="str">
        <f t="shared" si="622"/>
        <v>1.36482186519028-1.16423986658588i</v>
      </c>
      <c r="AD1227" s="12" t="str">
        <f t="shared" si="623"/>
        <v>0.246811713437949+0.126363695968575i</v>
      </c>
      <c r="AE1227" s="12" t="str">
        <f t="shared" si="624"/>
        <v>-0.0721220785333866-0.0869293768534977i</v>
      </c>
      <c r="AF1227" s="12" t="str">
        <f t="shared" si="625"/>
        <v>-12.603500760929-2.51042691490559i</v>
      </c>
      <c r="AG1227" s="12" t="str">
        <f t="shared" si="626"/>
        <v>1.05643382459934-0.10606670520313i</v>
      </c>
      <c r="AH1227" s="12" t="str">
        <f t="shared" si="627"/>
        <v>0.527214925529634+1.26140567774752i</v>
      </c>
      <c r="AI1227" s="12">
        <f t="shared" si="628"/>
        <v>2.7163250531872811</v>
      </c>
      <c r="AJ1227" s="12">
        <f t="shared" si="629"/>
        <v>67.317108170636317</v>
      </c>
      <c r="AK1227" s="12"/>
      <c r="AL1227" s="12"/>
      <c r="AM1227" s="12"/>
      <c r="AN1227" s="12"/>
    </row>
    <row r="1228" spans="1:40" x14ac:dyDescent="0.35">
      <c r="A1228" s="12"/>
      <c r="B1228" s="12">
        <f t="shared" si="595"/>
        <v>109800</v>
      </c>
      <c r="C1228" s="29" t="str">
        <f t="shared" si="597"/>
        <v>-5.74550524143997E-06+0.0202153195031075i</v>
      </c>
      <c r="D1228" s="28" t="str">
        <f t="shared" si="598"/>
        <v>-5.39910508173737+0.154984116190491i</v>
      </c>
      <c r="E1228" s="12" t="str">
        <f t="shared" si="599"/>
        <v>4200</v>
      </c>
      <c r="F1228" s="12" t="str">
        <f t="shared" si="600"/>
        <v>0.704225352112676</v>
      </c>
      <c r="G1228" s="12" t="str">
        <f t="shared" si="596"/>
        <v>0.704225352112676</v>
      </c>
      <c r="H1228" s="12" t="str">
        <f t="shared" si="601"/>
        <v>7.20607846884355+2.66380225596523i</v>
      </c>
      <c r="I1228" s="12" t="str">
        <f t="shared" si="602"/>
        <v>431.183591705199i</v>
      </c>
      <c r="J1228" s="12" t="str">
        <f t="shared" si="603"/>
        <v>-158.027923685518+93.255007426507i</v>
      </c>
      <c r="K1228" s="12" t="str">
        <f t="shared" si="604"/>
        <v>1.194263138176-2.02377254871634i</v>
      </c>
      <c r="L1228" s="12" t="str">
        <f t="shared" si="605"/>
        <v>0.0582029014206641-0.0831816449672585i</v>
      </c>
      <c r="M1228" s="12" t="str">
        <f t="shared" si="606"/>
        <v>1.25246603959666-2.1069541936836i</v>
      </c>
      <c r="N1228" s="12" t="str">
        <f t="shared" si="607"/>
        <v>-1.37978749345664i</v>
      </c>
      <c r="O1228" s="12" t="str">
        <f t="shared" si="608"/>
        <v>0.189849477314091-0.981813208285347i</v>
      </c>
      <c r="P1228" s="12" t="str">
        <f t="shared" si="609"/>
        <v>0.810150522685909+0.981813208285347i</v>
      </c>
      <c r="Q1228" s="12" t="str">
        <f t="shared" si="610"/>
        <v>-0.810150522685909+0.397974285171293i</v>
      </c>
      <c r="R1228" s="12" t="str">
        <f t="shared" si="611"/>
        <v>-0.326007765691543-1.37203628791297i</v>
      </c>
      <c r="S1228" s="12" t="str">
        <f t="shared" si="612"/>
        <v>0.141296748876678i</v>
      </c>
      <c r="T1228" s="12" t="str">
        <f t="shared" si="613"/>
        <v>0.193864266822928-0.0460638374007648i</v>
      </c>
      <c r="U1228" s="12" t="str">
        <f t="shared" si="614"/>
        <v>0.001-0.0144949857096444i</v>
      </c>
      <c r="V1228" s="12" t="str">
        <f t="shared" si="615"/>
        <v>0.0015-0.0044057707324147i</v>
      </c>
      <c r="W1228" s="12" t="str">
        <f t="shared" si="616"/>
        <v>0.000930751988752741-0.00342253305980145i</v>
      </c>
      <c r="X1228" s="12" t="str">
        <f t="shared" si="617"/>
        <v>0.00129087276558966-0.0031459712266898i</v>
      </c>
      <c r="Y1228" s="12" t="str">
        <f t="shared" si="618"/>
        <v>0.00029+0.103484062009248i</v>
      </c>
      <c r="Z1228" s="12" t="str">
        <f t="shared" si="619"/>
        <v>-0.373719357520301-0.160270898279329i</v>
      </c>
      <c r="AA1228" s="12" t="str">
        <f t="shared" si="620"/>
        <v>1.88381696685987-119.565977700935i</v>
      </c>
      <c r="AB1228" s="12" t="str">
        <f t="shared" si="621"/>
        <v>0.483921418102121-0.114983941514937i</v>
      </c>
      <c r="AC1228" s="12" t="str">
        <f t="shared" si="622"/>
        <v>1.3638292442252-1.16361374313001i</v>
      </c>
      <c r="AD1228" s="12" t="str">
        <f t="shared" si="623"/>
        <v>0.246974602050652+0.126408126505022i</v>
      </c>
      <c r="AE1228" s="12" t="str">
        <f t="shared" si="624"/>
        <v>-0.0720396456174347-0.0868240051456395i</v>
      </c>
      <c r="AF1228" s="12" t="str">
        <f t="shared" si="625"/>
        <v>-12.6051835505809-2.50881813977474i</v>
      </c>
      <c r="AG1228" s="12" t="str">
        <f t="shared" si="626"/>
        <v>1.05639730557393-0.106035700556656i</v>
      </c>
      <c r="AH1228" s="12" t="str">
        <f t="shared" si="627"/>
        <v>0.526927133900633+1.25998047508049i</v>
      </c>
      <c r="AI1228" s="12">
        <f t="shared" si="628"/>
        <v>2.707261057754593</v>
      </c>
      <c r="AJ1228" s="12">
        <f t="shared" si="629"/>
        <v>67.305190684106535</v>
      </c>
      <c r="AK1228" s="12"/>
      <c r="AL1228" s="12"/>
      <c r="AM1228" s="12"/>
      <c r="AN1228" s="12"/>
    </row>
    <row r="1229" spans="1:40" x14ac:dyDescent="0.35">
      <c r="A1229" s="12"/>
      <c r="B1229" s="12">
        <f t="shared" si="595"/>
        <v>109900</v>
      </c>
      <c r="C1229" s="29" t="str">
        <f t="shared" si="597"/>
        <v>-0.0000057350541207689+0.020196925220813i</v>
      </c>
      <c r="D1229" s="28" t="str">
        <f t="shared" si="598"/>
        <v>-5.39910500161211+0.154843093359566i</v>
      </c>
      <c r="E1229" s="12" t="str">
        <f t="shared" si="599"/>
        <v>4200</v>
      </c>
      <c r="F1229" s="12" t="str">
        <f t="shared" si="600"/>
        <v>0.704225352112676</v>
      </c>
      <c r="G1229" s="12" t="str">
        <f t="shared" si="596"/>
        <v>0.704225352112676</v>
      </c>
      <c r="H1229" s="12" t="str">
        <f t="shared" si="601"/>
        <v>7.20775760023425+2.662053881774i</v>
      </c>
      <c r="I1229" s="12" t="str">
        <f t="shared" si="602"/>
        <v>431.576290786898i</v>
      </c>
      <c r="J1229" s="12" t="str">
        <f t="shared" si="603"/>
        <v>-158.317723941934+93.3399391272598i</v>
      </c>
      <c r="K1229" s="12" t="str">
        <f t="shared" si="604"/>
        <v>1.19263073793007-2.02287022787585i</v>
      </c>
      <c r="L1229" s="12" t="str">
        <f t="shared" si="605"/>
        <v>0.0581317847005204-0.083155672175241i</v>
      </c>
      <c r="M1229" s="12" t="str">
        <f t="shared" si="606"/>
        <v>1.25076252263059-2.10602590005109i</v>
      </c>
      <c r="N1229" s="12" t="str">
        <f t="shared" si="607"/>
        <v>-1.38104413051807i</v>
      </c>
      <c r="O1229" s="12" t="str">
        <f t="shared" si="608"/>
        <v>0.188615544874758-0.982051004903309i</v>
      </c>
      <c r="P1229" s="12" t="str">
        <f t="shared" si="609"/>
        <v>0.811384455125242+0.982051004903309i</v>
      </c>
      <c r="Q1229" s="12" t="str">
        <f t="shared" si="610"/>
        <v>-0.811384455125242+0.398993125614761i</v>
      </c>
      <c r="R1229" s="12" t="str">
        <f t="shared" si="611"/>
        <v>-0.325993900130784-1.37064534946775i</v>
      </c>
      <c r="S1229" s="12" t="str">
        <f t="shared" si="612"/>
        <v>0.141425434440318i</v>
      </c>
      <c r="T1229" s="12" t="str">
        <f t="shared" si="613"/>
        <v>0.193844114012078-0.0461038289508898i</v>
      </c>
      <c r="U1229" s="12" t="str">
        <f t="shared" si="614"/>
        <v>0.001-0.0144817964596811i</v>
      </c>
      <c r="V1229" s="12" t="str">
        <f t="shared" si="615"/>
        <v>0.0015-0.00440176184184836i</v>
      </c>
      <c r="W1229" s="12" t="str">
        <f t="shared" si="616"/>
        <v>0.000930741625324066-0.00341949711436107i</v>
      </c>
      <c r="X1229" s="12" t="str">
        <f t="shared" si="617"/>
        <v>0.00129017962877702-0.00314326799874355i</v>
      </c>
      <c r="Y1229" s="12" t="str">
        <f t="shared" si="618"/>
        <v>0.00029+0.103578309788855i</v>
      </c>
      <c r="Z1229" s="12" t="str">
        <f t="shared" si="619"/>
        <v>-0.373040671792787-0.160020113788403i</v>
      </c>
      <c r="AA1229" s="12" t="str">
        <f t="shared" si="620"/>
        <v>1.8793587240668-119.450642542674i</v>
      </c>
      <c r="AB1229" s="12" t="str">
        <f t="shared" si="621"/>
        <v>0.48387111292229-0.115083767893287i</v>
      </c>
      <c r="AC1229" s="12" t="str">
        <f t="shared" si="622"/>
        <v>1.36283845796802-1.16298755994493i</v>
      </c>
      <c r="AD1229" s="12" t="str">
        <f t="shared" si="623"/>
        <v>0.247137568307239+0.126452367582891i</v>
      </c>
      <c r="AE1229" s="12" t="str">
        <f t="shared" si="624"/>
        <v>-0.0719574422571411-0.0867188579548235i</v>
      </c>
      <c r="AF1229" s="12" t="str">
        <f t="shared" si="625"/>
        <v>-12.6068626018464-2.50721078841443i</v>
      </c>
      <c r="AG1229" s="12" t="str">
        <f t="shared" si="626"/>
        <v>1.05636078166798-0.106004792933347i</v>
      </c>
      <c r="AH1229" s="12" t="str">
        <f t="shared" si="627"/>
        <v>0.526640078478347+1.258558248565i</v>
      </c>
      <c r="AI1229" s="12">
        <f t="shared" si="628"/>
        <v>2.6982072593658133</v>
      </c>
      <c r="AJ1229" s="12">
        <f t="shared" si="629"/>
        <v>67.293268011999331</v>
      </c>
      <c r="AK1229" s="12"/>
      <c r="AL1229" s="12"/>
      <c r="AM1229" s="12"/>
      <c r="AN1229" s="12"/>
    </row>
    <row r="1230" spans="1:40" x14ac:dyDescent="0.35">
      <c r="A1230" s="12"/>
      <c r="B1230" s="12">
        <f t="shared" si="595"/>
        <v>110000</v>
      </c>
      <c r="C1230" s="29" t="str">
        <f t="shared" si="597"/>
        <v>-5.72463149019325E-06+0.0201785643826601i</v>
      </c>
      <c r="D1230" s="28" t="str">
        <f t="shared" si="598"/>
        <v>-5.39910492170527+0.154702326933728i</v>
      </c>
      <c r="E1230" s="12" t="str">
        <f t="shared" si="599"/>
        <v>4200</v>
      </c>
      <c r="F1230" s="12" t="str">
        <f t="shared" si="600"/>
        <v>0.704225352112676</v>
      </c>
      <c r="G1230" s="12" t="str">
        <f t="shared" si="596"/>
        <v>0.704225352112676</v>
      </c>
      <c r="H1230" s="12" t="str">
        <f t="shared" si="601"/>
        <v>7.20943300338343+2.66030718804081i</v>
      </c>
      <c r="I1230" s="12" t="str">
        <f t="shared" si="602"/>
        <v>431.968989868597i</v>
      </c>
      <c r="J1230" s="12" t="str">
        <f t="shared" si="603"/>
        <v>-158.607788012877+93.4248708280125i</v>
      </c>
      <c r="K1230" s="12" t="str">
        <f t="shared" si="604"/>
        <v>1.19100131396617-2.02196783634154i</v>
      </c>
      <c r="L1230" s="12" t="str">
        <f t="shared" si="605"/>
        <v>0.0580607770569472-0.0831296704234486i</v>
      </c>
      <c r="M1230" s="12" t="str">
        <f t="shared" si="606"/>
        <v>1.24906209102312-2.10509750676499i</v>
      </c>
      <c r="N1230" s="12" t="str">
        <f t="shared" si="607"/>
        <v>-1.38230076757951i</v>
      </c>
      <c r="O1230" s="12" t="str">
        <f t="shared" si="608"/>
        <v>0.187381314585724-0.982287250728689i</v>
      </c>
      <c r="P1230" s="12" t="str">
        <f t="shared" si="609"/>
        <v>0.812618685414276+0.982287250728689i</v>
      </c>
      <c r="Q1230" s="12" t="str">
        <f t="shared" si="610"/>
        <v>-0.812618685414276+0.400013516850821i</v>
      </c>
      <c r="R1230" s="12" t="str">
        <f t="shared" si="611"/>
        <v>-0.325980020011912-1.36925680510227i</v>
      </c>
      <c r="S1230" s="12" t="str">
        <f t="shared" si="612"/>
        <v>0.141554120003958i</v>
      </c>
      <c r="T1230" s="12" t="str">
        <f t="shared" si="613"/>
        <v>0.193823942105683-0.0461438148716588i</v>
      </c>
      <c r="U1230" s="12" t="str">
        <f t="shared" si="614"/>
        <v>0.001-0.0144686311901723i</v>
      </c>
      <c r="V1230" s="12" t="str">
        <f t="shared" si="615"/>
        <v>0.0015-0.00439776024017396i</v>
      </c>
      <c r="W1230" s="12" t="str">
        <f t="shared" si="616"/>
        <v>0.00093073125311153-0.00341646675510942i</v>
      </c>
      <c r="X1230" s="12" t="str">
        <f t="shared" si="617"/>
        <v>0.00128948830938753-0.00314056952591549i</v>
      </c>
      <c r="Y1230" s="12" t="str">
        <f t="shared" si="618"/>
        <v>0.00029+0.103672557568463i</v>
      </c>
      <c r="Z1230" s="12" t="str">
        <f t="shared" si="619"/>
        <v>-0.372363862104869-0.159770083059389i</v>
      </c>
      <c r="AA1230" s="12" t="str">
        <f t="shared" si="620"/>
        <v>1.87491649485337-119.33553513572i</v>
      </c>
      <c r="AB1230" s="12" t="str">
        <f t="shared" si="621"/>
        <v>0.483820760076412-0.115183580219714i</v>
      </c>
      <c r="AC1230" s="12" t="str">
        <f t="shared" si="622"/>
        <v>1.36184950272065-1.16236131931876i</v>
      </c>
      <c r="AD1230" s="12" t="str">
        <f t="shared" si="623"/>
        <v>0.247300612015646+0.126496419088142i</v>
      </c>
      <c r="AE1230" s="12" t="str">
        <f t="shared" si="624"/>
        <v>-0.0718754676066158-0.0866139344764739i</v>
      </c>
      <c r="AF1230" s="12" t="str">
        <f t="shared" si="625"/>
        <v>-12.6085379250887-2.50560486110708i</v>
      </c>
      <c r="AG1230" s="12" t="str">
        <f t="shared" si="626"/>
        <v>1.05632425281787-0.105973981958756i</v>
      </c>
      <c r="AH1230" s="12" t="str">
        <f t="shared" si="627"/>
        <v>0.526353757388891+1.25713898811302i</v>
      </c>
      <c r="AI1230" s="12">
        <f t="shared" si="628"/>
        <v>2.6891636352038262</v>
      </c>
      <c r="AJ1230" s="12">
        <f t="shared" si="629"/>
        <v>67.281340127495923</v>
      </c>
      <c r="AK1230" s="12"/>
      <c r="AL1230" s="12"/>
      <c r="AM1230" s="12"/>
      <c r="AN1230" s="12"/>
    </row>
    <row r="1231" spans="1:40" x14ac:dyDescent="0.35">
      <c r="A1231" s="12"/>
      <c r="B1231" s="12">
        <f t="shared" si="595"/>
        <v>110100</v>
      </c>
      <c r="C1231" s="29" t="str">
        <f t="shared" si="597"/>
        <v>-5.71423724625378E-06+0.0201602368975202i</v>
      </c>
      <c r="D1231" s="28" t="str">
        <f t="shared" si="598"/>
        <v>-5.39910484201607+0.154561816214322i</v>
      </c>
      <c r="E1231" s="12" t="str">
        <f t="shared" si="599"/>
        <v>4200</v>
      </c>
      <c r="F1231" s="12" t="str">
        <f t="shared" si="600"/>
        <v>0.704225352112676</v>
      </c>
      <c r="G1231" s="12" t="str">
        <f t="shared" si="596"/>
        <v>0.704225352112676</v>
      </c>
      <c r="H1231" s="12" t="str">
        <f t="shared" si="601"/>
        <v>7.21110468862236+2.65856217433521i</v>
      </c>
      <c r="I1231" s="12" t="str">
        <f t="shared" si="602"/>
        <v>432.361688950295i</v>
      </c>
      <c r="J1231" s="12" t="str">
        <f t="shared" si="603"/>
        <v>-158.898115898345+93.5098025287653i</v>
      </c>
      <c r="K1231" s="12" t="str">
        <f t="shared" si="604"/>
        <v>1.18937486016948-2.02106537782123i</v>
      </c>
      <c r="L1231" s="12" t="str">
        <f t="shared" si="605"/>
        <v>0.0579898783270929-0.0831036399044288i</v>
      </c>
      <c r="M1231" s="12" t="str">
        <f t="shared" si="606"/>
        <v>1.24736473849657-2.10416901772566i</v>
      </c>
      <c r="N1231" s="12" t="str">
        <f t="shared" si="607"/>
        <v>-1.38355740464094i</v>
      </c>
      <c r="O1231" s="12" t="str">
        <f t="shared" si="608"/>
        <v>0.186146788396027-0.98252194538842i</v>
      </c>
      <c r="P1231" s="12" t="str">
        <f t="shared" si="609"/>
        <v>0.813853211603973+0.98252194538842i</v>
      </c>
      <c r="Q1231" s="12" t="str">
        <f t="shared" si="610"/>
        <v>-0.813853211603973+0.40103545925252i</v>
      </c>
      <c r="R1231" s="12" t="str">
        <f t="shared" si="611"/>
        <v>-0.325966125329333-1.36787064827895i</v>
      </c>
      <c r="S1231" s="12" t="str">
        <f t="shared" si="612"/>
        <v>0.141682805567598i</v>
      </c>
      <c r="T1231" s="12" t="str">
        <f t="shared" si="613"/>
        <v>0.193803751101731-0.0461837951566592i</v>
      </c>
      <c r="U1231" s="12" t="str">
        <f t="shared" si="614"/>
        <v>0.001-0.0144554898357762i</v>
      </c>
      <c r="V1231" s="12" t="str">
        <f t="shared" si="615"/>
        <v>0.0015-0.00439376590753075i</v>
      </c>
      <c r="W1231" s="12" t="str">
        <f t="shared" si="616"/>
        <v>0.000930720872116852-0.00341344196681237i</v>
      </c>
      <c r="X1231" s="12" t="str">
        <f t="shared" si="617"/>
        <v>0.0012887988009564-0.00313787579602889i</v>
      </c>
      <c r="Y1231" s="12" t="str">
        <f t="shared" si="618"/>
        <v>0.00029+0.103766805348071i</v>
      </c>
      <c r="Z1231" s="12" t="str">
        <f t="shared" si="619"/>
        <v>-0.371688921531143-0.159520802880221i</v>
      </c>
      <c r="AA1231" s="12" t="str">
        <f t="shared" si="620"/>
        <v>1.87049020271098-119.220654792977i</v>
      </c>
      <c r="AB1231" s="12" t="str">
        <f t="shared" si="621"/>
        <v>0.483770359559466-0.11528337847821i</v>
      </c>
      <c r="AC1231" s="12" t="str">
        <f t="shared" si="622"/>
        <v>1.36086237479169-1.1617350235275i</v>
      </c>
      <c r="AD1231" s="12" t="str">
        <f t="shared" si="623"/>
        <v>0.247463732983642+0.12654028090688i</v>
      </c>
      <c r="AE1231" s="12" t="str">
        <f t="shared" si="624"/>
        <v>-0.0717937208238065-0.0865092339098135i</v>
      </c>
      <c r="AF1231" s="12" t="str">
        <f t="shared" si="625"/>
        <v>-12.6102095306384-2.50400035812089i</v>
      </c>
      <c r="AG1231" s="12" t="str">
        <f t="shared" si="626"/>
        <v>1.05628771896043-0.105943267259865i</v>
      </c>
      <c r="AH1231" s="12" t="str">
        <f t="shared" si="627"/>
        <v>0.526068168762663+1.2557226836803i</v>
      </c>
      <c r="AI1231" s="12">
        <f t="shared" si="628"/>
        <v>2.6801301625186023</v>
      </c>
      <c r="AJ1231" s="12">
        <f t="shared" si="629"/>
        <v>67.269407003927569</v>
      </c>
      <c r="AK1231" s="12"/>
      <c r="AL1231" s="12"/>
      <c r="AM1231" s="12"/>
      <c r="AN1231" s="12"/>
    </row>
    <row r="1232" spans="1:40" x14ac:dyDescent="0.35">
      <c r="A1232" s="12"/>
      <c r="B1232" s="12">
        <f t="shared" si="595"/>
        <v>110200</v>
      </c>
      <c r="C1232" s="29" t="str">
        <f t="shared" si="597"/>
        <v>-5.70387128596051E-06+0.0201419426745959i</v>
      </c>
      <c r="D1232" s="28" t="str">
        <f t="shared" si="598"/>
        <v>-5.39910476254371+0.154421560505235i</v>
      </c>
      <c r="E1232" s="12" t="str">
        <f t="shared" si="599"/>
        <v>4200</v>
      </c>
      <c r="F1232" s="12" t="str">
        <f t="shared" si="600"/>
        <v>0.704225352112676</v>
      </c>
      <c r="G1232" s="12" t="str">
        <f t="shared" si="596"/>
        <v>0.704225352112676</v>
      </c>
      <c r="H1232" s="12" t="str">
        <f t="shared" si="601"/>
        <v>7.21277266624943+2.65681884021509i</v>
      </c>
      <c r="I1232" s="12" t="str">
        <f t="shared" si="602"/>
        <v>432.754388031994i</v>
      </c>
      <c r="J1232" s="12" t="str">
        <f t="shared" si="603"/>
        <v>-159.188707598338+93.594734229518i</v>
      </c>
      <c r="K1232" s="12" t="str">
        <f t="shared" si="604"/>
        <v>1.1877513704364-2.0201628560028i</v>
      </c>
      <c r="L1232" s="12" t="str">
        <f t="shared" si="605"/>
        <v>0.057919088348176-0.0830775808099815i</v>
      </c>
      <c r="M1232" s="12" t="str">
        <f t="shared" si="606"/>
        <v>1.24567045878458-2.10324043681278i</v>
      </c>
      <c r="N1232" s="12" t="str">
        <f t="shared" si="607"/>
        <v>-1.38481404170238i</v>
      </c>
      <c r="O1232" s="12" t="str">
        <f t="shared" si="608"/>
        <v>0.184911968255133-0.98275508851189i</v>
      </c>
      <c r="P1232" s="12" t="str">
        <f t="shared" si="609"/>
        <v>0.815088031744867+0.98275508851189i</v>
      </c>
      <c r="Q1232" s="12" t="str">
        <f t="shared" si="610"/>
        <v>-0.815088031744867+0.40205895319049i</v>
      </c>
      <c r="R1232" s="12" t="str">
        <f t="shared" si="611"/>
        <v>-0.325952216077443-1.36648687248391i</v>
      </c>
      <c r="S1232" s="12" t="str">
        <f t="shared" si="612"/>
        <v>0.141811491131238i</v>
      </c>
      <c r="T1232" s="12" t="str">
        <f t="shared" si="613"/>
        <v>0.193783540998205-0.0462237697994737i</v>
      </c>
      <c r="U1232" s="12" t="str">
        <f t="shared" si="614"/>
        <v>0.001-0.014442372331388i</v>
      </c>
      <c r="V1232" s="12" t="str">
        <f t="shared" si="615"/>
        <v>0.0015-0.00438977882413007i</v>
      </c>
      <c r="W1232" s="12" t="str">
        <f t="shared" si="616"/>
        <v>0.000930710482341729-0.003410422734291i</v>
      </c>
      <c r="X1232" s="12" t="str">
        <f t="shared" si="617"/>
        <v>0.00128811109704731-0.00313518679694771i</v>
      </c>
      <c r="Y1232" s="12" t="str">
        <f t="shared" si="618"/>
        <v>0.00029+0.103861053127679i</v>
      </c>
      <c r="Z1232" s="12" t="str">
        <f t="shared" si="619"/>
        <v>-0.371015843178142-0.159272270056147i</v>
      </c>
      <c r="AA1232" s="12" t="str">
        <f t="shared" si="620"/>
        <v>1.86607977158318-119.106000830139i</v>
      </c>
      <c r="AB1232" s="12" t="str">
        <f t="shared" si="621"/>
        <v>0.483719911366415-0.115383162652756i</v>
      </c>
      <c r="AC1232" s="12" t="str">
        <f t="shared" si="622"/>
        <v>1.35987707049642-1.16110867483501i</v>
      </c>
      <c r="AD1232" s="12" t="str">
        <f t="shared" si="623"/>
        <v>0.247626931018822+0.126583952925341i</v>
      </c>
      <c r="AE1232" s="12" t="str">
        <f t="shared" si="624"/>
        <v>-0.0717122010704646-0.0864047554578224i</v>
      </c>
      <c r="AF1232" s="12" t="str">
        <f t="shared" si="625"/>
        <v>-12.6118774287931-2.50239727970986i</v>
      </c>
      <c r="AG1232" s="12" t="str">
        <f t="shared" si="626"/>
        <v>1.05625118003287-0.105912648465064i</v>
      </c>
      <c r="AH1232" s="12" t="str">
        <f t="shared" si="627"/>
        <v>0.525783310734293+1.25430932526579i</v>
      </c>
      <c r="AI1232" s="12">
        <f t="shared" si="628"/>
        <v>2.6711068186247799</v>
      </c>
      <c r="AJ1232" s="12">
        <f t="shared" si="629"/>
        <v>67.257468614771042</v>
      </c>
      <c r="AK1232" s="12"/>
      <c r="AL1232" s="12"/>
      <c r="AM1232" s="12"/>
      <c r="AN1232" s="12"/>
    </row>
    <row r="1233" spans="1:40" x14ac:dyDescent="0.35">
      <c r="A1233" s="12"/>
      <c r="B1233" s="12">
        <f t="shared" si="595"/>
        <v>110300</v>
      </c>
      <c r="C1233" s="29" t="str">
        <f t="shared" si="597"/>
        <v>-5.69353350679005E-06+0.0201236816234186i</v>
      </c>
      <c r="D1233" s="28" t="str">
        <f t="shared" si="598"/>
        <v>-5.3991046832874+0.154281559112876i</v>
      </c>
      <c r="E1233" s="12" t="str">
        <f t="shared" si="599"/>
        <v>4200</v>
      </c>
      <c r="F1233" s="12" t="str">
        <f t="shared" si="600"/>
        <v>0.704225352112676</v>
      </c>
      <c r="G1233" s="12" t="str">
        <f t="shared" si="596"/>
        <v>0.704225352112676</v>
      </c>
      <c r="H1233" s="12" t="str">
        <f t="shared" si="601"/>
        <v>7.21443694653033+2.65507718522683i</v>
      </c>
      <c r="I1233" s="12" t="str">
        <f t="shared" si="602"/>
        <v>433.147087113693i</v>
      </c>
      <c r="J1233" s="12" t="str">
        <f t="shared" si="603"/>
        <v>-159.479563112858+93.6796659302707i</v>
      </c>
      <c r="K1233" s="12" t="str">
        <f t="shared" si="604"/>
        <v>1.18613083867459-2.01926027455428i</v>
      </c>
      <c r="L1233" s="12" t="str">
        <f t="shared" si="605"/>
        <v>0.057848406957486-0.083051493331161i</v>
      </c>
      <c r="M1233" s="12" t="str">
        <f t="shared" si="606"/>
        <v>1.24397924563208-2.10231176788544i</v>
      </c>
      <c r="N1233" s="12" t="str">
        <f t="shared" si="607"/>
        <v>-1.38607067876382i</v>
      </c>
      <c r="O1233" s="12" t="str">
        <f t="shared" si="608"/>
        <v>0.183676856113002-0.982986679730933i</v>
      </c>
      <c r="P1233" s="12" t="str">
        <f t="shared" si="609"/>
        <v>0.816323143886998+0.982986679730933i</v>
      </c>
      <c r="Q1233" s="12" t="str">
        <f t="shared" si="610"/>
        <v>-0.816323143886998+0.403083999032887i</v>
      </c>
      <c r="R1233" s="12" t="str">
        <f t="shared" si="611"/>
        <v>-0.325938292250631-1.36510547122688i</v>
      </c>
      <c r="S1233" s="12" t="str">
        <f t="shared" si="612"/>
        <v>0.141940176694878i</v>
      </c>
      <c r="T1233" s="12" t="str">
        <f t="shared" si="613"/>
        <v>0.193763311793088-0.0462637387936813i</v>
      </c>
      <c r="U1233" s="12" t="str">
        <f t="shared" si="614"/>
        <v>0.001-0.0144292786121392i</v>
      </c>
      <c r="V1233" s="12" t="str">
        <f t="shared" si="615"/>
        <v>0.0015-0.00438579897025507i</v>
      </c>
      <c r="W1233" s="12" t="str">
        <f t="shared" si="616"/>
        <v>0.00093070008378789-0.00340740904242155i</v>
      </c>
      <c r="X1233" s="12" t="str">
        <f t="shared" si="617"/>
        <v>0.00128742519125225-0.00313250251657655i</v>
      </c>
      <c r="Y1233" s="12" t="str">
        <f t="shared" si="618"/>
        <v>0.00029+0.103955300907286i</v>
      </c>
      <c r="Z1233" s="12" t="str">
        <f t="shared" si="619"/>
        <v>-0.37034462018422-0.159024481409632i</v>
      </c>
      <c r="AA1233" s="12" t="str">
        <f t="shared" si="620"/>
        <v>1.86168512586278-118.991572565693i</v>
      </c>
      <c r="AB1233" s="12" t="str">
        <f t="shared" si="621"/>
        <v>0.483669415492226-0.115482932727325i</v>
      </c>
      <c r="AC1233" s="12" t="str">
        <f t="shared" si="622"/>
        <v>1.35889358615675-1.1604822754931i</v>
      </c>
      <c r="AD1233" s="12" t="str">
        <f t="shared" si="623"/>
        <v>0.24779020592862+0.126627435029909i</v>
      </c>
      <c r="AE1233" s="12" t="str">
        <f t="shared" si="624"/>
        <v>-0.0716309075121411-0.0863004983272381i</v>
      </c>
      <c r="AF1233" s="12" t="str">
        <f t="shared" si="625"/>
        <v>-12.6135416298177-2.50079562611395i</v>
      </c>
      <c r="AG1233" s="12" t="str">
        <f t="shared" si="626"/>
        <v>1.05621463597287-0.105882125204157i</v>
      </c>
      <c r="AH1233" s="12" t="str">
        <f t="shared" si="627"/>
        <v>0.525499181442704+1.25289890291177i</v>
      </c>
      <c r="AI1233" s="12">
        <f t="shared" si="628"/>
        <v>2.6620935809036803</v>
      </c>
      <c r="AJ1233" s="12">
        <f t="shared" si="629"/>
        <v>67.245524933651012</v>
      </c>
      <c r="AK1233" s="12"/>
      <c r="AL1233" s="12"/>
      <c r="AM1233" s="12"/>
      <c r="AN1233" s="12"/>
    </row>
    <row r="1234" spans="1:40" x14ac:dyDescent="0.35">
      <c r="A1234" s="12"/>
      <c r="B1234" s="12">
        <f t="shared" si="595"/>
        <v>110400</v>
      </c>
      <c r="C1234" s="29" t="str">
        <f t="shared" si="597"/>
        <v>-5.68322380668319E-06+0.0201054536538479i</v>
      </c>
      <c r="D1234" s="28" t="str">
        <f t="shared" si="598"/>
        <v>-5.39910460424637+0.154141811346167i</v>
      </c>
      <c r="E1234" s="12" t="str">
        <f t="shared" si="599"/>
        <v>4200</v>
      </c>
      <c r="F1234" s="12" t="str">
        <f t="shared" si="600"/>
        <v>0.704225352112676</v>
      </c>
      <c r="G1234" s="12" t="str">
        <f t="shared" si="596"/>
        <v>0.704225352112676</v>
      </c>
      <c r="H1234" s="12" t="str">
        <f t="shared" si="601"/>
        <v>7.21609753969809+2.65333720890543i</v>
      </c>
      <c r="I1234" s="12" t="str">
        <f t="shared" si="602"/>
        <v>433.539786195391i</v>
      </c>
      <c r="J1234" s="12" t="str">
        <f t="shared" si="603"/>
        <v>-159.770682441903+93.7645976310234i</v>
      </c>
      <c r="K1234" s="12" t="str">
        <f t="shared" si="604"/>
        <v>1.18451325880295-2.01835763712395i</v>
      </c>
      <c r="L1234" s="12" t="str">
        <f t="shared" si="605"/>
        <v>0.0577778339923861-0.0830253776582796i</v>
      </c>
      <c r="M1234" s="12" t="str">
        <f t="shared" si="606"/>
        <v>1.24229109279534-2.10138301478223i</v>
      </c>
      <c r="N1234" s="12" t="str">
        <f t="shared" si="607"/>
        <v>-1.38732731582525i</v>
      </c>
      <c r="O1234" s="12" t="str">
        <f t="shared" si="608"/>
        <v>0.182441453920053-0.983216718679833i</v>
      </c>
      <c r="P1234" s="12" t="str">
        <f t="shared" si="609"/>
        <v>0.817558546079947+0.983216718679833i</v>
      </c>
      <c r="Q1234" s="12" t="str">
        <f t="shared" si="610"/>
        <v>-0.817558546079947+0.404110597145417i</v>
      </c>
      <c r="R1234" s="12" t="str">
        <f t="shared" si="611"/>
        <v>-0.325924353843283-1.36372643804111i</v>
      </c>
      <c r="S1234" s="12" t="str">
        <f t="shared" si="612"/>
        <v>0.142068862258518i</v>
      </c>
      <c r="T1234" s="12" t="str">
        <f t="shared" si="613"/>
        <v>0.193743063484362-0.0463037021328579i</v>
      </c>
      <c r="U1234" s="12" t="str">
        <f t="shared" si="614"/>
        <v>0.001-0.0144162086133963i</v>
      </c>
      <c r="V1234" s="12" t="str">
        <f t="shared" si="615"/>
        <v>0.0015-0.00438182632626028i</v>
      </c>
      <c r="W1234" s="12" t="str">
        <f t="shared" si="616"/>
        <v>0.000930689676457048-0.00340440087613497i</v>
      </c>
      <c r="X1234" s="12" t="str">
        <f t="shared" si="617"/>
        <v>0.00128674107719138-0.00312982294286033i</v>
      </c>
      <c r="Y1234" s="12" t="str">
        <f t="shared" si="618"/>
        <v>0.00029+0.104049548686894i</v>
      </c>
      <c r="Z1234" s="12" t="str">
        <f t="shared" si="619"/>
        <v>-0.369675245719315-0.158777433780236i</v>
      </c>
      <c r="AA1234" s="12" t="str">
        <f t="shared" si="620"/>
        <v>1.85730619038847-118.877369320892i</v>
      </c>
      <c r="AB1234" s="12" t="str">
        <f t="shared" si="621"/>
        <v>0.48361887193186-0.11558268868588i</v>
      </c>
      <c r="AC1234" s="12" t="str">
        <f t="shared" si="622"/>
        <v>1.35791191810131-1.15985582774156i</v>
      </c>
      <c r="AD1234" s="12" t="str">
        <f t="shared" si="623"/>
        <v>0.247953557520297+0.126670727107099i</v>
      </c>
      <c r="AE1234" s="12" t="str">
        <f t="shared" si="624"/>
        <v>-0.071549839318152-0.086196461728514i</v>
      </c>
      <c r="AF1234" s="12" t="str">
        <f t="shared" si="625"/>
        <v>-12.6152021439445-2.49919539755926i</v>
      </c>
      <c r="AG1234" s="12" t="str">
        <f t="shared" si="626"/>
        <v>1.05617808671848-0.105851697108344i</v>
      </c>
      <c r="AH1234" s="12" t="str">
        <f t="shared" si="627"/>
        <v>0.525215779031064+1.25149140670332i</v>
      </c>
      <c r="AI1234" s="12">
        <f t="shared" si="628"/>
        <v>2.653090426801175</v>
      </c>
      <c r="AJ1234" s="12">
        <f t="shared" si="629"/>
        <v>67.233575934336315</v>
      </c>
      <c r="AK1234" s="12"/>
      <c r="AL1234" s="12"/>
      <c r="AM1234" s="12"/>
      <c r="AN1234" s="12"/>
    </row>
    <row r="1235" spans="1:40" x14ac:dyDescent="0.35">
      <c r="A1235" s="12"/>
      <c r="B1235" s="12">
        <f t="shared" si="595"/>
        <v>110500</v>
      </c>
      <c r="C1235" s="29" t="str">
        <f t="shared" si="597"/>
        <v>-5.67294208404225E-06+0.0200872586760694i</v>
      </c>
      <c r="D1235" s="28" t="str">
        <f t="shared" si="598"/>
        <v>-5.39910452541983+0.154002316516532i</v>
      </c>
      <c r="E1235" s="12" t="str">
        <f t="shared" si="599"/>
        <v>4200</v>
      </c>
      <c r="F1235" s="12" t="str">
        <f t="shared" si="600"/>
        <v>0.704225352112676</v>
      </c>
      <c r="G1235" s="12" t="str">
        <f t="shared" si="596"/>
        <v>0.704225352112676</v>
      </c>
      <c r="H1235" s="12" t="str">
        <f t="shared" si="601"/>
        <v>7.21775445595331+2.65159891077451i</v>
      </c>
      <c r="I1235" s="12" t="str">
        <f t="shared" si="602"/>
        <v>433.93248527709i</v>
      </c>
      <c r="J1235" s="12" t="str">
        <f t="shared" si="603"/>
        <v>-160.062065585473+93.8495293317761i</v>
      </c>
      <c r="K1235" s="12" t="str">
        <f t="shared" si="604"/>
        <v>1.18289862475165-2.01745494734044i</v>
      </c>
      <c r="L1235" s="12" t="str">
        <f t="shared" si="605"/>
        <v>0.0577073692903123-0.0829992339809088i</v>
      </c>
      <c r="M1235" s="12" t="str">
        <f t="shared" si="606"/>
        <v>1.24060599404196-2.10045418132135i</v>
      </c>
      <c r="N1235" s="12" t="str">
        <f t="shared" si="607"/>
        <v>-1.38858395288669i</v>
      </c>
      <c r="O1235" s="12" t="str">
        <f t="shared" si="608"/>
        <v>0.181205763627136-0.98344520499533i</v>
      </c>
      <c r="P1235" s="12" t="str">
        <f t="shared" si="609"/>
        <v>0.818794236372864+0.98344520499533i</v>
      </c>
      <c r="Q1235" s="12" t="str">
        <f t="shared" si="610"/>
        <v>-0.818794236372864+0.40513874789136i</v>
      </c>
      <c r="R1235" s="12" t="str">
        <f t="shared" si="611"/>
        <v>-0.325910400849774-1.36234976648322i</v>
      </c>
      <c r="S1235" s="12" t="str">
        <f t="shared" si="612"/>
        <v>0.142197547822158i</v>
      </c>
      <c r="T1235" s="12" t="str">
        <f t="shared" si="613"/>
        <v>0.193722796070003-0.0463436598105744i</v>
      </c>
      <c r="U1235" s="12" t="str">
        <f t="shared" si="614"/>
        <v>0.001-0.0144031622707598i</v>
      </c>
      <c r="V1235" s="12" t="str">
        <f t="shared" si="615"/>
        <v>0.0015-0.00437786087257136i</v>
      </c>
      <c r="W1235" s="12" t="str">
        <f t="shared" si="616"/>
        <v>0.000930679260350931-0.00340139822041676i</v>
      </c>
      <c r="X1235" s="12" t="str">
        <f t="shared" si="617"/>
        <v>0.00128605874851287-0.00312714806378416i</v>
      </c>
      <c r="Y1235" s="12" t="str">
        <f t="shared" si="618"/>
        <v>0.00029+0.104143796466502i</v>
      </c>
      <c r="Z1235" s="12" t="str">
        <f t="shared" si="619"/>
        <v>-0.369007712984828-0.158531124024523i</v>
      </c>
      <c r="AA1235" s="12" t="str">
        <f t="shared" si="620"/>
        <v>1.85294289044207-118.763390419754i</v>
      </c>
      <c r="AB1235" s="12" t="str">
        <f t="shared" si="621"/>
        <v>0.483568280680267-0.115682430512373i</v>
      </c>
      <c r="AC1235" s="12" t="str">
        <f t="shared" si="622"/>
        <v>1.35693206266537-1.15922933380824i</v>
      </c>
      <c r="AD1235" s="12" t="str">
        <f t="shared" si="623"/>
        <v>0.248116985600942+0.126713829043568i</v>
      </c>
      <c r="AE1235" s="12" t="str">
        <f t="shared" si="624"/>
        <v>-0.0714689956615651-0.0860926448758112i</v>
      </c>
      <c r="AF1235" s="12" t="str">
        <f t="shared" si="625"/>
        <v>-12.6168589813731-2.49759659425798i</v>
      </c>
      <c r="AG1235" s="12" t="str">
        <f t="shared" si="626"/>
        <v>1.0561415322082-0.105821363810222i</v>
      </c>
      <c r="AH1235" s="12" t="str">
        <f t="shared" si="627"/>
        <v>0.524933101646783+1.25008682676825i</v>
      </c>
      <c r="AI1235" s="12">
        <f t="shared" si="628"/>
        <v>2.6440973338283547</v>
      </c>
      <c r="AJ1235" s="12">
        <f t="shared" si="629"/>
        <v>67.221621590741535</v>
      </c>
      <c r="AK1235" s="12"/>
      <c r="AL1235" s="12"/>
      <c r="AM1235" s="12"/>
      <c r="AN1235" s="12"/>
    </row>
    <row r="1236" spans="1:40" x14ac:dyDescent="0.35">
      <c r="A1236" s="12"/>
      <c r="B1236" s="12">
        <f t="shared" si="595"/>
        <v>110600</v>
      </c>
      <c r="C1236" s="29" t="str">
        <f t="shared" si="597"/>
        <v>-5.66268823772867E-06+0.0200690966005937i</v>
      </c>
      <c r="D1236" s="28" t="str">
        <f t="shared" si="598"/>
        <v>-5.39910444680701+0.153863073937885i</v>
      </c>
      <c r="E1236" s="12" t="str">
        <f t="shared" si="599"/>
        <v>4200</v>
      </c>
      <c r="F1236" s="12" t="str">
        <f t="shared" si="600"/>
        <v>0.704225352112676</v>
      </c>
      <c r="G1236" s="12" t="str">
        <f t="shared" si="596"/>
        <v>0.704225352112676</v>
      </c>
      <c r="H1236" s="12" t="str">
        <f t="shared" si="601"/>
        <v>7.21940770546408+2.6498622903465i</v>
      </c>
      <c r="I1236" s="12" t="str">
        <f t="shared" si="602"/>
        <v>434.325184358789i</v>
      </c>
      <c r="J1236" s="12" t="str">
        <f t="shared" si="603"/>
        <v>-160.35371254357+93.9344610325289i</v>
      </c>
      <c r="K1236" s="12" t="str">
        <f t="shared" si="604"/>
        <v>1.18128693046203-2.01655220881279i</v>
      </c>
      <c r="L1236" s="12" t="str">
        <f t="shared" si="605"/>
        <v>0.0576370126887763-0.0829730624878819i</v>
      </c>
      <c r="M1236" s="12" t="str">
        <f t="shared" si="606"/>
        <v>1.23892394315081-2.09952527130067i</v>
      </c>
      <c r="N1236" s="12" t="str">
        <f t="shared" si="607"/>
        <v>-1.38984058994812i</v>
      </c>
      <c r="O1236" s="12" t="str">
        <f t="shared" si="608"/>
        <v>0.179969787185594-0.98367213831661i</v>
      </c>
      <c r="P1236" s="12" t="str">
        <f t="shared" si="609"/>
        <v>0.820030212814406+0.98367213831661i</v>
      </c>
      <c r="Q1236" s="12" t="str">
        <f t="shared" si="610"/>
        <v>-0.820030212814406+0.40616845163151i</v>
      </c>
      <c r="R1236" s="12" t="str">
        <f t="shared" si="611"/>
        <v>-0.325896433264476-1.36097545013316i</v>
      </c>
      <c r="S1236" s="12" t="str">
        <f t="shared" si="612"/>
        <v>0.142326233385798i</v>
      </c>
      <c r="T1236" s="12" t="str">
        <f t="shared" si="613"/>
        <v>0.193702509547994-0.0463836118203989i</v>
      </c>
      <c r="U1236" s="12" t="str">
        <f t="shared" si="614"/>
        <v>0.001-0.0143901395200629i</v>
      </c>
      <c r="V1236" s="12" t="str">
        <f t="shared" si="615"/>
        <v>0.0015-0.00437390258968477i</v>
      </c>
      <c r="W1236" s="12" t="str">
        <f t="shared" si="616"/>
        <v>0.000930668835471246-0.00339840106030671i</v>
      </c>
      <c r="X1236" s="12" t="str">
        <f t="shared" si="617"/>
        <v>0.0012853781988927-0.00312447786737322i</v>
      </c>
      <c r="Y1236" s="12" t="str">
        <f t="shared" si="618"/>
        <v>0.00029+0.104238044246109i</v>
      </c>
      <c r="Z1236" s="12" t="str">
        <f t="shared" si="619"/>
        <v>-0.368342015213417-0.15828554901592i</v>
      </c>
      <c r="AA1236" s="12" t="str">
        <f t="shared" si="620"/>
        <v>1.84859515174501-118.649635189036i</v>
      </c>
      <c r="AB1236" s="12" t="str">
        <f t="shared" si="621"/>
        <v>0.48351764173241-0.115782158190748i</v>
      </c>
      <c r="AC1236" s="12" t="str">
        <f t="shared" si="622"/>
        <v>1.35595401619089-1.15860279590909i</v>
      </c>
      <c r="AD1236" s="12" t="str">
        <f t="shared" si="623"/>
        <v>0.248280489977483+0.126756740726115i</v>
      </c>
      <c r="AE1236" s="12" t="str">
        <f t="shared" si="624"/>
        <v>-0.0713883757191792-0.0859890469869694i</v>
      </c>
      <c r="AF1236" s="12" t="str">
        <f t="shared" si="625"/>
        <v>-12.6185121522711-2.49599921640861i</v>
      </c>
      <c r="AG1236" s="12" t="str">
        <f t="shared" si="626"/>
        <v>1.05610497238092-0.105791124943775i</v>
      </c>
      <c r="AH1236" s="12" t="str">
        <f t="shared" si="627"/>
        <v>0.524651147441581+1.24868515327686i</v>
      </c>
      <c r="AI1236" s="12">
        <f t="shared" si="628"/>
        <v>2.6351142795613791</v>
      </c>
      <c r="AJ1236" s="12">
        <f t="shared" si="629"/>
        <v>67.209661876923306</v>
      </c>
      <c r="AK1236" s="12"/>
      <c r="AL1236" s="12"/>
      <c r="AM1236" s="12"/>
      <c r="AN1236" s="12"/>
    </row>
    <row r="1237" spans="1:40" x14ac:dyDescent="0.35">
      <c r="A1237" s="12"/>
      <c r="B1237" s="12">
        <f t="shared" si="595"/>
        <v>110700</v>
      </c>
      <c r="C1237" s="29" t="str">
        <f t="shared" si="597"/>
        <v>-5.65246216706053E-06+0.0200509673382546i</v>
      </c>
      <c r="D1237" s="28" t="str">
        <f t="shared" si="598"/>
        <v>-5.39910436840713+0.153724082926619i</v>
      </c>
      <c r="E1237" s="12" t="str">
        <f t="shared" si="599"/>
        <v>4200</v>
      </c>
      <c r="F1237" s="12" t="str">
        <f t="shared" si="600"/>
        <v>0.704225352112676</v>
      </c>
      <c r="G1237" s="12" t="str">
        <f t="shared" si="596"/>
        <v>0.704225352112676</v>
      </c>
      <c r="H1237" s="12" t="str">
        <f t="shared" si="601"/>
        <v>7.22105729836627+2.64812734712267i</v>
      </c>
      <c r="I1237" s="12" t="str">
        <f t="shared" si="602"/>
        <v>434.717883440488i</v>
      </c>
      <c r="J1237" s="12" t="str">
        <f t="shared" si="603"/>
        <v>-160.645623316192+94.0193927332816i</v>
      </c>
      <c r="K1237" s="12" t="str">
        <f t="shared" si="604"/>
        <v>1.17967816988677-2.01564942513057i</v>
      </c>
      <c r="L1237" s="12" t="str">
        <f t="shared" si="605"/>
        <v>0.057566764025366-0.082946863367297i</v>
      </c>
      <c r="M1237" s="12" t="str">
        <f t="shared" si="606"/>
        <v>1.23724493391214-2.09859628849787i</v>
      </c>
      <c r="N1237" s="12" t="str">
        <f t="shared" si="607"/>
        <v>-1.39109722700956i</v>
      </c>
      <c r="O1237" s="12" t="str">
        <f t="shared" si="608"/>
        <v>0.178733526547183-0.983897518285318i</v>
      </c>
      <c r="P1237" s="12" t="str">
        <f t="shared" si="609"/>
        <v>0.821266473452817+0.983897518285318i</v>
      </c>
      <c r="Q1237" s="12" t="str">
        <f t="shared" si="610"/>
        <v>-0.821266473452817+0.407199708724242i</v>
      </c>
      <c r="R1237" s="12" t="str">
        <f t="shared" si="611"/>
        <v>-0.325882451081753-1.35960348259401i</v>
      </c>
      <c r="S1237" s="12" t="str">
        <f t="shared" si="612"/>
        <v>0.142454918949438i</v>
      </c>
      <c r="T1237" s="12" t="str">
        <f t="shared" si="613"/>
        <v>0.193682203916303-0.0464235581558953i</v>
      </c>
      <c r="U1237" s="12" t="str">
        <f t="shared" si="614"/>
        <v>0.001-0.0143771402973709i</v>
      </c>
      <c r="V1237" s="12" t="str">
        <f t="shared" si="615"/>
        <v>0.0015-0.00436995145816743i</v>
      </c>
      <c r="W1237" s="12" t="str">
        <f t="shared" si="616"/>
        <v>0.00093065840181973-0.00339540938089868i</v>
      </c>
      <c r="X1237" s="12" t="str">
        <f t="shared" si="617"/>
        <v>0.00128469942203465-0.00312181234169257i</v>
      </c>
      <c r="Y1237" s="12" t="str">
        <f t="shared" si="618"/>
        <v>0.00029+0.104332292025717i</v>
      </c>
      <c r="Z1237" s="12" t="str">
        <f t="shared" si="619"/>
        <v>-0.367678145668825-0.158040705644636i</v>
      </c>
      <c r="AA1237" s="12" t="str">
        <f t="shared" si="620"/>
        <v>1.84426290045552-118.536102958223i</v>
      </c>
      <c r="AB1237" s="12" t="str">
        <f t="shared" si="621"/>
        <v>0.483466955083218-0.115881871704942i</v>
      </c>
      <c r="AC1237" s="12" t="str">
        <f t="shared" si="622"/>
        <v>1.35497777502646-1.1579762162482i</v>
      </c>
      <c r="AD1237" s="12" t="str">
        <f t="shared" si="623"/>
        <v>0.248444070456671+0.126799462041671i</v>
      </c>
      <c r="AE1237" s="12" t="str">
        <f t="shared" si="624"/>
        <v>-0.0713079786714981-0.0858856672834845i</v>
      </c>
      <c r="AF1237" s="12" t="str">
        <f t="shared" si="625"/>
        <v>-12.6201616667734-2.49440326419605i</v>
      </c>
      <c r="AG1237" s="12" t="str">
        <f t="shared" si="626"/>
        <v>1.05606840717595-0.105760980144362i</v>
      </c>
      <c r="AH1237" s="12" t="str">
        <f t="shared" si="627"/>
        <v>0.524369914571374+1.24728637644163i</v>
      </c>
      <c r="AI1237" s="12">
        <f t="shared" si="628"/>
        <v>2.626141241640449</v>
      </c>
      <c r="AJ1237" s="12">
        <f t="shared" si="629"/>
        <v>67.197696767082405</v>
      </c>
      <c r="AK1237" s="12"/>
      <c r="AL1237" s="12"/>
      <c r="AM1237" s="12"/>
      <c r="AN1237" s="12"/>
    </row>
    <row r="1238" spans="1:40" x14ac:dyDescent="0.35">
      <c r="A1238" s="12"/>
      <c r="B1238" s="12">
        <f t="shared" si="595"/>
        <v>110800</v>
      </c>
      <c r="C1238" s="29" t="str">
        <f t="shared" si="597"/>
        <v>-0.00000564226377181+0.020032870800208i</v>
      </c>
      <c r="D1238" s="28" t="str">
        <f t="shared" si="598"/>
        <v>-5.39910429021944+0.153585342801595i</v>
      </c>
      <c r="E1238" s="12" t="str">
        <f t="shared" si="599"/>
        <v>4200</v>
      </c>
      <c r="F1238" s="12" t="str">
        <f t="shared" si="600"/>
        <v>0.704225352112676</v>
      </c>
      <c r="G1238" s="12" t="str">
        <f t="shared" si="596"/>
        <v>0.704225352112676</v>
      </c>
      <c r="H1238" s="12" t="str">
        <f t="shared" si="601"/>
        <v>7.22270324476357+2.6463940805933i</v>
      </c>
      <c r="I1238" s="12" t="str">
        <f t="shared" si="602"/>
        <v>435.110582522186i</v>
      </c>
      <c r="J1238" s="12" t="str">
        <f t="shared" si="603"/>
        <v>-160.937797903339+94.1043244340344i</v>
      </c>
      <c r="K1238" s="12" t="str">
        <f t="shared" si="604"/>
        <v>1.17807233698972-2.01474659986396i</v>
      </c>
      <c r="L1238" s="12" t="str">
        <f t="shared" si="605"/>
        <v>0.0574966231377488-0.0829206368065193i</v>
      </c>
      <c r="M1238" s="12" t="str">
        <f t="shared" si="606"/>
        <v>1.23556896012747-2.09766723667048i</v>
      </c>
      <c r="N1238" s="12" t="str">
        <f t="shared" si="607"/>
        <v>-1.392353864071i</v>
      </c>
      <c r="O1238" s="12" t="str">
        <f t="shared" si="608"/>
        <v>0.177496983664138-0.984121344545546i</v>
      </c>
      <c r="P1238" s="12" t="str">
        <f t="shared" si="609"/>
        <v>0.822503016335862+0.984121344545546i</v>
      </c>
      <c r="Q1238" s="12" t="str">
        <f t="shared" si="610"/>
        <v>-0.822503016335862+0.408232519525454i</v>
      </c>
      <c r="R1238" s="12" t="str">
        <f t="shared" si="611"/>
        <v>-0.32586845429596-1.35823385749199i</v>
      </c>
      <c r="S1238" s="12" t="str">
        <f t="shared" si="612"/>
        <v>0.142583604513078i</v>
      </c>
      <c r="T1238" s="12" t="str">
        <f t="shared" si="613"/>
        <v>0.19366187917291-0.0464634988106232i</v>
      </c>
      <c r="U1238" s="12" t="str">
        <f t="shared" si="614"/>
        <v>0.001-0.0143641645389797i</v>
      </c>
      <c r="V1238" s="12" t="str">
        <f t="shared" si="615"/>
        <v>0.0015-0.00436600745865645i</v>
      </c>
      <c r="W1238" s="12" t="str">
        <f t="shared" si="616"/>
        <v>0.000930647959398087-0.00339242316734027i</v>
      </c>
      <c r="X1238" s="12" t="str">
        <f t="shared" si="617"/>
        <v>0.00128402241166999-0.00311915147484697i</v>
      </c>
      <c r="Y1238" s="12" t="str">
        <f t="shared" si="618"/>
        <v>0.00029+0.104426539805325i</v>
      </c>
      <c r="Z1238" s="12" t="str">
        <f t="shared" si="619"/>
        <v>-0.367016097645721-0.157796590817538i</v>
      </c>
      <c r="AA1238" s="12" t="str">
        <f t="shared" si="620"/>
        <v>1.83994606316545-118.422793059517i</v>
      </c>
      <c r="AB1238" s="12" t="str">
        <f t="shared" si="621"/>
        <v>0.483416220727648-0.115981571038876i</v>
      </c>
      <c r="AC1238" s="12" t="str">
        <f t="shared" si="622"/>
        <v>1.35400333552739-1.15734959701791i</v>
      </c>
      <c r="AD1238" s="12" t="str">
        <f t="shared" si="623"/>
        <v>0.248607726845091+0.126841992877317i</v>
      </c>
      <c r="AE1238" s="12" t="str">
        <f t="shared" si="624"/>
        <v>-0.0712278037027157-0.0857825049904925i</v>
      </c>
      <c r="AF1238" s="12" t="str">
        <f t="shared" si="625"/>
        <v>-12.621807534983-2.4928087377917i</v>
      </c>
      <c r="AG1238" s="12" t="str">
        <f t="shared" si="626"/>
        <v>1.05603183653302-0.105730929048719i</v>
      </c>
      <c r="AH1238" s="12" t="str">
        <f t="shared" si="627"/>
        <v>0.524089401196336+1.24589048651707i</v>
      </c>
      <c r="AI1238" s="12">
        <f t="shared" si="628"/>
        <v>2.6171781977701314</v>
      </c>
      <c r="AJ1238" s="12">
        <f t="shared" si="629"/>
        <v>67.185726235561603</v>
      </c>
      <c r="AK1238" s="12"/>
      <c r="AL1238" s="12"/>
      <c r="AM1238" s="12"/>
      <c r="AN1238" s="12"/>
    </row>
    <row r="1239" spans="1:40" x14ac:dyDescent="0.35">
      <c r="A1239" s="12"/>
      <c r="B1239" s="12">
        <f t="shared" si="595"/>
        <v>110900</v>
      </c>
      <c r="C1239" s="29" t="str">
        <f t="shared" si="597"/>
        <v>-5.63209295220095E-06+0.0200148068979301i</v>
      </c>
      <c r="D1239" s="28" t="str">
        <f t="shared" si="598"/>
        <v>-5.39910421224315+0.153446852884131i</v>
      </c>
      <c r="E1239" s="12" t="str">
        <f t="shared" si="599"/>
        <v>4200</v>
      </c>
      <c r="F1239" s="12" t="str">
        <f t="shared" si="600"/>
        <v>0.704225352112676</v>
      </c>
      <c r="G1239" s="12" t="str">
        <f t="shared" si="596"/>
        <v>0.704225352112676</v>
      </c>
      <c r="H1239" s="12" t="str">
        <f t="shared" si="601"/>
        <v>7.22434555472752+2.64466249023763i</v>
      </c>
      <c r="I1239" s="12" t="str">
        <f t="shared" si="602"/>
        <v>435.503281603885i</v>
      </c>
      <c r="J1239" s="12" t="str">
        <f t="shared" si="603"/>
        <v>-161.230236305012+94.1892561347871i</v>
      </c>
      <c r="K1239" s="12" t="str">
        <f t="shared" si="604"/>
        <v>1.17646942574598-2.01384373656381i</v>
      </c>
      <c r="L1239" s="12" t="str">
        <f t="shared" si="605"/>
        <v>0.0574265898636698-0.0828943829921829i</v>
      </c>
      <c r="M1239" s="12" t="str">
        <f t="shared" si="606"/>
        <v>1.23389601560965-2.09673811955599i</v>
      </c>
      <c r="N1239" s="12" t="str">
        <f t="shared" si="607"/>
        <v>-1.39361050113243i</v>
      </c>
      <c r="O1239" s="12" t="str">
        <f t="shared" si="608"/>
        <v>0.176260160489137-0.98434361674384i</v>
      </c>
      <c r="P1239" s="12" t="str">
        <f t="shared" si="609"/>
        <v>0.823739839510863+0.98434361674384i</v>
      </c>
      <c r="Q1239" s="12" t="str">
        <f t="shared" si="610"/>
        <v>-0.823739839510863+0.40926688438859i</v>
      </c>
      <c r="R1239" s="12" t="str">
        <f t="shared" si="611"/>
        <v>-0.325854442901451-1.35686656847627i</v>
      </c>
      <c r="S1239" s="12" t="str">
        <f t="shared" si="612"/>
        <v>0.142712290076718i</v>
      </c>
      <c r="T1239" s="12" t="str">
        <f t="shared" si="613"/>
        <v>0.193641535315786-0.0465034337781392i</v>
      </c>
      <c r="U1239" s="12" t="str">
        <f t="shared" si="614"/>
        <v>0.001-0.0143512121814153i</v>
      </c>
      <c r="V1239" s="12" t="str">
        <f t="shared" si="615"/>
        <v>0.0015-0.00436207057185875i</v>
      </c>
      <c r="W1239" s="12" t="str">
        <f t="shared" si="616"/>
        <v>0.00093063750820806-0.00338944240483277i</v>
      </c>
      <c r="X1239" s="12" t="str">
        <f t="shared" si="617"/>
        <v>0.00128334716155749-0.00311649525498082i</v>
      </c>
      <c r="Y1239" s="12" t="str">
        <f t="shared" si="618"/>
        <v>0.00029+0.104520787584932i</v>
      </c>
      <c r="Z1239" s="12" t="str">
        <f t="shared" si="619"/>
        <v>-0.366355864469544-0.157553201458062i</v>
      </c>
      <c r="AA1239" s="12" t="str">
        <f t="shared" si="620"/>
        <v>1.83564456689753-118.309704827826i</v>
      </c>
      <c r="AB1239" s="12" t="str">
        <f t="shared" si="621"/>
        <v>0.483365438660635-0.116081256176467i</v>
      </c>
      <c r="AC1239" s="12" t="str">
        <f t="shared" si="622"/>
        <v>1.35303069405563-1.15672294039876i</v>
      </c>
      <c r="AD1239" s="12" t="str">
        <f t="shared" si="623"/>
        <v>0.248771458949167+0.126884333120268i</v>
      </c>
      <c r="AE1239" s="12" t="str">
        <f t="shared" si="624"/>
        <v>-0.0711478500007025-0.0856795593367517i</v>
      </c>
      <c r="AF1239" s="12" t="str">
        <f t="shared" si="625"/>
        <v>-12.6234497669707-2.4912156373535i</v>
      </c>
      <c r="AG1239" s="12" t="str">
        <f t="shared" si="626"/>
        <v>1.05599526039223-0.105700971294952i</v>
      </c>
      <c r="AH1239" s="12" t="str">
        <f t="shared" si="627"/>
        <v>0.523809605480972+1.24449747379958i</v>
      </c>
      <c r="AI1239" s="12">
        <f t="shared" si="628"/>
        <v>2.6082251257198186</v>
      </c>
      <c r="AJ1239" s="12">
        <f t="shared" si="629"/>
        <v>67.173750256843235</v>
      </c>
      <c r="AK1239" s="12"/>
      <c r="AL1239" s="12"/>
      <c r="AM1239" s="12"/>
      <c r="AN1239" s="12"/>
    </row>
    <row r="1240" spans="1:40" x14ac:dyDescent="0.35">
      <c r="A1240" s="12"/>
      <c r="B1240" s="12">
        <f t="shared" si="595"/>
        <v>111000</v>
      </c>
      <c r="C1240" s="29" t="str">
        <f t="shared" si="597"/>
        <v>-5.62194960890648E-06+0.0199967755432161i</v>
      </c>
      <c r="D1240" s="28" t="str">
        <f t="shared" si="598"/>
        <v>-5.39910413447752+0.15330861249799i</v>
      </c>
      <c r="E1240" s="12" t="str">
        <f t="shared" si="599"/>
        <v>4200</v>
      </c>
      <c r="F1240" s="12" t="str">
        <f t="shared" si="600"/>
        <v>0.704225352112676</v>
      </c>
      <c r="G1240" s="12" t="str">
        <f t="shared" si="596"/>
        <v>0.704225352112676</v>
      </c>
      <c r="H1240" s="12" t="str">
        <f t="shared" si="601"/>
        <v>7.22598423829778+2.64293257552415i</v>
      </c>
      <c r="I1240" s="12" t="str">
        <f t="shared" si="602"/>
        <v>435.895980685584i</v>
      </c>
      <c r="J1240" s="12" t="str">
        <f t="shared" si="603"/>
        <v>-161.522938521211+94.2741878355399i</v>
      </c>
      <c r="K1240" s="12" t="str">
        <f t="shared" si="604"/>
        <v>1.17486943014188-2.01294083876178i</v>
      </c>
      <c r="L1240" s="12" t="str">
        <f t="shared" si="605"/>
        <v>0.0573566640409552-0.0828681021101935i</v>
      </c>
      <c r="M1240" s="12" t="str">
        <f t="shared" si="606"/>
        <v>1.23222609418284-2.09580894087197i</v>
      </c>
      <c r="N1240" s="12" t="str">
        <f t="shared" si="607"/>
        <v>-1.39486713819387i</v>
      </c>
      <c r="O1240" s="12" t="str">
        <f t="shared" si="608"/>
        <v>0.175023058975274-0.984564334529206i</v>
      </c>
      <c r="P1240" s="12" t="str">
        <f t="shared" si="609"/>
        <v>0.824976941024726+0.984564334529206i</v>
      </c>
      <c r="Q1240" s="12" t="str">
        <f t="shared" si="610"/>
        <v>-0.824976941024726+0.410302803664664i</v>
      </c>
      <c r="R1240" s="12" t="str">
        <f t="shared" si="611"/>
        <v>-0.325840416892569-1.35550160921889i</v>
      </c>
      <c r="S1240" s="12" t="str">
        <f t="shared" si="612"/>
        <v>0.142840975640358i</v>
      </c>
      <c r="T1240" s="12" t="str">
        <f t="shared" si="613"/>
        <v>0.193621172342902-0.0465433630519955i</v>
      </c>
      <c r="U1240" s="12" t="str">
        <f t="shared" si="614"/>
        <v>0.001-0.014338283161432i</v>
      </c>
      <c r="V1240" s="12" t="str">
        <f t="shared" si="615"/>
        <v>0.0015-0.00435814077855077i</v>
      </c>
      <c r="W1240" s="12" t="str">
        <f t="shared" si="616"/>
        <v>0.000930627048251361-0.00338646707863061i</v>
      </c>
      <c r="X1240" s="12" t="str">
        <f t="shared" si="617"/>
        <v>0.00128267366548316-0.00311384367027778i</v>
      </c>
      <c r="Y1240" s="12" t="str">
        <f t="shared" si="618"/>
        <v>0.00029+0.10461503536454i</v>
      </c>
      <c r="Z1240" s="12" t="str">
        <f t="shared" si="619"/>
        <v>-0.365697439496279-0.157310534506079i</v>
      </c>
      <c r="AA1240" s="12" t="str">
        <f t="shared" si="620"/>
        <v>1.83135833910193-118.196837600738i</v>
      </c>
      <c r="AB1240" s="12" t="str">
        <f t="shared" si="621"/>
        <v>0.483314608877116-0.116180927101619i</v>
      </c>
      <c r="AC1240" s="12" t="str">
        <f t="shared" si="622"/>
        <v>1.35205984697979-1.15609624855967i</v>
      </c>
      <c r="AD1240" s="12" t="str">
        <f t="shared" si="623"/>
        <v>0.248935266575142+0.126926482657886i</v>
      </c>
      <c r="AE1240" s="12" t="str">
        <f t="shared" si="624"/>
        <v>-0.0710681167569646-0.0855768295546068i</v>
      </c>
      <c r="AF1240" s="12" t="str">
        <f t="shared" si="625"/>
        <v>-12.6250883727753-2.48962396302616i</v>
      </c>
      <c r="AG1240" s="12" t="str">
        <f t="shared" si="626"/>
        <v>1.05595867869412-0.105671106522517i</v>
      </c>
      <c r="AH1240" s="12" t="str">
        <f t="shared" si="627"/>
        <v>0.523530525593899+1.243107328627i</v>
      </c>
      <c r="AI1240" s="12">
        <f t="shared" si="628"/>
        <v>2.5992820033215573</v>
      </c>
      <c r="AJ1240" s="12">
        <f t="shared" si="629"/>
        <v>67.161768805553109</v>
      </c>
      <c r="AK1240" s="12"/>
      <c r="AL1240" s="12"/>
      <c r="AM1240" s="12"/>
      <c r="AN1240" s="12"/>
    </row>
    <row r="1241" spans="1:40" x14ac:dyDescent="0.35">
      <c r="A1241" s="12"/>
      <c r="B1241" s="12">
        <f t="shared" si="595"/>
        <v>111100</v>
      </c>
      <c r="C1241" s="29" t="str">
        <f t="shared" si="597"/>
        <v>-5.61183364304653E-06+0.0199787766481789i</v>
      </c>
      <c r="D1241" s="28" t="str">
        <f t="shared" si="598"/>
        <v>-5.39910405692178+0.153170620969372i</v>
      </c>
      <c r="E1241" s="12" t="str">
        <f t="shared" si="599"/>
        <v>4200</v>
      </c>
      <c r="F1241" s="12" t="str">
        <f t="shared" si="600"/>
        <v>0.704225352112676</v>
      </c>
      <c r="G1241" s="12" t="str">
        <f t="shared" si="596"/>
        <v>0.704225352112676</v>
      </c>
      <c r="H1241" s="12" t="str">
        <f t="shared" si="601"/>
        <v>7.22761930548211+2.64120433591049i</v>
      </c>
      <c r="I1241" s="12" t="str">
        <f t="shared" si="602"/>
        <v>436.288679767283i</v>
      </c>
      <c r="J1241" s="12" t="str">
        <f t="shared" si="603"/>
        <v>-161.815904551936+94.3591195362926i</v>
      </c>
      <c r="K1241" s="12" t="str">
        <f t="shared" si="604"/>
        <v>1.17327234417501-2.0120379099704i</v>
      </c>
      <c r="L1241" s="12" t="str">
        <f t="shared" si="605"/>
        <v>0.0572868455075132-0.0828417943457312i</v>
      </c>
      <c r="M1241" s="12" t="str">
        <f t="shared" si="606"/>
        <v>1.23055918968252-2.09487970431613i</v>
      </c>
      <c r="N1241" s="12" t="str">
        <f t="shared" si="607"/>
        <v>-1.3961237752553i</v>
      </c>
      <c r="O1241" s="12" t="str">
        <f t="shared" si="608"/>
        <v>0.173785681076121-0.984783497553096i</v>
      </c>
      <c r="P1241" s="12" t="str">
        <f t="shared" si="609"/>
        <v>0.826214318923879+0.984783497553096i</v>
      </c>
      <c r="Q1241" s="12" t="str">
        <f t="shared" si="610"/>
        <v>-0.826214318923879+0.411340277702204i</v>
      </c>
      <c r="R1241" s="12" t="str">
        <f t="shared" si="611"/>
        <v>-0.325826376263651-1.35413897341468i</v>
      </c>
      <c r="S1241" s="12" t="str">
        <f t="shared" si="612"/>
        <v>0.142969661203998i</v>
      </c>
      <c r="T1241" s="12" t="str">
        <f t="shared" si="613"/>
        <v>0.193600790252226-0.0465832866257406i</v>
      </c>
      <c r="U1241" s="12" t="str">
        <f t="shared" si="614"/>
        <v>0.001-0.0143253774160122i</v>
      </c>
      <c r="V1241" s="12" t="str">
        <f t="shared" si="615"/>
        <v>0.0015-0.00435421805957816i</v>
      </c>
      <c r="W1241" s="12" t="str">
        <f t="shared" si="616"/>
        <v>0.000930616579529724-0.00338349717404146i</v>
      </c>
      <c r="X1241" s="12" t="str">
        <f t="shared" si="617"/>
        <v>0.00128200191726017-0.00311119670896089i</v>
      </c>
      <c r="Y1241" s="12" t="str">
        <f t="shared" si="618"/>
        <v>0.00029+0.104709283144148i</v>
      </c>
      <c r="Z1241" s="12" t="str">
        <f t="shared" si="619"/>
        <v>-0.365040816112358-0.157068586917815i</v>
      </c>
      <c r="AA1241" s="12" t="str">
        <f t="shared" si="620"/>
        <v>1.82708730765366-118.084190718521i</v>
      </c>
      <c r="AB1241" s="12" t="str">
        <f t="shared" si="621"/>
        <v>0.483263731372017-0.11628058379823i</v>
      </c>
      <c r="AC1241" s="12" t="str">
        <f t="shared" si="622"/>
        <v>1.35109079067516-1.15546952365788i</v>
      </c>
      <c r="AD1241" s="12" t="str">
        <f t="shared" si="623"/>
        <v>0.249099149529101+0.126968441377666i</v>
      </c>
      <c r="AE1241" s="12" t="str">
        <f t="shared" si="624"/>
        <v>-0.07098860316665-0.085474314879983i</v>
      </c>
      <c r="AF1241" s="12" t="str">
        <f t="shared" si="625"/>
        <v>-12.6267233624039-2.48803371494112i</v>
      </c>
      <c r="AG1241" s="12" t="str">
        <f t="shared" si="626"/>
        <v>1.0559220913796-0.105641334372229i</v>
      </c>
      <c r="AH1241" s="12" t="str">
        <f t="shared" si="627"/>
        <v>0.523252159708122+1.24172004137861i</v>
      </c>
      <c r="AI1241" s="12">
        <f t="shared" si="628"/>
        <v>2.5903488084718109</v>
      </c>
      <c r="AJ1241" s="12">
        <f t="shared" si="629"/>
        <v>67.149781856452307</v>
      </c>
      <c r="AK1241" s="12"/>
      <c r="AL1241" s="12"/>
      <c r="AM1241" s="12"/>
      <c r="AN1241" s="12"/>
    </row>
    <row r="1242" spans="1:40" x14ac:dyDescent="0.35">
      <c r="A1242" s="12"/>
      <c r="B1242" s="12">
        <f t="shared" si="595"/>
        <v>111200</v>
      </c>
      <c r="C1242" s="29" t="str">
        <f t="shared" si="597"/>
        <v>-5.60174495618542E-06+0.0199608101252474i</v>
      </c>
      <c r="D1242" s="28" t="str">
        <f t="shared" si="598"/>
        <v>-5.39910397957518+0.153032877626897i</v>
      </c>
      <c r="E1242" s="12" t="str">
        <f t="shared" si="599"/>
        <v>4200</v>
      </c>
      <c r="F1242" s="12" t="str">
        <f t="shared" si="600"/>
        <v>0.704225352112676</v>
      </c>
      <c r="G1242" s="12" t="str">
        <f t="shared" si="596"/>
        <v>0.704225352112676</v>
      </c>
      <c r="H1242" s="12" t="str">
        <f t="shared" si="601"/>
        <v>7.2292507662565+2.63947777084368i</v>
      </c>
      <c r="I1242" s="12" t="str">
        <f t="shared" si="602"/>
        <v>436.681378848981i</v>
      </c>
      <c r="J1242" s="12" t="str">
        <f t="shared" si="603"/>
        <v>-162.109134397186+94.4440512370454i</v>
      </c>
      <c r="K1242" s="12" t="str">
        <f t="shared" si="604"/>
        <v>1.17167816185416-2.01113495368315i</v>
      </c>
      <c r="L1242" s="12" t="str">
        <f t="shared" si="605"/>
        <v>0.0572171341013345-0.0828154598832521i</v>
      </c>
      <c r="M1242" s="12" t="str">
        <f t="shared" si="606"/>
        <v>1.22889529595549-2.0939504135664i</v>
      </c>
      <c r="N1242" s="12" t="str">
        <f t="shared" si="607"/>
        <v>-1.39738041231674i</v>
      </c>
      <c r="O1242" s="12" t="str">
        <f t="shared" si="608"/>
        <v>0.172548028745647-0.985001105469426i</v>
      </c>
      <c r="P1242" s="12" t="str">
        <f t="shared" si="609"/>
        <v>0.827451971254353+0.985001105469426i</v>
      </c>
      <c r="Q1242" s="12" t="str">
        <f t="shared" si="610"/>
        <v>-0.827451971254353+0.412379306847314i</v>
      </c>
      <c r="R1242" s="12" t="str">
        <f t="shared" si="611"/>
        <v>-0.325812321009028-1.35277865478111i</v>
      </c>
      <c r="S1242" s="12" t="str">
        <f t="shared" si="612"/>
        <v>0.143098346767638i</v>
      </c>
      <c r="T1242" s="12" t="str">
        <f t="shared" si="613"/>
        <v>0.193580389041726-0.0466232044929189i</v>
      </c>
      <c r="U1242" s="12" t="str">
        <f t="shared" si="614"/>
        <v>0.001-0.0143124948823647i</v>
      </c>
      <c r="V1242" s="12" t="str">
        <f t="shared" si="615"/>
        <v>0.0015-0.00435030239585552i</v>
      </c>
      <c r="W1242" s="12" t="str">
        <f t="shared" si="616"/>
        <v>0.000930606102044874-0.00338053267642576i</v>
      </c>
      <c r="X1242" s="12" t="str">
        <f t="shared" si="617"/>
        <v>0.00128133191072869-0.00310855435929217i</v>
      </c>
      <c r="Y1242" s="12" t="str">
        <f t="shared" si="618"/>
        <v>0.00029+0.104803530923755i</v>
      </c>
      <c r="Z1242" s="12" t="str">
        <f t="shared" si="619"/>
        <v>-0.364385987734447-0.156827355665737i</v>
      </c>
      <c r="AA1242" s="12" t="str">
        <f t="shared" si="620"/>
        <v>1.82283140084954-117.971763524102i</v>
      </c>
      <c r="AB1242" s="12" t="str">
        <f t="shared" si="621"/>
        <v>0.483212806140266-0.116380226250184i</v>
      </c>
      <c r="AC1242" s="12" t="str">
        <f t="shared" si="622"/>
        <v>1.3501235215237-1.15484276783908i</v>
      </c>
      <c r="AD1242" s="12" t="str">
        <f t="shared" si="623"/>
        <v>0.249263107616952+0.127010209167249i</v>
      </c>
      <c r="AE1242" s="12" t="str">
        <f t="shared" si="624"/>
        <v>-0.0709093084285087-0.085372014552357i</v>
      </c>
      <c r="AF1242" s="12" t="str">
        <f t="shared" si="625"/>
        <v>-12.6283547458317-2.48644489321678i</v>
      </c>
      <c r="AG1242" s="12" t="str">
        <f t="shared" si="626"/>
        <v>1.05588549839-0.105611654486248i</v>
      </c>
      <c r="AH1242" s="12" t="str">
        <f t="shared" si="627"/>
        <v>0.522974506000789+1.24033560247478i</v>
      </c>
      <c r="AI1242" s="12">
        <f t="shared" si="628"/>
        <v>2.5814255191298301</v>
      </c>
      <c r="AJ1242" s="12">
        <f t="shared" si="629"/>
        <v>67.137789384443749</v>
      </c>
      <c r="AK1242" s="12"/>
      <c r="AL1242" s="12"/>
      <c r="AM1242" s="12"/>
      <c r="AN1242" s="12"/>
    </row>
    <row r="1243" spans="1:40" x14ac:dyDescent="0.35">
      <c r="A1243" s="12"/>
      <c r="B1243" s="12">
        <f t="shared" si="595"/>
        <v>111300</v>
      </c>
      <c r="C1243" s="29" t="str">
        <f t="shared" si="597"/>
        <v>-5.59168345032947E-06+0.0199428758871653i</v>
      </c>
      <c r="D1243" s="28" t="str">
        <f t="shared" si="598"/>
        <v>-5.39910390243697+0.152895381801601i</v>
      </c>
      <c r="E1243" s="12" t="str">
        <f t="shared" si="599"/>
        <v>4200</v>
      </c>
      <c r="F1243" s="12" t="str">
        <f t="shared" si="600"/>
        <v>0.704225352112676</v>
      </c>
      <c r="G1243" s="12" t="str">
        <f t="shared" si="596"/>
        <v>0.704225352112676</v>
      </c>
      <c r="H1243" s="12" t="str">
        <f t="shared" si="601"/>
        <v>7.2308786305653+2.63775287976011i</v>
      </c>
      <c r="I1243" s="12" t="str">
        <f t="shared" si="602"/>
        <v>437.07407793068i</v>
      </c>
      <c r="J1243" s="12" t="str">
        <f t="shared" si="603"/>
        <v>-162.402628056961+94.5289829377981i</v>
      </c>
      <c r="K1243" s="12" t="str">
        <f t="shared" si="604"/>
        <v>1.17008687719937-2.01023197337456i</v>
      </c>
      <c r="L1243" s="12" t="str">
        <f t="shared" si="605"/>
        <v>0.0571475296604958-0.0827890989064917i</v>
      </c>
      <c r="M1243" s="12" t="str">
        <f t="shared" si="606"/>
        <v>1.22723440685987-2.09302107228105i</v>
      </c>
      <c r="N1243" s="12" t="str">
        <f t="shared" si="607"/>
        <v>-1.39863704937818i</v>
      </c>
      <c r="O1243" s="12" t="str">
        <f t="shared" si="608"/>
        <v>0.171310103938283-0.985217157934562i</v>
      </c>
      <c r="P1243" s="12" t="str">
        <f t="shared" si="609"/>
        <v>0.828689896061717+0.985217157934562i</v>
      </c>
      <c r="Q1243" s="12" t="str">
        <f t="shared" si="610"/>
        <v>-0.828689896061717+0.413419891443618i</v>
      </c>
      <c r="R1243" s="12" t="str">
        <f t="shared" si="611"/>
        <v>-0.325798251123025-1.35142064705826i</v>
      </c>
      <c r="S1243" s="12" t="str">
        <f t="shared" si="612"/>
        <v>0.143227032331278i</v>
      </c>
      <c r="T1243" s="12" t="str">
        <f t="shared" si="613"/>
        <v>0.19355996870937-0.0466631166470713i</v>
      </c>
      <c r="U1243" s="12" t="str">
        <f t="shared" si="614"/>
        <v>0.001-0.0142996354979241i</v>
      </c>
      <c r="V1243" s="12" t="str">
        <f t="shared" si="615"/>
        <v>0.0015-0.00434639376836599i</v>
      </c>
      <c r="W1243" s="12" t="str">
        <f t="shared" si="616"/>
        <v>0.000930595615798535-0.00337757357119654i</v>
      </c>
      <c r="X1243" s="12" t="str">
        <f t="shared" si="617"/>
        <v>0.00128066363975575-0.00310591660957262i</v>
      </c>
      <c r="Y1243" s="12" t="str">
        <f t="shared" si="618"/>
        <v>0.00029+0.104897778703363i</v>
      </c>
      <c r="Z1243" s="12" t="str">
        <f t="shared" si="619"/>
        <v>-0.363732947809294-0.156586837738442i</v>
      </c>
      <c r="AA1243" s="12" t="str">
        <f t="shared" si="620"/>
        <v>1.81859054740512-117.859555363056i</v>
      </c>
      <c r="AB1243" s="12" t="str">
        <f t="shared" si="621"/>
        <v>0.483161833176791-0.116479854441359i</v>
      </c>
      <c r="AC1243" s="12" t="str">
        <f t="shared" si="622"/>
        <v>1.34915803591405-1.15421598323743i</v>
      </c>
      <c r="AD1243" s="12" t="str">
        <f t="shared" si="623"/>
        <v>0.249427140644441+0.127051785914416i</v>
      </c>
      <c r="AE1243" s="12" t="str">
        <f t="shared" si="624"/>
        <v>-0.0708302317448859-0.0852699278147408i</v>
      </c>
      <c r="AF1243" s="12" t="str">
        <f t="shared" si="625"/>
        <v>-12.6299825330023-2.48485749795851i</v>
      </c>
      <c r="AG1243" s="12" t="str">
        <f t="shared" si="626"/>
        <v>1.05584889966703-0.105582066508073i</v>
      </c>
      <c r="AH1243" s="12" t="str">
        <f t="shared" si="627"/>
        <v>0.522697562653353+1.23895400237683i</v>
      </c>
      <c r="AI1243" s="12">
        <f t="shared" si="628"/>
        <v>2.5725121133182682</v>
      </c>
      <c r="AJ1243" s="12">
        <f t="shared" si="629"/>
        <v>67.125791364566211</v>
      </c>
      <c r="AK1243" s="12"/>
      <c r="AL1243" s="12"/>
      <c r="AM1243" s="12"/>
      <c r="AN1243" s="12"/>
    </row>
    <row r="1244" spans="1:40" x14ac:dyDescent="0.35">
      <c r="A1244" s="12"/>
      <c r="B1244" s="12">
        <f t="shared" si="595"/>
        <v>111400</v>
      </c>
      <c r="C1244" s="29" t="str">
        <f t="shared" si="597"/>
        <v>-5.58164902792468E-06+0.0199249738469896i</v>
      </c>
      <c r="D1244" s="28" t="str">
        <f t="shared" si="598"/>
        <v>-5.3991038255064+0.15275813282692i</v>
      </c>
      <c r="E1244" s="12" t="str">
        <f t="shared" si="599"/>
        <v>4200</v>
      </c>
      <c r="F1244" s="12" t="str">
        <f t="shared" si="600"/>
        <v>0.704225352112676</v>
      </c>
      <c r="G1244" s="12" t="str">
        <f t="shared" si="596"/>
        <v>0.704225352112676</v>
      </c>
      <c r="H1244" s="12" t="str">
        <f t="shared" si="601"/>
        <v>7.23250290832134+2.63602966208572i</v>
      </c>
      <c r="I1244" s="12" t="str">
        <f t="shared" si="602"/>
        <v>437.466777012379i</v>
      </c>
      <c r="J1244" s="12" t="str">
        <f t="shared" si="603"/>
        <v>-162.696385531263+94.6139146385508i</v>
      </c>
      <c r="K1244" s="12" t="str">
        <f t="shared" si="604"/>
        <v>1.16849848424186-2.00932897250029i</v>
      </c>
      <c r="L1244" s="12" t="str">
        <f t="shared" si="605"/>
        <v>0.0570780320231581-0.0827627115984663i</v>
      </c>
      <c r="M1244" s="12" t="str">
        <f t="shared" si="606"/>
        <v>1.22557651626502-2.09209168409876i</v>
      </c>
      <c r="N1244" s="12" t="str">
        <f t="shared" si="607"/>
        <v>-1.39989368643961i</v>
      </c>
      <c r="O1244" s="12" t="str">
        <f t="shared" si="608"/>
        <v>0.170071908608891-0.985431654607324i</v>
      </c>
      <c r="P1244" s="12" t="str">
        <f t="shared" si="609"/>
        <v>0.829928091391109+0.985431654607324i</v>
      </c>
      <c r="Q1244" s="12" t="str">
        <f t="shared" si="610"/>
        <v>-0.829928091391109+0.414462031832286i</v>
      </c>
      <c r="R1244" s="12" t="str">
        <f t="shared" si="611"/>
        <v>-0.325784166599961-1.35006494400864i</v>
      </c>
      <c r="S1244" s="12" t="str">
        <f t="shared" si="612"/>
        <v>0.143355717894918i</v>
      </c>
      <c r="T1244" s="12" t="str">
        <f t="shared" si="613"/>
        <v>0.193539529253121-0.046703023081735i</v>
      </c>
      <c r="U1244" s="12" t="str">
        <f t="shared" si="614"/>
        <v>0.001-0.0142867992003497i</v>
      </c>
      <c r="V1244" s="12" t="str">
        <f t="shared" si="615"/>
        <v>0.0015-0.004342492158161i</v>
      </c>
      <c r="W1244" s="12" t="str">
        <f t="shared" si="616"/>
        <v>0.000930585120792454-0.00337461984381924i</v>
      </c>
      <c r="X1244" s="12" t="str">
        <f t="shared" si="617"/>
        <v>0.00127999709823511-0.00310328344814196i</v>
      </c>
      <c r="Y1244" s="12" t="str">
        <f t="shared" si="618"/>
        <v>0.00029+0.104992026482971i</v>
      </c>
      <c r="Z1244" s="12" t="str">
        <f t="shared" si="619"/>
        <v>-0.363081689813558-0.156347030140567i</v>
      </c>
      <c r="AA1244" s="12" t="str">
        <f t="shared" si="620"/>
        <v>1.81436467645192-117.747565583588i</v>
      </c>
      <c r="AB1244" s="12" t="str">
        <f t="shared" si="621"/>
        <v>0.483110812476507-0.116579468355621i</v>
      </c>
      <c r="AC1244" s="12" t="str">
        <f t="shared" si="622"/>
        <v>1.34819433024147-1.15358917197561i</v>
      </c>
      <c r="AD1244" s="12" t="str">
        <f t="shared" si="623"/>
        <v>0.249591248417144+0.127093171507094i</v>
      </c>
      <c r="AE1244" s="12" t="str">
        <f t="shared" si="624"/>
        <v>-0.0707513723216927-0.0851680539136574i</v>
      </c>
      <c r="AF1244" s="12" t="str">
        <f t="shared" si="625"/>
        <v>-12.6316067338277-2.4832715292588i</v>
      </c>
      <c r="AG1244" s="12" t="str">
        <f t="shared" si="626"/>
        <v>1.05581229515281-0.105552570082533i</v>
      </c>
      <c r="AH1244" s="12" t="str">
        <f t="shared" si="627"/>
        <v>0.522421327851447+1.23757523158672i</v>
      </c>
      <c r="AI1244" s="12">
        <f t="shared" si="628"/>
        <v>2.5636085691220787</v>
      </c>
      <c r="AJ1244" s="12">
        <f t="shared" si="629"/>
        <v>67.113787771996584</v>
      </c>
      <c r="AK1244" s="12"/>
      <c r="AL1244" s="12"/>
      <c r="AM1244" s="12"/>
      <c r="AN1244" s="12"/>
    </row>
    <row r="1245" spans="1:40" x14ac:dyDescent="0.35">
      <c r="A1245" s="12"/>
      <c r="B1245" s="12">
        <f t="shared" si="595"/>
        <v>111500</v>
      </c>
      <c r="C1245" s="29" t="str">
        <f t="shared" si="597"/>
        <v>-5.57164159185426E-06+0.0199071039180891i</v>
      </c>
      <c r="D1245" s="28" t="str">
        <f t="shared" si="598"/>
        <v>-5.39910374878272+0.152621130038683i</v>
      </c>
      <c r="E1245" s="12" t="str">
        <f t="shared" si="599"/>
        <v>4200</v>
      </c>
      <c r="F1245" s="12" t="str">
        <f t="shared" si="600"/>
        <v>0.704225352112676</v>
      </c>
      <c r="G1245" s="12" t="str">
        <f t="shared" si="596"/>
        <v>0.704225352112676</v>
      </c>
      <c r="H1245" s="12" t="str">
        <f t="shared" si="601"/>
        <v>7.23412360940599+2.63430811723602i</v>
      </c>
      <c r="I1245" s="12" t="str">
        <f t="shared" si="602"/>
        <v>437.859476094077i</v>
      </c>
      <c r="J1245" s="12" t="str">
        <f t="shared" si="603"/>
        <v>-162.99040682009+94.6988463393036i</v>
      </c>
      <c r="K1245" s="12" t="str">
        <f t="shared" si="604"/>
        <v>1.16691297702411-2.00842595449723i</v>
      </c>
      <c r="L1245" s="12" t="str">
        <f t="shared" si="605"/>
        <v>0.0570086410275696-0.0827362981414756i</v>
      </c>
      <c r="M1245" s="12" t="str">
        <f t="shared" si="606"/>
        <v>1.22392161805168-2.09116225263871i</v>
      </c>
      <c r="N1245" s="12" t="str">
        <f t="shared" si="607"/>
        <v>-1.40115032350105i</v>
      </c>
      <c r="O1245" s="12" t="str">
        <f t="shared" si="608"/>
        <v>0.168833444712732-0.985644595148998i</v>
      </c>
      <c r="P1245" s="12" t="str">
        <f t="shared" si="609"/>
        <v>0.831166555287268+0.985644595148998i</v>
      </c>
      <c r="Q1245" s="12" t="str">
        <f t="shared" si="610"/>
        <v>-0.831166555287268+0.415505728352052i</v>
      </c>
      <c r="R1245" s="12" t="str">
        <f t="shared" si="611"/>
        <v>-0.325770067434144-1.34871153941712i</v>
      </c>
      <c r="S1245" s="12" t="str">
        <f t="shared" si="612"/>
        <v>0.143484403458558i</v>
      </c>
      <c r="T1245" s="12" t="str">
        <f t="shared" si="613"/>
        <v>0.193519070670939-0.0467429237904424i</v>
      </c>
      <c r="U1245" s="12" t="str">
        <f t="shared" si="614"/>
        <v>0.001-0.0142739859275242i</v>
      </c>
      <c r="V1245" s="12" t="str">
        <f t="shared" si="615"/>
        <v>0.0015-0.00433859754635996i</v>
      </c>
      <c r="W1245" s="12" t="str">
        <f t="shared" si="616"/>
        <v>0.000930574617028343-0.00337167147981138i</v>
      </c>
      <c r="X1245" s="12" t="str">
        <f t="shared" si="617"/>
        <v>0.00127933228008709-0.00310065486337855i</v>
      </c>
      <c r="Y1245" s="12" t="str">
        <f t="shared" si="618"/>
        <v>0.00029+0.105086274262579i</v>
      </c>
      <c r="Z1245" s="12" t="str">
        <f t="shared" si="619"/>
        <v>-0.362432207253667-0.156107929892676i</v>
      </c>
      <c r="AA1245" s="12" t="str">
        <f t="shared" si="620"/>
        <v>1.81015371753462-117.635793536527i</v>
      </c>
      <c r="AB1245" s="12" t="str">
        <f t="shared" si="621"/>
        <v>0.483059744034323-0.116679067976827i</v>
      </c>
      <c r="AC1245" s="12" t="str">
        <f t="shared" si="622"/>
        <v>1.34723240090791-1.15296233616485i</v>
      </c>
      <c r="AD1245" s="12" t="str">
        <f t="shared" si="623"/>
        <v>0.249755430740469+0.127134365833346i</v>
      </c>
      <c r="AE1245" s="12" t="str">
        <f t="shared" si="624"/>
        <v>-0.0706727293683965-0.0850663920991228i</v>
      </c>
      <c r="AF1245" s="12" t="str">
        <f t="shared" si="625"/>
        <v>-12.6332273581887-2.48168698719734i</v>
      </c>
      <c r="AG1245" s="12" t="str">
        <f t="shared" si="626"/>
        <v>1.05577568478983-0.105523164855787i</v>
      </c>
      <c r="AH1245" s="12" t="str">
        <f t="shared" si="627"/>
        <v>0.522145799785012+1.236199280647i</v>
      </c>
      <c r="AI1245" s="12">
        <f t="shared" si="628"/>
        <v>2.5547148646895779</v>
      </c>
      <c r="AJ1245" s="12">
        <f t="shared" si="629"/>
        <v>67.101778582046848</v>
      </c>
      <c r="AK1245" s="12"/>
      <c r="AL1245" s="12"/>
      <c r="AM1245" s="12"/>
      <c r="AN1245" s="12"/>
    </row>
    <row r="1246" spans="1:40" x14ac:dyDescent="0.35">
      <c r="A1246" s="12"/>
      <c r="B1246" s="12">
        <f t="shared" si="595"/>
        <v>111600</v>
      </c>
      <c r="C1246" s="29" t="str">
        <f t="shared" si="597"/>
        <v>-5.56166104543635E-06+0.0198892660141434i</v>
      </c>
      <c r="D1246" s="28" t="str">
        <f t="shared" si="598"/>
        <v>-5.3991036722652+0.152484372775099i</v>
      </c>
      <c r="E1246" s="12" t="str">
        <f t="shared" si="599"/>
        <v>4200</v>
      </c>
      <c r="F1246" s="12" t="str">
        <f t="shared" si="600"/>
        <v>0.704225352112676</v>
      </c>
      <c r="G1246" s="12" t="str">
        <f t="shared" si="596"/>
        <v>0.704225352112676</v>
      </c>
      <c r="H1246" s="12" t="str">
        <f t="shared" si="601"/>
        <v>7.23574074366931+2.63258824461621i</v>
      </c>
      <c r="I1246" s="12" t="str">
        <f t="shared" si="602"/>
        <v>438.252175175776i</v>
      </c>
      <c r="J1246" s="12" t="str">
        <f t="shared" si="603"/>
        <v>-163.284691923442+94.7837780400563i</v>
      </c>
      <c r="K1246" s="12" t="str">
        <f t="shared" si="604"/>
        <v>1.16533034959982-2.00752292278358i</v>
      </c>
      <c r="L1246" s="12" t="str">
        <f t="shared" si="605"/>
        <v>0.0569393565120666-0.0827098587171055i</v>
      </c>
      <c r="M1246" s="12" t="str">
        <f t="shared" si="606"/>
        <v>1.22226970611189-2.09023278150069i</v>
      </c>
      <c r="N1246" s="12" t="str">
        <f t="shared" si="607"/>
        <v>-1.40240696056248i</v>
      </c>
      <c r="O1246" s="12" t="str">
        <f t="shared" si="608"/>
        <v>0.167594714205528-0.985855979223318i</v>
      </c>
      <c r="P1246" s="12" t="str">
        <f t="shared" si="609"/>
        <v>0.832405285794472+0.985855979223318i</v>
      </c>
      <c r="Q1246" s="12" t="str">
        <f t="shared" si="610"/>
        <v>-0.832405285794472+0.416550981339162i</v>
      </c>
      <c r="R1246" s="12" t="str">
        <f t="shared" si="611"/>
        <v>-0.325755953619883-1.34736042709089i</v>
      </c>
      <c r="S1246" s="12" t="str">
        <f t="shared" si="612"/>
        <v>0.143613089022198i</v>
      </c>
      <c r="T1246" s="12" t="str">
        <f t="shared" si="613"/>
        <v>0.193498592960791-0.0467828187667233i</v>
      </c>
      <c r="U1246" s="12" t="str">
        <f t="shared" si="614"/>
        <v>0.001-0.0142611956175533i</v>
      </c>
      <c r="V1246" s="12" t="str">
        <f t="shared" si="615"/>
        <v>0.0015-0.00433470991414994i</v>
      </c>
      <c r="W1246" s="12" t="str">
        <f t="shared" si="616"/>
        <v>0.000930564104507949-0.00336872846474243i</v>
      </c>
      <c r="X1246" s="12" t="str">
        <f t="shared" si="617"/>
        <v>0.00127866917925848-0.00309803084369917i</v>
      </c>
      <c r="Y1246" s="12" t="str">
        <f t="shared" si="618"/>
        <v>0.00029+0.105180522042186i</v>
      </c>
      <c r="Z1246" s="12" t="str">
        <f t="shared" si="619"/>
        <v>-0.361784493665622-0.155869534031165i</v>
      </c>
      <c r="AA1246" s="12" t="str">
        <f t="shared" si="620"/>
        <v>1.80595760060801-117.524238575309i</v>
      </c>
      <c r="AB1246" s="12" t="str">
        <f t="shared" si="621"/>
        <v>0.483008627845163-0.116778653288826i</v>
      </c>
      <c r="AC1246" s="12" t="str">
        <f t="shared" si="622"/>
        <v>1.34627224432201-1.1523354779051i</v>
      </c>
      <c r="AD1246" s="12" t="str">
        <f t="shared" si="623"/>
        <v>0.249919687419652+0.127175368781383i</v>
      </c>
      <c r="AE1246" s="12" t="str">
        <f t="shared" si="624"/>
        <v>-0.0705943020979936-0.0849649416246269i</v>
      </c>
      <c r="AF1246" s="12" t="str">
        <f t="shared" si="625"/>
        <v>-12.6348444159345-2.48010387184111i</v>
      </c>
      <c r="AG1246" s="12" t="str">
        <f t="shared" si="626"/>
        <v>1.05573906852098-0.105493850475309i</v>
      </c>
      <c r="AH1246" s="12" t="str">
        <f t="shared" si="627"/>
        <v>0.521870976648159+1.23482614014041i</v>
      </c>
      <c r="AI1246" s="12">
        <f t="shared" si="628"/>
        <v>2.5458309782307476</v>
      </c>
      <c r="AJ1246" s="12">
        <f t="shared" si="629"/>
        <v>67.089763770165305</v>
      </c>
      <c r="AK1246" s="12"/>
      <c r="AL1246" s="12"/>
      <c r="AM1246" s="12"/>
      <c r="AN1246" s="12"/>
    </row>
    <row r="1247" spans="1:40" x14ac:dyDescent="0.35">
      <c r="A1247" s="12"/>
      <c r="B1247" s="12">
        <f t="shared" si="595"/>
        <v>111700</v>
      </c>
      <c r="C1247" s="29" t="str">
        <f t="shared" si="597"/>
        <v>-5.55170729242171E-06+0.0198714600491408i</v>
      </c>
      <c r="D1247" s="28" t="str">
        <f t="shared" si="598"/>
        <v>-5.39910359595309+0.152347860376746i</v>
      </c>
      <c r="E1247" s="12" t="str">
        <f t="shared" si="599"/>
        <v>4200</v>
      </c>
      <c r="F1247" s="12" t="str">
        <f t="shared" si="600"/>
        <v>0.704225352112676</v>
      </c>
      <c r="G1247" s="12" t="str">
        <f t="shared" si="596"/>
        <v>0.704225352112676</v>
      </c>
      <c r="H1247" s="12" t="str">
        <f t="shared" si="601"/>
        <v>7.23735432093012+2.63087004362125i</v>
      </c>
      <c r="I1247" s="12" t="str">
        <f t="shared" si="602"/>
        <v>438.644874257475i</v>
      </c>
      <c r="J1247" s="12" t="str">
        <f t="shared" si="603"/>
        <v>-163.579240841321+94.8687097408091i</v>
      </c>
      <c r="K1247" s="12" t="str">
        <f t="shared" si="604"/>
        <v>1.16375059603386-2.00661988075891i</v>
      </c>
      <c r="L1247" s="12" t="str">
        <f t="shared" si="605"/>
        <v>0.0568701783150747-0.0826833935062299i</v>
      </c>
      <c r="M1247" s="12" t="str">
        <f t="shared" si="606"/>
        <v>1.22062077434893-2.08930327426514i</v>
      </c>
      <c r="N1247" s="12" t="str">
        <f t="shared" si="607"/>
        <v>-1.40366359762392i</v>
      </c>
      <c r="O1247" s="12" t="str">
        <f t="shared" si="608"/>
        <v>0.166355719043384-0.986065806496483i</v>
      </c>
      <c r="P1247" s="12" t="str">
        <f t="shared" si="609"/>
        <v>0.833644280956616+0.986065806496483i</v>
      </c>
      <c r="Q1247" s="12" t="str">
        <f t="shared" si="610"/>
        <v>-0.833644280956616+0.417597791127437i</v>
      </c>
      <c r="R1247" s="12" t="str">
        <f t="shared" si="611"/>
        <v>-0.325741825151473-1.34601160085923i</v>
      </c>
      <c r="S1247" s="12" t="str">
        <f t="shared" si="612"/>
        <v>0.143741774585838i</v>
      </c>
      <c r="T1247" s="12" t="str">
        <f t="shared" si="613"/>
        <v>0.19347809612063-0.0468227080041025i</v>
      </c>
      <c r="U1247" s="12" t="str">
        <f t="shared" si="614"/>
        <v>0.001-0.0142484282087641i</v>
      </c>
      <c r="V1247" s="12" t="str">
        <f t="shared" si="615"/>
        <v>0.0015-0.00433082924278545i</v>
      </c>
      <c r="W1247" s="12" t="str">
        <f t="shared" si="616"/>
        <v>0.000930553583233-0.00336579078423352i</v>
      </c>
      <c r="X1247" s="12" t="str">
        <f t="shared" si="617"/>
        <v>0.00127800778972236-0.00309541137755893i</v>
      </c>
      <c r="Y1247" s="12" t="str">
        <f t="shared" si="618"/>
        <v>0.00029+0.105274769821794i</v>
      </c>
      <c r="Z1247" s="12" t="str">
        <f t="shared" si="619"/>
        <v>-0.361138542614863-0.155631839608156i</v>
      </c>
      <c r="AA1247" s="12" t="str">
        <f t="shared" si="620"/>
        <v>1.8017762560343-117.412900055961i</v>
      </c>
      <c r="AB1247" s="12" t="str">
        <f t="shared" si="621"/>
        <v>0.482957463903917-0.116878224275455i</v>
      </c>
      <c r="AC1247" s="12" t="str">
        <f t="shared" si="622"/>
        <v>1.34531385689899-1.15170859928488i</v>
      </c>
      <c r="AD1247" s="12" t="str">
        <f t="shared" si="623"/>
        <v>0.250084018259767+0.127216180239557i</v>
      </c>
      <c r="AE1247" s="12" t="str">
        <f t="shared" si="624"/>
        <v>-0.070516089726996-0.0848637017471103i</v>
      </c>
      <c r="AF1247" s="12" t="str">
        <f t="shared" si="625"/>
        <v>-12.6364579168832-2.4785221832445i</v>
      </c>
      <c r="AG1247" s="12" t="str">
        <f t="shared" si="626"/>
        <v>1.05570244628954-0.105464626589889i</v>
      </c>
      <c r="AH1247" s="12" t="str">
        <f t="shared" si="627"/>
        <v>0.521596856639265+1.23345580068979i</v>
      </c>
      <c r="AI1247" s="12">
        <f t="shared" si="628"/>
        <v>2.5369568880179698</v>
      </c>
      <c r="AJ1247" s="12">
        <f t="shared" si="629"/>
        <v>67.077743311933943</v>
      </c>
      <c r="AK1247" s="12"/>
      <c r="AL1247" s="12"/>
      <c r="AM1247" s="12"/>
      <c r="AN1247" s="12"/>
    </row>
    <row r="1248" spans="1:40" x14ac:dyDescent="0.35">
      <c r="A1248" s="12"/>
      <c r="B1248" s="12">
        <f t="shared" si="595"/>
        <v>111800</v>
      </c>
      <c r="C1248" s="29" t="str">
        <f t="shared" si="597"/>
        <v>-0.0000055417802369913+0.0198536859373776i</v>
      </c>
      <c r="D1248" s="28" t="str">
        <f t="shared" si="598"/>
        <v>-5.39910351984567+0.152211592186562i</v>
      </c>
      <c r="E1248" s="12" t="str">
        <f t="shared" si="599"/>
        <v>4200</v>
      </c>
      <c r="F1248" s="12" t="str">
        <f t="shared" si="600"/>
        <v>0.704225352112676</v>
      </c>
      <c r="G1248" s="12" t="str">
        <f t="shared" si="596"/>
        <v>0.704225352112676</v>
      </c>
      <c r="H1248" s="12" t="str">
        <f t="shared" si="601"/>
        <v>7.23896435097613+2.629153513636i</v>
      </c>
      <c r="I1248" s="12" t="str">
        <f t="shared" si="602"/>
        <v>439.037573339174i</v>
      </c>
      <c r="J1248" s="12" t="str">
        <f t="shared" si="603"/>
        <v>-163.874053573725+94.9536414415618i</v>
      </c>
      <c r="K1248" s="12" t="str">
        <f t="shared" si="604"/>
        <v>1.16217371040236-2.0057168318043i</v>
      </c>
      <c r="L1248" s="12" t="str">
        <f t="shared" si="605"/>
        <v>0.0568011062751111-0.0826569026890139i</v>
      </c>
      <c r="M1248" s="12" t="str">
        <f t="shared" si="606"/>
        <v>1.21897481667747-2.08837373449331i</v>
      </c>
      <c r="N1248" s="12" t="str">
        <f t="shared" si="607"/>
        <v>-1.40492023468536i</v>
      </c>
      <c r="O1248" s="12" t="str">
        <f t="shared" si="608"/>
        <v>0.165116461182854-0.986274076637144i</v>
      </c>
      <c r="P1248" s="12" t="str">
        <f t="shared" si="609"/>
        <v>0.834883538817146+0.986274076637144i</v>
      </c>
      <c r="Q1248" s="12" t="str">
        <f t="shared" si="610"/>
        <v>-0.834883538817146+0.418646158048216i</v>
      </c>
      <c r="R1248" s="12" t="str">
        <f t="shared" si="611"/>
        <v>-0.325727682023204-1.34466505457354i</v>
      </c>
      <c r="S1248" s="12" t="str">
        <f t="shared" si="612"/>
        <v>0.143870460149478i</v>
      </c>
      <c r="T1248" s="12" t="str">
        <f t="shared" si="613"/>
        <v>0.193457580148418-0.0468625914961012i</v>
      </c>
      <c r="U1248" s="12" t="str">
        <f t="shared" si="614"/>
        <v>0.001-0.0142356836397044i</v>
      </c>
      <c r="V1248" s="12" t="str">
        <f t="shared" si="615"/>
        <v>0.0015-0.00432695551358797i</v>
      </c>
      <c r="W1248" s="12" t="str">
        <f t="shared" si="616"/>
        <v>0.000930543053205234-0.00336285842395715i</v>
      </c>
      <c r="X1248" s="12" t="str">
        <f t="shared" si="617"/>
        <v>0.00127734810547799-0.00309279645345103i</v>
      </c>
      <c r="Y1248" s="12" t="str">
        <f t="shared" si="618"/>
        <v>0.00029+0.105369017601402i</v>
      </c>
      <c r="Z1248" s="12" t="str">
        <f t="shared" si="619"/>
        <v>-0.36049434769609-0.155394843691399i</v>
      </c>
      <c r="AA1248" s="12" t="str">
        <f t="shared" si="620"/>
        <v>1.79760961458026-117.301777337093i</v>
      </c>
      <c r="AB1248" s="12" t="str">
        <f t="shared" si="621"/>
        <v>0.482906252205499-0.11697778092054i</v>
      </c>
      <c r="AC1248" s="12" t="str">
        <f t="shared" si="622"/>
        <v>1.34435723506083-1.15108170238152i</v>
      </c>
      <c r="AD1248" s="12" t="str">
        <f t="shared" si="623"/>
        <v>0.250248423065713+0.127256800096361i</v>
      </c>
      <c r="AE1248" s="12" t="str">
        <f t="shared" si="624"/>
        <v>-0.0704380914754077-0.0847626717269453i</v>
      </c>
      <c r="AF1248" s="12" t="str">
        <f t="shared" si="625"/>
        <v>-12.6380678708218-2.47694192144944i</v>
      </c>
      <c r="AG1248" s="12" t="str">
        <f t="shared" si="626"/>
        <v>1.05566581803915-0.105435492849621i</v>
      </c>
      <c r="AH1248" s="12" t="str">
        <f t="shared" si="627"/>
        <v>0.521323437960919+1.2320882529578i</v>
      </c>
      <c r="AI1248" s="12">
        <f t="shared" si="628"/>
        <v>2.5280925723852512</v>
      </c>
      <c r="AJ1248" s="12">
        <f t="shared" si="629"/>
        <v>67.065717183068543</v>
      </c>
      <c r="AK1248" s="12"/>
      <c r="AL1248" s="12"/>
      <c r="AM1248" s="12"/>
      <c r="AN1248" s="12"/>
    </row>
    <row r="1249" spans="1:40" x14ac:dyDescent="0.35">
      <c r="A1249" s="12"/>
      <c r="B1249" s="12">
        <f t="shared" si="595"/>
        <v>111900</v>
      </c>
      <c r="C1249" s="29" t="str">
        <f t="shared" si="597"/>
        <v>-5.53187978375407E-06+0.0198359435934565i</v>
      </c>
      <c r="D1249" s="28" t="str">
        <f t="shared" si="598"/>
        <v>-5.3991034439422+0.152075567549833i</v>
      </c>
      <c r="E1249" s="12" t="str">
        <f t="shared" si="599"/>
        <v>4200</v>
      </c>
      <c r="F1249" s="12" t="str">
        <f t="shared" si="600"/>
        <v>0.704225352112676</v>
      </c>
      <c r="G1249" s="12" t="str">
        <f t="shared" si="596"/>
        <v>0.704225352112676</v>
      </c>
      <c r="H1249" s="12" t="str">
        <f t="shared" si="601"/>
        <v>7.24057084356404+2.62743865403523i</v>
      </c>
      <c r="I1249" s="12" t="str">
        <f t="shared" si="602"/>
        <v>439.430272420872i</v>
      </c>
      <c r="J1249" s="12" t="str">
        <f t="shared" si="603"/>
        <v>-164.169130120654+95.0385731423146i</v>
      </c>
      <c r="K1249" s="12" t="str">
        <f t="shared" si="604"/>
        <v>1.16059968679261-2.00481377928236i</v>
      </c>
      <c r="L1249" s="12" t="str">
        <f t="shared" si="605"/>
        <v>0.0567321402307836-0.0826303864449147i</v>
      </c>
      <c r="M1249" s="12" t="str">
        <f t="shared" si="606"/>
        <v>1.21733182702339-2.08744416572727i</v>
      </c>
      <c r="N1249" s="12" t="str">
        <f t="shared" si="607"/>
        <v>-1.40617687174679i</v>
      </c>
      <c r="O1249" s="12" t="str">
        <f t="shared" si="608"/>
        <v>0.163876942580903-0.986480789316414i</v>
      </c>
      <c r="P1249" s="12" t="str">
        <f t="shared" si="609"/>
        <v>0.836123057419097+0.986480789316414i</v>
      </c>
      <c r="Q1249" s="12" t="str">
        <f t="shared" si="610"/>
        <v>-0.836123057419097+0.419696082430376i</v>
      </c>
      <c r="R1249" s="12" t="str">
        <f t="shared" si="611"/>
        <v>-0.325713524229363-1.34332078210718i</v>
      </c>
      <c r="S1249" s="12" t="str">
        <f t="shared" si="612"/>
        <v>0.143999145713118i</v>
      </c>
      <c r="T1249" s="12" t="str">
        <f t="shared" si="613"/>
        <v>0.193437045042111-0.0469024692362372i</v>
      </c>
      <c r="U1249" s="12" t="str">
        <f t="shared" si="614"/>
        <v>0.001-0.0142229618491417i</v>
      </c>
      <c r="V1249" s="12" t="str">
        <f t="shared" si="615"/>
        <v>0.0015-0.0043230887079458i</v>
      </c>
      <c r="W1249" s="12" t="str">
        <f t="shared" si="616"/>
        <v>0.00093053251442639-0.00335993136963713i</v>
      </c>
      <c r="X1249" s="12" t="str">
        <f t="shared" si="617"/>
        <v>0.00127669012055068-0.00309018605990671i</v>
      </c>
      <c r="Y1249" s="12" t="str">
        <f t="shared" si="618"/>
        <v>0.00029+0.105463265381009i</v>
      </c>
      <c r="Z1249" s="12" t="str">
        <f t="shared" si="619"/>
        <v>-0.359851902533123-0.155158543364183i</v>
      </c>
      <c r="AA1249" s="12" t="str">
        <f t="shared" si="620"/>
        <v>1.79345760741454-117.190869779882i</v>
      </c>
      <c r="AB1249" s="12" t="str">
        <f t="shared" si="621"/>
        <v>0.482854992744806-0.117077323207902i</v>
      </c>
      <c r="AC1249" s="12" t="str">
        <f t="shared" si="622"/>
        <v>1.3434023752361-1.15045478926111i</v>
      </c>
      <c r="AD1249" s="12" t="str">
        <f t="shared" si="623"/>
        <v>0.250412901642229+0.127297228240434i</v>
      </c>
      <c r="AE1249" s="12" t="str">
        <f t="shared" si="624"/>
        <v>-0.0703603065667119-0.0846618508279197i</v>
      </c>
      <c r="AF1249" s="12" t="str">
        <f t="shared" si="625"/>
        <v>-12.6396742875062-2.4753630864854i</v>
      </c>
      <c r="AG1249" s="12" t="str">
        <f t="shared" si="626"/>
        <v>1.05562918371386-0.105406448905902i</v>
      </c>
      <c r="AH1249" s="12" t="str">
        <f t="shared" si="627"/>
        <v>0.521050718819947+1.23072348764679i</v>
      </c>
      <c r="AI1249" s="12">
        <f t="shared" si="628"/>
        <v>2.5192380097285216</v>
      </c>
      <c r="AJ1249" s="12">
        <f t="shared" si="629"/>
        <v>67.053685359417941</v>
      </c>
      <c r="AK1249" s="12"/>
      <c r="AL1249" s="12"/>
      <c r="AM1249" s="12"/>
      <c r="AN1249" s="12"/>
    </row>
    <row r="1250" spans="1:40" x14ac:dyDescent="0.35">
      <c r="A1250" s="12"/>
      <c r="B1250" s="12">
        <f t="shared" si="595"/>
        <v>112000</v>
      </c>
      <c r="C1250" s="29" t="str">
        <f t="shared" si="597"/>
        <v>-5.52200583774464E-06+0.019818232932285i</v>
      </c>
      <c r="D1250" s="28" t="str">
        <f t="shared" si="598"/>
        <v>-5.39910336824194+0.151939785814185i</v>
      </c>
      <c r="E1250" s="12" t="str">
        <f t="shared" si="599"/>
        <v>4200</v>
      </c>
      <c r="F1250" s="12" t="str">
        <f t="shared" si="600"/>
        <v>0.704225352112676</v>
      </c>
      <c r="G1250" s="12" t="str">
        <f t="shared" si="596"/>
        <v>0.704225352112676</v>
      </c>
      <c r="H1250" s="12" t="str">
        <f t="shared" si="601"/>
        <v>7.24217380841962+2.62572546418372i</v>
      </c>
      <c r="I1250" s="12" t="str">
        <f t="shared" si="602"/>
        <v>439.822971502571i</v>
      </c>
      <c r="J1250" s="12" t="str">
        <f t="shared" si="603"/>
        <v>-164.46447048211+95.1235048430672i</v>
      </c>
      <c r="K1250" s="12" t="str">
        <f t="shared" si="604"/>
        <v>1.15902851930312-2.00391072653736i</v>
      </c>
      <c r="L1250" s="12" t="str">
        <f t="shared" si="605"/>
        <v>0.0566632800207935-0.0826038449526855i</v>
      </c>
      <c r="M1250" s="12" t="str">
        <f t="shared" si="606"/>
        <v>1.21569179932391-2.08651457149005i</v>
      </c>
      <c r="N1250" s="12" t="str">
        <f t="shared" si="607"/>
        <v>-1.40743350880823i</v>
      </c>
      <c r="O1250" s="12" t="str">
        <f t="shared" si="608"/>
        <v>0.162637165194881-0.986685944207868i</v>
      </c>
      <c r="P1250" s="12" t="str">
        <f t="shared" si="609"/>
        <v>0.837362834805119+0.986685944207868i</v>
      </c>
      <c r="Q1250" s="12" t="str">
        <f t="shared" si="610"/>
        <v>-0.837362834805119+0.420747564600362i</v>
      </c>
      <c r="R1250" s="12" t="str">
        <f t="shared" si="611"/>
        <v>-0.325699351764228-1.34197877735535i</v>
      </c>
      <c r="S1250" s="12" t="str">
        <f t="shared" si="612"/>
        <v>0.144127831276758i</v>
      </c>
      <c r="T1250" s="12" t="str">
        <f t="shared" si="613"/>
        <v>0.193416490799662-0.0469423412180241i</v>
      </c>
      <c r="U1250" s="12" t="str">
        <f t="shared" si="614"/>
        <v>0.001-0.0142102627760621i</v>
      </c>
      <c r="V1250" s="12" t="str">
        <f t="shared" si="615"/>
        <v>0.0015-0.00431922880731371i</v>
      </c>
      <c r="W1250" s="12" t="str">
        <f t="shared" si="616"/>
        <v>0.0009305219668982-0.00335700960704816i</v>
      </c>
      <c r="X1250" s="12" t="str">
        <f t="shared" si="617"/>
        <v>0.00127603382899161-0.00308758018549499i</v>
      </c>
      <c r="Y1250" s="12" t="str">
        <f t="shared" si="618"/>
        <v>0.00029+0.105557513160617i</v>
      </c>
      <c r="Z1250" s="12" t="str">
        <f t="shared" si="619"/>
        <v>-0.35921120077871-0.154922935725211i</v>
      </c>
      <c r="AA1250" s="12" t="str">
        <f t="shared" si="620"/>
        <v>1.78932016610464-117.080176748058i</v>
      </c>
      <c r="AB1250" s="12" t="str">
        <f t="shared" si="621"/>
        <v>0.482803685516729-0.11717685112135i</v>
      </c>
      <c r="AC1250" s="12" t="str">
        <f t="shared" si="622"/>
        <v>1.34244927386003-1.14982786197858i</v>
      </c>
      <c r="AD1250" s="12" t="str">
        <f t="shared" si="623"/>
        <v>0.250577453793878+0.12733746456056i</v>
      </c>
      <c r="AE1250" s="12" t="str">
        <f t="shared" si="624"/>
        <v>-0.0702827342278435-0.0845612383172108i</v>
      </c>
      <c r="AF1250" s="12" t="str">
        <f t="shared" si="625"/>
        <v>-12.6412771766616-2.47378567836954i</v>
      </c>
      <c r="AG1250" s="12" t="str">
        <f t="shared" si="626"/>
        <v>1.05559254325809-0.105377494411417i</v>
      </c>
      <c r="AH1250" s="12" t="str">
        <f t="shared" si="627"/>
        <v>0.520778697427374+1.2293614954985i</v>
      </c>
      <c r="AI1250" s="12">
        <f t="shared" si="628"/>
        <v>2.5103931785047573</v>
      </c>
      <c r="AJ1250" s="12">
        <f t="shared" si="629"/>
        <v>67.041647816963177</v>
      </c>
      <c r="AK1250" s="12"/>
      <c r="AL1250" s="12"/>
      <c r="AM1250" s="12"/>
      <c r="AN1250" s="12"/>
    </row>
    <row r="1251" spans="1:40" x14ac:dyDescent="0.35">
      <c r="A1251" s="12"/>
      <c r="B1251" s="12">
        <f t="shared" si="595"/>
        <v>112100</v>
      </c>
      <c r="C1251" s="29" t="str">
        <f t="shared" si="597"/>
        <v>-5.51215830442099E-06+0.0198005538690743i</v>
      </c>
      <c r="D1251" s="28" t="str">
        <f t="shared" si="598"/>
        <v>-5.39910329274418+0.15180424632957i</v>
      </c>
      <c r="E1251" s="12" t="str">
        <f t="shared" si="599"/>
        <v>4200</v>
      </c>
      <c r="F1251" s="12" t="str">
        <f t="shared" si="600"/>
        <v>0.704225352112676</v>
      </c>
      <c r="G1251" s="12" t="str">
        <f t="shared" si="596"/>
        <v>0.704225352112676</v>
      </c>
      <c r="H1251" s="12" t="str">
        <f t="shared" si="601"/>
        <v>7.24377325523784+2.62401394343643i</v>
      </c>
      <c r="I1251" s="12" t="str">
        <f t="shared" si="602"/>
        <v>440.21567058427i</v>
      </c>
      <c r="J1251" s="12" t="str">
        <f t="shared" si="603"/>
        <v>-164.76007465809+95.20843654382i</v>
      </c>
      <c r="K1251" s="12" t="str">
        <f t="shared" si="604"/>
        <v>1.15746020204362-2.00300767689534i</v>
      </c>
      <c r="L1251" s="12" t="str">
        <f t="shared" si="605"/>
        <v>0.056594525483936-0.0825772783903767i</v>
      </c>
      <c r="M1251" s="12" t="str">
        <f t="shared" si="606"/>
        <v>1.21405472752756-2.08558495528572i</v>
      </c>
      <c r="N1251" s="12" t="str">
        <f t="shared" si="607"/>
        <v>-1.40869014586966i</v>
      </c>
      <c r="O1251" s="12" t="str">
        <f t="shared" si="608"/>
        <v>0.161397130982586-0.986889540987536i</v>
      </c>
      <c r="P1251" s="12" t="str">
        <f t="shared" si="609"/>
        <v>0.838602869017414+0.986889540987536i</v>
      </c>
      <c r="Q1251" s="12" t="str">
        <f t="shared" si="610"/>
        <v>-0.838602869017414+0.421800604882124i</v>
      </c>
      <c r="R1251" s="12" t="str">
        <f t="shared" si="611"/>
        <v>-0.325685164622071-1.34063903423506i</v>
      </c>
      <c r="S1251" s="12" t="str">
        <f t="shared" si="612"/>
        <v>0.144256516840397i</v>
      </c>
      <c r="T1251" s="12" t="str">
        <f t="shared" si="613"/>
        <v>0.193395917419024-0.0469822074349713i</v>
      </c>
      <c r="U1251" s="12" t="str">
        <f t="shared" si="614"/>
        <v>0.000999999999999999-0.0141975863596695i</v>
      </c>
      <c r="V1251" s="12" t="str">
        <f t="shared" si="615"/>
        <v>0.0015-0.00431537579321261i</v>
      </c>
      <c r="W1251" s="12" t="str">
        <f t="shared" si="616"/>
        <v>0.000930511410622409-0.00335409312201573i</v>
      </c>
      <c r="X1251" s="12" t="str">
        <f t="shared" si="617"/>
        <v>0.00127537922487775-0.00308497881882262i</v>
      </c>
      <c r="Y1251" s="12" t="str">
        <f t="shared" si="618"/>
        <v>0.00029+0.105651760940225i</v>
      </c>
      <c r="Z1251" s="12" t="str">
        <f t="shared" si="619"/>
        <v>-0.358572236114416-0.154688017888531i</v>
      </c>
      <c r="AA1251" s="12" t="str">
        <f t="shared" si="620"/>
        <v>1.78519722261451-116.969697607897i</v>
      </c>
      <c r="AB1251" s="12" t="str">
        <f t="shared" si="621"/>
        <v>0.482752330516158-0.11727636464468i</v>
      </c>
      <c r="AC1251" s="12" t="str">
        <f t="shared" si="622"/>
        <v>1.34149792737454-1.14920092257774i</v>
      </c>
      <c r="AD1251" s="12" t="str">
        <f t="shared" si="623"/>
        <v>0.250742079325058+0.127377508945662i</v>
      </c>
      <c r="AE1251" s="12" t="str">
        <f t="shared" si="624"/>
        <v>-0.0702053736891815-0.0844608334653723i</v>
      </c>
      <c r="AF1251" s="12" t="str">
        <f t="shared" si="625"/>
        <v>-12.642876547982-2.47220969710686i</v>
      </c>
      <c r="AG1251" s="12" t="str">
        <f t="shared" si="626"/>
        <v>1.05555589661663-0.105348629020143i</v>
      </c>
      <c r="AH1251" s="12" t="str">
        <f t="shared" si="627"/>
        <v>0.520507371998462+1.22800226729392i</v>
      </c>
      <c r="AI1251" s="12">
        <f t="shared" si="628"/>
        <v>2.5015580572322538</v>
      </c>
      <c r="AJ1251" s="12">
        <f t="shared" si="629"/>
        <v>67.029604531816176</v>
      </c>
      <c r="AK1251" s="12"/>
      <c r="AL1251" s="12"/>
      <c r="AM1251" s="12"/>
      <c r="AN1251" s="12"/>
    </row>
    <row r="1252" spans="1:40" x14ac:dyDescent="0.35">
      <c r="A1252" s="12"/>
      <c r="B1252" s="12">
        <f t="shared" si="595"/>
        <v>112200</v>
      </c>
      <c r="C1252" s="29" t="str">
        <f t="shared" si="597"/>
        <v>-5.50233708966223E-06+0.0197829063193379i</v>
      </c>
      <c r="D1252" s="28" t="str">
        <f t="shared" si="598"/>
        <v>-5.39910321744821+0.151668948448257i</v>
      </c>
      <c r="E1252" s="12" t="str">
        <f t="shared" si="599"/>
        <v>4200</v>
      </c>
      <c r="F1252" s="12" t="str">
        <f t="shared" si="600"/>
        <v>0.704225352112676</v>
      </c>
      <c r="G1252" s="12" t="str">
        <f t="shared" si="596"/>
        <v>0.704225352112676</v>
      </c>
      <c r="H1252" s="12" t="str">
        <f t="shared" si="601"/>
        <v>7.24536919368303+2.62230409113848i</v>
      </c>
      <c r="I1252" s="12" t="str">
        <f t="shared" si="602"/>
        <v>440.608369665968i</v>
      </c>
      <c r="J1252" s="12" t="str">
        <f t="shared" si="603"/>
        <v>-165.055942648597+95.2933682445727i</v>
      </c>
      <c r="K1252" s="12" t="str">
        <f t="shared" si="604"/>
        <v>1.15589472913497-2.00210463366408i</v>
      </c>
      <c r="L1252" s="12" t="str">
        <f t="shared" si="605"/>
        <v>0.0565258764591015-0.0825506869353385i</v>
      </c>
      <c r="M1252" s="12" t="str">
        <f t="shared" si="606"/>
        <v>1.21242060559407-2.08465532059942i</v>
      </c>
      <c r="N1252" s="12" t="str">
        <f t="shared" si="607"/>
        <v>-1.4099467829311i</v>
      </c>
      <c r="O1252" s="12" t="str">
        <f t="shared" si="608"/>
        <v>0.160156841902181-0.987091579333914i</v>
      </c>
      <c r="P1252" s="12" t="str">
        <f t="shared" si="609"/>
        <v>0.839843158097819+0.987091579333914i</v>
      </c>
      <c r="Q1252" s="12" t="str">
        <f t="shared" si="610"/>
        <v>-0.839843158097819+0.422855203597186i</v>
      </c>
      <c r="R1252" s="12" t="str">
        <f t="shared" si="611"/>
        <v>-0.325670962797156-1.33930154668497i</v>
      </c>
      <c r="S1252" s="12" t="str">
        <f t="shared" si="612"/>
        <v>0.144385202404037i</v>
      </c>
      <c r="T1252" s="12" t="str">
        <f t="shared" si="613"/>
        <v>0.193375324898149-0.047022067880585i</v>
      </c>
      <c r="U1252" s="12" t="str">
        <f t="shared" si="614"/>
        <v>0.001-0.0141849325393846i</v>
      </c>
      <c r="V1252" s="12" t="str">
        <f t="shared" si="615"/>
        <v>0.0015-0.00431152964722936i</v>
      </c>
      <c r="W1252" s="12" t="str">
        <f t="shared" si="616"/>
        <v>0.000930500845600752-0.00335118190041585i</v>
      </c>
      <c r="X1252" s="12" t="str">
        <f t="shared" si="617"/>
        <v>0.0012747263023117-0.00308238194853382i</v>
      </c>
      <c r="Y1252" s="12" t="str">
        <f t="shared" si="618"/>
        <v>0.00029+0.105746008719832i</v>
      </c>
      <c r="Z1252" s="12" t="str">
        <f t="shared" si="619"/>
        <v>-0.357935002250424-0.154453786983422i</v>
      </c>
      <c r="AA1252" s="12" t="str">
        <f t="shared" si="620"/>
        <v>1.78108870930159-116.859431728199i</v>
      </c>
      <c r="AB1252" s="12" t="str">
        <f t="shared" si="621"/>
        <v>0.48270092773798-0.117375863761685i</v>
      </c>
      <c r="AC1252" s="12" t="str">
        <f t="shared" si="622"/>
        <v>1.34054833222815-1.14857397309133i</v>
      </c>
      <c r="AD1252" s="12" t="str">
        <f t="shared" si="623"/>
        <v>0.250906778040006+0.127417361284814i</v>
      </c>
      <c r="AE1252" s="12" t="str">
        <f t="shared" si="624"/>
        <v>-0.0701282241845217-0.0843606355463109i</v>
      </c>
      <c r="AF1252" s="12" t="str">
        <f t="shared" si="625"/>
        <v>-12.6444724111312-2.47063514269022i</v>
      </c>
      <c r="AG1252" s="12" t="str">
        <f t="shared" si="626"/>
        <v>1.05551924373465-0.105319852387337i</v>
      </c>
      <c r="AH1252" s="12" t="str">
        <f t="shared" si="627"/>
        <v>0.520236740752687+1.22664579385309i</v>
      </c>
      <c r="AI1252" s="12">
        <f t="shared" si="628"/>
        <v>2.4927326244903769</v>
      </c>
      <c r="AJ1252" s="12">
        <f t="shared" si="629"/>
        <v>67.017555480219713</v>
      </c>
      <c r="AK1252" s="12"/>
      <c r="AL1252" s="12"/>
      <c r="AM1252" s="12"/>
      <c r="AN1252" s="12"/>
    </row>
    <row r="1253" spans="1:40" x14ac:dyDescent="0.35">
      <c r="A1253" s="12"/>
      <c r="B1253" s="12">
        <f t="shared" si="595"/>
        <v>112300</v>
      </c>
      <c r="C1253" s="29" t="str">
        <f t="shared" si="597"/>
        <v>-5.49254209976636E-06+0.0197652901988903i</v>
      </c>
      <c r="D1253" s="28" t="str">
        <f t="shared" si="598"/>
        <v>-5.39910314235328+0.151533891524826i</v>
      </c>
      <c r="E1253" s="12" t="str">
        <f t="shared" si="599"/>
        <v>4200</v>
      </c>
      <c r="F1253" s="12" t="str">
        <f t="shared" si="600"/>
        <v>0.704225352112676</v>
      </c>
      <c r="G1253" s="12" t="str">
        <f t="shared" si="596"/>
        <v>0.704225352112676</v>
      </c>
      <c r="H1253" s="12" t="str">
        <f t="shared" si="601"/>
        <v>7.24696163338879+2.62059590662528i</v>
      </c>
      <c r="I1253" s="12" t="str">
        <f t="shared" si="602"/>
        <v>441.001068747667i</v>
      </c>
      <c r="J1253" s="12" t="str">
        <f t="shared" si="603"/>
        <v>-165.352074453629+95.3782999453254i</v>
      </c>
      <c r="K1253" s="12" t="str">
        <f t="shared" si="604"/>
        <v>1.15433209470928-2.00120160013334i</v>
      </c>
      <c r="L1253" s="12" t="str">
        <f t="shared" si="605"/>
        <v>0.0564573327852782-0.0825240707642242i</v>
      </c>
      <c r="M1253" s="12" t="str">
        <f t="shared" si="606"/>
        <v>1.21078942749456-2.08372567089756i</v>
      </c>
      <c r="N1253" s="12" t="str">
        <f t="shared" si="607"/>
        <v>-1.41120341999254i</v>
      </c>
      <c r="O1253" s="12" t="str">
        <f t="shared" si="608"/>
        <v>0.158916299912262-0.987292058927953i</v>
      </c>
      <c r="P1253" s="12" t="str">
        <f t="shared" si="609"/>
        <v>0.841083700087738+0.987292058927953i</v>
      </c>
      <c r="Q1253" s="12" t="str">
        <f t="shared" si="610"/>
        <v>-0.841083700087738+0.423911361064587i</v>
      </c>
      <c r="R1253" s="12" t="str">
        <f t="shared" si="611"/>
        <v>-0.32565674628374-1.33796630866532i</v>
      </c>
      <c r="S1253" s="12" t="str">
        <f t="shared" si="612"/>
        <v>0.144513887967677i</v>
      </c>
      <c r="T1253" s="12" t="str">
        <f t="shared" si="613"/>
        <v>0.193354713234986-0.0470619225483666i</v>
      </c>
      <c r="U1253" s="12" t="str">
        <f t="shared" si="614"/>
        <v>0.001-0.0141723012548438i</v>
      </c>
      <c r="V1253" s="12" t="str">
        <f t="shared" si="615"/>
        <v>0.0015-0.00430769035101634i</v>
      </c>
      <c r="W1253" s="12" t="str">
        <f t="shared" si="616"/>
        <v>0.000930490271834976-0.00334827592817486i</v>
      </c>
      <c r="X1253" s="12" t="str">
        <f t="shared" si="617"/>
        <v>0.00127407505542156-0.00307978956331029i</v>
      </c>
      <c r="Y1253" s="12" t="str">
        <f t="shared" si="618"/>
        <v>0.00029+0.10584025649944i</v>
      </c>
      <c r="Z1253" s="12" t="str">
        <f t="shared" si="619"/>
        <v>-0.357299492925404-0.154220240154301i</v>
      </c>
      <c r="AA1253" s="12" t="str">
        <f t="shared" si="620"/>
        <v>1.77699455891415-116.749378480282i</v>
      </c>
      <c r="AB1253" s="12" t="str">
        <f t="shared" si="621"/>
        <v>0.482649477177076-0.117475348456141i</v>
      </c>
      <c r="AC1253" s="12" t="str">
        <f t="shared" si="622"/>
        <v>1.33960048487608-1.14794701554109i</v>
      </c>
      <c r="AD1253" s="12" t="str">
        <f t="shared" si="623"/>
        <v>0.251071549742779+0.127457021467227i</v>
      </c>
      <c r="AE1253" s="12" t="str">
        <f t="shared" si="624"/>
        <v>-0.0700512849510624-0.0842606438372663i</v>
      </c>
      <c r="AF1253" s="12" t="str">
        <f t="shared" si="625"/>
        <v>-12.6460647757421-2.46906201510045i</v>
      </c>
      <c r="AG1253" s="12" t="str">
        <f t="shared" si="626"/>
        <v>1.05548258455768-0.105291164169527i</v>
      </c>
      <c r="AH1253" s="12" t="str">
        <f t="shared" si="627"/>
        <v>0.519966801913744+1.22529206603482i</v>
      </c>
      <c r="AI1253" s="12">
        <f t="shared" si="628"/>
        <v>2.4839168589188847</v>
      </c>
      <c r="AJ1253" s="12">
        <f t="shared" si="629"/>
        <v>67.005500638545158</v>
      </c>
      <c r="AK1253" s="12"/>
      <c r="AL1253" s="12"/>
      <c r="AM1253" s="12"/>
      <c r="AN1253" s="12"/>
    </row>
    <row r="1254" spans="1:40" x14ac:dyDescent="0.35">
      <c r="A1254" s="12"/>
      <c r="B1254" s="12">
        <f t="shared" si="595"/>
        <v>112400</v>
      </c>
      <c r="C1254" s="29" t="str">
        <f t="shared" si="597"/>
        <v>-0.000005482773241448+0.0197477054238456i</v>
      </c>
      <c r="D1254" s="28" t="str">
        <f t="shared" si="598"/>
        <v>-5.3991030674587+0.15139907491615i</v>
      </c>
      <c r="E1254" s="12" t="str">
        <f t="shared" si="599"/>
        <v>4200</v>
      </c>
      <c r="F1254" s="12" t="str">
        <f t="shared" si="600"/>
        <v>0.704225352112676</v>
      </c>
      <c r="G1254" s="12" t="str">
        <f t="shared" si="596"/>
        <v>0.704225352112676</v>
      </c>
      <c r="H1254" s="12" t="str">
        <f t="shared" si="601"/>
        <v>7.24855058395837+2.61888938922263i</v>
      </c>
      <c r="I1254" s="12" t="str">
        <f t="shared" si="602"/>
        <v>441.393767829366i</v>
      </c>
      <c r="J1254" s="12" t="str">
        <f t="shared" si="603"/>
        <v>-165.648470073187+95.4632316460782i</v>
      </c>
      <c r="K1254" s="12" t="str">
        <f t="shared" si="604"/>
        <v>1.15277229290982-2.0002985795748i</v>
      </c>
      <c r="L1254" s="12" t="str">
        <f t="shared" si="605"/>
        <v>0.0563888943015506-0.0824974300529909i</v>
      </c>
      <c r="M1254" s="12" t="str">
        <f t="shared" si="606"/>
        <v>1.20916118721137-2.08279600962779i</v>
      </c>
      <c r="N1254" s="12" t="str">
        <f t="shared" si="607"/>
        <v>-1.41246005705397i</v>
      </c>
      <c r="O1254" s="12" t="str">
        <f t="shared" si="608"/>
        <v>0.157675506971824-0.987490979453067i</v>
      </c>
      <c r="P1254" s="12" t="str">
        <f t="shared" si="609"/>
        <v>0.842324493028176+0.987490979453067i</v>
      </c>
      <c r="Q1254" s="12" t="str">
        <f t="shared" si="610"/>
        <v>-0.842324493028176+0.424969077600903i</v>
      </c>
      <c r="R1254" s="12" t="str">
        <f t="shared" si="611"/>
        <v>-0.325642515076075-1.33663331415785i</v>
      </c>
      <c r="S1254" s="12" t="str">
        <f t="shared" si="612"/>
        <v>0.144642573531317i</v>
      </c>
      <c r="T1254" s="12" t="str">
        <f t="shared" si="613"/>
        <v>0.193334082427485-0.0471017714318142i</v>
      </c>
      <c r="U1254" s="12" t="str">
        <f t="shared" si="614"/>
        <v>0.001-0.0141596924458982i</v>
      </c>
      <c r="V1254" s="12" t="str">
        <f t="shared" si="615"/>
        <v>0.0015-0.00430385788629124i</v>
      </c>
      <c r="W1254" s="12" t="str">
        <f t="shared" si="616"/>
        <v>0.000930479689326824-0.00334537519126909i</v>
      </c>
      <c r="X1254" s="12" t="str">
        <f t="shared" si="617"/>
        <v>0.0012734254783608-0.00307720165187081i</v>
      </c>
      <c r="Y1254" s="12" t="str">
        <f t="shared" si="618"/>
        <v>0.00029+0.105934504279048i</v>
      </c>
      <c r="Z1254" s="12" t="str">
        <f t="shared" si="619"/>
        <v>-0.356665701906348-0.153987374560632i</v>
      </c>
      <c r="AA1254" s="12" t="str">
        <f t="shared" si="620"/>
        <v>1.77291470458875-116.639537237971i</v>
      </c>
      <c r="AB1254" s="12" t="str">
        <f t="shared" si="621"/>
        <v>0.482597978828328-0.117574818711819i</v>
      </c>
      <c r="AC1254" s="12" t="str">
        <f t="shared" si="622"/>
        <v>1.33865438178018-1.14732005193782i</v>
      </c>
      <c r="AD1254" s="12" t="str">
        <f t="shared" si="623"/>
        <v>0.251236394237273+0.127496489382265i</v>
      </c>
      <c r="AE1254" s="12" t="str">
        <f t="shared" si="624"/>
        <v>-0.0699745552293843-0.0841608576187983i</v>
      </c>
      <c r="AF1254" s="12" t="str">
        <f t="shared" si="625"/>
        <v>-12.6476536514171-2.46749031430648i</v>
      </c>
      <c r="AG1254" s="12" t="str">
        <f t="shared" si="626"/>
        <v>1.05544591903164-0.105262564024513i</v>
      </c>
      <c r="AH1254" s="12" t="str">
        <f t="shared" si="627"/>
        <v>0.519697553709489+1.22394107473658i</v>
      </c>
      <c r="AI1254" s="12">
        <f t="shared" si="628"/>
        <v>2.475110739218116</v>
      </c>
      <c r="AJ1254" s="12">
        <f t="shared" si="629"/>
        <v>66.993439983295261</v>
      </c>
      <c r="AK1254" s="12"/>
      <c r="AL1254" s="12"/>
      <c r="AM1254" s="12"/>
      <c r="AN1254" s="12"/>
    </row>
    <row r="1255" spans="1:40" x14ac:dyDescent="0.35">
      <c r="A1255" s="12"/>
      <c r="B1255" s="12">
        <f t="shared" si="595"/>
        <v>112500</v>
      </c>
      <c r="C1255" s="29" t="str">
        <f t="shared" si="597"/>
        <v>-5.47303042183619E-06+0.0197301519106158i</v>
      </c>
      <c r="D1255" s="28" t="str">
        <f t="shared" si="598"/>
        <v>-5.39910299276375+0.151264497981388i</v>
      </c>
      <c r="E1255" s="12" t="str">
        <f t="shared" si="599"/>
        <v>4200</v>
      </c>
      <c r="F1255" s="12" t="str">
        <f t="shared" si="600"/>
        <v>0.704225352112676</v>
      </c>
      <c r="G1255" s="12" t="str">
        <f t="shared" si="596"/>
        <v>0.704225352112676</v>
      </c>
      <c r="H1255" s="12" t="str">
        <f t="shared" si="601"/>
        <v>7.25013605496452+2.61718453824675i</v>
      </c>
      <c r="I1255" s="12" t="str">
        <f t="shared" si="602"/>
        <v>441.786466911065i</v>
      </c>
      <c r="J1255" s="12" t="str">
        <f t="shared" si="603"/>
        <v>-165.94512950727+95.5481633468309i</v>
      </c>
      <c r="K1255" s="12" t="str">
        <f t="shared" si="604"/>
        <v>1.15121531789102-1.99939557524226i</v>
      </c>
      <c r="L1255" s="12" t="str">
        <f t="shared" si="605"/>
        <v>0.0563205608471023-0.0824707649769028i</v>
      </c>
      <c r="M1255" s="12" t="str">
        <f t="shared" si="606"/>
        <v>1.20753587873812-2.08186634021916i</v>
      </c>
      <c r="N1255" s="12" t="str">
        <f t="shared" si="607"/>
        <v>-1.41371669411541i</v>
      </c>
      <c r="O1255" s="12" t="str">
        <f t="shared" si="608"/>
        <v>0.156434465040228-0.987688340595138i</v>
      </c>
      <c r="P1255" s="12" t="str">
        <f t="shared" si="609"/>
        <v>0.843565534959772+0.987688340595138i</v>
      </c>
      <c r="Q1255" s="12" t="str">
        <f t="shared" si="610"/>
        <v>-0.843565534959772+0.426028353520272i</v>
      </c>
      <c r="R1255" s="12" t="str">
        <f t="shared" si="611"/>
        <v>-0.325628269168408-1.33530255716567i</v>
      </c>
      <c r="S1255" s="12" t="str">
        <f t="shared" si="612"/>
        <v>0.144771259094957i</v>
      </c>
      <c r="T1255" s="12" t="str">
        <f t="shared" si="613"/>
        <v>0.19331343247359-0.047141614524422i</v>
      </c>
      <c r="U1255" s="12" t="str">
        <f t="shared" si="614"/>
        <v>0.001-0.0141471060526129i</v>
      </c>
      <c r="V1255" s="12" t="str">
        <f t="shared" si="615"/>
        <v>0.0015-0.00430003223483676i</v>
      </c>
      <c r="W1255" s="12" t="str">
        <f t="shared" si="616"/>
        <v>0.000930469098078039-0.00334247967572477i</v>
      </c>
      <c r="X1255" s="12" t="str">
        <f t="shared" si="617"/>
        <v>0.00127277756530811-0.00307461820297131i</v>
      </c>
      <c r="Y1255" s="12" t="str">
        <f t="shared" si="618"/>
        <v>0.00029+0.106028752058656i</v>
      </c>
      <c r="Z1255" s="12" t="str">
        <f t="shared" si="619"/>
        <v>-0.356033622988412-0.153755187376819i</v>
      </c>
      <c r="AA1255" s="12" t="str">
        <f t="shared" si="620"/>
        <v>1.76884907984734-116.529907377577i</v>
      </c>
      <c r="AB1255" s="12" t="str">
        <f t="shared" si="621"/>
        <v>0.482546432686606-0.11767427451248i</v>
      </c>
      <c r="AC1255" s="12" t="str">
        <f t="shared" si="622"/>
        <v>1.33771001940892-1.14669308428137i</v>
      </c>
      <c r="AD1255" s="12" t="str">
        <f t="shared" si="623"/>
        <v>0.251401311327216+0.127535764919433i</v>
      </c>
      <c r="AE1255" s="12" t="str">
        <f t="shared" si="624"/>
        <v>-0.0698980342634333-0.0840612761747586i</v>
      </c>
      <c r="AF1255" s="12" t="str">
        <f t="shared" si="625"/>
        <v>-12.6492390477283-2.46592004026536i</v>
      </c>
      <c r="AG1255" s="12" t="str">
        <f t="shared" si="626"/>
        <v>1.0554092471028-0.105234051611354i</v>
      </c>
      <c r="AH1255" s="12" t="str">
        <f t="shared" si="627"/>
        <v>0.519428994372023+1.22259281089421i</v>
      </c>
      <c r="AI1255" s="12">
        <f t="shared" si="628"/>
        <v>2.4663142441484625</v>
      </c>
      <c r="AJ1255" s="12">
        <f t="shared" si="629"/>
        <v>66.981373491098552</v>
      </c>
      <c r="AK1255" s="12"/>
      <c r="AL1255" s="12"/>
      <c r="AM1255" s="12"/>
      <c r="AN1255" s="12"/>
    </row>
    <row r="1256" spans="1:40" x14ac:dyDescent="0.35">
      <c r="A1256" s="12"/>
      <c r="B1256" s="12">
        <f t="shared" si="595"/>
        <v>112600</v>
      </c>
      <c r="C1256" s="29" t="str">
        <f t="shared" si="597"/>
        <v>-5.46331354847219E-06+0.0197126295759104i</v>
      </c>
      <c r="D1256" s="28" t="str">
        <f t="shared" si="598"/>
        <v>-5.39910291826772+0.15113016008198i</v>
      </c>
      <c r="E1256" s="12" t="str">
        <f t="shared" si="599"/>
        <v>4200</v>
      </c>
      <c r="F1256" s="12" t="str">
        <f t="shared" si="600"/>
        <v>0.704225352112676</v>
      </c>
      <c r="G1256" s="12" t="str">
        <f t="shared" si="596"/>
        <v>0.704225352112676</v>
      </c>
      <c r="H1256" s="12" t="str">
        <f t="shared" si="601"/>
        <v>7.25171805594977+2.61548135300444i</v>
      </c>
      <c r="I1256" s="12" t="str">
        <f t="shared" si="602"/>
        <v>442.179165992763i</v>
      </c>
      <c r="J1256" s="12" t="str">
        <f t="shared" si="603"/>
        <v>-166.242052755879+95.6330950475837i</v>
      </c>
      <c r="K1256" s="12" t="str">
        <f t="shared" si="604"/>
        <v>1.1496611638185-1.99849259037162i</v>
      </c>
      <c r="L1256" s="12" t="str">
        <f t="shared" si="605"/>
        <v>0.0562523322612171-0.0824440757105333i</v>
      </c>
      <c r="M1256" s="12" t="str">
        <f t="shared" si="606"/>
        <v>1.20591349607972-2.08093666608215i</v>
      </c>
      <c r="N1256" s="12" t="str">
        <f t="shared" si="607"/>
        <v>-1.41497333117684i</v>
      </c>
      <c r="O1256" s="12" t="str">
        <f t="shared" si="608"/>
        <v>0.155193176077269-0.987884142042502i</v>
      </c>
      <c r="P1256" s="12" t="str">
        <f t="shared" si="609"/>
        <v>0.844806823922731+0.987884142042502i</v>
      </c>
      <c r="Q1256" s="12" t="str">
        <f t="shared" si="610"/>
        <v>-0.844806823922731+0.427089189134338i</v>
      </c>
      <c r="R1256" s="12" t="str">
        <f t="shared" si="611"/>
        <v>-0.325614008554975-1.3339740317132i</v>
      </c>
      <c r="S1256" s="12" t="str">
        <f t="shared" si="612"/>
        <v>0.144899944658597i</v>
      </c>
      <c r="T1256" s="12" t="str">
        <f t="shared" si="613"/>
        <v>0.193292763371248-0.0471814518196798i</v>
      </c>
      <c r="U1256" s="12" t="str">
        <f t="shared" si="614"/>
        <v>0.001-0.014134542015266i</v>
      </c>
      <c r="V1256" s="12" t="str">
        <f t="shared" si="615"/>
        <v>0.0015-0.0042962133785003i</v>
      </c>
      <c r="W1256" s="12" t="str">
        <f t="shared" si="616"/>
        <v>0.000930458498090372-0.0033395893676178i</v>
      </c>
      <c r="X1256" s="12" t="str">
        <f t="shared" si="617"/>
        <v>0.00127213131046734-0.00307203920540468i</v>
      </c>
      <c r="Y1256" s="12" t="str">
        <f t="shared" si="618"/>
        <v>0.00029+0.106122999838263i</v>
      </c>
      <c r="Z1256" s="12" t="str">
        <f t="shared" si="619"/>
        <v>-0.355403249994793-0.153523675792134i</v>
      </c>
      <c r="AA1256" s="12" t="str">
        <f t="shared" si="620"/>
        <v>1.76479761859499-116.420488277894i</v>
      </c>
      <c r="AB1256" s="12" t="str">
        <f t="shared" si="621"/>
        <v>0.482494838746783-0.117773715841872i</v>
      </c>
      <c r="AC1256" s="12" t="str">
        <f t="shared" si="622"/>
        <v>1.33676739423746-1.14606611456075i</v>
      </c>
      <c r="AD1256" s="12" t="str">
        <f t="shared" si="623"/>
        <v>0.251566300816166+0.12757484796838i</v>
      </c>
      <c r="AE1256" s="12" t="str">
        <f t="shared" si="624"/>
        <v>-0.069821721300505-0.0839618987922813i</v>
      </c>
      <c r="AF1256" s="12" t="str">
        <f t="shared" si="625"/>
        <v>-12.6508209742175-2.46435119292246i</v>
      </c>
      <c r="AG1256" s="12" t="str">
        <f t="shared" si="626"/>
        <v>1.05537256871782-0.105205626590368i</v>
      </c>
      <c r="AH1256" s="12" t="str">
        <f t="shared" si="627"/>
        <v>0.519161122137629+1.22124726548183i</v>
      </c>
      <c r="AI1256" s="12">
        <f t="shared" si="628"/>
        <v>2.457527352530632</v>
      </c>
      <c r="AJ1256" s="12">
        <f t="shared" si="629"/>
        <v>66.969301138712666</v>
      </c>
      <c r="AK1256" s="12"/>
      <c r="AL1256" s="12"/>
      <c r="AM1256" s="12"/>
      <c r="AN1256" s="12"/>
    </row>
    <row r="1257" spans="1:40" x14ac:dyDescent="0.35">
      <c r="A1257" s="12"/>
      <c r="B1257" s="12">
        <f t="shared" si="595"/>
        <v>112700</v>
      </c>
      <c r="C1257" s="29" t="str">
        <f t="shared" si="597"/>
        <v>-5.45362252930726E-06+0.0196951383367342i</v>
      </c>
      <c r="D1257" s="28" t="str">
        <f t="shared" si="598"/>
        <v>-5.39910284396991+0.150996060581629i</v>
      </c>
      <c r="E1257" s="12" t="str">
        <f t="shared" si="599"/>
        <v>4200</v>
      </c>
      <c r="F1257" s="12" t="str">
        <f t="shared" si="600"/>
        <v>0.704225352112676</v>
      </c>
      <c r="G1257" s="12" t="str">
        <f t="shared" si="596"/>
        <v>0.704225352112676</v>
      </c>
      <c r="H1257" s="12" t="str">
        <f t="shared" si="601"/>
        <v>7.25329659642641+2.61377983279309i</v>
      </c>
      <c r="I1257" s="12" t="str">
        <f t="shared" si="602"/>
        <v>442.571865074462i</v>
      </c>
      <c r="J1257" s="12" t="str">
        <f t="shared" si="603"/>
        <v>-166.539239819014+95.7180267483364i</v>
      </c>
      <c r="K1257" s="12" t="str">
        <f t="shared" si="604"/>
        <v>1.14810982486905-1.99758962818105i</v>
      </c>
      <c r="L1257" s="12" t="str">
        <f t="shared" si="605"/>
        <v>0.0561842083832792-0.0824173624277672i</v>
      </c>
      <c r="M1257" s="12" t="str">
        <f t="shared" si="606"/>
        <v>1.20429403325233-2.08000699060882i</v>
      </c>
      <c r="N1257" s="12" t="str">
        <f t="shared" si="607"/>
        <v>-1.41622996823828i</v>
      </c>
      <c r="O1257" s="12" t="str">
        <f t="shared" si="608"/>
        <v>0.153951642043092-0.988078383485964i</v>
      </c>
      <c r="P1257" s="12" t="str">
        <f t="shared" si="609"/>
        <v>0.846048357956908+0.988078383485964i</v>
      </c>
      <c r="Q1257" s="12" t="str">
        <f t="shared" si="610"/>
        <v>-0.846048357956908+0.428151584752316i</v>
      </c>
      <c r="R1257" s="12" t="str">
        <f t="shared" si="611"/>
        <v>-0.325599733230007-1.33264773184602i</v>
      </c>
      <c r="S1257" s="12" t="str">
        <f t="shared" si="612"/>
        <v>0.145028630222237i</v>
      </c>
      <c r="T1257" s="12" t="str">
        <f t="shared" si="613"/>
        <v>0.193272075118399-0.0472212833110737i</v>
      </c>
      <c r="U1257" s="12" t="str">
        <f t="shared" si="614"/>
        <v>0.001-0.0141220002743474i</v>
      </c>
      <c r="V1257" s="12" t="str">
        <f t="shared" si="615"/>
        <v>0.0015-0.00429240129919374i</v>
      </c>
      <c r="W1257" s="12" t="str">
        <f t="shared" si="616"/>
        <v>0.000930447889365561-0.00333670425307345i</v>
      </c>
      <c r="X1257" s="12" t="str">
        <f t="shared" si="617"/>
        <v>0.00127148670806728-0.00306946464800055i</v>
      </c>
      <c r="Y1257" s="12" t="str">
        <f t="shared" si="618"/>
        <v>0.00029+0.106217247617871i</v>
      </c>
      <c r="Z1257" s="12" t="str">
        <f t="shared" si="619"/>
        <v>-0.354774576776526-0.153292837010591i</v>
      </c>
      <c r="AA1257" s="12" t="str">
        <f t="shared" si="620"/>
        <v>1.76076025511677-116.311279320177i</v>
      </c>
      <c r="AB1257" s="12" t="str">
        <f t="shared" si="621"/>
        <v>0.482443197003718-0.117873142683736i</v>
      </c>
      <c r="AC1257" s="12" t="str">
        <f t="shared" si="622"/>
        <v>1.33582650274755-1.14543914475413i</v>
      </c>
      <c r="AD1257" s="12" t="str">
        <f t="shared" si="623"/>
        <v>0.251731362507516+0.127613738418904i</v>
      </c>
      <c r="AE1257" s="12" t="str">
        <f t="shared" si="624"/>
        <v>-0.0697456155912211-0.0838627247617557i</v>
      </c>
      <c r="AF1257" s="12" t="str">
        <f t="shared" si="625"/>
        <v>-12.6523994403963-2.46278377221146i</v>
      </c>
      <c r="AG1257" s="12" t="str">
        <f t="shared" si="626"/>
        <v>1.0553358838237-0.105177288623117i</v>
      </c>
      <c r="AH1257" s="12" t="str">
        <f t="shared" si="627"/>
        <v>0.518893935246787+1.21990442951147i</v>
      </c>
      <c r="AI1257" s="12">
        <f t="shared" si="628"/>
        <v>2.4487500432444551</v>
      </c>
      <c r="AJ1257" s="12">
        <f t="shared" si="629"/>
        <v>66.957222903019954</v>
      </c>
      <c r="AK1257" s="12"/>
      <c r="AL1257" s="12"/>
      <c r="AM1257" s="12"/>
      <c r="AN1257" s="12"/>
    </row>
    <row r="1258" spans="1:40" x14ac:dyDescent="0.35">
      <c r="A1258" s="12"/>
      <c r="B1258" s="12">
        <f t="shared" si="595"/>
        <v>112800</v>
      </c>
      <c r="C1258" s="29" t="str">
        <f t="shared" si="597"/>
        <v>-5.44395727270051E-06+0.0196776781103862i</v>
      </c>
      <c r="D1258" s="28" t="str">
        <f t="shared" si="598"/>
        <v>-5.39910276986961+0.150862198846294i</v>
      </c>
      <c r="E1258" s="12" t="str">
        <f t="shared" si="599"/>
        <v>4200</v>
      </c>
      <c r="F1258" s="12" t="str">
        <f t="shared" si="600"/>
        <v>0.704225352112676</v>
      </c>
      <c r="G1258" s="12" t="str">
        <f t="shared" si="596"/>
        <v>0.704225352112676</v>
      </c>
      <c r="H1258" s="12" t="str">
        <f t="shared" si="601"/>
        <v>7.25487168587668+2.61207997690078i</v>
      </c>
      <c r="I1258" s="12" t="str">
        <f t="shared" si="602"/>
        <v>442.964564156161i</v>
      </c>
      <c r="J1258" s="12" t="str">
        <f t="shared" si="603"/>
        <v>-166.836690696675+95.8029584490892i</v>
      </c>
      <c r="K1258" s="12" t="str">
        <f t="shared" si="604"/>
        <v>1.1465612952306-1.996686691871i</v>
      </c>
      <c r="L1258" s="12" t="str">
        <f t="shared" si="605"/>
        <v>0.0561161890527765-0.0823906253018036i</v>
      </c>
      <c r="M1258" s="12" t="str">
        <f t="shared" si="606"/>
        <v>1.20267748428338-2.0790773171728i</v>
      </c>
      <c r="N1258" s="12" t="str">
        <f t="shared" si="607"/>
        <v>-1.41748660529971i</v>
      </c>
      <c r="O1258" s="12" t="str">
        <f t="shared" si="608"/>
        <v>0.152709864898268-0.988271064618788i</v>
      </c>
      <c r="P1258" s="12" t="str">
        <f t="shared" si="609"/>
        <v>0.847290135101732+0.988271064618788i</v>
      </c>
      <c r="Q1258" s="12" t="str">
        <f t="shared" si="610"/>
        <v>-0.847290135101732+0.429215540680922i</v>
      </c>
      <c r="R1258" s="12" t="str">
        <f t="shared" si="611"/>
        <v>-0.325585443187731-1.33132365163087i</v>
      </c>
      <c r="S1258" s="12" t="str">
        <f t="shared" si="612"/>
        <v>0.145157315785877i</v>
      </c>
      <c r="T1258" s="12" t="str">
        <f t="shared" si="613"/>
        <v>0.193251367712989-0.0472611089920862i</v>
      </c>
      <c r="U1258" s="12" t="str">
        <f t="shared" si="614"/>
        <v>0.001-0.0141094807705581i</v>
      </c>
      <c r="V1258" s="12" t="str">
        <f t="shared" si="615"/>
        <v>0.0015-0.00428859597889304i</v>
      </c>
      <c r="W1258" s="12" t="str">
        <f t="shared" si="616"/>
        <v>0.000930437271905363-0.00333382431826617i</v>
      </c>
      <c r="X1258" s="12" t="str">
        <f t="shared" si="617"/>
        <v>0.00127084375236158-0.00306689451962518i</v>
      </c>
      <c r="Y1258" s="12" t="str">
        <f t="shared" si="618"/>
        <v>0.00029+0.106311495397479i</v>
      </c>
      <c r="Z1258" s="12" t="str">
        <f t="shared" si="619"/>
        <v>-0.354147597212378-0.153062668250882i</v>
      </c>
      <c r="AA1258" s="12" t="str">
        <f t="shared" si="620"/>
        <v>1.75673692407558-116.202279888138i</v>
      </c>
      <c r="AB1258" s="12" t="str">
        <f t="shared" si="621"/>
        <v>0.482391507452284-0.117972555021802i</v>
      </c>
      <c r="AC1258" s="12" t="str">
        <f t="shared" si="622"/>
        <v>1.33488734142763-1.14481217682894i</v>
      </c>
      <c r="AD1258" s="12" t="str">
        <f t="shared" si="623"/>
        <v>0.251896496204494+0.127652436160948i</v>
      </c>
      <c r="AE1258" s="12" t="str">
        <f t="shared" si="624"/>
        <v>-0.0696697163895181-0.0837637533768143i</v>
      </c>
      <c r="AF1258" s="12" t="str">
        <f t="shared" si="625"/>
        <v>-12.6539744557463-2.46121777805449i</v>
      </c>
      <c r="AG1258" s="12" t="str">
        <f t="shared" si="626"/>
        <v>1.0552991923678-0.105149037372412i</v>
      </c>
      <c r="AH1258" s="12" t="str">
        <f t="shared" si="627"/>
        <v>0.518627431944188+1.21856429403313i</v>
      </c>
      <c r="AI1258" s="12">
        <f t="shared" si="628"/>
        <v>2.4399822952302435</v>
      </c>
      <c r="AJ1258" s="12">
        <f t="shared" si="629"/>
        <v>66.945138761030435</v>
      </c>
      <c r="AK1258" s="12"/>
      <c r="AL1258" s="12"/>
      <c r="AM1258" s="12"/>
      <c r="AN1258" s="12"/>
    </row>
    <row r="1259" spans="1:40" x14ac:dyDescent="0.35">
      <c r="A1259" s="12"/>
      <c r="B1259" s="12">
        <f t="shared" si="595"/>
        <v>112900</v>
      </c>
      <c r="C1259" s="29" t="str">
        <f t="shared" si="597"/>
        <v>-5.43431768741672E-06+0.0196602488144587i</v>
      </c>
      <c r="D1259" s="28" t="str">
        <f t="shared" si="598"/>
        <v>-5.39910269596612+0.150728574244183i</v>
      </c>
      <c r="E1259" s="12" t="str">
        <f t="shared" si="599"/>
        <v>4200</v>
      </c>
      <c r="F1259" s="12" t="str">
        <f t="shared" si="600"/>
        <v>0.704225352112676</v>
      </c>
      <c r="G1259" s="12" t="str">
        <f t="shared" si="596"/>
        <v>0.704225352112676</v>
      </c>
      <c r="H1259" s="12" t="str">
        <f t="shared" si="601"/>
        <v>7.25644333375282+2.6103817846064i</v>
      </c>
      <c r="I1259" s="12" t="str">
        <f t="shared" si="602"/>
        <v>443.35726323786i</v>
      </c>
      <c r="J1259" s="12" t="str">
        <f t="shared" si="603"/>
        <v>-167.134405388861+95.8878901498419i</v>
      </c>
      <c r="K1259" s="12" t="str">
        <f t="shared" si="604"/>
        <v>1.14501556910227-1.99578378462436i</v>
      </c>
      <c r="L1259" s="12" t="str">
        <f t="shared" si="605"/>
        <v>0.0560482741092987-0.0823638645051571i</v>
      </c>
      <c r="M1259" s="12" t="str">
        <f t="shared" si="606"/>
        <v>1.20106384321157-2.07814764912952i</v>
      </c>
      <c r="N1259" s="12" t="str">
        <f t="shared" si="607"/>
        <v>-1.41874324236115i</v>
      </c>
      <c r="O1259" s="12" t="str">
        <f t="shared" si="608"/>
        <v>0.151467846603713-0.988462185136707i</v>
      </c>
      <c r="P1259" s="12" t="str">
        <f t="shared" si="609"/>
        <v>0.848532153396287+0.988462185136707i</v>
      </c>
      <c r="Q1259" s="12" t="str">
        <f t="shared" si="610"/>
        <v>-0.848532153396287+0.430281057224443i</v>
      </c>
      <c r="R1259" s="12" t="str">
        <f t="shared" si="611"/>
        <v>-0.325571138422365-1.33000178515544i</v>
      </c>
      <c r="S1259" s="12" t="str">
        <f t="shared" si="612"/>
        <v>0.145286001349517i</v>
      </c>
      <c r="T1259" s="12" t="str">
        <f t="shared" si="613"/>
        <v>0.193230641152953-0.0473009288561955i</v>
      </c>
      <c r="U1259" s="12" t="str">
        <f t="shared" si="614"/>
        <v>0.001-0.0140969834448092i</v>
      </c>
      <c r="V1259" s="12" t="str">
        <f t="shared" si="615"/>
        <v>0.0015-0.00428479739963805i</v>
      </c>
      <c r="W1259" s="12" t="str">
        <f t="shared" si="616"/>
        <v>0.000930426645711524-0.00333094954941942i</v>
      </c>
      <c r="X1259" s="12" t="str">
        <f t="shared" si="617"/>
        <v>0.00127020243762863-0.00306432880918133i</v>
      </c>
      <c r="Y1259" s="12" t="str">
        <f t="shared" si="618"/>
        <v>0.00029+0.106405743177086i</v>
      </c>
      <c r="Z1259" s="12" t="str">
        <f t="shared" si="619"/>
        <v>-0.353522305208687-0.152833166746278i</v>
      </c>
      <c r="AA1259" s="12" t="str">
        <f t="shared" si="620"/>
        <v>1.75272756050954-116.093489367934i</v>
      </c>
      <c r="AB1259" s="12" t="str">
        <f t="shared" si="621"/>
        <v>0.482339770087325-0.118071952839792i</v>
      </c>
      <c r="AC1259" s="12" t="str">
        <f t="shared" si="622"/>
        <v>1.33394990677272-1.1441852127419i</v>
      </c>
      <c r="AD1259" s="12" t="str">
        <f t="shared" si="623"/>
        <v>0.252061701710151+0.1276909410846i</v>
      </c>
      <c r="AE1259" s="12" t="str">
        <f t="shared" si="624"/>
        <v>-0.0695940229526255-0.0836649839343129i</v>
      </c>
      <c r="AF1259" s="12" t="str">
        <f t="shared" si="625"/>
        <v>-12.6555460297189-2.45965321036222i</v>
      </c>
      <c r="AG1259" s="12" t="str">
        <f t="shared" si="626"/>
        <v>1.05526249429786-0.105120872502301i</v>
      </c>
      <c r="AH1259" s="12" t="str">
        <f t="shared" si="627"/>
        <v>0.518361610478676+1.21722685013431i</v>
      </c>
      <c r="AI1259" s="12">
        <f t="shared" si="628"/>
        <v>2.4312240874867852</v>
      </c>
      <c r="AJ1259" s="12">
        <f t="shared" si="629"/>
        <v>66.933048689878447</v>
      </c>
      <c r="AK1259" s="12"/>
      <c r="AL1259" s="12"/>
      <c r="AM1259" s="12"/>
      <c r="AN1259" s="12"/>
    </row>
    <row r="1260" spans="1:40" x14ac:dyDescent="0.35">
      <c r="A1260" s="12"/>
      <c r="B1260" s="12">
        <f t="shared" si="595"/>
        <v>113000</v>
      </c>
      <c r="C1260" s="29" t="str">
        <f t="shared" si="597"/>
        <v>-5.42470368262418E-06+0.0196428503668355i</v>
      </c>
      <c r="D1260" s="28" t="str">
        <f t="shared" si="598"/>
        <v>-5.39910262225875+0.150595186145739i</v>
      </c>
      <c r="E1260" s="12" t="str">
        <f t="shared" si="599"/>
        <v>4200</v>
      </c>
      <c r="F1260" s="12" t="str">
        <f t="shared" si="600"/>
        <v>0.704225352112676</v>
      </c>
      <c r="G1260" s="12" t="str">
        <f t="shared" si="596"/>
        <v>0.704225352112676</v>
      </c>
      <c r="H1260" s="12" t="str">
        <f t="shared" si="601"/>
        <v>7.25801154947719+2.60868525517968i</v>
      </c>
      <c r="I1260" s="12" t="str">
        <f t="shared" si="602"/>
        <v>443.749962319558i</v>
      </c>
      <c r="J1260" s="12" t="str">
        <f t="shared" si="603"/>
        <v>-167.432383895572+95.9728218505947i</v>
      </c>
      <c r="K1260" s="12" t="str">
        <f t="shared" si="604"/>
        <v>1.1434726406943-1.99488090960645i</v>
      </c>
      <c r="L1260" s="12" t="str">
        <f t="shared" si="605"/>
        <v>0.0559804633925404-0.0823370802096608i</v>
      </c>
      <c r="M1260" s="12" t="str">
        <f t="shared" si="606"/>
        <v>1.19945310408684-2.07721798981611i</v>
      </c>
      <c r="N1260" s="12" t="str">
        <f t="shared" si="607"/>
        <v>-1.41999987942259i</v>
      </c>
      <c r="O1260" s="12" t="str">
        <f t="shared" si="608"/>
        <v>0.150225589120754-0.988651744737915i</v>
      </c>
      <c r="P1260" s="12" t="str">
        <f t="shared" si="609"/>
        <v>0.849774410879246+0.988651744737915i</v>
      </c>
      <c r="Q1260" s="12" t="str">
        <f t="shared" si="610"/>
        <v>-0.849774410879246+0.431348134684675i</v>
      </c>
      <c r="R1260" s="12" t="str">
        <f t="shared" si="611"/>
        <v>-0.325556818928119-1.32868212652838i</v>
      </c>
      <c r="S1260" s="12" t="str">
        <f t="shared" si="612"/>
        <v>0.145414686913157i</v>
      </c>
      <c r="T1260" s="12" t="str">
        <f t="shared" si="613"/>
        <v>0.193209895436232-0.0473407428968758i</v>
      </c>
      <c r="U1260" s="12" t="str">
        <f t="shared" si="614"/>
        <v>0.001-0.0140845082382208i</v>
      </c>
      <c r="V1260" s="12" t="str">
        <f t="shared" si="615"/>
        <v>0.0015-0.00428100554353218i</v>
      </c>
      <c r="W1260" s="12" t="str">
        <f t="shared" si="616"/>
        <v>0.000930416010785787-0.00332807993280536i</v>
      </c>
      <c r="X1260" s="12" t="str">
        <f t="shared" si="617"/>
        <v>0.00126956275817137-0.00306176750560805i</v>
      </c>
      <c r="Y1260" s="12" t="str">
        <f t="shared" si="618"/>
        <v>0.00029+0.106499990956694i</v>
      </c>
      <c r="Z1260" s="12" t="str">
        <f t="shared" si="619"/>
        <v>-0.35289869469919-0.152604329744518i</v>
      </c>
      <c r="AA1260" s="12" t="str">
        <f t="shared" si="620"/>
        <v>1.74873209982909-115.984907148143i</v>
      </c>
      <c r="AB1260" s="12" t="str">
        <f t="shared" si="621"/>
        <v>0.482287984903703-0.118171336121416i</v>
      </c>
      <c r="AC1260" s="12" t="str">
        <f t="shared" si="622"/>
        <v>1.33301419528452-1.14355825443905i</v>
      </c>
      <c r="AD1260" s="12" t="str">
        <f t="shared" si="623"/>
        <v>0.252226978827379+0.127729253080096i</v>
      </c>
      <c r="AE1260" s="12" t="str">
        <f t="shared" si="624"/>
        <v>-0.0695185345410462-0.083566415734305i</v>
      </c>
      <c r="AF1260" s="12" t="str">
        <f t="shared" si="625"/>
        <v>-12.6571141717359-2.45809006903394i</v>
      </c>
      <c r="AG1260" s="12" t="str">
        <f t="shared" si="626"/>
        <v>1.05522578956195-0.105092793678059i</v>
      </c>
      <c r="AH1260" s="12" t="str">
        <f t="shared" si="627"/>
        <v>0.518096469103293+1.21589208893995i</v>
      </c>
      <c r="AI1260" s="12">
        <f t="shared" si="628"/>
        <v>2.4224753990720655</v>
      </c>
      <c r="AJ1260" s="12">
        <f t="shared" si="629"/>
        <v>66.92095266682233</v>
      </c>
      <c r="AK1260" s="12"/>
      <c r="AL1260" s="12"/>
      <c r="AM1260" s="12"/>
      <c r="AN1260" s="12"/>
    </row>
    <row r="1261" spans="1:40" x14ac:dyDescent="0.35">
      <c r="A1261" s="12"/>
      <c r="B1261" s="12">
        <f t="shared" si="595"/>
        <v>113100</v>
      </c>
      <c r="C1261" s="29" t="str">
        <f t="shared" si="597"/>
        <v>-5.41511516789256E-06+0.0196254826856909i</v>
      </c>
      <c r="D1261" s="28" t="str">
        <f t="shared" si="598"/>
        <v>-5.39910254874681+0.15046203392363i</v>
      </c>
      <c r="E1261" s="12" t="str">
        <f t="shared" si="599"/>
        <v>4200</v>
      </c>
      <c r="F1261" s="12" t="str">
        <f t="shared" si="600"/>
        <v>0.704225352112676</v>
      </c>
      <c r="G1261" s="12" t="str">
        <f t="shared" si="596"/>
        <v>0.704225352112676</v>
      </c>
      <c r="H1261" s="12" t="str">
        <f t="shared" si="601"/>
        <v>7.25957634244239+2.60699038788132i</v>
      </c>
      <c r="I1261" s="12" t="str">
        <f t="shared" si="602"/>
        <v>444.142661401257i</v>
      </c>
      <c r="J1261" s="12" t="str">
        <f t="shared" si="603"/>
        <v>-167.730626216809+96.0577535513474i</v>
      </c>
      <c r="K1261" s="12" t="str">
        <f t="shared" si="604"/>
        <v>1.14193250422809-1.99397806996517i</v>
      </c>
      <c r="L1261" s="12" t="str">
        <f t="shared" si="605"/>
        <v>0.0559127567423017-0.0823102725864687i</v>
      </c>
      <c r="M1261" s="12" t="str">
        <f t="shared" si="606"/>
        <v>1.19784526097039-2.07628834255164i</v>
      </c>
      <c r="N1261" s="12" t="str">
        <f t="shared" si="607"/>
        <v>-1.42125651648402i</v>
      </c>
      <c r="O1261" s="12" t="str">
        <f t="shared" si="608"/>
        <v>0.148983094411094-0.988839743123068i</v>
      </c>
      <c r="P1261" s="12" t="str">
        <f t="shared" si="609"/>
        <v>0.851016905588906+0.988839743123068i</v>
      </c>
      <c r="Q1261" s="12" t="str">
        <f t="shared" si="610"/>
        <v>-0.851016905588906+0.432416773360952i</v>
      </c>
      <c r="R1261" s="12" t="str">
        <f t="shared" si="611"/>
        <v>-0.325542484699197-1.32736466987916i</v>
      </c>
      <c r="S1261" s="12" t="str">
        <f t="shared" si="612"/>
        <v>0.145543372476797i</v>
      </c>
      <c r="T1261" s="12" t="str">
        <f t="shared" si="613"/>
        <v>0.193189130560763-0.0473805511075972i</v>
      </c>
      <c r="U1261" s="12" t="str">
        <f t="shared" si="614"/>
        <v>0.001-0.0140720550921216i</v>
      </c>
      <c r="V1261" s="12" t="str">
        <f t="shared" si="615"/>
        <v>0.0015-0.00427722039274212i</v>
      </c>
      <c r="W1261" s="12" t="str">
        <f t="shared" si="616"/>
        <v>0.000930405367129917-0.00332521545474476i</v>
      </c>
      <c r="X1261" s="12" t="str">
        <f t="shared" si="617"/>
        <v>0.00126892470831729-0.00305921059788065i</v>
      </c>
      <c r="Y1261" s="12" t="str">
        <f t="shared" si="618"/>
        <v>0.00029+0.106594238736302i</v>
      </c>
      <c r="Z1261" s="12" t="str">
        <f t="shared" si="619"/>
        <v>-0.352276759644908-0.152376154507746i</v>
      </c>
      <c r="AA1261" s="12" t="str">
        <f t="shared" si="620"/>
        <v>1.74475047781491-115.876532619768i</v>
      </c>
      <c r="AB1261" s="12" t="str">
        <f t="shared" si="621"/>
        <v>0.482236151896268-0.118270704850373i</v>
      </c>
      <c r="AC1261" s="12" t="str">
        <f t="shared" si="622"/>
        <v>1.33208020347135-1.14293130385583i</v>
      </c>
      <c r="AD1261" s="12" t="str">
        <f t="shared" si="623"/>
        <v>0.252392327358898+0.127767372037821i</v>
      </c>
      <c r="AE1261" s="12" t="str">
        <f t="shared" si="624"/>
        <v>-0.069443250418546-0.0834680480800384i</v>
      </c>
      <c r="AF1261" s="12" t="str">
        <f t="shared" si="625"/>
        <v>-12.6586788911892-2.45652835395769i</v>
      </c>
      <c r="AG1261" s="12" t="str">
        <f t="shared" si="626"/>
        <v>1.05518907810853-0.105064800566189i</v>
      </c>
      <c r="AH1261" s="12" t="str">
        <f t="shared" si="627"/>
        <v>0.517832006075246+1.2145600016123i</v>
      </c>
      <c r="AI1261" s="12">
        <f t="shared" si="628"/>
        <v>2.4137362091033356</v>
      </c>
      <c r="AJ1261" s="12">
        <f t="shared" si="629"/>
        <v>66.908850669245822</v>
      </c>
      <c r="AK1261" s="12"/>
      <c r="AL1261" s="12"/>
      <c r="AM1261" s="12"/>
      <c r="AN1261" s="12"/>
    </row>
    <row r="1262" spans="1:40" x14ac:dyDescent="0.35">
      <c r="A1262" s="12"/>
      <c r="B1262" s="12">
        <f t="shared" ref="B1262:B1325" si="630">B1261+100</f>
        <v>113200</v>
      </c>
      <c r="C1262" s="29" t="str">
        <f t="shared" si="597"/>
        <v>-5.40555205319077E-06+0.0196081456894883i</v>
      </c>
      <c r="D1262" s="28" t="str">
        <f t="shared" si="598"/>
        <v>-5.39910247542959+0.150329116952744i</v>
      </c>
      <c r="E1262" s="12" t="str">
        <f t="shared" si="599"/>
        <v>4200</v>
      </c>
      <c r="F1262" s="12" t="str">
        <f t="shared" si="600"/>
        <v>0.704225352112676</v>
      </c>
      <c r="G1262" s="12" t="str">
        <f t="shared" si="596"/>
        <v>0.704225352112676</v>
      </c>
      <c r="H1262" s="12" t="str">
        <f t="shared" si="601"/>
        <v>7.26113772201127+2.60529718196299i</v>
      </c>
      <c r="I1262" s="12" t="str">
        <f t="shared" si="602"/>
        <v>444.535360482956i</v>
      </c>
      <c r="J1262" s="12" t="str">
        <f t="shared" si="603"/>
        <v>-168.029132352572+96.1426852521002i</v>
      </c>
      <c r="K1262" s="12" t="str">
        <f t="shared" si="604"/>
        <v>1.14039515393615-1.99307526883106i</v>
      </c>
      <c r="L1262" s="12" t="str">
        <f t="shared" si="605"/>
        <v>0.0558451539984887-0.082283441806057i</v>
      </c>
      <c r="M1262" s="12" t="str">
        <f t="shared" si="606"/>
        <v>1.19624030793464-2.07535871063712i</v>
      </c>
      <c r="N1262" s="12" t="str">
        <f t="shared" si="607"/>
        <v>-1.42251315354546i</v>
      </c>
      <c r="O1262" s="12" t="str">
        <f t="shared" si="608"/>
        <v>0.147740364436782-0.989026179995296i</v>
      </c>
      <c r="P1262" s="12" t="str">
        <f t="shared" si="609"/>
        <v>0.852259635563218+0.989026179995296i</v>
      </c>
      <c r="Q1262" s="12" t="str">
        <f t="shared" si="610"/>
        <v>-0.852259635563218+0.433486973550164i</v>
      </c>
      <c r="R1262" s="12" t="str">
        <f t="shared" si="611"/>
        <v>-0.325528135729801-1.32604940935796i</v>
      </c>
      <c r="S1262" s="12" t="str">
        <f t="shared" si="612"/>
        <v>0.145672058040437i</v>
      </c>
      <c r="T1262" s="12" t="str">
        <f t="shared" si="613"/>
        <v>0.19316834652448-0.0474203534818268i</v>
      </c>
      <c r="U1262" s="12" t="str">
        <f t="shared" si="614"/>
        <v>0.001-0.0140596239480473i</v>
      </c>
      <c r="V1262" s="12" t="str">
        <f t="shared" si="615"/>
        <v>0.0015-0.00427344192949766i</v>
      </c>
      <c r="W1262" s="12" t="str">
        <f t="shared" si="616"/>
        <v>0.000930394714745661-0.00332235610160669i</v>
      </c>
      <c r="X1262" s="12" t="str">
        <f t="shared" si="617"/>
        <v>0.00126828828241815-0.00305665807501045i</v>
      </c>
      <c r="Y1262" s="12" t="str">
        <f t="shared" si="618"/>
        <v>0.00029+0.106688486515909i</v>
      </c>
      <c r="Z1262" s="12" t="str">
        <f t="shared" si="619"/>
        <v>-0.351656494033979-0.152148638312401i</v>
      </c>
      <c r="AA1262" s="12" t="str">
        <f t="shared" si="620"/>
        <v>1.74078263061505-115.768365176211i</v>
      </c>
      <c r="AB1262" s="12" t="str">
        <f t="shared" si="621"/>
        <v>0.482184271059862-0.118370059010356i</v>
      </c>
      <c r="AC1262" s="12" t="str">
        <f t="shared" si="622"/>
        <v>1.33114792784812-1.14230436291708i</v>
      </c>
      <c r="AD1262" s="12" t="str">
        <f t="shared" si="623"/>
        <v>0.252557747107266+0.127805297848305i</v>
      </c>
      <c r="AE1262" s="12" t="str">
        <f t="shared" si="624"/>
        <v>-0.0693681698521307-0.0833698802779215i</v>
      </c>
      <c r="AF1262" s="12" t="str">
        <f t="shared" si="625"/>
        <v>-12.6602401974409-2.45496806501025i</v>
      </c>
      <c r="AG1262" s="12" t="str">
        <f t="shared" si="626"/>
        <v>1.05515235988638-0.105036892834413i</v>
      </c>
      <c r="AH1262" s="12" t="str">
        <f t="shared" si="627"/>
        <v>0.517568219655934+1.21323057935056i</v>
      </c>
      <c r="AI1262" s="12">
        <f t="shared" si="628"/>
        <v>2.4050064967559819</v>
      </c>
      <c r="AJ1262" s="12">
        <f t="shared" si="629"/>
        <v>66.896742674653311</v>
      </c>
      <c r="AK1262" s="12"/>
      <c r="AL1262" s="12"/>
      <c r="AM1262" s="12"/>
      <c r="AN1262" s="12"/>
    </row>
    <row r="1263" spans="1:40" x14ac:dyDescent="0.35">
      <c r="A1263" s="12"/>
      <c r="B1263" s="12">
        <f t="shared" si="630"/>
        <v>113300</v>
      </c>
      <c r="C1263" s="29" t="str">
        <f t="shared" si="597"/>
        <v>-5.39601424888488E-06+0.019590839296979i</v>
      </c>
      <c r="D1263" s="28" t="str">
        <f t="shared" si="598"/>
        <v>-5.39910240230643+0.150196434610172i</v>
      </c>
      <c r="E1263" s="12" t="str">
        <f t="shared" si="599"/>
        <v>4200</v>
      </c>
      <c r="F1263" s="12" t="str">
        <f t="shared" si="600"/>
        <v>0.704225352112676</v>
      </c>
      <c r="G1263" s="12" t="str">
        <f t="shared" si="596"/>
        <v>0.704225352112676</v>
      </c>
      <c r="H1263" s="12" t="str">
        <f t="shared" si="601"/>
        <v>7.2626956975172+2.60360563666752i</v>
      </c>
      <c r="I1263" s="12" t="str">
        <f t="shared" si="602"/>
        <v>444.928059564655i</v>
      </c>
      <c r="J1263" s="12" t="str">
        <f t="shared" si="603"/>
        <v>-168.327902302861+96.2276169528529i</v>
      </c>
      <c r="K1263" s="12" t="str">
        <f t="shared" si="604"/>
        <v>1.13886058406216-1.99217250931736i</v>
      </c>
      <c r="L1263" s="12" t="str">
        <f t="shared" si="605"/>
        <v>0.0557776550011165-0.0822565880382282i</v>
      </c>
      <c r="M1263" s="12" t="str">
        <f t="shared" si="606"/>
        <v>1.19463823906328-2.07442909735559i</v>
      </c>
      <c r="N1263" s="12" t="str">
        <f t="shared" si="607"/>
        <v>-1.42376979060689i</v>
      </c>
      <c r="O1263" s="12" t="str">
        <f t="shared" si="608"/>
        <v>0.146497401160279-0.989211055060185i</v>
      </c>
      <c r="P1263" s="12" t="str">
        <f t="shared" si="609"/>
        <v>0.853502598839721+0.989211055060185i</v>
      </c>
      <c r="Q1263" s="12" t="str">
        <f t="shared" si="610"/>
        <v>-0.853502598839721+0.434558735546705i</v>
      </c>
      <c r="R1263" s="12" t="str">
        <f t="shared" si="611"/>
        <v>-0.325513772014118-1.32473633913563i</v>
      </c>
      <c r="S1263" s="12" t="str">
        <f t="shared" si="612"/>
        <v>0.145800743604077i</v>
      </c>
      <c r="T1263" s="12" t="str">
        <f t="shared" si="613"/>
        <v>0.193147543325318-0.0474601500130264i</v>
      </c>
      <c r="U1263" s="12" t="str">
        <f t="shared" si="614"/>
        <v>0.001-0.0140472147477401i</v>
      </c>
      <c r="V1263" s="12" t="str">
        <f t="shared" si="615"/>
        <v>0.0015-0.00426967013609122i</v>
      </c>
      <c r="W1263" s="12" t="str">
        <f t="shared" si="616"/>
        <v>0.000930384053634779-0.00331950185980833i</v>
      </c>
      <c r="X1263" s="12" t="str">
        <f t="shared" si="617"/>
        <v>0.00126765347485-0.00305410992604469i</v>
      </c>
      <c r="Y1263" s="12" t="str">
        <f t="shared" si="618"/>
        <v>0.00029+0.106782734295517i</v>
      </c>
      <c r="Z1263" s="12" t="str">
        <f t="shared" si="619"/>
        <v>-0.351037891881521-0.151921778449142i</v>
      </c>
      <c r="AA1263" s="12" t="str">
        <f t="shared" si="620"/>
        <v>1.7368284947427-115.660404213274i</v>
      </c>
      <c r="AB1263" s="12" t="str">
        <f t="shared" si="621"/>
        <v>0.482132342389332-0.118469398585046i</v>
      </c>
      <c r="AC1263" s="12" t="str">
        <f t="shared" si="622"/>
        <v>1.33021736493641-1.14167743353716i</v>
      </c>
      <c r="AD1263" s="12" t="str">
        <f t="shared" si="623"/>
        <v>0.252723237874868+0.127843030402226i</v>
      </c>
      <c r="AE1263" s="12" t="str">
        <f t="shared" si="624"/>
        <v>-0.069293292112032-0.0832719116375186i</v>
      </c>
      <c r="AF1263" s="12" t="str">
        <f t="shared" si="625"/>
        <v>-12.6617980998236-2.45340920205735i</v>
      </c>
      <c r="AG1263" s="12" t="str">
        <f t="shared" si="626"/>
        <v>1.05511563484465-0.105009070151669i</v>
      </c>
      <c r="AH1263" s="12" t="str">
        <f t="shared" si="627"/>
        <v>0.517305108110905+1.21190381339087i</v>
      </c>
      <c r="AI1263" s="12">
        <f t="shared" si="628"/>
        <v>2.3962862412642933</v>
      </c>
      <c r="AJ1263" s="12">
        <f t="shared" si="629"/>
        <v>66.884628660673656</v>
      </c>
      <c r="AK1263" s="12"/>
      <c r="AL1263" s="12"/>
      <c r="AM1263" s="12"/>
      <c r="AN1263" s="12"/>
    </row>
    <row r="1264" spans="1:40" x14ac:dyDescent="0.35">
      <c r="A1264" s="12"/>
      <c r="B1264" s="12">
        <f t="shared" si="630"/>
        <v>113400</v>
      </c>
      <c r="C1264" s="29" t="str">
        <f t="shared" si="597"/>
        <v>-5.38650166573599E-06+0.0195735634272008i</v>
      </c>
      <c r="D1264" s="28" t="str">
        <f t="shared" si="598"/>
        <v>-5.39910232937662+0.150063986275206i</v>
      </c>
      <c r="E1264" s="12" t="str">
        <f t="shared" si="599"/>
        <v>4200</v>
      </c>
      <c r="F1264" s="12" t="str">
        <f t="shared" si="600"/>
        <v>0.704225352112676</v>
      </c>
      <c r="G1264" s="12" t="str">
        <f t="shared" si="596"/>
        <v>0.704225352112676</v>
      </c>
      <c r="H1264" s="12" t="str">
        <f t="shared" si="601"/>
        <v>7.26425027826396+2.60191575122886i</v>
      </c>
      <c r="I1264" s="12" t="str">
        <f t="shared" si="602"/>
        <v>445.320758646353i</v>
      </c>
      <c r="J1264" s="12" t="str">
        <f t="shared" si="603"/>
        <v>-168.626936067675+96.3125486536056i</v>
      </c>
      <c r="K1264" s="12" t="str">
        <f t="shared" si="604"/>
        <v>1.13732878886092-1.99126979452014i</v>
      </c>
      <c r="L1264" s="12" t="str">
        <f t="shared" si="605"/>
        <v>0.0557102595903076-0.0822297114521114i</v>
      </c>
      <c r="M1264" s="12" t="str">
        <f t="shared" si="606"/>
        <v>1.19303904845123-2.07349950597225i</v>
      </c>
      <c r="N1264" s="12" t="str">
        <f t="shared" si="607"/>
        <v>-1.42502642766833i</v>
      </c>
      <c r="O1264" s="12" t="str">
        <f t="shared" si="608"/>
        <v>0.145254206544373-0.989394368025796i</v>
      </c>
      <c r="P1264" s="12" t="str">
        <f t="shared" si="609"/>
        <v>0.854745793455627+0.989394368025796i</v>
      </c>
      <c r="Q1264" s="12" t="str">
        <f t="shared" si="610"/>
        <v>-0.854745793455627+0.435632059642534i</v>
      </c>
      <c r="R1264" s="12" t="str">
        <f t="shared" si="611"/>
        <v>-0.325499393546336-1.32342545340354i</v>
      </c>
      <c r="S1264" s="12" t="str">
        <f t="shared" si="612"/>
        <v>0.145929429167717i</v>
      </c>
      <c r="T1264" s="12" t="str">
        <f t="shared" si="613"/>
        <v>0.193126720961206-0.0474999406946549i</v>
      </c>
      <c r="U1264" s="12" t="str">
        <f t="shared" si="614"/>
        <v>0.001-0.0140348274331477i</v>
      </c>
      <c r="V1264" s="12" t="str">
        <f t="shared" si="615"/>
        <v>0.0015-0.00426590499487774i</v>
      </c>
      <c r="W1264" s="12" t="str">
        <f t="shared" si="616"/>
        <v>0.000930373383799019-0.00331665271581475i</v>
      </c>
      <c r="X1264" s="12" t="str">
        <f t="shared" si="617"/>
        <v>0.00126702028001292-0.00305156614006634i</v>
      </c>
      <c r="Y1264" s="12" t="str">
        <f t="shared" si="618"/>
        <v>0.00029+0.106876982075125i</v>
      </c>
      <c r="Z1264" s="12" t="str">
        <f t="shared" si="619"/>
        <v>-0.350420947229471-0.15169557222274i</v>
      </c>
      <c r="AA1264" s="12" t="str">
        <f t="shared" si="620"/>
        <v>1.73288800707343-115.552649129131i</v>
      </c>
      <c r="AB1264" s="12" t="str">
        <f t="shared" si="621"/>
        <v>0.482080365879506-0.118568723558113i</v>
      </c>
      <c r="AC1264" s="12" t="str">
        <f t="shared" si="622"/>
        <v>1.3292885112644-1.14105051761993i</v>
      </c>
      <c r="AD1264" s="12" t="str">
        <f t="shared" si="623"/>
        <v>0.252888799463922+0.127880569590409i</v>
      </c>
      <c r="AE1264" s="12" t="str">
        <f t="shared" si="624"/>
        <v>-0.069218616471684-0.0831741414715162i</v>
      </c>
      <c r="AF1264" s="12" t="str">
        <f t="shared" si="625"/>
        <v>-12.6633526076406-2.45185176495365i</v>
      </c>
      <c r="AG1264" s="12" t="str">
        <f t="shared" si="626"/>
        <v>1.05507890293282-0.104981332188094i</v>
      </c>
      <c r="AH1264" s="12" t="str">
        <f t="shared" si="627"/>
        <v>0.51704266970988+1.2105796950059i</v>
      </c>
      <c r="AI1264" s="12">
        <f t="shared" si="628"/>
        <v>2.387575421919987</v>
      </c>
      <c r="AJ1264" s="12">
        <f t="shared" si="629"/>
        <v>66.872508605054577</v>
      </c>
      <c r="AK1264" s="12"/>
      <c r="AL1264" s="12"/>
      <c r="AM1264" s="12"/>
      <c r="AN1264" s="12"/>
    </row>
    <row r="1265" spans="1:40" x14ac:dyDescent="0.35">
      <c r="A1265" s="12"/>
      <c r="B1265" s="12">
        <f t="shared" si="630"/>
        <v>113500</v>
      </c>
      <c r="C1265" s="29" t="str">
        <f t="shared" si="597"/>
        <v>-5.37701421489812E-06+0.0195563179994771i</v>
      </c>
      <c r="D1265" s="28" t="str">
        <f t="shared" si="598"/>
        <v>-5.3991022566395+0.149931771329324i</v>
      </c>
      <c r="E1265" s="12" t="str">
        <f t="shared" si="599"/>
        <v>4200</v>
      </c>
      <c r="F1265" s="12" t="str">
        <f t="shared" si="600"/>
        <v>0.704225352112676</v>
      </c>
      <c r="G1265" s="12" t="str">
        <f t="shared" si="596"/>
        <v>0.704225352112676</v>
      </c>
      <c r="H1265" s="12" t="str">
        <f t="shared" si="601"/>
        <v>7.26580147352606+2.60022752487225i</v>
      </c>
      <c r="I1265" s="12" t="str">
        <f t="shared" si="602"/>
        <v>445.713457728052i</v>
      </c>
      <c r="J1265" s="12" t="str">
        <f t="shared" si="603"/>
        <v>-168.926233647015+96.3974803543584i</v>
      </c>
      <c r="K1265" s="12" t="str">
        <f t="shared" si="604"/>
        <v>1.13579976259831-1.99036712751831i</v>
      </c>
      <c r="L1265" s="12" t="str">
        <f t="shared" si="605"/>
        <v>0.0556429676062946-0.0822028122161655i</v>
      </c>
      <c r="M1265" s="12" t="str">
        <f t="shared" si="606"/>
        <v>1.1914427302046-2.07256993973448i</v>
      </c>
      <c r="N1265" s="12" t="str">
        <f t="shared" si="607"/>
        <v>-1.42628306472977i</v>
      </c>
      <c r="O1265" s="12" t="str">
        <f t="shared" si="608"/>
        <v>0.144010782552248-0.989576118602651i</v>
      </c>
      <c r="P1265" s="12" t="str">
        <f t="shared" si="609"/>
        <v>0.855989217447752+0.989576118602651i</v>
      </c>
      <c r="Q1265" s="12" t="str">
        <f t="shared" si="610"/>
        <v>-0.855989217447752+0.436706946127119i</v>
      </c>
      <c r="R1265" s="12" t="str">
        <f t="shared" si="611"/>
        <v>-0.325485000320631-1.32211674637354i</v>
      </c>
      <c r="S1265" s="12" t="str">
        <f t="shared" si="612"/>
        <v>0.146058114731357i</v>
      </c>
      <c r="T1265" s="12" t="str">
        <f t="shared" si="613"/>
        <v>0.193105879430075-0.0475397255201665i</v>
      </c>
      <c r="U1265" s="12" t="str">
        <f t="shared" si="614"/>
        <v>0.001-0.0140224619464225i</v>
      </c>
      <c r="V1265" s="12" t="str">
        <f t="shared" si="615"/>
        <v>0.0015-0.00426214648827432i</v>
      </c>
      <c r="W1265" s="12" t="str">
        <f t="shared" si="616"/>
        <v>0.000930362705240146-0.00331380865613872i</v>
      </c>
      <c r="X1265" s="12" t="str">
        <f t="shared" si="617"/>
        <v>0.00126638869233102-0.003049026706194i</v>
      </c>
      <c r="Y1265" s="12" t="str">
        <f t="shared" si="618"/>
        <v>0.00029+0.106971229854732i</v>
      </c>
      <c r="Z1265" s="12" t="str">
        <f t="shared" si="619"/>
        <v>-0.34980565414647-0.15147001695201i</v>
      </c>
      <c r="AA1265" s="12" t="str">
        <f t="shared" si="620"/>
        <v>1.72896110484315-115.445099324337i</v>
      </c>
      <c r="AB1265" s="12" t="str">
        <f t="shared" si="621"/>
        <v>0.482028341525222-0.118668033913219i</v>
      </c>
      <c r="AC1265" s="12" t="str">
        <f t="shared" si="622"/>
        <v>1.32836136336688-1.14042361705882i</v>
      </c>
      <c r="AD1265" s="12" t="str">
        <f t="shared" si="623"/>
        <v>0.253054431676485+0.127917915303828i</v>
      </c>
      <c r="AE1265" s="12" t="str">
        <f t="shared" si="624"/>
        <v>-0.0691441422077192-0.0830765690957264i</v>
      </c>
      <c r="AF1265" s="12" t="str">
        <f t="shared" si="625"/>
        <v>-12.6649037301656-2.45029575354293i</v>
      </c>
      <c r="AG1265" s="12" t="str">
        <f t="shared" si="626"/>
        <v>1.05504216410075-0.104953678615041i</v>
      </c>
      <c r="AH1265" s="12" t="str">
        <f t="shared" si="627"/>
        <v>0.516780902726746+1.20925821550494i</v>
      </c>
      <c r="AI1265" s="12">
        <f t="shared" si="628"/>
        <v>2.3788740180736703</v>
      </c>
      <c r="AJ1265" s="12">
        <f t="shared" si="629"/>
        <v>66.860382485666904</v>
      </c>
      <c r="AK1265" s="12"/>
      <c r="AL1265" s="12"/>
      <c r="AM1265" s="12"/>
      <c r="AN1265" s="12"/>
    </row>
    <row r="1266" spans="1:40" x14ac:dyDescent="0.35">
      <c r="A1266" s="12"/>
      <c r="B1266" s="12">
        <f t="shared" si="630"/>
        <v>113600</v>
      </c>
      <c r="C1266" s="29" t="str">
        <f t="shared" si="597"/>
        <v>-5.36755180791622E-06+0.019539102933415i</v>
      </c>
      <c r="D1266" s="28" t="str">
        <f t="shared" si="598"/>
        <v>-5.39910218409438+0.149799789156182i</v>
      </c>
      <c r="E1266" s="12" t="str">
        <f t="shared" si="599"/>
        <v>4200</v>
      </c>
      <c r="F1266" s="12" t="str">
        <f t="shared" si="600"/>
        <v>0.704225352112676</v>
      </c>
      <c r="G1266" s="12" t="str">
        <f t="shared" si="596"/>
        <v>0.704225352112676</v>
      </c>
      <c r="H1266" s="12" t="str">
        <f t="shared" si="601"/>
        <v>7.26734929254863+2.59854095681426i</v>
      </c>
      <c r="I1266" s="12" t="str">
        <f t="shared" si="602"/>
        <v>446.106156809751i</v>
      </c>
      <c r="J1266" s="12" t="str">
        <f t="shared" si="603"/>
        <v>-169.225795040881+96.4824120551111i</v>
      </c>
      <c r="K1266" s="12" t="str">
        <f t="shared" si="604"/>
        <v>1.13427349955137-1.98946451137376i</v>
      </c>
      <c r="L1266" s="12" t="str">
        <f t="shared" si="605"/>
        <v>0.0555757788894206-0.0821758904981815i</v>
      </c>
      <c r="M1266" s="12" t="str">
        <f t="shared" si="606"/>
        <v>1.18984927844079-2.07164040187194i</v>
      </c>
      <c r="N1266" s="12" t="str">
        <f t="shared" si="607"/>
        <v>-1.4275397017912i</v>
      </c>
      <c r="O1266" s="12" t="str">
        <f t="shared" si="608"/>
        <v>0.142767131147451-0.989756306503741i</v>
      </c>
      <c r="P1266" s="12" t="str">
        <f t="shared" si="609"/>
        <v>0.857232868852549+0.989756306503741i</v>
      </c>
      <c r="Q1266" s="12" t="str">
        <f t="shared" si="610"/>
        <v>-0.857232868852549+0.437783395287459i</v>
      </c>
      <c r="R1266" s="12" t="str">
        <f t="shared" si="611"/>
        <v>-0.325470592331177-1.32081021227787i</v>
      </c>
      <c r="S1266" s="12" t="str">
        <f t="shared" si="612"/>
        <v>0.146186800294997i</v>
      </c>
      <c r="T1266" s="12" t="str">
        <f t="shared" si="613"/>
        <v>0.193085018729858-0.0475795044830122i</v>
      </c>
      <c r="U1266" s="12" t="str">
        <f t="shared" si="614"/>
        <v>0.001-0.0140101182299204i</v>
      </c>
      <c r="V1266" s="12" t="str">
        <f t="shared" si="615"/>
        <v>0.0015-0.00425839459875998i</v>
      </c>
      <c r="W1266" s="12" t="str">
        <f t="shared" si="616"/>
        <v>0.000930352017959912-0.0033109696673405i</v>
      </c>
      <c r="X1266" s="12" t="str">
        <f t="shared" si="617"/>
        <v>0.00126575870625222-0.00304649161358174i</v>
      </c>
      <c r="Y1266" s="12" t="str">
        <f t="shared" si="618"/>
        <v>0.00029+0.10706547763434i</v>
      </c>
      <c r="Z1266" s="12" t="str">
        <f t="shared" si="619"/>
        <v>-0.349192006727684-0.151245109969706i</v>
      </c>
      <c r="AA1266" s="12" t="str">
        <f t="shared" si="620"/>
        <v>1.72504772564513-115.337754201795i</v>
      </c>
      <c r="AB1266" s="12" t="str">
        <f t="shared" si="621"/>
        <v>0.481976269321318-0.118767329634016i</v>
      </c>
      <c r="AC1266" s="12" t="str">
        <f t="shared" si="622"/>
        <v>1.32743591778528-1.13979673373693i</v>
      </c>
      <c r="AD1266" s="12" t="str">
        <f t="shared" si="623"/>
        <v>0.253220134314441+0.127955067433609i</v>
      </c>
      <c r="AE1266" s="12" t="str">
        <f t="shared" si="624"/>
        <v>-0.0690698685999361-0.0829791938290497i</v>
      </c>
      <c r="AF1266" s="12" t="str">
        <f t="shared" si="625"/>
        <v>-12.666451476643-2.44874116765808i</v>
      </c>
      <c r="AG1266" s="12" t="str">
        <f t="shared" si="626"/>
        <v>1.05500541829861-0.104926109105045i</v>
      </c>
      <c r="AH1266" s="12" t="str">
        <f t="shared" si="627"/>
        <v>0.516519805439518+1.20793936623344i</v>
      </c>
      <c r="AI1266" s="12">
        <f t="shared" si="628"/>
        <v>2.370182009132896</v>
      </c>
      <c r="AJ1266" s="12">
        <f t="shared" si="629"/>
        <v>66.848250280500338</v>
      </c>
      <c r="AK1266" s="12"/>
      <c r="AL1266" s="12"/>
      <c r="AM1266" s="12"/>
      <c r="AN1266" s="12"/>
    </row>
    <row r="1267" spans="1:40" x14ac:dyDescent="0.35">
      <c r="A1267" s="12"/>
      <c r="B1267" s="12">
        <f t="shared" si="630"/>
        <v>113700</v>
      </c>
      <c r="C1267" s="29" t="str">
        <f t="shared" si="597"/>
        <v>-5.35811435672401E-06+0.0195219181489046i</v>
      </c>
      <c r="D1267" s="28" t="str">
        <f t="shared" si="598"/>
        <v>-5.39910211174059+0.149668039141602i</v>
      </c>
      <c r="E1267" s="12" t="str">
        <f t="shared" si="599"/>
        <v>4200</v>
      </c>
      <c r="F1267" s="12" t="str">
        <f t="shared" si="600"/>
        <v>0.704225352112676</v>
      </c>
      <c r="G1267" s="12" t="str">
        <f t="shared" si="596"/>
        <v>0.704225352112676</v>
      </c>
      <c r="H1267" s="12" t="str">
        <f t="shared" si="601"/>
        <v>7.26889374454769+2.59685604626285i</v>
      </c>
      <c r="I1267" s="12" t="str">
        <f t="shared" si="602"/>
        <v>446.498855891449i</v>
      </c>
      <c r="J1267" s="12" t="str">
        <f t="shared" si="603"/>
        <v>-169.525620249272+96.5673437558638i</v>
      </c>
      <c r="K1267" s="12" t="str">
        <f t="shared" si="604"/>
        <v>1.13274999400823-1.98856194913141i</v>
      </c>
      <c r="L1267" s="12" t="str">
        <f t="shared" si="605"/>
        <v>0.0555086932801404-0.0821489464652843i</v>
      </c>
      <c r="M1267" s="12" t="str">
        <f t="shared" si="606"/>
        <v>1.18825868728837-2.07071089559669i</v>
      </c>
      <c r="N1267" s="12" t="str">
        <f t="shared" si="607"/>
        <v>-1.42879633885264i</v>
      </c>
      <c r="O1267" s="12" t="str">
        <f t="shared" si="608"/>
        <v>0.141523254293857-0.989934931444525i</v>
      </c>
      <c r="P1267" s="12" t="str">
        <f t="shared" si="609"/>
        <v>0.858476745706143+0.989934931444525i</v>
      </c>
      <c r="Q1267" s="12" t="str">
        <f t="shared" si="610"/>
        <v>-0.858476745706143+0.438861407408115i</v>
      </c>
      <c r="R1267" s="12" t="str">
        <f t="shared" si="611"/>
        <v>-0.325456169572134-1.31950584536899i</v>
      </c>
      <c r="S1267" s="12" t="str">
        <f t="shared" si="612"/>
        <v>0.146315485858637i</v>
      </c>
      <c r="T1267" s="12" t="str">
        <f t="shared" si="613"/>
        <v>0.193064138858475-0.0476192775766377i</v>
      </c>
      <c r="U1267" s="12" t="str">
        <f t="shared" si="614"/>
        <v>0.001-0.0139977962262001i</v>
      </c>
      <c r="V1267" s="12" t="str">
        <f t="shared" si="615"/>
        <v>0.0015-0.00425464930887541i</v>
      </c>
      <c r="W1267" s="12" t="str">
        <f t="shared" si="616"/>
        <v>0.000930341321960081-0.00330813573602763i</v>
      </c>
      <c r="X1267" s="12" t="str">
        <f t="shared" si="617"/>
        <v>0.0012651303162482-0.00304396085141901i</v>
      </c>
      <c r="Y1267" s="12" t="str">
        <f t="shared" si="618"/>
        <v>0.00029+0.107159725413948i</v>
      </c>
      <c r="Z1267" s="12" t="str">
        <f t="shared" si="619"/>
        <v>-0.348579999094694-0.15102084862245i</v>
      </c>
      <c r="AA1267" s="12" t="str">
        <f t="shared" si="620"/>
        <v>1.72114780742806-115.230613166757i</v>
      </c>
      <c r="AB1267" s="12" t="str">
        <f t="shared" si="621"/>
        <v>0.481924149262604-0.118866610704143i</v>
      </c>
      <c r="AC1267" s="12" t="str">
        <f t="shared" si="622"/>
        <v>1.32651217106763-1.13916986952696i</v>
      </c>
      <c r="AD1267" s="12" t="str">
        <f t="shared" si="623"/>
        <v>0.253385907179506+0.127992025871016i</v>
      </c>
      <c r="AE1267" s="12" t="str">
        <f t="shared" si="624"/>
        <v>-0.0689957949312932-0.0828820149934652i</v>
      </c>
      <c r="AF1267" s="12" t="str">
        <f t="shared" si="625"/>
        <v>-12.6679958562883-2.44718800712125i</v>
      </c>
      <c r="AG1267" s="12" t="str">
        <f t="shared" si="626"/>
        <v>1.05496866547693-0.104898623331836i</v>
      </c>
      <c r="AH1267" s="12" t="str">
        <f t="shared" si="627"/>
        <v>0.516259376130402+1.20662313857299i</v>
      </c>
      <c r="AI1267" s="12">
        <f t="shared" si="628"/>
        <v>2.3614993745631292</v>
      </c>
      <c r="AJ1267" s="12">
        <f t="shared" si="629"/>
        <v>66.836111967663072</v>
      </c>
      <c r="AK1267" s="12"/>
      <c r="AL1267" s="12"/>
      <c r="AM1267" s="12"/>
      <c r="AN1267" s="12"/>
    </row>
    <row r="1268" spans="1:40" x14ac:dyDescent="0.35">
      <c r="A1268" s="12"/>
      <c r="B1268" s="12">
        <f t="shared" si="630"/>
        <v>113800</v>
      </c>
      <c r="C1268" s="29" t="str">
        <f t="shared" si="597"/>
        <v>-5.34870177364197E-06+0.0195047635661176i</v>
      </c>
      <c r="D1268" s="28" t="str">
        <f t="shared" si="598"/>
        <v>-5.39910203957745+0.149536520673568i</v>
      </c>
      <c r="E1268" s="12" t="str">
        <f t="shared" si="599"/>
        <v>4200</v>
      </c>
      <c r="F1268" s="12" t="str">
        <f t="shared" si="600"/>
        <v>0.704225352112676</v>
      </c>
      <c r="G1268" s="12" t="str">
        <f t="shared" si="596"/>
        <v>0.704225352112676</v>
      </c>
      <c r="H1268" s="12" t="str">
        <f t="shared" si="601"/>
        <v>7.2704348387101+2.5951727924175i</v>
      </c>
      <c r="I1268" s="12" t="str">
        <f t="shared" si="602"/>
        <v>446.891554973148i</v>
      </c>
      <c r="J1268" s="12" t="str">
        <f t="shared" si="603"/>
        <v>-169.825709272188+96.6522754566165i</v>
      </c>
      <c r="K1268" s="12" t="str">
        <f t="shared" si="604"/>
        <v>1.1312292402681-1.98765944381931i</v>
      </c>
      <c r="L1268" s="12" t="str">
        <f t="shared" si="605"/>
        <v>0.0554417106190229-0.0821219802839358i</v>
      </c>
      <c r="M1268" s="12" t="str">
        <f t="shared" si="606"/>
        <v>1.18667095088712-2.06978142410325i</v>
      </c>
      <c r="N1268" s="12" t="str">
        <f t="shared" si="607"/>
        <v>-1.43005297591407i</v>
      </c>
      <c r="O1268" s="12" t="str">
        <f t="shared" si="608"/>
        <v>0.140279153955736-0.990111993142929i</v>
      </c>
      <c r="P1268" s="12" t="str">
        <f t="shared" si="609"/>
        <v>0.859720846044264+0.990111993142929i</v>
      </c>
      <c r="Q1268" s="12" t="str">
        <f t="shared" si="610"/>
        <v>-0.859720846044264+0.439940982771141i</v>
      </c>
      <c r="R1268" s="12" t="str">
        <f t="shared" si="611"/>
        <v>-0.325441732037665-1.31820363991962i</v>
      </c>
      <c r="S1268" s="12" t="str">
        <f t="shared" si="612"/>
        <v>0.146444171422277i</v>
      </c>
      <c r="T1268" s="12" t="str">
        <f t="shared" si="613"/>
        <v>0.193043239813858-0.0476590447944866i</v>
      </c>
      <c r="U1268" s="12" t="str">
        <f t="shared" si="614"/>
        <v>0.001-0.0139854958780224i</v>
      </c>
      <c r="V1268" s="12" t="str">
        <f t="shared" si="615"/>
        <v>0.0015-0.00425091060122263i</v>
      </c>
      <c r="W1268" s="12" t="str">
        <f t="shared" si="616"/>
        <v>0.000930330617242407-0.0033053068488547i</v>
      </c>
      <c r="X1268" s="12" t="str">
        <f t="shared" si="617"/>
        <v>0.00126450351681425-0.00304143440893039i</v>
      </c>
      <c r="Y1268" s="12" t="str">
        <f t="shared" si="618"/>
        <v>0.00029+0.107253973193556i</v>
      </c>
      <c r="Z1268" s="12" t="str">
        <f t="shared" si="619"/>
        <v>-0.347969625395335-0.150797230270633i</v>
      </c>
      <c r="AA1268" s="12" t="str">
        <f t="shared" si="620"/>
        <v>1.71726128849345-115.123675626811i</v>
      </c>
      <c r="AB1268" s="12" t="str">
        <f t="shared" si="621"/>
        <v>0.481871981343916-0.118965877107234i</v>
      </c>
      <c r="AC1268" s="12" t="str">
        <f t="shared" si="622"/>
        <v>1.32559011976854-1.13854302629143i</v>
      </c>
      <c r="AD1268" s="12" t="str">
        <f t="shared" si="623"/>
        <v>0.253551750073232+0.12802879050748i</v>
      </c>
      <c r="AE1268" s="12" t="str">
        <f t="shared" si="624"/>
        <v>-0.068921920487887-0.0827850319140209i</v>
      </c>
      <c r="AF1268" s="12" t="str">
        <f t="shared" si="625"/>
        <v>-12.6695368782876-2.44563627174393i</v>
      </c>
      <c r="AG1268" s="12" t="str">
        <f t="shared" si="626"/>
        <v>1.05493190558659-0.104871220970329i</v>
      </c>
      <c r="AH1268" s="12" t="str">
        <f t="shared" si="627"/>
        <v>0.515999613085674+1.20530952394109i</v>
      </c>
      <c r="AI1268" s="12">
        <f t="shared" si="628"/>
        <v>2.3528260938869554</v>
      </c>
      <c r="AJ1268" s="12">
        <f t="shared" si="629"/>
        <v>66.823967525384816</v>
      </c>
      <c r="AK1268" s="12"/>
      <c r="AL1268" s="12"/>
      <c r="AM1268" s="12"/>
      <c r="AN1268" s="12"/>
    </row>
    <row r="1269" spans="1:40" x14ac:dyDescent="0.35">
      <c r="A1269" s="12"/>
      <c r="B1269" s="12">
        <f t="shared" si="630"/>
        <v>113900</v>
      </c>
      <c r="C1269" s="29" t="str">
        <f t="shared" si="597"/>
        <v>-5.33931397137535E-06+0.0194876391055062i</v>
      </c>
      <c r="D1269" s="28" t="str">
        <f t="shared" si="598"/>
        <v>-5.3991019676043+0.149405233142214i</v>
      </c>
      <c r="E1269" s="12" t="str">
        <f t="shared" si="599"/>
        <v>4200</v>
      </c>
      <c r="F1269" s="12" t="str">
        <f t="shared" si="600"/>
        <v>0.704225352112676</v>
      </c>
      <c r="G1269" s="12" t="str">
        <f t="shared" si="596"/>
        <v>0.704225352112676</v>
      </c>
      <c r="H1269" s="12" t="str">
        <f t="shared" si="601"/>
        <v>7.27197258419382+2.5934911944692i</v>
      </c>
      <c r="I1269" s="12" t="str">
        <f t="shared" si="602"/>
        <v>447.284254054847i</v>
      </c>
      <c r="J1269" s="12" t="str">
        <f t="shared" si="603"/>
        <v>-170.126062109631+96.7372071573693i</v>
      </c>
      <c r="K1269" s="12" t="str">
        <f t="shared" si="604"/>
        <v>1.12971123264129-1.98675699844865i</v>
      </c>
      <c r="L1269" s="12" t="str">
        <f t="shared" si="605"/>
        <v>0.0553748307467492-0.0820949921199361i</v>
      </c>
      <c r="M1269" s="12" t="str">
        <f t="shared" si="606"/>
        <v>1.18508606338804-2.06885199056859i</v>
      </c>
      <c r="N1269" s="12" t="str">
        <f t="shared" si="607"/>
        <v>-1.43130961297551i</v>
      </c>
      <c r="O1269" s="12" t="str">
        <f t="shared" si="608"/>
        <v>0.139034832097674-0.99028749131935i</v>
      </c>
      <c r="P1269" s="12" t="str">
        <f t="shared" si="609"/>
        <v>0.860965167902326+0.99028749131935i</v>
      </c>
      <c r="Q1269" s="12" t="str">
        <f t="shared" si="610"/>
        <v>-0.860965167902326+0.44102212165616i</v>
      </c>
      <c r="R1269" s="12" t="str">
        <f t="shared" si="611"/>
        <v>-0.325427279721918-1.31690359022251i</v>
      </c>
      <c r="S1269" s="12" t="str">
        <f t="shared" si="612"/>
        <v>0.146572856985917i</v>
      </c>
      <c r="T1269" s="12" t="str">
        <f t="shared" si="613"/>
        <v>0.193022321593925-0.0476988061299967i</v>
      </c>
      <c r="U1269" s="12" t="str">
        <f t="shared" si="614"/>
        <v>0.001-0.013973217128349i</v>
      </c>
      <c r="V1269" s="12" t="str">
        <f t="shared" si="615"/>
        <v>0.0015-0.00424717845846475i</v>
      </c>
      <c r="W1269" s="12" t="str">
        <f t="shared" si="616"/>
        <v>0.000930319903808661-0.00330248299252313i</v>
      </c>
      <c r="X1269" s="12" t="str">
        <f t="shared" si="617"/>
        <v>0.00126387830246912-0.00303891227537551i</v>
      </c>
      <c r="Y1269" s="12" t="str">
        <f t="shared" si="618"/>
        <v>0.00029+0.107348220973163i</v>
      </c>
      <c r="Z1269" s="12" t="str">
        <f t="shared" si="619"/>
        <v>-0.347360879803564-0.150574252288339i</v>
      </c>
      <c r="AA1269" s="12" t="str">
        <f t="shared" si="620"/>
        <v>1.71338810749331-115.016940991869i</v>
      </c>
      <c r="AB1269" s="12" t="str">
        <f t="shared" si="621"/>
        <v>0.481819765560058-0.119065128826909i</v>
      </c>
      <c r="AC1269" s="12" t="str">
        <f t="shared" si="622"/>
        <v>1.32466976044926-1.13791620588249i</v>
      </c>
      <c r="AD1269" s="12" t="str">
        <f t="shared" si="623"/>
        <v>0.253717662797006+0.128065361234561i</v>
      </c>
      <c r="AE1269" s="12" t="str">
        <f t="shared" si="624"/>
        <v>-0.0688482445589415-0.082688243918802i</v>
      </c>
      <c r="AF1269" s="12" t="str">
        <f t="shared" si="625"/>
        <v>-12.6710745517981-2.44408596132699i</v>
      </c>
      <c r="AG1269" s="12" t="str">
        <f t="shared" si="626"/>
        <v>1.05489513857878-0.104843901696621i</v>
      </c>
      <c r="AH1269" s="12" t="str">
        <f t="shared" si="627"/>
        <v>0.515740514595842+1.20399851379097i</v>
      </c>
      <c r="AI1269" s="12">
        <f t="shared" si="628"/>
        <v>2.3441621466843339</v>
      </c>
      <c r="AJ1269" s="12">
        <f t="shared" si="629"/>
        <v>66.811816932009606</v>
      </c>
      <c r="AK1269" s="12"/>
      <c r="AL1269" s="12"/>
      <c r="AM1269" s="12"/>
      <c r="AN1269" s="12"/>
    </row>
    <row r="1270" spans="1:40" x14ac:dyDescent="0.35">
      <c r="A1270" s="12"/>
      <c r="B1270" s="12">
        <f t="shared" si="630"/>
        <v>114000</v>
      </c>
      <c r="C1270" s="29" t="str">
        <f t="shared" si="597"/>
        <v>-5.32995086301207E-06+0.0194705446878013i</v>
      </c>
      <c r="D1270" s="28" t="str">
        <f t="shared" si="598"/>
        <v>-5.39910189582047+0.14927417593981i</v>
      </c>
      <c r="E1270" s="12" t="str">
        <f t="shared" si="599"/>
        <v>4200</v>
      </c>
      <c r="F1270" s="12" t="str">
        <f t="shared" si="600"/>
        <v>0.704225352112676</v>
      </c>
      <c r="G1270" s="12" t="str">
        <f t="shared" si="596"/>
        <v>0.704225352112676</v>
      </c>
      <c r="H1270" s="12" t="str">
        <f t="shared" si="601"/>
        <v>7.27350699012785+2.59181125160062i</v>
      </c>
      <c r="I1270" s="12" t="str">
        <f t="shared" si="602"/>
        <v>447.676953136545i</v>
      </c>
      <c r="J1270" s="12" t="str">
        <f t="shared" si="603"/>
        <v>-170.426678761599+96.822138858122i</v>
      </c>
      <c r="K1270" s="12" t="str">
        <f t="shared" si="604"/>
        <v>1.12819596544921-1.98585461601395i</v>
      </c>
      <c r="L1270" s="12" t="str">
        <f t="shared" si="605"/>
        <v>0.0553080535041158-0.082067982138426i</v>
      </c>
      <c r="M1270" s="12" t="str">
        <f t="shared" si="606"/>
        <v>1.18350401895333-2.06792259815238i</v>
      </c>
      <c r="N1270" s="12" t="str">
        <f t="shared" si="607"/>
        <v>-1.43256625003695i</v>
      </c>
      <c r="O1270" s="12" t="str">
        <f t="shared" si="608"/>
        <v>0.137790290684634-0.990461425696652i</v>
      </c>
      <c r="P1270" s="12" t="str">
        <f t="shared" si="609"/>
        <v>0.862209709315366+0.990461425696652i</v>
      </c>
      <c r="Q1270" s="12" t="str">
        <f t="shared" si="610"/>
        <v>-0.862209709315366+0.442104824340298i</v>
      </c>
      <c r="R1270" s="12" t="str">
        <f t="shared" si="611"/>
        <v>-0.325412812619039-1.3156056905905i</v>
      </c>
      <c r="S1270" s="12" t="str">
        <f t="shared" si="612"/>
        <v>0.146701542549557i</v>
      </c>
      <c r="T1270" s="12" t="str">
        <f t="shared" si="613"/>
        <v>0.193001384196602-0.047738561576603i</v>
      </c>
      <c r="U1270" s="12" t="str">
        <f t="shared" si="614"/>
        <v>0.001-0.0139609599203417i</v>
      </c>
      <c r="V1270" s="12" t="str">
        <f t="shared" si="615"/>
        <v>0.0015-0.00424345286332574i</v>
      </c>
      <c r="W1270" s="12" t="str">
        <f t="shared" si="616"/>
        <v>0.000930309181660611-0.00329966415378108i</v>
      </c>
      <c r="X1270" s="12" t="str">
        <f t="shared" si="617"/>
        <v>0.00126325466775498-0.00303639444004899i</v>
      </c>
      <c r="Y1270" s="12" t="str">
        <f t="shared" si="618"/>
        <v>0.00029+0.107442468752771i</v>
      </c>
      <c r="Z1270" s="12" t="str">
        <f t="shared" si="619"/>
        <v>-0.346753756519302-0.150351912063245i</v>
      </c>
      <c r="AA1270" s="12" t="str">
        <f t="shared" si="620"/>
        <v>1.70952820342757-114.910408674148i</v>
      </c>
      <c r="AB1270" s="12" t="str">
        <f t="shared" si="621"/>
        <v>0.481767501905853-0.11916436584678i</v>
      </c>
      <c r="AC1270" s="12" t="str">
        <f t="shared" si="622"/>
        <v>1.32375108967763-1.13728941014222i</v>
      </c>
      <c r="AD1270" s="12" t="str">
        <f t="shared" si="623"/>
        <v>0.253883645152044+0.128101737943983i</v>
      </c>
      <c r="AE1270" s="12" t="str">
        <f t="shared" si="624"/>
        <v>-0.0687747664367821-0.0825916503389233i</v>
      </c>
      <c r="AF1270" s="12" t="str">
        <f t="shared" si="625"/>
        <v>-12.6726088859483-2.44253707566081i</v>
      </c>
      <c r="AG1270" s="12" t="str">
        <f t="shared" si="626"/>
        <v>1.05485836440505-0.104816665187973i</v>
      </c>
      <c r="AH1270" s="12" t="str">
        <f t="shared" si="627"/>
        <v>0.515482078955481+1.20269009961138i</v>
      </c>
      <c r="AI1270" s="12">
        <f t="shared" si="628"/>
        <v>2.3355075125918083</v>
      </c>
      <c r="AJ1270" s="12">
        <f t="shared" si="629"/>
        <v>66.799660166001004</v>
      </c>
      <c r="AK1270" s="12"/>
      <c r="AL1270" s="12"/>
      <c r="AM1270" s="12"/>
      <c r="AN1270" s="12"/>
    </row>
    <row r="1271" spans="1:40" x14ac:dyDescent="0.35">
      <c r="A1271" s="12"/>
      <c r="B1271" s="12">
        <f t="shared" si="630"/>
        <v>114100</v>
      </c>
      <c r="C1271" s="29" t="str">
        <f t="shared" si="597"/>
        <v>-5.32061236202074E-06+0.019453480234012i</v>
      </c>
      <c r="D1271" s="28" t="str">
        <f t="shared" si="598"/>
        <v>-5.39910182422529+0.149143348460759i</v>
      </c>
      <c r="E1271" s="12" t="str">
        <f t="shared" si="599"/>
        <v>4200</v>
      </c>
      <c r="F1271" s="12" t="str">
        <f t="shared" si="600"/>
        <v>0.704225352112676</v>
      </c>
      <c r="G1271" s="12" t="str">
        <f t="shared" si="596"/>
        <v>0.704225352112676</v>
      </c>
      <c r="H1271" s="12" t="str">
        <f t="shared" si="601"/>
        <v>7.27503806561242+2.59013296298612i</v>
      </c>
      <c r="I1271" s="12" t="str">
        <f t="shared" si="602"/>
        <v>448.069652218244i</v>
      </c>
      <c r="J1271" s="12" t="str">
        <f t="shared" si="603"/>
        <v>-170.727559228093+96.9070705588748i</v>
      </c>
      <c r="K1271" s="12" t="str">
        <f t="shared" si="604"/>
        <v>1.12668343302434-1.98495229949305i</v>
      </c>
      <c r="L1271" s="12" t="str">
        <f t="shared" si="605"/>
        <v>0.0552413787320351-0.08204095050389i</v>
      </c>
      <c r="M1271" s="12" t="str">
        <f t="shared" si="606"/>
        <v>1.18192481175638-2.06699324999694i</v>
      </c>
      <c r="N1271" s="12" t="str">
        <f t="shared" si="607"/>
        <v>-1.43382288709838i</v>
      </c>
      <c r="O1271" s="12" t="str">
        <f t="shared" si="608"/>
        <v>0.136545531681927-0.990633796000167i</v>
      </c>
      <c r="P1271" s="12" t="str">
        <f t="shared" si="609"/>
        <v>0.863454468318073+0.990633796000167i</v>
      </c>
      <c r="Q1271" s="12" t="str">
        <f t="shared" si="610"/>
        <v>-0.863454468318073+0.443189091098213i</v>
      </c>
      <c r="R1271" s="12" t="str">
        <f t="shared" si="611"/>
        <v>-0.325398330723166-1.31430993535631i</v>
      </c>
      <c r="S1271" s="12" t="str">
        <f t="shared" si="612"/>
        <v>0.146830228113197i</v>
      </c>
      <c r="T1271" s="12" t="str">
        <f t="shared" si="613"/>
        <v>0.192980427619808-0.047778311127736i</v>
      </c>
      <c r="U1271" s="12" t="str">
        <f t="shared" si="614"/>
        <v>0.001-0.0139487241973615i</v>
      </c>
      <c r="V1271" s="12" t="str">
        <f t="shared" si="615"/>
        <v>0.0015-0.00423973379859013i</v>
      </c>
      <c r="W1271" s="12" t="str">
        <f t="shared" si="616"/>
        <v>0.000930298450800009-0.00329685031942304i</v>
      </c>
      <c r="X1271" s="12" t="str">
        <f t="shared" si="617"/>
        <v>0.0012626326072372-0.00303388089228012i</v>
      </c>
      <c r="Y1271" s="12" t="str">
        <f t="shared" si="618"/>
        <v>0.00029+0.107536716532379i</v>
      </c>
      <c r="Z1271" s="12" t="str">
        <f t="shared" si="619"/>
        <v>-0.346148249768326-0.150130206996553i</v>
      </c>
      <c r="AA1271" s="12" t="str">
        <f t="shared" si="620"/>
        <v>1.70568151564209-114.804078088171i</v>
      </c>
      <c r="AB1271" s="12" t="str">
        <f t="shared" si="621"/>
        <v>0.481715190376107-0.119263588150448i</v>
      </c>
      <c r="AC1271" s="12" t="str">
        <f t="shared" si="622"/>
        <v>1.32283410402808-1.13666264090251i</v>
      </c>
      <c r="AD1271" s="12" t="str">
        <f t="shared" si="623"/>
        <v>0.254049696939397+0.128137920527615i</v>
      </c>
      <c r="AE1271" s="12" t="str">
        <f t="shared" si="624"/>
        <v>-0.0687014854168271-0.0824952505085098i</v>
      </c>
      <c r="AF1271" s="12" t="str">
        <f t="shared" si="625"/>
        <v>-12.6741398898377-2.44098961452536i</v>
      </c>
      <c r="AG1271" s="12" t="str">
        <f t="shared" si="626"/>
        <v>1.05482158301728-0.10478951112282i</v>
      </c>
      <c r="AH1271" s="12" t="str">
        <f t="shared" si="627"/>
        <v>0.515224304463312+1.20138427292642i</v>
      </c>
      <c r="AI1271" s="12">
        <f t="shared" si="628"/>
        <v>2.3268621713025781</v>
      </c>
      <c r="AJ1271" s="12">
        <f t="shared" si="629"/>
        <v>66.787497205938166</v>
      </c>
      <c r="AK1271" s="12"/>
      <c r="AL1271" s="12"/>
      <c r="AM1271" s="12"/>
      <c r="AN1271" s="12"/>
    </row>
    <row r="1272" spans="1:40" x14ac:dyDescent="0.35">
      <c r="A1272" s="12"/>
      <c r="B1272" s="12">
        <f t="shared" si="630"/>
        <v>114200</v>
      </c>
      <c r="C1272" s="29" t="str">
        <f t="shared" si="597"/>
        <v>-0.0000053112983822487+0.0194364456654241i</v>
      </c>
      <c r="D1272" s="28" t="str">
        <f t="shared" si="598"/>
        <v>-5.39910175281811+0.149012750101585i</v>
      </c>
      <c r="E1272" s="12" t="str">
        <f t="shared" si="599"/>
        <v>4200</v>
      </c>
      <c r="F1272" s="12" t="str">
        <f t="shared" si="600"/>
        <v>0.704225352112676</v>
      </c>
      <c r="G1272" s="12" t="str">
        <f t="shared" si="596"/>
        <v>0.704225352112676</v>
      </c>
      <c r="H1272" s="12" t="str">
        <f t="shared" si="601"/>
        <v>7.27656581971909+2.58845632779185i</v>
      </c>
      <c r="I1272" s="12" t="str">
        <f t="shared" si="602"/>
        <v>448.462351299943i</v>
      </c>
      <c r="J1272" s="12" t="str">
        <f t="shared" si="603"/>
        <v>-171.028703509112+96.9920022596275i</v>
      </c>
      <c r="K1272" s="12" t="str">
        <f t="shared" si="604"/>
        <v>1.12517362971021-1.98405005184722i</v>
      </c>
      <c r="L1272" s="12" t="str">
        <f t="shared" si="605"/>
        <v>0.0551748062715356-0.082013897380157i</v>
      </c>
      <c r="M1272" s="12" t="str">
        <f t="shared" si="606"/>
        <v>1.18034843598175-2.06606394922738i</v>
      </c>
      <c r="N1272" s="12" t="str">
        <f t="shared" si="607"/>
        <v>-1.43507952415982i</v>
      </c>
      <c r="O1272" s="12" t="str">
        <f t="shared" si="608"/>
        <v>0.135300557055178-0.990804601957701i</v>
      </c>
      <c r="P1272" s="12" t="str">
        <f t="shared" si="609"/>
        <v>0.864699442944822+0.990804601957701i</v>
      </c>
      <c r="Q1272" s="12" t="str">
        <f t="shared" si="610"/>
        <v>-0.864699442944822+0.444274922202119i</v>
      </c>
      <c r="R1272" s="12" t="str">
        <f t="shared" si="611"/>
        <v>-0.325383834028427-1.3130163188725i</v>
      </c>
      <c r="S1272" s="12" t="str">
        <f t="shared" si="612"/>
        <v>0.146958913676837i</v>
      </c>
      <c r="T1272" s="12" t="str">
        <f t="shared" si="613"/>
        <v>0.192959451861462-0.0478180547768219i</v>
      </c>
      <c r="U1272" s="12" t="str">
        <f t="shared" si="614"/>
        <v>0.001-0.0139365099029681i</v>
      </c>
      <c r="V1272" s="12" t="str">
        <f t="shared" si="615"/>
        <v>0.0015-0.00423602124710276i</v>
      </c>
      <c r="W1272" s="12" t="str">
        <f t="shared" si="616"/>
        <v>0.000930287711228624-0.00329404147628983i</v>
      </c>
      <c r="X1272" s="12" t="str">
        <f t="shared" si="617"/>
        <v>0.0012620121155043-0.00303137162143289i</v>
      </c>
      <c r="Y1272" s="12" t="str">
        <f t="shared" si="618"/>
        <v>0.00029+0.107630964311986i</v>
      </c>
      <c r="Z1272" s="12" t="str">
        <f t="shared" si="619"/>
        <v>-0.345544353802114-0.149909134502899i</v>
      </c>
      <c r="AA1272" s="12" t="str">
        <f t="shared" si="620"/>
        <v>1.70184798382614-114.697948650749i</v>
      </c>
      <c r="AB1272" s="12" t="str">
        <f t="shared" si="621"/>
        <v>0.481662830965624-0.119362795721505i</v>
      </c>
      <c r="AC1272" s="12" t="str">
        <f t="shared" si="622"/>
        <v>1.32191880008162-1.13603589998516i</v>
      </c>
      <c r="AD1272" s="12" t="str">
        <f t="shared" si="623"/>
        <v>0.254215817959948+0.128173908877479i</v>
      </c>
      <c r="AE1272" s="12" t="str">
        <f t="shared" si="624"/>
        <v>-0.0686284007975693-0.0823990437646815i</v>
      </c>
      <c r="AF1272" s="12" t="str">
        <f t="shared" si="625"/>
        <v>-12.6756675725372-2.43944357769027i</v>
      </c>
      <c r="AG1272" s="12" t="str">
        <f t="shared" si="626"/>
        <v>1.05478479436769-0.104762439180757i</v>
      </c>
      <c r="AH1272" s="12" t="str">
        <f t="shared" si="627"/>
        <v>0.514967189422174+1.20008102529538i</v>
      </c>
      <c r="AI1272" s="12">
        <f t="shared" si="628"/>
        <v>2.3182261025663649</v>
      </c>
      <c r="AJ1272" s="12">
        <f t="shared" si="629"/>
        <v>66.775328030516604</v>
      </c>
      <c r="AK1272" s="12"/>
      <c r="AL1272" s="12"/>
      <c r="AM1272" s="12"/>
      <c r="AN1272" s="12"/>
    </row>
    <row r="1273" spans="1:40" x14ac:dyDescent="0.35">
      <c r="A1273" s="12"/>
      <c r="B1273" s="12">
        <f t="shared" si="630"/>
        <v>114300</v>
      </c>
      <c r="C1273" s="29" t="str">
        <f t="shared" si="597"/>
        <v>-5.30200883791995E-06+0.0194194409035987i</v>
      </c>
      <c r="D1273" s="28" t="str">
        <f t="shared" si="598"/>
        <v>-5.39910168159828+0.148882380260923i</v>
      </c>
      <c r="E1273" s="12" t="str">
        <f t="shared" si="599"/>
        <v>4200</v>
      </c>
      <c r="F1273" s="12" t="str">
        <f t="shared" si="600"/>
        <v>0.704225352112676</v>
      </c>
      <c r="G1273" s="12" t="str">
        <f t="shared" si="596"/>
        <v>0.704225352112676</v>
      </c>
      <c r="H1273" s="12" t="str">
        <f t="shared" si="601"/>
        <v>7.27809026149084+2.58678134517581i</v>
      </c>
      <c r="I1273" s="12" t="str">
        <f t="shared" si="602"/>
        <v>448.855050381642i</v>
      </c>
      <c r="J1273" s="12" t="str">
        <f t="shared" si="603"/>
        <v>-171.330111604657+97.0769339603802i</v>
      </c>
      <c r="K1273" s="12" t="str">
        <f t="shared" si="604"/>
        <v>1.12366654986144-1.98314787602122i</v>
      </c>
      <c r="L1273" s="12" t="str">
        <f t="shared" si="605"/>
        <v>0.0551083359637651-0.0819868229304046i</v>
      </c>
      <c r="M1273" s="12" t="str">
        <f t="shared" si="606"/>
        <v>1.17877488582521-2.06513469895162i</v>
      </c>
      <c r="N1273" s="12" t="str">
        <f t="shared" si="607"/>
        <v>-1.43633616122125i</v>
      </c>
      <c r="O1273" s="12" t="str">
        <f t="shared" si="608"/>
        <v>0.134055368770391-0.990973843299527i</v>
      </c>
      <c r="P1273" s="12" t="str">
        <f t="shared" si="609"/>
        <v>0.865944631229609+0.990973843299527i</v>
      </c>
      <c r="Q1273" s="12" t="str">
        <f t="shared" si="610"/>
        <v>-0.865944631229609+0.445362317921723i</v>
      </c>
      <c r="R1273" s="12" t="str">
        <f t="shared" si="611"/>
        <v>-0.325369322528951-1.3117248355114i</v>
      </c>
      <c r="S1273" s="12" t="str">
        <f t="shared" si="612"/>
        <v>0.147087599240477i</v>
      </c>
      <c r="T1273" s="12" t="str">
        <f t="shared" si="613"/>
        <v>0.192938456919481-0.0478577925172839i</v>
      </c>
      <c r="U1273" s="12" t="str">
        <f t="shared" si="614"/>
        <v>0.001-0.0139243169809182i</v>
      </c>
      <c r="V1273" s="12" t="str">
        <f t="shared" si="615"/>
        <v>0.0015-0.00423231519176846i</v>
      </c>
      <c r="W1273" s="12" t="str">
        <f t="shared" si="616"/>
        <v>0.00093027696294823-0.00329123761126828i</v>
      </c>
      <c r="X1273" s="12" t="str">
        <f t="shared" si="617"/>
        <v>0.00126139318716783-0.00302886661690575i</v>
      </c>
      <c r="Y1273" s="12" t="str">
        <f t="shared" si="618"/>
        <v>0.00029+0.107725212091594i</v>
      </c>
      <c r="Z1273" s="12" t="str">
        <f t="shared" si="619"/>
        <v>-0.344942062897691-0.149688692010266i</v>
      </c>
      <c r="AA1273" s="12" t="str">
        <f t="shared" si="620"/>
        <v>1.69802754801001-114.592019780967i</v>
      </c>
      <c r="AB1273" s="12" t="str">
        <f t="shared" si="621"/>
        <v>0.481610423669205-0.119461988543533i</v>
      </c>
      <c r="AC1273" s="12" t="str">
        <f t="shared" si="622"/>
        <v>1.32100517442589-1.13540918920192i</v>
      </c>
      <c r="AD1273" s="12" t="str">
        <f t="shared" si="623"/>
        <v>0.254382008014413+0.12820970288574i</v>
      </c>
      <c r="AE1273" s="12" t="str">
        <f t="shared" si="624"/>
        <v>-0.0685555118805573-0.0823030294475299i</v>
      </c>
      <c r="AF1273" s="12" t="str">
        <f t="shared" si="625"/>
        <v>-12.6771919430891-2.43789896491489i</v>
      </c>
      <c r="AG1273" s="12" t="str">
        <f t="shared" si="626"/>
        <v>1.05474799840881-0.104735449042533i</v>
      </c>
      <c r="AH1273" s="12" t="str">
        <f t="shared" si="627"/>
        <v>0.514710732139034+1.19878034831254i</v>
      </c>
      <c r="AI1273" s="12">
        <f t="shared" si="628"/>
        <v>2.309599286189115</v>
      </c>
      <c r="AJ1273" s="12">
        <f t="shared" si="629"/>
        <v>66.763152618546329</v>
      </c>
      <c r="AK1273" s="12"/>
      <c r="AL1273" s="12"/>
      <c r="AM1273" s="12"/>
      <c r="AN1273" s="12"/>
    </row>
    <row r="1274" spans="1:40" x14ac:dyDescent="0.35">
      <c r="A1274" s="12"/>
      <c r="B1274" s="12">
        <f t="shared" si="630"/>
        <v>114400</v>
      </c>
      <c r="C1274" s="29" t="str">
        <f t="shared" si="597"/>
        <v>-5.29274364363322E-06+0.0194024658703712i</v>
      </c>
      <c r="D1274" s="28" t="str">
        <f t="shared" si="598"/>
        <v>-5.39910161056512+0.148752238339513i</v>
      </c>
      <c r="E1274" s="12" t="str">
        <f t="shared" si="599"/>
        <v>4200</v>
      </c>
      <c r="F1274" s="12" t="str">
        <f t="shared" si="600"/>
        <v>0.704225352112676</v>
      </c>
      <c r="G1274" s="12" t="str">
        <f t="shared" si="596"/>
        <v>0.704225352112676</v>
      </c>
      <c r="H1274" s="12" t="str">
        <f t="shared" si="601"/>
        <v>7.27961139994206+2.58510801428795i</v>
      </c>
      <c r="I1274" s="12" t="str">
        <f t="shared" si="602"/>
        <v>449.24774946334i</v>
      </c>
      <c r="J1274" s="12" t="str">
        <f t="shared" si="603"/>
        <v>-171.631783514727+97.161865661133i</v>
      </c>
      <c r="K1274" s="12" t="str">
        <f t="shared" si="604"/>
        <v>1.12216218784368-1.98224577494341i</v>
      </c>
      <c r="L1274" s="12" t="str">
        <f t="shared" si="605"/>
        <v>0.0550419676499889-0.0819597273171592i</v>
      </c>
      <c r="M1274" s="12" t="str">
        <f t="shared" si="606"/>
        <v>1.17720415549367-2.06420550226057i</v>
      </c>
      <c r="N1274" s="12" t="str">
        <f t="shared" si="607"/>
        <v>-1.43759279828269i</v>
      </c>
      <c r="O1274" s="12" t="str">
        <f t="shared" si="608"/>
        <v>0.132809968793869-0.99114151975839i</v>
      </c>
      <c r="P1274" s="12" t="str">
        <f t="shared" si="609"/>
        <v>0.867190031206131+0.99114151975839i</v>
      </c>
      <c r="Q1274" s="12" t="str">
        <f t="shared" si="610"/>
        <v>-0.867190031206131+0.4464512785243i</v>
      </c>
      <c r="R1274" s="12" t="str">
        <f t="shared" si="611"/>
        <v>-0.325354796218851-1.310435479665i</v>
      </c>
      <c r="S1274" s="12" t="str">
        <f t="shared" si="612"/>
        <v>0.147216284804117i</v>
      </c>
      <c r="T1274" s="12" t="str">
        <f t="shared" si="613"/>
        <v>0.192917442791782-0.0478975243425398i</v>
      </c>
      <c r="U1274" s="12" t="str">
        <f t="shared" si="614"/>
        <v>0.001-0.0139121453751657i</v>
      </c>
      <c r="V1274" s="12" t="str">
        <f t="shared" si="615"/>
        <v>0.0015-0.00422861561555188i</v>
      </c>
      <c r="W1274" s="12" t="str">
        <f t="shared" si="616"/>
        <v>0.000930266205960587-0.00328843871129108i</v>
      </c>
      <c r="X1274" s="12" t="str">
        <f t="shared" si="617"/>
        <v>0.00126077581686222-0.00302636586813156i</v>
      </c>
      <c r="Y1274" s="12" t="str">
        <f t="shared" si="618"/>
        <v>0.00029+0.107819459871202i</v>
      </c>
      <c r="Z1274" s="12" t="str">
        <f t="shared" si="619"/>
        <v>-0.34434137135753-0.149468876959909i</v>
      </c>
      <c r="AA1274" s="12" t="str">
        <f t="shared" si="620"/>
        <v>1.69422014856292-114.486290900178i</v>
      </c>
      <c r="AB1274" s="12" t="str">
        <f t="shared" si="621"/>
        <v>0.481557968481651-0.119561166600102i</v>
      </c>
      <c r="AC1274" s="12" t="str">
        <f t="shared" si="622"/>
        <v>1.32009322365507-1.13478251035456i</v>
      </c>
      <c r="AD1274" s="12" t="str">
        <f t="shared" si="623"/>
        <v>0.254548266903344+0.128245302444725i</v>
      </c>
      <c r="AE1274" s="12" t="str">
        <f t="shared" si="624"/>
        <v>-0.0684828179703832-0.082207206900112i</v>
      </c>
      <c r="AF1274" s="12" t="str">
        <f t="shared" si="625"/>
        <v>-12.6787130105072-2.43635577594844i</v>
      </c>
      <c r="AG1274" s="12" t="str">
        <f t="shared" si="626"/>
        <v>1.05471119509351-0.104708540390049i</v>
      </c>
      <c r="AH1274" s="12" t="str">
        <f t="shared" si="627"/>
        <v>0.514454930924959+1.19748223360701i</v>
      </c>
      <c r="AI1274" s="12">
        <f t="shared" si="628"/>
        <v>2.3009817020328511</v>
      </c>
      <c r="AJ1274" s="12">
        <f t="shared" si="629"/>
        <v>66.750970948952585</v>
      </c>
      <c r="AK1274" s="12"/>
      <c r="AL1274" s="12"/>
      <c r="AM1274" s="12"/>
      <c r="AN1274" s="12"/>
    </row>
    <row r="1275" spans="1:40" x14ac:dyDescent="0.35">
      <c r="A1275" s="12"/>
      <c r="B1275" s="12">
        <f t="shared" si="630"/>
        <v>114500</v>
      </c>
      <c r="C1275" s="29" t="str">
        <f t="shared" si="597"/>
        <v>-5.28350271436008E-06+0.0193855204878502i</v>
      </c>
      <c r="D1275" s="28" t="str">
        <f t="shared" si="598"/>
        <v>-5.39910153971799+0.148622323740185i</v>
      </c>
      <c r="E1275" s="12" t="str">
        <f t="shared" si="599"/>
        <v>4200</v>
      </c>
      <c r="F1275" s="12" t="str">
        <f t="shared" si="600"/>
        <v>0.704225352112676</v>
      </c>
      <c r="G1275" s="12" t="str">
        <f t="shared" si="596"/>
        <v>0.704225352112676</v>
      </c>
      <c r="H1275" s="12" t="str">
        <f t="shared" si="601"/>
        <v>7.28112924405882+2.58343633427018i</v>
      </c>
      <c r="I1275" s="12" t="str">
        <f t="shared" si="602"/>
        <v>449.640448545039i</v>
      </c>
      <c r="J1275" s="12" t="str">
        <f t="shared" si="603"/>
        <v>-171.933719239324+97.2467973618857i</v>
      </c>
      <c r="K1275" s="12" t="str">
        <f t="shared" si="604"/>
        <v>1.12066053803363-1.98134375152577i</v>
      </c>
      <c r="L1275" s="12" t="str">
        <f t="shared" si="605"/>
        <v>0.054975701171592-0.0819326107022994i</v>
      </c>
      <c r="M1275" s="12" t="str">
        <f t="shared" si="606"/>
        <v>1.17563623920522-2.06327636222807i</v>
      </c>
      <c r="N1275" s="12" t="str">
        <f t="shared" si="607"/>
        <v>-1.43884943534413i</v>
      </c>
      <c r="O1275" s="12" t="str">
        <f t="shared" si="608"/>
        <v>0.131564359092278-0.991307631069507i</v>
      </c>
      <c r="P1275" s="12" t="str">
        <f t="shared" si="609"/>
        <v>0.868435640907722+0.991307631069507i</v>
      </c>
      <c r="Q1275" s="12" t="str">
        <f t="shared" si="610"/>
        <v>-0.868435640907722+0.447541804274623i</v>
      </c>
      <c r="R1275" s="12" t="str">
        <f t="shared" si="611"/>
        <v>-0.32534025509224-1.30914824574486i</v>
      </c>
      <c r="S1275" s="12" t="str">
        <f t="shared" si="612"/>
        <v>0.147344970367757i</v>
      </c>
      <c r="T1275" s="12" t="str">
        <f t="shared" si="613"/>
        <v>0.192896409476277-0.0479372502460046i</v>
      </c>
      <c r="U1275" s="12" t="str">
        <f t="shared" si="614"/>
        <v>0.001-0.0138999950298599i</v>
      </c>
      <c r="V1275" s="12" t="str">
        <f t="shared" si="615"/>
        <v>0.0015-0.00422492250147715i</v>
      </c>
      <c r="W1275" s="12" t="str">
        <f t="shared" si="616"/>
        <v>0.000930255440267477-0.00328564476333655i</v>
      </c>
      <c r="X1275" s="12" t="str">
        <f t="shared" si="617"/>
        <v>0.0012601599992447-0.00302386936457736i</v>
      </c>
      <c r="Y1275" s="12" t="str">
        <f t="shared" si="618"/>
        <v>0.00029+0.107913707650809i</v>
      </c>
      <c r="Z1275" s="12" t="str">
        <f t="shared" si="619"/>
        <v>-0.343742273509388-0.149249686806266i</v>
      </c>
      <c r="AA1275" s="12" t="str">
        <f t="shared" si="620"/>
        <v>1.69042572619064-114.380761431991i</v>
      </c>
      <c r="AB1275" s="12" t="str">
        <f t="shared" si="621"/>
        <v>0.481505465397749-0.119660329874774i</v>
      </c>
      <c r="AC1275" s="12" t="str">
        <f t="shared" si="622"/>
        <v>1.31918294436993-1.13415586523484i</v>
      </c>
      <c r="AD1275" s="12" t="str">
        <f t="shared" si="623"/>
        <v>0.254714594427126+0.128280707446904i</v>
      </c>
      <c r="AE1275" s="12" t="str">
        <f t="shared" si="624"/>
        <v>-0.0684103183746656-0.0821115754684256i</v>
      </c>
      <c r="AF1275" s="12" t="str">
        <f t="shared" si="625"/>
        <v>-12.6802307837768-2.43481401052999i</v>
      </c>
      <c r="AG1275" s="12" t="str">
        <f t="shared" si="626"/>
        <v>1.054674384375-0.104681712906351i</v>
      </c>
      <c r="AH1275" s="12" t="str">
        <f t="shared" si="627"/>
        <v>0.514199784095131+1.19618667284251i</v>
      </c>
      <c r="AI1275" s="12">
        <f t="shared" si="628"/>
        <v>2.2923733300152547</v>
      </c>
      <c r="AJ1275" s="12">
        <f t="shared" si="629"/>
        <v>66.738783000773523</v>
      </c>
      <c r="AK1275" s="12"/>
      <c r="AL1275" s="12"/>
      <c r="AM1275" s="12"/>
      <c r="AN1275" s="12"/>
    </row>
    <row r="1276" spans="1:40" x14ac:dyDescent="0.35">
      <c r="A1276" s="12"/>
      <c r="B1276" s="12">
        <f t="shared" si="630"/>
        <v>114600</v>
      </c>
      <c r="C1276" s="29" t="str">
        <f t="shared" si="597"/>
        <v>-5.27428596544283E-06+0.019368604678416i</v>
      </c>
      <c r="D1276" s="28" t="str">
        <f t="shared" si="598"/>
        <v>-5.39910146905625+0.148492635867856i</v>
      </c>
      <c r="E1276" s="12" t="str">
        <f t="shared" si="599"/>
        <v>4200</v>
      </c>
      <c r="F1276" s="12" t="str">
        <f t="shared" si="600"/>
        <v>0.704225352112676</v>
      </c>
      <c r="G1276" s="12" t="str">
        <f t="shared" si="596"/>
        <v>0.704225352112676</v>
      </c>
      <c r="H1276" s="12" t="str">
        <f t="shared" si="601"/>
        <v>7.28264380279887+2.58176630425654i</v>
      </c>
      <c r="I1276" s="12" t="str">
        <f t="shared" si="602"/>
        <v>450.033147626738i</v>
      </c>
      <c r="J1276" s="12" t="str">
        <f t="shared" si="603"/>
        <v>-172.235918778446+97.3317290626385i</v>
      </c>
      <c r="K1276" s="12" t="str">
        <f t="shared" si="604"/>
        <v>1.11916159481905-1.98044180866405i</v>
      </c>
      <c r="L1276" s="12" t="str">
        <f t="shared" si="605"/>
        <v>0.0549095363700798-0.0819054732470578i</v>
      </c>
      <c r="M1276" s="12" t="str">
        <f t="shared" si="606"/>
        <v>1.17407113118913-2.06234728191111i</v>
      </c>
      <c r="N1276" s="12" t="str">
        <f t="shared" si="607"/>
        <v>-1.44010607240556i</v>
      </c>
      <c r="O1276" s="12" t="str">
        <f t="shared" si="608"/>
        <v>0.130318541632616-0.991472176970563i</v>
      </c>
      <c r="P1276" s="12" t="str">
        <f t="shared" si="609"/>
        <v>0.869681458367384+0.991472176970563i</v>
      </c>
      <c r="Q1276" s="12" t="str">
        <f t="shared" si="610"/>
        <v>-0.869681458367384+0.448633895434997i</v>
      </c>
      <c r="R1276" s="12" t="str">
        <f t="shared" si="611"/>
        <v>-0.325325699143223-1.30786312818206i</v>
      </c>
      <c r="S1276" s="12" t="str">
        <f t="shared" si="612"/>
        <v>0.147473655931397i</v>
      </c>
      <c r="T1276" s="12" t="str">
        <f t="shared" si="613"/>
        <v>0.192875356970882-0.0479769702210888i</v>
      </c>
      <c r="U1276" s="12" t="str">
        <f t="shared" si="614"/>
        <v>0.001-0.0138878658893451i</v>
      </c>
      <c r="V1276" s="12" t="str">
        <f t="shared" si="615"/>
        <v>0.0015-0.0042212358326277i</v>
      </c>
      <c r="W1276" s="12" t="str">
        <f t="shared" si="616"/>
        <v>0.000930244665870657-0.00328285575442843i</v>
      </c>
      <c r="X1276" s="12" t="str">
        <f t="shared" si="617"/>
        <v>0.00125954572899515-0.00302137709574429i</v>
      </c>
      <c r="Y1276" s="12" t="str">
        <f t="shared" si="618"/>
        <v>0.00029+0.108007955430417i</v>
      </c>
      <c r="Z1276" s="12" t="str">
        <f t="shared" si="619"/>
        <v>-0.343144763706178-0.149031119016881i</v>
      </c>
      <c r="AA1276" s="12" t="str">
        <f t="shared" si="620"/>
        <v>1.68664422193323-114.275430802256i</v>
      </c>
      <c r="AB1276" s="12" t="str">
        <f t="shared" si="621"/>
        <v>0.481452914412297-0.119759478351101i</v>
      </c>
      <c r="AC1276" s="12" t="str">
        <f t="shared" si="622"/>
        <v>1.31827433317786-1.13352925562468i</v>
      </c>
      <c r="AD1276" s="12" t="str">
        <f t="shared" si="623"/>
        <v>0.254880990385974+0.128315917784899i</v>
      </c>
      <c r="AE1276" s="12" t="str">
        <f t="shared" si="624"/>
        <v>-0.06833801240403-0.082016134501393i</v>
      </c>
      <c r="AF1276" s="12" t="str">
        <f t="shared" si="625"/>
        <v>-12.6817452718551-2.43327366838868i</v>
      </c>
      <c r="AG1276" s="12" t="str">
        <f t="shared" si="626"/>
        <v>1.0546375662068-0.104654966275623i</v>
      </c>
      <c r="AH1276" s="12" t="str">
        <f t="shared" si="627"/>
        <v>0.513945289968824+1.19489365771721i</v>
      </c>
      <c r="AI1276" s="12">
        <f t="shared" si="628"/>
        <v>2.2837741501095183</v>
      </c>
      <c r="AJ1276" s="12">
        <f t="shared" si="629"/>
        <v>66.726588753160556</v>
      </c>
      <c r="AK1276" s="12"/>
      <c r="AL1276" s="12"/>
      <c r="AM1276" s="12"/>
      <c r="AN1276" s="12"/>
    </row>
    <row r="1277" spans="1:40" x14ac:dyDescent="0.35">
      <c r="A1277" s="12"/>
      <c r="B1277" s="12">
        <f t="shared" si="630"/>
        <v>114700</v>
      </c>
      <c r="C1277" s="29" t="str">
        <f t="shared" si="597"/>
        <v>-5.26509331259268E-06+0.0193517183647197i</v>
      </c>
      <c r="D1277" s="28" t="str">
        <f t="shared" si="598"/>
        <v>-5.39910139857925+0.148363174129518i</v>
      </c>
      <c r="E1277" s="12" t="str">
        <f t="shared" si="599"/>
        <v>4200</v>
      </c>
      <c r="F1277" s="12" t="str">
        <f t="shared" si="600"/>
        <v>0.704225352112676</v>
      </c>
      <c r="G1277" s="12" t="str">
        <f t="shared" si="596"/>
        <v>0.704225352112676</v>
      </c>
      <c r="H1277" s="12" t="str">
        <f t="shared" si="601"/>
        <v>7.28415508509173+2.58009792337318i</v>
      </c>
      <c r="I1277" s="12" t="str">
        <f t="shared" si="602"/>
        <v>450.425846708437i</v>
      </c>
      <c r="J1277" s="12" t="str">
        <f t="shared" si="603"/>
        <v>-172.538382132093+97.4166607633912i</v>
      </c>
      <c r="K1277" s="12" t="str">
        <f t="shared" si="604"/>
        <v>1.11766535259871-1.97953994923778i</v>
      </c>
      <c r="L1277" s="12" t="str">
        <f t="shared" si="605"/>
        <v>0.0548434730870809-0.0818783151120237i</v>
      </c>
      <c r="M1277" s="12" t="str">
        <f t="shared" si="606"/>
        <v>1.17250882568579-2.0614182643498i</v>
      </c>
      <c r="N1277" s="12" t="str">
        <f t="shared" si="607"/>
        <v>-1.441362709467i</v>
      </c>
      <c r="O1277" s="12" t="str">
        <f t="shared" si="608"/>
        <v>0.129072518382178-0.991635157201721i</v>
      </c>
      <c r="P1277" s="12" t="str">
        <f t="shared" si="609"/>
        <v>0.870927481617822+0.991635157201721i</v>
      </c>
      <c r="Q1277" s="12" t="str">
        <f t="shared" si="610"/>
        <v>-0.870927481617822+0.449727552265279i</v>
      </c>
      <c r="R1277" s="12" t="str">
        <f t="shared" si="611"/>
        <v>-0.325311128365897-1.30658012142705i</v>
      </c>
      <c r="S1277" s="12" t="str">
        <f t="shared" si="612"/>
        <v>0.147602341495037i</v>
      </c>
      <c r="T1277" s="12" t="str">
        <f t="shared" si="613"/>
        <v>0.192854285273502-0.0480166842611989i</v>
      </c>
      <c r="U1277" s="12" t="str">
        <f t="shared" si="614"/>
        <v>0.001-0.01387575789816i</v>
      </c>
      <c r="V1277" s="12" t="str">
        <f t="shared" si="615"/>
        <v>0.0015-0.0042175555921459i</v>
      </c>
      <c r="W1277" s="12" t="str">
        <f t="shared" si="616"/>
        <v>0.000930233882771906-0.00328007167163573i</v>
      </c>
      <c r="X1277" s="12" t="str">
        <f t="shared" si="617"/>
        <v>0.00125893300081602-0.00301888905116744i</v>
      </c>
      <c r="Y1277" s="12" t="str">
        <f t="shared" si="618"/>
        <v>0.00029+0.108102203210025i</v>
      </c>
      <c r="Z1277" s="12" t="str">
        <f t="shared" si="619"/>
        <v>-0.342548836325838-0.14881317107232i</v>
      </c>
      <c r="AA1277" s="12" t="str">
        <f t="shared" si="620"/>
        <v>1.68287557716285-114.17029843906i</v>
      </c>
      <c r="AB1277" s="12" t="str">
        <f t="shared" si="621"/>
        <v>0.481400315520067-0.119858612012624i</v>
      </c>
      <c r="AC1277" s="12" t="str">
        <f t="shared" si="622"/>
        <v>1.31736738669276-1.13290268329607i</v>
      </c>
      <c r="AD1277" s="12" t="str">
        <f t="shared" si="623"/>
        <v>0.255047454579939+0.128350933351485i</v>
      </c>
      <c r="AE1277" s="12" t="str">
        <f t="shared" si="624"/>
        <v>-0.068265899372099-0.0819208833508509i</v>
      </c>
      <c r="AF1277" s="12" t="str">
        <f t="shared" si="625"/>
        <v>-12.683256483671-2.43173474924366i</v>
      </c>
      <c r="AG1277" s="12" t="str">
        <f t="shared" si="626"/>
        <v>1.05460074054276-0.104628300183185i</v>
      </c>
      <c r="AH1277" s="12" t="str">
        <f t="shared" si="627"/>
        <v>0.513691446869416+1.19360317996362i</v>
      </c>
      <c r="AI1277" s="12">
        <f t="shared" si="628"/>
        <v>2.2751841423445791</v>
      </c>
      <c r="AJ1277" s="12">
        <f t="shared" si="629"/>
        <v>66.714388185378084</v>
      </c>
      <c r="AK1277" s="12"/>
      <c r="AL1277" s="12"/>
      <c r="AM1277" s="12"/>
      <c r="AN1277" s="12"/>
    </row>
    <row r="1278" spans="1:40" x14ac:dyDescent="0.35">
      <c r="A1278" s="12"/>
      <c r="B1278" s="12">
        <f t="shared" si="630"/>
        <v>114800</v>
      </c>
      <c r="C1278" s="29" t="str">
        <f t="shared" si="597"/>
        <v>-5.25592467188783E-06+0.0193348614696818i</v>
      </c>
      <c r="D1278" s="28" t="str">
        <f t="shared" si="598"/>
        <v>-5.39910132828634+0.148233937934227i</v>
      </c>
      <c r="E1278" s="12" t="str">
        <f t="shared" si="599"/>
        <v>4200</v>
      </c>
      <c r="F1278" s="12" t="str">
        <f t="shared" si="600"/>
        <v>0.704225352112676</v>
      </c>
      <c r="G1278" s="12" t="str">
        <f t="shared" si="596"/>
        <v>0.704225352112676</v>
      </c>
      <c r="H1278" s="12" t="str">
        <f t="shared" si="601"/>
        <v>7.2856630998388+2.57843119073848i</v>
      </c>
      <c r="I1278" s="12" t="str">
        <f t="shared" si="602"/>
        <v>450.818545790135i</v>
      </c>
      <c r="J1278" s="12" t="str">
        <f t="shared" si="603"/>
        <v>-172.841109300266+97.501592464144i</v>
      </c>
      <c r="K1278" s="12" t="str">
        <f t="shared" si="604"/>
        <v>1.1161718057824-1.97863817611037i</v>
      </c>
      <c r="L1278" s="12" t="str">
        <f t="shared" si="605"/>
        <v>0.0547775111643445-0.0818511364571446i</v>
      </c>
      <c r="M1278" s="12" t="str">
        <f t="shared" si="606"/>
        <v>1.17094931694674-2.06048931256751i</v>
      </c>
      <c r="N1278" s="12" t="str">
        <f t="shared" si="607"/>
        <v>-1.44261934652843i</v>
      </c>
      <c r="O1278" s="12" t="str">
        <f t="shared" si="608"/>
        <v>0.127826291308627-0.99179657150561i</v>
      </c>
      <c r="P1278" s="12" t="str">
        <f t="shared" si="609"/>
        <v>0.872173708691373+0.99179657150561i</v>
      </c>
      <c r="Q1278" s="12" t="str">
        <f t="shared" si="610"/>
        <v>-0.872173708691373+0.45082277502282i</v>
      </c>
      <c r="R1278" s="12" t="str">
        <f t="shared" si="611"/>
        <v>-0.32529654275435-1.30529921994966i</v>
      </c>
      <c r="S1278" s="12" t="str">
        <f t="shared" si="612"/>
        <v>0.147731027058676i</v>
      </c>
      <c r="T1278" s="12" t="str">
        <f t="shared" si="613"/>
        <v>0.192833194382052-0.0480563923597366i</v>
      </c>
      <c r="U1278" s="12" t="str">
        <f t="shared" si="614"/>
        <v>0.001-0.0138636710010362i</v>
      </c>
      <c r="V1278" s="12" t="str">
        <f t="shared" si="615"/>
        <v>0.0015-0.00421388176323289i</v>
      </c>
      <c r="W1278" s="12" t="str">
        <f t="shared" si="616"/>
        <v>0.000930223090972999-0.00327729250207253i</v>
      </c>
      <c r="X1278" s="12" t="str">
        <f t="shared" si="617"/>
        <v>0.00125832180943219-0.00301640522041573i</v>
      </c>
      <c r="Y1278" s="12" t="str">
        <f t="shared" si="618"/>
        <v>0.00029+0.108196450989632i</v>
      </c>
      <c r="Z1278" s="12" t="str">
        <f t="shared" si="619"/>
        <v>-0.341954485771206-0.148595840466095i</v>
      </c>
      <c r="AA1278" s="12" t="str">
        <f t="shared" si="620"/>
        <v>1.67911973358156-114.065363772709i</v>
      </c>
      <c r="AB1278" s="12" t="str">
        <f t="shared" si="621"/>
        <v>0.481347668715853-0.119957730842873i</v>
      </c>
      <c r="AC1278" s="12" t="str">
        <f t="shared" si="622"/>
        <v>1.31646210153514-1.13227615001124i</v>
      </c>
      <c r="AD1278" s="12" t="str">
        <f t="shared" si="623"/>
        <v>0.255213986808906+0.128385754039592i</v>
      </c>
      <c r="AE1278" s="12" t="str">
        <f t="shared" si="624"/>
        <v>-0.0681939785954721-0.0818258213715293i</v>
      </c>
      <c r="AF1278" s="12" t="str">
        <f t="shared" si="625"/>
        <v>-12.6847644281251-2.43019725280425i</v>
      </c>
      <c r="AG1278" s="12" t="str">
        <f t="shared" si="626"/>
        <v>1.05456390733705-0.104601714315484i</v>
      </c>
      <c r="AH1278" s="12" t="str">
        <f t="shared" si="627"/>
        <v>0.513438253124356+1.19231523134831i</v>
      </c>
      <c r="AI1278" s="12">
        <f t="shared" si="628"/>
        <v>2.2666032868042132</v>
      </c>
      <c r="AJ1278" s="12">
        <f t="shared" si="629"/>
        <v>66.702181276802193</v>
      </c>
      <c r="AK1278" s="12"/>
      <c r="AL1278" s="12"/>
      <c r="AM1278" s="12"/>
      <c r="AN1278" s="12"/>
    </row>
    <row r="1279" spans="1:40" x14ac:dyDescent="0.35">
      <c r="A1279" s="12"/>
      <c r="B1279" s="12">
        <f t="shared" si="630"/>
        <v>114900</v>
      </c>
      <c r="C1279" s="29" t="str">
        <f t="shared" si="597"/>
        <v>-5.24677995977145E-06+0.0193180339164913i</v>
      </c>
      <c r="D1279" s="28" t="str">
        <f t="shared" si="598"/>
        <v>-5.39910125817688+0.1481049266931i</v>
      </c>
      <c r="E1279" s="12" t="str">
        <f t="shared" si="599"/>
        <v>4200</v>
      </c>
      <c r="F1279" s="12" t="str">
        <f t="shared" si="600"/>
        <v>0.704225352112676</v>
      </c>
      <c r="G1279" s="12" t="str">
        <f t="shared" si="596"/>
        <v>0.704225352112676</v>
      </c>
      <c r="H1279" s="12" t="str">
        <f t="shared" si="601"/>
        <v>7.28716785591349+2.5767661054631i</v>
      </c>
      <c r="I1279" s="12" t="str">
        <f t="shared" si="602"/>
        <v>451.211244871834i</v>
      </c>
      <c r="J1279" s="12" t="str">
        <f t="shared" si="603"/>
        <v>-173.144100282965+97.5865241648967i</v>
      </c>
      <c r="K1279" s="12" t="str">
        <f t="shared" si="604"/>
        <v>1.11468094879092-1.97773649212921i</v>
      </c>
      <c r="L1279" s="12" t="str">
        <f t="shared" si="605"/>
        <v>0.0547116504437441-0.0818239374417284i</v>
      </c>
      <c r="M1279" s="12" t="str">
        <f t="shared" si="606"/>
        <v>1.16939259923466-2.05956042957094i</v>
      </c>
      <c r="N1279" s="12" t="str">
        <f t="shared" si="607"/>
        <v>-1.44387598358987i</v>
      </c>
      <c r="O1279" s="12" t="str">
        <f t="shared" si="608"/>
        <v>0.126579862379903-0.991956419627337i</v>
      </c>
      <c r="P1279" s="12" t="str">
        <f t="shared" si="609"/>
        <v>0.873420137620097+0.991956419627337i</v>
      </c>
      <c r="Q1279" s="12" t="str">
        <f t="shared" si="610"/>
        <v>-0.873420137620097+0.451919563962533i</v>
      </c>
      <c r="R1279" s="12" t="str">
        <f t="shared" si="611"/>
        <v>-0.325281942302668-1.30402041823891i</v>
      </c>
      <c r="S1279" s="12" t="str">
        <f t="shared" si="612"/>
        <v>0.147859712622316i</v>
      </c>
      <c r="T1279" s="12" t="str">
        <f t="shared" si="613"/>
        <v>0.192812084294438-0.0480960945101013i</v>
      </c>
      <c r="U1279" s="12" t="str">
        <f t="shared" si="614"/>
        <v>0.001-0.0138516051428978i</v>
      </c>
      <c r="V1279" s="12" t="str">
        <f t="shared" si="615"/>
        <v>0.0015-0.00421021432914827i</v>
      </c>
      <c r="W1279" s="12" t="str">
        <f t="shared" si="616"/>
        <v>0.00093021229047571-0.00327451823289769i</v>
      </c>
      <c r="X1279" s="12" t="str">
        <f t="shared" si="617"/>
        <v>0.00125771214959085-0.00301392559309175i</v>
      </c>
      <c r="Y1279" s="12" t="str">
        <f t="shared" si="618"/>
        <v>0.00029+0.10829069876924i</v>
      </c>
      <c r="Z1279" s="12" t="str">
        <f t="shared" si="619"/>
        <v>-0.341361706469858-0.148379124704573i</v>
      </c>
      <c r="AA1279" s="12" t="str">
        <f t="shared" si="620"/>
        <v>1.6753766332189-113.96062623572i</v>
      </c>
      <c r="AB1279" s="12" t="str">
        <f t="shared" si="621"/>
        <v>0.481294973994428-0.120056834825371i</v>
      </c>
      <c r="AC1279" s="12" t="str">
        <f t="shared" si="622"/>
        <v>1.31555847433205-1.13164965752263i</v>
      </c>
      <c r="AD1279" s="12" t="str">
        <f t="shared" si="623"/>
        <v>0.25538058687259+0.1284203797423i</v>
      </c>
      <c r="AE1279" s="12" t="str">
        <f t="shared" si="624"/>
        <v>-0.0681222493937102-0.081730947921034i</v>
      </c>
      <c r="AF1279" s="12" t="str">
        <f t="shared" si="625"/>
        <v>-12.6862691140904-2.42866117877i</v>
      </c>
      <c r="AG1279" s="12" t="str">
        <f t="shared" si="626"/>
        <v>1.05452706654416-0.104575208360088i</v>
      </c>
      <c r="AH1279" s="12" t="str">
        <f t="shared" si="627"/>
        <v>0.513185707065191+1.19102980367181i</v>
      </c>
      <c r="AI1279" s="12">
        <f t="shared" si="628"/>
        <v>2.2580315636273465</v>
      </c>
      <c r="AJ1279" s="12">
        <f t="shared" si="629"/>
        <v>66.689968006919813</v>
      </c>
      <c r="AK1279" s="12"/>
      <c r="AL1279" s="12"/>
      <c r="AM1279" s="12"/>
      <c r="AN1279" s="12"/>
    </row>
    <row r="1280" spans="1:40" x14ac:dyDescent="0.35">
      <c r="A1280" s="12"/>
      <c r="B1280" s="12">
        <f t="shared" si="630"/>
        <v>115000</v>
      </c>
      <c r="C1280" s="29" t="str">
        <f t="shared" si="597"/>
        <v>-0.0000052376590930499+0.0193012356286042i</v>
      </c>
      <c r="D1280" s="28" t="str">
        <f t="shared" si="598"/>
        <v>-5.39910118825023+0.147976139819299i</v>
      </c>
      <c r="E1280" s="12" t="str">
        <f t="shared" si="599"/>
        <v>4200</v>
      </c>
      <c r="F1280" s="12" t="str">
        <f t="shared" si="600"/>
        <v>0.704225352112676</v>
      </c>
      <c r="G1280" s="12" t="str">
        <f t="shared" si="596"/>
        <v>0.704225352112676</v>
      </c>
      <c r="H1280" s="12" t="str">
        <f t="shared" si="601"/>
        <v>7.28866936216126+2.57510266665006i</v>
      </c>
      <c r="I1280" s="12" t="str">
        <f t="shared" si="602"/>
        <v>451.603943953533i</v>
      </c>
      <c r="J1280" s="12" t="str">
        <f t="shared" si="603"/>
        <v>-173.44735508019+97.6714558656494i</v>
      </c>
      <c r="K1280" s="12" t="str">
        <f t="shared" si="604"/>
        <v>1.11319277605608-1.97683490012569i</v>
      </c>
      <c r="L1280" s="12" t="str">
        <f t="shared" si="605"/>
        <v>0.0546458907672773-0.0817967182244463i</v>
      </c>
      <c r="M1280" s="12" t="str">
        <f t="shared" si="606"/>
        <v>1.16783866682336-2.05863161835014i</v>
      </c>
      <c r="N1280" s="12" t="str">
        <f t="shared" si="607"/>
        <v>-1.4451326206513i</v>
      </c>
      <c r="O1280" s="12" t="str">
        <f t="shared" si="608"/>
        <v>0.125333233564309-0.992114701314477i</v>
      </c>
      <c r="P1280" s="12" t="str">
        <f t="shared" si="609"/>
        <v>0.874666766435691+0.992114701314477i</v>
      </c>
      <c r="Q1280" s="12" t="str">
        <f t="shared" si="610"/>
        <v>-0.874666766435691+0.453017919336823i</v>
      </c>
      <c r="R1280" s="12" t="str">
        <f t="shared" si="611"/>
        <v>-0.325267327004928-1.30274371080301i</v>
      </c>
      <c r="S1280" s="12" t="str">
        <f t="shared" si="612"/>
        <v>0.147988398185956i</v>
      </c>
      <c r="T1280" s="12" t="str">
        <f t="shared" si="613"/>
        <v>0.192790955008566-0.0481357907056868i</v>
      </c>
      <c r="U1280" s="12" t="str">
        <f t="shared" si="614"/>
        <v>0.001-0.0138395602688605i</v>
      </c>
      <c r="V1280" s="12" t="str">
        <f t="shared" si="615"/>
        <v>0.0015-0.00420655327320986i</v>
      </c>
      <c r="W1280" s="12" t="str">
        <f t="shared" si="616"/>
        <v>0.000930201481281812-0.00327174885131477i</v>
      </c>
      <c r="X1280" s="12" t="str">
        <f t="shared" si="617"/>
        <v>0.00125710401606142-0.00301145015883162i</v>
      </c>
      <c r="Y1280" s="12" t="str">
        <f t="shared" si="618"/>
        <v>0.00029+0.108384946548848i</v>
      </c>
      <c r="Z1280" s="12" t="str">
        <f t="shared" si="619"/>
        <v>-0.340770492874013-0.148163021306911i</v>
      </c>
      <c r="AA1280" s="12" t="str">
        <f t="shared" si="620"/>
        <v>1.67164621843007-113.85608526281i</v>
      </c>
      <c r="AB1280" s="12" t="str">
        <f t="shared" si="621"/>
        <v>0.481242231350566-0.120155923943627i</v>
      </c>
      <c r="AC1280" s="12" t="str">
        <f t="shared" si="622"/>
        <v>1.31465650171712-1.1310232075729i</v>
      </c>
      <c r="AD1280" s="12" t="str">
        <f t="shared" si="623"/>
        <v>0.255547254570546+0.12845481035284i</v>
      </c>
      <c r="AE1280" s="12" t="str">
        <f t="shared" si="624"/>
        <v>-0.0680507110893228-0.0816362623598337i</v>
      </c>
      <c r="AF1280" s="12" t="str">
        <f t="shared" si="625"/>
        <v>-12.6877705504115-2.42712652683076i</v>
      </c>
      <c r="AG1280" s="12" t="str">
        <f t="shared" si="626"/>
        <v>1.0544902181189-0.104548782005686i</v>
      </c>
      <c r="AH1280" s="12" t="str">
        <f t="shared" si="627"/>
        <v>0.512933807027529+1.18974688876836i</v>
      </c>
      <c r="AI1280" s="12">
        <f t="shared" si="628"/>
        <v>2.2494689530073062</v>
      </c>
      <c r="AJ1280" s="12">
        <f t="shared" si="629"/>
        <v>66.677748355328092</v>
      </c>
      <c r="AK1280" s="12"/>
      <c r="AL1280" s="12"/>
      <c r="AM1280" s="12"/>
      <c r="AN1280" s="12"/>
    </row>
    <row r="1281" spans="1:40" x14ac:dyDescent="0.35">
      <c r="A1281" s="12"/>
      <c r="B1281" s="12">
        <f t="shared" si="630"/>
        <v>115100</v>
      </c>
      <c r="C1281" s="29" t="str">
        <f t="shared" si="597"/>
        <v>-5.22856198889072E-06+0.0192844665297426i</v>
      </c>
      <c r="D1281" s="28" t="str">
        <f t="shared" si="598"/>
        <v>-5.39910111850577+0.147847576728027i</v>
      </c>
      <c r="E1281" s="12" t="str">
        <f t="shared" si="599"/>
        <v>4200</v>
      </c>
      <c r="F1281" s="12" t="str">
        <f t="shared" si="600"/>
        <v>0.704225352112676</v>
      </c>
      <c r="G1281" s="12" t="str">
        <f t="shared" ref="G1281:G1344" si="631">IF($C$11=$C$7,$C$24,F1281)</f>
        <v>0.704225352112676</v>
      </c>
      <c r="H1281" s="12" t="str">
        <f t="shared" si="601"/>
        <v>7.29016762739974+2.57344087339483i</v>
      </c>
      <c r="I1281" s="12" t="str">
        <f t="shared" si="602"/>
        <v>451.996643035232i</v>
      </c>
      <c r="J1281" s="12" t="str">
        <f t="shared" si="603"/>
        <v>-173.75087369194+97.7563875664022i</v>
      </c>
      <c r="K1281" s="12" t="str">
        <f t="shared" si="604"/>
        <v>1.11170728202071-1.97593340291532i</v>
      </c>
      <c r="L1281" s="12" t="str">
        <f t="shared" si="605"/>
        <v>0.0545802319770665-0.0817694789633339i</v>
      </c>
      <c r="M1281" s="12" t="str">
        <f t="shared" si="606"/>
        <v>1.16628751399778-2.05770288187865i</v>
      </c>
      <c r="N1281" s="12" t="str">
        <f t="shared" si="607"/>
        <v>-1.44638925771274i</v>
      </c>
      <c r="O1281" s="12" t="str">
        <f t="shared" si="608"/>
        <v>0.124086406830422-0.992271416317086i</v>
      </c>
      <c r="P1281" s="12" t="str">
        <f t="shared" si="609"/>
        <v>0.875913593169578+0.992271416317086i</v>
      </c>
      <c r="Q1281" s="12" t="str">
        <f t="shared" si="610"/>
        <v>-0.875913593169578+0.454117841395654i</v>
      </c>
      <c r="R1281" s="12" t="str">
        <f t="shared" si="611"/>
        <v>-0.3252526968552-1.30146909216921i</v>
      </c>
      <c r="S1281" s="12" t="str">
        <f t="shared" si="612"/>
        <v>0.148117083749596i</v>
      </c>
      <c r="T1281" s="12" t="str">
        <f t="shared" si="613"/>
        <v>0.192769806522338-0.0481754809398836i</v>
      </c>
      <c r="U1281" s="12" t="str">
        <f t="shared" si="614"/>
        <v>0.001-0.0138275363242307i</v>
      </c>
      <c r="V1281" s="12" t="str">
        <f t="shared" si="615"/>
        <v>0.0015-0.00420289857879352i</v>
      </c>
      <c r="W1281" s="12" t="str">
        <f t="shared" si="616"/>
        <v>0.00093019066339309-0.00326898434457184i</v>
      </c>
      <c r="X1281" s="12" t="str">
        <f t="shared" si="617"/>
        <v>0.00125649740363544-0.00300897890730497i</v>
      </c>
      <c r="Y1281" s="12" t="str">
        <f t="shared" si="618"/>
        <v>0.00029+0.108479194328456i</v>
      </c>
      <c r="Z1281" s="12" t="str">
        <f t="shared" si="619"/>
        <v>-0.340180839460387-0.147947527804974i</v>
      </c>
      <c r="AA1281" s="12" t="str">
        <f t="shared" si="620"/>
        <v>1.66792843189349-113.751740290887i</v>
      </c>
      <c r="AB1281" s="12" t="str">
        <f t="shared" si="621"/>
        <v>0.481189440779029-0.120254998181145i</v>
      </c>
      <c r="AC1281" s="12" t="str">
        <f t="shared" si="622"/>
        <v>1.3137561803305-1.13039680189508i</v>
      </c>
      <c r="AD1281" s="12" t="str">
        <f t="shared" si="623"/>
        <v>0.255713989702158+0.128489045764595i</v>
      </c>
      <c r="AE1281" s="12" t="str">
        <f t="shared" si="624"/>
        <v>-0.0679793630077531-0.081541764051245i</v>
      </c>
      <c r="AF1281" s="12" t="str">
        <f t="shared" si="625"/>
        <v>-12.6892687459055-2.4255932966668i</v>
      </c>
      <c r="AG1281" s="12" t="str">
        <f t="shared" si="626"/>
        <v>1.05445336201638-0.104522434942078i</v>
      </c>
      <c r="AH1281" s="12" t="str">
        <f t="shared" si="627"/>
        <v>0.512682551351088+1.18846647850587i</v>
      </c>
      <c r="AI1281" s="12">
        <f t="shared" si="628"/>
        <v>2.2409154351925724</v>
      </c>
      <c r="AJ1281" s="12">
        <f t="shared" si="629"/>
        <v>66.665522301733802</v>
      </c>
      <c r="AK1281" s="12"/>
      <c r="AL1281" s="12"/>
      <c r="AM1281" s="12"/>
      <c r="AN1281" s="12"/>
    </row>
    <row r="1282" spans="1:40" x14ac:dyDescent="0.35">
      <c r="A1282" s="12"/>
      <c r="B1282" s="12">
        <f t="shared" si="630"/>
        <v>115200</v>
      </c>
      <c r="C1282" s="29" t="str">
        <f t="shared" ref="C1282:C1345" si="632">IMPRODUCT(COMPLEX(-1,0),IMDIV(IMPRODUCT(G1282,COMPLEX($C$96+$C$97,0)),COMPLEX($C$96,2*PI()*B1282*$C$99*$C$98*(2*$C$96+$C$97))))</f>
        <v>-5.21948856482088E-06+0.0192677265438935i</v>
      </c>
      <c r="D1282" s="28" t="str">
        <f t="shared" ref="D1282:D1345" si="633">IMPRODUCT(COMPLEX($C$102,0),IMSUB(C1282,G1282))</f>
        <v>-5.39910104894285+0.147719236836517i</v>
      </c>
      <c r="E1282" s="12" t="str">
        <f t="shared" ref="E1282:E1345" si="634">IMDIV(COMPLEX($C$20*10^3,0),COMPLEX(1,2*PI()*B1282*$C$20*1000*$C$29*10^-12))</f>
        <v>4200</v>
      </c>
      <c r="F1282" s="12" t="str">
        <f t="shared" ref="F1282:F1345" si="635">IMDIV(COMPLEX($C$22*1000,0),IMSUM(COMPLEX($C$22*1000,0),E1282))</f>
        <v>0.704225352112676</v>
      </c>
      <c r="G1282" s="12" t="str">
        <f t="shared" si="631"/>
        <v>0.704225352112676</v>
      </c>
      <c r="H1282" s="12" t="str">
        <f t="shared" ref="H1282:H1345" si="636">IMPRODUCT(COMPLEX($C$104,0),IMPRODUCT(COMPLEX(-1,0),D1282),IMDIV(COMPLEX(0,2*PI()*B1282*$C$105*$C$106),COMPLEX(1,2*PI()*B1282*$C$105*$C$106)))</f>
        <v>7.29166266041885+2.57178072478533i</v>
      </c>
      <c r="I1282" s="12" t="str">
        <f t="shared" ref="I1282:I1345" si="637">COMPLEX(0,2*PI()*B1282*$C$109*$C$108*$C$110)</f>
        <v>452.38934211693i</v>
      </c>
      <c r="J1282" s="12" t="str">
        <f t="shared" ref="J1282:J1345" si="638">IMSUM(COMPLEX(0,2*PI()*B1282*$C$109*$C$108),COMPLEX(0,2*PI()*B1282*$C$109*$C$107),COMPLEX(0,2*PI()*B1282*$C$28*10^-12*$C$107),COMPLEX(-1*2*PI()*B1282*2*PI()*B1282*$C$109*$C$108*$C$28*10^-12*$C$107,0),COMPLEX(1,0))</f>
        <v>-174.054656118216+97.8413192671549i</v>
      </c>
      <c r="K1282" s="12" t="str">
        <f t="shared" ref="K1282:K1345" si="639">IMDIV(I1282,J1282)</f>
        <v>1.11022446113857-1.97503200329778i</v>
      </c>
      <c r="L1282" s="12" t="str">
        <f t="shared" ref="L1282:L1345" si="640">IMDIV(COMPLEX($C$113,0),COMPLEX(1,2*PI()*B1282*$C$111*$C$112))</f>
        <v>0.0545146739153617-0.0817422198157949i</v>
      </c>
      <c r="M1282" s="12" t="str">
        <f t="shared" ref="M1282:M1345" si="641">IMSUM(K1282,L1282)</f>
        <v>1.16473913505393-2.05677422311358i</v>
      </c>
      <c r="N1282" s="12" t="str">
        <f t="shared" ref="N1282:N1345" si="642">COMPLEX(0,-2*PI()*B1282*$C$41)</f>
        <v>-1.44764589477418i</v>
      </c>
      <c r="O1282" s="12" t="str">
        <f t="shared" ref="O1282:O1345" si="643">IMEXP(N1282)</f>
        <v>0.122839384147161-0.992426564387686i</v>
      </c>
      <c r="P1282" s="12" t="str">
        <f t="shared" ref="P1282:P1345" si="644">IMSUB(COMPLEX(1,0),O1282)</f>
        <v>0.877160615852839+0.992426564387686i</v>
      </c>
      <c r="Q1282" s="12" t="str">
        <f t="shared" ref="Q1282:Q1345" si="645">IMSUM(COMPLEX(0,2*PI()*B1282*$C$41),O1282,COMPLEX(-1,0))</f>
        <v>-0.877160615852839+0.455219330386494i</v>
      </c>
      <c r="R1282" s="12" t="str">
        <f t="shared" ref="R1282:R1345" si="646">IMDIV(P1282,Q1282)</f>
        <v>-0.325238051847546-1.3001965568838i</v>
      </c>
      <c r="S1282" s="12" t="str">
        <f t="shared" ref="S1282:S1345" si="647">IMDIV(COMPLEX(0,2*PI()*B1282*$C$119),COMPLEX($C$120,0))</f>
        <v>0.148245769313236i</v>
      </c>
      <c r="T1282" s="12" t="str">
        <f t="shared" ref="T1282:T1345" si="648">IMPRODUCT(R1282,S1282)</f>
        <v>0.19274863883366-0.0482151652060776i</v>
      </c>
      <c r="U1282" s="12" t="str">
        <f t="shared" ref="U1282:U1345" si="649">IMDIV(COMPLEX(1,2*PI()*B1282*$C$16*10^-3*$C$15*10^-6),COMPLEX(0,2*PI()*B1282*$C$15*10^-6))</f>
        <v>0.001-0.0138155332545048i</v>
      </c>
      <c r="V1282" s="12" t="str">
        <f t="shared" ref="V1282:V1345" si="650">IMSUM(COMPLEX($C$18*10^-3,0),IMDIV(COMPLEX(1,0),COMPLEX(0,2*PI()*B1282*($C$17*1*10^-6))))</f>
        <v>0.0015-0.00419925022933277i</v>
      </c>
      <c r="W1282" s="12" t="str">
        <f t="shared" ref="W1282:W1345" si="651">IMDIV(IMPRODUCT(U1282,V1282),IMSUM(U1282,V1282))</f>
        <v>0.000930179836811313-0.00326622469996112i</v>
      </c>
      <c r="X1282" s="12" t="str">
        <f t="shared" ref="X1282:X1345" si="652">IMDIV(IMPRODUCT(COMPLEX($C$19,0),W1282),IMSUM(COMPLEX($C$19,0),W1282))</f>
        <v>0.00125589230712639-0.00300651182821459i</v>
      </c>
      <c r="Y1282" s="12" t="str">
        <f t="shared" ref="Y1282:Y1345" si="653">COMPLEX($C$13*10^-3,2*PI()*B1282*$C$12*0.000001)</f>
        <v>0.00029+0.108573442108063i</v>
      </c>
      <c r="Z1282" s="12" t="str">
        <f t="shared" ref="Z1282:Z1345" si="654">IMPRODUCT(COMPLEX($C$6,0),IMDIV(X1282,IMSUM(X1282,Y1282)))</f>
        <v>-0.33959274073006-0.147732641743248i</v>
      </c>
      <c r="AA1282" s="12" t="str">
        <f t="shared" ref="AA1282:AA1345" si="655">IMDIV(COMPLEX($C$6,0),IMSUM(X1282,Y1282))</f>
        <v>1.6642232166088-113.647590759038i</v>
      </c>
      <c r="AB1282" s="12" t="str">
        <f t="shared" ref="AB1282:AB1345" si="656">IMPRODUCT(COMPLEX($C$115,0),T1282)</f>
        <v>0.481136602274591-0.120354057521412i</v>
      </c>
      <c r="AC1282" s="12" t="str">
        <f t="shared" ref="AC1282:AC1345" si="657">IMSUM(COMPLEX(1,0),IMPRODUCT(AB1282,M1282))</f>
        <v>1.31285750681892-1.12977044221255i</v>
      </c>
      <c r="AD1282" s="12" t="str">
        <f t="shared" ref="AD1282:AD1345" si="658">IMDIV(AB1282,AC1282)</f>
        <v>0.255880792066645+0.12852308587111i</v>
      </c>
      <c r="AE1282" s="12" t="str">
        <f t="shared" ref="AE1282:AE1345" si="659">IMPRODUCT(AD1282,AA1282,X1282)</f>
        <v>-0.0679082044773569-0.0814474523614151i</v>
      </c>
      <c r="AF1282" s="12" t="str">
        <f t="shared" ref="AF1282:AF1345" si="660">IMSUB(D1282,H1282)</f>
        <v>-12.6907637093617-2.42406148794881i</v>
      </c>
      <c r="AG1282" s="12" t="str">
        <f t="shared" ref="AG1282:AG1345" si="661">IMSUM(COMPLEX(1,0),IMPRODUCT(AD1282,AA1282,COMPLEX($C$123,0)))</f>
        <v>1.05441649819206-0.104496166860172i</v>
      </c>
      <c r="AH1282" s="12" t="str">
        <f t="shared" ref="AH1282:AH1345" si="662">IMDIV(IMPRODUCT(AE1282,AF1282),AG1282)</f>
        <v>0.512431938379589+1.18718856478563i</v>
      </c>
      <c r="AI1282" s="12">
        <f t="shared" ref="AI1282:AI1345" si="663">20*LOG10(IMABS(AH1282))</f>
        <v>2.2323709904855571</v>
      </c>
      <c r="AJ1282" s="12">
        <f t="shared" ref="AJ1282:AJ1345" si="664">IMARGUMENT(AH1282)*180/PI()</f>
        <v>66.653289825954616</v>
      </c>
      <c r="AK1282" s="12"/>
      <c r="AL1282" s="12"/>
      <c r="AM1282" s="12"/>
      <c r="AN1282" s="12"/>
    </row>
    <row r="1283" spans="1:40" x14ac:dyDescent="0.35">
      <c r="A1283" s="12"/>
      <c r="B1283" s="12">
        <f t="shared" si="630"/>
        <v>115300</v>
      </c>
      <c r="C1283" s="29" t="str">
        <f t="shared" si="632"/>
        <v>-5.21043873872478E-06+0.0192510155953074i</v>
      </c>
      <c r="D1283" s="28" t="str">
        <f t="shared" si="633"/>
        <v>-5.39910097956085+0.147591119564023i</v>
      </c>
      <c r="E1283" s="12" t="str">
        <f t="shared" si="634"/>
        <v>4200</v>
      </c>
      <c r="F1283" s="12" t="str">
        <f t="shared" si="635"/>
        <v>0.704225352112676</v>
      </c>
      <c r="G1283" s="12" t="str">
        <f t="shared" si="631"/>
        <v>0.704225352112676</v>
      </c>
      <c r="H1283" s="12" t="str">
        <f t="shared" si="636"/>
        <v>7.29315446998082+2.5701222199021i</v>
      </c>
      <c r="I1283" s="12" t="str">
        <f t="shared" si="637"/>
        <v>452.782041198629i</v>
      </c>
      <c r="J1283" s="12" t="str">
        <f t="shared" si="638"/>
        <v>-174.358702359017+97.9262509679076i</v>
      </c>
      <c r="K1283" s="12" t="str">
        <f t="shared" si="639"/>
        <v>1.10874430787447-1.97413070405702i</v>
      </c>
      <c r="L1283" s="12" t="str">
        <f t="shared" si="640"/>
        <v>0.0544492164245385-0.0817149409386014i</v>
      </c>
      <c r="M1283" s="12" t="str">
        <f t="shared" si="641"/>
        <v>1.16319352429901-2.05584564499562i</v>
      </c>
      <c r="N1283" s="12" t="str">
        <f t="shared" si="642"/>
        <v>-1.44890253183561i</v>
      </c>
      <c r="O1283" s="12" t="str">
        <f t="shared" si="643"/>
        <v>0.121592167483755-0.992580145281278i</v>
      </c>
      <c r="P1283" s="12" t="str">
        <f t="shared" si="644"/>
        <v>0.878407832516245+0.992580145281278i</v>
      </c>
      <c r="Q1283" s="12" t="str">
        <f t="shared" si="645"/>
        <v>-0.878407832516245+0.456322386554332i</v>
      </c>
      <c r="R1283" s="12" t="str">
        <f t="shared" si="646"/>
        <v>-0.325223391976026-1.29892609951195i</v>
      </c>
      <c r="S1283" s="12" t="str">
        <f t="shared" si="647"/>
        <v>0.148374454876876i</v>
      </c>
      <c r="T1283" s="12" t="str">
        <f t="shared" si="648"/>
        <v>0.192727451940432-0.0482548434976514i</v>
      </c>
      <c r="U1283" s="12" t="str">
        <f t="shared" si="649"/>
        <v>0.001-0.0138035510053682i</v>
      </c>
      <c r="V1283" s="12" t="str">
        <f t="shared" si="650"/>
        <v>0.0015-0.00419560820831861i</v>
      </c>
      <c r="W1283" s="12" t="str">
        <f t="shared" si="651"/>
        <v>0.000930169001538265-0.00326346990481903i</v>
      </c>
      <c r="X1283" s="12" t="str">
        <f t="shared" si="652"/>
        <v>0.00125528872136968-0.00300404891129652i</v>
      </c>
      <c r="Y1283" s="12" t="str">
        <f t="shared" si="653"/>
        <v>0.00029+0.108667689887671i</v>
      </c>
      <c r="Z1283" s="12" t="str">
        <f t="shared" si="654"/>
        <v>-0.339006191208343-0.147518360678771i</v>
      </c>
      <c r="AA1283" s="12" t="str">
        <f t="shared" si="655"/>
        <v>1.66053051589453-113.543636108516i</v>
      </c>
      <c r="AB1283" s="12" t="str">
        <f t="shared" si="656"/>
        <v>0.481083715832008-0.120453101947912i</v>
      </c>
      <c r="AC1283" s="12" t="str">
        <f t="shared" si="657"/>
        <v>1.31196047783567-1.12914413023908i</v>
      </c>
      <c r="AD1283" s="12" t="str">
        <f t="shared" si="658"/>
        <v>0.256047661463059+0.128556930566067i</v>
      </c>
      <c r="AE1283" s="12" t="str">
        <f t="shared" si="659"/>
        <v>-0.0678372348293941-0.0813533266593012i</v>
      </c>
      <c r="AF1283" s="12" t="str">
        <f t="shared" si="660"/>
        <v>-12.6922554495417-2.42253110033808i</v>
      </c>
      <c r="AG1283" s="12" t="str">
        <f t="shared" si="661"/>
        <v>1.05437962660167-0.104469977451975i</v>
      </c>
      <c r="AH1283" s="12" t="str">
        <f t="shared" si="662"/>
        <v>0.512181966460874+1.18591313954217i</v>
      </c>
      <c r="AI1283" s="12">
        <f t="shared" si="663"/>
        <v>2.2238355992429395</v>
      </c>
      <c r="AJ1283" s="12">
        <f t="shared" si="664"/>
        <v>66.64105090791405</v>
      </c>
      <c r="AK1283" s="12"/>
      <c r="AL1283" s="12"/>
      <c r="AM1283" s="12"/>
      <c r="AN1283" s="12"/>
    </row>
    <row r="1284" spans="1:40" x14ac:dyDescent="0.35">
      <c r="A1284" s="12"/>
      <c r="B1284" s="12">
        <f t="shared" si="630"/>
        <v>115400</v>
      </c>
      <c r="C1284" s="29" t="str">
        <f t="shared" si="632"/>
        <v>-0.0000052014124288425+0.0192343336084976i</v>
      </c>
      <c r="D1284" s="28" t="str">
        <f t="shared" si="633"/>
        <v>-5.39910091035914+0.147463224331815i</v>
      </c>
      <c r="E1284" s="12" t="str">
        <f t="shared" si="634"/>
        <v>4200</v>
      </c>
      <c r="F1284" s="12" t="str">
        <f t="shared" si="635"/>
        <v>0.704225352112676</v>
      </c>
      <c r="G1284" s="12" t="str">
        <f t="shared" si="631"/>
        <v>0.704225352112676</v>
      </c>
      <c r="H1284" s="12" t="str">
        <f t="shared" si="636"/>
        <v>7.29464306482039+2.56846535781825i</v>
      </c>
      <c r="I1284" s="12" t="str">
        <f t="shared" si="637"/>
        <v>453.174740280328i</v>
      </c>
      <c r="J1284" s="12" t="str">
        <f t="shared" si="638"/>
        <v>-174.663012414344+98.0111826686603i</v>
      </c>
      <c r="K1284" s="12" t="str">
        <f t="shared" si="639"/>
        <v>1.10726681670413-1.97322950796129i</v>
      </c>
      <c r="L1284" s="12" t="str">
        <f t="shared" si="640"/>
        <v>0.0543838593471008-0.0816876424878972i</v>
      </c>
      <c r="M1284" s="12" t="str">
        <f t="shared" si="641"/>
        <v>1.16165067605123-2.05491715044919i</v>
      </c>
      <c r="N1284" s="12" t="str">
        <f t="shared" si="642"/>
        <v>-1.45015916889705i</v>
      </c>
      <c r="O1284" s="12" t="str">
        <f t="shared" si="643"/>
        <v>0.12034475880971-0.992732158755338i</v>
      </c>
      <c r="P1284" s="12" t="str">
        <f t="shared" si="644"/>
        <v>0.87965524119029+0.992732158755338i</v>
      </c>
      <c r="Q1284" s="12" t="str">
        <f t="shared" si="645"/>
        <v>-0.87965524119029+0.457427010141712i</v>
      </c>
      <c r="R1284" s="12" t="str">
        <f t="shared" si="646"/>
        <v>-0.325208717234687-1.29765771463765i</v>
      </c>
      <c r="S1284" s="12" t="str">
        <f t="shared" si="647"/>
        <v>0.148503140440516i</v>
      </c>
      <c r="T1284" s="12" t="str">
        <f t="shared" si="648"/>
        <v>0.192706245840554-0.0482945158079828i</v>
      </c>
      <c r="U1284" s="12" t="str">
        <f t="shared" si="649"/>
        <v>0.001-0.0137915895226946i</v>
      </c>
      <c r="V1284" s="12" t="str">
        <f t="shared" si="650"/>
        <v>0.0015-0.00419197249929927i</v>
      </c>
      <c r="W1284" s="12" t="str">
        <f t="shared" si="651"/>
        <v>0.000930158157575732-0.00326071994652578i</v>
      </c>
      <c r="X1284" s="12" t="str">
        <f t="shared" si="652"/>
        <v>0.00125468664122245-0.00300159014631979i</v>
      </c>
      <c r="Y1284" s="12" t="str">
        <f t="shared" si="653"/>
        <v>0.00029+0.108761937667279i</v>
      </c>
      <c r="Z1284" s="12" t="str">
        <f t="shared" si="654"/>
        <v>-0.338421185444666-0.147304682181052i</v>
      </c>
      <c r="AA1284" s="12" t="str">
        <f t="shared" si="655"/>
        <v>1.6568502733862-113.439875782732i</v>
      </c>
      <c r="AB1284" s="12" t="str">
        <f t="shared" si="656"/>
        <v>0.481030781446041-0.120552131444114i</v>
      </c>
      <c r="AC1284" s="12" t="str">
        <f t="shared" si="657"/>
        <v>1.31106509004053-1.12851786767892i</v>
      </c>
      <c r="AD1284" s="12" t="str">
        <f t="shared" si="658"/>
        <v>0.256214597690286+0.12859057974332i</v>
      </c>
      <c r="AE1284" s="12" t="str">
        <f t="shared" si="659"/>
        <v>-0.0677664533980079-0.0812593863166647i</v>
      </c>
      <c r="AF1284" s="12" t="str">
        <f t="shared" si="660"/>
        <v>-12.6937439751795-2.42100213348643i</v>
      </c>
      <c r="AG1284" s="12" t="str">
        <f t="shared" si="661"/>
        <v>1.05434274720129-0.104443866410592i</v>
      </c>
      <c r="AH1284" s="12" t="str">
        <f t="shared" si="662"/>
        <v>0.511932633946778+1.18464019474308i</v>
      </c>
      <c r="AI1284" s="12">
        <f t="shared" si="663"/>
        <v>2.2153092418750404</v>
      </c>
      <c r="AJ1284" s="12">
        <f t="shared" si="664"/>
        <v>66.628805527645497</v>
      </c>
      <c r="AK1284" s="12"/>
      <c r="AL1284" s="12"/>
      <c r="AM1284" s="12"/>
      <c r="AN1284" s="12"/>
    </row>
    <row r="1285" spans="1:40" x14ac:dyDescent="0.35">
      <c r="A1285" s="12"/>
      <c r="B1285" s="12">
        <f t="shared" si="630"/>
        <v>115500</v>
      </c>
      <c r="C1285" s="29" t="str">
        <f t="shared" si="632"/>
        <v>-5.19240955376788E-06+0.0192176805082388i</v>
      </c>
      <c r="D1285" s="28" t="str">
        <f t="shared" si="633"/>
        <v>-5.3991008413371+0.147335550563164i</v>
      </c>
      <c r="E1285" s="12" t="str">
        <f t="shared" si="634"/>
        <v>4200</v>
      </c>
      <c r="F1285" s="12" t="str">
        <f t="shared" si="635"/>
        <v>0.704225352112676</v>
      </c>
      <c r="G1285" s="12" t="str">
        <f t="shared" si="631"/>
        <v>0.704225352112676</v>
      </c>
      <c r="H1285" s="12" t="str">
        <f t="shared" si="636"/>
        <v>7.29612845364478+2.56681013759967i</v>
      </c>
      <c r="I1285" s="12" t="str">
        <f t="shared" si="637"/>
        <v>453.567439362026i</v>
      </c>
      <c r="J1285" s="12" t="str">
        <f t="shared" si="638"/>
        <v>-174.967586284197+98.0961143694131i</v>
      </c>
      <c r="K1285" s="12" t="str">
        <f t="shared" si="639"/>
        <v>1.10579198211425-1.97232841776326i</v>
      </c>
      <c r="L1285" s="12" t="str">
        <f t="shared" si="640"/>
        <v>0.0543186025256814-0.0816603246191999i</v>
      </c>
      <c r="M1285" s="12" t="str">
        <f t="shared" si="641"/>
        <v>1.16011058463993-2.05398874238246i</v>
      </c>
      <c r="N1285" s="12" t="str">
        <f t="shared" si="642"/>
        <v>-1.45141580595848i</v>
      </c>
      <c r="O1285" s="12" t="str">
        <f t="shared" si="643"/>
        <v>0.119097160094874-0.992882604569813i</v>
      </c>
      <c r="P1285" s="12" t="str">
        <f t="shared" si="644"/>
        <v>0.880902839905126+0.992882604569813i</v>
      </c>
      <c r="Q1285" s="12" t="str">
        <f t="shared" si="645"/>
        <v>-0.880902839905126+0.458533201388667i</v>
      </c>
      <c r="R1285" s="12" t="str">
        <f t="shared" si="646"/>
        <v>-0.325194027617572-1.29639139686366i</v>
      </c>
      <c r="S1285" s="12" t="str">
        <f t="shared" si="647"/>
        <v>0.148631826004156i</v>
      </c>
      <c r="T1285" s="12" t="str">
        <f t="shared" si="648"/>
        <v>0.192685020531924-0.0483341821304457i</v>
      </c>
      <c r="U1285" s="12" t="str">
        <f t="shared" si="649"/>
        <v>0.001-0.0137796487525451i</v>
      </c>
      <c r="V1285" s="12" t="str">
        <f t="shared" si="650"/>
        <v>0.0015-0.00418834308587995i</v>
      </c>
      <c r="W1285" s="12" t="str">
        <f t="shared" si="651"/>
        <v>0.000930147304925491-0.00325797481250534i</v>
      </c>
      <c r="X1285" s="12" t="str">
        <f t="shared" si="652"/>
        <v>0.00125408606156351-0.00299913552308631i</v>
      </c>
      <c r="Y1285" s="12" t="str">
        <f t="shared" si="653"/>
        <v>0.00029+0.108856185446886i</v>
      </c>
      <c r="Z1285" s="12" t="str">
        <f t="shared" si="654"/>
        <v>-0.337837718012442-0.147091603831997i</v>
      </c>
      <c r="AA1285" s="12" t="str">
        <f t="shared" si="655"/>
        <v>1.65318243303414-113.336309227247i</v>
      </c>
      <c r="AB1285" s="12" t="str">
        <f t="shared" si="656"/>
        <v>0.48097779911144-0.120651145993477i</v>
      </c>
      <c r="AC1285" s="12" t="str">
        <f t="shared" si="657"/>
        <v>1.31017134009985-1.12789165622676i</v>
      </c>
      <c r="AD1285" s="12" t="str">
        <f t="shared" si="658"/>
        <v>0.25638160054705+0.128624033296866i</v>
      </c>
      <c r="AE1285" s="12" t="str">
        <f t="shared" si="659"/>
        <v>-0.0676958595202165-0.0811656307080495i</v>
      </c>
      <c r="AF1285" s="12" t="str">
        <f t="shared" si="660"/>
        <v>-12.6952292949819-2.41947458703651i</v>
      </c>
      <c r="AG1285" s="12" t="str">
        <f t="shared" si="661"/>
        <v>1.05430585994728-0.104417833430222i</v>
      </c>
      <c r="AH1285" s="12" t="str">
        <f t="shared" si="662"/>
        <v>0.511683939193237+1.18336972238896i</v>
      </c>
      <c r="AI1285" s="12">
        <f t="shared" si="663"/>
        <v>2.2067918988466673</v>
      </c>
      <c r="AJ1285" s="12">
        <f t="shared" si="664"/>
        <v>66.616553665289089</v>
      </c>
      <c r="AK1285" s="12"/>
      <c r="AL1285" s="12"/>
      <c r="AM1285" s="12"/>
      <c r="AN1285" s="12"/>
    </row>
    <row r="1286" spans="1:40" x14ac:dyDescent="0.35">
      <c r="A1286" s="12"/>
      <c r="B1286" s="12">
        <f t="shared" si="630"/>
        <v>115600</v>
      </c>
      <c r="C1286" s="29" t="str">
        <f t="shared" si="632"/>
        <v>-5.18343003244669E-06+0.0192010562195657i</v>
      </c>
      <c r="D1286" s="28" t="str">
        <f t="shared" si="633"/>
        <v>-5.3991007724941+0.147208097683337i</v>
      </c>
      <c r="E1286" s="12" t="str">
        <f t="shared" si="634"/>
        <v>4200</v>
      </c>
      <c r="F1286" s="12" t="str">
        <f t="shared" si="635"/>
        <v>0.704225352112676</v>
      </c>
      <c r="G1286" s="12" t="str">
        <f t="shared" si="631"/>
        <v>0.704225352112676</v>
      </c>
      <c r="H1286" s="12" t="str">
        <f t="shared" si="636"/>
        <v>7.29761064513389+2.56515655830494i</v>
      </c>
      <c r="I1286" s="12" t="str">
        <f t="shared" si="637"/>
        <v>453.960138443725i</v>
      </c>
      <c r="J1286" s="12" t="str">
        <f t="shared" si="638"/>
        <v>-175.272423968575+98.1810460701658i</v>
      </c>
      <c r="K1286" s="12" t="str">
        <f t="shared" si="639"/>
        <v>1.10431979860249-1.97142743620006i</v>
      </c>
      <c r="L1286" s="12" t="str">
        <f t="shared" si="640"/>
        <v>0.054253445803042-0.0816329874874023i</v>
      </c>
      <c r="M1286" s="12" t="str">
        <f t="shared" si="641"/>
        <v>1.15857324440553-2.05306042368746i</v>
      </c>
      <c r="N1286" s="12" t="str">
        <f t="shared" si="642"/>
        <v>-1.45267244301992i</v>
      </c>
      <c r="O1286" s="12" t="str">
        <f t="shared" si="643"/>
        <v>0.117849373309356-0.993031482487132i</v>
      </c>
      <c r="P1286" s="12" t="str">
        <f t="shared" si="644"/>
        <v>0.882150626690644+0.993031482487132i</v>
      </c>
      <c r="Q1286" s="12" t="str">
        <f t="shared" si="645"/>
        <v>-0.882150626690644+0.459640960532788i</v>
      </c>
      <c r="R1286" s="12" t="str">
        <f t="shared" si="646"/>
        <v>-0.325179323118719-1.29512714081138i</v>
      </c>
      <c r="S1286" s="12" t="str">
        <f t="shared" si="647"/>
        <v>0.148760511567796i</v>
      </c>
      <c r="T1286" s="12" t="str">
        <f t="shared" si="648"/>
        <v>0.192663776012438-0.0483738424584103i</v>
      </c>
      <c r="U1286" s="12" t="str">
        <f t="shared" si="649"/>
        <v>0.001-0.0137677286411674i</v>
      </c>
      <c r="V1286" s="12" t="str">
        <f t="shared" si="650"/>
        <v>0.0015-0.00418471995172262i</v>
      </c>
      <c r="W1286" s="12" t="str">
        <f t="shared" si="651"/>
        <v>0.000930136443589322-0.00325523449022515i</v>
      </c>
      <c r="X1286" s="12" t="str">
        <f t="shared" si="652"/>
        <v>0.00125348697729323-0.00299668503143078i</v>
      </c>
      <c r="Y1286" s="12" t="str">
        <f t="shared" si="653"/>
        <v>0.00029+0.108950433226494i</v>
      </c>
      <c r="Z1286" s="12" t="str">
        <f t="shared" si="654"/>
        <v>-0.337255783508932-0.146879123225833i</v>
      </c>
      <c r="AA1286" s="12" t="str">
        <f t="shared" si="655"/>
        <v>1.64952693910134-113.232935889755i</v>
      </c>
      <c r="AB1286" s="12" t="str">
        <f t="shared" si="656"/>
        <v>0.480924768822955-0.120750145579453i</v>
      </c>
      <c r="AC1286" s="12" t="str">
        <f t="shared" si="657"/>
        <v>1.30927922468652-1.12726549756788i</v>
      </c>
      <c r="AD1286" s="12" t="str">
        <f t="shared" si="658"/>
        <v>0.2565486698319+0.128657291120856i</v>
      </c>
      <c r="AE1286" s="12" t="str">
        <f t="shared" si="659"/>
        <v>-0.0676254525358896-0.0810720592107645i</v>
      </c>
      <c r="AF1286" s="12" t="str">
        <f t="shared" si="660"/>
        <v>-12.696711417628-2.4179484606216i</v>
      </c>
      <c r="AG1286" s="12" t="str">
        <f t="shared" si="661"/>
        <v>1.05426896479632-0.104391878206144i</v>
      </c>
      <c r="AH1286" s="12" t="str">
        <f t="shared" si="662"/>
        <v>0.511435880560185+1.18210171451303i</v>
      </c>
      <c r="AI1286" s="12">
        <f t="shared" si="663"/>
        <v>2.1982835506752822</v>
      </c>
      <c r="AJ1286" s="12">
        <f t="shared" si="664"/>
        <v>66.604295301091</v>
      </c>
      <c r="AK1286" s="12"/>
      <c r="AL1286" s="12"/>
      <c r="AM1286" s="12"/>
      <c r="AN1286" s="12"/>
    </row>
    <row r="1287" spans="1:40" x14ac:dyDescent="0.35">
      <c r="A1287" s="12"/>
      <c r="B1287" s="12">
        <f t="shared" si="630"/>
        <v>115700</v>
      </c>
      <c r="C1287" s="29" t="str">
        <f t="shared" si="632"/>
        <v>-5.17447378417486E-06+0.0191844606677726i</v>
      </c>
      <c r="D1287" s="28" t="str">
        <f t="shared" si="633"/>
        <v>-5.39910070382953+0.14708086511959i</v>
      </c>
      <c r="E1287" s="12" t="str">
        <f t="shared" si="634"/>
        <v>4200</v>
      </c>
      <c r="F1287" s="12" t="str">
        <f t="shared" si="635"/>
        <v>0.704225352112676</v>
      </c>
      <c r="G1287" s="12" t="str">
        <f t="shared" si="631"/>
        <v>0.704225352112676</v>
      </c>
      <c r="H1287" s="12" t="str">
        <f t="shared" si="636"/>
        <v>7.29908964794037+2.56350461898553i</v>
      </c>
      <c r="I1287" s="12" t="str">
        <f t="shared" si="637"/>
        <v>454.352837525424i</v>
      </c>
      <c r="J1287" s="12" t="str">
        <f t="shared" si="638"/>
        <v>-175.577525467479+98.2659777709186i</v>
      </c>
      <c r="K1287" s="12" t="str">
        <f t="shared" si="639"/>
        <v>1.10285026067743-1.97052656599336i</v>
      </c>
      <c r="L1287" s="12" t="str">
        <f t="shared" si="640"/>
        <v>0.0541883890220765-0.0816056312467761i</v>
      </c>
      <c r="M1287" s="12" t="str">
        <f t="shared" si="641"/>
        <v>1.15703864969951-2.05213219724014i</v>
      </c>
      <c r="N1287" s="12" t="str">
        <f t="shared" si="642"/>
        <v>-1.45392908008136i</v>
      </c>
      <c r="O1287" s="12" t="str">
        <f t="shared" si="643"/>
        <v>0.116601400423592-0.993178792272196i</v>
      </c>
      <c r="P1287" s="12" t="str">
        <f t="shared" si="644"/>
        <v>0.883398599576408+0.993178792272196i</v>
      </c>
      <c r="Q1287" s="12" t="str">
        <f t="shared" si="645"/>
        <v>-0.883398599576408+0.460750287809164i</v>
      </c>
      <c r="R1287" s="12" t="str">
        <f t="shared" si="646"/>
        <v>-0.325164603732157-1.29386494112082i</v>
      </c>
      <c r="S1287" s="12" t="str">
        <f t="shared" si="647"/>
        <v>0.148889197131436i</v>
      </c>
      <c r="T1287" s="12" t="str">
        <f t="shared" si="648"/>
        <v>0.192642512279992-0.0484134967852424i</v>
      </c>
      <c r="U1287" s="12" t="str">
        <f t="shared" si="649"/>
        <v>0.001-0.0137558291349953i</v>
      </c>
      <c r="V1287" s="12" t="str">
        <f t="shared" si="650"/>
        <v>0.0015-0.00418110308054568i</v>
      </c>
      <c r="W1287" s="12" t="str">
        <f t="shared" si="651"/>
        <v>0.000930125573569017-0.00325249896719598i</v>
      </c>
      <c r="X1287" s="12" t="str">
        <f t="shared" si="652"/>
        <v>0.0012528893833334-0.00299423866122053i</v>
      </c>
      <c r="Y1287" s="12" t="str">
        <f t="shared" si="653"/>
        <v>0.00029+0.109044681006102i</v>
      </c>
      <c r="Z1287" s="12" t="str">
        <f t="shared" si="654"/>
        <v>-0.336675376555132-0.146667237969029i</v>
      </c>
      <c r="AA1287" s="12" t="str">
        <f t="shared" si="655"/>
        <v>1.64588373616141-113.129755220077i</v>
      </c>
      <c r="AB1287" s="12" t="str">
        <f t="shared" si="656"/>
        <v>0.480871690575333-0.120849130185482i</v>
      </c>
      <c r="AC1287" s="12" t="str">
        <f t="shared" si="657"/>
        <v>1.30838874047991-1.12663939337811i</v>
      </c>
      <c r="AD1287" s="12" t="str">
        <f t="shared" si="658"/>
        <v>0.256715805343231+0.128690353109603i</v>
      </c>
      <c r="AE1287" s="12" t="str">
        <f t="shared" si="659"/>
        <v>-0.0675552317877417-0.0809786712048752i</v>
      </c>
      <c r="AF1287" s="12" t="str">
        <f t="shared" si="660"/>
        <v>-12.6981903517699-2.41642375386594i</v>
      </c>
      <c r="AG1287" s="12" t="str">
        <f t="shared" si="661"/>
        <v>1.0542320617054-0.104366000434723i</v>
      </c>
      <c r="AH1287" s="12" t="str">
        <f t="shared" si="662"/>
        <v>0.511188456411614+1.18083616318118i</v>
      </c>
      <c r="AI1287" s="12">
        <f t="shared" si="663"/>
        <v>2.1897841779322951</v>
      </c>
      <c r="AJ1287" s="12">
        <f t="shared" si="664"/>
        <v>66.592030415403926</v>
      </c>
      <c r="AK1287" s="12"/>
      <c r="AL1287" s="12"/>
      <c r="AM1287" s="12"/>
      <c r="AN1287" s="12"/>
    </row>
    <row r="1288" spans="1:40" x14ac:dyDescent="0.35">
      <c r="A1288" s="12"/>
      <c r="B1288" s="12">
        <f t="shared" si="630"/>
        <v>115800</v>
      </c>
      <c r="C1288" s="29" t="str">
        <f t="shared" si="632"/>
        <v>-5.16554072859664E-06+0.0191678937784116i</v>
      </c>
      <c r="D1288" s="28" t="str">
        <f t="shared" si="633"/>
        <v>-5.39910063534277+0.146953852301156i</v>
      </c>
      <c r="E1288" s="12" t="str">
        <f t="shared" si="634"/>
        <v>4200</v>
      </c>
      <c r="F1288" s="12" t="str">
        <f t="shared" si="635"/>
        <v>0.704225352112676</v>
      </c>
      <c r="G1288" s="12" t="str">
        <f t="shared" si="631"/>
        <v>0.704225352112676</v>
      </c>
      <c r="H1288" s="12" t="str">
        <f t="shared" si="636"/>
        <v>7.30056547068964+2.56185431868578i</v>
      </c>
      <c r="I1288" s="12" t="str">
        <f t="shared" si="637"/>
        <v>454.745536607123i</v>
      </c>
      <c r="J1288" s="12" t="str">
        <f t="shared" si="638"/>
        <v>-175.882890780908+98.3509094716713i</v>
      </c>
      <c r="K1288" s="12" t="str">
        <f t="shared" si="639"/>
        <v>1.10138336285862-1.96962580984946i</v>
      </c>
      <c r="L1288" s="12" t="str">
        <f t="shared" si="640"/>
        <v>0.0541234320258086-0.0815782560509719i</v>
      </c>
      <c r="M1288" s="12" t="str">
        <f t="shared" si="641"/>
        <v>1.15550679488443-2.05120406590043i</v>
      </c>
      <c r="N1288" s="12" t="str">
        <f t="shared" si="642"/>
        <v>-1.45518571714279i</v>
      </c>
      <c r="O1288" s="12" t="str">
        <f t="shared" si="643"/>
        <v>0.11535324340831-0.993324533692379i</v>
      </c>
      <c r="P1288" s="12" t="str">
        <f t="shared" si="644"/>
        <v>0.88464675659169+0.993324533692379i</v>
      </c>
      <c r="Q1288" s="12" t="str">
        <f t="shared" si="645"/>
        <v>-0.88464675659169+0.461861183450411i</v>
      </c>
      <c r="R1288" s="12" t="str">
        <f t="shared" si="646"/>
        <v>-0.325149869451909-1.29260479245047i</v>
      </c>
      <c r="S1288" s="12" t="str">
        <f t="shared" si="647"/>
        <v>0.149017882695076i</v>
      </c>
      <c r="T1288" s="12" t="str">
        <f t="shared" si="648"/>
        <v>0.192621229332477-0.0484531451043038i</v>
      </c>
      <c r="U1288" s="12" t="str">
        <f t="shared" si="649"/>
        <v>0.001-0.0137439501806473i</v>
      </c>
      <c r="V1288" s="12" t="str">
        <f t="shared" si="650"/>
        <v>0.0015-0.00417749245612379i</v>
      </c>
      <c r="W1288" s="12" t="str">
        <f t="shared" si="651"/>
        <v>0.000930114694866361-0.00324976823097174i</v>
      </c>
      <c r="X1288" s="12" t="str">
        <f t="shared" si="652"/>
        <v>0.00125229327462719-0.00299179640235538i</v>
      </c>
      <c r="Y1288" s="12" t="str">
        <f t="shared" si="653"/>
        <v>0.00029+0.109138928785709i</v>
      </c>
      <c r="Z1288" s="12" t="str">
        <f t="shared" si="654"/>
        <v>-0.336096491795641-0.146455945680228i</v>
      </c>
      <c r="AA1288" s="12" t="str">
        <f t="shared" si="655"/>
        <v>1.64225276909664-113.026766670151i</v>
      </c>
      <c r="AB1288" s="12" t="str">
        <f t="shared" si="656"/>
        <v>0.480818564363311-0.120948099794992i</v>
      </c>
      <c r="AC1288" s="12" t="str">
        <f t="shared" si="657"/>
        <v>1.30749988416596-1.1260133453239i</v>
      </c>
      <c r="AD1288" s="12" t="str">
        <f t="shared" si="658"/>
        <v>0.256883006879262+0.128723219157567i</v>
      </c>
      <c r="AE1288" s="12" t="str">
        <f t="shared" si="659"/>
        <v>-0.0674851966213108-0.0808854660731826i</v>
      </c>
      <c r="AF1288" s="12" t="str">
        <f t="shared" si="660"/>
        <v>-12.6996661060324-2.41490046638462i</v>
      </c>
      <c r="AG1288" s="12" t="str">
        <f t="shared" si="661"/>
        <v>1.05419515063181-0.104340199813397i</v>
      </c>
      <c r="AH1288" s="12" t="str">
        <f t="shared" si="662"/>
        <v>0.510941665115523+1.17957306049166i</v>
      </c>
      <c r="AI1288" s="12">
        <f t="shared" si="663"/>
        <v>2.1812937612418621</v>
      </c>
      <c r="AJ1288" s="12">
        <f t="shared" si="664"/>
        <v>66.579758988685825</v>
      </c>
      <c r="AK1288" s="12"/>
      <c r="AL1288" s="12"/>
      <c r="AM1288" s="12"/>
      <c r="AN1288" s="12"/>
    </row>
    <row r="1289" spans="1:40" x14ac:dyDescent="0.35">
      <c r="A1289" s="12"/>
      <c r="B1289" s="12">
        <f t="shared" si="630"/>
        <v>115900</v>
      </c>
      <c r="C1289" s="29" t="str">
        <f t="shared" si="632"/>
        <v>-5.15663078570275E-06+0.0191513554772918i</v>
      </c>
      <c r="D1289" s="28" t="str">
        <f t="shared" si="633"/>
        <v>-5.39910056703321+0.146827058659237i</v>
      </c>
      <c r="E1289" s="12" t="str">
        <f t="shared" si="634"/>
        <v>4200</v>
      </c>
      <c r="F1289" s="12" t="str">
        <f t="shared" si="635"/>
        <v>0.704225352112676</v>
      </c>
      <c r="G1289" s="12" t="str">
        <f t="shared" si="631"/>
        <v>0.704225352112676</v>
      </c>
      <c r="H1289" s="12" t="str">
        <f t="shared" si="636"/>
        <v>7.30203812198006+2.56020565644301i</v>
      </c>
      <c r="I1289" s="12" t="str">
        <f t="shared" si="637"/>
        <v>455.138235688821i</v>
      </c>
      <c r="J1289" s="12" t="str">
        <f t="shared" si="638"/>
        <v>-176.188519908864+98.4358411724241i</v>
      </c>
      <c r="K1289" s="12" t="str">
        <f t="shared" si="639"/>
        <v>1.09991909967647-1.96872517045932i</v>
      </c>
      <c r="L1289" s="12" t="str">
        <f t="shared" si="640"/>
        <v>0.0540585746573944-0.0815508620530228i</v>
      </c>
      <c r="M1289" s="12" t="str">
        <f t="shared" si="641"/>
        <v>1.15397767433386-2.05027603251234i</v>
      </c>
      <c r="N1289" s="12" t="str">
        <f t="shared" si="642"/>
        <v>-1.45644235420423i</v>
      </c>
      <c r="O1289" s="12" t="str">
        <f t="shared" si="643"/>
        <v>0.114104904234502-0.99346870651754i</v>
      </c>
      <c r="P1289" s="12" t="str">
        <f t="shared" si="644"/>
        <v>0.885895095765498+0.99346870651754i</v>
      </c>
      <c r="Q1289" s="12" t="str">
        <f t="shared" si="645"/>
        <v>-0.885895095765498+0.46297364768669i</v>
      </c>
      <c r="R1289" s="12" t="str">
        <f t="shared" si="646"/>
        <v>-0.325135120271989-1.29134668947726i</v>
      </c>
      <c r="S1289" s="12" t="str">
        <f t="shared" si="647"/>
        <v>0.149146568258716i</v>
      </c>
      <c r="T1289" s="12" t="str">
        <f t="shared" si="648"/>
        <v>0.192599927167787-0.048492787408952i</v>
      </c>
      <c r="U1289" s="12" t="str">
        <f t="shared" si="649"/>
        <v>0.001-0.0137320917249263i</v>
      </c>
      <c r="V1289" s="12" t="str">
        <f t="shared" si="650"/>
        <v>0.0015-0.00417388806228761i</v>
      </c>
      <c r="W1289" s="12" t="str">
        <f t="shared" si="651"/>
        <v>0.000930103807483145-0.00324704226914928i</v>
      </c>
      <c r="X1289" s="12" t="str">
        <f t="shared" si="652"/>
        <v>0.00125169864613895-0.00298935824476756i</v>
      </c>
      <c r="Y1289" s="12" t="str">
        <f t="shared" si="653"/>
        <v>0.00029+0.109233176565317i</v>
      </c>
      <c r="Z1289" s="12" t="str">
        <f t="shared" si="654"/>
        <v>-0.335519123898545-0.146245243990165i</v>
      </c>
      <c r="AA1289" s="12" t="str">
        <f t="shared" si="655"/>
        <v>1.6386339830958-112.923969694021i</v>
      </c>
      <c r="AB1289" s="12" t="str">
        <f t="shared" si="656"/>
        <v>0.48076539018163-0.121047054391404i</v>
      </c>
      <c r="AC1289" s="12" t="str">
        <f t="shared" si="657"/>
        <v>1.30661265243709-1.1253873550624i</v>
      </c>
      <c r="AD1289" s="12" t="str">
        <f t="shared" si="658"/>
        <v>0.25705027423805+0.128755889159369i</v>
      </c>
      <c r="AE1289" s="12" t="str">
        <f t="shared" si="659"/>
        <v>-0.0674153463849488-0.0807924432012123i</v>
      </c>
      <c r="AF1289" s="12" t="str">
        <f t="shared" si="660"/>
        <v>-12.7011386890133-2.41337859778377i</v>
      </c>
      <c r="AG1289" s="12" t="str">
        <f t="shared" si="661"/>
        <v>1.05415823153313-0.104314476040677i</v>
      </c>
      <c r="AH1289" s="12" t="str">
        <f t="shared" si="662"/>
        <v>0.510695505043951+1.17831239857504i</v>
      </c>
      <c r="AI1289" s="12">
        <f t="shared" si="663"/>
        <v>2.1728122812815469</v>
      </c>
      <c r="AJ1289" s="12">
        <f t="shared" si="664"/>
        <v>66.567481001499658</v>
      </c>
      <c r="AK1289" s="12"/>
      <c r="AL1289" s="12"/>
      <c r="AM1289" s="12"/>
      <c r="AN1289" s="12"/>
    </row>
    <row r="1290" spans="1:40" x14ac:dyDescent="0.35">
      <c r="A1290" s="12"/>
      <c r="B1290" s="12">
        <f t="shared" si="630"/>
        <v>116000</v>
      </c>
      <c r="C1290" s="29" t="str">
        <f t="shared" si="632"/>
        <v>-5.14774387582865E-06+0.019134845690478i</v>
      </c>
      <c r="D1290" s="28" t="str">
        <f t="shared" si="633"/>
        <v>-5.39910049890023+0.146700483626998i</v>
      </c>
      <c r="E1290" s="12" t="str">
        <f t="shared" si="634"/>
        <v>4200</v>
      </c>
      <c r="F1290" s="12" t="str">
        <f t="shared" si="635"/>
        <v>0.704225352112676</v>
      </c>
      <c r="G1290" s="12" t="str">
        <f t="shared" si="631"/>
        <v>0.704225352112676</v>
      </c>
      <c r="H1290" s="12" t="str">
        <f t="shared" si="636"/>
        <v>7.30350761038299+2.55855863128757i</v>
      </c>
      <c r="I1290" s="12" t="str">
        <f t="shared" si="637"/>
        <v>455.53093477052i</v>
      </c>
      <c r="J1290" s="12" t="str">
        <f t="shared" si="638"/>
        <v>-176.494412851345+98.5207728731768i</v>
      </c>
      <c r="K1290" s="12" t="str">
        <f t="shared" si="639"/>
        <v>1.09845746567236-1.96782465049868i</v>
      </c>
      <c r="L1290" s="12" t="str">
        <f t="shared" si="640"/>
        <v>0.0539938167601235-0.0815234494053463i</v>
      </c>
      <c r="M1290" s="12" t="str">
        <f t="shared" si="641"/>
        <v>1.15245128243248-2.04934809990403i</v>
      </c>
      <c r="N1290" s="12" t="str">
        <f t="shared" si="642"/>
        <v>-1.45769899126566i</v>
      </c>
      <c r="O1290" s="12" t="str">
        <f t="shared" si="643"/>
        <v>0.112856384873486-0.993611310520008i</v>
      </c>
      <c r="P1290" s="12" t="str">
        <f t="shared" si="644"/>
        <v>0.887143615126514+0.993611310520008i</v>
      </c>
      <c r="Q1290" s="12" t="str">
        <f t="shared" si="645"/>
        <v>-0.887143615126514+0.464087680745652i</v>
      </c>
      <c r="R1290" s="12" t="str">
        <f t="shared" si="646"/>
        <v>-0.325120356186409-1.29009062689646i</v>
      </c>
      <c r="S1290" s="12" t="str">
        <f t="shared" si="647"/>
        <v>0.149275253822356i</v>
      </c>
      <c r="T1290" s="12" t="str">
        <f t="shared" si="648"/>
        <v>0.192578605783811-0.048532423692541i</v>
      </c>
      <c r="U1290" s="12" t="str">
        <f t="shared" si="649"/>
        <v>0.001-0.0137202537148186i</v>
      </c>
      <c r="V1290" s="12" t="str">
        <f t="shared" si="650"/>
        <v>0.0015-0.00417028988292357i</v>
      </c>
      <c r="W1290" s="12" t="str">
        <f t="shared" si="651"/>
        <v>0.000930092911421147-0.0032443210693682i</v>
      </c>
      <c r="X1290" s="12" t="str">
        <f t="shared" si="652"/>
        <v>0.00125110549285417-0.00298692417842152i</v>
      </c>
      <c r="Y1290" s="12" t="str">
        <f t="shared" si="653"/>
        <v>0.00029+0.109327424344925i</v>
      </c>
      <c r="Z1290" s="12" t="str">
        <f t="shared" si="654"/>
        <v>-0.334943267555276-0.146035130541598i</v>
      </c>
      <c r="AA1290" s="12" t="str">
        <f t="shared" si="655"/>
        <v>1.63502732365216-112.821363747824i</v>
      </c>
      <c r="AB1290" s="12" t="str">
        <f t="shared" si="656"/>
        <v>0.480712168025022-0.121145993958128i</v>
      </c>
      <c r="AC1290" s="12" t="str">
        <f t="shared" si="657"/>
        <v>1.30572704199226-1.12476142424143i</v>
      </c>
      <c r="AD1290" s="12" t="str">
        <f t="shared" si="658"/>
        <v>0.257217607217488+0.128788363009781i</v>
      </c>
      <c r="AE1290" s="12" t="str">
        <f t="shared" si="659"/>
        <v>-0.0673456804298032-0.0806996019771944i</v>
      </c>
      <c r="AF1290" s="12" t="str">
        <f t="shared" si="660"/>
        <v>-12.7026081092832-2.41185814766057i</v>
      </c>
      <c r="AG1290" s="12" t="str">
        <f t="shared" si="661"/>
        <v>1.05412130436725-0.104288828816138i</v>
      </c>
      <c r="AH1290" s="12" t="str">
        <f t="shared" si="662"/>
        <v>0.510449974572935+1.17705416959391i</v>
      </c>
      <c r="AI1290" s="12">
        <f t="shared" si="663"/>
        <v>2.164339718781187</v>
      </c>
      <c r="AJ1290" s="12">
        <f t="shared" si="664"/>
        <v>66.555196434511998</v>
      </c>
      <c r="AK1290" s="12"/>
      <c r="AL1290" s="12"/>
      <c r="AM1290" s="12"/>
      <c r="AN1290" s="12"/>
    </row>
    <row r="1291" spans="1:40" x14ac:dyDescent="0.35">
      <c r="A1291" s="12"/>
      <c r="B1291" s="12">
        <f t="shared" si="630"/>
        <v>116100</v>
      </c>
      <c r="C1291" s="29" t="str">
        <f t="shared" si="632"/>
        <v>-5.13887991965276E-06+0.01911836434429i</v>
      </c>
      <c r="D1291" s="28" t="str">
        <f t="shared" si="633"/>
        <v>-5.39910043094324+0.146574126639557i</v>
      </c>
      <c r="E1291" s="12" t="str">
        <f t="shared" si="634"/>
        <v>4200</v>
      </c>
      <c r="F1291" s="12" t="str">
        <f t="shared" si="635"/>
        <v>0.704225352112676</v>
      </c>
      <c r="G1291" s="12" t="str">
        <f t="shared" si="631"/>
        <v>0.704225352112676</v>
      </c>
      <c r="H1291" s="12" t="str">
        <f t="shared" si="636"/>
        <v>7.30497394444293+2.55691324224291i</v>
      </c>
      <c r="I1291" s="12" t="str">
        <f t="shared" si="637"/>
        <v>455.923633852219i</v>
      </c>
      <c r="J1291" s="12" t="str">
        <f t="shared" si="638"/>
        <v>-176.800569608351+98.6057045739295i</v>
      </c>
      <c r="K1291" s="12" t="str">
        <f t="shared" si="639"/>
        <v>1.09699845539855-1.96692425262812i</v>
      </c>
      <c r="L1291" s="12" t="str">
        <f t="shared" si="640"/>
        <v>0.0539291581774184-0.0814960182597457i</v>
      </c>
      <c r="M1291" s="12" t="str">
        <f t="shared" si="641"/>
        <v>1.15092761357597-2.04842027088787i</v>
      </c>
      <c r="N1291" s="12" t="str">
        <f t="shared" si="642"/>
        <v>-1.4589556283271i</v>
      </c>
      <c r="O1291" s="12" t="str">
        <f t="shared" si="643"/>
        <v>0.111607687296823-0.993752345474593i</v>
      </c>
      <c r="P1291" s="12" t="str">
        <f t="shared" si="644"/>
        <v>0.888392312703177+0.993752345474593i</v>
      </c>
      <c r="Q1291" s="12" t="str">
        <f t="shared" si="645"/>
        <v>-0.888392312703177+0.465203282852507i</v>
      </c>
      <c r="R1291" s="12" t="str">
        <f t="shared" si="646"/>
        <v>-0.325105577189169-1.2888365994216i</v>
      </c>
      <c r="S1291" s="12" t="str">
        <f t="shared" si="647"/>
        <v>0.149403939385996i</v>
      </c>
      <c r="T1291" s="12" t="str">
        <f t="shared" si="648"/>
        <v>0.192557265178438-0.0485720539484198i</v>
      </c>
      <c r="U1291" s="12" t="str">
        <f t="shared" si="649"/>
        <v>0.001-0.0137084360974931i</v>
      </c>
      <c r="V1291" s="12" t="str">
        <f t="shared" si="650"/>
        <v>0.0015-0.0041666979019736i</v>
      </c>
      <c r="W1291" s="12" t="str">
        <f t="shared" si="651"/>
        <v>0.000930082006682157-0.00324160461931071i</v>
      </c>
      <c r="X1291" s="12" t="str">
        <f t="shared" si="652"/>
        <v>0.00125051380977934-0.00298449419331386i</v>
      </c>
      <c r="Y1291" s="12" t="str">
        <f t="shared" si="653"/>
        <v>0.00029+0.109421672124532i</v>
      </c>
      <c r="Z1291" s="12" t="str">
        <f t="shared" si="654"/>
        <v>-0.334368917480512-0.14582560298923i</v>
      </c>
      <c r="AA1291" s="12" t="str">
        <f t="shared" si="655"/>
        <v>1.63143273656156-112.718948289785i</v>
      </c>
      <c r="AB1291" s="12" t="str">
        <f t="shared" si="656"/>
        <v>0.480658897888217-0.121244918478562i</v>
      </c>
      <c r="AC1291" s="12" t="str">
        <f t="shared" si="657"/>
        <v>1.30484304953691-1.12413555449959i</v>
      </c>
      <c r="AD1291" s="12" t="str">
        <f t="shared" si="658"/>
        <v>0.257385005615302+0.128820640603735i</v>
      </c>
      <c r="AE1291" s="12" t="str">
        <f t="shared" si="659"/>
        <v>-0.0672761981098056-0.0806069417920546i</v>
      </c>
      <c r="AF1291" s="12" t="str">
        <f t="shared" si="660"/>
        <v>-12.7040743753862-2.41033911560335i</v>
      </c>
      <c r="AG1291" s="12" t="str">
        <f t="shared" si="661"/>
        <v>1.05408436909237-0.104263257840415i</v>
      </c>
      <c r="AH1291" s="12" t="str">
        <f t="shared" si="662"/>
        <v>0.510205072082541+1.17579836574282i</v>
      </c>
      <c r="AI1291" s="12">
        <f t="shared" si="663"/>
        <v>2.1558760545234259</v>
      </c>
      <c r="AJ1291" s="12">
        <f t="shared" si="664"/>
        <v>66.542905268492632</v>
      </c>
      <c r="AK1291" s="12"/>
      <c r="AL1291" s="12"/>
      <c r="AM1291" s="12"/>
      <c r="AN1291" s="12"/>
    </row>
    <row r="1292" spans="1:40" x14ac:dyDescent="0.35">
      <c r="A1292" s="12"/>
      <c r="B1292" s="12">
        <f t="shared" si="630"/>
        <v>116200</v>
      </c>
      <c r="C1292" s="29" t="str">
        <f t="shared" si="632"/>
        <v>-5.13003883819464E-06+0.019101911365301i</v>
      </c>
      <c r="D1292" s="28" t="str">
        <f t="shared" si="633"/>
        <v>-5.39910036316161+0.146447987133974i</v>
      </c>
      <c r="E1292" s="12" t="str">
        <f t="shared" si="634"/>
        <v>4200</v>
      </c>
      <c r="F1292" s="12" t="str">
        <f t="shared" si="635"/>
        <v>0.704225352112676</v>
      </c>
      <c r="G1292" s="12" t="str">
        <f t="shared" si="631"/>
        <v>0.704225352112676</v>
      </c>
      <c r="H1292" s="12" t="str">
        <f t="shared" si="636"/>
        <v>7.30643713267748+2.55526948832563i</v>
      </c>
      <c r="I1292" s="12" t="str">
        <f t="shared" si="637"/>
        <v>456.316332933918i</v>
      </c>
      <c r="J1292" s="12" t="str">
        <f t="shared" si="638"/>
        <v>-177.106990179883+98.6906362746823i</v>
      </c>
      <c r="K1292" s="12" t="str">
        <f t="shared" si="639"/>
        <v>1.0955420634182-1.96602397949309i</v>
      </c>
      <c r="L1292" s="12" t="str">
        <f t="shared" si="640"/>
        <v>0.0538645987528379-0.0814685687674136i</v>
      </c>
      <c r="M1292" s="12" t="str">
        <f t="shared" si="641"/>
        <v>1.14940666217104-2.0474925482605i</v>
      </c>
      <c r="N1292" s="12" t="str">
        <f t="shared" si="642"/>
        <v>-1.46021226538854i</v>
      </c>
      <c r="O1292" s="12" t="str">
        <f t="shared" si="643"/>
        <v>0.110358813476388-0.993891811158581i</v>
      </c>
      <c r="P1292" s="12" t="str">
        <f t="shared" si="644"/>
        <v>0.889641186523612+0.993891811158581i</v>
      </c>
      <c r="Q1292" s="12" t="str">
        <f t="shared" si="645"/>
        <v>-0.889641186523612+0.466320454229959i</v>
      </c>
      <c r="R1292" s="12" t="str">
        <f t="shared" si="646"/>
        <v>-0.325090783274265-1.2875846017844i</v>
      </c>
      <c r="S1292" s="12" t="str">
        <f t="shared" si="647"/>
        <v>0.149532624949636i</v>
      </c>
      <c r="T1292" s="12" t="str">
        <f t="shared" si="648"/>
        <v>0.192535905349553-0.0486116781699341i</v>
      </c>
      <c r="U1292" s="12" t="str">
        <f t="shared" si="649"/>
        <v>0.001-0.0136966388203008i</v>
      </c>
      <c r="V1292" s="12" t="str">
        <f t="shared" si="650"/>
        <v>0.0015-0.0041631121034349i</v>
      </c>
      <c r="W1292" s="12" t="str">
        <f t="shared" si="651"/>
        <v>0.000930071093267982-0.00323889290670136i</v>
      </c>
      <c r="X1292" s="12" t="str">
        <f t="shared" si="652"/>
        <v>0.0012499235919419-0.00298206827947317i</v>
      </c>
      <c r="Y1292" s="12" t="str">
        <f t="shared" si="653"/>
        <v>0.00029+0.10951591990414i</v>
      </c>
      <c r="Z1292" s="12" t="str">
        <f t="shared" si="654"/>
        <v>-0.333796068412033-0.145616658999646i</v>
      </c>
      <c r="AA1292" s="12" t="str">
        <f t="shared" si="655"/>
        <v>1.62785016792033-112.616722780202i</v>
      </c>
      <c r="AB1292" s="12" t="str">
        <f t="shared" si="656"/>
        <v>0.480605579765936-0.121343827936094i</v>
      </c>
      <c r="AC1292" s="12" t="str">
        <f t="shared" si="657"/>
        <v>1.30396067178299-1.12350974746625i</v>
      </c>
      <c r="AD1292" s="12" t="str">
        <f t="shared" si="658"/>
        <v>0.257552469229051+0.128852721836313i</v>
      </c>
      <c r="AE1292" s="12" t="str">
        <f t="shared" si="659"/>
        <v>-0.067206898781654-0.0805144620393941i</v>
      </c>
      <c r="AF1292" s="12" t="str">
        <f t="shared" si="660"/>
        <v>-12.7055374958391-2.40882150119166i</v>
      </c>
      <c r="AG1292" s="12" t="str">
        <f t="shared" si="661"/>
        <v>1.05404742566697-0.1042377628152i</v>
      </c>
      <c r="AH1292" s="12" t="str">
        <f t="shared" si="662"/>
        <v>0.509960795956807+1.17454497924807i</v>
      </c>
      <c r="AI1292" s="12">
        <f t="shared" si="663"/>
        <v>2.1474212693430781</v>
      </c>
      <c r="AJ1292" s="12">
        <f t="shared" si="664"/>
        <v>66.530607484315013</v>
      </c>
      <c r="AK1292" s="12"/>
      <c r="AL1292" s="12"/>
      <c r="AM1292" s="12"/>
      <c r="AN1292" s="12"/>
    </row>
    <row r="1293" spans="1:40" x14ac:dyDescent="0.35">
      <c r="A1293" s="12"/>
      <c r="B1293" s="12">
        <f t="shared" si="630"/>
        <v>116300</v>
      </c>
      <c r="C1293" s="29" t="str">
        <f t="shared" si="632"/>
        <v>-5.12122055281325E-06+0.0190854866803367i</v>
      </c>
      <c r="D1293" s="28" t="str">
        <f t="shared" si="633"/>
        <v>-5.39910029555476+0.146322064549248i</v>
      </c>
      <c r="E1293" s="12" t="str">
        <f t="shared" si="634"/>
        <v>4200</v>
      </c>
      <c r="F1293" s="12" t="str">
        <f t="shared" si="635"/>
        <v>0.704225352112676</v>
      </c>
      <c r="G1293" s="12" t="str">
        <f t="shared" si="631"/>
        <v>0.704225352112676</v>
      </c>
      <c r="H1293" s="12" t="str">
        <f t="shared" si="636"/>
        <v>7.30789718357763+2.55362736854555i</v>
      </c>
      <c r="I1293" s="12" t="str">
        <f t="shared" si="637"/>
        <v>456.709032015616i</v>
      </c>
      <c r="J1293" s="12" t="str">
        <f t="shared" si="638"/>
        <v>-177.413674565941+98.775567975435i</v>
      </c>
      <c r="K1293" s="12" t="str">
        <f t="shared" si="639"/>
        <v>1.09408828430533-1.96512383372402i</v>
      </c>
      <c r="L1293" s="12" t="str">
        <f t="shared" si="640"/>
        <v>0.0538001383300747-0.0814411010789323i</v>
      </c>
      <c r="M1293" s="12" t="str">
        <f t="shared" si="641"/>
        <v>1.1478884226354-2.04656493480295i</v>
      </c>
      <c r="N1293" s="12" t="str">
        <f t="shared" si="642"/>
        <v>-1.46146890244997i</v>
      </c>
      <c r="O1293" s="12" t="str">
        <f t="shared" si="643"/>
        <v>0.109109765384332-0.994029707351735i</v>
      </c>
      <c r="P1293" s="12" t="str">
        <f t="shared" si="644"/>
        <v>0.890890234615668+0.994029707351735i</v>
      </c>
      <c r="Q1293" s="12" t="str">
        <f t="shared" si="645"/>
        <v>-0.890890234615668+0.467439195098235i</v>
      </c>
      <c r="R1293" s="12" t="str">
        <f t="shared" si="646"/>
        <v>-0.325075974435687-1.28633462873471i</v>
      </c>
      <c r="S1293" s="12" t="str">
        <f t="shared" si="647"/>
        <v>0.149661310513276i</v>
      </c>
      <c r="T1293" s="12" t="str">
        <f t="shared" si="648"/>
        <v>0.192514526295045-0.0486512963504251i</v>
      </c>
      <c r="U1293" s="12" t="str">
        <f t="shared" si="649"/>
        <v>0.001-0.0136848618307735i</v>
      </c>
      <c r="V1293" s="12" t="str">
        <f t="shared" si="650"/>
        <v>0.0015-0.00415953247135972i</v>
      </c>
      <c r="W1293" s="12" t="str">
        <f t="shared" si="651"/>
        <v>0.000930060171180404-0.00323618591930695i</v>
      </c>
      <c r="X1293" s="12" t="str">
        <f t="shared" si="652"/>
        <v>0.00124933483439006-0.00297964642695991i</v>
      </c>
      <c r="Y1293" s="12" t="str">
        <f t="shared" si="653"/>
        <v>0.00029+0.109610167683748i</v>
      </c>
      <c r="Z1293" s="12" t="str">
        <f t="shared" si="654"/>
        <v>-0.33322471511062-0.145408296251231i</v>
      </c>
      <c r="AA1293" s="12" t="str">
        <f t="shared" si="655"/>
        <v>1.62427956412338-112.51468668144i</v>
      </c>
      <c r="AB1293" s="12" t="str">
        <f t="shared" si="656"/>
        <v>0.480552213652909-0.121442722314104i</v>
      </c>
      <c r="AC1293" s="12" t="str">
        <f t="shared" si="657"/>
        <v>1.30307990544893-1.12288400476166i</v>
      </c>
      <c r="AD1293" s="12" t="str">
        <f t="shared" si="658"/>
        <v>0.25771999785613+0.128884606602765i</v>
      </c>
      <c r="AE1293" s="12" t="str">
        <f t="shared" si="659"/>
        <v>-0.0671377818048002-0.0804221621154813i</v>
      </c>
      <c r="AF1293" s="12" t="str">
        <f t="shared" si="660"/>
        <v>-12.7069974791324-2.4073053039963i</v>
      </c>
      <c r="AG1293" s="12" t="str">
        <f t="shared" si="661"/>
        <v>1.05401047404983-0.104212343443234i</v>
      </c>
      <c r="AH1293" s="12" t="str">
        <f t="shared" si="662"/>
        <v>0.509717144583773+1.17329400236761i</v>
      </c>
      <c r="AI1293" s="12">
        <f t="shared" si="663"/>
        <v>2.138975344127398</v>
      </c>
      <c r="AJ1293" s="12">
        <f t="shared" si="664"/>
        <v>66.518303062955411</v>
      </c>
      <c r="AK1293" s="12"/>
      <c r="AL1293" s="12"/>
      <c r="AM1293" s="12"/>
      <c r="AN1293" s="12"/>
    </row>
    <row r="1294" spans="1:40" x14ac:dyDescent="0.35">
      <c r="A1294" s="12"/>
      <c r="B1294" s="12">
        <f t="shared" si="630"/>
        <v>116400</v>
      </c>
      <c r="C1294" s="29" t="str">
        <f t="shared" si="632"/>
        <v>-5.11242498520523E-06+0.0190690902164746i</v>
      </c>
      <c r="D1294" s="28" t="str">
        <f t="shared" si="633"/>
        <v>-5.39910022812207+0.146196358326305i</v>
      </c>
      <c r="E1294" s="12" t="str">
        <f t="shared" si="634"/>
        <v>4200</v>
      </c>
      <c r="F1294" s="12" t="str">
        <f t="shared" si="635"/>
        <v>0.704225352112676</v>
      </c>
      <c r="G1294" s="12" t="str">
        <f t="shared" si="631"/>
        <v>0.704225352112676</v>
      </c>
      <c r="H1294" s="12" t="str">
        <f t="shared" si="636"/>
        <v>7.30935410560764+2.55198688190582i</v>
      </c>
      <c r="I1294" s="12" t="str">
        <f t="shared" si="637"/>
        <v>457.101731097315i</v>
      </c>
      <c r="J1294" s="12" t="str">
        <f t="shared" si="638"/>
        <v>-177.720622766524+98.8604996761878i</v>
      </c>
      <c r="K1294" s="12" t="str">
        <f t="shared" si="639"/>
        <v>1.09263711264486-1.9642238179364i</v>
      </c>
      <c r="L1294" s="12" t="str">
        <f t="shared" si="640"/>
        <v>0.0537357767529582-0.081413615344277i</v>
      </c>
      <c r="M1294" s="12" t="str">
        <f t="shared" si="641"/>
        <v>1.14637288939782-2.04563743328068i</v>
      </c>
      <c r="N1294" s="12" t="str">
        <f t="shared" si="642"/>
        <v>-1.46272553951141i</v>
      </c>
      <c r="O1294" s="12" t="str">
        <f t="shared" si="643"/>
        <v>0.107860544993055-0.994166033836301i</v>
      </c>
      <c r="P1294" s="12" t="str">
        <f t="shared" si="644"/>
        <v>0.892139455006945+0.994166033836301i</v>
      </c>
      <c r="Q1294" s="12" t="str">
        <f t="shared" si="645"/>
        <v>-0.892139455006945+0.468559505675109i</v>
      </c>
      <c r="R1294" s="12" t="str">
        <f t="shared" si="646"/>
        <v>-0.325061150667415-1.28508667504037i</v>
      </c>
      <c r="S1294" s="12" t="str">
        <f t="shared" si="647"/>
        <v>0.149789996076916i</v>
      </c>
      <c r="T1294" s="12" t="str">
        <f t="shared" si="648"/>
        <v>0.192493128012794-0.0486909084832299i</v>
      </c>
      <c r="U1294" s="12" t="str">
        <f t="shared" si="649"/>
        <v>0.001-0.0136731050766233i</v>
      </c>
      <c r="V1294" s="12" t="str">
        <f t="shared" si="650"/>
        <v>0.0015-0.0041559589898551i</v>
      </c>
      <c r="W1294" s="12" t="str">
        <f t="shared" si="651"/>
        <v>0.000930049240421209-0.00323348364493628i</v>
      </c>
      <c r="X1294" s="12" t="str">
        <f t="shared" si="652"/>
        <v>0.00124874753219273-0.00297722862586628i</v>
      </c>
      <c r="Y1294" s="12" t="str">
        <f t="shared" si="653"/>
        <v>0.00029+0.109704415463356i</v>
      </c>
      <c r="Z1294" s="12" t="str">
        <f t="shared" si="654"/>
        <v>-0.332654852359915-0.1452005124341i</v>
      </c>
      <c r="AA1294" s="12" t="str">
        <f t="shared" si="655"/>
        <v>1.62072087186214-112.412839457919i</v>
      </c>
      <c r="AB1294" s="12" t="str">
        <f t="shared" si="656"/>
        <v>0.480498799543844-0.12154160159596i</v>
      </c>
      <c r="AC1294" s="12" t="str">
        <f t="shared" si="657"/>
        <v>1.30220074725968-1.12225832799692i</v>
      </c>
      <c r="AD1294" s="12" t="str">
        <f t="shared" si="658"/>
        <v>0.257887591293765+0.128916294798483i</v>
      </c>
      <c r="AE1294" s="12" t="str">
        <f t="shared" si="659"/>
        <v>-0.0670688465414364-0.0803300414192274i</v>
      </c>
      <c r="AF1294" s="12" t="str">
        <f t="shared" si="660"/>
        <v>-12.7084543337297-2.40579052357951i</v>
      </c>
      <c r="AG1294" s="12" t="str">
        <f t="shared" si="661"/>
        <v>1.05397351420003-0.104186999428304i</v>
      </c>
      <c r="AH1294" s="12" t="str">
        <f t="shared" si="662"/>
        <v>0.509474116355475+1.17204542739077i</v>
      </c>
      <c r="AI1294" s="12">
        <f t="shared" si="663"/>
        <v>2.1305382598152063</v>
      </c>
      <c r="AJ1294" s="12">
        <f t="shared" si="664"/>
        <v>66.505991985490169</v>
      </c>
      <c r="AK1294" s="12"/>
      <c r="AL1294" s="12"/>
      <c r="AM1294" s="12"/>
      <c r="AN1294" s="12"/>
    </row>
    <row r="1295" spans="1:40" x14ac:dyDescent="0.35">
      <c r="A1295" s="12"/>
      <c r="B1295" s="12">
        <f t="shared" si="630"/>
        <v>116500</v>
      </c>
      <c r="C1295" s="29" t="str">
        <f t="shared" si="632"/>
        <v>-5.10365205740316E-06+0.0190527219010422i</v>
      </c>
      <c r="D1295" s="28" t="str">
        <f t="shared" si="633"/>
        <v>-5.39910016086295+0.14607086790799i</v>
      </c>
      <c r="E1295" s="12" t="str">
        <f t="shared" si="634"/>
        <v>4200</v>
      </c>
      <c r="F1295" s="12" t="str">
        <f t="shared" si="635"/>
        <v>0.704225352112676</v>
      </c>
      <c r="G1295" s="12" t="str">
        <f t="shared" si="631"/>
        <v>0.704225352112676</v>
      </c>
      <c r="H1295" s="12" t="str">
        <f t="shared" si="636"/>
        <v>7.31080790720531+2.55034802740288i</v>
      </c>
      <c r="I1295" s="12" t="str">
        <f t="shared" si="637"/>
        <v>457.494430179014i</v>
      </c>
      <c r="J1295" s="12" t="str">
        <f t="shared" si="638"/>
        <v>-178.027834781634+98.9454313769405i</v>
      </c>
      <c r="K1295" s="12" t="str">
        <f t="shared" si="639"/>
        <v>1.09118854303255-1.9633239347308i</v>
      </c>
      <c r="L1295" s="12" t="str">
        <f t="shared" si="640"/>
        <v>0.0536715138654549-0.0813861117128177i</v>
      </c>
      <c r="M1295" s="12" t="str">
        <f t="shared" si="641"/>
        <v>1.144860056898-2.04471004644362i</v>
      </c>
      <c r="N1295" s="12" t="str">
        <f t="shared" si="642"/>
        <v>-1.46398217657284i</v>
      </c>
      <c r="O1295" s="12" t="str">
        <f t="shared" si="643"/>
        <v>0.106611154275264-0.994300790396998i</v>
      </c>
      <c r="P1295" s="12" t="str">
        <f t="shared" si="644"/>
        <v>0.893388845724736+0.994300790396998i</v>
      </c>
      <c r="Q1295" s="12" t="str">
        <f t="shared" si="645"/>
        <v>-0.893388845724736+0.469681386175842i</v>
      </c>
      <c r="R1295" s="12" t="str">
        <f t="shared" si="646"/>
        <v>-0.325046311963424-1.28384073548722i</v>
      </c>
      <c r="S1295" s="12" t="str">
        <f t="shared" si="647"/>
        <v>0.149918681640556i</v>
      </c>
      <c r="T1295" s="12" t="str">
        <f t="shared" si="648"/>
        <v>0.192471710500686-0.0487305145616814i</v>
      </c>
      <c r="U1295" s="12" t="str">
        <f t="shared" si="649"/>
        <v>0.001-0.0136613685057421i</v>
      </c>
      <c r="V1295" s="12" t="str">
        <f t="shared" si="650"/>
        <v>0.0015-0.0041523916430827i</v>
      </c>
      <c r="W1295" s="12" t="str">
        <f t="shared" si="651"/>
        <v>0.000930038300992204-0.00323078607144006i</v>
      </c>
      <c r="X1295" s="12" t="str">
        <f t="shared" si="652"/>
        <v>0.00124816168043945-0.00297481486631614i</v>
      </c>
      <c r="Y1295" s="12" t="str">
        <f t="shared" si="653"/>
        <v>0.00029+0.109798663242963i</v>
      </c>
      <c r="Z1295" s="12" t="str">
        <f t="shared" si="654"/>
        <v>-0.332086474966325-0.144993305250037i</v>
      </c>
      <c r="AA1295" s="12" t="str">
        <f t="shared" si="655"/>
        <v>1.61717403812279-112.311180576104i</v>
      </c>
      <c r="AB1295" s="12" t="str">
        <f t="shared" si="656"/>
        <v>0.480445337433464-0.121640465765019i</v>
      </c>
      <c r="AC1295" s="12" t="str">
        <f t="shared" si="657"/>
        <v>1.30132319394664-1.12163271877404i</v>
      </c>
      <c r="AD1295" s="12" t="str">
        <f t="shared" si="658"/>
        <v>0.258055249339027+0.128947786319028i</v>
      </c>
      <c r="AE1295" s="12" t="str">
        <f t="shared" si="659"/>
        <v>-0.067000092356482-0.0802380993521847i</v>
      </c>
      <c r="AF1295" s="12" t="str">
        <f t="shared" si="660"/>
        <v>-12.7099080680683-2.40427715949489i</v>
      </c>
      <c r="AG1295" s="12" t="str">
        <f t="shared" si="661"/>
        <v>1.05393654607695-0.104161730475243i</v>
      </c>
      <c r="AH1295" s="12" t="str">
        <f t="shared" si="662"/>
        <v>0.509231709667932+1.17079924663826i</v>
      </c>
      <c r="AI1295" s="12">
        <f t="shared" si="663"/>
        <v>2.1221099973976654</v>
      </c>
      <c r="AJ1295" s="12">
        <f t="shared" si="664"/>
        <v>66.493674233098275</v>
      </c>
      <c r="AK1295" s="12"/>
      <c r="AL1295" s="12"/>
      <c r="AM1295" s="12"/>
      <c r="AN1295" s="12"/>
    </row>
    <row r="1296" spans="1:40" x14ac:dyDescent="0.35">
      <c r="A1296" s="12"/>
      <c r="B1296" s="12">
        <f t="shared" si="630"/>
        <v>116600</v>
      </c>
      <c r="C1296" s="29" t="str">
        <f t="shared" si="632"/>
        <v>-5.09490169177375E-06+0.0190363816616165i</v>
      </c>
      <c r="D1296" s="28" t="str">
        <f t="shared" si="633"/>
        <v>-5.39910009377682+0.14594559273906i</v>
      </c>
      <c r="E1296" s="12" t="str">
        <f t="shared" si="634"/>
        <v>4200</v>
      </c>
      <c r="F1296" s="12" t="str">
        <f t="shared" si="635"/>
        <v>0.704225352112676</v>
      </c>
      <c r="G1296" s="12" t="str">
        <f t="shared" si="631"/>
        <v>0.704225352112676</v>
      </c>
      <c r="H1296" s="12" t="str">
        <f t="shared" si="636"/>
        <v>7.31225859678196+2.54871080402665i</v>
      </c>
      <c r="I1296" s="12" t="str">
        <f t="shared" si="637"/>
        <v>457.887129260712i</v>
      </c>
      <c r="J1296" s="12" t="str">
        <f t="shared" si="638"/>
        <v>-178.335310611268+99.0303630776933i</v>
      </c>
      <c r="K1296" s="12" t="str">
        <f t="shared" si="639"/>
        <v>1.08974257007505-1.962424186693i</v>
      </c>
      <c r="L1296" s="12" t="str">
        <f t="shared" si="640"/>
        <v>0.0536073495116687-0.0813585903333207i</v>
      </c>
      <c r="M1296" s="12" t="str">
        <f t="shared" si="641"/>
        <v>1.14334991958672-2.04378277702632i</v>
      </c>
      <c r="N1296" s="12" t="str">
        <f t="shared" si="642"/>
        <v>-1.46523881363428i</v>
      </c>
      <c r="O1296" s="12" t="str">
        <f t="shared" si="643"/>
        <v>0.105361595203898-0.994433976821031i</v>
      </c>
      <c r="P1296" s="12" t="str">
        <f t="shared" si="644"/>
        <v>0.894638404796102+0.994433976821031i</v>
      </c>
      <c r="Q1296" s="12" t="str">
        <f t="shared" si="645"/>
        <v>-0.894638404796102+0.470804836813249i</v>
      </c>
      <c r="R1296" s="12" t="str">
        <f t="shared" si="646"/>
        <v>-0.325031458317685-1.28259680487893i</v>
      </c>
      <c r="S1296" s="12" t="str">
        <f t="shared" si="647"/>
        <v>0.150047367204196i</v>
      </c>
      <c r="T1296" s="12" t="str">
        <f t="shared" si="648"/>
        <v>0.192450273756597-0.048770114579109i</v>
      </c>
      <c r="U1296" s="12" t="str">
        <f t="shared" si="649"/>
        <v>0.001-0.0136496520662003i</v>
      </c>
      <c r="V1296" s="12" t="str">
        <f t="shared" si="650"/>
        <v>0.0015-0.00414883041525845i</v>
      </c>
      <c r="W1296" s="12" t="str">
        <f t="shared" si="651"/>
        <v>0.000930027352895182-0.0032280931867106i</v>
      </c>
      <c r="X1296" s="12" t="str">
        <f t="shared" si="652"/>
        <v>0.00124757727424024-0.00297240513846482i</v>
      </c>
      <c r="Y1296" s="12" t="str">
        <f t="shared" si="653"/>
        <v>0.00029+0.109892911022571i</v>
      </c>
      <c r="Z1296" s="12" t="str">
        <f t="shared" si="654"/>
        <v>-0.331519577758871-0.144786672412405i</v>
      </c>
      <c r="AA1296" s="12" t="str">
        <f t="shared" si="655"/>
        <v>1.61363901018408-112.209709504494i</v>
      </c>
      <c r="AB1296" s="12" t="str">
        <f t="shared" si="656"/>
        <v>0.480391827316468-0.121739314804631i</v>
      </c>
      <c r="AC1296" s="12" t="str">
        <f t="shared" si="657"/>
        <v>1.30044724224771-1.12100717868602i</v>
      </c>
      <c r="AD1296" s="12" t="str">
        <f t="shared" si="658"/>
        <v>0.258222971788807+0.128979081060107i</v>
      </c>
      <c r="AE1296" s="12" t="str">
        <f t="shared" si="659"/>
        <v>-0.0669315186175631-0.0801463353185172i</v>
      </c>
      <c r="AF1296" s="12" t="str">
        <f t="shared" si="660"/>
        <v>-12.7113586905588-2.40276521128759i</v>
      </c>
      <c r="AG1296" s="12" t="str">
        <f t="shared" si="661"/>
        <v>1.05389956964023-0.104136536289909i</v>
      </c>
      <c r="AH1296" s="12" t="str">
        <f t="shared" si="662"/>
        <v>0.508989922921125+1.1695554524618i</v>
      </c>
      <c r="AI1296" s="12">
        <f t="shared" si="663"/>
        <v>2.1136905379167024</v>
      </c>
      <c r="AJ1296" s="12">
        <f t="shared" si="664"/>
        <v>66.481349787057397</v>
      </c>
      <c r="AK1296" s="12"/>
      <c r="AL1296" s="12"/>
      <c r="AM1296" s="12"/>
      <c r="AN1296" s="12"/>
    </row>
    <row r="1297" spans="1:40" x14ac:dyDescent="0.35">
      <c r="A1297" s="12"/>
      <c r="B1297" s="12">
        <f t="shared" si="630"/>
        <v>116700</v>
      </c>
      <c r="C1297" s="29" t="str">
        <f t="shared" si="632"/>
        <v>-5.08617381101627E-06+0.0190200694260228i</v>
      </c>
      <c r="D1297" s="28" t="str">
        <f t="shared" si="633"/>
        <v>-5.39910002686307+0.145820532266175i</v>
      </c>
      <c r="E1297" s="12" t="str">
        <f t="shared" si="634"/>
        <v>4200</v>
      </c>
      <c r="F1297" s="12" t="str">
        <f t="shared" si="635"/>
        <v>0.704225352112676</v>
      </c>
      <c r="G1297" s="12" t="str">
        <f t="shared" si="631"/>
        <v>0.704225352112676</v>
      </c>
      <c r="H1297" s="12" t="str">
        <f t="shared" si="636"/>
        <v>7.31370618272253+2.54707521076048i</v>
      </c>
      <c r="I1297" s="12" t="str">
        <f t="shared" si="637"/>
        <v>458.279828342411i</v>
      </c>
      <c r="J1297" s="12" t="str">
        <f t="shared" si="638"/>
        <v>-178.643050255429+99.115294778446i</v>
      </c>
      <c r="K1297" s="12" t="str">
        <f t="shared" si="639"/>
        <v>1.08829918838978-1.96152457639401i</v>
      </c>
      <c r="L1297" s="12" t="str">
        <f t="shared" si="640"/>
        <v>0.0535432835358434-0.0813310513539521i</v>
      </c>
      <c r="M1297" s="12" t="str">
        <f t="shared" si="641"/>
        <v>1.14184247192562-2.04285562774796i</v>
      </c>
      <c r="N1297" s="12" t="str">
        <f t="shared" si="642"/>
        <v>-1.46649545069572i</v>
      </c>
      <c r="O1297" s="12" t="str">
        <f t="shared" si="643"/>
        <v>0.104111869752192-0.994565592898077i</v>
      </c>
      <c r="P1297" s="12" t="str">
        <f t="shared" si="644"/>
        <v>0.895888130247808+0.994565592898077i</v>
      </c>
      <c r="Q1297" s="12" t="str">
        <f t="shared" si="645"/>
        <v>-0.895888130247808+0.471929857797643i</v>
      </c>
      <c r="R1297" s="12" t="str">
        <f t="shared" si="646"/>
        <v>-0.325016589724155-1.281354878037i</v>
      </c>
      <c r="S1297" s="12" t="str">
        <f t="shared" si="647"/>
        <v>0.150176052767836i</v>
      </c>
      <c r="T1297" s="12" t="str">
        <f t="shared" si="648"/>
        <v>0.192428817778409-0.0488097085288368i</v>
      </c>
      <c r="U1297" s="12" t="str">
        <f t="shared" si="649"/>
        <v>0.001-0.0136379557062464i</v>
      </c>
      <c r="V1297" s="12" t="str">
        <f t="shared" si="650"/>
        <v>0.0015-0.0041452752906524i</v>
      </c>
      <c r="W1297" s="12" t="str">
        <f t="shared" si="651"/>
        <v>0.00093001639613194-0.00322540497868175i</v>
      </c>
      <c r="X1297" s="12" t="str">
        <f t="shared" si="652"/>
        <v>0.00124699430872551-0.00296999943249906i</v>
      </c>
      <c r="Y1297" s="12" t="str">
        <f t="shared" si="653"/>
        <v>0.00029+0.109987158802179i</v>
      </c>
      <c r="Z1297" s="12" t="str">
        <f t="shared" si="654"/>
        <v>-0.330954155589101-0.144580611646092i</v>
      </c>
      <c r="AA1297" s="12" t="str">
        <f t="shared" si="655"/>
        <v>1.6101157356156-112.108425713616i</v>
      </c>
      <c r="AB1297" s="12" t="str">
        <f t="shared" si="656"/>
        <v>0.480338269187569-0.12183814869813i</v>
      </c>
      <c r="AC1297" s="12" t="str">
        <f t="shared" si="657"/>
        <v>1.29957288890724-1.12038170931685i</v>
      </c>
      <c r="AD1297" s="12" t="str">
        <f t="shared" si="658"/>
        <v>0.258390758439844+0.129010178917596i</v>
      </c>
      <c r="AE1297" s="12" t="str">
        <f t="shared" si="659"/>
        <v>-0.066863124695008-0.080054748725002i</v>
      </c>
      <c r="AF1297" s="12" t="str">
        <f t="shared" si="660"/>
        <v>-12.7128062095856-2.4012546784943i</v>
      </c>
      <c r="AG1297" s="12" t="str">
        <f t="shared" si="661"/>
        <v>1.05386258484982-0.1041114165792i</v>
      </c>
      <c r="AH1297" s="12" t="str">
        <f t="shared" si="662"/>
        <v>0.508748754519015+1.16831403724424i</v>
      </c>
      <c r="AI1297" s="12">
        <f t="shared" si="663"/>
        <v>2.1052798624666385</v>
      </c>
      <c r="AJ1297" s="12">
        <f t="shared" si="664"/>
        <v>66.469018628747392</v>
      </c>
      <c r="AK1297" s="12"/>
      <c r="AL1297" s="12"/>
      <c r="AM1297" s="12"/>
      <c r="AN1297" s="12"/>
    </row>
    <row r="1298" spans="1:40" x14ac:dyDescent="0.35">
      <c r="A1298" s="12"/>
      <c r="B1298" s="12">
        <f t="shared" si="630"/>
        <v>116800</v>
      </c>
      <c r="C1298" s="29" t="str">
        <f t="shared" si="632"/>
        <v>-0.0000050774683381607+0.0190037851223333i</v>
      </c>
      <c r="D1298" s="28" t="str">
        <f t="shared" si="633"/>
        <v>-5.39909996012111+0.145695685937889i</v>
      </c>
      <c r="E1298" s="12" t="str">
        <f t="shared" si="634"/>
        <v>4200</v>
      </c>
      <c r="F1298" s="12" t="str">
        <f t="shared" si="635"/>
        <v>0.704225352112676</v>
      </c>
      <c r="G1298" s="12" t="str">
        <f t="shared" si="631"/>
        <v>0.704225352112676</v>
      </c>
      <c r="H1298" s="12" t="str">
        <f t="shared" si="636"/>
        <v>7.31515067338573+2.54544124658128i</v>
      </c>
      <c r="I1298" s="12" t="str">
        <f t="shared" si="637"/>
        <v>458.67252742411i</v>
      </c>
      <c r="J1298" s="12" t="str">
        <f t="shared" si="638"/>
        <v>-178.951053714115+99.2002264791987i</v>
      </c>
      <c r="K1298" s="12" t="str">
        <f t="shared" si="639"/>
        <v>1.08685839260507-1.96062510639016i</v>
      </c>
      <c r="L1298" s="12" t="str">
        <f t="shared" si="640"/>
        <v>0.0534793157823608-0.0813034949222781i</v>
      </c>
      <c r="M1298" s="12" t="str">
        <f t="shared" si="641"/>
        <v>1.14033770838743-2.04192860131244i</v>
      </c>
      <c r="N1298" s="12" t="str">
        <f t="shared" si="642"/>
        <v>-1.46775208775715i</v>
      </c>
      <c r="O1298" s="12" t="str">
        <f t="shared" si="643"/>
        <v>0.102861979893643-0.994695638420296i</v>
      </c>
      <c r="P1298" s="12" t="str">
        <f t="shared" si="644"/>
        <v>0.897138020106357+0.994695638420296i</v>
      </c>
      <c r="Q1298" s="12" t="str">
        <f t="shared" si="645"/>
        <v>-0.897138020106357+0.473056449336854i</v>
      </c>
      <c r="R1298" s="12" t="str">
        <f t="shared" si="646"/>
        <v>-0.325001706176791-1.28011494980065i</v>
      </c>
      <c r="S1298" s="12" t="str">
        <f t="shared" si="647"/>
        <v>0.150304738331476i</v>
      </c>
      <c r="T1298" s="12" t="str">
        <f t="shared" si="648"/>
        <v>0.192407342563997-0.0488492964041858i</v>
      </c>
      <c r="U1298" s="12" t="str">
        <f t="shared" si="649"/>
        <v>0.001-0.0136262793743061i</v>
      </c>
      <c r="V1298" s="12" t="str">
        <f t="shared" si="650"/>
        <v>0.0015-0.00414172625358849i</v>
      </c>
      <c r="W1298" s="12" t="str">
        <f t="shared" si="651"/>
        <v>0.000930005430704272-0.00322272143532863i</v>
      </c>
      <c r="X1298" s="12" t="str">
        <f t="shared" si="652"/>
        <v>0.00124641277904594-0.00296759773863679i</v>
      </c>
      <c r="Y1298" s="12" t="str">
        <f t="shared" si="653"/>
        <v>0.00029+0.110081406581786i</v>
      </c>
      <c r="Z1298" s="12" t="str">
        <f t="shared" si="654"/>
        <v>-0.330390203330954-0.144375120687436i</v>
      </c>
      <c r="AA1298" s="12" t="str">
        <f t="shared" si="655"/>
        <v>1.60660416227587-112.007328676013i</v>
      </c>
      <c r="AB1298" s="12" t="str">
        <f t="shared" si="656"/>
        <v>0.480284663041461-0.121936967428846i</v>
      </c>
      <c r="AC1298" s="12" t="str">
        <f t="shared" si="657"/>
        <v>1.29870013067607-1.11975631224159i</v>
      </c>
      <c r="AD1298" s="12" t="str">
        <f t="shared" si="658"/>
        <v>0.258558609088699+0.129041079787518i</v>
      </c>
      <c r="AE1298" s="12" t="str">
        <f t="shared" si="659"/>
        <v>-0.0667949099618242-0.0799633389810005i</v>
      </c>
      <c r="AF1298" s="12" t="str">
        <f t="shared" si="660"/>
        <v>-12.7142506335068-2.39974556064339i</v>
      </c>
      <c r="AG1298" s="12" t="str">
        <f t="shared" si="661"/>
        <v>1.05382559166596-0.104086371051036i</v>
      </c>
      <c r="AH1298" s="12" t="str">
        <f t="shared" si="662"/>
        <v>0.508508202869507+1.16707499339909i</v>
      </c>
      <c r="AI1298" s="12">
        <f t="shared" si="663"/>
        <v>2.0968779521919187</v>
      </c>
      <c r="AJ1298" s="12">
        <f t="shared" si="664"/>
        <v>66.456680739645151</v>
      </c>
      <c r="AK1298" s="12"/>
      <c r="AL1298" s="12"/>
      <c r="AM1298" s="12"/>
      <c r="AN1298" s="12"/>
    </row>
    <row r="1299" spans="1:40" x14ac:dyDescent="0.35">
      <c r="A1299" s="12"/>
      <c r="B1299" s="12">
        <f t="shared" si="630"/>
        <v>116900</v>
      </c>
      <c r="C1299" s="29" t="str">
        <f t="shared" si="632"/>
        <v>-5.06878519656609E-06+0.0189875286788666i</v>
      </c>
      <c r="D1299" s="28" t="str">
        <f t="shared" si="633"/>
        <v>-5.39909989355036+0.145571053204644i</v>
      </c>
      <c r="E1299" s="12" t="str">
        <f t="shared" si="634"/>
        <v>4200</v>
      </c>
      <c r="F1299" s="12" t="str">
        <f t="shared" si="635"/>
        <v>0.704225352112676</v>
      </c>
      <c r="G1299" s="12" t="str">
        <f t="shared" si="631"/>
        <v>0.704225352112676</v>
      </c>
      <c r="H1299" s="12" t="str">
        <f t="shared" si="636"/>
        <v>7.31659207710407+2.54380891045954i</v>
      </c>
      <c r="I1299" s="12" t="str">
        <f t="shared" si="637"/>
        <v>459.065226505809i</v>
      </c>
      <c r="J1299" s="12" t="str">
        <f t="shared" si="638"/>
        <v>-179.259320987326+99.2851581799514i</v>
      </c>
      <c r="K1299" s="12" t="str">
        <f t="shared" si="639"/>
        <v>1.08542017736003-1.95972577922319i</v>
      </c>
      <c r="L1299" s="12" t="str">
        <f t="shared" si="640"/>
        <v>0.0534154460957432-0.0812759211852682i</v>
      </c>
      <c r="M1299" s="12" t="str">
        <f t="shared" si="641"/>
        <v>1.13883562345577-2.04100170040846i</v>
      </c>
      <c r="N1299" s="12" t="str">
        <f t="shared" si="642"/>
        <v>-1.46900872481859i</v>
      </c>
      <c r="O1299" s="12" t="str">
        <f t="shared" si="643"/>
        <v>0.101611927601977-0.994824113182331i</v>
      </c>
      <c r="P1299" s="12" t="str">
        <f t="shared" si="644"/>
        <v>0.898388072398023+0.994824113182331i</v>
      </c>
      <c r="Q1299" s="12" t="str">
        <f t="shared" si="645"/>
        <v>-0.898388072398023+0.474184611636259i</v>
      </c>
      <c r="R1299" s="12" t="str">
        <f t="shared" si="646"/>
        <v>-0.32498680766954-1.27887701502675i</v>
      </c>
      <c r="S1299" s="12" t="str">
        <f t="shared" si="647"/>
        <v>0.150433423895116i</v>
      </c>
      <c r="T1299" s="12" t="str">
        <f t="shared" si="648"/>
        <v>0.19238584811124-0.0488888781984725i</v>
      </c>
      <c r="U1299" s="12" t="str">
        <f t="shared" si="649"/>
        <v>0.001-0.0136146230189816i</v>
      </c>
      <c r="V1299" s="12" t="str">
        <f t="shared" si="650"/>
        <v>0.0015-0.00413818328844426i</v>
      </c>
      <c r="W1299" s="12" t="str">
        <f t="shared" si="651"/>
        <v>0.000929994456613987-0.00322004254466751i</v>
      </c>
      <c r="X1299" s="12" t="str">
        <f t="shared" si="652"/>
        <v>0.00124583268037246-0.00296520004712713i</v>
      </c>
      <c r="Y1299" s="12" t="str">
        <f t="shared" si="653"/>
        <v>0.00029+0.110175654361394i</v>
      </c>
      <c r="Z1299" s="12" t="str">
        <f t="shared" si="654"/>
        <v>-0.329827715880644-0.144170197284154i</v>
      </c>
      <c r="AA1299" s="12" t="str">
        <f t="shared" si="655"/>
        <v>1.60310423831029-111.90641786623i</v>
      </c>
      <c r="AB1299" s="12" t="str">
        <f t="shared" si="656"/>
        <v>0.480231008872852-0.122035770980094i</v>
      </c>
      <c r="AC1299" s="12" t="str">
        <f t="shared" si="657"/>
        <v>1.29782896431148-1.11913098902638i</v>
      </c>
      <c r="AD1299" s="12" t="str">
        <f t="shared" si="658"/>
        <v>0.25872652353178+0.129071783566067i</v>
      </c>
      <c r="AE1299" s="12" t="str">
        <f t="shared" si="659"/>
        <v>-0.066726873793689-0.0798721054984564i</v>
      </c>
      <c r="AF1299" s="12" t="str">
        <f t="shared" si="660"/>
        <v>-12.7156919706544-2.3982378572549i</v>
      </c>
      <c r="AG1299" s="12" t="str">
        <f t="shared" si="661"/>
        <v>1.05378859004917-0.104061399414359i</v>
      </c>
      <c r="AH1299" s="12" t="str">
        <f t="shared" si="662"/>
        <v>0.508268266384444+1.16583831337065i</v>
      </c>
      <c r="AI1299" s="12">
        <f t="shared" si="663"/>
        <v>2.0884847882887314</v>
      </c>
      <c r="AJ1299" s="12">
        <f t="shared" si="664"/>
        <v>66.444336101329142</v>
      </c>
      <c r="AK1299" s="12"/>
      <c r="AL1299" s="12"/>
      <c r="AM1299" s="12"/>
      <c r="AN1299" s="12"/>
    </row>
    <row r="1300" spans="1:40" x14ac:dyDescent="0.35">
      <c r="A1300" s="12"/>
      <c r="B1300" s="12">
        <f t="shared" si="630"/>
        <v>117000</v>
      </c>
      <c r="C1300" s="29" t="str">
        <f t="shared" si="632"/>
        <v>-5.06012430991893E-06+0.0189713000241862i</v>
      </c>
      <c r="D1300" s="28" t="str">
        <f t="shared" si="633"/>
        <v>-5.39909982715023+0.145446633518761i</v>
      </c>
      <c r="E1300" s="12" t="str">
        <f t="shared" si="634"/>
        <v>4200</v>
      </c>
      <c r="F1300" s="12" t="str">
        <f t="shared" si="635"/>
        <v>0.704225352112676</v>
      </c>
      <c r="G1300" s="12" t="str">
        <f t="shared" si="631"/>
        <v>0.704225352112676</v>
      </c>
      <c r="H1300" s="12" t="str">
        <f t="shared" si="636"/>
        <v>7.31803040218395+2.54217820135943i</v>
      </c>
      <c r="I1300" s="12" t="str">
        <f t="shared" si="637"/>
        <v>459.457925587507i</v>
      </c>
      <c r="J1300" s="12" t="str">
        <f t="shared" si="638"/>
        <v>-179.567852075064+99.3700898807042i</v>
      </c>
      <c r="K1300" s="12" t="str">
        <f t="shared" si="639"/>
        <v>1.08398453730457-1.95882659742024i</v>
      </c>
      <c r="L1300" s="12" t="str">
        <f t="shared" si="640"/>
        <v>0.0533516743206537-0.0812483302892967i</v>
      </c>
      <c r="M1300" s="12" t="str">
        <f t="shared" si="641"/>
        <v>1.13733621162522-2.04007492770954i</v>
      </c>
      <c r="N1300" s="12" t="str">
        <f t="shared" si="642"/>
        <v>-1.47026536188002i</v>
      </c>
      <c r="O1300" s="12" t="str">
        <f t="shared" si="643"/>
        <v>0.100361714851218-0.9949510169813i</v>
      </c>
      <c r="P1300" s="12" t="str">
        <f t="shared" si="644"/>
        <v>0.899638285148782+0.9949510169813i</v>
      </c>
      <c r="Q1300" s="12" t="str">
        <f t="shared" si="645"/>
        <v>-0.899638285148782+0.47531434489872i</v>
      </c>
      <c r="R1300" s="12" t="str">
        <f t="shared" si="646"/>
        <v>-0.324971894196343-1.27764106858974i</v>
      </c>
      <c r="S1300" s="12" t="str">
        <f t="shared" si="647"/>
        <v>0.150562109458756i</v>
      </c>
      <c r="T1300" s="12" t="str">
        <f t="shared" si="648"/>
        <v>0.19236433441801-0.0489284539050091i</v>
      </c>
      <c r="U1300" s="12" t="str">
        <f t="shared" si="649"/>
        <v>0.001-0.0136029865890509i</v>
      </c>
      <c r="V1300" s="12" t="str">
        <f t="shared" si="650"/>
        <v>0.0015-0.00413464637965072i</v>
      </c>
      <c r="W1300" s="12" t="str">
        <f t="shared" si="651"/>
        <v>0.00092998347386288-0.00321736829475569i</v>
      </c>
      <c r="X1300" s="12" t="str">
        <f t="shared" si="652"/>
        <v>0.00124525400789606-0.00296280634825024i</v>
      </c>
      <c r="Y1300" s="12" t="str">
        <f t="shared" si="653"/>
        <v>0.00029+0.110269902141002i</v>
      </c>
      <c r="Z1300" s="12" t="str">
        <f t="shared" si="654"/>
        <v>-0.32926668815656-0.14396583919528i</v>
      </c>
      <c r="AA1300" s="12" t="str">
        <f t="shared" si="655"/>
        <v>1.5996159121495-111.805692760815i</v>
      </c>
      <c r="AB1300" s="12" t="str">
        <f t="shared" si="656"/>
        <v>0.480177306676428-0.122134559335181i</v>
      </c>
      <c r="AC1300" s="12" t="str">
        <f t="shared" si="657"/>
        <v>1.29695938657721-1.11850574122847i</v>
      </c>
      <c r="AD1300" s="12" t="str">
        <f t="shared" si="658"/>
        <v>0.258894501565324+0.129102290149584i</v>
      </c>
      <c r="AE1300" s="12" t="str">
        <f t="shared" si="659"/>
        <v>-0.0666590155689403-0.0797810476918762i</v>
      </c>
      <c r="AF1300" s="12" t="str">
        <f t="shared" si="660"/>
        <v>-12.7171302293342-2.39673156784067i</v>
      </c>
      <c r="AG1300" s="12" t="str">
        <f t="shared" si="661"/>
        <v>1.05375157996026-0.104036501379129i</v>
      </c>
      <c r="AH1300" s="12" t="str">
        <f t="shared" si="662"/>
        <v>0.508028943479669+1.1646039896337i</v>
      </c>
      <c r="AI1300" s="12">
        <f t="shared" si="663"/>
        <v>2.0801003520040053</v>
      </c>
      <c r="AJ1300" s="12">
        <f t="shared" si="664"/>
        <v>66.431984695473091</v>
      </c>
      <c r="AK1300" s="12"/>
      <c r="AL1300" s="12"/>
      <c r="AM1300" s="12"/>
      <c r="AN1300" s="12"/>
    </row>
    <row r="1301" spans="1:40" x14ac:dyDescent="0.35">
      <c r="A1301" s="12"/>
      <c r="B1301" s="12">
        <f t="shared" si="630"/>
        <v>117100</v>
      </c>
      <c r="C1301" s="29" t="str">
        <f t="shared" si="632"/>
        <v>-5.05148560223135E-06+0.0189550990870997i</v>
      </c>
      <c r="D1301" s="28" t="str">
        <f t="shared" si="633"/>
        <v>-5.39909976092013+0.145322426334431i</v>
      </c>
      <c r="E1301" s="12" t="str">
        <f t="shared" si="634"/>
        <v>4200</v>
      </c>
      <c r="F1301" s="12" t="str">
        <f t="shared" si="635"/>
        <v>0.704225352112676</v>
      </c>
      <c r="G1301" s="12" t="str">
        <f t="shared" si="631"/>
        <v>0.704225352112676</v>
      </c>
      <c r="H1301" s="12" t="str">
        <f t="shared" si="636"/>
        <v>7.31946565690581+2.54054911823883i</v>
      </c>
      <c r="I1301" s="12" t="str">
        <f t="shared" si="637"/>
        <v>459.850624669206i</v>
      </c>
      <c r="J1301" s="12" t="str">
        <f t="shared" si="638"/>
        <v>-179.876646977327+99.4550215814569i</v>
      </c>
      <c r="K1301" s="12" t="str">
        <f t="shared" si="639"/>
        <v>1.08255146709942-1.95792756349404i</v>
      </c>
      <c r="L1301" s="12" t="str">
        <f t="shared" si="640"/>
        <v>0.0532880003018969-0.081220722380145i</v>
      </c>
      <c r="M1301" s="12" t="str">
        <f t="shared" si="641"/>
        <v>1.13583946740132-2.03914828587419i</v>
      </c>
      <c r="N1301" s="12" t="str">
        <f t="shared" si="642"/>
        <v>-1.47152199894146i</v>
      </c>
      <c r="O1301" s="12" t="str">
        <f t="shared" si="643"/>
        <v>0.0991113436156023-0.995076349616807i</v>
      </c>
      <c r="P1301" s="12" t="str">
        <f t="shared" si="644"/>
        <v>0.900888656384398+0.995076349616807i</v>
      </c>
      <c r="Q1301" s="12" t="str">
        <f t="shared" si="645"/>
        <v>-0.900888656384398+0.476445649324653i</v>
      </c>
      <c r="R1301" s="12" t="str">
        <f t="shared" si="646"/>
        <v>-0.324956965751133-1.27640710538154i</v>
      </c>
      <c r="S1301" s="12" t="str">
        <f t="shared" si="647"/>
        <v>0.150690795022395i</v>
      </c>
      <c r="T1301" s="12" t="str">
        <f t="shared" si="648"/>
        <v>0.192342801482178-0.0489680235171034i</v>
      </c>
      <c r="U1301" s="12" t="str">
        <f t="shared" si="649"/>
        <v>0.001-0.0135913700334667i</v>
      </c>
      <c r="V1301" s="12" t="str">
        <f t="shared" si="650"/>
        <v>0.0015-0.00413111551169201i</v>
      </c>
      <c r="W1301" s="12" t="str">
        <f t="shared" si="651"/>
        <v>0.000929972482452752-0.00321469867369114i</v>
      </c>
      <c r="X1301" s="12" t="str">
        <f t="shared" si="652"/>
        <v>0.0012446767568277-0.00296041663231707i</v>
      </c>
      <c r="Y1301" s="12" t="str">
        <f t="shared" si="653"/>
        <v>0.00029+0.110364149920609i</v>
      </c>
      <c r="Z1301" s="12" t="str">
        <f t="shared" si="654"/>
        <v>-0.328707115099129-0.143762044191085i</v>
      </c>
      <c r="AA1301" s="12" t="str">
        <f t="shared" si="655"/>
        <v>1.59613913250735-111.7051528383i</v>
      </c>
      <c r="AB1301" s="12" t="str">
        <f t="shared" si="656"/>
        <v>0.480123556446876-0.122233332477402i</v>
      </c>
      <c r="AC1301" s="12" t="str">
        <f t="shared" si="657"/>
        <v>1.29609139424346-1.11788057039629i</v>
      </c>
      <c r="AD1301" s="12" t="str">
        <f t="shared" si="658"/>
        <v>0.259062542985401+0.129132599434568i</v>
      </c>
      <c r="AE1301" s="12" t="str">
        <f t="shared" si="659"/>
        <v>-0.0665913346685532-0.0796901649783102i</v>
      </c>
      <c r="AF1301" s="12" t="str">
        <f t="shared" si="660"/>
        <v>-12.7185654178259-2.3952266919044i</v>
      </c>
      <c r="AG1301" s="12" t="str">
        <f t="shared" si="661"/>
        <v>1.05371456136031-0.104011676656315i</v>
      </c>
      <c r="AH1301" s="12" t="str">
        <f t="shared" si="662"/>
        <v>0.507790232574918+1.16337201469333i</v>
      </c>
      <c r="AI1301" s="12">
        <f t="shared" si="663"/>
        <v>2.0717246246348613</v>
      </c>
      <c r="AJ1301" s="12">
        <f t="shared" si="664"/>
        <v>66.419626503849344</v>
      </c>
      <c r="AK1301" s="12"/>
      <c r="AL1301" s="12"/>
      <c r="AM1301" s="12"/>
      <c r="AN1301" s="12"/>
    </row>
    <row r="1302" spans="1:40" x14ac:dyDescent="0.35">
      <c r="A1302" s="12"/>
      <c r="B1302" s="12">
        <f t="shared" si="630"/>
        <v>117200</v>
      </c>
      <c r="C1302" s="29" t="str">
        <f t="shared" si="632"/>
        <v>-5.04286899783957E-06+0.0189389257966576i</v>
      </c>
      <c r="D1302" s="28" t="str">
        <f t="shared" si="633"/>
        <v>-5.3990996948595+0.145198431107708i</v>
      </c>
      <c r="E1302" s="12" t="str">
        <f t="shared" si="634"/>
        <v>4200</v>
      </c>
      <c r="F1302" s="12" t="str">
        <f t="shared" si="635"/>
        <v>0.704225352112676</v>
      </c>
      <c r="G1302" s="12" t="str">
        <f t="shared" si="631"/>
        <v>0.704225352112676</v>
      </c>
      <c r="H1302" s="12" t="str">
        <f t="shared" si="636"/>
        <v>7.32089784952416+2.53892166004942i</v>
      </c>
      <c r="I1302" s="12" t="str">
        <f t="shared" si="637"/>
        <v>460.243323750905i</v>
      </c>
      <c r="J1302" s="12" t="str">
        <f t="shared" si="638"/>
        <v>-180.185705694115+99.5399532822096i</v>
      </c>
      <c r="K1302" s="12" t="str">
        <f t="shared" si="639"/>
        <v>1.08112096141609-1.95702867994288i</v>
      </c>
      <c r="L1302" s="12" t="str">
        <f t="shared" si="640"/>
        <v>0.0532244238844208-0.0811930976030044i</v>
      </c>
      <c r="M1302" s="12" t="str">
        <f t="shared" si="641"/>
        <v>1.13434538530051-2.03822177754588i</v>
      </c>
      <c r="N1302" s="12" t="str">
        <f t="shared" si="642"/>
        <v>-1.47277863600289i</v>
      </c>
      <c r="O1302" s="12" t="str">
        <f t="shared" si="643"/>
        <v>0.0978608158696565-0.995200110890933i</v>
      </c>
      <c r="P1302" s="12" t="str">
        <f t="shared" si="644"/>
        <v>0.902139184130343+0.995200110890933i</v>
      </c>
      <c r="Q1302" s="12" t="str">
        <f t="shared" si="645"/>
        <v>-0.902139184130343+0.477578525111957i</v>
      </c>
      <c r="R1302" s="12" t="str">
        <f t="shared" si="646"/>
        <v>-0.324942022327837-1.27517512031153i</v>
      </c>
      <c r="S1302" s="12" t="str">
        <f t="shared" si="647"/>
        <v>0.150819480586036i</v>
      </c>
      <c r="T1302" s="12" t="str">
        <f t="shared" si="648"/>
        <v>0.192321249301621-0.0490075870280605i</v>
      </c>
      <c r="U1302" s="12" t="str">
        <f t="shared" si="649"/>
        <v>0.001-0.0135797733013563i</v>
      </c>
      <c r="V1302" s="12" t="str">
        <f t="shared" si="650"/>
        <v>0.0015-0.00412759066910525i</v>
      </c>
      <c r="W1302" s="12" t="str">
        <f t="shared" si="651"/>
        <v>0.000929961482385408-0.00321203366961255i</v>
      </c>
      <c r="X1302" s="12" t="str">
        <f t="shared" si="652"/>
        <v>0.00124410092239827-0.00295803088966947i</v>
      </c>
      <c r="Y1302" s="12" t="str">
        <f t="shared" si="653"/>
        <v>0.00029+0.110458397700217i</v>
      </c>
      <c r="Z1302" s="12" t="str">
        <f t="shared" si="654"/>
        <v>-0.328148991670711-0.143558810053019i</v>
      </c>
      <c r="AA1302" s="12" t="str">
        <f t="shared" si="655"/>
        <v>1.59267384837901-111.604797579192i</v>
      </c>
      <c r="AB1302" s="12" t="str">
        <f t="shared" si="656"/>
        <v>0.480069758178895-0.122332090390044i</v>
      </c>
      <c r="AC1302" s="12" t="str">
        <f t="shared" si="657"/>
        <v>1.29522498408686-1.11725547806952i</v>
      </c>
      <c r="AD1302" s="12" t="str">
        <f t="shared" si="658"/>
        <v>0.259230647587922+0.129162711317691i</v>
      </c>
      <c r="AE1302" s="12" t="str">
        <f t="shared" si="659"/>
        <v>-0.0665238304761326-0.0795994567773509i</v>
      </c>
      <c r="AF1302" s="12" t="str">
        <f t="shared" si="660"/>
        <v>-12.7199975443837-2.39372322894171i</v>
      </c>
      <c r="AG1302" s="12" t="str">
        <f t="shared" si="661"/>
        <v>1.0536775342107-0.103986924957895i</v>
      </c>
      <c r="AH1302" s="12" t="str">
        <f t="shared" si="662"/>
        <v>0.507552132093865+1.16214238108495i</v>
      </c>
      <c r="AI1302" s="12">
        <f t="shared" si="663"/>
        <v>2.0633575875295538</v>
      </c>
      <c r="AJ1302" s="12">
        <f t="shared" si="664"/>
        <v>66.407261508328929</v>
      </c>
      <c r="AK1302" s="12"/>
      <c r="AL1302" s="12"/>
      <c r="AM1302" s="12"/>
      <c r="AN1302" s="12"/>
    </row>
    <row r="1303" spans="1:40" x14ac:dyDescent="0.35">
      <c r="A1303" s="12"/>
      <c r="B1303" s="12">
        <f t="shared" si="630"/>
        <v>117300</v>
      </c>
      <c r="C1303" s="29" t="str">
        <f t="shared" si="632"/>
        <v>-5.03427442140216E-06+0.0189227800821524i</v>
      </c>
      <c r="D1303" s="28" t="str">
        <f t="shared" si="633"/>
        <v>-5.39909962896775+0.145074647296502i</v>
      </c>
      <c r="E1303" s="12" t="str">
        <f t="shared" si="634"/>
        <v>4200</v>
      </c>
      <c r="F1303" s="12" t="str">
        <f t="shared" si="635"/>
        <v>0.704225352112676</v>
      </c>
      <c r="G1303" s="12" t="str">
        <f t="shared" si="631"/>
        <v>0.704225352112676</v>
      </c>
      <c r="H1303" s="12" t="str">
        <f t="shared" si="636"/>
        <v>7.32232698826766+2.53729582573669i</v>
      </c>
      <c r="I1303" s="12" t="str">
        <f t="shared" si="637"/>
        <v>460.636022832603i</v>
      </c>
      <c r="J1303" s="12" t="str">
        <f t="shared" si="638"/>
        <v>-180.495028225429+99.6248849829624i</v>
      </c>
      <c r="K1303" s="12" t="str">
        <f t="shared" si="639"/>
        <v>1.07969301493686-1.95612994925069i</v>
      </c>
      <c r="L1303" s="12" t="str">
        <f t="shared" si="640"/>
        <v>0.0531609449133152-0.0811654561024764i</v>
      </c>
      <c r="M1303" s="12" t="str">
        <f t="shared" si="641"/>
        <v>1.13285395985018-2.03729540535317i</v>
      </c>
      <c r="N1303" s="12" t="str">
        <f t="shared" si="642"/>
        <v>-1.47403527306433i</v>
      </c>
      <c r="O1303" s="12" t="str">
        <f t="shared" si="643"/>
        <v>0.096610133588115-0.995322300608243i</v>
      </c>
      <c r="P1303" s="12" t="str">
        <f t="shared" si="644"/>
        <v>0.903389866411885+0.995322300608243i</v>
      </c>
      <c r="Q1303" s="12" t="str">
        <f t="shared" si="645"/>
        <v>-0.903389866411885+0.478712972456087i</v>
      </c>
      <c r="R1303" s="12" t="str">
        <f t="shared" si="646"/>
        <v>-0.324927063920377-1.2739451083064i</v>
      </c>
      <c r="S1303" s="12" t="str">
        <f t="shared" si="647"/>
        <v>0.150948166149675i</v>
      </c>
      <c r="T1303" s="12" t="str">
        <f t="shared" si="648"/>
        <v>0.1922996778742-0.0490471444311791i</v>
      </c>
      <c r="U1303" s="12" t="str">
        <f t="shared" si="649"/>
        <v>0.001-0.0135681963420201i</v>
      </c>
      <c r="V1303" s="12" t="str">
        <f t="shared" si="650"/>
        <v>0.0015-0.00412407183648027i</v>
      </c>
      <c r="W1303" s="12" t="str">
        <f t="shared" si="651"/>
        <v>0.000929950473662651-0.00320937327069892i</v>
      </c>
      <c r="X1303" s="12" t="str">
        <f t="shared" si="652"/>
        <v>0.00124352649985843-0.00295564911067978i</v>
      </c>
      <c r="Y1303" s="12" t="str">
        <f t="shared" si="653"/>
        <v>0.00029+0.110552645479825i</v>
      </c>
      <c r="Z1303" s="12" t="str">
        <f t="shared" si="654"/>
        <v>-0.327592312855484-0.143356134573643i</v>
      </c>
      <c r="AA1303" s="12" t="str">
        <f t="shared" si="655"/>
        <v>1.58922000903939-111.504626465972i</v>
      </c>
      <c r="AB1303" s="12" t="str">
        <f t="shared" si="656"/>
        <v>0.480015911867148-0.122430833056382i</v>
      </c>
      <c r="AC1303" s="12" t="str">
        <f t="shared" si="657"/>
        <v>1.29436015289047-1.11663046577903i</v>
      </c>
      <c r="AD1303" s="12" t="str">
        <f t="shared" si="658"/>
        <v>0.259398815168627+0.129192625695764i</v>
      </c>
      <c r="AE1303" s="12" t="str">
        <f t="shared" si="659"/>
        <v>-0.0664565023778988-0.0795089225111058i</v>
      </c>
      <c r="AF1303" s="12" t="str">
        <f t="shared" si="660"/>
        <v>-12.7214266172354-2.39222117844019i</v>
      </c>
      <c r="AG1303" s="12" t="str">
        <f t="shared" si="661"/>
        <v>1.05364049847306-0.103962245996849i</v>
      </c>
      <c r="AH1303" s="12" t="str">
        <f t="shared" si="662"/>
        <v>0.507314640464119+1.1609150813739i</v>
      </c>
      <c r="AI1303" s="12">
        <f t="shared" si="663"/>
        <v>2.0549992220858142</v>
      </c>
      <c r="AJ1303" s="12">
        <f t="shared" si="664"/>
        <v>66.394889690876525</v>
      </c>
      <c r="AK1303" s="12"/>
      <c r="AL1303" s="12"/>
      <c r="AM1303" s="12"/>
      <c r="AN1303" s="12"/>
    </row>
    <row r="1304" spans="1:40" x14ac:dyDescent="0.35">
      <c r="A1304" s="12"/>
      <c r="B1304" s="12">
        <f t="shared" si="630"/>
        <v>117400</v>
      </c>
      <c r="C1304" s="29" t="str">
        <f t="shared" si="632"/>
        <v>-5.02570179789848E-06+0.0189066618731176i</v>
      </c>
      <c r="D1304" s="28" t="str">
        <f t="shared" si="633"/>
        <v>-5.3990995632443+0.144951074360568i</v>
      </c>
      <c r="E1304" s="12" t="str">
        <f t="shared" si="634"/>
        <v>4200</v>
      </c>
      <c r="F1304" s="12" t="str">
        <f t="shared" si="635"/>
        <v>0.704225352112676</v>
      </c>
      <c r="G1304" s="12" t="str">
        <f t="shared" si="631"/>
        <v>0.704225352112676</v>
      </c>
      <c r="H1304" s="12" t="str">
        <f t="shared" si="636"/>
        <v>7.32375308133925+2.53567161424008i</v>
      </c>
      <c r="I1304" s="12" t="str">
        <f t="shared" si="637"/>
        <v>461.028721914302i</v>
      </c>
      <c r="J1304" s="12" t="str">
        <f t="shared" si="638"/>
        <v>-180.804614571269+99.7098166837151i</v>
      </c>
      <c r="K1304" s="12" t="str">
        <f t="shared" si="639"/>
        <v>1.07826762235479-1.95523137388716i</v>
      </c>
      <c r="L1304" s="12" t="str">
        <f t="shared" si="640"/>
        <v>0.0530975632338142-0.0811377980225761i</v>
      </c>
      <c r="M1304" s="12" t="str">
        <f t="shared" si="641"/>
        <v>1.1313651855886-2.03636917190974i</v>
      </c>
      <c r="N1304" s="12" t="str">
        <f t="shared" si="642"/>
        <v>-1.47529191012577i</v>
      </c>
      <c r="O1304" s="12" t="str">
        <f t="shared" si="643"/>
        <v>0.0953592987459856-0.995442918575783i</v>
      </c>
      <c r="P1304" s="12" t="str">
        <f t="shared" si="644"/>
        <v>0.904640701254014+0.995442918575783i</v>
      </c>
      <c r="Q1304" s="12" t="str">
        <f t="shared" si="645"/>
        <v>-0.904640701254014+0.479848991549987i</v>
      </c>
      <c r="R1304" s="12" t="str">
        <f t="shared" si="646"/>
        <v>-0.324912090522664-1.27271706431015i</v>
      </c>
      <c r="S1304" s="12" t="str">
        <f t="shared" si="647"/>
        <v>0.151076851713316i</v>
      </c>
      <c r="T1304" s="12" t="str">
        <f t="shared" si="648"/>
        <v>0.192278087197791-0.049086695719756i</v>
      </c>
      <c r="U1304" s="12" t="str">
        <f t="shared" si="649"/>
        <v>0.001-0.0135566391049315i</v>
      </c>
      <c r="V1304" s="12" t="str">
        <f t="shared" si="650"/>
        <v>0.0015-0.0041205589984594i</v>
      </c>
      <c r="W1304" s="12" t="str">
        <f t="shared" si="651"/>
        <v>0.000929939456286293-0.00320671746516967i</v>
      </c>
      <c r="X1304" s="12" t="str">
        <f t="shared" si="652"/>
        <v>0.00124295348447855-0.00295327128575101i</v>
      </c>
      <c r="Y1304" s="12" t="str">
        <f t="shared" si="653"/>
        <v>0.00029+0.110646893259433i</v>
      </c>
      <c r="Z1304" s="12" t="str">
        <f t="shared" si="654"/>
        <v>-0.327037073659334-0.143154015556556i</v>
      </c>
      <c r="AA1304" s="12" t="str">
        <f t="shared" si="655"/>
        <v>1.58577756404099-111.404638983073i</v>
      </c>
      <c r="AB1304" s="12" t="str">
        <f t="shared" si="656"/>
        <v>0.479962017506331-0.122529560459681i</v>
      </c>
      <c r="AC1304" s="12" t="str">
        <f t="shared" si="657"/>
        <v>1.29349689744378-1.11600553504705i</v>
      </c>
      <c r="AD1304" s="12" t="str">
        <f t="shared" si="658"/>
        <v>0.259567045523097+0.129222342465781i</v>
      </c>
      <c r="AE1304" s="12" t="str">
        <f t="shared" si="659"/>
        <v>-0.0663893497626719-0.079418561604196i</v>
      </c>
      <c r="AF1304" s="12" t="str">
        <f t="shared" si="660"/>
        <v>-12.7228526445836-2.39072053987951i</v>
      </c>
      <c r="AG1304" s="12" t="str">
        <f t="shared" si="661"/>
        <v>1.05360345410933-0.103937639487153i</v>
      </c>
      <c r="AH1304" s="12" t="str">
        <f t="shared" si="662"/>
        <v>0.50707775611718+1.15969010815554i</v>
      </c>
      <c r="AI1304" s="12">
        <f t="shared" si="663"/>
        <v>2.0466495097520618</v>
      </c>
      <c r="AJ1304" s="12">
        <f t="shared" si="664"/>
        <v>66.382511033555843</v>
      </c>
      <c r="AK1304" s="12"/>
      <c r="AL1304" s="12"/>
      <c r="AM1304" s="12"/>
      <c r="AN1304" s="12"/>
    </row>
    <row r="1305" spans="1:40" x14ac:dyDescent="0.35">
      <c r="A1305" s="12"/>
      <c r="B1305" s="12">
        <f t="shared" si="630"/>
        <v>117500</v>
      </c>
      <c r="C1305" s="29" t="str">
        <f t="shared" si="632"/>
        <v>-5.01715105262693E-06+0.0188905710993263i</v>
      </c>
      <c r="D1305" s="28" t="str">
        <f t="shared" si="633"/>
        <v>-5.39909949768859+0.144827711761502i</v>
      </c>
      <c r="E1305" s="12" t="str">
        <f t="shared" si="634"/>
        <v>4200</v>
      </c>
      <c r="F1305" s="12" t="str">
        <f t="shared" si="635"/>
        <v>0.704225352112676</v>
      </c>
      <c r="G1305" s="12" t="str">
        <f t="shared" si="631"/>
        <v>0.704225352112676</v>
      </c>
      <c r="H1305" s="12" t="str">
        <f t="shared" si="636"/>
        <v>7.32517613691624+2.53404902449292i</v>
      </c>
      <c r="I1305" s="12" t="str">
        <f t="shared" si="637"/>
        <v>461.421420996001i</v>
      </c>
      <c r="J1305" s="12" t="str">
        <f t="shared" si="638"/>
        <v>-181.114464731635+99.7947483844679i</v>
      </c>
      <c r="K1305" s="12" t="str">
        <f t="shared" si="639"/>
        <v>1.07684477837368-1.95433295630775i</v>
      </c>
      <c r="L1305" s="12" t="str">
        <f t="shared" si="640"/>
        <v>0.0530342786912964-0.0811101235067339i</v>
      </c>
      <c r="M1305" s="12" t="str">
        <f t="shared" si="641"/>
        <v>1.12987905706498-2.03544307981448i</v>
      </c>
      <c r="N1305" s="12" t="str">
        <f t="shared" si="642"/>
        <v>-1.4765485471872i</v>
      </c>
      <c r="O1305" s="12" t="str">
        <f t="shared" si="643"/>
        <v>0.0941083133185172-0.99556196460308i</v>
      </c>
      <c r="P1305" s="12" t="str">
        <f t="shared" si="644"/>
        <v>0.905891686681483+0.99556196460308i</v>
      </c>
      <c r="Q1305" s="12" t="str">
        <f t="shared" si="645"/>
        <v>-0.905891686681483+0.48098658258412i</v>
      </c>
      <c r="R1305" s="12" t="str">
        <f t="shared" si="646"/>
        <v>-0.324897102128607-1.27149098328396i</v>
      </c>
      <c r="S1305" s="12" t="str">
        <f t="shared" si="647"/>
        <v>0.151205537276955i</v>
      </c>
      <c r="T1305" s="12" t="str">
        <f t="shared" si="648"/>
        <v>0.192256477270255-0.0491262408870817i</v>
      </c>
      <c r="U1305" s="12" t="str">
        <f t="shared" si="649"/>
        <v>0.001-0.0135451015397358i</v>
      </c>
      <c r="V1305" s="12" t="str">
        <f t="shared" si="650"/>
        <v>0.0015-0.00411705213973731i</v>
      </c>
      <c r="W1305" s="12" t="str">
        <f t="shared" si="651"/>
        <v>0.000929928430258139-0.00320406624128423i</v>
      </c>
      <c r="X1305" s="12" t="str">
        <f t="shared" si="652"/>
        <v>0.00124238187154859-0.00295089740531657i</v>
      </c>
      <c r="Y1305" s="12" t="str">
        <f t="shared" si="653"/>
        <v>0.00029+0.11074114103904i</v>
      </c>
      <c r="Z1305" s="12" t="str">
        <f t="shared" si="654"/>
        <v>-0.326483269109752-0.142952450816338i</v>
      </c>
      <c r="AA1305" s="12" t="str">
        <f t="shared" si="655"/>
        <v>1.58234646321244-111.304834616885i</v>
      </c>
      <c r="AB1305" s="12" t="str">
        <f t="shared" si="656"/>
        <v>0.479908075091106-0.122628272583193i</v>
      </c>
      <c r="AC1305" s="12" t="str">
        <f t="shared" si="657"/>
        <v>1.29263521454275-1.11538068738708i</v>
      </c>
      <c r="AD1305" s="12" t="str">
        <f t="shared" si="658"/>
        <v>0.259735338446742+0.129251861524869i</v>
      </c>
      <c r="AE1305" s="12" t="str">
        <f t="shared" si="659"/>
        <v>-0.0663223720218662-0.0793283734837328i</v>
      </c>
      <c r="AF1305" s="12" t="str">
        <f t="shared" si="660"/>
        <v>-12.7242756346048-2.38922131273142i</v>
      </c>
      <c r="AG1305" s="12" t="str">
        <f t="shared" si="661"/>
        <v>1.05356640108171-0.103913105143781i</v>
      </c>
      <c r="AH1305" s="12" t="str">
        <f t="shared" si="662"/>
        <v>0.506841477488521+1.15846745405492i</v>
      </c>
      <c r="AI1305" s="12">
        <f t="shared" si="663"/>
        <v>2.0383084320263247</v>
      </c>
      <c r="AJ1305" s="12">
        <f t="shared" si="664"/>
        <v>66.370125518522002</v>
      </c>
      <c r="AK1305" s="12"/>
      <c r="AL1305" s="12"/>
      <c r="AM1305" s="12"/>
      <c r="AN1305" s="12"/>
    </row>
    <row r="1306" spans="1:40" x14ac:dyDescent="0.35">
      <c r="A1306" s="12"/>
      <c r="B1306" s="12">
        <f t="shared" si="630"/>
        <v>117600</v>
      </c>
      <c r="C1306" s="29" t="str">
        <f t="shared" si="632"/>
        <v>-5.00862211120341E-06+0.0188745076907908i</v>
      </c>
      <c r="D1306" s="28" t="str">
        <f t="shared" si="633"/>
        <v>-5.39909943230004+0.14470455896273i</v>
      </c>
      <c r="E1306" s="12" t="str">
        <f t="shared" si="634"/>
        <v>4200</v>
      </c>
      <c r="F1306" s="12" t="str">
        <f t="shared" si="635"/>
        <v>0.704225352112676</v>
      </c>
      <c r="G1306" s="12" t="str">
        <f t="shared" si="631"/>
        <v>0.704225352112676</v>
      </c>
      <c r="H1306" s="12" t="str">
        <f t="shared" si="636"/>
        <v>7.32659616315033+2.53242805542261i</v>
      </c>
      <c r="I1306" s="12" t="str">
        <f t="shared" si="637"/>
        <v>461.8141200777i</v>
      </c>
      <c r="J1306" s="12" t="str">
        <f t="shared" si="638"/>
        <v>-181.424578706526+99.8796800852206i</v>
      </c>
      <c r="K1306" s="12" t="str">
        <f t="shared" si="639"/>
        <v>1.07542447770808-1.95343469895379i</v>
      </c>
      <c r="L1306" s="12" t="str">
        <f t="shared" si="640"/>
        <v>0.052971091131285-0.0810824326977971i</v>
      </c>
      <c r="M1306" s="12" t="str">
        <f t="shared" si="641"/>
        <v>1.12839556883936-2.03451713165159i</v>
      </c>
      <c r="N1306" s="12" t="str">
        <f t="shared" si="642"/>
        <v>-1.47780518424864i</v>
      </c>
      <c r="O1306" s="12" t="str">
        <f t="shared" si="643"/>
        <v>0.0928571792811666-0.995679438502144i</v>
      </c>
      <c r="P1306" s="12" t="str">
        <f t="shared" si="644"/>
        <v>0.907142820718833+0.995679438502144i</v>
      </c>
      <c r="Q1306" s="12" t="str">
        <f t="shared" si="645"/>
        <v>-0.907142820718833+0.482125745746496i</v>
      </c>
      <c r="R1306" s="12" t="str">
        <f t="shared" si="646"/>
        <v>-0.324882098732101-1.27026686020613i</v>
      </c>
      <c r="S1306" s="12" t="str">
        <f t="shared" si="647"/>
        <v>0.151334222840595i</v>
      </c>
      <c r="T1306" s="12" t="str">
        <f t="shared" si="648"/>
        <v>0.192234848089457-0.049165779926444i</v>
      </c>
      <c r="U1306" s="12" t="str">
        <f t="shared" si="649"/>
        <v>0.001-0.0135335835962496i</v>
      </c>
      <c r="V1306" s="12" t="str">
        <f t="shared" si="650"/>
        <v>0.0015-0.00411355124506067i</v>
      </c>
      <c r="W1306" s="12" t="str">
        <f t="shared" si="651"/>
        <v>0.000929917395579994-0.00320141958734194i</v>
      </c>
      <c r="X1306" s="12" t="str">
        <f t="shared" si="652"/>
        <v>0.00124181165637802-0.00294852745984006i</v>
      </c>
      <c r="Y1306" s="12" t="str">
        <f t="shared" si="653"/>
        <v>0.00029+0.110835388818648i</v>
      </c>
      <c r="Z1306" s="12" t="str">
        <f t="shared" si="654"/>
        <v>-0.325930894255674-0.142751438178468i</v>
      </c>
      <c r="AA1306" s="12" t="str">
        <f t="shared" si="655"/>
        <v>1.5789266566563-111.205212855729i</v>
      </c>
      <c r="AB1306" s="12" t="str">
        <f t="shared" si="656"/>
        <v>0.479854084616143-0.122726969410165i</v>
      </c>
      <c r="AC1306" s="12" t="str">
        <f t="shared" si="657"/>
        <v>1.29177510098966-1.11475592430405i</v>
      </c>
      <c r="AD1306" s="12" t="str">
        <f t="shared" si="658"/>
        <v>0.25990369373481+0.129281182770341i</v>
      </c>
      <c r="AE1306" s="12" t="str">
        <f t="shared" si="659"/>
        <v>-0.0662555685494599-0.0792383575793086i</v>
      </c>
      <c r="AF1306" s="12" t="str">
        <f t="shared" si="660"/>
        <v>-12.7256955954504-2.38772349645988i</v>
      </c>
      <c r="AG1306" s="12" t="str">
        <f t="shared" si="661"/>
        <v>1.05352933935267-0.103888642682684i</v>
      </c>
      <c r="AH1306" s="12" t="str">
        <f t="shared" si="662"/>
        <v>0.506605803017422+1.15724711172672i</v>
      </c>
      <c r="AI1306" s="12">
        <f t="shared" si="663"/>
        <v>2.0299759704561722</v>
      </c>
      <c r="AJ1306" s="12">
        <f t="shared" si="664"/>
        <v>66.357733128029139</v>
      </c>
      <c r="AK1306" s="12"/>
      <c r="AL1306" s="12"/>
      <c r="AM1306" s="12"/>
      <c r="AN1306" s="12"/>
    </row>
    <row r="1307" spans="1:40" x14ac:dyDescent="0.35">
      <c r="A1307" s="12"/>
      <c r="B1307" s="12">
        <f t="shared" si="630"/>
        <v>117700</v>
      </c>
      <c r="C1307" s="29" t="str">
        <f t="shared" si="632"/>
        <v>-0.0000050001148995597+0.0188584715777612i</v>
      </c>
      <c r="D1307" s="28" t="str">
        <f t="shared" si="633"/>
        <v>-5.39909936707808+0.144581615429503i</v>
      </c>
      <c r="E1307" s="12" t="str">
        <f t="shared" si="634"/>
        <v>4200</v>
      </c>
      <c r="F1307" s="12" t="str">
        <f t="shared" si="635"/>
        <v>0.704225352112676</v>
      </c>
      <c r="G1307" s="12" t="str">
        <f t="shared" si="631"/>
        <v>0.704225352112676</v>
      </c>
      <c r="H1307" s="12" t="str">
        <f t="shared" si="636"/>
        <v>7.32801316816777+2.53080870595061i</v>
      </c>
      <c r="I1307" s="12" t="str">
        <f t="shared" si="637"/>
        <v>462.206819159398i</v>
      </c>
      <c r="J1307" s="12" t="str">
        <f t="shared" si="638"/>
        <v>-181.734956495943+99.9646117859734i</v>
      </c>
      <c r="K1307" s="12" t="str">
        <f t="shared" si="639"/>
        <v>1.07400671508326-1.95253660425254i</v>
      </c>
      <c r="L1307" s="12" t="str">
        <f t="shared" si="640"/>
        <v>0.0529080003994508-0.0810547257380332i</v>
      </c>
      <c r="M1307" s="12" t="str">
        <f t="shared" si="641"/>
        <v>1.12691471548271-2.03359132999057i</v>
      </c>
      <c r="N1307" s="12" t="str">
        <f t="shared" si="642"/>
        <v>-1.47906182131007i</v>
      </c>
      <c r="O1307" s="12" t="str">
        <f t="shared" si="643"/>
        <v>0.0916058986096653-0.995795340087468i</v>
      </c>
      <c r="P1307" s="12" t="str">
        <f t="shared" si="644"/>
        <v>0.908394101390335+0.995795340087468i</v>
      </c>
      <c r="Q1307" s="12" t="str">
        <f t="shared" si="645"/>
        <v>-0.908394101390335+0.483266481222602i</v>
      </c>
      <c r="R1307" s="12" t="str">
        <f t="shared" si="646"/>
        <v>-0.324867080327044-1.26904469007205i</v>
      </c>
      <c r="S1307" s="12" t="str">
        <f t="shared" si="647"/>
        <v>0.151462908404235i</v>
      </c>
      <c r="T1307" s="12" t="str">
        <f t="shared" si="648"/>
        <v>0.192213199653264-0.0492053128311263i</v>
      </c>
      <c r="U1307" s="12" t="str">
        <f t="shared" si="649"/>
        <v>0.001-0.0135220852244601i</v>
      </c>
      <c r="V1307" s="12" t="str">
        <f t="shared" si="650"/>
        <v>0.0015-0.004110056299228i</v>
      </c>
      <c r="W1307" s="12" t="str">
        <f t="shared" si="651"/>
        <v>0.000929906352253672-0.00319877749168196i</v>
      </c>
      <c r="X1307" s="12" t="str">
        <f t="shared" si="652"/>
        <v>0.00124124283429572-0.00294616143981539i</v>
      </c>
      <c r="Y1307" s="12" t="str">
        <f t="shared" si="653"/>
        <v>0.00029+0.110929636598256i</v>
      </c>
      <c r="Z1307" s="12" t="str">
        <f t="shared" si="654"/>
        <v>-0.325379944167444-0.142550975479282i</v>
      </c>
      <c r="AA1307" s="12" t="str">
        <f t="shared" si="655"/>
        <v>1.57551809474773-111.105773189865i</v>
      </c>
      <c r="AB1307" s="12" t="str">
        <f t="shared" si="656"/>
        <v>0.479800046076117-0.12282565092383i</v>
      </c>
      <c r="AC1307" s="12" t="str">
        <f t="shared" si="657"/>
        <v>1.29091655359331-1.11413124729427i</v>
      </c>
      <c r="AD1307" s="12" t="str">
        <f t="shared" si="658"/>
        <v>0.26007211118239+0.129310306099653i</v>
      </c>
      <c r="AE1307" s="12" t="str">
        <f t="shared" si="659"/>
        <v>-0.0661889387420057-0.0791485133229866i</v>
      </c>
      <c r="AF1307" s="12" t="str">
        <f t="shared" si="660"/>
        <v>-12.7271125352458-2.38622709052111i</v>
      </c>
      <c r="AG1307" s="12" t="str">
        <f t="shared" si="661"/>
        <v>1.05349226888497-0.103864251820812i</v>
      </c>
      <c r="AH1307" s="12" t="str">
        <f t="shared" si="662"/>
        <v>0.506370731147144+1.15602907385512i</v>
      </c>
      <c r="AI1307" s="12">
        <f t="shared" si="663"/>
        <v>2.0216521066391495</v>
      </c>
      <c r="AJ1307" s="12">
        <f t="shared" si="664"/>
        <v>66.345333844422697</v>
      </c>
      <c r="AK1307" s="12"/>
      <c r="AL1307" s="12"/>
      <c r="AM1307" s="12"/>
      <c r="AN1307" s="12"/>
    </row>
    <row r="1308" spans="1:40" x14ac:dyDescent="0.35">
      <c r="A1308" s="12"/>
      <c r="B1308" s="12">
        <f t="shared" si="630"/>
        <v>117800</v>
      </c>
      <c r="C1308" s="29" t="str">
        <f t="shared" si="632"/>
        <v>-0.0000049916293439418+0.0188424626907241i</v>
      </c>
      <c r="D1308" s="28" t="str">
        <f t="shared" si="633"/>
        <v>-5.39909930202216+0.144458880628885i</v>
      </c>
      <c r="E1308" s="12" t="str">
        <f t="shared" si="634"/>
        <v>4200</v>
      </c>
      <c r="F1308" s="12" t="str">
        <f t="shared" si="635"/>
        <v>0.704225352112676</v>
      </c>
      <c r="G1308" s="12" t="str">
        <f t="shared" si="631"/>
        <v>0.704225352112676</v>
      </c>
      <c r="H1308" s="12" t="str">
        <f t="shared" si="636"/>
        <v>7.32942716006943+2.52919097499252i</v>
      </c>
      <c r="I1308" s="12" t="str">
        <f t="shared" si="637"/>
        <v>462.599518241097i</v>
      </c>
      <c r="J1308" s="12" t="str">
        <f t="shared" si="638"/>
        <v>-182.045598099885+100.049543486726i</v>
      </c>
      <c r="K1308" s="12" t="str">
        <f t="shared" si="639"/>
        <v>1.07259148523524-1.95163867461724i</v>
      </c>
      <c r="L1308" s="12" t="str">
        <f t="shared" si="640"/>
        <v>0.0528450063416096-0.08102700276913i</v>
      </c>
      <c r="M1308" s="12" t="str">
        <f t="shared" si="641"/>
        <v>1.12543649157685-2.03266567738637i</v>
      </c>
      <c r="N1308" s="12" t="str">
        <f t="shared" si="642"/>
        <v>-1.48031845837151i</v>
      </c>
      <c r="O1308" s="12" t="str">
        <f t="shared" si="643"/>
        <v>0.0903544732799361-0.995909669176028i</v>
      </c>
      <c r="P1308" s="12" t="str">
        <f t="shared" si="644"/>
        <v>0.909645526720064+0.995909669176028i</v>
      </c>
      <c r="Q1308" s="12" t="str">
        <f t="shared" si="645"/>
        <v>-0.909645526720064+0.484408789195482i</v>
      </c>
      <c r="R1308" s="12" t="str">
        <f t="shared" si="646"/>
        <v>-0.324852046907317-1.26782446789406i</v>
      </c>
      <c r="S1308" s="12" t="str">
        <f t="shared" si="647"/>
        <v>0.151591593967875i</v>
      </c>
      <c r="T1308" s="12" t="str">
        <f t="shared" si="648"/>
        <v>0.192191531959534-0.0492448395944071i</v>
      </c>
      <c r="U1308" s="12" t="str">
        <f t="shared" si="649"/>
        <v>0.001-0.0135106063745242i</v>
      </c>
      <c r="V1308" s="12" t="str">
        <f t="shared" si="650"/>
        <v>0.0015-0.00410656728708944i</v>
      </c>
      <c r="W1308" s="12" t="str">
        <f t="shared" si="651"/>
        <v>0.000929895300280976-0.00319613994268297i</v>
      </c>
      <c r="X1308" s="12" t="str">
        <f t="shared" si="652"/>
        <v>0.00124067540064985-0.00294379933576643i</v>
      </c>
      <c r="Y1308" s="12" t="str">
        <f t="shared" si="653"/>
        <v>0.00029+0.111023884377863i</v>
      </c>
      <c r="Z1308" s="12" t="str">
        <f t="shared" si="654"/>
        <v>-0.324830413936649-0.142351060565888i</v>
      </c>
      <c r="AA1308" s="12" t="str">
        <f t="shared" si="655"/>
        <v>1.57212072813241-111.006515111471i</v>
      </c>
      <c r="AB1308" s="12" t="str">
        <f t="shared" si="656"/>
        <v>0.479745959465683-0.122924317107409i</v>
      </c>
      <c r="AC1308" s="12" t="str">
        <f t="shared" si="657"/>
        <v>1.29005956916884-1.11350665784553i</v>
      </c>
      <c r="AD1308" s="12" t="str">
        <f t="shared" si="658"/>
        <v>0.260240590584394+0.129339231410428i</v>
      </c>
      <c r="AE1308" s="12" t="str">
        <f t="shared" si="659"/>
        <v>-0.0661224819985954-0.0790588401492791i</v>
      </c>
      <c r="AF1308" s="12" t="str">
        <f t="shared" si="660"/>
        <v>-12.7285264620916-2.38473209436363i</v>
      </c>
      <c r="AG1308" s="12" t="str">
        <f t="shared" si="661"/>
        <v>1.05345518964163-0.103839932276082i</v>
      </c>
      <c r="AH1308" s="12" t="str">
        <f t="shared" si="662"/>
        <v>0.506136260324795+1.15481333315359i</v>
      </c>
      <c r="AI1308" s="12">
        <f t="shared" si="663"/>
        <v>2.0133368222218264</v>
      </c>
      <c r="AJ1308" s="12">
        <f t="shared" si="664"/>
        <v>66.332927650142949</v>
      </c>
      <c r="AK1308" s="12"/>
      <c r="AL1308" s="12"/>
      <c r="AM1308" s="12"/>
      <c r="AN1308" s="12"/>
    </row>
    <row r="1309" spans="1:40" x14ac:dyDescent="0.35">
      <c r="A1309" s="12"/>
      <c r="B1309" s="12">
        <f t="shared" si="630"/>
        <v>117900</v>
      </c>
      <c r="C1309" s="29" t="str">
        <f t="shared" si="632"/>
        <v>-4.98316537090834E-06+0.0188264809604023i</v>
      </c>
      <c r="D1309" s="28" t="str">
        <f t="shared" si="633"/>
        <v>-5.3990992371317+0.144336354029751i</v>
      </c>
      <c r="E1309" s="12" t="str">
        <f t="shared" si="634"/>
        <v>4200</v>
      </c>
      <c r="F1309" s="12" t="str">
        <f t="shared" si="635"/>
        <v>0.704225352112676</v>
      </c>
      <c r="G1309" s="12" t="str">
        <f t="shared" si="631"/>
        <v>0.704225352112676</v>
      </c>
      <c r="H1309" s="12" t="str">
        <f t="shared" si="636"/>
        <v>7.33083814693085+2.52757486145812i</v>
      </c>
      <c r="I1309" s="12" t="str">
        <f t="shared" si="637"/>
        <v>462.992217322796i</v>
      </c>
      <c r="J1309" s="12" t="str">
        <f t="shared" si="638"/>
        <v>-182.356503518353+100.134475187479i</v>
      </c>
      <c r="K1309" s="12" t="str">
        <f t="shared" si="639"/>
        <v>1.07117878291071-1.95074091244718i</v>
      </c>
      <c r="L1309" s="12" t="str">
        <f t="shared" si="640"/>
        <v>0.0527821088037251-0.080999263932199i</v>
      </c>
      <c r="M1309" s="12" t="str">
        <f t="shared" si="641"/>
        <v>1.12396089171444-2.03174017637938i</v>
      </c>
      <c r="N1309" s="12" t="str">
        <f t="shared" si="642"/>
        <v>-1.48157509543295i</v>
      </c>
      <c r="O1309" s="12" t="str">
        <f t="shared" si="643"/>
        <v>0.0891029052681606-0.996022425587282i</v>
      </c>
      <c r="P1309" s="12" t="str">
        <f t="shared" si="644"/>
        <v>0.910897094731839+0.996022425587282i</v>
      </c>
      <c r="Q1309" s="12" t="str">
        <f t="shared" si="645"/>
        <v>-0.910897094731839+0.485552669845668i</v>
      </c>
      <c r="R1309" s="12" t="str">
        <f t="shared" si="646"/>
        <v>-0.3248369984668-1.26660618870142i</v>
      </c>
      <c r="S1309" s="12" t="str">
        <f t="shared" si="647"/>
        <v>0.151720279531515i</v>
      </c>
      <c r="T1309" s="12" t="str">
        <f t="shared" si="648"/>
        <v>0.192169845006126-0.0492843602095612i</v>
      </c>
      <c r="U1309" s="12" t="str">
        <f t="shared" si="649"/>
        <v>0.001-0.0134991469967681i</v>
      </c>
      <c r="V1309" s="12" t="str">
        <f t="shared" si="650"/>
        <v>0.0015-0.00410308419354652i</v>
      </c>
      <c r="W1309" s="12" t="str">
        <f t="shared" si="651"/>
        <v>0.000929884239663734-0.0031935069287631i</v>
      </c>
      <c r="X1309" s="12" t="str">
        <f t="shared" si="652"/>
        <v>0.00124010935080782-0.00294144113824703i</v>
      </c>
      <c r="Y1309" s="12" t="str">
        <f t="shared" si="653"/>
        <v>0.00029+0.111118132157471i</v>
      </c>
      <c r="Z1309" s="12" t="str">
        <f t="shared" si="654"/>
        <v>-0.324282298676016-0.142151691296111i</v>
      </c>
      <c r="AA1309" s="12" t="str">
        <f t="shared" si="655"/>
        <v>1.56873450772485-110.907438114637i</v>
      </c>
      <c r="AB1309" s="12" t="str">
        <f t="shared" si="656"/>
        <v>0.479691824779495-0.123022967944116i</v>
      </c>
      <c r="AC1309" s="12" t="str">
        <f t="shared" si="657"/>
        <v>1.2892041445378-1.11288215743706i</v>
      </c>
      <c r="AD1309" s="12" t="str">
        <f t="shared" si="658"/>
        <v>0.260409131735582+0.129367958600446i</v>
      </c>
      <c r="AE1309" s="12" t="str">
        <f t="shared" si="659"/>
        <v>-0.0660561977208613-0.0789693374951409i</v>
      </c>
      <c r="AF1309" s="12" t="str">
        <f t="shared" si="660"/>
        <v>-12.7299373840625-2.38323850742837i</v>
      </c>
      <c r="AG1309" s="12" t="str">
        <f t="shared" si="661"/>
        <v>1.05341810158595-0.103815683767392i</v>
      </c>
      <c r="AH1309" s="12" t="str">
        <f t="shared" si="662"/>
        <v>0.505902389001363+1.15359988236473i</v>
      </c>
      <c r="AI1309" s="12">
        <f t="shared" si="663"/>
        <v>2.0050300988996512</v>
      </c>
      <c r="AJ1309" s="12">
        <f t="shared" si="664"/>
        <v>66.320514527722509</v>
      </c>
      <c r="AK1309" s="12"/>
      <c r="AL1309" s="12"/>
      <c r="AM1309" s="12"/>
      <c r="AN1309" s="12"/>
    </row>
    <row r="1310" spans="1:40" x14ac:dyDescent="0.35">
      <c r="A1310" s="12"/>
      <c r="B1310" s="12">
        <f t="shared" si="630"/>
        <v>118000</v>
      </c>
      <c r="C1310" s="29" t="str">
        <f t="shared" si="632"/>
        <v>-4.97472290732906E-06+0.0188105263177533i</v>
      </c>
      <c r="D1310" s="28" t="str">
        <f t="shared" si="633"/>
        <v>-5.39909917240614+0.144214035102775i</v>
      </c>
      <c r="E1310" s="12" t="str">
        <f t="shared" si="634"/>
        <v>4200</v>
      </c>
      <c r="F1310" s="12" t="str">
        <f t="shared" si="635"/>
        <v>0.704225352112676</v>
      </c>
      <c r="G1310" s="12" t="str">
        <f t="shared" si="631"/>
        <v>0.704225352112676</v>
      </c>
      <c r="H1310" s="12" t="str">
        <f t="shared" si="636"/>
        <v>7.33224613680235+2.52596036425142i</v>
      </c>
      <c r="I1310" s="12" t="str">
        <f t="shared" si="637"/>
        <v>463.384916404494i</v>
      </c>
      <c r="J1310" s="12" t="str">
        <f t="shared" si="638"/>
        <v>-182.667672751347+100.219406888232i</v>
      </c>
      <c r="K1310" s="12" t="str">
        <f t="shared" si="639"/>
        <v>1.06976860286707-1.94984332012779i</v>
      </c>
      <c r="L1310" s="12" t="str">
        <f t="shared" si="640"/>
        <v>0.0527193076319085-0.0809715093677768i</v>
      </c>
      <c r="M1310" s="12" t="str">
        <f t="shared" si="641"/>
        <v>1.12248791049898-2.03081482949557i</v>
      </c>
      <c r="N1310" s="12" t="str">
        <f t="shared" si="642"/>
        <v>-1.48283173249438i</v>
      </c>
      <c r="O1310" s="12" t="str">
        <f t="shared" si="643"/>
        <v>0.0878511965507455-0.996133609143172i</v>
      </c>
      <c r="P1310" s="12" t="str">
        <f t="shared" si="644"/>
        <v>0.912148803449255+0.996133609143172i</v>
      </c>
      <c r="Q1310" s="12" t="str">
        <f t="shared" si="645"/>
        <v>-0.912148803449255+0.486698123351208i</v>
      </c>
      <c r="R1310" s="12" t="str">
        <f t="shared" si="646"/>
        <v>-0.324821934999368-1.26538984754025i</v>
      </c>
      <c r="S1310" s="12" t="str">
        <f t="shared" si="647"/>
        <v>0.151848965095155i</v>
      </c>
      <c r="T1310" s="12" t="str">
        <f t="shared" si="648"/>
        <v>0.192148138790903-0.0493238746698597i</v>
      </c>
      <c r="U1310" s="12" t="str">
        <f t="shared" si="649"/>
        <v>0.001-0.0134877070416861i</v>
      </c>
      <c r="V1310" s="12" t="str">
        <f t="shared" si="650"/>
        <v>0.0015-0.00409960700355199i</v>
      </c>
      <c r="W1310" s="12" t="str">
        <f t="shared" si="651"/>
        <v>0.000929873170403741-0.00319087843837972i</v>
      </c>
      <c r="X1310" s="12" t="str">
        <f t="shared" si="652"/>
        <v>0.00123954468015615-0.00293908683784086i</v>
      </c>
      <c r="Y1310" s="12" t="str">
        <f t="shared" si="653"/>
        <v>0.00029+0.111212379937079i</v>
      </c>
      <c r="Z1310" s="12" t="str">
        <f t="shared" si="654"/>
        <v>-0.32373559351932-0.141952865538424i</v>
      </c>
      <c r="AA1310" s="12" t="str">
        <f t="shared" si="655"/>
        <v>1.56535938470674-110.808541695358i</v>
      </c>
      <c r="AB1310" s="12" t="str">
        <f t="shared" si="656"/>
        <v>0.479637642012219-0.123121603417154i</v>
      </c>
      <c r="AC1310" s="12" t="str">
        <f t="shared" si="657"/>
        <v>1.28835027652812-1.11225774753971i</v>
      </c>
      <c r="AD1310" s="12" t="str">
        <f t="shared" si="658"/>
        <v>0.260577734430544+0.129396487567661i</v>
      </c>
      <c r="AE1310" s="12" t="str">
        <f t="shared" si="659"/>
        <v>-0.0659900853129557-0.0788800047999584i</v>
      </c>
      <c r="AF1310" s="12" t="str">
        <f t="shared" si="660"/>
        <v>-12.7313453092085-2.38174632914864i</v>
      </c>
      <c r="AG1310" s="12" t="str">
        <f t="shared" si="661"/>
        <v>1.05338100468148-0.103791506014608i</v>
      </c>
      <c r="AH1310" s="12" t="str">
        <f t="shared" si="662"/>
        <v>0.505669115631708+1.15238871426031i</v>
      </c>
      <c r="AI1310" s="12">
        <f t="shared" si="663"/>
        <v>1.9967319184179189</v>
      </c>
      <c r="AJ1310" s="12">
        <f t="shared" si="664"/>
        <v>66.308094459789174</v>
      </c>
      <c r="AK1310" s="12"/>
      <c r="AL1310" s="12"/>
      <c r="AM1310" s="12"/>
      <c r="AN1310" s="12"/>
    </row>
    <row r="1311" spans="1:40" x14ac:dyDescent="0.35">
      <c r="A1311" s="12"/>
      <c r="B1311" s="12">
        <f t="shared" si="630"/>
        <v>118100</v>
      </c>
      <c r="C1311" s="29" t="str">
        <f t="shared" si="632"/>
        <v>-4.96630188038315E-06+0.0187945986939686i</v>
      </c>
      <c r="D1311" s="28" t="str">
        <f t="shared" si="633"/>
        <v>-5.39909910784493+0.144091923320426i</v>
      </c>
      <c r="E1311" s="12" t="str">
        <f t="shared" si="634"/>
        <v>4200</v>
      </c>
      <c r="F1311" s="12" t="str">
        <f t="shared" si="635"/>
        <v>0.704225352112676</v>
      </c>
      <c r="G1311" s="12" t="str">
        <f t="shared" si="631"/>
        <v>0.704225352112676</v>
      </c>
      <c r="H1311" s="12" t="str">
        <f t="shared" si="636"/>
        <v>7.33365113770914+2.52434748227079i</v>
      </c>
      <c r="I1311" s="12" t="str">
        <f t="shared" si="637"/>
        <v>463.777615486193i</v>
      </c>
      <c r="J1311" s="12" t="str">
        <f t="shared" si="638"/>
        <v>-182.979105798866+100.304338588984i</v>
      </c>
      <c r="K1311" s="12" t="str">
        <f t="shared" si="639"/>
        <v>1.06836093987242-1.9489459000307i</v>
      </c>
      <c r="L1311" s="12" t="str">
        <f t="shared" si="640"/>
        <v>0.0526566026724209-0.080943739215828i</v>
      </c>
      <c r="M1311" s="12" t="str">
        <f t="shared" si="641"/>
        <v>1.12101754254484-2.02988963924653i</v>
      </c>
      <c r="N1311" s="12" t="str">
        <f t="shared" si="642"/>
        <v>-1.48408836955582i</v>
      </c>
      <c r="O1311" s="12" t="str">
        <f t="shared" si="643"/>
        <v>0.0865993491042897-0.996243219668126i</v>
      </c>
      <c r="P1311" s="12" t="str">
        <f t="shared" si="644"/>
        <v>0.91340065089571+0.996243219668126i</v>
      </c>
      <c r="Q1311" s="12" t="str">
        <f t="shared" si="645"/>
        <v>-0.91340065089571+0.487845149887694i</v>
      </c>
      <c r="R1311" s="12" t="str">
        <f t="shared" si="646"/>
        <v>-0.324806856498882-1.2641754394734i</v>
      </c>
      <c r="S1311" s="12" t="str">
        <f t="shared" si="647"/>
        <v>0.151977650658795i</v>
      </c>
      <c r="T1311" s="12" t="str">
        <f t="shared" si="648"/>
        <v>0.192126413311717-0.0493633829685685i</v>
      </c>
      <c r="U1311" s="12" t="str">
        <f t="shared" si="649"/>
        <v>0.001-0.0134762864599403i</v>
      </c>
      <c r="V1311" s="12" t="str">
        <f t="shared" si="650"/>
        <v>0.0015-0.00409613570210953i</v>
      </c>
      <c r="W1311" s="12" t="str">
        <f t="shared" si="651"/>
        <v>0.000929862092502825-0.00318825446002934i</v>
      </c>
      <c r="X1311" s="12" t="str">
        <f t="shared" si="652"/>
        <v>0.00123898138410037-0.00293673642516135i</v>
      </c>
      <c r="Y1311" s="12" t="str">
        <f t="shared" si="653"/>
        <v>0.00029+0.111306627716686i</v>
      </c>
      <c r="Z1311" s="12" t="str">
        <f t="shared" si="654"/>
        <v>-0.323190293621273-0.141754581171889i</v>
      </c>
      <c r="AA1311" s="12" t="str">
        <f t="shared" si="655"/>
        <v>1.56199531052513-110.709825351522i</v>
      </c>
      <c r="AB1311" s="12" t="str">
        <f t="shared" si="656"/>
        <v>0.479583411158494-0.123220223509713i</v>
      </c>
      <c r="AC1311" s="12" t="str">
        <f t="shared" si="657"/>
        <v>1.28749796197416-1.11163342961582i</v>
      </c>
      <c r="AD1311" s="12" t="str">
        <f t="shared" si="658"/>
        <v>0.260746398463704+0.129424818210168i</v>
      </c>
      <c r="AE1311" s="12" t="str">
        <f t="shared" si="659"/>
        <v>-0.0659241441815438-0.078790841505525i</v>
      </c>
      <c r="AF1311" s="12" t="str">
        <f t="shared" si="660"/>
        <v>-12.7327502455541-2.38025555895036i</v>
      </c>
      <c r="AG1311" s="12" t="str">
        <f t="shared" si="661"/>
        <v>1.05334389889205-0.10376739873856i</v>
      </c>
      <c r="AH1311" s="12" t="str">
        <f t="shared" si="662"/>
        <v>0.505436438674591+1.15117982164082i</v>
      </c>
      <c r="AI1311" s="12">
        <f t="shared" si="663"/>
        <v>1.9884422625697757</v>
      </c>
      <c r="AJ1311" s="12">
        <f t="shared" si="664"/>
        <v>66.295667429058284</v>
      </c>
      <c r="AK1311" s="12"/>
      <c r="AL1311" s="12"/>
      <c r="AM1311" s="12"/>
      <c r="AN1311" s="12"/>
    </row>
    <row r="1312" spans="1:40" x14ac:dyDescent="0.35">
      <c r="A1312" s="12"/>
      <c r="B1312" s="12">
        <f t="shared" si="630"/>
        <v>118200</v>
      </c>
      <c r="C1312" s="29" t="str">
        <f t="shared" si="632"/>
        <v>-4.95790221755771E-06+0.0187786980204722i</v>
      </c>
      <c r="D1312" s="28" t="str">
        <f t="shared" si="633"/>
        <v>-5.39909904344752+0.143970018156954i</v>
      </c>
      <c r="E1312" s="12" t="str">
        <f t="shared" si="634"/>
        <v>4200</v>
      </c>
      <c r="F1312" s="12" t="str">
        <f t="shared" si="635"/>
        <v>0.704225352112676</v>
      </c>
      <c r="G1312" s="12" t="str">
        <f t="shared" si="631"/>
        <v>0.704225352112676</v>
      </c>
      <c r="H1312" s="12" t="str">
        <f t="shared" si="636"/>
        <v>7.3350531576514+2.5227362144089i</v>
      </c>
      <c r="I1312" s="12" t="str">
        <f t="shared" si="637"/>
        <v>464.170314567892i</v>
      </c>
      <c r="J1312" s="12" t="str">
        <f t="shared" si="638"/>
        <v>-183.290802660911+100.389270289737i</v>
      </c>
      <c r="K1312" s="12" t="str">
        <f t="shared" si="639"/>
        <v>1.06695578870552-1.94804865451376i</v>
      </c>
      <c r="L1312" s="12" t="str">
        <f t="shared" si="640"/>
        <v>0.0525939937716715-0.0809159536157458i</v>
      </c>
      <c r="M1312" s="12" t="str">
        <f t="shared" si="641"/>
        <v>1.11954978247719-2.02896460812951i</v>
      </c>
      <c r="N1312" s="12" t="str">
        <f t="shared" si="642"/>
        <v>-1.48534500661725i</v>
      </c>
      <c r="O1312" s="12" t="str">
        <f t="shared" si="643"/>
        <v>0.0853473649056512-0.996351256989051i</v>
      </c>
      <c r="P1312" s="12" t="str">
        <f t="shared" si="644"/>
        <v>0.914652635094349+0.996351256989051i</v>
      </c>
      <c r="Q1312" s="12" t="str">
        <f t="shared" si="645"/>
        <v>-0.914652635094349+0.488993749628199i</v>
      </c>
      <c r="R1312" s="12" t="str">
        <f t="shared" si="646"/>
        <v>-0.324791762959202-1.26296295958046i</v>
      </c>
      <c r="S1312" s="12" t="str">
        <f t="shared" si="647"/>
        <v>0.152106336222435i</v>
      </c>
      <c r="T1312" s="12" t="str">
        <f t="shared" si="648"/>
        <v>0.192104668566427-0.0494028850989498i</v>
      </c>
      <c r="U1312" s="12" t="str">
        <f t="shared" si="649"/>
        <v>0.001-0.01346488520236i</v>
      </c>
      <c r="V1312" s="12" t="str">
        <f t="shared" si="650"/>
        <v>0.0015-0.00409267027427357i</v>
      </c>
      <c r="W1312" s="12" t="str">
        <f t="shared" si="651"/>
        <v>0.000929851005962795-0.00318563498224731i</v>
      </c>
      <c r="X1312" s="12" t="str">
        <f t="shared" si="652"/>
        <v>0.00123841945806495-0.00293438989085144i</v>
      </c>
      <c r="Y1312" s="12" t="str">
        <f t="shared" si="653"/>
        <v>0.00029+0.111400875496294i</v>
      </c>
      <c r="Z1312" s="12" t="str">
        <f t="shared" si="654"/>
        <v>-0.322646394157396-0.141556836086092i</v>
      </c>
      <c r="AA1312" s="12" t="str">
        <f t="shared" si="655"/>
        <v>1.55864223689076-110.611288582903i</v>
      </c>
      <c r="AB1312" s="12" t="str">
        <f t="shared" si="656"/>
        <v>0.479529132212975-0.123318828204974i</v>
      </c>
      <c r="AC1312" s="12" t="str">
        <f t="shared" si="657"/>
        <v>1.28664719771662-1.1110092051194i</v>
      </c>
      <c r="AD1312" s="12" t="str">
        <f t="shared" si="658"/>
        <v>0.260915123629324+0.129452950426241i</v>
      </c>
      <c r="AE1312" s="12" t="str">
        <f t="shared" si="659"/>
        <v>-0.0658583737357839-0.0787018470560409i</v>
      </c>
      <c r="AF1312" s="12" t="str">
        <f t="shared" si="660"/>
        <v>-12.7341522010989-2.37876619625195i</v>
      </c>
      <c r="AG1312" s="12" t="str">
        <f t="shared" si="661"/>
        <v>1.05330678418176-0.103743361661041i</v>
      </c>
      <c r="AH1312" s="12" t="str">
        <f t="shared" si="662"/>
        <v>0.505204356592571+1.14997319733558i</v>
      </c>
      <c r="AI1312" s="12">
        <f t="shared" si="663"/>
        <v>1.9801611131973498</v>
      </c>
      <c r="AJ1312" s="12">
        <f t="shared" si="664"/>
        <v>66.283233418340771</v>
      </c>
      <c r="AK1312" s="12"/>
      <c r="AL1312" s="12"/>
      <c r="AM1312" s="12"/>
      <c r="AN1312" s="12"/>
    </row>
    <row r="1313" spans="1:40" x14ac:dyDescent="0.35">
      <c r="A1313" s="12"/>
      <c r="B1313" s="12">
        <f t="shared" si="630"/>
        <v>118300</v>
      </c>
      <c r="C1313" s="29" t="str">
        <f t="shared" si="632"/>
        <v>-0.0000049495238466462+0.0187628242289203i</v>
      </c>
      <c r="D1313" s="28" t="str">
        <f t="shared" si="633"/>
        <v>-5.39909897921335+0.143848319088389i</v>
      </c>
      <c r="E1313" s="12" t="str">
        <f t="shared" si="634"/>
        <v>4200</v>
      </c>
      <c r="F1313" s="12" t="str">
        <f t="shared" si="635"/>
        <v>0.704225352112676</v>
      </c>
      <c r="G1313" s="12" t="str">
        <f t="shared" si="631"/>
        <v>0.704225352112676</v>
      </c>
      <c r="H1313" s="12" t="str">
        <f t="shared" si="636"/>
        <v>7.33645220460428+2.52112655955288i</v>
      </c>
      <c r="I1313" s="12" t="str">
        <f t="shared" si="637"/>
        <v>464.563013649591i</v>
      </c>
      <c r="J1313" s="12" t="str">
        <f t="shared" si="638"/>
        <v>-183.602763337482+100.47420199049i</v>
      </c>
      <c r="K1313" s="12" t="str">
        <f t="shared" si="639"/>
        <v>1.06555314415578-1.94715158592114i</v>
      </c>
      <c r="L1313" s="12" t="str">
        <f t="shared" si="640"/>
        <v>0.0525314807762199-0.0808881527063547i</v>
      </c>
      <c r="M1313" s="12" t="str">
        <f t="shared" si="641"/>
        <v>1.118084624932-2.02803973862749i</v>
      </c>
      <c r="N1313" s="12" t="str">
        <f t="shared" si="642"/>
        <v>-1.48660164367869i</v>
      </c>
      <c r="O1313" s="12" t="str">
        <f t="shared" si="643"/>
        <v>0.0840952459318639-0.996457720935344i</v>
      </c>
      <c r="P1313" s="12" t="str">
        <f t="shared" si="644"/>
        <v>0.915904754068136+0.996457720935344i</v>
      </c>
      <c r="Q1313" s="12" t="str">
        <f t="shared" si="645"/>
        <v>-0.915904754068136+0.490143922743346i</v>
      </c>
      <c r="R1313" s="12" t="str">
        <f t="shared" si="646"/>
        <v>-0.324776654374178-1.2617524029576i</v>
      </c>
      <c r="S1313" s="12" t="str">
        <f t="shared" si="647"/>
        <v>0.152235021786075i</v>
      </c>
      <c r="T1313" s="12" t="str">
        <f t="shared" si="648"/>
        <v>0.192082904552883-0.0494423810542615i</v>
      </c>
      <c r="U1313" s="12" t="str">
        <f t="shared" si="649"/>
        <v>0.001-0.0134535032199404i</v>
      </c>
      <c r="V1313" s="12" t="str">
        <f t="shared" si="650"/>
        <v>0.0015-0.00408921070514908i</v>
      </c>
      <c r="W1313" s="12" t="str">
        <f t="shared" si="651"/>
        <v>0.00092983991078547-0.00318301999360778i</v>
      </c>
      <c r="X1313" s="12" t="str">
        <f t="shared" si="652"/>
        <v>0.00123785889749322-0.00293204722558362i</v>
      </c>
      <c r="Y1313" s="12" t="str">
        <f t="shared" si="653"/>
        <v>0.00029+0.111495123275902i</v>
      </c>
      <c r="Z1313" s="12" t="str">
        <f t="shared" si="654"/>
        <v>-0.322103890323935-0.14135962818108i</v>
      </c>
      <c r="AA1313" s="12" t="str">
        <f t="shared" si="655"/>
        <v>1.55530011577641-110.512930891154i</v>
      </c>
      <c r="AB1313" s="12" t="str">
        <f t="shared" si="656"/>
        <v>0.479474805170295-0.123417417486109i</v>
      </c>
      <c r="AC1313" s="12" t="str">
        <f t="shared" si="657"/>
        <v>1.28579798060257-1.11038507549606i</v>
      </c>
      <c r="AD1313" s="12" t="str">
        <f t="shared" si="658"/>
        <v>0.261083909721505+0.129480884114306i</v>
      </c>
      <c r="AE1313" s="12" t="str">
        <f t="shared" si="659"/>
        <v>-0.0657927733873243-0.0786130208980954i</v>
      </c>
      <c r="AF1313" s="12" t="str">
        <f t="shared" si="660"/>
        <v>-12.7355511838176-2.37727824046449i</v>
      </c>
      <c r="AG1313" s="12" t="str">
        <f t="shared" si="661"/>
        <v>1.05326966051498-0.103719394504804i</v>
      </c>
      <c r="AH1313" s="12" t="str">
        <f t="shared" si="662"/>
        <v>0.504972867852125+1.14876883420253i</v>
      </c>
      <c r="AI1313" s="12">
        <f t="shared" si="663"/>
        <v>1.9718884521915161</v>
      </c>
      <c r="AJ1313" s="12">
        <f t="shared" si="664"/>
        <v>66.270792410536089</v>
      </c>
      <c r="AK1313" s="12"/>
      <c r="AL1313" s="12"/>
      <c r="AM1313" s="12"/>
      <c r="AN1313" s="12"/>
    </row>
    <row r="1314" spans="1:40" x14ac:dyDescent="0.35">
      <c r="A1314" s="12"/>
      <c r="B1314" s="12">
        <f t="shared" si="630"/>
        <v>118400</v>
      </c>
      <c r="C1314" s="29" t="str">
        <f t="shared" si="632"/>
        <v>-4.94116669574687E-06+0.0187469772512i</v>
      </c>
      <c r="D1314" s="28" t="str">
        <f t="shared" si="633"/>
        <v>-5.39909891514185+0.143726825592533i</v>
      </c>
      <c r="E1314" s="12" t="str">
        <f t="shared" si="634"/>
        <v>4200</v>
      </c>
      <c r="F1314" s="12" t="str">
        <f t="shared" si="635"/>
        <v>0.704225352112676</v>
      </c>
      <c r="G1314" s="12" t="str">
        <f t="shared" si="631"/>
        <v>0.704225352112676</v>
      </c>
      <c r="H1314" s="12" t="str">
        <f t="shared" si="636"/>
        <v>7.33784828651809+2.51951851658429i</v>
      </c>
      <c r="I1314" s="12" t="str">
        <f t="shared" si="637"/>
        <v>464.955712731289i</v>
      </c>
      <c r="J1314" s="12" t="str">
        <f t="shared" si="638"/>
        <v>-183.914987828578+100.559133691243i</v>
      </c>
      <c r="K1314" s="12" t="str">
        <f t="shared" si="639"/>
        <v>1.06415300102328-1.94625469658342i</v>
      </c>
      <c r="L1314" s="12" t="str">
        <f t="shared" si="640"/>
        <v>0.0524690635327764-0.0808603366259128i</v>
      </c>
      <c r="M1314" s="12" t="str">
        <f t="shared" si="641"/>
        <v>1.11662206455606-2.02711503320933i</v>
      </c>
      <c r="N1314" s="12" t="str">
        <f t="shared" si="642"/>
        <v>-1.48785828074013i</v>
      </c>
      <c r="O1314" s="12" t="str">
        <f t="shared" si="643"/>
        <v>0.0828429941602045-0.996562611338882i</v>
      </c>
      <c r="P1314" s="12" t="str">
        <f t="shared" si="644"/>
        <v>0.917157005839796+0.996562611338882i</v>
      </c>
      <c r="Q1314" s="12" t="str">
        <f t="shared" si="645"/>
        <v>-0.917157005839796+0.491295669401248i</v>
      </c>
      <c r="R1314" s="12" t="str">
        <f t="shared" si="646"/>
        <v>-0.324761530737655-1.26054376471759i</v>
      </c>
      <c r="S1314" s="12" t="str">
        <f t="shared" si="647"/>
        <v>0.152363707349715i</v>
      </c>
      <c r="T1314" s="12" t="str">
        <f t="shared" si="648"/>
        <v>0.192061121268939-0.0494818708277575i</v>
      </c>
      <c r="U1314" s="12" t="str">
        <f t="shared" si="649"/>
        <v>0.001-0.0134421404638425i</v>
      </c>
      <c r="V1314" s="12" t="str">
        <f t="shared" si="650"/>
        <v>0.0015-0.00408575697989134i</v>
      </c>
      <c r="W1314" s="12" t="str">
        <f t="shared" si="651"/>
        <v>0.000929828806972672-0.0031804094827235i</v>
      </c>
      <c r="X1314" s="12" t="str">
        <f t="shared" si="652"/>
        <v>0.00123729969784725-0.00292970842005973i</v>
      </c>
      <c r="Y1314" s="12" t="str">
        <f t="shared" si="653"/>
        <v>0.00029+0.111589371055509i</v>
      </c>
      <c r="Z1314" s="12" t="str">
        <f t="shared" si="654"/>
        <v>-0.321562777337742-0.1411629553673i</v>
      </c>
      <c r="AA1314" s="12" t="str">
        <f t="shared" si="655"/>
        <v>1.55196889941509-110.41475177979i</v>
      </c>
      <c r="AB1314" s="12" t="str">
        <f t="shared" si="656"/>
        <v>0.479420430025097-0.123515991336276i</v>
      </c>
      <c r="AC1314" s="12" t="str">
        <f t="shared" si="657"/>
        <v>1.28495030748546-1.10976104218316i</v>
      </c>
      <c r="AD1314" s="12" t="str">
        <f t="shared" si="658"/>
        <v>0.261252756534174+0.12950861917296i</v>
      </c>
      <c r="AE1314" s="12" t="str">
        <f t="shared" si="659"/>
        <v>-0.0657273425502764-0.0785243624806507i</v>
      </c>
      <c r="AF1314" s="12" t="str">
        <f t="shared" si="660"/>
        <v>-12.7369472016599-2.37579169099176i</v>
      </c>
      <c r="AG1314" s="12" t="str">
        <f t="shared" si="661"/>
        <v>1.05323252785632-0.103695496993546i</v>
      </c>
      <c r="AH1314" s="12" t="str">
        <f t="shared" si="662"/>
        <v>0.504741970923486+1.14756672512802i</v>
      </c>
      <c r="AI1314" s="12">
        <f t="shared" si="663"/>
        <v>1.9636242614908501</v>
      </c>
      <c r="AJ1314" s="12">
        <f t="shared" si="664"/>
        <v>66.258344388636843</v>
      </c>
      <c r="AK1314" s="12"/>
      <c r="AL1314" s="12"/>
      <c r="AM1314" s="12"/>
      <c r="AN1314" s="12"/>
    </row>
    <row r="1315" spans="1:40" x14ac:dyDescent="0.35">
      <c r="A1315" s="12"/>
      <c r="B1315" s="12">
        <f t="shared" si="630"/>
        <v>118500</v>
      </c>
      <c r="C1315" s="29" t="str">
        <f t="shared" si="632"/>
        <v>-4.93283069326121E-06+0.018731157019428i</v>
      </c>
      <c r="D1315" s="28" t="str">
        <f t="shared" si="633"/>
        <v>-5.3990988512325+0.143605537148948i</v>
      </c>
      <c r="E1315" s="12" t="str">
        <f t="shared" si="634"/>
        <v>4200</v>
      </c>
      <c r="F1315" s="12" t="str">
        <f t="shared" si="635"/>
        <v>0.704225352112676</v>
      </c>
      <c r="G1315" s="12" t="str">
        <f t="shared" si="631"/>
        <v>0.704225352112676</v>
      </c>
      <c r="H1315" s="12" t="str">
        <f t="shared" si="636"/>
        <v>7.33924141131838+2.51791208437925i</v>
      </c>
      <c r="I1315" s="12" t="str">
        <f t="shared" si="637"/>
        <v>465.348411812988i</v>
      </c>
      <c r="J1315" s="12" t="str">
        <f t="shared" si="638"/>
        <v>-184.2274761342+100.644065391995i</v>
      </c>
      <c r="K1315" s="12" t="str">
        <f t="shared" si="639"/>
        <v>1.06275535411872-1.94535798881761i</v>
      </c>
      <c r="L1315" s="12" t="str">
        <f t="shared" si="640"/>
        <v>0.0524067418882018-0.080832505512113i</v>
      </c>
      <c r="M1315" s="12" t="str">
        <f t="shared" si="641"/>
        <v>1.11516209600692-2.02619049432972i</v>
      </c>
      <c r="N1315" s="12" t="str">
        <f t="shared" si="642"/>
        <v>-1.48911491780156i</v>
      </c>
      <c r="O1315" s="12" t="str">
        <f t="shared" si="643"/>
        <v>0.0815906115681596-0.99666592803403i</v>
      </c>
      <c r="P1315" s="12" t="str">
        <f t="shared" si="644"/>
        <v>0.91840938843184+0.99666592803403i</v>
      </c>
      <c r="Q1315" s="12" t="str">
        <f t="shared" si="645"/>
        <v>-0.91840938843184+0.49244898976753i</v>
      </c>
      <c r="R1315" s="12" t="str">
        <f t="shared" si="646"/>
        <v>-0.32474639204347-1.25933703998968i</v>
      </c>
      <c r="S1315" s="12" t="str">
        <f t="shared" si="647"/>
        <v>0.152492392913355i</v>
      </c>
      <c r="T1315" s="12" t="str">
        <f t="shared" si="648"/>
        <v>0.192039318712448-0.0495213544126872i</v>
      </c>
      <c r="U1315" s="12" t="str">
        <f t="shared" si="649"/>
        <v>0.001-0.013430796885392i</v>
      </c>
      <c r="V1315" s="12" t="str">
        <f t="shared" si="650"/>
        <v>0.0015-0.00408230908370578i</v>
      </c>
      <c r="W1315" s="12" t="str">
        <f t="shared" si="651"/>
        <v>0.000929817694526214-0.00317780343824561i</v>
      </c>
      <c r="X1315" s="12" t="str">
        <f t="shared" si="652"/>
        <v>0.00123674185460772-0.00292737346501085i</v>
      </c>
      <c r="Y1315" s="12" t="str">
        <f t="shared" si="653"/>
        <v>0.00029+0.111683618835117i</v>
      </c>
      <c r="Z1315" s="12" t="str">
        <f t="shared" si="654"/>
        <v>-0.321023050436166-0.140966815565531i</v>
      </c>
      <c r="AA1315" s="12" t="str">
        <f t="shared" si="655"/>
        <v>1.54864854029839-110.316750754189i</v>
      </c>
      <c r="AB1315" s="12" t="str">
        <f t="shared" si="656"/>
        <v>0.479366006772023-0.123614549738627i</v>
      </c>
      <c r="AC1315" s="12" t="str">
        <f t="shared" si="657"/>
        <v>1.2841041752251-1.10913710660975i</v>
      </c>
      <c r="AD1315" s="12" t="str">
        <f t="shared" si="658"/>
        <v>0.261421663861107+0.129536155500958i</v>
      </c>
      <c r="AE1315" s="12" t="str">
        <f t="shared" si="659"/>
        <v>-0.0656620806412187-0.0784358712550337i</v>
      </c>
      <c r="AF1315" s="12" t="str">
        <f t="shared" si="660"/>
        <v>-12.7383402625509-2.3743065472303i</v>
      </c>
      <c r="AG1315" s="12" t="str">
        <f t="shared" si="661"/>
        <v>1.05319538617067-0.103671668851919i</v>
      </c>
      <c r="AH1315" s="12" t="str">
        <f t="shared" si="662"/>
        <v>0.504511664280814+1.14636686302674i</v>
      </c>
      <c r="AI1315" s="12">
        <f t="shared" si="663"/>
        <v>1.9553685230823805</v>
      </c>
      <c r="AJ1315" s="12">
        <f t="shared" si="664"/>
        <v>66.245889335722111</v>
      </c>
      <c r="AK1315" s="12"/>
      <c r="AL1315" s="12"/>
      <c r="AM1315" s="12"/>
      <c r="AN1315" s="12"/>
    </row>
    <row r="1316" spans="1:40" x14ac:dyDescent="0.35">
      <c r="A1316" s="12"/>
      <c r="B1316" s="12">
        <f t="shared" si="630"/>
        <v>118600</v>
      </c>
      <c r="C1316" s="29" t="str">
        <f t="shared" si="632"/>
        <v>-4.92451576789248E-06+0.0187153634659502i</v>
      </c>
      <c r="D1316" s="28" t="str">
        <f t="shared" si="633"/>
        <v>-5.39909878748474+0.143484453238952i</v>
      </c>
      <c r="E1316" s="12" t="str">
        <f t="shared" si="634"/>
        <v>4200</v>
      </c>
      <c r="F1316" s="12" t="str">
        <f t="shared" si="635"/>
        <v>0.704225352112676</v>
      </c>
      <c r="G1316" s="12" t="str">
        <f t="shared" si="631"/>
        <v>0.704225352112676</v>
      </c>
      <c r="H1316" s="12" t="str">
        <f t="shared" si="636"/>
        <v>7.34063158690593+2.51630726180844i</v>
      </c>
      <c r="I1316" s="12" t="str">
        <f t="shared" si="637"/>
        <v>465.741110894687i</v>
      </c>
      <c r="J1316" s="12" t="str">
        <f t="shared" si="638"/>
        <v>-184.540228254347+100.728997092748i</v>
      </c>
      <c r="K1316" s="12" t="str">
        <f t="shared" si="639"/>
        <v>1.06136019826344-1.94446146492722i</v>
      </c>
      <c r="L1316" s="12" t="str">
        <f t="shared" si="640"/>
        <v>0.0523445156895106-0.0808046595020861i</v>
      </c>
      <c r="M1316" s="12" t="str">
        <f t="shared" si="641"/>
        <v>1.11370471395295-2.02526612442931i</v>
      </c>
      <c r="N1316" s="12" t="str">
        <f t="shared" si="642"/>
        <v>-1.490371554863i</v>
      </c>
      <c r="O1316" s="12" t="str">
        <f t="shared" si="643"/>
        <v>0.080338100133392-0.996767670857636i</v>
      </c>
      <c r="P1316" s="12" t="str">
        <f t="shared" si="644"/>
        <v>0.919661899866608+0.996767670857636i</v>
      </c>
      <c r="Q1316" s="12" t="str">
        <f t="shared" si="645"/>
        <v>-0.919661899866608+0.493603884005364i</v>
      </c>
      <c r="R1316" s="12" t="str">
        <f t="shared" si="646"/>
        <v>-0.324731238285454-1.2581322239195i</v>
      </c>
      <c r="S1316" s="12" t="str">
        <f t="shared" si="647"/>
        <v>0.152621078476995i</v>
      </c>
      <c r="T1316" s="12" t="str">
        <f t="shared" si="648"/>
        <v>0.192017496881254-0.049560831802296i</v>
      </c>
      <c r="U1316" s="12" t="str">
        <f t="shared" si="649"/>
        <v>0.001-0.0134194724360789i</v>
      </c>
      <c r="V1316" s="12" t="str">
        <f t="shared" si="650"/>
        <v>0.0015-0.00407886700184768i</v>
      </c>
      <c r="W1316" s="12" t="str">
        <f t="shared" si="651"/>
        <v>0.000929806573447919-0.00317520184886355i</v>
      </c>
      <c r="X1316" s="12" t="str">
        <f t="shared" si="652"/>
        <v>0.00123618536327393-0.00292504235119721i</v>
      </c>
      <c r="Y1316" s="12" t="str">
        <f t="shared" si="653"/>
        <v>0.00029+0.111777866614725i</v>
      </c>
      <c r="Z1316" s="12" t="str">
        <f t="shared" si="654"/>
        <v>-0.320484704876958-0.140771206706832i</v>
      </c>
      <c r="AA1316" s="12" t="str">
        <f t="shared" si="655"/>
        <v>1.54533899117497-110.218927321579i</v>
      </c>
      <c r="AB1316" s="12" t="str">
        <f t="shared" si="656"/>
        <v>0.47931153540569-0.1237130926763i</v>
      </c>
      <c r="AC1316" s="12" t="str">
        <f t="shared" si="657"/>
        <v>1.28325958068765-1.10851327019664i</v>
      </c>
      <c r="AD1316" s="12" t="str">
        <f t="shared" si="658"/>
        <v>0.261590631495904+0.129563492997212i</v>
      </c>
      <c r="AE1316" s="12" t="str">
        <f t="shared" si="659"/>
        <v>-0.0655969870791724-0.0783475466749201i</v>
      </c>
      <c r="AF1316" s="12" t="str">
        <f t="shared" si="660"/>
        <v>-12.7397303743907-2.37282280856949i</v>
      </c>
      <c r="AG1316" s="12" t="str">
        <f t="shared" si="661"/>
        <v>1.05315823542317-0.103647909805516i</v>
      </c>
      <c r="AH1316" s="12" t="str">
        <f t="shared" si="662"/>
        <v>0.504281946402042+1.14516924084157i</v>
      </c>
      <c r="AI1316" s="12">
        <f t="shared" si="663"/>
        <v>1.9471212190009533</v>
      </c>
      <c r="AJ1316" s="12">
        <f t="shared" si="664"/>
        <v>66.233427234962789</v>
      </c>
      <c r="AK1316" s="12"/>
      <c r="AL1316" s="12"/>
      <c r="AM1316" s="12"/>
      <c r="AN1316" s="12"/>
    </row>
    <row r="1317" spans="1:40" x14ac:dyDescent="0.35">
      <c r="A1317" s="12"/>
      <c r="B1317" s="12">
        <f t="shared" si="630"/>
        <v>118700</v>
      </c>
      <c r="C1317" s="29" t="str">
        <f t="shared" si="632"/>
        <v>-4.91622184864409E-06+0.0186995965233406i</v>
      </c>
      <c r="D1317" s="28" t="str">
        <f t="shared" si="633"/>
        <v>-5.39909872389803+0.143363573345611i</v>
      </c>
      <c r="E1317" s="12" t="str">
        <f t="shared" si="634"/>
        <v>4200</v>
      </c>
      <c r="F1317" s="12" t="str">
        <f t="shared" si="635"/>
        <v>0.704225352112676</v>
      </c>
      <c r="G1317" s="12" t="str">
        <f t="shared" si="631"/>
        <v>0.704225352112676</v>
      </c>
      <c r="H1317" s="12" t="str">
        <f t="shared" si="636"/>
        <v>7.34201882115694+2.51470404773719i</v>
      </c>
      <c r="I1317" s="12" t="str">
        <f t="shared" si="637"/>
        <v>466.133809976386i</v>
      </c>
      <c r="J1317" s="12" t="str">
        <f t="shared" si="638"/>
        <v>-184.853244189021+100.813928793501i</v>
      </c>
      <c r="K1317" s="12" t="str">
        <f t="shared" si="639"/>
        <v>1.05996752828937-1.94356512720233i</v>
      </c>
      <c r="L1317" s="12" t="str">
        <f t="shared" si="640"/>
        <v>0.0522823847838683-0.0807767987324013i</v>
      </c>
      <c r="M1317" s="12" t="str">
        <f t="shared" si="641"/>
        <v>1.11224991307324-2.02434192593473i</v>
      </c>
      <c r="N1317" s="12" t="str">
        <f t="shared" si="642"/>
        <v>-1.49162819192443i</v>
      </c>
      <c r="O1317" s="12" t="str">
        <f t="shared" si="643"/>
        <v>0.0790854618338087-0.996867839649034i</v>
      </c>
      <c r="P1317" s="12" t="str">
        <f t="shared" si="644"/>
        <v>0.920914538166191+0.996867839649034i</v>
      </c>
      <c r="Q1317" s="12" t="str">
        <f t="shared" si="645"/>
        <v>-0.920914538166191+0.494760352275396i</v>
      </c>
      <c r="R1317" s="12" t="str">
        <f t="shared" si="646"/>
        <v>-0.324716069457429-1.25692931166907i</v>
      </c>
      <c r="S1317" s="12" t="str">
        <f t="shared" si="647"/>
        <v>0.152749764040635i</v>
      </c>
      <c r="T1317" s="12" t="str">
        <f t="shared" si="648"/>
        <v>0.191995655773208-0.0496003029898247i</v>
      </c>
      <c r="U1317" s="12" t="str">
        <f t="shared" si="649"/>
        <v>0.001-0.0134081670675565i</v>
      </c>
      <c r="V1317" s="12" t="str">
        <f t="shared" si="650"/>
        <v>0.0015-0.00407543071962203i</v>
      </c>
      <c r="W1317" s="12" t="str">
        <f t="shared" si="651"/>
        <v>0.000929795443739616-0.00317260470330488i</v>
      </c>
      <c r="X1317" s="12" t="str">
        <f t="shared" si="652"/>
        <v>0.00123563021936363-0.00292271506940809i</v>
      </c>
      <c r="Y1317" s="12" t="str">
        <f t="shared" si="653"/>
        <v>0.00029+0.111872114394333i</v>
      </c>
      <c r="Z1317" s="12" t="str">
        <f t="shared" si="654"/>
        <v>-0.319947735938166-0.140576126732476i</v>
      </c>
      <c r="AA1317" s="12" t="str">
        <f t="shared" si="655"/>
        <v>1.54204020504874-110.121280991027i</v>
      </c>
      <c r="AB1317" s="12" t="str">
        <f t="shared" si="656"/>
        <v>0.479257015920734-0.123811620132422i</v>
      </c>
      <c r="AC1317" s="12" t="str">
        <f t="shared" si="657"/>
        <v>1.28241652074561-1.10788953435645i</v>
      </c>
      <c r="AD1317" s="12" t="str">
        <f t="shared" si="658"/>
        <v>0.261759659232013+0.129590631560806i</v>
      </c>
      <c r="AE1317" s="12" t="str">
        <f t="shared" si="659"/>
        <v>-0.0655320612855948-0.078259388196326i</v>
      </c>
      <c r="AF1317" s="12" t="str">
        <f t="shared" si="660"/>
        <v>-12.741117545055-2.37134047439158i</v>
      </c>
      <c r="AG1317" s="12" t="str">
        <f t="shared" si="661"/>
        <v>1.05312107557924-0.103624219580869i</v>
      </c>
      <c r="AH1317" s="12" t="str">
        <f t="shared" si="662"/>
        <v>0.504052815768944+1.14397385154341i</v>
      </c>
      <c r="AI1317" s="12">
        <f t="shared" si="663"/>
        <v>1.9388823313290677</v>
      </c>
      <c r="AJ1317" s="12">
        <f t="shared" si="664"/>
        <v>66.220958069617495</v>
      </c>
      <c r="AK1317" s="12"/>
      <c r="AL1317" s="12"/>
      <c r="AM1317" s="12"/>
      <c r="AN1317" s="12"/>
    </row>
    <row r="1318" spans="1:40" x14ac:dyDescent="0.35">
      <c r="A1318" s="12"/>
      <c r="B1318" s="12">
        <f t="shared" si="630"/>
        <v>118800</v>
      </c>
      <c r="C1318" s="29" t="str">
        <f t="shared" si="632"/>
        <v>-4.90794886481813E-06+0.0186838561243998i</v>
      </c>
      <c r="D1318" s="28" t="str">
        <f t="shared" si="633"/>
        <v>-5.39909866047182+0.143242896953732i</v>
      </c>
      <c r="E1318" s="12" t="str">
        <f t="shared" si="634"/>
        <v>4200</v>
      </c>
      <c r="F1318" s="12" t="str">
        <f t="shared" si="635"/>
        <v>0.704225352112676</v>
      </c>
      <c r="G1318" s="12" t="str">
        <f t="shared" si="631"/>
        <v>0.704225352112676</v>
      </c>
      <c r="H1318" s="12" t="str">
        <f t="shared" si="636"/>
        <v>7.34340312192304+2.51310244102547i</v>
      </c>
      <c r="I1318" s="12" t="str">
        <f t="shared" si="637"/>
        <v>466.526509058084i</v>
      </c>
      <c r="J1318" s="12" t="str">
        <f t="shared" si="638"/>
        <v>-185.166523938219+100.898860494254i</v>
      </c>
      <c r="K1318" s="12" t="str">
        <f t="shared" si="639"/>
        <v>1.05857733903907-1.94266897791969i</v>
      </c>
      <c r="L1318" s="12" t="str">
        <f t="shared" si="640"/>
        <v>0.0522203490185939-0.0807489233390693i</v>
      </c>
      <c r="M1318" s="12" t="str">
        <f t="shared" si="641"/>
        <v>1.11079768805766-2.02341790125876i</v>
      </c>
      <c r="N1318" s="12" t="str">
        <f t="shared" si="642"/>
        <v>-1.49288482898587i</v>
      </c>
      <c r="O1318" s="12" t="str">
        <f t="shared" si="643"/>
        <v>0.0778326986474762-0.996966434250046i</v>
      </c>
      <c r="P1318" s="12" t="str">
        <f t="shared" si="644"/>
        <v>0.922167301352524+0.996966434250046i</v>
      </c>
      <c r="Q1318" s="12" t="str">
        <f t="shared" si="645"/>
        <v>-0.922167301352524+0.495918394735824i</v>
      </c>
      <c r="R1318" s="12" t="str">
        <f t="shared" si="646"/>
        <v>-0.324700885553214-1.25572829841667i</v>
      </c>
      <c r="S1318" s="12" t="str">
        <f t="shared" si="647"/>
        <v>0.152878449604275i</v>
      </c>
      <c r="T1318" s="12" t="str">
        <f t="shared" si="648"/>
        <v>0.191973795386155-0.0496397679685105i</v>
      </c>
      <c r="U1318" s="12" t="str">
        <f t="shared" si="649"/>
        <v>0.001-0.013396880731641i</v>
      </c>
      <c r="V1318" s="12" t="str">
        <f t="shared" si="650"/>
        <v>0.0015-0.00407200022238328i</v>
      </c>
      <c r="W1318" s="12" t="str">
        <f t="shared" si="651"/>
        <v>0.000929784305403118-0.00317001199033503i</v>
      </c>
      <c r="X1318" s="12" t="str">
        <f t="shared" si="652"/>
        <v>0.00123507641841294-0.00292039161046163i</v>
      </c>
      <c r="Y1318" s="12" t="str">
        <f t="shared" si="653"/>
        <v>0.00029+0.11196636217394i</v>
      </c>
      <c r="Z1318" s="12" t="str">
        <f t="shared" si="654"/>
        <v>-0.319412138918018-0.14038157359389i</v>
      </c>
      <c r="AA1318" s="12" t="str">
        <f t="shared" si="655"/>
        <v>1.53875213517731-110.023811273437i</v>
      </c>
      <c r="AB1318" s="12" t="str">
        <f t="shared" si="656"/>
        <v>0.479202448311776-0.123910132090112i</v>
      </c>
      <c r="AC1318" s="12" t="str">
        <f t="shared" si="657"/>
        <v>1.28157499227782-1.10726590049369i</v>
      </c>
      <c r="AD1318" s="12" t="str">
        <f t="shared" si="658"/>
        <v>0.261928746862703+0.129617571090988i</v>
      </c>
      <c r="AE1318" s="12" t="str">
        <f t="shared" si="659"/>
        <v>-0.0654673026843616-0.0781713952775927i</v>
      </c>
      <c r="AF1318" s="12" t="str">
        <f t="shared" si="660"/>
        <v>-12.7425017823949-2.36985954407174i</v>
      </c>
      <c r="AG1318" s="12" t="str">
        <f t="shared" si="661"/>
        <v>1.05308390660453-0.103600597905446i</v>
      </c>
      <c r="AH1318" s="12" t="str">
        <f t="shared" si="662"/>
        <v>0.503824270867075+1.14278068813108i</v>
      </c>
      <c r="AI1318" s="12">
        <f t="shared" si="663"/>
        <v>1.93065184219679</v>
      </c>
      <c r="AJ1318" s="12">
        <f t="shared" si="664"/>
        <v>66.208481823034717</v>
      </c>
      <c r="AK1318" s="12"/>
      <c r="AL1318" s="12"/>
      <c r="AM1318" s="12"/>
      <c r="AN1318" s="12"/>
    </row>
    <row r="1319" spans="1:40" x14ac:dyDescent="0.35">
      <c r="A1319" s="12"/>
      <c r="B1319" s="12">
        <f t="shared" si="630"/>
        <v>118900</v>
      </c>
      <c r="C1319" s="29" t="str">
        <f t="shared" si="632"/>
        <v>-4.89969674601391E-06+0.0186681422021549i</v>
      </c>
      <c r="D1319" s="28" t="str">
        <f t="shared" si="633"/>
        <v>-5.39909859720557+0.143122423549854i</v>
      </c>
      <c r="E1319" s="12" t="str">
        <f t="shared" si="634"/>
        <v>4200</v>
      </c>
      <c r="F1319" s="12" t="str">
        <f t="shared" si="635"/>
        <v>0.704225352112676</v>
      </c>
      <c r="G1319" s="12" t="str">
        <f t="shared" si="631"/>
        <v>0.704225352112676</v>
      </c>
      <c r="H1319" s="12" t="str">
        <f t="shared" si="636"/>
        <v>7.34478449703141+2.51150244052809i</v>
      </c>
      <c r="I1319" s="12" t="str">
        <f t="shared" si="637"/>
        <v>466.919208139783i</v>
      </c>
      <c r="J1319" s="12" t="str">
        <f t="shared" si="638"/>
        <v>-185.480067501944+100.983792195006i</v>
      </c>
      <c r="K1319" s="12" t="str">
        <f t="shared" si="639"/>
        <v>1.05718962536565-1.94177301934272i</v>
      </c>
      <c r="L1319" s="12" t="str">
        <f t="shared" si="640"/>
        <v>0.0521584082411603-0.0807210334575439i</v>
      </c>
      <c r="M1319" s="12" t="str">
        <f t="shared" si="641"/>
        <v>1.10934803360681-2.02249405280026i</v>
      </c>
      <c r="N1319" s="12" t="str">
        <f t="shared" si="642"/>
        <v>-1.49414146604731i</v>
      </c>
      <c r="O1319" s="12" t="str">
        <f t="shared" si="643"/>
        <v>0.0765798125526887-0.997063454504975i</v>
      </c>
      <c r="P1319" s="12" t="str">
        <f t="shared" si="644"/>
        <v>0.923420187447311+0.997063454504975i</v>
      </c>
      <c r="Q1319" s="12" t="str">
        <f t="shared" si="645"/>
        <v>-0.923420187447311+0.497078011542335i</v>
      </c>
      <c r="R1319" s="12" t="str">
        <f t="shared" si="646"/>
        <v>-0.324685686566614-1.25452917935679i</v>
      </c>
      <c r="S1319" s="12" t="str">
        <f t="shared" si="647"/>
        <v>0.153007135167915i</v>
      </c>
      <c r="T1319" s="12" t="str">
        <f t="shared" si="648"/>
        <v>0.191951915717938-0.0496792267315852i</v>
      </c>
      <c r="U1319" s="12" t="str">
        <f t="shared" si="649"/>
        <v>0.001-0.0133856133803108i</v>
      </c>
      <c r="V1319" s="12" t="str">
        <f t="shared" si="650"/>
        <v>0.0015-0.00406857549553519i</v>
      </c>
      <c r="W1319" s="12" t="str">
        <f t="shared" si="651"/>
        <v>0.000929773158440254-0.00316742369875733i</v>
      </c>
      <c r="X1319" s="12" t="str">
        <f t="shared" si="652"/>
        <v>0.00123452395597629-0.00291807196520486i</v>
      </c>
      <c r="Y1319" s="12" t="str">
        <f t="shared" si="653"/>
        <v>0.00029+0.112060609953548i</v>
      </c>
      <c r="Z1319" s="12" t="str">
        <f t="shared" si="654"/>
        <v>-0.318877909134827-0.140187545252588i</v>
      </c>
      <c r="AA1319" s="12" t="str">
        <f t="shared" si="655"/>
        <v>1.53547473507022-109.926517681529i</v>
      </c>
      <c r="AB1319" s="12" t="str">
        <f t="shared" si="656"/>
        <v>0.479147832573431-0.124008628532477i</v>
      </c>
      <c r="AC1319" s="12" t="str">
        <f t="shared" si="657"/>
        <v>1.28073499216945-1.10664237000468i</v>
      </c>
      <c r="AD1319" s="12" t="str">
        <f t="shared" si="658"/>
        <v>0.262097894181094+0.129644311487162i</v>
      </c>
      <c r="AE1319" s="12" t="str">
        <f t="shared" si="659"/>
        <v>-0.065402710701761-0.0780835673793703i</v>
      </c>
      <c r="AF1319" s="12" t="str">
        <f t="shared" si="660"/>
        <v>-12.743883094237-2.36838001697824i</v>
      </c>
      <c r="AG1319" s="12" t="str">
        <f t="shared" si="661"/>
        <v>1.05304672846495-0.103577044507643i</v>
      </c>
      <c r="AH1319" s="12" t="str">
        <f t="shared" si="662"/>
        <v>0.503596310185839+1.14158974363116i</v>
      </c>
      <c r="AI1319" s="12">
        <f t="shared" si="663"/>
        <v>1.9224297337816443</v>
      </c>
      <c r="AJ1319" s="12">
        <f t="shared" si="664"/>
        <v>66.195998478648832</v>
      </c>
      <c r="AK1319" s="12"/>
      <c r="AL1319" s="12"/>
      <c r="AM1319" s="12"/>
      <c r="AN1319" s="12"/>
    </row>
    <row r="1320" spans="1:40" x14ac:dyDescent="0.35">
      <c r="A1320" s="12"/>
      <c r="B1320" s="12">
        <f t="shared" si="630"/>
        <v>119000</v>
      </c>
      <c r="C1320" s="29" t="str">
        <f t="shared" si="632"/>
        <v>-4.89146542212638E-06+0.018652454689858i</v>
      </c>
      <c r="D1320" s="28" t="str">
        <f t="shared" si="633"/>
        <v>-5.39909853409875+0.143002152622245i</v>
      </c>
      <c r="E1320" s="12" t="str">
        <f t="shared" si="634"/>
        <v>4200</v>
      </c>
      <c r="F1320" s="12" t="str">
        <f t="shared" si="635"/>
        <v>0.704225352112676</v>
      </c>
      <c r="G1320" s="12" t="str">
        <f t="shared" si="631"/>
        <v>0.704225352112676</v>
      </c>
      <c r="H1320" s="12" t="str">
        <f t="shared" si="636"/>
        <v>7.34616295428488+2.50990404509453i</v>
      </c>
      <c r="I1320" s="12" t="str">
        <f t="shared" si="637"/>
        <v>467.311907221482i</v>
      </c>
      <c r="J1320" s="12" t="str">
        <f t="shared" si="638"/>
        <v>-185.793874880194+101.068723895759i</v>
      </c>
      <c r="K1320" s="12" t="str">
        <f t="shared" si="639"/>
        <v>1.05580438213283-1.9408772537216i</v>
      </c>
      <c r="L1320" s="12" t="str">
        <f t="shared" si="640"/>
        <v>0.0520965622991943-0.0806931292227235i</v>
      </c>
      <c r="M1320" s="12" t="str">
        <f t="shared" si="641"/>
        <v>1.10790094443202-2.02157038294432i</v>
      </c>
      <c r="N1320" s="12" t="str">
        <f t="shared" si="642"/>
        <v>-1.49539810310874i</v>
      </c>
      <c r="O1320" s="12" t="str">
        <f t="shared" si="643"/>
        <v>0.0753268055279343-0.997158900260614i</v>
      </c>
      <c r="P1320" s="12" t="str">
        <f t="shared" si="644"/>
        <v>0.924673194472066+0.997158900260614i</v>
      </c>
      <c r="Q1320" s="12" t="str">
        <f t="shared" si="645"/>
        <v>-0.924673194472066+0.498239202848126i</v>
      </c>
      <c r="R1320" s="12" t="str">
        <f t="shared" si="646"/>
        <v>-0.324670472491437-1.25333194970008i</v>
      </c>
      <c r="S1320" s="12" t="str">
        <f t="shared" si="647"/>
        <v>0.153135820731555i</v>
      </c>
      <c r="T1320" s="12" t="str">
        <f t="shared" si="648"/>
        <v>0.191930016766402-0.049718679272278i</v>
      </c>
      <c r="U1320" s="12" t="str">
        <f t="shared" si="649"/>
        <v>0.001-0.0133743649657055i</v>
      </c>
      <c r="V1320" s="12" t="str">
        <f t="shared" si="650"/>
        <v>0.0015-0.00406515652453054i</v>
      </c>
      <c r="W1320" s="12" t="str">
        <f t="shared" si="651"/>
        <v>0.000929762002852851-0.00316483981741265i</v>
      </c>
      <c r="X1320" s="12" t="str">
        <f t="shared" si="652"/>
        <v>0.00123397282762632-0.00291575612451345i</v>
      </c>
      <c r="Y1320" s="12" t="str">
        <f t="shared" si="653"/>
        <v>0.00029+0.112154857733156i</v>
      </c>
      <c r="Z1320" s="12" t="str">
        <f t="shared" si="654"/>
        <v>-0.31834504192689-0.139994039680129i</v>
      </c>
      <c r="AA1320" s="12" t="str">
        <f t="shared" si="655"/>
        <v>1.53220795848758-109.829399729847i</v>
      </c>
      <c r="AB1320" s="12" t="str">
        <f t="shared" si="656"/>
        <v>0.479093168700321-0.124107109442614i</v>
      </c>
      <c r="AC1320" s="12" t="str">
        <f t="shared" si="657"/>
        <v>1.279896517312-1.10601894427772i</v>
      </c>
      <c r="AD1320" s="12" t="str">
        <f t="shared" si="658"/>
        <v>0.262267100980133+0.129670852648905i</v>
      </c>
      <c r="AE1320" s="12" t="str">
        <f t="shared" si="659"/>
        <v>-0.0653382847664776-0.0779959039646165i</v>
      </c>
      <c r="AF1320" s="12" t="str">
        <f t="shared" si="660"/>
        <v>-12.7452614883836-2.36690189247228i</v>
      </c>
      <c r="AG1320" s="12" t="str">
        <f t="shared" si="661"/>
        <v>1.05300954112669-0.103553559116784i</v>
      </c>
      <c r="AH1320" s="12" t="str">
        <f t="shared" si="662"/>
        <v>0.503368932218397+1.14040101109788i</v>
      </c>
      <c r="AI1320" s="12">
        <f t="shared" si="663"/>
        <v>1.9142159883083836</v>
      </c>
      <c r="AJ1320" s="12">
        <f t="shared" si="664"/>
        <v>66.183508019983648</v>
      </c>
      <c r="AK1320" s="12"/>
      <c r="AL1320" s="12"/>
      <c r="AM1320" s="12"/>
      <c r="AN1320" s="12"/>
    </row>
    <row r="1321" spans="1:40" x14ac:dyDescent="0.35">
      <c r="A1321" s="12"/>
      <c r="B1321" s="12">
        <f t="shared" si="630"/>
        <v>119100</v>
      </c>
      <c r="C1321" s="29" t="str">
        <f t="shared" si="632"/>
        <v>-4.88325482334467E-06+0.0186367935209851i</v>
      </c>
      <c r="D1321" s="28" t="str">
        <f t="shared" si="633"/>
        <v>-5.39909847115083+0.142882083660886i</v>
      </c>
      <c r="E1321" s="12" t="str">
        <f t="shared" si="634"/>
        <v>4200</v>
      </c>
      <c r="F1321" s="12" t="str">
        <f t="shared" si="635"/>
        <v>0.704225352112676</v>
      </c>
      <c r="G1321" s="12" t="str">
        <f t="shared" si="631"/>
        <v>0.704225352112676</v>
      </c>
      <c r="H1321" s="12" t="str">
        <f t="shared" si="636"/>
        <v>7.34753850146195+2.50830725356923i</v>
      </c>
      <c r="I1321" s="12" t="str">
        <f t="shared" si="637"/>
        <v>467.70460630318i</v>
      </c>
      <c r="J1321" s="12" t="str">
        <f t="shared" si="638"/>
        <v>-186.10794607297+101.153655596512i</v>
      </c>
      <c r="K1321" s="12" t="str">
        <f t="shared" si="639"/>
        <v>1.05442160421487-1.93998168329334i</v>
      </c>
      <c r="L1321" s="12" t="str">
        <f t="shared" si="640"/>
        <v>0.0520348110404792-0.0806652107689542i</v>
      </c>
      <c r="M1321" s="12" t="str">
        <f t="shared" si="641"/>
        <v>1.10645641525535-2.02064689406229i</v>
      </c>
      <c r="N1321" s="12" t="str">
        <f t="shared" si="642"/>
        <v>-1.49665474017018i</v>
      </c>
      <c r="O1321" s="12" t="str">
        <f t="shared" si="643"/>
        <v>0.0740736795518622-0.997252771366241i</v>
      </c>
      <c r="P1321" s="12" t="str">
        <f t="shared" si="644"/>
        <v>0.925926320448138+0.997252771366241i</v>
      </c>
      <c r="Q1321" s="12" t="str">
        <f t="shared" si="645"/>
        <v>-0.925926320448138+0.499401968803939i</v>
      </c>
      <c r="R1321" s="12" t="str">
        <f t="shared" si="646"/>
        <v>-0.324655243321475-1.25213660467323i</v>
      </c>
      <c r="S1321" s="12" t="str">
        <f t="shared" si="647"/>
        <v>0.153264506295195i</v>
      </c>
      <c r="T1321" s="12" t="str">
        <f t="shared" si="648"/>
        <v>0.191908098529384-0.0497581255838123i</v>
      </c>
      <c r="U1321" s="12" t="str">
        <f t="shared" si="649"/>
        <v>0.001-0.0133631354401255i</v>
      </c>
      <c r="V1321" s="12" t="str">
        <f t="shared" si="650"/>
        <v>0.0015-0.00406174329487099i</v>
      </c>
      <c r="W1321" s="12" t="str">
        <f t="shared" si="651"/>
        <v>0.000929750838642729-0.00316226033517934i</v>
      </c>
      <c r="X1321" s="12" t="str">
        <f t="shared" si="652"/>
        <v>0.00123342302895373-0.00291344407929163i</v>
      </c>
      <c r="Y1321" s="12" t="str">
        <f t="shared" si="653"/>
        <v>0.00029+0.112249105512763i</v>
      </c>
      <c r="Z1321" s="12" t="str">
        <f t="shared" si="654"/>
        <v>-0.317813532652387-0.139801054858038i</v>
      </c>
      <c r="AA1321" s="12" t="str">
        <f t="shared" si="655"/>
        <v>1.52895175943829-109.732456934739i</v>
      </c>
      <c r="AB1321" s="12" t="str">
        <f t="shared" si="656"/>
        <v>0.479038456687045-0.124205574803608i</v>
      </c>
      <c r="AC1321" s="12" t="str">
        <f t="shared" si="657"/>
        <v>1.27905956460327-1.105395624693i</v>
      </c>
      <c r="AD1321" s="12" t="str">
        <f t="shared" si="658"/>
        <v>0.262436367052609+0.129697194475949i</v>
      </c>
      <c r="AE1321" s="12" t="str">
        <f t="shared" si="659"/>
        <v>-0.0652740243095827-0.0779084044985713i</v>
      </c>
      <c r="AF1321" s="12" t="str">
        <f t="shared" si="660"/>
        <v>-12.7466369726128-2.36542516990834i</v>
      </c>
      <c r="AG1321" s="12" t="str">
        <f t="shared" si="661"/>
        <v>1.05297234455617-0.103530141463118i</v>
      </c>
      <c r="AH1321" s="12" t="str">
        <f t="shared" si="662"/>
        <v>0.503142135461745+1.13921448361295i</v>
      </c>
      <c r="AI1321" s="12">
        <f t="shared" si="663"/>
        <v>1.9060105880488223</v>
      </c>
      <c r="AJ1321" s="12">
        <f t="shared" si="664"/>
        <v>66.171010430647598</v>
      </c>
      <c r="AK1321" s="12"/>
      <c r="AL1321" s="12"/>
      <c r="AM1321" s="12"/>
      <c r="AN1321" s="12"/>
    </row>
    <row r="1322" spans="1:40" x14ac:dyDescent="0.35">
      <c r="A1322" s="12"/>
      <c r="B1322" s="12">
        <f t="shared" si="630"/>
        <v>119200</v>
      </c>
      <c r="C1322" s="29" t="str">
        <f t="shared" si="632"/>
        <v>-4.87506488015064E-06+0.0186211586292358i</v>
      </c>
      <c r="D1322" s="28" t="str">
        <f t="shared" si="633"/>
        <v>-5.39909840836127+0.142762216157475i</v>
      </c>
      <c r="E1322" s="12" t="str">
        <f t="shared" si="634"/>
        <v>4200</v>
      </c>
      <c r="F1322" s="12" t="str">
        <f t="shared" si="635"/>
        <v>0.704225352112676</v>
      </c>
      <c r="G1322" s="12" t="str">
        <f t="shared" si="631"/>
        <v>0.704225352112676</v>
      </c>
      <c r="H1322" s="12" t="str">
        <f t="shared" si="636"/>
        <v>7.34891114631694+2.50671206479145i</v>
      </c>
      <c r="I1322" s="12" t="str">
        <f t="shared" si="637"/>
        <v>468.097305384879i</v>
      </c>
      <c r="J1322" s="12" t="str">
        <f t="shared" si="638"/>
        <v>-186.422281080271+101.238587297264i</v>
      </c>
      <c r="K1322" s="12" t="str">
        <f t="shared" si="639"/>
        <v>1.0530412864966-1.93908631028186i</v>
      </c>
      <c r="L1322" s="12" t="str">
        <f t="shared" si="640"/>
        <v>0.0519731543129523-0.0806372782300304i</v>
      </c>
      <c r="M1322" s="12" t="str">
        <f t="shared" si="641"/>
        <v>1.10501444080955-2.01972358851189i</v>
      </c>
      <c r="N1322" s="12" t="str">
        <f t="shared" si="642"/>
        <v>-1.49791137723161i</v>
      </c>
      <c r="O1322" s="12" t="str">
        <f t="shared" si="643"/>
        <v>0.0728204366033492-0.99734506767362i</v>
      </c>
      <c r="P1322" s="12" t="str">
        <f t="shared" si="644"/>
        <v>0.927179563396651+0.99734506767362i</v>
      </c>
      <c r="Q1322" s="12" t="str">
        <f t="shared" si="645"/>
        <v>-0.927179563396651+0.50056630955799i</v>
      </c>
      <c r="R1322" s="12" t="str">
        <f t="shared" si="646"/>
        <v>-0.324639999050517-1.25094313951898i</v>
      </c>
      <c r="S1322" s="12" t="str">
        <f t="shared" si="647"/>
        <v>0.153393191858835i</v>
      </c>
      <c r="T1322" s="12" t="str">
        <f t="shared" si="648"/>
        <v>0.191886161004728-0.049797565659408i</v>
      </c>
      <c r="U1322" s="12" t="str">
        <f t="shared" si="649"/>
        <v>0.000999999999999999-0.0133519247560315i</v>
      </c>
      <c r="V1322" s="12" t="str">
        <f t="shared" si="650"/>
        <v>0.0015-0.00405833579210684i</v>
      </c>
      <c r="W1322" s="12" t="str">
        <f t="shared" si="651"/>
        <v>0.000929739665811731-0.00315968524097313i</v>
      </c>
      <c r="X1322" s="12" t="str">
        <f t="shared" si="652"/>
        <v>0.00123287455556734-0.00291113582047221i</v>
      </c>
      <c r="Y1322" s="12" t="str">
        <f t="shared" si="653"/>
        <v>0.00029+0.112343353292371i</v>
      </c>
      <c r="Z1322" s="12" t="str">
        <f t="shared" si="654"/>
        <v>-0.317283376689266-0.13960858877776i</v>
      </c>
      <c r="AA1322" s="12" t="str">
        <f t="shared" si="655"/>
        <v>1.52570609217839-109.635688814346i</v>
      </c>
      <c r="AB1322" s="12" t="str">
        <f t="shared" si="656"/>
        <v>0.478983696528223-0.124304024598535i</v>
      </c>
      <c r="AC1322" s="12" t="str">
        <f t="shared" si="657"/>
        <v>1.2782241309474-1.1047724126228i</v>
      </c>
      <c r="AD1322" s="12" t="str">
        <f t="shared" si="658"/>
        <v>0.262605692191141+0.1297233368682i</v>
      </c>
      <c r="AE1322" s="12" t="str">
        <f t="shared" si="659"/>
        <v>-0.065209928764516-0.0778210684487535i</v>
      </c>
      <c r="AF1322" s="12" t="str">
        <f t="shared" si="660"/>
        <v>-12.7480095546782-2.36394984863397i</v>
      </c>
      <c r="AG1322" s="12" t="str">
        <f t="shared" si="661"/>
        <v>1.05293513872007-0.103506791277803i</v>
      </c>
      <c r="AH1322" s="12" t="str">
        <f t="shared" si="662"/>
        <v>0.502915918416591+1.1380301542854i</v>
      </c>
      <c r="AI1322" s="12">
        <f t="shared" si="663"/>
        <v>1.8978135153211897</v>
      </c>
      <c r="AJ1322" s="12">
        <f t="shared" si="664"/>
        <v>66.158505694337563</v>
      </c>
      <c r="AK1322" s="12"/>
      <c r="AL1322" s="12"/>
      <c r="AM1322" s="12"/>
      <c r="AN1322" s="12"/>
    </row>
    <row r="1323" spans="1:40" x14ac:dyDescent="0.35">
      <c r="A1323" s="12"/>
      <c r="B1323" s="12">
        <f t="shared" si="630"/>
        <v>119300</v>
      </c>
      <c r="C1323" s="29" t="str">
        <f t="shared" si="632"/>
        <v>-4.86689552331739E-06+0.0186055499485318i</v>
      </c>
      <c r="D1323" s="28" t="str">
        <f t="shared" si="633"/>
        <v>-5.39909834572953+0.142642549605411i</v>
      </c>
      <c r="E1323" s="12" t="str">
        <f t="shared" si="634"/>
        <v>4200</v>
      </c>
      <c r="F1323" s="12" t="str">
        <f t="shared" si="635"/>
        <v>0.704225352112676</v>
      </c>
      <c r="G1323" s="12" t="str">
        <f t="shared" si="631"/>
        <v>0.704225352112676</v>
      </c>
      <c r="H1323" s="12" t="str">
        <f t="shared" si="636"/>
        <v>7.35028089658+2.50511847759543i</v>
      </c>
      <c r="I1323" s="12" t="str">
        <f t="shared" si="637"/>
        <v>468.490004466578i</v>
      </c>
      <c r="J1323" s="12" t="str">
        <f t="shared" si="638"/>
        <v>-186.736879902098+101.323518998017i</v>
      </c>
      <c r="K1323" s="12" t="str">
        <f t="shared" si="639"/>
        <v>1.05166342387336-1.93819113689796i</v>
      </c>
      <c r="L1323" s="12" t="str">
        <f t="shared" si="640"/>
        <v>0.0519115919647077-0.0806093317391975i</v>
      </c>
      <c r="M1323" s="12" t="str">
        <f t="shared" si="641"/>
        <v>1.10357501583807-2.01880046863716i</v>
      </c>
      <c r="N1323" s="12" t="str">
        <f t="shared" si="642"/>
        <v>-1.49916801429305i</v>
      </c>
      <c r="O1323" s="12" t="str">
        <f t="shared" si="643"/>
        <v>0.0715670786614171-0.997435789037004i</v>
      </c>
      <c r="P1323" s="12" t="str">
        <f t="shared" si="644"/>
        <v>0.928432921338583+0.997435789037004i</v>
      </c>
      <c r="Q1323" s="12" t="str">
        <f t="shared" si="645"/>
        <v>-0.928432921338583+0.501732225256046i</v>
      </c>
      <c r="R1323" s="12" t="str">
        <f t="shared" si="646"/>
        <v>-0.324624739672346-1.24975154949598i</v>
      </c>
      <c r="S1323" s="12" t="str">
        <f t="shared" si="647"/>
        <v>0.153521877422475i</v>
      </c>
      <c r="T1323" s="12" t="str">
        <f t="shared" si="648"/>
        <v>0.19186420419027-0.0498369994922808i</v>
      </c>
      <c r="U1323" s="12" t="str">
        <f t="shared" si="649"/>
        <v>0.001-0.0133407328660432i</v>
      </c>
      <c r="V1323" s="12" t="str">
        <f t="shared" si="650"/>
        <v>0.0015-0.00405493400183683i</v>
      </c>
      <c r="W1323" s="12" t="str">
        <f t="shared" si="651"/>
        <v>0.000929728484361671-0.0031571145237468i</v>
      </c>
      <c r="X1323" s="12" t="str">
        <f t="shared" si="652"/>
        <v>0.0012323274030938-0.00290883133901622i</v>
      </c>
      <c r="Y1323" s="12" t="str">
        <f t="shared" si="653"/>
        <v>0.00029+0.112437601071979i</v>
      </c>
      <c r="Z1323" s="12" t="str">
        <f t="shared" si="654"/>
        <v>-0.316754569435156-0.13941663944059i</v>
      </c>
      <c r="AA1323" s="12" t="str">
        <f t="shared" si="655"/>
        <v>1.52247091120968-109.539094888607i</v>
      </c>
      <c r="AB1323" s="12" t="str">
        <f t="shared" si="656"/>
        <v>0.478928888218452-0.124402458810459i</v>
      </c>
      <c r="AC1323" s="12" t="str">
        <f t="shared" si="657"/>
        <v>1.27739021325482-1.10414930943133i</v>
      </c>
      <c r="AD1323" s="12" t="str">
        <f t="shared" si="658"/>
        <v>0.262775076188191+0.129749279725721i</v>
      </c>
      <c r="AE1323" s="12" t="str">
        <f t="shared" si="659"/>
        <v>-0.0651459975670833-0.0777338952849447i</v>
      </c>
      <c r="AF1323" s="12" t="str">
        <f t="shared" si="660"/>
        <v>-12.7493792423095-2.36247592799002i</v>
      </c>
      <c r="AG1323" s="12" t="str">
        <f t="shared" si="661"/>
        <v>1.05289792358532-0.103483508292919i</v>
      </c>
      <c r="AH1323" s="12" t="str">
        <f t="shared" si="662"/>
        <v>0.502690279587482+1.13684801625153i</v>
      </c>
      <c r="AI1323" s="12">
        <f t="shared" si="663"/>
        <v>1.8896247524908738</v>
      </c>
      <c r="AJ1323" s="12">
        <f t="shared" si="664"/>
        <v>66.145993794834368</v>
      </c>
      <c r="AK1323" s="12"/>
      <c r="AL1323" s="12"/>
      <c r="AM1323" s="12"/>
      <c r="AN1323" s="12"/>
    </row>
    <row r="1324" spans="1:40" x14ac:dyDescent="0.35">
      <c r="A1324" s="12"/>
      <c r="B1324" s="12">
        <f t="shared" si="630"/>
        <v>119400</v>
      </c>
      <c r="C1324" s="29" t="str">
        <f t="shared" si="632"/>
        <v>-4.85874668390777E-06+0.0185899674130163i</v>
      </c>
      <c r="D1324" s="28" t="str">
        <f t="shared" si="633"/>
        <v>-5.3990982832551+0.142523083499792i</v>
      </c>
      <c r="E1324" s="12" t="str">
        <f t="shared" si="634"/>
        <v>4200</v>
      </c>
      <c r="F1324" s="12" t="str">
        <f t="shared" si="635"/>
        <v>0.704225352112676</v>
      </c>
      <c r="G1324" s="12" t="str">
        <f t="shared" si="631"/>
        <v>0.704225352112676</v>
      </c>
      <c r="H1324" s="12" t="str">
        <f t="shared" si="636"/>
        <v>7.35164775995729+2.50352649081043i</v>
      </c>
      <c r="I1324" s="12" t="str">
        <f t="shared" si="637"/>
        <v>468.882703548277i</v>
      </c>
      <c r="J1324" s="12" t="str">
        <f t="shared" si="638"/>
        <v>-187.051742538451+101.40845069877i</v>
      </c>
      <c r="K1324" s="12" t="str">
        <f t="shared" si="639"/>
        <v>1.05028801125103-1.93729616533953i</v>
      </c>
      <c r="L1324" s="12" t="str">
        <f t="shared" si="640"/>
        <v>0.0518501238439961-0.0805813714291537i</v>
      </c>
      <c r="M1324" s="12" t="str">
        <f t="shared" si="641"/>
        <v>1.10213813509503-2.01787753676868i</v>
      </c>
      <c r="N1324" s="12" t="str">
        <f t="shared" si="642"/>
        <v>-1.50042465135449i</v>
      </c>
      <c r="O1324" s="12" t="str">
        <f t="shared" si="643"/>
        <v>0.070313607705299-0.997524935313131i</v>
      </c>
      <c r="P1324" s="12" t="str">
        <f t="shared" si="644"/>
        <v>0.929686392294701+0.997524935313131i</v>
      </c>
      <c r="Q1324" s="12" t="str">
        <f t="shared" si="645"/>
        <v>-0.929686392294701+0.502899716041359i</v>
      </c>
      <c r="R1324" s="12" t="str">
        <f t="shared" si="646"/>
        <v>-0.324609465180735-1.24856182987877i</v>
      </c>
      <c r="S1324" s="12" t="str">
        <f t="shared" si="647"/>
        <v>0.153650562986115i</v>
      </c>
      <c r="T1324" s="12" t="str">
        <f t="shared" si="648"/>
        <v>0.191842228083847-0.0498764270756416i</v>
      </c>
      <c r="U1324" s="12" t="str">
        <f t="shared" si="649"/>
        <v>0.001-0.0133295597229393i</v>
      </c>
      <c r="V1324" s="12" t="str">
        <f t="shared" si="650"/>
        <v>0.0015-0.00405153790970799i</v>
      </c>
      <c r="W1324" s="12" t="str">
        <f t="shared" si="651"/>
        <v>0.000929717294294386-0.0031545481724902i</v>
      </c>
      <c r="X1324" s="12" t="str">
        <f t="shared" si="652"/>
        <v>0.00123178156717769-0.00290653062591306i</v>
      </c>
      <c r="Y1324" s="12" t="str">
        <f t="shared" si="653"/>
        <v>0.00029+0.112531848851586i</v>
      </c>
      <c r="Z1324" s="12" t="str">
        <f t="shared" si="654"/>
        <v>-0.316227106307267-0.139225204857634i</v>
      </c>
      <c r="AA1324" s="12" t="str">
        <f t="shared" si="655"/>
        <v>1.51924617127806-109.44267467924i</v>
      </c>
      <c r="AB1324" s="12" t="str">
        <f t="shared" si="656"/>
        <v>0.478874031752334-0.124500877422434i</v>
      </c>
      <c r="AC1324" s="12" t="str">
        <f t="shared" si="657"/>
        <v>1.27655780844223-1.10352631647494i</v>
      </c>
      <c r="AD1324" s="12" t="str">
        <f t="shared" si="658"/>
        <v>0.262944518836055+0.129775022948748i</v>
      </c>
      <c r="AE1324" s="12" t="str">
        <f t="shared" si="659"/>
        <v>-0.0650822301554384-0.0776468844791831i</v>
      </c>
      <c r="AF1324" s="12" t="str">
        <f t="shared" si="660"/>
        <v>-12.7507460432124-2.36100340731064i</v>
      </c>
      <c r="AG1324" s="12" t="str">
        <f t="shared" si="661"/>
        <v>1.05286069911909-0.103460292241455i</v>
      </c>
      <c r="AH1324" s="12" t="str">
        <f t="shared" si="662"/>
        <v>0.502465217482705+1.13566806267479i</v>
      </c>
      <c r="AI1324" s="12">
        <f t="shared" si="663"/>
        <v>1.8814442819700741</v>
      </c>
      <c r="AJ1324" s="12">
        <f t="shared" si="664"/>
        <v>66.133474716006305</v>
      </c>
      <c r="AK1324" s="12"/>
      <c r="AL1324" s="12"/>
      <c r="AM1324" s="12"/>
      <c r="AN1324" s="12"/>
    </row>
    <row r="1325" spans="1:40" x14ac:dyDescent="0.35">
      <c r="A1325" s="12"/>
      <c r="B1325" s="12">
        <f t="shared" si="630"/>
        <v>119500</v>
      </c>
      <c r="C1325" s="29" t="str">
        <f t="shared" si="632"/>
        <v>-4.85061829327297E-06+0.0185744109570528i</v>
      </c>
      <c r="D1325" s="28" t="str">
        <f t="shared" si="633"/>
        <v>-5.39909822093743+0.142403817337405i</v>
      </c>
      <c r="E1325" s="12" t="str">
        <f t="shared" si="634"/>
        <v>4200</v>
      </c>
      <c r="F1325" s="12" t="str">
        <f t="shared" si="635"/>
        <v>0.704225352112676</v>
      </c>
      <c r="G1325" s="12" t="str">
        <f t="shared" si="631"/>
        <v>0.704225352112676</v>
      </c>
      <c r="H1325" s="12" t="str">
        <f t="shared" si="636"/>
        <v>7.35301174413097+2.50193610326071i</v>
      </c>
      <c r="I1325" s="12" t="str">
        <f t="shared" si="637"/>
        <v>469.275402629975i</v>
      </c>
      <c r="J1325" s="12" t="str">
        <f t="shared" si="638"/>
        <v>-187.366868989329+101.493382399523i</v>
      </c>
      <c r="K1325" s="12" t="str">
        <f t="shared" si="639"/>
        <v>1.048915043546-1.93640139779147i</v>
      </c>
      <c r="L1325" s="12" t="str">
        <f t="shared" si="640"/>
        <v>0.0517887497992253-0.0805533974320515i</v>
      </c>
      <c r="M1325" s="12" t="str">
        <f t="shared" si="641"/>
        <v>1.10070379334523-2.01695479522352i</v>
      </c>
      <c r="N1325" s="12" t="str">
        <f t="shared" si="642"/>
        <v>-1.50168128841592i</v>
      </c>
      <c r="O1325" s="12" t="str">
        <f t="shared" si="643"/>
        <v>0.0690600257144069-0.997612506361225i</v>
      </c>
      <c r="P1325" s="12" t="str">
        <f t="shared" si="644"/>
        <v>0.930939974285593+0.997612506361225i</v>
      </c>
      <c r="Q1325" s="12" t="str">
        <f t="shared" si="645"/>
        <v>-0.930939974285593+0.504068782054695i</v>
      </c>
      <c r="R1325" s="12" t="str">
        <f t="shared" si="646"/>
        <v>-0.324594175569453-1.24737397595769i</v>
      </c>
      <c r="S1325" s="12" t="str">
        <f t="shared" si="647"/>
        <v>0.153779248549755i</v>
      </c>
      <c r="T1325" s="12" t="str">
        <f t="shared" si="648"/>
        <v>0.191820232683294-0.0499158484026977i</v>
      </c>
      <c r="U1325" s="12" t="str">
        <f t="shared" si="649"/>
        <v>0.001-0.0133184052796565i</v>
      </c>
      <c r="V1325" s="12" t="str">
        <f t="shared" si="650"/>
        <v>0.0015-0.00404814750141535i</v>
      </c>
      <c r="W1325" s="12" t="str">
        <f t="shared" si="651"/>
        <v>0.000929706095611712-0.00315198617623005i</v>
      </c>
      <c r="X1325" s="12" t="str">
        <f t="shared" si="652"/>
        <v>0.00123123704348132-0.00290423367218027i</v>
      </c>
      <c r="Y1325" s="12" t="str">
        <f t="shared" si="653"/>
        <v>0.00029+0.112626096631194i</v>
      </c>
      <c r="Z1325" s="12" t="str">
        <f t="shared" si="654"/>
        <v>-0.315700982742277-0.139034283049727i</v>
      </c>
      <c r="AA1325" s="12" t="str">
        <f t="shared" si="655"/>
        <v>1.51603182737186-109.346427709733i</v>
      </c>
      <c r="AB1325" s="12" t="str">
        <f t="shared" si="656"/>
        <v>0.478819127124463-0.124599280417505i</v>
      </c>
      <c r="AC1325" s="12" t="str">
        <f t="shared" si="657"/>
        <v>1.27572691343266-1.10290343510206i</v>
      </c>
      <c r="AD1325" s="12" t="str">
        <f t="shared" si="658"/>
        <v>0.263114019926865+0.129800566437675i</v>
      </c>
      <c r="AE1325" s="12" t="str">
        <f t="shared" si="659"/>
        <v>-0.0650186259700715-0.077560035505741i</v>
      </c>
      <c r="AF1325" s="12" t="str">
        <f t="shared" si="660"/>
        <v>-12.7521099650684-2.3595322859233i</v>
      </c>
      <c r="AG1325" s="12" t="str">
        <f t="shared" si="661"/>
        <v>1.05282346528881-0.1034371428573i</v>
      </c>
      <c r="AH1325" s="12" t="str">
        <f t="shared" si="662"/>
        <v>0.502240730614308+1.13449028674548i</v>
      </c>
      <c r="AI1325" s="12">
        <f t="shared" si="663"/>
        <v>1.873272086216645</v>
      </c>
      <c r="AJ1325" s="12">
        <f t="shared" si="664"/>
        <v>66.120948441804273</v>
      </c>
      <c r="AK1325" s="12"/>
      <c r="AL1325" s="12"/>
      <c r="AM1325" s="12"/>
      <c r="AN1325" s="12"/>
    </row>
    <row r="1326" spans="1:40" x14ac:dyDescent="0.35">
      <c r="A1326" s="12"/>
      <c r="B1326" s="12">
        <f t="shared" ref="B1326:B1389" si="665">B1325+100</f>
        <v>119600</v>
      </c>
      <c r="C1326" s="29" t="str">
        <f t="shared" si="632"/>
        <v>-4.84251028305105E-06+0.0185588805152243i</v>
      </c>
      <c r="D1326" s="28" t="str">
        <f t="shared" si="633"/>
        <v>-5.39909815877602+0.14228475061672i</v>
      </c>
      <c r="E1326" s="12" t="str">
        <f t="shared" si="634"/>
        <v>4200</v>
      </c>
      <c r="F1326" s="12" t="str">
        <f t="shared" si="635"/>
        <v>0.704225352112676</v>
      </c>
      <c r="G1326" s="12" t="str">
        <f t="shared" si="631"/>
        <v>0.704225352112676</v>
      </c>
      <c r="H1326" s="12" t="str">
        <f t="shared" si="636"/>
        <v>7.35437285675933+2.5003473137657i</v>
      </c>
      <c r="I1326" s="12" t="str">
        <f t="shared" si="637"/>
        <v>469.668101711674i</v>
      </c>
      <c r="J1326" s="12" t="str">
        <f t="shared" si="638"/>
        <v>-187.682259254733+101.578314100275i</v>
      </c>
      <c r="K1326" s="12" t="str">
        <f t="shared" si="639"/>
        <v>1.04754451568516-1.93550683642586i</v>
      </c>
      <c r="L1326" s="12" t="str">
        <f t="shared" si="640"/>
        <v>0.0517274696789622-0.0805254098795007i</v>
      </c>
      <c r="M1326" s="12" t="str">
        <f t="shared" si="641"/>
        <v>1.09927198536412-2.01603224630536i</v>
      </c>
      <c r="N1326" s="12" t="str">
        <f t="shared" si="642"/>
        <v>-1.50293792547736i</v>
      </c>
      <c r="O1326" s="12" t="str">
        <f t="shared" si="643"/>
        <v>0.0678063346682978-0.997698502043002i</v>
      </c>
      <c r="P1326" s="12" t="str">
        <f t="shared" si="644"/>
        <v>0.932193665331702+0.997698502043002i</v>
      </c>
      <c r="Q1326" s="12" t="str">
        <f t="shared" si="645"/>
        <v>-0.932193665331702+0.505239423434358i</v>
      </c>
      <c r="R1326" s="12" t="str">
        <f t="shared" si="646"/>
        <v>-0.324578870832259-1.24618798303881i</v>
      </c>
      <c r="S1326" s="12" t="str">
        <f t="shared" si="647"/>
        <v>0.153907934113395i</v>
      </c>
      <c r="T1326" s="12" t="str">
        <f t="shared" si="648"/>
        <v>0.191798217986442-0.0499552634666515i</v>
      </c>
      <c r="U1326" s="12" t="str">
        <f t="shared" si="649"/>
        <v>0.000999999999999999-0.0133072694892889i</v>
      </c>
      <c r="V1326" s="12" t="str">
        <f t="shared" si="650"/>
        <v>0.0015-0.0040447627627018i</v>
      </c>
      <c r="W1326" s="12" t="str">
        <f t="shared" si="651"/>
        <v>0.000929694888315471-0.00314942852402966i</v>
      </c>
      <c r="X1326" s="12" t="str">
        <f t="shared" si="652"/>
        <v>0.00123069382768467-0.00290194046886334i</v>
      </c>
      <c r="Y1326" s="12" t="str">
        <f t="shared" si="653"/>
        <v>0.00029+0.112720344410802i</v>
      </c>
      <c r="Z1326" s="12" t="str">
        <f t="shared" si="654"/>
        <v>-0.31517619419624-0.138843872047392i</v>
      </c>
      <c r="AA1326" s="12" t="str">
        <f t="shared" si="655"/>
        <v>1.51282783472049-109.250353505343i</v>
      </c>
      <c r="AB1326" s="12" t="str">
        <f t="shared" si="656"/>
        <v>0.478764174329426-0.124697667778702i</v>
      </c>
      <c r="AC1326" s="12" t="str">
        <f t="shared" si="657"/>
        <v>1.27489752515539-1.10228066665325i</v>
      </c>
      <c r="AD1326" s="12" t="str">
        <f t="shared" si="658"/>
        <v>0.263283579252588+0.129825910093065i</v>
      </c>
      <c r="AE1326" s="12" t="str">
        <f t="shared" si="659"/>
        <v>-0.0649551844537972-0.0774733478411213i</v>
      </c>
      <c r="AF1326" s="12" t="str">
        <f t="shared" si="660"/>
        <v>-12.7534710155354-2.35806256314898i</v>
      </c>
      <c r="AG1326" s="12" t="str">
        <f t="shared" si="661"/>
        <v>1.05278622206216-0.103414059875247i</v>
      </c>
      <c r="AH1326" s="12" t="str">
        <f t="shared" si="662"/>
        <v>0.502016817498066+1.13331468168079i</v>
      </c>
      <c r="AI1326" s="12">
        <f t="shared" si="663"/>
        <v>1.8651081477349507</v>
      </c>
      <c r="AJ1326" s="12">
        <f t="shared" si="664"/>
        <v>66.108414956265676</v>
      </c>
      <c r="AK1326" s="12"/>
      <c r="AL1326" s="12"/>
      <c r="AM1326" s="12"/>
      <c r="AN1326" s="12"/>
    </row>
    <row r="1327" spans="1:40" x14ac:dyDescent="0.35">
      <c r="A1327" s="12"/>
      <c r="B1327" s="12">
        <f t="shared" si="665"/>
        <v>119700</v>
      </c>
      <c r="C1327" s="29" t="str">
        <f t="shared" si="632"/>
        <v>-4.83442258516549E-06+0.0185433760223327i</v>
      </c>
      <c r="D1327" s="28" t="str">
        <f t="shared" si="633"/>
        <v>-5.39909809677034+0.142165882837884i</v>
      </c>
      <c r="E1327" s="12" t="str">
        <f t="shared" si="634"/>
        <v>4200</v>
      </c>
      <c r="F1327" s="12" t="str">
        <f t="shared" si="635"/>
        <v>0.704225352112676</v>
      </c>
      <c r="G1327" s="12" t="str">
        <f t="shared" si="631"/>
        <v>0.704225352112676</v>
      </c>
      <c r="H1327" s="12" t="str">
        <f t="shared" si="636"/>
        <v>7.35573110547686+2.49876012113993i</v>
      </c>
      <c r="I1327" s="12" t="str">
        <f t="shared" si="637"/>
        <v>470.060800793373i</v>
      </c>
      <c r="J1327" s="12" t="str">
        <f t="shared" si="638"/>
        <v>-187.997913334663+101.663245801028i</v>
      </c>
      <c r="K1327" s="12" t="str">
        <f t="shared" si="639"/>
        <v>1.04617642260587-1.93461248340192i</v>
      </c>
      <c r="L1327" s="12" t="str">
        <f t="shared" si="640"/>
        <v>0.051666283331931-0.080497408902569i</v>
      </c>
      <c r="M1327" s="12" t="str">
        <f t="shared" si="641"/>
        <v>1.0978427059378-2.01510989230449i</v>
      </c>
      <c r="N1327" s="12" t="str">
        <f t="shared" si="642"/>
        <v>-1.50419456253879i</v>
      </c>
      <c r="O1327" s="12" t="str">
        <f t="shared" si="643"/>
        <v>0.0665525365467409-0.997782922222662i</v>
      </c>
      <c r="P1327" s="12" t="str">
        <f t="shared" si="644"/>
        <v>0.933447463453259+0.997782922222662i</v>
      </c>
      <c r="Q1327" s="12" t="str">
        <f t="shared" si="645"/>
        <v>-0.933447463453259+0.506411640316128i</v>
      </c>
      <c r="R1327" s="12" t="str">
        <f t="shared" si="646"/>
        <v>-0.32456355096291-1.24500384644391i</v>
      </c>
      <c r="S1327" s="12" t="str">
        <f t="shared" si="647"/>
        <v>0.154036619677034i</v>
      </c>
      <c r="T1327" s="12" t="str">
        <f t="shared" si="648"/>
        <v>0.191776183991125-0.0499946722607014i</v>
      </c>
      <c r="U1327" s="12" t="str">
        <f t="shared" si="649"/>
        <v>0.001-0.0132961523050873i</v>
      </c>
      <c r="V1327" s="12" t="str">
        <f t="shared" si="650"/>
        <v>0.0015-0.00404138367935786i</v>
      </c>
      <c r="W1327" s="12" t="str">
        <f t="shared" si="651"/>
        <v>0.000929683672407508-0.00314687520498899i</v>
      </c>
      <c r="X1327" s="12" t="str">
        <f t="shared" si="652"/>
        <v>0.00123015191548533-0.0028996510070358i</v>
      </c>
      <c r="Y1327" s="12" t="str">
        <f t="shared" si="653"/>
        <v>0.00029+0.112814592190409i</v>
      </c>
      <c r="Z1327" s="12" t="str">
        <f t="shared" si="654"/>
        <v>-0.314652736144504-0.138653969890784i</v>
      </c>
      <c r="AA1327" s="12" t="str">
        <f t="shared" si="655"/>
        <v>1.50963414879283-109.154451593083i</v>
      </c>
      <c r="AB1327" s="12" t="str">
        <f t="shared" si="656"/>
        <v>0.478709173361816-0.124796039489048i</v>
      </c>
      <c r="AC1327" s="12" t="str">
        <f t="shared" si="657"/>
        <v>1.27406964054598-1.10165801246128i</v>
      </c>
      <c r="AD1327" s="12" t="str">
        <f t="shared" si="658"/>
        <v>0.263453196605033+0.129851053815651i</v>
      </c>
      <c r="AE1327" s="12" t="str">
        <f t="shared" si="659"/>
        <v>-0.0648919050517477-0.077386820964047i</v>
      </c>
      <c r="AF1327" s="12" t="str">
        <f t="shared" si="660"/>
        <v>-12.7548292022472-2.35659423830205i</v>
      </c>
      <c r="AG1327" s="12" t="str">
        <f t="shared" si="661"/>
        <v>1.05274896940705-0.103391043030988i</v>
      </c>
      <c r="AH1327" s="12" t="str">
        <f t="shared" si="662"/>
        <v>0.501793476653531+1.1321412407246i</v>
      </c>
      <c r="AI1327" s="12">
        <f t="shared" si="663"/>
        <v>1.8569524490754195</v>
      </c>
      <c r="AJ1327" s="12">
        <f t="shared" si="664"/>
        <v>66.095874243510082</v>
      </c>
      <c r="AK1327" s="12"/>
      <c r="AL1327" s="12"/>
      <c r="AM1327" s="12"/>
      <c r="AN1327" s="12"/>
    </row>
    <row r="1328" spans="1:40" x14ac:dyDescent="0.35">
      <c r="A1328" s="12"/>
      <c r="B1328" s="12">
        <f t="shared" si="665"/>
        <v>119800</v>
      </c>
      <c r="C1328" s="29" t="str">
        <f t="shared" si="632"/>
        <v>-4.82635513182379E-06+0.0185278974133972i</v>
      </c>
      <c r="D1328" s="28" t="str">
        <f t="shared" si="633"/>
        <v>-5.39909803491986+0.142047213502712i</v>
      </c>
      <c r="E1328" s="12" t="str">
        <f t="shared" si="634"/>
        <v>4200</v>
      </c>
      <c r="F1328" s="12" t="str">
        <f t="shared" si="635"/>
        <v>0.704225352112676</v>
      </c>
      <c r="G1328" s="12" t="str">
        <f t="shared" si="631"/>
        <v>0.704225352112676</v>
      </c>
      <c r="H1328" s="12" t="str">
        <f t="shared" si="636"/>
        <v>7.35708649789432+2.49717452419318i</v>
      </c>
      <c r="I1328" s="12" t="str">
        <f t="shared" si="637"/>
        <v>470.453499875072i</v>
      </c>
      <c r="J1328" s="12" t="str">
        <f t="shared" si="638"/>
        <v>-188.313831229118+101.748177501781i</v>
      </c>
      <c r="K1328" s="12" t="str">
        <f t="shared" si="639"/>
        <v>1.044810759256-1.93371834086617i</v>
      </c>
      <c r="L1328" s="12" t="str">
        <f t="shared" si="640"/>
        <v>0.0516051906070153-0.0804693946317847i</v>
      </c>
      <c r="M1328" s="12" t="str">
        <f t="shared" si="641"/>
        <v>1.09641594986302-2.01418773549795i</v>
      </c>
      <c r="N1328" s="12" t="str">
        <f t="shared" si="642"/>
        <v>-1.50545119960023i</v>
      </c>
      <c r="O1328" s="12" t="str">
        <f t="shared" si="643"/>
        <v>0.0652986333296347-0.997865766766894i</v>
      </c>
      <c r="P1328" s="12" t="str">
        <f t="shared" si="644"/>
        <v>0.934701366670365+0.997865766766894i</v>
      </c>
      <c r="Q1328" s="12" t="str">
        <f t="shared" si="645"/>
        <v>-0.934701366670365+0.507585432833336i</v>
      </c>
      <c r="R1328" s="12" t="str">
        <f t="shared" si="646"/>
        <v>-0.324548215955149-1.24382156151033i</v>
      </c>
      <c r="S1328" s="12" t="str">
        <f t="shared" si="647"/>
        <v>0.154165305240674i</v>
      </c>
      <c r="T1328" s="12" t="str">
        <f t="shared" si="648"/>
        <v>0.191754130695172-0.0500340747780417i</v>
      </c>
      <c r="U1328" s="12" t="str">
        <f t="shared" si="649"/>
        <v>0.001-0.0132850536804587i</v>
      </c>
      <c r="V1328" s="12" t="str">
        <f t="shared" si="650"/>
        <v>0.0015-0.00403801023722149i</v>
      </c>
      <c r="W1328" s="12" t="str">
        <f t="shared" si="651"/>
        <v>0.000929672447889654-0.00314432620824432i</v>
      </c>
      <c r="X1328" s="12" t="str">
        <f t="shared" si="652"/>
        <v>0.00122961130259839-0.00289736527779894i</v>
      </c>
      <c r="Y1328" s="12" t="str">
        <f t="shared" si="653"/>
        <v>0.00029+0.112908839970017i</v>
      </c>
      <c r="Z1328" s="12" t="str">
        <f t="shared" si="654"/>
        <v>-0.314130604081568-0.13846457462962i</v>
      </c>
      <c r="AA1328" s="12" t="str">
        <f t="shared" si="655"/>
        <v>1.50645072529559-109.05872150171i</v>
      </c>
      <c r="AB1328" s="12" t="str">
        <f t="shared" si="656"/>
        <v>0.478654124216214-0.124894395531554i</v>
      </c>
      <c r="AC1328" s="12" t="str">
        <f t="shared" si="657"/>
        <v>1.27324325654629-1.10103547385111i</v>
      </c>
      <c r="AD1328" s="12" t="str">
        <f t="shared" si="658"/>
        <v>0.263622871775839+0.129875997506322i</v>
      </c>
      <c r="AE1328" s="12" t="str">
        <f t="shared" si="659"/>
        <v>-0.0648287872113517-0.0773004543554374i</v>
      </c>
      <c r="AF1328" s="12" t="str">
        <f t="shared" si="660"/>
        <v>-12.7561845328142-2.35512731069047i</v>
      </c>
      <c r="AG1328" s="12" t="str">
        <f t="shared" si="661"/>
        <v>1.05271170729165-0.103368092061102i</v>
      </c>
      <c r="AH1328" s="12" t="str">
        <f t="shared" si="662"/>
        <v>0.501570706603956+1.13096995714733i</v>
      </c>
      <c r="AI1328" s="12">
        <f t="shared" si="663"/>
        <v>1.8488049728340548</v>
      </c>
      <c r="AJ1328" s="12">
        <f t="shared" si="664"/>
        <v>66.083326287741357</v>
      </c>
      <c r="AK1328" s="12"/>
      <c r="AL1328" s="12"/>
      <c r="AM1328" s="12"/>
      <c r="AN1328" s="12"/>
    </row>
    <row r="1329" spans="1:40" x14ac:dyDescent="0.35">
      <c r="A1329" s="12"/>
      <c r="B1329" s="12">
        <f t="shared" si="665"/>
        <v>119900</v>
      </c>
      <c r="C1329" s="29" t="str">
        <f t="shared" si="632"/>
        <v>-4.81830785551606E-06+0.018512444623654i</v>
      </c>
      <c r="D1329" s="28" t="str">
        <f t="shared" si="633"/>
        <v>-5.39909797322407+0.141928742114681i</v>
      </c>
      <c r="E1329" s="12" t="str">
        <f t="shared" si="634"/>
        <v>4200</v>
      </c>
      <c r="F1329" s="12" t="str">
        <f t="shared" si="635"/>
        <v>0.704225352112676</v>
      </c>
      <c r="G1329" s="12" t="str">
        <f t="shared" si="631"/>
        <v>0.704225352112676</v>
      </c>
      <c r="H1329" s="12" t="str">
        <f t="shared" si="636"/>
        <v>7.35843904159883+2.49559052173043i</v>
      </c>
      <c r="I1329" s="12" t="str">
        <f t="shared" si="637"/>
        <v>470.84619895677i</v>
      </c>
      <c r="J1329" s="12" t="str">
        <f t="shared" si="638"/>
        <v>-188.630012938099+101.833109202534i</v>
      </c>
      <c r="K1329" s="12" t="str">
        <f t="shared" si="639"/>
        <v>1.04344752059382-1.93282441095241i</v>
      </c>
      <c r="L1329" s="12" t="str">
        <f t="shared" si="640"/>
        <v>0.0515441913532581-0.0804413671971382i</v>
      </c>
      <c r="M1329" s="12" t="str">
        <f t="shared" si="641"/>
        <v>1.09499171194708-2.01326577814955i</v>
      </c>
      <c r="N1329" s="12" t="str">
        <f t="shared" si="642"/>
        <v>-1.50670783666166i</v>
      </c>
      <c r="O1329" s="12" t="str">
        <f t="shared" si="643"/>
        <v>0.0640446269970834-0.997947035544875i</v>
      </c>
      <c r="P1329" s="12" t="str">
        <f t="shared" si="644"/>
        <v>0.935955373002917+0.997947035544875i</v>
      </c>
      <c r="Q1329" s="12" t="str">
        <f t="shared" si="645"/>
        <v>-0.935955373002917+0.508760801116785i</v>
      </c>
      <c r="R1329" s="12" t="str">
        <f t="shared" si="646"/>
        <v>-0.32453286580272-1.24264112359102i</v>
      </c>
      <c r="S1329" s="12" t="str">
        <f t="shared" si="647"/>
        <v>0.154293990804314i</v>
      </c>
      <c r="T1329" s="12" t="str">
        <f t="shared" si="648"/>
        <v>0.191732058096415-0.0500734710118625i</v>
      </c>
      <c r="U1329" s="12" t="str">
        <f t="shared" si="649"/>
        <v>0.001-0.0132739735689654i</v>
      </c>
      <c r="V1329" s="12" t="str">
        <f t="shared" si="650"/>
        <v>0.0015-0.00403464242217794i</v>
      </c>
      <c r="W1329" s="12" t="str">
        <f t="shared" si="651"/>
        <v>0.000929661214763748-0.0031417815229682i</v>
      </c>
      <c r="X1329" s="12" t="str">
        <f t="shared" si="652"/>
        <v>0.00122907198475636-0.00289508327228182i</v>
      </c>
      <c r="Y1329" s="12" t="str">
        <f t="shared" si="653"/>
        <v>0.00029+0.113003087749625i</v>
      </c>
      <c r="Z1329" s="12" t="str">
        <f t="shared" si="654"/>
        <v>-0.313609793521043-0.138275684323134i</v>
      </c>
      <c r="AA1329" s="12" t="str">
        <f t="shared" si="655"/>
        <v>1.50327752017201-108.963162761728i</v>
      </c>
      <c r="AB1329" s="12" t="str">
        <f t="shared" si="656"/>
        <v>0.478599026887208-0.124992735889222i</v>
      </c>
      <c r="AC1329" s="12" t="str">
        <f t="shared" si="657"/>
        <v>1.27241837010437-1.10041305213998i</v>
      </c>
      <c r="AD1329" s="12" t="str">
        <f t="shared" si="658"/>
        <v>0.263792604556492+0.129900741066152i</v>
      </c>
      <c r="AE1329" s="12" t="str">
        <f t="shared" si="659"/>
        <v>-0.064765830382335-0.0772142474984173i</v>
      </c>
      <c r="AF1329" s="12" t="str">
        <f t="shared" si="660"/>
        <v>-12.7575370148229-2.35366177961575i</v>
      </c>
      <c r="AG1329" s="12" t="str">
        <f t="shared" si="661"/>
        <v>1.05267443568436-0.103345206703065i</v>
      </c>
      <c r="AH1329" s="12" t="str">
        <f t="shared" si="662"/>
        <v>0.501348505876343+1.12980082424592i</v>
      </c>
      <c r="AI1329" s="12">
        <f t="shared" si="663"/>
        <v>1.8406657016531327</v>
      </c>
      <c r="AJ1329" s="12">
        <f t="shared" si="664"/>
        <v>66.070771073246803</v>
      </c>
      <c r="AK1329" s="12"/>
      <c r="AL1329" s="12"/>
      <c r="AM1329" s="12"/>
      <c r="AN1329" s="12"/>
    </row>
    <row r="1330" spans="1:40" x14ac:dyDescent="0.35">
      <c r="A1330" s="12"/>
      <c r="B1330" s="12">
        <f t="shared" si="665"/>
        <v>120000</v>
      </c>
      <c r="C1330" s="29" t="str">
        <f t="shared" si="632"/>
        <v>-4.81028068901353E-06+0.0184970175885551i</v>
      </c>
      <c r="D1330" s="28" t="str">
        <f t="shared" si="633"/>
        <v>-5.39909791168247+0.141810468178923i</v>
      </c>
      <c r="E1330" s="12" t="str">
        <f t="shared" si="634"/>
        <v>4200</v>
      </c>
      <c r="F1330" s="12" t="str">
        <f t="shared" si="635"/>
        <v>0.704225352112676</v>
      </c>
      <c r="G1330" s="12" t="str">
        <f t="shared" si="631"/>
        <v>0.704225352112676</v>
      </c>
      <c r="H1330" s="12" t="str">
        <f t="shared" si="636"/>
        <v>7.35978874415397+2.49400811255204i</v>
      </c>
      <c r="I1330" s="12" t="str">
        <f t="shared" si="637"/>
        <v>471.238898038469i</v>
      </c>
      <c r="J1330" s="12" t="str">
        <f t="shared" si="638"/>
        <v>-188.946458461605+101.918040903286i</v>
      </c>
      <c r="K1330" s="12" t="str">
        <f t="shared" si="639"/>
        <v>1.0420867015881-1.93193069578184i</v>
      </c>
      <c r="L1330" s="12" t="str">
        <f t="shared" si="640"/>
        <v>0.0514832854198624-0.0804133267280841i</v>
      </c>
      <c r="M1330" s="12" t="str">
        <f t="shared" si="641"/>
        <v>1.09356998700796-2.01234402250992i</v>
      </c>
      <c r="N1330" s="12" t="str">
        <f t="shared" si="642"/>
        <v>-1.5079644737231i</v>
      </c>
      <c r="O1330" s="12" t="str">
        <f t="shared" si="643"/>
        <v>0.0627905195293142-0.998026728428272i</v>
      </c>
      <c r="P1330" s="12" t="str">
        <f t="shared" si="644"/>
        <v>0.937209480470686+0.998026728428272i</v>
      </c>
      <c r="Q1330" s="12" t="str">
        <f t="shared" si="645"/>
        <v>-0.937209480470686+0.509937745294828i</v>
      </c>
      <c r="R1330" s="12" t="str">
        <f t="shared" si="646"/>
        <v>-0.324517500499352-1.24146252805433i</v>
      </c>
      <c r="S1330" s="12" t="str">
        <f t="shared" si="647"/>
        <v>0.154422676367954i</v>
      </c>
      <c r="T1330" s="12" t="str">
        <f t="shared" si="648"/>
        <v>0.191709966192676-0.0501128609553488i</v>
      </c>
      <c r="U1330" s="12" t="str">
        <f t="shared" si="649"/>
        <v>0.001-0.0132629119243246i</v>
      </c>
      <c r="V1330" s="12" t="str">
        <f t="shared" si="650"/>
        <v>0.0015-0.00403128022015946i</v>
      </c>
      <c r="W1330" s="12" t="str">
        <f t="shared" si="651"/>
        <v>0.000929649973031627-0.0031392411383692i</v>
      </c>
      <c r="X1330" s="12" t="str">
        <f t="shared" si="652"/>
        <v>0.00122853395770906-0.00289280498164103i</v>
      </c>
      <c r="Y1330" s="12" t="str">
        <f t="shared" si="653"/>
        <v>0.00029+0.113097335529233i</v>
      </c>
      <c r="Z1330" s="12" t="str">
        <f t="shared" si="654"/>
        <v>-0.3130902999955-0.138087297040019i</v>
      </c>
      <c r="AA1330" s="12" t="str">
        <f t="shared" si="655"/>
        <v>1.50011448960018-108.867774905369i</v>
      </c>
      <c r="AB1330" s="12" t="str">
        <f t="shared" si="656"/>
        <v>0.478543881369361-0.125091060545041i</v>
      </c>
      <c r="AC1330" s="12" t="str">
        <f t="shared" si="657"/>
        <v>1.27159497817459-1.09979074863738i</v>
      </c>
      <c r="AD1330" s="12" t="str">
        <f t="shared" si="658"/>
        <v>0.263962394738304+0.129925284396358i</v>
      </c>
      <c r="AE1330" s="12" t="str">
        <f t="shared" si="659"/>
        <v>-0.0647030340166975-0.0771281998782795i</v>
      </c>
      <c r="AF1330" s="12" t="str">
        <f t="shared" si="660"/>
        <v>-12.7588866558364-2.35219764437312i</v>
      </c>
      <c r="AG1330" s="12" t="str">
        <f t="shared" si="661"/>
        <v>1.05263715455383-0.103322386695232i</v>
      </c>
      <c r="AH1330" s="12" t="str">
        <f t="shared" si="662"/>
        <v>0.501126873001406+1.1286338353435i</v>
      </c>
      <c r="AI1330" s="12">
        <f t="shared" si="663"/>
        <v>1.8325346182196536</v>
      </c>
      <c r="AJ1330" s="12">
        <f t="shared" si="664"/>
        <v>66.05820858439408</v>
      </c>
      <c r="AK1330" s="12"/>
      <c r="AL1330" s="12"/>
      <c r="AM1330" s="12"/>
      <c r="AN1330" s="12"/>
    </row>
    <row r="1331" spans="1:40" x14ac:dyDescent="0.35">
      <c r="A1331" s="12"/>
      <c r="B1331" s="12">
        <f t="shared" si="665"/>
        <v>120100</v>
      </c>
      <c r="C1331" s="29" t="str">
        <f t="shared" si="632"/>
        <v>-4.80227356536723E-06+0.0184816162437676i</v>
      </c>
      <c r="D1331" s="28" t="str">
        <f t="shared" si="633"/>
        <v>-5.39909785029452+0.141692391202218i</v>
      </c>
      <c r="E1331" s="12" t="str">
        <f t="shared" si="634"/>
        <v>4200</v>
      </c>
      <c r="F1331" s="12" t="str">
        <f t="shared" si="635"/>
        <v>0.704225352112676</v>
      </c>
      <c r="G1331" s="12" t="str">
        <f t="shared" si="631"/>
        <v>0.704225352112676</v>
      </c>
      <c r="H1331" s="12" t="str">
        <f t="shared" si="636"/>
        <v>7.36113561309982+2.49242729545363i</v>
      </c>
      <c r="I1331" s="12" t="str">
        <f t="shared" si="637"/>
        <v>471.631597120168i</v>
      </c>
      <c r="J1331" s="12" t="str">
        <f t="shared" si="638"/>
        <v>-189.263167799638+102.002972604039i</v>
      </c>
      <c r="K1331" s="12" t="str">
        <f t="shared" si="639"/>
        <v>1.04072829721801-1.93103719746305i</v>
      </c>
      <c r="L1331" s="12" t="str">
        <f t="shared" si="640"/>
        <v>0.0514224726561931-0.0803852733535435i</v>
      </c>
      <c r="M1331" s="12" t="str">
        <f t="shared" si="641"/>
        <v>1.0921507698742-2.01142247081659i</v>
      </c>
      <c r="N1331" s="12" t="str">
        <f t="shared" si="642"/>
        <v>-1.50922111078454i</v>
      </c>
      <c r="O1331" s="12" t="str">
        <f t="shared" si="643"/>
        <v>0.061536312906744-0.998104845291237i</v>
      </c>
      <c r="P1331" s="12" t="str">
        <f t="shared" si="644"/>
        <v>0.938463687093256+0.998104845291237i</v>
      </c>
      <c r="Q1331" s="12" t="str">
        <f t="shared" si="645"/>
        <v>-0.938463687093256+0.511116265493303i</v>
      </c>
      <c r="R1331" s="12" t="str">
        <f t="shared" si="646"/>
        <v>-0.324502120038771-1.2402857702841i</v>
      </c>
      <c r="S1331" s="12" t="str">
        <f t="shared" si="647"/>
        <v>0.154551361931594i</v>
      </c>
      <c r="T1331" s="12" t="str">
        <f t="shared" si="648"/>
        <v>0.191687854981784-0.0501522446016817i</v>
      </c>
      <c r="U1331" s="12" t="str">
        <f t="shared" si="649"/>
        <v>0.001-0.0132518687004076i</v>
      </c>
      <c r="V1331" s="12" t="str">
        <f t="shared" si="650"/>
        <v>0.0015-0.00402792361714517i</v>
      </c>
      <c r="W1331" s="12" t="str">
        <f t="shared" si="651"/>
        <v>0.000929638722695127-0.0031367050436919i</v>
      </c>
      <c r="X1331" s="12" t="str">
        <f t="shared" si="652"/>
        <v>0.00122799721722359-0.00289053039706076i</v>
      </c>
      <c r="Y1331" s="12" t="str">
        <f t="shared" si="653"/>
        <v>0.00029+0.11319158330884i</v>
      </c>
      <c r="Z1331" s="12" t="str">
        <f t="shared" si="654"/>
        <v>-0.312572119056422-0.137899410858372i</v>
      </c>
      <c r="AA1331" s="12" t="str">
        <f t="shared" si="655"/>
        <v>1.49696158999174-108.772557466592i</v>
      </c>
      <c r="AB1331" s="12" t="str">
        <f t="shared" si="656"/>
        <v>0.478488687657254-0.125189369481988i</v>
      </c>
      <c r="AC1331" s="12" t="str">
        <f t="shared" si="657"/>
        <v>1.27077307771753-1.09916856464516i</v>
      </c>
      <c r="AD1331" s="12" t="str">
        <f t="shared" si="658"/>
        <v>0.264132242112429+0.129949627398343i</v>
      </c>
      <c r="AE1331" s="12" t="str">
        <f t="shared" si="659"/>
        <v>-0.0646403975687095-0.0770423109824973i</v>
      </c>
      <c r="AF1331" s="12" t="str">
        <f t="shared" si="660"/>
        <v>-12.7602334633943-2.35073490425141i</v>
      </c>
      <c r="AG1331" s="12" t="str">
        <f t="shared" si="661"/>
        <v>1.05259986386895-0.10329963177684i</v>
      </c>
      <c r="AH1331" s="12" t="str">
        <f t="shared" si="662"/>
        <v>0.500905806513567+1.12746898378949i</v>
      </c>
      <c r="AI1331" s="12">
        <f t="shared" si="663"/>
        <v>1.8244117052666564</v>
      </c>
      <c r="AJ1331" s="12">
        <f t="shared" si="664"/>
        <v>66.045638805634979</v>
      </c>
      <c r="AK1331" s="12"/>
      <c r="AL1331" s="12"/>
      <c r="AM1331" s="12"/>
      <c r="AN1331" s="12"/>
    </row>
    <row r="1332" spans="1:40" x14ac:dyDescent="0.35">
      <c r="A1332" s="12"/>
      <c r="B1332" s="12">
        <f t="shared" si="665"/>
        <v>120200</v>
      </c>
      <c r="C1332" s="29" t="str">
        <f t="shared" si="632"/>
        <v>-4.79428641790659E-06+0.0184662405251726i</v>
      </c>
      <c r="D1332" s="28" t="str">
        <f t="shared" si="633"/>
        <v>-5.39909778905972+0.14157451069299i</v>
      </c>
      <c r="E1332" s="12" t="str">
        <f t="shared" si="634"/>
        <v>4200</v>
      </c>
      <c r="F1332" s="12" t="str">
        <f t="shared" si="635"/>
        <v>0.704225352112676</v>
      </c>
      <c r="G1332" s="12" t="str">
        <f t="shared" si="631"/>
        <v>0.704225352112676</v>
      </c>
      <c r="H1332" s="12" t="str">
        <f t="shared" si="636"/>
        <v>7.36247965595305+2.4908480692263i</v>
      </c>
      <c r="I1332" s="12" t="str">
        <f t="shared" si="637"/>
        <v>472.024296201866i</v>
      </c>
      <c r="J1332" s="12" t="str">
        <f t="shared" si="638"/>
        <v>-189.580140952195+102.087904304792i</v>
      </c>
      <c r="K1332" s="12" t="str">
        <f t="shared" si="639"/>
        <v>1.03937230247316-1.93014391809217i</v>
      </c>
      <c r="L1332" s="12" t="str">
        <f t="shared" si="640"/>
        <v>0.0513617529117749-0.0803572072019051i</v>
      </c>
      <c r="M1332" s="12" t="str">
        <f t="shared" si="641"/>
        <v>1.09073405538493-2.01050112529408i</v>
      </c>
      <c r="N1332" s="12" t="str">
        <f t="shared" si="642"/>
        <v>-1.51047774784597i</v>
      </c>
      <c r="O1332" s="12" t="str">
        <f t="shared" si="643"/>
        <v>0.060282009109946-0.998181386010413i</v>
      </c>
      <c r="P1332" s="12" t="str">
        <f t="shared" si="644"/>
        <v>0.939717990890054+0.998181386010413i</v>
      </c>
      <c r="Q1332" s="12" t="str">
        <f t="shared" si="645"/>
        <v>-0.939717990890054+0.512296361835557i</v>
      </c>
      <c r="R1332" s="12" t="str">
        <f t="shared" si="646"/>
        <v>-0.324486724414698-1.23911084567948i</v>
      </c>
      <c r="S1332" s="12" t="str">
        <f t="shared" si="647"/>
        <v>0.154680047495234i</v>
      </c>
      <c r="T1332" s="12" t="str">
        <f t="shared" si="648"/>
        <v>0.191665724461562-0.0501916219440384i</v>
      </c>
      <c r="U1332" s="12" t="str">
        <f t="shared" si="649"/>
        <v>0.001-0.0132408438512392i</v>
      </c>
      <c r="V1332" s="12" t="str">
        <f t="shared" si="650"/>
        <v>0.0015-0.00402457259916086i</v>
      </c>
      <c r="W1332" s="12" t="str">
        <f t="shared" si="651"/>
        <v>0.00092962746375609-0.00313417322821663i</v>
      </c>
      <c r="X1332" s="12" t="str">
        <f t="shared" si="652"/>
        <v>0.00122746175908422-0.00288825950975255i</v>
      </c>
      <c r="Y1332" s="12" t="str">
        <f t="shared" si="653"/>
        <v>0.00029+0.113285831088448i</v>
      </c>
      <c r="Z1332" s="12" t="str">
        <f t="shared" si="654"/>
        <v>-0.312055246274065-0.137712023865632i</v>
      </c>
      <c r="AA1332" s="12" t="str">
        <f t="shared" si="655"/>
        <v>1.49381877799015-108.677509981069i</v>
      </c>
      <c r="AB1332" s="12" t="str">
        <f t="shared" si="656"/>
        <v>0.478433445745453-0.125287662683033i</v>
      </c>
      <c r="AC1332" s="12" t="str">
        <f t="shared" si="657"/>
        <v>1.26995266570002-1.09854650145752i</v>
      </c>
      <c r="AD1332" s="12" t="str">
        <f t="shared" si="658"/>
        <v>0.264302146469858+0.12997376997367i</v>
      </c>
      <c r="AE1332" s="12" t="str">
        <f t="shared" si="659"/>
        <v>-0.0645779204948953-0.0769565803006974i</v>
      </c>
      <c r="AF1332" s="12" t="str">
        <f t="shared" si="660"/>
        <v>-12.7615774450128-2.34927355853331i</v>
      </c>
      <c r="AG1332" s="12" t="str">
        <f t="shared" si="661"/>
        <v>1.05256256359884-0.103276941688002i</v>
      </c>
      <c r="AH1332" s="12" t="str">
        <f t="shared" si="662"/>
        <v>0.500685304950943+1.12630626295931i</v>
      </c>
      <c r="AI1332" s="12">
        <f t="shared" si="663"/>
        <v>1.8162969455719955</v>
      </c>
      <c r="AJ1332" s="12">
        <f t="shared" si="664"/>
        <v>66.033061721501952</v>
      </c>
      <c r="AK1332" s="12"/>
      <c r="AL1332" s="12"/>
      <c r="AM1332" s="12"/>
      <c r="AN1332" s="12"/>
    </row>
    <row r="1333" spans="1:40" x14ac:dyDescent="0.35">
      <c r="A1333" s="12"/>
      <c r="B1333" s="12">
        <f t="shared" si="665"/>
        <v>120300</v>
      </c>
      <c r="C1333" s="29" t="str">
        <f t="shared" si="632"/>
        <v>-4.78631918023797E-06+0.0184508903688643i</v>
      </c>
      <c r="D1333" s="28" t="str">
        <f t="shared" si="633"/>
        <v>-5.39909772797756+0.141456826161293i</v>
      </c>
      <c r="E1333" s="12" t="str">
        <f t="shared" si="634"/>
        <v>4200</v>
      </c>
      <c r="F1333" s="12" t="str">
        <f t="shared" si="635"/>
        <v>0.704225352112676</v>
      </c>
      <c r="G1333" s="12" t="str">
        <f t="shared" si="631"/>
        <v>0.704225352112676</v>
      </c>
      <c r="H1333" s="12" t="str">
        <f t="shared" si="636"/>
        <v>7.36382088020705+2.48927043265655i</v>
      </c>
      <c r="I1333" s="12" t="str">
        <f t="shared" si="637"/>
        <v>472.416995283565i</v>
      </c>
      <c r="J1333" s="12" t="str">
        <f t="shared" si="638"/>
        <v>-189.897377919279+102.172836005545i</v>
      </c>
      <c r="K1333" s="12" t="str">
        <f t="shared" si="639"/>
        <v>1.03801871235354-1.92925085975284i</v>
      </c>
      <c r="L1333" s="12" t="str">
        <f t="shared" si="640"/>
        <v>0.0513011260362947-0.0803291284010272i</v>
      </c>
      <c r="M1333" s="12" t="str">
        <f t="shared" si="641"/>
        <v>1.08931983838983-2.00957998815387i</v>
      </c>
      <c r="N1333" s="12" t="str">
        <f t="shared" si="642"/>
        <v>-1.51173438490741i</v>
      </c>
      <c r="O1333" s="12" t="str">
        <f t="shared" si="643"/>
        <v>0.0590276101196176-0.998256350464933i</v>
      </c>
      <c r="P1333" s="12" t="str">
        <f t="shared" si="644"/>
        <v>0.940972389880382+0.998256350464933i</v>
      </c>
      <c r="Q1333" s="12" t="str">
        <f t="shared" si="645"/>
        <v>-0.940972389880382+0.513478034442477i</v>
      </c>
      <c r="R1333" s="12" t="str">
        <f t="shared" si="646"/>
        <v>-0.324471313620842-1.23793774965492i</v>
      </c>
      <c r="S1333" s="12" t="str">
        <f t="shared" si="647"/>
        <v>0.154808733058874i</v>
      </c>
      <c r="T1333" s="12" t="str">
        <f t="shared" si="648"/>
        <v>0.191643574629832-0.0502309929755911i</v>
      </c>
      <c r="U1333" s="12" t="str">
        <f t="shared" si="649"/>
        <v>0.001-0.0132298373309971i</v>
      </c>
      <c r="V1333" s="12" t="str">
        <f t="shared" si="650"/>
        <v>0.0015-0.00402122715227876i</v>
      </c>
      <c r="W1333" s="12" t="str">
        <f t="shared" si="651"/>
        <v>0.000929616196216356-0.00313164568125935i</v>
      </c>
      <c r="X1333" s="12" t="str">
        <f t="shared" si="652"/>
        <v>0.00122692757909229-0.00288599231095526i</v>
      </c>
      <c r="Y1333" s="12" t="str">
        <f t="shared" si="653"/>
        <v>0.00029+0.113380078868056i</v>
      </c>
      <c r="Z1333" s="12" t="str">
        <f t="shared" si="654"/>
        <v>-0.311539677237391-0.137525134158538i</v>
      </c>
      <c r="AA1333" s="12" t="str">
        <f t="shared" si="655"/>
        <v>1.49068601046941-108.582631986181i</v>
      </c>
      <c r="AB1333" s="12" t="str">
        <f t="shared" si="656"/>
        <v>0.478378155628522-0.125385940131133i</v>
      </c>
      <c r="AC1333" s="12" t="str">
        <f t="shared" si="657"/>
        <v>1.2691337390951-1.09792456036104i</v>
      </c>
      <c r="AD1333" s="12" t="str">
        <f t="shared" si="658"/>
        <v>0.264472107601422+0.12999771202407i</v>
      </c>
      <c r="AE1333" s="12" t="str">
        <f t="shared" si="659"/>
        <v>-0.0645156022540264-0.0768710073246548i</v>
      </c>
      <c r="AF1333" s="12" t="str">
        <f t="shared" si="660"/>
        <v>-12.7629186081846-2.34781360649526i</v>
      </c>
      <c r="AG1333" s="12" t="str">
        <f t="shared" si="661"/>
        <v>1.05252525371287-0.103254316169707i</v>
      </c>
      <c r="AH1333" s="12" t="str">
        <f t="shared" si="662"/>
        <v>0.50046536685535+1.1251456662543i</v>
      </c>
      <c r="AI1333" s="12">
        <f t="shared" si="663"/>
        <v>1.8081903219585074</v>
      </c>
      <c r="AJ1333" s="12">
        <f t="shared" si="664"/>
        <v>66.02047731660808</v>
      </c>
      <c r="AK1333" s="12"/>
      <c r="AL1333" s="12"/>
      <c r="AM1333" s="12"/>
      <c r="AN1333" s="12"/>
    </row>
    <row r="1334" spans="1:40" x14ac:dyDescent="0.35">
      <c r="A1334" s="12"/>
      <c r="B1334" s="12">
        <f t="shared" si="665"/>
        <v>120400</v>
      </c>
      <c r="C1334" s="29" t="str">
        <f t="shared" si="632"/>
        <v>-4.77837178624338E-06+0.0184355657111494i</v>
      </c>
      <c r="D1334" s="28" t="str">
        <f t="shared" si="633"/>
        <v>-5.39909766704754+0.141339337118812i</v>
      </c>
      <c r="E1334" s="12" t="str">
        <f t="shared" si="634"/>
        <v>4200</v>
      </c>
      <c r="F1334" s="12" t="str">
        <f t="shared" si="635"/>
        <v>0.704225352112676</v>
      </c>
      <c r="G1334" s="12" t="str">
        <f t="shared" si="631"/>
        <v>0.704225352112676</v>
      </c>
      <c r="H1334" s="12" t="str">
        <f t="shared" si="636"/>
        <v>7.36515929333194+2.48769438452642i</v>
      </c>
      <c r="I1334" s="12" t="str">
        <f t="shared" si="637"/>
        <v>472.809694365264i</v>
      </c>
      <c r="J1334" s="12" t="str">
        <f t="shared" si="638"/>
        <v>-190.214878700888+102.257767706297i</v>
      </c>
      <c r="K1334" s="12" t="str">
        <f t="shared" si="639"/>
        <v>1.03666752186956-1.92835802451636i</v>
      </c>
      <c r="L1334" s="12" t="str">
        <f t="shared" si="640"/>
        <v>0.0512405918796017-0.08030103707824i</v>
      </c>
      <c r="M1334" s="12" t="str">
        <f t="shared" si="641"/>
        <v>1.08790811374916-2.0086590615946i</v>
      </c>
      <c r="N1334" s="12" t="str">
        <f t="shared" si="642"/>
        <v>-1.51299102196884i</v>
      </c>
      <c r="O1334" s="12" t="str">
        <f t="shared" si="643"/>
        <v>0.0577731179166457-0.998329738536416i</v>
      </c>
      <c r="P1334" s="12" t="str">
        <f t="shared" si="644"/>
        <v>0.942226882083354+0.998329738536416i</v>
      </c>
      <c r="Q1334" s="12" t="str">
        <f t="shared" si="645"/>
        <v>-0.942226882083354+0.514661283432424i</v>
      </c>
      <c r="R1334" s="12" t="str">
        <f t="shared" si="646"/>
        <v>-0.32445588765091-1.2367664776401i</v>
      </c>
      <c r="S1334" s="12" t="str">
        <f t="shared" si="647"/>
        <v>0.154937418622514i</v>
      </c>
      <c r="T1334" s="12" t="str">
        <f t="shared" si="648"/>
        <v>0.191621405484416-0.0502703576895084i</v>
      </c>
      <c r="U1334" s="12" t="str">
        <f t="shared" si="649"/>
        <v>0.001-0.0132188490940112i</v>
      </c>
      <c r="V1334" s="12" t="str">
        <f t="shared" si="650"/>
        <v>0.0015-0.0040178872626174i</v>
      </c>
      <c r="W1334" s="12" t="str">
        <f t="shared" si="651"/>
        <v>0.000929604920077773-0.00312912239217153i</v>
      </c>
      <c r="X1334" s="12" t="str">
        <f t="shared" si="652"/>
        <v>0.00122639467306615-0.00288372879193496i</v>
      </c>
      <c r="Y1334" s="12" t="str">
        <f t="shared" si="653"/>
        <v>0.00029+0.113474326647663i</v>
      </c>
      <c r="Z1334" s="12" t="str">
        <f t="shared" si="654"/>
        <v>-0.311025407553978-0.137338739843065i</v>
      </c>
      <c r="AA1334" s="12" t="str">
        <f t="shared" si="655"/>
        <v>1.48756324453269-108.487923021014i</v>
      </c>
      <c r="AB1334" s="12" t="str">
        <f t="shared" si="656"/>
        <v>0.478322817301022-0.125484201809235i</v>
      </c>
      <c r="AC1334" s="12" t="str">
        <f t="shared" si="657"/>
        <v>1.26831629488205-1.09730274263476i</v>
      </c>
      <c r="AD1334" s="12" t="str">
        <f t="shared" si="658"/>
        <v>0.264642125297783+0.130021453451444i</v>
      </c>
      <c r="AE1334" s="12" t="str">
        <f t="shared" si="659"/>
        <v>-0.0644534423071087-0.076785591548284i</v>
      </c>
      <c r="AF1334" s="12" t="str">
        <f t="shared" si="660"/>
        <v>-12.7642569603795-2.34635504740761i</v>
      </c>
      <c r="AG1334" s="12" t="str">
        <f t="shared" si="661"/>
        <v>1.05248793418064-0.103231754963811i</v>
      </c>
      <c r="AH1334" s="12" t="str">
        <f t="shared" si="662"/>
        <v>0.500245990772305+1.12398718710168i</v>
      </c>
      <c r="AI1334" s="12">
        <f t="shared" si="663"/>
        <v>1.8000918172944294</v>
      </c>
      <c r="AJ1334" s="12">
        <f t="shared" si="664"/>
        <v>66.007885575647776</v>
      </c>
      <c r="AK1334" s="12"/>
      <c r="AL1334" s="12"/>
      <c r="AM1334" s="12"/>
      <c r="AN1334" s="12"/>
    </row>
    <row r="1335" spans="1:40" x14ac:dyDescent="0.35">
      <c r="A1335" s="12"/>
      <c r="B1335" s="12">
        <f t="shared" si="665"/>
        <v>120500</v>
      </c>
      <c r="C1335" s="29" t="str">
        <f t="shared" si="632"/>
        <v>-4.77044417007905E-06+0.018420266488546i</v>
      </c>
      <c r="D1335" s="28" t="str">
        <f t="shared" si="633"/>
        <v>-5.39909760626916+0.141222043078853i</v>
      </c>
      <c r="E1335" s="12" t="str">
        <f t="shared" si="634"/>
        <v>4200</v>
      </c>
      <c r="F1335" s="12" t="str">
        <f t="shared" si="635"/>
        <v>0.704225352112676</v>
      </c>
      <c r="G1335" s="12" t="str">
        <f t="shared" si="631"/>
        <v>0.704225352112676</v>
      </c>
      <c r="H1335" s="12" t="str">
        <f t="shared" si="636"/>
        <v>7.36649490277469+2.48611992361345i</v>
      </c>
      <c r="I1335" s="12" t="str">
        <f t="shared" si="637"/>
        <v>473.202393446963i</v>
      </c>
      <c r="J1335" s="12" t="str">
        <f t="shared" si="638"/>
        <v>-190.532643297023+102.34269940705i</v>
      </c>
      <c r="K1335" s="12" t="str">
        <f t="shared" si="639"/>
        <v>1.03531872604199-1.92746541444164i</v>
      </c>
      <c r="L1335" s="12" t="str">
        <f t="shared" si="640"/>
        <v>0.0511801502917075-0.0802729333603473i</v>
      </c>
      <c r="M1335" s="12" t="str">
        <f t="shared" si="641"/>
        <v>1.0864988763337-2.00773834780199i</v>
      </c>
      <c r="N1335" s="12" t="str">
        <f t="shared" si="642"/>
        <v>-1.51424765903028i</v>
      </c>
      <c r="O1335" s="12" t="str">
        <f t="shared" si="643"/>
        <v>0.0565185344820248-0.998401550108975i</v>
      </c>
      <c r="P1335" s="12" t="str">
        <f t="shared" si="644"/>
        <v>0.943481465517975+0.998401550108975i</v>
      </c>
      <c r="Q1335" s="12" t="str">
        <f t="shared" si="645"/>
        <v>-0.943481465517975+0.515846108921305i</v>
      </c>
      <c r="R1335" s="12" t="str">
        <f t="shared" si="646"/>
        <v>-0.324440446498599-1.23559702507983i</v>
      </c>
      <c r="S1335" s="12" t="str">
        <f t="shared" si="647"/>
        <v>0.155066104186154i</v>
      </c>
      <c r="T1335" s="12" t="str">
        <f t="shared" si="648"/>
        <v>0.191599217023131-0.0503097160789541i</v>
      </c>
      <c r="U1335" s="12" t="str">
        <f t="shared" si="649"/>
        <v>0.001-0.0132078790947631i</v>
      </c>
      <c r="V1335" s="12" t="str">
        <f t="shared" si="650"/>
        <v>0.0015-0.00401455291634137i</v>
      </c>
      <c r="W1335" s="12" t="str">
        <f t="shared" si="651"/>
        <v>0.000929593635342182-0.00312660335033992i</v>
      </c>
      <c r="X1335" s="12" t="str">
        <f t="shared" si="652"/>
        <v>0.00122586303684108-0.00288146894398473i</v>
      </c>
      <c r="Y1335" s="12" t="str">
        <f t="shared" si="653"/>
        <v>0.00029+0.113568574427271i</v>
      </c>
      <c r="Z1335" s="12" t="str">
        <f t="shared" si="654"/>
        <v>-0.310512432849883-0.137152839034372i</v>
      </c>
      <c r="AA1335" s="12" t="str">
        <f t="shared" si="655"/>
        <v>1.48445043751054-108.393382626339i</v>
      </c>
      <c r="AB1335" s="12" t="str">
        <f t="shared" si="656"/>
        <v>0.478267430757507-0.125582447700275i</v>
      </c>
      <c r="AC1335" s="12" t="str">
        <f t="shared" si="657"/>
        <v>1.26750033004636-1.09668104955016i</v>
      </c>
      <c r="AD1335" s="12" t="str">
        <f t="shared" si="658"/>
        <v>0.264812199349445+0.130044994157857i</v>
      </c>
      <c r="AE1335" s="12" t="str">
        <f t="shared" si="659"/>
        <v>-0.064391440117366-0.0767003324676175i</v>
      </c>
      <c r="AF1335" s="12" t="str">
        <f t="shared" si="660"/>
        <v>-12.7655925090438-2.3448978805346i</v>
      </c>
      <c r="AG1335" s="12" t="str">
        <f t="shared" si="661"/>
        <v>1.05245060497198-0.103209257813034i</v>
      </c>
      <c r="AH1335" s="12" t="str">
        <f t="shared" si="662"/>
        <v>0.500027175250963+1.12283081895424i</v>
      </c>
      <c r="AI1335" s="12">
        <f t="shared" si="663"/>
        <v>1.7920014144918834</v>
      </c>
      <c r="AJ1335" s="12">
        <f t="shared" si="664"/>
        <v>65.995286483395176</v>
      </c>
      <c r="AK1335" s="12"/>
      <c r="AL1335" s="12"/>
      <c r="AM1335" s="12"/>
      <c r="AN1335" s="12"/>
    </row>
    <row r="1336" spans="1:40" x14ac:dyDescent="0.35">
      <c r="A1336" s="12"/>
      <c r="B1336" s="12">
        <f t="shared" si="665"/>
        <v>120600</v>
      </c>
      <c r="C1336" s="29" t="str">
        <f t="shared" si="632"/>
        <v>-4.76253626617408E-06+0.0184049926377825i</v>
      </c>
      <c r="D1336" s="28" t="str">
        <f t="shared" si="633"/>
        <v>-5.39909754564189+0.141104943556333i</v>
      </c>
      <c r="E1336" s="12" t="str">
        <f t="shared" si="634"/>
        <v>4200</v>
      </c>
      <c r="F1336" s="12" t="str">
        <f t="shared" si="635"/>
        <v>0.704225352112676</v>
      </c>
      <c r="G1336" s="12" t="str">
        <f t="shared" si="631"/>
        <v>0.704225352112676</v>
      </c>
      <c r="H1336" s="12" t="str">
        <f t="shared" si="636"/>
        <v>7.36782771595915+2.48454704869079i</v>
      </c>
      <c r="I1336" s="12" t="str">
        <f t="shared" si="637"/>
        <v>473.595092528661i</v>
      </c>
      <c r="J1336" s="12" t="str">
        <f t="shared" si="638"/>
        <v>-190.850671707683+102.427631107803i</v>
      </c>
      <c r="K1336" s="12" t="str">
        <f t="shared" si="639"/>
        <v>1.03397231990197-1.92657303157535i</v>
      </c>
      <c r="L1336" s="12" t="str">
        <f t="shared" si="640"/>
        <v>0.0511198011227882-0.0802448173736284i</v>
      </c>
      <c r="M1336" s="12" t="str">
        <f t="shared" si="641"/>
        <v>1.08509212102476-2.00681784894898i</v>
      </c>
      <c r="N1336" s="12" t="str">
        <f t="shared" si="642"/>
        <v>-1.51550429609172i</v>
      </c>
      <c r="O1336" s="12" t="str">
        <f t="shared" si="643"/>
        <v>0.0552638617969235-0.998471785069208i</v>
      </c>
      <c r="P1336" s="12" t="str">
        <f t="shared" si="644"/>
        <v>0.944736138203077+0.998471785069208i</v>
      </c>
      <c r="Q1336" s="12" t="str">
        <f t="shared" si="645"/>
        <v>-0.944736138203077+0.517032511022512i</v>
      </c>
      <c r="R1336" s="12" t="str">
        <f t="shared" si="646"/>
        <v>-0.3244249901576-1.23442938743406i</v>
      </c>
      <c r="S1336" s="12" t="str">
        <f t="shared" si="647"/>
        <v>0.155194789749794i</v>
      </c>
      <c r="T1336" s="12" t="str">
        <f t="shared" si="648"/>
        <v>0.191577009243796-0.0503490681370877i</v>
      </c>
      <c r="U1336" s="12" t="str">
        <f t="shared" si="649"/>
        <v>0.001-0.0131969272878852i</v>
      </c>
      <c r="V1336" s="12" t="str">
        <f t="shared" si="650"/>
        <v>0.0015-0.00401122409966116i</v>
      </c>
      <c r="W1336" s="12" t="str">
        <f t="shared" si="651"/>
        <v>0.000929582342011431-0.00312408854518655i</v>
      </c>
      <c r="X1336" s="12" t="str">
        <f t="shared" si="652"/>
        <v>0.00122533266626917-0.00287921275842476i</v>
      </c>
      <c r="Y1336" s="12" t="str">
        <f t="shared" si="653"/>
        <v>0.00029+0.113662822206879i</v>
      </c>
      <c r="Z1336" s="12" t="str">
        <f t="shared" si="654"/>
        <v>-0.310000748769605-0.136967429856749i</v>
      </c>
      <c r="AA1336" s="12" t="str">
        <f t="shared" si="655"/>
        <v>1.48134754695979-108.299010344616i</v>
      </c>
      <c r="AB1336" s="12" t="str">
        <f t="shared" si="656"/>
        <v>0.47821199599253-0.125680677787177i</v>
      </c>
      <c r="AC1336" s="12" t="str">
        <f t="shared" si="657"/>
        <v>1.26668584157971-1.09605948237124i</v>
      </c>
      <c r="AD1336" s="12" t="str">
        <f t="shared" si="658"/>
        <v>0.264982329546749+0.13006833404555i</v>
      </c>
      <c r="AE1336" s="12" t="str">
        <f t="shared" si="659"/>
        <v>-0.0643295951502386-0.0766152295808079i</v>
      </c>
      <c r="AF1336" s="12" t="str">
        <f t="shared" si="660"/>
        <v>-12.766925261601-2.34344210513446i</v>
      </c>
      <c r="AG1336" s="12" t="str">
        <f t="shared" si="661"/>
        <v>1.05241326605697-0.103186824460957i</v>
      </c>
      <c r="AH1336" s="12" t="str">
        <f t="shared" si="662"/>
        <v>0.49980891884419+1.12167655529039i</v>
      </c>
      <c r="AI1336" s="12">
        <f t="shared" si="663"/>
        <v>1.783919096508078</v>
      </c>
      <c r="AJ1336" s="12">
        <f t="shared" si="664"/>
        <v>65.982680024703484</v>
      </c>
      <c r="AK1336" s="12"/>
      <c r="AL1336" s="12"/>
      <c r="AM1336" s="12"/>
      <c r="AN1336" s="12"/>
    </row>
    <row r="1337" spans="1:40" x14ac:dyDescent="0.35">
      <c r="A1337" s="12"/>
      <c r="B1337" s="12">
        <f t="shared" si="665"/>
        <v>120700</v>
      </c>
      <c r="C1337" s="29" t="str">
        <f t="shared" si="632"/>
        <v>-4.75464800922907E-06+0.0183897440957973i</v>
      </c>
      <c r="D1337" s="28" t="str">
        <f t="shared" si="633"/>
        <v>-5.39909748516525+0.140988038067779i</v>
      </c>
      <c r="E1337" s="12" t="str">
        <f t="shared" si="634"/>
        <v>4200</v>
      </c>
      <c r="F1337" s="12" t="str">
        <f t="shared" si="635"/>
        <v>0.704225352112676</v>
      </c>
      <c r="G1337" s="12" t="str">
        <f t="shared" si="631"/>
        <v>0.704225352112676</v>
      </c>
      <c r="H1337" s="12" t="str">
        <f t="shared" si="636"/>
        <v>7.36915774028622+2.48297575852726i</v>
      </c>
      <c r="I1337" s="12" t="str">
        <f t="shared" si="637"/>
        <v>473.98779161036i</v>
      </c>
      <c r="J1337" s="12" t="str">
        <f t="shared" si="638"/>
        <v>-191.168963932869+102.512562808556i</v>
      </c>
      <c r="K1337" s="12" t="str">
        <f t="shared" si="639"/>
        <v>1.03262829849099-1.92568087795194i</v>
      </c>
      <c r="L1337" s="12" t="str">
        <f t="shared" si="640"/>
        <v>0.0510595442231823-0.0802166892438397i</v>
      </c>
      <c r="M1337" s="12" t="str">
        <f t="shared" si="641"/>
        <v>1.08368784271417-2.00589756719578i</v>
      </c>
      <c r="N1337" s="12" t="str">
        <f t="shared" si="642"/>
        <v>-1.51676093315315i</v>
      </c>
      <c r="O1337" s="12" t="str">
        <f t="shared" si="643"/>
        <v>0.054009101842651-0.998540443306204i</v>
      </c>
      <c r="P1337" s="12" t="str">
        <f t="shared" si="644"/>
        <v>0.945990898157349+0.998540443306204i</v>
      </c>
      <c r="Q1337" s="12" t="str">
        <f t="shared" si="645"/>
        <v>-0.945990898157349+0.518220489846946i</v>
      </c>
      <c r="R1337" s="12" t="str">
        <f t="shared" si="646"/>
        <v>-0.324409518621595-1.23326356017777i</v>
      </c>
      <c r="S1337" s="12" t="str">
        <f t="shared" si="647"/>
        <v>0.155323475313434i</v>
      </c>
      <c r="T1337" s="12" t="str">
        <f t="shared" si="648"/>
        <v>0.19155478214423-0.0503884138570643i</v>
      </c>
      <c r="U1337" s="12" t="str">
        <f t="shared" si="649"/>
        <v>0.001-0.0131859936281603i</v>
      </c>
      <c r="V1337" s="12" t="str">
        <f t="shared" si="650"/>
        <v>0.0015-0.00400790079883294i</v>
      </c>
      <c r="W1337" s="12" t="str">
        <f t="shared" si="651"/>
        <v>0.00092957104008736-0.00312157796616843i</v>
      </c>
      <c r="X1337" s="12" t="str">
        <f t="shared" si="652"/>
        <v>0.00122480355721928-0.00287696022660201i</v>
      </c>
      <c r="Y1337" s="12" t="str">
        <f t="shared" si="653"/>
        <v>0.00029+0.113757069986486i</v>
      </c>
      <c r="Z1337" s="12" t="str">
        <f t="shared" si="654"/>
        <v>-0.309490350975954-0.136782510443563i</v>
      </c>
      <c r="AA1337" s="12" t="str">
        <f t="shared" si="655"/>
        <v>1.47825453066201-108.204805719982i</v>
      </c>
      <c r="AB1337" s="12" t="str">
        <f t="shared" si="656"/>
        <v>0.478156513000648-0.125778892052856i</v>
      </c>
      <c r="AC1337" s="12" t="str">
        <f t="shared" si="657"/>
        <v>1.26587282648-1.09543804235456i</v>
      </c>
      <c r="AD1337" s="12" t="str">
        <f t="shared" si="658"/>
        <v>0.265152515679871+0.13009147301693i</v>
      </c>
      <c r="AE1337" s="12" t="str">
        <f t="shared" si="659"/>
        <v>-0.064267906873364-0.0765302823881079i</v>
      </c>
      <c r="AF1337" s="12" t="str">
        <f t="shared" si="660"/>
        <v>-12.7682552254515-2.34198772045948i</v>
      </c>
      <c r="AG1337" s="12" t="str">
        <f t="shared" si="661"/>
        <v>1.0523759174059-0.10316445465202i</v>
      </c>
      <c r="AH1337" s="12" t="str">
        <f t="shared" si="662"/>
        <v>0.499591220108484+1.120524389614i</v>
      </c>
      <c r="AI1337" s="12">
        <f t="shared" si="663"/>
        <v>1.7758448463447019</v>
      </c>
      <c r="AJ1337" s="12">
        <f t="shared" si="664"/>
        <v>65.970066184506862</v>
      </c>
      <c r="AK1337" s="12"/>
      <c r="AL1337" s="12"/>
      <c r="AM1337" s="12"/>
      <c r="AN1337" s="12"/>
    </row>
    <row r="1338" spans="1:40" x14ac:dyDescent="0.35">
      <c r="A1338" s="12"/>
      <c r="B1338" s="12">
        <f t="shared" si="665"/>
        <v>120800</v>
      </c>
      <c r="C1338" s="29" t="str">
        <f t="shared" si="632"/>
        <v>-4.74677933421483E-06+0.0183745207997375i</v>
      </c>
      <c r="D1338" s="28" t="str">
        <f t="shared" si="633"/>
        <v>-5.39909742483875+0.140871326131321i</v>
      </c>
      <c r="E1338" s="12" t="str">
        <f t="shared" si="634"/>
        <v>4200</v>
      </c>
      <c r="F1338" s="12" t="str">
        <f t="shared" si="635"/>
        <v>0.704225352112676</v>
      </c>
      <c r="G1338" s="12" t="str">
        <f t="shared" si="631"/>
        <v>0.704225352112676</v>
      </c>
      <c r="H1338" s="12" t="str">
        <f t="shared" si="636"/>
        <v>7.37048498313388+2.48140605188732i</v>
      </c>
      <c r="I1338" s="12" t="str">
        <f t="shared" si="637"/>
        <v>474.380490692059i</v>
      </c>
      <c r="J1338" s="12" t="str">
        <f t="shared" si="638"/>
        <v>-191.487519972581+102.597494509308i</v>
      </c>
      <c r="K1338" s="12" t="str">
        <f t="shared" si="639"/>
        <v>1.03128665686087-1.92478895559371i</v>
      </c>
      <c r="L1338" s="12" t="str">
        <f t="shared" si="640"/>
        <v>0.0509993794433932-0.0801885490962165i</v>
      </c>
      <c r="M1338" s="12" t="str">
        <f t="shared" si="641"/>
        <v>1.08228603630426-2.00497750468993i</v>
      </c>
      <c r="N1338" s="12" t="str">
        <f t="shared" si="642"/>
        <v>-1.51801757021459i</v>
      </c>
      <c r="O1338" s="12" t="str">
        <f t="shared" si="643"/>
        <v>0.0527542566006246-0.998607524711543i</v>
      </c>
      <c r="P1338" s="12" t="str">
        <f t="shared" si="644"/>
        <v>0.947245743399375+0.998607524711543i</v>
      </c>
      <c r="Q1338" s="12" t="str">
        <f t="shared" si="645"/>
        <v>-0.947245743399375+0.519410045503047i</v>
      </c>
      <c r="R1338" s="12" t="str">
        <f t="shared" si="646"/>
        <v>-0.324394031884262-1.23209953880088i</v>
      </c>
      <c r="S1338" s="12" t="str">
        <f t="shared" si="647"/>
        <v>0.155452160877074i</v>
      </c>
      <c r="T1338" s="12" t="str">
        <f t="shared" si="648"/>
        <v>0.191532535722243-0.050427753232035i</v>
      </c>
      <c r="U1338" s="12" t="str">
        <f t="shared" si="649"/>
        <v>0.001-0.0131750780705211i</v>
      </c>
      <c r="V1338" s="12" t="str">
        <f t="shared" si="650"/>
        <v>0.0015-0.0040045830001584i</v>
      </c>
      <c r="W1338" s="12" t="str">
        <f t="shared" si="651"/>
        <v>0.000929559729571818-0.00311907160277747i</v>
      </c>
      <c r="X1338" s="12" t="str">
        <f t="shared" si="652"/>
        <v>0.00122427570557696-0.00287471133989028i</v>
      </c>
      <c r="Y1338" s="12" t="str">
        <f t="shared" si="653"/>
        <v>0.00029+0.113851317766094i</v>
      </c>
      <c r="Z1338" s="12" t="str">
        <f t="shared" si="654"/>
        <v>-0.308981235149966-0.13659807893721i</v>
      </c>
      <c r="AA1338" s="12" t="str">
        <f t="shared" si="655"/>
        <v>1.47517134662201-108.110768298239i</v>
      </c>
      <c r="AB1338" s="12" t="str">
        <f t="shared" si="656"/>
        <v>0.478100981776395-0.125877090480215i</v>
      </c>
      <c r="AC1338" s="12" t="str">
        <f t="shared" si="657"/>
        <v>1.2650612817513-1.09481673074919i</v>
      </c>
      <c r="AD1338" s="12" t="str">
        <f t="shared" si="658"/>
        <v>0.265322757538828+0.13011441097457i</v>
      </c>
      <c r="AE1338" s="12" t="str">
        <f t="shared" si="659"/>
        <v>-0.0642063747565691-0.0764454903918597i</v>
      </c>
      <c r="AF1338" s="12" t="str">
        <f t="shared" si="660"/>
        <v>-12.7695824079726-2.340534725756i</v>
      </c>
      <c r="AG1338" s="12" t="str">
        <f t="shared" si="661"/>
        <v>1.05233855898932-0.103142148131514i</v>
      </c>
      <c r="AH1338" s="12" t="str">
        <f t="shared" si="662"/>
        <v>0.499374077603991+1.11937431545412i</v>
      </c>
      <c r="AI1338" s="12">
        <f t="shared" si="663"/>
        <v>1.7677786470468209</v>
      </c>
      <c r="AJ1338" s="12">
        <f t="shared" si="664"/>
        <v>65.957444947815944</v>
      </c>
      <c r="AK1338" s="12"/>
      <c r="AL1338" s="12"/>
      <c r="AM1338" s="12"/>
      <c r="AN1338" s="12"/>
    </row>
    <row r="1339" spans="1:40" x14ac:dyDescent="0.35">
      <c r="A1339" s="12"/>
      <c r="B1339" s="12">
        <f t="shared" si="665"/>
        <v>120900</v>
      </c>
      <c r="C1339" s="29" t="str">
        <f t="shared" si="632"/>
        <v>-4.73893017637096E-06+0.0183593226869582i</v>
      </c>
      <c r="D1339" s="28" t="str">
        <f t="shared" si="633"/>
        <v>-5.39909736466187+0.14075480726668i</v>
      </c>
      <c r="E1339" s="12" t="str">
        <f t="shared" si="634"/>
        <v>4200</v>
      </c>
      <c r="F1339" s="12" t="str">
        <f t="shared" si="635"/>
        <v>0.704225352112676</v>
      </c>
      <c r="G1339" s="12" t="str">
        <f t="shared" si="631"/>
        <v>0.704225352112676</v>
      </c>
      <c r="H1339" s="12" t="str">
        <f t="shared" si="636"/>
        <v>7.37180945185715+2.47983792753118i</v>
      </c>
      <c r="I1339" s="12" t="str">
        <f t="shared" si="637"/>
        <v>474.773189773757i</v>
      </c>
      <c r="J1339" s="12" t="str">
        <f t="shared" si="638"/>
        <v>-191.806339826818+102.682426210061i</v>
      </c>
      <c r="K1339" s="12" t="str">
        <f t="shared" si="639"/>
        <v>1.02994739007378-1.92389726651082i</v>
      </c>
      <c r="L1339" s="12" t="str">
        <f t="shared" si="640"/>
        <v>0.0509393066340889-0.0801603970554755i</v>
      </c>
      <c r="M1339" s="12" t="str">
        <f t="shared" si="641"/>
        <v>1.08088669670787-2.0040576635663i</v>
      </c>
      <c r="N1339" s="12" t="str">
        <f t="shared" si="642"/>
        <v>-1.51927420727602i</v>
      </c>
      <c r="O1339" s="12" t="str">
        <f t="shared" si="643"/>
        <v>0.0514993280524363-0.998673029179294i</v>
      </c>
      <c r="P1339" s="12" t="str">
        <f t="shared" si="644"/>
        <v>0.948500671947564+0.998673029179294i</v>
      </c>
      <c r="Q1339" s="12" t="str">
        <f t="shared" si="645"/>
        <v>-0.948500671947564+0.520601178096726i</v>
      </c>
      <c r="R1339" s="12" t="str">
        <f t="shared" si="646"/>
        <v>-0.324378529939271-1.23093731880825i</v>
      </c>
      <c r="S1339" s="12" t="str">
        <f t="shared" si="647"/>
        <v>0.155580846440714i</v>
      </c>
      <c r="T1339" s="12" t="str">
        <f t="shared" si="648"/>
        <v>0.191510269975651-0.0504670862551463i</v>
      </c>
      <c r="U1339" s="12" t="str">
        <f t="shared" si="649"/>
        <v>0.001-0.0131641805700492i</v>
      </c>
      <c r="V1339" s="12" t="str">
        <f t="shared" si="650"/>
        <v>0.0015-0.00400127068998457i</v>
      </c>
      <c r="W1339" s="12" t="str">
        <f t="shared" si="651"/>
        <v>0.000929548410466663-0.0031165694445404i</v>
      </c>
      <c r="X1339" s="12" t="str">
        <f t="shared" si="652"/>
        <v>0.00122374910724435-0.00287246608969006i</v>
      </c>
      <c r="Y1339" s="12" t="str">
        <f t="shared" si="653"/>
        <v>0.00029+0.113945565545702i</v>
      </c>
      <c r="Z1339" s="12" t="str">
        <f t="shared" si="654"/>
        <v>-0.308473396990829-0.136414133489057i</v>
      </c>
      <c r="AA1339" s="12" t="str">
        <f t="shared" si="655"/>
        <v>1.47209795306661-108.016897626857i</v>
      </c>
      <c r="AB1339" s="12" t="str">
        <f t="shared" si="656"/>
        <v>0.478045402314318-0.125975273052146i</v>
      </c>
      <c r="AC1339" s="12" t="str">
        <f t="shared" si="657"/>
        <v>1.2642512044039-1.09419554879685i</v>
      </c>
      <c r="AD1339" s="12" t="str">
        <f t="shared" si="658"/>
        <v>0.265493054913474+0.130137147821212i</v>
      </c>
      <c r="AE1339" s="12" t="str">
        <f t="shared" si="659"/>
        <v>-0.0641449982718638-0.0763608530964909i</v>
      </c>
      <c r="AF1339" s="12" t="str">
        <f t="shared" si="660"/>
        <v>-12.770906816519-2.3390831202645i</v>
      </c>
      <c r="AG1339" s="12" t="str">
        <f t="shared" si="661"/>
        <v>1.05230119077797-0.103119904645583i</v>
      </c>
      <c r="AH1339" s="12" t="str">
        <f t="shared" si="662"/>
        <v>0.499157489894561+1.11822632636517i</v>
      </c>
      <c r="AI1339" s="12">
        <f t="shared" si="663"/>
        <v>1.7597204817049226</v>
      </c>
      <c r="AJ1339" s="12">
        <f t="shared" si="664"/>
        <v>65.944816299720642</v>
      </c>
      <c r="AK1339" s="12"/>
      <c r="AL1339" s="12"/>
      <c r="AM1339" s="12"/>
      <c r="AN1339" s="12"/>
    </row>
    <row r="1340" spans="1:40" x14ac:dyDescent="0.35">
      <c r="A1340" s="12"/>
      <c r="B1340" s="12">
        <f t="shared" si="665"/>
        <v>121000</v>
      </c>
      <c r="C1340" s="29" t="str">
        <f t="shared" si="632"/>
        <v>-4.73110047120455E-06+0.0183441496950213i</v>
      </c>
      <c r="D1340" s="28" t="str">
        <f t="shared" si="633"/>
        <v>-5.39909730463413+0.140638480995163i</v>
      </c>
      <c r="E1340" s="12" t="str">
        <f t="shared" si="634"/>
        <v>4200</v>
      </c>
      <c r="F1340" s="12" t="str">
        <f t="shared" si="635"/>
        <v>0.704225352112676</v>
      </c>
      <c r="G1340" s="12" t="str">
        <f t="shared" si="631"/>
        <v>0.704225352112676</v>
      </c>
      <c r="H1340" s="12" t="str">
        <f t="shared" si="636"/>
        <v>7.37313115378842+2.47827138421485i</v>
      </c>
      <c r="I1340" s="12" t="str">
        <f t="shared" si="637"/>
        <v>475.165888855456i</v>
      </c>
      <c r="J1340" s="12" t="str">
        <f t="shared" si="638"/>
        <v>-192.125423495581+102.767357910814i</v>
      </c>
      <c r="K1340" s="12" t="str">
        <f t="shared" si="639"/>
        <v>1.02861049320217-1.92300581270145i</v>
      </c>
      <c r="L1340" s="12" t="str">
        <f t="shared" si="640"/>
        <v>0.0508793256461023-0.0801322332458157i</v>
      </c>
      <c r="M1340" s="12" t="str">
        <f t="shared" si="641"/>
        <v>1.07948981884827-2.00313804594727i</v>
      </c>
      <c r="N1340" s="12" t="str">
        <f t="shared" si="642"/>
        <v>-1.52053084433746i</v>
      </c>
      <c r="O1340" s="12" t="str">
        <f t="shared" si="643"/>
        <v>0.0502443181797694-0.998736956606017i</v>
      </c>
      <c r="P1340" s="12" t="str">
        <f t="shared" si="644"/>
        <v>0.949755681820231+0.998736956606017i</v>
      </c>
      <c r="Q1340" s="12" t="str">
        <f t="shared" si="645"/>
        <v>-0.949755681820231+0.521793887731443i</v>
      </c>
      <c r="R1340" s="12" t="str">
        <f t="shared" si="646"/>
        <v>-0.324363012780283-1.22977689571959i</v>
      </c>
      <c r="S1340" s="12" t="str">
        <f t="shared" si="647"/>
        <v>0.155709532004354i</v>
      </c>
      <c r="T1340" s="12" t="str">
        <f t="shared" si="648"/>
        <v>0.191487984902265-0.0505064129195402i</v>
      </c>
      <c r="U1340" s="12" t="str">
        <f t="shared" si="649"/>
        <v>0.001-0.0131533010819748i</v>
      </c>
      <c r="V1340" s="12" t="str">
        <f t="shared" si="650"/>
        <v>0.0015-0.0039979638547036i</v>
      </c>
      <c r="W1340" s="12" t="str">
        <f t="shared" si="651"/>
        <v>0.000929537082773734-0.00311407148101853i</v>
      </c>
      <c r="X1340" s="12" t="str">
        <f t="shared" si="652"/>
        <v>0.00122322375814011-0.00287022446742841i</v>
      </c>
      <c r="Y1340" s="12" t="str">
        <f t="shared" si="653"/>
        <v>0.00029+0.114039813325309i</v>
      </c>
      <c r="Z1340" s="12" t="str">
        <f t="shared" si="654"/>
        <v>-0.307966832215765-0.136230672259392i</v>
      </c>
      <c r="AA1340" s="12" t="str">
        <f t="shared" si="655"/>
        <v>1.46903430844313-107.923193254955i</v>
      </c>
      <c r="AB1340" s="12" t="str">
        <f t="shared" si="656"/>
        <v>0.477989774608954-0.126073439751531i</v>
      </c>
      <c r="AC1340" s="12" t="str">
        <f t="shared" si="657"/>
        <v>1.26344259145421-1.09357449773191i</v>
      </c>
      <c r="AD1340" s="12" t="str">
        <f t="shared" si="658"/>
        <v>0.265663407593499+0.130159683459775i</v>
      </c>
      <c r="AE1340" s="12" t="str">
        <f t="shared" si="659"/>
        <v>-0.0640837768934208-0.0762763700084972i</v>
      </c>
      <c r="AF1340" s="12" t="str">
        <f t="shared" si="660"/>
        <v>-12.7722284584225-2.33763290321969i</v>
      </c>
      <c r="AG1340" s="12" t="str">
        <f t="shared" si="661"/>
        <v>1.05226381274287-0.103097723941215i</v>
      </c>
      <c r="AH1340" s="12" t="str">
        <f t="shared" si="662"/>
        <v>0.498941455547602+1.1170804159265i</v>
      </c>
      <c r="AI1340" s="12">
        <f t="shared" si="663"/>
        <v>1.7516703334522952</v>
      </c>
      <c r="AJ1340" s="12">
        <f t="shared" si="664"/>
        <v>65.932180225389445</v>
      </c>
      <c r="AK1340" s="12"/>
      <c r="AL1340" s="12"/>
      <c r="AM1340" s="12"/>
      <c r="AN1340" s="12"/>
    </row>
    <row r="1341" spans="1:40" x14ac:dyDescent="0.35">
      <c r="A1341" s="12"/>
      <c r="B1341" s="12">
        <f t="shared" si="665"/>
        <v>121100</v>
      </c>
      <c r="C1341" s="29" t="str">
        <f t="shared" si="632"/>
        <v>-4.72329015448889E-06+0.0183290017616954i</v>
      </c>
      <c r="D1341" s="28" t="str">
        <f t="shared" si="633"/>
        <v>-5.39909724475503+0.140522346839665i</v>
      </c>
      <c r="E1341" s="12" t="str">
        <f t="shared" si="634"/>
        <v>4200</v>
      </c>
      <c r="F1341" s="12" t="str">
        <f t="shared" si="635"/>
        <v>0.704225352112676</v>
      </c>
      <c r="G1341" s="12" t="str">
        <f t="shared" si="631"/>
        <v>0.704225352112676</v>
      </c>
      <c r="H1341" s="12" t="str">
        <f t="shared" si="636"/>
        <v>7.37445009623729+2.47670642069012i</v>
      </c>
      <c r="I1341" s="12" t="str">
        <f t="shared" si="637"/>
        <v>475.558587937155i</v>
      </c>
      <c r="J1341" s="12" t="str">
        <f t="shared" si="638"/>
        <v>-192.444770978869+102.852289611566i</v>
      </c>
      <c r="K1341" s="12" t="str">
        <f t="shared" si="639"/>
        <v>1.0272759613288-1.92211459615175i</v>
      </c>
      <c r="L1341" s="12" t="str">
        <f t="shared" si="640"/>
        <v>0.0508194363304335-0.0801040577909213i</v>
      </c>
      <c r="M1341" s="12" t="str">
        <f t="shared" si="641"/>
        <v>1.07809539765923-2.00221865394267i</v>
      </c>
      <c r="N1341" s="12" t="str">
        <f t="shared" si="642"/>
        <v>-1.5217874813989i</v>
      </c>
      <c r="O1341" s="12" t="str">
        <f t="shared" si="643"/>
        <v>0.0489892289644661-0.998799306890762i</v>
      </c>
      <c r="P1341" s="12" t="str">
        <f t="shared" si="644"/>
        <v>0.951010771035534+0.998799306890762i</v>
      </c>
      <c r="Q1341" s="12" t="str">
        <f t="shared" si="645"/>
        <v>-0.951010771035534+0.522988174508138i</v>
      </c>
      <c r="R1341" s="12" t="str">
        <f t="shared" si="646"/>
        <v>-0.324347480400954-1.22861826506938i</v>
      </c>
      <c r="S1341" s="12" t="str">
        <f t="shared" si="647"/>
        <v>0.155838217567994i</v>
      </c>
      <c r="T1341" s="12" t="str">
        <f t="shared" si="648"/>
        <v>0.191465680499893-0.0505457332183545i</v>
      </c>
      <c r="U1341" s="12" t="str">
        <f t="shared" si="649"/>
        <v>0.001-0.0131424395616759i</v>
      </c>
      <c r="V1341" s="12" t="str">
        <f t="shared" si="650"/>
        <v>0.0015-0.00399466248075256i</v>
      </c>
      <c r="W1341" s="12" t="str">
        <f t="shared" si="651"/>
        <v>0.000929525746494887-0.0031115777018076i</v>
      </c>
      <c r="X1341" s="12" t="str">
        <f t="shared" si="652"/>
        <v>0.0012226996541993-0.00286798646455882i</v>
      </c>
      <c r="Y1341" s="12" t="str">
        <f t="shared" si="653"/>
        <v>0.00029+0.114134061104917i</v>
      </c>
      <c r="Z1341" s="12" t="str">
        <f t="shared" si="654"/>
        <v>-0.307461536559952-0.136047693417368i</v>
      </c>
      <c r="AA1341" s="12" t="str">
        <f t="shared" si="655"/>
        <v>1.46598037141794-107.829654733297i</v>
      </c>
      <c r="AB1341" s="12" t="str">
        <f t="shared" si="656"/>
        <v>0.477934098654831-0.126171590561241i</v>
      </c>
      <c r="AC1341" s="12" t="str">
        <f t="shared" si="657"/>
        <v>1.26263543992485-1.0929535787814i</v>
      </c>
      <c r="AD1341" s="12" t="str">
        <f t="shared" si="658"/>
        <v>0.265833815368429+0.130182017793339i</v>
      </c>
      <c r="AE1341" s="12" t="str">
        <f t="shared" si="659"/>
        <v>-0.064022710097569-0.0761920406364281i</v>
      </c>
      <c r="AF1341" s="12" t="str">
        <f t="shared" si="660"/>
        <v>-12.7735473409923-2.33618407385046i</v>
      </c>
      <c r="AG1341" s="12" t="str">
        <f t="shared" si="661"/>
        <v>1.05222642485523-0.103075605766234i</v>
      </c>
      <c r="AH1341" s="12" t="str">
        <f t="shared" si="662"/>
        <v>0.498725973134192+1.11593657774241i</v>
      </c>
      <c r="AI1341" s="12">
        <f t="shared" si="663"/>
        <v>1.7436281854661273</v>
      </c>
      <c r="AJ1341" s="12">
        <f t="shared" si="664"/>
        <v>65.919536710066509</v>
      </c>
      <c r="AK1341" s="12"/>
      <c r="AL1341" s="12"/>
      <c r="AM1341" s="12"/>
      <c r="AN1341" s="12"/>
    </row>
    <row r="1342" spans="1:40" x14ac:dyDescent="0.35">
      <c r="A1342" s="12"/>
      <c r="B1342" s="12">
        <f t="shared" si="665"/>
        <v>121200</v>
      </c>
      <c r="C1342" s="29" t="str">
        <f t="shared" si="632"/>
        <v>-4.71549916226211E-06+0.0183138788249542i</v>
      </c>
      <c r="D1342" s="28" t="str">
        <f t="shared" si="633"/>
        <v>-5.39909718502409+0.140406404324649i</v>
      </c>
      <c r="E1342" s="12" t="str">
        <f t="shared" si="634"/>
        <v>4200</v>
      </c>
      <c r="F1342" s="12" t="str">
        <f t="shared" si="635"/>
        <v>0.704225352112676</v>
      </c>
      <c r="G1342" s="12" t="str">
        <f t="shared" si="631"/>
        <v>0.704225352112676</v>
      </c>
      <c r="H1342" s="12" t="str">
        <f t="shared" si="636"/>
        <v>7.3757662864908+2.47514303570469i</v>
      </c>
      <c r="I1342" s="12" t="str">
        <f t="shared" si="637"/>
        <v>475.951287018854i</v>
      </c>
      <c r="J1342" s="12" t="str">
        <f t="shared" si="638"/>
        <v>-192.764382276684+102.937221312319i</v>
      </c>
      <c r="K1342" s="12" t="str">
        <f t="shared" si="639"/>
        <v>1.0259437895467-1.92122361883594i</v>
      </c>
      <c r="L1342" s="12" t="str">
        <f t="shared" si="640"/>
        <v>0.0507596385382472-0.0800758708139625i</v>
      </c>
      <c r="M1342" s="12" t="str">
        <f t="shared" si="641"/>
        <v>1.07670342808495-2.0012994896499i</v>
      </c>
      <c r="N1342" s="12" t="str">
        <f t="shared" si="642"/>
        <v>-1.52304411846033i</v>
      </c>
      <c r="O1342" s="12" t="str">
        <f t="shared" si="643"/>
        <v>0.0477340623884933-0.998860079935069i</v>
      </c>
      <c r="P1342" s="12" t="str">
        <f t="shared" si="644"/>
        <v>0.952265937611507+0.998860079935069i</v>
      </c>
      <c r="Q1342" s="12" t="str">
        <f t="shared" si="645"/>
        <v>-0.952265937611507+0.524184038525261i</v>
      </c>
      <c r="R1342" s="12" t="str">
        <f t="shared" si="646"/>
        <v>-0.324331932794933-1.22746142240686i</v>
      </c>
      <c r="S1342" s="12" t="str">
        <f t="shared" si="647"/>
        <v>0.155966903131634i</v>
      </c>
      <c r="T1342" s="12" t="str">
        <f t="shared" si="648"/>
        <v>0.191443356766348-0.0505850471447229i</v>
      </c>
      <c r="U1342" s="12" t="str">
        <f t="shared" si="649"/>
        <v>0.001-0.0131315959646778i</v>
      </c>
      <c r="V1342" s="12" t="str">
        <f t="shared" si="650"/>
        <v>0.0015-0.00399136655461332i</v>
      </c>
      <c r="W1342" s="12" t="str">
        <f t="shared" si="651"/>
        <v>0.000929514401631975-0.00310908809653776i</v>
      </c>
      <c r="X1342" s="12" t="str">
        <f t="shared" si="652"/>
        <v>0.0012221767913734-0.00286575207256124i</v>
      </c>
      <c r="Y1342" s="12" t="str">
        <f t="shared" si="653"/>
        <v>0.00029+0.114228308884525i</v>
      </c>
      <c r="Z1342" s="12" t="str">
        <f t="shared" si="654"/>
        <v>-0.306957505776438-0.13586519514096i</v>
      </c>
      <c r="AA1342" s="12" t="str">
        <f t="shared" si="655"/>
        <v>1.46293610087528-107.736281614289i</v>
      </c>
      <c r="AB1342" s="12" t="str">
        <f t="shared" si="656"/>
        <v>0.477878374446489-0.126269725464135i</v>
      </c>
      <c r="AC1342" s="12" t="str">
        <f t="shared" si="657"/>
        <v>1.26182974684459-1.09233279316506i</v>
      </c>
      <c r="AD1342" s="12" t="str">
        <f t="shared" si="658"/>
        <v>0.266004278027635+0.130204150725162i</v>
      </c>
      <c r="AE1342" s="12" t="str">
        <f t="shared" si="659"/>
        <v>-0.0639617973627878-0.0761078644908901i</v>
      </c>
      <c r="AF1342" s="12" t="str">
        <f t="shared" si="660"/>
        <v>-12.7748634715149-2.33473663138004i</v>
      </c>
      <c r="AG1342" s="12" t="str">
        <f t="shared" si="661"/>
        <v>1.05218902708651-0.103053549869313i</v>
      </c>
      <c r="AH1342" s="12" t="str">
        <f t="shared" si="662"/>
        <v>0.498511041229025+1.11479480544207i</v>
      </c>
      <c r="AI1342" s="12">
        <f t="shared" si="663"/>
        <v>1.7355940209674783</v>
      </c>
      <c r="AJ1342" s="12">
        <f t="shared" si="664"/>
        <v>65.906885739074013</v>
      </c>
      <c r="AK1342" s="12"/>
      <c r="AL1342" s="12"/>
      <c r="AM1342" s="12"/>
      <c r="AN1342" s="12"/>
    </row>
    <row r="1343" spans="1:40" x14ac:dyDescent="0.35">
      <c r="A1343" s="12"/>
      <c r="B1343" s="12">
        <f t="shared" si="665"/>
        <v>121300</v>
      </c>
      <c r="C1343" s="29" t="str">
        <f t="shared" si="632"/>
        <v>-4.70772743082586E-06+0.0182987808229759i</v>
      </c>
      <c r="D1343" s="28" t="str">
        <f t="shared" si="633"/>
        <v>-5.39909712544082+0.140290652976149i</v>
      </c>
      <c r="E1343" s="12" t="str">
        <f t="shared" si="634"/>
        <v>4200</v>
      </c>
      <c r="F1343" s="12" t="str">
        <f t="shared" si="635"/>
        <v>0.704225352112676</v>
      </c>
      <c r="G1343" s="12" t="str">
        <f t="shared" si="631"/>
        <v>0.704225352112676</v>
      </c>
      <c r="H1343" s="12" t="str">
        <f t="shared" si="636"/>
        <v>7.37707973181343+2.47358122800217i</v>
      </c>
      <c r="I1343" s="12" t="str">
        <f t="shared" si="637"/>
        <v>476.343986100552i</v>
      </c>
      <c r="J1343" s="12" t="str">
        <f t="shared" si="638"/>
        <v>-193.084257389023+103.022153013072i</v>
      </c>
      <c r="K1343" s="12" t="str">
        <f t="shared" si="639"/>
        <v>1.0246139729592-1.9203328827164i</v>
      </c>
      <c r="L1343" s="12" t="str">
        <f t="shared" si="640"/>
        <v>0.0506999321208754-0.0800476724375978i</v>
      </c>
      <c r="M1343" s="12" t="str">
        <f t="shared" si="641"/>
        <v>1.07531390508008-2.000380555154i</v>
      </c>
      <c r="N1343" s="12" t="str">
        <f t="shared" si="642"/>
        <v>-1.52430075552177i</v>
      </c>
      <c r="O1343" s="12" t="str">
        <f t="shared" si="643"/>
        <v>0.0464788204339106-0.998919275642968i</v>
      </c>
      <c r="P1343" s="12" t="str">
        <f t="shared" si="644"/>
        <v>0.953521179566089+0.998919275642968i</v>
      </c>
      <c r="Q1343" s="12" t="str">
        <f t="shared" si="645"/>
        <v>-0.953521179566089+0.525381479878802i</v>
      </c>
      <c r="R1343" s="12" t="str">
        <f t="shared" si="646"/>
        <v>-0.324316369955858-1.22630636329589i</v>
      </c>
      <c r="S1343" s="12" t="str">
        <f t="shared" si="647"/>
        <v>0.156095588695274i</v>
      </c>
      <c r="T1343" s="12" t="str">
        <f t="shared" si="648"/>
        <v>0.191421013699433-0.0506243546917739i</v>
      </c>
      <c r="U1343" s="12" t="str">
        <f t="shared" si="649"/>
        <v>0.001-0.0131207702466525i</v>
      </c>
      <c r="V1343" s="12" t="str">
        <f t="shared" si="650"/>
        <v>0.0015-0.00398807606281232i</v>
      </c>
      <c r="W1343" s="12" t="str">
        <f t="shared" si="651"/>
        <v>0.000929503048186854-0.00310660265487327i</v>
      </c>
      <c r="X1343" s="12" t="str">
        <f t="shared" si="652"/>
        <v>0.00122165516563012-0.00286352128294184i</v>
      </c>
      <c r="Y1343" s="12" t="str">
        <f t="shared" si="653"/>
        <v>0.00029+0.114322556664133i</v>
      </c>
      <c r="Z1343" s="12" t="str">
        <f t="shared" si="654"/>
        <v>-0.306454735636046-0.135683175616909i</v>
      </c>
      <c r="AA1343" s="12" t="str">
        <f t="shared" si="655"/>
        <v>1.45990145591576-107.643073451966i</v>
      </c>
      <c r="AB1343" s="12" t="str">
        <f t="shared" si="656"/>
        <v>0.477822601978445-0.126367844443062i</v>
      </c>
      <c r="AC1343" s="12" t="str">
        <f t="shared" si="657"/>
        <v>1.26102550924834-1.09171214209539i</v>
      </c>
      <c r="AD1343" s="12" t="str">
        <f t="shared" si="658"/>
        <v>0.266174795360316+0.130226082158668i</v>
      </c>
      <c r="AE1343" s="12" t="str">
        <f t="shared" si="659"/>
        <v>-0.0639010381696877-0.0760238410845212i</v>
      </c>
      <c r="AF1343" s="12" t="str">
        <f t="shared" si="660"/>
        <v>-12.7761768572542-2.33329057502602i</v>
      </c>
      <c r="AG1343" s="12" t="str">
        <f t="shared" si="661"/>
        <v>1.05215161940836-0.103031555999949i</v>
      </c>
      <c r="AH1343" s="12" t="str">
        <f t="shared" si="662"/>
        <v>0.498296658410395+1.11365509267934i</v>
      </c>
      <c r="AI1343" s="12">
        <f t="shared" si="663"/>
        <v>1.7275678232207152</v>
      </c>
      <c r="AJ1343" s="12">
        <f t="shared" si="664"/>
        <v>65.894227297810801</v>
      </c>
      <c r="AK1343" s="12"/>
      <c r="AL1343" s="12"/>
      <c r="AM1343" s="12"/>
      <c r="AN1343" s="12"/>
    </row>
    <row r="1344" spans="1:40" x14ac:dyDescent="0.35">
      <c r="A1344" s="12"/>
      <c r="B1344" s="12">
        <f t="shared" si="665"/>
        <v>121400</v>
      </c>
      <c r="C1344" s="29" t="str">
        <f t="shared" si="632"/>
        <v>-4.69997489674405E-06+0.0182837076941426i</v>
      </c>
      <c r="D1344" s="28" t="str">
        <f t="shared" si="633"/>
        <v>-5.39909706600473+0.14017509232176i</v>
      </c>
      <c r="E1344" s="12" t="str">
        <f t="shared" si="634"/>
        <v>4200</v>
      </c>
      <c r="F1344" s="12" t="str">
        <f t="shared" si="635"/>
        <v>0.704225352112676</v>
      </c>
      <c r="G1344" s="12" t="str">
        <f t="shared" si="631"/>
        <v>0.704225352112676</v>
      </c>
      <c r="H1344" s="12" t="str">
        <f t="shared" si="636"/>
        <v>7.37839043944718+2.47202099632209i</v>
      </c>
      <c r="I1344" s="12" t="str">
        <f t="shared" si="637"/>
        <v>476.736685182251i</v>
      </c>
      <c r="J1344" s="12" t="str">
        <f t="shared" si="638"/>
        <v>-193.404396315889+103.107084713825i</v>
      </c>
      <c r="K1344" s="12" t="str">
        <f t="shared" si="639"/>
        <v>1.02328650667982-1.91944238974366i</v>
      </c>
      <c r="L1344" s="12" t="str">
        <f t="shared" si="640"/>
        <v>0.0506403169298172-0.080019462783976i</v>
      </c>
      <c r="M1344" s="12" t="str">
        <f t="shared" si="641"/>
        <v>1.07392682360964-1.99946185252764i</v>
      </c>
      <c r="N1344" s="12" t="str">
        <f t="shared" si="642"/>
        <v>-1.5255573925832i</v>
      </c>
      <c r="O1344" s="12" t="str">
        <f t="shared" si="643"/>
        <v>0.0452235050829362-0.998976893920982i</v>
      </c>
      <c r="P1344" s="12" t="str">
        <f t="shared" si="644"/>
        <v>0.954776494917064+0.998976893920982i</v>
      </c>
      <c r="Q1344" s="12" t="str">
        <f t="shared" si="645"/>
        <v>-0.954776494917064+0.526580498662218i</v>
      </c>
      <c r="R1344" s="12" t="str">
        <f t="shared" si="646"/>
        <v>-0.324300791877369-1.22515308331499i</v>
      </c>
      <c r="S1344" s="12" t="str">
        <f t="shared" si="647"/>
        <v>0.156224274258914i</v>
      </c>
      <c r="T1344" s="12" t="str">
        <f t="shared" si="648"/>
        <v>0.191398651296955-0.0506636558526331i</v>
      </c>
      <c r="U1344" s="12" t="str">
        <f t="shared" si="649"/>
        <v>0.001-0.0131099623634181i</v>
      </c>
      <c r="V1344" s="12" t="str">
        <f t="shared" si="650"/>
        <v>0.0015-0.00398479099192038i</v>
      </c>
      <c r="W1344" s="12" t="str">
        <f t="shared" si="651"/>
        <v>0.000929491686161369-0.00310412136651248i</v>
      </c>
      <c r="X1344" s="12" t="str">
        <f t="shared" si="652"/>
        <v>0.00122113477295339-0.00286129408723298i</v>
      </c>
      <c r="Y1344" s="12" t="str">
        <f t="shared" si="653"/>
        <v>0.00029+0.11441680444374i</v>
      </c>
      <c r="Z1344" s="12" t="str">
        <f t="shared" si="654"/>
        <v>-0.305953221927286-0.13550163304067i</v>
      </c>
      <c r="AA1344" s="12" t="str">
        <f t="shared" si="655"/>
        <v>1.45687639585504-107.550029801988i</v>
      </c>
      <c r="AB1344" s="12" t="str">
        <f t="shared" si="656"/>
        <v>0.477766781245225-0.126465947480861i</v>
      </c>
      <c r="AC1344" s="12" t="str">
        <f t="shared" si="657"/>
        <v>1.26022272417714-1.09109162677765i</v>
      </c>
      <c r="AD1344" s="12" t="str">
        <f t="shared" si="658"/>
        <v>0.266345367155521+0.130247811997456i</v>
      </c>
      <c r="AE1344" s="12" t="str">
        <f t="shared" si="659"/>
        <v>-0.0638404320010079-0.075939969931991i</v>
      </c>
      <c r="AF1344" s="12" t="str">
        <f t="shared" si="660"/>
        <v>-12.7774875054519-2.33184590400033i</v>
      </c>
      <c r="AG1344" s="12" t="str">
        <f t="shared" si="661"/>
        <v>1.0521142017927-0.103009623908478i</v>
      </c>
      <c r="AH1344" s="12" t="str">
        <f t="shared" si="662"/>
        <v>0.498082823260223+1.1125174331327i</v>
      </c>
      <c r="AI1344" s="12">
        <f t="shared" si="663"/>
        <v>1.7195495755337546</v>
      </c>
      <c r="AJ1344" s="12">
        <f t="shared" si="664"/>
        <v>65.881561371751403</v>
      </c>
      <c r="AK1344" s="12"/>
      <c r="AL1344" s="12"/>
      <c r="AM1344" s="12"/>
      <c r="AN1344" s="12"/>
    </row>
    <row r="1345" spans="1:40" x14ac:dyDescent="0.35">
      <c r="A1345" s="12"/>
      <c r="B1345" s="12">
        <f t="shared" si="665"/>
        <v>121500</v>
      </c>
      <c r="C1345" s="29" t="str">
        <f t="shared" si="632"/>
        <v>-4.69224149684156E-06+0.0182686593770391i</v>
      </c>
      <c r="D1345" s="28" t="str">
        <f t="shared" si="633"/>
        <v>-5.39909700671533+0.140059721890633i</v>
      </c>
      <c r="E1345" s="12" t="str">
        <f t="shared" si="634"/>
        <v>4200</v>
      </c>
      <c r="F1345" s="12" t="str">
        <f t="shared" si="635"/>
        <v>0.704225352112676</v>
      </c>
      <c r="G1345" s="12" t="str">
        <f t="shared" ref="G1345:G1408" si="666">IF($C$11=$C$7,$C$24,F1345)</f>
        <v>0.704225352112676</v>
      </c>
      <c r="H1345" s="12" t="str">
        <f t="shared" si="636"/>
        <v>7.37969841661167+2.47046233940003i</v>
      </c>
      <c r="I1345" s="12" t="str">
        <f t="shared" si="637"/>
        <v>477.12938426395i</v>
      </c>
      <c r="J1345" s="12" t="str">
        <f t="shared" si="638"/>
        <v>-193.72479905728+103.192016414577i</v>
      </c>
      <c r="K1345" s="12" t="str">
        <f t="shared" si="639"/>
        <v>1.0219613858324-1.91855214185653i</v>
      </c>
      <c r="L1345" s="12" t="str">
        <f t="shared" si="640"/>
        <v>0.0505807928167389-0.0799912419747372i</v>
      </c>
      <c r="M1345" s="12" t="str">
        <f t="shared" si="641"/>
        <v>1.07254217864914-1.99854338383127i</v>
      </c>
      <c r="N1345" s="12" t="str">
        <f t="shared" si="642"/>
        <v>-1.52681402964464i</v>
      </c>
      <c r="O1345" s="12" t="str">
        <f t="shared" si="643"/>
        <v>0.0439681183178645-0.999032934678125i</v>
      </c>
      <c r="P1345" s="12" t="str">
        <f t="shared" si="644"/>
        <v>0.956031881682135+0.999032934678125i</v>
      </c>
      <c r="Q1345" s="12" t="str">
        <f t="shared" si="645"/>
        <v>-0.956031881682135+0.527781094966515i</v>
      </c>
      <c r="R1345" s="12" t="str">
        <f t="shared" si="646"/>
        <v>-0.324285198553089-1.22400157805718i</v>
      </c>
      <c r="S1345" s="12" t="str">
        <f t="shared" si="647"/>
        <v>0.156352959822554i</v>
      </c>
      <c r="T1345" s="12" t="str">
        <f t="shared" si="648"/>
        <v>0.191376269556717-0.0507029506204201i</v>
      </c>
      <c r="U1345" s="12" t="str">
        <f t="shared" si="649"/>
        <v>0.001-0.0130991722709379i</v>
      </c>
      <c r="V1345" s="12" t="str">
        <f t="shared" si="650"/>
        <v>0.0015-0.00398151132855255i</v>
      </c>
      <c r="W1345" s="12" t="str">
        <f t="shared" si="651"/>
        <v>0.000929480315557389-0.00310164422118766i</v>
      </c>
      <c r="X1345" s="12" t="str">
        <f t="shared" si="652"/>
        <v>0.00122061560934326-0.00285907047699312i</v>
      </c>
      <c r="Y1345" s="12" t="str">
        <f t="shared" si="653"/>
        <v>0.00029+0.114511052223348i</v>
      </c>
      <c r="Z1345" s="12" t="str">
        <f t="shared" si="654"/>
        <v>-0.305452960456258-0.135320565616362i</v>
      </c>
      <c r="AA1345" s="12" t="str">
        <f t="shared" si="655"/>
        <v>1.45386088022243-107.457150221628i</v>
      </c>
      <c r="AB1345" s="12" t="str">
        <f t="shared" si="656"/>
        <v>0.477710912241344-0.126564034560358i</v>
      </c>
      <c r="AC1345" s="12" t="str">
        <f t="shared" si="657"/>
        <v>1.2594213886782-1.09047124840993i</v>
      </c>
      <c r="AD1345" s="12" t="str">
        <f t="shared" si="658"/>
        <v>0.266515993202125+0.130269340145292i</v>
      </c>
      <c r="AE1345" s="12" t="str">
        <f t="shared" si="659"/>
        <v>-0.0637799783415979-0.0758562505499808i</v>
      </c>
      <c r="AF1345" s="12" t="str">
        <f t="shared" si="660"/>
        <v>-12.778795423327-2.3304026175094i</v>
      </c>
      <c r="AG1345" s="12" t="str">
        <f t="shared" si="661"/>
        <v>1.05207677421164-0.102987753346056i</v>
      </c>
      <c r="AH1345" s="12" t="str">
        <f t="shared" si="662"/>
        <v>0.497869534363992+1.11138182050502i</v>
      </c>
      <c r="AI1345" s="12">
        <f t="shared" si="663"/>
        <v>1.7115392612570379</v>
      </c>
      <c r="AJ1345" s="12">
        <f t="shared" si="664"/>
        <v>65.868887946445952</v>
      </c>
      <c r="AK1345" s="12"/>
      <c r="AL1345" s="12"/>
      <c r="AM1345" s="12"/>
      <c r="AN1345" s="12"/>
    </row>
    <row r="1346" spans="1:40" x14ac:dyDescent="0.35">
      <c r="A1346" s="12"/>
      <c r="B1346" s="12">
        <f t="shared" si="665"/>
        <v>121600</v>
      </c>
      <c r="C1346" s="29" t="str">
        <f t="shared" ref="C1346:C1409" si="667">IMPRODUCT(COMPLEX(-1,0),IMDIV(IMPRODUCT(G1346,COMPLEX($C$96+$C$97,0)),COMPLEX($C$96,2*PI()*B1346*$C$99*$C$98*(2*$C$96+$C$97))))</f>
        <v>-4.68452716820288E-06+0.0182536358104522i</v>
      </c>
      <c r="D1346" s="28" t="str">
        <f t="shared" ref="D1346:D1409" si="668">IMPRODUCT(COMPLEX($C$102,0),IMSUB(C1346,G1346))</f>
        <v>-5.39909694757214+0.139944541213467i</v>
      </c>
      <c r="E1346" s="12" t="str">
        <f t="shared" ref="E1346:E1409" si="669">IMDIV(COMPLEX($C$20*10^3,0),COMPLEX(1,2*PI()*B1346*$C$20*1000*$C$29*10^-12))</f>
        <v>4200</v>
      </c>
      <c r="F1346" s="12" t="str">
        <f t="shared" ref="F1346:F1409" si="670">IMDIV(COMPLEX($C$22*1000,0),IMSUM(COMPLEX($C$22*1000,0),E1346))</f>
        <v>0.704225352112676</v>
      </c>
      <c r="G1346" s="12" t="str">
        <f t="shared" si="666"/>
        <v>0.704225352112676</v>
      </c>
      <c r="H1346" s="12" t="str">
        <f t="shared" ref="H1346:H1409" si="671">IMPRODUCT(COMPLEX($C$104,0),IMPRODUCT(COMPLEX(-1,0),D1346),IMDIV(COMPLEX(0,2*PI()*B1346*$C$105*$C$106),COMPLEX(1,2*PI()*B1346*$C$105*$C$106)))</f>
        <v>7.38100367050423+2.46890525596759i</v>
      </c>
      <c r="I1346" s="12" t="str">
        <f t="shared" ref="I1346:I1409" si="672">COMPLEX(0,2*PI()*B1346*$C$109*$C$108*$C$110)</f>
        <v>477.522083345649i</v>
      </c>
      <c r="J1346" s="12" t="str">
        <f t="shared" ref="J1346:J1409" si="673">IMSUM(COMPLEX(0,2*PI()*B1346*$C$109*$C$108),COMPLEX(0,2*PI()*B1346*$C$109*$C$107),COMPLEX(0,2*PI()*B1346*$C$28*10^-12*$C$107),COMPLEX(-1*2*PI()*B1346*2*PI()*B1346*$C$109*$C$108*$C$28*10^-12*$C$107,0),COMPLEX(1,0))</f>
        <v>-194.045465613197+103.27694811533i</v>
      </c>
      <c r="K1346" s="12" t="str">
        <f t="shared" ref="K1346:K1409" si="674">IMDIV(I1346,J1346)</f>
        <v>1.02063860555094-1.91766214098205i</v>
      </c>
      <c r="L1346" s="12" t="str">
        <f t="shared" ref="L1346:L1409" si="675">IMDIV(COMPLEX($C$113,0),COMPLEX(1,2*PI()*B1346*$C$111*$C$112))</f>
        <v>0.0505213596334761-0.0799630101310163i</v>
      </c>
      <c r="M1346" s="12" t="str">
        <f t="shared" ref="M1346:M1409" si="676">IMSUM(K1346,L1346)</f>
        <v>1.07115996518442-1.99762515111307i</v>
      </c>
      <c r="N1346" s="12" t="str">
        <f t="shared" ref="N1346:N1409" si="677">COMPLEX(0,-2*PI()*B1346*$C$41)</f>
        <v>-1.52807066670608i</v>
      </c>
      <c r="O1346" s="12" t="str">
        <f t="shared" ref="O1346:O1409" si="678">IMEXP(N1346)</f>
        <v>0.0427126621211324-0.999087397825899i</v>
      </c>
      <c r="P1346" s="12" t="str">
        <f t="shared" ref="P1346:P1409" si="679">IMSUB(COMPLEX(1,0),O1346)</f>
        <v>0.957287337878868+0.999087397825899i</v>
      </c>
      <c r="Q1346" s="12" t="str">
        <f t="shared" ref="Q1346:Q1409" si="680">IMSUM(COMPLEX(0,2*PI()*B1346*$C$41),O1346,COMPLEX(-1,0))</f>
        <v>-0.957287337878868+0.528983268880181i</v>
      </c>
      <c r="R1346" s="12" t="str">
        <f t="shared" ref="R1346:R1409" si="681">IMDIV(P1346,Q1346)</f>
        <v>-0.32426958997664-1.22285184312999i</v>
      </c>
      <c r="S1346" s="12" t="str">
        <f t="shared" ref="S1346:S1409" si="682">IMDIV(COMPLEX(0,2*PI()*B1346*$C$119),COMPLEX($C$120,0))</f>
        <v>0.156481645386194i</v>
      </c>
      <c r="T1346" s="12" t="str">
        <f t="shared" ref="T1346:T1409" si="683">IMPRODUCT(R1346,S1346)</f>
        <v>0.191353868476521-0.0507422389882511i</v>
      </c>
      <c r="U1346" s="12" t="str">
        <f t="shared" ref="U1346:U1409" si="684">IMDIV(COMPLEX(1,2*PI()*B1346*$C$16*10^-3*$C$15*10^-6),COMPLEX(0,2*PI()*B1346*$C$15*10^-6))</f>
        <v>0.001-0.0130883999253203i</v>
      </c>
      <c r="V1346" s="12" t="str">
        <f t="shared" ref="V1346:V1409" si="685">IMSUM(COMPLEX($C$18*10^-3,0),IMDIV(COMPLEX(1,0),COMPLEX(0,2*PI()*B1346*($C$17*1*10^-6))))</f>
        <v>0.0015-0.00397823705936789i</v>
      </c>
      <c r="W1346" s="12" t="str">
        <f t="shared" ref="W1346:W1409" si="686">IMDIV(IMPRODUCT(U1346,V1346),IMSUM(U1346,V1346))</f>
        <v>0.000929468936376758-0.00309917120866477i</v>
      </c>
      <c r="X1346" s="12" t="str">
        <f t="shared" ref="X1346:X1409" si="687">IMDIV(IMPRODUCT(COMPLEX($C$19,0),W1346),IMSUM(COMPLEX($C$19,0),W1346))</f>
        <v>0.00122009767081582-0.00285685044380665i</v>
      </c>
      <c r="Y1346" s="12" t="str">
        <f t="shared" ref="Y1346:Y1409" si="688">COMPLEX($C$13*10^-3,2*PI()*B1346*$C$12*0.000001)</f>
        <v>0.00029+0.114605300002956i</v>
      </c>
      <c r="Z1346" s="12" t="str">
        <f t="shared" ref="Z1346:Z1409" si="689">IMPRODUCT(COMPLEX($C$6,0),IMDIV(X1346,IMSUM(X1346,Y1346)))</f>
        <v>-0.304953947046577-0.13513997155672i</v>
      </c>
      <c r="AA1346" s="12" t="str">
        <f t="shared" ref="AA1346:AA1409" si="690">IMDIV(COMPLEX($C$6,0),IMSUM(X1346,Y1346))</f>
        <v>1.45085486875969-107.36443426977i</v>
      </c>
      <c r="AB1346" s="12" t="str">
        <f t="shared" ref="AB1346:AB1409" si="691">IMPRODUCT(COMPLEX($C$115,0),T1346)</f>
        <v>0.477654994961315-0.126662105664369i</v>
      </c>
      <c r="AC1346" s="12" t="str">
        <f t="shared" ref="AC1346:AC1409" si="692">IMSUM(COMPLEX(1,0),IMPRODUCT(AB1346,M1346))</f>
        <v>1.25862149980484-1.08985100818314i</v>
      </c>
      <c r="AD1346" s="12" t="str">
        <f t="shared" ref="AD1346:AD1409" si="693">IMDIV(AB1346,AC1346)</f>
        <v>0.266686673288851+0.130290666506111i</v>
      </c>
      <c r="AE1346" s="12" t="str">
        <f t="shared" ref="AE1346:AE1409" si="694">IMPRODUCT(AD1346,AA1346,X1346)</f>
        <v>-0.0637196766784141-0.0757726824571793i</v>
      </c>
      <c r="AF1346" s="12" t="str">
        <f t="shared" ref="AF1346:AF1409" si="695">IMSUB(D1346,H1346)</f>
        <v>-12.7801006180764-2.32896071475412i</v>
      </c>
      <c r="AG1346" s="12" t="str">
        <f t="shared" ref="AG1346:AG1409" si="696">IMSUM(COMPLEX(1,0),IMPRODUCT(AD1346,AA1346,COMPLEX($C$123,0)))</f>
        <v>1.05203933663753-0.102965944064666i</v>
      </c>
      <c r="AH1346" s="12" t="str">
        <f t="shared" ref="AH1346:AH1409" si="697">IMDIV(IMPRODUCT(AE1346,AF1346),AG1346)</f>
        <v>0.497656790310812+1.11024824852356i</v>
      </c>
      <c r="AI1346" s="12">
        <f t="shared" ref="AI1346:AI1409" si="698">20*LOG10(IMABS(AH1346))</f>
        <v>1.7035368637843293</v>
      </c>
      <c r="AJ1346" s="12">
        <f t="shared" ref="AJ1346:AJ1409" si="699">IMARGUMENT(AH1346)*180/PI()</f>
        <v>65.856207007518691</v>
      </c>
      <c r="AK1346" s="12"/>
      <c r="AL1346" s="12"/>
      <c r="AM1346" s="12"/>
      <c r="AN1346" s="12"/>
    </row>
    <row r="1347" spans="1:40" x14ac:dyDescent="0.35">
      <c r="A1347" s="12"/>
      <c r="B1347" s="12">
        <f t="shared" si="665"/>
        <v>121700</v>
      </c>
      <c r="C1347" s="29" t="str">
        <f t="shared" si="667"/>
        <v>-4.67683184817092E-06+0.01823863693337i</v>
      </c>
      <c r="D1347" s="28" t="str">
        <f t="shared" si="668"/>
        <v>-5.39909688857469+0.139829549822503i</v>
      </c>
      <c r="E1347" s="12" t="str">
        <f t="shared" si="669"/>
        <v>4200</v>
      </c>
      <c r="F1347" s="12" t="str">
        <f t="shared" si="670"/>
        <v>0.704225352112676</v>
      </c>
      <c r="G1347" s="12" t="str">
        <f t="shared" si="666"/>
        <v>0.704225352112676</v>
      </c>
      <c r="H1347" s="12" t="str">
        <f t="shared" si="671"/>
        <v>7.38230620829993+2.46734974475249i</v>
      </c>
      <c r="I1347" s="12" t="str">
        <f t="shared" si="672"/>
        <v>477.914782427347i</v>
      </c>
      <c r="J1347" s="12" t="str">
        <f t="shared" si="673"/>
        <v>-194.366395983639+103.361879816083i</v>
      </c>
      <c r="K1347" s="12" t="str">
        <f t="shared" si="674"/>
        <v>1.01931816097968-1.91677238903568i</v>
      </c>
      <c r="L1347" s="12" t="str">
        <f t="shared" si="675"/>
        <v>0.0504620172320316-0.0799347673734427i</v>
      </c>
      <c r="M1347" s="12" t="str">
        <f t="shared" si="676"/>
        <v>1.06978017821171-1.99670715640912i</v>
      </c>
      <c r="N1347" s="12" t="str">
        <f t="shared" si="677"/>
        <v>-1.52932730376751i</v>
      </c>
      <c r="O1347" s="12" t="str">
        <f t="shared" si="678"/>
        <v>0.0414571384752867-0.9991402832783i</v>
      </c>
      <c r="P1347" s="12" t="str">
        <f t="shared" si="679"/>
        <v>0.958542861524713+0.9991402832783i</v>
      </c>
      <c r="Q1347" s="12" t="str">
        <f t="shared" si="680"/>
        <v>-0.958542861524713+0.53018702048921i</v>
      </c>
      <c r="R1347" s="12" t="str">
        <f t="shared" si="681"/>
        <v>-0.324253966141633-1.2217038741554i</v>
      </c>
      <c r="S1347" s="12" t="str">
        <f t="shared" si="682"/>
        <v>0.156610330949834i</v>
      </c>
      <c r="T1347" s="12" t="str">
        <f t="shared" si="683"/>
        <v>0.191331448054172-0.0507815209492374i</v>
      </c>
      <c r="U1347" s="12" t="str">
        <f t="shared" si="684"/>
        <v>0.001-0.013077645282818i</v>
      </c>
      <c r="V1347" s="12" t="str">
        <f t="shared" si="685"/>
        <v>0.0015-0.0039749681710693i</v>
      </c>
      <c r="W1347" s="12" t="str">
        <f t="shared" si="686"/>
        <v>0.00092945754862135-0.0030967023187435i</v>
      </c>
      <c r="X1347" s="12" t="str">
        <f t="shared" si="687"/>
        <v>0.00121958095340317-0.0028546339792839i</v>
      </c>
      <c r="Y1347" s="12" t="str">
        <f t="shared" si="688"/>
        <v>0.00029+0.114699547782563i</v>
      </c>
      <c r="Z1347" s="12" t="str">
        <f t="shared" si="689"/>
        <v>-0.304456177539282-0.13495984908305i</v>
      </c>
      <c r="AA1347" s="12" t="str">
        <f t="shared" si="690"/>
        <v>1.44785832141962-107.2718815069i</v>
      </c>
      <c r="AB1347" s="12" t="str">
        <f t="shared" si="691"/>
        <v>0.47759902939966-0.1267601607757i</v>
      </c>
      <c r="AC1347" s="12" t="str">
        <f t="shared" si="692"/>
        <v>1.2578230546165-1.08923090728112i</v>
      </c>
      <c r="AD1347" s="12" t="str">
        <f t="shared" si="693"/>
        <v>0.266857407204257+0.13031179098403i</v>
      </c>
      <c r="AE1347" s="12" t="str">
        <f t="shared" si="694"/>
        <v>-0.0636595265005054-0.0756892651742765i</v>
      </c>
      <c r="AF1347" s="12" t="str">
        <f t="shared" si="695"/>
        <v>-12.7814030968746-2.32752019492999i</v>
      </c>
      <c r="AG1347" s="12" t="str">
        <f t="shared" si="696"/>
        <v>1.05200188904294-0.102944195817112i</v>
      </c>
      <c r="AH1347" s="12" t="str">
        <f t="shared" si="697"/>
        <v>0.497444589693324+1.10911671093986i</v>
      </c>
      <c r="AI1347" s="12">
        <f t="shared" si="698"/>
        <v>1.6955423665523628</v>
      </c>
      <c r="AJ1347" s="12">
        <f t="shared" si="699"/>
        <v>65.843518540671596</v>
      </c>
      <c r="AK1347" s="12"/>
      <c r="AL1347" s="12"/>
      <c r="AM1347" s="12"/>
      <c r="AN1347" s="12"/>
    </row>
    <row r="1348" spans="1:40" x14ac:dyDescent="0.35">
      <c r="A1348" s="12"/>
      <c r="B1348" s="12">
        <f t="shared" si="665"/>
        <v>121800</v>
      </c>
      <c r="C1348" s="29" t="str">
        <f t="shared" si="667"/>
        <v>-4.66915547434569E-06+0.018223662684981i</v>
      </c>
      <c r="D1348" s="28" t="str">
        <f t="shared" si="668"/>
        <v>-5.39909682972249+0.139714747251521i</v>
      </c>
      <c r="E1348" s="12" t="str">
        <f t="shared" si="669"/>
        <v>4200</v>
      </c>
      <c r="F1348" s="12" t="str">
        <f t="shared" si="670"/>
        <v>0.704225352112676</v>
      </c>
      <c r="G1348" s="12" t="str">
        <f t="shared" si="666"/>
        <v>0.704225352112676</v>
      </c>
      <c r="H1348" s="12" t="str">
        <f t="shared" si="671"/>
        <v>7.3836060371517+2.46579580447854i</v>
      </c>
      <c r="I1348" s="12" t="str">
        <f t="shared" si="672"/>
        <v>478.307481509046i</v>
      </c>
      <c r="J1348" s="12" t="str">
        <f t="shared" si="673"/>
        <v>-194.687590168607+103.446811516836i</v>
      </c>
      <c r="K1348" s="12" t="str">
        <f t="shared" si="674"/>
        <v>1.01800004727306-1.91588288792125i</v>
      </c>
      <c r="L1348" s="12" t="str">
        <f t="shared" si="675"/>
        <v>0.0504027654645776-0.0799065138221434i</v>
      </c>
      <c r="M1348" s="12" t="str">
        <f t="shared" si="676"/>
        <v>1.06840281273764-1.99578940174339i</v>
      </c>
      <c r="N1348" s="12" t="str">
        <f t="shared" si="677"/>
        <v>-1.53058394082895i</v>
      </c>
      <c r="O1348" s="12" t="str">
        <f t="shared" si="678"/>
        <v>0.0402015493629504-0.999191590951815i</v>
      </c>
      <c r="P1348" s="12" t="str">
        <f t="shared" si="679"/>
        <v>0.95979845063705+0.999191590951815i</v>
      </c>
      <c r="Q1348" s="12" t="str">
        <f t="shared" si="680"/>
        <v>-0.95979845063705+0.531392349877135i</v>
      </c>
      <c r="R1348" s="12" t="str">
        <f t="shared" si="681"/>
        <v>-0.324238327041677-1.22055766676969i</v>
      </c>
      <c r="S1348" s="12" t="str">
        <f t="shared" si="682"/>
        <v>0.156739016513474i</v>
      </c>
      <c r="T1348" s="12" t="str">
        <f t="shared" si="683"/>
        <v>0.191309008287462-0.0508207964964866i</v>
      </c>
      <c r="U1348" s="12" t="str">
        <f t="shared" si="684"/>
        <v>0.001-0.0130669082998272i</v>
      </c>
      <c r="V1348" s="12" t="str">
        <f t="shared" si="685"/>
        <v>0.0015-0.0039717046504034i</v>
      </c>
      <c r="W1348" s="12" t="str">
        <f t="shared" si="686"/>
        <v>0.000929446152293013-0.00309423754125699i</v>
      </c>
      <c r="X1348" s="12" t="str">
        <f t="shared" si="687"/>
        <v>0.00121906545315324-0.00285242107506099i</v>
      </c>
      <c r="Y1348" s="12" t="str">
        <f t="shared" si="688"/>
        <v>0.00029+0.114793795562171i</v>
      </c>
      <c r="Z1348" s="12" t="str">
        <f t="shared" si="689"/>
        <v>-0.303959647792742-0.134780196425164i</v>
      </c>
      <c r="AA1348" s="12" t="str">
        <f t="shared" si="690"/>
        <v>1.44487119836465-107.179491495094i</v>
      </c>
      <c r="AB1348" s="12" t="str">
        <f t="shared" si="691"/>
        <v>0.477543015550867-0.126858199877145i</v>
      </c>
      <c r="AC1348" s="12" t="str">
        <f t="shared" si="692"/>
        <v>1.25702605017871-1.08861094688057i</v>
      </c>
      <c r="AD1348" s="12" t="str">
        <f t="shared" si="693"/>
        <v>0.267028194736734+0.130332713483327i</v>
      </c>
      <c r="AE1348" s="12" t="str">
        <f t="shared" si="694"/>
        <v>-0.0635995272990024-0.0756059982239388i</v>
      </c>
      <c r="AF1348" s="12" t="str">
        <f t="shared" si="695"/>
        <v>-12.7827028668742-2.32608105722702i</v>
      </c>
      <c r="AG1348" s="12" t="str">
        <f t="shared" si="696"/>
        <v>1.05196443140064-0.102922508357006i</v>
      </c>
      <c r="AH1348" s="12" t="str">
        <f t="shared" si="697"/>
        <v>0.497232931107794+1.10798720152948i</v>
      </c>
      <c r="AI1348" s="12">
        <f t="shared" si="698"/>
        <v>1.6875557530400556</v>
      </c>
      <c r="AJ1348" s="12">
        <f t="shared" si="699"/>
        <v>65.830822531676702</v>
      </c>
      <c r="AK1348" s="12"/>
      <c r="AL1348" s="12"/>
      <c r="AM1348" s="12"/>
      <c r="AN1348" s="12"/>
    </row>
    <row r="1349" spans="1:40" x14ac:dyDescent="0.35">
      <c r="A1349" s="12"/>
      <c r="B1349" s="12">
        <f t="shared" si="665"/>
        <v>121900</v>
      </c>
      <c r="C1349" s="29" t="str">
        <f t="shared" si="667"/>
        <v>-4.66149798458301E-06+0.0182087130046731i</v>
      </c>
      <c r="D1349" s="28" t="str">
        <f t="shared" si="668"/>
        <v>-5.39909677101507+0.139600133035827i</v>
      </c>
      <c r="E1349" s="12" t="str">
        <f t="shared" si="669"/>
        <v>4200</v>
      </c>
      <c r="F1349" s="12" t="str">
        <f t="shared" si="670"/>
        <v>0.704225352112676</v>
      </c>
      <c r="G1349" s="12" t="str">
        <f t="shared" si="666"/>
        <v>0.704225352112676</v>
      </c>
      <c r="H1349" s="12" t="str">
        <f t="shared" si="671"/>
        <v>7.38490316419035+2.46424343386579i</v>
      </c>
      <c r="I1349" s="12" t="str">
        <f t="shared" si="672"/>
        <v>478.700180590745i</v>
      </c>
      <c r="J1349" s="12" t="str">
        <f t="shared" si="673"/>
        <v>-195.009048168101+103.531743217588i</v>
      </c>
      <c r="K1349" s="12" t="str">
        <f t="shared" si="674"/>
        <v>1.01668425959568-1.91499363953107i</v>
      </c>
      <c r="L1349" s="12" t="str">
        <f t="shared" si="675"/>
        <v>0.0503436041834552-0.0798782495967442i</v>
      </c>
      <c r="M1349" s="12" t="str">
        <f t="shared" si="676"/>
        <v>1.06702786377914-1.99487188912781i</v>
      </c>
      <c r="N1349" s="12" t="str">
        <f t="shared" si="677"/>
        <v>-1.53184057789038i</v>
      </c>
      <c r="O1349" s="12" t="str">
        <f t="shared" si="678"/>
        <v>0.0389458967668905-0.999241320765421i</v>
      </c>
      <c r="P1349" s="12" t="str">
        <f t="shared" si="679"/>
        <v>0.961054103233109+0.999241320765421i</v>
      </c>
      <c r="Q1349" s="12" t="str">
        <f t="shared" si="680"/>
        <v>-0.961054103233109+0.532599257124959i</v>
      </c>
      <c r="R1349" s="12" t="str">
        <f t="shared" si="681"/>
        <v>-0.324222672670366-1.21941321662353i</v>
      </c>
      <c r="S1349" s="12" t="str">
        <f t="shared" si="682"/>
        <v>0.156867702077114i</v>
      </c>
      <c r="T1349" s="12" t="str">
        <f t="shared" si="683"/>
        <v>0.191286549174195-0.0508600656231006i</v>
      </c>
      <c r="U1349" s="12" t="str">
        <f t="shared" si="684"/>
        <v>0.001-0.0130561889328872i</v>
      </c>
      <c r="V1349" s="12" t="str">
        <f t="shared" si="685"/>
        <v>0.0015-0.00396844648416025i</v>
      </c>
      <c r="W1349" s="12" t="str">
        <f t="shared" si="686"/>
        <v>0.000929434747393608-0.00309177686607171i</v>
      </c>
      <c r="X1349" s="12" t="str">
        <f t="shared" si="687"/>
        <v>0.00121855116612981-0.00285021172279967i</v>
      </c>
      <c r="Y1349" s="12" t="str">
        <f t="shared" si="688"/>
        <v>0.00029+0.114888043341779i</v>
      </c>
      <c r="Z1349" s="12" t="str">
        <f t="shared" si="689"/>
        <v>-0.303464353682575-0.134601011821348i</v>
      </c>
      <c r="AA1349" s="12" t="str">
        <f t="shared" si="690"/>
        <v>1.44189345996576-107.087263798018i</v>
      </c>
      <c r="AB1349" s="12" t="str">
        <f t="shared" si="691"/>
        <v>0.477486953409454-0.126956222951485i</v>
      </c>
      <c r="AC1349" s="12" t="str">
        <f t="shared" si="692"/>
        <v>1.25623048356314-1.08799112815119i</v>
      </c>
      <c r="AD1349" s="12" t="str">
        <f t="shared" si="693"/>
        <v>0.267199035674518+0.130353433908463i</v>
      </c>
      <c r="AE1349" s="12" t="str">
        <f t="shared" si="694"/>
        <v>-0.0635396785671087-0.0755228811308146i</v>
      </c>
      <c r="AF1349" s="12" t="str">
        <f t="shared" si="695"/>
        <v>-12.7839999352054-2.32464330082996i</v>
      </c>
      <c r="AG1349" s="12" t="str">
        <f t="shared" si="696"/>
        <v>1.05192696368365-0.10290088143878i</v>
      </c>
      <c r="AH1349" s="12" t="str">
        <f t="shared" si="697"/>
        <v>0.497021813153985+1.10685971409207i</v>
      </c>
      <c r="AI1349" s="12">
        <f t="shared" si="698"/>
        <v>1.6795770067691909</v>
      </c>
      <c r="AJ1349" s="12">
        <f t="shared" si="699"/>
        <v>65.818118966384432</v>
      </c>
      <c r="AK1349" s="12"/>
      <c r="AL1349" s="12"/>
      <c r="AM1349" s="12"/>
      <c r="AN1349" s="12"/>
    </row>
    <row r="1350" spans="1:40" x14ac:dyDescent="0.35">
      <c r="A1350" s="12"/>
      <c r="B1350" s="12">
        <f t="shared" si="665"/>
        <v>122000</v>
      </c>
      <c r="C1350" s="29" t="str">
        <f t="shared" si="667"/>
        <v>-4.65385931699331E-06+0.0181937878320331i</v>
      </c>
      <c r="D1350" s="28" t="str">
        <f t="shared" si="668"/>
        <v>-5.39909671245195+0.139485706712254i</v>
      </c>
      <c r="E1350" s="12" t="str">
        <f t="shared" si="669"/>
        <v>4200</v>
      </c>
      <c r="F1350" s="12" t="str">
        <f t="shared" si="670"/>
        <v>0.704225352112676</v>
      </c>
      <c r="G1350" s="12" t="str">
        <f t="shared" si="666"/>
        <v>0.704225352112676</v>
      </c>
      <c r="H1350" s="12" t="str">
        <f t="shared" si="671"/>
        <v>7.38619759652473+2.46269263163044i</v>
      </c>
      <c r="I1350" s="12" t="str">
        <f t="shared" si="672"/>
        <v>479.092879672444i</v>
      </c>
      <c r="J1350" s="12" t="str">
        <f t="shared" si="673"/>
        <v>-195.33076998212+103.616674918341i</v>
      </c>
      <c r="K1350" s="12" t="str">
        <f t="shared" si="674"/>
        <v>1.01537079312235-1.91410464574594i</v>
      </c>
      <c r="L1350" s="12" t="str">
        <f t="shared" si="675"/>
        <v>0.0502845332411767-0.0798499748163727i</v>
      </c>
      <c r="M1350" s="12" t="str">
        <f t="shared" si="676"/>
        <v>1.06565532636353-1.99395462056231i</v>
      </c>
      <c r="N1350" s="12" t="str">
        <f t="shared" si="677"/>
        <v>-1.53309721495182i</v>
      </c>
      <c r="O1350" s="12" t="str">
        <f t="shared" si="678"/>
        <v>0.0376901826699336-0.999289472640589i</v>
      </c>
      <c r="P1350" s="12" t="str">
        <f t="shared" si="679"/>
        <v>0.962309817330066+0.999289472640589i</v>
      </c>
      <c r="Q1350" s="12" t="str">
        <f t="shared" si="680"/>
        <v>-0.962309817330066+0.533807742311231i</v>
      </c>
      <c r="R1350" s="12" t="str">
        <f t="shared" si="681"/>
        <v>-0.324207003021296-1.21827051938177i</v>
      </c>
      <c r="S1350" s="12" t="str">
        <f t="shared" si="682"/>
        <v>0.156996387640754i</v>
      </c>
      <c r="T1350" s="12" t="str">
        <f t="shared" si="683"/>
        <v>0.191264070712163-0.0508993283221785i</v>
      </c>
      <c r="U1350" s="12" t="str">
        <f t="shared" si="684"/>
        <v>0.001-0.0130454871386799i</v>
      </c>
      <c r="V1350" s="12" t="str">
        <f t="shared" si="685"/>
        <v>0.0015-0.00396519365917324i</v>
      </c>
      <c r="W1350" s="12" t="str">
        <f t="shared" si="686"/>
        <v>0.000929423333925007-0.00308932028308735i</v>
      </c>
      <c r="X1350" s="12" t="str">
        <f t="shared" si="687"/>
        <v>0.00121803808841241-0.0028480059141873i</v>
      </c>
      <c r="Y1350" s="12" t="str">
        <f t="shared" si="688"/>
        <v>0.00029+0.114982291121386i</v>
      </c>
      <c r="Z1350" s="12" t="str">
        <f t="shared" si="689"/>
        <v>-0.302970291101558-0.134422293518305i</v>
      </c>
      <c r="AA1350" s="12" t="str">
        <f t="shared" si="690"/>
        <v>1.43892506680099-106.995197980917i</v>
      </c>
      <c r="AB1350" s="12" t="str">
        <f t="shared" si="691"/>
        <v>0.477430842969911-0.127054229981494i</v>
      </c>
      <c r="AC1350" s="12" t="str">
        <f t="shared" si="692"/>
        <v>1.25543635184753-1.08737145225561i</v>
      </c>
      <c r="AD1350" s="12" t="str">
        <f t="shared" si="693"/>
        <v>0.267369929805682+0.130373952164059i</v>
      </c>
      <c r="AE1350" s="12" t="str">
        <f t="shared" si="694"/>
        <v>-0.0634799798000919-0.0754399134215135i</v>
      </c>
      <c r="AF1350" s="12" t="str">
        <f t="shared" si="695"/>
        <v>-12.7852943089767-2.32320692491819i</v>
      </c>
      <c r="AG1350" s="12" t="str">
        <f t="shared" si="696"/>
        <v>1.05188948586518-0.102879314817671i</v>
      </c>
      <c r="AH1350" s="12" t="str">
        <f t="shared" si="697"/>
        <v>0.496811234435282+1.10573424245112i</v>
      </c>
      <c r="AI1350" s="12">
        <f t="shared" si="698"/>
        <v>1.6716061113038048</v>
      </c>
      <c r="AJ1350" s="12">
        <f t="shared" si="699"/>
        <v>65.805407830714785</v>
      </c>
      <c r="AK1350" s="12"/>
      <c r="AL1350" s="12"/>
      <c r="AM1350" s="12"/>
      <c r="AN1350" s="12"/>
    </row>
    <row r="1351" spans="1:40" x14ac:dyDescent="0.35">
      <c r="A1351" s="12"/>
      <c r="B1351" s="12">
        <f t="shared" si="665"/>
        <v>122100</v>
      </c>
      <c r="C1351" s="29" t="str">
        <f t="shared" si="667"/>
        <v>-4.64623940994038E-06+0.0181788871068454i</v>
      </c>
      <c r="D1351" s="28" t="str">
        <f t="shared" si="668"/>
        <v>-5.39909665403266+0.139371467819148i</v>
      </c>
      <c r="E1351" s="12" t="str">
        <f t="shared" si="669"/>
        <v>4200</v>
      </c>
      <c r="F1351" s="12" t="str">
        <f t="shared" si="670"/>
        <v>0.704225352112676</v>
      </c>
      <c r="G1351" s="12" t="str">
        <f t="shared" si="666"/>
        <v>0.704225352112676</v>
      </c>
      <c r="H1351" s="12" t="str">
        <f t="shared" si="671"/>
        <v>7.38748934124172+2.461143396485i</v>
      </c>
      <c r="I1351" s="12" t="str">
        <f t="shared" si="672"/>
        <v>479.485578754142i</v>
      </c>
      <c r="J1351" s="12" t="str">
        <f t="shared" si="673"/>
        <v>-195.652755610665+103.701606619094i</v>
      </c>
      <c r="K1351" s="12" t="str">
        <f t="shared" si="674"/>
        <v>1.01405964303797-1.91321590843526i</v>
      </c>
      <c r="L1351" s="12" t="str">
        <f t="shared" si="675"/>
        <v>0.050225552490423-0.079821689599658i</v>
      </c>
      <c r="M1351" s="12" t="str">
        <f t="shared" si="676"/>
        <v>1.06428519552839-1.99303759803492i</v>
      </c>
      <c r="N1351" s="12" t="str">
        <f t="shared" si="677"/>
        <v>-1.53435385201325i</v>
      </c>
      <c r="O1351" s="12" t="str">
        <f t="shared" si="678"/>
        <v>0.0364344090550437-0.999336046501281i</v>
      </c>
      <c r="P1351" s="12" t="str">
        <f t="shared" si="679"/>
        <v>0.963565590944956+0.999336046501281i</v>
      </c>
      <c r="Q1351" s="12" t="str">
        <f t="shared" si="680"/>
        <v>-0.963565590944956+0.535017805511969i</v>
      </c>
      <c r="R1351" s="12" t="str">
        <f t="shared" si="681"/>
        <v>-0.324191318088051-1.21712957072351i</v>
      </c>
      <c r="S1351" s="12" t="str">
        <f t="shared" si="682"/>
        <v>0.157125073204394i</v>
      </c>
      <c r="T1351" s="12" t="str">
        <f t="shared" si="683"/>
        <v>0.191241572899164-0.050938584586814i</v>
      </c>
      <c r="U1351" s="12" t="str">
        <f t="shared" si="684"/>
        <v>0.001-0.0130348028740291i</v>
      </c>
      <c r="V1351" s="12" t="str">
        <f t="shared" si="685"/>
        <v>0.0015-0.00396194616231888i</v>
      </c>
      <c r="W1351" s="12" t="str">
        <f t="shared" si="686"/>
        <v>0.000929411911889061-0.0030868677822367i</v>
      </c>
      <c r="X1351" s="12" t="str">
        <f t="shared" si="687"/>
        <v>0.00121752621609621-0.00284580364093675i</v>
      </c>
      <c r="Y1351" s="12" t="str">
        <f t="shared" si="688"/>
        <v>0.00029+0.115076538900994i</v>
      </c>
      <c r="Z1351" s="12" t="str">
        <f t="shared" si="689"/>
        <v>-0.302477455959546-0.134244039771107i</v>
      </c>
      <c r="AA1351" s="12" t="str">
        <f t="shared" si="690"/>
        <v>1.43596597965422-106.903293610608i</v>
      </c>
      <c r="AB1351" s="12" t="str">
        <f t="shared" si="691"/>
        <v>0.477374684226739-0.127152220949934i</v>
      </c>
      <c r="AC1351" s="12" t="str">
        <f t="shared" si="692"/>
        <v>1.2546436521157-1.08675192034951i</v>
      </c>
      <c r="AD1351" s="12" t="str">
        <f t="shared" si="693"/>
        <v>0.267540876918138+0.130394268154921i</v>
      </c>
      <c r="AE1351" s="12" t="str">
        <f t="shared" si="694"/>
        <v>-0.0634204304952712-0.0753570946246029i</v>
      </c>
      <c r="AF1351" s="12" t="str">
        <f t="shared" si="695"/>
        <v>-12.7865859952744-2.32177192866585i</v>
      </c>
      <c r="AG1351" s="12" t="str">
        <f t="shared" si="696"/>
        <v>1.05185199791868-0.102857808249725i</v>
      </c>
      <c r="AH1351" s="12" t="str">
        <f t="shared" si="697"/>
        <v>0.496601193558567+1.10461078045392i</v>
      </c>
      <c r="AI1351" s="12">
        <f t="shared" si="698"/>
        <v>1.6636430502501356</v>
      </c>
      <c r="AJ1351" s="12">
        <f t="shared" si="699"/>
        <v>65.792689110663375</v>
      </c>
      <c r="AK1351" s="12"/>
      <c r="AL1351" s="12"/>
      <c r="AM1351" s="12"/>
      <c r="AN1351" s="12"/>
    </row>
    <row r="1352" spans="1:40" x14ac:dyDescent="0.35">
      <c r="A1352" s="12"/>
      <c r="B1352" s="12">
        <f t="shared" si="665"/>
        <v>122200</v>
      </c>
      <c r="C1352" s="29" t="str">
        <f t="shared" si="667"/>
        <v>-4.63863820204006E-06+0.018164010769092i</v>
      </c>
      <c r="D1352" s="28" t="str">
        <f t="shared" si="668"/>
        <v>-5.39909659575673+0.139257415896372i</v>
      </c>
      <c r="E1352" s="12" t="str">
        <f t="shared" si="669"/>
        <v>4200</v>
      </c>
      <c r="F1352" s="12" t="str">
        <f t="shared" si="670"/>
        <v>0.704225352112676</v>
      </c>
      <c r="G1352" s="12" t="str">
        <f t="shared" si="666"/>
        <v>0.704225352112676</v>
      </c>
      <c r="H1352" s="12" t="str">
        <f t="shared" si="671"/>
        <v>7.38877840540634+2.45959572713828i</v>
      </c>
      <c r="I1352" s="12" t="str">
        <f t="shared" si="672"/>
        <v>479.878277835841i</v>
      </c>
      <c r="J1352" s="12" t="str">
        <f t="shared" si="673"/>
        <v>-195.975005053736+103.786538319847i</v>
      </c>
      <c r="K1352" s="12" t="str">
        <f t="shared" si="674"/>
        <v>1.01275080453763-1.91232742945704i</v>
      </c>
      <c r="L1352" s="12" t="str">
        <f t="shared" si="675"/>
        <v>0.0501666617840466-0.0797933940647343i</v>
      </c>
      <c r="M1352" s="12" t="str">
        <f t="shared" si="676"/>
        <v>1.06291746632168-1.99212082352177i</v>
      </c>
      <c r="N1352" s="12" t="str">
        <f t="shared" si="677"/>
        <v>-1.53561048907469i</v>
      </c>
      <c r="O1352" s="12" t="str">
        <f t="shared" si="678"/>
        <v>0.0351785779052388-0.999381042273949i</v>
      </c>
      <c r="P1352" s="12" t="str">
        <f t="shared" si="679"/>
        <v>0.964821422094761+0.999381042273949i</v>
      </c>
      <c r="Q1352" s="12" t="str">
        <f t="shared" si="680"/>
        <v>-0.964821422094761+0.536229446800741i</v>
      </c>
      <c r="R1352" s="12" t="str">
        <f t="shared" si="681"/>
        <v>-0.324175617864207-1.21599036634194i</v>
      </c>
      <c r="S1352" s="12" t="str">
        <f t="shared" si="682"/>
        <v>0.157253758768034i</v>
      </c>
      <c r="T1352" s="12" t="str">
        <f t="shared" si="683"/>
        <v>0.191219055732989-0.0509778344100964i</v>
      </c>
      <c r="U1352" s="12" t="str">
        <f t="shared" si="684"/>
        <v>0.001-0.0130241360958998i</v>
      </c>
      <c r="V1352" s="12" t="str">
        <f t="shared" si="685"/>
        <v>0.0015-0.00395870398051665i</v>
      </c>
      <c r="W1352" s="12" t="str">
        <f t="shared" si="686"/>
        <v>0.000929400481287651-0.00308441935348552i</v>
      </c>
      <c r="X1352" s="12" t="str">
        <f t="shared" si="687"/>
        <v>0.00121701554529202-0.0028436048947863i</v>
      </c>
      <c r="Y1352" s="12" t="str">
        <f t="shared" si="688"/>
        <v>0.00029+0.115170786680602i</v>
      </c>
      <c r="Z1352" s="12" t="str">
        <f t="shared" si="689"/>
        <v>-0.301985844183383-0.134066248843148i</v>
      </c>
      <c r="AA1352" s="12" t="str">
        <f t="shared" si="690"/>
        <v>1.43301615951393-106.81155025547i</v>
      </c>
      <c r="AB1352" s="12" t="str">
        <f t="shared" si="691"/>
        <v>0.477318477174425-0.127250195839553i</v>
      </c>
      <c r="AC1352" s="12" t="str">
        <f t="shared" si="692"/>
        <v>1.25385238145757-1.08613253358159i</v>
      </c>
      <c r="AD1352" s="12" t="str">
        <f t="shared" si="693"/>
        <v>0.267711876799636+0.13041438178602i</v>
      </c>
      <c r="AE1352" s="12" t="str">
        <f t="shared" si="694"/>
        <v>-0.0633610301520063-0.0752744242705917i</v>
      </c>
      <c r="AF1352" s="12" t="str">
        <f t="shared" si="695"/>
        <v>-12.7878750011631-2.32033831124191i</v>
      </c>
      <c r="AG1352" s="12" t="str">
        <f t="shared" si="696"/>
        <v>1.05181449981779-0.102836361491782i</v>
      </c>
      <c r="AH1352" s="12" t="str">
        <f t="shared" si="697"/>
        <v>0.496391689134277+1.10348932197141i</v>
      </c>
      <c r="AI1352" s="12">
        <f t="shared" si="698"/>
        <v>1.6556878072564709</v>
      </c>
      <c r="AJ1352" s="12">
        <f t="shared" si="699"/>
        <v>65.779962792297496</v>
      </c>
      <c r="AK1352" s="12"/>
      <c r="AL1352" s="12"/>
      <c r="AM1352" s="12"/>
      <c r="AN1352" s="12"/>
    </row>
    <row r="1353" spans="1:40" x14ac:dyDescent="0.35">
      <c r="A1353" s="12"/>
      <c r="B1353" s="12">
        <f t="shared" si="665"/>
        <v>122300</v>
      </c>
      <c r="C1353" s="29" t="str">
        <f t="shared" si="667"/>
        <v>-4.63105563215905E-06+0.0181491587589507i</v>
      </c>
      <c r="D1353" s="28" t="str">
        <f t="shared" si="668"/>
        <v>-5.3990965376237+0.139143550485289i</v>
      </c>
      <c r="E1353" s="12" t="str">
        <f t="shared" si="669"/>
        <v>4200</v>
      </c>
      <c r="F1353" s="12" t="str">
        <f t="shared" si="670"/>
        <v>0.704225352112676</v>
      </c>
      <c r="G1353" s="12" t="str">
        <f t="shared" si="666"/>
        <v>0.704225352112676</v>
      </c>
      <c r="H1353" s="12" t="str">
        <f t="shared" si="671"/>
        <v>7.39006479606187+2.45804962229542i</v>
      </c>
      <c r="I1353" s="12" t="str">
        <f t="shared" si="672"/>
        <v>480.27097691754i</v>
      </c>
      <c r="J1353" s="12" t="str">
        <f t="shared" si="673"/>
        <v>-196.297518311332+103.871470020599i</v>
      </c>
      <c r="K1353" s="12" t="str">
        <f t="shared" si="674"/>
        <v>1.01144427282653-1.91143921065798i</v>
      </c>
      <c r="L1353" s="12" t="str">
        <f t="shared" si="675"/>
        <v>0.0501078609750705-0.0797650883292417i</v>
      </c>
      <c r="M1353" s="12" t="str">
        <f t="shared" si="676"/>
        <v>1.0615521338016-1.99120429898722i</v>
      </c>
      <c r="N1353" s="12" t="str">
        <f t="shared" si="677"/>
        <v>-1.53686712613613i</v>
      </c>
      <c r="O1353" s="12" t="str">
        <f t="shared" si="678"/>
        <v>0.0339226912036576-0.99942445988754i</v>
      </c>
      <c r="P1353" s="12" t="str">
        <f t="shared" si="679"/>
        <v>0.966077308796342+0.99942445988754i</v>
      </c>
      <c r="Q1353" s="12" t="str">
        <f t="shared" si="680"/>
        <v>-0.966077308796342+0.53744266624859i</v>
      </c>
      <c r="R1353" s="12" t="str">
        <f t="shared" si="681"/>
        <v>-0.324159902343334-1.21485290194435i</v>
      </c>
      <c r="S1353" s="12" t="str">
        <f t="shared" si="682"/>
        <v>0.157382444331673i</v>
      </c>
      <c r="T1353" s="12" t="str">
        <f t="shared" si="683"/>
        <v>0.191196519211428-0.0510170777851103i</v>
      </c>
      <c r="U1353" s="12" t="str">
        <f t="shared" si="684"/>
        <v>0.001-0.0130134867613978i</v>
      </c>
      <c r="V1353" s="12" t="str">
        <f t="shared" si="685"/>
        <v>0.0015-0.00395546710072882i</v>
      </c>
      <c r="W1353" s="12" t="str">
        <f t="shared" si="686"/>
        <v>0.000929389042122618-0.0030819749868323i</v>
      </c>
      <c r="X1353" s="12" t="str">
        <f t="shared" si="687"/>
        <v>0.00121650607212609-0.0028414096674995i</v>
      </c>
      <c r="Y1353" s="12" t="str">
        <f t="shared" si="688"/>
        <v>0.00029+0.115265034460209i</v>
      </c>
      <c r="Z1353" s="12" t="str">
        <f t="shared" si="689"/>
        <v>-0.301495451716828-0.133888919006098i</v>
      </c>
      <c r="AA1353" s="12" t="str">
        <f t="shared" si="690"/>
        <v>1.43007556757189-106.719967485446i</v>
      </c>
      <c r="AB1353" s="12" t="str">
        <f t="shared" si="691"/>
        <v>0.477262221807453-0.12734815463309i</v>
      </c>
      <c r="AC1353" s="12" t="str">
        <f t="shared" si="692"/>
        <v>1.2530625369691-1.08551329309365i</v>
      </c>
      <c r="AD1353" s="12" t="str">
        <f t="shared" si="693"/>
        <v>0.267882929237762+0.130434292962504i</v>
      </c>
      <c r="AE1353" s="12" t="str">
        <f t="shared" si="694"/>
        <v>-0.0633017782716919-0.0751919018919261i</v>
      </c>
      <c r="AF1353" s="12" t="str">
        <f t="shared" si="695"/>
        <v>-12.7891613336856-2.31890607181013i</v>
      </c>
      <c r="AG1353" s="12" t="str">
        <f t="shared" si="696"/>
        <v>1.05177699153639-0.102814974301487i</v>
      </c>
      <c r="AH1353" s="12" t="str">
        <f t="shared" si="697"/>
        <v>0.496182719776388+1.10236986089807i</v>
      </c>
      <c r="AI1353" s="12">
        <f t="shared" si="698"/>
        <v>1.6477403660129639</v>
      </c>
      <c r="AJ1353" s="12">
        <f t="shared" si="699"/>
        <v>65.767228861756038</v>
      </c>
      <c r="AK1353" s="12"/>
      <c r="AL1353" s="12"/>
      <c r="AM1353" s="12"/>
      <c r="AN1353" s="12"/>
    </row>
    <row r="1354" spans="1:40" x14ac:dyDescent="0.35">
      <c r="A1354" s="12"/>
      <c r="B1354" s="12">
        <f t="shared" si="665"/>
        <v>122400</v>
      </c>
      <c r="C1354" s="29" t="str">
        <f t="shared" si="667"/>
        <v>-0.0000046234916394137+0.018134331016795i</v>
      </c>
      <c r="D1354" s="28" t="str">
        <f t="shared" si="668"/>
        <v>-5.39909647963308+0.139029871128762i</v>
      </c>
      <c r="E1354" s="12" t="str">
        <f t="shared" si="669"/>
        <v>4200</v>
      </c>
      <c r="F1354" s="12" t="str">
        <f t="shared" si="670"/>
        <v>0.704225352112676</v>
      </c>
      <c r="G1354" s="12" t="str">
        <f t="shared" si="666"/>
        <v>0.704225352112676</v>
      </c>
      <c r="H1354" s="12" t="str">
        <f t="shared" si="671"/>
        <v>7.39134852022978+2.45650508065798i</v>
      </c>
      <c r="I1354" s="12" t="str">
        <f t="shared" si="672"/>
        <v>480.663675999238i</v>
      </c>
      <c r="J1354" s="12" t="str">
        <f t="shared" si="673"/>
        <v>-196.620295383454+103.956401721352i</v>
      </c>
      <c r="K1354" s="12" t="str">
        <f t="shared" si="674"/>
        <v>1.01014004311998-1.91055125387349i</v>
      </c>
      <c r="L1354" s="12" t="str">
        <f t="shared" si="675"/>
        <v>0.050049149916689-0.0797367725103279i</v>
      </c>
      <c r="M1354" s="12" t="str">
        <f t="shared" si="676"/>
        <v>1.06018919303667-1.99028802638382i</v>
      </c>
      <c r="N1354" s="12" t="str">
        <f t="shared" si="677"/>
        <v>-1.53812376319756i</v>
      </c>
      <c r="O1354" s="12" t="str">
        <f t="shared" si="678"/>
        <v>0.0326667509335266-0.999466299273491i</v>
      </c>
      <c r="P1354" s="12" t="str">
        <f t="shared" si="679"/>
        <v>0.967333249066473+0.999466299273491i</v>
      </c>
      <c r="Q1354" s="12" t="str">
        <f t="shared" si="680"/>
        <v>-0.967333249066473+0.538657463924069i</v>
      </c>
      <c r="R1354" s="12" t="str">
        <f t="shared" si="681"/>
        <v>-0.324144171518998-1.21371717325205i</v>
      </c>
      <c r="S1354" s="12" t="str">
        <f t="shared" si="682"/>
        <v>0.157511129895313i</v>
      </c>
      <c r="T1354" s="12" t="str">
        <f t="shared" si="683"/>
        <v>0.191173963332276-0.0510563147049375i</v>
      </c>
      <c r="U1354" s="12" t="str">
        <f t="shared" si="684"/>
        <v>0.001-0.0130028548277692i</v>
      </c>
      <c r="V1354" s="12" t="str">
        <f t="shared" si="685"/>
        <v>0.0015-0.00395223550996025i</v>
      </c>
      <c r="W1354" s="12" t="str">
        <f t="shared" si="686"/>
        <v>0.000929377594395852-0.00307953467230828i</v>
      </c>
      <c r="X1354" s="12" t="str">
        <f t="shared" si="687"/>
        <v>0.0012159977927402-0.00283921795086511i</v>
      </c>
      <c r="Y1354" s="12" t="str">
        <f t="shared" si="688"/>
        <v>0.00029+0.115359282239817i</v>
      </c>
      <c r="Z1354" s="12" t="str">
        <f t="shared" si="689"/>
        <v>-0.301006274520437-0.133712048539848i</v>
      </c>
      <c r="AA1354" s="12" t="str">
        <f t="shared" si="690"/>
        <v>1.42714416522183-106.628544872021i</v>
      </c>
      <c r="AB1354" s="12" t="str">
        <f t="shared" si="691"/>
        <v>0.477205918120319-0.127446097313275i</v>
      </c>
      <c r="AC1354" s="12" t="str">
        <f t="shared" si="692"/>
        <v>1.25227411575235-1.0848942000206i</v>
      </c>
      <c r="AD1354" s="12" t="str">
        <f t="shared" si="693"/>
        <v>0.268054034019948+0.130454001589695i</v>
      </c>
      <c r="AE1354" s="12" t="str">
        <f t="shared" si="694"/>
        <v>-0.0632426743577402-0.0751095270229742i</v>
      </c>
      <c r="AF1354" s="12" t="str">
        <f t="shared" si="695"/>
        <v>-12.7904449998629-2.31747520952922i</v>
      </c>
      <c r="AG1354" s="12" t="str">
        <f t="shared" si="696"/>
        <v>1.05173947304854-0.102793646437274i</v>
      </c>
      <c r="AH1354" s="12" t="str">
        <f t="shared" si="697"/>
        <v>0.495974284102362+1.10125239115182i</v>
      </c>
      <c r="AI1354" s="12">
        <f t="shared" si="698"/>
        <v>1.6398007102514351</v>
      </c>
      <c r="AJ1354" s="12">
        <f t="shared" si="699"/>
        <v>65.754487305251232</v>
      </c>
      <c r="AK1354" s="12"/>
      <c r="AL1354" s="12"/>
      <c r="AM1354" s="12"/>
      <c r="AN1354" s="12"/>
    </row>
    <row r="1355" spans="1:40" x14ac:dyDescent="0.35">
      <c r="A1355" s="12"/>
      <c r="B1355" s="12">
        <f t="shared" si="665"/>
        <v>122500</v>
      </c>
      <c r="C1355" s="29" t="str">
        <f t="shared" si="667"/>
        <v>-4.61594616316874E-06+0.0181195274831933i</v>
      </c>
      <c r="D1355" s="28" t="str">
        <f t="shared" si="668"/>
        <v>-5.39909642178443+0.138916377371149i</v>
      </c>
      <c r="E1355" s="12" t="str">
        <f t="shared" si="669"/>
        <v>4200</v>
      </c>
      <c r="F1355" s="12" t="str">
        <f t="shared" si="670"/>
        <v>0.704225352112676</v>
      </c>
      <c r="G1355" s="12" t="str">
        <f t="shared" si="666"/>
        <v>0.704225352112676</v>
      </c>
      <c r="H1355" s="12" t="str">
        <f t="shared" si="671"/>
        <v>7.39262958491002+2.45496210092391i</v>
      </c>
      <c r="I1355" s="12" t="str">
        <f t="shared" si="672"/>
        <v>481.056375080937i</v>
      </c>
      <c r="J1355" s="12" t="str">
        <f t="shared" si="673"/>
        <v>-196.943336270102+104.041333422105i</v>
      </c>
      <c r="K1355" s="12" t="str">
        <f t="shared" si="674"/>
        <v>1.00883811064338-1.90966356092779i</v>
      </c>
      <c r="L1355" s="12" t="str">
        <f t="shared" si="675"/>
        <v>0.0499905284622697-0.0797084467246514i</v>
      </c>
      <c r="M1355" s="12" t="str">
        <f t="shared" si="676"/>
        <v>1.05882863910565-1.98937200765244i</v>
      </c>
      <c r="N1355" s="12" t="str">
        <f t="shared" si="677"/>
        <v>-1.539380400259i</v>
      </c>
      <c r="O1355" s="12" t="str">
        <f t="shared" si="678"/>
        <v>0.0314107590781271-0.999506560365732i</v>
      </c>
      <c r="P1355" s="12" t="str">
        <f t="shared" si="679"/>
        <v>0.968589240921873+0.999506560365732i</v>
      </c>
      <c r="Q1355" s="12" t="str">
        <f t="shared" si="680"/>
        <v>-0.968589240921873+0.539873839893268i</v>
      </c>
      <c r="R1355" s="12" t="str">
        <f t="shared" si="681"/>
        <v>-0.324128425384754-1.21258317600029i</v>
      </c>
      <c r="S1355" s="12" t="str">
        <f t="shared" si="682"/>
        <v>0.157639815458953i</v>
      </c>
      <c r="T1355" s="12" t="str">
        <f t="shared" si="683"/>
        <v>0.191151388093317-0.0510955451626536i</v>
      </c>
      <c r="U1355" s="12" t="str">
        <f t="shared" si="684"/>
        <v>0.001-0.0129922402523996i</v>
      </c>
      <c r="V1355" s="12" t="str">
        <f t="shared" si="685"/>
        <v>0.0015-0.00394900919525825i</v>
      </c>
      <c r="W1355" s="12" t="str">
        <f t="shared" si="686"/>
        <v>0.000929366138109204-0.00307709839997724i</v>
      </c>
      <c r="X1355" s="12" t="str">
        <f t="shared" si="687"/>
        <v>0.00121549070329142-0.00283702973669704i</v>
      </c>
      <c r="Y1355" s="12" t="str">
        <f t="shared" si="688"/>
        <v>0.00029+0.115453530019425i</v>
      </c>
      <c r="Z1355" s="12" t="str">
        <f t="shared" si="689"/>
        <v>-0.300518308571534-0.133535635732474i</v>
      </c>
      <c r="AA1355" s="12" t="str">
        <f t="shared" si="690"/>
        <v>1.42422191405837-106.537281988233i</v>
      </c>
      <c r="AB1355" s="12" t="str">
        <f t="shared" si="691"/>
        <v>0.47714956610749-0.127544023862823i</v>
      </c>
      <c r="AC1355" s="12" t="str">
        <f t="shared" si="692"/>
        <v>1.25148711491539-1.08427525549048i</v>
      </c>
      <c r="AD1355" s="12" t="str">
        <f t="shared" si="693"/>
        <v>0.268225190933457+0.130473507573087i</v>
      </c>
      <c r="AE1355" s="12" t="str">
        <f t="shared" si="694"/>
        <v>-0.0631837179155812-0.0750272992000223i</v>
      </c>
      <c r="AF1355" s="12" t="str">
        <f t="shared" si="695"/>
        <v>-12.7917260066945-2.31604572355276i</v>
      </c>
      <c r="AG1355" s="12" t="str">
        <f t="shared" si="696"/>
        <v>1.05170194432856-0.102772377658371i</v>
      </c>
      <c r="AH1355" s="12" t="str">
        <f t="shared" si="697"/>
        <v>0.49576638073322+1.10013690667391i</v>
      </c>
      <c r="AI1355" s="12">
        <f t="shared" si="698"/>
        <v>1.6318688237454901</v>
      </c>
      <c r="AJ1355" s="12">
        <f t="shared" si="699"/>
        <v>65.741738109064798</v>
      </c>
      <c r="AK1355" s="12"/>
      <c r="AL1355" s="12"/>
      <c r="AM1355" s="12"/>
      <c r="AN1355" s="12"/>
    </row>
    <row r="1356" spans="1:40" x14ac:dyDescent="0.35">
      <c r="A1356" s="12"/>
      <c r="B1356" s="12">
        <f t="shared" si="665"/>
        <v>122600</v>
      </c>
      <c r="C1356" s="29" t="str">
        <f t="shared" si="667"/>
        <v>-4.60841914303609E-06+0.0181047480989076i</v>
      </c>
      <c r="D1356" s="28" t="str">
        <f t="shared" si="668"/>
        <v>-5.39909636407728+0.138803068758292i</v>
      </c>
      <c r="E1356" s="12" t="str">
        <f t="shared" si="669"/>
        <v>4200</v>
      </c>
      <c r="F1356" s="12" t="str">
        <f t="shared" si="670"/>
        <v>0.704225352112676</v>
      </c>
      <c r="G1356" s="12" t="str">
        <f t="shared" si="666"/>
        <v>0.704225352112676</v>
      </c>
      <c r="H1356" s="12" t="str">
        <f t="shared" si="671"/>
        <v>7.39390799708089+2.45342068178768i</v>
      </c>
      <c r="I1356" s="12" t="str">
        <f t="shared" si="672"/>
        <v>481.449074162636i</v>
      </c>
      <c r="J1356" s="12" t="str">
        <f t="shared" si="673"/>
        <v>-197.266640971275+104.126265122858i</v>
      </c>
      <c r="K1356" s="12" t="str">
        <f t="shared" si="674"/>
        <v>1.00753847063222-1.90877613363395i</v>
      </c>
      <c r="L1356" s="12" t="str">
        <f t="shared" si="675"/>
        <v>0.0499319964653509-0.0796801110883809i</v>
      </c>
      <c r="M1356" s="12" t="str">
        <f t="shared" si="676"/>
        <v>1.05747046709757-1.98845624472233i</v>
      </c>
      <c r="N1356" s="12" t="str">
        <f t="shared" si="677"/>
        <v>-1.54063703732043i</v>
      </c>
      <c r="O1356" s="12" t="str">
        <f t="shared" si="678"/>
        <v>0.0301547176208615-0.999545243100684i</v>
      </c>
      <c r="P1356" s="12" t="str">
        <f t="shared" si="679"/>
        <v>0.969845282379138+0.999545243100684i</v>
      </c>
      <c r="Q1356" s="12" t="str">
        <f t="shared" si="680"/>
        <v>-0.969845282379138+0.541091794219746i</v>
      </c>
      <c r="R1356" s="12" t="str">
        <f t="shared" si="681"/>
        <v>-0.324112663934148-1.21145090593826i</v>
      </c>
      <c r="S1356" s="12" t="str">
        <f t="shared" si="682"/>
        <v>0.157768501022593i</v>
      </c>
      <c r="T1356" s="12" t="str">
        <f t="shared" si="683"/>
        <v>0.191128793492342-0.05113476915133i</v>
      </c>
      <c r="U1356" s="12" t="str">
        <f t="shared" si="684"/>
        <v>0.001-0.0129816429928137i</v>
      </c>
      <c r="V1356" s="12" t="str">
        <f t="shared" si="685"/>
        <v>0.0015-0.00394578814371236i</v>
      </c>
      <c r="W1356" s="12" t="str">
        <f t="shared" si="686"/>
        <v>0.000929354673264562-0.00307466615993532i</v>
      </c>
      <c r="X1356" s="12" t="str">
        <f t="shared" si="687"/>
        <v>0.00121498479995219-0.00283484501683416i</v>
      </c>
      <c r="Y1356" s="12" t="str">
        <f t="shared" si="688"/>
        <v>0.00029+0.115547777799033i</v>
      </c>
      <c r="Z1356" s="12" t="str">
        <f t="shared" si="689"/>
        <v>-0.300031549864078-0.133359678880184i</v>
      </c>
      <c r="AA1356" s="12" t="str">
        <f t="shared" si="690"/>
        <v>1.42130877587563-106.446178408651i</v>
      </c>
      <c r="AB1356" s="12" t="str">
        <f t="shared" si="691"/>
        <v>0.477093165763453-0.127641934264441i</v>
      </c>
      <c r="AC1356" s="12" t="str">
        <f t="shared" si="692"/>
        <v>1.25070153157237-1.08365646062454i</v>
      </c>
      <c r="AD1356" s="12" t="str">
        <f t="shared" si="693"/>
        <v>0.268396399765395+0.130492810818352i</v>
      </c>
      <c r="AE1356" s="12" t="str">
        <f t="shared" si="694"/>
        <v>-0.0631249084526418-0.0749452179612604i</v>
      </c>
      <c r="AF1356" s="12" t="str">
        <f t="shared" si="695"/>
        <v>-12.7930043611582-2.31461761302939i</v>
      </c>
      <c r="AG1356" s="12" t="str">
        <f t="shared" si="696"/>
        <v>1.05166440535094-0.102751167724793i</v>
      </c>
      <c r="AH1356" s="12" t="str">
        <f t="shared" si="697"/>
        <v>0.495559008293433+1.09902340142881i</v>
      </c>
      <c r="AI1356" s="12">
        <f t="shared" si="698"/>
        <v>1.6239446903100563</v>
      </c>
      <c r="AJ1356" s="12">
        <f t="shared" si="699"/>
        <v>65.728981259551844</v>
      </c>
      <c r="AK1356" s="12"/>
      <c r="AL1356" s="12"/>
      <c r="AM1356" s="12"/>
      <c r="AN1356" s="12"/>
    </row>
    <row r="1357" spans="1:40" x14ac:dyDescent="0.35">
      <c r="A1357" s="12"/>
      <c r="B1357" s="12">
        <f t="shared" si="665"/>
        <v>122700</v>
      </c>
      <c r="C1357" s="29" t="str">
        <f t="shared" si="667"/>
        <v>-4.60091051887367E-06+0.0180899928048932i</v>
      </c>
      <c r="D1357" s="28" t="str">
        <f t="shared" si="668"/>
        <v>-5.39909630651116+0.138689944837515i</v>
      </c>
      <c r="E1357" s="12" t="str">
        <f t="shared" si="669"/>
        <v>4200</v>
      </c>
      <c r="F1357" s="12" t="str">
        <f t="shared" si="670"/>
        <v>0.704225352112676</v>
      </c>
      <c r="G1357" s="12" t="str">
        <f t="shared" si="666"/>
        <v>0.704225352112676</v>
      </c>
      <c r="H1357" s="12" t="str">
        <f t="shared" si="671"/>
        <v>7.39518376369923+2.45188082194021i</v>
      </c>
      <c r="I1357" s="12" t="str">
        <f t="shared" si="672"/>
        <v>481.841773244335i</v>
      </c>
      <c r="J1357" s="12" t="str">
        <f t="shared" si="673"/>
        <v>-197.590209486974+104.21119682361i</v>
      </c>
      <c r="K1357" s="12" t="str">
        <f t="shared" si="674"/>
        <v>1.00624111833203-1.90788897379391i</v>
      </c>
      <c r="L1357" s="12" t="str">
        <f t="shared" si="675"/>
        <v>0.0498735537796441-0.0796517657171991i</v>
      </c>
      <c r="M1357" s="12" t="str">
        <f t="shared" si="676"/>
        <v>1.05611467211167-1.98754073951111i</v>
      </c>
      <c r="N1357" s="12" t="str">
        <f t="shared" si="677"/>
        <v>-1.54189367438187i</v>
      </c>
      <c r="O1357" s="12" t="str">
        <f t="shared" si="678"/>
        <v>0.0288986285451705-0.999582347417264i</v>
      </c>
      <c r="P1357" s="12" t="str">
        <f t="shared" si="679"/>
        <v>0.97110137145483+0.999582347417264i</v>
      </c>
      <c r="Q1357" s="12" t="str">
        <f t="shared" si="680"/>
        <v>-0.97110137145483+0.542311326964606i</v>
      </c>
      <c r="R1357" s="12" t="str">
        <f t="shared" si="681"/>
        <v>-0.324096887160727-1.21032035882895i</v>
      </c>
      <c r="S1357" s="12" t="str">
        <f t="shared" si="682"/>
        <v>0.157897186586233i</v>
      </c>
      <c r="T1357" s="12" t="str">
        <f t="shared" si="683"/>
        <v>0.191106179527131-0.0511739866640346i</v>
      </c>
      <c r="U1357" s="12" t="str">
        <f t="shared" si="684"/>
        <v>0.001-0.0129710630066744i</v>
      </c>
      <c r="V1357" s="12" t="str">
        <f t="shared" si="685"/>
        <v>0.0015-0.00394257234245423i</v>
      </c>
      <c r="W1357" s="12" t="str">
        <f t="shared" si="686"/>
        <v>0.000929343199863782-0.00307223794231098i</v>
      </c>
      <c r="X1357" s="12" t="str">
        <f t="shared" si="687"/>
        <v>0.00121448007891013-0.00283266378314033i</v>
      </c>
      <c r="Y1357" s="12" t="str">
        <f t="shared" si="688"/>
        <v>0.00029+0.11564202557864i</v>
      </c>
      <c r="Z1357" s="12" t="str">
        <f t="shared" si="689"/>
        <v>-0.29954599440861-0.133184176287274i</v>
      </c>
      <c r="AA1357" s="12" t="str">
        <f t="shared" si="690"/>
        <v>1.41840471266606-106.355233709376i</v>
      </c>
      <c r="AB1357" s="12" t="str">
        <f t="shared" si="691"/>
        <v>0.477036717082666-0.127739828500823i</v>
      </c>
      <c r="AC1357" s="12" t="str">
        <f t="shared" si="692"/>
        <v>1.24991736284344-1.08303781653718i</v>
      </c>
      <c r="AD1357" s="12" t="str">
        <f t="shared" si="693"/>
        <v>0.268567660302707+0.130511911231329i</v>
      </c>
      <c r="AE1357" s="12" t="str">
        <f t="shared" si="694"/>
        <v>-0.0630662454783458-0.0748632828467728i</v>
      </c>
      <c r="AF1357" s="12" t="str">
        <f t="shared" si="695"/>
        <v>-12.7942800702104-2.31319087710269i</v>
      </c>
      <c r="AG1357" s="12" t="str">
        <f t="shared" si="696"/>
        <v>1.05162685609039-0.102730016397337i</v>
      </c>
      <c r="AH1357" s="12" t="str">
        <f t="shared" si="697"/>
        <v>0.495352165411031+1.0979118694041i</v>
      </c>
      <c r="AI1357" s="12">
        <f t="shared" si="698"/>
        <v>1.6160282938015973</v>
      </c>
      <c r="AJ1357" s="12">
        <f t="shared" si="699"/>
        <v>65.716216743135433</v>
      </c>
      <c r="AK1357" s="12"/>
      <c r="AL1357" s="12"/>
      <c r="AM1357" s="12"/>
      <c r="AN1357" s="12"/>
    </row>
    <row r="1358" spans="1:40" x14ac:dyDescent="0.35">
      <c r="A1358" s="12"/>
      <c r="B1358" s="12">
        <f t="shared" si="665"/>
        <v>122800</v>
      </c>
      <c r="C1358" s="29" t="str">
        <f t="shared" si="667"/>
        <v>-4.59342023078416E-06+0.0180752615422976i</v>
      </c>
      <c r="D1358" s="28" t="str">
        <f t="shared" si="668"/>
        <v>-5.39909624908562+0.138577005157615i</v>
      </c>
      <c r="E1358" s="12" t="str">
        <f t="shared" si="669"/>
        <v>4200</v>
      </c>
      <c r="F1358" s="12" t="str">
        <f t="shared" si="670"/>
        <v>0.704225352112676</v>
      </c>
      <c r="G1358" s="12" t="str">
        <f t="shared" si="666"/>
        <v>0.704225352112676</v>
      </c>
      <c r="H1358" s="12" t="str">
        <f t="shared" si="671"/>
        <v>7.39645689170045+2.45034252006904i</v>
      </c>
      <c r="I1358" s="12" t="str">
        <f t="shared" si="672"/>
        <v>482.234472326033i</v>
      </c>
      <c r="J1358" s="12" t="str">
        <f t="shared" si="673"/>
        <v>-197.914041817198+104.296128524363i</v>
      </c>
      <c r="K1358" s="12" t="str">
        <f t="shared" si="674"/>
        <v>1.00494604899843-1.90700208319855i</v>
      </c>
      <c r="L1358" s="12" t="str">
        <f t="shared" si="675"/>
        <v>0.0498152002590336-0.0796234107263031i</v>
      </c>
      <c r="M1358" s="12" t="str">
        <f t="shared" si="676"/>
        <v>1.05476124925746-1.98662549392485i</v>
      </c>
      <c r="N1358" s="12" t="str">
        <f t="shared" si="677"/>
        <v>-1.54315031144331i</v>
      </c>
      <c r="O1358" s="12" t="str">
        <f t="shared" si="678"/>
        <v>0.0276424938346008-0.999617873256878i</v>
      </c>
      <c r="P1358" s="12" t="str">
        <f t="shared" si="679"/>
        <v>0.972357506165399+0.999617873256878i</v>
      </c>
      <c r="Q1358" s="12" t="str">
        <f t="shared" si="680"/>
        <v>-0.972357506165399+0.543532438186432i</v>
      </c>
      <c r="R1358" s="12" t="str">
        <f t="shared" si="681"/>
        <v>-0.324081095058021-1.20919153044919i</v>
      </c>
      <c r="S1358" s="12" t="str">
        <f t="shared" si="682"/>
        <v>0.158025872149873i</v>
      </c>
      <c r="T1358" s="12" t="str">
        <f t="shared" si="683"/>
        <v>0.191083546195473-0.0512131976938297i</v>
      </c>
      <c r="U1358" s="12" t="str">
        <f t="shared" si="684"/>
        <v>0.001-0.012960500251783i</v>
      </c>
      <c r="V1358" s="12" t="str">
        <f t="shared" si="685"/>
        <v>0.0015-0.00393936177865745i</v>
      </c>
      <c r="W1358" s="12" t="str">
        <f t="shared" si="686"/>
        <v>0.000929331717908742-0.0030698137372648i</v>
      </c>
      <c r="X1358" s="12" t="str">
        <f t="shared" si="687"/>
        <v>0.00121397653636802-0.00283048602750417i</v>
      </c>
      <c r="Y1358" s="12" t="str">
        <f t="shared" si="688"/>
        <v>0.00029+0.115736273358248i</v>
      </c>
      <c r="Z1358" s="12" t="str">
        <f t="shared" si="689"/>
        <v>-0.29906163823215-0.133009126266072i</v>
      </c>
      <c r="AA1358" s="12" t="str">
        <f t="shared" si="690"/>
        <v>1.41550968661913-106.264447468029i</v>
      </c>
      <c r="AB1358" s="12" t="str">
        <f t="shared" si="691"/>
        <v>0.476980220059611-0.127837706554652i</v>
      </c>
      <c r="AC1358" s="12" t="str">
        <f t="shared" si="692"/>
        <v>1.24913460585482-1.0824193243361i</v>
      </c>
      <c r="AD1358" s="12" t="str">
        <f t="shared" si="693"/>
        <v>0.268738972332178+0.130530808718041i</v>
      </c>
      <c r="AE1358" s="12" t="str">
        <f t="shared" si="694"/>
        <v>-0.0630077285040952-0.0747814933985297i</v>
      </c>
      <c r="AF1358" s="12" t="str">
        <f t="shared" si="695"/>
        <v>-12.7955531407861-2.31176551491142i</v>
      </c>
      <c r="AG1358" s="12" t="str">
        <f t="shared" si="696"/>
        <v>1.05158929652184-0.102708923437581i</v>
      </c>
      <c r="AH1358" s="12" t="str">
        <f t="shared" si="697"/>
        <v>0.495145850717472+1.0968023046103i</v>
      </c>
      <c r="AI1358" s="12">
        <f t="shared" si="698"/>
        <v>1.6081196181172084</v>
      </c>
      <c r="AJ1358" s="12">
        <f t="shared" si="699"/>
        <v>65.703444546310322</v>
      </c>
      <c r="AK1358" s="12"/>
      <c r="AL1358" s="12"/>
      <c r="AM1358" s="12"/>
      <c r="AN1358" s="12"/>
    </row>
    <row r="1359" spans="1:40" x14ac:dyDescent="0.35">
      <c r="A1359" s="12"/>
      <c r="B1359" s="12">
        <f t="shared" si="665"/>
        <v>122900</v>
      </c>
      <c r="C1359" s="29" t="str">
        <f t="shared" si="667"/>
        <v>-4.58594821911381E-06+0.0180605542524599i</v>
      </c>
      <c r="D1359" s="28" t="str">
        <f t="shared" si="668"/>
        <v>-5.3990961918002+0.138464249268859i</v>
      </c>
      <c r="E1359" s="12" t="str">
        <f t="shared" si="669"/>
        <v>4200</v>
      </c>
      <c r="F1359" s="12" t="str">
        <f t="shared" si="670"/>
        <v>0.704225352112676</v>
      </c>
      <c r="G1359" s="12" t="str">
        <f t="shared" si="666"/>
        <v>0.704225352112676</v>
      </c>
      <c r="H1359" s="12" t="str">
        <f t="shared" si="671"/>
        <v>7.39772738799863+2.44880577485826i</v>
      </c>
      <c r="I1359" s="12" t="str">
        <f t="shared" si="672"/>
        <v>482.627171407732i</v>
      </c>
      <c r="J1359" s="12" t="str">
        <f t="shared" si="673"/>
        <v>-198.238137961948+104.381060225116i</v>
      </c>
      <c r="K1359" s="12" t="str">
        <f t="shared" si="674"/>
        <v>1.00365325789706-1.90611546362777i</v>
      </c>
      <c r="L1359" s="12" t="str">
        <f t="shared" si="675"/>
        <v>0.0497569357575771-0.0795950462304069i</v>
      </c>
      <c r="M1359" s="12" t="str">
        <f t="shared" si="676"/>
        <v>1.05341019365464-1.98571050985818i</v>
      </c>
      <c r="N1359" s="12" t="str">
        <f t="shared" si="677"/>
        <v>-1.54440694850474i</v>
      </c>
      <c r="O1359" s="12" t="str">
        <f t="shared" si="678"/>
        <v>0.0263863154727701-0.999651820563426i</v>
      </c>
      <c r="P1359" s="12" t="str">
        <f t="shared" si="679"/>
        <v>0.97361368452723+0.999651820563426i</v>
      </c>
      <c r="Q1359" s="12" t="str">
        <f t="shared" si="680"/>
        <v>-0.97361368452723+0.544755127941314i</v>
      </c>
      <c r="R1359" s="12" t="str">
        <f t="shared" si="681"/>
        <v>-0.324065287619562-1.20806441658952i</v>
      </c>
      <c r="S1359" s="12" t="str">
        <f t="shared" si="682"/>
        <v>0.158154557713513i</v>
      </c>
      <c r="T1359" s="12" t="str">
        <f t="shared" si="683"/>
        <v>0.191060893495149-0.0512524022337742i</v>
      </c>
      <c r="U1359" s="12" t="str">
        <f t="shared" si="684"/>
        <v>0.001-0.0129499546860777i</v>
      </c>
      <c r="V1359" s="12" t="str">
        <f t="shared" si="685"/>
        <v>0.0015-0.00393615643953731i</v>
      </c>
      <c r="W1359" s="12" t="str">
        <f t="shared" si="686"/>
        <v>0.000929320227401312-0.00306739353498942i</v>
      </c>
      <c r="X1359" s="12" t="str">
        <f t="shared" si="687"/>
        <v>0.00121347416854372-0.0028283117418391i</v>
      </c>
      <c r="Y1359" s="12" t="str">
        <f t="shared" si="688"/>
        <v>0.00029+0.115830521137856i</v>
      </c>
      <c r="Z1359" s="12" t="str">
        <f t="shared" si="689"/>
        <v>-0.298578477378137-0.132834527136908i</v>
      </c>
      <c r="AA1359" s="12" t="str">
        <f t="shared" si="690"/>
        <v>1.41262366012026-106.17381926375i</v>
      </c>
      <c r="AB1359" s="12" t="str">
        <f t="shared" si="691"/>
        <v>0.476923674688748-0.127935568408603i</v>
      </c>
      <c r="AC1359" s="12" t="str">
        <f t="shared" si="692"/>
        <v>1.24835325773871-1.08180098512225i</v>
      </c>
      <c r="AD1359" s="12" t="str">
        <f t="shared" si="693"/>
        <v>0.268910335640429+0.130549503184682i</v>
      </c>
      <c r="AE1359" s="12" t="str">
        <f t="shared" si="694"/>
        <v>-0.0629493570432675-0.0746998491603782i</v>
      </c>
      <c r="AF1359" s="12" t="str">
        <f t="shared" si="695"/>
        <v>-12.7968235797988-2.3103415255894i</v>
      </c>
      <c r="AG1359" s="12" t="str">
        <f t="shared" si="696"/>
        <v>1.05155172662042-0.102687888607881i</v>
      </c>
      <c r="AH1359" s="12" t="str">
        <f t="shared" si="697"/>
        <v>0.494940062847715+1.09569470108088i</v>
      </c>
      <c r="AI1359" s="12">
        <f t="shared" si="698"/>
        <v>1.6002186471954798</v>
      </c>
      <c r="AJ1359" s="12">
        <f t="shared" si="699"/>
        <v>65.690664655641285</v>
      </c>
      <c r="AK1359" s="12"/>
      <c r="AL1359" s="12"/>
      <c r="AM1359" s="12"/>
      <c r="AN1359" s="12"/>
    </row>
    <row r="1360" spans="1:40" x14ac:dyDescent="0.35">
      <c r="A1360" s="12"/>
      <c r="B1360" s="12">
        <f t="shared" si="665"/>
        <v>123000</v>
      </c>
      <c r="C1360" s="29" t="str">
        <f t="shared" si="667"/>
        <v>-4.57849442445131E-06+0.01804587087691i</v>
      </c>
      <c r="D1360" s="28" t="str">
        <f t="shared" si="668"/>
        <v>-5.39909613465444+0.138351676722977i</v>
      </c>
      <c r="E1360" s="12" t="str">
        <f t="shared" si="669"/>
        <v>4200</v>
      </c>
      <c r="F1360" s="12" t="str">
        <f t="shared" si="670"/>
        <v>0.704225352112676</v>
      </c>
      <c r="G1360" s="12" t="str">
        <f t="shared" si="666"/>
        <v>0.704225352112676</v>
      </c>
      <c r="H1360" s="12" t="str">
        <f t="shared" si="671"/>
        <v>7.39899525948654+2.4472705849886i</v>
      </c>
      <c r="I1360" s="12" t="str">
        <f t="shared" si="672"/>
        <v>483.019870489431i</v>
      </c>
      <c r="J1360" s="12" t="str">
        <f t="shared" si="673"/>
        <v>-198.562497921224+104.465991925868i</v>
      </c>
      <c r="K1360" s="12" t="str">
        <f t="shared" si="674"/>
        <v>1.00236274030355-1.90522911685053i</v>
      </c>
      <c r="L1360" s="12" t="str">
        <f t="shared" si="675"/>
        <v>0.0496987601295072-0.0795666723437432i</v>
      </c>
      <c r="M1360" s="12" t="str">
        <f t="shared" si="676"/>
        <v>1.05206150043306-1.98479578919427i</v>
      </c>
      <c r="N1360" s="12" t="str">
        <f t="shared" si="677"/>
        <v>-1.54566358556618i</v>
      </c>
      <c r="O1360" s="12" t="str">
        <f t="shared" si="678"/>
        <v>0.0251300954433358-0.9996841892833i</v>
      </c>
      <c r="P1360" s="12" t="str">
        <f t="shared" si="679"/>
        <v>0.974869904556664+0.9996841892833i</v>
      </c>
      <c r="Q1360" s="12" t="str">
        <f t="shared" si="680"/>
        <v>-0.974869904556664+0.54597939628288i</v>
      </c>
      <c r="R1360" s="12" t="str">
        <f t="shared" si="681"/>
        <v>-0.324049464838866-1.20693901305415i</v>
      </c>
      <c r="S1360" s="12" t="str">
        <f t="shared" si="682"/>
        <v>0.158283243277153i</v>
      </c>
      <c r="T1360" s="12" t="str">
        <f t="shared" si="683"/>
        <v>0.191038221423937-0.0512916002769215i</v>
      </c>
      <c r="U1360" s="12" t="str">
        <f t="shared" si="684"/>
        <v>0.001-0.0129394262676338i</v>
      </c>
      <c r="V1360" s="12" t="str">
        <f t="shared" si="685"/>
        <v>0.0015-0.00393295631235069i</v>
      </c>
      <c r="W1360" s="12" t="str">
        <f t="shared" si="686"/>
        <v>0.000929308728343365-0.0030649773257093i</v>
      </c>
      <c r="X1360" s="12" t="str">
        <f t="shared" si="687"/>
        <v>0.0012129729716701-0.00282614091808313i</v>
      </c>
      <c r="Y1360" s="12" t="str">
        <f t="shared" si="688"/>
        <v>0.00029+0.115924768917463i</v>
      </c>
      <c r="Z1360" s="12" t="str">
        <f t="shared" si="689"/>
        <v>-0.29809650790633-0.132660377228059i</v>
      </c>
      <c r="AA1360" s="12" t="str">
        <f t="shared" si="690"/>
        <v>1.40974659574952-106.083348677187i</v>
      </c>
      <c r="AB1360" s="12" t="str">
        <f t="shared" si="691"/>
        <v>0.47686708096453-0.128033414045334i</v>
      </c>
      <c r="AC1360" s="12" t="str">
        <f t="shared" si="692"/>
        <v>1.24757331563333-1.08118279998986i</v>
      </c>
      <c r="AD1360" s="12" t="str">
        <f t="shared" si="693"/>
        <v>0.269081750013922+0.130567994537618i</v>
      </c>
      <c r="AE1360" s="12" t="str">
        <f t="shared" si="694"/>
        <v>-0.0628911306112026-0.0746183496780299i</v>
      </c>
      <c r="AF1360" s="12" t="str">
        <f t="shared" si="695"/>
        <v>-12.798091394141-2.30891890826562i</v>
      </c>
      <c r="AG1360" s="12" t="str">
        <f t="shared" si="696"/>
        <v>1.05151414636147-0.102666911671364i</v>
      </c>
      <c r="AH1360" s="12" t="str">
        <f t="shared" si="697"/>
        <v>0.494734800440206+1.09458905287204i</v>
      </c>
      <c r="AI1360" s="12">
        <f t="shared" si="698"/>
        <v>1.5923253650156142</v>
      </c>
      <c r="AJ1360" s="12">
        <f t="shared" si="699"/>
        <v>65.677877057760853</v>
      </c>
      <c r="AK1360" s="12"/>
      <c r="AL1360" s="12"/>
      <c r="AM1360" s="12"/>
      <c r="AN1360" s="12"/>
    </row>
    <row r="1361" spans="1:40" x14ac:dyDescent="0.35">
      <c r="A1361" s="12"/>
      <c r="B1361" s="12">
        <f t="shared" si="665"/>
        <v>123100</v>
      </c>
      <c r="C1361" s="29" t="str">
        <f t="shared" si="667"/>
        <v>-4.57105878762653E-06+0.0180312113573678i</v>
      </c>
      <c r="D1361" s="28" t="str">
        <f t="shared" si="668"/>
        <v>-5.39909607764789+0.138239287073153i</v>
      </c>
      <c r="E1361" s="12" t="str">
        <f t="shared" si="669"/>
        <v>4200</v>
      </c>
      <c r="F1361" s="12" t="str">
        <f t="shared" si="670"/>
        <v>0.704225352112676</v>
      </c>
      <c r="G1361" s="12" t="str">
        <f t="shared" si="666"/>
        <v>0.704225352112676</v>
      </c>
      <c r="H1361" s="12" t="str">
        <f t="shared" si="671"/>
        <v>7.4002605130358+2.44573694913747i</v>
      </c>
      <c r="I1361" s="12" t="str">
        <f t="shared" si="672"/>
        <v>483.412569571129i</v>
      </c>
      <c r="J1361" s="12" t="str">
        <f t="shared" si="673"/>
        <v>-198.887121695026+104.550923626621i</v>
      </c>
      <c r="K1361" s="12" t="str">
        <f t="shared" si="674"/>
        <v>1.00107449150358-1.90434304462485i</v>
      </c>
      <c r="L1361" s="12" t="str">
        <f t="shared" si="675"/>
        <v>0.0496406732292292-0.0795382891800643i</v>
      </c>
      <c r="M1361" s="12" t="str">
        <f t="shared" si="676"/>
        <v>1.05071516473281-1.98388133380491i</v>
      </c>
      <c r="N1361" s="12" t="str">
        <f t="shared" si="677"/>
        <v>-1.54692022262761i</v>
      </c>
      <c r="O1361" s="12" t="str">
        <f t="shared" si="678"/>
        <v>0.0238738357300605-0.999714979365386i</v>
      </c>
      <c r="P1361" s="12" t="str">
        <f t="shared" si="679"/>
        <v>0.976126164269939+0.999714979365386i</v>
      </c>
      <c r="Q1361" s="12" t="str">
        <f t="shared" si="680"/>
        <v>-0.976126164269939+0.547205243262224i</v>
      </c>
      <c r="R1361" s="12" t="str">
        <f t="shared" si="681"/>
        <v>-0.32403362670945-1.20581531566095i</v>
      </c>
      <c r="S1361" s="12" t="str">
        <f t="shared" si="682"/>
        <v>0.158411928840793i</v>
      </c>
      <c r="T1361" s="12" t="str">
        <f t="shared" si="683"/>
        <v>0.191015529979621-0.0513307918163215i</v>
      </c>
      <c r="U1361" s="12" t="str">
        <f t="shared" si="684"/>
        <v>0.001-0.0129289149546625i</v>
      </c>
      <c r="V1361" s="12" t="str">
        <f t="shared" si="685"/>
        <v>0.0015-0.00392976138439589i</v>
      </c>
      <c r="W1361" s="12" t="str">
        <f t="shared" si="686"/>
        <v>0.000929297220736777-0.00306256509968071i</v>
      </c>
      <c r="X1361" s="12" t="str">
        <f t="shared" si="687"/>
        <v>0.00121247294199497-0.00282397354819887i</v>
      </c>
      <c r="Y1361" s="12" t="str">
        <f t="shared" si="688"/>
        <v>0.00029+0.116019016697071i</v>
      </c>
      <c r="Z1361" s="12" t="str">
        <f t="shared" si="689"/>
        <v>-0.297615725892733-0.132486674875702i</v>
      </c>
      <c r="AA1361" s="12" t="str">
        <f t="shared" si="690"/>
        <v>1.40687845628039-105.993035290489i</v>
      </c>
      <c r="AB1361" s="12" t="str">
        <f t="shared" si="691"/>
        <v>0.476810438881427-0.128131243447497i</v>
      </c>
      <c r="AC1361" s="12" t="str">
        <f t="shared" si="692"/>
        <v>1.24679477668292-1.08056477002655i</v>
      </c>
      <c r="AD1361" s="12" t="str">
        <f t="shared" si="693"/>
        <v>0.269253215238961+0.130586282683398i</v>
      </c>
      <c r="AE1361" s="12" t="str">
        <f t="shared" si="694"/>
        <v>-0.0628330487251942-0.0745369944990551i</v>
      </c>
      <c r="AF1361" s="12" t="str">
        <f t="shared" si="695"/>
        <v>-12.7993565906837-2.30749766206432i</v>
      </c>
      <c r="AG1361" s="12" t="str">
        <f t="shared" si="696"/>
        <v>1.05147655572052-0.10264599239193i</v>
      </c>
      <c r="AH1361" s="12" t="str">
        <f t="shared" si="697"/>
        <v>0.49453006213683+1.09348535406269i</v>
      </c>
      <c r="AI1361" s="12">
        <f t="shared" si="698"/>
        <v>1.5844397555977339</v>
      </c>
      <c r="AJ1361" s="12">
        <f t="shared" si="699"/>
        <v>65.665081739372297</v>
      </c>
      <c r="AK1361" s="12"/>
      <c r="AL1361" s="12"/>
      <c r="AM1361" s="12"/>
      <c r="AN1361" s="12"/>
    </row>
    <row r="1362" spans="1:40" x14ac:dyDescent="0.35">
      <c r="A1362" s="12"/>
      <c r="B1362" s="12">
        <f t="shared" si="665"/>
        <v>123200</v>
      </c>
      <c r="C1362" s="29" t="str">
        <f t="shared" si="667"/>
        <v>-4.56364124970938E-06+0.0180165756357423i</v>
      </c>
      <c r="D1362" s="28" t="str">
        <f t="shared" si="668"/>
        <v>-5.3990960207801+0.138127079874024i</v>
      </c>
      <c r="E1362" s="12" t="str">
        <f t="shared" si="669"/>
        <v>4200</v>
      </c>
      <c r="F1362" s="12" t="str">
        <f t="shared" si="670"/>
        <v>0.704225352112676</v>
      </c>
      <c r="G1362" s="12" t="str">
        <f t="shared" si="666"/>
        <v>0.704225352112676</v>
      </c>
      <c r="H1362" s="12" t="str">
        <f t="shared" si="671"/>
        <v>7.40152315549687+2.44420486597899i</v>
      </c>
      <c r="I1362" s="12" t="str">
        <f t="shared" si="672"/>
        <v>483.805268652828i</v>
      </c>
      <c r="J1362" s="12" t="str">
        <f t="shared" si="673"/>
        <v>-199.212009283353+104.635855327374i</v>
      </c>
      <c r="K1362" s="12" t="str">
        <f t="shared" si="674"/>
        <v>0.99978850679282-1.90345724869796i</v>
      </c>
      <c r="L1362" s="12" t="str">
        <f t="shared" si="675"/>
        <v>0.0495826749113235-0.0795098968526447i</v>
      </c>
      <c r="M1362" s="12" t="str">
        <f t="shared" si="676"/>
        <v>1.04937118170414-1.9829671455506i</v>
      </c>
      <c r="N1362" s="12" t="str">
        <f t="shared" si="677"/>
        <v>-1.54817685968905i</v>
      </c>
      <c r="O1362" s="12" t="str">
        <f t="shared" si="678"/>
        <v>0.0226175383167299-0.999744190761062i</v>
      </c>
      <c r="P1362" s="12" t="str">
        <f t="shared" si="679"/>
        <v>0.97738246168327+0.999744190761062i</v>
      </c>
      <c r="Q1362" s="12" t="str">
        <f t="shared" si="680"/>
        <v>-0.97738246168327+0.548432668927988i</v>
      </c>
      <c r="R1362" s="12" t="str">
        <f t="shared" si="681"/>
        <v>-0.324017773224818-1.20469332024132i</v>
      </c>
      <c r="S1362" s="12" t="str">
        <f t="shared" si="682"/>
        <v>0.158540614404433i</v>
      </c>
      <c r="T1362" s="12" t="str">
        <f t="shared" si="683"/>
        <v>0.190992819159975-0.0513699768450189i</v>
      </c>
      <c r="U1362" s="12" t="str">
        <f t="shared" si="684"/>
        <v>0.001-0.012918420705511i</v>
      </c>
      <c r="V1362" s="12" t="str">
        <f t="shared" si="685"/>
        <v>0.0015-0.00392657164301245i</v>
      </c>
      <c r="W1362" s="12" t="str">
        <f t="shared" si="686"/>
        <v>0.000929285704583436-0.00306015684719154i</v>
      </c>
      <c r="X1362" s="12" t="str">
        <f t="shared" si="687"/>
        <v>0.00121197407578103-0.00282180962417337i</v>
      </c>
      <c r="Y1362" s="12" t="str">
        <f t="shared" si="688"/>
        <v>0.00029+0.116113264476679i</v>
      </c>
      <c r="Z1362" s="12" t="str">
        <f t="shared" si="689"/>
        <v>-0.297136127429519-0.132313418423878i</v>
      </c>
      <c r="AA1362" s="12" t="str">
        <f t="shared" si="690"/>
        <v>1.4040192046787-105.9028786873i</v>
      </c>
      <c r="AB1362" s="12" t="str">
        <f t="shared" si="691"/>
        <v>0.476753748433881-0.12822905659773i</v>
      </c>
      <c r="AC1362" s="12" t="str">
        <f t="shared" si="692"/>
        <v>1.24601763803769-1.07994689631325i</v>
      </c>
      <c r="AD1362" s="12" t="str">
        <f t="shared" si="693"/>
        <v>0.269424731101686+0.130604367528741i</v>
      </c>
      <c r="AE1362" s="12" t="str">
        <f t="shared" si="694"/>
        <v>-0.0627751109044782-0.0744557831728698i</v>
      </c>
      <c r="AF1362" s="12" t="str">
        <f t="shared" si="695"/>
        <v>-12.800619176277-2.30607778610497i</v>
      </c>
      <c r="AG1362" s="12" t="str">
        <f t="shared" si="696"/>
        <v>1.05143895467334-0.102625130534242i</v>
      </c>
      <c r="AH1362" s="12" t="str">
        <f t="shared" si="697"/>
        <v>0.494325846582917+1.09238359875425i</v>
      </c>
      <c r="AI1362" s="12">
        <f t="shared" si="698"/>
        <v>1.5765618030021646</v>
      </c>
      <c r="AJ1362" s="12">
        <f t="shared" si="699"/>
        <v>65.65227868724682</v>
      </c>
      <c r="AK1362" s="12"/>
      <c r="AL1362" s="12"/>
      <c r="AM1362" s="12"/>
      <c r="AN1362" s="12"/>
    </row>
    <row r="1363" spans="1:40" x14ac:dyDescent="0.35">
      <c r="A1363" s="12"/>
      <c r="B1363" s="12">
        <f t="shared" si="665"/>
        <v>123300</v>
      </c>
      <c r="C1363" s="29" t="str">
        <f t="shared" si="667"/>
        <v>-4.55624175200867E-06+0.0180019636541312i</v>
      </c>
      <c r="D1363" s="28" t="str">
        <f t="shared" si="668"/>
        <v>-5.39909596405062+0.138015054681673i</v>
      </c>
      <c r="E1363" s="12" t="str">
        <f t="shared" si="669"/>
        <v>4200</v>
      </c>
      <c r="F1363" s="12" t="str">
        <f t="shared" si="670"/>
        <v>0.704225352112676</v>
      </c>
      <c r="G1363" s="12" t="str">
        <f t="shared" si="666"/>
        <v>0.704225352112676</v>
      </c>
      <c r="H1363" s="12" t="str">
        <f t="shared" si="671"/>
        <v>7.40278319369914+2.44267433418403i</v>
      </c>
      <c r="I1363" s="12" t="str">
        <f t="shared" si="672"/>
        <v>484.197967734527i</v>
      </c>
      <c r="J1363" s="12" t="str">
        <f t="shared" si="673"/>
        <v>-199.537160686205+104.720787028127i</v>
      </c>
      <c r="K1363" s="12" t="str">
        <f t="shared" si="674"/>
        <v>0.998504781476885-1.90257173080626i</v>
      </c>
      <c r="L1363" s="12" t="str">
        <f t="shared" si="675"/>
        <v>0.0495247650305454-0.0794814954742821i</v>
      </c>
      <c r="M1363" s="12" t="str">
        <f t="shared" si="676"/>
        <v>1.04802954650743-1.98205322628054i</v>
      </c>
      <c r="N1363" s="12" t="str">
        <f t="shared" si="677"/>
        <v>-1.54943349675049i</v>
      </c>
      <c r="O1363" s="12" t="str">
        <f t="shared" si="678"/>
        <v>0.0213612051872191-0.9997718234242i</v>
      </c>
      <c r="P1363" s="12" t="str">
        <f t="shared" si="679"/>
        <v>0.978638794812781+0.9997718234242i</v>
      </c>
      <c r="Q1363" s="12" t="str">
        <f t="shared" si="680"/>
        <v>-0.978638794812781+0.54966167332629i</v>
      </c>
      <c r="R1363" s="12" t="str">
        <f t="shared" si="681"/>
        <v>-0.32400190437847-1.20357302264019i</v>
      </c>
      <c r="S1363" s="12" t="str">
        <f t="shared" si="682"/>
        <v>0.158669299968073i</v>
      </c>
      <c r="T1363" s="12" t="str">
        <f t="shared" si="683"/>
        <v>0.190970088962777-0.0514091553560544i</v>
      </c>
      <c r="U1363" s="12" t="str">
        <f t="shared" si="684"/>
        <v>0.001-0.0129079434786614i</v>
      </c>
      <c r="V1363" s="12" t="str">
        <f t="shared" si="685"/>
        <v>0.0015-0.00392338707558098i</v>
      </c>
      <c r="W1363" s="12" t="str">
        <f t="shared" si="686"/>
        <v>0.000929274179885197-0.00305775255856113i</v>
      </c>
      <c r="X1363" s="12" t="str">
        <f t="shared" si="687"/>
        <v>0.00121147636930571-0.00281964913801801i</v>
      </c>
      <c r="Y1363" s="12" t="str">
        <f t="shared" si="688"/>
        <v>0.00029+0.116207512256286i</v>
      </c>
      <c r="Z1363" s="12" t="str">
        <f t="shared" si="689"/>
        <v>-0.296657708624946-0.132140606224435i</v>
      </c>
      <c r="AA1363" s="12" t="str">
        <f t="shared" si="690"/>
        <v>1.40116880410137-105.812878452758i</v>
      </c>
      <c r="AB1363" s="12" t="str">
        <f t="shared" si="691"/>
        <v>0.476697009616346-0.128326853478662i</v>
      </c>
      <c r="AC1363" s="12" t="str">
        <f t="shared" si="692"/>
        <v>1.24524189685386-1.07932917992433i</v>
      </c>
      <c r="AD1363" s="12" t="str">
        <f t="shared" si="693"/>
        <v>0.269596297388077+0.130622248980542i</v>
      </c>
      <c r="AE1363" s="12" t="str">
        <f t="shared" si="694"/>
        <v>-0.0627173166702285-0.0743747152507286i</v>
      </c>
      <c r="AF1363" s="12" t="str">
        <f t="shared" si="695"/>
        <v>-12.8018791577498-2.30465927950236i</v>
      </c>
      <c r="AG1363" s="12" t="str">
        <f t="shared" si="696"/>
        <v>1.05140134319586-0.102604325863731i</v>
      </c>
      <c r="AH1363" s="12" t="str">
        <f t="shared" si="697"/>
        <v>0.494122152427285+1.09128378107066i</v>
      </c>
      <c r="AI1363" s="12">
        <f t="shared" si="698"/>
        <v>1.5686914913302188</v>
      </c>
      <c r="AJ1363" s="12">
        <f t="shared" si="699"/>
        <v>65.639467888223209</v>
      </c>
      <c r="AK1363" s="12"/>
      <c r="AL1363" s="12"/>
      <c r="AM1363" s="12"/>
      <c r="AN1363" s="12"/>
    </row>
    <row r="1364" spans="1:40" x14ac:dyDescent="0.35">
      <c r="A1364" s="12"/>
      <c r="B1364" s="12">
        <f t="shared" si="665"/>
        <v>123400</v>
      </c>
      <c r="C1364" s="29" t="str">
        <f t="shared" si="667"/>
        <v>-0.0000045488602360709+0.0179873753548195i</v>
      </c>
      <c r="D1364" s="28" t="str">
        <f t="shared" si="668"/>
        <v>-5.39909590745899+0.137903211053616i</v>
      </c>
      <c r="E1364" s="12" t="str">
        <f t="shared" si="669"/>
        <v>4200</v>
      </c>
      <c r="F1364" s="12" t="str">
        <f t="shared" si="670"/>
        <v>0.704225352112676</v>
      </c>
      <c r="G1364" s="12" t="str">
        <f t="shared" si="666"/>
        <v>0.704225352112676</v>
      </c>
      <c r="H1364" s="12" t="str">
        <f t="shared" si="671"/>
        <v>7.40404063445104+2.44114535242024i</v>
      </c>
      <c r="I1364" s="12" t="str">
        <f t="shared" si="672"/>
        <v>484.590666816226i</v>
      </c>
      <c r="J1364" s="12" t="str">
        <f t="shared" si="673"/>
        <v>-199.862575903584+104.805718728879i</v>
      </c>
      <c r="K1364" s="12" t="str">
        <f t="shared" si="674"/>
        <v>0.99722331087135-1.90168649267542i</v>
      </c>
      <c r="L1364" s="12" t="str">
        <f t="shared" si="675"/>
        <v>0.0494669434418249-0.0794530851572996i</v>
      </c>
      <c r="M1364" s="12" t="str">
        <f t="shared" si="676"/>
        <v>1.04669025431317-1.98113957783272i</v>
      </c>
      <c r="N1364" s="12" t="str">
        <f t="shared" si="677"/>
        <v>-1.55069013381192i</v>
      </c>
      <c r="O1364" s="12" t="str">
        <f t="shared" si="678"/>
        <v>0.0201048383254596-0.999797877311163i</v>
      </c>
      <c r="P1364" s="12" t="str">
        <f t="shared" si="679"/>
        <v>0.97989516167454+0.999797877311163i</v>
      </c>
      <c r="Q1364" s="12" t="str">
        <f t="shared" si="680"/>
        <v>-0.97989516167454+0.550892256500757i</v>
      </c>
      <c r="R1364" s="12" t="str">
        <f t="shared" si="681"/>
        <v>-0.323986020163897-1.20245441871597i</v>
      </c>
      <c r="S1364" s="12" t="str">
        <f t="shared" si="682"/>
        <v>0.158797985531713i</v>
      </c>
      <c r="T1364" s="12" t="str">
        <f t="shared" si="683"/>
        <v>0.190947339385803-0.0514483273424638i</v>
      </c>
      <c r="U1364" s="12" t="str">
        <f t="shared" si="684"/>
        <v>0.001-0.0128974832327306i</v>
      </c>
      <c r="V1364" s="12" t="str">
        <f t="shared" si="685"/>
        <v>0.0015-0.00392020766952297i</v>
      </c>
      <c r="W1364" s="12" t="str">
        <f t="shared" si="686"/>
        <v>0.000929262646643958-0.00305535222414028i</v>
      </c>
      <c r="X1364" s="12" t="str">
        <f t="shared" si="687"/>
        <v>0.00121097981886124-0.00281749208176854i</v>
      </c>
      <c r="Y1364" s="12" t="str">
        <f t="shared" si="688"/>
        <v>0.00029+0.116301760035894i</v>
      </c>
      <c r="Z1364" s="12" t="str">
        <f t="shared" si="689"/>
        <v>-0.296180465603275-0.131968236636997i</v>
      </c>
      <c r="AA1364" s="12" t="str">
        <f t="shared" si="690"/>
        <v>1.39832721789519-105.723034173475i</v>
      </c>
      <c r="AB1364" s="12" t="str">
        <f t="shared" si="691"/>
        <v>0.476640222423271-0.128424634072908i</v>
      </c>
      <c r="AC1364" s="12" t="str">
        <f t="shared" si="692"/>
        <v>1.24446755029358-1.07871162192758i</v>
      </c>
      <c r="AD1364" s="12" t="str">
        <f t="shared" si="693"/>
        <v>0.269767913883957+0.130639926945883i</v>
      </c>
      <c r="AE1364" s="12" t="str">
        <f t="shared" si="694"/>
        <v>-0.0626596655455404-0.0742937902857164i</v>
      </c>
      <c r="AF1364" s="12" t="str">
        <f t="shared" si="695"/>
        <v>-12.80313654191-2.30324214136662i</v>
      </c>
      <c r="AG1364" s="12" t="str">
        <f t="shared" si="696"/>
        <v>1.05136372126426-0.102583578146584i</v>
      </c>
      <c r="AH1364" s="12" t="str">
        <f t="shared" si="697"/>
        <v>0.493918978322127+1.09018589515814i</v>
      </c>
      <c r="AI1364" s="12">
        <f t="shared" si="698"/>
        <v>1.560828804722858</v>
      </c>
      <c r="AJ1364" s="12">
        <f t="shared" si="699"/>
        <v>65.626649329209386</v>
      </c>
      <c r="AK1364" s="12"/>
      <c r="AL1364" s="12"/>
      <c r="AM1364" s="12"/>
      <c r="AN1364" s="12"/>
    </row>
    <row r="1365" spans="1:40" x14ac:dyDescent="0.35">
      <c r="A1365" s="12"/>
      <c r="B1365" s="12">
        <f t="shared" si="665"/>
        <v>123500</v>
      </c>
      <c r="C1365" s="29" t="str">
        <f t="shared" si="667"/>
        <v>-4.54149664367913E-06+0.0179728106802795i</v>
      </c>
      <c r="D1365" s="28" t="str">
        <f t="shared" si="668"/>
        <v>-5.39909585100479+0.13779154854881i</v>
      </c>
      <c r="E1365" s="12" t="str">
        <f t="shared" si="669"/>
        <v>4200</v>
      </c>
      <c r="F1365" s="12" t="str">
        <f t="shared" si="670"/>
        <v>0.704225352112676</v>
      </c>
      <c r="G1365" s="12" t="str">
        <f t="shared" si="666"/>
        <v>0.704225352112676</v>
      </c>
      <c r="H1365" s="12" t="str">
        <f t="shared" si="671"/>
        <v>7.40529548454008+2.43961791935213i</v>
      </c>
      <c r="I1365" s="12" t="str">
        <f t="shared" si="672"/>
        <v>484.983365897924i</v>
      </c>
      <c r="J1365" s="12" t="str">
        <f t="shared" si="673"/>
        <v>-200.188254935488+104.890650429632i</v>
      </c>
      <c r="K1365" s="12" t="str">
        <f t="shared" si="674"/>
        <v>0.995944090301778-1.90080153602042i</v>
      </c>
      <c r="L1365" s="12" t="str">
        <f t="shared" si="675"/>
        <v>0.0494092100002691-0.0794246660135478i</v>
      </c>
      <c r="M1365" s="12" t="str">
        <f t="shared" si="676"/>
        <v>1.04535330030205-1.98022620203397i</v>
      </c>
      <c r="N1365" s="12" t="str">
        <f t="shared" si="677"/>
        <v>-1.55194677087336i</v>
      </c>
      <c r="O1365" s="12" t="str">
        <f t="shared" si="678"/>
        <v>0.018848439715406-0.999822352380809i</v>
      </c>
      <c r="P1365" s="12" t="str">
        <f t="shared" si="679"/>
        <v>0.981151560284594+0.999822352380809i</v>
      </c>
      <c r="Q1365" s="12" t="str">
        <f t="shared" si="680"/>
        <v>-0.981151560284594+0.552124418492551i</v>
      </c>
      <c r="R1365" s="12" t="str">
        <f t="shared" si="681"/>
        <v>-0.323970120574585-1.20133750434043i</v>
      </c>
      <c r="S1365" s="12" t="str">
        <f t="shared" si="682"/>
        <v>0.158926671095353i</v>
      </c>
      <c r="T1365" s="12" t="str">
        <f t="shared" si="683"/>
        <v>0.190924570426824-0.0514874927972789i</v>
      </c>
      <c r="U1365" s="12" t="str">
        <f t="shared" si="684"/>
        <v>0.001-0.0128870399264693i</v>
      </c>
      <c r="V1365" s="12" t="str">
        <f t="shared" si="685"/>
        <v>0.0015-0.00391703341230069i</v>
      </c>
      <c r="W1365" s="12" t="str">
        <f t="shared" si="686"/>
        <v>0.000929251104861588-0.00305295583431097i</v>
      </c>
      <c r="X1365" s="12" t="str">
        <f t="shared" si="687"/>
        <v>0.00121048442075448-0.00281533844748482i</v>
      </c>
      <c r="Y1365" s="12" t="str">
        <f t="shared" si="688"/>
        <v>0.00029+0.116396007815502i</v>
      </c>
      <c r="Z1365" s="12" t="str">
        <f t="shared" si="689"/>
        <v>-0.295704394504696-0.131796308028907i</v>
      </c>
      <c r="AA1365" s="12" t="str">
        <f t="shared" si="690"/>
        <v>1.39549440959574-105.633345437543i</v>
      </c>
      <c r="AB1365" s="12" t="str">
        <f t="shared" si="691"/>
        <v>0.476583386849091-0.128522398363076i</v>
      </c>
      <c r="AC1365" s="12" t="str">
        <f t="shared" si="692"/>
        <v>1.24369459552501-1.07809422338424i</v>
      </c>
      <c r="AD1365" s="12" t="str">
        <f t="shared" si="693"/>
        <v>0.269939580374984+0.130657401332008i</v>
      </c>
      <c r="AE1365" s="12" t="str">
        <f t="shared" si="694"/>
        <v>-0.0626021570554261-0.0742130078327336i</v>
      </c>
      <c r="AF1365" s="12" t="str">
        <f t="shared" si="695"/>
        <v>-12.8043913355449-2.30182637080332i</v>
      </c>
      <c r="AG1365" s="12" t="str">
        <f t="shared" si="696"/>
        <v>1.05132608885487-0.102562887149744i</v>
      </c>
      <c r="AH1365" s="12" t="str">
        <f t="shared" si="697"/>
        <v>0.493716322923123+1.08908993518522i</v>
      </c>
      <c r="AI1365" s="12">
        <f t="shared" si="698"/>
        <v>1.5529737273617905</v>
      </c>
      <c r="AJ1365" s="12">
        <f t="shared" si="699"/>
        <v>65.613822997179327</v>
      </c>
      <c r="AK1365" s="12"/>
      <c r="AL1365" s="12"/>
      <c r="AM1365" s="12"/>
      <c r="AN1365" s="12"/>
    </row>
    <row r="1366" spans="1:40" x14ac:dyDescent="0.35">
      <c r="A1366" s="12"/>
      <c r="B1366" s="12">
        <f t="shared" si="665"/>
        <v>123600</v>
      </c>
      <c r="C1366" s="29" t="str">
        <f t="shared" si="667"/>
        <v>-4.53415091685182E-06+0.0179582695731695i</v>
      </c>
      <c r="D1366" s="28" t="str">
        <f t="shared" si="668"/>
        <v>-5.39909579468755+0.137680066727633i</v>
      </c>
      <c r="E1366" s="12" t="str">
        <f t="shared" si="669"/>
        <v>4200</v>
      </c>
      <c r="F1366" s="12" t="str">
        <f t="shared" si="670"/>
        <v>0.704225352112676</v>
      </c>
      <c r="G1366" s="12" t="str">
        <f t="shared" si="666"/>
        <v>0.704225352112676</v>
      </c>
      <c r="H1366" s="12" t="str">
        <f t="shared" si="671"/>
        <v>7.40654775073291+2.43809203364102i</v>
      </c>
      <c r="I1366" s="12" t="str">
        <f t="shared" si="672"/>
        <v>485.376064979623i</v>
      </c>
      <c r="J1366" s="12" t="str">
        <f t="shared" si="673"/>
        <v>-200.514197781917+104.975582130385i</v>
      </c>
      <c r="K1366" s="12" t="str">
        <f t="shared" si="674"/>
        <v>0.994667115103636-1.8999168625456i</v>
      </c>
      <c r="L1366" s="12" t="str">
        <f t="shared" si="675"/>
        <v>0.0493515645611596-0.0793962381544052i</v>
      </c>
      <c r="M1366" s="12" t="str">
        <f t="shared" si="676"/>
        <v>1.0440186796648-1.97931310070001i</v>
      </c>
      <c r="N1366" s="12" t="str">
        <f t="shared" si="677"/>
        <v>-1.55320340793479i</v>
      </c>
      <c r="O1366" s="12" t="str">
        <f t="shared" si="678"/>
        <v>0.0175920113411034-0.999845248594489i</v>
      </c>
      <c r="P1366" s="12" t="str">
        <f t="shared" si="679"/>
        <v>0.982407988658897+0.999845248594489i</v>
      </c>
      <c r="Q1366" s="12" t="str">
        <f t="shared" si="680"/>
        <v>-0.982407988658897+0.553358159340301i</v>
      </c>
      <c r="R1366" s="12" t="str">
        <f t="shared" si="681"/>
        <v>-0.32395420560401-1.20022227539873i</v>
      </c>
      <c r="S1366" s="12" t="str">
        <f t="shared" si="682"/>
        <v>0.159055356658993i</v>
      </c>
      <c r="T1366" s="12" t="str">
        <f t="shared" si="683"/>
        <v>0.190901782083613-0.0515266517135266i</v>
      </c>
      <c r="U1366" s="12" t="str">
        <f t="shared" si="684"/>
        <v>0.001-0.0128766135187618i</v>
      </c>
      <c r="V1366" s="12" t="str">
        <f t="shared" si="685"/>
        <v>0.0015-0.00391386429141694i</v>
      </c>
      <c r="W1366" s="12" t="str">
        <f t="shared" si="686"/>
        <v>0.00092923955453998-0.00305056337948629i</v>
      </c>
      <c r="X1366" s="12" t="str">
        <f t="shared" si="687"/>
        <v>0.00120999017130686-0.00281318822725082i</v>
      </c>
      <c r="Y1366" s="12" t="str">
        <f t="shared" si="688"/>
        <v>0.00029+0.11649025559511i</v>
      </c>
      <c r="Z1366" s="12" t="str">
        <f t="shared" si="689"/>
        <v>-0.295229491485246-0.131624818775195i</v>
      </c>
      <c r="AA1366" s="12" t="str">
        <f t="shared" si="690"/>
        <v>1.39267034292624-105.543811834523i</v>
      </c>
      <c r="AB1366" s="12" t="str">
        <f t="shared" si="691"/>
        <v>0.476526502888248-0.128620146331757i</v>
      </c>
      <c r="AC1366" s="12" t="str">
        <f t="shared" si="692"/>
        <v>1.24292302972227-1.07747698534904i</v>
      </c>
      <c r="AD1366" s="12" t="str">
        <f t="shared" si="693"/>
        <v>0.27011129664666+0.130674672046345i</v>
      </c>
      <c r="AE1366" s="12" t="str">
        <f t="shared" si="694"/>
        <v>-0.0625447907268053-0.0741323674484931i</v>
      </c>
      <c r="AF1366" s="12" t="str">
        <f t="shared" si="695"/>
        <v>-12.8056435454205-2.30041196691339i</v>
      </c>
      <c r="AG1366" s="12" t="str">
        <f t="shared" si="696"/>
        <v>1.05128844594426-0.102542252640911i</v>
      </c>
      <c r="AH1366" s="12" t="str">
        <f t="shared" si="697"/>
        <v>0.493514184889347+1.08799589534252i</v>
      </c>
      <c r="AI1366" s="12">
        <f t="shared" si="698"/>
        <v>1.5451262434683344</v>
      </c>
      <c r="AJ1366" s="12">
        <f t="shared" si="699"/>
        <v>65.600988879174324</v>
      </c>
      <c r="AK1366" s="12"/>
      <c r="AL1366" s="12"/>
      <c r="AM1366" s="12"/>
      <c r="AN1366" s="12"/>
    </row>
    <row r="1367" spans="1:40" x14ac:dyDescent="0.35">
      <c r="A1367" s="12"/>
      <c r="B1367" s="12">
        <f t="shared" si="665"/>
        <v>123700</v>
      </c>
      <c r="C1367" s="29" t="str">
        <f t="shared" si="667"/>
        <v>-4.52682299784175E-06+0.0179437519763334i</v>
      </c>
      <c r="D1367" s="28" t="str">
        <f t="shared" si="668"/>
        <v>-5.39909573850684+0.137568765151889i</v>
      </c>
      <c r="E1367" s="12" t="str">
        <f t="shared" si="669"/>
        <v>4200</v>
      </c>
      <c r="F1367" s="12" t="str">
        <f t="shared" si="670"/>
        <v>0.704225352112676</v>
      </c>
      <c r="G1367" s="12" t="str">
        <f t="shared" si="666"/>
        <v>0.704225352112676</v>
      </c>
      <c r="H1367" s="12" t="str">
        <f t="shared" si="671"/>
        <v>7.40779743977542+2.43656769394519i</v>
      </c>
      <c r="I1367" s="12" t="str">
        <f t="shared" si="672"/>
        <v>485.768764061322i</v>
      </c>
      <c r="J1367" s="12" t="str">
        <f t="shared" si="673"/>
        <v>-200.840404442872+105.060513831138i</v>
      </c>
      <c r="K1367" s="12" t="str">
        <f t="shared" si="674"/>
        <v>0.993392380622298-1.89903247394472i</v>
      </c>
      <c r="L1367" s="12" t="str">
        <f t="shared" si="675"/>
        <v>0.0492940069799547-0.079367801690781i</v>
      </c>
      <c r="M1367" s="12" t="str">
        <f t="shared" si="676"/>
        <v>1.04268638760225-1.9784002756355i</v>
      </c>
      <c r="N1367" s="12" t="str">
        <f t="shared" si="677"/>
        <v>-1.55446004499623i</v>
      </c>
      <c r="O1367" s="12" t="str">
        <f t="shared" si="678"/>
        <v>0.0163355551866038-0.999866565916045i</v>
      </c>
      <c r="P1367" s="12" t="str">
        <f t="shared" si="679"/>
        <v>0.983664444813396+0.999866565916045i</v>
      </c>
      <c r="Q1367" s="12" t="str">
        <f t="shared" si="680"/>
        <v>-0.983664444813396+0.554593479080185i</v>
      </c>
      <c r="R1367" s="12" t="str">
        <f t="shared" si="681"/>
        <v>-0.323938275245642-1.1991087277893i</v>
      </c>
      <c r="S1367" s="12" t="str">
        <f t="shared" si="682"/>
        <v>0.159184042222633i</v>
      </c>
      <c r="T1367" s="12" t="str">
        <f t="shared" si="683"/>
        <v>0.19087897435394-0.0515658040842292i</v>
      </c>
      <c r="U1367" s="12" t="str">
        <f t="shared" si="684"/>
        <v>0.001-0.0128662039686253i</v>
      </c>
      <c r="V1367" s="12" t="str">
        <f t="shared" si="685"/>
        <v>0.0015-0.00391070029441499i</v>
      </c>
      <c r="W1367" s="12" t="str">
        <f t="shared" si="686"/>
        <v>0.000929227995681001-0.00304817485011036i</v>
      </c>
      <c r="X1367" s="12" t="str">
        <f t="shared" si="687"/>
        <v>0.00120949706685435-0.00281104141317452i</v>
      </c>
      <c r="Y1367" s="12" t="str">
        <f t="shared" si="688"/>
        <v>0.00029+0.116584503374717i</v>
      </c>
      <c r="Z1367" s="12" t="str">
        <f t="shared" si="689"/>
        <v>-0.294755752716734-0.131453767258526i</v>
      </c>
      <c r="AA1367" s="12" t="str">
        <f t="shared" si="690"/>
        <v>1.38985498179635-105.454432955437i</v>
      </c>
      <c r="AB1367" s="12" t="str">
        <f t="shared" si="691"/>
        <v>0.476469570535174-0.128717877961536i</v>
      </c>
      <c r="AC1367" s="12" t="str">
        <f t="shared" si="692"/>
        <v>1.2421528500654-1.07685990887026i</v>
      </c>
      <c r="AD1367" s="12" t="str">
        <f t="shared" si="693"/>
        <v>0.270283062484323+0.130691738996501i</v>
      </c>
      <c r="AE1367" s="12" t="str">
        <f t="shared" si="694"/>
        <v>-0.0624875660884925-0.0740518686915084i</v>
      </c>
      <c r="AF1367" s="12" t="str">
        <f t="shared" si="695"/>
        <v>-12.8068931782823-2.2989989287933i</v>
      </c>
      <c r="AG1367" s="12" t="str">
        <f t="shared" si="696"/>
        <v>1.05125079250918-0.102521674388534i</v>
      </c>
      <c r="AH1367" s="12" t="str">
        <f t="shared" si="697"/>
        <v>0.493312562883271+1.08690376984272i</v>
      </c>
      <c r="AI1367" s="12">
        <f t="shared" si="698"/>
        <v>1.5372863373037806</v>
      </c>
      <c r="AJ1367" s="12">
        <f t="shared" si="699"/>
        <v>65.58814696230327</v>
      </c>
      <c r="AK1367" s="12"/>
      <c r="AL1367" s="12"/>
      <c r="AM1367" s="12"/>
      <c r="AN1367" s="12"/>
    </row>
    <row r="1368" spans="1:40" x14ac:dyDescent="0.35">
      <c r="A1368" s="12"/>
      <c r="B1368" s="12">
        <f t="shared" si="665"/>
        <v>123800</v>
      </c>
      <c r="C1368" s="29" t="str">
        <f t="shared" si="667"/>
        <v>-4.51951282913477E-06+0.0179292578327994i</v>
      </c>
      <c r="D1368" s="28" t="str">
        <f t="shared" si="668"/>
        <v>-5.39909568246221+0.137457643384795i</v>
      </c>
      <c r="E1368" s="12" t="str">
        <f t="shared" si="669"/>
        <v>4200</v>
      </c>
      <c r="F1368" s="12" t="str">
        <f t="shared" si="670"/>
        <v>0.704225352112676</v>
      </c>
      <c r="G1368" s="12" t="str">
        <f t="shared" si="666"/>
        <v>0.704225352112676</v>
      </c>
      <c r="H1368" s="12" t="str">
        <f t="shared" si="671"/>
        <v>7.40904455839278+2.43504489891983i</v>
      </c>
      <c r="I1368" s="12" t="str">
        <f t="shared" si="672"/>
        <v>486.161463143021i</v>
      </c>
      <c r="J1368" s="12" t="str">
        <f t="shared" si="673"/>
        <v>-201.166874918353+105.14544553189i</v>
      </c>
      <c r="K1368" s="12" t="str">
        <f t="shared" si="674"/>
        <v>0.992119882213044-1.898148371901i</v>
      </c>
      <c r="L1368" s="12" t="str">
        <f t="shared" si="675"/>
        <v>0.0492365371122893-0.0793393567331164i</v>
      </c>
      <c r="M1368" s="12" t="str">
        <f t="shared" si="676"/>
        <v>1.04135641932533-1.97748772863412i</v>
      </c>
      <c r="N1368" s="12" t="str">
        <f t="shared" si="677"/>
        <v>-1.55571668205767i</v>
      </c>
      <c r="O1368" s="12" t="str">
        <f t="shared" si="678"/>
        <v>0.0150790732360327-0.999886304311816i</v>
      </c>
      <c r="P1368" s="12" t="str">
        <f t="shared" si="679"/>
        <v>0.984920926763967+0.999886304311816i</v>
      </c>
      <c r="Q1368" s="12" t="str">
        <f t="shared" si="680"/>
        <v>-0.984920926763967+0.555830377745854i</v>
      </c>
      <c r="R1368" s="12" t="str">
        <f t="shared" si="681"/>
        <v>-0.323922329492945-1.19799685742383i</v>
      </c>
      <c r="S1368" s="12" t="str">
        <f t="shared" si="682"/>
        <v>0.159312727786273i</v>
      </c>
      <c r="T1368" s="12" t="str">
        <f t="shared" si="683"/>
        <v>0.190856147235573-0.051604949902405i</v>
      </c>
      <c r="U1368" s="12" t="str">
        <f t="shared" si="684"/>
        <v>0.001-0.0128558112352096i</v>
      </c>
      <c r="V1368" s="12" t="str">
        <f t="shared" si="685"/>
        <v>0.0015-0.00390754140887831i</v>
      </c>
      <c r="W1368" s="12" t="str">
        <f t="shared" si="686"/>
        <v>0.000929216428286551-0.00304579023665817i</v>
      </c>
      <c r="X1368" s="12" t="str">
        <f t="shared" si="687"/>
        <v>0.00120900510374738-0.00280889799738785i</v>
      </c>
      <c r="Y1368" s="12" t="str">
        <f t="shared" si="688"/>
        <v>0.00029+0.116678751154325i</v>
      </c>
      <c r="Z1368" s="12" t="str">
        <f t="shared" si="689"/>
        <v>-0.29428317438666-0.131283151869161i</v>
      </c>
      <c r="AA1368" s="12" t="str">
        <f t="shared" si="690"/>
        <v>1.38704829030099-105.36520839276i</v>
      </c>
      <c r="AB1368" s="12" t="str">
        <f t="shared" si="691"/>
        <v>0.4764125897843-0.128815593234984i</v>
      </c>
      <c r="AC1368" s="12" t="str">
        <f t="shared" si="692"/>
        <v>1.24138405374038-1.07624299498971i</v>
      </c>
      <c r="AD1368" s="12" t="str">
        <f t="shared" si="693"/>
        <v>0.270454877673154+0.130708602090261i</v>
      </c>
      <c r="AE1368" s="12" t="str">
        <f t="shared" si="694"/>
        <v>-0.06243048267119-0.0739715111220844i</v>
      </c>
      <c r="AF1368" s="12" t="str">
        <f t="shared" si="695"/>
        <v>-12.808140240855-2.29758725553503i</v>
      </c>
      <c r="AG1368" s="12" t="str">
        <f t="shared" si="696"/>
        <v>1.0512131285266-0.102501152161804i</v>
      </c>
      <c r="AH1368" s="12" t="str">
        <f t="shared" si="697"/>
        <v>0.493111455570773+1.0858135529204i</v>
      </c>
      <c r="AI1368" s="12">
        <f t="shared" si="698"/>
        <v>1.5294539931689477</v>
      </c>
      <c r="AJ1368" s="12">
        <f t="shared" si="699"/>
        <v>65.575297233740599</v>
      </c>
      <c r="AK1368" s="12"/>
      <c r="AL1368" s="12"/>
      <c r="AM1368" s="12"/>
      <c r="AN1368" s="12"/>
    </row>
    <row r="1369" spans="1:40" x14ac:dyDescent="0.35">
      <c r="A1369" s="12"/>
      <c r="B1369" s="12">
        <f t="shared" si="665"/>
        <v>123900</v>
      </c>
      <c r="C1369" s="29" t="str">
        <f t="shared" si="667"/>
        <v>-4.51222035344875E-06+0.01791478708578i</v>
      </c>
      <c r="D1369" s="28" t="str">
        <f t="shared" si="668"/>
        <v>-5.39909562655322+0.13734670099098i</v>
      </c>
      <c r="E1369" s="12" t="str">
        <f t="shared" si="669"/>
        <v>4200</v>
      </c>
      <c r="F1369" s="12" t="str">
        <f t="shared" si="670"/>
        <v>0.704225352112676</v>
      </c>
      <c r="G1369" s="12" t="str">
        <f t="shared" si="666"/>
        <v>0.704225352112676</v>
      </c>
      <c r="H1369" s="12" t="str">
        <f t="shared" si="671"/>
        <v>7.41028911328952+2.43352364721713i</v>
      </c>
      <c r="I1369" s="12" t="str">
        <f t="shared" si="672"/>
        <v>486.554162224719i</v>
      </c>
      <c r="J1369" s="12" t="str">
        <f t="shared" si="673"/>
        <v>-201.49360920836+105.230377232643i</v>
      </c>
      <c r="K1369" s="12" t="str">
        <f t="shared" si="674"/>
        <v>0.990849615241052-1.89726455808715i</v>
      </c>
      <c r="L1369" s="12" t="str">
        <f t="shared" si="675"/>
        <v>0.0491791548139748-0.0793109033913861i</v>
      </c>
      <c r="M1369" s="12" t="str">
        <f t="shared" si="676"/>
        <v>1.04002877005503-1.97657546147854i</v>
      </c>
      <c r="N1369" s="12" t="str">
        <f t="shared" si="677"/>
        <v>-1.5569733191191i</v>
      </c>
      <c r="O1369" s="12" t="str">
        <f t="shared" si="678"/>
        <v>0.0138225674735568-0.999904463750632i</v>
      </c>
      <c r="P1369" s="12" t="str">
        <f t="shared" si="679"/>
        <v>0.986177432526443+0.999904463750632i</v>
      </c>
      <c r="Q1369" s="12" t="str">
        <f t="shared" si="680"/>
        <v>-0.986177432526443+0.557068855368468i</v>
      </c>
      <c r="R1369" s="12" t="str">
        <f t="shared" si="681"/>
        <v>-0.323906368339376-1.1968866602272i</v>
      </c>
      <c r="S1369" s="12" t="str">
        <f t="shared" si="682"/>
        <v>0.159441413349913i</v>
      </c>
      <c r="T1369" s="12" t="str">
        <f t="shared" si="683"/>
        <v>0.190833300726282-0.0516440891610676i</v>
      </c>
      <c r="U1369" s="12" t="str">
        <f t="shared" si="684"/>
        <v>0.001-0.0128454352777962i</v>
      </c>
      <c r="V1369" s="12" t="str">
        <f t="shared" si="685"/>
        <v>0.0015-0.00390438762243047i</v>
      </c>
      <c r="W1369" s="12" t="str">
        <f t="shared" si="686"/>
        <v>0.000929204852358505-0.00304340952963542i</v>
      </c>
      <c r="X1369" s="12" t="str">
        <f t="shared" si="687"/>
        <v>0.00120851427835073-0.00280675797204654i</v>
      </c>
      <c r="Y1369" s="12" t="str">
        <f t="shared" si="688"/>
        <v>0.00029+0.116772998933933i</v>
      </c>
      <c r="Z1369" s="12" t="str">
        <f t="shared" si="689"/>
        <v>-0.293811752698144-0.131112971004908i</v>
      </c>
      <c r="AA1369" s="12" t="str">
        <f t="shared" si="690"/>
        <v>1.38425023271933-105.27613774042i</v>
      </c>
      <c r="AB1369" s="12" t="str">
        <f t="shared" si="691"/>
        <v>0.476355560630057-0.128913292134662i</v>
      </c>
      <c r="AC1369" s="12" t="str">
        <f t="shared" si="692"/>
        <v>1.24061663793916-1.07562624474278i</v>
      </c>
      <c r="AD1369" s="12" t="str">
        <f t="shared" si="693"/>
        <v>0.270626741998176+0.130725261235585i</v>
      </c>
      <c r="AE1369" s="12" t="str">
        <f t="shared" si="694"/>
        <v>-0.0623735400074816-0.0738912943023093i</v>
      </c>
      <c r="AF1369" s="12" t="str">
        <f t="shared" si="695"/>
        <v>-12.8093847398427-2.29617694622615i</v>
      </c>
      <c r="AG1369" s="12" t="str">
        <f t="shared" si="696"/>
        <v>1.05117545397366-0.102480685730663i</v>
      </c>
      <c r="AH1369" s="12" t="str">
        <f t="shared" si="697"/>
        <v>0.492910861621155+1.08472523883203i</v>
      </c>
      <c r="AI1369" s="12">
        <f t="shared" si="698"/>
        <v>1.521629195404727</v>
      </c>
      <c r="AJ1369" s="12">
        <f t="shared" si="699"/>
        <v>65.562439680726555</v>
      </c>
      <c r="AK1369" s="12"/>
      <c r="AL1369" s="12"/>
      <c r="AM1369" s="12"/>
      <c r="AN1369" s="12"/>
    </row>
    <row r="1370" spans="1:40" x14ac:dyDescent="0.35">
      <c r="A1370" s="12"/>
      <c r="B1370" s="12">
        <f t="shared" si="665"/>
        <v>124000</v>
      </c>
      <c r="C1370" s="29" t="str">
        <f t="shared" si="667"/>
        <v>-4.50494551373249E-06+0.0179003396786707i</v>
      </c>
      <c r="D1370" s="28" t="str">
        <f t="shared" si="668"/>
        <v>-5.39909557077946+0.137235937536475i</v>
      </c>
      <c r="E1370" s="12" t="str">
        <f t="shared" si="669"/>
        <v>4200</v>
      </c>
      <c r="F1370" s="12" t="str">
        <f t="shared" si="670"/>
        <v>0.704225352112676</v>
      </c>
      <c r="G1370" s="12" t="str">
        <f t="shared" si="666"/>
        <v>0.704225352112676</v>
      </c>
      <c r="H1370" s="12" t="str">
        <f t="shared" si="671"/>
        <v>7.4115311111497+2.43200393748627i</v>
      </c>
      <c r="I1370" s="12" t="str">
        <f t="shared" si="672"/>
        <v>486.946861306418i</v>
      </c>
      <c r="J1370" s="12" t="str">
        <f t="shared" si="673"/>
        <v>-201.820607312892+105.315308933396i</v>
      </c>
      <c r="K1370" s="12" t="str">
        <f t="shared" si="674"/>
        <v>0.98958157508137-1.89638103416548i</v>
      </c>
      <c r="L1370" s="12" t="str">
        <f t="shared" si="675"/>
        <v>0.0491218599410013-0.079282441775101i</v>
      </c>
      <c r="M1370" s="12" t="str">
        <f t="shared" si="676"/>
        <v>1.03870343502237-1.97566347594058i</v>
      </c>
      <c r="N1370" s="12" t="str">
        <f t="shared" si="677"/>
        <v>-1.55822995618054i</v>
      </c>
      <c r="O1370" s="12" t="str">
        <f t="shared" si="678"/>
        <v>0.0125660398833501-0.999921044203816i</v>
      </c>
      <c r="P1370" s="12" t="str">
        <f t="shared" si="679"/>
        <v>0.98743396011665+0.999921044203816i</v>
      </c>
      <c r="Q1370" s="12" t="str">
        <f t="shared" si="680"/>
        <v>-0.98743396011665+0.558308911976724i</v>
      </c>
      <c r="R1370" s="12" t="str">
        <f t="shared" si="681"/>
        <v>-0.323890391778382-1.1957781321374i</v>
      </c>
      <c r="S1370" s="12" t="str">
        <f t="shared" si="682"/>
        <v>0.159570098913553i</v>
      </c>
      <c r="T1370" s="12" t="str">
        <f t="shared" si="683"/>
        <v>0.190810434823829-0.0516832218532259i</v>
      </c>
      <c r="U1370" s="12" t="str">
        <f t="shared" si="684"/>
        <v>0.001-0.012835076055798i</v>
      </c>
      <c r="V1370" s="12" t="str">
        <f t="shared" si="685"/>
        <v>0.0015-0.00390123892273496i</v>
      </c>
      <c r="W1370" s="12" t="str">
        <f t="shared" si="686"/>
        <v>0.000929193267898751-0.00304103271957844i</v>
      </c>
      <c r="X1370" s="12" t="str">
        <f t="shared" si="687"/>
        <v>0.00120802458704353-0.00280462132933004i</v>
      </c>
      <c r="Y1370" s="12" t="str">
        <f t="shared" si="688"/>
        <v>0.00029+0.11686724671354i</v>
      </c>
      <c r="Z1370" s="12" t="str">
        <f t="shared" si="689"/>
        <v>-0.293341483869835-0.130943223071094i</v>
      </c>
      <c r="AA1370" s="12" t="str">
        <f t="shared" si="690"/>
        <v>1.3814607735136-105.187220593786i</v>
      </c>
      <c r="AB1370" s="12" t="str">
        <f t="shared" si="691"/>
        <v>0.47629848306686-0.129010974643119i</v>
      </c>
      <c r="AC1370" s="12" t="str">
        <f t="shared" si="692"/>
        <v>1.23985059985959-1.07500965915849i</v>
      </c>
      <c r="AD1370" s="12" t="str">
        <f t="shared" si="693"/>
        <v>0.270798655244245+0.130741716340607i</v>
      </c>
      <c r="AE1370" s="12" t="str">
        <f t="shared" si="694"/>
        <v>-0.0623167376318171-0.0738112177960422i</v>
      </c>
      <c r="AF1370" s="12" t="str">
        <f t="shared" si="695"/>
        <v>-12.8106266819292-2.29476799994979i</v>
      </c>
      <c r="AG1370" s="12" t="str">
        <f t="shared" si="696"/>
        <v>1.05113776882772-0.102460274865788i</v>
      </c>
      <c r="AH1370" s="12" t="str">
        <f t="shared" si="697"/>
        <v>0.492710779707089+1.08363882185575i</v>
      </c>
      <c r="AI1370" s="12">
        <f t="shared" si="698"/>
        <v>1.5138119283910256</v>
      </c>
      <c r="AJ1370" s="12">
        <f t="shared" si="699"/>
        <v>65.549574290566454</v>
      </c>
      <c r="AK1370" s="12"/>
      <c r="AL1370" s="12"/>
      <c r="AM1370" s="12"/>
      <c r="AN1370" s="12"/>
    </row>
    <row r="1371" spans="1:40" x14ac:dyDescent="0.35">
      <c r="A1371" s="12"/>
      <c r="B1371" s="12">
        <f t="shared" si="665"/>
        <v>124100</v>
      </c>
      <c r="C1371" s="29" t="str">
        <f t="shared" si="667"/>
        <v>-4.49768825316451E-06+0.0178859155550495i</v>
      </c>
      <c r="D1371" s="28" t="str">
        <f t="shared" si="668"/>
        <v>-5.39909551514046+0.137125352588713i</v>
      </c>
      <c r="E1371" s="12" t="str">
        <f t="shared" si="669"/>
        <v>4200</v>
      </c>
      <c r="F1371" s="12" t="str">
        <f t="shared" si="670"/>
        <v>0.704225352112676</v>
      </c>
      <c r="G1371" s="12" t="str">
        <f t="shared" si="666"/>
        <v>0.704225352112676</v>
      </c>
      <c r="H1371" s="12" t="str">
        <f t="shared" si="671"/>
        <v>7.41277055863673+2.43048576837352i</v>
      </c>
      <c r="I1371" s="12" t="str">
        <f t="shared" si="672"/>
        <v>487.339560388117i</v>
      </c>
      <c r="J1371" s="12" t="str">
        <f t="shared" si="673"/>
        <v>-202.14786923195+105.400240634149i</v>
      </c>
      <c r="K1371" s="12" t="str">
        <f t="shared" si="674"/>
        <v>0.988315757118882-1.89549780178788i</v>
      </c>
      <c r="L1371" s="12" t="str">
        <f t="shared" si="675"/>
        <v>0.0490646523495352-0.0792539719933082i</v>
      </c>
      <c r="M1371" s="12" t="str">
        <f t="shared" si="676"/>
        <v>1.03738040946842-1.97475177378119i</v>
      </c>
      <c r="N1371" s="12" t="str">
        <f t="shared" si="677"/>
        <v>-1.55948659324197i</v>
      </c>
      <c r="O1371" s="12" t="str">
        <f t="shared" si="678"/>
        <v>0.0113094924496612-0.999936045645186i</v>
      </c>
      <c r="P1371" s="12" t="str">
        <f t="shared" si="679"/>
        <v>0.988690507550339+0.999936045645186i</v>
      </c>
      <c r="Q1371" s="12" t="str">
        <f t="shared" si="680"/>
        <v>-0.988690507550339+0.559550547596784i</v>
      </c>
      <c r="R1371" s="12" t="str">
        <f t="shared" si="681"/>
        <v>-0.323874399803406-1.19467126910554i</v>
      </c>
      <c r="S1371" s="12" t="str">
        <f t="shared" si="682"/>
        <v>0.159698784477193i</v>
      </c>
      <c r="T1371" s="12" t="str">
        <f t="shared" si="683"/>
        <v>0.19078754952598-0.0517223479718844i</v>
      </c>
      <c r="U1371" s="12" t="str">
        <f t="shared" si="684"/>
        <v>0.001-0.0128247335287587i</v>
      </c>
      <c r="V1371" s="12" t="str">
        <f t="shared" si="685"/>
        <v>0.0015-0.00389809529749504i</v>
      </c>
      <c r="W1371" s="12" t="str">
        <f t="shared" si="686"/>
        <v>0.000929181674909178-0.00303865979705408i</v>
      </c>
      <c r="X1371" s="12" t="str">
        <f t="shared" si="687"/>
        <v>0.00120753602621913-0.00280248806144148i</v>
      </c>
      <c r="Y1371" s="12" t="str">
        <f t="shared" si="688"/>
        <v>0.00029+0.116961494493148i</v>
      </c>
      <c r="Z1371" s="12" t="str">
        <f t="shared" si="689"/>
        <v>-0.29287236413585-0.130773906480502i</v>
      </c>
      <c r="AA1371" s="12" t="str">
        <f t="shared" si="690"/>
        <v>1.3786798773279-105.09845654966i</v>
      </c>
      <c r="AB1371" s="12" t="str">
        <f t="shared" si="691"/>
        <v>0.476241357089132-0.129108640742892i</v>
      </c>
      <c r="AC1371" s="12" t="str">
        <f t="shared" si="692"/>
        <v>1.23908593670542-1.0743932392595i</v>
      </c>
      <c r="AD1371" s="12" t="str">
        <f t="shared" si="693"/>
        <v>0.270970617196063+0.130757967313652i</v>
      </c>
      <c r="AE1371" s="12" t="str">
        <f t="shared" si="694"/>
        <v>-0.0622600750805058-0.0737312811689093i</v>
      </c>
      <c r="AF1371" s="12" t="str">
        <f t="shared" si="695"/>
        <v>-12.8118660737772-2.29336041578481i</v>
      </c>
      <c r="AG1371" s="12" t="str">
        <f t="shared" si="696"/>
        <v>1.05110007306631-0.102439919338591i</v>
      </c>
      <c r="AH1371" s="12" t="str">
        <f t="shared" si="697"/>
        <v>0.492511208504587+1.08255429629133i</v>
      </c>
      <c r="AI1371" s="12">
        <f t="shared" si="698"/>
        <v>1.5060021765469764</v>
      </c>
      <c r="AJ1371" s="12">
        <f t="shared" si="699"/>
        <v>65.536701050632558</v>
      </c>
      <c r="AK1371" s="12"/>
      <c r="AL1371" s="12"/>
      <c r="AM1371" s="12"/>
      <c r="AN1371" s="12"/>
    </row>
    <row r="1372" spans="1:40" x14ac:dyDescent="0.35">
      <c r="A1372" s="12"/>
      <c r="B1372" s="12">
        <f t="shared" si="665"/>
        <v>124200</v>
      </c>
      <c r="C1372" s="29" t="str">
        <f t="shared" si="667"/>
        <v>-4.49044851515198E-06+0.0178715146586761i</v>
      </c>
      <c r="D1372" s="28" t="str">
        <f t="shared" si="668"/>
        <v>-5.3990954596358+0.137014945716517i</v>
      </c>
      <c r="E1372" s="12" t="str">
        <f t="shared" si="669"/>
        <v>4200</v>
      </c>
      <c r="F1372" s="12" t="str">
        <f t="shared" si="670"/>
        <v>0.704225352112676</v>
      </c>
      <c r="G1372" s="12" t="str">
        <f t="shared" si="666"/>
        <v>0.704225352112676</v>
      </c>
      <c r="H1372" s="12" t="str">
        <f t="shared" si="671"/>
        <v>7.41400746239371+2.42896913852219i</v>
      </c>
      <c r="I1372" s="12" t="str">
        <f t="shared" si="672"/>
        <v>487.732259469815i</v>
      </c>
      <c r="J1372" s="12" t="str">
        <f t="shared" si="673"/>
        <v>-202.475394965533+105.485172334901i</v>
      </c>
      <c r="K1372" s="12" t="str">
        <f t="shared" si="674"/>
        <v>0.987052156748322-1.89461486259594i</v>
      </c>
      <c r="L1372" s="12" t="str">
        <f t="shared" si="675"/>
        <v>0.0490075318959209-0.079225494154594i</v>
      </c>
      <c r="M1372" s="12" t="str">
        <f t="shared" si="676"/>
        <v>1.03605968864424-1.97384035675053i</v>
      </c>
      <c r="N1372" s="12" t="str">
        <f t="shared" si="677"/>
        <v>-1.56074323030341i</v>
      </c>
      <c r="O1372" s="12" t="str">
        <f t="shared" si="678"/>
        <v>0.01005292715673-0.999949468051052i</v>
      </c>
      <c r="P1372" s="12" t="str">
        <f t="shared" si="679"/>
        <v>0.98994707284327+0.999949468051052i</v>
      </c>
      <c r="Q1372" s="12" t="str">
        <f t="shared" si="680"/>
        <v>-0.98994707284327+0.560793762252358i</v>
      </c>
      <c r="R1372" s="12" t="str">
        <f t="shared" si="681"/>
        <v>-0.32385839240788-1.19356606709573i</v>
      </c>
      <c r="S1372" s="12" t="str">
        <f t="shared" si="682"/>
        <v>0.159827470040833i</v>
      </c>
      <c r="T1372" s="12" t="str">
        <f t="shared" si="683"/>
        <v>0.190764644830498-0.0517614675100428i</v>
      </c>
      <c r="U1372" s="12" t="str">
        <f t="shared" si="684"/>
        <v>0.001-0.0128144076563523i</v>
      </c>
      <c r="V1372" s="12" t="str">
        <f t="shared" si="685"/>
        <v>0.0015-0.00389495673445358i</v>
      </c>
      <c r="W1372" s="12" t="str">
        <f t="shared" si="686"/>
        <v>0.000929170073391667-0.00303629075265951i</v>
      </c>
      <c r="X1372" s="12" t="str">
        <f t="shared" si="687"/>
        <v>0.00120704859228508-0.00280035816060753i</v>
      </c>
      <c r="Y1372" s="12" t="str">
        <f t="shared" si="688"/>
        <v>0.00029+0.117055742272756i</v>
      </c>
      <c r="Z1372" s="12" t="str">
        <f t="shared" si="689"/>
        <v>-0.292404389745698-0.130605019653347i</v>
      </c>
      <c r="AA1372" s="12" t="str">
        <f t="shared" si="690"/>
        <v>1.37590750898731-105.009845206279i</v>
      </c>
      <c r="AB1372" s="12" t="str">
        <f t="shared" si="691"/>
        <v>0.476184182691289-0.129206290416509i</v>
      </c>
      <c r="AC1372" s="12" t="str">
        <f t="shared" si="692"/>
        <v>1.23832264568631-1.07377698606214i</v>
      </c>
      <c r="AD1372" s="12" t="str">
        <f t="shared" si="693"/>
        <v>0.271142627638174+0.130774014063215i</v>
      </c>
      <c r="AE1372" s="12" t="str">
        <f t="shared" si="694"/>
        <v>-0.0622035518917124-0.0736514839882937i</v>
      </c>
      <c r="AF1372" s="12" t="str">
        <f t="shared" si="695"/>
        <v>-12.8131029220295-2.29195419280567i</v>
      </c>
      <c r="AG1372" s="12" t="str">
        <f t="shared" si="696"/>
        <v>1.05106236666718-0.102419618921226i</v>
      </c>
      <c r="AH1372" s="12" t="str">
        <f t="shared" si="697"/>
        <v>0.492312146693085+1.0814716564601i</v>
      </c>
      <c r="AI1372" s="12">
        <f t="shared" si="698"/>
        <v>1.4981999243312867</v>
      </c>
      <c r="AJ1372" s="12">
        <f t="shared" si="699"/>
        <v>65.523819948360213</v>
      </c>
      <c r="AK1372" s="12"/>
      <c r="AL1372" s="12"/>
      <c r="AM1372" s="12"/>
      <c r="AN1372" s="12"/>
    </row>
    <row r="1373" spans="1:40" x14ac:dyDescent="0.35">
      <c r="A1373" s="12"/>
      <c r="B1373" s="12">
        <f t="shared" si="665"/>
        <v>124300</v>
      </c>
      <c r="C1373" s="29" t="str">
        <f t="shared" si="667"/>
        <v>-4.48322624332966E-06+0.0178571369334912i</v>
      </c>
      <c r="D1373" s="28" t="str">
        <f t="shared" si="668"/>
        <v>-5.39909540426505+0.136904716490099i</v>
      </c>
      <c r="E1373" s="12" t="str">
        <f t="shared" si="669"/>
        <v>4200</v>
      </c>
      <c r="F1373" s="12" t="str">
        <f t="shared" si="670"/>
        <v>0.704225352112676</v>
      </c>
      <c r="G1373" s="12" t="str">
        <f t="shared" si="666"/>
        <v>0.704225352112676</v>
      </c>
      <c r="H1373" s="12" t="str">
        <f t="shared" si="671"/>
        <v>7.41524182904335+2.42745404657277i</v>
      </c>
      <c r="I1373" s="12" t="str">
        <f t="shared" si="672"/>
        <v>488.124958551514i</v>
      </c>
      <c r="J1373" s="12" t="str">
        <f t="shared" si="673"/>
        <v>-202.803184513642+105.570104035654i</v>
      </c>
      <c r="K1373" s="12" t="str">
        <f t="shared" si="674"/>
        <v>0.985790769374257-1.89373221822092i</v>
      </c>
      <c r="L1373" s="12" t="str">
        <f t="shared" si="675"/>
        <v>0.0489504984366815-0.0791970083670849i</v>
      </c>
      <c r="M1373" s="12" t="str">
        <f t="shared" si="676"/>
        <v>1.03474126781094-1.972929226588i</v>
      </c>
      <c r="N1373" s="12" t="str">
        <f t="shared" si="677"/>
        <v>-1.56199986736485i</v>
      </c>
      <c r="O1373" s="12" t="str">
        <f t="shared" si="678"/>
        <v>0.00879634598885448-0.999961311400218i</v>
      </c>
      <c r="P1373" s="12" t="str">
        <f t="shared" si="679"/>
        <v>0.991203654011146+0.999961311400218i</v>
      </c>
      <c r="Q1373" s="12" t="str">
        <f t="shared" si="680"/>
        <v>-0.991203654011146+0.562038555964632i</v>
      </c>
      <c r="R1373" s="12" t="str">
        <f t="shared" si="681"/>
        <v>-0.323842369585233-1.19246252208507i</v>
      </c>
      <c r="S1373" s="12" t="str">
        <f t="shared" si="682"/>
        <v>0.159956155604473i</v>
      </c>
      <c r="T1373" s="12" t="str">
        <f t="shared" si="683"/>
        <v>0.190741720735142-0.0518005804606968i</v>
      </c>
      <c r="U1373" s="12" t="str">
        <f t="shared" si="684"/>
        <v>0.000999999999999999-0.0128040983983826i</v>
      </c>
      <c r="V1373" s="12" t="str">
        <f t="shared" si="685"/>
        <v>0.0015-0.00389182322139288i</v>
      </c>
      <c r="W1373" s="12" t="str">
        <f t="shared" si="686"/>
        <v>0.00092915846334812-0.00303392557702222i</v>
      </c>
      <c r="X1373" s="12" t="str">
        <f t="shared" si="687"/>
        <v>0.00120656228166305-0.0027982316190784i</v>
      </c>
      <c r="Y1373" s="12" t="str">
        <f t="shared" si="688"/>
        <v>0.00029+0.117149990052363i</v>
      </c>
      <c r="Z1373" s="12" t="str">
        <f t="shared" si="689"/>
        <v>-0.291937556964191-0.130436561017224i</v>
      </c>
      <c r="AA1373" s="12" t="str">
        <f t="shared" si="690"/>
        <v>1.37314363349649-104.921386163297i</v>
      </c>
      <c r="AB1373" s="12" t="str">
        <f t="shared" si="691"/>
        <v>0.476126959867737-0.129303923646484i</v>
      </c>
      <c r="AC1373" s="12" t="str">
        <f t="shared" si="692"/>
        <v>1.23756072401786-1.07316090057644i</v>
      </c>
      <c r="AD1373" s="12" t="str">
        <f t="shared" si="693"/>
        <v>0.271314686354955+0.130789856497965i</v>
      </c>
      <c r="AE1373" s="12" t="str">
        <f t="shared" si="694"/>
        <v>-0.0621471676054403-0.0735718258233199i</v>
      </c>
      <c r="AF1373" s="12" t="str">
        <f t="shared" si="695"/>
        <v>-12.8143372333084-2.29054933008267i</v>
      </c>
      <c r="AG1373" s="12" t="str">
        <f t="shared" si="696"/>
        <v>1.05102464960827-0.102399373386566i</v>
      </c>
      <c r="AH1373" s="12" t="str">
        <f t="shared" si="697"/>
        <v>0.492113592955357+1.08039089670475i</v>
      </c>
      <c r="AI1373" s="12">
        <f t="shared" si="698"/>
        <v>1.4904051562412013</v>
      </c>
      <c r="AJ1373" s="12">
        <f t="shared" si="699"/>
        <v>65.510930971248868</v>
      </c>
      <c r="AK1373" s="12"/>
      <c r="AL1373" s="12"/>
      <c r="AM1373" s="12"/>
      <c r="AN1373" s="12"/>
    </row>
    <row r="1374" spans="1:40" x14ac:dyDescent="0.35">
      <c r="A1374" s="12"/>
      <c r="B1374" s="12">
        <f t="shared" si="665"/>
        <v>124400</v>
      </c>
      <c r="C1374" s="29" t="str">
        <f t="shared" si="667"/>
        <v>-4.47602138155876E-06+0.0178427823236157i</v>
      </c>
      <c r="D1374" s="28" t="str">
        <f t="shared" si="668"/>
        <v>-5.39909534902778+0.136794664481054i</v>
      </c>
      <c r="E1374" s="12" t="str">
        <f t="shared" si="669"/>
        <v>4200</v>
      </c>
      <c r="F1374" s="12" t="str">
        <f t="shared" si="670"/>
        <v>0.704225352112676</v>
      </c>
      <c r="G1374" s="12" t="str">
        <f t="shared" si="666"/>
        <v>0.704225352112676</v>
      </c>
      <c r="H1374" s="12" t="str">
        <f t="shared" si="671"/>
        <v>7.41647366518808+2.42594049116287i</v>
      </c>
      <c r="I1374" s="12" t="str">
        <f t="shared" si="672"/>
        <v>488.517657633213i</v>
      </c>
      <c r="J1374" s="12" t="str">
        <f t="shared" si="673"/>
        <v>-203.131237876277+105.655035736407i</v>
      </c>
      <c r="K1374" s="12" t="str">
        <f t="shared" si="674"/>
        <v>0.984531590411045-1.89284987028387i</v>
      </c>
      <c r="L1374" s="12" t="str">
        <f t="shared" si="675"/>
        <v>0.0488935518285179-0.0791685147384493i</v>
      </c>
      <c r="M1374" s="12" t="str">
        <f t="shared" si="676"/>
        <v>1.03342514223956-1.97201838502232i</v>
      </c>
      <c r="N1374" s="12" t="str">
        <f t="shared" si="677"/>
        <v>-1.56325650442628i</v>
      </c>
      <c r="O1374" s="12" t="str">
        <f t="shared" si="678"/>
        <v>0.00753975093035815-0.999971575673983i</v>
      </c>
      <c r="P1374" s="12" t="str">
        <f t="shared" si="679"/>
        <v>0.992460249069642+0.999971575673983i</v>
      </c>
      <c r="Q1374" s="12" t="str">
        <f t="shared" si="680"/>
        <v>-0.992460249069642+0.563284928752297i</v>
      </c>
      <c r="R1374" s="12" t="str">
        <f t="shared" si="681"/>
        <v>-0.323826331328884-1.1913606300636i</v>
      </c>
      <c r="S1374" s="12" t="str">
        <f t="shared" si="682"/>
        <v>0.160084841168113i</v>
      </c>
      <c r="T1374" s="12" t="str">
        <f t="shared" si="683"/>
        <v>0.190718777237674-0.0518396868168371i</v>
      </c>
      <c r="U1374" s="12" t="str">
        <f t="shared" si="684"/>
        <v>0.001-0.0127938057147826i</v>
      </c>
      <c r="V1374" s="12" t="str">
        <f t="shared" si="685"/>
        <v>0.0015-0.00388869474613453i</v>
      </c>
      <c r="W1374" s="12" t="str">
        <f t="shared" si="686"/>
        <v>0.000929146844780416-0.00303156426079977i</v>
      </c>
      <c r="X1374" s="12" t="str">
        <f t="shared" si="687"/>
        <v>0.00120607709078873-0.00279610842912759i</v>
      </c>
      <c r="Y1374" s="12" t="str">
        <f t="shared" si="688"/>
        <v>0.00029+0.117244237831971i</v>
      </c>
      <c r="Z1374" s="12" t="str">
        <f t="shared" si="689"/>
        <v>-0.291471862071379-0.130268529007072i</v>
      </c>
      <c r="AA1374" s="12" t="str">
        <f t="shared" si="690"/>
        <v>1.37038821603887-104.833079021792i</v>
      </c>
      <c r="AB1374" s="12" t="str">
        <f t="shared" si="691"/>
        <v>0.47606968861289-0.129401540415321i</v>
      </c>
      <c r="AC1374" s="12" t="str">
        <f t="shared" si="692"/>
        <v>1.2368001689215-1.07254498380619i</v>
      </c>
      <c r="AD1374" s="12" t="str">
        <f t="shared" si="693"/>
        <v>0.27148679313063+0.130805494526766i</v>
      </c>
      <c r="AE1374" s="12" t="str">
        <f t="shared" si="694"/>
        <v>-0.062090921763528-0.0734923062448584i</v>
      </c>
      <c r="AF1374" s="12" t="str">
        <f t="shared" si="695"/>
        <v>-12.8155690142159-2.28914582668182i</v>
      </c>
      <c r="AG1374" s="12" t="str">
        <f t="shared" si="696"/>
        <v>1.0509869218677-0.102379182508224i</v>
      </c>
      <c r="AH1374" s="12" t="str">
        <f t="shared" si="697"/>
        <v>0.49191554597752+1.07931201138937i</v>
      </c>
      <c r="AI1374" s="12">
        <f t="shared" si="698"/>
        <v>1.4826178568133439</v>
      </c>
      <c r="AJ1374" s="12">
        <f t="shared" si="699"/>
        <v>65.498034106863997</v>
      </c>
      <c r="AK1374" s="12"/>
      <c r="AL1374" s="12"/>
      <c r="AM1374" s="12"/>
      <c r="AN1374" s="12"/>
    </row>
    <row r="1375" spans="1:40" x14ac:dyDescent="0.35">
      <c r="A1375" s="12"/>
      <c r="B1375" s="12">
        <f t="shared" si="665"/>
        <v>124500</v>
      </c>
      <c r="C1375" s="29" t="str">
        <f t="shared" si="667"/>
        <v>-4.46883387392582E-06+0.0178284507733502i</v>
      </c>
      <c r="D1375" s="28" t="str">
        <f t="shared" si="668"/>
        <v>-5.39909529392355+0.136684789262352i</v>
      </c>
      <c r="E1375" s="12" t="str">
        <f t="shared" si="669"/>
        <v>4200</v>
      </c>
      <c r="F1375" s="12" t="str">
        <f t="shared" si="670"/>
        <v>0.704225352112676</v>
      </c>
      <c r="G1375" s="12" t="str">
        <f t="shared" si="666"/>
        <v>0.704225352112676</v>
      </c>
      <c r="H1375" s="12" t="str">
        <f t="shared" si="671"/>
        <v>7.41770297741009+2.42442847092733i</v>
      </c>
      <c r="I1375" s="12" t="str">
        <f t="shared" si="672"/>
        <v>488.910356714912i</v>
      </c>
      <c r="J1375" s="12" t="str">
        <f t="shared" si="673"/>
        <v>-203.459555053437+105.73996743716i</v>
      </c>
      <c r="K1375" s="12" t="str">
        <f t="shared" si="674"/>
        <v>0.983274615282855-1.89196782039563i</v>
      </c>
      <c r="L1375" s="12" t="str">
        <f t="shared" si="675"/>
        <v>0.0488366919283112-0.0791400133759001i</v>
      </c>
      <c r="M1375" s="12" t="str">
        <f t="shared" si="676"/>
        <v>1.03211130721117-1.97110783377153i</v>
      </c>
      <c r="N1375" s="12" t="str">
        <f t="shared" si="677"/>
        <v>-1.56451314148772i</v>
      </c>
      <c r="O1375" s="12" t="str">
        <f t="shared" si="678"/>
        <v>0.00628314396555596-0.999980260856137i</v>
      </c>
      <c r="P1375" s="12" t="str">
        <f t="shared" si="679"/>
        <v>0.993716856034444+0.999980260856137i</v>
      </c>
      <c r="Q1375" s="12" t="str">
        <f t="shared" si="680"/>
        <v>-0.993716856034444+0.564532880631583i</v>
      </c>
      <c r="R1375" s="12" t="str">
        <f t="shared" si="681"/>
        <v>-0.323810277632245-1.19026038703422i</v>
      </c>
      <c r="S1375" s="12" t="str">
        <f t="shared" si="682"/>
        <v>0.160213526731753i</v>
      </c>
      <c r="T1375" s="12" t="str">
        <f t="shared" si="683"/>
        <v>0.190695814335854-0.05187878657145i</v>
      </c>
      <c r="U1375" s="12" t="str">
        <f t="shared" si="684"/>
        <v>0.000999999999999999-0.0127835295656141i</v>
      </c>
      <c r="V1375" s="12" t="str">
        <f t="shared" si="685"/>
        <v>0.0015-0.00388557129653924i</v>
      </c>
      <c r="W1375" s="12" t="str">
        <f t="shared" si="686"/>
        <v>0.000929135217690457-0.00302920679467976i</v>
      </c>
      <c r="X1375" s="12" t="str">
        <f t="shared" si="687"/>
        <v>0.00120559301611182-0.00279398858305197i</v>
      </c>
      <c r="Y1375" s="12" t="str">
        <f t="shared" si="688"/>
        <v>0.00029+0.117338485611579i</v>
      </c>
      <c r="Z1375" s="12" t="str">
        <f t="shared" si="689"/>
        <v>-0.291007301362472-0.130100922065123i</v>
      </c>
      <c r="AA1375" s="12" t="str">
        <f t="shared" si="690"/>
        <v>1.36764122197532-104.744923384244i</v>
      </c>
      <c r="AB1375" s="12" t="str">
        <f t="shared" si="691"/>
        <v>0.476012368921157-0.129499140705512i</v>
      </c>
      <c r="AC1375" s="12" t="str">
        <f t="shared" si="692"/>
        <v>1.23604097762459-1.07192923674893i</v>
      </c>
      <c r="AD1375" s="12" t="str">
        <f t="shared" si="693"/>
        <v>0.27165894774926+0.13082092805865i</v>
      </c>
      <c r="AE1375" s="12" t="str">
        <f t="shared" si="694"/>
        <v>-0.0620348139096352-0.0734129248255014i</v>
      </c>
      <c r="AF1375" s="12" t="str">
        <f t="shared" si="695"/>
        <v>-12.8167982713336-2.28774368166498i</v>
      </c>
      <c r="AG1375" s="12" t="str">
        <f t="shared" si="696"/>
        <v>1.05094918342379-0.102359046060524i</v>
      </c>
      <c r="AH1375" s="12" t="str">
        <f t="shared" si="697"/>
        <v>0.49171800444902+1.07823499489918i</v>
      </c>
      <c r="AI1375" s="12">
        <f t="shared" si="698"/>
        <v>1.4748380106224224</v>
      </c>
      <c r="AJ1375" s="12">
        <f t="shared" si="699"/>
        <v>65.485129342833574</v>
      </c>
      <c r="AK1375" s="12"/>
      <c r="AL1375" s="12"/>
      <c r="AM1375" s="12"/>
      <c r="AN1375" s="12"/>
    </row>
    <row r="1376" spans="1:40" x14ac:dyDescent="0.35">
      <c r="A1376" s="12"/>
      <c r="B1376" s="12">
        <f t="shared" si="665"/>
        <v>124600</v>
      </c>
      <c r="C1376" s="29" t="str">
        <f t="shared" si="667"/>
        <v>-4.46166366474172E-06+0.0178141422271738i</v>
      </c>
      <c r="D1376" s="28" t="str">
        <f t="shared" si="668"/>
        <v>-5.39909523895195+0.136575090408333i</v>
      </c>
      <c r="E1376" s="12" t="str">
        <f t="shared" si="669"/>
        <v>4200</v>
      </c>
      <c r="F1376" s="12" t="str">
        <f t="shared" si="670"/>
        <v>0.704225352112676</v>
      </c>
      <c r="G1376" s="12" t="str">
        <f t="shared" si="666"/>
        <v>0.704225352112676</v>
      </c>
      <c r="H1376" s="12" t="str">
        <f t="shared" si="671"/>
        <v>7.41892977227148+2.42291798449819i</v>
      </c>
      <c r="I1376" s="12" t="str">
        <f t="shared" si="672"/>
        <v>489.30305579661i</v>
      </c>
      <c r="J1376" s="12" t="str">
        <f t="shared" si="673"/>
        <v>-203.788136045123+105.824899137912i</v>
      </c>
      <c r="K1376" s="12" t="str">
        <f t="shared" si="674"/>
        <v>0.982019839423607-1.89108607015693i</v>
      </c>
      <c r="L1376" s="12" t="str">
        <f t="shared" si="675"/>
        <v>0.0487799185931203-0.0791115043861948i</v>
      </c>
      <c r="M1376" s="12" t="str">
        <f t="shared" si="676"/>
        <v>1.03079975801673-1.97019757454312i</v>
      </c>
      <c r="N1376" s="12" t="str">
        <f t="shared" si="677"/>
        <v>-1.56576977854915i</v>
      </c>
      <c r="O1376" s="12" t="str">
        <f t="shared" si="678"/>
        <v>0.00502652707882181-0.999987366932966i</v>
      </c>
      <c r="P1376" s="12" t="str">
        <f t="shared" si="679"/>
        <v>0.994973472921178+0.999987366932966i</v>
      </c>
      <c r="Q1376" s="12" t="str">
        <f t="shared" si="680"/>
        <v>-0.994973472921178+0.565782411616184i</v>
      </c>
      <c r="R1376" s="12" t="str">
        <f t="shared" si="681"/>
        <v>-0.323794208488724-1.18916178901264i</v>
      </c>
      <c r="S1376" s="12" t="str">
        <f t="shared" si="682"/>
        <v>0.160342212295393i</v>
      </c>
      <c r="T1376" s="12" t="str">
        <f t="shared" si="683"/>
        <v>0.190672832027434-0.0519178797175177i</v>
      </c>
      <c r="U1376" s="12" t="str">
        <f t="shared" si="684"/>
        <v>0.001-0.012773269911067i</v>
      </c>
      <c r="V1376" s="12" t="str">
        <f t="shared" si="685"/>
        <v>0.0015-0.00388245286050669i</v>
      </c>
      <c r="W1376" s="12" t="str">
        <f t="shared" si="686"/>
        <v>0.000929123582080128-0.00302685316937964i</v>
      </c>
      <c r="X1376" s="12" t="str">
        <f t="shared" si="687"/>
        <v>0.00120511005409593-0.0027918720731716i</v>
      </c>
      <c r="Y1376" s="12" t="str">
        <f t="shared" si="688"/>
        <v>0.00029+0.117432733391186i</v>
      </c>
      <c r="Z1376" s="12" t="str">
        <f t="shared" si="689"/>
        <v>-0.290543871147774-0.129933738640879i</v>
      </c>
      <c r="AA1376" s="12" t="str">
        <f t="shared" si="690"/>
        <v>1.36490261684336-104.656918854546i</v>
      </c>
      <c r="AB1376" s="12" t="str">
        <f t="shared" si="691"/>
        <v>0.475955000786925-0.129596724499541i</v>
      </c>
      <c r="AC1376" s="12" t="str">
        <f t="shared" si="692"/>
        <v>1.23528314736029-1.07131366039596i</v>
      </c>
      <c r="AD1376" s="12" t="str">
        <f t="shared" si="693"/>
        <v>0.271831149994752+0.130836157002829i</v>
      </c>
      <c r="AE1376" s="12" t="str">
        <f t="shared" si="694"/>
        <v>-0.0619788435892437-0.0733336811395675i</v>
      </c>
      <c r="AF1376" s="12" t="str">
        <f t="shared" si="695"/>
        <v>-12.8180250112234-2.28634289408986i</v>
      </c>
      <c r="AG1376" s="12" t="str">
        <f t="shared" si="696"/>
        <v>1.05091143425504-0.102338963818525i</v>
      </c>
      <c r="AH1376" s="12" t="str">
        <f t="shared" si="697"/>
        <v>0.49152096706271+1.07715984164065i</v>
      </c>
      <c r="AI1376" s="12">
        <f t="shared" si="698"/>
        <v>1.4670656022828186</v>
      </c>
      <c r="AJ1376" s="12">
        <f t="shared" si="699"/>
        <v>65.472216666848254</v>
      </c>
      <c r="AK1376" s="12"/>
      <c r="AL1376" s="12"/>
      <c r="AM1376" s="12"/>
      <c r="AN1376" s="12"/>
    </row>
    <row r="1377" spans="1:40" x14ac:dyDescent="0.35">
      <c r="A1377" s="12"/>
      <c r="B1377" s="12">
        <f t="shared" si="665"/>
        <v>124700</v>
      </c>
      <c r="C1377" s="29" t="str">
        <f t="shared" si="667"/>
        <v>-0.0000044545106985405+0.017799856629744i</v>
      </c>
      <c r="D1377" s="28" t="str">
        <f t="shared" si="668"/>
        <v>-5.39909518411254+0.136465567494704i</v>
      </c>
      <c r="E1377" s="12" t="str">
        <f t="shared" si="669"/>
        <v>4200</v>
      </c>
      <c r="F1377" s="12" t="str">
        <f t="shared" si="670"/>
        <v>0.704225352112676</v>
      </c>
      <c r="G1377" s="12" t="str">
        <f t="shared" si="666"/>
        <v>0.704225352112676</v>
      </c>
      <c r="H1377" s="12" t="str">
        <f t="shared" si="671"/>
        <v>7.42015405631419+2.42140903050478i</v>
      </c>
      <c r="I1377" s="12" t="str">
        <f t="shared" si="672"/>
        <v>489.695754878309i</v>
      </c>
      <c r="J1377" s="12" t="str">
        <f t="shared" si="673"/>
        <v>-204.116980851335+105.909830838665i</v>
      </c>
      <c r="K1377" s="12" t="str">
        <f t="shared" si="674"/>
        <v>0.980767258277018-1.89020462115837i</v>
      </c>
      <c r="L1377" s="12" t="str">
        <f t="shared" si="675"/>
        <v>0.048723231680184-0.0790829878756383i</v>
      </c>
      <c r="M1377" s="12" t="str">
        <f t="shared" si="676"/>
        <v>1.0294904899572-1.96928760903401i</v>
      </c>
      <c r="N1377" s="12" t="str">
        <f t="shared" si="677"/>
        <v>-1.56702641561059i</v>
      </c>
      <c r="O1377" s="12" t="str">
        <f t="shared" si="678"/>
        <v>0.00376990225450531-0.999992893893247i</v>
      </c>
      <c r="P1377" s="12" t="str">
        <f t="shared" si="679"/>
        <v>0.996230097745495+0.999992893893247i</v>
      </c>
      <c r="Q1377" s="12" t="str">
        <f t="shared" si="680"/>
        <v>-0.996230097745495+0.567033521717343i</v>
      </c>
      <c r="R1377" s="12" t="str">
        <f t="shared" si="681"/>
        <v>-0.323778123891717-1.18806483202736i</v>
      </c>
      <c r="S1377" s="12" t="str">
        <f t="shared" si="682"/>
        <v>0.160470897859033i</v>
      </c>
      <c r="T1377" s="12" t="str">
        <f t="shared" si="683"/>
        <v>0.190649830310172-0.0519569662480171i</v>
      </c>
      <c r="U1377" s="12" t="str">
        <f t="shared" si="684"/>
        <v>0.001-0.0127630267114591i</v>
      </c>
      <c r="V1377" s="12" t="str">
        <f t="shared" si="685"/>
        <v>0.0015-0.00387933942597542i</v>
      </c>
      <c r="W1377" s="12" t="str">
        <f t="shared" si="686"/>
        <v>0.000929111937951329-0.0030245033756467i</v>
      </c>
      <c r="X1377" s="12" t="str">
        <f t="shared" si="687"/>
        <v>0.00120462820121851-0.00278975889182969i</v>
      </c>
      <c r="Y1377" s="12" t="str">
        <f t="shared" si="688"/>
        <v>0.00029+0.117526981170794i</v>
      </c>
      <c r="Z1377" s="12" t="str">
        <f t="shared" si="689"/>
        <v>-0.290081567752594-0.129766977191051i</v>
      </c>
      <c r="AA1377" s="12" t="str">
        <f t="shared" si="690"/>
        <v>1.36217236635573-104.569065037981i</v>
      </c>
      <c r="AB1377" s="12" t="str">
        <f t="shared" si="691"/>
        <v>0.475897584204598-0.129694291779875i</v>
      </c>
      <c r="AC1377" s="12" t="str">
        <f t="shared" si="692"/>
        <v>1.23452667536769-1.07069825573245i</v>
      </c>
      <c r="AD1377" s="12" t="str">
        <f t="shared" si="693"/>
        <v>0.272003399650847+0.130851181268701i</v>
      </c>
      <c r="AE1377" s="12" t="str">
        <f t="shared" si="694"/>
        <v>-0.0619230103496351-0.0732545747630829i</v>
      </c>
      <c r="AF1377" s="12" t="str">
        <f t="shared" si="695"/>
        <v>-12.8192492404267-2.28494346301008i</v>
      </c>
      <c r="AG1377" s="12" t="str">
        <f t="shared" si="696"/>
        <v>1.05087367434017-0.102318935557992i</v>
      </c>
      <c r="AH1377" s="12" t="str">
        <f t="shared" si="697"/>
        <v>0.491324432514679+1.07608654604114i</v>
      </c>
      <c r="AI1377" s="12">
        <f t="shared" si="698"/>
        <v>1.459300616446215</v>
      </c>
      <c r="AJ1377" s="12">
        <f t="shared" si="699"/>
        <v>65.459296066662844</v>
      </c>
      <c r="AK1377" s="12"/>
      <c r="AL1377" s="12"/>
      <c r="AM1377" s="12"/>
      <c r="AN1377" s="12"/>
    </row>
    <row r="1378" spans="1:40" x14ac:dyDescent="0.35">
      <c r="A1378" s="12"/>
      <c r="B1378" s="12">
        <f t="shared" si="665"/>
        <v>124800</v>
      </c>
      <c r="C1378" s="29" t="str">
        <f t="shared" si="667"/>
        <v>-4.44737492007834E-06+0.0177855939258955i</v>
      </c>
      <c r="D1378" s="28" t="str">
        <f t="shared" si="668"/>
        <v>-5.3990951294049+0.136356220098532i</v>
      </c>
      <c r="E1378" s="12" t="str">
        <f t="shared" si="669"/>
        <v>4200</v>
      </c>
      <c r="F1378" s="12" t="str">
        <f t="shared" si="670"/>
        <v>0.704225352112676</v>
      </c>
      <c r="G1378" s="12" t="str">
        <f t="shared" si="666"/>
        <v>0.704225352112676</v>
      </c>
      <c r="H1378" s="12" t="str">
        <f t="shared" si="671"/>
        <v>7.42137583606019+2.41990160757374i</v>
      </c>
      <c r="I1378" s="12" t="str">
        <f t="shared" si="672"/>
        <v>490.088453960008i</v>
      </c>
      <c r="J1378" s="12" t="str">
        <f t="shared" si="673"/>
        <v>-204.446089472072+105.994762539418i</v>
      </c>
      <c r="K1378" s="12" t="str">
        <f t="shared" si="674"/>
        <v>0.979516867296532-1.88932347498054i</v>
      </c>
      <c r="L1378" s="12" t="str">
        <f t="shared" si="675"/>
        <v>0.0486666310469208-0.0790544639500838i</v>
      </c>
      <c r="M1378" s="12" t="str">
        <f t="shared" si="676"/>
        <v>1.02818349834345-1.96837793893062i</v>
      </c>
      <c r="N1378" s="12" t="str">
        <f t="shared" si="677"/>
        <v>-1.56828305267202i</v>
      </c>
      <c r="O1378" s="12" t="str">
        <f t="shared" si="678"/>
        <v>0.00251327147700856-0.999996841728254i</v>
      </c>
      <c r="P1378" s="12" t="str">
        <f t="shared" si="679"/>
        <v>0.997486728522991+0.999996841728254i</v>
      </c>
      <c r="Q1378" s="12" t="str">
        <f t="shared" si="680"/>
        <v>-0.997486728522991+0.568286210943766i</v>
      </c>
      <c r="R1378" s="12" t="str">
        <f t="shared" si="681"/>
        <v>-0.323762023834614-1.1869695121196i</v>
      </c>
      <c r="S1378" s="12" t="str">
        <f t="shared" si="682"/>
        <v>0.160599583422673i</v>
      </c>
      <c r="T1378" s="12" t="str">
        <f t="shared" si="683"/>
        <v>0.190626809181821-0.0519960461559205i</v>
      </c>
      <c r="U1378" s="12" t="str">
        <f t="shared" si="684"/>
        <v>0.001-0.0127527999272352i</v>
      </c>
      <c r="V1378" s="12" t="str">
        <f t="shared" si="685"/>
        <v>0.0015-0.00387623098092256i</v>
      </c>
      <c r="W1378" s="12" t="str">
        <f t="shared" si="686"/>
        <v>0.000929100285305952-0.0030221574042578i</v>
      </c>
      <c r="X1378" s="12" t="str">
        <f t="shared" si="687"/>
        <v>0.0012041474539708-0.00278764903139245i</v>
      </c>
      <c r="Y1378" s="12" t="str">
        <f t="shared" si="688"/>
        <v>0.00029+0.117621228950402i</v>
      </c>
      <c r="Z1378" s="12" t="str">
        <f t="shared" si="689"/>
        <v>-0.289620387517181-0.129600636179528i</v>
      </c>
      <c r="AA1378" s="12" t="str">
        <f t="shared" si="690"/>
        <v>1.35945043639963-104.481361541229i</v>
      </c>
      <c r="AB1378" s="12" t="str">
        <f t="shared" si="691"/>
        <v>0.475840119168568-0.129791842528973i</v>
      </c>
      <c r="AC1378" s="12" t="str">
        <f t="shared" si="692"/>
        <v>1.23377155889172-1.07008302373741i</v>
      </c>
      <c r="AD1378" s="12" t="str">
        <f t="shared" si="693"/>
        <v>0.27217569650113+0.130866000765837i</v>
      </c>
      <c r="AE1378" s="12" t="str">
        <f t="shared" si="694"/>
        <v>-0.0618673137398928-0.0731756052737783i</v>
      </c>
      <c r="AF1378" s="12" t="str">
        <f t="shared" si="695"/>
        <v>-12.8204709654651-2.28354538747521i</v>
      </c>
      <c r="AG1378" s="12" t="str">
        <f t="shared" si="696"/>
        <v>1.05083590365806-0.10229896105541i</v>
      </c>
      <c r="AH1378" s="12" t="str">
        <f t="shared" si="697"/>
        <v>0.491128399504394+1.07501510254899i</v>
      </c>
      <c r="AI1378" s="12">
        <f t="shared" si="698"/>
        <v>1.4515430378031726</v>
      </c>
      <c r="AJ1378" s="12">
        <f t="shared" si="699"/>
        <v>65.446367530093298</v>
      </c>
      <c r="AK1378" s="12"/>
      <c r="AL1378" s="12"/>
      <c r="AM1378" s="12"/>
      <c r="AN1378" s="12"/>
    </row>
    <row r="1379" spans="1:40" x14ac:dyDescent="0.35">
      <c r="A1379" s="12"/>
      <c r="B1379" s="12">
        <f t="shared" si="665"/>
        <v>124900</v>
      </c>
      <c r="C1379" s="29" t="str">
        <f t="shared" si="667"/>
        <v>-4.44025627433249E-06+0.0177713540606398i</v>
      </c>
      <c r="D1379" s="28" t="str">
        <f t="shared" si="668"/>
        <v>-5.39909507482862+0.136247047798239i</v>
      </c>
      <c r="E1379" s="12" t="str">
        <f t="shared" si="669"/>
        <v>4200</v>
      </c>
      <c r="F1379" s="12" t="str">
        <f t="shared" si="670"/>
        <v>0.704225352112676</v>
      </c>
      <c r="G1379" s="12" t="str">
        <f t="shared" si="666"/>
        <v>0.704225352112676</v>
      </c>
      <c r="H1379" s="12" t="str">
        <f t="shared" si="671"/>
        <v>7.42259511801155+2.41839571432904i</v>
      </c>
      <c r="I1379" s="12" t="str">
        <f t="shared" si="672"/>
        <v>490.481153041707i</v>
      </c>
      <c r="J1379" s="12" t="str">
        <f t="shared" si="673"/>
        <v>-204.775461907335+106.079694240171i</v>
      </c>
      <c r="K1379" s="12" t="str">
        <f t="shared" si="674"/>
        <v>0.97826866194532-1.888442633194i</v>
      </c>
      <c r="L1379" s="12" t="str">
        <f t="shared" si="675"/>
        <v>0.0486101165509287-0.0790259327149348i</v>
      </c>
      <c r="M1379" s="12" t="str">
        <f t="shared" si="676"/>
        <v>1.02687877849625-1.96746856590893i</v>
      </c>
      <c r="N1379" s="12" t="str">
        <f t="shared" si="677"/>
        <v>-1.56953968973346i</v>
      </c>
      <c r="O1379" s="12" t="str">
        <f t="shared" si="678"/>
        <v>0.00125663673070311-0.999999210431752i</v>
      </c>
      <c r="P1379" s="12" t="str">
        <f t="shared" si="679"/>
        <v>0.998743363269297+0.999999210431752i</v>
      </c>
      <c r="Q1379" s="12" t="str">
        <f t="shared" si="680"/>
        <v>-0.998743363269297+0.569540479301708i</v>
      </c>
      <c r="R1379" s="12" t="str">
        <f t="shared" si="681"/>
        <v>-0.323745908310802-1.18587582534323i</v>
      </c>
      <c r="S1379" s="12" t="str">
        <f t="shared" si="682"/>
        <v>0.160728268986313i</v>
      </c>
      <c r="T1379" s="12" t="str">
        <f t="shared" si="683"/>
        <v>0.190603768640133-0.0520351194341968i</v>
      </c>
      <c r="U1379" s="12" t="str">
        <f t="shared" si="684"/>
        <v>0.001-0.0127425895189668i</v>
      </c>
      <c r="V1379" s="12" t="str">
        <f t="shared" si="685"/>
        <v>0.0015-0.00387312751336377i</v>
      </c>
      <c r="W1379" s="12" t="str">
        <f t="shared" si="686"/>
        <v>0.000929088624145895-0.00301981524601938i</v>
      </c>
      <c r="X1379" s="12" t="str">
        <f t="shared" si="687"/>
        <v>0.00120366780885779-0.00278554248424912i</v>
      </c>
      <c r="Y1379" s="12" t="str">
        <f t="shared" si="688"/>
        <v>0.00029+0.11771547673001i</v>
      </c>
      <c r="Z1379" s="12" t="str">
        <f t="shared" si="689"/>
        <v>-0.289160326796664-0.129434714077348i</v>
      </c>
      <c r="AA1379" s="12" t="str">
        <f t="shared" si="690"/>
        <v>1.3567367930356-104.393807972353i</v>
      </c>
      <c r="AB1379" s="12" t="str">
        <f t="shared" si="691"/>
        <v>0.475782605673223-0.129889376729284i</v>
      </c>
      <c r="AC1379" s="12" t="str">
        <f t="shared" si="692"/>
        <v>1.23301779518311-1.06946796538372i</v>
      </c>
      <c r="AD1379" s="12" t="str">
        <f t="shared" si="693"/>
        <v>0.272348040329029+0.130880615403998i</v>
      </c>
      <c r="AE1379" s="12" t="str">
        <f t="shared" si="694"/>
        <v>-0.0618117533108892-0.0730967722510823i</v>
      </c>
      <c r="AF1379" s="12" t="str">
        <f t="shared" si="695"/>
        <v>-12.8216901928402-2.2821486665308i</v>
      </c>
      <c r="AG1379" s="12" t="str">
        <f t="shared" si="696"/>
        <v>1.05079812218778-0.102279040087976i</v>
      </c>
      <c r="AH1379" s="12" t="str">
        <f t="shared" si="697"/>
        <v>0.490932866734609+1.07394550563342i</v>
      </c>
      <c r="AI1379" s="12">
        <f t="shared" si="698"/>
        <v>1.4437928510827203</v>
      </c>
      <c r="AJ1379" s="12">
        <f t="shared" si="699"/>
        <v>65.433431045019816</v>
      </c>
      <c r="AK1379" s="12"/>
      <c r="AL1379" s="12"/>
      <c r="AM1379" s="12"/>
      <c r="AN1379" s="12"/>
    </row>
    <row r="1380" spans="1:40" x14ac:dyDescent="0.35">
      <c r="A1380" s="12"/>
      <c r="B1380" s="12">
        <f t="shared" si="665"/>
        <v>125000</v>
      </c>
      <c r="C1380" s="29" t="str">
        <f t="shared" si="667"/>
        <v>-0.0000044331547065002+0.0177571369791642i</v>
      </c>
      <c r="D1380" s="28" t="str">
        <f t="shared" si="668"/>
        <v>-5.39909502038327+0.136138050173592i</v>
      </c>
      <c r="E1380" s="12" t="str">
        <f t="shared" si="669"/>
        <v>4200</v>
      </c>
      <c r="F1380" s="12" t="str">
        <f t="shared" si="670"/>
        <v>0.704225352112676</v>
      </c>
      <c r="G1380" s="12" t="str">
        <f t="shared" si="666"/>
        <v>0.704225352112676</v>
      </c>
      <c r="H1380" s="12" t="str">
        <f t="shared" si="671"/>
        <v>7.42381190865038+2.41689134939202i</v>
      </c>
      <c r="I1380" s="12" t="str">
        <f t="shared" si="672"/>
        <v>490.873852123405i</v>
      </c>
      <c r="J1380" s="12" t="str">
        <f t="shared" si="673"/>
        <v>-205.105098157124+106.164625940923i</v>
      </c>
      <c r="K1380" s="12" t="str">
        <f t="shared" si="674"/>
        <v>0.977022637696267-1.8875620973594i</v>
      </c>
      <c r="L1380" s="12" t="str">
        <f t="shared" si="675"/>
        <v>0.0485536880499875-0.0789973942751475i</v>
      </c>
      <c r="M1380" s="12" t="str">
        <f t="shared" si="676"/>
        <v>1.02557632574625-1.96655949163455i</v>
      </c>
      <c r="N1380" s="12" t="str">
        <f t="shared" si="677"/>
        <v>-1.5707963267949i</v>
      </c>
      <c r="O1380" s="12" t="str">
        <f t="shared" si="678"/>
        <v>-3.49145625605507E-15-i</v>
      </c>
      <c r="P1380" s="12" t="str">
        <f t="shared" si="679"/>
        <v>1+i</v>
      </c>
      <c r="Q1380" s="12" t="str">
        <f t="shared" si="680"/>
        <v>-1+0.5707963267949i</v>
      </c>
      <c r="R1380" s="12" t="str">
        <f t="shared" si="681"/>
        <v>-0.323729777313651-1.18478376776476i</v>
      </c>
      <c r="S1380" s="12" t="str">
        <f t="shared" si="682"/>
        <v>0.160856954549952i</v>
      </c>
      <c r="T1380" s="12" t="str">
        <f t="shared" si="683"/>
        <v>0.190580708682857-0.052074186075808i</v>
      </c>
      <c r="U1380" s="12" t="str">
        <f t="shared" si="684"/>
        <v>0.001-0.0127323954473516i</v>
      </c>
      <c r="V1380" s="12" t="str">
        <f t="shared" si="685"/>
        <v>0.0015-0.00387002901135309i</v>
      </c>
      <c r="W1380" s="12" t="str">
        <f t="shared" si="686"/>
        <v>0.000929076954473054-0.00301747689176728i</v>
      </c>
      <c r="X1380" s="12" t="str">
        <f t="shared" si="687"/>
        <v>0.0012031892623981-0.00278343924281175i</v>
      </c>
      <c r="Y1380" s="12" t="str">
        <f t="shared" si="688"/>
        <v>0.00029+0.117809724509617i</v>
      </c>
      <c r="Z1380" s="12" t="str">
        <f t="shared" si="689"/>
        <v>-0.288701381960958-0.129269209362635i</v>
      </c>
      <c r="AA1380" s="12" t="str">
        <f t="shared" si="690"/>
        <v>1.35403140249636-104.306403940798i</v>
      </c>
      <c r="AB1380" s="12" t="str">
        <f t="shared" si="691"/>
        <v>0.475725043712944-0.129986894363239i</v>
      </c>
      <c r="AC1380" s="12" t="str">
        <f t="shared" si="692"/>
        <v>1.23226538149847-1.06885308163817i</v>
      </c>
      <c r="AD1380" s="12" t="str">
        <f t="shared" si="693"/>
        <v>0.272520430917808+0.130895025093117i</v>
      </c>
      <c r="AE1380" s="12" t="str">
        <f t="shared" si="694"/>
        <v>-0.0617563286152774-0.0730180752761067i</v>
      </c>
      <c r="AF1380" s="12" t="str">
        <f t="shared" si="695"/>
        <v>-12.8229069290336-2.28075329921843i</v>
      </c>
      <c r="AG1380" s="12" t="str">
        <f t="shared" si="696"/>
        <v>1.05076032990861-0.102259172433596i</v>
      </c>
      <c r="AH1380" s="12" t="str">
        <f t="shared" si="697"/>
        <v>0.490737832911376+1.07287774978431i</v>
      </c>
      <c r="AI1380" s="12">
        <f t="shared" si="698"/>
        <v>1.4360500410514685</v>
      </c>
      <c r="AJ1380" s="12">
        <f t="shared" si="699"/>
        <v>65.420486599383111</v>
      </c>
      <c r="AK1380" s="12"/>
      <c r="AL1380" s="12"/>
      <c r="AM1380" s="12"/>
      <c r="AN1380" s="12"/>
    </row>
    <row r="1381" spans="1:40" x14ac:dyDescent="0.35">
      <c r="A1381" s="12"/>
      <c r="B1381" s="12">
        <f t="shared" si="665"/>
        <v>125100</v>
      </c>
      <c r="C1381" s="29" t="str">
        <f t="shared" si="667"/>
        <v>-4.42607016199765E-06+0.0177429426268315i</v>
      </c>
      <c r="D1381" s="28" t="str">
        <f t="shared" si="668"/>
        <v>-5.39909496606843+0.136029226805708i</v>
      </c>
      <c r="E1381" s="12" t="str">
        <f t="shared" si="669"/>
        <v>4200</v>
      </c>
      <c r="F1381" s="12" t="str">
        <f t="shared" si="670"/>
        <v>0.704225352112676</v>
      </c>
      <c r="G1381" s="12" t="str">
        <f t="shared" si="666"/>
        <v>0.704225352112676</v>
      </c>
      <c r="H1381" s="12" t="str">
        <f t="shared" si="671"/>
        <v>7.42502621443901+2.41538851138141i</v>
      </c>
      <c r="I1381" s="12" t="str">
        <f t="shared" si="672"/>
        <v>491.266551205104i</v>
      </c>
      <c r="J1381" s="12" t="str">
        <f t="shared" si="673"/>
        <v>-205.434998221438+106.249557641676i</v>
      </c>
      <c r="K1381" s="12" t="str">
        <f t="shared" si="674"/>
        <v>0.975778790031987-1.88668186902746i</v>
      </c>
      <c r="L1381" s="12" t="str">
        <f t="shared" si="675"/>
        <v>0.048497345402056-0.0789688487352307i</v>
      </c>
      <c r="M1381" s="12" t="str">
        <f t="shared" si="676"/>
        <v>1.02427613543404-1.96565071776269i</v>
      </c>
      <c r="N1381" s="12" t="str">
        <f t="shared" si="677"/>
        <v>-1.57205296385633i</v>
      </c>
      <c r="O1381" s="12" t="str">
        <f t="shared" si="678"/>
        <v>-0.00125663673069988-0.999999210431752i</v>
      </c>
      <c r="P1381" s="12" t="str">
        <f t="shared" si="679"/>
        <v>1.0012566367307+0.999999210431752i</v>
      </c>
      <c r="Q1381" s="12" t="str">
        <f t="shared" si="680"/>
        <v>-1.0012566367307+0.572053753424578i</v>
      </c>
      <c r="R1381" s="12" t="str">
        <f t="shared" si="681"/>
        <v>-0.323713630836543-1.18369333546327i</v>
      </c>
      <c r="S1381" s="12" t="str">
        <f t="shared" si="682"/>
        <v>0.160985640113592i</v>
      </c>
      <c r="T1381" s="12" t="str">
        <f t="shared" si="683"/>
        <v>0.190557629307747-0.0521132460737159i</v>
      </c>
      <c r="U1381" s="12" t="str">
        <f t="shared" si="684"/>
        <v>0.001-0.0127222176732131i</v>
      </c>
      <c r="V1381" s="12" t="str">
        <f t="shared" si="685"/>
        <v>0.0015-0.00386693546298269i</v>
      </c>
      <c r="W1381" s="12" t="str">
        <f t="shared" si="686"/>
        <v>0.000929065276289331-0.00301514233236661i</v>
      </c>
      <c r="X1381" s="12" t="str">
        <f t="shared" si="687"/>
        <v>0.00120271181112396-0.0027813392995152i</v>
      </c>
      <c r="Y1381" s="12" t="str">
        <f t="shared" si="688"/>
        <v>0.00029+0.117903972289225i</v>
      </c>
      <c r="Z1381" s="12" t="str">
        <f t="shared" si="689"/>
        <v>-0.288243549394693-0.129104120520574i</v>
      </c>
      <c r="AA1381" s="12" t="str">
        <f t="shared" si="690"/>
        <v>1.35133423118581-104.219149057377i</v>
      </c>
      <c r="AB1381" s="12" t="str">
        <f t="shared" si="691"/>
        <v>0.475667433282125-0.13008439541327i</v>
      </c>
      <c r="AC1381" s="12" t="str">
        <f t="shared" si="692"/>
        <v>1.23151431510022-1.06823837346152i</v>
      </c>
      <c r="AD1381" s="12" t="str">
        <f t="shared" si="693"/>
        <v>0.272692868050579+0.130909229743317i</v>
      </c>
      <c r="AE1381" s="12" t="str">
        <f t="shared" si="694"/>
        <v>-0.0617010392074807-0.0729395139316416i</v>
      </c>
      <c r="AF1381" s="12" t="str">
        <f t="shared" si="695"/>
        <v>-12.8241211805074-2.2793592845757i</v>
      </c>
      <c r="AG1381" s="12" t="str">
        <f t="shared" si="696"/>
        <v>1.05072252679998-0.102239357870878i</v>
      </c>
      <c r="AH1381" s="12" t="str">
        <f t="shared" si="697"/>
        <v>0.490543296744053+1.07181182951223i</v>
      </c>
      <c r="AI1381" s="12">
        <f t="shared" si="698"/>
        <v>1.4283145925143597</v>
      </c>
      <c r="AJ1381" s="12">
        <f t="shared" si="699"/>
        <v>65.407534181185994</v>
      </c>
      <c r="AK1381" s="12"/>
      <c r="AL1381" s="12"/>
      <c r="AM1381" s="12"/>
      <c r="AN1381" s="12"/>
    </row>
    <row r="1382" spans="1:40" x14ac:dyDescent="0.35">
      <c r="A1382" s="12"/>
      <c r="B1382" s="12">
        <f t="shared" si="665"/>
        <v>125200</v>
      </c>
      <c r="C1382" s="29" t="str">
        <f t="shared" si="667"/>
        <v>-4.41900258645897E-06+0.0177287709491787i</v>
      </c>
      <c r="D1382" s="28" t="str">
        <f t="shared" si="668"/>
        <v>-5.39909491188368+0.135920577277037i</v>
      </c>
      <c r="E1382" s="12" t="str">
        <f t="shared" si="669"/>
        <v>4200</v>
      </c>
      <c r="F1382" s="12" t="str">
        <f t="shared" si="670"/>
        <v>0.704225352112676</v>
      </c>
      <c r="G1382" s="12" t="str">
        <f t="shared" si="666"/>
        <v>0.704225352112676</v>
      </c>
      <c r="H1382" s="12" t="str">
        <f t="shared" si="671"/>
        <v>7.42623804182004+2.41388719891344i</v>
      </c>
      <c r="I1382" s="12" t="str">
        <f t="shared" si="672"/>
        <v>491.659250286803i</v>
      </c>
      <c r="J1382" s="12" t="str">
        <f t="shared" si="673"/>
        <v>-205.765162100278+106.334489342429i</v>
      </c>
      <c r="K1382" s="12" t="str">
        <f t="shared" si="674"/>
        <v>0.974537114444742-1.88580194973906i</v>
      </c>
      <c r="L1382" s="12" t="str">
        <f t="shared" si="675"/>
        <v>0.0484410884652742-0.0789402961992486i</v>
      </c>
      <c r="M1382" s="12" t="str">
        <f t="shared" si="676"/>
        <v>1.02297820291002-1.96474224593831i</v>
      </c>
      <c r="N1382" s="12" t="str">
        <f t="shared" si="677"/>
        <v>-1.57330960091777i</v>
      </c>
      <c r="O1382" s="12" t="str">
        <f t="shared" si="678"/>
        <v>-0.00251327147700533-0.999996841728254i</v>
      </c>
      <c r="P1382" s="12" t="str">
        <f t="shared" si="679"/>
        <v>1.00251327147701+0.999996841728254i</v>
      </c>
      <c r="Q1382" s="12" t="str">
        <f t="shared" si="680"/>
        <v>-1.00251327147701+0.573312759189516i</v>
      </c>
      <c r="R1382" s="12" t="str">
        <f t="shared" si="681"/>
        <v>-0.323697468872831-1.18260452453031i</v>
      </c>
      <c r="S1382" s="12" t="str">
        <f t="shared" si="682"/>
        <v>0.161114325677232i</v>
      </c>
      <c r="T1382" s="12" t="str">
        <f t="shared" si="683"/>
        <v>0.190534530512544-0.052152299420873i</v>
      </c>
      <c r="U1382" s="12" t="str">
        <f t="shared" si="684"/>
        <v>0.001-0.0127120561574996i</v>
      </c>
      <c r="V1382" s="12" t="str">
        <f t="shared" si="685"/>
        <v>0.0015-0.00386384685638286i</v>
      </c>
      <c r="W1382" s="12" t="str">
        <f t="shared" si="686"/>
        <v>0.00092905358959663-0.00301281155871167i</v>
      </c>
      <c r="X1382" s="12" t="str">
        <f t="shared" si="687"/>
        <v>0.00120223545158112-0.00277924264681701i</v>
      </c>
      <c r="Y1382" s="12" t="str">
        <f t="shared" si="688"/>
        <v>0.00029+0.117998220068833i</v>
      </c>
      <c r="Z1382" s="12" t="str">
        <f t="shared" si="689"/>
        <v>-0.28778682549716-0.12893944604337i</v>
      </c>
      <c r="AA1382" s="12" t="str">
        <f t="shared" si="690"/>
        <v>1.3486452456781-104.132042934276i</v>
      </c>
      <c r="AB1382" s="12" t="str">
        <f t="shared" si="691"/>
        <v>0.475609774375126-0.130181879861784i</v>
      </c>
      <c r="AC1382" s="12" t="str">
        <f t="shared" si="692"/>
        <v>1.23076459325659-1.06762384180845i</v>
      </c>
      <c r="AD1382" s="12" t="str">
        <f t="shared" si="693"/>
        <v>0.272865351510287+0.13092322926489i</v>
      </c>
      <c r="AE1382" s="12" t="str">
        <f t="shared" si="694"/>
        <v>-0.061645884643688-0.0728610878021452i</v>
      </c>
      <c r="AF1382" s="12" t="str">
        <f t="shared" si="695"/>
        <v>-12.8253329537037-2.2779666216364i</v>
      </c>
      <c r="AG1382" s="12" t="str">
        <f t="shared" si="696"/>
        <v>1.05068471284155-0.102219596179136i</v>
      </c>
      <c r="AH1382" s="12" t="str">
        <f t="shared" si="697"/>
        <v>0.490349256945269+1.0707477393482i</v>
      </c>
      <c r="AI1382" s="12">
        <f t="shared" si="698"/>
        <v>1.4205864903134979</v>
      </c>
      <c r="AJ1382" s="12">
        <f t="shared" si="699"/>
        <v>65.394573778491221</v>
      </c>
      <c r="AK1382" s="12"/>
      <c r="AL1382" s="12"/>
      <c r="AM1382" s="12"/>
      <c r="AN1382" s="12"/>
    </row>
    <row r="1383" spans="1:40" x14ac:dyDescent="0.35">
      <c r="A1383" s="12"/>
      <c r="B1383" s="12">
        <f t="shared" si="665"/>
        <v>125300</v>
      </c>
      <c r="C1383" s="29" t="str">
        <f t="shared" si="667"/>
        <v>-4.41195192573509E-06+0.017714621891917i</v>
      </c>
      <c r="D1383" s="28" t="str">
        <f t="shared" si="668"/>
        <v>-5.39909485782862+0.135812101171364i</v>
      </c>
      <c r="E1383" s="12" t="str">
        <f t="shared" si="669"/>
        <v>4200</v>
      </c>
      <c r="F1383" s="12" t="str">
        <f t="shared" si="670"/>
        <v>0.704225352112676</v>
      </c>
      <c r="G1383" s="12" t="str">
        <f t="shared" si="666"/>
        <v>0.704225352112676</v>
      </c>
      <c r="H1383" s="12" t="str">
        <f t="shared" si="671"/>
        <v>7.42744739721641+2.41238741060176i</v>
      </c>
      <c r="I1383" s="12" t="str">
        <f t="shared" si="672"/>
        <v>492.051949368501i</v>
      </c>
      <c r="J1383" s="12" t="str">
        <f t="shared" si="673"/>
        <v>-206.095589793643+106.419421043182i</v>
      </c>
      <c r="K1383" s="12" t="str">
        <f t="shared" si="674"/>
        <v>0.973297606436482-1.88492234102526i</v>
      </c>
      <c r="L1383" s="12" t="str">
        <f t="shared" si="675"/>
        <v>0.0483849170979631-0.0789117367708221i</v>
      </c>
      <c r="M1383" s="12" t="str">
        <f t="shared" si="676"/>
        <v>1.02168252353445-1.96383407779608i</v>
      </c>
      <c r="N1383" s="12" t="str">
        <f t="shared" si="677"/>
        <v>-1.5745662379792i</v>
      </c>
      <c r="O1383" s="12" t="str">
        <f t="shared" si="678"/>
        <v>-0.00376990225450208-0.999992893893247i</v>
      </c>
      <c r="P1383" s="12" t="str">
        <f t="shared" si="679"/>
        <v>1.0037699022545+0.999992893893247i</v>
      </c>
      <c r="Q1383" s="12" t="str">
        <f t="shared" si="680"/>
        <v>-1.0037699022545+0.574573344085953i</v>
      </c>
      <c r="R1383" s="12" t="str">
        <f t="shared" si="681"/>
        <v>-0.32368129141586-1.18151733106999i</v>
      </c>
      <c r="S1383" s="12" t="str">
        <f t="shared" si="682"/>
        <v>0.161243011240872i</v>
      </c>
      <c r="T1383" s="12" t="str">
        <f t="shared" si="683"/>
        <v>0.190511412295003-0.0521913461102275i</v>
      </c>
      <c r="U1383" s="12" t="str">
        <f t="shared" si="684"/>
        <v>0.001-0.0127019108612845i</v>
      </c>
      <c r="V1383" s="12" t="str">
        <f t="shared" si="685"/>
        <v>0.0015-0.00386076317972175i</v>
      </c>
      <c r="W1383" s="12" t="str">
        <f t="shared" si="686"/>
        <v>0.000929041894396843-0.00301048456172588i</v>
      </c>
      <c r="X1383" s="12" t="str">
        <f t="shared" si="687"/>
        <v>0.0012017601803288-0.00277714927719743i</v>
      </c>
      <c r="Y1383" s="12" t="str">
        <f t="shared" si="688"/>
        <v>0.00029+0.11809246784844i</v>
      </c>
      <c r="Z1383" s="12" t="str">
        <f t="shared" si="689"/>
        <v>-0.287331206682235-0.128775184430208i</v>
      </c>
      <c r="AA1383" s="12" t="str">
        <f t="shared" si="690"/>
        <v>1.34596441271651-104.04508518504i</v>
      </c>
      <c r="AB1383" s="12" t="str">
        <f t="shared" si="691"/>
        <v>0.475552066986345-0.13027934769118i</v>
      </c>
      <c r="AC1383" s="12" t="str">
        <f t="shared" si="692"/>
        <v>1.23001621324165-1.0670094876277i</v>
      </c>
      <c r="AD1383" s="12" t="str">
        <f t="shared" si="693"/>
        <v>0.273037881079724+0.130937023568329i</v>
      </c>
      <c r="AE1383" s="12" t="str">
        <f t="shared" si="694"/>
        <v>-0.061590864481844-0.0727827964737431i</v>
      </c>
      <c r="AF1383" s="12" t="str">
        <f t="shared" si="695"/>
        <v>-12.826542255045-2.2765753094304i</v>
      </c>
      <c r="AG1383" s="12" t="str">
        <f t="shared" si="696"/>
        <v>1.05064688801312-0.102199887138383i</v>
      </c>
      <c r="AH1383" s="12" t="str">
        <f t="shared" si="697"/>
        <v>0.49015571223094+1.06968547384386i</v>
      </c>
      <c r="AI1383" s="12">
        <f t="shared" si="698"/>
        <v>1.4128657193298593</v>
      </c>
      <c r="AJ1383" s="12">
        <f t="shared" si="699"/>
        <v>65.381605379425437</v>
      </c>
      <c r="AK1383" s="12"/>
      <c r="AL1383" s="12"/>
      <c r="AM1383" s="12"/>
      <c r="AN1383" s="12"/>
    </row>
    <row r="1384" spans="1:40" x14ac:dyDescent="0.35">
      <c r="A1384" s="12"/>
      <c r="B1384" s="12">
        <f t="shared" si="665"/>
        <v>125400</v>
      </c>
      <c r="C1384" s="29" t="str">
        <f t="shared" si="667"/>
        <v>-0.0000044049181258928+0.0177004954009307i</v>
      </c>
      <c r="D1384" s="28" t="str">
        <f t="shared" si="668"/>
        <v>-5.39909480390282+0.135703798073802i</v>
      </c>
      <c r="E1384" s="12" t="str">
        <f t="shared" si="669"/>
        <v>4200</v>
      </c>
      <c r="F1384" s="12" t="str">
        <f t="shared" si="670"/>
        <v>0.704225352112676</v>
      </c>
      <c r="G1384" s="12" t="str">
        <f t="shared" si="666"/>
        <v>0.704225352112676</v>
      </c>
      <c r="H1384" s="12" t="str">
        <f t="shared" si="671"/>
        <v>7.4286542870314+2.41088914505754i</v>
      </c>
      <c r="I1384" s="12" t="str">
        <f t="shared" si="672"/>
        <v>492.4446484502i</v>
      </c>
      <c r="J1384" s="12" t="str">
        <f t="shared" si="673"/>
        <v>-206.426281301535+106.504352743934i</v>
      </c>
      <c r="K1384" s="12" t="str">
        <f t="shared" si="674"/>
        <v>0.972060261518788-1.8840430444074i</v>
      </c>
      <c r="L1384" s="12" t="str">
        <f t="shared" si="675"/>
        <v>0.0483288311586261-0.0788831705531311i</v>
      </c>
      <c r="M1384" s="12" t="str">
        <f t="shared" si="676"/>
        <v>1.02038909267741-1.96292621496053i</v>
      </c>
      <c r="N1384" s="12" t="str">
        <f t="shared" si="677"/>
        <v>-1.57582287504064i</v>
      </c>
      <c r="O1384" s="12" t="str">
        <f t="shared" si="678"/>
        <v>-0.00502652707881858-0.999987366932966i</v>
      </c>
      <c r="P1384" s="12" t="str">
        <f t="shared" si="679"/>
        <v>1.00502652707882+0.999987366932966i</v>
      </c>
      <c r="Q1384" s="12" t="str">
        <f t="shared" si="680"/>
        <v>-1.00502652707882+0.575835508107674i</v>
      </c>
      <c r="R1384" s="12" t="str">
        <f t="shared" si="681"/>
        <v>-0.323665098458998-1.18043175119872i</v>
      </c>
      <c r="S1384" s="12" t="str">
        <f t="shared" si="682"/>
        <v>0.161371696804512i</v>
      </c>
      <c r="T1384" s="12" t="str">
        <f t="shared" si="683"/>
        <v>0.190488274652859-0.0522303861347279i</v>
      </c>
      <c r="U1384" s="12" t="str">
        <f t="shared" si="684"/>
        <v>0.001-0.0126917817457652i</v>
      </c>
      <c r="V1384" s="12" t="str">
        <f t="shared" si="685"/>
        <v>0.0015-0.00385768442120523i</v>
      </c>
      <c r="W1384" s="12" t="str">
        <f t="shared" si="686"/>
        <v>0.000929030190691878-0.00300816133236148i</v>
      </c>
      <c r="X1384" s="12" t="str">
        <f t="shared" si="687"/>
        <v>0.00120128599393964-0.0027750591831591i</v>
      </c>
      <c r="Y1384" s="12" t="str">
        <f t="shared" si="688"/>
        <v>0.00029+0.118186715628048i</v>
      </c>
      <c r="Z1384" s="12" t="str">
        <f t="shared" si="689"/>
        <v>-0.286876689378287-0.128611334187211i</v>
      </c>
      <c r="AA1384" s="12" t="str">
        <f t="shared" si="690"/>
        <v>1.34329169921242-103.958275424566i</v>
      </c>
      <c r="AB1384" s="12" t="str">
        <f t="shared" si="691"/>
        <v>0.475494311110126-0.130376798883855i</v>
      </c>
      <c r="AC1384" s="12" t="str">
        <f t="shared" si="692"/>
        <v>1.22926917233518-1.06639531186195i</v>
      </c>
      <c r="AD1384" s="12" t="str">
        <f t="shared" si="693"/>
        <v>0.273210456541524+0.13095061256429i</v>
      </c>
      <c r="AE1384" s="12" t="str">
        <f t="shared" si="694"/>
        <v>-0.0615359782816364-0.0727046395342046i</v>
      </c>
      <c r="AF1384" s="12" t="str">
        <f t="shared" si="695"/>
        <v>-12.8277490909342-2.27518534698374i</v>
      </c>
      <c r="AG1384" s="12" t="str">
        <f t="shared" si="696"/>
        <v>1.05060905229471-0.102180230529326i</v>
      </c>
      <c r="AH1384" s="12" t="str">
        <f t="shared" si="697"/>
        <v>0.489962661320231+1.06862502757097i</v>
      </c>
      <c r="AI1384" s="12">
        <f t="shared" si="698"/>
        <v>1.4051522644803685</v>
      </c>
      <c r="AJ1384" s="12">
        <f t="shared" si="699"/>
        <v>65.368628972171948</v>
      </c>
      <c r="AK1384" s="12"/>
      <c r="AL1384" s="12"/>
      <c r="AM1384" s="12"/>
      <c r="AN1384" s="12"/>
    </row>
    <row r="1385" spans="1:40" x14ac:dyDescent="0.35">
      <c r="A1385" s="12"/>
      <c r="B1385" s="12">
        <f t="shared" si="665"/>
        <v>125500</v>
      </c>
      <c r="C1385" s="29" t="str">
        <f t="shared" si="667"/>
        <v>-4.39790113321362E-06+0.0176863914222764i</v>
      </c>
      <c r="D1385" s="28" t="str">
        <f t="shared" si="668"/>
        <v>-5.39909475010587+0.135595667570786i</v>
      </c>
      <c r="E1385" s="12" t="str">
        <f t="shared" si="669"/>
        <v>4200</v>
      </c>
      <c r="F1385" s="12" t="str">
        <f t="shared" si="670"/>
        <v>0.704225352112676</v>
      </c>
      <c r="G1385" s="12" t="str">
        <f t="shared" si="666"/>
        <v>0.704225352112676</v>
      </c>
      <c r="H1385" s="12" t="str">
        <f t="shared" si="671"/>
        <v>7.42985871764878+2.4093924008895i</v>
      </c>
      <c r="I1385" s="12" t="str">
        <f t="shared" si="672"/>
        <v>492.837347531899i</v>
      </c>
      <c r="J1385" s="12" t="str">
        <f t="shared" si="673"/>
        <v>-206.757236623951+106.589284444687i</v>
      </c>
      <c r="K1385" s="12" t="str">
        <f t="shared" si="674"/>
        <v>0.970825075212926-1.88316406139707i</v>
      </c>
      <c r="L1385" s="12" t="str">
        <f t="shared" si="675"/>
        <v>0.0482728305059469-0.0788545976489146i</v>
      </c>
      <c r="M1385" s="12" t="str">
        <f t="shared" si="676"/>
        <v>1.01909790571887-1.96201865904598i</v>
      </c>
      <c r="N1385" s="12" t="str">
        <f t="shared" si="677"/>
        <v>-1.57707951210208i</v>
      </c>
      <c r="O1385" s="12" t="str">
        <f t="shared" si="678"/>
        <v>-0.00628314396556272-0.999980260856137i</v>
      </c>
      <c r="P1385" s="12" t="str">
        <f t="shared" si="679"/>
        <v>1.00628314396556+0.999980260856137i</v>
      </c>
      <c r="Q1385" s="12" t="str">
        <f t="shared" si="680"/>
        <v>-1.00628314396556+0.577099251245943i</v>
      </c>
      <c r="R1385" s="12" t="str">
        <f t="shared" si="681"/>
        <v>-0.323648889995567-1.17934778104539i</v>
      </c>
      <c r="S1385" s="12" t="str">
        <f t="shared" si="682"/>
        <v>0.161500382368152i</v>
      </c>
      <c r="T1385" s="12" t="str">
        <f t="shared" si="683"/>
        <v>0.190465117583862-0.052269419487312i</v>
      </c>
      <c r="U1385" s="12" t="str">
        <f t="shared" si="684"/>
        <v>0.001-0.0126816687722626i</v>
      </c>
      <c r="V1385" s="12" t="str">
        <f t="shared" si="685"/>
        <v>0.0015-0.00385461056907678i</v>
      </c>
      <c r="W1385" s="12" t="str">
        <f t="shared" si="686"/>
        <v>0.00092901847848364-0.00300584186159965i</v>
      </c>
      <c r="X1385" s="12" t="str">
        <f t="shared" si="687"/>
        <v>0.00120081288899961-0.00277297235722725i</v>
      </c>
      <c r="Y1385" s="12" t="str">
        <f t="shared" si="688"/>
        <v>0.00029+0.118280963407656i</v>
      </c>
      <c r="Z1385" s="12" t="str">
        <f t="shared" si="689"/>
        <v>-0.286423270028134-0.128447893827408i</v>
      </c>
      <c r="AA1385" s="12" t="str">
        <f t="shared" si="690"/>
        <v>1.34062707224436-103.871613269105i</v>
      </c>
      <c r="AB1385" s="12" t="str">
        <f t="shared" si="691"/>
        <v>0.475436506740854-0.130474233422181i</v>
      </c>
      <c r="AC1385" s="12" t="str">
        <f t="shared" si="692"/>
        <v>1.22852346782286-1.06578131544802i</v>
      </c>
      <c r="AD1385" s="12" t="str">
        <f t="shared" si="693"/>
        <v>0.273383077678158+0.130963996163624i</v>
      </c>
      <c r="AE1385" s="12" t="str">
        <f t="shared" si="694"/>
        <v>-0.0614812256044953-0.0726266165729514i</v>
      </c>
      <c r="AF1385" s="12" t="str">
        <f t="shared" si="695"/>
        <v>-12.8289534677546-2.27379673331871i</v>
      </c>
      <c r="AG1385" s="12" t="str">
        <f t="shared" si="696"/>
        <v>1.0505712056665-0.102160626133369i</v>
      </c>
      <c r="AH1385" s="12" t="str">
        <f t="shared" si="697"/>
        <v>0.489770102935586+1.06756639512174i</v>
      </c>
      <c r="AI1385" s="12">
        <f t="shared" si="698"/>
        <v>1.3974461107207057</v>
      </c>
      <c r="AJ1385" s="12">
        <f t="shared" si="699"/>
        <v>65.355644544977253</v>
      </c>
      <c r="AK1385" s="12"/>
      <c r="AL1385" s="12"/>
      <c r="AM1385" s="12"/>
      <c r="AN1385" s="12"/>
    </row>
    <row r="1386" spans="1:40" x14ac:dyDescent="0.35">
      <c r="A1386" s="12"/>
      <c r="B1386" s="12">
        <f t="shared" si="665"/>
        <v>125600</v>
      </c>
      <c r="C1386" s="29" t="str">
        <f t="shared" si="667"/>
        <v>-4.39090089419292E-06+0.0176723099021826i</v>
      </c>
      <c r="D1386" s="28" t="str">
        <f t="shared" si="668"/>
        <v>-5.39909469643737+0.135487709250067i</v>
      </c>
      <c r="E1386" s="12" t="str">
        <f t="shared" si="669"/>
        <v>4200</v>
      </c>
      <c r="F1386" s="12" t="str">
        <f t="shared" si="670"/>
        <v>0.704225352112676</v>
      </c>
      <c r="G1386" s="12" t="str">
        <f t="shared" si="666"/>
        <v>0.704225352112676</v>
      </c>
      <c r="H1386" s="12" t="str">
        <f t="shared" si="671"/>
        <v>7.43106069543287+2.40789717670395i</v>
      </c>
      <c r="I1386" s="12" t="str">
        <f t="shared" si="672"/>
        <v>493.230046613598i</v>
      </c>
      <c r="J1386" s="12" t="str">
        <f t="shared" si="673"/>
        <v>-207.088455760894+106.67421614544i</v>
      </c>
      <c r="K1386" s="12" t="str">
        <f t="shared" si="674"/>
        <v>0.969592043049723-1.88228539349619i</v>
      </c>
      <c r="L1386" s="12" t="str">
        <f t="shared" si="675"/>
        <v>0.0482169149987916-0.0788260181604735i</v>
      </c>
      <c r="M1386" s="12" t="str">
        <f t="shared" si="676"/>
        <v>1.01780895804851-1.96111141165666i</v>
      </c>
      <c r="N1386" s="12" t="str">
        <f t="shared" si="677"/>
        <v>-1.57833614916351i</v>
      </c>
      <c r="O1386" s="12" t="str">
        <f t="shared" si="678"/>
        <v>-0.00753975093035492-0.999971575673983i</v>
      </c>
      <c r="P1386" s="12" t="str">
        <f t="shared" si="679"/>
        <v>1.00753975093035+0.999971575673983i</v>
      </c>
      <c r="Q1386" s="12" t="str">
        <f t="shared" si="680"/>
        <v>-1.00753975093035+0.578364573489527i</v>
      </c>
      <c r="R1386" s="12" t="str">
        <f t="shared" si="681"/>
        <v>-0.32363266601891-1.17826541675114i</v>
      </c>
      <c r="S1386" s="12" t="str">
        <f t="shared" si="682"/>
        <v>0.161629067931792i</v>
      </c>
      <c r="T1386" s="12" t="str">
        <f t="shared" si="683"/>
        <v>0.190441941085751-0.0523084461609174i</v>
      </c>
      <c r="U1386" s="12" t="str">
        <f t="shared" si="684"/>
        <v>0.001-0.012671571902221i</v>
      </c>
      <c r="V1386" s="12" t="str">
        <f t="shared" si="685"/>
        <v>0.0015-0.00385154161161731i</v>
      </c>
      <c r="W1386" s="12" t="str">
        <f t="shared" si="686"/>
        <v>0.000929006757774031-0.00300352614045024i</v>
      </c>
      <c r="X1386" s="12" t="str">
        <f t="shared" si="687"/>
        <v>0.00120034086210796-0.00277088879194942i</v>
      </c>
      <c r="Y1386" s="12" t="str">
        <f t="shared" si="688"/>
        <v>0.00029+0.118375211187263i</v>
      </c>
      <c r="Z1386" s="12" t="str">
        <f t="shared" si="689"/>
        <v>-0.285970945088964-0.128284861870687i</v>
      </c>
      <c r="AA1386" s="12" t="str">
        <f t="shared" si="690"/>
        <v>1.33797049905699-103.785098336248i</v>
      </c>
      <c r="AB1386" s="12" t="str">
        <f t="shared" si="691"/>
        <v>0.475378653872884-0.130571651288528i</v>
      </c>
      <c r="AC1386" s="12" t="str">
        <f t="shared" si="692"/>
        <v>1.22777909699608-1.06516749931674i</v>
      </c>
      <c r="AD1386" s="12" t="str">
        <f t="shared" si="693"/>
        <v>0.273555744271946+0.130977174277356i</v>
      </c>
      <c r="AE1386" s="12" t="str">
        <f t="shared" si="694"/>
        <v>-0.06142660601358-0.0725487271810372i</v>
      </c>
      <c r="AF1386" s="12" t="str">
        <f t="shared" si="695"/>
        <v>-12.8301553918702-2.27240946745388i</v>
      </c>
      <c r="AG1386" s="12" t="str">
        <f t="shared" si="696"/>
        <v>1.05053334810886-0.102141073732605i</v>
      </c>
      <c r="AH1386" s="12" t="str">
        <f t="shared" si="697"/>
        <v>0.489578035802714+1.06650957110845i</v>
      </c>
      <c r="AI1386" s="12">
        <f t="shared" si="698"/>
        <v>1.3897472430432649</v>
      </c>
      <c r="AJ1386" s="12">
        <f t="shared" si="699"/>
        <v>65.342652086145193</v>
      </c>
      <c r="AK1386" s="12"/>
      <c r="AL1386" s="12"/>
      <c r="AM1386" s="12"/>
      <c r="AN1386" s="12"/>
    </row>
    <row r="1387" spans="1:40" x14ac:dyDescent="0.35">
      <c r="A1387" s="12"/>
      <c r="B1387" s="12">
        <f t="shared" si="665"/>
        <v>125700</v>
      </c>
      <c r="C1387" s="29" t="str">
        <f t="shared" si="667"/>
        <v>-4.38391735553873E-06+0.0176582507870491i</v>
      </c>
      <c r="D1387" s="28" t="str">
        <f t="shared" si="668"/>
        <v>-5.39909464289691+0.13537992270071i</v>
      </c>
      <c r="E1387" s="12" t="str">
        <f t="shared" si="669"/>
        <v>4200</v>
      </c>
      <c r="F1387" s="12" t="str">
        <f t="shared" si="670"/>
        <v>0.704225352112676</v>
      </c>
      <c r="G1387" s="12" t="str">
        <f t="shared" si="666"/>
        <v>0.704225352112676</v>
      </c>
      <c r="H1387" s="12" t="str">
        <f t="shared" si="671"/>
        <v>7.43226022672853+2.40640347110477i</v>
      </c>
      <c r="I1387" s="12" t="str">
        <f t="shared" si="672"/>
        <v>493.622745695296i</v>
      </c>
      <c r="J1387" s="12" t="str">
        <f t="shared" si="673"/>
        <v>-207.419938712362+106.759147846192i</v>
      </c>
      <c r="K1387" s="12" t="str">
        <f t="shared" si="674"/>
        <v>0.968361160569648-1.88140704219711i</v>
      </c>
      <c r="L1387" s="12" t="str">
        <f t="shared" si="675"/>
        <v>0.0481610844962083-0.078797432189672i</v>
      </c>
      <c r="M1387" s="12" t="str">
        <f t="shared" si="676"/>
        <v>1.01652224506586-1.96020447438678i</v>
      </c>
      <c r="N1387" s="12" t="str">
        <f t="shared" si="677"/>
        <v>-1.57959278622495i</v>
      </c>
      <c r="O1387" s="12" t="str">
        <f t="shared" si="678"/>
        <v>-0.00879634598886124-0.999961311400218i</v>
      </c>
      <c r="P1387" s="12" t="str">
        <f t="shared" si="679"/>
        <v>1.00879634598886+0.999961311400218i</v>
      </c>
      <c r="Q1387" s="12" t="str">
        <f t="shared" si="680"/>
        <v>-1.00879634598886+0.579631474824732i</v>
      </c>
      <c r="R1387" s="12" t="str">
        <f t="shared" si="681"/>
        <v>-0.323616426522355-1.17718465446939i</v>
      </c>
      <c r="S1387" s="12" t="str">
        <f t="shared" si="682"/>
        <v>0.161757753495432i</v>
      </c>
      <c r="T1387" s="12" t="str">
        <f t="shared" si="683"/>
        <v>0.190418745156265-0.0523474661484757i</v>
      </c>
      <c r="U1387" s="12" t="str">
        <f t="shared" si="684"/>
        <v>0.001-0.0126614910972073i</v>
      </c>
      <c r="V1387" s="12" t="str">
        <f t="shared" si="685"/>
        <v>0.0015-0.00384847753714506i</v>
      </c>
      <c r="W1387" s="12" t="str">
        <f t="shared" si="686"/>
        <v>0.000928995028564957-0.0030012141599517i</v>
      </c>
      <c r="X1387" s="12" t="str">
        <f t="shared" si="687"/>
        <v>0.00119986990987718-0.00276880847989542i</v>
      </c>
      <c r="Y1387" s="12" t="str">
        <f t="shared" si="688"/>
        <v>0.00029+0.118469458966871i</v>
      </c>
      <c r="Z1387" s="12" t="str">
        <f t="shared" si="689"/>
        <v>-0.285519711032255-0.128122236843764i</v>
      </c>
      <c r="AA1387" s="12" t="str">
        <f t="shared" si="690"/>
        <v>1.33532194706004-103.698730244923i</v>
      </c>
      <c r="AB1387" s="12" t="str">
        <f t="shared" si="691"/>
        <v>0.475320752500573-0.130669052465254i</v>
      </c>
      <c r="AC1387" s="12" t="str">
        <f t="shared" si="692"/>
        <v>1.227036057152-1.06455386439312i</v>
      </c>
      <c r="AD1387" s="12" t="str">
        <f t="shared" si="693"/>
        <v>0.273728456105039+0.130990146816702i</v>
      </c>
      <c r="AE1387" s="12" t="str">
        <f t="shared" si="694"/>
        <v>-0.061372119073767-0.072470970951145i</v>
      </c>
      <c r="AF1387" s="12" t="str">
        <f t="shared" si="695"/>
        <v>-12.8313548696254-2.27102354840406i</v>
      </c>
      <c r="AG1387" s="12" t="str">
        <f t="shared" si="696"/>
        <v>1.05049547960235-0.102121573109812i</v>
      </c>
      <c r="AH1387" s="12" t="str">
        <f t="shared" si="697"/>
        <v>0.489386458650501+1.06545455016346i</v>
      </c>
      <c r="AI1387" s="12">
        <f t="shared" si="698"/>
        <v>1.3820556464774545</v>
      </c>
      <c r="AJ1387" s="12">
        <f t="shared" si="699"/>
        <v>65.329651584042168</v>
      </c>
      <c r="AK1387" s="12"/>
      <c r="AL1387" s="12"/>
      <c r="AM1387" s="12"/>
      <c r="AN1387" s="12"/>
    </row>
    <row r="1388" spans="1:40" x14ac:dyDescent="0.35">
      <c r="A1388" s="12"/>
      <c r="B1388" s="12">
        <f t="shared" si="665"/>
        <v>125800</v>
      </c>
      <c r="C1388" s="29" t="str">
        <f t="shared" si="667"/>
        <v>-4.37695046417087E-06+0.0176442140234458i</v>
      </c>
      <c r="D1388" s="28" t="str">
        <f t="shared" si="668"/>
        <v>-5.39909458948407+0.135272307513084i</v>
      </c>
      <c r="E1388" s="12" t="str">
        <f t="shared" si="669"/>
        <v>4200</v>
      </c>
      <c r="F1388" s="12" t="str">
        <f t="shared" si="670"/>
        <v>0.704225352112676</v>
      </c>
      <c r="G1388" s="12" t="str">
        <f t="shared" si="666"/>
        <v>0.704225352112676</v>
      </c>
      <c r="H1388" s="12" t="str">
        <f t="shared" si="671"/>
        <v>7.43345731786129+2.40491128269352i</v>
      </c>
      <c r="I1388" s="12" t="str">
        <f t="shared" si="672"/>
        <v>494.015444776995i</v>
      </c>
      <c r="J1388" s="12" t="str">
        <f t="shared" si="673"/>
        <v>-207.751685478356+106.844079546945i</v>
      </c>
      <c r="K1388" s="12" t="str">
        <f t="shared" si="674"/>
        <v>0.967132423322758-1.88052900898256i</v>
      </c>
      <c r="L1388" s="12" t="str">
        <f t="shared" si="675"/>
        <v>0.0481053388574272-0.0787688398379386i</v>
      </c>
      <c r="M1388" s="12" t="str">
        <f t="shared" si="676"/>
        <v>1.01523776218019-1.9592978488205i</v>
      </c>
      <c r="N1388" s="12" t="str">
        <f t="shared" si="677"/>
        <v>-1.58084942328638i</v>
      </c>
      <c r="O1388" s="12" t="str">
        <f t="shared" si="678"/>
        <v>-0.0100529271567266-0.999949468051052i</v>
      </c>
      <c r="P1388" s="12" t="str">
        <f t="shared" si="679"/>
        <v>1.01005292715673+0.999949468051052i</v>
      </c>
      <c r="Q1388" s="12" t="str">
        <f t="shared" si="680"/>
        <v>-1.01005292715673+0.580899955235328i</v>
      </c>
      <c r="R1388" s="12" t="str">
        <f t="shared" si="681"/>
        <v>-0.323600171499218-1.17610549036581i</v>
      </c>
      <c r="S1388" s="12" t="str">
        <f t="shared" si="682"/>
        <v>0.161886439059072i</v>
      </c>
      <c r="T1388" s="12" t="str">
        <f t="shared" si="683"/>
        <v>0.190395529793145-0.0523864794429134i</v>
      </c>
      <c r="U1388" s="12" t="str">
        <f t="shared" si="684"/>
        <v>0.001-0.0126514263189106i</v>
      </c>
      <c r="V1388" s="12" t="str">
        <f t="shared" si="685"/>
        <v>0.0015-0.00384541833401538i</v>
      </c>
      <c r="W1388" s="12" t="str">
        <f t="shared" si="686"/>
        <v>0.000928983290858329-0.00299890591117099i</v>
      </c>
      <c r="X1388" s="12" t="str">
        <f t="shared" si="687"/>
        <v>0.0011994000289329-0.00276673141365735i</v>
      </c>
      <c r="Y1388" s="12" t="str">
        <f t="shared" si="688"/>
        <v>0.00029+0.118563706746479i</v>
      </c>
      <c r="Z1388" s="12" t="str">
        <f t="shared" si="689"/>
        <v>-0.285069564343727-0.127960017280144i</v>
      </c>
      <c r="AA1388" s="12" t="str">
        <f t="shared" si="690"/>
        <v>1.33268138382742-103.612508615392i</v>
      </c>
      <c r="AB1388" s="12" t="str">
        <f t="shared" si="691"/>
        <v>0.475262802618282-0.1307664369347i</v>
      </c>
      <c r="AC1388" s="12" t="str">
        <f t="shared" si="692"/>
        <v>1.22629434559359-1.06394041159626i</v>
      </c>
      <c r="AD1388" s="12" t="str">
        <f t="shared" si="693"/>
        <v>0.273901212959437+0.131002913693055i</v>
      </c>
      <c r="AE1388" s="12" t="str">
        <f t="shared" si="694"/>
        <v>-0.0613177643516526-0.0723933474775798i</v>
      </c>
      <c r="AF1388" s="12" t="str">
        <f t="shared" si="695"/>
        <v>-12.8325519073454-2.26963897518044i</v>
      </c>
      <c r="AG1388" s="12" t="str">
        <f t="shared" si="696"/>
        <v>1.05045760012768-0.102102124048457i</v>
      </c>
      <c r="AH1388" s="12" t="str">
        <f t="shared" si="697"/>
        <v>0.489195370211151+1.06440132693914i</v>
      </c>
      <c r="AI1388" s="12">
        <f t="shared" si="698"/>
        <v>1.3743713060901828</v>
      </c>
      <c r="AJ1388" s="12">
        <f t="shared" si="699"/>
        <v>65.316643027090677</v>
      </c>
      <c r="AK1388" s="12"/>
      <c r="AL1388" s="12"/>
      <c r="AM1388" s="12"/>
      <c r="AN1388" s="12"/>
    </row>
    <row r="1389" spans="1:40" x14ac:dyDescent="0.35">
      <c r="A1389" s="12"/>
      <c r="B1389" s="12">
        <f t="shared" si="665"/>
        <v>125900</v>
      </c>
      <c r="C1389" s="29" t="str">
        <f t="shared" si="667"/>
        <v>-4.37000016721983E-06+0.0176301995581127i</v>
      </c>
      <c r="D1389" s="28" t="str">
        <f t="shared" si="668"/>
        <v>-5.39909453619847+0.135164863278864i</v>
      </c>
      <c r="E1389" s="12" t="str">
        <f t="shared" si="669"/>
        <v>4200</v>
      </c>
      <c r="F1389" s="12" t="str">
        <f t="shared" si="670"/>
        <v>0.704225352112676</v>
      </c>
      <c r="G1389" s="12" t="str">
        <f t="shared" si="666"/>
        <v>0.704225352112676</v>
      </c>
      <c r="H1389" s="12" t="str">
        <f t="shared" si="671"/>
        <v>7.43465197513742+2.40342061006941i</v>
      </c>
      <c r="I1389" s="12" t="str">
        <f t="shared" si="672"/>
        <v>494.408143858694i</v>
      </c>
      <c r="J1389" s="12" t="str">
        <f t="shared" si="673"/>
        <v>-208.083696058875+106.929011247698i</v>
      </c>
      <c r="K1389" s="12" t="str">
        <f t="shared" si="674"/>
        <v>0.965905826868678-1.87965129532576i</v>
      </c>
      <c r="L1389" s="12" t="str">
        <f t="shared" si="675"/>
        <v>0.0480496779418622-0.0787402412062689i</v>
      </c>
      <c r="M1389" s="12" t="str">
        <f t="shared" si="676"/>
        <v>1.01395550481054-1.95839153653203i</v>
      </c>
      <c r="N1389" s="12" t="str">
        <f t="shared" si="677"/>
        <v>-1.58210606034782i</v>
      </c>
      <c r="O1389" s="12" t="str">
        <f t="shared" si="678"/>
        <v>-0.011309492449658-0.999936045645186i</v>
      </c>
      <c r="P1389" s="12" t="str">
        <f t="shared" si="679"/>
        <v>1.01130949244966+0.999936045645186i</v>
      </c>
      <c r="Q1389" s="12" t="str">
        <f t="shared" si="680"/>
        <v>-1.01130949244966+0.582170014702634i</v>
      </c>
      <c r="R1389" s="12" t="str">
        <f t="shared" si="681"/>
        <v>-0.323583900942801-1.17502792061822i</v>
      </c>
      <c r="S1389" s="12" t="str">
        <f t="shared" si="682"/>
        <v>0.162015124622712i</v>
      </c>
      <c r="T1389" s="12" t="str">
        <f t="shared" si="683"/>
        <v>0.190372294994127-0.0524254860371512i</v>
      </c>
      <c r="U1389" s="12" t="str">
        <f t="shared" si="684"/>
        <v>0.001-0.0126413775291418i</v>
      </c>
      <c r="V1389" s="12" t="str">
        <f t="shared" si="685"/>
        <v>0.0015-0.00384236399062061i</v>
      </c>
      <c r="W1389" s="12" t="str">
        <f t="shared" si="686"/>
        <v>0.000928971544656051-0.00299660138520342i</v>
      </c>
      <c r="X1389" s="12" t="str">
        <f t="shared" si="687"/>
        <v>0.00119893121591386-0.00276465758584935i</v>
      </c>
      <c r="Y1389" s="12" t="str">
        <f t="shared" si="688"/>
        <v>0.00029+0.118657954526086i</v>
      </c>
      <c r="Z1389" s="12" t="str">
        <f t="shared" si="689"/>
        <v>-0.284620501523252-0.127798201720079i</v>
      </c>
      <c r="AA1389" s="12" t="str">
        <f t="shared" si="690"/>
        <v>1.3300487770962-103.526433069241i</v>
      </c>
      <c r="AB1389" s="12" t="str">
        <f t="shared" si="691"/>
        <v>0.47520480422036-0.130863804679196i</v>
      </c>
      <c r="AC1389" s="12" t="str">
        <f t="shared" si="692"/>
        <v>1.22555395962953-1.06332714183944i</v>
      </c>
      <c r="AD1389" s="12" t="str">
        <f t="shared" si="693"/>
        <v>0.274074014616981+0.131015474817997i</v>
      </c>
      <c r="AE1389" s="12" t="str">
        <f t="shared" si="694"/>
        <v>-0.0612635414155344-0.0723158563562582i</v>
      </c>
      <c r="AF1389" s="12" t="str">
        <f t="shared" si="695"/>
        <v>-12.8337465113359-2.26825574679055i</v>
      </c>
      <c r="AG1389" s="12" t="str">
        <f t="shared" si="696"/>
        <v>1.05041970966577-0.102082726332687i</v>
      </c>
      <c r="AH1389" s="12" t="str">
        <f t="shared" si="697"/>
        <v>0.489004769220029+1.06334989610771i</v>
      </c>
      <c r="AI1389" s="12">
        <f t="shared" si="698"/>
        <v>1.3666942069848209</v>
      </c>
      <c r="AJ1389" s="12">
        <f t="shared" si="699"/>
        <v>65.30362640377416</v>
      </c>
      <c r="AK1389" s="12"/>
      <c r="AL1389" s="12"/>
      <c r="AM1389" s="12"/>
      <c r="AN1389" s="12"/>
    </row>
    <row r="1390" spans="1:40" x14ac:dyDescent="0.35">
      <c r="A1390" s="12"/>
      <c r="B1390" s="12">
        <f t="shared" ref="B1390:B1453" si="700">B1389+100</f>
        <v>126000</v>
      </c>
      <c r="C1390" s="29" t="str">
        <f t="shared" si="667"/>
        <v>-4.36306641202584E-06+0.0176162073379584i</v>
      </c>
      <c r="D1390" s="28" t="str">
        <f t="shared" si="668"/>
        <v>-5.39909448303968+0.135057589591014i</v>
      </c>
      <c r="E1390" s="12" t="str">
        <f t="shared" si="669"/>
        <v>4200</v>
      </c>
      <c r="F1390" s="12" t="str">
        <f t="shared" si="670"/>
        <v>0.704225352112676</v>
      </c>
      <c r="G1390" s="12" t="str">
        <f t="shared" si="666"/>
        <v>0.704225352112676</v>
      </c>
      <c r="H1390" s="12" t="str">
        <f t="shared" si="671"/>
        <v>7.43584420484395+2.40193145182935i</v>
      </c>
      <c r="I1390" s="12" t="str">
        <f t="shared" si="672"/>
        <v>494.800842940392i</v>
      </c>
      <c r="J1390" s="12" t="str">
        <f t="shared" si="673"/>
        <v>-208.41597045392+107.013942948451i</v>
      </c>
      <c r="K1390" s="12" t="str">
        <f t="shared" si="674"/>
        <v>0.964681366776579-1.87877390269045i</v>
      </c>
      <c r="L1390" s="12" t="str">
        <f t="shared" si="675"/>
        <v>0.0479941016091088-0.0787116363952256i</v>
      </c>
      <c r="M1390" s="12" t="str">
        <f t="shared" si="676"/>
        <v>1.01267546838569-1.95748553908568i</v>
      </c>
      <c r="N1390" s="12" t="str">
        <f t="shared" si="677"/>
        <v>-1.58336269740926i</v>
      </c>
      <c r="O1390" s="12" t="str">
        <f t="shared" si="678"/>
        <v>-0.0125660398833569-0.999921044203816i</v>
      </c>
      <c r="P1390" s="12" t="str">
        <f t="shared" si="679"/>
        <v>1.01256603988336+0.999921044203816i</v>
      </c>
      <c r="Q1390" s="12" t="str">
        <f t="shared" si="680"/>
        <v>-1.01256603988336+0.583441653205444i</v>
      </c>
      <c r="R1390" s="12" t="str">
        <f t="shared" si="681"/>
        <v>-0.323567614846416-1.17395194141656i</v>
      </c>
      <c r="S1390" s="12" t="str">
        <f t="shared" si="682"/>
        <v>0.162143810186352i</v>
      </c>
      <c r="T1390" s="12" t="str">
        <f t="shared" si="683"/>
        <v>0.190349040756946-0.0524644859241079i</v>
      </c>
      <c r="U1390" s="12" t="str">
        <f t="shared" si="684"/>
        <v>0.001-0.012631344689833i</v>
      </c>
      <c r="V1390" s="12" t="str">
        <f t="shared" si="685"/>
        <v>0.0015-0.00383931449538995i</v>
      </c>
      <c r="W1390" s="12" t="str">
        <f t="shared" si="686"/>
        <v>0.000928959789960039-0.00299430057317254i</v>
      </c>
      <c r="X1390" s="12" t="str">
        <f t="shared" si="687"/>
        <v>0.00119846346747181-0.00276258698910761i</v>
      </c>
      <c r="Y1390" s="12" t="str">
        <f t="shared" si="688"/>
        <v>0.00029+0.118752202305694i</v>
      </c>
      <c r="Z1390" s="12" t="str">
        <f t="shared" si="689"/>
        <v>-0.284172519084792-0.127636788710531i</v>
      </c>
      <c r="AA1390" s="12" t="str">
        <f t="shared" si="690"/>
        <v>1.32742409476554-103.440503229373i</v>
      </c>
      <c r="AB1390" s="12" t="str">
        <f t="shared" si="691"/>
        <v>0.475146757301153-0.130961155681065i</v>
      </c>
      <c r="AC1390" s="12" t="str">
        <f t="shared" si="692"/>
        <v>1.22481489657425-1.06271405603011i</v>
      </c>
      <c r="AD1390" s="12" t="str">
        <f t="shared" si="693"/>
        <v>0.274246860859356+0.131027830103287i</v>
      </c>
      <c r="AE1390" s="12" t="str">
        <f t="shared" si="694"/>
        <v>-0.0612094498354069-0.072238497184697i</v>
      </c>
      <c r="AF1390" s="12" t="str">
        <f t="shared" si="695"/>
        <v>-12.8349386878836-2.26687386223834i</v>
      </c>
      <c r="AG1390" s="12" t="str">
        <f t="shared" si="696"/>
        <v>1.05038180819772-0.102063379747325i</v>
      </c>
      <c r="AH1390" s="12" t="str">
        <f t="shared" si="697"/>
        <v>0.488814654415743+1.06230025236115i</v>
      </c>
      <c r="AI1390" s="12">
        <f t="shared" si="698"/>
        <v>1.3590243343013571</v>
      </c>
      <c r="AJ1390" s="12">
        <f t="shared" si="699"/>
        <v>65.290601702632785</v>
      </c>
      <c r="AK1390" s="12"/>
      <c r="AL1390" s="12"/>
      <c r="AM1390" s="12"/>
      <c r="AN1390" s="12"/>
    </row>
    <row r="1391" spans="1:40" x14ac:dyDescent="0.35">
      <c r="A1391" s="12"/>
      <c r="B1391" s="12">
        <f t="shared" si="700"/>
        <v>126100</v>
      </c>
      <c r="C1391" s="29" t="str">
        <f t="shared" si="667"/>
        <v>-4.35614914613786E-06+0.0176022373100605i</v>
      </c>
      <c r="D1391" s="28" t="str">
        <f t="shared" si="668"/>
        <v>-5.3990944300073+0.134950486043797i</v>
      </c>
      <c r="E1391" s="12" t="str">
        <f t="shared" si="669"/>
        <v>4200</v>
      </c>
      <c r="F1391" s="12" t="str">
        <f t="shared" si="670"/>
        <v>0.704225352112676</v>
      </c>
      <c r="G1391" s="12" t="str">
        <f t="shared" si="666"/>
        <v>0.704225352112676</v>
      </c>
      <c r="H1391" s="12" t="str">
        <f t="shared" si="671"/>
        <v>7.43703401324876+2.40044380656802i</v>
      </c>
      <c r="I1391" s="12" t="str">
        <f t="shared" si="672"/>
        <v>495.193542022091i</v>
      </c>
      <c r="J1391" s="12" t="str">
        <f t="shared" si="673"/>
        <v>-208.74850866349+107.098874649203i</v>
      </c>
      <c r="K1391" s="12" t="str">
        <f t="shared" si="674"/>
        <v>0.963459038625193-1.87789683253096i</v>
      </c>
      <c r="L1391" s="12" t="str">
        <f t="shared" si="675"/>
        <v>0.0479386097189461-0.0786830255049414i</v>
      </c>
      <c r="M1391" s="12" t="str">
        <f t="shared" si="676"/>
        <v>1.01139764834414-1.9565798580359i</v>
      </c>
      <c r="N1391" s="12" t="str">
        <f t="shared" si="677"/>
        <v>-1.58461933447069i</v>
      </c>
      <c r="O1391" s="12" t="str">
        <f t="shared" si="678"/>
        <v>-0.0138225674735536-0.999904463750632i</v>
      </c>
      <c r="P1391" s="12" t="str">
        <f t="shared" si="679"/>
        <v>1.01382256747355+0.999904463750632i</v>
      </c>
      <c r="Q1391" s="12" t="str">
        <f t="shared" si="680"/>
        <v>-1.01382256747355+0.584714870720058i</v>
      </c>
      <c r="R1391" s="12" t="str">
        <f t="shared" si="681"/>
        <v>-0.32355131320335-1.17287754896288i</v>
      </c>
      <c r="S1391" s="12" t="str">
        <f t="shared" si="682"/>
        <v>0.162272495749992i</v>
      </c>
      <c r="T1391" s="12" t="str">
        <f t="shared" si="683"/>
        <v>0.19032576707934-0.0525034790966949i</v>
      </c>
      <c r="U1391" s="12" t="str">
        <f t="shared" si="684"/>
        <v>0.001-0.0126213277630369i</v>
      </c>
      <c r="V1391" s="12" t="str">
        <f t="shared" si="685"/>
        <v>0.0015-0.00383626983678933i</v>
      </c>
      <c r="W1391" s="12" t="str">
        <f t="shared" si="686"/>
        <v>0.000928948026772196-0.00299200346623013i</v>
      </c>
      <c r="X1391" s="12" t="str">
        <f t="shared" si="687"/>
        <v>0.00119799678027153-0.00276051961609034i</v>
      </c>
      <c r="Y1391" s="12" t="str">
        <f t="shared" si="688"/>
        <v>0.00029+0.118846450085302i</v>
      </c>
      <c r="Z1391" s="12" t="str">
        <f t="shared" si="689"/>
        <v>-0.283725613556336-0.127475776805144i</v>
      </c>
      <c r="AA1391" s="12" t="str">
        <f t="shared" si="690"/>
        <v>1.32480730489583-103.354718720008i</v>
      </c>
      <c r="AB1391" s="12" t="str">
        <f t="shared" si="691"/>
        <v>0.475088661855013-0.131058489922614i</v>
      </c>
      <c r="AC1391" s="12" t="str">
        <f t="shared" si="692"/>
        <v>1.22407715374794-1.06210115507001i</v>
      </c>
      <c r="AD1391" s="12" t="str">
        <f t="shared" si="693"/>
        <v>0.27441975146808+0.131039979460877i</v>
      </c>
      <c r="AE1391" s="12" t="str">
        <f t="shared" si="694"/>
        <v>-0.0611554891829529-0.072161269562015i</v>
      </c>
      <c r="AF1391" s="12" t="str">
        <f t="shared" si="695"/>
        <v>-12.8361284432561-2.26549332052422i</v>
      </c>
      <c r="AG1391" s="12" t="str">
        <f t="shared" si="696"/>
        <v>1.05034389570478-0.102044084077873i</v>
      </c>
      <c r="AH1391" s="12" t="str">
        <f t="shared" si="697"/>
        <v>0.488625024540091+1.06125239041123i</v>
      </c>
      <c r="AI1391" s="12">
        <f t="shared" si="698"/>
        <v>1.3513616732169498</v>
      </c>
      <c r="AJ1391" s="12">
        <f t="shared" si="699"/>
        <v>65.277568912267398</v>
      </c>
      <c r="AK1391" s="12"/>
      <c r="AL1391" s="12"/>
      <c r="AM1391" s="12"/>
      <c r="AN1391" s="12"/>
    </row>
    <row r="1392" spans="1:40" x14ac:dyDescent="0.35">
      <c r="A1392" s="12"/>
      <c r="B1392" s="12">
        <f t="shared" si="700"/>
        <v>126200</v>
      </c>
      <c r="C1392" s="29" t="str">
        <f t="shared" si="667"/>
        <v>-4.34924831731255E-06+0.0175882894216639i</v>
      </c>
      <c r="D1392" s="28" t="str">
        <f t="shared" si="668"/>
        <v>-5.39909437710095+0.134843552232757i</v>
      </c>
      <c r="E1392" s="12" t="str">
        <f t="shared" si="669"/>
        <v>4200</v>
      </c>
      <c r="F1392" s="12" t="str">
        <f t="shared" si="670"/>
        <v>0.704225352112676</v>
      </c>
      <c r="G1392" s="12" t="str">
        <f t="shared" si="666"/>
        <v>0.704225352112676</v>
      </c>
      <c r="H1392" s="12" t="str">
        <f t="shared" si="671"/>
        <v>7.4382214066007+2.39895767287784i</v>
      </c>
      <c r="I1392" s="12" t="str">
        <f t="shared" si="672"/>
        <v>495.58624110379i</v>
      </c>
      <c r="J1392" s="12" t="str">
        <f t="shared" si="673"/>
        <v>-209.081310687587+107.183806349956i</v>
      </c>
      <c r="K1392" s="12" t="str">
        <f t="shared" si="674"/>
        <v>0.962238838002761-1.87702008629217i</v>
      </c>
      <c r="L1392" s="12" t="str">
        <f t="shared" si="675"/>
        <v>0.0478832021313365-0.0786544086351197i</v>
      </c>
      <c r="M1392" s="12" t="str">
        <f t="shared" si="676"/>
        <v>1.0101220401341-1.95567449492729i</v>
      </c>
      <c r="N1392" s="12" t="str">
        <f t="shared" si="677"/>
        <v>-1.58587597153213i</v>
      </c>
      <c r="O1392" s="12" t="str">
        <f t="shared" si="678"/>
        <v>-0.0150790732360395-0.999886304311816i</v>
      </c>
      <c r="P1392" s="12" t="str">
        <f t="shared" si="679"/>
        <v>1.01507907323604+0.999886304311816i</v>
      </c>
      <c r="Q1392" s="12" t="str">
        <f t="shared" si="680"/>
        <v>-1.01507907323604+0.585989667220314i</v>
      </c>
      <c r="R1392" s="12" t="str">
        <f t="shared" si="681"/>
        <v>-0.323534996006911-1.17180473947121i</v>
      </c>
      <c r="S1392" s="12" t="str">
        <f t="shared" si="682"/>
        <v>0.162401181313632i</v>
      </c>
      <c r="T1392" s="12" t="str">
        <f t="shared" si="683"/>
        <v>0.190302473959037-0.0525424655478236i</v>
      </c>
      <c r="U1392" s="12" t="str">
        <f t="shared" si="684"/>
        <v>0.001-0.0126113267109267i</v>
      </c>
      <c r="V1392" s="12" t="str">
        <f t="shared" si="685"/>
        <v>0.0015-0.00383323000332119i</v>
      </c>
      <c r="W1392" s="12" t="str">
        <f t="shared" si="686"/>
        <v>0.000928936255094432-0.0029897100555559i</v>
      </c>
      <c r="X1392" s="12" t="str">
        <f t="shared" si="687"/>
        <v>0.00119753115099064-0.0027584554594776i</v>
      </c>
      <c r="Y1392" s="12" t="str">
        <f t="shared" si="688"/>
        <v>0.00029+0.11894069786491i</v>
      </c>
      <c r="Z1392" s="12" t="str">
        <f t="shared" si="689"/>
        <v>-0.283279781479838-0.127315164564194i</v>
      </c>
      <c r="AA1392" s="12" t="str">
        <f t="shared" si="690"/>
        <v>1.32219837570776-103.269079166675i</v>
      </c>
      <c r="AB1392" s="12" t="str">
        <f t="shared" si="691"/>
        <v>0.475030517876271-0.131155807386147i</v>
      </c>
      <c r="AC1392" s="12" t="str">
        <f t="shared" si="692"/>
        <v>1.22334072847645-1.06148843985506i</v>
      </c>
      <c r="AD1392" s="12" t="str">
        <f t="shared" si="693"/>
        <v>0.274592686224527+0.131051922802897i</v>
      </c>
      <c r="AE1392" s="12" t="str">
        <f t="shared" si="694"/>
        <v>-0.0611016590315412-0.0720841730889176i</v>
      </c>
      <c r="AF1392" s="12" t="str">
        <f t="shared" si="695"/>
        <v>-12.8373157837017-2.26411412064508i</v>
      </c>
      <c r="AG1392" s="12" t="str">
        <f t="shared" si="696"/>
        <v>1.0503059721684-0.102024839110507i</v>
      </c>
      <c r="AH1392" s="12" t="str">
        <f t="shared" si="697"/>
        <v>0.488435878338118+1.06020630498929i</v>
      </c>
      <c r="AI1392" s="12">
        <f t="shared" si="698"/>
        <v>1.3437062089451326</v>
      </c>
      <c r="AJ1392" s="12">
        <f t="shared" si="699"/>
        <v>65.264528021333803</v>
      </c>
      <c r="AK1392" s="12"/>
      <c r="AL1392" s="12"/>
      <c r="AM1392" s="12"/>
      <c r="AN1392" s="12"/>
    </row>
    <row r="1393" spans="1:40" x14ac:dyDescent="0.35">
      <c r="A1393" s="12"/>
      <c r="B1393" s="12">
        <f t="shared" si="700"/>
        <v>126300</v>
      </c>
      <c r="C1393" s="29" t="str">
        <f t="shared" si="667"/>
        <v>-4.34236387351333E-06+0.0175743636201807i</v>
      </c>
      <c r="D1393" s="28" t="str">
        <f t="shared" si="668"/>
        <v>-5.39909432432021+0.134736787754719i</v>
      </c>
      <c r="E1393" s="12" t="str">
        <f t="shared" si="669"/>
        <v>4200</v>
      </c>
      <c r="F1393" s="12" t="str">
        <f t="shared" si="670"/>
        <v>0.704225352112676</v>
      </c>
      <c r="G1393" s="12" t="str">
        <f t="shared" si="666"/>
        <v>0.704225352112676</v>
      </c>
      <c r="H1393" s="12" t="str">
        <f t="shared" si="671"/>
        <v>7.4394063911295+2.39747304934903i</v>
      </c>
      <c r="I1393" s="12" t="str">
        <f t="shared" si="672"/>
        <v>495.978940185489i</v>
      </c>
      <c r="J1393" s="12" t="str">
        <f t="shared" si="673"/>
        <v>-209.414376526209+107.268738050709i</v>
      </c>
      <c r="K1393" s="12" t="str">
        <f t="shared" si="674"/>
        <v>0.961020760507054-1.87614366540968i</v>
      </c>
      <c r="L1393" s="12" t="str">
        <f t="shared" si="675"/>
        <v>0.0478278787064252-0.0786257858850364i</v>
      </c>
      <c r="M1393" s="12" t="str">
        <f t="shared" si="676"/>
        <v>1.00884863921348-1.95476945129472i</v>
      </c>
      <c r="N1393" s="12" t="str">
        <f t="shared" si="677"/>
        <v>-1.58713260859356i</v>
      </c>
      <c r="O1393" s="12" t="str">
        <f t="shared" si="678"/>
        <v>-0.0163355551866005-0.999866565916045i</v>
      </c>
      <c r="P1393" s="12" t="str">
        <f t="shared" si="679"/>
        <v>1.0163355551866+0.999866565916045i</v>
      </c>
      <c r="Q1393" s="12" t="str">
        <f t="shared" si="680"/>
        <v>-1.0163355551866+0.587266042677515i</v>
      </c>
      <c r="R1393" s="12" t="str">
        <f t="shared" si="681"/>
        <v>-0.323518663250364-1.1707335091676i</v>
      </c>
      <c r="S1393" s="12" t="str">
        <f t="shared" si="682"/>
        <v>0.162529866877272i</v>
      </c>
      <c r="T1393" s="12" t="str">
        <f t="shared" si="683"/>
        <v>0.190279161393772-0.0525814452703946i</v>
      </c>
      <c r="U1393" s="12" t="str">
        <f t="shared" si="684"/>
        <v>0.001-0.0126013414957954i</v>
      </c>
      <c r="V1393" s="12" t="str">
        <f t="shared" si="685"/>
        <v>0.0015-0.00383019498352443i</v>
      </c>
      <c r="W1393" s="12" t="str">
        <f t="shared" si="686"/>
        <v>0.000928924474928675-0.00298742033235759i</v>
      </c>
      <c r="X1393" s="12" t="str">
        <f t="shared" si="687"/>
        <v>0.00119706657631971-0.00275639451197124i</v>
      </c>
      <c r="Y1393" s="12" t="str">
        <f t="shared" si="688"/>
        <v>0.00029+0.119034945644517i</v>
      </c>
      <c r="Z1393" s="12" t="str">
        <f t="shared" si="689"/>
        <v>-0.282835019411129-0.127154950554566i</v>
      </c>
      <c r="AA1393" s="12" t="str">
        <f t="shared" si="690"/>
        <v>1.31959727558123-103.183584196201i</v>
      </c>
      <c r="AB1393" s="12" t="str">
        <f t="shared" si="691"/>
        <v>0.474972325359272-0.131253108053944i</v>
      </c>
      <c r="AC1393" s="12" t="str">
        <f t="shared" si="692"/>
        <v>1.22260561809143-1.06087591127548i</v>
      </c>
      <c r="AD1393" s="12" t="str">
        <f t="shared" si="693"/>
        <v>0.274765664909902+0.131063660041662i</v>
      </c>
      <c r="AE1393" s="12" t="str">
        <f t="shared" si="694"/>
        <v>-0.061047958956206-0.0720072073676886i</v>
      </c>
      <c r="AF1393" s="12" t="str">
        <f t="shared" si="695"/>
        <v>-12.8385007154497-2.26273626159431i</v>
      </c>
      <c r="AG1393" s="12" t="str">
        <f t="shared" si="696"/>
        <v>1.05026803757019-0.102005644632069i</v>
      </c>
      <c r="AH1393" s="12" t="str">
        <f t="shared" si="697"/>
        <v>0.488247214557995+1.05916199084616i</v>
      </c>
      <c r="AI1393" s="12">
        <f t="shared" si="698"/>
        <v>1.3360579267354042</v>
      </c>
      <c r="AJ1393" s="12">
        <f t="shared" si="699"/>
        <v>65.251479018547599</v>
      </c>
      <c r="AK1393" s="12"/>
      <c r="AL1393" s="12"/>
      <c r="AM1393" s="12"/>
      <c r="AN1393" s="12"/>
    </row>
    <row r="1394" spans="1:40" x14ac:dyDescent="0.35">
      <c r="A1394" s="12"/>
      <c r="B1394" s="12">
        <f t="shared" si="700"/>
        <v>126400</v>
      </c>
      <c r="C1394" s="29" t="str">
        <f t="shared" si="667"/>
        <v>-4.33549576290936E-06+0.0175604598531895i</v>
      </c>
      <c r="D1394" s="28" t="str">
        <f t="shared" si="668"/>
        <v>-5.3990942716647+0.134630192207786i</v>
      </c>
      <c r="E1394" s="12" t="str">
        <f t="shared" si="669"/>
        <v>4200</v>
      </c>
      <c r="F1394" s="12" t="str">
        <f t="shared" si="670"/>
        <v>0.704225352112676</v>
      </c>
      <c r="G1394" s="12" t="str">
        <f t="shared" si="666"/>
        <v>0.704225352112676</v>
      </c>
      <c r="H1394" s="12" t="str">
        <f t="shared" si="671"/>
        <v>7.44058897304605+2.39598993456965i</v>
      </c>
      <c r="I1394" s="12" t="str">
        <f t="shared" si="672"/>
        <v>496.371639267187i</v>
      </c>
      <c r="J1394" s="12" t="str">
        <f t="shared" si="673"/>
        <v>-209.747706179356+107.353669751462i</v>
      </c>
      <c r="K1394" s="12" t="str">
        <f t="shared" si="674"/>
        <v>0.959804801745324-1.87526757130975i</v>
      </c>
      <c r="L1394" s="12" t="str">
        <f t="shared" si="675"/>
        <v>0.0477726393045427-0.0785971573535423i</v>
      </c>
      <c r="M1394" s="12" t="str">
        <f t="shared" si="676"/>
        <v>1.00757744104987-1.95386472866329i</v>
      </c>
      <c r="N1394" s="12" t="str">
        <f t="shared" si="677"/>
        <v>-1.588389245655i</v>
      </c>
      <c r="O1394" s="12" t="str">
        <f t="shared" si="678"/>
        <v>-0.0175920113411002-0.999845248594489i</v>
      </c>
      <c r="P1394" s="12" t="str">
        <f t="shared" si="679"/>
        <v>1.0175920113411+0.999845248594489i</v>
      </c>
      <c r="Q1394" s="12" t="str">
        <f t="shared" si="680"/>
        <v>-1.0175920113411+0.588543997060511i</v>
      </c>
      <c r="R1394" s="12" t="str">
        <f t="shared" si="681"/>
        <v>-0.32350231492699-1.16966385429i</v>
      </c>
      <c r="S1394" s="12" t="str">
        <f t="shared" si="682"/>
        <v>0.162658552440912i</v>
      </c>
      <c r="T1394" s="12" t="str">
        <f t="shared" si="683"/>
        <v>0.190255829381269-0.0526204182573082i</v>
      </c>
      <c r="U1394" s="12" t="str">
        <f t="shared" si="684"/>
        <v>0.001-0.012591372080055i</v>
      </c>
      <c r="V1394" s="12" t="str">
        <f t="shared" si="685"/>
        <v>0.0015-0.00382716476597417i</v>
      </c>
      <c r="W1394" s="12" t="str">
        <f t="shared" si="686"/>
        <v>0.000928912686276828-0.00298513428787065i</v>
      </c>
      <c r="X1394" s="12" t="str">
        <f t="shared" si="687"/>
        <v>0.00119660305296202-0.00275433676629484i</v>
      </c>
      <c r="Y1394" s="12" t="str">
        <f t="shared" si="688"/>
        <v>0.00029+0.119129193424125i</v>
      </c>
      <c r="Z1394" s="12" t="str">
        <f t="shared" si="689"/>
        <v>-0.282391323919865-0.126995133349702i</v>
      </c>
      <c r="AA1394" s="12" t="str">
        <f t="shared" si="690"/>
        <v>1.31700397305448-103.098233436712i</v>
      </c>
      <c r="AB1394" s="12" t="str">
        <f t="shared" si="691"/>
        <v>0.474914084298334-0.131350391908282i</v>
      </c>
      <c r="AC1394" s="12" t="str">
        <f t="shared" si="692"/>
        <v>1.22187181993017-1.06026357021578i</v>
      </c>
      <c r="AD1394" s="12" t="str">
        <f t="shared" si="693"/>
        <v>0.274938687305256+0.131075191089669i</v>
      </c>
      <c r="AE1394" s="12" t="str">
        <f t="shared" si="694"/>
        <v>-0.0609943885336506-0.0719303720021835i</v>
      </c>
      <c r="AF1394" s="12" t="str">
        <f t="shared" si="695"/>
        <v>-12.8396832447108-2.26135974236186i</v>
      </c>
      <c r="AG1394" s="12" t="str">
        <f t="shared" si="696"/>
        <v>1.05023009189195-0.10198650043007i</v>
      </c>
      <c r="AH1394" s="12" t="str">
        <f t="shared" si="697"/>
        <v>0.488059031951138+1.05811944275212i</v>
      </c>
      <c r="AI1394" s="12">
        <f t="shared" si="698"/>
        <v>1.3284168118738384</v>
      </c>
      <c r="AJ1394" s="12">
        <f t="shared" si="699"/>
        <v>65.238421892679142</v>
      </c>
      <c r="AK1394" s="12"/>
      <c r="AL1394" s="12"/>
      <c r="AM1394" s="12"/>
      <c r="AN1394" s="12"/>
    </row>
    <row r="1395" spans="1:40" x14ac:dyDescent="0.35">
      <c r="A1395" s="12"/>
      <c r="B1395" s="12">
        <f t="shared" si="700"/>
        <v>126500</v>
      </c>
      <c r="C1395" s="29" t="str">
        <f t="shared" si="667"/>
        <v>-4.32864393387463E-06+0.0175465780684346i</v>
      </c>
      <c r="D1395" s="28" t="str">
        <f t="shared" si="668"/>
        <v>-5.39909421913401+0.134523765191332i</v>
      </c>
      <c r="E1395" s="12" t="str">
        <f t="shared" si="669"/>
        <v>4200</v>
      </c>
      <c r="F1395" s="12" t="str">
        <f t="shared" si="670"/>
        <v>0.704225352112676</v>
      </c>
      <c r="G1395" s="12" t="str">
        <f t="shared" si="666"/>
        <v>0.704225352112676</v>
      </c>
      <c r="H1395" s="12" t="str">
        <f t="shared" si="671"/>
        <v>7.44176915854225+2.39450832712563i</v>
      </c>
      <c r="I1395" s="12" t="str">
        <f t="shared" si="672"/>
        <v>496.764338348886i</v>
      </c>
      <c r="J1395" s="12" t="str">
        <f t="shared" si="673"/>
        <v>-210.081299647029+107.438601452214i</v>
      </c>
      <c r="K1395" s="12" t="str">
        <f t="shared" si="674"/>
        <v>0.958590957334292-1.87439180540941i</v>
      </c>
      <c r="L1395" s="12" t="str">
        <f t="shared" si="675"/>
        <v>0.0477174837862023-0.0785685231390631i</v>
      </c>
      <c r="M1395" s="12" t="str">
        <f t="shared" si="676"/>
        <v>1.00630844112049-1.95296032854847i</v>
      </c>
      <c r="N1395" s="12" t="str">
        <f t="shared" si="677"/>
        <v>-1.58964588271644i</v>
      </c>
      <c r="O1395" s="12" t="str">
        <f t="shared" si="678"/>
        <v>-0.0188484397154127-0.999822352380809i</v>
      </c>
      <c r="P1395" s="12" t="str">
        <f t="shared" si="679"/>
        <v>1.01884843971541+0.999822352380809i</v>
      </c>
      <c r="Q1395" s="12" t="str">
        <f t="shared" si="680"/>
        <v>-1.01884843971541+0.589823530335631i</v>
      </c>
      <c r="R1395" s="12" t="str">
        <f t="shared" si="681"/>
        <v>-0.323485951030052-1.16859577108829i</v>
      </c>
      <c r="S1395" s="12" t="str">
        <f t="shared" si="682"/>
        <v>0.162787238004552i</v>
      </c>
      <c r="T1395" s="12" t="str">
        <f t="shared" si="683"/>
        <v>0.190232477919262-0.0526593845014579i</v>
      </c>
      <c r="U1395" s="12" t="str">
        <f t="shared" si="684"/>
        <v>0.001-0.0125814184262368i</v>
      </c>
      <c r="V1395" s="12" t="str">
        <f t="shared" si="685"/>
        <v>0.0015-0.00382413933928169i</v>
      </c>
      <c r="W1395" s="12" t="str">
        <f t="shared" si="686"/>
        <v>0.000928900889140809-0.00298285191335835i</v>
      </c>
      <c r="X1395" s="12" t="str">
        <f t="shared" si="687"/>
        <v>0.00119614057763365-0.00275228221519365i</v>
      </c>
      <c r="Y1395" s="12" t="str">
        <f t="shared" si="688"/>
        <v>0.00029+0.119223441203733i</v>
      </c>
      <c r="Z1395" s="12" t="str">
        <f t="shared" si="689"/>
        <v>-0.281948691589462-0.126835711529575i</v>
      </c>
      <c r="AA1395" s="12" t="str">
        <f t="shared" si="690"/>
        <v>1.31441843682315-103.013026517626i</v>
      </c>
      <c r="AB1395" s="12" t="str">
        <f t="shared" si="691"/>
        <v>0.474855794687802-0.131447658931422i</v>
      </c>
      <c r="AC1395" s="12" t="str">
        <f t="shared" si="692"/>
        <v>1.22113933133568-1.05965141755485i</v>
      </c>
      <c r="AD1395" s="12" t="str">
        <f t="shared" si="693"/>
        <v>0.275111753191484+0.131086515859615i</v>
      </c>
      <c r="AE1395" s="12" t="str">
        <f t="shared" si="694"/>
        <v>-0.0609409473422342-0.07185366659783i</v>
      </c>
      <c r="AF1395" s="12" t="str">
        <f t="shared" si="695"/>
        <v>-12.8408633776763-2.2599845619343i</v>
      </c>
      <c r="AG1395" s="12" t="str">
        <f t="shared" si="696"/>
        <v>1.05019213511565-0.101967406292688i</v>
      </c>
      <c r="AH1395" s="12" t="str">
        <f t="shared" si="697"/>
        <v>0.487871329272077+1.05707865549681i</v>
      </c>
      <c r="AI1395" s="12">
        <f t="shared" si="698"/>
        <v>1.3207828496825533</v>
      </c>
      <c r="AJ1395" s="12">
        <f t="shared" si="699"/>
        <v>65.225356632558785</v>
      </c>
      <c r="AK1395" s="12"/>
      <c r="AL1395" s="12"/>
      <c r="AM1395" s="12"/>
      <c r="AN1395" s="12"/>
    </row>
    <row r="1396" spans="1:40" x14ac:dyDescent="0.35">
      <c r="A1396" s="12"/>
      <c r="B1396" s="12">
        <f t="shared" si="700"/>
        <v>126600</v>
      </c>
      <c r="C1396" s="29" t="str">
        <f t="shared" si="667"/>
        <v>-4.32180833498688E-06+0.0175327182138254i</v>
      </c>
      <c r="D1396" s="28" t="str">
        <f t="shared" si="668"/>
        <v>-5.39909416672775+0.134417506305995i</v>
      </c>
      <c r="E1396" s="12" t="str">
        <f t="shared" si="669"/>
        <v>4200</v>
      </c>
      <c r="F1396" s="12" t="str">
        <f t="shared" si="670"/>
        <v>0.704225352112676</v>
      </c>
      <c r="G1396" s="12" t="str">
        <f t="shared" si="666"/>
        <v>0.704225352112676</v>
      </c>
      <c r="H1396" s="12" t="str">
        <f t="shared" si="671"/>
        <v>7.44294695379122+2.39302822560077i</v>
      </c>
      <c r="I1396" s="12" t="str">
        <f t="shared" si="672"/>
        <v>497.157037430585i</v>
      </c>
      <c r="J1396" s="12" t="str">
        <f t="shared" si="673"/>
        <v>-210.415156929228+107.523533152967i</v>
      </c>
      <c r="K1396" s="12" t="str">
        <f t="shared" si="674"/>
        <v>0.957379222900163-1.87351636911646i</v>
      </c>
      <c r="L1396" s="12" t="str">
        <f t="shared" si="675"/>
        <v>0.0476624120121014-0.0785398833396021i</v>
      </c>
      <c r="M1396" s="12" t="str">
        <f t="shared" si="676"/>
        <v>1.00504163491226-1.95205625245606i</v>
      </c>
      <c r="N1396" s="12" t="str">
        <f t="shared" si="677"/>
        <v>-1.59090251977787i</v>
      </c>
      <c r="O1396" s="12" t="str">
        <f t="shared" si="678"/>
        <v>-0.0201048383254562-0.999797877311163i</v>
      </c>
      <c r="P1396" s="12" t="str">
        <f t="shared" si="679"/>
        <v>1.02010483832546+0.999797877311163i</v>
      </c>
      <c r="Q1396" s="12" t="str">
        <f t="shared" si="680"/>
        <v>-1.02010483832546+0.591104642466707i</v>
      </c>
      <c r="R1396" s="12" t="str">
        <f t="shared" si="681"/>
        <v>-0.323469571552822-1.16752925582416i</v>
      </c>
      <c r="S1396" s="12" t="str">
        <f t="shared" si="682"/>
        <v>0.162915923568192i</v>
      </c>
      <c r="T1396" s="12" t="str">
        <f t="shared" si="683"/>
        <v>0.190209107005477-0.0526983439957354i</v>
      </c>
      <c r="U1396" s="12" t="str">
        <f t="shared" si="684"/>
        <v>0.001-0.0125714804969902i</v>
      </c>
      <c r="V1396" s="12" t="str">
        <f t="shared" si="685"/>
        <v>0.0015-0.00382111869209427i</v>
      </c>
      <c r="W1396" s="12" t="str">
        <f t="shared" si="686"/>
        <v>0.000928889083522535-0.00298057320011146i</v>
      </c>
      <c r="X1396" s="12" t="str">
        <f t="shared" si="687"/>
        <v>0.00119567914706334-0.00275023085143444i</v>
      </c>
      <c r="Y1396" s="12" t="str">
        <f t="shared" si="688"/>
        <v>0.00029+0.11931768898334i</v>
      </c>
      <c r="Z1396" s="12" t="str">
        <f t="shared" si="689"/>
        <v>-0.281507119017018-0.126676683680656i</v>
      </c>
      <c r="AA1396" s="12" t="str">
        <f t="shared" si="690"/>
        <v>1.31184063573933-102.927963069645i</v>
      </c>
      <c r="AB1396" s="12" t="str">
        <f t="shared" si="691"/>
        <v>0.474797456521999-0.13154490910562i</v>
      </c>
      <c r="AC1396" s="12" t="str">
        <f t="shared" si="692"/>
        <v>1.22040814965666-1.0590394541659i</v>
      </c>
      <c r="AD1396" s="12" t="str">
        <f t="shared" si="693"/>
        <v>0.275284862349322+0.131097634264366i</v>
      </c>
      <c r="AE1396" s="12" t="str">
        <f t="shared" si="694"/>
        <v>-0.0608876349619648-0.0717770907616064i</v>
      </c>
      <c r="AF1396" s="12" t="str">
        <f t="shared" si="695"/>
        <v>-12.842041120519-2.25861071929478i</v>
      </c>
      <c r="AG1396" s="12" t="str">
        <f t="shared" si="696"/>
        <v>1.05015416722343-0.101948362008759i</v>
      </c>
      <c r="AH1396" s="12" t="str">
        <f t="shared" si="697"/>
        <v>0.487684105278552+1.05603962388913i</v>
      </c>
      <c r="AI1396" s="12">
        <f t="shared" si="698"/>
        <v>1.3131560255198709</v>
      </c>
      <c r="AJ1396" s="12">
        <f t="shared" si="699"/>
        <v>65.21228322707158</v>
      </c>
      <c r="AK1396" s="12"/>
      <c r="AL1396" s="12"/>
      <c r="AM1396" s="12"/>
      <c r="AN1396" s="12"/>
    </row>
    <row r="1397" spans="1:40" x14ac:dyDescent="0.35">
      <c r="A1397" s="12"/>
      <c r="B1397" s="12">
        <f t="shared" si="700"/>
        <v>126700</v>
      </c>
      <c r="C1397" s="29" t="str">
        <f t="shared" si="667"/>
        <v>-4.31498891502672E-06+0.0175188802374358i</v>
      </c>
      <c r="D1397" s="28" t="str">
        <f t="shared" si="668"/>
        <v>-5.39909411444553+0.134311415153675i</v>
      </c>
      <c r="E1397" s="12" t="str">
        <f t="shared" si="669"/>
        <v>4200</v>
      </c>
      <c r="F1397" s="12" t="str">
        <f t="shared" si="670"/>
        <v>0.704225352112676</v>
      </c>
      <c r="G1397" s="12" t="str">
        <f t="shared" si="666"/>
        <v>0.704225352112676</v>
      </c>
      <c r="H1397" s="12" t="str">
        <f t="shared" si="671"/>
        <v>7.44412236494733+2.39154962857683i</v>
      </c>
      <c r="I1397" s="12" t="str">
        <f t="shared" si="672"/>
        <v>497.549736512283i</v>
      </c>
      <c r="J1397" s="12" t="str">
        <f t="shared" si="673"/>
        <v>-210.749278025953+107.60846485372i</v>
      </c>
      <c r="K1397" s="12" t="str">
        <f t="shared" si="674"/>
        <v>0.956169594078568-1.87264126382954i</v>
      </c>
      <c r="L1397" s="12" t="str">
        <f t="shared" si="675"/>
        <v>0.0476074238431224-0.0785112380527413i</v>
      </c>
      <c r="M1397" s="12" t="str">
        <f t="shared" si="676"/>
        <v>1.00377701792169-1.95115250188228i</v>
      </c>
      <c r="N1397" s="12" t="str">
        <f t="shared" si="677"/>
        <v>-1.59215915683931i</v>
      </c>
      <c r="O1397" s="12" t="str">
        <f t="shared" si="678"/>
        <v>-0.0213612051872259-0.9997718234242i</v>
      </c>
      <c r="P1397" s="12" t="str">
        <f t="shared" si="679"/>
        <v>1.02136120518723+0.9997718234242i</v>
      </c>
      <c r="Q1397" s="12" t="str">
        <f t="shared" si="680"/>
        <v>-1.02136120518723+0.59238733341511i</v>
      </c>
      <c r="R1397" s="12" t="str">
        <f t="shared" si="681"/>
        <v>-0.323453176488537-1.1664643047711i</v>
      </c>
      <c r="S1397" s="12" t="str">
        <f t="shared" si="682"/>
        <v>0.163044609131832i</v>
      </c>
      <c r="T1397" s="12" t="str">
        <f t="shared" si="683"/>
        <v>0.190185716637638-0.052737296733023i</v>
      </c>
      <c r="U1397" s="12" t="str">
        <f t="shared" si="684"/>
        <v>0.001-0.0125615582550825i</v>
      </c>
      <c r="V1397" s="12" t="str">
        <f t="shared" si="685"/>
        <v>0.0015-0.00381810281309499i</v>
      </c>
      <c r="W1397" s="12" t="str">
        <f t="shared" si="686"/>
        <v>0.000928877269423916-0.00297829813944831i</v>
      </c>
      <c r="X1397" s="12" t="str">
        <f t="shared" si="687"/>
        <v>0.00119521875799243-0.00274818266780551i</v>
      </c>
      <c r="Y1397" s="12" t="str">
        <f t="shared" si="688"/>
        <v>0.00029+0.119411936762948i</v>
      </c>
      <c r="Z1397" s="12" t="str">
        <f t="shared" si="689"/>
        <v>-0.281066602813267-0.126518048395866i</v>
      </c>
      <c r="AA1397" s="12" t="str">
        <f t="shared" si="690"/>
        <v>1.30927053881062-102.84304272475i</v>
      </c>
      <c r="AB1397" s="12" t="str">
        <f t="shared" si="691"/>
        <v>0.474739069795244-0.131642142413109i</v>
      </c>
      <c r="AC1397" s="12" t="str">
        <f t="shared" si="692"/>
        <v>1.21967827224751-1.05842768091651i</v>
      </c>
      <c r="AD1397" s="12" t="str">
        <f t="shared" si="693"/>
        <v>0.275458014559346+0.131108546216978i</v>
      </c>
      <c r="AE1397" s="12" t="str">
        <f t="shared" si="694"/>
        <v>-0.0608344509744914-0.0717006441020406i</v>
      </c>
      <c r="AF1397" s="12" t="str">
        <f t="shared" si="695"/>
        <v>-12.8432164793929-2.25723821342316i</v>
      </c>
      <c r="AG1397" s="12" t="str">
        <f t="shared" si="696"/>
        <v>1.0501161881976-0.101929367367777i</v>
      </c>
      <c r="AH1397" s="12" t="str">
        <f t="shared" si="697"/>
        <v>0.487497358731456+1.05500234275709i</v>
      </c>
      <c r="AI1397" s="12">
        <f t="shared" si="698"/>
        <v>1.3055363247795728</v>
      </c>
      <c r="AJ1397" s="12">
        <f t="shared" si="699"/>
        <v>65.199201665157844</v>
      </c>
      <c r="AK1397" s="12"/>
      <c r="AL1397" s="12"/>
      <c r="AM1397" s="12"/>
      <c r="AN1397" s="12"/>
    </row>
    <row r="1398" spans="1:40" x14ac:dyDescent="0.35">
      <c r="A1398" s="12"/>
      <c r="B1398" s="12">
        <f t="shared" si="700"/>
        <v>126800</v>
      </c>
      <c r="C1398" s="29" t="str">
        <f t="shared" si="667"/>
        <v>-0.0000043081856229767+0.0175050640875033i</v>
      </c>
      <c r="D1398" s="28" t="str">
        <f t="shared" si="668"/>
        <v>-5.39909406228696+0.134205491337525i</v>
      </c>
      <c r="E1398" s="12" t="str">
        <f t="shared" si="669"/>
        <v>4200</v>
      </c>
      <c r="F1398" s="12" t="str">
        <f t="shared" si="670"/>
        <v>0.704225352112676</v>
      </c>
      <c r="G1398" s="12" t="str">
        <f t="shared" si="666"/>
        <v>0.704225352112676</v>
      </c>
      <c r="H1398" s="12" t="str">
        <f t="shared" si="671"/>
        <v>7.44529539814622+2.39007253463348i</v>
      </c>
      <c r="I1398" s="12" t="str">
        <f t="shared" si="672"/>
        <v>497.942435593982i</v>
      </c>
      <c r="J1398" s="12" t="str">
        <f t="shared" si="673"/>
        <v>-211.083662937203+107.693396554473i</v>
      </c>
      <c r="K1398" s="12" t="str">
        <f t="shared" si="674"/>
        <v>0.954962066514589-1.87176649093819i</v>
      </c>
      <c r="L1398" s="12" t="str">
        <f t="shared" si="675"/>
        <v>0.0475525191403313-0.0784825873756428i</v>
      </c>
      <c r="M1398" s="12" t="str">
        <f t="shared" si="676"/>
        <v>1.00251458565492-1.95024907831383i</v>
      </c>
      <c r="N1398" s="12" t="str">
        <f t="shared" si="677"/>
        <v>-1.59341579390074i</v>
      </c>
      <c r="O1398" s="12" t="str">
        <f t="shared" si="678"/>
        <v>-0.0226175383167267-0.999744190761062i</v>
      </c>
      <c r="P1398" s="12" t="str">
        <f t="shared" si="679"/>
        <v>1.02261753831673+0.999744190761062i</v>
      </c>
      <c r="Q1398" s="12" t="str">
        <f t="shared" si="680"/>
        <v>-1.02261753831673+0.593671603139678i</v>
      </c>
      <c r="R1398" s="12" t="str">
        <f t="shared" si="681"/>
        <v>-0.323436765830447-1.16540091421434i</v>
      </c>
      <c r="S1398" s="12" t="str">
        <f t="shared" si="682"/>
        <v>0.163173294695472i</v>
      </c>
      <c r="T1398" s="12" t="str">
        <f t="shared" si="683"/>
        <v>0.190162306813469-0.0527762427062019i</v>
      </c>
      <c r="U1398" s="12" t="str">
        <f t="shared" si="684"/>
        <v>0.001-0.0125516516633987i</v>
      </c>
      <c r="V1398" s="12" t="str">
        <f t="shared" si="685"/>
        <v>0.0015-0.00381509169100264i</v>
      </c>
      <c r="W1398" s="12" t="str">
        <f t="shared" si="686"/>
        <v>0.00092886544684689-0.00297602672271455i</v>
      </c>
      <c r="X1398" s="12" t="str">
        <f t="shared" si="687"/>
        <v>0.00119475940717485-0.00274613765711652i</v>
      </c>
      <c r="Y1398" s="12" t="str">
        <f t="shared" si="688"/>
        <v>0.00029+0.119506184542556i</v>
      </c>
      <c r="Z1398" s="12" t="str">
        <f t="shared" si="689"/>
        <v>-0.280627139602486-0.126359804274552i</v>
      </c>
      <c r="AA1398" s="12" t="str">
        <f t="shared" si="690"/>
        <v>1.30670811519919-102.758265116197i</v>
      </c>
      <c r="AB1398" s="12" t="str">
        <f t="shared" si="691"/>
        <v>0.474680634501855-0.131739358836119i</v>
      </c>
      <c r="AC1398" s="12" t="str">
        <f t="shared" si="692"/>
        <v>1.21894969646825-1.0578160986687i</v>
      </c>
      <c r="AD1398" s="12" t="str">
        <f t="shared" si="693"/>
        <v>0.275631209601981+0.131119251630698i</v>
      </c>
      <c r="AE1398" s="12" t="str">
        <f t="shared" si="694"/>
        <v>-0.0607813949630964-0.0716243262292056i</v>
      </c>
      <c r="AF1398" s="12" t="str">
        <f t="shared" si="695"/>
        <v>-12.8443894604332-2.25586704329596i</v>
      </c>
      <c r="AG1398" s="12" t="str">
        <f t="shared" si="696"/>
        <v>1.05007819802064-0.101910422159898i</v>
      </c>
      <c r="AH1398" s="12" t="str">
        <f t="shared" si="697"/>
        <v>0.487311088394817+1.05396680694784i</v>
      </c>
      <c r="AI1398" s="12">
        <f t="shared" si="698"/>
        <v>1.2979237328915929</v>
      </c>
      <c r="AJ1398" s="12">
        <f t="shared" si="699"/>
        <v>65.186111935815788</v>
      </c>
      <c r="AK1398" s="12"/>
      <c r="AL1398" s="12"/>
      <c r="AM1398" s="12"/>
      <c r="AN1398" s="12"/>
    </row>
    <row r="1399" spans="1:40" x14ac:dyDescent="0.35">
      <c r="A1399" s="12"/>
      <c r="B1399" s="12">
        <f t="shared" si="700"/>
        <v>126900</v>
      </c>
      <c r="C1399" s="29" t="str">
        <f t="shared" si="667"/>
        <v>-4.30139840802024E-06+0.0174912697124289i</v>
      </c>
      <c r="D1399" s="28" t="str">
        <f t="shared" si="668"/>
        <v>-5.39909401025165+0.134099734461955i</v>
      </c>
      <c r="E1399" s="12" t="str">
        <f t="shared" si="669"/>
        <v>4200</v>
      </c>
      <c r="F1399" s="12" t="str">
        <f t="shared" si="670"/>
        <v>0.704225352112676</v>
      </c>
      <c r="G1399" s="12" t="str">
        <f t="shared" si="666"/>
        <v>0.704225352112676</v>
      </c>
      <c r="H1399" s="12" t="str">
        <f t="shared" si="671"/>
        <v>7.44646605950489+2.38859694234841i</v>
      </c>
      <c r="I1399" s="12" t="str">
        <f t="shared" si="672"/>
        <v>498.335134675681i</v>
      </c>
      <c r="J1399" s="12" t="str">
        <f t="shared" si="673"/>
        <v>-211.418311662979+107.778328255225i</v>
      </c>
      <c r="K1399" s="12" t="str">
        <f t="shared" si="674"/>
        <v>0.953756635862696-1.87089205182284i</v>
      </c>
      <c r="L1399" s="12" t="str">
        <f t="shared" si="675"/>
        <v>0.0474976977649804-0.0784539314050514i</v>
      </c>
      <c r="M1399" s="12" t="str">
        <f t="shared" si="676"/>
        <v>1.00125433362768-1.94934598322789i</v>
      </c>
      <c r="N1399" s="12" t="str">
        <f t="shared" si="677"/>
        <v>-1.59467243096218i</v>
      </c>
      <c r="O1399" s="12" t="str">
        <f t="shared" si="678"/>
        <v>-0.0238738357300573-0.999714979365386i</v>
      </c>
      <c r="P1399" s="12" t="str">
        <f t="shared" si="679"/>
        <v>1.02387383573006+0.999714979365386i</v>
      </c>
      <c r="Q1399" s="12" t="str">
        <f t="shared" si="680"/>
        <v>-1.02387383573006+0.594957451596794i</v>
      </c>
      <c r="R1399" s="12" t="str">
        <f t="shared" si="681"/>
        <v>-0.323420339571791-1.16433908045082i</v>
      </c>
      <c r="S1399" s="12" t="str">
        <f t="shared" si="682"/>
        <v>0.163301980259112i</v>
      </c>
      <c r="T1399" s="12" t="str">
        <f t="shared" si="683"/>
        <v>0.190138877530692-0.0528151819081479i</v>
      </c>
      <c r="U1399" s="12" t="str">
        <f t="shared" si="684"/>
        <v>0.001-0.0125417606849405i</v>
      </c>
      <c r="V1399" s="12" t="str">
        <f t="shared" si="685"/>
        <v>0.0015-0.0038120853145716i</v>
      </c>
      <c r="W1399" s="12" t="str">
        <f t="shared" si="686"/>
        <v>0.000928853615793359-0.00297375894128313i</v>
      </c>
      <c r="X1399" s="12" t="str">
        <f t="shared" si="687"/>
        <v>0.00119430109137703-0.00274409581219849i</v>
      </c>
      <c r="Y1399" s="12" t="str">
        <f t="shared" si="688"/>
        <v>0.00029+0.119600432322163i</v>
      </c>
      <c r="Z1399" s="12" t="str">
        <f t="shared" si="689"/>
        <v>-0.280188726022452-0.126201949922446i</v>
      </c>
      <c r="AA1399" s="12" t="str">
        <f t="shared" si="690"/>
        <v>1.30415333422092-102.673629878509i</v>
      </c>
      <c r="AB1399" s="12" t="str">
        <f t="shared" si="691"/>
        <v>0.474622150636147-0.131836558356868i</v>
      </c>
      <c r="AC1399" s="12" t="str">
        <f t="shared" si="692"/>
        <v>1.21822241968458-1.05720470827893i</v>
      </c>
      <c r="AD1399" s="12" t="str">
        <f t="shared" si="693"/>
        <v>0.275804447257488+0.131129750418956i</v>
      </c>
      <c r="AE1399" s="12" t="str">
        <f t="shared" si="694"/>
        <v>-0.0607284665126861-0.0715481367547064i</v>
      </c>
      <c r="AF1399" s="12" t="str">
        <f t="shared" si="695"/>
        <v>-12.8455600697565-2.25449720788646i</v>
      </c>
      <c r="AG1399" s="12" t="str">
        <f t="shared" si="696"/>
        <v>1.05004019667522-0.101891526175922i</v>
      </c>
      <c r="AH1399" s="12" t="str">
        <f t="shared" si="697"/>
        <v>0.487125293035791+1.05293301132746i</v>
      </c>
      <c r="AI1399" s="12">
        <f t="shared" si="698"/>
        <v>1.290318235321023</v>
      </c>
      <c r="AJ1399" s="12">
        <f t="shared" si="699"/>
        <v>65.173014028098564</v>
      </c>
      <c r="AK1399" s="12"/>
      <c r="AL1399" s="12"/>
      <c r="AM1399" s="12"/>
      <c r="AN1399" s="12"/>
    </row>
    <row r="1400" spans="1:40" x14ac:dyDescent="0.35">
      <c r="A1400" s="12"/>
      <c r="B1400" s="12">
        <f t="shared" si="700"/>
        <v>127000</v>
      </c>
      <c r="C1400" s="29" t="str">
        <f t="shared" si="667"/>
        <v>-4.29462721954076E-06+0.0174774970607759i</v>
      </c>
      <c r="D1400" s="28" t="str">
        <f t="shared" si="668"/>
        <v>-5.3990939583392+0.133994144132615i</v>
      </c>
      <c r="E1400" s="12" t="str">
        <f t="shared" si="669"/>
        <v>4200</v>
      </c>
      <c r="F1400" s="12" t="str">
        <f t="shared" si="670"/>
        <v>0.704225352112676</v>
      </c>
      <c r="G1400" s="12" t="str">
        <f t="shared" si="666"/>
        <v>0.704225352112676</v>
      </c>
      <c r="H1400" s="12" t="str">
        <f t="shared" si="671"/>
        <v>7.44763435512178+2.38712285029729i</v>
      </c>
      <c r="I1400" s="12" t="str">
        <f t="shared" si="672"/>
        <v>498.72783375738i</v>
      </c>
      <c r="J1400" s="12" t="str">
        <f t="shared" si="673"/>
        <v>-211.75322420328+107.863259955978i</v>
      </c>
      <c r="K1400" s="12" t="str">
        <f t="shared" si="674"/>
        <v>0.952553297786787-1.87001794785492i</v>
      </c>
      <c r="L1400" s="12" t="str">
        <f t="shared" si="675"/>
        <v>0.0474429595785059-0.0784252702372944i</v>
      </c>
      <c r="M1400" s="12" t="str">
        <f t="shared" si="676"/>
        <v>0.999996257365293-1.94844321809221i</v>
      </c>
      <c r="N1400" s="12" t="str">
        <f t="shared" si="677"/>
        <v>-1.59592906802361i</v>
      </c>
      <c r="O1400" s="12" t="str">
        <f t="shared" si="678"/>
        <v>-0.0251300954433325-0.9996841892833i</v>
      </c>
      <c r="P1400" s="12" t="str">
        <f t="shared" si="679"/>
        <v>1.02513009544333+0.9996841892833i</v>
      </c>
      <c r="Q1400" s="12" t="str">
        <f t="shared" si="680"/>
        <v>-1.02513009544333+0.59624487874031i</v>
      </c>
      <c r="R1400" s="12" t="str">
        <f t="shared" si="681"/>
        <v>-0.323403897705794-1.16327879978913i</v>
      </c>
      <c r="S1400" s="12" t="str">
        <f t="shared" si="682"/>
        <v>0.163430665822752i</v>
      </c>
      <c r="T1400" s="12" t="str">
        <f t="shared" si="683"/>
        <v>0.190115428787029-0.0528541143317311i</v>
      </c>
      <c r="U1400" s="12" t="str">
        <f t="shared" si="684"/>
        <v>0.001-0.0125318852828264i</v>
      </c>
      <c r="V1400" s="12" t="str">
        <f t="shared" si="685"/>
        <v>0.0015-0.00380908367259161i</v>
      </c>
      <c r="W1400" s="12" t="str">
        <f t="shared" si="686"/>
        <v>0.00092884177626525-0.00297149478655418i</v>
      </c>
      <c r="X1400" s="12" t="str">
        <f t="shared" si="687"/>
        <v>0.00119384380737785-0.0027420571259037i</v>
      </c>
      <c r="Y1400" s="12" t="str">
        <f t="shared" si="688"/>
        <v>0.00029+0.119694680101771i</v>
      </c>
      <c r="Z1400" s="12" t="str">
        <f t="shared" si="689"/>
        <v>-0.279751358724378-0.126044483951632i</v>
      </c>
      <c r="AA1400" s="12" t="str">
        <f t="shared" si="690"/>
        <v>1.30160616534448-102.589136647476i</v>
      </c>
      <c r="AB1400" s="12" t="str">
        <f t="shared" si="691"/>
        <v>0.474563618192432-0.131933740957557i</v>
      </c>
      <c r="AC1400" s="12" t="str">
        <f t="shared" si="692"/>
        <v>1.21749643926788-1.0565935105981i</v>
      </c>
      <c r="AD1400" s="12" t="str">
        <f t="shared" si="693"/>
        <v>0.275977727305976+0.131140042495368i</v>
      </c>
      <c r="AE1400" s="12" t="str">
        <f t="shared" si="694"/>
        <v>-0.060675665209789-0.071472075291678i</v>
      </c>
      <c r="AF1400" s="12" t="str">
        <f t="shared" si="695"/>
        <v>-12.846728313461-2.25312870616467i</v>
      </c>
      <c r="AG1400" s="12" t="str">
        <f t="shared" si="696"/>
        <v>1.05000218414416-0.10187267920731i</v>
      </c>
      <c r="AH1400" s="12" t="str">
        <f t="shared" si="697"/>
        <v>0.486939971424724+1.05190095078103i</v>
      </c>
      <c r="AI1400" s="12">
        <f t="shared" si="698"/>
        <v>1.2827198175693062</v>
      </c>
      <c r="AJ1400" s="12">
        <f t="shared" si="699"/>
        <v>65.159907931114006</v>
      </c>
      <c r="AK1400" s="12"/>
      <c r="AL1400" s="12"/>
      <c r="AM1400" s="12"/>
      <c r="AN1400" s="12"/>
    </row>
    <row r="1401" spans="1:40" x14ac:dyDescent="0.35">
      <c r="A1401" s="12"/>
      <c r="B1401" s="12">
        <f t="shared" si="700"/>
        <v>127100</v>
      </c>
      <c r="C1401" s="29" t="str">
        <f t="shared" si="667"/>
        <v>-4.28787200712076E-06+0.0174637460812694i</v>
      </c>
      <c r="D1401" s="28" t="str">
        <f t="shared" si="668"/>
        <v>-5.39909390654924+0.133888719956399i</v>
      </c>
      <c r="E1401" s="12" t="str">
        <f t="shared" si="669"/>
        <v>4200</v>
      </c>
      <c r="F1401" s="12" t="str">
        <f t="shared" si="670"/>
        <v>0.704225352112676</v>
      </c>
      <c r="G1401" s="12" t="str">
        <f t="shared" si="666"/>
        <v>0.704225352112676</v>
      </c>
      <c r="H1401" s="12" t="str">
        <f t="shared" si="671"/>
        <v>7.44880029107682+2.38565025705389i</v>
      </c>
      <c r="I1401" s="12" t="str">
        <f t="shared" si="672"/>
        <v>499.120532839078i</v>
      </c>
      <c r="J1401" s="12" t="str">
        <f t="shared" si="673"/>
        <v>-212.088400558107+107.948191656731i</v>
      </c>
      <c r="K1401" s="12" t="str">
        <f t="shared" si="674"/>
        <v>0.951352047960112-1.86914418039682i</v>
      </c>
      <c r="L1401" s="12" t="str">
        <f t="shared" si="675"/>
        <v>0.0473883044425293-0.0783966039682845i</v>
      </c>
      <c r="M1401" s="12" t="str">
        <f t="shared" si="676"/>
        <v>0.998740352402641-1.9475407843651i</v>
      </c>
      <c r="N1401" s="12" t="str">
        <f t="shared" si="677"/>
        <v>-1.59718570508505i</v>
      </c>
      <c r="O1401" s="12" t="str">
        <f t="shared" si="678"/>
        <v>-0.0263863154727669-0.999651820563426i</v>
      </c>
      <c r="P1401" s="12" t="str">
        <f t="shared" si="679"/>
        <v>1.02638631547277+0.999651820563426i</v>
      </c>
      <c r="Q1401" s="12" t="str">
        <f t="shared" si="680"/>
        <v>-1.02638631547277+0.597533884521624i</v>
      </c>
      <c r="R1401" s="12" t="str">
        <f t="shared" si="681"/>
        <v>-0.323387440225696-1.16222006854946i</v>
      </c>
      <c r="S1401" s="12" t="str">
        <f t="shared" si="682"/>
        <v>0.163559351386392i</v>
      </c>
      <c r="T1401" s="12" t="str">
        <f t="shared" si="683"/>
        <v>0.190091960580198-0.0528930399698204i</v>
      </c>
      <c r="U1401" s="12" t="str">
        <f t="shared" si="684"/>
        <v>0.001-0.0125220254202907i</v>
      </c>
      <c r="V1401" s="12" t="str">
        <f t="shared" si="685"/>
        <v>0.0015-0.00380608675388776i</v>
      </c>
      <c r="W1401" s="12" t="str">
        <f t="shared" si="686"/>
        <v>0.000928829928264486-0.00296923424995484i</v>
      </c>
      <c r="X1401" s="12" t="str">
        <f t="shared" si="687"/>
        <v>0.00119338755196857-0.00274002159110554i</v>
      </c>
      <c r="Y1401" s="12" t="str">
        <f t="shared" si="688"/>
        <v>0.00029+0.119788927881379i</v>
      </c>
      <c r="Z1401" s="12" t="str">
        <f t="shared" si="689"/>
        <v>-0.279315034372822-0.125887404980508i</v>
      </c>
      <c r="AA1401" s="12" t="str">
        <f t="shared" si="690"/>
        <v>1.29906657819031-102.504785060139i</v>
      </c>
      <c r="AB1401" s="12" t="str">
        <f t="shared" si="691"/>
        <v>0.474505037165015-0.132030906620386i</v>
      </c>
      <c r="AC1401" s="12" t="str">
        <f t="shared" si="692"/>
        <v>1.21677175259511-1.05598250647163i</v>
      </c>
      <c r="AD1401" s="12" t="str">
        <f t="shared" si="693"/>
        <v>0.276151049527395+0.131150127773738i</v>
      </c>
      <c r="AE1401" s="12" t="str">
        <f t="shared" si="694"/>
        <v>-0.0606229906425374-0.0713961414547694i</v>
      </c>
      <c r="AF1401" s="12" t="str">
        <f t="shared" si="695"/>
        <v>-12.8478941976261-2.25176153709749i</v>
      </c>
      <c r="AG1401" s="12" t="str">
        <f t="shared" si="696"/>
        <v>1.04996416041045-0.101853881046161i</v>
      </c>
      <c r="AH1401" s="12" t="str">
        <f t="shared" si="697"/>
        <v>0.486755122335011+1.05087062021231i</v>
      </c>
      <c r="AI1401" s="12">
        <f t="shared" si="698"/>
        <v>1.2751284651720951</v>
      </c>
      <c r="AJ1401" s="12">
        <f t="shared" si="699"/>
        <v>65.146793634025443</v>
      </c>
      <c r="AK1401" s="12"/>
      <c r="AL1401" s="12"/>
      <c r="AM1401" s="12"/>
      <c r="AN1401" s="12"/>
    </row>
    <row r="1402" spans="1:40" x14ac:dyDescent="0.35">
      <c r="A1402" s="12"/>
      <c r="B1402" s="12">
        <f t="shared" si="700"/>
        <v>127200</v>
      </c>
      <c r="C1402" s="29" t="str">
        <f t="shared" si="667"/>
        <v>-0.0000042811327205408+0.0174500167227961i</v>
      </c>
      <c r="D1402" s="28" t="str">
        <f t="shared" si="668"/>
        <v>-5.39909385488138+0.133783461541437i</v>
      </c>
      <c r="E1402" s="12" t="str">
        <f t="shared" si="669"/>
        <v>4200</v>
      </c>
      <c r="F1402" s="12" t="str">
        <f t="shared" si="670"/>
        <v>0.704225352112676</v>
      </c>
      <c r="G1402" s="12" t="str">
        <f t="shared" si="666"/>
        <v>0.704225352112676</v>
      </c>
      <c r="H1402" s="12" t="str">
        <f t="shared" si="671"/>
        <v>7.4499638734315+2.38417916118998i</v>
      </c>
      <c r="I1402" s="12" t="str">
        <f t="shared" si="672"/>
        <v>499.513231920777i</v>
      </c>
      <c r="J1402" s="12" t="str">
        <f t="shared" si="673"/>
        <v>-212.42384072746+108.033123357484i</v>
      </c>
      <c r="K1402" s="12" t="str">
        <f t="shared" si="674"/>
        <v>0.950152882065304-1.86827075080205i</v>
      </c>
      <c r="L1402" s="12" t="str">
        <f t="shared" si="675"/>
        <v>0.0473337322188574-0.0783679326935205i</v>
      </c>
      <c r="M1402" s="12" t="str">
        <f t="shared" si="676"/>
        <v>0.997486614284161-1.94663868349557i</v>
      </c>
      <c r="N1402" s="12" t="str">
        <f t="shared" si="677"/>
        <v>-1.59844234214649i</v>
      </c>
      <c r="O1402" s="12" t="str">
        <f t="shared" si="678"/>
        <v>-0.0276424938346075-0.999617873256878i</v>
      </c>
      <c r="P1402" s="12" t="str">
        <f t="shared" si="679"/>
        <v>1.02764249383461+0.999617873256878i</v>
      </c>
      <c r="Q1402" s="12" t="str">
        <f t="shared" si="680"/>
        <v>-1.02764249383461+0.598824468889612i</v>
      </c>
      <c r="R1402" s="12" t="str">
        <f t="shared" si="681"/>
        <v>-0.323370967124695-1.16116288306358i</v>
      </c>
      <c r="S1402" s="12" t="str">
        <f t="shared" si="682"/>
        <v>0.163688036950032i</v>
      </c>
      <c r="T1402" s="12" t="str">
        <f t="shared" si="683"/>
        <v>0.190068472907917-0.0529319588152747i</v>
      </c>
      <c r="U1402" s="12" t="str">
        <f t="shared" si="684"/>
        <v>0.001-0.0125121810606836i</v>
      </c>
      <c r="V1402" s="12" t="str">
        <f t="shared" si="685"/>
        <v>0.0015-0.00380309454732024i</v>
      </c>
      <c r="W1402" s="12" t="str">
        <f t="shared" si="686"/>
        <v>0.000928818071792994-0.00296697732293929i</v>
      </c>
      <c r="X1402" s="12" t="str">
        <f t="shared" si="687"/>
        <v>0.00119293232195279-0.00273798920069861i</v>
      </c>
      <c r="Y1402" s="12" t="str">
        <f t="shared" si="688"/>
        <v>0.00029+0.119883175660986i</v>
      </c>
      <c r="Z1402" s="12" t="str">
        <f t="shared" si="689"/>
        <v>-0.278879749645664-0.125730711633758i</v>
      </c>
      <c r="AA1402" s="12" t="str">
        <f t="shared" si="690"/>
        <v>1.29653454252991-102.420574754796i</v>
      </c>
      <c r="AB1402" s="12" t="str">
        <f t="shared" si="691"/>
        <v>0.474446407548199-0.13212805532753i</v>
      </c>
      <c r="AC1402" s="12" t="str">
        <f t="shared" si="692"/>
        <v>1.21604835704892-1.05537169673944i</v>
      </c>
      <c r="AD1402" s="12" t="str">
        <f t="shared" si="693"/>
        <v>0.276324413701537+0.131160006168058i</v>
      </c>
      <c r="AE1402" s="12" t="str">
        <f t="shared" si="694"/>
        <v>-0.0605704424006715-0.0713203348601469i</v>
      </c>
      <c r="AF1402" s="12" t="str">
        <f t="shared" si="695"/>
        <v>-12.8490577283129-2.25039569964854i</v>
      </c>
      <c r="AG1402" s="12" t="str">
        <f t="shared" si="696"/>
        <v>1.04992612545726-0.101835131485223i</v>
      </c>
      <c r="AH1402" s="12" t="str">
        <f t="shared" si="697"/>
        <v>0.486570744543222+1.04984201454392i</v>
      </c>
      <c r="AI1402" s="12">
        <f t="shared" si="698"/>
        <v>1.2675441637013598</v>
      </c>
      <c r="AJ1402" s="12">
        <f t="shared" si="699"/>
        <v>65.133671126050942</v>
      </c>
      <c r="AK1402" s="12"/>
      <c r="AL1402" s="12"/>
      <c r="AM1402" s="12"/>
      <c r="AN1402" s="12"/>
    </row>
    <row r="1403" spans="1:40" x14ac:dyDescent="0.35">
      <c r="A1403" s="12"/>
      <c r="B1403" s="12">
        <f t="shared" si="700"/>
        <v>127300</v>
      </c>
      <c r="C1403" s="29" t="str">
        <f t="shared" si="667"/>
        <v>-4.27440930977863E-06+0.0174363089344028i</v>
      </c>
      <c r="D1403" s="28" t="str">
        <f t="shared" si="668"/>
        <v>-5.39909380333523+0.133678368497088i</v>
      </c>
      <c r="E1403" s="12" t="str">
        <f t="shared" si="669"/>
        <v>4200</v>
      </c>
      <c r="F1403" s="12" t="str">
        <f t="shared" si="670"/>
        <v>0.704225352112676</v>
      </c>
      <c r="G1403" s="12" t="str">
        <f t="shared" si="666"/>
        <v>0.704225352112676</v>
      </c>
      <c r="H1403" s="12" t="str">
        <f t="shared" si="671"/>
        <v>7.45112510822887+2.38270956127549i</v>
      </c>
      <c r="I1403" s="12" t="str">
        <f t="shared" si="672"/>
        <v>499.905931002476i</v>
      </c>
      <c r="J1403" s="12" t="str">
        <f t="shared" si="673"/>
        <v>-212.759544711338+108.118055058236i</v>
      </c>
      <c r="K1403" s="12" t="str">
        <f t="shared" si="674"/>
        <v>0.948955795794341-1.86739766041518i</v>
      </c>
      <c r="L1403" s="12" t="str">
        <f t="shared" si="675"/>
        <v>0.0472792427694825-0.0783392565080891i</v>
      </c>
      <c r="M1403" s="12" t="str">
        <f t="shared" si="676"/>
        <v>0.996235038563823-1.94573691692327i</v>
      </c>
      <c r="N1403" s="12" t="str">
        <f t="shared" si="677"/>
        <v>-1.59969897920792i</v>
      </c>
      <c r="O1403" s="12" t="str">
        <f t="shared" si="678"/>
        <v>-0.0288986285451673-0.999582347417264i</v>
      </c>
      <c r="P1403" s="12" t="str">
        <f t="shared" si="679"/>
        <v>1.02889862854517+0.999582347417264i</v>
      </c>
      <c r="Q1403" s="12" t="str">
        <f t="shared" si="680"/>
        <v>-1.02889862854517+0.600116631790656i</v>
      </c>
      <c r="R1403" s="12" t="str">
        <f t="shared" si="681"/>
        <v>-0.323354478396005-1.16010723967478i</v>
      </c>
      <c r="S1403" s="12" t="str">
        <f t="shared" si="682"/>
        <v>0.163816722513672i</v>
      </c>
      <c r="T1403" s="12" t="str">
        <f t="shared" si="683"/>
        <v>0.190044965767905-0.0529708708609515i</v>
      </c>
      <c r="U1403" s="12" t="str">
        <f t="shared" si="684"/>
        <v>0.001-0.0125023521674702i</v>
      </c>
      <c r="V1403" s="12" t="str">
        <f t="shared" si="685"/>
        <v>0.0015-0.00380010704178425i</v>
      </c>
      <c r="W1403" s="12" t="str">
        <f t="shared" si="686"/>
        <v>0.000928806206852699-0.00296472399698843i</v>
      </c>
      <c r="X1403" s="12" t="str">
        <f t="shared" si="687"/>
        <v>0.0011924781141464-0.00273595994759838i</v>
      </c>
      <c r="Y1403" s="12" t="str">
        <f t="shared" si="688"/>
        <v>0.00029+0.119977423440594i</v>
      </c>
      <c r="Z1403" s="12" t="str">
        <f t="shared" si="689"/>
        <v>-0.278445501233996-0.125574402542308i</v>
      </c>
      <c r="AA1403" s="12" t="str">
        <f t="shared" si="690"/>
        <v>1.29401002828474-102.336505370989i</v>
      </c>
      <c r="AB1403" s="12" t="str">
        <f t="shared" si="691"/>
        <v>0.47438772933629-0.132225187061158i</v>
      </c>
      <c r="AC1403" s="12" t="str">
        <f t="shared" si="692"/>
        <v>1.21532625001756-1.05476108223601i</v>
      </c>
      <c r="AD1403" s="12" t="str">
        <f t="shared" si="693"/>
        <v>0.276497819608038+0.131169677592507i</v>
      </c>
      <c r="AE1403" s="12" t="str">
        <f t="shared" si="694"/>
        <v>-0.0605180200755212-0.0712446551254775i</v>
      </c>
      <c r="AF1403" s="12" t="str">
        <f t="shared" si="695"/>
        <v>-12.8502189115641-2.2490311927784i</v>
      </c>
      <c r="AG1403" s="12" t="str">
        <f t="shared" si="696"/>
        <v>1.04988807926792-0.101816430317887i</v>
      </c>
      <c r="AH1403" s="12" t="str">
        <f t="shared" si="697"/>
        <v>0.486386836828981+1.04881512871702i</v>
      </c>
      <c r="AI1403" s="12">
        <f t="shared" si="698"/>
        <v>1.2599668987633121</v>
      </c>
      <c r="AJ1403" s="12">
        <f t="shared" si="699"/>
        <v>65.12054039646307</v>
      </c>
      <c r="AK1403" s="12"/>
      <c r="AL1403" s="12"/>
      <c r="AM1403" s="12"/>
      <c r="AN1403" s="12"/>
    </row>
    <row r="1404" spans="1:40" x14ac:dyDescent="0.35">
      <c r="A1404" s="12"/>
      <c r="B1404" s="12">
        <f t="shared" si="700"/>
        <v>127400</v>
      </c>
      <c r="C1404" s="29" t="str">
        <f t="shared" si="667"/>
        <v>-4.26770172500825E-06+0.0174226226652967i</v>
      </c>
      <c r="D1404" s="28" t="str">
        <f t="shared" si="668"/>
        <v>-5.39909375191041+0.133573440433941i</v>
      </c>
      <c r="E1404" s="12" t="str">
        <f t="shared" si="669"/>
        <v>4200</v>
      </c>
      <c r="F1404" s="12" t="str">
        <f t="shared" si="670"/>
        <v>0.704225352112676</v>
      </c>
      <c r="G1404" s="12" t="str">
        <f t="shared" si="666"/>
        <v>0.704225352112676</v>
      </c>
      <c r="H1404" s="12" t="str">
        <f t="shared" si="671"/>
        <v>7.45228400149374+2.38124145587844i</v>
      </c>
      <c r="I1404" s="12" t="str">
        <f t="shared" si="672"/>
        <v>500.298630084175i</v>
      </c>
      <c r="J1404" s="12" t="str">
        <f t="shared" si="673"/>
        <v>-213.095512509742+108.202986758989i</v>
      </c>
      <c r="K1404" s="12" t="str">
        <f t="shared" si="674"/>
        <v>0.947760784848538-1.8665249105719i</v>
      </c>
      <c r="L1404" s="12" t="str">
        <f t="shared" si="675"/>
        <v>0.0472248359565836-0.0783105755066673i</v>
      </c>
      <c r="M1404" s="12" t="str">
        <f t="shared" si="676"/>
        <v>0.994985620805122-1.94483548607857i</v>
      </c>
      <c r="N1404" s="12" t="str">
        <f t="shared" si="677"/>
        <v>-1.60095561626936i</v>
      </c>
      <c r="O1404" s="12" t="str">
        <f t="shared" si="678"/>
        <v>-0.030154717620858-0.999545243100684i</v>
      </c>
      <c r="P1404" s="12" t="str">
        <f t="shared" si="679"/>
        <v>1.03015471762086+0.999545243100684i</v>
      </c>
      <c r="Q1404" s="12" t="str">
        <f t="shared" si="680"/>
        <v>-1.03015471762086+0.601410373168676i</v>
      </c>
      <c r="R1404" s="12" t="str">
        <f t="shared" si="681"/>
        <v>-0.323337974032827-1.15905313473778i</v>
      </c>
      <c r="S1404" s="12" t="str">
        <f t="shared" si="682"/>
        <v>0.163945408077312i</v>
      </c>
      <c r="T1404" s="12" t="str">
        <f t="shared" si="683"/>
        <v>0.190021439157873-0.0530097760997031i</v>
      </c>
      <c r="U1404" s="12" t="str">
        <f t="shared" si="684"/>
        <v>0.001-0.0124925387042304i</v>
      </c>
      <c r="V1404" s="12" t="str">
        <f t="shared" si="685"/>
        <v>0.0015-0.00379712422620986i</v>
      </c>
      <c r="W1404" s="12" t="str">
        <f t="shared" si="686"/>
        <v>0.000928794333445519-0.00296247426361001i</v>
      </c>
      <c r="X1404" s="12" t="str">
        <f t="shared" si="687"/>
        <v>0.00119202492537749-0.00273393382474141i</v>
      </c>
      <c r="Y1404" s="12" t="str">
        <f t="shared" si="688"/>
        <v>0.00029+0.120071671220202i</v>
      </c>
      <c r="Z1404" s="12" t="str">
        <f t="shared" si="689"/>
        <v>-0.27801228584211-0.125418476343301i</v>
      </c>
      <c r="AA1404" s="12" t="str">
        <f t="shared" si="690"/>
        <v>1.29149300552556-102.252576549503i</v>
      </c>
      <c r="AB1404" s="12" t="str">
        <f t="shared" si="691"/>
        <v>0.474329002523575-0.13232230180343i</v>
      </c>
      <c r="AC1404" s="12" t="str">
        <f t="shared" si="692"/>
        <v>1.21460542889489-1.05415066379035i</v>
      </c>
      <c r="AD1404" s="12" t="str">
        <f t="shared" si="693"/>
        <v>0.27667126702638+0.131179141961446i</v>
      </c>
      <c r="AE1404" s="12" t="str">
        <f t="shared" si="694"/>
        <v>-0.0604657232600104-0.0711691018699272i</v>
      </c>
      <c r="AF1404" s="12" t="str">
        <f t="shared" si="695"/>
        <v>-12.8513777534042-2.2476680154445i</v>
      </c>
      <c r="AG1404" s="12" t="str">
        <f t="shared" si="696"/>
        <v>1.04985002182593-0.101797777338183i</v>
      </c>
      <c r="AH1404" s="12" t="str">
        <f t="shared" si="697"/>
        <v>0.486203397975092+1.04778995769141i</v>
      </c>
      <c r="AI1404" s="12">
        <f t="shared" si="698"/>
        <v>1.2523966559999775</v>
      </c>
      <c r="AJ1404" s="12">
        <f t="shared" si="699"/>
        <v>65.107401434586492</v>
      </c>
      <c r="AK1404" s="12"/>
      <c r="AL1404" s="12"/>
      <c r="AM1404" s="12"/>
      <c r="AN1404" s="12"/>
    </row>
    <row r="1405" spans="1:40" x14ac:dyDescent="0.35">
      <c r="A1405" s="12"/>
      <c r="B1405" s="12">
        <f t="shared" si="700"/>
        <v>127500</v>
      </c>
      <c r="C1405" s="29" t="str">
        <f t="shared" si="667"/>
        <v>-4.26100991659896E-06+0.0174089578648441i</v>
      </c>
      <c r="D1405" s="28" t="str">
        <f t="shared" si="668"/>
        <v>-5.39909370060655+0.133468676963805i</v>
      </c>
      <c r="E1405" s="12" t="str">
        <f t="shared" si="669"/>
        <v>4200</v>
      </c>
      <c r="F1405" s="12" t="str">
        <f t="shared" si="670"/>
        <v>0.704225352112676</v>
      </c>
      <c r="G1405" s="12" t="str">
        <f t="shared" si="666"/>
        <v>0.704225352112676</v>
      </c>
      <c r="H1405" s="12" t="str">
        <f t="shared" si="671"/>
        <v>7.45344055923259+2.37977484356506i</v>
      </c>
      <c r="I1405" s="12" t="str">
        <f t="shared" si="672"/>
        <v>500.691329165873i</v>
      </c>
      <c r="J1405" s="12" t="str">
        <f t="shared" si="673"/>
        <v>-213.431744122672+108.287918459742i</v>
      </c>
      <c r="K1405" s="12" t="str">
        <f t="shared" si="674"/>
        <v>0.946567844938517-1.86565250259912i</v>
      </c>
      <c r="L1405" s="12" t="str">
        <f t="shared" si="675"/>
        <v>0.0471705116425244-0.078281889783522i</v>
      </c>
      <c r="M1405" s="12" t="str">
        <f t="shared" si="676"/>
        <v>0.993738356581041-1.94393439238264i</v>
      </c>
      <c r="N1405" s="12" t="str">
        <f t="shared" si="677"/>
        <v>-1.60221225333079i</v>
      </c>
      <c r="O1405" s="12" t="str">
        <f t="shared" si="678"/>
        <v>-0.0314107590781238-0.999506560365732i</v>
      </c>
      <c r="P1405" s="12" t="str">
        <f t="shared" si="679"/>
        <v>1.03141075907812+0.999506560365732i</v>
      </c>
      <c r="Q1405" s="12" t="str">
        <f t="shared" si="680"/>
        <v>-1.03141075907812+0.602705692965058i</v>
      </c>
      <c r="R1405" s="12" t="str">
        <f t="shared" si="681"/>
        <v>-0.323321454028351-1.15800056461879i</v>
      </c>
      <c r="S1405" s="12" t="str">
        <f t="shared" si="682"/>
        <v>0.164074093640952i</v>
      </c>
      <c r="T1405" s="12" t="str">
        <f t="shared" si="683"/>
        <v>0.189997893075539-0.0530486745243764i</v>
      </c>
      <c r="U1405" s="12" t="str">
        <f t="shared" si="684"/>
        <v>0.001-0.0124827406346585i</v>
      </c>
      <c r="V1405" s="12" t="str">
        <f t="shared" si="685"/>
        <v>0.0015-0.00379414608956184i</v>
      </c>
      <c r="W1405" s="12" t="str">
        <f t="shared" si="686"/>
        <v>0.000928782451573391-0.00296022811433836i</v>
      </c>
      <c r="X1405" s="12" t="str">
        <f t="shared" si="687"/>
        <v>0.00119157275248632-0.00273191082508502i</v>
      </c>
      <c r="Y1405" s="12" t="str">
        <f t="shared" si="688"/>
        <v>0.00029+0.12016591899981i</v>
      </c>
      <c r="Z1405" s="12" t="str">
        <f t="shared" si="689"/>
        <v>-0.277580100187386-0.125262931680058i</v>
      </c>
      <c r="AA1405" s="12" t="str">
        <f t="shared" si="690"/>
        <v>1.28898344447136-102.168787932358i</v>
      </c>
      <c r="AB1405" s="12" t="str">
        <f t="shared" si="691"/>
        <v>0.474270227104358-0.13241939953649i</v>
      </c>
      <c r="AC1405" s="12" t="str">
        <f t="shared" si="692"/>
        <v>1.21388589108036-1.05354044222613i</v>
      </c>
      <c r="AD1405" s="12" t="str">
        <f t="shared" si="693"/>
        <v>0.276844755735884+0.131188399189439i</v>
      </c>
      <c r="AE1405" s="12" t="str">
        <f t="shared" si="694"/>
        <v>-0.0604135515486364-0.0710936747141536i</v>
      </c>
      <c r="AF1405" s="12" t="str">
        <f t="shared" si="695"/>
        <v>-12.8525342598391-2.24630616660125i</v>
      </c>
      <c r="AG1405" s="12" t="str">
        <f t="shared" si="696"/>
        <v>1.04981195311495-0.101779172340777i</v>
      </c>
      <c r="AH1405" s="12" t="str">
        <f t="shared" si="697"/>
        <v>0.486020426767352+1.04676649644536i</v>
      </c>
      <c r="AI1405" s="12">
        <f t="shared" si="698"/>
        <v>1.2448334210879168</v>
      </c>
      <c r="AJ1405" s="12">
        <f t="shared" si="699"/>
        <v>65.09425422980388</v>
      </c>
      <c r="AK1405" s="12"/>
      <c r="AL1405" s="12"/>
      <c r="AM1405" s="12"/>
      <c r="AN1405" s="12"/>
    </row>
    <row r="1406" spans="1:40" x14ac:dyDescent="0.35">
      <c r="A1406" s="12"/>
      <c r="B1406" s="12">
        <f t="shared" si="700"/>
        <v>127600</v>
      </c>
      <c r="C1406" s="29" t="str">
        <f t="shared" si="667"/>
        <v>-4.25433383511447E-06+0.0173953144825703i</v>
      </c>
      <c r="D1406" s="28" t="str">
        <f t="shared" si="668"/>
        <v>-5.39909364942325+0.133364077699706i</v>
      </c>
      <c r="E1406" s="12" t="str">
        <f t="shared" si="669"/>
        <v>4200</v>
      </c>
      <c r="F1406" s="12" t="str">
        <f t="shared" si="670"/>
        <v>0.704225352112676</v>
      </c>
      <c r="G1406" s="12" t="str">
        <f t="shared" si="666"/>
        <v>0.704225352112676</v>
      </c>
      <c r="H1406" s="12" t="str">
        <f t="shared" si="671"/>
        <v>7.45459478743371+2.37830972289971i</v>
      </c>
      <c r="I1406" s="12" t="str">
        <f t="shared" si="672"/>
        <v>501.084028247572i</v>
      </c>
      <c r="J1406" s="12" t="str">
        <f t="shared" si="673"/>
        <v>-213.768239550127+108.372850160494i</v>
      </c>
      <c r="K1406" s="12" t="str">
        <f t="shared" si="674"/>
        <v>0.945376971784214-1.86478043781496i</v>
      </c>
      <c r="L1406" s="12" t="str">
        <f t="shared" si="675"/>
        <v>0.0471162696898551-0.0782531994325131i</v>
      </c>
      <c r="M1406" s="12" t="str">
        <f t="shared" si="676"/>
        <v>0.992493241474069-1.94303363724747i</v>
      </c>
      <c r="N1406" s="12" t="str">
        <f t="shared" si="677"/>
        <v>-1.60346889039223i</v>
      </c>
      <c r="O1406" s="12" t="str">
        <f t="shared" si="678"/>
        <v>-0.0326667509335234-0.999466299273491i</v>
      </c>
      <c r="P1406" s="12" t="str">
        <f t="shared" si="679"/>
        <v>1.03266675093352+0.999466299273491i</v>
      </c>
      <c r="Q1406" s="12" t="str">
        <f t="shared" si="680"/>
        <v>-1.03266675093352+0.604002591118739i</v>
      </c>
      <c r="R1406" s="12" t="str">
        <f t="shared" si="681"/>
        <v>-0.323304918375772-1.15694952569535i</v>
      </c>
      <c r="S1406" s="12" t="str">
        <f t="shared" si="682"/>
        <v>0.164202779204592i</v>
      </c>
      <c r="T1406" s="12" t="str">
        <f t="shared" si="683"/>
        <v>0.189974327518611-0.0530875661278155i</v>
      </c>
      <c r="U1406" s="12" t="str">
        <f t="shared" si="684"/>
        <v>0.001-0.0124729579225623i</v>
      </c>
      <c r="V1406" s="12" t="str">
        <f t="shared" si="685"/>
        <v>0.0015-0.00379117262083961i</v>
      </c>
      <c r="W1406" s="12" t="str">
        <f t="shared" si="686"/>
        <v>0.000928770561238234-0.00295798554073432i</v>
      </c>
      <c r="X1406" s="12" t="str">
        <f t="shared" si="687"/>
        <v>0.00119112159232527-0.00272989094160735i</v>
      </c>
      <c r="Y1406" s="12" t="str">
        <f t="shared" si="688"/>
        <v>0.00029+0.120260166779417i</v>
      </c>
      <c r="Z1406" s="12" t="str">
        <f t="shared" si="689"/>
        <v>-0.277148941000261-0.125107767202044i</v>
      </c>
      <c r="AA1406" s="12" t="str">
        <f t="shared" si="690"/>
        <v>1.28648131548855-102.085139162803i</v>
      </c>
      <c r="AB1406" s="12" t="str">
        <f t="shared" si="691"/>
        <v>0.474211403072917-0.132516480242476i</v>
      </c>
      <c r="AC1406" s="12" t="str">
        <f t="shared" si="692"/>
        <v>1.21316763397903-1.05293041836159i</v>
      </c>
      <c r="AD1406" s="12" t="str">
        <f t="shared" si="693"/>
        <v>0.277018285515717+0.131197449191222i</v>
      </c>
      <c r="AE1406" s="12" t="str">
        <f t="shared" si="694"/>
        <v>-0.0603615045374713-0.0710183732802923i</v>
      </c>
      <c r="AF1406" s="12" t="str">
        <f t="shared" si="695"/>
        <v>-12.853688436857-2.2449456452i</v>
      </c>
      <c r="AG1406" s="12" t="str">
        <f t="shared" si="696"/>
        <v>1.04977387311882-0.101760615120969i</v>
      </c>
      <c r="AH1406" s="12" t="str">
        <f t="shared" si="697"/>
        <v>0.485837921994709+1.04574473997546i</v>
      </c>
      <c r="AI1406" s="12">
        <f t="shared" si="698"/>
        <v>1.2372771797381856</v>
      </c>
      <c r="AJ1406" s="12">
        <f t="shared" si="699"/>
        <v>65.081098771546763</v>
      </c>
      <c r="AK1406" s="12"/>
      <c r="AL1406" s="12"/>
      <c r="AM1406" s="12"/>
      <c r="AN1406" s="12"/>
    </row>
    <row r="1407" spans="1:40" x14ac:dyDescent="0.35">
      <c r="A1407" s="12"/>
      <c r="B1407" s="12">
        <f t="shared" si="700"/>
        <v>127700</v>
      </c>
      <c r="C1407" s="29" t="str">
        <f t="shared" si="667"/>
        <v>-4.24767343131199E-06+0.0173816924681583i</v>
      </c>
      <c r="D1407" s="28" t="str">
        <f t="shared" si="668"/>
        <v>-5.39909359836016+0.13325964225588i</v>
      </c>
      <c r="E1407" s="12" t="str">
        <f t="shared" si="669"/>
        <v>4200</v>
      </c>
      <c r="F1407" s="12" t="str">
        <f t="shared" si="670"/>
        <v>0.704225352112676</v>
      </c>
      <c r="G1407" s="12" t="str">
        <f t="shared" si="666"/>
        <v>0.704225352112676</v>
      </c>
      <c r="H1407" s="12" t="str">
        <f t="shared" si="671"/>
        <v>7.45574669206731+2.37684609244501i</v>
      </c>
      <c r="I1407" s="12" t="str">
        <f t="shared" si="672"/>
        <v>501.476727329271i</v>
      </c>
      <c r="J1407" s="12" t="str">
        <f t="shared" si="673"/>
        <v>-214.104998792108+108.457781861247i</v>
      </c>
      <c r="K1407" s="12" t="str">
        <f t="shared" si="674"/>
        <v>0.944188161114844-1.86390871752881i</v>
      </c>
      <c r="L1407" s="12" t="str">
        <f t="shared" si="675"/>
        <v>0.0470621099613121-0.0782245045470943i</v>
      </c>
      <c r="M1407" s="12" t="str">
        <f t="shared" si="676"/>
        <v>0.991250271076156-1.9421332220759i</v>
      </c>
      <c r="N1407" s="12" t="str">
        <f t="shared" si="677"/>
        <v>-1.60472552745367i</v>
      </c>
      <c r="O1407" s="12" t="str">
        <f t="shared" si="678"/>
        <v>-0.0339226912036643-0.99942445988754i</v>
      </c>
      <c r="P1407" s="12" t="str">
        <f t="shared" si="679"/>
        <v>1.03392269120366+0.99942445988754i</v>
      </c>
      <c r="Q1407" s="12" t="str">
        <f t="shared" si="680"/>
        <v>-1.03392269120366+0.60530106756613i</v>
      </c>
      <c r="R1407" s="12" t="str">
        <f t="shared" si="681"/>
        <v>-0.323288367068262-1.15590001435635i</v>
      </c>
      <c r="S1407" s="12" t="str">
        <f t="shared" si="682"/>
        <v>0.164331464768231i</v>
      </c>
      <c r="T1407" s="12" t="str">
        <f t="shared" si="683"/>
        <v>0.189950742484798-0.053126450902857i</v>
      </c>
      <c r="U1407" s="12" t="str">
        <f t="shared" si="684"/>
        <v>0.001-0.0124631905318634i</v>
      </c>
      <c r="V1407" s="12" t="str">
        <f t="shared" si="685"/>
        <v>0.0015-0.00378820380907702i</v>
      </c>
      <c r="W1407" s="12" t="str">
        <f t="shared" si="686"/>
        <v>0.000928758662441981-0.00295574653438524i</v>
      </c>
      <c r="X1407" s="12" t="str">
        <f t="shared" si="687"/>
        <v>0.00119067144175875-0.00272787416730728i</v>
      </c>
      <c r="Y1407" s="12" t="str">
        <f t="shared" si="688"/>
        <v>0.00029+0.120354414559025i</v>
      </c>
      <c r="Z1407" s="12" t="str">
        <f t="shared" si="689"/>
        <v>-0.276718805024155-0.124952981564837i</v>
      </c>
      <c r="AA1407" s="12" t="str">
        <f t="shared" si="690"/>
        <v>1.28398658909009-102.001629885314i</v>
      </c>
      <c r="AB1407" s="12" t="str">
        <f t="shared" si="691"/>
        <v>0.474152530423532-0.132613543903505i</v>
      </c>
      <c r="AC1407" s="12" t="str">
        <f t="shared" si="692"/>
        <v>1.21245065500155-1.05232059300961i</v>
      </c>
      <c r="AD1407" s="12" t="str">
        <f t="shared" si="693"/>
        <v>0.277191856144889+0.131206291881722i</v>
      </c>
      <c r="AE1407" s="12" t="str">
        <f t="shared" si="694"/>
        <v>-0.0603095818241539-0.070943197191956i</v>
      </c>
      <c r="AF1407" s="12" t="str">
        <f t="shared" si="695"/>
        <v>-12.8548402904275-2.24358645018913i</v>
      </c>
      <c r="AG1407" s="12" t="str">
        <f t="shared" si="696"/>
        <v>1.04973578182152-0.101742105474692i</v>
      </c>
      <c r="AH1407" s="12" t="str">
        <f t="shared" si="697"/>
        <v>0.485655882449184+1.04472468329669i</v>
      </c>
      <c r="AI1407" s="12">
        <f t="shared" si="698"/>
        <v>1.2297279176970453</v>
      </c>
      <c r="AJ1407" s="12">
        <f t="shared" si="699"/>
        <v>65.067935049301539</v>
      </c>
      <c r="AK1407" s="12"/>
      <c r="AL1407" s="12"/>
      <c r="AM1407" s="12"/>
      <c r="AN1407" s="12"/>
    </row>
    <row r="1408" spans="1:40" x14ac:dyDescent="0.35">
      <c r="A1408" s="12"/>
      <c r="B1408" s="12">
        <f t="shared" si="700"/>
        <v>127800</v>
      </c>
      <c r="C1408" s="29" t="str">
        <f t="shared" si="667"/>
        <v>-0.0000042410286561413+0.017368091771449i</v>
      </c>
      <c r="D1408" s="28" t="str">
        <f t="shared" si="668"/>
        <v>-5.39909354741688+0.133155370247776i</v>
      </c>
      <c r="E1408" s="12" t="str">
        <f t="shared" si="669"/>
        <v>4200</v>
      </c>
      <c r="F1408" s="12" t="str">
        <f t="shared" si="670"/>
        <v>0.704225352112676</v>
      </c>
      <c r="G1408" s="12" t="str">
        <f t="shared" si="666"/>
        <v>0.704225352112676</v>
      </c>
      <c r="H1408" s="12" t="str">
        <f t="shared" si="671"/>
        <v>7.45689627908542+2.37538395076181i</v>
      </c>
      <c r="I1408" s="12" t="str">
        <f t="shared" si="672"/>
        <v>501.869426410969i</v>
      </c>
      <c r="J1408" s="12" t="str">
        <f t="shared" si="673"/>
        <v>-214.442021848614+108.542713562i</v>
      </c>
      <c r="K1408" s="12" t="str">
        <f t="shared" si="674"/>
        <v>0.94300140866889-1.86303734304136i</v>
      </c>
      <c r="L1408" s="12" t="str">
        <f t="shared" si="675"/>
        <v>0.047008032319818-0.0781958052203145i</v>
      </c>
      <c r="M1408" s="12" t="str">
        <f t="shared" si="676"/>
        <v>0.990009440988708-1.94123314826167i</v>
      </c>
      <c r="N1408" s="12" t="str">
        <f t="shared" si="677"/>
        <v>-1.6059821645151i</v>
      </c>
      <c r="O1408" s="12" t="str">
        <f t="shared" si="678"/>
        <v>-0.0351785779052355-0.999381042273949i</v>
      </c>
      <c r="P1408" s="12" t="str">
        <f t="shared" si="679"/>
        <v>1.03517857790524+0.999381042273949i</v>
      </c>
      <c r="Q1408" s="12" t="str">
        <f t="shared" si="680"/>
        <v>-1.03517857790524+0.606601122241151i</v>
      </c>
      <c r="R1408" s="12" t="str">
        <f t="shared" si="681"/>
        <v>-0.323271800099004-1.15485202700201i</v>
      </c>
      <c r="S1408" s="12" t="str">
        <f t="shared" si="682"/>
        <v>0.164460150331871i</v>
      </c>
      <c r="T1408" s="12" t="str">
        <f t="shared" si="683"/>
        <v>0.189927137971817-0.0531653288423368i</v>
      </c>
      <c r="U1408" s="12" t="str">
        <f t="shared" si="684"/>
        <v>0.001-0.0124534384265959i</v>
      </c>
      <c r="V1408" s="12" t="str">
        <f t="shared" si="685"/>
        <v>0.0015-0.00378523964334222i</v>
      </c>
      <c r="W1408" s="12" t="str">
        <f t="shared" si="686"/>
        <v>0.000928746755186569-0.00295351108690471i</v>
      </c>
      <c r="X1408" s="12" t="str">
        <f t="shared" si="687"/>
        <v>0.00119022229766322-0.00272586049520431i</v>
      </c>
      <c r="Y1408" s="12" t="str">
        <f t="shared" si="688"/>
        <v>0.00029+0.120448662338633i</v>
      </c>
      <c r="Z1408" s="12" t="str">
        <f t="shared" si="689"/>
        <v>-0.276289689015412-0.124798573430095i</v>
      </c>
      <c r="AA1408" s="12" t="str">
        <f t="shared" si="690"/>
        <v>1.28149923593469-101.918259745584i</v>
      </c>
      <c r="AB1408" s="12" t="str">
        <f t="shared" si="691"/>
        <v>0.474093609150507-0.132710590501696i</v>
      </c>
      <c r="AC1408" s="12" t="str">
        <f t="shared" si="692"/>
        <v>1.21173495156414-1.05171096697784i</v>
      </c>
      <c r="AD1408" s="12" t="str">
        <f t="shared" si="693"/>
        <v>0.277365467402253+0.131214927176071i</v>
      </c>
      <c r="AE1408" s="12" t="str">
        <f t="shared" si="694"/>
        <v>-0.0602577830078752-0.0708681460742291i</v>
      </c>
      <c r="AF1408" s="12" t="str">
        <f t="shared" si="695"/>
        <v>-12.8559898265023-2.24222858051403i</v>
      </c>
      <c r="AG1408" s="12" t="str">
        <f t="shared" si="696"/>
        <v>1.04969767920723-0.101723643198504i</v>
      </c>
      <c r="AH1408" s="12" t="str">
        <f t="shared" si="697"/>
        <v>0.485474306925787+1.04370632144221i</v>
      </c>
      <c r="AI1408" s="12">
        <f t="shared" si="698"/>
        <v>1.222185620744727</v>
      </c>
      <c r="AJ1408" s="12">
        <f t="shared" si="699"/>
        <v>65.054763052609971</v>
      </c>
      <c r="AK1408" s="12"/>
      <c r="AL1408" s="12"/>
      <c r="AM1408" s="12"/>
      <c r="AN1408" s="12"/>
    </row>
    <row r="1409" spans="1:40" x14ac:dyDescent="0.35">
      <c r="A1409" s="12"/>
      <c r="B1409" s="12">
        <f t="shared" si="700"/>
        <v>127900</v>
      </c>
      <c r="C1409" s="29" t="str">
        <f t="shared" si="667"/>
        <v>-4.23439946074385E-06+0.0173545123424398i</v>
      </c>
      <c r="D1409" s="28" t="str">
        <f t="shared" si="668"/>
        <v>-5.39909349659305+0.133051261292039i</v>
      </c>
      <c r="E1409" s="12" t="str">
        <f t="shared" si="669"/>
        <v>4200</v>
      </c>
      <c r="F1409" s="12" t="str">
        <f t="shared" si="670"/>
        <v>0.704225352112676</v>
      </c>
      <c r="G1409" s="12" t="str">
        <f t="shared" ref="G1409:G1472" si="701">IF($C$11=$C$7,$C$24,F1409)</f>
        <v>0.704225352112676</v>
      </c>
      <c r="H1409" s="12" t="str">
        <f t="shared" si="671"/>
        <v>7.45804355442212+2.37392329640922i</v>
      </c>
      <c r="I1409" s="12" t="str">
        <f t="shared" si="672"/>
        <v>502.262125492668i</v>
      </c>
      <c r="J1409" s="12" t="str">
        <f t="shared" si="673"/>
        <v>-214.779308719647+108.627645262753i</v>
      </c>
      <c r="K1409" s="12" t="str">
        <f t="shared" si="674"/>
        <v>0.941816710194078-1.86216631564466i</v>
      </c>
      <c r="L1409" s="12" t="str">
        <f t="shared" si="675"/>
        <v>0.0469540366284829-0.0781671015448203i</v>
      </c>
      <c r="M1409" s="12" t="str">
        <f t="shared" si="676"/>
        <v>0.988770746822561-1.94033341718948i</v>
      </c>
      <c r="N1409" s="12" t="str">
        <f t="shared" si="677"/>
        <v>-1.60723880157654i</v>
      </c>
      <c r="O1409" s="12" t="str">
        <f t="shared" si="678"/>
        <v>-0.0364344090550405-0.999336046501281i</v>
      </c>
      <c r="P1409" s="12" t="str">
        <f t="shared" si="679"/>
        <v>1.03643440905504+0.999336046501281i</v>
      </c>
      <c r="Q1409" s="12" t="str">
        <f t="shared" si="680"/>
        <v>-1.03643440905504+0.607902755075259i</v>
      </c>
      <c r="R1409" s="12" t="str">
        <f t="shared" si="681"/>
        <v>-0.323255217461139-1.15380556004375i</v>
      </c>
      <c r="S1409" s="12" t="str">
        <f t="shared" si="682"/>
        <v>0.164588835895511i</v>
      </c>
      <c r="T1409" s="12" t="str">
        <f t="shared" si="683"/>
        <v>0.189903513977369-0.0532041999390791i</v>
      </c>
      <c r="U1409" s="12" t="str">
        <f t="shared" si="684"/>
        <v>0.001-0.0124437015709066i</v>
      </c>
      <c r="V1409" s="12" t="str">
        <f t="shared" si="685"/>
        <v>0.0015-0.00378228011273756i</v>
      </c>
      <c r="W1409" s="12" t="str">
        <f t="shared" si="686"/>
        <v>0.000928734839473923-0.00295127918993256i</v>
      </c>
      <c r="X1409" s="12" t="str">
        <f t="shared" si="687"/>
        <v>0.00118977415692703-0.00272384991833849i</v>
      </c>
      <c r="Y1409" s="12" t="str">
        <f t="shared" si="688"/>
        <v>0.00029+0.12054291011824i</v>
      </c>
      <c r="Z1409" s="12" t="str">
        <f t="shared" si="689"/>
        <v>-0.275861589743238-0.124644541465519i</v>
      </c>
      <c r="AA1409" s="12" t="str">
        <f t="shared" si="690"/>
        <v>1.27901922682586-101.835028390524i</v>
      </c>
      <c r="AB1409" s="12" t="str">
        <f t="shared" si="691"/>
        <v>0.474034639248101-0.132807620019137i</v>
      </c>
      <c r="AC1409" s="12" t="str">
        <f t="shared" si="692"/>
        <v>1.21102052108857-1.0511015410685i</v>
      </c>
      <c r="AD1409" s="12" t="str">
        <f t="shared" si="693"/>
        <v>0.277539119066506+0.131223354989572i</v>
      </c>
      <c r="AE1409" s="12" t="str">
        <f t="shared" si="694"/>
        <v>-0.0602061076893815-0.0707932195536531i</v>
      </c>
      <c r="AF1409" s="12" t="str">
        <f t="shared" si="695"/>
        <v>-12.8571370510152-2.24087203511718i</v>
      </c>
      <c r="AG1409" s="12" t="str">
        <f t="shared" si="696"/>
        <v>1.04965956526025-0.101705228089594i</v>
      </c>
      <c r="AH1409" s="12" t="str">
        <f t="shared" si="697"/>
        <v>0.48529319422268+1.04268964946335i</v>
      </c>
      <c r="AI1409" s="12">
        <f t="shared" si="698"/>
        <v>1.2146502746963608</v>
      </c>
      <c r="AJ1409" s="12">
        <f t="shared" si="699"/>
        <v>65.041582771062721</v>
      </c>
      <c r="AK1409" s="12"/>
      <c r="AL1409" s="12"/>
      <c r="AM1409" s="12"/>
      <c r="AN1409" s="12"/>
    </row>
    <row r="1410" spans="1:40" x14ac:dyDescent="0.35">
      <c r="A1410" s="12"/>
      <c r="B1410" s="12">
        <f t="shared" si="700"/>
        <v>128000</v>
      </c>
      <c r="C1410" s="29" t="str">
        <f t="shared" ref="C1410:C1473" si="702">IMPRODUCT(COMPLEX(-1,0),IMDIV(IMPRODUCT(G1410,COMPLEX($C$96+$C$97,0)),COMPLEX($C$96,2*PI()*B1410*$C$99*$C$98*(2*$C$96+$C$97))))</f>
        <v>-4.22778579645188E-06+0.0173409541312847i</v>
      </c>
      <c r="D1410" s="28" t="str">
        <f t="shared" ref="D1410:D1473" si="703">IMPRODUCT(COMPLEX($C$102,0),IMSUB(C1410,G1410))</f>
        <v>-5.39909344588829+0.132947315006516i</v>
      </c>
      <c r="E1410" s="12" t="str">
        <f t="shared" ref="E1410:E1473" si="704">IMDIV(COMPLEX($C$20*10^3,0),COMPLEX(1,2*PI()*B1410*$C$20*1000*$C$29*10^-12))</f>
        <v>4200</v>
      </c>
      <c r="F1410" s="12" t="str">
        <f t="shared" ref="F1410:F1473" si="705">IMDIV(COMPLEX($C$22*1000,0),IMSUM(COMPLEX($C$22*1000,0),E1410))</f>
        <v>0.704225352112676</v>
      </c>
      <c r="G1410" s="12" t="str">
        <f t="shared" si="701"/>
        <v>0.704225352112676</v>
      </c>
      <c r="H1410" s="12" t="str">
        <f t="shared" ref="H1410:H1473" si="706">IMPRODUCT(COMPLEX($C$104,0),IMPRODUCT(COMPLEX(-1,0),D1410),IMDIV(COMPLEX(0,2*PI()*B1410*$C$105*$C$106),COMPLEX(1,2*PI()*B1410*$C$105*$C$106)))</f>
        <v>7.45918852399355+2.37246412794468i</v>
      </c>
      <c r="I1410" s="12" t="str">
        <f t="shared" ref="I1410:I1473" si="707">COMPLEX(0,2*PI()*B1410*$C$109*$C$108*$C$110)</f>
        <v>502.654824574367i</v>
      </c>
      <c r="J1410" s="12" t="str">
        <f t="shared" ref="J1410:J1473" si="708">IMSUM(COMPLEX(0,2*PI()*B1410*$C$109*$C$108),COMPLEX(0,2*PI()*B1410*$C$109*$C$107),COMPLEX(0,2*PI()*B1410*$C$28*10^-12*$C$107),COMPLEX(-1*2*PI()*B1410*2*PI()*B1410*$C$109*$C$108*$C$28*10^-12*$C$107,0),COMPLEX(1,0))</f>
        <v>-215.116859405204+108.712576963505i</v>
      </c>
      <c r="K1410" s="12" t="str">
        <f t="shared" ref="K1410:K1473" si="709">IMDIV(I1410,J1410)</f>
        <v>0.940634061447392-1.86129563662218i</v>
      </c>
      <c r="L1410" s="12" t="str">
        <f t="shared" ref="L1410:L1473" si="710">IMDIV(COMPLEX($C$113,0),COMPLEX(1,2*PI()*B1410*$C$111*$C$112))</f>
        <v>0.0469001227506027-0.078138393612856i</v>
      </c>
      <c r="M1410" s="12" t="str">
        <f t="shared" ref="M1410:M1473" si="711">IMSUM(K1410,L1410)</f>
        <v>0.987534184197995-1.93943403023504i</v>
      </c>
      <c r="N1410" s="12" t="str">
        <f t="shared" ref="N1410:N1473" si="712">COMPLEX(0,-2*PI()*B1410*$C$41)</f>
        <v>-1.60849543863797i</v>
      </c>
      <c r="O1410" s="12" t="str">
        <f t="shared" ref="O1410:O1473" si="713">IMEXP(N1410)</f>
        <v>-0.0376901826699304-0.999289472640589i</v>
      </c>
      <c r="P1410" s="12" t="str">
        <f t="shared" ref="P1410:P1473" si="714">IMSUB(COMPLEX(1,0),O1410)</f>
        <v>1.03769018266993+0.999289472640589i</v>
      </c>
      <c r="Q1410" s="12" t="str">
        <f t="shared" ref="Q1410:Q1473" si="715">IMSUM(COMPLEX(0,2*PI()*B1410*$C$41),O1410,COMPLEX(-1,0))</f>
        <v>-1.03769018266993+0.609205965997381i</v>
      </c>
      <c r="R1410" s="12" t="str">
        <f t="shared" ref="R1410:R1473" si="716">IMDIV(P1410,Q1410)</f>
        <v>-0.323238619147842-1.15276060990422i</v>
      </c>
      <c r="S1410" s="12" t="str">
        <f t="shared" ref="S1410:S1473" si="717">IMDIV(COMPLEX(0,2*PI()*B1410*$C$119),COMPLEX($C$120,0))</f>
        <v>0.164717521459151i</v>
      </c>
      <c r="T1410" s="12" t="str">
        <f t="shared" ref="T1410:T1473" si="718">IMPRODUCT(R1410,S1410)</f>
        <v>0.189879870499162-0.053243064185911i</v>
      </c>
      <c r="U1410" s="12" t="str">
        <f t="shared" ref="U1410:U1473" si="719">IMDIV(COMPLEX(1,2*PI()*B1410*$C$16*10^-3*$C$15*10^-6),COMPLEX(0,2*PI()*B1410*$C$15*10^-6))</f>
        <v>0.001-0.0124339799290543i</v>
      </c>
      <c r="V1410" s="12" t="str">
        <f t="shared" ref="V1410:V1473" si="720">IMSUM(COMPLEX($C$18*10^-3,0),IMDIV(COMPLEX(1,0),COMPLEX(0,2*PI()*B1410*($C$17*1*10^-6))))</f>
        <v>0.0015-0.00377932520639949i</v>
      </c>
      <c r="W1410" s="12" t="str">
        <f t="shared" ref="W1410:W1473" si="721">IMDIV(IMPRODUCT(U1410,V1410),IMSUM(U1410,V1410))</f>
        <v>0.000928722915305971-0.00294905083513479i</v>
      </c>
      <c r="X1410" s="12" t="str">
        <f t="shared" ref="X1410:X1473" si="722">IMDIV(IMPRODUCT(COMPLEX($C$19,0),W1410),IMSUM(COMPLEX($C$19,0),W1410))</f>
        <v>0.00118932701645043-0.00272184242977041i</v>
      </c>
      <c r="Y1410" s="12" t="str">
        <f t="shared" ref="Y1410:Y1473" si="723">COMPLEX($C$13*10^-3,2*PI()*B1410*$C$12*0.000001)</f>
        <v>0.00029+0.120637157897848i</v>
      </c>
      <c r="Z1410" s="12" t="str">
        <f t="shared" ref="Z1410:Z1473" si="724">IMPRODUCT(COMPLEX($C$6,0),IMDIV(X1410,IMSUM(X1410,Y1410)))</f>
        <v>-0.275434503989639-0.124490884344822i</v>
      </c>
      <c r="AA1410" s="12" t="str">
        <f t="shared" ref="AA1410:AA1473" si="725">IMDIV(COMPLEX($C$6,0),IMSUM(X1410,Y1410))</f>
        <v>1.27654653271106-101.751935468252i</v>
      </c>
      <c r="AB1410" s="12" t="str">
        <f t="shared" ref="AB1410:AB1473" si="726">IMPRODUCT(COMPLEX($C$115,0),T1410)</f>
        <v>0.473975620710594-0.132904632437921i</v>
      </c>
      <c r="AC1410" s="12" t="str">
        <f t="shared" ref="AC1410:AC1473" si="727">IMSUM(COMPLEX(1,0),IMPRODUCT(AB1410,M1410))</f>
        <v>1.21030736100219-1.05049231607862i</v>
      </c>
      <c r="AD1410" s="12" t="str">
        <f t="shared" ref="AD1410:AD1473" si="728">IMDIV(AB1410,AC1410)</f>
        <v>0.277712810916188+0.131231575237724i</v>
      </c>
      <c r="AE1410" s="12" t="str">
        <f t="shared" ref="AE1410:AE1473" si="729">IMPRODUCT(AD1410,AA1410,X1410)</f>
        <v>-0.0601545554709605-0.0707184172582242i</v>
      </c>
      <c r="AF1410" s="12" t="str">
        <f t="shared" ref="AF1410:AF1473" si="730">IMSUB(D1410,H1410)</f>
        <v>-12.8582819698818-2.23951681293816i</v>
      </c>
      <c r="AG1410" s="12" t="str">
        <f t="shared" ref="AG1410:AG1473" si="731">IMSUM(COMPLEX(1,0),IMPRODUCT(AD1410,AA1410,COMPLEX($C$123,0)))</f>
        <v>1.04962143996508-0.10168685994577i</v>
      </c>
      <c r="AH1410" s="12" t="str">
        <f t="shared" ref="AH1410:AH1473" si="732">IMDIV(IMPRODUCT(AE1410,AF1410),AG1410)</f>
        <v>0.485112543141034+1.04167466242947i</v>
      </c>
      <c r="AI1410" s="12">
        <f t="shared" ref="AI1410:AI1473" si="733">20*LOG10(IMABS(AH1410))</f>
        <v>1.2071218654010321</v>
      </c>
      <c r="AJ1410" s="12">
        <f t="shared" ref="AJ1410:AJ1473" si="734">IMARGUMENT(AH1410)*180/PI()</f>
        <v>65.028394194303786</v>
      </c>
      <c r="AK1410" s="12"/>
      <c r="AL1410" s="12"/>
      <c r="AM1410" s="12"/>
      <c r="AN1410" s="12"/>
    </row>
    <row r="1411" spans="1:40" x14ac:dyDescent="0.35">
      <c r="A1411" s="12"/>
      <c r="B1411" s="12">
        <f t="shared" si="700"/>
        <v>128100</v>
      </c>
      <c r="C1411" s="29" t="str">
        <f t="shared" si="702"/>
        <v>-4.22118761478752E-06+0.0173274170882932i</v>
      </c>
      <c r="D1411" s="28" t="str">
        <f t="shared" si="703"/>
        <v>-5.39909339530223+0.132843531010248i</v>
      </c>
      <c r="E1411" s="12" t="str">
        <f t="shared" si="704"/>
        <v>4200</v>
      </c>
      <c r="F1411" s="12" t="str">
        <f t="shared" si="705"/>
        <v>0.704225352112676</v>
      </c>
      <c r="G1411" s="12" t="str">
        <f t="shared" si="701"/>
        <v>0.704225352112676</v>
      </c>
      <c r="H1411" s="12" t="str">
        <f t="shared" si="706"/>
        <v>7.46033119369788+2.37100644392393i</v>
      </c>
      <c r="I1411" s="12" t="str">
        <f t="shared" si="707"/>
        <v>503.047523656066i</v>
      </c>
      <c r="J1411" s="12" t="str">
        <f t="shared" si="708"/>
        <v>-215.454673905288+108.797508664258i</v>
      </c>
      <c r="K1411" s="12" t="str">
        <f t="shared" si="709"/>
        <v>0.939453458195014-1.86042530724876i</v>
      </c>
      <c r="L1411" s="12" t="str">
        <f t="shared" si="710"/>
        <v>0.0468462905496604-0.0781096815162658i</v>
      </c>
      <c r="M1411" s="12" t="str">
        <f t="shared" si="711"/>
        <v>0.986299748744674-1.93853498876503i</v>
      </c>
      <c r="N1411" s="12" t="str">
        <f t="shared" si="712"/>
        <v>-1.60975207569941i</v>
      </c>
      <c r="O1411" s="12" t="str">
        <f t="shared" si="713"/>
        <v>-0.0389458967668872-0.999241320765421i</v>
      </c>
      <c r="P1411" s="12" t="str">
        <f t="shared" si="714"/>
        <v>1.03894589676689+0.999241320765421i</v>
      </c>
      <c r="Q1411" s="12" t="str">
        <f t="shared" si="715"/>
        <v>-1.03894589676689+0.610510754933989i</v>
      </c>
      <c r="R1411" s="12" t="str">
        <f t="shared" si="716"/>
        <v>-0.323222005152259-1.15171717301722i</v>
      </c>
      <c r="S1411" s="12" t="str">
        <f t="shared" si="717"/>
        <v>0.164846207022791i</v>
      </c>
      <c r="T1411" s="12" t="str">
        <f t="shared" si="718"/>
        <v>0.1898562075349-0.0532819215756509i</v>
      </c>
      <c r="U1411" s="12" t="str">
        <f t="shared" si="719"/>
        <v>0.001-0.0124242734654095i</v>
      </c>
      <c r="V1411" s="12" t="str">
        <f t="shared" si="720"/>
        <v>0.0015-0.00377637491349832i</v>
      </c>
      <c r="W1411" s="12" t="str">
        <f t="shared" si="721"/>
        <v>0.000928710982684666-0.00294682601420336i</v>
      </c>
      <c r="X1411" s="12" t="str">
        <f t="shared" si="722"/>
        <v>0.00118888087314554-0.00271983802258101i</v>
      </c>
      <c r="Y1411" s="12" t="str">
        <f t="shared" si="723"/>
        <v>0.00029+0.120731405677456i</v>
      </c>
      <c r="Z1411" s="12" t="str">
        <f t="shared" si="724"/>
        <v>-0.275008428549359-0.124337600747699i</v>
      </c>
      <c r="AA1411" s="12" t="str">
        <f t="shared" si="725"/>
        <v>1.27408112468095-101.668980628089i</v>
      </c>
      <c r="AB1411" s="12" t="str">
        <f t="shared" si="726"/>
        <v>0.473916553532254-0.133001627740123i</v>
      </c>
      <c r="AC1411" s="12" t="str">
        <f t="shared" si="727"/>
        <v>1.20959546873787-1.04988329279993i</v>
      </c>
      <c r="AD1411" s="12" t="str">
        <f t="shared" si="728"/>
        <v>0.277886542729688+0.131239587836214i</v>
      </c>
      <c r="AE1411" s="12" t="str">
        <f t="shared" si="729"/>
        <v>-0.0601031259564342-0.0706437388173853i</v>
      </c>
      <c r="AF1411" s="12" t="str">
        <f t="shared" si="730"/>
        <v>-12.8594245890001-2.23816291291368i</v>
      </c>
      <c r="AG1411" s="12" t="str">
        <f t="shared" si="731"/>
        <v>1.04958330330636-0.101668538565464i</v>
      </c>
      <c r="AH1411" s="12" t="str">
        <f t="shared" si="732"/>
        <v>0.484932352485061+1.04066135542794i</v>
      </c>
      <c r="AI1411" s="12">
        <f t="shared" si="733"/>
        <v>1.1996003787422129</v>
      </c>
      <c r="AJ1411" s="12">
        <f t="shared" si="734"/>
        <v>65.015197312029855</v>
      </c>
      <c r="AK1411" s="12"/>
      <c r="AL1411" s="12"/>
      <c r="AM1411" s="12"/>
      <c r="AN1411" s="12"/>
    </row>
    <row r="1412" spans="1:40" x14ac:dyDescent="0.35">
      <c r="A1412" s="12"/>
      <c r="B1412" s="12">
        <f t="shared" si="700"/>
        <v>128200</v>
      </c>
      <c r="C1412" s="29" t="str">
        <f t="shared" si="702"/>
        <v>-4.21460486746188E-06+0.0173139011639297i</v>
      </c>
      <c r="D1412" s="28" t="str">
        <f t="shared" si="703"/>
        <v>-5.3990933448345+0.132739908923461i</v>
      </c>
      <c r="E1412" s="12" t="str">
        <f t="shared" si="704"/>
        <v>4200</v>
      </c>
      <c r="F1412" s="12" t="str">
        <f t="shared" si="705"/>
        <v>0.704225352112676</v>
      </c>
      <c r="G1412" s="12" t="str">
        <f t="shared" si="701"/>
        <v>0.704225352112676</v>
      </c>
      <c r="H1412" s="12" t="str">
        <f t="shared" si="706"/>
        <v>7.4614715694155+2.36955024290108i</v>
      </c>
      <c r="I1412" s="12" t="str">
        <f t="shared" si="707"/>
        <v>503.440222737764i</v>
      </c>
      <c r="J1412" s="12" t="str">
        <f t="shared" si="708"/>
        <v>-215.792752219897+108.882440365011i</v>
      </c>
      <c r="K1412" s="12" t="str">
        <f t="shared" si="709"/>
        <v>0.938274896212344-1.85955532879077i</v>
      </c>
      <c r="L1412" s="12" t="str">
        <f t="shared" si="710"/>
        <v>0.0467925398893262-0.0780809653464956i</v>
      </c>
      <c r="M1412" s="12" t="str">
        <f t="shared" si="711"/>
        <v>0.98506743610167-1.93763629413727i</v>
      </c>
      <c r="N1412" s="12" t="str">
        <f t="shared" si="712"/>
        <v>-1.61100871276085i</v>
      </c>
      <c r="O1412" s="12" t="str">
        <f t="shared" si="713"/>
        <v>-0.0402015493629571-0.999191590951814i</v>
      </c>
      <c r="P1412" s="12" t="str">
        <f t="shared" si="714"/>
        <v>1.04020154936296+0.999191590951814i</v>
      </c>
      <c r="Q1412" s="12" t="str">
        <f t="shared" si="715"/>
        <v>-1.04020154936296+0.611817121809036i</v>
      </c>
      <c r="R1412" s="12" t="str">
        <f t="shared" si="716"/>
        <v>-0.323205375467527-1.15067524582769i</v>
      </c>
      <c r="S1412" s="12" t="str">
        <f t="shared" si="717"/>
        <v>0.164974892586431i</v>
      </c>
      <c r="T1412" s="12" t="str">
        <f t="shared" si="718"/>
        <v>0.189832525082288-0.0533207721011124i</v>
      </c>
      <c r="U1412" s="12" t="str">
        <f t="shared" si="719"/>
        <v>0.001-0.0124145821444536i</v>
      </c>
      <c r="V1412" s="12" t="str">
        <f t="shared" si="720"/>
        <v>0.0015-0.00377342922323818i</v>
      </c>
      <c r="W1412" s="12" t="str">
        <f t="shared" si="721"/>
        <v>0.000928699041611923-0.00294460471885613i</v>
      </c>
      <c r="X1412" s="12" t="str">
        <f t="shared" si="722"/>
        <v>0.00118843572393623-0.00271783668987161i</v>
      </c>
      <c r="Y1412" s="12" t="str">
        <f t="shared" si="723"/>
        <v>0.00029+0.120825653457063i</v>
      </c>
      <c r="Z1412" s="12" t="str">
        <f t="shared" si="724"/>
        <v>-0.274583360229826-0.124184689359793i</v>
      </c>
      <c r="AA1412" s="12" t="str">
        <f t="shared" si="725"/>
        <v>1.27162297396848-101.586163520558i</v>
      </c>
      <c r="AB1412" s="12" t="str">
        <f t="shared" si="726"/>
        <v>0.473857437707353-0.133098605907804i</v>
      </c>
      <c r="AC1412" s="12" t="str">
        <f t="shared" si="727"/>
        <v>1.20888484173405-1.04927447201896i</v>
      </c>
      <c r="AD1412" s="12" t="str">
        <f t="shared" si="728"/>
        <v>0.278060314285235+0.131247392700923i</v>
      </c>
      <c r="AE1412" s="12" t="str">
        <f t="shared" si="729"/>
        <v>-0.0600518187511547-0.0705691838620217i</v>
      </c>
      <c r="AF1412" s="12" t="str">
        <f t="shared" si="730"/>
        <v>-12.86056491425-2.23681033397762i</v>
      </c>
      <c r="AG1412" s="12" t="str">
        <f t="shared" si="731"/>
        <v>1.04954515526889-0.101650263747727i</v>
      </c>
      <c r="AH1412" s="12" t="str">
        <f t="shared" si="732"/>
        <v>0.484752621062011+1.03964972356403i</v>
      </c>
      <c r="AI1412" s="12">
        <f t="shared" si="733"/>
        <v>1.1920858006374668</v>
      </c>
      <c r="AJ1412" s="12">
        <f t="shared" si="734"/>
        <v>65.001992113989019</v>
      </c>
      <c r="AK1412" s="12"/>
      <c r="AL1412" s="12"/>
      <c r="AM1412" s="12"/>
      <c r="AN1412" s="12"/>
    </row>
    <row r="1413" spans="1:40" x14ac:dyDescent="0.35">
      <c r="A1413" s="12"/>
      <c r="B1413" s="12">
        <f t="shared" si="700"/>
        <v>128300</v>
      </c>
      <c r="C1413" s="29" t="str">
        <f t="shared" si="702"/>
        <v>-4.20803750637419E-06+0.0173004063088132i</v>
      </c>
      <c r="D1413" s="28" t="str">
        <f t="shared" si="703"/>
        <v>-5.39909329448473+0.132636448367568i</v>
      </c>
      <c r="E1413" s="12" t="str">
        <f t="shared" si="704"/>
        <v>4200</v>
      </c>
      <c r="F1413" s="12" t="str">
        <f t="shared" si="705"/>
        <v>0.704225352112676</v>
      </c>
      <c r="G1413" s="12" t="str">
        <f t="shared" si="701"/>
        <v>0.704225352112676</v>
      </c>
      <c r="H1413" s="12" t="str">
        <f t="shared" si="706"/>
        <v>7.46260965700904+2.36809552342863i</v>
      </c>
      <c r="I1413" s="12" t="str">
        <f t="shared" si="707"/>
        <v>503.832921819463i</v>
      </c>
      <c r="J1413" s="12" t="str">
        <f t="shared" si="708"/>
        <v>-216.131094349032+108.967372065764i</v>
      </c>
      <c r="K1413" s="12" t="str">
        <f t="shared" si="709"/>
        <v>0.937098371283961-1.8586857025061i</v>
      </c>
      <c r="L1413" s="12" t="str">
        <f t="shared" si="710"/>
        <v>0.0467388706334568-0.0780522451945935i</v>
      </c>
      <c r="M1413" s="12" t="str">
        <f t="shared" si="711"/>
        <v>0.983837241917418-1.93673794770069i</v>
      </c>
      <c r="N1413" s="12" t="str">
        <f t="shared" si="712"/>
        <v>-1.61226534982228i</v>
      </c>
      <c r="O1413" s="12" t="str">
        <f t="shared" si="713"/>
        <v>-0.0414571384752834-0.9991402832783i</v>
      </c>
      <c r="P1413" s="12" t="str">
        <f t="shared" si="714"/>
        <v>1.04145713847528+0.9991402832783i</v>
      </c>
      <c r="Q1413" s="12" t="str">
        <f t="shared" si="715"/>
        <v>-1.04145713847528+0.61312506654398i</v>
      </c>
      <c r="R1413" s="12" t="str">
        <f t="shared" si="716"/>
        <v>-0.323188730086778-1.14963482479163i</v>
      </c>
      <c r="S1413" s="12" t="str">
        <f t="shared" si="717"/>
        <v>0.165103578150071i</v>
      </c>
      <c r="T1413" s="12" t="str">
        <f t="shared" si="718"/>
        <v>0.189808823139028-0.0533596157551046i</v>
      </c>
      <c r="U1413" s="12" t="str">
        <f t="shared" si="719"/>
        <v>0.001-0.0124049059307791i</v>
      </c>
      <c r="V1413" s="12" t="str">
        <f t="shared" si="720"/>
        <v>0.0015-0.00377048812485686i</v>
      </c>
      <c r="W1413" s="12" t="str">
        <f t="shared" si="721"/>
        <v>0.000928687092089687-0.00294238694083684i</v>
      </c>
      <c r="X1413" s="12" t="str">
        <f t="shared" si="722"/>
        <v>0.00118799156575809-0.0027158384247638i</v>
      </c>
      <c r="Y1413" s="12" t="str">
        <f t="shared" si="723"/>
        <v>0.00029+0.120919901236671i</v>
      </c>
      <c r="Z1413" s="12" t="str">
        <f t="shared" si="724"/>
        <v>-0.274159295851078-0.124032148872655i</v>
      </c>
      <c r="AA1413" s="12" t="str">
        <f t="shared" si="725"/>
        <v>1.26917205194798-101.50348379737i</v>
      </c>
      <c r="AB1413" s="12" t="str">
        <f t="shared" si="726"/>
        <v>0.473798273230153-0.133195566923015i</v>
      </c>
      <c r="AC1413" s="12" t="str">
        <f t="shared" si="727"/>
        <v>1.20817547743468-1.04866585451706i</v>
      </c>
      <c r="AD1413" s="12" t="str">
        <f t="shared" si="728"/>
        <v>0.278234125360897+0.13125498974792i</v>
      </c>
      <c r="AE1413" s="12" t="str">
        <f t="shared" si="729"/>
        <v>-0.060000633461991-0.0704947520244459i</v>
      </c>
      <c r="AF1413" s="12" t="str">
        <f t="shared" si="730"/>
        <v>-12.8617029514938-2.23545907506106i</v>
      </c>
      <c r="AG1413" s="12" t="str">
        <f t="shared" si="731"/>
        <v>1.04950699583765-0.101632035292218i</v>
      </c>
      <c r="AH1413" s="12" t="str">
        <f t="shared" si="732"/>
        <v>0.48457334768213+1.03863976196075i</v>
      </c>
      <c r="AI1413" s="12">
        <f t="shared" si="733"/>
        <v>1.1845781170376759</v>
      </c>
      <c r="AJ1413" s="12">
        <f t="shared" si="734"/>
        <v>64.988778589980441</v>
      </c>
      <c r="AK1413" s="12"/>
      <c r="AL1413" s="12"/>
      <c r="AM1413" s="12"/>
      <c r="AN1413" s="12"/>
    </row>
    <row r="1414" spans="1:40" x14ac:dyDescent="0.35">
      <c r="A1414" s="12"/>
      <c r="B1414" s="12">
        <f t="shared" si="700"/>
        <v>128400</v>
      </c>
      <c r="C1414" s="29" t="str">
        <f t="shared" si="702"/>
        <v>-4.20148548361094E-06+0.0172869324737165i</v>
      </c>
      <c r="D1414" s="28" t="str">
        <f t="shared" si="703"/>
        <v>-5.39909324425256+0.13253314896516i</v>
      </c>
      <c r="E1414" s="12" t="str">
        <f t="shared" si="704"/>
        <v>4200</v>
      </c>
      <c r="F1414" s="12" t="str">
        <f t="shared" si="705"/>
        <v>0.704225352112676</v>
      </c>
      <c r="G1414" s="12" t="str">
        <f t="shared" si="701"/>
        <v>0.704225352112676</v>
      </c>
      <c r="H1414" s="12" t="str">
        <f t="shared" si="706"/>
        <v>7.46374546232336+2.36664228405748i</v>
      </c>
      <c r="I1414" s="12" t="str">
        <f t="shared" si="707"/>
        <v>504.225620901162i</v>
      </c>
      <c r="J1414" s="12" t="str">
        <f t="shared" si="708"/>
        <v>-216.469700292692+109.052303766516i</v>
      </c>
      <c r="K1414" s="12" t="str">
        <f t="shared" si="709"/>
        <v>0.935923879203617-1.85781642964417i</v>
      </c>
      <c r="L1414" s="12" t="str">
        <f t="shared" si="710"/>
        <v>0.0466852826460978-0.0780235211512129i</v>
      </c>
      <c r="M1414" s="12" t="str">
        <f t="shared" si="711"/>
        <v>0.982609161849715-1.93583995079538i</v>
      </c>
      <c r="N1414" s="12" t="str">
        <f t="shared" si="712"/>
        <v>-1.61352198688372i</v>
      </c>
      <c r="O1414" s="12" t="str">
        <f t="shared" si="713"/>
        <v>-0.0427126621211391-0.999087397825899i</v>
      </c>
      <c r="P1414" s="12" t="str">
        <f t="shared" si="714"/>
        <v>1.04271266212114+0.999087397825899i</v>
      </c>
      <c r="Q1414" s="12" t="str">
        <f t="shared" si="715"/>
        <v>-1.04271266212114+0.614434589057821i</v>
      </c>
      <c r="R1414" s="12" t="str">
        <f t="shared" si="716"/>
        <v>-0.323172069003153-1.14859590637605i</v>
      </c>
      <c r="S1414" s="12" t="str">
        <f t="shared" si="717"/>
        <v>0.165232263713711i</v>
      </c>
      <c r="T1414" s="12" t="str">
        <f t="shared" si="718"/>
        <v>0.189785101702816-0.0533984525304346i</v>
      </c>
      <c r="U1414" s="12" t="str">
        <f t="shared" si="719"/>
        <v>0.001-0.0123952447890884i</v>
      </c>
      <c r="V1414" s="12" t="str">
        <f t="shared" si="720"/>
        <v>0.0015-0.00376755160762565i</v>
      </c>
      <c r="W1414" s="12" t="str">
        <f t="shared" si="721"/>
        <v>0.000928675134119898-0.00294017267191489i</v>
      </c>
      <c r="X1414" s="12" t="str">
        <f t="shared" si="722"/>
        <v>0.00118754839555841-0.00271384322039934i</v>
      </c>
      <c r="Y1414" s="12" t="str">
        <f t="shared" si="723"/>
        <v>0.00029+0.121014149016279i</v>
      </c>
      <c r="Z1414" s="12" t="str">
        <f t="shared" si="724"/>
        <v>-0.273736232245717-0.123879977983727i</v>
      </c>
      <c r="AA1414" s="12" t="str">
        <f t="shared" si="725"/>
        <v>1.26672833013452-101.420941111431i</v>
      </c>
      <c r="AB1414" s="12" t="str">
        <f t="shared" si="726"/>
        <v>0.473739060094906-0.133292510767799i</v>
      </c>
      <c r="AC1414" s="12" t="str">
        <f t="shared" si="727"/>
        <v>1.2074673732892-1.04805744107036i</v>
      </c>
      <c r="AD1414" s="12" t="str">
        <f t="shared" si="728"/>
        <v>0.278407975734596+0.131262378893462i</v>
      </c>
      <c r="AE1414" s="12" t="str">
        <f t="shared" si="729"/>
        <v>-0.0599495696973319-0.070420442938402i</v>
      </c>
      <c r="AF1414" s="12" t="str">
        <f t="shared" si="730"/>
        <v>-12.8628387065759-2.23410913509232i</v>
      </c>
      <c r="AG1414" s="12" t="str">
        <f t="shared" si="731"/>
        <v>1.04946882499776-0.10161385299922i</v>
      </c>
      <c r="AH1414" s="12" t="str">
        <f t="shared" si="732"/>
        <v>0.484394531158721+1.03763146575895i</v>
      </c>
      <c r="AI1414" s="12">
        <f t="shared" si="733"/>
        <v>1.1770773139283972</v>
      </c>
      <c r="AJ1414" s="12">
        <f t="shared" si="734"/>
        <v>64.975556729854759</v>
      </c>
      <c r="AK1414" s="12"/>
      <c r="AL1414" s="12"/>
      <c r="AM1414" s="12"/>
      <c r="AN1414" s="12"/>
    </row>
    <row r="1415" spans="1:40" x14ac:dyDescent="0.35">
      <c r="A1415" s="12"/>
      <c r="B1415" s="12">
        <f t="shared" si="700"/>
        <v>128500</v>
      </c>
      <c r="C1415" s="29" t="str">
        <f t="shared" si="702"/>
        <v>-4.19494875144494E-06+0.0172734796095657i</v>
      </c>
      <c r="D1415" s="28" t="str">
        <f t="shared" si="703"/>
        <v>-5.39909319413761+0.132430010340004i</v>
      </c>
      <c r="E1415" s="12" t="str">
        <f t="shared" si="704"/>
        <v>4200</v>
      </c>
      <c r="F1415" s="12" t="str">
        <f t="shared" si="705"/>
        <v>0.704225352112676</v>
      </c>
      <c r="G1415" s="12" t="str">
        <f t="shared" si="701"/>
        <v>0.704225352112676</v>
      </c>
      <c r="H1415" s="12" t="str">
        <f t="shared" si="706"/>
        <v>7.46487899118569+2.36519052333695i</v>
      </c>
      <c r="I1415" s="12" t="str">
        <f t="shared" si="707"/>
        <v>504.61831998286i</v>
      </c>
      <c r="J1415" s="12" t="str">
        <f t="shared" si="708"/>
        <v>-216.808570050878+109.137235467269i</v>
      </c>
      <c r="K1415" s="12" t="str">
        <f t="shared" si="709"/>
        <v>0.93475141577422-1.85694751144601i</v>
      </c>
      <c r="L1415" s="12" t="str">
        <f t="shared" si="710"/>
        <v>0.0466317757914809-0.077994793306612i</v>
      </c>
      <c r="M1415" s="12" t="str">
        <f t="shared" si="711"/>
        <v>0.981383191565701-1.93494230475262i</v>
      </c>
      <c r="N1415" s="12" t="str">
        <f t="shared" si="712"/>
        <v>-1.61477862394515i</v>
      </c>
      <c r="O1415" s="12" t="str">
        <f t="shared" si="713"/>
        <v>-0.0439681183178612-0.999032934678125i</v>
      </c>
      <c r="P1415" s="12" t="str">
        <f t="shared" si="714"/>
        <v>1.04396811831786+0.999032934678125i</v>
      </c>
      <c r="Q1415" s="12" t="str">
        <f t="shared" si="715"/>
        <v>-1.04396811831786+0.615745689267025i</v>
      </c>
      <c r="R1415" s="12" t="str">
        <f t="shared" si="716"/>
        <v>-0.323155392209757-1.147558487059i</v>
      </c>
      <c r="S1415" s="12" t="str">
        <f t="shared" si="717"/>
        <v>0.165360949277351i</v>
      </c>
      <c r="T1415" s="12" t="str">
        <f t="shared" si="718"/>
        <v>0.189761360771357-0.0534372824199001i</v>
      </c>
      <c r="U1415" s="12" t="str">
        <f t="shared" si="719"/>
        <v>0.001-0.0123855986841942i</v>
      </c>
      <c r="V1415" s="12" t="str">
        <f t="shared" si="720"/>
        <v>0.0015-0.00376461966084929i</v>
      </c>
      <c r="W1415" s="12" t="str">
        <f t="shared" si="721"/>
        <v>0.00092866316770449-0.00293796190388533i</v>
      </c>
      <c r="X1415" s="12" t="str">
        <f t="shared" si="722"/>
        <v>0.0011871062102961-0.00271185106994014i</v>
      </c>
      <c r="Y1415" s="12" t="str">
        <f t="shared" si="723"/>
        <v>0.00029+0.121108396795887i</v>
      </c>
      <c r="Z1415" s="12" t="str">
        <f t="shared" si="724"/>
        <v>-0.273314166258852-0.1237281753963i</v>
      </c>
      <c r="AA1415" s="12" t="str">
        <f t="shared" si="725"/>
        <v>1.26429178018299-101.338535116827i</v>
      </c>
      <c r="AB1415" s="12" t="str">
        <f t="shared" si="726"/>
        <v>0.47367979829588-0.13338943742418i</v>
      </c>
      <c r="AC1415" s="12" t="str">
        <f t="shared" si="727"/>
        <v>1.20676052675261-1.04744923244988i</v>
      </c>
      <c r="AD1415" s="12" t="str">
        <f t="shared" si="728"/>
        <v>0.278581865184092+0.131269560054004i</v>
      </c>
      <c r="AE1415" s="12" t="str">
        <f t="shared" si="729"/>
        <v>-0.0598986270670691-0.0703462562390523i</v>
      </c>
      <c r="AF1415" s="12" t="str">
        <f t="shared" si="730"/>
        <v>-12.8639721853233-2.23276051299695i</v>
      </c>
      <c r="AG1415" s="12" t="str">
        <f t="shared" si="731"/>
        <v>1.0494306427345-0.101595716669619i</v>
      </c>
      <c r="AH1415" s="12" t="str">
        <f t="shared" si="732"/>
        <v>0.484216170308072+1.03662483011712i</v>
      </c>
      <c r="AI1415" s="12">
        <f t="shared" si="733"/>
        <v>1.169583377328697</v>
      </c>
      <c r="AJ1415" s="12">
        <f t="shared" si="734"/>
        <v>64.962326523514022</v>
      </c>
      <c r="AK1415" s="12"/>
      <c r="AL1415" s="12"/>
      <c r="AM1415" s="12"/>
      <c r="AN1415" s="12"/>
    </row>
    <row r="1416" spans="1:40" x14ac:dyDescent="0.35">
      <c r="A1416" s="12"/>
      <c r="B1416" s="12">
        <f t="shared" si="700"/>
        <v>128600</v>
      </c>
      <c r="C1416" s="29" t="str">
        <f t="shared" si="702"/>
        <v>-4.18842726233451E-06+0.0172600476674394i</v>
      </c>
      <c r="D1416" s="28" t="str">
        <f t="shared" si="703"/>
        <v>-5.39909314413953+0.132327032117035i</v>
      </c>
      <c r="E1416" s="12" t="str">
        <f t="shared" si="704"/>
        <v>4200</v>
      </c>
      <c r="F1416" s="12" t="str">
        <f t="shared" si="705"/>
        <v>0.704225352112676</v>
      </c>
      <c r="G1416" s="12" t="str">
        <f t="shared" si="701"/>
        <v>0.704225352112676</v>
      </c>
      <c r="H1416" s="12" t="str">
        <f t="shared" si="706"/>
        <v>7.46601024940568+2.36374023981485i</v>
      </c>
      <c r="I1416" s="12" t="str">
        <f t="shared" si="707"/>
        <v>505.011019064559i</v>
      </c>
      <c r="J1416" s="12" t="str">
        <f t="shared" si="708"/>
        <v>-217.14770362359+109.222167168022i</v>
      </c>
      <c r="K1416" s="12" t="str">
        <f t="shared" si="709"/>
        <v>0.933580976807816-1.8560789491443i</v>
      </c>
      <c r="L1416" s="12" t="str">
        <f t="shared" si="710"/>
        <v>0.0465783499340258-0.0779660617506564i</v>
      </c>
      <c r="M1416" s="12" t="str">
        <f t="shared" si="711"/>
        <v>0.980159326741842-1.93404501089496i</v>
      </c>
      <c r="N1416" s="12" t="str">
        <f t="shared" si="712"/>
        <v>-1.61603526100659i</v>
      </c>
      <c r="O1416" s="12" t="str">
        <f t="shared" si="713"/>
        <v>-0.045223505082933-0.998976893920983i</v>
      </c>
      <c r="P1416" s="12" t="str">
        <f t="shared" si="714"/>
        <v>1.04522350508293+0.998976893920983i</v>
      </c>
      <c r="Q1416" s="12" t="str">
        <f t="shared" si="715"/>
        <v>-1.04522350508293+0.617058367085607i</v>
      </c>
      <c r="R1416" s="12" t="str">
        <f t="shared" si="716"/>
        <v>-0.323138699699707-1.14652256332943i</v>
      </c>
      <c r="S1416" s="12" t="str">
        <f t="shared" si="717"/>
        <v>0.165489634840991i</v>
      </c>
      <c r="T1416" s="12" t="str">
        <f t="shared" si="718"/>
        <v>0.189737600342344-0.0534761054162972i</v>
      </c>
      <c r="U1416" s="12" t="str">
        <f t="shared" si="719"/>
        <v>0.001-0.0123759675810183i</v>
      </c>
      <c r="V1416" s="12" t="str">
        <f t="shared" si="720"/>
        <v>0.0015-0.00376169227386574i</v>
      </c>
      <c r="W1416" s="12" t="str">
        <f t="shared" si="721"/>
        <v>0.000928651192845407-0.0029357546285687i</v>
      </c>
      <c r="X1416" s="12" t="str">
        <f t="shared" si="722"/>
        <v>0.00118666500694161-0.00270986196656816i</v>
      </c>
      <c r="Y1416" s="12" t="str">
        <f t="shared" si="723"/>
        <v>0.00029+0.121202644575494i</v>
      </c>
      <c r="Z1416" s="12" t="str">
        <f t="shared" si="724"/>
        <v>-0.272893094748023-0.123576739819482i</v>
      </c>
      <c r="AA1416" s="12" t="str">
        <f t="shared" si="725"/>
        <v>1.26186237388721-101.256265468823i</v>
      </c>
      <c r="AB1416" s="12" t="str">
        <f t="shared" si="726"/>
        <v>0.473620487827318-0.133486346874175i</v>
      </c>
      <c r="AC1416" s="12" t="str">
        <f t="shared" si="727"/>
        <v>1.20605493528537-1.04684122942148i</v>
      </c>
      <c r="AD1416" s="12" t="str">
        <f t="shared" si="728"/>
        <v>0.278755793486993+0.131276533146184i</v>
      </c>
      <c r="AE1416" s="12" t="str">
        <f t="shared" si="729"/>
        <v>-0.059847805182597-0.0702721915629693i</v>
      </c>
      <c r="AF1416" s="12" t="str">
        <f t="shared" si="730"/>
        <v>-12.8651033935452-2.23141320769782i</v>
      </c>
      <c r="AG1416" s="12" t="str">
        <f t="shared" si="731"/>
        <v>1.04939244903332-0.101577626104914i</v>
      </c>
      <c r="AH1416" s="12" t="str">
        <f t="shared" si="732"/>
        <v>0.484038263949491+1.03561985021127i</v>
      </c>
      <c r="AI1416" s="12">
        <f t="shared" si="733"/>
        <v>1.1620962932909191</v>
      </c>
      <c r="AJ1416" s="12">
        <f t="shared" si="734"/>
        <v>64.949087960908741</v>
      </c>
      <c r="AK1416" s="12"/>
      <c r="AL1416" s="12"/>
      <c r="AM1416" s="12"/>
      <c r="AN1416" s="12"/>
    </row>
    <row r="1417" spans="1:40" x14ac:dyDescent="0.35">
      <c r="A1417" s="12"/>
      <c r="B1417" s="12">
        <f t="shared" si="700"/>
        <v>128700</v>
      </c>
      <c r="C1417" s="29" t="str">
        <f t="shared" si="702"/>
        <v>-4.18192096892262E-06+0.0172466365985683i</v>
      </c>
      <c r="D1417" s="28" t="str">
        <f t="shared" si="703"/>
        <v>-5.39909309425795+0.132224213922357i</v>
      </c>
      <c r="E1417" s="12" t="str">
        <f t="shared" si="704"/>
        <v>4200</v>
      </c>
      <c r="F1417" s="12" t="str">
        <f t="shared" si="705"/>
        <v>0.704225352112676</v>
      </c>
      <c r="G1417" s="12" t="str">
        <f t="shared" si="701"/>
        <v>0.704225352112676</v>
      </c>
      <c r="H1417" s="12" t="str">
        <f t="shared" si="706"/>
        <v>7.46713924277542+2.36229143203747i</v>
      </c>
      <c r="I1417" s="12" t="str">
        <f t="shared" si="707"/>
        <v>505.403718146258i</v>
      </c>
      <c r="J1417" s="12" t="str">
        <f t="shared" si="708"/>
        <v>-217.487101010827+109.307098868775i</v>
      </c>
      <c r="K1417" s="12" t="str">
        <f t="shared" si="709"/>
        <v>0.932412558125575-1.85521074396339i</v>
      </c>
      <c r="L1417" s="12" t="str">
        <f t="shared" si="710"/>
        <v>0.04652500493834-0.0779373265728205i</v>
      </c>
      <c r="M1417" s="12" t="str">
        <f t="shared" si="711"/>
        <v>0.978937563063915-1.93314807053621i</v>
      </c>
      <c r="N1417" s="12" t="str">
        <f t="shared" si="712"/>
        <v>-1.61729189806803i</v>
      </c>
      <c r="O1417" s="12" t="str">
        <f t="shared" si="713"/>
        <v>-0.0464788204339174-0.998919275642968i</v>
      </c>
      <c r="P1417" s="12" t="str">
        <f t="shared" si="714"/>
        <v>1.04647882043392+0.998919275642968i</v>
      </c>
      <c r="Q1417" s="12" t="str">
        <f t="shared" si="715"/>
        <v>-1.04647882043392+0.618372622425062i</v>
      </c>
      <c r="R1417" s="12" t="str">
        <f t="shared" si="716"/>
        <v>-0.323121991466116-1.1454881316872i</v>
      </c>
      <c r="S1417" s="12" t="str">
        <f t="shared" si="717"/>
        <v>0.165618320404631i</v>
      </c>
      <c r="T1417" s="12" t="str">
        <f t="shared" si="718"/>
        <v>0.189713820413473-0.0535149215124176i</v>
      </c>
      <c r="U1417" s="12" t="str">
        <f t="shared" si="719"/>
        <v>0.001-0.0123663514445917i</v>
      </c>
      <c r="V1417" s="12" t="str">
        <f t="shared" si="720"/>
        <v>0.0015-0.00375876943604612i</v>
      </c>
      <c r="W1417" s="12" t="str">
        <f t="shared" si="721"/>
        <v>0.000928639209544585-0.00293355083781093i</v>
      </c>
      <c r="X1417" s="12" t="str">
        <f t="shared" si="722"/>
        <v>0.00118622478247694-0.00270787590348529i</v>
      </c>
      <c r="Y1417" s="12" t="str">
        <f t="shared" si="723"/>
        <v>0.00029+0.121296892355102i</v>
      </c>
      <c r="Z1417" s="12" t="str">
        <f t="shared" si="724"/>
        <v>-0.272473014583148-0.12342566996817i</v>
      </c>
      <c r="AA1417" s="12" t="str">
        <f t="shared" si="725"/>
        <v>1.25944008317919-101.174131823855i</v>
      </c>
      <c r="AB1417" s="12" t="str">
        <f t="shared" si="726"/>
        <v>0.473561128683469-0.133583239099791i</v>
      </c>
      <c r="AC1417" s="12" t="str">
        <f t="shared" si="727"/>
        <v>1.20535059635345-1.04623343274593i</v>
      </c>
      <c r="AD1417" s="12" t="str">
        <f t="shared" si="728"/>
        <v>0.27892976042075+0.131283298086832i</v>
      </c>
      <c r="AE1417" s="12" t="str">
        <f t="shared" si="729"/>
        <v>-0.0597971036567991-0.0701982485481295i</v>
      </c>
      <c r="AF1417" s="12" t="str">
        <f t="shared" si="730"/>
        <v>-12.8662323370334-2.23006721811511i</v>
      </c>
      <c r="AG1417" s="12" t="str">
        <f t="shared" si="731"/>
        <v>1.04935424387981-0.101559581107205i</v>
      </c>
      <c r="AH1417" s="12" t="str">
        <f t="shared" si="732"/>
        <v>0.483860810905252+1.03461652123493i</v>
      </c>
      <c r="AI1417" s="12">
        <f t="shared" si="733"/>
        <v>1.154616047900954</v>
      </c>
      <c r="AJ1417" s="12">
        <f t="shared" si="734"/>
        <v>64.935841032041253</v>
      </c>
      <c r="AK1417" s="12"/>
      <c r="AL1417" s="12"/>
      <c r="AM1417" s="12"/>
      <c r="AN1417" s="12"/>
    </row>
    <row r="1418" spans="1:40" x14ac:dyDescent="0.35">
      <c r="A1418" s="12"/>
      <c r="B1418" s="12">
        <f t="shared" si="700"/>
        <v>128800</v>
      </c>
      <c r="C1418" s="29" t="str">
        <f t="shared" si="702"/>
        <v>-4.17542982403598E-06+0.0172332463543347i</v>
      </c>
      <c r="D1418" s="28" t="str">
        <f t="shared" si="703"/>
        <v>-5.3990930444925+0.132121555383233i</v>
      </c>
      <c r="E1418" s="12" t="str">
        <f t="shared" si="704"/>
        <v>4200</v>
      </c>
      <c r="F1418" s="12" t="str">
        <f t="shared" si="705"/>
        <v>0.704225352112676</v>
      </c>
      <c r="G1418" s="12" t="str">
        <f t="shared" si="701"/>
        <v>0.704225352112676</v>
      </c>
      <c r="H1418" s="12" t="str">
        <f t="shared" si="706"/>
        <v>7.46826597706951+2.36084409854961i</v>
      </c>
      <c r="I1418" s="12" t="str">
        <f t="shared" si="707"/>
        <v>505.796417227957i</v>
      </c>
      <c r="J1418" s="12" t="str">
        <f t="shared" si="708"/>
        <v>-217.82676221259+109.392030569527i</v>
      </c>
      <c r="K1418" s="12" t="str">
        <f t="shared" si="709"/>
        <v>0.931246155557758-1.85434289711938i</v>
      </c>
      <c r="L1418" s="12" t="str">
        <f t="shared" si="710"/>
        <v>0.0464717406692184-0.0779085878621883i</v>
      </c>
      <c r="M1418" s="12" t="str">
        <f t="shared" si="711"/>
        <v>0.977717896226976-1.93225148498157i</v>
      </c>
      <c r="N1418" s="12" t="str">
        <f t="shared" si="712"/>
        <v>-1.61854853512946i</v>
      </c>
      <c r="O1418" s="12" t="str">
        <f t="shared" si="713"/>
        <v>-0.0477340623884901-0.998860079935069i</v>
      </c>
      <c r="P1418" s="12" t="str">
        <f t="shared" si="714"/>
        <v>1.04773406238849+0.998860079935069i</v>
      </c>
      <c r="Q1418" s="12" t="str">
        <f t="shared" si="715"/>
        <v>-1.04773406238849+0.619688455194391i</v>
      </c>
      <c r="R1418" s="12" t="str">
        <f t="shared" si="716"/>
        <v>-0.323105267502065-1.14445518864307i</v>
      </c>
      <c r="S1418" s="12" t="str">
        <f t="shared" si="717"/>
        <v>0.165747005968271i</v>
      </c>
      <c r="T1418" s="12" t="str">
        <f t="shared" si="718"/>
        <v>0.189690020982442-0.0535537307010446i</v>
      </c>
      <c r="U1418" s="12" t="str">
        <f t="shared" si="719"/>
        <v>0.001-0.012356750240054i</v>
      </c>
      <c r="V1418" s="12" t="str">
        <f t="shared" si="720"/>
        <v>0.0015-0.00375585113679453i</v>
      </c>
      <c r="W1418" s="12" t="str">
        <f t="shared" si="721"/>
        <v>0.000928627217803968-0.00293135052348331i</v>
      </c>
      <c r="X1418" s="12" t="str">
        <f t="shared" si="722"/>
        <v>0.00118578553389553-0.00270589287391337i</v>
      </c>
      <c r="Y1418" s="12" t="str">
        <f t="shared" si="723"/>
        <v>0.00029+0.12139114013471i</v>
      </c>
      <c r="Z1418" s="12" t="str">
        <f t="shared" si="724"/>
        <v>-0.272053922646476-0.123274964563016i</v>
      </c>
      <c r="AA1418" s="12" t="str">
        <f t="shared" si="725"/>
        <v>1.25702488012836-101.09213383953i</v>
      </c>
      <c r="AB1418" s="12" t="str">
        <f t="shared" si="726"/>
        <v>0.473501720858585-0.133680114083012i</v>
      </c>
      <c r="AC1418" s="12" t="str">
        <f t="shared" si="727"/>
        <v>1.2046475074283-1.04562584317895i</v>
      </c>
      <c r="AD1418" s="12" t="str">
        <f t="shared" si="728"/>
        <v>0.279103765762655+0.131289854792978i</v>
      </c>
      <c r="AE1418" s="12" t="str">
        <f t="shared" si="729"/>
        <v>-0.0597465221040461-0.0701244268339119i</v>
      </c>
      <c r="AF1418" s="12" t="str">
        <f t="shared" si="730"/>
        <v>-12.867359021562-2.22872254316638i</v>
      </c>
      <c r="AG1418" s="12" t="str">
        <f t="shared" si="731"/>
        <v>1.04931602725974-0.101541581479195i</v>
      </c>
      <c r="AH1418" s="12" t="str">
        <f t="shared" si="732"/>
        <v>0.483683810000602+1.03361483839906i</v>
      </c>
      <c r="AI1418" s="12">
        <f t="shared" si="733"/>
        <v>1.1471426272780885</v>
      </c>
      <c r="AJ1418" s="12">
        <f t="shared" si="734"/>
        <v>64.922585726964527</v>
      </c>
      <c r="AK1418" s="12"/>
      <c r="AL1418" s="12"/>
      <c r="AM1418" s="12"/>
      <c r="AN1418" s="12"/>
    </row>
    <row r="1419" spans="1:40" x14ac:dyDescent="0.35">
      <c r="A1419" s="12"/>
      <c r="B1419" s="12">
        <f t="shared" si="700"/>
        <v>128900</v>
      </c>
      <c r="C1419" s="29" t="str">
        <f t="shared" si="702"/>
        <v>-4.16895378068422E-06+0.0172198768862716i</v>
      </c>
      <c r="D1419" s="28" t="str">
        <f t="shared" si="703"/>
        <v>-5.39909299484284+0.132019056128082i</v>
      </c>
      <c r="E1419" s="12" t="str">
        <f t="shared" si="704"/>
        <v>4200</v>
      </c>
      <c r="F1419" s="12" t="str">
        <f t="shared" si="705"/>
        <v>0.704225352112676</v>
      </c>
      <c r="G1419" s="12" t="str">
        <f t="shared" si="701"/>
        <v>0.704225352112676</v>
      </c>
      <c r="H1419" s="12" t="str">
        <f t="shared" si="706"/>
        <v>7.46939045804519+2.35939823789463i</v>
      </c>
      <c r="I1419" s="12" t="str">
        <f t="shared" si="707"/>
        <v>506.189116309655i</v>
      </c>
      <c r="J1419" s="12" t="str">
        <f t="shared" si="708"/>
        <v>-218.166687228878+109.47696227028i</v>
      </c>
      <c r="K1419" s="12" t="str">
        <f t="shared" si="709"/>
        <v>0.930081764943743-1.85347540982008i</v>
      </c>
      <c r="L1419" s="12" t="str">
        <f t="shared" si="710"/>
        <v>0.0464185569916452-0.0778798457074564i</v>
      </c>
      <c r="M1419" s="12" t="str">
        <f t="shared" si="711"/>
        <v>0.976500321935388-1.93135525552754i</v>
      </c>
      <c r="N1419" s="12" t="str">
        <f t="shared" si="712"/>
        <v>-1.6198051721909i</v>
      </c>
      <c r="O1419" s="12" t="str">
        <f t="shared" si="713"/>
        <v>-0.0489892289644728-0.998799306890762i</v>
      </c>
      <c r="P1419" s="12" t="str">
        <f t="shared" si="714"/>
        <v>1.04898922896447+0.998799306890762i</v>
      </c>
      <c r="Q1419" s="12" t="str">
        <f t="shared" si="715"/>
        <v>-1.04898922896447+0.621005865300138i</v>
      </c>
      <c r="R1419" s="12" t="str">
        <f t="shared" si="716"/>
        <v>-0.323088527800651-1.14342373071857i</v>
      </c>
      <c r="S1419" s="12" t="str">
        <f t="shared" si="717"/>
        <v>0.165875691531911i</v>
      </c>
      <c r="T1419" s="12" t="str">
        <f t="shared" si="718"/>
        <v>0.18966620204694-0.05359253297496i</v>
      </c>
      <c r="U1419" s="12" t="str">
        <f t="shared" si="719"/>
        <v>0.001-0.0123471639326529i</v>
      </c>
      <c r="V1419" s="12" t="str">
        <f t="shared" si="720"/>
        <v>0.0015-0.00375293736554798i</v>
      </c>
      <c r="W1419" s="12" t="str">
        <f t="shared" si="721"/>
        <v>0.000928615217625504-0.00292915367748233i</v>
      </c>
      <c r="X1419" s="12" t="str">
        <f t="shared" si="722"/>
        <v>0.00118534725820225-0.00270391287109407i</v>
      </c>
      <c r="Y1419" s="12" t="str">
        <f t="shared" si="723"/>
        <v>0.00029+0.121485387914317i</v>
      </c>
      <c r="Z1419" s="12" t="str">
        <f t="shared" si="724"/>
        <v>-0.271635815832524-0.123124622330404i</v>
      </c>
      <c r="AA1419" s="12" t="str">
        <f t="shared" si="725"/>
        <v>1.25461673694076-101.010271174618i</v>
      </c>
      <c r="AB1419" s="12" t="str">
        <f t="shared" si="726"/>
        <v>0.473442264346899-0.133776971805823i</v>
      </c>
      <c r="AC1419" s="12" t="str">
        <f t="shared" si="727"/>
        <v>1.20394566598683-1.04501846147117i</v>
      </c>
      <c r="AD1419" s="12" t="str">
        <f t="shared" si="728"/>
        <v>0.279277809289851+0.131296203181834i</v>
      </c>
      <c r="AE1419" s="12" t="str">
        <f t="shared" si="729"/>
        <v>-0.0596960601401897-0.0700507260610857i</v>
      </c>
      <c r="AF1419" s="12" t="str">
        <f t="shared" si="730"/>
        <v>-12.868483452888-2.22737918176655i</v>
      </c>
      <c r="AG1419" s="12" t="str">
        <f t="shared" si="731"/>
        <v>1.04927779915902-0.101523627024193i</v>
      </c>
      <c r="AH1419" s="12" t="str">
        <f t="shared" si="732"/>
        <v>0.483507260063807+1.03261479693197i</v>
      </c>
      <c r="AI1419" s="12">
        <f t="shared" si="733"/>
        <v>1.1396760175750775</v>
      </c>
      <c r="AJ1419" s="12">
        <f t="shared" si="734"/>
        <v>64.909322035779468</v>
      </c>
      <c r="AK1419" s="12"/>
      <c r="AL1419" s="12"/>
      <c r="AM1419" s="12"/>
      <c r="AN1419" s="12"/>
    </row>
    <row r="1420" spans="1:40" x14ac:dyDescent="0.35">
      <c r="A1420" s="12"/>
      <c r="B1420" s="12">
        <f t="shared" si="700"/>
        <v>129000</v>
      </c>
      <c r="C1420" s="29" t="str">
        <f t="shared" si="702"/>
        <v>-4.16249279205904E-06+0.0172065281460623i</v>
      </c>
      <c r="D1420" s="28" t="str">
        <f t="shared" si="703"/>
        <v>-5.39909294530859+0.131916715786478i</v>
      </c>
      <c r="E1420" s="12" t="str">
        <f t="shared" si="704"/>
        <v>4200</v>
      </c>
      <c r="F1420" s="12" t="str">
        <f t="shared" si="705"/>
        <v>0.704225352112676</v>
      </c>
      <c r="G1420" s="12" t="str">
        <f t="shared" si="701"/>
        <v>0.704225352112676</v>
      </c>
      <c r="H1420" s="12" t="str">
        <f t="shared" si="706"/>
        <v>7.47051269144227+2.35795384861443i</v>
      </c>
      <c r="I1420" s="12" t="str">
        <f t="shared" si="707"/>
        <v>506.581815391354i</v>
      </c>
      <c r="J1420" s="12" t="str">
        <f t="shared" si="708"/>
        <v>-218.506876059693+109.561893971033i</v>
      </c>
      <c r="K1420" s="12" t="str">
        <f t="shared" si="709"/>
        <v>0.928919382131949-1.85260828326514i</v>
      </c>
      <c r="L1420" s="12" t="str">
        <f t="shared" si="710"/>
        <v>0.0463654537707915-0.077851100196933i</v>
      </c>
      <c r="M1420" s="12" t="str">
        <f t="shared" si="711"/>
        <v>0.975284835902741-1.93045938346207i</v>
      </c>
      <c r="N1420" s="12" t="str">
        <f t="shared" si="712"/>
        <v>-1.62106180925233i</v>
      </c>
      <c r="O1420" s="12" t="str">
        <f t="shared" si="713"/>
        <v>-0.0502443181797661-0.998736956606018i</v>
      </c>
      <c r="P1420" s="12" t="str">
        <f t="shared" si="714"/>
        <v>1.05024431817977+0.998736956606018i</v>
      </c>
      <c r="Q1420" s="12" t="str">
        <f t="shared" si="715"/>
        <v>-1.05024431817977+0.622324852646312i</v>
      </c>
      <c r="R1420" s="12" t="str">
        <f t="shared" si="716"/>
        <v>-0.323071772354968-1.14239375444604i</v>
      </c>
      <c r="S1420" s="12" t="str">
        <f t="shared" si="717"/>
        <v>0.166004377095551i</v>
      </c>
      <c r="T1420" s="12" t="str">
        <f t="shared" si="718"/>
        <v>0.189642363604663-0.0536313283269421i</v>
      </c>
      <c r="U1420" s="12" t="str">
        <f t="shared" si="719"/>
        <v>0.001-0.0123375924877438i</v>
      </c>
      <c r="V1420" s="12" t="str">
        <f t="shared" si="720"/>
        <v>0.0015-0.00375002811177624i</v>
      </c>
      <c r="W1420" s="12" t="str">
        <f t="shared" si="721"/>
        <v>0.000928603209011132-0.00292696029172962i</v>
      </c>
      <c r="X1420" s="12" t="str">
        <f t="shared" si="722"/>
        <v>0.00118490995241331-0.00270193588828882i</v>
      </c>
      <c r="Y1420" s="12" t="str">
        <f t="shared" si="723"/>
        <v>0.00029+0.121579635693925i</v>
      </c>
      <c r="Z1420" s="12" t="str">
        <f t="shared" si="724"/>
        <v>-0.271218691048003-0.122974642002401i</v>
      </c>
      <c r="AA1420" s="12" t="str">
        <f t="shared" si="725"/>
        <v>1.25221562595808-100.928543489044i</v>
      </c>
      <c r="AB1420" s="12" t="str">
        <f t="shared" si="726"/>
        <v>0.47338275914266-0.133873812250194i</v>
      </c>
      <c r="AC1420" s="12" t="str">
        <f t="shared" si="727"/>
        <v>1.20324506951141-1.04441128836822i</v>
      </c>
      <c r="AD1420" s="12" t="str">
        <f t="shared" si="728"/>
        <v>0.279451890779326+0.131302343170813i</v>
      </c>
      <c r="AE1420" s="12" t="str">
        <f t="shared" si="729"/>
        <v>-0.0596457173825509-0.0699771458718048i</v>
      </c>
      <c r="AF1420" s="12" t="str">
        <f t="shared" si="730"/>
        <v>-12.8696056367509-2.22603713282795i</v>
      </c>
      <c r="AG1420" s="12" t="str">
        <f t="shared" si="731"/>
        <v>1.0492395595637-0.1015057175461i</v>
      </c>
      <c r="AH1420" s="12" t="str">
        <f t="shared" si="732"/>
        <v>0.483331159926078+1.03161639207925i</v>
      </c>
      <c r="AI1420" s="12">
        <f t="shared" si="733"/>
        <v>1.132216204977849</v>
      </c>
      <c r="AJ1420" s="12">
        <f t="shared" si="734"/>
        <v>64.896049948637696</v>
      </c>
      <c r="AK1420" s="12"/>
      <c r="AL1420" s="12"/>
      <c r="AM1420" s="12"/>
      <c r="AN1420" s="12"/>
    </row>
    <row r="1421" spans="1:40" x14ac:dyDescent="0.35">
      <c r="A1421" s="12"/>
      <c r="B1421" s="12">
        <f t="shared" si="700"/>
        <v>129100</v>
      </c>
      <c r="C1421" s="29" t="str">
        <f t="shared" si="702"/>
        <v>-4.15604681153334E-06+0.0171932000855399i</v>
      </c>
      <c r="D1421" s="28" t="str">
        <f t="shared" si="703"/>
        <v>-5.39909289588941+0.131814533989139i</v>
      </c>
      <c r="E1421" s="12" t="str">
        <f t="shared" si="704"/>
        <v>4200</v>
      </c>
      <c r="F1421" s="12" t="str">
        <f t="shared" si="705"/>
        <v>0.704225352112676</v>
      </c>
      <c r="G1421" s="12" t="str">
        <f t="shared" si="701"/>
        <v>0.704225352112676</v>
      </c>
      <c r="H1421" s="12" t="str">
        <f t="shared" si="706"/>
        <v>7.4716326829833+2.35651092924952i</v>
      </c>
      <c r="I1421" s="12" t="str">
        <f t="shared" si="707"/>
        <v>506.974514473053i</v>
      </c>
      <c r="J1421" s="12" t="str">
        <f t="shared" si="708"/>
        <v>-218.847328705033+109.646825671786i</v>
      </c>
      <c r="K1421" s="12" t="str">
        <f t="shared" si="709"/>
        <v>0.927759002979879-1.85174151864605i</v>
      </c>
      <c r="L1421" s="12" t="str">
        <f t="shared" si="710"/>
        <v>0.046312430872017-0.0778223514185415i</v>
      </c>
      <c r="M1421" s="12" t="str">
        <f t="shared" si="711"/>
        <v>0.974071433851896-1.92956387006459i</v>
      </c>
      <c r="N1421" s="12" t="str">
        <f t="shared" si="712"/>
        <v>-1.62231844631377i</v>
      </c>
      <c r="O1421" s="12" t="str">
        <f t="shared" si="713"/>
        <v>-0.0514993280524331-0.998673029179294i</v>
      </c>
      <c r="P1421" s="12" t="str">
        <f t="shared" si="714"/>
        <v>1.05149932805243+0.998673029179294i</v>
      </c>
      <c r="Q1421" s="12" t="str">
        <f t="shared" si="715"/>
        <v>-1.05149932805243+0.623645417134476i</v>
      </c>
      <c r="R1421" s="12" t="str">
        <f t="shared" si="716"/>
        <v>-0.323055001158065-1.14136525636853i</v>
      </c>
      <c r="S1421" s="12" t="str">
        <f t="shared" si="717"/>
        <v>0.166133062659191i</v>
      </c>
      <c r="T1421" s="12" t="str">
        <f t="shared" si="718"/>
        <v>0.189618505653297-0.0536701167497578i</v>
      </c>
      <c r="U1421" s="12" t="str">
        <f t="shared" si="719"/>
        <v>0.001-0.0123280358707897i</v>
      </c>
      <c r="V1421" s="12" t="str">
        <f t="shared" si="720"/>
        <v>0.0015-0.00374712336498168i</v>
      </c>
      <c r="W1421" s="12" t="str">
        <f t="shared" si="721"/>
        <v>0.000928591191962799-0.00292477035817177i</v>
      </c>
      <c r="X1421" s="12" t="str">
        <f t="shared" si="722"/>
        <v>0.00118447361355624-0.00269996191877869i</v>
      </c>
      <c r="Y1421" s="12" t="str">
        <f t="shared" si="723"/>
        <v>0.00029+0.121673883473533i</v>
      </c>
      <c r="Z1421" s="12" t="str">
        <f t="shared" si="724"/>
        <v>-0.270802545211778-0.122825022316746i</v>
      </c>
      <c r="AA1421" s="12" t="str">
        <f t="shared" si="725"/>
        <v>1.24982151965713-100.846950443891i</v>
      </c>
      <c r="AB1421" s="12" t="str">
        <f t="shared" si="726"/>
        <v>0.473323205240091-0.133970635398073i</v>
      </c>
      <c r="AC1421" s="12" t="str">
        <f t="shared" si="727"/>
        <v>1.20254571548987-1.0438043246107i</v>
      </c>
      <c r="AD1421" s="12" t="str">
        <f t="shared" si="728"/>
        <v>0.279626010007904+0.131308274677514i</v>
      </c>
      <c r="AE1421" s="12" t="str">
        <f t="shared" si="729"/>
        <v>-0.0595954934499155-0.0699036859096019i</v>
      </c>
      <c r="AF1421" s="12" t="str">
        <f t="shared" si="730"/>
        <v>-12.8707255788727-2.22469639526038i</v>
      </c>
      <c r="AG1421" s="12" t="str">
        <f t="shared" si="731"/>
        <v>1.04920130846002-0.101487852849414i</v>
      </c>
      <c r="AH1421" s="12" t="str">
        <f t="shared" si="732"/>
        <v>0.483155508421552+1.0306196191036i</v>
      </c>
      <c r="AI1421" s="12">
        <f t="shared" si="733"/>
        <v>1.1247631757047269</v>
      </c>
      <c r="AJ1421" s="12">
        <f t="shared" si="734"/>
        <v>64.882769455739833</v>
      </c>
      <c r="AK1421" s="12"/>
      <c r="AL1421" s="12"/>
      <c r="AM1421" s="12"/>
      <c r="AN1421" s="12"/>
    </row>
    <row r="1422" spans="1:40" x14ac:dyDescent="0.35">
      <c r="A1422" s="12"/>
      <c r="B1422" s="12">
        <f t="shared" si="700"/>
        <v>129200</v>
      </c>
      <c r="C1422" s="29" t="str">
        <f t="shared" si="702"/>
        <v>-4.14961579266041E-06+0.0171798926566864i</v>
      </c>
      <c r="D1422" s="28" t="str">
        <f t="shared" si="703"/>
        <v>-5.39909284658493+0.131712510367929i</v>
      </c>
      <c r="E1422" s="12" t="str">
        <f t="shared" si="704"/>
        <v>4200</v>
      </c>
      <c r="F1422" s="12" t="str">
        <f t="shared" si="705"/>
        <v>0.704225352112676</v>
      </c>
      <c r="G1422" s="12" t="str">
        <f t="shared" si="701"/>
        <v>0.704225352112676</v>
      </c>
      <c r="H1422" s="12" t="str">
        <f t="shared" si="706"/>
        <v>7.47275043837357+2.35506947833901i</v>
      </c>
      <c r="I1422" s="12" t="str">
        <f t="shared" si="707"/>
        <v>507.367213554752i</v>
      </c>
      <c r="J1422" s="12" t="str">
        <f t="shared" si="708"/>
        <v>-219.188045164898+109.731757372538i</v>
      </c>
      <c r="K1422" s="12" t="str">
        <f t="shared" si="709"/>
        <v>0.926600623354059-1.85087511714618i</v>
      </c>
      <c r="L1422" s="12" t="str">
        <f t="shared" si="710"/>
        <v>0.0462594881608694-0.0777935994598205i</v>
      </c>
      <c r="M1422" s="12" t="str">
        <f t="shared" si="711"/>
        <v>0.972860111514928-1.928668716606i</v>
      </c>
      <c r="N1422" s="12" t="str">
        <f t="shared" si="712"/>
        <v>-1.6235750833752i</v>
      </c>
      <c r="O1422" s="12" t="str">
        <f t="shared" si="713"/>
        <v>-0.0527542566006214-0.998607524711543i</v>
      </c>
      <c r="P1422" s="12" t="str">
        <f t="shared" si="714"/>
        <v>1.05275425660062+0.998607524711543i</v>
      </c>
      <c r="Q1422" s="12" t="str">
        <f t="shared" si="715"/>
        <v>-1.05275425660062+0.624967558663657i</v>
      </c>
      <c r="R1422" s="12" t="str">
        <f t="shared" si="716"/>
        <v>-0.323038214203034-1.1403382330398i</v>
      </c>
      <c r="S1422" s="12" t="str">
        <f t="shared" si="717"/>
        <v>0.166261748222831i</v>
      </c>
      <c r="T1422" s="12" t="str">
        <f t="shared" si="718"/>
        <v>0.189594628190531-0.0537088982361778i</v>
      </c>
      <c r="U1422" s="12" t="str">
        <f t="shared" si="719"/>
        <v>0.001-0.0123184940473603i</v>
      </c>
      <c r="V1422" s="12" t="str">
        <f t="shared" si="720"/>
        <v>0.0015-0.00374422311469919i</v>
      </c>
      <c r="W1422" s="12" t="str">
        <f t="shared" si="721"/>
        <v>0.000928579166482455-0.00292258386878039i</v>
      </c>
      <c r="X1422" s="12" t="str">
        <f t="shared" si="722"/>
        <v>0.00118403823866984-0.00269799095586445i</v>
      </c>
      <c r="Y1422" s="12" t="str">
        <f t="shared" si="723"/>
        <v>0.00029+0.12176813125314i</v>
      </c>
      <c r="Z1422" s="12" t="str">
        <f t="shared" si="724"/>
        <v>-0.270387375254812-0.122675762016814i</v>
      </c>
      <c r="AA1422" s="12" t="str">
        <f t="shared" si="725"/>
        <v>1.24743439064889-100.765491701385i</v>
      </c>
      <c r="AB1422" s="12" t="str">
        <f t="shared" si="726"/>
        <v>0.473263602633423-0.134067441231412i</v>
      </c>
      <c r="AC1422" s="12" t="str">
        <f t="shared" si="727"/>
        <v>1.20184760141547-1.04319757093425i</v>
      </c>
      <c r="AD1422" s="12" t="str">
        <f t="shared" si="728"/>
        <v>0.279800166752263+0.131313997619728i</v>
      </c>
      <c r="AE1422" s="12" t="str">
        <f t="shared" si="729"/>
        <v>-0.0595453879625287-0.06983034581938i</v>
      </c>
      <c r="AF1422" s="12" t="str">
        <f t="shared" si="730"/>
        <v>-12.8718432849585-2.22335696797108i</v>
      </c>
      <c r="AG1422" s="12" t="str">
        <f t="shared" si="731"/>
        <v>1.04916304583435-0.101470032739227i</v>
      </c>
      <c r="AH1422" s="12" t="str">
        <f t="shared" si="732"/>
        <v>0.482980304387366+1.02962447328487i</v>
      </c>
      <c r="AI1422" s="12">
        <f t="shared" si="733"/>
        <v>1.1173169160073986</v>
      </c>
      <c r="AJ1422" s="12">
        <f t="shared" si="734"/>
        <v>64.869480547333978</v>
      </c>
      <c r="AK1422" s="12"/>
      <c r="AL1422" s="12"/>
      <c r="AM1422" s="12"/>
      <c r="AN1422" s="12"/>
    </row>
    <row r="1423" spans="1:40" x14ac:dyDescent="0.35">
      <c r="A1423" s="12"/>
      <c r="B1423" s="12">
        <f t="shared" si="700"/>
        <v>129300</v>
      </c>
      <c r="C1423" s="29" t="str">
        <f t="shared" si="702"/>
        <v>-4.14319968917309E-06+0.0171666058116327i</v>
      </c>
      <c r="D1423" s="28" t="str">
        <f t="shared" si="703"/>
        <v>-5.3990927973948+0.131610644555851i</v>
      </c>
      <c r="E1423" s="12" t="str">
        <f t="shared" si="704"/>
        <v>4200</v>
      </c>
      <c r="F1423" s="12" t="str">
        <f t="shared" si="705"/>
        <v>0.704225352112676</v>
      </c>
      <c r="G1423" s="12" t="str">
        <f t="shared" si="701"/>
        <v>0.704225352112676</v>
      </c>
      <c r="H1423" s="12" t="str">
        <f t="shared" si="706"/>
        <v>7.47386596330118+2.35362949442069i</v>
      </c>
      <c r="I1423" s="12" t="str">
        <f t="shared" si="707"/>
        <v>507.75991263645i</v>
      </c>
      <c r="J1423" s="12" t="str">
        <f t="shared" si="708"/>
        <v>-219.529025439289+109.816689073291i</v>
      </c>
      <c r="K1423" s="12" t="str">
        <f t="shared" si="709"/>
        <v>0.925444239130045-1.85000907994079i</v>
      </c>
      <c r="L1423" s="12" t="str">
        <f t="shared" si="710"/>
        <v>0.0462066255030861-0.0777648444079266i</v>
      </c>
      <c r="M1423" s="12" t="str">
        <f t="shared" si="711"/>
        <v>0.971650864633131-1.92777392434872i</v>
      </c>
      <c r="N1423" s="12" t="str">
        <f t="shared" si="712"/>
        <v>-1.62483172043664i</v>
      </c>
      <c r="O1423" s="12" t="str">
        <f t="shared" si="713"/>
        <v>-0.0540091018426477-0.998540443306204i</v>
      </c>
      <c r="P1423" s="12" t="str">
        <f t="shared" si="714"/>
        <v>1.05400910184265+0.998540443306204i</v>
      </c>
      <c r="Q1423" s="12" t="str">
        <f t="shared" si="715"/>
        <v>-1.05400910184265+0.626291277130436i</v>
      </c>
      <c r="R1423" s="12" t="str">
        <f t="shared" si="716"/>
        <v>-0.323021411482927-1.13931268102426i</v>
      </c>
      <c r="S1423" s="12" t="str">
        <f t="shared" si="717"/>
        <v>0.166390433786471i</v>
      </c>
      <c r="T1423" s="12" t="str">
        <f t="shared" si="718"/>
        <v>0.189570731214054-0.0537476727789624i</v>
      </c>
      <c r="U1423" s="12" t="str">
        <f t="shared" si="719"/>
        <v>0.001-0.0123089669831319i</v>
      </c>
      <c r="V1423" s="12" t="str">
        <f t="shared" si="720"/>
        <v>0.0015-0.00374132735049602i</v>
      </c>
      <c r="W1423" s="12" t="str">
        <f t="shared" si="721"/>
        <v>0.000928567132572051-0.00292040081555184i</v>
      </c>
      <c r="X1423" s="12" t="str">
        <f t="shared" si="722"/>
        <v>0.0011836038248041-0.00269602299286638i</v>
      </c>
      <c r="Y1423" s="12" t="str">
        <f t="shared" si="723"/>
        <v>0.00029+0.121862379032748i</v>
      </c>
      <c r="Z1423" s="12" t="str">
        <f t="shared" si="724"/>
        <v>-0.269973178120098-0.122526859851575i</v>
      </c>
      <c r="AA1423" s="12" t="str">
        <f t="shared" si="725"/>
        <v>1.24505421167777-100.6841669249i</v>
      </c>
      <c r="AB1423" s="12" t="str">
        <f t="shared" si="726"/>
        <v>0.473203951316888-0.13416422973214i</v>
      </c>
      <c r="AC1423" s="12" t="str">
        <f t="shared" si="727"/>
        <v>1.20115072478692-1.04259102806955i</v>
      </c>
      <c r="AD1423" s="12" t="str">
        <f t="shared" si="728"/>
        <v>0.279974360788926+0.131319511915445i</v>
      </c>
      <c r="AE1423" s="12" t="str">
        <f t="shared" si="729"/>
        <v>-0.0594954005420881-0.0697571252474115i</v>
      </c>
      <c r="AF1423" s="12" t="str">
        <f t="shared" si="730"/>
        <v>-12.872958760696-2.22201884986484i</v>
      </c>
      <c r="AG1423" s="12" t="str">
        <f t="shared" si="731"/>
        <v>1.04912477167322-0.101452257021223i</v>
      </c>
      <c r="AH1423" s="12" t="str">
        <f t="shared" si="732"/>
        <v>0.482805546663582+1.02863094991997i</v>
      </c>
      <c r="AI1423" s="12">
        <f t="shared" si="733"/>
        <v>1.1098774121704773</v>
      </c>
      <c r="AJ1423" s="12">
        <f t="shared" si="734"/>
        <v>64.856183213718197</v>
      </c>
      <c r="AK1423" s="12"/>
      <c r="AL1423" s="12"/>
      <c r="AM1423" s="12"/>
      <c r="AN1423" s="12"/>
    </row>
    <row r="1424" spans="1:40" x14ac:dyDescent="0.35">
      <c r="A1424" s="12"/>
      <c r="B1424" s="12">
        <f t="shared" si="700"/>
        <v>129400</v>
      </c>
      <c r="C1424" s="29" t="str">
        <f t="shared" si="702"/>
        <v>-4.13679845498289E-06+0.0171533395026575i</v>
      </c>
      <c r="D1424" s="28" t="str">
        <f t="shared" si="703"/>
        <v>-5.39909274831867+0.131508936187041i</v>
      </c>
      <c r="E1424" s="12" t="str">
        <f t="shared" si="704"/>
        <v>4200</v>
      </c>
      <c r="F1424" s="12" t="str">
        <f t="shared" si="705"/>
        <v>0.704225352112676</v>
      </c>
      <c r="G1424" s="12" t="str">
        <f t="shared" si="701"/>
        <v>0.704225352112676</v>
      </c>
      <c r="H1424" s="12" t="str">
        <f t="shared" si="706"/>
        <v>7.47497926343715+2.35219097603097i</v>
      </c>
      <c r="I1424" s="12" t="str">
        <f t="shared" si="707"/>
        <v>508.152611718149i</v>
      </c>
      <c r="J1424" s="12" t="str">
        <f t="shared" si="708"/>
        <v>-219.870269528206+109.901620774044i</v>
      </c>
      <c r="K1424" s="12" t="str">
        <f t="shared" si="709"/>
        <v>0.924289846192397-1.84914340819715i</v>
      </c>
      <c r="L1424" s="12" t="str">
        <f t="shared" si="710"/>
        <v>0.0461538427645919-0.0777360863496343i</v>
      </c>
      <c r="M1424" s="12" t="str">
        <f t="shared" si="711"/>
        <v>0.970443688956989-1.92687949454678i</v>
      </c>
      <c r="N1424" s="12" t="str">
        <f t="shared" si="712"/>
        <v>-1.62608835749808i</v>
      </c>
      <c r="O1424" s="12" t="str">
        <f t="shared" si="713"/>
        <v>-0.0552638617969302-0.998471785069208i</v>
      </c>
      <c r="P1424" s="12" t="str">
        <f t="shared" si="714"/>
        <v>1.05526386179693+0.998471785069208i</v>
      </c>
      <c r="Q1424" s="12" t="str">
        <f t="shared" si="715"/>
        <v>-1.05526386179693+0.627616572428872i</v>
      </c>
      <c r="R1424" s="12" t="str">
        <f t="shared" si="716"/>
        <v>-0.323004592990789-1.13828859689694i</v>
      </c>
      <c r="S1424" s="12" t="str">
        <f t="shared" si="717"/>
        <v>0.166519119350111i</v>
      </c>
      <c r="T1424" s="12" t="str">
        <f t="shared" si="718"/>
        <v>0.189546814721552-0.0537864403708672i</v>
      </c>
      <c r="U1424" s="12" t="str">
        <f t="shared" si="719"/>
        <v>0.001-0.0122994546438868i</v>
      </c>
      <c r="V1424" s="12" t="str">
        <f t="shared" si="720"/>
        <v>0.0015-0.00373843606197167i</v>
      </c>
      <c r="W1424" s="12" t="str">
        <f t="shared" si="721"/>
        <v>0.000928555090233525-0.00291822119050722i</v>
      </c>
      <c r="X1424" s="12" t="str">
        <f t="shared" si="722"/>
        <v>0.00118317036902016-0.00269405802312421i</v>
      </c>
      <c r="Y1424" s="12" t="str">
        <f t="shared" si="723"/>
        <v>0.00029+0.121956626812356i</v>
      </c>
      <c r="Z1424" s="12" t="str">
        <f t="shared" si="724"/>
        <v>-0.269559950762605-0.122378314575576i</v>
      </c>
      <c r="AA1424" s="12" t="str">
        <f t="shared" si="725"/>
        <v>1.24268095562082-100.602975778946i</v>
      </c>
      <c r="AB1424" s="12" t="str">
        <f t="shared" si="726"/>
        <v>0.473144251284709-0.134261000882174i</v>
      </c>
      <c r="AC1424" s="12" t="str">
        <f t="shared" si="727"/>
        <v>1.20045508310834-1.04198469674235i</v>
      </c>
      <c r="AD1424" s="12" t="str">
        <f t="shared" si="728"/>
        <v>0.280148591894254+0.131324817482846i</v>
      </c>
      <c r="AE1424" s="12" t="str">
        <f t="shared" si="729"/>
        <v>-0.0594455308117321-0.0696840238413235i</v>
      </c>
      <c r="AF1424" s="12" t="str">
        <f t="shared" si="730"/>
        <v>-12.8740720117558-2.22068203984393i</v>
      </c>
      <c r="AG1424" s="12" t="str">
        <f t="shared" si="731"/>
        <v>1.0490864859633-0.101434525501669i</v>
      </c>
      <c r="AH1424" s="12" t="str">
        <f t="shared" si="732"/>
        <v>0.482631234093173+1.02763904432275i</v>
      </c>
      <c r="AI1424" s="12">
        <f t="shared" si="733"/>
        <v>1.1024446505110899</v>
      </c>
      <c r="AJ1424" s="12">
        <f t="shared" si="734"/>
        <v>64.84287744523958</v>
      </c>
      <c r="AK1424" s="12"/>
      <c r="AL1424" s="12"/>
      <c r="AM1424" s="12"/>
      <c r="AN1424" s="12"/>
    </row>
    <row r="1425" spans="1:40" x14ac:dyDescent="0.35">
      <c r="A1425" s="12"/>
      <c r="B1425" s="12">
        <f t="shared" si="700"/>
        <v>129500</v>
      </c>
      <c r="C1425" s="29" t="str">
        <f t="shared" si="702"/>
        <v>-4.13041204417923E-06+0.0171400936821867i</v>
      </c>
      <c r="D1425" s="28" t="str">
        <f t="shared" si="703"/>
        <v>-5.39909269935619+0.131407384896765i</v>
      </c>
      <c r="E1425" s="12" t="str">
        <f t="shared" si="704"/>
        <v>4200</v>
      </c>
      <c r="F1425" s="12" t="str">
        <f t="shared" si="705"/>
        <v>0.704225352112676</v>
      </c>
      <c r="G1425" s="12" t="str">
        <f t="shared" si="701"/>
        <v>0.704225352112676</v>
      </c>
      <c r="H1425" s="12" t="str">
        <f t="shared" si="706"/>
        <v>7.47609034443535+2.35075392170501i</v>
      </c>
      <c r="I1425" s="12" t="str">
        <f t="shared" si="707"/>
        <v>508.545310799848i</v>
      </c>
      <c r="J1425" s="12" t="str">
        <f t="shared" si="708"/>
        <v>-220.211777431648+109.986552474797i</v>
      </c>
      <c r="K1425" s="12" t="str">
        <f t="shared" si="709"/>
        <v>0.923137440434674-1.8482781030745i</v>
      </c>
      <c r="L1425" s="12" t="str">
        <f t="shared" si="710"/>
        <v>0.0461011398115008-0.0777073253713383i</v>
      </c>
      <c r="M1425" s="12" t="str">
        <f t="shared" si="711"/>
        <v>0.969238580246175-1.92598542844584i</v>
      </c>
      <c r="N1425" s="12" t="str">
        <f t="shared" si="712"/>
        <v>-1.62734499455951i</v>
      </c>
      <c r="O1425" s="12" t="str">
        <f t="shared" si="713"/>
        <v>-0.0565185344820216-0.998401550108975i</v>
      </c>
      <c r="P1425" s="12" t="str">
        <f t="shared" si="714"/>
        <v>1.05651853448202+0.998401550108975i</v>
      </c>
      <c r="Q1425" s="12" t="str">
        <f t="shared" si="715"/>
        <v>-1.05651853448202+0.628943444450535i</v>
      </c>
      <c r="R1425" s="12" t="str">
        <f t="shared" si="716"/>
        <v>-0.32298775871967-1.13726597724342i</v>
      </c>
      <c r="S1425" s="12" t="str">
        <f t="shared" si="717"/>
        <v>0.166647804913751i</v>
      </c>
      <c r="T1425" s="12" t="str">
        <f t="shared" si="718"/>
        <v>0.189522878710708-0.0538252010046452i</v>
      </c>
      <c r="U1425" s="12" t="str">
        <f t="shared" si="719"/>
        <v>0.001-0.0122899569955132i</v>
      </c>
      <c r="V1425" s="12" t="str">
        <f t="shared" si="720"/>
        <v>0.0015-0.0037355492387578i</v>
      </c>
      <c r="W1425" s="12" t="str">
        <f t="shared" si="721"/>
        <v>0.000928543039468832-0.00291604498569235i</v>
      </c>
      <c r="X1425" s="12" t="str">
        <f t="shared" si="722"/>
        <v>0.00118273786839028-0.00269209603999715i</v>
      </c>
      <c r="Y1425" s="12" t="str">
        <f t="shared" si="723"/>
        <v>0.00029+0.122050874591963i</v>
      </c>
      <c r="Z1425" s="12" t="str">
        <f t="shared" si="724"/>
        <v>-0.269147690149234-0.122230124948909i</v>
      </c>
      <c r="AA1425" s="12" t="str">
        <f t="shared" si="725"/>
        <v>1.24031459548702-100.521917929168i</v>
      </c>
      <c r="AB1425" s="12" t="str">
        <f t="shared" si="726"/>
        <v>0.473084502531104-0.134357754663424i</v>
      </c>
      <c r="AC1425" s="12" t="str">
        <f t="shared" si="727"/>
        <v>1.19976067388926-1.0413785776735i</v>
      </c>
      <c r="AD1425" s="12" t="str">
        <f t="shared" si="728"/>
        <v>0.280322859844459+0.131329914240305i</v>
      </c>
      <c r="AE1425" s="12" t="str">
        <f t="shared" si="729"/>
        <v>-0.0593957783960412-0.0696110412500983i</v>
      </c>
      <c r="AF1425" s="12" t="str">
        <f t="shared" si="730"/>
        <v>-12.8751830437915-2.21934653680825i</v>
      </c>
      <c r="AG1425" s="12" t="str">
        <f t="shared" si="731"/>
        <v>1.04904818869143-0.101416837987423i</v>
      </c>
      <c r="AH1425" s="12" t="str">
        <f t="shared" si="732"/>
        <v>0.482457365522071+1.02664875182393i</v>
      </c>
      <c r="AI1425" s="12">
        <f t="shared" si="733"/>
        <v>1.0950186173789671</v>
      </c>
      <c r="AJ1425" s="12">
        <f t="shared" si="734"/>
        <v>64.829563232291548</v>
      </c>
      <c r="AK1425" s="12"/>
      <c r="AL1425" s="12"/>
      <c r="AM1425" s="12"/>
      <c r="AN1425" s="12"/>
    </row>
    <row r="1426" spans="1:40" x14ac:dyDescent="0.35">
      <c r="A1426" s="12"/>
      <c r="B1426" s="12">
        <f t="shared" si="700"/>
        <v>129600</v>
      </c>
      <c r="C1426" s="29" t="str">
        <f t="shared" si="702"/>
        <v>-4.12404041102859E-06+0.0171268683027933i</v>
      </c>
      <c r="D1426" s="28" t="str">
        <f t="shared" si="703"/>
        <v>-5.399092650507+0.131305990321415i</v>
      </c>
      <c r="E1426" s="12" t="str">
        <f t="shared" si="704"/>
        <v>4200</v>
      </c>
      <c r="F1426" s="12" t="str">
        <f t="shared" si="705"/>
        <v>0.704225352112676</v>
      </c>
      <c r="G1426" s="12" t="str">
        <f t="shared" si="701"/>
        <v>0.704225352112676</v>
      </c>
      <c r="H1426" s="12" t="str">
        <f t="shared" si="706"/>
        <v>7.4771992119327+2.34931832997663i</v>
      </c>
      <c r="I1426" s="12" t="str">
        <f t="shared" si="707"/>
        <v>508.938009881546i</v>
      </c>
      <c r="J1426" s="12" t="str">
        <f t="shared" si="708"/>
        <v>-220.553549149616+110.071484175549i</v>
      </c>
      <c r="K1426" s="12" t="str">
        <f t="shared" si="709"/>
        <v>0.921987017759388-1.84741316572412i</v>
      </c>
      <c r="L1426" s="12" t="str">
        <f t="shared" si="710"/>
        <v>0.0460485165101153-0.0776785615590548i</v>
      </c>
      <c r="M1426" s="12" t="str">
        <f t="shared" si="711"/>
        <v>0.968035534269503-1.92509172728317i</v>
      </c>
      <c r="N1426" s="12" t="str">
        <f t="shared" si="712"/>
        <v>-1.62860163162095i</v>
      </c>
      <c r="O1426" s="12" t="str">
        <f t="shared" si="713"/>
        <v>-0.0577731179166425-0.998329738536416i</v>
      </c>
      <c r="P1426" s="12" t="str">
        <f t="shared" si="714"/>
        <v>1.05777311791664+0.998329738536416i</v>
      </c>
      <c r="Q1426" s="12" t="str">
        <f t="shared" si="715"/>
        <v>-1.05777311791664+0.630271893084534i</v>
      </c>
      <c r="R1426" s="12" t="str">
        <f t="shared" si="716"/>
        <v>-0.322970908662609-1.13624481865983i</v>
      </c>
      <c r="S1426" s="12" t="str">
        <f t="shared" si="717"/>
        <v>0.166776490477391i</v>
      </c>
      <c r="T1426" s="12" t="str">
        <f t="shared" si="718"/>
        <v>0.189498923179206-0.0538639546730439i</v>
      </c>
      <c r="U1426" s="12" t="str">
        <f t="shared" si="719"/>
        <v>0.001-0.0122804740040043i</v>
      </c>
      <c r="V1426" s="12" t="str">
        <f t="shared" si="720"/>
        <v>0.0015-0.00373266687051802i</v>
      </c>
      <c r="W1426" s="12" t="str">
        <f t="shared" si="721"/>
        <v>0.000928530980279928-0.00291387219317749i</v>
      </c>
      <c r="X1426" s="12" t="str">
        <f t="shared" si="722"/>
        <v>0.00118230631999777-0.00269013703686367i</v>
      </c>
      <c r="Y1426" s="12" t="str">
        <f t="shared" si="723"/>
        <v>0.00029+0.122145122371571i</v>
      </c>
      <c r="Z1426" s="12" t="str">
        <f t="shared" si="724"/>
        <v>-0.268736393258735-0.122082289737173i</v>
      </c>
      <c r="AA1426" s="12" t="str">
        <f t="shared" si="725"/>
        <v>1.2379551044164-100.440993042338i</v>
      </c>
      <c r="AB1426" s="12" t="str">
        <f t="shared" si="726"/>
        <v>0.47302470505029-0.134454491057787i</v>
      </c>
      <c r="AC1426" s="12" t="str">
        <f t="shared" si="727"/>
        <v>1.19906749464462-1.04077267157893i</v>
      </c>
      <c r="AD1426" s="12" t="str">
        <f t="shared" si="728"/>
        <v>0.280497164415601+0.131334802106387i</v>
      </c>
      <c r="AE1426" s="12" t="str">
        <f t="shared" si="729"/>
        <v>-0.0593461429210246-0.069538177124061i</v>
      </c>
      <c r="AF1426" s="12" t="str">
        <f t="shared" si="730"/>
        <v>-12.8762918624397-2.21801233965521i</v>
      </c>
      <c r="AG1426" s="12" t="str">
        <f t="shared" si="731"/>
        <v>1.04900987984459-0.101399194285924i</v>
      </c>
      <c r="AH1426" s="12" t="str">
        <f t="shared" si="732"/>
        <v>0.482283939799117+1.02566006777103i</v>
      </c>
      <c r="AI1426" s="12">
        <f t="shared" si="733"/>
        <v>1.0875992991562453</v>
      </c>
      <c r="AJ1426" s="12">
        <f t="shared" si="734"/>
        <v>64.816240565315582</v>
      </c>
      <c r="AK1426" s="12"/>
      <c r="AL1426" s="12"/>
      <c r="AM1426" s="12"/>
      <c r="AN1426" s="12"/>
    </row>
    <row r="1427" spans="1:40" x14ac:dyDescent="0.35">
      <c r="A1427" s="12"/>
      <c r="B1427" s="12">
        <f t="shared" si="700"/>
        <v>129700</v>
      </c>
      <c r="C1427" s="29" t="str">
        <f t="shared" si="702"/>
        <v>-4.11768350997366E-06+0.0171136633171966i</v>
      </c>
      <c r="D1427" s="28" t="str">
        <f t="shared" si="703"/>
        <v>-5.39909260177076+0.131204752098507i</v>
      </c>
      <c r="E1427" s="12" t="str">
        <f t="shared" si="704"/>
        <v>4200</v>
      </c>
      <c r="F1427" s="12" t="str">
        <f t="shared" si="705"/>
        <v>0.704225352112676</v>
      </c>
      <c r="G1427" s="12" t="str">
        <f t="shared" si="701"/>
        <v>0.704225352112676</v>
      </c>
      <c r="H1427" s="12" t="str">
        <f t="shared" si="706"/>
        <v>7.47830587154913+2.34788419937843i</v>
      </c>
      <c r="I1427" s="12" t="str">
        <f t="shared" si="707"/>
        <v>509.330708963245i</v>
      </c>
      <c r="J1427" s="12" t="str">
        <f t="shared" si="708"/>
        <v>-220.89558468211+110.156415876302i</v>
      </c>
      <c r="K1427" s="12" t="str">
        <f t="shared" si="709"/>
        <v>0.920838574078039-1.84654859728936i</v>
      </c>
      <c r="L1427" s="12" t="str">
        <f t="shared" si="710"/>
        <v>0.0459959727269267-0.0776497949984227i</v>
      </c>
      <c r="M1427" s="12" t="str">
        <f t="shared" si="711"/>
        <v>0.966834546804966-1.92419839228778i</v>
      </c>
      <c r="N1427" s="12" t="str">
        <f t="shared" si="712"/>
        <v>-1.62985826868238i</v>
      </c>
      <c r="O1427" s="12" t="str">
        <f t="shared" si="713"/>
        <v>-0.0590276101196144-0.998256350464933i</v>
      </c>
      <c r="P1427" s="12" t="str">
        <f t="shared" si="714"/>
        <v>1.05902761011961+0.998256350464933i</v>
      </c>
      <c r="Q1427" s="12" t="str">
        <f t="shared" si="715"/>
        <v>-1.05902761011961+0.631601918217447i</v>
      </c>
      <c r="R1427" s="12" t="str">
        <f t="shared" si="716"/>
        <v>-0.322954042812635-1.13522511775277i</v>
      </c>
      <c r="S1427" s="12" t="str">
        <f t="shared" si="717"/>
        <v>0.166905176041031i</v>
      </c>
      <c r="T1427" s="12" t="str">
        <f t="shared" si="718"/>
        <v>0.189474948124726-0.0539027013688055i</v>
      </c>
      <c r="U1427" s="12" t="str">
        <f t="shared" si="719"/>
        <v>0.001-0.0122710056354584i</v>
      </c>
      <c r="V1427" s="12" t="str">
        <f t="shared" si="720"/>
        <v>0.0015-0.00372978894694784i</v>
      </c>
      <c r="W1427" s="12" t="str">
        <f t="shared" si="721"/>
        <v>0.000928518912668755-0.00291170280505739i</v>
      </c>
      <c r="X1427" s="12" t="str">
        <f t="shared" si="722"/>
        <v>0.00118187572093694-0.00268818100712155i</v>
      </c>
      <c r="Y1427" s="12" t="str">
        <f t="shared" si="723"/>
        <v>0.00029+0.122239370151179i</v>
      </c>
      <c r="Z1427" s="12" t="str">
        <f t="shared" si="724"/>
        <v>-0.26832605708168-0.121934807711456i</v>
      </c>
      <c r="AA1427" s="12" t="str">
        <f t="shared" si="725"/>
        <v>1.23560245567939-100.360200786352i</v>
      </c>
      <c r="AB1427" s="12" t="str">
        <f t="shared" si="726"/>
        <v>0.472964858836476-0.134551210047145i</v>
      </c>
      <c r="AC1427" s="12" t="str">
        <f t="shared" si="727"/>
        <v>1.19837554289475-1.04016697916975i</v>
      </c>
      <c r="AD1427" s="12" t="str">
        <f t="shared" si="728"/>
        <v>0.280671505383578+0.131339480999857i</v>
      </c>
      <c r="AE1427" s="12" t="str">
        <f t="shared" si="729"/>
        <v>-0.0592966240141148-0.0694654311148772i</v>
      </c>
      <c r="AF1427" s="12" t="str">
        <f t="shared" si="730"/>
        <v>-12.8773984733199-2.21667944727992i</v>
      </c>
      <c r="AG1427" s="12" t="str">
        <f t="shared" si="731"/>
        <v>1.04897155940992-0.10138159420519i</v>
      </c>
      <c r="AH1427" s="12" t="str">
        <f t="shared" si="732"/>
        <v>0.482110955776028+1.02467298752828i</v>
      </c>
      <c r="AI1427" s="12">
        <f t="shared" si="733"/>
        <v>1.0801866822571728</v>
      </c>
      <c r="AJ1427" s="12">
        <f t="shared" si="734"/>
        <v>64.802909434801805</v>
      </c>
      <c r="AK1427" s="12"/>
      <c r="AL1427" s="12"/>
      <c r="AM1427" s="12"/>
      <c r="AN1427" s="12"/>
    </row>
    <row r="1428" spans="1:40" x14ac:dyDescent="0.35">
      <c r="A1428" s="12"/>
      <c r="B1428" s="12">
        <f t="shared" si="700"/>
        <v>129800</v>
      </c>
      <c r="C1428" s="29" t="str">
        <f t="shared" si="702"/>
        <v>-4.11134129563256E-06+0.0171004786782613i</v>
      </c>
      <c r="D1428" s="28" t="str">
        <f t="shared" si="703"/>
        <v>-5.39909255314712+0.13110366986667i</v>
      </c>
      <c r="E1428" s="12" t="str">
        <f t="shared" si="704"/>
        <v>4200</v>
      </c>
      <c r="F1428" s="12" t="str">
        <f t="shared" si="705"/>
        <v>0.704225352112676</v>
      </c>
      <c r="G1428" s="12" t="str">
        <f t="shared" si="701"/>
        <v>0.704225352112676</v>
      </c>
      <c r="H1428" s="12" t="str">
        <f t="shared" si="706"/>
        <v>7.47941032888771+2.34645152844177i</v>
      </c>
      <c r="I1428" s="12" t="str">
        <f t="shared" si="707"/>
        <v>509.723408044944i</v>
      </c>
      <c r="J1428" s="12" t="str">
        <f t="shared" si="708"/>
        <v>-221.23788402913+110.241347577055i</v>
      </c>
      <c r="K1428" s="12" t="str">
        <f t="shared" si="709"/>
        <v>0.919692105311047-1.84568439890571i</v>
      </c>
      <c r="L1428" s="12" t="str">
        <f t="shared" si="710"/>
        <v>0.0459435083286164-0.0776210257747055i</v>
      </c>
      <c r="M1428" s="12" t="str">
        <f t="shared" si="711"/>
        <v>0.965635613639663-1.92330542468042i</v>
      </c>
      <c r="N1428" s="12" t="str">
        <f t="shared" si="712"/>
        <v>-1.63111490574382i</v>
      </c>
      <c r="O1428" s="12" t="str">
        <f t="shared" si="713"/>
        <v>-0.0602820091099428-0.998181386010413i</v>
      </c>
      <c r="P1428" s="12" t="str">
        <f t="shared" si="714"/>
        <v>1.06028200910994+0.998181386010413i</v>
      </c>
      <c r="Q1428" s="12" t="str">
        <f t="shared" si="715"/>
        <v>-1.06028200910994+0.632933519733407i</v>
      </c>
      <c r="R1428" s="12" t="str">
        <f t="shared" si="716"/>
        <v>-0.322937161162773-1.1342068711393i</v>
      </c>
      <c r="S1428" s="12" t="str">
        <f t="shared" si="717"/>
        <v>0.167033861604671i</v>
      </c>
      <c r="T1428" s="12" t="str">
        <f t="shared" si="718"/>
        <v>0.189450953544949-0.053941441084668i</v>
      </c>
      <c r="U1428" s="12" t="str">
        <f t="shared" si="719"/>
        <v>0.001-0.0122615518560782i</v>
      </c>
      <c r="V1428" s="12" t="str">
        <f t="shared" si="720"/>
        <v>0.0015-0.00372691545777454i</v>
      </c>
      <c r="W1428" s="12" t="str">
        <f t="shared" si="721"/>
        <v>0.000928506836637278-0.00290953681345116i</v>
      </c>
      <c r="X1428" s="12" t="str">
        <f t="shared" si="722"/>
        <v>0.00118144606831308-0.00268622794418778i</v>
      </c>
      <c r="Y1428" s="12" t="str">
        <f t="shared" si="723"/>
        <v>0.00029+0.122333617930787i</v>
      </c>
      <c r="Z1428" s="12" t="str">
        <f t="shared" si="724"/>
        <v>-0.267916678620396-0.121787677648301i</v>
      </c>
      <c r="AA1428" s="12" t="str">
        <f t="shared" si="725"/>
        <v>1.23325662267607-100.279540830228i</v>
      </c>
      <c r="AB1428" s="12" t="str">
        <f t="shared" si="726"/>
        <v>0.472904963883875-0.134647911613371i</v>
      </c>
      <c r="AC1428" s="12" t="str">
        <f t="shared" si="727"/>
        <v>1.19768481616536-1.03956150115223i</v>
      </c>
      <c r="AD1428" s="12" t="str">
        <f t="shared" si="728"/>
        <v>0.280845882524138+0.131343950839672i</v>
      </c>
      <c r="AE1428" s="12" t="str">
        <f t="shared" si="729"/>
        <v>-0.0592472213041648-0.0693928028755478i</v>
      </c>
      <c r="AF1428" s="12" t="str">
        <f t="shared" si="730"/>
        <v>-12.8785028820348-2.2153478585751i</v>
      </c>
      <c r="AG1428" s="12" t="str">
        <f t="shared" si="731"/>
        <v>1.04893322737469-0.10136403755382i</v>
      </c>
      <c r="AH1428" s="12" t="str">
        <f t="shared" si="732"/>
        <v>0.481938412307459+1.02368750647663i</v>
      </c>
      <c r="AI1428" s="12">
        <f t="shared" si="733"/>
        <v>1.0727807531288047</v>
      </c>
      <c r="AJ1428" s="12">
        <f t="shared" si="734"/>
        <v>64.789569831287281</v>
      </c>
      <c r="AK1428" s="12"/>
      <c r="AL1428" s="12"/>
      <c r="AM1428" s="12"/>
      <c r="AN1428" s="12"/>
    </row>
    <row r="1429" spans="1:40" x14ac:dyDescent="0.35">
      <c r="A1429" s="12"/>
      <c r="B1429" s="12">
        <f t="shared" si="700"/>
        <v>129900</v>
      </c>
      <c r="C1429" s="29" t="str">
        <f t="shared" si="702"/>
        <v>-4.10501372279804E-06+0.0170873143389975i</v>
      </c>
      <c r="D1429" s="28" t="str">
        <f t="shared" si="703"/>
        <v>-5.39909250463573+0.131002743265648i</v>
      </c>
      <c r="E1429" s="12" t="str">
        <f t="shared" si="704"/>
        <v>4200</v>
      </c>
      <c r="F1429" s="12" t="str">
        <f t="shared" si="705"/>
        <v>0.704225352112676</v>
      </c>
      <c r="G1429" s="12" t="str">
        <f t="shared" si="701"/>
        <v>0.704225352112676</v>
      </c>
      <c r="H1429" s="12" t="str">
        <f t="shared" si="706"/>
        <v>7.48051258953462+2.34502031569678i</v>
      </c>
      <c r="I1429" s="12" t="str">
        <f t="shared" si="707"/>
        <v>510.116107126643i</v>
      </c>
      <c r="J1429" s="12" t="str">
        <f t="shared" si="708"/>
        <v>-221.580447190675+110.326279277808i</v>
      </c>
      <c r="K1429" s="12" t="str">
        <f t="shared" si="709"/>
        <v>0.91854760738777-1.84482057170079i</v>
      </c>
      <c r="L1429" s="12" t="str">
        <f t="shared" si="710"/>
        <v>0.0458911231820536-0.0775922539727918i</v>
      </c>
      <c r="M1429" s="12" t="str">
        <f t="shared" si="711"/>
        <v>0.964438730569824-1.92241282567358i</v>
      </c>
      <c r="N1429" s="12" t="str">
        <f t="shared" si="712"/>
        <v>-1.63237154280526i</v>
      </c>
      <c r="O1429" s="12" t="str">
        <f t="shared" si="713"/>
        <v>-0.0615363129067507-0.998104845291236i</v>
      </c>
      <c r="P1429" s="12" t="str">
        <f t="shared" si="714"/>
        <v>1.06153631290675+0.998104845291236i</v>
      </c>
      <c r="Q1429" s="12" t="str">
        <f t="shared" si="715"/>
        <v>-1.06153631290675+0.634266697514024i</v>
      </c>
      <c r="R1429" s="12" t="str">
        <f t="shared" si="716"/>
        <v>-0.322920263706035-1.1331900754469i</v>
      </c>
      <c r="S1429" s="12" t="str">
        <f t="shared" si="717"/>
        <v>0.167162547168311i</v>
      </c>
      <c r="T1429" s="12" t="str">
        <f t="shared" si="718"/>
        <v>0.189426939437554-0.0539801738133635i</v>
      </c>
      <c r="U1429" s="12" t="str">
        <f t="shared" si="719"/>
        <v>0.001-0.0122521126321705i</v>
      </c>
      <c r="V1429" s="12" t="str">
        <f t="shared" si="720"/>
        <v>0.0015-0.003724046392757i</v>
      </c>
      <c r="W1429" s="12" t="str">
        <f t="shared" si="721"/>
        <v>0.000928494752187452-0.00290737421050217i</v>
      </c>
      <c r="X1429" s="12" t="str">
        <f t="shared" si="722"/>
        <v>0.00118101735924237-0.00268427784149846i</v>
      </c>
      <c r="Y1429" s="12" t="str">
        <f t="shared" si="723"/>
        <v>0.00029+0.122427865710394i</v>
      </c>
      <c r="Z1429" s="12" t="str">
        <f t="shared" si="724"/>
        <v>-0.267508254888906-0.121640898329674i</v>
      </c>
      <c r="AA1429" s="12" t="str">
        <f t="shared" si="725"/>
        <v>1.23091757893535-100.199012844096i</v>
      </c>
      <c r="AB1429" s="12" t="str">
        <f t="shared" si="726"/>
        <v>0.472845020186692-0.134744595738323i</v>
      </c>
      <c r="AC1429" s="12" t="str">
        <f t="shared" si="727"/>
        <v>1.19699531198756-1.03895623822779i</v>
      </c>
      <c r="AD1429" s="12" t="str">
        <f t="shared" si="728"/>
        <v>0.281020295612876+0.131348211544981i</v>
      </c>
      <c r="AE1429" s="12" t="str">
        <f t="shared" si="729"/>
        <v>-0.0591979344214378-0.0693202920603976i</v>
      </c>
      <c r="AF1429" s="12" t="str">
        <f t="shared" si="730"/>
        <v>-12.8796050941704-2.21401757243113i</v>
      </c>
      <c r="AG1429" s="12" t="str">
        <f t="shared" si="731"/>
        <v>1.04889488372634-0.10134652414099i</v>
      </c>
      <c r="AH1429" s="12" t="str">
        <f t="shared" si="732"/>
        <v>0.481766308250955+1.02270362001357i</v>
      </c>
      <c r="AI1429" s="12">
        <f t="shared" si="733"/>
        <v>1.0653814982500398</v>
      </c>
      <c r="AJ1429" s="12">
        <f t="shared" si="734"/>
        <v>64.776221745355357</v>
      </c>
      <c r="AK1429" s="12"/>
      <c r="AL1429" s="12"/>
      <c r="AM1429" s="12"/>
      <c r="AN1429" s="12"/>
    </row>
    <row r="1430" spans="1:40" x14ac:dyDescent="0.35">
      <c r="A1430" s="12"/>
      <c r="B1430" s="12">
        <f t="shared" si="700"/>
        <v>130000</v>
      </c>
      <c r="C1430" s="29" t="str">
        <f t="shared" si="702"/>
        <v>-4.09870074643666E-06+0.0170741702525599i</v>
      </c>
      <c r="D1430" s="28" t="str">
        <f t="shared" si="703"/>
        <v>-5.39909245623624+0.130901971936293i</v>
      </c>
      <c r="E1430" s="12" t="str">
        <f t="shared" si="704"/>
        <v>4200</v>
      </c>
      <c r="F1430" s="12" t="str">
        <f t="shared" si="705"/>
        <v>0.704225352112676</v>
      </c>
      <c r="G1430" s="12" t="str">
        <f t="shared" si="701"/>
        <v>0.704225352112676</v>
      </c>
      <c r="H1430" s="12" t="str">
        <f t="shared" si="706"/>
        <v>7.48161265905929+2.34359055967243i</v>
      </c>
      <c r="I1430" s="12" t="str">
        <f t="shared" si="707"/>
        <v>510.508806208342i</v>
      </c>
      <c r="J1430" s="12" t="str">
        <f t="shared" si="708"/>
        <v>-221.923274166745+110.41121097856i</v>
      </c>
      <c r="K1430" s="12" t="str">
        <f t="shared" si="709"/>
        <v>0.917405076246463-1.84395711679443i</v>
      </c>
      <c r="L1430" s="12" t="str">
        <f t="shared" si="710"/>
        <v>0.0458388171542974-0.0775634796771976i</v>
      </c>
      <c r="M1430" s="12" t="str">
        <f t="shared" si="711"/>
        <v>0.96324389340076-1.92152059647163i</v>
      </c>
      <c r="N1430" s="12" t="str">
        <f t="shared" si="712"/>
        <v>-1.63362817986669i</v>
      </c>
      <c r="O1430" s="12" t="str">
        <f t="shared" si="713"/>
        <v>-0.062790519529311-0.998026728428272i</v>
      </c>
      <c r="P1430" s="12" t="str">
        <f t="shared" si="714"/>
        <v>1.06279051952931+0.998026728428272i</v>
      </c>
      <c r="Q1430" s="12" t="str">
        <f t="shared" si="715"/>
        <v>-1.06279051952931+0.635601451438418i</v>
      </c>
      <c r="R1430" s="12" t="str">
        <f t="shared" si="716"/>
        <v>-0.322903350435426-1.13217472731339i</v>
      </c>
      <c r="S1430" s="12" t="str">
        <f t="shared" si="717"/>
        <v>0.167291232731951i</v>
      </c>
      <c r="T1430" s="12" t="str">
        <f t="shared" si="718"/>
        <v>0.189402905800217-0.0540188995476196i</v>
      </c>
      <c r="U1430" s="12" t="str">
        <f t="shared" si="719"/>
        <v>0.001-0.0122426879301458i</v>
      </c>
      <c r="V1430" s="12" t="str">
        <f t="shared" si="720"/>
        <v>0.0015-0.00372118174168565i</v>
      </c>
      <c r="W1430" s="12" t="str">
        <f t="shared" si="721"/>
        <v>0.000928482659321218-0.00290521498837794i</v>
      </c>
      <c r="X1430" s="12" t="str">
        <f t="shared" si="722"/>
        <v>0.00118058959085182-0.00268233069250876i</v>
      </c>
      <c r="Y1430" s="12" t="str">
        <f t="shared" si="723"/>
        <v>0.00029+0.122522113490002i</v>
      </c>
      <c r="Z1430" s="12" t="str">
        <f t="shared" si="724"/>
        <v>-0.26710078291288-0.121494468542933i</v>
      </c>
      <c r="AA1430" s="12" t="str">
        <f t="shared" si="725"/>
        <v>1.22858529811423-100.118616499196i</v>
      </c>
      <c r="AB1430" s="12" t="str">
        <f t="shared" si="726"/>
        <v>0.472785027739126-0.134841262403848i</v>
      </c>
      <c r="AC1430" s="12" t="str">
        <f t="shared" si="727"/>
        <v>1.19630702789779-1.0383511910931i</v>
      </c>
      <c r="AD1430" s="12" t="str">
        <f t="shared" si="728"/>
        <v>0.281194744425228+0.131352263035132i</v>
      </c>
      <c r="AE1430" s="12" t="str">
        <f t="shared" si="729"/>
        <v>-0.0591487629976007-0.0692478983250712i</v>
      </c>
      <c r="AF1430" s="12" t="str">
        <f t="shared" si="730"/>
        <v>-12.8807051152955-2.21268858773614i</v>
      </c>
      <c r="AG1430" s="12" t="str">
        <f t="shared" si="731"/>
        <v>1.04885652845245-0.101329053776445i</v>
      </c>
      <c r="AH1430" s="12" t="str">
        <f t="shared" si="732"/>
        <v>0.481594642466919+1.02172132355304i</v>
      </c>
      <c r="AI1430" s="12">
        <f t="shared" si="733"/>
        <v>1.0579889041313186</v>
      </c>
      <c r="AJ1430" s="12">
        <f t="shared" si="734"/>
        <v>64.762865167636122</v>
      </c>
      <c r="AK1430" s="12"/>
      <c r="AL1430" s="12"/>
      <c r="AM1430" s="12"/>
      <c r="AN1430" s="12"/>
    </row>
    <row r="1431" spans="1:40" x14ac:dyDescent="0.35">
      <c r="A1431" s="12"/>
      <c r="B1431" s="12">
        <f t="shared" si="700"/>
        <v>130100</v>
      </c>
      <c r="C1431" s="29" t="str">
        <f t="shared" si="702"/>
        <v>-4.09240232168794E-06+0.017061046372247i</v>
      </c>
      <c r="D1431" s="28" t="str">
        <f t="shared" si="703"/>
        <v>-5.39909240794832+0.13080135552056i</v>
      </c>
      <c r="E1431" s="12" t="str">
        <f t="shared" si="704"/>
        <v>4200</v>
      </c>
      <c r="F1431" s="12" t="str">
        <f t="shared" si="705"/>
        <v>0.704225352112676</v>
      </c>
      <c r="G1431" s="12" t="str">
        <f t="shared" si="701"/>
        <v>0.704225352112676</v>
      </c>
      <c r="H1431" s="12" t="str">
        <f t="shared" si="706"/>
        <v>7.48271054301441+2.34216225889654i</v>
      </c>
      <c r="I1431" s="12" t="str">
        <f t="shared" si="707"/>
        <v>510.90150529004i</v>
      </c>
      <c r="J1431" s="12" t="str">
        <f t="shared" si="708"/>
        <v>-222.266364957341+110.496142679313i</v>
      </c>
      <c r="K1431" s="12" t="str">
        <f t="shared" si="709"/>
        <v>0.916264507834281-1.84309403529867i</v>
      </c>
      <c r="L1431" s="12" t="str">
        <f t="shared" si="710"/>
        <v>0.0457865901125958-0.0775347029720669i</v>
      </c>
      <c r="M1431" s="12" t="str">
        <f t="shared" si="711"/>
        <v>0.962051097946877-1.92062873827074i</v>
      </c>
      <c r="N1431" s="12" t="str">
        <f t="shared" si="712"/>
        <v>-1.63488481692813i</v>
      </c>
      <c r="O1431" s="12" t="str">
        <f t="shared" si="713"/>
        <v>-0.0640446269970801-0.997947035544875i</v>
      </c>
      <c r="P1431" s="12" t="str">
        <f t="shared" si="714"/>
        <v>1.06404462699708+0.997947035544875i</v>
      </c>
      <c r="Q1431" s="12" t="str">
        <f t="shared" si="715"/>
        <v>-1.06404462699708+0.636937781383255i</v>
      </c>
      <c r="R1431" s="12" t="str">
        <f t="shared" si="716"/>
        <v>-0.32288642134395-1.13116082338694i</v>
      </c>
      <c r="S1431" s="12" t="str">
        <f t="shared" si="717"/>
        <v>0.167419918295591i</v>
      </c>
      <c r="T1431" s="12" t="str">
        <f t="shared" si="718"/>
        <v>0.189378852630615-0.0540576182801599i</v>
      </c>
      <c r="U1431" s="12" t="str">
        <f t="shared" si="719"/>
        <v>0.001-0.0122332777165177i</v>
      </c>
      <c r="V1431" s="12" t="str">
        <f t="shared" si="720"/>
        <v>0.0015-0.00371832149438228i</v>
      </c>
      <c r="W1431" s="12" t="str">
        <f t="shared" si="721"/>
        <v>0.000928470558040553-0.0029030591392701i</v>
      </c>
      <c r="X1431" s="12" t="str">
        <f t="shared" si="722"/>
        <v>0.0011801627602793-0.00268038649069285i</v>
      </c>
      <c r="Y1431" s="12" t="str">
        <f t="shared" si="723"/>
        <v>0.00029+0.12261636126961i</v>
      </c>
      <c r="Z1431" s="12" t="str">
        <f t="shared" si="724"/>
        <v>-0.266694259729573-0.12134838708081i</v>
      </c>
      <c r="AA1431" s="12" t="str">
        <f t="shared" si="725"/>
        <v>1.22625975399711-100.038351467873i</v>
      </c>
      <c r="AB1431" s="12" t="str">
        <f t="shared" si="726"/>
        <v>0.472724986535379-0.134937911591783i</v>
      </c>
      <c r="AC1431" s="12" t="str">
        <f t="shared" si="727"/>
        <v>1.19561996143787-1.03774636044003i</v>
      </c>
      <c r="AD1431" s="12" t="str">
        <f t="shared" si="728"/>
        <v>0.281369228736483+0.131356105229665i</v>
      </c>
      <c r="AE1431" s="12" t="str">
        <f t="shared" si="729"/>
        <v>-0.0590997066657204-0.0691756213265291i</v>
      </c>
      <c r="AF1431" s="12" t="str">
        <f t="shared" si="730"/>
        <v>-12.8818029509627-2.21136090337598i</v>
      </c>
      <c r="AG1431" s="12" t="str">
        <f t="shared" si="731"/>
        <v>1.04881816154074-0.101311626270505i</v>
      </c>
      <c r="AH1431" s="12" t="str">
        <f t="shared" si="732"/>
        <v>0.481423413818672+1.02074061252552i</v>
      </c>
      <c r="AI1431" s="12">
        <f t="shared" si="733"/>
        <v>1.05060295731586</v>
      </c>
      <c r="AJ1431" s="12">
        <f t="shared" si="734"/>
        <v>64.749500088806542</v>
      </c>
      <c r="AK1431" s="12"/>
      <c r="AL1431" s="12"/>
      <c r="AM1431" s="12"/>
      <c r="AN1431" s="12"/>
    </row>
    <row r="1432" spans="1:40" x14ac:dyDescent="0.35">
      <c r="A1432" s="12"/>
      <c r="B1432" s="12">
        <f t="shared" si="700"/>
        <v>130200</v>
      </c>
      <c r="C1432" s="29" t="str">
        <f t="shared" si="702"/>
        <v>-4.08611840386366E-06+0.0170479426515011i</v>
      </c>
      <c r="D1432" s="28" t="str">
        <f t="shared" si="703"/>
        <v>-5.39909235977162+0.130700893661508i</v>
      </c>
      <c r="E1432" s="12" t="str">
        <f t="shared" si="704"/>
        <v>4200</v>
      </c>
      <c r="F1432" s="12" t="str">
        <f t="shared" si="705"/>
        <v>0.704225352112676</v>
      </c>
      <c r="G1432" s="12" t="str">
        <f t="shared" si="701"/>
        <v>0.704225352112676</v>
      </c>
      <c r="H1432" s="12" t="str">
        <f t="shared" si="706"/>
        <v>7.48380624693601+2.34073541189573i</v>
      </c>
      <c r="I1432" s="12" t="str">
        <f t="shared" si="707"/>
        <v>511.294204371739i</v>
      </c>
      <c r="J1432" s="12" t="str">
        <f t="shared" si="708"/>
        <v>-222.609719562463+110.581074380066i</v>
      </c>
      <c r="K1432" s="12" t="str">
        <f t="shared" si="709"/>
        <v>0.91512589810725-1.84223132831783i</v>
      </c>
      <c r="L1432" s="12" t="str">
        <f t="shared" si="710"/>
        <v>0.0457344419243861-0.0775059239411735i</v>
      </c>
      <c r="M1432" s="12" t="str">
        <f t="shared" si="711"/>
        <v>0.960860340031636-1.919737252259i</v>
      </c>
      <c r="N1432" s="12" t="str">
        <f t="shared" si="712"/>
        <v>-1.63614145398956i</v>
      </c>
      <c r="O1432" s="12" t="str">
        <f t="shared" si="713"/>
        <v>-0.0652986333296315-0.997865766766895i</v>
      </c>
      <c r="P1432" s="12" t="str">
        <f t="shared" si="714"/>
        <v>1.06529863332963+0.997865766766895i</v>
      </c>
      <c r="Q1432" s="12" t="str">
        <f t="shared" si="715"/>
        <v>-1.06529863332963+0.638275687222665i</v>
      </c>
      <c r="R1432" s="12" t="str">
        <f t="shared" si="716"/>
        <v>-0.322869476424596-1.13014836032601i</v>
      </c>
      <c r="S1432" s="12" t="str">
        <f t="shared" si="717"/>
        <v>0.167548603859231i</v>
      </c>
      <c r="T1432" s="12" t="str">
        <f t="shared" si="718"/>
        <v>0.189354779926422-0.054096330003702i</v>
      </c>
      <c r="U1432" s="12" t="str">
        <f t="shared" si="719"/>
        <v>0.001-0.0122238819579029i</v>
      </c>
      <c r="V1432" s="12" t="str">
        <f t="shared" si="720"/>
        <v>0.0015-0.00371546564069996i</v>
      </c>
      <c r="W1432" s="12" t="str">
        <f t="shared" si="721"/>
        <v>0.000928458448347404-0.00290090665539421i</v>
      </c>
      <c r="X1432" s="12" t="str">
        <f t="shared" si="722"/>
        <v>0.00117973686467341-0.00267844522954383i</v>
      </c>
      <c r="Y1432" s="12" t="str">
        <f t="shared" si="723"/>
        <v>0.00029+0.122710609049217i</v>
      </c>
      <c r="Z1432" s="12" t="str">
        <f t="shared" si="724"/>
        <v>-0.266288682387787-0.121202652741374i</v>
      </c>
      <c r="AA1432" s="12" t="str">
        <f t="shared" si="725"/>
        <v>1.22394092049508-99.9582174235743i</v>
      </c>
      <c r="AB1432" s="12" t="str">
        <f t="shared" si="726"/>
        <v>0.472664896569644-0.135034543283949i</v>
      </c>
      <c r="AC1432" s="12" t="str">
        <f t="shared" si="727"/>
        <v>1.19493411015495-1.03714174695572i</v>
      </c>
      <c r="AD1432" s="12" t="str">
        <f t="shared" si="728"/>
        <v>0.281543748321771+0.131359738048318i</v>
      </c>
      <c r="AE1432" s="12" t="str">
        <f t="shared" si="729"/>
        <v>-0.059050765060255-0.0691034607230399i</v>
      </c>
      <c r="AF1432" s="12" t="str">
        <f t="shared" si="730"/>
        <v>-12.8828986067076-2.21003451823422i</v>
      </c>
      <c r="AG1432" s="12" t="str">
        <f t="shared" si="731"/>
        <v>1.04877978297909-0.10129424143406i</v>
      </c>
      <c r="AH1432" s="12" t="str">
        <f t="shared" si="732"/>
        <v>0.481252621172376+1.01976148237781i</v>
      </c>
      <c r="AI1432" s="12">
        <f t="shared" si="733"/>
        <v>1.0432236443783243</v>
      </c>
      <c r="AJ1432" s="12">
        <f t="shared" si="734"/>
        <v>64.736126499590199</v>
      </c>
      <c r="AK1432" s="12"/>
      <c r="AL1432" s="12"/>
      <c r="AM1432" s="12"/>
      <c r="AN1432" s="12"/>
    </row>
    <row r="1433" spans="1:40" x14ac:dyDescent="0.35">
      <c r="A1433" s="12"/>
      <c r="B1433" s="12">
        <f t="shared" si="700"/>
        <v>130300</v>
      </c>
      <c r="C1433" s="29" t="str">
        <f t="shared" si="702"/>
        <v>-4.07984894844701E-06+0.0170348590439071i</v>
      </c>
      <c r="D1433" s="28" t="str">
        <f t="shared" si="703"/>
        <v>-5.39909231170579+0.130600586003288i</v>
      </c>
      <c r="E1433" s="12" t="str">
        <f t="shared" si="704"/>
        <v>4200</v>
      </c>
      <c r="F1433" s="12" t="str">
        <f t="shared" si="705"/>
        <v>0.704225352112676</v>
      </c>
      <c r="G1433" s="12" t="str">
        <f t="shared" si="701"/>
        <v>0.704225352112676</v>
      </c>
      <c r="H1433" s="12" t="str">
        <f t="shared" si="706"/>
        <v>7.48489977634346+2.33931001719558i</v>
      </c>
      <c r="I1433" s="12" t="str">
        <f t="shared" si="707"/>
        <v>511.686903453438i</v>
      </c>
      <c r="J1433" s="12" t="str">
        <f t="shared" si="708"/>
        <v>-222.953337982111+110.666006080819i</v>
      </c>
      <c r="K1433" s="12" t="str">
        <f t="shared" si="709"/>
        <v>0.913989243030257-1.84136899694854i</v>
      </c>
      <c r="L1433" s="12" t="str">
        <f t="shared" si="710"/>
        <v>0.0456823724572959-0.077477142667923i</v>
      </c>
      <c r="M1433" s="12" t="str">
        <f t="shared" si="711"/>
        <v>0.959671615487553-1.91884613961646i</v>
      </c>
      <c r="N1433" s="12" t="str">
        <f t="shared" si="712"/>
        <v>-1.637398091051i</v>
      </c>
      <c r="O1433" s="12" t="str">
        <f t="shared" si="713"/>
        <v>-0.0665525365467377-0.997782922222662i</v>
      </c>
      <c r="P1433" s="12" t="str">
        <f t="shared" si="714"/>
        <v>1.06655253654674+0.997782922222662i</v>
      </c>
      <c r="Q1433" s="12" t="str">
        <f t="shared" si="715"/>
        <v>-1.06655253654674+0.639615168828338i</v>
      </c>
      <c r="R1433" s="12" t="str">
        <f t="shared" si="716"/>
        <v>-0.322852515670354-1.12913733479929i</v>
      </c>
      <c r="S1433" s="12" t="str">
        <f t="shared" si="717"/>
        <v>0.167677289422871i</v>
      </c>
      <c r="T1433" s="12" t="str">
        <f t="shared" si="718"/>
        <v>0.18933068768531-0.0541350347109599i</v>
      </c>
      <c r="U1433" s="12" t="str">
        <f t="shared" si="719"/>
        <v>0.001-0.0122145006210204i</v>
      </c>
      <c r="V1433" s="12" t="str">
        <f t="shared" si="720"/>
        <v>0.0015-0.0037126141705229i</v>
      </c>
      <c r="W1433" s="12" t="str">
        <f t="shared" si="721"/>
        <v>0.000928446330243735-0.00289875752898977i</v>
      </c>
      <c r="X1433" s="12" t="str">
        <f t="shared" si="722"/>
        <v>0.00117931190119348-0.00267650690257365i</v>
      </c>
      <c r="Y1433" s="12" t="str">
        <f t="shared" si="723"/>
        <v>0.00029+0.122804856828825i</v>
      </c>
      <c r="Z1433" s="12" t="str">
        <f t="shared" si="724"/>
        <v>-0.265884047947794-0.121057264328003i</v>
      </c>
      <c r="AA1433" s="12" t="str">
        <f t="shared" si="725"/>
        <v>1.22162877164507-99.8782140408397i</v>
      </c>
      <c r="AB1433" s="12" t="str">
        <f t="shared" si="726"/>
        <v>0.47260475783611-0.13513115746216i</v>
      </c>
      <c r="AC1433" s="12" t="str">
        <f t="shared" si="727"/>
        <v>1.19424947160151-1.03653735132261i</v>
      </c>
      <c r="AD1433" s="12" t="str">
        <f t="shared" si="728"/>
        <v>0.281718302956068+0.131363161411028i</v>
      </c>
      <c r="AE1433" s="12" t="str">
        <f t="shared" si="729"/>
        <v>-0.0590019378170456-0.0690314161741727i</v>
      </c>
      <c r="AF1433" s="12" t="str">
        <f t="shared" si="730"/>
        <v>-12.8839920880493-2.20870943119229i</v>
      </c>
      <c r="AG1433" s="12" t="str">
        <f t="shared" si="731"/>
        <v>1.04874139275551-0.101276899078563i</v>
      </c>
      <c r="AH1433" s="12" t="str">
        <f t="shared" si="732"/>
        <v>0.481082263397044+1.01878392857298i</v>
      </c>
      <c r="AI1433" s="12">
        <f t="shared" si="733"/>
        <v>1.0358509519249168</v>
      </c>
      <c r="AJ1433" s="12">
        <f t="shared" si="734"/>
        <v>64.722744390756716</v>
      </c>
      <c r="AK1433" s="12"/>
      <c r="AL1433" s="12"/>
      <c r="AM1433" s="12"/>
      <c r="AN1433" s="12"/>
    </row>
    <row r="1434" spans="1:40" x14ac:dyDescent="0.35">
      <c r="A1434" s="12"/>
      <c r="B1434" s="12">
        <f t="shared" si="700"/>
        <v>130400</v>
      </c>
      <c r="C1434" s="29" t="str">
        <f t="shared" si="702"/>
        <v>-4.07359391109177E-06+0.0170217955031924i</v>
      </c>
      <c r="D1434" s="28" t="str">
        <f t="shared" si="703"/>
        <v>-5.3990922637505+0.130500432191142i</v>
      </c>
      <c r="E1434" s="12" t="str">
        <f t="shared" si="704"/>
        <v>4200</v>
      </c>
      <c r="F1434" s="12" t="str">
        <f t="shared" si="705"/>
        <v>0.704225352112676</v>
      </c>
      <c r="G1434" s="12" t="str">
        <f t="shared" si="701"/>
        <v>0.704225352112676</v>
      </c>
      <c r="H1434" s="12" t="str">
        <f t="shared" si="706"/>
        <v>7.48599113673963+2.33788607332052i</v>
      </c>
      <c r="I1434" s="12" t="str">
        <f t="shared" si="707"/>
        <v>512.079602535136i</v>
      </c>
      <c r="J1434" s="12" t="str">
        <f t="shared" si="708"/>
        <v>-223.297220216284+110.750937781571i</v>
      </c>
      <c r="K1434" s="12" t="str">
        <f t="shared" si="709"/>
        <v>0.912854538577031-1.84050704227977i</v>
      </c>
      <c r="L1434" s="12" t="str">
        <f t="shared" si="710"/>
        <v>0.0456303815791414-0.0774483592353526i</v>
      </c>
      <c r="M1434" s="12" t="str">
        <f t="shared" si="711"/>
        <v>0.958484920156172-1.91795540151512i</v>
      </c>
      <c r="N1434" s="12" t="str">
        <f t="shared" si="712"/>
        <v>-1.63865472811244i</v>
      </c>
      <c r="O1434" s="12" t="str">
        <f t="shared" si="713"/>
        <v>-0.0678063346683045-0.997698502043002i</v>
      </c>
      <c r="P1434" s="12" t="str">
        <f t="shared" si="714"/>
        <v>1.0678063346683+0.997698502043002i</v>
      </c>
      <c r="Q1434" s="12" t="str">
        <f t="shared" si="715"/>
        <v>-1.0678063346683+0.640956226069438i</v>
      </c>
      <c r="R1434" s="12" t="str">
        <f t="shared" si="716"/>
        <v>-0.322835539074189-1.1281277434857i</v>
      </c>
      <c r="S1434" s="12" t="str">
        <f t="shared" si="717"/>
        <v>0.16780597498651i</v>
      </c>
      <c r="T1434" s="12" t="str">
        <f t="shared" si="718"/>
        <v>0.189306575904949-0.0541737323946398i</v>
      </c>
      <c r="U1434" s="12" t="str">
        <f t="shared" si="719"/>
        <v>0.001-0.0122051336726914i</v>
      </c>
      <c r="V1434" s="12" t="str">
        <f t="shared" si="720"/>
        <v>0.0015-0.00370976707376637i</v>
      </c>
      <c r="W1434" s="12" t="str">
        <f t="shared" si="721"/>
        <v>0.000928434203731501-0.00289661175232003i</v>
      </c>
      <c r="X1434" s="12" t="str">
        <f t="shared" si="722"/>
        <v>0.00117888786700947-0.00267457150331303i</v>
      </c>
      <c r="Y1434" s="12" t="str">
        <f t="shared" si="723"/>
        <v>0.00029+0.122899104608433i</v>
      </c>
      <c r="Z1434" s="12" t="str">
        <f t="shared" si="724"/>
        <v>-0.265480353481298-0.120912220649353i</v>
      </c>
      <c r="AA1434" s="12" t="str">
        <f t="shared" si="725"/>
        <v>1.21932328160923-99.7983409953015i</v>
      </c>
      <c r="AB1434" s="12" t="str">
        <f t="shared" si="726"/>
        <v>0.472544570328961-0.135227754108208i</v>
      </c>
      <c r="AC1434" s="12" t="str">
        <f t="shared" si="727"/>
        <v>1.19356604333539-1.03593317421838i</v>
      </c>
      <c r="AD1434" s="12" t="str">
        <f t="shared" si="728"/>
        <v>0.281892892414198+0.131366375237917i</v>
      </c>
      <c r="AE1434" s="12" t="str">
        <f t="shared" si="729"/>
        <v>-0.0589532245733143-0.0689594873407889i</v>
      </c>
      <c r="AF1434" s="12" t="str">
        <f t="shared" si="730"/>
        <v>-12.8850834004901-2.20738564112938i</v>
      </c>
      <c r="AG1434" s="12" t="str">
        <f t="shared" si="731"/>
        <v>1.04870299085818-0.101259599016032i</v>
      </c>
      <c r="AH1434" s="12" t="str">
        <f t="shared" si="732"/>
        <v>0.480912339364557+1.01780794659027i</v>
      </c>
      <c r="AI1434" s="12">
        <f t="shared" si="733"/>
        <v>1.0284848665931581</v>
      </c>
      <c r="AJ1434" s="12">
        <f t="shared" si="734"/>
        <v>64.709353753119714</v>
      </c>
      <c r="AK1434" s="12"/>
      <c r="AL1434" s="12"/>
      <c r="AM1434" s="12"/>
      <c r="AN1434" s="12"/>
    </row>
    <row r="1435" spans="1:40" x14ac:dyDescent="0.35">
      <c r="A1435" s="12"/>
      <c r="B1435" s="12">
        <f t="shared" si="700"/>
        <v>130500</v>
      </c>
      <c r="C1435" s="29" t="str">
        <f t="shared" si="702"/>
        <v>-0.0000040673532476216+0.0170087519832264i</v>
      </c>
      <c r="D1435" s="28" t="str">
        <f t="shared" si="703"/>
        <v>-5.39909221590542+0.130400431871402i</v>
      </c>
      <c r="E1435" s="12" t="str">
        <f t="shared" si="704"/>
        <v>4200</v>
      </c>
      <c r="F1435" s="12" t="str">
        <f t="shared" si="705"/>
        <v>0.704225352112676</v>
      </c>
      <c r="G1435" s="12" t="str">
        <f t="shared" si="701"/>
        <v>0.704225352112676</v>
      </c>
      <c r="H1435" s="12" t="str">
        <f t="shared" si="706"/>
        <v>7.48708033361086+2.33646357879396i</v>
      </c>
      <c r="I1435" s="12" t="str">
        <f t="shared" si="707"/>
        <v>512.472301616835i</v>
      </c>
      <c r="J1435" s="12" t="str">
        <f t="shared" si="708"/>
        <v>-223.641366264983+110.835869482324i</v>
      </c>
      <c r="K1435" s="12" t="str">
        <f t="shared" si="709"/>
        <v>0.911721780730137-1.83964546539285i</v>
      </c>
      <c r="L1435" s="12" t="str">
        <f t="shared" si="710"/>
        <v>0.0455784691579288-0.0774195737261339i</v>
      </c>
      <c r="M1435" s="12" t="str">
        <f t="shared" si="711"/>
        <v>0.957300249888066-1.91706503911898i</v>
      </c>
      <c r="N1435" s="12" t="str">
        <f t="shared" si="712"/>
        <v>-1.63991136517387i</v>
      </c>
      <c r="O1435" s="12" t="str">
        <f t="shared" si="713"/>
        <v>-0.0690600257144037-0.997612506361225i</v>
      </c>
      <c r="P1435" s="12" t="str">
        <f t="shared" si="714"/>
        <v>1.0690600257144+0.997612506361225i</v>
      </c>
      <c r="Q1435" s="12" t="str">
        <f t="shared" si="715"/>
        <v>-1.0690600257144+0.642298858812645i</v>
      </c>
      <c r="R1435" s="12" t="str">
        <f t="shared" si="716"/>
        <v>-0.322818546629086-1.12711958307433i</v>
      </c>
      <c r="S1435" s="12" t="str">
        <f t="shared" si="717"/>
        <v>0.16793466055015i</v>
      </c>
      <c r="T1435" s="12" t="str">
        <f t="shared" si="718"/>
        <v>0.189282444583014-0.0542124230474483i</v>
      </c>
      <c r="U1435" s="12" t="str">
        <f t="shared" si="719"/>
        <v>0.001-0.0121957810798387i</v>
      </c>
      <c r="V1435" s="12" t="str">
        <f t="shared" si="720"/>
        <v>0.0015-0.00370692434037651i</v>
      </c>
      <c r="W1435" s="12" t="str">
        <f t="shared" si="721"/>
        <v>0.000928422068812667-0.002894469317672i</v>
      </c>
      <c r="X1435" s="12" t="str">
        <f t="shared" si="722"/>
        <v>0.001178464759302-0.00267263902531147i</v>
      </c>
      <c r="Y1435" s="12" t="str">
        <f t="shared" si="723"/>
        <v>0.00029+0.12299335238804i</v>
      </c>
      <c r="Z1435" s="12" t="str">
        <f t="shared" si="724"/>
        <v>-0.265077596071387-0.120767520519343i</v>
      </c>
      <c r="AA1435" s="12" t="str">
        <f t="shared" si="725"/>
        <v>1.21702442467423-99.71859796368i</v>
      </c>
      <c r="AB1435" s="12" t="str">
        <f t="shared" si="726"/>
        <v>0.472484334042394-0.135324333203888i</v>
      </c>
      <c r="AC1435" s="12" t="str">
        <f t="shared" si="727"/>
        <v>1.19288382291972-1.03532921631611i</v>
      </c>
      <c r="AD1435" s="12" t="str">
        <f t="shared" si="728"/>
        <v>0.282067516470834+0.131369379449316i</v>
      </c>
      <c r="AE1435" s="12" t="str">
        <f t="shared" si="729"/>
        <v>-0.0589046249676567-0.0688876738850461i</v>
      </c>
      <c r="AF1435" s="12" t="str">
        <f t="shared" si="730"/>
        <v>-12.8861725495163-2.20606314692256i</v>
      </c>
      <c r="AG1435" s="12" t="str">
        <f t="shared" si="731"/>
        <v>1.04866457727541-0.101242341059051i</v>
      </c>
      <c r="AH1435" s="12" t="str">
        <f t="shared" si="732"/>
        <v>0.480742847949656+1.01683353192517i</v>
      </c>
      <c r="AI1435" s="12">
        <f t="shared" si="733"/>
        <v>1.0211253750528435</v>
      </c>
      <c r="AJ1435" s="12">
        <f t="shared" si="734"/>
        <v>64.695954577539837</v>
      </c>
      <c r="AK1435" s="12"/>
      <c r="AL1435" s="12"/>
      <c r="AM1435" s="12"/>
      <c r="AN1435" s="12"/>
    </row>
    <row r="1436" spans="1:40" x14ac:dyDescent="0.35">
      <c r="A1436" s="12"/>
      <c r="B1436" s="12">
        <f t="shared" si="700"/>
        <v>130600</v>
      </c>
      <c r="C1436" s="29" t="str">
        <f t="shared" si="702"/>
        <v>-4.06112691402922E-06+0.0169957284380195i</v>
      </c>
      <c r="D1436" s="28" t="str">
        <f t="shared" si="703"/>
        <v>-5.39909216817019+0.130300584691483i</v>
      </c>
      <c r="E1436" s="12" t="str">
        <f t="shared" si="704"/>
        <v>4200</v>
      </c>
      <c r="F1436" s="12" t="str">
        <f t="shared" si="705"/>
        <v>0.704225352112676</v>
      </c>
      <c r="G1436" s="12" t="str">
        <f t="shared" si="701"/>
        <v>0.704225352112676</v>
      </c>
      <c r="H1436" s="12" t="str">
        <f t="shared" si="706"/>
        <v>7.48816737242702+2.33504253213822i</v>
      </c>
      <c r="I1436" s="12" t="str">
        <f t="shared" si="707"/>
        <v>512.865000698534i</v>
      </c>
      <c r="J1436" s="12" t="str">
        <f t="shared" si="708"/>
        <v>-223.985776128207+110.920801183077i</v>
      </c>
      <c r="K1436" s="12" t="str">
        <f t="shared" si="709"/>
        <v>0.910590965480941-1.83878426736156i</v>
      </c>
      <c r="L1436" s="12" t="str">
        <f t="shared" si="710"/>
        <v>0.0455266350618538-0.0773907862225733i</v>
      </c>
      <c r="M1436" s="12" t="str">
        <f t="shared" si="711"/>
        <v>0.956117600542795-1.91617505358413i</v>
      </c>
      <c r="N1436" s="12" t="str">
        <f t="shared" si="712"/>
        <v>-1.64116800223531i</v>
      </c>
      <c r="O1436" s="12" t="str">
        <f t="shared" si="713"/>
        <v>-0.0703136077053057-0.99752493531313i</v>
      </c>
      <c r="P1436" s="12" t="str">
        <f t="shared" si="714"/>
        <v>1.07031360770531+0.99752493531313i</v>
      </c>
      <c r="Q1436" s="12" t="str">
        <f t="shared" si="715"/>
        <v>-1.07031360770531+0.64364306692218i</v>
      </c>
      <c r="R1436" s="12" t="str">
        <f t="shared" si="716"/>
        <v>-0.322801538328008-1.12611285026437i</v>
      </c>
      <c r="S1436" s="12" t="str">
        <f t="shared" si="717"/>
        <v>0.16806334611379i</v>
      </c>
      <c r="T1436" s="12" t="str">
        <f t="shared" si="718"/>
        <v>0.189258293717167-0.0542511066620839i</v>
      </c>
      <c r="U1436" s="12" t="str">
        <f t="shared" si="719"/>
        <v>0.001-0.0121864428094866i</v>
      </c>
      <c r="V1436" s="12" t="str">
        <f t="shared" si="720"/>
        <v>0.0015-0.00370408596033028i</v>
      </c>
      <c r="W1436" s="12" t="str">
        <f t="shared" si="721"/>
        <v>0.000928409925489193-0.00289233021735625i</v>
      </c>
      <c r="X1436" s="12" t="str">
        <f t="shared" si="722"/>
        <v>0.00117804257526222-0.00267070946213708i</v>
      </c>
      <c r="Y1436" s="12" t="str">
        <f t="shared" si="723"/>
        <v>0.00029+0.123087600167648i</v>
      </c>
      <c r="Z1436" s="12" t="str">
        <f t="shared" si="724"/>
        <v>-0.264675772812461-0.120623162757108i</v>
      </c>
      <c r="AA1436" s="12" t="str">
        <f t="shared" si="725"/>
        <v>1.21473217525043-99.6389846237749i</v>
      </c>
      <c r="AB1436" s="12" t="str">
        <f t="shared" si="726"/>
        <v>0.472424048970573-0.135420894730973i</v>
      </c>
      <c r="AC1436" s="12" t="str">
        <f t="shared" si="727"/>
        <v>1.19220280792292-1.03472547828416i</v>
      </c>
      <c r="AD1436" s="12" t="str">
        <f t="shared" si="728"/>
        <v>0.282242174900491+0.131372173965745i</v>
      </c>
      <c r="AE1436" s="12" t="str">
        <f t="shared" si="729"/>
        <v>-0.058856138640032-0.0688159754703787i</v>
      </c>
      <c r="AF1436" s="12" t="str">
        <f t="shared" si="730"/>
        <v>-12.8872595405972-2.20474194744674i</v>
      </c>
      <c r="AG1436" s="12" t="str">
        <f t="shared" si="731"/>
        <v>1.04862615199564-0.10122512502076i</v>
      </c>
      <c r="AH1436" s="12" t="str">
        <f t="shared" si="732"/>
        <v>0.480573788029891+1.01586068008918i</v>
      </c>
      <c r="AI1436" s="12">
        <f t="shared" si="733"/>
        <v>1.0137724640046257</v>
      </c>
      <c r="AJ1436" s="12">
        <f t="shared" si="734"/>
        <v>64.682546854922876</v>
      </c>
      <c r="AK1436" s="12"/>
      <c r="AL1436" s="12"/>
      <c r="AM1436" s="12"/>
      <c r="AN1436" s="12"/>
    </row>
    <row r="1437" spans="1:40" x14ac:dyDescent="0.35">
      <c r="A1437" s="12"/>
      <c r="B1437" s="12">
        <f t="shared" si="700"/>
        <v>130700</v>
      </c>
      <c r="C1437" s="29" t="str">
        <f t="shared" si="702"/>
        <v>-4.05491486647562E-06+0.0169827248217231i</v>
      </c>
      <c r="D1437" s="28" t="str">
        <f t="shared" si="703"/>
        <v>-5.39909212054449+0.130200890299877i</v>
      </c>
      <c r="E1437" s="12" t="str">
        <f t="shared" si="704"/>
        <v>4200</v>
      </c>
      <c r="F1437" s="12" t="str">
        <f t="shared" si="705"/>
        <v>0.704225352112676</v>
      </c>
      <c r="G1437" s="12" t="str">
        <f t="shared" si="701"/>
        <v>0.704225352112676</v>
      </c>
      <c r="H1437" s="12" t="str">
        <f t="shared" si="706"/>
        <v>7.48925225864162+2.33362293187462i</v>
      </c>
      <c r="I1437" s="12" t="str">
        <f t="shared" si="707"/>
        <v>513.257699780232i</v>
      </c>
      <c r="J1437" s="12" t="str">
        <f t="shared" si="708"/>
        <v>-224.330449805958+111.005732883829i</v>
      </c>
      <c r="K1437" s="12" t="str">
        <f t="shared" si="709"/>
        <v>0.909462088829583-1.83792344925212i</v>
      </c>
      <c r="L1437" s="12" t="str">
        <f t="shared" si="710"/>
        <v>0.0454748791593015-0.077361996806614i</v>
      </c>
      <c r="M1437" s="12" t="str">
        <f t="shared" si="711"/>
        <v>0.954936967988884-1.91528544605873i</v>
      </c>
      <c r="N1437" s="12" t="str">
        <f t="shared" si="712"/>
        <v>-1.64242463929674i</v>
      </c>
      <c r="O1437" s="12" t="str">
        <f t="shared" si="713"/>
        <v>-0.0715670786614139-0.997435789037004i</v>
      </c>
      <c r="P1437" s="12" t="str">
        <f t="shared" si="714"/>
        <v>1.07156707866141+0.997435789037004i</v>
      </c>
      <c r="Q1437" s="12" t="str">
        <f t="shared" si="715"/>
        <v>-1.07156707866141+0.644988850259736i</v>
      </c>
      <c r="R1437" s="12" t="str">
        <f t="shared" si="716"/>
        <v>-0.322784514163887-1.12510754176516i</v>
      </c>
      <c r="S1437" s="12" t="str">
        <f t="shared" si="717"/>
        <v>0.16819203167743i</v>
      </c>
      <c r="T1437" s="12" t="str">
        <f t="shared" si="718"/>
        <v>0.189234123305081-0.0542897832312363i</v>
      </c>
      <c r="U1437" s="12" t="str">
        <f t="shared" si="719"/>
        <v>0.001-0.0121771188287602i</v>
      </c>
      <c r="V1437" s="12" t="str">
        <f t="shared" si="720"/>
        <v>0.0015-0.00370125192363531i</v>
      </c>
      <c r="W1437" s="12" t="str">
        <f t="shared" si="721"/>
        <v>0.000928397773763049-0.00289019444370692i</v>
      </c>
      <c r="X1437" s="12" t="str">
        <f t="shared" si="722"/>
        <v>0.00117762131209184-0.0026687828073766i</v>
      </c>
      <c r="Y1437" s="12" t="str">
        <f t="shared" si="723"/>
        <v>0.00029+0.123181847947256i</v>
      </c>
      <c r="Z1437" s="12" t="str">
        <f t="shared" si="724"/>
        <v>-0.264274880810192-0.12047914618699i</v>
      </c>
      <c r="AA1437" s="12" t="str">
        <f t="shared" si="725"/>
        <v>1.2124465078713-99.5595006544643i</v>
      </c>
      <c r="AB1437" s="12" t="str">
        <f t="shared" si="726"/>
        <v>0.472363715107688-0.135517438671217i</v>
      </c>
      <c r="AC1437" s="12" t="str">
        <f t="shared" si="727"/>
        <v>1.19152299591876-1.0341219607863i</v>
      </c>
      <c r="AD1437" s="12" t="str">
        <f t="shared" si="728"/>
        <v>0.282416867477532+0.131374758707926i</v>
      </c>
      <c r="AE1437" s="12" t="str">
        <f t="shared" si="729"/>
        <v>-0.0588077652317602-0.0687443917615022i</v>
      </c>
      <c r="AF1437" s="12" t="str">
        <f t="shared" si="730"/>
        <v>-12.8883443791861-2.20342204157474i</v>
      </c>
      <c r="AG1437" s="12" t="str">
        <f t="shared" si="731"/>
        <v>1.04858771500748-0.101207950714857i</v>
      </c>
      <c r="AH1437" s="12" t="str">
        <f t="shared" si="732"/>
        <v>0.480405158485648+1.01488938660981i</v>
      </c>
      <c r="AI1437" s="12">
        <f t="shared" si="733"/>
        <v>1.0064261201805129</v>
      </c>
      <c r="AJ1437" s="12">
        <f t="shared" si="734"/>
        <v>64.66913057621943</v>
      </c>
      <c r="AK1437" s="12"/>
      <c r="AL1437" s="12"/>
      <c r="AM1437" s="12"/>
      <c r="AN1437" s="12"/>
    </row>
    <row r="1438" spans="1:40" x14ac:dyDescent="0.35">
      <c r="A1438" s="12"/>
      <c r="B1438" s="12">
        <f t="shared" si="700"/>
        <v>130800</v>
      </c>
      <c r="C1438" s="29" t="str">
        <f t="shared" si="702"/>
        <v>-4.04871706128932E-06+0.0169697410886286i</v>
      </c>
      <c r="D1438" s="28" t="str">
        <f t="shared" si="703"/>
        <v>-5.39909207302798+0.130101348346153i</v>
      </c>
      <c r="E1438" s="12" t="str">
        <f t="shared" si="704"/>
        <v>4200</v>
      </c>
      <c r="F1438" s="12" t="str">
        <f t="shared" si="705"/>
        <v>0.704225352112676</v>
      </c>
      <c r="G1438" s="12" t="str">
        <f t="shared" si="701"/>
        <v>0.704225352112676</v>
      </c>
      <c r="H1438" s="12" t="str">
        <f t="shared" si="706"/>
        <v>7.49033499769181+2.33220477652348i</v>
      </c>
      <c r="I1438" s="12" t="str">
        <f t="shared" si="707"/>
        <v>513.650398861931i</v>
      </c>
      <c r="J1438" s="12" t="str">
        <f t="shared" si="708"/>
        <v>-224.675387298233+111.090664584582i</v>
      </c>
      <c r="K1438" s="12" t="str">
        <f t="shared" si="709"/>
        <v>0.908335146785034-1.83706301212324i</v>
      </c>
      <c r="L1438" s="12" t="str">
        <f t="shared" si="710"/>
        <v>0.0454232013188482-0.0773332055598375i</v>
      </c>
      <c r="M1438" s="12" t="str">
        <f t="shared" si="711"/>
        <v>0.953758348103882-1.91439621768308i</v>
      </c>
      <c r="N1438" s="12" t="str">
        <f t="shared" si="712"/>
        <v>-1.64368127635818i</v>
      </c>
      <c r="O1438" s="12" t="str">
        <f t="shared" si="713"/>
        <v>-0.0728204366033459-0.99734506767362i</v>
      </c>
      <c r="P1438" s="12" t="str">
        <f t="shared" si="714"/>
        <v>1.07282043660335+0.99734506767362i</v>
      </c>
      <c r="Q1438" s="12" t="str">
        <f t="shared" si="715"/>
        <v>-1.07282043660335+0.64633620868456i</v>
      </c>
      <c r="R1438" s="12" t="str">
        <f t="shared" si="716"/>
        <v>-0.322767474129701-1.12410365429604i</v>
      </c>
      <c r="S1438" s="12" t="str">
        <f t="shared" si="717"/>
        <v>0.16832071724107i</v>
      </c>
      <c r="T1438" s="12" t="str">
        <f t="shared" si="718"/>
        <v>0.189209933344417-0.0543284527475998i</v>
      </c>
      <c r="U1438" s="12" t="str">
        <f t="shared" si="719"/>
        <v>0.001-0.012167809104885i</v>
      </c>
      <c r="V1438" s="12" t="str">
        <f t="shared" si="720"/>
        <v>0.0015-0.00369842222032977i</v>
      </c>
      <c r="W1438" s="12" t="str">
        <f t="shared" si="721"/>
        <v>0.000928385613636196-0.00288806198908156i</v>
      </c>
      <c r="X1438" s="12" t="str">
        <f t="shared" si="722"/>
        <v>0.001177200967003-0.00266685905463524i</v>
      </c>
      <c r="Y1438" s="12" t="str">
        <f t="shared" si="723"/>
        <v>0.00029+0.123276095726863i</v>
      </c>
      <c r="Z1438" s="12" t="str">
        <f t="shared" si="724"/>
        <v>-0.26387491718147-0.120335469638491i</v>
      </c>
      <c r="AA1438" s="12" t="str">
        <f t="shared" si="725"/>
        <v>1.2101673971926-99.4801457356986i</v>
      </c>
      <c r="AB1438" s="12" t="str">
        <f t="shared" si="726"/>
        <v>0.472303332447901-0.135613965006382i</v>
      </c>
      <c r="AC1438" s="12" t="str">
        <f t="shared" si="727"/>
        <v>1.19084438448625-1.03351866448168i</v>
      </c>
      <c r="AD1438" s="12" t="str">
        <f t="shared" si="728"/>
        <v>0.282591593976166+0.131377133596771i</v>
      </c>
      <c r="AE1438" s="12" t="str">
        <f t="shared" si="729"/>
        <v>-0.0587595043855143-0.0686729224243987i</v>
      </c>
      <c r="AF1438" s="12" t="str">
        <f t="shared" si="730"/>
        <v>-12.8894270707198-2.20210342817733i</v>
      </c>
      <c r="AG1438" s="12" t="str">
        <f t="shared" si="731"/>
        <v>1.04854926629967-0.101190817955593i</v>
      </c>
      <c r="AH1438" s="12" t="str">
        <f t="shared" si="732"/>
        <v>0.480236958200142+1.01391964703046i</v>
      </c>
      <c r="AI1438" s="12">
        <f t="shared" si="733"/>
        <v>0.99908633034341943</v>
      </c>
      <c r="AJ1438" s="12">
        <f t="shared" si="734"/>
        <v>64.655705732423513</v>
      </c>
      <c r="AK1438" s="12"/>
      <c r="AL1438" s="12"/>
      <c r="AM1438" s="12"/>
      <c r="AN1438" s="12"/>
    </row>
    <row r="1439" spans="1:40" x14ac:dyDescent="0.35">
      <c r="A1439" s="12"/>
      <c r="B1439" s="12">
        <f t="shared" si="700"/>
        <v>130900</v>
      </c>
      <c r="C1439" s="29" t="str">
        <f t="shared" si="702"/>
        <v>-4.04253345496559E-06+0.0169567771931672i</v>
      </c>
      <c r="D1439" s="28" t="str">
        <f t="shared" si="703"/>
        <v>-5.39909202562034+0.130001958480949i</v>
      </c>
      <c r="E1439" s="12" t="str">
        <f t="shared" si="704"/>
        <v>4200</v>
      </c>
      <c r="F1439" s="12" t="str">
        <f t="shared" si="705"/>
        <v>0.704225352112676</v>
      </c>
      <c r="G1439" s="12" t="str">
        <f t="shared" si="701"/>
        <v>0.704225352112676</v>
      </c>
      <c r="H1439" s="12" t="str">
        <f t="shared" si="706"/>
        <v>7.49141559499849+2.33078806460415i</v>
      </c>
      <c r="I1439" s="12" t="str">
        <f t="shared" si="707"/>
        <v>514.04309794363i</v>
      </c>
      <c r="J1439" s="12" t="str">
        <f t="shared" si="708"/>
        <v>-225.020588605035+111.175596285335i</v>
      </c>
      <c r="K1439" s="12" t="str">
        <f t="shared" si="709"/>
        <v>0.907210135364965-1.83620295702615i</v>
      </c>
      <c r="L1439" s="12" t="str">
        <f t="shared" si="710"/>
        <v>0.0453716014092586-0.0773044125634639i</v>
      </c>
      <c r="M1439" s="12" t="str">
        <f t="shared" si="711"/>
        <v>0.952581736774224-1.91350736958961i</v>
      </c>
      <c r="N1439" s="12" t="str">
        <f t="shared" si="712"/>
        <v>-1.64493791341962i</v>
      </c>
      <c r="O1439" s="12" t="str">
        <f t="shared" si="713"/>
        <v>-0.0740736795518689-0.99725277136624i</v>
      </c>
      <c r="P1439" s="12" t="str">
        <f t="shared" si="714"/>
        <v>1.07407367955187+0.99725277136624i</v>
      </c>
      <c r="Q1439" s="12" t="str">
        <f t="shared" si="715"/>
        <v>-1.07407367955187+0.64768514205338i</v>
      </c>
      <c r="R1439" s="12" t="str">
        <f t="shared" si="716"/>
        <v>-0.322750418218363-1.12310118458641i</v>
      </c>
      <c r="S1439" s="12" t="str">
        <f t="shared" si="717"/>
        <v>0.16844940280471i</v>
      </c>
      <c r="T1439" s="12" t="str">
        <f t="shared" si="718"/>
        <v>0.189185723832843-0.0543671152038536i</v>
      </c>
      <c r="U1439" s="12" t="str">
        <f t="shared" si="719"/>
        <v>0.001-0.0121585136051868i</v>
      </c>
      <c r="V1439" s="12" t="str">
        <f t="shared" si="720"/>
        <v>0.0015-0.00369559684048231i</v>
      </c>
      <c r="W1439" s="12" t="str">
        <f t="shared" si="721"/>
        <v>0.000928373445110599-0.0028859328458611i</v>
      </c>
      <c r="X1439" s="12" t="str">
        <f t="shared" si="722"/>
        <v>0.00117678153721832-0.00266493819753676i</v>
      </c>
      <c r="Y1439" s="12" t="str">
        <f t="shared" si="723"/>
        <v>0.00029+0.123370343506471i</v>
      </c>
      <c r="Z1439" s="12" t="str">
        <f t="shared" si="724"/>
        <v>-0.263475879054354-0.120192131946268i</v>
      </c>
      <c r="AA1439" s="12" t="str">
        <f t="shared" si="725"/>
        <v>1.20789481799178-99.400919548497i</v>
      </c>
      <c r="AB1439" s="12" t="str">
        <f t="shared" si="726"/>
        <v>0.472242900985392-0.135710473718195i</v>
      </c>
      <c r="AC1439" s="12" t="str">
        <f t="shared" si="727"/>
        <v>1.1901669712097-1.03291559002486i</v>
      </c>
      <c r="AD1439" s="12" t="str">
        <f t="shared" si="728"/>
        <v>0.282766354170451+0.1313792985534i</v>
      </c>
      <c r="AE1439" s="12" t="str">
        <f t="shared" si="729"/>
        <v>-0.0587113557453159-0.0686015671263214i</v>
      </c>
      <c r="AF1439" s="12" t="str">
        <f t="shared" si="730"/>
        <v>-12.8905076206188-2.2007861061232i</v>
      </c>
      <c r="AG1439" s="12" t="str">
        <f t="shared" si="731"/>
        <v>1.04851080586109-0.101173726557777i</v>
      </c>
      <c r="AH1439" s="12" t="str">
        <f t="shared" si="732"/>
        <v>0.480069186059388+1.01295145691048i</v>
      </c>
      <c r="AI1439" s="12">
        <f t="shared" si="733"/>
        <v>0.99175308128791118</v>
      </c>
      <c r="AJ1439" s="12">
        <f t="shared" si="734"/>
        <v>64.642272314576132</v>
      </c>
      <c r="AK1439" s="12"/>
      <c r="AL1439" s="12"/>
      <c r="AM1439" s="12"/>
      <c r="AN1439" s="12"/>
    </row>
    <row r="1440" spans="1:40" x14ac:dyDescent="0.35">
      <c r="A1440" s="12"/>
      <c r="B1440" s="12">
        <f t="shared" si="700"/>
        <v>131000</v>
      </c>
      <c r="C1440" s="29" t="str">
        <f t="shared" si="702"/>
        <v>-4.03636400416568E-06+0.0169438330899093i</v>
      </c>
      <c r="D1440" s="28" t="str">
        <f t="shared" si="703"/>
        <v>-5.39909197832122+0.129902720355971i</v>
      </c>
      <c r="E1440" s="12" t="str">
        <f t="shared" si="704"/>
        <v>4200</v>
      </c>
      <c r="F1440" s="12" t="str">
        <f t="shared" si="705"/>
        <v>0.704225352112676</v>
      </c>
      <c r="G1440" s="12" t="str">
        <f t="shared" si="701"/>
        <v>0.704225352112676</v>
      </c>
      <c r="H1440" s="12" t="str">
        <f t="shared" si="706"/>
        <v>7.49249405596626+2.329372794635i</v>
      </c>
      <c r="I1440" s="12" t="str">
        <f t="shared" si="707"/>
        <v>514.435797025329i</v>
      </c>
      <c r="J1440" s="12" t="str">
        <f t="shared" si="708"/>
        <v>-225.366053726362+111.260527986088i</v>
      </c>
      <c r="K1440" s="12" t="str">
        <f t="shared" si="709"/>
        <v>0.906087050595829-1.83534328500467i</v>
      </c>
      <c r="L1440" s="12" t="str">
        <f t="shared" si="710"/>
        <v>0.045320079299488-0.0772756178983542i</v>
      </c>
      <c r="M1440" s="12" t="str">
        <f t="shared" si="711"/>
        <v>0.951407129895317-1.91261890290302i</v>
      </c>
      <c r="N1440" s="12" t="str">
        <f t="shared" si="712"/>
        <v>-1.64619455048105i</v>
      </c>
      <c r="O1440" s="12" t="str">
        <f t="shared" si="713"/>
        <v>-0.0753268055279311-0.997158900260614i</v>
      </c>
      <c r="P1440" s="12" t="str">
        <f t="shared" si="714"/>
        <v>1.07532680552793+0.997158900260614i</v>
      </c>
      <c r="Q1440" s="12" t="str">
        <f t="shared" si="715"/>
        <v>-1.07532680552793+0.649035650220436i</v>
      </c>
      <c r="R1440" s="12" t="str">
        <f t="shared" si="716"/>
        <v>-0.322733346422818-1.12210012937562i</v>
      </c>
      <c r="S1440" s="12" t="str">
        <f t="shared" si="717"/>
        <v>0.16857808836835i</v>
      </c>
      <c r="T1440" s="12" t="str">
        <f t="shared" si="718"/>
        <v>0.18916149476802-0.0544057705926791i</v>
      </c>
      <c r="U1440" s="12" t="str">
        <f t="shared" si="719"/>
        <v>0.001-0.0121492322970912i</v>
      </c>
      <c r="V1440" s="12" t="str">
        <f t="shared" si="720"/>
        <v>0.0015-0.00369277577419187i</v>
      </c>
      <c r="W1440" s="12" t="str">
        <f t="shared" si="721"/>
        <v>0.000928361268188229-0.00288380700644967i</v>
      </c>
      <c r="X1440" s="12" t="str">
        <f t="shared" si="722"/>
        <v>0.00117636301997075-0.00266302022972321i</v>
      </c>
      <c r="Y1440" s="12" t="str">
        <f t="shared" si="723"/>
        <v>0.00029+0.123464591286079i</v>
      </c>
      <c r="Z1440" s="12" t="str">
        <f t="shared" si="724"/>
        <v>-0.263077763568002-0.120049131950082i</v>
      </c>
      <c r="AA1440" s="12" t="str">
        <f t="shared" si="725"/>
        <v>1.20562874516719-99.3218217749411i</v>
      </c>
      <c r="AB1440" s="12" t="str">
        <f t="shared" si="726"/>
        <v>0.472182420714321-0.135806964788387i</v>
      </c>
      <c r="AC1440" s="12" t="str">
        <f t="shared" si="727"/>
        <v>1.18949075367868-1.03231273806583i</v>
      </c>
      <c r="AD1440" s="12" t="str">
        <f t="shared" si="728"/>
        <v>0.282941147834292+0.131381253499121i</v>
      </c>
      <c r="AE1440" s="12" t="str">
        <f t="shared" si="729"/>
        <v>-0.058663318956526-0.0685303255357763i</v>
      </c>
      <c r="AF1440" s="12" t="str">
        <f t="shared" si="730"/>
        <v>-12.8915860342875-2.19947007427903i</v>
      </c>
      <c r="AG1440" s="12" t="str">
        <f t="shared" si="731"/>
        <v>1.04847233368077-0.101156676336765i</v>
      </c>
      <c r="AH1440" s="12" t="str">
        <f t="shared" si="732"/>
        <v>0.479901840952217+1.01198481182492i</v>
      </c>
      <c r="AI1440" s="12">
        <f t="shared" si="733"/>
        <v>0.98442635983891025</v>
      </c>
      <c r="AJ1440" s="12">
        <f t="shared" si="734"/>
        <v>64.62883031376002</v>
      </c>
      <c r="AK1440" s="12"/>
      <c r="AL1440" s="12"/>
      <c r="AM1440" s="12"/>
      <c r="AN1440" s="12"/>
    </row>
    <row r="1441" spans="1:40" x14ac:dyDescent="0.35">
      <c r="A1441" s="12"/>
      <c r="B1441" s="12">
        <f t="shared" si="700"/>
        <v>131100</v>
      </c>
      <c r="C1441" s="29" t="str">
        <f t="shared" si="702"/>
        <v>-4.03020866571605E-06+0.0169309087335637i</v>
      </c>
      <c r="D1441" s="28" t="str">
        <f t="shared" si="703"/>
        <v>-5.39909193113029+0.129803633623988i</v>
      </c>
      <c r="E1441" s="12" t="str">
        <f t="shared" si="704"/>
        <v>4200</v>
      </c>
      <c r="F1441" s="12" t="str">
        <f t="shared" si="705"/>
        <v>0.704225352112676</v>
      </c>
      <c r="G1441" s="12" t="str">
        <f t="shared" si="701"/>
        <v>0.704225352112676</v>
      </c>
      <c r="H1441" s="12" t="str">
        <f t="shared" si="706"/>
        <v>7.49357038598361+2.32795896513347i</v>
      </c>
      <c r="I1441" s="12" t="str">
        <f t="shared" si="707"/>
        <v>514.828496107027i</v>
      </c>
      <c r="J1441" s="12" t="str">
        <f t="shared" si="708"/>
        <v>-225.711782662214+111.34545968684i</v>
      </c>
      <c r="K1441" s="12" t="str">
        <f t="shared" si="709"/>
        <v>0.904965888512791-1.8344839970952i</v>
      </c>
      <c r="L1441" s="12" t="str">
        <f t="shared" si="710"/>
        <v>0.0452686348586815-0.0772468216450114i</v>
      </c>
      <c r="M1441" s="12" t="str">
        <f t="shared" si="711"/>
        <v>0.950234523371473-1.91173081874021i</v>
      </c>
      <c r="N1441" s="12" t="str">
        <f t="shared" si="712"/>
        <v>-1.64745118754249i</v>
      </c>
      <c r="O1441" s="12" t="str">
        <f t="shared" si="713"/>
        <v>-0.0765798125526955-0.997063454504975i</v>
      </c>
      <c r="P1441" s="12" t="str">
        <f t="shared" si="714"/>
        <v>1.0765798125527+0.997063454504975i</v>
      </c>
      <c r="Q1441" s="12" t="str">
        <f t="shared" si="715"/>
        <v>-1.0765798125527+0.650387733037515i</v>
      </c>
      <c r="R1441" s="12" t="str">
        <f t="shared" si="716"/>
        <v>-0.322716258735995-1.12110048541296i</v>
      </c>
      <c r="S1441" s="12" t="str">
        <f t="shared" si="717"/>
        <v>0.16870677393199i</v>
      </c>
      <c r="T1441" s="12" t="str">
        <f t="shared" si="718"/>
        <v>0.189137246147608-0.0544444189067511i</v>
      </c>
      <c r="U1441" s="12" t="str">
        <f t="shared" si="719"/>
        <v>0.001-0.0121399651481232i</v>
      </c>
      <c r="V1441" s="12" t="str">
        <f t="shared" si="720"/>
        <v>0.0015-0.00368995901158761i</v>
      </c>
      <c r="W1441" s="12" t="str">
        <f t="shared" si="721"/>
        <v>0.000928349082871051-0.00288168446327463i</v>
      </c>
      <c r="X1441" s="12" t="str">
        <f t="shared" si="722"/>
        <v>0.00117594541250361-0.00266110514485504i</v>
      </c>
      <c r="Y1441" s="12" t="str">
        <f t="shared" si="723"/>
        <v>0.00029+0.123558839065687i</v>
      </c>
      <c r="Z1441" s="12" t="str">
        <f t="shared" si="724"/>
        <v>-0.262680567872653-0.119906468494793i</v>
      </c>
      <c r="AA1441" s="12" t="str">
        <f t="shared" si="725"/>
        <v>1.2033691537375-99.2428520981741i</v>
      </c>
      <c r="AB1441" s="12" t="str">
        <f t="shared" si="726"/>
        <v>0.472121891628847-0.135903438198673i</v>
      </c>
      <c r="AC1441" s="12" t="str">
        <f t="shared" si="727"/>
        <v>1.18881572948802-1.03171010925005i</v>
      </c>
      <c r="AD1441" s="12" t="str">
        <f t="shared" si="728"/>
        <v>0.283115974741437+0.131382998355443i</v>
      </c>
      <c r="AE1441" s="12" t="str">
        <f t="shared" si="729"/>
        <v>-0.058615393665842-0.0684591973225263i</v>
      </c>
      <c r="AF1441" s="12" t="str">
        <f t="shared" si="730"/>
        <v>-12.8926623171139-2.19815533150948i</v>
      </c>
      <c r="AG1441" s="12" t="str">
        <f t="shared" si="731"/>
        <v>1.04843384974788-0.101139667108461i</v>
      </c>
      <c r="AH1441" s="12" t="str">
        <f t="shared" si="732"/>
        <v>0.479734921770246+1.0110197073646i</v>
      </c>
      <c r="AI1441" s="12">
        <f t="shared" si="733"/>
        <v>0.97710615285251279</v>
      </c>
      <c r="AJ1441" s="12">
        <f t="shared" si="734"/>
        <v>64.615379721103423</v>
      </c>
      <c r="AK1441" s="12"/>
      <c r="AL1441" s="12"/>
      <c r="AM1441" s="12"/>
      <c r="AN1441" s="12"/>
    </row>
    <row r="1442" spans="1:40" x14ac:dyDescent="0.35">
      <c r="A1442" s="12"/>
      <c r="B1442" s="12">
        <f t="shared" si="700"/>
        <v>131200</v>
      </c>
      <c r="C1442" s="29" t="str">
        <f t="shared" si="702"/>
        <v>-4.02406739660768E-06+0.0169180040789776i</v>
      </c>
      <c r="D1442" s="28" t="str">
        <f t="shared" si="703"/>
        <v>-5.39909188404723+0.129704697938828i</v>
      </c>
      <c r="E1442" s="12" t="str">
        <f t="shared" si="704"/>
        <v>4200</v>
      </c>
      <c r="F1442" s="12" t="str">
        <f t="shared" si="705"/>
        <v>0.704225352112676</v>
      </c>
      <c r="G1442" s="12" t="str">
        <f t="shared" si="701"/>
        <v>0.704225352112676</v>
      </c>
      <c r="H1442" s="12" t="str">
        <f t="shared" si="706"/>
        <v>7.49464459042289+2.32654657461613i</v>
      </c>
      <c r="I1442" s="12" t="str">
        <f t="shared" si="707"/>
        <v>515.221195188726i</v>
      </c>
      <c r="J1442" s="12" t="str">
        <f t="shared" si="708"/>
        <v>-226.057775412593+111.430391387593i</v>
      </c>
      <c r="K1442" s="12" t="str">
        <f t="shared" si="709"/>
        <v>0.903846645159729-1.83362509432677i</v>
      </c>
      <c r="L1442" s="12" t="str">
        <f t="shared" si="710"/>
        <v>0.0452172679561738-0.0772180238835814i</v>
      </c>
      <c r="M1442" s="12" t="str">
        <f t="shared" si="711"/>
        <v>0.949063913115903-1.91084311821035i</v>
      </c>
      <c r="N1442" s="12" t="str">
        <f t="shared" si="712"/>
        <v>-1.64870782460392i</v>
      </c>
      <c r="O1442" s="12" t="str">
        <f t="shared" si="713"/>
        <v>-0.077832698647473-0.996966434250046i</v>
      </c>
      <c r="P1442" s="12" t="str">
        <f t="shared" si="714"/>
        <v>1.07783269864747+0.996966434250046i</v>
      </c>
      <c r="Q1442" s="12" t="str">
        <f t="shared" si="715"/>
        <v>-1.07783269864747+0.651741390353874i</v>
      </c>
      <c r="R1442" s="12" t="str">
        <f t="shared" si="716"/>
        <v>-0.322699155150793-1.12010224945765i</v>
      </c>
      <c r="S1442" s="12" t="str">
        <f t="shared" si="717"/>
        <v>0.16883545949563i</v>
      </c>
      <c r="T1442" s="12" t="str">
        <f t="shared" si="718"/>
        <v>0.189112977969271-0.0544830601387357i</v>
      </c>
      <c r="U1442" s="12" t="str">
        <f t="shared" si="719"/>
        <v>0.001-0.0121307121259067i</v>
      </c>
      <c r="V1442" s="12" t="str">
        <f t="shared" si="720"/>
        <v>0.0015-0.00368714654282878i</v>
      </c>
      <c r="W1442" s="12" t="str">
        <f t="shared" si="721"/>
        <v>0.000928336889161039-0.00287956520878637i</v>
      </c>
      <c r="X1442" s="12" t="str">
        <f t="shared" si="722"/>
        <v>0.00117552871207049-0.00265919293661094i</v>
      </c>
      <c r="Y1442" s="12" t="str">
        <f t="shared" si="723"/>
        <v>0.00029+0.123653086845294i</v>
      </c>
      <c r="Z1442" s="12" t="str">
        <f t="shared" si="724"/>
        <v>-0.262284289129542-0.119764140430316i</v>
      </c>
      <c r="AA1442" s="12" t="str">
        <f t="shared" si="725"/>
        <v>1.20111601884092-99.1640102023927i</v>
      </c>
      <c r="AB1442" s="12" t="str">
        <f t="shared" si="726"/>
        <v>0.47206131372314-0.135999893930746i</v>
      </c>
      <c r="AC1442" s="12" t="str">
        <f t="shared" si="727"/>
        <v>1.18814189623781-1.03110770421846i</v>
      </c>
      <c r="AD1442" s="12" t="str">
        <f t="shared" si="728"/>
        <v>0.283290834665486+0.131384533044082i</v>
      </c>
      <c r="AE1442" s="12" t="str">
        <f t="shared" si="729"/>
        <v>-0.0585675795212889-0.0683881821575825i</v>
      </c>
      <c r="AF1442" s="12" t="str">
        <f t="shared" si="730"/>
        <v>-12.8937364744701-2.1968418766773i</v>
      </c>
      <c r="AG1442" s="12" t="str">
        <f t="shared" si="731"/>
        <v>1.04839535405171-0.101122698689318i</v>
      </c>
      <c r="AH1442" s="12" t="str">
        <f t="shared" si="732"/>
        <v>0.479568427407885+1.01005613913601i</v>
      </c>
      <c r="AI1442" s="12">
        <f t="shared" si="733"/>
        <v>0.96979244721569424</v>
      </c>
      <c r="AJ1442" s="12">
        <f t="shared" si="734"/>
        <v>64.601920527778546</v>
      </c>
      <c r="AK1442" s="12"/>
      <c r="AL1442" s="12"/>
      <c r="AM1442" s="12"/>
      <c r="AN1442" s="12"/>
    </row>
    <row r="1443" spans="1:40" x14ac:dyDescent="0.35">
      <c r="A1443" s="12"/>
      <c r="B1443" s="12">
        <f t="shared" si="700"/>
        <v>131300</v>
      </c>
      <c r="C1443" s="29" t="str">
        <f t="shared" si="702"/>
        <v>-4.01794015399521E-06+0.0169051190811353i</v>
      </c>
      <c r="D1443" s="28" t="str">
        <f t="shared" si="703"/>
        <v>-5.3990918370717+0.129605912955371i</v>
      </c>
      <c r="E1443" s="12" t="str">
        <f t="shared" si="704"/>
        <v>4200</v>
      </c>
      <c r="F1443" s="12" t="str">
        <f t="shared" si="705"/>
        <v>0.704225352112676</v>
      </c>
      <c r="G1443" s="12" t="str">
        <f t="shared" si="701"/>
        <v>0.704225352112676</v>
      </c>
      <c r="H1443" s="12" t="str">
        <f t="shared" si="706"/>
        <v>7.49571667464037+2.32513562159858i</v>
      </c>
      <c r="I1443" s="12" t="str">
        <f t="shared" si="707"/>
        <v>515.613894270425i</v>
      </c>
      <c r="J1443" s="12" t="str">
        <f t="shared" si="708"/>
        <v>-226.404031977497+111.515323088346i</v>
      </c>
      <c r="K1443" s="12" t="str">
        <f t="shared" si="709"/>
        <v>0.902729316589224-1.8327665777211i</v>
      </c>
      <c r="L1443" s="12" t="str">
        <f t="shared" si="710"/>
        <v>0.0451659784614913-0.0771892246938555i</v>
      </c>
      <c r="M1443" s="12" t="str">
        <f t="shared" si="711"/>
        <v>0.947895295050715-1.90995580241496i</v>
      </c>
      <c r="N1443" s="12" t="str">
        <f t="shared" si="712"/>
        <v>-1.64996446166536i</v>
      </c>
      <c r="O1443" s="12" t="str">
        <f t="shared" si="713"/>
        <v>-0.0790854618338055-0.996867839649035i</v>
      </c>
      <c r="P1443" s="12" t="str">
        <f t="shared" si="714"/>
        <v>1.07908546183381+0.996867839649035i</v>
      </c>
      <c r="Q1443" s="12" t="str">
        <f t="shared" si="715"/>
        <v>-1.07908546183381+0.653096622016325i</v>
      </c>
      <c r="R1443" s="12" t="str">
        <f t="shared" si="716"/>
        <v>-0.322682035660145-1.11910541827873i</v>
      </c>
      <c r="S1443" s="12" t="str">
        <f t="shared" si="717"/>
        <v>0.16896414505927i</v>
      </c>
      <c r="T1443" s="12" t="str">
        <f t="shared" si="718"/>
        <v>0.189088690230662-0.0545216942813013i</v>
      </c>
      <c r="U1443" s="12" t="str">
        <f t="shared" si="719"/>
        <v>0.001-0.0121214731981641i</v>
      </c>
      <c r="V1443" s="12" t="str">
        <f t="shared" si="720"/>
        <v>0.0015-0.0036843383581046i</v>
      </c>
      <c r="W1443" s="12" t="str">
        <f t="shared" si="721"/>
        <v>0.000928324687060164-0.00287744923545829i</v>
      </c>
      <c r="X1443" s="12" t="str">
        <f t="shared" si="722"/>
        <v>0.00117511291593523-0.00265728359868777i</v>
      </c>
      <c r="Y1443" s="12" t="str">
        <f t="shared" si="723"/>
        <v>0.00029+0.123747334624902i</v>
      </c>
      <c r="Z1443" s="12" t="str">
        <f t="shared" si="724"/>
        <v>-0.261888924510863-0.119622146611601i</v>
      </c>
      <c r="AA1443" s="12" t="str">
        <f t="shared" si="725"/>
        <v>1.19886931573451-99.0852957728425i</v>
      </c>
      <c r="AB1443" s="12" t="str">
        <f t="shared" si="726"/>
        <v>0.47200068699134-0.136096331966305i</v>
      </c>
      <c r="AC1443" s="12" t="str">
        <f t="shared" si="727"/>
        <v>1.18746925153336-1.03050552360748i</v>
      </c>
      <c r="AD1443" s="12" t="str">
        <f t="shared" si="728"/>
        <v>0.283465727379884+0.131385857486933i</v>
      </c>
      <c r="AE1443" s="12" t="str">
        <f t="shared" si="729"/>
        <v>-0.0585198761722145-0.068317279713191i</v>
      </c>
      <c r="AF1443" s="12" t="str">
        <f t="shared" si="730"/>
        <v>-12.8948085117121-2.19552970864321i</v>
      </c>
      <c r="AG1443" s="12" t="str">
        <f t="shared" si="731"/>
        <v>1.04835684658173-0.101105770896331i</v>
      </c>
      <c r="AH1443" s="12" t="str">
        <f t="shared" si="732"/>
        <v>0.479402356762331+1.00909410276112i</v>
      </c>
      <c r="AI1443" s="12">
        <f t="shared" si="733"/>
        <v>0.9624852298453852</v>
      </c>
      <c r="AJ1443" s="12">
        <f t="shared" si="734"/>
        <v>64.588452724998533</v>
      </c>
      <c r="AK1443" s="12"/>
      <c r="AL1443" s="12"/>
      <c r="AM1443" s="12"/>
      <c r="AN1443" s="12"/>
    </row>
    <row r="1444" spans="1:40" x14ac:dyDescent="0.35">
      <c r="A1444" s="12"/>
      <c r="B1444" s="12">
        <f t="shared" si="700"/>
        <v>131400</v>
      </c>
      <c r="C1444" s="29" t="str">
        <f t="shared" si="702"/>
        <v>-4.01182689519627E-06+0.0168922536951586i</v>
      </c>
      <c r="D1444" s="28" t="str">
        <f t="shared" si="703"/>
        <v>-5.39909179020338+0.129507278329549i</v>
      </c>
      <c r="E1444" s="12" t="str">
        <f t="shared" si="704"/>
        <v>4200</v>
      </c>
      <c r="F1444" s="12" t="str">
        <f t="shared" si="705"/>
        <v>0.704225352112676</v>
      </c>
      <c r="G1444" s="12" t="str">
        <f t="shared" si="701"/>
        <v>0.704225352112676</v>
      </c>
      <c r="H1444" s="12" t="str">
        <f t="shared" si="706"/>
        <v>7.49678664397633+2.32372610459563i</v>
      </c>
      <c r="I1444" s="12" t="str">
        <f t="shared" si="707"/>
        <v>516.006593352123i</v>
      </c>
      <c r="J1444" s="12" t="str">
        <f t="shared" si="708"/>
        <v>-226.750552356926+111.600254789099i</v>
      </c>
      <c r="K1444" s="12" t="str">
        <f t="shared" si="709"/>
        <v>0.901613898862528-1.83190844829262i</v>
      </c>
      <c r="L1444" s="12" t="str">
        <f t="shared" si="710"/>
        <v>0.045114766244349-0.0771604241552702i</v>
      </c>
      <c r="M1444" s="12" t="str">
        <f t="shared" si="711"/>
        <v>0.946728665106877-1.90906887244789i</v>
      </c>
      <c r="N1444" s="12" t="str">
        <f t="shared" si="712"/>
        <v>-1.6512210987268i</v>
      </c>
      <c r="O1444" s="12" t="str">
        <f t="shared" si="713"/>
        <v>-0.0803381001333988-0.996767670857636i</v>
      </c>
      <c r="P1444" s="12" t="str">
        <f t="shared" si="714"/>
        <v>1.0803381001334+0.996767670857636i</v>
      </c>
      <c r="Q1444" s="12" t="str">
        <f t="shared" si="715"/>
        <v>-1.0803381001334+0.654453427869164i</v>
      </c>
      <c r="R1444" s="12" t="str">
        <f t="shared" si="716"/>
        <v>-0.322664900256932-1.11810998865512i</v>
      </c>
      <c r="S1444" s="12" t="str">
        <f t="shared" si="717"/>
        <v>0.16909283062291i</v>
      </c>
      <c r="T1444" s="12" t="str">
        <f t="shared" si="718"/>
        <v>0.189064382929444-0.0545603213271036i</v>
      </c>
      <c r="U1444" s="12" t="str">
        <f t="shared" si="719"/>
        <v>0.001-0.0121122483327165i</v>
      </c>
      <c r="V1444" s="12" t="str">
        <f t="shared" si="720"/>
        <v>0.0015-0.0036815344476342i</v>
      </c>
      <c r="W1444" s="12" t="str">
        <f t="shared" si="721"/>
        <v>0.000928312476570392-0.00287533653578673i</v>
      </c>
      <c r="X1444" s="12" t="str">
        <f t="shared" si="722"/>
        <v>0.00117469802137187-0.0026553771248006i</v>
      </c>
      <c r="Y1444" s="12" t="str">
        <f t="shared" si="723"/>
        <v>0.00029+0.12384158240451i</v>
      </c>
      <c r="Z1444" s="12" t="str">
        <f t="shared" si="724"/>
        <v>-0.261494471199726-0.11948048589861i</v>
      </c>
      <c r="AA1444" s="12" t="str">
        <f t="shared" si="725"/>
        <v>1.1966290197936-99.006708495817i</v>
      </c>
      <c r="AB1444" s="12" t="str">
        <f t="shared" si="726"/>
        <v>0.471940011427615-0.136192752287018i</v>
      </c>
      <c r="AC1444" s="12" t="str">
        <f t="shared" si="727"/>
        <v>1.18679779298524-1.02990356804908i</v>
      </c>
      <c r="AD1444" s="12" t="str">
        <f t="shared" si="728"/>
        <v>0.283640652657924+0.131386971606112i</v>
      </c>
      <c r="AE1444" s="12" t="str">
        <f t="shared" si="729"/>
        <v>-0.0584722832692838-0.0682464896628414i</v>
      </c>
      <c r="AF1444" s="12" t="str">
        <f t="shared" si="730"/>
        <v>-12.8958784341797-2.19421882626608i</v>
      </c>
      <c r="AG1444" s="12" t="str">
        <f t="shared" si="731"/>
        <v>1.04831832732751-0.101088883547035i</v>
      </c>
      <c r="AH1444" s="12" t="str">
        <f t="shared" si="732"/>
        <v>0.479236708733538+1.00813359387753i</v>
      </c>
      <c r="AI1444" s="12">
        <f t="shared" si="733"/>
        <v>0.95518448768981024</v>
      </c>
      <c r="AJ1444" s="12">
        <f t="shared" si="734"/>
        <v>64.574976304023039</v>
      </c>
      <c r="AK1444" s="12"/>
      <c r="AL1444" s="12"/>
      <c r="AM1444" s="12"/>
      <c r="AN1444" s="12"/>
    </row>
    <row r="1445" spans="1:40" x14ac:dyDescent="0.35">
      <c r="A1445" s="12"/>
      <c r="B1445" s="12">
        <f t="shared" si="700"/>
        <v>131500</v>
      </c>
      <c r="C1445" s="29" t="str">
        <f t="shared" si="702"/>
        <v>-4.00572757769076E-06+0.0168794078763056i</v>
      </c>
      <c r="D1445" s="28" t="str">
        <f t="shared" si="703"/>
        <v>-5.39909174344195+0.129408793718343i</v>
      </c>
      <c r="E1445" s="12" t="str">
        <f t="shared" si="704"/>
        <v>4200</v>
      </c>
      <c r="F1445" s="12" t="str">
        <f t="shared" si="705"/>
        <v>0.704225352112676</v>
      </c>
      <c r="G1445" s="12" t="str">
        <f t="shared" si="701"/>
        <v>0.704225352112676</v>
      </c>
      <c r="H1445" s="12" t="str">
        <f t="shared" si="706"/>
        <v>7.49785450375507+2.3223180221212i</v>
      </c>
      <c r="I1445" s="12" t="str">
        <f t="shared" si="707"/>
        <v>516.399292433822i</v>
      </c>
      <c r="J1445" s="12" t="str">
        <f t="shared" si="708"/>
        <v>-227.097336550882+111.685186489851i</v>
      </c>
      <c r="K1445" s="12" t="str">
        <f t="shared" si="709"/>
        <v>0.90050038804954-1.83105070704851i</v>
      </c>
      <c r="L1445" s="12" t="str">
        <f t="shared" si="710"/>
        <v>0.0450636311746525-0.0771316223469094i</v>
      </c>
      <c r="M1445" s="12" t="str">
        <f t="shared" si="711"/>
        <v>0.945564019224193-1.90818232939542i</v>
      </c>
      <c r="N1445" s="12" t="str">
        <f t="shared" si="712"/>
        <v>-1.65247773578823i</v>
      </c>
      <c r="O1445" s="12" t="str">
        <f t="shared" si="713"/>
        <v>-0.0815906115681564-0.99666592803403i</v>
      </c>
      <c r="P1445" s="12" t="str">
        <f t="shared" si="714"/>
        <v>1.08159061156816+0.99666592803403i</v>
      </c>
      <c r="Q1445" s="12" t="str">
        <f t="shared" si="715"/>
        <v>-1.08159061156816+0.6558118077542i</v>
      </c>
      <c r="R1445" s="12" t="str">
        <f t="shared" si="716"/>
        <v>-0.32264774893406-1.11711595737548i</v>
      </c>
      <c r="S1445" s="12" t="str">
        <f t="shared" si="717"/>
        <v>0.16922151618655i</v>
      </c>
      <c r="T1445" s="12" t="str">
        <f t="shared" si="718"/>
        <v>0.189040056063268-0.054598941268799i</v>
      </c>
      <c r="U1445" s="12" t="str">
        <f t="shared" si="719"/>
        <v>0.001-0.0121030374974825i</v>
      </c>
      <c r="V1445" s="12" t="str">
        <f t="shared" si="720"/>
        <v>0.0015-0.00367873480166642i</v>
      </c>
      <c r="W1445" s="12" t="str">
        <f t="shared" si="721"/>
        <v>0.000928300257693699-0.0028732271022908i</v>
      </c>
      <c r="X1445" s="12" t="str">
        <f t="shared" si="722"/>
        <v>0.00117428402566461-0.00265347350868252i</v>
      </c>
      <c r="Y1445" s="12" t="str">
        <f t="shared" si="723"/>
        <v>0.00029+0.123935830184117i</v>
      </c>
      <c r="Z1445" s="12" t="str">
        <f t="shared" si="724"/>
        <v>-0.261100926390097-0.119339157156288i</v>
      </c>
      <c r="AA1445" s="12" t="str">
        <f t="shared" si="725"/>
        <v>1.19439510651108-98.9282480586517i</v>
      </c>
      <c r="AB1445" s="12" t="str">
        <f t="shared" si="726"/>
        <v>0.471879287026101-0.136289154874553i</v>
      </c>
      <c r="AC1445" s="12" t="str">
        <f t="shared" si="727"/>
        <v>1.18612751820919-1.02930183817077i</v>
      </c>
      <c r="AD1445" s="12" t="str">
        <f t="shared" si="728"/>
        <v>0.283815610272744+0.131387875323921i</v>
      </c>
      <c r="AE1445" s="12" t="str">
        <f t="shared" si="729"/>
        <v>-0.0584248004644721-0.0681758116812491i</v>
      </c>
      <c r="AF1445" s="12" t="str">
        <f t="shared" si="730"/>
        <v>-12.896946247197-2.19290922840286i</v>
      </c>
      <c r="AG1445" s="12" t="str">
        <f t="shared" si="731"/>
        <v>1.04827979627878-0.101072036459509i</v>
      </c>
      <c r="AH1445" s="12" t="str">
        <f t="shared" si="732"/>
        <v>0.479071482224241+1.00717460813824i</v>
      </c>
      <c r="AI1445" s="12">
        <f t="shared" si="733"/>
        <v>0.94789020772737254</v>
      </c>
      <c r="AJ1445" s="12">
        <f t="shared" si="734"/>
        <v>64.561491256152948</v>
      </c>
      <c r="AK1445" s="12"/>
      <c r="AL1445" s="12"/>
      <c r="AM1445" s="12"/>
      <c r="AN1445" s="12"/>
    </row>
    <row r="1446" spans="1:40" x14ac:dyDescent="0.35">
      <c r="A1446" s="12"/>
      <c r="B1446" s="12">
        <f t="shared" si="700"/>
        <v>131600</v>
      </c>
      <c r="C1446" s="29" t="str">
        <f t="shared" si="702"/>
        <v>-3.99964215912001E-06+0.0168665815799703i</v>
      </c>
      <c r="D1446" s="28" t="str">
        <f t="shared" si="703"/>
        <v>-5.39909169678707+0.129310458779772i</v>
      </c>
      <c r="E1446" s="12" t="str">
        <f t="shared" si="704"/>
        <v>4200</v>
      </c>
      <c r="F1446" s="12" t="str">
        <f t="shared" si="705"/>
        <v>0.704225352112676</v>
      </c>
      <c r="G1446" s="12" t="str">
        <f t="shared" si="701"/>
        <v>0.704225352112676</v>
      </c>
      <c r="H1446" s="12" t="str">
        <f t="shared" si="706"/>
        <v>7.498920259285+2.32091137268841i</v>
      </c>
      <c r="I1446" s="12" t="str">
        <f t="shared" si="707"/>
        <v>516.791991515521i</v>
      </c>
      <c r="J1446" s="12" t="str">
        <f t="shared" si="708"/>
        <v>-227.444384559362+111.770118190604i</v>
      </c>
      <c r="K1446" s="12" t="str">
        <f t="shared" si="709"/>
        <v>0.899388780228847-1.8301933549887i</v>
      </c>
      <c r="L1446" s="12" t="str">
        <f t="shared" si="710"/>
        <v>0.0450125731224979-0.0771028193475057i</v>
      </c>
      <c r="M1446" s="12" t="str">
        <f t="shared" si="711"/>
        <v>0.944401353351345-1.90729617433621i</v>
      </c>
      <c r="N1446" s="12" t="str">
        <f t="shared" si="712"/>
        <v>-1.65373437284967i</v>
      </c>
      <c r="O1446" s="12" t="str">
        <f t="shared" si="713"/>
        <v>-0.0828429941602113-0.996562611338882i</v>
      </c>
      <c r="P1446" s="12" t="str">
        <f t="shared" si="714"/>
        <v>1.08284299416021+0.996562611338882i</v>
      </c>
      <c r="Q1446" s="12" t="str">
        <f t="shared" si="715"/>
        <v>-1.08284299416021+0.657171761510788i</v>
      </c>
      <c r="R1446" s="12" t="str">
        <f t="shared" si="716"/>
        <v>-0.322630581684406-1.11612332123826i</v>
      </c>
      <c r="S1446" s="12" t="str">
        <f t="shared" si="717"/>
        <v>0.16935020175019i</v>
      </c>
      <c r="T1446" s="12" t="str">
        <f t="shared" si="718"/>
        <v>0.189015709629791-0.0546375540990353i</v>
      </c>
      <c r="U1446" s="12" t="str">
        <f t="shared" si="719"/>
        <v>0.001-0.0120938406604784i</v>
      </c>
      <c r="V1446" s="12" t="str">
        <f t="shared" si="720"/>
        <v>0.0015-0.00367593941047975i</v>
      </c>
      <c r="W1446" s="12" t="str">
        <f t="shared" si="721"/>
        <v>0.000928288030432057-0.00287112092751236i</v>
      </c>
      <c r="X1446" s="12" t="str">
        <f t="shared" si="722"/>
        <v>0.00117387092610771-0.0026515727440846i</v>
      </c>
      <c r="Y1446" s="12" t="str">
        <f t="shared" si="723"/>
        <v>0.00029+0.124030077963725i</v>
      </c>
      <c r="Z1446" s="12" t="str">
        <f t="shared" si="724"/>
        <v>-0.26070828728674-0.119198159254526i</v>
      </c>
      <c r="AA1446" s="12" t="str">
        <f t="shared" si="725"/>
        <v>1.19216755149658-98.8499141497164i</v>
      </c>
      <c r="AB1446" s="12" t="str">
        <f t="shared" si="726"/>
        <v>0.471818513780948-0.136385539710557i</v>
      </c>
      <c r="AC1446" s="12" t="str">
        <f t="shared" si="727"/>
        <v>1.18545842482622-1.0287003345956i</v>
      </c>
      <c r="AD1446" s="12" t="str">
        <f t="shared" si="728"/>
        <v>0.283990599997334+0.131388568562865i</v>
      </c>
      <c r="AE1446" s="12" t="str">
        <f t="shared" si="729"/>
        <v>-0.058377427411058-0.0681052454443514i</v>
      </c>
      <c r="AF1446" s="12" t="str">
        <f t="shared" si="730"/>
        <v>-12.8980119560721-2.19160091390864i</v>
      </c>
      <c r="AG1446" s="12" t="str">
        <f t="shared" si="731"/>
        <v>1.0482412534254-0.101055229452365i</v>
      </c>
      <c r="AH1446" s="12" t="str">
        <f t="shared" si="732"/>
        <v>0.478906676139921+1.0062171412116i</v>
      </c>
      <c r="AI1446" s="12">
        <f t="shared" si="733"/>
        <v>0.94060237696657112</v>
      </c>
      <c r="AJ1446" s="12">
        <f t="shared" si="734"/>
        <v>64.547997572731873</v>
      </c>
      <c r="AK1446" s="12"/>
      <c r="AL1446" s="12"/>
      <c r="AM1446" s="12"/>
      <c r="AN1446" s="12"/>
    </row>
    <row r="1447" spans="1:40" x14ac:dyDescent="0.35">
      <c r="A1447" s="12"/>
      <c r="B1447" s="12">
        <f t="shared" si="700"/>
        <v>131700</v>
      </c>
      <c r="C1447" s="29" t="str">
        <f t="shared" si="702"/>
        <v>-3.99357059728613E-06+0.0168537747616823i</v>
      </c>
      <c r="D1447" s="28" t="str">
        <f t="shared" si="703"/>
        <v>-5.39909165023843+0.129212273172898i</v>
      </c>
      <c r="E1447" s="12" t="str">
        <f t="shared" si="704"/>
        <v>4200</v>
      </c>
      <c r="F1447" s="12" t="str">
        <f t="shared" si="705"/>
        <v>0.704225352112676</v>
      </c>
      <c r="G1447" s="12" t="str">
        <f t="shared" si="701"/>
        <v>0.704225352112676</v>
      </c>
      <c r="H1447" s="12" t="str">
        <f t="shared" si="706"/>
        <v>7.49998391585868+2.31950615480952i</v>
      </c>
      <c r="I1447" s="12" t="str">
        <f t="shared" si="707"/>
        <v>517.18469059722i</v>
      </c>
      <c r="J1447" s="12" t="str">
        <f t="shared" si="708"/>
        <v>-227.791696382369+111.855049891357i</v>
      </c>
      <c r="K1447" s="12" t="str">
        <f t="shared" si="709"/>
        <v>0.898279071487612-1.82933639310596i</v>
      </c>
      <c r="L1447" s="12" t="str">
        <f t="shared" si="710"/>
        <v>0.0449615919581709-0.0770740152354412i</v>
      </c>
      <c r="M1447" s="12" t="str">
        <f t="shared" si="711"/>
        <v>0.943240663445783-1.9064104083414i</v>
      </c>
      <c r="N1447" s="12" t="str">
        <f t="shared" si="712"/>
        <v>-1.6549910099111i</v>
      </c>
      <c r="O1447" s="12" t="str">
        <f t="shared" si="713"/>
        <v>-0.0840952459318607-0.996457720935344i</v>
      </c>
      <c r="P1447" s="12" t="str">
        <f t="shared" si="714"/>
        <v>1.08409524593186+0.996457720935344i</v>
      </c>
      <c r="Q1447" s="12" t="str">
        <f t="shared" si="715"/>
        <v>-1.08409524593186+0.658533288975756i</v>
      </c>
      <c r="R1447" s="12" t="str">
        <f t="shared" si="716"/>
        <v>-0.32261339850086-1.1151320770516i</v>
      </c>
      <c r="S1447" s="12" t="str">
        <f t="shared" si="717"/>
        <v>0.16947888731383i</v>
      </c>
      <c r="T1447" s="12" t="str">
        <f t="shared" si="718"/>
        <v>0.188991343626665-0.054676159810459i</v>
      </c>
      <c r="U1447" s="12" t="str">
        <f t="shared" si="719"/>
        <v>0.001-0.0120846577898174i</v>
      </c>
      <c r="V1447" s="12" t="str">
        <f t="shared" si="720"/>
        <v>0.0015-0.0036731482643822i</v>
      </c>
      <c r="W1447" s="12" t="str">
        <f t="shared" si="721"/>
        <v>0.000928275794787447-0.00286901800401589i</v>
      </c>
      <c r="X1447" s="12" t="str">
        <f t="shared" si="722"/>
        <v>0.00117345872000557-0.00264967482477589i</v>
      </c>
      <c r="Y1447" s="12" t="str">
        <f t="shared" si="723"/>
        <v>0.00029+0.124124325743333i</v>
      </c>
      <c r="Z1447" s="12" t="str">
        <f t="shared" si="724"/>
        <v>-0.260316551105184-0.119057491068156i</v>
      </c>
      <c r="AA1447" s="12" t="str">
        <f t="shared" si="725"/>
        <v>1.18994633047608-98.7717064584165i</v>
      </c>
      <c r="AB1447" s="12" t="str">
        <f t="shared" si="726"/>
        <v>0.471757691686297-0.136481906776676i</v>
      </c>
      <c r="AC1447" s="12" t="str">
        <f t="shared" si="727"/>
        <v>1.1847905104625-1.02809905794225i</v>
      </c>
      <c r="AD1447" s="12" t="str">
        <f t="shared" si="728"/>
        <v>0.284165621604528+0.131389051245646i</v>
      </c>
      <c r="AE1447" s="12" t="str">
        <f t="shared" si="729"/>
        <v>-0.0583301637636196-0.0680347906293071i</v>
      </c>
      <c r="AF1447" s="12" t="str">
        <f t="shared" si="730"/>
        <v>-12.8990755660971-2.19029388163662i</v>
      </c>
      <c r="AG1447" s="12" t="str">
        <f t="shared" si="731"/>
        <v>1.04820269875738-0.101038462344751i</v>
      </c>
      <c r="AH1447" s="12" t="str">
        <f t="shared" si="732"/>
        <v>0.478742289388803+1.00526118878129i</v>
      </c>
      <c r="AI1447" s="12">
        <f t="shared" si="733"/>
        <v>0.93332098244626027</v>
      </c>
      <c r="AJ1447" s="12">
        <f t="shared" si="734"/>
        <v>64.53449524514653</v>
      </c>
      <c r="AK1447" s="12"/>
      <c r="AL1447" s="12"/>
      <c r="AM1447" s="12"/>
      <c r="AN1447" s="12"/>
    </row>
    <row r="1448" spans="1:40" x14ac:dyDescent="0.35">
      <c r="A1448" s="12"/>
      <c r="B1448" s="12">
        <f t="shared" si="700"/>
        <v>131800</v>
      </c>
      <c r="C1448" s="29" t="str">
        <f t="shared" si="702"/>
        <v>-3.98751285015127E-06+0.0168409873771063i</v>
      </c>
      <c r="D1448" s="28" t="str">
        <f t="shared" si="703"/>
        <v>-5.3990916037957+0.129114236557815i</v>
      </c>
      <c r="E1448" s="12" t="str">
        <f t="shared" si="704"/>
        <v>4200</v>
      </c>
      <c r="F1448" s="12" t="str">
        <f t="shared" si="705"/>
        <v>0.704225352112676</v>
      </c>
      <c r="G1448" s="12" t="str">
        <f t="shared" si="701"/>
        <v>0.704225352112676</v>
      </c>
      <c r="H1448" s="12" t="str">
        <f t="shared" si="706"/>
        <v>7.50104547875285+2.31810236699608i</v>
      </c>
      <c r="I1448" s="12" t="str">
        <f t="shared" si="707"/>
        <v>517.577389678919i</v>
      </c>
      <c r="J1448" s="12" t="str">
        <f t="shared" si="708"/>
        <v>-228.139272019901+111.93998159211i</v>
      </c>
      <c r="K1448" s="12" t="str">
        <f t="shared" si="709"/>
        <v>0.897171257921647-1.82847982238591i</v>
      </c>
      <c r="L1448" s="12" t="str">
        <f t="shared" si="710"/>
        <v>0.044910687552149-0.0770452100887499i</v>
      </c>
      <c r="M1448" s="12" t="str">
        <f t="shared" si="711"/>
        <v>0.942081945473796-1.90552503247466i</v>
      </c>
      <c r="N1448" s="12" t="str">
        <f t="shared" si="712"/>
        <v>-1.65624764697254i</v>
      </c>
      <c r="O1448" s="12" t="str">
        <f t="shared" si="713"/>
        <v>-0.085347364905648-0.996351256989051i</v>
      </c>
      <c r="P1448" s="12" t="str">
        <f t="shared" si="714"/>
        <v>1.08534736490565+0.996351256989051i</v>
      </c>
      <c r="Q1448" s="12" t="str">
        <f t="shared" si="715"/>
        <v>-1.08534736490565+0.659896389983489i</v>
      </c>
      <c r="R1448" s="12" t="str">
        <f t="shared" si="716"/>
        <v>-0.322596199376289-1.11414222163333i</v>
      </c>
      <c r="S1448" s="12" t="str">
        <f t="shared" si="717"/>
        <v>0.16960757287747i</v>
      </c>
      <c r="T1448" s="12" t="str">
        <f t="shared" si="718"/>
        <v>0.188966958051541-0.0547147583957088i</v>
      </c>
      <c r="U1448" s="12" t="str">
        <f t="shared" si="719"/>
        <v>0.001-0.0120754888537098i</v>
      </c>
      <c r="V1448" s="12" t="str">
        <f t="shared" si="720"/>
        <v>0.0015-0.00367036135371118i</v>
      </c>
      <c r="W1448" s="12" t="str">
        <f t="shared" si="721"/>
        <v>0.000928263550761844-0.00286691832438847i</v>
      </c>
      <c r="X1448" s="12" t="str">
        <f t="shared" si="722"/>
        <v>0.00117304740467253-0.00264777974454331i</v>
      </c>
      <c r="Y1448" s="12" t="str">
        <f t="shared" si="723"/>
        <v>0.00029+0.12421857352294i</v>
      </c>
      <c r="Z1448" s="12" t="str">
        <f t="shared" si="724"/>
        <v>-0.25992571507167-0.118917151476908i</v>
      </c>
      <c r="AA1448" s="12" t="str">
        <f t="shared" si="725"/>
        <v>1.18773141929106-98.6936246751861i</v>
      </c>
      <c r="AB1448" s="12" t="str">
        <f t="shared" si="726"/>
        <v>0.471696820736283-0.136578256054534i</v>
      </c>
      <c r="AC1448" s="12" t="str">
        <f t="shared" si="727"/>
        <v>1.18412377274939-1.02749800882497i</v>
      </c>
      <c r="AD1448" s="12" t="str">
        <f t="shared" si="728"/>
        <v>0.284340674867012+0.131389323295172i</v>
      </c>
      <c r="AE1448" s="12" t="str">
        <f t="shared" si="729"/>
        <v>-0.0582830091780289-0.0679644469144872i</v>
      </c>
      <c r="AF1448" s="12" t="str">
        <f t="shared" si="730"/>
        <v>-12.9001370825486-2.18898813043826i</v>
      </c>
      <c r="AG1448" s="12" t="str">
        <f t="shared" si="731"/>
        <v>1.04816413226485-0.101021734956352i</v>
      </c>
      <c r="AH1448" s="12" t="str">
        <f t="shared" si="732"/>
        <v>0.47857832088188+1.00430674654626i</v>
      </c>
      <c r="AI1448" s="12">
        <f t="shared" si="733"/>
        <v>0.92604601123570651</v>
      </c>
      <c r="AJ1448" s="12">
        <f t="shared" si="734"/>
        <v>64.520984264825316</v>
      </c>
      <c r="AK1448" s="12"/>
      <c r="AL1448" s="12"/>
      <c r="AM1448" s="12"/>
      <c r="AN1448" s="12"/>
    </row>
    <row r="1449" spans="1:40" x14ac:dyDescent="0.35">
      <c r="A1449" s="12"/>
      <c r="B1449" s="12">
        <f t="shared" si="700"/>
        <v>131900</v>
      </c>
      <c r="C1449" s="29" t="str">
        <f t="shared" si="702"/>
        <v>-3.98146887583684E-06+0.0168282193820411i</v>
      </c>
      <c r="D1449" s="28" t="str">
        <f t="shared" si="703"/>
        <v>-5.39909155745857+0.129016348595648i</v>
      </c>
      <c r="E1449" s="12" t="str">
        <f t="shared" si="704"/>
        <v>4200</v>
      </c>
      <c r="F1449" s="12" t="str">
        <f t="shared" si="705"/>
        <v>0.704225352112676</v>
      </c>
      <c r="G1449" s="12" t="str">
        <f t="shared" si="701"/>
        <v>0.704225352112676</v>
      </c>
      <c r="H1449" s="12" t="str">
        <f t="shared" si="706"/>
        <v>7.50210495322853+2.31670000775884i</v>
      </c>
      <c r="I1449" s="12" t="str">
        <f t="shared" si="707"/>
        <v>517.970088760617i</v>
      </c>
      <c r="J1449" s="12" t="str">
        <f t="shared" si="708"/>
        <v>-228.487111471959+112.024913292862i</v>
      </c>
      <c r="K1449" s="12" t="str">
        <f t="shared" si="709"/>
        <v>0.896065335635336-1.82762364380705i</v>
      </c>
      <c r="L1449" s="12" t="str">
        <f t="shared" si="710"/>
        <v>0.0448598597750987-0.0770164039851177i</v>
      </c>
      <c r="M1449" s="12" t="str">
        <f t="shared" si="711"/>
        <v>0.940925195410435-1.90464004779217i</v>
      </c>
      <c r="N1449" s="12" t="str">
        <f t="shared" si="712"/>
        <v>-1.65750428403397i</v>
      </c>
      <c r="O1449" s="12" t="str">
        <f t="shared" si="713"/>
        <v>-0.0865993491042865-0.996243219668126i</v>
      </c>
      <c r="P1449" s="12" t="str">
        <f t="shared" si="714"/>
        <v>1.08659934910429+0.996243219668126i</v>
      </c>
      <c r="Q1449" s="12" t="str">
        <f t="shared" si="715"/>
        <v>-1.08659934910429+0.661261064365844i</v>
      </c>
      <c r="R1449" s="12" t="str">
        <f t="shared" si="716"/>
        <v>-0.322578984303555-1.11315375181092i</v>
      </c>
      <c r="S1449" s="12" t="str">
        <f t="shared" si="717"/>
        <v>0.16973625844111i</v>
      </c>
      <c r="T1449" s="12" t="str">
        <f t="shared" si="718"/>
        <v>0.18894255290207-0.054753349847419i</v>
      </c>
      <c r="U1449" s="12" t="str">
        <f t="shared" si="719"/>
        <v>0.000999999999999999-0.0120663338204621i</v>
      </c>
      <c r="V1449" s="12" t="str">
        <f t="shared" si="720"/>
        <v>0.0015-0.00366757866883347i</v>
      </c>
      <c r="W1449" s="12" t="str">
        <f t="shared" si="721"/>
        <v>0.000928251298357218-0.00286482188123964i</v>
      </c>
      <c r="X1449" s="12" t="str">
        <f t="shared" si="722"/>
        <v>0.00117263697743295-0.00264588749719161i</v>
      </c>
      <c r="Y1449" s="12" t="str">
        <f t="shared" si="723"/>
        <v>0.00029+0.124312821302548i</v>
      </c>
      <c r="Z1449" s="12" t="str">
        <f t="shared" si="724"/>
        <v>-0.259535776423091-0.118777139365391i</v>
      </c>
      <c r="AA1449" s="12" t="str">
        <f t="shared" si="725"/>
        <v>1.18552279389785-98.6156684914819i</v>
      </c>
      <c r="AB1449" s="12" t="str">
        <f t="shared" si="726"/>
        <v>0.471635900925043-0.136674587525744i</v>
      </c>
      <c r="AC1449" s="12" t="str">
        <f t="shared" si="727"/>
        <v>1.18345820932346-1.02689718785368i</v>
      </c>
      <c r="AD1449" s="12" t="str">
        <f t="shared" si="728"/>
        <v>0.284515759557312+0.131389384634548i</v>
      </c>
      <c r="AE1449" s="12" t="str">
        <f t="shared" si="729"/>
        <v>-0.0582359633114416-0.0678942139794684i</v>
      </c>
      <c r="AF1449" s="12" t="str">
        <f t="shared" si="730"/>
        <v>-12.9011965106871-2.18768365916319i</v>
      </c>
      <c r="AG1449" s="12" t="str">
        <f t="shared" si="731"/>
        <v>1.04812555393809-0.101005047107379i</v>
      </c>
      <c r="AH1449" s="12" t="str">
        <f t="shared" si="732"/>
        <v>0.478414769532829+1.0033538102206i</v>
      </c>
      <c r="AI1449" s="12">
        <f t="shared" si="733"/>
        <v>0.9187774504337749</v>
      </c>
      <c r="AJ1449" s="12">
        <f t="shared" si="734"/>
        <v>64.50746462324021</v>
      </c>
      <c r="AK1449" s="12"/>
      <c r="AL1449" s="12"/>
      <c r="AM1449" s="12"/>
      <c r="AN1449" s="12"/>
    </row>
    <row r="1450" spans="1:40" x14ac:dyDescent="0.35">
      <c r="A1450" s="12"/>
      <c r="B1450" s="12">
        <f t="shared" si="700"/>
        <v>132000</v>
      </c>
      <c r="C1450" s="29" t="str">
        <f t="shared" si="702"/>
        <v>-3.97543863262284E-06+0.0168154707324197i</v>
      </c>
      <c r="D1450" s="28" t="str">
        <f t="shared" si="703"/>
        <v>-5.3990915112267+0.128918608948551i</v>
      </c>
      <c r="E1450" s="12" t="str">
        <f t="shared" si="704"/>
        <v>4200</v>
      </c>
      <c r="F1450" s="12" t="str">
        <f t="shared" si="705"/>
        <v>0.704225352112676</v>
      </c>
      <c r="G1450" s="12" t="str">
        <f t="shared" si="701"/>
        <v>0.704225352112676</v>
      </c>
      <c r="H1450" s="12" t="str">
        <f t="shared" si="706"/>
        <v>7.50316234453102+2.31529907560777i</v>
      </c>
      <c r="I1450" s="12" t="str">
        <f t="shared" si="707"/>
        <v>518.362787842316i</v>
      </c>
      <c r="J1450" s="12" t="str">
        <f t="shared" si="708"/>
        <v>-228.835214738543+112.109844993615i</v>
      </c>
      <c r="K1450" s="12" t="str">
        <f t="shared" si="709"/>
        <v>0.894961300741664-1.82676785834079i</v>
      </c>
      <c r="L1450" s="12" t="str">
        <f t="shared" si="710"/>
        <v>0.0448091084978773-0.0769875970018843i</v>
      </c>
      <c r="M1450" s="12" t="str">
        <f t="shared" si="711"/>
        <v>0.939770409239541-1.90375545534267i</v>
      </c>
      <c r="N1450" s="12" t="str">
        <f t="shared" si="712"/>
        <v>-1.65876092109541i</v>
      </c>
      <c r="O1450" s="12" t="str">
        <f t="shared" si="713"/>
        <v>-0.0878511965507423-0.996133609143173i</v>
      </c>
      <c r="P1450" s="12" t="str">
        <f t="shared" si="714"/>
        <v>1.08785119655074+0.996133609143173i</v>
      </c>
      <c r="Q1450" s="12" t="str">
        <f t="shared" si="715"/>
        <v>-1.08785119655074+0.662627311952237i</v>
      </c>
      <c r="R1450" s="12" t="str">
        <f t="shared" si="716"/>
        <v>-0.322561753275509-1.11216666442145i</v>
      </c>
      <c r="S1450" s="12" t="str">
        <f t="shared" si="717"/>
        <v>0.16986494400475i</v>
      </c>
      <c r="T1450" s="12" t="str">
        <f t="shared" si="718"/>
        <v>0.188918128175899-0.0547919341582183i</v>
      </c>
      <c r="U1450" s="12" t="str">
        <f t="shared" si="719"/>
        <v>0.001-0.0120571926584769i</v>
      </c>
      <c r="V1450" s="12" t="str">
        <f t="shared" si="720"/>
        <v>0.0015-0.00366480020014496i</v>
      </c>
      <c r="W1450" s="12" t="str">
        <f t="shared" si="721"/>
        <v>0.000928239037575558-0.00286272866720132i</v>
      </c>
      <c r="X1450" s="12" t="str">
        <f t="shared" si="722"/>
        <v>0.00117222743562111-0.00264399807654326i</v>
      </c>
      <c r="Y1450" s="12" t="str">
        <f t="shared" si="723"/>
        <v>0.00029+0.124407069082156i</v>
      </c>
      <c r="Z1450" s="12" t="str">
        <f t="shared" si="724"/>
        <v>-0.259146732406944-0.118637453623064i</v>
      </c>
      <c r="AA1450" s="12" t="str">
        <f t="shared" si="725"/>
        <v>1.18332043036705-98.5378375997801i</v>
      </c>
      <c r="AB1450" s="12" t="str">
        <f t="shared" si="726"/>
        <v>0.471574932246704-0.136770901171908i</v>
      </c>
      <c r="AC1450" s="12" t="str">
        <f t="shared" si="727"/>
        <v>1.18279381782644-1.0262965956339i</v>
      </c>
      <c r="AD1450" s="12" t="str">
        <f t="shared" si="728"/>
        <v>0.284690875447811+0.131389235187074i</v>
      </c>
      <c r="AE1450" s="12" t="str">
        <f t="shared" si="729"/>
        <v>-0.058189025822296-0.0678240915050269i</v>
      </c>
      <c r="AF1450" s="12" t="str">
        <f t="shared" si="730"/>
        <v>-12.9022538557577-2.18638046665922i</v>
      </c>
      <c r="AG1450" s="12" t="str">
        <f t="shared" si="731"/>
        <v>1.0480869637675-0.100988398618572i</v>
      </c>
      <c r="AH1450" s="12" t="str">
        <f t="shared" si="732"/>
        <v>0.478251634258108+1.0024023755335i</v>
      </c>
      <c r="AI1450" s="12">
        <f t="shared" si="733"/>
        <v>0.91151528716938002</v>
      </c>
      <c r="AJ1450" s="12">
        <f t="shared" si="734"/>
        <v>64.493936311902132</v>
      </c>
      <c r="AK1450" s="12"/>
      <c r="AL1450" s="12"/>
      <c r="AM1450" s="12"/>
      <c r="AN1450" s="12"/>
    </row>
    <row r="1451" spans="1:40" x14ac:dyDescent="0.35">
      <c r="A1451" s="12"/>
      <c r="B1451" s="12">
        <f t="shared" si="700"/>
        <v>132100</v>
      </c>
      <c r="C1451" s="29" t="str">
        <f t="shared" si="702"/>
        <v>-3.96942207894713E-06+0.0168027413843086i</v>
      </c>
      <c r="D1451" s="28" t="str">
        <f t="shared" si="703"/>
        <v>-5.39909146509979+0.128821017279699i</v>
      </c>
      <c r="E1451" s="12" t="str">
        <f t="shared" si="704"/>
        <v>4200</v>
      </c>
      <c r="F1451" s="12" t="str">
        <f t="shared" si="705"/>
        <v>0.704225352112676</v>
      </c>
      <c r="G1451" s="12" t="str">
        <f t="shared" si="701"/>
        <v>0.704225352112676</v>
      </c>
      <c r="H1451" s="12" t="str">
        <f t="shared" si="706"/>
        <v>7.50421765789001+2.3138995690522i</v>
      </c>
      <c r="I1451" s="12" t="str">
        <f t="shared" si="707"/>
        <v>518.755486924015i</v>
      </c>
      <c r="J1451" s="12" t="str">
        <f t="shared" si="708"/>
        <v>-229.183581819652+112.194776694368i</v>
      </c>
      <c r="K1451" s="12" t="str">
        <f t="shared" si="709"/>
        <v>0.89385914936217-1.82591246695153i</v>
      </c>
      <c r="L1451" s="12" t="str">
        <f t="shared" si="710"/>
        <v>0.0447584335915326-0.0769587892160446i</v>
      </c>
      <c r="M1451" s="12" t="str">
        <f t="shared" si="711"/>
        <v>0.938617582953703-1.90287125616757i</v>
      </c>
      <c r="N1451" s="12" t="str">
        <f t="shared" si="712"/>
        <v>-1.66001755815685i</v>
      </c>
      <c r="O1451" s="12" t="str">
        <f t="shared" si="713"/>
        <v>-0.0891029052681674-0.996022425587282i</v>
      </c>
      <c r="P1451" s="12" t="str">
        <f t="shared" si="714"/>
        <v>1.08910290526817+0.996022425587282i</v>
      </c>
      <c r="Q1451" s="12" t="str">
        <f t="shared" si="715"/>
        <v>-1.08910290526817+0.663995132569568i</v>
      </c>
      <c r="R1451" s="12" t="str">
        <f t="shared" si="716"/>
        <v>-0.322544506285013-1.11118095631156i</v>
      </c>
      <c r="S1451" s="12" t="str">
        <f t="shared" si="717"/>
        <v>0.16999362956839i</v>
      </c>
      <c r="T1451" s="12" t="str">
        <f t="shared" si="718"/>
        <v>0.188893683870677-0.0548305113207337i</v>
      </c>
      <c r="U1451" s="12" t="str">
        <f t="shared" si="719"/>
        <v>0.001-0.0120480653362525i</v>
      </c>
      <c r="V1451" s="12" t="str">
        <f t="shared" si="720"/>
        <v>0.0015-0.00366202593807067i</v>
      </c>
      <c r="W1451" s="12" t="str">
        <f t="shared" si="721"/>
        <v>0.000928226768418839-0.00286063867492775i</v>
      </c>
      <c r="X1451" s="12" t="str">
        <f t="shared" si="722"/>
        <v>0.00117181877658117-0.00264211147643848i</v>
      </c>
      <c r="Y1451" s="12" t="str">
        <f t="shared" si="723"/>
        <v>0.00029+0.124501316861764i</v>
      </c>
      <c r="Z1451" s="12" t="str">
        <f t="shared" si="724"/>
        <v>-0.258758580281302-0.118498093144218i</v>
      </c>
      <c r="AA1451" s="12" t="str">
        <f t="shared" si="725"/>
        <v>1.18112430488288-98.4601316935753i</v>
      </c>
      <c r="AB1451" s="12" t="str">
        <f t="shared" si="726"/>
        <v>0.471513914695397-0.136867196974619i</v>
      </c>
      <c r="AC1451" s="12" t="str">
        <f t="shared" si="727"/>
        <v>1.18213059590521-1.02569623276688i</v>
      </c>
      <c r="AD1451" s="12" t="str">
        <f t="shared" si="728"/>
        <v>0.284866022310736+0.131388874876261i</v>
      </c>
      <c r="AE1451" s="12" t="str">
        <f t="shared" si="729"/>
        <v>-0.0581421963703064-0.0677540791731392i</v>
      </c>
      <c r="AF1451" s="12" t="str">
        <f t="shared" si="730"/>
        <v>-12.9033091229898-2.1850785517725i</v>
      </c>
      <c r="AG1451" s="12" t="str">
        <f t="shared" si="731"/>
        <v>1.04804836174363-0.100971789311201i</v>
      </c>
      <c r="AH1451" s="12" t="str">
        <f t="shared" si="732"/>
        <v>0.478088913976865+1.00145243822925i</v>
      </c>
      <c r="AI1451" s="12">
        <f t="shared" si="733"/>
        <v>0.9042595086015649</v>
      </c>
      <c r="AJ1451" s="12">
        <f t="shared" si="734"/>
        <v>64.480399322366196</v>
      </c>
      <c r="AK1451" s="12"/>
      <c r="AL1451" s="12"/>
      <c r="AM1451" s="12"/>
      <c r="AN1451" s="12"/>
    </row>
    <row r="1452" spans="1:40" x14ac:dyDescent="0.35">
      <c r="A1452" s="12"/>
      <c r="B1452" s="12">
        <f t="shared" si="700"/>
        <v>132200</v>
      </c>
      <c r="C1452" s="29" t="str">
        <f t="shared" si="702"/>
        <v>-3.96341917340468E-06+0.0167900312939069i</v>
      </c>
      <c r="D1452" s="28" t="str">
        <f t="shared" si="703"/>
        <v>-5.39909141907751+0.128723573253286i</v>
      </c>
      <c r="E1452" s="12" t="str">
        <f t="shared" si="704"/>
        <v>4200</v>
      </c>
      <c r="F1452" s="12" t="str">
        <f t="shared" si="705"/>
        <v>0.704225352112676</v>
      </c>
      <c r="G1452" s="12" t="str">
        <f t="shared" si="701"/>
        <v>0.704225352112676</v>
      </c>
      <c r="H1452" s="12" t="str">
        <f t="shared" si="706"/>
        <v>7.50527089851958+2.31250148660068i</v>
      </c>
      <c r="I1452" s="12" t="str">
        <f t="shared" si="707"/>
        <v>519.148186005713i</v>
      </c>
      <c r="J1452" s="12" t="str">
        <f t="shared" si="708"/>
        <v>-229.532212715286+112.279708395121i</v>
      </c>
      <c r="K1452" s="12" t="str">
        <f t="shared" si="709"/>
        <v>0.892758877626935-1.82505747059662i</v>
      </c>
      <c r="L1452" s="12" t="str">
        <f t="shared" si="710"/>
        <v>0.0447078349273025-0.0769299807042495i</v>
      </c>
      <c r="M1452" s="12" t="str">
        <f t="shared" si="711"/>
        <v>0.937466712554237-1.90198745130087i</v>
      </c>
      <c r="N1452" s="12" t="str">
        <f t="shared" si="712"/>
        <v>-1.66127419521828i</v>
      </c>
      <c r="O1452" s="12" t="str">
        <f t="shared" si="713"/>
        <v>-0.0903544732799328-0.995909669176028i</v>
      </c>
      <c r="P1452" s="12" t="str">
        <f t="shared" si="714"/>
        <v>1.09035447327993+0.995909669176028i</v>
      </c>
      <c r="Q1452" s="12" t="str">
        <f t="shared" si="715"/>
        <v>-1.09035447327993+0.665364526042252i</v>
      </c>
      <c r="R1452" s="12" t="str">
        <f t="shared" si="716"/>
        <v>-0.322527243324891-1.11019662433744i</v>
      </c>
      <c r="S1452" s="12" t="str">
        <f t="shared" si="717"/>
        <v>0.17012231513203i</v>
      </c>
      <c r="T1452" s="12" t="str">
        <f t="shared" si="718"/>
        <v>0.18886921998405-0.054869081327582i</v>
      </c>
      <c r="U1452" s="12" t="str">
        <f t="shared" si="719"/>
        <v>0.001-0.0120389518223824i</v>
      </c>
      <c r="V1452" s="12" t="str">
        <f t="shared" si="720"/>
        <v>0.0015-0.00365925587306457i</v>
      </c>
      <c r="W1452" s="12" t="str">
        <f t="shared" si="721"/>
        <v>0.000928214490889045-0.00285855189709535i</v>
      </c>
      <c r="X1452" s="12" t="str">
        <f t="shared" si="722"/>
        <v>0.00117141099766713-0.00264022769073501i</v>
      </c>
      <c r="Y1452" s="12" t="str">
        <f t="shared" si="723"/>
        <v>0.00029+0.124595564641371i</v>
      </c>
      <c r="Z1452" s="12" t="str">
        <f t="shared" si="724"/>
        <v>-0.258371317314736-0.118359056827941i</v>
      </c>
      <c r="AA1452" s="12" t="str">
        <f t="shared" si="725"/>
        <v>1.1789343937425-98.3825504673733i</v>
      </c>
      <c r="AB1452" s="12" t="str">
        <f t="shared" si="726"/>
        <v>0.471452848265245-0.136963474915449i</v>
      </c>
      <c r="AC1452" s="12" t="str">
        <f t="shared" si="727"/>
        <v>1.1814685412118-1.02509609984954i</v>
      </c>
      <c r="AD1452" s="12" t="str">
        <f t="shared" si="728"/>
        <v>0.28504119991816+0.13138830362582i</v>
      </c>
      <c r="AE1452" s="12" t="str">
        <f t="shared" si="729"/>
        <v>-0.0580954746164527-0.0676841766669697i</v>
      </c>
      <c r="AF1452" s="12" t="str">
        <f t="shared" si="730"/>
        <v>-12.9043623175971-2.18377791334739i</v>
      </c>
      <c r="AG1452" s="12" t="str">
        <f t="shared" si="731"/>
        <v>1.04800974785716-0.10095521900706i</v>
      </c>
      <c r="AH1452" s="12" t="str">
        <f t="shared" si="732"/>
        <v>0.47792660761093+1.00050399406709i</v>
      </c>
      <c r="AI1452" s="12">
        <f t="shared" si="733"/>
        <v>0.89701010191880826</v>
      </c>
      <c r="AJ1452" s="12">
        <f t="shared" si="734"/>
        <v>64.466853646229495</v>
      </c>
      <c r="AK1452" s="12"/>
      <c r="AL1452" s="12"/>
      <c r="AM1452" s="12"/>
      <c r="AN1452" s="12"/>
    </row>
    <row r="1453" spans="1:40" x14ac:dyDescent="0.35">
      <c r="A1453" s="12"/>
      <c r="B1453" s="12">
        <f t="shared" si="700"/>
        <v>132300</v>
      </c>
      <c r="C1453" s="29" t="str">
        <f t="shared" si="702"/>
        <v>-0.0000039574298747469+0.0167773404175465i</v>
      </c>
      <c r="D1453" s="28" t="str">
        <f t="shared" si="703"/>
        <v>-5.39909137315956+0.128626276534523i</v>
      </c>
      <c r="E1453" s="12" t="str">
        <f t="shared" si="704"/>
        <v>4200</v>
      </c>
      <c r="F1453" s="12" t="str">
        <f t="shared" si="705"/>
        <v>0.704225352112676</v>
      </c>
      <c r="G1453" s="12" t="str">
        <f t="shared" si="701"/>
        <v>0.704225352112676</v>
      </c>
      <c r="H1453" s="12" t="str">
        <f t="shared" si="706"/>
        <v>7.50632207161828+2.31110482676113i</v>
      </c>
      <c r="I1453" s="12" t="str">
        <f t="shared" si="707"/>
        <v>519.540885087412i</v>
      </c>
      <c r="J1453" s="12" t="str">
        <f t="shared" si="708"/>
        <v>-229.881107425447+112.364640095873i</v>
      </c>
      <c r="K1453" s="12" t="str">
        <f t="shared" si="709"/>
        <v>0.891660481674557-1.82420287022646i</v>
      </c>
      <c r="L1453" s="12" t="str">
        <f t="shared" si="710"/>
        <v>0.0446573123766164-0.0769011715428084i</v>
      </c>
      <c r="M1453" s="12" t="str">
        <f t="shared" si="711"/>
        <v>0.936317794051173-1.90110404176927i</v>
      </c>
      <c r="N1453" s="12" t="str">
        <f t="shared" si="712"/>
        <v>-1.66253083227972i</v>
      </c>
      <c r="O1453" s="12" t="str">
        <f t="shared" si="713"/>
        <v>-0.0916058986096621-0.995795340087468i</v>
      </c>
      <c r="P1453" s="12" t="str">
        <f t="shared" si="714"/>
        <v>1.09160589860966+0.995795340087468i</v>
      </c>
      <c r="Q1453" s="12" t="str">
        <f t="shared" si="715"/>
        <v>-1.09160589860966+0.666735492192252i</v>
      </c>
      <c r="R1453" s="12" t="str">
        <f t="shared" si="716"/>
        <v>-0.322509964387991-1.10921366536475i</v>
      </c>
      <c r="S1453" s="12" t="str">
        <f t="shared" si="717"/>
        <v>0.17025100069567i</v>
      </c>
      <c r="T1453" s="12" t="str">
        <f t="shared" si="718"/>
        <v>0.188844736513661-0.0549076441713804i</v>
      </c>
      <c r="U1453" s="12" t="str">
        <f t="shared" si="719"/>
        <v>0.001-0.0120298520855552i</v>
      </c>
      <c r="V1453" s="12" t="str">
        <f t="shared" si="720"/>
        <v>0.0015-0.00365648999560948i</v>
      </c>
      <c r="W1453" s="12" t="str">
        <f t="shared" si="721"/>
        <v>0.000928202204988154-0.0028564683264027i</v>
      </c>
      <c r="X1453" s="12" t="str">
        <f t="shared" si="722"/>
        <v>0.00117100409624278-0.00263834671330825i</v>
      </c>
      <c r="Y1453" s="12" t="str">
        <f t="shared" si="723"/>
        <v>0.00029+0.124689812420979i</v>
      </c>
      <c r="Z1453" s="12" t="str">
        <f t="shared" si="724"/>
        <v>-0.25798494078628-0.118220343578096i</v>
      </c>
      <c r="AA1453" s="12" t="str">
        <f t="shared" si="725"/>
        <v>1.17675067335531-98.305093616683i</v>
      </c>
      <c r="AB1453" s="12" t="str">
        <f t="shared" si="726"/>
        <v>0.471391732950366-0.137059734975969i</v>
      </c>
      <c r="AC1453" s="12" t="str">
        <f t="shared" si="727"/>
        <v>1.18080765140341-1.0244961974745i</v>
      </c>
      <c r="AD1453" s="12" t="str">
        <f t="shared" si="728"/>
        <v>0.28521640804201+0.131387521359652i</v>
      </c>
      <c r="AE1453" s="12" t="str">
        <f t="shared" si="729"/>
        <v>-0.0580488602229809-0.0676143836708628i</v>
      </c>
      <c r="AF1453" s="12" t="str">
        <f t="shared" si="730"/>
        <v>-12.9054134447778-2.18247855022661i</v>
      </c>
      <c r="AG1453" s="12" t="str">
        <f t="shared" si="731"/>
        <v>1.04797112209889-0.100938687528459i</v>
      </c>
      <c r="AH1453" s="12" t="str">
        <f t="shared" si="732"/>
        <v>0.47776471408489+0.999557038821121i</v>
      </c>
      <c r="AI1453" s="12">
        <f t="shared" si="733"/>
        <v>0.88976705433903513</v>
      </c>
      <c r="AJ1453" s="12">
        <f t="shared" si="734"/>
        <v>64.453299275126611</v>
      </c>
      <c r="AK1453" s="12"/>
      <c r="AL1453" s="12"/>
      <c r="AM1453" s="12"/>
      <c r="AN1453" s="12"/>
    </row>
    <row r="1454" spans="1:40" x14ac:dyDescent="0.35">
      <c r="A1454" s="12"/>
      <c r="B1454" s="12">
        <f t="shared" ref="B1454:B1517" si="735">B1453+100</f>
        <v>132400</v>
      </c>
      <c r="C1454" s="29" t="str">
        <f t="shared" si="702"/>
        <v>-0.0000039514541418809+0.016764668711691i</v>
      </c>
      <c r="D1454" s="28" t="str">
        <f t="shared" si="703"/>
        <v>-5.39909132734561+0.128529126789631i</v>
      </c>
      <c r="E1454" s="12" t="str">
        <f t="shared" si="704"/>
        <v>4200</v>
      </c>
      <c r="F1454" s="12" t="str">
        <f t="shared" si="705"/>
        <v>0.704225352112676</v>
      </c>
      <c r="G1454" s="12" t="str">
        <f t="shared" si="701"/>
        <v>0.704225352112676</v>
      </c>
      <c r="H1454" s="12" t="str">
        <f t="shared" si="706"/>
        <v>7.50737118236917+2.30970958804077i</v>
      </c>
      <c r="I1454" s="12" t="str">
        <f t="shared" si="707"/>
        <v>519.933584169111i</v>
      </c>
      <c r="J1454" s="12" t="str">
        <f t="shared" si="708"/>
        <v>-230.230265950133+112.449571796626i</v>
      </c>
      <c r="K1454" s="12" t="str">
        <f t="shared" si="709"/>
        <v>0.890563957652184-1.82334866678449i</v>
      </c>
      <c r="L1454" s="12" t="str">
        <f t="shared" si="710"/>
        <v>0.0446068658110933-0.0768723618076887i</v>
      </c>
      <c r="M1454" s="12" t="str">
        <f t="shared" si="711"/>
        <v>0.935170823463277-1.90022102859218i</v>
      </c>
      <c r="N1454" s="12" t="str">
        <f t="shared" si="712"/>
        <v>-1.66378746934115i</v>
      </c>
      <c r="O1454" s="12" t="str">
        <f t="shared" si="713"/>
        <v>-0.0928571792811634-0.995679438502145i</v>
      </c>
      <c r="P1454" s="12" t="str">
        <f t="shared" si="714"/>
        <v>1.09285717928116+0.995679438502145i</v>
      </c>
      <c r="Q1454" s="12" t="str">
        <f t="shared" si="715"/>
        <v>-1.09285717928116+0.668108030839005i</v>
      </c>
      <c r="R1454" s="12" t="str">
        <f t="shared" si="716"/>
        <v>-0.322492669467131-1.10823207626864i</v>
      </c>
      <c r="S1454" s="12" t="str">
        <f t="shared" si="717"/>
        <v>0.17037968625931i</v>
      </c>
      <c r="T1454" s="12" t="str">
        <f t="shared" si="718"/>
        <v>0.188820233457155-0.0549461998447371i</v>
      </c>
      <c r="U1454" s="12" t="str">
        <f t="shared" si="719"/>
        <v>0.001-0.012020766094554i</v>
      </c>
      <c r="V1454" s="12" t="str">
        <f t="shared" si="720"/>
        <v>0.0015-0.00365372829621703i</v>
      </c>
      <c r="W1454" s="12" t="str">
        <f t="shared" si="721"/>
        <v>0.000928189910718147-0.00285438795557047i</v>
      </c>
      <c r="X1454" s="12" t="str">
        <f t="shared" si="722"/>
        <v>0.00117059806968168-0.0026364685380511i</v>
      </c>
      <c r="Y1454" s="12" t="str">
        <f t="shared" si="723"/>
        <v>0.00029+0.124784060200587i</v>
      </c>
      <c r="Z1454" s="12" t="str">
        <f t="shared" si="724"/>
        <v>-0.257599447985395-0.118081952303301i</v>
      </c>
      <c r="AA1454" s="12" t="str">
        <f t="shared" si="725"/>
        <v>1.17457312024247-98.2277608380213i</v>
      </c>
      <c r="AB1454" s="12" t="str">
        <f t="shared" si="726"/>
        <v>0.47133056874488-0.137155977137727i</v>
      </c>
      <c r="AC1454" s="12" t="str">
        <f t="shared" si="727"/>
        <v>1.18014792414235-1.02389652623013i</v>
      </c>
      <c r="AD1454" s="12" t="str">
        <f t="shared" si="728"/>
        <v>0.285391646454059+0.131386528001873i</v>
      </c>
      <c r="AE1454" s="12" t="str">
        <f t="shared" si="729"/>
        <v>-0.0580023528533952-0.067544699870349i</v>
      </c>
      <c r="AF1454" s="12" t="str">
        <f t="shared" si="730"/>
        <v>-12.9064625097148-2.18118046125114i</v>
      </c>
      <c r="AG1454" s="12" t="str">
        <f t="shared" si="731"/>
        <v>1.04793248445979-0.100922194698238i</v>
      </c>
      <c r="AH1454" s="12" t="str">
        <f t="shared" si="732"/>
        <v>0.477603232326002+0.998611568280365i</v>
      </c>
      <c r="AI1454" s="12">
        <f t="shared" si="733"/>
        <v>0.88253035311012984</v>
      </c>
      <c r="AJ1454" s="12">
        <f t="shared" si="734"/>
        <v>64.439736200735737</v>
      </c>
      <c r="AK1454" s="12"/>
      <c r="AL1454" s="12"/>
      <c r="AM1454" s="12"/>
      <c r="AN1454" s="12"/>
    </row>
    <row r="1455" spans="1:40" x14ac:dyDescent="0.35">
      <c r="A1455" s="12"/>
      <c r="B1455" s="12">
        <f t="shared" si="735"/>
        <v>132500</v>
      </c>
      <c r="C1455" s="29" t="str">
        <f t="shared" si="702"/>
        <v>-3.94549193386883E-06+0.0167520161329355i</v>
      </c>
      <c r="D1455" s="28" t="str">
        <f t="shared" si="703"/>
        <v>-5.39909128163534+0.128432123685839i</v>
      </c>
      <c r="E1455" s="12" t="str">
        <f t="shared" si="704"/>
        <v>4200</v>
      </c>
      <c r="F1455" s="12" t="str">
        <f t="shared" si="705"/>
        <v>0.704225352112676</v>
      </c>
      <c r="G1455" s="12" t="str">
        <f t="shared" si="701"/>
        <v>0.704225352112676</v>
      </c>
      <c r="H1455" s="12" t="str">
        <f t="shared" si="706"/>
        <v>7.50841823593987+2.3083157689462i</v>
      </c>
      <c r="I1455" s="12" t="str">
        <f t="shared" si="707"/>
        <v>520.32628325081i</v>
      </c>
      <c r="J1455" s="12" t="str">
        <f t="shared" si="708"/>
        <v>-230.579688289344+112.534503497379i</v>
      </c>
      <c r="K1455" s="12" t="str">
        <f t="shared" si="709"/>
        <v>0.889469301715432-1.82249486120727i</v>
      </c>
      <c r="L1455" s="12" t="str">
        <f t="shared" si="710"/>
        <v>0.0445564951025428-0.0768435515745185i</v>
      </c>
      <c r="M1455" s="12" t="str">
        <f t="shared" si="711"/>
        <v>0.934025796817975-1.89933841278179i</v>
      </c>
      <c r="N1455" s="12" t="str">
        <f t="shared" si="712"/>
        <v>-1.66504410640259i</v>
      </c>
      <c r="O1455" s="12" t="str">
        <f t="shared" si="713"/>
        <v>-0.094108313318514-0.99556196460308i</v>
      </c>
      <c r="P1455" s="12" t="str">
        <f t="shared" si="714"/>
        <v>1.09410831331851+0.99556196460308i</v>
      </c>
      <c r="Q1455" s="12" t="str">
        <f t="shared" si="715"/>
        <v>-1.09410831331851+0.66948214179951i</v>
      </c>
      <c r="R1455" s="12" t="str">
        <f t="shared" si="716"/>
        <v>-0.32247535855513-1.10725185393364i</v>
      </c>
      <c r="S1455" s="12" t="str">
        <f t="shared" si="717"/>
        <v>0.17050837182295i</v>
      </c>
      <c r="T1455" s="12" t="str">
        <f t="shared" si="718"/>
        <v>0.188795710812168-0.0549847483402572i</v>
      </c>
      <c r="U1455" s="12" t="str">
        <f t="shared" si="719"/>
        <v>0.001-0.0120116938182563i</v>
      </c>
      <c r="V1455" s="12" t="str">
        <f t="shared" si="720"/>
        <v>0.0015-0.00365097076542743i</v>
      </c>
      <c r="W1455" s="12" t="str">
        <f t="shared" si="721"/>
        <v>0.000928177608081021-0.00285231077734122i</v>
      </c>
      <c r="X1455" s="12" t="str">
        <f t="shared" si="722"/>
        <v>0.0011701929153671-0.00263459315887383i</v>
      </c>
      <c r="Y1455" s="12" t="str">
        <f t="shared" si="723"/>
        <v>0.00029+0.124878307980194i</v>
      </c>
      <c r="Z1455" s="12" t="str">
        <f t="shared" si="724"/>
        <v>-0.2572148362119-0.117943881916901i</v>
      </c>
      <c r="AA1455" s="12" t="str">
        <f t="shared" si="725"/>
        <v>1.17240171103619-98.1505518289028i</v>
      </c>
      <c r="AB1455" s="12" t="str">
        <f t="shared" si="726"/>
        <v>0.471269355642888-0.137252201382264i</v>
      </c>
      <c r="AC1455" s="12" t="str">
        <f t="shared" si="727"/>
        <v>1.17948935709605-1.02329708670055i</v>
      </c>
      <c r="AD1455" s="12" t="str">
        <f t="shared" si="728"/>
        <v>0.285566914925923+0.131385323476791i</v>
      </c>
      <c r="AE1455" s="12" t="str">
        <f t="shared" si="729"/>
        <v>-0.0579559521724483-0.0674751249521272i</v>
      </c>
      <c r="AF1455" s="12" t="str">
        <f t="shared" si="730"/>
        <v>-12.9075095175752-2.17988364526036i</v>
      </c>
      <c r="AG1455" s="12" t="str">
        <f t="shared" si="731"/>
        <v>1.04789383493093-0.100905740339747i</v>
      </c>
      <c r="AH1455" s="12" t="str">
        <f t="shared" si="732"/>
        <v>0.477442161264181+0.997667578248563i</v>
      </c>
      <c r="AI1455" s="12">
        <f t="shared" si="733"/>
        <v>0.87529998550886179</v>
      </c>
      <c r="AJ1455" s="12">
        <f t="shared" si="734"/>
        <v>64.426164414775627</v>
      </c>
      <c r="AK1455" s="12"/>
      <c r="AL1455" s="12"/>
      <c r="AM1455" s="12"/>
      <c r="AN1455" s="12"/>
    </row>
    <row r="1456" spans="1:40" x14ac:dyDescent="0.35">
      <c r="A1456" s="12"/>
      <c r="B1456" s="12">
        <f t="shared" si="735"/>
        <v>132600</v>
      </c>
      <c r="C1456" s="29" t="str">
        <f t="shared" si="702"/>
        <v>-0.0000039395432099271+0.016739382638006i</v>
      </c>
      <c r="D1456" s="28" t="str">
        <f t="shared" si="703"/>
        <v>-5.39909123602846+0.128335266891379i</v>
      </c>
      <c r="E1456" s="12" t="str">
        <f t="shared" si="704"/>
        <v>4200</v>
      </c>
      <c r="F1456" s="12" t="str">
        <f t="shared" si="705"/>
        <v>0.704225352112676</v>
      </c>
      <c r="G1456" s="12" t="str">
        <f t="shared" si="701"/>
        <v>0.704225352112676</v>
      </c>
      <c r="H1456" s="12" t="str">
        <f t="shared" si="706"/>
        <v>7.50946323748268+2.3069233679834i</v>
      </c>
      <c r="I1456" s="12" t="str">
        <f t="shared" si="707"/>
        <v>520.718982332508i</v>
      </c>
      <c r="J1456" s="12" t="str">
        <f t="shared" si="708"/>
        <v>-230.929374443082+112.619435198132i</v>
      </c>
      <c r="K1456" s="12" t="str">
        <f t="shared" si="709"/>
        <v>0.888376510028391-1.82164145442444i</v>
      </c>
      <c r="L1456" s="12" t="str">
        <f t="shared" si="710"/>
        <v>0.0445062001229649-0.0768147409185869i</v>
      </c>
      <c r="M1456" s="12" t="str">
        <f t="shared" si="711"/>
        <v>0.932882710151356-1.89845619534303i</v>
      </c>
      <c r="N1456" s="12" t="str">
        <f t="shared" si="712"/>
        <v>-1.66630074346403i</v>
      </c>
      <c r="O1456" s="12" t="str">
        <f t="shared" si="713"/>
        <v>-0.0953592987459923-0.995442918575783i</v>
      </c>
      <c r="P1456" s="12" t="str">
        <f t="shared" si="714"/>
        <v>1.09535929874599+0.995442918575783i</v>
      </c>
      <c r="Q1456" s="12" t="str">
        <f t="shared" si="715"/>
        <v>-1.09535929874599+0.670857824888247i</v>
      </c>
      <c r="R1456" s="12" t="str">
        <f t="shared" si="716"/>
        <v>-0.322458031644801-1.10627299525374i</v>
      </c>
      <c r="S1456" s="12" t="str">
        <f t="shared" si="717"/>
        <v>0.17063705738659i</v>
      </c>
      <c r="T1456" s="12" t="str">
        <f t="shared" si="718"/>
        <v>0.188771168576347-0.0550232896505408i</v>
      </c>
      <c r="U1456" s="12" t="str">
        <f t="shared" si="719"/>
        <v>0.001-0.0120026352256331i</v>
      </c>
      <c r="V1456" s="12" t="str">
        <f t="shared" si="720"/>
        <v>0.0015-0.00364821739380947i</v>
      </c>
      <c r="W1456" s="12" t="str">
        <f t="shared" si="721"/>
        <v>0.000928165297078738-0.00285023678447944i</v>
      </c>
      <c r="X1456" s="12" t="str">
        <f t="shared" si="722"/>
        <v>0.00116978863069195-0.00263272056970415i</v>
      </c>
      <c r="Y1456" s="12" t="str">
        <f t="shared" si="723"/>
        <v>0.00029+0.124972555759802i</v>
      </c>
      <c r="Z1456" s="12" t="str">
        <f t="shared" si="724"/>
        <v>-0.256831102775929-0.117806131336936i</v>
      </c>
      <c r="AA1456" s="12" t="str">
        <f t="shared" si="725"/>
        <v>1.170236422479-98.073466287834i</v>
      </c>
      <c r="AB1456" s="12" t="str">
        <f t="shared" si="726"/>
        <v>0.471208093638515-0.137348407691109i</v>
      </c>
      <c r="AC1456" s="12" t="str">
        <f t="shared" si="727"/>
        <v>1.17883194793707-1.02269787946567i</v>
      </c>
      <c r="AD1456" s="12" t="str">
        <f t="shared" si="728"/>
        <v>0.285742213229078+0.131383907708925i</v>
      </c>
      <c r="AE1456" s="12" t="str">
        <f t="shared" si="729"/>
        <v>-0.0579096578461414-0.0674056586040657i</v>
      </c>
      <c r="AF1456" s="12" t="str">
        <f t="shared" si="730"/>
        <v>-12.9085544735111-2.17858810109202i</v>
      </c>
      <c r="AG1456" s="12" t="str">
        <f t="shared" si="731"/>
        <v>1.04785517350351-0.100889324276856i</v>
      </c>
      <c r="AH1456" s="12" t="str">
        <f t="shared" si="732"/>
        <v>0.477281499832065+0.996725064544228i</v>
      </c>
      <c r="AI1456" s="12">
        <f t="shared" si="733"/>
        <v>0.86807593884185663</v>
      </c>
      <c r="AJ1456" s="12">
        <f t="shared" si="734"/>
        <v>64.412583909004695</v>
      </c>
      <c r="AK1456" s="12"/>
      <c r="AL1456" s="12"/>
      <c r="AM1456" s="12"/>
      <c r="AN1456" s="12"/>
    </row>
    <row r="1457" spans="1:40" x14ac:dyDescent="0.35">
      <c r="A1457" s="12"/>
      <c r="B1457" s="12">
        <f t="shared" si="735"/>
        <v>132700</v>
      </c>
      <c r="C1457" s="29" t="str">
        <f t="shared" si="702"/>
        <v>-3.93360792942577E-06+0.0167267681837589i</v>
      </c>
      <c r="D1457" s="28" t="str">
        <f t="shared" si="703"/>
        <v>-5.39909119052464+0.128238556075485i</v>
      </c>
      <c r="E1457" s="12" t="str">
        <f t="shared" si="704"/>
        <v>4200</v>
      </c>
      <c r="F1457" s="12" t="str">
        <f t="shared" si="705"/>
        <v>0.704225352112676</v>
      </c>
      <c r="G1457" s="12" t="str">
        <f t="shared" si="701"/>
        <v>0.704225352112676</v>
      </c>
      <c r="H1457" s="12" t="str">
        <f t="shared" si="706"/>
        <v>7.51050619213448+2.30553238365773i</v>
      </c>
      <c r="I1457" s="12" t="str">
        <f t="shared" si="707"/>
        <v>521.111681414207i</v>
      </c>
      <c r="J1457" s="12" t="str">
        <f t="shared" si="708"/>
        <v>-231.279324411345+112.704366898884i</v>
      </c>
      <c r="K1457" s="12" t="str">
        <f t="shared" si="709"/>
        <v>0.887285578763638-1.82078844735887i</v>
      </c>
      <c r="L1457" s="12" t="str">
        <f t="shared" si="710"/>
        <v>0.0444559807445513-0.0767859299148464i</v>
      </c>
      <c r="M1457" s="12" t="str">
        <f t="shared" si="711"/>
        <v>0.931741559508189-1.89757437727372i</v>
      </c>
      <c r="N1457" s="12" t="str">
        <f t="shared" si="712"/>
        <v>-1.66755738052546i</v>
      </c>
      <c r="O1457" s="12" t="str">
        <f t="shared" si="713"/>
        <v>-0.0966101335881118-0.995322300608244i</v>
      </c>
      <c r="P1457" s="12" t="str">
        <f t="shared" si="714"/>
        <v>1.09661013358811+0.995322300608244i</v>
      </c>
      <c r="Q1457" s="12" t="str">
        <f t="shared" si="715"/>
        <v>-1.09661013358811+0.672235079917216i</v>
      </c>
      <c r="R1457" s="12" t="str">
        <f t="shared" si="716"/>
        <v>-0.322440688728943-1.10529549713223i</v>
      </c>
      <c r="S1457" s="12" t="str">
        <f t="shared" si="717"/>
        <v>0.17076574295023i</v>
      </c>
      <c r="T1457" s="12" t="str">
        <f t="shared" si="718"/>
        <v>0.188746606747329-0.0550618237681818i</v>
      </c>
      <c r="U1457" s="12" t="str">
        <f t="shared" si="719"/>
        <v>0.001-0.0119935902857495i</v>
      </c>
      <c r="V1457" s="12" t="str">
        <f t="shared" si="720"/>
        <v>0.0015-0.00364546817196032i</v>
      </c>
      <c r="W1457" s="12" t="str">
        <f t="shared" si="721"/>
        <v>0.000928152977713315-0.00284816596977146i</v>
      </c>
      <c r="X1457" s="12" t="str">
        <f t="shared" si="722"/>
        <v>0.00116938521305882-0.00263085076448709i</v>
      </c>
      <c r="Y1457" s="12" t="str">
        <f t="shared" si="723"/>
        <v>0.00029+0.12506680353941i</v>
      </c>
      <c r="Z1457" s="12" t="str">
        <f t="shared" si="724"/>
        <v>-0.256448244997903-0.117668699486132i</v>
      </c>
      <c r="AA1457" s="12" t="str">
        <f t="shared" si="725"/>
        <v>1.16807723142336-97.996503914316i</v>
      </c>
      <c r="AB1457" s="12" t="str">
        <f t="shared" si="726"/>
        <v>0.471146782725863-0.137444596045774i</v>
      </c>
      <c r="AC1457" s="12" t="str">
        <f t="shared" si="727"/>
        <v>1.17817569434306-1.02209890510121i</v>
      </c>
      <c r="AD1457" s="12" t="str">
        <f t="shared" si="728"/>
        <v>0.285917541134838+0.131382280622997i</v>
      </c>
      <c r="AE1457" s="12" t="str">
        <f t="shared" si="729"/>
        <v>-0.0578634695417149-0.0673363005151986i</v>
      </c>
      <c r="AF1457" s="12" t="str">
        <f t="shared" si="730"/>
        <v>-12.9095973826591-2.17729382758225i</v>
      </c>
      <c r="AG1457" s="12" t="str">
        <f t="shared" si="731"/>
        <v>1.04781650016889-0.100872946333948i</v>
      </c>
      <c r="AH1457" s="12" t="str">
        <f t="shared" si="732"/>
        <v>0.477121246964919+0.99578402300052i</v>
      </c>
      <c r="AI1457" s="12">
        <f t="shared" si="733"/>
        <v>0.86085820044476358</v>
      </c>
      <c r="AJ1457" s="12">
        <f t="shared" si="734"/>
        <v>64.39899467522342</v>
      </c>
      <c r="AK1457" s="12"/>
      <c r="AL1457" s="12"/>
      <c r="AM1457" s="12"/>
      <c r="AN1457" s="12"/>
    </row>
    <row r="1458" spans="1:40" x14ac:dyDescent="0.35">
      <c r="A1458" s="12"/>
      <c r="B1458" s="12">
        <f t="shared" si="735"/>
        <v>132800</v>
      </c>
      <c r="C1458" s="29" t="str">
        <f t="shared" si="702"/>
        <v>-3.92768605188781E-06+0.0167141727271808i</v>
      </c>
      <c r="D1458" s="28" t="str">
        <f t="shared" si="703"/>
        <v>-5.39909114512358+0.128141990908386i</v>
      </c>
      <c r="E1458" s="12" t="str">
        <f t="shared" si="704"/>
        <v>4200</v>
      </c>
      <c r="F1458" s="12" t="str">
        <f t="shared" si="705"/>
        <v>0.704225352112676</v>
      </c>
      <c r="G1458" s="12" t="str">
        <f t="shared" si="701"/>
        <v>0.704225352112676</v>
      </c>
      <c r="H1458" s="12" t="str">
        <f t="shared" si="706"/>
        <v>7.51154710501694+2.30414281447398i</v>
      </c>
      <c r="I1458" s="12" t="str">
        <f t="shared" si="707"/>
        <v>521.504380495906i</v>
      </c>
      <c r="J1458" s="12" t="str">
        <f t="shared" si="708"/>
        <v>-231.629538194133+112.789298599637i</v>
      </c>
      <c r="K1458" s="12" t="str">
        <f t="shared" si="709"/>
        <v>0.886196504102196-1.81993584092656i</v>
      </c>
      <c r="L1458" s="12" t="str">
        <f t="shared" si="710"/>
        <v>0.044405836839683-0.0767571186379129i</v>
      </c>
      <c r="M1458" s="12" t="str">
        <f t="shared" si="711"/>
        <v>0.930602340941879-1.89669295956447i</v>
      </c>
      <c r="N1458" s="12" t="str">
        <f t="shared" si="712"/>
        <v>-1.6688140175869i</v>
      </c>
      <c r="O1458" s="12" t="str">
        <f t="shared" si="713"/>
        <v>-0.0978608158696533-0.995200110890933i</v>
      </c>
      <c r="P1458" s="12" t="str">
        <f t="shared" si="714"/>
        <v>1.09786081586965+0.995200110890933i</v>
      </c>
      <c r="Q1458" s="12" t="str">
        <f t="shared" si="715"/>
        <v>-1.09786081586965+0.673613906695967i</v>
      </c>
      <c r="R1458" s="12" t="str">
        <f t="shared" si="716"/>
        <v>-0.32242332980035-1.10431935648172i</v>
      </c>
      <c r="S1458" s="12" t="str">
        <f t="shared" si="717"/>
        <v>0.17089442851387i</v>
      </c>
      <c r="T1458" s="12" t="str">
        <f t="shared" si="718"/>
        <v>0.188722025322748-0.0551003506857698i</v>
      </c>
      <c r="U1458" s="12" t="str">
        <f t="shared" si="719"/>
        <v>0.001-0.0119845589677632i</v>
      </c>
      <c r="V1458" s="12" t="str">
        <f t="shared" si="720"/>
        <v>0.0015-0.00364272309050553i</v>
      </c>
      <c r="W1458" s="12" t="str">
        <f t="shared" si="721"/>
        <v>0.000928140649986712-0.00284609832602524i</v>
      </c>
      <c r="X1458" s="12" t="str">
        <f t="shared" si="722"/>
        <v>0.00116898265987981-0.00262898373718489i</v>
      </c>
      <c r="Y1458" s="12" t="str">
        <f t="shared" si="723"/>
        <v>0.00029+0.125161051319017i</v>
      </c>
      <c r="Z1458" s="12" t="str">
        <f t="shared" si="724"/>
        <v>-0.256066260208457-0.117531585291861i</v>
      </c>
      <c r="AA1458" s="12" t="str">
        <f t="shared" si="725"/>
        <v>1.16592411483085-97.9196644088354i</v>
      </c>
      <c r="AB1458" s="12" t="str">
        <f t="shared" si="726"/>
        <v>0.471085422899025-0.137540766427763i</v>
      </c>
      <c r="AC1458" s="12" t="str">
        <f t="shared" si="727"/>
        <v>1.17752059399679-1.02150016417865i</v>
      </c>
      <c r="AD1458" s="12" t="str">
        <f t="shared" si="728"/>
        <v>0.286092898414371+0.131380442143914i</v>
      </c>
      <c r="AE1458" s="12" t="str">
        <f t="shared" si="729"/>
        <v>-0.0578173869276463-0.06726705037571i</v>
      </c>
      <c r="AF1458" s="12" t="str">
        <f t="shared" si="730"/>
        <v>-12.9106382501405-2.17600082356559i</v>
      </c>
      <c r="AG1458" s="12" t="str">
        <f t="shared" si="731"/>
        <v>1.04777781491853-0.10085660633592i</v>
      </c>
      <c r="AH1458" s="12" t="str">
        <f t="shared" si="732"/>
        <v>0.476961401600728+0.994844449465139i</v>
      </c>
      <c r="AI1458" s="12">
        <f t="shared" si="733"/>
        <v>0.85364675768220588</v>
      </c>
      <c r="AJ1458" s="12">
        <f t="shared" si="734"/>
        <v>64.385396705268505</v>
      </c>
      <c r="AK1458" s="12"/>
      <c r="AL1458" s="12"/>
      <c r="AM1458" s="12"/>
      <c r="AN1458" s="12"/>
    </row>
    <row r="1459" spans="1:40" x14ac:dyDescent="0.35">
      <c r="A1459" s="12"/>
      <c r="B1459" s="12">
        <f t="shared" si="735"/>
        <v>132900</v>
      </c>
      <c r="C1459" s="29" t="str">
        <f t="shared" si="702"/>
        <v>-0.0000039217775369884+0.0167015962253875i</v>
      </c>
      <c r="D1459" s="28" t="str">
        <f t="shared" si="703"/>
        <v>-5.39909109982497+0.128045571061304i</v>
      </c>
      <c r="E1459" s="12" t="str">
        <f t="shared" si="704"/>
        <v>4200</v>
      </c>
      <c r="F1459" s="12" t="str">
        <f t="shared" si="705"/>
        <v>0.704225352112676</v>
      </c>
      <c r="G1459" s="12" t="str">
        <f t="shared" si="701"/>
        <v>0.704225352112676</v>
      </c>
      <c r="H1459" s="12" t="str">
        <f t="shared" si="706"/>
        <v>7.51258598123646+2.30275465893638i</v>
      </c>
      <c r="I1459" s="12" t="str">
        <f t="shared" si="707"/>
        <v>521.897079577604i</v>
      </c>
      <c r="J1459" s="12" t="str">
        <f t="shared" si="708"/>
        <v>-231.980015791447+112.87423030039i</v>
      </c>
      <c r="K1459" s="12" t="str">
        <f t="shared" si="709"/>
        <v>0.885109282233496-1.81908363603675i</v>
      </c>
      <c r="L1459" s="12" t="str">
        <f t="shared" si="710"/>
        <v>0.044355768280932-0.0767283071620678i</v>
      </c>
      <c r="M1459" s="12" t="str">
        <f t="shared" si="711"/>
        <v>0.929465050514428-1.89581194319882i</v>
      </c>
      <c r="N1459" s="12" t="str">
        <f t="shared" si="712"/>
        <v>-1.67007065464833i</v>
      </c>
      <c r="O1459" s="12" t="str">
        <f t="shared" si="713"/>
        <v>-0.099111343615599-0.995076349616807i</v>
      </c>
      <c r="P1459" s="12" t="str">
        <f t="shared" si="714"/>
        <v>1.0991113436156+0.995076349616807i</v>
      </c>
      <c r="Q1459" s="12" t="str">
        <f t="shared" si="715"/>
        <v>-1.0991113436156+0.674994305031523i</v>
      </c>
      <c r="R1459" s="12" t="str">
        <f t="shared" si="716"/>
        <v>-0.322405954851817-1.10334457022414i</v>
      </c>
      <c r="S1459" s="12" t="str">
        <f t="shared" si="717"/>
        <v>0.17102311407751i</v>
      </c>
      <c r="T1459" s="12" t="str">
        <f t="shared" si="718"/>
        <v>0.188697424300244-0.0551388703958908i</v>
      </c>
      <c r="U1459" s="12" t="str">
        <f t="shared" si="719"/>
        <v>0.001-0.0119755412409252i</v>
      </c>
      <c r="V1459" s="12" t="str">
        <f t="shared" si="720"/>
        <v>0.0015-0.00363998214009883i</v>
      </c>
      <c r="W1459" s="12" t="str">
        <f t="shared" si="721"/>
        <v>0.000928128313900935-0.00284403384607047i</v>
      </c>
      <c r="X1459" s="12" t="str">
        <f t="shared" si="722"/>
        <v>0.00116858096857664-0.00262711948177706i</v>
      </c>
      <c r="Y1459" s="12" t="str">
        <f t="shared" si="723"/>
        <v>0.00029+0.125255299098625i</v>
      </c>
      <c r="Z1459" s="12" t="str">
        <f t="shared" si="724"/>
        <v>-0.255685145748407-0.117394787686126i</v>
      </c>
      <c r="AA1459" s="12" t="str">
        <f t="shared" si="725"/>
        <v>1.16377704977159-97.8429474728587i</v>
      </c>
      <c r="AB1459" s="12" t="str">
        <f t="shared" si="726"/>
        <v>0.471024014152112-0.137636918818568i</v>
      </c>
      <c r="AC1459" s="12" t="str">
        <f t="shared" si="727"/>
        <v>1.17686664458607-1.02090165726537i</v>
      </c>
      <c r="AD1459" s="12" t="str">
        <f t="shared" si="728"/>
        <v>0.286268284838698+0.131378392196811i</v>
      </c>
      <c r="AE1459" s="12" t="str">
        <f t="shared" si="729"/>
        <v>-0.0577714096736398-0.0671979078769436i</v>
      </c>
      <c r="AF1459" s="12" t="str">
        <f t="shared" si="730"/>
        <v>-12.9116770810614-2.17470908787508i</v>
      </c>
      <c r="AG1459" s="12" t="str">
        <f t="shared" si="731"/>
        <v>1.04773911774405-0.100840304108176i</v>
      </c>
      <c r="AH1459" s="12" t="str">
        <f t="shared" si="732"/>
        <v>0.47680196268007+0.993906339800373i</v>
      </c>
      <c r="AI1459" s="12">
        <f t="shared" si="733"/>
        <v>0.84644159794805895</v>
      </c>
      <c r="AJ1459" s="12">
        <f t="shared" si="734"/>
        <v>64.371789991020719</v>
      </c>
      <c r="AK1459" s="12"/>
      <c r="AL1459" s="12"/>
      <c r="AM1459" s="12"/>
      <c r="AN1459" s="12"/>
    </row>
    <row r="1460" spans="1:40" x14ac:dyDescent="0.35">
      <c r="A1460" s="12"/>
      <c r="B1460" s="12">
        <f t="shared" si="735"/>
        <v>133000</v>
      </c>
      <c r="C1460" s="29" t="str">
        <f t="shared" si="702"/>
        <v>-3.91588234455426E-06+0.0166890386356238i</v>
      </c>
      <c r="D1460" s="28" t="str">
        <f t="shared" si="703"/>
        <v>-5.3990910546285+0.127949296206449i</v>
      </c>
      <c r="E1460" s="12" t="str">
        <f t="shared" si="704"/>
        <v>4200</v>
      </c>
      <c r="F1460" s="12" t="str">
        <f t="shared" si="705"/>
        <v>0.704225352112676</v>
      </c>
      <c r="G1460" s="12" t="str">
        <f t="shared" si="701"/>
        <v>0.704225352112676</v>
      </c>
      <c r="H1460" s="12" t="str">
        <f t="shared" si="706"/>
        <v>7.51362282588431+2.30136791554857i</v>
      </c>
      <c r="I1460" s="12" t="str">
        <f t="shared" si="707"/>
        <v>522.289778659303i</v>
      </c>
      <c r="J1460" s="12" t="str">
        <f t="shared" si="708"/>
        <v>-232.330757203287+112.959162001143i</v>
      </c>
      <c r="K1460" s="12" t="str">
        <f t="shared" si="709"/>
        <v>0.884023909355401-1.81823183359197i</v>
      </c>
      <c r="L1460" s="12" t="str">
        <f t="shared" si="710"/>
        <v>0.044305774941061-0.076699495561259i</v>
      </c>
      <c r="M1460" s="12" t="str">
        <f t="shared" si="711"/>
        <v>0.928329684296462-1.89493132915323i</v>
      </c>
      <c r="N1460" s="12" t="str">
        <f t="shared" si="712"/>
        <v>-1.67132729170977i</v>
      </c>
      <c r="O1460" s="12" t="str">
        <f t="shared" si="713"/>
        <v>-0.100361714851215-0.9949510169813i</v>
      </c>
      <c r="P1460" s="12" t="str">
        <f t="shared" si="714"/>
        <v>1.10036171485122+0.9949510169813i</v>
      </c>
      <c r="Q1460" s="12" t="str">
        <f t="shared" si="715"/>
        <v>-1.10036171485122+0.67637627472847i</v>
      </c>
      <c r="R1460" s="12" t="str">
        <f t="shared" si="716"/>
        <v>-0.322388563876117-1.10237113529064i</v>
      </c>
      <c r="S1460" s="12" t="str">
        <f t="shared" si="717"/>
        <v>0.17115179964115i</v>
      </c>
      <c r="T1460" s="12" t="str">
        <f t="shared" si="718"/>
        <v>0.188672803677451-0.0551773828911233i</v>
      </c>
      <c r="U1460" s="12" t="str">
        <f t="shared" si="719"/>
        <v>0.001-0.0119665370745786i</v>
      </c>
      <c r="V1460" s="12" t="str">
        <f t="shared" si="720"/>
        <v>0.0015-0.00363724531142207i</v>
      </c>
      <c r="W1460" s="12" t="str">
        <f t="shared" si="721"/>
        <v>0.000928115969457967-0.00284197252275832i</v>
      </c>
      <c r="X1460" s="12" t="str">
        <f t="shared" si="722"/>
        <v>0.00116818013658045-0.00262525799226015i</v>
      </c>
      <c r="Y1460" s="12" t="str">
        <f t="shared" si="723"/>
        <v>0.00029+0.125349546878233i</v>
      </c>
      <c r="Z1460" s="12" t="str">
        <f t="shared" si="724"/>
        <v>-0.255304898968699-0.117258305605534i</v>
      </c>
      <c r="AA1460" s="12" t="str">
        <f t="shared" si="725"/>
        <v>1.16163601342368-97.7663528088339i</v>
      </c>
      <c r="AB1460" s="12" t="str">
        <f t="shared" si="726"/>
        <v>0.470962556479216-0.137733053199663i</v>
      </c>
      <c r="AC1460" s="12" t="str">
        <f t="shared" si="727"/>
        <v>1.17621384380383-1.02030338492459i</v>
      </c>
      <c r="AD1460" s="12" t="str">
        <f t="shared" si="728"/>
        <v>0.28644370017868+0.131376130707011i</v>
      </c>
      <c r="AE1460" s="12" t="str">
        <f t="shared" si="729"/>
        <v>-0.0577255374506229-0.0671288727113836i</v>
      </c>
      <c r="AF1460" s="12" t="str">
        <f t="shared" si="730"/>
        <v>-12.9127138805128-2.17341861934212i</v>
      </c>
      <c r="AG1460" s="12" t="str">
        <f t="shared" si="731"/>
        <v>1.04770040863717-0.100824039476627i</v>
      </c>
      <c r="AH1460" s="12" t="str">
        <f t="shared" si="732"/>
        <v>0.47664292914621+0.992969689882928i</v>
      </c>
      <c r="AI1460" s="12">
        <f t="shared" si="733"/>
        <v>0.83924270866493567</v>
      </c>
      <c r="AJ1460" s="12">
        <f t="shared" si="734"/>
        <v>64.358174524397555</v>
      </c>
      <c r="AK1460" s="12"/>
      <c r="AL1460" s="12"/>
      <c r="AM1460" s="12"/>
      <c r="AN1460" s="12"/>
    </row>
    <row r="1461" spans="1:40" x14ac:dyDescent="0.35">
      <c r="A1461" s="12"/>
      <c r="B1461" s="12">
        <f t="shared" si="735"/>
        <v>133100</v>
      </c>
      <c r="C1461" s="29" t="str">
        <f t="shared" si="702"/>
        <v>-0.000003910000434563+0.0166764999152632i</v>
      </c>
      <c r="D1461" s="28" t="str">
        <f t="shared" si="703"/>
        <v>-5.39909100953385+0.127853166017018i</v>
      </c>
      <c r="E1461" s="12" t="str">
        <f t="shared" si="704"/>
        <v>4200</v>
      </c>
      <c r="F1461" s="12" t="str">
        <f t="shared" si="705"/>
        <v>0.704225352112676</v>
      </c>
      <c r="G1461" s="12" t="str">
        <f t="shared" si="701"/>
        <v>0.704225352112676</v>
      </c>
      <c r="H1461" s="12" t="str">
        <f t="shared" si="706"/>
        <v>7.51465764403656+2.29998258281372i</v>
      </c>
      <c r="I1461" s="12" t="str">
        <f t="shared" si="707"/>
        <v>522.682477741002i</v>
      </c>
      <c r="J1461" s="12" t="str">
        <f t="shared" si="708"/>
        <v>-232.681762429653+113.044093701895i</v>
      </c>
      <c r="K1461" s="12" t="str">
        <f t="shared" si="709"/>
        <v>0.882940381674162-1.81738043448802i</v>
      </c>
      <c r="L1461" s="12" t="str">
        <f t="shared" si="710"/>
        <v>0.0442558566930228-0.0766706839091018i</v>
      </c>
      <c r="M1461" s="12" t="str">
        <f t="shared" si="711"/>
        <v>0.927196238367185-1.89405111839712i</v>
      </c>
      <c r="N1461" s="12" t="str">
        <f t="shared" si="712"/>
        <v>-1.67258392877121i</v>
      </c>
      <c r="O1461" s="12" t="str">
        <f t="shared" si="713"/>
        <v>-0.101611927601984-0.99482411318233i</v>
      </c>
      <c r="P1461" s="12" t="str">
        <f t="shared" si="714"/>
        <v>1.10161192760198+0.99482411318233i</v>
      </c>
      <c r="Q1461" s="12" t="str">
        <f t="shared" si="715"/>
        <v>-1.10161192760198+0.67775981558888i</v>
      </c>
      <c r="R1461" s="12" t="str">
        <f t="shared" si="716"/>
        <v>-0.322371156866011-1.10139904862159i</v>
      </c>
      <c r="S1461" s="12" t="str">
        <f t="shared" si="717"/>
        <v>0.171280485204789i</v>
      </c>
      <c r="T1461" s="12" t="str">
        <f t="shared" si="718"/>
        <v>0.188648163451999-0.0552158881640395i</v>
      </c>
      <c r="U1461" s="12" t="str">
        <f t="shared" si="719"/>
        <v>0.001-0.0119575464381589i</v>
      </c>
      <c r="V1461" s="12" t="str">
        <f t="shared" si="720"/>
        <v>0.0015-0.00363451259518509i</v>
      </c>
      <c r="W1461" s="12" t="str">
        <f t="shared" si="721"/>
        <v>0.000928103616659797-0.00283991434896151i</v>
      </c>
      <c r="X1461" s="12" t="str">
        <f t="shared" si="722"/>
        <v>0.00116778016133192-0.0026233992626479i</v>
      </c>
      <c r="Y1461" s="12" t="str">
        <f t="shared" si="723"/>
        <v>0.00029+0.12544379465784i</v>
      </c>
      <c r="Z1461" s="12" t="str">
        <f t="shared" si="724"/>
        <v>-0.254925517230374-0.117122137991276i</v>
      </c>
      <c r="AA1461" s="12" t="str">
        <f t="shared" si="725"/>
        <v>1.15950098307265-97.6898801201834i</v>
      </c>
      <c r="AB1461" s="12" t="str">
        <f t="shared" si="726"/>
        <v>0.470901049874423-0.137829169552508i</v>
      </c>
      <c r="AC1461" s="12" t="str">
        <f t="shared" si="727"/>
        <v>1.17556218934805-1.01970534771539i</v>
      </c>
      <c r="AD1461" s="12" t="str">
        <f t="shared" si="728"/>
        <v>0.286619144205029+0.131373657600044i</v>
      </c>
      <c r="AE1461" s="12" t="str">
        <f t="shared" si="729"/>
        <v>-0.0576797699307431-0.0670599445726601i</v>
      </c>
      <c r="AF1461" s="12" t="str">
        <f t="shared" si="730"/>
        <v>-12.9137486535704-2.1721294167967i</v>
      </c>
      <c r="AG1461" s="12" t="str">
        <f t="shared" si="731"/>
        <v>1.04766168758976-0.100807812267694i</v>
      </c>
      <c r="AH1461" s="12" t="str">
        <f t="shared" si="732"/>
        <v>0.476484299945028+0.992034495603949i</v>
      </c>
      <c r="AI1461" s="12">
        <f t="shared" si="733"/>
        <v>0.83205007728446978</v>
      </c>
      <c r="AJ1461" s="12">
        <f t="shared" si="734"/>
        <v>64.344550297357827</v>
      </c>
      <c r="AK1461" s="12"/>
      <c r="AL1461" s="12"/>
      <c r="AM1461" s="12"/>
      <c r="AN1461" s="12"/>
    </row>
    <row r="1462" spans="1:40" x14ac:dyDescent="0.35">
      <c r="A1462" s="12"/>
      <c r="B1462" s="12">
        <f t="shared" si="735"/>
        <v>133200</v>
      </c>
      <c r="C1462" s="29" t="str">
        <f t="shared" si="702"/>
        <v>-3.90413176714236E-06+0.0166639800218068i</v>
      </c>
      <c r="D1462" s="28" t="str">
        <f t="shared" si="703"/>
        <v>-5.39909096454073+0.127757180167186i</v>
      </c>
      <c r="E1462" s="12" t="str">
        <f t="shared" si="704"/>
        <v>4200</v>
      </c>
      <c r="F1462" s="12" t="str">
        <f t="shared" si="705"/>
        <v>0.704225352112676</v>
      </c>
      <c r="G1462" s="12" t="str">
        <f t="shared" si="701"/>
        <v>0.704225352112676</v>
      </c>
      <c r="H1462" s="12" t="str">
        <f t="shared" si="706"/>
        <v>7.5156904407543+2.29859865923445i</v>
      </c>
      <c r="I1462" s="12" t="str">
        <f t="shared" si="707"/>
        <v>523.075176822701i</v>
      </c>
      <c r="J1462" s="12" t="str">
        <f t="shared" si="708"/>
        <v>-233.033031470544+113.129025402648i</v>
      </c>
      <c r="K1462" s="12" t="str">
        <f t="shared" si="709"/>
        <v>0.881858695404433-1.81652943961403i</v>
      </c>
      <c r="L1462" s="12" t="str">
        <f t="shared" si="710"/>
        <v>0.044206013409962-0.0766418722788813i</v>
      </c>
      <c r="M1462" s="12" t="str">
        <f t="shared" si="711"/>
        <v>0.926064708814395-1.89317131189291i</v>
      </c>
      <c r="N1462" s="12" t="str">
        <f t="shared" si="712"/>
        <v>-1.67384056583264i</v>
      </c>
      <c r="O1462" s="12" t="str">
        <f t="shared" si="713"/>
        <v>-0.10286197989364-0.994695638420296i</v>
      </c>
      <c r="P1462" s="12" t="str">
        <f t="shared" si="714"/>
        <v>1.10286197989364+0.994695638420296i</v>
      </c>
      <c r="Q1462" s="12" t="str">
        <f t="shared" si="715"/>
        <v>-1.10286197989364+0.679144927412344i</v>
      </c>
      <c r="R1462" s="12" t="str">
        <f t="shared" si="716"/>
        <v>-0.322353733814286-1.10042830716654i</v>
      </c>
      <c r="S1462" s="12" t="str">
        <f t="shared" si="717"/>
        <v>0.171409170768429i</v>
      </c>
      <c r="T1462" s="12" t="str">
        <f t="shared" si="718"/>
        <v>0.188623503621523-0.0552543862072137i</v>
      </c>
      <c r="U1462" s="12" t="str">
        <f t="shared" si="719"/>
        <v>0.001-0.0119485693011933i</v>
      </c>
      <c r="V1462" s="12" t="str">
        <f t="shared" si="720"/>
        <v>0.0015-0.00363178398212563i</v>
      </c>
      <c r="W1462" s="12" t="str">
        <f t="shared" si="721"/>
        <v>0.000928091255508429-0.00283785931757411i</v>
      </c>
      <c r="X1462" s="12" t="str">
        <f t="shared" si="722"/>
        <v>0.00116738104028107-0.00262154328697098i</v>
      </c>
      <c r="Y1462" s="12" t="str">
        <f t="shared" si="723"/>
        <v>0.00029+0.125538042437448i</v>
      </c>
      <c r="Z1462" s="12" t="str">
        <f t="shared" si="724"/>
        <v>-0.254546997904498-0.116986283789091i</v>
      </c>
      <c r="AA1462" s="12" t="str">
        <f t="shared" si="725"/>
        <v>1.15737193611063-97.6135291112967i</v>
      </c>
      <c r="AB1462" s="12" t="str">
        <f t="shared" si="726"/>
        <v>0.470839494331827-0.137925267858567i</v>
      </c>
      <c r="AC1462" s="12" t="str">
        <f t="shared" si="727"/>
        <v>1.17491167892174-1.01910754619277i</v>
      </c>
      <c r="AD1462" s="12" t="str">
        <f t="shared" si="728"/>
        <v>0.286794616688317+0.131370972801643i</v>
      </c>
      <c r="AE1462" s="12" t="str">
        <f t="shared" si="729"/>
        <v>-0.0576341067873601-0.0669911231555348i</v>
      </c>
      <c r="AF1462" s="12" t="str">
        <f t="shared" si="730"/>
        <v>-12.914781405295-2.17084147906726i</v>
      </c>
      <c r="AG1462" s="12" t="str">
        <f t="shared" si="731"/>
        <v>1.04762295459382-0.100791622308299i</v>
      </c>
      <c r="AH1462" s="12" t="str">
        <f t="shared" si="732"/>
        <v>0.476326074025067+0.991100752868875i</v>
      </c>
      <c r="AI1462" s="12">
        <f t="shared" si="733"/>
        <v>0.8248636912868329</v>
      </c>
      <c r="AJ1462" s="12">
        <f t="shared" si="734"/>
        <v>64.330917301897102</v>
      </c>
      <c r="AK1462" s="12"/>
      <c r="AL1462" s="12"/>
      <c r="AM1462" s="12"/>
      <c r="AN1462" s="12"/>
    </row>
    <row r="1463" spans="1:40" x14ac:dyDescent="0.35">
      <c r="A1463" s="12"/>
      <c r="B1463" s="12">
        <f t="shared" si="735"/>
        <v>133300</v>
      </c>
      <c r="C1463" s="29" t="str">
        <f t="shared" si="702"/>
        <v>-3.89827630256962E-06+0.0166514789128837i</v>
      </c>
      <c r="D1463" s="28" t="str">
        <f t="shared" si="703"/>
        <v>-5.39909091964884+0.127661338332108i</v>
      </c>
      <c r="E1463" s="12" t="str">
        <f t="shared" si="704"/>
        <v>4200</v>
      </c>
      <c r="F1463" s="12" t="str">
        <f t="shared" si="705"/>
        <v>0.704225352112676</v>
      </c>
      <c r="G1463" s="12" t="str">
        <f t="shared" si="701"/>
        <v>0.704225352112676</v>
      </c>
      <c r="H1463" s="12" t="str">
        <f t="shared" si="706"/>
        <v>7.51672122108354+2.29721614331294i</v>
      </c>
      <c r="I1463" s="12" t="str">
        <f t="shared" si="707"/>
        <v>523.467875904399i</v>
      </c>
      <c r="J1463" s="12" t="str">
        <f t="shared" si="708"/>
        <v>-233.384564325961+113.213957103401i</v>
      </c>
      <c r="K1463" s="12" t="str">
        <f t="shared" si="709"/>
        <v>0.880778846769205-1.8156788498525i</v>
      </c>
      <c r="L1463" s="12" t="str">
        <f t="shared" si="710"/>
        <v>0.0441562449652127-0.0766130607435521i</v>
      </c>
      <c r="M1463" s="12" t="str">
        <f t="shared" si="711"/>
        <v>0.924935091734418-1.89229191059605i</v>
      </c>
      <c r="N1463" s="12" t="str">
        <f t="shared" si="712"/>
        <v>-1.67509720289408i</v>
      </c>
      <c r="O1463" s="12" t="str">
        <f t="shared" si="713"/>
        <v>-0.104111869752199-0.994565592898076i</v>
      </c>
      <c r="P1463" s="12" t="str">
        <f t="shared" si="714"/>
        <v>1.1041118697522+0.994565592898076i</v>
      </c>
      <c r="Q1463" s="12" t="str">
        <f t="shared" si="715"/>
        <v>-1.1041118697522+0.680531609996004i</v>
      </c>
      <c r="R1463" s="12" t="str">
        <f t="shared" si="716"/>
        <v>-0.322336294713685-1.09945890788419i</v>
      </c>
      <c r="S1463" s="12" t="str">
        <f t="shared" si="717"/>
        <v>0.171537856332069i</v>
      </c>
      <c r="T1463" s="12" t="str">
        <f t="shared" si="718"/>
        <v>0.188598824183652-0.0552928770132076i</v>
      </c>
      <c r="U1463" s="12" t="str">
        <f t="shared" si="719"/>
        <v>0.001-0.0119396056333005i</v>
      </c>
      <c r="V1463" s="12" t="str">
        <f t="shared" si="720"/>
        <v>0.0015-0.00362905946300926i</v>
      </c>
      <c r="W1463" s="12" t="str">
        <f t="shared" si="721"/>
        <v>0.000928078886005843-0.0028358074215115i</v>
      </c>
      <c r="X1463" s="12" t="str">
        <f t="shared" si="722"/>
        <v>0.00116698277088734-0.00261969005927705i</v>
      </c>
      <c r="Y1463" s="12" t="str">
        <f t="shared" si="723"/>
        <v>0.00029+0.125632290217056i</v>
      </c>
      <c r="Z1463" s="12" t="str">
        <f t="shared" si="724"/>
        <v>-0.254169338372138-0.11685074194926i</v>
      </c>
      <c r="AA1463" s="12" t="str">
        <f t="shared" si="725"/>
        <v>1.15524885003601-97.5372994875328i</v>
      </c>
      <c r="AB1463" s="12" t="str">
        <f t="shared" si="726"/>
        <v>0.470777889845512-0.138021348099272i</v>
      </c>
      <c r="AC1463" s="12" t="str">
        <f t="shared" si="727"/>
        <v>1.17426231023298-1.01850998090765i</v>
      </c>
      <c r="AD1463" s="12" t="str">
        <f t="shared" si="728"/>
        <v>0.286970117398955+0.131368076237751i</v>
      </c>
      <c r="AE1463" s="12" t="str">
        <f t="shared" si="729"/>
        <v>-0.0575885476950392-0.066922408155904i</v>
      </c>
      <c r="AF1463" s="12" t="str">
        <f t="shared" si="730"/>
        <v>-12.9158121407324-2.16955480498083i</v>
      </c>
      <c r="AG1463" s="12" t="str">
        <f t="shared" si="731"/>
        <v>1.04758420964147-0.100775469425867i</v>
      </c>
      <c r="AH1463" s="12" t="str">
        <f t="shared" si="732"/>
        <v>0.476168250337462+0.990168457597476i</v>
      </c>
      <c r="AI1463" s="12">
        <f t="shared" si="733"/>
        <v>0.81768353818110817</v>
      </c>
      <c r="AJ1463" s="12">
        <f t="shared" si="734"/>
        <v>64.317275530052513</v>
      </c>
      <c r="AK1463" s="12"/>
      <c r="AL1463" s="12"/>
      <c r="AM1463" s="12"/>
      <c r="AN1463" s="12"/>
    </row>
    <row r="1464" spans="1:40" x14ac:dyDescent="0.35">
      <c r="A1464" s="12"/>
      <c r="B1464" s="12">
        <f t="shared" si="735"/>
        <v>133400</v>
      </c>
      <c r="C1464" s="29" t="str">
        <f t="shared" si="702"/>
        <v>-3.89243400127087E-06+0.0166389965462498i</v>
      </c>
      <c r="D1464" s="28" t="str">
        <f t="shared" si="703"/>
        <v>-5.39909087485786+0.127565640187915i</v>
      </c>
      <c r="E1464" s="12" t="str">
        <f t="shared" si="704"/>
        <v>4200</v>
      </c>
      <c r="F1464" s="12" t="str">
        <f t="shared" si="705"/>
        <v>0.704225352112676</v>
      </c>
      <c r="G1464" s="12" t="str">
        <f t="shared" si="701"/>
        <v>0.704225352112676</v>
      </c>
      <c r="H1464" s="12" t="str">
        <f t="shared" si="706"/>
        <v>7.5177499900553+2.29583503355084i</v>
      </c>
      <c r="I1464" s="12" t="str">
        <f t="shared" si="707"/>
        <v>523.860574986098i</v>
      </c>
      <c r="J1464" s="12" t="str">
        <f t="shared" si="708"/>
        <v>-233.736360995903+113.298888804154i</v>
      </c>
      <c r="K1464" s="12" t="str">
        <f t="shared" si="709"/>
        <v>0.87970083199984-1.81482866607931i</v>
      </c>
      <c r="L1464" s="12" t="str">
        <f t="shared" si="710"/>
        <v>0.0441065512322999-0.0765842493757404i</v>
      </c>
      <c r="M1464" s="12" t="str">
        <f t="shared" si="711"/>
        <v>0.92380738323214-1.89141291545505i</v>
      </c>
      <c r="N1464" s="12" t="str">
        <f t="shared" si="712"/>
        <v>-1.67635383995551i</v>
      </c>
      <c r="O1464" s="12" t="str">
        <f t="shared" si="713"/>
        <v>-0.105361595203895-0.994433976821031i</v>
      </c>
      <c r="P1464" s="12" t="str">
        <f t="shared" si="714"/>
        <v>1.1053615952039+0.994433976821031i</v>
      </c>
      <c r="Q1464" s="12" t="str">
        <f t="shared" si="715"/>
        <v>-1.1053615952039+0.681919863134479i</v>
      </c>
      <c r="R1464" s="12" t="str">
        <f t="shared" si="716"/>
        <v>-0.322318839556961-1.09849084774236i</v>
      </c>
      <c r="S1464" s="12" t="str">
        <f t="shared" si="717"/>
        <v>0.171666541895709i</v>
      </c>
      <c r="T1464" s="12" t="str">
        <f t="shared" si="718"/>
        <v>0.188574125136017-0.0553313605745814i</v>
      </c>
      <c r="U1464" s="12" t="str">
        <f t="shared" si="719"/>
        <v>0.001-0.0119306554041901i</v>
      </c>
      <c r="V1464" s="12" t="str">
        <f t="shared" si="720"/>
        <v>0.0015-0.0036263390286292i</v>
      </c>
      <c r="W1464" s="12" t="str">
        <f t="shared" si="721"/>
        <v>0.000928066508154044-0.00283375865371036i</v>
      </c>
      <c r="X1464" s="12" t="str">
        <f t="shared" si="722"/>
        <v>0.00116658535061949-0.00261783957363068i</v>
      </c>
      <c r="Y1464" s="12" t="str">
        <f t="shared" si="723"/>
        <v>0.00029+0.125726537996664i</v>
      </c>
      <c r="Z1464" s="12" t="str">
        <f t="shared" si="724"/>
        <v>-0.253792536024316-0.116715511426568i</v>
      </c>
      <c r="AA1464" s="12" t="str">
        <f t="shared" si="725"/>
        <v>1.15313170245272-97.4611909552124i</v>
      </c>
      <c r="AB1464" s="12" t="str">
        <f t="shared" si="726"/>
        <v>0.470716236409564-0.138117410256053i</v>
      </c>
      <c r="AC1464" s="12" t="str">
        <f t="shared" si="727"/>
        <v>1.1736140809949-1.01791265240689i</v>
      </c>
      <c r="AD1464" s="12" t="str">
        <f t="shared" si="728"/>
        <v>0.287145646107204+0.131364967834509i</v>
      </c>
      <c r="AE1464" s="12" t="str">
        <f t="shared" si="729"/>
        <v>-0.0575430923295484-0.0668537992707874i</v>
      </c>
      <c r="AF1464" s="12" t="str">
        <f t="shared" si="730"/>
        <v>-12.9168408649132-2.16826939336293i</v>
      </c>
      <c r="AG1464" s="12" t="str">
        <f t="shared" si="731"/>
        <v>1.04754545272494-0.100759353448322i</v>
      </c>
      <c r="AH1464" s="12" t="str">
        <f t="shared" si="732"/>
        <v>0.476010827835984+0.989237605723713i</v>
      </c>
      <c r="AI1464" s="12">
        <f t="shared" si="733"/>
        <v>0.81050960550482398</v>
      </c>
      <c r="AJ1464" s="12">
        <f t="shared" si="734"/>
        <v>64.30362497389855</v>
      </c>
      <c r="AK1464" s="12"/>
      <c r="AL1464" s="12"/>
      <c r="AM1464" s="12"/>
      <c r="AN1464" s="12"/>
    </row>
    <row r="1465" spans="1:40" x14ac:dyDescent="0.35">
      <c r="A1465" s="12"/>
      <c r="B1465" s="12">
        <f t="shared" si="735"/>
        <v>133500</v>
      </c>
      <c r="C1465" s="29" t="str">
        <f t="shared" si="702"/>
        <v>-3.88660482382038E-06+0.0166265328797875i</v>
      </c>
      <c r="D1465" s="28" t="str">
        <f t="shared" si="703"/>
        <v>-5.3990908301675+0.127470085411704i</v>
      </c>
      <c r="E1465" s="12" t="str">
        <f t="shared" si="704"/>
        <v>4200</v>
      </c>
      <c r="F1465" s="12" t="str">
        <f t="shared" si="705"/>
        <v>0.704225352112676</v>
      </c>
      <c r="G1465" s="12" t="str">
        <f t="shared" si="701"/>
        <v>0.704225352112676</v>
      </c>
      <c r="H1465" s="12" t="str">
        <f t="shared" si="706"/>
        <v>7.51877675268575+2.29445532844938i</v>
      </c>
      <c r="I1465" s="12" t="str">
        <f t="shared" si="707"/>
        <v>524.253274067797i</v>
      </c>
      <c r="J1465" s="12" t="str">
        <f t="shared" si="708"/>
        <v>-234.088421480371+113.383820504906i</v>
      </c>
      <c r="K1465" s="12" t="str">
        <f t="shared" si="709"/>
        <v>0.878624647336009-1.81397888916377i</v>
      </c>
      <c r="L1465" s="12" t="str">
        <f t="shared" si="710"/>
        <v>0.0440569320849393-0.0765554382477454i</v>
      </c>
      <c r="M1465" s="12" t="str">
        <f t="shared" si="711"/>
        <v>0.922681579420948-1.89053432741152i</v>
      </c>
      <c r="N1465" s="12" t="str">
        <f t="shared" si="712"/>
        <v>-1.67761047701695i</v>
      </c>
      <c r="O1465" s="12" t="str">
        <f t="shared" si="713"/>
        <v>-0.10661115427526-0.994300790396999i</v>
      </c>
      <c r="P1465" s="12" t="str">
        <f t="shared" si="714"/>
        <v>1.10661115427526+0.994300790396999i</v>
      </c>
      <c r="Q1465" s="12" t="str">
        <f t="shared" si="715"/>
        <v>-1.10661115427526+0.683309686619951i</v>
      </c>
      <c r="R1465" s="12" t="str">
        <f t="shared" si="716"/>
        <v>-0.322301368336845-1.09752412371792i</v>
      </c>
      <c r="S1465" s="12" t="str">
        <f t="shared" si="717"/>
        <v>0.171795227459349i</v>
      </c>
      <c r="T1465" s="12" t="str">
        <f t="shared" si="718"/>
        <v>0.188549406476243-0.0553698368838877i</v>
      </c>
      <c r="U1465" s="12" t="str">
        <f t="shared" si="719"/>
        <v>0.001-0.0119217185836626i</v>
      </c>
      <c r="V1465" s="12" t="str">
        <f t="shared" si="720"/>
        <v>0.0015-0.00362362266980626i</v>
      </c>
      <c r="W1465" s="12" t="str">
        <f t="shared" si="721"/>
        <v>0.000928054121955014-0.00283171300712842i</v>
      </c>
      <c r="X1465" s="12" t="str">
        <f t="shared" si="722"/>
        <v>0.00116618877695555-0.00261599182411323i</v>
      </c>
      <c r="Y1465" s="12" t="str">
        <f t="shared" si="723"/>
        <v>0.00029+0.125820785776271i</v>
      </c>
      <c r="Z1465" s="12" t="str">
        <f t="shared" si="724"/>
        <v>-0.25341658826194-0.116580591180287i</v>
      </c>
      <c r="AA1465" s="12" t="str">
        <f t="shared" si="725"/>
        <v>1.15102047106963-97.385203221614i</v>
      </c>
      <c r="AB1465" s="12" t="str">
        <f t="shared" si="726"/>
        <v>0.470654534018053-0.138213454310318i</v>
      </c>
      <c r="AC1465" s="12" t="str">
        <f t="shared" si="727"/>
        <v>1.17296698892563-1.01731556123327i</v>
      </c>
      <c r="AD1465" s="12" t="str">
        <f t="shared" si="728"/>
        <v>0.28732120258318+0.131361647518264i</v>
      </c>
      <c r="AE1465" s="12" t="str">
        <f t="shared" si="729"/>
        <v>-0.0574977403678516-0.0667852961983241i</v>
      </c>
      <c r="AF1465" s="12" t="str">
        <f t="shared" si="730"/>
        <v>-12.9178675828533-2.16698524303768i</v>
      </c>
      <c r="AG1465" s="12" t="str">
        <f t="shared" si="731"/>
        <v>1.04750668383664-0.100743274204085i</v>
      </c>
      <c r="AH1465" s="12" t="str">
        <f t="shared" si="732"/>
        <v>0.475853805477005+0.988308193195653i</v>
      </c>
      <c r="AI1465" s="12">
        <f t="shared" si="733"/>
        <v>0.80334188082360325</v>
      </c>
      <c r="AJ1465" s="12">
        <f t="shared" si="734"/>
        <v>64.289965625547495</v>
      </c>
      <c r="AK1465" s="12"/>
      <c r="AL1465" s="12"/>
      <c r="AM1465" s="12"/>
      <c r="AN1465" s="12"/>
    </row>
    <row r="1466" spans="1:40" x14ac:dyDescent="0.35">
      <c r="A1466" s="12"/>
      <c r="B1466" s="12">
        <f t="shared" si="735"/>
        <v>133600</v>
      </c>
      <c r="C1466" s="29" t="str">
        <f t="shared" si="702"/>
        <v>-3.88078873093989E-06+0.0166140878715055i</v>
      </c>
      <c r="D1466" s="28" t="str">
        <f t="shared" si="703"/>
        <v>-5.39909078557746+0.127374673681542i</v>
      </c>
      <c r="E1466" s="12" t="str">
        <f t="shared" si="704"/>
        <v>4200</v>
      </c>
      <c r="F1466" s="12" t="str">
        <f t="shared" si="705"/>
        <v>0.704225352112676</v>
      </c>
      <c r="G1466" s="12" t="str">
        <f t="shared" si="701"/>
        <v>0.704225352112676</v>
      </c>
      <c r="H1466" s="12" t="str">
        <f t="shared" si="706"/>
        <v>7.5198015139761+2.29307702650936i</v>
      </c>
      <c r="I1466" s="12" t="str">
        <f t="shared" si="707"/>
        <v>524.645973149495i</v>
      </c>
      <c r="J1466" s="12" t="str">
        <f t="shared" si="708"/>
        <v>-234.440745779365+113.468752205659i</v>
      </c>
      <c r="K1466" s="12" t="str">
        <f t="shared" si="709"/>
        <v>0.877550289025722-1.81312951996864i</v>
      </c>
      <c r="L1466" s="12" t="str">
        <f t="shared" si="710"/>
        <v>0.0440073873970366-0.0765266274315398i</v>
      </c>
      <c r="M1466" s="12" t="str">
        <f t="shared" si="711"/>
        <v>0.921557676422759-1.88965614740018i</v>
      </c>
      <c r="N1466" s="12" t="str">
        <f t="shared" si="712"/>
        <v>-1.67886711407839i</v>
      </c>
      <c r="O1466" s="12" t="str">
        <f t="shared" si="713"/>
        <v>-0.107860544993061-0.9941660338363i</v>
      </c>
      <c r="P1466" s="12" t="str">
        <f t="shared" si="714"/>
        <v>1.10786054499306+0.9941660338363i</v>
      </c>
      <c r="Q1466" s="12" t="str">
        <f t="shared" si="715"/>
        <v>-1.10786054499306+0.68470108024209i</v>
      </c>
      <c r="R1466" s="12" t="str">
        <f t="shared" si="716"/>
        <v>-0.322283881046083-1.0965587327968i</v>
      </c>
      <c r="S1466" s="12" t="str">
        <f t="shared" si="717"/>
        <v>0.171923913022989i</v>
      </c>
      <c r="T1466" s="12" t="str">
        <f t="shared" si="718"/>
        <v>0.188524668201956-0.0554083059336781i</v>
      </c>
      <c r="U1466" s="12" t="str">
        <f t="shared" si="719"/>
        <v>0.001-0.0119127951416089i</v>
      </c>
      <c r="V1466" s="12" t="str">
        <f t="shared" si="720"/>
        <v>0.0015-0.00362091037738874i</v>
      </c>
      <c r="W1466" s="12" t="str">
        <f t="shared" si="721"/>
        <v>0.000928041727410761-0.0028296704747446i</v>
      </c>
      <c r="X1466" s="12" t="str">
        <f t="shared" si="722"/>
        <v>0.00116579304738285-0.0026141468048229i</v>
      </c>
      <c r="Y1466" s="12" t="str">
        <f t="shared" si="723"/>
        <v>0.00029+0.125915033555879i</v>
      </c>
      <c r="Z1466" s="12" t="str">
        <f t="shared" si="724"/>
        <v>-0.25304149249579-0.116445980174153i</v>
      </c>
      <c r="AA1466" s="12" t="str">
        <f t="shared" si="725"/>
        <v>1.14891513370001-97.3093359949706i</v>
      </c>
      <c r="AB1466" s="12" t="str">
        <f t="shared" si="726"/>
        <v>0.470592782665055-0.138309480243476i</v>
      </c>
      <c r="AC1466" s="12" t="str">
        <f t="shared" si="727"/>
        <v>1.17232103174832-1.0167187079256i</v>
      </c>
      <c r="AD1466" s="12" t="str">
        <f t="shared" si="728"/>
        <v>0.287496786596845+0.131358115215569i</v>
      </c>
      <c r="AE1466" s="12" t="str">
        <f t="shared" si="729"/>
        <v>-0.0574524914881031-0.0667168986377704i</v>
      </c>
      <c r="AF1466" s="12" t="str">
        <f t="shared" si="730"/>
        <v>-12.9188922995536-2.16570235282782i</v>
      </c>
      <c r="AG1466" s="12" t="str">
        <f t="shared" si="731"/>
        <v>1.04746790296904-0.100727231522075i</v>
      </c>
      <c r="AH1466" s="12" t="str">
        <f t="shared" si="732"/>
        <v>0.475697182219503+0.987380215975541i</v>
      </c>
      <c r="AI1466" s="12">
        <f t="shared" si="733"/>
        <v>0.79618035173204849</v>
      </c>
      <c r="AJ1466" s="12">
        <f t="shared" si="734"/>
        <v>64.276297477151587</v>
      </c>
      <c r="AK1466" s="12"/>
      <c r="AL1466" s="12"/>
      <c r="AM1466" s="12"/>
      <c r="AN1466" s="12"/>
    </row>
    <row r="1467" spans="1:40" x14ac:dyDescent="0.35">
      <c r="A1467" s="12"/>
      <c r="B1467" s="12">
        <f t="shared" si="735"/>
        <v>133700</v>
      </c>
      <c r="C1467" s="29" t="str">
        <f t="shared" si="702"/>
        <v>-0.000003874985683498+0.016601661479538i</v>
      </c>
      <c r="D1467" s="28" t="str">
        <f t="shared" si="703"/>
        <v>-5.39909074108743+0.127279404676458i</v>
      </c>
      <c r="E1467" s="12" t="str">
        <f t="shared" si="704"/>
        <v>4200</v>
      </c>
      <c r="F1467" s="12" t="str">
        <f t="shared" si="705"/>
        <v>0.704225352112676</v>
      </c>
      <c r="G1467" s="12" t="str">
        <f t="shared" si="701"/>
        <v>0.704225352112676</v>
      </c>
      <c r="H1467" s="12" t="str">
        <f t="shared" si="706"/>
        <v>7.52082427891277+2.29170012623113i</v>
      </c>
      <c r="I1467" s="12" t="str">
        <f t="shared" si="707"/>
        <v>525.038672231194i</v>
      </c>
      <c r="J1467" s="12" t="str">
        <f t="shared" si="708"/>
        <v>-234.793333892884+113.553683906412i</v>
      </c>
      <c r="K1467" s="12" t="str">
        <f t="shared" si="709"/>
        <v>0.876477753325281-1.81228055935019i</v>
      </c>
      <c r="L1467" s="12" t="str">
        <f t="shared" si="710"/>
        <v>0.0439579170426895-0.076497816998772i</v>
      </c>
      <c r="M1467" s="12" t="str">
        <f t="shared" si="711"/>
        <v>0.92043567036797-1.88877837634896i</v>
      </c>
      <c r="N1467" s="12" t="str">
        <f t="shared" si="712"/>
        <v>-1.68012375113982i</v>
      </c>
      <c r="O1467" s="12" t="str">
        <f t="shared" si="713"/>
        <v>-0.109109765384329-0.994029707351735i</v>
      </c>
      <c r="P1467" s="12" t="str">
        <f t="shared" si="714"/>
        <v>1.10910976538433+0.994029707351735i</v>
      </c>
      <c r="Q1467" s="12" t="str">
        <f t="shared" si="715"/>
        <v>-1.10910976538433+0.686094043788085i</v>
      </c>
      <c r="R1467" s="12" t="str">
        <f t="shared" si="716"/>
        <v>-0.322266377677398-1.09559467197396i</v>
      </c>
      <c r="S1467" s="12" t="str">
        <f t="shared" si="717"/>
        <v>0.172052598586629i</v>
      </c>
      <c r="T1467" s="12" t="str">
        <f t="shared" si="718"/>
        <v>0.188499910310785-0.0554467677164963i</v>
      </c>
      <c r="U1467" s="12" t="str">
        <f t="shared" si="719"/>
        <v>0.001-0.0119038850480101i</v>
      </c>
      <c r="V1467" s="12" t="str">
        <f t="shared" si="720"/>
        <v>0.0015-0.00361820214225231i</v>
      </c>
      <c r="W1467" s="12" t="str">
        <f t="shared" si="721"/>
        <v>0.000928029324523282-0.00282763104955872i</v>
      </c>
      <c r="X1467" s="12" t="str">
        <f t="shared" si="722"/>
        <v>0.0011653981593979-0.00261230450987457i</v>
      </c>
      <c r="Y1467" s="12" t="str">
        <f t="shared" si="723"/>
        <v>0.00029+0.126009281335487i</v>
      </c>
      <c r="Z1467" s="12" t="str">
        <f t="shared" si="724"/>
        <v>-0.252667246146451-0.116311677376342i</v>
      </c>
      <c r="AA1467" s="12" t="str">
        <f t="shared" si="725"/>
        <v>1.14681566826094-97.2335889844661i</v>
      </c>
      <c r="AB1467" s="12" t="str">
        <f t="shared" si="726"/>
        <v>0.47053098234465-0.138405488036913i</v>
      </c>
      <c r="AC1467" s="12" t="str">
        <f t="shared" si="727"/>
        <v>1.17167620719115-1.01612209301867i</v>
      </c>
      <c r="AD1467" s="12" t="str">
        <f t="shared" si="728"/>
        <v>0.287672397918014+0.131354370853184i</v>
      </c>
      <c r="AE1467" s="12" t="str">
        <f t="shared" si="729"/>
        <v>-0.0574073453696428-0.0666486062894923i</v>
      </c>
      <c r="AF1467" s="12" t="str">
        <f t="shared" si="730"/>
        <v>-12.9199150200002-2.16442072155467i</v>
      </c>
      <c r="AG1467" s="12" t="str">
        <f t="shared" si="731"/>
        <v>1.0474291101148-0.100711225231704i</v>
      </c>
      <c r="AH1467" s="12" t="str">
        <f t="shared" si="732"/>
        <v>0.475540957025036+0.986453670039584i</v>
      </c>
      <c r="AI1467" s="12">
        <f t="shared" si="733"/>
        <v>0.78902500585248447</v>
      </c>
      <c r="AJ1467" s="12">
        <f t="shared" si="734"/>
        <v>64.262620520900299</v>
      </c>
      <c r="AK1467" s="12"/>
      <c r="AL1467" s="12"/>
      <c r="AM1467" s="12"/>
      <c r="AN1467" s="12"/>
    </row>
    <row r="1468" spans="1:40" x14ac:dyDescent="0.35">
      <c r="A1468" s="12"/>
      <c r="B1468" s="12">
        <f t="shared" si="735"/>
        <v>133800</v>
      </c>
      <c r="C1468" s="29" t="str">
        <f t="shared" si="702"/>
        <v>-3.86919564250946E-06+0.0165892536621444i</v>
      </c>
      <c r="D1468" s="28" t="str">
        <f t="shared" si="703"/>
        <v>-5.39909069669711+0.12718427807644i</v>
      </c>
      <c r="E1468" s="12" t="str">
        <f t="shared" si="704"/>
        <v>4200</v>
      </c>
      <c r="F1468" s="12" t="str">
        <f t="shared" si="705"/>
        <v>0.704225352112676</v>
      </c>
      <c r="G1468" s="12" t="str">
        <f t="shared" si="701"/>
        <v>0.704225352112676</v>
      </c>
      <c r="H1468" s="12" t="str">
        <f t="shared" si="706"/>
        <v>7.52184505246742+2.29032462611469i</v>
      </c>
      <c r="I1468" s="12" t="str">
        <f t="shared" si="707"/>
        <v>525.431371312893i</v>
      </c>
      <c r="J1468" s="12" t="str">
        <f t="shared" si="708"/>
        <v>-235.146185820929+113.638615607165i</v>
      </c>
      <c r="K1468" s="12" t="str">
        <f t="shared" si="709"/>
        <v>0.875407036499262-1.8114320081582i</v>
      </c>
      <c r="L1468" s="12" t="str">
        <f t="shared" si="710"/>
        <v>0.043908520896185-0.0764690070207664i</v>
      </c>
      <c r="M1468" s="12" t="str">
        <f t="shared" si="711"/>
        <v>0.919315557395447-1.88790101517897i</v>
      </c>
      <c r="N1468" s="12" t="str">
        <f t="shared" si="712"/>
        <v>-1.68138038820126i</v>
      </c>
      <c r="O1468" s="12" t="str">
        <f t="shared" si="713"/>
        <v>-0.110358813476394-0.99389181115858i</v>
      </c>
      <c r="P1468" s="12" t="str">
        <f t="shared" si="714"/>
        <v>1.11035881347639+0.99389181115858i</v>
      </c>
      <c r="Q1468" s="12" t="str">
        <f t="shared" si="715"/>
        <v>-1.11035881347639+0.68748857704268i</v>
      </c>
      <c r="R1468" s="12" t="str">
        <f t="shared" si="716"/>
        <v>-0.322248858223499-1.09463193825329i</v>
      </c>
      <c r="S1468" s="12" t="str">
        <f t="shared" si="717"/>
        <v>0.172181284150269i</v>
      </c>
      <c r="T1468" s="12" t="str">
        <f t="shared" si="718"/>
        <v>0.188475132800349-0.05548522222488i</v>
      </c>
      <c r="U1468" s="12" t="str">
        <f t="shared" si="719"/>
        <v>0.001-0.0118949882729369i</v>
      </c>
      <c r="V1468" s="12" t="str">
        <f t="shared" si="720"/>
        <v>0.0015-0.00361549795529996i</v>
      </c>
      <c r="W1468" s="12" t="str">
        <f t="shared" si="721"/>
        <v>0.000928016913294567-0.0028255947245916i</v>
      </c>
      <c r="X1468" s="12" t="str">
        <f t="shared" si="722"/>
        <v>0.00116500411050636-0.00261046493339982i</v>
      </c>
      <c r="Y1468" s="12" t="str">
        <f t="shared" si="723"/>
        <v>0.00029+0.126103529115094i</v>
      </c>
      <c r="Z1468" s="12" t="str">
        <f t="shared" si="724"/>
        <v>-0.252293846644282-0.116177681759442i</v>
      </c>
      <c r="AA1468" s="12" t="str">
        <f t="shared" si="725"/>
        <v>1.14472205277268-97.1579619002312i</v>
      </c>
      <c r="AB1468" s="12" t="str">
        <f t="shared" si="726"/>
        <v>0.470469133050895-0.138501477672004i</v>
      </c>
      <c r="AC1468" s="12" t="str">
        <f t="shared" si="727"/>
        <v>1.17103251298727-1.01552571704329i</v>
      </c>
      <c r="AD1468" s="12" t="str">
        <f t="shared" si="728"/>
        <v>0.287848036316344+0.131350414358074i</v>
      </c>
      <c r="AE1468" s="12" t="str">
        <f t="shared" si="729"/>
        <v>-0.0573623016929902-0.0665804188549594i</v>
      </c>
      <c r="AF1468" s="12" t="str">
        <f t="shared" si="730"/>
        <v>-12.9209357491645-2.16314034803825i</v>
      </c>
      <c r="AG1468" s="12" t="str">
        <f t="shared" si="731"/>
        <v>1.04739030526666-0.100695255162874i</v>
      </c>
      <c r="AH1468" s="12" t="str">
        <f t="shared" si="732"/>
        <v>0.475385128857762+0.985528551377997i</v>
      </c>
      <c r="AI1468" s="12">
        <f t="shared" si="733"/>
        <v>0.78187583083571499</v>
      </c>
      <c r="AJ1468" s="12">
        <f t="shared" si="734"/>
        <v>64.248934749021132</v>
      </c>
      <c r="AK1468" s="12"/>
      <c r="AL1468" s="12"/>
      <c r="AM1468" s="12"/>
      <c r="AN1468" s="12"/>
    </row>
    <row r="1469" spans="1:40" x14ac:dyDescent="0.35">
      <c r="A1469" s="12"/>
      <c r="B1469" s="12">
        <f t="shared" si="735"/>
        <v>133900</v>
      </c>
      <c r="C1469" s="29" t="str">
        <f t="shared" si="702"/>
        <v>-3.86341856913456E-06+0.0165768643777087i</v>
      </c>
      <c r="D1469" s="28" t="str">
        <f t="shared" si="703"/>
        <v>-5.39909065240621+0.127089293562433i</v>
      </c>
      <c r="E1469" s="12" t="str">
        <f t="shared" si="704"/>
        <v>4200</v>
      </c>
      <c r="F1469" s="12" t="str">
        <f t="shared" si="705"/>
        <v>0.704225352112676</v>
      </c>
      <c r="G1469" s="12" t="str">
        <f t="shared" si="701"/>
        <v>0.704225352112676</v>
      </c>
      <c r="H1469" s="12" t="str">
        <f t="shared" si="706"/>
        <v>7.52286383959697+2.28895052465961i</v>
      </c>
      <c r="I1469" s="12" t="str">
        <f t="shared" si="707"/>
        <v>525.824070394592i</v>
      </c>
      <c r="J1469" s="12" t="str">
        <f t="shared" si="708"/>
        <v>-235.4993015635+113.723547307917i</v>
      </c>
      <c r="K1469" s="12" t="str">
        <f t="shared" si="709"/>
        <v>0.874338134820509-1.81058386723599i</v>
      </c>
      <c r="L1469" s="12" t="str">
        <f t="shared" si="710"/>
        <v>0.0438591988320009-0.0764401975685251i</v>
      </c>
      <c r="M1469" s="12" t="str">
        <f t="shared" si="711"/>
        <v>0.91819733365251-1.88702406480452i</v>
      </c>
      <c r="N1469" s="12" t="str">
        <f t="shared" si="712"/>
        <v>-1.68263702526269i</v>
      </c>
      <c r="O1469" s="12" t="str">
        <f t="shared" si="713"/>
        <v>-0.11160768729682-0.993752345474593i</v>
      </c>
      <c r="P1469" s="12" t="str">
        <f t="shared" si="714"/>
        <v>1.11160768729682+0.993752345474593i</v>
      </c>
      <c r="Q1469" s="12" t="str">
        <f t="shared" si="715"/>
        <v>-1.11160768729682+0.688884679788097i</v>
      </c>
      <c r="R1469" s="12" t="str">
        <f t="shared" si="716"/>
        <v>-0.322231322677113-1.09367052864766i</v>
      </c>
      <c r="S1469" s="12" t="str">
        <f t="shared" si="717"/>
        <v>0.172309969713909i</v>
      </c>
      <c r="T1469" s="12" t="str">
        <f t="shared" si="718"/>
        <v>0.188450335668273-0.0555236694513662i</v>
      </c>
      <c r="U1469" s="12" t="str">
        <f t="shared" si="719"/>
        <v>0.001-0.0118861047865493i</v>
      </c>
      <c r="V1469" s="12" t="str">
        <f t="shared" si="720"/>
        <v>0.0015-0.0036127978074618i</v>
      </c>
      <c r="W1469" s="12" t="str">
        <f t="shared" si="721"/>
        <v>0.000928004493726631-0.00282356149288486i</v>
      </c>
      <c r="X1469" s="12" t="str">
        <f t="shared" si="722"/>
        <v>0.00116461089822308-0.00260862806954679i</v>
      </c>
      <c r="Y1469" s="12" t="str">
        <f t="shared" si="723"/>
        <v>0.00029+0.126197776894702i</v>
      </c>
      <c r="Z1469" s="12" t="str">
        <f t="shared" si="724"/>
        <v>-0.251921291429356-0.116043992300443i</v>
      </c>
      <c r="AA1469" s="12" t="str">
        <f t="shared" si="725"/>
        <v>1.14263426535816-97.082454453338i</v>
      </c>
      <c r="AB1469" s="12" t="str">
        <f t="shared" si="726"/>
        <v>0.470407234777863-0.138597449130119i</v>
      </c>
      <c r="AC1469" s="12" t="str">
        <f t="shared" si="727"/>
        <v>1.17038994687483-1.01492958052629i</v>
      </c>
      <c r="AD1469" s="12" t="str">
        <f t="shared" si="728"/>
        <v>0.288023701561358+0.131346245657405i</v>
      </c>
      <c r="AE1469" s="12" t="str">
        <f t="shared" si="729"/>
        <v>-0.0573173601398408-0.0665123360367421i</v>
      </c>
      <c r="AF1469" s="12" t="str">
        <f t="shared" si="730"/>
        <v>-12.9219544920032-2.16186123109718i</v>
      </c>
      <c r="AG1469" s="12" t="str">
        <f t="shared" si="731"/>
        <v>1.04735148841749-0.100679321145981i</v>
      </c>
      <c r="AH1469" s="12" t="str">
        <f t="shared" si="732"/>
        <v>0.475229696684435+0.984604855994915i</v>
      </c>
      <c r="AI1469" s="12">
        <f t="shared" si="733"/>
        <v>0.77473281436074692</v>
      </c>
      <c r="AJ1469" s="12">
        <f t="shared" si="734"/>
        <v>64.235240153778591</v>
      </c>
      <c r="AK1469" s="12"/>
      <c r="AL1469" s="12"/>
      <c r="AM1469" s="12"/>
      <c r="AN1469" s="12"/>
    </row>
    <row r="1470" spans="1:40" x14ac:dyDescent="0.35">
      <c r="A1470" s="12"/>
      <c r="B1470" s="12">
        <f t="shared" si="735"/>
        <v>134000</v>
      </c>
      <c r="C1470" s="29" t="str">
        <f t="shared" si="702"/>
        <v>-3.85765442467847E-06+0.0165644935847394i</v>
      </c>
      <c r="D1470" s="28" t="str">
        <f t="shared" si="703"/>
        <v>-5.39909060821444+0.126994450816335i</v>
      </c>
      <c r="E1470" s="12" t="str">
        <f t="shared" si="704"/>
        <v>4200</v>
      </c>
      <c r="F1470" s="12" t="str">
        <f t="shared" si="705"/>
        <v>0.704225352112676</v>
      </c>
      <c r="G1470" s="12" t="str">
        <f t="shared" si="701"/>
        <v>0.704225352112676</v>
      </c>
      <c r="H1470" s="12" t="str">
        <f t="shared" si="706"/>
        <v>7.52388064524368+2.28757782036515i</v>
      </c>
      <c r="I1470" s="12" t="str">
        <f t="shared" si="707"/>
        <v>526.21676947629i</v>
      </c>
      <c r="J1470" s="12" t="str">
        <f t="shared" si="708"/>
        <v>-235.852681120596+113.80847900867i</v>
      </c>
      <c r="K1470" s="12" t="str">
        <f t="shared" si="709"/>
        <v>0.873271044570134-1.80973613742048i</v>
      </c>
      <c r="L1470" s="12" t="str">
        <f t="shared" si="710"/>
        <v>0.0438099507248058-0.076411388712729i</v>
      </c>
      <c r="M1470" s="12" t="str">
        <f t="shared" si="711"/>
        <v>0.91708099529494-1.88614752613321i</v>
      </c>
      <c r="N1470" s="12" t="str">
        <f t="shared" si="712"/>
        <v>-1.68389366232413i</v>
      </c>
      <c r="O1470" s="12" t="str">
        <f t="shared" si="713"/>
        <v>-0.112856384873483-0.993611310520008i</v>
      </c>
      <c r="P1470" s="12" t="str">
        <f t="shared" si="714"/>
        <v>1.11285638487348+0.993611310520008i</v>
      </c>
      <c r="Q1470" s="12" t="str">
        <f t="shared" si="715"/>
        <v>-1.11285638487348+0.690282351804122i</v>
      </c>
      <c r="R1470" s="12" t="str">
        <f t="shared" si="716"/>
        <v>-0.322213771030926-1.09271044017882i</v>
      </c>
      <c r="S1470" s="12" t="str">
        <f t="shared" si="717"/>
        <v>0.172438655277549i</v>
      </c>
      <c r="T1470" s="12" t="str">
        <f t="shared" si="718"/>
        <v>0.188425518912174-0.055562109388481i</v>
      </c>
      <c r="U1470" s="12" t="str">
        <f t="shared" si="719"/>
        <v>0.001-0.0118772345590967i</v>
      </c>
      <c r="V1470" s="12" t="str">
        <f t="shared" si="720"/>
        <v>0.0015-0.00361010168969504i</v>
      </c>
      <c r="W1470" s="12" t="str">
        <f t="shared" si="721"/>
        <v>0.000927992065821462-0.00282153134750091i</v>
      </c>
      <c r="X1470" s="12" t="str">
        <f t="shared" si="722"/>
        <v>0.00116421852007194-0.0026067939124802i</v>
      </c>
      <c r="Y1470" s="12" t="str">
        <f t="shared" si="723"/>
        <v>0.00029+0.12629202467431i</v>
      </c>
      <c r="Z1470" s="12" t="str">
        <f t="shared" si="724"/>
        <v>-0.251549577951434-0.115910607980697i</v>
      </c>
      <c r="AA1470" s="12" t="str">
        <f t="shared" si="725"/>
        <v>1.14055228424237-97.0070663557989i</v>
      </c>
      <c r="AB1470" s="12" t="str">
        <f t="shared" si="726"/>
        <v>0.470345287519603-0.138693402392601i</v>
      </c>
      <c r="AC1470" s="12" t="str">
        <f t="shared" si="727"/>
        <v>1.16974850659696-1.01433368399056i</v>
      </c>
      <c r="AD1470" s="12" t="str">
        <f t="shared" si="728"/>
        <v>0.288199393422412+0.131341864678554i</v>
      </c>
      <c r="AE1470" s="12" t="str">
        <f t="shared" si="729"/>
        <v>-0.0572725203930574-0.0664443575385045i</v>
      </c>
      <c r="AF1470" s="12" t="str">
        <f t="shared" si="730"/>
        <v>-12.9229712534581-2.16058336954881i</v>
      </c>
      <c r="AG1470" s="12" t="str">
        <f t="shared" si="731"/>
        <v>1.04731265956032-0.100663423011904i</v>
      </c>
      <c r="AH1470" s="12" t="str">
        <f t="shared" si="732"/>
        <v>0.475074659474336+0.983682579908255i</v>
      </c>
      <c r="AI1470" s="12">
        <f t="shared" si="733"/>
        <v>0.76759594413392807</v>
      </c>
      <c r="AJ1470" s="12">
        <f t="shared" si="734"/>
        <v>64.22153672747524</v>
      </c>
      <c r="AK1470" s="12"/>
      <c r="AL1470" s="12"/>
      <c r="AM1470" s="12"/>
      <c r="AN1470" s="12"/>
    </row>
    <row r="1471" spans="1:40" x14ac:dyDescent="0.35">
      <c r="A1471" s="12"/>
      <c r="B1471" s="12">
        <f t="shared" si="735"/>
        <v>134100</v>
      </c>
      <c r="C1471" s="29" t="str">
        <f t="shared" si="702"/>
        <v>-3.85190317059056E-06+0.0165521412418685i</v>
      </c>
      <c r="D1471" s="28" t="str">
        <f t="shared" si="703"/>
        <v>-5.3990905641215+0.126899749520992i</v>
      </c>
      <c r="E1471" s="12" t="str">
        <f t="shared" si="704"/>
        <v>4200</v>
      </c>
      <c r="F1471" s="12" t="str">
        <f t="shared" si="705"/>
        <v>0.704225352112676</v>
      </c>
      <c r="G1471" s="12" t="str">
        <f t="shared" si="701"/>
        <v>0.704225352112676</v>
      </c>
      <c r="H1471" s="12" t="str">
        <f t="shared" si="706"/>
        <v>7.52489547433517+2.28620651173015i</v>
      </c>
      <c r="I1471" s="12" t="str">
        <f t="shared" si="707"/>
        <v>526.609468557989i</v>
      </c>
      <c r="J1471" s="12" t="str">
        <f t="shared" si="708"/>
        <v>-236.206324492218+113.893410709423i</v>
      </c>
      <c r="K1471" s="12" t="str">
        <f t="shared" si="709"/>
        <v>0.872205762037464-1.8088888195422i</v>
      </c>
      <c r="L1471" s="12" t="str">
        <f t="shared" si="710"/>
        <v>0.0437607764494582-0.0763825805237387i</v>
      </c>
      <c r="M1471" s="12" t="str">
        <f t="shared" si="711"/>
        <v>0.915966538486922-1.88527140006594i</v>
      </c>
      <c r="N1471" s="12" t="str">
        <f t="shared" si="712"/>
        <v>-1.68515029938556i</v>
      </c>
      <c r="O1471" s="12" t="str">
        <f t="shared" si="713"/>
        <v>-0.114104904234499-0.993468706517541i</v>
      </c>
      <c r="P1471" s="12" t="str">
        <f t="shared" si="714"/>
        <v>1.1141049042345+0.993468706517541i</v>
      </c>
      <c r="Q1471" s="12" t="str">
        <f t="shared" si="715"/>
        <v>-1.1141049042345+0.691681592868019i</v>
      </c>
      <c r="R1471" s="12" t="str">
        <f t="shared" si="716"/>
        <v>-0.322196203277644-1.09175166987743i</v>
      </c>
      <c r="S1471" s="12" t="str">
        <f t="shared" si="717"/>
        <v>0.172567340841189i</v>
      </c>
      <c r="T1471" s="12" t="str">
        <f t="shared" si="718"/>
        <v>0.188400682529676-0.0556005420287502i</v>
      </c>
      <c r="U1471" s="12" t="str">
        <f t="shared" si="719"/>
        <v>0.001-0.0118683775609169i</v>
      </c>
      <c r="V1471" s="12" t="str">
        <f t="shared" si="720"/>
        <v>0.0015-0.00360740959298386i</v>
      </c>
      <c r="W1471" s="12" t="str">
        <f t="shared" si="721"/>
        <v>0.000927979629581063-0.00281950428152279i</v>
      </c>
      <c r="X1471" s="12" t="str">
        <f t="shared" si="722"/>
        <v>0.00116382697358589-0.00260496245638124i</v>
      </c>
      <c r="Y1471" s="12" t="str">
        <f t="shared" si="723"/>
        <v>0.00029+0.126386272453917i</v>
      </c>
      <c r="Z1471" s="12" t="str">
        <f t="shared" si="724"/>
        <v>-0.251178703669912-0.115777527785912i</v>
      </c>
      <c r="AA1471" s="12" t="str">
        <f t="shared" si="725"/>
        <v>1.13847608775185-96.9317973205622i</v>
      </c>
      <c r="AB1471" s="12" t="str">
        <f t="shared" si="726"/>
        <v>0.470283291270187-0.138789337440793i</v>
      </c>
      <c r="AC1471" s="12" t="str">
        <f t="shared" si="727"/>
        <v>1.16910818990176-1.0137380279551i</v>
      </c>
      <c r="AD1471" s="12" t="str">
        <f t="shared" si="728"/>
        <v>0.288375111668724+0.131337271349107i</v>
      </c>
      <c r="AE1471" s="12" t="str">
        <f t="shared" si="729"/>
        <v>-0.0572277821366691-0.0663764830650034i</v>
      </c>
      <c r="AF1471" s="12" t="str">
        <f t="shared" si="730"/>
        <v>-12.9239860384567-2.15930676220916i</v>
      </c>
      <c r="AG1471" s="12" t="str">
        <f t="shared" si="731"/>
        <v>1.04727381868827-0.100647560592015i</v>
      </c>
      <c r="AH1471" s="12" t="str">
        <f t="shared" si="732"/>
        <v>0.474920016199346+0.982761719149827i</v>
      </c>
      <c r="AI1471" s="12">
        <f t="shared" si="733"/>
        <v>0.76046520789033667</v>
      </c>
      <c r="AJ1471" s="12">
        <f t="shared" si="734"/>
        <v>64.207824462451384</v>
      </c>
      <c r="AK1471" s="12"/>
      <c r="AL1471" s="12"/>
      <c r="AM1471" s="12"/>
      <c r="AN1471" s="12"/>
    </row>
    <row r="1472" spans="1:40" x14ac:dyDescent="0.35">
      <c r="A1472" s="12"/>
      <c r="B1472" s="12">
        <f t="shared" si="735"/>
        <v>134200</v>
      </c>
      <c r="C1472" s="29" t="str">
        <f t="shared" si="702"/>
        <v>-3.84616476846379E-06+0.0165398073078513i</v>
      </c>
      <c r="D1472" s="28" t="str">
        <f t="shared" si="703"/>
        <v>-5.39909052012707+0.126805189360193i</v>
      </c>
      <c r="E1472" s="12" t="str">
        <f t="shared" si="704"/>
        <v>4200</v>
      </c>
      <c r="F1472" s="12" t="str">
        <f t="shared" si="705"/>
        <v>0.704225352112676</v>
      </c>
      <c r="G1472" s="12" t="str">
        <f t="shared" si="701"/>
        <v>0.704225352112676</v>
      </c>
      <c r="H1472" s="12" t="str">
        <f t="shared" si="706"/>
        <v>7.52590833178442+2.28483659725321i</v>
      </c>
      <c r="I1472" s="12" t="str">
        <f t="shared" si="707"/>
        <v>527.002167639688i</v>
      </c>
      <c r="J1472" s="12" t="str">
        <f t="shared" si="708"/>
        <v>-236.560231678366+113.978342410176i</v>
      </c>
      <c r="K1472" s="12" t="str">
        <f t="shared" si="709"/>
        <v>0.871142283520046-1.80804191442535i</v>
      </c>
      <c r="L1472" s="12" t="str">
        <f t="shared" si="710"/>
        <v>0.0437116758810085-0.0763537730715968i</v>
      </c>
      <c r="M1472" s="12" t="str">
        <f t="shared" si="711"/>
        <v>0.914853959401055-1.88439568749695i</v>
      </c>
      <c r="N1472" s="12" t="str">
        <f t="shared" si="712"/>
        <v>-1.686406936447i</v>
      </c>
      <c r="O1472" s="12" t="str">
        <f t="shared" si="713"/>
        <v>-0.115353243408307-0.99332453369238i</v>
      </c>
      <c r="P1472" s="12" t="str">
        <f t="shared" si="714"/>
        <v>1.11535324340831+0.99332453369238i</v>
      </c>
      <c r="Q1472" s="12" t="str">
        <f t="shared" si="715"/>
        <v>-1.11535324340831+0.69308240275462i</v>
      </c>
      <c r="R1472" s="12" t="str">
        <f t="shared" si="716"/>
        <v>-0.322178619409949-1.09079421478296i</v>
      </c>
      <c r="S1472" s="12" t="str">
        <f t="shared" si="717"/>
        <v>0.172696026404829i</v>
      </c>
      <c r="T1472" s="12" t="str">
        <f t="shared" si="718"/>
        <v>0.188375826518393-0.0556389673646919i</v>
      </c>
      <c r="U1472" s="12" t="str">
        <f t="shared" si="719"/>
        <v>0.001-0.0118595337624363i</v>
      </c>
      <c r="V1472" s="12" t="str">
        <f t="shared" si="720"/>
        <v>0.0015-0.0036047215083393i</v>
      </c>
      <c r="W1472" s="12" t="str">
        <f t="shared" si="721"/>
        <v>0.000927967185007443-0.00281748028805422i</v>
      </c>
      <c r="X1472" s="12" t="str">
        <f t="shared" si="722"/>
        <v>0.00116343625630693-0.00260313369544755i</v>
      </c>
      <c r="Y1472" s="12" t="str">
        <f t="shared" si="723"/>
        <v>0.00029+0.126480520233525i</v>
      </c>
      <c r="Z1472" s="12" t="str">
        <f t="shared" si="724"/>
        <v>-0.250808666053774-0.115644750706121i</v>
      </c>
      <c r="AA1472" s="12" t="str">
        <f t="shared" si="725"/>
        <v>1.13640565431403-96.8566470615049i</v>
      </c>
      <c r="AB1472" s="12" t="str">
        <f t="shared" si="726"/>
        <v>0.470221246023656-0.13888525425602i</v>
      </c>
      <c r="AC1472" s="12" t="str">
        <f t="shared" si="727"/>
        <v>1.16846899454228-1.01314261293496i</v>
      </c>
      <c r="AD1472" s="12" t="str">
        <f t="shared" si="728"/>
        <v>0.288550856069356+0.131332465596848i</v>
      </c>
      <c r="AE1472" s="12" t="str">
        <f t="shared" si="729"/>
        <v>-0.0571831450558618-0.0663087123220769i</v>
      </c>
      <c r="AF1472" s="12" t="str">
        <f t="shared" si="730"/>
        <v>-12.9249988519115-2.15803140789302i</v>
      </c>
      <c r="AG1472" s="12" t="str">
        <f t="shared" si="731"/>
        <v>1.04723496579458-0.100631733718162i</v>
      </c>
      <c r="AH1472" s="12" t="str">
        <f t="shared" si="732"/>
        <v>0.47476576583388+0.981842269765093i</v>
      </c>
      <c r="AI1472" s="12">
        <f t="shared" si="733"/>
        <v>0.75334059339221437</v>
      </c>
      <c r="AJ1472" s="12">
        <f t="shared" si="734"/>
        <v>64.194103351083697</v>
      </c>
      <c r="AK1472" s="12"/>
      <c r="AL1472" s="12"/>
      <c r="AM1472" s="12"/>
      <c r="AN1472" s="12"/>
    </row>
    <row r="1473" spans="1:40" x14ac:dyDescent="0.35">
      <c r="A1473" s="12"/>
      <c r="B1473" s="12">
        <f t="shared" si="735"/>
        <v>134300</v>
      </c>
      <c r="C1473" s="29" t="str">
        <f t="shared" si="702"/>
        <v>-3.84043918003403E-06+0.016527491741566i</v>
      </c>
      <c r="D1473" s="28" t="str">
        <f t="shared" si="703"/>
        <v>-5.3990904762309+0.126710770018673i</v>
      </c>
      <c r="E1473" s="12" t="str">
        <f t="shared" si="704"/>
        <v>4200</v>
      </c>
      <c r="F1473" s="12" t="str">
        <f t="shared" si="705"/>
        <v>0.704225352112676</v>
      </c>
      <c r="G1473" s="12" t="str">
        <f t="shared" ref="G1473:G1536" si="736">IF($C$11=$C$7,$C$24,F1473)</f>
        <v>0.704225352112676</v>
      </c>
      <c r="H1473" s="12" t="str">
        <f t="shared" si="706"/>
        <v>7.52691922249002+2.28346807543255i</v>
      </c>
      <c r="I1473" s="12" t="str">
        <f t="shared" si="707"/>
        <v>527.394866721387i</v>
      </c>
      <c r="J1473" s="12" t="str">
        <f t="shared" si="708"/>
        <v>-236.914402679039+114.063274110928i</v>
      </c>
      <c r="K1473" s="12" t="str">
        <f t="shared" si="709"/>
        <v>0.870080605323632-1.8071954228878i</v>
      </c>
      <c r="L1473" s="12" t="str">
        <f t="shared" si="710"/>
        <v>0.0436626488946962-0.0763249664260277i</v>
      </c>
      <c r="M1473" s="12" t="str">
        <f t="shared" si="711"/>
        <v>0.913743254218328-1.88352038931383i</v>
      </c>
      <c r="N1473" s="12" t="str">
        <f t="shared" si="712"/>
        <v>-1.68766357350844i</v>
      </c>
      <c r="O1473" s="12" t="str">
        <f t="shared" si="713"/>
        <v>-0.116601400423599-0.993178792272195i</v>
      </c>
      <c r="P1473" s="12" t="str">
        <f t="shared" si="714"/>
        <v>1.1166014004236+0.993178792272195i</v>
      </c>
      <c r="Q1473" s="12" t="str">
        <f t="shared" si="715"/>
        <v>-1.1166014004236+0.694484781236245i</v>
      </c>
      <c r="R1473" s="12" t="str">
        <f t="shared" si="716"/>
        <v>-0.322161019420517-1.08983807194371i</v>
      </c>
      <c r="S1473" s="12" t="str">
        <f t="shared" si="717"/>
        <v>0.172824711968469i</v>
      </c>
      <c r="T1473" s="12" t="str">
        <f t="shared" si="718"/>
        <v>0.188350950875943-0.0556773853888192i</v>
      </c>
      <c r="U1473" s="12" t="str">
        <f t="shared" si="719"/>
        <v>0.001-0.0118507031341694i</v>
      </c>
      <c r="V1473" s="12" t="str">
        <f t="shared" si="720"/>
        <v>0.0015-0.00360203742679922i</v>
      </c>
      <c r="W1473" s="12" t="str">
        <f t="shared" si="721"/>
        <v>0.000927954732102608-0.00281545936021943i</v>
      </c>
      <c r="X1473" s="12" t="str">
        <f t="shared" si="722"/>
        <v>0.00116304636578597-0.00260130762389312i</v>
      </c>
      <c r="Y1473" s="12" t="str">
        <f t="shared" si="723"/>
        <v>0.00029+0.126574768013133i</v>
      </c>
      <c r="Z1473" s="12" t="str">
        <f t="shared" si="724"/>
        <v>-0.250439462581548-0.115512275735655i</v>
      </c>
      <c r="AA1473" s="12" t="str">
        <f t="shared" si="725"/>
        <v>1.13434096245669-96.7816152934319i</v>
      </c>
      <c r="AB1473" s="12" t="str">
        <f t="shared" si="726"/>
        <v>0.470159151774067-0.138981152819593i</v>
      </c>
      <c r="AC1473" s="12" t="str">
        <f t="shared" si="727"/>
        <v>1.16783091827652-1.01254743944134i</v>
      </c>
      <c r="AD1473" s="12" t="str">
        <f t="shared" si="728"/>
        <v>0.288726626393225+0.131327447349778i</v>
      </c>
      <c r="AE1473" s="12" t="str">
        <f t="shared" si="729"/>
        <v>-0.0571386088369754-0.0662410450166445i</v>
      </c>
      <c r="AF1473" s="12" t="str">
        <f t="shared" si="730"/>
        <v>-12.9260096987209-2.15675730541388i</v>
      </c>
      <c r="AG1473" s="12" t="str">
        <f t="shared" si="731"/>
        <v>1.04719610087264-0.10061594222268i</v>
      </c>
      <c r="AH1473" s="12" t="str">
        <f t="shared" si="732"/>
        <v>0.474611907354906+0.980924227813215i</v>
      </c>
      <c r="AI1473" s="12">
        <f t="shared" si="733"/>
        <v>0.74622208842970017</v>
      </c>
      <c r="AJ1473" s="12">
        <f t="shared" si="734"/>
        <v>64.180373385785984</v>
      </c>
      <c r="AK1473" s="12"/>
      <c r="AL1473" s="12"/>
      <c r="AM1473" s="12"/>
      <c r="AN1473" s="12"/>
    </row>
    <row r="1474" spans="1:40" x14ac:dyDescent="0.35">
      <c r="A1474" s="12"/>
      <c r="B1474" s="12">
        <f t="shared" si="735"/>
        <v>134400</v>
      </c>
      <c r="C1474" s="29" t="str">
        <f t="shared" ref="C1474:C1537" si="737">IMPRODUCT(COMPLEX(-1,0),IMDIV(IMPRODUCT(G1474,COMPLEX($C$96+$C$97,0)),COMPLEX($C$96,2*PI()*B1474*$C$99*$C$98*(2*$C$96+$C$97))))</f>
        <v>-0.0000038347263671795+0.0165151945020134i</v>
      </c>
      <c r="D1474" s="28" t="str">
        <f t="shared" ref="D1474:D1537" si="738">IMPRODUCT(COMPLEX($C$102,0),IMSUB(C1474,G1474))</f>
        <v>-5.39909043243266+0.126616491182103i</v>
      </c>
      <c r="E1474" s="12" t="str">
        <f t="shared" ref="E1474:E1537" si="739">IMDIV(COMPLEX($C$20*10^3,0),COMPLEX(1,2*PI()*B1474*$C$20*1000*$C$29*10^-12))</f>
        <v>4200</v>
      </c>
      <c r="F1474" s="12" t="str">
        <f t="shared" ref="F1474:F1537" si="740">IMDIV(COMPLEX($C$22*1000,0),IMSUM(COMPLEX($C$22*1000,0),E1474))</f>
        <v>0.704225352112676</v>
      </c>
      <c r="G1474" s="12" t="str">
        <f t="shared" si="736"/>
        <v>0.704225352112676</v>
      </c>
      <c r="H1474" s="12" t="str">
        <f t="shared" ref="H1474:H1537" si="741">IMPRODUCT(COMPLEX($C$104,0),IMPRODUCT(COMPLEX(-1,0),D1474),IMDIV(COMPLEX(0,2*PI()*B1474*$C$105*$C$106),COMPLEX(1,2*PI()*B1474*$C$105*$C$106)))</f>
        <v>7.52792815133593+2.28210094476612i</v>
      </c>
      <c r="I1474" s="12" t="str">
        <f t="shared" ref="I1474:I1537" si="742">COMPLEX(0,2*PI()*B1474*$C$109*$C$108*$C$110)</f>
        <v>527.787565803085i</v>
      </c>
      <c r="J1474" s="12" t="str">
        <f t="shared" ref="J1474:J1537" si="743">IMSUM(COMPLEX(0,2*PI()*B1474*$C$109*$C$108),COMPLEX(0,2*PI()*B1474*$C$109*$C$107),COMPLEX(0,2*PI()*B1474*$C$28*10^-12*$C$107),COMPLEX(-1*2*PI()*B1474*2*PI()*B1474*$C$109*$C$108*$C$28*10^-12*$C$107,0),COMPLEX(1,0))</f>
        <v>-237.268837494238+114.148205811681i</v>
      </c>
      <c r="K1474" s="12" t="str">
        <f t="shared" ref="K1474:K1537" si="744">IMDIV(I1474,J1474)</f>
        <v>0.869020723762161-1.80634934574109i</v>
      </c>
      <c r="L1474" s="12" t="str">
        <f t="shared" ref="L1474:L1537" si="745">IMDIV(COMPLEX($C$113,0),COMPLEX(1,2*PI()*B1474*$C$111*$C$112))</f>
        <v>0.0436136953659517-0.0762961606564395i</v>
      </c>
      <c r="M1474" s="12" t="str">
        <f t="shared" ref="M1474:M1537" si="746">IMSUM(K1474,L1474)</f>
        <v>0.912634419128113-1.88264550639753i</v>
      </c>
      <c r="N1474" s="12" t="str">
        <f t="shared" ref="N1474:N1537" si="747">COMPLEX(0,-2*PI()*B1474*$C$41)</f>
        <v>-1.68892021056987i</v>
      </c>
      <c r="O1474" s="12" t="str">
        <f t="shared" ref="O1474:O1537" si="748">IMEXP(N1474)</f>
        <v>-0.117849373309353-0.993031482487133i</v>
      </c>
      <c r="P1474" s="12" t="str">
        <f t="shared" ref="P1474:P1537" si="749">IMSUB(COMPLEX(1,0),O1474)</f>
        <v>1.11784937330935+0.993031482487133i</v>
      </c>
      <c r="Q1474" s="12" t="str">
        <f t="shared" ref="Q1474:Q1537" si="750">IMSUM(COMPLEX(0,2*PI()*B1474*$C$41),O1474,COMPLEX(-1,0))</f>
        <v>-1.11784937330935+0.695888728082737i</v>
      </c>
      <c r="R1474" s="12" t="str">
        <f t="shared" ref="R1474:R1537" si="751">IMDIV(P1474,Q1474)</f>
        <v>-0.322143403302021-1.08888323841675i</v>
      </c>
      <c r="S1474" s="12" t="str">
        <f t="shared" ref="S1474:S1537" si="752">IMDIV(COMPLEX(0,2*PI()*B1474*$C$119),COMPLEX($C$120,0))</f>
        <v>0.172953397532109i</v>
      </c>
      <c r="T1474" s="12" t="str">
        <f t="shared" ref="T1474:T1537" si="753">IMPRODUCT(R1474,S1474)</f>
        <v>0.188326055599942-0.055715796093641i</v>
      </c>
      <c r="U1474" s="12" t="str">
        <f t="shared" ref="U1474:U1537" si="754">IMDIV(COMPLEX(1,2*PI()*B1474*$C$16*10^-3*$C$15*10^-6),COMPLEX(0,2*PI()*B1474*$C$15*10^-6))</f>
        <v>0.001-0.0118418856467184i</v>
      </c>
      <c r="V1474" s="12" t="str">
        <f t="shared" ref="V1474:V1537" si="755">IMSUM(COMPLEX($C$18*10^-3,0),IMDIV(COMPLEX(1,0),COMPLEX(0,2*PI()*B1474*($C$17*1*10^-6))))</f>
        <v>0.0015-0.00359935733942809i</v>
      </c>
      <c r="W1474" s="12" t="str">
        <f t="shared" ref="W1474:W1537" si="756">IMDIV(IMPRODUCT(U1474,V1474),IMSUM(U1474,V1474))</f>
        <v>0.00092794227086856-0.00281344149116308i</v>
      </c>
      <c r="X1474" s="12" t="str">
        <f t="shared" ref="X1474:X1537" si="757">IMDIV(IMPRODUCT(COMPLEX($C$19,0),W1474),IMSUM(COMPLEX($C$19,0),W1474))</f>
        <v>0.00116265729958289-0.00259948423594828i</v>
      </c>
      <c r="Y1474" s="12" t="str">
        <f t="shared" ref="Y1474:Y1537" si="758">COMPLEX($C$13*10^-3,2*PI()*B1474*$C$12*0.000001)</f>
        <v>0.00029+0.12666901579274i</v>
      </c>
      <c r="Z1474" s="12" t="str">
        <f t="shared" ref="Z1474:Z1537" si="759">IMPRODUCT(COMPLEX($C$6,0),IMDIV(X1474,IMSUM(X1474,Y1474)))</f>
        <v>-0.250071090741281-0.115380101873134i</v>
      </c>
      <c r="AA1474" s="12" t="str">
        <f t="shared" ref="AA1474:AA1537" si="760">IMDIV(COMPLEX($C$6,0),IMSUM(X1474,Y1474))</f>
        <v>1.13228199080754-96.7067017320743i</v>
      </c>
      <c r="AB1474" s="12" t="str">
        <f t="shared" ref="AB1474:AB1537" si="761">IMPRODUCT(COMPLEX($C$115,0),T1474)</f>
        <v>0.470097008515467-0.139077033112812i</v>
      </c>
      <c r="AC1474" s="12" t="str">
        <f t="shared" ref="AC1474:AC1537" si="762">IMSUM(COMPLEX(1,0),IMPRODUCT(AB1474,M1474))</f>
        <v>1.16719395886744-1.01195250798154i</v>
      </c>
      <c r="AD1474" s="12" t="str">
        <f t="shared" ref="AD1474:AD1537" si="763">IMDIV(AB1474,AC1474)</f>
        <v>0.288902422409097+0.131322216536098i</v>
      </c>
      <c r="AE1474" s="12" t="str">
        <f t="shared" ref="AE1474:AE1537" si="764">IMPRODUCT(AD1474,AA1474,X1474)</f>
        <v>-0.0570941731675004-0.0661734808567014i</v>
      </c>
      <c r="AF1474" s="12" t="str">
        <f t="shared" ref="AF1474:AF1537" si="765">IMSUB(D1474,H1474)</f>
        <v>-12.9270185837686-2.15548445358402i</v>
      </c>
      <c r="AG1474" s="12" t="str">
        <f t="shared" ref="AG1474:AG1537" si="766">IMSUM(COMPLEX(1,0),IMPRODUCT(AD1474,AA1474,COMPLEX($C$123,0)))</f>
        <v>1.04715722391595-0.100600185938385i</v>
      </c>
      <c r="AH1474" s="12" t="str">
        <f t="shared" ref="AH1474:AH1537" si="767">IMDIV(IMPRODUCT(AE1474,AF1474),AG1474)</f>
        <v>0.474458439741951+0.980007589366983i</v>
      </c>
      <c r="AI1474" s="12">
        <f t="shared" ref="AI1474:AI1537" si="768">20*LOG10(IMABS(AH1474))</f>
        <v>0.73910968082071293</v>
      </c>
      <c r="AJ1474" s="12">
        <f t="shared" ref="AJ1474:AJ1537" si="769">IMARGUMENT(AH1474)*180/PI()</f>
        <v>64.166634559008216</v>
      </c>
      <c r="AK1474" s="12"/>
      <c r="AL1474" s="12"/>
      <c r="AM1474" s="12"/>
      <c r="AN1474" s="12"/>
    </row>
    <row r="1475" spans="1:40" x14ac:dyDescent="0.35">
      <c r="A1475" s="12"/>
      <c r="B1475" s="12">
        <f t="shared" si="735"/>
        <v>134500</v>
      </c>
      <c r="C1475" s="29" t="str">
        <f t="shared" si="737"/>
        <v>-3.82902629192005E-06+0.0165029155483158i</v>
      </c>
      <c r="D1475" s="28" t="str">
        <f t="shared" si="738"/>
        <v>-5.39909038873209+0.126522352537088i</v>
      </c>
      <c r="E1475" s="12" t="str">
        <f t="shared" si="739"/>
        <v>4200</v>
      </c>
      <c r="F1475" s="12" t="str">
        <f t="shared" si="740"/>
        <v>0.704225352112676</v>
      </c>
      <c r="G1475" s="12" t="str">
        <f t="shared" si="736"/>
        <v>0.704225352112676</v>
      </c>
      <c r="H1475" s="12" t="str">
        <f t="shared" si="741"/>
        <v>7.52893512319181+2.28073520375161i</v>
      </c>
      <c r="I1475" s="12" t="str">
        <f t="shared" si="742"/>
        <v>528.180264884784i</v>
      </c>
      <c r="J1475" s="12" t="str">
        <f t="shared" si="743"/>
        <v>-237.623536123962+114.233137512434i</v>
      </c>
      <c r="K1475" s="12" t="str">
        <f t="shared" si="744"/>
        <v>0.86796263515774-1.80550368379057i</v>
      </c>
      <c r="L1475" s="12" t="str">
        <f t="shared" si="745"/>
        <v>0.0435648151703959-0.0762673558319252i</v>
      </c>
      <c r="M1475" s="12" t="str">
        <f t="shared" si="746"/>
        <v>0.911527450328136-1.8817710396225i</v>
      </c>
      <c r="N1475" s="12" t="str">
        <f t="shared" si="747"/>
        <v>-1.69017684763131i</v>
      </c>
      <c r="O1475" s="12" t="str">
        <f t="shared" si="748"/>
        <v>-0.119097160094871-0.992882604569813i</v>
      </c>
      <c r="P1475" s="12" t="str">
        <f t="shared" si="749"/>
        <v>1.11909716009487+0.992882604569813i</v>
      </c>
      <c r="Q1475" s="12" t="str">
        <f t="shared" si="750"/>
        <v>-1.11909716009487+0.697294243061497i</v>
      </c>
      <c r="R1475" s="12" t="str">
        <f t="shared" si="751"/>
        <v>-0.322125771047132-1.08792971126789i</v>
      </c>
      <c r="S1475" s="12" t="str">
        <f t="shared" si="752"/>
        <v>0.173082083095749i</v>
      </c>
      <c r="T1475" s="12" t="str">
        <f t="shared" si="753"/>
        <v>0.188301140688003-0.0557541994716619i</v>
      </c>
      <c r="U1475" s="12" t="str">
        <f t="shared" si="754"/>
        <v>0.001-0.0118330812707729i</v>
      </c>
      <c r="V1475" s="12" t="str">
        <f t="shared" si="755"/>
        <v>0.0015-0.00359668123731699i</v>
      </c>
      <c r="W1475" s="12" t="str">
        <f t="shared" si="756"/>
        <v>0.000927929801307301-0.00281142667405024i</v>
      </c>
      <c r="X1475" s="12" t="str">
        <f t="shared" si="757"/>
        <v>0.00116226905526646-0.00259766352585962i</v>
      </c>
      <c r="Y1475" s="12" t="str">
        <f t="shared" si="758"/>
        <v>0.00029+0.126763263572348i</v>
      </c>
      <c r="Z1475" s="12" t="str">
        <f t="shared" si="759"/>
        <v>-0.24970354803047-0.115248228121434i</v>
      </c>
      <c r="AA1475" s="12" t="str">
        <f t="shared" si="760"/>
        <v>1.13022871809346-96.6319060940801i</v>
      </c>
      <c r="AB1475" s="12" t="str">
        <f t="shared" si="761"/>
        <v>0.470034816241898-0.139172895116967i</v>
      </c>
      <c r="AC1475" s="12" t="str">
        <f t="shared" si="762"/>
        <v>1.1665581140829-1.01135781905904i</v>
      </c>
      <c r="AD1475" s="12" t="str">
        <f t="shared" si="763"/>
        <v>0.28907824388559+0.13131677308422i</v>
      </c>
      <c r="AE1475" s="12" t="str">
        <f t="shared" si="764"/>
        <v>-0.0570498377360686-0.066106019551312i</v>
      </c>
      <c r="AF1475" s="12" t="str">
        <f t="shared" si="765"/>
        <v>-12.9280255119239-2.15421285121452i</v>
      </c>
      <c r="AG1475" s="12" t="str">
        <f t="shared" si="766"/>
        <v>1.04711833491813-0.10058446469857i</v>
      </c>
      <c r="AH1475" s="12" t="str">
        <f t="shared" si="767"/>
        <v>0.474305361977052+0.979092350512729i</v>
      </c>
      <c r="AI1475" s="12">
        <f t="shared" si="768"/>
        <v>0.73200335841050923</v>
      </c>
      <c r="AJ1475" s="12">
        <f t="shared" si="769"/>
        <v>64.152886863237612</v>
      </c>
      <c r="AK1475" s="12"/>
      <c r="AL1475" s="12"/>
      <c r="AM1475" s="12"/>
      <c r="AN1475" s="12"/>
    </row>
    <row r="1476" spans="1:40" x14ac:dyDescent="0.35">
      <c r="A1476" s="12"/>
      <c r="B1476" s="12">
        <f t="shared" si="735"/>
        <v>134600</v>
      </c>
      <c r="C1476" s="29" t="str">
        <f t="shared" si="737"/>
        <v>-3.82333891641656E-06+0.0164906548397174i</v>
      </c>
      <c r="D1476" s="28" t="str">
        <f t="shared" si="738"/>
        <v>-5.39909034512887+0.126428353771167i</v>
      </c>
      <c r="E1476" s="12" t="str">
        <f t="shared" si="739"/>
        <v>4200</v>
      </c>
      <c r="F1476" s="12" t="str">
        <f t="shared" si="740"/>
        <v>0.704225352112676</v>
      </c>
      <c r="G1476" s="12" t="str">
        <f t="shared" si="736"/>
        <v>0.704225352112676</v>
      </c>
      <c r="H1476" s="12" t="str">
        <f t="shared" si="741"/>
        <v>7.52994014291281+2.27937085088641i</v>
      </c>
      <c r="I1476" s="12" t="str">
        <f t="shared" si="742"/>
        <v>528.572963966483i</v>
      </c>
      <c r="J1476" s="12" t="str">
        <f t="shared" si="743"/>
        <v>-237.978498568212+114.318069213187i</v>
      </c>
      <c r="K1476" s="12" t="str">
        <f t="shared" si="744"/>
        <v>0.866906335840618-1.80465843783532i</v>
      </c>
      <c r="L1476" s="12" t="str">
        <f t="shared" si="745"/>
        <v>0.0435160081838396-0.0762385520212636i</v>
      </c>
      <c r="M1476" s="12" t="str">
        <f t="shared" si="746"/>
        <v>0.910422344024458-1.88089698985658i</v>
      </c>
      <c r="N1476" s="12" t="str">
        <f t="shared" si="747"/>
        <v>-1.69143348469274i</v>
      </c>
      <c r="O1476" s="12" t="str">
        <f t="shared" si="748"/>
        <v>-0.120344758809707-0.992732158755338i</v>
      </c>
      <c r="P1476" s="12" t="str">
        <f t="shared" si="749"/>
        <v>1.12034475880971+0.992732158755338i</v>
      </c>
      <c r="Q1476" s="12" t="str">
        <f t="shared" si="750"/>
        <v>-1.12034475880971+0.698701325937402i</v>
      </c>
      <c r="R1476" s="12" t="str">
        <f t="shared" si="751"/>
        <v>-0.322108122648503-1.08697748757166i</v>
      </c>
      <c r="S1476" s="12" t="str">
        <f t="shared" si="752"/>
        <v>0.173210768659389i</v>
      </c>
      <c r="T1476" s="12" t="str">
        <f t="shared" si="753"/>
        <v>0.188276206137739-0.05579259551538i</v>
      </c>
      <c r="U1476" s="12" t="str">
        <f t="shared" si="754"/>
        <v>0.001-0.0118242899771096i</v>
      </c>
      <c r="V1476" s="12" t="str">
        <f t="shared" si="755"/>
        <v>0.0015-0.00359400911158347i</v>
      </c>
      <c r="W1476" s="12" t="str">
        <f t="shared" si="756"/>
        <v>0.00092791732342085-0.00280941490206627i</v>
      </c>
      <c r="X1476" s="12" t="str">
        <f t="shared" si="757"/>
        <v>0.0011618816304143-0.0025958454878899i</v>
      </c>
      <c r="Y1476" s="12" t="str">
        <f t="shared" si="758"/>
        <v>0.00029+0.126857511351956i</v>
      </c>
      <c r="Z1476" s="12" t="str">
        <f t="shared" si="759"/>
        <v>-0.249336831956033-0.115116653487669i</v>
      </c>
      <c r="AA1476" s="12" t="str">
        <f t="shared" si="760"/>
        <v>1.12818112314007-96.5572280970138i</v>
      </c>
      <c r="AB1476" s="12" t="str">
        <f t="shared" si="761"/>
        <v>0.469972574947403-0.139268738813333i</v>
      </c>
      <c r="AC1476" s="12" t="str">
        <f t="shared" si="762"/>
        <v>1.16592338169571-1.01076337317348i</v>
      </c>
      <c r="AD1476" s="12" t="str">
        <f t="shared" si="763"/>
        <v>0.289254090591171+0.131311116922761i</v>
      </c>
      <c r="AE1476" s="12" t="str">
        <f t="shared" si="764"/>
        <v>-0.0570056022324495-0.0660386608106042i</v>
      </c>
      <c r="AF1476" s="12" t="str">
        <f t="shared" si="765"/>
        <v>-12.9290304880417-2.15294249711524i</v>
      </c>
      <c r="AG1476" s="12" t="str">
        <f t="shared" si="766"/>
        <v>1.04707943387291-0.100568778337004i</v>
      </c>
      <c r="AH1476" s="12" t="str">
        <f t="shared" si="767"/>
        <v>0.474152673044783+0.978178507350274i</v>
      </c>
      <c r="AI1476" s="12">
        <f t="shared" si="768"/>
        <v>0.72490310907173816</v>
      </c>
      <c r="AJ1476" s="12">
        <f t="shared" si="769"/>
        <v>64.139130290996789</v>
      </c>
      <c r="AK1476" s="12"/>
      <c r="AL1476" s="12"/>
      <c r="AM1476" s="12"/>
      <c r="AN1476" s="12"/>
    </row>
    <row r="1477" spans="1:40" x14ac:dyDescent="0.35">
      <c r="A1477" s="12"/>
      <c r="B1477" s="12">
        <f t="shared" si="735"/>
        <v>134700</v>
      </c>
      <c r="C1477" s="29" t="str">
        <f t="shared" si="737"/>
        <v>-3.81766420297032E-06+0.0164784123355832i</v>
      </c>
      <c r="D1477" s="28" t="str">
        <f t="shared" si="738"/>
        <v>-5.39909030162274+0.126334494572805i</v>
      </c>
      <c r="E1477" s="12" t="str">
        <f t="shared" si="739"/>
        <v>4200</v>
      </c>
      <c r="F1477" s="12" t="str">
        <f t="shared" si="740"/>
        <v>0.704225352112676</v>
      </c>
      <c r="G1477" s="12" t="str">
        <f t="shared" si="736"/>
        <v>0.704225352112676</v>
      </c>
      <c r="H1477" s="12" t="str">
        <f t="shared" si="741"/>
        <v>7.53094321533984+2.2780078846677i</v>
      </c>
      <c r="I1477" s="12" t="str">
        <f t="shared" si="742"/>
        <v>528.965663048181i</v>
      </c>
      <c r="J1477" s="12" t="str">
        <f t="shared" si="743"/>
        <v>-238.333724826988+114.403000913939i</v>
      </c>
      <c r="K1477" s="12" t="str">
        <f t="shared" si="744"/>
        <v>0.865851822149178-1.80381360866824i</v>
      </c>
      <c r="L1477" s="12" t="str">
        <f t="shared" si="745"/>
        <v>0.0434672742822853-0.0762097492929213i</v>
      </c>
      <c r="M1477" s="12" t="str">
        <f t="shared" si="746"/>
        <v>0.909319096431463-1.88002335796116i</v>
      </c>
      <c r="N1477" s="12" t="str">
        <f t="shared" si="747"/>
        <v>-1.69269012175418i</v>
      </c>
      <c r="O1477" s="12" t="str">
        <f t="shared" si="748"/>
        <v>-0.121592167483752-0.992580145281278i</v>
      </c>
      <c r="P1477" s="12" t="str">
        <f t="shared" si="749"/>
        <v>1.12159216748375+0.992580145281278i</v>
      </c>
      <c r="Q1477" s="12" t="str">
        <f t="shared" si="750"/>
        <v>-1.12159216748375+0.700109976472902i</v>
      </c>
      <c r="R1477" s="12" t="str">
        <f t="shared" si="751"/>
        <v>-0.322090458098772-1.08602656441126i</v>
      </c>
      <c r="S1477" s="12" t="str">
        <f t="shared" si="752"/>
        <v>0.173339454223029i</v>
      </c>
      <c r="T1477" s="12" t="str">
        <f t="shared" si="753"/>
        <v>0.188251251946759-0.0558309842172865i</v>
      </c>
      <c r="U1477" s="12" t="str">
        <f t="shared" si="754"/>
        <v>0.001-0.0118155117365921i</v>
      </c>
      <c r="V1477" s="12" t="str">
        <f t="shared" si="755"/>
        <v>0.0015-0.00359134095337145i</v>
      </c>
      <c r="W1477" s="12" t="str">
        <f t="shared" si="756"/>
        <v>0.000927904837211205-0.00280740616841676i</v>
      </c>
      <c r="X1477" s="12" t="str">
        <f t="shared" si="757"/>
        <v>0.00116149502261284-0.00259403011631806i</v>
      </c>
      <c r="Y1477" s="12" t="str">
        <f t="shared" si="758"/>
        <v>0.00029+0.126951759131564i</v>
      </c>
      <c r="Z1477" s="12" t="str">
        <f t="shared" si="759"/>
        <v>-0.248970940034267-0.114985376983171i</v>
      </c>
      <c r="AA1477" s="12" t="str">
        <f t="shared" si="760"/>
        <v>1.12613918487119-96.4826674593536i</v>
      </c>
      <c r="AB1477" s="12" t="str">
        <f t="shared" si="761"/>
        <v>0.469910284626012-0.139364564183166i</v>
      </c>
      <c r="AC1477" s="12" t="str">
        <f t="shared" si="762"/>
        <v>1.16528975948355-1.01016917082068i</v>
      </c>
      <c r="AD1477" s="12" t="str">
        <f t="shared" si="763"/>
        <v>0.289429962294159+0.131305247980552i</v>
      </c>
      <c r="AE1477" s="12" t="str">
        <f t="shared" si="764"/>
        <v>-0.0569614663475466-0.0659714043457693i</v>
      </c>
      <c r="AF1477" s="12" t="str">
        <f t="shared" si="765"/>
        <v>-12.9300335169626-2.1516733900949i</v>
      </c>
      <c r="AG1477" s="12" t="str">
        <f t="shared" si="766"/>
        <v>1.04704052077417-0.100553126687931i</v>
      </c>
      <c r="AH1477" s="12" t="str">
        <f t="shared" si="767"/>
        <v>0.474000371932222+0.977266055992893i</v>
      </c>
      <c r="AI1477" s="12">
        <f t="shared" si="768"/>
        <v>0.71780892070444591</v>
      </c>
      <c r="AJ1477" s="12">
        <f t="shared" si="769"/>
        <v>64.125364834845584</v>
      </c>
      <c r="AK1477" s="12"/>
      <c r="AL1477" s="12"/>
      <c r="AM1477" s="12"/>
      <c r="AN1477" s="12"/>
    </row>
    <row r="1478" spans="1:40" x14ac:dyDescent="0.35">
      <c r="A1478" s="12"/>
      <c r="B1478" s="12">
        <f t="shared" si="735"/>
        <v>134800</v>
      </c>
      <c r="C1478" s="29" t="str">
        <f t="shared" si="737"/>
        <v>-3.81200211402242E-06+0.0164661879953987i</v>
      </c>
      <c r="D1478" s="28" t="str">
        <f t="shared" si="738"/>
        <v>-5.39909025821339+0.12624077463139i</v>
      </c>
      <c r="E1478" s="12" t="str">
        <f t="shared" si="739"/>
        <v>4200</v>
      </c>
      <c r="F1478" s="12" t="str">
        <f t="shared" si="740"/>
        <v>0.704225352112676</v>
      </c>
      <c r="G1478" s="12" t="str">
        <f t="shared" si="736"/>
        <v>0.704225352112676</v>
      </c>
      <c r="H1478" s="12" t="str">
        <f t="shared" si="741"/>
        <v>7.53194434529945+2.27664630359244i</v>
      </c>
      <c r="I1478" s="12" t="str">
        <f t="shared" si="742"/>
        <v>529.35836212988i</v>
      </c>
      <c r="J1478" s="12" t="str">
        <f t="shared" si="743"/>
        <v>-238.68921490029+114.487932614692i</v>
      </c>
      <c r="K1478" s="12" t="str">
        <f t="shared" si="744"/>
        <v>0.864799090429945-1.80296919707605i</v>
      </c>
      <c r="L1478" s="12" t="str">
        <f t="shared" si="745"/>
        <v>0.0434186133419244-0.0761809477150525i</v>
      </c>
      <c r="M1478" s="12" t="str">
        <f t="shared" si="746"/>
        <v>0.908217703771869-1.8791501447911i</v>
      </c>
      <c r="N1478" s="12" t="str">
        <f t="shared" si="747"/>
        <v>-1.69394675881562i</v>
      </c>
      <c r="O1478" s="12" t="str">
        <f t="shared" si="748"/>
        <v>-0.122839384147168-0.992426564387685i</v>
      </c>
      <c r="P1478" s="12" t="str">
        <f t="shared" si="749"/>
        <v>1.12283938414717+0.992426564387685i</v>
      </c>
      <c r="Q1478" s="12" t="str">
        <f t="shared" si="750"/>
        <v>-1.12283938414717+0.701520194427935i</v>
      </c>
      <c r="R1478" s="12" t="str">
        <f t="shared" si="751"/>
        <v>-0.322072777390596-1.08507693887854i</v>
      </c>
      <c r="S1478" s="12" t="str">
        <f t="shared" si="752"/>
        <v>0.173468139786669i</v>
      </c>
      <c r="T1478" s="12" t="str">
        <f t="shared" si="753"/>
        <v>0.188226278112673-0.0558693655698726i</v>
      </c>
      <c r="U1478" s="12" t="str">
        <f t="shared" si="754"/>
        <v>0.001-0.0118067465201703i</v>
      </c>
      <c r="V1478" s="12" t="str">
        <f t="shared" si="755"/>
        <v>0.0015-0.00358867675385115i</v>
      </c>
      <c r="W1478" s="12" t="str">
        <f t="shared" si="756"/>
        <v>0.000927892342680381-0.00280540046632749i</v>
      </c>
      <c r="X1478" s="12" t="str">
        <f t="shared" si="757"/>
        <v>0.00116110922945731-0.00259221740543915i</v>
      </c>
      <c r="Y1478" s="12" t="str">
        <f t="shared" si="758"/>
        <v>0.00029+0.127046006911171i</v>
      </c>
      <c r="Z1478" s="12" t="str">
        <f t="shared" si="759"/>
        <v>-0.248605869790808-0.114854397623466i</v>
      </c>
      <c r="AA1478" s="12" t="str">
        <f t="shared" si="760"/>
        <v>1.12410288230829-96.4082239004865i</v>
      </c>
      <c r="AB1478" s="12" t="str">
        <f t="shared" si="761"/>
        <v>0.469847945271759-0.139460371207723i</v>
      </c>
      <c r="AC1478" s="12" t="str">
        <f t="shared" si="762"/>
        <v>1.16465724522903-1.00957521249268i</v>
      </c>
      <c r="AD1478" s="12" t="str">
        <f t="shared" si="763"/>
        <v>0.289605858762728+0.131299166186625i</v>
      </c>
      <c r="AE1478" s="12" t="str">
        <f t="shared" si="764"/>
        <v>-0.0569174297733938-0.0659042498690533i</v>
      </c>
      <c r="AF1478" s="12" t="str">
        <f t="shared" si="765"/>
        <v>-12.9310346035128-2.15040552896105i</v>
      </c>
      <c r="AG1478" s="12" t="str">
        <f t="shared" si="766"/>
        <v>1.04700159561589-0.100537509586072i</v>
      </c>
      <c r="AH1478" s="12" t="str">
        <f t="shared" si="767"/>
        <v>0.473848457628991+0.976354992567259i</v>
      </c>
      <c r="AI1478" s="12">
        <f t="shared" si="768"/>
        <v>0.71072078123614313</v>
      </c>
      <c r="AJ1478" s="12">
        <f t="shared" si="769"/>
        <v>64.11159048737828</v>
      </c>
      <c r="AK1478" s="12"/>
      <c r="AL1478" s="12"/>
      <c r="AM1478" s="12"/>
      <c r="AN1478" s="12"/>
    </row>
    <row r="1479" spans="1:40" x14ac:dyDescent="0.35">
      <c r="A1479" s="12"/>
      <c r="B1479" s="12">
        <f t="shared" si="735"/>
        <v>134900</v>
      </c>
      <c r="C1479" s="29" t="str">
        <f t="shared" si="737"/>
        <v>-3.80635261215308E-06+0.0164539817787698i</v>
      </c>
      <c r="D1479" s="28" t="str">
        <f t="shared" si="738"/>
        <v>-5.39909021490054+0.126147193637235i</v>
      </c>
      <c r="E1479" s="12" t="str">
        <f t="shared" si="739"/>
        <v>4200</v>
      </c>
      <c r="F1479" s="12" t="str">
        <f t="shared" si="740"/>
        <v>0.704225352112676</v>
      </c>
      <c r="G1479" s="12" t="str">
        <f t="shared" si="736"/>
        <v>0.704225352112676</v>
      </c>
      <c r="H1479" s="12" t="str">
        <f t="shared" si="741"/>
        <v>7.53294353760398+2.27528610615733i</v>
      </c>
      <c r="I1479" s="12" t="str">
        <f t="shared" si="742"/>
        <v>529.751061211579i</v>
      </c>
      <c r="J1479" s="12" t="str">
        <f t="shared" si="743"/>
        <v>-239.044968788117+114.572864315445i</v>
      </c>
      <c r="K1479" s="12" t="str">
        <f t="shared" si="744"/>
        <v>0.863748137037532-1.80212520383936i</v>
      </c>
      <c r="L1479" s="12" t="str">
        <f t="shared" si="745"/>
        <v>0.0433700252391392-0.0761521473555013i</v>
      </c>
      <c r="M1479" s="12" t="str">
        <f t="shared" si="746"/>
        <v>0.907118162276671-1.87827735119486i</v>
      </c>
      <c r="N1479" s="12" t="str">
        <f t="shared" si="747"/>
        <v>-1.69520339587705i</v>
      </c>
      <c r="O1479" s="12" t="str">
        <f t="shared" si="748"/>
        <v>-0.124086406830419-0.992271416317086i</v>
      </c>
      <c r="P1479" s="12" t="str">
        <f t="shared" si="749"/>
        <v>1.12408640683042+0.992271416317086i</v>
      </c>
      <c r="Q1479" s="12" t="str">
        <f t="shared" si="750"/>
        <v>-1.12408640683042+0.702931979559964i</v>
      </c>
      <c r="R1479" s="12" t="str">
        <f t="shared" si="751"/>
        <v>-0.322055080516594-1.08412860807399i</v>
      </c>
      <c r="S1479" s="12" t="str">
        <f t="shared" si="752"/>
        <v>0.173596825350309i</v>
      </c>
      <c r="T1479" s="12" t="str">
        <f t="shared" si="753"/>
        <v>0.188201284633094-0.0559077395656189i</v>
      </c>
      <c r="U1479" s="12" t="str">
        <f t="shared" si="754"/>
        <v>0.001-0.0117979942988803i</v>
      </c>
      <c r="V1479" s="12" t="str">
        <f t="shared" si="755"/>
        <v>0.0015-0.00358601650421894i</v>
      </c>
      <c r="W1479" s="12" t="str">
        <f t="shared" si="756"/>
        <v>0.000927879839830391-0.00280339778904428i</v>
      </c>
      <c r="X1479" s="12" t="str">
        <f t="shared" si="757"/>
        <v>0.00116072424855167-0.00259040734956422i</v>
      </c>
      <c r="Y1479" s="12" t="str">
        <f t="shared" si="758"/>
        <v>0.00029+0.127140254690779i</v>
      </c>
      <c r="Z1479" s="12" t="str">
        <f t="shared" si="759"/>
        <v>-0.248241618760574-0.11472371442825i</v>
      </c>
      <c r="AA1479" s="12" t="str">
        <f t="shared" si="760"/>
        <v>1.12207219456986-96.3338971407018i</v>
      </c>
      <c r="AB1479" s="12" t="str">
        <f t="shared" si="761"/>
        <v>0.469785556878687-0.139556159868233i</v>
      </c>
      <c r="AC1479" s="12" t="str">
        <f t="shared" si="762"/>
        <v>1.16402583671969-1.00898149867776i</v>
      </c>
      <c r="AD1479" s="12" t="str">
        <f t="shared" si="763"/>
        <v>0.289781779764895+0.131292871470225i</v>
      </c>
      <c r="AE1479" s="12" t="str">
        <f t="shared" si="764"/>
        <v>-0.0568734922031428-0.0658371970937507i</v>
      </c>
      <c r="AF1479" s="12" t="str">
        <f t="shared" si="765"/>
        <v>-12.9320337525045-2.14913891252009i</v>
      </c>
      <c r="AG1479" s="12" t="str">
        <f t="shared" si="766"/>
        <v>1.04696265839218-0.10052192686661i</v>
      </c>
      <c r="AH1479" s="12" t="str">
        <f t="shared" si="767"/>
        <v>0.473696929127178+0.975445313213327i</v>
      </c>
      <c r="AI1479" s="12">
        <f t="shared" si="768"/>
        <v>0.70363867862105178</v>
      </c>
      <c r="AJ1479" s="12">
        <f t="shared" si="769"/>
        <v>64.097807241225752</v>
      </c>
      <c r="AK1479" s="12"/>
      <c r="AL1479" s="12"/>
      <c r="AM1479" s="12"/>
      <c r="AN1479" s="12"/>
    </row>
    <row r="1480" spans="1:40" x14ac:dyDescent="0.35">
      <c r="A1480" s="12"/>
      <c r="B1480" s="12">
        <f t="shared" si="735"/>
        <v>135000</v>
      </c>
      <c r="C1480" s="29" t="str">
        <f t="shared" si="737"/>
        <v>-3.80071566008107E-06+0.0164417936454219i</v>
      </c>
      <c r="D1480" s="28" t="str">
        <f t="shared" si="738"/>
        <v>-5.39909017168391+0.126053751281568i</v>
      </c>
      <c r="E1480" s="12" t="str">
        <f t="shared" si="739"/>
        <v>4200</v>
      </c>
      <c r="F1480" s="12" t="str">
        <f t="shared" si="740"/>
        <v>0.704225352112676</v>
      </c>
      <c r="G1480" s="12" t="str">
        <f t="shared" si="736"/>
        <v>0.704225352112676</v>
      </c>
      <c r="H1480" s="12" t="str">
        <f t="shared" si="741"/>
        <v>7.53394079705161+2.27392729085891i</v>
      </c>
      <c r="I1480" s="12" t="str">
        <f t="shared" si="742"/>
        <v>530.143760293278i</v>
      </c>
      <c r="J1480" s="12" t="str">
        <f t="shared" si="743"/>
        <v>-239.400986490469+114.657796016198i</v>
      </c>
      <c r="K1480" s="12" t="str">
        <f t="shared" si="744"/>
        <v>0.862698958334637-1.80128162973266i</v>
      </c>
      <c r="L1480" s="12" t="str">
        <f t="shared" si="745"/>
        <v>0.0433215098505023-0.0761233482818025i</v>
      </c>
      <c r="M1480" s="12" t="str">
        <f t="shared" si="746"/>
        <v>0.906020468185139-1.87740497801446i</v>
      </c>
      <c r="N1480" s="12" t="str">
        <f t="shared" si="747"/>
        <v>-1.69646003293849i</v>
      </c>
      <c r="O1480" s="12" t="str">
        <f t="shared" si="748"/>
        <v>-0.125333233564306-0.992114701314478i</v>
      </c>
      <c r="P1480" s="12" t="str">
        <f t="shared" si="749"/>
        <v>1.12533323356431+0.992114701314478i</v>
      </c>
      <c r="Q1480" s="12" t="str">
        <f t="shared" si="750"/>
        <v>-1.12533323356431+0.704345331624012i</v>
      </c>
      <c r="R1480" s="12" t="str">
        <f t="shared" si="751"/>
        <v>-0.3220373674694-1.08318156910664i</v>
      </c>
      <c r="S1480" s="12" t="str">
        <f t="shared" si="752"/>
        <v>0.173725510913949i</v>
      </c>
      <c r="T1480" s="12" t="str">
        <f t="shared" si="753"/>
        <v>0.188176271505624-0.0559461061970047i</v>
      </c>
      <c r="U1480" s="12" t="str">
        <f t="shared" si="754"/>
        <v>0.001-0.0117892550438441i</v>
      </c>
      <c r="V1480" s="12" t="str">
        <f t="shared" si="755"/>
        <v>0.0015-0.0035833601956973i</v>
      </c>
      <c r="W1480" s="12" t="str">
        <f t="shared" si="756"/>
        <v>0.000927867328663243-0.00280139812983295i</v>
      </c>
      <c r="X1480" s="12" t="str">
        <f t="shared" si="757"/>
        <v>0.00116034007750857-0.00258859994302031i</v>
      </c>
      <c r="Y1480" s="12" t="str">
        <f t="shared" si="758"/>
        <v>0.00029+0.127234502470387i</v>
      </c>
      <c r="Z1480" s="12" t="str">
        <f t="shared" si="759"/>
        <v>-0.247878184487742-0.114593326421375i</v>
      </c>
      <c r="AA1480" s="12" t="str">
        <f t="shared" si="760"/>
        <v>1.120047100871-96.2596869011925i</v>
      </c>
      <c r="AB1480" s="12" t="str">
        <f t="shared" si="761"/>
        <v>0.46972311944081-0.139651930145924i</v>
      </c>
      <c r="AC1480" s="12" t="str">
        <f t="shared" si="762"/>
        <v>1.16339553174786-1.00838802986043i</v>
      </c>
      <c r="AD1480" s="12" t="str">
        <f t="shared" si="763"/>
        <v>0.289957725068536+0.131286363760808i</v>
      </c>
      <c r="AE1480" s="12" t="str">
        <f t="shared" si="764"/>
        <v>-0.0568296533310668-0.0657702457342044i</v>
      </c>
      <c r="AF1480" s="12" t="str">
        <f t="shared" si="765"/>
        <v>-12.9330309687355-2.14787353957734i</v>
      </c>
      <c r="AG1480" s="12" t="str">
        <f t="shared" si="766"/>
        <v>1.04692370909725-0.100506378365206i</v>
      </c>
      <c r="AH1480" s="12" t="str">
        <f t="shared" si="767"/>
        <v>0.473545785421388+0.974537014084374i</v>
      </c>
      <c r="AI1480" s="12">
        <f t="shared" si="768"/>
        <v>0.69656260084091981</v>
      </c>
      <c r="AJ1480" s="12">
        <f t="shared" si="769"/>
        <v>64.084015089054475</v>
      </c>
      <c r="AK1480" s="12"/>
      <c r="AL1480" s="12"/>
      <c r="AM1480" s="12"/>
      <c r="AN1480" s="12"/>
    </row>
    <row r="1481" spans="1:40" x14ac:dyDescent="0.35">
      <c r="A1481" s="12"/>
      <c r="B1481" s="12">
        <f t="shared" si="735"/>
        <v>135100</v>
      </c>
      <c r="C1481" s="29" t="str">
        <f t="shared" si="737"/>
        <v>-3.79509122066309E-06+0.0164296235551997i</v>
      </c>
      <c r="D1481" s="28" t="str">
        <f t="shared" si="738"/>
        <v>-5.39909012856321+0.125960447256531i</v>
      </c>
      <c r="E1481" s="12" t="str">
        <f t="shared" si="739"/>
        <v>4200</v>
      </c>
      <c r="F1481" s="12" t="str">
        <f t="shared" si="740"/>
        <v>0.704225352112676</v>
      </c>
      <c r="G1481" s="12" t="str">
        <f t="shared" si="736"/>
        <v>0.704225352112676</v>
      </c>
      <c r="H1481" s="12" t="str">
        <f t="shared" si="741"/>
        <v>7.5349361284263+2.27256985619357i</v>
      </c>
      <c r="I1481" s="12" t="str">
        <f t="shared" si="742"/>
        <v>530.536459374976i</v>
      </c>
      <c r="J1481" s="12" t="str">
        <f t="shared" si="743"/>
        <v>-239.757268007348+114.74272771695i</v>
      </c>
      <c r="K1481" s="12" t="str">
        <f t="shared" si="744"/>
        <v>0.861651550692013-1.80043847552436i</v>
      </c>
      <c r="L1481" s="12" t="str">
        <f t="shared" si="745"/>
        <v>0.0432730670527759-0.0760945505611824i</v>
      </c>
      <c r="M1481" s="12" t="str">
        <f t="shared" si="746"/>
        <v>0.904924617744789-1.87653302608554i</v>
      </c>
      <c r="N1481" s="12" t="str">
        <f t="shared" si="747"/>
        <v>-1.69771666999992i</v>
      </c>
      <c r="O1481" s="12" t="str">
        <f t="shared" si="748"/>
        <v>-0.1265798623799-0.991956419627337i</v>
      </c>
      <c r="P1481" s="12" t="str">
        <f t="shared" si="749"/>
        <v>1.1265798623799+0.991956419627337i</v>
      </c>
      <c r="Q1481" s="12" t="str">
        <f t="shared" si="750"/>
        <v>-1.1265798623799+0.705760250372583i</v>
      </c>
      <c r="R1481" s="12" t="str">
        <f t="shared" si="751"/>
        <v>-0.32201963824162-1.0822358190941i</v>
      </c>
      <c r="S1481" s="12" t="str">
        <f t="shared" si="752"/>
        <v>0.173854196477589i</v>
      </c>
      <c r="T1481" s="12" t="str">
        <f t="shared" si="753"/>
        <v>0.18815123872787-0.0559844654565007i</v>
      </c>
      <c r="U1481" s="12" t="str">
        <f t="shared" si="754"/>
        <v>0.001-0.0117805287262691i</v>
      </c>
      <c r="V1481" s="12" t="str">
        <f t="shared" si="755"/>
        <v>0.0015-0.00358070781953467i</v>
      </c>
      <c r="W1481" s="12" t="str">
        <f t="shared" si="756"/>
        <v>0.000927854809180947-0.00279940148197925i</v>
      </c>
      <c r="X1481" s="12" t="str">
        <f t="shared" si="757"/>
        <v>0.00115995671394933-0.00258679518015035i</v>
      </c>
      <c r="Y1481" s="12" t="str">
        <f t="shared" si="758"/>
        <v>0.00029+0.127328750249994i</v>
      </c>
      <c r="Z1481" s="12" t="str">
        <f t="shared" si="759"/>
        <v>-0.247515564525691-0.114463232630821i</v>
      </c>
      <c r="AA1481" s="12" t="str">
        <f t="shared" si="760"/>
        <v>1.11802758052282-96.1855929040494i</v>
      </c>
      <c r="AB1481" s="12" t="str">
        <f t="shared" si="761"/>
        <v>0.469660632952153-0.139747682022002i</v>
      </c>
      <c r="AC1481" s="12" t="str">
        <f t="shared" si="762"/>
        <v>1.16276632811082-1.00779480652143i</v>
      </c>
      <c r="AD1481" s="12" t="str">
        <f t="shared" si="763"/>
        <v>0.290133694441377+0.131279642988032i</v>
      </c>
      <c r="AE1481" s="12" t="str">
        <f t="shared" si="764"/>
        <v>-0.0567859128525515-0.0657033955057967i</v>
      </c>
      <c r="AF1481" s="12" t="str">
        <f t="shared" si="765"/>
        <v>-12.9340262569895-2.14660940893704i</v>
      </c>
      <c r="AG1481" s="12" t="str">
        <f t="shared" si="766"/>
        <v>1.04688474772545-0.100490863917985i</v>
      </c>
      <c r="AH1481" s="12" t="str">
        <f t="shared" si="767"/>
        <v>0.473395025508713+0.973630091346849i</v>
      </c>
      <c r="AI1481" s="12">
        <f t="shared" si="768"/>
        <v>0.68949253590417248</v>
      </c>
      <c r="AJ1481" s="12">
        <f t="shared" si="769"/>
        <v>64.070214023565356</v>
      </c>
      <c r="AK1481" s="12"/>
      <c r="AL1481" s="12"/>
      <c r="AM1481" s="12"/>
      <c r="AN1481" s="12"/>
    </row>
    <row r="1482" spans="1:40" x14ac:dyDescent="0.35">
      <c r="A1482" s="12"/>
      <c r="B1482" s="12">
        <f t="shared" si="735"/>
        <v>135200</v>
      </c>
      <c r="C1482" s="29" t="str">
        <f t="shared" si="737"/>
        <v>-3.78947925689315E-06+0.0164174714680667i</v>
      </c>
      <c r="D1482" s="28" t="str">
        <f t="shared" si="738"/>
        <v>-5.39909008553815+0.125867281255178i</v>
      </c>
      <c r="E1482" s="12" t="str">
        <f t="shared" si="739"/>
        <v>4200</v>
      </c>
      <c r="F1482" s="12" t="str">
        <f t="shared" si="740"/>
        <v>0.704225352112676</v>
      </c>
      <c r="G1482" s="12" t="str">
        <f t="shared" si="736"/>
        <v>0.704225352112676</v>
      </c>
      <c r="H1482" s="12" t="str">
        <f t="shared" si="741"/>
        <v>7.53592953649797+2.27121380065747i</v>
      </c>
      <c r="I1482" s="12" t="str">
        <f t="shared" si="742"/>
        <v>530.929158456675i</v>
      </c>
      <c r="J1482" s="12" t="str">
        <f t="shared" si="743"/>
        <v>-240.113813338752+114.827659417703i</v>
      </c>
      <c r="K1482" s="12" t="str">
        <f t="shared" si="744"/>
        <v>0.860605910488508-1.79959574197683i</v>
      </c>
      <c r="L1482" s="12" t="str">
        <f t="shared" si="745"/>
        <v>0.0432246967229137-0.0760657542605613i</v>
      </c>
      <c r="M1482" s="12" t="str">
        <f t="shared" si="746"/>
        <v>0.903830607211422-1.87566149623739i</v>
      </c>
      <c r="N1482" s="12" t="str">
        <f t="shared" si="747"/>
        <v>-1.69897330706136i</v>
      </c>
      <c r="O1482" s="12" t="str">
        <f t="shared" si="748"/>
        <v>-0.127826291308623-0.99179657150561i</v>
      </c>
      <c r="P1482" s="12" t="str">
        <f t="shared" si="749"/>
        <v>1.12782629130862+0.99179657150561i</v>
      </c>
      <c r="Q1482" s="12" t="str">
        <f t="shared" si="750"/>
        <v>-1.12782629130862+0.70717673555575i</v>
      </c>
      <c r="R1482" s="12" t="str">
        <f t="shared" si="751"/>
        <v>-0.322001892825871-1.08129135516249i</v>
      </c>
      <c r="S1482" s="12" t="str">
        <f t="shared" si="752"/>
        <v>0.173982882041229i</v>
      </c>
      <c r="T1482" s="12" t="str">
        <f t="shared" si="753"/>
        <v>0.188126186297436-0.056022817336576i</v>
      </c>
      <c r="U1482" s="12" t="str">
        <f t="shared" si="754"/>
        <v>0.001-0.0117718153174479i</v>
      </c>
      <c r="V1482" s="12" t="str">
        <f t="shared" si="755"/>
        <v>0.0015-0.00357805936700543i</v>
      </c>
      <c r="W1482" s="12" t="str">
        <f t="shared" si="756"/>
        <v>0.000927842281385531-0.00279740783878886i</v>
      </c>
      <c r="X1482" s="12" t="str">
        <f t="shared" si="757"/>
        <v>0.00115957415550392-0.00258499305531324i</v>
      </c>
      <c r="Y1482" s="12" t="str">
        <f t="shared" si="758"/>
        <v>0.00029+0.127422998029602i</v>
      </c>
      <c r="Z1482" s="12" t="str">
        <f t="shared" si="759"/>
        <v>-0.247153756436974-0.114333432088677i</v>
      </c>
      <c r="AA1482" s="12" t="str">
        <f t="shared" si="760"/>
        <v>1.1160136129319-96.1116148722549i</v>
      </c>
      <c r="AB1482" s="12" t="str">
        <f t="shared" si="761"/>
        <v>0.469598097406737-0.139843415477667i</v>
      </c>
      <c r="AC1482" s="12" t="str">
        <f t="shared" si="762"/>
        <v>1.16213822361067-1.00720182913785i</v>
      </c>
      <c r="AD1482" s="12" t="str">
        <f t="shared" si="763"/>
        <v>0.290309687650994+0.131272709081773i</v>
      </c>
      <c r="AE1482" s="12" t="str">
        <f t="shared" si="764"/>
        <v>-0.05674227046409-0.0656366461249481i</v>
      </c>
      <c r="AF1482" s="12" t="str">
        <f t="shared" si="765"/>
        <v>-12.9350196220361-2.14534651940229i</v>
      </c>
      <c r="AG1482" s="12" t="str">
        <f t="shared" si="766"/>
        <v>1.04684577427124-0.100475383361536i</v>
      </c>
      <c r="AH1482" s="12" t="str">
        <f t="shared" si="767"/>
        <v>0.473244648388722+0.972724541180383i</v>
      </c>
      <c r="AI1482" s="12">
        <f t="shared" si="768"/>
        <v>0.68242847184629574</v>
      </c>
      <c r="AJ1482" s="12">
        <f t="shared" si="769"/>
        <v>64.056404037495241</v>
      </c>
      <c r="AK1482" s="12"/>
      <c r="AL1482" s="12"/>
      <c r="AM1482" s="12"/>
      <c r="AN1482" s="12"/>
    </row>
    <row r="1483" spans="1:40" x14ac:dyDescent="0.35">
      <c r="A1483" s="12"/>
      <c r="B1483" s="12">
        <f t="shared" si="735"/>
        <v>135300</v>
      </c>
      <c r="C1483" s="29" t="str">
        <f t="shared" si="737"/>
        <v>-3.78387973190197E-06+0.0164053373441046i</v>
      </c>
      <c r="D1483" s="28" t="str">
        <f t="shared" si="738"/>
        <v>-5.39909004260846+0.125774252971469i</v>
      </c>
      <c r="E1483" s="12" t="str">
        <f t="shared" si="739"/>
        <v>4200</v>
      </c>
      <c r="F1483" s="12" t="str">
        <f t="shared" si="740"/>
        <v>0.704225352112676</v>
      </c>
      <c r="G1483" s="12" t="str">
        <f t="shared" si="736"/>
        <v>0.704225352112676</v>
      </c>
      <c r="H1483" s="12" t="str">
        <f t="shared" si="741"/>
        <v>7.53692102602243+2.26985912274668i</v>
      </c>
      <c r="I1483" s="12" t="str">
        <f t="shared" si="742"/>
        <v>531.321857538374i</v>
      </c>
      <c r="J1483" s="12" t="str">
        <f t="shared" si="743"/>
        <v>-240.470622484681+114.912591118456i</v>
      </c>
      <c r="K1483" s="12" t="str">
        <f t="shared" si="744"/>
        <v>0.859562034110978-1.79875342984645i</v>
      </c>
      <c r="L1483" s="12" t="str">
        <f t="shared" si="745"/>
        <v>0.0431763987380584-0.0760369594465526i</v>
      </c>
      <c r="M1483" s="12" t="str">
        <f t="shared" si="746"/>
        <v>0.902738432849036-1.874790389293i</v>
      </c>
      <c r="N1483" s="12" t="str">
        <f t="shared" si="747"/>
        <v>-1.7002299441228i</v>
      </c>
      <c r="O1483" s="12" t="str">
        <f t="shared" si="748"/>
        <v>-0.129072518382185-0.99163515720172i</v>
      </c>
      <c r="P1483" s="12" t="str">
        <f t="shared" si="749"/>
        <v>1.12907251838219+0.99163515720172i</v>
      </c>
      <c r="Q1483" s="12" t="str">
        <f t="shared" si="750"/>
        <v>-1.12907251838219+0.70859478692108i</v>
      </c>
      <c r="R1483" s="12" t="str">
        <f t="shared" si="751"/>
        <v>-0.321984131214764-1.08034817444641i</v>
      </c>
      <c r="S1483" s="12" t="str">
        <f t="shared" si="752"/>
        <v>0.174111567604869i</v>
      </c>
      <c r="T1483" s="12" t="str">
        <f t="shared" si="753"/>
        <v>0.188101114211923-0.0560611618296944i</v>
      </c>
      <c r="U1483" s="12" t="str">
        <f t="shared" si="754"/>
        <v>0.001-0.011763114788758i</v>
      </c>
      <c r="V1483" s="12" t="str">
        <f t="shared" si="755"/>
        <v>0.0015-0.00357541482940972i</v>
      </c>
      <c r="W1483" s="12" t="str">
        <f t="shared" si="756"/>
        <v>0.000927829745278994-0.00279541719358714i</v>
      </c>
      <c r="X1483" s="12" t="str">
        <f t="shared" si="757"/>
        <v>0.00115919239981085-0.00258319356288358i</v>
      </c>
      <c r="Y1483" s="12" t="str">
        <f t="shared" si="758"/>
        <v>0.00029+0.12751724580921i</v>
      </c>
      <c r="Z1483" s="12" t="str">
        <f t="shared" si="759"/>
        <v>-0.246792757793262-0.11420392383112i</v>
      </c>
      <c r="AA1483" s="12" t="str">
        <f t="shared" si="760"/>
        <v>1.11400517759982-96.037752529684i</v>
      </c>
      <c r="AB1483" s="12" t="str">
        <f t="shared" si="761"/>
        <v>0.469535512798572-0.139939130494107i</v>
      </c>
      <c r="AC1483" s="12" t="str">
        <f t="shared" si="762"/>
        <v>1.16151121605438-1.00660909818303i</v>
      </c>
      <c r="AD1483" s="12" t="str">
        <f t="shared" si="763"/>
        <v>0.290485704464816+0.131265561972107i</v>
      </c>
      <c r="AE1483" s="12" t="str">
        <f t="shared" si="764"/>
        <v>-0.0566987258632789-0.0655699973091077i</v>
      </c>
      <c r="AF1483" s="12" t="str">
        <f t="shared" si="765"/>
        <v>-12.9360110686309-2.14408486977521i</v>
      </c>
      <c r="AG1483" s="12" t="str">
        <f t="shared" si="766"/>
        <v>1.04680678872921-0.100459936532914i</v>
      </c>
      <c r="AH1483" s="12" t="str">
        <f t="shared" si="767"/>
        <v>0.473094653063468+0.971820359777663i</v>
      </c>
      <c r="AI1483" s="12">
        <f t="shared" si="768"/>
        <v>0.67537039672929666</v>
      </c>
      <c r="AJ1483" s="12">
        <f t="shared" si="769"/>
        <v>64.04258512361433</v>
      </c>
      <c r="AK1483" s="12"/>
      <c r="AL1483" s="12"/>
      <c r="AM1483" s="12"/>
      <c r="AN1483" s="12"/>
    </row>
    <row r="1484" spans="1:40" x14ac:dyDescent="0.35">
      <c r="A1484" s="12"/>
      <c r="B1484" s="12">
        <f t="shared" si="735"/>
        <v>135400</v>
      </c>
      <c r="C1484" s="29" t="str">
        <f t="shared" si="737"/>
        <v>-3.77829260895637E-06+0.0163932211435134i</v>
      </c>
      <c r="D1484" s="28" t="str">
        <f t="shared" si="738"/>
        <v>-5.39908999977385+0.125681362100269i</v>
      </c>
      <c r="E1484" s="12" t="str">
        <f t="shared" si="739"/>
        <v>4200</v>
      </c>
      <c r="F1484" s="12" t="str">
        <f t="shared" si="740"/>
        <v>0.704225352112676</v>
      </c>
      <c r="G1484" s="12" t="str">
        <f t="shared" si="736"/>
        <v>0.704225352112676</v>
      </c>
      <c r="H1484" s="12" t="str">
        <f t="shared" si="741"/>
        <v>7.53791060174155+2.26850582095711i</v>
      </c>
      <c r="I1484" s="12" t="str">
        <f t="shared" si="742"/>
        <v>531.714556620072i</v>
      </c>
      <c r="J1484" s="12" t="str">
        <f t="shared" si="743"/>
        <v>-240.827695445136+114.997522819208i</v>
      </c>
      <c r="K1484" s="12" t="str">
        <f t="shared" si="744"/>
        <v>0.858519917954293-1.79791153988358i</v>
      </c>
      <c r="L1484" s="12" t="str">
        <f t="shared" si="745"/>
        <v>0.043128172975543-0.0760081661854657i</v>
      </c>
      <c r="M1484" s="12" t="str">
        <f t="shared" si="746"/>
        <v>0.901648090929836-1.87391970606905i</v>
      </c>
      <c r="N1484" s="12" t="str">
        <f t="shared" si="747"/>
        <v>-1.70148658118423i</v>
      </c>
      <c r="O1484" s="12" t="str">
        <f t="shared" si="748"/>
        <v>-0.130318541632612-0.991472176970564i</v>
      </c>
      <c r="P1484" s="12" t="str">
        <f t="shared" si="749"/>
        <v>1.13031854163261+0.991472176970564i</v>
      </c>
      <c r="Q1484" s="12" t="str">
        <f t="shared" si="750"/>
        <v>-1.13031854163261+0.710014404213666i</v>
      </c>
      <c r="R1484" s="12" t="str">
        <f t="shared" si="751"/>
        <v>-0.321966353400869-1.07940627408897i</v>
      </c>
      <c r="S1484" s="12" t="str">
        <f t="shared" si="752"/>
        <v>0.174240253168509i</v>
      </c>
      <c r="T1484" s="12" t="str">
        <f t="shared" si="753"/>
        <v>0.188076022468939-0.0560994989283091i</v>
      </c>
      <c r="U1484" s="12" t="str">
        <f t="shared" si="754"/>
        <v>0.001-0.0117544271116614i</v>
      </c>
      <c r="V1484" s="12" t="str">
        <f t="shared" si="755"/>
        <v>0.0015-0.00357277419807338i</v>
      </c>
      <c r="W1484" s="12" t="str">
        <f t="shared" si="756"/>
        <v>0.000927817200863363-0.00279342953971923i</v>
      </c>
      <c r="X1484" s="12" t="str">
        <f t="shared" si="757"/>
        <v>0.00115881144451725-0.00258139669725179i</v>
      </c>
      <c r="Y1484" s="12" t="str">
        <f t="shared" si="758"/>
        <v>0.00029+0.127611493588817i</v>
      </c>
      <c r="Z1484" s="12" t="str">
        <f t="shared" si="759"/>
        <v>-0.246432566175319-0.114074706898398i</v>
      </c>
      <c r="AA1484" s="12" t="str">
        <f t="shared" si="760"/>
        <v>1.1120022541226-95.9640056010974i</v>
      </c>
      <c r="AB1484" s="12" t="str">
        <f t="shared" si="761"/>
        <v>0.469472879121689-0.140034827052486i</v>
      </c>
      <c r="AC1484" s="12" t="str">
        <f t="shared" si="762"/>
        <v>1.16088530325378-1.00601661412667i</v>
      </c>
      <c r="AD1484" s="12" t="str">
        <f t="shared" si="763"/>
        <v>0.290661744650123+0.131258201589335i</v>
      </c>
      <c r="AE1484" s="12" t="str">
        <f t="shared" si="764"/>
        <v>-0.0566552787488109-0.0655034487767568i</v>
      </c>
      <c r="AF1484" s="12" t="str">
        <f t="shared" si="765"/>
        <v>-12.9370006015154-2.14282445885684i</v>
      </c>
      <c r="AG1484" s="12" t="str">
        <f t="shared" si="766"/>
        <v>1.04676779109404-0.100444523269635i</v>
      </c>
      <c r="AH1484" s="12" t="str">
        <f t="shared" si="767"/>
        <v>0.472945038537434+0.970917543344498i</v>
      </c>
      <c r="AI1484" s="12">
        <f t="shared" si="768"/>
        <v>0.66831829864232151</v>
      </c>
      <c r="AJ1484" s="12">
        <f t="shared" si="769"/>
        <v>64.028757274731035</v>
      </c>
      <c r="AK1484" s="12"/>
      <c r="AL1484" s="12"/>
      <c r="AM1484" s="12"/>
      <c r="AN1484" s="12"/>
    </row>
    <row r="1485" spans="1:40" x14ac:dyDescent="0.35">
      <c r="A1485" s="12"/>
      <c r="B1485" s="12">
        <f t="shared" si="735"/>
        <v>135500</v>
      </c>
      <c r="C1485" s="29" t="str">
        <f t="shared" si="737"/>
        <v>-3.77271785145864E-06+0.0163811228266102i</v>
      </c>
      <c r="D1485" s="28" t="str">
        <f t="shared" si="738"/>
        <v>-5.39908995703404+0.125588608337345i</v>
      </c>
      <c r="E1485" s="12" t="str">
        <f t="shared" si="739"/>
        <v>4200</v>
      </c>
      <c r="F1485" s="12" t="str">
        <f t="shared" si="740"/>
        <v>0.704225352112676</v>
      </c>
      <c r="G1485" s="12" t="str">
        <f t="shared" si="736"/>
        <v>0.704225352112676</v>
      </c>
      <c r="H1485" s="12" t="str">
        <f t="shared" si="741"/>
        <v>7.53889826838318+2.26715389378458i</v>
      </c>
      <c r="I1485" s="12" t="str">
        <f t="shared" si="742"/>
        <v>532.107255701771i</v>
      </c>
      <c r="J1485" s="12" t="str">
        <f t="shared" si="743"/>
        <v>-241.185032220117+115.082454519961i</v>
      </c>
      <c r="K1485" s="12" t="str">
        <f t="shared" si="744"/>
        <v>0.857479558421353-1.79707007283264i</v>
      </c>
      <c r="L1485" s="12" t="str">
        <f t="shared" si="745"/>
        <v>0.0430800193128906-0.0759793745433062i</v>
      </c>
      <c r="M1485" s="12" t="str">
        <f t="shared" si="746"/>
        <v>0.900559577734244-1.87304944737595i</v>
      </c>
      <c r="N1485" s="12" t="str">
        <f t="shared" si="747"/>
        <v>-1.70274321824567i</v>
      </c>
      <c r="O1485" s="12" t="str">
        <f t="shared" si="748"/>
        <v>-0.131564359092285-0.991307631069506i</v>
      </c>
      <c r="P1485" s="12" t="str">
        <f t="shared" si="749"/>
        <v>1.13156435909229+0.991307631069506i</v>
      </c>
      <c r="Q1485" s="12" t="str">
        <f t="shared" si="750"/>
        <v>-1.13156435909229+0.711435587176164i</v>
      </c>
      <c r="R1485" s="12" t="str">
        <f t="shared" si="751"/>
        <v>-0.321948559376798-1.07846565124161i</v>
      </c>
      <c r="S1485" s="12" t="str">
        <f t="shared" si="752"/>
        <v>0.174368938732149i</v>
      </c>
      <c r="T1485" s="12" t="str">
        <f t="shared" si="753"/>
        <v>0.188050911066075-0.0561378286248765i</v>
      </c>
      <c r="U1485" s="12" t="str">
        <f t="shared" si="754"/>
        <v>0.001-0.0117457522577045i</v>
      </c>
      <c r="V1485" s="12" t="str">
        <f t="shared" si="755"/>
        <v>0.0015-0.00357013746434786i</v>
      </c>
      <c r="W1485" s="12" t="str">
        <f t="shared" si="756"/>
        <v>0.000927804648140653-0.00279144487054989i</v>
      </c>
      <c r="X1485" s="12" t="str">
        <f t="shared" si="757"/>
        <v>0.00115843128727871-0.002579602452824i</v>
      </c>
      <c r="Y1485" s="12" t="str">
        <f t="shared" si="758"/>
        <v>0.00029+0.127705741368425i</v>
      </c>
      <c r="Z1485" s="12" t="str">
        <f t="shared" si="759"/>
        <v>-0.246073179172946-0.1139457803348i</v>
      </c>
      <c r="AA1485" s="12" t="str">
        <f t="shared" si="760"/>
        <v>1.11000482219015-95.8903738121382i</v>
      </c>
      <c r="AB1485" s="12" t="str">
        <f t="shared" si="761"/>
        <v>0.469410196370073-0.140130505133972i</v>
      </c>
      <c r="AC1485" s="12" t="str">
        <f t="shared" si="762"/>
        <v>1.16026048302548-1.00542437743474i</v>
      </c>
      <c r="AD1485" s="12" t="str">
        <f t="shared" si="763"/>
        <v>0.290837807974051+0.131250627863949i</v>
      </c>
      <c r="AE1485" s="12" t="str">
        <f t="shared" si="764"/>
        <v>-0.0566119288204756-0.0654370002473933i</v>
      </c>
      <c r="AF1485" s="12" t="str">
        <f t="shared" si="765"/>
        <v>-12.9379882254172-2.14156528544724i</v>
      </c>
      <c r="AG1485" s="12" t="str">
        <f t="shared" si="766"/>
        <v>1.04672878136057-0.100429143409674i</v>
      </c>
      <c r="AH1485" s="12" t="str">
        <f t="shared" si="767"/>
        <v>0.472795803817617+0.970016088099589i</v>
      </c>
      <c r="AI1485" s="12">
        <f t="shared" si="768"/>
        <v>0.66127216570062919</v>
      </c>
      <c r="AJ1485" s="12">
        <f t="shared" si="769"/>
        <v>64.014920483683483</v>
      </c>
      <c r="AK1485" s="12"/>
      <c r="AL1485" s="12"/>
      <c r="AM1485" s="12"/>
      <c r="AN1485" s="12"/>
    </row>
    <row r="1486" spans="1:40" x14ac:dyDescent="0.35">
      <c r="A1486" s="12"/>
      <c r="B1486" s="12">
        <f t="shared" si="735"/>
        <v>135600</v>
      </c>
      <c r="C1486" s="29" t="str">
        <f t="shared" si="737"/>
        <v>-3.76715542294602E-06+0.0163690423538294i</v>
      </c>
      <c r="D1486" s="28" t="str">
        <f t="shared" si="738"/>
        <v>-5.39908991438876+0.125495991379359i</v>
      </c>
      <c r="E1486" s="12" t="str">
        <f t="shared" si="739"/>
        <v>4200</v>
      </c>
      <c r="F1486" s="12" t="str">
        <f t="shared" si="740"/>
        <v>0.704225352112676</v>
      </c>
      <c r="G1486" s="12" t="str">
        <f t="shared" si="736"/>
        <v>0.704225352112676</v>
      </c>
      <c r="H1486" s="12" t="str">
        <f t="shared" si="741"/>
        <v>7.53988403066132+2.26580333972477i</v>
      </c>
      <c r="I1486" s="12" t="str">
        <f t="shared" si="742"/>
        <v>532.49995478347i</v>
      </c>
      <c r="J1486" s="12" t="str">
        <f t="shared" si="743"/>
        <v>-241.542632809624+115.167386220714i</v>
      </c>
      <c r="K1486" s="12" t="str">
        <f t="shared" si="744"/>
        <v>0.85644095192303-1.79622902943214i</v>
      </c>
      <c r="L1486" s="12" t="str">
        <f t="shared" si="745"/>
        <v>0.043031937627814-0.0759505845857773i</v>
      </c>
      <c r="M1486" s="12" t="str">
        <f t="shared" si="746"/>
        <v>0.899472889550844-1.87217961401792i</v>
      </c>
      <c r="N1486" s="12" t="str">
        <f t="shared" si="747"/>
        <v>-1.7039998553071i</v>
      </c>
      <c r="O1486" s="12" t="str">
        <f t="shared" si="748"/>
        <v>-0.132809968793866-0.991141519758391i</v>
      </c>
      <c r="P1486" s="12" t="str">
        <f t="shared" si="749"/>
        <v>1.13280996879387+0.991141519758391i</v>
      </c>
      <c r="Q1486" s="12" t="str">
        <f t="shared" si="750"/>
        <v>-1.13280996879387+0.712858335548709i</v>
      </c>
      <c r="R1486" s="12" t="str">
        <f t="shared" si="751"/>
        <v>-0.321930749135109-1.07752630306426i</v>
      </c>
      <c r="S1486" s="12" t="str">
        <f t="shared" si="752"/>
        <v>0.174497624295789i</v>
      </c>
      <c r="T1486" s="12" t="str">
        <f t="shared" si="753"/>
        <v>0.188025780000938-0.0561761509118401i</v>
      </c>
      <c r="U1486" s="12" t="str">
        <f t="shared" si="754"/>
        <v>0.001-0.0117370901985174i</v>
      </c>
      <c r="V1486" s="12" t="str">
        <f t="shared" si="755"/>
        <v>0.0015-0.00356750461961013i</v>
      </c>
      <c r="W1486" s="12" t="str">
        <f t="shared" si="756"/>
        <v>0.000927792087112886-0.00278946317946345i</v>
      </c>
      <c r="X1486" s="12" t="str">
        <f t="shared" si="757"/>
        <v>0.00115805192575933-0.00257781082402198i</v>
      </c>
      <c r="Y1486" s="12" t="str">
        <f t="shared" si="758"/>
        <v>0.00029+0.127799989148033i</v>
      </c>
      <c r="Z1486" s="12" t="str">
        <f t="shared" si="759"/>
        <v>-0.245714594384956-0.113817143188647i</v>
      </c>
      <c r="AA1486" s="12" t="str">
        <f t="shared" si="760"/>
        <v>1.10801286158585-95.8168568893307i</v>
      </c>
      <c r="AB1486" s="12" t="str">
        <f t="shared" si="761"/>
        <v>0.469347464537751-0.140226164719703i</v>
      </c>
      <c r="AC1486" s="12" t="str">
        <f t="shared" si="762"/>
        <v>1.15963675319099-1.00483238856964i</v>
      </c>
      <c r="AD1486" s="12" t="str">
        <f t="shared" si="763"/>
        <v>0.291013894203582+0.131242840726668i</v>
      </c>
      <c r="AE1486" s="12" t="str">
        <f t="shared" si="764"/>
        <v>-0.0565686757791477-0.0653706514415375i</v>
      </c>
      <c r="AF1486" s="12" t="str">
        <f t="shared" si="765"/>
        <v>-12.9389739450501-2.14030734834541i</v>
      </c>
      <c r="AG1486" s="12" t="str">
        <f t="shared" si="766"/>
        <v>1.04668975952371-0.100413796791467i</v>
      </c>
      <c r="AH1486" s="12" t="str">
        <f t="shared" si="767"/>
        <v>0.472646947913434+0.969115990274665i</v>
      </c>
      <c r="AI1486" s="12">
        <f t="shared" si="768"/>
        <v>0.65423198604659416</v>
      </c>
      <c r="AJ1486" s="12">
        <f t="shared" si="769"/>
        <v>64.001074743347786</v>
      </c>
      <c r="AK1486" s="12"/>
      <c r="AL1486" s="12"/>
      <c r="AM1486" s="12"/>
      <c r="AN1486" s="12"/>
    </row>
    <row r="1487" spans="1:40" x14ac:dyDescent="0.35">
      <c r="A1487" s="12"/>
      <c r="B1487" s="12">
        <f t="shared" si="735"/>
        <v>135700</v>
      </c>
      <c r="C1487" s="29" t="str">
        <f t="shared" si="737"/>
        <v>-3.76160528708999E-06+0.016356979685722i</v>
      </c>
      <c r="D1487" s="28" t="str">
        <f t="shared" si="738"/>
        <v>-5.39908987183772+0.125403510923869i</v>
      </c>
      <c r="E1487" s="12" t="str">
        <f t="shared" si="739"/>
        <v>4200</v>
      </c>
      <c r="F1487" s="12" t="str">
        <f t="shared" si="740"/>
        <v>0.704225352112676</v>
      </c>
      <c r="G1487" s="12" t="str">
        <f t="shared" si="736"/>
        <v>0.704225352112676</v>
      </c>
      <c r="H1487" s="12" t="str">
        <f t="shared" si="741"/>
        <v>7.54086789327601+2.26445415727333i</v>
      </c>
      <c r="I1487" s="12" t="str">
        <f t="shared" si="742"/>
        <v>532.892653865169i</v>
      </c>
      <c r="J1487" s="12" t="str">
        <f t="shared" si="743"/>
        <v>-241.900497213656+115.252317921467i</v>
      </c>
      <c r="K1487" s="12" t="str">
        <f t="shared" si="744"/>
        <v>0.855404094878179-1.79538841041467i</v>
      </c>
      <c r="L1487" s="12" t="str">
        <f t="shared" si="745"/>
        <v>0.0429839277982171-0.0759217963782816i</v>
      </c>
      <c r="M1487" s="12" t="str">
        <f t="shared" si="746"/>
        <v>0.898388022676396-1.87131020679295i</v>
      </c>
      <c r="N1487" s="12" t="str">
        <f t="shared" si="747"/>
        <v>-1.70525649236854i</v>
      </c>
      <c r="O1487" s="12" t="str">
        <f t="shared" si="748"/>
        <v>-0.134055368770388-0.990973843299527i</v>
      </c>
      <c r="P1487" s="12" t="str">
        <f t="shared" si="749"/>
        <v>1.13405536877039+0.990973843299527i</v>
      </c>
      <c r="Q1487" s="12" t="str">
        <f t="shared" si="750"/>
        <v>-1.13405536877039+0.714282649069013i</v>
      </c>
      <c r="R1487" s="12" t="str">
        <f t="shared" si="751"/>
        <v>-0.321912922668379-1.07658822672515i</v>
      </c>
      <c r="S1487" s="12" t="str">
        <f t="shared" si="752"/>
        <v>0.174626309859429i</v>
      </c>
      <c r="T1487" s="12" t="str">
        <f t="shared" si="753"/>
        <v>0.188000629271119-0.0562144657816428i</v>
      </c>
      <c r="U1487" s="12" t="str">
        <f t="shared" si="754"/>
        <v>0.001-0.0117284409058139i</v>
      </c>
      <c r="V1487" s="12" t="str">
        <f t="shared" si="755"/>
        <v>0.0015-0.0035648756552626i</v>
      </c>
      <c r="W1487" s="12" t="str">
        <f t="shared" si="756"/>
        <v>0.00092777951778207-0.00278748445986372i</v>
      </c>
      <c r="X1487" s="12" t="str">
        <f t="shared" si="757"/>
        <v>0.00115767335763163-0.00257602180528308i</v>
      </c>
      <c r="Y1487" s="12" t="str">
        <f t="shared" si="758"/>
        <v>0.00029+0.12789423692764i</v>
      </c>
      <c r="Z1487" s="12" t="str">
        <f t="shared" si="759"/>
        <v>-0.245356809419119-0.113688794512262i</v>
      </c>
      <c r="AA1487" s="12" t="str">
        <f t="shared" si="760"/>
        <v>1.10602635218596-95.7434545600751i</v>
      </c>
      <c r="AB1487" s="12" t="str">
        <f t="shared" si="761"/>
        <v>0.46928468361871-0.140321805790815i</v>
      </c>
      <c r="AC1487" s="12" t="str">
        <f t="shared" si="762"/>
        <v>1.15901411157656-1.00424064799008i</v>
      </c>
      <c r="AD1487" s="12" t="str">
        <f t="shared" si="763"/>
        <v>0.291190003105557+0.131234840108412i</v>
      </c>
      <c r="AE1487" s="12" t="str">
        <f t="shared" si="764"/>
        <v>-0.056525519326788-0.0653044020807209i</v>
      </c>
      <c r="AF1487" s="12" t="str">
        <f t="shared" si="765"/>
        <v>-12.9399577651137-2.13905064634946i</v>
      </c>
      <c r="AG1487" s="12" t="str">
        <f t="shared" si="766"/>
        <v>1.04665072557852-0.100398483253905i</v>
      </c>
      <c r="AH1487" s="12" t="str">
        <f t="shared" si="767"/>
        <v>0.472498469836753+0.96821724611427i</v>
      </c>
      <c r="AI1487" s="12">
        <f t="shared" si="768"/>
        <v>0.64719774784858464</v>
      </c>
      <c r="AJ1487" s="12">
        <f t="shared" si="769"/>
        <v>63.98722004663243</v>
      </c>
      <c r="AK1487" s="12"/>
      <c r="AL1487" s="12"/>
      <c r="AM1487" s="12"/>
      <c r="AN1487" s="12"/>
    </row>
    <row r="1488" spans="1:40" x14ac:dyDescent="0.35">
      <c r="A1488" s="12"/>
      <c r="B1488" s="12">
        <f t="shared" si="735"/>
        <v>135800</v>
      </c>
      <c r="C1488" s="29" t="str">
        <f t="shared" si="737"/>
        <v>-3.75606740769578E-06+0.016344934782955i</v>
      </c>
      <c r="D1488" s="28" t="str">
        <f t="shared" si="738"/>
        <v>-5.39908982938065+0.125311166669322i</v>
      </c>
      <c r="E1488" s="12" t="str">
        <f t="shared" si="739"/>
        <v>4200</v>
      </c>
      <c r="F1488" s="12" t="str">
        <f t="shared" si="740"/>
        <v>0.704225352112676</v>
      </c>
      <c r="G1488" s="12" t="str">
        <f t="shared" si="736"/>
        <v>0.704225352112676</v>
      </c>
      <c r="H1488" s="12" t="str">
        <f t="shared" si="741"/>
        <v>7.54184986091357+2.2631063449258i</v>
      </c>
      <c r="I1488" s="12" t="str">
        <f t="shared" si="742"/>
        <v>533.285352946867i</v>
      </c>
      <c r="J1488" s="12" t="str">
        <f t="shared" si="743"/>
        <v>-242.258625432214+115.337249622219i</v>
      </c>
      <c r="K1488" s="12" t="str">
        <f t="shared" si="744"/>
        <v>0.854368983713593-1.79454821650697i</v>
      </c>
      <c r="L1488" s="12" t="str">
        <f t="shared" si="745"/>
        <v>0.0429359897021922-0.075893009985921i</v>
      </c>
      <c r="M1488" s="12" t="str">
        <f t="shared" si="746"/>
        <v>0.897304973415785-1.87044122649289i</v>
      </c>
      <c r="N1488" s="12" t="str">
        <f t="shared" si="747"/>
        <v>-1.70651312942998i</v>
      </c>
      <c r="O1488" s="12" t="str">
        <f t="shared" si="748"/>
        <v>-0.135300557055185-0.9908046019577i</v>
      </c>
      <c r="P1488" s="12" t="str">
        <f t="shared" si="749"/>
        <v>1.13530055705519+0.9908046019577i</v>
      </c>
      <c r="Q1488" s="12" t="str">
        <f t="shared" si="750"/>
        <v>-1.13530055705519+0.71570852747228i</v>
      </c>
      <c r="R1488" s="12" t="str">
        <f t="shared" si="751"/>
        <v>-0.321895079969174-1.07565141940087i</v>
      </c>
      <c r="S1488" s="12" t="str">
        <f t="shared" si="752"/>
        <v>0.174754995423068i</v>
      </c>
      <c r="T1488" s="12" t="str">
        <f t="shared" si="753"/>
        <v>0.187975458874216-0.0562527732267211i</v>
      </c>
      <c r="U1488" s="12" t="str">
        <f t="shared" si="754"/>
        <v>0.001-0.0117198043513914i</v>
      </c>
      <c r="V1488" s="12" t="str">
        <f t="shared" si="755"/>
        <v>0.0015-0.00356225056273295i</v>
      </c>
      <c r="W1488" s="12" t="str">
        <f t="shared" si="756"/>
        <v>0.000927766940150247-0.00278550870517394i</v>
      </c>
      <c r="X1488" s="12" t="str">
        <f t="shared" si="757"/>
        <v>0.00115729558057657-0.00257423539106022i</v>
      </c>
      <c r="Y1488" s="12" t="str">
        <f t="shared" si="758"/>
        <v>0.00029+0.127988484707248i</v>
      </c>
      <c r="Z1488" s="12" t="str">
        <f t="shared" si="759"/>
        <v>-0.244999821892127-0.113560733361955i</v>
      </c>
      <c r="AA1488" s="12" t="str">
        <f t="shared" si="760"/>
        <v>1.10404527395908-95.6701665526418i</v>
      </c>
      <c r="AB1488" s="12" t="str">
        <f t="shared" si="761"/>
        <v>0.469221853606954-0.140417428328429i</v>
      </c>
      <c r="AC1488" s="12" t="str">
        <f t="shared" si="762"/>
        <v>1.15839255601329-1.00364915615121i</v>
      </c>
      <c r="AD1488" s="12" t="str">
        <f t="shared" si="763"/>
        <v>0.291366134446664+0.131226625940318i</v>
      </c>
      <c r="AE1488" s="12" t="str">
        <f t="shared" si="764"/>
        <v>-0.0564824591664327-0.0652382518874838i</v>
      </c>
      <c r="AF1488" s="12" t="str">
        <f t="shared" si="765"/>
        <v>-12.9409396902942-2.13779517825648i</v>
      </c>
      <c r="AG1488" s="12" t="str">
        <f t="shared" si="766"/>
        <v>1.04661167952016-0.100383202636332i</v>
      </c>
      <c r="AH1488" s="12" t="str">
        <f t="shared" si="767"/>
        <v>0.472350368601871+0.967319851875802i</v>
      </c>
      <c r="AI1488" s="12">
        <f t="shared" si="768"/>
        <v>0.64016943930152448</v>
      </c>
      <c r="AJ1488" s="12">
        <f t="shared" si="769"/>
        <v>63.973356386480958</v>
      </c>
      <c r="AK1488" s="12"/>
      <c r="AL1488" s="12"/>
      <c r="AM1488" s="12"/>
      <c r="AN1488" s="12"/>
    </row>
    <row r="1489" spans="1:40" x14ac:dyDescent="0.35">
      <c r="A1489" s="12"/>
      <c r="B1489" s="12">
        <f t="shared" si="735"/>
        <v>135900</v>
      </c>
      <c r="C1489" s="29" t="str">
        <f t="shared" si="737"/>
        <v>-3.75054174870174E-06+0.0163329076063115i</v>
      </c>
      <c r="D1489" s="28" t="str">
        <f t="shared" si="738"/>
        <v>-5.39908978701726+0.125218958315055i</v>
      </c>
      <c r="E1489" s="12" t="str">
        <f t="shared" si="739"/>
        <v>4200</v>
      </c>
      <c r="F1489" s="12" t="str">
        <f t="shared" si="740"/>
        <v>0.704225352112676</v>
      </c>
      <c r="G1489" s="12" t="str">
        <f t="shared" si="736"/>
        <v>0.704225352112676</v>
      </c>
      <c r="H1489" s="12" t="str">
        <f t="shared" si="741"/>
        <v>7.54282993824645+2.26175990117768i</v>
      </c>
      <c r="I1489" s="12" t="str">
        <f t="shared" si="742"/>
        <v>533.678052028566i</v>
      </c>
      <c r="J1489" s="12" t="str">
        <f t="shared" si="743"/>
        <v>-242.617017465297+115.422181322972i</v>
      </c>
      <c r="K1489" s="12" t="str">
        <f t="shared" si="744"/>
        <v>0.853335614864037-1.79370844842995i</v>
      </c>
      <c r="L1489" s="12" t="str">
        <f t="shared" si="745"/>
        <v>0.0428881232180224-0.0758642254734987i</v>
      </c>
      <c r="M1489" s="12" t="str">
        <f t="shared" si="746"/>
        <v>0.896223738082059-1.86957267390345i</v>
      </c>
      <c r="N1489" s="12" t="str">
        <f t="shared" si="747"/>
        <v>-1.70776976649141i</v>
      </c>
      <c r="O1489" s="12" t="str">
        <f t="shared" si="748"/>
        <v>-0.136545531681924-0.990633796000167i</v>
      </c>
      <c r="P1489" s="12" t="str">
        <f t="shared" si="749"/>
        <v>1.13654553168192+0.990633796000167i</v>
      </c>
      <c r="Q1489" s="12" t="str">
        <f t="shared" si="750"/>
        <v>-1.13654553168192+0.717135970491243i</v>
      </c>
      <c r="R1489" s="12" t="str">
        <f t="shared" si="751"/>
        <v>-0.321877221030035-1.07471587827632i</v>
      </c>
      <c r="S1489" s="12" t="str">
        <f t="shared" si="752"/>
        <v>0.174883680986708i</v>
      </c>
      <c r="T1489" s="12" t="str">
        <f t="shared" si="753"/>
        <v>0.187950268807826-0.0562910732395047i</v>
      </c>
      <c r="U1489" s="12" t="str">
        <f t="shared" si="754"/>
        <v>0.001-0.0117111805071299i</v>
      </c>
      <c r="V1489" s="12" t="str">
        <f t="shared" si="755"/>
        <v>0.0015-0.00355962933347414i</v>
      </c>
      <c r="W1489" s="12" t="str">
        <f t="shared" si="756"/>
        <v>0.000927754354219422-0.00278353590883674i</v>
      </c>
      <c r="X1489" s="12" t="str">
        <f t="shared" si="757"/>
        <v>0.00115691859228343-0.00257245157582181i</v>
      </c>
      <c r="Y1489" s="12" t="str">
        <f t="shared" si="758"/>
        <v>0.00029+0.128082732486856i</v>
      </c>
      <c r="Z1489" s="12" t="str">
        <f t="shared" si="759"/>
        <v>-0.244643629429561-0.113432958797998i</v>
      </c>
      <c r="AA1489" s="12" t="str">
        <f t="shared" si="760"/>
        <v>1.10206960696575-95.5969925961728i</v>
      </c>
      <c r="AB1489" s="12" t="str">
        <f t="shared" si="761"/>
        <v>0.469158974496485-0.140513032313646i</v>
      </c>
      <c r="AC1489" s="12" t="str">
        <f t="shared" si="762"/>
        <v>1.15777208433708-1.00305791350457i</v>
      </c>
      <c r="AD1489" s="12" t="str">
        <f t="shared" si="763"/>
        <v>0.291542287993444+0.131218198153735i</v>
      </c>
      <c r="AE1489" s="12" t="str">
        <f t="shared" si="764"/>
        <v>-0.0564394950021944-0.0651722005853715i</v>
      </c>
      <c r="AF1489" s="12" t="str">
        <f t="shared" si="765"/>
        <v>-12.9419197252637-2.13654094286262i</v>
      </c>
      <c r="AG1489" s="12" t="str">
        <f t="shared" si="766"/>
        <v>1.04657262134391-0.100367954778547i</v>
      </c>
      <c r="AH1489" s="12" t="str">
        <f t="shared" si="767"/>
        <v>0.472202643225522+0.966423803829421i</v>
      </c>
      <c r="AI1489" s="12">
        <f t="shared" si="768"/>
        <v>0.63314704862657456</v>
      </c>
      <c r="AJ1489" s="12">
        <f t="shared" si="769"/>
        <v>63.95948375587011</v>
      </c>
      <c r="AK1489" s="12"/>
      <c r="AL1489" s="12"/>
      <c r="AM1489" s="12"/>
      <c r="AN1489" s="12"/>
    </row>
    <row r="1490" spans="1:40" x14ac:dyDescent="0.35">
      <c r="A1490" s="12"/>
      <c r="B1490" s="12">
        <f t="shared" si="735"/>
        <v>136000</v>
      </c>
      <c r="C1490" s="29" t="str">
        <f t="shared" si="737"/>
        <v>-3.74502827417872E-06+0.0163208981166896i</v>
      </c>
      <c r="D1490" s="28" t="str">
        <f t="shared" si="738"/>
        <v>-5.39908974474729+0.125126885561287i</v>
      </c>
      <c r="E1490" s="12" t="str">
        <f t="shared" si="739"/>
        <v>4200</v>
      </c>
      <c r="F1490" s="12" t="str">
        <f t="shared" si="740"/>
        <v>0.704225352112676</v>
      </c>
      <c r="G1490" s="12" t="str">
        <f t="shared" si="736"/>
        <v>0.704225352112676</v>
      </c>
      <c r="H1490" s="12" t="str">
        <f t="shared" si="741"/>
        <v>7.54380812993344+2.26041482452444i</v>
      </c>
      <c r="I1490" s="12" t="str">
        <f t="shared" si="742"/>
        <v>534.070751110265i</v>
      </c>
      <c r="J1490" s="12" t="str">
        <f t="shared" si="743"/>
        <v>-242.975673312906+115.507113023725i</v>
      </c>
      <c r="K1490" s="12" t="str">
        <f t="shared" si="744"/>
        <v>0.852303984772169-1.79286910689868i</v>
      </c>
      <c r="L1490" s="12" t="str">
        <f t="shared" si="745"/>
        <v>0.0428403282241795-0.0758354429055197i</v>
      </c>
      <c r="M1490" s="12" t="str">
        <f t="shared" si="746"/>
        <v>0.895144312996348-1.8687045498042i</v>
      </c>
      <c r="N1490" s="12" t="str">
        <f t="shared" si="747"/>
        <v>-1.70902640355285i</v>
      </c>
      <c r="O1490" s="12" t="str">
        <f t="shared" si="748"/>
        <v>-0.13779029068464-0.990461425696651i</v>
      </c>
      <c r="P1490" s="12" t="str">
        <f t="shared" si="749"/>
        <v>1.13779029068464+0.990461425696651i</v>
      </c>
      <c r="Q1490" s="12" t="str">
        <f t="shared" si="750"/>
        <v>-1.13779029068464+0.718564977856199i</v>
      </c>
      <c r="R1490" s="12" t="str">
        <f t="shared" si="751"/>
        <v>-0.32185934584353-1.07378160054465i</v>
      </c>
      <c r="S1490" s="12" t="str">
        <f t="shared" si="752"/>
        <v>0.175012366550348i</v>
      </c>
      <c r="T1490" s="12" t="str">
        <f t="shared" si="753"/>
        <v>0.18792505906954-0.0563293658124231i</v>
      </c>
      <c r="U1490" s="12" t="str">
        <f t="shared" si="754"/>
        <v>0.001-0.0117025693449923i</v>
      </c>
      <c r="V1490" s="12" t="str">
        <f t="shared" si="755"/>
        <v>0.0015-0.00355701195896423i</v>
      </c>
      <c r="W1490" s="12" t="str">
        <f t="shared" si="756"/>
        <v>0.000927741759991622-0.00278156606431394i</v>
      </c>
      <c r="X1490" s="12" t="str">
        <f t="shared" si="757"/>
        <v>0.00115654239044987-0.00257067035405165i</v>
      </c>
      <c r="Y1490" s="12" t="str">
        <f t="shared" si="758"/>
        <v>0.00029+0.128176980266464i</v>
      </c>
      <c r="Z1490" s="12" t="str">
        <f t="shared" si="759"/>
        <v>-0.24428822966584-0.113305469884612i</v>
      </c>
      <c r="AA1490" s="12" t="str">
        <f t="shared" si="760"/>
        <v>1.10009933135787-95.5239324206741i</v>
      </c>
      <c r="AB1490" s="12" t="str">
        <f t="shared" si="761"/>
        <v>0.46909604628129-0.140608617727571i</v>
      </c>
      <c r="AC1490" s="12" t="str">
        <f t="shared" si="762"/>
        <v>1.15715269438858-1.00246692049812i</v>
      </c>
      <c r="AD1490" s="12" t="str">
        <f t="shared" si="763"/>
        <v>0.291718463512296+0.131209556680216i</v>
      </c>
      <c r="AE1490" s="12" t="str">
        <f t="shared" si="764"/>
        <v>-0.056396626539254-0.0651062478989273i</v>
      </c>
      <c r="AF1490" s="12" t="str">
        <f t="shared" si="765"/>
        <v>-12.9428978746807-2.13528793896315i</v>
      </c>
      <c r="AG1490" s="12" t="str">
        <f t="shared" si="766"/>
        <v>1.04653355104516-0.1003527395208i</v>
      </c>
      <c r="AH1490" s="12" t="str">
        <f t="shared" si="767"/>
        <v>0.472055292726866+0.965529098257997i</v>
      </c>
      <c r="AI1490" s="12">
        <f t="shared" si="768"/>
        <v>0.6261305640710535</v>
      </c>
      <c r="AJ1490" s="12">
        <f t="shared" si="769"/>
        <v>63.945602147809979</v>
      </c>
      <c r="AK1490" s="12"/>
      <c r="AL1490" s="12"/>
      <c r="AM1490" s="12"/>
      <c r="AN1490" s="12"/>
    </row>
    <row r="1491" spans="1:40" x14ac:dyDescent="0.35">
      <c r="A1491" s="12"/>
      <c r="B1491" s="12">
        <f t="shared" si="735"/>
        <v>136100</v>
      </c>
      <c r="C1491" s="29" t="str">
        <f t="shared" si="737"/>
        <v>-3.73952694832953E-06+0.0163089062751026i</v>
      </c>
      <c r="D1491" s="28" t="str">
        <f t="shared" si="738"/>
        <v>-5.39908970257045+0.12503494810912i</v>
      </c>
      <c r="E1491" s="12" t="str">
        <f t="shared" si="739"/>
        <v>4200</v>
      </c>
      <c r="F1491" s="12" t="str">
        <f t="shared" si="740"/>
        <v>0.704225352112676</v>
      </c>
      <c r="G1491" s="12" t="str">
        <f t="shared" si="736"/>
        <v>0.704225352112676</v>
      </c>
      <c r="H1491" s="12" t="str">
        <f t="shared" si="741"/>
        <v>7.54478444061962+2.2590711134615i</v>
      </c>
      <c r="I1491" s="12" t="str">
        <f t="shared" si="742"/>
        <v>534.463450191964i</v>
      </c>
      <c r="J1491" s="12" t="str">
        <f t="shared" si="743"/>
        <v>-243.334592975041+115.592044724478i</v>
      </c>
      <c r="K1491" s="12" t="str">
        <f t="shared" si="744"/>
        <v>0.851274089888566-1.79203019262248i</v>
      </c>
      <c r="L1491" s="12" t="str">
        <f t="shared" si="745"/>
        <v>0.0427926045993267-0.0758066623461934i</v>
      </c>
      <c r="M1491" s="12" t="str">
        <f t="shared" si="746"/>
        <v>0.894066694487893-1.86783685496867i</v>
      </c>
      <c r="N1491" s="12" t="str">
        <f t="shared" si="747"/>
        <v>-1.71028304061428i</v>
      </c>
      <c r="O1491" s="12" t="str">
        <f t="shared" si="748"/>
        <v>-0.13903483209767-0.99028749131935i</v>
      </c>
      <c r="P1491" s="12" t="str">
        <f t="shared" si="749"/>
        <v>1.13903483209767+0.99028749131935i</v>
      </c>
      <c r="Q1491" s="12" t="str">
        <f t="shared" si="750"/>
        <v>-1.13903483209767+0.71999554929493i</v>
      </c>
      <c r="R1491" s="12" t="str">
        <f t="shared" si="751"/>
        <v>-0.321841454402183-1.07284858340728i</v>
      </c>
      <c r="S1491" s="12" t="str">
        <f t="shared" si="752"/>
        <v>0.175141052113988i</v>
      </c>
      <c r="T1491" s="12" t="str">
        <f t="shared" si="753"/>
        <v>0.187899829656953-0.0563676509378944i</v>
      </c>
      <c r="U1491" s="12" t="str">
        <f t="shared" si="754"/>
        <v>0.001-0.0116939708370239i</v>
      </c>
      <c r="V1491" s="12" t="str">
        <f t="shared" si="755"/>
        <v>0.0015-0.00355439843070635i</v>
      </c>
      <c r="W1491" s="12" t="str">
        <f t="shared" si="756"/>
        <v>0.000927729157468872-0.00277959916508665i</v>
      </c>
      <c r="X1491" s="12" t="str">
        <f t="shared" si="757"/>
        <v>0.00115616697278181-0.00256889172024898i</v>
      </c>
      <c r="Y1491" s="12" t="str">
        <f t="shared" si="758"/>
        <v>0.00029+0.128271228046071i</v>
      </c>
      <c r="Z1491" s="12" t="str">
        <f t="shared" si="759"/>
        <v>-0.243933620244188-0.113178265689939i</v>
      </c>
      <c r="AA1491" s="12" t="str">
        <f t="shared" si="760"/>
        <v>1.09813442737822-95.4509857570142i</v>
      </c>
      <c r="AB1491" s="12" t="str">
        <f t="shared" si="761"/>
        <v>0.469033068955365-0.140704184551277i</v>
      </c>
      <c r="AC1491" s="12" t="str">
        <f t="shared" si="762"/>
        <v>1.15653438401325-1.00187617757627i</v>
      </c>
      <c r="AD1491" s="12" t="str">
        <f t="shared" si="763"/>
        <v>0.291894660769468+0.131200701451537i</v>
      </c>
      <c r="AE1491" s="12" t="str">
        <f t="shared" si="764"/>
        <v>-0.056353853483857-0.0650403935536917i</v>
      </c>
      <c r="AF1491" s="12" t="str">
        <f t="shared" si="765"/>
        <v>-12.9438741431901-2.13403616535238i</v>
      </c>
      <c r="AG1491" s="12" t="str">
        <f t="shared" si="766"/>
        <v>1.04649446861943-0.100337556703791i</v>
      </c>
      <c r="AH1491" s="12" t="str">
        <f t="shared" si="767"/>
        <v>0.471908316127476+0.964635731457077i</v>
      </c>
      <c r="AI1491" s="12">
        <f t="shared" si="768"/>
        <v>0.61911997390847651</v>
      </c>
      <c r="AJ1491" s="12">
        <f t="shared" si="769"/>
        <v>63.931711555344471</v>
      </c>
      <c r="AK1491" s="12"/>
      <c r="AL1491" s="12"/>
      <c r="AM1491" s="12"/>
      <c r="AN1491" s="12"/>
    </row>
    <row r="1492" spans="1:40" x14ac:dyDescent="0.35">
      <c r="A1492" s="12"/>
      <c r="B1492" s="12">
        <f t="shared" si="735"/>
        <v>136200</v>
      </c>
      <c r="C1492" s="29" t="str">
        <f t="shared" si="737"/>
        <v>-3.73403773548837E-06+0.0162969320426782i</v>
      </c>
      <c r="D1492" s="28" t="str">
        <f t="shared" si="738"/>
        <v>-5.39908966048649+0.124943145660533i</v>
      </c>
      <c r="E1492" s="12" t="str">
        <f t="shared" si="739"/>
        <v>4200</v>
      </c>
      <c r="F1492" s="12" t="str">
        <f t="shared" si="740"/>
        <v>0.704225352112676</v>
      </c>
      <c r="G1492" s="12" t="str">
        <f t="shared" si="736"/>
        <v>0.704225352112676</v>
      </c>
      <c r="H1492" s="12" t="str">
        <f t="shared" si="741"/>
        <v>7.54575887493645+2.25772876648432i</v>
      </c>
      <c r="I1492" s="12" t="str">
        <f t="shared" si="742"/>
        <v>534.856149273662i</v>
      </c>
      <c r="J1492" s="12" t="str">
        <f t="shared" si="743"/>
        <v>-243.693776451702+115.67697642523i</v>
      </c>
      <c r="K1492" s="12" t="str">
        <f t="shared" si="744"/>
        <v>0.850245926671691-1.79119170630492i</v>
      </c>
      <c r="L1492" s="12" t="str">
        <f t="shared" si="745"/>
        <v>0.0427449522223154-0.0757778838594325i</v>
      </c>
      <c r="M1492" s="12" t="str">
        <f t="shared" si="746"/>
        <v>0.892990878894006-1.86696959016435i</v>
      </c>
      <c r="N1492" s="12" t="str">
        <f t="shared" si="747"/>
        <v>-1.71153967767572i</v>
      </c>
      <c r="O1492" s="12" t="str">
        <f t="shared" si="748"/>
        <v>-0.140279153955733-0.990111993142929i</v>
      </c>
      <c r="P1492" s="12" t="str">
        <f t="shared" si="749"/>
        <v>1.14027915395573+0.990111993142929i</v>
      </c>
      <c r="Q1492" s="12" t="str">
        <f t="shared" si="750"/>
        <v>-1.14027915395573+0.721427684532791i</v>
      </c>
      <c r="R1492" s="12" t="str">
        <f t="shared" si="751"/>
        <v>-0.321823546698528-1.07191682407379i</v>
      </c>
      <c r="S1492" s="12" t="str">
        <f t="shared" si="752"/>
        <v>0.175269737677628i</v>
      </c>
      <c r="T1492" s="12" t="str">
        <f t="shared" si="753"/>
        <v>0.187874580567649-0.0564059286083349i</v>
      </c>
      <c r="U1492" s="12" t="str">
        <f t="shared" si="754"/>
        <v>0.001-0.0116853849553521i</v>
      </c>
      <c r="V1492" s="12" t="str">
        <f t="shared" si="755"/>
        <v>0.0015-0.00355178874022859i</v>
      </c>
      <c r="W1492" s="12" t="str">
        <f t="shared" si="756"/>
        <v>0.000927716546653194-0.00277763520465507i</v>
      </c>
      <c r="X1492" s="12" t="str">
        <f t="shared" si="757"/>
        <v>0.00115579233699346-0.00256711566892835i</v>
      </c>
      <c r="Y1492" s="12" t="str">
        <f t="shared" si="758"/>
        <v>0.00029+0.128365475825679i</v>
      </c>
      <c r="Z1492" s="12" t="str">
        <f t="shared" si="759"/>
        <v>-0.243579798816594-0.113051345286028i</v>
      </c>
      <c r="AA1492" s="12" t="str">
        <f t="shared" si="760"/>
        <v>1.09617487535995-95.378152336919i</v>
      </c>
      <c r="AB1492" s="12" t="str">
        <f t="shared" si="761"/>
        <v>0.468970042512679-0.140799732765833i</v>
      </c>
      <c r="AC1492" s="12" t="str">
        <f t="shared" si="762"/>
        <v>1.15591715106128-1.00128568517986i</v>
      </c>
      <c r="AD1492" s="12" t="str">
        <f t="shared" si="763"/>
        <v>0.292070879531061+0.131191632399674i</v>
      </c>
      <c r="AE1492" s="12" t="str">
        <f t="shared" si="764"/>
        <v>-0.0563111755433083-0.064974637276193i</v>
      </c>
      <c r="AF1492" s="12" t="str">
        <f t="shared" si="765"/>
        <v>-12.9448485354229-2.13278562082379i</v>
      </c>
      <c r="AG1492" s="12" t="str">
        <f t="shared" si="766"/>
        <v>1.04645537406233-0.100322406168667i</v>
      </c>
      <c r="AH1492" s="12" t="str">
        <f t="shared" si="767"/>
        <v>0.471761712451331+0.963743699734788i</v>
      </c>
      <c r="AI1492" s="12">
        <f t="shared" si="768"/>
        <v>0.61211526643815384</v>
      </c>
      <c r="AJ1492" s="12">
        <f t="shared" si="769"/>
        <v>63.917811971550215</v>
      </c>
      <c r="AK1492" s="12"/>
      <c r="AL1492" s="12"/>
      <c r="AM1492" s="12"/>
      <c r="AN1492" s="12"/>
    </row>
    <row r="1493" spans="1:40" x14ac:dyDescent="0.35">
      <c r="A1493" s="12"/>
      <c r="B1493" s="12">
        <f t="shared" si="735"/>
        <v>136300</v>
      </c>
      <c r="C1493" s="29" t="str">
        <f t="shared" si="737"/>
        <v>-0.0000037285606001202+0.0162849753806581i</v>
      </c>
      <c r="D1493" s="28" t="str">
        <f t="shared" si="738"/>
        <v>-5.39908961849512+0.124851477918379i</v>
      </c>
      <c r="E1493" s="12" t="str">
        <f t="shared" si="739"/>
        <v>4200</v>
      </c>
      <c r="F1493" s="12" t="str">
        <f t="shared" si="740"/>
        <v>0.704225352112676</v>
      </c>
      <c r="G1493" s="12" t="str">
        <f t="shared" si="736"/>
        <v>0.704225352112676</v>
      </c>
      <c r="H1493" s="12" t="str">
        <f t="shared" si="741"/>
        <v>7.54673143750176+2.25638778208831i</v>
      </c>
      <c r="I1493" s="12" t="str">
        <f t="shared" si="742"/>
        <v>535.248848355361i</v>
      </c>
      <c r="J1493" s="12" t="str">
        <f t="shared" si="743"/>
        <v>-244.053223742888+115.761908125983i</v>
      </c>
      <c r="K1493" s="12" t="str">
        <f t="shared" si="744"/>
        <v>0.849219491587907-1.79035364864383i</v>
      </c>
      <c r="L1493" s="12" t="str">
        <f t="shared" si="745"/>
        <v>0.042697370972187-0.0757491075088559i</v>
      </c>
      <c r="M1493" s="12" t="str">
        <f t="shared" si="746"/>
        <v>0.891916862560094-1.86610275615269i</v>
      </c>
      <c r="N1493" s="12" t="str">
        <f t="shared" si="747"/>
        <v>-1.71279631473715i</v>
      </c>
      <c r="O1493" s="12" t="str">
        <f t="shared" si="748"/>
        <v>-0.141523254293853-0.989934931444525i</v>
      </c>
      <c r="P1493" s="12" t="str">
        <f t="shared" si="749"/>
        <v>1.14152325429385+0.989934931444525i</v>
      </c>
      <c r="Q1493" s="12" t="str">
        <f t="shared" si="750"/>
        <v>-1.14152325429385+0.722861383292625i</v>
      </c>
      <c r="R1493" s="12" t="str">
        <f t="shared" si="751"/>
        <v>-0.32180562272509-1.07098631976201i</v>
      </c>
      <c r="S1493" s="12" t="str">
        <f t="shared" si="752"/>
        <v>0.175398423241268i</v>
      </c>
      <c r="T1493" s="12" t="str">
        <f t="shared" si="753"/>
        <v>0.187849311799225-0.0564441988161552i</v>
      </c>
      <c r="U1493" s="12" t="str">
        <f t="shared" si="754"/>
        <v>0.000999999999999999-0.011676811672186i</v>
      </c>
      <c r="V1493" s="12" t="str">
        <f t="shared" si="755"/>
        <v>0.0015-0.00354918287908389i</v>
      </c>
      <c r="W1493" s="12" t="str">
        <f t="shared" si="756"/>
        <v>0.000927703927546625-0.00277567417653852i</v>
      </c>
      <c r="X1493" s="12" t="str">
        <f t="shared" si="757"/>
        <v>0.00115541848080725-0.00256534219461959i</v>
      </c>
      <c r="Y1493" s="12" t="str">
        <f t="shared" si="758"/>
        <v>0.00029+0.128459723605287i</v>
      </c>
      <c r="Z1493" s="12" t="str">
        <f t="shared" si="759"/>
        <v>-0.243226763043776-0.112924707748815i</v>
      </c>
      <c r="AA1493" s="12" t="str">
        <f t="shared" si="760"/>
        <v>1.09422065572615-95.3054318929718i</v>
      </c>
      <c r="AB1493" s="12" t="str">
        <f t="shared" si="761"/>
        <v>0.468906966947234-0.140895262352296i</v>
      </c>
      <c r="AC1493" s="12" t="str">
        <f t="shared" si="762"/>
        <v>1.15530099338767-1.00069544374627i</v>
      </c>
      <c r="AD1493" s="12" t="str">
        <f t="shared" si="763"/>
        <v>0.292247119563032+0.131182349456828i</v>
      </c>
      <c r="AE1493" s="12" t="str">
        <f t="shared" si="764"/>
        <v>-0.0562685924259688-0.0649089787939502i</v>
      </c>
      <c r="AF1493" s="12" t="str">
        <f t="shared" si="765"/>
        <v>-12.9458210559969-2.13153630416993i</v>
      </c>
      <c r="AG1493" s="12" t="str">
        <f t="shared" si="766"/>
        <v>1.0464162673696-0.100307287757022i</v>
      </c>
      <c r="AH1493" s="12" t="str">
        <f t="shared" si="767"/>
        <v>0.471615480724829+0.962852999411879i</v>
      </c>
      <c r="AI1493" s="12">
        <f t="shared" si="768"/>
        <v>0.60511642998588488</v>
      </c>
      <c r="AJ1493" s="12">
        <f t="shared" si="769"/>
        <v>63.903903389537518</v>
      </c>
      <c r="AK1493" s="12"/>
      <c r="AL1493" s="12"/>
      <c r="AM1493" s="12"/>
      <c r="AN1493" s="12"/>
    </row>
    <row r="1494" spans="1:40" x14ac:dyDescent="0.35">
      <c r="A1494" s="12"/>
      <c r="B1494" s="12">
        <f t="shared" si="735"/>
        <v>136400</v>
      </c>
      <c r="C1494" s="29" t="str">
        <f t="shared" si="737"/>
        <v>-3.72309550682019E-06+0.0162730362503977i</v>
      </c>
      <c r="D1494" s="28" t="str">
        <f t="shared" si="738"/>
        <v>-5.39908957659607+0.124759944586382i</v>
      </c>
      <c r="E1494" s="12" t="str">
        <f t="shared" si="739"/>
        <v>4200</v>
      </c>
      <c r="F1494" s="12" t="str">
        <f t="shared" si="740"/>
        <v>0.704225352112676</v>
      </c>
      <c r="G1494" s="12" t="str">
        <f t="shared" si="736"/>
        <v>0.704225352112676</v>
      </c>
      <c r="H1494" s="12" t="str">
        <f t="shared" si="741"/>
        <v>7.54770213291985+2.25504815876894i</v>
      </c>
      <c r="I1494" s="12" t="str">
        <f t="shared" si="742"/>
        <v>535.64154743706i</v>
      </c>
      <c r="J1494" s="12" t="str">
        <f t="shared" si="743"/>
        <v>-244.412934848599+115.846839826736i</v>
      </c>
      <c r="K1494" s="12" t="str">
        <f t="shared" si="744"/>
        <v>0.848194781111411-1.78951602033136i</v>
      </c>
      <c r="L1494" s="12" t="str">
        <f t="shared" si="745"/>
        <v>0.0426498607281724-0.0757203333577889i</v>
      </c>
      <c r="M1494" s="12" t="str">
        <f t="shared" si="746"/>
        <v>0.890844641839583-1.86523635368915i</v>
      </c>
      <c r="N1494" s="12" t="str">
        <f t="shared" si="747"/>
        <v>-1.71405295179859i</v>
      </c>
      <c r="O1494" s="12" t="str">
        <f t="shared" si="748"/>
        <v>-0.142767131147448-0.989756306503741i</v>
      </c>
      <c r="P1494" s="12" t="str">
        <f t="shared" si="749"/>
        <v>1.14276713114745+0.989756306503741i</v>
      </c>
      <c r="Q1494" s="12" t="str">
        <f t="shared" si="750"/>
        <v>-1.14276713114745+0.724296645294849i</v>
      </c>
      <c r="R1494" s="12" t="str">
        <f t="shared" si="751"/>
        <v>-0.321787682474387-1.07005706769787i</v>
      </c>
      <c r="S1494" s="12" t="str">
        <f t="shared" si="752"/>
        <v>0.175527108804908i</v>
      </c>
      <c r="T1494" s="12" t="str">
        <f t="shared" si="753"/>
        <v>0.187824023349265-0.0564824615537609i</v>
      </c>
      <c r="U1494" s="12" t="str">
        <f t="shared" si="754"/>
        <v>0.001-0.0116682509598164i</v>
      </c>
      <c r="V1494" s="12" t="str">
        <f t="shared" si="755"/>
        <v>0.0015-0.00354658083884996i</v>
      </c>
      <c r="W1494" s="12" t="str">
        <f t="shared" si="756"/>
        <v>0.000927691300151186-0.00277371607427527i</v>
      </c>
      <c r="X1494" s="12" t="str">
        <f t="shared" si="757"/>
        <v>0.0011550454019538-0.00256357129186774i</v>
      </c>
      <c r="Y1494" s="12" t="str">
        <f t="shared" si="758"/>
        <v>0.00029+0.128553971384894i</v>
      </c>
      <c r="Z1494" s="12" t="str">
        <f t="shared" si="759"/>
        <v>-0.242874510595134-0.112798352158098i</v>
      </c>
      <c r="AA1494" s="12" t="str">
        <f t="shared" si="760"/>
        <v>1.09227174898927-95.232824158605i</v>
      </c>
      <c r="AB1494" s="12" t="str">
        <f t="shared" si="761"/>
        <v>0.468843842252999-0.140990773291707i</v>
      </c>
      <c r="AC1494" s="12" t="str">
        <f t="shared" si="762"/>
        <v>1.15468590885213-1.00010545370933i</v>
      </c>
      <c r="AD1494" s="12" t="str">
        <f t="shared" si="763"/>
        <v>0.292423380631185+0.131172852555402i</v>
      </c>
      <c r="AE1494" s="12" t="str">
        <f t="shared" si="764"/>
        <v>-0.0562261038412471-0.0648434178354591i</v>
      </c>
      <c r="AF1494" s="12" t="str">
        <f t="shared" si="765"/>
        <v>-12.9467917095159-2.13028821418256i</v>
      </c>
      <c r="AG1494" s="12" t="str">
        <f t="shared" si="766"/>
        <v>1.0463771485371-0.100292201310891i</v>
      </c>
      <c r="AH1494" s="12" t="str">
        <f t="shared" si="767"/>
        <v>0.471469619976717+0.961963626821497i</v>
      </c>
      <c r="AI1494" s="12">
        <f t="shared" si="768"/>
        <v>0.59812345290238078</v>
      </c>
      <c r="AJ1494" s="12">
        <f t="shared" si="769"/>
        <v>63.889985802449317</v>
      </c>
      <c r="AK1494" s="12"/>
      <c r="AL1494" s="12"/>
      <c r="AM1494" s="12"/>
      <c r="AN1494" s="12"/>
    </row>
    <row r="1495" spans="1:40" x14ac:dyDescent="0.35">
      <c r="A1495" s="12"/>
      <c r="B1495" s="12">
        <f t="shared" si="735"/>
        <v>136500</v>
      </c>
      <c r="C1495" s="29" t="str">
        <f t="shared" si="737"/>
        <v>-3.71764242031315E-06+0.0162611146133657i</v>
      </c>
      <c r="D1495" s="28" t="str">
        <f t="shared" si="738"/>
        <v>-5.39908953478907+0.124668545369137i</v>
      </c>
      <c r="E1495" s="12" t="str">
        <f t="shared" si="739"/>
        <v>4200</v>
      </c>
      <c r="F1495" s="12" t="str">
        <f t="shared" si="740"/>
        <v>0.704225352112676</v>
      </c>
      <c r="G1495" s="12" t="str">
        <f t="shared" si="736"/>
        <v>0.704225352112676</v>
      </c>
      <c r="H1495" s="12" t="str">
        <f t="shared" si="741"/>
        <v>7.54867096578153+2.2537098950217i</v>
      </c>
      <c r="I1495" s="12" t="str">
        <f t="shared" si="742"/>
        <v>536.034246518758i</v>
      </c>
      <c r="J1495" s="12" t="str">
        <f t="shared" si="743"/>
        <v>-244.772909768837+115.931771527489i</v>
      </c>
      <c r="K1495" s="12" t="str">
        <f t="shared" si="744"/>
        <v>0.847171791724238-1.78867882205399i</v>
      </c>
      <c r="L1495" s="12" t="str">
        <f t="shared" si="745"/>
        <v>0.0426024213696918-0.0756915614692646i</v>
      </c>
      <c r="M1495" s="12" t="str">
        <f t="shared" si="746"/>
        <v>0.88977421309393-1.86437038352325i</v>
      </c>
      <c r="N1495" s="12" t="str">
        <f t="shared" si="747"/>
        <v>-1.71530958886003i</v>
      </c>
      <c r="O1495" s="12" t="str">
        <f t="shared" si="748"/>
        <v>-0.144010782552255-0.989576118602651i</v>
      </c>
      <c r="P1495" s="12" t="str">
        <f t="shared" si="749"/>
        <v>1.14401078255225+0.989576118602651i</v>
      </c>
      <c r="Q1495" s="12" t="str">
        <f t="shared" si="750"/>
        <v>-1.14401078255225+0.725733470257379i</v>
      </c>
      <c r="R1495" s="12" t="str">
        <f t="shared" si="751"/>
        <v>-0.321769725938913-1.06912906511543i</v>
      </c>
      <c r="S1495" s="12" t="str">
        <f t="shared" si="752"/>
        <v>0.175655794368548i</v>
      </c>
      <c r="T1495" s="12" t="str">
        <f t="shared" si="753"/>
        <v>0.187798715215354-0.0565207168135497i</v>
      </c>
      <c r="U1495" s="12" t="str">
        <f t="shared" si="754"/>
        <v>0.001-0.0116597027906151i</v>
      </c>
      <c r="V1495" s="12" t="str">
        <f t="shared" si="755"/>
        <v>0.0015-0.0035439826111292i</v>
      </c>
      <c r="W1495" s="12" t="str">
        <f t="shared" si="756"/>
        <v>0.000927678664468904-0.00277176089142255i</v>
      </c>
      <c r="X1495" s="12" t="str">
        <f t="shared" si="757"/>
        <v>0.00115467309817189-0.00256180295523305i</v>
      </c>
      <c r="Y1495" s="12" t="str">
        <f t="shared" si="758"/>
        <v>0.00029+0.128648219164502i</v>
      </c>
      <c r="Z1495" s="12" t="str">
        <f t="shared" si="759"/>
        <v>-0.242523039148715-0.112672277597524i</v>
      </c>
      <c r="AA1495" s="12" t="str">
        <f t="shared" si="760"/>
        <v>1.09032813575065-95.1603288680994i</v>
      </c>
      <c r="AB1495" s="12" t="str">
        <f t="shared" si="761"/>
        <v>0.468780668423946-0.141086265565091i</v>
      </c>
      <c r="AC1495" s="12" t="str">
        <f t="shared" si="762"/>
        <v>1.15407189531911-0.999515715499378i</v>
      </c>
      <c r="AD1495" s="12" t="str">
        <f t="shared" si="763"/>
        <v>0.292599662501183+0.131163141628018i</v>
      </c>
      <c r="AE1495" s="12" t="str">
        <f t="shared" si="764"/>
        <v>-0.0561837094995997-0.0647779541301954i</v>
      </c>
      <c r="AF1495" s="12" t="str">
        <f t="shared" si="765"/>
        <v>-12.9477605005706-2.12904134965256i</v>
      </c>
      <c r="AG1495" s="12" t="str">
        <f t="shared" si="766"/>
        <v>1.04633801756078-0.100277146672754i</v>
      </c>
      <c r="AH1495" s="12" t="str">
        <f t="shared" si="767"/>
        <v>0.471324129238183+0.961075578309324i</v>
      </c>
      <c r="AI1495" s="12">
        <f t="shared" si="768"/>
        <v>0.59113632356493007</v>
      </c>
      <c r="AJ1495" s="12">
        <f t="shared" si="769"/>
        <v>63.876059203460592</v>
      </c>
      <c r="AK1495" s="12"/>
      <c r="AL1495" s="12"/>
      <c r="AM1495" s="12"/>
      <c r="AN1495" s="12"/>
    </row>
    <row r="1496" spans="1:40" x14ac:dyDescent="0.35">
      <c r="A1496" s="12"/>
      <c r="B1496" s="12">
        <f t="shared" si="735"/>
        <v>136600</v>
      </c>
      <c r="C1496" s="29" t="str">
        <f t="shared" si="737"/>
        <v>-3.71220130545301E-06+0.0162492104311436i</v>
      </c>
      <c r="D1496" s="28" t="str">
        <f t="shared" si="738"/>
        <v>-5.39908949307386+0.124577279972101i</v>
      </c>
      <c r="E1496" s="12" t="str">
        <f t="shared" si="739"/>
        <v>4200</v>
      </c>
      <c r="F1496" s="12" t="str">
        <f t="shared" si="740"/>
        <v>0.704225352112676</v>
      </c>
      <c r="G1496" s="12" t="str">
        <f t="shared" si="736"/>
        <v>0.704225352112676</v>
      </c>
      <c r="H1496" s="12" t="str">
        <f t="shared" si="741"/>
        <v>7.54963794066412+2.25237298934214i</v>
      </c>
      <c r="I1496" s="12" t="str">
        <f t="shared" si="742"/>
        <v>536.426945600457i</v>
      </c>
      <c r="J1496" s="12" t="str">
        <f t="shared" si="743"/>
        <v>-245.1331485036+116.016703228241i</v>
      </c>
      <c r="K1496" s="12" t="str">
        <f t="shared" si="744"/>
        <v>0.84615051991627-1.78784205449257i</v>
      </c>
      <c r="L1496" s="12" t="str">
        <f t="shared" si="745"/>
        <v>0.0425550527763555-0.0756627919060257i</v>
      </c>
      <c r="M1496" s="12" t="str">
        <f t="shared" si="746"/>
        <v>0.888705572692626-1.8635048463986i</v>
      </c>
      <c r="N1496" s="12" t="str">
        <f t="shared" si="747"/>
        <v>-1.71656622592146i</v>
      </c>
      <c r="O1496" s="12" t="str">
        <f t="shared" si="748"/>
        <v>-0.14525420654437-0.989394368025797i</v>
      </c>
      <c r="P1496" s="12" t="str">
        <f t="shared" si="749"/>
        <v>1.14525420654437+0.989394368025797i</v>
      </c>
      <c r="Q1496" s="12" t="str">
        <f t="shared" si="750"/>
        <v>-1.14525420654437+0.727171857895663i</v>
      </c>
      <c r="R1496" s="12" t="str">
        <f t="shared" si="751"/>
        <v>-0.321751753111186-1.06820230925687i</v>
      </c>
      <c r="S1496" s="12" t="str">
        <f t="shared" si="752"/>
        <v>0.175784479932188i</v>
      </c>
      <c r="T1496" s="12" t="str">
        <f t="shared" si="753"/>
        <v>0.187773387395081-0.0565589645879196i</v>
      </c>
      <c r="U1496" s="12" t="str">
        <f t="shared" si="754"/>
        <v>0.000999999999999999-0.0116511671370348i</v>
      </c>
      <c r="V1496" s="12" t="str">
        <f t="shared" si="755"/>
        <v>0.0015-0.00354138818754857i</v>
      </c>
      <c r="W1496" s="12" t="str">
        <f t="shared" si="756"/>
        <v>0.000927666020501806-0.0027698086215564i</v>
      </c>
      <c r="X1496" s="12" t="str">
        <f t="shared" si="757"/>
        <v>0.00115430156720838-0.00256003717929083i</v>
      </c>
      <c r="Y1496" s="12" t="str">
        <f t="shared" si="758"/>
        <v>0.00029+0.12874246694411i</v>
      </c>
      <c r="Z1496" s="12" t="str">
        <f t="shared" si="759"/>
        <v>-0.242172346391177-0.112546483154562i</v>
      </c>
      <c r="AA1496" s="12" t="str">
        <f t="shared" si="760"/>
        <v>1.08838979670011-95.0879457565825i</v>
      </c>
      <c r="AB1496" s="12" t="str">
        <f t="shared" si="761"/>
        <v>0.468717445454057-0.141181739153472i</v>
      </c>
      <c r="AC1496" s="12" t="str">
        <f t="shared" si="762"/>
        <v>1.15345895065779-0.998926229543334i</v>
      </c>
      <c r="AD1496" s="12" t="str">
        <f t="shared" si="763"/>
        <v>0.292775964938542+0.131153216607514i</v>
      </c>
      <c r="AE1496" s="12" t="str">
        <f t="shared" si="764"/>
        <v>-0.0561414091125234-0.064712587408608i</v>
      </c>
      <c r="AF1496" s="12" t="str">
        <f t="shared" si="765"/>
        <v>-12.948727433738-2.12779570937004i</v>
      </c>
      <c r="AG1496" s="12" t="str">
        <f t="shared" si="766"/>
        <v>1.04629887443672-0.100262123685533i</v>
      </c>
      <c r="AH1496" s="12" t="str">
        <f t="shared" si="767"/>
        <v>0.471179007542759+0.960188850233409i</v>
      </c>
      <c r="AI1496" s="12">
        <f t="shared" si="768"/>
        <v>0.58415503037615291</v>
      </c>
      <c r="AJ1496" s="12">
        <f t="shared" si="769"/>
        <v>63.862123585779827</v>
      </c>
      <c r="AK1496" s="12"/>
      <c r="AL1496" s="12"/>
      <c r="AM1496" s="12"/>
      <c r="AN1496" s="12"/>
    </row>
    <row r="1497" spans="1:40" x14ac:dyDescent="0.35">
      <c r="A1497" s="12"/>
      <c r="B1497" s="12">
        <f t="shared" si="735"/>
        <v>136700</v>
      </c>
      <c r="C1497" s="29" t="str">
        <f t="shared" si="737"/>
        <v>-3.70677212722214E-06+0.0162373236654253i</v>
      </c>
      <c r="D1497" s="28" t="str">
        <f t="shared" si="738"/>
        <v>-5.39908945145016+0.124486148101594i</v>
      </c>
      <c r="E1497" s="12" t="str">
        <f t="shared" si="739"/>
        <v>4200</v>
      </c>
      <c r="F1497" s="12" t="str">
        <f t="shared" si="740"/>
        <v>0.704225352112676</v>
      </c>
      <c r="G1497" s="12" t="str">
        <f t="shared" si="736"/>
        <v>0.704225352112676</v>
      </c>
      <c r="H1497" s="12" t="str">
        <f t="shared" si="741"/>
        <v>7.55060306213157+2.25103744022585i</v>
      </c>
      <c r="I1497" s="12" t="str">
        <f t="shared" si="742"/>
        <v>536.819644682156i</v>
      </c>
      <c r="J1497" s="12" t="str">
        <f t="shared" si="743"/>
        <v>-245.493651052888+116.101634928994i</v>
      </c>
      <c r="K1497" s="12" t="str">
        <f t="shared" si="744"/>
        <v>0.845130962185201-1.78700571832234i</v>
      </c>
      <c r="L1497" s="12" t="str">
        <f t="shared" si="745"/>
        <v>0.0425077548279624-0.0756340247305239i</v>
      </c>
      <c r="M1497" s="12" t="str">
        <f t="shared" si="746"/>
        <v>0.887638717013163-1.86263974305286i</v>
      </c>
      <c r="N1497" s="12" t="str">
        <f t="shared" si="747"/>
        <v>-1.7178228629829i</v>
      </c>
      <c r="O1497" s="12" t="str">
        <f t="shared" si="748"/>
        <v>-0.146497401160276-0.989211055060185i</v>
      </c>
      <c r="P1497" s="12" t="str">
        <f t="shared" si="749"/>
        <v>1.14649740116028+0.989211055060185i</v>
      </c>
      <c r="Q1497" s="12" t="str">
        <f t="shared" si="750"/>
        <v>-1.14649740116028+0.728611807922715i</v>
      </c>
      <c r="R1497" s="12" t="str">
        <f t="shared" si="751"/>
        <v>-0.321733763983688-1.0672767973724i</v>
      </c>
      <c r="S1497" s="12" t="str">
        <f t="shared" si="752"/>
        <v>0.175913165495828i</v>
      </c>
      <c r="T1497" s="12" t="str">
        <f t="shared" si="753"/>
        <v>0.187748039886028-0.0565972048692582i</v>
      </c>
      <c r="U1497" s="12" t="str">
        <f t="shared" si="754"/>
        <v>0.001-0.011642643971609i</v>
      </c>
      <c r="V1497" s="12" t="str">
        <f t="shared" si="755"/>
        <v>0.0015-0.00353879755975958i</v>
      </c>
      <c r="W1497" s="12" t="str">
        <f t="shared" si="756"/>
        <v>0.000927653368251929-0.00276785925827172i</v>
      </c>
      <c r="X1497" s="12" t="str">
        <f t="shared" si="757"/>
        <v>0.0011539308068183-0.00255827395863153i</v>
      </c>
      <c r="Y1497" s="12" t="str">
        <f t="shared" si="758"/>
        <v>0.00029+0.128836714723717i</v>
      </c>
      <c r="Z1497" s="12" t="str">
        <f t="shared" si="759"/>
        <v>-0.241822430017752-0.112420967920496i</v>
      </c>
      <c r="AA1497" s="12" t="str">
        <f t="shared" si="760"/>
        <v>1.08645671261544-95.0156745600224i</v>
      </c>
      <c r="AB1497" s="12" t="str">
        <f t="shared" si="761"/>
        <v>0.468654173337295-0.141277194037847i</v>
      </c>
      <c r="AC1497" s="12" t="str">
        <f t="shared" si="762"/>
        <v>1.1528470727421-0.998336996264604i</v>
      </c>
      <c r="AD1497" s="12" t="str">
        <f t="shared" si="763"/>
        <v>0.292952287708629+0.131143077426933i</v>
      </c>
      <c r="AE1497" s="12" t="str">
        <f t="shared" si="764"/>
        <v>-0.056099202392552-0.0646473174021149i</v>
      </c>
      <c r="AF1497" s="12" t="str">
        <f t="shared" si="765"/>
        <v>-12.9496925135817-2.12655129212426i</v>
      </c>
      <c r="AG1497" s="12" t="str">
        <f t="shared" si="766"/>
        <v>1.0462597191611-0.100247132192588i</v>
      </c>
      <c r="AH1497" s="12" t="str">
        <f t="shared" si="767"/>
        <v>0.471034253926364+0.959303438964163i</v>
      </c>
      <c r="AI1497" s="12">
        <f t="shared" si="768"/>
        <v>0.5771795617644262</v>
      </c>
      <c r="AJ1497" s="12">
        <f t="shared" si="769"/>
        <v>63.848178942647543</v>
      </c>
      <c r="AK1497" s="12"/>
      <c r="AL1497" s="12"/>
      <c r="AM1497" s="12"/>
      <c r="AN1497" s="12"/>
    </row>
    <row r="1498" spans="1:40" x14ac:dyDescent="0.35">
      <c r="A1498" s="12"/>
      <c r="B1498" s="12">
        <f t="shared" si="735"/>
        <v>136800</v>
      </c>
      <c r="C1498" s="29" t="str">
        <f t="shared" si="737"/>
        <v>-3.70135485073087E-06+0.0162254542780168i</v>
      </c>
      <c r="D1498" s="28" t="str">
        <f t="shared" si="738"/>
        <v>-5.39908940991771+0.124395149464796i</v>
      </c>
      <c r="E1498" s="12" t="str">
        <f t="shared" si="739"/>
        <v>4200</v>
      </c>
      <c r="F1498" s="12" t="str">
        <f t="shared" si="740"/>
        <v>0.704225352112676</v>
      </c>
      <c r="G1498" s="12" t="str">
        <f t="shared" si="736"/>
        <v>0.704225352112676</v>
      </c>
      <c r="H1498" s="12" t="str">
        <f t="shared" si="741"/>
        <v>7.55156633473442+2.24970324616854i</v>
      </c>
      <c r="I1498" s="12" t="str">
        <f t="shared" si="742"/>
        <v>537.212343763855i</v>
      </c>
      <c r="J1498" s="12" t="str">
        <f t="shared" si="743"/>
        <v>-245.854417416702+116.186566629747i</v>
      </c>
      <c r="K1498" s="12" t="str">
        <f t="shared" si="744"/>
        <v>0.844113115036498-1.78616981421295i</v>
      </c>
      <c r="L1498" s="12" t="str">
        <f t="shared" si="745"/>
        <v>0.0424605274045005-0.0756052600049226i</v>
      </c>
      <c r="M1498" s="12" t="str">
        <f t="shared" si="746"/>
        <v>0.886573642440998-1.86177507421787i</v>
      </c>
      <c r="N1498" s="12" t="str">
        <f t="shared" si="747"/>
        <v>-1.71907950004433i</v>
      </c>
      <c r="O1498" s="12" t="str">
        <f t="shared" si="748"/>
        <v>-0.147740364436779-0.989026179995296i</v>
      </c>
      <c r="P1498" s="12" t="str">
        <f t="shared" si="749"/>
        <v>1.14774036443678+0.989026179995296i</v>
      </c>
      <c r="Q1498" s="12" t="str">
        <f t="shared" si="750"/>
        <v>-1.14774036443678+0.730053320049034i</v>
      </c>
      <c r="R1498" s="12" t="str">
        <f t="shared" si="751"/>
        <v>-0.321715758548897-1.06635252672028i</v>
      </c>
      <c r="S1498" s="12" t="str">
        <f t="shared" si="752"/>
        <v>0.176041851059468i</v>
      </c>
      <c r="T1498" s="12" t="str">
        <f t="shared" si="753"/>
        <v>0.187722672685779-0.0566354376499487i</v>
      </c>
      <c r="U1498" s="12" t="str">
        <f t="shared" si="754"/>
        <v>0.001-0.0116341332669514i</v>
      </c>
      <c r="V1498" s="12" t="str">
        <f t="shared" si="755"/>
        <v>0.0015-0.00353621071943812i</v>
      </c>
      <c r="W1498" s="12" t="str">
        <f t="shared" si="756"/>
        <v>0.000927640707721303-0.00276591279518209i</v>
      </c>
      <c r="X1498" s="12" t="str">
        <f t="shared" si="757"/>
        <v>0.00115356081476464-0.00255651328786056i</v>
      </c>
      <c r="Y1498" s="12" t="str">
        <f t="shared" si="758"/>
        <v>0.00029+0.128930962503325i</v>
      </c>
      <c r="Z1498" s="12" t="str">
        <f t="shared" si="759"/>
        <v>-0.241473287732197-0.112295730990389i</v>
      </c>
      <c r="AA1498" s="12" t="str">
        <f t="shared" si="760"/>
        <v>1.08452886436179-94.9435150152229i</v>
      </c>
      <c r="AB1498" s="12" t="str">
        <f t="shared" si="761"/>
        <v>0.468590852067631-0.141372630199203i</v>
      </c>
      <c r="AC1498" s="12" t="str">
        <f t="shared" si="762"/>
        <v>1.15223625945063-0.9977480160832i</v>
      </c>
      <c r="AD1498" s="12" t="str">
        <f t="shared" si="763"/>
        <v>0.293128630576667+0.131132724019545i</v>
      </c>
      <c r="AE1498" s="12" t="str">
        <f t="shared" si="764"/>
        <v>-0.0560570890532487-0.0645821438430968i</v>
      </c>
      <c r="AF1498" s="12" t="str">
        <f t="shared" si="765"/>
        <v>-12.9506557446521-2.12530809670374i</v>
      </c>
      <c r="AG1498" s="12" t="str">
        <f t="shared" si="766"/>
        <v>1.04622055173022-0.100232172037715i</v>
      </c>
      <c r="AH1498" s="12" t="str">
        <f t="shared" si="767"/>
        <v>0.470889867427267+0.958419340884264i</v>
      </c>
      <c r="AI1498" s="12">
        <f t="shared" si="768"/>
        <v>0.57020990618338907</v>
      </c>
      <c r="AJ1498" s="12">
        <f t="shared" si="769"/>
        <v>63.834225267336528</v>
      </c>
      <c r="AK1498" s="12"/>
      <c r="AL1498" s="12"/>
      <c r="AM1498" s="12"/>
      <c r="AN1498" s="12"/>
    </row>
    <row r="1499" spans="1:40" x14ac:dyDescent="0.35">
      <c r="A1499" s="12"/>
      <c r="B1499" s="12">
        <f t="shared" si="735"/>
        <v>136900</v>
      </c>
      <c r="C1499" s="29" t="str">
        <f t="shared" si="737"/>
        <v>-3.69594944121694E-06+0.0162136022308355i</v>
      </c>
      <c r="D1499" s="28" t="str">
        <f t="shared" si="738"/>
        <v>-5.39908936847623+0.124304283769739i</v>
      </c>
      <c r="E1499" s="12" t="str">
        <f t="shared" si="739"/>
        <v>4200</v>
      </c>
      <c r="F1499" s="12" t="str">
        <f t="shared" si="740"/>
        <v>0.704225352112676</v>
      </c>
      <c r="G1499" s="12" t="str">
        <f t="shared" si="736"/>
        <v>0.704225352112676</v>
      </c>
      <c r="H1499" s="12" t="str">
        <f t="shared" si="741"/>
        <v>7.55252776300988+2.24837040566595i</v>
      </c>
      <c r="I1499" s="12" t="str">
        <f t="shared" si="742"/>
        <v>537.605042845553i</v>
      </c>
      <c r="J1499" s="12" t="str">
        <f t="shared" si="743"/>
        <v>-246.215447595042+116.271498330499i</v>
      </c>
      <c r="K1499" s="12" t="str">
        <f t="shared" si="744"/>
        <v>0.843096974983413-1.7853343428285i</v>
      </c>
      <c r="L1499" s="12" t="str">
        <f t="shared" si="745"/>
        <v>0.0424133703861475-0.0755764977910973i</v>
      </c>
      <c r="M1499" s="12" t="str">
        <f t="shared" si="746"/>
        <v>0.88551034536956-1.8609108406196i</v>
      </c>
      <c r="N1499" s="12" t="str">
        <f t="shared" si="747"/>
        <v>-1.72033613710577i</v>
      </c>
      <c r="O1499" s="12" t="str">
        <f t="shared" si="748"/>
        <v>-0.14898309441109-0.988839743123069i</v>
      </c>
      <c r="P1499" s="12" t="str">
        <f t="shared" si="749"/>
        <v>1.14898309441109+0.988839743123069i</v>
      </c>
      <c r="Q1499" s="12" t="str">
        <f t="shared" si="750"/>
        <v>-1.14898309441109+0.731496393982701i</v>
      </c>
      <c r="R1499" s="12" t="str">
        <f t="shared" si="751"/>
        <v>-0.321697736799296-1.06542949456675i</v>
      </c>
      <c r="S1499" s="12" t="str">
        <f t="shared" si="752"/>
        <v>0.176170536623108i</v>
      </c>
      <c r="T1499" s="12" t="str">
        <f t="shared" si="753"/>
        <v>0.187697285791911-0.0566736629223713i</v>
      </c>
      <c r="U1499" s="12" t="str">
        <f t="shared" si="754"/>
        <v>0.001-0.0116256349957557i</v>
      </c>
      <c r="V1499" s="12" t="str">
        <f t="shared" si="755"/>
        <v>0.0015-0.00353362765828441i</v>
      </c>
      <c r="W1499" s="12" t="str">
        <f t="shared" si="756"/>
        <v>0.000927628038911966-0.00276396922591975i</v>
      </c>
      <c r="X1499" s="12" t="str">
        <f t="shared" si="757"/>
        <v>0.00115319158881849-0.00255475516159834i</v>
      </c>
      <c r="Y1499" s="12" t="str">
        <f t="shared" si="758"/>
        <v>0.00029+0.129025210282933i</v>
      </c>
      <c r="Z1499" s="12" t="str">
        <f t="shared" si="759"/>
        <v>-0.24112491724677-0.11217077146308i</v>
      </c>
      <c r="AA1499" s="12" t="str">
        <f t="shared" si="760"/>
        <v>1.08260623289141-94.8714668598247i</v>
      </c>
      <c r="AB1499" s="12" t="str">
        <f t="shared" si="761"/>
        <v>0.468527481639015-0.14146804761852i</v>
      </c>
      <c r="AC1499" s="12" t="str">
        <f t="shared" si="762"/>
        <v>1.1516265086667-0.997159289415677i</v>
      </c>
      <c r="AD1499" s="12" t="str">
        <f t="shared" si="763"/>
        <v>0.293304993307732+0.131122156318816i</v>
      </c>
      <c r="AE1499" s="12" t="str">
        <f t="shared" si="764"/>
        <v>-0.0560150688092072-0.0645170664648943i</v>
      </c>
      <c r="AF1499" s="12" t="str">
        <f t="shared" si="765"/>
        <v>-12.9516171314861-2.12406612189621i</v>
      </c>
      <c r="AG1499" s="12" t="str">
        <f t="shared" si="766"/>
        <v>1.04618137214049-0.100217243065147i</v>
      </c>
      <c r="AH1499" s="12" t="str">
        <f t="shared" si="767"/>
        <v>0.470745847086124+0.957536552388632i</v>
      </c>
      <c r="AI1499" s="12">
        <f t="shared" si="768"/>
        <v>0.56324605211221423</v>
      </c>
      <c r="AJ1499" s="12">
        <f t="shared" si="769"/>
        <v>63.820262553150194</v>
      </c>
      <c r="AK1499" s="12"/>
      <c r="AL1499" s="12"/>
      <c r="AM1499" s="12"/>
      <c r="AN1499" s="12"/>
    </row>
    <row r="1500" spans="1:40" x14ac:dyDescent="0.35">
      <c r="A1500" s="12"/>
      <c r="B1500" s="12">
        <f t="shared" si="735"/>
        <v>137000</v>
      </c>
      <c r="C1500" s="29" t="str">
        <f t="shared" si="737"/>
        <v>-3.69055586404489E-06+0.0162017674859102i</v>
      </c>
      <c r="D1500" s="28" t="str">
        <f t="shared" si="738"/>
        <v>-5.39908932712548+0.124213550725312i</v>
      </c>
      <c r="E1500" s="12" t="str">
        <f t="shared" si="739"/>
        <v>4200</v>
      </c>
      <c r="F1500" s="12" t="str">
        <f t="shared" si="740"/>
        <v>0.704225352112676</v>
      </c>
      <c r="G1500" s="12" t="str">
        <f t="shared" si="736"/>
        <v>0.704225352112676</v>
      </c>
      <c r="H1500" s="12" t="str">
        <f t="shared" si="741"/>
        <v>7.55348735148194+2.24703891721401i</v>
      </c>
      <c r="I1500" s="12" t="str">
        <f t="shared" si="742"/>
        <v>537.997741927252i</v>
      </c>
      <c r="J1500" s="12" t="str">
        <f t="shared" si="743"/>
        <v>-246.576741587908+116.356430031251i</v>
      </c>
      <c r="K1500" s="12" t="str">
        <f t="shared" si="744"/>
        <v>0.842082538546974-1.78449930482758i</v>
      </c>
      <c r="L1500" s="12" t="str">
        <f t="shared" si="745"/>
        <v>0.0423662836532694-0.0755477381506367i</v>
      </c>
      <c r="M1500" s="12" t="str">
        <f t="shared" si="746"/>
        <v>0.884448822200243-1.86004704297822i</v>
      </c>
      <c r="N1500" s="12" t="str">
        <f t="shared" si="747"/>
        <v>-1.72159277416721i</v>
      </c>
      <c r="O1500" s="12" t="str">
        <f t="shared" si="748"/>
        <v>-0.15022558912076-0.988651744737914i</v>
      </c>
      <c r="P1500" s="12" t="str">
        <f t="shared" si="749"/>
        <v>1.15022558912076+0.988651744737914i</v>
      </c>
      <c r="Q1500" s="12" t="str">
        <f t="shared" si="750"/>
        <v>-1.15022558912076+0.732941029429296i</v>
      </c>
      <c r="R1500" s="12" t="str">
        <f t="shared" si="751"/>
        <v>-0.321679698727353-1.06450769818606i</v>
      </c>
      <c r="S1500" s="12" t="str">
        <f t="shared" si="752"/>
        <v>0.176299222186748i</v>
      </c>
      <c r="T1500" s="12" t="str">
        <f t="shared" si="753"/>
        <v>0.187671879202008-0.0567118806788998i</v>
      </c>
      <c r="U1500" s="12" t="str">
        <f t="shared" si="754"/>
        <v>0.001-0.0116171491307953i</v>
      </c>
      <c r="V1500" s="12" t="str">
        <f t="shared" si="755"/>
        <v>0.0015-0.00353104836802289i</v>
      </c>
      <c r="W1500" s="12" t="str">
        <f t="shared" si="756"/>
        <v>0.000927615361825937-0.00276202854413552i</v>
      </c>
      <c r="X1500" s="12" t="str">
        <f t="shared" si="757"/>
        <v>0.00115282312675884-0.00255299957448017i</v>
      </c>
      <c r="Y1500" s="12" t="str">
        <f t="shared" si="758"/>
        <v>0.00029+0.12911945806254i</v>
      </c>
      <c r="Z1500" s="12" t="str">
        <f t="shared" si="759"/>
        <v>-0.24077731628219-0.112046088441155i</v>
      </c>
      <c r="AA1500" s="12" t="str">
        <f t="shared" si="760"/>
        <v>1.08068879924307-94.7995298323017i</v>
      </c>
      <c r="AB1500" s="12" t="str">
        <f t="shared" si="761"/>
        <v>0.468464062045418-0.141563446276762i</v>
      </c>
      <c r="AC1500" s="12" t="str">
        <f t="shared" si="762"/>
        <v>1.15101781827831-0.996570816675235i</v>
      </c>
      <c r="AD1500" s="12" t="str">
        <f t="shared" si="763"/>
        <v>0.293481375666755+0.131111374258446i</v>
      </c>
      <c r="AE1500" s="12" t="str">
        <f t="shared" si="764"/>
        <v>-0.0559731413760432-0.0644520850018075i</v>
      </c>
      <c r="AF1500" s="12" t="str">
        <f t="shared" si="765"/>
        <v>-12.9525766786074-2.1228253664887i</v>
      </c>
      <c r="AG1500" s="12" t="str">
        <f t="shared" si="766"/>
        <v>1.04614218038843-0.100202345119554i</v>
      </c>
      <c r="AH1500" s="12" t="str">
        <f t="shared" si="767"/>
        <v>0.470602191945919+0.956655069884426i</v>
      </c>
      <c r="AI1500" s="12">
        <f t="shared" si="768"/>
        <v>0.55628798805568436</v>
      </c>
      <c r="AJ1500" s="12">
        <f t="shared" si="769"/>
        <v>63.806290793425973</v>
      </c>
      <c r="AK1500" s="12"/>
      <c r="AL1500" s="12"/>
      <c r="AM1500" s="12"/>
      <c r="AN1500" s="12"/>
    </row>
    <row r="1501" spans="1:40" x14ac:dyDescent="0.35">
      <c r="A1501" s="12"/>
      <c r="B1501" s="12">
        <f t="shared" si="735"/>
        <v>137100</v>
      </c>
      <c r="C1501" s="29" t="str">
        <f t="shared" si="737"/>
        <v>-3.68517408470552E-06+0.0161899500053804i</v>
      </c>
      <c r="D1501" s="28" t="str">
        <f t="shared" si="738"/>
        <v>-5.39908928586517+0.12412295004125i</v>
      </c>
      <c r="E1501" s="12" t="str">
        <f t="shared" si="739"/>
        <v>4200</v>
      </c>
      <c r="F1501" s="12" t="str">
        <f t="shared" si="740"/>
        <v>0.704225352112676</v>
      </c>
      <c r="G1501" s="12" t="str">
        <f t="shared" si="736"/>
        <v>0.704225352112676</v>
      </c>
      <c r="H1501" s="12" t="str">
        <f t="shared" si="741"/>
        <v>7.55444510466128+2.24570877930869i</v>
      </c>
      <c r="I1501" s="12" t="str">
        <f t="shared" si="742"/>
        <v>538.390441008951i</v>
      </c>
      <c r="J1501" s="12" t="str">
        <f t="shared" si="743"/>
        <v>-246.938299395299+116.441361732004i</v>
      </c>
      <c r="K1501" s="12" t="str">
        <f t="shared" si="744"/>
        <v>0.841069802255957-1.78366470086327i</v>
      </c>
      <c r="L1501" s="12" t="str">
        <f t="shared" si="745"/>
        <v>0.0423192670864225-0.0755189811448442i</v>
      </c>
      <c r="M1501" s="12" t="str">
        <f t="shared" si="746"/>
        <v>0.883389069342379-1.85918368200811i</v>
      </c>
      <c r="N1501" s="12" t="str">
        <f t="shared" si="747"/>
        <v>-1.72284941122864i</v>
      </c>
      <c r="O1501" s="12" t="str">
        <f t="shared" si="748"/>
        <v>-0.15146784660371-0.988462185136708i</v>
      </c>
      <c r="P1501" s="12" t="str">
        <f t="shared" si="749"/>
        <v>1.15146784660371+0.988462185136708i</v>
      </c>
      <c r="Q1501" s="12" t="str">
        <f t="shared" si="750"/>
        <v>-1.15146784660371+0.734387226091932i</v>
      </c>
      <c r="R1501" s="12" t="str">
        <f t="shared" si="751"/>
        <v>-0.321661644325527-1.06358713486039i</v>
      </c>
      <c r="S1501" s="12" t="str">
        <f t="shared" si="752"/>
        <v>0.176427907750388i</v>
      </c>
      <c r="T1501" s="12" t="str">
        <f t="shared" si="753"/>
        <v>0.187646452913648-0.0567500909119022i</v>
      </c>
      <c r="U1501" s="12" t="str">
        <f t="shared" si="754"/>
        <v>0.001-0.0116086756449231i</v>
      </c>
      <c r="V1501" s="12" t="str">
        <f t="shared" si="755"/>
        <v>0.0015-0.00352847284040215i</v>
      </c>
      <c r="W1501" s="12" t="str">
        <f t="shared" si="756"/>
        <v>0.00092760267646527-0.00276009074349874i</v>
      </c>
      <c r="X1501" s="12" t="str">
        <f t="shared" si="757"/>
        <v>0.00115245542637271-0.00255124652115621i</v>
      </c>
      <c r="Y1501" s="12" t="str">
        <f t="shared" si="758"/>
        <v>0.00029+0.129213705842148i</v>
      </c>
      <c r="Z1501" s="12" t="str">
        <f t="shared" si="759"/>
        <v>-0.240430482567581-0.111921681030933i</v>
      </c>
      <c r="AA1501" s="12" t="str">
        <f t="shared" si="760"/>
        <v>1.07877654454153-94.727703671951i</v>
      </c>
      <c r="AB1501" s="12" t="str">
        <f t="shared" si="761"/>
        <v>0.468400593280793-0.141658826154878i</v>
      </c>
      <c r="AC1501" s="12" t="str">
        <f t="shared" si="762"/>
        <v>1.15041018617817-0.995982598271659i</v>
      </c>
      <c r="AD1501" s="12" t="str">
        <f t="shared" si="763"/>
        <v>0.29365777741852+0.131100377772335i</v>
      </c>
      <c r="AE1501" s="12" t="str">
        <f t="shared" si="764"/>
        <v>-0.055931306470388-0.0643871991890828i</v>
      </c>
      <c r="AF1501" s="12" t="str">
        <f t="shared" si="765"/>
        <v>-12.9535343905264-2.12158582926744i</v>
      </c>
      <c r="AG1501" s="12" t="str">
        <f t="shared" si="766"/>
        <v>1.04610297647067-0.100187478046033i</v>
      </c>
      <c r="AH1501" s="12" t="str">
        <f t="shared" si="767"/>
        <v>0.470458901051976+0.955774889790867i</v>
      </c>
      <c r="AI1501" s="12">
        <f t="shared" si="768"/>
        <v>0.54933570254325503</v>
      </c>
      <c r="AJ1501" s="12">
        <f t="shared" si="769"/>
        <v>63.79230998153141</v>
      </c>
      <c r="AK1501" s="12"/>
      <c r="AL1501" s="12"/>
      <c r="AM1501" s="12"/>
      <c r="AN1501" s="12"/>
    </row>
    <row r="1502" spans="1:40" x14ac:dyDescent="0.35">
      <c r="A1502" s="12"/>
      <c r="B1502" s="12">
        <f t="shared" si="735"/>
        <v>137200</v>
      </c>
      <c r="C1502" s="29" t="str">
        <f t="shared" si="737"/>
        <v>-3.67980406881536E-06+0.0161781497514959i</v>
      </c>
      <c r="D1502" s="28" t="str">
        <f t="shared" si="738"/>
        <v>-5.39908924469505+0.124032481428135i</v>
      </c>
      <c r="E1502" s="12" t="str">
        <f t="shared" si="739"/>
        <v>4200</v>
      </c>
      <c r="F1502" s="12" t="str">
        <f t="shared" si="740"/>
        <v>0.704225352112676</v>
      </c>
      <c r="G1502" s="12" t="str">
        <f t="shared" si="736"/>
        <v>0.704225352112676</v>
      </c>
      <c r="H1502" s="12" t="str">
        <f t="shared" si="741"/>
        <v>7.55540102704543+2.24437999044613i</v>
      </c>
      <c r="I1502" s="12" t="str">
        <f t="shared" si="742"/>
        <v>538.78314009065i</v>
      </c>
      <c r="J1502" s="12" t="str">
        <f t="shared" si="743"/>
        <v>-247.300121017216+116.526293432757i</v>
      </c>
      <c r="K1502" s="12" t="str">
        <f t="shared" si="744"/>
        <v>0.840058762646848-1.78283053158317i</v>
      </c>
      <c r="L1502" s="12" t="str">
        <f t="shared" si="745"/>
        <v>0.0422723205663509-0.0754902268347386i</v>
      </c>
      <c r="M1502" s="12" t="str">
        <f t="shared" si="746"/>
        <v>0.882331083213199-1.85832075841791i</v>
      </c>
      <c r="N1502" s="12" t="str">
        <f t="shared" si="747"/>
        <v>-1.72410604829008i</v>
      </c>
      <c r="O1502" s="12" t="str">
        <f t="shared" si="748"/>
        <v>-0.152709864898265-0.988271064618789i</v>
      </c>
      <c r="P1502" s="12" t="str">
        <f t="shared" si="749"/>
        <v>1.15270986489826+0.988271064618789i</v>
      </c>
      <c r="Q1502" s="12" t="str">
        <f t="shared" si="750"/>
        <v>-1.15270986489826+0.735834983671291i</v>
      </c>
      <c r="R1502" s="12" t="str">
        <f t="shared" si="751"/>
        <v>-0.321643573586266-1.06266780187982i</v>
      </c>
      <c r="S1502" s="12" t="str">
        <f t="shared" si="752"/>
        <v>0.176556593314028i</v>
      </c>
      <c r="T1502" s="12" t="str">
        <f t="shared" si="753"/>
        <v>0.187621006924407-0.056788293613741i</v>
      </c>
      <c r="U1502" s="12" t="str">
        <f t="shared" si="754"/>
        <v>0.001-0.0116002145110711i</v>
      </c>
      <c r="V1502" s="12" t="str">
        <f t="shared" si="755"/>
        <v>0.0015-0.00352590106719486i</v>
      </c>
      <c r="W1502" s="12" t="str">
        <f t="shared" si="756"/>
        <v>0.00092758998283199-0.00275815581769722i</v>
      </c>
      <c r="X1502" s="12" t="str">
        <f t="shared" si="757"/>
        <v>0.00115208848545497-0.00254949599629148i</v>
      </c>
      <c r="Y1502" s="12" t="str">
        <f t="shared" si="758"/>
        <v>0.00029+0.129307953621756i</v>
      </c>
      <c r="Z1502" s="12" t="str">
        <f t="shared" si="759"/>
        <v>-0.240084413840464-0.111797548342441i</v>
      </c>
      <c r="AA1502" s="12" t="str">
        <f t="shared" si="760"/>
        <v>1.07686944999718-94.6559881188978i</v>
      </c>
      <c r="AB1502" s="12" t="str">
        <f t="shared" si="761"/>
        <v>0.468337075339089-0.141754187233802i</v>
      </c>
      <c r="AC1502" s="12" t="str">
        <f t="shared" si="762"/>
        <v>1.14980361026361-0.995394634611369i</v>
      </c>
      <c r="AD1502" s="12" t="str">
        <f t="shared" si="763"/>
        <v>0.293834198327664+0.131089166794607i</v>
      </c>
      <c r="AE1502" s="12" t="str">
        <f t="shared" si="764"/>
        <v>-0.0558895638098894-0.0643224087629174i</v>
      </c>
      <c r="AF1502" s="12" t="str">
        <f t="shared" si="765"/>
        <v>-12.9544902717405-2.120347509018i</v>
      </c>
      <c r="AG1502" s="12" t="str">
        <f t="shared" si="766"/>
        <v>1.04606376038394-0.100172641690115i</v>
      </c>
      <c r="AH1502" s="12" t="str">
        <f t="shared" si="767"/>
        <v>0.47031597345198+0.954896008539337i</v>
      </c>
      <c r="AI1502" s="12">
        <f t="shared" si="768"/>
        <v>0.54238918413018133</v>
      </c>
      <c r="AJ1502" s="12">
        <f t="shared" si="769"/>
        <v>63.778320110865948</v>
      </c>
      <c r="AK1502" s="12"/>
      <c r="AL1502" s="12"/>
      <c r="AM1502" s="12"/>
      <c r="AN1502" s="12"/>
    </row>
    <row r="1503" spans="1:40" x14ac:dyDescent="0.35">
      <c r="A1503" s="12"/>
      <c r="B1503" s="12">
        <f t="shared" si="735"/>
        <v>137300</v>
      </c>
      <c r="C1503" s="29" t="str">
        <f t="shared" si="737"/>
        <v>-0.0000036744457821161+0.0161663666866165i</v>
      </c>
      <c r="D1503" s="28" t="str">
        <f t="shared" si="738"/>
        <v>-5.39908920361485+0.123942144597393i</v>
      </c>
      <c r="E1503" s="12" t="str">
        <f t="shared" si="739"/>
        <v>4200</v>
      </c>
      <c r="F1503" s="12" t="str">
        <f t="shared" si="740"/>
        <v>0.704225352112676</v>
      </c>
      <c r="G1503" s="12" t="str">
        <f t="shared" si="736"/>
        <v>0.704225352112676</v>
      </c>
      <c r="H1503" s="12" t="str">
        <f t="shared" si="741"/>
        <v>7.55635512311874+2.24305254912262i</v>
      </c>
      <c r="I1503" s="12" t="str">
        <f t="shared" si="742"/>
        <v>539.175839172348i</v>
      </c>
      <c r="J1503" s="12" t="str">
        <f t="shared" si="743"/>
        <v>-247.662206453658+116.61122513351i</v>
      </c>
      <c r="K1503" s="12" t="str">
        <f t="shared" si="744"/>
        <v>0.839049416263862-1.78199679762945i</v>
      </c>
      <c r="L1503" s="12" t="str">
        <f t="shared" si="745"/>
        <v>0.0422254439739877-0.0754614752810549i</v>
      </c>
      <c r="M1503" s="12" t="str">
        <f t="shared" si="746"/>
        <v>0.88127486023785-1.8574582729105i</v>
      </c>
      <c r="N1503" s="12" t="str">
        <f t="shared" si="747"/>
        <v>-1.72536268535151i</v>
      </c>
      <c r="O1503" s="12" t="str">
        <f t="shared" si="748"/>
        <v>-0.153951642043089-0.988078383485964i</v>
      </c>
      <c r="P1503" s="12" t="str">
        <f t="shared" si="749"/>
        <v>1.15395164204309+0.988078383485964i</v>
      </c>
      <c r="Q1503" s="12" t="str">
        <f t="shared" si="750"/>
        <v>-1.15395164204309+0.737284301865546i</v>
      </c>
      <c r="R1503" s="12" t="str">
        <f t="shared" si="751"/>
        <v>-0.321625486502026-1.06174969654233i</v>
      </c>
      <c r="S1503" s="12" t="str">
        <f t="shared" si="752"/>
        <v>0.176685278877668i</v>
      </c>
      <c r="T1503" s="12" t="str">
        <f t="shared" si="753"/>
        <v>0.187595541231861-0.0568264887767761i</v>
      </c>
      <c r="U1503" s="12" t="str">
        <f t="shared" si="754"/>
        <v>0.001-0.0115917657022502i</v>
      </c>
      <c r="V1503" s="12" t="str">
        <f t="shared" si="755"/>
        <v>0.0015-0.00352333304019763i</v>
      </c>
      <c r="W1503" s="12" t="str">
        <f t="shared" si="756"/>
        <v>0.000927577280928138-0.00275622376043714i</v>
      </c>
      <c r="X1503" s="12" t="str">
        <f t="shared" si="757"/>
        <v>0.00115172230180842-0.00254774799456574i</v>
      </c>
      <c r="Y1503" s="12" t="str">
        <f t="shared" si="758"/>
        <v>0.00029+0.129402201401364i</v>
      </c>
      <c r="Z1503" s="12" t="str">
        <f t="shared" si="759"/>
        <v>-0.239739107846702-0.111673689489408i</v>
      </c>
      <c r="AA1503" s="12" t="str">
        <f t="shared" si="760"/>
        <v>1.07496749690556-94.5843829140886i</v>
      </c>
      <c r="AB1503" s="12" t="str">
        <f t="shared" si="761"/>
        <v>0.468273508214256-0.141849529494465i</v>
      </c>
      <c r="AC1503" s="12" t="str">
        <f t="shared" si="762"/>
        <v>1.14919808843665-0.994806926097432i</v>
      </c>
      <c r="AD1503" s="12" t="str">
        <f t="shared" si="763"/>
        <v>0.294010638158686+0.131077741259597i</v>
      </c>
      <c r="AE1503" s="12" t="str">
        <f t="shared" si="764"/>
        <v>-0.0558479131132057-0.0642577134604523i</v>
      </c>
      <c r="AF1503" s="12" t="str">
        <f t="shared" si="765"/>
        <v>-12.9554443267336-2.11911040452523i</v>
      </c>
      <c r="AG1503" s="12" t="str">
        <f t="shared" si="766"/>
        <v>1.04602453212509-0.100157835897761i</v>
      </c>
      <c r="AH1503" s="12" t="str">
        <f t="shared" si="767"/>
        <v>0.470173408195938+0.954018422573235i</v>
      </c>
      <c r="AI1503" s="12">
        <f t="shared" si="768"/>
        <v>0.53544842139662663</v>
      </c>
      <c r="AJ1503" s="12">
        <f t="shared" si="769"/>
        <v>63.764321174860299</v>
      </c>
      <c r="AK1503" s="12"/>
      <c r="AL1503" s="12"/>
      <c r="AM1503" s="12"/>
      <c r="AN1503" s="12"/>
    </row>
    <row r="1504" spans="1:40" x14ac:dyDescent="0.35">
      <c r="A1504" s="12"/>
      <c r="B1504" s="12">
        <f t="shared" si="735"/>
        <v>137400</v>
      </c>
      <c r="C1504" s="29" t="str">
        <f t="shared" si="737"/>
        <v>-3.66909919047409E-06+0.0161546007732118i</v>
      </c>
      <c r="D1504" s="28" t="str">
        <f t="shared" si="738"/>
        <v>-5.39908916262431+0.12385193926129i</v>
      </c>
      <c r="E1504" s="12" t="str">
        <f t="shared" si="739"/>
        <v>4200</v>
      </c>
      <c r="F1504" s="12" t="str">
        <f t="shared" si="740"/>
        <v>0.704225352112676</v>
      </c>
      <c r="G1504" s="12" t="str">
        <f t="shared" si="736"/>
        <v>0.704225352112676</v>
      </c>
      <c r="H1504" s="12" t="str">
        <f t="shared" si="741"/>
        <v>7.55730739735248+2.2417264538346i</v>
      </c>
      <c r="I1504" s="12" t="str">
        <f t="shared" si="742"/>
        <v>539.568538254047i</v>
      </c>
      <c r="J1504" s="12" t="str">
        <f t="shared" si="743"/>
        <v>-248.024555704626+116.696156834262i</v>
      </c>
      <c r="K1504" s="12" t="str">
        <f t="shared" si="744"/>
        <v>0.838041759658902-1.78116349963888i</v>
      </c>
      <c r="L1504" s="12" t="str">
        <f t="shared" si="745"/>
        <v>0.042178637190455-0.0754327265442462i</v>
      </c>
      <c r="M1504" s="12" t="str">
        <f t="shared" si="746"/>
        <v>0.880220396849357-1.85659622618313i</v>
      </c>
      <c r="N1504" s="12" t="str">
        <f t="shared" si="747"/>
        <v>-1.72661932241295i</v>
      </c>
      <c r="O1504" s="12" t="str">
        <f t="shared" si="748"/>
        <v>-0.155193176077266-0.987884142042502i</v>
      </c>
      <c r="P1504" s="12" t="str">
        <f t="shared" si="749"/>
        <v>1.15519317607727+0.987884142042502i</v>
      </c>
      <c r="Q1504" s="12" t="str">
        <f t="shared" si="750"/>
        <v>-1.15519317607727+0.738735180370448i</v>
      </c>
      <c r="R1504" s="12" t="str">
        <f t="shared" si="751"/>
        <v>-0.321607383065234-1.06083281615377i</v>
      </c>
      <c r="S1504" s="12" t="str">
        <f t="shared" si="752"/>
        <v>0.176813964441308i</v>
      </c>
      <c r="T1504" s="12" t="str">
        <f t="shared" si="753"/>
        <v>0.187570055833585-0.0568646763933584i</v>
      </c>
      <c r="U1504" s="12" t="str">
        <f t="shared" si="754"/>
        <v>0.001-0.0115833291915499i</v>
      </c>
      <c r="V1504" s="12" t="str">
        <f t="shared" si="755"/>
        <v>0.0015-0.00352076875123097i</v>
      </c>
      <c r="W1504" s="12" t="str">
        <f t="shared" si="756"/>
        <v>0.00092756457075575-0.00275429456544297i</v>
      </c>
      <c r="X1504" s="12" t="str">
        <f t="shared" si="757"/>
        <v>0.00115135687324366-0.00254600251067342i</v>
      </c>
      <c r="Y1504" s="12" t="str">
        <f t="shared" si="758"/>
        <v>0.00029+0.129496449180971i</v>
      </c>
      <c r="Z1504" s="12" t="str">
        <f t="shared" si="759"/>
        <v>-0.239394562340458-0.111550103589228i</v>
      </c>
      <c r="AA1504" s="12" t="str">
        <f t="shared" si="760"/>
        <v>1.07307066664682-94.5128877992863i</v>
      </c>
      <c r="AB1504" s="12" t="str">
        <f t="shared" si="761"/>
        <v>0.46820989190024-0.141944852917772i</v>
      </c>
      <c r="AC1504" s="12" t="str">
        <f t="shared" si="762"/>
        <v>1.14859361860397-0.994219473129602i</v>
      </c>
      <c r="AD1504" s="12" t="str">
        <f t="shared" si="763"/>
        <v>0.294187096675928+0.131066101101858i</v>
      </c>
      <c r="AE1504" s="12" t="str">
        <f t="shared" si="764"/>
        <v>-0.0558063540999954-0.0641931130197635i</v>
      </c>
      <c r="AF1504" s="12" t="str">
        <f t="shared" si="765"/>
        <v>-12.9563965599768-2.11787451457331i</v>
      </c>
      <c r="AG1504" s="12" t="str">
        <f t="shared" si="766"/>
        <v>1.04598529169108-0.100143060515357i</v>
      </c>
      <c r="AH1504" s="12" t="str">
        <f t="shared" si="767"/>
        <v>0.470031204336158+0.953142128347907i</v>
      </c>
      <c r="AI1504" s="12">
        <f t="shared" si="768"/>
        <v>0.52851340294738991</v>
      </c>
      <c r="AJ1504" s="12">
        <f t="shared" si="769"/>
        <v>63.750313166976397</v>
      </c>
      <c r="AK1504" s="12"/>
      <c r="AL1504" s="12"/>
      <c r="AM1504" s="12"/>
      <c r="AN1504" s="12"/>
    </row>
    <row r="1505" spans="1:40" x14ac:dyDescent="0.35">
      <c r="A1505" s="12"/>
      <c r="B1505" s="12">
        <f t="shared" si="735"/>
        <v>137500</v>
      </c>
      <c r="C1505" s="29" t="str">
        <f t="shared" si="737"/>
        <v>-3.66376425987967E-06+0.0161428519738602i</v>
      </c>
      <c r="D1505" s="28" t="str">
        <f t="shared" si="738"/>
        <v>-5.39908912172318+0.123761865132928i</v>
      </c>
      <c r="E1505" s="12" t="str">
        <f t="shared" si="739"/>
        <v>4200</v>
      </c>
      <c r="F1505" s="12" t="str">
        <f t="shared" si="740"/>
        <v>0.704225352112676</v>
      </c>
      <c r="G1505" s="12" t="str">
        <f t="shared" si="736"/>
        <v>0.704225352112676</v>
      </c>
      <c r="H1505" s="12" t="str">
        <f t="shared" si="741"/>
        <v>7.55825785420487+2.24040170307869i</v>
      </c>
      <c r="I1505" s="12" t="str">
        <f t="shared" si="742"/>
        <v>539.961237335746i</v>
      </c>
      <c r="J1505" s="12" t="str">
        <f t="shared" si="743"/>
        <v>-248.38716877012+116.781088535015i</v>
      </c>
      <c r="K1505" s="12" t="str">
        <f t="shared" si="744"/>
        <v>0.837035789391567-1.78033063824281i</v>
      </c>
      <c r="L1505" s="12" t="str">
        <f t="shared" si="745"/>
        <v>0.0421319000970632-0.0754039806844838i</v>
      </c>
      <c r="M1505" s="12" t="str">
        <f t="shared" si="746"/>
        <v>0.87916768948863-1.85573461892729i</v>
      </c>
      <c r="N1505" s="12" t="str">
        <f t="shared" si="747"/>
        <v>-1.72787595947439i</v>
      </c>
      <c r="O1505" s="12" t="str">
        <f t="shared" si="748"/>
        <v>-0.156434465040235-0.987688340595137i</v>
      </c>
      <c r="P1505" s="12" t="str">
        <f t="shared" si="749"/>
        <v>1.15643446504023+0.987688340595137i</v>
      </c>
      <c r="Q1505" s="12" t="str">
        <f t="shared" si="750"/>
        <v>-1.15643446504023+0.740187618879253i</v>
      </c>
      <c r="R1505" s="12" t="str">
        <f t="shared" si="751"/>
        <v>-0.321589263268309-1.0599171580278i</v>
      </c>
      <c r="S1505" s="12" t="str">
        <f t="shared" si="752"/>
        <v>0.176942650004948i</v>
      </c>
      <c r="T1505" s="12" t="str">
        <f t="shared" si="753"/>
        <v>0.187544550727152-0.0569028564558335i</v>
      </c>
      <c r="U1505" s="12" t="str">
        <f t="shared" si="754"/>
        <v>0.001-0.0115749049521378i</v>
      </c>
      <c r="V1505" s="12" t="str">
        <f t="shared" si="755"/>
        <v>0.0015-0.00351820819213917i</v>
      </c>
      <c r="W1505" s="12" t="str">
        <f t="shared" si="756"/>
        <v>0.000927551852316869-0.00275236822645747i</v>
      </c>
      <c r="X1505" s="12" t="str">
        <f t="shared" si="757"/>
        <v>0.00115099219757913-0.00254425953932366i</v>
      </c>
      <c r="Y1505" s="12" t="str">
        <f t="shared" si="758"/>
        <v>0.00029+0.129590696960579i</v>
      </c>
      <c r="Z1505" s="12" t="str">
        <f t="shared" si="759"/>
        <v>-0.239050775084176-0.111426789762959i</v>
      </c>
      <c r="AA1505" s="12" t="str">
        <f t="shared" si="760"/>
        <v>1.07117894068535-94.4415025170702i</v>
      </c>
      <c r="AB1505" s="12" t="str">
        <f t="shared" si="761"/>
        <v>0.468146226390984-0.142040157484616i</v>
      </c>
      <c r="AC1505" s="12" t="str">
        <f t="shared" si="762"/>
        <v>1.1479901986769-0.993632276104273i</v>
      </c>
      <c r="AD1505" s="12" t="str">
        <f t="shared" si="763"/>
        <v>0.294363573643593+0.131054246256155i</v>
      </c>
      <c r="AE1505" s="12" t="str">
        <f t="shared" si="764"/>
        <v>-0.055764886490921-0.0641286071798642i</v>
      </c>
      <c r="AF1505" s="12" t="str">
        <f t="shared" si="765"/>
        <v>-12.9573469759281-2.11663983794576i</v>
      </c>
      <c r="AG1505" s="12" t="str">
        <f t="shared" si="766"/>
        <v>1.04594603907897-0.100128315389716i</v>
      </c>
      <c r="AH1505" s="12" t="str">
        <f t="shared" si="767"/>
        <v>0.469889360927293+0.952267122330677i</v>
      </c>
      <c r="AI1505" s="12">
        <f t="shared" si="768"/>
        <v>0.52158411741260213</v>
      </c>
      <c r="AJ1505" s="12">
        <f t="shared" si="769"/>
        <v>63.736296080706666</v>
      </c>
      <c r="AK1505" s="12"/>
      <c r="AL1505" s="12"/>
      <c r="AM1505" s="12"/>
      <c r="AN1505" s="12"/>
    </row>
    <row r="1506" spans="1:40" x14ac:dyDescent="0.35">
      <c r="A1506" s="12"/>
      <c r="B1506" s="12">
        <f t="shared" si="735"/>
        <v>137600</v>
      </c>
      <c r="C1506" s="29" t="str">
        <f t="shared" si="737"/>
        <v>-0.0000036584409564468+0.0161311202512493i</v>
      </c>
      <c r="D1506" s="28" t="str">
        <f t="shared" si="738"/>
        <v>-5.39908908091118+0.123671921926245i</v>
      </c>
      <c r="E1506" s="12" t="str">
        <f t="shared" si="739"/>
        <v>4200</v>
      </c>
      <c r="F1506" s="12" t="str">
        <f t="shared" si="740"/>
        <v>0.704225352112676</v>
      </c>
      <c r="G1506" s="12" t="str">
        <f t="shared" si="736"/>
        <v>0.704225352112676</v>
      </c>
      <c r="H1506" s="12" t="str">
        <f t="shared" si="741"/>
        <v>7.55920649812105+2.2390782953517i</v>
      </c>
      <c r="I1506" s="12" t="str">
        <f t="shared" si="742"/>
        <v>540.353936417444i</v>
      </c>
      <c r="J1506" s="12" t="str">
        <f t="shared" si="743"/>
        <v>-248.750045650139+116.866020235768i</v>
      </c>
      <c r="K1506" s="12" t="str">
        <f t="shared" si="744"/>
        <v>0.836031502029115-1.77949821406725i</v>
      </c>
      <c r="L1506" s="12" t="str">
        <f t="shared" si="745"/>
        <v>0.0420852325753121-0.0753752377616596i</v>
      </c>
      <c r="M1506" s="12" t="str">
        <f t="shared" si="746"/>
        <v>0.878116734604427-1.85487345182891i</v>
      </c>
      <c r="N1506" s="12" t="str">
        <f t="shared" si="747"/>
        <v>-1.72913259653582i</v>
      </c>
      <c r="O1506" s="12" t="str">
        <f t="shared" si="748"/>
        <v>-0.15767550697182-0.987490979453068i</v>
      </c>
      <c r="P1506" s="12" t="str">
        <f t="shared" si="749"/>
        <v>1.15767550697182+0.987490979453068i</v>
      </c>
      <c r="Q1506" s="12" t="str">
        <f t="shared" si="750"/>
        <v>-1.15767550697182+0.741641617082752i</v>
      </c>
      <c r="R1506" s="12" t="str">
        <f t="shared" si="751"/>
        <v>-0.321571127103692-1.0590027194859i</v>
      </c>
      <c r="S1506" s="12" t="str">
        <f t="shared" si="752"/>
        <v>0.177071335568588i</v>
      </c>
      <c r="T1506" s="12" t="str">
        <f t="shared" si="753"/>
        <v>0.187519025910135-0.0569410289565469i</v>
      </c>
      <c r="U1506" s="12" t="str">
        <f t="shared" si="754"/>
        <v>0.001-0.0115664929572598i</v>
      </c>
      <c r="V1506" s="12" t="str">
        <f t="shared" si="755"/>
        <v>0.0015-0.00351565135479022i</v>
      </c>
      <c r="W1506" s="12" t="str">
        <f t="shared" si="756"/>
        <v>0.000927539125613533-0.00275044473724157i</v>
      </c>
      <c r="X1506" s="12" t="str">
        <f t="shared" si="757"/>
        <v>0.00115062827264108-0.00254251907524022i</v>
      </c>
      <c r="Y1506" s="12" t="str">
        <f t="shared" si="758"/>
        <v>0.00029+0.129684944740187i</v>
      </c>
      <c r="Z1506" s="12" t="str">
        <f t="shared" si="759"/>
        <v>-0.238707743848528-0.111303747135297i</v>
      </c>
      <c r="AA1506" s="12" t="str">
        <f t="shared" si="760"/>
        <v>1.0692923005693-94.3702268108295i</v>
      </c>
      <c r="AB1506" s="12" t="str">
        <f t="shared" si="761"/>
        <v>0.468082511680428-0.142135443175891i</v>
      </c>
      <c r="AC1506" s="12" t="str">
        <f t="shared" si="762"/>
        <v>1.14738782657136-0.993045335414588i</v>
      </c>
      <c r="AD1506" s="12" t="str">
        <f t="shared" si="763"/>
        <v>0.294540068825741+0.131042176657477i</v>
      </c>
      <c r="AE1506" s="12" t="str">
        <f t="shared" si="764"/>
        <v>-0.05572351000764-0.0640641956806997i</v>
      </c>
      <c r="AF1506" s="12" t="str">
        <f t="shared" si="765"/>
        <v>-12.9582955790322-2.11540637342546i</v>
      </c>
      <c r="AG1506" s="12" t="str">
        <f t="shared" si="766"/>
        <v>1.04590677428593-0.100113600368074i</v>
      </c>
      <c r="AH1506" s="12" t="str">
        <f t="shared" si="767"/>
        <v>0.469747877026277+0.951393401000759i</v>
      </c>
      <c r="AI1506" s="12">
        <f t="shared" si="768"/>
        <v>0.51466055344715833</v>
      </c>
      <c r="AJ1506" s="12">
        <f t="shared" si="769"/>
        <v>63.722269909575765</v>
      </c>
      <c r="AK1506" s="12"/>
      <c r="AL1506" s="12"/>
      <c r="AM1506" s="12"/>
      <c r="AN1506" s="12"/>
    </row>
    <row r="1507" spans="1:40" x14ac:dyDescent="0.35">
      <c r="A1507" s="12"/>
      <c r="B1507" s="12">
        <f t="shared" si="735"/>
        <v>137700</v>
      </c>
      <c r="C1507" s="29" t="str">
        <f t="shared" si="737"/>
        <v>-0.0000036531292464124+0.0161194055681748i</v>
      </c>
      <c r="D1507" s="28" t="str">
        <f t="shared" si="738"/>
        <v>-5.39908904018807+0.123582109356007i</v>
      </c>
      <c r="E1507" s="12" t="str">
        <f t="shared" si="739"/>
        <v>4200</v>
      </c>
      <c r="F1507" s="12" t="str">
        <f t="shared" si="740"/>
        <v>0.704225352112676</v>
      </c>
      <c r="G1507" s="12" t="str">
        <f t="shared" si="736"/>
        <v>0.704225352112676</v>
      </c>
      <c r="H1507" s="12" t="str">
        <f t="shared" si="741"/>
        <v>7.56015333353325+2.23775622915063i</v>
      </c>
      <c r="I1507" s="12" t="str">
        <f t="shared" si="742"/>
        <v>540.746635499143i</v>
      </c>
      <c r="J1507" s="12" t="str">
        <f t="shared" si="743"/>
        <v>-249.113186344684+116.950951936521i</v>
      </c>
      <c r="K1507" s="12" t="str">
        <f t="shared" si="744"/>
        <v>0.835028894146451-1.77866622773287i</v>
      </c>
      <c r="L1507" s="12" t="str">
        <f t="shared" si="745"/>
        <v>0.0420386345068891-0.0753464978353858i</v>
      </c>
      <c r="M1507" s="12" t="str">
        <f t="shared" si="746"/>
        <v>0.87706752865334-1.85401272556826i</v>
      </c>
      <c r="N1507" s="12" t="str">
        <f t="shared" si="747"/>
        <v>-1.73038923359726i</v>
      </c>
      <c r="O1507" s="12" t="str">
        <f t="shared" si="748"/>
        <v>-0.158916299912269-0.987292058927952i</v>
      </c>
      <c r="P1507" s="12" t="str">
        <f t="shared" si="749"/>
        <v>1.15891629991227+0.987292058927952i</v>
      </c>
      <c r="Q1507" s="12" t="str">
        <f t="shared" si="750"/>
        <v>-1.15891629991227+0.743097174669308i</v>
      </c>
      <c r="R1507" s="12" t="str">
        <f t="shared" si="751"/>
        <v>-0.321552974563784-1.0580894978573i</v>
      </c>
      <c r="S1507" s="12" t="str">
        <f t="shared" si="752"/>
        <v>0.177200021132228i</v>
      </c>
      <c r="T1507" s="12" t="str">
        <f t="shared" si="753"/>
        <v>0.187493481380102-0.0569791938878333i</v>
      </c>
      <c r="U1507" s="12" t="str">
        <f t="shared" si="754"/>
        <v>0.001-0.0115580931802393i</v>
      </c>
      <c r="V1507" s="12" t="str">
        <f t="shared" si="755"/>
        <v>0.0015-0.00351309823107578i</v>
      </c>
      <c r="W1507" s="12" t="str">
        <f t="shared" si="756"/>
        <v>0.000927526390647783-0.0027485240915743i</v>
      </c>
      <c r="X1507" s="12" t="str">
        <f t="shared" si="757"/>
        <v>0.00115026509626343-0.00254078111316136i</v>
      </c>
      <c r="Y1507" s="12" t="str">
        <f t="shared" si="758"/>
        <v>0.00029+0.129779192519794i</v>
      </c>
      <c r="Z1507" s="12" t="str">
        <f t="shared" si="759"/>
        <v>-0.238365466412389-0.111180974834554i</v>
      </c>
      <c r="AA1507" s="12" t="str">
        <f t="shared" si="760"/>
        <v>1.06741072793011-94.2990604247649i</v>
      </c>
      <c r="AB1507" s="12" t="str">
        <f t="shared" si="761"/>
        <v>0.468018747762503-0.142230709972463i</v>
      </c>
      <c r="AC1507" s="12" t="str">
        <f t="shared" si="762"/>
        <v>1.14678650020793-0.99245865145036i</v>
      </c>
      <c r="AD1507" s="12" t="str">
        <f t="shared" si="763"/>
        <v>0.294716581986283+0.131029892241021i</v>
      </c>
      <c r="AE1507" s="12" t="str">
        <f t="shared" si="764"/>
        <v>-0.0556822243728023-0.0639998782631387i</v>
      </c>
      <c r="AF1507" s="12" t="str">
        <f t="shared" si="765"/>
        <v>-12.9592423737213-2.11417411979462i</v>
      </c>
      <c r="AG1507" s="12" t="str">
        <f t="shared" si="766"/>
        <v>1.04586749730925-0.100098915298094i</v>
      </c>
      <c r="AH1507" s="12" t="str">
        <f t="shared" si="767"/>
        <v>0.469606751692381+0.950520960849181i</v>
      </c>
      <c r="AI1507" s="12">
        <f t="shared" si="768"/>
        <v>0.50774269973067365</v>
      </c>
      <c r="AJ1507" s="12">
        <f t="shared" si="769"/>
        <v>63.708234647136706</v>
      </c>
      <c r="AK1507" s="12"/>
      <c r="AL1507" s="12"/>
      <c r="AM1507" s="12"/>
      <c r="AN1507" s="12"/>
    </row>
    <row r="1508" spans="1:40" x14ac:dyDescent="0.35">
      <c r="A1508" s="12"/>
      <c r="B1508" s="12">
        <f t="shared" si="735"/>
        <v>137800</v>
      </c>
      <c r="C1508" s="29" t="str">
        <f t="shared" si="737"/>
        <v>-3.64782909613587E-06+0.0161077078875404i</v>
      </c>
      <c r="D1508" s="28" t="str">
        <f t="shared" si="738"/>
        <v>-5.39908899955359+0.12349242713781i</v>
      </c>
      <c r="E1508" s="12" t="str">
        <f t="shared" si="739"/>
        <v>4200</v>
      </c>
      <c r="F1508" s="12" t="str">
        <f t="shared" si="740"/>
        <v>0.704225352112676</v>
      </c>
      <c r="G1508" s="12" t="str">
        <f t="shared" si="736"/>
        <v>0.704225352112676</v>
      </c>
      <c r="H1508" s="12" t="str">
        <f t="shared" si="741"/>
        <v>7.56109836486073+2.23643550297269i</v>
      </c>
      <c r="I1508" s="12" t="str">
        <f t="shared" si="742"/>
        <v>541.139334580842i</v>
      </c>
      <c r="J1508" s="12" t="str">
        <f t="shared" si="743"/>
        <v>-249.476590853755+117.035883637273i</v>
      </c>
      <c r="K1508" s="12" t="str">
        <f t="shared" si="744"/>
        <v>0.834027962326112-1.77783467985504i</v>
      </c>
      <c r="L1508" s="12" t="str">
        <f t="shared" si="745"/>
        <v>0.0419921057736705-0.0753177609649964i</v>
      </c>
      <c r="M1508" s="12" t="str">
        <f t="shared" si="746"/>
        <v>0.876020068099783-1.85315244082004i</v>
      </c>
      <c r="N1508" s="12" t="str">
        <f t="shared" si="747"/>
        <v>-1.73164587065869i</v>
      </c>
      <c r="O1508" s="12" t="str">
        <f t="shared" si="748"/>
        <v>-0.160156841902178-0.987091579333914i</v>
      </c>
      <c r="P1508" s="12" t="str">
        <f t="shared" si="749"/>
        <v>1.16015684190218+0.987091579333914i</v>
      </c>
      <c r="Q1508" s="12" t="str">
        <f t="shared" si="750"/>
        <v>-1.16015684190218+0.744554291324776i</v>
      </c>
      <c r="R1508" s="12" t="str">
        <f t="shared" si="751"/>
        <v>-0.32153480564099-1.057177490479i</v>
      </c>
      <c r="S1508" s="12" t="str">
        <f t="shared" si="752"/>
        <v>0.177328706695868i</v>
      </c>
      <c r="T1508" s="12" t="str">
        <f t="shared" si="753"/>
        <v>0.187467917134624-0.057017351242024i</v>
      </c>
      <c r="U1508" s="12" t="str">
        <f t="shared" si="754"/>
        <v>0.001-0.0115497055944772i</v>
      </c>
      <c r="V1508" s="12" t="str">
        <f t="shared" si="755"/>
        <v>0.0015-0.00351054881291099i</v>
      </c>
      <c r="W1508" s="12" t="str">
        <f t="shared" si="756"/>
        <v>0.000927513647421669-0.00274660628325276i</v>
      </c>
      <c r="X1508" s="12" t="str">
        <f t="shared" si="757"/>
        <v>0.00114990266628789-0.00253904564783992i</v>
      </c>
      <c r="Y1508" s="12" t="str">
        <f t="shared" si="758"/>
        <v>0.00029+0.129873440299402i</v>
      </c>
      <c r="Z1508" s="12" t="str">
        <f t="shared" si="759"/>
        <v>-0.238023940562796-0.111058471992649i</v>
      </c>
      <c r="AA1508" s="12" t="str">
        <f t="shared" si="760"/>
        <v>1.06553420448208-94.2280031038791i</v>
      </c>
      <c r="AB1508" s="12" t="str">
        <f t="shared" si="761"/>
        <v>0.467954934631145-0.142325957855188i</v>
      </c>
      <c r="AC1508" s="12" t="str">
        <f t="shared" si="762"/>
        <v>1.14618621751181-0.991872224598157i</v>
      </c>
      <c r="AD1508" s="12" t="str">
        <f t="shared" si="763"/>
        <v>0.294893112888985+0.131017392942205i</v>
      </c>
      <c r="AE1508" s="12" t="str">
        <f t="shared" si="764"/>
        <v>-0.0556410293100439-0.0639356546689743i</v>
      </c>
      <c r="AF1508" s="12" t="str">
        <f t="shared" si="765"/>
        <v>-12.9601873644143-2.11294307583488i</v>
      </c>
      <c r="AG1508" s="12" t="str">
        <f t="shared" si="766"/>
        <v>1.04582820814632-0.100084260027855i</v>
      </c>
      <c r="AH1508" s="12" t="str">
        <f t="shared" si="767"/>
        <v>0.469465983987137+0.949649798378769i</v>
      </c>
      <c r="AI1508" s="12">
        <f t="shared" si="768"/>
        <v>0.50083054496738921</v>
      </c>
      <c r="AJ1508" s="12">
        <f t="shared" si="769"/>
        <v>63.69419028697483</v>
      </c>
      <c r="AK1508" s="12"/>
      <c r="AL1508" s="12"/>
      <c r="AM1508" s="12"/>
      <c r="AN1508" s="12"/>
    </row>
    <row r="1509" spans="1:40" x14ac:dyDescent="0.35">
      <c r="A1509" s="12"/>
      <c r="B1509" s="12">
        <f t="shared" si="735"/>
        <v>137900</v>
      </c>
      <c r="C1509" s="29" t="str">
        <f t="shared" si="737"/>
        <v>-3.64254047209853E-06+0.0160960271723576i</v>
      </c>
      <c r="D1509" s="28" t="str">
        <f t="shared" si="738"/>
        <v>-5.39908895900747+0.123402874988075i</v>
      </c>
      <c r="E1509" s="12" t="str">
        <f t="shared" si="739"/>
        <v>4200</v>
      </c>
      <c r="F1509" s="12" t="str">
        <f t="shared" si="740"/>
        <v>0.704225352112676</v>
      </c>
      <c r="G1509" s="12" t="str">
        <f t="shared" si="736"/>
        <v>0.704225352112676</v>
      </c>
      <c r="H1509" s="12" t="str">
        <f t="shared" si="741"/>
        <v>7.56204159650986+2.23511611531535i</v>
      </c>
      <c r="I1509" s="12" t="str">
        <f t="shared" si="742"/>
        <v>541.532033662541i</v>
      </c>
      <c r="J1509" s="12" t="str">
        <f t="shared" si="743"/>
        <v>-249.840259177351+117.120815338026i</v>
      </c>
      <c r="K1509" s="12" t="str">
        <f t="shared" si="744"/>
        <v>0.833028703158274-1.77700357104382i</v>
      </c>
      <c r="L1509" s="12" t="str">
        <f t="shared" si="745"/>
        <v>0.0419456462577205-0.0752890272095487i</v>
      </c>
      <c r="M1509" s="12" t="str">
        <f t="shared" si="746"/>
        <v>0.874974349415995-1.85229259825337i</v>
      </c>
      <c r="N1509" s="12" t="str">
        <f t="shared" si="747"/>
        <v>-1.73290250772013i</v>
      </c>
      <c r="O1509" s="12" t="str">
        <f t="shared" si="748"/>
        <v>-0.161397130982583-0.986889540987537i</v>
      </c>
      <c r="P1509" s="12" t="str">
        <f t="shared" si="749"/>
        <v>1.16139713098258+0.986889540987537i</v>
      </c>
      <c r="Q1509" s="12" t="str">
        <f t="shared" si="750"/>
        <v>-1.16139713098258+0.746012966732593i</v>
      </c>
      <c r="R1509" s="12" t="str">
        <f t="shared" si="751"/>
        <v>-0.321516620327702-1.0562666946957i</v>
      </c>
      <c r="S1509" s="12" t="str">
        <f t="shared" si="752"/>
        <v>0.177457392259508i</v>
      </c>
      <c r="T1509" s="12" t="str">
        <f t="shared" si="753"/>
        <v>0.187442333171269-0.0570555010114443i</v>
      </c>
      <c r="U1509" s="12" t="str">
        <f t="shared" si="754"/>
        <v>0.001-0.0115413301734514i</v>
      </c>
      <c r="V1509" s="12" t="str">
        <f t="shared" si="755"/>
        <v>0.0015-0.00350800309223448i</v>
      </c>
      <c r="W1509" s="12" t="str">
        <f t="shared" si="756"/>
        <v>0.000927500895937223-0.00274469130609203i</v>
      </c>
      <c r="X1509" s="12" t="str">
        <f t="shared" si="757"/>
        <v>0.00114954098056382-0.00253731267404317i</v>
      </c>
      <c r="Y1509" s="12" t="str">
        <f t="shared" si="758"/>
        <v>0.00029+0.12996768807901i</v>
      </c>
      <c r="Z1509" s="12" t="str">
        <f t="shared" si="759"/>
        <v>-0.237683164094908-0.110936237745083i</v>
      </c>
      <c r="AA1509" s="12" t="str">
        <f t="shared" si="760"/>
        <v>1.0636627120219-94.1570545939777i</v>
      </c>
      <c r="AB1509" s="12" t="str">
        <f t="shared" si="761"/>
        <v>0.467891072280283-0.14242118680491i</v>
      </c>
      <c r="AC1509" s="12" t="str">
        <f t="shared" si="762"/>
        <v>1.1455869764128-0.991286055241281i</v>
      </c>
      <c r="AD1509" s="12" t="str">
        <f t="shared" si="763"/>
        <v>0.29506966129747+0.131004678696662i</v>
      </c>
      <c r="AE1509" s="12" t="str">
        <f t="shared" si="764"/>
        <v>-0.0555999245439843-0.0638715246409165i</v>
      </c>
      <c r="AF1509" s="12" t="str">
        <f t="shared" si="765"/>
        <v>-12.9611305555173-2.11171324032727i</v>
      </c>
      <c r="AG1509" s="12" t="str">
        <f t="shared" si="766"/>
        <v>1.04578890679461-0.100069634405856i</v>
      </c>
      <c r="AH1509" s="12" t="str">
        <f t="shared" si="767"/>
        <v>0.469325572974389+0.948779910104099i</v>
      </c>
      <c r="AI1509" s="12">
        <f t="shared" si="768"/>
        <v>0.49392407788632453</v>
      </c>
      <c r="AJ1509" s="12">
        <f t="shared" si="769"/>
        <v>63.680136822704874</v>
      </c>
      <c r="AK1509" s="12"/>
      <c r="AL1509" s="12"/>
      <c r="AM1509" s="12"/>
      <c r="AN1509" s="12"/>
    </row>
    <row r="1510" spans="1:40" x14ac:dyDescent="0.35">
      <c r="A1510" s="12"/>
      <c r="B1510" s="12">
        <f t="shared" si="735"/>
        <v>138000</v>
      </c>
      <c r="C1510" s="29" t="str">
        <f t="shared" si="737"/>
        <v>-3.63726334090308E-06+0.0160843633857449i</v>
      </c>
      <c r="D1510" s="28" t="str">
        <f t="shared" si="738"/>
        <v>-5.39908891854947+0.123313452624044i</v>
      </c>
      <c r="E1510" s="12" t="str">
        <f t="shared" si="739"/>
        <v>4200</v>
      </c>
      <c r="F1510" s="12" t="str">
        <f t="shared" si="740"/>
        <v>0.704225352112676</v>
      </c>
      <c r="G1510" s="12" t="str">
        <f t="shared" si="736"/>
        <v>0.704225352112676</v>
      </c>
      <c r="H1510" s="12" t="str">
        <f t="shared" si="741"/>
        <v>7.56298303287419+2.23379806467627i</v>
      </c>
      <c r="I1510" s="12" t="str">
        <f t="shared" si="742"/>
        <v>541.924732744239i</v>
      </c>
      <c r="J1510" s="12" t="str">
        <f t="shared" si="743"/>
        <v>-250.204191315473+117.205747038779i</v>
      </c>
      <c r="K1510" s="12" t="str">
        <f t="shared" si="744"/>
        <v>0.832031113240687-1.77617290190404i</v>
      </c>
      <c r="L1510" s="12" t="str">
        <f t="shared" si="745"/>
        <v>0.0418992558412915-0.0752602966278238i</v>
      </c>
      <c r="M1510" s="12" t="str">
        <f t="shared" si="746"/>
        <v>0.873930369081979-1.85143319853186i</v>
      </c>
      <c r="N1510" s="12" t="str">
        <f t="shared" si="747"/>
        <v>-1.73415914478157i</v>
      </c>
      <c r="O1510" s="12" t="str">
        <f t="shared" si="748"/>
        <v>-0.162637165194888-0.986685944207867i</v>
      </c>
      <c r="P1510" s="12" t="str">
        <f t="shared" si="749"/>
        <v>1.16263716519489+0.986685944207867i</v>
      </c>
      <c r="Q1510" s="12" t="str">
        <f t="shared" si="750"/>
        <v>-1.16263716519489+0.747473200573703i</v>
      </c>
      <c r="R1510" s="12" t="str">
        <f t="shared" si="751"/>
        <v>-0.321498418616322-1.0553571078598i</v>
      </c>
      <c r="S1510" s="12" t="str">
        <f t="shared" si="752"/>
        <v>0.177586077823148i</v>
      </c>
      <c r="T1510" s="12" t="str">
        <f t="shared" si="753"/>
        <v>0.187416729487603-0.0570936431884172i</v>
      </c>
      <c r="U1510" s="12" t="str">
        <f t="shared" si="754"/>
        <v>0.001-0.0115329668907171i</v>
      </c>
      <c r="V1510" s="12" t="str">
        <f t="shared" si="755"/>
        <v>0.0015-0.00350546106100822i</v>
      </c>
      <c r="W1510" s="12" t="str">
        <f t="shared" si="756"/>
        <v>0.000927488136196503-0.00274277915392512i</v>
      </c>
      <c r="X1510" s="12" t="str">
        <f t="shared" si="757"/>
        <v>0.00114918003694822-0.0025355821865528i</v>
      </c>
      <c r="Y1510" s="12" t="str">
        <f t="shared" si="758"/>
        <v>0.00029+0.130061935858617i</v>
      </c>
      <c r="Z1510" s="12" t="str">
        <f t="shared" si="759"/>
        <v>-0.237343134811981-0.110814271230923i</v>
      </c>
      <c r="AA1510" s="12" t="str">
        <f t="shared" si="760"/>
        <v>1.06179623242827-94.0862146416672i</v>
      </c>
      <c r="AB1510" s="12" t="str">
        <f t="shared" si="761"/>
        <v>0.467827160703842-0.142516396802465i</v>
      </c>
      <c r="AC1510" s="12" t="str">
        <f t="shared" si="762"/>
        <v>1.14498877484526-0.990700143759805i</v>
      </c>
      <c r="AD1510" s="12" t="str">
        <f t="shared" si="763"/>
        <v>0.295246226975219+0.130991749440246i</v>
      </c>
      <c r="AE1510" s="12" t="str">
        <f t="shared" si="764"/>
        <v>-0.0555589098002236-0.0638074879225922i</v>
      </c>
      <c r="AF1510" s="12" t="str">
        <f t="shared" si="765"/>
        <v>-12.9620719514237-2.11048461205223i</v>
      </c>
      <c r="AG1510" s="12" t="str">
        <f t="shared" si="766"/>
        <v>1.04574959325174-0.100055038281019i</v>
      </c>
      <c r="AH1510" s="12" t="str">
        <f t="shared" si="767"/>
        <v>0.469185517720263+0.94791129255145i</v>
      </c>
      <c r="AI1510" s="12">
        <f t="shared" si="768"/>
        <v>0.4870232872411101</v>
      </c>
      <c r="AJ1510" s="12">
        <f t="shared" si="769"/>
        <v>63.666074247971949</v>
      </c>
      <c r="AK1510" s="12"/>
      <c r="AL1510" s="12"/>
      <c r="AM1510" s="12"/>
      <c r="AN1510" s="12"/>
    </row>
    <row r="1511" spans="1:40" x14ac:dyDescent="0.35">
      <c r="A1511" s="12"/>
      <c r="B1511" s="12">
        <f t="shared" si="735"/>
        <v>138100</v>
      </c>
      <c r="C1511" s="29" t="str">
        <f t="shared" si="737"/>
        <v>-3.63199766927315E-06+0.0160727164909277i</v>
      </c>
      <c r="D1511" s="28" t="str">
        <f t="shared" si="738"/>
        <v>-5.39908887817931+0.123224159763779i</v>
      </c>
      <c r="E1511" s="12" t="str">
        <f t="shared" si="739"/>
        <v>4200</v>
      </c>
      <c r="F1511" s="12" t="str">
        <f t="shared" si="740"/>
        <v>0.704225352112676</v>
      </c>
      <c r="G1511" s="12" t="str">
        <f t="shared" si="736"/>
        <v>0.704225352112676</v>
      </c>
      <c r="H1511" s="12" t="str">
        <f t="shared" si="741"/>
        <v>7.5639226783344+2.23248134955339i</v>
      </c>
      <c r="I1511" s="12" t="str">
        <f t="shared" si="742"/>
        <v>542.317431825938i</v>
      </c>
      <c r="J1511" s="12" t="str">
        <f t="shared" si="743"/>
        <v>-250.568387268121+117.290678739532i</v>
      </c>
      <c r="K1511" s="12" t="str">
        <f t="shared" si="744"/>
        <v>0.831035189178706-1.77534267303531i</v>
      </c>
      <c r="L1511" s="12" t="str">
        <f t="shared" si="745"/>
        <v>0.0418529344068249-0.0752315692783283i</v>
      </c>
      <c r="M1511" s="12" t="str">
        <f t="shared" si="746"/>
        <v>0.872888123585531-1.85057424231364i</v>
      </c>
      <c r="N1511" s="12" t="str">
        <f t="shared" si="747"/>
        <v>-1.735415781843i</v>
      </c>
      <c r="O1511" s="12" t="str">
        <f t="shared" si="748"/>
        <v>-0.1638769425809-0.986480789316415i</v>
      </c>
      <c r="P1511" s="12" t="str">
        <f t="shared" si="749"/>
        <v>1.1638769425809+0.986480789316415i</v>
      </c>
      <c r="Q1511" s="12" t="str">
        <f t="shared" si="750"/>
        <v>-1.1638769425809+0.748934992526585i</v>
      </c>
      <c r="R1511" s="12" t="str">
        <f t="shared" si="751"/>
        <v>-0.321480200499217-1.05444872733136i</v>
      </c>
      <c r="S1511" s="12" t="str">
        <f t="shared" si="752"/>
        <v>0.177714763386788i</v>
      </c>
      <c r="T1511" s="12" t="str">
        <f t="shared" si="753"/>
        <v>0.187391106081192-0.0571317777652555i</v>
      </c>
      <c r="U1511" s="12" t="str">
        <f t="shared" si="754"/>
        <v>0.001-0.0115246157199055i</v>
      </c>
      <c r="V1511" s="12" t="str">
        <f t="shared" si="755"/>
        <v>0.0015-0.00350292271121748i</v>
      </c>
      <c r="W1511" s="12" t="str">
        <f t="shared" si="756"/>
        <v>0.000927475368201535-0.00274086982060287i</v>
      </c>
      <c r="X1511" s="12" t="str">
        <f t="shared" si="757"/>
        <v>0.00114881983330572-0.00253385418016485i</v>
      </c>
      <c r="Y1511" s="12" t="str">
        <f t="shared" si="758"/>
        <v>0.00029+0.130156183638225i</v>
      </c>
      <c r="Z1511" s="12" t="str">
        <f t="shared" si="759"/>
        <v>-0.237003850525318-0.110692571592785i</v>
      </c>
      <c r="AA1511" s="12" t="str">
        <f t="shared" si="760"/>
        <v>1.05993474766134-94.0154829943459i</v>
      </c>
      <c r="AB1511" s="12" t="str">
        <f t="shared" si="761"/>
        <v>0.467763199895745-0.142611587828664i</v>
      </c>
      <c r="AC1511" s="12" t="str">
        <f t="shared" si="762"/>
        <v>1.14439161074819-0.990114490530588i</v>
      </c>
      <c r="AD1511" s="12" t="str">
        <f t="shared" si="763"/>
        <v>0.29542280968556+0.130978605109026i</v>
      </c>
      <c r="AE1511" s="12" t="str">
        <f t="shared" si="764"/>
        <v>-0.0555179848053318-0.0637435442585347i</v>
      </c>
      <c r="AF1511" s="12" t="str">
        <f t="shared" si="765"/>
        <v>-12.9630115565137-2.10925718978961i</v>
      </c>
      <c r="AG1511" s="12" t="str">
        <f t="shared" si="766"/>
        <v>1.04571026751541-0.100040471502673i</v>
      </c>
      <c r="AH1511" s="12" t="str">
        <f t="shared" si="767"/>
        <v>0.469045817293122+0.947043942258672i</v>
      </c>
      <c r="AI1511" s="12">
        <f t="shared" si="768"/>
        <v>0.48012816180917078</v>
      </c>
      <c r="AJ1511" s="12">
        <f t="shared" si="769"/>
        <v>63.652002556451279</v>
      </c>
      <c r="AK1511" s="12"/>
      <c r="AL1511" s="12"/>
      <c r="AM1511" s="12"/>
      <c r="AN1511" s="12"/>
    </row>
    <row r="1512" spans="1:40" x14ac:dyDescent="0.35">
      <c r="A1512" s="12"/>
      <c r="B1512" s="12">
        <f t="shared" si="735"/>
        <v>138200</v>
      </c>
      <c r="C1512" s="29" t="str">
        <f t="shared" si="737"/>
        <v>-3.62674342405265E-06+0.016061086451238i</v>
      </c>
      <c r="D1512" s="28" t="str">
        <f t="shared" si="738"/>
        <v>-5.39908883789677+0.123134996126158i</v>
      </c>
      <c r="E1512" s="12" t="str">
        <f t="shared" si="739"/>
        <v>4200</v>
      </c>
      <c r="F1512" s="12" t="str">
        <f t="shared" si="740"/>
        <v>0.704225352112676</v>
      </c>
      <c r="G1512" s="12" t="str">
        <f t="shared" si="736"/>
        <v>0.704225352112676</v>
      </c>
      <c r="H1512" s="12" t="str">
        <f t="shared" si="741"/>
        <v>7.5648605372585+2.23116596844492i</v>
      </c>
      <c r="I1512" s="12" t="str">
        <f t="shared" si="742"/>
        <v>542.710130907637i</v>
      </c>
      <c r="J1512" s="12" t="str">
        <f t="shared" si="743"/>
        <v>-250.932847035294+117.375610440284i</v>
      </c>
      <c r="K1512" s="12" t="str">
        <f t="shared" si="744"/>
        <v>0.83004092758525-1.77451288503202i</v>
      </c>
      <c r="L1512" s="12" t="str">
        <f t="shared" si="745"/>
        <v>0.0418066818369492-0.0752028452192946i</v>
      </c>
      <c r="M1512" s="12" t="str">
        <f t="shared" si="746"/>
        <v>0.871847609422199-1.84971573025131i</v>
      </c>
      <c r="N1512" s="12" t="str">
        <f t="shared" si="747"/>
        <v>-1.73667241890444i</v>
      </c>
      <c r="O1512" s="12" t="str">
        <f t="shared" si="748"/>
        <v>-0.16511646118286-0.986274076637143i</v>
      </c>
      <c r="P1512" s="12" t="str">
        <f t="shared" si="749"/>
        <v>1.16511646118286+0.986274076637143i</v>
      </c>
      <c r="Q1512" s="12" t="str">
        <f t="shared" si="750"/>
        <v>-1.16511646118286+0.750398342267297i</v>
      </c>
      <c r="R1512" s="12" t="str">
        <f t="shared" si="751"/>
        <v>-0.321461965968765-1.05354155047805i</v>
      </c>
      <c r="S1512" s="12" t="str">
        <f t="shared" si="752"/>
        <v>0.177843448950428i</v>
      </c>
      <c r="T1512" s="12" t="str">
        <f t="shared" si="753"/>
        <v>0.187365462949598-0.0571699047342703i</v>
      </c>
      <c r="U1512" s="12" t="str">
        <f t="shared" si="754"/>
        <v>0.001-0.0115162766347247i</v>
      </c>
      <c r="V1512" s="12" t="str">
        <f t="shared" si="755"/>
        <v>0.0015-0.00350038803487073i</v>
      </c>
      <c r="W1512" s="12" t="str">
        <f t="shared" si="756"/>
        <v>0.000927462591954393-0.00273896329999396i</v>
      </c>
      <c r="X1512" s="12" t="str">
        <f t="shared" si="757"/>
        <v>0.00114846036750854-0.00253212864968971i</v>
      </c>
      <c r="Y1512" s="12" t="str">
        <f t="shared" si="758"/>
        <v>0.00029+0.130250431417833i</v>
      </c>
      <c r="Z1512" s="12" t="str">
        <f t="shared" si="759"/>
        <v>-0.236665309054248-0.110571137976817i</v>
      </c>
      <c r="AA1512" s="12" t="str">
        <f t="shared" si="760"/>
        <v>1.05807823976243-93.9448594002079i</v>
      </c>
      <c r="AB1512" s="12" t="str">
        <f t="shared" si="761"/>
        <v>0.467699189849908-0.142706759864316i</v>
      </c>
      <c r="AC1512" s="12" t="str">
        <f t="shared" si="762"/>
        <v>1.14379548206512-0.98952909592726i</v>
      </c>
      <c r="AD1512" s="12" t="str">
        <f t="shared" si="763"/>
        <v>0.295599409191688+0.130965245639289i</v>
      </c>
      <c r="AE1512" s="12" t="str">
        <f t="shared" si="764"/>
        <v>-0.0554771492868544-0.0636796933941874i</v>
      </c>
      <c r="AF1512" s="12" t="str">
        <f t="shared" si="765"/>
        <v>-12.9639493751553-2.10803097231876i</v>
      </c>
      <c r="AG1512" s="12" t="str">
        <f t="shared" si="766"/>
        <v>1.04567092958343-0.100025933920572i</v>
      </c>
      <c r="AH1512" s="12" t="str">
        <f t="shared" si="767"/>
        <v>0.468906470763652+0.946177855775316i</v>
      </c>
      <c r="AI1512" s="12">
        <f t="shared" si="768"/>
        <v>0.47323869039328592</v>
      </c>
      <c r="AJ1512" s="12">
        <f t="shared" si="769"/>
        <v>63.637921741847734</v>
      </c>
      <c r="AK1512" s="12"/>
      <c r="AL1512" s="12"/>
      <c r="AM1512" s="12"/>
      <c r="AN1512" s="12"/>
    </row>
    <row r="1513" spans="1:40" x14ac:dyDescent="0.35">
      <c r="A1513" s="12"/>
      <c r="B1513" s="12">
        <f t="shared" si="735"/>
        <v>138300</v>
      </c>
      <c r="C1513" s="29" t="str">
        <f t="shared" si="737"/>
        <v>-3.62150057220538E-06+0.0160494732301135i</v>
      </c>
      <c r="D1513" s="28" t="str">
        <f t="shared" si="738"/>
        <v>-5.39908879770157+0.12304596143087i</v>
      </c>
      <c r="E1513" s="12" t="str">
        <f t="shared" si="739"/>
        <v>4200</v>
      </c>
      <c r="F1513" s="12" t="str">
        <f t="shared" si="740"/>
        <v>0.704225352112676</v>
      </c>
      <c r="G1513" s="12" t="str">
        <f t="shared" si="736"/>
        <v>0.704225352112676</v>
      </c>
      <c r="H1513" s="12" t="str">
        <f t="shared" si="741"/>
        <v>7.56579661400169+2.22985191984933i</v>
      </c>
      <c r="I1513" s="12" t="str">
        <f t="shared" si="742"/>
        <v>543.102829989336i</v>
      </c>
      <c r="J1513" s="12" t="str">
        <f t="shared" si="743"/>
        <v>-251.297570616993+117.460542141037i</v>
      </c>
      <c r="K1513" s="12" t="str">
        <f t="shared" si="744"/>
        <v>0.829048325080797-1.77368353848339i</v>
      </c>
      <c r="L1513" s="12" t="str">
        <f t="shared" si="745"/>
        <v>0.041760498014481-0.0751741245086822i</v>
      </c>
      <c r="M1513" s="12" t="str">
        <f t="shared" si="746"/>
        <v>0.870808823095278-1.84885766299207i</v>
      </c>
      <c r="N1513" s="12" t="str">
        <f t="shared" si="747"/>
        <v>-1.73792905596587i</v>
      </c>
      <c r="O1513" s="12" t="str">
        <f t="shared" si="748"/>
        <v>-0.166355719043381-0.986065806496483i</v>
      </c>
      <c r="P1513" s="12" t="str">
        <f t="shared" si="749"/>
        <v>1.16635571904338+0.986065806496483i</v>
      </c>
      <c r="Q1513" s="12" t="str">
        <f t="shared" si="750"/>
        <v>-1.16635571904338+0.751863249469387i</v>
      </c>
      <c r="R1513" s="12" t="str">
        <f t="shared" si="751"/>
        <v>-0.321443715017331-1.05263557467519i</v>
      </c>
      <c r="S1513" s="12" t="str">
        <f t="shared" si="752"/>
        <v>0.177972134514068i</v>
      </c>
      <c r="T1513" s="12" t="str">
        <f t="shared" si="753"/>
        <v>0.187339800090386-0.0572080240877662i</v>
      </c>
      <c r="U1513" s="12" t="str">
        <f t="shared" si="754"/>
        <v>0.001-0.0115079496089584i</v>
      </c>
      <c r="V1513" s="12" t="str">
        <f t="shared" si="755"/>
        <v>0.0015-0.00349785702399953i</v>
      </c>
      <c r="W1513" s="12" t="str">
        <f t="shared" si="756"/>
        <v>0.000927449807457101-0.00273705958598472i</v>
      </c>
      <c r="X1513" s="12" t="str">
        <f t="shared" si="757"/>
        <v>0.00114810163743642-0.00253040558995199i</v>
      </c>
      <c r="Y1513" s="12" t="str">
        <f t="shared" si="758"/>
        <v>0.00029+0.130344679197441i</v>
      </c>
      <c r="Z1513" s="12" t="str">
        <f t="shared" si="759"/>
        <v>-0.236327508226079-0.110449969532676i</v>
      </c>
      <c r="AA1513" s="12" t="str">
        <f t="shared" si="760"/>
        <v>1.05622669085342-93.874343608235i</v>
      </c>
      <c r="AB1513" s="12" t="str">
        <f t="shared" si="761"/>
        <v>0.467635130560252-0.142801912890209i</v>
      </c>
      <c r="AC1513" s="12" t="str">
        <f t="shared" si="762"/>
        <v>1.14320038674419-0.988943960320296i</v>
      </c>
      <c r="AD1513" s="12" t="str">
        <f t="shared" si="763"/>
        <v>0.295776025256642+0.130951670967541i</v>
      </c>
      <c r="AE1513" s="12" t="str">
        <f t="shared" si="764"/>
        <v>-0.0554364029732981-0.0636159350758923i</v>
      </c>
      <c r="AF1513" s="12" t="str">
        <f t="shared" si="765"/>
        <v>-12.9648854117033-2.10680595841846i</v>
      </c>
      <c r="AG1513" s="12" t="str">
        <f t="shared" si="766"/>
        <v>1.04563157945371-0.100011425384875i</v>
      </c>
      <c r="AH1513" s="12" t="str">
        <f t="shared" si="767"/>
        <v>0.468767477204752+0.945313029662385i</v>
      </c>
      <c r="AI1513" s="12">
        <f t="shared" si="768"/>
        <v>0.46635486181965918</v>
      </c>
      <c r="AJ1513" s="12">
        <f t="shared" si="769"/>
        <v>63.623831797895917</v>
      </c>
      <c r="AK1513" s="12"/>
      <c r="AL1513" s="12"/>
      <c r="AM1513" s="12"/>
      <c r="AN1513" s="12"/>
    </row>
    <row r="1514" spans="1:40" x14ac:dyDescent="0.35">
      <c r="A1514" s="12"/>
      <c r="B1514" s="12">
        <f t="shared" si="735"/>
        <v>138400</v>
      </c>
      <c r="C1514" s="29" t="str">
        <f t="shared" si="737"/>
        <v>-3.61626908081438E-06+0.016037876791098i</v>
      </c>
      <c r="D1514" s="28" t="str">
        <f t="shared" si="738"/>
        <v>-5.39908875759347+0.122957055398418i</v>
      </c>
      <c r="E1514" s="12" t="str">
        <f t="shared" si="739"/>
        <v>4200</v>
      </c>
      <c r="F1514" s="12" t="str">
        <f t="shared" si="740"/>
        <v>0.704225352112676</v>
      </c>
      <c r="G1514" s="12" t="str">
        <f t="shared" si="736"/>
        <v>0.704225352112676</v>
      </c>
      <c r="H1514" s="12" t="str">
        <f t="shared" si="741"/>
        <v>7.56673091290654+2.22853920226538i</v>
      </c>
      <c r="I1514" s="12" t="str">
        <f t="shared" si="742"/>
        <v>543.495529071034i</v>
      </c>
      <c r="J1514" s="12" t="str">
        <f t="shared" si="743"/>
        <v>-251.662558013217+117.54547384179i</v>
      </c>
      <c r="K1514" s="12" t="str">
        <f t="shared" si="744"/>
        <v>0.828057378293361-1.77285463397348i</v>
      </c>
      <c r="L1514" s="12" t="str">
        <f t="shared" si="745"/>
        <v>0.0417143828224248-0.0751454072041792i</v>
      </c>
      <c r="M1514" s="12" t="str">
        <f t="shared" si="746"/>
        <v>0.869771761115786-1.84800004117766i</v>
      </c>
      <c r="N1514" s="12" t="str">
        <f t="shared" si="747"/>
        <v>-1.73918569302731i</v>
      </c>
      <c r="O1514" s="12" t="str">
        <f t="shared" si="748"/>
        <v>-0.167594714205525-0.985855979223319i</v>
      </c>
      <c r="P1514" s="12" t="str">
        <f t="shared" si="749"/>
        <v>1.16759471420552+0.985855979223319i</v>
      </c>
      <c r="Q1514" s="12" t="str">
        <f t="shared" si="750"/>
        <v>-1.16759471420552+0.753329713803991i</v>
      </c>
      <c r="R1514" s="12" t="str">
        <f t="shared" si="751"/>
        <v>-0.321425447637269-1.05173079730564i</v>
      </c>
      <c r="S1514" s="12" t="str">
        <f t="shared" si="752"/>
        <v>0.178100820077707i</v>
      </c>
      <c r="T1514" s="12" t="str">
        <f t="shared" si="753"/>
        <v>0.187314117501115-0.0572461358180417i</v>
      </c>
      <c r="U1514" s="12" t="str">
        <f t="shared" si="754"/>
        <v>0.001-0.0114996346164664i</v>
      </c>
      <c r="V1514" s="12" t="str">
        <f t="shared" si="755"/>
        <v>0.0015-0.00349532967065849i</v>
      </c>
      <c r="W1514" s="12" t="str">
        <f t="shared" si="756"/>
        <v>0.000927437014711726-0.00273515867247922i</v>
      </c>
      <c r="X1514" s="12" t="str">
        <f t="shared" si="757"/>
        <v>0.00114774364097668-0.00252868499579056i</v>
      </c>
      <c r="Y1514" s="12" t="str">
        <f t="shared" si="758"/>
        <v>0.00029+0.130438926977048i</v>
      </c>
      <c r="Z1514" s="12" t="str">
        <f t="shared" si="759"/>
        <v>-0.235990445876075-0.110329065413524i</v>
      </c>
      <c r="AA1514" s="12" t="str">
        <f t="shared" si="760"/>
        <v>1.05438008313654-93.8039353681972i</v>
      </c>
      <c r="AB1514" s="12" t="str">
        <f t="shared" si="761"/>
        <v>0.467571022020683-0.142897046887121i</v>
      </c>
      <c r="AC1514" s="12" t="str">
        <f t="shared" si="762"/>
        <v>1.14260632273807-0.988359084076959i</v>
      </c>
      <c r="AD1514" s="12" t="str">
        <f t="shared" si="763"/>
        <v>0.295952657643325+0.130937881030502i</v>
      </c>
      <c r="AE1514" s="12" t="str">
        <f t="shared" si="764"/>
        <v>-0.0553957455941353-0.0635522690508932i</v>
      </c>
      <c r="AF1514" s="12" t="str">
        <f t="shared" si="765"/>
        <v>-12.9658196705-2.10558214686696i</v>
      </c>
      <c r="AG1514" s="12" t="str">
        <f t="shared" si="766"/>
        <v>1.04559221712428-0.0999969457461571i</v>
      </c>
      <c r="AH1514" s="12" t="str">
        <f t="shared" si="767"/>
        <v>0.468628835691608+0.944449460492433i</v>
      </c>
      <c r="AI1514" s="12">
        <f t="shared" si="768"/>
        <v>0.45947666493921896</v>
      </c>
      <c r="AJ1514" s="12">
        <f t="shared" si="769"/>
        <v>63.609732718359581</v>
      </c>
      <c r="AK1514" s="12"/>
      <c r="AL1514" s="12"/>
      <c r="AM1514" s="12"/>
      <c r="AN1514" s="12"/>
    </row>
    <row r="1515" spans="1:40" x14ac:dyDescent="0.35">
      <c r="A1515" s="12"/>
      <c r="B1515" s="12">
        <f t="shared" si="735"/>
        <v>138500</v>
      </c>
      <c r="C1515" s="29" t="str">
        <f t="shared" si="737"/>
        <v>-3.61104891708156E-06+0.0160262970978402i</v>
      </c>
      <c r="D1515" s="28" t="str">
        <f t="shared" si="738"/>
        <v>-5.39908871757221+0.122868277750108i</v>
      </c>
      <c r="E1515" s="12" t="str">
        <f t="shared" si="739"/>
        <v>4200</v>
      </c>
      <c r="F1515" s="12" t="str">
        <f t="shared" si="740"/>
        <v>0.704225352112676</v>
      </c>
      <c r="G1515" s="12" t="str">
        <f t="shared" si="736"/>
        <v>0.704225352112676</v>
      </c>
      <c r="H1515" s="12" t="str">
        <f t="shared" si="741"/>
        <v>7.56766343830296+2.22722781419216i</v>
      </c>
      <c r="I1515" s="12" t="str">
        <f t="shared" si="742"/>
        <v>543.888228152733i</v>
      </c>
      <c r="J1515" s="12" t="str">
        <f t="shared" si="743"/>
        <v>-252.027809223967+117.630405542543i</v>
      </c>
      <c r="K1515" s="12" t="str">
        <f t="shared" si="744"/>
        <v>0.827068083858476-1.77202617208124i</v>
      </c>
      <c r="L1515" s="12" t="str">
        <f t="shared" si="745"/>
        <v>0.0416683361439725-0.0751166933632023i</v>
      </c>
      <c r="M1515" s="12" t="str">
        <f t="shared" si="746"/>
        <v>0.868736420002448-1.84714286544444i</v>
      </c>
      <c r="N1515" s="12" t="str">
        <f t="shared" si="747"/>
        <v>-1.74044233008875i</v>
      </c>
      <c r="O1515" s="12" t="str">
        <f t="shared" si="748"/>
        <v>-0.168833444712738-0.985644595148997i</v>
      </c>
      <c r="P1515" s="12" t="str">
        <f t="shared" si="749"/>
        <v>1.16883344471274+0.985644595148997i</v>
      </c>
      <c r="Q1515" s="12" t="str">
        <f t="shared" si="750"/>
        <v>-1.16883344471274+0.754797734939753i</v>
      </c>
      <c r="R1515" s="12" t="str">
        <f t="shared" si="751"/>
        <v>-0.321407163820938-1.05082721575982i</v>
      </c>
      <c r="S1515" s="12" t="str">
        <f t="shared" si="752"/>
        <v>0.178229505641347i</v>
      </c>
      <c r="T1515" s="12" t="str">
        <f t="shared" si="753"/>
        <v>0.187288415179346-0.0572842399173932i</v>
      </c>
      <c r="U1515" s="12" t="str">
        <f t="shared" si="754"/>
        <v>0.001-0.0114913316311838i</v>
      </c>
      <c r="V1515" s="12" t="str">
        <f t="shared" si="755"/>
        <v>0.0015-0.00349280596692516i</v>
      </c>
      <c r="W1515" s="12" t="str">
        <f t="shared" si="756"/>
        <v>0.000927424213720312-0.00273326055339908i</v>
      </c>
      <c r="X1515" s="12" t="str">
        <f t="shared" si="757"/>
        <v>0.00114738637602407-0.00252696686205844i</v>
      </c>
      <c r="Y1515" s="12" t="str">
        <f t="shared" si="758"/>
        <v>0.00029+0.130533174756656i</v>
      </c>
      <c r="Z1515" s="12" t="str">
        <f t="shared" si="759"/>
        <v>-0.235654119847403-0.110208424775989i</v>
      </c>
      <c r="AA1515" s="12" t="str">
        <f t="shared" si="760"/>
        <v>1.05253839889365-93.7336344306434i</v>
      </c>
      <c r="AB1515" s="12" t="str">
        <f t="shared" si="761"/>
        <v>0.467506864225114-0.142992161835822i</v>
      </c>
      <c r="AC1515" s="12" t="str">
        <f t="shared" si="762"/>
        <v>1.14201328800398-0.987774467561385i</v>
      </c>
      <c r="AD1515" s="12" t="str">
        <f t="shared" si="763"/>
        <v>0.296129306114496+0.130923875765117i</v>
      </c>
      <c r="AE1515" s="12" t="str">
        <f t="shared" si="764"/>
        <v>-0.0553551768797929-0.0634886950673247i</v>
      </c>
      <c r="AF1515" s="12" t="str">
        <f t="shared" si="765"/>
        <v>-12.9667521558752-2.10435953644205i</v>
      </c>
      <c r="AG1515" s="12" t="str">
        <f t="shared" si="766"/>
        <v>1.04555284259326-0.0999824948554006i</v>
      </c>
      <c r="AH1515" s="12" t="str">
        <f t="shared" si="767"/>
        <v>0.468490545301634+0.943587144849438i</v>
      </c>
      <c r="AI1515" s="12">
        <f t="shared" si="768"/>
        <v>0.45260408862676432</v>
      </c>
      <c r="AJ1515" s="12">
        <f t="shared" si="769"/>
        <v>63.595624497032098</v>
      </c>
      <c r="AK1515" s="12"/>
      <c r="AL1515" s="12"/>
      <c r="AM1515" s="12"/>
      <c r="AN1515" s="12"/>
    </row>
    <row r="1516" spans="1:40" x14ac:dyDescent="0.35">
      <c r="A1516" s="12"/>
      <c r="B1516" s="12">
        <f t="shared" si="735"/>
        <v>138600</v>
      </c>
      <c r="C1516" s="29" t="str">
        <f t="shared" si="737"/>
        <v>-3.60584004832704E-06+0.0160147341140939i</v>
      </c>
      <c r="D1516" s="28" t="str">
        <f t="shared" si="738"/>
        <v>-5.39908867763755+0.122779628208053i</v>
      </c>
      <c r="E1516" s="12" t="str">
        <f t="shared" si="739"/>
        <v>4200</v>
      </c>
      <c r="F1516" s="12" t="str">
        <f t="shared" si="740"/>
        <v>0.704225352112676</v>
      </c>
      <c r="G1516" s="12" t="str">
        <f t="shared" si="736"/>
        <v>0.704225352112676</v>
      </c>
      <c r="H1516" s="12" t="str">
        <f t="shared" si="741"/>
        <v>7.5685941945083+2.22591775412904i</v>
      </c>
      <c r="I1516" s="12" t="str">
        <f t="shared" si="742"/>
        <v>544.280927234432i</v>
      </c>
      <c r="J1516" s="12" t="str">
        <f t="shared" si="743"/>
        <v>-252.393324249243+117.715337243295i</v>
      </c>
      <c r="K1516" s="12" t="str">
        <f t="shared" si="744"/>
        <v>0.82608043841918-1.77119815338052i</v>
      </c>
      <c r="L1516" s="12" t="str">
        <f t="shared" si="745"/>
        <v>0.0416223578625045-0.0750879830428996i</v>
      </c>
      <c r="M1516" s="12" t="str">
        <f t="shared" si="746"/>
        <v>0.867702796281684-1.84628613642342i</v>
      </c>
      <c r="N1516" s="12" t="str">
        <f t="shared" si="747"/>
        <v>-1.74169896715018i</v>
      </c>
      <c r="O1516" s="12" t="str">
        <f t="shared" si="748"/>
        <v>-0.170071908608888-0.985431654607325i</v>
      </c>
      <c r="P1516" s="12" t="str">
        <f t="shared" si="749"/>
        <v>1.17007190860889+0.985431654607325i</v>
      </c>
      <c r="Q1516" s="12" t="str">
        <f t="shared" si="750"/>
        <v>-1.17007190860889+0.756267312542855i</v>
      </c>
      <c r="R1516" s="12" t="str">
        <f t="shared" si="751"/>
        <v>-0.321388863560666-1.0499248274357i</v>
      </c>
      <c r="S1516" s="12" t="str">
        <f t="shared" si="752"/>
        <v>0.178358191204987i</v>
      </c>
      <c r="T1516" s="12" t="str">
        <f t="shared" si="753"/>
        <v>0.18726269312264-0.0573223363781067i</v>
      </c>
      <c r="U1516" s="12" t="str">
        <f t="shared" si="754"/>
        <v>0.000999999999999999-0.0114830406271209i</v>
      </c>
      <c r="V1516" s="12" t="str">
        <f t="shared" si="755"/>
        <v>0.0015-0.00349028590489996i</v>
      </c>
      <c r="W1516" s="12" t="str">
        <f t="shared" si="756"/>
        <v>0.000927411404484903-0.0027313652226835i</v>
      </c>
      <c r="X1516" s="12" t="str">
        <f t="shared" si="757"/>
        <v>0.00114702984048081-0.00252525118362279i</v>
      </c>
      <c r="Y1516" s="12" t="str">
        <f t="shared" si="758"/>
        <v>0.00029+0.130627422536264i</v>
      </c>
      <c r="Z1516" s="12" t="str">
        <f t="shared" si="759"/>
        <v>-0.235318527991123-0.110088046780171i</v>
      </c>
      <c r="AA1516" s="12" t="str">
        <f t="shared" si="760"/>
        <v>1.05070162048609-93.6634405469081i</v>
      </c>
      <c r="AB1516" s="12" t="str">
        <f t="shared" si="761"/>
        <v>0.467442657167456-0.143087257717055i</v>
      </c>
      <c r="AC1516" s="12" t="str">
        <f t="shared" si="762"/>
        <v>1.1414212805037-0.987190111134566i</v>
      </c>
      <c r="AD1516" s="12" t="str">
        <f t="shared" si="763"/>
        <v>0.296305970432764+0.130909655108552i</v>
      </c>
      <c r="AE1516" s="12" t="str">
        <f t="shared" si="764"/>
        <v>-0.0553146965616531-0.0634252128742161i</v>
      </c>
      <c r="AF1516" s="12" t="str">
        <f t="shared" si="765"/>
        <v>-12.9676828721459-2.10313812592099i</v>
      </c>
      <c r="AG1516" s="12" t="str">
        <f t="shared" si="766"/>
        <v>1.04551345585888-0.099968072563999i</v>
      </c>
      <c r="AH1516" s="12" t="str">
        <f t="shared" si="767"/>
        <v>0.468352605114491+0.942726079328819i</v>
      </c>
      <c r="AI1516" s="12">
        <f t="shared" si="768"/>
        <v>0.44573712178145142</v>
      </c>
      <c r="AJ1516" s="12">
        <f t="shared" si="769"/>
        <v>63.581507127736586</v>
      </c>
      <c r="AK1516" s="12"/>
      <c r="AL1516" s="12"/>
      <c r="AM1516" s="12"/>
      <c r="AN1516" s="12"/>
    </row>
    <row r="1517" spans="1:40" x14ac:dyDescent="0.35">
      <c r="A1517" s="12"/>
      <c r="B1517" s="12">
        <f t="shared" si="735"/>
        <v>138700</v>
      </c>
      <c r="C1517" s="29" t="str">
        <f t="shared" si="737"/>
        <v>-3.60064244198873E-06+0.0160031878037175i</v>
      </c>
      <c r="D1517" s="28" t="str">
        <f t="shared" si="738"/>
        <v>-5.39908863778924+0.122691106495168i</v>
      </c>
      <c r="E1517" s="12" t="str">
        <f t="shared" si="739"/>
        <v>4200</v>
      </c>
      <c r="F1517" s="12" t="str">
        <f t="shared" si="740"/>
        <v>0.704225352112676</v>
      </c>
      <c r="G1517" s="12" t="str">
        <f t="shared" si="736"/>
        <v>0.704225352112676</v>
      </c>
      <c r="H1517" s="12" t="str">
        <f t="shared" si="741"/>
        <v>7.56952318582731+2.22460902057572i</v>
      </c>
      <c r="I1517" s="12" t="str">
        <f t="shared" si="742"/>
        <v>544.67362631613i</v>
      </c>
      <c r="J1517" s="12" t="str">
        <f t="shared" si="743"/>
        <v>-252.759103089044+117.800268944048i</v>
      </c>
      <c r="K1517" s="12" t="str">
        <f t="shared" si="744"/>
        <v>0.82509443862602-1.77037057844008i</v>
      </c>
      <c r="L1517" s="12" t="str">
        <f t="shared" si="745"/>
        <v>0.041576447861588-0.0750592763001495i</v>
      </c>
      <c r="M1517" s="12" t="str">
        <f t="shared" si="746"/>
        <v>0.866670886487608-1.84542985474023i</v>
      </c>
      <c r="N1517" s="12" t="str">
        <f t="shared" si="747"/>
        <v>-1.74295560421162i</v>
      </c>
      <c r="O1517" s="12" t="str">
        <f t="shared" si="748"/>
        <v>-0.171310103938289-0.98521715793456i</v>
      </c>
      <c r="P1517" s="12" t="str">
        <f t="shared" si="749"/>
        <v>1.17131010393829+0.98521715793456i</v>
      </c>
      <c r="Q1517" s="12" t="str">
        <f t="shared" si="750"/>
        <v>-1.17131010393829+0.75773844627706i</v>
      </c>
      <c r="R1517" s="12" t="str">
        <f t="shared" si="751"/>
        <v>-0.321370546848788-1.04902362973871i</v>
      </c>
      <c r="S1517" s="12" t="str">
        <f t="shared" si="752"/>
        <v>0.178486876768627i</v>
      </c>
      <c r="T1517" s="12" t="str">
        <f t="shared" si="753"/>
        <v>0.187236951328551-0.0573604251924659i</v>
      </c>
      <c r="U1517" s="12" t="str">
        <f t="shared" si="754"/>
        <v>0.001-0.011474761578363i</v>
      </c>
      <c r="V1517" s="12" t="str">
        <f t="shared" si="755"/>
        <v>0.0015-0.00348776947670609i</v>
      </c>
      <c r="W1517" s="12" t="str">
        <f t="shared" si="756"/>
        <v>0.000927398587007562-0.0027294726742891i</v>
      </c>
      <c r="X1517" s="12" t="str">
        <f t="shared" si="757"/>
        <v>0.00114667403225656-0.00252353795536481i</v>
      </c>
      <c r="Y1517" s="12" t="str">
        <f t="shared" si="758"/>
        <v>0.00029+0.130721670315871i</v>
      </c>
      <c r="Z1517" s="12" t="str">
        <f t="shared" si="759"/>
        <v>-0.234983668166129-0.109967930589607i</v>
      </c>
      <c r="AA1517" s="12" t="str">
        <f t="shared" si="760"/>
        <v>1.04886973035411-93.593353469099i</v>
      </c>
      <c r="AB1517" s="12" t="str">
        <f t="shared" si="761"/>
        <v>0.467378400841604-0.143182334511559i</v>
      </c>
      <c r="AC1517" s="12" t="str">
        <f t="shared" si="762"/>
        <v>1.14083029820352-0.98660601515434i</v>
      </c>
      <c r="AD1517" s="12" t="str">
        <f t="shared" si="763"/>
        <v>0.2964826503606+0.130895218998181i</v>
      </c>
      <c r="AE1517" s="12" t="str">
        <f t="shared" si="764"/>
        <v>-0.0552743043720463-0.0633618222214786i</v>
      </c>
      <c r="AF1517" s="12" t="str">
        <f t="shared" si="765"/>
        <v>-12.9686118236166-2.10191791408055i</v>
      </c>
      <c r="AG1517" s="12" t="str">
        <f t="shared" si="766"/>
        <v>1.04547405691947-0.0999536787237508i</v>
      </c>
      <c r="AH1517" s="12" t="str">
        <f t="shared" si="767"/>
        <v>0.468215014212074+0.941866260537294i</v>
      </c>
      <c r="AI1517" s="12">
        <f t="shared" si="768"/>
        <v>0.43887575332599771</v>
      </c>
      <c r="AJ1517" s="12">
        <f t="shared" si="769"/>
        <v>63.567380604323823</v>
      </c>
      <c r="AK1517" s="12"/>
      <c r="AL1517" s="12"/>
      <c r="AM1517" s="12"/>
      <c r="AN1517" s="12"/>
    </row>
    <row r="1518" spans="1:40" x14ac:dyDescent="0.35">
      <c r="A1518" s="12"/>
      <c r="B1518" s="12">
        <f t="shared" ref="B1518:B1581" si="770">B1517+100</f>
        <v>138800</v>
      </c>
      <c r="C1518" s="29" t="str">
        <f t="shared" si="737"/>
        <v>-3.59545606562182E-06+0.0159916581306734i</v>
      </c>
      <c r="D1518" s="28" t="str">
        <f t="shared" si="738"/>
        <v>-5.39908859802702+0.122602712335163i</v>
      </c>
      <c r="E1518" s="12" t="str">
        <f t="shared" si="739"/>
        <v>4200</v>
      </c>
      <c r="F1518" s="12" t="str">
        <f t="shared" si="740"/>
        <v>0.704225352112676</v>
      </c>
      <c r="G1518" s="12" t="str">
        <f t="shared" si="736"/>
        <v>0.704225352112676</v>
      </c>
      <c r="H1518" s="12" t="str">
        <f t="shared" si="741"/>
        <v>7.57045041655225+2.22330161203226i</v>
      </c>
      <c r="I1518" s="12" t="str">
        <f t="shared" si="742"/>
        <v>545.066325397829i</v>
      </c>
      <c r="J1518" s="12" t="str">
        <f t="shared" si="743"/>
        <v>-253.125145743372+117.885200644801i</v>
      </c>
      <c r="K1518" s="12" t="str">
        <f t="shared" si="744"/>
        <v>0.824110081136996-1.76954344782365i</v>
      </c>
      <c r="L1518" s="12" t="str">
        <f t="shared" si="745"/>
        <v>0.0415306060249774-0.0750305731915632i</v>
      </c>
      <c r="M1518" s="12" t="str">
        <f t="shared" si="746"/>
        <v>0.865640687161973-1.84457402101521i</v>
      </c>
      <c r="N1518" s="12" t="str">
        <f t="shared" si="747"/>
        <v>-1.74421224127305i</v>
      </c>
      <c r="O1518" s="12" t="str">
        <f t="shared" si="748"/>
        <v>-0.172548028745644-0.985001105469427i</v>
      </c>
      <c r="P1518" s="12" t="str">
        <f t="shared" si="749"/>
        <v>1.17254802874564+0.985001105469427i</v>
      </c>
      <c r="Q1518" s="12" t="str">
        <f t="shared" si="750"/>
        <v>-1.17254802874564+0.759211135803623i</v>
      </c>
      <c r="R1518" s="12" t="str">
        <f t="shared" si="751"/>
        <v>-0.321352213677629-1.04812362008177i</v>
      </c>
      <c r="S1518" s="12" t="str">
        <f t="shared" si="752"/>
        <v>0.178615562332267i</v>
      </c>
      <c r="T1518" s="12" t="str">
        <f t="shared" si="753"/>
        <v>0.187211189794637-0.0573985063527485i</v>
      </c>
      <c r="U1518" s="12" t="str">
        <f t="shared" si="754"/>
        <v>0.001-0.0114664944590703i</v>
      </c>
      <c r="V1518" s="12" t="str">
        <f t="shared" si="755"/>
        <v>0.0015-0.00348525667448945i</v>
      </c>
      <c r="W1518" s="12" t="str">
        <f t="shared" si="756"/>
        <v>0.00092738576129034-0.00272758290218997i</v>
      </c>
      <c r="X1518" s="12" t="str">
        <f t="shared" si="757"/>
        <v>0.00114631894926839-0.00252182717217979i</v>
      </c>
      <c r="Y1518" s="12" t="str">
        <f t="shared" si="758"/>
        <v>0.00029+0.130815918095479i</v>
      </c>
      <c r="Z1518" s="12" t="str">
        <f t="shared" si="759"/>
        <v>-0.23464953823913-0.109848075371266i</v>
      </c>
      <c r="AA1518" s="12" t="str">
        <f t="shared" si="760"/>
        <v>1.04704271101644-93.523372950098i</v>
      </c>
      <c r="AB1518" s="12" t="str">
        <f t="shared" si="761"/>
        <v>0.467314095241462-0.143277392200059i</v>
      </c>
      <c r="AC1518" s="12" t="str">
        <f t="shared" si="762"/>
        <v>1.14024033907426-0.986022179975463i</v>
      </c>
      <c r="AD1518" s="12" t="str">
        <f t="shared" si="763"/>
        <v>0.29665934566033+0.130880567371608i</v>
      </c>
      <c r="AE1518" s="12" t="str">
        <f t="shared" si="764"/>
        <v>-0.0552340000442484-0.0632985228599096i</v>
      </c>
      <c r="AF1518" s="12" t="str">
        <f t="shared" si="765"/>
        <v>-12.9695390145793-2.1006988996971i</v>
      </c>
      <c r="AG1518" s="12" t="str">
        <f t="shared" si="766"/>
        <v>1.04543464577347-0.0999393131868594i</v>
      </c>
      <c r="AH1518" s="12" t="str">
        <f t="shared" si="767"/>
        <v>0.468077771678499+0.941007685092933i</v>
      </c>
      <c r="AI1518" s="12">
        <f t="shared" si="768"/>
        <v>0.43201997220731675</v>
      </c>
      <c r="AJ1518" s="12">
        <f t="shared" si="769"/>
        <v>63.5532449206747</v>
      </c>
      <c r="AK1518" s="12"/>
      <c r="AL1518" s="12"/>
      <c r="AM1518" s="12"/>
      <c r="AN1518" s="12"/>
    </row>
    <row r="1519" spans="1:40" x14ac:dyDescent="0.35">
      <c r="A1519" s="12"/>
      <c r="B1519" s="12">
        <f t="shared" si="770"/>
        <v>138900</v>
      </c>
      <c r="C1519" s="29" t="str">
        <f t="shared" si="737"/>
        <v>-3.59028088689819E-06+0.0159801450590278i</v>
      </c>
      <c r="D1519" s="28" t="str">
        <f t="shared" si="738"/>
        <v>-5.39908855835065+0.122514445452547i</v>
      </c>
      <c r="E1519" s="12" t="str">
        <f t="shared" si="739"/>
        <v>4200</v>
      </c>
      <c r="F1519" s="12" t="str">
        <f t="shared" si="740"/>
        <v>0.704225352112676</v>
      </c>
      <c r="G1519" s="12" t="str">
        <f t="shared" si="736"/>
        <v>0.704225352112676</v>
      </c>
      <c r="H1519" s="12" t="str">
        <f t="shared" si="741"/>
        <v>7.5713758909629+2.22199552699906i</v>
      </c>
      <c r="I1519" s="12" t="str">
        <f t="shared" si="742"/>
        <v>545.459024479528i</v>
      </c>
      <c r="J1519" s="12" t="str">
        <f t="shared" si="743"/>
        <v>-253.491452212224+117.970132345554i</v>
      </c>
      <c r="K1519" s="12" t="str">
        <f t="shared" si="744"/>
        <v>0.823127362617591-1.76871676208995i</v>
      </c>
      <c r="L1519" s="12" t="str">
        <f t="shared" si="745"/>
        <v>0.041484832236615-0.0750018737734852i</v>
      </c>
      <c r="M1519" s="12" t="str">
        <f t="shared" si="746"/>
        <v>0.864612194854206-1.84371863586344i</v>
      </c>
      <c r="N1519" s="12" t="str">
        <f t="shared" si="747"/>
        <v>-1.74546887833449i</v>
      </c>
      <c r="O1519" s="12" t="str">
        <f t="shared" si="748"/>
        <v>-0.173785681076118-0.984783497553097i</v>
      </c>
      <c r="P1519" s="12" t="str">
        <f t="shared" si="749"/>
        <v>1.17378568107612+0.984783497553097i</v>
      </c>
      <c r="Q1519" s="12" t="str">
        <f t="shared" si="750"/>
        <v>-1.17378568107612+0.760685380781393i</v>
      </c>
      <c r="R1519" s="12" t="str">
        <f t="shared" si="751"/>
        <v>-0.321333864039515-1.04722479588524i</v>
      </c>
      <c r="S1519" s="12" t="str">
        <f t="shared" si="752"/>
        <v>0.178744247895907i</v>
      </c>
      <c r="T1519" s="12" t="str">
        <f t="shared" si="753"/>
        <v>0.187185408518452-0.0574365798512288i</v>
      </c>
      <c r="U1519" s="12" t="str">
        <f t="shared" si="754"/>
        <v>0.001-0.011458239243477i</v>
      </c>
      <c r="V1519" s="12" t="str">
        <f t="shared" si="755"/>
        <v>0.0015-0.00348274749041854i</v>
      </c>
      <c r="W1519" s="12" t="str">
        <f t="shared" si="756"/>
        <v>0.000927372927335287-0.00272569590037746i</v>
      </c>
      <c r="X1519" s="12" t="str">
        <f t="shared" si="757"/>
        <v>0.00114596458944067-0.0025201188289769i</v>
      </c>
      <c r="Y1519" s="12" t="str">
        <f t="shared" si="758"/>
        <v>0.00029+0.130910165875087i</v>
      </c>
      <c r="Z1519" s="12" t="str">
        <f t="shared" si="759"/>
        <v>-0.234316136084606-0.109728480295521i</v>
      </c>
      <c r="AA1519" s="12" t="str">
        <f t="shared" si="760"/>
        <v>1.04522054506993-93.453498743559i</v>
      </c>
      <c r="AB1519" s="12" t="str">
        <f t="shared" si="761"/>
        <v>0.467249740360924-0.14337243076327i</v>
      </c>
      <c r="AC1519" s="12" t="str">
        <f t="shared" si="762"/>
        <v>1.13965140109124-0.985438605949603i</v>
      </c>
      <c r="AD1519" s="12" t="str">
        <f t="shared" si="763"/>
        <v>0.296836056094135+0.130865700166653i</v>
      </c>
      <c r="AE1519" s="12" t="str">
        <f t="shared" si="764"/>
        <v>-0.055193783312475-0.0632353145411822i</v>
      </c>
      <c r="AF1519" s="12" t="str">
        <f t="shared" si="765"/>
        <v>-12.9704644493135-2.09948108154651i</v>
      </c>
      <c r="AG1519" s="12" t="str">
        <f t="shared" si="766"/>
        <v>1.04539522241942-0.0999249758059331i</v>
      </c>
      <c r="AH1519" s="12" t="str">
        <f t="shared" si="767"/>
        <v>0.467940876600095+0.940150349625027i</v>
      </c>
      <c r="AI1519" s="12">
        <f t="shared" si="768"/>
        <v>0.42516976739581125</v>
      </c>
      <c r="AJ1519" s="12">
        <f t="shared" si="769"/>
        <v>63.539100070698218</v>
      </c>
      <c r="AK1519" s="12"/>
      <c r="AL1519" s="12"/>
      <c r="AM1519" s="12"/>
      <c r="AN1519" s="12"/>
    </row>
    <row r="1520" spans="1:40" x14ac:dyDescent="0.35">
      <c r="A1520" s="12"/>
      <c r="B1520" s="12">
        <f t="shared" si="770"/>
        <v>139000</v>
      </c>
      <c r="C1520" s="29" t="str">
        <f t="shared" si="737"/>
        <v>-3.58511687360603E-06+0.0159686485529505i</v>
      </c>
      <c r="D1520" s="28" t="str">
        <f t="shared" si="738"/>
        <v>-5.39908851875989+0.122426305572621i</v>
      </c>
      <c r="E1520" s="12" t="str">
        <f t="shared" si="739"/>
        <v>4200</v>
      </c>
      <c r="F1520" s="12" t="str">
        <f t="shared" si="740"/>
        <v>0.704225352112676</v>
      </c>
      <c r="G1520" s="12" t="str">
        <f t="shared" si="736"/>
        <v>0.704225352112676</v>
      </c>
      <c r="H1520" s="12" t="str">
        <f t="shared" si="741"/>
        <v>7.57229961332663+2.22069076397686i</v>
      </c>
      <c r="I1520" s="12" t="str">
        <f t="shared" si="742"/>
        <v>545.851723561227i</v>
      </c>
      <c r="J1520" s="12" t="str">
        <f t="shared" si="743"/>
        <v>-253.858022495603+118.055064046306i</v>
      </c>
      <c r="K1520" s="12" t="str">
        <f t="shared" si="744"/>
        <v>0.8221462797407-1.76789052179267i</v>
      </c>
      <c r="L1520" s="12" t="str">
        <f t="shared" si="745"/>
        <v>0.0414391263806295-0.0749731781019942i</v>
      </c>
      <c r="M1520" s="12" t="str">
        <f t="shared" si="746"/>
        <v>0.86358540612133-1.84286369989466i</v>
      </c>
      <c r="N1520" s="12" t="str">
        <f t="shared" si="747"/>
        <v>-1.74672551539592i</v>
      </c>
      <c r="O1520" s="12" t="str">
        <f t="shared" si="748"/>
        <v>-0.175023058975271-0.984564334529206i</v>
      </c>
      <c r="P1520" s="12" t="str">
        <f t="shared" si="749"/>
        <v>1.17502305897527+0.984564334529206i</v>
      </c>
      <c r="Q1520" s="12" t="str">
        <f t="shared" si="750"/>
        <v>-1.17502305897527+0.762161180866714i</v>
      </c>
      <c r="R1520" s="12" t="str">
        <f t="shared" si="751"/>
        <v>-0.32131549792674-1.04632715457689i</v>
      </c>
      <c r="S1520" s="12" t="str">
        <f t="shared" si="752"/>
        <v>0.178872933459547i</v>
      </c>
      <c r="T1520" s="12" t="str">
        <f t="shared" si="753"/>
        <v>0.187159607497549-0.057474645680171i</v>
      </c>
      <c r="U1520" s="12" t="str">
        <f t="shared" si="754"/>
        <v>0.001-0.0114499959058918i</v>
      </c>
      <c r="V1520" s="12" t="str">
        <f t="shared" si="755"/>
        <v>0.0015-0.00348024191668442i</v>
      </c>
      <c r="W1520" s="12" t="str">
        <f t="shared" si="756"/>
        <v>0.000927360085144466-0.00272381166286028i</v>
      </c>
      <c r="X1520" s="12" t="str">
        <f t="shared" si="757"/>
        <v>0.00114561095070516-0.00251841292067933i</v>
      </c>
      <c r="Y1520" s="12" t="str">
        <f t="shared" si="758"/>
        <v>0.00029+0.131004413654694i</v>
      </c>
      <c r="Z1520" s="12" t="str">
        <f t="shared" si="759"/>
        <v>-0.233983459584788-0.109609144536144i</v>
      </c>
      <c r="AA1520" s="12" t="str">
        <f t="shared" si="760"/>
        <v>1.04340321518914-93.383730603904i</v>
      </c>
      <c r="AB1520" s="12" t="str">
        <f t="shared" si="761"/>
        <v>0.467185336193883-0.143467450181881i</v>
      </c>
      <c r="AC1520" s="12" t="str">
        <f t="shared" si="762"/>
        <v>1.13906348223429-0.984855293425301i</v>
      </c>
      <c r="AD1520" s="12" t="str">
        <f t="shared" si="763"/>
        <v>0.297012781424055+0.130850617321357i</v>
      </c>
      <c r="AE1520" s="12" t="str">
        <f t="shared" si="764"/>
        <v>-0.0551536539118806-0.0631721970178476i</v>
      </c>
      <c r="AF1520" s="12" t="str">
        <f t="shared" si="765"/>
        <v>-12.9713881320865-2.09826445840424i</v>
      </c>
      <c r="AG1520" s="12" t="str">
        <f t="shared" si="766"/>
        <v>1.04535578685594-0.0999106664339833i</v>
      </c>
      <c r="AH1520" s="12" t="str">
        <f t="shared" si="767"/>
        <v>0.467804328065436+0.939294250774162i</v>
      </c>
      <c r="AI1520" s="12">
        <f t="shared" si="768"/>
        <v>0.4183251278863408</v>
      </c>
      <c r="AJ1520" s="12">
        <f t="shared" si="769"/>
        <v>63.524946048332232</v>
      </c>
      <c r="AK1520" s="12"/>
      <c r="AL1520" s="12"/>
      <c r="AM1520" s="12"/>
      <c r="AN1520" s="12"/>
    </row>
    <row r="1521" spans="1:40" x14ac:dyDescent="0.35">
      <c r="A1521" s="12"/>
      <c r="B1521" s="12">
        <f t="shared" si="770"/>
        <v>139100</v>
      </c>
      <c r="C1521" s="29" t="str">
        <f t="shared" si="737"/>
        <v>-3.57996399364924E-06+0.0159571685767141i</v>
      </c>
      <c r="D1521" s="28" t="str">
        <f t="shared" si="738"/>
        <v>-5.39908847925447+0.122338292421475i</v>
      </c>
      <c r="E1521" s="12" t="str">
        <f t="shared" si="739"/>
        <v>4200</v>
      </c>
      <c r="F1521" s="12" t="str">
        <f t="shared" si="740"/>
        <v>0.704225352112676</v>
      </c>
      <c r="G1521" s="12" t="str">
        <f t="shared" si="736"/>
        <v>0.704225352112676</v>
      </c>
      <c r="H1521" s="12" t="str">
        <f t="shared" si="741"/>
        <v>7.57322158789837+2.21938732146679i</v>
      </c>
      <c r="I1521" s="12" t="str">
        <f t="shared" si="742"/>
        <v>546.244422642925i</v>
      </c>
      <c r="J1521" s="12" t="str">
        <f t="shared" si="743"/>
        <v>-254.224856593507+118.139995747059i</v>
      </c>
      <c r="K1521" s="12" t="str">
        <f t="shared" si="744"/>
        <v>0.821166829186681-1.76706472748054i</v>
      </c>
      <c r="L1521" s="12" t="str">
        <f t="shared" si="745"/>
        <v>0.0413934883413378-0.074944486232905i</v>
      </c>
      <c r="M1521" s="12" t="str">
        <f t="shared" si="746"/>
        <v>0.862560317528019-1.84200921371344i</v>
      </c>
      <c r="N1521" s="12" t="str">
        <f t="shared" si="747"/>
        <v>-1.74798215245736i</v>
      </c>
      <c r="O1521" s="12" t="str">
        <f t="shared" si="748"/>
        <v>-0.176260160489134-0.984343616743841i</v>
      </c>
      <c r="P1521" s="12" t="str">
        <f t="shared" si="749"/>
        <v>1.17626016048913+0.984343616743841i</v>
      </c>
      <c r="Q1521" s="12" t="str">
        <f t="shared" si="750"/>
        <v>-1.17626016048913+0.763638535713519i</v>
      </c>
      <c r="R1521" s="12" t="str">
        <f t="shared" si="751"/>
        <v>-0.321297115331612-1.04543069359188i</v>
      </c>
      <c r="S1521" s="12" t="str">
        <f t="shared" si="752"/>
        <v>0.179001619023187i</v>
      </c>
      <c r="T1521" s="12" t="str">
        <f t="shared" si="753"/>
        <v>0.18713378672948-0.0575127038318382i</v>
      </c>
      <c r="U1521" s="12" t="str">
        <f t="shared" si="754"/>
        <v>0.001-0.011441764420697i</v>
      </c>
      <c r="V1521" s="12" t="str">
        <f t="shared" si="755"/>
        <v>0.0015-0.00347773994550061i</v>
      </c>
      <c r="W1521" s="12" t="str">
        <f t="shared" si="756"/>
        <v>0.000927347234719926-0.00272193018366436i</v>
      </c>
      <c r="X1521" s="12" t="str">
        <f t="shared" si="757"/>
        <v>0.00114525803100091-0.00251670944222416i</v>
      </c>
      <c r="Y1521" s="12" t="str">
        <f t="shared" si="758"/>
        <v>0.00029+0.131098661434302i</v>
      </c>
      <c r="Z1521" s="12" t="str">
        <f t="shared" si="759"/>
        <v>-0.233651506629612-0.10949006727028i</v>
      </c>
      <c r="AA1521" s="12" t="str">
        <f t="shared" si="760"/>
        <v>1.04159070412586-93.3140682863184i</v>
      </c>
      <c r="AB1521" s="12" t="str">
        <f t="shared" si="761"/>
        <v>0.467120882734227-0.143562450436579i</v>
      </c>
      <c r="AC1521" s="12" t="str">
        <f t="shared" si="762"/>
        <v>1.13847658048775-0.984272242748078i</v>
      </c>
      <c r="AD1521" s="12" t="str">
        <f t="shared" si="763"/>
        <v>0.297189521411983+0.130835318773977i</v>
      </c>
      <c r="AE1521" s="12" t="str">
        <f t="shared" si="764"/>
        <v>-0.0551136115785518-0.0631091700433256i</v>
      </c>
      <c r="AF1521" s="12" t="str">
        <f t="shared" si="765"/>
        <v>-12.9723100671528-2.09704902904531i</v>
      </c>
      <c r="AG1521" s="12" t="str">
        <f t="shared" si="766"/>
        <v>1.0453163390818-0.0998963849244193i</v>
      </c>
      <c r="AH1521" s="12" t="str">
        <f t="shared" si="767"/>
        <v>0.467668125165272+0.938439385191988i</v>
      </c>
      <c r="AI1521" s="12">
        <f t="shared" si="768"/>
        <v>0.411486042696532</v>
      </c>
      <c r="AJ1521" s="12">
        <f t="shared" si="769"/>
        <v>63.510782847541954</v>
      </c>
      <c r="AK1521" s="12"/>
      <c r="AL1521" s="12"/>
      <c r="AM1521" s="12"/>
      <c r="AN1521" s="12"/>
    </row>
    <row r="1522" spans="1:40" x14ac:dyDescent="0.35">
      <c r="A1522" s="12"/>
      <c r="B1522" s="12">
        <f t="shared" si="770"/>
        <v>139200</v>
      </c>
      <c r="C1522" s="29" t="str">
        <f t="shared" si="737"/>
        <v>-3.57482221504697E-06+0.0159457050946939i</v>
      </c>
      <c r="D1522" s="28" t="str">
        <f t="shared" si="738"/>
        <v>-5.39908843983417+0.122250405725987i</v>
      </c>
      <c r="E1522" s="12" t="str">
        <f t="shared" si="739"/>
        <v>4200</v>
      </c>
      <c r="F1522" s="12" t="str">
        <f t="shared" si="740"/>
        <v>0.704225352112676</v>
      </c>
      <c r="G1522" s="12" t="str">
        <f t="shared" si="736"/>
        <v>0.704225352112676</v>
      </c>
      <c r="H1522" s="12" t="str">
        <f t="shared" si="741"/>
        <v>7.57414181892077+2.21808519797039i</v>
      </c>
      <c r="I1522" s="12" t="str">
        <f t="shared" si="742"/>
        <v>546.637121724624i</v>
      </c>
      <c r="J1522" s="12" t="str">
        <f t="shared" si="743"/>
        <v>-254.591954505936+118.224927447812i</v>
      </c>
      <c r="K1522" s="12" t="str">
        <f t="shared" si="744"/>
        <v>0.820189007643289-1.76623937969736i</v>
      </c>
      <c r="L1522" s="12" t="str">
        <f t="shared" si="745"/>
        <v>0.0413479180032428-0.0749157982217681i</v>
      </c>
      <c r="M1522" s="12" t="str">
        <f t="shared" si="746"/>
        <v>0.861536925646532-1.84115517791913i</v>
      </c>
      <c r="N1522" s="12" t="str">
        <f t="shared" si="747"/>
        <v>-1.7492387895188i</v>
      </c>
      <c r="O1522" s="12" t="str">
        <f t="shared" si="748"/>
        <v>-0.177496983664144-0.984121344545545i</v>
      </c>
      <c r="P1522" s="12" t="str">
        <f t="shared" si="749"/>
        <v>1.17749698366414+0.984121344545545i</v>
      </c>
      <c r="Q1522" s="12" t="str">
        <f t="shared" si="750"/>
        <v>-1.17749698366414+0.765117444973255i</v>
      </c>
      <c r="R1522" s="12" t="str">
        <f t="shared" si="751"/>
        <v>-0.321278716246424-1.04453541037275i</v>
      </c>
      <c r="S1522" s="12" t="str">
        <f t="shared" si="752"/>
        <v>0.179130304586827i</v>
      </c>
      <c r="T1522" s="12" t="str">
        <f t="shared" si="753"/>
        <v>0.187107946211797-0.0575507542984867i</v>
      </c>
      <c r="U1522" s="12" t="str">
        <f t="shared" si="754"/>
        <v>0.001-0.0114335447623488i</v>
      </c>
      <c r="V1522" s="12" t="str">
        <f t="shared" si="755"/>
        <v>0.0015-0.00347524156910298i</v>
      </c>
      <c r="W1522" s="12" t="str">
        <f t="shared" si="756"/>
        <v>0.000927334376063732-0.00272005145683274i</v>
      </c>
      <c r="X1522" s="12" t="str">
        <f t="shared" si="757"/>
        <v>0.00114490582827421-0.00251500838856221i</v>
      </c>
      <c r="Y1522" s="12" t="str">
        <f t="shared" si="758"/>
        <v>0.00029+0.13119290921391i</v>
      </c>
      <c r="Z1522" s="12" t="str">
        <f t="shared" si="759"/>
        <v>-0.233320275116681-0.109371247678433i</v>
      </c>
      <c r="AA1522" s="12" t="str">
        <f t="shared" si="760"/>
        <v>1.03978299470873-93.2445115467503i</v>
      </c>
      <c r="AB1522" s="12" t="str">
        <f t="shared" si="761"/>
        <v>0.467056379975845-0.143657431508036i</v>
      </c>
      <c r="AC1522" s="12" t="str">
        <f t="shared" si="762"/>
        <v>1.1378906938404-0.983689454260402i</v>
      </c>
      <c r="AD1522" s="12" t="str">
        <f t="shared" si="763"/>
        <v>0.297366275819674+0.130819804462999i</v>
      </c>
      <c r="AE1522" s="12" t="str">
        <f t="shared" si="764"/>
        <v>-0.0550736560495022-0.0630462333719041i</v>
      </c>
      <c r="AF1522" s="12" t="str">
        <f t="shared" si="765"/>
        <v>-12.9732302587549-2.0958347922444i</v>
      </c>
      <c r="AG1522" s="12" t="str">
        <f t="shared" si="766"/>
        <v>1.04527687909582-0.0998821311310525i</v>
      </c>
      <c r="AH1522" s="12" t="str">
        <f t="shared" si="767"/>
        <v>0.467532266992552+0.937585749541358i</v>
      </c>
      <c r="AI1522" s="12">
        <f t="shared" si="768"/>
        <v>0.40465250086819349</v>
      </c>
      <c r="AJ1522" s="12">
        <f t="shared" si="769"/>
        <v>63.49661046232282</v>
      </c>
      <c r="AK1522" s="12"/>
      <c r="AL1522" s="12"/>
      <c r="AM1522" s="12"/>
      <c r="AN1522" s="12"/>
    </row>
    <row r="1523" spans="1:40" x14ac:dyDescent="0.35">
      <c r="A1523" s="12"/>
      <c r="B1523" s="12">
        <f t="shared" si="770"/>
        <v>139300</v>
      </c>
      <c r="C1523" s="29" t="str">
        <f t="shared" si="737"/>
        <v>-3.56969150593313E-06+0.0159342580713675i</v>
      </c>
      <c r="D1523" s="28" t="str">
        <f t="shared" si="738"/>
        <v>-5.39908840049873+0.122162645213818i</v>
      </c>
      <c r="E1523" s="12" t="str">
        <f t="shared" si="739"/>
        <v>4200</v>
      </c>
      <c r="F1523" s="12" t="str">
        <f t="shared" si="740"/>
        <v>0.704225352112676</v>
      </c>
      <c r="G1523" s="12" t="str">
        <f t="shared" si="736"/>
        <v>0.704225352112676</v>
      </c>
      <c r="H1523" s="12" t="str">
        <f t="shared" si="741"/>
        <v>7.57506031062411+2.21678439198956i</v>
      </c>
      <c r="I1523" s="12" t="str">
        <f t="shared" si="742"/>
        <v>547.029820806323i</v>
      </c>
      <c r="J1523" s="12" t="str">
        <f t="shared" si="743"/>
        <v>-254.959316232891+118.309859148565i</v>
      </c>
      <c r="K1523" s="12" t="str">
        <f t="shared" si="744"/>
        <v>0.819212811805667-1.76541447898199i</v>
      </c>
      <c r="L1523" s="12" t="str">
        <f t="shared" si="745"/>
        <v>0.0413024152510346-0.0748871141238718i</v>
      </c>
      <c r="M1523" s="12" t="str">
        <f t="shared" si="746"/>
        <v>0.860515227056702-1.84030159310586i</v>
      </c>
      <c r="N1523" s="12" t="str">
        <f t="shared" si="747"/>
        <v>-1.75049542658023i</v>
      </c>
      <c r="O1523" s="12" t="str">
        <f t="shared" si="748"/>
        <v>-0.17873352654718-0.983897518285318i</v>
      </c>
      <c r="P1523" s="12" t="str">
        <f t="shared" si="749"/>
        <v>1.17873352654718+0.983897518285318i</v>
      </c>
      <c r="Q1523" s="12" t="str">
        <f t="shared" si="750"/>
        <v>-1.17873352654718+0.766597908294912i</v>
      </c>
      <c r="R1523" s="12" t="str">
        <f t="shared" si="751"/>
        <v>-0.321260300663465-1.04364130236936i</v>
      </c>
      <c r="S1523" s="12" t="str">
        <f t="shared" si="752"/>
        <v>0.179258990150467i</v>
      </c>
      <c r="T1523" s="12" t="str">
        <f t="shared" si="753"/>
        <v>0.18708208594205-0.0575887970723681i</v>
      </c>
      <c r="U1523" s="12" t="str">
        <f t="shared" si="754"/>
        <v>0.001-0.0114253369053766i</v>
      </c>
      <c r="V1523" s="12" t="str">
        <f t="shared" si="755"/>
        <v>0.0015-0.00347274677974971i</v>
      </c>
      <c r="W1523" s="12" t="str">
        <f t="shared" si="756"/>
        <v>0.000927321509177939-0.00271817547642562i</v>
      </c>
      <c r="X1523" s="12" t="str">
        <f t="shared" si="757"/>
        <v>0.00114455434047863-0.00251330975465821i</v>
      </c>
      <c r="Y1523" s="12" t="str">
        <f t="shared" si="758"/>
        <v>0.00029+0.131287156993517i</v>
      </c>
      <c r="Z1523" s="12" t="str">
        <f t="shared" si="759"/>
        <v>-0.232989762951252-0.109252684944454i</v>
      </c>
      <c r="AA1523" s="12" t="str">
        <f t="shared" si="760"/>
        <v>1.03798006984291-93.1750601419073i</v>
      </c>
      <c r="AB1523" s="12" t="str">
        <f t="shared" si="761"/>
        <v>0.466991827912623-0.143752393376909i</v>
      </c>
      <c r="AC1523" s="12" t="str">
        <f t="shared" si="762"/>
        <v>1.13730582028555-0.983106928301693i</v>
      </c>
      <c r="AD1523" s="12" t="str">
        <f t="shared" si="763"/>
        <v>0.297543044408738+0.130804074327122i</v>
      </c>
      <c r="AE1523" s="12" t="str">
        <f t="shared" si="764"/>
        <v>-0.0550337870626737-0.0629833867587357i</v>
      </c>
      <c r="AF1523" s="12" t="str">
        <f t="shared" si="765"/>
        <v>-12.9741487111228-2.09462174677574i</v>
      </c>
      <c r="AG1523" s="12" t="str">
        <f t="shared" si="766"/>
        <v>1.04523740689695-0.0998679049080921i</v>
      </c>
      <c r="AH1523" s="12" t="str">
        <f t="shared" si="767"/>
        <v>0.467396752642448+0.936733340496183i</v>
      </c>
      <c r="AI1523" s="12">
        <f t="shared" si="768"/>
        <v>0.39782449146661503</v>
      </c>
      <c r="AJ1523" s="12">
        <f t="shared" si="769"/>
        <v>63.482428886696383</v>
      </c>
      <c r="AK1523" s="12"/>
      <c r="AL1523" s="12"/>
      <c r="AM1523" s="12"/>
      <c r="AN1523" s="12"/>
    </row>
    <row r="1524" spans="1:40" x14ac:dyDescent="0.35">
      <c r="A1524" s="12"/>
      <c r="B1524" s="12">
        <f t="shared" si="770"/>
        <v>139400</v>
      </c>
      <c r="C1524" s="29" t="str">
        <f t="shared" si="737"/>
        <v>-3.56457183455588E-06+0.0159228274713147i</v>
      </c>
      <c r="D1524" s="28" t="str">
        <f t="shared" si="738"/>
        <v>-5.39908836124792+0.122075010613413i</v>
      </c>
      <c r="E1524" s="12" t="str">
        <f t="shared" si="739"/>
        <v>4200</v>
      </c>
      <c r="F1524" s="12" t="str">
        <f t="shared" si="740"/>
        <v>0.704225352112676</v>
      </c>
      <c r="G1524" s="12" t="str">
        <f t="shared" si="736"/>
        <v>0.704225352112676</v>
      </c>
      <c r="H1524" s="12" t="str">
        <f t="shared" si="741"/>
        <v>7.57597706722646+2.21548490202662i</v>
      </c>
      <c r="I1524" s="12" t="str">
        <f t="shared" si="742"/>
        <v>547.422519888021i</v>
      </c>
      <c r="J1524" s="12" t="str">
        <f t="shared" si="743"/>
        <v>-255.326941774372+118.394790849317i</v>
      </c>
      <c r="K1524" s="12" t="str">
        <f t="shared" si="744"/>
        <v>0.818238238376342-1.76459002586841i</v>
      </c>
      <c r="L1524" s="12" t="str">
        <f t="shared" si="745"/>
        <v>0.0412569799695898-0.0748584339942426i</v>
      </c>
      <c r="M1524" s="12" t="str">
        <f t="shared" si="746"/>
        <v>0.859495218345932-1.83944845986265i</v>
      </c>
      <c r="N1524" s="12" t="str">
        <f t="shared" si="747"/>
        <v>-1.75175206364167i</v>
      </c>
      <c r="O1524" s="12" t="str">
        <f t="shared" si="748"/>
        <v>-0.179969787185591-0.983672138316611i</v>
      </c>
      <c r="P1524" s="12" t="str">
        <f t="shared" si="749"/>
        <v>1.17996978718559+0.983672138316611i</v>
      </c>
      <c r="Q1524" s="12" t="str">
        <f t="shared" si="750"/>
        <v>-1.17996978718559+0.768079925325059i</v>
      </c>
      <c r="R1524" s="12" t="str">
        <f t="shared" si="751"/>
        <v>-0.321241868575001-1.04274836703887i</v>
      </c>
      <c r="S1524" s="12" t="str">
        <f t="shared" si="752"/>
        <v>0.179387675714107i</v>
      </c>
      <c r="T1524" s="12" t="str">
        <f t="shared" si="753"/>
        <v>0.187056205917783-0.0576268321457261i</v>
      </c>
      <c r="U1524" s="12" t="str">
        <f t="shared" si="754"/>
        <v>0.001-0.0114171408243827i</v>
      </c>
      <c r="V1524" s="12" t="str">
        <f t="shared" si="755"/>
        <v>0.0015-0.0034702555697212i</v>
      </c>
      <c r="W1524" s="12" t="str">
        <f t="shared" si="756"/>
        <v>0.000927308634064607-0.00271630223652018i</v>
      </c>
      <c r="X1524" s="12" t="str">
        <f t="shared" si="757"/>
        <v>0.0011442035655749-0.00251161353549056i</v>
      </c>
      <c r="Y1524" s="12" t="str">
        <f t="shared" si="758"/>
        <v>0.00029+0.131381404773125i</v>
      </c>
      <c r="Z1524" s="12" t="str">
        <f t="shared" si="759"/>
        <v>-0.23265996804618-0.109134378255515i</v>
      </c>
      <c r="AA1524" s="12" t="str">
        <f t="shared" si="760"/>
        <v>1.03618191250947-93.1057138292512i</v>
      </c>
      <c r="AB1524" s="12" t="str">
        <f t="shared" si="761"/>
        <v>0.466927226538429-0.143847336023838i</v>
      </c>
      <c r="AC1524" s="12" t="str">
        <f t="shared" si="762"/>
        <v>1.13672195782091-0.982524665208341i</v>
      </c>
      <c r="AD1524" s="12" t="str">
        <f t="shared" si="763"/>
        <v>0.29771982694064+0.130788128305271i</v>
      </c>
      <c r="AE1524" s="12" t="str">
        <f t="shared" si="764"/>
        <v>-0.0549940043569254-0.0629206299598303i</v>
      </c>
      <c r="AF1524" s="12" t="str">
        <f t="shared" si="765"/>
        <v>-12.9750654284744-2.09340989141321i</v>
      </c>
      <c r="AG1524" s="12" t="str">
        <f t="shared" si="766"/>
        <v>1.04519792248425-0.0998537061101409i</v>
      </c>
      <c r="AH1524" s="12" t="str">
        <f t="shared" si="767"/>
        <v>0.467261581212283+0.935882154741372i</v>
      </c>
      <c r="AI1524" s="12">
        <f t="shared" si="768"/>
        <v>0.39100200358014064</v>
      </c>
      <c r="AJ1524" s="12">
        <f t="shared" si="769"/>
        <v>63.468238114713039</v>
      </c>
      <c r="AK1524" s="12"/>
      <c r="AL1524" s="12"/>
      <c r="AM1524" s="12"/>
      <c r="AN1524" s="12"/>
    </row>
    <row r="1525" spans="1:40" x14ac:dyDescent="0.35">
      <c r="A1525" s="12"/>
      <c r="B1525" s="12">
        <f t="shared" si="770"/>
        <v>139500</v>
      </c>
      <c r="C1525" s="29" t="str">
        <f t="shared" si="737"/>
        <v>-3.55946316927714E-06+0.0159114132592164i</v>
      </c>
      <c r="D1525" s="28" t="str">
        <f t="shared" si="738"/>
        <v>-5.39908832208148+0.121987501653992i</v>
      </c>
      <c r="E1525" s="12" t="str">
        <f t="shared" si="739"/>
        <v>4200</v>
      </c>
      <c r="F1525" s="12" t="str">
        <f t="shared" si="740"/>
        <v>0.704225352112676</v>
      </c>
      <c r="G1525" s="12" t="str">
        <f t="shared" si="736"/>
        <v>0.704225352112676</v>
      </c>
      <c r="H1525" s="12" t="str">
        <f t="shared" si="741"/>
        <v>7.57689209293361+2.2141867265843i</v>
      </c>
      <c r="I1525" s="12" t="str">
        <f t="shared" si="742"/>
        <v>547.81521896972i</v>
      </c>
      <c r="J1525" s="12" t="str">
        <f t="shared" si="743"/>
        <v>-255.694831130379+118.47972255007i</v>
      </c>
      <c r="K1525" s="12" t="str">
        <f t="shared" si="744"/>
        <v>0.817265284065222-1.7637660208857i</v>
      </c>
      <c r="L1525" s="12" t="str">
        <f t="shared" si="745"/>
        <v>0.0412116120439716-0.0748297578876465i</v>
      </c>
      <c r="M1525" s="12" t="str">
        <f t="shared" si="746"/>
        <v>0.858476896109194-1.83859577877335i</v>
      </c>
      <c r="N1525" s="12" t="str">
        <f t="shared" si="747"/>
        <v>-1.7530087007031i</v>
      </c>
      <c r="O1525" s="12" t="str">
        <f t="shared" si="748"/>
        <v>-0.181205763627133-0.983445204995331i</v>
      </c>
      <c r="P1525" s="12" t="str">
        <f t="shared" si="749"/>
        <v>1.18120576362713+0.983445204995331i</v>
      </c>
      <c r="Q1525" s="12" t="str">
        <f t="shared" si="750"/>
        <v>-1.18120576362713+0.769563495707769i</v>
      </c>
      <c r="R1525" s="12" t="str">
        <f t="shared" si="751"/>
        <v>-0.321223419973305-1.04185660184576i</v>
      </c>
      <c r="S1525" s="12" t="str">
        <f t="shared" si="752"/>
        <v>0.179516361277747i</v>
      </c>
      <c r="T1525" s="12" t="str">
        <f t="shared" si="753"/>
        <v>0.187030306136549-0.0576648595108013i</v>
      </c>
      <c r="U1525" s="12" t="str">
        <f t="shared" si="754"/>
        <v>0.001-0.0114089564940427i</v>
      </c>
      <c r="V1525" s="12" t="str">
        <f t="shared" si="755"/>
        <v>0.0015-0.00346776793131996i</v>
      </c>
      <c r="W1525" s="12" t="str">
        <f t="shared" si="756"/>
        <v>0.000927295750725796-0.00271443173121061i</v>
      </c>
      <c r="X1525" s="12" t="str">
        <f t="shared" si="757"/>
        <v>0.00114385350153098-0.00250991972605137i</v>
      </c>
      <c r="Y1525" s="12" t="str">
        <f t="shared" si="758"/>
        <v>0.00029+0.131475652552733i</v>
      </c>
      <c r="Z1525" s="12" t="str">
        <f t="shared" si="759"/>
        <v>-0.232330888321895-0.1090163268021i</v>
      </c>
      <c r="AA1525" s="12" t="str">
        <f t="shared" si="760"/>
        <v>1.03438850576522-93.0364723669966i</v>
      </c>
      <c r="AB1525" s="12" t="str">
        <f t="shared" si="761"/>
        <v>0.466862575847156-0.143942259429453i</v>
      </c>
      <c r="AC1525" s="12" t="str">
        <f t="shared" si="762"/>
        <v>1.13613910444872-0.981942665313775i</v>
      </c>
      <c r="AD1525" s="12" t="str">
        <f t="shared" si="763"/>
        <v>0.297896623176705+0.130771966336592i</v>
      </c>
      <c r="AE1525" s="12" t="str">
        <f t="shared" si="764"/>
        <v>-0.0549543076720335-0.0628579627320552i</v>
      </c>
      <c r="AF1525" s="12" t="str">
        <f t="shared" si="765"/>
        <v>-12.9759804150151-2.09219922493031i</v>
      </c>
      <c r="AG1525" s="12" t="str">
        <f t="shared" si="766"/>
        <v>1.04515842585685-0.0998395345921973i</v>
      </c>
      <c r="AH1525" s="12" t="str">
        <f t="shared" si="767"/>
        <v>0.467126751801563+0.935032188972843i</v>
      </c>
      <c r="AI1525" s="12">
        <f t="shared" si="768"/>
        <v>0.38418502632065432</v>
      </c>
      <c r="AJ1525" s="12">
        <f t="shared" si="769"/>
        <v>63.454038140451374</v>
      </c>
      <c r="AK1525" s="12"/>
      <c r="AL1525" s="12"/>
      <c r="AM1525" s="12"/>
      <c r="AN1525" s="12"/>
    </row>
    <row r="1526" spans="1:40" x14ac:dyDescent="0.35">
      <c r="A1526" s="12"/>
      <c r="B1526" s="12">
        <f t="shared" si="770"/>
        <v>139600</v>
      </c>
      <c r="C1526" s="29" t="str">
        <f t="shared" si="737"/>
        <v>-3.55436547857211E-06+0.0159000153998551i</v>
      </c>
      <c r="D1526" s="28" t="str">
        <f t="shared" si="738"/>
        <v>-5.39908828299919+0.121900118065556i</v>
      </c>
      <c r="E1526" s="12" t="str">
        <f t="shared" si="739"/>
        <v>4200</v>
      </c>
      <c r="F1526" s="12" t="str">
        <f t="shared" si="740"/>
        <v>0.704225352112676</v>
      </c>
      <c r="G1526" s="12" t="str">
        <f t="shared" si="736"/>
        <v>0.704225352112676</v>
      </c>
      <c r="H1526" s="12" t="str">
        <f t="shared" si="741"/>
        <v>7.5778053919392+2.21288986416581i</v>
      </c>
      <c r="I1526" s="12" t="str">
        <f t="shared" si="742"/>
        <v>548.207918051419i</v>
      </c>
      <c r="J1526" s="12" t="str">
        <f t="shared" si="743"/>
        <v>-256.062984300911+118.564654250823i</v>
      </c>
      <c r="K1526" s="12" t="str">
        <f t="shared" si="744"/>
        <v>0.816293945589553-1.76294246455811i</v>
      </c>
      <c r="L1526" s="12" t="str">
        <f t="shared" si="745"/>
        <v>0.0411663113594305-0.0748010858585905i</v>
      </c>
      <c r="M1526" s="12" t="str">
        <f t="shared" si="746"/>
        <v>0.857460256948984-1.8377435504167i</v>
      </c>
      <c r="N1526" s="12" t="str">
        <f t="shared" si="747"/>
        <v>-1.75426533776454i</v>
      </c>
      <c r="O1526" s="12" t="str">
        <f t="shared" si="748"/>
        <v>-0.18244145392005-0.983216718679833i</v>
      </c>
      <c r="P1526" s="12" t="str">
        <f t="shared" si="749"/>
        <v>1.18244145392005+0.983216718679833i</v>
      </c>
      <c r="Q1526" s="12" t="str">
        <f t="shared" si="750"/>
        <v>-1.18244145392005+0.771048619084707i</v>
      </c>
      <c r="R1526" s="12" t="str">
        <f t="shared" si="751"/>
        <v>-0.321204954850642-1.04096600426173i</v>
      </c>
      <c r="S1526" s="12" t="str">
        <f t="shared" si="752"/>
        <v>0.179645046841387i</v>
      </c>
      <c r="T1526" s="12" t="str">
        <f t="shared" si="753"/>
        <v>0.18700438659589-0.0577028791598292i</v>
      </c>
      <c r="U1526" s="12" t="str">
        <f t="shared" si="754"/>
        <v>0.001-0.0114007838891043i</v>
      </c>
      <c r="V1526" s="12" t="str">
        <f t="shared" si="755"/>
        <v>0.0015-0.00346528385687059i</v>
      </c>
      <c r="W1526" s="12" t="str">
        <f t="shared" si="756"/>
        <v>0.000927282859163572-0.00271256395460801i</v>
      </c>
      <c r="X1526" s="12" t="str">
        <f t="shared" si="757"/>
        <v>0.00114350414632195-0.00250822832134642i</v>
      </c>
      <c r="Y1526" s="12" t="str">
        <f t="shared" si="758"/>
        <v>0.00029+0.131569900332341i</v>
      </c>
      <c r="Z1526" s="12" t="str">
        <f t="shared" si="759"/>
        <v>-0.232002521706376-0.108898529777991i</v>
      </c>
      <c r="AA1526" s="12" t="str">
        <f t="shared" si="760"/>
        <v>1.03259983274219-92.9673355141106i</v>
      </c>
      <c r="AB1526" s="12" t="str">
        <f t="shared" si="761"/>
        <v>0.466797875832668-0.144037163574372i</v>
      </c>
      <c r="AC1526" s="12" t="str">
        <f t="shared" si="762"/>
        <v>1.1355572581756-0.981360928948385i</v>
      </c>
      <c r="AD1526" s="12" t="str">
        <f t="shared" si="763"/>
        <v>0.298073432878117+0.130755588360451i</v>
      </c>
      <c r="AE1526" s="12" t="str">
        <f t="shared" si="764"/>
        <v>-0.0549146967486898-0.062795384833131i</v>
      </c>
      <c r="AF1526" s="12" t="str">
        <f t="shared" si="765"/>
        <v>-12.9768936749384-2.09098974610025i</v>
      </c>
      <c r="AG1526" s="12" t="str">
        <f t="shared" si="766"/>
        <v>1.045118917014-0.0998253902096565i</v>
      </c>
      <c r="AH1526" s="12" t="str">
        <f t="shared" si="767"/>
        <v>0.466992263511994+0.934183439897484i</v>
      </c>
      <c r="AI1526" s="12">
        <f t="shared" si="768"/>
        <v>0.3773735488236401</v>
      </c>
      <c r="AJ1526" s="12">
        <f t="shared" si="769"/>
        <v>63.43982895801696</v>
      </c>
      <c r="AK1526" s="12"/>
      <c r="AL1526" s="12"/>
      <c r="AM1526" s="12"/>
      <c r="AN1526" s="12"/>
    </row>
    <row r="1527" spans="1:40" x14ac:dyDescent="0.35">
      <c r="A1527" s="12"/>
      <c r="B1527" s="12">
        <f t="shared" si="770"/>
        <v>139700</v>
      </c>
      <c r="C1527" s="29" t="str">
        <f t="shared" si="737"/>
        <v>-3.54927873102879E-06+0.0158886338581139i</v>
      </c>
      <c r="D1527" s="28" t="str">
        <f t="shared" si="738"/>
        <v>-5.39908824400079+0.121812859578873i</v>
      </c>
      <c r="E1527" s="12" t="str">
        <f t="shared" si="739"/>
        <v>4200</v>
      </c>
      <c r="F1527" s="12" t="str">
        <f t="shared" si="740"/>
        <v>0.704225352112676</v>
      </c>
      <c r="G1527" s="12" t="str">
        <f t="shared" si="736"/>
        <v>0.704225352112676</v>
      </c>
      <c r="H1527" s="12" t="str">
        <f t="shared" si="741"/>
        <v>7.57871696842468+2.21159431327472i</v>
      </c>
      <c r="I1527" s="12" t="str">
        <f t="shared" si="742"/>
        <v>548.600617133118i</v>
      </c>
      <c r="J1527" s="12" t="str">
        <f t="shared" si="743"/>
        <v>-256.431401285969+118.649585951576i</v>
      </c>
      <c r="K1527" s="12" t="str">
        <f t="shared" si="744"/>
        <v>0.815324219673911-1.76211935740508i</v>
      </c>
      <c r="L1527" s="12" t="str">
        <f t="shared" si="745"/>
        <v>0.0411210778014023-0.0747724179613222i</v>
      </c>
      <c r="M1527" s="12" t="str">
        <f t="shared" si="746"/>
        <v>0.856445297475313-1.8368917753664i</v>
      </c>
      <c r="N1527" s="12" t="str">
        <f t="shared" si="747"/>
        <v>-1.75552197482598i</v>
      </c>
      <c r="O1527" s="12" t="str">
        <f t="shared" si="748"/>
        <v>-0.183676856113008-0.982986679730932i</v>
      </c>
      <c r="P1527" s="12" t="str">
        <f t="shared" si="749"/>
        <v>1.18367685611301+0.982986679730932i</v>
      </c>
      <c r="Q1527" s="12" t="str">
        <f t="shared" si="750"/>
        <v>-1.18367685611301+0.772535295095048i</v>
      </c>
      <c r="R1527" s="12" t="str">
        <f t="shared" si="751"/>
        <v>-0.321186473199259-1.04007657176573i</v>
      </c>
      <c r="S1527" s="12" t="str">
        <f t="shared" si="752"/>
        <v>0.179773732405027i</v>
      </c>
      <c r="T1527" s="12" t="str">
        <f t="shared" si="753"/>
        <v>0.18697844729335-0.057740891085038i</v>
      </c>
      <c r="U1527" s="12" t="str">
        <f t="shared" si="754"/>
        <v>0.001-0.0113926229843876i</v>
      </c>
      <c r="V1527" s="12" t="str">
        <f t="shared" si="755"/>
        <v>0.0015-0.00346280333871965i</v>
      </c>
      <c r="W1527" s="12" t="str">
        <f t="shared" si="756"/>
        <v>0.000927269959379998-0.00271069890084034i</v>
      </c>
      <c r="X1527" s="12" t="str">
        <f t="shared" si="757"/>
        <v>0.00114315549793001-0.0025065393163951i</v>
      </c>
      <c r="Y1527" s="12" t="str">
        <f t="shared" si="758"/>
        <v>0.00029+0.131664148111948i</v>
      </c>
      <c r="Z1527" s="12" t="str">
        <f t="shared" si="759"/>
        <v>-0.231674866135106-0.108780986380243i</v>
      </c>
      <c r="AA1527" s="12" t="str">
        <f t="shared" si="760"/>
        <v>1.03081587664726-92.8983030303063i</v>
      </c>
      <c r="AB1527" s="12" t="str">
        <f t="shared" si="761"/>
        <v>0.466733126488833-0.144132048439197i</v>
      </c>
      <c r="AC1527" s="12" t="str">
        <f t="shared" si="762"/>
        <v>1.13497641701264-0.980779456439617i</v>
      </c>
      <c r="AD1527" s="12" t="str">
        <f t="shared" si="763"/>
        <v>0.298250255805913+0.130738994316435i</v>
      </c>
      <c r="AE1527" s="12" t="str">
        <f t="shared" si="764"/>
        <v>-0.0548751713284932-0.0627328960216256i</v>
      </c>
      <c r="AF1527" s="12" t="str">
        <f t="shared" si="765"/>
        <v>-12.9778052124255-2.08978145369585i</v>
      </c>
      <c r="AG1527" s="12" t="str">
        <f t="shared" si="766"/>
        <v>1.04507939595504-0.0998112728183026i</v>
      </c>
      <c r="AH1527" s="12" t="str">
        <f t="shared" si="767"/>
        <v>0.466858115447437+0.933335904233053i</v>
      </c>
      <c r="AI1527" s="12">
        <f t="shared" si="768"/>
        <v>0.37056756024755638</v>
      </c>
      <c r="AJ1527" s="12">
        <f t="shared" si="769"/>
        <v>63.425610561542818</v>
      </c>
      <c r="AK1527" s="12"/>
      <c r="AL1527" s="12"/>
      <c r="AM1527" s="12"/>
      <c r="AN1527" s="12"/>
    </row>
    <row r="1528" spans="1:40" x14ac:dyDescent="0.35">
      <c r="A1528" s="12"/>
      <c r="B1528" s="12">
        <f t="shared" si="770"/>
        <v>139800</v>
      </c>
      <c r="C1528" s="29" t="str">
        <f t="shared" si="737"/>
        <v>-3.54420289534748E-06+0.0158772685989765i</v>
      </c>
      <c r="D1528" s="28" t="str">
        <f t="shared" si="738"/>
        <v>-5.39908820508605+0.121725725925487i</v>
      </c>
      <c r="E1528" s="12" t="str">
        <f t="shared" si="739"/>
        <v>4200</v>
      </c>
      <c r="F1528" s="12" t="str">
        <f t="shared" si="740"/>
        <v>0.704225352112676</v>
      </c>
      <c r="G1528" s="12" t="str">
        <f t="shared" si="736"/>
        <v>0.704225352112676</v>
      </c>
      <c r="H1528" s="12" t="str">
        <f t="shared" si="741"/>
        <v>7.57962682655945+2.21030007241512i</v>
      </c>
      <c r="I1528" s="12" t="str">
        <f t="shared" si="742"/>
        <v>548.993316214816i</v>
      </c>
      <c r="J1528" s="12" t="str">
        <f t="shared" si="743"/>
        <v>-256.800082085552+118.734517652328i</v>
      </c>
      <c r="K1528" s="12" t="str">
        <f t="shared" si="744"/>
        <v>0.814356103050194-1.76129669994124i</v>
      </c>
      <c r="L1528" s="12" t="str">
        <f t="shared" si="745"/>
        <v>0.0410759112555095-0.0747437542498322i</v>
      </c>
      <c r="M1528" s="12" t="str">
        <f t="shared" si="746"/>
        <v>0.855432014305703-1.83604045419107i</v>
      </c>
      <c r="N1528" s="12" t="str">
        <f t="shared" si="747"/>
        <v>-1.75677861188741i</v>
      </c>
      <c r="O1528" s="12" t="str">
        <f t="shared" si="748"/>
        <v>-0.18491196825513-0.982755088511891i</v>
      </c>
      <c r="P1528" s="12" t="str">
        <f t="shared" si="749"/>
        <v>1.18491196825513+0.982755088511891i</v>
      </c>
      <c r="Q1528" s="12" t="str">
        <f t="shared" si="750"/>
        <v>-1.18491196825513+0.774023523375519i</v>
      </c>
      <c r="R1528" s="12" t="str">
        <f t="shared" si="751"/>
        <v>-0.321167975011399-1.03918830184393i</v>
      </c>
      <c r="S1528" s="12" t="str">
        <f t="shared" si="752"/>
        <v>0.179902417968667i</v>
      </c>
      <c r="T1528" s="12" t="str">
        <f t="shared" si="753"/>
        <v>0.186952488226476-0.0577788952786511i</v>
      </c>
      <c r="U1528" s="12" t="str">
        <f t="shared" si="754"/>
        <v>0.001-0.0113844737547851i</v>
      </c>
      <c r="V1528" s="12" t="str">
        <f t="shared" si="755"/>
        <v>0.0015-0.00346032636923559i</v>
      </c>
      <c r="W1528" s="12" t="str">
        <f t="shared" si="756"/>
        <v>0.000927257051377132-0.00270883656405236i</v>
      </c>
      <c r="X1528" s="12" t="str">
        <f t="shared" si="757"/>
        <v>0.00114280755434445-0.00250485270623037i</v>
      </c>
      <c r="Y1528" s="12" t="str">
        <f t="shared" si="758"/>
        <v>0.00029+0.131758395891556i</v>
      </c>
      <c r="Z1528" s="12" t="str">
        <f t="shared" si="759"/>
        <v>-0.231347919551044-0.108663695809173i</v>
      </c>
      <c r="AA1528" s="12" t="str">
        <f t="shared" si="760"/>
        <v>1.02903662076166-92.8293746760379i</v>
      </c>
      <c r="AB1528" s="12" t="str">
        <f t="shared" si="761"/>
        <v>0.46666832780953-0.144226914004515i</v>
      </c>
      <c r="AC1528" s="12" t="str">
        <f t="shared" si="762"/>
        <v>1.13439657897535-0.980198248111974i</v>
      </c>
      <c r="AD1528" s="12" t="str">
        <f t="shared" si="763"/>
        <v>0.29842709172099+0.130722184144363i</v>
      </c>
      <c r="AE1528" s="12" t="str">
        <f t="shared" si="764"/>
        <v>-0.0548357311539456-0.0626704960569524i</v>
      </c>
      <c r="AF1528" s="12" t="str">
        <f t="shared" si="765"/>
        <v>-12.9787150316455-2.08857434648963i</v>
      </c>
      <c r="AG1528" s="12" t="str">
        <f t="shared" si="766"/>
        <v>1.04503986267942-0.0997971822743078i</v>
      </c>
      <c r="AH1528" s="12" t="str">
        <f t="shared" si="767"/>
        <v>0.466724306713884+0.932489578708151i</v>
      </c>
      <c r="AI1528" s="12">
        <f t="shared" si="768"/>
        <v>0.36376704977381658</v>
      </c>
      <c r="AJ1528" s="12">
        <f t="shared" si="769"/>
        <v>63.411382945190418</v>
      </c>
      <c r="AK1528" s="12"/>
      <c r="AL1528" s="12"/>
      <c r="AM1528" s="12"/>
      <c r="AN1528" s="12"/>
    </row>
    <row r="1529" spans="1:40" x14ac:dyDescent="0.35">
      <c r="A1529" s="12"/>
      <c r="B1529" s="12">
        <f t="shared" si="770"/>
        <v>139900</v>
      </c>
      <c r="C1529" s="29" t="str">
        <f t="shared" si="737"/>
        <v>-3.53913794034029E-06+0.0158659195875266i</v>
      </c>
      <c r="D1529" s="28" t="str">
        <f t="shared" si="738"/>
        <v>-5.39908816625473+0.121638716837704i</v>
      </c>
      <c r="E1529" s="12" t="str">
        <f t="shared" si="739"/>
        <v>4200</v>
      </c>
      <c r="F1529" s="12" t="str">
        <f t="shared" si="740"/>
        <v>0.704225352112676</v>
      </c>
      <c r="G1529" s="12" t="str">
        <f t="shared" si="736"/>
        <v>0.704225352112676</v>
      </c>
      <c r="H1529" s="12" t="str">
        <f t="shared" si="741"/>
        <v>7.58053497050079+2.20900714009152i</v>
      </c>
      <c r="I1529" s="12" t="str">
        <f t="shared" si="742"/>
        <v>549.386015296515i</v>
      </c>
      <c r="J1529" s="12" t="str">
        <f t="shared" si="743"/>
        <v>-257.169026699662+118.819449353081i</v>
      </c>
      <c r="K1529" s="12" t="str">
        <f t="shared" si="744"/>
        <v>0.813389592457603-1.76047449267642i</v>
      </c>
      <c r="L1529" s="12" t="str">
        <f t="shared" si="745"/>
        <v>0.0410308116075604-0.0747150947778539i</v>
      </c>
      <c r="M1529" s="12" t="str">
        <f t="shared" si="746"/>
        <v>0.854420404065163-1.83518958745427i</v>
      </c>
      <c r="N1529" s="12" t="str">
        <f t="shared" si="747"/>
        <v>-1.75803524894885i</v>
      </c>
      <c r="O1529" s="12" t="str">
        <f t="shared" si="748"/>
        <v>-0.186146788396024-0.98252194538842i</v>
      </c>
      <c r="P1529" s="12" t="str">
        <f t="shared" si="749"/>
        <v>1.18614678839602+0.98252194538842i</v>
      </c>
      <c r="Q1529" s="12" t="str">
        <f t="shared" si="750"/>
        <v>-1.18614678839602+0.77551330356043i</v>
      </c>
      <c r="R1529" s="12" t="str">
        <f t="shared" si="751"/>
        <v>-0.321149460279298-1.03830119198964i</v>
      </c>
      <c r="S1529" s="12" t="str">
        <f t="shared" si="752"/>
        <v>0.180031103532307i</v>
      </c>
      <c r="T1529" s="12" t="str">
        <f t="shared" si="753"/>
        <v>0.186926509392805-0.0578168917328868i</v>
      </c>
      <c r="U1529" s="12" t="str">
        <f t="shared" si="754"/>
        <v>0.001-0.0113763361752606i</v>
      </c>
      <c r="V1529" s="12" t="str">
        <f t="shared" si="755"/>
        <v>0.0015-0.00345785294080868i</v>
      </c>
      <c r="W1529" s="12" t="str">
        <f t="shared" si="756"/>
        <v>0.000927244135157051-0.00270697693840551i</v>
      </c>
      <c r="X1529" s="12" t="str">
        <f t="shared" si="757"/>
        <v>0.00114246031356162-0.00250316848589863i</v>
      </c>
      <c r="Y1529" s="12" t="str">
        <f t="shared" si="758"/>
        <v>0.00029+0.131852643671164i</v>
      </c>
      <c r="Z1529" s="12" t="str">
        <f t="shared" si="759"/>
        <v>-0.23102167990459-0.108546657268344i</v>
      </c>
      <c r="AA1529" s="12" t="str">
        <f t="shared" si="760"/>
        <v>1.02726204844077-92.7605502125053i</v>
      </c>
      <c r="AB1529" s="12" t="str">
        <f t="shared" si="761"/>
        <v>0.466603479788609-0.144321760250901i</v>
      </c>
      <c r="AC1529" s="12" t="str">
        <f t="shared" si="762"/>
        <v>1.13381774208367-0.979617304286955i</v>
      </c>
      <c r="AD1529" s="12" t="str">
        <f t="shared" si="763"/>
        <v>0.298603940384105+0.130705157784259i</v>
      </c>
      <c r="AE1529" s="12" t="str">
        <f t="shared" si="764"/>
        <v>-0.0547963759684529-0.0626081846993643i</v>
      </c>
      <c r="AF1529" s="12" t="str">
        <f t="shared" si="765"/>
        <v>-12.9796231367555-2.08736842325382i</v>
      </c>
      <c r="AG1529" s="12" t="str">
        <f t="shared" si="766"/>
        <v>1.04500031718669-0.0997831184342386i</v>
      </c>
      <c r="AH1529" s="12" t="str">
        <f t="shared" si="767"/>
        <v>0.46659083641952+0.931644460062183i</v>
      </c>
      <c r="AI1529" s="12">
        <f t="shared" si="768"/>
        <v>0.35697200660703526</v>
      </c>
      <c r="AJ1529" s="12">
        <f t="shared" si="769"/>
        <v>63.397146103146468</v>
      </c>
      <c r="AK1529" s="12"/>
      <c r="AL1529" s="12"/>
      <c r="AM1529" s="12"/>
      <c r="AN1529" s="12"/>
    </row>
    <row r="1530" spans="1:40" x14ac:dyDescent="0.35">
      <c r="A1530" s="12"/>
      <c r="B1530" s="12">
        <f t="shared" si="770"/>
        <v>140000</v>
      </c>
      <c r="C1530" s="29" t="str">
        <f t="shared" si="737"/>
        <v>-3.53408383493069E-06+0.0158545867889479i</v>
      </c>
      <c r="D1530" s="28" t="str">
        <f t="shared" si="738"/>
        <v>-5.39908812750659+0.121551832048601i</v>
      </c>
      <c r="E1530" s="12" t="str">
        <f t="shared" si="739"/>
        <v>4200</v>
      </c>
      <c r="F1530" s="12" t="str">
        <f t="shared" si="740"/>
        <v>0.704225352112676</v>
      </c>
      <c r="G1530" s="12" t="str">
        <f t="shared" si="736"/>
        <v>0.704225352112676</v>
      </c>
      <c r="H1530" s="12" t="str">
        <f t="shared" si="741"/>
        <v>7.58144140439399+2.20771551480894i</v>
      </c>
      <c r="I1530" s="12" t="str">
        <f t="shared" si="742"/>
        <v>549.778714378214i</v>
      </c>
      <c r="J1530" s="12" t="str">
        <f t="shared" si="743"/>
        <v>-257.538235128296+118.904381053834i</v>
      </c>
      <c r="K1530" s="12" t="str">
        <f t="shared" si="744"/>
        <v>0.812424684642639-1.75965273611574i</v>
      </c>
      <c r="L1530" s="12" t="str">
        <f t="shared" si="745"/>
        <v>0.0409857787435502-0.0746864395988662i</v>
      </c>
      <c r="M1530" s="12" t="str">
        <f t="shared" si="746"/>
        <v>0.853410463386189-1.83433917571461i</v>
      </c>
      <c r="N1530" s="12" t="str">
        <f t="shared" si="747"/>
        <v>-1.75929188601028i</v>
      </c>
      <c r="O1530" s="12" t="str">
        <f t="shared" si="748"/>
        <v>-0.18738131458572-0.982287250728689i</v>
      </c>
      <c r="P1530" s="12" t="str">
        <f t="shared" si="749"/>
        <v>1.18738131458572+0.982287250728689i</v>
      </c>
      <c r="Q1530" s="12" t="str">
        <f t="shared" si="750"/>
        <v>-1.18738131458572+0.777004635281591i</v>
      </c>
      <c r="R1530" s="12" t="str">
        <f t="shared" si="751"/>
        <v>-0.321130928995193-1.03741523970336i</v>
      </c>
      <c r="S1530" s="12" t="str">
        <f t="shared" si="752"/>
        <v>0.180159789095947i</v>
      </c>
      <c r="T1530" s="12" t="str">
        <f t="shared" si="753"/>
        <v>0.186900510789879-0.0578548804399595i</v>
      </c>
      <c r="U1530" s="12" t="str">
        <f t="shared" si="754"/>
        <v>0.001-0.0113682102208497i</v>
      </c>
      <c r="V1530" s="12" t="str">
        <f t="shared" si="755"/>
        <v>0.0015-0.00345538304585096i</v>
      </c>
      <c r="W1530" s="12" t="str">
        <f t="shared" si="756"/>
        <v>0.000927231210721808-0.00270512001807799i</v>
      </c>
      <c r="X1530" s="12" t="str">
        <f t="shared" si="757"/>
        <v>0.00114211377358489-0.00250148665045983i</v>
      </c>
      <c r="Y1530" s="12" t="str">
        <f t="shared" si="758"/>
        <v>0.00029+0.131946891450771i</v>
      </c>
      <c r="Z1530" s="12" t="str">
        <f t="shared" si="759"/>
        <v>-0.230696145153559-0.108429869964548i</v>
      </c>
      <c r="AA1530" s="12" t="str">
        <f t="shared" si="760"/>
        <v>1.02549214311357-92.6918294016438i</v>
      </c>
      <c r="AB1530" s="12" t="str">
        <f t="shared" si="761"/>
        <v>0.466538582419935-0.144416587158922i</v>
      </c>
      <c r="AC1530" s="12" t="str">
        <f t="shared" si="762"/>
        <v>1.13323990436192-0.979036625283194i</v>
      </c>
      <c r="AD1530" s="12" t="str">
        <f t="shared" si="763"/>
        <v>0.29878080155587+0.130687915176384i</v>
      </c>
      <c r="AE1530" s="12" t="str">
        <f t="shared" si="764"/>
        <v>-0.0547571055163164-0.0625459617099536i</v>
      </c>
      <c r="AF1530" s="12" t="str">
        <f t="shared" si="765"/>
        <v>-12.9805295319006-2.08616368276034i</v>
      </c>
      <c r="AG1530" s="12" t="str">
        <f t="shared" si="766"/>
        <v>1.04496075947648-0.0997690811550451i</v>
      </c>
      <c r="AH1530" s="12" t="str">
        <f t="shared" si="767"/>
        <v>0.466457703674661+0.930800545045345i</v>
      </c>
      <c r="AI1530" s="12">
        <f t="shared" si="768"/>
        <v>0.35018241997494709</v>
      </c>
      <c r="AJ1530" s="12">
        <f t="shared" si="769"/>
        <v>63.382900029626136</v>
      </c>
      <c r="AK1530" s="12"/>
      <c r="AL1530" s="12"/>
      <c r="AM1530" s="12"/>
      <c r="AN1530" s="12"/>
    </row>
    <row r="1531" spans="1:40" x14ac:dyDescent="0.35">
      <c r="A1531" s="12"/>
      <c r="B1531" s="12">
        <f t="shared" si="770"/>
        <v>140100</v>
      </c>
      <c r="C1531" s="29" t="str">
        <f t="shared" si="737"/>
        <v>-3.52904054815303E-06+0.0158432701685231i</v>
      </c>
      <c r="D1531" s="28" t="str">
        <f t="shared" si="738"/>
        <v>-5.39908808884139+0.12146507129201i</v>
      </c>
      <c r="E1531" s="12" t="str">
        <f t="shared" si="739"/>
        <v>4200</v>
      </c>
      <c r="F1531" s="12" t="str">
        <f t="shared" si="740"/>
        <v>0.704225352112676</v>
      </c>
      <c r="G1531" s="12" t="str">
        <f t="shared" si="736"/>
        <v>0.704225352112676</v>
      </c>
      <c r="H1531" s="12" t="str">
        <f t="shared" si="741"/>
        <v>7.58234613237234+2.20642519507287i</v>
      </c>
      <c r="I1531" s="12" t="str">
        <f t="shared" si="742"/>
        <v>550.171413459913i</v>
      </c>
      <c r="J1531" s="12" t="str">
        <f t="shared" si="743"/>
        <v>-257.907707371457+118.989312754586i</v>
      </c>
      <c r="K1531" s="12" t="str">
        <f t="shared" si="744"/>
        <v>0.811461376359038-1.75883143075957i</v>
      </c>
      <c r="L1531" s="12" t="str">
        <f t="shared" si="745"/>
        <v>0.0409408125496591-0.0746577887660923i</v>
      </c>
      <c r="M1531" s="12" t="str">
        <f t="shared" si="746"/>
        <v>0.852402188908697-1.83348921952566i</v>
      </c>
      <c r="N1531" s="12" t="str">
        <f t="shared" si="747"/>
        <v>-1.76054852307172i</v>
      </c>
      <c r="O1531" s="12" t="str">
        <f t="shared" si="748"/>
        <v>-0.188615544874754-0.982051004903309i</v>
      </c>
      <c r="P1531" s="12" t="str">
        <f t="shared" si="749"/>
        <v>1.18861554487475+0.982051004903309i</v>
      </c>
      <c r="Q1531" s="12" t="str">
        <f t="shared" si="750"/>
        <v>-1.18861554487475+0.778497518168411i</v>
      </c>
      <c r="R1531" s="12" t="str">
        <f t="shared" si="751"/>
        <v>-0.321112381151291-1.03653044249271i</v>
      </c>
      <c r="S1531" s="12" t="str">
        <f t="shared" si="752"/>
        <v>0.180288474659587i</v>
      </c>
      <c r="T1531" s="12" t="str">
        <f t="shared" si="753"/>
        <v>0.186874492415237-0.0578928613920742i</v>
      </c>
      <c r="U1531" s="12" t="str">
        <f t="shared" si="754"/>
        <v>0.001-0.0113600958666592i</v>
      </c>
      <c r="V1531" s="12" t="str">
        <f t="shared" si="755"/>
        <v>0.0015-0.00345291667679611i</v>
      </c>
      <c r="W1531" s="12" t="str">
        <f t="shared" si="756"/>
        <v>0.000927218278073479-0.00270326579726457i</v>
      </c>
      <c r="X1531" s="12" t="str">
        <f t="shared" si="757"/>
        <v>0.00114176793242465-0.00249980719498734i</v>
      </c>
      <c r="Y1531" s="12" t="str">
        <f t="shared" si="758"/>
        <v>0.00029+0.132041139230379i</v>
      </c>
      <c r="Z1531" s="12" t="str">
        <f t="shared" si="759"/>
        <v>-0.230371313263145-0.108313333107792i</v>
      </c>
      <c r="AA1531" s="12" t="str">
        <f t="shared" si="760"/>
        <v>1.02372688828231-92.6232120061239i</v>
      </c>
      <c r="AB1531" s="12" t="str">
        <f t="shared" si="761"/>
        <v>0.466473635697366-0.144511394709119i</v>
      </c>
      <c r="AC1531" s="12" t="str">
        <f t="shared" si="762"/>
        <v>1.13266306383885-0.978456211416362i</v>
      </c>
      <c r="AD1531" s="12" t="str">
        <f t="shared" si="763"/>
        <v>0.298957674996758+0.130670456261219i</v>
      </c>
      <c r="AE1531" s="12" t="str">
        <f t="shared" si="764"/>
        <v>-0.0547179195427309-0.0624838268506463i</v>
      </c>
      <c r="AF1531" s="12" t="str">
        <f t="shared" si="765"/>
        <v>-12.9814342212137-2.08496012378086i</v>
      </c>
      <c r="AG1531" s="12" t="str">
        <f t="shared" si="766"/>
        <v>1.04492118954853-0.099755070294064i</v>
      </c>
      <c r="AH1531" s="12" t="str">
        <f t="shared" si="767"/>
        <v>0.466324907591753+0.929957830418533i</v>
      </c>
      <c r="AI1531" s="12">
        <f t="shared" si="768"/>
        <v>0.34339827912802767</v>
      </c>
      <c r="AJ1531" s="12">
        <f t="shared" si="769"/>
        <v>63.368644718871529</v>
      </c>
      <c r="AK1531" s="12"/>
      <c r="AL1531" s="12"/>
      <c r="AM1531" s="12"/>
      <c r="AN1531" s="12"/>
    </row>
    <row r="1532" spans="1:40" x14ac:dyDescent="0.35">
      <c r="A1532" s="12"/>
      <c r="B1532" s="12">
        <f t="shared" si="770"/>
        <v>140200</v>
      </c>
      <c r="C1532" s="29" t="str">
        <f t="shared" si="737"/>
        <v>-3.52400804915201E-06+0.0158319696916343i</v>
      </c>
      <c r="D1532" s="28" t="str">
        <f t="shared" si="738"/>
        <v>-5.39908805025889+0.12137843430253i</v>
      </c>
      <c r="E1532" s="12" t="str">
        <f t="shared" si="739"/>
        <v>4200</v>
      </c>
      <c r="F1532" s="12" t="str">
        <f t="shared" si="740"/>
        <v>0.704225352112676</v>
      </c>
      <c r="G1532" s="12" t="str">
        <f t="shared" si="736"/>
        <v>0.704225352112676</v>
      </c>
      <c r="H1532" s="12" t="str">
        <f t="shared" si="741"/>
        <v>7.58324915855715+2.20513617938929i</v>
      </c>
      <c r="I1532" s="12" t="str">
        <f t="shared" si="742"/>
        <v>550.564112541611i</v>
      </c>
      <c r="J1532" s="12" t="str">
        <f t="shared" si="743"/>
        <v>-258.277443429143+119.074244455339i</v>
      </c>
      <c r="K1532" s="12" t="str">
        <f t="shared" si="744"/>
        <v>0.810499664367837-1.75801057710358i</v>
      </c>
      <c r="L1532" s="12" t="str">
        <f t="shared" si="745"/>
        <v>0.0408959129122532-0.0746291423325024i</v>
      </c>
      <c r="M1532" s="12" t="str">
        <f t="shared" si="746"/>
        <v>0.85139557728009-1.83263971943608i</v>
      </c>
      <c r="N1532" s="12" t="str">
        <f t="shared" si="747"/>
        <v>-1.76180516013316i</v>
      </c>
      <c r="O1532" s="12" t="str">
        <f t="shared" si="748"/>
        <v>-0.189849477314098-0.981813208285346i</v>
      </c>
      <c r="P1532" s="12" t="str">
        <f t="shared" si="749"/>
        <v>1.1898494773141+0.981813208285346i</v>
      </c>
      <c r="Q1532" s="12" t="str">
        <f t="shared" si="750"/>
        <v>-1.1898494773141+0.779991951847814i</v>
      </c>
      <c r="R1532" s="12" t="str">
        <f t="shared" si="751"/>
        <v>-0.32109381673982-1.03564679787241i</v>
      </c>
      <c r="S1532" s="12" t="str">
        <f t="shared" si="752"/>
        <v>0.180417160223227i</v>
      </c>
      <c r="T1532" s="12" t="str">
        <f t="shared" si="753"/>
        <v>0.186848454266419-0.0579308345814356i</v>
      </c>
      <c r="U1532" s="12" t="str">
        <f t="shared" si="754"/>
        <v>0.001-0.011351993087867i</v>
      </c>
      <c r="V1532" s="12" t="str">
        <f t="shared" si="755"/>
        <v>0.0015-0.00345045382609939i</v>
      </c>
      <c r="W1532" s="12" t="str">
        <f t="shared" si="756"/>
        <v>0.000927205337214132-0.00270141427017656i</v>
      </c>
      <c r="X1532" s="12" t="str">
        <f t="shared" si="757"/>
        <v>0.00114142278809823-0.00249813011456787i</v>
      </c>
      <c r="Y1532" s="12" t="str">
        <f t="shared" si="758"/>
        <v>0.00029+0.132135387009987i</v>
      </c>
      <c r="Z1532" s="12" t="str">
        <f t="shared" si="759"/>
        <v>-0.230047182205889-0.10819704591128i</v>
      </c>
      <c r="AA1532" s="12" t="str">
        <f t="shared" si="760"/>
        <v>1.02196626752216-92.5546977893513i</v>
      </c>
      <c r="AB1532" s="12" t="str">
        <f t="shared" si="761"/>
        <v>0.46640863961476-0.144606182882034i</v>
      </c>
      <c r="AC1532" s="12" t="str">
        <f t="shared" si="762"/>
        <v>1.13208721854758-0.977876062999277i</v>
      </c>
      <c r="AD1532" s="12" t="str">
        <f t="shared" si="763"/>
        <v>0.299134560467099+0.130652780979468i</v>
      </c>
      <c r="AE1532" s="12" t="str">
        <f t="shared" si="764"/>
        <v>-0.0546788177937814-0.0624217798841991i</v>
      </c>
      <c r="AF1532" s="12" t="str">
        <f t="shared" si="765"/>
        <v>-12.982337208816-2.08375774508676i</v>
      </c>
      <c r="AG1532" s="12" t="str">
        <f t="shared" si="766"/>
        <v>1.04488160740269-0.099741085709019i</v>
      </c>
      <c r="AH1532" s="12" t="str">
        <f t="shared" si="767"/>
        <v>0.466192447285391+0.929116312953324i</v>
      </c>
      <c r="AI1532" s="12">
        <f t="shared" si="768"/>
        <v>0.33661957333969378</v>
      </c>
      <c r="AJ1532" s="12">
        <f t="shared" si="769"/>
        <v>63.354380165150857</v>
      </c>
      <c r="AK1532" s="12"/>
      <c r="AL1532" s="12"/>
      <c r="AM1532" s="12"/>
      <c r="AN1532" s="12"/>
    </row>
    <row r="1533" spans="1:40" x14ac:dyDescent="0.35">
      <c r="A1533" s="12"/>
      <c r="B1533" s="12">
        <f t="shared" si="770"/>
        <v>140300</v>
      </c>
      <c r="C1533" s="29" t="str">
        <f t="shared" si="737"/>
        <v>-3.51898630718232E-06+0.0158206853237623i</v>
      </c>
      <c r="D1533" s="28" t="str">
        <f t="shared" si="738"/>
        <v>-5.39908801175887+0.121291920815511i</v>
      </c>
      <c r="E1533" s="12" t="str">
        <f t="shared" si="739"/>
        <v>4200</v>
      </c>
      <c r="F1533" s="12" t="str">
        <f t="shared" si="740"/>
        <v>0.704225352112676</v>
      </c>
      <c r="G1533" s="12" t="str">
        <f t="shared" si="736"/>
        <v>0.704225352112676</v>
      </c>
      <c r="H1533" s="12" t="str">
        <f t="shared" si="741"/>
        <v>7.5841504870579+2.20384846626469i</v>
      </c>
      <c r="I1533" s="12" t="str">
        <f t="shared" si="742"/>
        <v>550.95681162331i</v>
      </c>
      <c r="J1533" s="12" t="str">
        <f t="shared" si="743"/>
        <v>-258.647443301354+119.159176156092i</v>
      </c>
      <c r="K1533" s="12" t="str">
        <f t="shared" si="744"/>
        <v>0.809539545437288-1.75719017563877i</v>
      </c>
      <c r="L1533" s="12" t="str">
        <f t="shared" si="745"/>
        <v>0.0408510797178844-0.0746005003508136i</v>
      </c>
      <c r="M1533" s="12" t="str">
        <f t="shared" si="746"/>
        <v>0.850390625155172-1.83179067598958i</v>
      </c>
      <c r="N1533" s="12" t="str">
        <f t="shared" si="747"/>
        <v>-1.76306179719459i</v>
      </c>
      <c r="O1533" s="12" t="str">
        <f t="shared" si="748"/>
        <v>-0.191083109955193-0.981573861250315i</v>
      </c>
      <c r="P1533" s="12" t="str">
        <f t="shared" si="749"/>
        <v>1.19108310995519+0.981573861250315i</v>
      </c>
      <c r="Q1533" s="12" t="str">
        <f t="shared" si="750"/>
        <v>-1.19108310995519+0.781487935944275i</v>
      </c>
      <c r="R1533" s="12" t="str">
        <f t="shared" si="751"/>
        <v>-0.321075235752965-1.03476430336426i</v>
      </c>
      <c r="S1533" s="12" t="str">
        <f t="shared" si="752"/>
        <v>0.180545845786867i</v>
      </c>
      <c r="T1533" s="12" t="str">
        <f t="shared" si="753"/>
        <v>0.186822396340959-0.0579688000002368i</v>
      </c>
      <c r="U1533" s="12" t="str">
        <f t="shared" si="754"/>
        <v>0.001-0.0113439018597217i</v>
      </c>
      <c r="V1533" s="12" t="str">
        <f t="shared" si="755"/>
        <v>0.0015-0.0034479944862376i</v>
      </c>
      <c r="W1533" s="12" t="str">
        <f t="shared" si="756"/>
        <v>0.000927192388145835-0.00269956543104182i</v>
      </c>
      <c r="X1533" s="12" t="str">
        <f t="shared" si="757"/>
        <v>0.00114107833862994-0.0024964554043015i</v>
      </c>
      <c r="Y1533" s="12" t="str">
        <f t="shared" si="758"/>
        <v>0.00029+0.132229634789594i</v>
      </c>
      <c r="Z1533" s="12" t="str">
        <f t="shared" si="759"/>
        <v>-0.229723749961648-0.108081007591399i</v>
      </c>
      <c r="AA1533" s="12" t="str">
        <f t="shared" si="760"/>
        <v>1.02021026448073-92.4862865154591i</v>
      </c>
      <c r="AB1533" s="12" t="str">
        <f t="shared" si="761"/>
        <v>0.466343594165962-0.144700951658179i</v>
      </c>
      <c r="AC1533" s="12" t="str">
        <f t="shared" si="762"/>
        <v>1.13151236652563-0.977296180341825i</v>
      </c>
      <c r="AD1533" s="12" t="str">
        <f t="shared" si="763"/>
        <v>0.299311457727079+0.130634889272057i</v>
      </c>
      <c r="AE1533" s="12" t="str">
        <f t="shared" si="764"/>
        <v>-0.054639800016437-0.0623598205741949i</v>
      </c>
      <c r="AF1533" s="12" t="str">
        <f t="shared" si="765"/>
        <v>-12.9832384988168-2.08255654544918i</v>
      </c>
      <c r="AG1533" s="12" t="str">
        <f t="shared" si="766"/>
        <v>1.04484201303888-0.0997271272580135i</v>
      </c>
      <c r="AH1533" s="12" t="str">
        <f t="shared" si="767"/>
        <v>0.46606032187229+0.928275989431942i</v>
      </c>
      <c r="AI1533" s="12">
        <f t="shared" si="768"/>
        <v>0.32984629190621217</v>
      </c>
      <c r="AJ1533" s="12">
        <f t="shared" si="769"/>
        <v>63.34010636275972</v>
      </c>
      <c r="AK1533" s="12"/>
      <c r="AL1533" s="12"/>
      <c r="AM1533" s="12"/>
      <c r="AN1533" s="12"/>
    </row>
    <row r="1534" spans="1:40" x14ac:dyDescent="0.35">
      <c r="A1534" s="12"/>
      <c r="B1534" s="12">
        <f t="shared" si="770"/>
        <v>140400</v>
      </c>
      <c r="C1534" s="29" t="str">
        <f t="shared" si="737"/>
        <v>-3.51397529160806E-06+0.0158094170304859i</v>
      </c>
      <c r="D1534" s="28" t="str">
        <f t="shared" si="738"/>
        <v>-5.39908797334109+0.121205530567059i</v>
      </c>
      <c r="E1534" s="12" t="str">
        <f t="shared" si="739"/>
        <v>4200</v>
      </c>
      <c r="F1534" s="12" t="str">
        <f t="shared" si="740"/>
        <v>0.704225352112676</v>
      </c>
      <c r="G1534" s="12" t="str">
        <f t="shared" si="736"/>
        <v>0.704225352112676</v>
      </c>
      <c r="H1534" s="12" t="str">
        <f t="shared" si="741"/>
        <v>7.58505012197211+2.2025620542061i</v>
      </c>
      <c r="I1534" s="12" t="str">
        <f t="shared" si="742"/>
        <v>551.349510705009i</v>
      </c>
      <c r="J1534" s="12" t="str">
        <f t="shared" si="743"/>
        <v>-259.017706988092+119.244107856845i</v>
      </c>
      <c r="K1534" s="12" t="str">
        <f t="shared" si="744"/>
        <v>0.80858101634286-1.75637022685147i</v>
      </c>
      <c r="L1534" s="12" t="str">
        <f t="shared" si="745"/>
        <v>0.0408063128532897-0.0745718628734915i</v>
      </c>
      <c r="M1534" s="12" t="str">
        <f t="shared" si="746"/>
        <v>0.84938732919615-1.83094208972496i</v>
      </c>
      <c r="N1534" s="12" t="str">
        <f t="shared" si="747"/>
        <v>-1.76431843425603i</v>
      </c>
      <c r="O1534" s="12" t="str">
        <f t="shared" si="748"/>
        <v>-0.192316440849985-0.981332964176173i</v>
      </c>
      <c r="P1534" s="12" t="str">
        <f t="shared" si="749"/>
        <v>1.19231644084998+0.981332964176173i</v>
      </c>
      <c r="Q1534" s="12" t="str">
        <f t="shared" si="750"/>
        <v>-1.19231644084998+0.782985470079857i</v>
      </c>
      <c r="R1534" s="12" t="str">
        <f t="shared" si="751"/>
        <v>-0.321056638182933-1.03388295649712i</v>
      </c>
      <c r="S1534" s="12" t="str">
        <f t="shared" si="752"/>
        <v>0.180674531350507i</v>
      </c>
      <c r="T1534" s="12" t="str">
        <f t="shared" si="753"/>
        <v>0.186796318636394-0.0580067576406707i</v>
      </c>
      <c r="U1534" s="12" t="str">
        <f t="shared" si="754"/>
        <v>0.001-0.0113358221575424i</v>
      </c>
      <c r="V1534" s="12" t="str">
        <f t="shared" si="755"/>
        <v>0.0015-0.00344553864970893i</v>
      </c>
      <c r="W1534" s="12" t="str">
        <f t="shared" si="756"/>
        <v>0.000927179430870654-0.00269771927410458i</v>
      </c>
      <c r="X1534" s="12" t="str">
        <f t="shared" si="757"/>
        <v>0.00114073458205096-0.00249478305930155i</v>
      </c>
      <c r="Y1534" s="12" t="str">
        <f t="shared" si="758"/>
        <v>0.00029+0.132323882569202i</v>
      </c>
      <c r="Z1534" s="12" t="str">
        <f t="shared" si="759"/>
        <v>-0.229401014517558-0.107965217367702i</v>
      </c>
      <c r="AA1534" s="12" t="str">
        <f t="shared" si="760"/>
        <v>1.01845886287778-92.4179779493083i</v>
      </c>
      <c r="AB1534" s="12" t="str">
        <f t="shared" si="761"/>
        <v>0.466278499344824-0.144795701018067i</v>
      </c>
      <c r="AC1534" s="12" t="str">
        <f t="shared" si="762"/>
        <v>1.13093850581488-0.976716563751051i</v>
      </c>
      <c r="AD1534" s="12" t="str">
        <f t="shared" si="763"/>
        <v>0.299488366536748+0.130616781080138i</v>
      </c>
      <c r="AE1534" s="12" t="str">
        <f t="shared" si="764"/>
        <v>-0.0546008659585495-0.0622979486850394i</v>
      </c>
      <c r="AF1534" s="12" t="str">
        <f t="shared" si="765"/>
        <v>-12.9841380953132-2.08135652363904i</v>
      </c>
      <c r="AG1534" s="12" t="str">
        <f t="shared" si="766"/>
        <v>1.04480240645715-0.099713194799536i</v>
      </c>
      <c r="AH1534" s="12" t="str">
        <f t="shared" si="767"/>
        <v>0.465928530471272+0.927436856647151i</v>
      </c>
      <c r="AI1534" s="12">
        <f t="shared" si="768"/>
        <v>0.32307842414613819</v>
      </c>
      <c r="AJ1534" s="12">
        <f t="shared" si="769"/>
        <v>63.325823306019615</v>
      </c>
      <c r="AK1534" s="12"/>
      <c r="AL1534" s="12"/>
      <c r="AM1534" s="12"/>
      <c r="AN1534" s="12"/>
    </row>
    <row r="1535" spans="1:40" x14ac:dyDescent="0.35">
      <c r="A1535" s="12"/>
      <c r="B1535" s="12">
        <f t="shared" si="770"/>
        <v>140500</v>
      </c>
      <c r="C1535" s="29" t="str">
        <f t="shared" si="737"/>
        <v>-3.50897497190229E-06+0.0157981647774823i</v>
      </c>
      <c r="D1535" s="28" t="str">
        <f t="shared" si="738"/>
        <v>-5.3990879350053+0.121119263294031i</v>
      </c>
      <c r="E1535" s="12" t="str">
        <f t="shared" si="739"/>
        <v>4200</v>
      </c>
      <c r="F1535" s="12" t="str">
        <f t="shared" si="740"/>
        <v>0.704225352112676</v>
      </c>
      <c r="G1535" s="12" t="str">
        <f t="shared" si="736"/>
        <v>0.704225352112676</v>
      </c>
      <c r="H1535" s="12" t="str">
        <f t="shared" si="741"/>
        <v>7.5859480673855+2.20127694172103i</v>
      </c>
      <c r="I1535" s="12" t="str">
        <f t="shared" si="742"/>
        <v>551.742209786707i</v>
      </c>
      <c r="J1535" s="12" t="str">
        <f t="shared" si="743"/>
        <v>-259.388234489355+119.329039557597i</v>
      </c>
      <c r="K1535" s="12" t="str">
        <f t="shared" si="744"/>
        <v>0.807624073867247-1.7555507312234i</v>
      </c>
      <c r="L1535" s="12" t="str">
        <f t="shared" si="745"/>
        <v>0.0407616122053923-0.0745432299527513i</v>
      </c>
      <c r="M1535" s="12" t="str">
        <f t="shared" si="746"/>
        <v>0.848385686072639-1.83009396117615i</v>
      </c>
      <c r="N1535" s="12" t="str">
        <f t="shared" si="747"/>
        <v>-1.76557507131746i</v>
      </c>
      <c r="O1535" s="12" t="str">
        <f t="shared" si="748"/>
        <v>-0.193549468050857-0.981090517443335i</v>
      </c>
      <c r="P1535" s="12" t="str">
        <f t="shared" si="749"/>
        <v>1.19354946805086+0.981090517443335i</v>
      </c>
      <c r="Q1535" s="12" t="str">
        <f t="shared" si="750"/>
        <v>-1.19354946805086+0.784484553874125i</v>
      </c>
      <c r="R1535" s="12" t="str">
        <f t="shared" si="751"/>
        <v>-0.321038024021918-1.03300275480686i</v>
      </c>
      <c r="S1535" s="12" t="str">
        <f t="shared" si="752"/>
        <v>0.180803216914147i</v>
      </c>
      <c r="T1535" s="12" t="str">
        <f t="shared" si="753"/>
        <v>0.186770221150256-0.058044707494924i</v>
      </c>
      <c r="U1535" s="12" t="str">
        <f t="shared" si="754"/>
        <v>0.001-0.0113277539567185i</v>
      </c>
      <c r="V1535" s="12" t="str">
        <f t="shared" si="755"/>
        <v>0.0015-0.00344308630903299i</v>
      </c>
      <c r="W1535" s="12" t="str">
        <f t="shared" si="756"/>
        <v>0.000927166465390666-0.0026958757936255i</v>
      </c>
      <c r="X1535" s="12" t="str">
        <f t="shared" si="757"/>
        <v>0.00114039151639938-0.00249311307469464i</v>
      </c>
      <c r="Y1535" s="12" t="str">
        <f t="shared" si="758"/>
        <v>0.00029+0.13241813034881i</v>
      </c>
      <c r="Z1535" s="12" t="str">
        <f t="shared" si="759"/>
        <v>-0.229078973868008-0.107849674462891i</v>
      </c>
      <c r="AA1535" s="12" t="str">
        <f t="shared" si="760"/>
        <v>1.01671204650475-92.3497718564824i</v>
      </c>
      <c r="AB1535" s="12" t="str">
        <f t="shared" si="761"/>
        <v>0.466213355145185-0.144890430942193i</v>
      </c>
      <c r="AC1535" s="12" t="str">
        <f t="shared" si="762"/>
        <v>1.13036563446156-0.976137213531128i</v>
      </c>
      <c r="AD1535" s="12" t="str">
        <f t="shared" si="763"/>
        <v>0.299665286656011+0.130598456345085i</v>
      </c>
      <c r="AE1535" s="12" t="str">
        <f t="shared" si="764"/>
        <v>-0.054562015368848-0.0622361639819577i</v>
      </c>
      <c r="AF1535" s="12" t="str">
        <f t="shared" si="765"/>
        <v>-12.9850360023908-2.080157678427i</v>
      </c>
      <c r="AG1535" s="12" t="str">
        <f t="shared" si="766"/>
        <v>1.04476278765761-0.0996992881924519i</v>
      </c>
      <c r="AH1535" s="12" t="str">
        <f t="shared" si="767"/>
        <v>0.465797072203297+0.926598911402302i</v>
      </c>
      <c r="AI1535" s="12">
        <f t="shared" si="768"/>
        <v>0.31631595940103974</v>
      </c>
      <c r="AJ1535" s="12">
        <f t="shared" si="769"/>
        <v>63.311530989278225</v>
      </c>
      <c r="AK1535" s="12"/>
      <c r="AL1535" s="12"/>
      <c r="AM1535" s="12"/>
      <c r="AN1535" s="12"/>
    </row>
    <row r="1536" spans="1:40" x14ac:dyDescent="0.35">
      <c r="A1536" s="12"/>
      <c r="B1536" s="12">
        <f t="shared" si="770"/>
        <v>140600</v>
      </c>
      <c r="C1536" s="29" t="str">
        <f t="shared" si="737"/>
        <v>-3.50398531764666E-06+0.0157869285305262i</v>
      </c>
      <c r="D1536" s="28" t="str">
        <f t="shared" si="738"/>
        <v>-5.39908789675129+0.121033118734034i</v>
      </c>
      <c r="E1536" s="12" t="str">
        <f t="shared" si="739"/>
        <v>4200</v>
      </c>
      <c r="F1536" s="12" t="str">
        <f t="shared" si="740"/>
        <v>0.704225352112676</v>
      </c>
      <c r="G1536" s="12" t="str">
        <f t="shared" si="736"/>
        <v>0.704225352112676</v>
      </c>
      <c r="H1536" s="12" t="str">
        <f t="shared" si="741"/>
        <v>7.58684432737206+2.19999312731757i</v>
      </c>
      <c r="I1536" s="12" t="str">
        <f t="shared" si="742"/>
        <v>552.134908868406i</v>
      </c>
      <c r="J1536" s="12" t="str">
        <f t="shared" si="743"/>
        <v>-259.759025805143+119.41397125835i</v>
      </c>
      <c r="K1536" s="12" t="str">
        <f t="shared" si="744"/>
        <v>0.806668714800346-1.75473168923165i</v>
      </c>
      <c r="L1536" s="12" t="str">
        <f t="shared" si="745"/>
        <v>0.0407169776612999-0.074514601640558i</v>
      </c>
      <c r="M1536" s="12" t="str">
        <f t="shared" si="746"/>
        <v>0.847385692461646-1.82924629087221i</v>
      </c>
      <c r="N1536" s="12" t="str">
        <f t="shared" si="747"/>
        <v>-1.7668317083789i</v>
      </c>
      <c r="O1536" s="12" t="str">
        <f t="shared" si="748"/>
        <v>-0.194782189610709-0.980846521434652i</v>
      </c>
      <c r="P1536" s="12" t="str">
        <f t="shared" si="749"/>
        <v>1.19478218961071+0.980846521434652i</v>
      </c>
      <c r="Q1536" s="12" t="str">
        <f t="shared" si="750"/>
        <v>-1.19478218961071+0.785985186944248i</v>
      </c>
      <c r="R1536" s="12" t="str">
        <f t="shared" si="751"/>
        <v>-0.321019393262082-1.03212369583637i</v>
      </c>
      <c r="S1536" s="12" t="str">
        <f t="shared" si="752"/>
        <v>0.180931902477787i</v>
      </c>
      <c r="T1536" s="12" t="str">
        <f t="shared" si="753"/>
        <v>0.186744103880079-0.0580826495551734i</v>
      </c>
      <c r="U1536" s="12" t="str">
        <f t="shared" si="754"/>
        <v>0.001-0.0113196972327095i</v>
      </c>
      <c r="V1536" s="12" t="str">
        <f t="shared" si="755"/>
        <v>0.0015-0.0034406374567506i</v>
      </c>
      <c r="W1536" s="12" t="str">
        <f t="shared" si="756"/>
        <v>0.000927153491707954-0.00269403498388157i</v>
      </c>
      <c r="X1536" s="12" t="str">
        <f t="shared" si="757"/>
        <v>0.00114004913972015-0.00249144544562059i</v>
      </c>
      <c r="Y1536" s="12" t="str">
        <f t="shared" si="758"/>
        <v>0.00029+0.132512378128417i</v>
      </c>
      <c r="Z1536" s="12" t="str">
        <f t="shared" si="759"/>
        <v>-0.228757626014618-0.107734378102811i</v>
      </c>
      <c r="AA1536" s="12" t="str">
        <f t="shared" si="760"/>
        <v>1.01496979922453-92.2816680032891i</v>
      </c>
      <c r="AB1536" s="12" t="str">
        <f t="shared" si="761"/>
        <v>0.466148161560889-0.144985141411031i</v>
      </c>
      <c r="AC1536" s="12" t="str">
        <f t="shared" si="762"/>
        <v>1.12979375051629-0.975558129983392i</v>
      </c>
      <c r="AD1536" s="12" t="str">
        <f t="shared" si="763"/>
        <v>0.299842217844631+0.130579915008499i</v>
      </c>
      <c r="AE1536" s="12" t="str">
        <f t="shared" si="764"/>
        <v>-0.0545232479969372-0.0621744662309936i</v>
      </c>
      <c r="AF1536" s="12" t="str">
        <f t="shared" si="765"/>
        <v>-12.9859322241233-2.07896000858354i</v>
      </c>
      <c r="AG1536" s="12" t="str">
        <f t="shared" si="766"/>
        <v>1.04472315664049-0.0996854072960089i</v>
      </c>
      <c r="AH1536" s="12" t="str">
        <f t="shared" si="767"/>
        <v>0.465665946191425+0.925762150511262i</v>
      </c>
      <c r="AI1536" s="12">
        <f t="shared" si="768"/>
        <v>0.30955888703511608</v>
      </c>
      <c r="AJ1536" s="12">
        <f t="shared" si="769"/>
        <v>63.297229406910155</v>
      </c>
      <c r="AK1536" s="12"/>
      <c r="AL1536" s="12"/>
      <c r="AM1536" s="12"/>
      <c r="AN1536" s="12"/>
    </row>
    <row r="1537" spans="1:40" x14ac:dyDescent="0.35">
      <c r="A1537" s="12"/>
      <c r="B1537" s="12">
        <f t="shared" si="770"/>
        <v>140700</v>
      </c>
      <c r="C1537" s="29" t="str">
        <f t="shared" si="737"/>
        <v>-3.49900629853082E-06+0.0157757082554894i</v>
      </c>
      <c r="D1537" s="28" t="str">
        <f t="shared" si="738"/>
        <v>-5.3990878585788+0.120947096625419i</v>
      </c>
      <c r="E1537" s="12" t="str">
        <f t="shared" si="739"/>
        <v>4200</v>
      </c>
      <c r="F1537" s="12" t="str">
        <f t="shared" si="740"/>
        <v>0.704225352112676</v>
      </c>
      <c r="G1537" s="12" t="str">
        <f t="shared" ref="G1537:G1600" si="771">IF($C$11=$C$7,$C$24,F1537)</f>
        <v>0.704225352112676</v>
      </c>
      <c r="H1537" s="12" t="str">
        <f t="shared" si="741"/>
        <v>7.5877389059939+2.19871060950434i</v>
      </c>
      <c r="I1537" s="12" t="str">
        <f t="shared" si="742"/>
        <v>552.527607950105i</v>
      </c>
      <c r="J1537" s="12" t="str">
        <f t="shared" si="743"/>
        <v>-260.130080935457+119.498902959103i</v>
      </c>
      <c r="K1537" s="12" t="str">
        <f t="shared" si="744"/>
        <v>0.805714935939207-1.75391310134874i</v>
      </c>
      <c r="L1537" s="12" t="str">
        <f t="shared" si="745"/>
        <v>0.0406724091083054-0.074485977988628i</v>
      </c>
      <c r="M1537" s="12" t="str">
        <f t="shared" si="746"/>
        <v>0.846387345047512-1.82839907933737i</v>
      </c>
      <c r="N1537" s="12" t="str">
        <f t="shared" si="747"/>
        <v>-1.76808834544034i</v>
      </c>
      <c r="O1537" s="12" t="str">
        <f t="shared" si="748"/>
        <v>-0.196014603582897-0.98060097653543i</v>
      </c>
      <c r="P1537" s="12" t="str">
        <f t="shared" si="749"/>
        <v>1.1960146035829+0.98060097653543i</v>
      </c>
      <c r="Q1537" s="12" t="str">
        <f t="shared" si="750"/>
        <v>-1.1960146035829+0.78748736890491i</v>
      </c>
      <c r="R1537" s="12" t="str">
        <f t="shared" si="751"/>
        <v>-0.321000745895609-1.03124577713552i</v>
      </c>
      <c r="S1537" s="12" t="str">
        <f t="shared" si="752"/>
        <v>0.181060588041427i</v>
      </c>
      <c r="T1537" s="12" t="str">
        <f t="shared" si="753"/>
        <v>0.186717966823396-0.0581205838135957i</v>
      </c>
      <c r="U1537" s="12" t="str">
        <f t="shared" si="754"/>
        <v>0.001-0.0113116519610444i</v>
      </c>
      <c r="V1537" s="12" t="str">
        <f t="shared" si="755"/>
        <v>0.0015-0.00343819208542385i</v>
      </c>
      <c r="W1537" s="12" t="str">
        <f t="shared" si="756"/>
        <v>0.000927140509824565-0.00269219683916602i</v>
      </c>
      <c r="X1537" s="12" t="str">
        <f t="shared" si="757"/>
        <v>0.00113970745006502-0.00248978016723235i</v>
      </c>
      <c r="Y1537" s="12" t="str">
        <f t="shared" si="758"/>
        <v>0.00029+0.132606625908025i</v>
      </c>
      <c r="Z1537" s="12" t="str">
        <f t="shared" si="759"/>
        <v>-0.228436968966181-0.107619327516417i</v>
      </c>
      <c r="AA1537" s="12" t="str">
        <f t="shared" si="760"/>
        <v>1.01323210497088-92.2136661567504i</v>
      </c>
      <c r="AB1537" s="12" t="str">
        <f t="shared" si="761"/>
        <v>0.466082918585779-0.14507983240505i</v>
      </c>
      <c r="AC1537" s="12" t="str">
        <f t="shared" si="762"/>
        <v>1.129222852034-0.974979313406361i</v>
      </c>
      <c r="AD1537" s="12" t="str">
        <f t="shared" si="763"/>
        <v>0.300019159862234+0.130561157012208i</v>
      </c>
      <c r="AE1537" s="12" t="str">
        <f t="shared" si="764"/>
        <v>-0.05448456359329-0.0621128551990004i</v>
      </c>
      <c r="AF1537" s="12" t="str">
        <f t="shared" si="765"/>
        <v>-12.9868267645727-2.07776351287892i</v>
      </c>
      <c r="AG1537" s="12" t="str">
        <f t="shared" si="766"/>
        <v>1.04468351340612-0.0996715519698287i</v>
      </c>
      <c r="AH1537" s="12" t="str">
        <f t="shared" si="767"/>
        <v>0.465535151560801+0.924926570798308i</v>
      </c>
      <c r="AI1537" s="12">
        <f t="shared" si="768"/>
        <v>0.30280719643460674</v>
      </c>
      <c r="AJ1537" s="12">
        <f t="shared" si="769"/>
        <v>63.282918553315618</v>
      </c>
      <c r="AK1537" s="12"/>
      <c r="AL1537" s="12"/>
      <c r="AM1537" s="12"/>
      <c r="AN1537" s="12"/>
    </row>
    <row r="1538" spans="1:40" x14ac:dyDescent="0.35">
      <c r="A1538" s="12"/>
      <c r="B1538" s="12">
        <f t="shared" si="770"/>
        <v>140800</v>
      </c>
      <c r="C1538" s="29" t="str">
        <f t="shared" ref="C1538:C1601" si="772">IMPRODUCT(COMPLEX(-1,0),IMDIV(IMPRODUCT(G1538,COMPLEX($C$96+$C$97,0)),COMPLEX($C$96,2*PI()*B1538*$C$99*$C$98*(2*$C$96+$C$97))))</f>
        <v>-3.49403788435205E-06+0.015764503918341i</v>
      </c>
      <c r="D1538" s="28" t="str">
        <f t="shared" ref="D1538:D1601" si="773">IMPRODUCT(COMPLEX($C$102,0),IMSUB(C1538,G1538))</f>
        <v>-5.39908782048763+0.120861196707281i</v>
      </c>
      <c r="E1538" s="12" t="str">
        <f t="shared" ref="E1538:E1601" si="774">IMDIV(COMPLEX($C$20*10^3,0),COMPLEX(1,2*PI()*B1538*$C$20*1000*$C$29*10^-12))</f>
        <v>4200</v>
      </c>
      <c r="F1538" s="12" t="str">
        <f t="shared" ref="F1538:F1601" si="775">IMDIV(COMPLEX($C$22*1000,0),IMSUM(COMPLEX($C$22*1000,0),E1538))</f>
        <v>0.704225352112676</v>
      </c>
      <c r="G1538" s="12" t="str">
        <f t="shared" si="771"/>
        <v>0.704225352112676</v>
      </c>
      <c r="H1538" s="12" t="str">
        <f t="shared" ref="H1538:H1601" si="776">IMPRODUCT(COMPLEX($C$104,0),IMPRODUCT(COMPLEX(-1,0),D1538),IMDIV(COMPLEX(0,2*PI()*B1538*$C$105*$C$106),COMPLEX(1,2*PI()*B1538*$C$105*$C$106)))</f>
        <v>7.58863180730154+2.19742938679051i</v>
      </c>
      <c r="I1538" s="12" t="str">
        <f t="shared" ref="I1538:I1601" si="777">COMPLEX(0,2*PI()*B1538*$C$109*$C$108*$C$110)</f>
        <v>552.920307031804i</v>
      </c>
      <c r="J1538" s="12" t="str">
        <f t="shared" ref="J1538:J1601" si="778">IMSUM(COMPLEX(0,2*PI()*B1538*$C$109*$C$108),COMPLEX(0,2*PI()*B1538*$C$109*$C$107),COMPLEX(0,2*PI()*B1538*$C$28*10^-12*$C$107),COMPLEX(-1*2*PI()*B1538*2*PI()*B1538*$C$109*$C$108*$C$28*10^-12*$C$107,0),COMPLEX(1,0))</f>
        <v>-260.501399880297+119.583834659856i</v>
      </c>
      <c r="K1538" s="12" t="str">
        <f t="shared" ref="K1538:K1601" si="779">IMDIV(I1538,J1538)</f>
        <v>0.804762734088053-1.75309496804261i</v>
      </c>
      <c r="L1538" s="12" t="str">
        <f t="shared" ref="L1538:L1601" si="780">IMDIV(COMPLEX($C$113,0),COMPLEX(1,2*PI()*B1538*$C$111*$C$112))</f>
        <v>0.0406279064338867-0.0744573590484297i</v>
      </c>
      <c r="M1538" s="12" t="str">
        <f t="shared" ref="M1538:M1601" si="781">IMSUM(K1538,L1538)</f>
        <v>0.84539064052194-1.82755232709104i</v>
      </c>
      <c r="N1538" s="12" t="str">
        <f t="shared" ref="N1538:N1601" si="782">COMPLEX(0,-2*PI()*B1538*$C$41)</f>
        <v>-1.76934498250177i</v>
      </c>
      <c r="O1538" s="12" t="str">
        <f t="shared" ref="O1538:O1601" si="783">IMEXP(N1538)</f>
        <v>-0.197246708021261-0.98035388313342i</v>
      </c>
      <c r="P1538" s="12" t="str">
        <f t="shared" ref="P1538:P1601" si="784">IMSUB(COMPLEX(1,0),O1538)</f>
        <v>1.19724670802126+0.98035388313342i</v>
      </c>
      <c r="Q1538" s="12" t="str">
        <f t="shared" ref="Q1538:Q1601" si="785">IMSUM(COMPLEX(0,2*PI()*B1538*$C$41),O1538,COMPLEX(-1,0))</f>
        <v>-1.19724670802126+0.78899109936835i</v>
      </c>
      <c r="R1538" s="12" t="str">
        <f t="shared" ref="R1538:R1601" si="786">IMDIV(P1538,Q1538)</f>
        <v>-0.320982081914654-1.03036899626113i</v>
      </c>
      <c r="S1538" s="12" t="str">
        <f t="shared" ref="S1538:S1601" si="787">IMDIV(COMPLEX(0,2*PI()*B1538*$C$119),COMPLEX($C$120,0))</f>
        <v>0.181189273605067i</v>
      </c>
      <c r="T1538" s="12" t="str">
        <f t="shared" ref="T1538:T1601" si="788">IMPRODUCT(R1538,S1538)</f>
        <v>0.186691809977736-0.0581585102623583i</v>
      </c>
      <c r="U1538" s="12" t="str">
        <f t="shared" ref="U1538:U1601" si="789">IMDIV(COMPLEX(1,2*PI()*B1538*$C$16*10^-3*$C$15*10^-6),COMPLEX(0,2*PI()*B1538*$C$15*10^-6))</f>
        <v>0.001-0.0113036181173221i</v>
      </c>
      <c r="V1538" s="12" t="str">
        <f t="shared" ref="V1538:V1601" si="790">IMSUM(COMPLEX($C$18*10^-3,0),IMDIV(COMPLEX(1,0),COMPLEX(0,2*PI()*B1538*($C$17*1*10^-6))))</f>
        <v>0.0015-0.00343575018763591i</v>
      </c>
      <c r="W1538" s="12" t="str">
        <f t="shared" ref="W1538:W1601" si="791">IMDIV(IMPRODUCT(U1538,V1538),IMSUM(U1538,V1538))</f>
        <v>0.000927127519742603-0.00269036135378826i</v>
      </c>
      <c r="X1538" s="12" t="str">
        <f t="shared" ref="X1538:X1601" si="792">IMDIV(IMPRODUCT(COMPLEX($C$19,0),W1538),IMSUM(COMPLEX($C$19,0),W1538))</f>
        <v>0.00113936644549256-0.00248811723469598i</v>
      </c>
      <c r="Y1538" s="12" t="str">
        <f t="shared" ref="Y1538:Y1601" si="793">COMPLEX($C$13*10^-3,2*PI()*B1538*$C$12*0.000001)</f>
        <v>0.00029+0.132700873687633i</v>
      </c>
      <c r="Z1538" s="12" t="str">
        <f t="shared" ref="Z1538:Z1601" si="794">IMPRODUCT(COMPLEX($C$6,0),IMDIV(X1538,IMSUM(X1538,Y1538)))</f>
        <v>-0.228117000738664-0.107504521935779i</v>
      </c>
      <c r="AA1538" s="12" t="str">
        <f t="shared" ref="AA1538:AA1601" si="795">IMDIV(COMPLEX($C$6,0),IMSUM(X1538,Y1538))</f>
        <v>1.01149894774826-92.1457660846086i</v>
      </c>
      <c r="AB1538" s="12" t="str">
        <f t="shared" ref="AB1538:AB1601" si="796">IMPRODUCT(COMPLEX($C$115,0),T1538)</f>
        <v>0.466017626213686-0.145174503904701i</v>
      </c>
      <c r="AC1538" s="12" t="str">
        <f t="shared" ref="AC1538:AC1601" si="797">IMSUM(COMPLEX(1,0),IMPRODUCT(AB1538,M1538))</f>
        <v>1.12865293707398-0.974400764095714i</v>
      </c>
      <c r="AD1538" s="12" t="str">
        <f t="shared" ref="AD1538:AD1601" si="798">IMDIV(AB1538,AC1538)</f>
        <v>0.300196112468303+0.130542182298258i</v>
      </c>
      <c r="AE1538" s="12" t="str">
        <f t="shared" ref="AE1538:AE1601" si="799">IMPRODUCT(AD1538,AA1538,X1538)</f>
        <v>-0.0544459619092483-0.0620513306536426i</v>
      </c>
      <c r="AF1538" s="12" t="str">
        <f t="shared" ref="AF1538:AF1601" si="800">IMSUB(D1538,H1538)</f>
        <v>-12.9877196277892-2.07656819008323i</v>
      </c>
      <c r="AG1538" s="12" t="str">
        <f t="shared" ref="AG1538:AG1601" si="801">IMSUM(COMPLEX(1,0),IMPRODUCT(AD1538,AA1538,COMPLEX($C$123,0)))</f>
        <v>1.04464385795492-0.0996577220739136i</v>
      </c>
      <c r="AH1538" s="12" t="str">
        <f t="shared" ref="AH1538:AH1601" si="802">IMDIV(IMPRODUCT(AE1538,AF1538),AG1538)</f>
        <v>0.465404687438685+0.924092169098169i</v>
      </c>
      <c r="AI1538" s="12">
        <f t="shared" ref="AI1538:AI1601" si="803">20*LOG10(IMABS(AH1538))</f>
        <v>0.29606087700849038</v>
      </c>
      <c r="AJ1538" s="12">
        <f t="shared" ref="AJ1538:AJ1601" si="804">IMARGUMENT(AH1538)*180/PI()</f>
        <v>63.268598422920583</v>
      </c>
      <c r="AK1538" s="12"/>
      <c r="AL1538" s="12"/>
      <c r="AM1538" s="12"/>
      <c r="AN1538" s="12"/>
    </row>
    <row r="1539" spans="1:40" x14ac:dyDescent="0.35">
      <c r="A1539" s="12"/>
      <c r="B1539" s="12">
        <f t="shared" si="770"/>
        <v>140900</v>
      </c>
      <c r="C1539" s="29" t="str">
        <f t="shared" si="772"/>
        <v>-3.48908004501475E-06+0.0157533154851464i</v>
      </c>
      <c r="D1539" s="28" t="str">
        <f t="shared" si="773"/>
        <v>-5.39908778247753+0.120775418719456i</v>
      </c>
      <c r="E1539" s="12" t="str">
        <f t="shared" si="774"/>
        <v>4200</v>
      </c>
      <c r="F1539" s="12" t="str">
        <f t="shared" si="775"/>
        <v>0.704225352112676</v>
      </c>
      <c r="G1539" s="12" t="str">
        <f t="shared" si="771"/>
        <v>0.704225352112676</v>
      </c>
      <c r="H1539" s="12" t="str">
        <f t="shared" si="776"/>
        <v>7.58952303533374+2.19614945768586i</v>
      </c>
      <c r="I1539" s="12" t="str">
        <f t="shared" si="777"/>
        <v>553.313006113502i</v>
      </c>
      <c r="J1539" s="12" t="str">
        <f t="shared" si="778"/>
        <v>-260.872982639663+119.668766360608i</v>
      </c>
      <c r="K1539" s="12" t="str">
        <f t="shared" si="779"/>
        <v>0.803812106058252-1.75227728977668i</v>
      </c>
      <c r="L1539" s="12" t="str">
        <f t="shared" si="780"/>
        <v>0.0405834695257063-0.0744287448711845i</v>
      </c>
      <c r="M1539" s="12" t="str">
        <f t="shared" si="781"/>
        <v>0.844395575583958-1.82670603464786i</v>
      </c>
      <c r="N1539" s="12" t="str">
        <f t="shared" si="782"/>
        <v>-1.77060161956321i</v>
      </c>
      <c r="O1539" s="12" t="str">
        <f t="shared" si="783"/>
        <v>-0.19847850098016-0.980105241618811i</v>
      </c>
      <c r="P1539" s="12" t="str">
        <f t="shared" si="784"/>
        <v>1.19847850098016+0.980105241618811i</v>
      </c>
      <c r="Q1539" s="12" t="str">
        <f t="shared" si="785"/>
        <v>-1.19847850098016+0.790496377944399i</v>
      </c>
      <c r="R1539" s="12" t="str">
        <f t="shared" si="786"/>
        <v>-0.320963401311381-1.02949335077693i</v>
      </c>
      <c r="S1539" s="12" t="str">
        <f t="shared" si="787"/>
        <v>0.181317959168707i</v>
      </c>
      <c r="T1539" s="12" t="str">
        <f t="shared" si="788"/>
        <v>0.186665633340627-0.0581964288936263i</v>
      </c>
      <c r="U1539" s="12" t="str">
        <f t="shared" si="789"/>
        <v>0.001-0.0112955956772105i</v>
      </c>
      <c r="V1539" s="12" t="str">
        <f t="shared" si="790"/>
        <v>0.0015-0.00343331175599102i</v>
      </c>
      <c r="W1539" s="12" t="str">
        <f t="shared" si="791"/>
        <v>0.000927114521464128-0.0026885285220739i</v>
      </c>
      <c r="X1539" s="12" t="str">
        <f t="shared" si="792"/>
        <v>0.00113902612406809-0.00248645664319062i</v>
      </c>
      <c r="Y1539" s="12" t="str">
        <f t="shared" si="793"/>
        <v>0.00029+0.132795121467241i</v>
      </c>
      <c r="Z1539" s="12" t="str">
        <f t="shared" si="794"/>
        <v>-0.227797719355148-0.107389960596051i</v>
      </c>
      <c r="AA1539" s="12" t="str">
        <f t="shared" si="795"/>
        <v>1.0097703116313-92.0779675553156i</v>
      </c>
      <c r="AB1539" s="12" t="str">
        <f t="shared" si="796"/>
        <v>0.465952284438441-0.145269155890425i</v>
      </c>
      <c r="AC1539" s="12" t="str">
        <f t="shared" si="797"/>
        <v>1.12808400369982-0.973822482344347i</v>
      </c>
      <c r="AD1539" s="12" t="str">
        <f t="shared" si="798"/>
        <v>0.300373075422182+0.130522990808928i</v>
      </c>
      <c r="AE1539" s="12" t="str">
        <f t="shared" si="799"/>
        <v>-0.0544074426970156-0.0619898923633895i</v>
      </c>
      <c r="AF1539" s="12" t="str">
        <f t="shared" si="800"/>
        <v>-12.9886108178113-2.0753740389664i</v>
      </c>
      <c r="AG1539" s="12" t="str">
        <f t="shared" si="801"/>
        <v>1.04460419028739-0.0996439174686377i</v>
      </c>
      <c r="AH1539" s="12" t="str">
        <f t="shared" si="802"/>
        <v>0.465274552954413+0.923258942255945i</v>
      </c>
      <c r="AI1539" s="12">
        <f t="shared" si="803"/>
        <v>0.2893199181880069</v>
      </c>
      <c r="AJ1539" s="12">
        <f t="shared" si="804"/>
        <v>63.254269010177296</v>
      </c>
      <c r="AK1539" s="12"/>
      <c r="AL1539" s="12"/>
      <c r="AM1539" s="12"/>
      <c r="AN1539" s="12"/>
    </row>
    <row r="1540" spans="1:40" x14ac:dyDescent="0.35">
      <c r="A1540" s="12"/>
      <c r="B1540" s="12">
        <f t="shared" si="770"/>
        <v>141000</v>
      </c>
      <c r="C1540" s="29" t="str">
        <f t="shared" si="772"/>
        <v>-3.48413275053002E-06+0.0157421429220675i</v>
      </c>
      <c r="D1540" s="28" t="str">
        <f t="shared" si="773"/>
        <v>-5.39908774454828+0.120689762402518i</v>
      </c>
      <c r="E1540" s="12" t="str">
        <f t="shared" si="774"/>
        <v>4200</v>
      </c>
      <c r="F1540" s="12" t="str">
        <f t="shared" si="775"/>
        <v>0.704225352112676</v>
      </c>
      <c r="G1540" s="12" t="str">
        <f t="shared" si="771"/>
        <v>0.704225352112676</v>
      </c>
      <c r="H1540" s="12" t="str">
        <f t="shared" si="776"/>
        <v>7.59041259411767+2.1948708207007i</v>
      </c>
      <c r="I1540" s="12" t="str">
        <f t="shared" si="777"/>
        <v>553.705705195201i</v>
      </c>
      <c r="J1540" s="12" t="str">
        <f t="shared" si="778"/>
        <v>-261.244829213554+119.753698061361i</v>
      </c>
      <c r="K1540" s="12" t="str">
        <f t="shared" si="779"/>
        <v>0.802863048668325-1.75146006700986i</v>
      </c>
      <c r="L1540" s="12" t="str">
        <f t="shared" si="780"/>
        <v>0.0405390982716122-0.0744001355078686i</v>
      </c>
      <c r="M1540" s="12" t="str">
        <f t="shared" si="781"/>
        <v>0.843402146939937-1.82586020251773i</v>
      </c>
      <c r="N1540" s="12" t="str">
        <f t="shared" si="782"/>
        <v>-1.77185825662464i</v>
      </c>
      <c r="O1540" s="12" t="str">
        <f t="shared" si="783"/>
        <v>-0.199709980514404-0.979855052384248i</v>
      </c>
      <c r="P1540" s="12" t="str">
        <f t="shared" si="784"/>
        <v>1.1997099805144+0.979855052384248i</v>
      </c>
      <c r="Q1540" s="12" t="str">
        <f t="shared" si="785"/>
        <v>-1.1997099805144+0.792003204240392i</v>
      </c>
      <c r="R1540" s="12" t="str">
        <f t="shared" si="786"/>
        <v>-0.320944704077929-1.02861883825358i</v>
      </c>
      <c r="S1540" s="12" t="str">
        <f t="shared" si="787"/>
        <v>0.181446644732347i</v>
      </c>
      <c r="T1540" s="12" t="str">
        <f t="shared" si="788"/>
        <v>0.186639436909597-0.0582343396995562i</v>
      </c>
      <c r="U1540" s="12" t="str">
        <f t="shared" si="789"/>
        <v>0.000999999999999999-0.0112875846164465i</v>
      </c>
      <c r="V1540" s="12" t="str">
        <f t="shared" si="790"/>
        <v>0.0015-0.00343087678311443i</v>
      </c>
      <c r="W1540" s="12" t="str">
        <f t="shared" si="791"/>
        <v>0.000927101514991218-0.00268669833836461i</v>
      </c>
      <c r="X1540" s="12" t="str">
        <f t="shared" si="792"/>
        <v>0.00113868648386367-0.00248479838790843i</v>
      </c>
      <c r="Y1540" s="12" t="str">
        <f t="shared" si="793"/>
        <v>0.00029+0.132889369246848i</v>
      </c>
      <c r="Z1540" s="12" t="str">
        <f t="shared" si="794"/>
        <v>-0.22747912284582-0.107275642735463i</v>
      </c>
      <c r="AA1540" s="12" t="str">
        <f t="shared" si="795"/>
        <v>1.00804618076453-92.0102703380344i</v>
      </c>
      <c r="AB1540" s="12" t="str">
        <f t="shared" si="796"/>
        <v>0.465886893253871-0.145363788342643i</v>
      </c>
      <c r="AC1540" s="12" t="str">
        <f t="shared" si="797"/>
        <v>1.12751604997945-0.973244468442377i</v>
      </c>
      <c r="AD1540" s="12" t="str">
        <f t="shared" si="798"/>
        <v>0.300550048483067+0.130503582486717i</v>
      </c>
      <c r="AE1540" s="12" t="str">
        <f t="shared" si="799"/>
        <v>-0.0543690057096536-0.0619285400975111i</v>
      </c>
      <c r="AF1540" s="12" t="str">
        <f t="shared" si="800"/>
        <v>-12.9895003386659-2.07418105829818i</v>
      </c>
      <c r="AG1540" s="12" t="str">
        <f t="shared" si="801"/>
        <v>1.04456451040414-0.0996301380147469i</v>
      </c>
      <c r="AH1540" s="12" t="str">
        <f t="shared" si="802"/>
        <v>0.465144747239396+0.922426887127038i</v>
      </c>
      <c r="AI1540" s="12">
        <f t="shared" si="803"/>
        <v>0.28258430942640583</v>
      </c>
      <c r="AJ1540" s="12">
        <f t="shared" si="804"/>
        <v>63.239930309563249</v>
      </c>
      <c r="AK1540" s="12"/>
      <c r="AL1540" s="12"/>
      <c r="AM1540" s="12"/>
      <c r="AN1540" s="12"/>
    </row>
    <row r="1541" spans="1:40" x14ac:dyDescent="0.35">
      <c r="A1541" s="12"/>
      <c r="B1541" s="12">
        <f t="shared" si="770"/>
        <v>141100</v>
      </c>
      <c r="C1541" s="29" t="str">
        <f t="shared" si="772"/>
        <v>-3.47919597101518E-06+0.015730986195362i</v>
      </c>
      <c r="D1541" s="28" t="str">
        <f t="shared" si="773"/>
        <v>-5.39908770669963+0.120604227497775i</v>
      </c>
      <c r="E1541" s="12" t="str">
        <f t="shared" si="774"/>
        <v>4200</v>
      </c>
      <c r="F1541" s="12" t="str">
        <f t="shared" si="775"/>
        <v>0.704225352112676</v>
      </c>
      <c r="G1541" s="12" t="str">
        <f t="shared" si="771"/>
        <v>0.704225352112676</v>
      </c>
      <c r="H1541" s="12" t="str">
        <f t="shared" si="776"/>
        <v>7.59130048766884+2.19359347434594i</v>
      </c>
      <c r="I1541" s="12" t="str">
        <f t="shared" si="777"/>
        <v>554.0984042769i</v>
      </c>
      <c r="J1541" s="12" t="str">
        <f t="shared" si="778"/>
        <v>-261.616939601971+119.838629762114i</v>
      </c>
      <c r="K1541" s="12" t="str">
        <f t="shared" si="779"/>
        <v>0.80191555874388-1.75064330019654i</v>
      </c>
      <c r="L1541" s="12" t="str">
        <f t="shared" si="780"/>
        <v>0.0404947925596361-0.0743715310092125i</v>
      </c>
      <c r="M1541" s="12" t="str">
        <f t="shared" si="781"/>
        <v>0.842410351303516-1.82501483120575i</v>
      </c>
      <c r="N1541" s="12" t="str">
        <f t="shared" si="782"/>
        <v>-1.77311489368608i</v>
      </c>
      <c r="O1541" s="12" t="str">
        <f t="shared" si="783"/>
        <v>-0.200941144679339-0.979603315824807i</v>
      </c>
      <c r="P1541" s="12" t="str">
        <f t="shared" si="784"/>
        <v>1.20094114467934+0.979603315824807i</v>
      </c>
      <c r="Q1541" s="12" t="str">
        <f t="shared" si="785"/>
        <v>-1.20094114467934+0.793511577861273i</v>
      </c>
      <c r="R1541" s="12" t="str">
        <f t="shared" si="786"/>
        <v>-0.320925990206447-1.02774545626861i</v>
      </c>
      <c r="S1541" s="12" t="str">
        <f t="shared" si="787"/>
        <v>0.181575330295986i</v>
      </c>
      <c r="T1541" s="12" t="str">
        <f t="shared" si="788"/>
        <v>0.186613220682172-0.058272242672302i</v>
      </c>
      <c r="U1541" s="12" t="str">
        <f t="shared" si="789"/>
        <v>0.001-0.011279584910836i</v>
      </c>
      <c r="V1541" s="12" t="str">
        <f t="shared" si="790"/>
        <v>0.0015-0.00342844526165227i</v>
      </c>
      <c r="W1541" s="12" t="str">
        <f t="shared" si="791"/>
        <v>0.000927088500325953-0.0026848707970181i</v>
      </c>
      <c r="X1541" s="12" t="str">
        <f t="shared" si="792"/>
        <v>0.00113834752295811-0.00248314246405455i</v>
      </c>
      <c r="Y1541" s="12" t="str">
        <f t="shared" si="793"/>
        <v>0.00029+0.132983617026456i</v>
      </c>
      <c r="Z1541" s="12" t="str">
        <f t="shared" si="794"/>
        <v>-0.227161209247928-0.10716156759531i</v>
      </c>
      <c r="AA1541" s="12" t="str">
        <f t="shared" si="795"/>
        <v>1.006326539362-91.942674202636i</v>
      </c>
      <c r="AB1541" s="12" t="str">
        <f t="shared" si="796"/>
        <v>0.465821452653802-0.145458401241771i</v>
      </c>
      <c r="AC1541" s="12" t="str">
        <f t="shared" si="797"/>
        <v>1.12694907398509-0.972666722677124i</v>
      </c>
      <c r="AD1541" s="12" t="str">
        <f t="shared" si="798"/>
        <v>0.300727031410028+0.130483957274352i</v>
      </c>
      <c r="AE1541" s="12" t="str">
        <f t="shared" si="799"/>
        <v>-0.0543306507010827-0.0618672736260795i</v>
      </c>
      <c r="AF1541" s="12" t="str">
        <f t="shared" si="800"/>
        <v>-12.9903881943685-2.07298924684817i</v>
      </c>
      <c r="AG1541" s="12" t="str">
        <f t="shared" si="801"/>
        <v>1.04452481830587-0.0996163835733648i</v>
      </c>
      <c r="AH1541" s="12" t="str">
        <f t="shared" si="802"/>
        <v>0.46501526942715+0.921596000577207i</v>
      </c>
      <c r="AI1541" s="12">
        <f t="shared" si="803"/>
        <v>0.27585404019972337</v>
      </c>
      <c r="AJ1541" s="12">
        <f t="shared" si="804"/>
        <v>63.225582315581562</v>
      </c>
      <c r="AK1541" s="12"/>
      <c r="AL1541" s="12"/>
      <c r="AM1541" s="12"/>
      <c r="AN1541" s="12"/>
    </row>
    <row r="1542" spans="1:40" x14ac:dyDescent="0.35">
      <c r="A1542" s="12"/>
      <c r="B1542" s="12">
        <f t="shared" si="770"/>
        <v>141200</v>
      </c>
      <c r="C1542" s="29" t="str">
        <f t="shared" si="772"/>
        <v>-3.47426967669333E-06+0.0157198452713832i</v>
      </c>
      <c r="D1542" s="28" t="str">
        <f t="shared" si="773"/>
        <v>-5.39908766893137+0.120518813747271i</v>
      </c>
      <c r="E1542" s="12" t="str">
        <f t="shared" si="774"/>
        <v>4200</v>
      </c>
      <c r="F1542" s="12" t="str">
        <f t="shared" si="775"/>
        <v>0.704225352112676</v>
      </c>
      <c r="G1542" s="12" t="str">
        <f t="shared" si="771"/>
        <v>0.704225352112676</v>
      </c>
      <c r="H1542" s="12" t="str">
        <f t="shared" si="776"/>
        <v>7.59218671999127+2.19231741713311i</v>
      </c>
      <c r="I1542" s="12" t="str">
        <f t="shared" si="777"/>
        <v>554.491103358598i</v>
      </c>
      <c r="J1542" s="12" t="str">
        <f t="shared" si="778"/>
        <v>-261.989313804913+119.923561462867i</v>
      </c>
      <c r="K1542" s="12" t="str">
        <f t="shared" si="779"/>
        <v>0.800969633117643-1.74982698978666i</v>
      </c>
      <c r="L1542" s="12" t="str">
        <f t="shared" si="780"/>
        <v>0.0404505522779943-0.0743429314257027i</v>
      </c>
      <c r="M1542" s="12" t="str">
        <f t="shared" si="781"/>
        <v>0.841420185395637-1.82416992121236i</v>
      </c>
      <c r="N1542" s="12" t="str">
        <f t="shared" si="782"/>
        <v>-1.77437153074751i</v>
      </c>
      <c r="O1542" s="12" t="str">
        <f t="shared" si="783"/>
        <v>-0.202171991530768-0.979350032338021i</v>
      </c>
      <c r="P1542" s="12" t="str">
        <f t="shared" si="784"/>
        <v>1.20217199153077+0.979350032338021i</v>
      </c>
      <c r="Q1542" s="12" t="str">
        <f t="shared" si="785"/>
        <v>-1.20217199153077+0.795021498409489i</v>
      </c>
      <c r="R1542" s="12" t="str">
        <f t="shared" si="786"/>
        <v>-0.320907259689055-1.02687320240641i</v>
      </c>
      <c r="S1542" s="12" t="str">
        <f t="shared" si="787"/>
        <v>0.181704015859626i</v>
      </c>
      <c r="T1542" s="12" t="str">
        <f t="shared" si="788"/>
        <v>0.186586984655879-0.0583101378040092i</v>
      </c>
      <c r="U1542" s="12" t="str">
        <f t="shared" si="789"/>
        <v>0.001-0.0112715965362532i</v>
      </c>
      <c r="V1542" s="12" t="str">
        <f t="shared" si="790"/>
        <v>0.0015-0.0034260171842715i</v>
      </c>
      <c r="W1542" s="12" t="str">
        <f t="shared" si="791"/>
        <v>0.000927075477470409-0.00268304589240809i</v>
      </c>
      <c r="X1542" s="12" t="str">
        <f t="shared" si="792"/>
        <v>0.00113800923943686-0.00248148886684712i</v>
      </c>
      <c r="Y1542" s="12" t="str">
        <f t="shared" si="793"/>
        <v>0.00029+0.133077864806064i</v>
      </c>
      <c r="Z1542" s="12" t="str">
        <f t="shared" si="794"/>
        <v>-0.226843976605762-0.107047734419925i</v>
      </c>
      <c r="AA1542" s="12" t="str">
        <f t="shared" si="795"/>
        <v>1.00461137170683-91.8751789196938i</v>
      </c>
      <c r="AB1542" s="12" t="str">
        <f t="shared" si="796"/>
        <v>0.465755962632061-0.145552994568203i</v>
      </c>
      <c r="AC1542" s="12" t="str">
        <f t="shared" si="797"/>
        <v>1.12638307379329-0.972089245333181i</v>
      </c>
      <c r="AD1542" s="12" t="str">
        <f t="shared" si="798"/>
        <v>0.300904023961981+0.130464115114788i</v>
      </c>
      <c r="AE1542" s="12" t="str">
        <f t="shared" si="799"/>
        <v>-0.0542923774260729-0.0618060927199592i</v>
      </c>
      <c r="AF1542" s="12" t="str">
        <f t="shared" si="800"/>
        <v>-12.9912743889226-2.07179860338584i</v>
      </c>
      <c r="AG1542" s="12" t="str">
        <f t="shared" si="801"/>
        <v>1.04448511399339-0.0996026540059782i</v>
      </c>
      <c r="AH1542" s="12" t="str">
        <f t="shared" si="802"/>
        <v>0.464886118653225+0.920766279482372i</v>
      </c>
      <c r="AI1542" s="12">
        <f t="shared" si="803"/>
        <v>0.26912910000533036</v>
      </c>
      <c r="AJ1542" s="12">
        <f t="shared" si="804"/>
        <v>63.211225022760317</v>
      </c>
      <c r="AK1542" s="12"/>
      <c r="AL1542" s="12"/>
      <c r="AM1542" s="12"/>
      <c r="AN1542" s="12"/>
    </row>
    <row r="1543" spans="1:40" x14ac:dyDescent="0.35">
      <c r="A1543" s="12"/>
      <c r="B1543" s="12">
        <f t="shared" si="770"/>
        <v>141300</v>
      </c>
      <c r="C1543" s="29" t="str">
        <f t="shared" si="772"/>
        <v>-3.46935383789291E-06+0.0157087201165798i</v>
      </c>
      <c r="D1543" s="28" t="str">
        <f t="shared" si="773"/>
        <v>-5.39908763124328+0.120433520893779i</v>
      </c>
      <c r="E1543" s="12" t="str">
        <f t="shared" si="774"/>
        <v>4200</v>
      </c>
      <c r="F1543" s="12" t="str">
        <f t="shared" si="775"/>
        <v>0.704225352112676</v>
      </c>
      <c r="G1543" s="12" t="str">
        <f t="shared" si="771"/>
        <v>0.704225352112676</v>
      </c>
      <c r="H1543" s="12" t="str">
        <f t="shared" si="776"/>
        <v>7.59307129507744+2.19104264757432i</v>
      </c>
      <c r="I1543" s="12" t="str">
        <f t="shared" si="777"/>
        <v>554.883802440297i</v>
      </c>
      <c r="J1543" s="12" t="str">
        <f t="shared" si="778"/>
        <v>-262.361951822381+120.008493163619i</v>
      </c>
      <c r="K1543" s="12" t="str">
        <f t="shared" si="779"/>
        <v>0.800025268629416-1.74901113622572i</v>
      </c>
      <c r="L1543" s="12" t="str">
        <f t="shared" si="780"/>
        <v>0.0404063773150876-0.0743143368075828i</v>
      </c>
      <c r="M1543" s="12" t="str">
        <f t="shared" si="781"/>
        <v>0.840431645944504-1.8233254730333i</v>
      </c>
      <c r="N1543" s="12" t="str">
        <f t="shared" si="782"/>
        <v>-1.77562816780895i</v>
      </c>
      <c r="O1543" s="12" t="str">
        <f t="shared" si="783"/>
        <v>-0.203402519125038-0.979095202323854i</v>
      </c>
      <c r="P1543" s="12" t="str">
        <f t="shared" si="784"/>
        <v>1.20340251912504+0.979095202323854i</v>
      </c>
      <c r="Q1543" s="12" t="str">
        <f t="shared" si="785"/>
        <v>-1.20340251912504+0.796532965485096i</v>
      </c>
      <c r="R1543" s="12" t="str">
        <f t="shared" si="786"/>
        <v>-0.32088851251788-1.02600207425819i</v>
      </c>
      <c r="S1543" s="12" t="str">
        <f t="shared" si="787"/>
        <v>0.181832701423266i</v>
      </c>
      <c r="T1543" s="12" t="str">
        <f t="shared" si="788"/>
        <v>0.186560728828241-0.0583480250868196i</v>
      </c>
      <c r="U1543" s="12" t="str">
        <f t="shared" si="789"/>
        <v>0.001-0.0112636194686409i</v>
      </c>
      <c r="V1543" s="12" t="str">
        <f t="shared" si="790"/>
        <v>0.0015-0.00342359254365984i</v>
      </c>
      <c r="W1543" s="12" t="str">
        <f t="shared" si="791"/>
        <v>0.000927062446426677-0.00268122361892417i</v>
      </c>
      <c r="X1543" s="12" t="str">
        <f t="shared" si="792"/>
        <v>0.00113767163139206-0.00247983759151707i</v>
      </c>
      <c r="Y1543" s="12" t="str">
        <f t="shared" si="793"/>
        <v>0.00029+0.133172112585671i</v>
      </c>
      <c r="Z1543" s="12" t="str">
        <f t="shared" si="794"/>
        <v>-0.226527422970612-0.106934142456678i</v>
      </c>
      <c r="AA1543" s="12" t="str">
        <f t="shared" si="795"/>
        <v>1.00290066215102-91.8077842604871i</v>
      </c>
      <c r="AB1543" s="12" t="str">
        <f t="shared" si="796"/>
        <v>0.465690423182465-0.145647568302321i</v>
      </c>
      <c r="AC1543" s="12" t="str">
        <f t="shared" si="797"/>
        <v>1.12581804748485-0.97151203669238i</v>
      </c>
      <c r="AD1543" s="12" t="str">
        <f t="shared" si="798"/>
        <v>0.301081025897708+0.130444055951207i</v>
      </c>
      <c r="AE1543" s="12" t="str">
        <f t="shared" si="799"/>
        <v>-0.0542541856402425-0.0617449971508095i</v>
      </c>
      <c r="AF1543" s="12" t="str">
        <f t="shared" si="800"/>
        <v>-12.9921589263207-2.07060912668054i</v>
      </c>
      <c r="AG1543" s="12" t="str">
        <f t="shared" si="801"/>
        <v>1.04444539746758-0.0995889491744499i</v>
      </c>
      <c r="AH1543" s="12" t="str">
        <f t="shared" si="802"/>
        <v>0.464757294055249+0.919937720728756i</v>
      </c>
      <c r="AI1543" s="12">
        <f t="shared" si="803"/>
        <v>0.26240947836341655</v>
      </c>
      <c r="AJ1543" s="12">
        <f t="shared" si="804"/>
        <v>63.196858425654391</v>
      </c>
      <c r="AK1543" s="12"/>
      <c r="AL1543" s="12"/>
      <c r="AM1543" s="12"/>
      <c r="AN1543" s="12"/>
    </row>
    <row r="1544" spans="1:40" x14ac:dyDescent="0.35">
      <c r="A1544" s="12"/>
      <c r="B1544" s="12">
        <f t="shared" si="770"/>
        <v>141400</v>
      </c>
      <c r="C1544" s="29" t="str">
        <f t="shared" si="772"/>
        <v>-3.46444842504723E-06+0.0156976106974951i</v>
      </c>
      <c r="D1544" s="28" t="str">
        <f t="shared" si="773"/>
        <v>-5.39908759363511+0.120348348680796i</v>
      </c>
      <c r="E1544" s="12" t="str">
        <f t="shared" si="774"/>
        <v>4200</v>
      </c>
      <c r="F1544" s="12" t="str">
        <f t="shared" si="775"/>
        <v>0.704225352112676</v>
      </c>
      <c r="G1544" s="12" t="str">
        <f t="shared" si="771"/>
        <v>0.704225352112676</v>
      </c>
      <c r="H1544" s="12" t="str">
        <f t="shared" si="776"/>
        <v>7.59395421690828+2.18976916418233i</v>
      </c>
      <c r="I1544" s="12" t="str">
        <f t="shared" si="777"/>
        <v>555.276501521996i</v>
      </c>
      <c r="J1544" s="12" t="str">
        <f t="shared" si="778"/>
        <v>-262.734853654375+120.093424864372i</v>
      </c>
      <c r="K1544" s="12" t="str">
        <f t="shared" si="779"/>
        <v>0.799082462126083-1.74819573995478i</v>
      </c>
      <c r="L1544" s="12" t="str">
        <f t="shared" si="780"/>
        <v>0.0403622675595002-0.0742857472048539i</v>
      </c>
      <c r="M1544" s="12" t="str">
        <f t="shared" si="781"/>
        <v>0.839444729685583-1.82248148715963i</v>
      </c>
      <c r="N1544" s="12" t="str">
        <f t="shared" si="782"/>
        <v>-1.77688480487039i</v>
      </c>
      <c r="O1544" s="12" t="str">
        <f t="shared" si="783"/>
        <v>-0.204632725518966-0.97883882618472i</v>
      </c>
      <c r="P1544" s="12" t="str">
        <f t="shared" si="784"/>
        <v>1.20463272551897+0.97883882618472i</v>
      </c>
      <c r="Q1544" s="12" t="str">
        <f t="shared" si="785"/>
        <v>-1.20463272551897+0.79804597868567i</v>
      </c>
      <c r="R1544" s="12" t="str">
        <f t="shared" si="786"/>
        <v>-0.320869748685038-1.02513206942197i</v>
      </c>
      <c r="S1544" s="12" t="str">
        <f t="shared" si="787"/>
        <v>0.181961386986906i</v>
      </c>
      <c r="T1544" s="12" t="str">
        <f t="shared" si="788"/>
        <v>0.186534453196779-0.0583859045128695i</v>
      </c>
      <c r="U1544" s="12" t="str">
        <f t="shared" si="789"/>
        <v>0.000999999999999999-0.0112556536840096i</v>
      </c>
      <c r="V1544" s="12" t="str">
        <f t="shared" si="790"/>
        <v>0.0015-0.0034211713325257i</v>
      </c>
      <c r="W1544" s="12" t="str">
        <f t="shared" si="791"/>
        <v>0.000927049407196826-0.0026794039709718i</v>
      </c>
      <c r="X1544" s="12" t="str">
        <f t="shared" si="792"/>
        <v>0.00113733469692245-0.00247818863330824i</v>
      </c>
      <c r="Y1544" s="12" t="str">
        <f t="shared" si="793"/>
        <v>0.00029+0.133266360365279i</v>
      </c>
      <c r="Z1544" s="12" t="str">
        <f t="shared" si="794"/>
        <v>-0.22621154640074-0.106820790955949i</v>
      </c>
      <c r="AA1544" s="12" t="str">
        <f t="shared" si="795"/>
        <v>1.00119439511487-91.74048999699i</v>
      </c>
      <c r="AB1544" s="12" t="str">
        <f t="shared" si="796"/>
        <v>0.465624834298824-0.145742122424498i</v>
      </c>
      <c r="AC1544" s="12" t="str">
        <f t="shared" si="797"/>
        <v>1.12525399314487-0.970935097033813i</v>
      </c>
      <c r="AD1544" s="12" t="str">
        <f t="shared" si="798"/>
        <v>0.301258036975851+0.130423779727011i</v>
      </c>
      <c r="AE1544" s="12" t="str">
        <f t="shared" si="799"/>
        <v>-0.0542160751000549-0.0616839866910737i</v>
      </c>
      <c r="AF1544" s="12" t="str">
        <f t="shared" si="800"/>
        <v>-12.9930418105434-2.06942081550153i</v>
      </c>
      <c r="AG1544" s="12" t="str">
        <f t="shared" si="801"/>
        <v>1.04440566872942-0.0995752689410055i</v>
      </c>
      <c r="AH1544" s="12" t="str">
        <f t="shared" si="802"/>
        <v>0.464628794772907+0.919110321212658i</v>
      </c>
      <c r="AI1544" s="12">
        <f t="shared" si="803"/>
        <v>0.25569516481547228</v>
      </c>
      <c r="AJ1544" s="12">
        <f t="shared" si="804"/>
        <v>63.182482518841496</v>
      </c>
      <c r="AK1544" s="12"/>
      <c r="AL1544" s="12"/>
      <c r="AM1544" s="12"/>
      <c r="AN1544" s="12"/>
    </row>
    <row r="1545" spans="1:40" x14ac:dyDescent="0.35">
      <c r="A1545" s="12"/>
      <c r="B1545" s="12">
        <f t="shared" si="770"/>
        <v>141500</v>
      </c>
      <c r="C1545" s="29" t="str">
        <f t="shared" si="772"/>
        <v>-3.45955340869404E-06+0.0156865169807672i</v>
      </c>
      <c r="D1545" s="28" t="str">
        <f t="shared" si="773"/>
        <v>-5.39908755610665+0.120263296852549i</v>
      </c>
      <c r="E1545" s="12" t="str">
        <f t="shared" si="774"/>
        <v>4200</v>
      </c>
      <c r="F1545" s="12" t="str">
        <f t="shared" si="775"/>
        <v>0.704225352112676</v>
      </c>
      <c r="G1545" s="12" t="str">
        <f t="shared" si="771"/>
        <v>0.704225352112676</v>
      </c>
      <c r="H1545" s="12" t="str">
        <f t="shared" si="776"/>
        <v>7.59483548945335+2.18849696547049i</v>
      </c>
      <c r="I1545" s="12" t="str">
        <f t="shared" si="777"/>
        <v>555.669200603695i</v>
      </c>
      <c r="J1545" s="12" t="str">
        <f t="shared" si="778"/>
        <v>-263.108019300894+120.178356565125i</v>
      </c>
      <c r="K1545" s="12" t="str">
        <f t="shared" si="779"/>
        <v>0.798141210461578-1.74738080141049i</v>
      </c>
      <c r="L1545" s="12" t="str">
        <f t="shared" si="780"/>
        <v>0.0403182229000016-0.0742571626672767i</v>
      </c>
      <c r="M1545" s="12" t="str">
        <f t="shared" si="781"/>
        <v>0.83845943336158-1.82163796407777i</v>
      </c>
      <c r="N1545" s="12" t="str">
        <f t="shared" si="782"/>
        <v>-1.77814144193182i</v>
      </c>
      <c r="O1545" s="12" t="str">
        <f t="shared" si="783"/>
        <v>-0.205862608769878-0.978580904325473i</v>
      </c>
      <c r="P1545" s="12" t="str">
        <f t="shared" si="784"/>
        <v>1.20586260876988+0.978580904325473i</v>
      </c>
      <c r="Q1545" s="12" t="str">
        <f t="shared" si="785"/>
        <v>-1.20586260876988+0.799560537606347i</v>
      </c>
      <c r="R1545" s="12" t="str">
        <f t="shared" si="786"/>
        <v>-0.320850968182628-1.02426318550258i</v>
      </c>
      <c r="S1545" s="12" t="str">
        <f t="shared" si="787"/>
        <v>0.182090072550546i</v>
      </c>
      <c r="T1545" s="12" t="str">
        <f t="shared" si="788"/>
        <v>0.186508157759018-0.0584237760742876i</v>
      </c>
      <c r="U1545" s="12" t="str">
        <f t="shared" si="789"/>
        <v>0.001-0.0112476991584378i</v>
      </c>
      <c r="V1545" s="12" t="str">
        <f t="shared" si="790"/>
        <v>0.0015-0.00341875354359812i</v>
      </c>
      <c r="W1545" s="12" t="str">
        <f t="shared" si="791"/>
        <v>0.000927036359782942-0.0026775869429723i</v>
      </c>
      <c r="X1545" s="12" t="str">
        <f t="shared" si="792"/>
        <v>0.0011369984341334-0.0024765419874773i</v>
      </c>
      <c r="Y1545" s="12" t="str">
        <f t="shared" si="793"/>
        <v>0.00029+0.133360608144887i</v>
      </c>
      <c r="Z1545" s="12" t="str">
        <f t="shared" si="794"/>
        <v>-0.225896344961365-0.106707679171124i</v>
      </c>
      <c r="AA1545" s="12" t="str">
        <f t="shared" si="795"/>
        <v>0.999492555086842-91.673295901876i</v>
      </c>
      <c r="AB1545" s="12" t="str">
        <f t="shared" si="796"/>
        <v>0.465559195974963-0.145836656915086i</v>
      </c>
      <c r="AC1545" s="12" t="str">
        <f t="shared" si="797"/>
        <v>1.12469090886274-0.970358426633885i</v>
      </c>
      <c r="AD1545" s="12" t="str">
        <f t="shared" si="798"/>
        <v>0.301435056954912+0.13040328638584i</v>
      </c>
      <c r="AE1545" s="12" t="str">
        <f t="shared" si="799"/>
        <v>-0.054178045562815-0.0616230611139857i</v>
      </c>
      <c r="AF1545" s="12" t="str">
        <f t="shared" si="800"/>
        <v>-12.99392304556-2.06823366861794i</v>
      </c>
      <c r="AG1545" s="12" t="str">
        <f t="shared" si="801"/>
        <v>1.04436592778-0.0995616131682405i</v>
      </c>
      <c r="AH1545" s="12" t="str">
        <f t="shared" si="802"/>
        <v>0.464500619947923+0.918284077840567i</v>
      </c>
      <c r="AI1545" s="12">
        <f t="shared" si="803"/>
        <v>0.24898614892534038</v>
      </c>
      <c r="AJ1545" s="12">
        <f t="shared" si="804"/>
        <v>63.168097296926469</v>
      </c>
      <c r="AK1545" s="12"/>
      <c r="AL1545" s="12"/>
      <c r="AM1545" s="12"/>
      <c r="AN1545" s="12"/>
    </row>
    <row r="1546" spans="1:40" x14ac:dyDescent="0.35">
      <c r="A1546" s="12"/>
      <c r="B1546" s="12">
        <f t="shared" si="770"/>
        <v>141600</v>
      </c>
      <c r="C1546" s="29" t="str">
        <f t="shared" si="772"/>
        <v>-3.45466875947511E-06+0.0156754389331285i</v>
      </c>
      <c r="D1546" s="28" t="str">
        <f t="shared" si="773"/>
        <v>-5.39908751865768+0.120178365153985i</v>
      </c>
      <c r="E1546" s="12" t="str">
        <f t="shared" si="774"/>
        <v>4200</v>
      </c>
      <c r="F1546" s="12" t="str">
        <f t="shared" si="775"/>
        <v>0.704225352112676</v>
      </c>
      <c r="G1546" s="12" t="str">
        <f t="shared" si="771"/>
        <v>0.704225352112676</v>
      </c>
      <c r="H1546" s="12" t="str">
        <f t="shared" si="776"/>
        <v>7.59571511667075+2.18722604995281i</v>
      </c>
      <c r="I1546" s="12" t="str">
        <f t="shared" si="777"/>
        <v>556.061899685393i</v>
      </c>
      <c r="J1546" s="12" t="str">
        <f t="shared" si="778"/>
        <v>-263.481448761939+120.263288265878i</v>
      </c>
      <c r="K1546" s="12" t="str">
        <f t="shared" si="779"/>
        <v>0.797201510496868-1.74656632102514i</v>
      </c>
      <c r="L1546" s="12" t="str">
        <f t="shared" si="780"/>
        <v>0.0402742432255441-0.0742285832443707i</v>
      </c>
      <c r="M1546" s="12" t="str">
        <f t="shared" si="781"/>
        <v>0.837475753722412-1.82079490426951i</v>
      </c>
      <c r="N1546" s="12" t="str">
        <f t="shared" si="782"/>
        <v>-1.77939807899326i</v>
      </c>
      <c r="O1546" s="12" t="str">
        <f t="shared" si="783"/>
        <v>-0.207092166935642-0.978321437153403i</v>
      </c>
      <c r="P1546" s="12" t="str">
        <f t="shared" si="784"/>
        <v>1.20709216693564+0.978321437153403i</v>
      </c>
      <c r="Q1546" s="12" t="str">
        <f t="shared" si="785"/>
        <v>-1.20709216693564+0.801076641839857i</v>
      </c>
      <c r="R1546" s="12" t="str">
        <f t="shared" si="786"/>
        <v>-0.320832171002752-1.02339542011156i</v>
      </c>
      <c r="S1546" s="12" t="str">
        <f t="shared" si="787"/>
        <v>0.182218758114186i</v>
      </c>
      <c r="T1546" s="12" t="str">
        <f t="shared" si="788"/>
        <v>0.186481842512474-0.0584616397631996i</v>
      </c>
      <c r="U1546" s="12" t="str">
        <f t="shared" si="789"/>
        <v>0.001-0.0112397558680717i</v>
      </c>
      <c r="V1546" s="12" t="str">
        <f t="shared" si="790"/>
        <v>0.0015-0.00341633916962666i</v>
      </c>
      <c r="W1546" s="12" t="str">
        <f t="shared" si="791"/>
        <v>0.00092702330418711-0.00267577252936269i</v>
      </c>
      <c r="X1546" s="12" t="str">
        <f t="shared" si="792"/>
        <v>0.00113666284113683-0.00247489764929363i</v>
      </c>
      <c r="Y1546" s="12" t="str">
        <f t="shared" si="793"/>
        <v>0.00029+0.133454855924494i</v>
      </c>
      <c r="Z1546" s="12" t="str">
        <f t="shared" si="794"/>
        <v>-0.225581816724613-0.106594806358574i</v>
      </c>
      <c r="AA1546" s="12" t="str">
        <f t="shared" si="795"/>
        <v>0.997795126623066-91.6062017485129i</v>
      </c>
      <c r="AB1546" s="12" t="str">
        <f t="shared" si="796"/>
        <v>0.465493508204679-0.145931171754428i</v>
      </c>
      <c r="AC1546" s="12" t="str">
        <f t="shared" si="797"/>
        <v>1.12412879273206-0.969782025766251i</v>
      </c>
      <c r="AD1546" s="12" t="str">
        <f t="shared" si="798"/>
        <v>0.301612085593255+0.130382575871551i</v>
      </c>
      <c r="AE1546" s="12" t="str">
        <f t="shared" si="799"/>
        <v>-0.0541400967866657-0.0615622201935579i</v>
      </c>
      <c r="AF1546" s="12" t="str">
        <f t="shared" si="800"/>
        <v>-12.9948026353284-2.06704768479882i</v>
      </c>
      <c r="AG1546" s="12" t="str">
        <f t="shared" si="801"/>
        <v>1.04432617462047-0.0995479817191162i</v>
      </c>
      <c r="AH1546" s="12" t="str">
        <f t="shared" si="802"/>
        <v>0.464372768724094+0.917458987529044i</v>
      </c>
      <c r="AI1546" s="12">
        <f t="shared" si="803"/>
        <v>0.24228242027872091</v>
      </c>
      <c r="AJ1546" s="12">
        <f t="shared" si="804"/>
        <v>63.153702754537207</v>
      </c>
      <c r="AK1546" s="12"/>
      <c r="AL1546" s="12"/>
      <c r="AM1546" s="12"/>
      <c r="AN1546" s="12"/>
    </row>
    <row r="1547" spans="1:40" x14ac:dyDescent="0.35">
      <c r="A1547" s="12"/>
      <c r="B1547" s="12">
        <f t="shared" si="770"/>
        <v>141700</v>
      </c>
      <c r="C1547" s="29" t="str">
        <f t="shared" si="772"/>
        <v>-3.44979444813574E-06+0.0156643765214051i</v>
      </c>
      <c r="D1547" s="28" t="str">
        <f t="shared" si="773"/>
        <v>-5.39908748128795+0.120093553330772i</v>
      </c>
      <c r="E1547" s="12" t="str">
        <f t="shared" si="774"/>
        <v>4200</v>
      </c>
      <c r="F1547" s="12" t="str">
        <f t="shared" si="775"/>
        <v>0.704225352112676</v>
      </c>
      <c r="G1547" s="12" t="str">
        <f t="shared" si="771"/>
        <v>0.704225352112676</v>
      </c>
      <c r="H1547" s="12" t="str">
        <f t="shared" si="776"/>
        <v>7.5965931025072+2.18595641614394i</v>
      </c>
      <c r="I1547" s="12" t="str">
        <f t="shared" si="777"/>
        <v>556.454598767092i</v>
      </c>
      <c r="J1547" s="12" t="str">
        <f t="shared" si="778"/>
        <v>-263.85514203751+120.34821996663i</v>
      </c>
      <c r="K1547" s="12" t="str">
        <f t="shared" si="779"/>
        <v>0.796263359099949-1.74575229922667i</v>
      </c>
      <c r="L1547" s="12" t="str">
        <f t="shared" si="780"/>
        <v>0.0402303284252637-0.0742000089854163i</v>
      </c>
      <c r="M1547" s="12" t="str">
        <f t="shared" si="781"/>
        <v>0.836493687525213-1.81995230821209i</v>
      </c>
      <c r="N1547" s="12" t="str">
        <f t="shared" si="782"/>
        <v>-1.78065471605469i</v>
      </c>
      <c r="O1547" s="12" t="str">
        <f t="shared" si="783"/>
        <v>-0.208321398074597-0.978060425078249i</v>
      </c>
      <c r="P1547" s="12" t="str">
        <f t="shared" si="784"/>
        <v>1.2083213980746+0.978060425078249i</v>
      </c>
      <c r="Q1547" s="12" t="str">
        <f t="shared" si="785"/>
        <v>-1.2083213980746+0.802594290976441i</v>
      </c>
      <c r="R1547" s="12" t="str">
        <f t="shared" si="786"/>
        <v>-0.320813357137508-1.02252877086723i</v>
      </c>
      <c r="S1547" s="12" t="str">
        <f t="shared" si="787"/>
        <v>0.182347443677826i</v>
      </c>
      <c r="T1547" s="12" t="str">
        <f t="shared" si="788"/>
        <v>0.186455507454669-0.058499495571726i</v>
      </c>
      <c r="U1547" s="12" t="str">
        <f t="shared" si="789"/>
        <v>0.001-0.0112318237891246i</v>
      </c>
      <c r="V1547" s="12" t="str">
        <f t="shared" si="790"/>
        <v>0.0015-0.00341392820338134i</v>
      </c>
      <c r="W1547" s="12" t="str">
        <f t="shared" si="791"/>
        <v>0.000927010240411416-0.00267396072459573i</v>
      </c>
      <c r="X1547" s="12" t="str">
        <f t="shared" si="792"/>
        <v>0.00113632791605122-0.00247325561403941i</v>
      </c>
      <c r="Y1547" s="12" t="str">
        <f t="shared" si="793"/>
        <v>0.00029+0.133549103704102i</v>
      </c>
      <c r="Z1547" s="12" t="str">
        <f t="shared" si="794"/>
        <v>-0.225267959769494-0.106482171777639i</v>
      </c>
      <c r="AA1547" s="12" t="str">
        <f t="shared" si="795"/>
        <v>0.996102094346961-91.5392073109555i</v>
      </c>
      <c r="AB1547" s="12" t="str">
        <f t="shared" si="796"/>
        <v>0.465427770981788-0.146025666922855i</v>
      </c>
      <c r="AC1547" s="12" t="str">
        <f t="shared" si="797"/>
        <v>1.12356764285074-0.969205894701941i</v>
      </c>
      <c r="AD1547" s="12" t="str">
        <f t="shared" si="798"/>
        <v>0.3017891226491+0.130361648128236i</v>
      </c>
      <c r="AE1547" s="12" t="str">
        <f t="shared" si="799"/>
        <v>-0.0541022285305816-0.0615014637045808i</v>
      </c>
      <c r="AF1547" s="12" t="str">
        <f t="shared" si="800"/>
        <v>-12.9956805837951-2.06586286281317i</v>
      </c>
      <c r="AG1547" s="12" t="str">
        <f t="shared" si="801"/>
        <v>1.04428640925212-0.0995343744569523i</v>
      </c>
      <c r="AH1547" s="12" t="str">
        <f t="shared" si="802"/>
        <v>0.464245240247209+0.916635047204641i</v>
      </c>
      <c r="AI1547" s="12">
        <f t="shared" si="803"/>
        <v>0.23558396848250707</v>
      </c>
      <c r="AJ1547" s="12">
        <f t="shared" si="804"/>
        <v>63.139298886327225</v>
      </c>
      <c r="AK1547" s="12"/>
      <c r="AL1547" s="12"/>
      <c r="AM1547" s="12"/>
      <c r="AN1547" s="12"/>
    </row>
    <row r="1548" spans="1:40" x14ac:dyDescent="0.35">
      <c r="A1548" s="12"/>
      <c r="B1548" s="12">
        <f t="shared" si="770"/>
        <v>141800</v>
      </c>
      <c r="C1548" s="29" t="str">
        <f t="shared" si="772"/>
        <v>-3.44493044552435E-06+0.0156533297125169i</v>
      </c>
      <c r="D1548" s="28" t="str">
        <f t="shared" si="773"/>
        <v>-5.39908744399727+0.120008861129296i</v>
      </c>
      <c r="E1548" s="12" t="str">
        <f t="shared" si="774"/>
        <v>4200</v>
      </c>
      <c r="F1548" s="12" t="str">
        <f t="shared" si="775"/>
        <v>0.704225352112676</v>
      </c>
      <c r="G1548" s="12" t="str">
        <f t="shared" si="771"/>
        <v>0.704225352112676</v>
      </c>
      <c r="H1548" s="12" t="str">
        <f t="shared" si="776"/>
        <v>7.59746945089816+2.18468806255918i</v>
      </c>
      <c r="I1548" s="12" t="str">
        <f t="shared" si="777"/>
        <v>556.847297848791i</v>
      </c>
      <c r="J1548" s="12" t="str">
        <f t="shared" si="778"/>
        <v>-264.229099127606+120.433151667383i</v>
      </c>
      <c r="K1548" s="12" t="str">
        <f t="shared" si="779"/>
        <v>0.79532675314584-1.74493873643866i</v>
      </c>
      <c r="L1548" s="12" t="str">
        <f t="shared" si="780"/>
        <v>0.0401864783884805-0.0741714399394555i</v>
      </c>
      <c r="M1548" s="12" t="str">
        <f t="shared" si="781"/>
        <v>0.835513231534321-1.81911017637812i</v>
      </c>
      <c r="N1548" s="12" t="str">
        <f t="shared" si="782"/>
        <v>-1.78191135311613i</v>
      </c>
      <c r="O1548" s="12" t="str">
        <f t="shared" si="783"/>
        <v>-0.20955030024564-0.97779786851218i</v>
      </c>
      <c r="P1548" s="12" t="str">
        <f t="shared" si="784"/>
        <v>1.20955030024564+0.97779786851218i</v>
      </c>
      <c r="Q1548" s="12" t="str">
        <f t="shared" si="785"/>
        <v>-1.20955030024564+0.80411348460395i</v>
      </c>
      <c r="R1548" s="12" t="str">
        <f t="shared" si="786"/>
        <v>-0.320794526578965-1.0216632353946i</v>
      </c>
      <c r="S1548" s="12" t="str">
        <f t="shared" si="787"/>
        <v>0.182476129241466i</v>
      </c>
      <c r="T1548" s="12" t="str">
        <f t="shared" si="788"/>
        <v>0.186429152583119-0.0585373434919781i</v>
      </c>
      <c r="U1548" s="12" t="str">
        <f t="shared" si="789"/>
        <v>0.001-0.011223902897877i</v>
      </c>
      <c r="V1548" s="12" t="str">
        <f t="shared" si="790"/>
        <v>0.0015-0.00341152063765258i</v>
      </c>
      <c r="W1548" s="12" t="str">
        <f t="shared" si="791"/>
        <v>0.000926997168457945-0.00267215152313976i</v>
      </c>
      <c r="X1548" s="12" t="str">
        <f t="shared" si="792"/>
        <v>0.00113599365700159-0.00247161587700942i</v>
      </c>
      <c r="Y1548" s="12" t="str">
        <f t="shared" si="793"/>
        <v>0.00029+0.13364335148371i</v>
      </c>
      <c r="Z1548" s="12" t="str">
        <f t="shared" si="794"/>
        <v>-0.224954772181883-0.106369774690622i</v>
      </c>
      <c r="AA1548" s="12" t="str">
        <f t="shared" si="795"/>
        <v>0.994413442949066-91.4723123639523i</v>
      </c>
      <c r="AB1548" s="12" t="str">
        <f t="shared" si="796"/>
        <v>0.465361984300088-0.146120142400676i</v>
      </c>
      <c r="AC1548" s="12" t="str">
        <f t="shared" si="797"/>
        <v>1.1230074573209-0.968630033709249i</v>
      </c>
      <c r="AD1548" s="12" t="str">
        <f t="shared" si="798"/>
        <v>0.30196616788053+0.130340503100211i</v>
      </c>
      <c r="AE1548" s="12" t="str">
        <f t="shared" si="799"/>
        <v>-0.0540644405543688-0.0614407914226225i</v>
      </c>
      <c r="AF1548" s="12" t="str">
        <f t="shared" si="800"/>
        <v>-12.9965568948954-2.06467920142988i</v>
      </c>
      <c r="AG1548" s="12" t="str">
        <f t="shared" si="801"/>
        <v>1.04424663167629-0.0995207912454371i</v>
      </c>
      <c r="AH1548" s="12" t="str">
        <f t="shared" si="802"/>
        <v>0.464118033665119+0.915812253803993i</v>
      </c>
      <c r="AI1548" s="12">
        <f t="shared" si="803"/>
        <v>0.2288907831660186</v>
      </c>
      <c r="AJ1548" s="12">
        <f t="shared" si="804"/>
        <v>63.124885686975098</v>
      </c>
      <c r="AK1548" s="12"/>
      <c r="AL1548" s="12"/>
      <c r="AM1548" s="12"/>
      <c r="AN1548" s="12"/>
    </row>
    <row r="1549" spans="1:40" x14ac:dyDescent="0.35">
      <c r="A1549" s="12"/>
      <c r="B1549" s="12">
        <f t="shared" si="770"/>
        <v>141900</v>
      </c>
      <c r="C1549" s="29" t="str">
        <f t="shared" si="772"/>
        <v>-3.44007672259207E-06+0.0156422984734769i</v>
      </c>
      <c r="D1549" s="28" t="str">
        <f t="shared" si="773"/>
        <v>-5.39908740678539+0.119924288296656i</v>
      </c>
      <c r="E1549" s="12" t="str">
        <f t="shared" si="774"/>
        <v>4200</v>
      </c>
      <c r="F1549" s="12" t="str">
        <f t="shared" si="775"/>
        <v>0.704225352112676</v>
      </c>
      <c r="G1549" s="12" t="str">
        <f t="shared" si="771"/>
        <v>0.704225352112676</v>
      </c>
      <c r="H1549" s="12" t="str">
        <f t="shared" si="776"/>
        <v>7.59834416576766+2.1834209877145i</v>
      </c>
      <c r="I1549" s="12" t="str">
        <f t="shared" si="777"/>
        <v>557.23999693049i</v>
      </c>
      <c r="J1549" s="12" t="str">
        <f t="shared" si="778"/>
        <v>-264.603320032228+120.518083368136i</v>
      </c>
      <c r="K1549" s="12" t="str">
        <f t="shared" si="779"/>
        <v>0.794391689516532-1.74412563308039i</v>
      </c>
      <c r="L1549" s="12" t="str">
        <f t="shared" si="780"/>
        <v>0.040142693004697-0.0741428761552927i</v>
      </c>
      <c r="M1549" s="12" t="str">
        <f t="shared" si="781"/>
        <v>0.834534382521229-1.81826850923568i</v>
      </c>
      <c r="N1549" s="12" t="str">
        <f t="shared" si="782"/>
        <v>-1.78316799017757i</v>
      </c>
      <c r="O1549" s="12" t="str">
        <f t="shared" si="783"/>
        <v>-0.210778871508155-0.97753376786981i</v>
      </c>
      <c r="P1549" s="12" t="str">
        <f t="shared" si="784"/>
        <v>1.21077887150815+0.97753376786981i</v>
      </c>
      <c r="Q1549" s="12" t="str">
        <f t="shared" si="785"/>
        <v>-1.21077887150815+0.80563422230776i</v>
      </c>
      <c r="R1549" s="12" t="str">
        <f t="shared" si="786"/>
        <v>-0.320775679319199-1.02079881132536i</v>
      </c>
      <c r="S1549" s="12" t="str">
        <f t="shared" si="787"/>
        <v>0.182604814805106i</v>
      </c>
      <c r="T1549" s="12" t="str">
        <f t="shared" si="788"/>
        <v>0.18640277789534-0.0585751835160644i</v>
      </c>
      <c r="U1549" s="12" t="str">
        <f t="shared" si="789"/>
        <v>0.001-0.0112159931706762i</v>
      </c>
      <c r="V1549" s="12" t="str">
        <f t="shared" si="790"/>
        <v>0.0015-0.00340911646525112i</v>
      </c>
      <c r="W1549" s="12" t="str">
        <f t="shared" si="791"/>
        <v>0.000926984088328779-0.00267034491947875i</v>
      </c>
      <c r="X1549" s="12" t="str">
        <f t="shared" si="792"/>
        <v>0.0011356600621194-0.00246997843351111i</v>
      </c>
      <c r="Y1549" s="12" t="str">
        <f t="shared" si="793"/>
        <v>0.00029+0.133737599263317i</v>
      </c>
      <c r="Z1549" s="12" t="str">
        <f t="shared" si="794"/>
        <v>-0.224642252054473-0.106257614362767i</v>
      </c>
      <c r="AA1549" s="12" t="str">
        <f t="shared" si="795"/>
        <v>0.992729157186496-91.4055166829356i</v>
      </c>
      <c r="AB1549" s="12" t="str">
        <f t="shared" si="796"/>
        <v>0.46529614815338-0.146214598168193i</v>
      </c>
      <c r="AC1549" s="12" t="str">
        <f t="shared" si="797"/>
        <v>1.12244823424891-0.968054443053833i</v>
      </c>
      <c r="AD1549" s="12" t="str">
        <f t="shared" si="798"/>
        <v>0.302143221045491+0.13031914073202i</v>
      </c>
      <c r="AE1549" s="12" t="str">
        <f t="shared" si="799"/>
        <v>-0.0540267326186614-0.0613802031240207i</v>
      </c>
      <c r="AF1549" s="12" t="str">
        <f t="shared" si="800"/>
        <v>-12.9974315725531-2.06349669941784i</v>
      </c>
      <c r="AG1549" s="12" t="str">
        <f t="shared" si="801"/>
        <v>1.04420684189442-0.0995072319486186i</v>
      </c>
      <c r="AH1549" s="12" t="str">
        <f t="shared" si="802"/>
        <v>0.463991148127704+0.914990604273651i</v>
      </c>
      <c r="AI1549" s="12">
        <f t="shared" si="803"/>
        <v>0.22220285397986111</v>
      </c>
      <c r="AJ1549" s="12">
        <f t="shared" si="804"/>
        <v>63.110463151182415</v>
      </c>
      <c r="AK1549" s="12"/>
      <c r="AL1549" s="12"/>
      <c r="AM1549" s="12"/>
      <c r="AN1549" s="12"/>
    </row>
    <row r="1550" spans="1:40" x14ac:dyDescent="0.35">
      <c r="A1550" s="12"/>
      <c r="B1550" s="12">
        <f t="shared" si="770"/>
        <v>142000</v>
      </c>
      <c r="C1550" s="29" t="str">
        <f t="shared" si="772"/>
        <v>-3.43523325039223E-06+0.015631282771391i</v>
      </c>
      <c r="D1550" s="28" t="str">
        <f t="shared" si="773"/>
        <v>-5.3990873696521+0.119839834580664i</v>
      </c>
      <c r="E1550" s="12" t="str">
        <f t="shared" si="774"/>
        <v>4200</v>
      </c>
      <c r="F1550" s="12" t="str">
        <f t="shared" si="775"/>
        <v>0.704225352112676</v>
      </c>
      <c r="G1550" s="12" t="str">
        <f t="shared" si="771"/>
        <v>0.704225352112676</v>
      </c>
      <c r="H1550" s="12" t="str">
        <f t="shared" si="776"/>
        <v>7.59921725102859+2.18215519012656i</v>
      </c>
      <c r="I1550" s="12" t="str">
        <f t="shared" si="777"/>
        <v>557.632696012188i</v>
      </c>
      <c r="J1550" s="12" t="str">
        <f t="shared" si="778"/>
        <v>-264.977804751376+120.603015068889i</v>
      </c>
      <c r="K1550" s="12" t="str">
        <f t="shared" si="779"/>
        <v>0.793458165101004-1.74331298956684i</v>
      </c>
      <c r="L1550" s="12" t="str">
        <f t="shared" si="780"/>
        <v>0.0400989721636005-0.074114317681496i</v>
      </c>
      <c r="M1550" s="12" t="str">
        <f t="shared" si="781"/>
        <v>0.833557137264604-1.81742730724834i</v>
      </c>
      <c r="N1550" s="12" t="str">
        <f t="shared" si="782"/>
        <v>-1.784424627239i</v>
      </c>
      <c r="O1550" s="12" t="str">
        <f t="shared" si="783"/>
        <v>-0.212007109922052-0.977268123568194i</v>
      </c>
      <c r="P1550" s="12" t="str">
        <f t="shared" si="784"/>
        <v>1.21200710992205+0.977268123568194i</v>
      </c>
      <c r="Q1550" s="12" t="str">
        <f t="shared" si="785"/>
        <v>-1.21200710992205+0.807156503670806i</v>
      </c>
      <c r="R1550" s="12" t="str">
        <f t="shared" si="786"/>
        <v>-0.320756815350285-1.01993549629789i</v>
      </c>
      <c r="S1550" s="12" t="str">
        <f t="shared" si="787"/>
        <v>0.182733500368746i</v>
      </c>
      <c r="T1550" s="12" t="str">
        <f t="shared" si="788"/>
        <v>0.186376383388848-0.0586130156360891i</v>
      </c>
      <c r="U1550" s="12" t="str">
        <f t="shared" si="789"/>
        <v>0.001-0.0112080945839363i</v>
      </c>
      <c r="V1550" s="12" t="str">
        <f t="shared" si="790"/>
        <v>0.0015-0.00340671567900799i</v>
      </c>
      <c r="W1550" s="12" t="str">
        <f t="shared" si="791"/>
        <v>0.000926971000026007-0.00266854090811223i</v>
      </c>
      <c r="X1550" s="12" t="str">
        <f t="shared" si="792"/>
        <v>0.00113532712954263-0.00246834327886458i</v>
      </c>
      <c r="Y1550" s="12" t="str">
        <f t="shared" si="793"/>
        <v>0.00029+0.133831847042925i</v>
      </c>
      <c r="Z1550" s="12" t="str">
        <f t="shared" si="794"/>
        <v>-0.224330397486761-0.106145690062245i</v>
      </c>
      <c r="AA1550" s="12" t="str">
        <f t="shared" si="795"/>
        <v>0.991049221882671-91.3388200440194i</v>
      </c>
      <c r="AB1550" s="12" t="str">
        <f t="shared" si="796"/>
        <v>0.465230262535463-0.146309034205696i</v>
      </c>
      <c r="AC1550" s="12" t="str">
        <f t="shared" si="797"/>
        <v>1.12188997174536-0.967479122998714i</v>
      </c>
      <c r="AD1550" s="12" t="str">
        <f t="shared" si="798"/>
        <v>0.302320281901789+0.130297560968438i</v>
      </c>
      <c r="AE1550" s="12" t="str">
        <f t="shared" si="799"/>
        <v>-0.0539891044849157-0.0613196985858832i</v>
      </c>
      <c r="AF1550" s="12" t="str">
        <f t="shared" si="800"/>
        <v>-12.9983046206807-2.0623153555459i</v>
      </c>
      <c r="AG1550" s="12" t="str">
        <f t="shared" si="801"/>
        <v>1.04416703990806-0.0994936964309029i</v>
      </c>
      <c r="AH1550" s="12" t="str">
        <f t="shared" si="802"/>
        <v>0.463864582786838+0.914170095570089i</v>
      </c>
      <c r="AI1550" s="12">
        <f t="shared" si="803"/>
        <v>0.2155201705961039</v>
      </c>
      <c r="AJ1550" s="12">
        <f t="shared" si="804"/>
        <v>63.096031273676346</v>
      </c>
      <c r="AK1550" s="12"/>
      <c r="AL1550" s="12"/>
      <c r="AM1550" s="12"/>
      <c r="AN1550" s="12"/>
    </row>
    <row r="1551" spans="1:40" x14ac:dyDescent="0.35">
      <c r="A1551" s="12"/>
      <c r="B1551" s="12">
        <f t="shared" si="770"/>
        <v>142100</v>
      </c>
      <c r="C1551" s="29" t="str">
        <f t="shared" si="772"/>
        <v>-3.43040000008002E-06+0.0156202825734578i</v>
      </c>
      <c r="D1551" s="28" t="str">
        <f t="shared" si="773"/>
        <v>-5.39908733259718+0.119755499729843i</v>
      </c>
      <c r="E1551" s="12" t="str">
        <f t="shared" si="774"/>
        <v>4200</v>
      </c>
      <c r="F1551" s="12" t="str">
        <f t="shared" si="775"/>
        <v>0.704225352112676</v>
      </c>
      <c r="G1551" s="12" t="str">
        <f t="shared" si="771"/>
        <v>0.704225352112676</v>
      </c>
      <c r="H1551" s="12" t="str">
        <f t="shared" si="776"/>
        <v>7.60008871058255+2.18089066831267i</v>
      </c>
      <c r="I1551" s="12" t="str">
        <f t="shared" si="777"/>
        <v>558.025395093887i</v>
      </c>
      <c r="J1551" s="12" t="str">
        <f t="shared" si="778"/>
        <v>-265.352553285049+120.687946769641i</v>
      </c>
      <c r="K1551" s="12" t="str">
        <f t="shared" si="779"/>
        <v>0.792526176795204-1.74250080630874i</v>
      </c>
      <c r="L1551" s="12" t="str">
        <f t="shared" si="780"/>
        <v>0.0400553157550601-0.0740857645663973i</v>
      </c>
      <c r="M1551" s="12" t="str">
        <f t="shared" si="781"/>
        <v>0.832581492550264-1.81658657087514i</v>
      </c>
      <c r="N1551" s="12" t="str">
        <f t="shared" si="782"/>
        <v>-1.78568126430044i</v>
      </c>
      <c r="O1551" s="12" t="str">
        <f t="shared" si="783"/>
        <v>-0.213235013547794-0.977000936026815i</v>
      </c>
      <c r="P1551" s="12" t="str">
        <f t="shared" si="784"/>
        <v>1.21323501354779+0.977000936026815i</v>
      </c>
      <c r="Q1551" s="12" t="str">
        <f t="shared" si="785"/>
        <v>-1.21323501354779+0.808680328273625i</v>
      </c>
      <c r="R1551" s="12" t="str">
        <f t="shared" si="786"/>
        <v>-0.320737934664269-1.01907328795718i</v>
      </c>
      <c r="S1551" s="12" t="str">
        <f t="shared" si="787"/>
        <v>0.182862185932386i</v>
      </c>
      <c r="T1551" s="12" t="str">
        <f t="shared" si="788"/>
        <v>0.186349969061154-0.058650839844147i</v>
      </c>
      <c r="U1551" s="12" t="str">
        <f t="shared" si="789"/>
        <v>0.001-0.0112002071141376i</v>
      </c>
      <c r="V1551" s="12" t="str">
        <f t="shared" si="790"/>
        <v>0.0015-0.00340431827177435i</v>
      </c>
      <c r="W1551" s="12" t="str">
        <f t="shared" si="791"/>
        <v>0.000926957903551718-0.00266673948355515i</v>
      </c>
      <c r="X1551" s="12" t="str">
        <f t="shared" si="792"/>
        <v>0.00113499485741567-0.00246671040840243i</v>
      </c>
      <c r="Y1551" s="12" t="str">
        <f t="shared" si="793"/>
        <v>0.00029+0.133926094822533i</v>
      </c>
      <c r="Z1551" s="12" t="str">
        <f t="shared" si="794"/>
        <v>-0.224019206585009-0.106034001060145i</v>
      </c>
      <c r="AA1551" s="12" t="str">
        <f t="shared" si="795"/>
        <v>0.989373621926973-91.2722222239991i</v>
      </c>
      <c r="AB1551" s="12" t="str">
        <f t="shared" si="796"/>
        <v>0.465164327440123-0.146403450493452i</v>
      </c>
      <c r="AC1551" s="12" t="str">
        <f t="shared" si="797"/>
        <v>1.12133266792505-0.966904073804241i</v>
      </c>
      <c r="AD1551" s="12" t="str">
        <f t="shared" si="798"/>
        <v>0.302497350207087+0.130275763754466i</v>
      </c>
      <c r="AE1551" s="12" t="str">
        <f t="shared" si="799"/>
        <v>-0.0539515559154068-0.0612592775860809i</v>
      </c>
      <c r="AF1551" s="12" t="str">
        <f t="shared" si="800"/>
        <v>-12.9991760431797-2.06113516858283i</v>
      </c>
      <c r="AG1551" s="12" t="str">
        <f t="shared" si="801"/>
        <v>1.04412722571884-0.0994801845570542i</v>
      </c>
      <c r="AH1551" s="12" t="str">
        <f t="shared" si="802"/>
        <v>0.463738336796421+0.913350724659653i</v>
      </c>
      <c r="AI1551" s="12">
        <f t="shared" si="803"/>
        <v>0.2088427227082863</v>
      </c>
      <c r="AJ1551" s="12">
        <f t="shared" si="804"/>
        <v>63.08159004920725</v>
      </c>
      <c r="AK1551" s="12"/>
      <c r="AL1551" s="12"/>
      <c r="AM1551" s="12"/>
      <c r="AN1551" s="12"/>
    </row>
    <row r="1552" spans="1:40" x14ac:dyDescent="0.35">
      <c r="A1552" s="12"/>
      <c r="B1552" s="12">
        <f t="shared" si="770"/>
        <v>142200</v>
      </c>
      <c r="C1552" s="29" t="str">
        <f t="shared" si="772"/>
        <v>-3.42557694291201E-06+0.0156092978469681i</v>
      </c>
      <c r="D1552" s="28" t="str">
        <f t="shared" si="773"/>
        <v>-5.39908729562041+0.119671283493422i</v>
      </c>
      <c r="E1552" s="12" t="str">
        <f t="shared" si="774"/>
        <v>4200</v>
      </c>
      <c r="F1552" s="12" t="str">
        <f t="shared" si="775"/>
        <v>0.704225352112676</v>
      </c>
      <c r="G1552" s="12" t="str">
        <f t="shared" si="771"/>
        <v>0.704225352112676</v>
      </c>
      <c r="H1552" s="12" t="str">
        <f t="shared" si="776"/>
        <v>7.60095854831996+2.17962742079086i</v>
      </c>
      <c r="I1552" s="12" t="str">
        <f t="shared" si="777"/>
        <v>558.418094175586i</v>
      </c>
      <c r="J1552" s="12" t="str">
        <f t="shared" si="778"/>
        <v>-265.727565633248+120.772878470394i</v>
      </c>
      <c r="K1552" s="12" t="str">
        <f t="shared" si="779"/>
        <v>0.791595721502025-1.74168908371255i</v>
      </c>
      <c r="L1552" s="12" t="str">
        <f t="shared" si="780"/>
        <v>0.0400117236691282-0.074057216858094i</v>
      </c>
      <c r="M1552" s="12" t="str">
        <f t="shared" si="781"/>
        <v>0.831607445171153-1.81574630057064i</v>
      </c>
      <c r="N1552" s="12" t="str">
        <f t="shared" si="782"/>
        <v>-1.78693790136187i</v>
      </c>
      <c r="O1552" s="12" t="str">
        <f t="shared" si="783"/>
        <v>-0.214462580446334-0.976732205667602i</v>
      </c>
      <c r="P1552" s="12" t="str">
        <f t="shared" si="784"/>
        <v>1.21446258044633+0.976732205667602i</v>
      </c>
      <c r="Q1552" s="12" t="str">
        <f t="shared" si="785"/>
        <v>-1.21446258044633+0.810205695694268i</v>
      </c>
      <c r="R1552" s="12" t="str">
        <f t="shared" si="786"/>
        <v>-0.320719037253205-1.01821218395488i</v>
      </c>
      <c r="S1552" s="12" t="str">
        <f t="shared" si="787"/>
        <v>0.182990871496026i</v>
      </c>
      <c r="T1552" s="12" t="str">
        <f t="shared" si="788"/>
        <v>0.186323534909775-0.0586886561323304i</v>
      </c>
      <c r="U1552" s="12" t="str">
        <f t="shared" si="789"/>
        <v>0.001-0.0111923307378267i</v>
      </c>
      <c r="V1552" s="12" t="str">
        <f t="shared" si="790"/>
        <v>0.0015-0.00340192423642149i</v>
      </c>
      <c r="W1552" s="12" t="str">
        <f t="shared" si="791"/>
        <v>0.000926944798908008-0.00266494064033792i</v>
      </c>
      <c r="X1552" s="12" t="str">
        <f t="shared" si="792"/>
        <v>0.00113466324388934-0.00246507981746978i</v>
      </c>
      <c r="Y1552" s="12" t="str">
        <f t="shared" si="793"/>
        <v>0.00029+0.134020342602141i</v>
      </c>
      <c r="Z1552" s="12" t="str">
        <f t="shared" si="794"/>
        <v>-0.223708677462222-0.105922546630459i</v>
      </c>
      <c r="AA1552" s="12" t="str">
        <f t="shared" si="795"/>
        <v>0.987702342274465-91.2057230003508i</v>
      </c>
      <c r="AB1552" s="12" t="str">
        <f t="shared" si="796"/>
        <v>0.465098342861164-0.146497847011722i</v>
      </c>
      <c r="AC1552" s="12" t="str">
        <f t="shared" si="797"/>
        <v>1.12077632090701-0.966329295728186i</v>
      </c>
      <c r="AD1552" s="12" t="str">
        <f t="shared" si="798"/>
        <v>0.302674425718917+0.130253749035339i</v>
      </c>
      <c r="AE1552" s="12" t="str">
        <f t="shared" si="799"/>
        <v>-0.0539140866732286-0.0611989399032512i</v>
      </c>
      <c r="AF1552" s="12" t="str">
        <f t="shared" si="800"/>
        <v>-13.0000458439404-2.05995613729744i</v>
      </c>
      <c r="AG1552" s="12" t="str">
        <f t="shared" si="801"/>
        <v>1.04408739932848-0.0994666961921992i</v>
      </c>
      <c r="AH1552" s="12" t="str">
        <f t="shared" si="802"/>
        <v>0.463612409312364+0.912532488518597i</v>
      </c>
      <c r="AI1552" s="12">
        <f t="shared" si="803"/>
        <v>0.20217050003187295</v>
      </c>
      <c r="AJ1552" s="12">
        <f t="shared" si="804"/>
        <v>63.067139472550934</v>
      </c>
      <c r="AK1552" s="12"/>
      <c r="AL1552" s="12"/>
      <c r="AM1552" s="12"/>
      <c r="AN1552" s="12"/>
    </row>
    <row r="1553" spans="1:40" x14ac:dyDescent="0.35">
      <c r="A1553" s="12"/>
      <c r="B1553" s="12">
        <f t="shared" si="770"/>
        <v>142300</v>
      </c>
      <c r="C1553" s="29" t="str">
        <f t="shared" si="772"/>
        <v>-3.42076405024571E-06+0.0155983285593047i</v>
      </c>
      <c r="D1553" s="28" t="str">
        <f t="shared" si="773"/>
        <v>-5.39908725872157+0.119587185621336i</v>
      </c>
      <c r="E1553" s="12" t="str">
        <f t="shared" si="774"/>
        <v>4200</v>
      </c>
      <c r="F1553" s="12" t="str">
        <f t="shared" si="775"/>
        <v>0.704225352112676</v>
      </c>
      <c r="G1553" s="12" t="str">
        <f t="shared" si="771"/>
        <v>0.704225352112676</v>
      </c>
      <c r="H1553" s="12" t="str">
        <f t="shared" si="776"/>
        <v>7.6018267681201+2.17836544607985i</v>
      </c>
      <c r="I1553" s="12" t="str">
        <f t="shared" si="777"/>
        <v>558.810793257284i</v>
      </c>
      <c r="J1553" s="12" t="str">
        <f t="shared" si="778"/>
        <v>-266.102841795972+120.857810171147i</v>
      </c>
      <c r="K1553" s="12" t="str">
        <f t="shared" si="779"/>
        <v>0.790666796131292-1.74087782218052i</v>
      </c>
      <c r="L1553" s="12" t="str">
        <f t="shared" si="780"/>
        <v>0.03996819579604-0.0740286746044496i</v>
      </c>
      <c r="M1553" s="12" t="str">
        <f t="shared" si="781"/>
        <v>0.830634991927332-1.81490649678497i</v>
      </c>
      <c r="N1553" s="12" t="str">
        <f t="shared" si="782"/>
        <v>-1.78819453842331i</v>
      </c>
      <c r="O1553" s="12" t="str">
        <f t="shared" si="783"/>
        <v>-0.215689808679196-0.976461932914915i</v>
      </c>
      <c r="P1553" s="12" t="str">
        <f t="shared" si="784"/>
        <v>1.2156898086792+0.976461932914915i</v>
      </c>
      <c r="Q1553" s="12" t="str">
        <f t="shared" si="785"/>
        <v>-1.2156898086792+0.811732605508395i</v>
      </c>
      <c r="R1553" s="12" t="str">
        <f t="shared" si="786"/>
        <v>-0.320700123109139-1.01735218194918i</v>
      </c>
      <c r="S1553" s="12" t="str">
        <f t="shared" si="787"/>
        <v>0.183119557059666i</v>
      </c>
      <c r="T1553" s="12" t="str">
        <f t="shared" si="788"/>
        <v>0.186297080932219-0.0587264644927259i</v>
      </c>
      <c r="U1553" s="12" t="str">
        <f t="shared" si="789"/>
        <v>0.001-0.011184465431616i</v>
      </c>
      <c r="V1553" s="12" t="str">
        <f t="shared" si="790"/>
        <v>0.0015-0.00339953356584073i</v>
      </c>
      <c r="W1553" s="12" t="str">
        <f t="shared" si="791"/>
        <v>0.000926931686096963-0.0026631443730063i</v>
      </c>
      <c r="X1553" s="12" t="str">
        <f t="shared" si="792"/>
        <v>0.00113433228712084-0.00246345150142423i</v>
      </c>
      <c r="Y1553" s="12" t="str">
        <f t="shared" si="793"/>
        <v>0.00029+0.134114590381748i</v>
      </c>
      <c r="Z1553" s="12" t="str">
        <f t="shared" si="794"/>
        <v>-0.223398808238112-0.105811326050062i</v>
      </c>
      <c r="AA1553" s="12" t="str">
        <f t="shared" si="795"/>
        <v>0.98603536794542-91.1393221512226i</v>
      </c>
      <c r="AB1553" s="12" t="str">
        <f t="shared" si="796"/>
        <v>0.465032308792363-0.146592223740753i</v>
      </c>
      <c r="AC1553" s="12" t="str">
        <f t="shared" si="797"/>
        <v>1.12022092881444-0.965754789025684i</v>
      </c>
      <c r="AD1553" s="12" t="str">
        <f t="shared" si="798"/>
        <v>0.302851508194664+0.130231516756514i</v>
      </c>
      <c r="AE1553" s="12" t="str">
        <f t="shared" si="799"/>
        <v>-0.0538766965222852-0.0611386853167856i</v>
      </c>
      <c r="AF1553" s="12" t="str">
        <f t="shared" si="800"/>
        <v>-13.0009140268417-2.05877826045851i</v>
      </c>
      <c r="AG1553" s="12" t="str">
        <f t="shared" si="801"/>
        <v>1.04404756073879-0.0994532312018143i</v>
      </c>
      <c r="AH1553" s="12" t="str">
        <f t="shared" si="802"/>
        <v>0.463486799492563+0.9117153841329i</v>
      </c>
      <c r="AI1553" s="12">
        <f t="shared" si="803"/>
        <v>0.19550349230303243</v>
      </c>
      <c r="AJ1553" s="12">
        <f t="shared" si="804"/>
        <v>63.052679538505899</v>
      </c>
      <c r="AK1553" s="12"/>
      <c r="AL1553" s="12"/>
      <c r="AM1553" s="12"/>
      <c r="AN1553" s="12"/>
    </row>
    <row r="1554" spans="1:40" x14ac:dyDescent="0.35">
      <c r="A1554" s="12"/>
      <c r="B1554" s="12">
        <f t="shared" si="770"/>
        <v>142400</v>
      </c>
      <c r="C1554" s="29" t="str">
        <f t="shared" si="772"/>
        <v>-3.41596129353919E-06+0.0155873746779419i</v>
      </c>
      <c r="D1554" s="28" t="str">
        <f t="shared" si="773"/>
        <v>-5.39908722190044+0.119503205864221i</v>
      </c>
      <c r="E1554" s="12" t="str">
        <f t="shared" si="774"/>
        <v>4200</v>
      </c>
      <c r="F1554" s="12" t="str">
        <f t="shared" si="775"/>
        <v>0.704225352112676</v>
      </c>
      <c r="G1554" s="12" t="str">
        <f t="shared" si="771"/>
        <v>0.704225352112676</v>
      </c>
      <c r="H1554" s="12" t="str">
        <f t="shared" si="776"/>
        <v>7.6026933738511+2.17710474269906i</v>
      </c>
      <c r="I1554" s="12" t="str">
        <f t="shared" si="777"/>
        <v>559.203492338983i</v>
      </c>
      <c r="J1554" s="12" t="str">
        <f t="shared" si="778"/>
        <v>-266.478381773222+120.9427418719i</v>
      </c>
      <c r="K1554" s="12" t="str">
        <f t="shared" si="779"/>
        <v>0.789739397599746-1.74006702211069i</v>
      </c>
      <c r="L1554" s="12" t="str">
        <f t="shared" si="780"/>
        <v>0.0399247320262131-0.0740001378530943i</v>
      </c>
      <c r="M1554" s="12" t="str">
        <f t="shared" si="781"/>
        <v>0.829664129625959-1.81406715996378i</v>
      </c>
      <c r="N1554" s="12" t="str">
        <f t="shared" si="782"/>
        <v>-1.78945117548475i</v>
      </c>
      <c r="O1554" s="12" t="str">
        <f t="shared" si="783"/>
        <v>-0.216916696308409-0.976190118195552i</v>
      </c>
      <c r="P1554" s="12" t="str">
        <f t="shared" si="784"/>
        <v>1.21691669630841+0.976190118195552i</v>
      </c>
      <c r="Q1554" s="12" t="str">
        <f t="shared" si="785"/>
        <v>-1.21691669630841+0.813261057289198i</v>
      </c>
      <c r="R1554" s="12" t="str">
        <f t="shared" si="786"/>
        <v>-0.320681192224088-1.01649327960488i</v>
      </c>
      <c r="S1554" s="12" t="str">
        <f t="shared" si="787"/>
        <v>0.183248242623306i</v>
      </c>
      <c r="T1554" s="12" t="str">
        <f t="shared" si="788"/>
        <v>0.186270607125995-0.0587642649174107i</v>
      </c>
      <c r="U1554" s="12" t="str">
        <f t="shared" si="789"/>
        <v>0.001-0.0111766111721837i</v>
      </c>
      <c r="V1554" s="12" t="str">
        <f t="shared" si="790"/>
        <v>0.0015-0.00339714625294336i</v>
      </c>
      <c r="W1554" s="12" t="str">
        <f t="shared" si="791"/>
        <v>0.000926918565120671-0.00266135067612134i</v>
      </c>
      <c r="X1554" s="12" t="str">
        <f t="shared" si="792"/>
        <v>0.00113400198527371-0.00246182545563582i</v>
      </c>
      <c r="Y1554" s="12" t="str">
        <f t="shared" si="793"/>
        <v>0.00029+0.134208838161356i</v>
      </c>
      <c r="Z1554" s="12" t="str">
        <f t="shared" si="794"/>
        <v>-0.223089597039077-0.105700338598702i</v>
      </c>
      <c r="AA1554" s="12" t="str">
        <f t="shared" si="795"/>
        <v>0.984372684025058-91.0730194554367i</v>
      </c>
      <c r="AB1554" s="12" t="str">
        <f t="shared" si="796"/>
        <v>0.464966225227504-0.146686580660768i</v>
      </c>
      <c r="AC1554" s="12" t="str">
        <f t="shared" si="797"/>
        <v>1.11966648977477-0.965180553949262i</v>
      </c>
      <c r="AD1554" s="12" t="str">
        <f t="shared" si="798"/>
        <v>0.303028597391579+0.130209066863679i</v>
      </c>
      <c r="AE1554" s="12" t="str">
        <f t="shared" si="799"/>
        <v>-0.0538393852272921-0.0610785136068319i</v>
      </c>
      <c r="AF1554" s="12" t="str">
        <f t="shared" si="800"/>
        <v>-13.0017805957515-2.05760153683484i</v>
      </c>
      <c r="AG1554" s="12" t="str">
        <f t="shared" si="801"/>
        <v>1.04400770995167-0.0994397894517336i</v>
      </c>
      <c r="AH1554" s="12" t="str">
        <f t="shared" si="802"/>
        <v>0.463361506496924+0.91089940849832i</v>
      </c>
      <c r="AI1554" s="12">
        <f t="shared" si="803"/>
        <v>0.18884168927939587</v>
      </c>
      <c r="AJ1554" s="12">
        <f t="shared" si="804"/>
        <v>63.038210241893999</v>
      </c>
      <c r="AK1554" s="12"/>
      <c r="AL1554" s="12"/>
      <c r="AM1554" s="12"/>
      <c r="AN1554" s="12"/>
    </row>
    <row r="1555" spans="1:40" x14ac:dyDescent="0.35">
      <c r="A1555" s="12"/>
      <c r="B1555" s="12">
        <f t="shared" si="770"/>
        <v>142500</v>
      </c>
      <c r="C1555" s="29" t="str">
        <f t="shared" si="772"/>
        <v>-3.41116864435061E-06+0.0155764361704456i</v>
      </c>
      <c r="D1555" s="28" t="str">
        <f t="shared" si="773"/>
        <v>-5.39908718515679+0.119419343973416i</v>
      </c>
      <c r="E1555" s="12" t="str">
        <f t="shared" si="774"/>
        <v>4200</v>
      </c>
      <c r="F1555" s="12" t="str">
        <f t="shared" si="775"/>
        <v>0.704225352112676</v>
      </c>
      <c r="G1555" s="12" t="str">
        <f t="shared" si="771"/>
        <v>0.704225352112676</v>
      </c>
      <c r="H1555" s="12" t="str">
        <f t="shared" si="776"/>
        <v>7.60355836937002+2.17584530916862i</v>
      </c>
      <c r="I1555" s="12" t="str">
        <f t="shared" si="777"/>
        <v>559.596191420682i</v>
      </c>
      <c r="J1555" s="12" t="str">
        <f t="shared" si="778"/>
        <v>-266.854185564998+121.027673572652i</v>
      </c>
      <c r="K1555" s="12" t="str">
        <f t="shared" si="779"/>
        <v>0.788813522831028-1.73925668389693i</v>
      </c>
      <c r="L1555" s="12" t="str">
        <f t="shared" si="780"/>
        <v>0.0398813322502483-0.0739716066514269i</v>
      </c>
      <c r="M1555" s="12" t="str">
        <f t="shared" si="781"/>
        <v>0.828694855081276-1.81322829054836i</v>
      </c>
      <c r="N1555" s="12" t="str">
        <f t="shared" si="782"/>
        <v>-1.79070781254618i</v>
      </c>
      <c r="O1555" s="12" t="str">
        <f t="shared" si="783"/>
        <v>-0.21814324139654-0.975916761938748i</v>
      </c>
      <c r="P1555" s="12" t="str">
        <f t="shared" si="784"/>
        <v>1.21814324139654+0.975916761938748i</v>
      </c>
      <c r="Q1555" s="12" t="str">
        <f t="shared" si="785"/>
        <v>-1.21814324139654+0.814791050607432i</v>
      </c>
      <c r="R1555" s="12" t="str">
        <f t="shared" si="786"/>
        <v>-0.320662244590086-1.01563547459334i</v>
      </c>
      <c r="S1555" s="12" t="str">
        <f t="shared" si="787"/>
        <v>0.183376928186946i</v>
      </c>
      <c r="T1555" s="12" t="str">
        <f t="shared" si="788"/>
        <v>0.186244113488618-0.0588020573984611i</v>
      </c>
      <c r="U1555" s="12" t="str">
        <f t="shared" si="789"/>
        <v>0.001-0.0111687679362734i</v>
      </c>
      <c r="V1555" s="12" t="str">
        <f t="shared" si="790"/>
        <v>0.0015-0.00339476229066059i</v>
      </c>
      <c r="W1555" s="12" t="str">
        <f t="shared" si="791"/>
        <v>0.000926905435981232-0.00265955954425943i</v>
      </c>
      <c r="X1555" s="12" t="str">
        <f t="shared" si="792"/>
        <v>0.00113367233651787-0.00246020167548699i</v>
      </c>
      <c r="Y1555" s="12" t="str">
        <f t="shared" si="793"/>
        <v>0.00029+0.134303085940964i</v>
      </c>
      <c r="Z1555" s="12" t="str">
        <f t="shared" si="794"/>
        <v>-0.222781041998166-0.10558958355899i</v>
      </c>
      <c r="AA1555" s="12" t="str">
        <f t="shared" si="795"/>
        <v>0.982714275663229-91.0068146924852i</v>
      </c>
      <c r="AB1555" s="12" t="str">
        <f t="shared" si="796"/>
        <v>0.464900092160383-0.146780917751988i</v>
      </c>
      <c r="AC1555" s="12" t="str">
        <f t="shared" si="797"/>
        <v>1.11911300191956-0.964606590748927i</v>
      </c>
      <c r="AD1555" s="12" t="str">
        <f t="shared" si="798"/>
        <v>0.303205693066776+0.130186399302769i</v>
      </c>
      <c r="AE1555" s="12" t="str">
        <f t="shared" si="799"/>
        <v>-0.0538021525537685-0.061018424554296i</v>
      </c>
      <c r="AF1555" s="12" t="str">
        <f t="shared" si="800"/>
        <v>-13.0026455545268-2.0564259651952i</v>
      </c>
      <c r="AG1555" s="12" t="str">
        <f t="shared" si="801"/>
        <v>1.04396784696912-0.0994263708081442i</v>
      </c>
      <c r="AH1555" s="12" t="str">
        <f t="shared" si="802"/>
        <v>0.463236529487309+0.910084558620411i</v>
      </c>
      <c r="AI1555" s="12">
        <f t="shared" si="803"/>
        <v>0.18218508074022904</v>
      </c>
      <c r="AJ1555" s="12">
        <f t="shared" si="804"/>
        <v>63.023731577564142</v>
      </c>
      <c r="AK1555" s="12"/>
      <c r="AL1555" s="12"/>
      <c r="AM1555" s="12"/>
      <c r="AN1555" s="12"/>
    </row>
    <row r="1556" spans="1:40" x14ac:dyDescent="0.35">
      <c r="A1556" s="12"/>
      <c r="B1556" s="12">
        <f t="shared" si="770"/>
        <v>142600</v>
      </c>
      <c r="C1556" s="29" t="str">
        <f t="shared" si="772"/>
        <v>-3.40638607433785E-06+0.0155655130044723i</v>
      </c>
      <c r="D1556" s="28" t="str">
        <f t="shared" si="773"/>
        <v>-5.39908714849042+0.119335599700954i</v>
      </c>
      <c r="E1556" s="12" t="str">
        <f t="shared" si="774"/>
        <v>4200</v>
      </c>
      <c r="F1556" s="12" t="str">
        <f t="shared" si="775"/>
        <v>0.704225352112676</v>
      </c>
      <c r="G1556" s="12" t="str">
        <f t="shared" si="771"/>
        <v>0.704225352112676</v>
      </c>
      <c r="H1556" s="12" t="str">
        <f t="shared" si="776"/>
        <v>7.60442175852294+2.17458714400943i</v>
      </c>
      <c r="I1556" s="12" t="str">
        <f t="shared" si="777"/>
        <v>559.988890502381i</v>
      </c>
      <c r="J1556" s="12" t="str">
        <f t="shared" si="778"/>
        <v>-267.2302531713+121.112605273405i</v>
      </c>
      <c r="K1556" s="12" t="str">
        <f t="shared" si="779"/>
        <v>0.787889168755681-1.73844680792892i</v>
      </c>
      <c r="L1556" s="12" t="str">
        <f t="shared" si="780"/>
        <v>0.0398379963589281-0.0739430810466145i</v>
      </c>
      <c r="M1556" s="12" t="str">
        <f t="shared" si="781"/>
        <v>0.827727165114609-1.81238988897553i</v>
      </c>
      <c r="N1556" s="12" t="str">
        <f t="shared" si="782"/>
        <v>-1.79196444960762i</v>
      </c>
      <c r="O1556" s="12" t="str">
        <f t="shared" si="783"/>
        <v>-0.219369442006728-0.975641864576166i</v>
      </c>
      <c r="P1556" s="12" t="str">
        <f t="shared" si="784"/>
        <v>1.21936944200673+0.975641864576166i</v>
      </c>
      <c r="Q1556" s="12" t="str">
        <f t="shared" si="785"/>
        <v>-1.21936944200673+0.816322585031454i</v>
      </c>
      <c r="R1556" s="12" t="str">
        <f t="shared" si="786"/>
        <v>-0.32064328019915-1.01477876459239i</v>
      </c>
      <c r="S1556" s="12" t="str">
        <f t="shared" si="787"/>
        <v>0.183505613750586i</v>
      </c>
      <c r="T1556" s="12" t="str">
        <f t="shared" si="788"/>
        <v>0.186217600017588-0.0588398419279461i</v>
      </c>
      <c r="U1556" s="12" t="str">
        <f t="shared" si="789"/>
        <v>0.001-0.0111609357006939i</v>
      </c>
      <c r="V1556" s="12" t="str">
        <f t="shared" si="790"/>
        <v>0.0015-0.00339238167194344i</v>
      </c>
      <c r="W1556" s="12" t="str">
        <f t="shared" si="791"/>
        <v>0.000926892298680732-0.00265777097201211i</v>
      </c>
      <c r="X1556" s="12" t="str">
        <f t="shared" si="792"/>
        <v>0.00113334333902951-0.00245858015637251i</v>
      </c>
      <c r="Y1556" s="12" t="str">
        <f t="shared" si="793"/>
        <v>0.00029+0.134397333720571i</v>
      </c>
      <c r="Z1556" s="12" t="str">
        <f t="shared" si="794"/>
        <v>-0.222473141255058-0.105479060216382i</v>
      </c>
      <c r="AA1556" s="12" t="str">
        <f t="shared" si="795"/>
        <v>0.981060128074067-90.9407076425298i</v>
      </c>
      <c r="AB1556" s="12" t="str">
        <f t="shared" si="796"/>
        <v>0.46483390958476-0.146875234994615i</v>
      </c>
      <c r="AC1556" s="12" t="str">
        <f t="shared" si="797"/>
        <v>1.11856046338459-0.96403289967202i</v>
      </c>
      <c r="AD1556" s="12" t="str">
        <f t="shared" si="798"/>
        <v>0.303382794977228+0.130163514019916i</v>
      </c>
      <c r="AE1556" s="12" t="str">
        <f t="shared" si="799"/>
        <v>-0.0537649982680403-0.0609584179408248i</v>
      </c>
      <c r="AF1556" s="12" t="str">
        <f t="shared" si="800"/>
        <v>-13.0035089070134-2.05525154430848i</v>
      </c>
      <c r="AG1556" s="12" t="str">
        <f t="shared" si="801"/>
        <v>1.04392797179322-0.099412975137587i</v>
      </c>
      <c r="AH1556" s="12" t="str">
        <f t="shared" si="802"/>
        <v>0.463111867627622+0.909270831514321i</v>
      </c>
      <c r="AI1556" s="12">
        <f t="shared" si="803"/>
        <v>0.17553365648547414</v>
      </c>
      <c r="AJ1556" s="12">
        <f t="shared" si="804"/>
        <v>63.00924354038338</v>
      </c>
      <c r="AK1556" s="12"/>
      <c r="AL1556" s="12"/>
      <c r="AM1556" s="12"/>
      <c r="AN1556" s="12"/>
    </row>
    <row r="1557" spans="1:40" x14ac:dyDescent="0.35">
      <c r="A1557" s="12"/>
      <c r="B1557" s="12">
        <f t="shared" si="770"/>
        <v>142700</v>
      </c>
      <c r="C1557" s="29" t="str">
        <f t="shared" si="772"/>
        <v>-3.40161355525802E-06+0.0155546051477693i</v>
      </c>
      <c r="D1557" s="28" t="str">
        <f t="shared" si="773"/>
        <v>-5.39908711190111+0.119251972799565i</v>
      </c>
      <c r="E1557" s="12" t="str">
        <f t="shared" si="774"/>
        <v>4200</v>
      </c>
      <c r="F1557" s="12" t="str">
        <f t="shared" si="775"/>
        <v>0.704225352112676</v>
      </c>
      <c r="G1557" s="12" t="str">
        <f t="shared" si="771"/>
        <v>0.704225352112676</v>
      </c>
      <c r="H1557" s="12" t="str">
        <f t="shared" si="776"/>
        <v>7.60528354514484+2.1733302457431i</v>
      </c>
      <c r="I1557" s="12" t="str">
        <f t="shared" si="777"/>
        <v>560.381589584079i</v>
      </c>
      <c r="J1557" s="12" t="str">
        <f t="shared" si="778"/>
        <v>-267.606584592127+121.197536974158i</v>
      </c>
      <c r="K1557" s="12" t="str">
        <f t="shared" si="779"/>
        <v>0.786966332311113-1.73763739459222i</v>
      </c>
      <c r="L1557" s="12" t="str">
        <f t="shared" si="780"/>
        <v>0.0397947242432171-0.0739145610855939i</v>
      </c>
      <c r="M1557" s="12" t="str">
        <f t="shared" si="781"/>
        <v>0.82676105655433-1.81155195567781i</v>
      </c>
      <c r="N1557" s="12" t="str">
        <f t="shared" si="782"/>
        <v>-1.79322108666905i</v>
      </c>
      <c r="O1557" s="12" t="str">
        <f t="shared" si="783"/>
        <v>-0.220595296202613-0.97536542654191i</v>
      </c>
      <c r="P1557" s="12" t="str">
        <f t="shared" si="784"/>
        <v>1.22059529620261+0.97536542654191i</v>
      </c>
      <c r="Q1557" s="12" t="str">
        <f t="shared" si="785"/>
        <v>-1.22059529620261+0.81785566012714i</v>
      </c>
      <c r="R1557" s="12" t="str">
        <f t="shared" si="786"/>
        <v>-0.32062429904328-1.01392314728642i</v>
      </c>
      <c r="S1557" s="12" t="str">
        <f t="shared" si="787"/>
        <v>0.183634299314226i</v>
      </c>
      <c r="T1557" s="12" t="str">
        <f t="shared" si="788"/>
        <v>0.186191066710417-0.0588776184979276i</v>
      </c>
      <c r="U1557" s="12" t="str">
        <f t="shared" si="789"/>
        <v>0.001-0.0111531144423192i</v>
      </c>
      <c r="V1557" s="12" t="str">
        <f t="shared" si="790"/>
        <v>0.0015-0.00339000438976269i</v>
      </c>
      <c r="W1557" s="12" t="str">
        <f t="shared" si="791"/>
        <v>0.000926879153221268-0.00265598495398606i</v>
      </c>
      <c r="X1557" s="12" t="str">
        <f t="shared" si="792"/>
        <v>0.00113301499099109-0.00245696089369945i</v>
      </c>
      <c r="Y1557" s="12" t="str">
        <f t="shared" si="793"/>
        <v>0.00029+0.134491581500179i</v>
      </c>
      <c r="Z1557" s="12" t="str">
        <f t="shared" si="794"/>
        <v>-0.222165892956017-0.10536876785916i</v>
      </c>
      <c r="AA1557" s="12" t="str">
        <f t="shared" si="795"/>
        <v>0.979410226535539-90.874698086393i</v>
      </c>
      <c r="AB1557" s="12" t="str">
        <f t="shared" si="796"/>
        <v>0.464767677494424-0.146969532368835i</v>
      </c>
      <c r="AC1557" s="12" t="str">
        <f t="shared" si="797"/>
        <v>1.11800887230978-0.963459480963411i</v>
      </c>
      <c r="AD1557" s="12" t="str">
        <f t="shared" si="798"/>
        <v>0.303559902879771+0.130140410961513i</v>
      </c>
      <c r="AE1557" s="12" t="str">
        <f t="shared" si="799"/>
        <v>-0.0537279221372269-0.0608984935488152i</v>
      </c>
      <c r="AF1557" s="12" t="str">
        <f t="shared" si="800"/>
        <v>-13.0043706570459-2.05407827294353i</v>
      </c>
      <c r="AG1557" s="12" t="str">
        <f t="shared" si="801"/>
        <v>1.04388808442613-0.0993996023069489i</v>
      </c>
      <c r="AH1557" s="12" t="str">
        <f t="shared" si="802"/>
        <v>0.462987520083669+0.908458224204873i</v>
      </c>
      <c r="AI1557" s="12">
        <f t="shared" si="803"/>
        <v>0.16888740633609664</v>
      </c>
      <c r="AJ1557" s="12">
        <f t="shared" si="804"/>
        <v>62.994746125246579</v>
      </c>
      <c r="AK1557" s="12"/>
      <c r="AL1557" s="12"/>
      <c r="AM1557" s="12"/>
      <c r="AN1557" s="12"/>
    </row>
    <row r="1558" spans="1:40" x14ac:dyDescent="0.35">
      <c r="A1558" s="12"/>
      <c r="B1558" s="12">
        <f t="shared" si="770"/>
        <v>142800</v>
      </c>
      <c r="C1558" s="29" t="str">
        <f t="shared" si="772"/>
        <v>-3.39685105896712E-06+0.0155437125681744i</v>
      </c>
      <c r="D1558" s="28" t="str">
        <f t="shared" si="773"/>
        <v>-5.39908707538864+0.11916846302267i</v>
      </c>
      <c r="E1558" s="12" t="str">
        <f t="shared" si="774"/>
        <v>4200</v>
      </c>
      <c r="F1558" s="12" t="str">
        <f t="shared" si="775"/>
        <v>0.704225352112676</v>
      </c>
      <c r="G1558" s="12" t="str">
        <f t="shared" si="771"/>
        <v>0.704225352112676</v>
      </c>
      <c r="H1558" s="12" t="str">
        <f t="shared" si="776"/>
        <v>7.60614373305977+2.17207461289198i</v>
      </c>
      <c r="I1558" s="12" t="str">
        <f t="shared" si="777"/>
        <v>560.774288665778i</v>
      </c>
      <c r="J1558" s="12" t="str">
        <f t="shared" si="778"/>
        <v>-267.983179827479+121.282468674911i</v>
      </c>
      <c r="K1558" s="12" t="str">
        <f t="shared" si="779"/>
        <v>0.786045010441591-1.73682844426827i</v>
      </c>
      <c r="L1558" s="12" t="str">
        <f t="shared" si="780"/>
        <v>0.0397515157942623-0.0738860468150727i</v>
      </c>
      <c r="M1558" s="12" t="str">
        <f t="shared" si="781"/>
        <v>0.825796526235853-1.81071449108334i</v>
      </c>
      <c r="N1558" s="12" t="str">
        <f t="shared" si="782"/>
        <v>-1.79447772373049i</v>
      </c>
      <c r="O1558" s="12" t="str">
        <f t="shared" si="783"/>
        <v>-0.221820802048425-0.975087448272509i</v>
      </c>
      <c r="P1558" s="12" t="str">
        <f t="shared" si="784"/>
        <v>1.22182080204842+0.975087448272509i</v>
      </c>
      <c r="Q1558" s="12" t="str">
        <f t="shared" si="785"/>
        <v>-1.22182080204842+0.819390275457981i</v>
      </c>
      <c r="R1558" s="12" t="str">
        <f t="shared" si="786"/>
        <v>-0.320605301114482-1.01306862036626i</v>
      </c>
      <c r="S1558" s="12" t="str">
        <f t="shared" si="787"/>
        <v>0.183762984877866i</v>
      </c>
      <c r="T1558" s="12" t="str">
        <f t="shared" si="788"/>
        <v>0.186164513564606-0.0589153871004642i</v>
      </c>
      <c r="U1558" s="12" t="str">
        <f t="shared" si="789"/>
        <v>0.001-0.0111453041380879i</v>
      </c>
      <c r="V1558" s="12" t="str">
        <f t="shared" si="790"/>
        <v>0.0015-0.00338763043710878i</v>
      </c>
      <c r="W1558" s="12" t="str">
        <f t="shared" si="791"/>
        <v>0.000926865999604938-0.0026542014848031i</v>
      </c>
      <c r="X1558" s="12" t="str">
        <f t="shared" si="792"/>
        <v>0.00113268729059139-0.00245534388288719i</v>
      </c>
      <c r="Y1558" s="12" t="str">
        <f t="shared" si="793"/>
        <v>0.00029+0.134585829279787i</v>
      </c>
      <c r="Z1558" s="12" t="str">
        <f t="shared" si="794"/>
        <v>-0.221859295253894-0.105258705778434i</v>
      </c>
      <c r="AA1558" s="12" t="str">
        <f t="shared" si="795"/>
        <v>0.977764556389379-90.8087858055651i</v>
      </c>
      <c r="AB1558" s="12" t="str">
        <f t="shared" si="796"/>
        <v>0.464701395883137-0.147063809854824i</v>
      </c>
      <c r="AC1558" s="12" t="str">
        <f t="shared" si="797"/>
        <v>1.11745822683919-0.962886334865376i</v>
      </c>
      <c r="AD1558" s="12" t="str">
        <f t="shared" si="798"/>
        <v>0.303737016531104+0.130117090074168i</v>
      </c>
      <c r="AE1558" s="12" t="str">
        <f t="shared" si="799"/>
        <v>-0.0536909239292484-0.0608386511614092i</v>
      </c>
      <c r="AF1558" s="12" t="str">
        <f t="shared" si="800"/>
        <v>-13.0052308084484-2.05290614986931i</v>
      </c>
      <c r="AG1558" s="12" t="str">
        <f t="shared" si="801"/>
        <v>1.04384818487013-0.0993862521834725i</v>
      </c>
      <c r="AH1558" s="12" t="str">
        <f t="shared" si="802"/>
        <v>0.462863486023277+0.907646733726543i</v>
      </c>
      <c r="AI1558" s="12">
        <f t="shared" si="803"/>
        <v>0.16224632013460877</v>
      </c>
      <c r="AJ1558" s="12">
        <f t="shared" si="804"/>
        <v>62.98023932707045</v>
      </c>
      <c r="AK1558" s="12"/>
      <c r="AL1558" s="12"/>
      <c r="AM1558" s="12"/>
      <c r="AN1558" s="12"/>
    </row>
    <row r="1559" spans="1:40" x14ac:dyDescent="0.35">
      <c r="A1559" s="12"/>
      <c r="B1559" s="12">
        <f t="shared" si="770"/>
        <v>142900</v>
      </c>
      <c r="C1559" s="29" t="str">
        <f t="shared" si="772"/>
        <v>-3.39209855741958E-06+0.0155328352336152i</v>
      </c>
      <c r="D1559" s="28" t="str">
        <f t="shared" si="773"/>
        <v>-5.39908703895279+0.119085070124383i</v>
      </c>
      <c r="E1559" s="12" t="str">
        <f t="shared" si="774"/>
        <v>4200</v>
      </c>
      <c r="F1559" s="12" t="str">
        <f t="shared" si="775"/>
        <v>0.704225352112676</v>
      </c>
      <c r="G1559" s="12" t="str">
        <f t="shared" si="771"/>
        <v>0.704225352112676</v>
      </c>
      <c r="H1559" s="12" t="str">
        <f t="shared" si="776"/>
        <v>7.60700232608084+2.17082024397916i</v>
      </c>
      <c r="I1559" s="12" t="str">
        <f t="shared" si="777"/>
        <v>561.166987747477i</v>
      </c>
      <c r="J1559" s="12" t="str">
        <f t="shared" si="778"/>
        <v>-268.360038877358+121.367400375663i</v>
      </c>
      <c r="K1559" s="12" t="str">
        <f t="shared" si="779"/>
        <v>0.785125200098207-1.73601995733442i</v>
      </c>
      <c r="L1559" s="12" t="str">
        <f t="shared" si="780"/>
        <v>0.0397083709033919-0.0738575382815297i</v>
      </c>
      <c r="M1559" s="12" t="str">
        <f t="shared" si="781"/>
        <v>0.824833571001599-1.80987749561595i</v>
      </c>
      <c r="N1559" s="12" t="str">
        <f t="shared" si="782"/>
        <v>-1.79573436079193i</v>
      </c>
      <c r="O1559" s="12" t="str">
        <f t="shared" si="783"/>
        <v>-0.223045957608913-0.974807930206932i</v>
      </c>
      <c r="P1559" s="12" t="str">
        <f t="shared" si="784"/>
        <v>1.22304595760891+0.974807930206932i</v>
      </c>
      <c r="Q1559" s="12" t="str">
        <f t="shared" si="785"/>
        <v>-1.22304595760891+0.820926430584998i</v>
      </c>
      <c r="R1559" s="12" t="str">
        <f t="shared" si="786"/>
        <v>-0.320586286404749-1.01221518152922i</v>
      </c>
      <c r="S1559" s="12" t="str">
        <f t="shared" si="787"/>
        <v>0.183891670441506i</v>
      </c>
      <c r="T1559" s="12" t="str">
        <f t="shared" si="788"/>
        <v>0.186137940577661-0.0589531477276084i</v>
      </c>
      <c r="U1559" s="12" t="str">
        <f t="shared" si="789"/>
        <v>0.001-0.0111375047650032i</v>
      </c>
      <c r="V1559" s="12" t="str">
        <f t="shared" si="790"/>
        <v>0.0015-0.00338525980699184i</v>
      </c>
      <c r="W1559" s="12" t="str">
        <f t="shared" si="791"/>
        <v>0.000926852837833843-0.00265242055910009i</v>
      </c>
      <c r="X1559" s="12" t="str">
        <f t="shared" si="792"/>
        <v>0.00113236023602536-0.0024537291193673i</v>
      </c>
      <c r="Y1559" s="12" t="str">
        <f t="shared" si="793"/>
        <v>0.00029+0.134680077059394i</v>
      </c>
      <c r="Z1559" s="12" t="str">
        <f t="shared" si="794"/>
        <v>-0.22155334630807-0.105148873268113i</v>
      </c>
      <c r="AA1559" s="12" t="str">
        <f t="shared" si="795"/>
        <v>0.976123103040495-90.7429705821936i</v>
      </c>
      <c r="AB1559" s="12" t="str">
        <f t="shared" si="796"/>
        <v>0.464635064744674-0.147158067432745i</v>
      </c>
      <c r="AC1559" s="12" t="str">
        <f t="shared" si="797"/>
        <v>1.11690852512105-0.96231346161769i</v>
      </c>
      <c r="AD1559" s="12" t="str">
        <f t="shared" si="798"/>
        <v>0.303914135687788+0.130093551304724i</v>
      </c>
      <c r="AE1559" s="12" t="str">
        <f t="shared" si="799"/>
        <v>-0.0536540034128151-0.0607788905624854i</v>
      </c>
      <c r="AF1559" s="12" t="str">
        <f t="shared" si="800"/>
        <v>-13.0060893650336-2.05173517385478i</v>
      </c>
      <c r="AG1559" s="12" t="str">
        <f t="shared" si="801"/>
        <v>1.04380827312755-0.0993729246347455i</v>
      </c>
      <c r="AH1559" s="12" t="str">
        <f t="shared" si="802"/>
        <v>0.462739764616219+0.906836357123336i</v>
      </c>
      <c r="AI1559" s="12">
        <f t="shared" si="803"/>
        <v>0.15561038774409081</v>
      </c>
      <c r="AJ1559" s="12">
        <f t="shared" si="804"/>
        <v>62.965723140794637</v>
      </c>
      <c r="AK1559" s="12"/>
      <c r="AL1559" s="12"/>
      <c r="AM1559" s="12"/>
      <c r="AN1559" s="12"/>
    </row>
    <row r="1560" spans="1:40" x14ac:dyDescent="0.35">
      <c r="A1560" s="12"/>
      <c r="B1560" s="12">
        <f t="shared" si="770"/>
        <v>143000</v>
      </c>
      <c r="C1560" s="29" t="str">
        <f t="shared" si="772"/>
        <v>-3.38735602266785E-06+0.0155219731121092i</v>
      </c>
      <c r="D1560" s="28" t="str">
        <f t="shared" si="773"/>
        <v>-5.39908700259336+0.119001793859504i</v>
      </c>
      <c r="E1560" s="12" t="str">
        <f t="shared" si="774"/>
        <v>4200</v>
      </c>
      <c r="F1560" s="12" t="str">
        <f t="shared" si="775"/>
        <v>0.704225352112676</v>
      </c>
      <c r="G1560" s="12" t="str">
        <f t="shared" si="771"/>
        <v>0.704225352112676</v>
      </c>
      <c r="H1560" s="12" t="str">
        <f t="shared" si="776"/>
        <v>7.60785932801027+2.16956713752852i</v>
      </c>
      <c r="I1560" s="12" t="str">
        <f t="shared" si="777"/>
        <v>561.559686829176i</v>
      </c>
      <c r="J1560" s="12" t="str">
        <f t="shared" si="778"/>
        <v>-268.737161741762+121.452332076416i</v>
      </c>
      <c r="K1560" s="12" t="str">
        <f t="shared" si="779"/>
        <v>0.784206898238917-1.73521193416393i</v>
      </c>
      <c r="L1560" s="12" t="str">
        <f t="shared" si="780"/>
        <v>0.0396652894621168-0.0738290355312167i</v>
      </c>
      <c r="M1560" s="12" t="str">
        <f t="shared" si="781"/>
        <v>0.823872187701034-1.80904096969515i</v>
      </c>
      <c r="N1560" s="12" t="str">
        <f t="shared" si="782"/>
        <v>-1.79699099785336i</v>
      </c>
      <c r="O1560" s="12" t="str">
        <f t="shared" si="783"/>
        <v>-0.22427076094938-0.974526872786578i</v>
      </c>
      <c r="P1560" s="12" t="str">
        <f t="shared" si="784"/>
        <v>1.22427076094938+0.974526872786578i</v>
      </c>
      <c r="Q1560" s="12" t="str">
        <f t="shared" si="785"/>
        <v>-1.22427076094938+0.822464125066782i</v>
      </c>
      <c r="R1560" s="12" t="str">
        <f t="shared" si="786"/>
        <v>-0.320567254906063-1.01136282847904i</v>
      </c>
      <c r="S1560" s="12" t="str">
        <f t="shared" si="787"/>
        <v>0.184020356005146i</v>
      </c>
      <c r="T1560" s="12" t="str">
        <f t="shared" si="788"/>
        <v>0.186111347747084-0.0589909003714061i</v>
      </c>
      <c r="U1560" s="12" t="str">
        <f t="shared" si="789"/>
        <v>0.001-0.0111297163001325i</v>
      </c>
      <c r="V1560" s="12" t="str">
        <f t="shared" si="790"/>
        <v>0.0015-0.0033828924924415i</v>
      </c>
      <c r="W1560" s="12" t="str">
        <f t="shared" si="791"/>
        <v>0.00092683966791007-0.00265064217152886i</v>
      </c>
      <c r="X1560" s="12" t="str">
        <f t="shared" si="792"/>
        <v>0.00113203382549416-0.00245211659858354i</v>
      </c>
      <c r="Y1560" s="12" t="str">
        <f t="shared" si="793"/>
        <v>0.00029+0.134774324839002i</v>
      </c>
      <c r="Z1560" s="12" t="str">
        <f t="shared" si="794"/>
        <v>-0.221248044284438-0.105039269624895i</v>
      </c>
      <c r="AA1560" s="12" t="str">
        <f t="shared" si="795"/>
        <v>0.974485851956746-90.6772521990837i</v>
      </c>
      <c r="AB1560" s="12" t="str">
        <f t="shared" si="796"/>
        <v>0.4645686840728-0.147252305082741i</v>
      </c>
      <c r="AC1560" s="12" t="str">
        <f t="shared" si="797"/>
        <v>1.11635976530772-0.961740861457596i</v>
      </c>
      <c r="AD1560" s="12" t="str">
        <f t="shared" si="798"/>
        <v>0.304091260106245+0.130069794600256i</v>
      </c>
      <c r="AE1560" s="12" t="str">
        <f t="shared" si="799"/>
        <v>-0.0536171603574261-0.0607192115366593i</v>
      </c>
      <c r="AF1560" s="12" t="str">
        <f t="shared" si="800"/>
        <v>-13.0069463306036-2.05056534366902i</v>
      </c>
      <c r="AG1560" s="12" t="str">
        <f t="shared" si="801"/>
        <v>1.04376834920084-0.0993596195287023i</v>
      </c>
      <c r="AH1560" s="12" t="str">
        <f t="shared" si="802"/>
        <v>0.462616355034222+0.906027091448781i</v>
      </c>
      <c r="AI1560" s="12">
        <f t="shared" si="803"/>
        <v>0.14897959904843067</v>
      </c>
      <c r="AJ1560" s="12">
        <f t="shared" si="804"/>
        <v>62.951197561381811</v>
      </c>
      <c r="AK1560" s="12"/>
      <c r="AL1560" s="12"/>
      <c r="AM1560" s="12"/>
      <c r="AN1560" s="12"/>
    </row>
    <row r="1561" spans="1:40" x14ac:dyDescent="0.35">
      <c r="A1561" s="12"/>
      <c r="B1561" s="12">
        <f t="shared" si="770"/>
        <v>143100</v>
      </c>
      <c r="C1561" s="29" t="str">
        <f t="shared" si="772"/>
        <v>-3.38262342686202E-06+0.0155111261717631i</v>
      </c>
      <c r="D1561" s="28" t="str">
        <f t="shared" si="773"/>
        <v>-5.39908696631013+0.118918633983517i</v>
      </c>
      <c r="E1561" s="12" t="str">
        <f t="shared" si="774"/>
        <v>4200</v>
      </c>
      <c r="F1561" s="12" t="str">
        <f t="shared" si="775"/>
        <v>0.704225352112676</v>
      </c>
      <c r="G1561" s="12" t="str">
        <f t="shared" si="771"/>
        <v>0.704225352112676</v>
      </c>
      <c r="H1561" s="12" t="str">
        <f t="shared" si="776"/>
        <v>7.6087147426394+2.1683152920647i</v>
      </c>
      <c r="I1561" s="12" t="str">
        <f t="shared" si="777"/>
        <v>561.952385910874i</v>
      </c>
      <c r="J1561" s="12" t="str">
        <f t="shared" si="778"/>
        <v>-269.114548420691+121.537263777169i</v>
      </c>
      <c r="K1561" s="12" t="str">
        <f t="shared" si="779"/>
        <v>0.783290101828463-1.73440437512599i</v>
      </c>
      <c r="L1561" s="12" t="str">
        <f t="shared" si="780"/>
        <v>0.0396222713621287-0.0738005386101582i</v>
      </c>
      <c r="M1561" s="12" t="str">
        <f t="shared" si="781"/>
        <v>0.822912373190592-1.80820491373615i</v>
      </c>
      <c r="N1561" s="12" t="str">
        <f t="shared" si="782"/>
        <v>-1.7982476349148i</v>
      </c>
      <c r="O1561" s="12" t="str">
        <f t="shared" si="783"/>
        <v>-0.225495210135712-0.974244276455269i</v>
      </c>
      <c r="P1561" s="12" t="str">
        <f t="shared" si="784"/>
        <v>1.22549521013571+0.974244276455269i</v>
      </c>
      <c r="Q1561" s="12" t="str">
        <f t="shared" si="785"/>
        <v>-1.22549521013571+0.824003358459531i</v>
      </c>
      <c r="R1561" s="12" t="str">
        <f t="shared" si="786"/>
        <v>-0.32054820661039-1.01051155892586i</v>
      </c>
      <c r="S1561" s="12" t="str">
        <f t="shared" si="787"/>
        <v>0.184149041568786i</v>
      </c>
      <c r="T1561" s="12" t="str">
        <f t="shared" si="788"/>
        <v>0.186084735070377-0.0590286450238965i</v>
      </c>
      <c r="U1561" s="12" t="str">
        <f t="shared" si="789"/>
        <v>0.001-0.0111219387206076i</v>
      </c>
      <c r="V1561" s="12" t="str">
        <f t="shared" si="790"/>
        <v>0.0015-0.00338052848650688i</v>
      </c>
      <c r="W1561" s="12" t="str">
        <f t="shared" si="791"/>
        <v>0.000926826489835733-0.00264886631675622i</v>
      </c>
      <c r="X1561" s="12" t="str">
        <f t="shared" si="792"/>
        <v>0.00113170805720518-0.00245050631599186i</v>
      </c>
      <c r="Y1561" s="12" t="str">
        <f t="shared" si="793"/>
        <v>0.00029+0.13486857261861i</v>
      </c>
      <c r="Z1561" s="12" t="str">
        <f t="shared" si="794"/>
        <v>-0.220943387355383-0.104929894148264i</v>
      </c>
      <c r="AA1561" s="12" t="str">
        <f t="shared" si="795"/>
        <v>0.972852788668655-90.6116304396952i</v>
      </c>
      <c r="AB1561" s="12" t="str">
        <f t="shared" si="796"/>
        <v>0.464502253861278-0.147346522784942i</v>
      </c>
      <c r="AC1561" s="12" t="str">
        <f t="shared" si="797"/>
        <v>1.11581194555569-0.961168534619818i</v>
      </c>
      <c r="AD1561" s="12" t="str">
        <f t="shared" si="798"/>
        <v>0.304268389542763+0.130045819908069i</v>
      </c>
      <c r="AE1561" s="12" t="str">
        <f t="shared" si="799"/>
        <v>-0.0535803945333672-0.0606596138692817i</v>
      </c>
      <c r="AF1561" s="12" t="str">
        <f t="shared" si="800"/>
        <v>-13.0078017089495-2.04939665808118i</v>
      </c>
      <c r="AG1561" s="12" t="str">
        <f t="shared" si="801"/>
        <v>1.04372841309253-0.0993463367336236i</v>
      </c>
      <c r="AH1561" s="12" t="str">
        <f t="shared" si="802"/>
        <v>0.462493256450964+0.905218933765925i</v>
      </c>
      <c r="AI1561" s="12">
        <f t="shared" si="803"/>
        <v>0.1423539439525266</v>
      </c>
      <c r="AJ1561" s="12">
        <f t="shared" si="804"/>
        <v>62.936662583818148</v>
      </c>
      <c r="AK1561" s="12"/>
      <c r="AL1561" s="12"/>
      <c r="AM1561" s="12"/>
      <c r="AN1561" s="12"/>
    </row>
    <row r="1562" spans="1:40" x14ac:dyDescent="0.35">
      <c r="A1562" s="12"/>
      <c r="B1562" s="12">
        <f t="shared" si="770"/>
        <v>143200</v>
      </c>
      <c r="C1562" s="29" t="str">
        <f t="shared" si="772"/>
        <v>-3.37790074224935E-06+0.0155002943807729i</v>
      </c>
      <c r="D1562" s="28" t="str">
        <f t="shared" si="773"/>
        <v>-5.39908693010287+0.118835590252592i</v>
      </c>
      <c r="E1562" s="12" t="str">
        <f t="shared" si="774"/>
        <v>4200</v>
      </c>
      <c r="F1562" s="12" t="str">
        <f t="shared" si="775"/>
        <v>0.704225352112676</v>
      </c>
      <c r="G1562" s="12" t="str">
        <f t="shared" si="771"/>
        <v>0.704225352112676</v>
      </c>
      <c r="H1562" s="12" t="str">
        <f t="shared" si="776"/>
        <v>7.60956857374872+2.1670647061131i</v>
      </c>
      <c r="I1562" s="12" t="str">
        <f t="shared" si="777"/>
        <v>562.345084992573i</v>
      </c>
      <c r="J1562" s="12" t="str">
        <f t="shared" si="778"/>
        <v>-269.492198914147+121.622195477922i</v>
      </c>
      <c r="K1562" s="12" t="str">
        <f t="shared" si="779"/>
        <v>0.782374807838385-1.73359728058579i</v>
      </c>
      <c r="L1562" s="12" t="str">
        <f t="shared" si="780"/>
        <v>0.0395793164953007-0.0737720475641529i</v>
      </c>
      <c r="M1562" s="12" t="str">
        <f t="shared" si="781"/>
        <v>0.821954124333686-1.80736932814994i</v>
      </c>
      <c r="N1562" s="12" t="str">
        <f t="shared" si="782"/>
        <v>-1.79950427197623i</v>
      </c>
      <c r="O1562" s="12" t="str">
        <f t="shared" si="783"/>
        <v>-0.226719303234318-0.97396014165927i</v>
      </c>
      <c r="P1562" s="12" t="str">
        <f t="shared" si="784"/>
        <v>1.22671930323432+0.97396014165927i</v>
      </c>
      <c r="Q1562" s="12" t="str">
        <f t="shared" si="785"/>
        <v>-1.22671930323432+0.82554413031696i</v>
      </c>
      <c r="R1562" s="12" t="str">
        <f t="shared" si="786"/>
        <v>-0.320529141509708-1.00966137058623i</v>
      </c>
      <c r="S1562" s="12" t="str">
        <f t="shared" si="787"/>
        <v>0.184277727132426i</v>
      </c>
      <c r="T1562" s="12" t="str">
        <f t="shared" si="788"/>
        <v>0.186058102545041-0.0590663816771167i</v>
      </c>
      <c r="U1562" s="12" t="str">
        <f t="shared" si="789"/>
        <v>0.001-0.011114172003624i</v>
      </c>
      <c r="V1562" s="12" t="str">
        <f t="shared" si="790"/>
        <v>0.0015-0.00337816778225653i</v>
      </c>
      <c r="W1562" s="12" t="str">
        <f t="shared" si="791"/>
        <v>0.00092681330361292-0.00264709298946386i</v>
      </c>
      <c r="X1562" s="12" t="str">
        <f t="shared" si="792"/>
        <v>0.0011313829293719-0.00244889826706027i</v>
      </c>
      <c r="Y1562" s="12" t="str">
        <f t="shared" si="793"/>
        <v>0.00029+0.134962820398217i</v>
      </c>
      <c r="Z1562" s="12" t="str">
        <f t="shared" si="794"/>
        <v>-0.220639373699744-0.104820746140462i</v>
      </c>
      <c r="AA1562" s="12" t="str">
        <f t="shared" si="795"/>
        <v>0.971223898769046-90.5461050881426i</v>
      </c>
      <c r="AB1562" s="12" t="str">
        <f t="shared" si="796"/>
        <v>0.464435774103871-0.147440720519471i</v>
      </c>
      <c r="AC1562" s="12" t="str">
        <f t="shared" si="797"/>
        <v>1.11526506402557-0.96059648133662i</v>
      </c>
      <c r="AD1562" s="12" t="str">
        <f t="shared" si="798"/>
        <v>0.304445523753489+0.130021627175699i</v>
      </c>
      <c r="AE1562" s="12" t="str">
        <f t="shared" si="799"/>
        <v>-0.0535437057117067-0.0606000973464322i</v>
      </c>
      <c r="AF1562" s="12" t="str">
        <f t="shared" si="800"/>
        <v>-13.0086555038516-2.04822911586051i</v>
      </c>
      <c r="AG1562" s="12" t="str">
        <f t="shared" si="801"/>
        <v>1.04368846480522-0.0993330761181359i</v>
      </c>
      <c r="AH1562" s="12" t="str">
        <f t="shared" si="802"/>
        <v>0.462370468042082+0.904411881147269i</v>
      </c>
      <c r="AI1562" s="12">
        <f t="shared" si="803"/>
        <v>0.13573341238204861</v>
      </c>
      <c r="AJ1562" s="12">
        <f t="shared" si="804"/>
        <v>62.9221182031119</v>
      </c>
      <c r="AK1562" s="12"/>
      <c r="AL1562" s="12"/>
      <c r="AM1562" s="12"/>
      <c r="AN1562" s="12"/>
    </row>
    <row r="1563" spans="1:40" x14ac:dyDescent="0.35">
      <c r="A1563" s="12"/>
      <c r="B1563" s="12">
        <f t="shared" si="770"/>
        <v>143300</v>
      </c>
      <c r="C1563" s="29" t="str">
        <f t="shared" si="772"/>
        <v>-3.37318794117392E-06+0.0154894777074233i</v>
      </c>
      <c r="D1563" s="28" t="str">
        <f t="shared" si="773"/>
        <v>-5.3990868939714+0.118752662423579i</v>
      </c>
      <c r="E1563" s="12" t="str">
        <f t="shared" si="774"/>
        <v>4200</v>
      </c>
      <c r="F1563" s="12" t="str">
        <f t="shared" si="775"/>
        <v>0.704225352112676</v>
      </c>
      <c r="G1563" s="12" t="str">
        <f t="shared" si="771"/>
        <v>0.704225352112676</v>
      </c>
      <c r="H1563" s="12" t="str">
        <f t="shared" si="776"/>
        <v>7.61042082510799+2.16581537819994i</v>
      </c>
      <c r="I1563" s="12" t="str">
        <f t="shared" si="777"/>
        <v>562.737784074272i</v>
      </c>
      <c r="J1563" s="12" t="str">
        <f t="shared" si="778"/>
        <v>-269.870113222127+121.707127178674i</v>
      </c>
      <c r="K1563" s="12" t="str">
        <f t="shared" si="779"/>
        <v>0.781461013247021-1.7327906509045i</v>
      </c>
      <c r="L1563" s="12" t="str">
        <f t="shared" si="780"/>
        <v>0.0395364247536873-0.0737435624387747i</v>
      </c>
      <c r="M1563" s="12" t="str">
        <f t="shared" si="781"/>
        <v>0.820997438000708-1.80653421334327i</v>
      </c>
      <c r="N1563" s="12" t="str">
        <f t="shared" si="782"/>
        <v>-1.80076090903767i</v>
      </c>
      <c r="O1563" s="12" t="str">
        <f t="shared" si="783"/>
        <v>-0.227943038312208-0.973674468847263i</v>
      </c>
      <c r="P1563" s="12" t="str">
        <f t="shared" si="784"/>
        <v>1.22794303831221+0.973674468847263i</v>
      </c>
      <c r="Q1563" s="12" t="str">
        <f t="shared" si="785"/>
        <v>-1.22794303831221+0.827086440190407i</v>
      </c>
      <c r="R1563" s="12" t="str">
        <f t="shared" si="786"/>
        <v>-0.320510059595967-1.00881226118303i</v>
      </c>
      <c r="S1563" s="12" t="str">
        <f t="shared" si="787"/>
        <v>0.184406412696066i</v>
      </c>
      <c r="T1563" s="12" t="str">
        <f t="shared" si="788"/>
        <v>0.186031450168569-0.0591041103230946i</v>
      </c>
      <c r="U1563" s="12" t="str">
        <f t="shared" si="789"/>
        <v>0.001-0.0111064161264407i</v>
      </c>
      <c r="V1563" s="12" t="str">
        <f t="shared" si="790"/>
        <v>0.0015-0.00337581037277833i</v>
      </c>
      <c r="W1563" s="12" t="str">
        <f t="shared" si="791"/>
        <v>0.000926800109243738-0.00264532218434827i</v>
      </c>
      <c r="X1563" s="12" t="str">
        <f t="shared" si="792"/>
        <v>0.00113105844021397-0.00244729244726884i</v>
      </c>
      <c r="Y1563" s="12" t="str">
        <f t="shared" si="793"/>
        <v>0.00029+0.135057068177825i</v>
      </c>
      <c r="Z1563" s="12" t="str">
        <f t="shared" si="794"/>
        <v>-0.220336001502791-0.104711824906485i</v>
      </c>
      <c r="AA1563" s="12" t="str">
        <f t="shared" si="795"/>
        <v>0.969599167912712-90.4806759291886i</v>
      </c>
      <c r="AB1563" s="12" t="str">
        <f t="shared" si="796"/>
        <v>0.464369244794321-0.147534898266427i</v>
      </c>
      <c r="AC1563" s="12" t="str">
        <f t="shared" si="797"/>
        <v>1.11471911888204-0.960024701837749i</v>
      </c>
      <c r="AD1563" s="12" t="str">
        <f t="shared" si="798"/>
        <v>0.304622662494432+0.129997216350917i</v>
      </c>
      <c r="AE1563" s="12" t="str">
        <f t="shared" si="799"/>
        <v>-0.0535070936642896-0.0605406617549184i</v>
      </c>
      <c r="AF1563" s="12" t="str">
        <f t="shared" si="800"/>
        <v>-13.0095077190794-2.04706271577636i</v>
      </c>
      <c r="AG1563" s="12" t="str">
        <f t="shared" si="801"/>
        <v>1.04364850434162-0.0993198375512065i</v>
      </c>
      <c r="AH1563" s="12" t="str">
        <f t="shared" si="802"/>
        <v>0.462247988985118+0.903605930674712i</v>
      </c>
      <c r="AI1563" s="12">
        <f t="shared" si="803"/>
        <v>0.12911799428307855</v>
      </c>
      <c r="AJ1563" s="12">
        <f t="shared" si="804"/>
        <v>62.907564414295152</v>
      </c>
      <c r="AK1563" s="12"/>
      <c r="AL1563" s="12"/>
      <c r="AM1563" s="12"/>
      <c r="AN1563" s="12"/>
    </row>
    <row r="1564" spans="1:40" x14ac:dyDescent="0.35">
      <c r="A1564" s="12"/>
      <c r="B1564" s="12">
        <f t="shared" si="770"/>
        <v>143400</v>
      </c>
      <c r="C1564" s="29" t="str">
        <f t="shared" si="772"/>
        <v>-3.36848499607621E-06+0.0154786761200873i</v>
      </c>
      <c r="D1564" s="28" t="str">
        <f t="shared" si="773"/>
        <v>-5.39908685791549+0.118669850254003i</v>
      </c>
      <c r="E1564" s="12" t="str">
        <f t="shared" si="774"/>
        <v>4200</v>
      </c>
      <c r="F1564" s="12" t="str">
        <f t="shared" si="775"/>
        <v>0.704225352112676</v>
      </c>
      <c r="G1564" s="12" t="str">
        <f t="shared" si="771"/>
        <v>0.704225352112676</v>
      </c>
      <c r="H1564" s="12" t="str">
        <f t="shared" si="776"/>
        <v>7.61127150047614+2.16456730685221i</v>
      </c>
      <c r="I1564" s="12" t="str">
        <f t="shared" si="777"/>
        <v>563.13048315597i</v>
      </c>
      <c r="J1564" s="12" t="str">
        <f t="shared" si="778"/>
        <v>-270.248291344634+121.792058879427i</v>
      </c>
      <c r="K1564" s="12" t="str">
        <f t="shared" si="779"/>
        <v>0.780548715039462-1.73198448643926i</v>
      </c>
      <c r="L1564" s="12" t="str">
        <f t="shared" si="780"/>
        <v>0.0394935960295234-0.0737150832793731i</v>
      </c>
      <c r="M1564" s="12" t="str">
        <f t="shared" si="781"/>
        <v>0.820042311068985-1.80569956971863i</v>
      </c>
      <c r="N1564" s="12" t="str">
        <f t="shared" si="782"/>
        <v>-1.80201754609911i</v>
      </c>
      <c r="O1564" s="12" t="str">
        <f t="shared" si="783"/>
        <v>-0.229166413436927-0.973387258470366i</v>
      </c>
      <c r="P1564" s="12" t="str">
        <f t="shared" si="784"/>
        <v>1.22916641343693+0.973387258470366i</v>
      </c>
      <c r="Q1564" s="12" t="str">
        <f t="shared" si="785"/>
        <v>-1.22916641343693+0.828630287628744i</v>
      </c>
      <c r="R1564" s="12" t="str">
        <f t="shared" si="786"/>
        <v>-0.320490960861119-1.00796422844554i</v>
      </c>
      <c r="S1564" s="12" t="str">
        <f t="shared" si="787"/>
        <v>0.184535098259706i</v>
      </c>
      <c r="T1564" s="12" t="str">
        <f t="shared" si="788"/>
        <v>0.186004777938466-0.0591418309538542i</v>
      </c>
      <c r="U1564" s="12" t="str">
        <f t="shared" si="789"/>
        <v>0.001-0.0110986710663804i</v>
      </c>
      <c r="V1564" s="12" t="str">
        <f t="shared" si="790"/>
        <v>0.0015-0.00337345625117946i</v>
      </c>
      <c r="W1564" s="12" t="str">
        <f t="shared" si="791"/>
        <v>0.000926786906730283-0.00264355389612077i</v>
      </c>
      <c r="X1564" s="12" t="str">
        <f t="shared" si="792"/>
        <v>0.00113073458795712-0.0024456888521097i</v>
      </c>
      <c r="Y1564" s="12" t="str">
        <f t="shared" si="793"/>
        <v>0.00029+0.135151315957433i</v>
      </c>
      <c r="Z1564" s="12" t="str">
        <f t="shared" si="794"/>
        <v>-0.220033268956196-0.104603129754066i</v>
      </c>
      <c r="AA1564" s="12" t="str">
        <f t="shared" si="795"/>
        <v>0.967978581816109-90.4153427482438i</v>
      </c>
      <c r="AB1564" s="12" t="str">
        <f t="shared" si="796"/>
        <v>0.4643026659264-0.147629056005901i</v>
      </c>
      <c r="AC1564" s="12" t="str">
        <f t="shared" si="797"/>
        <v>1.11417410829395-0.959453196350525i</v>
      </c>
      <c r="AD1564" s="12" t="str">
        <f t="shared" si="798"/>
        <v>0.304799805521471+0.129972587381727i</v>
      </c>
      <c r="AE1564" s="12" t="str">
        <f t="shared" si="799"/>
        <v>-0.0534705581637397-0.0604813068822727i</v>
      </c>
      <c r="AF1564" s="12" t="str">
        <f t="shared" si="800"/>
        <v>-13.0103583583916-2.04589745659821i</v>
      </c>
      <c r="AG1564" s="12" t="str">
        <f t="shared" si="801"/>
        <v>1.04360853170452-0.0993066209021475i</v>
      </c>
      <c r="AH1564" s="12" t="str">
        <f t="shared" si="802"/>
        <v>0.462125818459573+0.902801079439551i</v>
      </c>
      <c r="AI1564" s="12">
        <f t="shared" si="803"/>
        <v>0.12250767962253645</v>
      </c>
      <c r="AJ1564" s="12">
        <f t="shared" si="804"/>
        <v>62.893001212421687</v>
      </c>
      <c r="AK1564" s="12"/>
      <c r="AL1564" s="12"/>
      <c r="AM1564" s="12"/>
      <c r="AN1564" s="12"/>
    </row>
    <row r="1565" spans="1:40" x14ac:dyDescent="0.35">
      <c r="A1565" s="12"/>
      <c r="B1565" s="12">
        <f t="shared" si="770"/>
        <v>143500</v>
      </c>
      <c r="C1565" s="29" t="str">
        <f t="shared" si="772"/>
        <v>-3.36379187949269E-06+0.0154678895872263i</v>
      </c>
      <c r="D1565" s="28" t="str">
        <f t="shared" si="773"/>
        <v>-5.39908682193492+0.118587153502068i</v>
      </c>
      <c r="E1565" s="12" t="str">
        <f t="shared" si="774"/>
        <v>4200</v>
      </c>
      <c r="F1565" s="12" t="str">
        <f t="shared" si="775"/>
        <v>0.704225352112676</v>
      </c>
      <c r="G1565" s="12" t="str">
        <f t="shared" si="771"/>
        <v>0.704225352112676</v>
      </c>
      <c r="H1565" s="12" t="str">
        <f t="shared" si="776"/>
        <v>7.61212060360138+2.16332049059769i</v>
      </c>
      <c r="I1565" s="12" t="str">
        <f t="shared" si="777"/>
        <v>563.523182237669i</v>
      </c>
      <c r="J1565" s="12" t="str">
        <f t="shared" si="778"/>
        <v>-270.626733281666+121.87699058018i</v>
      </c>
      <c r="K1565" s="12" t="str">
        <f t="shared" si="779"/>
        <v>0.779637910207566-1.73117878754327i</v>
      </c>
      <c r="L1565" s="12" t="str">
        <f t="shared" si="780"/>
        <v>0.0394508302152262-0.0736866101310749i</v>
      </c>
      <c r="M1565" s="12" t="str">
        <f t="shared" si="781"/>
        <v>0.819088740422792-1.80486539767434i</v>
      </c>
      <c r="N1565" s="12" t="str">
        <f t="shared" si="782"/>
        <v>-1.80327418316054i</v>
      </c>
      <c r="O1565" s="12" t="str">
        <f t="shared" si="783"/>
        <v>-0.230389426676589-0.973098510982127i</v>
      </c>
      <c r="P1565" s="12" t="str">
        <f t="shared" si="784"/>
        <v>1.23038942667659+0.973098510982127i</v>
      </c>
      <c r="Q1565" s="12" t="str">
        <f t="shared" si="785"/>
        <v>-1.23038942667659+0.830175672178413i</v>
      </c>
      <c r="R1565" s="12" t="str">
        <f t="shared" si="786"/>
        <v>-0.320471845297103-1.00711727010933i</v>
      </c>
      <c r="S1565" s="12" t="str">
        <f t="shared" si="787"/>
        <v>0.184663783823346i</v>
      </c>
      <c r="T1565" s="12" t="str">
        <f t="shared" si="788"/>
        <v>0.185978085852228-0.059179543561413i</v>
      </c>
      <c r="U1565" s="12" t="str">
        <f t="shared" si="789"/>
        <v>0.001-0.0110909368008289i</v>
      </c>
      <c r="V1565" s="12" t="str">
        <f t="shared" si="790"/>
        <v>0.0015-0.00337110541058631i</v>
      </c>
      <c r="W1565" s="12" t="str">
        <f t="shared" si="791"/>
        <v>0.000926773696074666-0.00264178811950744i</v>
      </c>
      <c r="X1565" s="12" t="str">
        <f t="shared" si="792"/>
        <v>0.00113041137083319-0.002444087477087i</v>
      </c>
      <c r="Y1565" s="12" t="str">
        <f t="shared" si="793"/>
        <v>0.00029+0.135245563737041i</v>
      </c>
      <c r="Z1565" s="12" t="str">
        <f t="shared" si="794"/>
        <v>-0.219731174258015-0.104494659993667i</v>
      </c>
      <c r="AA1565" s="12" t="str">
        <f t="shared" si="795"/>
        <v>0.966362126257065-90.3501053313643i</v>
      </c>
      <c r="AB1565" s="12" t="str">
        <f t="shared" si="796"/>
        <v>0.464236037493858-0.147723193717968i</v>
      </c>
      <c r="AC1565" s="12" t="str">
        <f t="shared" si="797"/>
        <v>1.11363003043421-0.958881965099794i</v>
      </c>
      <c r="AD1565" s="12" t="str">
        <f t="shared" si="798"/>
        <v>0.304976952590341+0.129947740216363i</v>
      </c>
      <c r="AE1565" s="12" t="str">
        <f t="shared" si="799"/>
        <v>-0.0534340989834525-0.0604220325167493i</v>
      </c>
      <c r="AF1565" s="12" t="str">
        <f t="shared" si="800"/>
        <v>-13.0112074255363-2.04473333709562i</v>
      </c>
      <c r="AG1565" s="12" t="str">
        <f t="shared" si="801"/>
        <v>1.0435685468968-0.0992934260406096i</v>
      </c>
      <c r="AH1565" s="12" t="str">
        <f t="shared" si="802"/>
        <v>0.462003955646876+0.901997324542434i</v>
      </c>
      <c r="AI1565" s="12">
        <f t="shared" si="803"/>
        <v>0.11590245838796477</v>
      </c>
      <c r="AJ1565" s="12">
        <f t="shared" si="804"/>
        <v>62.87842859256785</v>
      </c>
      <c r="AK1565" s="12"/>
      <c r="AL1565" s="12"/>
      <c r="AM1565" s="12"/>
      <c r="AN1565" s="12"/>
    </row>
    <row r="1566" spans="1:40" x14ac:dyDescent="0.35">
      <c r="A1566" s="12"/>
      <c r="B1566" s="12">
        <f t="shared" si="770"/>
        <v>143600</v>
      </c>
      <c r="C1566" s="29" t="str">
        <f t="shared" si="772"/>
        <v>-3.35910856405543E-06+0.0154571180773895i</v>
      </c>
      <c r="D1566" s="28" t="str">
        <f t="shared" si="773"/>
        <v>-5.39908678602951+0.118504571926653i</v>
      </c>
      <c r="E1566" s="12" t="str">
        <f t="shared" si="774"/>
        <v>4200</v>
      </c>
      <c r="F1566" s="12" t="str">
        <f t="shared" si="775"/>
        <v>0.704225352112676</v>
      </c>
      <c r="G1566" s="12" t="str">
        <f t="shared" si="771"/>
        <v>0.704225352112676</v>
      </c>
      <c r="H1566" s="12" t="str">
        <f t="shared" si="776"/>
        <v>7.61296813822132+2.16207492796499i</v>
      </c>
      <c r="I1566" s="12" t="str">
        <f t="shared" si="777"/>
        <v>563.915881319368i</v>
      </c>
      <c r="J1566" s="12" t="str">
        <f t="shared" si="778"/>
        <v>-271.005439033224+121.961922280933i</v>
      </c>
      <c r="K1566" s="12" t="str">
        <f t="shared" si="779"/>
        <v>0.778728595749917-1.73037355456577i</v>
      </c>
      <c r="L1566" s="12" t="str">
        <f t="shared" si="780"/>
        <v>0.0394081272033923-0.073658143038784i</v>
      </c>
      <c r="M1566" s="12" t="str">
        <f t="shared" si="781"/>
        <v>0.818136722953309-1.80403169760455i</v>
      </c>
      <c r="N1566" s="12" t="str">
        <f t="shared" si="782"/>
        <v>-1.80453082022198i</v>
      </c>
      <c r="O1566" s="12" t="str">
        <f t="shared" si="783"/>
        <v>-0.231612076099909-0.972808226838512i</v>
      </c>
      <c r="P1566" s="12" t="str">
        <f t="shared" si="784"/>
        <v>1.23161207609991+0.972808226838512i</v>
      </c>
      <c r="Q1566" s="12" t="str">
        <f t="shared" si="785"/>
        <v>-1.23161207609991+0.831722593383468i</v>
      </c>
      <c r="R1566" s="12" t="str">
        <f t="shared" si="786"/>
        <v>-0.320452712895857-1.00627138391625i</v>
      </c>
      <c r="S1566" s="12" t="str">
        <f t="shared" si="787"/>
        <v>0.184792469386985i</v>
      </c>
      <c r="T1566" s="12" t="str">
        <f t="shared" si="788"/>
        <v>0.185951373907343-0.0592172481377839i</v>
      </c>
      <c r="U1566" s="12" t="str">
        <f t="shared" si="789"/>
        <v>0.001-0.0110832133072351i</v>
      </c>
      <c r="V1566" s="12" t="str">
        <f t="shared" si="790"/>
        <v>0.0015-0.0033687578441444i</v>
      </c>
      <c r="W1566" s="12" t="str">
        <f t="shared" si="791"/>
        <v>0.000926760477278983-0.00264002484924898i</v>
      </c>
      <c r="X1566" s="12" t="str">
        <f t="shared" si="792"/>
        <v>0.00113008878708004-0.00244248831771676i</v>
      </c>
      <c r="Y1566" s="12" t="str">
        <f t="shared" si="793"/>
        <v>0.00029+0.135339811516648i</v>
      </c>
      <c r="Z1566" s="12" t="str">
        <f t="shared" si="794"/>
        <v>-0.219429715612648-0.104386414938459i</v>
      </c>
      <c r="AA1566" s="12" t="str">
        <f t="shared" si="795"/>
        <v>0.964749787074449-90.2849634652502i</v>
      </c>
      <c r="AB1566" s="12" t="str">
        <f t="shared" si="796"/>
        <v>0.464169359490424-0.147817311382689i</v>
      </c>
      <c r="AC1566" s="12" t="str">
        <f t="shared" si="797"/>
        <v>1.11308688347978-0.958311008307928i</v>
      </c>
      <c r="AD1566" s="12" t="str">
        <f t="shared" si="798"/>
        <v>0.305154103456644+0.129922674803288i</v>
      </c>
      <c r="AE1566" s="12" t="str">
        <f t="shared" si="799"/>
        <v>-0.0533977158975932-0.0603628384473188i</v>
      </c>
      <c r="AF1566" s="12" t="str">
        <f t="shared" si="800"/>
        <v>-13.0120549242508-2.04357035603834i</v>
      </c>
      <c r="AG1566" s="12" t="str">
        <f t="shared" si="801"/>
        <v>1.04352854992141-0.099280252836586i</v>
      </c>
      <c r="AH1566" s="12" t="str">
        <f t="shared" si="802"/>
        <v>0.461882399730381+0.901194663093305i</v>
      </c>
      <c r="AI1566" s="12">
        <f t="shared" si="803"/>
        <v>0.10930232058732213</v>
      </c>
      <c r="AJ1566" s="12">
        <f t="shared" si="804"/>
        <v>62.863846549831884</v>
      </c>
      <c r="AK1566" s="12"/>
      <c r="AL1566" s="12"/>
      <c r="AM1566" s="12"/>
      <c r="AN1566" s="12"/>
    </row>
    <row r="1567" spans="1:40" x14ac:dyDescent="0.35">
      <c r="A1567" s="12"/>
      <c r="B1567" s="12">
        <f t="shared" si="770"/>
        <v>143700</v>
      </c>
      <c r="C1567" s="29" t="str">
        <f t="shared" si="772"/>
        <v>-3.35443502249165E-06+0.0154463615592135i</v>
      </c>
      <c r="D1567" s="28" t="str">
        <f t="shared" si="773"/>
        <v>-5.39908675019903+0.118422105287304i</v>
      </c>
      <c r="E1567" s="12" t="str">
        <f t="shared" si="774"/>
        <v>4200</v>
      </c>
      <c r="F1567" s="12" t="str">
        <f t="shared" si="775"/>
        <v>0.704225352112676</v>
      </c>
      <c r="G1567" s="12" t="str">
        <f t="shared" si="771"/>
        <v>0.704225352112676</v>
      </c>
      <c r="H1567" s="12" t="str">
        <f t="shared" si="776"/>
        <v>7.61381410806279+2.16083061748355i</v>
      </c>
      <c r="I1567" s="12" t="str">
        <f t="shared" si="777"/>
        <v>564.308580401067i</v>
      </c>
      <c r="J1567" s="12" t="str">
        <f t="shared" si="778"/>
        <v>-271.384408599307+122.046853981685i</v>
      </c>
      <c r="K1567" s="12" t="str">
        <f t="shared" si="779"/>
        <v>0.777820768671825-1.72956878785207i</v>
      </c>
      <c r="L1567" s="12" t="str">
        <f t="shared" si="780"/>
        <v>0.0393654868867992-0.0736296820471829i</v>
      </c>
      <c r="M1567" s="12" t="str">
        <f t="shared" si="781"/>
        <v>0.817186255558624-1.80319846989925i</v>
      </c>
      <c r="N1567" s="12" t="str">
        <f t="shared" si="782"/>
        <v>-1.80578745728341i</v>
      </c>
      <c r="O1567" s="12" t="str">
        <f t="shared" si="783"/>
        <v>-0.232834359776137-0.972516406497925i</v>
      </c>
      <c r="P1567" s="12" t="str">
        <f t="shared" si="784"/>
        <v>1.23283435977614+0.972516406497925i</v>
      </c>
      <c r="Q1567" s="12" t="str">
        <f t="shared" si="785"/>
        <v>-1.23283435977614+0.833271050785485i</v>
      </c>
      <c r="R1567" s="12" t="str">
        <f t="shared" si="786"/>
        <v>-0.320433563649306-1.00542656761448i</v>
      </c>
      <c r="S1567" s="12" t="str">
        <f t="shared" si="787"/>
        <v>0.184921154950625i</v>
      </c>
      <c r="T1567" s="12" t="str">
        <f t="shared" si="788"/>
        <v>0.185924642101312-0.0592549446749743i</v>
      </c>
      <c r="U1567" s="12" t="str">
        <f t="shared" si="789"/>
        <v>0.001-0.0110755005631103i</v>
      </c>
      <c r="V1567" s="12" t="str">
        <f t="shared" si="790"/>
        <v>0.0015-0.00336641354501834i</v>
      </c>
      <c r="W1567" s="12" t="str">
        <f t="shared" si="791"/>
        <v>0.000926747250345349-0.00263826408010077i</v>
      </c>
      <c r="X1567" s="12" t="str">
        <f t="shared" si="792"/>
        <v>0.00112976683494159-0.00244089136952698i</v>
      </c>
      <c r="Y1567" s="12" t="str">
        <f t="shared" si="793"/>
        <v>0.00029+0.135434059296256i</v>
      </c>
      <c r="Z1567" s="12" t="str">
        <f t="shared" si="794"/>
        <v>-0.219128891230813-0.104278393904315i</v>
      </c>
      <c r="AA1567" s="12" t="str">
        <f t="shared" si="795"/>
        <v>0.963141550167801-90.2199169372386i</v>
      </c>
      <c r="AB1567" s="12" t="str">
        <f t="shared" si="796"/>
        <v>0.464102631909859-0.147911408980115i</v>
      </c>
      <c r="AC1567" s="12" t="str">
        <f t="shared" si="797"/>
        <v>1.11254466561173-0.957740326194933i</v>
      </c>
      <c r="AD1567" s="12" t="str">
        <f t="shared" si="798"/>
        <v>0.305331257875846+0.129897391091211i</v>
      </c>
      <c r="AE1567" s="12" t="str">
        <f t="shared" si="799"/>
        <v>-0.0533614086810914-0.0603037244636697i</v>
      </c>
      <c r="AF1567" s="12" t="str">
        <f t="shared" si="800"/>
        <v>-13.0129008582618-2.04240851219625i</v>
      </c>
      <c r="AG1567" s="12" t="str">
        <f t="shared" si="801"/>
        <v>1.04348854078141-0.0992671011604047i</v>
      </c>
      <c r="AH1567" s="12" t="str">
        <f t="shared" si="802"/>
        <v>0.461761149895326+0.900393092211384i</v>
      </c>
      <c r="AI1567" s="12">
        <f t="shared" si="803"/>
        <v>0.10270725624892175</v>
      </c>
      <c r="AJ1567" s="12">
        <f t="shared" si="804"/>
        <v>62.849255079335848</v>
      </c>
      <c r="AK1567" s="12"/>
      <c r="AL1567" s="12"/>
      <c r="AM1567" s="12"/>
      <c r="AN1567" s="12"/>
    </row>
    <row r="1568" spans="1:40" x14ac:dyDescent="0.35">
      <c r="A1568" s="12"/>
      <c r="B1568" s="12">
        <f t="shared" si="770"/>
        <v>143800</v>
      </c>
      <c r="C1568" s="29" t="str">
        <f t="shared" si="772"/>
        <v>-3.34977122762344E-06+0.0154356200014222i</v>
      </c>
      <c r="D1568" s="28" t="str">
        <f t="shared" si="773"/>
        <v>-5.39908671444327+0.118339753344237i</v>
      </c>
      <c r="E1568" s="12" t="str">
        <f t="shared" si="774"/>
        <v>4200</v>
      </c>
      <c r="F1568" s="12" t="str">
        <f t="shared" si="775"/>
        <v>0.704225352112676</v>
      </c>
      <c r="G1568" s="12" t="str">
        <f t="shared" si="771"/>
        <v>0.704225352112676</v>
      </c>
      <c r="H1568" s="12" t="str">
        <f t="shared" si="776"/>
        <v>7.6146585168421+2.15958755768359i</v>
      </c>
      <c r="I1568" s="12" t="str">
        <f t="shared" si="777"/>
        <v>564.701279482765i</v>
      </c>
      <c r="J1568" s="12" t="str">
        <f t="shared" si="778"/>
        <v>-271.763641979917+122.131785682438i</v>
      </c>
      <c r="K1568" s="12" t="str">
        <f t="shared" si="779"/>
        <v>0.776914425985311-1.72876448774355i</v>
      </c>
      <c r="L1568" s="12" t="str">
        <f t="shared" si="780"/>
        <v>0.0393229091584044-0.0736012272007334i</v>
      </c>
      <c r="M1568" s="12" t="str">
        <f t="shared" si="781"/>
        <v>0.816237335143715-1.80236571494428i</v>
      </c>
      <c r="N1568" s="12" t="str">
        <f t="shared" si="782"/>
        <v>-1.80704409434485i</v>
      </c>
      <c r="O1568" s="12" t="str">
        <f t="shared" si="783"/>
        <v>-0.234056275775139-0.972223050421184i</v>
      </c>
      <c r="P1568" s="12" t="str">
        <f t="shared" si="784"/>
        <v>1.23405627577514+0.972223050421184i</v>
      </c>
      <c r="Q1568" s="12" t="str">
        <f t="shared" si="785"/>
        <v>-1.23405627577514+0.834821043923666i</v>
      </c>
      <c r="R1568" s="12" t="str">
        <f t="shared" si="786"/>
        <v>-0.320414397549359-1.00458281895841i</v>
      </c>
      <c r="S1568" s="12" t="str">
        <f t="shared" si="787"/>
        <v>0.185049840514265i</v>
      </c>
      <c r="T1568" s="12" t="str">
        <f t="shared" si="788"/>
        <v>0.185897890431625-0.0592926331649832i</v>
      </c>
      <c r="U1568" s="12" t="str">
        <f t="shared" si="789"/>
        <v>0.001-0.0110677985460289i</v>
      </c>
      <c r="V1568" s="12" t="str">
        <f t="shared" si="790"/>
        <v>0.0015-0.00336407250639175i</v>
      </c>
      <c r="W1568" s="12" t="str">
        <f t="shared" si="791"/>
        <v>0.000926734015275863-0.00263650580683271i</v>
      </c>
      <c r="X1568" s="12" t="str">
        <f t="shared" si="792"/>
        <v>0.00112944551266771-0.00243929662805744i</v>
      </c>
      <c r="Y1568" s="12" t="str">
        <f t="shared" si="793"/>
        <v>0.00029+0.135528307075864i</v>
      </c>
      <c r="Z1568" s="12" t="str">
        <f t="shared" si="794"/>
        <v>-0.218828699329526-0.104170596209788i</v>
      </c>
      <c r="AA1568" s="12" t="str">
        <f t="shared" si="795"/>
        <v>0.961537401497094-90.1549655353072i</v>
      </c>
      <c r="AB1568" s="12" t="str">
        <f t="shared" si="796"/>
        <v>0.4640358547459-0.148005486490273i</v>
      </c>
      <c r="AC1568" s="12" t="str">
        <f t="shared" si="797"/>
        <v>1.11200337501521-0.957169918978344i</v>
      </c>
      <c r="AD1568" s="12" t="str">
        <f t="shared" si="798"/>
        <v>0.305508415603274+0.12987188902906i</v>
      </c>
      <c r="AE1568" s="12" t="str">
        <f t="shared" si="799"/>
        <v>-0.0533251771096403-0.0602446903561985i</v>
      </c>
      <c r="AF1568" s="12" t="str">
        <f t="shared" si="800"/>
        <v>-13.0137452312854-2.04124780433935i</v>
      </c>
      <c r="AG1568" s="12" t="str">
        <f t="shared" si="801"/>
        <v>1.04344851947993-0.0992539708827329i</v>
      </c>
      <c r="AH1568" s="12" t="str">
        <f t="shared" si="802"/>
        <v>0.461640205328888+0.899592609025089i</v>
      </c>
      <c r="AI1568" s="12">
        <f t="shared" si="803"/>
        <v>9.611725542129064E-2</v>
      </c>
      <c r="AJ1568" s="12">
        <f t="shared" si="804"/>
        <v>62.834654176221612</v>
      </c>
      <c r="AK1568" s="12"/>
      <c r="AL1568" s="12"/>
      <c r="AM1568" s="12"/>
      <c r="AN1568" s="12"/>
    </row>
    <row r="1569" spans="1:40" x14ac:dyDescent="0.35">
      <c r="A1569" s="12"/>
      <c r="B1569" s="12">
        <f t="shared" si="770"/>
        <v>143900</v>
      </c>
      <c r="C1569" s="29" t="str">
        <f t="shared" si="772"/>
        <v>-3.34511715236723E-06+0.0154248933728267i</v>
      </c>
      <c r="D1569" s="28" t="str">
        <f t="shared" si="773"/>
        <v>-5.39908667876202+0.118257515858338i</v>
      </c>
      <c r="E1569" s="12" t="str">
        <f t="shared" si="774"/>
        <v>4200</v>
      </c>
      <c r="F1569" s="12" t="str">
        <f t="shared" si="775"/>
        <v>0.704225352112676</v>
      </c>
      <c r="G1569" s="12" t="str">
        <f t="shared" si="771"/>
        <v>0.704225352112676</v>
      </c>
      <c r="H1569" s="12" t="str">
        <f t="shared" si="776"/>
        <v>7.61550136826487+2.15834574709622i</v>
      </c>
      <c r="I1569" s="12" t="str">
        <f t="shared" si="777"/>
        <v>565.093978564464i</v>
      </c>
      <c r="J1569" s="12" t="str">
        <f t="shared" si="778"/>
        <v>-272.143139175051+122.216717383191i</v>
      </c>
      <c r="K1569" s="12" t="str">
        <f t="shared" si="779"/>
        <v>0.776009564709102-1.72796065457773i</v>
      </c>
      <c r="L1569" s="12" t="str">
        <f t="shared" si="780"/>
        <v>0.0392803939113468-0.073572778543678i</v>
      </c>
      <c r="M1569" s="12" t="str">
        <f t="shared" si="781"/>
        <v>0.815289958620449-1.80153343312141i</v>
      </c>
      <c r="N1569" s="12" t="str">
        <f t="shared" si="782"/>
        <v>-1.80830073140628i</v>
      </c>
      <c r="O1569" s="12" t="str">
        <f t="shared" si="783"/>
        <v>-0.235277822167325-0.971928159071544i</v>
      </c>
      <c r="P1569" s="12" t="str">
        <f t="shared" si="784"/>
        <v>1.23527782216733+0.971928159071544i</v>
      </c>
      <c r="Q1569" s="12" t="str">
        <f t="shared" si="785"/>
        <v>-1.23527782216733+0.836372572334736i</v>
      </c>
      <c r="R1569" s="12" t="str">
        <f t="shared" si="786"/>
        <v>-0.320395214587935-1.00374013570871i</v>
      </c>
      <c r="S1569" s="12" t="str">
        <f t="shared" si="787"/>
        <v>0.185178526077905i</v>
      </c>
      <c r="T1569" s="12" t="str">
        <f t="shared" si="788"/>
        <v>0.185871118895775-0.0593303135998079i</v>
      </c>
      <c r="U1569" s="12" t="str">
        <f t="shared" si="789"/>
        <v>0.001-0.0110601072336272i</v>
      </c>
      <c r="V1569" s="12" t="str">
        <f t="shared" si="790"/>
        <v>0.0015-0.00336173472146723i</v>
      </c>
      <c r="W1569" s="12" t="str">
        <f t="shared" si="791"/>
        <v>0.000926720772072635-0.00263475002422936i</v>
      </c>
      <c r="X1569" s="12" t="str">
        <f t="shared" si="792"/>
        <v>0.00112912481851434-0.0024377040888599i</v>
      </c>
      <c r="Y1569" s="12" t="str">
        <f t="shared" si="793"/>
        <v>0.00029+0.135622554855471i</v>
      </c>
      <c r="Z1569" s="12" t="str">
        <f t="shared" si="794"/>
        <v>-0.218529138132088-0.104063021176117i</v>
      </c>
      <c r="AA1569" s="12" t="str">
        <f t="shared" si="795"/>
        <v>0.95993732708248-90.09010904807i</v>
      </c>
      <c r="AB1569" s="12" t="str">
        <f t="shared" si="796"/>
        <v>0.463969027992287-0.148099543893186i</v>
      </c>
      <c r="AC1569" s="12" t="str">
        <f t="shared" si="797"/>
        <v>1.11146300987939-0.956599786873331i</v>
      </c>
      <c r="AD1569" s="12" t="str">
        <f t="shared" si="798"/>
        <v>0.305685576394121+0.129846168566007i</v>
      </c>
      <c r="AE1569" s="12" t="str">
        <f t="shared" si="799"/>
        <v>-0.0532890209596955-0.0601857359160183i</v>
      </c>
      <c r="AF1569" s="12" t="str">
        <f t="shared" si="800"/>
        <v>-13.0145880470269-2.04008823123788i</v>
      </c>
      <c r="AG1569" s="12" t="str">
        <f t="shared" si="801"/>
        <v>1.0434084860202-0.0992408618745757i</v>
      </c>
      <c r="AH1569" s="12" t="str">
        <f t="shared" si="802"/>
        <v>0.461519565220135+0.898793210672108i</v>
      </c>
      <c r="AI1569" s="12">
        <f t="shared" si="803"/>
        <v>8.9532308173758013E-2</v>
      </c>
      <c r="AJ1569" s="12">
        <f t="shared" si="804"/>
        <v>62.820043835655461</v>
      </c>
      <c r="AK1569" s="12"/>
      <c r="AL1569" s="12"/>
      <c r="AM1569" s="12"/>
      <c r="AN1569" s="12"/>
    </row>
    <row r="1570" spans="1:40" x14ac:dyDescent="0.35">
      <c r="A1570" s="12"/>
      <c r="B1570" s="12">
        <f t="shared" si="770"/>
        <v>144000</v>
      </c>
      <c r="C1570" s="29" t="str">
        <f t="shared" si="772"/>
        <v>-3.34047276973346E-06+0.0154141816423243i</v>
      </c>
      <c r="D1570" s="28" t="str">
        <f t="shared" si="773"/>
        <v>-5.39908664315509+0.118175392591153i</v>
      </c>
      <c r="E1570" s="12" t="str">
        <f t="shared" si="774"/>
        <v>4200</v>
      </c>
      <c r="F1570" s="12" t="str">
        <f t="shared" si="775"/>
        <v>0.704225352112676</v>
      </c>
      <c r="G1570" s="12" t="str">
        <f t="shared" si="771"/>
        <v>0.704225352112676</v>
      </c>
      <c r="H1570" s="12" t="str">
        <f t="shared" si="776"/>
        <v>7.61634266602631+2.15710518425334i</v>
      </c>
      <c r="I1570" s="12" t="str">
        <f t="shared" si="777"/>
        <v>565.486677646163i</v>
      </c>
      <c r="J1570" s="12" t="str">
        <f t="shared" si="778"/>
        <v>-272.522900184712+122.301649083944i</v>
      </c>
      <c r="K1570" s="12" t="str">
        <f t="shared" si="779"/>
        <v>0.775106181868574-1.72715728868822i</v>
      </c>
      <c r="L1570" s="12" t="str">
        <f t="shared" si="780"/>
        <v>0.0392379410389442-0.0735443361200396i</v>
      </c>
      <c r="M1570" s="12" t="str">
        <f t="shared" si="781"/>
        <v>0.814344122907518-1.80070162480826i</v>
      </c>
      <c r="N1570" s="12" t="str">
        <f t="shared" si="782"/>
        <v>-1.80955736846772i</v>
      </c>
      <c r="O1570" s="12" t="str">
        <f t="shared" si="783"/>
        <v>-0.236498997023724-0.971631732914674i</v>
      </c>
      <c r="P1570" s="12" t="str">
        <f t="shared" si="784"/>
        <v>1.23649899702372+0.971631732914674i</v>
      </c>
      <c r="Q1570" s="12" t="str">
        <f t="shared" si="785"/>
        <v>-1.23649899702372+0.837925635553046i</v>
      </c>
      <c r="R1570" s="12" t="str">
        <f t="shared" si="786"/>
        <v>-0.320376014756918-1.00289851563222i</v>
      </c>
      <c r="S1570" s="12" t="str">
        <f t="shared" si="787"/>
        <v>0.185307211641545i</v>
      </c>
      <c r="T1570" s="12" t="str">
        <f t="shared" si="788"/>
        <v>0.185844327491251-0.059367985971435i</v>
      </c>
      <c r="U1570" s="12" t="str">
        <f t="shared" si="789"/>
        <v>0.001-0.0110524266036038i</v>
      </c>
      <c r="V1570" s="12" t="str">
        <f t="shared" si="790"/>
        <v>0.0015-0.00335940018346621i</v>
      </c>
      <c r="W1570" s="12" t="str">
        <f t="shared" si="791"/>
        <v>0.000926707520737772-0.00263299672708962i</v>
      </c>
      <c r="X1570" s="12" t="str">
        <f t="shared" si="792"/>
        <v>0.00112880475074328-0.00243611374749774i</v>
      </c>
      <c r="Y1570" s="12" t="str">
        <f t="shared" si="793"/>
        <v>0.00029+0.135716802635079i</v>
      </c>
      <c r="Z1570" s="12" t="str">
        <f t="shared" si="794"/>
        <v>-0.218230205868012-0.10395566812719i</v>
      </c>
      <c r="AA1570" s="12" t="str">
        <f t="shared" si="795"/>
        <v>0.958341313003756-90.0253472647702i</v>
      </c>
      <c r="AB1570" s="12" t="str">
        <f t="shared" si="796"/>
        <v>0.463902151642753-0.148193581168852i</v>
      </c>
      <c r="AC1570" s="12" t="str">
        <f t="shared" si="797"/>
        <v>1.11092356839752-0.956029930092626i</v>
      </c>
      <c r="AD1570" s="12" t="str">
        <f t="shared" si="798"/>
        <v>0.305862740003441+0.129820229651453i</v>
      </c>
      <c r="AE1570" s="12" t="str">
        <f t="shared" si="799"/>
        <v>-0.0532529400084633-0.0601268609349399i</v>
      </c>
      <c r="AF1570" s="12" t="str">
        <f t="shared" si="800"/>
        <v>-13.0154293091814-2.03892979166219i</v>
      </c>
      <c r="AG1570" s="12" t="str">
        <f t="shared" si="801"/>
        <v>1.04336844040551-0.0992277740072675i</v>
      </c>
      <c r="AH1570" s="12" t="str">
        <f t="shared" si="802"/>
        <v>0.461399228760025+0.897994894299206i</v>
      </c>
      <c r="AI1570" s="12">
        <f t="shared" si="803"/>
        <v>8.2952404595231066E-2</v>
      </c>
      <c r="AJ1570" s="12">
        <f t="shared" si="804"/>
        <v>62.805424052823746</v>
      </c>
      <c r="AK1570" s="12"/>
      <c r="AL1570" s="12"/>
      <c r="AM1570" s="12"/>
      <c r="AN1570" s="12"/>
    </row>
    <row r="1571" spans="1:40" x14ac:dyDescent="0.35">
      <c r="A1571" s="12"/>
      <c r="B1571" s="12">
        <f t="shared" si="770"/>
        <v>144100</v>
      </c>
      <c r="C1571" s="29" t="str">
        <f t="shared" si="772"/>
        <v>-3.33583805282623E-06+0.0154034847788989i</v>
      </c>
      <c r="D1571" s="28" t="str">
        <f t="shared" si="773"/>
        <v>-5.39908660762226+0.118093383304892i</v>
      </c>
      <c r="E1571" s="12" t="str">
        <f t="shared" si="774"/>
        <v>4200</v>
      </c>
      <c r="F1571" s="12" t="str">
        <f t="shared" si="775"/>
        <v>0.704225352112676</v>
      </c>
      <c r="G1571" s="12" t="str">
        <f t="shared" si="771"/>
        <v>0.704225352112676</v>
      </c>
      <c r="H1571" s="12" t="str">
        <f t="shared" si="776"/>
        <v>7.61718241381097+2.15586586768774i</v>
      </c>
      <c r="I1571" s="12" t="str">
        <f t="shared" si="777"/>
        <v>565.879376727861i</v>
      </c>
      <c r="J1571" s="12" t="str">
        <f t="shared" si="778"/>
        <v>-272.902925008898+122.386580784696i</v>
      </c>
      <c r="K1571" s="12" t="str">
        <f t="shared" si="779"/>
        <v>0.774204274495789-1.72635439040481i</v>
      </c>
      <c r="L1571" s="12" t="str">
        <f t="shared" si="780"/>
        <v>0.0391955504346945-0.0735158999736233i</v>
      </c>
      <c r="M1571" s="12" t="str">
        <f t="shared" si="781"/>
        <v>0.813399824930483-1.79987029037843i</v>
      </c>
      <c r="N1571" s="12" t="str">
        <f t="shared" si="782"/>
        <v>-1.81081400552916i</v>
      </c>
      <c r="O1571" s="12" t="str">
        <f t="shared" si="783"/>
        <v>-0.237719798415925-0.971333772418674i</v>
      </c>
      <c r="P1571" s="12" t="str">
        <f t="shared" si="784"/>
        <v>1.23771979841592+0.971333772418674i</v>
      </c>
      <c r="Q1571" s="12" t="str">
        <f t="shared" si="785"/>
        <v>-1.23771979841592+0.839480233110486i</v>
      </c>
      <c r="R1571" s="12" t="str">
        <f t="shared" si="786"/>
        <v>-0.320356798048216-1.002057956502i</v>
      </c>
      <c r="S1571" s="12" t="str">
        <f t="shared" si="787"/>
        <v>0.185435897205185i</v>
      </c>
      <c r="T1571" s="12" t="str">
        <f t="shared" si="788"/>
        <v>0.185817516215543-0.0594056502718512i</v>
      </c>
      <c r="U1571" s="12" t="str">
        <f t="shared" si="789"/>
        <v>0.001-0.0110447566337193i</v>
      </c>
      <c r="V1571" s="12" t="str">
        <f t="shared" si="790"/>
        <v>0.0015-0.00335706888562897i</v>
      </c>
      <c r="W1571" s="12" t="str">
        <f t="shared" si="791"/>
        <v>0.000926694261273384-0.0026312459102269i</v>
      </c>
      <c r="X1571" s="12" t="str">
        <f t="shared" si="792"/>
        <v>0.00112848530762233-0.00243452559954624i</v>
      </c>
      <c r="Y1571" s="12" t="str">
        <f t="shared" si="793"/>
        <v>0.00029+0.135811050414687i</v>
      </c>
      <c r="Z1571" s="12" t="str">
        <f t="shared" si="794"/>
        <v>-0.217931900773055-0.103848536389549i</v>
      </c>
      <c r="AA1571" s="12" t="str">
        <f t="shared" si="795"/>
        <v>0.956749345400317-89.9606799752844i</v>
      </c>
      <c r="AB1571" s="12" t="str">
        <f t="shared" si="796"/>
        <v>0.463835225691032-0.148287598297269i</v>
      </c>
      <c r="AC1571" s="12" t="str">
        <f t="shared" si="797"/>
        <v>1.11038504876685-0.955460348846623i</v>
      </c>
      <c r="AD1571" s="12" t="str">
        <f t="shared" si="798"/>
        <v>0.30603990618616+0.129794072235035i</v>
      </c>
      <c r="AE1571" s="12" t="str">
        <f t="shared" si="799"/>
        <v>-0.0532169340339095-0.060068065205484i</v>
      </c>
      <c r="AF1571" s="12" t="str">
        <f t="shared" si="800"/>
        <v>-13.0162690214332-2.03777248438285i</v>
      </c>
      <c r="AG1571" s="12" t="str">
        <f t="shared" si="801"/>
        <v>1.04332838263926-0.099214707152482i</v>
      </c>
      <c r="AH1571" s="12" t="str">
        <f t="shared" si="802"/>
        <v>0.46127919514143+0.897197657062334i</v>
      </c>
      <c r="AI1571" s="12">
        <f t="shared" si="803"/>
        <v>7.6377534795343829E-2</v>
      </c>
      <c r="AJ1571" s="12">
        <f t="shared" si="804"/>
        <v>62.790794822935077</v>
      </c>
      <c r="AK1571" s="12"/>
      <c r="AL1571" s="12"/>
      <c r="AM1571" s="12"/>
      <c r="AN1571" s="12"/>
    </row>
    <row r="1572" spans="1:40" x14ac:dyDescent="0.35">
      <c r="A1572" s="12"/>
      <c r="B1572" s="12">
        <f t="shared" si="770"/>
        <v>144200</v>
      </c>
      <c r="C1572" s="29" t="str">
        <f t="shared" si="772"/>
        <v>-3.33121297484283E-06+0.0153928027516204i</v>
      </c>
      <c r="D1572" s="28" t="str">
        <f t="shared" si="773"/>
        <v>-5.39908657216333+0.118011487762423i</v>
      </c>
      <c r="E1572" s="12" t="str">
        <f t="shared" si="774"/>
        <v>4200</v>
      </c>
      <c r="F1572" s="12" t="str">
        <f t="shared" si="775"/>
        <v>0.704225352112676</v>
      </c>
      <c r="G1572" s="12" t="str">
        <f t="shared" si="771"/>
        <v>0.704225352112676</v>
      </c>
      <c r="H1572" s="12" t="str">
        <f t="shared" si="776"/>
        <v>7.61802061529301+2.15462779593304i</v>
      </c>
      <c r="I1572" s="12" t="str">
        <f t="shared" si="777"/>
        <v>566.27207580956i</v>
      </c>
      <c r="J1572" s="12" t="str">
        <f t="shared" si="778"/>
        <v>-273.283213647609+122.471512485449i</v>
      </c>
      <c r="K1572" s="12" t="str">
        <f t="shared" si="779"/>
        <v>0.773303839629466-1.72555196005344i</v>
      </c>
      <c r="L1572" s="12" t="str">
        <f t="shared" si="780"/>
        <v>0.0391532219922754-0.073487470148017i</v>
      </c>
      <c r="M1572" s="12" t="str">
        <f t="shared" si="781"/>
        <v>0.812457061621741-1.79903943020146i</v>
      </c>
      <c r="N1572" s="12" t="str">
        <f t="shared" si="782"/>
        <v>-1.81207064259059i</v>
      </c>
      <c r="O1572" s="12" t="str">
        <f t="shared" si="783"/>
        <v>-0.238940224416108-0.971034278054065i</v>
      </c>
      <c r="P1572" s="12" t="str">
        <f t="shared" si="784"/>
        <v>1.23894022441611+0.971034278054065i</v>
      </c>
      <c r="Q1572" s="12" t="str">
        <f t="shared" si="785"/>
        <v>-1.23894022441611+0.841036364536525i</v>
      </c>
      <c r="R1572" s="12" t="str">
        <f t="shared" si="786"/>
        <v>-0.320337564453712-1.00121845609727i</v>
      </c>
      <c r="S1572" s="12" t="str">
        <f t="shared" si="787"/>
        <v>0.185564582768825i</v>
      </c>
      <c r="T1572" s="12" t="str">
        <f t="shared" si="788"/>
        <v>0.185790685066137-0.0594433064930346i</v>
      </c>
      <c r="U1572" s="12" t="str">
        <f t="shared" si="789"/>
        <v>0.001-0.0110370973017958i</v>
      </c>
      <c r="V1572" s="12" t="str">
        <f t="shared" si="790"/>
        <v>0.0015-0.00335474082121453i</v>
      </c>
      <c r="W1572" s="12" t="str">
        <f t="shared" si="791"/>
        <v>0.000926680993681585-0.002629497568469i</v>
      </c>
      <c r="X1572" s="12" t="str">
        <f t="shared" si="792"/>
        <v>0.00112816648742517-0.00243293964059233i</v>
      </c>
      <c r="Y1572" s="12" t="str">
        <f t="shared" si="793"/>
        <v>0.00029+0.135905298194294i</v>
      </c>
      <c r="Z1572" s="12" t="str">
        <f t="shared" si="794"/>
        <v>-0.217634221089155-0.103741625292374i</v>
      </c>
      <c r="AA1572" s="12" t="str">
        <f t="shared" si="795"/>
        <v>0.955161410470738-89.8961069701184i</v>
      </c>
      <c r="AB1572" s="12" t="str">
        <f t="shared" si="796"/>
        <v>0.46376825013085-0.148381595258411i</v>
      </c>
      <c r="AC1572" s="12" t="str">
        <f t="shared" si="797"/>
        <v>1.10984744918869-0.954891043343328i</v>
      </c>
      <c r="AD1572" s="12" t="str">
        <f t="shared" si="798"/>
        <v>0.306217074697059+0.129767696266624i</v>
      </c>
      <c r="AE1572" s="12" t="str">
        <f t="shared" si="799"/>
        <v>-0.0531810028147472-0.0600093485208699i</v>
      </c>
      <c r="AF1572" s="12" t="str">
        <f t="shared" si="800"/>
        <v>-13.0171071874563-2.03661630817062i</v>
      </c>
      <c r="AG1572" s="12" t="str">
        <f t="shared" si="801"/>
        <v>1.04328831272494-0.0992016611822232i</v>
      </c>
      <c r="AH1572" s="12" t="str">
        <f t="shared" si="802"/>
        <v>0.46115946355909+0.896401496126504i</v>
      </c>
      <c r="AI1572" s="12">
        <f t="shared" si="803"/>
        <v>6.9807688903565632E-2</v>
      </c>
      <c r="AJ1572" s="12">
        <f t="shared" si="804"/>
        <v>62.77615614121985</v>
      </c>
      <c r="AK1572" s="12"/>
      <c r="AL1572" s="12"/>
      <c r="AM1572" s="12"/>
      <c r="AN1572" s="12"/>
    </row>
    <row r="1573" spans="1:40" x14ac:dyDescent="0.35">
      <c r="A1573" s="12"/>
      <c r="B1573" s="12">
        <f t="shared" si="770"/>
        <v>144300</v>
      </c>
      <c r="C1573" s="29" t="str">
        <f t="shared" si="772"/>
        <v>-0.0000033265975090734+0.0153821355296445i</v>
      </c>
      <c r="D1573" s="28" t="str">
        <f t="shared" si="773"/>
        <v>-5.39908653677809+0.117929705727275i</v>
      </c>
      <c r="E1573" s="12" t="str">
        <f t="shared" si="774"/>
        <v>4200</v>
      </c>
      <c r="F1573" s="12" t="str">
        <f t="shared" si="775"/>
        <v>0.704225352112676</v>
      </c>
      <c r="G1573" s="12" t="str">
        <f t="shared" si="771"/>
        <v>0.704225352112676</v>
      </c>
      <c r="H1573" s="12" t="str">
        <f t="shared" si="776"/>
        <v>7.6188572741361+2.15339096752372i</v>
      </c>
      <c r="I1573" s="12" t="str">
        <f t="shared" si="777"/>
        <v>566.664774891259i</v>
      </c>
      <c r="J1573" s="12" t="str">
        <f t="shared" si="778"/>
        <v>-273.663766100847+122.556444186202i</v>
      </c>
      <c r="K1573" s="12" t="str">
        <f t="shared" si="779"/>
        <v>0.77240487431493-1.72474999795623i</v>
      </c>
      <c r="L1573" s="12" t="str">
        <f t="shared" si="780"/>
        <v>0.0391109556055437-0.0734590466865918i</v>
      </c>
      <c r="M1573" s="12" t="str">
        <f t="shared" si="781"/>
        <v>0.811515829920474-1.79820904464282i</v>
      </c>
      <c r="N1573" s="12" t="str">
        <f t="shared" si="782"/>
        <v>-1.81332727965203i</v>
      </c>
      <c r="O1573" s="12" t="str">
        <f t="shared" si="783"/>
        <v>-0.240160273097071-0.970733250293787i</v>
      </c>
      <c r="P1573" s="12" t="str">
        <f t="shared" si="784"/>
        <v>1.24016027309707+0.970733250293787i</v>
      </c>
      <c r="Q1573" s="12" t="str">
        <f t="shared" si="785"/>
        <v>-1.24016027309707+0.842594029358243i</v>
      </c>
      <c r="R1573" s="12" t="str">
        <f t="shared" si="786"/>
        <v>-0.320318313965267-1.0003800122034i</v>
      </c>
      <c r="S1573" s="12" t="str">
        <f t="shared" si="787"/>
        <v>0.185693268332465i</v>
      </c>
      <c r="T1573" s="12" t="str">
        <f t="shared" si="788"/>
        <v>0.185763834040521-0.0594809546269551i</v>
      </c>
      <c r="U1573" s="12" t="str">
        <f t="shared" si="789"/>
        <v>0.001-0.0110294485857169i</v>
      </c>
      <c r="V1573" s="12" t="str">
        <f t="shared" si="790"/>
        <v>0.0015-0.00335241598350058i</v>
      </c>
      <c r="W1573" s="12" t="str">
        <f t="shared" si="791"/>
        <v>0.000926667717964479-0.00262775169665797i</v>
      </c>
      <c r="X1573" s="12" t="str">
        <f t="shared" si="792"/>
        <v>0.00112784828843135-0.00243135586623457i</v>
      </c>
      <c r="Y1573" s="12" t="str">
        <f t="shared" si="793"/>
        <v>0.00029+0.135999545973902i</v>
      </c>
      <c r="Z1573" s="12" t="str">
        <f t="shared" si="794"/>
        <v>-0.217337165064404-0.103634934167463i</v>
      </c>
      <c r="AA1573" s="12" t="str">
        <f t="shared" si="795"/>
        <v>0.95357749447242-89.8316280404015i</v>
      </c>
      <c r="AB1573" s="12" t="str">
        <f t="shared" si="796"/>
        <v>0.463701224955935-0.148475572032235i</v>
      </c>
      <c r="AC1573" s="12" t="str">
        <f t="shared" si="797"/>
        <v>1.10931076786837-0.954322013788374i</v>
      </c>
      <c r="AD1573" s="12" t="str">
        <f t="shared" si="798"/>
        <v>0.306394245290789+0.129741101696326i</v>
      </c>
      <c r="AE1573" s="12" t="str">
        <f t="shared" si="799"/>
        <v>-0.053145146130435-0.0599507106750126i</v>
      </c>
      <c r="AF1573" s="12" t="str">
        <f t="shared" si="800"/>
        <v>-13.0179438109142-2.03546126179645i</v>
      </c>
      <c r="AG1573" s="12" t="str">
        <f t="shared" si="801"/>
        <v>1.04324823066609-0.0991886359688256i</v>
      </c>
      <c r="AH1573" s="12" t="str">
        <f t="shared" si="802"/>
        <v>0.461040033209623+0.895606408665779i</v>
      </c>
      <c r="AI1573" s="12">
        <f t="shared" si="803"/>
        <v>6.3242857069391728E-2</v>
      </c>
      <c r="AJ1573" s="12">
        <f t="shared" si="804"/>
        <v>62.76150800293005</v>
      </c>
      <c r="AK1573" s="12"/>
      <c r="AL1573" s="12"/>
      <c r="AM1573" s="12"/>
      <c r="AN1573" s="12"/>
    </row>
    <row r="1574" spans="1:40" x14ac:dyDescent="0.35">
      <c r="A1574" s="12"/>
      <c r="B1574" s="12">
        <f t="shared" si="770"/>
        <v>144400</v>
      </c>
      <c r="C1574" s="29" t="str">
        <f t="shared" si="772"/>
        <v>-3.32199162890053E-06+0.0153714830822121i</v>
      </c>
      <c r="D1574" s="28" t="str">
        <f t="shared" si="773"/>
        <v>-5.39908650146634+0.117848036963626i</v>
      </c>
      <c r="E1574" s="12" t="str">
        <f t="shared" si="774"/>
        <v>4200</v>
      </c>
      <c r="F1574" s="12" t="str">
        <f t="shared" si="775"/>
        <v>0.704225352112676</v>
      </c>
      <c r="G1574" s="12" t="str">
        <f t="shared" si="771"/>
        <v>0.704225352112676</v>
      </c>
      <c r="H1574" s="12" t="str">
        <f t="shared" si="776"/>
        <v>7.61969239399352+2.15215538099516i</v>
      </c>
      <c r="I1574" s="12" t="str">
        <f t="shared" si="777"/>
        <v>567.057473972958i</v>
      </c>
      <c r="J1574" s="12" t="str">
        <f t="shared" si="778"/>
        <v>-274.04458236861+122.641375886955i</v>
      </c>
      <c r="K1574" s="12" t="str">
        <f t="shared" si="779"/>
        <v>0.771507375604152-1.72394850443154i</v>
      </c>
      <c r="L1574" s="12" t="str">
        <f t="shared" si="780"/>
        <v>0.0390687511685367-0.0734306296325041i</v>
      </c>
      <c r="M1574" s="12" t="str">
        <f t="shared" si="781"/>
        <v>0.810576126772689-1.79737913406404i</v>
      </c>
      <c r="N1574" s="12" t="str">
        <f t="shared" si="782"/>
        <v>-1.81458391671346i</v>
      </c>
      <c r="O1574" s="12" t="str">
        <f t="shared" si="783"/>
        <v>-0.241379942532173-0.970430689613207i</v>
      </c>
      <c r="P1574" s="12" t="str">
        <f t="shared" si="784"/>
        <v>1.24137994253217+0.970430689613207i</v>
      </c>
      <c r="Q1574" s="12" t="str">
        <f t="shared" si="785"/>
        <v>-1.24137994253217+0.844153227100253i</v>
      </c>
      <c r="R1574" s="12" t="str">
        <f t="shared" si="786"/>
        <v>-0.320299046574756-0.999542622611905i</v>
      </c>
      <c r="S1574" s="12" t="str">
        <f t="shared" si="787"/>
        <v>0.185821953896105i</v>
      </c>
      <c r="T1574" s="12" t="str">
        <f t="shared" si="788"/>
        <v>0.185736963136181-0.0595185946655807i</v>
      </c>
      <c r="U1574" s="12" t="str">
        <f t="shared" si="789"/>
        <v>0.001-0.0110218104634277i</v>
      </c>
      <c r="V1574" s="12" t="str">
        <f t="shared" si="790"/>
        <v>0.0015-0.00335009436578348i</v>
      </c>
      <c r="W1574" s="12" t="str">
        <f t="shared" si="791"/>
        <v>0.000926654434124188-0.00262600828965024i</v>
      </c>
      <c r="X1574" s="12" t="str">
        <f t="shared" si="792"/>
        <v>0.00112753070892632-0.00242977427208327i</v>
      </c>
      <c r="Y1574" s="12" t="str">
        <f t="shared" si="793"/>
        <v>0.00029+0.13609379375351i</v>
      </c>
      <c r="Z1574" s="12" t="str">
        <f t="shared" si="794"/>
        <v>-0.217040730953047-0.10352846234923i</v>
      </c>
      <c r="AA1574" s="12" t="str">
        <f t="shared" si="795"/>
        <v>0.951997583721373-89.7672429778868i</v>
      </c>
      <c r="AB1574" s="12" t="str">
        <f t="shared" si="796"/>
        <v>0.463634150160012-0.14856952859869i</v>
      </c>
      <c r="AC1574" s="12" t="str">
        <f t="shared" si="797"/>
        <v>1.10877500301523-0.95375326038509i</v>
      </c>
      <c r="AD1574" s="12" t="str">
        <f t="shared" si="798"/>
        <v>0.306571417721862+0.129714288474484i</v>
      </c>
      <c r="AE1574" s="12" t="str">
        <f t="shared" si="799"/>
        <v>-0.0531093637611773-0.0598921514625242i</v>
      </c>
      <c r="AF1574" s="12" t="str">
        <f t="shared" si="800"/>
        <v>-13.0187788954599-2.03430734403153i</v>
      </c>
      <c r="AG1574" s="12" t="str">
        <f t="shared" si="801"/>
        <v>1.04320813646637-0.0991756313849526i</v>
      </c>
      <c r="AH1574" s="12" t="str">
        <f t="shared" si="802"/>
        <v>0.460920903291518+0.894812391863236i</v>
      </c>
      <c r="AI1574" s="12">
        <f t="shared" si="803"/>
        <v>5.6683029462271439E-2</v>
      </c>
      <c r="AJ1574" s="12">
        <f t="shared" si="804"/>
        <v>62.746850403339145</v>
      </c>
      <c r="AK1574" s="12"/>
      <c r="AL1574" s="12"/>
      <c r="AM1574" s="12"/>
      <c r="AN1574" s="12"/>
    </row>
    <row r="1575" spans="1:40" x14ac:dyDescent="0.35">
      <c r="A1575" s="12"/>
      <c r="B1575" s="12">
        <f t="shared" si="770"/>
        <v>144500</v>
      </c>
      <c r="C1575" s="29" t="str">
        <f t="shared" si="772"/>
        <v>-3.31739530779888E-06+0.0153608453786496i</v>
      </c>
      <c r="D1575" s="28" t="str">
        <f t="shared" si="773"/>
        <v>-5.39908646622788+0.117766481236314i</v>
      </c>
      <c r="E1575" s="12" t="str">
        <f t="shared" si="774"/>
        <v>4200</v>
      </c>
      <c r="F1575" s="12" t="str">
        <f t="shared" si="775"/>
        <v>0.704225352112676</v>
      </c>
      <c r="G1575" s="12" t="str">
        <f t="shared" si="771"/>
        <v>0.704225352112676</v>
      </c>
      <c r="H1575" s="12" t="str">
        <f t="shared" si="776"/>
        <v>7.62052597850815+2.15092103488359i</v>
      </c>
      <c r="I1575" s="12" t="str">
        <f t="shared" si="777"/>
        <v>567.450173054656i</v>
      </c>
      <c r="J1575" s="12" t="str">
        <f t="shared" si="778"/>
        <v>-274.425662450898+122.726307587707i</v>
      </c>
      <c r="K1575" s="12" t="str">
        <f t="shared" si="779"/>
        <v>0.770611340555695-1.72314747979392i</v>
      </c>
      <c r="L1575" s="12" t="str">
        <f t="shared" si="780"/>
        <v>0.0390266085754695-0.0734022190286947i</v>
      </c>
      <c r="M1575" s="12" t="str">
        <f t="shared" si="781"/>
        <v>0.809637949131164-1.79654969882261i</v>
      </c>
      <c r="N1575" s="12" t="str">
        <f t="shared" si="782"/>
        <v>-1.8158405537749i</v>
      </c>
      <c r="O1575" s="12" t="str">
        <f t="shared" si="783"/>
        <v>-0.242599230795407-0.970126596490106i</v>
      </c>
      <c r="P1575" s="12" t="str">
        <f t="shared" si="784"/>
        <v>1.24259923079541+0.970126596490106i</v>
      </c>
      <c r="Q1575" s="12" t="str">
        <f t="shared" si="785"/>
        <v>-1.24259923079541+0.845713957284794i</v>
      </c>
      <c r="R1575" s="12" t="str">
        <f t="shared" si="786"/>
        <v>-0.320279762274042-0.998706285120375i</v>
      </c>
      <c r="S1575" s="12" t="str">
        <f t="shared" si="787"/>
        <v>0.185950639459745i</v>
      </c>
      <c r="T1575" s="12" t="str">
        <f t="shared" si="788"/>
        <v>0.1857100723506-0.0595562266008732i</v>
      </c>
      <c r="U1575" s="12" t="str">
        <f t="shared" si="789"/>
        <v>0.001-0.0110141829129339i</v>
      </c>
      <c r="V1575" s="12" t="str">
        <f t="shared" si="790"/>
        <v>0.0015-0.0033477759613781i</v>
      </c>
      <c r="W1575" s="12" t="str">
        <f t="shared" si="791"/>
        <v>0.000926641142162814-0.00262426734231642i</v>
      </c>
      <c r="X1575" s="12" t="str">
        <f t="shared" si="792"/>
        <v>0.00112721374720133-0.00242819485376027i</v>
      </c>
      <c r="Y1575" s="12" t="str">
        <f t="shared" si="793"/>
        <v>0.00029+0.136188041533118i</v>
      </c>
      <c r="Z1575" s="12" t="str">
        <f t="shared" si="794"/>
        <v>-0.216744917015436-0.103422209174684i</v>
      </c>
      <c r="AA1575" s="12" t="str">
        <f t="shared" si="795"/>
        <v>0.950421664591921-89.7029515749509i</v>
      </c>
      <c r="AB1575" s="12" t="str">
        <f t="shared" si="796"/>
        <v>0.463567025736798-0.148663464937713i</v>
      </c>
      <c r="AC1575" s="12" t="str">
        <f t="shared" si="797"/>
        <v>1.1082401528426-0.95318478333444i</v>
      </c>
      <c r="AD1575" s="12" t="str">
        <f t="shared" si="798"/>
        <v>0.306748591744659+0.129687256551674i</v>
      </c>
      <c r="AE1575" s="12" t="str">
        <f t="shared" si="799"/>
        <v>-0.05307365548792-0.0598336706787082i</v>
      </c>
      <c r="AF1575" s="12" t="str">
        <f t="shared" si="800"/>
        <v>-13.019612444736-2.03315455364728i</v>
      </c>
      <c r="AG1575" s="12" t="str">
        <f t="shared" si="801"/>
        <v>1.0431680301295-0.0991626473036005i</v>
      </c>
      <c r="AH1575" s="12" t="str">
        <f t="shared" si="802"/>
        <v>0.460802073005144+0.894019442910954i</v>
      </c>
      <c r="AI1575" s="12">
        <f t="shared" si="803"/>
        <v>5.0128196271778683E-2</v>
      </c>
      <c r="AJ1575" s="12">
        <f t="shared" si="804"/>
        <v>62.732183337741837</v>
      </c>
      <c r="AK1575" s="12"/>
      <c r="AL1575" s="12"/>
      <c r="AM1575" s="12"/>
      <c r="AN1575" s="12"/>
    </row>
    <row r="1576" spans="1:40" x14ac:dyDescent="0.35">
      <c r="A1576" s="12"/>
      <c r="B1576" s="12">
        <f t="shared" si="770"/>
        <v>144600</v>
      </c>
      <c r="C1576" s="29" t="str">
        <f t="shared" si="772"/>
        <v>-0.0000033128085193348+0.015350222388368i</v>
      </c>
      <c r="D1576" s="28" t="str">
        <f t="shared" si="773"/>
        <v>-5.3990864310625+0.117685038310821i</v>
      </c>
      <c r="E1576" s="12" t="str">
        <f t="shared" si="774"/>
        <v>4200</v>
      </c>
      <c r="F1576" s="12" t="str">
        <f t="shared" si="775"/>
        <v>0.704225352112676</v>
      </c>
      <c r="G1576" s="12" t="str">
        <f t="shared" si="771"/>
        <v>0.704225352112676</v>
      </c>
      <c r="H1576" s="12" t="str">
        <f t="shared" si="776"/>
        <v>7.62135803131252+2.14968792772612i</v>
      </c>
      <c r="I1576" s="12" t="str">
        <f t="shared" si="777"/>
        <v>567.842872136355i</v>
      </c>
      <c r="J1576" s="12" t="str">
        <f t="shared" si="778"/>
        <v>-274.807006347713+122.81123928846i</v>
      </c>
      <c r="K1576" s="12" t="str">
        <f t="shared" si="779"/>
        <v>0.769716766234716-1.72234692435418i</v>
      </c>
      <c r="L1576" s="12" t="str">
        <f t="shared" si="780"/>
        <v>0.0389845277207371-0.073373814917891i</v>
      </c>
      <c r="M1576" s="12" t="str">
        <f t="shared" si="781"/>
        <v>0.808701293955453-1.79572073927207i</v>
      </c>
      <c r="N1576" s="12" t="str">
        <f t="shared" si="782"/>
        <v>-1.81709719083634i</v>
      </c>
      <c r="O1576" s="12" t="str">
        <f t="shared" si="783"/>
        <v>-0.243818135961342-0.96982097140469i</v>
      </c>
      <c r="P1576" s="12" t="str">
        <f t="shared" si="784"/>
        <v>1.24381813596134+0.96982097140469i</v>
      </c>
      <c r="Q1576" s="12" t="str">
        <f t="shared" si="785"/>
        <v>-1.24381813596134+0.84727621943165i</v>
      </c>
      <c r="R1576" s="12" t="str">
        <f t="shared" si="786"/>
        <v>-0.320260461054962-0.997870997532515i</v>
      </c>
      <c r="S1576" s="12" t="str">
        <f t="shared" si="787"/>
        <v>0.186079325023385i</v>
      </c>
      <c r="T1576" s="12" t="str">
        <f t="shared" si="788"/>
        <v>0.185683161681262-0.0595938504247854i</v>
      </c>
      <c r="U1576" s="12" t="str">
        <f t="shared" si="789"/>
        <v>0.001-0.0110065659123026i</v>
      </c>
      <c r="V1576" s="12" t="str">
        <f t="shared" si="790"/>
        <v>0.0015-0.00334546076361781i</v>
      </c>
      <c r="W1576" s="12" t="str">
        <f t="shared" si="791"/>
        <v>0.000926627842082487-0.00262252884954132i</v>
      </c>
      <c r="X1576" s="12" t="str">
        <f t="shared" si="792"/>
        <v>0.00112689740155346-0.00242661760689897i</v>
      </c>
      <c r="Y1576" s="12" t="str">
        <f t="shared" si="793"/>
        <v>0.00029+0.136282289312725i</v>
      </c>
      <c r="Z1576" s="12" t="str">
        <f t="shared" si="794"/>
        <v>-0.216449721518009-0.103316173983425i</v>
      </c>
      <c r="AA1576" s="12" t="str">
        <f t="shared" si="795"/>
        <v>0.94884972351636-89.6387536245881i</v>
      </c>
      <c r="AB1576" s="12" t="str">
        <f t="shared" si="796"/>
        <v>0.463499851680013-0.148757381029216i</v>
      </c>
      <c r="AC1576" s="12" t="str">
        <f t="shared" si="797"/>
        <v>1.10770621556783-0.952616582835079i</v>
      </c>
      <c r="AD1576" s="12" t="str">
        <f t="shared" si="798"/>
        <v>0.306925767113422+0.129660005878709i</v>
      </c>
      <c r="AE1576" s="12" t="str">
        <f t="shared" si="799"/>
        <v>-0.0530380210923449-0.0597752681195565i</v>
      </c>
      <c r="AF1576" s="12" t="str">
        <f t="shared" si="800"/>
        <v>-13.020444462375-2.0320028894153i</v>
      </c>
      <c r="AG1576" s="12" t="str">
        <f t="shared" si="801"/>
        <v>1.04312791165931-0.0991496835980907i</v>
      </c>
      <c r="AH1576" s="12" t="str">
        <f t="shared" si="802"/>
        <v>0.460683541552724+0.893227559009934i</v>
      </c>
      <c r="AI1576" s="12">
        <f t="shared" si="803"/>
        <v>4.3578347707129803E-2</v>
      </c>
      <c r="AJ1576" s="12">
        <f t="shared" si="804"/>
        <v>62.71750680145383</v>
      </c>
      <c r="AK1576" s="12"/>
      <c r="AL1576" s="12"/>
      <c r="AM1576" s="12"/>
      <c r="AN1576" s="12"/>
    </row>
    <row r="1577" spans="1:40" x14ac:dyDescent="0.35">
      <c r="A1577" s="12"/>
      <c r="B1577" s="12">
        <f t="shared" si="770"/>
        <v>144700</v>
      </c>
      <c r="C1577" s="29" t="str">
        <f t="shared" si="772"/>
        <v>-3.30823123716595E-06+0.0153396140808628i</v>
      </c>
      <c r="D1577" s="28" t="str">
        <f t="shared" si="773"/>
        <v>-5.39908639597+0.117603707953282i</v>
      </c>
      <c r="E1577" s="12" t="str">
        <f t="shared" si="774"/>
        <v>4200</v>
      </c>
      <c r="F1577" s="12" t="str">
        <f t="shared" si="775"/>
        <v>0.704225352112676</v>
      </c>
      <c r="G1577" s="12" t="str">
        <f t="shared" si="771"/>
        <v>0.704225352112676</v>
      </c>
      <c r="H1577" s="12" t="str">
        <f t="shared" si="776"/>
        <v>7.62218855602885+2.1484560580608i</v>
      </c>
      <c r="I1577" s="12" t="str">
        <f t="shared" si="777"/>
        <v>568.235571218054i</v>
      </c>
      <c r="J1577" s="12" t="str">
        <f t="shared" si="778"/>
        <v>-275.188614059052+122.896170989213i</v>
      </c>
      <c r="K1577" s="12" t="str">
        <f t="shared" si="779"/>
        <v>0.768823649712957-1.72154683841941i</v>
      </c>
      <c r="L1577" s="12" t="str">
        <f t="shared" si="780"/>
        <v>0.0389425084989126-0.0733454173426071i</v>
      </c>
      <c r="M1577" s="12" t="str">
        <f t="shared" si="781"/>
        <v>0.80776615821187-1.79489225576202i</v>
      </c>
      <c r="N1577" s="12" t="str">
        <f t="shared" si="782"/>
        <v>-1.81835382789777i</v>
      </c>
      <c r="O1577" s="12" t="str">
        <f t="shared" si="783"/>
        <v>-0.24503665610515-0.969513814839586i</v>
      </c>
      <c r="P1577" s="12" t="str">
        <f t="shared" si="784"/>
        <v>1.24503665610515+0.969513814839586i</v>
      </c>
      <c r="Q1577" s="12" t="str">
        <f t="shared" si="785"/>
        <v>-1.24503665610515+0.848840013058184i</v>
      </c>
      <c r="R1577" s="12" t="str">
        <f t="shared" si="786"/>
        <v>-0.320241142909369-0.997036757658085i</v>
      </c>
      <c r="S1577" s="12" t="str">
        <f t="shared" si="787"/>
        <v>0.186208010587025i</v>
      </c>
      <c r="T1577" s="12" t="str">
        <f t="shared" si="788"/>
        <v>0.18565623112565-0.0596314661292688i</v>
      </c>
      <c r="U1577" s="12" t="str">
        <f t="shared" si="789"/>
        <v>0.001-0.010998959439661i</v>
      </c>
      <c r="V1577" s="12" t="str">
        <f t="shared" si="790"/>
        <v>0.0015-0.00334314876585442i</v>
      </c>
      <c r="W1577" s="12" t="str">
        <f t="shared" si="791"/>
        <v>0.000926614533885307-0.00262079280622385i</v>
      </c>
      <c r="X1577" s="12" t="str">
        <f t="shared" si="792"/>
        <v>0.00112658167028555-0.00242504252714432i</v>
      </c>
      <c r="Y1577" s="12" t="str">
        <f t="shared" si="793"/>
        <v>0.00029+0.136376537092333i</v>
      </c>
      <c r="Z1577" s="12" t="str">
        <f t="shared" si="794"/>
        <v>-0.21615514273326-0.103210356117619i</v>
      </c>
      <c r="AA1577" s="12" t="str">
        <f t="shared" si="795"/>
        <v>0.947281746984612-89.5746489204071i</v>
      </c>
      <c r="AB1577" s="12" t="str">
        <f t="shared" si="796"/>
        <v>0.463432627983374-0.148851276853107i</v>
      </c>
      <c r="AC1577" s="12" t="str">
        <f t="shared" si="797"/>
        <v>1.10717318941223-0.952048659083365i</v>
      </c>
      <c r="AD1577" s="12" t="str">
        <f t="shared" si="798"/>
        <v>0.30710294358226+0.129632536406642i</v>
      </c>
      <c r="AE1577" s="12" t="str">
        <f t="shared" si="799"/>
        <v>-0.053002460356868-0.0597169435817464i</v>
      </c>
      <c r="AF1577" s="12" t="str">
        <f t="shared" si="800"/>
        <v>-13.0212749519989-2.03085235010752i</v>
      </c>
      <c r="AG1577" s="12" t="str">
        <f t="shared" si="801"/>
        <v>1.04308778105968-0.0991367401420693i</v>
      </c>
      <c r="AH1577" s="12" t="str">
        <f t="shared" si="802"/>
        <v>0.460565308138328+0.892436737370096i</v>
      </c>
      <c r="AI1577" s="12">
        <f t="shared" si="803"/>
        <v>3.7033473997366576E-2</v>
      </c>
      <c r="AJ1577" s="12">
        <f t="shared" si="804"/>
        <v>62.70282078981257</v>
      </c>
      <c r="AK1577" s="12"/>
      <c r="AL1577" s="12"/>
      <c r="AM1577" s="12"/>
      <c r="AN1577" s="12"/>
    </row>
    <row r="1578" spans="1:40" x14ac:dyDescent="0.35">
      <c r="A1578" s="12"/>
      <c r="B1578" s="12">
        <f t="shared" si="770"/>
        <v>144800</v>
      </c>
      <c r="C1578" s="29" t="str">
        <f t="shared" si="772"/>
        <v>-3.30366343504093E-06+0.0153290204257141i</v>
      </c>
      <c r="D1578" s="28" t="str">
        <f t="shared" si="773"/>
        <v>-5.39908636095019+0.117522489930475i</v>
      </c>
      <c r="E1578" s="12" t="str">
        <f t="shared" si="774"/>
        <v>4200</v>
      </c>
      <c r="F1578" s="12" t="str">
        <f t="shared" si="775"/>
        <v>0.704225352112676</v>
      </c>
      <c r="G1578" s="12" t="str">
        <f t="shared" si="771"/>
        <v>0.704225352112676</v>
      </c>
      <c r="H1578" s="12" t="str">
        <f t="shared" si="776"/>
        <v>7.62301755626911+2.14722542442653i</v>
      </c>
      <c r="I1578" s="12" t="str">
        <f t="shared" si="777"/>
        <v>568.628270299753i</v>
      </c>
      <c r="J1578" s="12" t="str">
        <f t="shared" si="778"/>
        <v>-275.570485584918+122.981102689966i</v>
      </c>
      <c r="K1578" s="12" t="str">
        <f t="shared" si="779"/>
        <v>0.767931988068699-1.72074722229295i</v>
      </c>
      <c r="L1578" s="12" t="str">
        <f t="shared" si="780"/>
        <v>0.0389005508047481-0.0733170263451449i</v>
      </c>
      <c r="M1578" s="12" t="str">
        <f t="shared" si="781"/>
        <v>0.806832538873447-1.79406424863809i</v>
      </c>
      <c r="N1578" s="12" t="str">
        <f t="shared" si="782"/>
        <v>-1.81961046495921i</v>
      </c>
      <c r="O1578" s="12" t="str">
        <f t="shared" si="783"/>
        <v>-0.246254789302642-0.96920512727983i</v>
      </c>
      <c r="P1578" s="12" t="str">
        <f t="shared" si="784"/>
        <v>1.24625478930264+0.96920512727983i</v>
      </c>
      <c r="Q1578" s="12" t="str">
        <f t="shared" si="785"/>
        <v>-1.24625478930264+0.85040533767938i</v>
      </c>
      <c r="R1578" s="12" t="str">
        <f t="shared" si="786"/>
        <v>-0.320221807829089-0.996203563312876i</v>
      </c>
      <c r="S1578" s="12" t="str">
        <f t="shared" si="787"/>
        <v>0.186336696150665i</v>
      </c>
      <c r="T1578" s="12" t="str">
        <f t="shared" si="788"/>
        <v>0.185629280681241-0.0596690737062656i</v>
      </c>
      <c r="U1578" s="12" t="str">
        <f t="shared" si="789"/>
        <v>0.001-0.0109913634731972i</v>
      </c>
      <c r="V1578" s="12" t="str">
        <f t="shared" si="790"/>
        <v>0.0015-0.00334083996145811i</v>
      </c>
      <c r="W1578" s="12" t="str">
        <f t="shared" si="791"/>
        <v>0.000926601217573401-0.00261905920727705i</v>
      </c>
      <c r="X1578" s="12" t="str">
        <f t="shared" si="792"/>
        <v>0.00112626655170624-0.00242346961015275i</v>
      </c>
      <c r="Y1578" s="12" t="str">
        <f t="shared" si="793"/>
        <v>0.00029+0.136470784871941i</v>
      </c>
      <c r="Z1578" s="12" t="str">
        <f t="shared" si="794"/>
        <v>-0.21586117893973-0.103104754922003i</v>
      </c>
      <c r="AA1578" s="12" t="str">
        <f t="shared" si="795"/>
        <v>0.945717721544099-89.5106372566344i</v>
      </c>
      <c r="AB1578" s="12" t="str">
        <f t="shared" si="796"/>
        <v>0.463365354640583-0.148945152389275i</v>
      </c>
      <c r="AC1578" s="12" t="str">
        <f t="shared" si="797"/>
        <v>1.10664107260111-0.951481012273311i</v>
      </c>
      <c r="AD1578" s="12" t="str">
        <f t="shared" si="798"/>
        <v>0.307280120905151+0.129604848086748i</v>
      </c>
      <c r="AE1578" s="12" t="str">
        <f t="shared" si="799"/>
        <v>-0.0529669730646408-0.0596586968626389i</v>
      </c>
      <c r="AF1578" s="12" t="str">
        <f t="shared" si="800"/>
        <v>-13.0221039172193-2.02970293449606i</v>
      </c>
      <c r="AG1578" s="12" t="str">
        <f t="shared" si="801"/>
        <v>1.0430476383346-0.0991238168095131i</v>
      </c>
      <c r="AH1578" s="12" t="str">
        <f t="shared" si="802"/>
        <v>0.460447371967913+0.891646975210223i</v>
      </c>
      <c r="AI1578" s="12">
        <f t="shared" si="803"/>
        <v>3.0493565391312462E-2</v>
      </c>
      <c r="AJ1578" s="12">
        <f t="shared" si="804"/>
        <v>62.688125298174356</v>
      </c>
      <c r="AK1578" s="12"/>
      <c r="AL1578" s="12"/>
      <c r="AM1578" s="12"/>
      <c r="AN1578" s="12"/>
    </row>
    <row r="1579" spans="1:40" x14ac:dyDescent="0.35">
      <c r="A1579" s="12"/>
      <c r="B1579" s="12">
        <f t="shared" si="770"/>
        <v>144900</v>
      </c>
      <c r="C1579" s="29" t="str">
        <f t="shared" si="772"/>
        <v>-3.29910508679886E-06+0.0153184413925856i</v>
      </c>
      <c r="D1579" s="28" t="str">
        <f t="shared" si="773"/>
        <v>-5.39908632600285+0.117441384009823i</v>
      </c>
      <c r="E1579" s="12" t="str">
        <f t="shared" si="774"/>
        <v>4200</v>
      </c>
      <c r="F1579" s="12" t="str">
        <f t="shared" si="775"/>
        <v>0.704225352112676</v>
      </c>
      <c r="G1579" s="12" t="str">
        <f t="shared" si="771"/>
        <v>0.704225352112676</v>
      </c>
      <c r="H1579" s="12" t="str">
        <f t="shared" si="776"/>
        <v>7.62384503563495+2.14599602536312i</v>
      </c>
      <c r="I1579" s="12" t="str">
        <f t="shared" si="777"/>
        <v>569.020969381451i</v>
      </c>
      <c r="J1579" s="12" t="str">
        <f t="shared" si="778"/>
        <v>-275.952620925309+123.066034390718i</v>
      </c>
      <c r="K1579" s="12" t="str">
        <f t="shared" si="779"/>
        <v>0.767041778386787-1.71994807627448i</v>
      </c>
      <c r="L1579" s="12" t="str">
        <f t="shared" si="780"/>
        <v>0.0388586545331746-0.0732886419675954i</v>
      </c>
      <c r="M1579" s="12" t="str">
        <f t="shared" si="781"/>
        <v>0.805900432919962-1.79323671824208i</v>
      </c>
      <c r="N1579" s="12" t="str">
        <f t="shared" si="782"/>
        <v>-1.82086710202064i</v>
      </c>
      <c r="O1579" s="12" t="str">
        <f t="shared" si="783"/>
        <v>-0.247472533630198-0.968894909212888i</v>
      </c>
      <c r="P1579" s="12" t="str">
        <f t="shared" si="784"/>
        <v>1.2474725336302+0.968894909212888i</v>
      </c>
      <c r="Q1579" s="12" t="str">
        <f t="shared" si="785"/>
        <v>-1.2474725336302+0.851972192807752i</v>
      </c>
      <c r="R1579" s="12" t="str">
        <f t="shared" si="786"/>
        <v>-0.320202455805953-0.995371412318728i</v>
      </c>
      <c r="S1579" s="12" t="str">
        <f t="shared" si="787"/>
        <v>0.186465381714305i</v>
      </c>
      <c r="T1579" s="12" t="str">
        <f t="shared" si="788"/>
        <v>0.185602310345518-0.0597066731477149i</v>
      </c>
      <c r="U1579" s="12" t="str">
        <f t="shared" si="789"/>
        <v>0.001-0.0109837779911591i</v>
      </c>
      <c r="V1579" s="12" t="str">
        <f t="shared" si="790"/>
        <v>0.0015-0.00333853434381735i</v>
      </c>
      <c r="W1579" s="12" t="str">
        <f t="shared" si="791"/>
        <v>0.000926587893148883-0.00261732804762799i</v>
      </c>
      <c r="X1579" s="12" t="str">
        <f t="shared" si="792"/>
        <v>0.0011259520441299-0.00242189885159216i</v>
      </c>
      <c r="Y1579" s="12" t="str">
        <f t="shared" si="793"/>
        <v>0.00029+0.136565032651548i</v>
      </c>
      <c r="Z1579" s="12" t="str">
        <f t="shared" si="794"/>
        <v>-0.21556782842196-0.102999369743858i</v>
      </c>
      <c r="AA1579" s="12" t="str">
        <f t="shared" si="795"/>
        <v>0.944157633799294-89.4467184281062i</v>
      </c>
      <c r="AB1579" s="12" t="str">
        <f t="shared" si="796"/>
        <v>0.463298031645358-0.149039007617596i</v>
      </c>
      <c r="AC1579" s="12" t="str">
        <f t="shared" si="797"/>
        <v>1.10610986336373-0.950913642596719i</v>
      </c>
      <c r="AD1579" s="12" t="str">
        <f t="shared" si="798"/>
        <v>0.307457298835931+0.129576940870561i</v>
      </c>
      <c r="AE1579" s="12" t="str">
        <f t="shared" si="799"/>
        <v>-0.0529315589995384-0.0596005277602776i</v>
      </c>
      <c r="AF1579" s="12" t="str">
        <f t="shared" si="800"/>
        <v>-13.0229313616378-2.0285546413533i</v>
      </c>
      <c r="AG1579" s="12" t="str">
        <f t="shared" si="801"/>
        <v>1.04300748348813-0.0991109134747179i</v>
      </c>
      <c r="AH1579" s="12" t="str">
        <f t="shared" si="802"/>
        <v>0.460329732249229+0.890858269757976i</v>
      </c>
      <c r="AI1579" s="12">
        <f t="shared" si="803"/>
        <v>2.3958612157541078E-2</v>
      </c>
      <c r="AJ1579" s="12">
        <f t="shared" si="804"/>
        <v>62.673420321919899</v>
      </c>
      <c r="AK1579" s="12"/>
      <c r="AL1579" s="12"/>
      <c r="AM1579" s="12"/>
      <c r="AN1579" s="12"/>
    </row>
    <row r="1580" spans="1:40" x14ac:dyDescent="0.35">
      <c r="A1580" s="12"/>
      <c r="B1580" s="12">
        <f t="shared" si="770"/>
        <v>145000</v>
      </c>
      <c r="C1580" s="29" t="str">
        <f t="shared" si="772"/>
        <v>-3.29455616636907E-06+0.0153078769512249i</v>
      </c>
      <c r="D1580" s="28" t="str">
        <f t="shared" si="773"/>
        <v>-5.39908629112779+0.117360389959391i</v>
      </c>
      <c r="E1580" s="12" t="str">
        <f t="shared" si="774"/>
        <v>4200</v>
      </c>
      <c r="F1580" s="12" t="str">
        <f t="shared" si="775"/>
        <v>0.704225352112676</v>
      </c>
      <c r="G1580" s="12" t="str">
        <f t="shared" si="771"/>
        <v>0.704225352112676</v>
      </c>
      <c r="H1580" s="12" t="str">
        <f t="shared" si="776"/>
        <v>7.62467099771788+2.14476785941134i</v>
      </c>
      <c r="I1580" s="12" t="str">
        <f t="shared" si="777"/>
        <v>569.41366846315i</v>
      </c>
      <c r="J1580" s="12" t="str">
        <f t="shared" si="778"/>
        <v>-276.335020080226+123.150966091471i</v>
      </c>
      <c r="K1580" s="12" t="str">
        <f t="shared" si="779"/>
        <v>0.766153017758602-1.71914940065997i</v>
      </c>
      <c r="L1580" s="12" t="str">
        <f t="shared" si="780"/>
        <v>0.0388168195793007-0.0732602642518383i</v>
      </c>
      <c r="M1580" s="12" t="str">
        <f t="shared" si="781"/>
        <v>0.804969837337903-1.79240966491181i</v>
      </c>
      <c r="N1580" s="12" t="str">
        <f t="shared" si="782"/>
        <v>-1.82212373908208i</v>
      </c>
      <c r="O1580" s="12" t="str">
        <f t="shared" si="783"/>
        <v>-0.248689887164855-0.968583161128631i</v>
      </c>
      <c r="P1580" s="12" t="str">
        <f t="shared" si="784"/>
        <v>1.24868988716486+0.968583161128631i</v>
      </c>
      <c r="Q1580" s="12" t="str">
        <f t="shared" si="785"/>
        <v>-1.24868988716486+0.853540577953449i</v>
      </c>
      <c r="R1580" s="12" t="str">
        <f t="shared" si="786"/>
        <v>-0.320183086831774-0.994540302503453i</v>
      </c>
      <c r="S1580" s="12" t="str">
        <f t="shared" si="787"/>
        <v>0.186594067277945i</v>
      </c>
      <c r="T1580" s="12" t="str">
        <f t="shared" si="788"/>
        <v>0.185575320115957-0.0597442644455481i</v>
      </c>
      <c r="U1580" s="12" t="str">
        <f t="shared" si="789"/>
        <v>0.001-0.0109762029718549i</v>
      </c>
      <c r="V1580" s="12" t="str">
        <f t="shared" si="790"/>
        <v>0.0015-0.00333623190633886i</v>
      </c>
      <c r="W1580" s="12" t="str">
        <f t="shared" si="791"/>
        <v>0.000926574560613867-0.00261559932221768i</v>
      </c>
      <c r="X1580" s="12" t="str">
        <f t="shared" si="792"/>
        <v>0.00112563814587659-0.0024203302471418i</v>
      </c>
      <c r="Y1580" s="12" t="str">
        <f t="shared" si="793"/>
        <v>0.00029+0.136659280431156i</v>
      </c>
      <c r="Z1580" s="12" t="str">
        <f t="shared" si="794"/>
        <v>-0.21527508947048-0.102894199933004i</v>
      </c>
      <c r="AA1580" s="12" t="str">
        <f t="shared" si="795"/>
        <v>0.942601470411477-89.3828922302687i</v>
      </c>
      <c r="AB1580" s="12" t="str">
        <f t="shared" si="796"/>
        <v>0.463230658991397-0.14913284251793i</v>
      </c>
      <c r="AC1580" s="12" t="str">
        <f t="shared" si="797"/>
        <v>1.10557955993333-0.950346550243044i</v>
      </c>
      <c r="AD1580" s="12" t="str">
        <f t="shared" si="798"/>
        <v>0.307634477128307+0.129548814709831i</v>
      </c>
      <c r="AE1580" s="12" t="str">
        <f t="shared" si="799"/>
        <v>-0.0528962179461638-0.0595424360733787i</v>
      </c>
      <c r="AF1580" s="12" t="str">
        <f t="shared" si="800"/>
        <v>-13.0237572888457-2.02740746945195i</v>
      </c>
      <c r="AG1580" s="12" t="str">
        <f t="shared" si="801"/>
        <v>1.04296731652442-0.0990980300123051i</v>
      </c>
      <c r="AH1580" s="12" t="str">
        <f t="shared" si="802"/>
        <v>0.460212388191902+0.890070618249758i</v>
      </c>
      <c r="AI1580" s="12">
        <f t="shared" si="803"/>
        <v>1.7428604583887581E-2</v>
      </c>
      <c r="AJ1580" s="12">
        <f t="shared" si="804"/>
        <v>62.658705856447135</v>
      </c>
      <c r="AK1580" s="12"/>
      <c r="AL1580" s="12"/>
      <c r="AM1580" s="12"/>
      <c r="AN1580" s="12"/>
    </row>
    <row r="1581" spans="1:40" x14ac:dyDescent="0.35">
      <c r="A1581" s="12"/>
      <c r="B1581" s="12">
        <f t="shared" si="770"/>
        <v>145100</v>
      </c>
      <c r="C1581" s="29" t="str">
        <f t="shared" si="772"/>
        <v>-0.0000032900166477707+0.0152973270714629i</v>
      </c>
      <c r="D1581" s="28" t="str">
        <f t="shared" si="773"/>
        <v>-5.39908625632482+0.117279507547882i</v>
      </c>
      <c r="E1581" s="12" t="str">
        <f t="shared" si="774"/>
        <v>4200</v>
      </c>
      <c r="F1581" s="12" t="str">
        <f t="shared" si="775"/>
        <v>0.704225352112676</v>
      </c>
      <c r="G1581" s="12" t="str">
        <f t="shared" si="771"/>
        <v>0.704225352112676</v>
      </c>
      <c r="H1581" s="12" t="str">
        <f t="shared" si="776"/>
        <v>7.62549544609922+2.14354092511283i</v>
      </c>
      <c r="I1581" s="12" t="str">
        <f t="shared" si="777"/>
        <v>569.806367544849i</v>
      </c>
      <c r="J1581" s="12" t="str">
        <f t="shared" si="778"/>
        <v>-276.717683049668+123.235897792224i</v>
      </c>
      <c r="K1581" s="12" t="str">
        <f t="shared" si="779"/>
        <v>0.765265703282033-1.71835119574177i</v>
      </c>
      <c r="L1581" s="12" t="str">
        <f t="shared" si="780"/>
        <v>0.0387750458384133-0.0732318932395439i</v>
      </c>
      <c r="M1581" s="12" t="str">
        <f t="shared" si="781"/>
        <v>0.804040749120446-1.79158308898131i</v>
      </c>
      <c r="N1581" s="12" t="str">
        <f t="shared" si="782"/>
        <v>-1.82338037614352i</v>
      </c>
      <c r="O1581" s="12" t="str">
        <f t="shared" si="783"/>
        <v>-0.249906847984234-0.968269883519355i</v>
      </c>
      <c r="P1581" s="12" t="str">
        <f t="shared" si="784"/>
        <v>1.24990684798423+0.968269883519355i</v>
      </c>
      <c r="Q1581" s="12" t="str">
        <f t="shared" si="785"/>
        <v>-1.24990684798423+0.855110492624165i</v>
      </c>
      <c r="R1581" s="12" t="str">
        <f t="shared" si="786"/>
        <v>-0.32016370089835-0.993710231700874i</v>
      </c>
      <c r="S1581" s="12" t="str">
        <f t="shared" si="787"/>
        <v>0.186722752841585i</v>
      </c>
      <c r="T1581" s="12" t="str">
        <f t="shared" si="788"/>
        <v>0.185548309990036-0.0597818475916898i</v>
      </c>
      <c r="U1581" s="12" t="str">
        <f t="shared" si="789"/>
        <v>0.001-0.0109686383936523i</v>
      </c>
      <c r="V1581" s="12" t="str">
        <f t="shared" si="790"/>
        <v>0.0015-0.00333393264244752i</v>
      </c>
      <c r="W1581" s="12" t="str">
        <f t="shared" si="791"/>
        <v>0.000926561219970482-0.00261387302600116i</v>
      </c>
      <c r="X1581" s="12" t="str">
        <f t="shared" si="792"/>
        <v>0.00112532485527213-0.00241876379249239i</v>
      </c>
      <c r="Y1581" s="12" t="str">
        <f t="shared" si="793"/>
        <v>0.00029+0.136753528210764i</v>
      </c>
      <c r="Z1581" s="12" t="str">
        <f t="shared" si="794"/>
        <v>-0.214982960381783-0.10278924484179i</v>
      </c>
      <c r="AA1581" s="12" t="str">
        <f t="shared" si="795"/>
        <v>0.941049218098495-89.3191584591751i</v>
      </c>
      <c r="AB1581" s="12" t="str">
        <f t="shared" si="796"/>
        <v>0.463163236672405-0.14922665707012i</v>
      </c>
      <c r="AC1581" s="12" t="str">
        <f t="shared" si="797"/>
        <v>1.10505016054709-0.949779735399528i</v>
      </c>
      <c r="AD1581" s="12" t="str">
        <f t="shared" si="798"/>
        <v>0.307811655535848+0.129520469556558i</v>
      </c>
      <c r="AE1581" s="12" t="str">
        <f t="shared" si="799"/>
        <v>-0.0528609496898415-0.0594844216013382i</v>
      </c>
      <c r="AF1581" s="12" t="str">
        <f t="shared" si="800"/>
        <v>-13.024581702424-2.02626141756495i</v>
      </c>
      <c r="AG1581" s="12" t="str">
        <f t="shared" si="801"/>
        <v>1.04292713744769-0.0990851662972162i</v>
      </c>
      <c r="AH1581" s="12" t="str">
        <f t="shared" si="802"/>
        <v>0.460095339007366+0.889284017930801i</v>
      </c>
      <c r="AI1581" s="12">
        <f t="shared" si="803"/>
        <v>1.090353297807792E-2</v>
      </c>
      <c r="AJ1581" s="12">
        <f t="shared" si="804"/>
        <v>62.643981897177468</v>
      </c>
      <c r="AK1581" s="12"/>
      <c r="AL1581" s="12"/>
      <c r="AM1581" s="12"/>
      <c r="AN1581" s="12"/>
    </row>
    <row r="1582" spans="1:40" x14ac:dyDescent="0.35">
      <c r="A1582" s="12"/>
      <c r="B1582" s="12">
        <f t="shared" ref="B1582:B1645" si="805">B1581+100</f>
        <v>145200</v>
      </c>
      <c r="C1582" s="29" t="str">
        <f t="shared" si="772"/>
        <v>-3.28548650511229E-06+0.0152867917232138i</v>
      </c>
      <c r="D1582" s="28" t="str">
        <f t="shared" si="773"/>
        <v>-5.39908622159372+0.117198736544639i</v>
      </c>
      <c r="E1582" s="12" t="str">
        <f t="shared" si="774"/>
        <v>4200</v>
      </c>
      <c r="F1582" s="12" t="str">
        <f t="shared" si="775"/>
        <v>0.704225352112676</v>
      </c>
      <c r="G1582" s="12" t="str">
        <f t="shared" si="771"/>
        <v>0.704225352112676</v>
      </c>
      <c r="H1582" s="12" t="str">
        <f t="shared" si="776"/>
        <v>7.62631838435007+2.14231522101017i</v>
      </c>
      <c r="I1582" s="12" t="str">
        <f t="shared" si="777"/>
        <v>570.199066626547i</v>
      </c>
      <c r="J1582" s="12" t="str">
        <f t="shared" si="778"/>
        <v>-277.100609833636+123.320829492976i</v>
      </c>
      <c r="K1582" s="12" t="str">
        <f t="shared" si="779"/>
        <v>0.764379832061466-1.71755346180856i</v>
      </c>
      <c r="L1582" s="12" t="str">
        <f t="shared" si="780"/>
        <v>0.0387333332059773-0.0732035289721737i</v>
      </c>
      <c r="M1582" s="12" t="str">
        <f t="shared" si="781"/>
        <v>0.803113165267443-1.79075699078073i</v>
      </c>
      <c r="N1582" s="12" t="str">
        <f t="shared" si="782"/>
        <v>-1.82463701320495i</v>
      </c>
      <c r="O1582" s="12" t="str">
        <f t="shared" si="783"/>
        <v>-0.25112341416658-0.96795507687977i</v>
      </c>
      <c r="P1582" s="12" t="str">
        <f t="shared" si="784"/>
        <v>1.25112341416658+0.96795507687977i</v>
      </c>
      <c r="Q1582" s="12" t="str">
        <f t="shared" si="785"/>
        <v>-1.25112341416658+0.85668193632518i</v>
      </c>
      <c r="R1582" s="12" t="str">
        <f t="shared" si="786"/>
        <v>-0.3201442979975-0.99288119775076i</v>
      </c>
      <c r="S1582" s="12" t="str">
        <f t="shared" si="787"/>
        <v>0.186851438405225i</v>
      </c>
      <c r="T1582" s="12" t="str">
        <f t="shared" si="788"/>
        <v>0.185521279965232-0.0598194225780639i</v>
      </c>
      <c r="U1582" s="12" t="str">
        <f t="shared" si="789"/>
        <v>0.001-0.010961084234979i</v>
      </c>
      <c r="V1582" s="12" t="str">
        <f t="shared" si="790"/>
        <v>0.0015-0.00333163654558632i</v>
      </c>
      <c r="W1582" s="12" t="str">
        <f t="shared" si="791"/>
        <v>0.000926547871220839-0.00261214915394727i</v>
      </c>
      <c r="X1582" s="12" t="str">
        <f t="shared" si="792"/>
        <v>0.00112501217064794-0.00241719948334591i</v>
      </c>
      <c r="Y1582" s="12" t="str">
        <f t="shared" si="793"/>
        <v>0.00029+0.136847775990371i</v>
      </c>
      <c r="Z1582" s="12" t="str">
        <f t="shared" si="794"/>
        <v>-0.214691439458293-0.102684503825075i</v>
      </c>
      <c r="AA1582" s="12" t="str">
        <f t="shared" si="795"/>
        <v>0.939500863634444-89.2555169114863i</v>
      </c>
      <c r="AB1582" s="12" t="str">
        <f t="shared" si="796"/>
        <v>0.463095764682085-0.149320451254006i</v>
      </c>
      <c r="AC1582" s="12" t="str">
        <f t="shared" si="797"/>
        <v>1.10452166344613-0.949213198251159i</v>
      </c>
      <c r="AD1582" s="12" t="str">
        <f t="shared" si="798"/>
        <v>0.307988833811995+0.129491905362976i</v>
      </c>
      <c r="AE1582" s="12" t="str">
        <f t="shared" si="799"/>
        <v>-0.0528257540166176-0.0594264841442228i</v>
      </c>
      <c r="AF1582" s="12" t="str">
        <f t="shared" si="800"/>
        <v>-13.0254046059438-2.02511648446553i</v>
      </c>
      <c r="AG1582" s="12" t="str">
        <f t="shared" si="801"/>
        <v>1.04288694626226-0.0990723222047185i</v>
      </c>
      <c r="AH1582" s="12" t="str">
        <f t="shared" si="802"/>
        <v>0.459978583908912+0.888498466055069i</v>
      </c>
      <c r="AI1582" s="12">
        <f t="shared" si="803"/>
        <v>4.3833876674116371E-3</v>
      </c>
      <c r="AJ1582" s="12">
        <f t="shared" si="804"/>
        <v>62.629248439551162</v>
      </c>
      <c r="AK1582" s="12"/>
      <c r="AL1582" s="12"/>
      <c r="AM1582" s="12"/>
      <c r="AN1582" s="12"/>
    </row>
    <row r="1583" spans="1:40" x14ac:dyDescent="0.35">
      <c r="A1583" s="12"/>
      <c r="B1583" s="12">
        <f t="shared" si="805"/>
        <v>145300</v>
      </c>
      <c r="C1583" s="29" t="str">
        <f t="shared" si="772"/>
        <v>-3.28096571259146E-06+0.0152762708764743i</v>
      </c>
      <c r="D1583" s="28" t="str">
        <f t="shared" si="773"/>
        <v>-5.39908618693432+0.117118076719636i</v>
      </c>
      <c r="E1583" s="12" t="str">
        <f t="shared" si="774"/>
        <v>4200</v>
      </c>
      <c r="F1583" s="12" t="str">
        <f t="shared" si="775"/>
        <v>0.704225352112676</v>
      </c>
      <c r="G1583" s="12" t="str">
        <f t="shared" si="771"/>
        <v>0.704225352112676</v>
      </c>
      <c r="H1583" s="12" t="str">
        <f t="shared" si="776"/>
        <v>7.62713981603152+2.1410907456469i</v>
      </c>
      <c r="I1583" s="12" t="str">
        <f t="shared" si="777"/>
        <v>570.591765708246i</v>
      </c>
      <c r="J1583" s="12" t="str">
        <f t="shared" si="778"/>
        <v>-277.48380043213+123.405761193729i</v>
      </c>
      <c r="K1583" s="12" t="str">
        <f t="shared" si="779"/>
        <v>0.763495401207793-1.71675619914541i</v>
      </c>
      <c r="L1583" s="12" t="str">
        <f t="shared" si="780"/>
        <v>0.0386916815776349-0.0731751714909805i</v>
      </c>
      <c r="M1583" s="12" t="str">
        <f t="shared" si="781"/>
        <v>0.802187082785428-1.78993137063639i</v>
      </c>
      <c r="N1583" s="12" t="str">
        <f t="shared" si="782"/>
        <v>-1.82589365026639i</v>
      </c>
      <c r="O1583" s="12" t="str">
        <f t="shared" si="783"/>
        <v>-0.252339583790786-0.967638741706993i</v>
      </c>
      <c r="P1583" s="12" t="str">
        <f t="shared" si="784"/>
        <v>1.25233958379079+0.967638741706993i</v>
      </c>
      <c r="Q1583" s="12" t="str">
        <f t="shared" si="785"/>
        <v>-1.25233958379079+0.858254908559397i</v>
      </c>
      <c r="R1583" s="12" t="str">
        <f t="shared" si="786"/>
        <v>-0.320124878121004-0.992053198498811i</v>
      </c>
      <c r="S1583" s="12" t="str">
        <f t="shared" si="787"/>
        <v>0.186980123968865i</v>
      </c>
      <c r="T1583" s="12" t="str">
        <f t="shared" si="788"/>
        <v>0.185494230039017-0.0598569893965831i</v>
      </c>
      <c r="U1583" s="12" t="str">
        <f t="shared" si="789"/>
        <v>0.001-0.0109535404743218i</v>
      </c>
      <c r="V1583" s="12" t="str">
        <f t="shared" si="790"/>
        <v>0.0015-0.00332934360921634i</v>
      </c>
      <c r="W1583" s="12" t="str">
        <f t="shared" si="791"/>
        <v>0.000926534514367068-0.00261042770103876i</v>
      </c>
      <c r="X1583" s="12" t="str">
        <f t="shared" si="792"/>
        <v>0.00112470009034113-0.00241563731541568i</v>
      </c>
      <c r="Y1583" s="12" t="str">
        <f t="shared" si="793"/>
        <v>0.00029+0.136942023769979i</v>
      </c>
      <c r="Z1583" s="12" t="str">
        <f t="shared" si="794"/>
        <v>-0.214400525008345-0.102579976240222i</v>
      </c>
      <c r="AA1583" s="12" t="str">
        <f t="shared" si="795"/>
        <v>0.937956393849315-89.1919673844618i</v>
      </c>
      <c r="AB1583" s="12" t="str">
        <f t="shared" si="796"/>
        <v>0.463028243014126-0.149414225049401i</v>
      </c>
      <c r="AC1583" s="12" t="str">
        <f t="shared" si="797"/>
        <v>1.10399406687552-0.948646938980658i</v>
      </c>
      <c r="AD1583" s="12" t="str">
        <f t="shared" si="798"/>
        <v>0.308166011710047+0.12946312208155i</v>
      </c>
      <c r="AE1583" s="12" t="str">
        <f t="shared" si="799"/>
        <v>-0.0527906307132517-0.0593686235027646i</v>
      </c>
      <c r="AF1583" s="12" t="str">
        <f t="shared" si="800"/>
        <v>-13.0262260029658-2.02397266892726i</v>
      </c>
      <c r="AG1583" s="12" t="str">
        <f t="shared" si="801"/>
        <v>1.04284674297252-0.0990594976103915i</v>
      </c>
      <c r="AH1583" s="12" t="str">
        <f t="shared" si="802"/>
        <v>0.459862122111626+0.887713959885161i</v>
      </c>
      <c r="AI1583" s="12">
        <f t="shared" si="803"/>
        <v>-2.1318410020293101E-3</v>
      </c>
      <c r="AJ1583" s="12">
        <f t="shared" si="804"/>
        <v>62.61450547902853</v>
      </c>
      <c r="AK1583" s="12"/>
      <c r="AL1583" s="12"/>
      <c r="AM1583" s="12"/>
      <c r="AN1583" s="12"/>
    </row>
    <row r="1584" spans="1:40" x14ac:dyDescent="0.35">
      <c r="A1584" s="12"/>
      <c r="B1584" s="12">
        <f t="shared" si="805"/>
        <v>145400</v>
      </c>
      <c r="C1584" s="29" t="str">
        <f t="shared" si="772"/>
        <v>-3.27645424449456E-06+0.015265764501324i</v>
      </c>
      <c r="D1584" s="28" t="str">
        <f t="shared" si="773"/>
        <v>-5.39908615234639+0.117037527843484i</v>
      </c>
      <c r="E1584" s="12" t="str">
        <f t="shared" si="774"/>
        <v>4200</v>
      </c>
      <c r="F1584" s="12" t="str">
        <f t="shared" si="775"/>
        <v>0.704225352112676</v>
      </c>
      <c r="G1584" s="12" t="str">
        <f t="shared" si="771"/>
        <v>0.704225352112676</v>
      </c>
      <c r="H1584" s="12" t="str">
        <f t="shared" si="776"/>
        <v>7.62795974469447+2.13986749756747i</v>
      </c>
      <c r="I1584" s="12" t="str">
        <f t="shared" si="777"/>
        <v>570.984464789945i</v>
      </c>
      <c r="J1584" s="12" t="str">
        <f t="shared" si="778"/>
        <v>-277.867254845149+123.490692894482i</v>
      </c>
      <c r="K1584" s="12" t="str">
        <f t="shared" si="779"/>
        <v>0.762612407838372-1.71595940803379i</v>
      </c>
      <c r="L1584" s="12" t="str">
        <f t="shared" si="780"/>
        <v>0.0386500908492069-0.0731468208370108i</v>
      </c>
      <c r="M1584" s="12" t="str">
        <f t="shared" si="781"/>
        <v>0.801262498687579-1.7891062288708i</v>
      </c>
      <c r="N1584" s="12" t="str">
        <f t="shared" si="782"/>
        <v>-1.82715028732782i</v>
      </c>
      <c r="O1584" s="12" t="str">
        <f t="shared" si="783"/>
        <v>-0.253555354936337-0.967320878500567i</v>
      </c>
      <c r="P1584" s="12" t="str">
        <f t="shared" si="784"/>
        <v>1.25355535493634+0.967320878500567i</v>
      </c>
      <c r="Q1584" s="12" t="str">
        <f t="shared" si="785"/>
        <v>-1.25355535493634+0.859829408827253i</v>
      </c>
      <c r="R1584" s="12" t="str">
        <f t="shared" si="786"/>
        <v>-0.320105441260643-0.991226231796676i</v>
      </c>
      <c r="S1584" s="12" t="str">
        <f t="shared" si="787"/>
        <v>0.187108809532505i</v>
      </c>
      <c r="T1584" s="12" t="str">
        <f t="shared" si="788"/>
        <v>0.185467160208867-0.0598945480391561i</v>
      </c>
      <c r="U1584" s="12" t="str">
        <f t="shared" si="789"/>
        <v>0.001-0.0109460070902266i</v>
      </c>
      <c r="V1584" s="12" t="str">
        <f t="shared" si="790"/>
        <v>0.0015-0.00332705382681661i</v>
      </c>
      <c r="W1584" s="12" t="str">
        <f t="shared" si="791"/>
        <v>0.000926521149411286-0.00260870866227213i</v>
      </c>
      <c r="X1584" s="12" t="str">
        <f t="shared" si="792"/>
        <v>0.00112438861269443-0.00241407728442628i</v>
      </c>
      <c r="Y1584" s="12" t="str">
        <f t="shared" si="793"/>
        <v>0.00029+0.137036271549587i</v>
      </c>
      <c r="Z1584" s="12" t="str">
        <f t="shared" si="794"/>
        <v>-0.214110215346161-0.102475661447085i</v>
      </c>
      <c r="AA1584" s="12" t="str">
        <f t="shared" si="795"/>
        <v>0.936415795628824-89.1285096759641i</v>
      </c>
      <c r="AB1584" s="12" t="str">
        <f t="shared" si="796"/>
        <v>0.462960671662228-0.149507978436107i</v>
      </c>
      <c r="AC1584" s="12" t="str">
        <f t="shared" si="797"/>
        <v>1.10346736908424-0.948080957768545i</v>
      </c>
      <c r="AD1584" s="12" t="str">
        <f t="shared" si="798"/>
        <v>0.308343188983175+0.129434119664997i</v>
      </c>
      <c r="AE1584" s="12" t="str">
        <f t="shared" si="799"/>
        <v>-0.0527555795672178-0.0593108394783676i</v>
      </c>
      <c r="AF1584" s="12" t="str">
        <f t="shared" si="800"/>
        <v>-13.0270458970409-2.02282996972399i</v>
      </c>
      <c r="AG1584" s="12" t="str">
        <f t="shared" si="801"/>
        <v>1.04280652758295-0.0990466923901381i</v>
      </c>
      <c r="AH1584" s="12" t="str">
        <f t="shared" si="802"/>
        <v>0.459745952832412+0.886930496692426i</v>
      </c>
      <c r="AI1584" s="12">
        <f t="shared" si="803"/>
        <v>-8.6421626641558502E-3</v>
      </c>
      <c r="AJ1584" s="12">
        <f t="shared" si="804"/>
        <v>62.599753011092275</v>
      </c>
      <c r="AK1584" s="12"/>
      <c r="AL1584" s="12"/>
      <c r="AM1584" s="12"/>
      <c r="AN1584" s="12"/>
    </row>
    <row r="1585" spans="1:40" x14ac:dyDescent="0.35">
      <c r="A1585" s="12"/>
      <c r="B1585" s="12">
        <f t="shared" si="805"/>
        <v>145500</v>
      </c>
      <c r="C1585" s="29" t="str">
        <f t="shared" si="772"/>
        <v>-3.27195207519624E-06+0.0152552725679245i</v>
      </c>
      <c r="D1585" s="28" t="str">
        <f t="shared" si="773"/>
        <v>-5.39908611782976+0.116957089687421i</v>
      </c>
      <c r="E1585" s="12" t="str">
        <f t="shared" si="774"/>
        <v>4200</v>
      </c>
      <c r="F1585" s="12" t="str">
        <f t="shared" si="775"/>
        <v>0.704225352112676</v>
      </c>
      <c r="G1585" s="12" t="str">
        <f t="shared" si="771"/>
        <v>0.704225352112676</v>
      </c>
      <c r="H1585" s="12" t="str">
        <f t="shared" si="776"/>
        <v>7.62877817387988+2.13864547531729i</v>
      </c>
      <c r="I1585" s="12" t="str">
        <f t="shared" si="777"/>
        <v>571.377163871644i</v>
      </c>
      <c r="J1585" s="12" t="str">
        <f t="shared" si="778"/>
        <v>-278.250973072694+123.575624595235i</v>
      </c>
      <c r="K1585" s="12" t="str">
        <f t="shared" si="779"/>
        <v>0.761730849077013-1.71516308875158i</v>
      </c>
      <c r="L1585" s="12" t="str">
        <f t="shared" si="780"/>
        <v>0.0386085609166904-0.0731184770511038i</v>
      </c>
      <c r="M1585" s="12" t="str">
        <f t="shared" si="781"/>
        <v>0.800339409993703-1.78828156580268i</v>
      </c>
      <c r="N1585" s="12" t="str">
        <f t="shared" si="782"/>
        <v>-1.82840692438926i</v>
      </c>
      <c r="O1585" s="12" t="str">
        <f t="shared" si="783"/>
        <v>-0.254770725683382-0.967001487762435i</v>
      </c>
      <c r="P1585" s="12" t="str">
        <f t="shared" si="784"/>
        <v>1.25477072568338+0.967001487762435i</v>
      </c>
      <c r="Q1585" s="12" t="str">
        <f t="shared" si="785"/>
        <v>-1.25477072568338+0.861405436626825i</v>
      </c>
      <c r="R1585" s="12" t="str">
        <f t="shared" si="786"/>
        <v>-0.32008598740819-0.99040029550187i</v>
      </c>
      <c r="S1585" s="12" t="str">
        <f t="shared" si="787"/>
        <v>0.187237495096145i</v>
      </c>
      <c r="T1585" s="12" t="str">
        <f t="shared" si="788"/>
        <v>0.185440070472252-0.0599320984976857i</v>
      </c>
      <c r="U1585" s="12" t="str">
        <f t="shared" si="789"/>
        <v>0.001-0.0109384840612986i</v>
      </c>
      <c r="V1585" s="12" t="str">
        <f t="shared" si="790"/>
        <v>0.0015-0.00332476719188409i</v>
      </c>
      <c r="W1585" s="12" t="str">
        <f t="shared" si="791"/>
        <v>0.000926507776355623-0.00260699203265766i</v>
      </c>
      <c r="X1585" s="12" t="str">
        <f t="shared" si="792"/>
        <v>0.00112407773605617-0.00241251938611351i</v>
      </c>
      <c r="Y1585" s="12" t="str">
        <f t="shared" si="793"/>
        <v>0.00029+0.137130519329194i</v>
      </c>
      <c r="Z1585" s="12" t="str">
        <f t="shared" si="794"/>
        <v>-0.213820508791823-0.102371558807996i</v>
      </c>
      <c r="AA1585" s="12" t="str">
        <f t="shared" si="795"/>
        <v>0.934879055914105-89.0651435844551i</v>
      </c>
      <c r="AB1585" s="12" t="str">
        <f t="shared" si="796"/>
        <v>0.462893050620075-0.149601711393912i</v>
      </c>
      <c r="AC1585" s="12" t="str">
        <f t="shared" si="797"/>
        <v>1.10294156832519-0.947515254793099i</v>
      </c>
      <c r="AD1585" s="12" t="str">
        <f t="shared" si="798"/>
        <v>0.308520365384415+0.12940489806626i</v>
      </c>
      <c r="AE1585" s="12" t="str">
        <f t="shared" si="799"/>
        <v>-0.0527206003667019-0.0592531318730968i</v>
      </c>
      <c r="AF1585" s="12" t="str">
        <f t="shared" si="800"/>
        <v>-13.0278642917096-2.02168838562987i</v>
      </c>
      <c r="AG1585" s="12" t="str">
        <f t="shared" si="801"/>
        <v>1.0427663000981-0.099033906420179i</v>
      </c>
      <c r="AH1585" s="12" t="str">
        <f t="shared" si="802"/>
        <v>0.459630075289995+0.886148073756805i</v>
      </c>
      <c r="AI1585" s="12">
        <f t="shared" si="803"/>
        <v>-1.5147586933867184E-2</v>
      </c>
      <c r="AJ1585" s="12">
        <f t="shared" si="804"/>
        <v>62.584991031243625</v>
      </c>
      <c r="AK1585" s="12"/>
      <c r="AL1585" s="12"/>
      <c r="AM1585" s="12"/>
      <c r="AN1585" s="12"/>
    </row>
    <row r="1586" spans="1:40" x14ac:dyDescent="0.35">
      <c r="A1586" s="12"/>
      <c r="B1586" s="12">
        <f t="shared" si="805"/>
        <v>145600</v>
      </c>
      <c r="C1586" s="29" t="str">
        <f t="shared" si="772"/>
        <v>-3.26745917915912E-06+0.0152447950465193i</v>
      </c>
      <c r="D1586" s="28" t="str">
        <f t="shared" si="773"/>
        <v>-5.39908608338422+0.116876762023315i</v>
      </c>
      <c r="E1586" s="12" t="str">
        <f t="shared" si="774"/>
        <v>4200</v>
      </c>
      <c r="F1586" s="12" t="str">
        <f t="shared" si="775"/>
        <v>0.704225352112676</v>
      </c>
      <c r="G1586" s="12" t="str">
        <f t="shared" si="771"/>
        <v>0.704225352112676</v>
      </c>
      <c r="H1586" s="12" t="str">
        <f t="shared" si="776"/>
        <v>7.62959510711858+2.13742467744273i</v>
      </c>
      <c r="I1586" s="12" t="str">
        <f t="shared" si="777"/>
        <v>571.769862953342i</v>
      </c>
      <c r="J1586" s="12" t="str">
        <f t="shared" si="778"/>
        <v>-278.634955114765+123.660556295987i</v>
      </c>
      <c r="K1586" s="12" t="str">
        <f t="shared" si="779"/>
        <v>0.760850722053976-1.7143672415731i</v>
      </c>
      <c r="L1586" s="12" t="str">
        <f t="shared" si="780"/>
        <v>0.0385670916762602-0.0730901401738931i</v>
      </c>
      <c r="M1586" s="12" t="str">
        <f t="shared" si="781"/>
        <v>0.799417813730236-1.78745738174699i</v>
      </c>
      <c r="N1586" s="12" t="str">
        <f t="shared" si="782"/>
        <v>-1.8296635614507i</v>
      </c>
      <c r="O1586" s="12" t="str">
        <f t="shared" si="783"/>
        <v>-0.255985694112677-0.966680569996962i</v>
      </c>
      <c r="P1586" s="12" t="str">
        <f t="shared" si="784"/>
        <v>1.25598569411268+0.966680569996962i</v>
      </c>
      <c r="Q1586" s="12" t="str">
        <f t="shared" si="785"/>
        <v>-1.25598569411268+0.862982991453738i</v>
      </c>
      <c r="R1586" s="12" t="str">
        <f t="shared" si="786"/>
        <v>-0.320066516555423-0.989575387477807i</v>
      </c>
      <c r="S1586" s="12" t="str">
        <f t="shared" si="787"/>
        <v>0.187366180659785i</v>
      </c>
      <c r="T1586" s="12" t="str">
        <f t="shared" si="788"/>
        <v>0.185412960826644-0.0599696407640715i</v>
      </c>
      <c r="U1586" s="12" t="str">
        <f t="shared" si="789"/>
        <v>0.001-0.0109309713662016i</v>
      </c>
      <c r="V1586" s="12" t="str">
        <f t="shared" si="790"/>
        <v>0.0015-0.00332248369793362i</v>
      </c>
      <c r="W1586" s="12" t="str">
        <f t="shared" si="791"/>
        <v>0.000926494395202199-0.00260527780721934i</v>
      </c>
      <c r="X1586" s="12" t="str">
        <f t="shared" si="792"/>
        <v>0.00112376745878026-0.00241096361622437i</v>
      </c>
      <c r="Y1586" s="12" t="str">
        <f t="shared" si="793"/>
        <v>0.00029+0.137224767108802i</v>
      </c>
      <c r="Z1586" s="12" t="str">
        <f t="shared" si="794"/>
        <v>-0.21353140367125-0.102267667687755i</v>
      </c>
      <c r="AA1586" s="12" t="str">
        <f t="shared" si="795"/>
        <v>0.933346161701345-89.0018689089903i</v>
      </c>
      <c r="AB1586" s="12" t="str">
        <f t="shared" si="796"/>
        <v>0.462825379881357-0.149695423902596i</v>
      </c>
      <c r="AC1586" s="12" t="str">
        <f t="shared" si="797"/>
        <v>1.10241666285518-0.946949830230421i</v>
      </c>
      <c r="AD1586" s="12" t="str">
        <f t="shared" si="798"/>
        <v>0.308697540666672+0.129375457238524i</v>
      </c>
      <c r="AE1586" s="12" t="str">
        <f t="shared" si="799"/>
        <v>-0.0526856929005963-0.059195500489678i</v>
      </c>
      <c r="AF1586" s="12" t="str">
        <f t="shared" si="800"/>
        <v>-13.0286811905028-2.02054791541942i</v>
      </c>
      <c r="AG1586" s="12" t="str">
        <f t="shared" si="801"/>
        <v>1.04272606052261-0.0990211395770495i</v>
      </c>
      <c r="AH1586" s="12" t="str">
        <f t="shared" si="802"/>
        <v>0.459514488704911+0.885366688366855i</v>
      </c>
      <c r="AI1586" s="12">
        <f t="shared" si="803"/>
        <v>-2.1648123406684573E-2</v>
      </c>
      <c r="AJ1586" s="12">
        <f t="shared" si="804"/>
        <v>62.570219535003993</v>
      </c>
      <c r="AK1586" s="12"/>
      <c r="AL1586" s="12"/>
      <c r="AM1586" s="12"/>
      <c r="AN1586" s="12"/>
    </row>
    <row r="1587" spans="1:40" x14ac:dyDescent="0.35">
      <c r="A1587" s="12"/>
      <c r="B1587" s="12">
        <f t="shared" si="805"/>
        <v>145700</v>
      </c>
      <c r="C1587" s="29" t="str">
        <f t="shared" si="772"/>
        <v>-3.26297553093344E-06+0.015234331907434i</v>
      </c>
      <c r="D1587" s="28" t="str">
        <f t="shared" si="773"/>
        <v>-5.39908604900959+0.116796544623661i</v>
      </c>
      <c r="E1587" s="12" t="str">
        <f t="shared" si="774"/>
        <v>4200</v>
      </c>
      <c r="F1587" s="12" t="str">
        <f t="shared" si="775"/>
        <v>0.704225352112676</v>
      </c>
      <c r="G1587" s="12" t="str">
        <f t="shared" si="771"/>
        <v>0.704225352112676</v>
      </c>
      <c r="H1587" s="12" t="str">
        <f t="shared" si="776"/>
        <v>7.63041054793154+2.13620510249111i</v>
      </c>
      <c r="I1587" s="12" t="str">
        <f t="shared" si="777"/>
        <v>572.162562035041i</v>
      </c>
      <c r="J1587" s="12" t="str">
        <f t="shared" si="778"/>
        <v>-279.019200971361+123.74548799674i</v>
      </c>
      <c r="K1587" s="12" t="str">
        <f t="shared" si="779"/>
        <v>0.759972023905967-1.71357186676913i</v>
      </c>
      <c r="L1587" s="12" t="str">
        <f t="shared" si="780"/>
        <v>0.038525683024268-0.0730618102458077i</v>
      </c>
      <c r="M1587" s="12" t="str">
        <f t="shared" si="781"/>
        <v>0.798497706930235-1.78663367701494i</v>
      </c>
      <c r="N1587" s="12" t="str">
        <f t="shared" si="782"/>
        <v>-1.83092019851213i</v>
      </c>
      <c r="O1587" s="12" t="str">
        <f t="shared" si="783"/>
        <v>-0.25720025830561-0.966358125710923i</v>
      </c>
      <c r="P1587" s="12" t="str">
        <f t="shared" si="784"/>
        <v>1.25720025830561+0.966358125710923i</v>
      </c>
      <c r="Q1587" s="12" t="str">
        <f t="shared" si="785"/>
        <v>-1.25720025830561+0.864562072801207i</v>
      </c>
      <c r="R1587" s="12" t="str">
        <f t="shared" si="786"/>
        <v>-0.320047028694085-0.98875150559377i</v>
      </c>
      <c r="S1587" s="12" t="str">
        <f t="shared" si="787"/>
        <v>0.187494866223425i</v>
      </c>
      <c r="T1587" s="12" t="str">
        <f t="shared" si="788"/>
        <v>0.185385831269514-0.0600071748302021i</v>
      </c>
      <c r="U1587" s="12" t="str">
        <f t="shared" si="789"/>
        <v>0.001-0.0109234689836579i</v>
      </c>
      <c r="V1587" s="12" t="str">
        <f t="shared" si="790"/>
        <v>0.0015-0.00332020333849783i</v>
      </c>
      <c r="W1587" s="12" t="str">
        <f t="shared" si="791"/>
        <v>0.000926481005953144-0.00260356598099477i</v>
      </c>
      <c r="X1587" s="12" t="str">
        <f t="shared" si="792"/>
        <v>0.00112345777922616-0.00240940997051702i</v>
      </c>
      <c r="Y1587" s="12" t="str">
        <f t="shared" si="793"/>
        <v>0.00029+0.13731901488841i</v>
      </c>
      <c r="Z1587" s="12" t="str">
        <f t="shared" si="794"/>
        <v>-0.213242898316171-0.102163987453614i</v>
      </c>
      <c r="AA1587" s="12" t="str">
        <f t="shared" si="795"/>
        <v>0.931817100041604-88.9386854492207i</v>
      </c>
      <c r="AB1587" s="12" t="str">
        <f t="shared" si="796"/>
        <v>0.462757659439762-0.149789115941912i</v>
      </c>
      <c r="AC1587" s="12" t="str">
        <f t="shared" si="797"/>
        <v>1.10189265093494-0.946384684254413i</v>
      </c>
      <c r="AD1587" s="12" t="str">
        <f t="shared" si="798"/>
        <v>0.308874714582709+0.129345797135217i</v>
      </c>
      <c r="AE1587" s="12" t="str">
        <f t="shared" si="799"/>
        <v>-0.0526508569584971-0.0591379451314957i</v>
      </c>
      <c r="AF1587" s="12" t="str">
        <f t="shared" si="800"/>
        <v>-13.0294965969411-2.01940855786745i</v>
      </c>
      <c r="AG1587" s="12" t="str">
        <f t="shared" si="801"/>
        <v>1.04268580886119-0.099008391737599i</v>
      </c>
      <c r="AH1587" s="12" t="str">
        <f t="shared" si="802"/>
        <v>0.459399192299472+0.884586337819688i</v>
      </c>
      <c r="AI1587" s="12">
        <f t="shared" si="803"/>
        <v>-2.8143781659126378E-2</v>
      </c>
      <c r="AJ1587" s="12">
        <f t="shared" si="804"/>
        <v>62.555438517915697</v>
      </c>
      <c r="AK1587" s="12"/>
      <c r="AL1587" s="12"/>
      <c r="AM1587" s="12"/>
      <c r="AN1587" s="12"/>
    </row>
    <row r="1588" spans="1:40" x14ac:dyDescent="0.35">
      <c r="A1588" s="12"/>
      <c r="B1588" s="12">
        <f t="shared" si="805"/>
        <v>145800</v>
      </c>
      <c r="C1588" s="29" t="str">
        <f t="shared" si="772"/>
        <v>-3.25850110515667E-06+0.0152238831210753i</v>
      </c>
      <c r="D1588" s="28" t="str">
        <f t="shared" si="773"/>
        <v>-5.39908601470566+0.116716437261577i</v>
      </c>
      <c r="E1588" s="12" t="str">
        <f t="shared" si="774"/>
        <v>4200</v>
      </c>
      <c r="F1588" s="12" t="str">
        <f t="shared" si="775"/>
        <v>0.704225352112676</v>
      </c>
      <c r="G1588" s="12" t="str">
        <f t="shared" si="771"/>
        <v>0.704225352112676</v>
      </c>
      <c r="H1588" s="12" t="str">
        <f t="shared" si="776"/>
        <v>7.63122449982965+2.13498674901073i</v>
      </c>
      <c r="I1588" s="12" t="str">
        <f t="shared" si="777"/>
        <v>572.55526111674i</v>
      </c>
      <c r="J1588" s="12" t="str">
        <f t="shared" si="778"/>
        <v>-279.403710642483+123.830419697493i</v>
      </c>
      <c r="K1588" s="12" t="str">
        <f t="shared" si="779"/>
        <v>0.759094751776087-1.71277696460692i</v>
      </c>
      <c r="L1588" s="12" t="str">
        <f t="shared" si="780"/>
        <v>0.0384843348572419-0.073033487307072i</v>
      </c>
      <c r="M1588" s="12" t="str">
        <f t="shared" si="781"/>
        <v>0.797579086633329-1.78581045191399i</v>
      </c>
      <c r="N1588" s="12" t="str">
        <f t="shared" si="782"/>
        <v>-1.83217683557357i</v>
      </c>
      <c r="O1588" s="12" t="str">
        <f t="shared" si="783"/>
        <v>-0.258414416344237-0.966034155413496i</v>
      </c>
      <c r="P1588" s="12" t="str">
        <f t="shared" si="784"/>
        <v>1.25841441634424+0.966034155413496i</v>
      </c>
      <c r="Q1588" s="12" t="str">
        <f t="shared" si="785"/>
        <v>-1.25841441634424+0.866142680160074i</v>
      </c>
      <c r="R1588" s="12" t="str">
        <f t="shared" si="786"/>
        <v>-0.320027523815934-0.98792864772485i</v>
      </c>
      <c r="S1588" s="12" t="str">
        <f t="shared" si="787"/>
        <v>0.187623551787065i</v>
      </c>
      <c r="T1588" s="12" t="str">
        <f t="shared" si="788"/>
        <v>0.185358681798328-0.0600447006879651i</v>
      </c>
      <c r="U1588" s="12" t="str">
        <f t="shared" si="789"/>
        <v>0.001-0.0109159768924482i</v>
      </c>
      <c r="V1588" s="12" t="str">
        <f t="shared" si="790"/>
        <v>0.0015-0.00331792610712712i</v>
      </c>
      <c r="W1588" s="12" t="str">
        <f t="shared" si="791"/>
        <v>0.000926467608610575-0.00260185654903519i</v>
      </c>
      <c r="X1588" s="12" t="str">
        <f t="shared" si="792"/>
        <v>0.00112314869575887-0.00240785844476071i</v>
      </c>
      <c r="Y1588" s="12" t="str">
        <f t="shared" si="793"/>
        <v>0.00029+0.137413262668018i</v>
      </c>
      <c r="Z1588" s="12" t="str">
        <f t="shared" si="794"/>
        <v>-0.212954991064108-0.102060517475273i</v>
      </c>
      <c r="AA1588" s="12" t="str">
        <f t="shared" si="795"/>
        <v>0.930291858040487-88.8755930053884i</v>
      </c>
      <c r="AB1588" s="12" t="str">
        <f t="shared" si="796"/>
        <v>0.462689889288963-0.149882787491609i</v>
      </c>
      <c r="AC1588" s="12" t="str">
        <f t="shared" si="797"/>
        <v>1.10136953082905-0.945819817036772i</v>
      </c>
      <c r="AD1588" s="12" t="str">
        <f t="shared" si="798"/>
        <v>0.309051886885168+0.129315917709999i</v>
      </c>
      <c r="AE1588" s="12" t="str">
        <f t="shared" si="799"/>
        <v>-0.0526160923307041-0.0590804656025894i</v>
      </c>
      <c r="AF1588" s="12" t="str">
        <f t="shared" si="800"/>
        <v>-13.0303105145353-2.01827031174915i</v>
      </c>
      <c r="AG1588" s="12" t="str">
        <f t="shared" si="801"/>
        <v>1.04264554511865-0.0989956627789942i</v>
      </c>
      <c r="AH1588" s="12" t="str">
        <f t="shared" si="802"/>
        <v>0.459284185297807+0.883807019420945i</v>
      </c>
      <c r="AI1588" s="12">
        <f t="shared" si="803"/>
        <v>-3.4634571248542544E-2</v>
      </c>
      <c r="AJ1588" s="12">
        <f t="shared" si="804"/>
        <v>62.540647975539621</v>
      </c>
      <c r="AK1588" s="12"/>
      <c r="AL1588" s="12"/>
      <c r="AM1588" s="12"/>
      <c r="AN1588" s="12"/>
    </row>
    <row r="1589" spans="1:40" x14ac:dyDescent="0.35">
      <c r="A1589" s="12"/>
      <c r="B1589" s="12">
        <f t="shared" si="805"/>
        <v>145900</v>
      </c>
      <c r="C1589" s="29" t="str">
        <f t="shared" si="772"/>
        <v>-3.25403587655319E-06+0.0152134486579309i</v>
      </c>
      <c r="D1589" s="28" t="str">
        <f t="shared" si="773"/>
        <v>-5.39908598047224+0.116636439710804i</v>
      </c>
      <c r="E1589" s="12" t="str">
        <f t="shared" si="774"/>
        <v>4200</v>
      </c>
      <c r="F1589" s="12" t="str">
        <f t="shared" si="775"/>
        <v>0.704225352112676</v>
      </c>
      <c r="G1589" s="12" t="str">
        <f t="shared" si="771"/>
        <v>0.704225352112676</v>
      </c>
      <c r="H1589" s="12" t="str">
        <f t="shared" si="776"/>
        <v>7.63203696631397+2.13376961555085i</v>
      </c>
      <c r="I1589" s="12" t="str">
        <f t="shared" si="777"/>
        <v>572.947960198439i</v>
      </c>
      <c r="J1589" s="12" t="str">
        <f t="shared" si="778"/>
        <v>-279.788484128131+123.915351398246i</v>
      </c>
      <c r="K1589" s="12" t="str">
        <f t="shared" si="779"/>
        <v>0.758218902813847-1.71198253535021i</v>
      </c>
      <c r="L1589" s="12" t="str">
        <f t="shared" si="780"/>
        <v>0.0384430470718877-0.073005171397708i</v>
      </c>
      <c r="M1589" s="12" t="str">
        <f t="shared" si="781"/>
        <v>0.796661949885735-1.78498770674792i</v>
      </c>
      <c r="N1589" s="12" t="str">
        <f t="shared" si="782"/>
        <v>-1.833433472635i</v>
      </c>
      <c r="O1589" s="12" t="str">
        <f t="shared" si="783"/>
        <v>-0.259628166311219-0.965708659616281i</v>
      </c>
      <c r="P1589" s="12" t="str">
        <f t="shared" si="784"/>
        <v>1.25962816631122+0.965708659616281i</v>
      </c>
      <c r="Q1589" s="12" t="str">
        <f t="shared" si="785"/>
        <v>-1.25962816631122+0.867724813018719i</v>
      </c>
      <c r="R1589" s="12" t="str">
        <f t="shared" si="786"/>
        <v>-0.320008001912705-0.987106811751992i</v>
      </c>
      <c r="S1589" s="12" t="str">
        <f t="shared" si="787"/>
        <v>0.187752237350705i</v>
      </c>
      <c r="T1589" s="12" t="str">
        <f t="shared" si="788"/>
        <v>0.185331512410558-0.0600822183292391i</v>
      </c>
      <c r="U1589" s="12" t="str">
        <f t="shared" si="789"/>
        <v>0.001-0.0109084950714116i</v>
      </c>
      <c r="V1589" s="12" t="str">
        <f t="shared" si="790"/>
        <v>0.0015-0.00331565199738955i</v>
      </c>
      <c r="W1589" s="12" t="str">
        <f t="shared" si="791"/>
        <v>0.000926454203176633-0.00260014950640542i</v>
      </c>
      <c r="X1589" s="12" t="str">
        <f t="shared" si="792"/>
        <v>0.00112284020674893-0.00240630903473584i</v>
      </c>
      <c r="Y1589" s="12" t="str">
        <f t="shared" si="793"/>
        <v>0.00029+0.137507510447625i</v>
      </c>
      <c r="Z1589" s="12" t="str">
        <f t="shared" si="794"/>
        <v>-0.212667680258342-0.101957257124865i</v>
      </c>
      <c r="AA1589" s="12" t="str">
        <f t="shared" si="795"/>
        <v>0.928770422857917-88.8125913783254i</v>
      </c>
      <c r="AB1589" s="12" t="str">
        <f t="shared" si="796"/>
        <v>0.462622069422651-0.149976438531415i</v>
      </c>
      <c r="AC1589" s="12" t="str">
        <f t="shared" si="797"/>
        <v>1.10084730080601-0.94525522874707i</v>
      </c>
      <c r="AD1589" s="12" t="str">
        <f t="shared" si="798"/>
        <v>0.309229057326548+0.12928581891678i</v>
      </c>
      <c r="AE1589" s="12" t="str">
        <f t="shared" si="799"/>
        <v>-0.0525813988082141-0.0590230617076544i</v>
      </c>
      <c r="AF1589" s="12" t="str">
        <f t="shared" si="800"/>
        <v>-13.0311229467862-2.01713317584005i</v>
      </c>
      <c r="AG1589" s="12" t="str">
        <f t="shared" si="801"/>
        <v>1.04260526929986-0.0989829525787122i</v>
      </c>
      <c r="AH1589" s="12" t="str">
        <f t="shared" si="802"/>
        <v>0.459169466925806+0.883028730484809i</v>
      </c>
      <c r="AI1589" s="12">
        <f t="shared" si="803"/>
        <v>-4.1120501713004395E-2</v>
      </c>
      <c r="AJ1589" s="12">
        <f t="shared" si="804"/>
        <v>62.525847903458896</v>
      </c>
      <c r="AK1589" s="12"/>
      <c r="AL1589" s="12"/>
      <c r="AM1589" s="12"/>
      <c r="AN1589" s="12"/>
    </row>
    <row r="1590" spans="1:40" x14ac:dyDescent="0.35">
      <c r="A1590" s="12"/>
      <c r="B1590" s="12">
        <f t="shared" si="805"/>
        <v>146000</v>
      </c>
      <c r="C1590" s="29" t="str">
        <f t="shared" si="772"/>
        <v>-3.24957981993389E-06+0.0152030284885697i</v>
      </c>
      <c r="D1590" s="28" t="str">
        <f t="shared" si="773"/>
        <v>-5.39908594630914+0.116556551745701i</v>
      </c>
      <c r="E1590" s="12" t="str">
        <f t="shared" si="774"/>
        <v>4200</v>
      </c>
      <c r="F1590" s="12" t="str">
        <f t="shared" si="775"/>
        <v>0.704225352112676</v>
      </c>
      <c r="G1590" s="12" t="str">
        <f t="shared" si="771"/>
        <v>0.704225352112676</v>
      </c>
      <c r="H1590" s="12" t="str">
        <f t="shared" si="776"/>
        <v>7.63284795087562+2.13255370066173i</v>
      </c>
      <c r="I1590" s="12" t="str">
        <f t="shared" si="777"/>
        <v>573.340659280137i</v>
      </c>
      <c r="J1590" s="12" t="str">
        <f t="shared" si="778"/>
        <v>-280.173521428304+124.000283098998i</v>
      </c>
      <c r="K1590" s="12" t="str">
        <f t="shared" si="779"/>
        <v>0.757344474175145-1.71118857925924i</v>
      </c>
      <c r="L1590" s="12" t="str">
        <f t="shared" si="780"/>
        <v>0.0384018195650866-0.0729768625575344i</v>
      </c>
      <c r="M1590" s="12" t="str">
        <f t="shared" si="781"/>
        <v>0.795746293740232-1.78416544181677i</v>
      </c>
      <c r="N1590" s="12" t="str">
        <f t="shared" si="782"/>
        <v>-1.83469010969644i</v>
      </c>
      <c r="O1590" s="12" t="str">
        <f t="shared" si="783"/>
        <v>-0.260841506289898-0.965381638833274i</v>
      </c>
      <c r="P1590" s="12" t="str">
        <f t="shared" si="784"/>
        <v>1.2608415062899+0.965381638833274i</v>
      </c>
      <c r="Q1590" s="12" t="str">
        <f t="shared" si="785"/>
        <v>-1.2608415062899+0.869308470863166i</v>
      </c>
      <c r="R1590" s="12" t="str">
        <f t="shared" si="786"/>
        <v>-0.319988462976135-0.98628599556191i</v>
      </c>
      <c r="S1590" s="12" t="str">
        <f t="shared" si="787"/>
        <v>0.187880922914344i</v>
      </c>
      <c r="T1590" s="12" t="str">
        <f t="shared" si="788"/>
        <v>0.185304323103664-0.0601197277458986i</v>
      </c>
      <c r="U1590" s="12" t="str">
        <f t="shared" si="789"/>
        <v>0.001-0.0109010234994449i</v>
      </c>
      <c r="V1590" s="12" t="str">
        <f t="shared" si="790"/>
        <v>0.0015-0.00331338100287079i</v>
      </c>
      <c r="W1590" s="12" t="str">
        <f t="shared" si="791"/>
        <v>0.000926440789653434-0.00259844484818377i</v>
      </c>
      <c r="X1590" s="12" t="str">
        <f t="shared" si="792"/>
        <v>0.00112253231057232-0.0024047617362338i</v>
      </c>
      <c r="Y1590" s="12" t="str">
        <f t="shared" si="793"/>
        <v>0.00029+0.137601758227233i</v>
      </c>
      <c r="Z1590" s="12" t="str">
        <f t="shared" si="794"/>
        <v>-0.212380964247898-0.10185420577694i</v>
      </c>
      <c r="AA1590" s="12" t="str">
        <f t="shared" si="795"/>
        <v>0.927252781707764-88.7496803694497i</v>
      </c>
      <c r="AB1590" s="12" t="str">
        <f t="shared" si="796"/>
        <v>0.462554199834485-0.150070069041046i</v>
      </c>
      <c r="AC1590" s="12" t="str">
        <f t="shared" si="797"/>
        <v>1.10032595913818-0.94469091955265i</v>
      </c>
      <c r="AD1590" s="12" t="str">
        <f t="shared" si="798"/>
        <v>0.309406225659221+0.129255500709693i</v>
      </c>
      <c r="AE1590" s="12" t="str">
        <f t="shared" si="799"/>
        <v>-0.0525467761827214-0.0589657332520302i</v>
      </c>
      <c r="AF1590" s="12" t="str">
        <f t="shared" si="800"/>
        <v>-13.0319338971848-2.01599714891603i</v>
      </c>
      <c r="AG1590" s="12" t="str">
        <f t="shared" si="801"/>
        <v>1.04256498140978-0.0989702610145423i</v>
      </c>
      <c r="AH1590" s="12" t="str">
        <f t="shared" si="802"/>
        <v>0.459055036411181+0.882251468333857i</v>
      </c>
      <c r="AI1590" s="12">
        <f t="shared" si="803"/>
        <v>-4.7601582571997661E-2</v>
      </c>
      <c r="AJ1590" s="12">
        <f t="shared" si="804"/>
        <v>62.511038297272393</v>
      </c>
      <c r="AK1590" s="12"/>
      <c r="AL1590" s="12"/>
      <c r="AM1590" s="12"/>
      <c r="AN1590" s="12"/>
    </row>
    <row r="1591" spans="1:40" x14ac:dyDescent="0.35">
      <c r="A1591" s="12"/>
      <c r="B1591" s="12">
        <f t="shared" si="805"/>
        <v>146100</v>
      </c>
      <c r="C1591" s="29" t="str">
        <f t="shared" si="772"/>
        <v>-3.24513291019585E-06+0.015192622583641i</v>
      </c>
      <c r="D1591" s="28" t="str">
        <f t="shared" si="773"/>
        <v>-5.39908591221616+0.116476773141248i</v>
      </c>
      <c r="E1591" s="12" t="str">
        <f t="shared" si="774"/>
        <v>4200</v>
      </c>
      <c r="F1591" s="12" t="str">
        <f t="shared" si="775"/>
        <v>0.704225352112676</v>
      </c>
      <c r="G1591" s="12" t="str">
        <f t="shared" si="771"/>
        <v>0.704225352112676</v>
      </c>
      <c r="H1591" s="12" t="str">
        <f t="shared" si="776"/>
        <v>7.63365745699589+2.13133900289458i</v>
      </c>
      <c r="I1591" s="12" t="str">
        <f t="shared" si="777"/>
        <v>573.733358361836i</v>
      </c>
      <c r="J1591" s="12" t="str">
        <f t="shared" si="778"/>
        <v>-280.558822543003+124.085214799751i</v>
      </c>
      <c r="K1591" s="12" t="str">
        <f t="shared" si="779"/>
        <v>0.756471463022262-1.71039509659079i</v>
      </c>
      <c r="L1591" s="12" t="str">
        <f t="shared" si="780"/>
        <v>0.0383606522338965-0.0729485608261686i</v>
      </c>
      <c r="M1591" s="12" t="str">
        <f t="shared" si="781"/>
        <v>0.794832115256158-1.78334365741696i</v>
      </c>
      <c r="N1591" s="12" t="str">
        <f t="shared" si="782"/>
        <v>-1.83594674675788i</v>
      </c>
      <c r="O1591" s="12" t="str">
        <f t="shared" si="783"/>
        <v>-0.262054434364234-0.965053093580888i</v>
      </c>
      <c r="P1591" s="12" t="str">
        <f t="shared" si="784"/>
        <v>1.26205443436423+0.965053093580888i</v>
      </c>
      <c r="Q1591" s="12" t="str">
        <f t="shared" si="785"/>
        <v>-1.26205443436423+0.870893653176992i</v>
      </c>
      <c r="R1591" s="12" t="str">
        <f t="shared" si="786"/>
        <v>-0.31996890699794-0.985466197047121i</v>
      </c>
      <c r="S1591" s="12" t="str">
        <f t="shared" si="787"/>
        <v>0.188009608477984i</v>
      </c>
      <c r="T1591" s="12" t="str">
        <f t="shared" si="788"/>
        <v>0.185277113875117-0.0601572289298112i</v>
      </c>
      <c r="U1591" s="12" t="str">
        <f t="shared" si="789"/>
        <v>0.000999999999999999-0.0108935621555028i</v>
      </c>
      <c r="V1591" s="12" t="str">
        <f t="shared" si="790"/>
        <v>0.0015-0.0033111131171741i</v>
      </c>
      <c r="W1591" s="12" t="str">
        <f t="shared" si="791"/>
        <v>0.000926427368043122-0.00259674256946201i</v>
      </c>
      <c r="X1591" s="12" t="str">
        <f t="shared" si="792"/>
        <v>0.00112222500561055-0.00240321654505698i</v>
      </c>
      <c r="Y1591" s="12" t="str">
        <f t="shared" si="793"/>
        <v>0.00029+0.137696006006841i</v>
      </c>
      <c r="Z1591" s="12" t="str">
        <f t="shared" si="794"/>
        <v>-0.212094841387508-0.101751362808463i</v>
      </c>
      <c r="AA1591" s="12" t="str">
        <f t="shared" si="795"/>
        <v>0.925738921857708-88.6868597807656i</v>
      </c>
      <c r="AB1591" s="12" t="str">
        <f t="shared" si="796"/>
        <v>0.462486280518153-0.150163679000204i</v>
      </c>
      <c r="AC1591" s="12" t="str">
        <f t="shared" si="797"/>
        <v>1.09980550410179-0.944126889618788i</v>
      </c>
      <c r="AD1591" s="12" t="str">
        <f t="shared" si="798"/>
        <v>0.309583391635425+0.12922496304313i</v>
      </c>
      <c r="AE1591" s="12" t="str">
        <f t="shared" si="799"/>
        <v>-0.0525122242466106-0.0589084800417101i</v>
      </c>
      <c r="AF1591" s="12" t="str">
        <f t="shared" si="800"/>
        <v>-13.032743369212-2.01486222975333i</v>
      </c>
      <c r="AG1591" s="12" t="str">
        <f t="shared" si="801"/>
        <v>1.04252468145346-0.0989575879645857i</v>
      </c>
      <c r="AH1591" s="12" t="str">
        <f t="shared" si="802"/>
        <v>0.458940892983353+0.881475230299147i</v>
      </c>
      <c r="AI1591" s="12">
        <f t="shared" si="803"/>
        <v>-5.4077823325971566E-2</v>
      </c>
      <c r="AJ1591" s="12">
        <f t="shared" si="804"/>
        <v>62.496219152603246</v>
      </c>
      <c r="AK1591" s="12"/>
      <c r="AL1591" s="12"/>
      <c r="AM1591" s="12"/>
      <c r="AN1591" s="12"/>
    </row>
    <row r="1592" spans="1:40" x14ac:dyDescent="0.35">
      <c r="A1592" s="12"/>
      <c r="B1592" s="12">
        <f t="shared" si="805"/>
        <v>146200</v>
      </c>
      <c r="C1592" s="29" t="str">
        <f t="shared" si="772"/>
        <v>-3.24069512232195E-06+0.0151822309138744i</v>
      </c>
      <c r="D1592" s="28" t="str">
        <f t="shared" si="773"/>
        <v>-5.39908587819312+0.116397103673037i</v>
      </c>
      <c r="E1592" s="12" t="str">
        <f t="shared" si="774"/>
        <v>4200</v>
      </c>
      <c r="F1592" s="12" t="str">
        <f t="shared" si="775"/>
        <v>0.704225352112676</v>
      </c>
      <c r="G1592" s="12" t="str">
        <f t="shared" si="771"/>
        <v>0.704225352112676</v>
      </c>
      <c r="H1592" s="12" t="str">
        <f t="shared" si="776"/>
        <v>7.63446548814625+2.13012552080166i</v>
      </c>
      <c r="I1592" s="12" t="str">
        <f t="shared" si="777"/>
        <v>574.126057443535i</v>
      </c>
      <c r="J1592" s="12" t="str">
        <f t="shared" si="778"/>
        <v>-280.944387472228+124.170146500504i</v>
      </c>
      <c r="K1592" s="12" t="str">
        <f t="shared" si="779"/>
        <v>0.755599866523822-1.70960208759817i</v>
      </c>
      <c r="L1592" s="12" t="str">
        <f t="shared" si="780"/>
        <v>0.0383195449755514-0.0729202662430267i</v>
      </c>
      <c r="M1592" s="12" t="str">
        <f t="shared" si="781"/>
        <v>0.793919411499374-1.7825223538412i</v>
      </c>
      <c r="N1592" s="12" t="str">
        <f t="shared" si="782"/>
        <v>-1.83720338381931i</v>
      </c>
      <c r="O1592" s="12" t="str">
        <f t="shared" si="783"/>
        <v>-0.263266948618839-0.964723024377943i</v>
      </c>
      <c r="P1592" s="12" t="str">
        <f t="shared" si="784"/>
        <v>1.26326694861884+0.964723024377943i</v>
      </c>
      <c r="Q1592" s="12" t="str">
        <f t="shared" si="785"/>
        <v>-1.26326694861884+0.872480359441367i</v>
      </c>
      <c r="R1592" s="12" t="str">
        <f t="shared" si="786"/>
        <v>-0.319949333969847-0.984647414105892i</v>
      </c>
      <c r="S1592" s="12" t="str">
        <f t="shared" si="787"/>
        <v>0.188138294041624i</v>
      </c>
      <c r="T1592" s="12" t="str">
        <f t="shared" si="788"/>
        <v>0.185249884722379-0.0601947218728408i</v>
      </c>
      <c r="U1592" s="12" t="str">
        <f t="shared" si="789"/>
        <v>0.000999999999999999-0.0108861110185975i</v>
      </c>
      <c r="V1592" s="12" t="str">
        <f t="shared" si="790"/>
        <v>0.0015-0.00330884833392021i</v>
      </c>
      <c r="W1592" s="12" t="str">
        <f t="shared" si="791"/>
        <v>0.00092641393834782-0.00259504266534534i</v>
      </c>
      <c r="X1592" s="12" t="str">
        <f t="shared" si="792"/>
        <v>0.00112191829025053-0.0024016734570188i</v>
      </c>
      <c r="Y1592" s="12" t="str">
        <f t="shared" si="793"/>
        <v>0.00029+0.137790253786448i</v>
      </c>
      <c r="Z1592" s="12" t="str">
        <f t="shared" si="794"/>
        <v>-0.211809310037612-0.101648727598796i</v>
      </c>
      <c r="AA1592" s="12" t="str">
        <f t="shared" si="795"/>
        <v>0.924228830628882-88.6241294148613i</v>
      </c>
      <c r="AB1592" s="12" t="str">
        <f t="shared" si="796"/>
        <v>0.462418311467318-0.150257268388579i</v>
      </c>
      <c r="AC1592" s="12" t="str">
        <f t="shared" si="797"/>
        <v>1.09928593397691-0.943563139108561i</v>
      </c>
      <c r="AD1592" s="12" t="str">
        <f t="shared" si="798"/>
        <v>0.309760555007267+0.12919420587171i</v>
      </c>
      <c r="AE1592" s="12" t="str">
        <f t="shared" si="799"/>
        <v>-0.0524777427929608-0.0588513018833296i</v>
      </c>
      <c r="AF1592" s="12" t="str">
        <f t="shared" si="800"/>
        <v>-13.0335513663394-2.01372841712862i</v>
      </c>
      <c r="AG1592" s="12" t="str">
        <f t="shared" si="801"/>
        <v>1.042484369436-0.0989449333072546i</v>
      </c>
      <c r="AH1592" s="12" t="str">
        <f t="shared" si="802"/>
        <v>0.458827035873606+0.880700013720176i</v>
      </c>
      <c r="AI1592" s="12">
        <f t="shared" si="803"/>
        <v>-6.0549233455843995E-2</v>
      </c>
      <c r="AJ1592" s="12">
        <f t="shared" si="804"/>
        <v>62.481390465090456</v>
      </c>
      <c r="AK1592" s="12"/>
      <c r="AL1592" s="12"/>
      <c r="AM1592" s="12"/>
      <c r="AN1592" s="12"/>
    </row>
    <row r="1593" spans="1:40" x14ac:dyDescent="0.35">
      <c r="A1593" s="12"/>
      <c r="B1593" s="12">
        <f t="shared" si="805"/>
        <v>146300</v>
      </c>
      <c r="C1593" s="29" t="str">
        <f t="shared" si="772"/>
        <v>-3.23626643138058E-06+0.0151718534500796i</v>
      </c>
      <c r="D1593" s="28" t="str">
        <f t="shared" si="773"/>
        <v>-5.39908584423982+0.116317543117277i</v>
      </c>
      <c r="E1593" s="12" t="str">
        <f t="shared" si="774"/>
        <v>4200</v>
      </c>
      <c r="F1593" s="12" t="str">
        <f t="shared" si="775"/>
        <v>0.704225352112676</v>
      </c>
      <c r="G1593" s="12" t="str">
        <f t="shared" si="771"/>
        <v>0.704225352112676</v>
      </c>
      <c r="H1593" s="12" t="str">
        <f t="shared" si="776"/>
        <v>7.63527204778835+2.12891325293616i</v>
      </c>
      <c r="I1593" s="12" t="str">
        <f t="shared" si="777"/>
        <v>574.518756525233i</v>
      </c>
      <c r="J1593" s="12" t="str">
        <f t="shared" si="778"/>
        <v>-281.330216215978+124.255078201257i</v>
      </c>
      <c r="K1593" s="12" t="str">
        <f t="shared" si="779"/>
        <v>0.754729681854808-1.70880955253128i</v>
      </c>
      <c r="L1593" s="12" t="str">
        <f t="shared" si="780"/>
        <v>0.0382784976874605-0.072891978847325i</v>
      </c>
      <c r="M1593" s="12" t="str">
        <f t="shared" si="781"/>
        <v>0.793008179542269-1.78170153137861i</v>
      </c>
      <c r="N1593" s="12" t="str">
        <f t="shared" si="782"/>
        <v>-1.83846002088075i</v>
      </c>
      <c r="O1593" s="12" t="str">
        <f t="shared" si="783"/>
        <v>-0.264479047139007-0.964391431745659i</v>
      </c>
      <c r="P1593" s="12" t="str">
        <f t="shared" si="784"/>
        <v>1.26447904713901+0.964391431745659i</v>
      </c>
      <c r="Q1593" s="12" t="str">
        <f t="shared" si="785"/>
        <v>-1.26447904713901+0.874068589135091i</v>
      </c>
      <c r="R1593" s="12" t="str">
        <f t="shared" si="786"/>
        <v>-0.319929743883554-0.983829644642223i</v>
      </c>
      <c r="S1593" s="12" t="str">
        <f t="shared" si="787"/>
        <v>0.188266979605264i</v>
      </c>
      <c r="T1593" s="12" t="str">
        <f t="shared" si="788"/>
        <v>0.185222635642912-0.0602322065668424i</v>
      </c>
      <c r="U1593" s="12" t="str">
        <f t="shared" si="789"/>
        <v>0.001-0.0108786700677987i</v>
      </c>
      <c r="V1593" s="12" t="str">
        <f t="shared" si="790"/>
        <v>0.0015-0.00330658664674733i</v>
      </c>
      <c r="W1593" s="12" t="str">
        <f t="shared" si="791"/>
        <v>0.000926400500569657-0.00259334513095236i</v>
      </c>
      <c r="X1593" s="12" t="str">
        <f t="shared" si="792"/>
        <v>0.00112161216288461-0.0024001324679436i</v>
      </c>
      <c r="Y1593" s="12" t="str">
        <f t="shared" si="793"/>
        <v>0.00029+0.137884501566056i</v>
      </c>
      <c r="Z1593" s="12" t="str">
        <f t="shared" si="794"/>
        <v>-0.211524368564304-0.101546299529684i</v>
      </c>
      <c r="AA1593" s="12" t="str">
        <f t="shared" si="795"/>
        <v>0.922722495395576-88.5614890749027i</v>
      </c>
      <c r="AB1593" s="12" t="str">
        <f t="shared" si="796"/>
        <v>0.462350292675646-0.15035083718584i</v>
      </c>
      <c r="AC1593" s="12" t="str">
        <f t="shared" si="797"/>
        <v>1.09876724704748-0.942999668182946i</v>
      </c>
      <c r="AD1593" s="12" t="str">
        <f t="shared" si="798"/>
        <v>0.309937715526718+0.129163229150298i</v>
      </c>
      <c r="AE1593" s="12" t="str">
        <f t="shared" si="799"/>
        <v>-0.0524433316155343-0.0587941985841654i</v>
      </c>
      <c r="AF1593" s="12" t="str">
        <f t="shared" si="800"/>
        <v>-13.0343578920282-2.01259570981888i</v>
      </c>
      <c r="AG1593" s="12" t="str">
        <f t="shared" si="801"/>
        <v>1.04244404536261-0.0989322969212655i</v>
      </c>
      <c r="AH1593" s="12" t="str">
        <f t="shared" si="802"/>
        <v>0.458713464314909+0.879925815944719i</v>
      </c>
      <c r="AI1593" s="12">
        <f t="shared" si="803"/>
        <v>-6.701582242472881E-2</v>
      </c>
      <c r="AJ1593" s="12">
        <f t="shared" si="804"/>
        <v>62.466552230394022</v>
      </c>
      <c r="AK1593" s="12"/>
      <c r="AL1593" s="12"/>
      <c r="AM1593" s="12"/>
      <c r="AN1593" s="12"/>
    </row>
    <row r="1594" spans="1:40" x14ac:dyDescent="0.35">
      <c r="A1594" s="12"/>
      <c r="B1594" s="12">
        <f t="shared" si="805"/>
        <v>146400</v>
      </c>
      <c r="C1594" s="29" t="str">
        <f t="shared" si="772"/>
        <v>-3.23184681252521E-06+0.015161490163146i</v>
      </c>
      <c r="D1594" s="28" t="str">
        <f t="shared" si="773"/>
        <v>-5.39908581035608+0.116238091250786i</v>
      </c>
      <c r="E1594" s="12" t="str">
        <f t="shared" si="774"/>
        <v>4200</v>
      </c>
      <c r="F1594" s="12" t="str">
        <f t="shared" si="775"/>
        <v>0.704225352112676</v>
      </c>
      <c r="G1594" s="12" t="str">
        <f t="shared" si="771"/>
        <v>0.704225352112676</v>
      </c>
      <c r="H1594" s="12" t="str">
        <f t="shared" si="776"/>
        <v>7.63607713937413+2.12770219785234i</v>
      </c>
      <c r="I1594" s="12" t="str">
        <f t="shared" si="777"/>
        <v>574.911455606932i</v>
      </c>
      <c r="J1594" s="12" t="str">
        <f t="shared" si="778"/>
        <v>-281.716308774253+124.340009902009i</v>
      </c>
      <c r="K1594" s="12" t="str">
        <f t="shared" si="779"/>
        <v>0.753860906196524-1.70801749163659i</v>
      </c>
      <c r="L1594" s="12" t="str">
        <f t="shared" si="780"/>
        <v>0.0382375102672101-0.0728636986780805i</v>
      </c>
      <c r="M1594" s="12" t="str">
        <f t="shared" si="781"/>
        <v>0.792098416463734-1.78088119031467i</v>
      </c>
      <c r="N1594" s="12" t="str">
        <f t="shared" si="782"/>
        <v>-1.83971665794218i</v>
      </c>
      <c r="O1594" s="12" t="str">
        <f t="shared" si="783"/>
        <v>-0.26569072801065-0.964058316207672i</v>
      </c>
      <c r="P1594" s="12" t="str">
        <f t="shared" si="784"/>
        <v>1.26569072801065+0.964058316207672i</v>
      </c>
      <c r="Q1594" s="12" t="str">
        <f t="shared" si="785"/>
        <v>-1.26569072801065+0.875658341734508i</v>
      </c>
      <c r="R1594" s="12" t="str">
        <f t="shared" si="786"/>
        <v>-0.319910136730759-0.983012886565856i</v>
      </c>
      <c r="S1594" s="12" t="str">
        <f t="shared" si="787"/>
        <v>0.188395665168904i</v>
      </c>
      <c r="T1594" s="12" t="str">
        <f t="shared" si="788"/>
        <v>0.185195366634179-0.0602696830036664i</v>
      </c>
      <c r="U1594" s="12" t="str">
        <f t="shared" si="789"/>
        <v>0.001-0.0108712392822333i</v>
      </c>
      <c r="V1594" s="12" t="str">
        <f t="shared" si="790"/>
        <v>0.0015-0.00330432804931103i</v>
      </c>
      <c r="W1594" s="12" t="str">
        <f t="shared" si="791"/>
        <v>0.00092638705471077-0.00259164996141499i</v>
      </c>
      <c r="X1594" s="12" t="str">
        <f t="shared" si="792"/>
        <v>0.00112130662191054-0.00239859357366662i</v>
      </c>
      <c r="Y1594" s="12" t="str">
        <f t="shared" si="793"/>
        <v>0.00029+0.137978749345664i</v>
      </c>
      <c r="Z1594" s="12" t="str">
        <f t="shared" si="794"/>
        <v>-0.211240015339328-0.101444077985254i</v>
      </c>
      <c r="AA1594" s="12" t="str">
        <f t="shared" si="795"/>
        <v>0.921219903585055-88.4989385646367i</v>
      </c>
      <c r="AB1594" s="12" t="str">
        <f t="shared" si="796"/>
        <v>0.462282224136804-0.150444385371643i</v>
      </c>
      <c r="AC1594" s="12" t="str">
        <f t="shared" si="797"/>
        <v>1.09824944160128-0.942436477000803i</v>
      </c>
      <c r="AD1594" s="12" t="str">
        <f t="shared" si="798"/>
        <v>0.310114872945619+0.129132032833999i</v>
      </c>
      <c r="AE1594" s="12" t="str">
        <f t="shared" si="799"/>
        <v>-0.05240899050878-0.0587371699521352i</v>
      </c>
      <c r="AF1594" s="12" t="str">
        <f t="shared" si="800"/>
        <v>-13.0351629497302-2.01146410660155i</v>
      </c>
      <c r="AG1594" s="12" t="str">
        <f t="shared" si="801"/>
        <v>1.04240370923857-0.0989196786856457i</v>
      </c>
      <c r="AH1594" s="12" t="str">
        <f t="shared" si="802"/>
        <v>0.458600177542029+0.879152634328941i</v>
      </c>
      <c r="AI1594" s="12">
        <f t="shared" si="803"/>
        <v>-7.3477599676420535E-2</v>
      </c>
      <c r="AJ1594" s="12">
        <f t="shared" si="804"/>
        <v>62.451704444192792</v>
      </c>
      <c r="AK1594" s="12"/>
      <c r="AL1594" s="12"/>
      <c r="AM1594" s="12"/>
      <c r="AN1594" s="12"/>
    </row>
    <row r="1595" spans="1:40" x14ac:dyDescent="0.35">
      <c r="A1595" s="12"/>
      <c r="B1595" s="12">
        <f t="shared" si="805"/>
        <v>146500</v>
      </c>
      <c r="C1595" s="29" t="str">
        <f t="shared" si="772"/>
        <v>-0.0000032274362409941+0.0151511410240424i</v>
      </c>
      <c r="D1595" s="28" t="str">
        <f t="shared" si="773"/>
        <v>-5.3990857765417+0.116158747850992i</v>
      </c>
      <c r="E1595" s="12" t="str">
        <f t="shared" si="774"/>
        <v>4200</v>
      </c>
      <c r="F1595" s="12" t="str">
        <f t="shared" si="775"/>
        <v>0.704225352112676</v>
      </c>
      <c r="G1595" s="12" t="str">
        <f t="shared" si="771"/>
        <v>0.704225352112676</v>
      </c>
      <c r="H1595" s="12" t="str">
        <f t="shared" si="776"/>
        <v>7.63688076634572+2.12649235410543i</v>
      </c>
      <c r="I1595" s="12" t="str">
        <f t="shared" si="777"/>
        <v>575.304154688631i</v>
      </c>
      <c r="J1595" s="12" t="str">
        <f t="shared" si="778"/>
        <v>-282.102665147055+124.424941602762i</v>
      </c>
      <c r="K1595" s="12" t="str">
        <f t="shared" si="779"/>
        <v>0.752993536736594-1.70722590515714i</v>
      </c>
      <c r="L1595" s="12" t="str">
        <f t="shared" si="780"/>
        <v>0.0381965826125608-0.0728354257741116i</v>
      </c>
      <c r="M1595" s="12" t="str">
        <f t="shared" si="781"/>
        <v>0.791190119349155-1.78006133093125i</v>
      </c>
      <c r="N1595" s="12" t="str">
        <f t="shared" si="782"/>
        <v>-1.84097329500362i</v>
      </c>
      <c r="O1595" s="12" t="str">
        <f t="shared" si="783"/>
        <v>-0.266901989320377-0.963723678290009i</v>
      </c>
      <c r="P1595" s="12" t="str">
        <f t="shared" si="784"/>
        <v>1.26690198932038+0.963723678290009i</v>
      </c>
      <c r="Q1595" s="12" t="str">
        <f t="shared" si="785"/>
        <v>-1.26690198932038+0.877249616713611i</v>
      </c>
      <c r="R1595" s="12" t="str">
        <f t="shared" si="786"/>
        <v>-0.319890512503157-0.982197137792202i</v>
      </c>
      <c r="S1595" s="12" t="str">
        <f t="shared" si="787"/>
        <v>0.188524350732544i</v>
      </c>
      <c r="T1595" s="12" t="str">
        <f t="shared" si="788"/>
        <v>0.185168077693638-0.0603071511751584i</v>
      </c>
      <c r="U1595" s="12" t="str">
        <f t="shared" si="789"/>
        <v>0.001-0.010863818641085i</v>
      </c>
      <c r="V1595" s="12" t="str">
        <f t="shared" si="790"/>
        <v>0.0015-0.0033020725352842i</v>
      </c>
      <c r="W1595" s="12" t="str">
        <f t="shared" si="791"/>
        <v>0.000926373600773289-0.0025899571518784i</v>
      </c>
      <c r="X1595" s="12" t="str">
        <f t="shared" si="792"/>
        <v>0.00112100166573146-0.00239705677003395i</v>
      </c>
      <c r="Y1595" s="12" t="str">
        <f t="shared" si="793"/>
        <v>0.00029+0.138072997125271i</v>
      </c>
      <c r="Z1595" s="12" t="str">
        <f t="shared" si="794"/>
        <v>-0.210956248740054-0.101342062351997i</v>
      </c>
      <c r="AA1595" s="12" t="str">
        <f t="shared" si="795"/>
        <v>0.919721042677261-88.4364776883865i</v>
      </c>
      <c r="AB1595" s="12" t="str">
        <f t="shared" si="796"/>
        <v>0.462214105844447-0.150537912925633i</v>
      </c>
      <c r="AC1595" s="12" t="str">
        <f t="shared" si="797"/>
        <v>1.09773251592992-0.941873565718868i</v>
      </c>
      <c r="AD1595" s="12" t="str">
        <f t="shared" si="798"/>
        <v>0.310292027015679+0.129100616878153i</v>
      </c>
      <c r="AE1595" s="12" t="str">
        <f t="shared" si="799"/>
        <v>-0.0523747192678281-0.0586802157957924i</v>
      </c>
      <c r="AF1595" s="12" t="str">
        <f t="shared" si="800"/>
        <v>-13.0359665428874-2.01033360625444i</v>
      </c>
      <c r="AG1595" s="12" t="str">
        <f t="shared" si="801"/>
        <v>1.04236336106922-0.0989070784797289i</v>
      </c>
      <c r="AH1595" s="12" t="str">
        <f t="shared" si="802"/>
        <v>0.45848717479149+0.878380466237309i</v>
      </c>
      <c r="AI1595" s="12">
        <f t="shared" si="803"/>
        <v>-7.9934574636004577E-2</v>
      </c>
      <c r="AJ1595" s="12">
        <f t="shared" si="804"/>
        <v>62.436847102184579</v>
      </c>
      <c r="AK1595" s="12"/>
      <c r="AL1595" s="12"/>
      <c r="AM1595" s="12"/>
      <c r="AN1595" s="12"/>
    </row>
    <row r="1596" spans="1:40" x14ac:dyDescent="0.35">
      <c r="A1596" s="12"/>
      <c r="B1596" s="12">
        <f t="shared" si="805"/>
        <v>146600</v>
      </c>
      <c r="C1596" s="29" t="str">
        <f t="shared" si="772"/>
        <v>-3.22303469210994E-06+0.015140806003817i</v>
      </c>
      <c r="D1596" s="28" t="str">
        <f t="shared" si="773"/>
        <v>-5.39908574279649+0.11607951269593i</v>
      </c>
      <c r="E1596" s="12" t="str">
        <f t="shared" si="774"/>
        <v>4200</v>
      </c>
      <c r="F1596" s="12" t="str">
        <f t="shared" si="775"/>
        <v>0.704225352112676</v>
      </c>
      <c r="G1596" s="12" t="str">
        <f t="shared" si="771"/>
        <v>0.704225352112676</v>
      </c>
      <c r="H1596" s="12" t="str">
        <f t="shared" si="776"/>
        <v>7.63768293213561+2.12528372025168i</v>
      </c>
      <c r="I1596" s="12" t="str">
        <f t="shared" si="777"/>
        <v>575.69685377033i</v>
      </c>
      <c r="J1596" s="12" t="str">
        <f t="shared" si="778"/>
        <v>-282.489285334382+124.509873303515i</v>
      </c>
      <c r="K1596" s="12" t="str">
        <f t="shared" si="779"/>
        <v>0.752127570668947-1.70643479333263i</v>
      </c>
      <c r="L1596" s="12" t="str">
        <f t="shared" si="780"/>
        <v>0.0381557146214489-0.0728071601740386i</v>
      </c>
      <c r="M1596" s="12" t="str">
        <f t="shared" si="781"/>
        <v>0.790283285290396-1.77924195350667i</v>
      </c>
      <c r="N1596" s="12" t="str">
        <f t="shared" si="782"/>
        <v>-1.84222993206505i</v>
      </c>
      <c r="O1596" s="12" t="str">
        <f t="shared" si="783"/>
        <v>-0.268112829155422-0.963387518521117i</v>
      </c>
      <c r="P1596" s="12" t="str">
        <f t="shared" si="784"/>
        <v>1.26811282915542+0.963387518521117i</v>
      </c>
      <c r="Q1596" s="12" t="str">
        <f t="shared" si="785"/>
        <v>-1.26811282915542+0.878842413543933i</v>
      </c>
      <c r="R1596" s="12" t="str">
        <f t="shared" si="786"/>
        <v>-0.31987087119242-0.981382396242391i</v>
      </c>
      <c r="S1596" s="12" t="str">
        <f t="shared" si="787"/>
        <v>0.188653036296184i</v>
      </c>
      <c r="T1596" s="12" t="str">
        <f t="shared" si="788"/>
        <v>0.185140768818752-0.0603446110731556i</v>
      </c>
      <c r="U1596" s="12" t="str">
        <f t="shared" si="789"/>
        <v>0.001-0.0108564081235945i</v>
      </c>
      <c r="V1596" s="12" t="str">
        <f t="shared" si="790"/>
        <v>0.0015-0.00329982009835698i</v>
      </c>
      <c r="W1596" s="12" t="str">
        <f t="shared" si="791"/>
        <v>0.000926360138759355-0.00258826669750104i</v>
      </c>
      <c r="X1596" s="12" t="str">
        <f t="shared" si="792"/>
        <v>0.00112069729275587-0.00239552205290254i</v>
      </c>
      <c r="Y1596" s="12" t="str">
        <f t="shared" si="793"/>
        <v>0.00029+0.138167244904879i</v>
      </c>
      <c r="Z1596" s="12" t="str">
        <f t="shared" si="794"/>
        <v>-0.210673067149441-0.101240252018756i</v>
      </c>
      <c r="AA1596" s="12" t="str">
        <f t="shared" si="795"/>
        <v>0.918225900204516-88.3741062510485i</v>
      </c>
      <c r="AB1596" s="12" t="str">
        <f t="shared" si="796"/>
        <v>0.462145937792241-0.150631419827435i</v>
      </c>
      <c r="AC1596" s="12" t="str">
        <f t="shared" si="797"/>
        <v>1.09721646832881-0.941310934491821i</v>
      </c>
      <c r="AD1596" s="12" t="str">
        <f t="shared" si="798"/>
        <v>0.310469177488475+0.129068981238358i</v>
      </c>
      <c r="AE1596" s="12" t="str">
        <f t="shared" si="799"/>
        <v>-0.0523405176884859-0.0586233359243277i</v>
      </c>
      <c r="AF1596" s="12" t="str">
        <f t="shared" si="800"/>
        <v>-13.0367686749321-2.00920420755575i</v>
      </c>
      <c r="AG1596" s="12" t="str">
        <f t="shared" si="801"/>
        <v>1.04232300086-0.0988944961831529i</v>
      </c>
      <c r="AH1596" s="12" t="str">
        <f t="shared" si="802"/>
        <v>0.458374455301531+0.877609309042569i</v>
      </c>
      <c r="AI1596" s="12">
        <f t="shared" si="803"/>
        <v>-8.6386756710009324E-2</v>
      </c>
      <c r="AJ1596" s="12">
        <f t="shared" si="804"/>
        <v>62.421980200088242</v>
      </c>
      <c r="AK1596" s="12"/>
      <c r="AL1596" s="12"/>
      <c r="AM1596" s="12"/>
      <c r="AN1596" s="12"/>
    </row>
    <row r="1597" spans="1:40" x14ac:dyDescent="0.35">
      <c r="A1597" s="12"/>
      <c r="B1597" s="12">
        <f t="shared" si="805"/>
        <v>146700</v>
      </c>
      <c r="C1597" s="29" t="str">
        <f t="shared" si="772"/>
        <v>-3.21864214127947E-06+0.0151304850735968i</v>
      </c>
      <c r="D1597" s="28" t="str">
        <f t="shared" si="773"/>
        <v>-5.39908570912027+0.116000385564242i</v>
      </c>
      <c r="E1597" s="12" t="str">
        <f t="shared" si="774"/>
        <v>4200</v>
      </c>
      <c r="F1597" s="12" t="str">
        <f t="shared" si="775"/>
        <v>0.704225352112676</v>
      </c>
      <c r="G1597" s="12" t="str">
        <f t="shared" si="771"/>
        <v>0.704225352112676</v>
      </c>
      <c r="H1597" s="12" t="str">
        <f t="shared" si="776"/>
        <v>7.63848364016662+2.1240762948484i</v>
      </c>
      <c r="I1597" s="12" t="str">
        <f t="shared" si="777"/>
        <v>576.089552852028i</v>
      </c>
      <c r="J1597" s="12" t="str">
        <f t="shared" si="778"/>
        <v>-282.876169336235+124.594805004268i</v>
      </c>
      <c r="K1597" s="12" t="str">
        <f t="shared" si="779"/>
        <v>0.751263005193793-1.70564415639937i</v>
      </c>
      <c r="L1597" s="12" t="str">
        <f t="shared" si="780"/>
        <v>0.0381149061919857-0.0727789019162851i</v>
      </c>
      <c r="M1597" s="12" t="str">
        <f t="shared" si="781"/>
        <v>0.789377911385779-1.77842305831566i</v>
      </c>
      <c r="N1597" s="12" t="str">
        <f t="shared" si="782"/>
        <v>-1.84348656912649i</v>
      </c>
      <c r="O1597" s="12" t="str">
        <f t="shared" si="783"/>
        <v>-0.269323245603722-0.963049837431831i</v>
      </c>
      <c r="P1597" s="12" t="str">
        <f t="shared" si="784"/>
        <v>1.26932324560372+0.963049837431831i</v>
      </c>
      <c r="Q1597" s="12" t="str">
        <f t="shared" si="785"/>
        <v>-1.26932324560372+0.880436731694659i</v>
      </c>
      <c r="R1597" s="12" t="str">
        <f t="shared" si="786"/>
        <v>-0.319851212790229-0.980568659843178i</v>
      </c>
      <c r="S1597" s="12" t="str">
        <f t="shared" si="787"/>
        <v>0.188781721859824i</v>
      </c>
      <c r="T1597" s="12" t="str">
        <f t="shared" si="788"/>
        <v>0.185113440006975-0.0603820626894924i</v>
      </c>
      <c r="U1597" s="12" t="str">
        <f t="shared" si="789"/>
        <v>0.001-0.010849007709059i</v>
      </c>
      <c r="V1597" s="12" t="str">
        <f t="shared" si="790"/>
        <v>0.0015-0.00329757073223677i</v>
      </c>
      <c r="W1597" s="12" t="str">
        <f t="shared" si="791"/>
        <v>0.000926346668671106-0.00258657859345458i</v>
      </c>
      <c r="X1597" s="12" t="str">
        <f t="shared" si="792"/>
        <v>0.00112039350139761-0.00239398941814018i</v>
      </c>
      <c r="Y1597" s="12" t="str">
        <f t="shared" si="793"/>
        <v>0.00029+0.138261492684487i</v>
      </c>
      <c r="Z1597" s="12" t="str">
        <f t="shared" si="794"/>
        <v>-0.210390468956034-0.10113864637672i</v>
      </c>
      <c r="AA1597" s="12" t="str">
        <f t="shared" si="795"/>
        <v>0.916734463751292-88.3118240580916i</v>
      </c>
      <c r="AB1597" s="12" t="str">
        <f t="shared" si="796"/>
        <v>0.462077719973832-0.150724906056666i</v>
      </c>
      <c r="AC1597" s="12" t="str">
        <f t="shared" si="797"/>
        <v>1.09670129709721-0.940748583472218i</v>
      </c>
      <c r="AD1597" s="12" t="str">
        <f t="shared" si="798"/>
        <v>0.310646324115453+0.129037125870431i</v>
      </c>
      <c r="AE1597" s="12" t="str">
        <f t="shared" si="799"/>
        <v>-0.0523063855672406-0.0585665301475596i</v>
      </c>
      <c r="AF1597" s="12" t="str">
        <f t="shared" si="800"/>
        <v>-13.0375693492869-2.00807590928416i</v>
      </c>
      <c r="AG1597" s="12" t="str">
        <f t="shared" si="801"/>
        <v>1.04228262861643-0.0988819316758604i</v>
      </c>
      <c r="AH1597" s="12" t="str">
        <f t="shared" si="802"/>
        <v>0.458262018312185+0.876839160125667i</v>
      </c>
      <c r="AI1597" s="12">
        <f t="shared" si="803"/>
        <v>-9.2834155286480841E-2</v>
      </c>
      <c r="AJ1597" s="12">
        <f t="shared" si="804"/>
        <v>62.407103733637982</v>
      </c>
      <c r="AK1597" s="12"/>
      <c r="AL1597" s="12"/>
      <c r="AM1597" s="12"/>
      <c r="AN1597" s="12"/>
    </row>
    <row r="1598" spans="1:40" x14ac:dyDescent="0.35">
      <c r="A1598" s="12"/>
      <c r="B1598" s="12">
        <f t="shared" si="805"/>
        <v>146800</v>
      </c>
      <c r="C1598" s="29" t="str">
        <f t="shared" si="772"/>
        <v>-3.21425856399321E-06+0.0151201782045875i</v>
      </c>
      <c r="D1598" s="28" t="str">
        <f t="shared" si="773"/>
        <v>-5.39908567551284+0.115921366235171i</v>
      </c>
      <c r="E1598" s="12" t="str">
        <f t="shared" si="774"/>
        <v>4200</v>
      </c>
      <c r="F1598" s="12" t="str">
        <f t="shared" si="775"/>
        <v>0.704225352112676</v>
      </c>
      <c r="G1598" s="12" t="str">
        <f t="shared" si="771"/>
        <v>0.704225352112676</v>
      </c>
      <c r="H1598" s="12" t="str">
        <f t="shared" si="776"/>
        <v>7.63928289385192+2.12287007645388i</v>
      </c>
      <c r="I1598" s="12" t="str">
        <f t="shared" si="777"/>
        <v>576.482251933727i</v>
      </c>
      <c r="J1598" s="12" t="str">
        <f t="shared" si="778"/>
        <v>-283.263317152613+124.67973670502i</v>
      </c>
      <c r="K1598" s="12" t="str">
        <f t="shared" si="779"/>
        <v>0.750399837517624-1.70485399459033i</v>
      </c>
      <c r="L1598" s="12" t="str">
        <f t="shared" si="780"/>
        <v>0.0380741572224572-0.0727506510390782i</v>
      </c>
      <c r="M1598" s="12" t="str">
        <f t="shared" si="781"/>
        <v>0.788473994740081-1.77760464562941i</v>
      </c>
      <c r="N1598" s="12" t="str">
        <f t="shared" si="782"/>
        <v>-1.84474320618793i</v>
      </c>
      <c r="O1598" s="12" t="str">
        <f t="shared" si="783"/>
        <v>-0.270533236753857-0.9627106355554i</v>
      </c>
      <c r="P1598" s="12" t="str">
        <f t="shared" si="784"/>
        <v>1.27053323675386+0.9627106355554i</v>
      </c>
      <c r="Q1598" s="12" t="str">
        <f t="shared" si="785"/>
        <v>-1.27053323675386+0.88203257063253i</v>
      </c>
      <c r="R1598" s="12" t="str">
        <f t="shared" si="786"/>
        <v>-0.319831537288251-0.979755926526987i</v>
      </c>
      <c r="S1598" s="12" t="str">
        <f t="shared" si="787"/>
        <v>0.188910407423464i</v>
      </c>
      <c r="T1598" s="12" t="str">
        <f t="shared" si="788"/>
        <v>0.185086091255767-0.0604195060159963i</v>
      </c>
      <c r="U1598" s="12" t="str">
        <f t="shared" si="789"/>
        <v>0.001-0.0108416173768321i</v>
      </c>
      <c r="V1598" s="12" t="str">
        <f t="shared" si="790"/>
        <v>0.0015-0.00329532443064806i</v>
      </c>
      <c r="W1598" s="12" t="str">
        <f t="shared" si="791"/>
        <v>0.000926333190510666-0.00258489283492378i</v>
      </c>
      <c r="X1598" s="12" t="str">
        <f t="shared" si="792"/>
        <v>0.00112009029007582-0.00239245886162534i</v>
      </c>
      <c r="Y1598" s="12" t="str">
        <f t="shared" si="793"/>
        <v>0.00029+0.138355740464094i</v>
      </c>
      <c r="Z1598" s="12" t="str">
        <f t="shared" si="794"/>
        <v>-0.210108452553924-0.10103724481941i</v>
      </c>
      <c r="AA1598" s="12" t="str">
        <f t="shared" si="795"/>
        <v>0.91524672095397-88.2496309155565i</v>
      </c>
      <c r="AB1598" s="12" t="str">
        <f t="shared" si="796"/>
        <v>0.462009452382879-0.150818371592926i</v>
      </c>
      <c r="AC1598" s="12" t="str">
        <f t="shared" si="797"/>
        <v>1.09618700053816-0.940186512810574i</v>
      </c>
      <c r="AD1598" s="12" t="str">
        <f t="shared" si="798"/>
        <v>0.310823466647929+0.129005050730449i</v>
      </c>
      <c r="AE1598" s="12" t="str">
        <f t="shared" si="799"/>
        <v>-0.05227232270125-0.0585097982759395i</v>
      </c>
      <c r="AF1598" s="12" t="str">
        <f t="shared" si="800"/>
        <v>-13.0383685693648-2.00694871021871i</v>
      </c>
      <c r="AG1598" s="12" t="str">
        <f t="shared" si="801"/>
        <v>1.0422422443441-0.0988693848380996i</v>
      </c>
      <c r="AH1598" s="12" t="str">
        <f t="shared" si="802"/>
        <v>0.458149863065188+0.876070016875801i</v>
      </c>
      <c r="AI1598" s="12">
        <f t="shared" si="803"/>
        <v>-9.927677973473481E-2</v>
      </c>
      <c r="AJ1598" s="12">
        <f t="shared" si="804"/>
        <v>62.392217698589853</v>
      </c>
      <c r="AK1598" s="12"/>
      <c r="AL1598" s="12"/>
      <c r="AM1598" s="12"/>
      <c r="AN1598" s="12"/>
    </row>
    <row r="1599" spans="1:40" x14ac:dyDescent="0.35">
      <c r="A1599" s="12"/>
      <c r="B1599" s="12">
        <f t="shared" si="805"/>
        <v>146900</v>
      </c>
      <c r="C1599" s="29" t="str">
        <f t="shared" si="772"/>
        <v>-3.20988393582504E-06+0.0151098853680732i</v>
      </c>
      <c r="D1599" s="28" t="str">
        <f t="shared" si="773"/>
        <v>-5.39908564197403+0.115842454488561i</v>
      </c>
      <c r="E1599" s="12" t="str">
        <f t="shared" si="774"/>
        <v>4200</v>
      </c>
      <c r="F1599" s="12" t="str">
        <f t="shared" si="775"/>
        <v>0.704225352112676</v>
      </c>
      <c r="G1599" s="12" t="str">
        <f t="shared" si="771"/>
        <v>0.704225352112676</v>
      </c>
      <c r="H1599" s="12" t="str">
        <f t="shared" si="776"/>
        <v>7.64008069659506+2.12166506362748i</v>
      </c>
      <c r="I1599" s="12" t="str">
        <f t="shared" si="777"/>
        <v>576.874951015426i</v>
      </c>
      <c r="J1599" s="12" t="str">
        <f t="shared" si="778"/>
        <v>-283.650728783517+124.764668405773i</v>
      </c>
      <c r="K1599" s="12" t="str">
        <f t="shared" si="779"/>
        <v>0.749538064853189-1.70406430813514i</v>
      </c>
      <c r="L1599" s="12" t="str">
        <f t="shared" si="780"/>
        <v>0.0380334676113251-0.07272240758045i</v>
      </c>
      <c r="M1599" s="12" t="str">
        <f t="shared" si="781"/>
        <v>0.787571532464514-1.77678671571559i</v>
      </c>
      <c r="N1599" s="12" t="str">
        <f t="shared" si="782"/>
        <v>-1.84599984324936i</v>
      </c>
      <c r="O1599" s="12" t="str">
        <f t="shared" si="783"/>
        <v>-0.271742800695074-0.962369913427471i</v>
      </c>
      <c r="P1599" s="12" t="str">
        <f t="shared" si="784"/>
        <v>1.27174280069507+0.962369913427471i</v>
      </c>
      <c r="Q1599" s="12" t="str">
        <f t="shared" si="785"/>
        <v>-1.27174280069507+0.883629929821889i</v>
      </c>
      <c r="R1599" s="12" t="str">
        <f t="shared" si="786"/>
        <v>-0.319811844678128-0.978944194231868i</v>
      </c>
      <c r="S1599" s="12" t="str">
        <f t="shared" si="787"/>
        <v>0.189039092987104i</v>
      </c>
      <c r="T1599" s="12" t="str">
        <f t="shared" si="788"/>
        <v>0.185058722562584-0.0604569410444859i</v>
      </c>
      <c r="U1599" s="12" t="str">
        <f t="shared" si="789"/>
        <v>0.001-0.0108342371063237i</v>
      </c>
      <c r="V1599" s="12" t="str">
        <f t="shared" si="790"/>
        <v>0.0015-0.00329308118733244i</v>
      </c>
      <c r="W1599" s="12" t="str">
        <f t="shared" si="791"/>
        <v>0.000926319704280189-0.00258320941710655i</v>
      </c>
      <c r="X1599" s="12" t="str">
        <f t="shared" si="792"/>
        <v>0.00111978765721496-0.0023909303792473i</v>
      </c>
      <c r="Y1599" s="12" t="str">
        <f t="shared" si="793"/>
        <v>0.00029+0.138449988243702i</v>
      </c>
      <c r="Z1599" s="12" t="str">
        <f t="shared" si="794"/>
        <v>-0.209827016342732-0.100936046742666i</v>
      </c>
      <c r="AA1599" s="12" t="str">
        <f t="shared" si="795"/>
        <v>0.913762659500514-88.1875266300491i</v>
      </c>
      <c r="AB1599" s="12" t="str">
        <f t="shared" si="796"/>
        <v>0.461941135013031-0.150911816415792i</v>
      </c>
      <c r="AC1599" s="12" t="str">
        <f t="shared" si="797"/>
        <v>1.09567357695852-0.939624722655324i</v>
      </c>
      <c r="AD1599" s="12" t="str">
        <f t="shared" si="798"/>
        <v>0.311000604837084+0.128972755774726i</v>
      </c>
      <c r="AE1599" s="12" t="str">
        <f t="shared" si="799"/>
        <v>-0.0522383288883422-0.058453140120544i</v>
      </c>
      <c r="AF1599" s="12" t="str">
        <f t="shared" si="800"/>
        <v>-13.0391663385691-2.00582260913892i</v>
      </c>
      <c r="AG1599" s="12" t="str">
        <f t="shared" si="801"/>
        <v>1.04220184804866-0.0988568555504171i</v>
      </c>
      <c r="AH1599" s="12" t="str">
        <f t="shared" si="802"/>
        <v>0.458037988804014+0.875301876690341i</v>
      </c>
      <c r="AI1599" s="12">
        <f t="shared" si="803"/>
        <v>-0.1057146394056247</v>
      </c>
      <c r="AJ1599" s="12">
        <f t="shared" si="804"/>
        <v>62.377322090718344</v>
      </c>
      <c r="AK1599" s="12"/>
      <c r="AL1599" s="12"/>
      <c r="AM1599" s="12"/>
      <c r="AN1599" s="12"/>
    </row>
    <row r="1600" spans="1:40" x14ac:dyDescent="0.35">
      <c r="A1600" s="12"/>
      <c r="B1600" s="12">
        <f t="shared" si="805"/>
        <v>147000</v>
      </c>
      <c r="C1600" s="29" t="str">
        <f t="shared" si="772"/>
        <v>-0.0000032055182324319+0.0150996065354163i</v>
      </c>
      <c r="D1600" s="28" t="str">
        <f t="shared" si="773"/>
        <v>-5.39908560850363+0.115763650104858i</v>
      </c>
      <c r="E1600" s="12" t="str">
        <f t="shared" si="774"/>
        <v>4200</v>
      </c>
      <c r="F1600" s="12" t="str">
        <f t="shared" si="775"/>
        <v>0.704225352112676</v>
      </c>
      <c r="G1600" s="12" t="str">
        <f t="shared" si="771"/>
        <v>0.704225352112676</v>
      </c>
      <c r="H1600" s="12" t="str">
        <f t="shared" si="776"/>
        <v>7.64087705179005+2.12046125492957i</v>
      </c>
      <c r="I1600" s="12" t="str">
        <f t="shared" si="777"/>
        <v>577.267650097124i</v>
      </c>
      <c r="J1600" s="12" t="str">
        <f t="shared" si="778"/>
        <v>-284.038404228947+124.849600106526i</v>
      </c>
      <c r="K1600" s="12" t="str">
        <f t="shared" si="779"/>
        <v>0.748677684419478-1.70327509726013i</v>
      </c>
      <c r="L1600" s="12" t="str">
        <f t="shared" si="780"/>
        <v>0.0379928372572246-0.0726941715782375i</v>
      </c>
      <c r="M1600" s="12" t="str">
        <f t="shared" si="781"/>
        <v>0.786670521676703-1.77596926883837i</v>
      </c>
      <c r="N1600" s="12" t="str">
        <f t="shared" si="782"/>
        <v>-1.8472564803108i</v>
      </c>
      <c r="O1600" s="12" t="str">
        <f t="shared" si="783"/>
        <v>-0.272951935517327-0.962027671586085i</v>
      </c>
      <c r="P1600" s="12" t="str">
        <f t="shared" si="784"/>
        <v>1.27295193551733+0.962027671586085i</v>
      </c>
      <c r="Q1600" s="12" t="str">
        <f t="shared" si="785"/>
        <v>-1.27295193551733+0.885228808724715i</v>
      </c>
      <c r="R1600" s="12" t="str">
        <f t="shared" si="786"/>
        <v>-0.319792134951525-0.978133460901443i</v>
      </c>
      <c r="S1600" s="12" t="str">
        <f t="shared" si="787"/>
        <v>0.189167778550744i</v>
      </c>
      <c r="T1600" s="12" t="str">
        <f t="shared" si="788"/>
        <v>0.185031333924877-0.0604943677667797i</v>
      </c>
      <c r="U1600" s="12" t="str">
        <f t="shared" si="789"/>
        <v>0.001-0.0108268668769997i</v>
      </c>
      <c r="V1600" s="12" t="str">
        <f t="shared" si="790"/>
        <v>0.0015-0.00329084099604854i</v>
      </c>
      <c r="W1600" s="12" t="str">
        <f t="shared" si="791"/>
        <v>0.000926306209981804-0.00258152833521382i</v>
      </c>
      <c r="X1600" s="12" t="str">
        <f t="shared" si="792"/>
        <v>0.00111948560124475-0.00238940396690597i</v>
      </c>
      <c r="Y1600" s="12" t="str">
        <f t="shared" si="793"/>
        <v>0.00029+0.13854423602331i</v>
      </c>
      <c r="Z1600" s="12" t="str">
        <f t="shared" si="794"/>
        <v>-0.209546158727584-0.100835051544643i</v>
      </c>
      <c r="AA1600" s="12" t="str">
        <f t="shared" si="795"/>
        <v>0.912282267130283-88.1255110087432i</v>
      </c>
      <c r="AB1600" s="12" t="str">
        <f t="shared" si="796"/>
        <v>0.461872767857927-0.151005240504843i</v>
      </c>
      <c r="AC1600" s="12" t="str">
        <f t="shared" si="797"/>
        <v>1.09516102466891-0.939063213152858i</v>
      </c>
      <c r="AD1600" s="12" t="str">
        <f t="shared" si="798"/>
        <v>0.311177738433972+0.128940240959811i</v>
      </c>
      <c r="AE1600" s="12" t="str">
        <f t="shared" si="799"/>
        <v>-0.0522044039270143-0.0583965554930723i</v>
      </c>
      <c r="AF1600" s="12" t="str">
        <f t="shared" si="800"/>
        <v>-13.0399626602937-2.00469760482471i</v>
      </c>
      <c r="AG1600" s="12" t="str">
        <f t="shared" si="801"/>
        <v>1.04216143973588-0.0988443436936638i</v>
      </c>
      <c r="AH1600" s="12" t="str">
        <f t="shared" si="802"/>
        <v>0.457926394773873+0.874534736974753i</v>
      </c>
      <c r="AI1600" s="12">
        <f t="shared" si="803"/>
        <v>-0.112147743631928</v>
      </c>
      <c r="AJ1600" s="12">
        <f t="shared" si="804"/>
        <v>62.362416905814875</v>
      </c>
      <c r="AK1600" s="12"/>
      <c r="AL1600" s="12"/>
      <c r="AM1600" s="12"/>
      <c r="AN1600" s="12"/>
    </row>
    <row r="1601" spans="1:40" x14ac:dyDescent="0.35">
      <c r="A1601" s="12"/>
      <c r="B1601" s="12">
        <f t="shared" si="805"/>
        <v>147100</v>
      </c>
      <c r="C1601" s="29" t="str">
        <f t="shared" si="772"/>
        <v>-3.20116142955346E-06+0.0150893416780568i</v>
      </c>
      <c r="D1601" s="28" t="str">
        <f t="shared" si="773"/>
        <v>-5.39908557510148+0.115684952865102i</v>
      </c>
      <c r="E1601" s="12" t="str">
        <f t="shared" si="774"/>
        <v>4200</v>
      </c>
      <c r="F1601" s="12" t="str">
        <f t="shared" si="775"/>
        <v>0.704225352112676</v>
      </c>
      <c r="G1601" s="12" t="str">
        <f t="shared" ref="G1601:G1664" si="806">IF($C$11=$C$7,$C$24,F1601)</f>
        <v>0.704225352112676</v>
      </c>
      <c r="H1601" s="12" t="str">
        <f t="shared" si="776"/>
        <v>7.64167196282134+2.1192586489216i</v>
      </c>
      <c r="I1601" s="12" t="str">
        <f t="shared" si="777"/>
        <v>577.660349178823i</v>
      </c>
      <c r="J1601" s="12" t="str">
        <f t="shared" si="778"/>
        <v>-284.426343488902+124.934531807279i</v>
      </c>
      <c r="K1601" s="12" t="str">
        <f t="shared" si="779"/>
        <v>0.747818693441722-1.70248636218833i</v>
      </c>
      <c r="L1601" s="12" t="str">
        <f t="shared" si="780"/>
        <v>0.0379522660589658-0.0726659430700837i</v>
      </c>
      <c r="M1601" s="12" t="str">
        <f t="shared" si="781"/>
        <v>0.785770959500688-1.77515230525841i</v>
      </c>
      <c r="N1601" s="12" t="str">
        <f t="shared" si="782"/>
        <v>-1.84851311737223i</v>
      </c>
      <c r="O1601" s="12" t="str">
        <f t="shared" si="783"/>
        <v>-0.274160639311207-0.961683910571696i</v>
      </c>
      <c r="P1601" s="12" t="str">
        <f t="shared" si="784"/>
        <v>1.27416063931121+0.961683910571696i</v>
      </c>
      <c r="Q1601" s="12" t="str">
        <f t="shared" si="785"/>
        <v>-1.27416063931121+0.886829206800534i</v>
      </c>
      <c r="R1601" s="12" t="str">
        <f t="shared" si="786"/>
        <v>-0.319772408100066-0.977323724484964i</v>
      </c>
      <c r="S1601" s="12" t="str">
        <f t="shared" si="787"/>
        <v>0.189296464114384i</v>
      </c>
      <c r="T1601" s="12" t="str">
        <f t="shared" si="788"/>
        <v>0.185003925340104-0.0605317861746843i</v>
      </c>
      <c r="U1601" s="12" t="str">
        <f t="shared" si="789"/>
        <v>0.001-0.0108195066683817i</v>
      </c>
      <c r="V1601" s="12" t="str">
        <f t="shared" si="790"/>
        <v>0.0015-0.00328860385057195i</v>
      </c>
      <c r="W1601" s="12" t="str">
        <f t="shared" si="791"/>
        <v>0.000926292707617649-0.00257984958446954i</v>
      </c>
      <c r="X1601" s="12" t="str">
        <f t="shared" si="792"/>
        <v>0.00111918412060015-0.00238787962051193i</v>
      </c>
      <c r="Y1601" s="12" t="str">
        <f t="shared" si="793"/>
        <v>0.00029+0.138638483802918i</v>
      </c>
      <c r="Z1601" s="12" t="str">
        <f t="shared" si="794"/>
        <v>-0.209265878119086-0.10073425862579i</v>
      </c>
      <c r="AA1601" s="12" t="str">
        <f t="shared" si="795"/>
        <v>0.910805531633717-88.0635838593753i</v>
      </c>
      <c r="AB1601" s="12" t="str">
        <f t="shared" si="796"/>
        <v>0.461804350911221-0.151098643839625i</v>
      </c>
      <c r="AC1601" s="12" t="str">
        <f t="shared" si="797"/>
        <v>1.09464934198377-0.938501984447533i</v>
      </c>
      <c r="AD1601" s="12" t="str">
        <f t="shared" si="798"/>
        <v>0.311354867189513+0.128907506242508i</v>
      </c>
      <c r="AE1601" s="12" t="str">
        <f t="shared" si="799"/>
        <v>-0.0521705476164265-0.058340044205847i</v>
      </c>
      <c r="AF1601" s="12" t="str">
        <f t="shared" si="800"/>
        <v>-13.0407575379228-2.0035736960565i</v>
      </c>
      <c r="AG1601" s="12" t="str">
        <f t="shared" si="801"/>
        <v>1.04212101941157-0.0988318491489891i</v>
      </c>
      <c r="AH1601" s="12" t="str">
        <f t="shared" si="802"/>
        <v>0.457815080221676+0.873768595142661i</v>
      </c>
      <c r="AI1601" s="12">
        <f t="shared" si="803"/>
        <v>-0.11857610172781245</v>
      </c>
      <c r="AJ1601" s="12">
        <f t="shared" si="804"/>
        <v>62.347502139691741</v>
      </c>
      <c r="AK1601" s="12"/>
      <c r="AL1601" s="12"/>
      <c r="AM1601" s="12"/>
      <c r="AN1601" s="12"/>
    </row>
    <row r="1602" spans="1:40" x14ac:dyDescent="0.35">
      <c r="A1602" s="12"/>
      <c r="B1602" s="12">
        <f t="shared" si="805"/>
        <v>147200</v>
      </c>
      <c r="C1602" s="29" t="str">
        <f t="shared" ref="C1602:C1665" si="807">IMPRODUCT(COMPLEX(-1,0),IMDIV(IMPRODUCT(G1602,COMPLEX($C$96+$C$97,0)),COMPLEX($C$96,2*PI()*B1602*$C$99*$C$98*(2*$C$96+$C$97))))</f>
        <v>-3.19681350301175E-06+0.0150790907675125i</v>
      </c>
      <c r="D1602" s="28" t="str">
        <f t="shared" ref="D1602:D1665" si="808">IMPRODUCT(COMPLEX($C$102,0),IMSUB(C1602,G1602))</f>
        <v>-5.39908554176737+0.115606362550929i</v>
      </c>
      <c r="E1602" s="12" t="str">
        <f t="shared" ref="E1602:E1665" si="809">IMDIV(COMPLEX($C$20*10^3,0),COMPLEX(1,2*PI()*B1602*$C$20*1000*$C$29*10^-12))</f>
        <v>4200</v>
      </c>
      <c r="F1602" s="12" t="str">
        <f t="shared" ref="F1602:F1665" si="810">IMDIV(COMPLEX($C$22*1000,0),IMSUM(COMPLEX($C$22*1000,0),E1602))</f>
        <v>0.704225352112676</v>
      </c>
      <c r="G1602" s="12" t="str">
        <f t="shared" si="806"/>
        <v>0.704225352112676</v>
      </c>
      <c r="H1602" s="12" t="str">
        <f t="shared" ref="H1602:H1665" si="811">IMPRODUCT(COMPLEX($C$104,0),IMPRODUCT(COMPLEX(-1,0),D1602),IMDIV(COMPLEX(0,2*PI()*B1602*$C$105*$C$106),COMPLEX(1,2*PI()*B1602*$C$105*$C$106)))</f>
        <v>7.64246543306385+2.11805724416605i</v>
      </c>
      <c r="I1602" s="12" t="str">
        <f t="shared" ref="I1602:I1665" si="812">COMPLEX(0,2*PI()*B1602*$C$109*$C$108*$C$110)</f>
        <v>578.053048260522i</v>
      </c>
      <c r="J1602" s="12" t="str">
        <f t="shared" ref="J1602:J1665" si="813">IMSUM(COMPLEX(0,2*PI()*B1602*$C$109*$C$108),COMPLEX(0,2*PI()*B1602*$C$109*$C$107),COMPLEX(0,2*PI()*B1602*$C$28*10^-12*$C$107),COMPLEX(-1*2*PI()*B1602*2*PI()*B1602*$C$109*$C$108*$C$28*10^-12*$C$107,0),COMPLEX(1,0))</f>
        <v>-284.814546563383+125.019463508031i</v>
      </c>
      <c r="K1602" s="12" t="str">
        <f t="shared" ref="K1602:K1665" si="814">IMDIV(I1602,J1602)</f>
        <v>0.746961089151356-1.7016981031395i</v>
      </c>
      <c r="L1602" s="12" t="str">
        <f t="shared" ref="L1602:L1665" si="815">IMDIV(COMPLEX($C$113,0),COMPLEX(1,2*PI()*B1602*$C$111*$C$112))</f>
        <v>0.0379117539155325-0.0726377220934387i</v>
      </c>
      <c r="M1602" s="12" t="str">
        <f t="shared" ref="M1602:M1665" si="816">IMSUM(K1602,L1602)</f>
        <v>0.784872843066888-1.77433582523294i</v>
      </c>
      <c r="N1602" s="12" t="str">
        <f t="shared" ref="N1602:N1665" si="817">COMPLEX(0,-2*PI()*B1602*$C$41)</f>
        <v>-1.84976975443367i</v>
      </c>
      <c r="O1602" s="12" t="str">
        <f t="shared" ref="O1602:O1665" si="818">IMEXP(N1602)</f>
        <v>-0.275368910168025-0.961338630927143i</v>
      </c>
      <c r="P1602" s="12" t="str">
        <f t="shared" ref="P1602:P1665" si="819">IMSUB(COMPLEX(1,0),O1602)</f>
        <v>1.27536891016803+0.961338630927143i</v>
      </c>
      <c r="Q1602" s="12" t="str">
        <f t="shared" ref="Q1602:Q1665" si="820">IMSUM(COMPLEX(0,2*PI()*B1602*$C$41),O1602,COMPLEX(-1,0))</f>
        <v>-1.27536891016803+0.888431123506527i</v>
      </c>
      <c r="R1602" s="12" t="str">
        <f t="shared" ref="R1602:R1665" si="821">IMDIV(P1602,Q1602)</f>
        <v>-0.319752664115388-0.976514982937211i</v>
      </c>
      <c r="S1602" s="12" t="str">
        <f t="shared" ref="S1602:S1665" si="822">IMDIV(COMPLEX(0,2*PI()*B1602*$C$119),COMPLEX($C$120,0))</f>
        <v>0.189425149678024i</v>
      </c>
      <c r="T1602" s="12" t="str">
        <f t="shared" ref="T1602:T1665" si="823">IMPRODUCT(R1602,S1602)</f>
        <v>0.184976496805714-0.0605691962600043i</v>
      </c>
      <c r="U1602" s="12" t="str">
        <f t="shared" ref="U1602:U1665" si="824">IMDIV(COMPLEX(1,2*PI()*B1602*$C$16*10^-3*$C$15*10^-6),COMPLEX(0,2*PI()*B1602*$C$15*10^-6))</f>
        <v>0.001-0.0108121564600472i</v>
      </c>
      <c r="V1602" s="12" t="str">
        <f t="shared" ref="V1602:V1665" si="825">IMSUM(COMPLEX($C$18*10^-3,0),IMDIV(COMPLEX(1,0),COMPLEX(0,2*PI()*B1602*($C$17*1*10^-6))))</f>
        <v>0.0015-0.00328636974469521i</v>
      </c>
      <c r="W1602" s="12" t="str">
        <f t="shared" ref="W1602:W1665" si="826">IMDIV(IMPRODUCT(U1602,V1602),IMSUM(U1602,V1602))</f>
        <v>0.000926279197189872-0.00257817316011073i</v>
      </c>
      <c r="X1602" s="12" t="str">
        <f t="shared" ref="X1602:X1665" si="827">IMDIV(IMPRODUCT(COMPLEX($C$19,0),W1602),IMSUM(COMPLEX($C$19,0),W1602))</f>
        <v>0.00111888321372139-0.00238635733598647i</v>
      </c>
      <c r="Y1602" s="12" t="str">
        <f t="shared" ref="Y1602:Y1665" si="828">COMPLEX($C$13*10^-3,2*PI()*B1602*$C$12*0.000001)</f>
        <v>0.00029+0.138732731582525i</v>
      </c>
      <c r="Z1602" s="12" t="str">
        <f t="shared" ref="Z1602:Z1665" si="829">IMPRODUCT(COMPLEX($C$6,0),IMDIV(X1602,IMSUM(X1602,Y1602)))</f>
        <v>-0.208986172933319-0.100633667388853i</v>
      </c>
      <c r="AA1602" s="12" t="str">
        <f t="shared" ref="AA1602:AA1665" si="830">IMDIV(COMPLEX($C$6,0),IMSUM(X1602,Y1602))</f>
        <v>0.909332440852151-88.0017449902447i</v>
      </c>
      <c r="AB1602" s="12" t="str">
        <f t="shared" ref="AB1602:AB1665" si="831">IMPRODUCT(COMPLEX($C$115,0),T1602)</f>
        <v>0.461735884166544-0.151192026399681i</v>
      </c>
      <c r="AC1602" s="12" t="str">
        <f t="shared" ref="AC1602:AC1665" si="832">IMSUM(COMPLEX(1,0),IMPRODUCT(AB1602,M1602))</f>
        <v>1.09413852722128-0.937941036681668i</v>
      </c>
      <c r="AD1602" s="12" t="str">
        <f t="shared" ref="AD1602:AD1665" si="833">IMDIV(AB1602,AC1602)</f>
        <v>0.311531990854493+0.128874551579856i</v>
      </c>
      <c r="AE1602" s="12" t="str">
        <f t="shared" ref="AE1602:AE1665" si="834">IMPRODUCT(AD1602,AA1602,X1602)</f>
        <v>-0.0521367597564035-0.0582836060718101i</v>
      </c>
      <c r="AF1602" s="12" t="str">
        <f t="shared" ref="AF1602:AF1665" si="835">IMSUB(D1602,H1602)</f>
        <v>-13.0415509748312-2.00245088161512i</v>
      </c>
      <c r="AG1602" s="12" t="str">
        <f t="shared" ref="AG1602:AG1665" si="836">IMSUM(COMPLEX(1,0),IMPRODUCT(AD1602,AA1602,COMPLEX($C$123,0)))</f>
        <v>1.04208058708163-0.0988193717978412i</v>
      </c>
      <c r="AH1602" s="12" t="str">
        <f t="shared" ref="AH1602:AH1665" si="837">IMDIV(IMPRODUCT(AE1602,AF1602),AG1602)</f>
        <v>0.457704044396077+0.87300344861577i</v>
      </c>
      <c r="AI1602" s="12">
        <f t="shared" ref="AI1602:AI1665" si="838">20*LOG10(IMABS(AH1602))</f>
        <v>-0.12499972298903607</v>
      </c>
      <c r="AJ1602" s="12">
        <f t="shared" ref="AJ1602:AJ1665" si="839">IMARGUMENT(AH1602)*180/PI()</f>
        <v>62.332577788178355</v>
      </c>
      <c r="AK1602" s="12"/>
      <c r="AL1602" s="12"/>
      <c r="AM1602" s="12"/>
      <c r="AN1602" s="12"/>
    </row>
    <row r="1603" spans="1:40" x14ac:dyDescent="0.35">
      <c r="A1603" s="12"/>
      <c r="B1603" s="12">
        <f t="shared" si="805"/>
        <v>147300</v>
      </c>
      <c r="C1603" s="29" t="str">
        <f t="shared" si="807"/>
        <v>-3.19247442871086E-06+0.0150688537753785i</v>
      </c>
      <c r="D1603" s="28" t="str">
        <f t="shared" si="808"/>
        <v>-5.39908550850114+0.115527878944569i</v>
      </c>
      <c r="E1603" s="12" t="str">
        <f t="shared" si="809"/>
        <v>4200</v>
      </c>
      <c r="F1603" s="12" t="str">
        <f t="shared" si="810"/>
        <v>0.704225352112676</v>
      </c>
      <c r="G1603" s="12" t="str">
        <f t="shared" si="806"/>
        <v>0.704225352112676</v>
      </c>
      <c r="H1603" s="12" t="str">
        <f t="shared" si="811"/>
        <v>7.64325746588306+2.11685703922647i</v>
      </c>
      <c r="I1603" s="12" t="str">
        <f t="shared" si="812"/>
        <v>578.445747342221i</v>
      </c>
      <c r="J1603" s="12" t="str">
        <f t="shared" si="813"/>
        <v>-285.203013452389+125.104395208784i</v>
      </c>
      <c r="K1603" s="12" t="str">
        <f t="shared" si="814"/>
        <v>0.746104868786037-1.70091032033011i</v>
      </c>
      <c r="L1603" s="12" t="str">
        <f t="shared" si="815"/>
        <v>0.0378713007260825-0.0726095086855598i</v>
      </c>
      <c r="M1603" s="12" t="str">
        <f t="shared" si="816"/>
        <v>0.783976169512119-1.77351982901567i</v>
      </c>
      <c r="N1603" s="12" t="str">
        <f t="shared" si="817"/>
        <v>-1.85102639149511i</v>
      </c>
      <c r="O1603" s="12" t="str">
        <f t="shared" si="818"/>
        <v>-0.276576746179747-0.960991833197673i</v>
      </c>
      <c r="P1603" s="12" t="str">
        <f t="shared" si="819"/>
        <v>1.27657674617975+0.960991833197673i</v>
      </c>
      <c r="Q1603" s="12" t="str">
        <f t="shared" si="820"/>
        <v>-1.27657674617975+0.890034558297437i</v>
      </c>
      <c r="R1603" s="12" t="str">
        <f t="shared" si="821"/>
        <v>-0.319732902989108-0.975707234218536i</v>
      </c>
      <c r="S1603" s="12" t="str">
        <f t="shared" si="822"/>
        <v>0.189553835241664i</v>
      </c>
      <c r="T1603" s="12" t="str">
        <f t="shared" si="823"/>
        <v>0.18494904831916-0.0606065980145363i</v>
      </c>
      <c r="U1603" s="12" t="str">
        <f t="shared" si="824"/>
        <v>0.001-0.010804816231629i</v>
      </c>
      <c r="V1603" s="12" t="str">
        <f t="shared" si="825"/>
        <v>0.0015-0.00328413867222766i</v>
      </c>
      <c r="W1603" s="12" t="str">
        <f t="shared" si="826"/>
        <v>0.000926265678700618-0.00257649905738719i</v>
      </c>
      <c r="X1603" s="12" t="str">
        <f t="shared" si="827"/>
        <v>0.00111858287905391-0.00238483710926137i</v>
      </c>
      <c r="Y1603" s="12" t="str">
        <f t="shared" si="828"/>
        <v>0.00029+0.138826979362133i</v>
      </c>
      <c r="Z1603" s="12" t="str">
        <f t="shared" si="829"/>
        <v>-0.208707041591786-0.100533277238854i</v>
      </c>
      <c r="AA1603" s="12" t="str">
        <f t="shared" si="830"/>
        <v>0.907862982677502-87.939994210209i</v>
      </c>
      <c r="AB1603" s="12" t="str">
        <f t="shared" si="831"/>
        <v>0.46166736761754-0.151285388164535i</v>
      </c>
      <c r="AC1603" s="12" t="str">
        <f t="shared" si="832"/>
        <v>1.09362857870341-0.93738036999556i</v>
      </c>
      <c r="AD1603" s="12" t="str">
        <f t="shared" si="833"/>
        <v>0.311709109179577+0.128841376929138i</v>
      </c>
      <c r="AE1603" s="12" t="str">
        <f t="shared" si="834"/>
        <v>-0.052103040147428-0.0582272409045192i</v>
      </c>
      <c r="AF1603" s="12" t="str">
        <f t="shared" si="835"/>
        <v>-13.0423429743842-2.0013291602819i</v>
      </c>
      <c r="AG1603" s="12" t="str">
        <f t="shared" si="836"/>
        <v>1.04204014275203-0.0988069115219683i</v>
      </c>
      <c r="AH1603" s="12" t="str">
        <f t="shared" si="837"/>
        <v>0.457593286547425+0.872239294823832i</v>
      </c>
      <c r="AI1603" s="12">
        <f t="shared" si="838"/>
        <v>-0.13141861669320687</v>
      </c>
      <c r="AJ1603" s="12">
        <f t="shared" si="839"/>
        <v>62.31764384712325</v>
      </c>
      <c r="AK1603" s="12"/>
      <c r="AL1603" s="12"/>
      <c r="AM1603" s="12"/>
      <c r="AN1603" s="12"/>
    </row>
    <row r="1604" spans="1:40" x14ac:dyDescent="0.35">
      <c r="A1604" s="12"/>
      <c r="B1604" s="12">
        <f t="shared" si="805"/>
        <v>147400</v>
      </c>
      <c r="C1604" s="29" t="str">
        <f t="shared" si="807"/>
        <v>-3.18814418263657E-06+0.0150586306733269i</v>
      </c>
      <c r="D1604" s="28" t="str">
        <f t="shared" si="808"/>
        <v>-5.39908547530259+0.11544950182884i</v>
      </c>
      <c r="E1604" s="12" t="str">
        <f t="shared" si="809"/>
        <v>4200</v>
      </c>
      <c r="F1604" s="12" t="str">
        <f t="shared" si="810"/>
        <v>0.704225352112676</v>
      </c>
      <c r="G1604" s="12" t="str">
        <f t="shared" si="806"/>
        <v>0.704225352112676</v>
      </c>
      <c r="H1604" s="12" t="str">
        <f t="shared" si="811"/>
        <v>7.64404806463496+2.11565803266745i</v>
      </c>
      <c r="I1604" s="12" t="str">
        <f t="shared" si="812"/>
        <v>578.838446423919i</v>
      </c>
      <c r="J1604" s="12" t="str">
        <f t="shared" si="813"/>
        <v>-285.591744155921+125.189326909537i</v>
      </c>
      <c r="K1604" s="12" t="str">
        <f t="shared" si="814"/>
        <v>0.745250029589593-1.7001230139734i</v>
      </c>
      <c r="L1604" s="12" t="str">
        <f t="shared" si="815"/>
        <v>0.0378309063899482-0.0725813028835133i</v>
      </c>
      <c r="M1604" s="12" t="str">
        <f t="shared" si="816"/>
        <v>0.783080935979541-1.77270431685691i</v>
      </c>
      <c r="N1604" s="12" t="str">
        <f t="shared" si="817"/>
        <v>-1.85228302855654i</v>
      </c>
      <c r="O1604" s="12" t="str">
        <f t="shared" si="818"/>
        <v>-0.277784145439025-0.960643517930929i</v>
      </c>
      <c r="P1604" s="12" t="str">
        <f t="shared" si="819"/>
        <v>1.27778414543903+0.960643517930929i</v>
      </c>
      <c r="Q1604" s="12" t="str">
        <f t="shared" si="820"/>
        <v>-1.27778414543903+0.891639510625611i</v>
      </c>
      <c r="R1604" s="12" t="str">
        <f t="shared" si="821"/>
        <v>-0.319713124712845-0.974900476294816i</v>
      </c>
      <c r="S1604" s="12" t="str">
        <f t="shared" si="822"/>
        <v>0.189682520805304i</v>
      </c>
      <c r="T1604" s="12" t="str">
        <f t="shared" si="823"/>
        <v>0.184921579877892-0.060643991430073i</v>
      </c>
      <c r="U1604" s="12" t="str">
        <f t="shared" si="824"/>
        <v>0.001-0.0107974859628152i</v>
      </c>
      <c r="V1604" s="12" t="str">
        <f t="shared" si="825"/>
        <v>0.0015-0.00328191062699549i</v>
      </c>
      <c r="W1604" s="12" t="str">
        <f t="shared" si="826"/>
        <v>0.00092625215215202-0.00257482727156173i</v>
      </c>
      <c r="X1604" s="12" t="str">
        <f t="shared" si="827"/>
        <v>0.00111828311504828-0.00238331893627904i</v>
      </c>
      <c r="Y1604" s="12" t="str">
        <f t="shared" si="828"/>
        <v>0.00029+0.138921227141741i</v>
      </c>
      <c r="Z1604" s="12" t="str">
        <f t="shared" si="829"/>
        <v>-0.208428482521417-0.100433087583078i</v>
      </c>
      <c r="AA1604" s="12" t="str">
        <f t="shared" si="830"/>
        <v>0.906397145052013-87.8783313286845i</v>
      </c>
      <c r="AB1604" s="12" t="str">
        <f t="shared" si="831"/>
        <v>0.461598801257842-0.151378729113698i</v>
      </c>
      <c r="AC1604" s="12" t="str">
        <f t="shared" si="832"/>
        <v>1.09311949475586-0.936819984527499i</v>
      </c>
      <c r="AD1604" s="12" t="str">
        <f t="shared" si="833"/>
        <v>0.311886221915295+0.128807982247884i</v>
      </c>
      <c r="AE1604" s="12" t="str">
        <f t="shared" si="834"/>
        <v>-0.0520693885906418-0.0581709485181463i</v>
      </c>
      <c r="AF1604" s="12" t="str">
        <f t="shared" si="835"/>
        <v>-13.0431335399375-2.00020853083861i</v>
      </c>
      <c r="AG1604" s="12" t="str">
        <f t="shared" si="836"/>
        <v>1.04199968642884-0.0987944682034154i</v>
      </c>
      <c r="AH1604" s="12" t="str">
        <f t="shared" si="837"/>
        <v>0.457482805927788+0.871476131204594i</v>
      </c>
      <c r="AI1604" s="12">
        <f t="shared" si="838"/>
        <v>-0.13783279209989163</v>
      </c>
      <c r="AJ1604" s="12">
        <f t="shared" si="839"/>
        <v>62.302700312391963</v>
      </c>
      <c r="AK1604" s="12"/>
      <c r="AL1604" s="12"/>
      <c r="AM1604" s="12"/>
      <c r="AN1604" s="12"/>
    </row>
    <row r="1605" spans="1:40" x14ac:dyDescent="0.35">
      <c r="A1605" s="12"/>
      <c r="B1605" s="12">
        <f t="shared" si="805"/>
        <v>147500</v>
      </c>
      <c r="C1605" s="29" t="str">
        <f t="shared" si="807"/>
        <v>-3.18382274085605E-06+0.0150484214331068i</v>
      </c>
      <c r="D1605" s="28" t="str">
        <f t="shared" si="808"/>
        <v>-5.39908544217153+0.115371230987152i</v>
      </c>
      <c r="E1605" s="12" t="str">
        <f t="shared" si="809"/>
        <v>4200</v>
      </c>
      <c r="F1605" s="12" t="str">
        <f t="shared" si="810"/>
        <v>0.704225352112676</v>
      </c>
      <c r="G1605" s="12" t="str">
        <f t="shared" si="806"/>
        <v>0.704225352112676</v>
      </c>
      <c r="H1605" s="12" t="str">
        <f t="shared" si="811"/>
        <v>7.64483723266611+2.11446022305469i</v>
      </c>
      <c r="I1605" s="12" t="str">
        <f t="shared" si="812"/>
        <v>579.231145505618i</v>
      </c>
      <c r="J1605" s="12" t="str">
        <f t="shared" si="813"/>
        <v>-285.980738673979+125.27425861029i</v>
      </c>
      <c r="K1605" s="12" t="str">
        <f t="shared" si="814"/>
        <v>0.744396568812038-1.69933618427941i</v>
      </c>
      <c r="L1605" s="12" t="str">
        <f t="shared" si="815"/>
        <v>0.0377905708066346-0.0725531047241738i</v>
      </c>
      <c r="M1605" s="12" t="str">
        <f t="shared" si="816"/>
        <v>0.782187139618673-1.77188928900358i</v>
      </c>
      <c r="N1605" s="12" t="str">
        <f t="shared" si="817"/>
        <v>-1.85353966561798i</v>
      </c>
      <c r="O1605" s="12" t="str">
        <f t="shared" si="818"/>
        <v>-0.278991106039231-0.960293685676943i</v>
      </c>
      <c r="P1605" s="12" t="str">
        <f t="shared" si="819"/>
        <v>1.27899110603923+0.960293685676943i</v>
      </c>
      <c r="Q1605" s="12" t="str">
        <f t="shared" si="820"/>
        <v>-1.27899110603923+0.893245979941037i</v>
      </c>
      <c r="R1605" s="12" t="str">
        <f t="shared" si="821"/>
        <v>-0.319693329278195-0.974094707137426i</v>
      </c>
      <c r="S1605" s="12" t="str">
        <f t="shared" si="822"/>
        <v>0.189811206368944i</v>
      </c>
      <c r="T1605" s="12" t="str">
        <f t="shared" si="823"/>
        <v>0.184894091479358-0.0606813764983982i</v>
      </c>
      <c r="U1605" s="12" t="str">
        <f t="shared" si="824"/>
        <v>0.001-0.0107901656333488i</v>
      </c>
      <c r="V1605" s="12" t="str">
        <f t="shared" si="825"/>
        <v>0.0015-0.0032796856028416i</v>
      </c>
      <c r="W1605" s="12" t="str">
        <f t="shared" si="826"/>
        <v>0.000926238617546222-0.00257315779790992i</v>
      </c>
      <c r="X1605" s="12" t="str">
        <f t="shared" si="827"/>
        <v>0.00111798392016032-0.00238180281299238i</v>
      </c>
      <c r="Y1605" s="12" t="str">
        <f t="shared" si="828"/>
        <v>0.00029+0.139015474921348i</v>
      </c>
      <c r="Z1605" s="12" t="str">
        <f t="shared" si="829"/>
        <v>-0.208150494154531-0.100333097831076i</v>
      </c>
      <c r="AA1605" s="12" t="str">
        <f t="shared" si="830"/>
        <v>0.904934915968075-87.8167561556426i</v>
      </c>
      <c r="AB1605" s="12" t="str">
        <f t="shared" si="831"/>
        <v>0.461530185081082-0.151472049226663i</v>
      </c>
      <c r="AC1605" s="12" t="str">
        <f t="shared" si="832"/>
        <v>1.0926112737081-0.936259880413791i</v>
      </c>
      <c r="AD1605" s="12" t="str">
        <f t="shared" si="833"/>
        <v>0.312063328812041+0.128774367493866i</v>
      </c>
      <c r="AE1605" s="12" t="str">
        <f t="shared" si="834"/>
        <v>-0.0520358048878374-0.0581147287274752i</v>
      </c>
      <c r="AF1605" s="12" t="str">
        <f t="shared" si="835"/>
        <v>-13.0439226748376-1.99908899206754i</v>
      </c>
      <c r="AG1605" s="12" t="str">
        <f t="shared" si="836"/>
        <v>1.04195921811818-0.0987820417245212i</v>
      </c>
      <c r="AH1605" s="12" t="str">
        <f t="shared" si="837"/>
        <v>0.45737260179091+0.870713955203822i</v>
      </c>
      <c r="AI1605" s="12">
        <f t="shared" si="838"/>
        <v>-0.1442422584503896</v>
      </c>
      <c r="AJ1605" s="12">
        <f t="shared" si="839"/>
        <v>62.287747179870244</v>
      </c>
      <c r="AK1605" s="12"/>
      <c r="AL1605" s="12"/>
      <c r="AM1605" s="12"/>
      <c r="AN1605" s="12"/>
    </row>
    <row r="1606" spans="1:40" x14ac:dyDescent="0.35">
      <c r="A1606" s="12"/>
      <c r="B1606" s="12">
        <f t="shared" si="805"/>
        <v>147600</v>
      </c>
      <c r="C1606" s="29" t="str">
        <f t="shared" si="807"/>
        <v>-3.17951007951751E-06+0.0150382260265436i</v>
      </c>
      <c r="D1606" s="28" t="str">
        <f t="shared" si="808"/>
        <v>-5.3990854091078+0.115293066203501i</v>
      </c>
      <c r="E1606" s="12" t="str">
        <f t="shared" si="809"/>
        <v>4200</v>
      </c>
      <c r="F1606" s="12" t="str">
        <f t="shared" si="810"/>
        <v>0.704225352112676</v>
      </c>
      <c r="G1606" s="12" t="str">
        <f t="shared" si="806"/>
        <v>0.704225352112676</v>
      </c>
      <c r="H1606" s="12" t="str">
        <f t="shared" si="811"/>
        <v>7.64562497331375+2.11326360895492i</v>
      </c>
      <c r="I1606" s="12" t="str">
        <f t="shared" si="812"/>
        <v>579.623844587317i</v>
      </c>
      <c r="J1606" s="12" t="str">
        <f t="shared" si="813"/>
        <v>-286.369997006563+125.359190311042i</v>
      </c>
      <c r="K1606" s="12" t="str">
        <f t="shared" si="814"/>
        <v>0.74354448370954-1.69854983145493i</v>
      </c>
      <c r="L1606" s="12" t="str">
        <f t="shared" si="815"/>
        <v>0.0377502938758203-0.0725249142442262i</v>
      </c>
      <c r="M1606" s="12" t="str">
        <f t="shared" si="816"/>
        <v>0.78129477758536-1.77107474569916i</v>
      </c>
      <c r="N1606" s="12" t="str">
        <f t="shared" si="817"/>
        <v>-1.85479630267941i</v>
      </c>
      <c r="O1606" s="12" t="str">
        <f t="shared" si="818"/>
        <v>-0.28019762607439-0.959942336988153i</v>
      </c>
      <c r="P1606" s="12" t="str">
        <f t="shared" si="819"/>
        <v>1.28019762607439+0.959942336988153i</v>
      </c>
      <c r="Q1606" s="12" t="str">
        <f t="shared" si="820"/>
        <v>-1.28019762607439+0.894853965691257i</v>
      </c>
      <c r="R1606" s="12" t="str">
        <f t="shared" si="821"/>
        <v>-0.319673516676764-0.973289924723249i</v>
      </c>
      <c r="S1606" s="12" t="str">
        <f t="shared" si="822"/>
        <v>0.189939891932584i</v>
      </c>
      <c r="T1606" s="12" t="str">
        <f t="shared" si="823"/>
        <v>0.184866583121007-0.0607187532112936i</v>
      </c>
      <c r="U1606" s="12" t="str">
        <f t="shared" si="824"/>
        <v>0.001-0.0107828552230281i</v>
      </c>
      <c r="V1606" s="12" t="str">
        <f t="shared" si="825"/>
        <v>0.0015-0.00327746359362557i</v>
      </c>
      <c r="W1606" s="12" t="str">
        <f t="shared" si="826"/>
        <v>0.000926225074885378-0.00257149063172014i</v>
      </c>
      <c r="X1606" s="12" t="str">
        <f t="shared" si="827"/>
        <v>0.00111768529285094-0.00238028873536476i</v>
      </c>
      <c r="Y1606" s="12" t="str">
        <f t="shared" si="828"/>
        <v>0.00029+0.139109722700956i</v>
      </c>
      <c r="Z1606" s="12" t="str">
        <f t="shared" si="829"/>
        <v>-0.207873074928816-0.10023330739464i</v>
      </c>
      <c r="AA1606" s="12" t="str">
        <f t="shared" si="830"/>
        <v>0.903476283467879-87.755268501608i</v>
      </c>
      <c r="AB1606" s="12" t="str">
        <f t="shared" si="831"/>
        <v>0.46146151908089-0.151565348482915i</v>
      </c>
      <c r="AC1606" s="12" t="str">
        <f t="shared" si="832"/>
        <v>1.09210391389332-0.935700057788742i</v>
      </c>
      <c r="AD1606" s="12" t="str">
        <f t="shared" si="833"/>
        <v>0.312240429620088+0.128740532625101i</v>
      </c>
      <c r="AE1606" s="12" t="str">
        <f t="shared" si="834"/>
        <v>-0.0520022888414607-0.0580585813478982i</v>
      </c>
      <c r="AF1606" s="12" t="str">
        <f t="shared" si="835"/>
        <v>-13.0447103824216-1.99797054275142i</v>
      </c>
      <c r="AG1606" s="12" t="str">
        <f t="shared" si="836"/>
        <v>1.04191873782626-0.0987696319679221i</v>
      </c>
      <c r="AH1606" s="12" t="str">
        <f t="shared" si="837"/>
        <v>0.457262673392247+0.869952764275223i</v>
      </c>
      <c r="AI1606" s="12">
        <f t="shared" si="838"/>
        <v>-0.15064702496798499</v>
      </c>
      <c r="AJ1606" s="12">
        <f t="shared" si="839"/>
        <v>62.272784445460694</v>
      </c>
      <c r="AK1606" s="12"/>
      <c r="AL1606" s="12"/>
      <c r="AM1606" s="12"/>
      <c r="AN1606" s="12"/>
    </row>
    <row r="1607" spans="1:40" x14ac:dyDescent="0.35">
      <c r="A1607" s="12"/>
      <c r="B1607" s="12">
        <f t="shared" si="805"/>
        <v>147700</v>
      </c>
      <c r="C1607" s="29" t="str">
        <f t="shared" si="807"/>
        <v>-3.17520617484988E-06+0.0150280444255392i</v>
      </c>
      <c r="D1607" s="28" t="str">
        <f t="shared" si="808"/>
        <v>-5.39908537611119+0.115215007262467i</v>
      </c>
      <c r="E1607" s="12" t="str">
        <f t="shared" si="809"/>
        <v>4200</v>
      </c>
      <c r="F1607" s="12" t="str">
        <f t="shared" si="810"/>
        <v>0.704225352112676</v>
      </c>
      <c r="G1607" s="12" t="str">
        <f t="shared" si="806"/>
        <v>0.704225352112676</v>
      </c>
      <c r="H1607" s="12" t="str">
        <f t="shared" si="811"/>
        <v>7.64641128990566+2.11206818893599i</v>
      </c>
      <c r="I1607" s="12" t="str">
        <f t="shared" si="812"/>
        <v>580.016543669016i</v>
      </c>
      <c r="J1607" s="12" t="str">
        <f t="shared" si="813"/>
        <v>-286.759519153672+125.444122011795i</v>
      </c>
      <c r="K1607" s="12" t="str">
        <f t="shared" si="814"/>
        <v>0.742693771544431-1.69776395570358i</v>
      </c>
      <c r="L1607" s="12" t="str">
        <f t="shared" si="815"/>
        <v>0.0377100754973569-0.0724967314801657i</v>
      </c>
      <c r="M1607" s="12" t="str">
        <f t="shared" si="816"/>
        <v>0.780403847041788-1.77026068718375i</v>
      </c>
      <c r="N1607" s="12" t="str">
        <f t="shared" si="817"/>
        <v>-1.85605293974085i</v>
      </c>
      <c r="O1607" s="12" t="str">
        <f t="shared" si="818"/>
        <v>-0.281403703639261-0.959589472419382i</v>
      </c>
      <c r="P1607" s="12" t="str">
        <f t="shared" si="819"/>
        <v>1.28140370363926+0.959589472419382i</v>
      </c>
      <c r="Q1607" s="12" t="str">
        <f t="shared" si="820"/>
        <v>-1.28140370363926+0.896463467321468i</v>
      </c>
      <c r="R1607" s="12" t="str">
        <f t="shared" si="821"/>
        <v>-0.319653686900134-0.972486127034624i</v>
      </c>
      <c r="S1607" s="12" t="str">
        <f t="shared" si="822"/>
        <v>0.190068577496224i</v>
      </c>
      <c r="T1607" s="12" t="str">
        <f t="shared" si="823"/>
        <v>0.184839054800283-0.0607561215605318i</v>
      </c>
      <c r="U1607" s="12" t="str">
        <f t="shared" si="824"/>
        <v>0.001-0.0107755547117058i</v>
      </c>
      <c r="V1607" s="12" t="str">
        <f t="shared" si="825"/>
        <v>0.0015-0.00327524459322366i</v>
      </c>
      <c r="W1607" s="12" t="str">
        <f t="shared" si="826"/>
        <v>0.000926211524171634-0.00256982576829357i</v>
      </c>
      <c r="X1607" s="12" t="str">
        <f t="shared" si="827"/>
        <v>0.00111738723158623-0.00237877669937009i</v>
      </c>
      <c r="Y1607" s="12" t="str">
        <f t="shared" si="828"/>
        <v>0.00029+0.139203970480564i</v>
      </c>
      <c r="Z1607" s="12" t="str">
        <f t="shared" si="829"/>
        <v>-0.207596223287314-0.100133715687805i</v>
      </c>
      <c r="AA1607" s="12" t="str">
        <f t="shared" si="830"/>
        <v>0.902021235643251-87.6938681776565i</v>
      </c>
      <c r="AB1607" s="12" t="str">
        <f t="shared" si="831"/>
        <v>0.461392803250886-0.151658626861916i</v>
      </c>
      <c r="AC1607" s="12" t="str">
        <f t="shared" si="832"/>
        <v>1.09159741364847-0.935140516784665i</v>
      </c>
      <c r="AD1607" s="12" t="str">
        <f t="shared" si="833"/>
        <v>0.312417524089572+0.128706477599842i</v>
      </c>
      <c r="AE1607" s="12" t="str">
        <f t="shared" si="834"/>
        <v>-0.0519688402546072-0.0580025061954135i</v>
      </c>
      <c r="AF1607" s="12" t="str">
        <f t="shared" si="835"/>
        <v>-13.0454966660168-1.99685318167352i</v>
      </c>
      <c r="AG1607" s="12" t="str">
        <f t="shared" si="836"/>
        <v>1.04187824555935-0.0987572388165459i</v>
      </c>
      <c r="AH1607" s="12" t="str">
        <f t="shared" si="837"/>
        <v>0.457153019988946+0.869192555880415i</v>
      </c>
      <c r="AI1607" s="12">
        <f t="shared" si="838"/>
        <v>-0.15704710085808127</v>
      </c>
      <c r="AJ1607" s="12">
        <f t="shared" si="839"/>
        <v>62.257812105083424</v>
      </c>
      <c r="AK1607" s="12"/>
      <c r="AL1607" s="12"/>
      <c r="AM1607" s="12"/>
      <c r="AN1607" s="12"/>
    </row>
    <row r="1608" spans="1:40" x14ac:dyDescent="0.35">
      <c r="A1608" s="12"/>
      <c r="B1608" s="12">
        <f t="shared" si="805"/>
        <v>147800</v>
      </c>
      <c r="C1608" s="29" t="str">
        <f t="shared" si="807"/>
        <v>-3.17091100316248E-06+0.0150178766020716i</v>
      </c>
      <c r="D1608" s="28" t="str">
        <f t="shared" si="808"/>
        <v>-5.39908534318154+0.115137053949216i</v>
      </c>
      <c r="E1608" s="12" t="str">
        <f t="shared" si="809"/>
        <v>4200</v>
      </c>
      <c r="F1608" s="12" t="str">
        <f t="shared" si="810"/>
        <v>0.704225352112676</v>
      </c>
      <c r="G1608" s="12" t="str">
        <f t="shared" si="806"/>
        <v>0.704225352112676</v>
      </c>
      <c r="H1608" s="12" t="str">
        <f t="shared" si="811"/>
        <v>7.64719618576038+2.1108739615668i</v>
      </c>
      <c r="I1608" s="12" t="str">
        <f t="shared" si="812"/>
        <v>580.409242750714i</v>
      </c>
      <c r="J1608" s="12" t="str">
        <f t="shared" si="813"/>
        <v>-287.149305115307+125.529053712548i</v>
      </c>
      <c r="K1608" s="12" t="str">
        <f t="shared" si="814"/>
        <v>0.741844429585158-1.6969785572258i</v>
      </c>
      <c r="L1608" s="12" t="str">
        <f t="shared" si="815"/>
        <v>0.0376699155712698-0.0724685564682993i</v>
      </c>
      <c r="M1608" s="12" t="str">
        <f t="shared" si="816"/>
        <v>0.779514345156428-1.7694471136941i</v>
      </c>
      <c r="N1608" s="12" t="str">
        <f t="shared" si="817"/>
        <v>-1.85730957680229i</v>
      </c>
      <c r="O1608" s="12" t="str">
        <f t="shared" si="818"/>
        <v>-0.282609336829273-0.959235092527853i</v>
      </c>
      <c r="P1608" s="12" t="str">
        <f t="shared" si="819"/>
        <v>1.28260933682927+0.959235092527853i</v>
      </c>
      <c r="Q1608" s="12" t="str">
        <f t="shared" si="820"/>
        <v>-1.28260933682927+0.898074484274437i</v>
      </c>
      <c r="R1608" s="12" t="str">
        <f t="shared" si="821"/>
        <v>-0.319633839939883-0.971683312059357i</v>
      </c>
      <c r="S1608" s="12" t="str">
        <f t="shared" si="822"/>
        <v>0.190197263059864i</v>
      </c>
      <c r="T1608" s="12" t="str">
        <f t="shared" si="823"/>
        <v>0.184811506514633-0.0607934815378804i</v>
      </c>
      <c r="U1608" s="12" t="str">
        <f t="shared" si="824"/>
        <v>0.001-0.0107682640792893i</v>
      </c>
      <c r="V1608" s="12" t="str">
        <f t="shared" si="825"/>
        <v>0.0015-0.00327302859552865i</v>
      </c>
      <c r="W1608" s="12" t="str">
        <f t="shared" si="826"/>
        <v>0.000926197965407127-0.00256816320294407i</v>
      </c>
      <c r="X1608" s="12" t="str">
        <f t="shared" si="827"/>
        <v>0.00111708973483734-0.00237726670099263i</v>
      </c>
      <c r="Y1608" s="12" t="str">
        <f t="shared" si="828"/>
        <v>0.00029+0.139298218260171i</v>
      </c>
      <c r="Z1608" s="12" t="str">
        <f t="shared" si="829"/>
        <v>-0.207319937678396-0.100034322126827i</v>
      </c>
      <c r="AA1608" s="12" t="str">
        <f t="shared" si="830"/>
        <v>0.900569760635385-87.6325549954156i</v>
      </c>
      <c r="AB1608" s="12" t="str">
        <f t="shared" si="831"/>
        <v>0.461324037584699-0.151751884343117i</v>
      </c>
      <c r="AC1608" s="12" t="str">
        <f t="shared" si="832"/>
        <v>1.09109177131419-0.934581257531933i</v>
      </c>
      <c r="AD1608" s="12" t="str">
        <f t="shared" si="833"/>
        <v>0.312594611970506+0.128672202376602i</v>
      </c>
      <c r="AE1608" s="12" t="str">
        <f t="shared" si="834"/>
        <v>-0.0519354589310185-0.0579465030866271i</v>
      </c>
      <c r="AF1608" s="12" t="str">
        <f t="shared" si="835"/>
        <v>-13.0462815289419-1.99573690761758i</v>
      </c>
      <c r="AG1608" s="12" t="str">
        <f t="shared" si="836"/>
        <v>1.04183774132382-0.0987448621536181i</v>
      </c>
      <c r="AH1608" s="12" t="str">
        <f t="shared" si="837"/>
        <v>0.457043640839848+0.868433327488979i</v>
      </c>
      <c r="AI1608" s="12">
        <f t="shared" si="838"/>
        <v>-0.1634424953075532</v>
      </c>
      <c r="AJ1608" s="12">
        <f t="shared" si="839"/>
        <v>62.242830154677705</v>
      </c>
      <c r="AK1608" s="12"/>
      <c r="AL1608" s="12"/>
      <c r="AM1608" s="12"/>
      <c r="AN1608" s="12"/>
    </row>
    <row r="1609" spans="1:40" x14ac:dyDescent="0.35">
      <c r="A1609" s="12"/>
      <c r="B1609" s="12">
        <f t="shared" si="805"/>
        <v>147900</v>
      </c>
      <c r="C1609" s="29" t="str">
        <f t="shared" si="807"/>
        <v>-3.16662454084468E-06+0.0150077225281944i</v>
      </c>
      <c r="D1609" s="28" t="str">
        <f t="shared" si="808"/>
        <v>-5.39908531031867+0.11505920604949i</v>
      </c>
      <c r="E1609" s="12" t="str">
        <f t="shared" si="809"/>
        <v>4200</v>
      </c>
      <c r="F1609" s="12" t="str">
        <f t="shared" si="810"/>
        <v>0.704225352112676</v>
      </c>
      <c r="G1609" s="12" t="str">
        <f t="shared" si="806"/>
        <v>0.704225352112676</v>
      </c>
      <c r="H1609" s="12" t="str">
        <f t="shared" si="811"/>
        <v>7.6479796641871+2.10968092541736i</v>
      </c>
      <c r="I1609" s="12" t="str">
        <f t="shared" si="812"/>
        <v>580.801941832413i</v>
      </c>
      <c r="J1609" s="12" t="str">
        <f t="shared" si="813"/>
        <v>-287.539354891467+125.613985413301i</v>
      </c>
      <c r="K1609" s="12" t="str">
        <f t="shared" si="814"/>
        <v>0.740996455106301-1.69619363621886i</v>
      </c>
      <c r="L1609" s="12" t="str">
        <f t="shared" si="815"/>
        <v>0.0376298139977562-0.0724403892447456i</v>
      </c>
      <c r="M1609" s="12" t="str">
        <f t="shared" si="816"/>
        <v>0.778626269104057-1.76863402546361i</v>
      </c>
      <c r="N1609" s="12" t="str">
        <f t="shared" si="817"/>
        <v>-1.85856621386372i</v>
      </c>
      <c r="O1609" s="12" t="str">
        <f t="shared" si="818"/>
        <v>-0.283814523740557-0.958879197873184i</v>
      </c>
      <c r="P1609" s="12" t="str">
        <f t="shared" si="819"/>
        <v>1.28381452374056+0.958879197873184i</v>
      </c>
      <c r="Q1609" s="12" t="str">
        <f t="shared" si="820"/>
        <v>-1.28381452374056+0.899687015990536i</v>
      </c>
      <c r="R1609" s="12" t="str">
        <f t="shared" si="821"/>
        <v>-0.319613975787588-0.970881477790694i</v>
      </c>
      <c r="S1609" s="12" t="str">
        <f t="shared" si="822"/>
        <v>0.190325948623504i</v>
      </c>
      <c r="T1609" s="12" t="str">
        <f t="shared" si="823"/>
        <v>0.184783938261503-0.0608308331351023i</v>
      </c>
      <c r="U1609" s="12" t="str">
        <f t="shared" si="824"/>
        <v>0.001-0.01076098330574i</v>
      </c>
      <c r="V1609" s="12" t="str">
        <f t="shared" si="825"/>
        <v>0.0015-0.00327081559444987i</v>
      </c>
      <c r="W1609" s="12" t="str">
        <f t="shared" si="826"/>
        <v>0.000926184398594012-0.00256650293099816i</v>
      </c>
      <c r="X1609" s="12" t="str">
        <f t="shared" si="827"/>
        <v>0.00111679280108053-0.00237575873622704i</v>
      </c>
      <c r="Y1609" s="12" t="str">
        <f t="shared" si="828"/>
        <v>0.00029+0.139392466039779i</v>
      </c>
      <c r="Z1609" s="12" t="str">
        <f t="shared" si="829"/>
        <v>-0.207044216555729-0.0999351261301792i</v>
      </c>
      <c r="AA1609" s="12" t="str">
        <f t="shared" si="830"/>
        <v>0.899121846634518-87.5713287670562i</v>
      </c>
      <c r="AB1609" s="12" t="str">
        <f t="shared" si="831"/>
        <v>0.461255222075952-0.151845120905957i</v>
      </c>
      <c r="AC1609" s="12" t="str">
        <f t="shared" si="832"/>
        <v>1.09058698523485-0.934022280158962i</v>
      </c>
      <c r="AD1609" s="12" t="str">
        <f t="shared" si="833"/>
        <v>0.312771693012768+0.128637706914132i</v>
      </c>
      <c r="AE1609" s="12" t="str">
        <f t="shared" si="834"/>
        <v>-0.0519021446750765-0.0578905718387425i</v>
      </c>
      <c r="AF1609" s="12" t="str">
        <f t="shared" si="835"/>
        <v>-13.0470649745058-1.99462171936787i</v>
      </c>
      <c r="AG1609" s="12" t="str">
        <f t="shared" si="836"/>
        <v>1.0417972251261-0.09873250186265i</v>
      </c>
      <c r="AH1609" s="12" t="str">
        <f t="shared" si="837"/>
        <v>0.456934535205431+0.867675076578281i</v>
      </c>
      <c r="AI1609" s="12">
        <f t="shared" si="838"/>
        <v>-0.16983321748619065</v>
      </c>
      <c r="AJ1609" s="12">
        <f t="shared" si="839"/>
        <v>62.22783859020069</v>
      </c>
      <c r="AK1609" s="12"/>
      <c r="AL1609" s="12"/>
      <c r="AM1609" s="12"/>
      <c r="AN1609" s="12"/>
    </row>
    <row r="1610" spans="1:40" x14ac:dyDescent="0.35">
      <c r="A1610" s="12"/>
      <c r="B1610" s="12">
        <f t="shared" si="805"/>
        <v>148000</v>
      </c>
      <c r="C1610" s="29" t="str">
        <f t="shared" si="807"/>
        <v>-3.16234676436561E-06+0.0149975821760368i</v>
      </c>
      <c r="D1610" s="28" t="str">
        <f t="shared" si="808"/>
        <v>-5.39908527752238+0.114981463349616i</v>
      </c>
      <c r="E1610" s="12" t="str">
        <f t="shared" si="809"/>
        <v>4200</v>
      </c>
      <c r="F1610" s="12" t="str">
        <f t="shared" si="810"/>
        <v>0.704225352112676</v>
      </c>
      <c r="G1610" s="12" t="str">
        <f t="shared" si="806"/>
        <v>0.704225352112676</v>
      </c>
      <c r="H1610" s="12" t="str">
        <f t="shared" si="811"/>
        <v>7.64876172848572+2.10848907905877i</v>
      </c>
      <c r="I1610" s="12" t="str">
        <f t="shared" si="812"/>
        <v>581.194640914112i</v>
      </c>
      <c r="J1610" s="12" t="str">
        <f t="shared" si="813"/>
        <v>-287.929668482153+125.698917114053i</v>
      </c>
      <c r="K1610" s="12" t="str">
        <f t="shared" si="814"/>
        <v>0.740149845388532-1.6954091928769i</v>
      </c>
      <c r="L1610" s="12" t="str">
        <f t="shared" si="815"/>
        <v>0.0375897706771863-0.0724122298454361i</v>
      </c>
      <c r="M1610" s="12" t="str">
        <f t="shared" si="816"/>
        <v>0.777739616065718-1.76782142272234i</v>
      </c>
      <c r="N1610" s="12" t="str">
        <f t="shared" si="817"/>
        <v>-1.85982285092516i</v>
      </c>
      <c r="O1610" s="12" t="str">
        <f t="shared" si="818"/>
        <v>-0.285019262469978-0.958521789017375i</v>
      </c>
      <c r="P1610" s="12" t="str">
        <f t="shared" si="819"/>
        <v>1.28501926246998+0.958521789017375i</v>
      </c>
      <c r="Q1610" s="12" t="str">
        <f t="shared" si="820"/>
        <v>-1.28501926246998+0.901301061907785i</v>
      </c>
      <c r="R1610" s="12" t="str">
        <f t="shared" si="821"/>
        <v>-0.319594094434801-0.970080622227279i</v>
      </c>
      <c r="S1610" s="12" t="str">
        <f t="shared" si="822"/>
        <v>0.190454634187144i</v>
      </c>
      <c r="T1610" s="12" t="str">
        <f t="shared" si="823"/>
        <v>0.184756350038333-0.0608681763439516i</v>
      </c>
      <c r="U1610" s="12" t="str">
        <f t="shared" si="824"/>
        <v>0.001-0.010753712371074i</v>
      </c>
      <c r="V1610" s="12" t="str">
        <f t="shared" si="825"/>
        <v>0.0015-0.00326860558391308i</v>
      </c>
      <c r="W1610" s="12" t="str">
        <f t="shared" si="826"/>
        <v>0.000926170823734439-0.00256484494779499i</v>
      </c>
      <c r="X1610" s="12" t="str">
        <f t="shared" si="827"/>
        <v>0.00111649642879715-0.00237425280107838i</v>
      </c>
      <c r="Y1610" s="12" t="str">
        <f t="shared" si="828"/>
        <v>0.00029+0.139486713819387i</v>
      </c>
      <c r="Z1610" s="12" t="str">
        <f t="shared" si="829"/>
        <v>-0.206769058378273-0.0998361271185461i</v>
      </c>
      <c r="AA1610" s="12" t="str">
        <f t="shared" si="830"/>
        <v>0.897677481879847-87.5101893052981i</v>
      </c>
      <c r="AB1610" s="12" t="str">
        <f t="shared" si="831"/>
        <v>0.461186356718255-0.151938336529852i</v>
      </c>
      <c r="AC1610" s="12" t="str">
        <f t="shared" si="832"/>
        <v>1.09008305375853-0.933463584792189i</v>
      </c>
      <c r="AD1610" s="12" t="str">
        <f t="shared" si="833"/>
        <v>0.312948766966107+0.128602991171423i</v>
      </c>
      <c r="AE1610" s="12" t="str">
        <f t="shared" si="834"/>
        <v>-0.0518688972918081-0.057834712269565i</v>
      </c>
      <c r="AF1610" s="12" t="str">
        <f t="shared" si="835"/>
        <v>-13.0478470060081-1.99350761570915i</v>
      </c>
      <c r="AG1610" s="12" t="str">
        <f t="shared" si="836"/>
        <v>1.04175669697269-0.0987201578274477i</v>
      </c>
      <c r="AH1610" s="12" t="str">
        <f t="shared" si="837"/>
        <v>0.456825702347888+0.86691780063357i</v>
      </c>
      <c r="AI1610" s="12">
        <f t="shared" si="838"/>
        <v>-0.17621927654539984</v>
      </c>
      <c r="AJ1610" s="12">
        <f t="shared" si="839"/>
        <v>62.212837407626346</v>
      </c>
      <c r="AK1610" s="12"/>
      <c r="AL1610" s="12"/>
      <c r="AM1610" s="12"/>
      <c r="AN1610" s="12"/>
    </row>
    <row r="1611" spans="1:40" x14ac:dyDescent="0.35">
      <c r="A1611" s="12"/>
      <c r="B1611" s="12">
        <f t="shared" si="805"/>
        <v>148100</v>
      </c>
      <c r="C1611" s="29" t="str">
        <f t="shared" si="807"/>
        <v>-3.15807765027379E-06+0.0149874555178033i</v>
      </c>
      <c r="D1611" s="28" t="str">
        <f t="shared" si="808"/>
        <v>-5.3990852447925+0.114903825636492i</v>
      </c>
      <c r="E1611" s="12" t="str">
        <f t="shared" si="809"/>
        <v>4200</v>
      </c>
      <c r="F1611" s="12" t="str">
        <f t="shared" si="810"/>
        <v>0.704225352112676</v>
      </c>
      <c r="G1611" s="12" t="str">
        <f t="shared" si="806"/>
        <v>0.704225352112676</v>
      </c>
      <c r="H1611" s="12" t="str">
        <f t="shared" si="811"/>
        <v>7.64954238194696+2.10729842106322i</v>
      </c>
      <c r="I1611" s="12" t="str">
        <f t="shared" si="812"/>
        <v>581.58733999581i</v>
      </c>
      <c r="J1611" s="12" t="str">
        <f t="shared" si="813"/>
        <v>-288.320245887365+125.783848814806i</v>
      </c>
      <c r="K1611" s="12" t="str">
        <f t="shared" si="814"/>
        <v>0.739304597718629-1.69462522739091i</v>
      </c>
      <c r="L1611" s="12" t="str">
        <f t="shared" si="815"/>
        <v>0.0375497855101025-0.072384078306116i</v>
      </c>
      <c r="M1611" s="12" t="str">
        <f t="shared" si="816"/>
        <v>0.776854383228731-1.76700930569703i</v>
      </c>
      <c r="N1611" s="12" t="str">
        <f t="shared" si="817"/>
        <v>-1.86107948798659i</v>
      </c>
      <c r="O1611" s="12" t="str">
        <f t="shared" si="818"/>
        <v>-0.286223551115071-0.95816286652483i</v>
      </c>
      <c r="P1611" s="12" t="str">
        <f t="shared" si="819"/>
        <v>1.28622355111507+0.95816286652483i</v>
      </c>
      <c r="Q1611" s="12" t="str">
        <f t="shared" si="820"/>
        <v>-1.28622355111507+0.90291662146176i</v>
      </c>
      <c r="R1611" s="12" t="str">
        <f t="shared" si="821"/>
        <v>-0.319574195873078-0.969280743373182i</v>
      </c>
      <c r="S1611" s="12" t="str">
        <f t="shared" si="822"/>
        <v>0.190583319750784i</v>
      </c>
      <c r="T1611" s="12" t="str">
        <f t="shared" si="823"/>
        <v>0.184728741842569-0.0609055111561785i</v>
      </c>
      <c r="U1611" s="12" t="str">
        <f t="shared" si="824"/>
        <v>0.001-0.0107464512553609i</v>
      </c>
      <c r="V1611" s="12" t="str">
        <f t="shared" si="825"/>
        <v>0.0015-0.00326639855786046i</v>
      </c>
      <c r="W1611" s="12" t="str">
        <f t="shared" si="826"/>
        <v>0.000926157240830552-0.0025631892486863i</v>
      </c>
      <c r="X1611" s="12" t="str">
        <f t="shared" si="827"/>
        <v>0.00111620061647356-0.00237274889156198i</v>
      </c>
      <c r="Y1611" s="12" t="str">
        <f t="shared" si="828"/>
        <v>0.00029+0.139580961598994i</v>
      </c>
      <c r="Z1611" s="12" t="str">
        <f t="shared" si="829"/>
        <v>-0.206494461610248-0.0997373245148042i</v>
      </c>
      <c r="AA1611" s="12" t="str">
        <f t="shared" si="830"/>
        <v>0.896236654659163-87.4491364234044i</v>
      </c>
      <c r="AB1611" s="12" t="str">
        <f t="shared" si="831"/>
        <v>0.461117441505234-0.152031531194209i</v>
      </c>
      <c r="AC1611" s="12" t="str">
        <f t="shared" si="832"/>
        <v>1.08957997523702-0.932905171556151i</v>
      </c>
      <c r="AD1611" s="12" t="str">
        <f t="shared" si="833"/>
        <v>0.313125833580146+0.128568055107719i</v>
      </c>
      <c r="AE1611" s="12" t="str">
        <f t="shared" si="834"/>
        <v>-0.0518357165868767-0.0577789241974968i</v>
      </c>
      <c r="AF1611" s="12" t="str">
        <f t="shared" si="835"/>
        <v>-13.0486276267395-1.99239459542673i</v>
      </c>
      <c r="AG1611" s="12" t="str">
        <f t="shared" si="836"/>
        <v>1.04171615687018-0.0987078299321086i</v>
      </c>
      <c r="AH1611" s="12" t="str">
        <f t="shared" si="837"/>
        <v>0.456717141531069+0.866161497147904i</v>
      </c>
      <c r="AI1611" s="12">
        <f t="shared" si="838"/>
        <v>-0.18260068161882337</v>
      </c>
      <c r="AJ1611" s="12">
        <f t="shared" si="839"/>
        <v>62.197826602947032</v>
      </c>
      <c r="AK1611" s="12"/>
      <c r="AL1611" s="12"/>
      <c r="AM1611" s="12"/>
      <c r="AN1611" s="12"/>
    </row>
    <row r="1612" spans="1:40" x14ac:dyDescent="0.35">
      <c r="A1612" s="12"/>
      <c r="B1612" s="12">
        <f t="shared" si="805"/>
        <v>148200</v>
      </c>
      <c r="C1612" s="29" t="str">
        <f t="shared" si="807"/>
        <v>-3.15381717519687E-06+0.0149773425257735i</v>
      </c>
      <c r="D1612" s="28" t="str">
        <f t="shared" si="808"/>
        <v>-5.39908521212886+0.114826292697597i</v>
      </c>
      <c r="E1612" s="12" t="str">
        <f t="shared" si="809"/>
        <v>4200</v>
      </c>
      <c r="F1612" s="12" t="str">
        <f t="shared" si="810"/>
        <v>0.704225352112676</v>
      </c>
      <c r="G1612" s="12" t="str">
        <f t="shared" si="806"/>
        <v>0.704225352112676</v>
      </c>
      <c r="H1612" s="12" t="str">
        <f t="shared" si="811"/>
        <v>7.65032162785228+2.10610895000405i</v>
      </c>
      <c r="I1612" s="12" t="str">
        <f t="shared" si="812"/>
        <v>581.980039077509i</v>
      </c>
      <c r="J1612" s="12" t="str">
        <f t="shared" si="813"/>
        <v>-288.711087107102+125.868780515559i</v>
      </c>
      <c r="K1612" s="12" t="str">
        <f t="shared" si="814"/>
        <v>0.738460709389446-1.69384173994881i</v>
      </c>
      <c r="L1612" s="12" t="str">
        <f t="shared" si="815"/>
        <v>0.0375098583972191-0.0723559346623444i</v>
      </c>
      <c r="M1612" s="12" t="str">
        <f t="shared" si="816"/>
        <v>0.775970567786665-1.76619767461115i</v>
      </c>
      <c r="N1612" s="12" t="str">
        <f t="shared" si="817"/>
        <v>-1.86233612504803i</v>
      </c>
      <c r="O1612" s="12" t="str">
        <f t="shared" si="818"/>
        <v>-0.287427387774117-0.957802430962329i</v>
      </c>
      <c r="P1612" s="12" t="str">
        <f t="shared" si="819"/>
        <v>1.28742738777412+0.957802430962329i</v>
      </c>
      <c r="Q1612" s="12" t="str">
        <f t="shared" si="820"/>
        <v>-1.28742738777412+0.904533694085701i</v>
      </c>
      <c r="R1612" s="12" t="str">
        <f t="shared" si="821"/>
        <v>-0.31955428009397-0.968481839237822i</v>
      </c>
      <c r="S1612" s="12" t="str">
        <f t="shared" si="822"/>
        <v>0.190712005314424i</v>
      </c>
      <c r="T1612" s="12" t="str">
        <f t="shared" si="823"/>
        <v>0.184701113671647-0.0609428375635281i</v>
      </c>
      <c r="U1612" s="12" t="str">
        <f t="shared" si="824"/>
        <v>0.001-0.0107391999387244i</v>
      </c>
      <c r="V1612" s="12" t="str">
        <f t="shared" si="825"/>
        <v>0.0015-0.00326419451025057i</v>
      </c>
      <c r="W1612" s="12" t="str">
        <f t="shared" si="826"/>
        <v>0.000926143649884513-0.00256153582903638i</v>
      </c>
      <c r="X1612" s="12" t="str">
        <f t="shared" si="827"/>
        <v>0.00111590536260118-0.00237124700370351i</v>
      </c>
      <c r="Y1612" s="12" t="str">
        <f t="shared" si="828"/>
        <v>0.00029+0.139675209378602i</v>
      </c>
      <c r="Z1612" s="12" t="str">
        <f t="shared" si="829"/>
        <v>-0.206220424721111-0.0996387177440153i</v>
      </c>
      <c r="AA1612" s="12" t="str">
        <f t="shared" si="830"/>
        <v>0.894799353308597-87.3881699351763i</v>
      </c>
      <c r="AB1612" s="12" t="str">
        <f t="shared" si="831"/>
        <v>0.461048476430487-0.152124704878423i</v>
      </c>
      <c r="AC1612" s="12" t="str">
        <f t="shared" si="832"/>
        <v>1.08907774802576-0.932347040573429i</v>
      </c>
      <c r="AD1612" s="12" t="str">
        <f t="shared" si="833"/>
        <v>0.313302892604377+0.128532898682502i</v>
      </c>
      <c r="AE1612" s="12" t="str">
        <f t="shared" si="834"/>
        <v>-0.0518026023665813-0.0577232074415321i</v>
      </c>
      <c r="AF1612" s="12" t="str">
        <f t="shared" si="835"/>
        <v>-13.0494068399811-1.99128265730645i</v>
      </c>
      <c r="AG1612" s="12" t="str">
        <f t="shared" si="836"/>
        <v>1.04167560482523-0.0986955180610144i</v>
      </c>
      <c r="AH1612" s="12" t="str">
        <f t="shared" si="837"/>
        <v>0.45660885202048+0.865406163622067i</v>
      </c>
      <c r="AI1612" s="12">
        <f t="shared" si="838"/>
        <v>-0.18897744182279655</v>
      </c>
      <c r="AJ1612" s="12">
        <f t="shared" si="839"/>
        <v>62.182806172171595</v>
      </c>
      <c r="AK1612" s="12"/>
      <c r="AL1612" s="12"/>
      <c r="AM1612" s="12"/>
      <c r="AN1612" s="12"/>
    </row>
    <row r="1613" spans="1:40" x14ac:dyDescent="0.35">
      <c r="A1613" s="12"/>
      <c r="B1613" s="12">
        <f t="shared" si="805"/>
        <v>148300</v>
      </c>
      <c r="C1613" s="29" t="str">
        <f t="shared" si="807"/>
        <v>-3.14956531584124E-06+0.0149672431723015i</v>
      </c>
      <c r="D1613" s="28" t="str">
        <f t="shared" si="808"/>
        <v>-5.39908517953127+0.114748864320978i</v>
      </c>
      <c r="E1613" s="12" t="str">
        <f t="shared" si="809"/>
        <v>4200</v>
      </c>
      <c r="F1613" s="12" t="str">
        <f t="shared" si="810"/>
        <v>0.704225352112676</v>
      </c>
      <c r="G1613" s="12" t="str">
        <f t="shared" si="806"/>
        <v>0.704225352112676</v>
      </c>
      <c r="H1613" s="12" t="str">
        <f t="shared" si="811"/>
        <v>7.65109946947398+2.10492066445564i</v>
      </c>
      <c r="I1613" s="12" t="str">
        <f t="shared" si="812"/>
        <v>582.372738159208i</v>
      </c>
      <c r="J1613" s="12" t="str">
        <f t="shared" si="813"/>
        <v>-289.102192141365+125.953712216312i</v>
      </c>
      <c r="K1613" s="12" t="str">
        <f t="shared" si="814"/>
        <v>0.737618177699894-1.69305873073538i</v>
      </c>
      <c r="L1613" s="12" t="str">
        <f t="shared" si="815"/>
        <v>0.0374699892394234-0.072327798949496i</v>
      </c>
      <c r="M1613" s="12" t="str">
        <f t="shared" si="816"/>
        <v>0.775088166939317-1.76538652968488i</v>
      </c>
      <c r="N1613" s="12" t="str">
        <f t="shared" si="817"/>
        <v>-1.86359276210947i</v>
      </c>
      <c r="O1613" s="12" t="str">
        <f t="shared" si="818"/>
        <v>-0.288630770546085-0.957440482899054i</v>
      </c>
      <c r="P1613" s="12" t="str">
        <f t="shared" si="819"/>
        <v>1.28863077054609+0.957440482899054i</v>
      </c>
      <c r="Q1613" s="12" t="str">
        <f t="shared" si="820"/>
        <v>-1.28863077054609+0.906152279210416i</v>
      </c>
      <c r="R1613" s="12" t="str">
        <f t="shared" si="821"/>
        <v>-0.319534347089006-0.96768390783601i</v>
      </c>
      <c r="S1613" s="12" t="str">
        <f t="shared" si="822"/>
        <v>0.190840690878064i</v>
      </c>
      <c r="T1613" s="12" t="str">
        <f t="shared" si="823"/>
        <v>0.184673465523009-0.060980155557737i</v>
      </c>
      <c r="U1613" s="12" t="str">
        <f t="shared" si="824"/>
        <v>0.001-0.0107319584013416i</v>
      </c>
      <c r="V1613" s="12" t="str">
        <f t="shared" si="825"/>
        <v>0.0015-0.00326199343505823i</v>
      </c>
      <c r="W1613" s="12" t="str">
        <f t="shared" si="826"/>
        <v>0.000926130050898461-0.00255988468422202i</v>
      </c>
      <c r="X1613" s="12" t="str">
        <f t="shared" si="827"/>
        <v>0.00111561066567642-0.00236974713353889i</v>
      </c>
      <c r="Y1613" s="12" t="str">
        <f t="shared" si="828"/>
        <v>0.00029+0.13976945715821i</v>
      </c>
      <c r="Z1613" s="12" t="str">
        <f t="shared" si="829"/>
        <v>-0.205946946185544-0.0995403062334205i</v>
      </c>
      <c r="AA1613" s="12" t="str">
        <f t="shared" si="830"/>
        <v>0.893365566212505-87.3272896549588i</v>
      </c>
      <c r="AB1613" s="12" t="str">
        <f t="shared" si="831"/>
        <v>0.46097946148763-0.152217857561866i</v>
      </c>
      <c r="AC1613" s="12" t="str">
        <f t="shared" si="832"/>
        <v>1.08857637048391-0.931789191964709i</v>
      </c>
      <c r="AD1613" s="12" t="str">
        <f t="shared" si="833"/>
        <v>0.313479943788162+0.12849752185551i</v>
      </c>
      <c r="AE1613" s="12" t="str">
        <f t="shared" si="834"/>
        <v>-0.0517695544378549-0.0576675618212616i</v>
      </c>
      <c r="AF1613" s="12" t="str">
        <f t="shared" si="835"/>
        <v>-13.0501846490052-1.99017180013466i</v>
      </c>
      <c r="AG1613" s="12" t="str">
        <f t="shared" si="836"/>
        <v>1.04163504084457-0.0986832220988396i</v>
      </c>
      <c r="AH1613" s="12" t="str">
        <f t="shared" si="837"/>
        <v>0.456500833083297+0.864651797564669i</v>
      </c>
      <c r="AI1613" s="12">
        <f t="shared" si="838"/>
        <v>-0.19534956625529126</v>
      </c>
      <c r="AJ1613" s="12">
        <f t="shared" si="839"/>
        <v>62.167776111327981</v>
      </c>
      <c r="AK1613" s="12"/>
      <c r="AL1613" s="12"/>
      <c r="AM1613" s="12"/>
      <c r="AN1613" s="12"/>
    </row>
    <row r="1614" spans="1:40" x14ac:dyDescent="0.35">
      <c r="A1614" s="12"/>
      <c r="B1614" s="12">
        <f t="shared" si="805"/>
        <v>148400</v>
      </c>
      <c r="C1614" s="29" t="str">
        <f t="shared" si="807"/>
        <v>-3.14532204899176E-06+0.0149571574298163i</v>
      </c>
      <c r="D1614" s="28" t="str">
        <f t="shared" si="808"/>
        <v>-5.39908514699956+0.114671540295258i</v>
      </c>
      <c r="E1614" s="12" t="str">
        <f t="shared" si="809"/>
        <v>4200</v>
      </c>
      <c r="F1614" s="12" t="str">
        <f t="shared" si="810"/>
        <v>0.704225352112676</v>
      </c>
      <c r="G1614" s="12" t="str">
        <f t="shared" si="806"/>
        <v>0.704225352112676</v>
      </c>
      <c r="H1614" s="12" t="str">
        <f t="shared" si="811"/>
        <v>7.6518759100752+2.10373356299356i</v>
      </c>
      <c r="I1614" s="12" t="str">
        <f t="shared" si="812"/>
        <v>582.765437240907i</v>
      </c>
      <c r="J1614" s="12" t="str">
        <f t="shared" si="813"/>
        <v>-289.493560990154+126.038643917064i</v>
      </c>
      <c r="K1614" s="12" t="str">
        <f t="shared" si="814"/>
        <v>0.736776999954935-1.69227619993236i</v>
      </c>
      <c r="L1614" s="12" t="str">
        <f t="shared" si="815"/>
        <v>0.0374301779377734-0.0722996712027608i</v>
      </c>
      <c r="M1614" s="12" t="str">
        <f t="shared" si="816"/>
        <v>0.774207177892708-1.76457587113512i</v>
      </c>
      <c r="N1614" s="12" t="str">
        <f t="shared" si="817"/>
        <v>-1.8648493991709i</v>
      </c>
      <c r="O1614" s="12" t="str">
        <f t="shared" si="818"/>
        <v>-0.28983369753066-0.957077022906571i</v>
      </c>
      <c r="P1614" s="12" t="str">
        <f t="shared" si="819"/>
        <v>1.28983369753066+0.957077022906571i</v>
      </c>
      <c r="Q1614" s="12" t="str">
        <f t="shared" si="820"/>
        <v>-1.28983369753066+0.907772376264329i</v>
      </c>
      <c r="R1614" s="12" t="str">
        <f t="shared" si="821"/>
        <v>-0.31951439684971-0.966886947187896i</v>
      </c>
      <c r="S1614" s="12" t="str">
        <f t="shared" si="822"/>
        <v>0.190969376441704i</v>
      </c>
      <c r="T1614" s="12" t="str">
        <f t="shared" si="823"/>
        <v>0.184645797394095-0.0610174651305363i</v>
      </c>
      <c r="U1614" s="12" t="str">
        <f t="shared" si="824"/>
        <v>0.001-0.0107247266234431i</v>
      </c>
      <c r="V1614" s="12" t="str">
        <f t="shared" si="825"/>
        <v>0.0015-0.0032597953262745i</v>
      </c>
      <c r="W1614" s="12" t="str">
        <f t="shared" si="826"/>
        <v>0.00092611644387456-0.0025582358096324i</v>
      </c>
      <c r="X1614" s="12" t="str">
        <f t="shared" si="827"/>
        <v>0.00111531652420067-0.00236824927711421i</v>
      </c>
      <c r="Y1614" s="12" t="str">
        <f t="shared" si="828"/>
        <v>0.00029+0.139863704937818i</v>
      </c>
      <c r="Z1614" s="12" t="str">
        <f t="shared" si="829"/>
        <v>-0.205674024483416-0.099442089412422i</v>
      </c>
      <c r="AA1614" s="12" t="str">
        <f t="shared" si="830"/>
        <v>0.891935281803075-87.2664953976307i</v>
      </c>
      <c r="AB1614" s="12" t="str">
        <f t="shared" si="831"/>
        <v>0.460910396670273-0.152310989223898i</v>
      </c>
      <c r="AC1614" s="12" t="str">
        <f t="shared" si="832"/>
        <v>1.08807584097429-0.931231625848761i</v>
      </c>
      <c r="AD1614" s="12" t="str">
        <f t="shared" si="833"/>
        <v>0.313656986880736+0.128461924586722i</v>
      </c>
      <c r="AE1614" s="12" t="str">
        <f t="shared" si="834"/>
        <v>-0.0517365726082586-0.0576119871568613i</v>
      </c>
      <c r="AF1614" s="12" t="str">
        <f t="shared" si="835"/>
        <v>-13.0509610570748-1.9890620226983i</v>
      </c>
      <c r="AG1614" s="12" t="str">
        <f t="shared" si="836"/>
        <v>1.041594464935-0.098670941930542i</v>
      </c>
      <c r="AH1614" s="12" t="str">
        <f t="shared" si="837"/>
        <v>0.456393083988334+0.863898396491977i</v>
      </c>
      <c r="AI1614" s="12">
        <f t="shared" si="838"/>
        <v>-0.20171706399719572</v>
      </c>
      <c r="AJ1614" s="12">
        <f t="shared" si="839"/>
        <v>62.152736416460556</v>
      </c>
      <c r="AK1614" s="12"/>
      <c r="AL1614" s="12"/>
      <c r="AM1614" s="12"/>
      <c r="AN1614" s="12"/>
    </row>
    <row r="1615" spans="1:40" x14ac:dyDescent="0.35">
      <c r="A1615" s="12"/>
      <c r="B1615" s="12">
        <f t="shared" si="805"/>
        <v>148500</v>
      </c>
      <c r="C1615" s="29" t="str">
        <f t="shared" si="807"/>
        <v>-3.14108735151144E-06+0.0149470852708208i</v>
      </c>
      <c r="D1615" s="28" t="str">
        <f t="shared" si="808"/>
        <v>-5.39908511453355+0.114594320409626i</v>
      </c>
      <c r="E1615" s="12" t="str">
        <f t="shared" si="809"/>
        <v>4200</v>
      </c>
      <c r="F1615" s="12" t="str">
        <f t="shared" si="810"/>
        <v>0.704225352112676</v>
      </c>
      <c r="G1615" s="12" t="str">
        <f t="shared" si="806"/>
        <v>0.704225352112676</v>
      </c>
      <c r="H1615" s="12" t="str">
        <f t="shared" si="811"/>
        <v>7.65265095290997+2.10254764419443i</v>
      </c>
      <c r="I1615" s="12" t="str">
        <f t="shared" si="812"/>
        <v>583.158136322605i</v>
      </c>
      <c r="J1615" s="12" t="str">
        <f t="shared" si="813"/>
        <v>-289.885193653468+126.123575617817i</v>
      </c>
      <c r="K1615" s="12" t="str">
        <f t="shared" si="814"/>
        <v>0.735937173465583-1.6914941477184i</v>
      </c>
      <c r="L1615" s="12" t="str">
        <f t="shared" si="815"/>
        <v>0.037390424393499-0.0722715514571453i</v>
      </c>
      <c r="M1615" s="12" t="str">
        <f t="shared" si="816"/>
        <v>0.773327597859082-1.76376569917555i</v>
      </c>
      <c r="N1615" s="12" t="str">
        <f t="shared" si="817"/>
        <v>-1.86610603623234i</v>
      </c>
      <c r="O1615" s="12" t="str">
        <f t="shared" si="818"/>
        <v>-0.291036166828275-0.95671205155883i</v>
      </c>
      <c r="P1615" s="12" t="str">
        <f t="shared" si="819"/>
        <v>1.29103616682828+0.95671205155883i</v>
      </c>
      <c r="Q1615" s="12" t="str">
        <f t="shared" si="820"/>
        <v>-1.29103616682828+0.90939398467351i</v>
      </c>
      <c r="R1615" s="12" t="str">
        <f t="shared" si="821"/>
        <v>-0.319494429367614-0.966090955318939i</v>
      </c>
      <c r="S1615" s="12" t="str">
        <f t="shared" si="822"/>
        <v>0.191098062005344i</v>
      </c>
      <c r="T1615" s="12" t="str">
        <f t="shared" si="823"/>
        <v>0.184618109282341-0.0610547662736543i</v>
      </c>
      <c r="U1615" s="12" t="str">
        <f t="shared" si="824"/>
        <v>0.001-0.0107175045853128i</v>
      </c>
      <c r="V1615" s="12" t="str">
        <f t="shared" si="825"/>
        <v>0.0015-0.00325760017790664i</v>
      </c>
      <c r="W1615" s="12" t="str">
        <f t="shared" si="826"/>
        <v>0.00092610282881495-0.00255658920066921i</v>
      </c>
      <c r="X1615" s="12" t="str">
        <f t="shared" si="827"/>
        <v>0.00111502293668032-0.00236675343048584i</v>
      </c>
      <c r="Y1615" s="12" t="str">
        <f t="shared" si="828"/>
        <v>0.00029+0.139957952717425i</v>
      </c>
      <c r="Z1615" s="12" t="str">
        <f t="shared" si="829"/>
        <v>-0.205401658099789-0.0993440667125847i</v>
      </c>
      <c r="AA1615" s="12" t="str">
        <f t="shared" si="830"/>
        <v>0.890508488560255-87.2057869786099i</v>
      </c>
      <c r="AB1615" s="12" t="str">
        <f t="shared" si="831"/>
        <v>0.460841281972014-0.152404099843871i</v>
      </c>
      <c r="AC1615" s="12" t="str">
        <f t="shared" si="832"/>
        <v>1.08757615786337-0.930674342342462i</v>
      </c>
      <c r="AD1615" s="12" t="str">
        <f t="shared" si="833"/>
        <v>0.313834021631208+0.128426106836364i</v>
      </c>
      <c r="AE1615" s="12" t="str">
        <f t="shared" si="834"/>
        <v>-0.0517036566859859-0.0575564832690993i</v>
      </c>
      <c r="AF1615" s="12" t="str">
        <f t="shared" si="835"/>
        <v>-13.0517360674435-1.9879533237848i</v>
      </c>
      <c r="AG1615" s="12" t="str">
        <f t="shared" si="836"/>
        <v>1.0415538771034-0.0986586774413702i</v>
      </c>
      <c r="AH1615" s="12" t="str">
        <f t="shared" si="837"/>
        <v>0.456285604006069+0.863145957927984i</v>
      </c>
      <c r="AI1615" s="12">
        <f t="shared" si="838"/>
        <v>-0.2080799441114545</v>
      </c>
      <c r="AJ1615" s="12">
        <f t="shared" si="839"/>
        <v>62.137687083631249</v>
      </c>
      <c r="AK1615" s="12"/>
      <c r="AL1615" s="12"/>
      <c r="AM1615" s="12"/>
      <c r="AN1615" s="12"/>
    </row>
    <row r="1616" spans="1:40" x14ac:dyDescent="0.35">
      <c r="A1616" s="12"/>
      <c r="B1616" s="12">
        <f t="shared" si="805"/>
        <v>148600</v>
      </c>
      <c r="C1616" s="29" t="str">
        <f t="shared" si="807"/>
        <v>-3.13686120034109E-06+0.0149370266678921i</v>
      </c>
      <c r="D1616" s="28" t="str">
        <f t="shared" si="808"/>
        <v>-5.39908508213305+0.114517204453839i</v>
      </c>
      <c r="E1616" s="12" t="str">
        <f t="shared" si="809"/>
        <v>4200</v>
      </c>
      <c r="F1616" s="12" t="str">
        <f t="shared" si="810"/>
        <v>0.704225352112676</v>
      </c>
      <c r="G1616" s="12" t="str">
        <f t="shared" si="806"/>
        <v>0.704225352112676</v>
      </c>
      <c r="H1616" s="12" t="str">
        <f t="shared" si="811"/>
        <v>7.65342460122317+2.10136290663606i</v>
      </c>
      <c r="I1616" s="12" t="str">
        <f t="shared" si="812"/>
        <v>583.550835404304i</v>
      </c>
      <c r="J1616" s="12" t="str">
        <f t="shared" si="813"/>
        <v>-290.277090131308+126.20850731857i</v>
      </c>
      <c r="K1616" s="12" t="str">
        <f t="shared" si="814"/>
        <v>0.735098695548859-1.69071257426913i</v>
      </c>
      <c r="L1616" s="12" t="str">
        <f t="shared" si="815"/>
        <v>0.0373507285080014-0.0722434397474733i</v>
      </c>
      <c r="M1616" s="12" t="str">
        <f t="shared" si="816"/>
        <v>0.77244942405686-1.7629560140166i</v>
      </c>
      <c r="N1616" s="12" t="str">
        <f t="shared" si="817"/>
        <v>-1.86736267329377i</v>
      </c>
      <c r="O1616" s="12" t="str">
        <f t="shared" si="818"/>
        <v>-0.292238176540047-0.956345569432174i</v>
      </c>
      <c r="P1616" s="12" t="str">
        <f t="shared" si="819"/>
        <v>1.29223817654005+0.956345569432174i</v>
      </c>
      <c r="Q1616" s="12" t="str">
        <f t="shared" si="820"/>
        <v>-1.29223817654005+0.911017103861596i</v>
      </c>
      <c r="R1616" s="12" t="str">
        <f t="shared" si="821"/>
        <v>-0.319474444634213-0.965295930259933i</v>
      </c>
      <c r="S1616" s="12" t="str">
        <f t="shared" si="822"/>
        <v>0.191226747568984i</v>
      </c>
      <c r="T1616" s="12" t="str">
        <f t="shared" si="823"/>
        <v>0.184590401185184-0.061092058978808i</v>
      </c>
      <c r="U1616" s="12" t="str">
        <f t="shared" si="824"/>
        <v>0.001-0.0107102922672877i</v>
      </c>
      <c r="V1616" s="12" t="str">
        <f t="shared" si="825"/>
        <v>0.0015-0.00325540798397802i</v>
      </c>
      <c r="W1616" s="12" t="str">
        <f t="shared" si="826"/>
        <v>0.000926089205721808-0.00255494485274644i</v>
      </c>
      <c r="X1616" s="12" t="str">
        <f t="shared" si="827"/>
        <v>0.00111472990162668-0.00236525958972024i</v>
      </c>
      <c r="Y1616" s="12" t="str">
        <f t="shared" si="828"/>
        <v>0.00029+0.140052200497033i</v>
      </c>
      <c r="Z1616" s="12" t="str">
        <f t="shared" si="829"/>
        <v>-0.205129845524861-0.0992462375676124i</v>
      </c>
      <c r="AA1616" s="12" t="str">
        <f t="shared" si="830"/>
        <v>0.889085175011332-87.1451642138436i</v>
      </c>
      <c r="AB1616" s="12" t="str">
        <f t="shared" si="831"/>
        <v>0.460772117386457-0.152497189401109i</v>
      </c>
      <c r="AC1616" s="12" t="str">
        <f t="shared" si="832"/>
        <v>1.08707731952132-0.930117341560794i</v>
      </c>
      <c r="AD1616" s="12" t="str">
        <f t="shared" si="833"/>
        <v>0.31401104778855+0.128390068564906i</v>
      </c>
      <c r="AE1616" s="12" t="str">
        <f t="shared" si="834"/>
        <v>-0.0516708064798502-0.0575010499793227i</v>
      </c>
      <c r="AF1616" s="12" t="str">
        <f t="shared" si="835"/>
        <v>-13.0525096833562-1.98684570218222i</v>
      </c>
      <c r="AG1616" s="12" t="str">
        <f t="shared" si="836"/>
        <v>1.04151327735674-0.0986464285168506i</v>
      </c>
      <c r="AH1616" s="12" t="str">
        <f t="shared" si="837"/>
        <v>0.456178392408597+0.862394479404273i</v>
      </c>
      <c r="AI1616" s="12">
        <f t="shared" si="838"/>
        <v>-0.21443821564413681</v>
      </c>
      <c r="AJ1616" s="12">
        <f t="shared" si="839"/>
        <v>62.122628108918619</v>
      </c>
      <c r="AK1616" s="12"/>
      <c r="AL1616" s="12"/>
      <c r="AM1616" s="12"/>
      <c r="AN1616" s="12"/>
    </row>
    <row r="1617" spans="1:40" x14ac:dyDescent="0.35">
      <c r="A1617" s="12"/>
      <c r="B1617" s="12">
        <f t="shared" si="805"/>
        <v>148700</v>
      </c>
      <c r="C1617" s="29" t="str">
        <f t="shared" si="807"/>
        <v>-3.13264357249903E-06+0.0149269815936812i</v>
      </c>
      <c r="D1617" s="28" t="str">
        <f t="shared" si="808"/>
        <v>-5.39908504979791+0.114440192218223i</v>
      </c>
      <c r="E1617" s="12" t="str">
        <f t="shared" si="809"/>
        <v>4200</v>
      </c>
      <c r="F1617" s="12" t="str">
        <f t="shared" si="810"/>
        <v>0.704225352112676</v>
      </c>
      <c r="G1617" s="12" t="str">
        <f t="shared" si="806"/>
        <v>0.704225352112676</v>
      </c>
      <c r="H1617" s="12" t="str">
        <f t="shared" si="811"/>
        <v>7.65419685825072+2.10017934889734i</v>
      </c>
      <c r="I1617" s="12" t="str">
        <f t="shared" si="812"/>
        <v>583.943534486003i</v>
      </c>
      <c r="J1617" s="12" t="str">
        <f t="shared" si="813"/>
        <v>-290.669250423673+126.293439019323i</v>
      </c>
      <c r="K1617" s="12" t="str">
        <f t="shared" si="814"/>
        <v>0.734261563527803-1.68993147975712i</v>
      </c>
      <c r="L1617" s="12" t="str">
        <f t="shared" si="815"/>
        <v>0.0373110901828528-0.0722153361083862i</v>
      </c>
      <c r="M1617" s="12" t="str">
        <f t="shared" si="816"/>
        <v>0.771572653710656-1.76214681586551i</v>
      </c>
      <c r="N1617" s="12" t="str">
        <f t="shared" si="817"/>
        <v>-1.86861931035521i</v>
      </c>
      <c r="O1617" s="12" t="str">
        <f t="shared" si="818"/>
        <v>-0.293439724767859-0.955977577105323i</v>
      </c>
      <c r="P1617" s="12" t="str">
        <f t="shared" si="819"/>
        <v>1.29343972476786+0.955977577105323i</v>
      </c>
      <c r="Q1617" s="12" t="str">
        <f t="shared" si="820"/>
        <v>-1.29343972476786+0.912641733249887i</v>
      </c>
      <c r="R1617" s="12" t="str">
        <f t="shared" si="821"/>
        <v>-0.319454442641016-0.964501870046937i</v>
      </c>
      <c r="S1617" s="12" t="str">
        <f t="shared" si="822"/>
        <v>0.191355433132623i</v>
      </c>
      <c r="T1617" s="12" t="str">
        <f t="shared" si="823"/>
        <v>0.184562673100056-0.0611293432377123i</v>
      </c>
      <c r="U1617" s="12" t="str">
        <f t="shared" si="824"/>
        <v>0.001-0.0107030896497576i</v>
      </c>
      <c r="V1617" s="12" t="str">
        <f t="shared" si="825"/>
        <v>0.0015-0.00325321873852814i</v>
      </c>
      <c r="W1617" s="12" t="str">
        <f t="shared" si="826"/>
        <v>0.000926075574597267-0.00255330276129047i</v>
      </c>
      <c r="X1617" s="12" t="str">
        <f t="shared" si="827"/>
        <v>0.001114437417556-0.00236376775089405i</v>
      </c>
      <c r="Y1617" s="12" t="str">
        <f t="shared" si="828"/>
        <v>0.00029+0.140146448276641i</v>
      </c>
      <c r="Z1617" s="12" t="str">
        <f t="shared" si="829"/>
        <v>-0.204858585253978-0.0991486014133502i</v>
      </c>
      <c r="AA1617" s="12" t="str">
        <f t="shared" si="830"/>
        <v>0.887665329730881-87.0846269198144i</v>
      </c>
      <c r="AB1617" s="12" t="str">
        <f t="shared" si="831"/>
        <v>0.460702902907191-0.152590257874931i</v>
      </c>
      <c r="AC1617" s="12" t="str">
        <f t="shared" si="832"/>
        <v>1.0865793243219-0.929560623616858i</v>
      </c>
      <c r="AD1617" s="12" t="str">
        <f t="shared" si="833"/>
        <v>0.314188065101616+0.12835380973307i</v>
      </c>
      <c r="AE1617" s="12" t="str">
        <f t="shared" si="834"/>
        <v>-0.0516380217992926-0.0574456871094668i</v>
      </c>
      <c r="AF1617" s="12" t="str">
        <f t="shared" si="835"/>
        <v>-13.0532819080486-1.98573915667912i</v>
      </c>
      <c r="AG1617" s="12" t="str">
        <f t="shared" si="836"/>
        <v>1.04147266570202-0.0986341950428011i</v>
      </c>
      <c r="AH1617" s="12" t="str">
        <f t="shared" si="837"/>
        <v>0.45607144846969+0.861643958460158i</v>
      </c>
      <c r="AI1617" s="12">
        <f t="shared" si="838"/>
        <v>-0.22079188762288615</v>
      </c>
      <c r="AJ1617" s="12">
        <f t="shared" si="839"/>
        <v>62.107559488419064</v>
      </c>
      <c r="AK1617" s="12"/>
      <c r="AL1617" s="12"/>
      <c r="AM1617" s="12"/>
      <c r="AN1617" s="12"/>
    </row>
    <row r="1618" spans="1:40" x14ac:dyDescent="0.35">
      <c r="A1618" s="12"/>
      <c r="B1618" s="12">
        <f t="shared" si="805"/>
        <v>148800</v>
      </c>
      <c r="C1618" s="29" t="str">
        <f t="shared" si="807"/>
        <v>-3.12843444508082E-06+0.0149169500209122i</v>
      </c>
      <c r="D1618" s="28" t="str">
        <f t="shared" si="808"/>
        <v>-5.39908501752793+0.11436328349366i</v>
      </c>
      <c r="E1618" s="12" t="str">
        <f t="shared" si="809"/>
        <v>4200</v>
      </c>
      <c r="F1618" s="12" t="str">
        <f t="shared" si="810"/>
        <v>0.704225352112676</v>
      </c>
      <c r="G1618" s="12" t="str">
        <f t="shared" si="806"/>
        <v>0.704225352112676</v>
      </c>
      <c r="H1618" s="12" t="str">
        <f t="shared" si="811"/>
        <v>7.65496772721941+2.09899696955834i</v>
      </c>
      <c r="I1618" s="12" t="str">
        <f t="shared" si="812"/>
        <v>584.336233567701i</v>
      </c>
      <c r="J1618" s="12" t="str">
        <f t="shared" si="813"/>
        <v>-291.061674530564+126.378370720075i</v>
      </c>
      <c r="K1618" s="12" t="str">
        <f t="shared" si="814"/>
        <v>0.733425774731436-1.68915086435197i</v>
      </c>
      <c r="L1618" s="12" t="str">
        <f t="shared" si="815"/>
        <v>0.037271509319797-0.0721872405743448i</v>
      </c>
      <c r="M1618" s="12" t="str">
        <f t="shared" si="816"/>
        <v>0.770697284051233-1.76133810492631i</v>
      </c>
      <c r="N1618" s="12" t="str">
        <f t="shared" si="817"/>
        <v>-1.86987594741664i</v>
      </c>
      <c r="O1618" s="12" t="str">
        <f t="shared" si="818"/>
        <v>-0.294640809614282-0.955608075159393i</v>
      </c>
      <c r="P1618" s="12" t="str">
        <f t="shared" si="819"/>
        <v>1.29464080961428+0.955608075159393i</v>
      </c>
      <c r="Q1618" s="12" t="str">
        <f t="shared" si="820"/>
        <v>-1.29464080961428+0.914267872257247i</v>
      </c>
      <c r="R1618" s="12" t="str">
        <f t="shared" si="821"/>
        <v>-0.319434423379514-0.963708772721311i</v>
      </c>
      <c r="S1618" s="12" t="str">
        <f t="shared" si="822"/>
        <v>0.191484118696264i</v>
      </c>
      <c r="T1618" s="12" t="str">
        <f t="shared" si="823"/>
        <v>0.184534925024398-0.0611666190420755i</v>
      </c>
      <c r="U1618" s="12" t="str">
        <f t="shared" si="824"/>
        <v>0.001-0.010695896713165i</v>
      </c>
      <c r="V1618" s="12" t="str">
        <f t="shared" si="825"/>
        <v>0.0015-0.00325103243561247i</v>
      </c>
      <c r="W1618" s="12" t="str">
        <f t="shared" si="826"/>
        <v>0.0009260619354435-0.0025516629217399i</v>
      </c>
      <c r="X1618" s="12" t="str">
        <f t="shared" si="827"/>
        <v>0.00111414548298945-0.00236227791009396i</v>
      </c>
      <c r="Y1618" s="12" t="str">
        <f t="shared" si="828"/>
        <v>0.00029+0.140240696056248i</v>
      </c>
      <c r="Z1618" s="12" t="str">
        <f t="shared" si="829"/>
        <v>-0.204587875787594-0.0990511576877698i</v>
      </c>
      <c r="AA1618" s="12" t="str">
        <f t="shared" si="830"/>
        <v>0.886248941340428-87.0241749135335i</v>
      </c>
      <c r="AB1618" s="12" t="str">
        <f t="shared" si="831"/>
        <v>0.460633638527829-0.152683305244639i</v>
      </c>
      <c r="AC1618" s="12" t="str">
        <f t="shared" si="832"/>
        <v>1.08608217064256-0.929004188621926i</v>
      </c>
      <c r="AD1618" s="12" t="str">
        <f t="shared" si="833"/>
        <v>0.314365073319128+0.12831733030183i</v>
      </c>
      <c r="AE1618" s="12" t="str">
        <f t="shared" si="834"/>
        <v>-0.0516053024543716-0.0573903944820468i</v>
      </c>
      <c r="AF1618" s="12" t="str">
        <f t="shared" si="835"/>
        <v>-13.0540527447473-1.98463368606468i</v>
      </c>
      <c r="AG1618" s="12" t="str">
        <f t="shared" si="836"/>
        <v>1.04143204214637-0.0986219769053201i</v>
      </c>
      <c r="AH1618" s="12" t="str">
        <f t="shared" si="837"/>
        <v>0.455964771464701+0.86089439264249i</v>
      </c>
      <c r="AI1618" s="12">
        <f t="shared" si="838"/>
        <v>-0.22714096905864123</v>
      </c>
      <c r="AJ1618" s="12">
        <f t="shared" si="839"/>
        <v>62.092481218246945</v>
      </c>
      <c r="AK1618" s="12"/>
      <c r="AL1618" s="12"/>
      <c r="AM1618" s="12"/>
      <c r="AN1618" s="12"/>
    </row>
    <row r="1619" spans="1:40" x14ac:dyDescent="0.35">
      <c r="A1619" s="12"/>
      <c r="B1619" s="12">
        <f t="shared" si="805"/>
        <v>148900</v>
      </c>
      <c r="C1619" s="29" t="str">
        <f t="shared" si="807"/>
        <v>-3.12423379525886E-06+0.014906931922383i</v>
      </c>
      <c r="D1619" s="28" t="str">
        <f t="shared" si="808"/>
        <v>-5.39908498532295+0.114286478071603i</v>
      </c>
      <c r="E1619" s="12" t="str">
        <f t="shared" si="809"/>
        <v>4200</v>
      </c>
      <c r="F1619" s="12" t="str">
        <f t="shared" si="810"/>
        <v>0.704225352112676</v>
      </c>
      <c r="G1619" s="12" t="str">
        <f t="shared" si="806"/>
        <v>0.704225352112676</v>
      </c>
      <c r="H1619" s="12" t="str">
        <f t="shared" si="811"/>
        <v>7.65573721134706+2.09781576720023i</v>
      </c>
      <c r="I1619" s="12" t="str">
        <f t="shared" si="812"/>
        <v>584.7289326494i</v>
      </c>
      <c r="J1619" s="12" t="str">
        <f t="shared" si="813"/>
        <v>-291.454362451981+126.463302420828i</v>
      </c>
      <c r="K1619" s="12" t="str">
        <f t="shared" si="814"/>
        <v>0.732591326494785-1.68837072822023i</v>
      </c>
      <c r="L1619" s="12" t="str">
        <f t="shared" si="815"/>
        <v>0.0372319858207479-0.0721591531796283i</v>
      </c>
      <c r="M1619" s="12" t="str">
        <f t="shared" si="816"/>
        <v>0.769823312315533-1.76052988139986i</v>
      </c>
      <c r="N1619" s="12" t="str">
        <f t="shared" si="817"/>
        <v>-1.87113258447808i</v>
      </c>
      <c r="O1619" s="12" t="str">
        <f t="shared" si="818"/>
        <v>-0.295841429182659-0.955237064177873i</v>
      </c>
      <c r="P1619" s="12" t="str">
        <f t="shared" si="819"/>
        <v>1.29584142918266+0.955237064177873i</v>
      </c>
      <c r="Q1619" s="12" t="str">
        <f t="shared" si="820"/>
        <v>-1.29584142918266+0.915895520300207i</v>
      </c>
      <c r="R1619" s="12" t="str">
        <f t="shared" si="821"/>
        <v>-0.319414386841196-0.962916636329641i</v>
      </c>
      <c r="S1619" s="12" t="str">
        <f t="shared" si="822"/>
        <v>0.191612804259904i</v>
      </c>
      <c r="T1619" s="12" t="str">
        <f t="shared" si="823"/>
        <v>0.184507156955637-0.0612038863835993i</v>
      </c>
      <c r="U1619" s="12" t="str">
        <f t="shared" si="824"/>
        <v>0.001-0.0106887134380051i</v>
      </c>
      <c r="V1619" s="12" t="str">
        <f t="shared" si="825"/>
        <v>0.0015-0.00324884906930245i</v>
      </c>
      <c r="W1619" s="12" t="str">
        <f t="shared" si="826"/>
        <v>0.000926048288262656-0.00255002532954565i</v>
      </c>
      <c r="X1619" s="12" t="str">
        <f t="shared" si="827"/>
        <v>0.00111385409645306-0.00236079006341678i</v>
      </c>
      <c r="Y1619" s="12" t="str">
        <f t="shared" si="828"/>
        <v>0.00029+0.140334943835856i</v>
      </c>
      <c r="Z1619" s="12" t="str">
        <f t="shared" si="829"/>
        <v>-0.204317715631258-0.0989539058309548i</v>
      </c>
      <c r="AA1619" s="12" t="str">
        <f t="shared" si="830"/>
        <v>0.884835998508194-86.9638080125382i</v>
      </c>
      <c r="AB1619" s="12" t="str">
        <f t="shared" si="831"/>
        <v>0.460564324241947-0.15277633148952i</v>
      </c>
      <c r="AC1619" s="12" t="str">
        <f t="shared" si="832"/>
        <v>1.08558585686435-0.92844803668536i</v>
      </c>
      <c r="AD1619" s="12" t="str">
        <f t="shared" si="833"/>
        <v>0.314542072189679+0.128280630232394i</v>
      </c>
      <c r="AE1619" s="12" t="str">
        <f t="shared" si="834"/>
        <v>-0.0515726482557654-0.0573351719201516i</v>
      </c>
      <c r="AF1619" s="12" t="str">
        <f t="shared" si="835"/>
        <v>-13.05482219667-1.98352928912863i</v>
      </c>
      <c r="AG1619" s="12" t="str">
        <f t="shared" si="836"/>
        <v>1.04139140669695-0.0986097739907862i</v>
      </c>
      <c r="AH1619" s="12" t="str">
        <f t="shared" si="837"/>
        <v>0.455858360670665+0.860145779505685i</v>
      </c>
      <c r="AI1619" s="12">
        <f t="shared" si="838"/>
        <v>-0.23348546894480679</v>
      </c>
      <c r="AJ1619" s="12">
        <f t="shared" si="839"/>
        <v>62.077393294530545</v>
      </c>
      <c r="AK1619" s="12"/>
      <c r="AL1619" s="12"/>
      <c r="AM1619" s="12"/>
      <c r="AN1619" s="12"/>
    </row>
    <row r="1620" spans="1:40" x14ac:dyDescent="0.35">
      <c r="A1620" s="12"/>
      <c r="B1620" s="12">
        <f t="shared" si="805"/>
        <v>149000</v>
      </c>
      <c r="C1620" s="29" t="str">
        <f t="shared" si="807"/>
        <v>-3.12004160028214E-06+0.0148969272709641i</v>
      </c>
      <c r="D1620" s="28" t="str">
        <f t="shared" si="808"/>
        <v>-5.39908495318278+0.114209775744058i</v>
      </c>
      <c r="E1620" s="12" t="str">
        <f t="shared" si="809"/>
        <v>4200</v>
      </c>
      <c r="F1620" s="12" t="str">
        <f t="shared" si="810"/>
        <v>0.704225352112676</v>
      </c>
      <c r="G1620" s="12" t="str">
        <f t="shared" si="806"/>
        <v>0.704225352112676</v>
      </c>
      <c r="H1620" s="12" t="str">
        <f t="shared" si="811"/>
        <v>7.6565053138425+2.09663574040534i</v>
      </c>
      <c r="I1620" s="12" t="str">
        <f t="shared" si="812"/>
        <v>585.121631731099i</v>
      </c>
      <c r="J1620" s="12" t="str">
        <f t="shared" si="813"/>
        <v>-291.847314187924+126.548234121581i</v>
      </c>
      <c r="K1620" s="12" t="str">
        <f t="shared" si="814"/>
        <v>0.731758216158828-1.68759107152551i</v>
      </c>
      <c r="L1620" s="12" t="str">
        <f t="shared" si="815"/>
        <v>0.03719251958779-0.0721310739583364i</v>
      </c>
      <c r="M1620" s="12" t="str">
        <f t="shared" si="816"/>
        <v>0.768950735746618-1.75972214548385i</v>
      </c>
      <c r="N1620" s="12" t="str">
        <f t="shared" si="817"/>
        <v>-1.87238922153952i</v>
      </c>
      <c r="O1620" s="12" t="str">
        <f t="shared" si="818"/>
        <v>-0.297041581577038-0.954864544746642i</v>
      </c>
      <c r="P1620" s="12" t="str">
        <f t="shared" si="819"/>
        <v>1.29704158157704+0.954864544746642i</v>
      </c>
      <c r="Q1620" s="12" t="str">
        <f t="shared" si="820"/>
        <v>-1.29704158157704+0.917524676792878i</v>
      </c>
      <c r="R1620" s="12" t="str">
        <f t="shared" si="821"/>
        <v>-0.319394333017532-0.962125458923776i</v>
      </c>
      <c r="S1620" s="12" t="str">
        <f t="shared" si="822"/>
        <v>0.191741489823543i</v>
      </c>
      <c r="T1620" s="12" t="str">
        <f t="shared" si="823"/>
        <v>0.184479368891205-0.0612411452539784i</v>
      </c>
      <c r="U1620" s="12" t="str">
        <f t="shared" si="824"/>
        <v>0.001-0.0106815398048252i</v>
      </c>
      <c r="V1620" s="12" t="str">
        <f t="shared" si="825"/>
        <v>0.0015-0.00324666863368547i</v>
      </c>
      <c r="W1620" s="12" t="str">
        <f t="shared" si="826"/>
        <v>0.000926034633056902-0.0025483899801708i</v>
      </c>
      <c r="X1620" s="12" t="str">
        <f t="shared" si="827"/>
        <v>0.00111356325647779-0.0023593042069693i</v>
      </c>
      <c r="Y1620" s="12" t="str">
        <f t="shared" si="828"/>
        <v>0.00029+0.140429191615464i</v>
      </c>
      <c r="Z1620" s="12" t="str">
        <f t="shared" si="829"/>
        <v>-0.204048103295584-0.0988568452851027i</v>
      </c>
      <c r="AA1620" s="12" t="str">
        <f t="shared" si="830"/>
        <v>0.883426489948976-86.9035260348931i</v>
      </c>
      <c r="AB1620" s="12" t="str">
        <f t="shared" si="831"/>
        <v>0.460494960043136-0.152869336588842i</v>
      </c>
      <c r="AC1620" s="12" t="str">
        <f t="shared" si="832"/>
        <v>1.08509038137197-0.927892167914695i</v>
      </c>
      <c r="AD1620" s="12" t="str">
        <f t="shared" si="833"/>
        <v>0.314719061461733+0.128243709486225i</v>
      </c>
      <c r="AE1620" s="12" t="str">
        <f t="shared" si="834"/>
        <v>-0.0515400590147653-0.0572800192474493i</v>
      </c>
      <c r="AF1620" s="12" t="str">
        <f t="shared" si="835"/>
        <v>-13.0555902670253-1.98242596466128i</v>
      </c>
      <c r="AG1620" s="12" t="str">
        <f t="shared" si="836"/>
        <v>1.041350759361-0.0985975861858603i</v>
      </c>
      <c r="AH1620" s="12" t="str">
        <f t="shared" si="837"/>
        <v>0.455752215366197+0.859398116611723i</v>
      </c>
      <c r="AI1620" s="12">
        <f t="shared" si="838"/>
        <v>-0.23982539625749452</v>
      </c>
      <c r="AJ1620" s="12">
        <f t="shared" si="839"/>
        <v>62.06229571341774</v>
      </c>
      <c r="AK1620" s="12"/>
      <c r="AL1620" s="12"/>
      <c r="AM1620" s="12"/>
      <c r="AN1620" s="12"/>
    </row>
    <row r="1621" spans="1:40" x14ac:dyDescent="0.35">
      <c r="A1621" s="12"/>
      <c r="B1621" s="12">
        <f t="shared" si="805"/>
        <v>149100</v>
      </c>
      <c r="C1621" s="29" t="str">
        <f t="shared" si="807"/>
        <v>-3.11585783747593E-06+0.014886936039599i</v>
      </c>
      <c r="D1621" s="28" t="str">
        <f t="shared" si="808"/>
        <v>-5.39908492110728+0.114133176303592i</v>
      </c>
      <c r="E1621" s="12" t="str">
        <f t="shared" si="809"/>
        <v>4200</v>
      </c>
      <c r="F1621" s="12" t="str">
        <f t="shared" si="810"/>
        <v>0.704225352112676</v>
      </c>
      <c r="G1621" s="12" t="str">
        <f t="shared" si="806"/>
        <v>0.704225352112676</v>
      </c>
      <c r="H1621" s="12" t="str">
        <f t="shared" si="811"/>
        <v>7.65727203790567+2.09545688775718i</v>
      </c>
      <c r="I1621" s="12" t="str">
        <f t="shared" si="812"/>
        <v>585.514330812798i</v>
      </c>
      <c r="J1621" s="12" t="str">
        <f t="shared" si="813"/>
        <v>-292.240529738392+126.633165822334i</v>
      </c>
      <c r="K1621" s="12" t="str">
        <f t="shared" si="814"/>
        <v>0.730926441070506-1.68681189442844i</v>
      </c>
      <c r="L1621" s="12" t="str">
        <f t="shared" si="815"/>
        <v>0.0371531105231782-0.0721030029443895i</v>
      </c>
      <c r="M1621" s="12" t="str">
        <f t="shared" si="816"/>
        <v>0.768079551593684-1.75891489737283i</v>
      </c>
      <c r="N1621" s="12" t="str">
        <f t="shared" si="817"/>
        <v>-1.87364585860095i</v>
      </c>
      <c r="O1621" s="12" t="str">
        <f t="shared" si="818"/>
        <v>-0.298241264902205-0.954490517453962i</v>
      </c>
      <c r="P1621" s="12" t="str">
        <f t="shared" si="819"/>
        <v>1.29824126490221+0.954490517453962i</v>
      </c>
      <c r="Q1621" s="12" t="str">
        <f t="shared" si="820"/>
        <v>-1.29824126490221+0.919155341146988i</v>
      </c>
      <c r="R1621" s="12" t="str">
        <f t="shared" si="821"/>
        <v>-0.319374261899991-0.961335238560781i</v>
      </c>
      <c r="S1621" s="12" t="str">
        <f t="shared" si="822"/>
        <v>0.191870175387184i</v>
      </c>
      <c r="T1621" s="12" t="str">
        <f t="shared" si="823"/>
        <v>0.184451560828537-0.0612783956449037i</v>
      </c>
      <c r="U1621" s="12" t="str">
        <f t="shared" si="824"/>
        <v>0.001-0.010674375794225i</v>
      </c>
      <c r="V1621" s="12" t="str">
        <f t="shared" si="825"/>
        <v>0.0015-0.00324449112286475i</v>
      </c>
      <c r="W1621" s="12" t="str">
        <f t="shared" si="826"/>
        <v>0.000926020969828386-0.00254675686909062i</v>
      </c>
      <c r="X1621" s="12" t="str">
        <f t="shared" si="827"/>
        <v>0.00111327296159938-0.00235782033686835i</v>
      </c>
      <c r="Y1621" s="12" t="str">
        <f t="shared" si="828"/>
        <v>0.00029+0.140523439395071i</v>
      </c>
      <c r="Z1621" s="12" t="str">
        <f t="shared" si="829"/>
        <v>-0.203779037296247-0.0987599754945042i</v>
      </c>
      <c r="AA1621" s="12" t="str">
        <f t="shared" si="830"/>
        <v>0.882020404423833-86.8433287991881i</v>
      </c>
      <c r="AB1621" s="12" t="str">
        <f t="shared" si="831"/>
        <v>0.460425545924993-0.152962320521863i</v>
      </c>
      <c r="AC1621" s="12" t="str">
        <f t="shared" si="832"/>
        <v>1.08459574255372-0.92733658241565i</v>
      </c>
      <c r="AD1621" s="12" t="str">
        <f t="shared" si="833"/>
        <v>0.314896040883633+0.128206568025042i</v>
      </c>
      <c r="AE1621" s="12" t="str">
        <f t="shared" si="834"/>
        <v>-0.0515075345432786-0.0572249362881828i</v>
      </c>
      <c r="AF1621" s="12" t="str">
        <f t="shared" si="835"/>
        <v>-13.056356959013-1.98132371145359i</v>
      </c>
      <c r="AG1621" s="12" t="str">
        <f t="shared" si="836"/>
        <v>1.04131010014586-0.0985854133774873i</v>
      </c>
      <c r="AH1621" s="12" t="str">
        <f t="shared" si="837"/>
        <v>0.45564633483155+0.858651401530117i</v>
      </c>
      <c r="AI1621" s="12">
        <f t="shared" si="838"/>
        <v>-0.2461607599553213</v>
      </c>
      <c r="AJ1621" s="12">
        <f t="shared" si="839"/>
        <v>62.04718847107263</v>
      </c>
      <c r="AK1621" s="12"/>
      <c r="AL1621" s="12"/>
      <c r="AM1621" s="12"/>
      <c r="AN1621" s="12"/>
    </row>
    <row r="1622" spans="1:40" x14ac:dyDescent="0.35">
      <c r="A1622" s="12"/>
      <c r="B1622" s="12">
        <f t="shared" si="805"/>
        <v>149200</v>
      </c>
      <c r="C1622" s="29" t="str">
        <f t="shared" si="807"/>
        <v>-3.11168248424145E-06+0.0148769582013037i</v>
      </c>
      <c r="D1622" s="28" t="str">
        <f t="shared" si="808"/>
        <v>-5.39908488909623+0.114056679543328i</v>
      </c>
      <c r="E1622" s="12" t="str">
        <f t="shared" si="809"/>
        <v>4200</v>
      </c>
      <c r="F1622" s="12" t="str">
        <f t="shared" si="810"/>
        <v>0.704225352112676</v>
      </c>
      <c r="G1622" s="12" t="str">
        <f t="shared" si="806"/>
        <v>0.704225352112676</v>
      </c>
      <c r="H1622" s="12" t="str">
        <f t="shared" si="811"/>
        <v>7.65803738672746+2.09427920784034i</v>
      </c>
      <c r="I1622" s="12" t="str">
        <f t="shared" si="812"/>
        <v>585.907029894496i</v>
      </c>
      <c r="J1622" s="12" t="str">
        <f t="shared" si="813"/>
        <v>-292.634009103385+126.718097523086i</v>
      </c>
      <c r="K1622" s="12" t="str">
        <f t="shared" si="814"/>
        <v>0.730095998582694-1.6860331970867i</v>
      </c>
      <c r="L1622" s="12" t="str">
        <f t="shared" si="815"/>
        <v>0.0371137585293373-0.0720749401715292i</v>
      </c>
      <c r="M1622" s="12" t="str">
        <f t="shared" si="816"/>
        <v>0.767209757112031-1.75810813725823i</v>
      </c>
      <c r="N1622" s="12" t="str">
        <f t="shared" si="817"/>
        <v>-1.87490249566239i</v>
      </c>
      <c r="O1622" s="12" t="str">
        <f t="shared" si="818"/>
        <v>-0.299440477263716-0.954114982890468i</v>
      </c>
      <c r="P1622" s="12" t="str">
        <f t="shared" si="819"/>
        <v>1.29944047726372+0.954114982890468i</v>
      </c>
      <c r="Q1622" s="12" t="str">
        <f t="shared" si="820"/>
        <v>-1.29944047726372+0.920787512771922i</v>
      </c>
      <c r="R1622" s="12" t="str">
        <f t="shared" si="821"/>
        <v>-0.319354173480029-0.960545973302909i</v>
      </c>
      <c r="S1622" s="12" t="str">
        <f t="shared" si="822"/>
        <v>0.191998860950823i</v>
      </c>
      <c r="T1622" s="12" t="str">
        <f t="shared" si="823"/>
        <v>0.184423732765058-0.0613156375480571i</v>
      </c>
      <c r="U1622" s="12" t="str">
        <f t="shared" si="824"/>
        <v>0.001-0.0106672213868563i</v>
      </c>
      <c r="V1622" s="12" t="str">
        <f t="shared" si="825"/>
        <v>0.0015-0.00324231653095935i</v>
      </c>
      <c r="W1622" s="12" t="str">
        <f t="shared" si="826"/>
        <v>0.000926007298579288-0.00254512599179248i</v>
      </c>
      <c r="X1622" s="12" t="str">
        <f t="shared" si="827"/>
        <v>0.00111298321035846-0.00235633844924069i</v>
      </c>
      <c r="Y1622" s="12" t="str">
        <f t="shared" si="828"/>
        <v>0.00029+0.140617687174679i</v>
      </c>
      <c r="Z1622" s="12" t="str">
        <f t="shared" si="829"/>
        <v>-0.203510516153942-0.0986632959055396i</v>
      </c>
      <c r="AA1622" s="12" t="str">
        <f t="shared" si="830"/>
        <v>0.880617730739866-86.7832161245324i</v>
      </c>
      <c r="AB1622" s="12" t="str">
        <f t="shared" si="831"/>
        <v>0.46035608188109-0.15305528326782i</v>
      </c>
      <c r="AC1622" s="12" t="str">
        <f t="shared" si="832"/>
        <v>1.08410193880152-0.926781280292078i</v>
      </c>
      <c r="AD1622" s="12" t="str">
        <f t="shared" si="833"/>
        <v>0.315073010203586+0.128169205810799i</v>
      </c>
      <c r="AE1622" s="12" t="str">
        <f t="shared" si="834"/>
        <v>-0.0514750746538194-0.0571699228671621i</v>
      </c>
      <c r="AF1622" s="12" t="str">
        <f t="shared" si="835"/>
        <v>-13.0571222758237-1.98022252829701i</v>
      </c>
      <c r="AG1622" s="12" t="str">
        <f t="shared" si="836"/>
        <v>1.0412694290589-0.0985732554528854i</v>
      </c>
      <c r="AH1622" s="12" t="str">
        <f t="shared" si="837"/>
        <v>0.455540718348572+0.857905631837812i</v>
      </c>
      <c r="AI1622" s="12">
        <f t="shared" si="838"/>
        <v>-0.25249156898020275</v>
      </c>
      <c r="AJ1622" s="12">
        <f t="shared" si="839"/>
        <v>62.032071563675359</v>
      </c>
      <c r="AK1622" s="12"/>
      <c r="AL1622" s="12"/>
      <c r="AM1622" s="12"/>
      <c r="AN1622" s="12"/>
    </row>
    <row r="1623" spans="1:40" x14ac:dyDescent="0.35">
      <c r="A1623" s="12"/>
      <c r="B1623" s="12">
        <f t="shared" si="805"/>
        <v>149300</v>
      </c>
      <c r="C1623" s="29" t="str">
        <f t="shared" si="807"/>
        <v>-3.10751551805558E-06+0.0148669937291665i</v>
      </c>
      <c r="D1623" s="28" t="str">
        <f t="shared" si="808"/>
        <v>-5.39908485714949+0.113980285256943i</v>
      </c>
      <c r="E1623" s="12" t="str">
        <f t="shared" si="809"/>
        <v>4200</v>
      </c>
      <c r="F1623" s="12" t="str">
        <f t="shared" si="810"/>
        <v>0.704225352112676</v>
      </c>
      <c r="G1623" s="12" t="str">
        <f t="shared" si="806"/>
        <v>0.704225352112676</v>
      </c>
      <c r="H1623" s="12" t="str">
        <f t="shared" si="811"/>
        <v>7.65880136349+2.09310269924066i</v>
      </c>
      <c r="I1623" s="12" t="str">
        <f t="shared" si="812"/>
        <v>586.299728976195i</v>
      </c>
      <c r="J1623" s="12" t="str">
        <f t="shared" si="813"/>
        <v>-293.027752282905+126.803029223839i</v>
      </c>
      <c r="K1623" s="12" t="str">
        <f t="shared" si="814"/>
        <v>0.729266886054204-1.68525497965503i</v>
      </c>
      <c r="L1623" s="12" t="str">
        <f t="shared" si="815"/>
        <v>0.0370744635088629-0.0720468856733201i</v>
      </c>
      <c r="M1623" s="12" t="str">
        <f t="shared" si="816"/>
        <v>0.766341349563067-1.75730186532835i</v>
      </c>
      <c r="N1623" s="12" t="str">
        <f t="shared" si="817"/>
        <v>-1.87615913272382i</v>
      </c>
      <c r="O1623" s="12" t="str">
        <f t="shared" si="818"/>
        <v>-0.300639216767831-0.953737941649186i</v>
      </c>
      <c r="P1623" s="12" t="str">
        <f t="shared" si="819"/>
        <v>1.30063921676783+0.953737941649186i</v>
      </c>
      <c r="Q1623" s="12" t="str">
        <f t="shared" si="820"/>
        <v>-1.30063921676783+0.922421191074634i</v>
      </c>
      <c r="R1623" s="12" t="str">
        <f t="shared" si="821"/>
        <v>-0.319334067749093-0.959757661217622i</v>
      </c>
      <c r="S1623" s="12" t="str">
        <f t="shared" si="822"/>
        <v>0.192127546514462i</v>
      </c>
      <c r="T1623" s="12" t="str">
        <f t="shared" si="823"/>
        <v>0.1843958846982-0.0613528709551162i</v>
      </c>
      <c r="U1623" s="12" t="str">
        <f t="shared" si="824"/>
        <v>0.001-0.0106600765634223i</v>
      </c>
      <c r="V1623" s="12" t="str">
        <f t="shared" si="825"/>
        <v>0.0015-0.00324014485210405i</v>
      </c>
      <c r="W1623" s="12" t="str">
        <f t="shared" si="826"/>
        <v>0.000925993619311747-0.00254349734377582i</v>
      </c>
      <c r="X1623" s="12" t="str">
        <f t="shared" si="827"/>
        <v>0.00111269400130043-0.00235485854022302i</v>
      </c>
      <c r="Y1623" s="12" t="str">
        <f t="shared" si="828"/>
        <v>0.00029+0.140711934954287i</v>
      </c>
      <c r="Z1623" s="12" t="str">
        <f t="shared" si="829"/>
        <v>-0.203242538394379-0.0985668059666646i</v>
      </c>
      <c r="AA1623" s="12" t="str">
        <f t="shared" si="830"/>
        <v>0.879218457749995-86.7231878305561i</v>
      </c>
      <c r="AB1623" s="12" t="str">
        <f t="shared" si="831"/>
        <v>0.460286567905017-0.153148224805939i</v>
      </c>
      <c r="AC1623" s="12" t="str">
        <f t="shared" si="832"/>
        <v>1.08360896851088-0.926226261646042i</v>
      </c>
      <c r="AD1623" s="12" t="str">
        <f t="shared" si="833"/>
        <v>0.315249969169678+0.128131622805712i</v>
      </c>
      <c r="AE1623" s="12" t="str">
        <f t="shared" si="834"/>
        <v>-0.0514426791595106-0.0571149788097686i</v>
      </c>
      <c r="AF1623" s="12" t="str">
        <f t="shared" si="835"/>
        <v>-13.0578862206395-1.97912241398372i</v>
      </c>
      <c r="AG1623" s="12" t="str">
        <f t="shared" si="836"/>
        <v>1.04122874610759-0.0985611122995541i</v>
      </c>
      <c r="AH1623" s="12" t="str">
        <f t="shared" si="837"/>
        <v>0.455435365200721+0.857160805119253i</v>
      </c>
      <c r="AI1623" s="12">
        <f t="shared" si="838"/>
        <v>-0.25881783225655813</v>
      </c>
      <c r="AJ1623" s="12">
        <f t="shared" si="839"/>
        <v>62.016944987423756</v>
      </c>
      <c r="AK1623" s="12"/>
      <c r="AL1623" s="12"/>
      <c r="AM1623" s="12"/>
      <c r="AN1623" s="12"/>
    </row>
    <row r="1624" spans="1:40" x14ac:dyDescent="0.35">
      <c r="A1624" s="12"/>
      <c r="B1624" s="12">
        <f t="shared" si="805"/>
        <v>149400</v>
      </c>
      <c r="C1624" s="29" t="str">
        <f t="shared" si="807"/>
        <v>-3.10335691647055E-06+0.0148570425963476i</v>
      </c>
      <c r="D1624" s="28" t="str">
        <f t="shared" si="808"/>
        <v>-5.39908482526687+0.113903993238665i</v>
      </c>
      <c r="E1624" s="12" t="str">
        <f t="shared" si="809"/>
        <v>4200</v>
      </c>
      <c r="F1624" s="12" t="str">
        <f t="shared" si="810"/>
        <v>0.704225352112676</v>
      </c>
      <c r="G1624" s="12" t="str">
        <f t="shared" si="806"/>
        <v>0.704225352112676</v>
      </c>
      <c r="H1624" s="12" t="str">
        <f t="shared" si="811"/>
        <v>7.65956397136648+2.09192736054506i</v>
      </c>
      <c r="I1624" s="12" t="str">
        <f t="shared" si="812"/>
        <v>586.692428057894i</v>
      </c>
      <c r="J1624" s="12" t="str">
        <f t="shared" si="813"/>
        <v>-293.42175927695+126.887960924592i</v>
      </c>
      <c r="K1624" s="12" t="str">
        <f t="shared" si="814"/>
        <v>0.728439100849759-1.68447724228526i</v>
      </c>
      <c r="L1624" s="12" t="str">
        <f t="shared" si="815"/>
        <v>0.0370352253645192-0.0720188394831487i</v>
      </c>
      <c r="M1624" s="12" t="str">
        <f t="shared" si="816"/>
        <v>0.765474326214278-1.75649608176841i</v>
      </c>
      <c r="N1624" s="12" t="str">
        <f t="shared" si="817"/>
        <v>-1.87741576978526i</v>
      </c>
      <c r="O1624" s="12" t="str">
        <f t="shared" si="818"/>
        <v>-0.301837481521596-0.953359394325509i</v>
      </c>
      <c r="P1624" s="12" t="str">
        <f t="shared" si="819"/>
        <v>1.3018374815216+0.953359394325509i</v>
      </c>
      <c r="Q1624" s="12" t="str">
        <f t="shared" si="820"/>
        <v>-1.3018374815216+0.924056375459751i</v>
      </c>
      <c r="R1624" s="12" t="str">
        <f t="shared" si="821"/>
        <v>-0.319313944698635-0.958970300377522i</v>
      </c>
      <c r="S1624" s="12" t="str">
        <f t="shared" si="822"/>
        <v>0.192256232078104i</v>
      </c>
      <c r="T1624" s="12" t="str">
        <f t="shared" si="823"/>
        <v>0.18436801662539-0.0613900958577556i</v>
      </c>
      <c r="U1624" s="12" t="str">
        <f t="shared" si="824"/>
        <v>0.001-0.0106529413046784i</v>
      </c>
      <c r="V1624" s="12" t="str">
        <f t="shared" si="825"/>
        <v>0.0015-0.00323797608044937i</v>
      </c>
      <c r="W1624" s="12" t="str">
        <f t="shared" si="826"/>
        <v>0.000925979932027945-0.00254187092055222i</v>
      </c>
      <c r="X1624" s="12" t="str">
        <f t="shared" si="827"/>
        <v>0.00111240533297553-0.00235338060596202i</v>
      </c>
      <c r="Y1624" s="12" t="str">
        <f t="shared" si="828"/>
        <v>0.00029+0.140806182733895i</v>
      </c>
      <c r="Z1624" s="12" t="str">
        <f t="shared" si="829"/>
        <v>-0.202975102548262-0.0984705051284095i</v>
      </c>
      <c r="AA1624" s="12" t="str">
        <f t="shared" si="830"/>
        <v>0.877822574352797-86.663243737409i</v>
      </c>
      <c r="AB1624" s="12" t="str">
        <f t="shared" si="831"/>
        <v>0.460217003990352-0.153241145115438i</v>
      </c>
      <c r="AC1624" s="12" t="str">
        <f t="shared" si="832"/>
        <v>1.0831168300809-0.925671526577794i</v>
      </c>
      <c r="AD1624" s="12" t="str">
        <f t="shared" si="833"/>
        <v>0.31542691752987+0.128093818972236i</v>
      </c>
      <c r="AE1624" s="12" t="str">
        <f t="shared" si="834"/>
        <v>-0.0514103478740843-0.0570601039419515i</v>
      </c>
      <c r="AF1624" s="12" t="str">
        <f t="shared" si="835"/>
        <v>-13.0586487966333-1.9780233673064i</v>
      </c>
      <c r="AG1624" s="12" t="str">
        <f t="shared" si="836"/>
        <v>1.04118805129948-0.0985489838052727i</v>
      </c>
      <c r="AH1624" s="12" t="str">
        <f t="shared" si="837"/>
        <v>0.455330274673084+0.856416918966307i</v>
      </c>
      <c r="AI1624" s="12">
        <f t="shared" si="838"/>
        <v>-0.26513955869165279</v>
      </c>
      <c r="AJ1624" s="12">
        <f t="shared" si="839"/>
        <v>62.001808738530464</v>
      </c>
      <c r="AK1624" s="12"/>
      <c r="AL1624" s="12"/>
      <c r="AM1624" s="12"/>
      <c r="AN1624" s="12"/>
    </row>
    <row r="1625" spans="1:40" x14ac:dyDescent="0.35">
      <c r="A1625" s="12"/>
      <c r="B1625" s="12">
        <f t="shared" si="805"/>
        <v>149500</v>
      </c>
      <c r="C1625" s="29" t="str">
        <f t="shared" si="807"/>
        <v>-3.09920665711365E-06+0.0148471047760793i</v>
      </c>
      <c r="D1625" s="28" t="str">
        <f t="shared" si="808"/>
        <v>-5.39908479344822+0.113827803283275i</v>
      </c>
      <c r="E1625" s="12" t="str">
        <f t="shared" si="809"/>
        <v>4200</v>
      </c>
      <c r="F1625" s="12" t="str">
        <f t="shared" si="810"/>
        <v>0.704225352112676</v>
      </c>
      <c r="G1625" s="12" t="str">
        <f t="shared" si="806"/>
        <v>0.704225352112676</v>
      </c>
      <c r="H1625" s="12" t="str">
        <f t="shared" si="811"/>
        <v>7.66032521352131+2.09075319034171i</v>
      </c>
      <c r="I1625" s="12" t="str">
        <f t="shared" si="812"/>
        <v>587.085127139593i</v>
      </c>
      <c r="J1625" s="12" t="str">
        <f t="shared" si="813"/>
        <v>-293.816030085521+126.972892625345i</v>
      </c>
      <c r="K1625" s="12" t="str">
        <f t="shared" si="814"/>
        <v>0.72761264033998-1.6836999851263i</v>
      </c>
      <c r="L1625" s="12" t="str">
        <f t="shared" si="815"/>
        <v>0.0369960439992404-0.0719908016342256i</v>
      </c>
      <c r="M1625" s="12" t="str">
        <f t="shared" si="816"/>
        <v>0.76460868433922-1.75569078676053i</v>
      </c>
      <c r="N1625" s="12" t="str">
        <f t="shared" si="817"/>
        <v>-1.8786724068467i</v>
      </c>
      <c r="O1625" s="12" t="str">
        <f t="shared" si="818"/>
        <v>-0.303035269632777-0.952979341517218i</v>
      </c>
      <c r="P1625" s="12" t="str">
        <f t="shared" si="819"/>
        <v>1.30303526963278+0.952979341517218i</v>
      </c>
      <c r="Q1625" s="12" t="str">
        <f t="shared" si="820"/>
        <v>-1.30303526963278+0.925693065329482i</v>
      </c>
      <c r="R1625" s="12" t="str">
        <f t="shared" si="821"/>
        <v>-0.319293804320075-0.958183888860387i</v>
      </c>
      <c r="S1625" s="12" t="str">
        <f t="shared" si="822"/>
        <v>0.192384917641743i</v>
      </c>
      <c r="T1625" s="12" t="str">
        <f t="shared" si="823"/>
        <v>0.184340128544051-0.0614273122476364i</v>
      </c>
      <c r="U1625" s="12" t="str">
        <f t="shared" si="824"/>
        <v>0.001-0.0106458155914311i</v>
      </c>
      <c r="V1625" s="12" t="str">
        <f t="shared" si="825"/>
        <v>0.0015-0.00323581021016143i</v>
      </c>
      <c r="W1625" s="12" t="str">
        <f t="shared" si="826"/>
        <v>0.000925966236730039-0.00254024671764515i</v>
      </c>
      <c r="X1625" s="12" t="str">
        <f t="shared" si="827"/>
        <v>0.00111211720393874-0.00235190464261414i</v>
      </c>
      <c r="Y1625" s="12" t="str">
        <f t="shared" si="828"/>
        <v>0.00029+0.140900430513502i</v>
      </c>
      <c r="Z1625" s="12" t="str">
        <f t="shared" si="829"/>
        <v>-0.202708207151255-0.0983743928433605i</v>
      </c>
      <c r="AA1625" s="12" t="str">
        <f t="shared" si="830"/>
        <v>0.876430069492202-86.6033836657566i</v>
      </c>
      <c r="AB1625" s="12" t="str">
        <f t="shared" si="831"/>
        <v>0.460147390130661-0.153334044175501i</v>
      </c>
      <c r="AC1625" s="12" t="str">
        <f t="shared" si="832"/>
        <v>1.08262552191427-0.925117075185746i</v>
      </c>
      <c r="AD1625" s="12" t="str">
        <f t="shared" si="833"/>
        <v>0.315603855031989+0.128055794273079i</v>
      </c>
      <c r="AE1625" s="12" t="str">
        <f t="shared" si="834"/>
        <v>-0.0513780806118707-0.0570052980902217i</v>
      </c>
      <c r="AF1625" s="12" t="str">
        <f t="shared" si="835"/>
        <v>-13.0594100069695-1.97692538705843i</v>
      </c>
      <c r="AG1625" s="12" t="str">
        <f t="shared" si="836"/>
        <v>1.04114734464216-0.0985368698580938i</v>
      </c>
      <c r="AH1625" s="12" t="str">
        <f t="shared" si="837"/>
        <v>0.45522544605232+0.855673970978245i</v>
      </c>
      <c r="AI1625" s="12">
        <f t="shared" si="838"/>
        <v>-0.27145675717578982</v>
      </c>
      <c r="AJ1625" s="12">
        <f t="shared" si="839"/>
        <v>61.98666281322599</v>
      </c>
      <c r="AK1625" s="12"/>
      <c r="AL1625" s="12"/>
      <c r="AM1625" s="12"/>
      <c r="AN1625" s="12"/>
    </row>
    <row r="1626" spans="1:40" x14ac:dyDescent="0.35">
      <c r="A1626" s="12"/>
      <c r="B1626" s="12">
        <f t="shared" si="805"/>
        <v>149600</v>
      </c>
      <c r="C1626" s="29" t="str">
        <f t="shared" si="807"/>
        <v>-3.09506471768692E-06+0.0148371802416652i</v>
      </c>
      <c r="D1626" s="28" t="str">
        <f t="shared" si="808"/>
        <v>-5.39908476169336+0.1137517151861i</v>
      </c>
      <c r="E1626" s="12" t="str">
        <f t="shared" si="809"/>
        <v>4200</v>
      </c>
      <c r="F1626" s="12" t="str">
        <f t="shared" si="810"/>
        <v>0.704225352112676</v>
      </c>
      <c r="G1626" s="12" t="str">
        <f t="shared" si="806"/>
        <v>0.704225352112676</v>
      </c>
      <c r="H1626" s="12" t="str">
        <f t="shared" si="811"/>
        <v>7.66108509311004+2.08958018721987i</v>
      </c>
      <c r="I1626" s="12" t="str">
        <f t="shared" si="812"/>
        <v>587.477826221291i</v>
      </c>
      <c r="J1626" s="12" t="str">
        <f t="shared" si="813"/>
        <v>-294.210564708617+127.057824326097i</v>
      </c>
      <c r="K1626" s="12" t="str">
        <f t="shared" si="814"/>
        <v>0.726787501901376-1.68292320832421i</v>
      </c>
      <c r="L1626" s="12" t="str">
        <f t="shared" si="815"/>
        <v>0.03695691931613-0.0719627721595854i</v>
      </c>
      <c r="M1626" s="12" t="str">
        <f t="shared" si="816"/>
        <v>0.763744421217506-1.7548859804838i</v>
      </c>
      <c r="N1626" s="12" t="str">
        <f t="shared" si="817"/>
        <v>-1.87992904390813i</v>
      </c>
      <c r="O1626" s="12" t="str">
        <f t="shared" si="818"/>
        <v>-0.304232579209896-0.952597783824471i</v>
      </c>
      <c r="P1626" s="12" t="str">
        <f t="shared" si="819"/>
        <v>1.3042325792099+0.952597783824471i</v>
      </c>
      <c r="Q1626" s="12" t="str">
        <f t="shared" si="820"/>
        <v>-1.3042325792099+0.927331260083659i</v>
      </c>
      <c r="R1626" s="12" t="str">
        <f t="shared" si="821"/>
        <v>-0.319273646604843-0.957398424749124i</v>
      </c>
      <c r="S1626" s="12" t="str">
        <f t="shared" si="822"/>
        <v>0.192513603205384i</v>
      </c>
      <c r="T1626" s="12" t="str">
        <f t="shared" si="823"/>
        <v>0.184312220451613-0.0614645201164207i</v>
      </c>
      <c r="U1626" s="12" t="str">
        <f t="shared" si="824"/>
        <v>0.001-0.0106386994045385i</v>
      </c>
      <c r="V1626" s="12" t="str">
        <f t="shared" si="825"/>
        <v>0.0015-0.00323364723542202i</v>
      </c>
      <c r="W1626" s="12" t="str">
        <f t="shared" si="826"/>
        <v>0.000925952533420194-0.00253862473059011i</v>
      </c>
      <c r="X1626" s="12" t="str">
        <f t="shared" si="827"/>
        <v>0.00111182961274981-0.00235043064634573i</v>
      </c>
      <c r="Y1626" s="12" t="str">
        <f t="shared" si="828"/>
        <v>0.00029+0.14099467829311i</v>
      </c>
      <c r="Z1626" s="12" t="str">
        <f t="shared" si="829"/>
        <v>-0.202441850743976-0.0982784685661535i</v>
      </c>
      <c r="AA1626" s="12" t="str">
        <f t="shared" si="830"/>
        <v>0.875040932157284-86.5436074367777i</v>
      </c>
      <c r="AB1626" s="12" t="str">
        <f t="shared" si="831"/>
        <v>0.460077726319529-0.153426921965316i</v>
      </c>
      <c r="AC1626" s="12" t="str">
        <f t="shared" si="832"/>
        <v>1.08213504241726-0.924562907566588i</v>
      </c>
      <c r="AD1626" s="12" t="str">
        <f t="shared" si="833"/>
        <v>0.31578078142374+0.128017548671203i</v>
      </c>
      <c r="AE1626" s="12" t="str">
        <f t="shared" si="834"/>
        <v>-0.051345877187802-0.0569505610816538i</v>
      </c>
      <c r="AF1626" s="12" t="str">
        <f t="shared" si="835"/>
        <v>-13.0601698548034-1.97582847203377i</v>
      </c>
      <c r="AG1626" s="12" t="str">
        <f t="shared" si="836"/>
        <v>1.04110662614332-0.0985247703463458i</v>
      </c>
      <c r="AH1626" s="12" t="str">
        <f t="shared" si="837"/>
        <v>0.455120878626666+0.854931958761689i</v>
      </c>
      <c r="AI1626" s="12">
        <f t="shared" si="838"/>
        <v>-0.27776943658252029</v>
      </c>
      <c r="AJ1626" s="12">
        <f t="shared" si="839"/>
        <v>61.971507207757263</v>
      </c>
      <c r="AK1626" s="12"/>
      <c r="AL1626" s="12"/>
      <c r="AM1626" s="12"/>
      <c r="AN1626" s="12"/>
    </row>
    <row r="1627" spans="1:40" x14ac:dyDescent="0.35">
      <c r="A1627" s="12"/>
      <c r="B1627" s="12">
        <f t="shared" si="805"/>
        <v>149700</v>
      </c>
      <c r="C1627" s="29" t="str">
        <f t="shared" si="807"/>
        <v>-3.09093107596684E-06+0.0148272689664803i</v>
      </c>
      <c r="D1627" s="28" t="str">
        <f t="shared" si="808"/>
        <v>-5.3990847300021+0.113675728743016i</v>
      </c>
      <c r="E1627" s="12" t="str">
        <f t="shared" si="809"/>
        <v>4200</v>
      </c>
      <c r="F1627" s="12" t="str">
        <f t="shared" si="810"/>
        <v>0.704225352112676</v>
      </c>
      <c r="G1627" s="12" t="str">
        <f t="shared" si="806"/>
        <v>0.704225352112676</v>
      </c>
      <c r="H1627" s="12" t="str">
        <f t="shared" si="811"/>
        <v>7.66184361327944+2.08840834977004i</v>
      </c>
      <c r="I1627" s="12" t="str">
        <f t="shared" si="812"/>
        <v>587.87052530299i</v>
      </c>
      <c r="J1627" s="12" t="str">
        <f t="shared" si="813"/>
        <v>-294.605363146239+127.14275602685i</v>
      </c>
      <c r="K1627" s="12" t="str">
        <f t="shared" si="814"/>
        <v>0.725963682916339-1.68214691202213i</v>
      </c>
      <c r="L1627" s="12" t="str">
        <f t="shared" si="815"/>
        <v>0.0369178512184601-0.0719347510920876i</v>
      </c>
      <c r="M1627" s="12" t="str">
        <f t="shared" si="816"/>
        <v>0.762881534134799-1.75408166311422i</v>
      </c>
      <c r="N1627" s="12" t="str">
        <f t="shared" si="817"/>
        <v>-1.88118568096957i</v>
      </c>
      <c r="O1627" s="12" t="str">
        <f t="shared" si="818"/>
        <v>-0.305429408362255-0.952214721849795i</v>
      </c>
      <c r="P1627" s="12" t="str">
        <f t="shared" si="819"/>
        <v>1.30542940836226+0.952214721849795i</v>
      </c>
      <c r="Q1627" s="12" t="str">
        <f t="shared" si="820"/>
        <v>-1.30542940836226+0.928970959119775i</v>
      </c>
      <c r="R1627" s="12" t="str">
        <f t="shared" si="821"/>
        <v>-0.319253471544352-0.956613906131741i</v>
      </c>
      <c r="S1627" s="12" t="str">
        <f t="shared" si="822"/>
        <v>0.192642288769023i</v>
      </c>
      <c r="T1627" s="12" t="str">
        <f t="shared" si="823"/>
        <v>0.184284292345494-0.0615017194557601i</v>
      </c>
      <c r="U1627" s="12" t="str">
        <f t="shared" si="824"/>
        <v>0.001-0.0106315927249095i</v>
      </c>
      <c r="V1627" s="12" t="str">
        <f t="shared" si="825"/>
        <v>0.0015-0.00323148715042842i</v>
      </c>
      <c r="W1627" s="12" t="str">
        <f t="shared" si="826"/>
        <v>0.000925938822100571-0.00253700495493448i</v>
      </c>
      <c r="X1627" s="12" t="str">
        <f t="shared" si="827"/>
        <v>0.00111154255797322-0.00234895861333293i</v>
      </c>
      <c r="Y1627" s="12" t="str">
        <f t="shared" si="828"/>
        <v>0.00029+0.141088926072718i</v>
      </c>
      <c r="Z1627" s="12" t="str">
        <f t="shared" si="829"/>
        <v>-0.202176031871969-0.0981827317534657i</v>
      </c>
      <c r="AA1627" s="12" t="str">
        <f t="shared" si="830"/>
        <v>0.873655151382065-86.4839148721646i</v>
      </c>
      <c r="AB1627" s="12" t="str">
        <f t="shared" si="831"/>
        <v>0.460008012550512-0.153519778464044i</v>
      </c>
      <c r="AC1627" s="12" t="str">
        <f t="shared" si="832"/>
        <v>1.0816453899997-0.924009023815153i</v>
      </c>
      <c r="AD1627" s="12" t="str">
        <f t="shared" si="833"/>
        <v>0.315957696452701+0.127979082129809i</v>
      </c>
      <c r="AE1627" s="12" t="str">
        <f t="shared" si="834"/>
        <v>-0.0513137374174095-0.0568958927438801i</v>
      </c>
      <c r="AF1627" s="12" t="str">
        <f t="shared" si="835"/>
        <v>-13.0609283432815-1.97473262102702i</v>
      </c>
      <c r="AG1627" s="12" t="str">
        <f t="shared" si="836"/>
        <v>1.04106589581071-0.0985126851586325i</v>
      </c>
      <c r="AH1627" s="12" t="str">
        <f t="shared" si="837"/>
        <v>0.455016571685973+0.854190879930593i</v>
      </c>
      <c r="AI1627" s="12">
        <f t="shared" si="838"/>
        <v>-0.28407760576844604</v>
      </c>
      <c r="AJ1627" s="12">
        <f t="shared" si="839"/>
        <v>61.956341918385668</v>
      </c>
      <c r="AK1627" s="12"/>
      <c r="AL1627" s="12"/>
      <c r="AM1627" s="12"/>
      <c r="AN1627" s="12"/>
    </row>
    <row r="1628" spans="1:40" x14ac:dyDescent="0.35">
      <c r="A1628" s="12"/>
      <c r="B1628" s="12">
        <f t="shared" si="805"/>
        <v>149800</v>
      </c>
      <c r="C1628" s="29" t="str">
        <f t="shared" si="807"/>
        <v>-3.08680570980405E-06+0.0148173709239709i</v>
      </c>
      <c r="D1628" s="28" t="str">
        <f t="shared" si="808"/>
        <v>-5.3990846983743+0.113599843750444i</v>
      </c>
      <c r="E1628" s="12" t="str">
        <f t="shared" si="809"/>
        <v>4200</v>
      </c>
      <c r="F1628" s="12" t="str">
        <f t="shared" si="810"/>
        <v>0.704225352112676</v>
      </c>
      <c r="G1628" s="12" t="str">
        <f t="shared" si="806"/>
        <v>0.704225352112676</v>
      </c>
      <c r="H1628" s="12" t="str">
        <f t="shared" si="811"/>
        <v>7.66260077716759+2.08723767658388i</v>
      </c>
      <c r="I1628" s="12" t="str">
        <f t="shared" si="812"/>
        <v>588.263224384689i</v>
      </c>
      <c r="J1628" s="12" t="str">
        <f t="shared" si="813"/>
        <v>-295.000425398386+127.227687727603i</v>
      </c>
      <c r="K1628" s="12" t="str">
        <f t="shared" si="814"/>
        <v>0.725141180773111-1.68137109636038i</v>
      </c>
      <c r="L1628" s="12" t="str">
        <f t="shared" si="815"/>
        <v>0.0368788396096726-0.0719067384644181i</v>
      </c>
      <c r="M1628" s="12" t="str">
        <f t="shared" si="816"/>
        <v>0.762020020382784-1.7532778348248i</v>
      </c>
      <c r="N1628" s="12" t="str">
        <f t="shared" si="817"/>
        <v>-1.882442318031i</v>
      </c>
      <c r="O1628" s="12" t="str">
        <f t="shared" si="818"/>
        <v>-0.306625755199878-0.951830156198103i</v>
      </c>
      <c r="P1628" s="12" t="str">
        <f t="shared" si="819"/>
        <v>1.30662575519988+0.951830156198103i</v>
      </c>
      <c r="Q1628" s="12" t="str">
        <f t="shared" si="820"/>
        <v>-1.30662575519988+0.930612161832897i</v>
      </c>
      <c r="R1628" s="12" t="str">
        <f t="shared" si="821"/>
        <v>-0.319233279130006-0.955830331101373i</v>
      </c>
      <c r="S1628" s="12" t="str">
        <f t="shared" si="822"/>
        <v>0.192770974332662i</v>
      </c>
      <c r="T1628" s="12" t="str">
        <f t="shared" si="823"/>
        <v>0.184256344223123-0.0615389102573019i</v>
      </c>
      <c r="U1628" s="12" t="str">
        <f t="shared" si="824"/>
        <v>0.001-0.0106244955335044i</v>
      </c>
      <c r="V1628" s="12" t="str">
        <f t="shared" si="825"/>
        <v>0.0015-0.00322932994939342i</v>
      </c>
      <c r="W1628" s="12" t="str">
        <f t="shared" si="826"/>
        <v>0.00092592510277334-0.00253538738623757i</v>
      </c>
      <c r="X1628" s="12" t="str">
        <f t="shared" si="827"/>
        <v>0.00111125603817819-0.0023474885397617i</v>
      </c>
      <c r="Y1628" s="12" t="str">
        <f t="shared" si="828"/>
        <v>0.00029+0.141183173852325i</v>
      </c>
      <c r="Z1628" s="12" t="str">
        <f t="shared" si="829"/>
        <v>-0.201910749085696-0.098087181864009i</v>
      </c>
      <c r="AA1628" s="12" t="str">
        <f t="shared" si="830"/>
        <v>0.872272716245333-86.4243057941219i</v>
      </c>
      <c r="AB1628" s="12" t="str">
        <f t="shared" si="831"/>
        <v>0.459938248817191-0.153612613650834i</v>
      </c>
      <c r="AC1628" s="12" t="str">
        <f t="shared" si="832"/>
        <v>1.08115656307499-0.923455424024576i</v>
      </c>
      <c r="AD1628" s="12" t="str">
        <f t="shared" si="833"/>
        <v>0.316134599866322+0.127940394612363i</v>
      </c>
      <c r="AE1628" s="12" t="str">
        <f t="shared" si="834"/>
        <v>-0.05128166111682-0.0568412929050954i</v>
      </c>
      <c r="AF1628" s="12" t="str">
        <f t="shared" si="835"/>
        <v>-13.0616854755419-1.97363783283344i</v>
      </c>
      <c r="AG1628" s="12" t="str">
        <f t="shared" si="836"/>
        <v>1.04102515365216-0.0985006141838325i</v>
      </c>
      <c r="AH1628" s="12" t="str">
        <f t="shared" si="837"/>
        <v>0.454912524521661+0.853450732106299i</v>
      </c>
      <c r="AI1628" s="12">
        <f t="shared" si="838"/>
        <v>-0.29038127357277388</v>
      </c>
      <c r="AJ1628" s="12">
        <f t="shared" si="839"/>
        <v>61.941166941391451</v>
      </c>
      <c r="AK1628" s="12"/>
      <c r="AL1628" s="12"/>
      <c r="AM1628" s="12"/>
      <c r="AN1628" s="12"/>
    </row>
    <row r="1629" spans="1:40" x14ac:dyDescent="0.35">
      <c r="A1629" s="12"/>
      <c r="B1629" s="12">
        <f t="shared" si="805"/>
        <v>149900</v>
      </c>
      <c r="C1629" s="29" t="str">
        <f t="shared" si="807"/>
        <v>-3.08268859712305E-06+0.0148074860876539i</v>
      </c>
      <c r="D1629" s="28" t="str">
        <f t="shared" si="808"/>
        <v>-5.39908466680976+0.113524060005347i</v>
      </c>
      <c r="E1629" s="12" t="str">
        <f t="shared" si="809"/>
        <v>4200</v>
      </c>
      <c r="F1629" s="12" t="str">
        <f t="shared" si="810"/>
        <v>0.704225352112676</v>
      </c>
      <c r="G1629" s="12" t="str">
        <f t="shared" si="806"/>
        <v>0.704225352112676</v>
      </c>
      <c r="H1629" s="12" t="str">
        <f t="shared" si="811"/>
        <v>7.66335658790377+2.08606816625421i</v>
      </c>
      <c r="I1629" s="12" t="str">
        <f t="shared" si="812"/>
        <v>588.655923466388i</v>
      </c>
      <c r="J1629" s="12" t="str">
        <f t="shared" si="813"/>
        <v>-295.39575146506+127.312619428355i</v>
      </c>
      <c r="K1629" s="12" t="str">
        <f t="shared" si="814"/>
        <v>0.724319992865775-1.68059576147641i</v>
      </c>
      <c r="L1629" s="12" t="str">
        <f t="shared" si="815"/>
        <v>0.0368398843933774-0.0718787343090882i</v>
      </c>
      <c r="M1629" s="12" t="str">
        <f t="shared" si="816"/>
        <v>0.761159877259152-1.7524744957855i</v>
      </c>
      <c r="N1629" s="12" t="str">
        <f t="shared" si="817"/>
        <v>-1.88369895509244i</v>
      </c>
      <c r="O1629" s="12" t="str">
        <f t="shared" si="818"/>
        <v>-0.30782161783359-0.951444087476669i</v>
      </c>
      <c r="P1629" s="12" t="str">
        <f t="shared" si="819"/>
        <v>1.30782161783359+0.951444087476669i</v>
      </c>
      <c r="Q1629" s="12" t="str">
        <f t="shared" si="820"/>
        <v>-1.30782161783359+0.932254867615771i</v>
      </c>
      <c r="R1629" s="12" t="str">
        <f t="shared" si="821"/>
        <v>-0.319213069353204-0.955047697756204i</v>
      </c>
      <c r="S1629" s="12" t="str">
        <f t="shared" si="822"/>
        <v>0.192899659896304i</v>
      </c>
      <c r="T1629" s="12" t="str">
        <f t="shared" si="823"/>
        <v>0.18422837608192-0.0615760925126883i</v>
      </c>
      <c r="U1629" s="12" t="str">
        <f t="shared" si="824"/>
        <v>0.001-0.0106174078113339i</v>
      </c>
      <c r="V1629" s="12" t="str">
        <f t="shared" si="825"/>
        <v>0.0015-0.00322717562654527i</v>
      </c>
      <c r="W1629" s="12" t="str">
        <f t="shared" si="826"/>
        <v>0.00092591137544067-0.0025337720200705i</v>
      </c>
      <c r="X1629" s="12" t="str">
        <f t="shared" si="827"/>
        <v>0.00111097005193863-0.00234602042182769i</v>
      </c>
      <c r="Y1629" s="12" t="str">
        <f t="shared" si="828"/>
        <v>0.00029+0.141277421631933i</v>
      </c>
      <c r="Z1629" s="12" t="str">
        <f t="shared" si="829"/>
        <v>-0.201646000940494-0.0979918183585136i</v>
      </c>
      <c r="AA1629" s="12" t="str">
        <f t="shared" si="830"/>
        <v>0.870893615870308-86.3647800253599i</v>
      </c>
      <c r="AB1629" s="12" t="str">
        <f t="shared" si="831"/>
        <v>0.459868435113127-0.153705427504824i</v>
      </c>
      <c r="AC1629" s="12" t="str">
        <f t="shared" si="832"/>
        <v>1.08066856006005-0.922902108286182i</v>
      </c>
      <c r="AD1629" s="12" t="str">
        <f t="shared" si="833"/>
        <v>0.316311491411935+0.127901486082575i</v>
      </c>
      <c r="AE1629" s="12" t="str">
        <f t="shared" si="834"/>
        <v>-0.0512496481027525-0.0567867613940464i</v>
      </c>
      <c r="AF1629" s="12" t="str">
        <f t="shared" si="835"/>
        <v>-13.0624412547135-1.97254410624886i</v>
      </c>
      <c r="AG1629" s="12" t="str">
        <f t="shared" si="836"/>
        <v>1.04098439967555-0.0984885573110962i</v>
      </c>
      <c r="AH1629" s="12" t="str">
        <f t="shared" si="837"/>
        <v>0.454808736426718+0.852711512917377i</v>
      </c>
      <c r="AI1629" s="12">
        <f t="shared" si="838"/>
        <v>-0.29668044881840738</v>
      </c>
      <c r="AJ1629" s="12">
        <f t="shared" si="839"/>
        <v>61.925982273069614</v>
      </c>
      <c r="AK1629" s="12"/>
      <c r="AL1629" s="12"/>
      <c r="AM1629" s="12"/>
      <c r="AN1629" s="12"/>
    </row>
    <row r="1630" spans="1:40" x14ac:dyDescent="0.35">
      <c r="A1630" s="12"/>
      <c r="B1630" s="12">
        <f t="shared" si="805"/>
        <v>150000</v>
      </c>
      <c r="C1630" s="29" t="str">
        <f t="shared" si="807"/>
        <v>-3.07857971592188E-06+0.014797614431117i</v>
      </c>
      <c r="D1630" s="28" t="str">
        <f t="shared" si="808"/>
        <v>-5.39908463530834+0.11344837730523i</v>
      </c>
      <c r="E1630" s="12" t="str">
        <f t="shared" si="809"/>
        <v>4200</v>
      </c>
      <c r="F1630" s="12" t="str">
        <f t="shared" si="810"/>
        <v>0.704225352112676</v>
      </c>
      <c r="G1630" s="12" t="str">
        <f t="shared" si="806"/>
        <v>0.704225352112676</v>
      </c>
      <c r="H1630" s="12" t="str">
        <f t="shared" si="811"/>
        <v>7.66411104860864+2.08489981737508i</v>
      </c>
      <c r="I1630" s="12" t="str">
        <f t="shared" si="812"/>
        <v>589.048622548086i</v>
      </c>
      <c r="J1630" s="12" t="str">
        <f t="shared" si="813"/>
        <v>-295.791341346258+127.397551129108i</v>
      </c>
      <c r="K1630" s="12" t="str">
        <f t="shared" si="814"/>
        <v>0.723500116594276-1.67982090750486i</v>
      </c>
      <c r="L1630" s="12" t="str">
        <f t="shared" si="815"/>
        <v>0.0368009854733529-0.0718507386584366i</v>
      </c>
      <c r="M1630" s="12" t="str">
        <f t="shared" si="816"/>
        <v>0.760301102067629-1.7516716461633i</v>
      </c>
      <c r="N1630" s="12" t="str">
        <f t="shared" si="817"/>
        <v>-1.88495559215388i</v>
      </c>
      <c r="O1630" s="12" t="str">
        <f t="shared" si="818"/>
        <v>-0.309016994374951-0.951056516295152i</v>
      </c>
      <c r="P1630" s="12" t="str">
        <f t="shared" si="819"/>
        <v>1.30901699437495+0.951056516295152i</v>
      </c>
      <c r="Q1630" s="12" t="str">
        <f t="shared" si="820"/>
        <v>-1.30901699437495+0.933899075858728i</v>
      </c>
      <c r="R1630" s="12" t="str">
        <f t="shared" si="821"/>
        <v>-0.319192842205336-0.95426600419951i</v>
      </c>
      <c r="S1630" s="12" t="str">
        <f t="shared" si="822"/>
        <v>0.193028345459943i</v>
      </c>
      <c r="T1630" s="12" t="str">
        <f t="shared" si="823"/>
        <v>0.184200387919302-0.0616132662135527i</v>
      </c>
      <c r="U1630" s="12" t="str">
        <f t="shared" si="824"/>
        <v>0.001-0.0106103295394597i</v>
      </c>
      <c r="V1630" s="12" t="str">
        <f t="shared" si="825"/>
        <v>0.0015-0.00322502417612756i</v>
      </c>
      <c r="W1630" s="12" t="str">
        <f t="shared" si="826"/>
        <v>0.000925897640104736-0.00253215885201621i</v>
      </c>
      <c r="X1630" s="12" t="str">
        <f t="shared" si="827"/>
        <v>0.00111068459783313-0.00234455425573631i</v>
      </c>
      <c r="Y1630" s="12" t="str">
        <f t="shared" si="828"/>
        <v>0.00029+0.141371669411541i</v>
      </c>
      <c r="Z1630" s="12" t="str">
        <f t="shared" si="829"/>
        <v>-0.201381785996579-0.0978966406997248i</v>
      </c>
      <c r="AA1630" s="12" t="str">
        <f t="shared" si="830"/>
        <v>0.869517839424537-86.3053373890983i</v>
      </c>
      <c r="AB1630" s="12" t="str">
        <f t="shared" si="831"/>
        <v>0.459798571431871-0.15379822000513i</v>
      </c>
      <c r="AC1630" s="12" t="str">
        <f t="shared" si="832"/>
        <v>1.0801813793754-0.922349076689539i</v>
      </c>
      <c r="AD1630" s="12" t="str">
        <f t="shared" si="833"/>
        <v>0.316488370836732+0.127862356504394i</v>
      </c>
      <c r="AE1630" s="12" t="str">
        <f t="shared" si="834"/>
        <v>-0.0512176981925178-0.0567322980400309i</v>
      </c>
      <c r="AF1630" s="12" t="str">
        <f t="shared" si="835"/>
        <v>-13.063195683917-1.97145144006985i</v>
      </c>
      <c r="AG1630" s="12" t="str">
        <f t="shared" si="836"/>
        <v>1.04094363388884-0.098476514429844i</v>
      </c>
      <c r="AH1630" s="12" t="str">
        <f t="shared" si="837"/>
        <v>0.454705206695734+0.851973219999662i</v>
      </c>
      <c r="AI1630" s="12">
        <f t="shared" si="838"/>
        <v>-0.30297514031132761</v>
      </c>
      <c r="AJ1630" s="12">
        <f t="shared" si="839"/>
        <v>61.910787909729756</v>
      </c>
      <c r="AK1630" s="12"/>
      <c r="AL1630" s="12"/>
      <c r="AM1630" s="12"/>
      <c r="AN1630" s="12"/>
    </row>
    <row r="1631" spans="1:40" x14ac:dyDescent="0.35">
      <c r="A1631" s="12"/>
      <c r="B1631" s="12">
        <f t="shared" si="805"/>
        <v>150100</v>
      </c>
      <c r="C1631" s="29" t="str">
        <f t="shared" si="807"/>
        <v>-3.07447904427187E-06+0.0147877559280181i</v>
      </c>
      <c r="D1631" s="28" t="str">
        <f t="shared" si="808"/>
        <v>-5.39908460386986+0.113372795448139i</v>
      </c>
      <c r="E1631" s="12" t="str">
        <f t="shared" si="809"/>
        <v>4200</v>
      </c>
      <c r="F1631" s="12" t="str">
        <f t="shared" si="810"/>
        <v>0.704225352112676</v>
      </c>
      <c r="G1631" s="12" t="str">
        <f t="shared" si="806"/>
        <v>0.704225352112676</v>
      </c>
      <c r="H1631" s="12" t="str">
        <f t="shared" si="811"/>
        <v>7.66486416239412+2.08373262854171i</v>
      </c>
      <c r="I1631" s="12" t="str">
        <f t="shared" si="812"/>
        <v>589.441321629785i</v>
      </c>
      <c r="J1631" s="12" t="str">
        <f t="shared" si="813"/>
        <v>-296.187195041983+127.482482829861i</v>
      </c>
      <c r="K1631" s="12" t="str">
        <f t="shared" si="814"/>
        <v>0.722681549364347-1.67904653457755i</v>
      </c>
      <c r="L1631" s="12" t="str">
        <f t="shared" si="815"/>
        <v>0.0367621427535457-0.0718227515446299i</v>
      </c>
      <c r="M1631" s="12" t="str">
        <f t="shared" si="816"/>
        <v>0.759443692117893-1.75086928612218i</v>
      </c>
      <c r="N1631" s="12" t="str">
        <f t="shared" si="817"/>
        <v>-1.88621222921531i</v>
      </c>
      <c r="O1631" s="12" t="str">
        <f t="shared" si="818"/>
        <v>-0.310211882936289-0.950667443265584i</v>
      </c>
      <c r="P1631" s="12" t="str">
        <f t="shared" si="819"/>
        <v>1.31021188293629+0.950667443265584i</v>
      </c>
      <c r="Q1631" s="12" t="str">
        <f t="shared" si="820"/>
        <v>-1.31021188293629+0.935544785949726i</v>
      </c>
      <c r="R1631" s="12" t="str">
        <f t="shared" si="821"/>
        <v>-0.319172597677784-0.953485248539614i</v>
      </c>
      <c r="S1631" s="12" t="str">
        <f t="shared" si="822"/>
        <v>0.193157031023582i</v>
      </c>
      <c r="T1631" s="12" t="str">
        <f t="shared" si="823"/>
        <v>0.184172379732694-0.061650431351525i</v>
      </c>
      <c r="U1631" s="12" t="str">
        <f t="shared" si="824"/>
        <v>0.001-0.0106032606989937i</v>
      </c>
      <c r="V1631" s="12" t="str">
        <f t="shared" si="825"/>
        <v>0.0015-0.0032228755923993i</v>
      </c>
      <c r="W1631" s="12" t="str">
        <f t="shared" si="826"/>
        <v>0.000925883896767698-0.00253054787766942i</v>
      </c>
      <c r="X1631" s="12" t="str">
        <f t="shared" si="827"/>
        <v>0.00111039967444496-0.00234309003770266i</v>
      </c>
      <c r="Y1631" s="12" t="str">
        <f t="shared" si="828"/>
        <v>0.00029+0.141465917191148i</v>
      </c>
      <c r="Z1631" s="12" t="str">
        <f t="shared" si="829"/>
        <v>-0.201118102819018-0.097801648352395i</v>
      </c>
      <c r="AA1631" s="12" t="str">
        <f t="shared" si="830"/>
        <v>0.868145376119673-86.2459777090635i</v>
      </c>
      <c r="AB1631" s="12" t="str">
        <f t="shared" si="831"/>
        <v>0.459728657766996-0.153890991130858i</v>
      </c>
      <c r="AC1631" s="12" t="str">
        <f t="shared" si="832"/>
        <v>1.07969501944505-0.921796329322509i</v>
      </c>
      <c r="AD1631" s="12" t="str">
        <f t="shared" si="833"/>
        <v>0.316665237887793+0.127823005842042i</v>
      </c>
      <c r="AE1631" s="12" t="str">
        <f t="shared" si="834"/>
        <v>-0.0511858112040165-0.0566779026729052i</v>
      </c>
      <c r="AF1631" s="12" t="str">
        <f t="shared" si="835"/>
        <v>-13.063948766264-1.97035983309357i</v>
      </c>
      <c r="AG1631" s="12" t="str">
        <f t="shared" si="836"/>
        <v>1.04090285630008-0.0984644854297731i</v>
      </c>
      <c r="AH1631" s="12" t="str">
        <f t="shared" si="837"/>
        <v>0.454601934624833+0.851235850996273i</v>
      </c>
      <c r="AI1631" s="12">
        <f t="shared" si="838"/>
        <v>-0.3092653568405252</v>
      </c>
      <c r="AJ1631" s="12">
        <f t="shared" si="839"/>
        <v>61.895583847700401</v>
      </c>
      <c r="AK1631" s="12"/>
      <c r="AL1631" s="12"/>
      <c r="AM1631" s="12"/>
      <c r="AN1631" s="12"/>
    </row>
    <row r="1632" spans="1:40" x14ac:dyDescent="0.35">
      <c r="A1632" s="12"/>
      <c r="B1632" s="12">
        <f t="shared" si="805"/>
        <v>150200</v>
      </c>
      <c r="C1632" s="29" t="str">
        <f t="shared" si="807"/>
        <v>-3.07038656031733E-06+0.0147779105520854i</v>
      </c>
      <c r="D1632" s="28" t="str">
        <f t="shared" si="808"/>
        <v>-5.39908457249414+0.113297314232655i</v>
      </c>
      <c r="E1632" s="12" t="str">
        <f t="shared" si="809"/>
        <v>4200</v>
      </c>
      <c r="F1632" s="12" t="str">
        <f t="shared" si="810"/>
        <v>0.704225352112676</v>
      </c>
      <c r="G1632" s="12" t="str">
        <f t="shared" si="806"/>
        <v>0.704225352112676</v>
      </c>
      <c r="H1632" s="12" t="str">
        <f t="shared" si="811"/>
        <v>7.66561593236354+2.08256659835052i</v>
      </c>
      <c r="I1632" s="12" t="str">
        <f t="shared" si="812"/>
        <v>589.834020711484i</v>
      </c>
      <c r="J1632" s="12" t="str">
        <f t="shared" si="813"/>
        <v>-296.583312552233+127.567414530614i</v>
      </c>
      <c r="K1632" s="12" t="str">
        <f t="shared" si="814"/>
        <v>0.72186428858755-1.67827264282352i</v>
      </c>
      <c r="L1632" s="12" t="str">
        <f t="shared" si="815"/>
        <v>0.0367233561380703-0.0717947729996625i</v>
      </c>
      <c r="M1632" s="12" t="str">
        <f t="shared" si="816"/>
        <v>0.75858764472562-1.75006741582318i</v>
      </c>
      <c r="N1632" s="12" t="str">
        <f t="shared" si="817"/>
        <v>-1.88746886627675i</v>
      </c>
      <c r="O1632" s="12" t="str">
        <f t="shared" si="818"/>
        <v>-0.31140628163073-0.950276869002357i</v>
      </c>
      <c r="P1632" s="12" t="str">
        <f t="shared" si="819"/>
        <v>1.31140628163073+0.950276869002357i</v>
      </c>
      <c r="Q1632" s="12" t="str">
        <f t="shared" si="820"/>
        <v>-1.31140628163073+0.937191997274393i</v>
      </c>
      <c r="R1632" s="12" t="str">
        <f t="shared" si="821"/>
        <v>-0.319152335761912-0.952705428889853i</v>
      </c>
      <c r="S1632" s="12" t="str">
        <f t="shared" si="822"/>
        <v>0.193285716587223i</v>
      </c>
      <c r="T1632" s="12" t="str">
        <f t="shared" si="823"/>
        <v>0.184144351519513-0.0616875879182271i</v>
      </c>
      <c r="U1632" s="12" t="str">
        <f t="shared" si="824"/>
        <v>0.001-0.0105962012710982i</v>
      </c>
      <c r="V1632" s="12" t="str">
        <f t="shared" si="825"/>
        <v>0.0015-0.00322072986963472i</v>
      </c>
      <c r="W1632" s="12" t="str">
        <f t="shared" si="826"/>
        <v>0.000925870145431734-0.00252893909263655i</v>
      </c>
      <c r="X1632" s="12" t="str">
        <f t="shared" si="827"/>
        <v>0.001110115280362-0.00234162776395148i</v>
      </c>
      <c r="Y1632" s="12" t="str">
        <f t="shared" si="828"/>
        <v>0.00029+0.141560164970756i</v>
      </c>
      <c r="Z1632" s="12" t="str">
        <f t="shared" si="829"/>
        <v>-0.200854949977699-0.0977068407832633i</v>
      </c>
      <c r="AA1632" s="12" t="str">
        <f t="shared" si="830"/>
        <v>0.86677621521111-86.1867008094805i</v>
      </c>
      <c r="AB1632" s="12" t="str">
        <f t="shared" si="831"/>
        <v>0.459658694112055-0.153983740861094i</v>
      </c>
      <c r="AC1632" s="12" t="str">
        <f t="shared" si="832"/>
        <v>1.07920947869656-0.921243866271199i</v>
      </c>
      <c r="AD1632" s="12" t="str">
        <f t="shared" si="833"/>
        <v>0.316842092312063+0.12778343405998i</v>
      </c>
      <c r="AE1632" s="12" t="str">
        <f t="shared" si="834"/>
        <v>-0.0511539869557318-0.0566235751230666i</v>
      </c>
      <c r="AF1632" s="12" t="str">
        <f t="shared" si="835"/>
        <v>-13.0647005048577-1.96926928411787i</v>
      </c>
      <c r="AG1632" s="12" t="str">
        <f t="shared" si="836"/>
        <v>1.04086206691737-0.0984524702008424i</v>
      </c>
      <c r="AH1632" s="12" t="str">
        <f t="shared" si="837"/>
        <v>0.454498919511704+0.850499403557458i</v>
      </c>
      <c r="AI1632" s="12">
        <f t="shared" si="838"/>
        <v>-0.3155511071789302</v>
      </c>
      <c r="AJ1632" s="12">
        <f t="shared" si="839"/>
        <v>61.880370083323619</v>
      </c>
      <c r="AK1632" s="12"/>
      <c r="AL1632" s="12"/>
      <c r="AM1632" s="12"/>
      <c r="AN1632" s="12"/>
    </row>
    <row r="1633" spans="1:40" x14ac:dyDescent="0.35">
      <c r="A1633" s="12"/>
      <c r="B1633" s="12">
        <f t="shared" si="805"/>
        <v>150300</v>
      </c>
      <c r="C1633" s="29" t="str">
        <f t="shared" si="807"/>
        <v>-3.06630224227521E-06+0.014768078277117i</v>
      </c>
      <c r="D1633" s="28" t="str">
        <f t="shared" si="808"/>
        <v>-5.39908454118104+0.113221933457897i</v>
      </c>
      <c r="E1633" s="12" t="str">
        <f t="shared" si="809"/>
        <v>4200</v>
      </c>
      <c r="F1633" s="12" t="str">
        <f t="shared" si="810"/>
        <v>0.704225352112676</v>
      </c>
      <c r="G1633" s="12" t="str">
        <f t="shared" si="806"/>
        <v>0.704225352112676</v>
      </c>
      <c r="H1633" s="12" t="str">
        <f t="shared" si="811"/>
        <v>7.66636636161161+2.08140172539915i</v>
      </c>
      <c r="I1633" s="12" t="str">
        <f t="shared" si="812"/>
        <v>590.226719793182i</v>
      </c>
      <c r="J1633" s="12" t="str">
        <f t="shared" si="813"/>
        <v>-296.979693877009+127.652346231366i</v>
      </c>
      <c r="K1633" s="12" t="str">
        <f t="shared" si="814"/>
        <v>0.721048331681223-1.677499232369i</v>
      </c>
      <c r="L1633" s="12" t="str">
        <f t="shared" si="815"/>
        <v>0.0366846255312099-0.0717668030553587i</v>
      </c>
      <c r="M1633" s="12" t="str">
        <f t="shared" si="816"/>
        <v>0.757732957212433-1.74926603542436i</v>
      </c>
      <c r="N1633" s="12" t="str">
        <f t="shared" si="817"/>
        <v>-1.88872550333818i</v>
      </c>
      <c r="O1633" s="12" t="str">
        <f t="shared" si="818"/>
        <v>-0.312600188572138-0.949884794122247i</v>
      </c>
      <c r="P1633" s="12" t="str">
        <f t="shared" si="819"/>
        <v>1.31260018857214+0.949884794122247i</v>
      </c>
      <c r="Q1633" s="12" t="str">
        <f t="shared" si="820"/>
        <v>-1.31260018857214+0.938840709215933i</v>
      </c>
      <c r="R1633" s="12" t="str">
        <f t="shared" si="821"/>
        <v>-0.319132056449091-0.951926543368601i</v>
      </c>
      <c r="S1633" s="12" t="str">
        <f t="shared" si="822"/>
        <v>0.193414402150862i</v>
      </c>
      <c r="T1633" s="12" t="str">
        <f t="shared" si="823"/>
        <v>0.184116303277175-0.0617247359052761i</v>
      </c>
      <c r="U1633" s="12" t="str">
        <f t="shared" si="824"/>
        <v>0.001-0.0105891512369857i</v>
      </c>
      <c r="V1633" s="12" t="str">
        <f t="shared" si="825"/>
        <v>0.0015-0.00321858700212332i</v>
      </c>
      <c r="W1633" s="12" t="str">
        <f t="shared" si="826"/>
        <v>0.000925856386099017-0.00252733249253569i</v>
      </c>
      <c r="X1633" s="12" t="str">
        <f t="shared" si="827"/>
        <v>0.0011098314141768-0.00234016743071711i</v>
      </c>
      <c r="Y1633" s="12" t="str">
        <f t="shared" si="828"/>
        <v>0.00029+0.141654412750364i</v>
      </c>
      <c r="Z1633" s="12" t="str">
        <f t="shared" si="829"/>
        <v>-0.200592326047326-0.0976122174610643i</v>
      </c>
      <c r="AA1633" s="12" t="str">
        <f t="shared" si="830"/>
        <v>0.865410345998012-86.1275065150812i</v>
      </c>
      <c r="AB1633" s="12" t="str">
        <f t="shared" si="831"/>
        <v>0.459588680460597-0.154076469174914i</v>
      </c>
      <c r="AC1633" s="12" t="str">
        <f t="shared" si="832"/>
        <v>1.07872475556098-0.920691687619979i</v>
      </c>
      <c r="AD1633" s="12" t="str">
        <f t="shared" si="833"/>
        <v>0.317018933856369+0.127743641122921i</v>
      </c>
      <c r="AE1633" s="12" t="str">
        <f t="shared" si="834"/>
        <v>-0.0511222252667339-0.0565693152214643i</v>
      </c>
      <c r="AF1633" s="12" t="str">
        <f t="shared" si="835"/>
        <v>-13.0654509027926-1.96817979194125i</v>
      </c>
      <c r="AG1633" s="12" t="str">
        <f t="shared" si="836"/>
        <v>1.04082126574889-0.0984404686332881i</v>
      </c>
      <c r="AH1633" s="12" t="str">
        <f t="shared" si="837"/>
        <v>0.454396160655599+0.849763875340708i</v>
      </c>
      <c r="AI1633" s="12">
        <f t="shared" si="838"/>
        <v>-0.321832400082327</v>
      </c>
      <c r="AJ1633" s="12">
        <f t="shared" si="839"/>
        <v>61.865146612958661</v>
      </c>
      <c r="AK1633" s="12"/>
      <c r="AL1633" s="12"/>
      <c r="AM1633" s="12"/>
      <c r="AN1633" s="12"/>
    </row>
    <row r="1634" spans="1:40" x14ac:dyDescent="0.35">
      <c r="A1634" s="12"/>
      <c r="B1634" s="12">
        <f t="shared" si="805"/>
        <v>150400</v>
      </c>
      <c r="C1634" s="29" t="str">
        <f t="shared" si="807"/>
        <v>-3.06222606843491E-06+0.0147582590769807i</v>
      </c>
      <c r="D1634" s="28" t="str">
        <f t="shared" si="808"/>
        <v>-5.39908450993037+0.113146652923519i</v>
      </c>
      <c r="E1634" s="12" t="str">
        <f t="shared" si="809"/>
        <v>4200</v>
      </c>
      <c r="F1634" s="12" t="str">
        <f t="shared" si="810"/>
        <v>0.704225352112676</v>
      </c>
      <c r="G1634" s="12" t="str">
        <f t="shared" si="806"/>
        <v>0.704225352112676</v>
      </c>
      <c r="H1634" s="12" t="str">
        <f t="shared" si="811"/>
        <v>7.66711545322444+2.08023800828642i</v>
      </c>
      <c r="I1634" s="12" t="str">
        <f t="shared" si="812"/>
        <v>590.619418874881i</v>
      </c>
      <c r="J1634" s="12" t="str">
        <f t="shared" si="813"/>
        <v>-297.37633901631+127.737277932119i</v>
      </c>
      <c r="K1634" s="12" t="str">
        <f t="shared" si="814"/>
        <v>0.720233676068509-1.67672630333746i</v>
      </c>
      <c r="L1634" s="12" t="str">
        <f t="shared" si="815"/>
        <v>0.0366459508374142-0.071738841743372i</v>
      </c>
      <c r="M1634" s="12" t="str">
        <f t="shared" si="816"/>
        <v>0.756879626905923-1.74846514508083i</v>
      </c>
      <c r="N1634" s="12" t="str">
        <f t="shared" si="817"/>
        <v>-1.88998214039962i</v>
      </c>
      <c r="O1634" s="12" t="str">
        <f t="shared" si="818"/>
        <v>-0.313793601875188-0.949491219244389i</v>
      </c>
      <c r="P1634" s="12" t="str">
        <f t="shared" si="819"/>
        <v>1.31379360187519+0.949491219244389i</v>
      </c>
      <c r="Q1634" s="12" t="str">
        <f t="shared" si="820"/>
        <v>-1.31379360187519+0.940490921155231i</v>
      </c>
      <c r="R1634" s="12" t="str">
        <f t="shared" si="821"/>
        <v>-0.319111759730667-0.951148590099211i</v>
      </c>
      <c r="S1634" s="12" t="str">
        <f t="shared" si="822"/>
        <v>0.193543087714504i</v>
      </c>
      <c r="T1634" s="12" t="str">
        <f t="shared" si="823"/>
        <v>0.184088235003098-0.0617618753042822i</v>
      </c>
      <c r="U1634" s="12" t="str">
        <f t="shared" si="824"/>
        <v>0.001-0.0105821105779186i</v>
      </c>
      <c r="V1634" s="12" t="str">
        <f t="shared" si="825"/>
        <v>0.0015-0.00321644698416978i</v>
      </c>
      <c r="W1634" s="12" t="str">
        <f t="shared" si="826"/>
        <v>0.000925842618771711-0.00252572807299663i</v>
      </c>
      <c r="X1634" s="12" t="str">
        <f t="shared" si="827"/>
        <v>0.0011095480744865-0.00233870903424354i</v>
      </c>
      <c r="Y1634" s="12" t="str">
        <f t="shared" si="828"/>
        <v>0.00029+0.141748660529971i</v>
      </c>
      <c r="Z1634" s="12" t="str">
        <f t="shared" si="829"/>
        <v>-0.200330229607398-0.0975177778565052i</v>
      </c>
      <c r="AA1634" s="12" t="str">
        <f t="shared" si="830"/>
        <v>0.864047757822917-86.0683946510952i</v>
      </c>
      <c r="AB1634" s="12" t="str">
        <f t="shared" si="831"/>
        <v>0.459518616806178-0.154169176051374i</v>
      </c>
      <c r="AC1634" s="12" t="str">
        <f t="shared" si="832"/>
        <v>1.07824084847293-0.920139793451514i</v>
      </c>
      <c r="AD1634" s="12" t="str">
        <f t="shared" si="833"/>
        <v>0.317195762267407+0.127703626995829i</v>
      </c>
      <c r="AE1634" s="12" t="str">
        <f t="shared" si="834"/>
        <v>-0.051090525956674-0.0565151227995897i</v>
      </c>
      <c r="AF1634" s="12" t="str">
        <f t="shared" si="835"/>
        <v>-13.0661999631548-1.9670913553629i</v>
      </c>
      <c r="AG1634" s="12" t="str">
        <f t="shared" si="836"/>
        <v>1.04078045280287-0.0984284806176107i</v>
      </c>
      <c r="AH1634" s="12" t="str">
        <f t="shared" si="837"/>
        <v>0.454293657357346+0.849029264010664i</v>
      </c>
      <c r="AI1634" s="12">
        <f t="shared" si="838"/>
        <v>-0.32810924428984678</v>
      </c>
      <c r="AJ1634" s="12">
        <f t="shared" si="839"/>
        <v>61.849913432979115</v>
      </c>
      <c r="AK1634" s="12"/>
      <c r="AL1634" s="12"/>
      <c r="AM1634" s="12"/>
      <c r="AN1634" s="12"/>
    </row>
    <row r="1635" spans="1:40" x14ac:dyDescent="0.35">
      <c r="A1635" s="12"/>
      <c r="B1635" s="12">
        <f t="shared" si="805"/>
        <v>150500</v>
      </c>
      <c r="C1635" s="29" t="str">
        <f t="shared" si="807"/>
        <v>-3.05815801715788E-06+0.0147484529256136i</v>
      </c>
      <c r="D1635" s="28" t="str">
        <f t="shared" si="808"/>
        <v>-5.39908447874198+0.113071472429704i</v>
      </c>
      <c r="E1635" s="12" t="str">
        <f t="shared" si="809"/>
        <v>4200</v>
      </c>
      <c r="F1635" s="12" t="str">
        <f t="shared" si="810"/>
        <v>0.704225352112676</v>
      </c>
      <c r="G1635" s="12" t="str">
        <f t="shared" si="806"/>
        <v>0.704225352112676</v>
      </c>
      <c r="H1635" s="12" t="str">
        <f t="shared" si="811"/>
        <v>7.66786321027959+2.07907544561237i</v>
      </c>
      <c r="I1635" s="12" t="str">
        <f t="shared" si="812"/>
        <v>591.01211795658i</v>
      </c>
      <c r="J1635" s="12" t="str">
        <f t="shared" si="813"/>
        <v>-297.773247970137+127.822209632872i</v>
      </c>
      <c r="K1635" s="12" t="str">
        <f t="shared" si="814"/>
        <v>0.719420319178296-1.67595385584965i</v>
      </c>
      <c r="L1635" s="12" t="str">
        <f t="shared" si="815"/>
        <v>0.0366073319613009-0.0717108890951865i</v>
      </c>
      <c r="M1635" s="12" t="str">
        <f t="shared" si="816"/>
        <v>0.756027651139597-1.74766474494484i</v>
      </c>
      <c r="N1635" s="12" t="str">
        <f t="shared" si="817"/>
        <v>-1.89123877746106i</v>
      </c>
      <c r="O1635" s="12" t="str">
        <f t="shared" si="818"/>
        <v>-0.314986519655309-0.949096144990293i</v>
      </c>
      <c r="P1635" s="12" t="str">
        <f t="shared" si="819"/>
        <v>1.31498651965531+0.949096144990293i</v>
      </c>
      <c r="Q1635" s="12" t="str">
        <f t="shared" si="820"/>
        <v>-1.31498651965531+0.942142632470767i</v>
      </c>
      <c r="R1635" s="12" t="str">
        <f t="shared" si="821"/>
        <v>-0.319091445597989-0.950371567210033i</v>
      </c>
      <c r="S1635" s="12" t="str">
        <f t="shared" si="822"/>
        <v>0.193671773278143i</v>
      </c>
      <c r="T1635" s="12" t="str">
        <f t="shared" si="823"/>
        <v>0.184060146694695-0.0617990061068486i</v>
      </c>
      <c r="U1635" s="12" t="str">
        <f t="shared" si="824"/>
        <v>0.001-0.010575079275209i</v>
      </c>
      <c r="V1635" s="12" t="str">
        <f t="shared" si="825"/>
        <v>0.0015-0.00321430981009391i</v>
      </c>
      <c r="W1635" s="12" t="str">
        <f t="shared" si="826"/>
        <v>0.000925828843451993-0.00252412582966075i</v>
      </c>
      <c r="X1635" s="12" t="str">
        <f t="shared" si="827"/>
        <v>0.00110926525989283-0.00233725257078432i</v>
      </c>
      <c r="Y1635" s="12" t="str">
        <f t="shared" si="828"/>
        <v>0.00029+0.141842908309579i</v>
      </c>
      <c r="Z1635" s="12" t="str">
        <f t="shared" si="829"/>
        <v>-0.200068659242176-0.0974235214422588i</v>
      </c>
      <c r="AA1635" s="12" t="str">
        <f t="shared" si="830"/>
        <v>0.862688440071535-86.0093650432479i</v>
      </c>
      <c r="AB1635" s="12" t="str">
        <f t="shared" si="831"/>
        <v>0.459448503142338-0.154261861469516i</v>
      </c>
      <c r="AC1635" s="12" t="str">
        <f t="shared" si="832"/>
        <v>1.07775775587047-0.919588183846763i</v>
      </c>
      <c r="AD1635" s="12" t="str">
        <f t="shared" si="833"/>
        <v>0.317372577291749+0.127663391643925i</v>
      </c>
      <c r="AE1635" s="12" t="str">
        <f t="shared" si="834"/>
        <v>-0.0510588888457806-0.0564609976894765i</v>
      </c>
      <c r="AF1635" s="12" t="str">
        <f t="shared" si="835"/>
        <v>-13.0669476890216-1.96600397318267i</v>
      </c>
      <c r="AG1635" s="12" t="str">
        <f t="shared" si="836"/>
        <v>1.04073962808764-0.0984165060445755i</v>
      </c>
      <c r="AH1635" s="12" t="str">
        <f t="shared" si="837"/>
        <v>0.454191408919275+0.848295567239042i</v>
      </c>
      <c r="AI1635" s="12">
        <f t="shared" si="838"/>
        <v>-0.33438164852470265</v>
      </c>
      <c r="AJ1635" s="12">
        <f t="shared" si="839"/>
        <v>61.834670539775104</v>
      </c>
      <c r="AK1635" s="12"/>
      <c r="AL1635" s="12"/>
      <c r="AM1635" s="12"/>
      <c r="AN1635" s="12"/>
    </row>
    <row r="1636" spans="1:40" x14ac:dyDescent="0.35">
      <c r="A1636" s="12"/>
      <c r="B1636" s="12">
        <f t="shared" si="805"/>
        <v>150600</v>
      </c>
      <c r="C1636" s="29" t="str">
        <f t="shared" si="807"/>
        <v>-3.05409806687742E-06+0.0147386597970222i</v>
      </c>
      <c r="D1636" s="28" t="str">
        <f t="shared" si="808"/>
        <v>-5.3990844476157+0.11299639177717i</v>
      </c>
      <c r="E1636" s="12" t="str">
        <f t="shared" si="809"/>
        <v>4200</v>
      </c>
      <c r="F1636" s="12" t="str">
        <f t="shared" si="810"/>
        <v>0.704225352112676</v>
      </c>
      <c r="G1636" s="12" t="str">
        <f t="shared" si="806"/>
        <v>0.704225352112676</v>
      </c>
      <c r="H1636" s="12" t="str">
        <f t="shared" si="811"/>
        <v>7.6686096358461+2.07791403597828i</v>
      </c>
      <c r="I1636" s="12" t="str">
        <f t="shared" si="812"/>
        <v>591.404817038279i</v>
      </c>
      <c r="J1636" s="12" t="str">
        <f t="shared" si="813"/>
        <v>-298.17042073849+127.907141333625i</v>
      </c>
      <c r="K1636" s="12" t="str">
        <f t="shared" si="814"/>
        <v>0.718608258445233-1.67518189002353i</v>
      </c>
      <c r="L1636" s="12" t="str">
        <f t="shared" si="815"/>
        <v>0.0365687688076542-0.071682945142117i</v>
      </c>
      <c r="M1636" s="12" t="str">
        <f t="shared" si="816"/>
        <v>0.755177027252887-1.74686483516565i</v>
      </c>
      <c r="N1636" s="12" t="str">
        <f t="shared" si="817"/>
        <v>-1.89249541452249i</v>
      </c>
      <c r="O1636" s="12" t="str">
        <f t="shared" si="818"/>
        <v>-0.316178940028712-0.94869957198384i</v>
      </c>
      <c r="P1636" s="12" t="str">
        <f t="shared" si="819"/>
        <v>1.31617894002871+0.94869957198384i</v>
      </c>
      <c r="Q1636" s="12" t="str">
        <f t="shared" si="820"/>
        <v>-1.31617894002871+0.94379584253865i</v>
      </c>
      <c r="R1636" s="12" t="str">
        <f t="shared" si="821"/>
        <v>-0.31907111404239-0.949595472834386i</v>
      </c>
      <c r="S1636" s="12" t="str">
        <f t="shared" si="822"/>
        <v>0.193800458841782i</v>
      </c>
      <c r="T1636" s="12" t="str">
        <f t="shared" si="823"/>
        <v>0.184032038349383-0.0618361283045737i</v>
      </c>
      <c r="U1636" s="12" t="str">
        <f t="shared" si="824"/>
        <v>0.001-0.0105680573102188i</v>
      </c>
      <c r="V1636" s="12" t="str">
        <f t="shared" si="825"/>
        <v>0.0015-0.00321217547423064i</v>
      </c>
      <c r="W1636" s="12" t="str">
        <f t="shared" si="826"/>
        <v>0.000925815060142039-0.00252252575818099i</v>
      </c>
      <c r="X1636" s="12" t="str">
        <f t="shared" si="827"/>
        <v>0.0011089829690021-0.00233579803660251i</v>
      </c>
      <c r="Y1636" s="12" t="str">
        <f t="shared" si="828"/>
        <v>0.00029+0.141937156089187i</v>
      </c>
      <c r="Z1636" s="12" t="str">
        <f t="shared" si="829"/>
        <v>-0.199807613540682-0.0973294476929623i</v>
      </c>
      <c r="AA1636" s="12" t="str">
        <f t="shared" si="830"/>
        <v>0.861332382172671-85.950417517765i</v>
      </c>
      <c r="AB1636" s="12" t="str">
        <f t="shared" si="831"/>
        <v>0.459378339462632-0.154354525408366i</v>
      </c>
      <c r="AC1636" s="12" t="str">
        <f t="shared" si="832"/>
        <v>1.0772754761952-0.919036858884981i</v>
      </c>
      <c r="AD1636" s="12" t="str">
        <f t="shared" si="833"/>
        <v>0.317549378675847+0.127622935032683i</v>
      </c>
      <c r="AE1636" s="12" t="str">
        <f t="shared" si="834"/>
        <v>-0.0510273137548615-0.0564069397237014i</v>
      </c>
      <c r="AF1636" s="12" t="str">
        <f t="shared" si="835"/>
        <v>-13.0676940834618-1.96491764420111i</v>
      </c>
      <c r="AG1636" s="12" t="str">
        <f t="shared" si="836"/>
        <v>1.04069879161157-0.0984045448052205i</v>
      </c>
      <c r="AH1636" s="12" t="str">
        <f t="shared" si="837"/>
        <v>0.45408941464529+0.84756278270473i</v>
      </c>
      <c r="AI1636" s="12">
        <f t="shared" si="838"/>
        <v>-0.34064962149292699</v>
      </c>
      <c r="AJ1636" s="12">
        <f t="shared" si="839"/>
        <v>61.819417929752603</v>
      </c>
      <c r="AK1636" s="12"/>
      <c r="AL1636" s="12"/>
      <c r="AM1636" s="12"/>
      <c r="AN1636" s="12"/>
    </row>
    <row r="1637" spans="1:40" x14ac:dyDescent="0.35">
      <c r="A1637" s="12"/>
      <c r="B1637" s="12">
        <f t="shared" si="805"/>
        <v>150700</v>
      </c>
      <c r="C1637" s="29" t="str">
        <f t="shared" si="807"/>
        <v>-3.05004619609837E-06+0.014728879665282i</v>
      </c>
      <c r="D1637" s="28" t="str">
        <f t="shared" si="808"/>
        <v>-5.39908441655135+0.112921410767162i</v>
      </c>
      <c r="E1637" s="12" t="str">
        <f t="shared" si="809"/>
        <v>4200</v>
      </c>
      <c r="F1637" s="12" t="str">
        <f t="shared" si="810"/>
        <v>0.704225352112676</v>
      </c>
      <c r="G1637" s="12" t="str">
        <f t="shared" si="806"/>
        <v>0.704225352112676</v>
      </c>
      <c r="H1637" s="12" t="str">
        <f t="shared" si="811"/>
        <v>7.66935473298446+2.07675377798659i</v>
      </c>
      <c r="I1637" s="12" t="str">
        <f t="shared" si="812"/>
        <v>591.797516119977i</v>
      </c>
      <c r="J1637" s="12" t="str">
        <f t="shared" si="813"/>
        <v>-298.567857321368+127.992073034377i</v>
      </c>
      <c r="K1637" s="12" t="str">
        <f t="shared" si="814"/>
        <v>0.71779749130971-1.67441040597438i</v>
      </c>
      <c r="L1637" s="12" t="str">
        <f t="shared" si="815"/>
        <v>0.0365302612814264-0.0716550099153109i</v>
      </c>
      <c r="M1637" s="12" t="str">
        <f t="shared" si="816"/>
        <v>0.754327752591136-1.74606541588969i</v>
      </c>
      <c r="N1637" s="12" t="str">
        <f t="shared" si="817"/>
        <v>-1.89375205158393i</v>
      </c>
      <c r="O1637" s="12" t="str">
        <f t="shared" si="818"/>
        <v>-0.31737086111242-0.948301500851265i</v>
      </c>
      <c r="P1637" s="12" t="str">
        <f t="shared" si="819"/>
        <v>1.31737086111242+0.948301500851265i</v>
      </c>
      <c r="Q1637" s="12" t="str">
        <f t="shared" si="820"/>
        <v>-1.31737086111242+0.945450550732665i</v>
      </c>
      <c r="R1637" s="12" t="str">
        <f t="shared" si="821"/>
        <v>-0.319050765055204-0.948820305110513i</v>
      </c>
      <c r="S1637" s="12" t="str">
        <f t="shared" si="822"/>
        <v>0.193929144405423i</v>
      </c>
      <c r="T1637" s="12" t="str">
        <f t="shared" si="823"/>
        <v>0.184003909964574-0.0618732418890513i</v>
      </c>
      <c r="U1637" s="12" t="str">
        <f t="shared" si="824"/>
        <v>0.001-0.0105610446643593i</v>
      </c>
      <c r="V1637" s="12" t="str">
        <f t="shared" si="825"/>
        <v>0.0015-0.00321004397092989i</v>
      </c>
      <c r="W1637" s="12" t="str">
        <f t="shared" si="826"/>
        <v>0.000925801268844025-0.00252092785422181i</v>
      </c>
      <c r="X1637" s="12" t="str">
        <f t="shared" si="827"/>
        <v>0.00110870120042517-0.00233434542797065i</v>
      </c>
      <c r="Y1637" s="12" t="str">
        <f t="shared" si="828"/>
        <v>0.00029+0.142031403868795i</v>
      </c>
      <c r="Z1637" s="12" t="str">
        <f t="shared" si="829"/>
        <v>-0.199547091096666-0.0972355560852007i</v>
      </c>
      <c r="AA1637" s="12" t="str">
        <f t="shared" si="830"/>
        <v>0.859979573597896-85.8915519013651i</v>
      </c>
      <c r="AB1637" s="12" t="str">
        <f t="shared" si="831"/>
        <v>0.459308125760598-0.154447167846943i</v>
      </c>
      <c r="AC1637" s="12" t="str">
        <f t="shared" si="832"/>
        <v>1.07679400789218-0.918485818643743i</v>
      </c>
      <c r="AD1637" s="12" t="str">
        <f t="shared" si="833"/>
        <v>0.317726166166027+0.127582257127822i</v>
      </c>
      <c r="AE1637" s="12" t="str">
        <f t="shared" si="834"/>
        <v>-0.0509958005052979-0.0563529487353763i</v>
      </c>
      <c r="AF1637" s="12" t="str">
        <f t="shared" si="835"/>
        <v>-13.0684391495358-1.96383236721943i</v>
      </c>
      <c r="AG1637" s="12" t="str">
        <f t="shared" si="836"/>
        <v>1.04065794338313-0.0983925967908472i</v>
      </c>
      <c r="AH1637" s="12" t="str">
        <f t="shared" si="837"/>
        <v>0.453987673840821+0.846830908093624i</v>
      </c>
      <c r="AI1637" s="12">
        <f t="shared" si="838"/>
        <v>-0.34691317188469628</v>
      </c>
      <c r="AJ1637" s="12">
        <f t="shared" si="839"/>
        <v>61.804155599331843</v>
      </c>
      <c r="AK1637" s="12"/>
      <c r="AL1637" s="12"/>
      <c r="AM1637" s="12"/>
      <c r="AN1637" s="12"/>
    </row>
    <row r="1638" spans="1:40" x14ac:dyDescent="0.35">
      <c r="A1638" s="12"/>
      <c r="B1638" s="12">
        <f t="shared" si="805"/>
        <v>150800</v>
      </c>
      <c r="C1638" s="29" t="str">
        <f t="shared" si="807"/>
        <v>-3.04600238339679E-06+0.0147191125045371i</v>
      </c>
      <c r="D1638" s="28" t="str">
        <f t="shared" si="808"/>
        <v>-5.39908438554879+0.112846529201451i</v>
      </c>
      <c r="E1638" s="12" t="str">
        <f t="shared" si="809"/>
        <v>4200</v>
      </c>
      <c r="F1638" s="12" t="str">
        <f t="shared" si="810"/>
        <v>0.704225352112676</v>
      </c>
      <c r="G1638" s="12" t="str">
        <f t="shared" si="806"/>
        <v>0.704225352112676</v>
      </c>
      <c r="H1638" s="12" t="str">
        <f t="shared" si="811"/>
        <v>7.67009850474676+2.07559467024103i</v>
      </c>
      <c r="I1638" s="12" t="str">
        <f t="shared" si="812"/>
        <v>592.190215201676i</v>
      </c>
      <c r="J1638" s="12" t="str">
        <f t="shared" si="813"/>
        <v>-298.965557718772+128.07700473513i</v>
      </c>
      <c r="K1638" s="12" t="str">
        <f t="shared" si="814"/>
        <v>0.716988015217853-1.67363940381474i</v>
      </c>
      <c r="L1638" s="12" t="str">
        <f t="shared" si="815"/>
        <v>0.0364918092877356-0.0716270834457472i</v>
      </c>
      <c r="M1638" s="12" t="str">
        <f t="shared" si="816"/>
        <v>0.753479824505589-1.74526648726049i</v>
      </c>
      <c r="N1638" s="12" t="str">
        <f t="shared" si="817"/>
        <v>-1.89500868864536i</v>
      </c>
      <c r="O1638" s="12" t="str">
        <f t="shared" si="818"/>
        <v>-0.31856228102421-0.947901932221183i</v>
      </c>
      <c r="P1638" s="12" t="str">
        <f t="shared" si="819"/>
        <v>1.31856228102421+0.947901932221183i</v>
      </c>
      <c r="Q1638" s="12" t="str">
        <f t="shared" si="820"/>
        <v>-1.31856228102421+0.947106756424177i</v>
      </c>
      <c r="R1638" s="12" t="str">
        <f t="shared" si="821"/>
        <v>-0.319030398627744-0.948046062181621i</v>
      </c>
      <c r="S1638" s="12" t="str">
        <f t="shared" si="822"/>
        <v>0.194057829969062i</v>
      </c>
      <c r="T1638" s="12" t="str">
        <f t="shared" si="823"/>
        <v>0.18397576153768-0.0619103468518648i</v>
      </c>
      <c r="U1638" s="12" t="str">
        <f t="shared" si="824"/>
        <v>0.001-0.0105540413190912i</v>
      </c>
      <c r="V1638" s="12" t="str">
        <f t="shared" si="825"/>
        <v>0.0015-0.0032079152945566i</v>
      </c>
      <c r="W1638" s="12" t="str">
        <f t="shared" si="826"/>
        <v>0.000925787469560135-0.00251933211345922i</v>
      </c>
      <c r="X1638" s="12" t="str">
        <f t="shared" si="827"/>
        <v>0.00110841995277746-0.00233289474117085i</v>
      </c>
      <c r="Y1638" s="12" t="str">
        <f t="shared" si="828"/>
        <v>0.00029+0.142125651648402i</v>
      </c>
      <c r="Z1638" s="12" t="str">
        <f t="shared" si="829"/>
        <v>-0.199287090508598-0.0971418460975018i</v>
      </c>
      <c r="AA1638" s="12" t="str">
        <f t="shared" si="830"/>
        <v>0.858630003861368-85.8327680212585i</v>
      </c>
      <c r="AB1638" s="12" t="str">
        <f t="shared" si="831"/>
        <v>0.459237862029777-0.154539788764235i</v>
      </c>
      <c r="AC1638" s="12" t="str">
        <f t="shared" si="832"/>
        <v>1.07631334940998-0.917935063198933i</v>
      </c>
      <c r="AD1638" s="12" t="str">
        <f t="shared" si="833"/>
        <v>0.317902939508485+0.127541357895323i</v>
      </c>
      <c r="AE1638" s="12" t="str">
        <f t="shared" si="834"/>
        <v>-0.050964348919043-0.0562990245581514i</v>
      </c>
      <c r="AF1638" s="12" t="str">
        <f t="shared" si="835"/>
        <v>-13.0691828902956-1.96274814103958i</v>
      </c>
      <c r="AG1638" s="12" t="str">
        <f t="shared" si="836"/>
        <v>1.04061708341083-0.0983806618930187i</v>
      </c>
      <c r="AH1638" s="12" t="str">
        <f t="shared" si="837"/>
        <v>0.453886185812838+0.846099941098727i</v>
      </c>
      <c r="AI1638" s="12">
        <f t="shared" si="838"/>
        <v>-0.35317230837330682</v>
      </c>
      <c r="AJ1638" s="12">
        <f t="shared" si="839"/>
        <v>61.788883544949698</v>
      </c>
      <c r="AK1638" s="12"/>
      <c r="AL1638" s="12"/>
      <c r="AM1638" s="12"/>
      <c r="AN1638" s="12"/>
    </row>
    <row r="1639" spans="1:40" x14ac:dyDescent="0.35">
      <c r="A1639" s="12"/>
      <c r="B1639" s="12">
        <f t="shared" si="805"/>
        <v>150900</v>
      </c>
      <c r="C1639" s="29" t="str">
        <f t="shared" si="807"/>
        <v>-0.0000030419666074197+0.0147093582890002i</v>
      </c>
      <c r="D1639" s="28" t="str">
        <f t="shared" si="808"/>
        <v>-5.39908435460784+0.112771746882335i</v>
      </c>
      <c r="E1639" s="12" t="str">
        <f t="shared" si="809"/>
        <v>4200</v>
      </c>
      <c r="F1639" s="12" t="str">
        <f t="shared" si="810"/>
        <v>0.704225352112676</v>
      </c>
      <c r="G1639" s="12" t="str">
        <f t="shared" si="806"/>
        <v>0.704225352112676</v>
      </c>
      <c r="H1639" s="12" t="str">
        <f t="shared" si="811"/>
        <v>7.67084095417658+2.07443671134649i</v>
      </c>
      <c r="I1639" s="12" t="str">
        <f t="shared" si="812"/>
        <v>592.582914283375i</v>
      </c>
      <c r="J1639" s="12" t="str">
        <f t="shared" si="813"/>
        <v>-299.363521930702+128.161936435883i</v>
      </c>
      <c r="K1639" s="12" t="str">
        <f t="shared" si="814"/>
        <v>0.71617982762149-1.67286888365448i</v>
      </c>
      <c r="L1639" s="12" t="str">
        <f t="shared" si="815"/>
        <v>0.0364534127318668-0.0715991657642386i</v>
      </c>
      <c r="M1639" s="12" t="str">
        <f t="shared" si="816"/>
        <v>0.752633240353357-1.74446804941872i</v>
      </c>
      <c r="N1639" s="12" t="str">
        <f t="shared" si="817"/>
        <v>-1.8962653257068i</v>
      </c>
      <c r="O1639" s="12" t="str">
        <f t="shared" si="818"/>
        <v>-0.319753197882684-0.947500866724562i</v>
      </c>
      <c r="P1639" s="12" t="str">
        <f t="shared" si="819"/>
        <v>1.31975319788268+0.947500866724562i</v>
      </c>
      <c r="Q1639" s="12" t="str">
        <f t="shared" si="820"/>
        <v>-1.31975319788268+0.948764458982238i</v>
      </c>
      <c r="R1639" s="12" t="str">
        <f t="shared" si="821"/>
        <v>-0.319010014751319-0.947272742195808i</v>
      </c>
      <c r="S1639" s="12" t="str">
        <f t="shared" si="822"/>
        <v>0.194186515532704i</v>
      </c>
      <c r="T1639" s="12" t="str">
        <f t="shared" si="823"/>
        <v>0.183947593066113-0.0619474431845951i</v>
      </c>
      <c r="U1639" s="12" t="str">
        <f t="shared" si="824"/>
        <v>0.001-0.0105470472559242i</v>
      </c>
      <c r="V1639" s="12" t="str">
        <f t="shared" si="825"/>
        <v>0.0015-0.00320578943949063i</v>
      </c>
      <c r="W1639" s="12" t="str">
        <f t="shared" si="826"/>
        <v>0.000925773662292537-0.00251773853158062i</v>
      </c>
      <c r="X1639" s="12" t="str">
        <f t="shared" si="827"/>
        <v>0.00110813922467887-0.00233144597249457i</v>
      </c>
      <c r="Y1639" s="12" t="str">
        <f t="shared" si="828"/>
        <v>0.00029+0.14221989942801i</v>
      </c>
      <c r="Z1639" s="12" t="str">
        <f t="shared" si="829"/>
        <v>-0.199027610379636-0.0970483172103229i</v>
      </c>
      <c r="AA1639" s="12" t="str">
        <f t="shared" si="830"/>
        <v>0.857283662519617-85.7740657051471i</v>
      </c>
      <c r="AB1639" s="12" t="str">
        <f t="shared" si="831"/>
        <v>0.459167548263708-0.154632388139228i</v>
      </c>
      <c r="AC1639" s="12" t="str">
        <f t="shared" si="832"/>
        <v>1.07583349920062-0.917384592624772i</v>
      </c>
      <c r="AD1639" s="12" t="str">
        <f t="shared" si="833"/>
        <v>0.318079698449298+0.127500237301416i</v>
      </c>
      <c r="AE1639" s="12" t="str">
        <f t="shared" si="834"/>
        <v>-0.0509329588186196-0.0562451670262086i</v>
      </c>
      <c r="AF1639" s="12" t="str">
        <f t="shared" si="835"/>
        <v>-13.0699253087844-1.96166496446416i</v>
      </c>
      <c r="AG1639" s="12" t="str">
        <f t="shared" si="836"/>
        <v>1.04057621170328-0.0983687400035645i</v>
      </c>
      <c r="AH1639" s="12" t="str">
        <f t="shared" si="837"/>
        <v>0.453784949869813+0.845369879419985i</v>
      </c>
      <c r="AI1639" s="12">
        <f t="shared" si="838"/>
        <v>-0.35942703961645417</v>
      </c>
      <c r="AJ1639" s="12">
        <f t="shared" si="839"/>
        <v>61.77360176305752</v>
      </c>
      <c r="AK1639" s="12"/>
      <c r="AL1639" s="12"/>
      <c r="AM1639" s="12"/>
      <c r="AN1639" s="12"/>
    </row>
    <row r="1640" spans="1:40" x14ac:dyDescent="0.35">
      <c r="A1640" s="12"/>
      <c r="B1640" s="12">
        <f t="shared" si="805"/>
        <v>151000</v>
      </c>
      <c r="C1640" s="29" t="str">
        <f t="shared" si="807"/>
        <v>-3.03793884688483E-06+0.0146996169929525i</v>
      </c>
      <c r="D1640" s="28" t="str">
        <f t="shared" si="808"/>
        <v>-5.39908432372835+0.112697063612636i</v>
      </c>
      <c r="E1640" s="12" t="str">
        <f t="shared" si="809"/>
        <v>4200</v>
      </c>
      <c r="F1640" s="12" t="str">
        <f t="shared" si="810"/>
        <v>0.704225352112676</v>
      </c>
      <c r="G1640" s="12" t="str">
        <f t="shared" si="806"/>
        <v>0.704225352112676</v>
      </c>
      <c r="H1640" s="12" t="str">
        <f t="shared" si="811"/>
        <v>7.67158208430911+2.07327989990916i</v>
      </c>
      <c r="I1640" s="12" t="str">
        <f t="shared" si="812"/>
        <v>592.975613365073i</v>
      </c>
      <c r="J1640" s="12" t="str">
        <f t="shared" si="813"/>
        <v>-299.761749957157+128.246868136636i</v>
      </c>
      <c r="K1640" s="12" t="str">
        <f t="shared" si="814"/>
        <v>0.715372925978159-1.67209884560078i</v>
      </c>
      <c r="L1640" s="12" t="str">
        <f t="shared" si="815"/>
        <v>0.0364150715192713-0.071571256901431i</v>
      </c>
      <c r="M1640" s="12" t="str">
        <f t="shared" si="816"/>
        <v>0.75178799749743-1.74367010250221i</v>
      </c>
      <c r="N1640" s="12" t="str">
        <f t="shared" si="817"/>
        <v>-1.89752196276823i</v>
      </c>
      <c r="O1640" s="12" t="str">
        <f t="shared" si="818"/>
        <v>-0.320943609807205-0.947098304994746i</v>
      </c>
      <c r="P1640" s="12" t="str">
        <f t="shared" si="819"/>
        <v>1.3209436098072+0.947098304994746i</v>
      </c>
      <c r="Q1640" s="12" t="str">
        <f t="shared" si="820"/>
        <v>-1.3209436098072+0.950423657773484i</v>
      </c>
      <c r="R1640" s="12" t="str">
        <f t="shared" si="821"/>
        <v>-0.318989613417235-0.946500343306092i</v>
      </c>
      <c r="S1640" s="12" t="str">
        <f t="shared" si="822"/>
        <v>0.194315201096343i</v>
      </c>
      <c r="T1640" s="12" t="str">
        <f t="shared" si="823"/>
        <v>0.183919404547281-0.0619845308788147i</v>
      </c>
      <c r="U1640" s="12" t="str">
        <f t="shared" si="824"/>
        <v>0.001-0.0105400624564169i</v>
      </c>
      <c r="V1640" s="12" t="str">
        <f t="shared" si="825"/>
        <v>0.0015-0.00320366640012672i</v>
      </c>
      <c r="W1640" s="12" t="str">
        <f t="shared" si="826"/>
        <v>0.000925759847043413-0.00251614710428486i</v>
      </c>
      <c r="X1640" s="12" t="str">
        <f t="shared" si="827"/>
        <v>0.00110785901475385-0.00232999911824272i</v>
      </c>
      <c r="Y1640" s="12" t="str">
        <f t="shared" si="828"/>
        <v>0.00029+0.142314147207618i</v>
      </c>
      <c r="Z1640" s="12" t="str">
        <f t="shared" si="829"/>
        <v>-0.198768649317616-0.0969549689060502i</v>
      </c>
      <c r="AA1640" s="12" t="str">
        <f t="shared" si="830"/>
        <v>0.855940539171388-85.715444781222i</v>
      </c>
      <c r="AB1640" s="12" t="str">
        <f t="shared" si="831"/>
        <v>0.459097184455922-0.154724965950884i</v>
      </c>
      <c r="AC1640" s="12" t="str">
        <f t="shared" si="832"/>
        <v>1.0753544557196-0.916834406993807i</v>
      </c>
      <c r="AD1640" s="12" t="str">
        <f t="shared" si="833"/>
        <v>0.318256442734417+0.127458895312582i</v>
      </c>
      <c r="AE1640" s="12" t="str">
        <f t="shared" si="834"/>
        <v>-0.0509016300271182-0.0561913759742628i</v>
      </c>
      <c r="AF1640" s="12" t="str">
        <f t="shared" si="835"/>
        <v>-13.0706664080375-1.96058283629652i</v>
      </c>
      <c r="AG1640" s="12" t="str">
        <f t="shared" si="836"/>
        <v>1.04053532826911-0.0983568310145764i</v>
      </c>
      <c r="AH1640" s="12" t="str">
        <f t="shared" si="837"/>
        <v>0.453683965321776+0.844640720764419i</v>
      </c>
      <c r="AI1640" s="12">
        <f t="shared" si="838"/>
        <v>-0.36567737425477581</v>
      </c>
      <c r="AJ1640" s="12">
        <f t="shared" si="839"/>
        <v>61.758310250122292</v>
      </c>
      <c r="AK1640" s="12"/>
      <c r="AL1640" s="12"/>
      <c r="AM1640" s="12"/>
      <c r="AN1640" s="12"/>
    </row>
    <row r="1641" spans="1:40" x14ac:dyDescent="0.35">
      <c r="A1641" s="12"/>
      <c r="B1641" s="12">
        <f t="shared" si="805"/>
        <v>151100</v>
      </c>
      <c r="C1641" s="29" t="str">
        <f t="shared" si="807"/>
        <v>-0.0000030339190805803+0.014689888590743i</v>
      </c>
      <c r="D1641" s="28" t="str">
        <f t="shared" si="808"/>
        <v>-5.39908429291014+0.112622479195696i</v>
      </c>
      <c r="E1641" s="12" t="str">
        <f t="shared" si="809"/>
        <v>4200</v>
      </c>
      <c r="F1641" s="12" t="str">
        <f t="shared" si="810"/>
        <v>0.704225352112676</v>
      </c>
      <c r="G1641" s="12" t="str">
        <f t="shared" si="806"/>
        <v>0.704225352112676</v>
      </c>
      <c r="H1641" s="12" t="str">
        <f t="shared" si="811"/>
        <v>7.67232189817112+2.07212423453639i</v>
      </c>
      <c r="I1641" s="12" t="str">
        <f t="shared" si="812"/>
        <v>593.368312446772i</v>
      </c>
      <c r="J1641" s="12" t="str">
        <f t="shared" si="813"/>
        <v>-300.160241798138+128.331799837388i</v>
      </c>
      <c r="K1641" s="12" t="str">
        <f t="shared" si="814"/>
        <v>0.714567307751078-1.67132928975816i</v>
      </c>
      <c r="L1641" s="12" t="str">
        <f t="shared" si="815"/>
        <v>0.0363767855555659-0.0715433568878049i</v>
      </c>
      <c r="M1641" s="12" t="str">
        <f t="shared" si="816"/>
        <v>0.750944093306644-1.74287264664596i</v>
      </c>
      <c r="N1641" s="12" t="str">
        <f t="shared" si="817"/>
        <v>-1.89877859982967i</v>
      </c>
      <c r="O1641" s="12" t="str">
        <f t="shared" si="818"/>
        <v>-0.322133514917967-0.946694247667427i</v>
      </c>
      <c r="P1641" s="12" t="str">
        <f t="shared" si="819"/>
        <v>1.32213351491797+0.946694247667427i</v>
      </c>
      <c r="Q1641" s="12" t="str">
        <f t="shared" si="820"/>
        <v>-1.32213351491797+0.952084352162243i</v>
      </c>
      <c r="R1641" s="12" t="str">
        <f t="shared" si="821"/>
        <v>-0.318969194616787-0.945728863670354i</v>
      </c>
      <c r="S1641" s="12" t="str">
        <f t="shared" si="822"/>
        <v>0.194443886659982i</v>
      </c>
      <c r="T1641" s="12" t="str">
        <f t="shared" si="823"/>
        <v>0.183891195978592-0.0620216099260923i</v>
      </c>
      <c r="U1641" s="12" t="str">
        <f t="shared" si="824"/>
        <v>0.001-0.0105330869021771i</v>
      </c>
      <c r="V1641" s="12" t="str">
        <f t="shared" si="825"/>
        <v>0.0015-0.00320154617087448i</v>
      </c>
      <c r="W1641" s="12" t="str">
        <f t="shared" si="826"/>
        <v>0.000925746023814938-0.00251455782728218i</v>
      </c>
      <c r="X1641" s="12" t="str">
        <f t="shared" si="827"/>
        <v>0.0011075793216313-0.00232855417472562i</v>
      </c>
      <c r="Y1641" s="12" t="str">
        <f t="shared" si="828"/>
        <v>0.00029+0.142408394987225i</v>
      </c>
      <c r="Z1641" s="12" t="str">
        <f t="shared" si="829"/>
        <v>-0.198510205935038-0.0968618006689833i</v>
      </c>
      <c r="AA1641" s="12" t="str">
        <f t="shared" si="830"/>
        <v>0.854600623457405-85.6569050781629i</v>
      </c>
      <c r="AB1641" s="12" t="str">
        <f t="shared" si="831"/>
        <v>0.459026770599948-0.154817522178159i</v>
      </c>
      <c r="AC1641" s="12" t="str">
        <f t="shared" si="832"/>
        <v>1.07487621742584-0.916284506376938i</v>
      </c>
      <c r="AD1641" s="12" t="str">
        <f t="shared" si="833"/>
        <v>0.318433172109673+0.127417331895562i</v>
      </c>
      <c r="AE1641" s="12" t="str">
        <f t="shared" si="834"/>
        <v>-0.0508703623681969-0.0561376512375602i</v>
      </c>
      <c r="AF1641" s="12" t="str">
        <f t="shared" si="835"/>
        <v>-13.0714061910813-1.95950175534069i</v>
      </c>
      <c r="AG1641" s="12" t="str">
        <f t="shared" si="836"/>
        <v>1.04049443311708-0.0983449348184108i</v>
      </c>
      <c r="AH1641" s="12" t="str">
        <f t="shared" si="837"/>
        <v>0.453583231480257+0.84391246284597i</v>
      </c>
      <c r="AI1641" s="12">
        <f t="shared" si="838"/>
        <v>-0.37192332091314056</v>
      </c>
      <c r="AJ1641" s="12">
        <f t="shared" si="839"/>
        <v>61.74300900262574</v>
      </c>
      <c r="AK1641" s="12"/>
      <c r="AL1641" s="12"/>
      <c r="AM1641" s="12"/>
      <c r="AN1641" s="12"/>
    </row>
    <row r="1642" spans="1:40" x14ac:dyDescent="0.35">
      <c r="A1642" s="12"/>
      <c r="B1642" s="12">
        <f t="shared" si="805"/>
        <v>151200</v>
      </c>
      <c r="C1642" s="29" t="str">
        <f t="shared" si="807"/>
        <v>-3.02990728736435E-06+0.0146801730567888i</v>
      </c>
      <c r="D1642" s="28" t="str">
        <f t="shared" si="808"/>
        <v>-5.39908426215305+0.112547993435381i</v>
      </c>
      <c r="E1642" s="12" t="str">
        <f t="shared" si="809"/>
        <v>4200</v>
      </c>
      <c r="F1642" s="12" t="str">
        <f t="shared" si="810"/>
        <v>0.704225352112676</v>
      </c>
      <c r="G1642" s="12" t="str">
        <f t="shared" si="806"/>
        <v>0.704225352112676</v>
      </c>
      <c r="H1642" s="12" t="str">
        <f t="shared" si="811"/>
        <v>7.67306039878101+2.07096971383682i</v>
      </c>
      <c r="I1642" s="12" t="str">
        <f t="shared" si="812"/>
        <v>593.761011528471i</v>
      </c>
      <c r="J1642" s="12" t="str">
        <f t="shared" si="813"/>
        <v>-300.558997453645+128.416731538141i</v>
      </c>
      <c r="K1642" s="12" t="str">
        <f t="shared" si="814"/>
        <v>0.713762970409151-1.67056021622847i</v>
      </c>
      <c r="L1642" s="12" t="str">
        <f t="shared" si="815"/>
        <v>0.0363385547465347-0.0715154657536765i</v>
      </c>
      <c r="M1642" s="12" t="str">
        <f t="shared" si="816"/>
        <v>0.750101525155686-1.74207568198215i</v>
      </c>
      <c r="N1642" s="12" t="str">
        <f t="shared" si="817"/>
        <v>-1.90003523689111i</v>
      </c>
      <c r="O1642" s="12" t="str">
        <f t="shared" si="818"/>
        <v>-0.323322911335939-0.946288695380671i</v>
      </c>
      <c r="P1642" s="12" t="str">
        <f t="shared" si="819"/>
        <v>1.32332291133594+0.946288695380671i</v>
      </c>
      <c r="Q1642" s="12" t="str">
        <f t="shared" si="820"/>
        <v>-1.32332291133594+0.953746541510439i</v>
      </c>
      <c r="R1642" s="12" t="str">
        <f t="shared" si="821"/>
        <v>-0.318948758341247-0.944958301451364i</v>
      </c>
      <c r="S1642" s="12" t="str">
        <f t="shared" si="822"/>
        <v>0.194572572223623i</v>
      </c>
      <c r="T1642" s="12" t="str">
        <f t="shared" si="823"/>
        <v>0.183862967357458-0.0620586803179872i</v>
      </c>
      <c r="U1642" s="12" t="str">
        <f t="shared" si="824"/>
        <v>0.001-0.0105261205748608i</v>
      </c>
      <c r="V1642" s="12" t="str">
        <f t="shared" si="825"/>
        <v>0.0015-0.0031994287461583i</v>
      </c>
      <c r="W1642" s="12" t="str">
        <f t="shared" si="826"/>
        <v>0.000925732192609299-0.00251297069629416i</v>
      </c>
      <c r="X1642" s="12" t="str">
        <f t="shared" si="827"/>
        <v>0.0011073001439446-0.00232711113826292i</v>
      </c>
      <c r="Y1642" s="12" t="str">
        <f t="shared" si="828"/>
        <v>0.00029+0.142502642766833i</v>
      </c>
      <c r="Z1642" s="12" t="str">
        <f t="shared" si="829"/>
        <v>-0.198252278849033-0.0967688119853267i</v>
      </c>
      <c r="AA1642" s="12" t="str">
        <f t="shared" si="830"/>
        <v>0.85326390506012-85.5984464251327i</v>
      </c>
      <c r="AB1642" s="12" t="str">
        <f t="shared" si="831"/>
        <v>0.458956306689326-0.154910056799981i</v>
      </c>
      <c r="AC1642" s="12" t="str">
        <f t="shared" si="832"/>
        <v>1.07439878278176-0.915734890843436i</v>
      </c>
      <c r="AD1642" s="12" t="str">
        <f t="shared" si="833"/>
        <v>0.318609886320767+0.127375547017354i</v>
      </c>
      <c r="AE1642" s="12" t="str">
        <f t="shared" si="834"/>
        <v>-0.0508391556660727-0.0560839926518731i</v>
      </c>
      <c r="AF1642" s="12" t="str">
        <f t="shared" si="835"/>
        <v>-13.0721446609341-1.95842172040144i</v>
      </c>
      <c r="AG1642" s="12" t="str">
        <f t="shared" si="836"/>
        <v>1.04045352625597-0.0983330513076807i</v>
      </c>
      <c r="AH1642" s="12" t="str">
        <f t="shared" si="837"/>
        <v>0.453482747658281+0.843185103385537i</v>
      </c>
      <c r="AI1642" s="12">
        <f t="shared" si="838"/>
        <v>-0.37816488820020083</v>
      </c>
      <c r="AJ1642" s="12">
        <f t="shared" si="839"/>
        <v>61.727698017066075</v>
      </c>
      <c r="AK1642" s="12"/>
      <c r="AL1642" s="12"/>
      <c r="AM1642" s="12"/>
      <c r="AN1642" s="12"/>
    </row>
    <row r="1643" spans="1:40" x14ac:dyDescent="0.35">
      <c r="A1643" s="12"/>
      <c r="B1643" s="12">
        <f t="shared" si="805"/>
        <v>151300</v>
      </c>
      <c r="C1643" s="29" t="str">
        <f t="shared" si="807"/>
        <v>-3.02590344616505E-06+0.0146704703655744i</v>
      </c>
      <c r="D1643" s="28" t="str">
        <f t="shared" si="808"/>
        <v>-5.39908423145694+0.11247360613607i</v>
      </c>
      <c r="E1643" s="12" t="str">
        <f t="shared" si="809"/>
        <v>4200</v>
      </c>
      <c r="F1643" s="12" t="str">
        <f t="shared" si="810"/>
        <v>0.704225352112676</v>
      </c>
      <c r="G1643" s="12" t="str">
        <f t="shared" si="806"/>
        <v>0.704225352112676</v>
      </c>
      <c r="H1643" s="12" t="str">
        <f t="shared" si="811"/>
        <v>7.6737975891489+2.06981633642032i</v>
      </c>
      <c r="I1643" s="12" t="str">
        <f t="shared" si="812"/>
        <v>594.15371061017i</v>
      </c>
      <c r="J1643" s="12" t="str">
        <f t="shared" si="813"/>
        <v>-300.958016923677+128.501663238894i</v>
      </c>
      <c r="K1643" s="12" t="str">
        <f t="shared" si="814"/>
        <v>0.712959911426939-1.66979162511094i</v>
      </c>
      <c r="L1643" s="12" t="str">
        <f t="shared" si="815"/>
        <v>0.0363003789981262-0.0714875835291968i</v>
      </c>
      <c r="M1643" s="12" t="str">
        <f t="shared" si="816"/>
        <v>0.749260290425065-1.74127920864014i</v>
      </c>
      <c r="N1643" s="12" t="str">
        <f t="shared" si="817"/>
        <v>-1.90129187395254i</v>
      </c>
      <c r="O1643" s="12" t="str">
        <f t="shared" si="818"/>
        <v>-0.324511797182893-0.945881648774903i</v>
      </c>
      <c r="P1643" s="12" t="str">
        <f t="shared" si="819"/>
        <v>1.32451179718289+0.945881648774903i</v>
      </c>
      <c r="Q1643" s="12" t="str">
        <f t="shared" si="820"/>
        <v>-1.32451179718289+0.955410225177637i</v>
      </c>
      <c r="R1643" s="12" t="str">
        <f t="shared" si="821"/>
        <v>-0.318928304581896-0.944188654816739i</v>
      </c>
      <c r="S1643" s="12" t="str">
        <f t="shared" si="822"/>
        <v>0.194701257787262i</v>
      </c>
      <c r="T1643" s="12" t="str">
        <f t="shared" si="823"/>
        <v>0.183834718681282-0.0620957420460541i</v>
      </c>
      <c r="U1643" s="12" t="str">
        <f t="shared" si="824"/>
        <v>0.001-0.0105191634561729i</v>
      </c>
      <c r="V1643" s="12" t="str">
        <f t="shared" si="825"/>
        <v>0.0015-0.00319731412041729i</v>
      </c>
      <c r="W1643" s="12" t="str">
        <f t="shared" si="826"/>
        <v>0.000925718353428674-0.00251138570705368i</v>
      </c>
      <c r="X1643" s="12" t="str">
        <f t="shared" si="827"/>
        <v>0.0011070214803316-0.00232567000518363i</v>
      </c>
      <c r="Y1643" s="12" t="str">
        <f t="shared" si="828"/>
        <v>0.00029+0.142596890546441i</v>
      </c>
      <c r="Z1643" s="12" t="str">
        <f t="shared" si="829"/>
        <v>-0.197994866681358-0.0966760023431883i</v>
      </c>
      <c r="AA1643" s="12" t="str">
        <f t="shared" si="830"/>
        <v>0.851930373703629-85.5400686517807i</v>
      </c>
      <c r="AB1643" s="12" t="str">
        <f t="shared" si="831"/>
        <v>0.458885792717573-0.155002569795271i</v>
      </c>
      <c r="AC1643" s="12" t="str">
        <f t="shared" si="832"/>
        <v>1.07392215025321-0.915185560460895i</v>
      </c>
      <c r="AD1643" s="12" t="str">
        <f t="shared" si="833"/>
        <v>0.31878658511328+0.127333540645194i</v>
      </c>
      <c r="AE1643" s="12" t="str">
        <f t="shared" si="834"/>
        <v>-0.050808009745528-0.0560304000534989i</v>
      </c>
      <c r="AF1643" s="12" t="str">
        <f t="shared" si="835"/>
        <v>-13.0728818206058-1.95734273028425i</v>
      </c>
      <c r="AG1643" s="12" t="str">
        <f t="shared" si="836"/>
        <v>1.04041260769465-0.0983211803752632i</v>
      </c>
      <c r="AH1643" s="12" t="str">
        <f t="shared" si="837"/>
        <v>0.453382513170425+0.842458640110925i</v>
      </c>
      <c r="AI1643" s="12">
        <f t="shared" si="838"/>
        <v>-0.38440208470837817</v>
      </c>
      <c r="AJ1643" s="12">
        <f t="shared" si="839"/>
        <v>61.712377289953906</v>
      </c>
      <c r="AK1643" s="12"/>
      <c r="AL1643" s="12"/>
      <c r="AM1643" s="12"/>
      <c r="AN1643" s="12"/>
    </row>
    <row r="1644" spans="1:40" x14ac:dyDescent="0.35">
      <c r="A1644" s="12"/>
      <c r="B1644" s="12">
        <f t="shared" si="805"/>
        <v>151400</v>
      </c>
      <c r="C1644" s="29" t="str">
        <f t="shared" si="807"/>
        <v>-3.02190753598006E-06+0.014660780491652i</v>
      </c>
      <c r="D1644" s="28" t="str">
        <f t="shared" si="808"/>
        <v>-5.39908420082163+0.112399317102665i</v>
      </c>
      <c r="E1644" s="12" t="str">
        <f t="shared" si="809"/>
        <v>4200</v>
      </c>
      <c r="F1644" s="12" t="str">
        <f t="shared" si="810"/>
        <v>0.704225352112676</v>
      </c>
      <c r="G1644" s="12" t="str">
        <f t="shared" si="806"/>
        <v>0.704225352112676</v>
      </c>
      <c r="H1644" s="12" t="str">
        <f t="shared" si="811"/>
        <v>7.6745334722765+2.06866410089798i</v>
      </c>
      <c r="I1644" s="12" t="str">
        <f t="shared" si="812"/>
        <v>594.546409691868i</v>
      </c>
      <c r="J1644" s="12" t="str">
        <f t="shared" si="813"/>
        <v>-301.357300208235+128.586594939647i</v>
      </c>
      <c r="K1644" s="12" t="str">
        <f t="shared" si="814"/>
        <v>0.712158128284649-1.66902351650218i</v>
      </c>
      <c r="L1644" s="12" t="str">
        <f t="shared" si="815"/>
        <v>0.0362622582164547-0.0714597102443538i</v>
      </c>
      <c r="M1644" s="12" t="str">
        <f t="shared" si="816"/>
        <v>0.748420386501104-1.74048322674653i</v>
      </c>
      <c r="N1644" s="12" t="str">
        <f t="shared" si="817"/>
        <v>-1.90254851101398i</v>
      </c>
      <c r="O1644" s="12" t="str">
        <f t="shared" si="818"/>
        <v>-0.325700170581433-0.945473108492899i</v>
      </c>
      <c r="P1644" s="12" t="str">
        <f t="shared" si="819"/>
        <v>1.32570017058143+0.945473108492899i</v>
      </c>
      <c r="Q1644" s="12" t="str">
        <f t="shared" si="820"/>
        <v>-1.32570017058143+0.957075402521081i</v>
      </c>
      <c r="R1644" s="12" t="str">
        <f t="shared" si="821"/>
        <v>-0.318907833330002-0.943419921938913i</v>
      </c>
      <c r="S1644" s="12" t="str">
        <f t="shared" si="822"/>
        <v>0.194829943350902i</v>
      </c>
      <c r="T1644" s="12" t="str">
        <f t="shared" si="823"/>
        <v>0.183806449947471-0.0621327951018432i</v>
      </c>
      <c r="U1644" s="12" t="str">
        <f t="shared" si="824"/>
        <v>0.001-0.0105122155278663i</v>
      </c>
      <c r="V1644" s="12" t="str">
        <f t="shared" si="825"/>
        <v>0.0015-0.00319520228810525i</v>
      </c>
      <c r="W1644" s="12" t="str">
        <f t="shared" si="826"/>
        <v>0.000925704506275252-0.00250980285530484i</v>
      </c>
      <c r="X1644" s="12" t="str">
        <f t="shared" si="827"/>
        <v>0.00110674332943454-0.00232423077182597i</v>
      </c>
      <c r="Y1644" s="12" t="str">
        <f t="shared" si="828"/>
        <v>0.00029+0.142691138326048i</v>
      </c>
      <c r="Z1644" s="12" t="str">
        <f t="shared" si="829"/>
        <v>-0.197737968058366-0.0965833712325606i</v>
      </c>
      <c r="AA1644" s="12" t="str">
        <f t="shared" si="830"/>
        <v>0.850600019153348-85.4817715882373i</v>
      </c>
      <c r="AB1644" s="12" t="str">
        <f t="shared" si="831"/>
        <v>0.458815228678217-0.155095061142936i</v>
      </c>
      <c r="AC1644" s="12" t="str">
        <f t="shared" si="832"/>
        <v>1.07344631830944-0.914636515295319i</v>
      </c>
      <c r="AD1644" s="12" t="str">
        <f t="shared" si="833"/>
        <v>0.318963268232673+0.12729131274659i</v>
      </c>
      <c r="AE1644" s="12" t="str">
        <f t="shared" si="834"/>
        <v>-0.0507769244319002-0.0559768732792596i</v>
      </c>
      <c r="AF1644" s="12" t="str">
        <f t="shared" si="835"/>
        <v>-13.0736176730981-1.95626478379531i</v>
      </c>
      <c r="AG1644" s="12" t="str">
        <f t="shared" si="836"/>
        <v>1.04037167744205-0.0983093219142946i</v>
      </c>
      <c r="AH1644" s="12" t="str">
        <f t="shared" si="837"/>
        <v>0.453282527332733+0.84173307075684i</v>
      </c>
      <c r="AI1644" s="12">
        <f t="shared" si="838"/>
        <v>-0.3906349190140932</v>
      </c>
      <c r="AJ1644" s="12">
        <f t="shared" si="839"/>
        <v>61.697046817816997</v>
      </c>
      <c r="AK1644" s="12"/>
      <c r="AL1644" s="12"/>
      <c r="AM1644" s="12"/>
      <c r="AN1644" s="12"/>
    </row>
    <row r="1645" spans="1:40" x14ac:dyDescent="0.35">
      <c r="A1645" s="12"/>
      <c r="B1645" s="12">
        <f t="shared" si="805"/>
        <v>151500</v>
      </c>
      <c r="C1645" s="29" t="str">
        <f t="shared" si="807"/>
        <v>-3.01791953587632E-06+0.0146511034096407i</v>
      </c>
      <c r="D1645" s="28" t="str">
        <f t="shared" si="808"/>
        <v>-5.39908417024696+0.112325126140579i</v>
      </c>
      <c r="E1645" s="12" t="str">
        <f t="shared" si="809"/>
        <v>4200</v>
      </c>
      <c r="F1645" s="12" t="str">
        <f t="shared" si="810"/>
        <v>0.704225352112676</v>
      </c>
      <c r="G1645" s="12" t="str">
        <f t="shared" si="806"/>
        <v>0.704225352112676</v>
      </c>
      <c r="H1645" s="12" t="str">
        <f t="shared" si="811"/>
        <v>7.67526805115729+2.06751300588217i</v>
      </c>
      <c r="I1645" s="12" t="str">
        <f t="shared" si="812"/>
        <v>594.939108773567i</v>
      </c>
      <c r="J1645" s="12" t="str">
        <f t="shared" si="813"/>
        <v>-301.756847307318+128.671526640399i</v>
      </c>
      <c r="K1645" s="12" t="str">
        <f t="shared" si="814"/>
        <v>0.711357618468127-1.6682558904962i</v>
      </c>
      <c r="L1645" s="12" t="str">
        <f t="shared" si="815"/>
        <v>0.0362241923077998-0.0714318459289721i</v>
      </c>
      <c r="M1645" s="12" t="str">
        <f t="shared" si="816"/>
        <v>0.747581810775927-1.73968773642517i</v>
      </c>
      <c r="N1645" s="12" t="str">
        <f t="shared" si="817"/>
        <v>-1.90380514807541i</v>
      </c>
      <c r="O1645" s="12" t="str">
        <f t="shared" si="818"/>
        <v>-0.326888029654938-0.945063075179806i</v>
      </c>
      <c r="P1645" s="12" t="str">
        <f t="shared" si="819"/>
        <v>1.32688802965494+0.945063075179806i</v>
      </c>
      <c r="Q1645" s="12" t="str">
        <f t="shared" si="820"/>
        <v>-1.32688802965494+0.958742072895604i</v>
      </c>
      <c r="R1645" s="12" t="str">
        <f t="shared" si="821"/>
        <v>-0.318887344576824-0.942652100995166i</v>
      </c>
      <c r="S1645" s="12" t="str">
        <f t="shared" si="822"/>
        <v>0.194958628914543i</v>
      </c>
      <c r="T1645" s="12" t="str">
        <f t="shared" si="823"/>
        <v>0.183778161153431-0.062169839476897i</v>
      </c>
      <c r="U1645" s="12" t="str">
        <f t="shared" si="824"/>
        <v>0.001-0.0105052767717423i</v>
      </c>
      <c r="V1645" s="12" t="str">
        <f t="shared" si="825"/>
        <v>0.0015-0.00319309324369066i</v>
      </c>
      <c r="W1645" s="12" t="str">
        <f t="shared" si="826"/>
        <v>0.000925690651151208-0.0025082221368031i</v>
      </c>
      <c r="X1645" s="12" t="str">
        <f t="shared" si="827"/>
        <v>0.00110646568990012-0.0023227934345376i</v>
      </c>
      <c r="Y1645" s="12" t="str">
        <f t="shared" si="828"/>
        <v>0.00029+0.142785386105656i</v>
      </c>
      <c r="Z1645" s="12" t="str">
        <f t="shared" si="829"/>
        <v>-0.197481581611002-0.096490918145321i</v>
      </c>
      <c r="AA1645" s="12" t="str">
        <f t="shared" si="830"/>
        <v>0.849272831215888-85.4235550651134i</v>
      </c>
      <c r="AB1645" s="12" t="str">
        <f t="shared" si="831"/>
        <v>0.458744614564783-0.155187530821864i</v>
      </c>
      <c r="AC1645" s="12" t="str">
        <f t="shared" si="832"/>
        <v>1.07297128542315-0.914087755411098i</v>
      </c>
      <c r="AD1645" s="12" t="str">
        <f t="shared" si="833"/>
        <v>0.319139935424279+0.127248863289303i</v>
      </c>
      <c r="AE1645" s="12" t="str">
        <f t="shared" si="834"/>
        <v>-0.0507458995510863-0.0559234121665008i</v>
      </c>
      <c r="AF1645" s="12" t="str">
        <f t="shared" si="835"/>
        <v>-13.0743522214043-1.95518787974159i</v>
      </c>
      <c r="AG1645" s="12" t="str">
        <f t="shared" si="836"/>
        <v>1.04033073550718-0.0982974758181685i</v>
      </c>
      <c r="AH1645" s="12" t="str">
        <f t="shared" si="837"/>
        <v>0.453182789462769+0.841008393064875i</v>
      </c>
      <c r="AI1645" s="12">
        <f t="shared" si="838"/>
        <v>-0.39686339967747475</v>
      </c>
      <c r="AJ1645" s="12">
        <f t="shared" si="839"/>
        <v>61.68170659719744</v>
      </c>
      <c r="AK1645" s="12"/>
      <c r="AL1645" s="12"/>
      <c r="AM1645" s="12"/>
      <c r="AN1645" s="12"/>
    </row>
    <row r="1646" spans="1:40" x14ac:dyDescent="0.35">
      <c r="A1646" s="12"/>
      <c r="B1646" s="12">
        <f t="shared" ref="B1646:B1709" si="840">B1645+100</f>
        <v>151600</v>
      </c>
      <c r="C1646" s="29" t="str">
        <f t="shared" si="807"/>
        <v>-3.01393942498979E-06+0.0146414390942267i</v>
      </c>
      <c r="D1646" s="28" t="str">
        <f t="shared" si="808"/>
        <v>-5.39908413973278+0.112251033055738i</v>
      </c>
      <c r="E1646" s="12" t="str">
        <f t="shared" si="809"/>
        <v>4200</v>
      </c>
      <c r="F1646" s="12" t="str">
        <f t="shared" si="810"/>
        <v>0.704225352112676</v>
      </c>
      <c r="G1646" s="12" t="str">
        <f t="shared" si="806"/>
        <v>0.704225352112676</v>
      </c>
      <c r="H1646" s="12" t="str">
        <f t="shared" si="811"/>
        <v>7.67600132877649+2.06636304998651i</v>
      </c>
      <c r="I1646" s="12" t="str">
        <f t="shared" si="812"/>
        <v>595.331807855266i</v>
      </c>
      <c r="J1646" s="12" t="str">
        <f t="shared" si="813"/>
        <v>-302.156658220927+128.756458341152i</v>
      </c>
      <c r="K1646" s="12" t="str">
        <f t="shared" si="814"/>
        <v>0.710558379468846-1.66748874718437i</v>
      </c>
      <c r="L1646" s="12" t="str">
        <f t="shared" si="815"/>
        <v>0.036186181178606-0.0714039906127141i</v>
      </c>
      <c r="M1646" s="12" t="str">
        <f t="shared" si="816"/>
        <v>0.746744560647452-1.73889273779708i</v>
      </c>
      <c r="N1646" s="12" t="str">
        <f t="shared" si="817"/>
        <v>-1.90506178513685i</v>
      </c>
      <c r="O1646" s="12" t="str">
        <f t="shared" si="818"/>
        <v>-0.328075372527634-0.944651549483117i</v>
      </c>
      <c r="P1646" s="12" t="str">
        <f t="shared" si="819"/>
        <v>1.32807537252763+0.944651549483117i</v>
      </c>
      <c r="Q1646" s="12" t="str">
        <f t="shared" si="820"/>
        <v>-1.32807537252763+0.960410235653733i</v>
      </c>
      <c r="R1646" s="12" t="str">
        <f t="shared" si="821"/>
        <v>-0.318866838313599-0.941885190167561i</v>
      </c>
      <c r="S1646" s="12" t="str">
        <f t="shared" si="822"/>
        <v>0.195087314478182i</v>
      </c>
      <c r="T1646" s="12" t="str">
        <f t="shared" si="823"/>
        <v>0.183749852296561-0.0622068751627487i</v>
      </c>
      <c r="U1646" s="12" t="str">
        <f t="shared" si="824"/>
        <v>0.001-0.0104983471696501i</v>
      </c>
      <c r="V1646" s="12" t="str">
        <f t="shared" si="825"/>
        <v>0.0015-0.00319098698165656i</v>
      </c>
      <c r="W1646" s="12" t="str">
        <f t="shared" si="826"/>
        <v>0.000925676788058732-0.00250664354731497i</v>
      </c>
      <c r="X1646" s="12" t="str">
        <f t="shared" si="827"/>
        <v>0.00110618856037942-0.00232135798967523i</v>
      </c>
      <c r="Y1646" s="12" t="str">
        <f t="shared" si="828"/>
        <v>0.00029+0.142879633885264i</v>
      </c>
      <c r="Z1646" s="12" t="str">
        <f t="shared" si="829"/>
        <v>-0.197225705974764-0.096398642575218i</v>
      </c>
      <c r="AA1646" s="12" t="str">
        <f t="shared" si="830"/>
        <v>0.847948799738824-85.3654189134982i</v>
      </c>
      <c r="AB1646" s="12" t="str">
        <f t="shared" si="831"/>
        <v>0.458673950370778-0.155279978810921i</v>
      </c>
      <c r="AC1646" s="12" t="str">
        <f t="shared" si="832"/>
        <v>1.07249705007046-0.913539280870951i</v>
      </c>
      <c r="AD1646" s="12" t="str">
        <f t="shared" si="833"/>
        <v>0.31931658643331+0.127206192241339i</v>
      </c>
      <c r="AE1646" s="12" t="str">
        <f t="shared" si="834"/>
        <v>-0.0507149349295339-0.0558700165530829i</v>
      </c>
      <c r="AF1646" s="12" t="str">
        <f t="shared" si="835"/>
        <v>-13.0750854685093-1.95411201693077i</v>
      </c>
      <c r="AG1646" s="12" t="str">
        <f t="shared" si="836"/>
        <v>1.0402897818991-0.0982856419805361i</v>
      </c>
      <c r="AH1646" s="12" t="str">
        <f t="shared" si="837"/>
        <v>0.453083298879564+0.840284604783396i</v>
      </c>
      <c r="AI1646" s="12">
        <f t="shared" si="838"/>
        <v>-0.40308753524332669</v>
      </c>
      <c r="AJ1646" s="12">
        <f t="shared" si="839"/>
        <v>61.666356624651698</v>
      </c>
      <c r="AK1646" s="12"/>
      <c r="AL1646" s="12"/>
      <c r="AM1646" s="12"/>
      <c r="AN1646" s="12"/>
    </row>
    <row r="1647" spans="1:40" x14ac:dyDescent="0.35">
      <c r="A1647" s="12"/>
      <c r="B1647" s="12">
        <f t="shared" si="840"/>
        <v>151700</v>
      </c>
      <c r="C1647" s="29" t="str">
        <f t="shared" si="807"/>
        <v>-3.00996718252518E-06+0.014631787520163i</v>
      </c>
      <c r="D1647" s="28" t="str">
        <f t="shared" si="808"/>
        <v>-5.39908410927892+0.112177037654583i</v>
      </c>
      <c r="E1647" s="12" t="str">
        <f t="shared" si="809"/>
        <v>4200</v>
      </c>
      <c r="F1647" s="12" t="str">
        <f t="shared" si="810"/>
        <v>0.704225352112676</v>
      </c>
      <c r="G1647" s="12" t="str">
        <f t="shared" si="806"/>
        <v>0.704225352112676</v>
      </c>
      <c r="H1647" s="12" t="str">
        <f t="shared" si="811"/>
        <v>7.67673330811103+2.06521423182583i</v>
      </c>
      <c r="I1647" s="12" t="str">
        <f t="shared" si="812"/>
        <v>595.724506936965i</v>
      </c>
      <c r="J1647" s="12" t="str">
        <f t="shared" si="813"/>
        <v>-302.556732949062+128.841390041905i</v>
      </c>
      <c r="K1647" s="12" t="str">
        <f t="shared" si="814"/>
        <v>0.709760408783882-1.66672208665552i</v>
      </c>
      <c r="L1647" s="12" t="str">
        <f t="shared" si="815"/>
        <v>0.0361482247354831-0.071376144325081i</v>
      </c>
      <c r="M1647" s="12" t="str">
        <f t="shared" si="816"/>
        <v>0.745908633519365-1.7380982309806i</v>
      </c>
      <c r="N1647" s="12" t="str">
        <f t="shared" si="817"/>
        <v>-1.90631842219829i</v>
      </c>
      <c r="O1647" s="12" t="str">
        <f t="shared" si="818"/>
        <v>-0.329262197324536-0.944238532052689i</v>
      </c>
      <c r="P1647" s="12" t="str">
        <f t="shared" si="819"/>
        <v>1.32926219732454+0.944238532052689i</v>
      </c>
      <c r="Q1647" s="12" t="str">
        <f t="shared" si="820"/>
        <v>-1.32926219732454+0.962079890145601i</v>
      </c>
      <c r="R1647" s="12" t="str">
        <f t="shared" si="821"/>
        <v>-0.318846314531584-0.941119187642959i</v>
      </c>
      <c r="S1647" s="12" t="str">
        <f t="shared" si="822"/>
        <v>0.195216000041823i</v>
      </c>
      <c r="T1647" s="12" t="str">
        <f t="shared" si="823"/>
        <v>0.183721523374268-0.0622439021509328i</v>
      </c>
      <c r="U1647" s="12" t="str">
        <f t="shared" si="824"/>
        <v>0.001-0.0104914267034868i</v>
      </c>
      <c r="V1647" s="12" t="str">
        <f t="shared" si="825"/>
        <v>0.0015-0.00318888349650056i</v>
      </c>
      <c r="W1647" s="12" t="str">
        <f t="shared" si="826"/>
        <v>0.00092566291700001-0.00250506708261819i</v>
      </c>
      <c r="X1647" s="12" t="str">
        <f t="shared" si="827"/>
        <v>0.00110591193952789-0.00231992443360488i</v>
      </c>
      <c r="Y1647" s="12" t="str">
        <f t="shared" si="828"/>
        <v>0.00029+0.142973881664871i</v>
      </c>
      <c r="Z1647" s="12" t="str">
        <f t="shared" si="829"/>
        <v>-0.196970339789707-0.0963065440178663i</v>
      </c>
      <c r="AA1647" s="12" t="str">
        <f t="shared" si="830"/>
        <v>0.846627914610548-85.3073629649606i</v>
      </c>
      <c r="AB1647" s="12" t="str">
        <f t="shared" si="831"/>
        <v>0.45860323608973-0.155372405088975i</v>
      </c>
      <c r="AC1647" s="12" t="str">
        <f t="shared" si="832"/>
        <v>1.0720236107309-0.912991091736073i</v>
      </c>
      <c r="AD1647" s="12" t="str">
        <f t="shared" si="833"/>
        <v>0.319493221004856+0.127163299570967i</v>
      </c>
      <c r="AE1647" s="12" t="str">
        <f t="shared" si="834"/>
        <v>-0.0506840303942459-0.0558166862773877i</v>
      </c>
      <c r="AF1647" s="12" t="str">
        <f t="shared" si="835"/>
        <v>-13.0758174173899-1.95303719417125i</v>
      </c>
      <c r="AG1647" s="12" t="str">
        <f t="shared" si="836"/>
        <v>1.04024881662695-0.098273820295309i</v>
      </c>
      <c r="AH1647" s="12" t="str">
        <f t="shared" si="837"/>
        <v>0.452984054903666+0.839561703667637i</v>
      </c>
      <c r="AI1647" s="12">
        <f t="shared" si="838"/>
        <v>-0.40930733423996501</v>
      </c>
      <c r="AJ1647" s="12">
        <f t="shared" si="839"/>
        <v>61.650996896750982</v>
      </c>
      <c r="AK1647" s="12"/>
      <c r="AL1647" s="12"/>
      <c r="AM1647" s="12"/>
      <c r="AN1647" s="12"/>
    </row>
    <row r="1648" spans="1:40" x14ac:dyDescent="0.35">
      <c r="A1648" s="12"/>
      <c r="B1648" s="12">
        <f t="shared" si="840"/>
        <v>151800</v>
      </c>
      <c r="C1648" s="29" t="str">
        <f t="shared" si="807"/>
        <v>-3.00600278775565E-06+0.0146221486622691i</v>
      </c>
      <c r="D1648" s="28" t="str">
        <f t="shared" si="808"/>
        <v>-5.39908407888523+0.112103139744063i</v>
      </c>
      <c r="E1648" s="12" t="str">
        <f t="shared" si="809"/>
        <v>4200</v>
      </c>
      <c r="F1648" s="12" t="str">
        <f t="shared" si="810"/>
        <v>0.704225352112676</v>
      </c>
      <c r="G1648" s="12" t="str">
        <f t="shared" si="806"/>
        <v>0.704225352112676</v>
      </c>
      <c r="H1648" s="12" t="str">
        <f t="shared" si="811"/>
        <v>7.6774639921297+2.06406655001628i</v>
      </c>
      <c r="I1648" s="12" t="str">
        <f t="shared" si="812"/>
        <v>596.117206018663i</v>
      </c>
      <c r="J1648" s="12" t="str">
        <f t="shared" si="813"/>
        <v>-302.957071491722+128.926321742658i</v>
      </c>
      <c r="K1648" s="12" t="str">
        <f t="shared" si="814"/>
        <v>0.708963703915915-1.66595590899592i</v>
      </c>
      <c r="L1648" s="12" t="str">
        <f t="shared" si="815"/>
        <v>0.036110322885205-0.0713483070954124i</v>
      </c>
      <c r="M1648" s="12" t="str">
        <f t="shared" si="816"/>
        <v>0.74507402680112-1.73730421609133i</v>
      </c>
      <c r="N1648" s="12" t="str">
        <f t="shared" si="817"/>
        <v>-1.90757505925972i</v>
      </c>
      <c r="O1648" s="12" t="str">
        <f t="shared" si="818"/>
        <v>-0.330448502171476-0.943824023540738i</v>
      </c>
      <c r="P1648" s="12" t="str">
        <f t="shared" si="819"/>
        <v>1.33044850217148+0.943824023540738i</v>
      </c>
      <c r="Q1648" s="12" t="str">
        <f t="shared" si="820"/>
        <v>-1.33044850217148+0.963751035718982i</v>
      </c>
      <c r="R1648" s="12" t="str">
        <f t="shared" si="821"/>
        <v>-0.318825773221995-0.940354091613002i</v>
      </c>
      <c r="S1648" s="12" t="str">
        <f t="shared" si="822"/>
        <v>0.195344685605462i</v>
      </c>
      <c r="T1648" s="12" t="str">
        <f t="shared" si="823"/>
        <v>0.183693174383952-0.0622809204329689i</v>
      </c>
      <c r="U1648" s="12" t="str">
        <f t="shared" si="824"/>
        <v>0.001-0.0104845153551973i</v>
      </c>
      <c r="V1648" s="12" t="str">
        <f t="shared" si="825"/>
        <v>0.0015-0.00318678278273475i</v>
      </c>
      <c r="W1648" s="12" t="str">
        <f t="shared" si="826"/>
        <v>0.000925649037977223-0.00250349273850166i</v>
      </c>
      <c r="X1648" s="12" t="str">
        <f t="shared" si="827"/>
        <v>0.00110563582600537-0.0023184927627018i</v>
      </c>
      <c r="Y1648" s="12" t="str">
        <f t="shared" si="828"/>
        <v>0.00029+0.143068129444479i</v>
      </c>
      <c r="Z1648" s="12" t="str">
        <f t="shared" si="829"/>
        <v>-0.196715481700411-0.0962146219707348i</v>
      </c>
      <c r="AA1648" s="12" t="str">
        <f t="shared" si="830"/>
        <v>0.845310165759973-85.249387051541i</v>
      </c>
      <c r="AB1648" s="12" t="str">
        <f t="shared" si="831"/>
        <v>0.458532471715148-0.155464809634857i</v>
      </c>
      <c r="AC1648" s="12" t="str">
        <f t="shared" si="832"/>
        <v>1.0715509658874-0.912443188066018i</v>
      </c>
      <c r="AD1648" s="12" t="str">
        <f t="shared" si="833"/>
        <v>0.319669838883882+0.127120185246715i</v>
      </c>
      <c r="AE1648" s="12" t="str">
        <f t="shared" si="834"/>
        <v>-0.0506531857727733-0.0557634211783115i</v>
      </c>
      <c r="AF1648" s="12" t="str">
        <f t="shared" si="835"/>
        <v>-13.0765480710149-1.95196341027222i</v>
      </c>
      <c r="AG1648" s="12" t="str">
        <f t="shared" si="836"/>
        <v>1.04020783969994-0.0982620106566496i</v>
      </c>
      <c r="AH1648" s="12" t="str">
        <f t="shared" si="837"/>
        <v>0.452885056857104+0.838839687479617i</v>
      </c>
      <c r="AI1648" s="12">
        <f t="shared" si="838"/>
        <v>-0.41552280517988199</v>
      </c>
      <c r="AJ1648" s="12">
        <f t="shared" si="839"/>
        <v>61.635627410081227</v>
      </c>
      <c r="AK1648" s="12"/>
      <c r="AL1648" s="12"/>
      <c r="AM1648" s="12"/>
      <c r="AN1648" s="12"/>
    </row>
    <row r="1649" spans="1:40" x14ac:dyDescent="0.35">
      <c r="A1649" s="12"/>
      <c r="B1649" s="12">
        <f t="shared" si="840"/>
        <v>151900</v>
      </c>
      <c r="C1649" s="29" t="str">
        <f t="shared" si="807"/>
        <v>-0.0000030020462200226+0.0146125224954307i</v>
      </c>
      <c r="D1649" s="28" t="str">
        <f t="shared" si="808"/>
        <v>-5.39908404855154+0.112029339131635i</v>
      </c>
      <c r="E1649" s="12" t="str">
        <f t="shared" si="809"/>
        <v>4200</v>
      </c>
      <c r="F1649" s="12" t="str">
        <f t="shared" si="810"/>
        <v>0.704225352112676</v>
      </c>
      <c r="G1649" s="12" t="str">
        <f t="shared" si="806"/>
        <v>0.704225352112676</v>
      </c>
      <c r="H1649" s="12" t="str">
        <f t="shared" si="811"/>
        <v>7.67819338379304+2.06292000317524i</v>
      </c>
      <c r="I1649" s="12" t="str">
        <f t="shared" si="812"/>
        <v>596.509905100362i</v>
      </c>
      <c r="J1649" s="12" t="str">
        <f t="shared" si="813"/>
        <v>-303.357673848908+129.01125344341i</v>
      </c>
      <c r="K1649" s="12" t="str">
        <f t="shared" si="814"/>
        <v>0.708168262373201-1.66519021428926i</v>
      </c>
      <c r="L1649" s="12" t="str">
        <f t="shared" si="815"/>
        <v>0.03607247553471-0.0713204789528877i</v>
      </c>
      <c r="M1649" s="12" t="str">
        <f t="shared" si="816"/>
        <v>0.744240737907911-1.73651069324215i</v>
      </c>
      <c r="N1649" s="12" t="str">
        <f t="shared" si="817"/>
        <v>-1.90883169632116i</v>
      </c>
      <c r="O1649" s="12" t="str">
        <f t="shared" si="818"/>
        <v>-0.331634285195136-0.943408024601822i</v>
      </c>
      <c r="P1649" s="12" t="str">
        <f t="shared" si="819"/>
        <v>1.33163428519514+0.943408024601822i</v>
      </c>
      <c r="Q1649" s="12" t="str">
        <f t="shared" si="820"/>
        <v>-1.33163428519514+0.965423671719338i</v>
      </c>
      <c r="R1649" s="12" t="str">
        <f t="shared" si="821"/>
        <v>-0.318805214376058-0.939589900274065i</v>
      </c>
      <c r="S1649" s="12" t="str">
        <f t="shared" si="822"/>
        <v>0.195473371169102i</v>
      </c>
      <c r="T1649" s="12" t="str">
        <f t="shared" si="823"/>
        <v>0.183664805323012-0.0623179300003763i</v>
      </c>
      <c r="U1649" s="12" t="str">
        <f t="shared" si="824"/>
        <v>0.001-0.0104776131067739i</v>
      </c>
      <c r="V1649" s="12" t="str">
        <f t="shared" si="825"/>
        <v>0.0015-0.00318468483488569i</v>
      </c>
      <c r="W1649" s="12" t="str">
        <f t="shared" si="826"/>
        <v>0.000925635150992559-0.00250192051076523i</v>
      </c>
      <c r="X1649" s="12" t="str">
        <f t="shared" si="827"/>
        <v>0.00110536021847602-0.00231706297335025i</v>
      </c>
      <c r="Y1649" s="12" t="str">
        <f t="shared" si="828"/>
        <v>0.00029+0.143162377224087i</v>
      </c>
      <c r="Z1649" s="12" t="str">
        <f t="shared" si="829"/>
        <v>-0.196461130355962-0.0961228759331405i</v>
      </c>
      <c r="AA1649" s="12" t="str">
        <f t="shared" si="830"/>
        <v>0.843995543156433-85.1914910057558i</v>
      </c>
      <c r="AB1649" s="12" t="str">
        <f t="shared" si="831"/>
        <v>0.45846165724054-0.155557192427399i</v>
      </c>
      <c r="AC1649" s="12" t="str">
        <f t="shared" si="832"/>
        <v>1.07107911402628-0.911895569918765i</v>
      </c>
      <c r="AD1649" s="12" t="str">
        <f t="shared" si="833"/>
        <v>0.319846439815232+0.127076849237358i</v>
      </c>
      <c r="AE1649" s="12" t="str">
        <f t="shared" si="834"/>
        <v>-0.0506224008932135-0.0557102210952617i</v>
      </c>
      <c r="AF1649" s="12" t="str">
        <f t="shared" si="835"/>
        <v>-13.0772774323446-1.95089066404361i</v>
      </c>
      <c r="AG1649" s="12" t="str">
        <f t="shared" si="836"/>
        <v>1.04016685112732-0.0982502129589785i</v>
      </c>
      <c r="AH1649" s="12" t="str">
        <f t="shared" si="837"/>
        <v>0.452786304063368+0.838118553988087i</v>
      </c>
      <c r="AI1649" s="12">
        <f t="shared" si="838"/>
        <v>-0.42173395656006313</v>
      </c>
      <c r="AJ1649" s="12">
        <f t="shared" si="839"/>
        <v>61.620248161243012</v>
      </c>
      <c r="AK1649" s="12"/>
      <c r="AL1649" s="12"/>
      <c r="AM1649" s="12"/>
      <c r="AN1649" s="12"/>
    </row>
    <row r="1650" spans="1:40" x14ac:dyDescent="0.35">
      <c r="A1650" s="12"/>
      <c r="B1650" s="12">
        <f t="shared" si="840"/>
        <v>152000</v>
      </c>
      <c r="C1650" s="29" t="str">
        <f t="shared" si="807"/>
        <v>-2.99809745873534E-06+0.0146029089945997i</v>
      </c>
      <c r="D1650" s="28" t="str">
        <f t="shared" si="808"/>
        <v>-5.3990840182777+0.111955635625264i</v>
      </c>
      <c r="E1650" s="12" t="str">
        <f t="shared" si="809"/>
        <v>4200</v>
      </c>
      <c r="F1650" s="12" t="str">
        <f t="shared" si="810"/>
        <v>0.704225352112676</v>
      </c>
      <c r="G1650" s="12" t="str">
        <f t="shared" si="806"/>
        <v>0.704225352112676</v>
      </c>
      <c r="H1650" s="12" t="str">
        <f t="shared" si="811"/>
        <v>7.67892148605348+2.06177458992134i</v>
      </c>
      <c r="I1650" s="12" t="str">
        <f t="shared" si="812"/>
        <v>596.902604182061i</v>
      </c>
      <c r="J1650" s="12" t="str">
        <f t="shared" si="813"/>
        <v>-303.75854002062+129.096185144163i</v>
      </c>
      <c r="K1650" s="12" t="str">
        <f t="shared" si="814"/>
        <v>0.70737408166958-1.66442500261669i</v>
      </c>
      <c r="L1650" s="12" t="str">
        <f t="shared" si="815"/>
        <v>0.0360346825911005-0.0712926599265264i</v>
      </c>
      <c r="M1650" s="12" t="str">
        <f t="shared" si="816"/>
        <v>0.743408764260681-1.73571766254322i</v>
      </c>
      <c r="N1650" s="12" t="str">
        <f t="shared" si="817"/>
        <v>-1.91008833338259i</v>
      </c>
      <c r="O1650" s="12" t="str">
        <f t="shared" si="818"/>
        <v>-0.332819544522983-0.942990535892866i</v>
      </c>
      <c r="P1650" s="12" t="str">
        <f t="shared" si="819"/>
        <v>1.33281954452298+0.942990535892866i</v>
      </c>
      <c r="Q1650" s="12" t="str">
        <f t="shared" si="820"/>
        <v>-1.33281954452298+0.967097797489724i</v>
      </c>
      <c r="R1650" s="12" t="str">
        <f t="shared" si="821"/>
        <v>-0.318784637984983-0.93882661182729i</v>
      </c>
      <c r="S1650" s="12" t="str">
        <f t="shared" si="822"/>
        <v>0.195602056732743i</v>
      </c>
      <c r="T1650" s="12" t="str">
        <f t="shared" si="823"/>
        <v>0.18363641618885-0.0623549308446656i</v>
      </c>
      <c r="U1650" s="12" t="str">
        <f t="shared" si="824"/>
        <v>0.001-0.0104707199402563i</v>
      </c>
      <c r="V1650" s="12" t="str">
        <f t="shared" si="825"/>
        <v>0.0015-0.00318258964749431i</v>
      </c>
      <c r="W1650" s="12" t="str">
        <f t="shared" si="826"/>
        <v>0.000925621256048222-0.00250035039521994i</v>
      </c>
      <c r="X1650" s="12" t="str">
        <f t="shared" si="827"/>
        <v>0.00110508511560838-0.00231563506194375i</v>
      </c>
      <c r="Y1650" s="12" t="str">
        <f t="shared" si="828"/>
        <v>0.00029+0.143256625003695i</v>
      </c>
      <c r="Z1650" s="12" t="str">
        <f t="shared" si="829"/>
        <v>-0.196207284409945-0.0960313054062451i</v>
      </c>
      <c r="AA1650" s="12" t="str">
        <f t="shared" si="830"/>
        <v>0.842684036809494-85.133674660594i</v>
      </c>
      <c r="AB1650" s="12" t="str">
        <f t="shared" si="831"/>
        <v>0.458390792659421-0.155649553445408i</v>
      </c>
      <c r="AC1650" s="12" t="str">
        <f t="shared" si="832"/>
        <v>1.07060805363725-0.911348237350722i</v>
      </c>
      <c r="AD1650" s="12" t="str">
        <f t="shared" si="833"/>
        <v>0.320023023543632+0.127033291511938i</v>
      </c>
      <c r="AE1650" s="12" t="str">
        <f t="shared" si="834"/>
        <v>-0.0505916755842123-0.0556570858681627i</v>
      </c>
      <c r="AF1650" s="12" t="str">
        <f t="shared" si="835"/>
        <v>-13.0780055043312-1.94981895429608i</v>
      </c>
      <c r="AG1650" s="12" t="str">
        <f t="shared" si="836"/>
        <v>1.04012585091846-0.098238427096973i</v>
      </c>
      <c r="AH1650" s="12" t="str">
        <f t="shared" si="837"/>
        <v>0.452687795847429+0.837398300968571i</v>
      </c>
      <c r="AI1650" s="12">
        <f t="shared" si="838"/>
        <v>-0.42794079686141562</v>
      </c>
      <c r="AJ1650" s="12">
        <f t="shared" si="839"/>
        <v>61.6048591468521</v>
      </c>
      <c r="AK1650" s="12"/>
      <c r="AL1650" s="12"/>
      <c r="AM1650" s="12"/>
      <c r="AN1650" s="12"/>
    </row>
    <row r="1651" spans="1:40" x14ac:dyDescent="0.35">
      <c r="A1651" s="12"/>
      <c r="B1651" s="12">
        <f t="shared" si="840"/>
        <v>152100</v>
      </c>
      <c r="C1651" s="29" t="str">
        <f t="shared" si="807"/>
        <v>-2.99415648337085E-06+0.0145933081347938i</v>
      </c>
      <c r="D1651" s="28" t="str">
        <f t="shared" si="808"/>
        <v>-5.39908398806355+0.111882029033419i</v>
      </c>
      <c r="E1651" s="12" t="str">
        <f t="shared" si="809"/>
        <v>4200</v>
      </c>
      <c r="F1651" s="12" t="str">
        <f t="shared" si="810"/>
        <v>0.704225352112676</v>
      </c>
      <c r="G1651" s="12" t="str">
        <f t="shared" si="806"/>
        <v>0.704225352112676</v>
      </c>
      <c r="H1651" s="12" t="str">
        <f t="shared" si="811"/>
        <v>7.67964830185529+2.06063030887451i</v>
      </c>
      <c r="I1651" s="12" t="str">
        <f t="shared" si="812"/>
        <v>597.295303263759i</v>
      </c>
      <c r="J1651" s="12" t="str">
        <f t="shared" si="813"/>
        <v>-304.159670006857+129.181116844916i</v>
      </c>
      <c r="K1651" s="12" t="str">
        <f t="shared" si="814"/>
        <v>0.706581159324441-1.66366027405686i</v>
      </c>
      <c r="L1651" s="12" t="str">
        <f t="shared" si="815"/>
        <v>0.0359969439616429-0.0712648500451889i</v>
      </c>
      <c r="M1651" s="12" t="str">
        <f t="shared" si="816"/>
        <v>0.742578103286084-1.73492512410205i</v>
      </c>
      <c r="N1651" s="12" t="str">
        <f t="shared" si="817"/>
        <v>-1.91134497044403i</v>
      </c>
      <c r="O1651" s="12" t="str">
        <f t="shared" si="818"/>
        <v>-0.334004278283349-0.942571558073136i</v>
      </c>
      <c r="P1651" s="12" t="str">
        <f t="shared" si="819"/>
        <v>1.33400427828335+0.942571558073136i</v>
      </c>
      <c r="Q1651" s="12" t="str">
        <f t="shared" si="820"/>
        <v>-1.33400427828335+0.968773412370894i</v>
      </c>
      <c r="R1651" s="12" t="str">
        <f t="shared" si="821"/>
        <v>-0.318764044039983-0.938064224478518i</v>
      </c>
      <c r="S1651" s="12" t="str">
        <f t="shared" si="822"/>
        <v>0.195730742296382i</v>
      </c>
      <c r="T1651" s="12" t="str">
        <f t="shared" si="823"/>
        <v>0.18360800697886-0.0623919229573425i</v>
      </c>
      <c r="U1651" s="12" t="str">
        <f t="shared" si="824"/>
        <v>0.001-0.0104638358377314i</v>
      </c>
      <c r="V1651" s="12" t="str">
        <f t="shared" si="825"/>
        <v>0.0015-0.00318049721511594i</v>
      </c>
      <c r="W1651" s="12" t="str">
        <f t="shared" si="826"/>
        <v>0.000925607353146373-0.00249878238768778i</v>
      </c>
      <c r="X1651" s="12" t="str">
        <f t="shared" si="827"/>
        <v>0.00110481051607523-0.00231420902488487i</v>
      </c>
      <c r="Y1651" s="12" t="str">
        <f t="shared" si="828"/>
        <v>0.00029+0.143350872783302i</v>
      </c>
      <c r="Z1651" s="12" t="str">
        <f t="shared" si="829"/>
        <v>-0.195953942520418-0.0959399098930338i</v>
      </c>
      <c r="AA1651" s="12" t="str">
        <f t="shared" si="830"/>
        <v>0.841375636768654-85.0759378495138i</v>
      </c>
      <c r="AB1651" s="12" t="str">
        <f t="shared" si="831"/>
        <v>0.458319877965286-0.155741892667683i</v>
      </c>
      <c r="AC1651" s="12" t="str">
        <f t="shared" si="832"/>
        <v>1.0701377832134-0.910801190416713i</v>
      </c>
      <c r="AD1651" s="12" t="str">
        <f t="shared" si="833"/>
        <v>0.32019958981368+0.126989512039741i</v>
      </c>
      <c r="AE1651" s="12" t="str">
        <f t="shared" si="834"/>
        <v>-0.0505610096749581-0.0556040153374421i</v>
      </c>
      <c r="AF1651" s="12" t="str">
        <f t="shared" si="835"/>
        <v>-13.0787322899188-1.94874827984109i</v>
      </c>
      <c r="AG1651" s="12" t="str">
        <f t="shared" si="836"/>
        <v>1.04008483908273-0.0982266529655605i</v>
      </c>
      <c r="AH1651" s="12" t="str">
        <f t="shared" si="837"/>
        <v>0.452589531535767+0.836678926203287i</v>
      </c>
      <c r="AI1651" s="12">
        <f t="shared" si="838"/>
        <v>-0.43414333454910159</v>
      </c>
      <c r="AJ1651" s="12">
        <f t="shared" si="839"/>
        <v>61.589460363536091</v>
      </c>
      <c r="AK1651" s="12"/>
      <c r="AL1651" s="12"/>
      <c r="AM1651" s="12"/>
      <c r="AN1651" s="12"/>
    </row>
    <row r="1652" spans="1:40" x14ac:dyDescent="0.35">
      <c r="A1652" s="12"/>
      <c r="B1652" s="12">
        <f t="shared" si="840"/>
        <v>152200</v>
      </c>
      <c r="C1652" s="29" t="str">
        <f t="shared" si="807"/>
        <v>-2.99022327347349E-06+0.0145837198910964i</v>
      </c>
      <c r="D1652" s="28" t="str">
        <f t="shared" si="808"/>
        <v>-5.39908395790894+0.111808519165072i</v>
      </c>
      <c r="E1652" s="12" t="str">
        <f t="shared" si="809"/>
        <v>4200</v>
      </c>
      <c r="F1652" s="12" t="str">
        <f t="shared" si="810"/>
        <v>0.704225352112676</v>
      </c>
      <c r="G1652" s="12" t="str">
        <f t="shared" si="806"/>
        <v>0.704225352112676</v>
      </c>
      <c r="H1652" s="12" t="str">
        <f t="shared" si="811"/>
        <v>7.68037383413466+2.05948715865594i</v>
      </c>
      <c r="I1652" s="12" t="str">
        <f t="shared" si="812"/>
        <v>597.688002345458i</v>
      </c>
      <c r="J1652" s="12" t="str">
        <f t="shared" si="813"/>
        <v>-304.56106380762+129.266048545669i</v>
      </c>
      <c r="K1652" s="12" t="str">
        <f t="shared" si="814"/>
        <v>0.705789492862721-1.66289602868589i</v>
      </c>
      <c r="L1652" s="12" t="str">
        <f t="shared" si="815"/>
        <v>0.0359592595537678-0.0712370493375776i</v>
      </c>
      <c r="M1652" s="12" t="str">
        <f t="shared" si="816"/>
        <v>0.741748752416489-1.73413307802347i</v>
      </c>
      <c r="N1652" s="12" t="str">
        <f t="shared" si="817"/>
        <v>-1.91260160750547i</v>
      </c>
      <c r="O1652" s="12" t="str">
        <f t="shared" si="818"/>
        <v>-0.33518848460537-0.942151091804258i</v>
      </c>
      <c r="P1652" s="12" t="str">
        <f t="shared" si="819"/>
        <v>1.33518848460537+0.942151091804258i</v>
      </c>
      <c r="Q1652" s="12" t="str">
        <f t="shared" si="820"/>
        <v>-1.33518848460537+0.970450515701212i</v>
      </c>
      <c r="R1652" s="12" t="str">
        <f t="shared" si="821"/>
        <v>-0.318743432532246-0.937302736438322i</v>
      </c>
      <c r="S1652" s="12" t="str">
        <f t="shared" si="822"/>
        <v>0.195859427860021i</v>
      </c>
      <c r="T1652" s="12" t="str">
        <f t="shared" si="823"/>
        <v>0.183579577690442-0.0624289063299049i</v>
      </c>
      <c r="U1652" s="12" t="str">
        <f t="shared" si="824"/>
        <v>0.001-0.0104569607813335i</v>
      </c>
      <c r="V1652" s="12" t="str">
        <f t="shared" si="825"/>
        <v>0.0015-0.0031784075323202i</v>
      </c>
      <c r="W1652" s="12" t="str">
        <f t="shared" si="826"/>
        <v>0.000925593442289226-0.00249721648400169i</v>
      </c>
      <c r="X1652" s="12" t="str">
        <f t="shared" si="827"/>
        <v>0.00110453641855372-0.00231278485858523i</v>
      </c>
      <c r="Y1652" s="12" t="str">
        <f t="shared" si="828"/>
        <v>0.00029+0.14344512056291i</v>
      </c>
      <c r="Z1652" s="12" t="str">
        <f t="shared" si="829"/>
        <v>-0.19570110334989-0.0958486888983207i</v>
      </c>
      <c r="AA1652" s="12" t="str">
        <f t="shared" si="830"/>
        <v>0.840070333123249-85.0182804064413i</v>
      </c>
      <c r="AB1652" s="12" t="str">
        <f t="shared" si="831"/>
        <v>0.458248913151644-0.155834210072999i</v>
      </c>
      <c r="AC1652" s="12" t="str">
        <f t="shared" si="832"/>
        <v>1.0696683012512-0.910254429170026i</v>
      </c>
      <c r="AD1652" s="12" t="str">
        <f t="shared" si="833"/>
        <v>0.320376138369854+0.126945510790322i</v>
      </c>
      <c r="AE1652" s="12" t="str">
        <f t="shared" si="834"/>
        <v>-0.0505304029951773-0.0555510093440388i</v>
      </c>
      <c r="AF1652" s="12" t="str">
        <f t="shared" si="835"/>
        <v>-13.0794577920436-1.94767863949087i</v>
      </c>
      <c r="AG1652" s="12" t="str">
        <f t="shared" si="836"/>
        <v>1.04004381562962-0.0982148904599211i</v>
      </c>
      <c r="AH1652" s="12" t="str">
        <f t="shared" si="837"/>
        <v>0.452491510456265+0.835960427481141i</v>
      </c>
      <c r="AI1652" s="12">
        <f t="shared" si="838"/>
        <v>-0.44034157807287377</v>
      </c>
      <c r="AJ1652" s="12">
        <f t="shared" si="839"/>
        <v>61.574051807940215</v>
      </c>
      <c r="AK1652" s="12"/>
      <c r="AL1652" s="12"/>
      <c r="AM1652" s="12"/>
      <c r="AN1652" s="12"/>
    </row>
    <row r="1653" spans="1:40" x14ac:dyDescent="0.35">
      <c r="A1653" s="12"/>
      <c r="B1653" s="12">
        <f t="shared" si="840"/>
        <v>152300</v>
      </c>
      <c r="C1653" s="29" t="str">
        <f t="shared" si="807"/>
        <v>-0.0000029862978086548+0.0145741442386565i</v>
      </c>
      <c r="D1653" s="28" t="str">
        <f t="shared" si="808"/>
        <v>-5.39908392781372+0.1117351058297i</v>
      </c>
      <c r="E1653" s="12" t="str">
        <f t="shared" si="809"/>
        <v>4200</v>
      </c>
      <c r="F1653" s="12" t="str">
        <f t="shared" si="810"/>
        <v>0.704225352112676</v>
      </c>
      <c r="G1653" s="12" t="str">
        <f t="shared" si="806"/>
        <v>0.704225352112676</v>
      </c>
      <c r="H1653" s="12" t="str">
        <f t="shared" si="811"/>
        <v>7.68109808581967+2.05834513788811i</v>
      </c>
      <c r="I1653" s="12" t="str">
        <f t="shared" si="812"/>
        <v>598.080701427157i</v>
      </c>
      <c r="J1653" s="12" t="str">
        <f t="shared" si="813"/>
        <v>-304.962721422909+129.350980246421i</v>
      </c>
      <c r="K1653" s="12" t="str">
        <f t="shared" si="814"/>
        <v>0.704999079814886-1.66213226657742i</v>
      </c>
      <c r="L1653" s="12" t="str">
        <f t="shared" si="815"/>
        <v>0.0359216292750686-0.0712092578322364i</v>
      </c>
      <c r="M1653" s="12" t="str">
        <f t="shared" si="816"/>
        <v>0.740920709089955-1.73334152440966i</v>
      </c>
      <c r="N1653" s="12" t="str">
        <f t="shared" si="817"/>
        <v>-1.9138582445669i</v>
      </c>
      <c r="O1653" s="12" t="str">
        <f t="shared" si="818"/>
        <v>-0.336372161619013-0.941729137750209i</v>
      </c>
      <c r="P1653" s="12" t="str">
        <f t="shared" si="819"/>
        <v>1.33637216161901+0.941729137750209i</v>
      </c>
      <c r="Q1653" s="12" t="str">
        <f t="shared" si="820"/>
        <v>-1.33637216161901+0.972129106816691i</v>
      </c>
      <c r="R1653" s="12" t="str">
        <f t="shared" si="821"/>
        <v>-0.318722803452959-0.936542145921967i</v>
      </c>
      <c r="S1653" s="12" t="str">
        <f t="shared" si="822"/>
        <v>0.195988113423662i</v>
      </c>
      <c r="T1653" s="12" t="str">
        <f t="shared" si="823"/>
        <v>0.183551128320994-0.0624658809538461i</v>
      </c>
      <c r="U1653" s="12" t="str">
        <f t="shared" si="824"/>
        <v>0.001-0.0104500947532433i</v>
      </c>
      <c r="V1653" s="12" t="str">
        <f t="shared" si="825"/>
        <v>0.0015-0.00317632059369097i</v>
      </c>
      <c r="W1653" s="12" t="str">
        <f t="shared" si="826"/>
        <v>0.000925579523478965-0.0024956526800056i</v>
      </c>
      <c r="X1653" s="12" t="str">
        <f t="shared" si="827"/>
        <v>0.00110426282172524-0.0023113625594655i</v>
      </c>
      <c r="Y1653" s="12" t="str">
        <f t="shared" si="828"/>
        <v>0.00029+0.143539368342518i</v>
      </c>
      <c r="Z1653" s="12" t="str">
        <f t="shared" si="829"/>
        <v>-0.195448765565315-0.0957576419287341i</v>
      </c>
      <c r="AA1653" s="12" t="str">
        <f t="shared" si="830"/>
        <v>0.838768116002261-84.960702165772i</v>
      </c>
      <c r="AB1653" s="12" t="str">
        <f t="shared" si="831"/>
        <v>0.458177898212001-0.155926505640122i</v>
      </c>
      <c r="AC1653" s="12" t="str">
        <f t="shared" si="832"/>
        <v>1.06919960625046-0.909707953662402i</v>
      </c>
      <c r="AD1653" s="12" t="str">
        <f t="shared" si="833"/>
        <v>0.320552668956514+0.126901287733496i</v>
      </c>
      <c r="AE1653" s="12" t="str">
        <f t="shared" si="834"/>
        <v>-0.0504998553751384-0.0554980677293986i</v>
      </c>
      <c r="AF1653" s="12" t="str">
        <f t="shared" si="835"/>
        <v>-13.0801820136334-1.94661003205841i</v>
      </c>
      <c r="AG1653" s="12" t="str">
        <f t="shared" si="836"/>
        <v>1.04000278056867-0.0982031394754905i</v>
      </c>
      <c r="AH1653" s="12" t="str">
        <f t="shared" si="837"/>
        <v>0.452393731938295+0.835242802597727i</v>
      </c>
      <c r="AI1653" s="12">
        <f t="shared" si="838"/>
        <v>-0.4465355358665295</v>
      </c>
      <c r="AJ1653" s="12">
        <f t="shared" si="839"/>
        <v>61.55863347672318</v>
      </c>
      <c r="AK1653" s="12"/>
      <c r="AL1653" s="12"/>
      <c r="AM1653" s="12"/>
      <c r="AN1653" s="12"/>
    </row>
    <row r="1654" spans="1:40" x14ac:dyDescent="0.35">
      <c r="A1654" s="12"/>
      <c r="B1654" s="12">
        <f t="shared" si="840"/>
        <v>152400</v>
      </c>
      <c r="C1654" s="29" t="str">
        <f t="shared" si="807"/>
        <v>-2.98238006859315E-06+0.0145645811526879i</v>
      </c>
      <c r="D1654" s="28" t="str">
        <f t="shared" si="808"/>
        <v>-5.39908389777771+0.111661788837274i</v>
      </c>
      <c r="E1654" s="12" t="str">
        <f t="shared" si="809"/>
        <v>4200</v>
      </c>
      <c r="F1654" s="12" t="str">
        <f t="shared" si="810"/>
        <v>0.704225352112676</v>
      </c>
      <c r="G1654" s="12" t="str">
        <f t="shared" si="806"/>
        <v>0.704225352112676</v>
      </c>
      <c r="H1654" s="12" t="str">
        <f t="shared" si="811"/>
        <v>7.68182105983034+2.05720424519474i</v>
      </c>
      <c r="I1654" s="12" t="str">
        <f t="shared" si="812"/>
        <v>598.473400508856i</v>
      </c>
      <c r="J1654" s="12" t="str">
        <f t="shared" si="813"/>
        <v>-305.364642852723+129.435911947174i</v>
      </c>
      <c r="K1654" s="12" t="str">
        <f t="shared" si="814"/>
        <v>0.704209917716938-1.66136898780256i</v>
      </c>
      <c r="L1654" s="12" t="str">
        <f t="shared" si="815"/>
        <v>0.0358840530333023-0.0711814755575523i</v>
      </c>
      <c r="M1654" s="12" t="str">
        <f t="shared" si="816"/>
        <v>0.74009397075024-1.73255046336011i</v>
      </c>
      <c r="N1654" s="12" t="str">
        <f t="shared" si="817"/>
        <v>-1.91511488162834i</v>
      </c>
      <c r="O1654" s="12" t="str">
        <f t="shared" si="818"/>
        <v>-0.337555307455108-0.941305696577306i</v>
      </c>
      <c r="P1654" s="12" t="str">
        <f t="shared" si="819"/>
        <v>1.33755530745511+0.941305696577306i</v>
      </c>
      <c r="Q1654" s="12" t="str">
        <f t="shared" si="820"/>
        <v>-1.33755530745511+0.973809185051034i</v>
      </c>
      <c r="R1654" s="12" t="str">
        <f t="shared" si="821"/>
        <v>-0.318702156793305-0.935782451149377i</v>
      </c>
      <c r="S1654" s="12" t="str">
        <f t="shared" si="822"/>
        <v>0.196116798987302i</v>
      </c>
      <c r="T1654" s="12" t="str">
        <f t="shared" si="823"/>
        <v>0.183522658867907-0.0625028468206522i</v>
      </c>
      <c r="U1654" s="12" t="str">
        <f t="shared" si="824"/>
        <v>0.001-0.0104432377356887i</v>
      </c>
      <c r="V1654" s="12" t="str">
        <f t="shared" si="825"/>
        <v>0.0015-0.00317423639382634i</v>
      </c>
      <c r="W1654" s="12" t="str">
        <f t="shared" si="826"/>
        <v>0.000925565596717785-0.00249409097155434i</v>
      </c>
      <c r="X1654" s="12" t="str">
        <f t="shared" si="827"/>
        <v>0.00110398972427547-0.00230994212395541i</v>
      </c>
      <c r="Y1654" s="12" t="str">
        <f t="shared" si="828"/>
        <v>0.00029+0.143633616122125i</v>
      </c>
      <c r="Z1654" s="12" t="str">
        <f t="shared" si="829"/>
        <v>-0.195196927838068-0.0956667684927092i</v>
      </c>
      <c r="AA1654" s="12" t="str">
        <f t="shared" si="830"/>
        <v>0.837468975574066-84.9032029623644i</v>
      </c>
      <c r="AB1654" s="12" t="str">
        <f t="shared" si="831"/>
        <v>0.458106833139844-0.156018779347801i</v>
      </c>
      <c r="AC1654" s="12" t="str">
        <f t="shared" si="832"/>
        <v>1.06873169671437-0.909161763943989i</v>
      </c>
      <c r="AD1654" s="12" t="str">
        <f t="shared" si="833"/>
        <v>0.320729181317897+0.126856842839315i</v>
      </c>
      <c r="AE1654" s="12" t="str">
        <f t="shared" si="834"/>
        <v>-0.0504693666456474-0.0554451903354663i</v>
      </c>
      <c r="AF1654" s="12" t="str">
        <f t="shared" si="835"/>
        <v>-13.0809049576081-1.94554245635747i</v>
      </c>
      <c r="AG1654" s="12" t="str">
        <f t="shared" si="836"/>
        <v>1.03996173390947-0.0981913999079524i</v>
      </c>
      <c r="AH1654" s="12" t="str">
        <f t="shared" si="837"/>
        <v>0.452296195312722+0.834526049355245i</v>
      </c>
      <c r="AI1654" s="12">
        <f t="shared" si="838"/>
        <v>-0.45272521634839025</v>
      </c>
      <c r="AJ1654" s="12">
        <f t="shared" si="839"/>
        <v>61.543205366555078</v>
      </c>
      <c r="AK1654" s="12"/>
      <c r="AL1654" s="12"/>
      <c r="AM1654" s="12"/>
      <c r="AN1654" s="12"/>
    </row>
    <row r="1655" spans="1:40" x14ac:dyDescent="0.35">
      <c r="A1655" s="12"/>
      <c r="B1655" s="12">
        <f t="shared" si="840"/>
        <v>152500</v>
      </c>
      <c r="C1655" s="29" t="str">
        <f t="shared" si="807"/>
        <v>-2.97847003303352E-06+0.0145550306084699i</v>
      </c>
      <c r="D1655" s="28" t="str">
        <f t="shared" si="808"/>
        <v>-5.39908386780077+0.111588567998269i</v>
      </c>
      <c r="E1655" s="12" t="str">
        <f t="shared" si="809"/>
        <v>4200</v>
      </c>
      <c r="F1655" s="12" t="str">
        <f t="shared" si="810"/>
        <v>0.704225352112676</v>
      </c>
      <c r="G1655" s="12" t="str">
        <f t="shared" si="806"/>
        <v>0.704225352112676</v>
      </c>
      <c r="H1655" s="12" t="str">
        <f t="shared" si="811"/>
        <v>7.68254275907868+2.05606447920088i</v>
      </c>
      <c r="I1655" s="12" t="str">
        <f t="shared" si="812"/>
        <v>598.866099590554i</v>
      </c>
      <c r="J1655" s="12" t="str">
        <f t="shared" si="813"/>
        <v>-305.766828097063+129.520843647927i</v>
      </c>
      <c r="K1655" s="12" t="str">
        <f t="shared" si="814"/>
        <v>0.703422004110367-1.66060619243001i</v>
      </c>
      <c r="L1655" s="12" t="str">
        <f t="shared" si="815"/>
        <v>0.0358465307363888-0.0711537025417556i</v>
      </c>
      <c r="M1655" s="12" t="str">
        <f t="shared" si="816"/>
        <v>0.739268534846756-1.73175989497177i</v>
      </c>
      <c r="N1655" s="12" t="str">
        <f t="shared" si="817"/>
        <v>-1.91637151868977i</v>
      </c>
      <c r="O1655" s="12" t="str">
        <f t="shared" si="818"/>
        <v>-0.338737920245288-0.940880768954227i</v>
      </c>
      <c r="P1655" s="12" t="str">
        <f t="shared" si="819"/>
        <v>1.33873792024529+0.940880768954227i</v>
      </c>
      <c r="Q1655" s="12" t="str">
        <f t="shared" si="820"/>
        <v>-1.33873792024529+0.975490749735543i</v>
      </c>
      <c r="R1655" s="12" t="str">
        <f t="shared" si="821"/>
        <v>-0.318681492544446-0.935023650345169i</v>
      </c>
      <c r="S1655" s="12" t="str">
        <f t="shared" si="822"/>
        <v>0.196245484550943i</v>
      </c>
      <c r="T1655" s="12" t="str">
        <f t="shared" si="823"/>
        <v>0.183494169328579-0.0625398039218025i</v>
      </c>
      <c r="U1655" s="12" t="str">
        <f t="shared" si="824"/>
        <v>0.001-0.010436389710944i</v>
      </c>
      <c r="V1655" s="12" t="str">
        <f t="shared" si="825"/>
        <v>0.0015-0.00317215492733859i</v>
      </c>
      <c r="W1655" s="12" t="str">
        <f t="shared" si="826"/>
        <v>0.00092555166200787-0.00249253135451354i</v>
      </c>
      <c r="X1655" s="12" t="str">
        <f t="shared" si="827"/>
        <v>0.00110371712489429-0.00230852354849358i</v>
      </c>
      <c r="Y1655" s="12" t="str">
        <f t="shared" si="828"/>
        <v>0.00029+0.143727863901733i</v>
      </c>
      <c r="Z1655" s="12" t="str">
        <f t="shared" si="829"/>
        <v>-0.194945588843922-0.095576068100478i</v>
      </c>
      <c r="AA1655" s="12" t="str">
        <f t="shared" si="830"/>
        <v>0.836172902046286-84.8457826315425i</v>
      </c>
      <c r="AB1655" s="12" t="str">
        <f t="shared" si="831"/>
        <v>0.458035717928678-0.156111031174766i</v>
      </c>
      <c r="AC1655" s="12" t="str">
        <f t="shared" si="832"/>
        <v>1.06826457114947-0.908615860063472i</v>
      </c>
      <c r="AD1655" s="12" t="str">
        <f t="shared" si="833"/>
        <v>0.320905675198113+0.126812176078113i</v>
      </c>
      <c r="AE1655" s="12" t="str">
        <f t="shared" si="834"/>
        <v>-0.0504389366380411-0.0553923770046916i</v>
      </c>
      <c r="AF1655" s="12" t="str">
        <f t="shared" si="835"/>
        <v>-13.0816266268794-1.94447591120261i</v>
      </c>
      <c r="AG1655" s="12" t="str">
        <f t="shared" si="836"/>
        <v>1.0399206756617-0.0981796716532412i</v>
      </c>
      <c r="AH1655" s="12" t="str">
        <f t="shared" si="837"/>
        <v>0.452198899911787+0.833810165562508i</v>
      </c>
      <c r="AI1655" s="12">
        <f t="shared" si="838"/>
        <v>-0.45891062792157183</v>
      </c>
      <c r="AJ1655" s="12">
        <f t="shared" si="839"/>
        <v>61.527767474124026</v>
      </c>
      <c r="AK1655" s="12"/>
      <c r="AL1655" s="12"/>
      <c r="AM1655" s="12"/>
      <c r="AN1655" s="12"/>
    </row>
    <row r="1656" spans="1:40" x14ac:dyDescent="0.35">
      <c r="A1656" s="12"/>
      <c r="B1656" s="12">
        <f t="shared" si="840"/>
        <v>152600</v>
      </c>
      <c r="C1656" s="29" t="str">
        <f t="shared" si="807"/>
        <v>-2.97456768178726E-06+0.0145454925813463i</v>
      </c>
      <c r="D1656" s="28" t="str">
        <f t="shared" si="808"/>
        <v>-5.39908383788275+0.111515443123655i</v>
      </c>
      <c r="E1656" s="12" t="str">
        <f t="shared" si="809"/>
        <v>4200</v>
      </c>
      <c r="F1656" s="12" t="str">
        <f t="shared" si="810"/>
        <v>0.704225352112676</v>
      </c>
      <c r="G1656" s="12" t="str">
        <f t="shared" si="806"/>
        <v>0.704225352112676</v>
      </c>
      <c r="H1656" s="12" t="str">
        <f t="shared" si="811"/>
        <v>7.6832631864687+2.05492583853281i</v>
      </c>
      <c r="I1656" s="12" t="str">
        <f t="shared" si="812"/>
        <v>599.258798672253i</v>
      </c>
      <c r="J1656" s="12" t="str">
        <f t="shared" si="813"/>
        <v>-306.169277155929+129.60577534868i</v>
      </c>
      <c r="K1656" s="12" t="str">
        <f t="shared" si="814"/>
        <v>0.702635336542168-1.65984388052596i</v>
      </c>
      <c r="L1656" s="12" t="str">
        <f t="shared" si="815"/>
        <v>0.0358090622924108-0.0711259388129205i</v>
      </c>
      <c r="M1656" s="12" t="str">
        <f t="shared" si="816"/>
        <v>0.738444398834579-1.73096981933888i</v>
      </c>
      <c r="N1656" s="12" t="str">
        <f t="shared" si="817"/>
        <v>-1.91762815575121i</v>
      </c>
      <c r="O1656" s="12" t="str">
        <f t="shared" si="818"/>
        <v>-0.339919998122065-0.940454355551983i</v>
      </c>
      <c r="P1656" s="12" t="str">
        <f t="shared" si="819"/>
        <v>1.33991999812207+0.940454355551983i</v>
      </c>
      <c r="Q1656" s="12" t="str">
        <f t="shared" si="820"/>
        <v>-1.33991999812207+0.977173800199227i</v>
      </c>
      <c r="R1656" s="12" t="str">
        <f t="shared" si="821"/>
        <v>-0.318660810697546-0.934265741738579i</v>
      </c>
      <c r="S1656" s="12" t="str">
        <f t="shared" si="822"/>
        <v>0.196374170114582i</v>
      </c>
      <c r="T1656" s="12" t="str">
        <f t="shared" si="823"/>
        <v>0.183465659700398-0.0625767522487705i</v>
      </c>
      <c r="U1656" s="12" t="str">
        <f t="shared" si="824"/>
        <v>0.001-0.01042955066133i</v>
      </c>
      <c r="V1656" s="12" t="str">
        <f t="shared" si="825"/>
        <v>0.0015-0.00317007618885409i</v>
      </c>
      <c r="W1656" s="12" t="str">
        <f t="shared" si="826"/>
        <v>0.000925537719351423-0.00249097382475973i</v>
      </c>
      <c r="X1656" s="12" t="str">
        <f t="shared" si="827"/>
        <v>0.00110344502227588-0.00230710682952766i</v>
      </c>
      <c r="Y1656" s="12" t="str">
        <f t="shared" si="828"/>
        <v>0.00029+0.143822111681341i</v>
      </c>
      <c r="Z1656" s="12" t="str">
        <f t="shared" si="829"/>
        <v>-0.19469474726304-0.0954855402640675i</v>
      </c>
      <c r="AA1656" s="12" t="str">
        <f t="shared" si="830"/>
        <v>0.834879885665607-84.7884410090906i</v>
      </c>
      <c r="AB1656" s="12" t="str">
        <f t="shared" si="831"/>
        <v>0.457964552571983-0.156203261099733i</v>
      </c>
      <c r="AC1656" s="12" t="str">
        <f t="shared" si="832"/>
        <v>1.06779822806562-0.90807024206793i</v>
      </c>
      <c r="AD1656" s="12" t="str">
        <f t="shared" si="833"/>
        <v>0.321082150341159+0.126767287420462i</v>
      </c>
      <c r="AE1656" s="12" t="str">
        <f t="shared" si="834"/>
        <v>-0.0504085651841922-0.0553396275800221i</v>
      </c>
      <c r="AF1656" s="12" t="str">
        <f t="shared" si="835"/>
        <v>-13.0823470243514-1.94341039540916i</v>
      </c>
      <c r="AG1656" s="12" t="str">
        <f t="shared" si="836"/>
        <v>1.03987960583508-0.098167954607541i</v>
      </c>
      <c r="AH1656" s="12" t="str">
        <f t="shared" si="837"/>
        <v>0.452101845069254+0.833095149034949i</v>
      </c>
      <c r="AI1656" s="12">
        <f t="shared" si="838"/>
        <v>-0.4650917789731317</v>
      </c>
      <c r="AJ1656" s="12">
        <f t="shared" si="839"/>
        <v>61.51231979612912</v>
      </c>
      <c r="AK1656" s="12"/>
      <c r="AL1656" s="12"/>
      <c r="AM1656" s="12"/>
      <c r="AN1656" s="12"/>
    </row>
    <row r="1657" spans="1:40" x14ac:dyDescent="0.35">
      <c r="A1657" s="12"/>
      <c r="B1657" s="12">
        <f t="shared" si="840"/>
        <v>152700</v>
      </c>
      <c r="C1657" s="29" t="str">
        <f t="shared" si="807"/>
        <v>-2.97067299473177E-06+0.0145359670467255i</v>
      </c>
      <c r="D1657" s="28" t="str">
        <f t="shared" si="808"/>
        <v>-5.39908380802348+0.111442414024896i</v>
      </c>
      <c r="E1657" s="12" t="str">
        <f t="shared" si="809"/>
        <v>4200</v>
      </c>
      <c r="F1657" s="12" t="str">
        <f t="shared" si="810"/>
        <v>0.704225352112676</v>
      </c>
      <c r="G1657" s="12" t="str">
        <f t="shared" si="806"/>
        <v>0.704225352112676</v>
      </c>
      <c r="H1657" s="12" t="str">
        <f t="shared" si="811"/>
        <v>7.6839823448964+2.05378832181815i</v>
      </c>
      <c r="I1657" s="12" t="str">
        <f t="shared" si="812"/>
        <v>599.651497753952i</v>
      </c>
      <c r="J1657" s="12" t="str">
        <f t="shared" si="813"/>
        <v>-306.57199002932+129.690707049432i</v>
      </c>
      <c r="K1657" s="12" t="str">
        <f t="shared" si="814"/>
        <v>0.701849912564816-1.65908205215419i</v>
      </c>
      <c r="L1657" s="12" t="str">
        <f t="shared" si="815"/>
        <v>0.0357716476096141-0.0710981843989663i</v>
      </c>
      <c r="M1657" s="12" t="str">
        <f t="shared" si="816"/>
        <v>0.73762156017443-1.73018023655316i</v>
      </c>
      <c r="N1657" s="12" t="str">
        <f t="shared" si="817"/>
        <v>-1.91888479281265i</v>
      </c>
      <c r="O1657" s="12" t="str">
        <f t="shared" si="818"/>
        <v>-0.341101539218767-0.940026457043943i</v>
      </c>
      <c r="P1657" s="12" t="str">
        <f t="shared" si="819"/>
        <v>1.34110153921877+0.940026457043943i</v>
      </c>
      <c r="Q1657" s="12" t="str">
        <f t="shared" si="820"/>
        <v>-1.34110153921877+0.978858335768707i</v>
      </c>
      <c r="R1657" s="12" t="str">
        <f t="shared" si="821"/>
        <v>-0.318640111243751-0.933508723563498i</v>
      </c>
      <c r="S1657" s="12" t="str">
        <f t="shared" si="822"/>
        <v>0.196502855678221i</v>
      </c>
      <c r="T1657" s="12" t="str">
        <f t="shared" si="823"/>
        <v>0.183437129980758-0.0626136917930231i</v>
      </c>
      <c r="U1657" s="12" t="str">
        <f t="shared" si="824"/>
        <v>0.001-0.0104227205692138i</v>
      </c>
      <c r="V1657" s="12" t="str">
        <f t="shared" si="825"/>
        <v>0.0015-0.00316800017301333i</v>
      </c>
      <c r="W1657" s="12" t="str">
        <f t="shared" si="826"/>
        <v>0.000925523768750632-0.00248941837818024i</v>
      </c>
      <c r="X1657" s="12" t="str">
        <f t="shared" si="827"/>
        <v>0.00110317341511859-0.00230569196351423i</v>
      </c>
      <c r="Y1657" s="12" t="str">
        <f t="shared" si="828"/>
        <v>0.00029+0.143916359460948i</v>
      </c>
      <c r="Z1657" s="12" t="str">
        <f t="shared" si="829"/>
        <v>-0.194444401779956-0.095395184497286i</v>
      </c>
      <c r="AA1657" s="12" t="str">
        <f t="shared" si="830"/>
        <v>0.833589916717587-84.7311779312553i</v>
      </c>
      <c r="AB1657" s="12" t="str">
        <f t="shared" si="831"/>
        <v>0.457893337063253-0.156295469101402i</v>
      </c>
      <c r="AC1657" s="12" t="str">
        <f t="shared" si="832"/>
        <v>1.06733266597602-0.907524910002986i</v>
      </c>
      <c r="AD1657" s="12" t="str">
        <f t="shared" si="833"/>
        <v>0.321258606490908+0.12672217683721i</v>
      </c>
      <c r="AE1657" s="12" t="str">
        <f t="shared" si="834"/>
        <v>-0.0503782521165035-0.0552869419049063i</v>
      </c>
      <c r="AF1657" s="12" t="str">
        <f t="shared" si="835"/>
        <v>-13.0830661529199-1.94234590779325i</v>
      </c>
      <c r="AG1657" s="12" t="str">
        <f t="shared" si="836"/>
        <v>1.03983852443942-0.098156248667286i</v>
      </c>
      <c r="AH1657" s="12" t="str">
        <f t="shared" si="837"/>
        <v>0.45200503012029+0.832380997594567i</v>
      </c>
      <c r="AI1657" s="12">
        <f t="shared" si="838"/>
        <v>-0.47126867787484916</v>
      </c>
      <c r="AJ1657" s="12">
        <f t="shared" si="839"/>
        <v>61.496862329285499</v>
      </c>
      <c r="AK1657" s="12"/>
      <c r="AL1657" s="12"/>
      <c r="AM1657" s="12"/>
      <c r="AN1657" s="12"/>
    </row>
    <row r="1658" spans="1:40" x14ac:dyDescent="0.35">
      <c r="A1658" s="12"/>
      <c r="B1658" s="12">
        <f t="shared" si="840"/>
        <v>152800</v>
      </c>
      <c r="C1658" s="29" t="str">
        <f t="shared" si="807"/>
        <v>-0.0000029667859518103+0.0145264539800804i</v>
      </c>
      <c r="D1658" s="28" t="str">
        <f t="shared" si="808"/>
        <v>-5.39908377822282+0.11136948051395i</v>
      </c>
      <c r="E1658" s="12" t="str">
        <f t="shared" si="809"/>
        <v>4200</v>
      </c>
      <c r="F1658" s="12" t="str">
        <f t="shared" si="810"/>
        <v>0.704225352112676</v>
      </c>
      <c r="G1658" s="12" t="str">
        <f t="shared" si="806"/>
        <v>0.704225352112676</v>
      </c>
      <c r="H1658" s="12" t="str">
        <f t="shared" si="811"/>
        <v>7.68470023724985+2.05265192768579i</v>
      </c>
      <c r="I1658" s="12" t="str">
        <f t="shared" si="812"/>
        <v>600.04419683565i</v>
      </c>
      <c r="J1658" s="12" t="str">
        <f t="shared" si="813"/>
        <v>-306.974966717237+129.775638750184i</v>
      </c>
      <c r="K1658" s="12" t="str">
        <f t="shared" si="814"/>
        <v>0.701065729736254-1.65832070737604i</v>
      </c>
      <c r="L1658" s="12" t="str">
        <f t="shared" si="815"/>
        <v>0.0357342865964064-0.071070439327657i</v>
      </c>
      <c r="M1658" s="12" t="str">
        <f t="shared" si="816"/>
        <v>0.73680001633266-1.7293911467037i</v>
      </c>
      <c r="N1658" s="12" t="str">
        <f t="shared" si="817"/>
        <v>-1.92014142987408i</v>
      </c>
      <c r="O1658" s="12" t="str">
        <f t="shared" si="818"/>
        <v>-0.34228254166957-0.939597074105821i</v>
      </c>
      <c r="P1658" s="12" t="str">
        <f t="shared" si="819"/>
        <v>1.34228254166957+0.939597074105821i</v>
      </c>
      <c r="Q1658" s="12" t="str">
        <f t="shared" si="820"/>
        <v>-1.34228254166957+0.980544355768259i</v>
      </c>
      <c r="R1658" s="12" t="str">
        <f t="shared" si="821"/>
        <v>-0.318619394174205-0.932752594058434i</v>
      </c>
      <c r="S1658" s="12" t="str">
        <f t="shared" si="822"/>
        <v>0.196631541241862i</v>
      </c>
      <c r="T1658" s="12" t="str">
        <f t="shared" si="823"/>
        <v>0.183408580167055-0.0626506225460223i</v>
      </c>
      <c r="U1658" s="12" t="str">
        <f t="shared" si="824"/>
        <v>0.001-0.0104158994170089i</v>
      </c>
      <c r="V1658" s="12" t="str">
        <f t="shared" si="825"/>
        <v>0.0015-0.00316592687447078i</v>
      </c>
      <c r="W1658" s="12" t="str">
        <f t="shared" si="826"/>
        <v>0.000925509810207703-0.00248786501067309i</v>
      </c>
      <c r="X1658" s="12" t="str">
        <f t="shared" si="827"/>
        <v>0.00110290230212497-0.00230427894691871i</v>
      </c>
      <c r="Y1658" s="12" t="str">
        <f t="shared" si="828"/>
        <v>0.00029+0.144010607240556i</v>
      </c>
      <c r="Z1658" s="12" t="str">
        <f t="shared" si="829"/>
        <v>-0.194194551083548-0.0953050003157161i</v>
      </c>
      <c r="AA1658" s="12" t="str">
        <f t="shared" si="830"/>
        <v>0.832302985526446-84.6739932347409i</v>
      </c>
      <c r="AB1658" s="12" t="str">
        <f t="shared" si="831"/>
        <v>0.45782207139599-0.15638765515846i</v>
      </c>
      <c r="AC1658" s="12" t="str">
        <f t="shared" si="832"/>
        <v>1.06686788339723-0.906979863912754i</v>
      </c>
      <c r="AD1658" s="12" t="str">
        <f t="shared" si="833"/>
        <v>0.321435043391112+0.126676844299456i</v>
      </c>
      <c r="AE1658" s="12" t="str">
        <f t="shared" si="834"/>
        <v>-0.0503479972679042-0.0552343198232855i</v>
      </c>
      <c r="AF1658" s="12" t="str">
        <f t="shared" si="835"/>
        <v>-13.0837840154727-1.94128244717184i</v>
      </c>
      <c r="AG1658" s="12" t="str">
        <f t="shared" si="836"/>
        <v>1.03979743148459-0.0981445537291566i</v>
      </c>
      <c r="AH1658" s="12" t="str">
        <f t="shared" si="837"/>
        <v>0.451908454401486+0.831667709069861i</v>
      </c>
      <c r="AI1658" s="12">
        <f t="shared" si="838"/>
        <v>-0.47744133298349889</v>
      </c>
      <c r="AJ1658" s="12">
        <f t="shared" si="839"/>
        <v>61.48139507032181</v>
      </c>
      <c r="AK1658" s="12"/>
      <c r="AL1658" s="12"/>
      <c r="AM1658" s="12"/>
      <c r="AN1658" s="12"/>
    </row>
    <row r="1659" spans="1:40" x14ac:dyDescent="0.35">
      <c r="A1659" s="12"/>
      <c r="B1659" s="12">
        <f t="shared" si="840"/>
        <v>152900</v>
      </c>
      <c r="C1659" s="29" t="str">
        <f t="shared" si="807"/>
        <v>-2.96290653303166E-06+0.014516953356948i</v>
      </c>
      <c r="D1659" s="28" t="str">
        <f t="shared" si="808"/>
        <v>-5.3990837484806+0.111296642403268i</v>
      </c>
      <c r="E1659" s="12" t="str">
        <f t="shared" si="809"/>
        <v>4200</v>
      </c>
      <c r="F1659" s="12" t="str">
        <f t="shared" si="810"/>
        <v>0.704225352112676</v>
      </c>
      <c r="G1659" s="12" t="str">
        <f t="shared" si="806"/>
        <v>0.704225352112676</v>
      </c>
      <c r="H1659" s="12" t="str">
        <f t="shared" si="811"/>
        <v>7.68541686640916+2.05151665476591i</v>
      </c>
      <c r="I1659" s="12" t="str">
        <f t="shared" si="812"/>
        <v>600.436895917349i</v>
      </c>
      <c r="J1659" s="12" t="str">
        <f t="shared" si="813"/>
        <v>-307.378207219679+129.860570450938i</v>
      </c>
      <c r="K1659" s="12" t="str">
        <f t="shared" si="814"/>
        <v>0.700282785619898-1.65755984625041i</v>
      </c>
      <c r="L1659" s="12" t="str">
        <f t="shared" si="815"/>
        <v>0.0356969791613577-0.0710427036266029i</v>
      </c>
      <c r="M1659" s="12" t="str">
        <f t="shared" si="816"/>
        <v>0.735979764781256-1.72860254987701i</v>
      </c>
      <c r="N1659" s="12" t="str">
        <f t="shared" si="817"/>
        <v>-1.92139806693552i</v>
      </c>
      <c r="O1659" s="12" t="str">
        <f t="shared" si="818"/>
        <v>-0.343463003609528-0.939166207415663i</v>
      </c>
      <c r="P1659" s="12" t="str">
        <f t="shared" si="819"/>
        <v>1.34346300360953+0.939166207415663i</v>
      </c>
      <c r="Q1659" s="12" t="str">
        <f t="shared" si="820"/>
        <v>-1.34346300360953+0.982231859519857i</v>
      </c>
      <c r="R1659" s="12" t="str">
        <f t="shared" si="821"/>
        <v>-0.318598659480044-0.931997351466478i</v>
      </c>
      <c r="S1659" s="12" t="str">
        <f t="shared" si="822"/>
        <v>0.196760226805502i</v>
      </c>
      <c r="T1659" s="12" t="str">
        <f t="shared" si="823"/>
        <v>0.183380010256671-0.0626875444992224i</v>
      </c>
      <c r="U1659" s="12" t="str">
        <f t="shared" si="824"/>
        <v>0.001-0.0104090871871743i</v>
      </c>
      <c r="V1659" s="12" t="str">
        <f t="shared" si="825"/>
        <v>0.0015-0.00316385628789493i</v>
      </c>
      <c r="W1659" s="12" t="str">
        <f t="shared" si="826"/>
        <v>0.000925495843724829-0.00248631371814713i</v>
      </c>
      <c r="X1659" s="12" t="str">
        <f t="shared" si="827"/>
        <v>0.00110263168200178-0.00230286777621546i</v>
      </c>
      <c r="Y1659" s="12" t="str">
        <f t="shared" si="828"/>
        <v>0.00029+0.144104855020164i</v>
      </c>
      <c r="Z1659" s="12" t="str">
        <f t="shared" si="829"/>
        <v>-0.193945193867033-0.095214987236709i</v>
      </c>
      <c r="AA1659" s="12" t="str">
        <f t="shared" si="830"/>
        <v>0.831019082454906-84.6168867567083i</v>
      </c>
      <c r="AB1659" s="12" t="str">
        <f t="shared" si="831"/>
        <v>0.457750755563657-0.156479819249577i</v>
      </c>
      <c r="AC1659" s="12" t="str">
        <f t="shared" si="832"/>
        <v>1.06640387884907-0.906435103839783i</v>
      </c>
      <c r="AD1659" s="12" t="str">
        <f t="shared" si="833"/>
        <v>0.321611460785405+0.12663128977855i</v>
      </c>
      <c r="AE1659" s="12" t="str">
        <f t="shared" si="834"/>
        <v>-0.0503178004718526-0.055181761179595i</v>
      </c>
      <c r="AF1659" s="12" t="str">
        <f t="shared" si="835"/>
        <v>-13.0845006148898-1.94022001236264i</v>
      </c>
      <c r="AG1659" s="12" t="str">
        <f t="shared" si="836"/>
        <v>1.03975632698051-0.0981328696900806i</v>
      </c>
      <c r="AH1659" s="12" t="str">
        <f t="shared" si="837"/>
        <v>0.451812117250916+0.830955281295875i</v>
      </c>
      <c r="AI1659" s="12">
        <f t="shared" si="838"/>
        <v>-0.48360975264007122</v>
      </c>
      <c r="AJ1659" s="12">
        <f t="shared" si="839"/>
        <v>61.465918015978723</v>
      </c>
      <c r="AK1659" s="12"/>
      <c r="AL1659" s="12"/>
      <c r="AM1659" s="12"/>
      <c r="AN1659" s="12"/>
    </row>
    <row r="1660" spans="1:40" x14ac:dyDescent="0.35">
      <c r="A1660" s="12"/>
      <c r="B1660" s="12">
        <f t="shared" si="840"/>
        <v>153000</v>
      </c>
      <c r="C1660" s="29" t="str">
        <f t="shared" si="807"/>
        <v>-2.95903471846996E-06+0.0145074651529292i</v>
      </c>
      <c r="D1660" s="28" t="str">
        <f t="shared" si="808"/>
        <v>-5.39908371879669+0.111223899505791i</v>
      </c>
      <c r="E1660" s="12" t="str">
        <f t="shared" si="809"/>
        <v>4200</v>
      </c>
      <c r="F1660" s="12" t="str">
        <f t="shared" si="810"/>
        <v>0.704225352112676</v>
      </c>
      <c r="G1660" s="12" t="str">
        <f t="shared" si="806"/>
        <v>0.704225352112676</v>
      </c>
      <c r="H1660" s="12" t="str">
        <f t="shared" si="811"/>
        <v>7.68613223524661+2.05038250168999i</v>
      </c>
      <c r="I1660" s="12" t="str">
        <f t="shared" si="812"/>
        <v>600.829594999048i</v>
      </c>
      <c r="J1660" s="12" t="str">
        <f t="shared" si="813"/>
        <v>-307.781711536647+129.945502151691i</v>
      </c>
      <c r="K1660" s="12" t="str">
        <f t="shared" si="814"/>
        <v>0.699501077784577-1.65679946883382i</v>
      </c>
      <c r="L1660" s="12" t="str">
        <f t="shared" si="815"/>
        <v>0.0356597252131999-0.0710149773232606i</v>
      </c>
      <c r="M1660" s="12" t="str">
        <f t="shared" si="816"/>
        <v>0.735160802997777-1.72781444615708i</v>
      </c>
      <c r="N1660" s="12" t="str">
        <f t="shared" si="817"/>
        <v>-1.92265470399695i</v>
      </c>
      <c r="O1660" s="12" t="str">
        <f t="shared" si="818"/>
        <v>-0.344642923174514-0.938733857653875i</v>
      </c>
      <c r="P1660" s="12" t="str">
        <f t="shared" si="819"/>
        <v>1.34464292317451+0.938733857653875i</v>
      </c>
      <c r="Q1660" s="12" t="str">
        <f t="shared" si="820"/>
        <v>-1.34464292317451+0.983920846343075i</v>
      </c>
      <c r="R1660" s="12" t="str">
        <f t="shared" si="821"/>
        <v>-0.318577907152387-0.931242994035336i</v>
      </c>
      <c r="S1660" s="12" t="str">
        <f t="shared" si="822"/>
        <v>0.196888912369143i</v>
      </c>
      <c r="T1660" s="12" t="str">
        <f t="shared" si="823"/>
        <v>0.183351420247002-0.0627244576440713i</v>
      </c>
      <c r="U1660" s="12" t="str">
        <f t="shared" si="824"/>
        <v>0.001-0.0104022838622154i</v>
      </c>
      <c r="V1660" s="12" t="str">
        <f t="shared" si="825"/>
        <v>0.0015-0.0031617884079682i</v>
      </c>
      <c r="W1660" s="12" t="str">
        <f t="shared" si="826"/>
        <v>0.000925481869304205-0.00248476449652178i</v>
      </c>
      <c r="X1660" s="12" t="str">
        <f t="shared" si="827"/>
        <v>0.00110236155345992-0.00230145844788762i</v>
      </c>
      <c r="Y1660" s="12" t="str">
        <f t="shared" si="828"/>
        <v>0.00029+0.144199102799771i</v>
      </c>
      <c r="Z1660" s="12" t="str">
        <f t="shared" si="829"/>
        <v>-0.193696328827946-0.0951251447793769i</v>
      </c>
      <c r="AA1660" s="12" t="str">
        <f t="shared" si="830"/>
        <v>0.829738197904048-84.559858334777i</v>
      </c>
      <c r="AB1660" s="12" t="str">
        <f t="shared" si="831"/>
        <v>0.457679389559755-0.156571961353403i</v>
      </c>
      <c r="AC1660" s="12" t="str">
        <f t="shared" si="832"/>
        <v>1.06594065085472-0.905890629825203i</v>
      </c>
      <c r="AD1660" s="12" t="str">
        <f t="shared" si="833"/>
        <v>0.321787858417299+0.126585513246119i</v>
      </c>
      <c r="AE1660" s="12" t="str">
        <f t="shared" si="834"/>
        <v>-0.050287661562329-0.0551292658187658i</v>
      </c>
      <c r="AF1660" s="12" t="str">
        <f t="shared" si="835"/>
        <v>-13.0852159540433-1.9391586021842i</v>
      </c>
      <c r="AG1660" s="12" t="str">
        <f t="shared" si="836"/>
        <v>1.03971521093718-0.0981211964472349i</v>
      </c>
      <c r="AH1660" s="12" t="str">
        <f t="shared" si="837"/>
        <v>0.45171601800803+0.830243712114173i</v>
      </c>
      <c r="AI1660" s="12">
        <f t="shared" si="838"/>
        <v>-0.48977394517026435</v>
      </c>
      <c r="AJ1660" s="12">
        <f t="shared" si="839"/>
        <v>61.450431163014237</v>
      </c>
      <c r="AK1660" s="12"/>
      <c r="AL1660" s="12"/>
      <c r="AM1660" s="12"/>
      <c r="AN1660" s="12"/>
    </row>
    <row r="1661" spans="1:40" x14ac:dyDescent="0.35">
      <c r="A1661" s="12"/>
      <c r="B1661" s="12">
        <f t="shared" si="840"/>
        <v>153100</v>
      </c>
      <c r="C1661" s="29" t="str">
        <f t="shared" si="807"/>
        <v>-2.95517048826437E-06+0.0144979893436889i</v>
      </c>
      <c r="D1661" s="28" t="str">
        <f t="shared" si="808"/>
        <v>-5.39908368917093+0.111151251634948i</v>
      </c>
      <c r="E1661" s="12" t="str">
        <f t="shared" si="809"/>
        <v>4200</v>
      </c>
      <c r="F1661" s="12" t="str">
        <f t="shared" si="810"/>
        <v>0.704225352112676</v>
      </c>
      <c r="G1661" s="12" t="str">
        <f t="shared" si="806"/>
        <v>0.704225352112676</v>
      </c>
      <c r="H1661" s="12" t="str">
        <f t="shared" si="811"/>
        <v>7.68684634662653+2.04924946709082i</v>
      </c>
      <c r="I1661" s="12" t="str">
        <f t="shared" si="812"/>
        <v>601.222294080747i</v>
      </c>
      <c r="J1661" s="12" t="str">
        <f t="shared" si="813"/>
        <v>-308.185479668141+130.030433852443i</v>
      </c>
      <c r="K1661" s="12" t="str">
        <f t="shared" si="814"/>
        <v>0.698720603804567-1.65603957518041i</v>
      </c>
      <c r="L1661" s="12" t="str">
        <f t="shared" si="815"/>
        <v>0.0356225246608265-0.0709872604449335i</v>
      </c>
      <c r="M1661" s="12" t="str">
        <f t="shared" si="816"/>
        <v>0.734343128465394-1.72702683562534i</v>
      </c>
      <c r="N1661" s="12" t="str">
        <f t="shared" si="817"/>
        <v>-1.92391134105839i</v>
      </c>
      <c r="O1661" s="12" t="str">
        <f t="shared" si="818"/>
        <v>-0.34582229850129-0.938300025503189i</v>
      </c>
      <c r="P1661" s="12" t="str">
        <f t="shared" si="819"/>
        <v>1.34582229850129+0.938300025503189i</v>
      </c>
      <c r="Q1661" s="12" t="str">
        <f t="shared" si="820"/>
        <v>-1.34582229850129+0.985611315555201i</v>
      </c>
      <c r="R1661" s="12" t="str">
        <f t="shared" si="821"/>
        <v>-0.318557137182357-0.93048952001726i</v>
      </c>
      <c r="S1661" s="12" t="str">
        <f t="shared" si="822"/>
        <v>0.197017597932782i</v>
      </c>
      <c r="T1661" s="12" t="str">
        <f t="shared" si="823"/>
        <v>0.183322810135428-0.0627613619720117i</v>
      </c>
      <c r="U1661" s="12" t="str">
        <f t="shared" si="824"/>
        <v>0.001-0.0103954894246829i</v>
      </c>
      <c r="V1661" s="12" t="str">
        <f t="shared" si="825"/>
        <v>0.0015-0.0031597232293869i</v>
      </c>
      <c r="W1661" s="12" t="str">
        <f t="shared" si="826"/>
        <v>0.000925467886948034-0.00248321734172723i</v>
      </c>
      <c r="X1661" s="12" t="str">
        <f t="shared" si="827"/>
        <v>0.00110209191521446-0.00230005095842723i</v>
      </c>
      <c r="Y1661" s="12" t="str">
        <f t="shared" si="828"/>
        <v>0.00029+0.144293350579379i</v>
      </c>
      <c r="Z1661" s="12" t="str">
        <f t="shared" si="829"/>
        <v>-0.193447954668116-0.0950354724645796i</v>
      </c>
      <c r="AA1661" s="12" t="str">
        <f t="shared" si="830"/>
        <v>0.828460322312992-84.5029078070155i</v>
      </c>
      <c r="AB1661" s="12" t="str">
        <f t="shared" si="831"/>
        <v>0.457607973377743-0.15666408144858i</v>
      </c>
      <c r="AC1661" s="12" t="str">
        <f t="shared" si="832"/>
        <v>1.06547819794063-0.905346441908596i</v>
      </c>
      <c r="AD1661" s="12" t="str">
        <f t="shared" si="833"/>
        <v>0.321964236030183+0.126539514674028i</v>
      </c>
      <c r="AE1661" s="12" t="str">
        <f t="shared" si="834"/>
        <v>-0.0502575803738368-0.0550768335862127i</v>
      </c>
      <c r="AF1661" s="12" t="str">
        <f t="shared" si="835"/>
        <v>-13.0859300357975-1.93809821545587i</v>
      </c>
      <c r="AG1661" s="12" t="str">
        <f t="shared" si="836"/>
        <v>1.03967408336466-0.0981095338980353i</v>
      </c>
      <c r="AH1661" s="12" t="str">
        <f t="shared" si="837"/>
        <v>0.451620156013752+0.829532999372721i</v>
      </c>
      <c r="AI1661" s="12">
        <f t="shared" si="838"/>
        <v>-0.49593391888485006</v>
      </c>
      <c r="AJ1661" s="12">
        <f t="shared" si="839"/>
        <v>61.434934508195489</v>
      </c>
      <c r="AK1661" s="12"/>
      <c r="AL1661" s="12"/>
      <c r="AM1661" s="12"/>
      <c r="AN1661" s="12"/>
    </row>
    <row r="1662" spans="1:40" x14ac:dyDescent="0.35">
      <c r="A1662" s="12"/>
      <c r="B1662" s="12">
        <f t="shared" si="840"/>
        <v>153200</v>
      </c>
      <c r="C1662" s="29" t="str">
        <f t="shared" si="807"/>
        <v>-2.95131382261887E-06+0.0144885259049551i</v>
      </c>
      <c r="D1662" s="28" t="str">
        <f t="shared" si="808"/>
        <v>-5.39908365960316+0.111078698604656i</v>
      </c>
      <c r="E1662" s="12" t="str">
        <f t="shared" si="809"/>
        <v>4200</v>
      </c>
      <c r="F1662" s="12" t="str">
        <f t="shared" si="810"/>
        <v>0.704225352112676</v>
      </c>
      <c r="G1662" s="12" t="str">
        <f t="shared" si="806"/>
        <v>0.704225352112676</v>
      </c>
      <c r="H1662" s="12" t="str">
        <f t="shared" si="811"/>
        <v>7.6875592034054+2.04811754960247i</v>
      </c>
      <c r="I1662" s="12" t="str">
        <f t="shared" si="812"/>
        <v>601.614993162445i</v>
      </c>
      <c r="J1662" s="12" t="str">
        <f t="shared" si="813"/>
        <v>-308.58951161416+130.115365553195i</v>
      </c>
      <c r="K1662" s="12" t="str">
        <f t="shared" si="814"/>
        <v>0.697941361259573-1.65528016534189i</v>
      </c>
      <c r="L1662" s="12" t="str">
        <f t="shared" si="815"/>
        <v>0.0355853774132931-0.0709595530187735i</v>
      </c>
      <c r="M1662" s="12" t="str">
        <f t="shared" si="816"/>
        <v>0.733526738672866-1.72623971836066i</v>
      </c>
      <c r="N1662" s="12" t="str">
        <f t="shared" si="817"/>
        <v>-1.92516797811983i</v>
      </c>
      <c r="O1662" s="12" t="str">
        <f t="shared" si="818"/>
        <v>-0.347001127727454-0.937864711648687i</v>
      </c>
      <c r="P1662" s="12" t="str">
        <f t="shared" si="819"/>
        <v>1.34700112772745+0.937864711648687i</v>
      </c>
      <c r="Q1662" s="12" t="str">
        <f t="shared" si="820"/>
        <v>-1.34700112772745+0.987303266471143i</v>
      </c>
      <c r="R1662" s="12" t="str">
        <f t="shared" si="821"/>
        <v>-0.318536349561051-0.929736927669081i</v>
      </c>
      <c r="S1662" s="12" t="str">
        <f t="shared" si="822"/>
        <v>0.197146283496421i</v>
      </c>
      <c r="T1662" s="12" t="str">
        <f t="shared" si="823"/>
        <v>0.18329417991934-0.062798257474478i</v>
      </c>
      <c r="U1662" s="12" t="str">
        <f t="shared" si="824"/>
        <v>0.000999999999999999-0.0103887038571733i</v>
      </c>
      <c r="V1662" s="12" t="str">
        <f t="shared" si="825"/>
        <v>0.0015-0.0031576607468612i</v>
      </c>
      <c r="W1662" s="12" t="str">
        <f t="shared" si="826"/>
        <v>0.000925453896658503-0.00248167224970422i</v>
      </c>
      <c r="X1662" s="12" t="str">
        <f t="shared" si="827"/>
        <v>0.00110182276598457-0.00229864530433504i</v>
      </c>
      <c r="Y1662" s="12" t="str">
        <f t="shared" si="828"/>
        <v>0.00029+0.144387598358987i</v>
      </c>
      <c r="Z1662" s="12" t="str">
        <f t="shared" si="829"/>
        <v>-0.193200070093661-0.0949459698149231i</v>
      </c>
      <c r="AA1662" s="12" t="str">
        <f t="shared" si="830"/>
        <v>0.827185446158883-84.4460350119492i</v>
      </c>
      <c r="AB1662" s="12" t="str">
        <f t="shared" si="831"/>
        <v>0.45753650701111-0.156756179513724i</v>
      </c>
      <c r="AC1662" s="12" t="str">
        <f t="shared" si="832"/>
        <v>1.06501651863657-0.904802540128099i</v>
      </c>
      <c r="AD1662" s="12" t="str">
        <f t="shared" si="833"/>
        <v>0.322140593367332+0.126493294034421i</v>
      </c>
      <c r="AE1662" s="12" t="str">
        <f t="shared" si="834"/>
        <v>-0.0502275567413996-0.0550244643278443i</v>
      </c>
      <c r="AF1662" s="12" t="str">
        <f t="shared" si="835"/>
        <v>-13.0866428630086-1.93703885099781i</v>
      </c>
      <c r="AG1662" s="12" t="str">
        <f t="shared" si="836"/>
        <v>1.03963294427307-0.0980978819401491i</v>
      </c>
      <c r="AH1662" s="12" t="str">
        <f t="shared" si="837"/>
        <v>0.451524530610392+0.828823140925992i</v>
      </c>
      <c r="AI1662" s="12">
        <f t="shared" si="838"/>
        <v>-0.50208968207903515</v>
      </c>
      <c r="AJ1662" s="12">
        <f t="shared" si="839"/>
        <v>61.41942804830687</v>
      </c>
      <c r="AK1662" s="12"/>
      <c r="AL1662" s="12"/>
      <c r="AM1662" s="12"/>
      <c r="AN1662" s="12"/>
    </row>
    <row r="1663" spans="1:40" x14ac:dyDescent="0.35">
      <c r="A1663" s="12"/>
      <c r="B1663" s="12">
        <f t="shared" si="840"/>
        <v>153300</v>
      </c>
      <c r="C1663" s="29" t="str">
        <f t="shared" si="807"/>
        <v>-2.94746470180197E-06+0.0144790748125195i</v>
      </c>
      <c r="D1663" s="28" t="str">
        <f t="shared" si="808"/>
        <v>-5.39908363009323+0.111006240229316i</v>
      </c>
      <c r="E1663" s="12" t="str">
        <f t="shared" si="809"/>
        <v>4200</v>
      </c>
      <c r="F1663" s="12" t="str">
        <f t="shared" si="810"/>
        <v>0.704225352112676</v>
      </c>
      <c r="G1663" s="12" t="str">
        <f t="shared" si="806"/>
        <v>0.704225352112676</v>
      </c>
      <c r="H1663" s="12" t="str">
        <f t="shared" si="811"/>
        <v>7.68827080843188+2.04698674786034i</v>
      </c>
      <c r="I1663" s="12" t="str">
        <f t="shared" si="812"/>
        <v>602.007692244144i</v>
      </c>
      <c r="J1663" s="12" t="str">
        <f t="shared" si="813"/>
        <v>-308.993807374705+130.200297253948i</v>
      </c>
      <c r="K1663" s="12" t="str">
        <f t="shared" si="814"/>
        <v>0.697163347734698-1.65452123936766i</v>
      </c>
      <c r="L1663" s="12" t="str">
        <f t="shared" si="815"/>
        <v>0.0355482833798161-0.0709318550717803i</v>
      </c>
      <c r="M1663" s="12" t="str">
        <f t="shared" si="816"/>
        <v>0.732711631114514-1.72545309443944i</v>
      </c>
      <c r="N1663" s="12" t="str">
        <f t="shared" si="817"/>
        <v>-1.92642461518126i</v>
      </c>
      <c r="O1663" s="12" t="str">
        <f t="shared" si="818"/>
        <v>-0.348179408991463-0.937427916777794i</v>
      </c>
      <c r="P1663" s="12" t="str">
        <f t="shared" si="819"/>
        <v>1.34817940899146+0.937427916777794i</v>
      </c>
      <c r="Q1663" s="12" t="str">
        <f t="shared" si="820"/>
        <v>-1.34817940899146+0.988996698403466i</v>
      </c>
      <c r="R1663" s="12" t="str">
        <f t="shared" si="821"/>
        <v>-0.318515544279574-0.928985215252171i</v>
      </c>
      <c r="S1663" s="12" t="str">
        <f t="shared" si="822"/>
        <v>0.197274969060062i</v>
      </c>
      <c r="T1663" s="12" t="str">
        <f t="shared" si="823"/>
        <v>0.183265529596127-0.0628351441429018i</v>
      </c>
      <c r="U1663" s="12" t="str">
        <f t="shared" si="824"/>
        <v>0.001-0.0103819271423285i</v>
      </c>
      <c r="V1663" s="12" t="str">
        <f t="shared" si="825"/>
        <v>0.0015-0.00315560095511504i</v>
      </c>
      <c r="W1663" s="12" t="str">
        <f t="shared" si="826"/>
        <v>0.00092543989843784-0.00248012921640411i</v>
      </c>
      <c r="X1663" s="12" t="str">
        <f t="shared" si="827"/>
        <v>0.00110155410449361-0.00229724148212062i</v>
      </c>
      <c r="Y1663" s="12" t="str">
        <f t="shared" si="828"/>
        <v>0.00029+0.144481846138595i</v>
      </c>
      <c r="Z1663" s="12" t="str">
        <f t="shared" si="829"/>
        <v>-0.192952673814959-0.0948566363547535i</v>
      </c>
      <c r="AA1663" s="12" t="str">
        <f t="shared" si="830"/>
        <v>0.825913559956636-84.3892397885522i</v>
      </c>
      <c r="AB1663" s="12" t="str">
        <f t="shared" si="831"/>
        <v>0.457464990453337-0.156848255527449i</v>
      </c>
      <c r="AC1663" s="12" t="str">
        <f t="shared" si="832"/>
        <v>1.06455561147559-0.904258924520402i</v>
      </c>
      <c r="AD1663" s="12" t="str">
        <f t="shared" si="833"/>
        <v>0.3223169301719+0.126446851299696i</v>
      </c>
      <c r="AE1663" s="12" t="str">
        <f t="shared" si="834"/>
        <v>-0.0501975905005587-0.0549721578900552i</v>
      </c>
      <c r="AF1663" s="12" t="str">
        <f t="shared" si="835"/>
        <v>-13.0873544385251-1.93598050763102i</v>
      </c>
      <c r="AG1663" s="12" t="str">
        <f t="shared" si="836"/>
        <v>1.03959179367261-0.098086240471485i</v>
      </c>
      <c r="AH1663" s="12" t="str">
        <f t="shared" si="837"/>
        <v>0.451429141141675+0.828114134634865i</v>
      </c>
      <c r="AI1663" s="12">
        <f t="shared" si="838"/>
        <v>-0.50824124303300378</v>
      </c>
      <c r="AJ1663" s="12">
        <f t="shared" si="839"/>
        <v>61.403911780145883</v>
      </c>
      <c r="AK1663" s="12"/>
      <c r="AL1663" s="12"/>
      <c r="AM1663" s="12"/>
      <c r="AN1663" s="12"/>
    </row>
    <row r="1664" spans="1:40" x14ac:dyDescent="0.35">
      <c r="A1664" s="12"/>
      <c r="B1664" s="12">
        <f t="shared" si="840"/>
        <v>153400</v>
      </c>
      <c r="C1664" s="29" t="str">
        <f t="shared" si="807"/>
        <v>-2.94362310614647E-06+0.0144696360422368i</v>
      </c>
      <c r="D1664" s="28" t="str">
        <f t="shared" si="808"/>
        <v>-5.399083600641+0.110933876323816i</v>
      </c>
      <c r="E1664" s="12" t="str">
        <f t="shared" si="809"/>
        <v>4200</v>
      </c>
      <c r="F1664" s="12" t="str">
        <f t="shared" si="810"/>
        <v>0.704225352112676</v>
      </c>
      <c r="G1664" s="12" t="str">
        <f t="shared" si="806"/>
        <v>0.704225352112676</v>
      </c>
      <c r="H1664" s="12" t="str">
        <f t="shared" si="811"/>
        <v>7.68898116454687+2.04585706050113i</v>
      </c>
      <c r="I1664" s="12" t="str">
        <f t="shared" si="812"/>
        <v>602.400391325843i</v>
      </c>
      <c r="J1664" s="12" t="str">
        <f t="shared" si="813"/>
        <v>-309.398366949776+130.285228954701i</v>
      </c>
      <c r="K1664" s="12" t="str">
        <f t="shared" si="814"/>
        <v>0.696386560820434-1.65376279730473i</v>
      </c>
      <c r="L1664" s="12" t="str">
        <f t="shared" si="815"/>
        <v>0.0355112424697729-0.0709041666308025i</v>
      </c>
      <c r="M1664" s="12" t="str">
        <f t="shared" si="816"/>
        <v>0.731897803290207-1.72466696393553i</v>
      </c>
      <c r="N1664" s="12" t="str">
        <f t="shared" si="817"/>
        <v>-1.9276812522427i</v>
      </c>
      <c r="O1664" s="12" t="str">
        <f t="shared" si="818"/>
        <v>-0.34935714043267-0.936989641580262i</v>
      </c>
      <c r="P1664" s="12" t="str">
        <f t="shared" si="819"/>
        <v>1.34935714043267+0.936989641580262i</v>
      </c>
      <c r="Q1664" s="12" t="str">
        <f t="shared" si="820"/>
        <v>-1.34935714043267+0.990691610662438i</v>
      </c>
      <c r="R1664" s="12" t="str">
        <f t="shared" si="821"/>
        <v>-0.318494721329013-0.928234381032413i</v>
      </c>
      <c r="S1664" s="12" t="str">
        <f t="shared" si="822"/>
        <v>0.197403654623702i</v>
      </c>
      <c r="T1664" s="12" t="str">
        <f t="shared" si="823"/>
        <v>0.183236859163168-0.0628720219687047i</v>
      </c>
      <c r="U1664" s="12" t="str">
        <f t="shared" si="824"/>
        <v>0.001-0.0103751592628354i</v>
      </c>
      <c r="V1664" s="12" t="str">
        <f t="shared" si="825"/>
        <v>0.0015-0.00315354384888614i</v>
      </c>
      <c r="W1664" s="12" t="str">
        <f t="shared" si="826"/>
        <v>0.00092542589228822-0.00247858823778876i</v>
      </c>
      <c r="X1664" s="12" t="str">
        <f t="shared" si="827"/>
        <v>0.00110128592946896-0.0022958394883022i</v>
      </c>
      <c r="Y1664" s="12" t="str">
        <f t="shared" si="828"/>
        <v>0.00029+0.144576093918202i</v>
      </c>
      <c r="Z1664" s="12" t="str">
        <f t="shared" si="829"/>
        <v>-0.192705764546636-0.0947674716101383i</v>
      </c>
      <c r="AA1664" s="12" t="str">
        <f t="shared" si="830"/>
        <v>0.824644654258708-84.3325219762481i</v>
      </c>
      <c r="AB1664" s="12" t="str">
        <f t="shared" si="831"/>
        <v>0.457393423697882-0.156940309468341i</v>
      </c>
      <c r="AC1664" s="12" t="str">
        <f t="shared" si="832"/>
        <v>1.064095474994-0.903715595120668i</v>
      </c>
      <c r="AD1664" s="12" t="str">
        <f t="shared" si="833"/>
        <v>0.322493246186921+0.126400186442506i</v>
      </c>
      <c r="AE1664" s="12" t="str">
        <f t="shared" si="834"/>
        <v>-0.0501676814873709-0.0549199141197209i</v>
      </c>
      <c r="AF1664" s="12" t="str">
        <f t="shared" si="835"/>
        <v>-13.0880647651879-1.93492318417731i</v>
      </c>
      <c r="AG1664" s="12" t="str">
        <f t="shared" si="836"/>
        <v>1.03955063157353-0.0980746093901948i</v>
      </c>
      <c r="AH1664" s="12" t="str">
        <f t="shared" si="837"/>
        <v>0.451333986952757+0.827405978366598i</v>
      </c>
      <c r="AI1664" s="12">
        <f t="shared" si="838"/>
        <v>-0.5143886100118833</v>
      </c>
      <c r="AJ1664" s="12">
        <f t="shared" si="839"/>
        <v>61.388385700521873</v>
      </c>
      <c r="AK1664" s="12"/>
      <c r="AL1664" s="12"/>
      <c r="AM1664" s="12"/>
      <c r="AN1664" s="12"/>
    </row>
    <row r="1665" spans="1:40" x14ac:dyDescent="0.35">
      <c r="A1665" s="12"/>
      <c r="B1665" s="12">
        <f t="shared" si="840"/>
        <v>153500</v>
      </c>
      <c r="C1665" s="29" t="str">
        <f t="shared" si="807"/>
        <v>-2.93978901604923E-06+0.0144602095700246i</v>
      </c>
      <c r="D1665" s="28" t="str">
        <f t="shared" si="808"/>
        <v>-5.39908357124631+0.110861606703522i</v>
      </c>
      <c r="E1665" s="12" t="str">
        <f t="shared" si="809"/>
        <v>4200</v>
      </c>
      <c r="F1665" s="12" t="str">
        <f t="shared" si="810"/>
        <v>0.704225352112676</v>
      </c>
      <c r="G1665" s="12" t="str">
        <f t="shared" ref="G1665:G1728" si="841">IF($C$11=$C$7,$C$24,F1665)</f>
        <v>0.704225352112676</v>
      </c>
      <c r="H1665" s="12" t="str">
        <f t="shared" si="811"/>
        <v>7.6896902745834+2.04472848616285i</v>
      </c>
      <c r="I1665" s="12" t="str">
        <f t="shared" si="812"/>
        <v>602.793090407542i</v>
      </c>
      <c r="J1665" s="12" t="str">
        <f t="shared" si="813"/>
        <v>-309.803190339372+130.370160655453i</v>
      </c>
      <c r="K1665" s="12" t="str">
        <f t="shared" si="814"/>
        <v>0.695610998112659-1.65300483919779i</v>
      </c>
      <c r="L1665" s="12" t="str">
        <f t="shared" si="815"/>
        <v>0.0354742545927018-0.0708764877225382i</v>
      </c>
      <c r="M1665" s="12" t="str">
        <f t="shared" si="816"/>
        <v>0.731085252705361-1.72388132692033i</v>
      </c>
      <c r="N1665" s="12" t="str">
        <f t="shared" si="817"/>
        <v>-1.92893788930413i</v>
      </c>
      <c r="O1665" s="12" t="str">
        <f t="shared" si="818"/>
        <v>-0.350534320191256-0.936549886748193i</v>
      </c>
      <c r="P1665" s="12" t="str">
        <f t="shared" si="819"/>
        <v>1.35053432019126+0.936549886748193i</v>
      </c>
      <c r="Q1665" s="12" t="str">
        <f t="shared" si="820"/>
        <v>-1.35053432019126+0.992388002555937i</v>
      </c>
      <c r="R1665" s="12" t="str">
        <f t="shared" si="821"/>
        <v>-0.318473880700446-0.927484423280228i</v>
      </c>
      <c r="S1665" s="12" t="str">
        <f t="shared" si="822"/>
        <v>0.197532340187341i</v>
      </c>
      <c r="T1665" s="12" t="str">
        <f t="shared" si="823"/>
        <v>0.18320816861785-0.0629088909433032i</v>
      </c>
      <c r="U1665" s="12" t="str">
        <f t="shared" si="824"/>
        <v>0.001-0.0103684002014264i</v>
      </c>
      <c r="V1665" s="12" t="str">
        <f t="shared" si="825"/>
        <v>0.0015-0.00315148942292596i</v>
      </c>
      <c r="W1665" s="12" t="str">
        <f t="shared" si="826"/>
        <v>0.000925411878211863-0.00247704930983063i</v>
      </c>
      <c r="X1665" s="12" t="str">
        <f t="shared" si="827"/>
        <v>0.00110101823964216-0.00229443931940683i</v>
      </c>
      <c r="Y1665" s="12" t="str">
        <f t="shared" si="828"/>
        <v>0.00029+0.14467034169781i</v>
      </c>
      <c r="Z1665" s="12" t="str">
        <f t="shared" si="829"/>
        <v>-0.192459341007559-0.0946784751088728i</v>
      </c>
      <c r="AA1665" s="12" t="str">
        <f t="shared" si="830"/>
        <v>0.823378719655015-84.2758814149081i</v>
      </c>
      <c r="AB1665" s="12" t="str">
        <f t="shared" si="831"/>
        <v>0.457321806738223-0.157032341314973i</v>
      </c>
      <c r="AC1665" s="12" t="str">
        <f t="shared" si="832"/>
        <v>1.06363610773142-0.903172551962662i</v>
      </c>
      <c r="AD1665" s="12" t="str">
        <f t="shared" si="833"/>
        <v>0.322669541155307+0.126353299435772i</v>
      </c>
      <c r="AE1665" s="12" t="str">
        <f t="shared" si="834"/>
        <v>-0.0501378295384082-0.0548677328642036i</v>
      </c>
      <c r="AF1665" s="12" t="str">
        <f t="shared" si="835"/>
        <v>-13.0887738458297-1.93386687945933i</v>
      </c>
      <c r="AG1665" s="12" t="str">
        <f t="shared" si="836"/>
        <v>1.03950945798614-0.0980629885946717i</v>
      </c>
      <c r="AH1665" s="12" t="str">
        <f t="shared" si="837"/>
        <v>0.451239067390185+0.826698669994858i</v>
      </c>
      <c r="AI1665" s="12">
        <f t="shared" si="838"/>
        <v>-0.52053179126552473</v>
      </c>
      <c r="AJ1665" s="12">
        <f t="shared" si="839"/>
        <v>61.372849806259502</v>
      </c>
      <c r="AK1665" s="12"/>
      <c r="AL1665" s="12"/>
      <c r="AM1665" s="12"/>
      <c r="AN1665" s="12"/>
    </row>
    <row r="1666" spans="1:40" x14ac:dyDescent="0.35">
      <c r="A1666" s="12"/>
      <c r="B1666" s="12">
        <f t="shared" si="840"/>
        <v>153600</v>
      </c>
      <c r="C1666" s="29" t="str">
        <f t="shared" ref="C1666:C1729" si="842">IMPRODUCT(COMPLEX(-1,0),IMDIV(IMPRODUCT(G1666,COMPLEX($C$96+$C$97,0)),COMPLEX($C$96,2*PI()*B1666*$C$99*$C$98*(2*$C$96+$C$97))))</f>
        <v>-2.93596241197089E-06+0.0144507953718632i</v>
      </c>
      <c r="D1666" s="28" t="str">
        <f t="shared" ref="D1666:D1729" si="843">IMPRODUCT(COMPLEX($C$102,0),IMSUB(C1666,G1666))</f>
        <v>-5.39908354190901+0.110789431184285i</v>
      </c>
      <c r="E1666" s="12" t="str">
        <f t="shared" ref="E1666:E1729" si="844">IMDIV(COMPLEX($C$20*10^3,0),COMPLEX(1,2*PI()*B1666*$C$20*1000*$C$29*10^-12))</f>
        <v>4200</v>
      </c>
      <c r="F1666" s="12" t="str">
        <f t="shared" ref="F1666:F1729" si="845">IMDIV(COMPLEX($C$22*1000,0),IMSUM(COMPLEX($C$22*1000,0),E1666))</f>
        <v>0.704225352112676</v>
      </c>
      <c r="G1666" s="12" t="str">
        <f t="shared" si="841"/>
        <v>0.704225352112676</v>
      </c>
      <c r="H1666" s="12" t="str">
        <f t="shared" ref="H1666:H1729" si="846">IMPRODUCT(COMPLEX($C$104,0),IMPRODUCT(COMPLEX(-1,0),D1666),IMDIV(COMPLEX(0,2*PI()*B1666*$C$105*$C$106),COMPLEX(1,2*PI()*B1666*$C$105*$C$106)))</f>
        <v>7.69039814136682+2.04360102348483i</v>
      </c>
      <c r="I1666" s="12" t="str">
        <f t="shared" ref="I1666:I1729" si="847">COMPLEX(0,2*PI()*B1666*$C$109*$C$108*$C$110)</f>
        <v>603.18578948924i</v>
      </c>
      <c r="J1666" s="12" t="str">
        <f t="shared" ref="J1666:J1729" si="848">IMSUM(COMPLEX(0,2*PI()*B1666*$C$109*$C$108),COMPLEX(0,2*PI()*B1666*$C$109*$C$107),COMPLEX(0,2*PI()*B1666*$C$28*10^-12*$C$107),COMPLEX(-1*2*PI()*B1666*2*PI()*B1666*$C$109*$C$108*$C$28*10^-12*$C$107,0),COMPLEX(1,0))</f>
        <v>-310.208277543494+130.455092356206i</v>
      </c>
      <c r="K1666" s="12" t="str">
        <f t="shared" ref="K1666:K1729" si="849">IMDIV(I1666,J1666)</f>
        <v>0.694836657212622-1.65224736508918i</v>
      </c>
      <c r="L1666" s="12" t="str">
        <f t="shared" ref="L1666:L1729" si="850">IMDIV(COMPLEX($C$113,0),COMPLEX(1,2*PI()*B1666*$C$111*$C$112))</f>
        <v>0.0354373196583018-0.0708488183735358i</v>
      </c>
      <c r="M1666" s="12" t="str">
        <f t="shared" ref="M1666:M1729" si="851">IMSUM(K1666,L1666)</f>
        <v>0.730273976870924-1.72309618346272i</v>
      </c>
      <c r="N1666" s="12" t="str">
        <f t="shared" ref="N1666:N1729" si="852">COMPLEX(0,-2*PI()*B1666*$C$41)</f>
        <v>-1.93019452636557i</v>
      </c>
      <c r="O1666" s="12" t="str">
        <f t="shared" ref="O1666:O1729" si="853">IMEXP(N1666)</f>
        <v>-0.351710946408314-0.936108652976014i</v>
      </c>
      <c r="P1666" s="12" t="str">
        <f t="shared" ref="P1666:P1729" si="854">IMSUB(COMPLEX(1,0),O1666)</f>
        <v>1.35171094640831+0.936108652976014i</v>
      </c>
      <c r="Q1666" s="12" t="str">
        <f t="shared" ref="Q1666:Q1729" si="855">IMSUM(COMPLEX(0,2*PI()*B1666*$C$41),O1666,COMPLEX(-1,0))</f>
        <v>-1.35171094640831+0.994085873389556i</v>
      </c>
      <c r="R1666" s="12" t="str">
        <f t="shared" ref="R1666:R1729" si="856">IMDIV(P1666,Q1666)</f>
        <v>-0.318453022384935-0.926735340270516i</v>
      </c>
      <c r="S1666" s="12" t="str">
        <f t="shared" ref="S1666:S1729" si="857">IMDIV(COMPLEX(0,2*PI()*B1666*$C$119),COMPLEX($C$120,0))</f>
        <v>0.197661025750982i</v>
      </c>
      <c r="T1666" s="12" t="str">
        <f t="shared" ref="T1666:T1729" si="858">IMPRODUCT(R1666,S1666)</f>
        <v>0.183179457957556-0.0629457510581067i</v>
      </c>
      <c r="U1666" s="12" t="str">
        <f t="shared" ref="U1666:U1729" si="859">IMDIV(COMPLEX(1,2*PI()*B1666*$C$16*10^-3*$C$15*10^-6),COMPLEX(0,2*PI()*B1666*$C$15*10^-6))</f>
        <v>0.001-0.0103616499408786i</v>
      </c>
      <c r="V1666" s="12" t="str">
        <f t="shared" ref="V1666:V1729" si="860">IMSUM(COMPLEX($C$18*10^-3,0),IMDIV(COMPLEX(1,0),COMPLEX(0,2*PI()*B1666*($C$17*1*10^-6))))</f>
        <v>0.0015-0.00314943767199958i</v>
      </c>
      <c r="W1666" s="12" t="str">
        <f t="shared" ref="W1666:W1729" si="861">IMDIV(IMPRODUCT(U1666,V1666),IMSUM(U1666,V1666))</f>
        <v>0.000925397856210963-0.00247551242851261i</v>
      </c>
      <c r="X1666" s="12" t="str">
        <f t="shared" ref="X1666:X1729" si="862">IMDIV(IMPRODUCT(COMPLEX($C$19,0),W1666),IMSUM(COMPLEX($C$19,0),W1666))</f>
        <v>0.00110075103374876-0.00229304097197018i</v>
      </c>
      <c r="Y1666" s="12" t="str">
        <f t="shared" ref="Y1666:Y1729" si="863">COMPLEX($C$13*10^-3,2*PI()*B1666*$C$12*0.000001)</f>
        <v>0.00029+0.144764589477418i</v>
      </c>
      <c r="Z1666" s="12" t="str">
        <f t="shared" ref="Z1666:Z1729" si="864">IMPRODUCT(COMPLEX($C$6,0),IMDIV(X1666,IMSUM(X1666,Y1666)))</f>
        <v>-0.192213401920801-0.0945896463804597i</v>
      </c>
      <c r="AA1666" s="12" t="str">
        <f t="shared" ref="AA1666:AA1729" si="865">IMDIV(COMPLEX($C$6,0),IMSUM(X1666,Y1666))</f>
        <v>0.822115746772665-84.2193179448491i</v>
      </c>
      <c r="AB1666" s="12" t="str">
        <f t="shared" ref="AB1666:AB1729" si="866">IMPRODUCT(COMPLEX($C$115,0),T1666)</f>
        <v>0.457250139567827-0.157124351045901i</v>
      </c>
      <c r="AC1666" s="12" t="str">
        <f t="shared" ref="AC1666:AC1729" si="867">IMSUM(COMPLEX(1,0),IMPRODUCT(AB1666,M1666))</f>
        <v>1.06317750823073-0.902629795078672i</v>
      </c>
      <c r="AD1666" s="12" t="str">
        <f t="shared" ref="AD1666:AD1729" si="868">IMDIV(AB1666,AC1666)</f>
        <v>0.322845814819854+0.12630619025267i</v>
      </c>
      <c r="AE1666" s="12" t="str">
        <f t="shared" ref="AE1666:AE1729" si="869">IMPRODUCT(AD1666,AA1666,X1666)</f>
        <v>-0.050108034490754-0.054815613971343i</v>
      </c>
      <c r="AF1666" s="12" t="str">
        <f t="shared" ref="AF1666:AF1729" si="870">IMSUB(D1666,H1666)</f>
        <v>-13.0894816832758-1.93281159230054i</v>
      </c>
      <c r="AG1666" s="12" t="str">
        <f t="shared" ref="AG1666:AG1729" si="871">IMSUM(COMPLEX(1,0),IMPRODUCT(AD1666,AA1666,COMPLEX($C$123,0)))</f>
        <v>1.03946827292084-0.0980513779835512i</v>
      </c>
      <c r="AH1666" s="12" t="str">
        <f t="shared" ref="AH1666:AH1729" si="872">IMDIV(IMPRODUCT(AE1666,AF1666),AG1666)</f>
        <v>0.451144381801923+0.825992207399617i</v>
      </c>
      <c r="AI1666" s="12">
        <f t="shared" ref="AI1666:AI1729" si="873">20*LOG10(IMABS(AH1666))</f>
        <v>-0.52667079502906244</v>
      </c>
      <c r="AJ1666" s="12">
        <f t="shared" ref="AJ1666:AJ1729" si="874">IMARGUMENT(AH1666)*180/PI()</f>
        <v>61.357304094194596</v>
      </c>
      <c r="AK1666" s="12"/>
      <c r="AL1666" s="12"/>
      <c r="AM1666" s="12"/>
      <c r="AN1666" s="12"/>
    </row>
    <row r="1667" spans="1:40" x14ac:dyDescent="0.35">
      <c r="A1667" s="12"/>
      <c r="B1667" s="12">
        <f t="shared" si="840"/>
        <v>153700</v>
      </c>
      <c r="C1667" s="29" t="str">
        <f t="shared" si="842"/>
        <v>-2.93214327443562E-06+0.0144413934237955i</v>
      </c>
      <c r="D1667" s="28" t="str">
        <f t="shared" si="843"/>
        <v>-5.39908351262895+0.110717349582432i</v>
      </c>
      <c r="E1667" s="12" t="str">
        <f t="shared" si="844"/>
        <v>4200</v>
      </c>
      <c r="F1667" s="12" t="str">
        <f t="shared" si="845"/>
        <v>0.704225352112676</v>
      </c>
      <c r="G1667" s="12" t="str">
        <f t="shared" si="841"/>
        <v>0.704225352112676</v>
      </c>
      <c r="H1667" s="12" t="str">
        <f t="shared" si="846"/>
        <v>7.69110476771472+2.04247467110771i</v>
      </c>
      <c r="I1667" s="12" t="str">
        <f t="shared" si="847"/>
        <v>603.578488570939i</v>
      </c>
      <c r="J1667" s="12" t="str">
        <f t="shared" si="848"/>
        <v>-310.613628562142+130.540024056959i</v>
      </c>
      <c r="K1667" s="12" t="str">
        <f t="shared" si="849"/>
        <v>0.694063535726924-1.65149037501895i</v>
      </c>
      <c r="L1667" s="12" t="str">
        <f t="shared" si="850"/>
        <v>0.0354004375764326-0.0708211586101947i</v>
      </c>
      <c r="M1667" s="12" t="str">
        <f t="shared" si="851"/>
        <v>0.729463973303357-1.72231153362914i</v>
      </c>
      <c r="N1667" s="12" t="str">
        <f t="shared" si="852"/>
        <v>-1.931451163427i</v>
      </c>
      <c r="O1667" s="12" t="str">
        <f t="shared" si="853"/>
        <v>-0.35288701722577-0.935665940960501i</v>
      </c>
      <c r="P1667" s="12" t="str">
        <f t="shared" si="854"/>
        <v>1.35288701722577+0.935665940960501i</v>
      </c>
      <c r="Q1667" s="12" t="str">
        <f t="shared" si="855"/>
        <v>-1.35288701722577+0.995785222466499i</v>
      </c>
      <c r="R1667" s="12" t="str">
        <f t="shared" si="856"/>
        <v>-0.318432146373557-0.925987130282675i</v>
      </c>
      <c r="S1667" s="12" t="str">
        <f t="shared" si="857"/>
        <v>0.197789711314621i</v>
      </c>
      <c r="T1667" s="12" t="str">
        <f t="shared" si="858"/>
        <v>0.183150727179665-0.062982602304521i</v>
      </c>
      <c r="U1667" s="12" t="str">
        <f t="shared" si="859"/>
        <v>0.001-0.010354908464014i</v>
      </c>
      <c r="V1667" s="12" t="str">
        <f t="shared" si="860"/>
        <v>0.0015-0.00314738859088572i</v>
      </c>
      <c r="W1667" s="12" t="str">
        <f t="shared" si="861"/>
        <v>0.000925383826287729-0.00247397758982803i</v>
      </c>
      <c r="X1667" s="12" t="str">
        <f t="shared" si="862"/>
        <v>0.00110048431052841-0.00229164444253655i</v>
      </c>
      <c r="Y1667" s="12" t="str">
        <f t="shared" si="863"/>
        <v>0.00029+0.144858837257025i</v>
      </c>
      <c r="Z1667" s="12" t="str">
        <f t="shared" si="864"/>
        <v>-0.191967946013639-0.0945009849561134i</v>
      </c>
      <c r="AA1667" s="12" t="str">
        <f t="shared" si="865"/>
        <v>0.820855726275887-84.1628314068344i</v>
      </c>
      <c r="AB1667" s="12" t="str">
        <f t="shared" si="866"/>
        <v>0.457178422180151-0.157216338639675i</v>
      </c>
      <c r="AC1667" s="12" t="str">
        <f t="shared" si="867"/>
        <v>1.06271967503804-0.90208732449955i</v>
      </c>
      <c r="AD1667" s="12" t="str">
        <f t="shared" si="868"/>
        <v>0.32302206692324+0.126258858866636i</v>
      </c>
      <c r="AE1667" s="12" t="str">
        <f t="shared" si="869"/>
        <v>-0.0500782961820025-0.0547635572894598i</v>
      </c>
      <c r="AF1667" s="12" t="str">
        <f t="shared" si="870"/>
        <v>-13.0901882803437-1.93175732152528i</v>
      </c>
      <c r="AG1667" s="12" t="str">
        <f t="shared" si="871"/>
        <v>1.03942707638805-0.0980397774557118i</v>
      </c>
      <c r="AH1667" s="12" t="str">
        <f t="shared" si="872"/>
        <v>0.451049929537342+0.825286588467237i</v>
      </c>
      <c r="AI1667" s="12">
        <f t="shared" si="873"/>
        <v>-0.5328056295221113</v>
      </c>
      <c r="AJ1667" s="12">
        <f t="shared" si="874"/>
        <v>61.341748561177596</v>
      </c>
      <c r="AK1667" s="12"/>
      <c r="AL1667" s="12"/>
      <c r="AM1667" s="12"/>
      <c r="AN1667" s="12"/>
    </row>
    <row r="1668" spans="1:40" x14ac:dyDescent="0.35">
      <c r="A1668" s="12"/>
      <c r="B1668" s="12">
        <f t="shared" si="840"/>
        <v>153800</v>
      </c>
      <c r="C1668" s="29" t="str">
        <f t="shared" si="842"/>
        <v>-0.0000029283315840309+0.0144320037019267i</v>
      </c>
      <c r="D1668" s="28" t="str">
        <f t="shared" si="843"/>
        <v>-5.399083483406+0.110645361714771i</v>
      </c>
      <c r="E1668" s="12" t="str">
        <f t="shared" si="844"/>
        <v>4200</v>
      </c>
      <c r="F1668" s="12" t="str">
        <f t="shared" si="845"/>
        <v>0.704225352112676</v>
      </c>
      <c r="G1668" s="12" t="str">
        <f t="shared" si="841"/>
        <v>0.704225352112676</v>
      </c>
      <c r="H1668" s="12" t="str">
        <f t="shared" si="846"/>
        <v>7.69181015643701+2.04134942767345i</v>
      </c>
      <c r="I1668" s="12" t="str">
        <f t="shared" si="847"/>
        <v>603.971187652638i</v>
      </c>
      <c r="J1668" s="12" t="str">
        <f t="shared" si="848"/>
        <v>-311.019243395315+130.624955757712i</v>
      </c>
      <c r="K1668" s="12" t="str">
        <f t="shared" si="849"/>
        <v>0.693291631267516-1.65073386902484i</v>
      </c>
      <c r="L1668" s="12" t="str">
        <f t="shared" si="850"/>
        <v>0.0353636082571136-0.0707935084587652i</v>
      </c>
      <c r="M1668" s="12" t="str">
        <f t="shared" si="851"/>
        <v>0.72865523952463-1.72152737748361i</v>
      </c>
      <c r="N1668" s="12" t="str">
        <f t="shared" si="852"/>
        <v>-1.93270780048844i</v>
      </c>
      <c r="O1668" s="12" t="str">
        <f t="shared" si="853"/>
        <v>-0.354062530786468-0.935221751400747i</v>
      </c>
      <c r="P1668" s="12" t="str">
        <f t="shared" si="854"/>
        <v>1.35406253078647+0.935221751400747i</v>
      </c>
      <c r="Q1668" s="12" t="str">
        <f t="shared" si="855"/>
        <v>-1.35406253078647+0.997486049087693i</v>
      </c>
      <c r="R1668" s="12" t="str">
        <f t="shared" si="856"/>
        <v>-0.318411252657356-0.925239791600557i</v>
      </c>
      <c r="S1668" s="12" t="str">
        <f t="shared" si="857"/>
        <v>0.197918396878262i</v>
      </c>
      <c r="T1668" s="12" t="str">
        <f t="shared" si="858"/>
        <v>0.183121976281559-0.0630194446739431i</v>
      </c>
      <c r="U1668" s="12" t="str">
        <f t="shared" si="859"/>
        <v>0.001-0.0103481757536993i</v>
      </c>
      <c r="V1668" s="12" t="str">
        <f t="shared" si="860"/>
        <v>0.0015-0.00314534217437669i</v>
      </c>
      <c r="W1668" s="12" t="str">
        <f t="shared" si="861"/>
        <v>0.000925369788444364-0.00247244478978067i</v>
      </c>
      <c r="X1668" s="12" t="str">
        <f t="shared" si="862"/>
        <v>0.00110021806872477-0.00229024972765889i</v>
      </c>
      <c r="Y1668" s="12" t="str">
        <f t="shared" si="863"/>
        <v>0.00029+0.144953085036633i</v>
      </c>
      <c r="Z1668" s="12" t="str">
        <f t="shared" si="864"/>
        <v>-0.191722972017522-0.0944124903687397i</v>
      </c>
      <c r="AA1668" s="12" t="str">
        <f t="shared" si="865"/>
        <v>0.819598648865698-84.1064216420664i</v>
      </c>
      <c r="AB1668" s="12" t="str">
        <f t="shared" si="866"/>
        <v>0.457106654568661-0.157308304074817i</v>
      </c>
      <c r="AC1668" s="12" t="str">
        <f t="shared" si="867"/>
        <v>1.06226260670272-0.901545140254743i</v>
      </c>
      <c r="AD1668" s="12" t="str">
        <f t="shared" si="868"/>
        <v>0.323198297208021+0.126211305251379i</v>
      </c>
      <c r="AE1668" s="12" t="str">
        <f t="shared" si="869"/>
        <v>-0.0500486144502522-0.0547115626673504i</v>
      </c>
      <c r="AF1668" s="12" t="str">
        <f t="shared" si="870"/>
        <v>-13.090893639843-1.93070406595868i</v>
      </c>
      <c r="AG1668" s="12" t="str">
        <f t="shared" si="871"/>
        <v>1.0393858683983-0.0980281869102668i</v>
      </c>
      <c r="AH1668" s="12" t="str">
        <f t="shared" si="872"/>
        <v>0.450955709947147+0.824581811090305i</v>
      </c>
      <c r="AI1668" s="12">
        <f t="shared" si="873"/>
        <v>-0.53893630295025907</v>
      </c>
      <c r="AJ1668" s="12">
        <f t="shared" si="874"/>
        <v>61.326183204073011</v>
      </c>
      <c r="AK1668" s="12"/>
      <c r="AL1668" s="12"/>
      <c r="AM1668" s="12"/>
      <c r="AN1668" s="12"/>
    </row>
    <row r="1669" spans="1:40" x14ac:dyDescent="0.35">
      <c r="A1669" s="12"/>
      <c r="B1669" s="12">
        <f t="shared" si="840"/>
        <v>153900</v>
      </c>
      <c r="C1669" s="29" t="str">
        <f t="shared" si="842"/>
        <v>-2.92452732140728E-06+0.0144226261824239i</v>
      </c>
      <c r="D1669" s="28" t="str">
        <f t="shared" si="843"/>
        <v>-5.39908345423998+0.110573467398583i</v>
      </c>
      <c r="E1669" s="12" t="str">
        <f t="shared" si="844"/>
        <v>4200</v>
      </c>
      <c r="F1669" s="12" t="str">
        <f t="shared" si="845"/>
        <v>0.704225352112676</v>
      </c>
      <c r="G1669" s="12" t="str">
        <f t="shared" si="841"/>
        <v>0.704225352112676</v>
      </c>
      <c r="H1669" s="12" t="str">
        <f t="shared" si="846"/>
        <v>7.69251431033584+2.04022529182533i</v>
      </c>
      <c r="I1669" s="12" t="str">
        <f t="shared" si="847"/>
        <v>604.363886734336i</v>
      </c>
      <c r="J1669" s="12" t="str">
        <f t="shared" si="848"/>
        <v>-311.425122043014+130.709887458464i</v>
      </c>
      <c r="K1669" s="12" t="str">
        <f t="shared" si="849"/>
        <v>0.692520941451667-1.6499778471423i</v>
      </c>
      <c r="L1669" s="12" t="str">
        <f t="shared" si="850"/>
        <v>0.0353268316105243-0.0707658679453496i</v>
      </c>
      <c r="M1669" s="12" t="str">
        <f t="shared" si="851"/>
        <v>0.727847773062191-1.72074371508765i</v>
      </c>
      <c r="N1669" s="12" t="str">
        <f t="shared" si="852"/>
        <v>-1.93396443754988i</v>
      </c>
      <c r="O1669" s="12" t="str">
        <f t="shared" si="853"/>
        <v>-0.355237485234102-0.934776084998194i</v>
      </c>
      <c r="P1669" s="12" t="str">
        <f t="shared" si="854"/>
        <v>1.3552374852341+0.934776084998194i</v>
      </c>
      <c r="Q1669" s="12" t="str">
        <f t="shared" si="855"/>
        <v>-1.3552374852341+0.999188352551686i</v>
      </c>
      <c r="R1669" s="12" t="str">
        <f t="shared" si="856"/>
        <v>-0.318390341227373-0.924493322512488i</v>
      </c>
      <c r="S1669" s="12" t="str">
        <f t="shared" si="857"/>
        <v>0.198047082441902i</v>
      </c>
      <c r="T1669" s="12" t="str">
        <f t="shared" si="858"/>
        <v>0.183093205260619-0.0630562781577629i</v>
      </c>
      <c r="U1669" s="12" t="str">
        <f t="shared" si="859"/>
        <v>0.001-0.0103414517928457i</v>
      </c>
      <c r="V1669" s="12" t="str">
        <f t="shared" si="860"/>
        <v>0.0015-0.00314329841727833i</v>
      </c>
      <c r="W1669" s="12" t="str">
        <f t="shared" si="861"/>
        <v>0.000925355742683086-0.00247091402438468i</v>
      </c>
      <c r="X1669" s="12" t="str">
        <f t="shared" si="862"/>
        <v>0.00109995230708557-0.0022888568238988i</v>
      </c>
      <c r="Y1669" s="12" t="str">
        <f t="shared" si="863"/>
        <v>0.00029+0.145047332816241i</v>
      </c>
      <c r="Z1669" s="12" t="str">
        <f t="shared" si="864"/>
        <v>-0.191478478668079-0.0943241621529436i</v>
      </c>
      <c r="AA1669" s="12" t="str">
        <f t="shared" si="865"/>
        <v>0.818344505279926-84.0500884921926i</v>
      </c>
      <c r="AB1669" s="12" t="str">
        <f t="shared" si="866"/>
        <v>0.457034836726819-0.157400247329837i</v>
      </c>
      <c r="AC1669" s="12" t="str">
        <f t="shared" si="867"/>
        <v>1.0618063017774-0.901003242372244i</v>
      </c>
      <c r="AD1669" s="12" t="str">
        <f t="shared" si="868"/>
        <v>0.323374505416639+0.126163529380861i</v>
      </c>
      <c r="AE1669" s="12" t="str">
        <f t="shared" si="869"/>
        <v>-0.0500189891341127-0.0546596299542898i</v>
      </c>
      <c r="AF1669" s="12" t="str">
        <f t="shared" si="870"/>
        <v>-13.0915977645758-1.92965182442675i</v>
      </c>
      <c r="AG1669" s="12" t="str">
        <f t="shared" si="871"/>
        <v>1.03934464896215-0.0980166062465741i</v>
      </c>
      <c r="AH1669" s="12" t="str">
        <f t="shared" si="872"/>
        <v>0.450861722383504+0.82387787316779i</v>
      </c>
      <c r="AI1669" s="12">
        <f t="shared" si="873"/>
        <v>-0.54506282350308144</v>
      </c>
      <c r="AJ1669" s="12">
        <f t="shared" si="874"/>
        <v>61.310608019757538</v>
      </c>
      <c r="AK1669" s="12"/>
      <c r="AL1669" s="12"/>
      <c r="AM1669" s="12"/>
      <c r="AN1669" s="12"/>
    </row>
    <row r="1670" spans="1:40" x14ac:dyDescent="0.35">
      <c r="A1670" s="12"/>
      <c r="B1670" s="12">
        <f t="shared" si="840"/>
        <v>154000</v>
      </c>
      <c r="C1670" s="29" t="str">
        <f t="shared" si="842"/>
        <v>-2.92073046727806E-06+0.0144132608415164i</v>
      </c>
      <c r="D1670" s="28" t="str">
        <f t="shared" si="843"/>
        <v>-5.39908342513077+0.110501666451626i</v>
      </c>
      <c r="E1670" s="12" t="str">
        <f t="shared" si="844"/>
        <v>4200</v>
      </c>
      <c r="F1670" s="12" t="str">
        <f t="shared" si="845"/>
        <v>0.704225352112676</v>
      </c>
      <c r="G1670" s="12" t="str">
        <f t="shared" si="841"/>
        <v>0.704225352112676</v>
      </c>
      <c r="H1670" s="12" t="str">
        <f t="shared" si="846"/>
        <v>7.69321723220579+2.03910226220798i</v>
      </c>
      <c r="I1670" s="12" t="str">
        <f t="shared" si="847"/>
        <v>604.756585816035i</v>
      </c>
      <c r="J1670" s="12" t="str">
        <f t="shared" si="848"/>
        <v>-311.831264505238+130.794819159217i</v>
      </c>
      <c r="K1670" s="12" t="str">
        <f t="shared" si="849"/>
        <v>0.691751463901988-1.64922230940449i</v>
      </c>
      <c r="L1670" s="12" t="str">
        <f t="shared" si="850"/>
        <v>0.035290107547004-0.0707382370959029i</v>
      </c>
      <c r="M1670" s="12" t="str">
        <f t="shared" si="851"/>
        <v>0.727041571448992-1.71996054650039i</v>
      </c>
      <c r="N1670" s="12" t="str">
        <f t="shared" si="852"/>
        <v>-1.93522107461131i</v>
      </c>
      <c r="O1670" s="12" t="str">
        <f t="shared" si="853"/>
        <v>-0.356411878713248-0.934328942456613i</v>
      </c>
      <c r="P1670" s="12" t="str">
        <f t="shared" si="854"/>
        <v>1.35641187871325+0.934328942456613i</v>
      </c>
      <c r="Q1670" s="12" t="str">
        <f t="shared" si="855"/>
        <v>-1.35641187871325+1.0008921321547i</v>
      </c>
      <c r="R1670" s="12" t="str">
        <f t="shared" si="856"/>
        <v>-0.31836941207465-0.923747721311229i</v>
      </c>
      <c r="S1670" s="12" t="str">
        <f t="shared" si="857"/>
        <v>0.198175768005541i</v>
      </c>
      <c r="T1670" s="12" t="str">
        <f t="shared" si="858"/>
        <v>0.183064414114221-0.0630931027473663i</v>
      </c>
      <c r="U1670" s="12" t="str">
        <f t="shared" si="859"/>
        <v>0.001-0.0103347365644088i</v>
      </c>
      <c r="V1670" s="12" t="str">
        <f t="shared" si="860"/>
        <v>0.0015-0.00314125731440997i</v>
      </c>
      <c r="W1670" s="12" t="str">
        <f t="shared" si="861"/>
        <v>0.000925341689006085-0.00246938528966454i</v>
      </c>
      <c r="X1670" s="12" t="str">
        <f t="shared" si="862"/>
        <v>0.00109968702436249-0.00228746572782638i</v>
      </c>
      <c r="Y1670" s="12" t="str">
        <f t="shared" si="863"/>
        <v>0.00029+0.145141580595848i</v>
      </c>
      <c r="Z1670" s="12" t="str">
        <f t="shared" si="864"/>
        <v>-0.19123446470508-0.0942359998450063i</v>
      </c>
      <c r="AA1670" s="12" t="str">
        <f t="shared" si="865"/>
        <v>0.817093286292868-83.9938317992988i</v>
      </c>
      <c r="AB1670" s="12" t="str">
        <f t="shared" si="866"/>
        <v>0.456962968648075-0.157492168383232i</v>
      </c>
      <c r="AC1670" s="12" t="str">
        <f t="shared" si="867"/>
        <v>1.06135075881794-0.900461630878638i</v>
      </c>
      <c r="AD1670" s="12" t="str">
        <f t="shared" si="868"/>
        <v>0.323550691291415+0.126115531229301i</v>
      </c>
      <c r="AE1670" s="12" t="str">
        <f t="shared" si="869"/>
        <v>-0.0499894200726949-0.0546077590000216i</v>
      </c>
      <c r="AF1670" s="12" t="str">
        <f t="shared" si="870"/>
        <v>-13.0923006573366-1.92860059575635i</v>
      </c>
      <c r="AG1670" s="12" t="str">
        <f t="shared" si="871"/>
        <v>1.03930341809024-0.0980050353642279i</v>
      </c>
      <c r="AH1670" s="12" t="str">
        <f t="shared" si="872"/>
        <v>0.450767966199938+0.823174772604835i</v>
      </c>
      <c r="AI1670" s="12">
        <f t="shared" si="873"/>
        <v>-0.5511851993561081</v>
      </c>
      <c r="AJ1670" s="12">
        <f t="shared" si="874"/>
        <v>61.29502300511993</v>
      </c>
      <c r="AK1670" s="12"/>
      <c r="AL1670" s="12"/>
      <c r="AM1670" s="12"/>
      <c r="AN1670" s="12"/>
    </row>
    <row r="1671" spans="1:40" x14ac:dyDescent="0.35">
      <c r="A1671" s="12"/>
      <c r="B1671" s="12">
        <f t="shared" si="840"/>
        <v>154100</v>
      </c>
      <c r="C1671" s="29" t="str">
        <f t="shared" si="842"/>
        <v>-2.91694100241914E-06+0.014403907655495i</v>
      </c>
      <c r="D1671" s="28" t="str">
        <f t="shared" si="843"/>
        <v>-5.3990833960782+0.110429958692128i</v>
      </c>
      <c r="E1671" s="12" t="str">
        <f t="shared" si="844"/>
        <v>4200</v>
      </c>
      <c r="F1671" s="12" t="str">
        <f t="shared" si="845"/>
        <v>0.704225352112676</v>
      </c>
      <c r="G1671" s="12" t="str">
        <f t="shared" si="841"/>
        <v>0.704225352112676</v>
      </c>
      <c r="H1671" s="12" t="str">
        <f t="shared" si="846"/>
        <v>7.69391892483375+2.03798033746732i</v>
      </c>
      <c r="I1671" s="12" t="str">
        <f t="shared" si="847"/>
        <v>605.149284897734i</v>
      </c>
      <c r="J1671" s="12" t="str">
        <f t="shared" si="848"/>
        <v>-312.237670781989+130.87975085997i</v>
      </c>
      <c r="K1671" s="12" t="str">
        <f t="shared" si="849"/>
        <v>0.690983196246372-1.64846725584232i</v>
      </c>
      <c r="L1671" s="12" t="str">
        <f t="shared" si="850"/>
        <v>0.035253435977051-0.0707106159362327i</v>
      </c>
      <c r="M1671" s="12" t="str">
        <f t="shared" si="851"/>
        <v>0.726236632223423-1.71917787177855i</v>
      </c>
      <c r="N1671" s="12" t="str">
        <f t="shared" si="852"/>
        <v>-1.93647771167275i</v>
      </c>
      <c r="O1671" s="12" t="str">
        <f t="shared" si="853"/>
        <v>-0.357585709369399-0.933880324482095i</v>
      </c>
      <c r="P1671" s="12" t="str">
        <f t="shared" si="854"/>
        <v>1.3575857093694+0.933880324482095i</v>
      </c>
      <c r="Q1671" s="12" t="str">
        <f t="shared" si="855"/>
        <v>-1.3575857093694+1.00259738719066i</v>
      </c>
      <c r="R1671" s="12" t="str">
        <f t="shared" si="856"/>
        <v>-0.318348465190206-0.923002986293954i</v>
      </c>
      <c r="S1671" s="12" t="str">
        <f t="shared" si="857"/>
        <v>0.198304453569182i</v>
      </c>
      <c r="T1671" s="12" t="str">
        <f t="shared" si="858"/>
        <v>0.183035602839746-0.0631299184341316i</v>
      </c>
      <c r="U1671" s="12" t="str">
        <f t="shared" si="859"/>
        <v>0.001-0.0103280300513884i</v>
      </c>
      <c r="V1671" s="12" t="str">
        <f t="shared" si="860"/>
        <v>0.0015-0.00313921886060438i</v>
      </c>
      <c r="W1671" s="12" t="str">
        <f t="shared" si="861"/>
        <v>0.000925327627415579-0.00246785858165506i</v>
      </c>
      <c r="X1671" s="12" t="str">
        <f t="shared" si="862"/>
        <v>0.00109942221931125-0.00228607643602031i</v>
      </c>
      <c r="Y1671" s="12" t="str">
        <f t="shared" si="863"/>
        <v>0.00029+0.145235828375456i</v>
      </c>
      <c r="Z1671" s="12" t="str">
        <f t="shared" si="864"/>
        <v>-0.190990928872424-0.0941480029828889i</v>
      </c>
      <c r="AA1671" s="12" t="str">
        <f t="shared" si="865"/>
        <v>0.815844982715203-83.9376514059087i</v>
      </c>
      <c r="AB1671" s="12" t="str">
        <f t="shared" si="866"/>
        <v>0.456891050325891-0.157584067213479i</v>
      </c>
      <c r="AC1671" s="12" t="str">
        <f t="shared" si="867"/>
        <v>1.06089597638342-0.899920305799118i</v>
      </c>
      <c r="AD1671" s="12" t="str">
        <f t="shared" si="868"/>
        <v>0.323726854574553+0.126067310771196i</v>
      </c>
      <c r="AE1671" s="12" t="str">
        <f t="shared" si="869"/>
        <v>-0.0499599071056107-0.0545559496547655i</v>
      </c>
      <c r="AF1671" s="12" t="str">
        <f t="shared" si="870"/>
        <v>-13.0930023209119-1.92755037877519i</v>
      </c>
      <c r="AG1671" s="12" t="str">
        <f t="shared" si="871"/>
        <v>1.03926217579327-0.0979934741630596i</v>
      </c>
      <c r="AH1671" s="12" t="str">
        <f t="shared" si="872"/>
        <v>0.450674440751319+0.822472507312858i</v>
      </c>
      <c r="AI1671" s="12">
        <f t="shared" si="873"/>
        <v>-0.55730343866990872</v>
      </c>
      <c r="AJ1671" s="12">
        <f t="shared" si="874"/>
        <v>61.279428157064849</v>
      </c>
      <c r="AK1671" s="12"/>
      <c r="AL1671" s="12"/>
      <c r="AM1671" s="12"/>
      <c r="AN1671" s="12"/>
    </row>
    <row r="1672" spans="1:40" x14ac:dyDescent="0.35">
      <c r="A1672" s="12"/>
      <c r="B1672" s="12">
        <f t="shared" si="840"/>
        <v>154200</v>
      </c>
      <c r="C1672" s="29" t="str">
        <f t="shared" si="842"/>
        <v>-2.91315890766873E-06+0.0143945666007122i</v>
      </c>
      <c r="D1672" s="28" t="str">
        <f t="shared" si="843"/>
        <v>-5.39908336708215+0.110358343938794i</v>
      </c>
      <c r="E1672" s="12" t="str">
        <f t="shared" si="844"/>
        <v>4200</v>
      </c>
      <c r="F1672" s="12" t="str">
        <f t="shared" si="845"/>
        <v>0.704225352112676</v>
      </c>
      <c r="G1672" s="12" t="str">
        <f t="shared" si="841"/>
        <v>0.704225352112676</v>
      </c>
      <c r="H1672" s="12" t="str">
        <f t="shared" si="846"/>
        <v>7.69461939099904+2.03685951625063i</v>
      </c>
      <c r="I1672" s="12" t="str">
        <f t="shared" si="847"/>
        <v>605.541983979433i</v>
      </c>
      <c r="J1672" s="12" t="str">
        <f t="shared" si="848"/>
        <v>-312.644340873264+130.964682560723i</v>
      </c>
      <c r="K1672" s="12" t="str">
        <f t="shared" si="849"/>
        <v>0.690216136118029-1.64771268648445i</v>
      </c>
      <c r="L1672" s="12" t="str">
        <f t="shared" si="850"/>
        <v>0.035216816811324-0.0706830044920012i</v>
      </c>
      <c r="M1672" s="12" t="str">
        <f t="shared" si="851"/>
        <v>0.725432952929353-1.71839569097645i</v>
      </c>
      <c r="N1672" s="12" t="str">
        <f t="shared" si="852"/>
        <v>-1.93773434873418i</v>
      </c>
      <c r="O1672" s="12" t="str">
        <f t="shared" si="853"/>
        <v>-0.358758975348895-0.933430231783078i</v>
      </c>
      <c r="P1672" s="12" t="str">
        <f t="shared" si="854"/>
        <v>1.35875897534889+0.933430231783078i</v>
      </c>
      <c r="Q1672" s="12" t="str">
        <f t="shared" si="855"/>
        <v>-1.35875897534889+1.0043041169511i</v>
      </c>
      <c r="R1672" s="12" t="str">
        <f t="shared" si="856"/>
        <v>-0.318327500565061-0.922259115762275i</v>
      </c>
      <c r="S1672" s="12" t="str">
        <f t="shared" si="857"/>
        <v>0.198433139132821i</v>
      </c>
      <c r="T1672" s="12" t="str">
        <f t="shared" si="858"/>
        <v>0.183006771434568-0.0631667252094299i</v>
      </c>
      <c r="U1672" s="12" t="str">
        <f t="shared" si="859"/>
        <v>0.001-0.0103213322368285i</v>
      </c>
      <c r="V1672" s="12" t="str">
        <f t="shared" si="860"/>
        <v>0.0015-0.00313718305070775i</v>
      </c>
      <c r="W1672" s="12" t="str">
        <f t="shared" si="861"/>
        <v>0.000925313557913776-0.00246633389640134i</v>
      </c>
      <c r="X1672" s="12" t="str">
        <f t="shared" si="862"/>
        <v>0.00109915789069154-0.00228468894506782i</v>
      </c>
      <c r="Y1672" s="12" t="str">
        <f t="shared" si="863"/>
        <v>0.00029+0.145330076155064i</v>
      </c>
      <c r="Z1672" s="12" t="str">
        <f t="shared" si="864"/>
        <v>-0.190747869918137-0.0940601711062209i</v>
      </c>
      <c r="AA1672" s="12" t="str">
        <f t="shared" si="865"/>
        <v>0.814599585393814-83.8815471549838i</v>
      </c>
      <c r="AB1672" s="12" t="str">
        <f t="shared" si="866"/>
        <v>0.456819081753713-0.157675943799041i</v>
      </c>
      <c r="AC1672" s="12" t="str">
        <f t="shared" si="867"/>
        <v>1.06044195303615-0.89937926715746i</v>
      </c>
      <c r="AD1672" s="12" t="str">
        <f t="shared" si="868"/>
        <v>0.323902995008137+0.12601886798129i</v>
      </c>
      <c r="AE1672" s="12" t="str">
        <f t="shared" si="869"/>
        <v>-0.0499304500729746-0.0545042017692088i</v>
      </c>
      <c r="AF1672" s="12" t="str">
        <f t="shared" si="870"/>
        <v>-13.0937027580812-1.92650117231184i</v>
      </c>
      <c r="AG1672" s="12" t="str">
        <f t="shared" si="871"/>
        <v>1.039220922082-0.0979819225431384i</v>
      </c>
      <c r="AH1672" s="12" t="str">
        <f t="shared" si="872"/>
        <v>0.450581145393957+0.821771075209503i</v>
      </c>
      <c r="AI1672" s="12">
        <f t="shared" si="873"/>
        <v>-0.56341754958992174</v>
      </c>
      <c r="AJ1672" s="12">
        <f t="shared" si="874"/>
        <v>61.263823472506964</v>
      </c>
      <c r="AK1672" s="12"/>
      <c r="AL1672" s="12"/>
      <c r="AM1672" s="12"/>
      <c r="AN1672" s="12"/>
    </row>
    <row r="1673" spans="1:40" x14ac:dyDescent="0.35">
      <c r="A1673" s="12"/>
      <c r="B1673" s="12">
        <f t="shared" si="840"/>
        <v>154300</v>
      </c>
      <c r="C1673" s="29" t="str">
        <f t="shared" si="842"/>
        <v>-2.90938416392708E-06+0.0143852376535814i</v>
      </c>
      <c r="D1673" s="28" t="str">
        <f t="shared" si="843"/>
        <v>-5.39908333814244+0.110286822010791i</v>
      </c>
      <c r="E1673" s="12" t="str">
        <f t="shared" si="844"/>
        <v>4200</v>
      </c>
      <c r="F1673" s="12" t="str">
        <f t="shared" si="845"/>
        <v>0.704225352112676</v>
      </c>
      <c r="G1673" s="12" t="str">
        <f t="shared" si="841"/>
        <v>0.704225352112676</v>
      </c>
      <c r="H1673" s="12" t="str">
        <f t="shared" si="846"/>
        <v>7.69531863347334+2.0357397972065i</v>
      </c>
      <c r="I1673" s="12" t="str">
        <f t="shared" si="847"/>
        <v>605.934683061131i</v>
      </c>
      <c r="J1673" s="12" t="str">
        <f t="shared" si="848"/>
        <v>-313.051274779066+131.049614261475i</v>
      </c>
      <c r="K1673" s="12" t="str">
        <f t="shared" si="849"/>
        <v>0.689450281155425-1.64695860135729i</v>
      </c>
      <c r="L1673" s="12" t="str">
        <f t="shared" si="850"/>
        <v>0.0351802499606397-0.0706554027887241i</v>
      </c>
      <c r="M1673" s="12" t="str">
        <f t="shared" si="851"/>
        <v>0.724630531116065-1.71761400414601i</v>
      </c>
      <c r="N1673" s="12" t="str">
        <f t="shared" si="852"/>
        <v>-1.93899098579562i</v>
      </c>
      <c r="O1673" s="12" t="str">
        <f t="shared" si="853"/>
        <v>-0.35993167479901-0.932978665070311i</v>
      </c>
      <c r="P1673" s="12" t="str">
        <f t="shared" si="854"/>
        <v>1.35993167479901+0.932978665070311i</v>
      </c>
      <c r="Q1673" s="12" t="str">
        <f t="shared" si="855"/>
        <v>-1.35993167479901+1.00601232072531i</v>
      </c>
      <c r="R1673" s="12" t="str">
        <f t="shared" si="856"/>
        <v>-0.318306518190225-0.921516108022168i</v>
      </c>
      <c r="S1673" s="12" t="str">
        <f t="shared" si="857"/>
        <v>0.198561824696462i</v>
      </c>
      <c r="T1673" s="12" t="str">
        <f t="shared" si="858"/>
        <v>0.182977919896064-0.0632035230646286i</v>
      </c>
      <c r="U1673" s="12" t="str">
        <f t="shared" si="859"/>
        <v>0.001-0.0103146431038169i</v>
      </c>
      <c r="V1673" s="12" t="str">
        <f t="shared" si="860"/>
        <v>0.0015-0.00313514987957961i</v>
      </c>
      <c r="W1673" s="12" t="str">
        <f t="shared" si="861"/>
        <v>0.000925299480502894-0.0024648112299587i</v>
      </c>
      <c r="X1673" s="12" t="str">
        <f t="shared" si="862"/>
        <v>0.001098894037267-0.00228330325156459i</v>
      </c>
      <c r="Y1673" s="12" t="str">
        <f t="shared" si="863"/>
        <v>0.00029+0.145424323934672i</v>
      </c>
      <c r="Z1673" s="12" t="str">
        <f t="shared" si="864"/>
        <v>-0.190505286594335-0.0939725037562918i</v>
      </c>
      <c r="AA1673" s="12" t="str">
        <f t="shared" si="865"/>
        <v>0.813357085211576-83.8255188899198i</v>
      </c>
      <c r="AB1673" s="12" t="str">
        <f t="shared" si="866"/>
        <v>0.456747062924993-0.157767798118368i</v>
      </c>
      <c r="AC1673" s="12" t="str">
        <f t="shared" si="867"/>
        <v>1.05998868734165-0.898838514976052i</v>
      </c>
      <c r="AD1673" s="12" t="str">
        <f t="shared" si="868"/>
        <v>0.324079112334139+0.125970202834598i</v>
      </c>
      <c r="AE1673" s="12" t="str">
        <f t="shared" si="869"/>
        <v>-0.0499010488153977-0.0544525151945072i</v>
      </c>
      <c r="AF1673" s="12" t="str">
        <f t="shared" si="870"/>
        <v>-13.0944019716158-1.92545297519571i</v>
      </c>
      <c r="AG1673" s="12" t="str">
        <f t="shared" si="871"/>
        <v>1.03917965696726-0.0979703804047698i</v>
      </c>
      <c r="AH1673" s="12" t="str">
        <f t="shared" si="872"/>
        <v>0.450488079485487+0.821070474218566i</v>
      </c>
      <c r="AI1673" s="12">
        <f t="shared" si="873"/>
        <v>-0.5695275402473895</v>
      </c>
      <c r="AJ1673" s="12">
        <f t="shared" si="874"/>
        <v>61.248208948375144</v>
      </c>
      <c r="AK1673" s="12"/>
      <c r="AL1673" s="12"/>
      <c r="AM1673" s="12"/>
      <c r="AN1673" s="12"/>
    </row>
    <row r="1674" spans="1:40" x14ac:dyDescent="0.35">
      <c r="A1674" s="12"/>
      <c r="B1674" s="12">
        <f t="shared" si="840"/>
        <v>154400</v>
      </c>
      <c r="C1674" s="29" t="str">
        <f t="shared" si="842"/>
        <v>-2.90561675215632E-06+0.0143759207905776i</v>
      </c>
      <c r="D1674" s="28" t="str">
        <f t="shared" si="843"/>
        <v>-5.39908330925895+0.110215392727762i</v>
      </c>
      <c r="E1674" s="12" t="str">
        <f t="shared" si="844"/>
        <v>4200</v>
      </c>
      <c r="F1674" s="12" t="str">
        <f t="shared" si="845"/>
        <v>0.704225352112676</v>
      </c>
      <c r="G1674" s="12" t="str">
        <f t="shared" si="841"/>
        <v>0.704225352112676</v>
      </c>
      <c r="H1674" s="12" t="str">
        <f t="shared" si="846"/>
        <v>7.69601665502083+2.03462117898489i</v>
      </c>
      <c r="I1674" s="12" t="str">
        <f t="shared" si="847"/>
        <v>606.32738214283i</v>
      </c>
      <c r="J1674" s="12" t="str">
        <f t="shared" si="848"/>
        <v>-313.458472499393+131.134545962228i</v>
      </c>
      <c r="K1674" s="12" t="str">
        <f t="shared" si="849"/>
        <v>0.688685629002327-1.64620500048503i</v>
      </c>
      <c r="L1674" s="12" t="str">
        <f t="shared" si="850"/>
        <v>0.0351437353359741-0.0706278108517724i</v>
      </c>
      <c r="M1674" s="12" t="str">
        <f t="shared" si="851"/>
        <v>0.723829364338301-1.7168328113368i</v>
      </c>
      <c r="N1674" s="12" t="str">
        <f t="shared" si="852"/>
        <v>-1.94024762285706i</v>
      </c>
      <c r="O1674" s="12" t="str">
        <f t="shared" si="853"/>
        <v>-0.361103805867881-0.932525625056884i</v>
      </c>
      <c r="P1674" s="12" t="str">
        <f t="shared" si="854"/>
        <v>1.36110380586788+0.932525625056884i</v>
      </c>
      <c r="Q1674" s="12" t="str">
        <f t="shared" si="855"/>
        <v>-1.36110380586788+1.00772199780018i</v>
      </c>
      <c r="R1674" s="12" t="str">
        <f t="shared" si="856"/>
        <v>-0.318285518056689-0.920773961384021i</v>
      </c>
      <c r="S1674" s="12" t="str">
        <f t="shared" si="857"/>
        <v>0.198690510260102i</v>
      </c>
      <c r="T1674" s="12" t="str">
        <f t="shared" si="858"/>
        <v>0.182949048221607-0.0632403119910844i</v>
      </c>
      <c r="U1674" s="12" t="str">
        <f t="shared" si="859"/>
        <v>0.001-0.0103079626354855i</v>
      </c>
      <c r="V1674" s="12" t="str">
        <f t="shared" si="860"/>
        <v>0.0015-0.00313311934209284i</v>
      </c>
      <c r="W1674" s="12" t="str">
        <f t="shared" si="861"/>
        <v>0.000925285395185134-0.00246329057839271i</v>
      </c>
      <c r="X1674" s="12" t="str">
        <f t="shared" si="862"/>
        <v>0.00109863065780524-0.0022819193521148i</v>
      </c>
      <c r="Y1674" s="12" t="str">
        <f t="shared" si="863"/>
        <v>0.00029+0.145518571714279i</v>
      </c>
      <c r="Z1674" s="12" t="str">
        <f t="shared" si="864"/>
        <v>-0.190263177657224-0.093885000476047i</v>
      </c>
      <c r="AA1674" s="12" t="str">
        <f t="shared" si="865"/>
        <v>0.812117473087248-83.7695664545469i</v>
      </c>
      <c r="AB1674" s="12" t="str">
        <f t="shared" si="866"/>
        <v>0.456674993833173-0.157859630149885i</v>
      </c>
      <c r="AC1674" s="12" t="str">
        <f t="shared" si="867"/>
        <v>1.05953617786865-0.898298049275893i</v>
      </c>
      <c r="AD1674" s="12" t="str">
        <f t="shared" si="868"/>
        <v>0.324255206294404+0.125921315306395i</v>
      </c>
      <c r="AE1674" s="12" t="str">
        <f t="shared" si="869"/>
        <v>-0.0498717031739868-0.0544008897822828i</v>
      </c>
      <c r="AF1674" s="12" t="str">
        <f t="shared" si="870"/>
        <v>-13.0950999642798-1.92440578625713i</v>
      </c>
      <c r="AG1674" s="12" t="str">
        <f t="shared" si="871"/>
        <v>1.03913838045993-0.0979588476484931i</v>
      </c>
      <c r="AH1674" s="12" t="str">
        <f t="shared" si="872"/>
        <v>0.450395242384924+0.820370702270045i</v>
      </c>
      <c r="AI1674" s="12">
        <f t="shared" si="873"/>
        <v>-0.575633418758563</v>
      </c>
      <c r="AJ1674" s="12">
        <f t="shared" si="874"/>
        <v>61.232584581611363</v>
      </c>
      <c r="AK1674" s="12"/>
      <c r="AL1674" s="12"/>
      <c r="AM1674" s="12"/>
      <c r="AN1674" s="12"/>
    </row>
    <row r="1675" spans="1:40" x14ac:dyDescent="0.35">
      <c r="A1675" s="12"/>
      <c r="B1675" s="12">
        <f t="shared" si="840"/>
        <v>154500</v>
      </c>
      <c r="C1675" s="29" t="str">
        <f t="shared" si="842"/>
        <v>-2.90185665338013E-06+0.0143666159882364i</v>
      </c>
      <c r="D1675" s="28" t="str">
        <f t="shared" si="843"/>
        <v>-5.39908328043152+0.110144055909812i</v>
      </c>
      <c r="E1675" s="12" t="str">
        <f t="shared" si="844"/>
        <v>4200</v>
      </c>
      <c r="F1675" s="12" t="str">
        <f t="shared" si="845"/>
        <v>0.704225352112676</v>
      </c>
      <c r="G1675" s="12" t="str">
        <f t="shared" si="841"/>
        <v>0.704225352112676</v>
      </c>
      <c r="H1675" s="12" t="str">
        <f t="shared" si="846"/>
        <v>7.69671345839809+2.03350366023705i</v>
      </c>
      <c r="I1675" s="12" t="str">
        <f t="shared" si="847"/>
        <v>606.720081224529i</v>
      </c>
      <c r="J1675" s="12" t="str">
        <f t="shared" si="848"/>
        <v>-313.865934034245+131.219477662981i</v>
      </c>
      <c r="K1675" s="12" t="str">
        <f t="shared" si="849"/>
        <v>0.68792217730774-1.64545188388963i</v>
      </c>
      <c r="L1675" s="12" t="str">
        <f t="shared" si="850"/>
        <v>0.0351072728484616-0.0706002287063722i</v>
      </c>
      <c r="M1675" s="12" t="str">
        <f t="shared" si="851"/>
        <v>0.723029450156202-1.716052112596i</v>
      </c>
      <c r="N1675" s="12" t="str">
        <f t="shared" si="852"/>
        <v>-1.94150425991849i</v>
      </c>
      <c r="O1675" s="12" t="str">
        <f t="shared" si="853"/>
        <v>-0.362275366704544-0.932071112458212i</v>
      </c>
      <c r="P1675" s="12" t="str">
        <f t="shared" si="854"/>
        <v>1.36227536670454+0.932071112458212i</v>
      </c>
      <c r="Q1675" s="12" t="str">
        <f t="shared" si="855"/>
        <v>-1.36227536670454+1.00943314746028i</v>
      </c>
      <c r="R1675" s="12" t="str">
        <f t="shared" si="856"/>
        <v>-0.318264500155448-0.920032674162588i</v>
      </c>
      <c r="S1675" s="12" t="str">
        <f t="shared" si="857"/>
        <v>0.198819195823741i</v>
      </c>
      <c r="T1675" s="12" t="str">
        <f t="shared" si="858"/>
        <v>0.182920156408572-0.0632770919801511i</v>
      </c>
      <c r="U1675" s="12" t="str">
        <f t="shared" si="859"/>
        <v>0.001-0.0103012908150094i</v>
      </c>
      <c r="V1675" s="12" t="str">
        <f t="shared" si="860"/>
        <v>0.0015-0.00313109143313356i</v>
      </c>
      <c r="W1675" s="12" t="str">
        <f t="shared" si="861"/>
        <v>0.000925271301962707-0.00246177193777907i</v>
      </c>
      <c r="X1675" s="12" t="str">
        <f t="shared" si="862"/>
        <v>0.00109836775107777-0.00228053724333103i</v>
      </c>
      <c r="Y1675" s="12" t="str">
        <f t="shared" si="863"/>
        <v>0.00029+0.145612819493887i</v>
      </c>
      <c r="Z1675" s="12" t="str">
        <f t="shared" si="864"/>
        <v>-0.190021541867072-0.0937976608100748i</v>
      </c>
      <c r="AA1675" s="12" t="str">
        <f t="shared" si="865"/>
        <v>0.810880739975221-83.7136896931264i</v>
      </c>
      <c r="AB1675" s="12" t="str">
        <f t="shared" si="866"/>
        <v>0.456602874471702-0.15795143987201i</v>
      </c>
      <c r="AC1675" s="12" t="str">
        <f t="shared" si="867"/>
        <v>1.05908442318907-0.89775787007661i</v>
      </c>
      <c r="AD1675" s="12" t="str">
        <f t="shared" si="868"/>
        <v>0.324431276630672+0.125872205372224i</v>
      </c>
      <c r="AE1675" s="12" t="str">
        <f t="shared" si="869"/>
        <v>-0.0498424129903432-0.0543493253846222i</v>
      </c>
      <c r="AF1675" s="12" t="str">
        <f t="shared" si="870"/>
        <v>-13.0957967388296-1.92335960432724i</v>
      </c>
      <c r="AG1675" s="12" t="str">
        <f t="shared" si="871"/>
        <v>1.03909709257097-0.0979473241750848i</v>
      </c>
      <c r="AH1675" s="12" t="str">
        <f t="shared" si="872"/>
        <v>0.450302633452636+0.819671757300056i</v>
      </c>
      <c r="AI1675" s="12">
        <f t="shared" si="873"/>
        <v>-0.58173519322534351</v>
      </c>
      <c r="AJ1675" s="12">
        <f t="shared" si="874"/>
        <v>61.216950369170114</v>
      </c>
      <c r="AK1675" s="12"/>
      <c r="AL1675" s="12"/>
      <c r="AM1675" s="12"/>
      <c r="AN1675" s="12"/>
    </row>
    <row r="1676" spans="1:40" x14ac:dyDescent="0.35">
      <c r="A1676" s="12"/>
      <c r="B1676" s="12">
        <f t="shared" si="840"/>
        <v>154600</v>
      </c>
      <c r="C1676" s="29" t="str">
        <f t="shared" si="842"/>
        <v>-2.89810384868357E-06+0.0143573232231542i</v>
      </c>
      <c r="D1676" s="28" t="str">
        <f t="shared" si="843"/>
        <v>-5.39908325166003+0.110072811377516i</v>
      </c>
      <c r="E1676" s="12" t="str">
        <f t="shared" si="844"/>
        <v>4200</v>
      </c>
      <c r="F1676" s="12" t="str">
        <f t="shared" si="845"/>
        <v>0.704225352112676</v>
      </c>
      <c r="G1676" s="12" t="str">
        <f t="shared" si="841"/>
        <v>0.704225352112676</v>
      </c>
      <c r="H1676" s="12" t="str">
        <f t="shared" si="846"/>
        <v>7.69740904635426+2.03238723961563i</v>
      </c>
      <c r="I1676" s="12" t="str">
        <f t="shared" si="847"/>
        <v>607.112780306227i</v>
      </c>
      <c r="J1676" s="12" t="str">
        <f t="shared" si="848"/>
        <v>-314.273659383624+131.304409363734i</v>
      </c>
      <c r="K1676" s="12" t="str">
        <f t="shared" si="849"/>
        <v>0.68715992372591-1.64469925159086i</v>
      </c>
      <c r="L1676" s="12" t="str">
        <f t="shared" si="850"/>
        <v>0.0350708624093948-0.0705726563776057i</v>
      </c>
      <c r="M1676" s="12" t="str">
        <f t="shared" si="851"/>
        <v>0.722230786135305-1.71527190796847i</v>
      </c>
      <c r="N1676" s="12" t="str">
        <f t="shared" si="852"/>
        <v>-1.94276089697993i</v>
      </c>
      <c r="O1676" s="12" t="str">
        <f t="shared" si="853"/>
        <v>-0.363446355458962-0.931615127992025i</v>
      </c>
      <c r="P1676" s="12" t="str">
        <f t="shared" si="854"/>
        <v>1.36344635545896+0.931615127992025i</v>
      </c>
      <c r="Q1676" s="12" t="str">
        <f t="shared" si="855"/>
        <v>-1.36344635545896+1.0111457689879i</v>
      </c>
      <c r="R1676" s="12" t="str">
        <f t="shared" si="856"/>
        <v>-0.318243464477487-0.91929224467696i</v>
      </c>
      <c r="S1676" s="12" t="str">
        <f t="shared" si="857"/>
        <v>0.198947881387382i</v>
      </c>
      <c r="T1676" s="12" t="str">
        <f t="shared" si="858"/>
        <v>0.182891244454332-0.0633138630231766i</v>
      </c>
      <c r="U1676" s="12" t="str">
        <f t="shared" si="859"/>
        <v>0.001-0.0102946276256077i</v>
      </c>
      <c r="V1676" s="12" t="str">
        <f t="shared" si="860"/>
        <v>0.0015-0.00312906614760113i</v>
      </c>
      <c r="W1676" s="12" t="str">
        <f t="shared" si="861"/>
        <v>0.000925257200837837-0.00246025530420369i</v>
      </c>
      <c r="X1676" s="12" t="str">
        <f t="shared" si="862"/>
        <v>0.00109810531586006-0.00227915692183435i</v>
      </c>
      <c r="Y1676" s="12" t="str">
        <f t="shared" si="863"/>
        <v>0.00029+0.145707067273495i</v>
      </c>
      <c r="Z1676" s="12" t="str">
        <f t="shared" si="864"/>
        <v>-0.189780377988209-0.0937104843046082i</v>
      </c>
      <c r="AA1676" s="12" t="str">
        <f t="shared" si="865"/>
        <v>0.809646876865454-83.6578884503514i</v>
      </c>
      <c r="AB1676" s="12" t="str">
        <f t="shared" si="866"/>
        <v>0.45653070483402-0.158043227263145i</v>
      </c>
      <c r="AC1676" s="12" t="str">
        <f t="shared" si="867"/>
        <v>1.05863342187803-0.897217977396462i</v>
      </c>
      <c r="AD1676" s="12" t="str">
        <f t="shared" si="868"/>
        <v>0.324607323084558+0.125822873007885i</v>
      </c>
      <c r="AE1676" s="12" t="str">
        <f t="shared" si="869"/>
        <v>-0.0498131781065619-0.0542978218540752i</v>
      </c>
      <c r="AF1676" s="12" t="str">
        <f t="shared" si="870"/>
        <v>-13.0964922980143-1.92231442823811i</v>
      </c>
      <c r="AG1676" s="12" t="str">
        <f t="shared" si="871"/>
        <v>1.03905579331138-0.0979358098855539i</v>
      </c>
      <c r="AH1676" s="12" t="str">
        <f t="shared" si="872"/>
        <v>0.450210252050384+0.818973637250881i</v>
      </c>
      <c r="AI1676" s="12">
        <f t="shared" si="873"/>
        <v>-0.58783287173455867</v>
      </c>
      <c r="AJ1676" s="12">
        <f t="shared" si="874"/>
        <v>61.201306308017926</v>
      </c>
      <c r="AK1676" s="12"/>
      <c r="AL1676" s="12"/>
      <c r="AM1676" s="12"/>
      <c r="AN1676" s="12"/>
    </row>
    <row r="1677" spans="1:40" x14ac:dyDescent="0.35">
      <c r="A1677" s="12"/>
      <c r="B1677" s="12">
        <f t="shared" si="840"/>
        <v>154700</v>
      </c>
      <c r="C1677" s="29" t="str">
        <f t="shared" si="842"/>
        <v>-0.0000028943583192128+0.0143480424719878i</v>
      </c>
      <c r="D1677" s="28" t="str">
        <f t="shared" si="843"/>
        <v>-5.3990832229443+0.110001658951907i</v>
      </c>
      <c r="E1677" s="12" t="str">
        <f t="shared" si="844"/>
        <v>4200</v>
      </c>
      <c r="F1677" s="12" t="str">
        <f t="shared" si="845"/>
        <v>0.704225352112676</v>
      </c>
      <c r="G1677" s="12" t="str">
        <f t="shared" si="841"/>
        <v>0.704225352112676</v>
      </c>
      <c r="H1677" s="12" t="str">
        <f t="shared" si="846"/>
        <v>7.69810342163089+2.03127191577455i</v>
      </c>
      <c r="I1677" s="12" t="str">
        <f t="shared" si="847"/>
        <v>607.505479387926i</v>
      </c>
      <c r="J1677" s="12" t="str">
        <f t="shared" si="848"/>
        <v>-314.681648547528+131.389341064486i</v>
      </c>
      <c r="K1677" s="12" t="str">
        <f t="shared" si="849"/>
        <v>0.686398865916329-1.64394710360631i</v>
      </c>
      <c r="L1677" s="12" t="str">
        <f t="shared" si="850"/>
        <v>0.0350345039302253-0.0705450938904122i</v>
      </c>
      <c r="M1677" s="12" t="str">
        <f t="shared" si="851"/>
        <v>0.721433369846554-1.71449219749672i</v>
      </c>
      <c r="N1677" s="12" t="str">
        <f t="shared" si="852"/>
        <v>-1.94401753404136i</v>
      </c>
      <c r="O1677" s="12" t="str">
        <f t="shared" si="853"/>
        <v>-0.364616770281967-0.931157672378393i</v>
      </c>
      <c r="P1677" s="12" t="str">
        <f t="shared" si="854"/>
        <v>1.36461677028197+0.931157672378393i</v>
      </c>
      <c r="Q1677" s="12" t="str">
        <f t="shared" si="855"/>
        <v>-1.36461677028197+1.01285986166297i</v>
      </c>
      <c r="R1677" s="12" t="str">
        <f t="shared" si="856"/>
        <v>-0.318222411013767-0.918552671250588i</v>
      </c>
      <c r="S1677" s="12" t="str">
        <f t="shared" si="857"/>
        <v>0.199076566951021i</v>
      </c>
      <c r="T1677" s="12" t="str">
        <f t="shared" si="858"/>
        <v>0.182862312356257-0.0633506251114975i</v>
      </c>
      <c r="U1677" s="12" t="str">
        <f t="shared" si="859"/>
        <v>0.001-0.0102879730505427i</v>
      </c>
      <c r="V1677" s="12" t="str">
        <f t="shared" si="860"/>
        <v>0.0015-0.00312704348040811i</v>
      </c>
      <c r="W1677" s="12" t="str">
        <f t="shared" si="861"/>
        <v>0.000925243091812731-0.00245874067376255i</v>
      </c>
      <c r="X1677" s="12" t="str">
        <f t="shared" si="862"/>
        <v>0.00109784335093145-0.00227777838425417i</v>
      </c>
      <c r="Y1677" s="12" t="str">
        <f t="shared" si="863"/>
        <v>0.00029+0.145801315053102i</v>
      </c>
      <c r="Z1677" s="12" t="str">
        <f t="shared" si="864"/>
        <v>-0.189539684788994-0.0936234705075102i</v>
      </c>
      <c r="AA1677" s="12" t="str">
        <f t="shared" si="865"/>
        <v>0.808415874783239-83.6021625713448i</v>
      </c>
      <c r="AB1677" s="12" t="str">
        <f t="shared" si="866"/>
        <v>0.456458484913565-0.158134992301665i</v>
      </c>
      <c r="AC1677" s="12" t="str">
        <f t="shared" si="867"/>
        <v>1.05818317251384-0.896678371252331i</v>
      </c>
      <c r="AD1677" s="12" t="str">
        <f t="shared" si="868"/>
        <v>0.324783345397561+0.125773318189448i</v>
      </c>
      <c r="AE1677" s="12" t="str">
        <f t="shared" si="869"/>
        <v>-0.0497839983652272-0.0542463790436529i</v>
      </c>
      <c r="AF1677" s="12" t="str">
        <f t="shared" si="870"/>
        <v>-13.0971866445752-1.92127025682264i</v>
      </c>
      <c r="AG1677" s="12" t="str">
        <f t="shared" si="871"/>
        <v>1.03901448269224-0.0979243046811439i</v>
      </c>
      <c r="AH1677" s="12" t="str">
        <f t="shared" si="872"/>
        <v>0.450118097541251+0.818276340070875i</v>
      </c>
      <c r="AI1677" s="12">
        <f t="shared" si="873"/>
        <v>-0.59392646235887203</v>
      </c>
      <c r="AJ1677" s="12">
        <f t="shared" si="874"/>
        <v>61.185652395134916</v>
      </c>
      <c r="AK1677" s="12"/>
      <c r="AL1677" s="12"/>
      <c r="AM1677" s="12"/>
      <c r="AN1677" s="12"/>
    </row>
    <row r="1678" spans="1:40" x14ac:dyDescent="0.35">
      <c r="A1678" s="12"/>
      <c r="B1678" s="12">
        <f t="shared" si="840"/>
        <v>154800</v>
      </c>
      <c r="C1678" s="29" t="str">
        <f t="shared" si="842"/>
        <v>-2.89062004617486E-06+0.0143387737114547i</v>
      </c>
      <c r="D1678" s="28" t="str">
        <f t="shared" si="843"/>
        <v>-5.3990831942842+0.109930598454486i</v>
      </c>
      <c r="E1678" s="12" t="str">
        <f t="shared" si="844"/>
        <v>4200</v>
      </c>
      <c r="F1678" s="12" t="str">
        <f t="shared" si="845"/>
        <v>0.704225352112676</v>
      </c>
      <c r="G1678" s="12" t="str">
        <f t="shared" si="841"/>
        <v>0.704225352112676</v>
      </c>
      <c r="H1678" s="12" t="str">
        <f t="shared" si="846"/>
        <v>7.69879658696213+2.03015768736914i</v>
      </c>
      <c r="I1678" s="12" t="str">
        <f t="shared" si="847"/>
        <v>607.898178469625i</v>
      </c>
      <c r="J1678" s="12" t="str">
        <f t="shared" si="848"/>
        <v>-315.089901525957+131.474272765239i</v>
      </c>
      <c r="K1678" s="12" t="str">
        <f t="shared" si="849"/>
        <v>0.685639001543713-1.64319543995138i</v>
      </c>
      <c r="L1678" s="12" t="str">
        <f t="shared" si="850"/>
        <v>0.0349981973225617-0.0705175412695876i</v>
      </c>
      <c r="M1678" s="12" t="str">
        <f t="shared" si="851"/>
        <v>0.720637198866275-1.71371298122097i</v>
      </c>
      <c r="N1678" s="12" t="str">
        <f t="shared" si="852"/>
        <v>-1.9452741711028i</v>
      </c>
      <c r="O1678" s="12" t="str">
        <f t="shared" si="853"/>
        <v>-0.365786609325333-0.930698746339693i</v>
      </c>
      <c r="P1678" s="12" t="str">
        <f t="shared" si="854"/>
        <v>1.36578660932533+0.930698746339693i</v>
      </c>
      <c r="Q1678" s="12" t="str">
        <f t="shared" si="855"/>
        <v>-1.36578660932533+1.01457542476311i</v>
      </c>
      <c r="R1678" s="12" t="str">
        <f t="shared" si="856"/>
        <v>-0.318201339755252-0.917813952211239i</v>
      </c>
      <c r="S1678" s="12" t="str">
        <f t="shared" si="857"/>
        <v>0.19920525251466i</v>
      </c>
      <c r="T1678" s="12" t="str">
        <f t="shared" si="858"/>
        <v>0.182833360111718-0.0633873782364481i</v>
      </c>
      <c r="U1678" s="12" t="str">
        <f t="shared" si="859"/>
        <v>0.001-0.0102813270731199i</v>
      </c>
      <c r="V1678" s="12" t="str">
        <f t="shared" si="860"/>
        <v>0.0015-0.00312502342648019i</v>
      </c>
      <c r="W1678" s="12" t="str">
        <f t="shared" si="861"/>
        <v>0.000925228974889602-0.00245722804256172i</v>
      </c>
      <c r="X1678" s="12" t="str">
        <f t="shared" si="862"/>
        <v>0.00109758185507519-0.00227640162722826i</v>
      </c>
      <c r="Y1678" s="12" t="str">
        <f t="shared" si="863"/>
        <v>0.00029+0.14589556283271i</v>
      </c>
      <c r="Z1678" s="12" t="str">
        <f t="shared" si="864"/>
        <v>-0.189299461041804-0.0935366189682678i</v>
      </c>
      <c r="AA1678" s="12" t="str">
        <f t="shared" si="865"/>
        <v>0.807187724789011-83.5465119016545i</v>
      </c>
      <c r="AB1678" s="12" t="str">
        <f t="shared" si="866"/>
        <v>0.456386214703772-0.158226734965939i</v>
      </c>
      <c r="AC1678" s="12" t="str">
        <f t="shared" si="867"/>
        <v>1.05773367367797-0.896139051659765i</v>
      </c>
      <c r="AD1678" s="12" t="str">
        <f t="shared" si="868"/>
        <v>0.324959343311062+0.125723540893247i</v>
      </c>
      <c r="AE1678" s="12" t="str">
        <f t="shared" si="869"/>
        <v>-0.0497548736094094-0.0541949968068241i</v>
      </c>
      <c r="AF1678" s="12" t="str">
        <f t="shared" si="870"/>
        <v>-13.0978797812463-1.92022708891465i</v>
      </c>
      <c r="AG1678" s="12" t="str">
        <f t="shared" si="871"/>
        <v>1.03897316072469-0.0979128084633269i</v>
      </c>
      <c r="AH1678" s="12" t="str">
        <f t="shared" si="872"/>
        <v>0.450026169289654+0.817579863714451i</v>
      </c>
      <c r="AI1678" s="12">
        <f t="shared" si="873"/>
        <v>-0.60001597315671062</v>
      </c>
      <c r="AJ1678" s="12">
        <f t="shared" si="874"/>
        <v>61.169988627514002</v>
      </c>
      <c r="AK1678" s="12"/>
      <c r="AL1678" s="12"/>
      <c r="AM1678" s="12"/>
      <c r="AN1678" s="12"/>
    </row>
    <row r="1679" spans="1:40" x14ac:dyDescent="0.35">
      <c r="A1679" s="12"/>
      <c r="B1679" s="12">
        <f t="shared" si="840"/>
        <v>154900</v>
      </c>
      <c r="C1679" s="29" t="str">
        <f t="shared" si="842"/>
        <v>-2.88688901083744E-06+0.0143295169183319i</v>
      </c>
      <c r="D1679" s="28" t="str">
        <f t="shared" si="843"/>
        <v>-5.3990831656796+0.109859629707211i</v>
      </c>
      <c r="E1679" s="12" t="str">
        <f t="shared" si="844"/>
        <v>4200</v>
      </c>
      <c r="F1679" s="12" t="str">
        <f t="shared" si="845"/>
        <v>0.704225352112676</v>
      </c>
      <c r="G1679" s="12" t="str">
        <f t="shared" si="841"/>
        <v>0.704225352112676</v>
      </c>
      <c r="H1679" s="12" t="str">
        <f t="shared" si="846"/>
        <v>7.69948854507468+2.02904455305604i</v>
      </c>
      <c r="I1679" s="12" t="str">
        <f t="shared" si="847"/>
        <v>608.290877551324i</v>
      </c>
      <c r="J1679" s="12" t="str">
        <f t="shared" si="848"/>
        <v>-315.498418318913+131.559204465992i</v>
      </c>
      <c r="K1679" s="12" t="str">
        <f t="shared" si="849"/>
        <v>0.684880328277969-1.64244426063927i</v>
      </c>
      <c r="L1679" s="12" t="str">
        <f t="shared" si="850"/>
        <v>0.0349619424981708-0.0704899985397858i</v>
      </c>
      <c r="M1679" s="12" t="str">
        <f t="shared" si="851"/>
        <v>0.71984227077614-1.71293425917906i</v>
      </c>
      <c r="N1679" s="12" t="str">
        <f t="shared" si="852"/>
        <v>-1.94653080816424i</v>
      </c>
      <c r="O1679" s="12" t="str">
        <f t="shared" si="853"/>
        <v>-0.366955870741713-0.930238350600636i</v>
      </c>
      <c r="P1679" s="12" t="str">
        <f t="shared" si="854"/>
        <v>1.36695587074171+0.930238350600636i</v>
      </c>
      <c r="Q1679" s="12" t="str">
        <f t="shared" si="855"/>
        <v>-1.36695587074171+1.0162924575636i</v>
      </c>
      <c r="R1679" s="12" t="str">
        <f t="shared" si="856"/>
        <v>-0.318180250692906-0.917076085891001i</v>
      </c>
      <c r="S1679" s="12" t="str">
        <f t="shared" si="857"/>
        <v>0.199333938078302i</v>
      </c>
      <c r="T1679" s="12" t="str">
        <f t="shared" si="858"/>
        <v>0.182804387718088-0.0634241223893583i</v>
      </c>
      <c r="U1679" s="12" t="str">
        <f t="shared" si="859"/>
        <v>0.001-0.0102746896766879i</v>
      </c>
      <c r="V1679" s="12" t="str">
        <f t="shared" si="860"/>
        <v>0.0015-0.00312300598075619i</v>
      </c>
      <c r="W1679" s="12" t="str">
        <f t="shared" si="861"/>
        <v>0.000925214850070672-0.00245571740671735i</v>
      </c>
      <c r="X1679" s="12" t="str">
        <f t="shared" si="862"/>
        <v>0.00109732082707841-0.00227502664740277i</v>
      </c>
      <c r="Y1679" s="12" t="str">
        <f t="shared" si="863"/>
        <v>0.00029+0.145989810612318i</v>
      </c>
      <c r="Z1679" s="12" t="str">
        <f t="shared" si="864"/>
        <v>-0.189059705523028-0.09344992923799i</v>
      </c>
      <c r="AA1679" s="12" t="str">
        <f t="shared" si="865"/>
        <v>0.805962417978279-83.4909362872575i</v>
      </c>
      <c r="AB1679" s="12" t="str">
        <f t="shared" si="866"/>
        <v>0.456313894198086-0.158318455234324i</v>
      </c>
      <c r="AC1679" s="12" t="str">
        <f t="shared" si="867"/>
        <v>1.05728492395507-0.895600018632957i</v>
      </c>
      <c r="AD1679" s="12" t="str">
        <f t="shared" si="868"/>
        <v>0.325135316566337+0.125673541095878i</v>
      </c>
      <c r="AE1679" s="12" t="str">
        <f t="shared" si="869"/>
        <v>-0.0497258036826706-0.0541436749975185i</v>
      </c>
      <c r="AF1679" s="12" t="str">
        <f t="shared" si="870"/>
        <v>-13.0985717107543-1.91918492334883i</v>
      </c>
      <c r="AG1679" s="12" t="str">
        <f t="shared" si="871"/>
        <v>1.03893182741991-0.0979013211338137i</v>
      </c>
      <c r="AH1679" s="12" t="str">
        <f t="shared" si="872"/>
        <v>0.449934466661418+0.81688420614217i</v>
      </c>
      <c r="AI1679" s="12">
        <f t="shared" si="873"/>
        <v>-0.60610141217103608</v>
      </c>
      <c r="AJ1679" s="12">
        <f t="shared" si="874"/>
        <v>61.154315002159898</v>
      </c>
      <c r="AK1679" s="12"/>
      <c r="AL1679" s="12"/>
      <c r="AM1679" s="12"/>
      <c r="AN1679" s="12"/>
    </row>
    <row r="1680" spans="1:40" x14ac:dyDescent="0.35">
      <c r="A1680" s="12"/>
      <c r="B1680" s="12">
        <f t="shared" si="840"/>
        <v>155000</v>
      </c>
      <c r="C1680" s="29" t="str">
        <f t="shared" si="842"/>
        <v>-2.88316519452862E-06+0.0143202720694569i</v>
      </c>
      <c r="D1680" s="28" t="str">
        <f t="shared" si="843"/>
        <v>-5.39908313713034+0.109788752532503i</v>
      </c>
      <c r="E1680" s="12" t="str">
        <f t="shared" si="844"/>
        <v>4200</v>
      </c>
      <c r="F1680" s="12" t="str">
        <f t="shared" si="845"/>
        <v>0.704225352112676</v>
      </c>
      <c r="G1680" s="12" t="str">
        <f t="shared" si="841"/>
        <v>0.704225352112676</v>
      </c>
      <c r="H1680" s="12" t="str">
        <f t="shared" si="846"/>
        <v>7.7001792986878+2.02793251149326i</v>
      </c>
      <c r="I1680" s="12" t="str">
        <f t="shared" si="847"/>
        <v>608.683576633022i</v>
      </c>
      <c r="J1680" s="12" t="str">
        <f t="shared" si="848"/>
        <v>-315.907198926394+131.644136166744i</v>
      </c>
      <c r="K1680" s="12" t="str">
        <f t="shared" si="849"/>
        <v>0.684122843794212-1.64169356568109i</v>
      </c>
      <c r="L1680" s="12" t="str">
        <f t="shared" si="850"/>
        <v>0.0349257393689764-0.0704624657255186i</v>
      </c>
      <c r="M1680" s="12" t="str">
        <f t="shared" si="851"/>
        <v>0.719048583163188-1.71215603140661i</v>
      </c>
      <c r="N1680" s="12" t="str">
        <f t="shared" si="852"/>
        <v>-1.94778744522567i</v>
      </c>
      <c r="O1680" s="12" t="str">
        <f t="shared" si="853"/>
        <v>-0.368124552684676-0.929776485888252i</v>
      </c>
      <c r="P1680" s="12" t="str">
        <f t="shared" si="854"/>
        <v>1.36812455268468+0.929776485888252i</v>
      </c>
      <c r="Q1680" s="12" t="str">
        <f t="shared" si="855"/>
        <v>-1.36812455268468+1.01801095933742i</v>
      </c>
      <c r="R1680" s="12" t="str">
        <f t="shared" si="856"/>
        <v>-0.318159143817664-0.916339070626258i</v>
      </c>
      <c r="S1680" s="12" t="str">
        <f t="shared" si="857"/>
        <v>0.199462623641941i</v>
      </c>
      <c r="T1680" s="12" t="str">
        <f t="shared" si="858"/>
        <v>0.182775395172731-0.0634608575615449i</v>
      </c>
      <c r="U1680" s="12" t="str">
        <f t="shared" si="859"/>
        <v>0.001-0.0102680608446384i</v>
      </c>
      <c r="V1680" s="12" t="str">
        <f t="shared" si="860"/>
        <v>0.0015-0.00312099113818797i</v>
      </c>
      <c r="W1680" s="12" t="str">
        <f t="shared" si="861"/>
        <v>0.00092520071735816-0.00245420876235557i</v>
      </c>
      <c r="X1680" s="12" t="str">
        <f t="shared" si="862"/>
        <v>0.00109706026573208-0.00227365344143213i</v>
      </c>
      <c r="Y1680" s="12" t="str">
        <f t="shared" si="863"/>
        <v>0.00029+0.146084058391925i</v>
      </c>
      <c r="Z1680" s="12" t="str">
        <f t="shared" si="864"/>
        <v>-0.188820417013038-0.0933634008693936i</v>
      </c>
      <c r="AA1680" s="12" t="str">
        <f t="shared" si="865"/>
        <v>0.804739945481365-83.435435574554i</v>
      </c>
      <c r="AB1680" s="12" t="str">
        <f t="shared" si="866"/>
        <v>0.456241523389924-0.158410153085145i</v>
      </c>
      <c r="AC1680" s="12" t="str">
        <f t="shared" si="867"/>
        <v>1.05683692193296-0.895061272184736i</v>
      </c>
      <c r="AD1680" s="12" t="str">
        <f t="shared" si="868"/>
        <v>0.325311264904529+0.1256233187742i</v>
      </c>
      <c r="AE1680" s="12" t="str">
        <f t="shared" si="869"/>
        <v>-0.0496967884290529-0.0540924134701174i</v>
      </c>
      <c r="AF1680" s="12" t="str">
        <f t="shared" si="870"/>
        <v>-13.0992624358181-1.91814375896076i</v>
      </c>
      <c r="AG1680" s="12" t="str">
        <f t="shared" si="871"/>
        <v>1.03889048278919-0.0978898425945394i</v>
      </c>
      <c r="AH1680" s="12" t="str">
        <f t="shared" si="872"/>
        <v>0.44984298902364+0.816189365320495i</v>
      </c>
      <c r="AI1680" s="12">
        <f t="shared" si="873"/>
        <v>-0.61218278743180765</v>
      </c>
      <c r="AJ1680" s="12">
        <f t="shared" si="874"/>
        <v>61.138631516089596</v>
      </c>
      <c r="AK1680" s="12"/>
      <c r="AL1680" s="12"/>
      <c r="AM1680" s="12"/>
      <c r="AN1680" s="12"/>
    </row>
    <row r="1681" spans="1:40" x14ac:dyDescent="0.35">
      <c r="A1681" s="12"/>
      <c r="B1681" s="12">
        <f t="shared" si="840"/>
        <v>155100</v>
      </c>
      <c r="C1681" s="29" t="str">
        <f t="shared" si="842"/>
        <v>-2.87944857863667E-06+0.0143110391417267i</v>
      </c>
      <c r="D1681" s="28" t="str">
        <f t="shared" si="843"/>
        <v>-5.39908310863629+0.109717966753238i</v>
      </c>
      <c r="E1681" s="12" t="str">
        <f t="shared" si="844"/>
        <v>4200</v>
      </c>
      <c r="F1681" s="12" t="str">
        <f t="shared" si="845"/>
        <v>0.704225352112676</v>
      </c>
      <c r="G1681" s="12" t="str">
        <f t="shared" si="841"/>
        <v>0.704225352112676</v>
      </c>
      <c r="H1681" s="12" t="str">
        <f t="shared" si="846"/>
        <v>7.70086885051338+2.02682156134016i</v>
      </c>
      <c r="I1681" s="12" t="str">
        <f t="shared" si="847"/>
        <v>609.076275714721i</v>
      </c>
      <c r="J1681" s="12" t="str">
        <f t="shared" si="848"/>
        <v>-316.3162433484+131.729067867497i</v>
      </c>
      <c r="K1681" s="12" t="str">
        <f t="shared" si="849"/>
        <v>0.683366545772752-1.64094335508575i</v>
      </c>
      <c r="L1681" s="12" t="str">
        <f t="shared" si="850"/>
        <v>0.0348895878470603-0.0704349428511576i</v>
      </c>
      <c r="M1681" s="12" t="str">
        <f t="shared" si="851"/>
        <v>0.718256133619812-1.71137829793691i</v>
      </c>
      <c r="N1681" s="12" t="str">
        <f t="shared" si="852"/>
        <v>-1.94904408228711i</v>
      </c>
      <c r="O1681" s="12" t="str">
        <f t="shared" si="853"/>
        <v>-0.369292653308732-0.929313152931882i</v>
      </c>
      <c r="P1681" s="12" t="str">
        <f t="shared" si="854"/>
        <v>1.36929265330873+0.929313152931882i</v>
      </c>
      <c r="Q1681" s="12" t="str">
        <f t="shared" si="855"/>
        <v>-1.36929265330873+1.01973092935523i</v>
      </c>
      <c r="R1681" s="12" t="str">
        <f t="shared" si="856"/>
        <v>-0.318138019120459-0.915602904757677i</v>
      </c>
      <c r="S1681" s="12" t="str">
        <f t="shared" si="857"/>
        <v>0.199591309205582i</v>
      </c>
      <c r="T1681" s="12" t="str">
        <f t="shared" si="858"/>
        <v>0.182746382473019-0.0634975837443229i</v>
      </c>
      <c r="U1681" s="12" t="str">
        <f t="shared" si="859"/>
        <v>0.001-0.0102614405604059i</v>
      </c>
      <c r="V1681" s="12" t="str">
        <f t="shared" si="860"/>
        <v>0.0015-0.00311897889374039i</v>
      </c>
      <c r="W1681" s="12" t="str">
        <f t="shared" si="861"/>
        <v>0.000925186576754274-0.00245270210561252i</v>
      </c>
      <c r="X1681" s="12" t="str">
        <f t="shared" si="862"/>
        <v>0.00109680016983101-0.0022722820059791i</v>
      </c>
      <c r="Y1681" s="12" t="str">
        <f t="shared" si="863"/>
        <v>0.00029+0.146178306171533i</v>
      </c>
      <c r="Z1681" s="12" t="str">
        <f t="shared" si="864"/>
        <v>-0.188581594296185-0.0932770334167991i</v>
      </c>
      <c r="AA1681" s="12" t="str">
        <f t="shared" si="865"/>
        <v>0.80352029846327-83.3800096103672i</v>
      </c>
      <c r="AB1681" s="12" t="str">
        <f t="shared" si="866"/>
        <v>0.456169102272729-0.158501828496724i</v>
      </c>
      <c r="AC1681" s="12" t="str">
        <f t="shared" si="867"/>
        <v>1.05638966620262-0.894522812326639i</v>
      </c>
      <c r="AD1681" s="12" t="str">
        <f t="shared" si="868"/>
        <v>0.325487188066675+0.125572873905342i</v>
      </c>
      <c r="AE1681" s="12" t="str">
        <f t="shared" si="869"/>
        <v>-0.0496678276930836-0.0540412120794583i</v>
      </c>
      <c r="AF1681" s="12" t="str">
        <f t="shared" si="870"/>
        <v>-13.0999519591497-1.91710359458692i</v>
      </c>
      <c r="AG1681" s="12" t="str">
        <f t="shared" si="871"/>
        <v>1.03884912684382-0.0978783727476718i</v>
      </c>
      <c r="AH1681" s="12" t="str">
        <f t="shared" si="872"/>
        <v>0.449751735744816+0.815495339222022i</v>
      </c>
      <c r="AI1681" s="12">
        <f t="shared" si="873"/>
        <v>-0.61826010695337041</v>
      </c>
      <c r="AJ1681" s="12">
        <f t="shared" si="874"/>
        <v>61.122938166332695</v>
      </c>
      <c r="AK1681" s="12"/>
      <c r="AL1681" s="12"/>
      <c r="AM1681" s="12"/>
      <c r="AN1681" s="12"/>
    </row>
    <row r="1682" spans="1:40" x14ac:dyDescent="0.35">
      <c r="A1682" s="12"/>
      <c r="B1682" s="12">
        <f t="shared" si="840"/>
        <v>155200</v>
      </c>
      <c r="C1682" s="29" t="str">
        <f t="shared" si="842"/>
        <v>-0.0000028757391446098+0.0143018181120977i</v>
      </c>
      <c r="D1682" s="28" t="str">
        <f t="shared" si="843"/>
        <v>-5.3990830801973+0.109647272192749i</v>
      </c>
      <c r="E1682" s="12" t="str">
        <f t="shared" si="844"/>
        <v>4200</v>
      </c>
      <c r="F1682" s="12" t="str">
        <f t="shared" si="845"/>
        <v>0.704225352112676</v>
      </c>
      <c r="G1682" s="12" t="str">
        <f t="shared" si="841"/>
        <v>0.704225352112676</v>
      </c>
      <c r="H1682" s="12" t="str">
        <f t="shared" si="846"/>
        <v>7.70155720325588+2.02571170125743i</v>
      </c>
      <c r="I1682" s="12" t="str">
        <f t="shared" si="847"/>
        <v>609.46897479642i</v>
      </c>
      <c r="J1682" s="12" t="str">
        <f t="shared" si="848"/>
        <v>-316.725551584932+131.81399956825i</v>
      </c>
      <c r="K1682" s="12" t="str">
        <f t="shared" si="849"/>
        <v>0.682611431899051-1.64019362886007i</v>
      </c>
      <c r="L1682" s="12" t="str">
        <f t="shared" si="850"/>
        <v>0.0348534878446607-0.0704074299409331i</v>
      </c>
      <c r="M1682" s="12" t="str">
        <f t="shared" si="851"/>
        <v>0.717464919743712-1.710601058801i</v>
      </c>
      <c r="N1682" s="12" t="str">
        <f t="shared" si="852"/>
        <v>-1.95030071934854i</v>
      </c>
      <c r="O1682" s="12" t="str">
        <f t="shared" si="853"/>
        <v>-0.370460170769273-0.9288483524632i</v>
      </c>
      <c r="P1682" s="12" t="str">
        <f t="shared" si="854"/>
        <v>1.37046017076927+0.9288483524632i</v>
      </c>
      <c r="Q1682" s="12" t="str">
        <f t="shared" si="855"/>
        <v>-1.37046017076927+1.02145236688534i</v>
      </c>
      <c r="R1682" s="12" t="str">
        <f t="shared" si="856"/>
        <v>-0.318116876592226-0.914867586630205i</v>
      </c>
      <c r="S1682" s="12" t="str">
        <f t="shared" si="857"/>
        <v>0.199719994769221i</v>
      </c>
      <c r="T1682" s="12" t="str">
        <f t="shared" si="858"/>
        <v>0.182717349616314-0.0635343009290003i</v>
      </c>
      <c r="U1682" s="12" t="str">
        <f t="shared" si="859"/>
        <v>0.001-0.0102548288074675i</v>
      </c>
      <c r="V1682" s="12" t="str">
        <f t="shared" si="860"/>
        <v>0.0015-0.00311696924239134i</v>
      </c>
      <c r="W1682" s="12" t="str">
        <f t="shared" si="861"/>
        <v>0.000925172428261248-0.00245119743263428i</v>
      </c>
      <c r="X1682" s="12" t="str">
        <f t="shared" si="862"/>
        <v>0.00109654053817389-0.00227091233771464i</v>
      </c>
      <c r="Y1682" s="12" t="str">
        <f t="shared" si="863"/>
        <v>0.00029+0.146272553951141i</v>
      </c>
      <c r="Z1682" s="12" t="str">
        <f t="shared" si="864"/>
        <v>-0.18834323616077-0.0931908264361291i</v>
      </c>
      <c r="AA1682" s="12" t="str">
        <f t="shared" si="865"/>
        <v>0.802303468123574-83.3246582419434i</v>
      </c>
      <c r="AB1682" s="12" t="str">
        <f t="shared" si="866"/>
        <v>0.456096630839914-0.158593481447363i</v>
      </c>
      <c r="AC1682" s="12" t="str">
        <f t="shared" si="867"/>
        <v>1.05594315535814-0.893984639068834i</v>
      </c>
      <c r="AD1682" s="12" t="str">
        <f t="shared" si="868"/>
        <v>0.325663085793695+0.125522206466694i</v>
      </c>
      <c r="AE1682" s="12" t="str">
        <f t="shared" si="869"/>
        <v>-0.0496389213197694-0.053990070680832i</v>
      </c>
      <c r="AF1682" s="12" t="str">
        <f t="shared" si="870"/>
        <v>-13.1006402834532-1.91606442906468i</v>
      </c>
      <c r="AG1682" s="12" t="str">
        <f t="shared" si="871"/>
        <v>1.0388077595952-0.0978669114956097i</v>
      </c>
      <c r="AH1682" s="12" t="str">
        <f t="shared" si="872"/>
        <v>0.449660706194716+0.814802125825271i</v>
      </c>
      <c r="AI1682" s="12">
        <f t="shared" si="873"/>
        <v>-0.62433337873657913</v>
      </c>
      <c r="AJ1682" s="12">
        <f t="shared" si="874"/>
        <v>61.107234949932256</v>
      </c>
      <c r="AK1682" s="12"/>
      <c r="AL1682" s="12"/>
      <c r="AM1682" s="12"/>
      <c r="AN1682" s="12"/>
    </row>
    <row r="1683" spans="1:40" x14ac:dyDescent="0.35">
      <c r="A1683" s="12"/>
      <c r="B1683" s="12">
        <f t="shared" si="840"/>
        <v>155300</v>
      </c>
      <c r="C1683" s="29" t="str">
        <f t="shared" si="842"/>
        <v>-2.87203687395592E-06+0.014292608957586i</v>
      </c>
      <c r="D1683" s="28" t="str">
        <f t="shared" si="843"/>
        <v>-5.39908305181322+0.109576668674826i</v>
      </c>
      <c r="E1683" s="12" t="str">
        <f t="shared" si="844"/>
        <v>4200</v>
      </c>
      <c r="F1683" s="12" t="str">
        <f t="shared" si="845"/>
        <v>0.704225352112676</v>
      </c>
      <c r="G1683" s="12" t="str">
        <f t="shared" si="841"/>
        <v>0.704225352112676</v>
      </c>
      <c r="H1683" s="12" t="str">
        <f t="shared" si="846"/>
        <v>7.70224435961245+2.02460292990714i</v>
      </c>
      <c r="I1683" s="12" t="str">
        <f t="shared" si="847"/>
        <v>609.861673878119i</v>
      </c>
      <c r="J1683" s="12" t="str">
        <f t="shared" si="848"/>
        <v>-317.13512363599+131.898931269003i</v>
      </c>
      <c r="K1683" s="12" t="str">
        <f t="shared" si="849"/>
        <v>0.681857499863741-1.63944438700871i</v>
      </c>
      <c r="L1683" s="12" t="str">
        <f t="shared" si="850"/>
        <v>0.0348174392741728-0.0703799270189357i</v>
      </c>
      <c r="M1683" s="12" t="str">
        <f t="shared" si="851"/>
        <v>0.716674939137914-1.70982431402765i</v>
      </c>
      <c r="N1683" s="12" t="str">
        <f t="shared" si="852"/>
        <v>-1.95155735640998i</v>
      </c>
      <c r="O1683" s="12" t="str">
        <f t="shared" si="853"/>
        <v>-0.371627103222646-0.928382085216181i</v>
      </c>
      <c r="P1683" s="12" t="str">
        <f t="shared" si="854"/>
        <v>1.37162710322265+0.928382085216181i</v>
      </c>
      <c r="Q1683" s="12" t="str">
        <f t="shared" si="855"/>
        <v>-1.37162710322265+1.0231752711938i</v>
      </c>
      <c r="R1683" s="12" t="str">
        <f t="shared" si="856"/>
        <v>-0.31809571622388-0.914133114593029i</v>
      </c>
      <c r="S1683" s="12" t="str">
        <f t="shared" si="857"/>
        <v>0.19984868033286i</v>
      </c>
      <c r="T1683" s="12" t="str">
        <f t="shared" si="858"/>
        <v>0.182688296599984-0.0635710091068783i</v>
      </c>
      <c r="U1683" s="12" t="str">
        <f t="shared" si="859"/>
        <v>0.001-0.0102482255693429i</v>
      </c>
      <c r="V1683" s="12" t="str">
        <f t="shared" si="860"/>
        <v>0.0015-0.00311496217913158i</v>
      </c>
      <c r="W1683" s="12" t="str">
        <f t="shared" si="861"/>
        <v>0.000925158271881285-0.00244969473957683i</v>
      </c>
      <c r="X1683" s="12" t="str">
        <f t="shared" si="862"/>
        <v>0.00109628136956314-0.00226954443331796i</v>
      </c>
      <c r="Y1683" s="12" t="str">
        <f t="shared" si="863"/>
        <v>0.00029+0.146366801730748i</v>
      </c>
      <c r="Z1683" s="12" t="str">
        <f t="shared" si="864"/>
        <v>-0.188105341399039-0.0931047794848886i</v>
      </c>
      <c r="AA1683" s="12" t="str">
        <f t="shared" si="865"/>
        <v>0.801089445696153-83.2693813169481i</v>
      </c>
      <c r="AB1683" s="12" t="str">
        <f t="shared" si="866"/>
        <v>0.45602410908491-0.158685111915349i</v>
      </c>
      <c r="AC1683" s="12" t="str">
        <f t="shared" si="867"/>
        <v>1.05549738799679-0.893446752420202i</v>
      </c>
      <c r="AD1683" s="12" t="str">
        <f t="shared" si="868"/>
        <v>0.325838957826394+0.125471316435914i</v>
      </c>
      <c r="AE1683" s="12" t="str">
        <f t="shared" si="869"/>
        <v>-0.0496100691545967-0.0539389891299769i</v>
      </c>
      <c r="AF1683" s="12" t="str">
        <f t="shared" si="870"/>
        <v>-13.1013274114257-1.91502626123231i</v>
      </c>
      <c r="AG1683" s="12" t="str">
        <f t="shared" si="871"/>
        <v>1.03876638105477-0.0978554587409794i</v>
      </c>
      <c r="AH1683" s="12" t="str">
        <f t="shared" si="872"/>
        <v>0.44956989974448+0.814109723114736i</v>
      </c>
      <c r="AI1683" s="12">
        <f t="shared" si="873"/>
        <v>-0.63040261076779536</v>
      </c>
      <c r="AJ1683" s="12">
        <f t="shared" si="874"/>
        <v>61.091521863941509</v>
      </c>
      <c r="AK1683" s="12"/>
      <c r="AL1683" s="12"/>
      <c r="AM1683" s="12"/>
      <c r="AN1683" s="12"/>
    </row>
    <row r="1684" spans="1:40" x14ac:dyDescent="0.35">
      <c r="A1684" s="12"/>
      <c r="B1684" s="12">
        <f t="shared" si="840"/>
        <v>155400</v>
      </c>
      <c r="C1684" s="29" t="str">
        <f t="shared" si="842"/>
        <v>-2.86834174824243E-06+0.0142834116552665i</v>
      </c>
      <c r="D1684" s="28" t="str">
        <f t="shared" si="843"/>
        <v>-5.39908302348392+0.10950615602371i</v>
      </c>
      <c r="E1684" s="12" t="str">
        <f t="shared" si="844"/>
        <v>4200</v>
      </c>
      <c r="F1684" s="12" t="str">
        <f t="shared" si="845"/>
        <v>0.704225352112676</v>
      </c>
      <c r="G1684" s="12" t="str">
        <f t="shared" si="841"/>
        <v>0.704225352112676</v>
      </c>
      <c r="H1684" s="12" t="str">
        <f t="shared" si="846"/>
        <v>7.70293032227291+2.02349524595272i</v>
      </c>
      <c r="I1684" s="12" t="str">
        <f t="shared" si="847"/>
        <v>610.254372959817i</v>
      </c>
      <c r="J1684" s="12" t="str">
        <f t="shared" si="848"/>
        <v>-317.544959501574+131.983862969755i</v>
      </c>
      <c r="K1684" s="12" t="str">
        <f t="shared" si="849"/>
        <v>0.681104747362598-1.63869562953426i</v>
      </c>
      <c r="L1684" s="12" t="str">
        <f t="shared" si="850"/>
        <v>0.0347814420481483-0.0703524341091163i</v>
      </c>
      <c r="M1684" s="12" t="str">
        <f t="shared" si="851"/>
        <v>0.715886189410746-1.70904806364338i</v>
      </c>
      <c r="N1684" s="12" t="str">
        <f t="shared" si="852"/>
        <v>-1.95281399347142i</v>
      </c>
      <c r="O1684" s="12" t="str">
        <f t="shared" si="853"/>
        <v>-0.372793448826097-0.927914351927129i</v>
      </c>
      <c r="P1684" s="12" t="str">
        <f t="shared" si="854"/>
        <v>1.3727934488261+0.927914351927129i</v>
      </c>
      <c r="Q1684" s="12" t="str">
        <f t="shared" si="855"/>
        <v>-1.3727934488261+1.02489964154429i</v>
      </c>
      <c r="R1684" s="12" t="str">
        <f t="shared" si="856"/>
        <v>-0.318074538006323-0.913399486999603i</v>
      </c>
      <c r="S1684" s="12" t="str">
        <f t="shared" si="857"/>
        <v>0.199977365896502i</v>
      </c>
      <c r="T1684" s="12" t="str">
        <f t="shared" si="858"/>
        <v>0.182659223421397-0.0636077082692513i</v>
      </c>
      <c r="U1684" s="12" t="str">
        <f t="shared" si="859"/>
        <v>0.001-0.0102416308295943i</v>
      </c>
      <c r="V1684" s="12" t="str">
        <f t="shared" si="860"/>
        <v>0.0015-0.00311295769896483i</v>
      </c>
      <c r="W1684" s="12" t="str">
        <f t="shared" si="861"/>
        <v>0.000925144107616623-0.00244819402260612i</v>
      </c>
      <c r="X1684" s="12" t="str">
        <f t="shared" si="862"/>
        <v>0.00109602266280507-0.00226817828947658i</v>
      </c>
      <c r="Y1684" s="12" t="str">
        <f t="shared" si="863"/>
        <v>0.00029+0.146461049510356i</v>
      </c>
      <c r="Z1684" s="12" t="str">
        <f t="shared" si="864"/>
        <v>-0.187867908807174-0.0930188921221734i</v>
      </c>
      <c r="AA1684" s="12" t="str">
        <f t="shared" si="865"/>
        <v>0.799878222449138-83.2141786834658i</v>
      </c>
      <c r="AB1684" s="12" t="str">
        <f t="shared" si="866"/>
        <v>0.455951537001147-0.15877671987895i</v>
      </c>
      <c r="AC1684" s="12" t="str">
        <f t="shared" si="867"/>
        <v>1.05505236271896-0.892909152388312i</v>
      </c>
      <c r="AD1684" s="12" t="str">
        <f t="shared" si="868"/>
        <v>0.326014803905462+0.125420203790933i</v>
      </c>
      <c r="AE1684" s="12" t="str">
        <f t="shared" si="869"/>
        <v>-0.0495812710435301-0.0538879672830858i</v>
      </c>
      <c r="AF1684" s="12" t="str">
        <f t="shared" si="870"/>
        <v>-13.1020133457568-1.91398908992901i</v>
      </c>
      <c r="AG1684" s="12" t="str">
        <f t="shared" si="871"/>
        <v>1.03872499123403-0.0978440143866356i</v>
      </c>
      <c r="AH1684" s="12" t="str">
        <f t="shared" si="872"/>
        <v>0.449479315766557+0.813418129080924i</v>
      </c>
      <c r="AI1684" s="12">
        <f t="shared" si="873"/>
        <v>-0.63646781101869632</v>
      </c>
      <c r="AJ1684" s="12">
        <f t="shared" si="874"/>
        <v>61.07579890542867</v>
      </c>
      <c r="AK1684" s="12"/>
      <c r="AL1684" s="12"/>
      <c r="AM1684" s="12"/>
      <c r="AN1684" s="12"/>
    </row>
    <row r="1685" spans="1:40" x14ac:dyDescent="0.35">
      <c r="A1685" s="12"/>
      <c r="B1685" s="12">
        <f t="shared" si="840"/>
        <v>155500</v>
      </c>
      <c r="C1685" s="29" t="str">
        <f t="shared" si="842"/>
        <v>-2.86465374909597E-06+0.0142742261822734i</v>
      </c>
      <c r="D1685" s="28" t="str">
        <f t="shared" si="843"/>
        <v>-5.39908299520926+0.109435734064096i</v>
      </c>
      <c r="E1685" s="12" t="str">
        <f t="shared" si="844"/>
        <v>4200</v>
      </c>
      <c r="F1685" s="12" t="str">
        <f t="shared" si="845"/>
        <v>0.704225352112676</v>
      </c>
      <c r="G1685" s="12" t="str">
        <f t="shared" si="841"/>
        <v>0.704225352112676</v>
      </c>
      <c r="H1685" s="12" t="str">
        <f t="shared" si="846"/>
        <v>7.70361509391977+2.02238864805897i</v>
      </c>
      <c r="I1685" s="12" t="str">
        <f t="shared" si="847"/>
        <v>610.647072041516i</v>
      </c>
      <c r="J1685" s="12" t="str">
        <f t="shared" si="848"/>
        <v>-317.955059181683+132.068794670508i</v>
      </c>
      <c r="K1685" s="12" t="str">
        <f t="shared" si="849"/>
        <v>0.680353172096551-1.63794735643719i</v>
      </c>
      <c r="L1685" s="12" t="str">
        <f t="shared" si="850"/>
        <v>0.0347454960792951-0.0703249512352872i</v>
      </c>
      <c r="M1685" s="12" t="str">
        <f t="shared" si="851"/>
        <v>0.715098668175846-1.70827230767248i</v>
      </c>
      <c r="N1685" s="12" t="str">
        <f t="shared" si="852"/>
        <v>-1.95407063053285i</v>
      </c>
      <c r="O1685" s="12" t="str">
        <f t="shared" si="853"/>
        <v>-0.373959205737799-0.927445153334662i</v>
      </c>
      <c r="P1685" s="12" t="str">
        <f t="shared" si="854"/>
        <v>1.3739592057378+0.927445153334662i</v>
      </c>
      <c r="Q1685" s="12" t="str">
        <f t="shared" si="855"/>
        <v>-1.3739592057378+1.02662547719819i</v>
      </c>
      <c r="R1685" s="12" t="str">
        <f t="shared" si="856"/>
        <v>-0.318053341930456-0.912666702207603i</v>
      </c>
      <c r="S1685" s="12" t="str">
        <f t="shared" si="857"/>
        <v>0.200106051460141i</v>
      </c>
      <c r="T1685" s="12" t="str">
        <f t="shared" si="858"/>
        <v>0.182630130077912-0.0636443984074056i</v>
      </c>
      <c r="U1685" s="12" t="str">
        <f t="shared" si="859"/>
        <v>0.001-0.0102350445718261i</v>
      </c>
      <c r="V1685" s="12" t="str">
        <f t="shared" si="860"/>
        <v>0.0015-0.00311095579690762i</v>
      </c>
      <c r="W1685" s="12" t="str">
        <f t="shared" si="861"/>
        <v>0.000925129935469469-0.00244669527789787i</v>
      </c>
      <c r="X1685" s="12" t="str">
        <f t="shared" si="862"/>
        <v>0.00109576441670972-0.00226681390288609i</v>
      </c>
      <c r="Y1685" s="12" t="str">
        <f t="shared" si="863"/>
        <v>0.00029+0.146555297289964i</v>
      </c>
      <c r="Z1685" s="12" t="str">
        <f t="shared" si="864"/>
        <v>-0.187630937185253-0.0929331639086501i</v>
      </c>
      <c r="AA1685" s="12" t="str">
        <f t="shared" si="865"/>
        <v>0.798669789684668-83.1590501899983i</v>
      </c>
      <c r="AB1685" s="12" t="str">
        <f t="shared" si="866"/>
        <v>0.455878914582032-0.158868305316416i</v>
      </c>
      <c r="AC1685" s="12" t="str">
        <f t="shared" si="867"/>
        <v>1.05460807812817-0.892371838979396i</v>
      </c>
      <c r="AD1685" s="12" t="str">
        <f t="shared" si="868"/>
        <v>0.326190623771467+0.125368868509934i</v>
      </c>
      <c r="AE1685" s="12" t="str">
        <f t="shared" si="869"/>
        <v>-0.0495525268330068-0.0538370049967922i</v>
      </c>
      <c r="AF1685" s="12" t="str">
        <f t="shared" si="870"/>
        <v>-13.102698089129-1.91295291399487i</v>
      </c>
      <c r="AG1685" s="12" t="str">
        <f t="shared" si="871"/>
        <v>1.03868359014455-0.0978325783356582i</v>
      </c>
      <c r="AH1685" s="12" t="str">
        <f t="shared" si="872"/>
        <v>0.449388953634718+0.812727341720182i</v>
      </c>
      <c r="AI1685" s="12">
        <f t="shared" si="873"/>
        <v>-0.64252898744748466</v>
      </c>
      <c r="AJ1685" s="12">
        <f t="shared" si="874"/>
        <v>61.060066071471361</v>
      </c>
      <c r="AK1685" s="12"/>
      <c r="AL1685" s="12"/>
      <c r="AM1685" s="12"/>
      <c r="AN1685" s="12"/>
    </row>
    <row r="1686" spans="1:40" x14ac:dyDescent="0.35">
      <c r="A1686" s="12"/>
      <c r="B1686" s="12">
        <f t="shared" si="840"/>
        <v>155600</v>
      </c>
      <c r="C1686" s="29" t="str">
        <f t="shared" si="842"/>
        <v>-2.86097285820221E-06+0.0142650525157993i</v>
      </c>
      <c r="D1686" s="28" t="str">
        <f t="shared" si="843"/>
        <v>-5.3990829669891+0.109365402621128i</v>
      </c>
      <c r="E1686" s="12" t="str">
        <f t="shared" si="844"/>
        <v>4200</v>
      </c>
      <c r="F1686" s="12" t="str">
        <f t="shared" si="845"/>
        <v>0.704225352112676</v>
      </c>
      <c r="G1686" s="12" t="str">
        <f t="shared" si="841"/>
        <v>0.704225352112676</v>
      </c>
      <c r="H1686" s="12" t="str">
        <f t="shared" si="846"/>
        <v>7.70429867722826+2.02128313489201i</v>
      </c>
      <c r="I1686" s="12" t="str">
        <f t="shared" si="847"/>
        <v>611.039771123215i</v>
      </c>
      <c r="J1686" s="12" t="str">
        <f t="shared" si="848"/>
        <v>-318.365422676318+132.153726371261i</v>
      </c>
      <c r="K1686" s="12" t="str">
        <f t="shared" si="849"/>
        <v>0.679602771771633-1.6371995677159i</v>
      </c>
      <c r="L1686" s="12" t="str">
        <f t="shared" si="850"/>
        <v>0.0347096012804779-0.0702974784211226i</v>
      </c>
      <c r="M1686" s="12" t="str">
        <f t="shared" si="851"/>
        <v>0.714312373052111-1.70749704613702i</v>
      </c>
      <c r="N1686" s="12" t="str">
        <f t="shared" si="852"/>
        <v>-1.95532726759429i</v>
      </c>
      <c r="O1686" s="12" t="str">
        <f t="shared" si="853"/>
        <v>-0.37512437211688-0.926974490179701i</v>
      </c>
      <c r="P1686" s="12" t="str">
        <f t="shared" si="854"/>
        <v>1.37512437211688+0.926974490179701i</v>
      </c>
      <c r="Q1686" s="12" t="str">
        <f t="shared" si="855"/>
        <v>-1.37512437211688+1.02835277741459i</v>
      </c>
      <c r="R1686" s="12" t="str">
        <f t="shared" si="856"/>
        <v>-0.318032127987172-0.911934758578909i</v>
      </c>
      <c r="S1686" s="12" t="str">
        <f t="shared" si="857"/>
        <v>0.20023473702378i</v>
      </c>
      <c r="T1686" s="12" t="str">
        <f t="shared" si="858"/>
        <v>0.182601016566892-0.0636810795126245i</v>
      </c>
      <c r="U1686" s="12" t="str">
        <f t="shared" si="859"/>
        <v>0.001-0.0102284667796848i</v>
      </c>
      <c r="V1686" s="12" t="str">
        <f t="shared" si="860"/>
        <v>0.0015-0.0031089564679893i</v>
      </c>
      <c r="W1686" s="12" t="str">
        <f t="shared" si="861"/>
        <v>0.00092511575544205-0.00244519850163765i</v>
      </c>
      <c r="X1686" s="12" t="str">
        <f t="shared" si="862"/>
        <v>0.00109550663009093-0.00226545127025028i</v>
      </c>
      <c r="Y1686" s="12" t="str">
        <f t="shared" si="863"/>
        <v>0.00029+0.146649545069572i</v>
      </c>
      <c r="Z1686" s="12" t="str">
        <f t="shared" si="864"/>
        <v>-0.187394425337261-0.0928475944065589i</v>
      </c>
      <c r="AA1686" s="12" t="str">
        <f t="shared" si="865"/>
        <v>0.797464138738802-83.1039956854642i</v>
      </c>
      <c r="AB1686" s="12" t="str">
        <f t="shared" si="866"/>
        <v>0.455806241820984-0.158959868205988i</v>
      </c>
      <c r="AC1686" s="12" t="str">
        <f t="shared" si="867"/>
        <v>1.05416453283106-0.891834812198417i</v>
      </c>
      <c r="AD1686" s="12" t="str">
        <f t="shared" si="868"/>
        <v>0.326366417164871+0.125317310571372i</v>
      </c>
      <c r="AE1686" s="12" t="str">
        <f t="shared" si="869"/>
        <v>-0.0495238363699401-0.053786102128179i</v>
      </c>
      <c r="AF1686" s="12" t="str">
        <f t="shared" si="870"/>
        <v>-13.1033816442174-1.91191773227088i</v>
      </c>
      <c r="AG1686" s="12" t="str">
        <f t="shared" si="871"/>
        <v>1.03864217779795-0.0978211504913577i</v>
      </c>
      <c r="AH1686" s="12" t="str">
        <f t="shared" si="872"/>
        <v>0.44929881272406+0.81203735903482i</v>
      </c>
      <c r="AI1686" s="12">
        <f t="shared" si="873"/>
        <v>-0.64858614799770109</v>
      </c>
      <c r="AJ1686" s="12">
        <f t="shared" si="874"/>
        <v>61.044323359160515</v>
      </c>
      <c r="AK1686" s="12"/>
      <c r="AL1686" s="12"/>
      <c r="AM1686" s="12"/>
      <c r="AN1686" s="12"/>
    </row>
    <row r="1687" spans="1:40" x14ac:dyDescent="0.35">
      <c r="A1687" s="12"/>
      <c r="B1687" s="12">
        <f t="shared" si="840"/>
        <v>155700</v>
      </c>
      <c r="C1687" s="29" t="str">
        <f t="shared" si="842"/>
        <v>-2.85729905730559E-06+0.0142558906330958i</v>
      </c>
      <c r="D1687" s="28" t="str">
        <f t="shared" si="843"/>
        <v>-5.39908293882329+0.109295161520401i</v>
      </c>
      <c r="E1687" s="12" t="str">
        <f t="shared" si="844"/>
        <v>4200</v>
      </c>
      <c r="F1687" s="12" t="str">
        <f t="shared" si="845"/>
        <v>0.704225352112676</v>
      </c>
      <c r="G1687" s="12" t="str">
        <f t="shared" si="841"/>
        <v>0.704225352112676</v>
      </c>
      <c r="H1687" s="12" t="str">
        <f t="shared" si="846"/>
        <v>7.70498107486633+2.02017870511937i</v>
      </c>
      <c r="I1687" s="12" t="str">
        <f t="shared" si="847"/>
        <v>611.432470204913i</v>
      </c>
      <c r="J1687" s="12" t="str">
        <f t="shared" si="848"/>
        <v>-318.776049985478+132.238658072014i</v>
      </c>
      <c r="K1687" s="12" t="str">
        <f t="shared" si="849"/>
        <v>0.678853544099001-1.6364522633667i</v>
      </c>
      <c r="L1687" s="12" t="str">
        <f t="shared" si="850"/>
        <v>0.0346737575647166-0.0702700156901587i</v>
      </c>
      <c r="M1687" s="12" t="str">
        <f t="shared" si="851"/>
        <v>0.713527301663718-1.70672227905686i</v>
      </c>
      <c r="N1687" s="12" t="str">
        <f t="shared" si="852"/>
        <v>-1.95658390465572i</v>
      </c>
      <c r="O1687" s="12" t="str">
        <f t="shared" si="853"/>
        <v>-0.376288946123365-0.926502363205495i</v>
      </c>
      <c r="P1687" s="12" t="str">
        <f t="shared" si="854"/>
        <v>1.37628894612336+0.926502363205495i</v>
      </c>
      <c r="Q1687" s="12" t="str">
        <f t="shared" si="855"/>
        <v>-1.37628894612336+1.03008154145023i</v>
      </c>
      <c r="R1687" s="12" t="str">
        <f t="shared" si="856"/>
        <v>-0.318010896167345-0.911203654479629i</v>
      </c>
      <c r="S1687" s="12" t="str">
        <f t="shared" si="857"/>
        <v>0.200363422587421i</v>
      </c>
      <c r="T1687" s="12" t="str">
        <f t="shared" si="858"/>
        <v>0.182571882885704-0.0637177515761822i</v>
      </c>
      <c r="U1687" s="12" t="str">
        <f t="shared" si="859"/>
        <v>0.001-0.010221897436859i</v>
      </c>
      <c r="V1687" s="12" t="str">
        <f t="shared" si="860"/>
        <v>0.0015-0.00310695970725199i</v>
      </c>
      <c r="W1687" s="12" t="str">
        <f t="shared" si="861"/>
        <v>0.000925101567536592-0.00244370369002085i</v>
      </c>
      <c r="X1687" s="12" t="str">
        <f t="shared" si="862"/>
        <v>0.00109524930176627-0.00226409038828109i</v>
      </c>
      <c r="Y1687" s="12" t="str">
        <f t="shared" si="863"/>
        <v>0.00029+0.146743792849179i</v>
      </c>
      <c r="Z1687" s="12" t="str">
        <f t="shared" si="864"/>
        <v>-0.187158372071062-0.0927621831797002i</v>
      </c>
      <c r="AA1687" s="12" t="str">
        <f t="shared" si="865"/>
        <v>0.796261260981308-83.0490150191968i</v>
      </c>
      <c r="AB1687" s="12" t="str">
        <f t="shared" si="866"/>
        <v>0.455733518711428-0.159051408525885i</v>
      </c>
      <c r="AC1687" s="12" t="str">
        <f t="shared" si="867"/>
        <v>1.05372172543737-0.891298072049059i</v>
      </c>
      <c r="AD1687" s="12" t="str">
        <f t="shared" si="868"/>
        <v>0.32654218382602+0.125265529953982i</v>
      </c>
      <c r="AE1687" s="12" t="str">
        <f t="shared" si="869"/>
        <v>-0.0494951995017139-0.0537352585347747i</v>
      </c>
      <c r="AF1687" s="12" t="str">
        <f t="shared" si="870"/>
        <v>-13.1040640136896-1.91088354359897i</v>
      </c>
      <c r="AG1687" s="12" t="str">
        <f t="shared" si="871"/>
        <v>1.03860075420593-0.0978097307572699i</v>
      </c>
      <c r="AH1687" s="12" t="str">
        <f t="shared" si="872"/>
        <v>0.449208892410965+0.811348179033026i</v>
      </c>
      <c r="AI1687" s="12">
        <f t="shared" si="873"/>
        <v>-0.65463930059896325</v>
      </c>
      <c r="AJ1687" s="12">
        <f t="shared" si="874"/>
        <v>61.028570765600328</v>
      </c>
      <c r="AK1687" s="12"/>
      <c r="AL1687" s="12"/>
      <c r="AM1687" s="12"/>
      <c r="AN1687" s="12"/>
    </row>
    <row r="1688" spans="1:40" x14ac:dyDescent="0.35">
      <c r="A1688" s="12"/>
      <c r="B1688" s="12">
        <f t="shared" si="840"/>
        <v>155800</v>
      </c>
      <c r="C1688" s="29" t="str">
        <f t="shared" si="842"/>
        <v>-2.85363232820917E-06+0.0142467405114727i</v>
      </c>
      <c r="D1688" s="28" t="str">
        <f t="shared" si="843"/>
        <v>-5.3990829107117+0.109225010587957i</v>
      </c>
      <c r="E1688" s="12" t="str">
        <f t="shared" si="844"/>
        <v>4200</v>
      </c>
      <c r="F1688" s="12" t="str">
        <f t="shared" si="845"/>
        <v>0.704225352112676</v>
      </c>
      <c r="G1688" s="12" t="str">
        <f t="shared" si="841"/>
        <v>0.704225352112676</v>
      </c>
      <c r="H1688" s="12" t="str">
        <f t="shared" si="846"/>
        <v>7.70566228949472+2.01907535740994i</v>
      </c>
      <c r="I1688" s="12" t="str">
        <f t="shared" si="847"/>
        <v>611.825169286612i</v>
      </c>
      <c r="J1688" s="12" t="str">
        <f t="shared" si="848"/>
        <v>-319.186941109164+132.323589772766i</v>
      </c>
      <c r="K1688" s="12" t="str">
        <f t="shared" si="849"/>
        <v>0.678105486794903-1.63570544338385i</v>
      </c>
      <c r="L1688" s="12" t="str">
        <f t="shared" si="850"/>
        <v>0.0346379648451869-0.0702425630657944i</v>
      </c>
      <c r="M1688" s="12" t="str">
        <f t="shared" si="851"/>
        <v>0.71274345164009-1.70594800644964i</v>
      </c>
      <c r="N1688" s="12" t="str">
        <f t="shared" si="852"/>
        <v>-1.95784054171716i</v>
      </c>
      <c r="O1688" s="12" t="str">
        <f t="shared" si="853"/>
        <v>-0.377452925918252-0.92602877315759i</v>
      </c>
      <c r="P1688" s="12" t="str">
        <f t="shared" si="854"/>
        <v>1.37745292591825+0.92602877315759i</v>
      </c>
      <c r="Q1688" s="12" t="str">
        <f t="shared" si="855"/>
        <v>-1.37745292591825+1.03181176855957i</v>
      </c>
      <c r="R1688" s="12" t="str">
        <f t="shared" si="856"/>
        <v>-0.317989646461863-0.910473388280035i</v>
      </c>
      <c r="S1688" s="12" t="str">
        <f t="shared" si="857"/>
        <v>0.20049210815106i</v>
      </c>
      <c r="T1688" s="12" t="str">
        <f t="shared" si="858"/>
        <v>0.182542729031703-0.0637544145893492i</v>
      </c>
      <c r="U1688" s="12" t="str">
        <f t="shared" si="859"/>
        <v>0.001-0.0102153365270793i</v>
      </c>
      <c r="V1688" s="12" t="str">
        <f t="shared" si="860"/>
        <v>0.0015-0.00310496550975054i</v>
      </c>
      <c r="W1688" s="12" t="str">
        <f t="shared" si="861"/>
        <v>0.000925087371755324-0.00244221083925261i</v>
      </c>
      <c r="X1688" s="12" t="str">
        <f t="shared" si="862"/>
        <v>0.00109499243055711-0.00226273125369859i</v>
      </c>
      <c r="Y1688" s="12" t="str">
        <f t="shared" si="863"/>
        <v>0.00029+0.146838040628787i</v>
      </c>
      <c r="Z1688" s="12" t="str">
        <f t="shared" si="864"/>
        <v>-0.186922776198385-0.0926769297934325i</v>
      </c>
      <c r="AA1688" s="12" t="str">
        <f t="shared" si="865"/>
        <v>0.795061147815521-82.9941080409405i</v>
      </c>
      <c r="AB1688" s="12" t="str">
        <f t="shared" si="866"/>
        <v>0.455660745246764-0.159142926254317i</v>
      </c>
      <c r="AC1688" s="12" t="str">
        <f t="shared" si="867"/>
        <v>1.05327965455996-0.89076161853368i</v>
      </c>
      <c r="AD1688" s="12" t="str">
        <f t="shared" si="868"/>
        <v>0.326717923495143+0.12521352663674i</v>
      </c>
      <c r="AE1688" s="12" t="str">
        <f t="shared" si="869"/>
        <v>-0.0494666160761826-0.0536844740745454i</v>
      </c>
      <c r="AF1688" s="12" t="str">
        <f t="shared" si="870"/>
        <v>-13.1047452002064-1.90985034682198i</v>
      </c>
      <c r="AG1688" s="12" t="str">
        <f t="shared" si="871"/>
        <v>1.03855931938022-0.0977983190371532i</v>
      </c>
      <c r="AH1688" s="12" t="str">
        <f t="shared" si="872"/>
        <v>0.449119192073169+0.810659799728842i</v>
      </c>
      <c r="AI1688" s="12">
        <f t="shared" si="873"/>
        <v>-0.66068845316670388</v>
      </c>
      <c r="AJ1688" s="12">
        <f t="shared" si="874"/>
        <v>61.012808287904171</v>
      </c>
      <c r="AK1688" s="12"/>
      <c r="AL1688" s="12"/>
      <c r="AM1688" s="12"/>
      <c r="AN1688" s="12"/>
    </row>
    <row r="1689" spans="1:40" x14ac:dyDescent="0.35">
      <c r="A1689" s="12"/>
      <c r="B1689" s="12">
        <f t="shared" si="840"/>
        <v>155900</v>
      </c>
      <c r="C1689" s="29" t="str">
        <f t="shared" si="842"/>
        <v>-0.0000028499726527743+0.014237602128298i</v>
      </c>
      <c r="D1689" s="28" t="str">
        <f t="shared" si="843"/>
        <v>-5.39908288265419+0.109154949650285i</v>
      </c>
      <c r="E1689" s="12" t="str">
        <f t="shared" si="844"/>
        <v>4200</v>
      </c>
      <c r="F1689" s="12" t="str">
        <f t="shared" si="845"/>
        <v>0.704225352112676</v>
      </c>
      <c r="G1689" s="12" t="str">
        <f t="shared" si="841"/>
        <v>0.704225352112676</v>
      </c>
      <c r="H1689" s="12" t="str">
        <f t="shared" si="846"/>
        <v>7.70634232376693+2.01797309043394i</v>
      </c>
      <c r="I1689" s="12" t="str">
        <f t="shared" si="847"/>
        <v>612.217868368311i</v>
      </c>
      <c r="J1689" s="12" t="str">
        <f t="shared" si="848"/>
        <v>-319.598096047376+132.408521473519i</v>
      </c>
      <c r="K1689" s="12" t="str">
        <f t="shared" si="849"/>
        <v>0.677358597580688-1.63495910775957i</v>
      </c>
      <c r="L1689" s="12" t="str">
        <f t="shared" si="850"/>
        <v>0.0346022230352201-0.0702151205712921i</v>
      </c>
      <c r="M1689" s="12" t="str">
        <f t="shared" si="851"/>
        <v>0.711960820615908-1.70517422833086i</v>
      </c>
      <c r="N1689" s="12" t="str">
        <f t="shared" si="852"/>
        <v>-1.95909717877859i</v>
      </c>
      <c r="O1689" s="12" t="str">
        <f t="shared" si="853"/>
        <v>-0.378616309663438-0.925553720783856i</v>
      </c>
      <c r="P1689" s="12" t="str">
        <f t="shared" si="854"/>
        <v>1.37861630966344+0.925553720783856i</v>
      </c>
      <c r="Q1689" s="12" t="str">
        <f t="shared" si="855"/>
        <v>-1.37861630966344+1.03354345799473i</v>
      </c>
      <c r="R1689" s="12" t="str">
        <f t="shared" si="856"/>
        <v>-0.317968378861577-0.9097439583546i</v>
      </c>
      <c r="S1689" s="12" t="str">
        <f t="shared" si="857"/>
        <v>0.200620793714702i</v>
      </c>
      <c r="T1689" s="12" t="str">
        <f t="shared" si="858"/>
        <v>0.182513555002255-0.0637910685433866i</v>
      </c>
      <c r="U1689" s="12" t="str">
        <f t="shared" si="859"/>
        <v>0.001-0.0102087840341177i</v>
      </c>
      <c r="V1689" s="12" t="str">
        <f t="shared" si="860"/>
        <v>0.0015-0.0031029738705525i</v>
      </c>
      <c r="W1689" s="12" t="str">
        <f t="shared" si="861"/>
        <v>0.000925073168100462-0.00244071994554779i</v>
      </c>
      <c r="X1689" s="12" t="str">
        <f t="shared" si="862"/>
        <v>0.00109473601528847-0.00226137386323089i</v>
      </c>
      <c r="Y1689" s="12" t="str">
        <f t="shared" si="863"/>
        <v>0.00029+0.146932288408395i</v>
      </c>
      <c r="Z1689" s="12" t="str">
        <f t="shared" si="864"/>
        <v>-0.186687636534809-0.0925918338146584i</v>
      </c>
      <c r="AA1689" s="12" t="str">
        <f t="shared" si="865"/>
        <v>0.793863790678164-82.9392746008524i</v>
      </c>
      <c r="AB1689" s="12" t="str">
        <f t="shared" si="866"/>
        <v>0.455587921420416-0.159234421369469i</v>
      </c>
      <c r="AC1689" s="12" t="str">
        <f t="shared" si="867"/>
        <v>1.05283831881478-0.890225451653425i</v>
      </c>
      <c r="AD1689" s="12" t="str">
        <f t="shared" si="868"/>
        <v>0.326893635912354+0.125161300598918i</v>
      </c>
      <c r="AE1689" s="12" t="str">
        <f t="shared" si="869"/>
        <v>-0.049438085941666-0.0536337486059008i</v>
      </c>
      <c r="AF1689" s="12" t="str">
        <f t="shared" si="870"/>
        <v>-13.1054252064211-1.90881814078365i</v>
      </c>
      <c r="AG1689" s="12" t="str">
        <f t="shared" si="871"/>
        <v>1.03851787333263-0.0977869152349914i</v>
      </c>
      <c r="AH1689" s="12" t="str">
        <f t="shared" si="872"/>
        <v>0.449029711089659+0.809972219142149i</v>
      </c>
      <c r="AI1689" s="12">
        <f t="shared" si="873"/>
        <v>-0.6667336136025992</v>
      </c>
      <c r="AJ1689" s="12">
        <f t="shared" si="874"/>
        <v>60.997035923200109</v>
      </c>
      <c r="AK1689" s="12"/>
      <c r="AL1689" s="12"/>
      <c r="AM1689" s="12"/>
      <c r="AN1689" s="12"/>
    </row>
    <row r="1690" spans="1:40" x14ac:dyDescent="0.35">
      <c r="A1690" s="12"/>
      <c r="B1690" s="12">
        <f t="shared" si="840"/>
        <v>156000</v>
      </c>
      <c r="C1690" s="29" t="str">
        <f t="shared" si="842"/>
        <v>-2.84632001292046E-06+0.0142284754609977i</v>
      </c>
      <c r="D1690" s="28" t="str">
        <f t="shared" si="843"/>
        <v>-5.39908285465062+0.109084978534316i</v>
      </c>
      <c r="E1690" s="12" t="str">
        <f t="shared" si="844"/>
        <v>4200</v>
      </c>
      <c r="F1690" s="12" t="str">
        <f t="shared" si="845"/>
        <v>0.704225352112676</v>
      </c>
      <c r="G1690" s="12" t="str">
        <f t="shared" si="841"/>
        <v>0.704225352112676</v>
      </c>
      <c r="H1690" s="12" t="str">
        <f t="shared" si="846"/>
        <v>7.70702118032929+2.01687190286301i</v>
      </c>
      <c r="I1690" s="12" t="str">
        <f t="shared" si="847"/>
        <v>612.61056745001i</v>
      </c>
      <c r="J1690" s="12" t="str">
        <f t="shared" si="848"/>
        <v>-320.009514800113+132.493453174272i</v>
      </c>
      <c r="K1690" s="12" t="str">
        <f t="shared" si="849"/>
        <v>0.676612874182777-1.63421325648402i</v>
      </c>
      <c r="L1690" s="12" t="str">
        <f t="shared" si="850"/>
        <v>0.0345665320483022-0.0701876882297781i</v>
      </c>
      <c r="M1690" s="12" t="str">
        <f t="shared" si="851"/>
        <v>0.711179406231079-1.7044009447138i</v>
      </c>
      <c r="N1690" s="12" t="str">
        <f t="shared" si="852"/>
        <v>-1.96035381584003i</v>
      </c>
      <c r="O1690" s="12" t="str">
        <f t="shared" si="853"/>
        <v>-0.3797790955218-0.925077206834458i</v>
      </c>
      <c r="P1690" s="12" t="str">
        <f t="shared" si="854"/>
        <v>1.3797790955218+0.925077206834458i</v>
      </c>
      <c r="Q1690" s="12" t="str">
        <f t="shared" si="855"/>
        <v>-1.3797790955218+1.03527660900557i</v>
      </c>
      <c r="R1690" s="12" t="str">
        <f t="shared" si="856"/>
        <v>-0.317947093357333-0.909015363081936i</v>
      </c>
      <c r="S1690" s="12" t="str">
        <f t="shared" si="857"/>
        <v>0.200749479278341i</v>
      </c>
      <c r="T1690" s="12" t="str">
        <f t="shared" si="858"/>
        <v>0.182484360794711-0.0638277134295467i</v>
      </c>
      <c r="U1690" s="12" t="str">
        <f t="shared" si="859"/>
        <v>0.001-0.0102022399417882i</v>
      </c>
      <c r="V1690" s="12" t="str">
        <f t="shared" si="860"/>
        <v>0.0015-0.00310098478473804i</v>
      </c>
      <c r="W1690" s="12" t="str">
        <f t="shared" si="861"/>
        <v>0.000925058956574237-0.00243923100513096i</v>
      </c>
      <c r="X1690" s="12" t="str">
        <f t="shared" si="862"/>
        <v>0.00109448005478916-0.0022600182136142i</v>
      </c>
      <c r="Y1690" s="12" t="str">
        <f t="shared" si="863"/>
        <v>0.00029+0.147026536188002i</v>
      </c>
      <c r="Z1690" s="12" t="str">
        <f t="shared" si="864"/>
        <v>-0.186452951899751-0.0925068948118306i</v>
      </c>
      <c r="AA1690" s="12" t="str">
        <f t="shared" si="865"/>
        <v>0.792669181039281-82.8845145495013i</v>
      </c>
      <c r="AB1690" s="12" t="str">
        <f t="shared" si="866"/>
        <v>0.455515047225771-0.159325893849505i</v>
      </c>
      <c r="AC1690" s="12" t="str">
        <f t="shared" si="867"/>
        <v>1.05239771682088-0.889689571408082i</v>
      </c>
      <c r="AD1690" s="12" t="str">
        <f t="shared" si="868"/>
        <v>0.32706932081765+0.125108851820031i</v>
      </c>
      <c r="AE1690" s="12" t="str">
        <f t="shared" si="869"/>
        <v>-0.0494096089469529-0.0535830819876885i</v>
      </c>
      <c r="AF1690" s="12" t="str">
        <f t="shared" si="870"/>
        <v>-13.1061040349799-1.90778692432869i</v>
      </c>
      <c r="AG1690" s="12" t="str">
        <f t="shared" si="871"/>
        <v>1.03847641607504-0.0977755192549929i</v>
      </c>
      <c r="AH1690" s="12" t="str">
        <f t="shared" si="872"/>
        <v>0.448940448840754+0.809285435298648i</v>
      </c>
      <c r="AI1690" s="12">
        <f t="shared" si="873"/>
        <v>-0.67277478979422212</v>
      </c>
      <c r="AJ1690" s="12">
        <f t="shared" si="874"/>
        <v>60.981253668626252</v>
      </c>
      <c r="AK1690" s="12"/>
      <c r="AL1690" s="12"/>
      <c r="AM1690" s="12"/>
      <c r="AN1690" s="12"/>
    </row>
    <row r="1691" spans="1:40" x14ac:dyDescent="0.35">
      <c r="A1691" s="12"/>
      <c r="B1691" s="12">
        <f t="shared" si="840"/>
        <v>156100</v>
      </c>
      <c r="C1691" s="29" t="str">
        <f t="shared" si="842"/>
        <v>-2.84267439062505E-06+0.0142193604870558i</v>
      </c>
      <c r="D1691" s="28" t="str">
        <f t="shared" si="843"/>
        <v>-5.39908282670085+0.109015097067428i</v>
      </c>
      <c r="E1691" s="12" t="str">
        <f t="shared" si="844"/>
        <v>4200</v>
      </c>
      <c r="F1691" s="12" t="str">
        <f t="shared" si="845"/>
        <v>0.704225352112676</v>
      </c>
      <c r="G1691" s="12" t="str">
        <f t="shared" si="841"/>
        <v>0.704225352112676</v>
      </c>
      <c r="H1691" s="12" t="str">
        <f t="shared" si="846"/>
        <v>7.70769886182093+2.01577179337015i</v>
      </c>
      <c r="I1691" s="12" t="str">
        <f t="shared" si="847"/>
        <v>613.003266531708i</v>
      </c>
      <c r="J1691" s="12" t="str">
        <f t="shared" si="848"/>
        <v>-320.421197367376+132.578384875025i</v>
      </c>
      <c r="K1691" s="12" t="str">
        <f t="shared" si="849"/>
        <v>0.675868314332649-1.63346788954534i</v>
      </c>
      <c r="L1691" s="12" t="str">
        <f t="shared" si="850"/>
        <v>0.0345308917980752-0.0701602660642434i</v>
      </c>
      <c r="M1691" s="12" t="str">
        <f t="shared" si="851"/>
        <v>0.710399206130724-1.70362815560958i</v>
      </c>
      <c r="N1691" s="12" t="str">
        <f t="shared" si="852"/>
        <v>-1.96161045290147i</v>
      </c>
      <c r="O1691" s="12" t="str">
        <f t="shared" si="853"/>
        <v>-0.380941281657132-0.924599232061882i</v>
      </c>
      <c r="P1691" s="12" t="str">
        <f t="shared" si="854"/>
        <v>1.38094128165713+0.924599232061882i</v>
      </c>
      <c r="Q1691" s="12" t="str">
        <f t="shared" si="855"/>
        <v>-1.38094128165713+1.03701122083959i</v>
      </c>
      <c r="R1691" s="12" t="str">
        <f t="shared" si="856"/>
        <v>-0.317925789939982-0.908287600844826i</v>
      </c>
      <c r="S1691" s="12" t="str">
        <f t="shared" si="857"/>
        <v>0.20087816484198i</v>
      </c>
      <c r="T1691" s="12" t="str">
        <f t="shared" si="858"/>
        <v>0.182455146406433-0.0638643492390804i</v>
      </c>
      <c r="U1691" s="12" t="str">
        <f t="shared" si="859"/>
        <v>0.001-0.0101957042339459i</v>
      </c>
      <c r="V1691" s="12" t="str">
        <f t="shared" si="860"/>
        <v>0.0015-0.00309899824739997i</v>
      </c>
      <c r="W1691" s="12" t="str">
        <f t="shared" si="861"/>
        <v>0.000925044737178875-0.00243774401423634i</v>
      </c>
      <c r="X1691" s="12" t="str">
        <f t="shared" si="862"/>
        <v>0.00109422454789164-0.00225866430159274i</v>
      </c>
      <c r="Y1691" s="12" t="str">
        <f t="shared" si="863"/>
        <v>0.00029+0.14712078396761i</v>
      </c>
      <c r="Z1691" s="12" t="str">
        <f t="shared" si="864"/>
        <v>-0.186218721116446-0.0924221123549308i</v>
      </c>
      <c r="AA1691" s="12" t="str">
        <f t="shared" si="865"/>
        <v>0.791477310401956-82.8298277378627i</v>
      </c>
      <c r="AB1691" s="12" t="str">
        <f t="shared" si="866"/>
        <v>0.455442122656246-0.159417343672587i</v>
      </c>
      <c r="AC1691" s="12" t="str">
        <f t="shared" si="867"/>
        <v>1.05195784720038-0.889153977796247i</v>
      </c>
      <c r="AD1691" s="12" t="str">
        <f t="shared" si="868"/>
        <v>0.327244977950923+0.125056180279877i</v>
      </c>
      <c r="AE1691" s="12" t="str">
        <f t="shared" si="869"/>
        <v>-0.049381184941295-0.0535324740791934i</v>
      </c>
      <c r="AF1691" s="12" t="str">
        <f t="shared" si="870"/>
        <v>-13.1067816885218-1.90675669630272i</v>
      </c>
      <c r="AG1691" s="12" t="str">
        <f t="shared" si="871"/>
        <v>1.03843494761937-0.0977641310015896i</v>
      </c>
      <c r="AH1691" s="12" t="str">
        <f t="shared" si="872"/>
        <v>0.448851404708058+0.808599446229847i</v>
      </c>
      <c r="AI1691" s="12">
        <f t="shared" si="873"/>
        <v>-0.67881198961520517</v>
      </c>
      <c r="AJ1691" s="12">
        <f t="shared" si="874"/>
        <v>60.965461521333218</v>
      </c>
      <c r="AK1691" s="12"/>
      <c r="AL1691" s="12"/>
      <c r="AM1691" s="12"/>
      <c r="AN1691" s="12"/>
    </row>
    <row r="1692" spans="1:40" x14ac:dyDescent="0.35">
      <c r="A1692" s="12"/>
      <c r="B1692" s="12">
        <f t="shared" si="840"/>
        <v>156200</v>
      </c>
      <c r="C1692" s="29" t="str">
        <f t="shared" si="842"/>
        <v>-2.83903576792313E-06+0.0142102571840139i</v>
      </c>
      <c r="D1692" s="28" t="str">
        <f t="shared" si="843"/>
        <v>-5.39908279880474+0.10894530507744i</v>
      </c>
      <c r="E1692" s="12" t="str">
        <f t="shared" si="844"/>
        <v>4200</v>
      </c>
      <c r="F1692" s="12" t="str">
        <f t="shared" si="845"/>
        <v>0.704225352112676</v>
      </c>
      <c r="G1692" s="12" t="str">
        <f t="shared" si="841"/>
        <v>0.704225352112676</v>
      </c>
      <c r="H1692" s="12" t="str">
        <f t="shared" si="846"/>
        <v>7.70837537087387+2.01467276062973i</v>
      </c>
      <c r="I1692" s="12" t="str">
        <f t="shared" si="847"/>
        <v>613.395965613407i</v>
      </c>
      <c r="J1692" s="12" t="str">
        <f t="shared" si="848"/>
        <v>-320.833143749165+132.663316575777i</v>
      </c>
      <c r="K1692" s="12" t="str">
        <f t="shared" si="849"/>
        <v>0.67512491576684-1.63272300692967i</v>
      </c>
      <c r="L1692" s="12" t="str">
        <f t="shared" si="850"/>
        <v>0.034495302198335-0.0701328540975437i</v>
      </c>
      <c r="M1692" s="12" t="str">
        <f t="shared" si="851"/>
        <v>0.709620217965175-1.70285586102721i</v>
      </c>
      <c r="N1692" s="12" t="str">
        <f t="shared" si="852"/>
        <v>-1.9628670899629i</v>
      </c>
      <c r="O1692" s="12" t="str">
        <f t="shared" si="853"/>
        <v>-0.382102866234175-0.924119797220917i</v>
      </c>
      <c r="P1692" s="12" t="str">
        <f t="shared" si="854"/>
        <v>1.38210286623417+0.924119797220917i</v>
      </c>
      <c r="Q1692" s="12" t="str">
        <f t="shared" si="855"/>
        <v>-1.38210286623417+1.03874729274198i</v>
      </c>
      <c r="R1692" s="12" t="str">
        <f t="shared" si="856"/>
        <v>-0.317904468600366-0.907560670030187i</v>
      </c>
      <c r="S1692" s="12" t="str">
        <f t="shared" si="857"/>
        <v>0.201006850405621i</v>
      </c>
      <c r="T1692" s="12" t="str">
        <f t="shared" si="858"/>
        <v>0.182425911834783-0.0639009759632322i</v>
      </c>
      <c r="U1692" s="12" t="str">
        <f t="shared" si="859"/>
        <v>0.001-0.0101891768944875i</v>
      </c>
      <c r="V1692" s="12" t="str">
        <f t="shared" si="860"/>
        <v>0.0015-0.00309701425364363i</v>
      </c>
      <c r="W1692" s="12" t="str">
        <f t="shared" si="861"/>
        <v>0.000925030509916612-0.00243625896910784i</v>
      </c>
      <c r="X1692" s="12" t="str">
        <f t="shared" si="862"/>
        <v>0.00109396949343211-0.0022573121239188i</v>
      </c>
      <c r="Y1692" s="12" t="str">
        <f t="shared" si="863"/>
        <v>0.00029+0.147215031747218i</v>
      </c>
      <c r="Z1692" s="12" t="str">
        <f t="shared" si="864"/>
        <v>-0.18598494301194-0.0923374860154752i</v>
      </c>
      <c r="AA1692" s="12" t="str">
        <f t="shared" si="865"/>
        <v>0.790288170302262-82.7752140173203i</v>
      </c>
      <c r="AB1692" s="12" t="str">
        <f t="shared" si="866"/>
        <v>0.455369147705254-0.159508770816859i</v>
      </c>
      <c r="AC1692" s="12" t="str">
        <f t="shared" si="867"/>
        <v>1.05151870857848-0.888618670815274i</v>
      </c>
      <c r="AD1692" s="12" t="str">
        <f t="shared" si="868"/>
        <v>0.32742060705195+0.125003285958525i</v>
      </c>
      <c r="AE1692" s="12" t="str">
        <f t="shared" si="869"/>
        <v>-0.0493528137744078-0.0534819247401393i</v>
      </c>
      <c r="AF1692" s="12" t="str">
        <f t="shared" si="870"/>
        <v>-13.1074581696786-1.90572745555229i</v>
      </c>
      <c r="AG1692" s="12" t="str">
        <f t="shared" si="871"/>
        <v>1.0383934679776-0.0977527503794362i</v>
      </c>
      <c r="AH1692" s="12" t="str">
        <f t="shared" si="872"/>
        <v>0.448762578074468+0.807914249973081i</v>
      </c>
      <c r="AI1692" s="12">
        <f t="shared" si="873"/>
        <v>-0.68484522092489653</v>
      </c>
      <c r="AJ1692" s="12">
        <f t="shared" si="874"/>
        <v>60.949659478484776</v>
      </c>
      <c r="AK1692" s="12"/>
      <c r="AL1692" s="12"/>
      <c r="AM1692" s="12"/>
      <c r="AN1692" s="12"/>
    </row>
    <row r="1693" spans="1:40" x14ac:dyDescent="0.35">
      <c r="A1693" s="12"/>
      <c r="B1693" s="12">
        <f t="shared" si="840"/>
        <v>156300</v>
      </c>
      <c r="C1693" s="29" t="str">
        <f t="shared" si="842"/>
        <v>-0.0000028354041269072+0.0142011655294709i</v>
      </c>
      <c r="D1693" s="28" t="str">
        <f t="shared" si="843"/>
        <v>-5.39908277096216+0.10887560239261i</v>
      </c>
      <c r="E1693" s="12" t="str">
        <f t="shared" si="844"/>
        <v>4200</v>
      </c>
      <c r="F1693" s="12" t="str">
        <f t="shared" si="845"/>
        <v>0.704225352112676</v>
      </c>
      <c r="G1693" s="12" t="str">
        <f t="shared" si="841"/>
        <v>0.704225352112676</v>
      </c>
      <c r="H1693" s="12" t="str">
        <f t="shared" si="846"/>
        <v>7.70905071011298+2.01357480331748i</v>
      </c>
      <c r="I1693" s="12" t="str">
        <f t="shared" si="847"/>
        <v>613.788664695106i</v>
      </c>
      <c r="J1693" s="12" t="str">
        <f t="shared" si="848"/>
        <v>-321.245353945479+132.74824827653i</v>
      </c>
      <c r="K1693" s="12" t="str">
        <f t="shared" si="849"/>
        <v>0.674382676226939-1.63197860862112i</v>
      </c>
      <c r="L1693" s="12" t="str">
        <f t="shared" si="850"/>
        <v>0.0344597631630323-0.0701054523524004i</v>
      </c>
      <c r="M1693" s="12" t="str">
        <f t="shared" si="851"/>
        <v>0.708842439389971-1.70208406097352i</v>
      </c>
      <c r="N1693" s="12" t="str">
        <f t="shared" si="852"/>
        <v>-1.96412372702434i</v>
      </c>
      <c r="O1693" s="12" t="str">
        <f t="shared" si="853"/>
        <v>-0.383263847418645-0.923638903068649i</v>
      </c>
      <c r="P1693" s="12" t="str">
        <f t="shared" si="854"/>
        <v>1.38326384741864+0.923638903068649i</v>
      </c>
      <c r="Q1693" s="12" t="str">
        <f t="shared" si="855"/>
        <v>-1.38326384741864+1.04048482395569i</v>
      </c>
      <c r="R1693" s="12" t="str">
        <f t="shared" si="856"/>
        <v>-0.317883129329302-0.906834569029038i</v>
      </c>
      <c r="S1693" s="12" t="str">
        <f t="shared" si="857"/>
        <v>0.20113553596926i</v>
      </c>
      <c r="T1693" s="12" t="str">
        <f t="shared" si="858"/>
        <v>0.182396657077108-0.0639375935932348i</v>
      </c>
      <c r="U1693" s="12" t="str">
        <f t="shared" si="859"/>
        <v>0.001-0.010182657907351i</v>
      </c>
      <c r="V1693" s="12" t="str">
        <f t="shared" si="860"/>
        <v>0.0015-0.00309503279858691i</v>
      </c>
      <c r="W1693" s="12" t="str">
        <f t="shared" si="861"/>
        <v>0.000925016274789669-0.00243477586599893i</v>
      </c>
      <c r="X1693" s="12" t="str">
        <f t="shared" si="862"/>
        <v>0.00109371489025038-0.00225596167735259i</v>
      </c>
      <c r="Y1693" s="12" t="str">
        <f t="shared" si="863"/>
        <v>0.00029+0.147309279526825i</v>
      </c>
      <c r="Z1693" s="12" t="str">
        <f t="shared" si="864"/>
        <v>-0.185751616417067-0.0922530153664985i</v>
      </c>
      <c r="AA1693" s="12" t="str">
        <f t="shared" si="865"/>
        <v>0.789101752309052-82.7206732396648i</v>
      </c>
      <c r="AB1693" s="12" t="str">
        <f t="shared" si="866"/>
        <v>0.455296122366173-0.159600175260436i</v>
      </c>
      <c r="AC1693" s="12" t="str">
        <f t="shared" si="867"/>
        <v>1.05108029958346-0.888083650461187i</v>
      </c>
      <c r="AD1693" s="12" t="str">
        <f t="shared" si="868"/>
        <v>0.327596207860383+0.124950168836293i</v>
      </c>
      <c r="AE1693" s="12" t="str">
        <f t="shared" si="869"/>
        <v>-0.0493244952964664-0.0534314338306774i</v>
      </c>
      <c r="AF1693" s="12" t="str">
        <f t="shared" si="870"/>
        <v>-13.1081334810751-1.90469920092487i</v>
      </c>
      <c r="AG1693" s="12" t="str">
        <f t="shared" si="871"/>
        <v>1.03835197716178-0.0977413772934071i</v>
      </c>
      <c r="AH1693" s="12" t="str">
        <f t="shared" si="872"/>
        <v>0.44867396832418+0.807229844571349i</v>
      </c>
      <c r="AI1693" s="12">
        <f t="shared" si="873"/>
        <v>-0.69087449156952485</v>
      </c>
      <c r="AJ1693" s="12">
        <f t="shared" si="874"/>
        <v>60.933847537252788</v>
      </c>
      <c r="AK1693" s="12"/>
      <c r="AL1693" s="12"/>
      <c r="AM1693" s="12"/>
      <c r="AN1693" s="12"/>
    </row>
    <row r="1694" spans="1:40" x14ac:dyDescent="0.35">
      <c r="A1694" s="12"/>
      <c r="B1694" s="12">
        <f t="shared" si="840"/>
        <v>156400</v>
      </c>
      <c r="C1694" s="29" t="str">
        <f t="shared" si="842"/>
        <v>-2.83177944972693E-06+0.0141920855010831i</v>
      </c>
      <c r="D1694" s="28" t="str">
        <f t="shared" si="843"/>
        <v>-5.39908274317297+0.108805988841637i</v>
      </c>
      <c r="E1694" s="12" t="str">
        <f t="shared" si="844"/>
        <v>4200</v>
      </c>
      <c r="F1694" s="12" t="str">
        <f t="shared" si="845"/>
        <v>0.704225352112676</v>
      </c>
      <c r="G1694" s="12" t="str">
        <f t="shared" si="841"/>
        <v>0.704225352112676</v>
      </c>
      <c r="H1694" s="12" t="str">
        <f t="shared" si="846"/>
        <v>7.70972488215604+2.01247792011055i</v>
      </c>
      <c r="I1694" s="12" t="str">
        <f t="shared" si="847"/>
        <v>614.181363776805i</v>
      </c>
      <c r="J1694" s="12" t="str">
        <f t="shared" si="848"/>
        <v>-321.657827956319+132.833179977283i</v>
      </c>
      <c r="K1694" s="12" t="str">
        <f t="shared" si="849"/>
        <v>0.673641593459546-1.63123469460182i</v>
      </c>
      <c r="L1694" s="12" t="str">
        <f t="shared" si="850"/>
        <v>0.0344242746062719-0.0700780608514007i</v>
      </c>
      <c r="M1694" s="12" t="str">
        <f t="shared" si="851"/>
        <v>0.708065868065818-1.70131275545322i</v>
      </c>
      <c r="N1694" s="12" t="str">
        <f t="shared" si="852"/>
        <v>-1.96538036408577i</v>
      </c>
      <c r="O1694" s="12" t="str">
        <f t="shared" si="853"/>
        <v>-0.384424223377177-0.923156550364484i</v>
      </c>
      <c r="P1694" s="12" t="str">
        <f t="shared" si="854"/>
        <v>1.38442422337718+0.923156550364484i</v>
      </c>
      <c r="Q1694" s="12" t="str">
        <f t="shared" si="855"/>
        <v>-1.38442422337718+1.04222381372129i</v>
      </c>
      <c r="R1694" s="12" t="str">
        <f t="shared" si="856"/>
        <v>-0.317861772117614-0.906109296236537i</v>
      </c>
      <c r="S1694" s="12" t="str">
        <f t="shared" si="857"/>
        <v>0.2012642215329i</v>
      </c>
      <c r="T1694" s="12" t="str">
        <f t="shared" si="858"/>
        <v>0.182367382130771-0.0639742021203196i</v>
      </c>
      <c r="U1694" s="12" t="str">
        <f t="shared" si="859"/>
        <v>0.001-0.0101761472565151i</v>
      </c>
      <c r="V1694" s="12" t="str">
        <f t="shared" si="860"/>
        <v>0.0015-0.0030930538773602i</v>
      </c>
      <c r="W1694" s="12" t="str">
        <f t="shared" si="861"/>
        <v>0.00092500203180028-0.00243329470117267i</v>
      </c>
      <c r="X1694" s="12" t="str">
        <f t="shared" si="862"/>
        <v>0.00109346073718997-0.00225461295866234i</v>
      </c>
      <c r="Y1694" s="12" t="str">
        <f t="shared" si="863"/>
        <v>0.00029+0.147403527306433i</v>
      </c>
      <c r="Z1694" s="12" t="str">
        <f t="shared" si="864"/>
        <v>-0.185518740166436-0.092168699982552i</v>
      </c>
      <c r="AA1694" s="12" t="str">
        <f t="shared" si="865"/>
        <v>0.7879180480238-82.6662052570888i</v>
      </c>
      <c r="AB1694" s="12" t="str">
        <f t="shared" si="866"/>
        <v>0.455223046632422-0.15969155698143i</v>
      </c>
      <c r="AC1694" s="12" t="str">
        <f t="shared" si="867"/>
        <v>1.05064261884666-0.887548916728854i</v>
      </c>
      <c r="AD1694" s="12" t="str">
        <f t="shared" si="868"/>
        <v>0.327771780115775+0.12489682889379i</v>
      </c>
      <c r="AE1694" s="12" t="str">
        <f t="shared" si="869"/>
        <v>-0.0492962293581048-0.0533810012113967i</v>
      </c>
      <c r="AF1694" s="12" t="str">
        <f t="shared" si="870"/>
        <v>-13.108807625329-1.90367193126891i</v>
      </c>
      <c r="AG1694" s="12" t="str">
        <f t="shared" si="871"/>
        <v>1.03831047518402-0.0977300116485986i</v>
      </c>
      <c r="AH1694" s="12" t="str">
        <f t="shared" si="872"/>
        <v>0.448585574842652+0.806546228073464i</v>
      </c>
      <c r="AI1694" s="12">
        <f t="shared" si="873"/>
        <v>-0.69689980938098528</v>
      </c>
      <c r="AJ1694" s="12">
        <f t="shared" si="874"/>
        <v>60.918025694824216</v>
      </c>
      <c r="AK1694" s="12"/>
      <c r="AL1694" s="12"/>
      <c r="AM1694" s="12"/>
      <c r="AN1694" s="12"/>
    </row>
    <row r="1695" spans="1:40" x14ac:dyDescent="0.35">
      <c r="A1695" s="12"/>
      <c r="B1695" s="12">
        <f t="shared" si="840"/>
        <v>156500</v>
      </c>
      <c r="C1695" s="29" t="str">
        <f t="shared" si="842"/>
        <v>-2.82816171858918E-06+0.0141830170765642i</v>
      </c>
      <c r="D1695" s="28" t="str">
        <f t="shared" si="843"/>
        <v>-5.39908271543703+0.108736464253659i</v>
      </c>
      <c r="E1695" s="12" t="str">
        <f t="shared" si="844"/>
        <v>4200</v>
      </c>
      <c r="F1695" s="12" t="str">
        <f t="shared" si="845"/>
        <v>0.704225352112676</v>
      </c>
      <c r="G1695" s="12" t="str">
        <f t="shared" si="841"/>
        <v>0.704225352112676</v>
      </c>
      <c r="H1695" s="12" t="str">
        <f t="shared" si="846"/>
        <v>7.71039788961373+2.01138210968742i</v>
      </c>
      <c r="I1695" s="12" t="str">
        <f t="shared" si="847"/>
        <v>614.574062858503i</v>
      </c>
      <c r="J1695" s="12" t="str">
        <f t="shared" si="848"/>
        <v>-322.070565781684+132.918111678036i</v>
      </c>
      <c r="K1695" s="12" t="str">
        <f t="shared" si="849"/>
        <v>0.672901665216291-1.63049126485191i</v>
      </c>
      <c r="L1695" s="12" t="str">
        <f t="shared" si="850"/>
        <v>0.0343888364423128-0.0700506796169987i</v>
      </c>
      <c r="M1695" s="12" t="str">
        <f t="shared" si="851"/>
        <v>0.707290501658604-1.70054194446891i</v>
      </c>
      <c r="N1695" s="12" t="str">
        <f t="shared" si="852"/>
        <v>-1.96663700114721i</v>
      </c>
      <c r="O1695" s="12" t="str">
        <f t="shared" si="853"/>
        <v>-0.385583992277396-0.922672739870115i</v>
      </c>
      <c r="P1695" s="12" t="str">
        <f t="shared" si="854"/>
        <v>1.3855839922774+0.922672739870115i</v>
      </c>
      <c r="Q1695" s="12" t="str">
        <f t="shared" si="855"/>
        <v>-1.3855839922774+1.04396426127709i</v>
      </c>
      <c r="R1695" s="12" t="str">
        <f t="shared" si="856"/>
        <v>-0.317840396956108-0.905384850051921i</v>
      </c>
      <c r="S1695" s="12" t="str">
        <f t="shared" si="857"/>
        <v>0.201392907096541i</v>
      </c>
      <c r="T1695" s="12" t="str">
        <f t="shared" si="858"/>
        <v>0.182338086993122-0.0640108015357092i</v>
      </c>
      <c r="U1695" s="12" t="str">
        <f t="shared" si="859"/>
        <v>0.001-0.0101696449259997i</v>
      </c>
      <c r="V1695" s="12" t="str">
        <f t="shared" si="860"/>
        <v>0.0015-0.00309107748510629i</v>
      </c>
      <c r="W1695" s="12" t="str">
        <f t="shared" si="861"/>
        <v>0.000924987780950664-0.00243181547090165i</v>
      </c>
      <c r="X1695" s="12" t="str">
        <f t="shared" si="862"/>
        <v>0.00109320703309802-0.00225326596462417i</v>
      </c>
      <c r="Y1695" s="12" t="str">
        <f t="shared" si="863"/>
        <v>0.00029+0.147497775086041i</v>
      </c>
      <c r="Z1695" s="12" t="str">
        <f t="shared" si="864"/>
        <v>-0.185286313098422-0.0920845394396986i</v>
      </c>
      <c r="AA1695" s="12" t="str">
        <f t="shared" si="865"/>
        <v>0.786737049080519-82.6118099221915i</v>
      </c>
      <c r="AB1695" s="12" t="str">
        <f t="shared" si="866"/>
        <v>0.455149920497385-0.159782915957931i</v>
      </c>
      <c r="AC1695" s="12" t="str">
        <f t="shared" si="867"/>
        <v>1.05020566500246-0.887014469611852i</v>
      </c>
      <c r="AD1695" s="12" t="str">
        <f t="shared" si="868"/>
        <v>0.327947323557561+0.124843266111879i</v>
      </c>
      <c r="AE1695" s="12" t="str">
        <f t="shared" si="869"/>
        <v>-0.0492680158104156-0.053330626743315i</v>
      </c>
      <c r="AF1695" s="12" t="str">
        <f t="shared" si="870"/>
        <v>-13.1094806050508-1.90264564543376i</v>
      </c>
      <c r="AG1695" s="12" t="str">
        <f t="shared" si="871"/>
        <v>1.03826896205648-0.0977186533503298i</v>
      </c>
      <c r="AH1695" s="12" t="str">
        <f t="shared" si="872"/>
        <v>0.448497397016642+0.805863398533933i</v>
      </c>
      <c r="AI1695" s="12">
        <f t="shared" si="873"/>
        <v>-0.70292118217751098</v>
      </c>
      <c r="AJ1695" s="12">
        <f t="shared" si="874"/>
        <v>60.90219394839572</v>
      </c>
      <c r="AK1695" s="12"/>
      <c r="AL1695" s="12"/>
      <c r="AM1695" s="12"/>
      <c r="AN1695" s="12"/>
    </row>
    <row r="1696" spans="1:40" x14ac:dyDescent="0.35">
      <c r="A1696" s="12"/>
      <c r="B1696" s="12">
        <f t="shared" si="840"/>
        <v>156600</v>
      </c>
      <c r="C1696" s="29" t="str">
        <f t="shared" si="842"/>
        <v>-2.82455091575744E-06+0.0141739602336845i</v>
      </c>
      <c r="D1696" s="28" t="str">
        <f t="shared" si="843"/>
        <v>-5.39908268775421+0.108667028458248i</v>
      </c>
      <c r="E1696" s="12" t="str">
        <f t="shared" si="844"/>
        <v>4200</v>
      </c>
      <c r="F1696" s="12" t="str">
        <f t="shared" si="845"/>
        <v>0.704225352112676</v>
      </c>
      <c r="G1696" s="12" t="str">
        <f t="shared" si="841"/>
        <v>0.704225352112676</v>
      </c>
      <c r="H1696" s="12" t="str">
        <f t="shared" si="846"/>
        <v>7.7110697350897+2.010287370728i</v>
      </c>
      <c r="I1696" s="12" t="str">
        <f t="shared" si="847"/>
        <v>614.966761940202i</v>
      </c>
      <c r="J1696" s="12" t="str">
        <f t="shared" si="848"/>
        <v>-322.483567421575+133.003043378788i</v>
      </c>
      <c r="K1696" s="12" t="str">
        <f t="shared" si="849"/>
        <v>0.6721628892538-1.62974831934958i</v>
      </c>
      <c r="L1696" s="12" t="str">
        <f t="shared" si="850"/>
        <v>0.0343534485855682-0.070023308671516i</v>
      </c>
      <c r="M1696" s="12" t="str">
        <f t="shared" si="851"/>
        <v>0.706516337839368-1.6997716280211i</v>
      </c>
      <c r="N1696" s="12" t="str">
        <f t="shared" si="852"/>
        <v>-1.96789363820865i</v>
      </c>
      <c r="O1696" s="12" t="str">
        <f t="shared" si="853"/>
        <v>-0.386743152287861-0.922187472349548i</v>
      </c>
      <c r="P1696" s="12" t="str">
        <f t="shared" si="854"/>
        <v>1.38674315228786+0.922187472349548i</v>
      </c>
      <c r="Q1696" s="12" t="str">
        <f t="shared" si="855"/>
        <v>-1.38674315228786+1.0457061658591i</v>
      </c>
      <c r="R1696" s="12" t="str">
        <f t="shared" si="856"/>
        <v>-0.31781900383557-0.904661228878515i</v>
      </c>
      <c r="S1696" s="12" t="str">
        <f t="shared" si="857"/>
        <v>0.20152159266018i</v>
      </c>
      <c r="T1696" s="12" t="str">
        <f t="shared" si="858"/>
        <v>0.182308771661514-0.0640473918306159i</v>
      </c>
      <c r="U1696" s="12" t="str">
        <f t="shared" si="859"/>
        <v>0.001-0.0101631508998656i</v>
      </c>
      <c r="V1696" s="12" t="str">
        <f t="shared" si="860"/>
        <v>0.0015-0.00308910361698043i</v>
      </c>
      <c r="W1696" s="12" t="str">
        <f t="shared" si="861"/>
        <v>0.000924973522243074-0.00243033817146803i</v>
      </c>
      <c r="X1696" s="12" t="str">
        <f t="shared" si="862"/>
        <v>0.00109295377682533-0.00225192069202217i</v>
      </c>
      <c r="Y1696" s="12" t="str">
        <f t="shared" si="863"/>
        <v>0.00029+0.147592022865648i</v>
      </c>
      <c r="Z1696" s="12" t="str">
        <f t="shared" si="864"/>
        <v>-0.185054334055147-0.092000533315504i</v>
      </c>
      <c r="AA1696" s="12" t="str">
        <f t="shared" si="865"/>
        <v>0.78555874714555-82.5574870879724i</v>
      </c>
      <c r="AB1696" s="12" t="str">
        <f t="shared" si="866"/>
        <v>0.455076743954454-0.159874252168003i</v>
      </c>
      <c r="AC1696" s="12" t="str">
        <f t="shared" si="867"/>
        <v>1.0497694366883-0.886480309102549i</v>
      </c>
      <c r="AD1696" s="12" t="str">
        <f t="shared" si="868"/>
        <v>0.328122837925055+0.124789480471703i</v>
      </c>
      <c r="AE1696" s="12" t="str">
        <f t="shared" si="869"/>
        <v>-0.0492398545049447-0.0532803102878805i</v>
      </c>
      <c r="AF1696" s="12" t="str">
        <f t="shared" si="870"/>
        <v>-13.1101524228439-1.90162034226975i</v>
      </c>
      <c r="AG1696" s="12" t="str">
        <f t="shared" si="871"/>
        <v>1.03822743779138-0.0977073023041357i</v>
      </c>
      <c r="AH1696" s="12" t="str">
        <f t="shared" si="872"/>
        <v>0.448409434234152+0.80518135401297i</v>
      </c>
      <c r="AI1696" s="12">
        <f t="shared" si="873"/>
        <v>-0.70893861776367406</v>
      </c>
      <c r="AJ1696" s="12">
        <f t="shared" si="874"/>
        <v>60.886352295177431</v>
      </c>
      <c r="AK1696" s="12"/>
      <c r="AL1696" s="12"/>
      <c r="AM1696" s="12"/>
      <c r="AN1696" s="12"/>
    </row>
    <row r="1697" spans="1:40" x14ac:dyDescent="0.35">
      <c r="A1697" s="12"/>
      <c r="B1697" s="12">
        <f t="shared" si="840"/>
        <v>156700</v>
      </c>
      <c r="C1697" s="29" t="str">
        <f t="shared" si="842"/>
        <v>-2.82094702355183E-06+0.014164914950271i</v>
      </c>
      <c r="D1697" s="28" t="str">
        <f t="shared" si="843"/>
        <v>-5.39908266012437+0.108597681285411i</v>
      </c>
      <c r="E1697" s="12" t="str">
        <f t="shared" si="844"/>
        <v>4200</v>
      </c>
      <c r="F1697" s="12" t="str">
        <f t="shared" si="845"/>
        <v>0.704225352112676</v>
      </c>
      <c r="G1697" s="12" t="str">
        <f t="shared" si="841"/>
        <v>0.704225352112676</v>
      </c>
      <c r="H1697" s="12" t="str">
        <f t="shared" si="846"/>
        <v>7.71174042118053+2.00919370191356i</v>
      </c>
      <c r="I1697" s="12" t="str">
        <f t="shared" si="847"/>
        <v>615.359461021901i</v>
      </c>
      <c r="J1697" s="12" t="str">
        <f t="shared" si="848"/>
        <v>-322.896832875992+133.087975079541i</v>
      </c>
      <c r="K1697" s="12" t="str">
        <f t="shared" si="849"/>
        <v>0.671425263333705-1.62900585807102i</v>
      </c>
      <c r="L1697" s="12" t="str">
        <f t="shared" si="850"/>
        <v>0.0343181109506044-0.0699959480371414i</v>
      </c>
      <c r="M1697" s="12" t="str">
        <f t="shared" si="851"/>
        <v>0.705743374284309-1.69900180610816i</v>
      </c>
      <c r="N1697" s="12" t="str">
        <f t="shared" si="852"/>
        <v>-1.96915027527008i</v>
      </c>
      <c r="O1697" s="12" t="str">
        <f t="shared" si="853"/>
        <v>-0.38790170157809-0.921700748569091i</v>
      </c>
      <c r="P1697" s="12" t="str">
        <f t="shared" si="854"/>
        <v>1.38790170157809+0.921700748569091i</v>
      </c>
      <c r="Q1697" s="12" t="str">
        <f t="shared" si="855"/>
        <v>-1.38790170157809+1.04744952670099i</v>
      </c>
      <c r="R1697" s="12" t="str">
        <f t="shared" si="856"/>
        <v>-0.317797592746804-0.903938431123724i</v>
      </c>
      <c r="S1697" s="12" t="str">
        <f t="shared" si="857"/>
        <v>0.201650278223821i</v>
      </c>
      <c r="T1697" s="12" t="str">
        <f t="shared" si="858"/>
        <v>0.182279436133303-0.0640839729962536i</v>
      </c>
      <c r="U1697" s="12" t="str">
        <f t="shared" si="859"/>
        <v>0.001-0.0101566651622141i</v>
      </c>
      <c r="V1697" s="12" t="str">
        <f t="shared" si="860"/>
        <v>0.0015-0.0030871322681502i</v>
      </c>
      <c r="W1697" s="12" t="str">
        <f t="shared" si="861"/>
        <v>0.000924959255679735-0.00242886279916338i</v>
      </c>
      <c r="X1697" s="12" t="str">
        <f t="shared" si="862"/>
        <v>0.00109270096722629-0.00225057713764829i</v>
      </c>
      <c r="Y1697" s="12" t="str">
        <f t="shared" si="863"/>
        <v>0.00029+0.147686270645256i</v>
      </c>
      <c r="Z1697" s="12" t="str">
        <f t="shared" si="864"/>
        <v>-0.184822801882463-0.0919166811890269i</v>
      </c>
      <c r="AA1697" s="12" t="str">
        <f t="shared" si="865"/>
        <v>0.784383133917388-82.5032366078302i</v>
      </c>
      <c r="AB1697" s="12" t="str">
        <f t="shared" si="866"/>
        <v>0.45500351699703-0.159965565589715i</v>
      </c>
      <c r="AC1697" s="12" t="str">
        <f t="shared" si="867"/>
        <v>1.04933393254467-0.885946435192102i</v>
      </c>
      <c r="AD1697" s="12" t="str">
        <f t="shared" si="868"/>
        <v>0.328298322957476+0.124735471954667i</v>
      </c>
      <c r="AE1697" s="12" t="str">
        <f t="shared" si="869"/>
        <v>-0.0492117452936944-0.0532300517069674i</v>
      </c>
      <c r="AF1697" s="12" t="str">
        <f t="shared" si="870"/>
        <v>-13.1108230813049-1.90059602062815i</v>
      </c>
      <c r="AG1697" s="12" t="str">
        <f t="shared" si="871"/>
        <v>1.03818590240102-0.0976959584157736i</v>
      </c>
      <c r="AH1697" s="12" t="str">
        <f t="shared" si="872"/>
        <v>0.448321685884492+0.804500092576448i</v>
      </c>
      <c r="AI1697" s="12">
        <f t="shared" si="873"/>
        <v>-0.71495212393034457</v>
      </c>
      <c r="AJ1697" s="12">
        <f t="shared" si="874"/>
        <v>60.870500732388372</v>
      </c>
      <c r="AK1697" s="12"/>
      <c r="AL1697" s="12"/>
      <c r="AM1697" s="12"/>
      <c r="AN1697" s="12"/>
    </row>
    <row r="1698" spans="1:40" x14ac:dyDescent="0.35">
      <c r="A1698" s="12"/>
      <c r="B1698" s="12">
        <f t="shared" si="840"/>
        <v>156800</v>
      </c>
      <c r="C1698" s="29" t="str">
        <f t="shared" si="842"/>
        <v>-2.81735002434882E-06+0.0141558812042074i</v>
      </c>
      <c r="D1698" s="28" t="str">
        <f t="shared" si="843"/>
        <v>-5.39908263254737+0.10852842256559i</v>
      </c>
      <c r="E1698" s="12" t="str">
        <f t="shared" si="844"/>
        <v>4200</v>
      </c>
      <c r="F1698" s="12" t="str">
        <f t="shared" si="845"/>
        <v>0.704225352112676</v>
      </c>
      <c r="G1698" s="12" t="str">
        <f t="shared" si="841"/>
        <v>0.704225352112676</v>
      </c>
      <c r="H1698" s="12" t="str">
        <f t="shared" si="846"/>
        <v>7.71240995047581+2.00810110192675i</v>
      </c>
      <c r="I1698" s="12" t="str">
        <f t="shared" si="847"/>
        <v>615.752160103599i</v>
      </c>
      <c r="J1698" s="12" t="str">
        <f t="shared" si="848"/>
        <v>-323.310362144935+133.172906780294i</v>
      </c>
      <c r="K1698" s="12" t="str">
        <f t="shared" si="849"/>
        <v>0.670688785222611-1.62826388099051i</v>
      </c>
      <c r="L1698" s="12" t="str">
        <f t="shared" si="850"/>
        <v>0.0342828234521414-0.069968597735932i</v>
      </c>
      <c r="M1698" s="12" t="str">
        <f t="shared" si="851"/>
        <v>0.704971608674752-1.69823247872644i</v>
      </c>
      <c r="N1698" s="12" t="str">
        <f t="shared" si="852"/>
        <v>-1.97040691233152i</v>
      </c>
      <c r="O1698" s="12" t="str">
        <f t="shared" si="853"/>
        <v>-0.389059638318595-0.921212569297339i</v>
      </c>
      <c r="P1698" s="12" t="str">
        <f t="shared" si="854"/>
        <v>1.38905963831859+0.921212569297339i</v>
      </c>
      <c r="Q1698" s="12" t="str">
        <f t="shared" si="855"/>
        <v>-1.38905963831859+1.04919434303418i</v>
      </c>
      <c r="R1698" s="12" t="str">
        <f t="shared" si="856"/>
        <v>-0.317776163680585-0.903216455198993i</v>
      </c>
      <c r="S1698" s="12" t="str">
        <f t="shared" si="857"/>
        <v>0.20177896378746i</v>
      </c>
      <c r="T1698" s="12" t="str">
        <f t="shared" si="858"/>
        <v>0.182250080405836-0.0641205450238227i</v>
      </c>
      <c r="U1698" s="12" t="str">
        <f t="shared" si="859"/>
        <v>0.001-0.0101501876971872i</v>
      </c>
      <c r="V1698" s="12" t="str">
        <f t="shared" si="860"/>
        <v>0.0015-0.0030851634337955i</v>
      </c>
      <c r="W1698" s="12" t="str">
        <f t="shared" si="861"/>
        <v>0.000924944981262872-0.00242738935028879i</v>
      </c>
      <c r="X1698" s="12" t="str">
        <f t="shared" si="862"/>
        <v>0.0010924486031589-0.00224923529830235i</v>
      </c>
      <c r="Y1698" s="12" t="str">
        <f t="shared" si="863"/>
        <v>0.00029+0.147780518424864i</v>
      </c>
      <c r="Z1698" s="12" t="str">
        <f t="shared" si="864"/>
        <v>-0.184591715429941-0.0918329826408186i</v>
      </c>
      <c r="AA1698" s="12" t="str">
        <f t="shared" si="865"/>
        <v>0.783210201126608-82.4490583355646i</v>
      </c>
      <c r="AB1698" s="12" t="str">
        <f t="shared" si="866"/>
        <v>0.454930239618491-0.1600568562011i</v>
      </c>
      <c r="AC1698" s="12" t="str">
        <f t="shared" si="867"/>
        <v>1.04889915121508-0.885412847870436i</v>
      </c>
      <c r="AD1698" s="12" t="str">
        <f t="shared" si="868"/>
        <v>0.328473778393912+0.124681240542447i</v>
      </c>
      <c r="AE1698" s="12" t="str">
        <f t="shared" si="869"/>
        <v>-0.0491836880291162-0.0531798508628756i</v>
      </c>
      <c r="AF1698" s="12" t="str">
        <f t="shared" si="870"/>
        <v>-13.1114925830232-1.89957267936116i</v>
      </c>
      <c r="AG1698" s="12" t="str">
        <f t="shared" si="871"/>
        <v>1.03814435589773-0.097684621591216i</v>
      </c>
      <c r="AH1698" s="12" t="str">
        <f t="shared" si="872"/>
        <v>0.448234151358216+0.803819612295902i</v>
      </c>
      <c r="AI1698" s="12">
        <f t="shared" si="873"/>
        <v>-0.72096170845481677</v>
      </c>
      <c r="AJ1698" s="12">
        <f t="shared" si="874"/>
        <v>60.854639257260395</v>
      </c>
      <c r="AK1698" s="12"/>
      <c r="AL1698" s="12"/>
      <c r="AM1698" s="12"/>
      <c r="AN1698" s="12"/>
    </row>
    <row r="1699" spans="1:40" x14ac:dyDescent="0.35">
      <c r="A1699" s="12"/>
      <c r="B1699" s="12">
        <f t="shared" si="840"/>
        <v>156900</v>
      </c>
      <c r="C1699" s="29" t="str">
        <f t="shared" si="842"/>
        <v>-2.81375990058098E-06+0.0141468589734336i</v>
      </c>
      <c r="D1699" s="28" t="str">
        <f t="shared" si="843"/>
        <v>-5.39908260502309+0.108459252129658i</v>
      </c>
      <c r="E1699" s="12" t="str">
        <f t="shared" si="844"/>
        <v>4200</v>
      </c>
      <c r="F1699" s="12" t="str">
        <f t="shared" si="845"/>
        <v>0.704225352112676</v>
      </c>
      <c r="G1699" s="12" t="str">
        <f t="shared" si="841"/>
        <v>0.704225352112676</v>
      </c>
      <c r="H1699" s="12" t="str">
        <f t="shared" si="846"/>
        <v>7.71307832555815+2.00700956945165i</v>
      </c>
      <c r="I1699" s="12" t="str">
        <f t="shared" si="847"/>
        <v>616.144859185298i</v>
      </c>
      <c r="J1699" s="12" t="str">
        <f t="shared" si="848"/>
        <v>-323.724155228403+133.257838481047i</v>
      </c>
      <c r="K1699" s="12" t="str">
        <f t="shared" si="849"/>
        <v>0.669953452692104-1.62752238808038i</v>
      </c>
      <c r="L1699" s="12" t="str">
        <f t="shared" si="850"/>
        <v>0.034247586005052-0.0699412577898137i</v>
      </c>
      <c r="M1699" s="12" t="str">
        <f t="shared" si="851"/>
        <v>0.704201038697156-1.69746364587019i</v>
      </c>
      <c r="N1699" s="12" t="str">
        <f t="shared" si="852"/>
        <v>-1.97166354939295i</v>
      </c>
      <c r="O1699" s="12" t="str">
        <f t="shared" si="853"/>
        <v>-0.390216960680816-0.920722935305202i</v>
      </c>
      <c r="P1699" s="12" t="str">
        <f t="shared" si="854"/>
        <v>1.39021696068082+0.920722935305202i</v>
      </c>
      <c r="Q1699" s="12" t="str">
        <f t="shared" si="855"/>
        <v>-1.39021696068082+1.05094061408775i</v>
      </c>
      <c r="R1699" s="12" t="str">
        <f t="shared" si="856"/>
        <v>-0.317754716627689-0.90249529951983i</v>
      </c>
      <c r="S1699" s="12" t="str">
        <f t="shared" si="857"/>
        <v>0.2019076493511i</v>
      </c>
      <c r="T1699" s="12" t="str">
        <f t="shared" si="858"/>
        <v>0.182220704476466-0.0641571079045216i</v>
      </c>
      <c r="U1699" s="12" t="str">
        <f t="shared" si="859"/>
        <v>0.001-0.0101437184889672i</v>
      </c>
      <c r="V1699" s="12" t="str">
        <f t="shared" si="860"/>
        <v>0.0015-0.00308319710910857i</v>
      </c>
      <c r="W1699" s="12" t="str">
        <f t="shared" si="861"/>
        <v>0.000924930698994731-0.00242591782115474i</v>
      </c>
      <c r="X1699" s="12" t="str">
        <f t="shared" si="862"/>
        <v>0.00109219668348477-0.00224789517079204i</v>
      </c>
      <c r="Y1699" s="12" t="str">
        <f t="shared" si="863"/>
        <v>0.00029+0.147874766204472i</v>
      </c>
      <c r="Z1699" s="12" t="str">
        <f t="shared" si="864"/>
        <v>-0.18436107355086-0.0917494372529148i</v>
      </c>
      <c r="AA1699" s="12" t="str">
        <f t="shared" si="865"/>
        <v>0.782039940535679-82.3949521253724i</v>
      </c>
      <c r="AB1699" s="12" t="str">
        <f t="shared" si="866"/>
        <v>0.454856911812228-0.16014812398019i</v>
      </c>
      <c r="AC1699" s="12" t="str">
        <f t="shared" si="867"/>
        <v>1.04846509134607-0.884879547126291i</v>
      </c>
      <c r="AD1699" s="12" t="str">
        <f t="shared" si="868"/>
        <v>0.32864920397335+0.124626786216991i</v>
      </c>
      <c r="AE1699" s="12" t="str">
        <f t="shared" si="869"/>
        <v>-0.0491556825641142-0.0531297076183313i</v>
      </c>
      <c r="AF1699" s="12" t="str">
        <f t="shared" si="870"/>
        <v>-13.1121609305812-1.89855031732199i</v>
      </c>
      <c r="AG1699" s="12" t="str">
        <f t="shared" si="871"/>
        <v>1.03810279829391-0.097673291736656i</v>
      </c>
      <c r="AH1699" s="12" t="str">
        <f t="shared" si="872"/>
        <v>0.448146830047151+0.803139911248526i</v>
      </c>
      <c r="AI1699" s="12">
        <f t="shared" si="873"/>
        <v>-0.7269673791005532</v>
      </c>
      <c r="AJ1699" s="12">
        <f t="shared" si="874"/>
        <v>60.838767867036765</v>
      </c>
      <c r="AK1699" s="12"/>
      <c r="AL1699" s="12"/>
      <c r="AM1699" s="12"/>
      <c r="AN1699" s="12"/>
    </row>
    <row r="1700" spans="1:40" x14ac:dyDescent="0.35">
      <c r="A1700" s="12"/>
      <c r="B1700" s="12">
        <f t="shared" si="840"/>
        <v>157000</v>
      </c>
      <c r="C1700" s="29" t="str">
        <f t="shared" si="842"/>
        <v>-2.81017663473695E-06+0.0141378482359463i</v>
      </c>
      <c r="D1700" s="28" t="str">
        <f t="shared" si="843"/>
        <v>-5.39908257755139+0.108390169808922i</v>
      </c>
      <c r="E1700" s="12" t="str">
        <f t="shared" si="844"/>
        <v>4200</v>
      </c>
      <c r="F1700" s="12" t="str">
        <f t="shared" si="845"/>
        <v>0.704225352112676</v>
      </c>
      <c r="G1700" s="12" t="str">
        <f t="shared" si="841"/>
        <v>0.704225352112676</v>
      </c>
      <c r="H1700" s="12" t="str">
        <f t="shared" si="846"/>
        <v>7.71374554900315+2.00591910317366i</v>
      </c>
      <c r="I1700" s="12" t="str">
        <f t="shared" si="847"/>
        <v>616.537558266997i</v>
      </c>
      <c r="J1700" s="12" t="str">
        <f t="shared" si="848"/>
        <v>-324.138212126397+133.342770181799i</v>
      </c>
      <c r="K1700" s="12" t="str">
        <f t="shared" si="849"/>
        <v>0.669219263518712-1.62678137931102i</v>
      </c>
      <c r="L1700" s="12" t="str">
        <f t="shared" si="850"/>
        <v>0.0342123985243621-0.0699139282205818i</v>
      </c>
      <c r="M1700" s="12" t="str">
        <f t="shared" si="851"/>
        <v>0.703431662043074-1.6966953075316i</v>
      </c>
      <c r="N1700" s="12" t="str">
        <f t="shared" si="852"/>
        <v>-1.97292018645439i</v>
      </c>
      <c r="O1700" s="12" t="str">
        <f t="shared" si="853"/>
        <v>-0.391373666837202-0.92023184736587i</v>
      </c>
      <c r="P1700" s="12" t="str">
        <f t="shared" si="854"/>
        <v>1.3913736668372+0.92023184736587i</v>
      </c>
      <c r="Q1700" s="12" t="str">
        <f t="shared" si="855"/>
        <v>-1.3913736668372+1.05268833908852i</v>
      </c>
      <c r="R1700" s="12" t="str">
        <f t="shared" si="856"/>
        <v>-0.317733251578867-0.901774962505763i</v>
      </c>
      <c r="S1700" s="12" t="str">
        <f t="shared" si="857"/>
        <v>0.202036334914741i</v>
      </c>
      <c r="T1700" s="12" t="str">
        <f t="shared" si="858"/>
        <v>0.182191308342542-0.0641936616295376i</v>
      </c>
      <c r="U1700" s="12" t="str">
        <f t="shared" si="859"/>
        <v>0.001-0.0101372575217768i</v>
      </c>
      <c r="V1700" s="12" t="str">
        <f t="shared" si="860"/>
        <v>0.0015-0.00308123328929385i</v>
      </c>
      <c r="W1700" s="12" t="str">
        <f t="shared" si="861"/>
        <v>0.000924916408877543-0.00242444820808112i</v>
      </c>
      <c r="X1700" s="12" t="str">
        <f t="shared" si="862"/>
        <v>0.00109194520706908-0.00224655675193284i</v>
      </c>
      <c r="Y1700" s="12" t="str">
        <f t="shared" si="863"/>
        <v>0.00029+0.147969013984079i</v>
      </c>
      <c r="Z1700" s="12" t="str">
        <f t="shared" si="864"/>
        <v>-0.184130875102186-0.0916660446088276i</v>
      </c>
      <c r="AA1700" s="12" t="str">
        <f t="shared" si="865"/>
        <v>0.780872343938817-82.3409178318469i</v>
      </c>
      <c r="AB1700" s="12" t="str">
        <f t="shared" si="866"/>
        <v>0.454783533571625-0.160239368904985i</v>
      </c>
      <c r="AC1700" s="12" t="str">
        <f t="shared" si="867"/>
        <v>1.0480317515872-0.884346532947183i</v>
      </c>
      <c r="AD1700" s="12" t="str">
        <f t="shared" si="868"/>
        <v>0.328824599434664+0.124572108960521i</v>
      </c>
      <c r="AE1700" s="12" t="str">
        <f t="shared" si="869"/>
        <v>-0.0491277287520396-0.0530796218364834i</v>
      </c>
      <c r="AF1700" s="12" t="str">
        <f t="shared" si="870"/>
        <v>-13.1128281265545-1.89752893336474i</v>
      </c>
      <c r="AG1700" s="12" t="str">
        <f t="shared" si="871"/>
        <v>1.03806122960202-0.097661968758503i</v>
      </c>
      <c r="AH1700" s="12" t="str">
        <f t="shared" si="872"/>
        <v>0.448059721344378+0.802460987517131i</v>
      </c>
      <c r="AI1700" s="12">
        <f t="shared" si="873"/>
        <v>-0.73296914361747845</v>
      </c>
      <c r="AJ1700" s="12">
        <f t="shared" si="874"/>
        <v>60.822886558972385</v>
      </c>
      <c r="AK1700" s="12"/>
      <c r="AL1700" s="12"/>
      <c r="AM1700" s="12"/>
      <c r="AN1700" s="12"/>
    </row>
    <row r="1701" spans="1:40" x14ac:dyDescent="0.35">
      <c r="A1701" s="12"/>
      <c r="B1701" s="12">
        <f t="shared" si="840"/>
        <v>157100</v>
      </c>
      <c r="C1701" s="29" t="str">
        <f t="shared" si="842"/>
        <v>-2.80660020936096E-06+0.0141288489697974i</v>
      </c>
      <c r="D1701" s="28" t="str">
        <f t="shared" si="843"/>
        <v>-5.39908255013212+0.108321175435113i</v>
      </c>
      <c r="E1701" s="12" t="str">
        <f t="shared" si="844"/>
        <v>4200</v>
      </c>
      <c r="F1701" s="12" t="str">
        <f t="shared" si="845"/>
        <v>0.704225352112676</v>
      </c>
      <c r="G1701" s="12" t="str">
        <f t="shared" si="841"/>
        <v>0.704225352112676</v>
      </c>
      <c r="H1701" s="12" t="str">
        <f t="shared" si="846"/>
        <v>7.71441162337945+2.00482970177963i</v>
      </c>
      <c r="I1701" s="12" t="str">
        <f t="shared" si="847"/>
        <v>616.930257348696i</v>
      </c>
      <c r="J1701" s="12" t="str">
        <f t="shared" si="848"/>
        <v>-324.552532838916+133.427701882552i</v>
      </c>
      <c r="K1701" s="12" t="str">
        <f t="shared" si="849"/>
        <v>0.668486215483934-1.62604085465092i</v>
      </c>
      <c r="L1701" s="12" t="str">
        <f t="shared" si="850"/>
        <v>0.0341772609252507-0.0698866090499016i</v>
      </c>
      <c r="M1701" s="12" t="str">
        <f t="shared" si="851"/>
        <v>0.702663476409185-1.69592746370082i</v>
      </c>
      <c r="N1701" s="12" t="str">
        <f t="shared" si="852"/>
        <v>-1.97417682351583i</v>
      </c>
      <c r="O1701" s="12" t="str">
        <f t="shared" si="853"/>
        <v>-0.392529754961147-0.919739306254844i</v>
      </c>
      <c r="P1701" s="12" t="str">
        <f t="shared" si="854"/>
        <v>1.39252975496115+0.919739306254844i</v>
      </c>
      <c r="Q1701" s="12" t="str">
        <f t="shared" si="855"/>
        <v>-1.39252975496115+1.05443751726099i</v>
      </c>
      <c r="R1701" s="12" t="str">
        <f t="shared" si="856"/>
        <v>-0.317711768524882-0.901055442580346i</v>
      </c>
      <c r="S1701" s="12" t="str">
        <f t="shared" si="857"/>
        <v>0.20216502047838i</v>
      </c>
      <c r="T1701" s="12" t="str">
        <f t="shared" si="858"/>
        <v>0.182161892001411-0.0642302061900551i</v>
      </c>
      <c r="U1701" s="12" t="str">
        <f t="shared" si="859"/>
        <v>0.001-0.0101308047798788i</v>
      </c>
      <c r="V1701" s="12" t="str">
        <f t="shared" si="860"/>
        <v>0.0015-0.00307927196956802i</v>
      </c>
      <c r="W1701" s="12" t="str">
        <f t="shared" si="861"/>
        <v>0.000924902110913542-0.00242298050739718i</v>
      </c>
      <c r="X1701" s="12" t="str">
        <f t="shared" si="862"/>
        <v>0.00109169417278057-0.00224522003854806i</v>
      </c>
      <c r="Y1701" s="12" t="str">
        <f t="shared" si="863"/>
        <v>0.00029+0.148063261763687i</v>
      </c>
      <c r="Z1701" s="12" t="str">
        <f t="shared" si="864"/>
        <v>-0.183901118944559-0.091582804293538i</v>
      </c>
      <c r="AA1701" s="12" t="str">
        <f t="shared" si="865"/>
        <v>0.779707403161803-82.286955309975i</v>
      </c>
      <c r="AB1701" s="12" t="str">
        <f t="shared" si="866"/>
        <v>0.45471010489006-0.160330590953479i</v>
      </c>
      <c r="AC1701" s="12" t="str">
        <f t="shared" si="867"/>
        <v>1.04759913059105-0.883813805319444i</v>
      </c>
      <c r="AD1701" s="12" t="str">
        <f t="shared" si="868"/>
        <v>0.32899996451661+0.124517208755521i</v>
      </c>
      <c r="AE1701" s="12" t="str">
        <f t="shared" si="869"/>
        <v>-0.0490998264466903-0.0530295933808992i</v>
      </c>
      <c r="AF1701" s="12" t="str">
        <f t="shared" si="870"/>
        <v>-13.1134941735116-1.89650852634452i</v>
      </c>
      <c r="AG1701" s="12" t="str">
        <f t="shared" si="871"/>
        <v>1.03801964983459-0.0976506525633796i</v>
      </c>
      <c r="AH1701" s="12" t="str">
        <f t="shared" si="872"/>
        <v>0.44797282464423+0.801782839190074i</v>
      </c>
      <c r="AI1701" s="12">
        <f t="shared" si="873"/>
        <v>-0.73896700974242568</v>
      </c>
      <c r="AJ1701" s="12">
        <f t="shared" si="874"/>
        <v>60.806995330331937</v>
      </c>
      <c r="AK1701" s="12"/>
      <c r="AL1701" s="12"/>
      <c r="AM1701" s="12"/>
      <c r="AN1701" s="12"/>
    </row>
    <row r="1702" spans="1:40" x14ac:dyDescent="0.35">
      <c r="A1702" s="12"/>
      <c r="B1702" s="12">
        <f t="shared" si="840"/>
        <v>157200</v>
      </c>
      <c r="C1702" s="29" t="str">
        <f t="shared" si="842"/>
        <v>-2.80303060705278E-06+0.0141198611530953i</v>
      </c>
      <c r="D1702" s="28" t="str">
        <f t="shared" si="843"/>
        <v>-5.39908252276517+0.108252268840397i</v>
      </c>
      <c r="E1702" s="12" t="str">
        <f t="shared" si="844"/>
        <v>4200</v>
      </c>
      <c r="F1702" s="12" t="str">
        <f t="shared" si="845"/>
        <v>0.704225352112676</v>
      </c>
      <c r="G1702" s="12" t="str">
        <f t="shared" si="841"/>
        <v>0.704225352112676</v>
      </c>
      <c r="H1702" s="12" t="str">
        <f t="shared" si="846"/>
        <v>7.71507655124885+2.00374136395778i</v>
      </c>
      <c r="I1702" s="12" t="str">
        <f t="shared" si="847"/>
        <v>617.322956430394i</v>
      </c>
      <c r="J1702" s="12" t="str">
        <f t="shared" si="848"/>
        <v>-324.967117365961+133.512633583305i</v>
      </c>
      <c r="K1702" s="12" t="str">
        <f t="shared" si="849"/>
        <v>0.667754306374185-1.62530081406663i</v>
      </c>
      <c r="L1702" s="12" t="str">
        <f t="shared" si="850"/>
        <v>0.0341421731230487-0.0698593002993085i</v>
      </c>
      <c r="M1702" s="12" t="str">
        <f t="shared" si="851"/>
        <v>0.701896479497234-1.69516011436594i</v>
      </c>
      <c r="N1702" s="12" t="str">
        <f t="shared" si="852"/>
        <v>-1.97543346057726i</v>
      </c>
      <c r="O1702" s="12" t="str">
        <f t="shared" si="853"/>
        <v>-0.393685223227022-0.919245312749916i</v>
      </c>
      <c r="P1702" s="12" t="str">
        <f t="shared" si="854"/>
        <v>1.39368522322702+0.919245312749916i</v>
      </c>
      <c r="Q1702" s="12" t="str">
        <f t="shared" si="855"/>
        <v>-1.39368522322702+1.05618814782734i</v>
      </c>
      <c r="R1702" s="12" t="str">
        <f t="shared" si="856"/>
        <v>-0.317690267456474-0.900336738171147i</v>
      </c>
      <c r="S1702" s="12" t="str">
        <f t="shared" si="857"/>
        <v>0.202293706042021i</v>
      </c>
      <c r="T1702" s="12" t="str">
        <f t="shared" si="858"/>
        <v>0.182132455450426-0.064266741577251i</v>
      </c>
      <c r="U1702" s="12" t="str">
        <f t="shared" si="859"/>
        <v>0.001-0.010124360247576i</v>
      </c>
      <c r="V1702" s="12" t="str">
        <f t="shared" si="860"/>
        <v>0.0015-0.00307731314515989i</v>
      </c>
      <c r="W1702" s="12" t="str">
        <f t="shared" si="861"/>
        <v>0.00092488780510497-0.00242151471544149i</v>
      </c>
      <c r="X1702" s="12" t="str">
        <f t="shared" si="862"/>
        <v>0.00109144357949151-0.00224388502746873i</v>
      </c>
      <c r="Y1702" s="12" t="str">
        <f t="shared" si="863"/>
        <v>0.00029+0.148157509543295i</v>
      </c>
      <c r="Z1702" s="12" t="str">
        <f t="shared" si="864"/>
        <v>-0.18367180394228-0.0914997158934924i</v>
      </c>
      <c r="AA1702" s="12" t="str">
        <f t="shared" si="865"/>
        <v>0.778545110061909-82.2330644151392i</v>
      </c>
      <c r="AB1702" s="12" t="str">
        <f t="shared" si="866"/>
        <v>0.454636625760924-0.16042179010365i</v>
      </c>
      <c r="AC1702" s="12" t="str">
        <f t="shared" si="867"/>
        <v>1.0471672270132-0.883281364228229i</v>
      </c>
      <c r="AD1702" s="12" t="str">
        <f t="shared" si="868"/>
        <v>0.329175298957845+0.124462085584758i</v>
      </c>
      <c r="AE1702" s="12" t="str">
        <f t="shared" si="869"/>
        <v>-0.0490719755023101-0.0529796221155693i</v>
      </c>
      <c r="AF1702" s="12" t="str">
        <f t="shared" si="870"/>
        <v>-13.114159074014-1.89548909511738i</v>
      </c>
      <c r="AG1702" s="12" t="str">
        <f t="shared" si="871"/>
        <v>1.03797805900418-0.09763934305813i</v>
      </c>
      <c r="AH1702" s="12" t="str">
        <f t="shared" si="872"/>
        <v>0.447886139342295+0.801105464361359i</v>
      </c>
      <c r="AI1702" s="12">
        <f t="shared" si="873"/>
        <v>-0.74496098519815701</v>
      </c>
      <c r="AJ1702" s="12">
        <f t="shared" si="874"/>
        <v>60.791094178393244</v>
      </c>
      <c r="AK1702" s="12"/>
      <c r="AL1702" s="12"/>
      <c r="AM1702" s="12"/>
      <c r="AN1702" s="12"/>
    </row>
    <row r="1703" spans="1:40" x14ac:dyDescent="0.35">
      <c r="A1703" s="12"/>
      <c r="B1703" s="12">
        <f t="shared" si="840"/>
        <v>157300</v>
      </c>
      <c r="C1703" s="29" t="str">
        <f t="shared" si="842"/>
        <v>-2.79946781046739E-06+0.0141108847640035i</v>
      </c>
      <c r="D1703" s="28" t="str">
        <f t="shared" si="843"/>
        <v>-5.3990824954504+0.10818344985736i</v>
      </c>
      <c r="E1703" s="12" t="str">
        <f t="shared" si="844"/>
        <v>4200</v>
      </c>
      <c r="F1703" s="12" t="str">
        <f t="shared" si="845"/>
        <v>0.704225352112676</v>
      </c>
      <c r="G1703" s="12" t="str">
        <f t="shared" si="841"/>
        <v>0.704225352112676</v>
      </c>
      <c r="H1703" s="12" t="str">
        <f t="shared" si="846"/>
        <v>7.71574033516617+2.00265408839773i</v>
      </c>
      <c r="I1703" s="12" t="str">
        <f t="shared" si="847"/>
        <v>617.715655512093i</v>
      </c>
      <c r="J1703" s="12" t="str">
        <f t="shared" si="848"/>
        <v>-325.381965707532+133.597565284058i</v>
      </c>
      <c r="K1703" s="12" t="str">
        <f t="shared" si="849"/>
        <v>0.667023533980813-1.62456125752286i</v>
      </c>
      <c r="L1703" s="12" t="str">
        <f t="shared" si="850"/>
        <v>0.0341071350332396-0.0698320019902088i</v>
      </c>
      <c r="M1703" s="12" t="str">
        <f t="shared" si="851"/>
        <v>0.701130669014053-1.69439325951307i</v>
      </c>
      <c r="N1703" s="12" t="str">
        <f t="shared" si="852"/>
        <v>-1.9766900976387i</v>
      </c>
      <c r="O1703" s="12" t="str">
        <f t="shared" si="853"/>
        <v>-0.394840069810201-0.918749867631161i</v>
      </c>
      <c r="P1703" s="12" t="str">
        <f t="shared" si="854"/>
        <v>1.3948400698102+0.918749867631161i</v>
      </c>
      <c r="Q1703" s="12" t="str">
        <f t="shared" si="855"/>
        <v>-1.3948400698102+1.05794023000754i</v>
      </c>
      <c r="R1703" s="12" t="str">
        <f t="shared" si="856"/>
        <v>-0.317668748364372-0.899618847709702i</v>
      </c>
      <c r="S1703" s="12" t="str">
        <f t="shared" si="857"/>
        <v>0.20242239160566i</v>
      </c>
      <c r="T1703" s="12" t="str">
        <f t="shared" si="858"/>
        <v>0.182102998686926-0.0643032677822928i</v>
      </c>
      <c r="U1703" s="12" t="str">
        <f t="shared" si="859"/>
        <v>0.001-0.0101179239092114i</v>
      </c>
      <c r="V1703" s="12" t="str">
        <f t="shared" si="860"/>
        <v>0.0015-0.00307535681131045i</v>
      </c>
      <c r="W1703" s="12" t="str">
        <f t="shared" si="861"/>
        <v>0.000924873491454066-0.00242005082856196i</v>
      </c>
      <c r="X1703" s="12" t="str">
        <f t="shared" si="862"/>
        <v>0.00109119342607777-0.00224255171553371i</v>
      </c>
      <c r="Y1703" s="12" t="str">
        <f t="shared" si="863"/>
        <v>0.00029+0.148251757322902i</v>
      </c>
      <c r="Z1703" s="12" t="str">
        <f t="shared" si="864"/>
        <v>-0.183442928963306-0.0914167789965995i</v>
      </c>
      <c r="AA1703" s="12" t="str">
        <f t="shared" si="865"/>
        <v>0.777385456527732-82.1792450031138i</v>
      </c>
      <c r="AB1703" s="12" t="str">
        <f t="shared" si="866"/>
        <v>0.454563096177576-0.16051296633345i</v>
      </c>
      <c r="AC1703" s="12" t="str">
        <f t="shared" si="867"/>
        <v>1.04673603951224-0.882749209657478i</v>
      </c>
      <c r="AD1703" s="12" t="str">
        <f t="shared" si="868"/>
        <v>0.329350602496898+0.124406739431253i</v>
      </c>
      <c r="AE1703" s="12" t="str">
        <f t="shared" si="869"/>
        <v>-0.0490441757735862-0.0529297079048997i</v>
      </c>
      <c r="AF1703" s="12" t="str">
        <f t="shared" si="870"/>
        <v>-13.1148228306166-1.89447063854037i</v>
      </c>
      <c r="AG1703" s="12" t="str">
        <f t="shared" si="871"/>
        <v>1.03793645712343-0.097628040149808i</v>
      </c>
      <c r="AH1703" s="12" t="str">
        <f t="shared" si="872"/>
        <v>0.447799664835421+0.800428861130509i</v>
      </c>
      <c r="AI1703" s="12">
        <f t="shared" si="873"/>
        <v>-0.75095107769424962</v>
      </c>
      <c r="AJ1703" s="12">
        <f t="shared" si="874"/>
        <v>60.775183100443364</v>
      </c>
      <c r="AK1703" s="12"/>
      <c r="AL1703" s="12"/>
      <c r="AM1703" s="12"/>
      <c r="AN1703" s="12"/>
    </row>
    <row r="1704" spans="1:40" x14ac:dyDescent="0.35">
      <c r="A1704" s="12"/>
      <c r="B1704" s="12">
        <f t="shared" si="840"/>
        <v>157400</v>
      </c>
      <c r="C1704" s="29" t="str">
        <f t="shared" si="842"/>
        <v>-2.79591180231506E-06+0.0141019197807416i</v>
      </c>
      <c r="D1704" s="28" t="str">
        <f t="shared" si="843"/>
        <v>-5.39908246818767+0.108114718319019i</v>
      </c>
      <c r="E1704" s="12" t="str">
        <f t="shared" si="844"/>
        <v>4200</v>
      </c>
      <c r="F1704" s="12" t="str">
        <f t="shared" si="845"/>
        <v>0.704225352112676</v>
      </c>
      <c r="G1704" s="12" t="str">
        <f t="shared" si="841"/>
        <v>0.704225352112676</v>
      </c>
      <c r="H1704" s="12" t="str">
        <f t="shared" si="846"/>
        <v>7.71640297767934+2.00156787379049i</v>
      </c>
      <c r="I1704" s="12" t="str">
        <f t="shared" si="847"/>
        <v>618.108354593792i</v>
      </c>
      <c r="J1704" s="12" t="str">
        <f t="shared" si="848"/>
        <v>-325.797077863628+133.68249698481i</v>
      </c>
      <c r="K1704" s="12" t="str">
        <f t="shared" si="849"/>
        <v>0.666293896100077-1.6238221849824i</v>
      </c>
      <c r="L1704" s="12" t="str">
        <f t="shared" si="850"/>
        <v>0.0340721465714586-0.0698047141438802i</v>
      </c>
      <c r="M1704" s="12" t="str">
        <f t="shared" si="851"/>
        <v>0.700366042671536-1.69362689912628i</v>
      </c>
      <c r="N1704" s="12" t="str">
        <f t="shared" si="852"/>
        <v>-1.97794673470013i</v>
      </c>
      <c r="O1704" s="12" t="str">
        <f t="shared" si="853"/>
        <v>-0.395994292887006-0.918252971680963i</v>
      </c>
      <c r="P1704" s="12" t="str">
        <f t="shared" si="854"/>
        <v>1.39599429288701+0.918252971680963i</v>
      </c>
      <c r="Q1704" s="12" t="str">
        <f t="shared" si="855"/>
        <v>-1.39599429288701+1.05969376301917i</v>
      </c>
      <c r="R1704" s="12" t="str">
        <f t="shared" si="856"/>
        <v>-0.31764721123931-0.89890176963156i</v>
      </c>
      <c r="S1704" s="12" t="str">
        <f t="shared" si="857"/>
        <v>0.2025510771693i</v>
      </c>
      <c r="T1704" s="12" t="str">
        <f t="shared" si="858"/>
        <v>0.182073521708262-0.0643397847963464i</v>
      </c>
      <c r="U1704" s="12" t="str">
        <f t="shared" si="859"/>
        <v>0.001-0.0101114957491674i</v>
      </c>
      <c r="V1704" s="12" t="str">
        <f t="shared" si="860"/>
        <v>0.0015-0.00307340296327277i</v>
      </c>
      <c r="W1704" s="12" t="str">
        <f t="shared" si="861"/>
        <v>0.000924859169963069-0.00241858884311573i</v>
      </c>
      <c r="X1704" s="12" t="str">
        <f t="shared" si="862"/>
        <v>0.00109094371141868-0.0022412200995895i</v>
      </c>
      <c r="Y1704" s="12" t="str">
        <f t="shared" si="863"/>
        <v>0.00029+0.14834600510251i</v>
      </c>
      <c r="Z1704" s="12" t="str">
        <f t="shared" si="864"/>
        <v>-0.183214492879212-0.0913339931922126i</v>
      </c>
      <c r="AA1704" s="12" t="str">
        <f t="shared" si="865"/>
        <v>0.776228434478967-82.1254969300622i</v>
      </c>
      <c r="AB1704" s="12" t="str">
        <f t="shared" si="866"/>
        <v>0.454489516133402-0.160604119620826i</v>
      </c>
      <c r="AC1704" s="12" t="str">
        <f t="shared" si="867"/>
        <v>1.04630556674973-0.882217341590001i</v>
      </c>
      <c r="AD1704" s="12" t="str">
        <f t="shared" si="868"/>
        <v>0.329525874872201+0.124351170278317i</v>
      </c>
      <c r="AE1704" s="12" t="str">
        <f t="shared" si="869"/>
        <v>-0.0490164271156455-0.0528798506137139i</v>
      </c>
      <c r="AF1704" s="12" t="str">
        <f t="shared" si="870"/>
        <v>-13.115485445867-1.89345315547147i</v>
      </c>
      <c r="AG1704" s="12" t="str">
        <f t="shared" si="871"/>
        <v>1.03789484420503-0.0976167437456833i</v>
      </c>
      <c r="AH1704" s="12" t="str">
        <f t="shared" si="872"/>
        <v>0.447713400521665+0.799753027602573i</v>
      </c>
      <c r="AI1704" s="12">
        <f t="shared" si="873"/>
        <v>-0.75693729492712902</v>
      </c>
      <c r="AJ1704" s="12">
        <f t="shared" si="874"/>
        <v>60.759262093781963</v>
      </c>
      <c r="AK1704" s="12"/>
      <c r="AL1704" s="12"/>
      <c r="AM1704" s="12"/>
      <c r="AN1704" s="12"/>
    </row>
    <row r="1705" spans="1:40" x14ac:dyDescent="0.35">
      <c r="A1705" s="12"/>
      <c r="B1705" s="12">
        <f t="shared" si="840"/>
        <v>157500</v>
      </c>
      <c r="C1705" s="29" t="str">
        <f t="shared" si="842"/>
        <v>-2.79236256536074E-06+0.0140929661815841i</v>
      </c>
      <c r="D1705" s="28" t="str">
        <f t="shared" si="843"/>
        <v>-5.39908244097685+0.108046074058811i</v>
      </c>
      <c r="E1705" s="12" t="str">
        <f t="shared" si="844"/>
        <v>4200</v>
      </c>
      <c r="F1705" s="12" t="str">
        <f t="shared" si="845"/>
        <v>0.704225352112676</v>
      </c>
      <c r="G1705" s="12" t="str">
        <f t="shared" si="841"/>
        <v>0.704225352112676</v>
      </c>
      <c r="H1705" s="12" t="str">
        <f t="shared" si="846"/>
        <v>7.71706448132945+2.00048271882847i</v>
      </c>
      <c r="I1705" s="12" t="str">
        <f t="shared" si="847"/>
        <v>618.501053675491i</v>
      </c>
      <c r="J1705" s="12" t="str">
        <f t="shared" si="848"/>
        <v>-326.21245383425+133.767428685563i</v>
      </c>
      <c r="K1705" s="12" t="str">
        <f t="shared" si="849"/>
        <v>0.665565390533141-1.62308359640615i</v>
      </c>
      <c r="L1705" s="12" t="str">
        <f t="shared" si="850"/>
        <v>0.0340372076534927-0.0697774367814721i</v>
      </c>
      <c r="M1705" s="12" t="str">
        <f t="shared" si="851"/>
        <v>0.699602598186634-1.69286103318762i</v>
      </c>
      <c r="N1705" s="12" t="str">
        <f t="shared" si="852"/>
        <v>-1.97920337176157i</v>
      </c>
      <c r="O1705" s="12" t="str">
        <f t="shared" si="853"/>
        <v>-0.397147890634781-0.917754625683981i</v>
      </c>
      <c r="P1705" s="12" t="str">
        <f t="shared" si="854"/>
        <v>1.39714789063478+0.917754625683981i</v>
      </c>
      <c r="Q1705" s="12" t="str">
        <f t="shared" si="855"/>
        <v>-1.39714789063478+1.06144874607759i</v>
      </c>
      <c r="R1705" s="12" t="str">
        <f t="shared" si="856"/>
        <v>-0.317625656071994-0.898185502376216i</v>
      </c>
      <c r="S1705" s="12" t="str">
        <f t="shared" si="857"/>
        <v>0.202679762732941i</v>
      </c>
      <c r="T1705" s="12" t="str">
        <f t="shared" si="858"/>
        <v>0.182044024511779-0.0643762926105665i</v>
      </c>
      <c r="U1705" s="12" t="str">
        <f t="shared" si="859"/>
        <v>0.001-0.0101050757518664i</v>
      </c>
      <c r="V1705" s="12" t="str">
        <f t="shared" si="860"/>
        <v>0.0015-0.00307145159631197i</v>
      </c>
      <c r="W1705" s="12" t="str">
        <f t="shared" si="861"/>
        <v>0.000924844840634219-0.00241712875546925i</v>
      </c>
      <c r="X1705" s="12" t="str">
        <f t="shared" si="862"/>
        <v>0.00109069443439713-0.00223989017649039i</v>
      </c>
      <c r="Y1705" s="12" t="str">
        <f t="shared" si="863"/>
        <v>0.00029+0.148440252882118i</v>
      </c>
      <c r="Z1705" s="12" t="str">
        <f t="shared" si="864"/>
        <v>-0.182986494565207-0.0912513580711385i</v>
      </c>
      <c r="AA1705" s="12" t="str">
        <f t="shared" si="865"/>
        <v>0.775074035866418-82.0718200525404i</v>
      </c>
      <c r="AB1705" s="12" t="str">
        <f t="shared" si="866"/>
        <v>0.454415885621777-0.160695249943699i</v>
      </c>
      <c r="AC1705" s="12" t="str">
        <f t="shared" si="867"/>
        <v>1.04587580739024-0.881685760007411i</v>
      </c>
      <c r="AD1705" s="12" t="str">
        <f t="shared" si="868"/>
        <v>0.329701115822071+0.124295378109525i</v>
      </c>
      <c r="AE1705" s="12" t="str">
        <f t="shared" si="869"/>
        <v>-0.0489887293840583-0.0528300501072527i</v>
      </c>
      <c r="AF1705" s="12" t="str">
        <f t="shared" si="870"/>
        <v>-13.1161469223063-1.89243664476966i</v>
      </c>
      <c r="AG1705" s="12" t="str">
        <f t="shared" si="871"/>
        <v>1.03785322026173-0.097605453753242i</v>
      </c>
      <c r="AH1705" s="12" t="str">
        <f t="shared" si="872"/>
        <v>0.447627345800363+0.799077961888182i</v>
      </c>
      <c r="AI1705" s="12">
        <f t="shared" si="873"/>
        <v>-0.76291964457915262</v>
      </c>
      <c r="AJ1705" s="12">
        <f t="shared" si="874"/>
        <v>60.743331155719467</v>
      </c>
      <c r="AK1705" s="12"/>
      <c r="AL1705" s="12"/>
      <c r="AM1705" s="12"/>
      <c r="AN1705" s="12"/>
    </row>
    <row r="1706" spans="1:40" x14ac:dyDescent="0.35">
      <c r="A1706" s="12"/>
      <c r="B1706" s="12">
        <f t="shared" si="840"/>
        <v>157600</v>
      </c>
      <c r="C1706" s="29" t="str">
        <f t="shared" si="842"/>
        <v>-2.78882008242411E-06+0.0140840239448607i</v>
      </c>
      <c r="D1706" s="28" t="str">
        <f t="shared" si="843"/>
        <v>-5.39908241381781+0.107977516910599i</v>
      </c>
      <c r="E1706" s="12" t="str">
        <f t="shared" si="844"/>
        <v>4200</v>
      </c>
      <c r="F1706" s="12" t="str">
        <f t="shared" si="845"/>
        <v>0.704225352112676</v>
      </c>
      <c r="G1706" s="12" t="str">
        <f t="shared" si="841"/>
        <v>0.704225352112676</v>
      </c>
      <c r="H1706" s="12" t="str">
        <f t="shared" si="846"/>
        <v>7.71772484865075+1.9993986222055i</v>
      </c>
      <c r="I1706" s="12" t="str">
        <f t="shared" si="847"/>
        <v>618.893752757189i</v>
      </c>
      <c r="J1706" s="12" t="str">
        <f t="shared" si="848"/>
        <v>-326.628093619397+133.852360386316i</v>
      </c>
      <c r="K1706" s="12" t="str">
        <f t="shared" si="849"/>
        <v>0.664838015086057-1.62234549175319i</v>
      </c>
      <c r="L1706" s="12" t="str">
        <f t="shared" si="850"/>
        <v>0.0340023181952811-0.0697501699240072i</v>
      </c>
      <c r="M1706" s="12" t="str">
        <f t="shared" si="851"/>
        <v>0.698840333281338-1.6920956616772i</v>
      </c>
      <c r="N1706" s="12" t="str">
        <f t="shared" si="852"/>
        <v>-1.98046000882301i</v>
      </c>
      <c r="O1706" s="12" t="str">
        <f t="shared" si="853"/>
        <v>-0.398300861231827-0.917254830427175i</v>
      </c>
      <c r="P1706" s="12" t="str">
        <f t="shared" si="854"/>
        <v>1.39830086123183+0.917254830427175i</v>
      </c>
      <c r="Q1706" s="12" t="str">
        <f t="shared" si="855"/>
        <v>-1.39830086123183+1.06320517839583i</v>
      </c>
      <c r="R1706" s="12" t="str">
        <f t="shared" si="856"/>
        <v>-0.317604082853143-0.897470044387132i</v>
      </c>
      <c r="S1706" s="12" t="str">
        <f t="shared" si="857"/>
        <v>0.20280844829658i</v>
      </c>
      <c r="T1706" s="12" t="str">
        <f t="shared" si="858"/>
        <v>0.182014507094817-0.0644127912161044i</v>
      </c>
      <c r="U1706" s="12" t="str">
        <f t="shared" si="859"/>
        <v>0.001-0.01009866390177i</v>
      </c>
      <c r="V1706" s="12" t="str">
        <f t="shared" si="860"/>
        <v>0.0015-0.00306950270570517i</v>
      </c>
      <c r="W1706" s="12" t="str">
        <f t="shared" si="861"/>
        <v>0.000924830503469755-0.00241567056199812i</v>
      </c>
      <c r="X1706" s="12" t="str">
        <f t="shared" si="862"/>
        <v>0.00109044559389947-0.00223856194309827i</v>
      </c>
      <c r="Y1706" s="12" t="str">
        <f t="shared" si="863"/>
        <v>0.00029+0.148534500661725i</v>
      </c>
      <c r="Z1706" s="12" t="str">
        <f t="shared" si="864"/>
        <v>-0.182758932900096-0.0911688732256184i</v>
      </c>
      <c r="AA1706" s="12" t="str">
        <f t="shared" si="865"/>
        <v>0.773922252671716-82.0182142274912i</v>
      </c>
      <c r="AB1706" s="12" t="str">
        <f t="shared" si="866"/>
        <v>0.454342204636059-0.160786357279982i</v>
      </c>
      <c r="AC1706" s="12" t="str">
        <f t="shared" si="867"/>
        <v>1.0454467601013-0.881154464890165i</v>
      </c>
      <c r="AD1706" s="12" t="str">
        <f t="shared" si="868"/>
        <v>0.329876325084709+0.124239362908718i</v>
      </c>
      <c r="AE1706" s="12" t="str">
        <f t="shared" si="869"/>
        <v>-0.0489610824348302-0.0527803062511658i</v>
      </c>
      <c r="AF1706" s="12" t="str">
        <f t="shared" si="870"/>
        <v>-13.1168072624686-1.8914211052949i</v>
      </c>
      <c r="AG1706" s="12" t="str">
        <f t="shared" si="871"/>
        <v>1.03781158530635-0.0975941700801798i</v>
      </c>
      <c r="AH1706" s="12" t="str">
        <f t="shared" si="872"/>
        <v>0.447541500072059+0.798403662103377i</v>
      </c>
      <c r="AI1706" s="12">
        <f t="shared" si="873"/>
        <v>-0.76889813432020937</v>
      </c>
      <c r="AJ1706" s="12">
        <f t="shared" si="874"/>
        <v>60.727390283576113</v>
      </c>
      <c r="AK1706" s="12"/>
      <c r="AL1706" s="12"/>
      <c r="AM1706" s="12"/>
      <c r="AN1706" s="12"/>
    </row>
    <row r="1707" spans="1:40" x14ac:dyDescent="0.35">
      <c r="A1707" s="12"/>
      <c r="B1707" s="12">
        <f t="shared" si="840"/>
        <v>157700</v>
      </c>
      <c r="C1707" s="29" t="str">
        <f t="shared" si="842"/>
        <v>-2.78528433637922E-06+0.014075093048956i</v>
      </c>
      <c r="D1707" s="28" t="str">
        <f t="shared" si="843"/>
        <v>-5.39908238671043+0.107909046708663i</v>
      </c>
      <c r="E1707" s="12" t="str">
        <f t="shared" si="844"/>
        <v>4200</v>
      </c>
      <c r="F1707" s="12" t="str">
        <f t="shared" si="845"/>
        <v>0.704225352112676</v>
      </c>
      <c r="G1707" s="12" t="str">
        <f t="shared" si="841"/>
        <v>0.704225352112676</v>
      </c>
      <c r="H1707" s="12" t="str">
        <f t="shared" si="846"/>
        <v>7.71838408217069+1.99831558261676i</v>
      </c>
      <c r="I1707" s="12" t="str">
        <f t="shared" si="847"/>
        <v>619.286451838888i</v>
      </c>
      <c r="J1707" s="12" t="str">
        <f t="shared" si="848"/>
        <v>-327.043997219071+133.937292087069i</v>
      </c>
      <c r="K1707" s="12" t="str">
        <f t="shared" si="849"/>
        <v>0.664111767569749-1.62160787098071i</v>
      </c>
      <c r="L1707" s="12" t="str">
        <f t="shared" si="850"/>
        <v>0.0339674781129136-0.0697229135923802i</v>
      </c>
      <c r="M1707" s="12" t="str">
        <f t="shared" si="851"/>
        <v>0.698079245682663-1.69133078457309i</v>
      </c>
      <c r="N1707" s="12" t="str">
        <f t="shared" si="852"/>
        <v>-1.98171664588444i</v>
      </c>
      <c r="O1707" s="12" t="str">
        <f t="shared" si="853"/>
        <v>-0.399453202857437-0.916753586699793i</v>
      </c>
      <c r="P1707" s="12" t="str">
        <f t="shared" si="854"/>
        <v>1.39945320285744+0.916753586699793i</v>
      </c>
      <c r="Q1707" s="12" t="str">
        <f t="shared" si="855"/>
        <v>-1.39945320285744+1.06496305918465i</v>
      </c>
      <c r="R1707" s="12" t="str">
        <f t="shared" si="856"/>
        <v>-0.317582491573437-0.896755394111714i</v>
      </c>
      <c r="S1707" s="12" t="str">
        <f t="shared" si="857"/>
        <v>0.202937133860219i</v>
      </c>
      <c r="T1707" s="12" t="str">
        <f t="shared" si="858"/>
        <v>0.181984969454722-0.0644492806041004i</v>
      </c>
      <c r="U1707" s="12" t="str">
        <f t="shared" si="859"/>
        <v>0.001-0.0100922601833795i</v>
      </c>
      <c r="V1707" s="12" t="str">
        <f t="shared" si="860"/>
        <v>0.0015-0.0030675562867415i</v>
      </c>
      <c r="W1707" s="12" t="str">
        <f t="shared" si="861"/>
        <v>0.000924816158471922-0.00241421425908719i</v>
      </c>
      <c r="X1707" s="12" t="str">
        <f t="shared" si="862"/>
        <v>0.00109019718881557-0.00223723539628275i</v>
      </c>
      <c r="Y1707" s="12" t="str">
        <f t="shared" si="863"/>
        <v>0.00029+0.148628748441333i</v>
      </c>
      <c r="Z1707" s="12" t="str">
        <f t="shared" si="864"/>
        <v>-0.182531806766279-0.091086538249329i</v>
      </c>
      <c r="AA1707" s="12" t="str">
        <f t="shared" si="865"/>
        <v>0.772773076907232-81.9646793122437i</v>
      </c>
      <c r="AB1707" s="12" t="str">
        <f t="shared" si="866"/>
        <v>0.454268473169624-0.160877441607559i</v>
      </c>
      <c r="AC1707" s="12" t="str">
        <f t="shared" si="867"/>
        <v>1.04501842355344-0.880623456217561i</v>
      </c>
      <c r="AD1707" s="12" t="str">
        <f t="shared" si="868"/>
        <v>0.330051502398211+0.124183124660018i</v>
      </c>
      <c r="AE1707" s="12" t="str">
        <f t="shared" si="869"/>
        <v>-0.0489334861244045-0.0527306189115183i</v>
      </c>
      <c r="AF1707" s="12" t="str">
        <f t="shared" si="870"/>
        <v>-13.1174664688811-1.8904065359081i</v>
      </c>
      <c r="AG1707" s="12" t="str">
        <f t="shared" si="871"/>
        <v>1.03776993935174-0.0975828926344054i</v>
      </c>
      <c r="AH1707" s="12" t="str">
        <f t="shared" si="872"/>
        <v>0.447455862738537+0.797730126369741i</v>
      </c>
      <c r="AI1707" s="12">
        <f t="shared" si="873"/>
        <v>-0.77487277180634995</v>
      </c>
      <c r="AJ1707" s="12">
        <f t="shared" si="874"/>
        <v>60.711439474684468</v>
      </c>
      <c r="AK1707" s="12"/>
      <c r="AL1707" s="12"/>
      <c r="AM1707" s="12"/>
      <c r="AN1707" s="12"/>
    </row>
    <row r="1708" spans="1:40" x14ac:dyDescent="0.35">
      <c r="A1708" s="12"/>
      <c r="B1708" s="12">
        <f t="shared" si="840"/>
        <v>157800</v>
      </c>
      <c r="C1708" s="29" t="str">
        <f t="shared" si="842"/>
        <v>-2.78175531015458E-06+0.0140661734723099i</v>
      </c>
      <c r="D1708" s="28" t="str">
        <f t="shared" si="843"/>
        <v>-5.39908235965456+0.107840663287709i</v>
      </c>
      <c r="E1708" s="12" t="str">
        <f t="shared" si="844"/>
        <v>4200</v>
      </c>
      <c r="F1708" s="12" t="str">
        <f t="shared" si="845"/>
        <v>0.704225352112676</v>
      </c>
      <c r="G1708" s="12" t="str">
        <f t="shared" si="841"/>
        <v>0.704225352112676</v>
      </c>
      <c r="H1708" s="12" t="str">
        <f t="shared" si="846"/>
        <v>7.71904218440987+1.99723359875889i</v>
      </c>
      <c r="I1708" s="12" t="str">
        <f t="shared" si="847"/>
        <v>619.679150920587i</v>
      </c>
      <c r="J1708" s="12" t="str">
        <f t="shared" si="848"/>
        <v>-327.46016463327+134.022223787821i</v>
      </c>
      <c r="K1708" s="12" t="str">
        <f t="shared" si="849"/>
        <v>0.663386645800016-1.62087073404408i</v>
      </c>
      <c r="L1708" s="12" t="str">
        <f t="shared" si="850"/>
        <v>0.0339326873226314-0.0696956678073597i</v>
      </c>
      <c r="M1708" s="12" t="str">
        <f t="shared" si="851"/>
        <v>0.697319333122647-1.69056640185144i</v>
      </c>
      <c r="N1708" s="12" t="str">
        <f t="shared" si="852"/>
        <v>-1.98297328294588i</v>
      </c>
      <c r="O1708" s="12" t="str">
        <f t="shared" si="853"/>
        <v>-0.400604913691925-0.916250895293361i</v>
      </c>
      <c r="P1708" s="12" t="str">
        <f t="shared" si="854"/>
        <v>1.40060491369192+0.916250895293361i</v>
      </c>
      <c r="Q1708" s="12" t="str">
        <f t="shared" si="855"/>
        <v>-1.40060491369192+1.06672238765252i</v>
      </c>
      <c r="R1708" s="12" t="str">
        <f t="shared" si="856"/>
        <v>-0.317560882223574-0.896041550001291i</v>
      </c>
      <c r="S1708" s="12" t="str">
        <f t="shared" si="857"/>
        <v>0.20306581942386i</v>
      </c>
      <c r="T1708" s="12" t="str">
        <f t="shared" si="858"/>
        <v>0.181955411588838-0.064485760765694i</v>
      </c>
      <c r="U1708" s="12" t="str">
        <f t="shared" si="859"/>
        <v>0.001-0.0100858645812354i</v>
      </c>
      <c r="V1708" s="12" t="str">
        <f t="shared" si="860"/>
        <v>0.0015-0.00306561233472202i</v>
      </c>
      <c r="W1708" s="12" t="str">
        <f t="shared" si="861"/>
        <v>0.000924801805642957-0.00241275984313041i</v>
      </c>
      <c r="X1708" s="12" t="str">
        <f t="shared" si="862"/>
        <v>0.00108994921803873-0.00223591053292102i</v>
      </c>
      <c r="Y1708" s="12" t="str">
        <f t="shared" si="863"/>
        <v>0.00029+0.148722996220941i</v>
      </c>
      <c r="Z1708" s="12" t="str">
        <f t="shared" si="864"/>
        <v>-0.182305115049731-0.0910043527373712i</v>
      </c>
      <c r="AA1708" s="12" t="str">
        <f t="shared" si="865"/>
        <v>0.771626500615924-81.911215164513i</v>
      </c>
      <c r="AB1708" s="12" t="str">
        <f t="shared" si="866"/>
        <v>0.454194691215843-0.160968502904312i</v>
      </c>
      <c r="AC1708" s="12" t="str">
        <f t="shared" si="867"/>
        <v>1.04459079642012-0.880092733967779i</v>
      </c>
      <c r="AD1708" s="12" t="str">
        <f t="shared" si="868"/>
        <v>0.330226647500564+0.124126663347822i</v>
      </c>
      <c r="AE1708" s="12" t="str">
        <f t="shared" si="869"/>
        <v>-0.0489059403096589-0.0526809879547847i</v>
      </c>
      <c r="AF1708" s="12" t="str">
        <f t="shared" si="870"/>
        <v>-13.1181245440644-1.88939293547118i</v>
      </c>
      <c r="AG1708" s="12" t="str">
        <f t="shared" si="871"/>
        <v>1.03772828241084-0.0975716213240402i</v>
      </c>
      <c r="AH1708" s="12" t="str">
        <f t="shared" si="872"/>
        <v>0.447370433202799+0.797057352814288i</v>
      </c>
      <c r="AI1708" s="12">
        <f t="shared" si="873"/>
        <v>-0.78084356468065952</v>
      </c>
      <c r="AJ1708" s="12">
        <f t="shared" si="874"/>
        <v>60.69547872638762</v>
      </c>
      <c r="AK1708" s="12"/>
      <c r="AL1708" s="12"/>
      <c r="AM1708" s="12"/>
      <c r="AN1708" s="12"/>
    </row>
    <row r="1709" spans="1:40" x14ac:dyDescent="0.35">
      <c r="A1709" s="12"/>
      <c r="B1709" s="12">
        <f t="shared" si="840"/>
        <v>157900</v>
      </c>
      <c r="C1709" s="29" t="str">
        <f t="shared" si="842"/>
        <v>-2.77823298673254E-06+0.0140572651934163i</v>
      </c>
      <c r="D1709" s="28" t="str">
        <f t="shared" si="843"/>
        <v>-5.39908233265009+0.107772366482858i</v>
      </c>
      <c r="E1709" s="12" t="str">
        <f t="shared" si="844"/>
        <v>4200</v>
      </c>
      <c r="F1709" s="12" t="str">
        <f t="shared" si="845"/>
        <v>0.704225352112676</v>
      </c>
      <c r="G1709" s="12" t="str">
        <f t="shared" si="841"/>
        <v>0.704225352112676</v>
      </c>
      <c r="H1709" s="12" t="str">
        <f t="shared" si="846"/>
        <v>7.71969915788215+1.99615266932991i</v>
      </c>
      <c r="I1709" s="12" t="str">
        <f t="shared" si="847"/>
        <v>620.071850002285i</v>
      </c>
      <c r="J1709" s="12" t="str">
        <f t="shared" si="848"/>
        <v>-327.876595861994+134.107155488574i</v>
      </c>
      <c r="K1709" s="12" t="str">
        <f t="shared" si="849"/>
        <v>0.662662647597516-1.62013408089684i</v>
      </c>
      <c r="L1709" s="12" t="str">
        <f t="shared" si="850"/>
        <v>0.0338979457408261-0.0696684325895879i</v>
      </c>
      <c r="M1709" s="12" t="str">
        <f t="shared" si="851"/>
        <v>0.696560593338342-1.68980251348643i</v>
      </c>
      <c r="N1709" s="12" t="str">
        <f t="shared" si="852"/>
        <v>-1.98422992000731i</v>
      </c>
      <c r="O1709" s="12" t="str">
        <f t="shared" si="853"/>
        <v>-0.401755991916564-0.915746757001704i</v>
      </c>
      <c r="P1709" s="12" t="str">
        <f t="shared" si="854"/>
        <v>1.40175599191656+0.915746757001704i</v>
      </c>
      <c r="Q1709" s="12" t="str">
        <f t="shared" si="855"/>
        <v>-1.40175599191656+1.06848316300561i</v>
      </c>
      <c r="R1709" s="12" t="str">
        <f t="shared" si="856"/>
        <v>-0.317539254794234-0.89532851051112i</v>
      </c>
      <c r="S1709" s="12" t="str">
        <f t="shared" si="857"/>
        <v>0.2031945049875i</v>
      </c>
      <c r="T1709" s="12" t="str">
        <f t="shared" si="858"/>
        <v>0.181925833494503-0.064522231692014i</v>
      </c>
      <c r="U1709" s="12" t="str">
        <f t="shared" si="859"/>
        <v>0.001-0.0100794770799174i</v>
      </c>
      <c r="V1709" s="12" t="str">
        <f t="shared" si="860"/>
        <v>0.0015-0.00306367084495969i</v>
      </c>
      <c r="W1709" s="12" t="str">
        <f t="shared" si="861"/>
        <v>0.000924787444985118-0.0024113073105309i</v>
      </c>
      <c r="X1709" s="12" t="str">
        <f t="shared" si="862"/>
        <v>0.00108970168046577-0.00223458734989794i</v>
      </c>
      <c r="Y1709" s="12" t="str">
        <f t="shared" si="863"/>
        <v>0.00029+0.148817244000548i</v>
      </c>
      <c r="Z1709" s="12" t="str">
        <f t="shared" si="864"/>
        <v>-0.182078856639995-0.0909223162862742i</v>
      </c>
      <c r="AA1709" s="12" t="str">
        <f t="shared" si="865"/>
        <v>0.770482515871265-81.8578216424001i</v>
      </c>
      <c r="AB1709" s="12" t="str">
        <f t="shared" si="866"/>
        <v>0.454120858768069-0.161059541148097i</v>
      </c>
      <c r="AC1709" s="12" t="str">
        <f t="shared" si="867"/>
        <v>1.04416387737778-0.879562298117819i</v>
      </c>
      <c r="AD1709" s="12" t="str">
        <f t="shared" si="868"/>
        <v>0.330401760129638+0.124069978956789i</v>
      </c>
      <c r="AE1709" s="12" t="str">
        <f t="shared" si="869"/>
        <v>-0.0488784448479057-0.052631413247849i</v>
      </c>
      <c r="AF1709" s="12" t="str">
        <f t="shared" si="870"/>
        <v>-13.1187814905322-1.88838030284705i</v>
      </c>
      <c r="AG1709" s="12" t="str">
        <f t="shared" si="871"/>
        <v>1.03768661449661-0.0975603560574164i</v>
      </c>
      <c r="AH1709" s="12" t="str">
        <f t="shared" si="872"/>
        <v>0.447285210869096+0.796385339569512i</v>
      </c>
      <c r="AI1709" s="12">
        <f t="shared" si="873"/>
        <v>-0.7868105205725805</v>
      </c>
      <c r="AJ1709" s="12">
        <f t="shared" si="874"/>
        <v>60.679508036039266</v>
      </c>
      <c r="AK1709" s="12"/>
      <c r="AL1709" s="12"/>
      <c r="AM1709" s="12"/>
      <c r="AN1709" s="12"/>
    </row>
    <row r="1710" spans="1:40" x14ac:dyDescent="0.35">
      <c r="A1710" s="12"/>
      <c r="B1710" s="12">
        <f t="shared" ref="B1710:B1773" si="875">B1709+100</f>
        <v>158000</v>
      </c>
      <c r="C1710" s="29" t="str">
        <f t="shared" si="842"/>
        <v>-2.77471734914935E-06+0.0140483681908237i</v>
      </c>
      <c r="D1710" s="28" t="str">
        <f t="shared" si="843"/>
        <v>-5.39908230569686+0.107704156129648i</v>
      </c>
      <c r="E1710" s="12" t="str">
        <f t="shared" si="844"/>
        <v>4200</v>
      </c>
      <c r="F1710" s="12" t="str">
        <f t="shared" si="845"/>
        <v>0.704225352112676</v>
      </c>
      <c r="G1710" s="12" t="str">
        <f t="shared" si="841"/>
        <v>0.704225352112676</v>
      </c>
      <c r="H1710" s="12" t="str">
        <f t="shared" si="846"/>
        <v>7.7203550050946+1.99507279302923i</v>
      </c>
      <c r="I1710" s="12" t="str">
        <f t="shared" si="847"/>
        <v>620.464549083984i</v>
      </c>
      <c r="J1710" s="12" t="str">
        <f t="shared" si="848"/>
        <v>-328.293290905244+134.192087189327i</v>
      </c>
      <c r="K1710" s="12" t="str">
        <f t="shared" si="849"/>
        <v>0.661939770787741-1.61939791149067i</v>
      </c>
      <c r="L1710" s="12" t="str">
        <f t="shared" si="850"/>
        <v>0.0338632532840409-0.0696412079595824i</v>
      </c>
      <c r="M1710" s="12" t="str">
        <f t="shared" si="851"/>
        <v>0.695803024071782-1.68903911945025i</v>
      </c>
      <c r="N1710" s="12" t="str">
        <f t="shared" si="852"/>
        <v>-1.98548655706875i</v>
      </c>
      <c r="O1710" s="12" t="str">
        <f t="shared" si="853"/>
        <v>-0.402906435713663-0.915241172620917i</v>
      </c>
      <c r="P1710" s="12" t="str">
        <f t="shared" si="854"/>
        <v>1.40290643571366+0.915241172620917i</v>
      </c>
      <c r="Q1710" s="12" t="str">
        <f t="shared" si="855"/>
        <v>-1.40290643571366+1.07024538444783i</v>
      </c>
      <c r="R1710" s="12" t="str">
        <f t="shared" si="856"/>
        <v>-0.31751760927609-0.894616274100354i</v>
      </c>
      <c r="S1710" s="12" t="str">
        <f t="shared" si="857"/>
        <v>0.203323190551141i</v>
      </c>
      <c r="T1710" s="12" t="str">
        <f t="shared" si="858"/>
        <v>0.181896235169058-0.0645586933741852i</v>
      </c>
      <c r="U1710" s="12" t="str">
        <f t="shared" si="859"/>
        <v>0.001-0.010073097664044i</v>
      </c>
      <c r="V1710" s="12" t="str">
        <f t="shared" si="860"/>
        <v>0.0015-0.00306173181277934i</v>
      </c>
      <c r="W1710" s="12" t="str">
        <f t="shared" si="861"/>
        <v>0.000924773076500634-0.00240985665770088i</v>
      </c>
      <c r="X1710" s="12" t="str">
        <f t="shared" si="862"/>
        <v>0.0010894545749969-0.00223326584410591i</v>
      </c>
      <c r="Y1710" s="12" t="str">
        <f t="shared" si="863"/>
        <v>0.00029+0.148911491780156i</v>
      </c>
      <c r="Z1710" s="12" t="str">
        <f t="shared" si="864"/>
        <v>-0.181853030430158-0.0908404284939742i</v>
      </c>
      <c r="AA1710" s="12" t="str">
        <f t="shared" si="865"/>
        <v>0.769341114776966-81.8044986043865i</v>
      </c>
      <c r="AB1710" s="12" t="str">
        <f t="shared" si="866"/>
        <v>0.454046975819667-0.16115055631676i</v>
      </c>
      <c r="AC1710" s="12" t="str">
        <f t="shared" si="867"/>
        <v>1.04373766510579-0.879032148643551i</v>
      </c>
      <c r="AD1710" s="12" t="str">
        <f t="shared" si="868"/>
        <v>0.330576840023207+0.124013071471859i</v>
      </c>
      <c r="AE1710" s="12" t="str">
        <f t="shared" si="869"/>
        <v>-0.0488509995968885-0.0525818946580015i</v>
      </c>
      <c r="AF1710" s="12" t="str">
        <f t="shared" si="870"/>
        <v>-13.1194373107915-1.88736863689958i</v>
      </c>
      <c r="AG1710" s="12" t="str">
        <f t="shared" si="871"/>
        <v>1.0376449356221-0.0975490967430777i</v>
      </c>
      <c r="AH1710" s="12" t="str">
        <f t="shared" si="872"/>
        <v>0.447200195142887+0.795714084773282i</v>
      </c>
      <c r="AI1710" s="12">
        <f t="shared" si="873"/>
        <v>-0.7927736470988227</v>
      </c>
      <c r="AJ1710" s="12">
        <f t="shared" si="874"/>
        <v>60.663527401003144</v>
      </c>
      <c r="AK1710" s="12"/>
      <c r="AL1710" s="12"/>
      <c r="AM1710" s="12"/>
      <c r="AN1710" s="12"/>
    </row>
    <row r="1711" spans="1:40" x14ac:dyDescent="0.35">
      <c r="A1711" s="12"/>
      <c r="B1711" s="12">
        <f t="shared" si="875"/>
        <v>158100</v>
      </c>
      <c r="C1711" s="29" t="str">
        <f t="shared" si="842"/>
        <v>-2.77120838049489E-06+0.0140394824431351i</v>
      </c>
      <c r="D1711" s="28" t="str">
        <f t="shared" si="843"/>
        <v>-5.39908227879477+0.107636032064036i</v>
      </c>
      <c r="E1711" s="12" t="str">
        <f t="shared" si="844"/>
        <v>4200</v>
      </c>
      <c r="F1711" s="12" t="str">
        <f t="shared" si="845"/>
        <v>0.704225352112676</v>
      </c>
      <c r="G1711" s="12" t="str">
        <f t="shared" si="841"/>
        <v>0.704225352112676</v>
      </c>
      <c r="H1711" s="12" t="str">
        <f t="shared" si="846"/>
        <v>7.7210097285476+1.99399396855769i</v>
      </c>
      <c r="I1711" s="12" t="str">
        <f t="shared" si="847"/>
        <v>620.857248165683i</v>
      </c>
      <c r="J1711" s="12" t="str">
        <f t="shared" si="848"/>
        <v>-328.71024976302+134.27701889008i</v>
      </c>
      <c r="K1711" s="12" t="str">
        <f t="shared" si="849"/>
        <v>0.66121801320102-1.61866222577549i</v>
      </c>
      <c r="L1711" s="12" t="str">
        <f t="shared" si="850"/>
        <v>0.0338286098689687-0.0696139939377348i</v>
      </c>
      <c r="M1711" s="12" t="str">
        <f t="shared" si="851"/>
        <v>0.695046623069989-1.68827621971322i</v>
      </c>
      <c r="N1711" s="12" t="str">
        <f t="shared" si="852"/>
        <v>-1.98674319413018i</v>
      </c>
      <c r="O1711" s="12" t="str">
        <f t="shared" si="853"/>
        <v>-0.404056243266496-0.914734142949396i</v>
      </c>
      <c r="P1711" s="12" t="str">
        <f t="shared" si="854"/>
        <v>1.4040562432665+0.914734142949396i</v>
      </c>
      <c r="Q1711" s="12" t="str">
        <f t="shared" si="855"/>
        <v>-1.4040562432665+1.07200905118078i</v>
      </c>
      <c r="R1711" s="12" t="str">
        <f t="shared" si="856"/>
        <v>-0.317495945659797-0.893904839232052i</v>
      </c>
      <c r="S1711" s="12" t="str">
        <f t="shared" si="857"/>
        <v>0.20345187611478i</v>
      </c>
      <c r="T1711" s="12" t="str">
        <f t="shared" si="858"/>
        <v>0.181866616609842-0.0645951458033219i</v>
      </c>
      <c r="U1711" s="12" t="str">
        <f t="shared" si="859"/>
        <v>0.001-0.010066726318273i</v>
      </c>
      <c r="V1711" s="12" t="str">
        <f t="shared" si="860"/>
        <v>0.0015-0.00305979523351762i</v>
      </c>
      <c r="W1711" s="12" t="str">
        <f t="shared" si="861"/>
        <v>0.000924758700191766-0.00240840788106161i</v>
      </c>
      <c r="X1711" s="12" t="str">
        <f t="shared" si="862"/>
        <v>0.00108920790053579-0.00223194601244488i</v>
      </c>
      <c r="Y1711" s="12" t="str">
        <f t="shared" si="863"/>
        <v>0.00029+0.149005739559764i</v>
      </c>
      <c r="Z1711" s="12" t="str">
        <f t="shared" si="864"/>
        <v>-0.181627635316849-0.0907586889598211i</v>
      </c>
      <c r="AA1711" s="12" t="str">
        <f t="shared" si="865"/>
        <v>0.768202289466964-81.7512459093371i</v>
      </c>
      <c r="AB1711" s="12" t="str">
        <f t="shared" si="866"/>
        <v>0.453973042363992-0.161241548388121i</v>
      </c>
      <c r="AC1711" s="12" t="str">
        <f t="shared" si="867"/>
        <v>1.0433121582865-0.87850228551973i</v>
      </c>
      <c r="AD1711" s="12" t="str">
        <f t="shared" si="868"/>
        <v>0.330751886918918+0.123955940878241i</v>
      </c>
      <c r="AE1711" s="12" t="str">
        <f t="shared" si="869"/>
        <v>-0.0488236044147786-0.052532432052938i</v>
      </c>
      <c r="AF1711" s="12" t="str">
        <f t="shared" si="870"/>
        <v>-13.1200920073424-1.88635793649365i</v>
      </c>
      <c r="AG1711" s="12" t="str">
        <f t="shared" si="871"/>
        <v>1.0376032458004-0.0975378432897743i</v>
      </c>
      <c r="AH1711" s="12" t="str">
        <f t="shared" si="872"/>
        <v>0.44711538543082+0.795043586568871i</v>
      </c>
      <c r="AI1711" s="12">
        <f t="shared" si="873"/>
        <v>-0.79873295186308613</v>
      </c>
      <c r="AJ1711" s="12">
        <f t="shared" si="874"/>
        <v>60.647536818655183</v>
      </c>
      <c r="AK1711" s="12"/>
      <c r="AL1711" s="12"/>
      <c r="AM1711" s="12"/>
      <c r="AN1711" s="12"/>
    </row>
    <row r="1712" spans="1:40" x14ac:dyDescent="0.35">
      <c r="A1712" s="12"/>
      <c r="B1712" s="12">
        <f t="shared" si="875"/>
        <v>158200</v>
      </c>
      <c r="C1712" s="29" t="str">
        <f t="shared" si="842"/>
        <v>-2.76770606391242E-06+0.0140306079290072i</v>
      </c>
      <c r="D1712" s="28" t="str">
        <f t="shared" si="843"/>
        <v>-5.39908225194368+0.107567994122389i</v>
      </c>
      <c r="E1712" s="12" t="str">
        <f t="shared" si="844"/>
        <v>4200</v>
      </c>
      <c r="F1712" s="12" t="str">
        <f t="shared" si="845"/>
        <v>0.704225352112676</v>
      </c>
      <c r="G1712" s="12" t="str">
        <f t="shared" si="841"/>
        <v>0.704225352112676</v>
      </c>
      <c r="H1712" s="12" t="str">
        <f t="shared" si="846"/>
        <v>7.72166333073477+1.99291619461753i</v>
      </c>
      <c r="I1712" s="12" t="str">
        <f t="shared" si="847"/>
        <v>621.249947247382i</v>
      </c>
      <c r="J1712" s="12" t="str">
        <f t="shared" si="848"/>
        <v>-329.127472435321+134.361950590832i</v>
      </c>
      <c r="K1712" s="12" t="str">
        <f t="shared" si="849"/>
        <v>0.660497372672501-1.6179270236994i</v>
      </c>
      <c r="L1712" s="12" t="str">
        <f t="shared" si="850"/>
        <v>0.0337940154124526-0.0695867905443127i</v>
      </c>
      <c r="M1712" s="12" t="str">
        <f t="shared" si="851"/>
        <v>0.694291388084954-1.68751381424371i</v>
      </c>
      <c r="N1712" s="12" t="str">
        <f t="shared" si="852"/>
        <v>-1.98799983119162i</v>
      </c>
      <c r="O1712" s="12" t="str">
        <f t="shared" si="853"/>
        <v>-0.405205412759377-0.914225668787801i</v>
      </c>
      <c r="P1712" s="12" t="str">
        <f t="shared" si="854"/>
        <v>1.40520541275938+0.914225668787801i</v>
      </c>
      <c r="Q1712" s="12" t="str">
        <f t="shared" si="855"/>
        <v>-1.40520541275938+1.07377416240382i</v>
      </c>
      <c r="R1712" s="12" t="str">
        <f t="shared" si="856"/>
        <v>-0.317474263935998-0.893194204373141i</v>
      </c>
      <c r="S1712" s="12" t="str">
        <f t="shared" si="857"/>
        <v>0.203580561678419i</v>
      </c>
      <c r="T1712" s="12" t="str">
        <f t="shared" si="858"/>
        <v>0.181836977814193-0.0646315889705331i</v>
      </c>
      <c r="U1712" s="12" t="str">
        <f t="shared" si="859"/>
        <v>0.001-0.0100603630273006i</v>
      </c>
      <c r="V1712" s="12" t="str">
        <f t="shared" si="860"/>
        <v>0.0015-0.00305786110252297i</v>
      </c>
      <c r="W1712" s="12" t="str">
        <f t="shared" si="861"/>
        <v>0.000924744316060753-0.00240696097704341i</v>
      </c>
      <c r="X1712" s="12" t="str">
        <f t="shared" si="862"/>
        <v>0.00108896165598953-0.0022306278518224i</v>
      </c>
      <c r="Y1712" s="12" t="str">
        <f t="shared" si="863"/>
        <v>0.00029+0.149099987339372i</v>
      </c>
      <c r="Z1712" s="12" t="str">
        <f t="shared" si="864"/>
        <v>-0.181402670200216-0.0906770972845667i</v>
      </c>
      <c r="AA1712" s="12" t="str">
        <f t="shared" si="865"/>
        <v>0.767066032105219-81.6980634164967i</v>
      </c>
      <c r="AB1712" s="12" t="str">
        <f t="shared" si="866"/>
        <v>0.453899058394402-0.161332517339986i</v>
      </c>
      <c r="AC1712" s="12" t="str">
        <f t="shared" si="867"/>
        <v>1.04288735560516-0.877972708719985i</v>
      </c>
      <c r="AD1712" s="12" t="str">
        <f t="shared" si="868"/>
        <v>0.330926900554317+0.123898587161428i</v>
      </c>
      <c r="AE1712" s="12" t="str">
        <f t="shared" si="869"/>
        <v>-0.0487962591601772-0.0524830253007611i</v>
      </c>
      <c r="AF1712" s="12" t="str">
        <f t="shared" si="870"/>
        <v>-13.1207455826784-1.88534820049514i</v>
      </c>
      <c r="AG1712" s="12" t="str">
        <f t="shared" si="871"/>
        <v>1.03756154504467-0.0975265956064676i</v>
      </c>
      <c r="AH1712" s="12" t="str">
        <f t="shared" si="872"/>
        <v>0.447030781140769+0.794373843104959i</v>
      </c>
      <c r="AI1712" s="12">
        <f t="shared" si="873"/>
        <v>-0.80468844245571836</v>
      </c>
      <c r="AJ1712" s="12">
        <f t="shared" si="874"/>
        <v>60.631536286381923</v>
      </c>
      <c r="AK1712" s="12"/>
      <c r="AL1712" s="12"/>
      <c r="AM1712" s="12"/>
      <c r="AN1712" s="12"/>
    </row>
    <row r="1713" spans="1:40" x14ac:dyDescent="0.35">
      <c r="A1713" s="12"/>
      <c r="B1713" s="12">
        <f t="shared" si="875"/>
        <v>158300</v>
      </c>
      <c r="C1713" s="29" t="str">
        <f t="shared" si="842"/>
        <v>-0.0000027642103825986+0.0140217446271511i</v>
      </c>
      <c r="D1713" s="28" t="str">
        <f t="shared" si="843"/>
        <v>-5.39908222514345+0.107500042141492i</v>
      </c>
      <c r="E1713" s="12" t="str">
        <f t="shared" si="844"/>
        <v>4200</v>
      </c>
      <c r="F1713" s="12" t="str">
        <f t="shared" si="845"/>
        <v>0.704225352112676</v>
      </c>
      <c r="G1713" s="12" t="str">
        <f t="shared" si="841"/>
        <v>0.704225352112676</v>
      </c>
      <c r="H1713" s="12" t="str">
        <f t="shared" si="846"/>
        <v>7.72231581414305+1.99183946991239i</v>
      </c>
      <c r="I1713" s="12" t="str">
        <f t="shared" si="847"/>
        <v>621.64264632908i</v>
      </c>
      <c r="J1713" s="12" t="str">
        <f t="shared" si="848"/>
        <v>-329.544958922149+134.446882291585i</v>
      </c>
      <c r="K1713" s="12" t="str">
        <f t="shared" si="849"/>
        <v>0.659777847042146-1.61719230520868i</v>
      </c>
      <c r="L1713" s="12" t="str">
        <f t="shared" si="850"/>
        <v>0.0337594698314858-0.0695595977994597i</v>
      </c>
      <c r="M1713" s="12" t="str">
        <f t="shared" si="851"/>
        <v>0.693537316873632-1.68675190300814i</v>
      </c>
      <c r="N1713" s="12" t="str">
        <f t="shared" si="852"/>
        <v>-1.98925646825306i</v>
      </c>
      <c r="O1713" s="12" t="str">
        <f t="shared" si="853"/>
        <v>-0.406353942377603-0.913715750939087i</v>
      </c>
      <c r="P1713" s="12" t="str">
        <f t="shared" si="854"/>
        <v>1.4063539423776+0.913715750939087i</v>
      </c>
      <c r="Q1713" s="12" t="str">
        <f t="shared" si="855"/>
        <v>-1.4063539423776+1.07554071731397i</v>
      </c>
      <c r="R1713" s="12" t="str">
        <f t="shared" si="856"/>
        <v>-0.317452564095343-0.892484367994433i</v>
      </c>
      <c r="S1713" s="12" t="str">
        <f t="shared" si="857"/>
        <v>0.20370924724206i</v>
      </c>
      <c r="T1713" s="12" t="str">
        <f t="shared" si="858"/>
        <v>0.181807318779452-0.0646680228669241i</v>
      </c>
      <c r="U1713" s="12" t="str">
        <f t="shared" si="859"/>
        <v>0.000999999999999999-0.010054007775862i</v>
      </c>
      <c r="V1713" s="12" t="str">
        <f t="shared" si="860"/>
        <v>0.0015-0.00305592941515562i</v>
      </c>
      <c r="W1713" s="12" t="str">
        <f t="shared" si="861"/>
        <v>0.000924729924109837-0.00240551594208566i</v>
      </c>
      <c r="X1713" s="12" t="str">
        <f t="shared" si="862"/>
        <v>0.00108871584026862-0.00222931135915353i</v>
      </c>
      <c r="Y1713" s="12" t="str">
        <f t="shared" si="863"/>
        <v>0.00029+0.149194235118979i</v>
      </c>
      <c r="Z1713" s="12" t="str">
        <f t="shared" si="864"/>
        <v>-0.181178133983924-0.0905956530703625i</v>
      </c>
      <c r="AA1713" s="12" t="str">
        <f t="shared" si="865"/>
        <v>0.76593233488563-81.6449509854909i</v>
      </c>
      <c r="AB1713" s="12" t="str">
        <f t="shared" si="866"/>
        <v>0.453825023904258-0.161423463150153i</v>
      </c>
      <c r="AC1713" s="12" t="str">
        <f t="shared" si="867"/>
        <v>1.04246325574999-0.877443418216828i</v>
      </c>
      <c r="AD1713" s="12" t="str">
        <f t="shared" si="868"/>
        <v>0.331101880666846+0.123841010307174i</v>
      </c>
      <c r="AE1713" s="12" t="str">
        <f t="shared" si="869"/>
        <v>-0.0487689636921152-0.0524336742699759i</v>
      </c>
      <c r="AF1713" s="12" t="str">
        <f t="shared" si="870"/>
        <v>-13.1213980392865-1.8843394277709i</v>
      </c>
      <c r="AG1713" s="12" t="str">
        <f t="shared" si="871"/>
        <v>1.0375198333681-0.097515353602331i</v>
      </c>
      <c r="AH1713" s="12" t="str">
        <f t="shared" si="872"/>
        <v>0.446946381681866+0.793704852535629i</v>
      </c>
      <c r="AI1713" s="12">
        <f t="shared" si="873"/>
        <v>-0.81064012645346883</v>
      </c>
      <c r="AJ1713" s="12">
        <f t="shared" si="874"/>
        <v>60.615525801579025</v>
      </c>
      <c r="AK1713" s="12"/>
      <c r="AL1713" s="12"/>
      <c r="AM1713" s="12"/>
      <c r="AN1713" s="12"/>
    </row>
    <row r="1714" spans="1:40" x14ac:dyDescent="0.35">
      <c r="A1714" s="12"/>
      <c r="B1714" s="12">
        <f t="shared" si="875"/>
        <v>158400</v>
      </c>
      <c r="C1714" s="29" t="str">
        <f t="shared" si="842"/>
        <v>-2.76072131980292E-06+0.0140128925163315i</v>
      </c>
      <c r="D1714" s="28" t="str">
        <f t="shared" si="843"/>
        <v>-5.39908219839397+0.107432175958542i</v>
      </c>
      <c r="E1714" s="12" t="str">
        <f t="shared" si="844"/>
        <v>4200</v>
      </c>
      <c r="F1714" s="12" t="str">
        <f t="shared" si="845"/>
        <v>0.704225352112676</v>
      </c>
      <c r="G1714" s="12" t="str">
        <f t="shared" si="841"/>
        <v>0.704225352112676</v>
      </c>
      <c r="H1714" s="12" t="str">
        <f t="shared" si="846"/>
        <v>7.72296718125273+1.99076379314734i</v>
      </c>
      <c r="I1714" s="12" t="str">
        <f t="shared" si="847"/>
        <v>622.035345410779i</v>
      </c>
      <c r="J1714" s="12" t="str">
        <f t="shared" si="848"/>
        <v>-329.962709223501+134.531813992338i</v>
      </c>
      <c r="K1714" s="12" t="str">
        <f t="shared" si="849"/>
        <v>0.659059434154724-1.61645807024787i</v>
      </c>
      <c r="L1714" s="12" t="str">
        <f t="shared" si="850"/>
        <v>0.0337249730432109-0.0695324157231955i</v>
      </c>
      <c r="M1714" s="12" t="str">
        <f t="shared" si="851"/>
        <v>0.692784407197935-1.68599048597107i</v>
      </c>
      <c r="N1714" s="12" t="str">
        <f t="shared" si="852"/>
        <v>-1.99051310531449i</v>
      </c>
      <c r="O1714" s="12" t="str">
        <f t="shared" si="853"/>
        <v>-0.407501830307478-0.913204390208487i</v>
      </c>
      <c r="P1714" s="12" t="str">
        <f t="shared" si="854"/>
        <v>1.40750183030748+0.913204390208487i</v>
      </c>
      <c r="Q1714" s="12" t="str">
        <f t="shared" si="855"/>
        <v>-1.40750183030748+1.077308715106i</v>
      </c>
      <c r="R1714" s="12" t="str">
        <f t="shared" si="856"/>
        <v>-0.317430846128467-0.891775328570587i</v>
      </c>
      <c r="S1714" s="12" t="str">
        <f t="shared" si="857"/>
        <v>0.2038379328057i</v>
      </c>
      <c r="T1714" s="12" t="str">
        <f t="shared" si="858"/>
        <v>0.181777639502952-0.064704447483591i</v>
      </c>
      <c r="U1714" s="12" t="str">
        <f t="shared" si="859"/>
        <v>0.001-0.0100476605487308i</v>
      </c>
      <c r="V1714" s="12" t="str">
        <f t="shared" si="860"/>
        <v>0.0015-0.00305400016678747i</v>
      </c>
      <c r="W1714" s="12" t="str">
        <f t="shared" si="861"/>
        <v>0.000924715524341279-0.00240407277263666i</v>
      </c>
      <c r="X1714" s="12" t="str">
        <f t="shared" si="862"/>
        <v>0.00108847045228695-0.00222799653136079i</v>
      </c>
      <c r="Y1714" s="12" t="str">
        <f t="shared" si="863"/>
        <v>0.00029+0.149288482898587i</v>
      </c>
      <c r="Z1714" s="12" t="str">
        <f t="shared" si="864"/>
        <v>-0.180954025575122-0.0905143559207459i</v>
      </c>
      <c r="AA1714" s="12" t="str">
        <f t="shared" si="865"/>
        <v>0.764801190031781-81.591908476319i</v>
      </c>
      <c r="AB1714" s="12" t="str">
        <f t="shared" si="866"/>
        <v>0.453750938886903-0.161514385796394i</v>
      </c>
      <c r="AC1714" s="12" t="str">
        <f t="shared" si="867"/>
        <v>1.04203985741209-0.876914413981652i</v>
      </c>
      <c r="AD1714" s="12" t="str">
        <f t="shared" si="868"/>
        <v>0.331276826993831+0.123783210301516i</v>
      </c>
      <c r="AE1714" s="12" t="str">
        <f t="shared" si="869"/>
        <v>-0.0487417178700431-0.0523843788294862i</v>
      </c>
      <c r="AF1714" s="12" t="str">
        <f t="shared" si="870"/>
        <v>-13.1220493796467-1.8833316171888i</v>
      </c>
      <c r="AG1714" s="12" t="str">
        <f t="shared" si="871"/>
        <v>1.03747811078397-0.0975041171867385i</v>
      </c>
      <c r="AH1714" s="12" t="str">
        <f t="shared" si="872"/>
        <v>0.44686218646437+0.793036613020214i</v>
      </c>
      <c r="AI1714" s="12">
        <f t="shared" si="873"/>
        <v>-0.81658801142122495</v>
      </c>
      <c r="AJ1714" s="12">
        <f t="shared" si="874"/>
        <v>60.599505361654003</v>
      </c>
      <c r="AK1714" s="12"/>
      <c r="AL1714" s="12"/>
      <c r="AM1714" s="12"/>
      <c r="AN1714" s="12"/>
    </row>
    <row r="1715" spans="1:40" x14ac:dyDescent="0.35">
      <c r="A1715" s="12"/>
      <c r="B1715" s="12">
        <f t="shared" si="875"/>
        <v>158500</v>
      </c>
      <c r="C1715" s="29" t="str">
        <f t="shared" si="842"/>
        <v>-2.75723885882778E-06+0.0140040515753665i</v>
      </c>
      <c r="D1715" s="28" t="str">
        <f t="shared" si="843"/>
        <v>-5.3990821716951+0.107364395411143i</v>
      </c>
      <c r="E1715" s="12" t="str">
        <f t="shared" si="844"/>
        <v>4200</v>
      </c>
      <c r="F1715" s="12" t="str">
        <f t="shared" si="845"/>
        <v>0.704225352112676</v>
      </c>
      <c r="G1715" s="12" t="str">
        <f t="shared" si="841"/>
        <v>0.704225352112676</v>
      </c>
      <c r="H1715" s="12" t="str">
        <f t="shared" si="846"/>
        <v>7.72361743453742+1.98968916302885i</v>
      </c>
      <c r="I1715" s="12" t="str">
        <f t="shared" si="847"/>
        <v>622.428044492478i</v>
      </c>
      <c r="J1715" s="12" t="str">
        <f t="shared" si="848"/>
        <v>-330.380723339379+134.616745693091i</v>
      </c>
      <c r="K1715" s="12" t="str">
        <f t="shared" si="849"/>
        <v>0.658342131859773-1.61572431875973i</v>
      </c>
      <c r="L1715" s="12" t="str">
        <f t="shared" si="850"/>
        <v>0.0336905249649209-0.0695052443354177i</v>
      </c>
      <c r="M1715" s="12" t="str">
        <f t="shared" si="851"/>
        <v>0.692032656824694-1.68522956309515i</v>
      </c>
      <c r="N1715" s="12" t="str">
        <f t="shared" si="852"/>
        <v>-1.99176974237593i</v>
      </c>
      <c r="O1715" s="12" t="str">
        <f t="shared" si="853"/>
        <v>-0.40864907473635-0.912691587403502i</v>
      </c>
      <c r="P1715" s="12" t="str">
        <f t="shared" si="854"/>
        <v>1.40864907473635+0.912691587403502i</v>
      </c>
      <c r="Q1715" s="12" t="str">
        <f t="shared" si="855"/>
        <v>-1.40864907473635+1.07907815497243i</v>
      </c>
      <c r="R1715" s="12" t="str">
        <f t="shared" si="856"/>
        <v>-0.317409110025983-0.891067084580104i</v>
      </c>
      <c r="S1715" s="12" t="str">
        <f t="shared" si="857"/>
        <v>0.203966618369341i</v>
      </c>
      <c r="T1715" s="12" t="str">
        <f t="shared" si="858"/>
        <v>0.181747939982031-0.0647408628116218i</v>
      </c>
      <c r="U1715" s="12" t="str">
        <f t="shared" si="859"/>
        <v>0.001-0.010041321330719i</v>
      </c>
      <c r="V1715" s="12" t="str">
        <f t="shared" si="860"/>
        <v>0.0015-0.00305207335280211i</v>
      </c>
      <c r="W1715" s="12" t="str">
        <f t="shared" si="861"/>
        <v>0.000924701116757319-0.00240263146515372i</v>
      </c>
      <c r="X1715" s="12" t="str">
        <f t="shared" si="862"/>
        <v>0.00108822549096179-0.0022266833653742i</v>
      </c>
      <c r="Y1715" s="12" t="str">
        <f t="shared" si="863"/>
        <v>0.00029+0.149382730678195i</v>
      </c>
      <c r="Z1715" s="12" t="str">
        <f t="shared" si="864"/>
        <v>-0.180730343884451-0.090433205440643i</v>
      </c>
      <c r="AA1715" s="12" t="str">
        <f t="shared" si="865"/>
        <v>0.76367258979695-81.5389357493607i</v>
      </c>
      <c r="AB1715" s="12" t="str">
        <f t="shared" si="866"/>
        <v>0.453676803335692-0.161605285256466i</v>
      </c>
      <c r="AC1715" s="12" t="str">
        <f t="shared" si="867"/>
        <v>1.04161715928551-0.876385695984757i</v>
      </c>
      <c r="AD1715" s="12" t="str">
        <f t="shared" si="868"/>
        <v>0.331451739272491+0.123725187130764i</v>
      </c>
      <c r="AE1715" s="12" t="str">
        <f t="shared" si="869"/>
        <v>-0.0487145215538384-0.0523351388485987i</v>
      </c>
      <c r="AF1715" s="12" t="str">
        <f t="shared" si="870"/>
        <v>-13.1226996062325-1.88232476761771i</v>
      </c>
      <c r="AG1715" s="12" t="str">
        <f t="shared" si="871"/>
        <v>1.0374363773056-0.0974928862692767i</v>
      </c>
      <c r="AH1715" s="12" t="str">
        <f t="shared" si="872"/>
        <v>0.446778194899785+0.792369122723441i</v>
      </c>
      <c r="AI1715" s="12">
        <f t="shared" si="873"/>
        <v>-0.82253210491014883</v>
      </c>
      <c r="AJ1715" s="12">
        <f t="shared" si="874"/>
        <v>60.583474964024497</v>
      </c>
      <c r="AK1715" s="12"/>
      <c r="AL1715" s="12"/>
      <c r="AM1715" s="12"/>
      <c r="AN1715" s="12"/>
    </row>
    <row r="1716" spans="1:40" x14ac:dyDescent="0.35">
      <c r="A1716" s="12"/>
      <c r="B1716" s="12">
        <f t="shared" si="875"/>
        <v>158600</v>
      </c>
      <c r="C1716" s="29" t="str">
        <f t="shared" si="842"/>
        <v>-2.75376298302813E-06+0.0139952217831277i</v>
      </c>
      <c r="D1716" s="28" t="str">
        <f t="shared" si="843"/>
        <v>-5.39908214504672+0.107296700337312i</v>
      </c>
      <c r="E1716" s="12" t="str">
        <f t="shared" si="844"/>
        <v>4200</v>
      </c>
      <c r="F1716" s="12" t="str">
        <f t="shared" si="845"/>
        <v>0.704225352112676</v>
      </c>
      <c r="G1716" s="12" t="str">
        <f t="shared" si="841"/>
        <v>0.704225352112676</v>
      </c>
      <c r="H1716" s="12" t="str">
        <f t="shared" si="846"/>
        <v>7.7242665764641+1.98861557826479i</v>
      </c>
      <c r="I1716" s="12" t="str">
        <f t="shared" si="847"/>
        <v>622.820743574176i</v>
      </c>
      <c r="J1716" s="12" t="str">
        <f t="shared" si="848"/>
        <v>-330.799001269784+134.701677393843i</v>
      </c>
      <c r="K1716" s="12" t="str">
        <f t="shared" si="849"/>
        <v>0.657625938011609-1.61499105068523i</v>
      </c>
      <c r="L1716" s="12" t="str">
        <f t="shared" si="850"/>
        <v>0.0336561255140572-0.0694780836559005i</v>
      </c>
      <c r="M1716" s="12" t="str">
        <f t="shared" si="851"/>
        <v>0.691282063525666-1.68446913434113i</v>
      </c>
      <c r="N1716" s="12" t="str">
        <f t="shared" si="852"/>
        <v>-1.99302637943736i</v>
      </c>
      <c r="O1716" s="12" t="str">
        <f t="shared" si="853"/>
        <v>-0.409795673852545-0.912177343333926i</v>
      </c>
      <c r="P1716" s="12" t="str">
        <f t="shared" si="854"/>
        <v>1.40979567385255+0.912177343333926i</v>
      </c>
      <c r="Q1716" s="12" t="str">
        <f t="shared" si="855"/>
        <v>-1.40979567385255+1.08084903610343i</v>
      </c>
      <c r="R1716" s="12" t="str">
        <f t="shared" si="856"/>
        <v>-0.31738735577852-0.890359634505333i</v>
      </c>
      <c r="S1716" s="12" t="str">
        <f t="shared" si="857"/>
        <v>0.20409530393298i</v>
      </c>
      <c r="T1716" s="12" t="str">
        <f t="shared" si="858"/>
        <v>0.181718220214023-0.0647772688421019i</v>
      </c>
      <c r="U1716" s="12" t="str">
        <f t="shared" si="859"/>
        <v>0.001-0.0100349901066769i</v>
      </c>
      <c r="V1716" s="12" t="str">
        <f t="shared" si="860"/>
        <v>0.0015-0.0030501489685948i</v>
      </c>
      <c r="W1716" s="12" t="str">
        <f t="shared" si="861"/>
        <v>0.000924686701360214-0.00240119201610303i</v>
      </c>
      <c r="X1716" s="12" t="str">
        <f t="shared" si="862"/>
        <v>0.00108798095521379-0.0022253718581312i</v>
      </c>
      <c r="Y1716" s="12" t="str">
        <f t="shared" si="863"/>
        <v>0.00029+0.149476978457802i</v>
      </c>
      <c r="Z1716" s="12" t="str">
        <f t="shared" si="864"/>
        <v>-0.180507087826018-0.0903522012363604i</v>
      </c>
      <c r="AA1716" s="12" t="str">
        <f t="shared" si="865"/>
        <v>0.76254652646391-81.4860326653704i</v>
      </c>
      <c r="AB1716" s="12" t="str">
        <f t="shared" si="866"/>
        <v>0.45360261724397-0.161696161508114i</v>
      </c>
      <c r="AC1716" s="12" t="str">
        <f t="shared" si="867"/>
        <v>1.0411951600672-0.875857264195329i</v>
      </c>
      <c r="AD1716" s="12" t="str">
        <f t="shared" si="868"/>
        <v>0.33162661723994+0.123666940781496i</v>
      </c>
      <c r="AE1716" s="12" t="str">
        <f t="shared" si="869"/>
        <v>-0.0486873746038003-0.0522859541970169i</v>
      </c>
      <c r="AF1716" s="12" t="str">
        <f t="shared" si="870"/>
        <v>-13.1233487215108-1.88131887792748i</v>
      </c>
      <c r="AG1716" s="12" t="str">
        <f t="shared" si="871"/>
        <v>1.03739463294637-0.0974816607597391i</v>
      </c>
      <c r="AH1716" s="12" t="str">
        <f t="shared" si="872"/>
        <v>0.44669440640081+0.791702379815325i</v>
      </c>
      <c r="AI1716" s="12">
        <f t="shared" si="873"/>
        <v>-0.82847241445862985</v>
      </c>
      <c r="AJ1716" s="12">
        <f t="shared" si="874"/>
        <v>60.56743460611807</v>
      </c>
      <c r="AK1716" s="12"/>
      <c r="AL1716" s="12"/>
      <c r="AM1716" s="12"/>
      <c r="AN1716" s="12"/>
    </row>
    <row r="1717" spans="1:40" x14ac:dyDescent="0.35">
      <c r="A1717" s="12"/>
      <c r="B1717" s="12">
        <f t="shared" si="875"/>
        <v>158700</v>
      </c>
      <c r="C1717" s="29" t="str">
        <f t="shared" si="842"/>
        <v>-2.75029367581151E-06+0.0139864031185401i</v>
      </c>
      <c r="D1717" s="28" t="str">
        <f t="shared" si="843"/>
        <v>-5.3990821184487+0.107229090575474i</v>
      </c>
      <c r="E1717" s="12" t="str">
        <f t="shared" si="844"/>
        <v>4200</v>
      </c>
      <c r="F1717" s="12" t="str">
        <f t="shared" si="845"/>
        <v>0.704225352112676</v>
      </c>
      <c r="G1717" s="12" t="str">
        <f t="shared" si="841"/>
        <v>0.704225352112676</v>
      </c>
      <c r="H1717" s="12" t="str">
        <f t="shared" si="846"/>
        <v>7.72491460949315+1.98754303756449i</v>
      </c>
      <c r="I1717" s="12" t="str">
        <f t="shared" si="847"/>
        <v>623.213442655875i</v>
      </c>
      <c r="J1717" s="12" t="str">
        <f t="shared" si="848"/>
        <v>-331.217543014713+134.786609094596i</v>
      </c>
      <c r="K1717" s="12" t="str">
        <f t="shared" si="849"/>
        <v>0.656910850469341-1.61425826596363i</v>
      </c>
      <c r="L1717" s="12" t="str">
        <f t="shared" si="850"/>
        <v>0.0336217746082104-0.0694509337042967i</v>
      </c>
      <c r="M1717" s="12" t="str">
        <f t="shared" si="851"/>
        <v>0.690532625077551-1.68370919966793i</v>
      </c>
      <c r="N1717" s="12" t="str">
        <f t="shared" si="852"/>
        <v>-1.9942830164988i</v>
      </c>
      <c r="O1717" s="12" t="str">
        <f t="shared" si="853"/>
        <v>-0.410941625845444-0.911661658811811i</v>
      </c>
      <c r="P1717" s="12" t="str">
        <f t="shared" si="854"/>
        <v>1.41094162584544+0.911661658811811i</v>
      </c>
      <c r="Q1717" s="12" t="str">
        <f t="shared" si="855"/>
        <v>-1.41094162584544+1.08262135768699i</v>
      </c>
      <c r="R1717" s="12" t="str">
        <f t="shared" si="856"/>
        <v>-0.317365583376659-0.889652976832423i</v>
      </c>
      <c r="S1717" s="12" t="str">
        <f t="shared" si="857"/>
        <v>0.204223989496619i</v>
      </c>
      <c r="T1717" s="12" t="str">
        <f t="shared" si="858"/>
        <v>0.181688480196261-0.0648136655661032i</v>
      </c>
      <c r="U1717" s="12" t="str">
        <f t="shared" si="859"/>
        <v>0.001-0.0100286668614931i</v>
      </c>
      <c r="V1717" s="12" t="str">
        <f t="shared" si="860"/>
        <v>0.0015-0.00304822700957237i</v>
      </c>
      <c r="W1717" s="12" t="str">
        <f t="shared" si="861"/>
        <v>0.000924672278152206-0.0023997544219597i</v>
      </c>
      <c r="X1717" s="12" t="str">
        <f t="shared" si="862"/>
        <v>0.00108773684396694-0.00222406200657669i</v>
      </c>
      <c r="Y1717" s="12" t="str">
        <f t="shared" si="863"/>
        <v>0.00029+0.14957122623741i</v>
      </c>
      <c r="Z1717" s="12" t="str">
        <f t="shared" si="864"/>
        <v>-0.180284256317383-0.0902713429155739i</v>
      </c>
      <c r="AA1717" s="12" t="str">
        <f t="shared" si="865"/>
        <v>0.761422992344748-81.433199085475i</v>
      </c>
      <c r="AB1717" s="12" t="str">
        <f t="shared" si="866"/>
        <v>0.45352838060508-0.161787014529053i</v>
      </c>
      <c r="AC1717" s="12" t="str">
        <f t="shared" si="867"/>
        <v>1.04077385845702-0.875329118581478i</v>
      </c>
      <c r="AD1717" s="12" t="str">
        <f t="shared" si="868"/>
        <v>0.331801460633172+0.123608471240577i</v>
      </c>
      <c r="AE1717" s="12" t="str">
        <f t="shared" si="869"/>
        <v>-0.0486602768806451-0.0522368247448415i</v>
      </c>
      <c r="AF1717" s="12" t="str">
        <f t="shared" si="870"/>
        <v>-13.1239967279419-1.88031394698902i</v>
      </c>
      <c r="AG1717" s="12" t="str">
        <f t="shared" si="871"/>
        <v>1.0373528777197-0.0974704405681196i</v>
      </c>
      <c r="AH1717" s="12" t="str">
        <f t="shared" si="872"/>
        <v>0.446610820381312+0.791036382471175i</v>
      </c>
      <c r="AI1717" s="12">
        <f t="shared" si="873"/>
        <v>-0.83440894759225215</v>
      </c>
      <c r="AJ1717" s="12">
        <f t="shared" si="874"/>
        <v>60.551384285374269</v>
      </c>
      <c r="AK1717" s="12"/>
      <c r="AL1717" s="12"/>
      <c r="AM1717" s="12"/>
      <c r="AN1717" s="12"/>
    </row>
    <row r="1718" spans="1:40" x14ac:dyDescent="0.35">
      <c r="A1718" s="12"/>
      <c r="B1718" s="12">
        <f t="shared" si="875"/>
        <v>158800</v>
      </c>
      <c r="C1718" s="29" t="str">
        <f t="shared" si="842"/>
        <v>-2.74683092063753E-06+0.0139775955605818i</v>
      </c>
      <c r="D1718" s="28" t="str">
        <f t="shared" si="843"/>
        <v>-5.39908209190091+0.107161565964461i</v>
      </c>
      <c r="E1718" s="12" t="str">
        <f t="shared" si="844"/>
        <v>4200</v>
      </c>
      <c r="F1718" s="12" t="str">
        <f t="shared" si="845"/>
        <v>0.704225352112676</v>
      </c>
      <c r="G1718" s="12" t="str">
        <f t="shared" si="841"/>
        <v>0.704225352112676</v>
      </c>
      <c r="H1718" s="12" t="str">
        <f t="shared" si="846"/>
        <v>7.72556153607834+1.98647153963864i</v>
      </c>
      <c r="I1718" s="12" t="str">
        <f t="shared" si="847"/>
        <v>623.606141737574i</v>
      </c>
      <c r="J1718" s="12" t="str">
        <f t="shared" si="848"/>
        <v>-331.636348574168+134.871540795349i</v>
      </c>
      <c r="K1718" s="12" t="str">
        <f t="shared" si="849"/>
        <v>0.656196867096798-1.61352596453243i</v>
      </c>
      <c r="L1718" s="12" t="str">
        <f t="shared" si="850"/>
        <v>0.0335874721651199-0.0694237945001371i</v>
      </c>
      <c r="M1718" s="12" t="str">
        <f t="shared" si="851"/>
        <v>0.689784339261918-1.68294975903257i</v>
      </c>
      <c r="N1718" s="12" t="str">
        <f t="shared" si="852"/>
        <v>-1.99553965356024i</v>
      </c>
      <c r="O1718" s="12" t="str">
        <f t="shared" si="853"/>
        <v>-0.412086928905424-0.911144534651499i</v>
      </c>
      <c r="P1718" s="12" t="str">
        <f t="shared" si="854"/>
        <v>1.41208692890542+0.911144534651499i</v>
      </c>
      <c r="Q1718" s="12" t="str">
        <f t="shared" si="855"/>
        <v>-1.41208692890542+1.08439511890874i</v>
      </c>
      <c r="R1718" s="12" t="str">
        <f t="shared" si="856"/>
        <v>-0.317343792811019-0.888947110051346i</v>
      </c>
      <c r="S1718" s="12" t="str">
        <f t="shared" si="857"/>
        <v>0.20435267506026i</v>
      </c>
      <c r="T1718" s="12" t="str">
        <f t="shared" si="858"/>
        <v>0.18165871992608-0.0648500529747006i</v>
      </c>
      <c r="U1718" s="12" t="str">
        <f t="shared" si="859"/>
        <v>0.001-0.0100223515800942i</v>
      </c>
      <c r="V1718" s="12" t="str">
        <f t="shared" si="860"/>
        <v>0.0015-0.00304630747115324i</v>
      </c>
      <c r="W1718" s="12" t="str">
        <f t="shared" si="861"/>
        <v>0.000924657847135561-0.00239831867920777i</v>
      </c>
      <c r="X1718" s="12" t="str">
        <f t="shared" si="862"/>
        <v>0.00108749315614862-0.002222753807663i</v>
      </c>
      <c r="Y1718" s="12" t="str">
        <f t="shared" si="863"/>
        <v>0.00029+0.149665474017018i</v>
      </c>
      <c r="Z1718" s="12" t="str">
        <f t="shared" si="864"/>
        <v>-0.180061848279557-0.0901906300873325i</v>
      </c>
      <c r="AA1718" s="12" t="str">
        <f t="shared" si="865"/>
        <v>0.760301979780816-81.3804348711747i</v>
      </c>
      <c r="AB1718" s="12" t="str">
        <f t="shared" si="866"/>
        <v>0.45345409341237-0.161877844297004i</v>
      </c>
      <c r="AC1718" s="12" t="str">
        <f t="shared" si="867"/>
        <v>1.04035325315771-0.874801259110233i</v>
      </c>
      <c r="AD1718" s="12" t="str">
        <f t="shared" si="868"/>
        <v>0.331976269189093+0.123549778495139i</v>
      </c>
      <c r="AE1718" s="12" t="str">
        <f t="shared" si="869"/>
        <v>-0.0486332282455127-0.0521877503625707i</v>
      </c>
      <c r="AF1718" s="12" t="str">
        <f t="shared" si="870"/>
        <v>-13.1246436279792-1.87930997367418i</v>
      </c>
      <c r="AG1718" s="12" t="str">
        <f t="shared" si="871"/>
        <v>1.03731111163909-0.0974592256046245i</v>
      </c>
      <c r="AH1718" s="12" t="str">
        <f t="shared" si="872"/>
        <v>0.446527436256374+0.790371128871572i</v>
      </c>
      <c r="AI1718" s="12">
        <f t="shared" si="873"/>
        <v>-0.84034171182360473</v>
      </c>
      <c r="AJ1718" s="12">
        <f t="shared" si="874"/>
        <v>60.535323999241506</v>
      </c>
      <c r="AK1718" s="12"/>
      <c r="AL1718" s="12"/>
      <c r="AM1718" s="12"/>
      <c r="AN1718" s="12"/>
    </row>
    <row r="1719" spans="1:40" x14ac:dyDescent="0.35">
      <c r="A1719" s="12"/>
      <c r="B1719" s="12">
        <f t="shared" si="875"/>
        <v>158900</v>
      </c>
      <c r="C1719" s="29" t="str">
        <f t="shared" si="842"/>
        <v>-2.74337470101789E-06+0.0139687990882835i</v>
      </c>
      <c r="D1719" s="28" t="str">
        <f t="shared" si="843"/>
        <v>-5.39908206540323+0.107094126343507i</v>
      </c>
      <c r="E1719" s="12" t="str">
        <f t="shared" si="844"/>
        <v>4200</v>
      </c>
      <c r="F1719" s="12" t="str">
        <f t="shared" si="845"/>
        <v>0.704225352112676</v>
      </c>
      <c r="G1719" s="12" t="str">
        <f t="shared" si="841"/>
        <v>0.704225352112676</v>
      </c>
      <c r="H1719" s="12" t="str">
        <f t="shared" si="846"/>
        <v>7.72620735866689+1.9854010831994i</v>
      </c>
      <c r="I1719" s="12" t="str">
        <f t="shared" si="847"/>
        <v>623.998840819273i</v>
      </c>
      <c r="J1719" s="12" t="str">
        <f t="shared" si="848"/>
        <v>-332.055417948149+134.956472496102i</v>
      </c>
      <c r="K1719" s="12" t="str">
        <f t="shared" si="849"/>
        <v>0.655483985762567-1.6127941463274i</v>
      </c>
      <c r="L1719" s="12" t="str">
        <f t="shared" si="850"/>
        <v>0.0335532181026737-0.0693966660628318i</v>
      </c>
      <c r="M1719" s="12" t="str">
        <f t="shared" si="851"/>
        <v>0.689037203865241-1.68219081239023i</v>
      </c>
      <c r="N1719" s="12" t="str">
        <f t="shared" si="852"/>
        <v>-1.99679629062167i</v>
      </c>
      <c r="O1719" s="12" t="str">
        <f t="shared" si="853"/>
        <v>-0.413231581223886-0.910625971669602i</v>
      </c>
      <c r="P1719" s="12" t="str">
        <f t="shared" si="854"/>
        <v>1.41323158122389+0.910625971669602i</v>
      </c>
      <c r="Q1719" s="12" t="str">
        <f t="shared" si="855"/>
        <v>-1.41323158122389+1.08617031895207i</v>
      </c>
      <c r="R1719" s="12" t="str">
        <f t="shared" si="856"/>
        <v>-0.317321984072177-0.888242032655873i</v>
      </c>
      <c r="S1719" s="12" t="str">
        <f t="shared" si="857"/>
        <v>0.2044813606239i</v>
      </c>
      <c r="T1719" s="12" t="str">
        <f t="shared" si="858"/>
        <v>0.181628939400812-0.0648864310589543i</v>
      </c>
      <c r="U1719" s="12" t="str">
        <f t="shared" si="859"/>
        <v>0.001-0.0100160442474446i</v>
      </c>
      <c r="V1719" s="12" t="str">
        <f t="shared" si="860"/>
        <v>0.0015-0.00304439034876737i</v>
      </c>
      <c r="W1719" s="12" t="str">
        <f t="shared" si="861"/>
        <v>0.000924643408312522-0.00239688478434003i</v>
      </c>
      <c r="X1719" s="12" t="str">
        <f t="shared" si="862"/>
        <v>0.00108724989068948-0.00222144725834978i</v>
      </c>
      <c r="Y1719" s="12" t="str">
        <f t="shared" si="863"/>
        <v>0.00029+0.149759721796625i</v>
      </c>
      <c r="Z1719" s="12" t="str">
        <f t="shared" si="864"/>
        <v>-0.179839862636972-0.0901100623620427i</v>
      </c>
      <c r="AA1719" s="12" t="str">
        <f t="shared" si="865"/>
        <v>0.759183481142555-81.3277398843428i</v>
      </c>
      <c r="AB1719" s="12" t="str">
        <f t="shared" si="866"/>
        <v>0.453379755659179-0.161968650789651i</v>
      </c>
      <c r="AC1719" s="12" t="str">
        <f t="shared" si="867"/>
        <v>1.03993334287491-0.874273685747525i</v>
      </c>
      <c r="AD1719" s="12" t="str">
        <f t="shared" si="868"/>
        <v>0.332151042644486+0.123490862532594i</v>
      </c>
      <c r="AE1719" s="12" t="str">
        <f t="shared" si="869"/>
        <v>-0.0486062285599569-0.052138730921095i</v>
      </c>
      <c r="AF1719" s="12" t="str">
        <f t="shared" si="870"/>
        <v>-13.1252894240701-1.87830695685589i</v>
      </c>
      <c r="AG1719" s="12" t="str">
        <f t="shared" si="871"/>
        <v>1.03726933471809-0.0974480157796619i</v>
      </c>
      <c r="AH1719" s="12" t="str">
        <f t="shared" si="872"/>
        <v>0.44644425344226+0.789706617202355i</v>
      </c>
      <c r="AI1719" s="12">
        <f t="shared" si="873"/>
        <v>-0.84627071465243531</v>
      </c>
      <c r="AJ1719" s="12">
        <f t="shared" si="874"/>
        <v>60.519253745178972</v>
      </c>
      <c r="AK1719" s="12"/>
      <c r="AL1719" s="12"/>
      <c r="AM1719" s="12"/>
      <c r="AN1719" s="12"/>
    </row>
    <row r="1720" spans="1:40" x14ac:dyDescent="0.35">
      <c r="A1720" s="12"/>
      <c r="B1720" s="12">
        <f t="shared" si="875"/>
        <v>159000</v>
      </c>
      <c r="C1720" s="29" t="str">
        <f t="shared" si="842"/>
        <v>-2.73992500051606E-06+0.0139600136807289i</v>
      </c>
      <c r="D1720" s="28" t="str">
        <f t="shared" si="843"/>
        <v>-5.39908203895553+0.107026771552255i</v>
      </c>
      <c r="E1720" s="12" t="str">
        <f t="shared" si="844"/>
        <v>4200</v>
      </c>
      <c r="F1720" s="12" t="str">
        <f t="shared" si="845"/>
        <v>0.704225352112676</v>
      </c>
      <c r="G1720" s="12" t="str">
        <f t="shared" si="841"/>
        <v>0.704225352112676</v>
      </c>
      <c r="H1720" s="12" t="str">
        <f t="shared" si="846"/>
        <v>7.72685207969945+1.9843316669603i</v>
      </c>
      <c r="I1720" s="12" t="str">
        <f t="shared" si="847"/>
        <v>624.391539900971i</v>
      </c>
      <c r="J1720" s="12" t="str">
        <f t="shared" si="848"/>
        <v>-332.474751136656+135.041404196854i</v>
      </c>
      <c r="K1720" s="12" t="str">
        <f t="shared" si="849"/>
        <v>0.654772204339959-1.61206281128258i</v>
      </c>
      <c r="L1720" s="12" t="str">
        <f t="shared" si="850"/>
        <v>0.0335190123389085-0.0693695484116708i</v>
      </c>
      <c r="M1720" s="12" t="str">
        <f t="shared" si="851"/>
        <v>0.688291216678868-1.68143235969425i</v>
      </c>
      <c r="N1720" s="12" t="str">
        <f t="shared" si="852"/>
        <v>-1.99805292768311i</v>
      </c>
      <c r="O1720" s="12" t="str">
        <f t="shared" si="853"/>
        <v>-0.414375580993286-0.910105970684995i</v>
      </c>
      <c r="P1720" s="12" t="str">
        <f t="shared" si="854"/>
        <v>1.41437558099329+0.910105970684995i</v>
      </c>
      <c r="Q1720" s="12" t="str">
        <f t="shared" si="855"/>
        <v>-1.41437558099329+1.08794695699812i</v>
      </c>
      <c r="R1720" s="12" t="str">
        <f t="shared" si="856"/>
        <v>-0.317300157150704-0.887537743143547i</v>
      </c>
      <c r="S1720" s="12" t="str">
        <f t="shared" si="857"/>
        <v>0.204610046187539i</v>
      </c>
      <c r="T1720" s="12" t="str">
        <f t="shared" si="858"/>
        <v>0.181599138617785-0.0649227998099189i</v>
      </c>
      <c r="U1720" s="12" t="str">
        <f t="shared" si="859"/>
        <v>0.001-0.0100097448485469i</v>
      </c>
      <c r="V1720" s="12" t="str">
        <f t="shared" si="860"/>
        <v>0.0015-0.0030424756378562i</v>
      </c>
      <c r="W1720" s="12" t="str">
        <f t="shared" si="861"/>
        <v>0.000924628961685352-0.00239545273385817i</v>
      </c>
      <c r="X1720" s="12" t="str">
        <f t="shared" si="862"/>
        <v>0.00108700704652354-0.00222014235560409i</v>
      </c>
      <c r="Y1720" s="12" t="str">
        <f t="shared" si="863"/>
        <v>0.00029+0.149853969576233i</v>
      </c>
      <c r="Z1720" s="12" t="str">
        <f t="shared" si="864"/>
        <v>-0.179618298317479-0.0900296393514683i</v>
      </c>
      <c r="AA1720" s="12" t="str">
        <f t="shared" si="865"/>
        <v>0.758067488829331-81.2751139872198i</v>
      </c>
      <c r="AB1720" s="12" t="str">
        <f t="shared" si="866"/>
        <v>0.453305367338839-0.162059433984666i</v>
      </c>
      <c r="AC1720" s="12" t="str">
        <f t="shared" si="867"/>
        <v>1.03951412631716-0.873746398458207i</v>
      </c>
      <c r="AD1720" s="12" t="str">
        <f t="shared" si="868"/>
        <v>0.332325780736027+0.123431723340623i</v>
      </c>
      <c r="AE1720" s="12" t="str">
        <f t="shared" si="869"/>
        <v>-0.0485792776859464-0.0520897662916962i</v>
      </c>
      <c r="AF1720" s="12" t="str">
        <f t="shared" si="870"/>
        <v>-13.125934118655-1.87730489540804i</v>
      </c>
      <c r="AG1720" s="12" t="str">
        <f t="shared" si="871"/>
        <v>1.03722754697029-0.0974368110038409i</v>
      </c>
      <c r="AH1720" s="12" t="str">
        <f t="shared" si="872"/>
        <v>0.446361271356401+0.789042845654565i</v>
      </c>
      <c r="AI1720" s="12">
        <f t="shared" si="873"/>
        <v>-0.85219596356604466</v>
      </c>
      <c r="AJ1720" s="12">
        <f t="shared" si="874"/>
        <v>60.503173520655899</v>
      </c>
      <c r="AK1720" s="12"/>
      <c r="AL1720" s="12"/>
      <c r="AM1720" s="12"/>
      <c r="AN1720" s="12"/>
    </row>
    <row r="1721" spans="1:40" x14ac:dyDescent="0.35">
      <c r="A1721" s="12"/>
      <c r="B1721" s="12">
        <f t="shared" si="875"/>
        <v>159100</v>
      </c>
      <c r="C1721" s="29" t="str">
        <f t="shared" si="842"/>
        <v>-0.0000027364818027473+0.0139512393170543i</v>
      </c>
      <c r="D1721" s="28" t="str">
        <f t="shared" si="843"/>
        <v>-5.39908201255767+0.10695950143075i</v>
      </c>
      <c r="E1721" s="12" t="str">
        <f t="shared" si="844"/>
        <v>4200</v>
      </c>
      <c r="F1721" s="12" t="str">
        <f t="shared" si="845"/>
        <v>0.704225352112676</v>
      </c>
      <c r="G1721" s="12" t="str">
        <f t="shared" si="841"/>
        <v>0.704225352112676</v>
      </c>
      <c r="H1721" s="12" t="str">
        <f t="shared" si="846"/>
        <v>7.72749570161014+1.98326328963632i</v>
      </c>
      <c r="I1721" s="12" t="str">
        <f t="shared" si="847"/>
        <v>624.78423898267i</v>
      </c>
      <c r="J1721" s="12" t="str">
        <f t="shared" si="848"/>
        <v>-332.894348139688+135.126335897607i</v>
      </c>
      <c r="K1721" s="12" t="str">
        <f t="shared" si="849"/>
        <v>0.654061520707025-1.61133195933032i</v>
      </c>
      <c r="L1721" s="12" t="str">
        <f t="shared" si="850"/>
        <v>0.0334848547920087-0.0693424415658233i</v>
      </c>
      <c r="M1721" s="12" t="str">
        <f t="shared" si="851"/>
        <v>0.687546375499034-1.68067440089614i</v>
      </c>
      <c r="N1721" s="12" t="str">
        <f t="shared" si="852"/>
        <v>-1.99930956474454i</v>
      </c>
      <c r="O1721" s="12" t="str">
        <f t="shared" si="853"/>
        <v>-0.415518926407073-0.909584532518838i</v>
      </c>
      <c r="P1721" s="12" t="str">
        <f t="shared" si="854"/>
        <v>1.41551892640707+0.909584532518838i</v>
      </c>
      <c r="Q1721" s="12" t="str">
        <f t="shared" si="855"/>
        <v>-1.41551892640707+1.0897250322257i</v>
      </c>
      <c r="R1721" s="12" t="str">
        <f t="shared" si="856"/>
        <v>-0.31727831203717-0.886834240015704i</v>
      </c>
      <c r="S1721" s="12" t="str">
        <f t="shared" si="857"/>
        <v>0.20473873175118i</v>
      </c>
      <c r="T1721" s="12" t="str">
        <f t="shared" si="858"/>
        <v>0.181569317574337-0.0649591592186453i</v>
      </c>
      <c r="U1721" s="12" t="str">
        <f t="shared" si="859"/>
        <v>0.001-0.0100034533684409i</v>
      </c>
      <c r="V1721" s="12" t="str">
        <f t="shared" si="860"/>
        <v>0.0015-0.00304056333387262i</v>
      </c>
      <c r="W1721" s="12" t="str">
        <f t="shared" si="861"/>
        <v>0.000924614507256293-0.00239402252427262i</v>
      </c>
      <c r="X1721" s="12" t="str">
        <f t="shared" si="862"/>
        <v>0.0010867646225881-0.00221883909640033i</v>
      </c>
      <c r="Y1721" s="12" t="str">
        <f t="shared" si="863"/>
        <v>0.00029+0.149948217355841i</v>
      </c>
      <c r="Z1721" s="12" t="str">
        <f t="shared" si="864"/>
        <v>-0.179397154252338-0.0899493606687239i</v>
      </c>
      <c r="AA1721" s="12" t="str">
        <f t="shared" si="865"/>
        <v>0.756953995269378-81.222557042418i</v>
      </c>
      <c r="AB1721" s="12" t="str">
        <f t="shared" si="866"/>
        <v>0.453230928444704-0.16215019385971i</v>
      </c>
      <c r="AC1721" s="12" t="str">
        <f t="shared" si="867"/>
        <v>1.03909560219586-0.873219397206113i</v>
      </c>
      <c r="AD1721" s="12" t="str">
        <f t="shared" si="868"/>
        <v>0.332500483200294+0.1233723609072i</v>
      </c>
      <c r="AE1721" s="12" t="str">
        <f t="shared" si="869"/>
        <v>-0.0485523754858662-0.0520408563460523i</v>
      </c>
      <c r="AF1721" s="12" t="str">
        <f t="shared" si="870"/>
        <v>-13.1265777141678-1.87630378820557i</v>
      </c>
      <c r="AG1721" s="12" t="str">
        <f t="shared" si="871"/>
        <v>1.03718574840936-0.0974256111879799i</v>
      </c>
      <c r="AH1721" s="12" t="str">
        <f t="shared" si="872"/>
        <v>0.44627848941741+0.788379812424511i</v>
      </c>
      <c r="AI1721" s="12">
        <f t="shared" si="873"/>
        <v>-0.85811746603854255</v>
      </c>
      <c r="AJ1721" s="12">
        <f t="shared" si="874"/>
        <v>60.487083323153179</v>
      </c>
      <c r="AK1721" s="12"/>
      <c r="AL1721" s="12"/>
      <c r="AM1721" s="12"/>
      <c r="AN1721" s="12"/>
    </row>
    <row r="1722" spans="1:40" x14ac:dyDescent="0.35">
      <c r="A1722" s="12"/>
      <c r="B1722" s="12">
        <f t="shared" si="875"/>
        <v>159200</v>
      </c>
      <c r="C1722" s="29" t="str">
        <f t="shared" si="842"/>
        <v>-2.73304509137819E-06+0.0139424759764485i</v>
      </c>
      <c r="D1722" s="28" t="str">
        <f t="shared" si="843"/>
        <v>-5.39908198620955+0.106892315819439i</v>
      </c>
      <c r="E1722" s="12" t="str">
        <f t="shared" si="844"/>
        <v>4200</v>
      </c>
      <c r="F1722" s="12" t="str">
        <f t="shared" si="845"/>
        <v>0.704225352112676</v>
      </c>
      <c r="G1722" s="12" t="str">
        <f t="shared" si="841"/>
        <v>0.704225352112676</v>
      </c>
      <c r="H1722" s="12" t="str">
        <f t="shared" si="846"/>
        <v>7.7281382268266+1.98219594994386i</v>
      </c>
      <c r="I1722" s="12" t="str">
        <f t="shared" si="847"/>
        <v>625.176938064369i</v>
      </c>
      <c r="J1722" s="12" t="str">
        <f t="shared" si="848"/>
        <v>-333.314208957246+135.21126759836i</v>
      </c>
      <c r="K1722" s="12" t="str">
        <f t="shared" si="849"/>
        <v>0.653351932746502-1.61060159040125i</v>
      </c>
      <c r="L1722" s="12" t="str">
        <f t="shared" si="850"/>
        <v>0.0334507453803066-0.0693153455443394i</v>
      </c>
      <c r="M1722" s="12" t="str">
        <f t="shared" si="851"/>
        <v>0.686802678126809-1.67991693594559i</v>
      </c>
      <c r="N1722" s="12" t="str">
        <f t="shared" si="852"/>
        <v>-2.00056620180598i</v>
      </c>
      <c r="O1722" s="12" t="str">
        <f t="shared" si="853"/>
        <v>-0.416661615659768-0.909061657994546i</v>
      </c>
      <c r="P1722" s="12" t="str">
        <f t="shared" si="854"/>
        <v>1.41666161565977+0.909061657994546i</v>
      </c>
      <c r="Q1722" s="12" t="str">
        <f t="shared" si="855"/>
        <v>-1.41666161565977+1.09150454381143i</v>
      </c>
      <c r="R1722" s="12" t="str">
        <f t="shared" si="856"/>
        <v>-0.31725644872214-0.886131521777412i</v>
      </c>
      <c r="S1722" s="12" t="str">
        <f t="shared" si="857"/>
        <v>0.204867417314819i</v>
      </c>
      <c r="T1722" s="12" t="str">
        <f t="shared" si="858"/>
        <v>0.181539476267789-0.0649955092761761i</v>
      </c>
      <c r="U1722" s="12" t="str">
        <f t="shared" si="859"/>
        <v>0.001-0.00999716979220448i</v>
      </c>
      <c r="V1722" s="12" t="str">
        <f t="shared" si="860"/>
        <v>0.0015-0.003038653432281i</v>
      </c>
      <c r="W1722" s="12" t="str">
        <f t="shared" si="861"/>
        <v>0.000924600045027608-0.00239259415210259i</v>
      </c>
      <c r="X1722" s="12" t="str">
        <f t="shared" si="862"/>
        <v>0.00108652261782378-0.00221753747772018i</v>
      </c>
      <c r="Y1722" s="12" t="str">
        <f t="shared" si="863"/>
        <v>0.00029+0.150042465135448i</v>
      </c>
      <c r="Z1722" s="12" t="str">
        <f t="shared" si="864"/>
        <v>-0.179176429376192-0.0898692259282704i</v>
      </c>
      <c r="AA1722" s="12" t="str">
        <f t="shared" si="865"/>
        <v>0.75584299291963-81.1700689129168i</v>
      </c>
      <c r="AB1722" s="12" t="str">
        <f t="shared" si="866"/>
        <v>0.453156438970086-0.162240930392422i</v>
      </c>
      <c r="AC1722" s="12" t="str">
        <f t="shared" si="867"/>
        <v>1.03867776922526-0.872692681953942i</v>
      </c>
      <c r="AD1722" s="12" t="str">
        <f t="shared" si="868"/>
        <v>0.332675149773749+0.123312775220554i</v>
      </c>
      <c r="AE1722" s="12" t="str">
        <f t="shared" si="869"/>
        <v>-0.0485255218225122-0.0519920009562261i</v>
      </c>
      <c r="AF1722" s="12" t="str">
        <f t="shared" si="870"/>
        <v>-13.1272202130361-1.87530363412442i</v>
      </c>
      <c r="AG1722" s="12" t="str">
        <f t="shared" si="871"/>
        <v>1.037143939049-0.0974144162430972i</v>
      </c>
      <c r="AH1722" s="12" t="str">
        <f t="shared" si="872"/>
        <v>0.44619590704509+0.787717515713664i</v>
      </c>
      <c r="AI1722" s="12">
        <f t="shared" si="873"/>
        <v>-0.86403522953154777</v>
      </c>
      <c r="AJ1722" s="12">
        <f t="shared" si="874"/>
        <v>60.470983150159825</v>
      </c>
      <c r="AK1722" s="12"/>
      <c r="AL1722" s="12"/>
      <c r="AM1722" s="12"/>
      <c r="AN1722" s="12"/>
    </row>
    <row r="1723" spans="1:40" x14ac:dyDescent="0.35">
      <c r="A1723" s="12"/>
      <c r="B1723" s="12">
        <f t="shared" si="875"/>
        <v>159300</v>
      </c>
      <c r="C1723" s="29" t="str">
        <f t="shared" si="842"/>
        <v>-2.72961485012656E-06+0.0139337236381522i</v>
      </c>
      <c r="D1723" s="28" t="str">
        <f t="shared" si="843"/>
        <v>-5.39908195991103+0.106825214559167i</v>
      </c>
      <c r="E1723" s="12" t="str">
        <f t="shared" si="844"/>
        <v>4200</v>
      </c>
      <c r="F1723" s="12" t="str">
        <f t="shared" si="845"/>
        <v>0.704225352112676</v>
      </c>
      <c r="G1723" s="12" t="str">
        <f t="shared" si="841"/>
        <v>0.704225352112676</v>
      </c>
      <c r="H1723" s="12" t="str">
        <f t="shared" si="846"/>
        <v>7.72877965776995+1.98112964660071i</v>
      </c>
      <c r="I1723" s="12" t="str">
        <f t="shared" si="847"/>
        <v>625.569637146068i</v>
      </c>
      <c r="J1723" s="12" t="str">
        <f t="shared" si="848"/>
        <v>-333.734333589329+135.296199299113i</v>
      </c>
      <c r="K1723" s="12" t="str">
        <f t="shared" si="849"/>
        <v>0.652643438345839-1.60987170442433i</v>
      </c>
      <c r="L1723" s="12" t="str">
        <f t="shared" si="850"/>
        <v>0.0334166840222823-0.0692882603661502i</v>
      </c>
      <c r="M1723" s="12" t="str">
        <f t="shared" si="851"/>
        <v>0.686060122368121-1.67915996479048i</v>
      </c>
      <c r="N1723" s="12" t="str">
        <f t="shared" si="852"/>
        <v>-2.00182283886742i</v>
      </c>
      <c r="O1723" s="12" t="str">
        <f t="shared" si="853"/>
        <v>-0.417803646946899-0.908537347937811i</v>
      </c>
      <c r="P1723" s="12" t="str">
        <f t="shared" si="854"/>
        <v>1.4178036469469+0.908537347937811i</v>
      </c>
      <c r="Q1723" s="12" t="str">
        <f t="shared" si="855"/>
        <v>-1.4178036469469+1.09328549092961i</v>
      </c>
      <c r="R1723" s="12" t="str">
        <f t="shared" si="856"/>
        <v>-0.317234567196147-0.885429586937513i</v>
      </c>
      <c r="S1723" s="12" t="str">
        <f t="shared" si="857"/>
        <v>0.20499610287846i</v>
      </c>
      <c r="T1723" s="12" t="str">
        <f t="shared" si="858"/>
        <v>0.181509614695475-0.0650318499735451i</v>
      </c>
      <c r="U1723" s="12" t="str">
        <f t="shared" si="859"/>
        <v>0.001-0.00999089410495261i</v>
      </c>
      <c r="V1723" s="12" t="str">
        <f t="shared" si="860"/>
        <v>0.0015-0.00303674592855703i</v>
      </c>
      <c r="W1723" s="12" t="str">
        <f t="shared" si="861"/>
        <v>0.000924585575001558-0.00239116761387605i</v>
      </c>
      <c r="X1723" s="12" t="str">
        <f t="shared" si="862"/>
        <v>0.00108628103117446-0.00221623749655266i</v>
      </c>
      <c r="Y1723" s="12" t="str">
        <f t="shared" si="863"/>
        <v>0.00029+0.150136712915056i</v>
      </c>
      <c r="Z1723" s="12" t="str">
        <f t="shared" si="864"/>
        <v>-0.178956122627065-0.089789234745904i</v>
      </c>
      <c r="AA1723" s="12" t="str">
        <f t="shared" si="865"/>
        <v>0.754734474265545-81.1176494620607i</v>
      </c>
      <c r="AB1723" s="12" t="str">
        <f t="shared" si="866"/>
        <v>0.453081898908332-0.162331643560423i</v>
      </c>
      <c r="AC1723" s="12" t="str">
        <f t="shared" si="867"/>
        <v>1.03826062612253-0.872166252663401i</v>
      </c>
      <c r="AD1723" s="12" t="str">
        <f t="shared" si="868"/>
        <v>0.33284978019275+0.123252966269205i</v>
      </c>
      <c r="AE1723" s="12" t="str">
        <f t="shared" si="869"/>
        <v>-0.048498716559091-0.0519431999946708i</v>
      </c>
      <c r="AF1723" s="12" t="str">
        <f t="shared" si="870"/>
        <v>-13.127861617681-1.87430443204154i</v>
      </c>
      <c r="AG1723" s="12" t="str">
        <f t="shared" si="871"/>
        <v>1.03710211890299-0.0974032260804121i</v>
      </c>
      <c r="AH1723" s="12" t="str">
        <f t="shared" si="872"/>
        <v>0.446113523660401+0.787055953728673i</v>
      </c>
      <c r="AI1723" s="12">
        <f t="shared" si="873"/>
        <v>-0.86994926149409468</v>
      </c>
      <c r="AJ1723" s="12">
        <f t="shared" si="874"/>
        <v>60.454872999175734</v>
      </c>
      <c r="AK1723" s="12"/>
      <c r="AL1723" s="12"/>
      <c r="AM1723" s="12"/>
      <c r="AN1723" s="12"/>
    </row>
    <row r="1724" spans="1:40" x14ac:dyDescent="0.35">
      <c r="A1724" s="12"/>
      <c r="B1724" s="12">
        <f t="shared" si="875"/>
        <v>159400</v>
      </c>
      <c r="C1724" s="29" t="str">
        <f t="shared" si="842"/>
        <v>-2.72619106276134E-06+0.0139249822814586i</v>
      </c>
      <c r="D1724" s="28" t="str">
        <f t="shared" si="843"/>
        <v>-5.399081933662+0.106758197491183i</v>
      </c>
      <c r="E1724" s="12" t="str">
        <f t="shared" si="844"/>
        <v>4200</v>
      </c>
      <c r="F1724" s="12" t="str">
        <f t="shared" si="845"/>
        <v>0.704225352112676</v>
      </c>
      <c r="G1724" s="12" t="str">
        <f t="shared" si="841"/>
        <v>0.704225352112676</v>
      </c>
      <c r="H1724" s="12" t="str">
        <f t="shared" si="846"/>
        <v>7.72941999685486+1.98006437832614i</v>
      </c>
      <c r="I1724" s="12" t="str">
        <f t="shared" si="847"/>
        <v>625.962336227766i</v>
      </c>
      <c r="J1724" s="12" t="str">
        <f t="shared" si="848"/>
        <v>-334.154722035939+135.381130999865i</v>
      </c>
      <c r="K1724" s="12" t="str">
        <f t="shared" si="849"/>
        <v>0.651936035397156-1.60914230132681i</v>
      </c>
      <c r="L1724" s="12" t="str">
        <f t="shared" si="850"/>
        <v>0.0333826706365629-0.0692611860500677i</v>
      </c>
      <c r="M1724" s="12" t="str">
        <f t="shared" si="851"/>
        <v>0.685318706033719-1.67840348737688i</v>
      </c>
      <c r="N1724" s="12" t="str">
        <f t="shared" si="852"/>
        <v>-2.00307947592885i</v>
      </c>
      <c r="O1724" s="12" t="str">
        <f t="shared" si="853"/>
        <v>-0.418945018465033-0.908011603176597i</v>
      </c>
      <c r="P1724" s="12" t="str">
        <f t="shared" si="854"/>
        <v>1.41894501846503+0.908011603176597i</v>
      </c>
      <c r="Q1724" s="12" t="str">
        <f t="shared" si="855"/>
        <v>-1.41894501846503+1.09506787275225i</v>
      </c>
      <c r="R1724" s="12" t="str">
        <f t="shared" si="856"/>
        <v>-0.317212667449742-0.884728434008588i</v>
      </c>
      <c r="S1724" s="12" t="str">
        <f t="shared" si="857"/>
        <v>0.2051247884421i</v>
      </c>
      <c r="T1724" s="12" t="str">
        <f t="shared" si="858"/>
        <v>0.181479732854722-0.0650681813017826i</v>
      </c>
      <c r="U1724" s="12" t="str">
        <f t="shared" si="859"/>
        <v>0.001-0.00998462629183781i</v>
      </c>
      <c r="V1724" s="12" t="str">
        <f t="shared" si="860"/>
        <v>0.0015-0.0030348408181878i</v>
      </c>
      <c r="W1724" s="12" t="str">
        <f t="shared" si="861"/>
        <v>0.000924571097180398-0.00238974290612961i</v>
      </c>
      <c r="X1724" s="12" t="str">
        <f t="shared" si="862"/>
        <v>0.00108603986158731-0.00221493914989403i</v>
      </c>
      <c r="Y1724" s="12" t="str">
        <f t="shared" si="863"/>
        <v>0.00029+0.150230960694664i</v>
      </c>
      <c r="Z1724" s="12" t="str">
        <f t="shared" si="864"/>
        <v>-0.178736232946345-0.0897093867387563i</v>
      </c>
      <c r="AA1724" s="12" t="str">
        <f t="shared" si="865"/>
        <v>0.753628431821045-81.0652985535603i</v>
      </c>
      <c r="AB1724" s="12" t="str">
        <f t="shared" si="866"/>
        <v>0.453007308252768-0.162422333341322i</v>
      </c>
      <c r="AC1724" s="12" t="str">
        <f t="shared" si="867"/>
        <v>1.03784417160764-0.871640109295111i</v>
      </c>
      <c r="AD1724" s="12" t="str">
        <f t="shared" si="868"/>
        <v>0.333024374193551+0.123192934041948i</v>
      </c>
      <c r="AE1724" s="12" t="str">
        <f t="shared" si="869"/>
        <v>-0.0484719595592182-0.0518944533342269i</v>
      </c>
      <c r="AF1724" s="12" t="str">
        <f t="shared" si="870"/>
        <v>-13.1285019305169-1.87330618083496i</v>
      </c>
      <c r="AG1724" s="12" t="str">
        <f t="shared" si="871"/>
        <v>1.03706028798515-0.097392040611348i</v>
      </c>
      <c r="AH1724" s="12" t="str">
        <f t="shared" si="872"/>
        <v>0.446031338685457+0.786395124681362i</v>
      </c>
      <c r="AI1724" s="12">
        <f t="shared" si="873"/>
        <v>-0.87585956936253373</v>
      </c>
      <c r="AJ1724" s="12">
        <f t="shared" si="874"/>
        <v>60.438752867711955</v>
      </c>
      <c r="AK1724" s="12"/>
      <c r="AL1724" s="12"/>
      <c r="AM1724" s="12"/>
      <c r="AN1724" s="12"/>
    </row>
    <row r="1725" spans="1:40" x14ac:dyDescent="0.35">
      <c r="A1725" s="12"/>
      <c r="B1725" s="12">
        <f t="shared" si="875"/>
        <v>159500</v>
      </c>
      <c r="C1725" s="29" t="str">
        <f t="shared" si="842"/>
        <v>-2.72277371310226E-06+0.0139162518857124i</v>
      </c>
      <c r="D1725" s="28" t="str">
        <f t="shared" si="843"/>
        <v>-5.39908190746232+0.106691264457128i</v>
      </c>
      <c r="E1725" s="12" t="str">
        <f t="shared" si="844"/>
        <v>4200</v>
      </c>
      <c r="F1725" s="12" t="str">
        <f t="shared" si="845"/>
        <v>0.704225352112676</v>
      </c>
      <c r="G1725" s="12" t="str">
        <f t="shared" si="841"/>
        <v>0.704225352112676</v>
      </c>
      <c r="H1725" s="12" t="str">
        <f t="shared" si="846"/>
        <v>7.73005924648952+1.97900014384079i</v>
      </c>
      <c r="I1725" s="12" t="str">
        <f t="shared" si="847"/>
        <v>626.355035309465i</v>
      </c>
      <c r="J1725" s="12" t="str">
        <f t="shared" si="848"/>
        <v>-334.575374297073+135.466062700618i</v>
      </c>
      <c r="K1725" s="12" t="str">
        <f t="shared" si="849"/>
        <v>0.651229721797282-1.60841338103429i</v>
      </c>
      <c r="L1725" s="12" t="str">
        <f t="shared" si="850"/>
        <v>0.0333487051419237-0.0692341226147868i</v>
      </c>
      <c r="M1725" s="12" t="str">
        <f t="shared" si="851"/>
        <v>0.684578426939206-1.67764750364908i</v>
      </c>
      <c r="N1725" s="12" t="str">
        <f t="shared" si="852"/>
        <v>-2.00433611299029i</v>
      </c>
      <c r="O1725" s="12" t="str">
        <f t="shared" si="853"/>
        <v>-0.420085728411808-0.907484424541116i</v>
      </c>
      <c r="P1725" s="12" t="str">
        <f t="shared" si="854"/>
        <v>1.42008572841181+0.907484424541116i</v>
      </c>
      <c r="Q1725" s="12" t="str">
        <f t="shared" si="855"/>
        <v>-1.42008572841181+1.09685168844917i</v>
      </c>
      <c r="R1725" s="12" t="str">
        <f t="shared" si="856"/>
        <v>-0.317190749473455-0.884028061506919i</v>
      </c>
      <c r="S1725" s="12" t="str">
        <f t="shared" si="857"/>
        <v>0.205253474005739i</v>
      </c>
      <c r="T1725" s="12" t="str">
        <f t="shared" si="858"/>
        <v>0.181449830742854-0.0651045032519107i</v>
      </c>
      <c r="U1725" s="12" t="str">
        <f t="shared" si="859"/>
        <v>0.001-0.0099783663380499i</v>
      </c>
      <c r="V1725" s="12" t="str">
        <f t="shared" si="860"/>
        <v>0.0015-0.00303293809667169i</v>
      </c>
      <c r="W1725" s="12" t="str">
        <f t="shared" si="861"/>
        <v>0.000924556611566386-0.00238832002540864i</v>
      </c>
      <c r="X1725" s="12" t="str">
        <f t="shared" si="862"/>
        <v>0.00108579910801275-0.00221364243474783i</v>
      </c>
      <c r="Y1725" s="12" t="str">
        <f t="shared" si="863"/>
        <v>0.00029+0.150325208474272i</v>
      </c>
      <c r="Z1725" s="12" t="str">
        <f t="shared" si="864"/>
        <v>-0.178516759278774-0.0896296815252871i</v>
      </c>
      <c r="AA1725" s="12" t="str">
        <f t="shared" si="865"/>
        <v>0.752524858128373-81.013016051491i</v>
      </c>
      <c r="AB1725" s="12" t="str">
        <f t="shared" si="866"/>
        <v>0.452932666996716-0.162512999712707i</v>
      </c>
      <c r="AC1725" s="12" t="str">
        <f t="shared" si="867"/>
        <v>1.03742840440344-0.871114251808657i</v>
      </c>
      <c r="AD1725" s="12" t="str">
        <f t="shared" si="868"/>
        <v>0.333198931512295+0.123132678527851i</v>
      </c>
      <c r="AE1725" s="12" t="str">
        <f t="shared" si="869"/>
        <v>-0.0484452506869184-0.05184576084812i</v>
      </c>
      <c r="AF1725" s="12" t="str">
        <f t="shared" si="870"/>
        <v>-13.1291411539518-1.87230887938366i</v>
      </c>
      <c r="AG1725" s="12" t="str">
        <f t="shared" si="871"/>
        <v>1.03701844630935-0.0973808597475283i</v>
      </c>
      <c r="AH1725" s="12" t="str">
        <f t="shared" si="872"/>
        <v>0.44594935154356+0.785735026788692i</v>
      </c>
      <c r="AI1725" s="12">
        <f t="shared" si="873"/>
        <v>-0.88176616056055757</v>
      </c>
      <c r="AJ1725" s="12">
        <f t="shared" si="874"/>
        <v>60.42262275328806</v>
      </c>
      <c r="AK1725" s="12"/>
      <c r="AL1725" s="12"/>
      <c r="AM1725" s="12"/>
      <c r="AN1725" s="12"/>
    </row>
    <row r="1726" spans="1:40" x14ac:dyDescent="0.35">
      <c r="A1726" s="12"/>
      <c r="B1726" s="12">
        <f t="shared" si="875"/>
        <v>159600</v>
      </c>
      <c r="C1726" s="29" t="str">
        <f t="shared" si="842"/>
        <v>-2.71936278501988E-06+0.0139075324303106i</v>
      </c>
      <c r="D1726" s="28" t="str">
        <f t="shared" si="843"/>
        <v>-5.39908188131187+0.106624415299048i</v>
      </c>
      <c r="E1726" s="12" t="str">
        <f t="shared" si="844"/>
        <v>4200</v>
      </c>
      <c r="F1726" s="12" t="str">
        <f t="shared" si="845"/>
        <v>0.704225352112676</v>
      </c>
      <c r="G1726" s="12" t="str">
        <f t="shared" si="841"/>
        <v>0.704225352112676</v>
      </c>
      <c r="H1726" s="12" t="str">
        <f t="shared" si="846"/>
        <v>7.7306974090757+1.97793694186677i</v>
      </c>
      <c r="I1726" s="12" t="str">
        <f t="shared" si="847"/>
        <v>626.747734391164i</v>
      </c>
      <c r="J1726" s="12" t="str">
        <f t="shared" si="848"/>
        <v>-334.996290372734+135.550994401371i</v>
      </c>
      <c r="K1726" s="12" t="str">
        <f t="shared" si="849"/>
        <v>0.650524495447673-1.6076849434707i</v>
      </c>
      <c r="L1726" s="12" t="str">
        <f t="shared" si="850"/>
        <v>0.0333147874572859-0.0692070700788841i</v>
      </c>
      <c r="M1726" s="12" t="str">
        <f t="shared" si="851"/>
        <v>0.683839282904959-1.67689201354958i</v>
      </c>
      <c r="N1726" s="12" t="str">
        <f t="shared" si="852"/>
        <v>-2.00559275005172i</v>
      </c>
      <c r="O1726" s="12" t="str">
        <f t="shared" si="853"/>
        <v>-0.421225774985868-0.906955812863865i</v>
      </c>
      <c r="P1726" s="12" t="str">
        <f t="shared" si="854"/>
        <v>1.42122577498587+0.906955812863865i</v>
      </c>
      <c r="Q1726" s="12" t="str">
        <f t="shared" si="855"/>
        <v>-1.42122577498587+1.09863693718785i</v>
      </c>
      <c r="R1726" s="12" t="str">
        <f t="shared" si="856"/>
        <v>-0.317168813257799-0.883328467952532i</v>
      </c>
      <c r="S1726" s="12" t="str">
        <f t="shared" si="857"/>
        <v>0.20538215956938i</v>
      </c>
      <c r="T1726" s="12" t="str">
        <f t="shared" si="858"/>
        <v>0.181419908357203-0.0651408158149442i</v>
      </c>
      <c r="U1726" s="12" t="str">
        <f t="shared" si="859"/>
        <v>0.001-0.00997211422881552i</v>
      </c>
      <c r="V1726" s="12" t="str">
        <f t="shared" si="860"/>
        <v>0.0015-0.00303103775951838i</v>
      </c>
      <c r="W1726" s="12" t="str">
        <f t="shared" si="861"/>
        <v>0.000924542118161788-0.00238689896826712i</v>
      </c>
      <c r="X1726" s="12" t="str">
        <f t="shared" si="862"/>
        <v>0.00108555876940445-0.00221234734812482i</v>
      </c>
      <c r="Y1726" s="12" t="str">
        <f t="shared" si="863"/>
        <v>0.00029+0.150419456253879i</v>
      </c>
      <c r="Z1726" s="12" t="str">
        <f t="shared" si="864"/>
        <v>-0.178297700572433-0.0895501187252779i</v>
      </c>
      <c r="AA1726" s="12" t="str">
        <f t="shared" si="865"/>
        <v>0.75142374575794-80.9608018202907i</v>
      </c>
      <c r="AB1726" s="12" t="str">
        <f t="shared" si="866"/>
        <v>0.452857975133514-0.162603642652152i</v>
      </c>
      <c r="AC1726" s="12" t="str">
        <f t="shared" si="867"/>
        <v>1.03701332323563-0.870588680162606i</v>
      </c>
      <c r="AD1726" s="12" t="str">
        <f t="shared" si="868"/>
        <v>0.333373451885024+0.123072199716265i</v>
      </c>
      <c r="AE1726" s="12" t="str">
        <f t="shared" si="869"/>
        <v>-0.0484185898066217-0.0517971224099609i</v>
      </c>
      <c r="AF1726" s="12" t="str">
        <f t="shared" si="870"/>
        <v>-13.1297792903876-1.87131252656772i</v>
      </c>
      <c r="AG1726" s="12" t="str">
        <f t="shared" si="871"/>
        <v>1.03697659388954-0.0973696834007786i</v>
      </c>
      <c r="AH1726" s="12" t="str">
        <f t="shared" si="872"/>
        <v>0.445867561659165+0.785075658272766i</v>
      </c>
      <c r="AI1726" s="12">
        <f t="shared" si="873"/>
        <v>-0.8876690424991972</v>
      </c>
      <c r="AJ1726" s="12">
        <f t="shared" si="874"/>
        <v>60.406482653434388</v>
      </c>
      <c r="AK1726" s="12"/>
      <c r="AL1726" s="12"/>
      <c r="AM1726" s="12"/>
      <c r="AN1726" s="12"/>
    </row>
    <row r="1727" spans="1:40" x14ac:dyDescent="0.35">
      <c r="A1727" s="12"/>
      <c r="B1727" s="12">
        <f t="shared" si="875"/>
        <v>159700</v>
      </c>
      <c r="C1727" s="29" t="str">
        <f t="shared" si="842"/>
        <v>-2.71595826243507E-06+0.0138988238947015i</v>
      </c>
      <c r="D1727" s="28" t="str">
        <f t="shared" si="843"/>
        <v>-5.39908185521053+0.106557649859378i</v>
      </c>
      <c r="E1727" s="12" t="str">
        <f t="shared" si="844"/>
        <v>4200</v>
      </c>
      <c r="F1727" s="12" t="str">
        <f t="shared" si="845"/>
        <v>0.704225352112676</v>
      </c>
      <c r="G1727" s="12" t="str">
        <f t="shared" si="841"/>
        <v>0.704225352112676</v>
      </c>
      <c r="H1727" s="12" t="str">
        <f t="shared" si="846"/>
        <v>7.73133448700879+1.97687477112755i</v>
      </c>
      <c r="I1727" s="12" t="str">
        <f t="shared" si="847"/>
        <v>627.140433472862i</v>
      </c>
      <c r="J1727" s="12" t="str">
        <f t="shared" si="848"/>
        <v>-335.41747026292+135.635926102123i</v>
      </c>
      <c r="K1727" s="12" t="str">
        <f t="shared" si="849"/>
        <v>0.649820354254459-1.60695698855831i</v>
      </c>
      <c r="L1727" s="12" t="str">
        <f t="shared" si="850"/>
        <v>0.0332809175017181-0.069180028460819i</v>
      </c>
      <c r="M1727" s="12" t="str">
        <f t="shared" si="851"/>
        <v>0.683101271756177-1.67613701701913i</v>
      </c>
      <c r="N1727" s="12" t="str">
        <f t="shared" si="852"/>
        <v>-2.00684938711316i</v>
      </c>
      <c r="O1727" s="12" t="str">
        <f t="shared" si="853"/>
        <v>-0.422365156386944-0.906425768979585i</v>
      </c>
      <c r="P1727" s="12" t="str">
        <f t="shared" si="854"/>
        <v>1.42236515638694+0.906425768979585i</v>
      </c>
      <c r="Q1727" s="12" t="str">
        <f t="shared" si="855"/>
        <v>-1.42236515638694+1.10042361813358i</v>
      </c>
      <c r="R1727" s="12" t="str">
        <f t="shared" si="856"/>
        <v>-0.31714685879328-0.88262965186913i</v>
      </c>
      <c r="S1727" s="12" t="str">
        <f t="shared" si="857"/>
        <v>0.205510845133019i</v>
      </c>
      <c r="T1727" s="12" t="str">
        <f t="shared" si="858"/>
        <v>0.181389965695087-0.0651771189818892i</v>
      </c>
      <c r="U1727" s="12" t="str">
        <f t="shared" si="859"/>
        <v>0.001-0.00996586994939858i</v>
      </c>
      <c r="V1727" s="12" t="str">
        <f t="shared" si="860"/>
        <v>0.0015-0.00302913980224881i</v>
      </c>
      <c r="W1727" s="12" t="str">
        <f t="shared" si="861"/>
        <v>0.000924527616968847-0.00238547973126768i</v>
      </c>
      <c r="X1727" s="12" t="str">
        <f t="shared" si="862"/>
        <v>0.00108531884471932-0.00221105388704299i</v>
      </c>
      <c r="Y1727" s="12" t="str">
        <f t="shared" si="863"/>
        <v>0.00029+0.150513704033487i</v>
      </c>
      <c r="Z1727" s="12" t="str">
        <f t="shared" si="864"/>
        <v>-0.178079055778727-0.0894706979598253i</v>
      </c>
      <c r="AA1727" s="12" t="str">
        <f t="shared" si="865"/>
        <v>0.750325087308189-80.9086557247573i</v>
      </c>
      <c r="AB1727" s="12" t="str">
        <f t="shared" si="866"/>
        <v>0.452783232656469-0.162694262137205i</v>
      </c>
      <c r="AC1727" s="12" t="str">
        <f t="shared" si="867"/>
        <v>1.03659892683272-0.87006339431445i</v>
      </c>
      <c r="AD1727" s="12" t="str">
        <f t="shared" si="868"/>
        <v>0.333547935047666+0.123011497596814i</v>
      </c>
      <c r="AE1727" s="12" t="str">
        <f t="shared" si="869"/>
        <v>-0.048391976783162-0.0517485378937409i</v>
      </c>
      <c r="AF1727" s="12" t="str">
        <f t="shared" si="870"/>
        <v>-13.1304163422193-1.87031712126817i</v>
      </c>
      <c r="AG1727" s="12" t="str">
        <f t="shared" si="871"/>
        <v>1.0369347307397-0.0973585114831199i</v>
      </c>
      <c r="AH1727" s="12" t="str">
        <f t="shared" si="872"/>
        <v>0.44578596845787+0.784417017360751i</v>
      </c>
      <c r="AI1727" s="12">
        <f t="shared" si="873"/>
        <v>-0.89356822257739066</v>
      </c>
      <c r="AJ1727" s="12">
        <f t="shared" si="874"/>
        <v>60.39033256569062</v>
      </c>
      <c r="AK1727" s="12"/>
      <c r="AL1727" s="12"/>
      <c r="AM1727" s="12"/>
      <c r="AN1727" s="12"/>
    </row>
    <row r="1728" spans="1:40" x14ac:dyDescent="0.35">
      <c r="A1728" s="12"/>
      <c r="B1728" s="12">
        <f t="shared" si="875"/>
        <v>159800</v>
      </c>
      <c r="C1728" s="29" t="str">
        <f t="shared" si="842"/>
        <v>-2.71256012931909E-06+0.0138901262583847i</v>
      </c>
      <c r="D1728" s="28" t="str">
        <f t="shared" si="843"/>
        <v>-5.39908182915817+0.106490967980949i</v>
      </c>
      <c r="E1728" s="12" t="str">
        <f t="shared" si="844"/>
        <v>4200</v>
      </c>
      <c r="F1728" s="12" t="str">
        <f t="shared" si="845"/>
        <v>0.704225352112676</v>
      </c>
      <c r="G1728" s="12" t="str">
        <f t="shared" si="841"/>
        <v>0.704225352112676</v>
      </c>
      <c r="H1728" s="12" t="str">
        <f t="shared" si="846"/>
        <v>7.73197048267774+1.97581363034813i</v>
      </c>
      <c r="I1728" s="12" t="str">
        <f t="shared" si="847"/>
        <v>627.533132554561i</v>
      </c>
      <c r="J1728" s="12" t="str">
        <f t="shared" si="848"/>
        <v>-335.838913967631+135.720857802876i</v>
      </c>
      <c r="K1728" s="12" t="str">
        <f t="shared" si="849"/>
        <v>0.64911729612842-1.60622951621777i</v>
      </c>
      <c r="L1728" s="12" t="str">
        <f t="shared" si="850"/>
        <v>0.0332470951944349-0.0691529977789347i</v>
      </c>
      <c r="M1728" s="12" t="str">
        <f t="shared" si="851"/>
        <v>0.682364391322855-1.6753825139967i</v>
      </c>
      <c r="N1728" s="12" t="str">
        <f t="shared" si="852"/>
        <v>-2.0081060241746i</v>
      </c>
      <c r="O1728" s="12" t="str">
        <f t="shared" si="853"/>
        <v>-0.423503870815785-0.905894293725293i</v>
      </c>
      <c r="P1728" s="12" t="str">
        <f t="shared" si="854"/>
        <v>1.42350387081578+0.905894293725293i</v>
      </c>
      <c r="Q1728" s="12" t="str">
        <f t="shared" si="855"/>
        <v>-1.42350387081578+1.10221173044931i</v>
      </c>
      <c r="R1728" s="12" t="str">
        <f t="shared" si="856"/>
        <v>-0.317124886070414-0.881931611784127i</v>
      </c>
      <c r="S1728" s="12" t="str">
        <f t="shared" si="857"/>
        <v>0.205639530696658i</v>
      </c>
      <c r="T1728" s="12" t="str">
        <f t="shared" si="858"/>
        <v>0.181360002753835-0.0652134127437511i</v>
      </c>
      <c r="U1728" s="12" t="str">
        <f t="shared" si="859"/>
        <v>0.001-0.00995963348509981i</v>
      </c>
      <c r="V1728" s="12" t="str">
        <f t="shared" si="860"/>
        <v>0.0015-0.00302724422039509i</v>
      </c>
      <c r="W1728" s="12" t="str">
        <f t="shared" si="861"/>
        <v>0.000924513107989838-0.00238406231098151i</v>
      </c>
      <c r="X1728" s="12" t="str">
        <f t="shared" si="862"/>
        <v>0.00108507933291748-0.00220976204852747i</v>
      </c>
      <c r="Y1728" s="12" t="str">
        <f t="shared" si="863"/>
        <v>0.00029+0.150607951813095i</v>
      </c>
      <c r="Z1728" s="12" t="str">
        <f t="shared" si="864"/>
        <v>-0.177860823852374-0.0893914188513379i</v>
      </c>
      <c r="AA1728" s="12" t="str">
        <f t="shared" si="865"/>
        <v>0.74922887540551-80.8565776300508i</v>
      </c>
      <c r="AB1728" s="12" t="str">
        <f t="shared" si="866"/>
        <v>0.452708439558912-0.162784858145414i</v>
      </c>
      <c r="AC1728" s="12" t="str">
        <f t="shared" si="867"/>
        <v>1.03618521392608-0.869538394220706i</v>
      </c>
      <c r="AD1728" s="12" t="str">
        <f t="shared" si="868"/>
        <v>0.333722380736053+0.122950572159403i</v>
      </c>
      <c r="AE1728" s="12" t="str">
        <f t="shared" si="869"/>
        <v>-0.0483654114817771-0.0517000071738344i</v>
      </c>
      <c r="AF1728" s="12" t="str">
        <f t="shared" si="870"/>
        <v>-13.1310523118359-1.86932266236718i</v>
      </c>
      <c r="AG1728" s="12" t="str">
        <f t="shared" si="871"/>
        <v>1.03689285687387-0.0973473439067773i</v>
      </c>
      <c r="AH1728" s="12" t="str">
        <f t="shared" si="872"/>
        <v>0.445704571366437+0.78375910228495i</v>
      </c>
      <c r="AI1728" s="12">
        <f t="shared" si="873"/>
        <v>-0.89946370818115173</v>
      </c>
      <c r="AJ1728" s="12">
        <f t="shared" si="874"/>
        <v>60.374172487607041</v>
      </c>
      <c r="AK1728" s="12"/>
      <c r="AL1728" s="12"/>
      <c r="AM1728" s="12"/>
      <c r="AN1728" s="12"/>
    </row>
    <row r="1729" spans="1:40" x14ac:dyDescent="0.35">
      <c r="A1729" s="12"/>
      <c r="B1729" s="12">
        <f t="shared" si="875"/>
        <v>159900</v>
      </c>
      <c r="C1729" s="29" t="str">
        <f t="shared" si="842"/>
        <v>-0.0000027091683696932+0.0138814395009112i</v>
      </c>
      <c r="D1729" s="28" t="str">
        <f t="shared" si="843"/>
        <v>-5.39908180315469+0.106424369506986i</v>
      </c>
      <c r="E1729" s="12" t="str">
        <f t="shared" si="844"/>
        <v>4200</v>
      </c>
      <c r="F1729" s="12" t="str">
        <f t="shared" si="845"/>
        <v>0.704225352112676</v>
      </c>
      <c r="G1729" s="12" t="str">
        <f t="shared" ref="G1729:G1792" si="876">IF($C$11=$C$7,$C$24,F1729)</f>
        <v>0.704225352112676</v>
      </c>
      <c r="H1729" s="12" t="str">
        <f t="shared" si="846"/>
        <v>7.73260539846519+1.97475351825482i</v>
      </c>
      <c r="I1729" s="12" t="str">
        <f t="shared" si="847"/>
        <v>627.92583163626i</v>
      </c>
      <c r="J1729" s="12" t="str">
        <f t="shared" si="848"/>
        <v>-336.260621486869+135.805789503629i</v>
      </c>
      <c r="K1729" s="12" t="str">
        <f t="shared" si="849"/>
        <v>0.648415318984948-1.60550252636806i</v>
      </c>
      <c r="L1729" s="12" t="str">
        <f t="shared" si="850"/>
        <v>0.0332133204547972-0.0691259780514577i</v>
      </c>
      <c r="M1729" s="12" t="str">
        <f t="shared" si="851"/>
        <v>0.681628639439745-1.67462850441952i</v>
      </c>
      <c r="N1729" s="12" t="str">
        <f t="shared" si="852"/>
        <v>-2.00936266123603i</v>
      </c>
      <c r="O1729" s="12" t="str">
        <f t="shared" si="853"/>
        <v>-0.4246419164742-0.905361387940263i</v>
      </c>
      <c r="P1729" s="12" t="str">
        <f t="shared" si="854"/>
        <v>1.4246419164742+0.905361387940263i</v>
      </c>
      <c r="Q1729" s="12" t="str">
        <f t="shared" si="855"/>
        <v>-1.4246419164742+1.10400127329577i</v>
      </c>
      <c r="R1729" s="12" t="str">
        <f t="shared" si="856"/>
        <v>-0.317102895079691-0.881234346228611i</v>
      </c>
      <c r="S1729" s="12" t="str">
        <f t="shared" si="857"/>
        <v>0.2057682162603i</v>
      </c>
      <c r="T1729" s="12" t="str">
        <f t="shared" si="858"/>
        <v>0.181330019530773-0.0652496970915251i</v>
      </c>
      <c r="U1729" s="12" t="str">
        <f t="shared" si="859"/>
        <v>0.001-0.0099534048212567i</v>
      </c>
      <c r="V1729" s="12" t="str">
        <f t="shared" si="860"/>
        <v>0.0015-0.00302535100950053i</v>
      </c>
      <c r="W1729" s="12" t="str">
        <f t="shared" si="861"/>
        <v>0.000924498591227026-0.00238264670398841i</v>
      </c>
      <c r="X1729" s="12" t="str">
        <f t="shared" si="862"/>
        <v>0.00108484023296229-0.00220847182961058i</v>
      </c>
      <c r="Y1729" s="12" t="str">
        <f t="shared" si="863"/>
        <v>0.00029+0.150702199592702i</v>
      </c>
      <c r="Z1729" s="12" t="str">
        <f t="shared" si="864"/>
        <v>-0.1776430037514-0.0893122810235329i</v>
      </c>
      <c r="AA1729" s="12" t="str">
        <f t="shared" si="865"/>
        <v>0.748135102704126-80.8045674016915i</v>
      </c>
      <c r="AB1729" s="12" t="str">
        <f t="shared" si="866"/>
        <v>0.45263359583417-0.162875430654301i</v>
      </c>
      <c r="AC1729" s="12" t="str">
        <f t="shared" si="867"/>
        <v>1.03577218324987-0.869013679836859i</v>
      </c>
      <c r="AD1729" s="12" t="str">
        <f t="shared" si="868"/>
        <v>0.333896788685911+0.122889423394223i</v>
      </c>
      <c r="AE1729" s="12" t="str">
        <f t="shared" si="869"/>
        <v>-0.048338893768107-0.0516515301249987i</v>
      </c>
      <c r="AF1729" s="12" t="str">
        <f t="shared" si="870"/>
        <v>-13.1316872016199-1.86832914874783i</v>
      </c>
      <c r="AG1729" s="12" t="str">
        <f t="shared" si="871"/>
        <v>1.03685097230615-0.097336180584176i</v>
      </c>
      <c r="AH1729" s="12" t="str">
        <f t="shared" si="872"/>
        <v>0.445623369812777+0.78310191128276i</v>
      </c>
      <c r="AI1729" s="12">
        <f t="shared" si="873"/>
        <v>-0.90535550668386866</v>
      </c>
      <c r="AJ1729" s="12">
        <f t="shared" si="874"/>
        <v>60.358002416744462</v>
      </c>
      <c r="AK1729" s="12"/>
      <c r="AL1729" s="12"/>
      <c r="AM1729" s="12"/>
      <c r="AN1729" s="12"/>
    </row>
    <row r="1730" spans="1:40" x14ac:dyDescent="0.35">
      <c r="A1730" s="12"/>
      <c r="B1730" s="12">
        <f t="shared" si="875"/>
        <v>160000</v>
      </c>
      <c r="C1730" s="29" t="str">
        <f t="shared" ref="C1730:C1793" si="877">IMPRODUCT(COMPLEX(-1,0),IMDIV(IMPRODUCT(G1730,COMPLEX($C$96+$C$97,0)),COMPLEX($C$96,2*PI()*B1730*$C$99*$C$98*(2*$C$96+$C$97))))</f>
        <v>-2.70578296762878E-06+0.0138727636018835i</v>
      </c>
      <c r="D1730" s="28" t="str">
        <f t="shared" ref="D1730:D1793" si="878">IMPRODUCT(COMPLEX($C$102,0),IMSUB(C1730,G1730))</f>
        <v>-5.39908177719994+0.106357854281107i</v>
      </c>
      <c r="E1730" s="12" t="str">
        <f t="shared" ref="E1730:E1793" si="879">IMDIV(COMPLEX($C$20*10^3,0),COMPLEX(1,2*PI()*B1730*$C$20*1000*$C$29*10^-12))</f>
        <v>4200</v>
      </c>
      <c r="F1730" s="12" t="str">
        <f t="shared" ref="F1730:F1793" si="880">IMDIV(COMPLEX($C$22*1000,0),IMSUM(COMPLEX($C$22*1000,0),E1730))</f>
        <v>0.704225352112676</v>
      </c>
      <c r="G1730" s="12" t="str">
        <f t="shared" si="876"/>
        <v>0.704225352112676</v>
      </c>
      <c r="H1730" s="12" t="str">
        <f t="shared" ref="H1730:H1793" si="881">IMPRODUCT(COMPLEX($C$104,0),IMPRODUCT(COMPLEX(-1,0),D1730),IMDIV(COMPLEX(0,2*PI()*B1730*$C$105*$C$106),COMPLEX(1,2*PI()*B1730*$C$105*$C$106)))</f>
        <v>7.73323923674737+1.97369443357546i</v>
      </c>
      <c r="I1730" s="12" t="str">
        <f t="shared" ref="I1730:I1793" si="882">COMPLEX(0,2*PI()*B1730*$C$109*$C$108*$C$110)</f>
        <v>628.318530717959i</v>
      </c>
      <c r="J1730" s="12" t="str">
        <f t="shared" ref="J1730:J1793" si="883">IMSUM(COMPLEX(0,2*PI()*B1730*$C$109*$C$108),COMPLEX(0,2*PI()*B1730*$C$109*$C$107),COMPLEX(0,2*PI()*B1730*$C$28*10^-12*$C$107),COMPLEX(-1*2*PI()*B1730*2*PI()*B1730*$C$109*$C$108*$C$28*10^-12*$C$107,0),COMPLEX(1,0))</f>
        <v>-336.682592820632+135.890721204382i</v>
      </c>
      <c r="K1730" s="12" t="str">
        <f t="shared" ref="K1730:K1793" si="884">IMDIV(I1730,J1730)</f>
        <v>0.647714420744073-1.60477601892657i</v>
      </c>
      <c r="L1730" s="12" t="str">
        <f t="shared" ref="L1730:L1793" si="885">IMDIV(COMPLEX($C$113,0),COMPLEX(1,2*PI()*B1730*$C$111*$C$112))</f>
        <v>0.0331795932023129-0.0690989692964996i</v>
      </c>
      <c r="M1730" s="12" t="str">
        <f t="shared" ref="M1730:M1793" si="886">IMSUM(K1730,L1730)</f>
        <v>0.680894013946386-1.67387498822307i</v>
      </c>
      <c r="N1730" s="12" t="str">
        <f t="shared" ref="N1730:N1793" si="887">COMPLEX(0,-2*PI()*B1730*$C$41)</f>
        <v>-2.01061929829747i</v>
      </c>
      <c r="O1730" s="12" t="str">
        <f t="shared" ref="O1730:O1793" si="888">IMEXP(N1730)</f>
        <v>-0.425779291565075-0.904827052466019i</v>
      </c>
      <c r="P1730" s="12" t="str">
        <f t="shared" ref="P1730:P1793" si="889">IMSUB(COMPLEX(1,0),O1730)</f>
        <v>1.42577929156508+0.904827052466019i</v>
      </c>
      <c r="Q1730" s="12" t="str">
        <f t="shared" ref="Q1730:Q1793" si="890">IMSUM(COMPLEX(0,2*PI()*B1730*$C$41),O1730,COMPLEX(-1,0))</f>
        <v>-1.42577929156508+1.10579224583145i</v>
      </c>
      <c r="R1730" s="12" t="str">
        <f t="shared" ref="R1730:R1793" si="891">IMDIV(P1730,Q1730)</f>
        <v>-0.31708088581159-0.880537853737327i</v>
      </c>
      <c r="S1730" s="12" t="str">
        <f t="shared" ref="S1730:S1793" si="892">IMDIV(COMPLEX(0,2*PI()*B1730*$C$119),COMPLEX($C$120,0))</f>
        <v>0.205896901823939i</v>
      </c>
      <c r="T1730" s="12" t="str">
        <f t="shared" ref="T1730:T1793" si="893">IMPRODUCT(R1730,S1730)</f>
        <v>0.181300016023216-0.0652859720161966i</v>
      </c>
      <c r="U1730" s="12" t="str">
        <f t="shared" ref="U1730:U1793" si="894">IMDIV(COMPLEX(1,2*PI()*B1730*$C$16*10^-3*$C$15*10^-6),COMPLEX(0,2*PI()*B1730*$C$15*10^-6))</f>
        <v>0.001-0.0099471839432435i</v>
      </c>
      <c r="V1730" s="12" t="str">
        <f t="shared" ref="V1730:V1793" si="895">IMSUM(COMPLEX($C$18*10^-3,0),IMDIV(COMPLEX(1,0),COMPLEX(0,2*PI()*B1730*($C$17*1*10^-6))))</f>
        <v>0.0015-0.0030234601651196i</v>
      </c>
      <c r="W1730" s="12" t="str">
        <f t="shared" ref="W1730:W1793" si="896">IMDIV(IMPRODUCT(U1730,V1730),IMSUM(U1730,V1730))</f>
        <v>0.00092448406668267-0.00238123290687671i</v>
      </c>
      <c r="X1730" s="12" t="str">
        <f t="shared" ref="X1730:X1793" si="897">IMDIV(IMPRODUCT(COMPLEX($C$19,0),W1730),IMSUM(COMPLEX($C$19,0),W1730))</f>
        <v>0.00108460154382027-0.0022071832273318i</v>
      </c>
      <c r="Y1730" s="12" t="str">
        <f t="shared" ref="Y1730:Y1793" si="898">COMPLEX($C$13*10^-3,2*PI()*B1730*$C$12*0.000001)</f>
        <v>0.00029+0.15079644737231i</v>
      </c>
      <c r="Z1730" s="12" t="str">
        <f t="shared" ref="Z1730:Z1793" si="899">IMPRODUCT(COMPLEX($C$6,0),IMDIV(X1730,IMSUM(X1730,Y1730)))</f>
        <v>-0.177425594437111-0.0892332841014197i</v>
      </c>
      <c r="AA1730" s="12" t="str">
        <f t="shared" ref="AA1730:AA1793" si="900">IMDIV(COMPLEX($C$6,0),IMSUM(X1730,Y1730))</f>
        <v>0.747043761885839-80.7526249055534i</v>
      </c>
      <c r="AB1730" s="12" t="str">
        <f t="shared" ref="AB1730:AB1793" si="901">IMPRODUCT(COMPLEX($C$115,0),T1730)</f>
        <v>0.45255870147554-0.162965979641364i</v>
      </c>
      <c r="AC1730" s="12" t="str">
        <f t="shared" ref="AC1730:AC1793" si="902">IMSUM(COMPLEX(1,0),IMPRODUCT(AB1730,M1730))</f>
        <v>1.0353598335411-0.868489251117331i</v>
      </c>
      <c r="AD1730" s="12" t="str">
        <f t="shared" ref="AD1730:AD1793" si="903">IMDIV(AB1730,AC1730)</f>
        <v>0.334071158632849+0.122828051291725i</v>
      </c>
      <c r="AE1730" s="12" t="str">
        <f t="shared" ref="AE1730:AE1793" si="904">IMPRODUCT(AD1730,AA1730,X1730)</f>
        <v>-0.0483124235081894-0.0516031066223617i</v>
      </c>
      <c r="AF1730" s="12" t="str">
        <f t="shared" ref="AF1730:AF1793" si="905">IMSUB(D1730,H1730)</f>
        <v>-13.1323210139473-1.86733657929435i</v>
      </c>
      <c r="AG1730" s="12" t="str">
        <f t="shared" ref="AG1730:AG1793" si="906">IMSUM(COMPLEX(1,0),IMPRODUCT(AD1730,AA1730,COMPLEX($C$123,0)))</f>
        <v>1.0368090770507-0.0973250214279308i</v>
      </c>
      <c r="AH1730" s="12" t="str">
        <f t="shared" ref="AH1730:AH1793" si="907">IMDIV(IMPRODUCT(AE1730,AF1730),AG1730)</f>
        <v>0.445542363225928+0.782445442596516i</v>
      </c>
      <c r="AI1730" s="12">
        <f t="shared" ref="AI1730:AI1793" si="908">20*LOG10(IMABS(AH1730))</f>
        <v>-0.91124362544758641</v>
      </c>
      <c r="AJ1730" s="12">
        <f t="shared" ref="AJ1730:AJ1793" si="909">IMARGUMENT(AH1730)*180/PI()</f>
        <v>60.341822350670832</v>
      </c>
      <c r="AK1730" s="12"/>
      <c r="AL1730" s="12"/>
      <c r="AM1730" s="12"/>
      <c r="AN1730" s="12"/>
    </row>
    <row r="1731" spans="1:40" x14ac:dyDescent="0.35">
      <c r="A1731" s="12"/>
      <c r="B1731" s="12">
        <f t="shared" si="875"/>
        <v>160100</v>
      </c>
      <c r="C1731" s="29" t="str">
        <f t="shared" si="877"/>
        <v>-2.70240390724675E-06+0.0138640985409545i</v>
      </c>
      <c r="D1731" s="28" t="str">
        <f t="shared" si="878"/>
        <v>-5.3990817512938+0.106291422147318i</v>
      </c>
      <c r="E1731" s="12" t="str">
        <f t="shared" si="879"/>
        <v>4200</v>
      </c>
      <c r="F1731" s="12" t="str">
        <f t="shared" si="880"/>
        <v>0.704225352112676</v>
      </c>
      <c r="G1731" s="12" t="str">
        <f t="shared" si="876"/>
        <v>0.704225352112676</v>
      </c>
      <c r="H1731" s="12" t="str">
        <f t="shared" si="881"/>
        <v>7.73387199989419+1.97263637503925i</v>
      </c>
      <c r="I1731" s="12" t="str">
        <f t="shared" si="882"/>
        <v>628.711229799657i</v>
      </c>
      <c r="J1731" s="12" t="str">
        <f t="shared" si="883"/>
        <v>-337.10482796892+135.975652905134i</v>
      </c>
      <c r="K1731" s="12" t="str">
        <f t="shared" si="884"/>
        <v>0.647014599330425-1.60404999380906i</v>
      </c>
      <c r="L1731" s="12" t="str">
        <f t="shared" si="885"/>
        <v>0.0331459133566345-0.069071971532056i</v>
      </c>
      <c r="M1731" s="12" t="str">
        <f t="shared" si="886"/>
        <v>0.68016051268706-1.67312196534112i</v>
      </c>
      <c r="N1731" s="12" t="str">
        <f t="shared" si="887"/>
        <v>-2.0118759353589i</v>
      </c>
      <c r="O1731" s="12" t="str">
        <f t="shared" si="888"/>
        <v>-0.426915994292322-0.904291288146357i</v>
      </c>
      <c r="P1731" s="12" t="str">
        <f t="shared" si="889"/>
        <v>1.42691599429232+0.904291288146357i</v>
      </c>
      <c r="Q1731" s="12" t="str">
        <f t="shared" si="890"/>
        <v>-1.42691599429232+1.10758464721254i</v>
      </c>
      <c r="R1731" s="12" t="str">
        <f t="shared" si="891"/>
        <v>-0.317058858256574-0.879842132848698i</v>
      </c>
      <c r="S1731" s="12" t="str">
        <f t="shared" si="892"/>
        <v>0.20602558738758i</v>
      </c>
      <c r="T1731" s="12" t="str">
        <f t="shared" si="893"/>
        <v>0.181269992228494-0.0653222375087461i</v>
      </c>
      <c r="U1731" s="12" t="str">
        <f t="shared" si="894"/>
        <v>0.001-0.00994097083647068i</v>
      </c>
      <c r="V1731" s="12" t="str">
        <f t="shared" si="895"/>
        <v>0.0015-0.00302157168281783i</v>
      </c>
      <c r="W1731" s="12" t="str">
        <f t="shared" si="896"/>
        <v>0.000924469534359023-0.00237982091624325i</v>
      </c>
      <c r="X1731" s="12" t="str">
        <f t="shared" si="897"/>
        <v>0.00108436326446116-0.00220589623873772i</v>
      </c>
      <c r="Y1731" s="12" t="str">
        <f t="shared" si="898"/>
        <v>0.00029+0.150890695151918i</v>
      </c>
      <c r="Z1731" s="12" t="str">
        <f t="shared" si="899"/>
        <v>-0.177208594874096-0.0891544277113092i</v>
      </c>
      <c r="AA1731" s="12" t="str">
        <f t="shared" si="900"/>
        <v>0.745954845660087-80.7007500078715i</v>
      </c>
      <c r="AB1731" s="12" t="str">
        <f t="shared" si="901"/>
        <v>0.452483756476357-0.163056505084089i</v>
      </c>
      <c r="AC1731" s="12" t="str">
        <f t="shared" si="902"/>
        <v>1.03494816353958-0.867965108015609i</v>
      </c>
      <c r="AD1731" s="12" t="str">
        <f t="shared" si="903"/>
        <v>0.334245490312382+0.122766455842664i</v>
      </c>
      <c r="AE1731" s="12" t="str">
        <f t="shared" si="904"/>
        <v>-0.0482860005684621-0.0515547365414377i</v>
      </c>
      <c r="AF1731" s="12" t="str">
        <f t="shared" si="905"/>
        <v>-13.132953751188-1.86634495289193i</v>
      </c>
      <c r="AG1731" s="12" t="str">
        <f t="shared" si="906"/>
        <v>1.03676717112173-0.0973138663508622i</v>
      </c>
      <c r="AH1731" s="12" t="str">
        <f t="shared" si="907"/>
        <v>0.445461551036073+0.781789694473721i</v>
      </c>
      <c r="AI1731" s="12">
        <f t="shared" si="908"/>
        <v>-0.91712807182085754</v>
      </c>
      <c r="AJ1731" s="12">
        <f t="shared" si="909"/>
        <v>60.325632286967689</v>
      </c>
      <c r="AK1731" s="12"/>
      <c r="AL1731" s="12"/>
      <c r="AM1731" s="12"/>
      <c r="AN1731" s="12"/>
    </row>
    <row r="1732" spans="1:40" x14ac:dyDescent="0.35">
      <c r="A1732" s="12"/>
      <c r="B1732" s="12">
        <f t="shared" si="875"/>
        <v>160200</v>
      </c>
      <c r="C1732" s="29" t="str">
        <f t="shared" si="877"/>
        <v>-2.69903117271765E-06+0.0138554442978282i</v>
      </c>
      <c r="D1732" s="28" t="str">
        <f t="shared" si="878"/>
        <v>-5.39908172543618+0.106225072950016i</v>
      </c>
      <c r="E1732" s="12" t="str">
        <f t="shared" si="879"/>
        <v>4200</v>
      </c>
      <c r="F1732" s="12" t="str">
        <f t="shared" si="880"/>
        <v>0.704225352112676</v>
      </c>
      <c r="G1732" s="12" t="str">
        <f t="shared" si="876"/>
        <v>0.704225352112676</v>
      </c>
      <c r="H1732" s="12" t="str">
        <f t="shared" si="881"/>
        <v>7.7345036902693+1.97157934137688i</v>
      </c>
      <c r="I1732" s="12" t="str">
        <f t="shared" si="882"/>
        <v>629.103928881356i</v>
      </c>
      <c r="J1732" s="12" t="str">
        <f t="shared" si="883"/>
        <v>-337.527326931735+136.060584605887i</v>
      </c>
      <c r="K1732" s="12" t="str">
        <f t="shared" si="884"/>
        <v>0.646315852673239-1.60332445092967i</v>
      </c>
      <c r="L1732" s="12" t="str">
        <f t="shared" si="885"/>
        <v>0.0331122808375607-0.0690449847760082i</v>
      </c>
      <c r="M1732" s="12" t="str">
        <f t="shared" si="886"/>
        <v>0.6794281335108-1.67236943570568i</v>
      </c>
      <c r="N1732" s="12" t="str">
        <f t="shared" si="887"/>
        <v>-2.01313257242034i</v>
      </c>
      <c r="O1732" s="12" t="str">
        <f t="shared" si="888"/>
        <v>-0.428052022860951-0.903754095827315i</v>
      </c>
      <c r="P1732" s="12" t="str">
        <f t="shared" si="889"/>
        <v>1.42805202286095+0.903754095827315i</v>
      </c>
      <c r="Q1732" s="12" t="str">
        <f t="shared" si="890"/>
        <v>-1.42805202286095+1.10937847659303i</v>
      </c>
      <c r="R1732" s="12" t="str">
        <f t="shared" si="891"/>
        <v>-0.317036812405115-0.879147182104764i</v>
      </c>
      <c r="S1732" s="12" t="str">
        <f t="shared" si="892"/>
        <v>0.206154272951219i</v>
      </c>
      <c r="T1732" s="12" t="str">
        <f t="shared" si="893"/>
        <v>0.181239948143921-0.0653584935601485i</v>
      </c>
      <c r="U1732" s="12" t="str">
        <f t="shared" si="894"/>
        <v>0.001-0.00993476548638547i</v>
      </c>
      <c r="V1732" s="12" t="str">
        <f t="shared" si="895"/>
        <v>0.0015-0.00301968555817188i</v>
      </c>
      <c r="W1732" s="12" t="str">
        <f t="shared" si="896"/>
        <v>0.000924454994258373-0.0023784107286934i</v>
      </c>
      <c r="X1732" s="12" t="str">
        <f t="shared" si="897"/>
        <v>0.00108412539385787-0.00220461086088204i</v>
      </c>
      <c r="Y1732" s="12" t="str">
        <f t="shared" si="898"/>
        <v>0.00029+0.150984942931525i</v>
      </c>
      <c r="Z1732" s="12" t="str">
        <f t="shared" si="899"/>
        <v>-0.176992004030207-0.0890757114807995i</v>
      </c>
      <c r="AA1732" s="12" t="str">
        <f t="shared" si="900"/>
        <v>0.744868346763706-80.6489425752347i</v>
      </c>
      <c r="AB1732" s="12" t="str">
        <f t="shared" si="901"/>
        <v>0.452408760829916-0.163147006959948i</v>
      </c>
      <c r="AC1732" s="12" t="str">
        <f t="shared" si="902"/>
        <v>1.03453717198792-0.867441250484103i</v>
      </c>
      <c r="AD1732" s="12" t="str">
        <f t="shared" si="903"/>
        <v>0.334419783459917+0.122704637038047i</v>
      </c>
      <c r="AE1732" s="12" t="str">
        <f t="shared" si="904"/>
        <v>-0.0482596248157613-0.0515064197581101i</v>
      </c>
      <c r="AF1732" s="12" t="str">
        <f t="shared" si="905"/>
        <v>-13.1335854157055-1.86535426842686i</v>
      </c>
      <c r="AG1732" s="12" t="str">
        <f t="shared" si="906"/>
        <v>1.03672525453349-0.0973027152659848i</v>
      </c>
      <c r="AH1732" s="12" t="str">
        <f t="shared" si="907"/>
        <v>0.445380932674571+0.781134665166828i</v>
      </c>
      <c r="AI1732" s="12">
        <f t="shared" si="908"/>
        <v>-0.92300885314030756</v>
      </c>
      <c r="AJ1732" s="12">
        <f t="shared" si="909"/>
        <v>60.309432223222004</v>
      </c>
      <c r="AK1732" s="12"/>
      <c r="AL1732" s="12"/>
      <c r="AM1732" s="12"/>
      <c r="AN1732" s="12"/>
    </row>
    <row r="1733" spans="1:40" x14ac:dyDescent="0.35">
      <c r="A1733" s="12"/>
      <c r="B1733" s="12">
        <f t="shared" si="875"/>
        <v>160300</v>
      </c>
      <c r="C1733" s="29" t="str">
        <f t="shared" si="877"/>
        <v>-2.69566474826132E-06+0.013846800852259i</v>
      </c>
      <c r="D1733" s="28" t="str">
        <f t="shared" si="878"/>
        <v>-5.39908169962692+0.106158806533986i</v>
      </c>
      <c r="E1733" s="12" t="str">
        <f t="shared" si="879"/>
        <v>4200</v>
      </c>
      <c r="F1733" s="12" t="str">
        <f t="shared" si="880"/>
        <v>0.704225352112676</v>
      </c>
      <c r="G1733" s="12" t="str">
        <f t="shared" si="876"/>
        <v>0.704225352112676</v>
      </c>
      <c r="H1733" s="12" t="str">
        <f t="shared" si="881"/>
        <v>7.73513431022998+1.97052333132041i</v>
      </c>
      <c r="I1733" s="12" t="str">
        <f t="shared" si="882"/>
        <v>629.496627963055i</v>
      </c>
      <c r="J1733" s="12" t="str">
        <f t="shared" si="883"/>
        <v>-337.950089709075+136.14551630664i</v>
      </c>
      <c r="K1733" s="12" t="str">
        <f t="shared" si="884"/>
        <v>0.645618178706342-1.60259939020097i</v>
      </c>
      <c r="L1733" s="12" t="str">
        <f t="shared" si="885"/>
        <v>0.0330786955650354-0.069018009046123i</v>
      </c>
      <c r="M1733" s="12" t="str">
        <f t="shared" si="886"/>
        <v>0.678696874271377-1.67161739924709i</v>
      </c>
      <c r="N1733" s="12" t="str">
        <f t="shared" si="887"/>
        <v>-2.01438920948178i</v>
      </c>
      <c r="O1733" s="12" t="str">
        <f t="shared" si="888"/>
        <v>-0.429187375477008-0.903215476357197i</v>
      </c>
      <c r="P1733" s="12" t="str">
        <f t="shared" si="889"/>
        <v>1.42918737547701+0.903215476357197i</v>
      </c>
      <c r="Q1733" s="12" t="str">
        <f t="shared" si="890"/>
        <v>-1.42918737547701+1.11117373312458i</v>
      </c>
      <c r="R1733" s="12" t="str">
        <f t="shared" si="891"/>
        <v>-0.317014748247677-0.878453000051226i</v>
      </c>
      <c r="S1733" s="12" t="str">
        <f t="shared" si="892"/>
        <v>0.206282958514858i</v>
      </c>
      <c r="T1733" s="12" t="str">
        <f t="shared" si="893"/>
        <v>0.18120988376682-0.0653947401613737i</v>
      </c>
      <c r="U1733" s="12" t="str">
        <f t="shared" si="894"/>
        <v>0.001-0.0099285678784713i</v>
      </c>
      <c r="V1733" s="12" t="str">
        <f t="shared" si="895"/>
        <v>0.0015-0.0030178017867694i</v>
      </c>
      <c r="W1733" s="12" t="str">
        <f t="shared" si="896"/>
        <v>0.000924440446382967-0.00237700234084095i</v>
      </c>
      <c r="X1733" s="12" t="str">
        <f t="shared" si="897"/>
        <v>0.00108388793098646-0.00220332709082553i</v>
      </c>
      <c r="Y1733" s="12" t="str">
        <f t="shared" si="898"/>
        <v>0.00029+0.151079190711133i</v>
      </c>
      <c r="Z1733" s="12" t="str">
        <f t="shared" si="899"/>
        <v>-0.176775820876544-0.0889971350387704i</v>
      </c>
      <c r="AA1733" s="12" t="str">
        <f t="shared" si="900"/>
        <v>0.743784257960816-80.597202474586i</v>
      </c>
      <c r="AB1733" s="12" t="str">
        <f t="shared" si="901"/>
        <v>0.452333714529535-0.163237485246399i</v>
      </c>
      <c r="AC1733" s="12" t="str">
        <f t="shared" si="902"/>
        <v>1.03412685763154-0.866917678474288i</v>
      </c>
      <c r="AD1733" s="12" t="str">
        <f t="shared" si="903"/>
        <v>0.334594037810756+0.122642594869177i</v>
      </c>
      <c r="AE1733" s="12" t="str">
        <f t="shared" si="904"/>
        <v>-0.0482332961173165-0.0514581561486395i</v>
      </c>
      <c r="AF1733" s="12" t="str">
        <f t="shared" si="905"/>
        <v>-13.1342160098569-1.86436452478642i</v>
      </c>
      <c r="AG1733" s="12" t="str">
        <f t="shared" si="906"/>
        <v>1.0366833273003-0.0972915680865091i</v>
      </c>
      <c r="AH1733" s="12" t="str">
        <f t="shared" si="907"/>
        <v>0.445300507573869+0.780480352933295i</v>
      </c>
      <c r="AI1733" s="12">
        <f t="shared" si="908"/>
        <v>-0.92888597673045747</v>
      </c>
      <c r="AJ1733" s="12">
        <f t="shared" si="909"/>
        <v>60.293222157033</v>
      </c>
      <c r="AK1733" s="12"/>
      <c r="AL1733" s="12"/>
      <c r="AM1733" s="12"/>
      <c r="AN1733" s="12"/>
    </row>
    <row r="1734" spans="1:40" x14ac:dyDescent="0.35">
      <c r="A1734" s="12"/>
      <c r="B1734" s="12">
        <f t="shared" si="875"/>
        <v>160400</v>
      </c>
      <c r="C1734" s="29" t="str">
        <f t="shared" si="877"/>
        <v>-2.69230461814692E-06+0.0138381681840522i</v>
      </c>
      <c r="D1734" s="28" t="str">
        <f t="shared" si="878"/>
        <v>-5.39908167386592+0.1060926227444i</v>
      </c>
      <c r="E1734" s="12" t="str">
        <f t="shared" si="879"/>
        <v>4200</v>
      </c>
      <c r="F1734" s="12" t="str">
        <f t="shared" si="880"/>
        <v>0.704225352112676</v>
      </c>
      <c r="G1734" s="12" t="str">
        <f t="shared" si="876"/>
        <v>0.704225352112676</v>
      </c>
      <c r="H1734" s="12" t="str">
        <f t="shared" si="881"/>
        <v>7.73576386212729+1.96946834360338i</v>
      </c>
      <c r="I1734" s="12" t="str">
        <f t="shared" si="882"/>
        <v>629.889327044753i</v>
      </c>
      <c r="J1734" s="12" t="str">
        <f t="shared" si="883"/>
        <v>-338.37311630094+136.230448007393i</v>
      </c>
      <c r="K1734" s="12" t="str">
        <f t="shared" si="884"/>
        <v>0.644921575368132-1.60187481153394i</v>
      </c>
      <c r="L1734" s="12" t="str">
        <f t="shared" si="885"/>
        <v>0.0330451574591473-0.0689910443600531i</v>
      </c>
      <c r="M1734" s="12" t="str">
        <f t="shared" si="886"/>
        <v>0.677966732827279-1.67086585589399i</v>
      </c>
      <c r="N1734" s="12" t="str">
        <f t="shared" si="887"/>
        <v>-2.01564584654321i</v>
      </c>
      <c r="O1734" s="12" t="str">
        <f t="shared" si="888"/>
        <v>-0.430322050347608-0.90267543058656i</v>
      </c>
      <c r="P1734" s="12" t="str">
        <f t="shared" si="889"/>
        <v>1.43032205034761+0.90267543058656i</v>
      </c>
      <c r="Q1734" s="12" t="str">
        <f t="shared" si="890"/>
        <v>-1.43032205034761+1.11297041595665i</v>
      </c>
      <c r="R1734" s="12" t="str">
        <f t="shared" si="891"/>
        <v>-0.316992665774688-0.877759585237398i</v>
      </c>
      <c r="S1734" s="12" t="str">
        <f t="shared" si="892"/>
        <v>0.2064116440785i</v>
      </c>
      <c r="T1734" s="12" t="str">
        <f t="shared" si="893"/>
        <v>0.181179799094514-0.0654309773033798i</v>
      </c>
      <c r="U1734" s="12" t="str">
        <f t="shared" si="894"/>
        <v>0.001-0.0099223779982478i</v>
      </c>
      <c r="V1734" s="12" t="str">
        <f t="shared" si="895"/>
        <v>0.0015-0.00301592036420907i</v>
      </c>
      <c r="W1734" s="12" t="str">
        <f t="shared" si="896"/>
        <v>0.000924425890735077-0.00237559574930816i</v>
      </c>
      <c r="X1734" s="12" t="str">
        <f t="shared" si="897"/>
        <v>0.00108365087482617-0.00220204492563603i</v>
      </c>
      <c r="Y1734" s="12" t="str">
        <f t="shared" si="898"/>
        <v>0.00029+0.151173438490741i</v>
      </c>
      <c r="Z1734" s="12" t="str">
        <f t="shared" si="899"/>
        <v>-0.176560044387449-0.0889186980153821i</v>
      </c>
      <c r="AA1734" s="12" t="str">
        <f t="shared" si="900"/>
        <v>0.742702572042727-80.5455295732215i</v>
      </c>
      <c r="AB1734" s="12" t="str">
        <f t="shared" si="901"/>
        <v>0.452258617568532-0.163327939920873i</v>
      </c>
      <c r="AC1734" s="12" t="str">
        <f t="shared" si="902"/>
        <v>1.03371721921863-0.866394391936642i</v>
      </c>
      <c r="AD1734" s="12" t="str">
        <f t="shared" si="903"/>
        <v>0.334768253100099+0.122580329327647i</v>
      </c>
      <c r="AE1734" s="12" t="str">
        <f t="shared" si="904"/>
        <v>-0.0482070143407512-0.0514099455896622i</v>
      </c>
      <c r="AF1734" s="12" t="str">
        <f t="shared" si="905"/>
        <v>-13.1348455359932-1.86337572085898i</v>
      </c>
      <c r="AG1734" s="12" t="str">
        <f t="shared" si="906"/>
        <v>1.03664138943653-0.097280424725842i</v>
      </c>
      <c r="AH1734" s="12" t="str">
        <f t="shared" si="907"/>
        <v>0.445220275167545+0.779826756035612i</v>
      </c>
      <c r="AI1734" s="12">
        <f t="shared" si="908"/>
        <v>-0.93475944990317306</v>
      </c>
      <c r="AJ1734" s="12">
        <f t="shared" si="909"/>
        <v>60.277002086010995</v>
      </c>
      <c r="AK1734" s="12"/>
      <c r="AL1734" s="12"/>
      <c r="AM1734" s="12"/>
      <c r="AN1734" s="12"/>
    </row>
    <row r="1735" spans="1:40" x14ac:dyDescent="0.35">
      <c r="A1735" s="12"/>
      <c r="B1735" s="12">
        <f t="shared" si="875"/>
        <v>160500</v>
      </c>
      <c r="C1735" s="29" t="str">
        <f t="shared" si="877"/>
        <v>-2.68895076669245E-06+0.0138295462730632i</v>
      </c>
      <c r="D1735" s="28" t="str">
        <f t="shared" si="878"/>
        <v>-5.39908164815307+0.106026521426818i</v>
      </c>
      <c r="E1735" s="12" t="str">
        <f t="shared" si="879"/>
        <v>4200</v>
      </c>
      <c r="F1735" s="12" t="str">
        <f t="shared" si="880"/>
        <v>0.704225352112676</v>
      </c>
      <c r="G1735" s="12" t="str">
        <f t="shared" si="876"/>
        <v>0.704225352112676</v>
      </c>
      <c r="H1735" s="12" t="str">
        <f t="shared" si="881"/>
        <v>7.73639234830604+1.96841437696074i</v>
      </c>
      <c r="I1735" s="12" t="str">
        <f t="shared" si="882"/>
        <v>630.282026126452i</v>
      </c>
      <c r="J1735" s="12" t="str">
        <f t="shared" si="883"/>
        <v>-338.796406707331+136.315379708145i</v>
      </c>
      <c r="K1735" s="12" t="str">
        <f t="shared" si="884"/>
        <v>0.644226040601572-1.60115071483796i</v>
      </c>
      <c r="L1735" s="12" t="str">
        <f t="shared" si="885"/>
        <v>0.033011666440131-0.0689640907353388i</v>
      </c>
      <c r="M1735" s="12" t="str">
        <f t="shared" si="886"/>
        <v>0.677237707041703-1.6701148055733i</v>
      </c>
      <c r="N1735" s="12" t="str">
        <f t="shared" si="887"/>
        <v>-2.01690248360465i</v>
      </c>
      <c r="O1735" s="12" t="str">
        <f t="shared" si="888"/>
        <v>-0.431456045680962-0.902133959368202i</v>
      </c>
      <c r="P1735" s="12" t="str">
        <f t="shared" si="889"/>
        <v>1.43145604568096+0.902133959368202i</v>
      </c>
      <c r="Q1735" s="12" t="str">
        <f t="shared" si="890"/>
        <v>-1.43145604568096+1.11476852423645i</v>
      </c>
      <c r="R1735" s="12" t="str">
        <f t="shared" si="891"/>
        <v>-0.316970564976589-0.877066936216194i</v>
      </c>
      <c r="S1735" s="12" t="str">
        <f t="shared" si="892"/>
        <v>0.206540329642139i</v>
      </c>
      <c r="T1735" s="12" t="str">
        <f t="shared" si="893"/>
        <v>0.181149694124314-0.0654672049771197i</v>
      </c>
      <c r="U1735" s="12" t="str">
        <f t="shared" si="894"/>
        <v>0.001-0.00991619583127077i</v>
      </c>
      <c r="V1735" s="12" t="str">
        <f t="shared" si="895"/>
        <v>0.0015-0.00301404128610053i</v>
      </c>
      <c r="W1735" s="12" t="str">
        <f t="shared" si="896"/>
        <v>0.000924411327316977-0.0023741909507257i</v>
      </c>
      <c r="X1735" s="12" t="str">
        <f t="shared" si="897"/>
        <v>0.00108341422435935-0.00220076436238842i</v>
      </c>
      <c r="Y1735" s="12" t="str">
        <f t="shared" si="898"/>
        <v>0.00029+0.151267686270349i</v>
      </c>
      <c r="Z1735" s="12" t="str">
        <f t="shared" si="899"/>
        <v>-0.176344673540492-0.0888404000420664i</v>
      </c>
      <c r="AA1735" s="12" t="str">
        <f t="shared" si="900"/>
        <v>0.741623281827806-80.4939237387903i</v>
      </c>
      <c r="AB1735" s="12" t="str">
        <f t="shared" si="901"/>
        <v>0.452183469940195-0.163418370960786i</v>
      </c>
      <c r="AC1735" s="12" t="str">
        <f t="shared" si="902"/>
        <v>1.03330825550018-0.865871390820602i</v>
      </c>
      <c r="AD1735" s="12" t="str">
        <f t="shared" si="903"/>
        <v>0.334942429063035+0.122517840405305i</v>
      </c>
      <c r="AE1735" s="12" t="str">
        <f t="shared" si="904"/>
        <v>-0.0481807793540832-0.0513617879581812i</v>
      </c>
      <c r="AF1735" s="12" t="str">
        <f t="shared" si="905"/>
        <v>-13.1354739964591-1.86238785553392i</v>
      </c>
      <c r="AG1735" s="12" t="str">
        <f t="shared" si="906"/>
        <v>1.0365994409566-0.0972692850975846i</v>
      </c>
      <c r="AH1735" s="12" t="str">
        <f t="shared" si="907"/>
        <v>0.445140234890341+0.779173872741177i</v>
      </c>
      <c r="AI1735" s="12">
        <f t="shared" si="908"/>
        <v>-0.94062927995841861</v>
      </c>
      <c r="AJ1735" s="12">
        <f t="shared" si="909"/>
        <v>60.260772007771877</v>
      </c>
      <c r="AK1735" s="12"/>
      <c r="AL1735" s="12"/>
      <c r="AM1735" s="12"/>
      <c r="AN1735" s="12"/>
    </row>
    <row r="1736" spans="1:40" x14ac:dyDescent="0.35">
      <c r="A1736" s="12"/>
      <c r="B1736" s="12">
        <f t="shared" si="875"/>
        <v>160600</v>
      </c>
      <c r="C1736" s="29" t="str">
        <f t="shared" si="877"/>
        <v>-2.68560317826479E-06+0.0138209350991975i</v>
      </c>
      <c r="D1736" s="28" t="str">
        <f t="shared" si="878"/>
        <v>-5.39908162248822+0.105960502427181i</v>
      </c>
      <c r="E1736" s="12" t="str">
        <f t="shared" si="879"/>
        <v>4200</v>
      </c>
      <c r="F1736" s="12" t="str">
        <f t="shared" si="880"/>
        <v>0.704225352112676</v>
      </c>
      <c r="G1736" s="12" t="str">
        <f t="shared" si="876"/>
        <v>0.704225352112676</v>
      </c>
      <c r="H1736" s="12" t="str">
        <f t="shared" si="881"/>
        <v>7.73701977110473+1.96736143012889i</v>
      </c>
      <c r="I1736" s="12" t="str">
        <f t="shared" si="882"/>
        <v>630.674725208151i</v>
      </c>
      <c r="J1736" s="12" t="str">
        <f t="shared" si="883"/>
        <v>-339.219960928248+136.400311408898i</v>
      </c>
      <c r="K1736" s="12" t="str">
        <f t="shared" si="884"/>
        <v>0.643531572354193-1.60042710002085i</v>
      </c>
      <c r="L1736" s="12" t="str">
        <f t="shared" si="885"/>
        <v>0.0329782224283647-0.0689371481894066i</v>
      </c>
      <c r="M1736" s="12" t="str">
        <f t="shared" si="886"/>
        <v>0.676509794782558-1.66936424821026i</v>
      </c>
      <c r="N1736" s="12" t="str">
        <f t="shared" si="887"/>
        <v>-2.01815912066608i</v>
      </c>
      <c r="O1736" s="12" t="str">
        <f t="shared" si="888"/>
        <v>-0.432589359686318-0.901591063557188i</v>
      </c>
      <c r="P1736" s="12" t="str">
        <f t="shared" si="889"/>
        <v>1.43258935968632+0.901591063557188i</v>
      </c>
      <c r="Q1736" s="12" t="str">
        <f t="shared" si="890"/>
        <v>-1.43258935968632+1.11656805710889i</v>
      </c>
      <c r="R1736" s="12" t="str">
        <f t="shared" si="891"/>
        <v>-0.316948445843815-0.87637505154415i</v>
      </c>
      <c r="S1736" s="12" t="str">
        <f t="shared" si="892"/>
        <v>0.20666901520578i</v>
      </c>
      <c r="T1736" s="12" t="str">
        <f t="shared" si="893"/>
        <v>0.181119568853544-0.0655034231735437i</v>
      </c>
      <c r="U1736" s="12" t="str">
        <f t="shared" si="894"/>
        <v>0.001-0.00991002136313173i</v>
      </c>
      <c r="V1736" s="12" t="str">
        <f t="shared" si="895"/>
        <v>0.0015-0.00301216454806435i</v>
      </c>
      <c r="W1736" s="12" t="str">
        <f t="shared" si="896"/>
        <v>0.000924396756130924-0.0023727879417326i</v>
      </c>
      <c r="X1736" s="12" t="str">
        <f t="shared" si="897"/>
        <v>0.00108317797857151-0.00219948539816459i</v>
      </c>
      <c r="Y1736" s="12" t="str">
        <f t="shared" si="898"/>
        <v>0.00029+0.151361934049956i</v>
      </c>
      <c r="Z1736" s="12" t="str">
        <f t="shared" si="899"/>
        <v>-0.17612970731646-0.0887622407515254i</v>
      </c>
      <c r="AA1736" s="12" t="str">
        <f t="shared" si="900"/>
        <v>0.740546380161382-80.442384839293i</v>
      </c>
      <c r="AB1736" s="12" t="str">
        <f t="shared" si="901"/>
        <v>0.452108271637843-0.163508778343548i</v>
      </c>
      <c r="AC1736" s="12" t="str">
        <f t="shared" si="902"/>
        <v>1.03289996522996-0.865348675074688i</v>
      </c>
      <c r="AD1736" s="12" t="str">
        <f t="shared" si="903"/>
        <v>0.335116565434561+0.122455128094297i</v>
      </c>
      <c r="AE1736" s="12" t="str">
        <f t="shared" si="904"/>
        <v>-0.0481545910257216-0.051313683131575i</v>
      </c>
      <c r="AF1736" s="12" t="str">
        <f t="shared" si="905"/>
        <v>-13.136101393593-1.86140092770171i</v>
      </c>
      <c r="AG1736" s="12" t="str">
        <f t="shared" si="906"/>
        <v>1.036557481875-0.0972581491155372i</v>
      </c>
      <c r="AH1736" s="12" t="str">
        <f t="shared" si="907"/>
        <v>0.445060386178096+0.778521701322387i</v>
      </c>
      <c r="AI1736" s="12">
        <f t="shared" si="908"/>
        <v>-0.94649547418368529</v>
      </c>
      <c r="AJ1736" s="12">
        <f t="shared" si="909"/>
        <v>60.244531919944095</v>
      </c>
      <c r="AK1736" s="12"/>
      <c r="AL1736" s="12"/>
      <c r="AM1736" s="12"/>
      <c r="AN1736" s="12"/>
    </row>
    <row r="1737" spans="1:40" x14ac:dyDescent="0.35">
      <c r="A1737" s="12"/>
      <c r="B1737" s="12">
        <f t="shared" si="875"/>
        <v>160700</v>
      </c>
      <c r="C1737" s="29" t="str">
        <f t="shared" si="877"/>
        <v>-2.68226183727942E-06+0.0138123346424107i</v>
      </c>
      <c r="D1737" s="28" t="str">
        <f t="shared" si="878"/>
        <v>-5.39908159687127+0.105894565591815i</v>
      </c>
      <c r="E1737" s="12" t="str">
        <f t="shared" si="879"/>
        <v>4200</v>
      </c>
      <c r="F1737" s="12" t="str">
        <f t="shared" si="880"/>
        <v>0.704225352112676</v>
      </c>
      <c r="G1737" s="12" t="str">
        <f t="shared" si="876"/>
        <v>0.704225352112676</v>
      </c>
      <c r="H1737" s="12" t="str">
        <f t="shared" si="881"/>
        <v>7.73764613285575+1.96630950184565i</v>
      </c>
      <c r="I1737" s="12" t="str">
        <f t="shared" si="882"/>
        <v>631.06742428985i</v>
      </c>
      <c r="J1737" s="12" t="str">
        <f t="shared" si="883"/>
        <v>-339.64377896369+136.485243109651i</v>
      </c>
      <c r="K1737" s="12" t="str">
        <f t="shared" si="884"/>
        <v>0.642838168578063-1.59970396698888i</v>
      </c>
      <c r="L1737" s="12" t="str">
        <f t="shared" si="885"/>
        <v>0.0329448253443716-0.068910216739571i</v>
      </c>
      <c r="M1737" s="12" t="str">
        <f t="shared" si="886"/>
        <v>0.675782993922435-1.66861418372845i</v>
      </c>
      <c r="N1737" s="12" t="str">
        <f t="shared" si="887"/>
        <v>-2.01941575772752i</v>
      </c>
      <c r="O1737" s="12" t="str">
        <f t="shared" si="888"/>
        <v>-0.433721990574037-0.901046744010817i</v>
      </c>
      <c r="P1737" s="12" t="str">
        <f t="shared" si="889"/>
        <v>1.43372199057404+0.901046744010817i</v>
      </c>
      <c r="Q1737" s="12" t="str">
        <f t="shared" si="890"/>
        <v>-1.43372199057404+1.1183690137167i</v>
      </c>
      <c r="R1737" s="12" t="str">
        <f t="shared" si="891"/>
        <v>-0.316926308366771-0.875683929781366i</v>
      </c>
      <c r="S1737" s="12" t="str">
        <f t="shared" si="892"/>
        <v>0.206797700769419i</v>
      </c>
      <c r="T1737" s="12" t="str">
        <f t="shared" si="893"/>
        <v>0.181089423279516-0.0655396318835881i</v>
      </c>
      <c r="U1737" s="12" t="str">
        <f t="shared" si="894"/>
        <v>0.001-0.00990385457945832i</v>
      </c>
      <c r="V1737" s="12" t="str">
        <f t="shared" si="895"/>
        <v>0.0015-0.00301029014573201i</v>
      </c>
      <c r="W1737" s="12" t="str">
        <f t="shared" si="896"/>
        <v>0.000924382177179203-0.00237138671897631i</v>
      </c>
      <c r="X1737" s="12" t="str">
        <f t="shared" si="897"/>
        <v>0.00108294213645126-0.00219820803005343i</v>
      </c>
      <c r="Y1737" s="12" t="str">
        <f t="shared" si="898"/>
        <v>0.00029+0.151456181829564i</v>
      </c>
      <c r="Z1737" s="12" t="str">
        <f t="shared" si="899"/>
        <v>-0.175915144699332-0.0886842197777183i</v>
      </c>
      <c r="AA1737" s="12" t="str">
        <f t="shared" si="900"/>
        <v>0.739471859915514-80.3909127430759i</v>
      </c>
      <c r="AB1737" s="12" t="str">
        <f t="shared" si="901"/>
        <v>0.452033022654768-0.163599162046535i</v>
      </c>
      <c r="AC1737" s="12" t="str">
        <f t="shared" si="902"/>
        <v>1.03249234716451-0.864826244646399i</v>
      </c>
      <c r="AD1737" s="12" t="str">
        <f t="shared" si="903"/>
        <v>0.335290661949559+0.122392192387042i</v>
      </c>
      <c r="AE1737" s="12" t="str">
        <f t="shared" si="904"/>
        <v>-0.0481284492244621-0.0512656309875862i</v>
      </c>
      <c r="AF1737" s="12" t="str">
        <f t="shared" si="905"/>
        <v>-13.136727729727-1.86041493625383i</v>
      </c>
      <c r="AG1737" s="12" t="str">
        <f t="shared" si="906"/>
        <v>1.03651551220625-0.0972470166936859i</v>
      </c>
      <c r="AH1737" s="12" t="str">
        <f t="shared" si="907"/>
        <v>0.44498072846776+0.77787024005651i</v>
      </c>
      <c r="AI1737" s="12">
        <f t="shared" si="908"/>
        <v>-0.95235803985488432</v>
      </c>
      <c r="AJ1737" s="12">
        <f t="shared" si="909"/>
        <v>60.228281820164</v>
      </c>
      <c r="AK1737" s="12"/>
      <c r="AL1737" s="12"/>
      <c r="AM1737" s="12"/>
      <c r="AN1737" s="12"/>
    </row>
    <row r="1738" spans="1:40" x14ac:dyDescent="0.35">
      <c r="A1738" s="12"/>
      <c r="B1738" s="12">
        <f t="shared" si="875"/>
        <v>160800</v>
      </c>
      <c r="C1738" s="29" t="str">
        <f t="shared" si="877"/>
        <v>-2.67892672820022E-06+0.0138037448827081i</v>
      </c>
      <c r="D1738" s="28" t="str">
        <f t="shared" si="878"/>
        <v>-5.3990815713021+0.105828710767429i</v>
      </c>
      <c r="E1738" s="12" t="str">
        <f t="shared" si="879"/>
        <v>4200</v>
      </c>
      <c r="F1738" s="12" t="str">
        <f t="shared" si="880"/>
        <v>0.704225352112676</v>
      </c>
      <c r="G1738" s="12" t="str">
        <f t="shared" si="876"/>
        <v>0.704225352112676</v>
      </c>
      <c r="H1738" s="12" t="str">
        <f t="shared" si="881"/>
        <v>7.73827143588523+1.96525859085028i</v>
      </c>
      <c r="I1738" s="12" t="str">
        <f t="shared" si="882"/>
        <v>631.460123371548i</v>
      </c>
      <c r="J1738" s="12" t="str">
        <f t="shared" si="883"/>
        <v>-340.067860813659+136.570174810404i</v>
      </c>
      <c r="K1738" s="12" t="str">
        <f t="shared" si="884"/>
        <v>0.642145827229779-1.59898131564677i</v>
      </c>
      <c r="L1738" s="12" t="str">
        <f t="shared" si="885"/>
        <v>0.0329114751088189-0.0688832964030342i</v>
      </c>
      <c r="M1738" s="12" t="str">
        <f t="shared" si="886"/>
        <v>0.675057302338598-1.6678646120498i</v>
      </c>
      <c r="N1738" s="12" t="str">
        <f t="shared" si="887"/>
        <v>-2.02067239478895i</v>
      </c>
      <c r="O1738" s="12" t="str">
        <f t="shared" si="888"/>
        <v>-0.434853936555524-0.900501001588651i</v>
      </c>
      <c r="P1738" s="12" t="str">
        <f t="shared" si="889"/>
        <v>1.43485393655552+0.900501001588651i</v>
      </c>
      <c r="Q1738" s="12" t="str">
        <f t="shared" si="890"/>
        <v>-1.43485393655552+1.1201713932003i</v>
      </c>
      <c r="R1738" s="12" t="str">
        <f t="shared" si="891"/>
        <v>-0.316904152535862-0.874993569491544i</v>
      </c>
      <c r="S1738" s="12" t="str">
        <f t="shared" si="892"/>
        <v>0.206926386333058i</v>
      </c>
      <c r="T1738" s="12" t="str">
        <f t="shared" si="893"/>
        <v>0.181059257399549-0.0655758310981861i</v>
      </c>
      <c r="U1738" s="12" t="str">
        <f t="shared" si="894"/>
        <v>0.001-0.00989769546591386i</v>
      </c>
      <c r="V1738" s="12" t="str">
        <f t="shared" si="895"/>
        <v>0.0015-0.00300841807474586i</v>
      </c>
      <c r="W1738" s="12" t="str">
        <f t="shared" si="896"/>
        <v>0.000924367590464073-0.00236998727911254i</v>
      </c>
      <c r="X1738" s="12" t="str">
        <f t="shared" si="897"/>
        <v>0.00108270669699031-0.0021969322551508i</v>
      </c>
      <c r="Y1738" s="12" t="str">
        <f t="shared" si="898"/>
        <v>0.00029+0.151550429609172i</v>
      </c>
      <c r="Z1738" s="12" t="str">
        <f t="shared" si="899"/>
        <v>-0.175700984676289-0.0886063367558654i</v>
      </c>
      <c r="AA1738" s="12" t="str">
        <f t="shared" si="900"/>
        <v>0.738399713989041-80.3395073188389i</v>
      </c>
      <c r="AB1738" s="12" t="str">
        <f t="shared" si="901"/>
        <v>0.451957722984276-0.163689522047114i</v>
      </c>
      <c r="AC1738" s="12" t="str">
        <f t="shared" si="902"/>
        <v>1.03208540006313-0.8643040994823i</v>
      </c>
      <c r="AD1738" s="12" t="str">
        <f t="shared" si="903"/>
        <v>0.335464718342812+0.12232903327625i</v>
      </c>
      <c r="AE1738" s="12" t="str">
        <f t="shared" si="904"/>
        <v>-0.0481023538194912-0.0512176314043305i</v>
      </c>
      <c r="AF1738" s="12" t="str">
        <f t="shared" si="905"/>
        <v>-13.1373530071873-1.85942988008285i</v>
      </c>
      <c r="AG1738" s="12" t="str">
        <f t="shared" si="906"/>
        <v>1.03647353196494-0.0972358877462176i</v>
      </c>
      <c r="AH1738" s="12" t="str">
        <f t="shared" si="907"/>
        <v>0.444901261197411+0.777219487225808i</v>
      </c>
      <c r="AI1738" s="12">
        <f t="shared" si="908"/>
        <v>-0.95821698423509738</v>
      </c>
      <c r="AJ1738" s="12">
        <f t="shared" si="909"/>
        <v>60.21202170607927</v>
      </c>
      <c r="AK1738" s="12"/>
      <c r="AL1738" s="12"/>
      <c r="AM1738" s="12"/>
      <c r="AN1738" s="12"/>
    </row>
    <row r="1739" spans="1:40" x14ac:dyDescent="0.35">
      <c r="A1739" s="12"/>
      <c r="B1739" s="12">
        <f t="shared" si="875"/>
        <v>160900</v>
      </c>
      <c r="C1739" s="29" t="str">
        <f t="shared" si="877"/>
        <v>-2.67559783553949E-06+0.0137951658001451i</v>
      </c>
      <c r="D1739" s="28" t="str">
        <f t="shared" si="878"/>
        <v>-5.39908154578059+0.105762937801112i</v>
      </c>
      <c r="E1739" s="12" t="str">
        <f t="shared" si="879"/>
        <v>4200</v>
      </c>
      <c r="F1739" s="12" t="str">
        <f t="shared" si="880"/>
        <v>0.704225352112676</v>
      </c>
      <c r="G1739" s="12" t="str">
        <f t="shared" si="876"/>
        <v>0.704225352112676</v>
      </c>
      <c r="H1739" s="12" t="str">
        <f t="shared" si="881"/>
        <v>7.73889568251312+1.96420869588349i</v>
      </c>
      <c r="I1739" s="12" t="str">
        <f t="shared" si="882"/>
        <v>631.852822453247i</v>
      </c>
      <c r="J1739" s="12" t="str">
        <f t="shared" si="883"/>
        <v>-340.492206478152+136.655106511156i</v>
      </c>
      <c r="K1739" s="12" t="str">
        <f t="shared" si="884"/>
        <v>0.641454546270479-1.59825914589768i</v>
      </c>
      <c r="L1739" s="12" t="str">
        <f t="shared" si="885"/>
        <v>0.0328781716425176-0.0688563871968871i</v>
      </c>
      <c r="M1739" s="12" t="str">
        <f t="shared" si="886"/>
        <v>0.674332717912997-1.66711553309457i</v>
      </c>
      <c r="N1739" s="12" t="str">
        <f t="shared" si="887"/>
        <v>-2.02192903185039i</v>
      </c>
      <c r="O1739" s="12" t="str">
        <f t="shared" si="888"/>
        <v>-0.435985195843297-0.899953837152485i</v>
      </c>
      <c r="P1739" s="12" t="str">
        <f t="shared" si="889"/>
        <v>1.4359851958433+0.899953837152485i</v>
      </c>
      <c r="Q1739" s="12" t="str">
        <f t="shared" si="890"/>
        <v>-1.4359851958433+1.1219751946979i</v>
      </c>
      <c r="R1739" s="12" t="str">
        <f t="shared" si="891"/>
        <v>-0.316881978341504-0.874303969241932i</v>
      </c>
      <c r="S1739" s="12" t="str">
        <f t="shared" si="892"/>
        <v>0.2070550718967i</v>
      </c>
      <c r="T1739" s="12" t="str">
        <f t="shared" si="893"/>
        <v>0.181029071210958-0.0656120208082686i</v>
      </c>
      <c r="U1739" s="12" t="str">
        <f t="shared" si="894"/>
        <v>0.001-0.0098915440081973i</v>
      </c>
      <c r="V1739" s="12" t="str">
        <f t="shared" si="895"/>
        <v>0.0015-0.00300654833075908i</v>
      </c>
      <c r="W1739" s="12" t="str">
        <f t="shared" si="896"/>
        <v>0.000924352995987797-0.00236858961880536i</v>
      </c>
      <c r="X1739" s="12" t="str">
        <f t="shared" si="897"/>
        <v>0.00108247165918348-0.00219565807055954i</v>
      </c>
      <c r="Y1739" s="12" t="str">
        <f t="shared" si="898"/>
        <v>0.00029+0.151644677388779i</v>
      </c>
      <c r="Z1739" s="12" t="str">
        <f t="shared" si="899"/>
        <v>-0.175487226237689-0.0885285913224377i</v>
      </c>
      <c r="AA1739" s="12" t="str">
        <f t="shared" si="900"/>
        <v>0.737329935307332-80.2881684356262i</v>
      </c>
      <c r="AB1739" s="12" t="str">
        <f t="shared" si="901"/>
        <v>0.451882372619665-0.163779858322648i</v>
      </c>
      <c r="AC1739" s="12" t="str">
        <f t="shared" si="902"/>
        <v>1.03167912268788-0.863782239527989i</v>
      </c>
      <c r="AD1739" s="12" t="str">
        <f t="shared" si="903"/>
        <v>0.335638734349005+0.122265650754898i</v>
      </c>
      <c r="AE1739" s="12" t="str">
        <f t="shared" si="904"/>
        <v>-0.048076304680383-0.0511696842602863i</v>
      </c>
      <c r="AF1739" s="12" t="str">
        <f t="shared" si="905"/>
        <v>-13.1379772282937-1.85844575808238i</v>
      </c>
      <c r="AG1739" s="12" t="str">
        <f t="shared" si="906"/>
        <v>1.03643154116571-0.0972247621875102i</v>
      </c>
      <c r="AH1739" s="12" t="str">
        <f t="shared" si="907"/>
        <v>0.444821983806261+0.776569441117394i</v>
      </c>
      <c r="AI1739" s="12">
        <f t="shared" si="908"/>
        <v>-0.96407231457563247</v>
      </c>
      <c r="AJ1739" s="12">
        <f t="shared" si="909"/>
        <v>60.195751575344161</v>
      </c>
      <c r="AK1739" s="12"/>
      <c r="AL1739" s="12"/>
      <c r="AM1739" s="12"/>
      <c r="AN1739" s="12"/>
    </row>
    <row r="1740" spans="1:40" x14ac:dyDescent="0.35">
      <c r="A1740" s="12"/>
      <c r="B1740" s="12">
        <f t="shared" si="875"/>
        <v>161000</v>
      </c>
      <c r="C1740" s="29" t="str">
        <f t="shared" si="877"/>
        <v>-2.67227514385746E-06+0.0137865973748263i</v>
      </c>
      <c r="D1740" s="28" t="str">
        <f t="shared" si="878"/>
        <v>-5.39908152030662+0.105697246540335i</v>
      </c>
      <c r="E1740" s="12" t="str">
        <f t="shared" si="879"/>
        <v>4200</v>
      </c>
      <c r="F1740" s="12" t="str">
        <f t="shared" si="880"/>
        <v>0.704225352112676</v>
      </c>
      <c r="G1740" s="12" t="str">
        <f t="shared" si="876"/>
        <v>0.704225352112676</v>
      </c>
      <c r="H1740" s="12" t="str">
        <f t="shared" si="881"/>
        <v>7.73951887505325+1.96315981568741i</v>
      </c>
      <c r="I1740" s="12" t="str">
        <f t="shared" si="882"/>
        <v>632.245521534946i</v>
      </c>
      <c r="J1740" s="12" t="str">
        <f t="shared" si="883"/>
        <v>-340.916815957172+136.740038211909i</v>
      </c>
      <c r="K1740" s="12" t="str">
        <f t="shared" si="884"/>
        <v>0.640764323665801-1.59753745764326i</v>
      </c>
      <c r="L1740" s="12" t="str">
        <f t="shared" si="885"/>
        <v>0.0328449148664231-0.0688294891381097i</v>
      </c>
      <c r="M1740" s="12" t="str">
        <f t="shared" si="886"/>
        <v>0.673609238532224-1.66636694678137i</v>
      </c>
      <c r="N1740" s="12" t="str">
        <f t="shared" si="887"/>
        <v>-2.02318566891183i</v>
      </c>
      <c r="O1740" s="12" t="str">
        <f t="shared" si="888"/>
        <v>-0.437115766650936-0.89940525156637i</v>
      </c>
      <c r="P1740" s="12" t="str">
        <f t="shared" si="889"/>
        <v>1.43711576665094+0.89940525156637i</v>
      </c>
      <c r="Q1740" s="12" t="str">
        <f t="shared" si="890"/>
        <v>-1.43711576665094+1.12378041734546i</v>
      </c>
      <c r="R1740" s="12" t="str">
        <f t="shared" si="891"/>
        <v>-0.316859785774063-0.873615127603345i</v>
      </c>
      <c r="S1740" s="12" t="str">
        <f t="shared" si="892"/>
        <v>0.207183757460339i</v>
      </c>
      <c r="T1740" s="12" t="str">
        <f t="shared" si="893"/>
        <v>0.180998864711055-0.0656482010047484i</v>
      </c>
      <c r="U1740" s="12" t="str">
        <f t="shared" si="894"/>
        <v>0.001-0.00988540019204322i</v>
      </c>
      <c r="V1740" s="12" t="str">
        <f t="shared" si="895"/>
        <v>0.0015-0.00300468090943562i</v>
      </c>
      <c r="W1740" s="12" t="str">
        <f t="shared" si="896"/>
        <v>0.000924338393752679-0.00236719373472713i</v>
      </c>
      <c r="X1740" s="12" t="str">
        <f t="shared" si="897"/>
        <v>0.0010822370220287-0.00219438547338941i</v>
      </c>
      <c r="Y1740" s="12" t="str">
        <f t="shared" si="898"/>
        <v>0.00029+0.151738925168387i</v>
      </c>
      <c r="Z1740" s="12" t="str">
        <f t="shared" si="899"/>
        <v>-0.175273868377049-0.0884509831151528i</v>
      </c>
      <c r="AA1740" s="12" t="str">
        <f t="shared" si="900"/>
        <v>0.736262516822203-80.2368959628275i</v>
      </c>
      <c r="AB1740" s="12" t="str">
        <f t="shared" si="901"/>
        <v>0.451806971554226-0.163870170850452i</v>
      </c>
      <c r="AC1740" s="12" t="str">
        <f t="shared" si="902"/>
        <v>1.03127351380358-0.863260664728071i</v>
      </c>
      <c r="AD1740" s="12" t="str">
        <f t="shared" si="903"/>
        <v>0.335812709702709+0.122202044816257i</v>
      </c>
      <c r="AE1740" s="12" t="str">
        <f t="shared" si="904"/>
        <v>-0.0480503016770929-0.0511217894342989i</v>
      </c>
      <c r="AF1740" s="12" t="str">
        <f t="shared" si="905"/>
        <v>-13.1386003953599-1.85746256914707i</v>
      </c>
      <c r="AG1740" s="12" t="str">
        <f t="shared" si="906"/>
        <v>1.03638953982324-0.0972136399321299i</v>
      </c>
      <c r="AH1740" s="12" t="str">
        <f t="shared" si="907"/>
        <v>0.444742895734585+0.775920100023276i</v>
      </c>
      <c r="AI1740" s="12">
        <f t="shared" si="908"/>
        <v>-0.96992403811587025</v>
      </c>
      <c r="AJ1740" s="12">
        <f t="shared" si="909"/>
        <v>60.179471425625266</v>
      </c>
      <c r="AK1740" s="12"/>
      <c r="AL1740" s="12"/>
      <c r="AM1740" s="12"/>
      <c r="AN1740" s="12"/>
    </row>
    <row r="1741" spans="1:40" x14ac:dyDescent="0.35">
      <c r="A1741" s="12"/>
      <c r="B1741" s="12">
        <f t="shared" si="875"/>
        <v>161100</v>
      </c>
      <c r="C1741" s="29" t="str">
        <f t="shared" si="877"/>
        <v>-2.66895863776232E-06+0.0137780395869059i</v>
      </c>
      <c r="D1741" s="28" t="str">
        <f t="shared" si="878"/>
        <v>-5.39908149488008+0.105631636832945i</v>
      </c>
      <c r="E1741" s="12" t="str">
        <f t="shared" si="879"/>
        <v>4200</v>
      </c>
      <c r="F1741" s="12" t="str">
        <f t="shared" si="880"/>
        <v>0.704225352112676</v>
      </c>
      <c r="G1741" s="12" t="str">
        <f t="shared" si="876"/>
        <v>0.704225352112676</v>
      </c>
      <c r="H1741" s="12" t="str">
        <f t="shared" si="881"/>
        <v>7.74014101581328+1.96211194900563i</v>
      </c>
      <c r="I1741" s="12" t="str">
        <f t="shared" si="882"/>
        <v>632.638220616645i</v>
      </c>
      <c r="J1741" s="12" t="str">
        <f t="shared" si="883"/>
        <v>-341.341689250717+136.824969912662i</v>
      </c>
      <c r="K1741" s="12" t="str">
        <f t="shared" si="884"/>
        <v>0.640075157385891-1.59681625078362i</v>
      </c>
      <c r="L1741" s="12" t="str">
        <f t="shared" si="885"/>
        <v>0.0328117047016337-0.0688026022435713i</v>
      </c>
      <c r="M1741" s="12" t="str">
        <f t="shared" si="886"/>
        <v>0.672886862087525-1.66561885302719i</v>
      </c>
      <c r="N1741" s="12" t="str">
        <f t="shared" si="887"/>
        <v>-2.02444230597326i</v>
      </c>
      <c r="O1741" s="12" t="str">
        <f t="shared" si="888"/>
        <v>-0.438245647193105-0.898855245696601i</v>
      </c>
      <c r="P1741" s="12" t="str">
        <f t="shared" si="889"/>
        <v>1.43824564719311+0.898855245696601i</v>
      </c>
      <c r="Q1741" s="12" t="str">
        <f t="shared" si="890"/>
        <v>-1.43824564719311+1.12558706027666i</v>
      </c>
      <c r="R1741" s="12" t="str">
        <f t="shared" si="891"/>
        <v>-0.316837574823929-0.872927043150149i</v>
      </c>
      <c r="S1741" s="12" t="str">
        <f t="shared" si="892"/>
        <v>0.207312443023978i</v>
      </c>
      <c r="T1741" s="12" t="str">
        <f t="shared" si="893"/>
        <v>0.180968637897155-0.0656843716785411i</v>
      </c>
      <c r="U1741" s="12" t="str">
        <f t="shared" si="894"/>
        <v>0.001-0.00987926400322132i</v>
      </c>
      <c r="V1741" s="12" t="str">
        <f t="shared" si="895"/>
        <v>0.0015-0.00300281580645024i</v>
      </c>
      <c r="W1741" s="12" t="str">
        <f t="shared" si="896"/>
        <v>0.000924323783760951-0.0023657996235584i</v>
      </c>
      <c r="X1741" s="12" t="str">
        <f t="shared" si="897"/>
        <v>0.00108200278452691-0.00219311446075706i</v>
      </c>
      <c r="Y1741" s="12" t="str">
        <f t="shared" si="898"/>
        <v>0.00029+0.151833172947995i</v>
      </c>
      <c r="Z1741" s="12" t="str">
        <f t="shared" si="899"/>
        <v>-0.175060910091049-0.0883735117729687i</v>
      </c>
      <c r="AA1741" s="12" t="str">
        <f t="shared" si="900"/>
        <v>0.735197451511831-80.1856897701806i</v>
      </c>
      <c r="AB1741" s="12" t="str">
        <f t="shared" si="901"/>
        <v>0.451731519781257-0.163960459607851i</v>
      </c>
      <c r="AC1741" s="12" t="str">
        <f t="shared" si="902"/>
        <v>1.0308685721778-0.862739375026242i</v>
      </c>
      <c r="AD1741" s="12" t="str">
        <f t="shared" si="903"/>
        <v>0.335986644138401+0.122138215453871i</v>
      </c>
      <c r="AE1741" s="12" t="str">
        <f t="shared" si="904"/>
        <v>-0.0480243446799641-0.0510739468055766i</v>
      </c>
      <c r="AF1741" s="12" t="str">
        <f t="shared" si="905"/>
        <v>-13.1392225106934-1.85648031217268i</v>
      </c>
      <c r="AG1741" s="12" t="str">
        <f t="shared" si="906"/>
        <v>1.03634752795229-0.0972025208948406i</v>
      </c>
      <c r="AH1741" s="12" t="str">
        <f t="shared" si="907"/>
        <v>0.444663996423797+0.775271462240312i</v>
      </c>
      <c r="AI1741" s="12">
        <f t="shared" si="908"/>
        <v>-0.97577216208315387</v>
      </c>
      <c r="AJ1741" s="12">
        <f t="shared" si="909"/>
        <v>60.163181254596097</v>
      </c>
      <c r="AK1741" s="12"/>
      <c r="AL1741" s="12"/>
      <c r="AM1741" s="12"/>
      <c r="AN1741" s="12"/>
    </row>
    <row r="1742" spans="1:40" x14ac:dyDescent="0.35">
      <c r="A1742" s="12"/>
      <c r="B1742" s="12">
        <f t="shared" si="875"/>
        <v>161200</v>
      </c>
      <c r="C1742" s="29" t="str">
        <f t="shared" si="877"/>
        <v>-2.66564830190993E-06+0.0137694924165871i</v>
      </c>
      <c r="D1742" s="28" t="str">
        <f t="shared" si="878"/>
        <v>-5.39908146950083+0.105566108527168i</v>
      </c>
      <c r="E1742" s="12" t="str">
        <f t="shared" si="879"/>
        <v>4200</v>
      </c>
      <c r="F1742" s="12" t="str">
        <f t="shared" si="880"/>
        <v>0.704225352112676</v>
      </c>
      <c r="G1742" s="12" t="str">
        <f t="shared" si="876"/>
        <v>0.704225352112676</v>
      </c>
      <c r="H1742" s="12" t="str">
        <f t="shared" si="881"/>
        <v>7.74076210709474+1.96106509458313i</v>
      </c>
      <c r="I1742" s="12" t="str">
        <f t="shared" si="882"/>
        <v>633.030919698343i</v>
      </c>
      <c r="J1742" s="12" t="str">
        <f t="shared" si="883"/>
        <v>-341.766826358787+136.909901613415i</v>
      </c>
      <c r="K1742" s="12" t="str">
        <f t="shared" si="884"/>
        <v>0.639387045405388-1.59609552521736i</v>
      </c>
      <c r="L1742" s="12" t="str">
        <f t="shared" si="885"/>
        <v>0.0327785410693911-0.0687757265300307i</v>
      </c>
      <c r="M1742" s="12" t="str">
        <f t="shared" si="886"/>
        <v>0.672165586474779-1.66487125174739i</v>
      </c>
      <c r="N1742" s="12" t="str">
        <f t="shared" si="887"/>
        <v>-2.0256989430347i</v>
      </c>
      <c r="O1742" s="12" t="str">
        <f t="shared" si="888"/>
        <v>-0.439374835685588-0.898303820411704i</v>
      </c>
      <c r="P1742" s="12" t="str">
        <f t="shared" si="889"/>
        <v>1.43937483568559+0.898303820411704i</v>
      </c>
      <c r="Q1742" s="12" t="str">
        <f t="shared" si="890"/>
        <v>-1.43937483568559+1.127395122623i</v>
      </c>
      <c r="R1742" s="12" t="str">
        <f t="shared" si="891"/>
        <v>-0.316815345481465-0.872239714460222i</v>
      </c>
      <c r="S1742" s="12" t="str">
        <f t="shared" si="892"/>
        <v>0.207441128587619i</v>
      </c>
      <c r="T1742" s="12" t="str">
        <f t="shared" si="893"/>
        <v>0.180938390766571-0.0657205328205515i</v>
      </c>
      <c r="U1742" s="12" t="str">
        <f t="shared" si="894"/>
        <v>0.001-0.00987313542753693i</v>
      </c>
      <c r="V1742" s="12" t="str">
        <f t="shared" si="895"/>
        <v>0.0015-0.00300095301748843i</v>
      </c>
      <c r="W1742" s="12" t="str">
        <f t="shared" si="896"/>
        <v>0.000924309166014916-0.00236440728198804i</v>
      </c>
      <c r="X1742" s="12" t="str">
        <f t="shared" si="897"/>
        <v>0.00108176894568216-0.00219184502978607i</v>
      </c>
      <c r="Y1742" s="12" t="str">
        <f t="shared" si="898"/>
        <v>0.00029+0.151927420727602i</v>
      </c>
      <c r="Z1742" s="12" t="str">
        <f t="shared" si="899"/>
        <v>-0.17484835037951-0.0882961769360808i</v>
      </c>
      <c r="AA1742" s="12" t="str">
        <f t="shared" si="900"/>
        <v>0.734134732380598-80.1345497277651i</v>
      </c>
      <c r="AB1742" s="12" t="str">
        <f t="shared" si="901"/>
        <v>0.45165601729405-0.164050724572141i</v>
      </c>
      <c r="AC1742" s="12" t="str">
        <f t="shared" si="902"/>
        <v>1.03046429658083-0.862218370365232i</v>
      </c>
      <c r="AD1742" s="12" t="str">
        <f t="shared" si="903"/>
        <v>0.336160537390452+0.122074162661576i</v>
      </c>
      <c r="AE1742" s="12" t="str">
        <f t="shared" si="904"/>
        <v>-0.0479984335597199-0.051026156253692i</v>
      </c>
      <c r="AF1742" s="12" t="str">
        <f t="shared" si="905"/>
        <v>-13.1398435765956-1.85549898605596i</v>
      </c>
      <c r="AG1742" s="12" t="str">
        <f t="shared" si="906"/>
        <v>1.03630550556765-0.0971914049905944i</v>
      </c>
      <c r="AH1742" s="12" t="str">
        <f t="shared" si="907"/>
        <v>0.444585285316393+0.774623526070242i</v>
      </c>
      <c r="AI1742" s="12">
        <f t="shared" si="908"/>
        <v>-0.98161669369267524</v>
      </c>
      <c r="AJ1742" s="12">
        <f t="shared" si="909"/>
        <v>60.146881059941578</v>
      </c>
      <c r="AK1742" s="12"/>
      <c r="AL1742" s="12"/>
      <c r="AM1742" s="12"/>
      <c r="AN1742" s="12"/>
    </row>
    <row r="1743" spans="1:40" x14ac:dyDescent="0.35">
      <c r="A1743" s="12"/>
      <c r="B1743" s="12">
        <f t="shared" si="875"/>
        <v>161300</v>
      </c>
      <c r="C1743" s="29" t="str">
        <f t="shared" si="877"/>
        <v>-2.66234412100384E-06+0.0137609558441224i</v>
      </c>
      <c r="D1743" s="28" t="str">
        <f t="shared" si="878"/>
        <v>-5.39908144416878+0.105500661471605i</v>
      </c>
      <c r="E1743" s="12" t="str">
        <f t="shared" si="879"/>
        <v>4200</v>
      </c>
      <c r="F1743" s="12" t="str">
        <f t="shared" si="880"/>
        <v>0.704225352112676</v>
      </c>
      <c r="G1743" s="12" t="str">
        <f t="shared" si="876"/>
        <v>0.704225352112676</v>
      </c>
      <c r="H1743" s="12" t="str">
        <f t="shared" si="881"/>
        <v>7.74138215119309+1.9600192511664i</v>
      </c>
      <c r="I1743" s="12" t="str">
        <f t="shared" si="882"/>
        <v>633.423618780042i</v>
      </c>
      <c r="J1743" s="12" t="str">
        <f t="shared" si="883"/>
        <v>-342.192227281384+136.994833314167i</v>
      </c>
      <c r="K1743" s="12" t="str">
        <f t="shared" si="884"/>
        <v>0.6386999857034-1.59537528084158i</v>
      </c>
      <c r="L1743" s="12" t="str">
        <f t="shared" si="885"/>
        <v>0.0327454238910803-0.0687488620141375i</v>
      </c>
      <c r="M1743" s="12" t="str">
        <f t="shared" si="886"/>
        <v>0.67144540959448-1.66412414285572i</v>
      </c>
      <c r="N1743" s="12" t="str">
        <f t="shared" si="887"/>
        <v>-2.02695558009613i</v>
      </c>
      <c r="O1743" s="12" t="str">
        <f t="shared" si="888"/>
        <v>-0.440503330345223-0.897750976582464i</v>
      </c>
      <c r="P1743" s="12" t="str">
        <f t="shared" si="889"/>
        <v>1.44050333034522+0.897750976582464i</v>
      </c>
      <c r="Q1743" s="12" t="str">
        <f t="shared" si="890"/>
        <v>-1.44050333034522+1.12920460351367i</v>
      </c>
      <c r="R1743" s="12" t="str">
        <f t="shared" si="891"/>
        <v>-0.316793097737034-0.871553140114991i</v>
      </c>
      <c r="S1743" s="12" t="str">
        <f t="shared" si="892"/>
        <v>0.207569814151258i</v>
      </c>
      <c r="T1743" s="12" t="str">
        <f t="shared" si="893"/>
        <v>0.180908123316614-0.0657566844216775i</v>
      </c>
      <c r="U1743" s="12" t="str">
        <f t="shared" si="894"/>
        <v>0.001-0.00986701445083044i</v>
      </c>
      <c r="V1743" s="12" t="str">
        <f t="shared" si="895"/>
        <v>0.0015-0.00299909253824634i</v>
      </c>
      <c r="W1743" s="12" t="str">
        <f t="shared" si="896"/>
        <v>0.000924294540516843-0.00236301670671309i</v>
      </c>
      <c r="X1743" s="12" t="str">
        <f t="shared" si="897"/>
        <v>0.00108153550450154-0.00219057717760689i</v>
      </c>
      <c r="Y1743" s="12" t="str">
        <f t="shared" si="898"/>
        <v>0.00029+0.15202166850721i</v>
      </c>
      <c r="Z1743" s="12" t="str">
        <f t="shared" si="899"/>
        <v>-0.174636188245382-0.0882189782459142i</v>
      </c>
      <c r="AA1743" s="12" t="str">
        <f t="shared" si="900"/>
        <v>0.73307435245897-80.0834757060029i</v>
      </c>
      <c r="AB1743" s="12" t="str">
        <f t="shared" si="901"/>
        <v>0.451580464085893-0.164140965720602i</v>
      </c>
      <c r="AC1743" s="12" t="str">
        <f t="shared" si="902"/>
        <v>1.03006068578571-0.861697650686828i</v>
      </c>
      <c r="AD1743" s="12" t="str">
        <f t="shared" si="903"/>
        <v>0.336334389193132+0.122009886433482i</v>
      </c>
      <c r="AE1743" s="12" t="str">
        <f t="shared" si="904"/>
        <v>-0.0479725681874655-0.050978417658577i</v>
      </c>
      <c r="AF1743" s="12" t="str">
        <f t="shared" si="905"/>
        <v>-13.1404635953619-1.8545185896948i</v>
      </c>
      <c r="AG1743" s="12" t="str">
        <f t="shared" si="906"/>
        <v>1.03626347268417-0.0971802921345335i</v>
      </c>
      <c r="AH1743" s="12" t="str">
        <f t="shared" si="907"/>
        <v>0.444506761855984+0.773976289819612i</v>
      </c>
      <c r="AI1743" s="12">
        <f t="shared" si="908"/>
        <v>-0.987457640147829</v>
      </c>
      <c r="AJ1743" s="12">
        <f t="shared" si="909"/>
        <v>60.130570839354128</v>
      </c>
      <c r="AK1743" s="12"/>
      <c r="AL1743" s="12"/>
      <c r="AM1743" s="12"/>
      <c r="AN1743" s="12"/>
    </row>
    <row r="1744" spans="1:40" x14ac:dyDescent="0.35">
      <c r="A1744" s="12"/>
      <c r="B1744" s="12">
        <f t="shared" si="875"/>
        <v>161400</v>
      </c>
      <c r="C1744" s="29" t="str">
        <f t="shared" si="877"/>
        <v>-2.65904607979485E-06+0.0137524298498134i</v>
      </c>
      <c r="D1744" s="28" t="str">
        <f t="shared" si="878"/>
        <v>-5.3990814188838+0.105435295515236i</v>
      </c>
      <c r="E1744" s="12" t="str">
        <f t="shared" si="879"/>
        <v>4200</v>
      </c>
      <c r="F1744" s="12" t="str">
        <f t="shared" si="880"/>
        <v>0.704225352112676</v>
      </c>
      <c r="G1744" s="12" t="str">
        <f t="shared" si="876"/>
        <v>0.704225352112676</v>
      </c>
      <c r="H1744" s="12" t="str">
        <f t="shared" si="881"/>
        <v>7.74200115039769+1.95897441750332i</v>
      </c>
      <c r="I1744" s="12" t="str">
        <f t="shared" si="882"/>
        <v>633.816317861741i</v>
      </c>
      <c r="J1744" s="12" t="str">
        <f t="shared" si="883"/>
        <v>-342.617892018506+137.07976501492i</v>
      </c>
      <c r="K1744" s="12" t="str">
        <f t="shared" si="884"/>
        <v>0.638013976263531-1.59465551755187i</v>
      </c>
      <c r="L1744" s="12" t="str">
        <f t="shared" si="885"/>
        <v>0.0327123530882285-0.0687220087124316i</v>
      </c>
      <c r="M1744" s="12" t="str">
        <f t="shared" si="886"/>
        <v>0.670726329351759-1.6633775262643i</v>
      </c>
      <c r="N1744" s="12" t="str">
        <f t="shared" si="887"/>
        <v>-2.02821221715757i</v>
      </c>
      <c r="O1744" s="12" t="str">
        <f t="shared" si="888"/>
        <v>-0.441631129389981-0.897196715081888i</v>
      </c>
      <c r="P1744" s="12" t="str">
        <f t="shared" si="889"/>
        <v>1.44163112938998+0.897196715081888i</v>
      </c>
      <c r="Q1744" s="12" t="str">
        <f t="shared" si="890"/>
        <v>-1.44163112938998+1.13101550207568i</v>
      </c>
      <c r="R1744" s="12" t="str">
        <f t="shared" si="891"/>
        <v>-0.316770831580994-0.87086731869937i</v>
      </c>
      <c r="S1744" s="12" t="str">
        <f t="shared" si="892"/>
        <v>0.2076984997149i</v>
      </c>
      <c r="T1744" s="12" t="str">
        <f t="shared" si="893"/>
        <v>0.180877835544597-0.0657928264728137i</v>
      </c>
      <c r="U1744" s="12" t="str">
        <f t="shared" si="894"/>
        <v>0.001-0.00986090105897736i</v>
      </c>
      <c r="V1744" s="12" t="str">
        <f t="shared" si="895"/>
        <v>0.0015-0.00299723436443083i</v>
      </c>
      <c r="W1744" s="12" t="str">
        <f t="shared" si="896"/>
        <v>0.000924279907269004-0.00236162789443875i</v>
      </c>
      <c r="X1744" s="12" t="str">
        <f t="shared" si="897"/>
        <v>0.00108130245999518-0.00218931090135681i</v>
      </c>
      <c r="Y1744" s="12" t="str">
        <f t="shared" si="898"/>
        <v>0.00029+0.152115916286818i</v>
      </c>
      <c r="Z1744" s="12" t="str">
        <f t="shared" si="899"/>
        <v>-0.174424422694734-0.0881419153451212i</v>
      </c>
      <c r="AA1744" s="12" t="str">
        <f t="shared" si="900"/>
        <v>0.732016304803416-80.0324675756586i</v>
      </c>
      <c r="AB1744" s="12" t="str">
        <f t="shared" si="901"/>
        <v>0.451504860150078-0.164231183030504i</v>
      </c>
      <c r="AC1744" s="12" t="str">
        <f t="shared" si="902"/>
        <v>1.0296577385682-0.861177215931892i</v>
      </c>
      <c r="AD1744" s="12" t="str">
        <f t="shared" si="903"/>
        <v>0.336508199280612+0.121945386763984i</v>
      </c>
      <c r="AE1744" s="12" t="str">
        <f t="shared" si="904"/>
        <v>-0.0479467484346862-0.0509307309005249i</v>
      </c>
      <c r="AF1744" s="12" t="str">
        <f t="shared" si="905"/>
        <v>-13.1410825692815-1.85353912198808i</v>
      </c>
      <c r="AG1744" s="12" t="str">
        <f t="shared" si="906"/>
        <v>1.03622142931676-0.0971691822419926i</v>
      </c>
      <c r="AH1744" s="12" t="str">
        <f t="shared" si="907"/>
        <v>0.444428425487274+0.773329751799797i</v>
      </c>
      <c r="AI1744" s="12">
        <f t="shared" si="908"/>
        <v>-0.99329500864000675</v>
      </c>
      <c r="AJ1744" s="12">
        <f t="shared" si="909"/>
        <v>60.114250590535818</v>
      </c>
      <c r="AK1744" s="12"/>
      <c r="AL1744" s="12"/>
      <c r="AM1744" s="12"/>
      <c r="AN1744" s="12"/>
    </row>
    <row r="1745" spans="1:40" x14ac:dyDescent="0.35">
      <c r="A1745" s="12"/>
      <c r="B1745" s="12">
        <f t="shared" si="875"/>
        <v>161500</v>
      </c>
      <c r="C1745" s="29" t="str">
        <f t="shared" si="877"/>
        <v>-2.65575416308098E-06+0.01374391441401i</v>
      </c>
      <c r="D1745" s="28" t="str">
        <f t="shared" si="878"/>
        <v>-5.39908139364577+0.10537001050741i</v>
      </c>
      <c r="E1745" s="12" t="str">
        <f t="shared" si="879"/>
        <v>4200</v>
      </c>
      <c r="F1745" s="12" t="str">
        <f t="shared" si="880"/>
        <v>0.704225352112676</v>
      </c>
      <c r="G1745" s="12" t="str">
        <f t="shared" si="876"/>
        <v>0.704225352112676</v>
      </c>
      <c r="H1745" s="12" t="str">
        <f t="shared" si="881"/>
        <v>7.74261910699183+1.95793059234324i</v>
      </c>
      <c r="I1745" s="12" t="str">
        <f t="shared" si="882"/>
        <v>634.209016943439i</v>
      </c>
      <c r="J1745" s="12" t="str">
        <f t="shared" si="883"/>
        <v>-343.043820570153+137.164696715673i</v>
      </c>
      <c r="K1745" s="12" t="str">
        <f t="shared" si="884"/>
        <v>0.637329015073825-1.59393623524234i</v>
      </c>
      <c r="L1745" s="12" t="str">
        <f t="shared" si="885"/>
        <v>0.0326793285825067-0.0686951666413447i</v>
      </c>
      <c r="M1745" s="12" t="str">
        <f t="shared" si="886"/>
        <v>0.670008343656332-1.66263140188368i</v>
      </c>
      <c r="N1745" s="12" t="str">
        <f t="shared" si="887"/>
        <v>-2.02946885421901i</v>
      </c>
      <c r="O1745" s="12" t="str">
        <f t="shared" si="888"/>
        <v>-0.442758231038905-0.896641036785234i</v>
      </c>
      <c r="P1745" s="12" t="str">
        <f t="shared" si="889"/>
        <v>1.4427582310389+0.896641036785234i</v>
      </c>
      <c r="Q1745" s="12" t="str">
        <f t="shared" si="890"/>
        <v>-1.4427582310389+1.13282781743378i</v>
      </c>
      <c r="R1745" s="12" t="str">
        <f t="shared" si="891"/>
        <v>-0.316748547003667-0.870182248801788i</v>
      </c>
      <c r="S1745" s="12" t="str">
        <f t="shared" si="892"/>
        <v>0.207827185278539i</v>
      </c>
      <c r="T1745" s="12" t="str">
        <f t="shared" si="893"/>
        <v>0.180847527447825-0.0658289589648391i</v>
      </c>
      <c r="U1745" s="12" t="str">
        <f t="shared" si="894"/>
        <v>0.001-0.00985479523788829i</v>
      </c>
      <c r="V1745" s="12" t="str">
        <f t="shared" si="895"/>
        <v>0.0015-0.00299537849175934i</v>
      </c>
      <c r="W1745" s="12" t="str">
        <f t="shared" si="896"/>
        <v>0.00092426526627368-0.0023602408418784i</v>
      </c>
      <c r="X1745" s="12" t="str">
        <f t="shared" si="897"/>
        <v>0.00108106981117622-0.00218804619817996i</v>
      </c>
      <c r="Y1745" s="12" t="str">
        <f t="shared" si="898"/>
        <v>0.00029+0.152210164066425i</v>
      </c>
      <c r="Z1745" s="12" t="str">
        <f t="shared" si="899"/>
        <v>-0.174213052736747-0.0880649878775731i</v>
      </c>
      <c r="AA1745" s="12" t="str">
        <f t="shared" si="900"/>
        <v>0.730960582496265-79.9815252078373i</v>
      </c>
      <c r="AB1745" s="12" t="str">
        <f t="shared" si="901"/>
        <v>0.451429205479879-0.16432137647908i</v>
      </c>
      <c r="AC1745" s="12" t="str">
        <f t="shared" si="902"/>
        <v>1.0292554537068-0.860657066040324i</v>
      </c>
      <c r="AD1745" s="12" t="str">
        <f t="shared" si="903"/>
        <v>0.336681967386951+0.121880663647756i</v>
      </c>
      <c r="AE1745" s="12" t="str">
        <f t="shared" si="904"/>
        <v>-0.0479209741732443-0.0508830958601855i</v>
      </c>
      <c r="AF1745" s="12" t="str">
        <f t="shared" si="905"/>
        <v>-13.1417005006376-1.85256058183583i</v>
      </c>
      <c r="AG1745" s="12" t="str">
        <f t="shared" si="906"/>
        <v>1.03617937548037-0.097158075228493i</v>
      </c>
      <c r="AH1745" s="12" t="str">
        <f t="shared" si="907"/>
        <v>0.444350275656055+0.772683910326949i</v>
      </c>
      <c r="AI1745" s="12">
        <f t="shared" si="908"/>
        <v>-0.99912880634893908</v>
      </c>
      <c r="AJ1745" s="12">
        <f t="shared" si="909"/>
        <v>60.097920311197356</v>
      </c>
      <c r="AK1745" s="12"/>
      <c r="AL1745" s="12"/>
      <c r="AM1745" s="12"/>
      <c r="AN1745" s="12"/>
    </row>
    <row r="1746" spans="1:40" x14ac:dyDescent="0.35">
      <c r="A1746" s="12"/>
      <c r="B1746" s="12">
        <f t="shared" si="875"/>
        <v>161600</v>
      </c>
      <c r="C1746" s="29" t="str">
        <f t="shared" si="877"/>
        <v>-2.65246835570723E-06+0.013735409517111i</v>
      </c>
      <c r="D1746" s="28" t="str">
        <f t="shared" si="878"/>
        <v>-5.39908136845458+0.105304806297851i</v>
      </c>
      <c r="E1746" s="12" t="str">
        <f t="shared" si="879"/>
        <v>4200</v>
      </c>
      <c r="F1746" s="12" t="str">
        <f t="shared" si="880"/>
        <v>0.704225352112676</v>
      </c>
      <c r="G1746" s="12" t="str">
        <f t="shared" si="876"/>
        <v>0.704225352112676</v>
      </c>
      <c r="H1746" s="12" t="str">
        <f t="shared" si="881"/>
        <v>7.74323602325277+1.95688777443692i</v>
      </c>
      <c r="I1746" s="12" t="str">
        <f t="shared" si="882"/>
        <v>634.601716025138i</v>
      </c>
      <c r="J1746" s="12" t="str">
        <f t="shared" si="883"/>
        <v>-343.470012936326+137.249628416426i</v>
      </c>
      <c r="K1746" s="12" t="str">
        <f t="shared" si="884"/>
        <v>0.636645100126781-1.59321743380563i</v>
      </c>
      <c r="L1746" s="12" t="str">
        <f t="shared" si="885"/>
        <v>0.0326463502957271-0.0686683358171995i</v>
      </c>
      <c r="M1746" s="12" t="str">
        <f t="shared" si="886"/>
        <v>0.669291450422508-1.66188576962283i</v>
      </c>
      <c r="N1746" s="12" t="str">
        <f t="shared" si="887"/>
        <v>-2.03072549128044i</v>
      </c>
      <c r="O1746" s="12" t="str">
        <f t="shared" si="888"/>
        <v>-0.443884633512138-0.89608394257i</v>
      </c>
      <c r="P1746" s="12" t="str">
        <f t="shared" si="889"/>
        <v>1.44388463351214+0.89608394257i</v>
      </c>
      <c r="Q1746" s="12" t="str">
        <f t="shared" si="890"/>
        <v>-1.44388463351214+1.13464154871044i</v>
      </c>
      <c r="R1746" s="12" t="str">
        <f t="shared" si="891"/>
        <v>-0.316726243995406-0.869497929014169i</v>
      </c>
      <c r="S1746" s="12" t="str">
        <f t="shared" si="892"/>
        <v>0.207955870842178i</v>
      </c>
      <c r="T1746" s="12" t="str">
        <f t="shared" si="893"/>
        <v>0.180817199023612-0.0658650818886368i</v>
      </c>
      <c r="U1746" s="12" t="str">
        <f t="shared" si="894"/>
        <v>0.001-0.00984869697350839i</v>
      </c>
      <c r="V1746" s="12" t="str">
        <f t="shared" si="895"/>
        <v>0.0015-0.00299352491595999i</v>
      </c>
      <c r="W1746" s="12" t="str">
        <f t="shared" si="896"/>
        <v>0.000924250617533139-0.00235885554575353i</v>
      </c>
      <c r="X1746" s="12" t="str">
        <f t="shared" si="897"/>
        <v>0.00108083755706085-0.00218678306522726i</v>
      </c>
      <c r="Y1746" s="12" t="str">
        <f t="shared" si="898"/>
        <v>0.00029+0.152304411846033i</v>
      </c>
      <c r="Z1746" s="12" t="str">
        <f t="shared" si="899"/>
        <v>-0.174002077383689-0.0879881954883583i</v>
      </c>
      <c r="AA1746" s="12" t="str">
        <f t="shared" si="900"/>
        <v>0.729907178645584-79.9306484739821i</v>
      </c>
      <c r="AB1746" s="12" t="str">
        <f t="shared" si="901"/>
        <v>0.451353500068591-0.164411546043573i</v>
      </c>
      <c r="AC1746" s="12" t="str">
        <f t="shared" si="902"/>
        <v>1.02885382998268-0.860137200951158i</v>
      </c>
      <c r="AD1746" s="12" t="str">
        <f t="shared" si="903"/>
        <v>0.33685569324612+0.121815717079768i</v>
      </c>
      <c r="AE1746" s="12" t="str">
        <f t="shared" si="904"/>
        <v>-0.0478952452753783-0.0508355124185694i</v>
      </c>
      <c r="AF1746" s="12" t="str">
        <f t="shared" si="905"/>
        <v>-13.1423173917074-1.85158296813907i</v>
      </c>
      <c r="AG1746" s="12" t="str">
        <f t="shared" si="906"/>
        <v>1.03613731119002-0.0971469710097474i</v>
      </c>
      <c r="AH1746" s="12" t="str">
        <f t="shared" si="907"/>
        <v>0.444272311809187+0.772038763722035i</v>
      </c>
      <c r="AI1746" s="12">
        <f t="shared" si="908"/>
        <v>-1.0049590404423545</v>
      </c>
      <c r="AJ1746" s="12">
        <f t="shared" si="909"/>
        <v>60.081579999060722</v>
      </c>
      <c r="AK1746" s="12"/>
      <c r="AL1746" s="12"/>
      <c r="AM1746" s="12"/>
      <c r="AN1746" s="12"/>
    </row>
    <row r="1747" spans="1:40" x14ac:dyDescent="0.35">
      <c r="A1747" s="12"/>
      <c r="B1747" s="12">
        <f t="shared" si="875"/>
        <v>161700</v>
      </c>
      <c r="C1747" s="29" t="str">
        <f t="shared" si="877"/>
        <v>-0.0000026491886425656+0.0137269151395639i</v>
      </c>
      <c r="D1747" s="28" t="str">
        <f t="shared" si="878"/>
        <v>-5.39908134331011+0.105239682736657i</v>
      </c>
      <c r="E1747" s="12" t="str">
        <f t="shared" si="879"/>
        <v>4200</v>
      </c>
      <c r="F1747" s="12" t="str">
        <f t="shared" si="880"/>
        <v>0.704225352112676</v>
      </c>
      <c r="G1747" s="12" t="str">
        <f t="shared" si="876"/>
        <v>0.704225352112676</v>
      </c>
      <c r="H1747" s="12" t="str">
        <f t="shared" si="881"/>
        <v>7.74385190145172+1.95584596253659i</v>
      </c>
      <c r="I1747" s="12" t="str">
        <f t="shared" si="882"/>
        <v>634.994415106837i</v>
      </c>
      <c r="J1747" s="12" t="str">
        <f t="shared" si="883"/>
        <v>-343.896469117025+137.334560117178i</v>
      </c>
      <c r="K1747" s="12" t="str">
        <f t="shared" si="884"/>
        <v>0.635962229419335-1.59249911313288i</v>
      </c>
      <c r="L1747" s="12" t="str">
        <f t="shared" si="885"/>
        <v>0.0326134181498446-0.0686415162562111i</v>
      </c>
      <c r="M1747" s="12" t="str">
        <f t="shared" si="886"/>
        <v>0.66857564756918-1.66114062938909i</v>
      </c>
      <c r="N1747" s="12" t="str">
        <f t="shared" si="887"/>
        <v>-2.03198212834188i</v>
      </c>
      <c r="O1747" s="12" t="str">
        <f t="shared" si="888"/>
        <v>-0.445010335030955-0.895525433315904i</v>
      </c>
      <c r="P1747" s="12" t="str">
        <f t="shared" si="889"/>
        <v>1.44501033503095+0.895525433315904i</v>
      </c>
      <c r="Q1747" s="12" t="str">
        <f t="shared" si="890"/>
        <v>-1.44501033503095+1.13645669502598i</v>
      </c>
      <c r="R1747" s="12" t="str">
        <f t="shared" si="891"/>
        <v>-0.316703922546508-0.868814357931899i</v>
      </c>
      <c r="S1747" s="12" t="str">
        <f t="shared" si="892"/>
        <v>0.208084556405819i</v>
      </c>
      <c r="T1747" s="12" t="str">
        <f t="shared" si="893"/>
        <v>0.180786850269266-0.065901195235073i</v>
      </c>
      <c r="U1747" s="12" t="str">
        <f t="shared" si="894"/>
        <v>0.001-0.00984260625181788i</v>
      </c>
      <c r="V1747" s="12" t="str">
        <f t="shared" si="895"/>
        <v>0.0015-0.0029916736327714i</v>
      </c>
      <c r="W1747" s="12" t="str">
        <f t="shared" si="896"/>
        <v>0.000924235961049663-0.00235747200279378i</v>
      </c>
      <c r="X1747" s="12" t="str">
        <f t="shared" si="897"/>
        <v>0.00108060569666823-0.00218552149965648i</v>
      </c>
      <c r="Y1747" s="12" t="str">
        <f t="shared" si="898"/>
        <v>0.00029+0.152398659625641i</v>
      </c>
      <c r="Z1747" s="12" t="str">
        <f t="shared" si="899"/>
        <v>-0.173791495650923-0.0879115378237746i</v>
      </c>
      <c r="AA1747" s="12" t="str">
        <f t="shared" si="900"/>
        <v>0.728856086385091-79.8798372458758i</v>
      </c>
      <c r="AB1747" s="12" t="str">
        <f t="shared" si="901"/>
        <v>0.451277743909493-0.164501691701183i</v>
      </c>
      <c r="AC1747" s="12" t="str">
        <f t="shared" si="902"/>
        <v>1.02845286617977-0.859617620602448i</v>
      </c>
      <c r="AD1747" s="12" t="str">
        <f t="shared" si="903"/>
        <v>0.337029376591979+0.121750547055263i</v>
      </c>
      <c r="AE1747" s="12" t="str">
        <f t="shared" si="904"/>
        <v>-0.0478695616137042-0.0507879804570412i</v>
      </c>
      <c r="AF1747" s="12" t="str">
        <f t="shared" si="905"/>
        <v>-13.1429332447618-1.85060627979993i</v>
      </c>
      <c r="AG1747" s="12" t="str">
        <f t="shared" si="906"/>
        <v>1.03609523646076-0.0971358695016557i</v>
      </c>
      <c r="AH1747" s="12" t="str">
        <f t="shared" si="907"/>
        <v>0.444194533394647+0.771394310310769i</v>
      </c>
      <c r="AI1747" s="12">
        <f t="shared" si="908"/>
        <v>-1.0107857180761819</v>
      </c>
      <c r="AJ1747" s="12">
        <f t="shared" si="909"/>
        <v>60.065229651854466</v>
      </c>
      <c r="AK1747" s="12"/>
      <c r="AL1747" s="12"/>
      <c r="AM1747" s="12"/>
      <c r="AN1747" s="12"/>
    </row>
    <row r="1748" spans="1:40" x14ac:dyDescent="0.35">
      <c r="A1748" s="12"/>
      <c r="B1748" s="12">
        <f t="shared" si="875"/>
        <v>161800</v>
      </c>
      <c r="C1748" s="29" t="str">
        <f t="shared" si="877"/>
        <v>-2.64591500859461E-06+0.0137184312618644i</v>
      </c>
      <c r="D1748" s="28" t="str">
        <f t="shared" si="878"/>
        <v>-5.39908131821225+0.105174639674294i</v>
      </c>
      <c r="E1748" s="12" t="str">
        <f t="shared" si="879"/>
        <v>4200</v>
      </c>
      <c r="F1748" s="12" t="str">
        <f t="shared" si="880"/>
        <v>0.704225352112676</v>
      </c>
      <c r="G1748" s="12" t="str">
        <f t="shared" si="876"/>
        <v>0.704225352112676</v>
      </c>
      <c r="H1748" s="12" t="str">
        <f t="shared" si="881"/>
        <v>7.74446674385392+1.9548051553959i</v>
      </c>
      <c r="I1748" s="12" t="str">
        <f t="shared" si="882"/>
        <v>635.387114188536i</v>
      </c>
      <c r="J1748" s="12" t="str">
        <f t="shared" si="883"/>
        <v>-344.32318911225+137.419491817931i</v>
      </c>
      <c r="K1748" s="12" t="str">
        <f t="shared" si="884"/>
        <v>0.635280400952861-1.5917812731138i</v>
      </c>
      <c r="L1748" s="12" t="str">
        <f t="shared" si="885"/>
        <v>0.0325805320669556-0.068614707974487i</v>
      </c>
      <c r="M1748" s="12" t="str">
        <f t="shared" si="886"/>
        <v>0.667860933019817-1.66039598108829i</v>
      </c>
      <c r="N1748" s="12" t="str">
        <f t="shared" si="887"/>
        <v>-2.03323876540331i</v>
      </c>
      <c r="O1748" s="12" t="str">
        <f t="shared" si="888"/>
        <v>-0.446135333817702-0.894965509904917i</v>
      </c>
      <c r="P1748" s="12" t="str">
        <f t="shared" si="889"/>
        <v>1.4461353338177+0.894965509904917i</v>
      </c>
      <c r="Q1748" s="12" t="str">
        <f t="shared" si="890"/>
        <v>-1.4461353338177+1.13827325549839i</v>
      </c>
      <c r="R1748" s="12" t="str">
        <f t="shared" si="891"/>
        <v>-0.316681582647309-0.868131534153851i</v>
      </c>
      <c r="S1748" s="12" t="str">
        <f t="shared" si="892"/>
        <v>0.208213241969458i</v>
      </c>
      <c r="T1748" s="12" t="str">
        <f t="shared" si="893"/>
        <v>0.180756481182093-0.0659372989950151i</v>
      </c>
      <c r="U1748" s="12" t="str">
        <f t="shared" si="894"/>
        <v>0.001-0.00983652305883157i</v>
      </c>
      <c r="V1748" s="12" t="str">
        <f t="shared" si="895"/>
        <v>0.0015-0.00298982463794274i</v>
      </c>
      <c r="W1748" s="12" t="str">
        <f t="shared" si="896"/>
        <v>0.000924221296825542-0.00235609020973682i</v>
      </c>
      <c r="X1748" s="12" t="str">
        <f t="shared" si="897"/>
        <v>0.00108037422902055-0.0021842614986321i</v>
      </c>
      <c r="Y1748" s="12" t="str">
        <f t="shared" si="898"/>
        <v>0.00029+0.152492907405249i</v>
      </c>
      <c r="Z1748" s="12" t="str">
        <f t="shared" si="899"/>
        <v>-0.173581306556879-0.0878350145313275i</v>
      </c>
      <c r="AA1748" s="12" t="str">
        <f t="shared" si="900"/>
        <v>0.727807298874034-79.8290913956381i</v>
      </c>
      <c r="AB1748" s="12" t="str">
        <f t="shared" si="901"/>
        <v>0.451201936995862-0.164591813429113i</v>
      </c>
      <c r="AC1748" s="12" t="str">
        <f t="shared" si="902"/>
        <v>1.02805256108467-0.859098324931372i</v>
      </c>
      <c r="AD1748" s="12" t="str">
        <f t="shared" si="903"/>
        <v>0.337203017158291+0.121685153569766i</v>
      </c>
      <c r="AE1748" s="12" t="str">
        <f t="shared" si="904"/>
        <v>-0.0478439230612105-0.0507404998573204i</v>
      </c>
      <c r="AF1748" s="12" t="str">
        <f t="shared" si="905"/>
        <v>-13.1435480620662-1.84963051572161i</v>
      </c>
      <c r="AG1748" s="12" t="str">
        <f t="shared" si="906"/>
        <v>1.03605315130771-0.0971247706203068i</v>
      </c>
      <c r="AH1748" s="12" t="str">
        <f t="shared" si="907"/>
        <v>0.444116939861486+0.770750548423628i</v>
      </c>
      <c r="AI1748" s="12">
        <f t="shared" si="908"/>
        <v>-1.0166088463945231</v>
      </c>
      <c r="AJ1748" s="12">
        <f t="shared" si="909"/>
        <v>60.04886926731696</v>
      </c>
      <c r="AK1748" s="12"/>
      <c r="AL1748" s="12"/>
      <c r="AM1748" s="12"/>
      <c r="AN1748" s="12"/>
    </row>
    <row r="1749" spans="1:40" x14ac:dyDescent="0.35">
      <c r="A1749" s="12"/>
      <c r="B1749" s="12">
        <f t="shared" si="875"/>
        <v>161900</v>
      </c>
      <c r="C1749" s="29" t="str">
        <f t="shared" si="877"/>
        <v>-2.64264743877934E-06+0.0137099578645561i</v>
      </c>
      <c r="D1749" s="28" t="str">
        <f t="shared" si="878"/>
        <v>-5.39908129316088+0.105109676961597i</v>
      </c>
      <c r="E1749" s="12" t="str">
        <f t="shared" si="879"/>
        <v>4200</v>
      </c>
      <c r="F1749" s="12" t="str">
        <f t="shared" si="880"/>
        <v>0.704225352112676</v>
      </c>
      <c r="G1749" s="12" t="str">
        <f t="shared" si="876"/>
        <v>0.704225352112676</v>
      </c>
      <c r="H1749" s="12" t="str">
        <f t="shared" si="881"/>
        <v>7.74508055271855+1.95376535176997i</v>
      </c>
      <c r="I1749" s="12" t="str">
        <f t="shared" si="882"/>
        <v>635.779813270234i</v>
      </c>
      <c r="J1749" s="12" t="str">
        <f t="shared" si="883"/>
        <v>-344.750172922+137.504423518684i</v>
      </c>
      <c r="K1749" s="12" t="str">
        <f t="shared" si="884"/>
        <v>0.634599612733146-1.59106391363663i</v>
      </c>
      <c r="L1749" s="12" t="str">
        <f t="shared" si="885"/>
        <v>0.032547691969299-0.068587910988028i</v>
      </c>
      <c r="M1749" s="12" t="str">
        <f t="shared" si="886"/>
        <v>0.667147304702445-1.65965182462466i</v>
      </c>
      <c r="N1749" s="12" t="str">
        <f t="shared" si="887"/>
        <v>-2.03449540246475i</v>
      </c>
      <c r="O1749" s="12" t="str">
        <f t="shared" si="888"/>
        <v>-0.44725962809587-0.894404173221226i</v>
      </c>
      <c r="P1749" s="12" t="str">
        <f t="shared" si="889"/>
        <v>1.44725962809587+0.894404173221226i</v>
      </c>
      <c r="Q1749" s="12" t="str">
        <f t="shared" si="890"/>
        <v>-1.44725962809587+1.14009122924352i</v>
      </c>
      <c r="R1749" s="12" t="str">
        <f t="shared" si="891"/>
        <v>-0.316659224288096-0.867449456282338i</v>
      </c>
      <c r="S1749" s="12" t="str">
        <f t="shared" si="892"/>
        <v>0.208341927533098i</v>
      </c>
      <c r="T1749" s="12" t="str">
        <f t="shared" si="893"/>
        <v>0.1807260917594-0.0659733931593175i</v>
      </c>
      <c r="U1749" s="12" t="str">
        <f t="shared" si="894"/>
        <v>0.00099999999999999-0.0098304473805988i</v>
      </c>
      <c r="V1749" s="12" t="str">
        <f t="shared" si="895"/>
        <v>0.0015-0.0029879779272337i</v>
      </c>
      <c r="W1749" s="12" t="str">
        <f t="shared" si="896"/>
        <v>0.000924206624863045-0.0023547101633284i</v>
      </c>
      <c r="X1749" s="12" t="str">
        <f t="shared" si="897"/>
        <v>0.00108014315314296-0.00218300305932539i</v>
      </c>
      <c r="Y1749" s="12" t="str">
        <f t="shared" si="898"/>
        <v>0.00029+0.152587155184856i</v>
      </c>
      <c r="Z1749" s="12" t="str">
        <f t="shared" si="899"/>
        <v>-0.173371509123048-0.0877586252597209i</v>
      </c>
      <c r="AA1749" s="12" t="str">
        <f t="shared" si="900"/>
        <v>0.72676080929705-79.7784107957239i</v>
      </c>
      <c r="AB1749" s="12" t="str">
        <f t="shared" si="901"/>
        <v>0.451126079320975-0.164681911204535i</v>
      </c>
      <c r="AC1749" s="12" t="str">
        <f t="shared" si="902"/>
        <v>1.02765291348669-0.858579313874178i</v>
      </c>
      <c r="AD1749" s="12" t="str">
        <f t="shared" si="903"/>
        <v>0.337376614678717+0.121619536619092i</v>
      </c>
      <c r="AE1749" s="12" t="str">
        <f t="shared" si="904"/>
        <v>-0.0478183294912585-0.0506930705014806i</v>
      </c>
      <c r="AF1749" s="12" t="str">
        <f t="shared" si="905"/>
        <v>-13.1441618458794-1.84865567480837i</v>
      </c>
      <c r="AG1749" s="12" t="str">
        <f t="shared" si="906"/>
        <v>1.03601105574603-0.097113674281976i</v>
      </c>
      <c r="AH1749" s="12" t="str">
        <f t="shared" si="907"/>
        <v>0.444039530659819+0.770107476395802i</v>
      </c>
      <c r="AI1749" s="12">
        <f t="shared" si="908"/>
        <v>-1.0224284325299977</v>
      </c>
      <c r="AJ1749" s="12">
        <f t="shared" si="909"/>
        <v>60.03249884319564</v>
      </c>
      <c r="AK1749" s="12"/>
      <c r="AL1749" s="12"/>
      <c r="AM1749" s="12"/>
      <c r="AN1749" s="12"/>
    </row>
    <row r="1750" spans="1:40" x14ac:dyDescent="0.35">
      <c r="A1750" s="12"/>
      <c r="B1750" s="12">
        <f t="shared" si="875"/>
        <v>162000</v>
      </c>
      <c r="C1750" s="29" t="str">
        <f t="shared" si="877"/>
        <v>-2.63938591815118E-06+0.013701494928231i</v>
      </c>
      <c r="D1750" s="28" t="str">
        <f t="shared" si="878"/>
        <v>-5.39908126815589+0.105044794449771i</v>
      </c>
      <c r="E1750" s="12" t="str">
        <f t="shared" si="879"/>
        <v>4200</v>
      </c>
      <c r="F1750" s="12" t="str">
        <f t="shared" si="880"/>
        <v>0.704225352112676</v>
      </c>
      <c r="G1750" s="12" t="str">
        <f t="shared" si="876"/>
        <v>0.704225352112676</v>
      </c>
      <c r="H1750" s="12" t="str">
        <f t="shared" si="881"/>
        <v>7.74569333029891+1.95272655041535i</v>
      </c>
      <c r="I1750" s="12" t="str">
        <f t="shared" si="882"/>
        <v>636.172512351933i</v>
      </c>
      <c r="J1750" s="12" t="str">
        <f t="shared" si="883"/>
        <v>-345.177420546276+137.589355219437i</v>
      </c>
      <c r="K1750" s="12" t="str">
        <f t="shared" si="884"/>
        <v>0.633919862770381-1.59034703458817i</v>
      </c>
      <c r="L1750" s="12" t="str">
        <f t="shared" si="885"/>
        <v>0.0325148977792543-0.0685611253127279i</v>
      </c>
      <c r="M1750" s="12" t="str">
        <f t="shared" si="886"/>
        <v>0.666434760549635-1.6589081599009i</v>
      </c>
      <c r="N1750" s="12" t="str">
        <f t="shared" si="887"/>
        <v>-2.03575203952619i</v>
      </c>
      <c r="O1750" s="12" t="str">
        <f t="shared" si="888"/>
        <v>-0.448383216090036-0.893841424151262i</v>
      </c>
      <c r="P1750" s="12" t="str">
        <f t="shared" si="889"/>
        <v>1.44838321609004+0.893841424151262i</v>
      </c>
      <c r="Q1750" s="12" t="str">
        <f t="shared" si="890"/>
        <v>-1.44838321609004+1.14191061537493i</v>
      </c>
      <c r="R1750" s="12" t="str">
        <f t="shared" si="891"/>
        <v>-0.316636847459163-0.866768122923132i</v>
      </c>
      <c r="S1750" s="12" t="str">
        <f t="shared" si="892"/>
        <v>0.208470613096739i</v>
      </c>
      <c r="T1750" s="12" t="str">
        <f t="shared" si="893"/>
        <v>0.180695681998495-0.0660094777188303i</v>
      </c>
      <c r="U1750" s="12" t="str">
        <f t="shared" si="894"/>
        <v>0.001-0.00982437920320344i</v>
      </c>
      <c r="V1750" s="12" t="str">
        <f t="shared" si="895"/>
        <v>0.0015-0.00298613349641441i</v>
      </c>
      <c r="W1750" s="12" t="str">
        <f t="shared" si="896"/>
        <v>0.000924191945164464-0.0023533318603223i</v>
      </c>
      <c r="X1750" s="12" t="str">
        <f t="shared" si="897"/>
        <v>0.00107991246806361-0.00218174617891432i</v>
      </c>
      <c r="Y1750" s="12" t="str">
        <f t="shared" si="898"/>
        <v>0.00029+0.152681402964464i</v>
      </c>
      <c r="Z1750" s="12" t="str">
        <f t="shared" si="899"/>
        <v>-0.173162102373971-0.0876823696588559i</v>
      </c>
      <c r="AA1750" s="12" t="str">
        <f t="shared" si="900"/>
        <v>0.725716610864077-79.727795318923i</v>
      </c>
      <c r="AB1750" s="12" t="str">
        <f t="shared" si="901"/>
        <v>0.451050170878112-0.164771985004607i</v>
      </c>
      <c r="AC1750" s="12" t="str">
        <f t="shared" si="902"/>
        <v>1.02725392217782-0.858060587366229i</v>
      </c>
      <c r="AD1750" s="12" t="str">
        <f t="shared" si="903"/>
        <v>0.337550168886817+0.121553696199342i</v>
      </c>
      <c r="AE1750" s="12" t="str">
        <f t="shared" si="904"/>
        <v>-0.047792780777579-0.050645692271948i</v>
      </c>
      <c r="AF1750" s="12" t="str">
        <f t="shared" si="905"/>
        <v>-13.1447745984548-1.84768175596558i</v>
      </c>
      <c r="AG1750" s="12" t="str">
        <f t="shared" si="906"/>
        <v>1.03596894979095-0.0971025804031247i</v>
      </c>
      <c r="AH1750" s="12" t="str">
        <f t="shared" si="907"/>
        <v>0.443962305240826+0.769465092567221i</v>
      </c>
      <c r="AI1750" s="12">
        <f t="shared" si="908"/>
        <v>-1.0282444836033839</v>
      </c>
      <c r="AJ1750" s="12">
        <f t="shared" si="909"/>
        <v>60.016118377248134</v>
      </c>
      <c r="AK1750" s="12"/>
      <c r="AL1750" s="12"/>
      <c r="AM1750" s="12"/>
      <c r="AN1750" s="12"/>
    </row>
    <row r="1751" spans="1:40" x14ac:dyDescent="0.35">
      <c r="A1751" s="12"/>
      <c r="B1751" s="12">
        <f t="shared" si="875"/>
        <v>162100</v>
      </c>
      <c r="C1751" s="29" t="str">
        <f t="shared" si="877"/>
        <v>-2.63613043178763E-06+0.0136930424335286i</v>
      </c>
      <c r="D1751" s="28" t="str">
        <f t="shared" si="878"/>
        <v>-5.39908124319716+0.104979991990386i</v>
      </c>
      <c r="E1751" s="12" t="str">
        <f t="shared" si="879"/>
        <v>4200</v>
      </c>
      <c r="F1751" s="12" t="str">
        <f t="shared" si="880"/>
        <v>0.704225352112676</v>
      </c>
      <c r="G1751" s="12" t="str">
        <f t="shared" si="876"/>
        <v>0.704225352112676</v>
      </c>
      <c r="H1751" s="12" t="str">
        <f t="shared" si="881"/>
        <v>7.74630507884226+1.95168875009004i</v>
      </c>
      <c r="I1751" s="12" t="str">
        <f t="shared" si="882"/>
        <v>636.565211433632i</v>
      </c>
      <c r="J1751" s="12" t="str">
        <f t="shared" si="883"/>
        <v>-345.604931985077+137.674286920189i</v>
      </c>
      <c r="K1751" s="12" t="str">
        <f t="shared" si="884"/>
        <v>0.633241149079159-1.58963063585377i</v>
      </c>
      <c r="L1751" s="12" t="str">
        <f t="shared" si="885"/>
        <v>0.0324821494193426-0.0685343509643746i</v>
      </c>
      <c r="M1751" s="12" t="str">
        <f t="shared" si="886"/>
        <v>0.665723298498502-1.65816498681814i</v>
      </c>
      <c r="N1751" s="12" t="str">
        <f t="shared" si="887"/>
        <v>-2.03700867658762i</v>
      </c>
      <c r="O1751" s="12" t="str">
        <f t="shared" si="888"/>
        <v>-0.449506096025892-0.893277263583688i</v>
      </c>
      <c r="P1751" s="12" t="str">
        <f t="shared" si="889"/>
        <v>1.44950609602589+0.893277263583688i</v>
      </c>
      <c r="Q1751" s="12" t="str">
        <f t="shared" si="890"/>
        <v>-1.44950609602589+1.14373141300393i</v>
      </c>
      <c r="R1751" s="12" t="str">
        <f t="shared" si="891"/>
        <v>-0.316614452150794-0.866087532685449i</v>
      </c>
      <c r="S1751" s="12" t="str">
        <f t="shared" si="892"/>
        <v>0.208599298660378i</v>
      </c>
      <c r="T1751" s="12" t="str">
        <f t="shared" si="893"/>
        <v>0.180665251896682-0.0660455526643954i</v>
      </c>
      <c r="U1751" s="12" t="str">
        <f t="shared" si="894"/>
        <v>0.001-0.00981831851276345i</v>
      </c>
      <c r="V1751" s="12" t="str">
        <f t="shared" si="895"/>
        <v>0.0015-0.00298429134126548i</v>
      </c>
      <c r="W1751" s="12" t="str">
        <f t="shared" si="896"/>
        <v>0.000924177257732067-0.00235195529748029i</v>
      </c>
      <c r="X1751" s="12" t="str">
        <f t="shared" si="897"/>
        <v>0.00107968217281356-0.00218049085458362i</v>
      </c>
      <c r="Y1751" s="12" t="str">
        <f t="shared" si="898"/>
        <v>0.00029+0.152775650744072i</v>
      </c>
      <c r="Z1751" s="12" t="str">
        <f t="shared" si="899"/>
        <v>-0.172953085337228-0.0876062473798213i</v>
      </c>
      <c r="AA1751" s="12" t="str">
        <f t="shared" si="900"/>
        <v>0.72467469681023-79.6772448383599i</v>
      </c>
      <c r="AB1751" s="12" t="str">
        <f t="shared" si="901"/>
        <v>0.450974211660543-0.164862034806471i</v>
      </c>
      <c r="AC1751" s="12" t="str">
        <f t="shared" si="902"/>
        <v>1.02685558595273-0.857542145341964i</v>
      </c>
      <c r="AD1751" s="12" t="str">
        <f t="shared" si="903"/>
        <v>0.337723679516055+0.121487632306897i</v>
      </c>
      <c r="AE1751" s="12" t="str">
        <f t="shared" si="904"/>
        <v>-0.0477672767942763-0.0505983650514996i</v>
      </c>
      <c r="AF1751" s="12" t="str">
        <f t="shared" si="905"/>
        <v>-13.1453863220394-1.84670875809965i</v>
      </c>
      <c r="AG1751" s="12" t="str">
        <f t="shared" si="906"/>
        <v>1.03592683345773-0.0970914889004036i</v>
      </c>
      <c r="AH1751" s="12" t="str">
        <f t="shared" si="907"/>
        <v>0.443885263056797+0.76882339528251i</v>
      </c>
      <c r="AI1751" s="12">
        <f t="shared" si="908"/>
        <v>-1.0340570067236694</v>
      </c>
      <c r="AJ1751" s="12">
        <f t="shared" si="909"/>
        <v>59.999727867238519</v>
      </c>
      <c r="AK1751" s="12"/>
      <c r="AL1751" s="12"/>
      <c r="AM1751" s="12"/>
      <c r="AN1751" s="12"/>
    </row>
    <row r="1752" spans="1:40" x14ac:dyDescent="0.35">
      <c r="A1752" s="12"/>
      <c r="B1752" s="12">
        <f t="shared" si="875"/>
        <v>162200</v>
      </c>
      <c r="C1752" s="29" t="str">
        <f t="shared" si="877"/>
        <v>-2.63288096481235E-06+0.0136846003611369i</v>
      </c>
      <c r="D1752" s="28" t="str">
        <f t="shared" si="878"/>
        <v>-5.39908121828458+0.104915269435383i</v>
      </c>
      <c r="E1752" s="12" t="str">
        <f t="shared" si="879"/>
        <v>4200</v>
      </c>
      <c r="F1752" s="12" t="str">
        <f t="shared" si="880"/>
        <v>0.704225352112676</v>
      </c>
      <c r="G1752" s="12" t="str">
        <f t="shared" si="876"/>
        <v>0.704225352112676</v>
      </c>
      <c r="H1752" s="12" t="str">
        <f t="shared" si="881"/>
        <v>7.74691580058999+1.95065194955345i</v>
      </c>
      <c r="I1752" s="12" t="str">
        <f t="shared" si="882"/>
        <v>636.957910515331i</v>
      </c>
      <c r="J1752" s="12" t="str">
        <f t="shared" si="883"/>
        <v>-346.032707238404+137.759218620942i</v>
      </c>
      <c r="K1752" s="12" t="str">
        <f t="shared" si="884"/>
        <v>0.632563469678462-1.58891471731737i</v>
      </c>
      <c r="L1752" s="12" t="str">
        <f t="shared" si="885"/>
        <v>0.032449446812226-0.0685075879586502i</v>
      </c>
      <c r="M1752" s="12" t="str">
        <f t="shared" si="886"/>
        <v>0.665012916490688-1.65742230527602i</v>
      </c>
      <c r="N1752" s="12" t="str">
        <f t="shared" si="887"/>
        <v>-2.03826531364906i</v>
      </c>
      <c r="O1752" s="12" t="str">
        <f t="shared" si="888"/>
        <v>-0.450628266130275-0.892711692409381i</v>
      </c>
      <c r="P1752" s="12" t="str">
        <f t="shared" si="889"/>
        <v>1.45062826613027+0.892711692409381i</v>
      </c>
      <c r="Q1752" s="12" t="str">
        <f t="shared" si="890"/>
        <v>-1.45062826613027+1.14555362123968i</v>
      </c>
      <c r="R1752" s="12" t="str">
        <f t="shared" si="891"/>
        <v>-0.316592038353262-0.865407684181907i</v>
      </c>
      <c r="S1752" s="12" t="str">
        <f t="shared" si="892"/>
        <v>0.208727984224019i</v>
      </c>
      <c r="T1752" s="12" t="str">
        <f t="shared" si="893"/>
        <v>0.180634801451266-0.0660816179868497i</v>
      </c>
      <c r="U1752" s="12" t="str">
        <f t="shared" si="894"/>
        <v>0.001-0.00981226529543127i</v>
      </c>
      <c r="V1752" s="12" t="str">
        <f t="shared" si="895"/>
        <v>0.0015-0.0029824514575779i</v>
      </c>
      <c r="W1752" s="12" t="str">
        <f t="shared" si="896"/>
        <v>0.000924162562568136-0.00235058047157214i</v>
      </c>
      <c r="X1752" s="12" t="str">
        <f t="shared" si="897"/>
        <v>0.00107945226642688-0.00217923708352467i</v>
      </c>
      <c r="Y1752" s="12" t="str">
        <f t="shared" si="898"/>
        <v>0.00029+0.152869898523679i</v>
      </c>
      <c r="Z1752" s="12" t="str">
        <f t="shared" si="899"/>
        <v>-0.172744457043428-0.0875302580748954i</v>
      </c>
      <c r="AA1752" s="12" t="str">
        <f t="shared" si="900"/>
        <v>0.723635060395706-79.6267592274908i</v>
      </c>
      <c r="AB1752" s="12" t="str">
        <f t="shared" si="901"/>
        <v>0.450898201661542-0.164952060587252i</v>
      </c>
      <c r="AC1752" s="12" t="str">
        <f t="shared" si="902"/>
        <v>1.0264579036088-0.857023987734962i</v>
      </c>
      <c r="AD1752" s="12" t="str">
        <f t="shared" si="903"/>
        <v>0.337897146299785+0.121421344938422i</v>
      </c>
      <c r="AE1752" s="12" t="str">
        <f t="shared" si="904"/>
        <v>-0.0477418174158192-0.0505510887232613i</v>
      </c>
      <c r="AF1752" s="12" t="str">
        <f t="shared" si="905"/>
        <v>-13.1459970188746-1.84573668011807i</v>
      </c>
      <c r="AG1752" s="12" t="str">
        <f t="shared" si="906"/>
        <v>1.0358847067617-0.0970803996906448i</v>
      </c>
      <c r="AH1752" s="12" t="str">
        <f t="shared" si="907"/>
        <v>0.443808403561055+0.768182382890964i</v>
      </c>
      <c r="AI1752" s="12">
        <f t="shared" si="908"/>
        <v>-1.0398660089885234</v>
      </c>
      <c r="AJ1752" s="12">
        <f t="shared" si="909"/>
        <v>59.983327310941149</v>
      </c>
      <c r="AK1752" s="12"/>
      <c r="AL1752" s="12"/>
      <c r="AM1752" s="12"/>
      <c r="AN1752" s="12"/>
    </row>
    <row r="1753" spans="1:40" x14ac:dyDescent="0.35">
      <c r="A1753" s="12"/>
      <c r="B1753" s="12">
        <f t="shared" si="875"/>
        <v>162300</v>
      </c>
      <c r="C1753" s="29" t="str">
        <f t="shared" si="877"/>
        <v>-2.62963750239463E-06+0.0136761686917907i</v>
      </c>
      <c r="D1753" s="28" t="str">
        <f t="shared" si="878"/>
        <v>-5.39908119341803+0.104850626637062i</v>
      </c>
      <c r="E1753" s="12" t="str">
        <f t="shared" si="879"/>
        <v>4200</v>
      </c>
      <c r="F1753" s="12" t="str">
        <f t="shared" si="880"/>
        <v>0.704225352112676</v>
      </c>
      <c r="G1753" s="12" t="str">
        <f t="shared" si="876"/>
        <v>0.704225352112676</v>
      </c>
      <c r="H1753" s="12" t="str">
        <f t="shared" si="881"/>
        <v>7.74752549777751+1.94961614756649i</v>
      </c>
      <c r="I1753" s="12" t="str">
        <f t="shared" si="882"/>
        <v>637.350609597029i</v>
      </c>
      <c r="J1753" s="12" t="str">
        <f t="shared" si="883"/>
        <v>-346.460746306257+137.844150321695i</v>
      </c>
      <c r="K1753" s="12" t="str">
        <f t="shared" si="884"/>
        <v>0.631886822591642-1.58819927886148i</v>
      </c>
      <c r="L1753" s="12" t="str">
        <f t="shared" si="885"/>
        <v>0.0324167898807069-0.0684808363111311i</v>
      </c>
      <c r="M1753" s="12" t="str">
        <f t="shared" si="886"/>
        <v>0.664303612472349-1.65668011517261i</v>
      </c>
      <c r="N1753" s="12" t="str">
        <f t="shared" si="887"/>
        <v>-2.03952195071049i</v>
      </c>
      <c r="O1753" s="12" t="str">
        <f t="shared" si="888"/>
        <v>-0.451749724631108-0.892144711521465i</v>
      </c>
      <c r="P1753" s="12" t="str">
        <f t="shared" si="889"/>
        <v>1.45174972463111+0.892144711521465i</v>
      </c>
      <c r="Q1753" s="12" t="str">
        <f t="shared" si="890"/>
        <v>-1.45174972463111+1.14737723918903i</v>
      </c>
      <c r="R1753" s="12" t="str">
        <f t="shared" si="891"/>
        <v>-0.316569606056839-0.864728576028564i</v>
      </c>
      <c r="S1753" s="12" t="str">
        <f t="shared" si="892"/>
        <v>0.208856669787658i</v>
      </c>
      <c r="T1753" s="12" t="str">
        <f t="shared" si="893"/>
        <v>0.18060433065955-0.0661176736770222i</v>
      </c>
      <c r="U1753" s="12" t="str">
        <f t="shared" si="894"/>
        <v>0.001-0.0098062195373934i</v>
      </c>
      <c r="V1753" s="12" t="str">
        <f t="shared" si="895"/>
        <v>0.0015-0.00298061384115302i</v>
      </c>
      <c r="W1753" s="12" t="str">
        <f t="shared" si="896"/>
        <v>0.00092414785967497-0.00234920737937559i</v>
      </c>
      <c r="X1753" s="12" t="str">
        <f t="shared" si="897"/>
        <v>0.00107922274794056-0.00217798486293556i</v>
      </c>
      <c r="Y1753" s="12" t="str">
        <f t="shared" si="898"/>
        <v>0.00029+0.152964146303287i</v>
      </c>
      <c r="Z1753" s="12" t="str">
        <f t="shared" si="899"/>
        <v>-0.172536216526192-0.087454401397535i</v>
      </c>
      <c r="AA1753" s="12" t="str">
        <f t="shared" si="900"/>
        <v>0.722597694905647-79.5763383601033i</v>
      </c>
      <c r="AB1753" s="12" t="str">
        <f t="shared" si="901"/>
        <v>0.450822140874376-0.16504206232406i</v>
      </c>
      <c r="AC1753" s="12" t="str">
        <f t="shared" si="902"/>
        <v>1.02606087394602-0.856506114477883i</v>
      </c>
      <c r="AD1753" s="12" t="str">
        <f t="shared" si="903"/>
        <v>0.338070568971275+0.121354834090872i</v>
      </c>
      <c r="AE1753" s="12" t="str">
        <f t="shared" si="904"/>
        <v>-0.0477164025170463-0.0505038631707097i</v>
      </c>
      <c r="AF1753" s="12" t="str">
        <f t="shared" si="905"/>
        <v>-13.1466066911955-1.84476552092943i</v>
      </c>
      <c r="AG1753" s="12" t="str">
        <f t="shared" si="906"/>
        <v>1.03584256971823-0.0970693126908694i</v>
      </c>
      <c r="AH1753" s="12" t="str">
        <f t="shared" si="907"/>
        <v>0.443731726207997+0.76754205374657i</v>
      </c>
      <c r="AI1753" s="12">
        <f t="shared" si="908"/>
        <v>-1.0456714974837822</v>
      </c>
      <c r="AJ1753" s="12">
        <f t="shared" si="909"/>
        <v>59.966916706139351</v>
      </c>
      <c r="AK1753" s="12"/>
      <c r="AL1753" s="12"/>
      <c r="AM1753" s="12"/>
      <c r="AN1753" s="12"/>
    </row>
    <row r="1754" spans="1:40" x14ac:dyDescent="0.35">
      <c r="A1754" s="12"/>
      <c r="B1754" s="12">
        <f t="shared" si="875"/>
        <v>162400</v>
      </c>
      <c r="C1754" s="29" t="str">
        <f t="shared" si="877"/>
        <v>-2.62640002974949E-06+0.0136677474062726i</v>
      </c>
      <c r="D1754" s="28" t="str">
        <f t="shared" si="878"/>
        <v>-5.39908116859741+0.10478606344809i</v>
      </c>
      <c r="E1754" s="12" t="str">
        <f t="shared" si="879"/>
        <v>4200</v>
      </c>
      <c r="F1754" s="12" t="str">
        <f t="shared" si="880"/>
        <v>0.704225352112676</v>
      </c>
      <c r="G1754" s="12" t="str">
        <f t="shared" si="876"/>
        <v>0.704225352112676</v>
      </c>
      <c r="H1754" s="12" t="str">
        <f t="shared" si="881"/>
        <v>7.7481341726344+1.9485813428915i</v>
      </c>
      <c r="I1754" s="12" t="str">
        <f t="shared" si="882"/>
        <v>637.743308678728i</v>
      </c>
      <c r="J1754" s="12" t="str">
        <f t="shared" si="883"/>
        <v>-346.889049188635+137.929082022448i</v>
      </c>
      <c r="K1754" s="12" t="str">
        <f t="shared" si="884"/>
        <v>0.631211205846427-1.58748432036721i</v>
      </c>
      <c r="L1754" s="12" t="str">
        <f t="shared" si="885"/>
        <v>0.0323841785477293-0.0684540960372899i</v>
      </c>
      <c r="M1754" s="12" t="str">
        <f t="shared" si="886"/>
        <v>0.663595384394156-1.6559384164045i</v>
      </c>
      <c r="N1754" s="12" t="str">
        <f t="shared" si="887"/>
        <v>-2.04077858777193i</v>
      </c>
      <c r="O1754" s="12" t="str">
        <f t="shared" si="888"/>
        <v>-0.452870469757473-0.89157632181527i</v>
      </c>
      <c r="P1754" s="12" t="str">
        <f t="shared" si="889"/>
        <v>1.45287046975747+0.89157632181527i</v>
      </c>
      <c r="Q1754" s="12" t="str">
        <f t="shared" si="890"/>
        <v>-1.45287046975747+1.14920226595666i</v>
      </c>
      <c r="R1754" s="12" t="str">
        <f t="shared" si="891"/>
        <v>-0.31654715525177-0.864050206844866i</v>
      </c>
      <c r="S1754" s="12" t="str">
        <f t="shared" si="892"/>
        <v>0.208985355351298i</v>
      </c>
      <c r="T1754" s="12" t="str">
        <f t="shared" si="893"/>
        <v>0.180573839518837-0.0661537197257337i</v>
      </c>
      <c r="U1754" s="12" t="str">
        <f t="shared" si="894"/>
        <v>0.001-0.00980018122487045i</v>
      </c>
      <c r="V1754" s="12" t="str">
        <f t="shared" si="895"/>
        <v>0.0015-0.00297877848780256i</v>
      </c>
      <c r="W1754" s="12" t="str">
        <f t="shared" si="896"/>
        <v>0.000924133149054847-0.00234783601767627i</v>
      </c>
      <c r="X1754" s="12" t="str">
        <f t="shared" si="897"/>
        <v>0.00107899361639452-0.002176734190021i</v>
      </c>
      <c r="Y1754" s="12" t="str">
        <f t="shared" si="898"/>
        <v>0.00029+0.153058394082895i</v>
      </c>
      <c r="Z1754" s="12" t="str">
        <f t="shared" si="899"/>
        <v>-0.172328362822146-0.0873786770023739i</v>
      </c>
      <c r="AA1754" s="12" t="str">
        <f t="shared" si="900"/>
        <v>0.721562593650052-79.5259821103159i</v>
      </c>
      <c r="AB1754" s="12" t="str">
        <f t="shared" si="901"/>
        <v>0.450746029292313-0.16513203999398i</v>
      </c>
      <c r="AC1754" s="12" t="str">
        <f t="shared" si="902"/>
        <v>1.0256644957671-0.855988525502525i</v>
      </c>
      <c r="AD1754" s="12" t="str">
        <f t="shared" si="903"/>
        <v>0.338243947263681+0.121288099761484i</v>
      </c>
      <c r="AE1754" s="12" t="str">
        <f t="shared" si="904"/>
        <v>-0.0476910319731599-0.0504566882776668i</v>
      </c>
      <c r="AF1754" s="12" t="str">
        <f t="shared" si="905"/>
        <v>-13.1472153412318-1.84379527944341i</v>
      </c>
      <c r="AG1754" s="12" t="str">
        <f t="shared" si="906"/>
        <v>1.03580042234275-0.0970582278182803i</v>
      </c>
      <c r="AH1754" s="12" t="str">
        <f t="shared" si="907"/>
        <v>0.443655230453084+0.76690240620796i</v>
      </c>
      <c r="AI1754" s="12">
        <f t="shared" si="908"/>
        <v>-1.0514734792837912</v>
      </c>
      <c r="AJ1754" s="12">
        <f t="shared" si="909"/>
        <v>59.950496050624736</v>
      </c>
      <c r="AK1754" s="12"/>
      <c r="AL1754" s="12"/>
      <c r="AM1754" s="12"/>
      <c r="AN1754" s="12"/>
    </row>
    <row r="1755" spans="1:40" x14ac:dyDescent="0.35">
      <c r="A1755" s="12"/>
      <c r="B1755" s="12">
        <f t="shared" si="875"/>
        <v>162500</v>
      </c>
      <c r="C1755" s="29" t="str">
        <f t="shared" si="877"/>
        <v>-2.62316853213735E-06+0.0136593364854123i</v>
      </c>
      <c r="D1755" s="28" t="str">
        <f t="shared" si="878"/>
        <v>-5.3990811438226+0.104721579721494i</v>
      </c>
      <c r="E1755" s="12" t="str">
        <f t="shared" si="879"/>
        <v>4200</v>
      </c>
      <c r="F1755" s="12" t="str">
        <f t="shared" si="880"/>
        <v>0.704225352112676</v>
      </c>
      <c r="G1755" s="12" t="str">
        <f t="shared" si="876"/>
        <v>0.704225352112676</v>
      </c>
      <c r="H1755" s="12" t="str">
        <f t="shared" si="881"/>
        <v>7.74874182738431+1.94754753429224i</v>
      </c>
      <c r="I1755" s="12" t="str">
        <f t="shared" si="882"/>
        <v>638.136007760427i</v>
      </c>
      <c r="J1755" s="12" t="str">
        <f t="shared" si="883"/>
        <v>-347.317615885539+138.0140137232i</v>
      </c>
      <c r="K1755" s="12" t="str">
        <f t="shared" si="884"/>
        <v>0.630536617474889-1.58676984171425i</v>
      </c>
      <c r="L1755" s="12" t="str">
        <f t="shared" si="885"/>
        <v>0.0323516127363766-0.0684273671524938i</v>
      </c>
      <c r="M1755" s="12" t="str">
        <f t="shared" si="886"/>
        <v>0.662888230211266-1.65519720886674i</v>
      </c>
      <c r="N1755" s="12" t="str">
        <f t="shared" si="887"/>
        <v>-2.04203522483337i</v>
      </c>
      <c r="O1755" s="12" t="str">
        <f t="shared" si="888"/>
        <v>-0.453990499739551-0.891006524188366i</v>
      </c>
      <c r="P1755" s="12" t="str">
        <f t="shared" si="889"/>
        <v>1.45399049973955+0.891006524188366i</v>
      </c>
      <c r="Q1755" s="12" t="str">
        <f t="shared" si="890"/>
        <v>-1.45399049973955+1.151028700645i</v>
      </c>
      <c r="R1755" s="12" t="str">
        <f t="shared" si="891"/>
        <v>-0.316524685928306-0.86337257525366i</v>
      </c>
      <c r="S1755" s="12" t="str">
        <f t="shared" si="892"/>
        <v>0.209114040914939i</v>
      </c>
      <c r="T1755" s="12" t="str">
        <f t="shared" si="893"/>
        <v>0.18054332802643-0.0661897561238i</v>
      </c>
      <c r="U1755" s="12" t="str">
        <f t="shared" si="894"/>
        <v>0.001-0.00979415034411666i</v>
      </c>
      <c r="V1755" s="12" t="str">
        <f t="shared" si="895"/>
        <v>0.0015-0.00297694539334852i</v>
      </c>
      <c r="W1755" s="12" t="str">
        <f t="shared" si="896"/>
        <v>0.00092411843071005-0.00234646638326774i</v>
      </c>
      <c r="X1755" s="12" t="str">
        <f t="shared" si="897"/>
        <v>0.00107876487083158-0.00217548506199234i</v>
      </c>
      <c r="Y1755" s="12" t="str">
        <f t="shared" si="898"/>
        <v>0.00029+0.153152641862502i</v>
      </c>
      <c r="Z1755" s="12" t="str">
        <f t="shared" si="899"/>
        <v>-0.172120894970911-0.0873030845452159i</v>
      </c>
      <c r="AA1755" s="12" t="str">
        <f t="shared" si="900"/>
        <v>0.720529749963663-79.4756903525774i</v>
      </c>
      <c r="AB1755" s="12" t="str">
        <f t="shared" si="901"/>
        <v>0.450669866908621-0.165221993574087i</v>
      </c>
      <c r="AC1755" s="12" t="str">
        <f t="shared" si="902"/>
        <v>1.02526876787738-0.855471220739798i</v>
      </c>
      <c r="AD1755" s="12" t="str">
        <f t="shared" si="903"/>
        <v>0.338417280910068+0.121221141947783i</v>
      </c>
      <c r="AE1755" s="12" t="str">
        <f t="shared" si="904"/>
        <v>-0.0476657056597282-0.050409563928302i</v>
      </c>
      <c r="AF1755" s="12" t="str">
        <f t="shared" si="905"/>
        <v>-13.1478229712069-1.84282595457075i</v>
      </c>
      <c r="AG1755" s="12" t="str">
        <f t="shared" si="906"/>
        <v>1.03575826465074-0.097047144990268i</v>
      </c>
      <c r="AH1755" s="12" t="str">
        <f t="shared" si="907"/>
        <v>0.443578915752833+0.766263438638402i</v>
      </c>
      <c r="AI1755" s="12">
        <f t="shared" si="908"/>
        <v>-1.0572719614513986</v>
      </c>
      <c r="AJ1755" s="12">
        <f t="shared" si="909"/>
        <v>59.934065342197677</v>
      </c>
      <c r="AK1755" s="12"/>
      <c r="AL1755" s="12"/>
      <c r="AM1755" s="12"/>
      <c r="AN1755" s="12"/>
    </row>
    <row r="1756" spans="1:40" x14ac:dyDescent="0.35">
      <c r="A1756" s="12"/>
      <c r="B1756" s="12">
        <f t="shared" si="875"/>
        <v>162600</v>
      </c>
      <c r="C1756" s="29" t="str">
        <f t="shared" si="877"/>
        <v>-2.61994299486411E-06+0.0136509359100871i</v>
      </c>
      <c r="D1756" s="28" t="str">
        <f t="shared" si="878"/>
        <v>-5.39908111909348+0.104657175310668i</v>
      </c>
      <c r="E1756" s="12" t="str">
        <f t="shared" si="879"/>
        <v>4200</v>
      </c>
      <c r="F1756" s="12" t="str">
        <f t="shared" si="880"/>
        <v>0.704225352112676</v>
      </c>
      <c r="G1756" s="12" t="str">
        <f t="shared" si="876"/>
        <v>0.704225352112676</v>
      </c>
      <c r="H1756" s="12" t="str">
        <f t="shared" si="881"/>
        <v>7.74934846424502+1.94651472053393i</v>
      </c>
      <c r="I1756" s="12" t="str">
        <f t="shared" si="882"/>
        <v>638.528706842126i</v>
      </c>
      <c r="J1756" s="12" t="str">
        <f t="shared" si="883"/>
        <v>-347.746446396969+138.098945423953i</v>
      </c>
      <c r="K1756" s="12" t="str">
        <f t="shared" si="884"/>
        <v>0.629863055513458-1.5860558427809i</v>
      </c>
      <c r="L1756" s="12" t="str">
        <f t="shared" si="885"/>
        <v>0.0323190923698724-0.0684006496720064i</v>
      </c>
      <c r="M1756" s="12" t="str">
        <f t="shared" si="886"/>
        <v>0.66218214788333-1.65445649245291i</v>
      </c>
      <c r="N1756" s="12" t="str">
        <f t="shared" si="887"/>
        <v>-2.0432918618948i</v>
      </c>
      <c r="O1756" s="12" t="str">
        <f t="shared" si="888"/>
        <v>-0.455109812808652-0.890435319540546i</v>
      </c>
      <c r="P1756" s="12" t="str">
        <f t="shared" si="889"/>
        <v>1.45510981280865+0.890435319540546i</v>
      </c>
      <c r="Q1756" s="12" t="str">
        <f t="shared" si="890"/>
        <v>-1.45510981280865+1.15285654235425i</v>
      </c>
      <c r="R1756" s="12" t="str">
        <f t="shared" si="891"/>
        <v>-0.316502198076676-0.862695679881185i</v>
      </c>
      <c r="S1756" s="12" t="str">
        <f t="shared" si="892"/>
        <v>0.209242726478578i</v>
      </c>
      <c r="T1756" s="12" t="str">
        <f t="shared" si="893"/>
        <v>0.18051279617963-0.0662257828620266i</v>
      </c>
      <c r="U1756" s="12" t="str">
        <f t="shared" si="894"/>
        <v>0.001-0.00978812688142038i</v>
      </c>
      <c r="V1756" s="12" t="str">
        <f t="shared" si="895"/>
        <v>0.0015-0.00297511455362321i</v>
      </c>
      <c r="W1756" s="12" t="str">
        <f t="shared" si="896"/>
        <v>0.00092410370464287-0.00234509847295145i</v>
      </c>
      <c r="X1756" s="12" t="str">
        <f t="shared" si="897"/>
        <v>0.00107853651029751-0.00217423747606755i</v>
      </c>
      <c r="Y1756" s="12" t="str">
        <f t="shared" si="898"/>
        <v>0.00029+0.15324688964211i</v>
      </c>
      <c r="Z1756" s="12" t="str">
        <f t="shared" si="899"/>
        <v>-0.171913812015089-0.0872276236830326i</v>
      </c>
      <c r="AA1756" s="12" t="str">
        <f t="shared" si="900"/>
        <v>0.719499157205845-79.4254629616635i</v>
      </c>
      <c r="AB1756" s="12" t="str">
        <f t="shared" si="901"/>
        <v>0.450593653716562-0.165311923041429i</v>
      </c>
      <c r="AC1756" s="12" t="str">
        <f t="shared" si="902"/>
        <v>1.02487368908486-0.854954200119741i</v>
      </c>
      <c r="AD1756" s="12" t="str">
        <f t="shared" si="903"/>
        <v>0.338590569643396+0.121153960647581i</v>
      </c>
      <c r="AE1756" s="12" t="str">
        <f t="shared" si="904"/>
        <v>-0.0476404234526806-0.0503624900071295i</v>
      </c>
      <c r="AF1756" s="12" t="str">
        <f t="shared" si="905"/>
        <v>-13.1484295833385-1.84185754522326i</v>
      </c>
      <c r="AG1756" s="12" t="str">
        <f t="shared" si="906"/>
        <v>1.03571609665772-0.0970360641244033i</v>
      </c>
      <c r="AH1756" s="12" t="str">
        <f t="shared" si="907"/>
        <v>0.443502781564803+0.765625149405797i</v>
      </c>
      <c r="AI1756" s="12">
        <f t="shared" si="908"/>
        <v>-1.0630669510379263</v>
      </c>
      <c r="AJ1756" s="12">
        <f t="shared" si="909"/>
        <v>59.917624578668246</v>
      </c>
      <c r="AK1756" s="12"/>
      <c r="AL1756" s="12"/>
      <c r="AM1756" s="12"/>
      <c r="AN1756" s="12"/>
    </row>
    <row r="1757" spans="1:40" x14ac:dyDescent="0.35">
      <c r="A1757" s="12"/>
      <c r="B1757" s="12">
        <f t="shared" si="875"/>
        <v>162700</v>
      </c>
      <c r="C1757" s="29" t="str">
        <f t="shared" si="877"/>
        <v>-2.61672340328066E-06+0.0136425456612209i</v>
      </c>
      <c r="D1757" s="28" t="str">
        <f t="shared" si="878"/>
        <v>-5.39908109440994+0.10459285006936i</v>
      </c>
      <c r="E1757" s="12" t="str">
        <f t="shared" si="879"/>
        <v>4200</v>
      </c>
      <c r="F1757" s="12" t="str">
        <f t="shared" si="880"/>
        <v>0.704225352112676</v>
      </c>
      <c r="G1757" s="12" t="str">
        <f t="shared" si="876"/>
        <v>0.704225352112676</v>
      </c>
      <c r="H1757" s="12" t="str">
        <f t="shared" si="881"/>
        <v>7.7499540854285+1.94548290038326i</v>
      </c>
      <c r="I1757" s="12" t="str">
        <f t="shared" si="882"/>
        <v>638.921405923824i</v>
      </c>
      <c r="J1757" s="12" t="str">
        <f t="shared" si="883"/>
        <v>-348.175540722924+138.183877124706i</v>
      </c>
      <c r="K1757" s="12" t="str">
        <f t="shared" si="884"/>
        <v>0.629190518002893-1.58534232344409i</v>
      </c>
      <c r="L1757" s="12" t="str">
        <f t="shared" si="885"/>
        <v>0.0322866173715805-0.0683739436109877i</v>
      </c>
      <c r="M1757" s="12" t="str">
        <f t="shared" si="886"/>
        <v>0.661477135374474-1.65371626705508i</v>
      </c>
      <c r="N1757" s="12" t="str">
        <f t="shared" si="887"/>
        <v>-2.04454849895624i</v>
      </c>
      <c r="O1757" s="12" t="str">
        <f t="shared" si="888"/>
        <v>-0.456228407197248-0.88986270877381i</v>
      </c>
      <c r="P1757" s="12" t="str">
        <f t="shared" si="889"/>
        <v>1.45622840719725+0.88986270877381i</v>
      </c>
      <c r="Q1757" s="12" t="str">
        <f t="shared" si="890"/>
        <v>-1.45622840719725+1.15468579018243i</v>
      </c>
      <c r="R1757" s="12" t="str">
        <f t="shared" si="891"/>
        <v>-0.316479691687109-0.862019519357033i</v>
      </c>
      <c r="S1757" s="12" t="str">
        <f t="shared" si="892"/>
        <v>0.209371412042219i</v>
      </c>
      <c r="T1757" s="12" t="str">
        <f t="shared" si="893"/>
        <v>0.180482243975737-0.0662617999312161i</v>
      </c>
      <c r="U1757" s="12" t="str">
        <f t="shared" si="894"/>
        <v>0.001-0.00978211082310357i</v>
      </c>
      <c r="V1757" s="12" t="str">
        <f t="shared" si="895"/>
        <v>0.0015-0.00297328596446918i</v>
      </c>
      <c r="W1757" s="12" t="str">
        <f t="shared" si="896"/>
        <v>0.000924088970855583-0.00234373228353673i</v>
      </c>
      <c r="X1757" s="12" t="str">
        <f t="shared" si="897"/>
        <v>0.00107830853384094-0.00217299142947125i</v>
      </c>
      <c r="Y1757" s="12" t="str">
        <f t="shared" si="898"/>
        <v>0.00029+0.153341137421718i</v>
      </c>
      <c r="Z1757" s="12" t="str">
        <f t="shared" si="899"/>
        <v>-0.171707113000255-0.087152294073954i</v>
      </c>
      <c r="AA1757" s="12" t="str">
        <f t="shared" si="900"/>
        <v>0.718470808760456-79.3752998126765i</v>
      </c>
      <c r="AB1757" s="12" t="str">
        <f t="shared" si="901"/>
        <v>0.450517389709397-0.16540182837305i</v>
      </c>
      <c r="AC1757" s="12" t="str">
        <f t="shared" si="902"/>
        <v>1.02447925820019-0.854437463571528i</v>
      </c>
      <c r="AD1757" s="12" t="str">
        <f t="shared" si="903"/>
        <v>0.338763813196529+0.121086555858968i</v>
      </c>
      <c r="AE1757" s="12" t="str">
        <f t="shared" si="904"/>
        <v>-0.0476151852283106-0.0503154663990054i</v>
      </c>
      <c r="AF1757" s="12" t="str">
        <f t="shared" si="905"/>
        <v>-13.1490351798384-1.8408900503139i</v>
      </c>
      <c r="AG1757" s="12" t="str">
        <f t="shared" si="906"/>
        <v>1.03567391837928-0.0970249851384401i</v>
      </c>
      <c r="AH1757" s="12" t="str">
        <f t="shared" si="907"/>
        <v>0.443426827347634+0.764987536882622i</v>
      </c>
      <c r="AI1757" s="12">
        <f t="shared" si="908"/>
        <v>-1.0688584550833566</v>
      </c>
      <c r="AJ1757" s="12">
        <f t="shared" si="909"/>
        <v>59.901173757852447</v>
      </c>
      <c r="AK1757" s="12"/>
      <c r="AL1757" s="12"/>
      <c r="AM1757" s="12"/>
      <c r="AN1757" s="12"/>
    </row>
    <row r="1758" spans="1:40" x14ac:dyDescent="0.35">
      <c r="A1758" s="12"/>
      <c r="B1758" s="12">
        <f t="shared" si="875"/>
        <v>162800</v>
      </c>
      <c r="C1758" s="29" t="str">
        <f t="shared" si="877"/>
        <v>-2.61350974278291E-06+0.0136341657197846i</v>
      </c>
      <c r="D1758" s="28" t="str">
        <f t="shared" si="878"/>
        <v>-5.39908106977188+0.104528603851682i</v>
      </c>
      <c r="E1758" s="12" t="str">
        <f t="shared" si="879"/>
        <v>4200</v>
      </c>
      <c r="F1758" s="12" t="str">
        <f t="shared" si="880"/>
        <v>0.704225352112676</v>
      </c>
      <c r="G1758" s="12" t="str">
        <f t="shared" si="876"/>
        <v>0.704225352112676</v>
      </c>
      <c r="H1758" s="12" t="str">
        <f t="shared" si="881"/>
        <v>7.75055869314089+1.94445207260834i</v>
      </c>
      <c r="I1758" s="12" t="str">
        <f t="shared" si="882"/>
        <v>639.314105005523i</v>
      </c>
      <c r="J1758" s="12" t="str">
        <f t="shared" si="883"/>
        <v>-348.604898863405+138.268808825459i</v>
      </c>
      <c r="K1758" s="12" t="str">
        <f t="shared" si="884"/>
        <v>0.628519002988278-1.58462928357935i</v>
      </c>
      <c r="L1758" s="12" t="str">
        <f t="shared" si="885"/>
        <v>0.0322541876650037-0.0683472489844942i</v>
      </c>
      <c r="M1758" s="12" t="str">
        <f t="shared" si="886"/>
        <v>0.660773190653282-1.65297653256384i</v>
      </c>
      <c r="N1758" s="12" t="str">
        <f t="shared" si="887"/>
        <v>-2.04580513601767i</v>
      </c>
      <c r="O1758" s="12" t="str">
        <f t="shared" si="888"/>
        <v>-0.457346281138906-0.889288692792399i</v>
      </c>
      <c r="P1758" s="12" t="str">
        <f t="shared" si="889"/>
        <v>1.45734628113891+0.889288692792399i</v>
      </c>
      <c r="Q1758" s="12" t="str">
        <f t="shared" si="890"/>
        <v>-1.45734628113891+1.15651644322527i</v>
      </c>
      <c r="R1758" s="12" t="str">
        <f t="shared" si="891"/>
        <v>-0.316457166749822-0.861344092314186i</v>
      </c>
      <c r="S1758" s="12" t="str">
        <f t="shared" si="892"/>
        <v>0.209500097605858i</v>
      </c>
      <c r="T1758" s="12" t="str">
        <f t="shared" si="893"/>
        <v>0.180451671412051-0.066297807322161i</v>
      </c>
      <c r="U1758" s="12" t="str">
        <f t="shared" si="894"/>
        <v>0.001-0.0097761021555218i</v>
      </c>
      <c r="V1758" s="12" t="str">
        <f t="shared" si="895"/>
        <v>0.0015-0.00297145962173916i</v>
      </c>
      <c r="W1758" s="12" t="str">
        <f t="shared" si="896"/>
        <v>0.000924074229350493-0.00234236781184066i</v>
      </c>
      <c r="X1758" s="12" t="str">
        <f t="shared" si="897"/>
        <v>0.00107808094051342-0.00217174691943451i</v>
      </c>
      <c r="Y1758" s="12" t="str">
        <f t="shared" si="898"/>
        <v>0.00029+0.153435385201325i</v>
      </c>
      <c r="Z1758" s="12" t="str">
        <f t="shared" si="899"/>
        <v>-0.17150079697494-0.087077095377272i</v>
      </c>
      <c r="AA1758" s="12" t="str">
        <f t="shared" si="900"/>
        <v>0.717444698035833-79.325200781048i</v>
      </c>
      <c r="AB1758" s="12" t="str">
        <f t="shared" si="901"/>
        <v>0.450441074880386-0.165491709545964i</v>
      </c>
      <c r="AC1758" s="12" t="str">
        <f t="shared" si="902"/>
        <v>1.02408547403666-0.853921011023462i</v>
      </c>
      <c r="AD1758" s="12" t="str">
        <f t="shared" si="903"/>
        <v>0.338937011302233+0.121018927580329i</v>
      </c>
      <c r="AE1758" s="12" t="str">
        <f t="shared" si="904"/>
        <v>-0.0475899908632698-0.0502684929891311i</v>
      </c>
      <c r="AF1758" s="12" t="str">
        <f t="shared" si="905"/>
        <v>-13.1496397629128-1.83992346875666i</v>
      </c>
      <c r="AG1758" s="12" t="str">
        <f t="shared" si="906"/>
        <v>1.03563172983104-0.097013907950319i</v>
      </c>
      <c r="AH1758" s="12" t="str">
        <f t="shared" si="907"/>
        <v>0.443351052560992+0.764350599446003i</v>
      </c>
      <c r="AI1758" s="12">
        <f t="shared" si="908"/>
        <v>-1.0746464806158658</v>
      </c>
      <c r="AJ1758" s="12">
        <f t="shared" si="909"/>
        <v>59.884712877578018</v>
      </c>
      <c r="AK1758" s="12"/>
      <c r="AL1758" s="12"/>
      <c r="AM1758" s="12"/>
      <c r="AN1758" s="12"/>
    </row>
    <row r="1759" spans="1:40" x14ac:dyDescent="0.35">
      <c r="A1759" s="12"/>
      <c r="B1759" s="12">
        <f t="shared" si="875"/>
        <v>162900</v>
      </c>
      <c r="C1759" s="29" t="str">
        <f t="shared" si="877"/>
        <v>-2.61030199881153E-06+0.0136257960667957i</v>
      </c>
      <c r="D1759" s="28" t="str">
        <f t="shared" si="878"/>
        <v>-5.39908104517918+0.1044644365121i</v>
      </c>
      <c r="E1759" s="12" t="str">
        <f t="shared" si="879"/>
        <v>4200</v>
      </c>
      <c r="F1759" s="12" t="str">
        <f t="shared" si="880"/>
        <v>0.704225352112676</v>
      </c>
      <c r="G1759" s="12" t="str">
        <f t="shared" si="876"/>
        <v>0.704225352112676</v>
      </c>
      <c r="H1759" s="12" t="str">
        <f t="shared" si="881"/>
        <v>7.75116228958248+1.94342223597874i</v>
      </c>
      <c r="I1759" s="12" t="str">
        <f t="shared" si="882"/>
        <v>639.706804087222i</v>
      </c>
      <c r="J1759" s="12" t="str">
        <f t="shared" si="883"/>
        <v>-349.034520818412+138.353740526211i</v>
      </c>
      <c r="K1759" s="12" t="str">
        <f t="shared" si="884"/>
        <v>0.627848508519011-1.58391672306085i</v>
      </c>
      <c r="L1759" s="12" t="str">
        <f t="shared" si="885"/>
        <v>0.0322218031737851-0.0683205658074806i</v>
      </c>
      <c r="M1759" s="12" t="str">
        <f t="shared" si="886"/>
        <v>0.660070311692796-1.65223728886833i</v>
      </c>
      <c r="N1759" s="12" t="str">
        <f t="shared" si="887"/>
        <v>-2.04706177307911i</v>
      </c>
      <c r="O1759" s="12" t="str">
        <f t="shared" si="888"/>
        <v>-0.458463432868368-0.888713272502752i</v>
      </c>
      <c r="P1759" s="12" t="str">
        <f t="shared" si="889"/>
        <v>1.45846343286837+0.888713272502752i</v>
      </c>
      <c r="Q1759" s="12" t="str">
        <f t="shared" si="890"/>
        <v>-1.45846343286837+1.15834850057636i</v>
      </c>
      <c r="R1759" s="12" t="str">
        <f t="shared" si="891"/>
        <v>-0.316434623255014-0.860669397388953i</v>
      </c>
      <c r="S1759" s="12" t="str">
        <f t="shared" si="892"/>
        <v>0.209628783169498i</v>
      </c>
      <c r="T1759" s="12" t="str">
        <f t="shared" si="893"/>
        <v>0.180421078485871-0.0663338050256471i</v>
      </c>
      <c r="U1759" s="12" t="str">
        <f t="shared" si="894"/>
        <v>0.001-0.00977010086506422i</v>
      </c>
      <c r="V1759" s="12" t="str">
        <f t="shared" si="895"/>
        <v>0.0015-0.0029696355212961i</v>
      </c>
      <c r="W1759" s="12" t="str">
        <f t="shared" si="896"/>
        <v>0.000924059480129878-0.00234100505468824i</v>
      </c>
      <c r="X1759" s="12" t="str">
        <f t="shared" si="897"/>
        <v>0.00107785372936935-0.00217050394319508i</v>
      </c>
      <c r="Y1759" s="12" t="str">
        <f t="shared" si="898"/>
        <v>0.00029+0.153529632980933i</v>
      </c>
      <c r="Z1759" s="12" t="str">
        <f t="shared" si="899"/>
        <v>-0.171294862990625-0.0870020272534236i</v>
      </c>
      <c r="AA1759" s="12" t="str">
        <f t="shared" si="900"/>
        <v>0.716420818464519-79.27516574253i</v>
      </c>
      <c r="AB1759" s="12" t="str">
        <f t="shared" si="901"/>
        <v>0.450364709222787-0.165581566537172i</v>
      </c>
      <c r="AC1759" s="12" t="str">
        <f t="shared" si="902"/>
        <v>1.02369233541017-0.853404842403004i</v>
      </c>
      <c r="AD1759" s="12" t="str">
        <f t="shared" si="903"/>
        <v>0.339110163693174+0.120951075810339i</v>
      </c>
      <c r="AE1759" s="12" t="str">
        <f t="shared" si="904"/>
        <v>-0.0475648402345687-0.0502215696630472i</v>
      </c>
      <c r="AF1759" s="12" t="str">
        <f t="shared" si="905"/>
        <v>-13.1502433347617-1.83895779946664i</v>
      </c>
      <c r="AG1759" s="12" t="str">
        <f t="shared" si="906"/>
        <v>1.0355895310287-0.0970028324781564i</v>
      </c>
      <c r="AH1759" s="12" t="str">
        <f t="shared" si="907"/>
        <v>0.443275456665567+0.763714335477568i</v>
      </c>
      <c r="AI1759" s="12">
        <f t="shared" si="908"/>
        <v>-1.080431034652964</v>
      </c>
      <c r="AJ1759" s="12">
        <f t="shared" si="909"/>
        <v>59.868241935679954</v>
      </c>
      <c r="AK1759" s="12"/>
      <c r="AL1759" s="12"/>
      <c r="AM1759" s="12"/>
      <c r="AN1759" s="12"/>
    </row>
    <row r="1760" spans="1:40" x14ac:dyDescent="0.35">
      <c r="A1760" s="12"/>
      <c r="B1760" s="12">
        <f t="shared" si="875"/>
        <v>163000</v>
      </c>
      <c r="C1760" s="29" t="str">
        <f t="shared" si="877"/>
        <v>-2.60710015685199E-06+0.0136174366833186i</v>
      </c>
      <c r="D1760" s="28" t="str">
        <f t="shared" si="878"/>
        <v>-5.39908102063172+0.104400347905443i</v>
      </c>
      <c r="E1760" s="12" t="str">
        <f t="shared" si="879"/>
        <v>4200</v>
      </c>
      <c r="F1760" s="12" t="str">
        <f t="shared" si="880"/>
        <v>0.704225352112676</v>
      </c>
      <c r="G1760" s="12" t="str">
        <f t="shared" si="876"/>
        <v>0.704225352112676</v>
      </c>
      <c r="H1760" s="12" t="str">
        <f t="shared" si="881"/>
        <v>7.7517648769478+1.94239338926547i</v>
      </c>
      <c r="I1760" s="12" t="str">
        <f t="shared" si="882"/>
        <v>640.09950316892i</v>
      </c>
      <c r="J1760" s="12" t="str">
        <f t="shared" si="883"/>
        <v>-349.464406587944+138.438672226964i</v>
      </c>
      <c r="K1760" s="12" t="str">
        <f t="shared" si="884"/>
        <v>0.627179032648804-1.5832046417614i</v>
      </c>
      <c r="L1760" s="12" t="str">
        <f t="shared" si="885"/>
        <v>0.0321894638217064-0.0682938940947985i</v>
      </c>
      <c r="M1760" s="12" t="str">
        <f t="shared" si="886"/>
        <v>0.65936849647051-1.6514985358562i</v>
      </c>
      <c r="N1760" s="12" t="str">
        <f t="shared" si="887"/>
        <v>-2.04831841014055i</v>
      </c>
      <c r="O1760" s="12" t="str">
        <f t="shared" si="888"/>
        <v>-0.459579860621492-0.888136448813542i</v>
      </c>
      <c r="P1760" s="12" t="str">
        <f t="shared" si="889"/>
        <v>1.45957986062149+0.888136448813542i</v>
      </c>
      <c r="Q1760" s="12" t="str">
        <f t="shared" si="890"/>
        <v>-1.45957986062149+1.16018196132701i</v>
      </c>
      <c r="R1760" s="12" t="str">
        <f t="shared" si="891"/>
        <v>-0.316412061192889-0.859995433221003i</v>
      </c>
      <c r="S1760" s="12" t="str">
        <f t="shared" si="892"/>
        <v>0.209757468733139i</v>
      </c>
      <c r="T1760" s="12" t="str">
        <f t="shared" si="893"/>
        <v>0.180390465194497-0.0663697930324555i</v>
      </c>
      <c r="U1760" s="12" t="str">
        <f t="shared" si="894"/>
        <v>0.001-0.00976410693815311i</v>
      </c>
      <c r="V1760" s="12" t="str">
        <f t="shared" si="895"/>
        <v>0.0015-0.00296781365901309i</v>
      </c>
      <c r="W1760" s="12" t="str">
        <f t="shared" si="896"/>
        <v>0.000924044723196038-0.00233964400891217i</v>
      </c>
      <c r="X1760" s="12" t="str">
        <f t="shared" si="897"/>
        <v>0.00107762689946602-0.00216926249799718i</v>
      </c>
      <c r="Y1760" s="12" t="str">
        <f t="shared" si="898"/>
        <v>0.00029+0.153623880760541i</v>
      </c>
      <c r="Z1760" s="12" t="str">
        <f t="shared" si="899"/>
        <v>-0.171089310101731-0.0869270893639986i</v>
      </c>
      <c r="AA1760" s="12" t="str">
        <f t="shared" si="900"/>
        <v>0.715399163503335-79.2251945732024i</v>
      </c>
      <c r="AB1760" s="12" t="str">
        <f t="shared" si="901"/>
        <v>0.45028829272986-0.165671399323661i</v>
      </c>
      <c r="AC1760" s="12" t="str">
        <f t="shared" si="902"/>
        <v>1.02329984113929-0.85288895763676i</v>
      </c>
      <c r="AD1760" s="12" t="str">
        <f t="shared" si="903"/>
        <v>0.339283270101921+0.12088300054795i</v>
      </c>
      <c r="AE1760" s="12" t="str">
        <f t="shared" si="904"/>
        <v>-0.047539733219577-0.0501746963066353i</v>
      </c>
      <c r="AF1760" s="12" t="str">
        <f t="shared" si="905"/>
        <v>-13.1508458975795-1.83799304136003i</v>
      </c>
      <c r="AG1760" s="12" t="str">
        <f t="shared" si="906"/>
        <v>1.03554732198798-0.0969917586402555i</v>
      </c>
      <c r="AH1760" s="12" t="str">
        <f t="shared" si="907"/>
        <v>0.443200039123127+0.763078743363561i</v>
      </c>
      <c r="AI1760" s="12">
        <f t="shared" si="908"/>
        <v>-1.086212124200149</v>
      </c>
      <c r="AJ1760" s="12">
        <f t="shared" si="909"/>
        <v>59.851760930001575</v>
      </c>
      <c r="AK1760" s="12"/>
      <c r="AL1760" s="12"/>
      <c r="AM1760" s="12"/>
      <c r="AN1760" s="12"/>
    </row>
    <row r="1761" spans="1:40" x14ac:dyDescent="0.35">
      <c r="A1761" s="12"/>
      <c r="B1761" s="12">
        <f t="shared" si="875"/>
        <v>163100</v>
      </c>
      <c r="C1761" s="29" t="str">
        <f t="shared" si="877"/>
        <v>-2.60390420243412E-06+0.013609087550464i</v>
      </c>
      <c r="D1761" s="28" t="str">
        <f t="shared" si="878"/>
        <v>-5.3990809961294+0.104336337886891i</v>
      </c>
      <c r="E1761" s="12" t="str">
        <f t="shared" si="879"/>
        <v>4200</v>
      </c>
      <c r="F1761" s="12" t="str">
        <f t="shared" si="880"/>
        <v>0.704225352112676</v>
      </c>
      <c r="G1761" s="12" t="str">
        <f t="shared" si="876"/>
        <v>0.704225352112676</v>
      </c>
      <c r="H1761" s="12" t="str">
        <f t="shared" si="881"/>
        <v>7.75236645742559+1.941365531241i</v>
      </c>
      <c r="I1761" s="12" t="str">
        <f t="shared" si="882"/>
        <v>640.492202250619i</v>
      </c>
      <c r="J1761" s="12" t="str">
        <f t="shared" si="883"/>
        <v>-349.894556172002+138.523603927717i</v>
      </c>
      <c r="K1761" s="12" t="str">
        <f t="shared" si="884"/>
        <v>0.626510573435654-1.58249303955246i</v>
      </c>
      <c r="L1761" s="12" t="str">
        <f t="shared" si="885"/>
        <v>0.0321571695326881-0.0682672338611978i</v>
      </c>
      <c r="M1761" s="12" t="str">
        <f t="shared" si="886"/>
        <v>0.658667742968342-1.65076027341366i</v>
      </c>
      <c r="N1761" s="12" t="str">
        <f t="shared" si="887"/>
        <v>-2.04957504720198i</v>
      </c>
      <c r="O1761" s="12" t="str">
        <f t="shared" si="888"/>
        <v>-0.460695562635276-0.887558222635657i</v>
      </c>
      <c r="P1761" s="12" t="str">
        <f t="shared" si="889"/>
        <v>1.46069556263528+0.887558222635657i</v>
      </c>
      <c r="Q1761" s="12" t="str">
        <f t="shared" si="890"/>
        <v>-1.46069556263528+1.16201682456632i</v>
      </c>
      <c r="R1761" s="12" t="str">
        <f t="shared" si="891"/>
        <v>-0.31638948055364-0.859322198453338i</v>
      </c>
      <c r="S1761" s="12" t="str">
        <f t="shared" si="892"/>
        <v>0.209886154296778i</v>
      </c>
      <c r="T1761" s="12" t="str">
        <f t="shared" si="893"/>
        <v>0.180359831535224-0.0664057713333587i</v>
      </c>
      <c r="U1761" s="12" t="str">
        <f t="shared" si="894"/>
        <v>0.001-0.00975812036124435i</v>
      </c>
      <c r="V1761" s="12" t="str">
        <f t="shared" si="895"/>
        <v>0.0015-0.00296599403077336i</v>
      </c>
      <c r="W1761" s="12" t="str">
        <f t="shared" si="896"/>
        <v>0.000924029958551248-0.00233828467135298i</v>
      </c>
      <c r="X1761" s="12" t="str">
        <f t="shared" si="897"/>
        <v>0.00107740044986355-0.00216802258109156i</v>
      </c>
      <c r="Y1761" s="12" t="str">
        <f t="shared" si="898"/>
        <v>0.00029+0.153718128540149i</v>
      </c>
      <c r="Z1761" s="12" t="str">
        <f t="shared" si="899"/>
        <v>-0.170884137365604-0.0868522813717258i</v>
      </c>
      <c r="AA1761" s="12" t="str">
        <f t="shared" si="900"/>
        <v>0.714379726633152-79.1752871494666i</v>
      </c>
      <c r="AB1761" s="12" t="str">
        <f t="shared" si="901"/>
        <v>0.450211825394853-0.165761207882398i</v>
      </c>
      <c r="AC1761" s="12" t="str">
        <f t="shared" si="902"/>
        <v>1.02290799004516-0.852373356650476i</v>
      </c>
      <c r="AD1761" s="12" t="str">
        <f t="shared" si="903"/>
        <v>0.339456330260947+0.120814701792409i</v>
      </c>
      <c r="AE1761" s="12" t="str">
        <f t="shared" si="904"/>
        <v>-0.0475146696960201-0.0501278728061157i</v>
      </c>
      <c r="AF1761" s="12" t="str">
        <f t="shared" si="905"/>
        <v>-13.151447453555-1.83702919335411i</v>
      </c>
      <c r="AG1761" s="12" t="str">
        <f t="shared" si="906"/>
        <v>1.03550510272468-0.0969806863550992i</v>
      </c>
      <c r="AH1761" s="12" t="str">
        <f t="shared" si="907"/>
        <v>0.443124799396464+0.762443821494752i</v>
      </c>
      <c r="AI1761" s="12">
        <f t="shared" si="908"/>
        <v>-1.0919897562518206</v>
      </c>
      <c r="AJ1761" s="12">
        <f t="shared" si="909"/>
        <v>59.835269858394774</v>
      </c>
      <c r="AK1761" s="12"/>
      <c r="AL1761" s="12"/>
      <c r="AM1761" s="12"/>
      <c r="AN1761" s="12"/>
    </row>
    <row r="1762" spans="1:40" x14ac:dyDescent="0.35">
      <c r="A1762" s="12"/>
      <c r="B1762" s="12">
        <f t="shared" si="875"/>
        <v>163200</v>
      </c>
      <c r="C1762" s="29" t="str">
        <f t="shared" si="877"/>
        <v>-2.60071412113206E-06+0.0136007486493887i</v>
      </c>
      <c r="D1762" s="28" t="str">
        <f t="shared" si="878"/>
        <v>-5.39908097167211+0.10427240631198i</v>
      </c>
      <c r="E1762" s="12" t="str">
        <f t="shared" si="879"/>
        <v>4200</v>
      </c>
      <c r="F1762" s="12" t="str">
        <f t="shared" si="880"/>
        <v>0.704225352112676</v>
      </c>
      <c r="G1762" s="12" t="str">
        <f t="shared" si="876"/>
        <v>0.704225352112676</v>
      </c>
      <c r="H1762" s="12" t="str">
        <f t="shared" si="881"/>
        <v>7.75296703319888+1.94033866067925i</v>
      </c>
      <c r="I1762" s="12" t="str">
        <f t="shared" si="882"/>
        <v>640.884901332318i</v>
      </c>
      <c r="J1762" s="12" t="str">
        <f t="shared" si="883"/>
        <v>-350.324969570585+138.60853562847i</v>
      </c>
      <c r="K1762" s="12" t="str">
        <f t="shared" si="884"/>
        <v>0.625843128941846-1.58178191630414i</v>
      </c>
      <c r="L1762" s="12" t="str">
        <f t="shared" si="885"/>
        <v>0.0321249202307898-0.068240585121327i</v>
      </c>
      <c r="M1762" s="12" t="str">
        <f t="shared" si="886"/>
        <v>0.657968049172636-1.65002250142547i</v>
      </c>
      <c r="N1762" s="12" t="str">
        <f t="shared" si="887"/>
        <v>-2.05083168426342i</v>
      </c>
      <c r="O1762" s="12" t="str">
        <f t="shared" si="888"/>
        <v>-0.461810537147892-0.886978594882185i</v>
      </c>
      <c r="P1762" s="12" t="str">
        <f t="shared" si="889"/>
        <v>1.46181053714789+0.886978594882185i</v>
      </c>
      <c r="Q1762" s="12" t="str">
        <f t="shared" si="890"/>
        <v>-1.46181053714789+1.16385308938124i</v>
      </c>
      <c r="R1762" s="12" t="str">
        <f t="shared" si="891"/>
        <v>-0.316366881327423-0.858649691732266i</v>
      </c>
      <c r="S1762" s="12" t="str">
        <f t="shared" si="892"/>
        <v>0.210014839860417i</v>
      </c>
      <c r="T1762" s="12" t="str">
        <f t="shared" si="893"/>
        <v>0.180329177505348-0.0664417399191183i</v>
      </c>
      <c r="U1762" s="12" t="str">
        <f t="shared" si="894"/>
        <v>0.001-0.0097521411208269i</v>
      </c>
      <c r="V1762" s="12" t="str">
        <f t="shared" si="895"/>
        <v>0.0015-0.00296417663247019i</v>
      </c>
      <c r="W1762" s="12" t="str">
        <f t="shared" si="896"/>
        <v>0.000924015186197807-0.00233692703885888i</v>
      </c>
      <c r="X1762" s="12" t="str">
        <f t="shared" si="897"/>
        <v>0.00107717437962493-0.00216678418973548i</v>
      </c>
      <c r="Y1762" s="12" t="str">
        <f t="shared" si="898"/>
        <v>0.00029+0.153812376319756i</v>
      </c>
      <c r="Z1762" s="12" t="str">
        <f t="shared" si="899"/>
        <v>-0.170679343842506-0.0867776029404727i</v>
      </c>
      <c r="AA1762" s="12" t="str">
        <f t="shared" si="900"/>
        <v>0.713362501358821-79.1254433480453i</v>
      </c>
      <c r="AB1762" s="12" t="str">
        <f t="shared" si="901"/>
        <v>0.450135307211016-0.165850992190322i</v>
      </c>
      <c r="AC1762" s="12" t="str">
        <f t="shared" si="902"/>
        <v>1.02251678095159-0.851858039369055i</v>
      </c>
      <c r="AD1762" s="12" t="str">
        <f t="shared" si="903"/>
        <v>0.339629343902617+0.120746179543243i</v>
      </c>
      <c r="AE1762" s="12" t="str">
        <f t="shared" si="904"/>
        <v>-0.0474896495419769-0.0500810990480447i</v>
      </c>
      <c r="AF1762" s="12" t="str">
        <f t="shared" si="905"/>
        <v>-13.152048004871-1.83606625436727i</v>
      </c>
      <c r="AG1762" s="12" t="str">
        <f t="shared" si="906"/>
        <v>1.03546287325462-0.0969696155413472i</v>
      </c>
      <c r="AH1762" s="12" t="str">
        <f t="shared" si="907"/>
        <v>0.443049736949397+0.761809568266424i</v>
      </c>
      <c r="AI1762" s="12">
        <f t="shared" si="908"/>
        <v>-1.0977639377912642</v>
      </c>
      <c r="AJ1762" s="12">
        <f t="shared" si="909"/>
        <v>59.818768718719816</v>
      </c>
      <c r="AK1762" s="12"/>
      <c r="AL1762" s="12"/>
      <c r="AM1762" s="12"/>
      <c r="AN1762" s="12"/>
    </row>
    <row r="1763" spans="1:40" x14ac:dyDescent="0.35">
      <c r="A1763" s="12"/>
      <c r="B1763" s="12">
        <f t="shared" si="875"/>
        <v>163300</v>
      </c>
      <c r="C1763" s="29" t="str">
        <f t="shared" si="877"/>
        <v>-2.59752989856416E-06+0.0135924199612958i</v>
      </c>
      <c r="D1763" s="28" t="str">
        <f t="shared" si="878"/>
        <v>-5.39908094725974+0.104208553036601i</v>
      </c>
      <c r="E1763" s="12" t="str">
        <f t="shared" si="879"/>
        <v>4200</v>
      </c>
      <c r="F1763" s="12" t="str">
        <f t="shared" si="880"/>
        <v>0.704225352112676</v>
      </c>
      <c r="G1763" s="12" t="str">
        <f t="shared" si="876"/>
        <v>0.704225352112676</v>
      </c>
      <c r="H1763" s="12" t="str">
        <f t="shared" si="881"/>
        <v>7.75356660644488+1.93931277635558i</v>
      </c>
      <c r="I1763" s="12" t="str">
        <f t="shared" si="882"/>
        <v>641.277600414016i</v>
      </c>
      <c r="J1763" s="12" t="str">
        <f t="shared" si="883"/>
        <v>-350.755646783694+138.693467329222i</v>
      </c>
      <c r="K1763" s="12" t="str">
        <f t="shared" si="884"/>
        <v>0.625176697233932-1.5810712718852i</v>
      </c>
      <c r="L1763" s="12" t="str">
        <f t="shared" si="885"/>
        <v>0.0320927158402091-0.0682139478897335i</v>
      </c>
      <c r="M1763" s="12" t="str">
        <f t="shared" si="886"/>
        <v>0.657269413074141-1.64928521977493i</v>
      </c>
      <c r="N1763" s="12" t="str">
        <f t="shared" si="887"/>
        <v>-2.05208832132485i</v>
      </c>
      <c r="O1763" s="12" t="str">
        <f t="shared" si="888"/>
        <v>-0.462924782398626-0.886397566468447i</v>
      </c>
      <c r="P1763" s="12" t="str">
        <f t="shared" si="889"/>
        <v>1.46292478239863+0.886397566468447i</v>
      </c>
      <c r="Q1763" s="12" t="str">
        <f t="shared" si="890"/>
        <v>-1.46292478239863+1.1656907548564i</v>
      </c>
      <c r="R1763" s="12" t="str">
        <f t="shared" si="891"/>
        <v>-0.316344263504434-0.85797791170743i</v>
      </c>
      <c r="S1763" s="12" t="str">
        <f t="shared" si="892"/>
        <v>0.210143525424058i</v>
      </c>
      <c r="T1763" s="12" t="str">
        <f t="shared" si="893"/>
        <v>0.180298503102171-0.0664776987804989i</v>
      </c>
      <c r="U1763" s="12" t="str">
        <f t="shared" si="894"/>
        <v>0.001-0.00974616920342283i</v>
      </c>
      <c r="V1763" s="12" t="str">
        <f t="shared" si="895"/>
        <v>0.0015-0.00296236146000695i</v>
      </c>
      <c r="W1763" s="12" t="str">
        <f t="shared" si="896"/>
        <v>0.000924000406138017-0.00233557110828585i</v>
      </c>
      <c r="X1763" s="12" t="str">
        <f t="shared" si="897"/>
        <v>0.00107694868781601-0.00216554732119267i</v>
      </c>
      <c r="Y1763" s="12" t="str">
        <f t="shared" si="898"/>
        <v>0.00029+0.153906624099364i</v>
      </c>
      <c r="Z1763" s="12" t="str">
        <f t="shared" si="899"/>
        <v>-0.170474928595606-0.0867030537352432i</v>
      </c>
      <c r="AA1763" s="12" t="str">
        <f t="shared" si="900"/>
        <v>0.712347481209105-79.075663045983i</v>
      </c>
      <c r="AB1763" s="12" t="str">
        <f t="shared" si="901"/>
        <v>0.450058738171615-0.16594075222438i</v>
      </c>
      <c r="AC1763" s="12" t="str">
        <f t="shared" si="902"/>
        <v>1.02212621268494-0.851343005716599i</v>
      </c>
      <c r="AD1763" s="12" t="str">
        <f t="shared" si="903"/>
        <v>0.339802310759222+0.120677433800284i</v>
      </c>
      <c r="AE1763" s="12" t="str">
        <f t="shared" si="904"/>
        <v>-0.0474646726358829-0.0500343749193209i</v>
      </c>
      <c r="AF1763" s="12" t="str">
        <f t="shared" si="905"/>
        <v>-13.1526475537046-1.83510422331898i</v>
      </c>
      <c r="AG1763" s="12" t="str">
        <f t="shared" si="906"/>
        <v>1.0354206335937-0.0969585461178472i</v>
      </c>
      <c r="AH1763" s="12" t="str">
        <f t="shared" si="907"/>
        <v>0.442974851246778+0.761175982078438i</v>
      </c>
      <c r="AI1763" s="12">
        <f t="shared" si="908"/>
        <v>-1.1035346757899593</v>
      </c>
      <c r="AJ1763" s="12">
        <f t="shared" si="909"/>
        <v>59.802257508847362</v>
      </c>
      <c r="AK1763" s="12"/>
      <c r="AL1763" s="12"/>
      <c r="AM1763" s="12"/>
      <c r="AN1763" s="12"/>
    </row>
    <row r="1764" spans="1:40" x14ac:dyDescent="0.35">
      <c r="A1764" s="12"/>
      <c r="B1764" s="12">
        <f t="shared" si="875"/>
        <v>163400</v>
      </c>
      <c r="C1764" s="29" t="str">
        <f t="shared" si="877"/>
        <v>-0.0000025943515203927+0.0135841014674344i</v>
      </c>
      <c r="D1764" s="28" t="str">
        <f t="shared" si="878"/>
        <v>-5.39908092289217+0.104144777916997i</v>
      </c>
      <c r="E1764" s="12" t="str">
        <f t="shared" si="879"/>
        <v>4200</v>
      </c>
      <c r="F1764" s="12" t="str">
        <f t="shared" si="880"/>
        <v>0.704225352112676</v>
      </c>
      <c r="G1764" s="12" t="str">
        <f t="shared" si="876"/>
        <v>0.704225352112676</v>
      </c>
      <c r="H1764" s="12" t="str">
        <f t="shared" si="881"/>
        <v>7.75416517933514+1.93828787704679i</v>
      </c>
      <c r="I1764" s="12" t="str">
        <f t="shared" si="882"/>
        <v>641.670299495715i</v>
      </c>
      <c r="J1764" s="12" t="str">
        <f t="shared" si="883"/>
        <v>-351.186587811329+138.778399029975i</v>
      </c>
      <c r="K1764" s="12" t="str">
        <f t="shared" si="884"/>
        <v>0.624511276382743-1.58036110616309i</v>
      </c>
      <c r="L1764" s="12" t="str">
        <f t="shared" si="885"/>
        <v>0.0320605562852826-0.0681873221808644i</v>
      </c>
      <c r="M1764" s="12" t="str">
        <f t="shared" si="886"/>
        <v>0.656571832668026-1.64854842834395i</v>
      </c>
      <c r="N1764" s="12" t="str">
        <f t="shared" si="887"/>
        <v>-2.05334495838629i</v>
      </c>
      <c r="O1764" s="12" t="str">
        <f t="shared" si="888"/>
        <v>-0.464038296627949-0.885815138311957i</v>
      </c>
      <c r="P1764" s="12" t="str">
        <f t="shared" si="889"/>
        <v>1.46403829662795+0.885815138311957i</v>
      </c>
      <c r="Q1764" s="12" t="str">
        <f t="shared" si="890"/>
        <v>-1.46403829662795+1.16752982007433i</v>
      </c>
      <c r="R1764" s="12" t="str">
        <f t="shared" si="891"/>
        <v>-0.316321627074806-0.85730685703175i</v>
      </c>
      <c r="S1764" s="12" t="str">
        <f t="shared" si="892"/>
        <v>0.210272210987698i</v>
      </c>
      <c r="T1764" s="12" t="str">
        <f t="shared" si="893"/>
        <v>0.18026780832298-0.0665136479082455i</v>
      </c>
      <c r="U1764" s="12" t="str">
        <f t="shared" si="894"/>
        <v>0.001-0.00974020459558727i</v>
      </c>
      <c r="V1764" s="12" t="str">
        <f t="shared" si="895"/>
        <v>0.0015-0.00296054850929704i</v>
      </c>
      <c r="W1764" s="12" t="str">
        <f t="shared" si="896"/>
        <v>0.000923985618374159-0.00233421687649754i</v>
      </c>
      <c r="X1764" s="12" t="str">
        <f t="shared" si="897"/>
        <v>0.0010767233735054-0.00216431197273335i</v>
      </c>
      <c r="Y1764" s="12" t="str">
        <f t="shared" si="898"/>
        <v>0.00029+0.154000871878972i</v>
      </c>
      <c r="Z1764" s="12" t="str">
        <f t="shared" si="899"/>
        <v>-0.170270890690964-0.086628633422162i</v>
      </c>
      <c r="AA1764" s="12" t="str">
        <f t="shared" si="900"/>
        <v>0.711334659736469-79.0259461206425i</v>
      </c>
      <c r="AB1764" s="12" t="str">
        <f t="shared" si="901"/>
        <v>0.449982118269877-0.16603048796147i</v>
      </c>
      <c r="AC1764" s="12" t="str">
        <f t="shared" si="902"/>
        <v>1.02173628407423-0.850828255616316i</v>
      </c>
      <c r="AD1764" s="12" t="str">
        <f t="shared" si="903"/>
        <v>0.339975230562926+0.120608464563627i</v>
      </c>
      <c r="AE1764" s="12" t="str">
        <f t="shared" si="904"/>
        <v>-0.0474397388565231-0.0499877003071691i</v>
      </c>
      <c r="AF1764" s="12" t="str">
        <f t="shared" si="905"/>
        <v>-13.1532461022273-1.83414309912979i</v>
      </c>
      <c r="AG1764" s="12" t="str">
        <f t="shared" si="906"/>
        <v>1.03537838375784-0.0969474780036159i</v>
      </c>
      <c r="AH1764" s="12" t="str">
        <f t="shared" si="907"/>
        <v>0.442900141754505+0.760543061335059i</v>
      </c>
      <c r="AI1764" s="12">
        <f t="shared" si="908"/>
        <v>-1.1093019772088737</v>
      </c>
      <c r="AJ1764" s="12">
        <f t="shared" si="909"/>
        <v>59.785736226652325</v>
      </c>
      <c r="AK1764" s="12"/>
      <c r="AL1764" s="12"/>
      <c r="AM1764" s="12"/>
      <c r="AN1764" s="12"/>
    </row>
    <row r="1765" spans="1:40" x14ac:dyDescent="0.35">
      <c r="A1765" s="12"/>
      <c r="B1765" s="12">
        <f t="shared" si="875"/>
        <v>163500</v>
      </c>
      <c r="C1765" s="29" t="str">
        <f t="shared" si="877"/>
        <v>-2.59117897232391E-06+0.0135757931490997i</v>
      </c>
      <c r="D1765" s="28" t="str">
        <f t="shared" si="878"/>
        <v>-5.3990808985693+0.104081080809764i</v>
      </c>
      <c r="E1765" s="12" t="str">
        <f t="shared" si="879"/>
        <v>4200</v>
      </c>
      <c r="F1765" s="12" t="str">
        <f t="shared" si="880"/>
        <v>0.704225352112676</v>
      </c>
      <c r="G1765" s="12" t="str">
        <f t="shared" si="876"/>
        <v>0.704225352112676</v>
      </c>
      <c r="H1765" s="12" t="str">
        <f t="shared" si="881"/>
        <v>7.75476275403548+1.93726396153115i</v>
      </c>
      <c r="I1765" s="12" t="str">
        <f t="shared" si="882"/>
        <v>642.062998577414i</v>
      </c>
      <c r="J1765" s="12" t="str">
        <f t="shared" si="883"/>
        <v>-351.61779265349+138.863330730728i</v>
      </c>
      <c r="K1765" s="12" t="str">
        <f t="shared" si="884"/>
        <v>0.623846864463353-1.57965141900392i</v>
      </c>
      <c r="L1765" s="12" t="str">
        <f t="shared" si="885"/>
        <v>0.0320284414904842-0.0681607080090663i</v>
      </c>
      <c r="M1765" s="12" t="str">
        <f t="shared" si="886"/>
        <v>0.655875305953837-1.64781212701299i</v>
      </c>
      <c r="N1765" s="12" t="str">
        <f t="shared" si="887"/>
        <v>-2.05460159544772i</v>
      </c>
      <c r="O1765" s="12" t="str">
        <f t="shared" si="888"/>
        <v>-0.465151078077454-0.885231311332457i</v>
      </c>
      <c r="P1765" s="12" t="str">
        <f t="shared" si="889"/>
        <v>1.46515107807745+0.885231311332457i</v>
      </c>
      <c r="Q1765" s="12" t="str">
        <f t="shared" si="890"/>
        <v>-1.46515107807745+1.16937028411526i</v>
      </c>
      <c r="R1765" s="12" t="str">
        <f t="shared" si="891"/>
        <v>-0.316298972028698-0.856636526361463i</v>
      </c>
      <c r="S1765" s="12" t="str">
        <f t="shared" si="892"/>
        <v>0.210400896551339i</v>
      </c>
      <c r="T1765" s="12" t="str">
        <f t="shared" si="893"/>
        <v>0.180237093165077-0.066549587293105i</v>
      </c>
      <c r="U1765" s="12" t="str">
        <f t="shared" si="894"/>
        <v>0.001-0.00973424728390799i</v>
      </c>
      <c r="V1765" s="12" t="str">
        <f t="shared" si="895"/>
        <v>0.0015-0.00295873777626382i</v>
      </c>
      <c r="W1765" s="12" t="str">
        <f t="shared" si="896"/>
        <v>0.000923970822908538-0.00233286434036523i</v>
      </c>
      <c r="X1765" s="12" t="str">
        <f t="shared" si="897"/>
        <v>0.00107649843576458-0.00216307814163412i</v>
      </c>
      <c r="Y1765" s="12" t="str">
        <f t="shared" si="898"/>
        <v>0.00029+0.154095119658579i</v>
      </c>
      <c r="Z1765" s="12" t="str">
        <f t="shared" si="899"/>
        <v>-0.170067229197529-0.0865543416684856i</v>
      </c>
      <c r="AA1765" s="12" t="str">
        <f t="shared" si="900"/>
        <v>0.710324030517127-78.9762924497079i</v>
      </c>
      <c r="AB1765" s="12" t="str">
        <f t="shared" si="901"/>
        <v>0.449905447499068-0.166120199378493i</v>
      </c>
      <c r="AC1765" s="12" t="str">
        <f t="shared" si="902"/>
        <v>1.02134699395105-0.850313788990652i</v>
      </c>
      <c r="AD1765" s="12" t="str">
        <f t="shared" si="903"/>
        <v>0.340148103045817+0.120539271833681i</v>
      </c>
      <c r="AE1765" s="12" t="str">
        <f t="shared" si="904"/>
        <v>-0.0474148480830349-0.0499410750991568i</v>
      </c>
      <c r="AF1765" s="12" t="str">
        <f t="shared" si="905"/>
        <v>-13.1538436526048-1.83318288072139i</v>
      </c>
      <c r="AG1765" s="12" t="str">
        <f t="shared" si="906"/>
        <v>1.03533612376305-0.0969364111178583i</v>
      </c>
      <c r="AH1765" s="12" t="str">
        <f t="shared" si="907"/>
        <v>0.442825607939463+0.759910804445112i</v>
      </c>
      <c r="AI1765" s="12">
        <f t="shared" si="908"/>
        <v>-1.1150658489973289</v>
      </c>
      <c r="AJ1765" s="12">
        <f t="shared" si="909"/>
        <v>59.76920487002252</v>
      </c>
      <c r="AK1765" s="12"/>
      <c r="AL1765" s="12"/>
      <c r="AM1765" s="12"/>
      <c r="AN1765" s="12"/>
    </row>
    <row r="1766" spans="1:40" x14ac:dyDescent="0.35">
      <c r="A1766" s="12"/>
      <c r="B1766" s="12">
        <f t="shared" si="875"/>
        <v>163600</v>
      </c>
      <c r="C1766" s="29" t="str">
        <f t="shared" si="877"/>
        <v>-0.0000025880122401076+0.0135674949876322i</v>
      </c>
      <c r="D1766" s="28" t="str">
        <f t="shared" si="878"/>
        <v>-5.39908087429102+0.104017461571847i</v>
      </c>
      <c r="E1766" s="12" t="str">
        <f t="shared" si="879"/>
        <v>4200</v>
      </c>
      <c r="F1766" s="12" t="str">
        <f t="shared" si="880"/>
        <v>0.704225352112676</v>
      </c>
      <c r="G1766" s="12" t="str">
        <f t="shared" si="876"/>
        <v>0.704225352112676</v>
      </c>
      <c r="H1766" s="12" t="str">
        <f t="shared" si="881"/>
        <v>7.75535933270604+1.93624102858839i</v>
      </c>
      <c r="I1766" s="12" t="str">
        <f t="shared" si="882"/>
        <v>642.455697659113i</v>
      </c>
      <c r="J1766" s="12" t="str">
        <f t="shared" si="883"/>
        <v>-352.049261310176+138.948262431481i</v>
      </c>
      <c r="K1766" s="12" t="str">
        <f t="shared" si="884"/>
        <v>0.623183459555085-1.57894221027251i</v>
      </c>
      <c r="L1766" s="12" t="str">
        <f t="shared" si="885"/>
        <v>0.031996371380426-0.0681341053885861i</v>
      </c>
      <c r="M1766" s="12" t="str">
        <f t="shared" si="886"/>
        <v>0.655179830935511-1.6470763156611i</v>
      </c>
      <c r="N1766" s="12" t="str">
        <f t="shared" si="887"/>
        <v>-2.05585823250916i</v>
      </c>
      <c r="O1766" s="12" t="str">
        <f t="shared" si="888"/>
        <v>-0.466263124989924-0.884646086451882i</v>
      </c>
      <c r="P1766" s="12" t="str">
        <f t="shared" si="889"/>
        <v>1.46626312498992+0.884646086451882i</v>
      </c>
      <c r="Q1766" s="12" t="str">
        <f t="shared" si="890"/>
        <v>-1.46626312498992+1.17121214605728i</v>
      </c>
      <c r="R1766" s="12" t="str">
        <f t="shared" si="891"/>
        <v>-0.316276298356248-0.855966918356065i</v>
      </c>
      <c r="S1766" s="12" t="str">
        <f t="shared" si="892"/>
        <v>0.210529582114978i</v>
      </c>
      <c r="T1766" s="12" t="str">
        <f t="shared" si="893"/>
        <v>0.180206357625748-0.066585516925813i</v>
      </c>
      <c r="U1766" s="12" t="str">
        <f t="shared" si="894"/>
        <v>0.001-0.00972829725500583i</v>
      </c>
      <c r="V1766" s="12" t="str">
        <f t="shared" si="895"/>
        <v>0.0015-0.00295692925684068i</v>
      </c>
      <c r="W1766" s="12" t="str">
        <f t="shared" si="896"/>
        <v>0.000923956019743438-0.00233151349676791i</v>
      </c>
      <c r="X1766" s="12" t="str">
        <f t="shared" si="897"/>
        <v>0.00107627387366781-0.00216184582517805i</v>
      </c>
      <c r="Y1766" s="12" t="str">
        <f t="shared" si="898"/>
        <v>0.00029+0.154189367438187i</v>
      </c>
      <c r="Z1766" s="12" t="str">
        <f t="shared" si="899"/>
        <v>-0.169863943187117-0.0864801781425834i</v>
      </c>
      <c r="AA1766" s="12" t="str">
        <f t="shared" si="900"/>
        <v>0.70931558715078-78.9267019111777i</v>
      </c>
      <c r="AB1766" s="12" t="str">
        <f t="shared" si="901"/>
        <v>0.449828725852413-0.166209886452325i</v>
      </c>
      <c r="AC1766" s="12" t="str">
        <f t="shared" si="902"/>
        <v>1.02095834114958-0.849799605761164i</v>
      </c>
      <c r="AD1766" s="12" t="str">
        <f t="shared" si="903"/>
        <v>0.340320927939876+0.120469855611117i</v>
      </c>
      <c r="AE1766" s="12" t="str">
        <f t="shared" si="904"/>
        <v>-0.0473900001949051-0.0498944991831766i</v>
      </c>
      <c r="AF1766" s="12" t="str">
        <f t="shared" si="905"/>
        <v>-13.1544402069971-1.83222356701654i</v>
      </c>
      <c r="AG1766" s="12" t="str">
        <f t="shared" si="906"/>
        <v>1.03529385362536-0.0969253453799507i</v>
      </c>
      <c r="AH1766" s="12" t="str">
        <f t="shared" si="907"/>
        <v>0.442751249269594+0.759279209821816i</v>
      </c>
      <c r="AI1766" s="12">
        <f t="shared" si="908"/>
        <v>-1.1208262980939396</v>
      </c>
      <c r="AJ1766" s="12">
        <f t="shared" si="909"/>
        <v>59.752663436849666</v>
      </c>
      <c r="AK1766" s="12"/>
      <c r="AL1766" s="12"/>
      <c r="AM1766" s="12"/>
      <c r="AN1766" s="12"/>
    </row>
    <row r="1767" spans="1:40" x14ac:dyDescent="0.35">
      <c r="A1767" s="12"/>
      <c r="B1767" s="12">
        <f t="shared" si="875"/>
        <v>163700</v>
      </c>
      <c r="C1767" s="29" t="str">
        <f t="shared" si="877"/>
        <v>-2.58485130953709E-06+0.0135592069644183i</v>
      </c>
      <c r="D1767" s="28" t="str">
        <f t="shared" si="878"/>
        <v>-5.39908085005723+0.10395392006054i</v>
      </c>
      <c r="E1767" s="12" t="str">
        <f t="shared" si="879"/>
        <v>4200</v>
      </c>
      <c r="F1767" s="12" t="str">
        <f t="shared" si="880"/>
        <v>0.704225352112676</v>
      </c>
      <c r="G1767" s="12" t="str">
        <f t="shared" si="876"/>
        <v>0.704225352112676</v>
      </c>
      <c r="H1767" s="12" t="str">
        <f t="shared" si="881"/>
        <v>7.75595491750131+1.93521907699967i</v>
      </c>
      <c r="I1767" s="12" t="str">
        <f t="shared" si="882"/>
        <v>642.848396740811i</v>
      </c>
      <c r="J1767" s="12" t="str">
        <f t="shared" si="883"/>
        <v>-352.480993781387+139.033194132233i</v>
      </c>
      <c r="K1767" s="12" t="str">
        <f t="shared" si="884"/>
        <v>0.622521059741491-1.57823347983237i</v>
      </c>
      <c r="L1767" s="12" t="str">
        <f t="shared" si="885"/>
        <v>0.0319643458798575-0.0681075143335711i</v>
      </c>
      <c r="M1767" s="12" t="str">
        <f t="shared" si="886"/>
        <v>0.654485405621348-1.64634099416594i</v>
      </c>
      <c r="N1767" s="12" t="str">
        <f t="shared" si="887"/>
        <v>-2.0571148695706i</v>
      </c>
      <c r="O1767" s="12" t="str">
        <f t="shared" si="888"/>
        <v>-0.467374435609276-0.884059464594385i</v>
      </c>
      <c r="P1767" s="12" t="str">
        <f t="shared" si="889"/>
        <v>1.46737443560928+0.884059464594385i</v>
      </c>
      <c r="Q1767" s="12" t="str">
        <f t="shared" si="890"/>
        <v>-1.46737443560928+1.17305540497621i</v>
      </c>
      <c r="R1767" s="12" t="str">
        <f t="shared" si="891"/>
        <v>-0.316253606047595-0.855298031678341i</v>
      </c>
      <c r="S1767" s="12" t="str">
        <f t="shared" si="892"/>
        <v>0.210658267678617i</v>
      </c>
      <c r="T1767" s="12" t="str">
        <f t="shared" si="893"/>
        <v>0.18017560170229-0.0666214367971022i</v>
      </c>
      <c r="U1767" s="12" t="str">
        <f t="shared" si="894"/>
        <v>0.001-0.00972235449553421i</v>
      </c>
      <c r="V1767" s="12" t="str">
        <f t="shared" si="895"/>
        <v>0.0015-0.00295512294697089i</v>
      </c>
      <c r="W1767" s="12" t="str">
        <f t="shared" si="896"/>
        <v>0.000923941208881164-0.00233016434259214i</v>
      </c>
      <c r="X1767" s="12" t="str">
        <f t="shared" si="897"/>
        <v>0.00107604968629215-0.0021606150206546i</v>
      </c>
      <c r="Y1767" s="12" t="str">
        <f t="shared" si="898"/>
        <v>0.00029+0.154283615217795i</v>
      </c>
      <c r="Z1767" s="12" t="str">
        <f t="shared" si="899"/>
        <v>-0.169661031734408-0.0864061425139426i</v>
      </c>
      <c r="AA1767" s="12" t="str">
        <f t="shared" si="900"/>
        <v>0.708309323260631-78.8771743833695i</v>
      </c>
      <c r="AB1767" s="12" t="str">
        <f t="shared" si="901"/>
        <v>0.449751953323164-0.166299549159833i</v>
      </c>
      <c r="AC1767" s="12" t="str">
        <f t="shared" si="902"/>
        <v>1.02057032450656-0.849285705848652i</v>
      </c>
      <c r="AD1767" s="12" t="str">
        <f t="shared" si="903"/>
        <v>0.340493704976999+0.120400215896921i</v>
      </c>
      <c r="AE1767" s="12" t="str">
        <f t="shared" si="904"/>
        <v>-0.04736519507197-0.04984797244746i</v>
      </c>
      <c r="AF1767" s="12" t="str">
        <f t="shared" si="905"/>
        <v>-13.1550357675585-1.83126515693913i</v>
      </c>
      <c r="AG1767" s="12" t="str">
        <f t="shared" si="906"/>
        <v>1.03525157336085-0.0969142807094539i</v>
      </c>
      <c r="AH1767" s="12" t="str">
        <f t="shared" si="907"/>
        <v>0.442677065213843+0.758648275882933i</v>
      </c>
      <c r="AI1767" s="12">
        <f t="shared" si="908"/>
        <v>-1.1265833314255111</v>
      </c>
      <c r="AJ1767" s="12">
        <f t="shared" si="909"/>
        <v>59.736111925037498</v>
      </c>
      <c r="AK1767" s="12"/>
      <c r="AL1767" s="12"/>
      <c r="AM1767" s="12"/>
      <c r="AN1767" s="12"/>
    </row>
    <row r="1768" spans="1:40" x14ac:dyDescent="0.35">
      <c r="A1768" s="12"/>
      <c r="B1768" s="12">
        <f t="shared" si="875"/>
        <v>163800</v>
      </c>
      <c r="C1768" s="29" t="str">
        <f t="shared" si="877"/>
        <v>-2.58169616644902E-06+0.0135509290608896i</v>
      </c>
      <c r="D1768" s="28" t="str">
        <f t="shared" si="878"/>
        <v>-5.39908082586779+0.103890456133487i</v>
      </c>
      <c r="E1768" s="12" t="str">
        <f t="shared" si="879"/>
        <v>4200</v>
      </c>
      <c r="F1768" s="12" t="str">
        <f t="shared" si="880"/>
        <v>0.704225352112676</v>
      </c>
      <c r="G1768" s="12" t="str">
        <f t="shared" si="876"/>
        <v>0.704225352112676</v>
      </c>
      <c r="H1768" s="12" t="str">
        <f t="shared" si="881"/>
        <v>7.75654951057005+1.93419810554757i</v>
      </c>
      <c r="I1768" s="12" t="str">
        <f t="shared" si="882"/>
        <v>643.24109582251i</v>
      </c>
      <c r="J1768" s="12" t="str">
        <f t="shared" si="883"/>
        <v>-352.912990067125+139.118125832986i</v>
      </c>
      <c r="K1768" s="12" t="str">
        <f t="shared" si="884"/>
        <v>0.621859663110351-1.57752522754568i</v>
      </c>
      <c r="L1768" s="12" t="str">
        <f t="shared" si="885"/>
        <v>0.0319323649136654-0.0680809348580698i</v>
      </c>
      <c r="M1768" s="12" t="str">
        <f t="shared" si="886"/>
        <v>0.653792028024016-1.64560616240375i</v>
      </c>
      <c r="N1768" s="12" t="str">
        <f t="shared" si="887"/>
        <v>-2.05837150663203i</v>
      </c>
      <c r="O1768" s="12" t="str">
        <f t="shared" si="888"/>
        <v>-0.468485008180591-0.883471446686327i</v>
      </c>
      <c r="P1768" s="12" t="str">
        <f t="shared" si="889"/>
        <v>1.46848500818059+0.883471446686327i</v>
      </c>
      <c r="Q1768" s="12" t="str">
        <f t="shared" si="890"/>
        <v>-1.46848500818059+1.1749000599457i</v>
      </c>
      <c r="R1768" s="12" t="str">
        <f t="shared" si="891"/>
        <v>-0.316230895092837-0.854629864994336i</v>
      </c>
      <c r="S1768" s="12" t="str">
        <f t="shared" si="892"/>
        <v>0.210786953242258i</v>
      </c>
      <c r="T1768" s="12" t="str">
        <f t="shared" si="893"/>
        <v>0.180144825391998-0.0666573468976912i</v>
      </c>
      <c r="U1768" s="12" t="str">
        <f t="shared" si="894"/>
        <v>0.001-0.00971641899217917i</v>
      </c>
      <c r="V1768" s="12" t="str">
        <f t="shared" si="895"/>
        <v>0.0015-0.00295331884260766i</v>
      </c>
      <c r="W1768" s="12" t="str">
        <f t="shared" si="896"/>
        <v>0.000923926390324006-0.00232881687473214i</v>
      </c>
      <c r="X1768" s="12" t="str">
        <f t="shared" si="897"/>
        <v>0.00107582587271746-0.00215938572535966i</v>
      </c>
      <c r="Y1768" s="12" t="str">
        <f t="shared" si="898"/>
        <v>0.00029+0.154377862997402i</v>
      </c>
      <c r="Z1768" s="12" t="str">
        <f t="shared" si="899"/>
        <v>-0.16945849391694-0.0863322344531605i</v>
      </c>
      <c r="AA1768" s="12" t="str">
        <f t="shared" si="900"/>
        <v>0.707305232493235-78.8277097449156i</v>
      </c>
      <c r="AB1768" s="12" t="str">
        <f t="shared" si="901"/>
        <v>0.449675129904571-0.166389187477848i</v>
      </c>
      <c r="AC1768" s="12" t="str">
        <f t="shared" si="902"/>
        <v>1.02018294286137-0.848772089173079i</v>
      </c>
      <c r="AD1768" s="12" t="str">
        <f t="shared" si="903"/>
        <v>0.340666433888974+0.120330352692361i</v>
      </c>
      <c r="AE1768" s="12" t="str">
        <f t="shared" si="904"/>
        <v>-0.0473404325944122-0.0498014947805668i</v>
      </c>
      <c r="AF1768" s="12" t="str">
        <f t="shared" si="905"/>
        <v>-13.1556303364378-1.83030764941408i</v>
      </c>
      <c r="AG1768" s="12" t="str">
        <f t="shared" si="906"/>
        <v>1.03520928298568-0.0969032170261014i</v>
      </c>
      <c r="AH1768" s="12" t="str">
        <f t="shared" si="907"/>
        <v>0.442603055242164+0.758018001050614i</v>
      </c>
      <c r="AI1768" s="12">
        <f t="shared" si="908"/>
        <v>-1.1323369559082113</v>
      </c>
      <c r="AJ1768" s="12">
        <f t="shared" si="909"/>
        <v>59.719550332496695</v>
      </c>
      <c r="AK1768" s="12"/>
      <c r="AL1768" s="12"/>
      <c r="AM1768" s="12"/>
      <c r="AN1768" s="12"/>
    </row>
    <row r="1769" spans="1:40" x14ac:dyDescent="0.35">
      <c r="A1769" s="12"/>
      <c r="B1769" s="12">
        <f t="shared" si="875"/>
        <v>163900</v>
      </c>
      <c r="C1769" s="29" t="str">
        <f t="shared" si="877"/>
        <v>-0.0000025785467967234+0.0135426612585235i</v>
      </c>
      <c r="D1769" s="28" t="str">
        <f t="shared" si="878"/>
        <v>-5.39908080172263+0.10382706964868i</v>
      </c>
      <c r="E1769" s="12" t="str">
        <f t="shared" si="879"/>
        <v>4200</v>
      </c>
      <c r="F1769" s="12" t="str">
        <f t="shared" si="880"/>
        <v>0.704225352112676</v>
      </c>
      <c r="G1769" s="12" t="str">
        <f t="shared" si="876"/>
        <v>0.704225352112676</v>
      </c>
      <c r="H1769" s="12" t="str">
        <f t="shared" si="881"/>
        <v>7.7571431140555+1.93317811301621i</v>
      </c>
      <c r="I1769" s="12" t="str">
        <f t="shared" si="882"/>
        <v>643.633794904209i</v>
      </c>
      <c r="J1769" s="12" t="str">
        <f t="shared" si="883"/>
        <v>-353.345250167388+139.203057533739i</v>
      </c>
      <c r="K1769" s="12" t="str">
        <f t="shared" si="884"/>
        <v>0.621199267753661-1.57681745327336i</v>
      </c>
      <c r="L1769" s="12" t="str">
        <f t="shared" si="885"/>
        <v>0.0319004284068741-0.0680543669760326i</v>
      </c>
      <c r="M1769" s="12" t="str">
        <f t="shared" si="886"/>
        <v>0.653099696160535-1.64487182024939i</v>
      </c>
      <c r="N1769" s="12" t="str">
        <f t="shared" si="887"/>
        <v>-2.05962814369347i</v>
      </c>
      <c r="O1769" s="12" t="str">
        <f t="shared" si="888"/>
        <v>-0.46959484095014-0.88288203365626i</v>
      </c>
      <c r="P1769" s="12" t="str">
        <f t="shared" si="889"/>
        <v>1.46959484095014+0.88288203365626i</v>
      </c>
      <c r="Q1769" s="12" t="str">
        <f t="shared" si="890"/>
        <v>-1.46959484095014+1.17674611003721i</v>
      </c>
      <c r="R1769" s="12" t="str">
        <f t="shared" si="891"/>
        <v>-0.316208165482097-0.853962416973331i</v>
      </c>
      <c r="S1769" s="12" t="str">
        <f t="shared" si="892"/>
        <v>0.210915638805898i</v>
      </c>
      <c r="T1769" s="12" t="str">
        <f t="shared" si="893"/>
        <v>0.180114028692159-0.0666932472182976i</v>
      </c>
      <c r="U1769" s="12" t="str">
        <f t="shared" si="894"/>
        <v>0.001-0.0097104907316593i</v>
      </c>
      <c r="V1769" s="12" t="str">
        <f t="shared" si="895"/>
        <v>0.0015-0.00295151693971406i</v>
      </c>
      <c r="W1769" s="12" t="str">
        <f t="shared" si="896"/>
        <v>0.000923911564074267-0.00232747109008961i</v>
      </c>
      <c r="X1769" s="12" t="str">
        <f t="shared" si="897"/>
        <v>0.00107560243202636-0.00215815793659538i</v>
      </c>
      <c r="Y1769" s="12" t="str">
        <f t="shared" si="898"/>
        <v>0.00029+0.15447211077701i</v>
      </c>
      <c r="Z1769" s="12" t="str">
        <f t="shared" si="899"/>
        <v>-0.169256328815081-0.0862584536319374i</v>
      </c>
      <c r="AA1769" s="12" t="str">
        <f t="shared" si="900"/>
        <v>0.706303308518369-78.7783078747617i</v>
      </c>
      <c r="AB1769" s="12" t="str">
        <f t="shared" si="901"/>
        <v>0.44959825558986-0.1664788013832i</v>
      </c>
      <c r="AC1769" s="12" t="str">
        <f t="shared" si="902"/>
        <v>1.01979619505592-0.848258755653581i</v>
      </c>
      <c r="AD1769" s="12" t="str">
        <f t="shared" si="903"/>
        <v>0.340839114407498+0.12026026599898i</v>
      </c>
      <c r="AE1769" s="12" t="str">
        <f t="shared" si="904"/>
        <v>-0.0473157126427589-0.0497550660713822i</v>
      </c>
      <c r="AF1769" s="12" t="str">
        <f t="shared" si="905"/>
        <v>-13.1562239157781-1.82935104336753i</v>
      </c>
      <c r="AG1769" s="12" t="str">
        <f t="shared" si="906"/>
        <v>1.03516698251601-0.0968921542498038i</v>
      </c>
      <c r="AH1769" s="12" t="str">
        <f t="shared" si="907"/>
        <v>0.442529218825532+0.75738838375142i</v>
      </c>
      <c r="AI1769" s="12">
        <f t="shared" si="908"/>
        <v>-1.1380871784472129</v>
      </c>
      <c r="AJ1769" s="12">
        <f t="shared" si="909"/>
        <v>59.702978657145138</v>
      </c>
      <c r="AK1769" s="12"/>
      <c r="AL1769" s="12"/>
      <c r="AM1769" s="12"/>
      <c r="AN1769" s="12"/>
    </row>
    <row r="1770" spans="1:40" x14ac:dyDescent="0.35">
      <c r="A1770" s="12"/>
      <c r="B1770" s="12">
        <f t="shared" si="875"/>
        <v>164000</v>
      </c>
      <c r="C1770" s="29" t="str">
        <f t="shared" si="877"/>
        <v>-2.57540318628308E-06+0.0135344035388421i</v>
      </c>
      <c r="D1770" s="28" t="str">
        <f t="shared" si="878"/>
        <v>-5.39908077762161+0.103763760464456i</v>
      </c>
      <c r="E1770" s="12" t="str">
        <f t="shared" si="879"/>
        <v>4200</v>
      </c>
      <c r="F1770" s="12" t="str">
        <f t="shared" si="880"/>
        <v>0.704225352112676</v>
      </c>
      <c r="G1770" s="12" t="str">
        <f t="shared" si="876"/>
        <v>0.704225352112676</v>
      </c>
      <c r="H1770" s="12" t="str">
        <f t="shared" si="881"/>
        <v>7.75773573009518+1.93215909819105i</v>
      </c>
      <c r="I1770" s="12" t="str">
        <f t="shared" si="882"/>
        <v>644.026493985908i</v>
      </c>
      <c r="J1770" s="12" t="str">
        <f t="shared" si="883"/>
        <v>-353.777774082176+139.287989234492i</v>
      </c>
      <c r="K1770" s="12" t="str">
        <f t="shared" si="884"/>
        <v>0.620539871767617-1.57611015687506i</v>
      </c>
      <c r="L1770" s="12" t="str">
        <f t="shared" si="885"/>
        <v>0.0318685362846443-0.0680278107013109i</v>
      </c>
      <c r="M1770" s="12" t="str">
        <f t="shared" si="886"/>
        <v>0.652408408052261-1.64413796757637i</v>
      </c>
      <c r="N1770" s="12" t="str">
        <f t="shared" si="887"/>
        <v>-2.0608847807549i</v>
      </c>
      <c r="O1770" s="12" t="str">
        <f t="shared" si="888"/>
        <v>-0.470703932165329-0.882291226434955i</v>
      </c>
      <c r="P1770" s="12" t="str">
        <f t="shared" si="889"/>
        <v>1.47070393216533+0.882291226434955i</v>
      </c>
      <c r="Q1770" s="12" t="str">
        <f t="shared" si="890"/>
        <v>-1.47070393216533+1.17859355431995i</v>
      </c>
      <c r="R1770" s="12" t="str">
        <f t="shared" si="891"/>
        <v>-0.316185417205473-0.853295686287874i</v>
      </c>
      <c r="S1770" s="12" t="str">
        <f t="shared" si="892"/>
        <v>0.211044324369537i</v>
      </c>
      <c r="T1770" s="12" t="str">
        <f t="shared" si="893"/>
        <v>0.180083211600065-0.0667291377496292i</v>
      </c>
      <c r="U1770" s="12" t="str">
        <f t="shared" si="894"/>
        <v>0.001-0.00970456970072535i</v>
      </c>
      <c r="V1770" s="12" t="str">
        <f t="shared" si="895"/>
        <v>0.0015-0.00294971723426301i</v>
      </c>
      <c r="W1770" s="12" t="str">
        <f t="shared" si="896"/>
        <v>0.000923896730134242-0.0023261269855739i</v>
      </c>
      <c r="X1770" s="12" t="str">
        <f t="shared" si="897"/>
        <v>0.00107537936330425-0.00215693165167037i</v>
      </c>
      <c r="Y1770" s="12" t="str">
        <f t="shared" si="898"/>
        <v>0.00029+0.154566358556618i</v>
      </c>
      <c r="Z1770" s="12" t="str">
        <f t="shared" si="899"/>
        <v>-0.169054535512039-0.0861847997230786i</v>
      </c>
      <c r="AA1770" s="12" t="str">
        <f t="shared" si="900"/>
        <v>0.705303545029008-78.7289686521694i</v>
      </c>
      <c r="AB1770" s="12" t="str">
        <f t="shared" si="901"/>
        <v>0.449521330372272-0.166568390852693i</v>
      </c>
      <c r="AC1770" s="12" t="str">
        <f t="shared" si="902"/>
        <v>1.0194100799347-0.847745705208526i</v>
      </c>
      <c r="AD1770" s="12" t="str">
        <f t="shared" si="903"/>
        <v>0.341011746264169+0.120189955818628i</v>
      </c>
      <c r="AE1770" s="12" t="str">
        <f t="shared" si="904"/>
        <v>-0.0472910350978843-0.0497086862091253i</v>
      </c>
      <c r="AF1770" s="12" t="str">
        <f t="shared" si="905"/>
        <v>-13.1568165077168-1.82839533772659i</v>
      </c>
      <c r="AG1770" s="12" t="str">
        <f t="shared" si="906"/>
        <v>1.0351246719681-0.0968810923006499i</v>
      </c>
      <c r="AH1770" s="12" t="str">
        <f t="shared" si="907"/>
        <v>0.442455555435925+0.75675942241635i</v>
      </c>
      <c r="AI1770" s="12">
        <f t="shared" si="908"/>
        <v>-1.1438340059364425</v>
      </c>
      <c r="AJ1770" s="12">
        <f t="shared" si="909"/>
        <v>59.686396896910111</v>
      </c>
      <c r="AK1770" s="12"/>
      <c r="AL1770" s="12"/>
      <c r="AM1770" s="12"/>
      <c r="AN1770" s="12"/>
    </row>
    <row r="1771" spans="1:40" x14ac:dyDescent="0.35">
      <c r="A1771" s="12"/>
      <c r="B1771" s="12">
        <f t="shared" si="875"/>
        <v>164100</v>
      </c>
      <c r="C1771" s="29" t="str">
        <f t="shared" si="877"/>
        <v>-2.57226532109387E-06+0.0135261558834128i</v>
      </c>
      <c r="D1771" s="28" t="str">
        <f t="shared" si="878"/>
        <v>-5.39908075356465+0.103700528439498i</v>
      </c>
      <c r="E1771" s="12" t="str">
        <f t="shared" si="879"/>
        <v>4200</v>
      </c>
      <c r="F1771" s="12" t="str">
        <f t="shared" si="880"/>
        <v>0.704225352112676</v>
      </c>
      <c r="G1771" s="12" t="str">
        <f t="shared" si="876"/>
        <v>0.704225352112676</v>
      </c>
      <c r="H1771" s="12" t="str">
        <f t="shared" si="881"/>
        <v>7.75832736082108+1.93114105985911i</v>
      </c>
      <c r="I1771" s="12" t="str">
        <f t="shared" si="882"/>
        <v>644.419193067606i</v>
      </c>
      <c r="J1771" s="12" t="str">
        <f t="shared" si="883"/>
        <v>-354.21056181149+139.372920935244i</v>
      </c>
      <c r="K1771" s="12" t="str">
        <f t="shared" si="884"/>
        <v>0.619881473252604-1.57540333820912i</v>
      </c>
      <c r="L1771" s="12" t="str">
        <f t="shared" si="885"/>
        <v>0.0318366884722736-0.068001266047659i</v>
      </c>
      <c r="M1771" s="12" t="str">
        <f t="shared" si="886"/>
        <v>0.651718161724878-1.64340460425678i</v>
      </c>
      <c r="N1771" s="12" t="str">
        <f t="shared" si="887"/>
        <v>-2.06214141781634i</v>
      </c>
      <c r="O1771" s="12" t="str">
        <f t="shared" si="888"/>
        <v>-0.471812280074768-0.88169902595537i</v>
      </c>
      <c r="P1771" s="12" t="str">
        <f t="shared" si="889"/>
        <v>1.47181228007477+0.88169902595537i</v>
      </c>
      <c r="Q1771" s="12" t="str">
        <f t="shared" si="890"/>
        <v>-1.47181228007477+1.18044239186097i</v>
      </c>
      <c r="R1771" s="12" t="str">
        <f t="shared" si="891"/>
        <v>-0.316162650253058-0.852629671613721i</v>
      </c>
      <c r="S1771" s="12" t="str">
        <f t="shared" si="892"/>
        <v>0.211173009933178i</v>
      </c>
      <c r="T1771" s="12" t="str">
        <f t="shared" si="893"/>
        <v>0.180052374113007-0.0667650184823889i</v>
      </c>
      <c r="U1771" s="12" t="str">
        <f t="shared" si="894"/>
        <v>0.001-0.0096986558861606i</v>
      </c>
      <c r="V1771" s="12" t="str">
        <f t="shared" si="895"/>
        <v>0.0015-0.00294791972223726i</v>
      </c>
      <c r="W1771" s="12" t="str">
        <f t="shared" si="896"/>
        <v>0.000923881888506239-0.00232478455810185i</v>
      </c>
      <c r="X1771" s="12" t="str">
        <f t="shared" si="897"/>
        <v>0.00107515666563927-0.00215570686789953i</v>
      </c>
      <c r="Y1771" s="12" t="str">
        <f t="shared" si="898"/>
        <v>0.00029+0.154660606336226i</v>
      </c>
      <c r="Z1771" s="12" t="str">
        <f t="shared" si="899"/>
        <v>-0.168853113093841-0.0861112724004827i</v>
      </c>
      <c r="AA1771" s="12" t="str">
        <f t="shared" si="900"/>
        <v>0.70430593574115-78.6796919567117i</v>
      </c>
      <c r="AB1771" s="12" t="str">
        <f t="shared" si="901"/>
        <v>0.449444354245045-0.166657955863121i</v>
      </c>
      <c r="AC1771" s="12" t="str">
        <f t="shared" si="902"/>
        <v>1.01902459634473-0.847232937755461i</v>
      </c>
      <c r="AD1771" s="12" t="str">
        <f t="shared" si="903"/>
        <v>0.3411843291905+0.120119422153441i</v>
      </c>
      <c r="AE1771" s="12" t="str">
        <f t="shared" si="904"/>
        <v>-0.0472663998410064-0.0496623550833409i</v>
      </c>
      <c r="AF1771" s="12" t="str">
        <f t="shared" si="905"/>
        <v>-13.1574081143857-1.82744053141961i</v>
      </c>
      <c r="AG1771" s="12" t="str">
        <f t="shared" si="906"/>
        <v>1.03508235135824-0.0968700310989063i</v>
      </c>
      <c r="AH1771" s="12" t="str">
        <f t="shared" si="907"/>
        <v>0.442382064546333+0.7561311154808i</v>
      </c>
      <c r="AI1771" s="12">
        <f t="shared" si="908"/>
        <v>-1.1495774452587721</v>
      </c>
      <c r="AJ1771" s="12">
        <f t="shared" si="909"/>
        <v>59.669805049726769</v>
      </c>
      <c r="AK1771" s="12"/>
      <c r="AL1771" s="12"/>
      <c r="AM1771" s="12"/>
      <c r="AN1771" s="12"/>
    </row>
    <row r="1772" spans="1:40" x14ac:dyDescent="0.35">
      <c r="A1772" s="12"/>
      <c r="B1772" s="12">
        <f t="shared" si="875"/>
        <v>164200</v>
      </c>
      <c r="C1772" s="29" t="str">
        <f t="shared" si="877"/>
        <v>-2.56913318716425E-06+0.0135179182738475i</v>
      </c>
      <c r="D1772" s="28" t="str">
        <f t="shared" si="878"/>
        <v>-5.39908072955162+0.103637373432831i</v>
      </c>
      <c r="E1772" s="12" t="str">
        <f t="shared" si="879"/>
        <v>4200</v>
      </c>
      <c r="F1772" s="12" t="str">
        <f t="shared" si="880"/>
        <v>0.704225352112676</v>
      </c>
      <c r="G1772" s="12" t="str">
        <f t="shared" si="876"/>
        <v>0.704225352112676</v>
      </c>
      <c r="H1772" s="12" t="str">
        <f t="shared" si="881"/>
        <v>7.75891800835956+1.93012399680877i</v>
      </c>
      <c r="I1772" s="12" t="str">
        <f t="shared" si="882"/>
        <v>644.811892149305i</v>
      </c>
      <c r="J1772" s="12" t="str">
        <f t="shared" si="883"/>
        <v>-354.64361335533+139.457852635997i</v>
      </c>
      <c r="K1772" s="12" t="str">
        <f t="shared" si="884"/>
        <v>0.619224070313204-1.57469699713263i</v>
      </c>
      <c r="L1772" s="12" t="str">
        <f t="shared" si="885"/>
        <v>0.0318048848951959-0.0679747330287336i</v>
      </c>
      <c r="M1772" s="12" t="str">
        <f t="shared" si="886"/>
        <v>0.6510289552084-1.64267173016136i</v>
      </c>
      <c r="N1772" s="12" t="str">
        <f t="shared" si="887"/>
        <v>-2.06339805487778i</v>
      </c>
      <c r="O1772" s="12" t="str">
        <f t="shared" si="888"/>
        <v>-0.472919882928216-0.881105433152675i</v>
      </c>
      <c r="P1772" s="12" t="str">
        <f t="shared" si="889"/>
        <v>1.47291988292822+0.881105433152675i</v>
      </c>
      <c r="Q1772" s="12" t="str">
        <f t="shared" si="890"/>
        <v>-1.47291988292822+1.18229262172511i</v>
      </c>
      <c r="R1772" s="12" t="str">
        <f t="shared" si="891"/>
        <v>-0.316139864614926-0.851964371629866i</v>
      </c>
      <c r="S1772" s="12" t="str">
        <f t="shared" si="892"/>
        <v>0.211301695496817i</v>
      </c>
      <c r="T1772" s="12" t="str">
        <f t="shared" si="893"/>
        <v>0.180021516228271-0.066800889407268i</v>
      </c>
      <c r="U1772" s="12" t="str">
        <f t="shared" si="894"/>
        <v>0.001-0.00969274927478045i</v>
      </c>
      <c r="V1772" s="12" t="str">
        <f t="shared" si="895"/>
        <v>0.0015-0.00294612439962932i</v>
      </c>
      <c r="W1772" s="12" t="str">
        <f t="shared" si="896"/>
        <v>0.000923867039192542-0.00232344380459778i</v>
      </c>
      <c r="X1772" s="12" t="str">
        <f t="shared" si="897"/>
        <v>0.0010749343381223-0.00215448358260403i</v>
      </c>
      <c r="Y1772" s="12" t="str">
        <f t="shared" si="898"/>
        <v>0.00029+0.154754854115833i</v>
      </c>
      <c r="Z1772" s="12" t="str">
        <f t="shared" si="899"/>
        <v>-0.168652060649318-0.0860378713391393i</v>
      </c>
      <c r="AA1772" s="12" t="str">
        <f t="shared" si="900"/>
        <v>0.703310474393725-78.6304776682723i</v>
      </c>
      <c r="AB1772" s="12" t="str">
        <f t="shared" si="901"/>
        <v>0.449367327201403-0.166747496391248i</v>
      </c>
      <c r="AC1772" s="12" t="str">
        <f t="shared" si="902"/>
        <v>1.01863974313563-0.846720453211125i</v>
      </c>
      <c r="AD1772" s="12" t="str">
        <f t="shared" si="903"/>
        <v>0.341356862917896+0.120048665005837i</v>
      </c>
      <c r="AE1772" s="12" t="str">
        <f t="shared" si="904"/>
        <v>-0.0472418067536825-0.0496160725838963i</v>
      </c>
      <c r="AF1772" s="12" t="str">
        <f t="shared" si="905"/>
        <v>-13.1579987379112-1.82648662337594i</v>
      </c>
      <c r="AG1772" s="12" t="str">
        <f t="shared" si="906"/>
        <v>1.03504002070276-0.0968589705650103i</v>
      </c>
      <c r="AH1772" s="12" t="str">
        <f t="shared" si="907"/>
        <v>0.442308745630745+0.755503461384505i</v>
      </c>
      <c r="AI1772" s="12">
        <f t="shared" si="908"/>
        <v>-1.1553175032864704</v>
      </c>
      <c r="AJ1772" s="12">
        <f t="shared" si="909"/>
        <v>59.653203113537188</v>
      </c>
      <c r="AK1772" s="12"/>
      <c r="AL1772" s="12"/>
      <c r="AM1772" s="12"/>
      <c r="AN1772" s="12"/>
    </row>
    <row r="1773" spans="1:40" x14ac:dyDescent="0.35">
      <c r="A1773" s="12"/>
      <c r="B1773" s="12">
        <f t="shared" si="875"/>
        <v>164300</v>
      </c>
      <c r="C1773" s="29" t="str">
        <f t="shared" si="877"/>
        <v>-0.0000025660067705454+0.0135096906918036i</v>
      </c>
      <c r="D1773" s="28" t="str">
        <f t="shared" si="878"/>
        <v>-5.39908070558243+0.103574295303828i</v>
      </c>
      <c r="E1773" s="12" t="str">
        <f t="shared" si="879"/>
        <v>4200</v>
      </c>
      <c r="F1773" s="12" t="str">
        <f t="shared" si="880"/>
        <v>0.704225352112676</v>
      </c>
      <c r="G1773" s="12" t="str">
        <f t="shared" si="876"/>
        <v>0.704225352112676</v>
      </c>
      <c r="H1773" s="12" t="str">
        <f t="shared" si="881"/>
        <v>7.75950767483143+1.92910790782994i</v>
      </c>
      <c r="I1773" s="12" t="str">
        <f t="shared" si="882"/>
        <v>645.204591231004i</v>
      </c>
      <c r="J1773" s="12" t="str">
        <f t="shared" si="883"/>
        <v>-355.076928713696+139.54278433675i</v>
      </c>
      <c r="K1773" s="12" t="str">
        <f t="shared" si="884"/>
        <v>0.618567661058162-1.57399113350143i</v>
      </c>
      <c r="L1773" s="12" t="str">
        <f t="shared" si="885"/>
        <v>0.0317731254789813-0.0679482116580942i</v>
      </c>
      <c r="M1773" s="12" t="str">
        <f t="shared" si="886"/>
        <v>0.650340786537143-1.64193934515952i</v>
      </c>
      <c r="N1773" s="12" t="str">
        <f t="shared" si="887"/>
        <v>-2.06465469193921i</v>
      </c>
      <c r="O1773" s="12" t="str">
        <f t="shared" si="888"/>
        <v>-0.474026738976608-0.880510448964237i</v>
      </c>
      <c r="P1773" s="12" t="str">
        <f t="shared" si="889"/>
        <v>1.47402673897661+0.880510448964237i</v>
      </c>
      <c r="Q1773" s="12" t="str">
        <f t="shared" si="890"/>
        <v>-1.47402673897661+1.18414424297497i</v>
      </c>
      <c r="R1773" s="12" t="str">
        <f t="shared" si="891"/>
        <v>-0.316117060281154-0.851299785018519i</v>
      </c>
      <c r="S1773" s="12" t="str">
        <f t="shared" si="892"/>
        <v>0.211430381060458i</v>
      </c>
      <c r="T1773" s="12" t="str">
        <f t="shared" si="893"/>
        <v>0.179990637943151-0.0668367505149562i</v>
      </c>
      <c r="U1773" s="12" t="str">
        <f t="shared" si="894"/>
        <v>0.001-0.00968684985343242i</v>
      </c>
      <c r="V1773" s="12" t="str">
        <f t="shared" si="895"/>
        <v>0.0015-0.00294433126244148i</v>
      </c>
      <c r="W1773" s="12" t="str">
        <f t="shared" si="896"/>
        <v>0.000923852182195466-0.00232210472199354i</v>
      </c>
      <c r="X1773" s="12" t="str">
        <f t="shared" si="897"/>
        <v>0.00107471237984697-0.0021532617931114i</v>
      </c>
      <c r="Y1773" s="12" t="str">
        <f t="shared" si="898"/>
        <v>0.00029+0.154849101895441i</v>
      </c>
      <c r="Z1773" s="12" t="str">
        <f t="shared" si="899"/>
        <v>-0.168451377270107-0.0859645962151272i</v>
      </c>
      <c r="AA1773" s="12" t="str">
        <f t="shared" si="900"/>
        <v>0.702317154748523-78.5813256670457i</v>
      </c>
      <c r="AB1773" s="12" t="str">
        <f t="shared" si="901"/>
        <v>0.449290249234593-0.166837012413832i</v>
      </c>
      <c r="AC1773" s="12" t="str">
        <f t="shared" si="902"/>
        <v>1.01825551915956-0.846208251491524i</v>
      </c>
      <c r="AD1773" s="12" t="str">
        <f t="shared" si="903"/>
        <v>0.341529347177675+0.119977684378538i</v>
      </c>
      <c r="AE1773" s="12" t="str">
        <f t="shared" si="904"/>
        <v>-0.0472172557178128-0.0495698386009877i</v>
      </c>
      <c r="AF1773" s="12" t="str">
        <f t="shared" si="905"/>
        <v>-13.1585883804139-1.82553361252611i</v>
      </c>
      <c r="AG1773" s="12" t="str">
        <f t="shared" si="906"/>
        <v>1.03499768001805-0.0968479106195768i</v>
      </c>
      <c r="AH1773" s="12" t="str">
        <f t="shared" si="907"/>
        <v>0.442235598164141+0.754876458571605i</v>
      </c>
      <c r="AI1773" s="12">
        <f t="shared" si="908"/>
        <v>-1.1610541868805726</v>
      </c>
      <c r="AJ1773" s="12">
        <f t="shared" si="909"/>
        <v>59.636591086293244</v>
      </c>
      <c r="AK1773" s="12"/>
      <c r="AL1773" s="12"/>
      <c r="AM1773" s="12"/>
      <c r="AN1773" s="12"/>
    </row>
    <row r="1774" spans="1:40" x14ac:dyDescent="0.35">
      <c r="A1774" s="12"/>
      <c r="B1774" s="12">
        <f t="shared" ref="B1774:B1837" si="910">B1773+100</f>
        <v>164400</v>
      </c>
      <c r="C1774" s="29" t="str">
        <f t="shared" si="877"/>
        <v>-2.56288605733078E-06+0.0135014731189825i</v>
      </c>
      <c r="D1774" s="28" t="str">
        <f t="shared" si="878"/>
        <v>-5.39908068165696+0.103511293912199i</v>
      </c>
      <c r="E1774" s="12" t="str">
        <f t="shared" si="879"/>
        <v>4200</v>
      </c>
      <c r="F1774" s="12" t="str">
        <f t="shared" si="880"/>
        <v>0.704225352112676</v>
      </c>
      <c r="G1774" s="12" t="str">
        <f t="shared" si="876"/>
        <v>0.704225352112676</v>
      </c>
      <c r="H1774" s="12" t="str">
        <f t="shared" si="881"/>
        <v>7.76009636235195+1.9280927917139i</v>
      </c>
      <c r="I1774" s="12" t="str">
        <f t="shared" si="882"/>
        <v>645.597290312703i</v>
      </c>
      <c r="J1774" s="12" t="str">
        <f t="shared" si="883"/>
        <v>-355.510507886587+139.627716037503i</v>
      </c>
      <c r="K1774" s="12" t="str">
        <f t="shared" si="884"/>
        <v>0.617912243600396-1.5732857471701i</v>
      </c>
      <c r="L1774" s="12" t="str">
        <f t="shared" si="885"/>
        <v>0.0317414101493363-0.0679217019492045i</v>
      </c>
      <c r="M1774" s="12" t="str">
        <f t="shared" si="886"/>
        <v>0.649653653749732-1.6412074491193i</v>
      </c>
      <c r="N1774" s="12" t="str">
        <f t="shared" si="887"/>
        <v>-2.06591132900065i</v>
      </c>
      <c r="O1774" s="12" t="str">
        <f t="shared" si="888"/>
        <v>-0.475132846472086-0.879914074329609i</v>
      </c>
      <c r="P1774" s="12" t="str">
        <f t="shared" si="889"/>
        <v>1.47513284647209+0.879914074329609i</v>
      </c>
      <c r="Q1774" s="12" t="str">
        <f t="shared" si="890"/>
        <v>-1.47513284647209+1.18599725467104i</v>
      </c>
      <c r="R1774" s="12" t="str">
        <f t="shared" si="891"/>
        <v>-0.316094237241797-0.85063591046507i</v>
      </c>
      <c r="S1774" s="12" t="str">
        <f t="shared" si="892"/>
        <v>0.211559066624098i</v>
      </c>
      <c r="T1774" s="12" t="str">
        <f t="shared" si="893"/>
        <v>0.17995973925493-0.0668726017961308i</v>
      </c>
      <c r="U1774" s="12" t="str">
        <f t="shared" si="894"/>
        <v>0.001-0.0096809576089961i</v>
      </c>
      <c r="V1774" s="12" t="str">
        <f t="shared" si="895"/>
        <v>0.0015-0.00294254030668573i</v>
      </c>
      <c r="W1774" s="12" t="str">
        <f t="shared" si="896"/>
        <v>0.000923837317517315-0.0023207673072284i</v>
      </c>
      <c r="X1774" s="12" t="str">
        <f t="shared" si="897"/>
        <v>0.00107449078990966-0.00215204149675541i</v>
      </c>
      <c r="Y1774" s="12" t="str">
        <f t="shared" si="898"/>
        <v>0.00029+0.154943349675049i</v>
      </c>
      <c r="Z1774" s="12" t="str">
        <f t="shared" si="899"/>
        <v>-0.16825106205063-0.0858914467056111i</v>
      </c>
      <c r="AA1774" s="12" t="str">
        <f t="shared" si="900"/>
        <v>0.701325970590109-78.5322358335369i</v>
      </c>
      <c r="AB1774" s="12" t="str">
        <f t="shared" si="901"/>
        <v>0.449213120337832-0.166926503907603i</v>
      </c>
      <c r="AC1774" s="12" t="str">
        <f t="shared" si="902"/>
        <v>1.01787192327119-0.845696332511818i</v>
      </c>
      <c r="AD1774" s="12" t="str">
        <f t="shared" si="903"/>
        <v>0.341701781701056+0.119906480274548i</v>
      </c>
      <c r="AE1774" s="12" t="str">
        <f t="shared" si="904"/>
        <v>-0.0471927466156365-0.0495236530251342i</v>
      </c>
      <c r="AF1774" s="12" t="str">
        <f t="shared" si="905"/>
        <v>-13.1591770440089-1.8245814978017i</v>
      </c>
      <c r="AG1774" s="12" t="str">
        <f t="shared" si="906"/>
        <v>1.03495532932055-0.0968368511833951i</v>
      </c>
      <c r="AH1774" s="12" t="str">
        <f t="shared" si="907"/>
        <v>0.442162621622498+0.754250105490577i</v>
      </c>
      <c r="AI1774" s="12">
        <f t="shared" si="908"/>
        <v>-1.1667875028913135</v>
      </c>
      <c r="AJ1774" s="12">
        <f t="shared" si="909"/>
        <v>59.619968965954335</v>
      </c>
      <c r="AK1774" s="12"/>
      <c r="AL1774" s="12"/>
      <c r="AM1774" s="12"/>
      <c r="AN1774" s="12"/>
    </row>
    <row r="1775" spans="1:40" x14ac:dyDescent="0.35">
      <c r="A1775" s="12"/>
      <c r="B1775" s="12">
        <f t="shared" si="910"/>
        <v>164500</v>
      </c>
      <c r="C1775" s="29" t="str">
        <f t="shared" si="877"/>
        <v>-2.55977103365614E-06+0.0134932655371303i</v>
      </c>
      <c r="D1775" s="28" t="str">
        <f t="shared" si="878"/>
        <v>-5.39908065777511+0.103448369117999i</v>
      </c>
      <c r="E1775" s="12" t="str">
        <f t="shared" si="879"/>
        <v>4200</v>
      </c>
      <c r="F1775" s="12" t="str">
        <f t="shared" si="880"/>
        <v>0.704225352112676</v>
      </c>
      <c r="G1775" s="12" t="str">
        <f t="shared" si="876"/>
        <v>0.704225352112676</v>
      </c>
      <c r="H1775" s="12" t="str">
        <f t="shared" si="881"/>
        <v>7.76068407303085+1.92707864725346i</v>
      </c>
      <c r="I1775" s="12" t="str">
        <f t="shared" si="882"/>
        <v>645.989989394401i</v>
      </c>
      <c r="J1775" s="12" t="str">
        <f t="shared" si="883"/>
        <v>-355.944350874004+139.712647738255i</v>
      </c>
      <c r="K1775" s="12" t="str">
        <f t="shared" si="884"/>
        <v>0.617257816056966-1.57258083799197i</v>
      </c>
      <c r="L1775" s="12" t="str">
        <f t="shared" si="885"/>
        <v>0.0317097388321027-0.0678952039154315i</v>
      </c>
      <c r="M1775" s="12" t="str">
        <f t="shared" si="886"/>
        <v>0.648967554889069-1.6404760419074i</v>
      </c>
      <c r="N1775" s="12" t="str">
        <f t="shared" si="887"/>
        <v>-2.06716796606208i</v>
      </c>
      <c r="O1775" s="12" t="str">
        <f t="shared" si="888"/>
        <v>-0.476238203667936-0.879316310190558i</v>
      </c>
      <c r="P1775" s="12" t="str">
        <f t="shared" si="889"/>
        <v>1.47623820366794+0.879316310190558i</v>
      </c>
      <c r="Q1775" s="12" t="str">
        <f t="shared" si="890"/>
        <v>-1.47623820366794+1.18785165587152i</v>
      </c>
      <c r="R1775" s="12" t="str">
        <f t="shared" si="891"/>
        <v>-0.316071395486909-0.849972746658132i</v>
      </c>
      <c r="S1775" s="12" t="str">
        <f t="shared" si="892"/>
        <v>0.211687752187737i</v>
      </c>
      <c r="T1775" s="12" t="str">
        <f t="shared" si="893"/>
        <v>0.179928820160897-0.066908443241465i</v>
      </c>
      <c r="U1775" s="12" t="str">
        <f t="shared" si="894"/>
        <v>0.001-0.00967507252838271i</v>
      </c>
      <c r="V1775" s="12" t="str">
        <f t="shared" si="895"/>
        <v>0.0015-0.0029407515283838i</v>
      </c>
      <c r="W1775" s="12" t="str">
        <f t="shared" si="896"/>
        <v>0.000923822445160379-0.0023194315572491i</v>
      </c>
      <c r="X1775" s="12" t="str">
        <f t="shared" si="897"/>
        <v>0.00107426956740941-0.00215082269087608i</v>
      </c>
      <c r="Y1775" s="12" t="str">
        <f t="shared" si="898"/>
        <v>0.00029+0.155037597454656i</v>
      </c>
      <c r="Z1775" s="12" t="str">
        <f t="shared" si="899"/>
        <v>-0.168051114088092-0.0858184224888293i</v>
      </c>
      <c r="AA1775" s="12" t="str">
        <f t="shared" si="900"/>
        <v>0.700336915725667-78.4832080485591i</v>
      </c>
      <c r="AB1775" s="12" t="str">
        <f t="shared" si="901"/>
        <v>0.449135940504353-0.167015970849279i</v>
      </c>
      <c r="AC1775" s="12" t="str">
        <f t="shared" si="902"/>
        <v>1.01748895432777-0.845184696186419i</v>
      </c>
      <c r="AD1775" s="12" t="str">
        <f t="shared" si="903"/>
        <v>0.341874166219165+0.119835052697165i</v>
      </c>
      <c r="AE1775" s="12" t="str">
        <f t="shared" si="904"/>
        <v>-0.0471682793297317-0.0494775157471763i</v>
      </c>
      <c r="AF1775" s="12" t="str">
        <f t="shared" si="905"/>
        <v>-13.159764730806-1.82363027813546i</v>
      </c>
      <c r="AG1775" s="12" t="str">
        <f t="shared" si="906"/>
        <v>1.03491296862675-0.0968257921774288i</v>
      </c>
      <c r="AH1775" s="12" t="str">
        <f t="shared" si="907"/>
        <v>0.442089815482801+0.753624400594235i</v>
      </c>
      <c r="AI1775" s="12">
        <f t="shared" si="908"/>
        <v>-1.1725174581579827</v>
      </c>
      <c r="AJ1775" s="12">
        <f t="shared" si="909"/>
        <v>59.603336750486996</v>
      </c>
      <c r="AK1775" s="12"/>
      <c r="AL1775" s="12"/>
      <c r="AM1775" s="12"/>
      <c r="AN1775" s="12"/>
    </row>
    <row r="1776" spans="1:40" x14ac:dyDescent="0.35">
      <c r="A1776" s="12"/>
      <c r="B1776" s="12">
        <f t="shared" si="910"/>
        <v>164600</v>
      </c>
      <c r="C1776" s="29" t="str">
        <f t="shared" si="877"/>
        <v>-2.55666168569929E-06+0.0134850679280374i</v>
      </c>
      <c r="D1776" s="28" t="str">
        <f t="shared" si="878"/>
        <v>-5.39908063393678+0.10338552078162i</v>
      </c>
      <c r="E1776" s="12" t="str">
        <f t="shared" si="879"/>
        <v>4200</v>
      </c>
      <c r="F1776" s="12" t="str">
        <f t="shared" si="880"/>
        <v>0.704225352112676</v>
      </c>
      <c r="G1776" s="12" t="str">
        <f t="shared" si="876"/>
        <v>0.704225352112676</v>
      </c>
      <c r="H1776" s="12" t="str">
        <f t="shared" si="881"/>
        <v>7.76127080897235+1.92606547324282i</v>
      </c>
      <c r="I1776" s="12" t="str">
        <f t="shared" si="882"/>
        <v>646.3826884761i</v>
      </c>
      <c r="J1776" s="12" t="str">
        <f t="shared" si="883"/>
        <v>-356.378457675946+139.797579439008i</v>
      </c>
      <c r="K1776" s="12" t="str">
        <f t="shared" si="884"/>
        <v>0.616604376549096-1.57187640581915i</v>
      </c>
      <c r="L1776" s="12" t="str">
        <f t="shared" si="885"/>
        <v>0.031678111453258-0.0678687175700464i</v>
      </c>
      <c r="M1776" s="12" t="str">
        <f t="shared" si="886"/>
        <v>0.648282488002354-1.6397451233892i</v>
      </c>
      <c r="N1776" s="12" t="str">
        <f t="shared" si="887"/>
        <v>-2.06842460312352i</v>
      </c>
      <c r="O1776" s="12" t="str">
        <f t="shared" si="888"/>
        <v>-0.477342808818666-0.878717157491025i</v>
      </c>
      <c r="P1776" s="12" t="str">
        <f t="shared" si="889"/>
        <v>1.47734280881867+0.878717157491025i</v>
      </c>
      <c r="Q1776" s="12" t="str">
        <f t="shared" si="890"/>
        <v>-1.47734280881867+1.18970744563249i</v>
      </c>
      <c r="R1776" s="12" t="str">
        <f t="shared" si="891"/>
        <v>-0.316048535006532-0.849310292289474i</v>
      </c>
      <c r="S1776" s="12" t="str">
        <f t="shared" si="892"/>
        <v>0.211816437751378i</v>
      </c>
      <c r="T1776" s="12" t="str">
        <f t="shared" si="893"/>
        <v>0.179897880658338-0.0669442748416253i</v>
      </c>
      <c r="U1776" s="12" t="str">
        <f t="shared" si="894"/>
        <v>0.001-0.00966919459853556i</v>
      </c>
      <c r="V1776" s="12" t="str">
        <f t="shared" si="895"/>
        <v>0.0015-0.00293896492356704i</v>
      </c>
      <c r="W1776" s="12" t="str">
        <f t="shared" si="896"/>
        <v>0.000923807565126968-0.00231809746900976i</v>
      </c>
      <c r="X1776" s="12" t="str">
        <f t="shared" si="897"/>
        <v>0.001074048711448-0.00214960537281967i</v>
      </c>
      <c r="Y1776" s="12" t="str">
        <f t="shared" si="898"/>
        <v>0.00029+0.155131845234264i</v>
      </c>
      <c r="Z1776" s="12" t="str">
        <f t="shared" si="899"/>
        <v>-0.167851532482459-0.0857455232440957i</v>
      </c>
      <c r="AA1776" s="12" t="str">
        <f t="shared" si="900"/>
        <v>0.699349983984916-78.4342421932313i</v>
      </c>
      <c r="AB1776" s="12" t="str">
        <f t="shared" si="901"/>
        <v>0.449058709727382-0.167105413215562i</v>
      </c>
      <c r="AC1776" s="12" t="str">
        <f t="shared" si="902"/>
        <v>1.01710661118904-0.844673342428967i</v>
      </c>
      <c r="AD1776" s="12" t="str">
        <f t="shared" si="903"/>
        <v>0.342046500463037+0.11976340164998i</v>
      </c>
      <c r="AE1776" s="12" t="str">
        <f t="shared" si="904"/>
        <v>-0.0471438537430126-0.0494314266582764i</v>
      </c>
      <c r="AF1776" s="12" t="str">
        <f t="shared" si="905"/>
        <v>-13.1603514429091-1.8226799524612i</v>
      </c>
      <c r="AG1776" s="12" t="str">
        <f t="shared" si="906"/>
        <v>1.03487059795318-0.0968147335228137i</v>
      </c>
      <c r="AH1776" s="12" t="str">
        <f t="shared" si="907"/>
        <v>0.442017179222999+0.752999342339699i</v>
      </c>
      <c r="AI1776" s="12">
        <f t="shared" si="908"/>
        <v>-1.1782440595092754</v>
      </c>
      <c r="AJ1776" s="12">
        <f t="shared" si="909"/>
        <v>59.586694437866669</v>
      </c>
      <c r="AK1776" s="12"/>
      <c r="AL1776" s="12"/>
      <c r="AM1776" s="12"/>
      <c r="AN1776" s="12"/>
    </row>
    <row r="1777" spans="1:40" x14ac:dyDescent="0.35">
      <c r="A1777" s="12"/>
      <c r="B1777" s="12">
        <f t="shared" si="910"/>
        <v>164700</v>
      </c>
      <c r="C1777" s="29" t="str">
        <f t="shared" si="877"/>
        <v>-2.55355799968014E-06+0.0134768802735387i</v>
      </c>
      <c r="D1777" s="28" t="str">
        <f t="shared" si="878"/>
        <v>-5.39908061014185+0.103322748763797i</v>
      </c>
      <c r="E1777" s="12" t="str">
        <f t="shared" si="879"/>
        <v>4200</v>
      </c>
      <c r="F1777" s="12" t="str">
        <f t="shared" si="880"/>
        <v>0.704225352112676</v>
      </c>
      <c r="G1777" s="12" t="str">
        <f t="shared" si="876"/>
        <v>0.704225352112676</v>
      </c>
      <c r="H1777" s="12" t="str">
        <f t="shared" si="881"/>
        <v>7.76185657227511+1.92505326847768i</v>
      </c>
      <c r="I1777" s="12" t="str">
        <f t="shared" si="882"/>
        <v>646.775387557799i</v>
      </c>
      <c r="J1777" s="12" t="str">
        <f t="shared" si="883"/>
        <v>-356.812828292415+139.882511139761i</v>
      </c>
      <c r="K1777" s="12" t="str">
        <f t="shared" si="884"/>
        <v>0.615951923202122-1.5711724505025i</v>
      </c>
      <c r="L1777" s="12" t="str">
        <f t="shared" si="885"/>
        <v>0.0316465279389145-0.0678422429262251i</v>
      </c>
      <c r="M1777" s="12" t="str">
        <f t="shared" si="886"/>
        <v>0.647598451141037-1.63901469342873i</v>
      </c>
      <c r="N1777" s="12" t="str">
        <f t="shared" si="887"/>
        <v>-2.06968124018496i</v>
      </c>
      <c r="O1777" s="12" t="str">
        <f t="shared" si="888"/>
        <v>-0.478446660179946-0.878116617177158i</v>
      </c>
      <c r="P1777" s="12" t="str">
        <f t="shared" si="889"/>
        <v>1.47844666017995+0.878116617177158i</v>
      </c>
      <c r="Q1777" s="12" t="str">
        <f t="shared" si="890"/>
        <v>-1.47844666017995+1.1915646230078i</v>
      </c>
      <c r="R1777" s="12" t="str">
        <f t="shared" si="891"/>
        <v>-0.316025655790695-0.848648546054056i</v>
      </c>
      <c r="S1777" s="12" t="str">
        <f t="shared" si="892"/>
        <v>0.211945123315017i</v>
      </c>
      <c r="T1777" s="12" t="str">
        <f t="shared" si="893"/>
        <v>0.179866920744537-0.066980096587268i</v>
      </c>
      <c r="U1777" s="12" t="str">
        <f t="shared" si="894"/>
        <v>0.001-0.00966332380642957i</v>
      </c>
      <c r="V1777" s="12" t="str">
        <f t="shared" si="895"/>
        <v>0.0015-0.00293718048827647i</v>
      </c>
      <c r="W1777" s="12" t="str">
        <f t="shared" si="896"/>
        <v>0.000923792677419388-0.00231676503947194i</v>
      </c>
      <c r="X1777" s="12" t="str">
        <f t="shared" si="897"/>
        <v>0.00107382822112992-0.00214838953993869i</v>
      </c>
      <c r="Y1777" s="12" t="str">
        <f t="shared" si="898"/>
        <v>0.00029+0.155226093013872i</v>
      </c>
      <c r="Z1777" s="12" t="str">
        <f t="shared" si="899"/>
        <v>-0.167652316336464-0.0856727486517966i</v>
      </c>
      <c r="AA1777" s="12" t="str">
        <f t="shared" si="900"/>
        <v>0.698365169220057-78.3853381489802i</v>
      </c>
      <c r="AB1777" s="12" t="str">
        <f t="shared" si="901"/>
        <v>0.448981428000138-0.167194830983129i</v>
      </c>
      <c r="AC1777" s="12" t="str">
        <f t="shared" si="902"/>
        <v>1.0167248927173-0.844162271152301i</v>
      </c>
      <c r="AD1777" s="12" t="str">
        <f t="shared" si="903"/>
        <v>0.34221878416361+0.119691527136869i</v>
      </c>
      <c r="AE1777" s="12" t="str">
        <f t="shared" si="904"/>
        <v>-0.0471194697387308-0.0493853856499171i</v>
      </c>
      <c r="AF1777" s="12" t="str">
        <f t="shared" si="905"/>
        <v>-13.160937182417-1.82173051971388i</v>
      </c>
      <c r="AG1777" s="12" t="str">
        <f t="shared" si="906"/>
        <v>1.03482821731644-0.0968036751408593i</v>
      </c>
      <c r="AH1777" s="12" t="str">
        <f t="shared" si="907"/>
        <v>0.441944712322055+0.752374929188407i</v>
      </c>
      <c r="AI1777" s="12">
        <f t="shared" si="908"/>
        <v>-1.1839673137628632</v>
      </c>
      <c r="AJ1777" s="12">
        <f t="shared" si="909"/>
        <v>59.570042026075512</v>
      </c>
      <c r="AK1777" s="12"/>
      <c r="AL1777" s="12"/>
      <c r="AM1777" s="12"/>
      <c r="AN1777" s="12"/>
    </row>
    <row r="1778" spans="1:40" x14ac:dyDescent="0.35">
      <c r="A1778" s="12"/>
      <c r="B1778" s="12">
        <f t="shared" si="910"/>
        <v>164800</v>
      </c>
      <c r="C1778" s="29" t="str">
        <f t="shared" si="877"/>
        <v>-2.55045996186025E-06+0.0134687025555128i</v>
      </c>
      <c r="D1778" s="28" t="str">
        <f t="shared" si="878"/>
        <v>-5.39908058639023+0.103260052925598i</v>
      </c>
      <c r="E1778" s="12" t="str">
        <f t="shared" si="879"/>
        <v>4200</v>
      </c>
      <c r="F1778" s="12" t="str">
        <f t="shared" si="880"/>
        <v>0.704225352112676</v>
      </c>
      <c r="G1778" s="12" t="str">
        <f t="shared" si="876"/>
        <v>0.704225352112676</v>
      </c>
      <c r="H1778" s="12" t="str">
        <f t="shared" si="881"/>
        <v>7.76244136503242+1.92404203175516i</v>
      </c>
      <c r="I1778" s="12" t="str">
        <f t="shared" si="882"/>
        <v>647.168086639497i</v>
      </c>
      <c r="J1778" s="12" t="str">
        <f t="shared" si="883"/>
        <v>-357.247462723408+139.967442840513i</v>
      </c>
      <c r="K1778" s="12" t="str">
        <f t="shared" si="884"/>
        <v>0.615300454145521-1.57046897189168i</v>
      </c>
      <c r="L1778" s="12" t="str">
        <f t="shared" si="885"/>
        <v>0.0316149882153208-0.0678157799970491i</v>
      </c>
      <c r="M1778" s="12" t="str">
        <f t="shared" si="886"/>
        <v>0.646915442360842-1.63828475188873i</v>
      </c>
      <c r="N1778" s="12" t="str">
        <f t="shared" si="887"/>
        <v>-2.07093787724639i</v>
      </c>
      <c r="O1778" s="12" t="str">
        <f t="shared" si="888"/>
        <v>-0.479549756008634-0.877514690197298i</v>
      </c>
      <c r="P1778" s="12" t="str">
        <f t="shared" si="889"/>
        <v>1.47954975600863+0.877514690197298i</v>
      </c>
      <c r="Q1778" s="12" t="str">
        <f t="shared" si="890"/>
        <v>-1.47954975600863+1.19342318704909i</v>
      </c>
      <c r="R1778" s="12" t="str">
        <f t="shared" si="891"/>
        <v>-0.316002757829417-0.847987506650006i</v>
      </c>
      <c r="S1778" s="12" t="str">
        <f t="shared" si="892"/>
        <v>0.212073808878658i</v>
      </c>
      <c r="T1778" s="12" t="str">
        <f t="shared" si="893"/>
        <v>0.179835940416783-0.0670159084690446i</v>
      </c>
      <c r="U1778" s="12" t="str">
        <f t="shared" si="894"/>
        <v>0.001-0.00965746013907128i</v>
      </c>
      <c r="V1778" s="12" t="str">
        <f t="shared" si="895"/>
        <v>0.0015-0.00293539821856271i</v>
      </c>
      <c r="W1778" s="12" t="str">
        <f t="shared" si="896"/>
        <v>0.000923777782039943-0.00231543426560452i</v>
      </c>
      <c r="X1778" s="12" t="str">
        <f t="shared" si="897"/>
        <v>0.00107360809556232-0.00214717518959181i</v>
      </c>
      <c r="Y1778" s="12" t="str">
        <f t="shared" si="898"/>
        <v>0.00029+0.155320340793479i</v>
      </c>
      <c r="Z1778" s="12" t="str">
        <f t="shared" si="899"/>
        <v>-0.167453464755583-0.085600098393382i</v>
      </c>
      <c r="AA1778" s="12" t="str">
        <f t="shared" si="900"/>
        <v>0.697382465305639-78.3364957975388i</v>
      </c>
      <c r="AB1778" s="12" t="str">
        <f t="shared" si="901"/>
        <v>0.448904095315855-0.167284224128644i</v>
      </c>
      <c r="AC1778" s="12" t="str">
        <f t="shared" si="902"/>
        <v>1.01634379777736-0.843651482268542i</v>
      </c>
      <c r="AD1778" s="12" t="str">
        <f t="shared" si="903"/>
        <v>0.342391017051728+0.119619429162013i</v>
      </c>
      <c r="AE1778" s="12" t="str">
        <f t="shared" si="904"/>
        <v>-0.0470951272004713-0.0493393926139021i</v>
      </c>
      <c r="AF1778" s="12" t="str">
        <f t="shared" si="905"/>
        <v>-13.1615219514226-1.82078197882956i</v>
      </c>
      <c r="AG1778" s="12" t="str">
        <f t="shared" si="906"/>
        <v>1.03478582673316-0.0967926169530486i</v>
      </c>
      <c r="AH1778" s="12" t="str">
        <f t="shared" si="907"/>
        <v>0.441872414259882+0.751751159606101i</v>
      </c>
      <c r="AI1778" s="12">
        <f t="shared" si="908"/>
        <v>-1.1896872277256996</v>
      </c>
      <c r="AJ1778" s="12">
        <f t="shared" si="909"/>
        <v>59.553379513105767</v>
      </c>
      <c r="AK1778" s="12"/>
      <c r="AL1778" s="12"/>
      <c r="AM1778" s="12"/>
      <c r="AN1778" s="12"/>
    </row>
    <row r="1779" spans="1:40" x14ac:dyDescent="0.35">
      <c r="A1779" s="12"/>
      <c r="B1779" s="12">
        <f t="shared" si="910"/>
        <v>164900</v>
      </c>
      <c r="C1779" s="29" t="str">
        <f t="shared" si="877"/>
        <v>-2.54736755854285E-06+0.0134605347558824i</v>
      </c>
      <c r="D1779" s="28" t="str">
        <f t="shared" si="878"/>
        <v>-5.3990805626818+0.103197433128432i</v>
      </c>
      <c r="E1779" s="12" t="str">
        <f t="shared" si="879"/>
        <v>4200</v>
      </c>
      <c r="F1779" s="12" t="str">
        <f t="shared" si="880"/>
        <v>0.704225352112676</v>
      </c>
      <c r="G1779" s="12" t="str">
        <f t="shared" si="876"/>
        <v>0.704225352112676</v>
      </c>
      <c r="H1779" s="12" t="str">
        <f t="shared" si="881"/>
        <v>7.76302518933198+1.92303176187385i</v>
      </c>
      <c r="I1779" s="12" t="str">
        <f t="shared" si="882"/>
        <v>647.560785721196i</v>
      </c>
      <c r="J1779" s="12" t="str">
        <f t="shared" si="883"/>
        <v>-357.682360968928+140.052374541266i</v>
      </c>
      <c r="K1779" s="12" t="str">
        <f t="shared" si="884"/>
        <v>0.614649967512881-1.56976596983512i</v>
      </c>
      <c r="L1779" s="12" t="str">
        <f t="shared" si="885"/>
        <v>0.0315834922088591-0.0677893287955048i</v>
      </c>
      <c r="M1779" s="12" t="str">
        <f t="shared" si="886"/>
        <v>0.64623345972174-1.63755529863062i</v>
      </c>
      <c r="N1779" s="12" t="str">
        <f t="shared" si="887"/>
        <v>-2.07219451430783i</v>
      </c>
      <c r="O1779" s="12" t="str">
        <f t="shared" si="888"/>
        <v>-0.48065209456281-0.876911377501959i</v>
      </c>
      <c r="P1779" s="12" t="str">
        <f t="shared" si="889"/>
        <v>1.48065209456281+0.876911377501959i</v>
      </c>
      <c r="Q1779" s="12" t="str">
        <f t="shared" si="890"/>
        <v>-1.48065209456281+1.19528313680587i</v>
      </c>
      <c r="R1779" s="12" t="str">
        <f t="shared" si="891"/>
        <v>-0.315979841112722-0.847327172778583i</v>
      </c>
      <c r="S1779" s="12" t="str">
        <f t="shared" si="892"/>
        <v>0.212202494442298i</v>
      </c>
      <c r="T1779" s="12" t="str">
        <f t="shared" si="893"/>
        <v>0.179804939672355-0.0670517104776006i</v>
      </c>
      <c r="U1779" s="12" t="str">
        <f t="shared" si="894"/>
        <v>0.001-0.00965160358349884i</v>
      </c>
      <c r="V1779" s="12" t="str">
        <f t="shared" si="895"/>
        <v>0.0015-0.00293361811048596i</v>
      </c>
      <c r="W1779" s="12" t="str">
        <f t="shared" si="896"/>
        <v>0.000923762878990946-0.0023141051443838i</v>
      </c>
      <c r="X1779" s="12" t="str">
        <f t="shared" si="897"/>
        <v>0.00107338833385504-0.00214596231914394i</v>
      </c>
      <c r="Y1779" s="12" t="str">
        <f t="shared" si="898"/>
        <v>0.00029+0.155414588573087i</v>
      </c>
      <c r="Z1779" s="12" t="str">
        <f t="shared" si="899"/>
        <v>-0.167254976848033-0.0855275721513623i</v>
      </c>
      <c r="AA1779" s="12" t="str">
        <f t="shared" si="900"/>
        <v>0.69640186613844-78.2877150209425i</v>
      </c>
      <c r="AB1779" s="12" t="str">
        <f t="shared" si="901"/>
        <v>0.448826711667741-0.167373592628756i</v>
      </c>
      <c r="AC1779" s="12" t="str">
        <f t="shared" si="902"/>
        <v>1.01596332523651-0.843140975689005i</v>
      </c>
      <c r="AD1779" s="12" t="str">
        <f t="shared" si="903"/>
        <v>0.342563198858146+0.119547107729872i</v>
      </c>
      <c r="AE1779" s="12" t="str">
        <f t="shared" si="904"/>
        <v>-0.0470708260121543-0.0492934474423507i</v>
      </c>
      <c r="AF1779" s="12" t="str">
        <f t="shared" si="905"/>
        <v>-13.1621057520138-1.81983432874542i</v>
      </c>
      <c r="AG1779" s="12" t="str">
        <f t="shared" si="906"/>
        <v>1.03474342622001-0.0967815588810351i</v>
      </c>
      <c r="AH1779" s="12" t="str">
        <f t="shared" si="907"/>
        <v>0.441800284517426+0.751128032062801i</v>
      </c>
      <c r="AI1779" s="12">
        <f t="shared" si="908"/>
        <v>-1.1954038081937395</v>
      </c>
      <c r="AJ1779" s="12">
        <f t="shared" si="909"/>
        <v>59.536706896954612</v>
      </c>
      <c r="AK1779" s="12"/>
      <c r="AL1779" s="12"/>
      <c r="AM1779" s="12"/>
      <c r="AN1779" s="12"/>
    </row>
    <row r="1780" spans="1:40" x14ac:dyDescent="0.35">
      <c r="A1780" s="12"/>
      <c r="B1780" s="12">
        <f t="shared" si="910"/>
        <v>165000</v>
      </c>
      <c r="C1780" s="29" t="str">
        <f t="shared" si="877"/>
        <v>-0.0000025442807760727+0.0134523768566142i</v>
      </c>
      <c r="D1780" s="28" t="str">
        <f t="shared" si="878"/>
        <v>-5.39908053901647+0.103134889234042i</v>
      </c>
      <c r="E1780" s="12" t="str">
        <f t="shared" si="879"/>
        <v>4200</v>
      </c>
      <c r="F1780" s="12" t="str">
        <f t="shared" si="880"/>
        <v>0.704225352112676</v>
      </c>
      <c r="G1780" s="12" t="str">
        <f t="shared" si="876"/>
        <v>0.704225352112676</v>
      </c>
      <c r="H1780" s="12" t="str">
        <f t="shared" si="881"/>
        <v>7.76360804725613+1.92202245763378i</v>
      </c>
      <c r="I1780" s="12" t="str">
        <f t="shared" si="882"/>
        <v>647.953484802895i</v>
      </c>
      <c r="J1780" s="12" t="str">
        <f t="shared" si="883"/>
        <v>-358.117523028973+140.137306242019i</v>
      </c>
      <c r="K1780" s="12" t="str">
        <f t="shared" si="884"/>
        <v>0.614000461441895-1.56906344418006i</v>
      </c>
      <c r="L1780" s="12" t="str">
        <f t="shared" si="885"/>
        <v>0.0315520398460468-0.0677628893344845i</v>
      </c>
      <c r="M1780" s="12" t="str">
        <f t="shared" si="886"/>
        <v>0.645552501287942-1.63682633351454i</v>
      </c>
      <c r="N1780" s="12" t="str">
        <f t="shared" si="887"/>
        <v>-2.07345115136926i</v>
      </c>
      <c r="O1780" s="12" t="str">
        <f t="shared" si="888"/>
        <v>-0.481753674101712-0.876306680043865i</v>
      </c>
      <c r="P1780" s="12" t="str">
        <f t="shared" si="889"/>
        <v>1.48175367410171+0.876306680043865i</v>
      </c>
      <c r="Q1780" s="12" t="str">
        <f t="shared" si="890"/>
        <v>-1.48175367410171+1.1971444713254i</v>
      </c>
      <c r="R1780" s="12" t="str">
        <f t="shared" si="891"/>
        <v>-0.315956905630599-0.846667543144221i</v>
      </c>
      <c r="S1780" s="12" t="str">
        <f t="shared" si="892"/>
        <v>0.212331180005937i</v>
      </c>
      <c r="T1780" s="12" t="str">
        <f t="shared" si="893"/>
        <v>0.17977391850854-0.0670875026035696i</v>
      </c>
      <c r="U1780" s="12" t="str">
        <f t="shared" si="894"/>
        <v>0.001-0.00964575412678155i</v>
      </c>
      <c r="V1780" s="12" t="str">
        <f t="shared" si="895"/>
        <v>0.0015-0.00293184016011597i</v>
      </c>
      <c r="W1780" s="12" t="str">
        <f t="shared" si="896"/>
        <v>0.000923747968274699-0.00231277767279331i</v>
      </c>
      <c r="X1780" s="12" t="str">
        <f t="shared" si="897"/>
        <v>0.00107316893512059-0.00214475092596607i</v>
      </c>
      <c r="Y1780" s="12" t="str">
        <f t="shared" si="898"/>
        <v>0.00029+0.155508836352695i</v>
      </c>
      <c r="Z1780" s="12" t="str">
        <f t="shared" si="899"/>
        <v>-0.167056851724757-0.0854551696093066i</v>
      </c>
      <c r="AA1780" s="12" t="str">
        <f t="shared" si="900"/>
        <v>0.695423365637425-78.2389957015318i</v>
      </c>
      <c r="AB1780" s="12" t="str">
        <f t="shared" si="901"/>
        <v>0.448749277049022-0.167462936460086i</v>
      </c>
      <c r="AC1780" s="12" t="str">
        <f t="shared" si="902"/>
        <v>1.01558347396461-0.842630751324283i</v>
      </c>
      <c r="AD1780" s="12" t="str">
        <f t="shared" si="903"/>
        <v>0.342735329313516+0.119474562845206i</v>
      </c>
      <c r="AE1780" s="12" t="str">
        <f t="shared" si="904"/>
        <v>-0.0470465660580288-0.0492475500276998i</v>
      </c>
      <c r="AF1780" s="12" t="str">
        <f t="shared" si="905"/>
        <v>-13.1626885862726-1.81888756839974i</v>
      </c>
      <c r="AG1780" s="12" t="str">
        <f t="shared" si="906"/>
        <v>1.03470101579374-0.0967705008466434i</v>
      </c>
      <c r="AH1780" s="12" t="str">
        <f t="shared" si="907"/>
        <v>0.441728322576535+0.750505545032747i</v>
      </c>
      <c r="AI1780" s="12">
        <f t="shared" si="908"/>
        <v>-1.201117061952977</v>
      </c>
      <c r="AJ1780" s="12">
        <f t="shared" si="909"/>
        <v>59.520024175629729</v>
      </c>
      <c r="AK1780" s="12"/>
      <c r="AL1780" s="12"/>
      <c r="AM1780" s="12"/>
      <c r="AN1780" s="12"/>
    </row>
    <row r="1781" spans="1:40" x14ac:dyDescent="0.35">
      <c r="A1781" s="12"/>
      <c r="B1781" s="12">
        <f t="shared" si="910"/>
        <v>165100</v>
      </c>
      <c r="C1781" s="29" t="str">
        <f t="shared" si="877"/>
        <v>-2.54119960083582E-06+0.0134442288397183i</v>
      </c>
      <c r="D1781" s="28" t="str">
        <f t="shared" si="878"/>
        <v>-5.39908051539413+0.103072421104507i</v>
      </c>
      <c r="E1781" s="12" t="str">
        <f t="shared" si="879"/>
        <v>4200</v>
      </c>
      <c r="F1781" s="12" t="str">
        <f t="shared" si="880"/>
        <v>0.704225352112676</v>
      </c>
      <c r="G1781" s="12" t="str">
        <f t="shared" si="876"/>
        <v>0.704225352112676</v>
      </c>
      <c r="H1781" s="12" t="str">
        <f t="shared" si="881"/>
        <v>7.76418994088175+1.92101411783644i</v>
      </c>
      <c r="I1781" s="12" t="str">
        <f t="shared" si="882"/>
        <v>648.346183884594i</v>
      </c>
      <c r="J1781" s="12" t="str">
        <f t="shared" si="883"/>
        <v>-358.552948903543+140.222237942772i</v>
      </c>
      <c r="K1781" s="12" t="str">
        <f t="shared" si="884"/>
        <v>0.613351934074351-1.56836139477252i</v>
      </c>
      <c r="L1781" s="12" t="str">
        <f t="shared" si="885"/>
        <v>0.0315206310535356-0.0677364616267866i</v>
      </c>
      <c r="M1781" s="12" t="str">
        <f t="shared" si="886"/>
        <v>0.644872565127887-1.63609785639931i</v>
      </c>
      <c r="N1781" s="12" t="str">
        <f t="shared" si="887"/>
        <v>-2.0747077884307i</v>
      </c>
      <c r="O1781" s="12" t="str">
        <f t="shared" si="888"/>
        <v>-0.482854492885814-0.875700598777906i</v>
      </c>
      <c r="P1781" s="12" t="str">
        <f t="shared" si="889"/>
        <v>1.48285449288581+0.875700598777906i</v>
      </c>
      <c r="Q1781" s="12" t="str">
        <f t="shared" si="890"/>
        <v>-1.48285449288581+1.19900718965279i</v>
      </c>
      <c r="R1781" s="12" t="str">
        <f t="shared" si="891"/>
        <v>-0.315933951373052-0.846008616454464i</v>
      </c>
      <c r="S1781" s="12" t="str">
        <f t="shared" si="892"/>
        <v>0.212459865569578i</v>
      </c>
      <c r="T1781" s="12" t="str">
        <f t="shared" si="893"/>
        <v>0.17974287692262-0.0671232848375842i</v>
      </c>
      <c r="U1781" s="12" t="str">
        <f t="shared" si="894"/>
        <v>0.001-0.00963991175602031i</v>
      </c>
      <c r="V1781" s="12" t="str">
        <f t="shared" si="895"/>
        <v>0.0015-0.00293006436353201i</v>
      </c>
      <c r="W1781" s="12" t="str">
        <f t="shared" si="896"/>
        <v>0.000923733049893508-0.00231145184782396i</v>
      </c>
      <c r="X1781" s="12" t="str">
        <f t="shared" si="897"/>
        <v>0.00107294989847412-0.00214354100743542i</v>
      </c>
      <c r="Y1781" s="12" t="str">
        <f t="shared" si="898"/>
        <v>0.00029+0.155603084132302i</v>
      </c>
      <c r="Z1781" s="12" t="str">
        <f t="shared" si="899"/>
        <v>-0.166859088499417-0.0853828904518352i</v>
      </c>
      <c r="AA1781" s="12" t="str">
        <f t="shared" si="900"/>
        <v>0.694446957743611-78.1903377219496i</v>
      </c>
      <c r="AB1781" s="12" t="str">
        <f t="shared" si="901"/>
        <v>0.448671791452916-0.167552255599249i</v>
      </c>
      <c r="AC1781" s="12" t="str">
        <f t="shared" si="902"/>
        <v>1.01520424283397-0.842120809084205i</v>
      </c>
      <c r="AD1781" s="12" t="str">
        <f t="shared" si="903"/>
        <v>0.342907408148409+0.119401794513068i</v>
      </c>
      <c r="AE1781" s="12" t="str">
        <f t="shared" si="904"/>
        <v>-0.0470223472226792-0.0492017002627035i</v>
      </c>
      <c r="AF1781" s="12" t="str">
        <f t="shared" si="905"/>
        <v>-13.1632704562759-1.81794169673193i</v>
      </c>
      <c r="AG1781" s="12" t="str">
        <f t="shared" si="906"/>
        <v>1.03465859547114-0.0967594427718723i</v>
      </c>
      <c r="AH1781" s="12" t="str">
        <f t="shared" si="907"/>
        <v>0.441656527920097+0.749883696994477i</v>
      </c>
      <c r="AI1781" s="12">
        <f t="shared" si="908"/>
        <v>-1.2068269957779829</v>
      </c>
      <c r="AJ1781" s="12">
        <f t="shared" si="909"/>
        <v>59.503331347144496</v>
      </c>
      <c r="AK1781" s="12"/>
      <c r="AL1781" s="12"/>
      <c r="AM1781" s="12"/>
      <c r="AN1781" s="12"/>
    </row>
    <row r="1782" spans="1:40" x14ac:dyDescent="0.35">
      <c r="A1782" s="12"/>
      <c r="B1782" s="12">
        <f t="shared" si="910"/>
        <v>165200</v>
      </c>
      <c r="C1782" s="29" t="str">
        <f t="shared" si="877"/>
        <v>-0.0000025381240192596+0.0134360906872486i</v>
      </c>
      <c r="D1782" s="28" t="str">
        <f t="shared" si="878"/>
        <v>-5.39908049181466+0.103010028602239i</v>
      </c>
      <c r="E1782" s="12" t="str">
        <f t="shared" si="879"/>
        <v>4200</v>
      </c>
      <c r="F1782" s="12" t="str">
        <f t="shared" si="880"/>
        <v>0.704225352112676</v>
      </c>
      <c r="G1782" s="12" t="str">
        <f t="shared" si="876"/>
        <v>0.704225352112676</v>
      </c>
      <c r="H1782" s="12" t="str">
        <f t="shared" si="881"/>
        <v>7.76477087228025+1.92000674128477i</v>
      </c>
      <c r="I1782" s="12" t="str">
        <f t="shared" si="882"/>
        <v>648.738882966292i</v>
      </c>
      <c r="J1782" s="12" t="str">
        <f t="shared" si="883"/>
        <v>-358.98863859264+140.307169643524i</v>
      </c>
      <c r="K1782" s="12" t="str">
        <f t="shared" si="884"/>
        <v>0.612704383556115-1.56765982145735i</v>
      </c>
      <c r="L1782" s="12" t="str">
        <f t="shared" si="885"/>
        <v>0.0314892657581113-0.0677100456851166i</v>
      </c>
      <c r="M1782" s="12" t="str">
        <f t="shared" si="886"/>
        <v>0.644193649314226-1.63536986714247i</v>
      </c>
      <c r="N1782" s="12" t="str">
        <f t="shared" si="887"/>
        <v>-2.07596442549214i</v>
      </c>
      <c r="O1782" s="12" t="str">
        <f t="shared" si="888"/>
        <v>-0.483954549176764-0.875093134661171i</v>
      </c>
      <c r="P1782" s="12" t="str">
        <f t="shared" si="889"/>
        <v>1.48395454917676+0.875093134661171i</v>
      </c>
      <c r="Q1782" s="12" t="str">
        <f t="shared" si="890"/>
        <v>-1.48395454917676+1.20087129083097i</v>
      </c>
      <c r="R1782" s="12" t="str">
        <f t="shared" si="891"/>
        <v>-0.315910978330054-0.845350391419996i</v>
      </c>
      <c r="S1782" s="12" t="str">
        <f t="shared" si="892"/>
        <v>0.212588551133217i</v>
      </c>
      <c r="T1782" s="12" t="str">
        <f t="shared" si="893"/>
        <v>0.179711814911875-0.0671590571702633i</v>
      </c>
      <c r="U1782" s="12" t="str">
        <f t="shared" si="894"/>
        <v>0.001-0.00963407645834715i</v>
      </c>
      <c r="V1782" s="12" t="str">
        <f t="shared" si="895"/>
        <v>0.0015-0.00292829071682285i</v>
      </c>
      <c r="W1782" s="12" t="str">
        <f t="shared" si="896"/>
        <v>0.000923718123849682-0.00231012766647389i</v>
      </c>
      <c r="X1782" s="12" t="str">
        <f t="shared" si="897"/>
        <v>0.00107273122303346-0.00214233256093528i</v>
      </c>
      <c r="Y1782" s="12" t="str">
        <f t="shared" si="898"/>
        <v>0.00029+0.15569733191191i</v>
      </c>
      <c r="Z1782" s="12" t="str">
        <f t="shared" si="899"/>
        <v>-0.166661686288381-0.0853107343646179i</v>
      </c>
      <c r="AA1782" s="12" t="str">
        <f t="shared" si="900"/>
        <v>0.693472636419975-78.1417409651394i</v>
      </c>
      <c r="AB1782" s="12" t="str">
        <f t="shared" si="901"/>
        <v>0.448594254872631-0.16764155002283i</v>
      </c>
      <c r="AC1782" s="12" t="str">
        <f t="shared" si="902"/>
        <v>1.0148256307194-0.84161114887783i</v>
      </c>
      <c r="AD1782" s="12" t="str">
        <f t="shared" si="903"/>
        <v>0.343079435093297+0.119328802738803i</v>
      </c>
      <c r="AE1782" s="12" t="str">
        <f t="shared" si="904"/>
        <v>-0.0469981693910162-0.04915589804043i</v>
      </c>
      <c r="AF1782" s="12" t="str">
        <f t="shared" si="905"/>
        <v>-13.1638513640949-1.81699671268253i</v>
      </c>
      <c r="AG1782" s="12" t="str">
        <f t="shared" si="906"/>
        <v>1.03461616526902-0.0967483845788882i</v>
      </c>
      <c r="AH1782" s="12" t="str">
        <f t="shared" si="907"/>
        <v>0.441584900031928+0.749262486430752i</v>
      </c>
      <c r="AI1782" s="12">
        <f t="shared" si="908"/>
        <v>-1.2125336164330021</v>
      </c>
      <c r="AJ1782" s="12">
        <f t="shared" si="909"/>
        <v>59.486628409521991</v>
      </c>
      <c r="AK1782" s="12"/>
      <c r="AL1782" s="12"/>
      <c r="AM1782" s="12"/>
      <c r="AN1782" s="12"/>
    </row>
    <row r="1783" spans="1:40" x14ac:dyDescent="0.35">
      <c r="A1783" s="12"/>
      <c r="B1783" s="12">
        <f t="shared" si="910"/>
        <v>165300</v>
      </c>
      <c r="C1783" s="29" t="str">
        <f t="shared" si="877"/>
        <v>-2.53505401781229E-06+0.0134279623813024i</v>
      </c>
      <c r="D1783" s="28" t="str">
        <f t="shared" si="878"/>
        <v>-5.39908046827799+0.102947711589985i</v>
      </c>
      <c r="E1783" s="12" t="str">
        <f t="shared" si="879"/>
        <v>4200</v>
      </c>
      <c r="F1783" s="12" t="str">
        <f t="shared" si="880"/>
        <v>0.704225352112676</v>
      </c>
      <c r="G1783" s="12" t="str">
        <f t="shared" si="876"/>
        <v>0.704225352112676</v>
      </c>
      <c r="H1783" s="12" t="str">
        <f t="shared" si="881"/>
        <v>7.76535084351776+1.91900032678315i</v>
      </c>
      <c r="I1783" s="12" t="str">
        <f t="shared" si="882"/>
        <v>649.131582047991i</v>
      </c>
      <c r="J1783" s="12" t="str">
        <f t="shared" si="883"/>
        <v>-359.424592096262+140.392101344277i</v>
      </c>
      <c r="K1783" s="12" t="str">
        <f t="shared" si="884"/>
        <v>0.612057808037149-1.56695872407819i</v>
      </c>
      <c r="L1783" s="12" t="str">
        <f t="shared" si="885"/>
        <v>0.0314579438866936-0.0676836415220863i</v>
      </c>
      <c r="M1783" s="12" t="str">
        <f t="shared" si="886"/>
        <v>0.643515751923843-1.63464236560028i</v>
      </c>
      <c r="N1783" s="12" t="str">
        <f t="shared" si="887"/>
        <v>-2.07722106255357i</v>
      </c>
      <c r="O1783" s="12" t="str">
        <f t="shared" si="888"/>
        <v>-0.485053841237414-0.874484288652935i</v>
      </c>
      <c r="P1783" s="12" t="str">
        <f t="shared" si="889"/>
        <v>1.48505384123741+0.874484288652935i</v>
      </c>
      <c r="Q1783" s="12" t="str">
        <f t="shared" si="890"/>
        <v>-1.48505384123741+1.20273677390063i</v>
      </c>
      <c r="R1783" s="12" t="str">
        <f t="shared" si="891"/>
        <v>-0.315887986491586-0.844692866754622i</v>
      </c>
      <c r="S1783" s="12" t="str">
        <f t="shared" si="892"/>
        <v>0.212717236696856i</v>
      </c>
      <c r="T1783" s="12" t="str">
        <f t="shared" si="893"/>
        <v>0.179680732473589-0.067194819592224i</v>
      </c>
      <c r="U1783" s="12" t="str">
        <f t="shared" si="894"/>
        <v>0.001-0.00962824822092527i</v>
      </c>
      <c r="V1783" s="12" t="str">
        <f t="shared" si="895"/>
        <v>0.0015-0.00292651921608672i</v>
      </c>
      <c r="W1783" s="12" t="str">
        <f t="shared" si="896"/>
        <v>0.00092370319014553-0.00230880512574856i</v>
      </c>
      <c r="X1783" s="12" t="str">
        <f t="shared" si="897"/>
        <v>0.00107251290791905-0.00214112558385513i</v>
      </c>
      <c r="Y1783" s="12" t="str">
        <f t="shared" si="898"/>
        <v>0.00029+0.155791579691518i</v>
      </c>
      <c r="Z1783" s="12" t="str">
        <f t="shared" si="899"/>
        <v>-0.166464644210722-0.0852387010343672i</v>
      </c>
      <c r="AA1783" s="12" t="str">
        <f t="shared" si="900"/>
        <v>0.692500395651366-78.0932053143458i</v>
      </c>
      <c r="AB1783" s="12" t="str">
        <f t="shared" si="901"/>
        <v>0.448516667301389-0.167730819707407i</v>
      </c>
      <c r="AC1783" s="12" t="str">
        <f t="shared" si="902"/>
        <v>1.01444763649824-0.841101770613511i</v>
      </c>
      <c r="AD1783" s="12" t="str">
        <f t="shared" si="903"/>
        <v>0.343251409878561+0.119255587528046i</v>
      </c>
      <c r="AE1783" s="12" t="str">
        <f t="shared" si="904"/>
        <v>-0.0469740324482824-0.0491101432542606i</v>
      </c>
      <c r="AF1783" s="12" t="str">
        <f t="shared" si="905"/>
        <v>-13.1644313117958-1.81605261519316i</v>
      </c>
      <c r="AG1783" s="12" t="str">
        <f t="shared" si="906"/>
        <v>1.03457372520427-0.0967373261900287i</v>
      </c>
      <c r="AH1783" s="12" t="str">
        <f t="shared" si="907"/>
        <v>0.441513438396859+0.748641911828555i</v>
      </c>
      <c r="AI1783" s="12">
        <f t="shared" si="908"/>
        <v>-1.2182369306714187</v>
      </c>
      <c r="AJ1783" s="12">
        <f t="shared" si="909"/>
        <v>59.469915360790374</v>
      </c>
      <c r="AK1783" s="12"/>
      <c r="AL1783" s="12"/>
      <c r="AM1783" s="12"/>
      <c r="AN1783" s="12"/>
    </row>
    <row r="1784" spans="1:40" x14ac:dyDescent="0.35">
      <c r="A1784" s="12"/>
      <c r="B1784" s="12">
        <f t="shared" si="910"/>
        <v>165400</v>
      </c>
      <c r="C1784" s="29" t="str">
        <f t="shared" si="877"/>
        <v>-0.0000025319895830031+0.01341984390402i</v>
      </c>
      <c r="D1784" s="28" t="str">
        <f t="shared" si="878"/>
        <v>-5.39908044478399+0.10288546993082i</v>
      </c>
      <c r="E1784" s="12" t="str">
        <f t="shared" si="879"/>
        <v>4200</v>
      </c>
      <c r="F1784" s="12" t="str">
        <f t="shared" si="880"/>
        <v>0.704225352112676</v>
      </c>
      <c r="G1784" s="12" t="str">
        <f t="shared" si="876"/>
        <v>0.704225352112676</v>
      </c>
      <c r="H1784" s="12" t="str">
        <f t="shared" si="881"/>
        <v>7.7659298566549+1.91799487313745i</v>
      </c>
      <c r="I1784" s="12" t="str">
        <f t="shared" si="882"/>
        <v>649.52428112969i</v>
      </c>
      <c r="J1784" s="12" t="str">
        <f t="shared" si="883"/>
        <v>-359.860809414409+140.47703304503i</v>
      </c>
      <c r="K1784" s="12" t="str">
        <f t="shared" si="884"/>
        <v>0.611412205671468-1.56625810247754i</v>
      </c>
      <c r="L1784" s="12" t="str">
        <f t="shared" si="885"/>
        <v>0.0314266653663363-0.0676572491502157i</v>
      </c>
      <c r="M1784" s="12" t="str">
        <f t="shared" si="886"/>
        <v>0.642838871037804-1.63391535162776i</v>
      </c>
      <c r="N1784" s="12" t="str">
        <f t="shared" si="887"/>
        <v>-2.07847769961501i</v>
      </c>
      <c r="O1784" s="12" t="str">
        <f t="shared" si="888"/>
        <v>-0.486152367331849-0.873874061714638i</v>
      </c>
      <c r="P1784" s="12" t="str">
        <f t="shared" si="889"/>
        <v>1.48615236733185+0.873874061714638i</v>
      </c>
      <c r="Q1784" s="12" t="str">
        <f t="shared" si="890"/>
        <v>-1.48615236733185+1.20460363790037i</v>
      </c>
      <c r="R1784" s="12" t="str">
        <f t="shared" si="891"/>
        <v>-0.315864975847606-0.844036041175234i</v>
      </c>
      <c r="S1784" s="12" t="str">
        <f t="shared" si="892"/>
        <v>0.212845922260498i</v>
      </c>
      <c r="T1784" s="12" t="str">
        <f t="shared" si="893"/>
        <v>0.179649629605042-0.0672305720940736i</v>
      </c>
      <c r="U1784" s="12" t="str">
        <f t="shared" si="894"/>
        <v>0.001-0.00962242703094896i</v>
      </c>
      <c r="V1784" s="12" t="str">
        <f t="shared" si="895"/>
        <v>0.0015-0.00292474985743128i</v>
      </c>
      <c r="W1784" s="12" t="str">
        <f t="shared" si="896"/>
        <v>0.000923688248783375-0.00230748422266062i</v>
      </c>
      <c r="X1784" s="12" t="str">
        <f t="shared" si="897"/>
        <v>0.00107229495225398-0.00213992007359047i</v>
      </c>
      <c r="Y1784" s="12" t="str">
        <f t="shared" si="898"/>
        <v>0.00029+0.155885827471126i</v>
      </c>
      <c r="Z1784" s="12" t="str">
        <f t="shared" si="899"/>
        <v>-0.166267961388193-0.0851667901488368i</v>
      </c>
      <c r="AA1784" s="12" t="str">
        <f t="shared" si="900"/>
        <v>0.691530229444408-78.0447306531127i</v>
      </c>
      <c r="AB1784" s="12" t="str">
        <f t="shared" si="901"/>
        <v>0.4484390287324-0.167820064629534i</v>
      </c>
      <c r="AC1784" s="12" t="str">
        <f t="shared" si="902"/>
        <v>1.01407025905027-0.840592674198851i</v>
      </c>
      <c r="AD1784" s="12" t="str">
        <f t="shared" si="903"/>
        <v>0.34342333223449+0.119182148886732i</v>
      </c>
      <c r="AE1784" s="12" t="str">
        <f t="shared" si="904"/>
        <v>-0.046949936280045-0.0490644357978901i</v>
      </c>
      <c r="AF1784" s="12" t="str">
        <f t="shared" si="905"/>
        <v>-13.1650103014389-1.81510940320663i</v>
      </c>
      <c r="AG1784" s="12" t="str">
        <f t="shared" si="906"/>
        <v>1.03453127529382-0.096726267527801i</v>
      </c>
      <c r="AH1784" s="12" t="str">
        <f t="shared" si="907"/>
        <v>0.441442142500629+0.748021971679058i</v>
      </c>
      <c r="AI1784" s="12">
        <f t="shared" si="908"/>
        <v>-1.2239369452364786</v>
      </c>
      <c r="AJ1784" s="12">
        <f t="shared" si="909"/>
        <v>59.453192198988063</v>
      </c>
      <c r="AK1784" s="12"/>
      <c r="AL1784" s="12"/>
      <c r="AM1784" s="12"/>
      <c r="AN1784" s="12"/>
    </row>
    <row r="1785" spans="1:40" x14ac:dyDescent="0.35">
      <c r="A1785" s="12"/>
      <c r="B1785" s="12">
        <f t="shared" si="910"/>
        <v>165500</v>
      </c>
      <c r="C1785" s="29" t="str">
        <f t="shared" si="877"/>
        <v>-2.52893070138196E-06+0.0134117352375852i</v>
      </c>
      <c r="D1785" s="28" t="str">
        <f t="shared" si="878"/>
        <v>-5.39908042133256+0.102823303488153i</v>
      </c>
      <c r="E1785" s="12" t="str">
        <f t="shared" si="879"/>
        <v>4200</v>
      </c>
      <c r="F1785" s="12" t="str">
        <f t="shared" si="880"/>
        <v>0.704225352112676</v>
      </c>
      <c r="G1785" s="12" t="str">
        <f t="shared" si="876"/>
        <v>0.704225352112676</v>
      </c>
      <c r="H1785" s="12" t="str">
        <f t="shared" si="881"/>
        <v>7.76650791374697+1.91699037915495i</v>
      </c>
      <c r="I1785" s="12" t="str">
        <f t="shared" si="882"/>
        <v>649.916980211388i</v>
      </c>
      <c r="J1785" s="12" t="str">
        <f t="shared" si="883"/>
        <v>-360.297290547082+140.561964745783i</v>
      </c>
      <c r="K1785" s="12" t="str">
        <f t="shared" si="884"/>
        <v>0.610767574617141-1.5655579564967i</v>
      </c>
      <c r="L1785" s="12" t="str">
        <f t="shared" si="885"/>
        <v>0.0313954301242264-0.0676308685819321i</v>
      </c>
      <c r="M1785" s="12" t="str">
        <f t="shared" si="886"/>
        <v>0.642163004741367-1.63318882507863i</v>
      </c>
      <c r="N1785" s="12" t="str">
        <f t="shared" si="887"/>
        <v>-2.07973433667644i</v>
      </c>
      <c r="O1785" s="12" t="str">
        <f t="shared" si="888"/>
        <v>-0.487250125725329-0.873262454809922i</v>
      </c>
      <c r="P1785" s="12" t="str">
        <f t="shared" si="889"/>
        <v>1.48725012572533+0.873262454809922i</v>
      </c>
      <c r="Q1785" s="12" t="str">
        <f t="shared" si="890"/>
        <v>-1.48725012572533+1.20647188186652i</v>
      </c>
      <c r="R1785" s="12" t="str">
        <f t="shared" si="891"/>
        <v>-0.315841946388064-0.843379913401847i</v>
      </c>
      <c r="S1785" s="12" t="str">
        <f t="shared" si="892"/>
        <v>0.212974607824137i</v>
      </c>
      <c r="T1785" s="12" t="str">
        <f t="shared" si="893"/>
        <v>0.179618506303513-0.06726631466641i</v>
      </c>
      <c r="U1785" s="12" t="str">
        <f t="shared" si="894"/>
        <v>0.001-0.00961661287564324i</v>
      </c>
      <c r="V1785" s="12" t="str">
        <f t="shared" si="895"/>
        <v>0.0015-0.00292298263697362i</v>
      </c>
      <c r="W1785" s="12" t="str">
        <f t="shared" si="896"/>
        <v>0.000923673299765515-0.00230616495422992i</v>
      </c>
      <c r="X1785" s="12" t="str">
        <f t="shared" si="897"/>
        <v>0.00107207735516396-0.00213871602754288i</v>
      </c>
      <c r="Y1785" s="12" t="str">
        <f t="shared" si="898"/>
        <v>0.00029+0.155980075250733i</v>
      </c>
      <c r="Z1785" s="12" t="str">
        <f t="shared" si="899"/>
        <v>-0.16607163694523-0.0850950013968173i</v>
      </c>
      <c r="AA1785" s="12" t="str">
        <f t="shared" si="900"/>
        <v>0.690562131827434-77.996316865284i</v>
      </c>
      <c r="AB1785" s="12" t="str">
        <f t="shared" si="901"/>
        <v>0.448361339158871-0.167909284765741i</v>
      </c>
      <c r="AC1785" s="12" t="str">
        <f t="shared" si="902"/>
        <v>1.01369349725777-0.8400838595407i</v>
      </c>
      <c r="AD1785" s="12" t="str">
        <f t="shared" si="903"/>
        <v>0.343595201891278+0.119108486821088i</v>
      </c>
      <c r="AE1785" s="12" t="str">
        <f t="shared" si="904"/>
        <v>-0.046925880772198-0.0490187755653255i</v>
      </c>
      <c r="AF1785" s="12" t="str">
        <f t="shared" si="905"/>
        <v>-13.1655883350795-1.8141670756668i</v>
      </c>
      <c r="AG1785" s="12" t="str">
        <f t="shared" si="906"/>
        <v>1.03448881555466-0.0967152085148821i</v>
      </c>
      <c r="AH1785" s="12" t="str">
        <f t="shared" si="907"/>
        <v>0.441371011829957+0.747402664477645i</v>
      </c>
      <c r="AI1785" s="12">
        <f t="shared" si="908"/>
        <v>-1.2296336668606256</v>
      </c>
      <c r="AJ1785" s="12">
        <f t="shared" si="909"/>
        <v>59.436458922160668</v>
      </c>
      <c r="AK1785" s="12"/>
      <c r="AL1785" s="12"/>
      <c r="AM1785" s="12"/>
      <c r="AN1785" s="12"/>
    </row>
    <row r="1786" spans="1:40" x14ac:dyDescent="0.35">
      <c r="A1786" s="12"/>
      <c r="B1786" s="12">
        <f t="shared" si="910"/>
        <v>165600</v>
      </c>
      <c r="C1786" s="29" t="str">
        <f t="shared" si="877"/>
        <v>-2.52587735953949E-06+0.0134036363642249i</v>
      </c>
      <c r="D1786" s="28" t="str">
        <f t="shared" si="878"/>
        <v>-5.39908039792361+0.102761212125724i</v>
      </c>
      <c r="E1786" s="12" t="str">
        <f t="shared" si="879"/>
        <v>4200</v>
      </c>
      <c r="F1786" s="12" t="str">
        <f t="shared" si="880"/>
        <v>0.704225352112676</v>
      </c>
      <c r="G1786" s="12" t="str">
        <f t="shared" si="876"/>
        <v>0.704225352112676</v>
      </c>
      <c r="H1786" s="12" t="str">
        <f t="shared" si="881"/>
        <v>7.76708501684396+1.9159868436444i</v>
      </c>
      <c r="I1786" s="12" t="str">
        <f t="shared" si="882"/>
        <v>650.309679293087i</v>
      </c>
      <c r="J1786" s="12" t="str">
        <f t="shared" si="883"/>
        <v>-360.734035494281+140.646896446535i</v>
      </c>
      <c r="K1786" s="12" t="str">
        <f t="shared" si="884"/>
        <v>0.610123913036288-1.56485828597581i</v>
      </c>
      <c r="L1786" s="12" t="str">
        <f t="shared" si="885"/>
        <v>0.031364238087684-0.0676044998295708i</v>
      </c>
      <c r="M1786" s="12" t="str">
        <f t="shared" si="886"/>
        <v>0.641488151123972-1.63246278580538i</v>
      </c>
      <c r="N1786" s="12" t="str">
        <f t="shared" si="887"/>
        <v>-2.08099097373788i</v>
      </c>
      <c r="O1786" s="12" t="str">
        <f t="shared" si="888"/>
        <v>-0.488347114684362-0.872649468904587i</v>
      </c>
      <c r="P1786" s="12" t="str">
        <f t="shared" si="889"/>
        <v>1.48834711468436+0.872649468904587i</v>
      </c>
      <c r="Q1786" s="12" t="str">
        <f t="shared" si="890"/>
        <v>-1.48834711468436+1.20834150483329i</v>
      </c>
      <c r="R1786" s="12" t="str">
        <f t="shared" si="891"/>
        <v>-0.31581889810291-0.842724482157542i</v>
      </c>
      <c r="S1786" s="12" t="str">
        <f t="shared" si="892"/>
        <v>0.213103293387778i</v>
      </c>
      <c r="T1786" s="12" t="str">
        <f t="shared" si="893"/>
        <v>0.179587362566282-0.0673020472998292i</v>
      </c>
      <c r="U1786" s="12" t="str">
        <f t="shared" si="894"/>
        <v>0.001-0.00961080574226421i</v>
      </c>
      <c r="V1786" s="12" t="str">
        <f t="shared" si="895"/>
        <v>0.0015-0.00292121755084019i</v>
      </c>
      <c r="W1786" s="12" t="str">
        <f t="shared" si="896"/>
        <v>0.000923658343094263-0.00230484731748359i</v>
      </c>
      <c r="X1786" s="12" t="str">
        <f t="shared" si="897"/>
        <v>0.00107186011577728-0.00213751344312007i</v>
      </c>
      <c r="Y1786" s="12" t="str">
        <f t="shared" si="898"/>
        <v>0.00029+0.156074323030341i</v>
      </c>
      <c r="Z1786" s="12" t="str">
        <f t="shared" si="899"/>
        <v>-0.165875670008936-0.085023334468125i</v>
      </c>
      <c r="AA1786" s="12" t="str">
        <f t="shared" si="900"/>
        <v>0.68959609685029-77.9479638349982i</v>
      </c>
      <c r="AB1786" s="12" t="str">
        <f t="shared" si="901"/>
        <v>0.448283598574013-0.167998480092554i</v>
      </c>
      <c r="AC1786" s="12" t="str">
        <f t="shared" si="902"/>
        <v>1.01331735000548-0.839575326545204i</v>
      </c>
      <c r="AD1786" s="12" t="str">
        <f t="shared" si="903"/>
        <v>0.343767018579034+0.119034601337634i</v>
      </c>
      <c r="AE1786" s="12" t="str">
        <f t="shared" si="904"/>
        <v>-0.0469018658109621-0.048973162450882i</v>
      </c>
      <c r="AF1786" s="12" t="str">
        <f t="shared" si="905"/>
        <v>-13.1661654147676-1.81322563151868i</v>
      </c>
      <c r="AG1786" s="12" t="str">
        <f t="shared" si="906"/>
        <v>1.03444634600379-0.0967041490741159i</v>
      </c>
      <c r="AH1786" s="12" t="str">
        <f t="shared" si="907"/>
        <v>0.441300045872561+0.746783988723885i</v>
      </c>
      <c r="AI1786" s="12">
        <f t="shared" si="908"/>
        <v>-1.2353271022655252</v>
      </c>
      <c r="AJ1786" s="12">
        <f t="shared" si="909"/>
        <v>59.419715528359298</v>
      </c>
      <c r="AK1786" s="12"/>
      <c r="AL1786" s="12"/>
      <c r="AM1786" s="12"/>
      <c r="AN1786" s="12"/>
    </row>
    <row r="1787" spans="1:40" x14ac:dyDescent="0.35">
      <c r="A1787" s="12"/>
      <c r="B1787" s="12">
        <f t="shared" si="910"/>
        <v>165700</v>
      </c>
      <c r="C1787" s="29" t="str">
        <f t="shared" si="877"/>
        <v>-2.52282954410667E-06+0.0133955472662086i</v>
      </c>
      <c r="D1787" s="28" t="str">
        <f t="shared" si="878"/>
        <v>-5.39908037455702+0.102699195707599i</v>
      </c>
      <c r="E1787" s="12" t="str">
        <f t="shared" si="879"/>
        <v>4200</v>
      </c>
      <c r="F1787" s="12" t="str">
        <f t="shared" si="880"/>
        <v>0.704225352112676</v>
      </c>
      <c r="G1787" s="12" t="str">
        <f t="shared" si="876"/>
        <v>0.704225352112676</v>
      </c>
      <c r="H1787" s="12" t="str">
        <f t="shared" si="881"/>
        <v>7.76766116799044+1.91498426541599i</v>
      </c>
      <c r="I1787" s="12" t="str">
        <f t="shared" si="882"/>
        <v>650.702378374786i</v>
      </c>
      <c r="J1787" s="12" t="str">
        <f t="shared" si="883"/>
        <v>-361.171044256006+140.731828147288i</v>
      </c>
      <c r="K1787" s="12" t="str">
        <f t="shared" si="884"/>
        <v>0.609481219095074-1.56415909075387i</v>
      </c>
      <c r="L1787" s="12" t="str">
        <f t="shared" si="885"/>
        <v>0.0313330891841623-0.0675781429053758i</v>
      </c>
      <c r="M1787" s="12" t="str">
        <f t="shared" si="886"/>
        <v>0.640814308279236-1.63173723365925i</v>
      </c>
      <c r="N1787" s="12" t="str">
        <f t="shared" si="887"/>
        <v>-2.08224761079931i</v>
      </c>
      <c r="O1787" s="12" t="str">
        <f t="shared" si="888"/>
        <v>-0.489443332476635-0.872035104966633i</v>
      </c>
      <c r="P1787" s="12" t="str">
        <f t="shared" si="889"/>
        <v>1.48944333247663+0.872035104966633i</v>
      </c>
      <c r="Q1787" s="12" t="str">
        <f t="shared" si="890"/>
        <v>-1.48944333247663+1.21021250583268i</v>
      </c>
      <c r="R1787" s="12" t="str">
        <f t="shared" si="891"/>
        <v>-0.315795830982071-0.842069746168499i</v>
      </c>
      <c r="S1787" s="12" t="str">
        <f t="shared" si="892"/>
        <v>0.213231978951417i</v>
      </c>
      <c r="T1787" s="12" t="str">
        <f t="shared" si="893"/>
        <v>0.179556198390626-0.0673377699849142i</v>
      </c>
      <c r="U1787" s="12" t="str">
        <f t="shared" si="894"/>
        <v>0.001-0.00960500561809867i</v>
      </c>
      <c r="V1787" s="12" t="str">
        <f t="shared" si="895"/>
        <v>0.0015-0.00291945459516678i</v>
      </c>
      <c r="W1787" s="12" t="str">
        <f t="shared" si="896"/>
        <v>0.000923643378771942-0.00230353130945584i</v>
      </c>
      <c r="X1787" s="12" t="str">
        <f t="shared" si="897"/>
        <v>0.00107164323322489-0.00213631231773573i</v>
      </c>
      <c r="Y1787" s="12" t="str">
        <f t="shared" si="898"/>
        <v>0.00029+0.156168570809949i</v>
      </c>
      <c r="Z1787" s="12" t="str">
        <f t="shared" si="899"/>
        <v>-0.165680059709075-0.0849517890536116i</v>
      </c>
      <c r="AA1787" s="12" t="str">
        <f t="shared" si="900"/>
        <v>0.688632118584398-77.8996714466934i</v>
      </c>
      <c r="AB1787" s="12" t="str">
        <f t="shared" si="901"/>
        <v>0.44820580697103-0.168087650586468i</v>
      </c>
      <c r="AC1787" s="12" t="str">
        <f t="shared" si="902"/>
        <v>1.01294181618063-0.83906707511777i</v>
      </c>
      <c r="AD1787" s="12" t="str">
        <f t="shared" si="903"/>
        <v>0.343938782027767+0.118960492443182i</v>
      </c>
      <c r="AE1787" s="12" t="str">
        <f t="shared" si="904"/>
        <v>-0.0468778912828801-0.0489275963491863i</v>
      </c>
      <c r="AF1787" s="12" t="str">
        <f t="shared" si="905"/>
        <v>-13.1667415425475-1.81228506970839i</v>
      </c>
      <c r="AG1787" s="12" t="str">
        <f t="shared" si="906"/>
        <v>1.0344038666583-0.0966930891285158i</v>
      </c>
      <c r="AH1787" s="12" t="str">
        <f t="shared" si="907"/>
        <v>0.441229244117058+0.746165942921486i</v>
      </c>
      <c r="AI1787" s="12">
        <f t="shared" si="908"/>
        <v>-1.241017258162866</v>
      </c>
      <c r="AJ1787" s="12">
        <f t="shared" si="909"/>
        <v>59.402962015644988</v>
      </c>
      <c r="AK1787" s="12"/>
      <c r="AL1787" s="12"/>
      <c r="AM1787" s="12"/>
      <c r="AN1787" s="12"/>
    </row>
    <row r="1788" spans="1:40" x14ac:dyDescent="0.35">
      <c r="A1788" s="12"/>
      <c r="B1788" s="12">
        <f t="shared" si="910"/>
        <v>165800</v>
      </c>
      <c r="C1788" s="29" t="str">
        <f t="shared" si="877"/>
        <v>-0.0000025197872417548+0.0133874679258487i</v>
      </c>
      <c r="D1788" s="28" t="str">
        <f t="shared" si="878"/>
        <v>-5.39908035123271+0.102637254098173i</v>
      </c>
      <c r="E1788" s="12" t="str">
        <f t="shared" si="879"/>
        <v>4200</v>
      </c>
      <c r="F1788" s="12" t="str">
        <f t="shared" si="880"/>
        <v>0.704225352112676</v>
      </c>
      <c r="G1788" s="12" t="str">
        <f t="shared" si="876"/>
        <v>0.704225352112676</v>
      </c>
      <c r="H1788" s="12" t="str">
        <f t="shared" si="881"/>
        <v>7.76823636922574+1.9139826432814i</v>
      </c>
      <c r="I1788" s="12" t="str">
        <f t="shared" si="882"/>
        <v>651.095077456485i</v>
      </c>
      <c r="J1788" s="12" t="str">
        <f t="shared" si="883"/>
        <v>-361.608316832256+140.816759848041i</v>
      </c>
      <c r="K1788" s="12" t="str">
        <f t="shared" si="884"/>
        <v>0.608839490963684-1.56346037066871i</v>
      </c>
      <c r="L1788" s="12" t="str">
        <f t="shared" si="885"/>
        <v>0.0313019833412478-0.0675517978215004i</v>
      </c>
      <c r="M1788" s="12" t="str">
        <f t="shared" si="886"/>
        <v>0.640141474304932-1.63101216849021i</v>
      </c>
      <c r="N1788" s="12" t="str">
        <f t="shared" si="887"/>
        <v>-2.08350424786075i</v>
      </c>
      <c r="O1788" s="12" t="str">
        <f t="shared" si="888"/>
        <v>-0.490538777371087-0.871419363966213i</v>
      </c>
      <c r="P1788" s="12" t="str">
        <f t="shared" si="889"/>
        <v>1.49053877737109+0.871419363966213i</v>
      </c>
      <c r="Q1788" s="12" t="str">
        <f t="shared" si="890"/>
        <v>-1.49053877737109+1.21208488389454i</v>
      </c>
      <c r="R1788" s="12" t="str">
        <f t="shared" si="891"/>
        <v>-0.315772745015482-0.841415704163947i</v>
      </c>
      <c r="S1788" s="12" t="str">
        <f t="shared" si="892"/>
        <v>0.213360664515056i</v>
      </c>
      <c r="T1788" s="12" t="str">
        <f t="shared" si="893"/>
        <v>0.179525013773823-0.0673734827122466i</v>
      </c>
      <c r="U1788" s="12" t="str">
        <f t="shared" si="894"/>
        <v>0.001-0.00959921249046409i</v>
      </c>
      <c r="V1788" s="12" t="str">
        <f t="shared" si="895"/>
        <v>0.0015-0.00291769376609852i</v>
      </c>
      <c r="W1788" s="12" t="str">
        <f t="shared" si="896"/>
        <v>0.000923628406800858-0.00230221692718804i</v>
      </c>
      <c r="X1788" s="12" t="str">
        <f t="shared" si="897"/>
        <v>0.00107142670664028-0.00213511264880954i</v>
      </c>
      <c r="Y1788" s="12" t="str">
        <f t="shared" si="898"/>
        <v>0.00029+0.156262818589556i</v>
      </c>
      <c r="Z1788" s="12" t="str">
        <f t="shared" si="899"/>
        <v>-0.165484805178055-0.0848803648451462i</v>
      </c>
      <c r="AA1788" s="12" t="str">
        <f t="shared" si="900"/>
        <v>0.687670191122537-77.8514395851026i</v>
      </c>
      <c r="AB1788" s="12" t="str">
        <f t="shared" si="901"/>
        <v>0.448127964343125-0.168176796223971i</v>
      </c>
      <c r="AC1788" s="12" t="str">
        <f t="shared" si="902"/>
        <v>1.01256689467288-0.838559105163077i</v>
      </c>
      <c r="AD1788" s="12" t="str">
        <f t="shared" si="903"/>
        <v>0.344110491967406+0.11888616014484i</v>
      </c>
      <c r="AE1788" s="12" t="str">
        <f t="shared" si="904"/>
        <v>-0.0468539570748184-0.0488820771551721i</v>
      </c>
      <c r="AF1788" s="12" t="str">
        <f t="shared" si="905"/>
        <v>-13.1673167204584-1.81134538918323i</v>
      </c>
      <c r="AG1788" s="12" t="str">
        <f t="shared" si="906"/>
        <v>1.03436137753531-0.0966820286012652i</v>
      </c>
      <c r="AH1788" s="12" t="str">
        <f t="shared" si="907"/>
        <v>0.441158606053043+0.745548525578321i</v>
      </c>
      <c r="AI1788" s="12">
        <f t="shared" si="908"/>
        <v>-1.2467041412536377</v>
      </c>
      <c r="AJ1788" s="12">
        <f t="shared" si="909"/>
        <v>59.386198382085226</v>
      </c>
      <c r="AK1788" s="12"/>
      <c r="AL1788" s="12"/>
      <c r="AM1788" s="12"/>
      <c r="AN1788" s="12"/>
    </row>
    <row r="1789" spans="1:40" x14ac:dyDescent="0.35">
      <c r="A1789" s="12"/>
      <c r="B1789" s="12">
        <f t="shared" si="910"/>
        <v>165900</v>
      </c>
      <c r="C1789" s="29" t="str">
        <f t="shared" si="877"/>
        <v>-2.51675043919531E-06+0.0133793983255001i</v>
      </c>
      <c r="D1789" s="28" t="str">
        <f t="shared" si="878"/>
        <v>-5.39908032795055+0.102575387162167i</v>
      </c>
      <c r="E1789" s="12" t="str">
        <f t="shared" si="879"/>
        <v>4200</v>
      </c>
      <c r="F1789" s="12" t="str">
        <f t="shared" si="880"/>
        <v>0.704225352112676</v>
      </c>
      <c r="G1789" s="12" t="str">
        <f t="shared" si="876"/>
        <v>0.704225352112676</v>
      </c>
      <c r="H1789" s="12" t="str">
        <f t="shared" si="881"/>
        <v>7.76881062258382+1.9129819760537i</v>
      </c>
      <c r="I1789" s="12" t="str">
        <f t="shared" si="882"/>
        <v>651.487776538183i</v>
      </c>
      <c r="J1789" s="12" t="str">
        <f t="shared" si="883"/>
        <v>-362.045853223032+140.901691548794i</v>
      </c>
      <c r="K1789" s="12" t="str">
        <f t="shared" si="884"/>
        <v>0.608198726816321-1.56276212555705i</v>
      </c>
      <c r="L1789" s="12" t="str">
        <f t="shared" si="885"/>
        <v>0.031270920486659-0.0675254645900066i</v>
      </c>
      <c r="M1789" s="12" t="str">
        <f t="shared" si="886"/>
        <v>0.63946964730298-1.63028759014706i</v>
      </c>
      <c r="N1789" s="12" t="str">
        <f t="shared" si="887"/>
        <v>-2.08476088492219i</v>
      </c>
      <c r="O1789" s="12" t="str">
        <f t="shared" si="888"/>
        <v>-0.491633447637852-0.870802246875672i</v>
      </c>
      <c r="P1789" s="12" t="str">
        <f t="shared" si="889"/>
        <v>1.49163344763785+0.870802246875672i</v>
      </c>
      <c r="Q1789" s="12" t="str">
        <f t="shared" si="890"/>
        <v>-1.49163344763785+1.21395863804652i</v>
      </c>
      <c r="R1789" s="12" t="str">
        <f t="shared" si="891"/>
        <v>-0.315749640193043-0.840762354876195i</v>
      </c>
      <c r="S1789" s="12" t="str">
        <f t="shared" si="892"/>
        <v>0.213489350078698i</v>
      </c>
      <c r="T1789" s="12" t="str">
        <f t="shared" si="893"/>
        <v>0.179493808713155-0.0674091854723955i</v>
      </c>
      <c r="U1789" s="12" t="str">
        <f t="shared" si="894"/>
        <v>0.001-0.00959342634670861i</v>
      </c>
      <c r="V1789" s="12" t="str">
        <f t="shared" si="895"/>
        <v>0.0015-0.00291593505978984i</v>
      </c>
      <c r="W1789" s="12" t="str">
        <f t="shared" si="896"/>
        <v>0.000923613427183332-0.00230090416772876i</v>
      </c>
      <c r="X1789" s="12" t="str">
        <f t="shared" si="897"/>
        <v>0.00107121053515955-0.0021339144337673i</v>
      </c>
      <c r="Y1789" s="12" t="str">
        <f t="shared" si="898"/>
        <v>0.00029+0.156357066369164i</v>
      </c>
      <c r="Z1789" s="12" t="str">
        <f t="shared" si="899"/>
        <v>-0.165289905550928-0.0848090615356181i</v>
      </c>
      <c r="AA1789" s="12" t="str">
        <f t="shared" si="900"/>
        <v>0.686710308578776-77.8032681352517i</v>
      </c>
      <c r="AB1789" s="12" t="str">
        <f t="shared" si="901"/>
        <v>0.448050070683515-0.168265916981522i</v>
      </c>
      <c r="AC1789" s="12" t="str">
        <f t="shared" si="902"/>
        <v>1.01219258437437-0.838051416585134i</v>
      </c>
      <c r="AD1789" s="12" t="str">
        <f t="shared" si="903"/>
        <v>0.344282148127781+0.118811604450026i</v>
      </c>
      <c r="AE1789" s="12" t="str">
        <f t="shared" si="904"/>
        <v>-0.046830063073964-0.0488366047640828i</v>
      </c>
      <c r="AF1789" s="12" t="str">
        <f t="shared" si="905"/>
        <v>-13.1678909505344-1.81040658889153i</v>
      </c>
      <c r="AG1789" s="12" t="str">
        <f t="shared" si="906"/>
        <v>1.034318878652-0.0966709674157099i</v>
      </c>
      <c r="AH1789" s="12" t="str">
        <f t="shared" si="907"/>
        <v>0.441088131171054+0.744931735206421i</v>
      </c>
      <c r="AI1789" s="12">
        <f t="shared" si="908"/>
        <v>-1.252387758228259</v>
      </c>
      <c r="AJ1789" s="12">
        <f t="shared" si="909"/>
        <v>59.369424625756089</v>
      </c>
      <c r="AK1789" s="12"/>
      <c r="AL1789" s="12"/>
      <c r="AM1789" s="12"/>
      <c r="AN1789" s="12"/>
    </row>
    <row r="1790" spans="1:40" x14ac:dyDescent="0.35">
      <c r="A1790" s="12"/>
      <c r="B1790" s="12">
        <f t="shared" si="910"/>
        <v>166000</v>
      </c>
      <c r="C1790" s="29" t="str">
        <f t="shared" si="877"/>
        <v>-2.51371912317976E-06+0.0133713384475606i</v>
      </c>
      <c r="D1790" s="28" t="str">
        <f t="shared" si="878"/>
        <v>-5.39908030471046+0.102513594764631i</v>
      </c>
      <c r="E1790" s="12" t="str">
        <f t="shared" si="879"/>
        <v>4200</v>
      </c>
      <c r="F1790" s="12" t="str">
        <f t="shared" si="880"/>
        <v>0.704225352112676</v>
      </c>
      <c r="G1790" s="12" t="str">
        <f t="shared" si="876"/>
        <v>0.704225352112676</v>
      </c>
      <c r="H1790" s="12" t="str">
        <f t="shared" si="881"/>
        <v>7.76938393009341+1.91198226254748i</v>
      </c>
      <c r="I1790" s="12" t="str">
        <f t="shared" si="882"/>
        <v>651.880475619882i</v>
      </c>
      <c r="J1790" s="12" t="str">
        <f t="shared" si="883"/>
        <v>-362.483653428333+140.986623249546i</v>
      </c>
      <c r="K1790" s="12" t="str">
        <f t="shared" si="884"/>
        <v>0.607558924831202-1.56206435525445i</v>
      </c>
      <c r="L1790" s="12" t="str">
        <f t="shared" si="885"/>
        <v>0.0312399005482472-0.0674991432228665i</v>
      </c>
      <c r="M1790" s="12" t="str">
        <f t="shared" si="886"/>
        <v>0.638798825379449-1.62956349847732i</v>
      </c>
      <c r="N1790" s="12" t="str">
        <f t="shared" si="887"/>
        <v>-2.08601752198362i</v>
      </c>
      <c r="O1790" s="12" t="str">
        <f t="shared" si="888"/>
        <v>-0.492727341548289-0.870183754669527i</v>
      </c>
      <c r="P1790" s="12" t="str">
        <f t="shared" si="889"/>
        <v>1.49272734154829+0.870183754669527i</v>
      </c>
      <c r="Q1790" s="12" t="str">
        <f t="shared" si="890"/>
        <v>-1.49272734154829+1.21583376731409i</v>
      </c>
      <c r="R1790" s="12" t="str">
        <f t="shared" si="891"/>
        <v>-0.31572651650467-0.8401096970406i</v>
      </c>
      <c r="S1790" s="12" t="str">
        <f t="shared" si="892"/>
        <v>0.213618035642337i</v>
      </c>
      <c r="T1790" s="12" t="str">
        <f t="shared" si="893"/>
        <v>0.179462583205892-0.0674448782559255i</v>
      </c>
      <c r="U1790" s="12" t="str">
        <f t="shared" si="894"/>
        <v>0.001-0.00958764717421058i</v>
      </c>
      <c r="V1790" s="12" t="str">
        <f t="shared" si="895"/>
        <v>0.0015-0.00291417847240443i</v>
      </c>
      <c r="W1790" s="12" t="str">
        <f t="shared" si="896"/>
        <v>0.000923598439921666-0.00229959302813361i</v>
      </c>
      <c r="X1790" s="12" t="str">
        <f t="shared" si="897"/>
        <v>0.00107099471792134-0.0021327176700407i</v>
      </c>
      <c r="Y1790" s="12" t="str">
        <f t="shared" si="898"/>
        <v>0.00029+0.156451314148772i</v>
      </c>
      <c r="Z1790" s="12" t="str">
        <f t="shared" si="899"/>
        <v>-0.165095359965378-0.0847378788189314i</v>
      </c>
      <c r="AA1790" s="12" t="str">
        <f t="shared" si="900"/>
        <v>0.685752465088438-77.7551569824638i</v>
      </c>
      <c r="AB1790" s="12" t="str">
        <f t="shared" si="901"/>
        <v>0.447972125985385-0.16835501283557i</v>
      </c>
      <c r="AC1790" s="12" t="str">
        <f t="shared" si="902"/>
        <v>1.01181888417967-0.837544009287171i</v>
      </c>
      <c r="AD1790" s="12" t="str">
        <f t="shared" si="903"/>
        <v>0.344453750238632+0.118736825366429i</v>
      </c>
      <c r="AE1790" s="12" t="str">
        <f t="shared" si="904"/>
        <v>-0.0468062091678262-0.0487911790714645i</v>
      </c>
      <c r="AF1790" s="12" t="str">
        <f t="shared" si="905"/>
        <v>-13.1684642348039-1.80946866778285i</v>
      </c>
      <c r="AG1790" s="12" t="str">
        <f t="shared" si="906"/>
        <v>1.03427637002557-0.0966599054953673i</v>
      </c>
      <c r="AH1790" s="12" t="str">
        <f t="shared" si="907"/>
        <v>0.441017818962594+0.744315570321915i</v>
      </c>
      <c r="AI1790" s="12">
        <f t="shared" si="908"/>
        <v>-1.2580681157668874</v>
      </c>
      <c r="AJ1790" s="12">
        <f t="shared" si="909"/>
        <v>59.352640744739169</v>
      </c>
      <c r="AK1790" s="12"/>
      <c r="AL1790" s="12"/>
      <c r="AM1790" s="12"/>
      <c r="AN1790" s="12"/>
    </row>
    <row r="1791" spans="1:40" x14ac:dyDescent="0.35">
      <c r="A1791" s="12"/>
      <c r="B1791" s="12">
        <f t="shared" si="910"/>
        <v>166100</v>
      </c>
      <c r="C1791" s="29" t="str">
        <f t="shared" si="877"/>
        <v>-2.51069328049946E-06+0.0133632882744702i</v>
      </c>
      <c r="D1791" s="28" t="str">
        <f t="shared" si="878"/>
        <v>-5.39908028151234+0.102451876770938i</v>
      </c>
      <c r="E1791" s="12" t="str">
        <f t="shared" si="879"/>
        <v>4200</v>
      </c>
      <c r="F1791" s="12" t="str">
        <f t="shared" si="880"/>
        <v>0.704225352112676</v>
      </c>
      <c r="G1791" s="12" t="str">
        <f t="shared" si="876"/>
        <v>0.704225352112676</v>
      </c>
      <c r="H1791" s="12" t="str">
        <f t="shared" si="881"/>
        <v>7.76995629377794+1.91098350157873i</v>
      </c>
      <c r="I1791" s="12" t="str">
        <f t="shared" si="882"/>
        <v>652.273174701581i</v>
      </c>
      <c r="J1791" s="12" t="str">
        <f t="shared" si="883"/>
        <v>-362.92171744816+141.071554950299i</v>
      </c>
      <c r="K1791" s="12" t="str">
        <f t="shared" si="884"/>
        <v>0.606920083190542-1.56136705959535i</v>
      </c>
      <c r="L1791" s="12" t="str">
        <f t="shared" si="885"/>
        <v>0.0312089234539954-0.067472833731962i</v>
      </c>
      <c r="M1791" s="12" t="str">
        <f t="shared" si="886"/>
        <v>0.638129006644537-1.62883989332731i</v>
      </c>
      <c r="N1791" s="12" t="str">
        <f t="shared" si="887"/>
        <v>-2.08727415904506i</v>
      </c>
      <c r="O1791" s="12" t="str">
        <f t="shared" si="888"/>
        <v>-0.493820457375007-0.869563888324451i</v>
      </c>
      <c r="P1791" s="12" t="str">
        <f t="shared" si="889"/>
        <v>1.49382045737501+0.869563888324451i</v>
      </c>
      <c r="Q1791" s="12" t="str">
        <f t="shared" si="890"/>
        <v>-1.49382045737501+1.21771027072061i</v>
      </c>
      <c r="R1791" s="12" t="str">
        <f t="shared" si="891"/>
        <v>-0.315703373940247-0.839457729395544i</v>
      </c>
      <c r="S1791" s="12" t="str">
        <f t="shared" si="892"/>
        <v>0.213746721205978i</v>
      </c>
      <c r="T1791" s="12" t="str">
        <f t="shared" si="893"/>
        <v>0.179431337249313-0.0674805610533926i</v>
      </c>
      <c r="U1791" s="12" t="str">
        <f t="shared" si="894"/>
        <v>0.001-0.009581874960379i</v>
      </c>
      <c r="V1791" s="12" t="str">
        <f t="shared" si="895"/>
        <v>0.0015-0.0029124240001152i</v>
      </c>
      <c r="W1791" s="12" t="str">
        <f t="shared" si="896"/>
        <v>0.00092358344501819-0.00229828350546531i</v>
      </c>
      <c r="X1791" s="12" t="str">
        <f t="shared" si="897"/>
        <v>0.00107077925406692-0.00213152235506746i</v>
      </c>
      <c r="Y1791" s="12" t="str">
        <f t="shared" si="898"/>
        <v>0.00029+0.156545561928379i</v>
      </c>
      <c r="Z1791" s="12" t="str">
        <f t="shared" si="899"/>
        <v>-0.164901167561702-0.084666816390004i</v>
      </c>
      <c r="AA1791" s="12" t="str">
        <f t="shared" si="900"/>
        <v>0.684796654807957-77.7071060123521i</v>
      </c>
      <c r="AB1791" s="12" t="str">
        <f t="shared" si="901"/>
        <v>0.447894130241944-0.168444083762539i</v>
      </c>
      <c r="AC1791" s="12" t="str">
        <f t="shared" si="902"/>
        <v>1.01144579298582-0.837036883171755i</v>
      </c>
      <c r="AD1791" s="12" t="str">
        <f t="shared" si="903"/>
        <v>0.344625298029612+0.118661822902048i</v>
      </c>
      <c r="AE1791" s="12" t="str">
        <f t="shared" si="904"/>
        <v>-0.0467823952442319-0.0487457999731713i</v>
      </c>
      <c r="AF1791" s="12" t="str">
        <f t="shared" si="905"/>
        <v>-13.1690365752903-1.80853162480779i</v>
      </c>
      <c r="AG1791" s="12" t="str">
        <f t="shared" si="906"/>
        <v>1.0342338516733-0.0966488427639185i</v>
      </c>
      <c r="AH1791" s="12" t="str">
        <f t="shared" si="907"/>
        <v>0.440947668920088+0.743700029445052i</v>
      </c>
      <c r="AI1791" s="12">
        <f t="shared" si="908"/>
        <v>-1.2637452205393376</v>
      </c>
      <c r="AJ1791" s="12">
        <f t="shared" si="909"/>
        <v>59.335846737125031</v>
      </c>
      <c r="AK1791" s="12"/>
      <c r="AL1791" s="12"/>
      <c r="AM1791" s="12"/>
      <c r="AN1791" s="12"/>
    </row>
    <row r="1792" spans="1:40" x14ac:dyDescent="0.35">
      <c r="A1792" s="12"/>
      <c r="B1792" s="12">
        <f t="shared" si="910"/>
        <v>166200</v>
      </c>
      <c r="C1792" s="29" t="str">
        <f t="shared" si="877"/>
        <v>-2.50767289798548E-06+0.0133552477887109i</v>
      </c>
      <c r="D1792" s="28" t="str">
        <f t="shared" si="878"/>
        <v>-5.39908025835607+0.102390233046784i</v>
      </c>
      <c r="E1792" s="12" t="str">
        <f t="shared" si="879"/>
        <v>4200</v>
      </c>
      <c r="F1792" s="12" t="str">
        <f t="shared" si="880"/>
        <v>0.704225352112676</v>
      </c>
      <c r="G1792" s="12" t="str">
        <f t="shared" si="876"/>
        <v>0.704225352112676</v>
      </c>
      <c r="H1792" s="12" t="str">
        <f t="shared" si="881"/>
        <v>7.77052771565557+1.90998569196491i</v>
      </c>
      <c r="I1792" s="12" t="str">
        <f t="shared" si="882"/>
        <v>652.665873783279i</v>
      </c>
      <c r="J1792" s="12" t="str">
        <f t="shared" si="883"/>
        <v>-363.360045282513+141.156486651052i</v>
      </c>
      <c r="K1792" s="12" t="str">
        <f t="shared" si="884"/>
        <v>0.606282200080541-1.56067023841306i</v>
      </c>
      <c r="L1792" s="12" t="str">
        <f t="shared" si="885"/>
        <v>0.0311779891320185-0.0674465361290853i</v>
      </c>
      <c r="M1792" s="12" t="str">
        <f t="shared" si="886"/>
        <v>0.63746018921256-1.62811677454215i</v>
      </c>
      <c r="N1792" s="12" t="str">
        <f t="shared" si="887"/>
        <v>-2.08853079610649i</v>
      </c>
      <c r="O1792" s="12" t="str">
        <f t="shared" si="888"/>
        <v>-0.494912793391809-0.868942648819309i</v>
      </c>
      <c r="P1792" s="12" t="str">
        <f t="shared" si="889"/>
        <v>1.49491279339181+0.868942648819309i</v>
      </c>
      <c r="Q1792" s="12" t="str">
        <f t="shared" si="890"/>
        <v>-1.49491279339181+1.21958814728718i</v>
      </c>
      <c r="R1792" s="12" t="str">
        <f t="shared" si="891"/>
        <v>-0.315680212489663-0.83880645068247i</v>
      </c>
      <c r="S1792" s="12" t="str">
        <f t="shared" si="892"/>
        <v>0.213875406769617i</v>
      </c>
      <c r="T1792" s="12" t="str">
        <f t="shared" si="893"/>
        <v>0.179400070840692-0.0675162338553458i</v>
      </c>
      <c r="U1792" s="12" t="str">
        <f t="shared" si="894"/>
        <v>0.001-0.00957610969265312i</v>
      </c>
      <c r="V1792" s="12" t="str">
        <f t="shared" si="895"/>
        <v>0.0015-0.0029106716391043i</v>
      </c>
      <c r="W1792" s="12" t="str">
        <f t="shared" si="896"/>
        <v>0.000923568442475223-0.00229697559679365i</v>
      </c>
      <c r="X1792" s="12" t="str">
        <f t="shared" si="897"/>
        <v>0.00107056414274007-0.00213032848629122i</v>
      </c>
      <c r="Y1792" s="12" t="str">
        <f t="shared" si="898"/>
        <v>0.00029+0.156639809707987i</v>
      </c>
      <c r="Z1792" s="12" t="str">
        <f t="shared" si="899"/>
        <v>-0.164707327482815-0.0845958739447577i</v>
      </c>
      <c r="AA1792" s="12" t="str">
        <f t="shared" si="900"/>
        <v>0.683842871914791-77.6591151108228i</v>
      </c>
      <c r="AB1792" s="12" t="str">
        <f t="shared" si="901"/>
        <v>0.447816083446385-0.168533129738839i</v>
      </c>
      <c r="AC1792" s="12" t="str">
        <f t="shared" si="902"/>
        <v>1.01107330969227-0.836530038140732i</v>
      </c>
      <c r="AD1792" s="12" t="str">
        <f t="shared" si="903"/>
        <v>0.344796791230281+0.118586597065175i</v>
      </c>
      <c r="AE1792" s="12" t="str">
        <f t="shared" si="904"/>
        <v>-0.0467586211913262-0.0487004673653601i</v>
      </c>
      <c r="AF1792" s="12" t="str">
        <f t="shared" si="905"/>
        <v>-13.1696079740116-1.80759545891813i</v>
      </c>
      <c r="AG1792" s="12" t="str">
        <f t="shared" si="906"/>
        <v>1.0341913236125-0.0966377791452112i</v>
      </c>
      <c r="AH1792" s="12" t="str">
        <f t="shared" si="907"/>
        <v>0.440877680536903+0.743085111100174i</v>
      </c>
      <c r="AI1792" s="12">
        <f t="shared" si="908"/>
        <v>-1.2694190792051208</v>
      </c>
      <c r="AJ1792" s="12">
        <f t="shared" si="909"/>
        <v>59.319042601011397</v>
      </c>
      <c r="AK1792" s="12"/>
      <c r="AL1792" s="12"/>
      <c r="AM1792" s="12"/>
      <c r="AN1792" s="12"/>
    </row>
    <row r="1793" spans="1:40" x14ac:dyDescent="0.35">
      <c r="A1793" s="12"/>
      <c r="B1793" s="12">
        <f t="shared" si="910"/>
        <v>166300</v>
      </c>
      <c r="C1793" s="29" t="str">
        <f t="shared" si="877"/>
        <v>-0.0000025046579625085+0.0133472169728073i</v>
      </c>
      <c r="D1793" s="28" t="str">
        <f t="shared" si="878"/>
        <v>-5.39908023524156+0.102328663458189i</v>
      </c>
      <c r="E1793" s="12" t="str">
        <f t="shared" si="879"/>
        <v>4200</v>
      </c>
      <c r="F1793" s="12" t="str">
        <f t="shared" si="880"/>
        <v>0.704225352112676</v>
      </c>
      <c r="G1793" s="12" t="str">
        <f t="shared" ref="G1793:G1856" si="911">IF($C$11=$C$7,$C$24,F1793)</f>
        <v>0.704225352112676</v>
      </c>
      <c r="H1793" s="12" t="str">
        <f t="shared" si="881"/>
        <v>7.77109819773924+1.90898883252493i</v>
      </c>
      <c r="I1793" s="12" t="str">
        <f t="shared" si="882"/>
        <v>653.058572864978i</v>
      </c>
      <c r="J1793" s="12" t="str">
        <f t="shared" si="883"/>
        <v>-363.798636931391+141.241418351805i</v>
      </c>
      <c r="K1793" s="12" t="str">
        <f t="shared" si="884"/>
        <v>0.60564527369139-1.55997389153981i</v>
      </c>
      <c r="L1793" s="12" t="str">
        <f t="shared" si="885"/>
        <v>0.0311470975105641-0.06742025042594i</v>
      </c>
      <c r="M1793" s="12" t="str">
        <f t="shared" si="886"/>
        <v>0.636792371201954-1.62739414196575i</v>
      </c>
      <c r="N1793" s="12" t="str">
        <f t="shared" si="887"/>
        <v>-2.08978743316793i</v>
      </c>
      <c r="O1793" s="12" t="str">
        <f t="shared" si="888"/>
        <v>-0.496004347873766-0.868320037135111i</v>
      </c>
      <c r="P1793" s="12" t="str">
        <f t="shared" si="889"/>
        <v>1.49600434787377+0.868320037135111i</v>
      </c>
      <c r="Q1793" s="12" t="str">
        <f t="shared" si="890"/>
        <v>-1.49600434787377+1.22146739603282i</v>
      </c>
      <c r="R1793" s="12" t="str">
        <f t="shared" si="891"/>
        <v>-0.315657032142792-0.838155859645814i</v>
      </c>
      <c r="S1793" s="12" t="str">
        <f t="shared" si="892"/>
        <v>0.214004092333256i</v>
      </c>
      <c r="T1793" s="12" t="str">
        <f t="shared" si="893"/>
        <v>0.179368783977302-0.0675518966523276i</v>
      </c>
      <c r="U1793" s="12" t="str">
        <f t="shared" si="894"/>
        <v>0.001-0.00957035135850238i</v>
      </c>
      <c r="V1793" s="12" t="str">
        <f t="shared" si="895"/>
        <v>0.0015-0.00290892138556304i</v>
      </c>
      <c r="W1793" s="12" t="str">
        <f t="shared" si="896"/>
        <v>0.000923553432295073-0.00229566929919546i</v>
      </c>
      <c r="X1793" s="12" t="str">
        <f t="shared" si="897"/>
        <v>0.00107034938308711-0.00212913606116158i</v>
      </c>
      <c r="Y1793" s="12" t="str">
        <f t="shared" si="898"/>
        <v>0.00029+0.156734057487595i</v>
      </c>
      <c r="Z1793" s="12" t="str">
        <f t="shared" si="899"/>
        <v>-0.164513838874226-0.0845250511801166i</v>
      </c>
      <c r="AA1793" s="12" t="str">
        <f t="shared" si="900"/>
        <v>0.682891110607339-77.6111841640733i</v>
      </c>
      <c r="AB1793" s="12" t="str">
        <f t="shared" si="901"/>
        <v>0.447737985591903-0.168622150740861i</v>
      </c>
      <c r="AC1793" s="12" t="str">
        <f t="shared" si="902"/>
        <v>1.01070143320091-0.836023474095254i</v>
      </c>
      <c r="AD1793" s="12" t="str">
        <f t="shared" si="903"/>
        <v>0.344968229570111+0.118511147864399i</v>
      </c>
      <c r="AE1793" s="12" t="str">
        <f t="shared" si="904"/>
        <v>-0.0467348868975718-0.0486551811444913i</v>
      </c>
      <c r="AF1793" s="12" t="str">
        <f t="shared" si="905"/>
        <v>-13.1701784329808-1.80666016906674i</v>
      </c>
      <c r="AG1793" s="12" t="str">
        <f t="shared" si="906"/>
        <v>1.03414878586053-0.0966267145632593i</v>
      </c>
      <c r="AH1793" s="12" t="str">
        <f t="shared" si="907"/>
        <v>0.440807853307362+0.742470813815722i</v>
      </c>
      <c r="AI1793" s="12">
        <f t="shared" si="908"/>
        <v>-1.2750896984132112</v>
      </c>
      <c r="AJ1793" s="12">
        <f t="shared" si="909"/>
        <v>59.30222833450285</v>
      </c>
      <c r="AK1793" s="12"/>
      <c r="AL1793" s="12"/>
      <c r="AM1793" s="12"/>
      <c r="AN1793" s="12"/>
    </row>
    <row r="1794" spans="1:40" x14ac:dyDescent="0.35">
      <c r="A1794" s="12"/>
      <c r="B1794" s="12">
        <f t="shared" si="910"/>
        <v>166400</v>
      </c>
      <c r="C1794" s="29" t="str">
        <f t="shared" ref="C1794:C1857" si="912">IMPRODUCT(COMPLEX(-1,0),IMDIV(IMPRODUCT(G1794,COMPLEX($C$96+$C$97,0)),COMPLEX($C$96,2*PI()*B1794*$C$99*$C$98*(2*$C$96+$C$97))))</f>
        <v>-2.50164846097854E-06+0.0133391958093254i</v>
      </c>
      <c r="D1794" s="28" t="str">
        <f t="shared" ref="D1794:D1857" si="913">IMPRODUCT(COMPLEX($C$102,0),IMSUB(C1794,G1794))</f>
        <v>-5.39908021216872+0.102267167871495i</v>
      </c>
      <c r="E1794" s="12" t="str">
        <f t="shared" ref="E1794:E1857" si="914">IMDIV(COMPLEX($C$20*10^3,0),COMPLEX(1,2*PI()*B1794*$C$20*1000*$C$29*10^-12))</f>
        <v>4200</v>
      </c>
      <c r="F1794" s="12" t="str">
        <f t="shared" ref="F1794:F1857" si="915">IMDIV(COMPLEX($C$22*1000,0),IMSUM(COMPLEX($C$22*1000,0),E1794))</f>
        <v>0.704225352112676</v>
      </c>
      <c r="G1794" s="12" t="str">
        <f t="shared" si="911"/>
        <v>0.704225352112676</v>
      </c>
      <c r="H1794" s="12" t="str">
        <f t="shared" ref="H1794:H1857" si="916">IMPRODUCT(COMPLEX($C$104,0),IMPRODUCT(COMPLEX(-1,0),D1794),IMDIV(COMPLEX(0,2*PI()*B1794*$C$105*$C$106),COMPLEX(1,2*PI()*B1794*$C$105*$C$106)))</f>
        <v>7.77166774203668+1.90799292207916i</v>
      </c>
      <c r="I1794" s="12" t="str">
        <f t="shared" ref="I1794:I1857" si="917">COMPLEX(0,2*PI()*B1794*$C$109*$C$108*$C$110)</f>
        <v>653.451271946677i</v>
      </c>
      <c r="J1794" s="12" t="str">
        <f t="shared" ref="J1794:J1857" si="918">IMSUM(COMPLEX(0,2*PI()*B1794*$C$109*$C$108),COMPLEX(0,2*PI()*B1794*$C$109*$C$107),COMPLEX(0,2*PI()*B1794*$C$28*10^-12*$C$107),COMPLEX(-1*2*PI()*B1794*2*PI()*B1794*$C$109*$C$108*$C$28*10^-12*$C$107,0),COMPLEX(1,0))</f>
        <v>-364.237492394795+141.326350052557i</v>
      </c>
      <c r="K1794" s="12" t="str">
        <f t="shared" ref="K1794:K1857" si="919">IMDIV(I1794,J1794)</f>
        <v>0.605009302217236-1.55927801880668i</v>
      </c>
      <c r="L1794" s="12" t="str">
        <f t="shared" ref="L1794:L1857" si="920">IMDIV(COMPLEX($C$113,0),COMPLEX(1,2*PI()*B1794*$C$111*$C$112))</f>
        <v>0.03111624851801-0.0673939766341402i</v>
      </c>
      <c r="M1794" s="12" t="str">
        <f t="shared" ref="M1794:M1857" si="921">IMSUM(K1794,L1794)</f>
        <v>0.636125550735246-1.62667199544082i</v>
      </c>
      <c r="N1794" s="12" t="str">
        <f t="shared" ref="N1794:N1857" si="922">COMPLEX(0,-2*PI()*B1794*$C$41)</f>
        <v>-2.09104407022937i</v>
      </c>
      <c r="O1794" s="12" t="str">
        <f t="shared" ref="O1794:O1857" si="923">IMEXP(N1794)</f>
        <v>-0.497095119097154-0.867696054255052i</v>
      </c>
      <c r="P1794" s="12" t="str">
        <f t="shared" ref="P1794:P1857" si="924">IMSUB(COMPLEX(1,0),O1794)</f>
        <v>1.49709511909715+0.867696054255052i</v>
      </c>
      <c r="Q1794" s="12" t="str">
        <f t="shared" ref="Q1794:Q1857" si="925">IMSUM(COMPLEX(0,2*PI()*B1794*$C$41),O1794,COMPLEX(-1,0))</f>
        <v>-1.49709511909715+1.22334801597432i</v>
      </c>
      <c r="R1794" s="12" t="str">
        <f t="shared" ref="R1794:R1857" si="926">IMDIV(P1794,Q1794)</f>
        <v>-0.315633832889493-0.837505955033054i</v>
      </c>
      <c r="S1794" s="12" t="str">
        <f t="shared" ref="S1794:S1857" si="927">IMDIV(COMPLEX(0,2*PI()*B1794*$C$119),COMPLEX($C$120,0))</f>
        <v>0.214132777896897i</v>
      </c>
      <c r="T1794" s="12" t="str">
        <f t="shared" ref="T1794:T1857" si="928">IMPRODUCT(R1794,S1794)</f>
        <v>0.179337476656422-0.0675875494348721i</v>
      </c>
      <c r="U1794" s="12" t="str">
        <f t="shared" ref="U1794:U1857" si="929">IMDIV(COMPLEX(1,2*PI()*B1794*$C$16*10^-3*$C$15*10^-6),COMPLEX(0,2*PI()*B1794*$C$15*10^-6))</f>
        <v>0.001-0.00956459994542643i</v>
      </c>
      <c r="V1794" s="12" t="str">
        <f t="shared" ref="V1794:V1857" si="930">IMSUM(COMPLEX($C$18*10^-3,0),IMDIV(COMPLEX(1,0),COMPLEX(0,2*PI()*B1794*($C$17*1*10^-6))))</f>
        <v>0.0015-0.00290717323569191i</v>
      </c>
      <c r="W1794" s="12" t="str">
        <f t="shared" ref="W1794:W1857" si="931">IMDIV(IMPRODUCT(U1794,V1794),IMSUM(U1794,V1794))</f>
        <v>0.000923538414480076-0.00229436460975459i</v>
      </c>
      <c r="X1794" s="12" t="str">
        <f t="shared" ref="X1794:X1857" si="932">IMDIV(IMPRODUCT(COMPLEX($C$19,0),W1794),IMSUM(COMPLEX($C$19,0),W1794))</f>
        <v>0.00107013497425694-0.00212794507713406i</v>
      </c>
      <c r="Y1794" s="12" t="str">
        <f t="shared" ref="Y1794:Y1857" si="933">COMPLEX($C$13*10^-3,2*PI()*B1794*$C$12*0.000001)</f>
        <v>0.00029+0.156828305267202i</v>
      </c>
      <c r="Z1794" s="12" t="str">
        <f t="shared" ref="Z1794:Z1857" si="934">IMPRODUCT(COMPLEX($C$6,0),IMDIV(X1794,IMSUM(X1794,Y1794)))</f>
        <v>-0.164320700884044-0.0844543477940065i</v>
      </c>
      <c r="AA1794" s="12" t="str">
        <f t="shared" ref="AA1794:AA1857" si="935">IMDIV(COMPLEX($C$6,0),IMSUM(X1794,Y1794))</f>
        <v>0.681941365104861-77.5633130585903i</v>
      </c>
      <c r="AB1794" s="12" t="str">
        <f t="shared" ref="AB1794:AB1857" si="936">IMPRODUCT(COMPLEX($C$115,0),T1794)</f>
        <v>0.447659836671704-0.168711146744978i</v>
      </c>
      <c r="AC1794" s="12" t="str">
        <f t="shared" ref="AC1794:AC1857" si="937">IMSUM(COMPLEX(1,0),IMPRODUCT(AB1794,M1794))</f>
        <v>1.01033016241608-0.835517190935796i</v>
      </c>
      <c r="AD1794" s="12" t="str">
        <f t="shared" ref="AD1794:AD1857" si="938">IMDIV(AB1794,AC1794)</f>
        <v>0.345139612778486+0.118435475308607i</v>
      </c>
      <c r="AE1794" s="12" t="str">
        <f t="shared" ref="AE1794:AE1857" si="939">IMPRODUCT(AD1794,AA1794,X1794)</f>
        <v>-0.0467111922517468-0.0486099412073282i</v>
      </c>
      <c r="AF1794" s="12" t="str">
        <f t="shared" ref="AF1794:AF1857" si="940">IMSUB(D1794,H1794)</f>
        <v>-13.1707479542054-1.80572575420767i</v>
      </c>
      <c r="AG1794" s="12" t="str">
        <f t="shared" ref="AG1794:AG1857" si="941">IMSUM(COMPLEX(1,0),IMPRODUCT(AD1794,AA1794,COMPLEX($C$123,0)))</f>
        <v>1.03410623843481-0.0966156489422413i</v>
      </c>
      <c r="AH1794" s="12" t="str">
        <f t="shared" ref="AH1794:AH1857" si="942">IMDIV(IMPRODUCT(AE1794,AF1794),AG1794)</f>
        <v>0.440738186726697+0.741857136124197i</v>
      </c>
      <c r="AI1794" s="12">
        <f t="shared" ref="AI1794:AI1857" si="943">20*LOG10(IMABS(AH1794))</f>
        <v>-1.2807570848025236</v>
      </c>
      <c r="AJ1794" s="12">
        <f t="shared" ref="AJ1794:AJ1857" si="944">IMARGUMENT(AH1794)*180/PI()</f>
        <v>59.285403935712381</v>
      </c>
      <c r="AK1794" s="12"/>
      <c r="AL1794" s="12"/>
      <c r="AM1794" s="12"/>
      <c r="AN1794" s="12"/>
    </row>
    <row r="1795" spans="1:40" x14ac:dyDescent="0.35">
      <c r="A1795" s="12"/>
      <c r="B1795" s="12">
        <f t="shared" si="910"/>
        <v>166500</v>
      </c>
      <c r="C1795" s="29" t="str">
        <f t="shared" si="912"/>
        <v>-2.49864438034511E-06+0.0133311842808739i</v>
      </c>
      <c r="D1795" s="28" t="str">
        <f t="shared" si="913"/>
        <v>-5.39908018913743+0.102205746153367i</v>
      </c>
      <c r="E1795" s="12" t="str">
        <f t="shared" si="914"/>
        <v>4200</v>
      </c>
      <c r="F1795" s="12" t="str">
        <f t="shared" si="915"/>
        <v>0.704225352112676</v>
      </c>
      <c r="G1795" s="12" t="str">
        <f t="shared" si="911"/>
        <v>0.704225352112676</v>
      </c>
      <c r="H1795" s="12" t="str">
        <f t="shared" si="916"/>
        <v>7.77223635055036+1.9069979594494i</v>
      </c>
      <c r="I1795" s="12" t="str">
        <f t="shared" si="917"/>
        <v>653.843971028376i</v>
      </c>
      <c r="J1795" s="12" t="str">
        <f t="shared" si="918"/>
        <v>-364.676611672725+141.41128175331i</v>
      </c>
      <c r="K1795" s="12" t="str">
        <f t="shared" si="919"/>
        <v>0.604374283856205-1.55858262004369i</v>
      </c>
      <c r="L1795" s="12" t="str">
        <f t="shared" si="920"/>
        <v>0.0310854420828659-0.0673677147652119i</v>
      </c>
      <c r="M1795" s="12" t="str">
        <f t="shared" si="921"/>
        <v>0.635459725939071-1.6259503348089i</v>
      </c>
      <c r="N1795" s="12" t="str">
        <f t="shared" si="922"/>
        <v>-2.0923007072908i</v>
      </c>
      <c r="O1795" s="12" t="str">
        <f t="shared" si="923"/>
        <v>-0.498185105339489-0.867070701164491i</v>
      </c>
      <c r="P1795" s="12" t="str">
        <f t="shared" si="924"/>
        <v>1.49818510533949+0.867070701164491i</v>
      </c>
      <c r="Q1795" s="12" t="str">
        <f t="shared" si="925"/>
        <v>-1.49818510533949+1.22523000612631i</v>
      </c>
      <c r="R1795" s="12" t="str">
        <f t="shared" si="926"/>
        <v>-0.315610614719633-0.836856735594665i</v>
      </c>
      <c r="S1795" s="12" t="str">
        <f t="shared" si="927"/>
        <v>0.214261463460537i</v>
      </c>
      <c r="T1795" s="12" t="str">
        <f t="shared" si="928"/>
        <v>0.179306148875321-0.0676231921935083i</v>
      </c>
      <c r="U1795" s="12" t="str">
        <f t="shared" si="929"/>
        <v>0.001-0.00955885544095468i</v>
      </c>
      <c r="V1795" s="12" t="str">
        <f t="shared" si="930"/>
        <v>0.0015-0.00290542718570051i</v>
      </c>
      <c r="W1795" s="12" t="str">
        <f t="shared" si="931"/>
        <v>0.000923523389032524-0.00229306152556187i</v>
      </c>
      <c r="X1795" s="12" t="str">
        <f t="shared" si="932"/>
        <v>0.00106992091540093-0.00212675553167006i</v>
      </c>
      <c r="Y1795" s="12" t="str">
        <f t="shared" si="933"/>
        <v>0.00029+0.15692255304681i</v>
      </c>
      <c r="Z1795" s="12" t="str">
        <f t="shared" si="934"/>
        <v>-0.164127912662951-0.0843837634853429i</v>
      </c>
      <c r="AA1795" s="12" t="str">
        <f t="shared" si="935"/>
        <v>0.680993629647352-77.51550168115i</v>
      </c>
      <c r="AB1795" s="12" t="str">
        <f t="shared" si="936"/>
        <v>0.447581636678973-0.168800117727547i</v>
      </c>
      <c r="AC1795" s="12" t="str">
        <f t="shared" si="937"/>
        <v>1.00995949624449-0.835011188562122i</v>
      </c>
      <c r="AD1795" s="12" t="str">
        <f t="shared" si="938"/>
        <v>0.3453109405847+0.118359579406984i</v>
      </c>
      <c r="AE1795" s="12" t="str">
        <f t="shared" si="939"/>
        <v>-0.0466875371429435-0.0485647474509337i</v>
      </c>
      <c r="AF1795" s="12" t="str">
        <f t="shared" si="940"/>
        <v>-13.1713165396878-1.80479221329603i</v>
      </c>
      <c r="AG1795" s="12" t="str">
        <f t="shared" si="941"/>
        <v>1.03406368135278-0.0966045822065006i</v>
      </c>
      <c r="AH1795" s="12" t="str">
        <f t="shared" si="942"/>
        <v>0.44066868029109+0.74124407656216i</v>
      </c>
      <c r="AI1795" s="12">
        <f t="shared" si="943"/>
        <v>-1.2864212450016086</v>
      </c>
      <c r="AJ1795" s="12">
        <f t="shared" si="944"/>
        <v>59.268569402759397</v>
      </c>
      <c r="AK1795" s="12"/>
      <c r="AL1795" s="12"/>
      <c r="AM1795" s="12"/>
      <c r="AN1795" s="12"/>
    </row>
    <row r="1796" spans="1:40" x14ac:dyDescent="0.35">
      <c r="A1796" s="12"/>
      <c r="B1796" s="12">
        <f t="shared" si="910"/>
        <v>166600</v>
      </c>
      <c r="C1796" s="29" t="str">
        <f t="shared" si="912"/>
        <v>-2.49564570759671E-06+0.0133231823701026i</v>
      </c>
      <c r="D1796" s="28" t="str">
        <f t="shared" si="913"/>
        <v>-5.39908016614761+0.102144398170787i</v>
      </c>
      <c r="E1796" s="12" t="str">
        <f t="shared" si="914"/>
        <v>4200</v>
      </c>
      <c r="F1796" s="12" t="str">
        <f t="shared" si="915"/>
        <v>0.704225352112676</v>
      </c>
      <c r="G1796" s="12" t="str">
        <f t="shared" si="911"/>
        <v>0.704225352112676</v>
      </c>
      <c r="H1796" s="12" t="str">
        <f t="shared" si="916"/>
        <v>7.77280402527764+1.90600394345892i</v>
      </c>
      <c r="I1796" s="12" t="str">
        <f t="shared" si="917"/>
        <v>654.236670110074i</v>
      </c>
      <c r="J1796" s="12" t="str">
        <f t="shared" si="918"/>
        <v>-365.11599476518+141.496213454063i</v>
      </c>
      <c r="K1796" s="12" t="str">
        <f t="shared" si="919"/>
        <v>0.603740216810363-1.55788769507974i</v>
      </c>
      <c r="L1796" s="12" t="str">
        <f t="shared" si="920"/>
        <v>0.0310546781337723-0.0673414648305928i</v>
      </c>
      <c r="M1796" s="12" t="str">
        <f t="shared" si="921"/>
        <v>0.634794894944135-1.62522915991033i</v>
      </c>
      <c r="N1796" s="12" t="str">
        <f t="shared" si="922"/>
        <v>-2.09355734435224i</v>
      </c>
      <c r="O1796" s="12" t="str">
        <f t="shared" si="923"/>
        <v>-0.499274304879551-0.866443978850936i</v>
      </c>
      <c r="P1796" s="12" t="str">
        <f t="shared" si="924"/>
        <v>1.49927430487955+0.866443978850936i</v>
      </c>
      <c r="Q1796" s="12" t="str">
        <f t="shared" si="925"/>
        <v>-1.49927430487955+1.2271133655013i</v>
      </c>
      <c r="R1796" s="12" t="str">
        <f t="shared" si="926"/>
        <v>-0.315587377623047-0.83620820008411i</v>
      </c>
      <c r="S1796" s="12" t="str">
        <f t="shared" si="927"/>
        <v>0.214390149024176i</v>
      </c>
      <c r="T1796" s="12" t="str">
        <f t="shared" si="928"/>
        <v>0.17927480063127-0.067658824918754i</v>
      </c>
      <c r="U1796" s="12" t="str">
        <f t="shared" si="929"/>
        <v>0.001-0.00955311783264677i</v>
      </c>
      <c r="V1796" s="12" t="str">
        <f t="shared" si="930"/>
        <v>0.0015-0.00290368323180753i</v>
      </c>
      <c r="W1796" s="12" t="str">
        <f t="shared" si="931"/>
        <v>0.000923508355954769-0.00229176004371516i</v>
      </c>
      <c r="X1796" s="12" t="str">
        <f t="shared" si="932"/>
        <v>0.00106970720567302-0.00212556742223688i</v>
      </c>
      <c r="Y1796" s="12" t="str">
        <f t="shared" si="933"/>
        <v>0.00029+0.157016800826418i</v>
      </c>
      <c r="Z1796" s="12" t="str">
        <f t="shared" si="934"/>
        <v>-0.163935473364208-0.0843132979540368i</v>
      </c>
      <c r="AA1796" s="12" t="str">
        <f t="shared" si="935"/>
        <v>0.680047898495511-77.467749918817i</v>
      </c>
      <c r="AB1796" s="12" t="str">
        <f t="shared" si="936"/>
        <v>0.447503385606897-0.168889063664899i</v>
      </c>
      <c r="AC1796" s="12" t="str">
        <f t="shared" si="937"/>
        <v>1.00958943359533-0.834505466873299i</v>
      </c>
      <c r="AD1796" s="12" t="str">
        <f t="shared" si="938"/>
        <v>0.345482212717951+0.118283460168999i</v>
      </c>
      <c r="AE1796" s="12" t="str">
        <f t="shared" si="939"/>
        <v>-0.0466639214605679-0.0485195997726698i</v>
      </c>
      <c r="AF1796" s="12" t="str">
        <f t="shared" si="940"/>
        <v>-13.1718841914252-1.80385954528813i</v>
      </c>
      <c r="AG1796" s="12" t="str">
        <f t="shared" si="941"/>
        <v>1.03402111463196-0.096593514280543i</v>
      </c>
      <c r="AH1796" s="12" t="str">
        <f t="shared" si="942"/>
        <v>0.44059933349764+0.740631633670181i</v>
      </c>
      <c r="AI1796" s="12">
        <f t="shared" si="943"/>
        <v>-1.2920821856291567</v>
      </c>
      <c r="AJ1796" s="12">
        <f t="shared" si="944"/>
        <v>59.251724733770047</v>
      </c>
      <c r="AK1796" s="12"/>
      <c r="AL1796" s="12"/>
      <c r="AM1796" s="12"/>
      <c r="AN1796" s="12"/>
    </row>
    <row r="1797" spans="1:40" x14ac:dyDescent="0.35">
      <c r="A1797" s="12"/>
      <c r="B1797" s="12">
        <f t="shared" si="910"/>
        <v>166700</v>
      </c>
      <c r="C1797" s="29" t="str">
        <f t="shared" si="912"/>
        <v>-0.0000024926524297609+0.0133151900597031i</v>
      </c>
      <c r="D1797" s="28" t="str">
        <f t="shared" si="913"/>
        <v>-5.39908014319915+0.102083123791057i</v>
      </c>
      <c r="E1797" s="12" t="str">
        <f t="shared" si="914"/>
        <v>4200</v>
      </c>
      <c r="F1797" s="12" t="str">
        <f t="shared" si="915"/>
        <v>0.704225352112676</v>
      </c>
      <c r="G1797" s="12" t="str">
        <f t="shared" si="911"/>
        <v>0.704225352112676</v>
      </c>
      <c r="H1797" s="12" t="str">
        <f t="shared" si="916"/>
        <v>7.77337076821061+1.90501087293244i</v>
      </c>
      <c r="I1797" s="12" t="str">
        <f t="shared" si="917"/>
        <v>654.629369191773i</v>
      </c>
      <c r="J1797" s="12" t="str">
        <f t="shared" si="918"/>
        <v>-365.555641672161+141.581145154816i</v>
      </c>
      <c r="K1797" s="12" t="str">
        <f t="shared" si="919"/>
        <v>0.603107099285722-1.55719324374266i</v>
      </c>
      <c r="L1797" s="12" t="str">
        <f t="shared" si="920"/>
        <v>0.0310239565995004-0.067315226841633i</v>
      </c>
      <c r="M1797" s="12" t="str">
        <f t="shared" si="921"/>
        <v>0.634131055885222-1.62450847058429i</v>
      </c>
      <c r="N1797" s="12" t="str">
        <f t="shared" si="922"/>
        <v>-2.09481398141367i</v>
      </c>
      <c r="O1797" s="12" t="str">
        <f t="shared" si="923"/>
        <v>-0.500362715997327-0.865815888304077i</v>
      </c>
      <c r="P1797" s="12" t="str">
        <f t="shared" si="924"/>
        <v>1.50036271599733+0.865815888304077i</v>
      </c>
      <c r="Q1797" s="12" t="str">
        <f t="shared" si="925"/>
        <v>-1.50036271599733+1.22899809310959i</v>
      </c>
      <c r="R1797" s="12" t="str">
        <f t="shared" si="926"/>
        <v>-0.315564121589572-0.835560347257853i</v>
      </c>
      <c r="S1797" s="12" t="str">
        <f t="shared" si="927"/>
        <v>0.214518834587817i</v>
      </c>
      <c r="T1797" s="12" t="str">
        <f t="shared" si="928"/>
        <v>0.179243431921546-0.0676944476011232i</v>
      </c>
      <c r="U1797" s="12" t="str">
        <f t="shared" si="929"/>
        <v>0.001-0.00954738710809207i</v>
      </c>
      <c r="V1797" s="12" t="str">
        <f t="shared" si="930"/>
        <v>0.0015-0.00290194137024076i</v>
      </c>
      <c r="W1797" s="12" t="str">
        <f t="shared" si="931"/>
        <v>0.000923493315249115-0.00229046016131925i</v>
      </c>
      <c r="X1797" s="12" t="str">
        <f t="shared" si="932"/>
        <v>0.00106949384422965-0.00212438074630774i</v>
      </c>
      <c r="Y1797" s="12" t="str">
        <f t="shared" si="933"/>
        <v>0.00029+0.157111048606026i</v>
      </c>
      <c r="Z1797" s="12" t="str">
        <f t="shared" si="934"/>
        <v>-0.163743382143641-0.0842429509009846i</v>
      </c>
      <c r="AA1797" s="12" t="str">
        <f t="shared" si="935"/>
        <v>0.679104165930606-77.4200576589431i</v>
      </c>
      <c r="AB1797" s="12" t="str">
        <f t="shared" si="936"/>
        <v>0.447425083448679-0.168977984533357i</v>
      </c>
      <c r="AC1797" s="12" t="str">
        <f t="shared" si="937"/>
        <v>1.00921997338014-0.834000025767756i</v>
      </c>
      <c r="AD1797" s="12" t="str">
        <f t="shared" si="938"/>
        <v>0.345653428907363+0.118207117604441i</v>
      </c>
      <c r="AE1797" s="12" t="str">
        <f t="shared" si="939"/>
        <v>-0.0466403450943401-0.0484744980702022i</v>
      </c>
      <c r="AF1797" s="12" t="str">
        <f t="shared" si="940"/>
        <v>-13.1724509114098-1.80292774914138i</v>
      </c>
      <c r="AG1797" s="12" t="str">
        <f t="shared" si="941"/>
        <v>1.0339785382899-0.096582445089042i</v>
      </c>
      <c r="AH1797" s="12" t="str">
        <f t="shared" si="942"/>
        <v>0.440530145844393+0.740019805992951i</v>
      </c>
      <c r="AI1797" s="12">
        <f t="shared" si="943"/>
        <v>-1.2977399132927794</v>
      </c>
      <c r="AJ1797" s="12">
        <f t="shared" si="944"/>
        <v>59.234869926879576</v>
      </c>
      <c r="AK1797" s="12"/>
      <c r="AL1797" s="12"/>
      <c r="AM1797" s="12"/>
      <c r="AN1797" s="12"/>
    </row>
    <row r="1798" spans="1:40" x14ac:dyDescent="0.35">
      <c r="A1798" s="12"/>
      <c r="B1798" s="12">
        <f t="shared" si="910"/>
        <v>166800</v>
      </c>
      <c r="C1798" s="29" t="str">
        <f t="shared" si="912"/>
        <v>-2.48966453390407E-06+0.0133072073324085i</v>
      </c>
      <c r="D1798" s="28" t="str">
        <f t="shared" si="913"/>
        <v>-5.39908012029194+0.102021922881799i</v>
      </c>
      <c r="E1798" s="12" t="str">
        <f t="shared" si="914"/>
        <v>4200</v>
      </c>
      <c r="F1798" s="12" t="str">
        <f t="shared" si="915"/>
        <v>0.704225352112676</v>
      </c>
      <c r="G1798" s="12" t="str">
        <f t="shared" si="911"/>
        <v>0.704225352112676</v>
      </c>
      <c r="H1798" s="12" t="str">
        <f t="shared" si="916"/>
        <v>7.77393658133625+1.9040187466961i</v>
      </c>
      <c r="I1798" s="12" t="str">
        <f t="shared" si="917"/>
        <v>655.022068273472i</v>
      </c>
      <c r="J1798" s="12" t="str">
        <f t="shared" si="918"/>
        <v>-365.995552393668+141.666076855568i</v>
      </c>
      <c r="K1798" s="12" t="str">
        <f t="shared" si="919"/>
        <v>0.602474929492226-1.55649926585919i</v>
      </c>
      <c r="L1798" s="12" t="str">
        <f t="shared" si="920"/>
        <v>0.0309932774089526-0.0672890008095954i</v>
      </c>
      <c r="M1798" s="12" t="str">
        <f t="shared" si="921"/>
        <v>0.633468206901179-1.62378826666879i</v>
      </c>
      <c r="N1798" s="12" t="str">
        <f t="shared" si="922"/>
        <v>-2.09607061847511i</v>
      </c>
      <c r="O1798" s="12" t="str">
        <f t="shared" si="923"/>
        <v>-0.501450336974086-0.865186430515745i</v>
      </c>
      <c r="P1798" s="12" t="str">
        <f t="shared" si="924"/>
        <v>1.50145033697409+0.865186430515745i</v>
      </c>
      <c r="Q1798" s="12" t="str">
        <f t="shared" si="925"/>
        <v>-1.50145033697409+1.23088418795937i</v>
      </c>
      <c r="R1798" s="12" t="str">
        <f t="shared" si="926"/>
        <v>-0.315540846609028-0.834913175875323i</v>
      </c>
      <c r="S1798" s="12" t="str">
        <f t="shared" si="927"/>
        <v>0.214647520151456i</v>
      </c>
      <c r="T1798" s="12" t="str">
        <f t="shared" si="928"/>
        <v>0.179212042743415-0.0677300602311188i</v>
      </c>
      <c r="U1798" s="12" t="str">
        <f t="shared" si="929"/>
        <v>0.001-0.00954166325490984i</v>
      </c>
      <c r="V1798" s="12" t="str">
        <f t="shared" si="930"/>
        <v>0.0015-0.00290020159723702i</v>
      </c>
      <c r="W1798" s="12" t="str">
        <f t="shared" si="931"/>
        <v>0.000923478266917886-0.00228916187548584i</v>
      </c>
      <c r="X1798" s="12" t="str">
        <f t="shared" si="932"/>
        <v>0.00106928083022973-0.0021231955013616i</v>
      </c>
      <c r="Y1798" s="12" t="str">
        <f t="shared" si="933"/>
        <v>0.00029+0.157205296385633i</v>
      </c>
      <c r="Z1798" s="12" t="str">
        <f t="shared" si="934"/>
        <v>-0.163551638159622-0.0841727220280632i</v>
      </c>
      <c r="AA1798" s="12" t="str">
        <f t="shared" si="935"/>
        <v>0.678162426254393-77.3724247891666i</v>
      </c>
      <c r="AB1798" s="12" t="str">
        <f t="shared" si="936"/>
        <v>0.447346730197493-0.169066880309212i</v>
      </c>
      <c r="AC1798" s="12" t="str">
        <f t="shared" si="937"/>
        <v>1.00885111451292-0.833494865143191i</v>
      </c>
      <c r="AD1798" s="12" t="str">
        <f t="shared" si="938"/>
        <v>0.345824588881952+0.118130551723372i</v>
      </c>
      <c r="AE1798" s="12" t="str">
        <f t="shared" si="939"/>
        <v>-0.0466168079342877-0.0484294422414872i</v>
      </c>
      <c r="AF1798" s="12" t="str">
        <f t="shared" si="940"/>
        <v>-13.1730167016282-1.8019968238143i</v>
      </c>
      <c r="AG1798" s="12" t="str">
        <f t="shared" si="941"/>
        <v>1.0339359523442-0.0965713745568293i</v>
      </c>
      <c r="AH1798" s="12" t="str">
        <f t="shared" si="942"/>
        <v>0.440461116830279+0.739408592079047i</v>
      </c>
      <c r="AI1798" s="12">
        <f t="shared" si="943"/>
        <v>-1.3033944345912596</v>
      </c>
      <c r="AJ1798" s="12">
        <f t="shared" si="944"/>
        <v>59.218004980228216</v>
      </c>
      <c r="AK1798" s="12"/>
      <c r="AL1798" s="12"/>
      <c r="AM1798" s="12"/>
      <c r="AN1798" s="12"/>
    </row>
    <row r="1799" spans="1:40" x14ac:dyDescent="0.35">
      <c r="A1799" s="12"/>
      <c r="B1799" s="12">
        <f t="shared" si="910"/>
        <v>166900</v>
      </c>
      <c r="C1799" s="29" t="str">
        <f t="shared" si="912"/>
        <v>-2.48668200713149E-06+0.0132992341709935i</v>
      </c>
      <c r="D1799" s="28" t="str">
        <f t="shared" si="913"/>
        <v>-5.39908009742591+0.10196079531095i</v>
      </c>
      <c r="E1799" s="12" t="str">
        <f t="shared" si="914"/>
        <v>4200</v>
      </c>
      <c r="F1799" s="12" t="str">
        <f t="shared" si="915"/>
        <v>0.704225352112676</v>
      </c>
      <c r="G1799" s="12" t="str">
        <f t="shared" si="911"/>
        <v>0.704225352112676</v>
      </c>
      <c r="H1799" s="12" t="str">
        <f t="shared" si="916"/>
        <v>7.7745014666364+1.90302756357756i</v>
      </c>
      <c r="I1799" s="12" t="str">
        <f t="shared" si="917"/>
        <v>655.414767355171i</v>
      </c>
      <c r="J1799" s="12" t="str">
        <f t="shared" si="918"/>
        <v>-366.4357269297+141.751008556321i</v>
      </c>
      <c r="K1799" s="12" t="str">
        <f t="shared" si="919"/>
        <v>0.601843705643752-1.55580576125501i</v>
      </c>
      <c r="L1799" s="12" t="str">
        <f t="shared" si="920"/>
        <v>0.0309626404911611-0.0672627867456556i</v>
      </c>
      <c r="M1799" s="12" t="str">
        <f t="shared" si="921"/>
        <v>0.632806346134913-1.62306854800067i</v>
      </c>
      <c r="N1799" s="12" t="str">
        <f t="shared" si="922"/>
        <v>-2.09732725553655i</v>
      </c>
      <c r="O1799" s="12" t="str">
        <f t="shared" si="923"/>
        <v>-0.502537166092317-0.864555606479944i</v>
      </c>
      <c r="P1799" s="12" t="str">
        <f t="shared" si="924"/>
        <v>1.50253716609232+0.864555606479944i</v>
      </c>
      <c r="Q1799" s="12" t="str">
        <f t="shared" si="925"/>
        <v>-1.50253716609232+1.23277164905661i</v>
      </c>
      <c r="R1799" s="12" t="str">
        <f t="shared" si="926"/>
        <v>-0.315517552671237-0.834266684698934i</v>
      </c>
      <c r="S1799" s="12" t="str">
        <f t="shared" si="927"/>
        <v>0.214776205715097i</v>
      </c>
      <c r="T1799" s="12" t="str">
        <f t="shared" si="928"/>
        <v>0.17918063309415-0.0677656627992416i</v>
      </c>
      <c r="U1799" s="12" t="str">
        <f t="shared" si="929"/>
        <v>0.001-0.0095359462607487i</v>
      </c>
      <c r="V1799" s="12" t="str">
        <f t="shared" si="930"/>
        <v>0.0015-0.00289846390904215i</v>
      </c>
      <c r="W1799" s="12" t="str">
        <f t="shared" si="931"/>
        <v>0.000923463210963407-0.00228786518333362i</v>
      </c>
      <c r="X1799" s="12" t="str">
        <f t="shared" si="932"/>
        <v>0.00106906816283472-0.00212201168488339i</v>
      </c>
      <c r="Y1799" s="12" t="str">
        <f t="shared" si="933"/>
        <v>0.00029+0.157299544165241i</v>
      </c>
      <c r="Z1799" s="12" t="str">
        <f t="shared" si="934"/>
        <v>-0.163360240573075-0.0841026110381312i</v>
      </c>
      <c r="AA1799" s="12" t="str">
        <f t="shared" si="935"/>
        <v>0.677222673789028-77.3248511974098i</v>
      </c>
      <c r="AB1799" s="12" t="str">
        <f t="shared" si="936"/>
        <v>0.447268325846534-0.169155750968753i</v>
      </c>
      <c r="AC1799" s="12" t="str">
        <f t="shared" si="937"/>
        <v>1.00848285591001-0.832989984896668i</v>
      </c>
      <c r="AD1799" s="12" t="str">
        <f t="shared" si="938"/>
        <v>0.345995692370668+0.118053762536173i</v>
      </c>
      <c r="AE1799" s="12" t="str">
        <f t="shared" si="939"/>
        <v>-0.0465933098707524-0.0483844321847852i</v>
      </c>
      <c r="AF1799" s="12" t="str">
        <f t="shared" si="940"/>
        <v>-13.1735815640623-1.80106676826661i</v>
      </c>
      <c r="AG1799" s="12" t="str">
        <f t="shared" si="941"/>
        <v>1.0338933568125-0.0965603026089037i</v>
      </c>
      <c r="AH1799" s="12" t="str">
        <f t="shared" si="942"/>
        <v>0.44039224595519+0.738797990481181i</v>
      </c>
      <c r="AI1799" s="12">
        <f t="shared" si="943"/>
        <v>-1.3090457561119029</v>
      </c>
      <c r="AJ1799" s="12">
        <f t="shared" si="944"/>
        <v>59.201129891965451</v>
      </c>
      <c r="AK1799" s="12"/>
      <c r="AL1799" s="12"/>
      <c r="AM1799" s="12"/>
      <c r="AN1799" s="12"/>
    </row>
    <row r="1800" spans="1:40" x14ac:dyDescent="0.35">
      <c r="A1800" s="12"/>
      <c r="B1800" s="12">
        <f t="shared" si="910"/>
        <v>167000</v>
      </c>
      <c r="C1800" s="29" t="str">
        <f t="shared" si="912"/>
        <v>-2.48370483658689E-06+0.0132912705582738i</v>
      </c>
      <c r="D1800" s="28" t="str">
        <f t="shared" si="913"/>
        <v>-5.39908007460093+0.101899740946766i</v>
      </c>
      <c r="E1800" s="12" t="str">
        <f t="shared" si="914"/>
        <v>4200</v>
      </c>
      <c r="F1800" s="12" t="str">
        <f t="shared" si="915"/>
        <v>0.704225352112676</v>
      </c>
      <c r="G1800" s="12" t="str">
        <f t="shared" si="911"/>
        <v>0.704225352112676</v>
      </c>
      <c r="H1800" s="12" t="str">
        <f t="shared" si="916"/>
        <v>7.77506542608774+1.90203732240584i</v>
      </c>
      <c r="I1800" s="12" t="str">
        <f t="shared" si="917"/>
        <v>655.807466436869i</v>
      </c>
      <c r="J1800" s="12" t="str">
        <f t="shared" si="918"/>
        <v>-366.876165280258+141.835940257074i</v>
      </c>
      <c r="K1800" s="12" t="str">
        <f t="shared" si="919"/>
        <v>0.60121342595808-1.55511272975473i</v>
      </c>
      <c r="L1800" s="12" t="str">
        <f t="shared" si="920"/>
        <v>0.0309320457752881-0.0672365846609027i</v>
      </c>
      <c r="M1800" s="12" t="str">
        <f t="shared" si="921"/>
        <v>0.632145471733368-1.62234931441563i</v>
      </c>
      <c r="N1800" s="12" t="str">
        <f t="shared" si="922"/>
        <v>-2.09858389259798i</v>
      </c>
      <c r="O1800" s="12" t="str">
        <f t="shared" si="923"/>
        <v>-0.503623201635759-0.863923417192836i</v>
      </c>
      <c r="P1800" s="12" t="str">
        <f t="shared" si="924"/>
        <v>1.50362320163576+0.863923417192836i</v>
      </c>
      <c r="Q1800" s="12" t="str">
        <f t="shared" si="925"/>
        <v>-1.50362320163576+1.23466047540514i</v>
      </c>
      <c r="R1800" s="12" t="str">
        <f t="shared" si="926"/>
        <v>-0.315494239766003-0.833620872494059i</v>
      </c>
      <c r="S1800" s="12" t="str">
        <f t="shared" si="927"/>
        <v>0.214904891278737i</v>
      </c>
      <c r="T1800" s="12" t="str">
        <f t="shared" si="928"/>
        <v>0.179149202971022-0.0678012552959806i</v>
      </c>
      <c r="U1800" s="12" t="str">
        <f t="shared" si="929"/>
        <v>0.001-0.00953023611328715i</v>
      </c>
      <c r="V1800" s="12" t="str">
        <f t="shared" si="930"/>
        <v>0.0015-0.00289672830191099i</v>
      </c>
      <c r="W1800" s="12" t="str">
        <f t="shared" si="931"/>
        <v>0.000923448147388007-0.00228657008198813i</v>
      </c>
      <c r="X1800" s="12" t="str">
        <f t="shared" si="932"/>
        <v>0.00106885584120852-0.00212082929436377i</v>
      </c>
      <c r="Y1800" s="12" t="str">
        <f t="shared" si="933"/>
        <v>0.00029+0.157393791944849i</v>
      </c>
      <c r="Z1800" s="12" t="str">
        <f t="shared" si="934"/>
        <v>-0.163169188547461-0.0840326176350217i</v>
      </c>
      <c r="AA1800" s="12" t="str">
        <f t="shared" si="935"/>
        <v>0.676284902877017-77.2773367718821i</v>
      </c>
      <c r="AB1800" s="12" t="str">
        <f t="shared" si="936"/>
        <v>0.447189870388989-0.16924459648824i</v>
      </c>
      <c r="AC1800" s="12" t="str">
        <f t="shared" si="937"/>
        <v>1.00811519649019-0.832485384924573i</v>
      </c>
      <c r="AD1800" s="12" t="str">
        <f t="shared" si="938"/>
        <v>0.346166739102357+0.117976750053512i</v>
      </c>
      <c r="AE1800" s="12" t="str">
        <f t="shared" si="939"/>
        <v>-0.0465698507943829-0.0483394677986488i</v>
      </c>
      <c r="AF1800" s="12" t="str">
        <f t="shared" si="940"/>
        <v>-13.1741455006887-1.80013758145907i</v>
      </c>
      <c r="AG1800" s="12" t="str">
        <f t="shared" si="941"/>
        <v>1.03385075171251-0.0965492291704252i</v>
      </c>
      <c r="AH1800" s="12" t="str">
        <f t="shared" si="942"/>
        <v>0.44032353271991+0.738187999755978i</v>
      </c>
      <c r="AI1800" s="12">
        <f t="shared" si="943"/>
        <v>-1.3146938844327245</v>
      </c>
      <c r="AJ1800" s="12">
        <f t="shared" si="944"/>
        <v>59.184244660246691</v>
      </c>
      <c r="AK1800" s="12"/>
      <c r="AL1800" s="12"/>
      <c r="AM1800" s="12"/>
      <c r="AN1800" s="12"/>
    </row>
    <row r="1801" spans="1:40" x14ac:dyDescent="0.35">
      <c r="A1801" s="12"/>
      <c r="B1801" s="12">
        <f t="shared" si="910"/>
        <v>167100</v>
      </c>
      <c r="C1801" s="29" t="str">
        <f t="shared" si="912"/>
        <v>-2.48073300945248E-06+0.0132833164771063i</v>
      </c>
      <c r="D1801" s="28" t="str">
        <f t="shared" si="913"/>
        <v>-5.39908005181692+0.101838759657815i</v>
      </c>
      <c r="E1801" s="12" t="str">
        <f t="shared" si="914"/>
        <v>4200</v>
      </c>
      <c r="F1801" s="12" t="str">
        <f t="shared" si="915"/>
        <v>0.704225352112676</v>
      </c>
      <c r="G1801" s="12" t="str">
        <f t="shared" si="911"/>
        <v>0.704225352112676</v>
      </c>
      <c r="H1801" s="12" t="str">
        <f t="shared" si="916"/>
        <v>7.77562846166185+1.90104802201148i</v>
      </c>
      <c r="I1801" s="12" t="str">
        <f t="shared" si="917"/>
        <v>656.200165518568i</v>
      </c>
      <c r="J1801" s="12" t="str">
        <f t="shared" si="918"/>
        <v>-367.316867445341+141.920871957827i</v>
      </c>
      <c r="K1801" s="12" t="str">
        <f t="shared" si="919"/>
        <v>0.600584088656904-1.55442017118189i</v>
      </c>
      <c r="L1801" s="12" t="str">
        <f t="shared" si="920"/>
        <v>0.0309014931906261-0.0672103945663396i</v>
      </c>
      <c r="M1801" s="12" t="str">
        <f t="shared" si="921"/>
        <v>0.63148558184753-1.62163056574823i</v>
      </c>
      <c r="N1801" s="12" t="str">
        <f t="shared" si="922"/>
        <v>-2.09984052965942i</v>
      </c>
      <c r="O1801" s="12" t="str">
        <f t="shared" si="923"/>
        <v>-0.504708441889432-0.863289863652726i</v>
      </c>
      <c r="P1801" s="12" t="str">
        <f t="shared" si="924"/>
        <v>1.50470844188943+0.863289863652726i</v>
      </c>
      <c r="Q1801" s="12" t="str">
        <f t="shared" si="925"/>
        <v>-1.50470844188943+1.23655066600669i</v>
      </c>
      <c r="R1801" s="12" t="str">
        <f t="shared" si="926"/>
        <v>-0.315470907883115-0.832975738029008i</v>
      </c>
      <c r="S1801" s="12" t="str">
        <f t="shared" si="927"/>
        <v>0.215033576842376i</v>
      </c>
      <c r="T1801" s="12" t="str">
        <f t="shared" si="928"/>
        <v>0.179117752371296-0.0678368377118179i</v>
      </c>
      <c r="U1801" s="12" t="str">
        <f t="shared" si="929"/>
        <v>0.001-0.0095245328002331i</v>
      </c>
      <c r="V1801" s="12" t="str">
        <f t="shared" si="930"/>
        <v>0.0015-0.00289499477210733i</v>
      </c>
      <c r="W1801" s="12" t="str">
        <f t="shared" si="931"/>
        <v>0.000923433076194008-0.00228527656858176i</v>
      </c>
      <c r="X1801" s="12" t="str">
        <f t="shared" si="932"/>
        <v>0.00106864386451751-0.0021196483272992i</v>
      </c>
      <c r="Y1801" s="12" t="str">
        <f t="shared" si="933"/>
        <v>0.00029+0.157488039724456i</v>
      </c>
      <c r="Z1801" s="12" t="str">
        <f t="shared" si="934"/>
        <v>-0.162978481248758-0.0839627415235364i</v>
      </c>
      <c r="AA1801" s="12" t="str">
        <f t="shared" si="935"/>
        <v>0.675349107881057-77.2298814010746i</v>
      </c>
      <c r="AB1801" s="12" t="str">
        <f t="shared" si="936"/>
        <v>0.447111363818031-0.169333416843912i</v>
      </c>
      <c r="AC1801" s="12" t="str">
        <f t="shared" si="937"/>
        <v>1.0077481351746-0.831981065122604i</v>
      </c>
      <c r="AD1801" s="12" t="str">
        <f t="shared" si="938"/>
        <v>0.346337728805781+0.117899514286355i</v>
      </c>
      <c r="AE1801" s="12" t="str">
        <f t="shared" si="939"/>
        <v>-0.046546430596135-0.0482945489819249i</v>
      </c>
      <c r="AF1801" s="12" t="str">
        <f t="shared" si="940"/>
        <v>-13.1747085134788-1.79920926235367i</v>
      </c>
      <c r="AG1801" s="12" t="str">
        <f t="shared" si="941"/>
        <v>1.03380813706195-0.0965381541667143i</v>
      </c>
      <c r="AH1801" s="12" t="str">
        <f t="shared" si="942"/>
        <v>0.440254976626141+0.737578618464054i</v>
      </c>
      <c r="AI1801" s="12">
        <f t="shared" si="943"/>
        <v>-1.3203388261215259</v>
      </c>
      <c r="AJ1801" s="12">
        <f t="shared" si="944"/>
        <v>59.167349283234678</v>
      </c>
      <c r="AK1801" s="12"/>
      <c r="AL1801" s="12"/>
      <c r="AM1801" s="12"/>
      <c r="AN1801" s="12"/>
    </row>
    <row r="1802" spans="1:40" x14ac:dyDescent="0.35">
      <c r="A1802" s="12"/>
      <c r="B1802" s="12">
        <f t="shared" si="910"/>
        <v>167200</v>
      </c>
      <c r="C1802" s="29" t="str">
        <f t="shared" si="912"/>
        <v>-2.47776651294878E-06+0.0132753719103889i</v>
      </c>
      <c r="D1802" s="28" t="str">
        <f t="shared" si="913"/>
        <v>-5.39908002907378+0.101777851312982i</v>
      </c>
      <c r="E1802" s="12" t="str">
        <f t="shared" si="914"/>
        <v>4200</v>
      </c>
      <c r="F1802" s="12" t="str">
        <f t="shared" si="915"/>
        <v>0.704225352112676</v>
      </c>
      <c r="G1802" s="12" t="str">
        <f t="shared" si="911"/>
        <v>0.704225352112676</v>
      </c>
      <c r="H1802" s="12" t="str">
        <f t="shared" si="916"/>
        <v>7.77619057532523+1.90005966122643i</v>
      </c>
      <c r="I1802" s="12" t="str">
        <f t="shared" si="917"/>
        <v>656.592864600267i</v>
      </c>
      <c r="J1802" s="12" t="str">
        <f t="shared" si="918"/>
        <v>-367.75783342495+142.005803658579i</v>
      </c>
      <c r="K1802" s="12" t="str">
        <f t="shared" si="919"/>
        <v>0.599955691965805-1.55372808535901i</v>
      </c>
      <c r="L1802" s="12" t="str">
        <f t="shared" si="920"/>
        <v>0.0308709826665968-0.0671842164728828i</v>
      </c>
      <c r="M1802" s="12" t="str">
        <f t="shared" si="921"/>
        <v>0.630826674632402-1.62091230183189i</v>
      </c>
      <c r="N1802" s="12" t="str">
        <f t="shared" si="922"/>
        <v>-2.10109716672085i</v>
      </c>
      <c r="O1802" s="12" t="str">
        <f t="shared" si="923"/>
        <v>-0.505792885139575-0.86265494686009i</v>
      </c>
      <c r="P1802" s="12" t="str">
        <f t="shared" si="924"/>
        <v>1.50579288513957+0.86265494686009i</v>
      </c>
      <c r="Q1802" s="12" t="str">
        <f t="shared" si="925"/>
        <v>-1.50579288513957+1.23844221986076i</v>
      </c>
      <c r="R1802" s="12" t="str">
        <f t="shared" si="926"/>
        <v>-0.315447557012359-0.832331280075056i</v>
      </c>
      <c r="S1802" s="12" t="str">
        <f t="shared" si="927"/>
        <v>0.215162262406017i</v>
      </c>
      <c r="T1802" s="12" t="str">
        <f t="shared" si="928"/>
        <v>0.179086281292245-0.0678724100372302i</v>
      </c>
      <c r="U1802" s="12" t="str">
        <f t="shared" si="929"/>
        <v>0.001-0.00951883630932386i</v>
      </c>
      <c r="V1802" s="12" t="str">
        <f t="shared" si="930"/>
        <v>0.0015-0.00289326331590392i</v>
      </c>
      <c r="W1802" s="12" t="str">
        <f t="shared" si="931"/>
        <v>0.000923417997383729-0.00228398464025381i</v>
      </c>
      <c r="X1802" s="12" t="str">
        <f t="shared" si="932"/>
        <v>0.00106843223193056-0.00211846878119199i</v>
      </c>
      <c r="Y1802" s="12" t="str">
        <f t="shared" si="933"/>
        <v>0.00029+0.157582287504064i</v>
      </c>
      <c r="Z1802" s="12" t="str">
        <f t="shared" si="934"/>
        <v>-0.162788117845472-0.0838929824094468i</v>
      </c>
      <c r="AA1802" s="12" t="str">
        <f t="shared" si="935"/>
        <v>0.674415283184011-77.1824849737613i</v>
      </c>
      <c r="AB1802" s="12" t="str">
        <f t="shared" si="936"/>
        <v>0.447032806126853-0.169422212012i</v>
      </c>
      <c r="AC1802" s="12" t="str">
        <f t="shared" si="937"/>
        <v>1.00738167088677-0.831477025385842i</v>
      </c>
      <c r="AD1802" s="12" t="str">
        <f t="shared" si="938"/>
        <v>0.346508661209618+0.117822055245975i</v>
      </c>
      <c r="AE1802" s="12" t="str">
        <f t="shared" si="939"/>
        <v>-0.0465230491672729-0.048249675633757i</v>
      </c>
      <c r="AF1802" s="12" t="str">
        <f t="shared" si="940"/>
        <v>-13.175270604399-1.79828180991345i</v>
      </c>
      <c r="AG1802" s="12" t="str">
        <f t="shared" si="941"/>
        <v>1.03376551287862-0.0965270775232543i</v>
      </c>
      <c r="AH1802" s="12" t="str">
        <f t="shared" si="942"/>
        <v>0.440186577176496+0.73696984517001i</v>
      </c>
      <c r="AI1802" s="12">
        <f t="shared" si="943"/>
        <v>-1.3259805877359048</v>
      </c>
      <c r="AJ1802" s="12">
        <f t="shared" si="944"/>
        <v>59.150443759099957</v>
      </c>
      <c r="AK1802" s="12"/>
      <c r="AL1802" s="12"/>
      <c r="AM1802" s="12"/>
      <c r="AN1802" s="12"/>
    </row>
    <row r="1803" spans="1:40" x14ac:dyDescent="0.35">
      <c r="A1803" s="12"/>
      <c r="B1803" s="12">
        <f t="shared" si="910"/>
        <v>167300</v>
      </c>
      <c r="C1803" s="29" t="str">
        <f t="shared" si="912"/>
        <v>-2.47480533433461E-06+0.0132674368410606i</v>
      </c>
      <c r="D1803" s="28" t="str">
        <f t="shared" si="913"/>
        <v>-5.39908000637141+0.101717015781465i</v>
      </c>
      <c r="E1803" s="12" t="str">
        <f t="shared" si="914"/>
        <v>4200</v>
      </c>
      <c r="F1803" s="12" t="str">
        <f t="shared" si="915"/>
        <v>0.704225352112676</v>
      </c>
      <c r="G1803" s="12" t="str">
        <f t="shared" si="911"/>
        <v>0.704225352112676</v>
      </c>
      <c r="H1803" s="12" t="str">
        <f t="shared" si="916"/>
        <v>7.77675176903926+1.89907223888411i</v>
      </c>
      <c r="I1803" s="12" t="str">
        <f t="shared" si="917"/>
        <v>656.985563681965i</v>
      </c>
      <c r="J1803" s="12" t="str">
        <f t="shared" si="918"/>
        <v>-368.199063219085+142.090735359332i</v>
      </c>
      <c r="K1803" s="12" t="str">
        <f t="shared" si="919"/>
        <v>0.599328234114261-1.55303647210751i</v>
      </c>
      <c r="L1803" s="12" t="str">
        <f t="shared" si="920"/>
        <v>0.0308405141327521-0.0671580503913643i</v>
      </c>
      <c r="M1803" s="12" t="str">
        <f t="shared" si="921"/>
        <v>0.630168748247013-1.62019452249887i</v>
      </c>
      <c r="N1803" s="12" t="str">
        <f t="shared" si="922"/>
        <v>-2.10235380378229i</v>
      </c>
      <c r="O1803" s="12" t="str">
        <f t="shared" si="923"/>
        <v>-0.506876529673723-0.862018667817538i</v>
      </c>
      <c r="P1803" s="12" t="str">
        <f t="shared" si="924"/>
        <v>1.50687652967372+0.862018667817538i</v>
      </c>
      <c r="Q1803" s="12" t="str">
        <f t="shared" si="925"/>
        <v>-1.50687652967372+1.24033513596475i</v>
      </c>
      <c r="R1803" s="12" t="str">
        <f t="shared" si="926"/>
        <v>-0.315424187143519-0.831687497406392i</v>
      </c>
      <c r="S1803" s="12" t="str">
        <f t="shared" si="927"/>
        <v>0.215290947969656i</v>
      </c>
      <c r="T1803" s="12" t="str">
        <f t="shared" si="928"/>
        <v>0.179054789731133-0.0679079722626864i</v>
      </c>
      <c r="U1803" s="12" t="str">
        <f t="shared" si="929"/>
        <v>0.001-0.00951314662832612i</v>
      </c>
      <c r="V1803" s="12" t="str">
        <f t="shared" si="930"/>
        <v>0.0015-0.00289153392958239i</v>
      </c>
      <c r="W1803" s="12" t="str">
        <f t="shared" si="931"/>
        <v>0.000923402910959515-0.0022826942941504i</v>
      </c>
      <c r="X1803" s="12" t="str">
        <f t="shared" si="932"/>
        <v>0.00106822094261898-0.00211729065355016i</v>
      </c>
      <c r="Y1803" s="12" t="str">
        <f t="shared" si="933"/>
        <v>0.00029+0.157676535283672i</v>
      </c>
      <c r="Z1803" s="12" t="str">
        <f t="shared" si="934"/>
        <v>-0.162598097508611-0.0838233399994861i</v>
      </c>
      <c r="AA1803" s="12" t="str">
        <f t="shared" si="935"/>
        <v>0.673483423188791-77.1351473789984i</v>
      </c>
      <c r="AB1803" s="12" t="str">
        <f t="shared" si="936"/>
        <v>0.446954197308625-0.169510981968711i</v>
      </c>
      <c r="AC1803" s="12" t="str">
        <f t="shared" si="937"/>
        <v>1.00701580255261-0.830973265608658i</v>
      </c>
      <c r="AD1803" s="12" t="str">
        <f t="shared" si="938"/>
        <v>0.346679536042459+0.11774437294393i</v>
      </c>
      <c r="AE1803" s="12" t="str">
        <f t="shared" si="939"/>
        <v>-0.0464997063993662-0.0482048476535785i</v>
      </c>
      <c r="AF1803" s="12" t="str">
        <f t="shared" si="940"/>
        <v>-13.1758317754107-1.79735522310264i</v>
      </c>
      <c r="AG1803" s="12" t="str">
        <f t="shared" si="941"/>
        <v>1.03372287918036-0.0965159991656902i</v>
      </c>
      <c r="AH1803" s="12" t="str">
        <f t="shared" si="942"/>
        <v>0.440118333874509+0.73636167844237i</v>
      </c>
      <c r="AI1803" s="12">
        <f t="shared" si="943"/>
        <v>-1.3316191758236229</v>
      </c>
      <c r="AJ1803" s="12">
        <f t="shared" si="944"/>
        <v>59.133528086018458</v>
      </c>
      <c r="AK1803" s="12"/>
      <c r="AL1803" s="12"/>
      <c r="AM1803" s="12"/>
      <c r="AN1803" s="12"/>
    </row>
    <row r="1804" spans="1:40" x14ac:dyDescent="0.35">
      <c r="A1804" s="12"/>
      <c r="B1804" s="12">
        <f t="shared" si="910"/>
        <v>167400</v>
      </c>
      <c r="C1804" s="29" t="str">
        <f t="shared" si="912"/>
        <v>-2.47184946090668E-06+0.0132595112521009i</v>
      </c>
      <c r="D1804" s="28" t="str">
        <f t="shared" si="913"/>
        <v>-5.39907998370972+0.101656252932774i</v>
      </c>
      <c r="E1804" s="12" t="str">
        <f t="shared" si="914"/>
        <v>4200</v>
      </c>
      <c r="F1804" s="12" t="str">
        <f t="shared" si="915"/>
        <v>0.704225352112676</v>
      </c>
      <c r="G1804" s="12" t="str">
        <f t="shared" si="911"/>
        <v>0.704225352112676</v>
      </c>
      <c r="H1804" s="12" t="str">
        <f t="shared" si="916"/>
        <v>7.77731204476027+1.89808575381937i</v>
      </c>
      <c r="I1804" s="12" t="str">
        <f t="shared" si="917"/>
        <v>657.378262763664i</v>
      </c>
      <c r="J1804" s="12" t="str">
        <f t="shared" si="918"/>
        <v>-368.640556827746+142.175667060085i</v>
      </c>
      <c r="K1804" s="12" t="str">
        <f t="shared" si="919"/>
        <v>0.598701713335625-1.55234533124784i</v>
      </c>
      <c r="L1804" s="12" t="str">
        <f t="shared" si="920"/>
        <v>0.0308100875187727-0.06713189633253i</v>
      </c>
      <c r="M1804" s="12" t="str">
        <f t="shared" si="921"/>
        <v>0.629511800854398-1.61947722758037i</v>
      </c>
      <c r="N1804" s="12" t="str">
        <f t="shared" si="922"/>
        <v>-2.10361044084373i</v>
      </c>
      <c r="O1804" s="12" t="str">
        <f t="shared" si="923"/>
        <v>-0.507959373780644-0.861381027529848i</v>
      </c>
      <c r="P1804" s="12" t="str">
        <f t="shared" si="924"/>
        <v>1.50795937378064+0.861381027529848i</v>
      </c>
      <c r="Q1804" s="12" t="str">
        <f t="shared" si="925"/>
        <v>-1.50795937378064+1.24222941331388i</v>
      </c>
      <c r="R1804" s="12" t="str">
        <f t="shared" si="926"/>
        <v>-0.315400798266351-0.831044388800148i</v>
      </c>
      <c r="S1804" s="12" t="str">
        <f t="shared" si="927"/>
        <v>0.215419633533296i</v>
      </c>
      <c r="T1804" s="12" t="str">
        <f t="shared" si="928"/>
        <v>0.17902327768523-0.0679435243786463i</v>
      </c>
      <c r="U1804" s="12" t="str">
        <f t="shared" si="929"/>
        <v>0.001-0.00950746374503559i</v>
      </c>
      <c r="V1804" s="12" t="str">
        <f t="shared" si="930"/>
        <v>0.0015-0.0028898066094333i</v>
      </c>
      <c r="W1804" s="12" t="str">
        <f t="shared" si="931"/>
        <v>0.000923387816923673-0.00228140552742444i</v>
      </c>
      <c r="X1804" s="12" t="str">
        <f t="shared" si="932"/>
        <v>0.00106800999575653-0.00211611394188751i</v>
      </c>
      <c r="Y1804" s="12" t="str">
        <f t="shared" si="933"/>
        <v>0.00029+0.157770783063279i</v>
      </c>
      <c r="Z1804" s="12" t="str">
        <f t="shared" si="934"/>
        <v>-0.162408419411683-0.0837538140013486i</v>
      </c>
      <c r="AA1804" s="12" t="str">
        <f t="shared" si="935"/>
        <v>0.672553522318301-77.0878685061239i</v>
      </c>
      <c r="AB1804" s="12" t="str">
        <f t="shared" si="936"/>
        <v>0.446875537356533-0.169599726690231i</v>
      </c>
      <c r="AC1804" s="12" t="str">
        <f t="shared" si="937"/>
        <v>1.0066505291004-0.830469785684827i</v>
      </c>
      <c r="AD1804" s="12" t="str">
        <f t="shared" si="938"/>
        <v>0.346850353032802+0.117666467392094i</v>
      </c>
      <c r="AE1804" s="12" t="str">
        <f t="shared" si="939"/>
        <v>-0.0464764021842883-0.0481600649411177i</v>
      </c>
      <c r="AF1804" s="12" t="str">
        <f t="shared" si="940"/>
        <v>-13.17639202847-1.7964295008866i</v>
      </c>
      <c r="AG1804" s="12" t="str">
        <f t="shared" si="941"/>
        <v>1.03368023598504-0.096504919019827i</v>
      </c>
      <c r="AH1804" s="12" t="str">
        <f t="shared" si="942"/>
        <v>0.4400502462246+0.735754116853632i</v>
      </c>
      <c r="AI1804" s="12">
        <f t="shared" si="943"/>
        <v>-1.3372545969222656</v>
      </c>
      <c r="AJ1804" s="12">
        <f t="shared" si="944"/>
        <v>59.116602262175412</v>
      </c>
      <c r="AK1804" s="12"/>
      <c r="AL1804" s="12"/>
      <c r="AM1804" s="12"/>
      <c r="AN1804" s="12"/>
    </row>
    <row r="1805" spans="1:40" x14ac:dyDescent="0.35">
      <c r="A1805" s="12"/>
      <c r="B1805" s="12">
        <f t="shared" si="910"/>
        <v>167500</v>
      </c>
      <c r="C1805" s="29" t="str">
        <f t="shared" si="912"/>
        <v>-2.46889887999968E-06+0.01325159512653i</v>
      </c>
      <c r="D1805" s="28" t="str">
        <f t="shared" si="913"/>
        <v>-5.3990799610886+0.10159556263673i</v>
      </c>
      <c r="E1805" s="12" t="str">
        <f t="shared" si="914"/>
        <v>4200</v>
      </c>
      <c r="F1805" s="12" t="str">
        <f t="shared" si="915"/>
        <v>0.704225352112676</v>
      </c>
      <c r="G1805" s="12" t="str">
        <f t="shared" si="911"/>
        <v>0.704225352112676</v>
      </c>
      <c r="H1805" s="12" t="str">
        <f t="shared" si="916"/>
        <v>7.77787140443953+1.89710020486854i</v>
      </c>
      <c r="I1805" s="12" t="str">
        <f t="shared" si="917"/>
        <v>657.770961845363i</v>
      </c>
      <c r="J1805" s="12" t="str">
        <f t="shared" si="918"/>
        <v>-369.082314250932+142.260598760838i</v>
      </c>
      <c r="K1805" s="12" t="str">
        <f t="shared" si="919"/>
        <v>0.598076127867117-1.55165466259937i</v>
      </c>
      <c r="L1805" s="12" t="str">
        <f t="shared" si="920"/>
        <v>0.0307797027544681-0.0671057543070411i</v>
      </c>
      <c r="M1805" s="12" t="str">
        <f t="shared" si="921"/>
        <v>0.628855830621585-1.61876041690641i</v>
      </c>
      <c r="N1805" s="12" t="str">
        <f t="shared" si="922"/>
        <v>-2.10486707790516i</v>
      </c>
      <c r="O1805" s="12" t="str">
        <f t="shared" si="923"/>
        <v>-0.50904141575037-0.860742027003944i</v>
      </c>
      <c r="P1805" s="12" t="str">
        <f t="shared" si="924"/>
        <v>1.50904141575037+0.860742027003944i</v>
      </c>
      <c r="Q1805" s="12" t="str">
        <f t="shared" si="925"/>
        <v>-1.50904141575037+1.24412505090122i</v>
      </c>
      <c r="R1805" s="12" t="str">
        <f t="shared" si="926"/>
        <v>-0.315377390370611-0.830401953036369i</v>
      </c>
      <c r="S1805" s="12" t="str">
        <f t="shared" si="927"/>
        <v>0.215548319096937i</v>
      </c>
      <c r="T1805" s="12" t="str">
        <f t="shared" si="928"/>
        <v>0.178991745151803-0.0679790663755637i</v>
      </c>
      <c r="U1805" s="12" t="str">
        <f t="shared" si="929"/>
        <v>0.001-0.00950178764727734i</v>
      </c>
      <c r="V1805" s="12" t="str">
        <f t="shared" si="930"/>
        <v>0.0015-0.00288808135175603i</v>
      </c>
      <c r="W1805" s="12" t="str">
        <f t="shared" si="931"/>
        <v>0.000923372715278536-0.00228011833723567i</v>
      </c>
      <c r="X1805" s="12" t="str">
        <f t="shared" si="932"/>
        <v>0.00106779939051941-0.00211493864372358i</v>
      </c>
      <c r="Y1805" s="12" t="str">
        <f t="shared" si="933"/>
        <v>0.00029+0.157865030842887i</v>
      </c>
      <c r="Z1805" s="12" t="str">
        <f t="shared" si="934"/>
        <v>-0.162219082730686-0.0836844041236806i</v>
      </c>
      <c r="AA1805" s="12" t="str">
        <f t="shared" si="935"/>
        <v>0.671625575015282-77.0406482447531i</v>
      </c>
      <c r="AB1805" s="12" t="str">
        <f t="shared" si="936"/>
        <v>0.446796826263754-0.16968844615273i</v>
      </c>
      <c r="AC1805" s="12" t="str">
        <f t="shared" si="937"/>
        <v>1.00628584946079-0.829966585507436i</v>
      </c>
      <c r="AD1805" s="12" t="str">
        <f t="shared" si="938"/>
        <v>0.347021111909062+0.117588338602628i</v>
      </c>
      <c r="AE1805" s="12" t="str">
        <f t="shared" si="939"/>
        <v>-0.0464531364142159-0.0481153273963904i</v>
      </c>
      <c r="AF1805" s="12" t="str">
        <f t="shared" si="940"/>
        <v>-13.1769513655281-1.79550464223181i</v>
      </c>
      <c r="AG1805" s="12" t="str">
        <f t="shared" si="941"/>
        <v>1.03363758331059-0.0964938370116274i</v>
      </c>
      <c r="AH1805" s="12" t="str">
        <f t="shared" si="942"/>
        <v>0.4399823137321+0.735147158980175i</v>
      </c>
      <c r="AI1805" s="12">
        <f t="shared" si="943"/>
        <v>-1.3428868575598085</v>
      </c>
      <c r="AJ1805" s="12">
        <f t="shared" si="944"/>
        <v>59.099666285761032</v>
      </c>
      <c r="AK1805" s="12"/>
      <c r="AL1805" s="12"/>
      <c r="AM1805" s="12"/>
      <c r="AN1805" s="12"/>
    </row>
    <row r="1806" spans="1:40" x14ac:dyDescent="0.35">
      <c r="A1806" s="12"/>
      <c r="B1806" s="12">
        <f t="shared" si="910"/>
        <v>167600</v>
      </c>
      <c r="C1806" s="29" t="str">
        <f t="shared" si="912"/>
        <v>-2.46595357898606E-06+0.0132436884474087i</v>
      </c>
      <c r="D1806" s="28" t="str">
        <f t="shared" si="913"/>
        <v>-5.39907993850796+0.101534944763467i</v>
      </c>
      <c r="E1806" s="12" t="str">
        <f t="shared" si="914"/>
        <v>4200</v>
      </c>
      <c r="F1806" s="12" t="str">
        <f t="shared" si="915"/>
        <v>0.704225352112676</v>
      </c>
      <c r="G1806" s="12" t="str">
        <f t="shared" si="911"/>
        <v>0.704225352112676</v>
      </c>
      <c r="H1806" s="12" t="str">
        <f t="shared" si="916"/>
        <v>7.77842985002326+1.89611559086937i</v>
      </c>
      <c r="I1806" s="12" t="str">
        <f t="shared" si="917"/>
        <v>658.163660927062i</v>
      </c>
      <c r="J1806" s="12" t="str">
        <f t="shared" si="918"/>
        <v>-369.524335488643+142.34553046159i</v>
      </c>
      <c r="K1806" s="12" t="str">
        <f t="shared" si="919"/>
        <v>0.597451475949815-1.55096446598046i</v>
      </c>
      <c r="L1806" s="12" t="str">
        <f t="shared" si="920"/>
        <v>0.0307493597697768-0.0670796243254746i</v>
      </c>
      <c r="M1806" s="12" t="str">
        <f t="shared" si="921"/>
        <v>0.628200835719592-1.61804409030593i</v>
      </c>
      <c r="N1806" s="12" t="str">
        <f t="shared" si="922"/>
        <v>-2.1061237149666i</v>
      </c>
      <c r="O1806" s="12" t="str">
        <f t="shared" si="923"/>
        <v>-0.510122653874227-0.860101667248887i</v>
      </c>
      <c r="P1806" s="12" t="str">
        <f t="shared" si="924"/>
        <v>1.51012265387423+0.860101667248887i</v>
      </c>
      <c r="Q1806" s="12" t="str">
        <f t="shared" si="925"/>
        <v>-1.51012265387423+1.24602204771771i</v>
      </c>
      <c r="R1806" s="12" t="str">
        <f t="shared" si="926"/>
        <v>-0.315353963446052-0.829760188898001i</v>
      </c>
      <c r="S1806" s="12" t="str">
        <f t="shared" si="927"/>
        <v>0.215677004660576i</v>
      </c>
      <c r="T1806" s="12" t="str">
        <f t="shared" si="928"/>
        <v>0.178960192128115-0.0680145982438853i</v>
      </c>
      <c r="U1806" s="12" t="str">
        <f t="shared" si="929"/>
        <v>0.001-0.00949611832290544i</v>
      </c>
      <c r="V1806" s="12" t="str">
        <f t="shared" si="930"/>
        <v>0.0015-0.0028863581528588i</v>
      </c>
      <c r="W1806" s="12" t="str">
        <f t="shared" si="931"/>
        <v>0.000923357606026451-0.00227883272075061i</v>
      </c>
      <c r="X1806" s="12" t="str">
        <f t="shared" si="932"/>
        <v>0.00106758912608628-0.00211376475658364i</v>
      </c>
      <c r="Y1806" s="12" t="str">
        <f t="shared" si="933"/>
        <v>0.00029+0.157959278622495i</v>
      </c>
      <c r="Z1806" s="12" t="str">
        <f t="shared" si="934"/>
        <v>-0.1620300866441-0.0836151100760851i</v>
      </c>
      <c r="AA1806" s="12" t="str">
        <f t="shared" si="935"/>
        <v>0.670699575742334-76.9934864847831i</v>
      </c>
      <c r="AB1806" s="12" t="str">
        <f t="shared" si="936"/>
        <v>0.446718064023457-0.169777140332363i</v>
      </c>
      <c r="AC1806" s="12" t="str">
        <f t="shared" si="937"/>
        <v>1.00592176256675-0.829463664968934i</v>
      </c>
      <c r="AD1806" s="12" t="str">
        <f t="shared" si="938"/>
        <v>0.347191812399575+0.117509986587999i</v>
      </c>
      <c r="AE1806" s="12" t="str">
        <f t="shared" si="939"/>
        <v>-0.0464299089816305-0.0480706349197065i</v>
      </c>
      <c r="AF1806" s="12" t="str">
        <f t="shared" si="940"/>
        <v>-13.1775097885312-1.7945806461059i</v>
      </c>
      <c r="AG1806" s="12" t="str">
        <f t="shared" si="941"/>
        <v>1.03359492117499-0.0964827530672196i</v>
      </c>
      <c r="AH1806" s="12" t="str">
        <f t="shared" si="942"/>
        <v>0.439914535903253+0.734540803402353i</v>
      </c>
      <c r="AI1806" s="12">
        <f t="shared" si="943"/>
        <v>-1.3485159642537057</v>
      </c>
      <c r="AJ1806" s="12">
        <f t="shared" si="944"/>
        <v>59.082720154973885</v>
      </c>
      <c r="AK1806" s="12"/>
      <c r="AL1806" s="12"/>
      <c r="AM1806" s="12"/>
      <c r="AN1806" s="12"/>
    </row>
    <row r="1807" spans="1:40" x14ac:dyDescent="0.35">
      <c r="A1807" s="12"/>
      <c r="B1807" s="12">
        <f t="shared" si="910"/>
        <v>167700</v>
      </c>
      <c r="C1807" s="29" t="str">
        <f t="shared" si="912"/>
        <v>-2.46301354527588E-06+0.013235791197838i</v>
      </c>
      <c r="D1807" s="28" t="str">
        <f t="shared" si="913"/>
        <v>-5.3990799159677+0.101474399183425i</v>
      </c>
      <c r="E1807" s="12" t="str">
        <f t="shared" si="914"/>
        <v>4200</v>
      </c>
      <c r="F1807" s="12" t="str">
        <f t="shared" si="915"/>
        <v>0.704225352112676</v>
      </c>
      <c r="G1807" s="12" t="str">
        <f t="shared" si="911"/>
        <v>0.704225352112676</v>
      </c>
      <c r="H1807" s="12" t="str">
        <f t="shared" si="916"/>
        <v>7.7789873834527+1.89513191066105i</v>
      </c>
      <c r="I1807" s="12" t="str">
        <f t="shared" si="917"/>
        <v>658.55636000876i</v>
      </c>
      <c r="J1807" s="12" t="str">
        <f t="shared" si="918"/>
        <v>-369.966620540881+142.430462162343i</v>
      </c>
      <c r="K1807" s="12" t="str">
        <f t="shared" si="919"/>
        <v>0.596827755828649-1.55027474120843i</v>
      </c>
      <c r="L1807" s="12" t="str">
        <f t="shared" si="920"/>
        <v>0.0307190584947659-0.0670535063983229i</v>
      </c>
      <c r="M1807" s="12" t="str">
        <f t="shared" si="921"/>
        <v>0.627546814323415-1.61732824760675i</v>
      </c>
      <c r="N1807" s="12" t="str">
        <f t="shared" si="922"/>
        <v>-2.10738035202803i</v>
      </c>
      <c r="O1807" s="12" t="str">
        <f t="shared" si="923"/>
        <v>-0.511203086444775-0.859459949275902i</v>
      </c>
      <c r="P1807" s="12" t="str">
        <f t="shared" si="924"/>
        <v>1.51120308644477+0.859459949275902i</v>
      </c>
      <c r="Q1807" s="12" t="str">
        <f t="shared" si="925"/>
        <v>-1.51120308644477+1.24792040275213i</v>
      </c>
      <c r="R1807" s="12" t="str">
        <f t="shared" si="926"/>
        <v>-0.31533051748239-0.829119095170903i</v>
      </c>
      <c r="S1807" s="12" t="str">
        <f t="shared" si="927"/>
        <v>0.215805690224217i</v>
      </c>
      <c r="T1807" s="12" t="str">
        <f t="shared" si="928"/>
        <v>0.178928618611435-0.0680501199740467i</v>
      </c>
      <c r="U1807" s="12" t="str">
        <f t="shared" si="929"/>
        <v>0.001-0.00949045575980291i</v>
      </c>
      <c r="V1807" s="12" t="str">
        <f t="shared" si="930"/>
        <v>0.0015-0.00288463700905865i</v>
      </c>
      <c r="W1807" s="12" t="str">
        <f t="shared" si="931"/>
        <v>0.000923342489169721-0.00227754867514245i</v>
      </c>
      <c r="X1807" s="12" t="str">
        <f t="shared" si="932"/>
        <v>0.00106737920163817-0.0021125922779986i</v>
      </c>
      <c r="Y1807" s="12" t="str">
        <f t="shared" si="933"/>
        <v>0.00029+0.158053526402102i</v>
      </c>
      <c r="Z1807" s="12" t="str">
        <f t="shared" si="934"/>
        <v>-0.161841430332877-0.083545931569109i</v>
      </c>
      <c r="AA1807" s="12" t="str">
        <f t="shared" si="935"/>
        <v>0.669775518981741-76.9463831163887i</v>
      </c>
      <c r="AB1807" s="12" t="str">
        <f t="shared" si="936"/>
        <v>0.446639250628825-0.169865809205255i</v>
      </c>
      <c r="AC1807" s="12" t="str">
        <f t="shared" si="937"/>
        <v>1.00555826735368-0.828961023961136i</v>
      </c>
      <c r="AD1807" s="12" t="str">
        <f t="shared" si="938"/>
        <v>0.347362454232578+0.117431411360972i</v>
      </c>
      <c r="AE1807" s="12" t="str">
        <f t="shared" si="939"/>
        <v>-0.0464067197793113-0.0480259874116609i</v>
      </c>
      <c r="AF1807" s="12" t="str">
        <f t="shared" si="940"/>
        <v>-13.1780672994204-1.79365751147762i</v>
      </c>
      <c r="AG1807" s="12" t="str">
        <f t="shared" si="941"/>
        <v>1.03355224959627-0.0964716671128865i</v>
      </c>
      <c r="AH1807" s="12" t="str">
        <f t="shared" si="942"/>
        <v>0.439846912245168+0.733935048704351i</v>
      </c>
      <c r="AI1807" s="12">
        <f t="shared" si="943"/>
        <v>-1.3541419235122796</v>
      </c>
      <c r="AJ1807" s="12">
        <f t="shared" si="944"/>
        <v>59.065763868018919</v>
      </c>
      <c r="AK1807" s="12"/>
      <c r="AL1807" s="12"/>
      <c r="AM1807" s="12"/>
      <c r="AN1807" s="12"/>
    </row>
    <row r="1808" spans="1:40" x14ac:dyDescent="0.35">
      <c r="A1808" s="12"/>
      <c r="B1808" s="12">
        <f t="shared" si="910"/>
        <v>167800</v>
      </c>
      <c r="C1808" s="29" t="str">
        <f t="shared" si="912"/>
        <v>-2.46007876631682E-06+0.0132279033609596i</v>
      </c>
      <c r="D1808" s="28" t="str">
        <f t="shared" si="913"/>
        <v>-5.39907989346772+0.101413925767357i</v>
      </c>
      <c r="E1808" s="12" t="str">
        <f t="shared" si="914"/>
        <v>4200</v>
      </c>
      <c r="F1808" s="12" t="str">
        <f t="shared" si="915"/>
        <v>0.704225352112676</v>
      </c>
      <c r="G1808" s="12" t="str">
        <f t="shared" si="911"/>
        <v>0.704225352112676</v>
      </c>
      <c r="H1808" s="12" t="str">
        <f t="shared" si="916"/>
        <v>7.779544006664+1.89414916308426i</v>
      </c>
      <c r="I1808" s="12" t="str">
        <f t="shared" si="917"/>
        <v>658.949059090459i</v>
      </c>
      <c r="J1808" s="12" t="str">
        <f t="shared" si="918"/>
        <v>-370.409169407644+142.515393863096i</v>
      </c>
      <c r="K1808" s="12" t="str">
        <f t="shared" si="919"/>
        <v>0.596204965752393-1.54958548809963i</v>
      </c>
      <c r="L1808" s="12" t="str">
        <f t="shared" si="920"/>
        <v>0.030688798859631-0.0670274005359954i</v>
      </c>
      <c r="M1808" s="12" t="str">
        <f t="shared" si="921"/>
        <v>0.626893764612024-1.61661288863563i</v>
      </c>
      <c r="N1808" s="12" t="str">
        <f t="shared" si="922"/>
        <v>-2.10863698908947i</v>
      </c>
      <c r="O1808" s="12" t="str">
        <f t="shared" si="923"/>
        <v>-0.512282711755881-0.858816874098338i</v>
      </c>
      <c r="P1808" s="12" t="str">
        <f t="shared" si="924"/>
        <v>1.51228271175588+0.858816874098338i</v>
      </c>
      <c r="Q1808" s="12" t="str">
        <f t="shared" si="925"/>
        <v>-1.51228271175588+1.24982011499113i</v>
      </c>
      <c r="R1808" s="12" t="str">
        <f t="shared" si="926"/>
        <v>-0.315307052469373-0.828478670643808i</v>
      </c>
      <c r="S1808" s="12" t="str">
        <f t="shared" si="927"/>
        <v>0.215934375787856i</v>
      </c>
      <c r="T1808" s="12" t="str">
        <f t="shared" si="928"/>
        <v>0.178897024599023-0.0680856315564828i</v>
      </c>
      <c r="U1808" s="12" t="str">
        <f t="shared" si="929"/>
        <v>0.001-0.00948479994588177i</v>
      </c>
      <c r="V1808" s="12" t="str">
        <f t="shared" si="930"/>
        <v>0.0015-0.00288291791668137i</v>
      </c>
      <c r="W1808" s="12" t="str">
        <f t="shared" si="931"/>
        <v>0.000923327364710705-0.00227626619759124i</v>
      </c>
      <c r="X1808" s="12" t="str">
        <f t="shared" si="932"/>
        <v>0.00106716961635859-0.00211142120550515i</v>
      </c>
      <c r="Y1808" s="12" t="str">
        <f t="shared" si="933"/>
        <v>0.00029+0.15814777418171i</v>
      </c>
      <c r="Z1808" s="12" t="str">
        <f t="shared" si="934"/>
        <v>-0.161653112980432-0.0834768683142462i</v>
      </c>
      <c r="AA1808" s="12" t="str">
        <f t="shared" si="935"/>
        <v>0.668853399235418-76.8993380300203i</v>
      </c>
      <c r="AB1808" s="12" t="str">
        <f t="shared" si="936"/>
        <v>0.446560386073017-0.169954452747529i</v>
      </c>
      <c r="AC1808" s="12" t="str">
        <f t="shared" si="937"/>
        <v>1.00519536275924-0.828458662375217i</v>
      </c>
      <c r="AD1808" s="12" t="str">
        <f t="shared" si="938"/>
        <v>0.347533037136231+0.117352612934609i</v>
      </c>
      <c r="AE1808" s="12" t="str">
        <f t="shared" si="939"/>
        <v>-0.0463835687003405-0.0479813847731383i</v>
      </c>
      <c r="AF1808" s="12" t="str">
        <f t="shared" si="940"/>
        <v>-13.1786239001317-1.7927352373169i</v>
      </c>
      <c r="AG1808" s="12" t="str">
        <f t="shared" si="941"/>
        <v>1.03350956859248-0.0964605790750707i</v>
      </c>
      <c r="AH1808" s="12" t="str">
        <f t="shared" si="942"/>
        <v>0.439779442265881+0.733329893474291i</v>
      </c>
      <c r="AI1808" s="12">
        <f t="shared" si="943"/>
        <v>-1.3597647418333945</v>
      </c>
      <c r="AJ1808" s="12">
        <f t="shared" si="944"/>
        <v>59.048797423107779</v>
      </c>
      <c r="AK1808" s="12"/>
      <c r="AL1808" s="12"/>
      <c r="AM1808" s="12"/>
      <c r="AN1808" s="12"/>
    </row>
    <row r="1809" spans="1:40" x14ac:dyDescent="0.35">
      <c r="A1809" s="12"/>
      <c r="B1809" s="12">
        <f t="shared" si="910"/>
        <v>167900</v>
      </c>
      <c r="C1809" s="29" t="str">
        <f t="shared" si="912"/>
        <v>-0.0000024571492295938+0.013220024919955i</v>
      </c>
      <c r="D1809" s="28" t="str">
        <f t="shared" si="913"/>
        <v>-5.39907987100795+0.101353524386322i</v>
      </c>
      <c r="E1809" s="12" t="str">
        <f t="shared" si="914"/>
        <v>4200</v>
      </c>
      <c r="F1809" s="12" t="str">
        <f t="shared" si="915"/>
        <v>0.704225352112676</v>
      </c>
      <c r="G1809" s="12" t="str">
        <f t="shared" si="911"/>
        <v>0.704225352112676</v>
      </c>
      <c r="H1809" s="12" t="str">
        <f t="shared" si="916"/>
        <v>7.78009972158844+1.89316734698107i</v>
      </c>
      <c r="I1809" s="12" t="str">
        <f t="shared" si="917"/>
        <v>659.341758172158i</v>
      </c>
      <c r="J1809" s="12" t="str">
        <f t="shared" si="918"/>
        <v>-370.851982088932+142.600325563849i</v>
      </c>
      <c r="K1809" s="12" t="str">
        <f t="shared" si="919"/>
        <v>0.595583103973651-1.54889670646938i</v>
      </c>
      <c r="L1809" s="12" t="str">
        <f t="shared" si="920"/>
        <v>0.0306585807946957-0.0670013067488175i</v>
      </c>
      <c r="M1809" s="12" t="str">
        <f t="shared" si="921"/>
        <v>0.626241684768347-1.6158980132182i</v>
      </c>
      <c r="N1809" s="12" t="str">
        <f t="shared" si="922"/>
        <v>-2.1098936261509i</v>
      </c>
      <c r="O1809" s="12" t="str">
        <f t="shared" si="923"/>
        <v>-0.513361528102651-0.85817244273171i</v>
      </c>
      <c r="P1809" s="12" t="str">
        <f t="shared" si="924"/>
        <v>1.51336152810265+0.85817244273171i</v>
      </c>
      <c r="Q1809" s="12" t="str">
        <f t="shared" si="925"/>
        <v>-1.51336152810265+1.25172118341919i</v>
      </c>
      <c r="R1809" s="12" t="str">
        <f t="shared" si="926"/>
        <v>-0.315283568396701-0.827838914108352i</v>
      </c>
      <c r="S1809" s="12" t="str">
        <f t="shared" si="927"/>
        <v>0.216063061351496i</v>
      </c>
      <c r="T1809" s="12" t="str">
        <f t="shared" si="928"/>
        <v>0.178865410088149-0.068121132981615i</v>
      </c>
      <c r="U1809" s="12" t="str">
        <f t="shared" si="929"/>
        <v>0.001-0.00947915086908253i</v>
      </c>
      <c r="V1809" s="12" t="str">
        <f t="shared" si="930"/>
        <v>0.0015-0.00288120087206155i</v>
      </c>
      <c r="W1809" s="12" t="str">
        <f t="shared" si="931"/>
        <v>0.000923312232651709-0.00227498528528364i</v>
      </c>
      <c r="X1809" s="12" t="str">
        <f t="shared" si="932"/>
        <v>0.00106696036943339-0.00211025153664557i</v>
      </c>
      <c r="Y1809" s="12" t="str">
        <f t="shared" si="933"/>
        <v>0.00029+0.158242021961318i</v>
      </c>
      <c r="Z1809" s="12" t="str">
        <f t="shared" si="934"/>
        <v>-0.161465133772632-0.0834079200239285i</v>
      </c>
      <c r="AA1809" s="12" t="str">
        <f t="shared" si="935"/>
        <v>0.667933211024843-76.8523511164074i</v>
      </c>
      <c r="AB1809" s="12" t="str">
        <f t="shared" si="936"/>
        <v>0.44648147034922-0.170043070935275i</v>
      </c>
      <c r="AC1809" s="12" t="str">
        <f t="shared" si="937"/>
        <v>1.00483304772351-0.827956580101735i</v>
      </c>
      <c r="AD1809" s="12" t="str">
        <f t="shared" si="938"/>
        <v>0.347703560838606+0.117273591322284i</v>
      </c>
      <c r="AE1809" s="12" t="str">
        <f t="shared" si="939"/>
        <v>-0.046360455638098-0.0479368269053111i</v>
      </c>
      <c r="AF1809" s="12" t="str">
        <f t="shared" si="940"/>
        <v>-13.1791795925964-1.79181382259475i</v>
      </c>
      <c r="AG1809" s="12" t="str">
        <f t="shared" si="941"/>
        <v>1.03346687818175-0.0964494888803756i</v>
      </c>
      <c r="AH1809" s="12" t="str">
        <f t="shared" si="942"/>
        <v>0.439712125474299+0.732725336304164i</v>
      </c>
      <c r="AI1809" s="12">
        <f t="shared" si="943"/>
        <v>-1.3653844257052372</v>
      </c>
      <c r="AJ1809" s="12">
        <f t="shared" si="944"/>
        <v>59.03182081845997</v>
      </c>
      <c r="AK1809" s="12"/>
      <c r="AL1809" s="12"/>
      <c r="AM1809" s="12"/>
      <c r="AN1809" s="12"/>
    </row>
    <row r="1810" spans="1:40" x14ac:dyDescent="0.35">
      <c r="A1810" s="12"/>
      <c r="B1810" s="12">
        <f t="shared" si="910"/>
        <v>168000</v>
      </c>
      <c r="C1810" s="29" t="str">
        <f t="shared" si="912"/>
        <v>-2.45422492262903E-06+0.0132121558580459i</v>
      </c>
      <c r="D1810" s="28" t="str">
        <f t="shared" si="913"/>
        <v>-5.39907984858826+0.101293194911685i</v>
      </c>
      <c r="E1810" s="12" t="str">
        <f t="shared" si="914"/>
        <v>4200</v>
      </c>
      <c r="F1810" s="12" t="str">
        <f t="shared" si="915"/>
        <v>0.704225352112676</v>
      </c>
      <c r="G1810" s="12" t="str">
        <f t="shared" si="911"/>
        <v>0.704225352112676</v>
      </c>
      <c r="H1810" s="12" t="str">
        <f t="shared" si="916"/>
        <v>7.78065453015219+1.89218646119506i</v>
      </c>
      <c r="I1810" s="12" t="str">
        <f t="shared" si="917"/>
        <v>659.734457253857i</v>
      </c>
      <c r="J1810" s="12" t="str">
        <f t="shared" si="918"/>
        <v>-371.295058584746+142.685257264601i</v>
      </c>
      <c r="K1810" s="12" t="str">
        <f t="shared" si="919"/>
        <v>0.594962168748841-1.54820839613199i</v>
      </c>
      <c r="L1810" s="12" t="str">
        <f t="shared" si="920"/>
        <v>0.0306284042304113-0.0669752250470315i</v>
      </c>
      <c r="M1810" s="12" t="str">
        <f t="shared" si="921"/>
        <v>0.625590572979252-1.61518362117902i</v>
      </c>
      <c r="N1810" s="12" t="str">
        <f t="shared" si="922"/>
        <v>-2.11115026321234i</v>
      </c>
      <c r="O1810" s="12" t="str">
        <f t="shared" si="923"/>
        <v>-0.514439533781505-0.857526656193653i</v>
      </c>
      <c r="P1810" s="12" t="str">
        <f t="shared" si="924"/>
        <v>1.51443953378151+0.857526656193653i</v>
      </c>
      <c r="Q1810" s="12" t="str">
        <f t="shared" si="925"/>
        <v>-1.51443953378151+1.25362360701869i</v>
      </c>
      <c r="R1810" s="12" t="str">
        <f t="shared" si="926"/>
        <v>-0.315260065254085-0.827199824359023i</v>
      </c>
      <c r="S1810" s="12" t="str">
        <f t="shared" si="927"/>
        <v>0.216191746915137i</v>
      </c>
      <c r="T1810" s="12" t="str">
        <f t="shared" si="928"/>
        <v>0.178833775076072-0.0681566242398607i</v>
      </c>
      <c r="U1810" s="12" t="str">
        <f t="shared" si="929"/>
        <v>0.001-0.00947350851737473i</v>
      </c>
      <c r="V1810" s="12" t="str">
        <f t="shared" si="930"/>
        <v>0.0015-0.00287948587154247i</v>
      </c>
      <c r="W1810" s="12" t="str">
        <f t="shared" si="931"/>
        <v>0.000923297092995089-0.00227370593541308i</v>
      </c>
      <c r="X1810" s="12" t="str">
        <f t="shared" si="932"/>
        <v>0.00106675146005088-0.00210908326896787i</v>
      </c>
      <c r="Y1810" s="12" t="str">
        <f t="shared" si="933"/>
        <v>0.00029+0.158336269740926i</v>
      </c>
      <c r="Z1810" s="12" t="str">
        <f t="shared" si="934"/>
        <v>-0.161277491897794-0.0833390864115269i</v>
      </c>
      <c r="AA1810" s="12" t="str">
        <f t="shared" si="935"/>
        <v>0.667014948890949-76.8054222665528i</v>
      </c>
      <c r="AB1810" s="12" t="str">
        <f t="shared" si="936"/>
        <v>0.446402503450591-0.170131663744574i</v>
      </c>
      <c r="AC1810" s="12" t="str">
        <f t="shared" si="937"/>
        <v>1.00447132118886-0.827454777030587i</v>
      </c>
      <c r="AD1810" s="12" t="str">
        <f t="shared" si="938"/>
        <v>0.34787402506769+0.117194346537656i</v>
      </c>
      <c r="AE1810" s="12" t="str">
        <f t="shared" si="939"/>
        <v>-0.0463373804862631-0.0478923137096359i</v>
      </c>
      <c r="AF1810" s="12" t="str">
        <f t="shared" si="940"/>
        <v>-13.1797343787404-1.79089326628337i</v>
      </c>
      <c r="AG1810" s="12" t="str">
        <f t="shared" si="941"/>
        <v>1.03342417838222-0.0964383964555599i</v>
      </c>
      <c r="AH1810" s="12" t="str">
        <f t="shared" si="942"/>
        <v>0.439644961380234+0.732121375789808i</v>
      </c>
      <c r="AI1810" s="12">
        <f t="shared" si="943"/>
        <v>-1.3710009816062361</v>
      </c>
      <c r="AJ1810" s="12">
        <f t="shared" si="944"/>
        <v>59.014834052300351</v>
      </c>
      <c r="AK1810" s="12"/>
      <c r="AL1810" s="12"/>
      <c r="AM1810" s="12"/>
      <c r="AN1810" s="12"/>
    </row>
    <row r="1811" spans="1:40" x14ac:dyDescent="0.35">
      <c r="A1811" s="12"/>
      <c r="B1811" s="12">
        <f t="shared" si="910"/>
        <v>168100</v>
      </c>
      <c r="C1811" s="29" t="str">
        <f t="shared" si="912"/>
        <v>-2.45130583298175E-06+0.0132042961584937i</v>
      </c>
      <c r="D1811" s="28" t="str">
        <f t="shared" si="913"/>
        <v>-5.39907982620857+0.101232937215118i</v>
      </c>
      <c r="E1811" s="12" t="str">
        <f t="shared" si="914"/>
        <v>4200</v>
      </c>
      <c r="F1811" s="12" t="str">
        <f t="shared" si="915"/>
        <v>0.704225352112676</v>
      </c>
      <c r="G1811" s="12" t="str">
        <f t="shared" si="911"/>
        <v>0.704225352112676</v>
      </c>
      <c r="H1811" s="12" t="str">
        <f t="shared" si="916"/>
        <v>7.78120843427653+1.89120650457119i</v>
      </c>
      <c r="I1811" s="12" t="str">
        <f t="shared" si="917"/>
        <v>660.127156335555i</v>
      </c>
      <c r="J1811" s="12" t="str">
        <f t="shared" si="918"/>
        <v>-371.738398895086+142.770188965354i</v>
      </c>
      <c r="K1811" s="12" t="str">
        <f t="shared" si="919"/>
        <v>0.59434215833821-1.54752055690079i</v>
      </c>
      <c r="L1811" s="12" t="str">
        <f t="shared" si="920"/>
        <v>0.0305982690973569-0.0669491554407971i</v>
      </c>
      <c r="M1811" s="12" t="str">
        <f t="shared" si="921"/>
        <v>0.624940427435567-1.61446971234159i</v>
      </c>
      <c r="N1811" s="12" t="str">
        <f t="shared" si="922"/>
        <v>-2.11240690027378i</v>
      </c>
      <c r="O1811" s="12" t="str">
        <f t="shared" si="923"/>
        <v>-0.515516727090117-0.856879515503956i</v>
      </c>
      <c r="P1811" s="12" t="str">
        <f t="shared" si="924"/>
        <v>1.51551672709012+0.856879515503956i</v>
      </c>
      <c r="Q1811" s="12" t="str">
        <f t="shared" si="925"/>
        <v>-1.51551672709012+1.25552738476982i</v>
      </c>
      <c r="R1811" s="12" t="str">
        <f t="shared" si="926"/>
        <v>-0.315236543031218-0.826561400193196i</v>
      </c>
      <c r="S1811" s="12" t="str">
        <f t="shared" si="927"/>
        <v>0.216320432478776i</v>
      </c>
      <c r="T1811" s="12" t="str">
        <f t="shared" si="928"/>
        <v>0.178802119560055-0.0681921053216274i</v>
      </c>
      <c r="U1811" s="12" t="str">
        <f t="shared" si="929"/>
        <v>0.001-0.0094678728787564i</v>
      </c>
      <c r="V1811" s="12" t="str">
        <f t="shared" si="930"/>
        <v>0.0015-0.00287777291147612i</v>
      </c>
      <c r="W1811" s="12" t="str">
        <f t="shared" si="931"/>
        <v>0.000923281945743157-0.00227242814517961i</v>
      </c>
      <c r="X1811" s="12" t="str">
        <f t="shared" si="932"/>
        <v>0.0010665428874017-0.00210791640002564i</v>
      </c>
      <c r="Y1811" s="12" t="str">
        <f t="shared" si="933"/>
        <v>0.00029+0.158430517520533i</v>
      </c>
      <c r="Z1811" s="12" t="str">
        <f t="shared" si="934"/>
        <v>-0.161090186546669-0.0832703671913432i</v>
      </c>
      <c r="AA1811" s="12" t="str">
        <f t="shared" si="935"/>
        <v>0.666098607394058-76.758551371736i</v>
      </c>
      <c r="AB1811" s="12" t="str">
        <f t="shared" si="936"/>
        <v>0.446323485370298-0.17022023115148i</v>
      </c>
      <c r="AC1811" s="12" t="str">
        <f t="shared" si="937"/>
        <v>1.0041101821-0.826953253051068i</v>
      </c>
      <c r="AD1811" s="12" t="str">
        <f t="shared" si="938"/>
        <v>0.348044429551385+0.117114878594698i</v>
      </c>
      <c r="AE1811" s="12" t="str">
        <f t="shared" si="939"/>
        <v>-0.0463143431388114-0.0478478450878558i</v>
      </c>
      <c r="AF1811" s="12" t="str">
        <f t="shared" si="940"/>
        <v>-13.1802882604851-1.78997356735607i</v>
      </c>
      <c r="AG1811" s="12" t="str">
        <f t="shared" si="941"/>
        <v>1.03338146921213-0.0964273017275427i</v>
      </c>
      <c r="AH1811" s="12" t="str">
        <f t="shared" si="942"/>
        <v>0.439577949494371+0.731518010530919i</v>
      </c>
      <c r="AI1811" s="12">
        <f t="shared" si="943"/>
        <v>-1.3766144160050353</v>
      </c>
      <c r="AJ1811" s="12">
        <f t="shared" si="944"/>
        <v>58.997837122861597</v>
      </c>
      <c r="AK1811" s="12"/>
      <c r="AL1811" s="12"/>
      <c r="AM1811" s="12"/>
      <c r="AN1811" s="12"/>
    </row>
    <row r="1812" spans="1:40" x14ac:dyDescent="0.35">
      <c r="A1812" s="12"/>
      <c r="B1812" s="12">
        <f t="shared" si="910"/>
        <v>168200</v>
      </c>
      <c r="C1812" s="29" t="str">
        <f t="shared" si="912"/>
        <v>-2.44839194824835E-06+0.0131964458046i</v>
      </c>
      <c r="D1812" s="28" t="str">
        <f t="shared" si="913"/>
        <v>-5.39907980386879+0.1011727511686i</v>
      </c>
      <c r="E1812" s="12" t="str">
        <f t="shared" si="914"/>
        <v>4200</v>
      </c>
      <c r="F1812" s="12" t="str">
        <f t="shared" si="915"/>
        <v>0.704225352112676</v>
      </c>
      <c r="G1812" s="12" t="str">
        <f t="shared" si="911"/>
        <v>0.704225352112676</v>
      </c>
      <c r="H1812" s="12" t="str">
        <f t="shared" si="916"/>
        <v>7.78176143587779+1.89022747595592i</v>
      </c>
      <c r="I1812" s="12" t="str">
        <f t="shared" si="917"/>
        <v>660.519855417254i</v>
      </c>
      <c r="J1812" s="12" t="str">
        <f t="shared" si="918"/>
        <v>-372.182003019952+142.855120666107i</v>
      </c>
      <c r="K1812" s="12" t="str">
        <f t="shared" si="919"/>
        <v>0.593723071005801-1.54683318858813i</v>
      </c>
      <c r="L1812" s="12" t="str">
        <f t="shared" si="920"/>
        <v>0.030568175326239-0.0669230979401915i</v>
      </c>
      <c r="M1812" s="12" t="str">
        <f t="shared" si="921"/>
        <v>0.62429124633204-1.61375628652832i</v>
      </c>
      <c r="N1812" s="12" t="str">
        <f t="shared" si="922"/>
        <v>-2.11366353733521i</v>
      </c>
      <c r="O1812" s="12" t="str">
        <f t="shared" si="923"/>
        <v>-0.516593106327441-0.856231021684548i</v>
      </c>
      <c r="P1812" s="12" t="str">
        <f t="shared" si="924"/>
        <v>1.51659310632744+0.856231021684548i</v>
      </c>
      <c r="Q1812" s="12" t="str">
        <f t="shared" si="925"/>
        <v>-1.51659310632744+1.25743251565066i</v>
      </c>
      <c r="R1812" s="12" t="str">
        <f t="shared" si="926"/>
        <v>-0.31521300171778-0.825923640411096i</v>
      </c>
      <c r="S1812" s="12" t="str">
        <f t="shared" si="927"/>
        <v>0.216449118042415i</v>
      </c>
      <c r="T1812" s="12" t="str">
        <f t="shared" si="928"/>
        <v>0.178770443537362-0.0682275762173157i</v>
      </c>
      <c r="U1812" s="12" t="str">
        <f t="shared" si="929"/>
        <v>0.001-0.00946224394125415i</v>
      </c>
      <c r="V1812" s="12" t="str">
        <f t="shared" si="930"/>
        <v>0.0015-0.00287606198822316i</v>
      </c>
      <c r="W1812" s="12" t="str">
        <f t="shared" si="931"/>
        <v>0.000923266790898263-0.00227115191178995i</v>
      </c>
      <c r="X1812" s="12" t="str">
        <f t="shared" si="932"/>
        <v>0.00106633465067893-0.0021067509273781i</v>
      </c>
      <c r="Y1812" s="12" t="str">
        <f t="shared" si="933"/>
        <v>0.00029+0.158524765300141i</v>
      </c>
      <c r="Z1812" s="12" t="str">
        <f t="shared" si="934"/>
        <v>-0.160903216912432-0.0832017620786098i</v>
      </c>
      <c r="AA1812" s="12" t="str">
        <f t="shared" si="935"/>
        <v>0.665184181113771-76.7117383235078i</v>
      </c>
      <c r="AB1812" s="12" t="str">
        <f t="shared" si="936"/>
        <v>0.446244416101512-0.170308773132033i</v>
      </c>
      <c r="AC1812" s="12" t="str">
        <f t="shared" si="937"/>
        <v>1.00374962940398-0.826452008051852i</v>
      </c>
      <c r="AD1812" s="12" t="str">
        <f t="shared" si="938"/>
        <v>0.348214774017509+0.11703518750768i</v>
      </c>
      <c r="AE1812" s="12" t="str">
        <f t="shared" si="939"/>
        <v>-0.0462913434900129-0.047803420941997i</v>
      </c>
      <c r="AF1812" s="12" t="str">
        <f t="shared" si="940"/>
        <v>-13.1808412397466-1.78905472478732i</v>
      </c>
      <c r="AG1812" s="12" t="str">
        <f t="shared" si="941"/>
        <v>1.0333387506897-0.0964162046233973i</v>
      </c>
      <c r="AH1812" s="12" t="str">
        <f t="shared" si="942"/>
        <v>0.439511089328269+0.730915239131036i</v>
      </c>
      <c r="AI1812" s="12">
        <f t="shared" si="943"/>
        <v>-1.3822247353605364</v>
      </c>
      <c r="AJ1812" s="12">
        <f t="shared" si="944"/>
        <v>58.980830028383892</v>
      </c>
      <c r="AK1812" s="12"/>
      <c r="AL1812" s="12"/>
      <c r="AM1812" s="12"/>
      <c r="AN1812" s="12"/>
    </row>
    <row r="1813" spans="1:40" x14ac:dyDescent="0.35">
      <c r="A1813" s="12"/>
      <c r="B1813" s="12">
        <f t="shared" si="910"/>
        <v>168300</v>
      </c>
      <c r="C1813" s="29" t="str">
        <f t="shared" si="912"/>
        <v>-2.44548325606188E-06+0.0131886047797059i</v>
      </c>
      <c r="D1813" s="28" t="str">
        <f t="shared" si="913"/>
        <v>-5.39907978156881+0.101112636644412i</v>
      </c>
      <c r="E1813" s="12" t="str">
        <f t="shared" si="914"/>
        <v>4200</v>
      </c>
      <c r="F1813" s="12" t="str">
        <f t="shared" si="915"/>
        <v>0.704225352112676</v>
      </c>
      <c r="G1813" s="12" t="str">
        <f t="shared" si="911"/>
        <v>0.704225352112676</v>
      </c>
      <c r="H1813" s="12" t="str">
        <f t="shared" si="916"/>
        <v>7.78231353686733+1.88924937419714i</v>
      </c>
      <c r="I1813" s="12" t="str">
        <f t="shared" si="917"/>
        <v>660.912554498953i</v>
      </c>
      <c r="J1813" s="12" t="str">
        <f t="shared" si="918"/>
        <v>-372.625870959343+142.94005236686i</v>
      </c>
      <c r="K1813" s="12" t="str">
        <f t="shared" si="919"/>
        <v>0.593104905019455-1.54614629100536i</v>
      </c>
      <c r="L1813" s="12" t="str">
        <f t="shared" si="920"/>
        <v>0.0305381228478919-0.0668970525552104i</v>
      </c>
      <c r="M1813" s="12" t="str">
        <f t="shared" si="921"/>
        <v>0.623643027867347-1.61304334356057i</v>
      </c>
      <c r="N1813" s="12" t="str">
        <f t="shared" si="922"/>
        <v>-2.11492017439665i</v>
      </c>
      <c r="O1813" s="12" t="str">
        <f t="shared" si="923"/>
        <v>-0.517668669793747-0.855581175759479i</v>
      </c>
      <c r="P1813" s="12" t="str">
        <f t="shared" si="924"/>
        <v>1.51766866979375+0.855581175759479i</v>
      </c>
      <c r="Q1813" s="12" t="str">
        <f t="shared" si="925"/>
        <v>-1.51766866979375+1.25933899863717i</v>
      </c>
      <c r="R1813" s="12" t="str">
        <f t="shared" si="926"/>
        <v>-0.315189441303455-0.825286543815784i</v>
      </c>
      <c r="S1813" s="12" t="str">
        <f t="shared" si="927"/>
        <v>0.216577803606056i</v>
      </c>
      <c r="T1813" s="12" t="str">
        <f t="shared" si="928"/>
        <v>0.178738747005256-0.0682630369173222i</v>
      </c>
      <c r="U1813" s="12" t="str">
        <f t="shared" si="929"/>
        <v>0.001-0.00945662169292311i</v>
      </c>
      <c r="V1813" s="12" t="str">
        <f t="shared" si="930"/>
        <v>0.0015-0.00287435309815291i</v>
      </c>
      <c r="W1813" s="12" t="str">
        <f t="shared" si="931"/>
        <v>0.000923251628462741-0.00226987723245747i</v>
      </c>
      <c r="X1813" s="12" t="str">
        <f t="shared" si="932"/>
        <v>0.001066126749078-0.00210558684859012i</v>
      </c>
      <c r="Y1813" s="12" t="str">
        <f t="shared" si="933"/>
        <v>0.00029+0.158619013079749i</v>
      </c>
      <c r="Z1813" s="12" t="str">
        <f t="shared" si="934"/>
        <v>-0.160716582190684-0.083133270789486i</v>
      </c>
      <c r="AA1813" s="12" t="str">
        <f t="shared" si="935"/>
        <v>0.664271664648943-76.6649830136944i</v>
      </c>
      <c r="AB1813" s="12" t="str">
        <f t="shared" si="936"/>
        <v>0.446165295637401-0.170397289662259i</v>
      </c>
      <c r="AC1813" s="12" t="str">
        <f t="shared" si="937"/>
        <v>1.00338966205017-0.825951041921004i</v>
      </c>
      <c r="AD1813" s="12" t="str">
        <f t="shared" si="938"/>
        <v>0.348385058193795+0.116955273291173i</v>
      </c>
      <c r="AE1813" s="12" t="str">
        <f t="shared" si="939"/>
        <v>-0.0462683814344355-0.0477590411743702i</v>
      </c>
      <c r="AF1813" s="12" t="str">
        <f t="shared" si="940"/>
        <v>-13.1813933184361-1.78813673755273i</v>
      </c>
      <c r="AG1813" s="12" t="str">
        <f t="shared" si="941"/>
        <v>1.03329602283325-0.0964051050703565i</v>
      </c>
      <c r="AH1813" s="12" t="str">
        <f t="shared" si="942"/>
        <v>0.439444380394386+0.730313060197516i</v>
      </c>
      <c r="AI1813" s="12">
        <f t="shared" si="943"/>
        <v>-1.3878319461218735</v>
      </c>
      <c r="AJ1813" s="12">
        <f t="shared" si="944"/>
        <v>58.963812767112834</v>
      </c>
      <c r="AK1813" s="12"/>
      <c r="AL1813" s="12"/>
      <c r="AM1813" s="12"/>
      <c r="AN1813" s="12"/>
    </row>
    <row r="1814" spans="1:40" x14ac:dyDescent="0.35">
      <c r="A1814" s="12"/>
      <c r="B1814" s="12">
        <f t="shared" si="910"/>
        <v>168400</v>
      </c>
      <c r="C1814" s="29" t="str">
        <f t="shared" si="912"/>
        <v>-2.44257974409217E-06+0.0131807730671919i</v>
      </c>
      <c r="D1814" s="28" t="str">
        <f t="shared" si="913"/>
        <v>-5.39907975930856+0.101052593515138i</v>
      </c>
      <c r="E1814" s="12" t="str">
        <f t="shared" si="914"/>
        <v>4200</v>
      </c>
      <c r="F1814" s="12" t="str">
        <f t="shared" si="915"/>
        <v>0.704225352112676</v>
      </c>
      <c r="G1814" s="12" t="str">
        <f t="shared" si="911"/>
        <v>0.704225352112676</v>
      </c>
      <c r="H1814" s="12" t="str">
        <f t="shared" si="916"/>
        <v>7.78286473915163+1.88827219814416i</v>
      </c>
      <c r="I1814" s="12" t="str">
        <f t="shared" si="917"/>
        <v>661.305253580651i</v>
      </c>
      <c r="J1814" s="12" t="str">
        <f t="shared" si="918"/>
        <v>-373.07000271326+143.024984067612i</v>
      </c>
      <c r="K1814" s="12" t="str">
        <f t="shared" si="919"/>
        <v>0.592487658650792-1.54545986396288i</v>
      </c>
      <c r="L1814" s="12" t="str">
        <f t="shared" si="920"/>
        <v>0.0305081115932762-0.0668710192957671i</v>
      </c>
      <c r="M1814" s="12" t="str">
        <f t="shared" si="921"/>
        <v>0.622995770244068-1.61233088325865i</v>
      </c>
      <c r="N1814" s="12" t="str">
        <f t="shared" si="922"/>
        <v>-2.11617681145808i</v>
      </c>
      <c r="O1814" s="12" t="str">
        <f t="shared" si="923"/>
        <v>-0.518743415790554-0.854929978754956i</v>
      </c>
      <c r="P1814" s="12" t="str">
        <f t="shared" si="924"/>
        <v>1.51874341579055+0.854929978754956i</v>
      </c>
      <c r="Q1814" s="12" t="str">
        <f t="shared" si="925"/>
        <v>-1.51874341579055+1.26124683270312i</v>
      </c>
      <c r="R1814" s="12" t="str">
        <f t="shared" si="926"/>
        <v>-0.3151658617779-0.824650109213184i</v>
      </c>
      <c r="S1814" s="12" t="str">
        <f t="shared" si="927"/>
        <v>0.216706489169696i</v>
      </c>
      <c r="T1814" s="12" t="str">
        <f t="shared" si="928"/>
        <v>0.178707029960995-0.0682984874120304i</v>
      </c>
      <c r="U1814" s="12" t="str">
        <f t="shared" si="929"/>
        <v>0.001-0.00945100612184654i</v>
      </c>
      <c r="V1814" s="12" t="str">
        <f t="shared" si="930"/>
        <v>0.0015-0.00287264623764332i</v>
      </c>
      <c r="W1814" s="12" t="str">
        <f t="shared" si="931"/>
        <v>0.000923236458438912-0.00226860410440212i</v>
      </c>
      <c r="X1814" s="12" t="str">
        <f t="shared" si="932"/>
        <v>0.00106591918179666-0.00210442416123209i</v>
      </c>
      <c r="Y1814" s="12" t="str">
        <f t="shared" si="933"/>
        <v>0.00029+0.158713260859356i</v>
      </c>
      <c r="Z1814" s="12" t="str">
        <f t="shared" si="934"/>
        <v>-0.16053028157943-0.0830648930410484i</v>
      </c>
      <c r="AA1814" s="12" t="str">
        <f t="shared" si="935"/>
        <v>0.663361052617526-76.6182853343935i</v>
      </c>
      <c r="AB1814" s="12" t="str">
        <f t="shared" si="936"/>
        <v>0.446086123971119-0.170485780718155i</v>
      </c>
      <c r="AC1814" s="12" t="str">
        <f t="shared" si="937"/>
        <v>1.00303027899023-0.82545035454595i</v>
      </c>
      <c r="AD1814" s="12" t="str">
        <f t="shared" si="938"/>
        <v>0.348555281807891+0.116875135960053i</v>
      </c>
      <c r="AE1814" s="12" t="str">
        <f t="shared" si="939"/>
        <v>-0.0462454568669386-0.0477147056875664i</v>
      </c>
      <c r="AF1814" s="12" t="str">
        <f t="shared" si="940"/>
        <v>-13.1819444984602-1.78721960462902i</v>
      </c>
      <c r="AG1814" s="12" t="str">
        <f t="shared" si="941"/>
        <v>1.03325328566111-0.096394002995809i</v>
      </c>
      <c r="AH1814" s="12" t="str">
        <f t="shared" si="942"/>
        <v>0.439377822206056+0.729711472341542i</v>
      </c>
      <c r="AI1814" s="12">
        <f t="shared" si="943"/>
        <v>-1.3934360547283813</v>
      </c>
      <c r="AJ1814" s="12">
        <f t="shared" si="944"/>
        <v>58.946785337301336</v>
      </c>
      <c r="AK1814" s="12"/>
      <c r="AL1814" s="12"/>
      <c r="AM1814" s="12"/>
      <c r="AN1814" s="12"/>
    </row>
    <row r="1815" spans="1:40" x14ac:dyDescent="0.35">
      <c r="A1815" s="12"/>
      <c r="B1815" s="12">
        <f t="shared" si="910"/>
        <v>168500</v>
      </c>
      <c r="C1815" s="29" t="str">
        <f t="shared" si="912"/>
        <v>-2.43968140004558E-06+0.013172950650478i</v>
      </c>
      <c r="D1815" s="28" t="str">
        <f t="shared" si="913"/>
        <v>-5.39907973708792+0.100992621653665i</v>
      </c>
      <c r="E1815" s="12" t="str">
        <f t="shared" si="914"/>
        <v>4200</v>
      </c>
      <c r="F1815" s="12" t="str">
        <f t="shared" si="915"/>
        <v>0.704225352112676</v>
      </c>
      <c r="G1815" s="12" t="str">
        <f t="shared" si="911"/>
        <v>0.704225352112676</v>
      </c>
      <c r="H1815" s="12" t="str">
        <f t="shared" si="916"/>
        <v>7.78341504463224+1.88729594664778i</v>
      </c>
      <c r="I1815" s="12" t="str">
        <f t="shared" si="917"/>
        <v>661.69795266235i</v>
      </c>
      <c r="J1815" s="12" t="str">
        <f t="shared" si="918"/>
        <v>-373.514398281702+143.109915768365i</v>
      </c>
      <c r="K1815" s="12" t="str">
        <f t="shared" si="919"/>
        <v>0.591871330175229-1.54477390727009i</v>
      </c>
      <c r="L1815" s="12" t="str">
        <f t="shared" si="920"/>
        <v>0.0304781414934796-0.066844998171694i</v>
      </c>
      <c r="M1815" s="12" t="str">
        <f t="shared" si="921"/>
        <v>0.622349471668709-1.61161890544178i</v>
      </c>
      <c r="N1815" s="12" t="str">
        <f t="shared" si="922"/>
        <v>-2.11743344851952i</v>
      </c>
      <c r="O1815" s="12" t="str">
        <f t="shared" si="923"/>
        <v>-0.519817342620709-0.854277431699296i</v>
      </c>
      <c r="P1815" s="12" t="str">
        <f t="shared" si="924"/>
        <v>1.51981734262071+0.854277431699296i</v>
      </c>
      <c r="Q1815" s="12" t="str">
        <f t="shared" si="925"/>
        <v>-1.51981734262071+1.26315601682022i</v>
      </c>
      <c r="R1815" s="12" t="str">
        <f t="shared" si="926"/>
        <v>-0.315142263130776-0.824014335412027i</v>
      </c>
      <c r="S1815" s="12" t="str">
        <f t="shared" si="927"/>
        <v>0.216835174733337i</v>
      </c>
      <c r="T1815" s="12" t="str">
        <f t="shared" si="928"/>
        <v>0.178675292401841-0.0683339276918211i</v>
      </c>
      <c r="U1815" s="12" t="str">
        <f t="shared" si="929"/>
        <v>0.001-0.00944539721613622i</v>
      </c>
      <c r="V1815" s="12" t="str">
        <f t="shared" si="930"/>
        <v>0.0015-0.00287094140308092i</v>
      </c>
      <c r="W1815" s="12" t="str">
        <f t="shared" si="931"/>
        <v>0.000923221280829138-0.00226733252485053i</v>
      </c>
      <c r="X1815" s="12" t="str">
        <f t="shared" si="932"/>
        <v>0.0010657119480351-0.00210326286288007i</v>
      </c>
      <c r="Y1815" s="12" t="str">
        <f t="shared" si="933"/>
        <v>0.00029+0.158807508638964i</v>
      </c>
      <c r="Z1815" s="12" t="str">
        <f t="shared" si="934"/>
        <v>-0.160344314279084-0.0829966285512973i</v>
      </c>
      <c r="AA1815" s="12" t="str">
        <f t="shared" si="935"/>
        <v>0.662452339656549-76.5716451779727i</v>
      </c>
      <c r="AB1815" s="12" t="str">
        <f t="shared" si="936"/>
        <v>0.446006901095834-0.170574246275709i</v>
      </c>
      <c r="AC1815" s="12" t="str">
        <f t="shared" si="937"/>
        <v>1.00267147917818-0.824949945813524i</v>
      </c>
      <c r="AD1815" s="12" t="str">
        <f t="shared" si="938"/>
        <v>0.348725444587364+0.116794775529487i</v>
      </c>
      <c r="AE1815" s="12" t="str">
        <f t="shared" si="939"/>
        <v>-0.0462225696826766-0.0476704143844586i</v>
      </c>
      <c r="AF1815" s="12" t="str">
        <f t="shared" si="940"/>
        <v>-13.1824947817202-1.78630332499412i</v>
      </c>
      <c r="AG1815" s="12" t="str">
        <f t="shared" si="941"/>
        <v>1.03321053919168-0.0963828983272982i</v>
      </c>
      <c r="AH1815" s="12" t="str">
        <f t="shared" si="942"/>
        <v>0.439311414277488+0.729110474178076i</v>
      </c>
      <c r="AI1815" s="12">
        <f t="shared" si="943"/>
        <v>-1.399037067609916</v>
      </c>
      <c r="AJ1815" s="12">
        <f t="shared" si="944"/>
        <v>58.929747737208203</v>
      </c>
      <c r="AK1815" s="12"/>
      <c r="AL1815" s="12"/>
      <c r="AM1815" s="12"/>
      <c r="AN1815" s="12"/>
    </row>
    <row r="1816" spans="1:40" x14ac:dyDescent="0.35">
      <c r="A1816" s="12"/>
      <c r="B1816" s="12">
        <f t="shared" si="910"/>
        <v>168600</v>
      </c>
      <c r="C1816" s="29" t="str">
        <f t="shared" si="912"/>
        <v>-2.43678821166504E-06+0.013165137513024i</v>
      </c>
      <c r="D1816" s="28" t="str">
        <f t="shared" si="913"/>
        <v>-5.39907971490681+0.100932720933184i</v>
      </c>
      <c r="E1816" s="12" t="str">
        <f t="shared" si="914"/>
        <v>4200</v>
      </c>
      <c r="F1816" s="12" t="str">
        <f t="shared" si="915"/>
        <v>0.704225352112676</v>
      </c>
      <c r="G1816" s="12" t="str">
        <f t="shared" si="911"/>
        <v>0.704225352112676</v>
      </c>
      <c r="H1816" s="12" t="str">
        <f t="shared" si="916"/>
        <v>7.78396445520582+1.88632061856019i</v>
      </c>
      <c r="I1816" s="12" t="str">
        <f t="shared" si="917"/>
        <v>662.090651744049i</v>
      </c>
      <c r="J1816" s="12" t="str">
        <f t="shared" si="918"/>
        <v>-373.959057664671+143.194847469118i</v>
      </c>
      <c r="K1816" s="12" t="str">
        <f t="shared" si="919"/>
        <v>0.591255917871928-1.54408842073547i</v>
      </c>
      <c r="L1816" s="12" t="str">
        <f t="shared" si="920"/>
        <v>0.0304482124797163-0.0668189891927422i</v>
      </c>
      <c r="M1816" s="12" t="str">
        <f t="shared" si="921"/>
        <v>0.621704130351644-1.61090740992821i</v>
      </c>
      <c r="N1816" s="12" t="str">
        <f t="shared" si="922"/>
        <v>-2.11869008558096i</v>
      </c>
      <c r="O1816" s="12" t="str">
        <f t="shared" si="923"/>
        <v>-0.520890448588327-0.853623535622965i</v>
      </c>
      <c r="P1816" s="12" t="str">
        <f t="shared" si="924"/>
        <v>1.52089044858833+0.853623535622965i</v>
      </c>
      <c r="Q1816" s="12" t="str">
        <f t="shared" si="925"/>
        <v>-1.52089044858833+1.265066549958i</v>
      </c>
      <c r="R1816" s="12" t="str">
        <f t="shared" si="926"/>
        <v>-0.31511864535172-0.823379221223885i</v>
      </c>
      <c r="S1816" s="12" t="str">
        <f t="shared" si="927"/>
        <v>0.216963860296976i</v>
      </c>
      <c r="T1816" s="12" t="str">
        <f t="shared" si="928"/>
        <v>0.178643534325052-0.0683693577470629i</v>
      </c>
      <c r="U1816" s="12" t="str">
        <f t="shared" si="929"/>
        <v>0.001-0.00943979496393209i</v>
      </c>
      <c r="V1816" s="12" t="str">
        <f t="shared" si="930"/>
        <v>0.0015-0.00286923859086083i</v>
      </c>
      <c r="W1816" s="12" t="str">
        <f t="shared" si="931"/>
        <v>0.00092320609563573-0.00226606249103578i</v>
      </c>
      <c r="X1816" s="12" t="str">
        <f t="shared" si="932"/>
        <v>0.00106550504699579-0.00210210295111558i</v>
      </c>
      <c r="Y1816" s="12" t="str">
        <f t="shared" si="933"/>
        <v>0.00029+0.158901756418572i</v>
      </c>
      <c r="Z1816" s="12" t="str">
        <f t="shared" si="934"/>
        <v>-0.160158679492445-0.082928477039144i</v>
      </c>
      <c r="AA1816" s="12" t="str">
        <f t="shared" si="935"/>
        <v>0.661545520422006-76.5250624370715i</v>
      </c>
      <c r="AB1816" s="12" t="str">
        <f t="shared" si="936"/>
        <v>0.445927627004699-0.170662686310879i</v>
      </c>
      <c r="AC1816" s="12" t="str">
        <f t="shared" si="937"/>
        <v>1.00231326157028-0.824449815609953i</v>
      </c>
      <c r="AD1816" s="12" t="str">
        <f t="shared" si="938"/>
        <v>0.348895546259693+0.116714192014964i</v>
      </c>
      <c r="AE1816" s="12" t="str">
        <f t="shared" si="939"/>
        <v>-0.0461997197770925-0.0476261671682009i</v>
      </c>
      <c r="AF1816" s="12" t="str">
        <f t="shared" si="940"/>
        <v>-13.1830441701126-1.78538789762701i</v>
      </c>
      <c r="AG1816" s="12" t="str">
        <f t="shared" si="941"/>
        <v>1.0331677834434-0.096371790992524i</v>
      </c>
      <c r="AH1816" s="12" t="str">
        <f t="shared" si="942"/>
        <v>0.43924515612373+0.728510064325876i</v>
      </c>
      <c r="AI1816" s="12">
        <f t="shared" si="943"/>
        <v>-1.4046349911868019</v>
      </c>
      <c r="AJ1816" s="12">
        <f t="shared" si="944"/>
        <v>58.912699965101098</v>
      </c>
      <c r="AK1816" s="12"/>
      <c r="AL1816" s="12"/>
      <c r="AM1816" s="12"/>
      <c r="AN1816" s="12"/>
    </row>
    <row r="1817" spans="1:40" x14ac:dyDescent="0.35">
      <c r="A1817" s="12"/>
      <c r="B1817" s="12">
        <f t="shared" si="910"/>
        <v>168700</v>
      </c>
      <c r="C1817" s="29" t="str">
        <f t="shared" si="912"/>
        <v>-2.43390016672967E-06+0.0131573336383282i</v>
      </c>
      <c r="D1817" s="28" t="str">
        <f t="shared" si="913"/>
        <v>-5.39907969276513+0.100872891227183i</v>
      </c>
      <c r="E1817" s="12" t="str">
        <f t="shared" si="914"/>
        <v>4200</v>
      </c>
      <c r="F1817" s="12" t="str">
        <f t="shared" si="915"/>
        <v>0.704225352112676</v>
      </c>
      <c r="G1817" s="12" t="str">
        <f t="shared" si="911"/>
        <v>0.704225352112676</v>
      </c>
      <c r="H1817" s="12" t="str">
        <f t="shared" si="916"/>
        <v>7.78451297276417+1.88534621273506i</v>
      </c>
      <c r="I1817" s="12" t="str">
        <f t="shared" si="917"/>
        <v>662.483350825748i</v>
      </c>
      <c r="J1817" s="12" t="str">
        <f t="shared" si="918"/>
        <v>-374.403980862164+143.279779169871i</v>
      </c>
      <c r="K1817" s="12" t="str">
        <f t="shared" si="919"/>
        <v>0.590641420023831-1.5434034041665i</v>
      </c>
      <c r="L1817" s="12" t="str">
        <f t="shared" si="920"/>
        <v>0.0304183244833268-0.0667929923685822i</v>
      </c>
      <c r="M1817" s="12" t="str">
        <f t="shared" si="921"/>
        <v>0.621059744507158-1.61019639653508i</v>
      </c>
      <c r="N1817" s="12" t="str">
        <f t="shared" si="922"/>
        <v>-2.11994672264239i</v>
      </c>
      <c r="O1817" s="12" t="str">
        <f t="shared" si="923"/>
        <v>-0.521962731998819-0.85296829155856i</v>
      </c>
      <c r="P1817" s="12" t="str">
        <f t="shared" si="924"/>
        <v>1.52196273199882+0.85296829155856i</v>
      </c>
      <c r="Q1817" s="12" t="str">
        <f t="shared" si="925"/>
        <v>-1.52196273199882+1.26697843108383i</v>
      </c>
      <c r="R1817" s="12" t="str">
        <f t="shared" si="926"/>
        <v>-0.315095008430375-0.822744765463149i</v>
      </c>
      <c r="S1817" s="12" t="str">
        <f t="shared" si="927"/>
        <v>0.217092545860615i</v>
      </c>
      <c r="T1817" s="12" t="str">
        <f t="shared" si="928"/>
        <v>0.17861175572789-0.0684047775681221i</v>
      </c>
      <c r="U1817" s="12" t="str">
        <f t="shared" si="929"/>
        <v>0.001-0.00943419935340218i</v>
      </c>
      <c r="V1817" s="12" t="str">
        <f t="shared" si="930"/>
        <v>0.0015-0.00286753779738669i</v>
      </c>
      <c r="W1817" s="12" t="str">
        <f t="shared" si="931"/>
        <v>0.000923190902861043-0.00226479400019758i</v>
      </c>
      <c r="X1817" s="12" t="str">
        <f t="shared" si="932"/>
        <v>0.00106529847788357-0.00210094442352574i</v>
      </c>
      <c r="Y1817" s="12" t="str">
        <f t="shared" si="933"/>
        <v>0.00029+0.158996004198179i</v>
      </c>
      <c r="Z1817" s="12" t="str">
        <f t="shared" si="934"/>
        <v>-0.159973376424701-0.0828604382244125i</v>
      </c>
      <c r="AA1817" s="12" t="str">
        <f t="shared" si="935"/>
        <v>0.660640589588787-76.4785370045986i</v>
      </c>
      <c r="AB1817" s="12" t="str">
        <f t="shared" si="936"/>
        <v>0.44584830169088-0.170751100799618i</v>
      </c>
      <c r="AC1817" s="12" t="str">
        <f t="shared" si="937"/>
        <v>1.00195562512515-0.823949963820867i</v>
      </c>
      <c r="AD1817" s="12" t="str">
        <f t="shared" si="938"/>
        <v>0.349065586552278+0.116633385432259i</v>
      </c>
      <c r="AE1817" s="12" t="str">
        <f t="shared" si="939"/>
        <v>-0.0461769070459229-0.0475819639422254i</v>
      </c>
      <c r="AF1817" s="12" t="str">
        <f t="shared" si="940"/>
        <v>-13.1835926655293-1.78447332150788i</v>
      </c>
      <c r="AG1817" s="12" t="str">
        <f t="shared" si="941"/>
        <v>1.03312501843474-0.0963606809193424i</v>
      </c>
      <c r="AH1817" s="12" t="str">
        <f t="shared" si="942"/>
        <v>0.439179047260753+0.727910241407496i</v>
      </c>
      <c r="AI1817" s="12">
        <f t="shared" si="943"/>
        <v>-1.4102298318692885</v>
      </c>
      <c r="AJ1817" s="12">
        <f t="shared" si="944"/>
        <v>58.895642019251959</v>
      </c>
      <c r="AK1817" s="12"/>
      <c r="AL1817" s="12"/>
      <c r="AM1817" s="12"/>
      <c r="AN1817" s="12"/>
    </row>
    <row r="1818" spans="1:40" x14ac:dyDescent="0.35">
      <c r="A1818" s="12"/>
      <c r="B1818" s="12">
        <f t="shared" si="910"/>
        <v>168800</v>
      </c>
      <c r="C1818" s="29" t="str">
        <f t="shared" si="912"/>
        <v>-2.43101725305483E-06+0.0131495390099286i</v>
      </c>
      <c r="D1818" s="28" t="str">
        <f t="shared" si="913"/>
        <v>-5.39907967066279+0.100813132409453i</v>
      </c>
      <c r="E1818" s="12" t="str">
        <f t="shared" si="914"/>
        <v>4200</v>
      </c>
      <c r="F1818" s="12" t="str">
        <f t="shared" si="915"/>
        <v>0.704225352112676</v>
      </c>
      <c r="G1818" s="12" t="str">
        <f t="shared" si="911"/>
        <v>0.704225352112676</v>
      </c>
      <c r="H1818" s="12" t="str">
        <f t="shared" si="916"/>
        <v>7.78506059919422+1.88437272802752i</v>
      </c>
      <c r="I1818" s="12" t="str">
        <f t="shared" si="917"/>
        <v>662.876049907446i</v>
      </c>
      <c r="J1818" s="12" t="str">
        <f t="shared" si="918"/>
        <v>-374.849167874184+143.364710870623i</v>
      </c>
      <c r="K1818" s="12" t="str">
        <f t="shared" si="919"/>
        <v>0.59002783491761-1.54271885736975i</v>
      </c>
      <c r="L1818" s="12" t="str">
        <f t="shared" si="920"/>
        <v>0.0303884774357781-0.0667670077088046i</v>
      </c>
      <c r="M1818" s="12" t="str">
        <f t="shared" si="921"/>
        <v>0.620416312353388-1.60948586507855i</v>
      </c>
      <c r="N1818" s="12" t="str">
        <f t="shared" si="922"/>
        <v>-2.12120335970383i</v>
      </c>
      <c r="O1818" s="12" t="str">
        <f t="shared" si="923"/>
        <v>-0.523034191158919-0.852311700540791i</v>
      </c>
      <c r="P1818" s="12" t="str">
        <f t="shared" si="924"/>
        <v>1.52303419115892+0.852311700540791i</v>
      </c>
      <c r="Q1818" s="12" t="str">
        <f t="shared" si="925"/>
        <v>-1.52303419115892+1.26889165916304i</v>
      </c>
      <c r="R1818" s="12" t="str">
        <f t="shared" si="926"/>
        <v>-0.31507135235636-0.822110966946996i</v>
      </c>
      <c r="S1818" s="12" t="str">
        <f t="shared" si="927"/>
        <v>0.217221231424256i</v>
      </c>
      <c r="T1818" s="12" t="str">
        <f t="shared" si="928"/>
        <v>0.178579956607612-0.0684401871453542i</v>
      </c>
      <c r="U1818" s="12" t="str">
        <f t="shared" si="929"/>
        <v>0.001-0.00942861037274265i</v>
      </c>
      <c r="V1818" s="12" t="str">
        <f t="shared" si="930"/>
        <v>0.0015-0.0028658390190707i</v>
      </c>
      <c r="W1818" s="12" t="str">
        <f t="shared" si="931"/>
        <v>0.000923175702507418-0.00226352704958223i</v>
      </c>
      <c r="X1818" s="12" t="str">
        <f t="shared" si="932"/>
        <v>0.00106509223990562-0.00209978727770322i</v>
      </c>
      <c r="Y1818" s="12" t="str">
        <f t="shared" si="933"/>
        <v>0.00029+0.159090251977787i</v>
      </c>
      <c r="Z1818" s="12" t="str">
        <f t="shared" si="934"/>
        <v>-0.159788404283417-0.0827925118278336i</v>
      </c>
      <c r="AA1818" s="12" t="str">
        <f t="shared" si="935"/>
        <v>0.659737541850584-76.4320687737301i</v>
      </c>
      <c r="AB1818" s="12" t="str">
        <f t="shared" si="936"/>
        <v>0.445768925147531-0.170839489717851i</v>
      </c>
      <c r="AC1818" s="12" t="str">
        <f t="shared" si="937"/>
        <v>1.00159856880365-0.823450390331293i</v>
      </c>
      <c r="AD1818" s="12" t="str">
        <f t="shared" si="938"/>
        <v>0.349235565192438+0.116552355797462i</v>
      </c>
      <c r="AE1818" s="12" t="str">
        <f t="shared" si="939"/>
        <v>-0.0461541313851935-0.0475378046102446i</v>
      </c>
      <c r="AF1818" s="12" t="str">
        <f t="shared" si="940"/>
        <v>-13.184140269857-1.78355959561807i</v>
      </c>
      <c r="AG1818" s="12" t="str">
        <f t="shared" si="941"/>
        <v>1.03308224418424-0.0963495680357629i</v>
      </c>
      <c r="AH1818" s="12" t="str">
        <f t="shared" si="942"/>
        <v>0.439113087205357+0.727311004049244i</v>
      </c>
      <c r="AI1818" s="12">
        <f t="shared" si="943"/>
        <v>-1.415821596058338</v>
      </c>
      <c r="AJ1818" s="12">
        <f t="shared" si="944"/>
        <v>58.878573897941116</v>
      </c>
      <c r="AK1818" s="12"/>
      <c r="AL1818" s="12"/>
      <c r="AM1818" s="12"/>
      <c r="AN1818" s="12"/>
    </row>
    <row r="1819" spans="1:40" x14ac:dyDescent="0.35">
      <c r="A1819" s="12"/>
      <c r="B1819" s="12">
        <f t="shared" si="910"/>
        <v>168900</v>
      </c>
      <c r="C1819" s="29" t="str">
        <f t="shared" si="912"/>
        <v>-2.42813945849193E-06+0.0131417536114017i</v>
      </c>
      <c r="D1819" s="28" t="str">
        <f t="shared" si="913"/>
        <v>-5.3990796485997+0.10075344435408i</v>
      </c>
      <c r="E1819" s="12" t="str">
        <f t="shared" si="914"/>
        <v>4200</v>
      </c>
      <c r="F1819" s="12" t="str">
        <f t="shared" si="915"/>
        <v>0.704225352112676</v>
      </c>
      <c r="G1819" s="12" t="str">
        <f t="shared" si="911"/>
        <v>0.704225352112676</v>
      </c>
      <c r="H1819" s="12" t="str">
        <f t="shared" si="916"/>
        <v>7.78560733637805+1.88340016329409i</v>
      </c>
      <c r="I1819" s="12" t="str">
        <f t="shared" si="917"/>
        <v>663.268748989145i</v>
      </c>
      <c r="J1819" s="12" t="str">
        <f t="shared" si="918"/>
        <v>-375.294618700729+143.449642571376i</v>
      </c>
      <c r="K1819" s="12" t="str">
        <f t="shared" si="919"/>
        <v>0.589415160843702-1.54203478015082i</v>
      </c>
      <c r="L1819" s="12" t="str">
        <f t="shared" si="920"/>
        <v>0.0303586712686629-0.0667410352229194i</v>
      </c>
      <c r="M1819" s="12" t="str">
        <f t="shared" si="921"/>
        <v>0.619773832112365-1.60877581537374i</v>
      </c>
      <c r="N1819" s="12" t="str">
        <f t="shared" si="922"/>
        <v>-2.12245999676526i</v>
      </c>
      <c r="O1819" s="12" t="str">
        <f t="shared" si="923"/>
        <v>-0.524104824376631-0.851653763606514i</v>
      </c>
      <c r="P1819" s="12" t="str">
        <f t="shared" si="924"/>
        <v>1.52410482437663+0.851653763606514i</v>
      </c>
      <c r="Q1819" s="12" t="str">
        <f t="shared" si="925"/>
        <v>-1.52410482437663+1.27080623315875i</v>
      </c>
      <c r="R1819" s="12" t="str">
        <f t="shared" si="926"/>
        <v>-0.315047677119288-0.821477824495422i</v>
      </c>
      <c r="S1819" s="12" t="str">
        <f t="shared" si="927"/>
        <v>0.217349916987896i</v>
      </c>
      <c r="T1819" s="12" t="str">
        <f t="shared" si="928"/>
        <v>0.178548136961477-0.0684755864691067i</v>
      </c>
      <c r="U1819" s="12" t="str">
        <f t="shared" si="929"/>
        <v>0.001-0.00942302801017736i</v>
      </c>
      <c r="V1819" s="12" t="str">
        <f t="shared" si="930"/>
        <v>0.0015-0.00286414225233354i</v>
      </c>
      <c r="W1819" s="12" t="str">
        <f t="shared" si="931"/>
        <v>0.000923160494577181-0.0022622616364424i</v>
      </c>
      <c r="X1819" s="12" t="str">
        <f t="shared" si="932"/>
        <v>0.00106488633227141-0.0020986315112461i</v>
      </c>
      <c r="Y1819" s="12" t="str">
        <f t="shared" si="933"/>
        <v>0.00029+0.159184499757395i</v>
      </c>
      <c r="Z1819" s="12" t="str">
        <f t="shared" si="934"/>
        <v>-0.159603762278518-0.0827246975710417i</v>
      </c>
      <c r="AA1819" s="12" t="str">
        <f t="shared" si="935"/>
        <v>0.658836371919836-76.3856576379119i</v>
      </c>
      <c r="AB1819" s="12" t="str">
        <f t="shared" si="936"/>
        <v>0.445689497367809-0.170927853041484i</v>
      </c>
      <c r="AC1819" s="12" t="str">
        <f t="shared" si="937"/>
        <v>1.00124209156898-0.822951095025669i</v>
      </c>
      <c r="AD1819" s="12" t="str">
        <f t="shared" si="938"/>
        <v>0.349405481907399+0.116471103126958i</v>
      </c>
      <c r="AE1819" s="12" t="str">
        <f t="shared" si="939"/>
        <v>-0.0461313926912162-0.0474936890762453i</v>
      </c>
      <c r="AF1819" s="12" t="str">
        <f t="shared" si="940"/>
        <v>-13.1846869849777-1.78264671894001i</v>
      </c>
      <c r="AG1819" s="12" t="str">
        <f t="shared" si="941"/>
        <v>1.03303946071046-0.0963384522699493i</v>
      </c>
      <c r="AH1819" s="12" t="str">
        <f t="shared" si="942"/>
        <v>0.439047275475204+0.726712350881154i</v>
      </c>
      <c r="AI1819" s="12">
        <f t="shared" si="943"/>
        <v>-1.4214102901455825</v>
      </c>
      <c r="AJ1819" s="12">
        <f t="shared" si="944"/>
        <v>58.861495599454734</v>
      </c>
      <c r="AK1819" s="12"/>
      <c r="AL1819" s="12"/>
      <c r="AM1819" s="12"/>
      <c r="AN1819" s="12"/>
    </row>
    <row r="1820" spans="1:40" x14ac:dyDescent="0.35">
      <c r="A1820" s="12"/>
      <c r="B1820" s="12">
        <f t="shared" si="910"/>
        <v>169000</v>
      </c>
      <c r="C1820" s="29" t="str">
        <f t="shared" si="912"/>
        <v>-2.42526677092826E-06+0.0131339774263632i</v>
      </c>
      <c r="D1820" s="28" t="str">
        <f t="shared" si="913"/>
        <v>-5.39907962657576+0.100693826935451i</v>
      </c>
      <c r="E1820" s="12" t="str">
        <f t="shared" si="914"/>
        <v>4200</v>
      </c>
      <c r="F1820" s="12" t="str">
        <f t="shared" si="915"/>
        <v>0.704225352112676</v>
      </c>
      <c r="G1820" s="12" t="str">
        <f t="shared" si="911"/>
        <v>0.704225352112676</v>
      </c>
      <c r="H1820" s="12" t="str">
        <f t="shared" si="916"/>
        <v>7.78615318619293+1.88242851739278i</v>
      </c>
      <c r="I1820" s="12" t="str">
        <f t="shared" si="917"/>
        <v>663.661448070844i</v>
      </c>
      <c r="J1820" s="12" t="str">
        <f t="shared" si="918"/>
        <v>-375.740333341799+143.534574272129i</v>
      </c>
      <c r="K1820" s="12" t="str">
        <f t="shared" si="919"/>
        <v>0.588803396096264-1.54135117231439i</v>
      </c>
      <c r="L1820" s="12" t="str">
        <f t="shared" si="920"/>
        <v>0.0303289059136993-0.0667150749203573i</v>
      </c>
      <c r="M1820" s="12" t="str">
        <f t="shared" si="921"/>
        <v>0.619132302009963-1.60806624723475i</v>
      </c>
      <c r="N1820" s="12" t="str">
        <f t="shared" si="922"/>
        <v>-2.1237166338267i</v>
      </c>
      <c r="O1820" s="12" t="str">
        <f t="shared" si="923"/>
        <v>-0.525174629961295-0.850994481794692i</v>
      </c>
      <c r="P1820" s="12" t="str">
        <f t="shared" si="924"/>
        <v>1.52517462996129+0.850994481794692i</v>
      </c>
      <c r="Q1820" s="12" t="str">
        <f t="shared" si="925"/>
        <v>-1.52517462996129+1.27272215203201i</v>
      </c>
      <c r="R1820" s="12" t="str">
        <f t="shared" si="926"/>
        <v>-0.315023982708768-0.820845336931197i</v>
      </c>
      <c r="S1820" s="12" t="str">
        <f t="shared" si="927"/>
        <v>0.217478602551537i</v>
      </c>
      <c r="T1820" s="12" t="str">
        <f t="shared" si="928"/>
        <v>0.178516296786742-0.0685109755297224i</v>
      </c>
      <c r="U1820" s="12" t="str">
        <f t="shared" si="929"/>
        <v>0.001-0.00941745225395831i</v>
      </c>
      <c r="V1820" s="12" t="str">
        <f t="shared" si="930"/>
        <v>0.0015-0.00286244749360435i</v>
      </c>
      <c r="W1820" s="12" t="str">
        <f t="shared" si="931"/>
        <v>0.00092314527907268-0.0022609977580374i</v>
      </c>
      <c r="X1820" s="12" t="str">
        <f t="shared" si="932"/>
        <v>0.00106468075419276-0.00209747712175808i</v>
      </c>
      <c r="Y1820" s="12" t="str">
        <f t="shared" si="933"/>
        <v>0.00029+0.159278747537002i</v>
      </c>
      <c r="Z1820" s="12" t="str">
        <f t="shared" si="934"/>
        <v>-0.159419449622298-0.0826569951765731i</v>
      </c>
      <c r="AA1820" s="12" t="str">
        <f t="shared" si="935"/>
        <v>0.657937074527638-76.3393034908563i</v>
      </c>
      <c r="AB1820" s="12" t="str">
        <f t="shared" si="936"/>
        <v>0.445610018344867-0.171016190746411i</v>
      </c>
      <c r="AC1820" s="12" t="str">
        <f t="shared" si="937"/>
        <v>1.0008861923866-0.822452077787839i</v>
      </c>
      <c r="AD1820" s="12" t="str">
        <f t="shared" si="938"/>
        <v>0.349575336424314+0.116389627437435i</v>
      </c>
      <c r="AE1820" s="12" t="str">
        <f t="shared" si="939"/>
        <v>-0.0461086908605947-0.0474496172444937i</v>
      </c>
      <c r="AF1820" s="12" t="str">
        <f t="shared" si="940"/>
        <v>-13.1852328127687-1.78173469045733i</v>
      </c>
      <c r="AG1820" s="12" t="str">
        <f t="shared" si="941"/>
        <v>1.03299666803204-0.0963273335502211i</v>
      </c>
      <c r="AH1820" s="12" t="str">
        <f t="shared" si="942"/>
        <v>0.438981611588848+0.726114280537036i</v>
      </c>
      <c r="AI1820" s="12">
        <f t="shared" si="943"/>
        <v>-1.426995920512649</v>
      </c>
      <c r="AJ1820" s="12">
        <f t="shared" si="944"/>
        <v>58.844407122085009</v>
      </c>
      <c r="AK1820" s="12"/>
      <c r="AL1820" s="12"/>
      <c r="AM1820" s="12"/>
      <c r="AN1820" s="12"/>
    </row>
    <row r="1821" spans="1:40" x14ac:dyDescent="0.35">
      <c r="A1821" s="12"/>
      <c r="B1821" s="12">
        <f t="shared" si="910"/>
        <v>169100</v>
      </c>
      <c r="C1821" s="29" t="str">
        <f t="shared" si="912"/>
        <v>-2.42239917828708E-06+0.0131262104384676i</v>
      </c>
      <c r="D1821" s="28" t="str">
        <f t="shared" si="913"/>
        <v>-5.39907960459088+0.100634280028252i</v>
      </c>
      <c r="E1821" s="12" t="str">
        <f t="shared" si="914"/>
        <v>4200</v>
      </c>
      <c r="F1821" s="12" t="str">
        <f t="shared" si="915"/>
        <v>0.704225352112676</v>
      </c>
      <c r="G1821" s="12" t="str">
        <f t="shared" si="911"/>
        <v>0.704225352112676</v>
      </c>
      <c r="H1821" s="12" t="str">
        <f t="shared" si="916"/>
        <v>7.78669815051126+1.88145778918302i</v>
      </c>
      <c r="I1821" s="12" t="str">
        <f t="shared" si="917"/>
        <v>664.054147152543i</v>
      </c>
      <c r="J1821" s="12" t="str">
        <f t="shared" si="918"/>
        <v>-376.186311797396+143.619505972882i</v>
      </c>
      <c r="K1821" s="12" t="str">
        <f t="shared" si="919"/>
        <v>0.588192538973172-1.5406680336642i</v>
      </c>
      <c r="L1821" s="12" t="str">
        <f t="shared" si="920"/>
        <v>0.0302991813027312-0.0666891268104693i</v>
      </c>
      <c r="M1821" s="12" t="str">
        <f t="shared" si="921"/>
        <v>0.618491720275903-1.60735716047467i</v>
      </c>
      <c r="N1821" s="12" t="str">
        <f t="shared" si="922"/>
        <v>-2.12497327088814i</v>
      </c>
      <c r="O1821" s="12" t="str">
        <f t="shared" si="923"/>
        <v>-0.526243606223535-0.850333856146425i</v>
      </c>
      <c r="P1821" s="12" t="str">
        <f t="shared" si="924"/>
        <v>1.52624360622353+0.850333856146425i</v>
      </c>
      <c r="Q1821" s="12" t="str">
        <f t="shared" si="925"/>
        <v>-1.52624360622353+1.27463941474172i</v>
      </c>
      <c r="R1821" s="12" t="str">
        <f t="shared" si="926"/>
        <v>-0.315000269114391-0.820213503079884i</v>
      </c>
      <c r="S1821" s="12" t="str">
        <f t="shared" si="927"/>
        <v>0.217607288115176i</v>
      </c>
      <c r="T1821" s="12" t="str">
        <f t="shared" si="928"/>
        <v>0.178484436080662-0.0685463543175333i</v>
      </c>
      <c r="U1821" s="12" t="str">
        <f t="shared" si="929"/>
        <v>0.001-0.00941188309236517i</v>
      </c>
      <c r="V1821" s="12" t="str">
        <f t="shared" si="930"/>
        <v>0.0015-0.00286075473932073i</v>
      </c>
      <c r="W1821" s="12" t="str">
        <f t="shared" si="931"/>
        <v>0.000923130055996266-0.00225973541163296i</v>
      </c>
      <c r="X1821" s="12" t="str">
        <f t="shared" si="932"/>
        <v>0.00106447550488379-0.00209632410684828i</v>
      </c>
      <c r="Y1821" s="12" t="str">
        <f t="shared" si="933"/>
        <v>0.00029+0.15937299531661i</v>
      </c>
      <c r="Z1821" s="12" t="str">
        <f t="shared" si="934"/>
        <v>-0.159235465529395-0.0825894043678589i</v>
      </c>
      <c r="AA1821" s="12" t="str">
        <f t="shared" si="935"/>
        <v>0.657039644423636-76.2930062265402i</v>
      </c>
      <c r="AB1821" s="12" t="str">
        <f t="shared" si="936"/>
        <v>0.445530488071854-0.171104502808498i</v>
      </c>
      <c r="AC1821" s="12" t="str">
        <f t="shared" si="937"/>
        <v>1.00053087022423-0.82195333850105i</v>
      </c>
      <c r="AD1821" s="12" t="str">
        <f t="shared" si="938"/>
        <v>0.349745128470252+0.116307928745891i</v>
      </c>
      <c r="AE1821" s="12" t="str">
        <f t="shared" si="939"/>
        <v>-0.0460860257902164-0.0474055890195301i</v>
      </c>
      <c r="AF1821" s="12" t="str">
        <f t="shared" si="940"/>
        <v>-13.1857777551021-1.78082350915477i</v>
      </c>
      <c r="AG1821" s="12" t="str">
        <f t="shared" si="941"/>
        <v>1.03295386616762-0.096316211805049i</v>
      </c>
      <c r="AH1821" s="12" t="str">
        <f t="shared" si="942"/>
        <v>0.438916095065674+0.725516791654413i</v>
      </c>
      <c r="AI1821" s="12">
        <f t="shared" si="943"/>
        <v>-1.4325784935319372</v>
      </c>
      <c r="AJ1821" s="12">
        <f t="shared" si="944"/>
        <v>58.827308464131733</v>
      </c>
      <c r="AK1821" s="12"/>
      <c r="AL1821" s="12"/>
      <c r="AM1821" s="12"/>
      <c r="AN1821" s="12"/>
    </row>
    <row r="1822" spans="1:40" x14ac:dyDescent="0.35">
      <c r="A1822" s="12"/>
      <c r="B1822" s="12">
        <f t="shared" si="910"/>
        <v>169200</v>
      </c>
      <c r="C1822" s="29" t="str">
        <f t="shared" si="912"/>
        <v>-2.41953666852715E-06+0.0131184526314079i</v>
      </c>
      <c r="D1822" s="28" t="str">
        <f t="shared" si="913"/>
        <v>-5.39907958264498+0.100574803507461i</v>
      </c>
      <c r="E1822" s="12" t="str">
        <f t="shared" si="914"/>
        <v>4200</v>
      </c>
      <c r="F1822" s="12" t="str">
        <f t="shared" si="915"/>
        <v>0.704225352112676</v>
      </c>
      <c r="G1822" s="12" t="str">
        <f t="shared" si="911"/>
        <v>0.704225352112676</v>
      </c>
      <c r="H1822" s="12" t="str">
        <f t="shared" si="916"/>
        <v>7.78724223120072+1.88048797752568i</v>
      </c>
      <c r="I1822" s="12" t="str">
        <f t="shared" si="917"/>
        <v>664.446846234241i</v>
      </c>
      <c r="J1822" s="12" t="str">
        <f t="shared" si="918"/>
        <v>-376.632554067518+143.704437673633i</v>
      </c>
      <c r="K1822" s="12" t="str">
        <f t="shared" si="919"/>
        <v>0.587582587776023-1.53998536400306i</v>
      </c>
      <c r="L1822" s="12" t="str">
        <f t="shared" si="920"/>
        <v>0.0302694973677279-0.0666631909025282i</v>
      </c>
      <c r="M1822" s="12" t="str">
        <f t="shared" si="921"/>
        <v>0.617852085143751-1.60664855490559i</v>
      </c>
      <c r="N1822" s="12" t="str">
        <f t="shared" si="922"/>
        <v>-2.12622990794957i</v>
      </c>
      <c r="O1822" s="12" t="str">
        <f t="shared" si="923"/>
        <v>-0.527311751475281-0.849671887704937i</v>
      </c>
      <c r="P1822" s="12" t="str">
        <f t="shared" si="924"/>
        <v>1.52731175147528+0.849671887704937i</v>
      </c>
      <c r="Q1822" s="12" t="str">
        <f t="shared" si="925"/>
        <v>-1.52731175147528+1.27655802024463i</v>
      </c>
      <c r="R1822" s="12" t="str">
        <f t="shared" si="926"/>
        <v>-0.314976536325749-0.819582321769823i</v>
      </c>
      <c r="S1822" s="12" t="str">
        <f t="shared" si="927"/>
        <v>0.217735973678815i</v>
      </c>
      <c r="T1822" s="12" t="str">
        <f t="shared" si="928"/>
        <v>0.178452554840496-0.0685817228228676i</v>
      </c>
      <c r="U1822" s="12" t="str">
        <f t="shared" si="929"/>
        <v>0.001-0.00940632051370536i</v>
      </c>
      <c r="V1822" s="12" t="str">
        <f t="shared" si="930"/>
        <v>0.0015-0.00285906398592869i</v>
      </c>
      <c r="W1822" s="12" t="str">
        <f t="shared" si="931"/>
        <v>0.000923114825350266-0.00225847459450124i</v>
      </c>
      <c r="X1822" s="12" t="str">
        <f t="shared" si="932"/>
        <v>0.00106427058356089-0.00209517246413126i</v>
      </c>
      <c r="Y1822" s="12" t="str">
        <f t="shared" si="933"/>
        <v>0.00029+0.159467243096218i</v>
      </c>
      <c r="Z1822" s="12" t="str">
        <f t="shared" si="934"/>
        <v>-0.15905180921679-0.0825219248692229i</v>
      </c>
      <c r="AA1822" s="12" t="str">
        <f t="shared" si="935"/>
        <v>0.656144076375987-76.2467657392077i</v>
      </c>
      <c r="AB1822" s="12" t="str">
        <f t="shared" si="936"/>
        <v>0.445450906541927-0.171192789203604i</v>
      </c>
      <c r="AC1822" s="12" t="str">
        <f t="shared" si="937"/>
        <v>1.00017612405188-0.821454877047993i</v>
      </c>
      <c r="AD1822" s="12" t="str">
        <f t="shared" si="938"/>
        <v>0.349914857772203+0.116226007069628i</v>
      </c>
      <c r="AE1822" s="12" t="str">
        <f t="shared" si="939"/>
        <v>-0.046063397377255-0.0473616043061703i</v>
      </c>
      <c r="AF1822" s="12" t="str">
        <f t="shared" si="940"/>
        <v>-13.1863218138457-1.77991317401822i</v>
      </c>
      <c r="AG1822" s="12" t="str">
        <f t="shared" si="941"/>
        <v>1.03291105513592-0.0963050869630601i</v>
      </c>
      <c r="AH1822" s="12" t="str">
        <f t="shared" si="942"/>
        <v>0.438850725425935+0.724919882874532i</v>
      </c>
      <c r="AI1822" s="12">
        <f t="shared" si="943"/>
        <v>-1.4381580155662355</v>
      </c>
      <c r="AJ1822" s="12">
        <f t="shared" si="944"/>
        <v>58.8101996239008</v>
      </c>
      <c r="AK1822" s="12"/>
      <c r="AL1822" s="12"/>
      <c r="AM1822" s="12"/>
      <c r="AN1822" s="12"/>
    </row>
    <row r="1823" spans="1:40" x14ac:dyDescent="0.35">
      <c r="A1823" s="12"/>
      <c r="B1823" s="12">
        <f t="shared" si="910"/>
        <v>169300</v>
      </c>
      <c r="C1823" s="29" t="str">
        <f t="shared" si="912"/>
        <v>-2.41667922964286E-06+0.0131107039889155i</v>
      </c>
      <c r="D1823" s="28" t="str">
        <f t="shared" si="913"/>
        <v>-5.39907956073795+0.100515397248352i</v>
      </c>
      <c r="E1823" s="12" t="str">
        <f t="shared" si="914"/>
        <v>4200</v>
      </c>
      <c r="F1823" s="12" t="str">
        <f t="shared" si="915"/>
        <v>0.704225352112676</v>
      </c>
      <c r="G1823" s="12" t="str">
        <f t="shared" si="911"/>
        <v>0.704225352112676</v>
      </c>
      <c r="H1823" s="12" t="str">
        <f t="shared" si="916"/>
        <v>7.78778543012413+1.87951908128308i</v>
      </c>
      <c r="I1823" s="12" t="str">
        <f t="shared" si="917"/>
        <v>664.83954531594i</v>
      </c>
      <c r="J1823" s="12" t="str">
        <f t="shared" si="918"/>
        <v>-377.079060152165+143.789369374386i</v>
      </c>
      <c r="K1823" s="12" t="str">
        <f t="shared" si="919"/>
        <v>0.586973540810135-1.53930316313288i</v>
      </c>
      <c r="L1823" s="12" t="str">
        <f t="shared" si="920"/>
        <v>0.0302398540407835-0.0666372672057274i</v>
      </c>
      <c r="M1823" s="12" t="str">
        <f t="shared" si="921"/>
        <v>0.617213394850919-1.60594043033861i</v>
      </c>
      <c r="N1823" s="12" t="str">
        <f t="shared" si="922"/>
        <v>-2.12748654501101i</v>
      </c>
      <c r="O1823" s="12" t="str">
        <f t="shared" si="923"/>
        <v>-0.528379064029803-0.849008577515557i</v>
      </c>
      <c r="P1823" s="12" t="str">
        <f t="shared" si="924"/>
        <v>1.5283790640298+0.849008577515557i</v>
      </c>
      <c r="Q1823" s="12" t="str">
        <f t="shared" si="925"/>
        <v>-1.5283790640298+1.27847796749545i</v>
      </c>
      <c r="R1823" s="12" t="str">
        <f t="shared" si="926"/>
        <v>-0.314952784332401-0.818951791832104i</v>
      </c>
      <c r="S1823" s="12" t="str">
        <f t="shared" si="927"/>
        <v>0.217864659242456i</v>
      </c>
      <c r="T1823" s="12" t="str">
        <f t="shared" si="928"/>
        <v>0.1784206530635-0.0686170810360413i</v>
      </c>
      <c r="U1823" s="12" t="str">
        <f t="shared" si="929"/>
        <v>0.001-0.00940076450631399i</v>
      </c>
      <c r="V1823" s="12" t="str">
        <f t="shared" si="930"/>
        <v>0.0015-0.00285737522988266i</v>
      </c>
      <c r="W1823" s="12" t="str">
        <f t="shared" si="931"/>
        <v>0.000923099587137039-0.00225721530392092i</v>
      </c>
      <c r="X1823" s="12" t="str">
        <f t="shared" si="932"/>
        <v>0.0010640659894428-0.0020940221912271i</v>
      </c>
      <c r="Y1823" s="12" t="str">
        <f t="shared" si="933"/>
        <v>0.00029+0.159561490875826i</v>
      </c>
      <c r="Z1823" s="12" t="str">
        <f t="shared" si="934"/>
        <v>-0.1588684799038-0.0824545564058826i</v>
      </c>
      <c r="AA1823" s="12" t="str">
        <f t="shared" si="935"/>
        <v>0.65525036517128-76.2005819233666i</v>
      </c>
      <c r="AB1823" s="12" t="str">
        <f t="shared" si="936"/>
        <v>0.445371273748236-0.171281049907554i</v>
      </c>
      <c r="AC1823" s="12" t="str">
        <f t="shared" si="937"/>
        <v>0.999821952841841-0.820956693310768i</v>
      </c>
      <c r="AD1823" s="12" t="str">
        <f t="shared" si="938"/>
        <v>0.350084524057065+0.11614386242625i</v>
      </c>
      <c r="AE1823" s="12" t="str">
        <f t="shared" si="939"/>
        <v>-0.0460408055191688-0.0473176630095042i</v>
      </c>
      <c r="AF1823" s="12" t="str">
        <f t="shared" si="940"/>
        <v>-13.1868649908621-1.77900368403473i</v>
      </c>
      <c r="AG1823" s="12" t="str">
        <f t="shared" si="941"/>
        <v>1.03286823495569-0.0962939589530305i</v>
      </c>
      <c r="AH1823" s="12" t="str">
        <f t="shared" si="942"/>
        <v>0.438785502190727+0.724323552842346i</v>
      </c>
      <c r="AI1823" s="12">
        <f t="shared" si="943"/>
        <v>-1.4437344929689266</v>
      </c>
      <c r="AJ1823" s="12">
        <f t="shared" si="944"/>
        <v>58.793080599705277</v>
      </c>
      <c r="AK1823" s="12"/>
      <c r="AL1823" s="12"/>
      <c r="AM1823" s="12"/>
      <c r="AN1823" s="12"/>
    </row>
    <row r="1824" spans="1:40" x14ac:dyDescent="0.35">
      <c r="A1824" s="12"/>
      <c r="B1824" s="12">
        <f t="shared" si="910"/>
        <v>169400</v>
      </c>
      <c r="C1824" s="29" t="str">
        <f t="shared" si="912"/>
        <v>-2.41382684966397E-06+0.0131029644947603i</v>
      </c>
      <c r="D1824" s="28" t="str">
        <f t="shared" si="913"/>
        <v>-5.3990795388697+0.100456061126496i</v>
      </c>
      <c r="E1824" s="12" t="str">
        <f t="shared" si="914"/>
        <v>4200</v>
      </c>
      <c r="F1824" s="12" t="str">
        <f t="shared" si="915"/>
        <v>0.704225352112676</v>
      </c>
      <c r="G1824" s="12" t="str">
        <f t="shared" si="911"/>
        <v>0.704225352112676</v>
      </c>
      <c r="H1824" s="12" t="str">
        <f t="shared" si="916"/>
        <v>7.78832774913953+1.87855109931896i</v>
      </c>
      <c r="I1824" s="12" t="str">
        <f t="shared" si="917"/>
        <v>665.232244397639i</v>
      </c>
      <c r="J1824" s="12" t="str">
        <f t="shared" si="918"/>
        <v>-377.525830051339+143.874301075139i</v>
      </c>
      <c r="K1824" s="12" t="str">
        <f t="shared" si="919"/>
        <v>0.586365396384498-1.53862143085463i</v>
      </c>
      <c r="L1824" s="12" t="str">
        <f t="shared" si="920"/>
        <v>0.030210251254117-0.0666113557291823i</v>
      </c>
      <c r="M1824" s="12" t="str">
        <f t="shared" si="921"/>
        <v>0.616575647638615-1.60523278658381i</v>
      </c>
      <c r="N1824" s="12" t="str">
        <f t="shared" si="922"/>
        <v>-2.12874318207244i</v>
      </c>
      <c r="O1824" s="12" t="str">
        <f t="shared" si="923"/>
        <v>-0.529445542201654-0.848343926625751i</v>
      </c>
      <c r="P1824" s="12" t="str">
        <f t="shared" si="924"/>
        <v>1.52944554220165+0.848343926625751i</v>
      </c>
      <c r="Q1824" s="12" t="str">
        <f t="shared" si="925"/>
        <v>-1.52944554220165+1.28039925544669i</v>
      </c>
      <c r="R1824" s="12" t="str">
        <f t="shared" si="926"/>
        <v>-0.314929013123919-0.81832191210059i</v>
      </c>
      <c r="S1824" s="12" t="str">
        <f t="shared" si="927"/>
        <v>0.217993344806096i</v>
      </c>
      <c r="T1824" s="12" t="str">
        <f t="shared" si="928"/>
        <v>0.178388730746928-0.068652428947366i</v>
      </c>
      <c r="U1824" s="12" t="str">
        <f t="shared" si="929"/>
        <v>0.001-0.00939521505855346i</v>
      </c>
      <c r="V1824" s="12" t="str">
        <f t="shared" si="930"/>
        <v>0.0015-0.00285568846764542i</v>
      </c>
      <c r="W1824" s="12" t="str">
        <f t="shared" si="931"/>
        <v>0.000923084341358924-0.00225595753717703i</v>
      </c>
      <c r="X1824" s="12" t="str">
        <f t="shared" si="932"/>
        <v>0.00106386172175047-0.00209287328576125i</v>
      </c>
      <c r="Y1824" s="12" t="str">
        <f t="shared" si="933"/>
        <v>0.00029+0.159655738655433i</v>
      </c>
      <c r="Z1824" s="12" t="str">
        <f t="shared" si="934"/>
        <v>-0.158685476812063-0.082387298703936i</v>
      </c>
      <c r="AA1824" s="12" t="str">
        <f t="shared" si="935"/>
        <v>0.654358505614413-76.1544546737886i</v>
      </c>
      <c r="AB1824" s="12" t="str">
        <f t="shared" si="936"/>
        <v>0.445291589683928-0.171369284896165i</v>
      </c>
      <c r="AC1824" s="12" t="str">
        <f t="shared" si="937"/>
        <v>0.999468355568651-0.820458787170886i</v>
      </c>
      <c r="AD1824" s="12" t="str">
        <f t="shared" si="938"/>
        <v>0.350254127051664+0.116061494833663i</v>
      </c>
      <c r="AE1824" s="12" t="str">
        <f t="shared" si="939"/>
        <v>-0.0460182501136999-0.0472737650348924i</v>
      </c>
      <c r="AF1824" s="12" t="str">
        <f t="shared" si="940"/>
        <v>-13.1874072880092-1.77809503819246i</v>
      </c>
      <c r="AG1824" s="12" t="str">
        <f t="shared" si="941"/>
        <v>1.03282540564574-0.0962828277038915i</v>
      </c>
      <c r="AH1824" s="12" t="str">
        <f t="shared" si="942"/>
        <v>0.438720424882+0.72372780020646i</v>
      </c>
      <c r="AI1824" s="12">
        <f t="shared" si="943"/>
        <v>-1.4493079320842979</v>
      </c>
      <c r="AJ1824" s="12">
        <f t="shared" si="944"/>
        <v>58.775951389863003</v>
      </c>
      <c r="AK1824" s="12"/>
      <c r="AL1824" s="12"/>
      <c r="AM1824" s="12"/>
      <c r="AN1824" s="12"/>
    </row>
    <row r="1825" spans="1:40" x14ac:dyDescent="0.35">
      <c r="A1825" s="12"/>
      <c r="B1825" s="12">
        <f t="shared" si="910"/>
        <v>169500</v>
      </c>
      <c r="C1825" s="29" t="str">
        <f t="shared" si="912"/>
        <v>-2.41097951665566E-06+0.0130952341327507i</v>
      </c>
      <c r="D1825" s="28" t="str">
        <f t="shared" si="913"/>
        <v>-5.39907951704015+0.100396795017755i</v>
      </c>
      <c r="E1825" s="12" t="str">
        <f t="shared" si="914"/>
        <v>4200</v>
      </c>
      <c r="F1825" s="12" t="str">
        <f t="shared" si="915"/>
        <v>0.704225352112676</v>
      </c>
      <c r="G1825" s="12" t="str">
        <f t="shared" si="911"/>
        <v>0.704225352112676</v>
      </c>
      <c r="H1825" s="12" t="str">
        <f t="shared" si="916"/>
        <v>7.78886919010027+1.87758403049855i</v>
      </c>
      <c r="I1825" s="12" t="str">
        <f t="shared" si="917"/>
        <v>665.624943479337i</v>
      </c>
      <c r="J1825" s="12" t="str">
        <f t="shared" si="918"/>
        <v>-377.972863765037+143.959232775891i</v>
      </c>
      <c r="K1825" s="12" t="str">
        <f t="shared" si="919"/>
        <v>0.585758152811807-1.5379401669684i</v>
      </c>
      <c r="L1825" s="12" t="str">
        <f t="shared" si="920"/>
        <v>0.0301806889400719-0.0665854564819301i</v>
      </c>
      <c r="M1825" s="12" t="str">
        <f t="shared" si="921"/>
        <v>0.615938841751879-1.60452562345033i</v>
      </c>
      <c r="N1825" s="12" t="str">
        <f t="shared" si="922"/>
        <v>-2.12999981913388i</v>
      </c>
      <c r="O1825" s="12" t="str">
        <f t="shared" si="923"/>
        <v>-0.530511184306734-0.847677936085083i</v>
      </c>
      <c r="P1825" s="12" t="str">
        <f t="shared" si="924"/>
        <v>1.53051118430673+0.847677936085083i</v>
      </c>
      <c r="Q1825" s="12" t="str">
        <f t="shared" si="925"/>
        <v>-1.53051118430673+1.2823218830488i</v>
      </c>
      <c r="R1825" s="12" t="str">
        <f t="shared" si="926"/>
        <v>-0.314905222689856-0.817692681411879i</v>
      </c>
      <c r="S1825" s="12" t="str">
        <f t="shared" si="927"/>
        <v>0.218122030369735i</v>
      </c>
      <c r="T1825" s="12" t="str">
        <f t="shared" si="928"/>
        <v>0.178356787888032-0.0686877665471449i</v>
      </c>
      <c r="U1825" s="12" t="str">
        <f t="shared" si="929"/>
        <v>0.001-0.00938967215881388i</v>
      </c>
      <c r="V1825" s="12" t="str">
        <f t="shared" si="930"/>
        <v>0.0015-0.00285400369568811i</v>
      </c>
      <c r="W1825" s="12" t="str">
        <f t="shared" si="931"/>
        <v>0.000923069088018258-0.00225470129156103i</v>
      </c>
      <c r="X1825" s="12" t="str">
        <f t="shared" si="932"/>
        <v>0.00106365777970719-0.0020917257453646i</v>
      </c>
      <c r="Y1825" s="12" t="str">
        <f t="shared" si="933"/>
        <v>0.00029+0.159749986435041i</v>
      </c>
      <c r="Z1825" s="12" t="str">
        <f t="shared" si="934"/>
        <v>-0.158502799165537-0.0823201514903681i</v>
      </c>
      <c r="AA1825" s="12" t="str">
        <f t="shared" si="935"/>
        <v>0.653468492528569-76.1083838855076i</v>
      </c>
      <c r="AB1825" s="12" t="str">
        <f t="shared" si="936"/>
        <v>0.445211854342142-0.171457494145231i</v>
      </c>
      <c r="AC1825" s="12" t="str">
        <f t="shared" si="937"/>
        <v>0.999115331209097-0.819961158509296i</v>
      </c>
      <c r="AD1825" s="12" t="str">
        <f t="shared" si="938"/>
        <v>0.350423666482742+0.115978904310079i</v>
      </c>
      <c r="AE1825" s="12" t="str">
        <f t="shared" si="939"/>
        <v>-0.0459957310588726-0.047229910287969i</v>
      </c>
      <c r="AF1825" s="12" t="str">
        <f t="shared" si="940"/>
        <v>-13.1879487071404-1.77718723548079i</v>
      </c>
      <c r="AG1825" s="12" t="str">
        <f t="shared" si="941"/>
        <v>1.0327825672249-0.096271693144725i</v>
      </c>
      <c r="AH1825" s="12" t="str">
        <f t="shared" si="942"/>
        <v>0.438655493022562+0.723132623619215i</v>
      </c>
      <c r="AI1825" s="12">
        <f t="shared" si="943"/>
        <v>-1.4548783392467082</v>
      </c>
      <c r="AJ1825" s="12">
        <f t="shared" si="944"/>
        <v>58.758811992699663</v>
      </c>
      <c r="AK1825" s="12"/>
      <c r="AL1825" s="12"/>
      <c r="AM1825" s="12"/>
      <c r="AN1825" s="12"/>
    </row>
    <row r="1826" spans="1:40" x14ac:dyDescent="0.35">
      <c r="A1826" s="12"/>
      <c r="B1826" s="12">
        <f t="shared" si="910"/>
        <v>169600</v>
      </c>
      <c r="C1826" s="29" t="str">
        <f t="shared" si="912"/>
        <v>-2.40813721871818E-06+0.0130875128867332i</v>
      </c>
      <c r="D1826" s="28" t="str">
        <f t="shared" si="913"/>
        <v>-5.3990794952492+0.100337598798288i</v>
      </c>
      <c r="E1826" s="12" t="str">
        <f t="shared" si="914"/>
        <v>4200</v>
      </c>
      <c r="F1826" s="12" t="str">
        <f t="shared" si="915"/>
        <v>0.704225352112676</v>
      </c>
      <c r="G1826" s="12" t="str">
        <f t="shared" si="911"/>
        <v>0.704225352112676</v>
      </c>
      <c r="H1826" s="12" t="str">
        <f t="shared" si="916"/>
        <v>7.78940975485491+1.87661787368845i</v>
      </c>
      <c r="I1826" s="12" t="str">
        <f t="shared" si="917"/>
        <v>666.017642561036i</v>
      </c>
      <c r="J1826" s="12" t="str">
        <f t="shared" si="918"/>
        <v>-378.420161293262+144.044164476644i</v>
      </c>
      <c r="K1826" s="12" t="str">
        <f t="shared" si="919"/>
        <v>0.585151808408433-1.53725937127337i</v>
      </c>
      <c r="L1826" s="12" t="str">
        <f t="shared" si="920"/>
        <v>0.0301511670311159-0.0665595694729304i</v>
      </c>
      <c r="M1826" s="12" t="str">
        <f t="shared" si="921"/>
        <v>0.615302975439549-1.6038189407463i</v>
      </c>
      <c r="N1826" s="12" t="str">
        <f t="shared" si="922"/>
        <v>-2.13125645619532i</v>
      </c>
      <c r="O1826" s="12" t="str">
        <f t="shared" si="923"/>
        <v>-0.531575988662242-0.84701060694525i</v>
      </c>
      <c r="P1826" s="12" t="str">
        <f t="shared" si="924"/>
        <v>1.53157598866224+0.84701060694525i</v>
      </c>
      <c r="Q1826" s="12" t="str">
        <f t="shared" si="925"/>
        <v>-1.53157598866224+1.28424584925007i</v>
      </c>
      <c r="R1826" s="12" t="str">
        <f t="shared" si="926"/>
        <v>-0.314881413019759-0.817064098605325i</v>
      </c>
      <c r="S1826" s="12" t="str">
        <f t="shared" si="927"/>
        <v>0.218250715933376i</v>
      </c>
      <c r="T1826" s="12" t="str">
        <f t="shared" si="928"/>
        <v>0.178324824484071-0.0687230938256755i</v>
      </c>
      <c r="U1826" s="12" t="str">
        <f t="shared" si="929"/>
        <v>0.001-0.00938413579551268i</v>
      </c>
      <c r="V1826" s="12" t="str">
        <f t="shared" si="930"/>
        <v>0.0015-0.00285232091049018i</v>
      </c>
      <c r="W1826" s="12" t="str">
        <f t="shared" si="931"/>
        <v>0.000923053827117397-0.00225344656437075i</v>
      </c>
      <c r="X1826" s="12" t="str">
        <f t="shared" si="932"/>
        <v>0.00106345416253847-0.00209057956767343i</v>
      </c>
      <c r="Y1826" s="12" t="str">
        <f t="shared" si="933"/>
        <v>0.00029+0.159844234214649i</v>
      </c>
      <c r="Z1826" s="12" t="str">
        <f t="shared" si="934"/>
        <v>-0.158320446190484-0.0822531144930392i</v>
      </c>
      <c r="AA1826" s="12" t="str">
        <f t="shared" si="935"/>
        <v>0.652580320755085-76.0623694538192i</v>
      </c>
      <c r="AB1826" s="12" t="str">
        <f t="shared" si="936"/>
        <v>0.445132067716037-0.171545677630535i</v>
      </c>
      <c r="AC1826" s="12" t="str">
        <f t="shared" si="937"/>
        <v>0.998762878742226-0.819463807206407i</v>
      </c>
      <c r="AD1826" s="12" t="str">
        <f t="shared" si="938"/>
        <v>0.350593142076963+0.115896090874023i</v>
      </c>
      <c r="AE1826" s="12" t="str">
        <f t="shared" si="939"/>
        <v>-0.045973248252992-0.0471860986746391i</v>
      </c>
      <c r="AF1826" s="12" t="str">
        <f t="shared" si="940"/>
        <v>-13.1884892501041-1.77628027489016i</v>
      </c>
      <c r="AG1826" s="12" t="str">
        <f t="shared" si="941"/>
        <v>1.03273971971208-0.0962605552047648i</v>
      </c>
      <c r="AH1826" s="12" t="str">
        <f t="shared" si="942"/>
        <v>0.438590706136038+0.722538021736576i</v>
      </c>
      <c r="AI1826" s="12">
        <f t="shared" si="943"/>
        <v>-1.4604457207816881</v>
      </c>
      <c r="AJ1826" s="12">
        <f t="shared" si="944"/>
        <v>58.741662406547398</v>
      </c>
      <c r="AK1826" s="12"/>
      <c r="AL1826" s="12"/>
      <c r="AM1826" s="12"/>
      <c r="AN1826" s="12"/>
    </row>
    <row r="1827" spans="1:40" x14ac:dyDescent="0.35">
      <c r="A1827" s="12"/>
      <c r="B1827" s="12">
        <f t="shared" si="910"/>
        <v>169700</v>
      </c>
      <c r="C1827" s="29" t="str">
        <f t="shared" si="912"/>
        <v>-2.40529994398684E-06+0.0130798007405922i</v>
      </c>
      <c r="D1827" s="28" t="str">
        <f t="shared" si="913"/>
        <v>-5.39907947349676+0.10027847234454i</v>
      </c>
      <c r="E1827" s="12" t="str">
        <f t="shared" si="914"/>
        <v>4200</v>
      </c>
      <c r="F1827" s="12" t="str">
        <f t="shared" si="915"/>
        <v>0.704225352112676</v>
      </c>
      <c r="G1827" s="12" t="str">
        <f t="shared" si="911"/>
        <v>0.704225352112676</v>
      </c>
      <c r="H1827" s="12" t="str">
        <f t="shared" si="916"/>
        <v>7.78994944524724+1.87565262775675i</v>
      </c>
      <c r="I1827" s="12" t="str">
        <f t="shared" si="917"/>
        <v>666.410341642735i</v>
      </c>
      <c r="J1827" s="12" t="str">
        <f t="shared" si="918"/>
        <v>-378.867722636012+144.129096177397i</v>
      </c>
      <c r="K1827" s="12" t="str">
        <f t="shared" si="919"/>
        <v>0.58454636149442-1.53657904356781i</v>
      </c>
      <c r="L1827" s="12" t="str">
        <f t="shared" si="920"/>
        <v>0.0301216854598417-0.0665336947110659i</v>
      </c>
      <c r="M1827" s="12" t="str">
        <f t="shared" si="921"/>
        <v>0.614668046954262-1.60311273827888i</v>
      </c>
      <c r="N1827" s="12" t="str">
        <f t="shared" si="922"/>
        <v>-2.13251309325675i</v>
      </c>
      <c r="O1827" s="12" t="str">
        <f t="shared" si="923"/>
        <v>-0.532639953586697-0.846341940260059i</v>
      </c>
      <c r="P1827" s="12" t="str">
        <f t="shared" si="924"/>
        <v>1.5326399535867+0.846341940260059i</v>
      </c>
      <c r="Q1827" s="12" t="str">
        <f t="shared" si="925"/>
        <v>-1.5326399535867+1.28617115299669i</v>
      </c>
      <c r="R1827" s="12" t="str">
        <f t="shared" si="926"/>
        <v>-0.314857584103159-0.816436162523011i</v>
      </c>
      <c r="S1827" s="12" t="str">
        <f t="shared" si="927"/>
        <v>0.218379401497015i</v>
      </c>
      <c r="T1827" s="12" t="str">
        <f t="shared" si="928"/>
        <v>0.178292840532295-0.0687584107732439i</v>
      </c>
      <c r="U1827" s="12" t="str">
        <f t="shared" si="929"/>
        <v>0.001-0.00937860595709456i</v>
      </c>
      <c r="V1827" s="12" t="str">
        <f t="shared" si="930"/>
        <v>0.0015-0.00285064010853939i</v>
      </c>
      <c r="W1827" s="12" t="str">
        <f t="shared" si="931"/>
        <v>0.000923038558658683-0.00225219335291045i</v>
      </c>
      <c r="X1827" s="12" t="str">
        <f t="shared" si="932"/>
        <v>0.00106325086947212-0.00208943475032948i</v>
      </c>
      <c r="Y1827" s="12" t="str">
        <f t="shared" si="933"/>
        <v>0.00029+0.159938481994256i</v>
      </c>
      <c r="Z1827" s="12" t="str">
        <f t="shared" si="934"/>
        <v>-0.158138417115479-0.0821861874406912i</v>
      </c>
      <c r="AA1827" s="12" t="str">
        <f t="shared" si="935"/>
        <v>0.651693985153467-76.0164112742822i</v>
      </c>
      <c r="AB1827" s="12" t="str">
        <f t="shared" si="936"/>
        <v>0.445052229798747-0.171633835327827i</v>
      </c>
      <c r="AC1827" s="12" t="str">
        <f t="shared" si="937"/>
        <v>0.998410997149336-0.818966733142015i</v>
      </c>
      <c r="AD1827" s="12" t="str">
        <f t="shared" si="938"/>
        <v>0.350762553560906+0.115813054544314i</v>
      </c>
      <c r="AE1827" s="12" t="str">
        <f t="shared" si="939"/>
        <v>-0.045950801594647-0.0471423301010785i</v>
      </c>
      <c r="AF1827" s="12" t="str">
        <f t="shared" si="940"/>
        <v>-13.189028918744-1.77537415541221i</v>
      </c>
      <c r="AG1827" s="12" t="str">
        <f t="shared" si="941"/>
        <v>1.03269686312619-0.0962494138133973i</v>
      </c>
      <c r="AH1827" s="12" t="str">
        <f t="shared" si="942"/>
        <v>0.438526063746943+0.72194399321822i</v>
      </c>
      <c r="AI1827" s="12">
        <f t="shared" si="943"/>
        <v>-1.4660100830046923</v>
      </c>
      <c r="AJ1827" s="12">
        <f t="shared" si="944"/>
        <v>58.72450262974391</v>
      </c>
      <c r="AK1827" s="12"/>
      <c r="AL1827" s="12"/>
      <c r="AM1827" s="12"/>
      <c r="AN1827" s="12"/>
    </row>
    <row r="1828" spans="1:40" x14ac:dyDescent="0.35">
      <c r="A1828" s="12"/>
      <c r="B1828" s="12">
        <f t="shared" si="910"/>
        <v>169800</v>
      </c>
      <c r="C1828" s="29" t="str">
        <f t="shared" si="912"/>
        <v>-2.40246768063187E-06+0.0130720976782501i</v>
      </c>
      <c r="D1828" s="28" t="str">
        <f t="shared" si="913"/>
        <v>-5.39907945178274+0.100219415533251i</v>
      </c>
      <c r="E1828" s="12" t="str">
        <f t="shared" si="914"/>
        <v>4200</v>
      </c>
      <c r="F1828" s="12" t="str">
        <f t="shared" si="915"/>
        <v>0.704225352112676</v>
      </c>
      <c r="G1828" s="12" t="str">
        <f t="shared" si="911"/>
        <v>0.704225352112676</v>
      </c>
      <c r="H1828" s="12" t="str">
        <f t="shared" si="916"/>
        <v>7.79048826311642+1.87468829157296i</v>
      </c>
      <c r="I1828" s="12" t="str">
        <f t="shared" si="917"/>
        <v>666.803040724433i</v>
      </c>
      <c r="J1828" s="12" t="str">
        <f t="shared" si="918"/>
        <v>-379.315547793288+144.21402787815i</v>
      </c>
      <c r="K1828" s="12" t="str">
        <f t="shared" si="919"/>
        <v>0.583941810393469-1.53589918364913i</v>
      </c>
      <c r="L1828" s="12" t="str">
        <f t="shared" si="920"/>
        <v>0.0300922441589651-0.0665078322051418i</v>
      </c>
      <c r="M1828" s="12" t="str">
        <f t="shared" si="921"/>
        <v>0.614034054552434-1.60240701585427i</v>
      </c>
      <c r="N1828" s="12" t="str">
        <f t="shared" si="922"/>
        <v>-2.13376973031819i</v>
      </c>
      <c r="O1828" s="12" t="str">
        <f t="shared" si="923"/>
        <v>-0.533703077399969-0.845671937085417i</v>
      </c>
      <c r="P1828" s="12" t="str">
        <f t="shared" si="924"/>
        <v>1.53370307739997+0.845671937085417i</v>
      </c>
      <c r="Q1828" s="12" t="str">
        <f t="shared" si="925"/>
        <v>-1.53370307739997+1.28809779323277i</v>
      </c>
      <c r="R1828" s="12" t="str">
        <f t="shared" si="926"/>
        <v>-0.314833735929573-0.815808872009735i</v>
      </c>
      <c r="S1828" s="12" t="str">
        <f t="shared" si="927"/>
        <v>0.218508087060656i</v>
      </c>
      <c r="T1828" s="12" t="str">
        <f t="shared" si="928"/>
        <v>0.178260836029959-0.0687937173801307i</v>
      </c>
      <c r="U1828" s="12" t="str">
        <f t="shared" si="929"/>
        <v>0.001-0.00937308263203156i</v>
      </c>
      <c r="V1828" s="12" t="str">
        <f t="shared" si="930"/>
        <v>0.0015-0.00284896128633177i</v>
      </c>
      <c r="W1828" s="12" t="str">
        <f t="shared" si="931"/>
        <v>0.000923023282644467-0.00225094165449062i</v>
      </c>
      <c r="X1828" s="12" t="str">
        <f t="shared" si="932"/>
        <v>0.00106304789973818-0.00208829129097975i</v>
      </c>
      <c r="Y1828" s="12" t="str">
        <f t="shared" si="933"/>
        <v>0.00029+0.160032729773864i</v>
      </c>
      <c r="Z1828" s="12" t="str">
        <f t="shared" si="934"/>
        <v>-0.157956711171372-0.0821193700629331i</v>
      </c>
      <c r="AA1828" s="12" t="str">
        <f t="shared" si="935"/>
        <v>0.650809480601198-75.9705092427136i</v>
      </c>
      <c r="AB1828" s="12" t="str">
        <f t="shared" si="936"/>
        <v>0.444972340583422-0.171721967212846i</v>
      </c>
      <c r="AC1828" s="12" t="str">
        <f t="shared" si="937"/>
        <v>0.998059685413964-0.818469936195395i</v>
      </c>
      <c r="AD1828" s="12" t="str">
        <f t="shared" si="938"/>
        <v>0.350931900661072+0.115729795340088i</v>
      </c>
      <c r="AE1828" s="12" t="str">
        <f t="shared" si="939"/>
        <v>-0.0459283909827016-0.0470986044737314i</v>
      </c>
      <c r="AF1828" s="12" t="str">
        <f t="shared" si="940"/>
        <v>-13.1895677148992-1.77446887603971i</v>
      </c>
      <c r="AG1828" s="12" t="str">
        <f t="shared" si="941"/>
        <v>1.03265399748622-0.0962382689001575i</v>
      </c>
      <c r="AH1828" s="12" t="str">
        <f t="shared" si="942"/>
        <v>0.43846156538058+0.721350536727421i</v>
      </c>
      <c r="AI1828" s="12">
        <f t="shared" si="943"/>
        <v>-1.4715714322225601</v>
      </c>
      <c r="AJ1828" s="12">
        <f t="shared" si="944"/>
        <v>58.707332660634563</v>
      </c>
      <c r="AK1828" s="12"/>
      <c r="AL1828" s="12"/>
      <c r="AM1828" s="12"/>
      <c r="AN1828" s="12"/>
    </row>
    <row r="1829" spans="1:40" x14ac:dyDescent="0.35">
      <c r="A1829" s="12"/>
      <c r="B1829" s="12">
        <f t="shared" si="910"/>
        <v>169900</v>
      </c>
      <c r="C1829" s="29" t="str">
        <f t="shared" si="912"/>
        <v>-2.39964041685841E-06+0.0130644036836675i</v>
      </c>
      <c r="D1829" s="28" t="str">
        <f t="shared" si="913"/>
        <v>-5.39907943010705+0.100160428241451i</v>
      </c>
      <c r="E1829" s="12" t="str">
        <f t="shared" si="914"/>
        <v>4200</v>
      </c>
      <c r="F1829" s="12" t="str">
        <f t="shared" si="915"/>
        <v>0.704225352112676</v>
      </c>
      <c r="G1829" s="12" t="str">
        <f t="shared" si="911"/>
        <v>0.704225352112676</v>
      </c>
      <c r="H1829" s="12" t="str">
        <f t="shared" si="916"/>
        <v>7.79102621029684+1.87372486400803i</v>
      </c>
      <c r="I1829" s="12" t="str">
        <f t="shared" si="917"/>
        <v>667.195739806132i</v>
      </c>
      <c r="J1829" s="12" t="str">
        <f t="shared" si="918"/>
        <v>-379.763636765089+144.298959578902i</v>
      </c>
      <c r="K1829" s="12" t="str">
        <f t="shared" si="919"/>
        <v>0.58333815343294-1.53521979131383i</v>
      </c>
      <c r="L1829" s="12" t="str">
        <f t="shared" si="920"/>
        <v>0.030062843061326-0.0664819819638866i</v>
      </c>
      <c r="M1829" s="12" t="str">
        <f t="shared" si="921"/>
        <v>0.613400996494266-1.60170177327772i</v>
      </c>
      <c r="N1829" s="12" t="str">
        <f t="shared" si="922"/>
        <v>-2.13502636737962i</v>
      </c>
      <c r="O1829" s="12" t="str">
        <f t="shared" si="923"/>
        <v>-0.534765358423226-0.845000598479361i</v>
      </c>
      <c r="P1829" s="12" t="str">
        <f t="shared" si="924"/>
        <v>1.53476535842323+0.845000598479361i</v>
      </c>
      <c r="Q1829" s="12" t="str">
        <f t="shared" si="925"/>
        <v>-1.53476535842323+1.29002576890026i</v>
      </c>
      <c r="R1829" s="12" t="str">
        <f t="shared" si="926"/>
        <v>-0.314809868488519-0.815182225913027i</v>
      </c>
      <c r="S1829" s="12" t="str">
        <f t="shared" si="927"/>
        <v>0.218636772624295i</v>
      </c>
      <c r="T1829" s="12" t="str">
        <f t="shared" si="928"/>
        <v>0.178228810974313-0.0688290136366085i</v>
      </c>
      <c r="U1829" s="12" t="str">
        <f t="shared" si="929"/>
        <v>0.001-0.00936756580882258i</v>
      </c>
      <c r="V1829" s="12" t="str">
        <f t="shared" si="930"/>
        <v>0.0015-0.0028472844403716i</v>
      </c>
      <c r="W1829" s="12" t="str">
        <f t="shared" si="931"/>
        <v>0.000923007999077093-0.00224969146642817i</v>
      </c>
      <c r="X1829" s="12" t="str">
        <f t="shared" si="932"/>
        <v>0.00106284525256892-0.00208714918727667i</v>
      </c>
      <c r="Y1829" s="12" t="str">
        <f t="shared" si="933"/>
        <v>0.00029+0.160126977553472i</v>
      </c>
      <c r="Z1829" s="12" t="str">
        <f t="shared" si="934"/>
        <v>-0.157775327591309-0.0820526620902433i</v>
      </c>
      <c r="AA1829" s="12" t="str">
        <f t="shared" si="935"/>
        <v>0.649926801993723-75.9246632551902i</v>
      </c>
      <c r="AB1829" s="12" t="str">
        <f t="shared" si="936"/>
        <v>0.444892400063196-0.171810073261312i</v>
      </c>
      <c r="AC1829" s="12" t="str">
        <f t="shared" si="937"/>
        <v>0.997708942521872-0.817973416245243i</v>
      </c>
      <c r="AD1829" s="12" t="str">
        <f t="shared" si="938"/>
        <v>0.351101183103881+0.115646313280776i</v>
      </c>
      <c r="AE1829" s="12" t="str">
        <f t="shared" si="939"/>
        <v>-0.045906016316301-0.047054921699309i</v>
      </c>
      <c r="AF1829" s="12" t="str">
        <f t="shared" si="940"/>
        <v>-13.1901056404039-1.77356443576658i</v>
      </c>
      <c r="AG1829" s="12" t="str">
        <f t="shared" si="941"/>
        <v>1.0326111228112-0.0962271203947313i</v>
      </c>
      <c r="AH1829" s="12" t="str">
        <f t="shared" si="942"/>
        <v>0.43839721056311+0.720757650931076i</v>
      </c>
      <c r="AI1829" s="12">
        <f t="shared" si="943"/>
        <v>-1.4771297747328322</v>
      </c>
      <c r="AJ1829" s="12">
        <f t="shared" si="944"/>
        <v>58.690152497569493</v>
      </c>
      <c r="AK1829" s="12"/>
      <c r="AL1829" s="12"/>
      <c r="AM1829" s="12"/>
      <c r="AN1829" s="12"/>
    </row>
    <row r="1830" spans="1:40" x14ac:dyDescent="0.35">
      <c r="A1830" s="12"/>
      <c r="B1830" s="12">
        <f t="shared" si="910"/>
        <v>170000</v>
      </c>
      <c r="C1830" s="29" t="str">
        <f t="shared" si="912"/>
        <v>-2.39681814090615E-06+0.0130567187408423i</v>
      </c>
      <c r="D1830" s="28" t="str">
        <f t="shared" si="913"/>
        <v>-5.3990794084696+0.100101510346458i</v>
      </c>
      <c r="E1830" s="12" t="str">
        <f t="shared" si="914"/>
        <v>4200</v>
      </c>
      <c r="F1830" s="12" t="str">
        <f t="shared" si="915"/>
        <v>0.704225352112676</v>
      </c>
      <c r="G1830" s="12" t="str">
        <f t="shared" si="911"/>
        <v>0.704225352112676</v>
      </c>
      <c r="H1830" s="12" t="str">
        <f t="shared" si="916"/>
        <v>7.79156328861821+1.87276234393434i</v>
      </c>
      <c r="I1830" s="12" t="str">
        <f t="shared" si="917"/>
        <v>667.588438887831i</v>
      </c>
      <c r="J1830" s="12" t="str">
        <f t="shared" si="918"/>
        <v>-380.211989551416+144.383891279655i</v>
      </c>
      <c r="K1830" s="12" t="str">
        <f t="shared" si="919"/>
        <v>0.58273538894384-1.53454086635755i</v>
      </c>
      <c r="L1830" s="12" t="str">
        <f t="shared" si="920"/>
        <v>0.0300334820998876-0.0664561439959528i</v>
      </c>
      <c r="M1830" s="12" t="str">
        <f t="shared" si="921"/>
        <v>0.612768871043728-1.6009970103535i</v>
      </c>
      <c r="N1830" s="12" t="str">
        <f t="shared" si="922"/>
        <v>-2.13628300444106i</v>
      </c>
      <c r="O1830" s="12" t="str">
        <f t="shared" si="923"/>
        <v>-0.535826794978997-0.844327925502015i</v>
      </c>
      <c r="P1830" s="12" t="str">
        <f t="shared" si="924"/>
        <v>1.535826794979+0.844327925502015i</v>
      </c>
      <c r="Q1830" s="12" t="str">
        <f t="shared" si="925"/>
        <v>-1.535826794979+1.29195507893905i</v>
      </c>
      <c r="R1830" s="12" t="str">
        <f t="shared" si="926"/>
        <v>-0.314785981769498-0.81455622308311i</v>
      </c>
      <c r="S1830" s="12" t="str">
        <f t="shared" si="927"/>
        <v>0.218765458187935i</v>
      </c>
      <c r="T1830" s="12" t="str">
        <f t="shared" si="928"/>
        <v>0.17819676536261-0.0688642995329432i</v>
      </c>
      <c r="U1830" s="12" t="str">
        <f t="shared" si="929"/>
        <v>0.001-0.00936205547599384i</v>
      </c>
      <c r="V1830" s="12" t="str">
        <f t="shared" si="930"/>
        <v>0.0015-0.00284560956717138i</v>
      </c>
      <c r="W1830" s="12" t="str">
        <f t="shared" si="931"/>
        <v>0.000922992707958905-0.00224844278604631i</v>
      </c>
      <c r="X1830" s="12" t="str">
        <f t="shared" si="932"/>
        <v>0.00106264292719887-0.00208600843687802i</v>
      </c>
      <c r="Y1830" s="12" t="str">
        <f t="shared" si="933"/>
        <v>0.00029+0.160221225333079i</v>
      </c>
      <c r="Z1830" s="12" t="str">
        <f t="shared" si="934"/>
        <v>-0.157594265610708-0.0819860632539679i</v>
      </c>
      <c r="AA1830" s="12" t="str">
        <f t="shared" si="935"/>
        <v>0.649045944244393-75.8788732080485i</v>
      </c>
      <c r="AB1830" s="12" t="str">
        <f t="shared" si="936"/>
        <v>0.444812408231213-0.171898153448925i</v>
      </c>
      <c r="AC1830" s="12" t="str">
        <f t="shared" si="937"/>
        <v>0.997358767461066-0.817477173169712i</v>
      </c>
      <c r="AD1830" s="12" t="str">
        <f t="shared" si="938"/>
        <v>0.351270400615676+0.115562608386124i</v>
      </c>
      <c r="AE1830" s="12" t="str">
        <f t="shared" si="939"/>
        <v>-0.0458836774948685-0.0470112816847925i</v>
      </c>
      <c r="AF1830" s="12" t="str">
        <f t="shared" si="940"/>
        <v>-13.1906426970878-1.77266083358788i</v>
      </c>
      <c r="AG1830" s="12" t="str">
        <f t="shared" si="941"/>
        <v>1.03256823912019-0.0962159682269562i</v>
      </c>
      <c r="AH1830" s="12" t="str">
        <f t="shared" si="942"/>
        <v>0.438332998821546+0.720165334499757i</v>
      </c>
      <c r="AI1830" s="12">
        <f t="shared" si="943"/>
        <v>-1.4826851168232316</v>
      </c>
      <c r="AJ1830" s="12">
        <f t="shared" si="944"/>
        <v>58.672962138905952</v>
      </c>
      <c r="AK1830" s="12"/>
      <c r="AL1830" s="12"/>
      <c r="AM1830" s="12"/>
      <c r="AN1830" s="12"/>
    </row>
    <row r="1831" spans="1:40" x14ac:dyDescent="0.35">
      <c r="A1831" s="12"/>
      <c r="B1831" s="12">
        <f t="shared" si="910"/>
        <v>170100</v>
      </c>
      <c r="C1831" s="29" t="str">
        <f t="shared" si="912"/>
        <v>-0.0000023940008410494+0.0130490428338102i</v>
      </c>
      <c r="D1831" s="28" t="str">
        <f t="shared" si="913"/>
        <v>-5.3990793868703+0.100042661725878i</v>
      </c>
      <c r="E1831" s="12" t="str">
        <f t="shared" si="914"/>
        <v>4200</v>
      </c>
      <c r="F1831" s="12" t="str">
        <f t="shared" si="915"/>
        <v>0.704225352112676</v>
      </c>
      <c r="G1831" s="12" t="str">
        <f t="shared" si="911"/>
        <v>0.704225352112676</v>
      </c>
      <c r="H1831" s="12" t="str">
        <f t="shared" si="916"/>
        <v>7.79209949990559+1.87180073022572i</v>
      </c>
      <c r="I1831" s="12" t="str">
        <f t="shared" si="917"/>
        <v>667.98113796953i</v>
      </c>
      <c r="J1831" s="12" t="str">
        <f t="shared" si="918"/>
        <v>-380.660606152269+144.468822980408i</v>
      </c>
      <c r="K1831" s="12" t="str">
        <f t="shared" si="919"/>
        <v>0.582133515260806-1.53386240857504i</v>
      </c>
      <c r="L1831" s="12" t="str">
        <f t="shared" si="920"/>
        <v>0.0300041612077365-0.0664303183099164i</v>
      </c>
      <c r="M1831" s="12" t="str">
        <f t="shared" si="921"/>
        <v>0.612137676468543-1.60029272688496i</v>
      </c>
      <c r="N1831" s="12" t="str">
        <f t="shared" si="922"/>
        <v>-2.1375396415025i</v>
      </c>
      <c r="O1831" s="12" t="str">
        <f t="shared" si="923"/>
        <v>-0.53688738539112-0.843653919215626i</v>
      </c>
      <c r="P1831" s="12" t="str">
        <f t="shared" si="924"/>
        <v>1.53688738539112+0.843653919215626i</v>
      </c>
      <c r="Q1831" s="12" t="str">
        <f t="shared" si="925"/>
        <v>-1.53688738539112+1.29388572228687i</v>
      </c>
      <c r="R1831" s="12" t="str">
        <f t="shared" si="926"/>
        <v>-0.314762075762007-0.813930862372925i</v>
      </c>
      <c r="S1831" s="12" t="str">
        <f t="shared" si="927"/>
        <v>0.218894143751576i</v>
      </c>
      <c r="T1831" s="12" t="str">
        <f t="shared" si="928"/>
        <v>0.178164699192103-0.0688995750593932i</v>
      </c>
      <c r="U1831" s="12" t="str">
        <f t="shared" si="929"/>
        <v>0.001-0.00935655162209847i</v>
      </c>
      <c r="V1831" s="12" t="str">
        <f t="shared" si="930"/>
        <v>0.0015-0.00284393666325183i</v>
      </c>
      <c r="W1831" s="12" t="str">
        <f t="shared" si="931"/>
        <v>0.000922977409292265-0.0022471956106745i</v>
      </c>
      <c r="X1831" s="12" t="str">
        <f t="shared" si="932"/>
        <v>0.00106244092286478-0.00208486903744686i</v>
      </c>
      <c r="Y1831" s="12" t="str">
        <f t="shared" si="933"/>
        <v>0.00029+0.160315473112687i</v>
      </c>
      <c r="Z1831" s="12" t="str">
        <f t="shared" si="934"/>
        <v>-0.157413524467255-0.0819195732863134i</v>
      </c>
      <c r="AA1831" s="12" t="str">
        <f t="shared" si="935"/>
        <v>0.648166902284343-75.833138997882i</v>
      </c>
      <c r="AB1831" s="12" t="str">
        <f t="shared" si="936"/>
        <v>0.444732365080615-0.17198620775137i</v>
      </c>
      <c r="AC1831" s="12" t="str">
        <f t="shared" si="937"/>
        <v>0.997009159221764-0.816981206846415i</v>
      </c>
      <c r="AD1831" s="12" t="str">
        <f t="shared" si="938"/>
        <v>0.351439552922722+0.115478680676183i</v>
      </c>
      <c r="AE1831" s="12" t="str">
        <f t="shared" si="939"/>
        <v>-0.0458613744181026-0.0469676843374288i</v>
      </c>
      <c r="AF1831" s="12" t="str">
        <f t="shared" si="940"/>
        <v>-13.1911788867759-1.77175806849984i</v>
      </c>
      <c r="AG1831" s="12" t="str">
        <f t="shared" si="941"/>
        <v>1.03252534643231-0.0962048123268188i</v>
      </c>
      <c r="AH1831" s="12" t="str">
        <f t="shared" si="942"/>
        <v>0.438268929683706+0.719573586107618i</v>
      </c>
      <c r="AI1831" s="12">
        <f t="shared" si="943"/>
        <v>-1.4882374647726382</v>
      </c>
      <c r="AJ1831" s="12">
        <f t="shared" si="944"/>
        <v>58.655761583008072</v>
      </c>
      <c r="AK1831" s="12"/>
      <c r="AL1831" s="12"/>
      <c r="AM1831" s="12"/>
      <c r="AN1831" s="12"/>
    </row>
    <row r="1832" spans="1:40" x14ac:dyDescent="0.35">
      <c r="A1832" s="12"/>
      <c r="B1832" s="12">
        <f t="shared" si="910"/>
        <v>170200</v>
      </c>
      <c r="C1832" s="29" t="str">
        <f t="shared" si="912"/>
        <v>-2.39118850559689E-06+0.0130413759466444i</v>
      </c>
      <c r="D1832" s="28" t="str">
        <f t="shared" si="913"/>
        <v>-5.39907936530906+0.0999838822576071i</v>
      </c>
      <c r="E1832" s="12" t="str">
        <f t="shared" si="914"/>
        <v>4200</v>
      </c>
      <c r="F1832" s="12" t="str">
        <f t="shared" si="915"/>
        <v>0.704225352112676</v>
      </c>
      <c r="G1832" s="12" t="str">
        <f t="shared" si="911"/>
        <v>0.704225352112676</v>
      </c>
      <c r="H1832" s="12" t="str">
        <f t="shared" si="916"/>
        <v>7.79263484597935+1.87084002175743i</v>
      </c>
      <c r="I1832" s="12" t="str">
        <f t="shared" si="917"/>
        <v>668.373837051229i</v>
      </c>
      <c r="J1832" s="12" t="str">
        <f t="shared" si="918"/>
        <v>-381.109486567647+144.553754681161i</v>
      </c>
      <c r="K1832" s="12" t="str">
        <f t="shared" si="919"/>
        <v>0.581532530722111-1.53318441776021i</v>
      </c>
      <c r="L1832" s="12" t="str">
        <f t="shared" si="920"/>
        <v>0.0299748803180827-0.0664045049142783i</v>
      </c>
      <c r="M1832" s="12" t="str">
        <f t="shared" si="921"/>
        <v>0.611507411040194-1.59958892267449i</v>
      </c>
      <c r="N1832" s="12" t="str">
        <f t="shared" si="922"/>
        <v>-2.13879627856393i</v>
      </c>
      <c r="O1832" s="12" t="str">
        <f t="shared" si="923"/>
        <v>-0.53794712798477-0.842978580684549i</v>
      </c>
      <c r="P1832" s="12" t="str">
        <f t="shared" si="924"/>
        <v>1.53794712798477+0.842978580684549i</v>
      </c>
      <c r="Q1832" s="12" t="str">
        <f t="shared" si="925"/>
        <v>-1.53794712798477+1.29581769787938i</v>
      </c>
      <c r="R1832" s="12" t="str">
        <f t="shared" si="926"/>
        <v>-0.314738150455522-0.8133061426381i</v>
      </c>
      <c r="S1832" s="12" t="str">
        <f t="shared" si="927"/>
        <v>0.219022829315215i</v>
      </c>
      <c r="T1832" s="12" t="str">
        <f t="shared" si="928"/>
        <v>0.17813261246004-0.0689348402062063i</v>
      </c>
      <c r="U1832" s="12" t="str">
        <f t="shared" si="929"/>
        <v>0.001-0.00935105423571649i</v>
      </c>
      <c r="V1832" s="12" t="str">
        <f t="shared" si="930"/>
        <v>0.0015-0.0028422657251418i</v>
      </c>
      <c r="W1832" s="12" t="str">
        <f t="shared" si="931"/>
        <v>0.00092296210307952-0.00224594993764849i</v>
      </c>
      <c r="X1832" s="12" t="str">
        <f t="shared" si="932"/>
        <v>0.00106223923880563-0.00208373098665159i</v>
      </c>
      <c r="Y1832" s="12" t="str">
        <f t="shared" si="933"/>
        <v>0.00029+0.160409720892295i</v>
      </c>
      <c r="Z1832" s="12" t="str">
        <f t="shared" si="934"/>
        <v>-0.157233103400894-0.0818531919203465i</v>
      </c>
      <c r="AA1832" s="12" t="str">
        <f t="shared" si="935"/>
        <v>0.647289671062455-75.7874605215416i</v>
      </c>
      <c r="AB1832" s="12" t="str">
        <f t="shared" si="936"/>
        <v>0.444652270604533-0.172074236144302i</v>
      </c>
      <c r="AC1832" s="12" t="str">
        <f t="shared" si="937"/>
        <v>0.996660116796422-0.816485517152392i</v>
      </c>
      <c r="AD1832" s="12" t="str">
        <f t="shared" si="938"/>
        <v>0.351608639751195+0.115394530171306i</v>
      </c>
      <c r="AE1832" s="12" t="str">
        <f t="shared" si="939"/>
        <v>-0.0458391069859773-0.0469241295647291i</v>
      </c>
      <c r="AF1832" s="12" t="str">
        <f t="shared" si="940"/>
        <v>-13.1917142112884-1.77085613949982i</v>
      </c>
      <c r="AG1832" s="12" t="str">
        <f t="shared" si="941"/>
        <v>1.03248244476671-0.0961936526244527i</v>
      </c>
      <c r="AH1832" s="12" t="str">
        <f t="shared" si="942"/>
        <v>0.438205002678245+0.718982404432399i</v>
      </c>
      <c r="AI1832" s="12">
        <f t="shared" si="943"/>
        <v>-1.4937868248508059</v>
      </c>
      <c r="AJ1832" s="12">
        <f t="shared" si="944"/>
        <v>58.638550828245329</v>
      </c>
      <c r="AK1832" s="12"/>
      <c r="AL1832" s="12"/>
      <c r="AM1832" s="12"/>
      <c r="AN1832" s="12"/>
    </row>
    <row r="1833" spans="1:40" x14ac:dyDescent="0.35">
      <c r="A1833" s="12"/>
      <c r="B1833" s="12">
        <f t="shared" si="910"/>
        <v>170300</v>
      </c>
      <c r="C1833" s="29" t="str">
        <f t="shared" si="912"/>
        <v>-2.38838112289162E-06+0.0130337180634555i</v>
      </c>
      <c r="D1833" s="28" t="str">
        <f t="shared" si="913"/>
        <v>-5.39907934378579+0.0999251718198255i</v>
      </c>
      <c r="E1833" s="12" t="str">
        <f t="shared" si="914"/>
        <v>4200</v>
      </c>
      <c r="F1833" s="12" t="str">
        <f t="shared" si="915"/>
        <v>0.704225352112676</v>
      </c>
      <c r="G1833" s="12" t="str">
        <f t="shared" si="911"/>
        <v>0.704225352112676</v>
      </c>
      <c r="H1833" s="12" t="str">
        <f t="shared" si="916"/>
        <v>7.79316932865523+1.86988021740616i</v>
      </c>
      <c r="I1833" s="12" t="str">
        <f t="shared" si="917"/>
        <v>668.766536132927i</v>
      </c>
      <c r="J1833" s="12" t="str">
        <f t="shared" si="918"/>
        <v>-381.558630797551+144.638686381913i</v>
      </c>
      <c r="K1833" s="12" t="str">
        <f t="shared" si="919"/>
        <v>0.580932433669634-1.53250689370609i</v>
      </c>
      <c r="L1833" s="12" t="str">
        <f t="shared" si="920"/>
        <v>0.0299456393642586-0.0663787038174636i</v>
      </c>
      <c r="M1833" s="12" t="str">
        <f t="shared" si="921"/>
        <v>0.610878073033893-1.59888559752355i</v>
      </c>
      <c r="N1833" s="12" t="str">
        <f t="shared" si="922"/>
        <v>-2.14005291562537i</v>
      </c>
      <c r="O1833" s="12" t="str">
        <f t="shared" si="923"/>
        <v>-0.539006021086486-0.842301910975224i</v>
      </c>
      <c r="P1833" s="12" t="str">
        <f t="shared" si="924"/>
        <v>1.53900602108649+0.842301910975224i</v>
      </c>
      <c r="Q1833" s="12" t="str">
        <f t="shared" si="925"/>
        <v>-1.53900602108649+1.29775100465015i</v>
      </c>
      <c r="R1833" s="12" t="str">
        <f t="shared" si="926"/>
        <v>-0.31471420583952-0.812682062736937i</v>
      </c>
      <c r="S1833" s="12" t="str">
        <f t="shared" si="927"/>
        <v>0.219151514878856i</v>
      </c>
      <c r="T1833" s="12" t="str">
        <f t="shared" si="928"/>
        <v>0.178100505163673-0.0689700949636269i</v>
      </c>
      <c r="U1833" s="12" t="str">
        <f t="shared" si="929"/>
        <v>0.001-0.00934556330545484i</v>
      </c>
      <c r="V1833" s="12" t="str">
        <f t="shared" si="930"/>
        <v>0.0015-0.00284059674937836i</v>
      </c>
      <c r="W1833" s="12" t="str">
        <f t="shared" si="931"/>
        <v>0.000922946789323025-0.00224470576431032i</v>
      </c>
      <c r="X1833" s="12" t="str">
        <f t="shared" si="932"/>
        <v>0.0010620378742626-0.00208259428216592i</v>
      </c>
      <c r="Y1833" s="12" t="str">
        <f t="shared" si="933"/>
        <v>0.00029+0.160503968671903i</v>
      </c>
      <c r="Z1833" s="12" t="str">
        <f t="shared" si="934"/>
        <v>-0.157053001653824-0.0817869188899877i</v>
      </c>
      <c r="AA1833" s="12" t="str">
        <f t="shared" si="935"/>
        <v>0.646414245545251-75.7418376761343i</v>
      </c>
      <c r="AB1833" s="12" t="str">
        <f t="shared" si="936"/>
        <v>0.444572124796108-0.17216223860337i</v>
      </c>
      <c r="AC1833" s="12" t="str">
        <f t="shared" si="937"/>
        <v>0.996311639179689-0.815990103964167i</v>
      </c>
      <c r="AD1833" s="12" t="str">
        <f t="shared" si="938"/>
        <v>0.351777660827207+0.115310156892159i</v>
      </c>
      <c r="AE1833" s="12" t="str">
        <f t="shared" si="939"/>
        <v>-0.0458168750987431-0.0468806172744714i</v>
      </c>
      <c r="AF1833" s="12" t="str">
        <f t="shared" si="940"/>
        <v>-13.192248672441-1.76995504558633i</v>
      </c>
      <c r="AG1833" s="12" t="str">
        <f t="shared" si="941"/>
        <v>1.03243953414259-0.0961824890501441i</v>
      </c>
      <c r="AH1833" s="12" t="str">
        <f t="shared" si="942"/>
        <v>0.438141217334656+0.718391788155461i</v>
      </c>
      <c r="AI1833" s="12">
        <f t="shared" si="943"/>
        <v>-1.4993332033179543</v>
      </c>
      <c r="AJ1833" s="12">
        <f t="shared" si="944"/>
        <v>58.621329872993918</v>
      </c>
      <c r="AK1833" s="12"/>
      <c r="AL1833" s="12"/>
      <c r="AM1833" s="12"/>
      <c r="AN1833" s="12"/>
    </row>
    <row r="1834" spans="1:40" x14ac:dyDescent="0.35">
      <c r="A1834" s="12"/>
      <c r="B1834" s="12">
        <f t="shared" si="910"/>
        <v>170400</v>
      </c>
      <c r="C1834" s="29" t="str">
        <f t="shared" si="912"/>
        <v>-2.38557868131094E-06+0.0130260691683916i</v>
      </c>
      <c r="D1834" s="28" t="str">
        <f t="shared" si="913"/>
        <v>-5.39907932230041+0.0998665302910023i</v>
      </c>
      <c r="E1834" s="12" t="str">
        <f t="shared" si="914"/>
        <v>4200</v>
      </c>
      <c r="F1834" s="12" t="str">
        <f t="shared" si="915"/>
        <v>0.704225352112676</v>
      </c>
      <c r="G1834" s="12" t="str">
        <f t="shared" si="911"/>
        <v>0.704225352112676</v>
      </c>
      <c r="H1834" s="12" t="str">
        <f t="shared" si="916"/>
        <v>7.79370294974433+1.86892131605004i</v>
      </c>
      <c r="I1834" s="12" t="str">
        <f t="shared" si="917"/>
        <v>669.159235214626i</v>
      </c>
      <c r="J1834" s="12" t="str">
        <f t="shared" si="918"/>
        <v>-382.008038841981+144.723618082666i</v>
      </c>
      <c r="K1834" s="12" t="str">
        <f t="shared" si="919"/>
        <v>0.580333222448883-1.53182983620486i</v>
      </c>
      <c r="L1834" s="12" t="str">
        <f t="shared" si="920"/>
        <v>0.0299164382797195-0.0663529150278221i</v>
      </c>
      <c r="M1834" s="12" t="str">
        <f t="shared" si="921"/>
        <v>0.610249660728602-1.59818275123268i</v>
      </c>
      <c r="N1834" s="12" t="str">
        <f t="shared" si="922"/>
        <v>-2.1413095526868i</v>
      </c>
      <c r="O1834" s="12" t="str">
        <f t="shared" si="923"/>
        <v>-0.540064063024113-0.841623911156216i</v>
      </c>
      <c r="P1834" s="12" t="str">
        <f t="shared" si="924"/>
        <v>1.54006406302411+0.841623911156216i</v>
      </c>
      <c r="Q1834" s="12" t="str">
        <f t="shared" si="925"/>
        <v>-1.54006406302411+1.29968564153058i</v>
      </c>
      <c r="R1834" s="12" t="str">
        <f t="shared" si="926"/>
        <v>-0.314690241903459-0.81205862153044i</v>
      </c>
      <c r="S1834" s="12" t="str">
        <f t="shared" si="927"/>
        <v>0.219280200442495i</v>
      </c>
      <c r="T1834" s="12" t="str">
        <f t="shared" si="928"/>
        <v>0.178068377300251-0.0690053393218877i</v>
      </c>
      <c r="U1834" s="12" t="str">
        <f t="shared" si="929"/>
        <v>0.001-0.00934007881994692i</v>
      </c>
      <c r="V1834" s="12" t="str">
        <f t="shared" si="930"/>
        <v>0.0015-0.00283892973250666i</v>
      </c>
      <c r="W1834" s="12" t="str">
        <f t="shared" si="931"/>
        <v>0.000922931468025121-0.0022434630880082i</v>
      </c>
      <c r="X1834" s="12" t="str">
        <f t="shared" si="932"/>
        <v>0.00106183682847907-0.0020814589216688i</v>
      </c>
      <c r="Y1834" s="12" t="str">
        <f t="shared" si="933"/>
        <v>0.00029+0.16059821645151i</v>
      </c>
      <c r="Z1834" s="12" t="str">
        <f t="shared" si="934"/>
        <v>-0.156873218470487-0.0817207539300106i</v>
      </c>
      <c r="AA1834" s="12" t="str">
        <f t="shared" si="935"/>
        <v>0.645540620716854-75.6962703590236i</v>
      </c>
      <c r="AB1834" s="12" t="str">
        <f t="shared" si="936"/>
        <v>0.444491927648472-0.172250215104193i</v>
      </c>
      <c r="AC1834" s="12" t="str">
        <f t="shared" si="937"/>
        <v>0.995963725368442-0.815494967157715i</v>
      </c>
      <c r="AD1834" s="12" t="str">
        <f t="shared" si="938"/>
        <v>0.351946615876777+0.115225560859713i</v>
      </c>
      <c r="AE1834" s="12" t="str">
        <f t="shared" si="939"/>
        <v>-0.0457946786569221-0.0468371473746962i</v>
      </c>
      <c r="AF1834" s="12" t="str">
        <f t="shared" si="940"/>
        <v>-13.1927822720447-1.76905478575904i</v>
      </c>
      <c r="AG1834" s="12" t="str">
        <f t="shared" si="941"/>
        <v>1.0323966145792-0.096171321534325i</v>
      </c>
      <c r="AH1834" s="12" t="str">
        <f t="shared" si="942"/>
        <v>0.438077573183239+0.717801735961712i</v>
      </c>
      <c r="AI1834" s="12">
        <f t="shared" si="943"/>
        <v>-1.504876606425495</v>
      </c>
      <c r="AJ1834" s="12">
        <f t="shared" si="944"/>
        <v>58.604098715636269</v>
      </c>
      <c r="AK1834" s="12"/>
      <c r="AL1834" s="12"/>
      <c r="AM1834" s="12"/>
      <c r="AN1834" s="12"/>
    </row>
    <row r="1835" spans="1:40" x14ac:dyDescent="0.35">
      <c r="A1835" s="12"/>
      <c r="B1835" s="12">
        <f t="shared" si="910"/>
        <v>170500</v>
      </c>
      <c r="C1835" s="29" t="str">
        <f t="shared" si="912"/>
        <v>-2.38278116926611E-06+0.0130184292456378i</v>
      </c>
      <c r="D1835" s="28" t="str">
        <f t="shared" si="913"/>
        <v>-5.39907930085281+0.0998079575498898i</v>
      </c>
      <c r="E1835" s="12" t="str">
        <f t="shared" si="914"/>
        <v>4200</v>
      </c>
      <c r="F1835" s="12" t="str">
        <f t="shared" si="915"/>
        <v>0.704225352112676</v>
      </c>
      <c r="G1835" s="12" t="str">
        <f t="shared" si="911"/>
        <v>0.704225352112676</v>
      </c>
      <c r="H1835" s="12" t="str">
        <f t="shared" si="916"/>
        <v>7.7942357110531+1.86796331656862i</v>
      </c>
      <c r="I1835" s="12" t="str">
        <f t="shared" si="917"/>
        <v>669.551934296325i</v>
      </c>
      <c r="J1835" s="12" t="str">
        <f t="shared" si="918"/>
        <v>-382.457710700936+144.808549783419i</v>
      </c>
      <c r="K1835" s="12" t="str">
        <f t="shared" si="919"/>
        <v>0.579734895408956-1.53115324504786i</v>
      </c>
      <c r="L1835" s="12" t="str">
        <f t="shared" si="920"/>
        <v>0.029887276998043-0.0663271385536294i</v>
      </c>
      <c r="M1835" s="12" t="str">
        <f t="shared" si="921"/>
        <v>0.609622172406999-1.59748038360149i</v>
      </c>
      <c r="N1835" s="12" t="str">
        <f t="shared" si="922"/>
        <v>-2.14256618974824i</v>
      </c>
      <c r="O1835" s="12" t="str">
        <f t="shared" si="923"/>
        <v>-0.541121252126877-0.840944582298168i</v>
      </c>
      <c r="P1835" s="12" t="str">
        <f t="shared" si="924"/>
        <v>1.54112125212688+0.840944582298168i</v>
      </c>
      <c r="Q1835" s="12" t="str">
        <f t="shared" si="925"/>
        <v>-1.54112125212688+1.30162160745007i</v>
      </c>
      <c r="R1835" s="12" t="str">
        <f t="shared" si="926"/>
        <v>-0.314666258636797-0.811435817882252i</v>
      </c>
      <c r="S1835" s="12" t="str">
        <f t="shared" si="927"/>
        <v>0.219408886006135i</v>
      </c>
      <c r="T1835" s="12" t="str">
        <f t="shared" si="928"/>
        <v>0.178036228867022-0.069040573271218i</v>
      </c>
      <c r="U1835" s="12" t="str">
        <f t="shared" si="929"/>
        <v>0.001-0.0093346007678531i</v>
      </c>
      <c r="V1835" s="12" t="str">
        <f t="shared" si="930"/>
        <v>0.0015-0.00283726467107997i</v>
      </c>
      <c r="W1835" s="12" t="str">
        <f t="shared" si="931"/>
        <v>0.000922916139188171-0.00224222190609661i</v>
      </c>
      <c r="X1835" s="12" t="str">
        <f t="shared" si="932"/>
        <v>0.00106163610070063-0.0020803249028445i</v>
      </c>
      <c r="Y1835" s="12" t="str">
        <f t="shared" si="933"/>
        <v>0.00029+0.160692464231118i</v>
      </c>
      <c r="Z1835" s="12" t="str">
        <f t="shared" si="934"/>
        <v>-0.156693753097556-0.0816546967760353i</v>
      </c>
      <c r="AA1835" s="12" t="str">
        <f t="shared" si="935"/>
        <v>0.644668791578862-75.6507584678253i</v>
      </c>
      <c r="AB1835" s="12" t="str">
        <f t="shared" si="936"/>
        <v>0.444411679154755-0.172338165622381i</v>
      </c>
      <c r="AC1835" s="12" t="str">
        <f t="shared" si="937"/>
        <v>0.995616374361746-0.815000106608473i</v>
      </c>
      <c r="AD1835" s="12" t="str">
        <f t="shared" si="938"/>
        <v>0.352115504625857+0.115140742095245i</v>
      </c>
      <c r="AE1835" s="12" t="str">
        <f t="shared" si="939"/>
        <v>-0.0457725175613105-0.0467937197737068i</v>
      </c>
      <c r="AF1835" s="12" t="str">
        <f t="shared" si="940"/>
        <v>-13.1933150119059-1.76815535901873i</v>
      </c>
      <c r="AG1835" s="12" t="str">
        <f t="shared" si="941"/>
        <v>1.03235368609584-0.0961601500075759i</v>
      </c>
      <c r="AH1835" s="12" t="str">
        <f t="shared" si="942"/>
        <v>0.438014069755125+0.71721224653962i</v>
      </c>
      <c r="AI1835" s="12">
        <f t="shared" si="943"/>
        <v>-1.5104170404157136</v>
      </c>
      <c r="AJ1835" s="12">
        <f t="shared" si="944"/>
        <v>58.586857354560195</v>
      </c>
      <c r="AK1835" s="12"/>
      <c r="AL1835" s="12"/>
      <c r="AM1835" s="12"/>
      <c r="AN1835" s="12"/>
    </row>
    <row r="1836" spans="1:40" x14ac:dyDescent="0.35">
      <c r="A1836" s="12"/>
      <c r="B1836" s="12">
        <f t="shared" si="910"/>
        <v>170600</v>
      </c>
      <c r="C1836" s="29" t="str">
        <f t="shared" si="912"/>
        <v>-2.37998857520241E-06+0.0130107982794161i</v>
      </c>
      <c r="D1836" s="28" t="str">
        <f t="shared" si="913"/>
        <v>-5.39907927944293+0.0997494534755235i</v>
      </c>
      <c r="E1836" s="12" t="str">
        <f t="shared" si="914"/>
        <v>4200</v>
      </c>
      <c r="F1836" s="12" t="str">
        <f t="shared" si="915"/>
        <v>0.704225352112676</v>
      </c>
      <c r="G1836" s="12" t="str">
        <f t="shared" si="911"/>
        <v>0.704225352112676</v>
      </c>
      <c r="H1836" s="12" t="str">
        <f t="shared" si="916"/>
        <v>7.79476761438346+1.86700621784292i</v>
      </c>
      <c r="I1836" s="12" t="str">
        <f t="shared" si="917"/>
        <v>669.944633378023i</v>
      </c>
      <c r="J1836" s="12" t="str">
        <f t="shared" si="918"/>
        <v>-382.907646374417+144.893481484172i</v>
      </c>
      <c r="K1836" s="12" t="str">
        <f t="shared" si="919"/>
        <v>0.579137450902545-1.53047712002556i</v>
      </c>
      <c r="L1836" s="12" t="str">
        <f t="shared" si="920"/>
        <v>0.0298581554529288-0.0663013744030861i</v>
      </c>
      <c r="M1836" s="12" t="str">
        <f t="shared" si="921"/>
        <v>0.608995606355474-1.59677849442865i</v>
      </c>
      <c r="N1836" s="12" t="str">
        <f t="shared" si="922"/>
        <v>-2.14382282680968i</v>
      </c>
      <c r="O1836" s="12" t="str">
        <f t="shared" si="923"/>
        <v>-0.542177586725322-0.840263925473839i</v>
      </c>
      <c r="P1836" s="12" t="str">
        <f t="shared" si="924"/>
        <v>1.54217758672532+0.840263925473839i</v>
      </c>
      <c r="Q1836" s="12" t="str">
        <f t="shared" si="925"/>
        <v>-1.54217758672532+1.30355890133584i</v>
      </c>
      <c r="R1836" s="12" t="str">
        <f t="shared" si="926"/>
        <v>-0.314642256028965-0.810813650658704i</v>
      </c>
      <c r="S1836" s="12" t="str">
        <f t="shared" si="927"/>
        <v>0.219537571569776i</v>
      </c>
      <c r="T1836" s="12" t="str">
        <f t="shared" si="928"/>
        <v>0.178004059861237-0.0690757968018347i</v>
      </c>
      <c r="U1836" s="12" t="str">
        <f t="shared" si="929"/>
        <v>0.001-0.0093291291378602i</v>
      </c>
      <c r="V1836" s="12" t="str">
        <f t="shared" si="930"/>
        <v>0.0015-0.00283560156165964i</v>
      </c>
      <c r="W1836" s="12" t="str">
        <f t="shared" si="931"/>
        <v>0.000922900802814529-0.00224098221593621i</v>
      </c>
      <c r="X1836" s="12" t="str">
        <f t="shared" si="932"/>
        <v>0.00106143569017508-0.00207919222338251i</v>
      </c>
      <c r="Y1836" s="12" t="str">
        <f t="shared" si="933"/>
        <v>0.00029+0.160786712010726i</v>
      </c>
      <c r="Z1836" s="12" t="str">
        <f t="shared" si="934"/>
        <v>-0.15651460478394-0.0815887471645328i</v>
      </c>
      <c r="AA1836" s="12" t="str">
        <f t="shared" si="935"/>
        <v>0.643798753150368-75.6053019004122i</v>
      </c>
      <c r="AB1836" s="12" t="str">
        <f t="shared" si="936"/>
        <v>0.444331379308097-0.172426090133514i</v>
      </c>
      <c r="AC1836" s="12" t="str">
        <f t="shared" si="937"/>
        <v>0.995269585160887-0.814505522191352i</v>
      </c>
      <c r="AD1836" s="12" t="str">
        <f t="shared" si="938"/>
        <v>0.352284326800315+0.115055700620344i</v>
      </c>
      <c r="AE1836" s="12" t="str">
        <f t="shared" si="939"/>
        <v>-0.0457503917129762-0.046750334380071i</v>
      </c>
      <c r="AF1836" s="12" t="str">
        <f t="shared" si="940"/>
        <v>-13.1938468938264-1.7672567643674i</v>
      </c>
      <c r="AG1836" s="12" t="str">
        <f t="shared" si="941"/>
        <v>1.03231074871183-0.096148974400627i</v>
      </c>
      <c r="AH1836" s="12" t="str">
        <f t="shared" si="942"/>
        <v>0.437950706582264+0.716623318581259i</v>
      </c>
      <c r="AI1836" s="12">
        <f t="shared" si="943"/>
        <v>-1.5159545115213271</v>
      </c>
      <c r="AJ1836" s="12">
        <f t="shared" si="944"/>
        <v>58.569605788161589</v>
      </c>
      <c r="AK1836" s="12"/>
      <c r="AL1836" s="12"/>
      <c r="AM1836" s="12"/>
      <c r="AN1836" s="12"/>
    </row>
    <row r="1837" spans="1:40" x14ac:dyDescent="0.35">
      <c r="A1837" s="12"/>
      <c r="B1837" s="12">
        <f t="shared" si="910"/>
        <v>170700</v>
      </c>
      <c r="C1837" s="29" t="str">
        <f t="shared" si="912"/>
        <v>-2.37720088759891E-06+0.0130031762539858i</v>
      </c>
      <c r="D1837" s="28" t="str">
        <f t="shared" si="913"/>
        <v>-5.39907925807066+0.0996910179472245i</v>
      </c>
      <c r="E1837" s="12" t="str">
        <f t="shared" si="914"/>
        <v>4200</v>
      </c>
      <c r="F1837" s="12" t="str">
        <f t="shared" si="915"/>
        <v>0.704225352112676</v>
      </c>
      <c r="G1837" s="12" t="str">
        <f t="shared" si="911"/>
        <v>0.704225352112676</v>
      </c>
      <c r="H1837" s="12" t="str">
        <f t="shared" si="916"/>
        <v>7.79529866153266+1.86605001875534i</v>
      </c>
      <c r="I1837" s="12" t="str">
        <f t="shared" si="917"/>
        <v>670.337332459722i</v>
      </c>
      <c r="J1837" s="12" t="str">
        <f t="shared" si="918"/>
        <v>-383.357845862424+144.978413184924i</v>
      </c>
      <c r="K1837" s="12" t="str">
        <f t="shared" si="919"/>
        <v>0.578540887285926-1.52980146092764i</v>
      </c>
      <c r="L1837" s="12" t="str">
        <f t="shared" si="920"/>
        <v>0.0298290735781991-0.0662756225843193i</v>
      </c>
      <c r="M1837" s="12" t="str">
        <f t="shared" si="921"/>
        <v>0.608369960864125-1.59607708351196i</v>
      </c>
      <c r="N1837" s="12" t="str">
        <f t="shared" si="922"/>
        <v>-2.14507946387111i</v>
      </c>
      <c r="O1837" s="12" t="str">
        <f t="shared" si="923"/>
        <v>-0.543233065151344-0.839581941758084i</v>
      </c>
      <c r="P1837" s="12" t="str">
        <f t="shared" si="924"/>
        <v>1.54323306515134+0.839581941758084i</v>
      </c>
      <c r="Q1837" s="12" t="str">
        <f t="shared" si="925"/>
        <v>-1.54323306515134+1.30549752211303i</v>
      </c>
      <c r="R1837" s="12" t="str">
        <f t="shared" si="926"/>
        <v>-0.3146182340694-0.810192118728773i</v>
      </c>
      <c r="S1837" s="12" t="str">
        <f t="shared" si="927"/>
        <v>0.219666257133415i</v>
      </c>
      <c r="T1837" s="12" t="str">
        <f t="shared" si="928"/>
        <v>0.177971870280141-0.0691110099039498i</v>
      </c>
      <c r="U1837" s="12" t="str">
        <f t="shared" si="929"/>
        <v>0.001-0.00932366391868159i</v>
      </c>
      <c r="V1837" s="12" t="str">
        <f t="shared" si="930"/>
        <v>0.0015-0.00283394040081508i</v>
      </c>
      <c r="W1837" s="12" t="str">
        <f t="shared" si="931"/>
        <v>0.000922885458906549-0.00223974401489382i</v>
      </c>
      <c r="X1837" s="12" t="str">
        <f t="shared" si="932"/>
        <v>0.00106123559615234-0.00207806088097754i</v>
      </c>
      <c r="Y1837" s="12" t="str">
        <f t="shared" si="933"/>
        <v>0.00029+0.160880959790333i</v>
      </c>
      <c r="Z1837" s="12" t="str">
        <f t="shared" si="934"/>
        <v>-0.156335772780758-0.0815229048328082i</v>
      </c>
      <c r="AA1837" s="12" t="str">
        <f t="shared" si="935"/>
        <v>0.642930500467756-75.5599005549076i</v>
      </c>
      <c r="AB1837" s="12" t="str">
        <f t="shared" si="936"/>
        <v>0.44425102810162-0.172513988613159i</v>
      </c>
      <c r="AC1837" s="12" t="str">
        <f t="shared" si="937"/>
        <v>0.994923356769324-0.814011213780725i</v>
      </c>
      <c r="AD1837" s="12" t="str">
        <f t="shared" si="938"/>
        <v>0.352453082125942+0.114970436456903i</v>
      </c>
      <c r="AE1837" s="12" t="str">
        <f t="shared" si="939"/>
        <v>-0.0457283010132566-0.0467069911026141i</v>
      </c>
      <c r="AF1837" s="12" t="str">
        <f t="shared" si="940"/>
        <v>-13.1943779196033-1.76635900080812i</v>
      </c>
      <c r="AG1837" s="12" t="str">
        <f t="shared" si="941"/>
        <v>1.03226780244655-0.096137794644353i</v>
      </c>
      <c r="AH1837" s="12" t="str">
        <f t="shared" si="942"/>
        <v>0.437887483197412+0.716034950782169i</v>
      </c>
      <c r="AI1837" s="12">
        <f t="shared" si="943"/>
        <v>-1.521489025966708</v>
      </c>
      <c r="AJ1837" s="12">
        <f t="shared" si="944"/>
        <v>58.552344014840358</v>
      </c>
      <c r="AK1837" s="12"/>
      <c r="AL1837" s="12"/>
      <c r="AM1837" s="12"/>
      <c r="AN1837" s="12"/>
    </row>
    <row r="1838" spans="1:40" x14ac:dyDescent="0.35">
      <c r="A1838" s="12"/>
      <c r="B1838" s="12">
        <f t="shared" ref="B1838:B1901" si="945">B1837+100</f>
        <v>170800</v>
      </c>
      <c r="C1838" s="29" t="str">
        <f t="shared" si="912"/>
        <v>-2.37441809496851E-06+0.012995563153643i</v>
      </c>
      <c r="D1838" s="28" t="str">
        <f t="shared" si="913"/>
        <v>-5.39907923673591+0.0996326508445964i</v>
      </c>
      <c r="E1838" s="12" t="str">
        <f t="shared" si="914"/>
        <v>4200</v>
      </c>
      <c r="F1838" s="12" t="str">
        <f t="shared" si="915"/>
        <v>0.704225352112676</v>
      </c>
      <c r="G1838" s="12" t="str">
        <f t="shared" si="911"/>
        <v>0.704225352112676</v>
      </c>
      <c r="H1838" s="12" t="str">
        <f t="shared" si="916"/>
        <v>7.79582885429337+1.86509471818976i</v>
      </c>
      <c r="I1838" s="12" t="str">
        <f t="shared" si="917"/>
        <v>670.730031541421i</v>
      </c>
      <c r="J1838" s="12" t="str">
        <f t="shared" si="918"/>
        <v>-383.808309164956+145.063344885677i</v>
      </c>
      <c r="K1838" s="12" t="str">
        <f t="shared" si="919"/>
        <v>0.577945202918965-1.52912626754291i</v>
      </c>
      <c r="L1838" s="12" t="str">
        <f t="shared" si="920"/>
        <v>0.0298000313077975-0.0662498831053818i</v>
      </c>
      <c r="M1838" s="12" t="str">
        <f t="shared" si="921"/>
        <v>0.607745234226763-1.59537615064829i</v>
      </c>
      <c r="N1838" s="12" t="str">
        <f t="shared" si="922"/>
        <v>-2.14633610093255i</v>
      </c>
      <c r="O1838" s="12" t="str">
        <f t="shared" si="923"/>
        <v>-0.544287685738216-0.838898632227838i</v>
      </c>
      <c r="P1838" s="12" t="str">
        <f t="shared" si="924"/>
        <v>1.54428768573822+0.838898632227838i</v>
      </c>
      <c r="Q1838" s="12" t="str">
        <f t="shared" si="925"/>
        <v>-1.54428768573822+1.30743746870471i</v>
      </c>
      <c r="R1838" s="12" t="str">
        <f t="shared" si="926"/>
        <v>-0.314594192747533-0.809571220964073i</v>
      </c>
      <c r="S1838" s="12" t="str">
        <f t="shared" si="927"/>
        <v>0.219794942697054i</v>
      </c>
      <c r="T1838" s="12" t="str">
        <f t="shared" si="928"/>
        <v>0.177939660120982-0.06914621256777i</v>
      </c>
      <c r="U1838" s="12" t="str">
        <f t="shared" si="929"/>
        <v>0.001-0.00931820509905713i</v>
      </c>
      <c r="V1838" s="12" t="str">
        <f t="shared" si="930"/>
        <v>0.0015-0.00283228118512374i</v>
      </c>
      <c r="W1838" s="12" t="str">
        <f t="shared" si="931"/>
        <v>0.000922870107466578-0.00223850730034247i</v>
      </c>
      <c r="X1838" s="12" t="str">
        <f t="shared" si="932"/>
        <v>0.00106103581788457-0.00207693087332958i</v>
      </c>
      <c r="Y1838" s="12" t="str">
        <f t="shared" si="933"/>
        <v>0.00029+0.160975207569941i</v>
      </c>
      <c r="Z1838" s="12" t="str">
        <f t="shared" si="934"/>
        <v>-0.156157256341349-0.0814571695190112i</v>
      </c>
      <c r="AA1838" s="12" t="str">
        <f t="shared" si="935"/>
        <v>0.642064028584739-75.5145543296879i</v>
      </c>
      <c r="AB1838" s="12" t="str">
        <f t="shared" si="936"/>
        <v>0.444170625528454-0.172601861036871i</v>
      </c>
      <c r="AC1838" s="12" t="str">
        <f t="shared" si="937"/>
        <v>0.994577688192704-0.813517181250456i</v>
      </c>
      <c r="AD1838" s="12" t="str">
        <f t="shared" si="938"/>
        <v>0.352621770328457+0.114884949627125i</v>
      </c>
      <c r="AE1838" s="12" t="str">
        <f t="shared" si="939"/>
        <v>-0.0457062453637614-0.0466636898504249i</v>
      </c>
      <c r="AF1838" s="12" t="str">
        <f t="shared" si="940"/>
        <v>-13.1949080910293-1.76546206734516i</v>
      </c>
      <c r="AG1838" s="12" t="str">
        <f t="shared" si="941"/>
        <v>1.03222484731943-0.0961266106697779i</v>
      </c>
      <c r="AH1838" s="12" t="str">
        <f t="shared" si="942"/>
        <v>0.43782439913416+0.71544714184148i</v>
      </c>
      <c r="AI1838" s="12">
        <f t="shared" si="943"/>
        <v>-1.5270205899665563</v>
      </c>
      <c r="AJ1838" s="12">
        <f t="shared" si="944"/>
        <v>58.535072033003338</v>
      </c>
      <c r="AK1838" s="12"/>
      <c r="AL1838" s="12"/>
      <c r="AM1838" s="12"/>
      <c r="AN1838" s="12"/>
    </row>
    <row r="1839" spans="1:40" x14ac:dyDescent="0.35">
      <c r="A1839" s="12"/>
      <c r="B1839" s="12">
        <f t="shared" si="945"/>
        <v>170900</v>
      </c>
      <c r="C1839" s="29" t="str">
        <f t="shared" si="912"/>
        <v>-2.37164018585761E-06+0.0129879589627204i</v>
      </c>
      <c r="D1839" s="28" t="str">
        <f t="shared" si="913"/>
        <v>-5.39907921543861+0.0995743520475231i</v>
      </c>
      <c r="E1839" s="12" t="str">
        <f t="shared" si="914"/>
        <v>4200</v>
      </c>
      <c r="F1839" s="12" t="str">
        <f t="shared" si="915"/>
        <v>0.704225352112676</v>
      </c>
      <c r="G1839" s="12" t="str">
        <f t="shared" si="911"/>
        <v>0.704225352112676</v>
      </c>
      <c r="H1839" s="12" t="str">
        <f t="shared" si="916"/>
        <v>7.79635819445377+1.86414031503146i</v>
      </c>
      <c r="I1839" s="12" t="str">
        <f t="shared" si="917"/>
        <v>671.12273062312i</v>
      </c>
      <c r="J1839" s="12" t="str">
        <f t="shared" si="918"/>
        <v>-384.259036282014+145.14827658643i</v>
      </c>
      <c r="K1839" s="12" t="str">
        <f t="shared" si="919"/>
        <v>0.577350396165077-1.52845153965936i</v>
      </c>
      <c r="L1839" s="12" t="str">
        <f t="shared" si="920"/>
        <v>0.0297710285757891-0.066224155974253i</v>
      </c>
      <c r="M1839" s="12" t="str">
        <f t="shared" si="921"/>
        <v>0.607121424740866-1.59467569563361i</v>
      </c>
      <c r="N1839" s="12" t="str">
        <f t="shared" si="922"/>
        <v>-2.14759273799398i</v>
      </c>
      <c r="O1839" s="12" t="str">
        <f t="shared" si="923"/>
        <v>-0.54534144682053-0.83821399796215i</v>
      </c>
      <c r="P1839" s="12" t="str">
        <f t="shared" si="924"/>
        <v>1.54534144682053+0.83821399796215i</v>
      </c>
      <c r="Q1839" s="12" t="str">
        <f t="shared" si="925"/>
        <v>-1.54534144682053+1.30937874003183i</v>
      </c>
      <c r="R1839" s="12" t="str">
        <f t="shared" si="926"/>
        <v>-0.314570132052755-0.808950956238874i</v>
      </c>
      <c r="S1839" s="12" t="str">
        <f t="shared" si="927"/>
        <v>0.219923628260695i</v>
      </c>
      <c r="T1839" s="12" t="str">
        <f t="shared" si="928"/>
        <v>0.177907429381012-0.0691814047834878i</v>
      </c>
      <c r="U1839" s="12" t="str">
        <f t="shared" si="929"/>
        <v>0.001-0.00931275266775281i</v>
      </c>
      <c r="V1839" s="12" t="str">
        <f t="shared" si="930"/>
        <v>0.0015-0.00283062391117106i</v>
      </c>
      <c r="W1839" s="12" t="str">
        <f t="shared" si="931"/>
        <v>0.000922854748496989-0.0022372720696613i</v>
      </c>
      <c r="X1839" s="12" t="str">
        <f t="shared" si="932"/>
        <v>0.00106083635462607-0.0020758021981438i</v>
      </c>
      <c r="Y1839" s="12" t="str">
        <f t="shared" si="933"/>
        <v>0.00029+0.161069455349549i</v>
      </c>
      <c r="Z1839" s="12" t="str">
        <f t="shared" si="934"/>
        <v>-0.155979054721253-0.0813915409621253i</v>
      </c>
      <c r="AA1839" s="12" t="str">
        <f t="shared" si="935"/>
        <v>0.641199332572246-75.4692631233813i</v>
      </c>
      <c r="AB1839" s="12" t="str">
        <f t="shared" si="936"/>
        <v>0.444090171581739-0.172689707380168i</v>
      </c>
      <c r="AC1839" s="12" t="str">
        <f t="shared" si="937"/>
        <v>0.994232578438887-0.81302342447389i</v>
      </c>
      <c r="AD1839" s="12" t="str">
        <f t="shared" si="938"/>
        <v>0.352790391133493+0.114799240153529i</v>
      </c>
      <c r="AE1839" s="12" t="str">
        <f t="shared" si="939"/>
        <v>-0.0456842246663666-0.0466204305328515i</v>
      </c>
      <c r="AF1839" s="12" t="str">
        <f t="shared" si="940"/>
        <v>-13.1954374098924-1.76456596298394i</v>
      </c>
      <c r="AG1839" s="12" t="str">
        <f t="shared" si="941"/>
        <v>1.03218188334993-0.0961154224080703i</v>
      </c>
      <c r="AH1839" s="12" t="str">
        <f t="shared" si="942"/>
        <v>0.43776145392688+0.714859890461827i</v>
      </c>
      <c r="AI1839" s="12">
        <f t="shared" si="943"/>
        <v>-1.5325492097268334</v>
      </c>
      <c r="AJ1839" s="12">
        <f t="shared" si="944"/>
        <v>58.51778984106474</v>
      </c>
      <c r="AK1839" s="12"/>
      <c r="AL1839" s="12"/>
      <c r="AM1839" s="12"/>
      <c r="AN1839" s="12"/>
    </row>
    <row r="1840" spans="1:40" x14ac:dyDescent="0.35">
      <c r="A1840" s="12"/>
      <c r="B1840" s="12">
        <f t="shared" si="945"/>
        <v>171000</v>
      </c>
      <c r="C1840" s="29" t="str">
        <f t="shared" si="912"/>
        <v>-0.0000023688671488461+0.0129803636655874i</v>
      </c>
      <c r="D1840" s="28" t="str">
        <f t="shared" si="913"/>
        <v>-5.39907919417866+0.0995161214361701i</v>
      </c>
      <c r="E1840" s="12" t="str">
        <f t="shared" si="914"/>
        <v>4200</v>
      </c>
      <c r="F1840" s="12" t="str">
        <f t="shared" si="915"/>
        <v>0.704225352112676</v>
      </c>
      <c r="G1840" s="12" t="str">
        <f t="shared" si="911"/>
        <v>0.704225352112676</v>
      </c>
      <c r="H1840" s="12" t="str">
        <f t="shared" si="916"/>
        <v>7.79688668379743+1.86318680816717i</v>
      </c>
      <c r="I1840" s="12" t="str">
        <f t="shared" si="917"/>
        <v>671.515429704818i</v>
      </c>
      <c r="J1840" s="12" t="str">
        <f t="shared" si="918"/>
        <v>-384.710027213597+145.233208287183i</v>
      </c>
      <c r="K1840" s="12" t="str">
        <f t="shared" si="919"/>
        <v>0.576756465391249-1.52777727706417i</v>
      </c>
      <c r="L1840" s="12" t="str">
        <f t="shared" si="920"/>
        <v>0.0297420653163605-0.0661984411988392i</v>
      </c>
      <c r="M1840" s="12" t="str">
        <f t="shared" si="921"/>
        <v>0.60649853070761-1.59397571826301i</v>
      </c>
      <c r="N1840" s="12" t="str">
        <f t="shared" si="922"/>
        <v>-2.14884937505542i</v>
      </c>
      <c r="O1840" s="12" t="str">
        <f t="shared" si="923"/>
        <v>-0.54639434673427-0.837528040042141i</v>
      </c>
      <c r="P1840" s="12" t="str">
        <f t="shared" si="924"/>
        <v>1.54639434673427+0.837528040042141i</v>
      </c>
      <c r="Q1840" s="12" t="str">
        <f t="shared" si="925"/>
        <v>-1.54639434673427+1.31132133501328i</v>
      </c>
      <c r="R1840" s="12" t="str">
        <f t="shared" si="926"/>
        <v>-0.314546051974478-0.808331323430056i</v>
      </c>
      <c r="S1840" s="12" t="str">
        <f t="shared" si="927"/>
        <v>0.220052313824335i</v>
      </c>
      <c r="T1840" s="12" t="str">
        <f t="shared" si="928"/>
        <v>0.177875178057471-0.0692165865412934i</v>
      </c>
      <c r="U1840" s="12" t="str">
        <f t="shared" si="929"/>
        <v>0.001-0.00930730661356112i</v>
      </c>
      <c r="V1840" s="12" t="str">
        <f t="shared" si="930"/>
        <v>0.0015-0.0028289685755505i</v>
      </c>
      <c r="W1840" s="12" t="str">
        <f t="shared" si="931"/>
        <v>0.000922839382000126-0.00223603832023559i</v>
      </c>
      <c r="X1840" s="12" t="str">
        <f t="shared" si="932"/>
        <v>0.0010606372056333-0.00207467485313055i</v>
      </c>
      <c r="Y1840" s="12" t="str">
        <f t="shared" si="933"/>
        <v>0.00029+0.161163703129156i</v>
      </c>
      <c r="Z1840" s="12" t="str">
        <f t="shared" si="934"/>
        <v>-0.155801167178208-0.0813260189019671i</v>
      </c>
      <c r="AA1840" s="12" t="str">
        <f t="shared" si="935"/>
        <v>0.640336407518358-75.4240268348674i</v>
      </c>
      <c r="AB1840" s="12" t="str">
        <f t="shared" si="936"/>
        <v>0.444009666254587-0.172777527618563i</v>
      </c>
      <c r="AC1840" s="12" t="str">
        <f t="shared" si="937"/>
        <v>0.993888026517877-0.812529943323827i</v>
      </c>
      <c r="AD1840" s="12" t="str">
        <f t="shared" si="938"/>
        <v>0.352958944266613+0.114713308058929i</v>
      </c>
      <c r="AE1840" s="12" t="str">
        <f t="shared" si="939"/>
        <v>-0.0456622388232186-0.0465772130594994i</v>
      </c>
      <c r="AF1840" s="12" t="str">
        <f t="shared" si="940"/>
        <v>-13.1959658779761-1.763670686731i</v>
      </c>
      <c r="AG1840" s="12" t="str">
        <f t="shared" si="941"/>
        <v>1.03213891055757-0.096104229790548i</v>
      </c>
      <c r="AH1840" s="12" t="str">
        <f t="shared" si="942"/>
        <v>0.43769864711078+0.714273195349342i</v>
      </c>
      <c r="AI1840" s="12">
        <f t="shared" si="943"/>
        <v>-1.5380748914444708</v>
      </c>
      <c r="AJ1840" s="12">
        <f t="shared" si="944"/>
        <v>58.50049743744281</v>
      </c>
      <c r="AK1840" s="12"/>
      <c r="AL1840" s="12"/>
      <c r="AM1840" s="12"/>
      <c r="AN1840" s="12"/>
    </row>
    <row r="1841" spans="1:40" x14ac:dyDescent="0.35">
      <c r="A1841" s="12"/>
      <c r="B1841" s="12">
        <f t="shared" si="945"/>
        <v>171100</v>
      </c>
      <c r="C1841" s="29" t="str">
        <f t="shared" si="912"/>
        <v>-0.0000023660989725472+0.01297277724665i</v>
      </c>
      <c r="D1841" s="28" t="str">
        <f t="shared" si="913"/>
        <v>-5.39907917295598+0.0994579588909834i</v>
      </c>
      <c r="E1841" s="12" t="str">
        <f t="shared" si="914"/>
        <v>4200</v>
      </c>
      <c r="F1841" s="12" t="str">
        <f t="shared" si="915"/>
        <v>0.704225352112676</v>
      </c>
      <c r="G1841" s="12" t="str">
        <f t="shared" si="911"/>
        <v>0.704225352112676</v>
      </c>
      <c r="H1841" s="12" t="str">
        <f t="shared" si="916"/>
        <v>7.79741432410338+1.86223419648503i</v>
      </c>
      <c r="I1841" s="12" t="str">
        <f t="shared" si="917"/>
        <v>671.908128786517i</v>
      </c>
      <c r="J1841" s="12" t="str">
        <f t="shared" si="918"/>
        <v>-385.161281959707+145.318139987935i</v>
      </c>
      <c r="K1841" s="12" t="str">
        <f t="shared" si="919"/>
        <v>0.576163408968008-1.52710347954369i</v>
      </c>
      <c r="L1841" s="12" t="str">
        <f t="shared" si="920"/>
        <v>0.0297131414638192-0.0661727387869736i</v>
      </c>
      <c r="M1841" s="12" t="str">
        <f t="shared" si="921"/>
        <v>0.605876550431827-1.59327621833066i</v>
      </c>
      <c r="N1841" s="12" t="str">
        <f t="shared" si="922"/>
        <v>-2.15010601211685i</v>
      </c>
      <c r="O1841" s="12" t="str">
        <f t="shared" si="923"/>
        <v>-0.547446383816748-0.836840759551043i</v>
      </c>
      <c r="P1841" s="12" t="str">
        <f t="shared" si="924"/>
        <v>1.54744638381675+0.836840759551043i</v>
      </c>
      <c r="Q1841" s="12" t="str">
        <f t="shared" si="925"/>
        <v>-1.54744638381675+1.31326525256581i</v>
      </c>
      <c r="R1841" s="12" t="str">
        <f t="shared" si="926"/>
        <v>-0.314521952502092-0.807712321417146i</v>
      </c>
      <c r="S1841" s="12" t="str">
        <f t="shared" si="927"/>
        <v>0.220180999387976i</v>
      </c>
      <c r="T1841" s="12" t="str">
        <f t="shared" si="928"/>
        <v>0.177842906147609-0.0692517578313681i</v>
      </c>
      <c r="U1841" s="12" t="str">
        <f t="shared" si="929"/>
        <v>0.001-0.0093018669253007i</v>
      </c>
      <c r="V1841" s="12" t="str">
        <f t="shared" si="930"/>
        <v>0.0015-0.00282731517486344i</v>
      </c>
      <c r="W1841" s="12" t="str">
        <f t="shared" si="931"/>
        <v>0.000922824007978351-0.00223480604945672i</v>
      </c>
      <c r="X1841" s="12" t="str">
        <f t="shared" si="932"/>
        <v>0.00106043837016486-0.00207354883600536i</v>
      </c>
      <c r="Y1841" s="12" t="str">
        <f t="shared" si="933"/>
        <v>0.00029+0.161257950908764i</v>
      </c>
      <c r="Z1841" s="12" t="str">
        <f t="shared" si="934"/>
        <v>-0.155623592972134-0.0812606030791783i</v>
      </c>
      <c r="AA1841" s="12" t="str">
        <f t="shared" si="935"/>
        <v>0.639475248528183-75.3788453632733i</v>
      </c>
      <c r="AB1841" s="12" t="str">
        <f t="shared" si="936"/>
        <v>0.443929109540134-0.172865321727546i</v>
      </c>
      <c r="AC1841" s="12" t="str">
        <f t="shared" si="937"/>
        <v>0.993544031441872-0.812036737672576i</v>
      </c>
      <c r="AD1841" s="12" t="str">
        <f t="shared" si="938"/>
        <v>0.353127429453304+0.114627153366459i</v>
      </c>
      <c r="AE1841" s="12" t="str">
        <f t="shared" si="939"/>
        <v>-0.0456402877367288-0.0465340373402316i</v>
      </c>
      <c r="AF1841" s="12" t="str">
        <f t="shared" si="940"/>
        <v>-13.1964934970594-1.76277623759405i</v>
      </c>
      <c r="AG1841" s="12" t="str">
        <f t="shared" si="941"/>
        <v>1.03209592896189-0.0960930327486714i</v>
      </c>
      <c r="AH1841" s="12" t="str">
        <f t="shared" si="942"/>
        <v>0.437635978221862+0.713687055213658i</v>
      </c>
      <c r="AI1841" s="12">
        <f t="shared" si="943"/>
        <v>-1.5435976413074646</v>
      </c>
      <c r="AJ1841" s="12">
        <f t="shared" si="944"/>
        <v>58.48319482056263</v>
      </c>
      <c r="AK1841" s="12"/>
      <c r="AL1841" s="12"/>
      <c r="AM1841" s="12"/>
      <c r="AN1841" s="12"/>
    </row>
    <row r="1842" spans="1:40" x14ac:dyDescent="0.35">
      <c r="A1842" s="12"/>
      <c r="B1842" s="12">
        <f t="shared" si="945"/>
        <v>171200</v>
      </c>
      <c r="C1842" s="29" t="str">
        <f t="shared" si="912"/>
        <v>-2.36333564560752E-06+0.0129651996903508i</v>
      </c>
      <c r="D1842" s="28" t="str">
        <f t="shared" si="913"/>
        <v>-5.39907915177047+0.0993998642926895i</v>
      </c>
      <c r="E1842" s="12" t="str">
        <f t="shared" si="914"/>
        <v>4200</v>
      </c>
      <c r="F1842" s="12" t="str">
        <f t="shared" si="915"/>
        <v>0.704225352112676</v>
      </c>
      <c r="G1842" s="12" t="str">
        <f t="shared" si="911"/>
        <v>0.704225352112676</v>
      </c>
      <c r="H1842" s="12" t="str">
        <f t="shared" si="916"/>
        <v>7.79794111714611+1.86128247887462i</v>
      </c>
      <c r="I1842" s="12" t="str">
        <f t="shared" si="917"/>
        <v>672.300827868216i</v>
      </c>
      <c r="J1842" s="12" t="str">
        <f t="shared" si="918"/>
        <v>-385.612800520341+145.403071688688i</v>
      </c>
      <c r="K1842" s="12" t="str">
        <f t="shared" si="919"/>
        <v>0.575571225269444-1.52643014688349i</v>
      </c>
      <c r="L1842" s="12" t="str">
        <f t="shared" si="920"/>
        <v>0.0296842569525943-0.0661470487464174i</v>
      </c>
      <c r="M1842" s="12" t="str">
        <f t="shared" si="921"/>
        <v>0.605255482222038-1.59257719562991i</v>
      </c>
      <c r="N1842" s="12" t="str">
        <f t="shared" si="922"/>
        <v>-2.15136264917829i</v>
      </c>
      <c r="O1842" s="12" t="str">
        <f t="shared" si="923"/>
        <v>-0.54849755640667-0.836152157574153i</v>
      </c>
      <c r="P1842" s="12" t="str">
        <f t="shared" si="924"/>
        <v>1.54849755640667+0.836152157574153i</v>
      </c>
      <c r="Q1842" s="12" t="str">
        <f t="shared" si="925"/>
        <v>-1.54849755640667+1.31521049160414i</v>
      </c>
      <c r="R1842" s="12" t="str">
        <f t="shared" si="926"/>
        <v>-0.314497833624973-0.807093949082261i</v>
      </c>
      <c r="S1842" s="12" t="str">
        <f t="shared" si="927"/>
        <v>0.220309684951615i</v>
      </c>
      <c r="T1842" s="12" t="str">
        <f t="shared" si="928"/>
        <v>0.177810613648668-0.0692869186438832i</v>
      </c>
      <c r="U1842" s="12" t="str">
        <f t="shared" si="929"/>
        <v>0.001-0.00929643359181627i</v>
      </c>
      <c r="V1842" s="12" t="str">
        <f t="shared" si="930"/>
        <v>0.0015-0.00282566370571924i</v>
      </c>
      <c r="W1842" s="12" t="str">
        <f t="shared" si="931"/>
        <v>0.000922808626434017-0.00223357525472214i</v>
      </c>
      <c r="X1842" s="12" t="str">
        <f t="shared" si="932"/>
        <v>0.00106023984748152-0.00207242414448893i</v>
      </c>
      <c r="Y1842" s="12" t="str">
        <f t="shared" si="933"/>
        <v>0.00029+0.161352198688372i</v>
      </c>
      <c r="Z1842" s="12" t="str">
        <f t="shared" si="934"/>
        <v>-0.155446331365139-0.0811952932352323i</v>
      </c>
      <c r="AA1842" s="12" t="str">
        <f t="shared" si="935"/>
        <v>0.638615850723898-75.3337186079784i</v>
      </c>
      <c r="AB1842" s="12" t="str">
        <f t="shared" si="936"/>
        <v>0.443848501431493-0.172953089682584i</v>
      </c>
      <c r="AC1842" s="12" t="str">
        <f t="shared" si="937"/>
        <v>0.993200592225229-0.811543807391929i</v>
      </c>
      <c r="AD1842" s="12" t="str">
        <f t="shared" si="938"/>
        <v>0.353295846418967+0.114540776099558i</v>
      </c>
      <c r="AE1842" s="12" t="str">
        <f t="shared" si="939"/>
        <v>-0.0456183713095752-0.0464909032851697i</v>
      </c>
      <c r="AF1842" s="12" t="str">
        <f t="shared" si="940"/>
        <v>-13.1970202689166-1.76188261458193i</v>
      </c>
      <c r="AG1842" s="12" t="str">
        <f t="shared" si="941"/>
        <v>1.0320529385825-0.0960818312140479i</v>
      </c>
      <c r="AH1842" s="12" t="str">
        <f t="shared" si="942"/>
        <v>0.437573446796916+0.713101468767892i</v>
      </c>
      <c r="AI1842" s="12">
        <f t="shared" si="943"/>
        <v>-1.5491174654949829</v>
      </c>
      <c r="AJ1842" s="12">
        <f t="shared" si="944"/>
        <v>58.465881988856161</v>
      </c>
      <c r="AK1842" s="12"/>
      <c r="AL1842" s="12"/>
      <c r="AM1842" s="12"/>
      <c r="AN1842" s="12"/>
    </row>
    <row r="1843" spans="1:40" x14ac:dyDescent="0.35">
      <c r="A1843" s="12"/>
      <c r="B1843" s="12">
        <f t="shared" si="945"/>
        <v>171300</v>
      </c>
      <c r="C1843" s="29" t="str">
        <f t="shared" si="912"/>
        <v>-2.36057715670666E-06+0.0129576309811684i</v>
      </c>
      <c r="D1843" s="28" t="str">
        <f t="shared" si="913"/>
        <v>-5.39907913062205+0.0993418375222911i</v>
      </c>
      <c r="E1843" s="12" t="str">
        <f t="shared" si="914"/>
        <v>4200</v>
      </c>
      <c r="F1843" s="12" t="str">
        <f t="shared" si="915"/>
        <v>0.704225352112676</v>
      </c>
      <c r="G1843" s="12" t="str">
        <f t="shared" si="911"/>
        <v>0.704225352112676</v>
      </c>
      <c r="H1843" s="12" t="str">
        <f t="shared" si="916"/>
        <v>7.79846706469567+1.86033165422696i</v>
      </c>
      <c r="I1843" s="12" t="str">
        <f t="shared" si="917"/>
        <v>672.693526949914i</v>
      </c>
      <c r="J1843" s="12" t="str">
        <f t="shared" si="918"/>
        <v>-386.064582895502+145.488003389441i</v>
      </c>
      <c r="K1843" s="12" t="str">
        <f t="shared" si="919"/>
        <v>0.574979912673155-1.52575727886829i</v>
      </c>
      <c r="L1843" s="12" t="str">
        <f t="shared" si="920"/>
        <v>0.0296554117172349-0.066121371084859i</v>
      </c>
      <c r="M1843" s="12" t="str">
        <f t="shared" si="921"/>
        <v>0.60463532439039-1.59187864995315i</v>
      </c>
      <c r="N1843" s="12" t="str">
        <f t="shared" si="922"/>
        <v>-2.15261928623973i</v>
      </c>
      <c r="O1843" s="12" t="str">
        <f t="shared" si="923"/>
        <v>-0.549547862844083-0.835462235198876i</v>
      </c>
      <c r="P1843" s="12" t="str">
        <f t="shared" si="924"/>
        <v>1.54954786284408+0.835462235198876i</v>
      </c>
      <c r="Q1843" s="12" t="str">
        <f t="shared" si="925"/>
        <v>-1.54954786284408+1.31715705104085i</v>
      </c>
      <c r="R1843" s="12" t="str">
        <f t="shared" si="926"/>
        <v>-0.314473695332496-0.806476205310149i</v>
      </c>
      <c r="S1843" s="12" t="str">
        <f t="shared" si="927"/>
        <v>0.220438370515254i</v>
      </c>
      <c r="T1843" s="12" t="str">
        <f t="shared" si="928"/>
        <v>0.177778300557895-0.0693220689690058i</v>
      </c>
      <c r="U1843" s="12" t="str">
        <f t="shared" si="929"/>
        <v>0.001-0.00929100660197874i</v>
      </c>
      <c r="V1843" s="12" t="str">
        <f t="shared" si="930"/>
        <v>0.0015-0.00282401416473517i</v>
      </c>
      <c r="W1843" s="12" t="str">
        <f t="shared" si="931"/>
        <v>0.000922793237369505-0.00223234593343544i</v>
      </c>
      <c r="X1843" s="12" t="str">
        <f t="shared" si="932"/>
        <v>0.00106004163684618-0.00207130077630715i</v>
      </c>
      <c r="Y1843" s="12" t="str">
        <f t="shared" si="933"/>
        <v>0.00029+0.161446446467979i</v>
      </c>
      <c r="Z1843" s="12" t="str">
        <f t="shared" si="934"/>
        <v>-0.155269381621504-0.0811300891124218i</v>
      </c>
      <c r="AA1843" s="12" t="str">
        <f t="shared" si="935"/>
        <v>0.637758209244573-75.2886464686086i</v>
      </c>
      <c r="AB1843" s="12" t="str">
        <f t="shared" si="936"/>
        <v>0.443767841921794-0.173040831459131i</v>
      </c>
      <c r="AC1843" s="12" t="str">
        <f t="shared" si="937"/>
        <v>0.992857707884475-0.811051152353163i</v>
      </c>
      <c r="AD1843" s="12" t="str">
        <f t="shared" si="938"/>
        <v>0.353464194888941+0.114454176281976i</v>
      </c>
      <c r="AE1843" s="12" t="str">
        <f t="shared" si="939"/>
        <v>-0.045596489444703-0.0464478108046912i</v>
      </c>
      <c r="AF1843" s="12" t="str">
        <f t="shared" si="940"/>
        <v>-13.1975461953177-1.76098981670467i</v>
      </c>
      <c r="AG1843" s="12" t="str">
        <f t="shared" si="941"/>
        <v>1.03200993943903-0.0960706251184313i</v>
      </c>
      <c r="AH1843" s="12" t="str">
        <f t="shared" si="942"/>
        <v>0.437511052373574+0.712516434728667i</v>
      </c>
      <c r="AI1843" s="12">
        <f t="shared" si="943"/>
        <v>-1.5546343701767795</v>
      </c>
      <c r="AJ1843" s="12">
        <f t="shared" si="944"/>
        <v>58.44855894076003</v>
      </c>
      <c r="AK1843" s="12"/>
      <c r="AL1843" s="12"/>
      <c r="AM1843" s="12"/>
      <c r="AN1843" s="12"/>
    </row>
    <row r="1844" spans="1:40" x14ac:dyDescent="0.35">
      <c r="A1844" s="12"/>
      <c r="B1844" s="12">
        <f t="shared" si="945"/>
        <v>171400</v>
      </c>
      <c r="C1844" s="29" t="str">
        <f t="shared" si="912"/>
        <v>-2.35782349455727E-06+0.0129500711036178i</v>
      </c>
      <c r="D1844" s="28" t="str">
        <f t="shared" si="913"/>
        <v>-5.39907910951065+0.0992838784610698i</v>
      </c>
      <c r="E1844" s="12" t="str">
        <f t="shared" si="914"/>
        <v>4200</v>
      </c>
      <c r="F1844" s="12" t="str">
        <f t="shared" si="915"/>
        <v>0.704225352112676</v>
      </c>
      <c r="G1844" s="12" t="str">
        <f t="shared" si="911"/>
        <v>0.704225352112676</v>
      </c>
      <c r="H1844" s="12" t="str">
        <f t="shared" si="916"/>
        <v>7.79899216851754+1.85938172143448i</v>
      </c>
      <c r="I1844" s="12" t="str">
        <f t="shared" si="917"/>
        <v>673.086226031613i</v>
      </c>
      <c r="J1844" s="12" t="str">
        <f t="shared" si="918"/>
        <v>-386.516629085188+145.572935090194i</v>
      </c>
      <c r="K1844" s="12" t="str">
        <f t="shared" si="919"/>
        <v>0.574389469560285-1.52508487528205i</v>
      </c>
      <c r="L1844" s="12" t="str">
        <f t="shared" si="920"/>
        <v>0.0296266056924108-0.0660957058099149i</v>
      </c>
      <c r="M1844" s="12" t="str">
        <f t="shared" si="921"/>
        <v>0.604016075252696-1.59118058109197i</v>
      </c>
      <c r="N1844" s="12" t="str">
        <f t="shared" si="922"/>
        <v>-2.15387592330116i</v>
      </c>
      <c r="O1844" s="12" t="str">
        <f t="shared" si="923"/>
        <v>-0.5505973014704-0.834770993514697i</v>
      </c>
      <c r="P1844" s="12" t="str">
        <f t="shared" si="924"/>
        <v>1.5505973014704+0.834770993514697i</v>
      </c>
      <c r="Q1844" s="12" t="str">
        <f t="shared" si="925"/>
        <v>-1.5505973014704+1.31910492978646i</v>
      </c>
      <c r="R1844" s="12" t="str">
        <f t="shared" si="926"/>
        <v>-0.314449537614016-0.805859088988148i</v>
      </c>
      <c r="S1844" s="12" t="str">
        <f t="shared" si="927"/>
        <v>0.220567056078895i</v>
      </c>
      <c r="T1844" s="12" t="str">
        <f t="shared" si="928"/>
        <v>0.177745966872536-0.0693572087968933i</v>
      </c>
      <c r="U1844" s="12" t="str">
        <f t="shared" si="929"/>
        <v>0.001-0.00928558594468469i</v>
      </c>
      <c r="V1844" s="12" t="str">
        <f t="shared" si="930"/>
        <v>0.0015-0.00282236654853638i</v>
      </c>
      <c r="W1844" s="12" t="str">
        <f t="shared" si="931"/>
        <v>0.000922777840787146-0.0022311180830062i</v>
      </c>
      <c r="X1844" s="12" t="str">
        <f t="shared" si="932"/>
        <v>0.00105984373752386-0.00207017872919099i</v>
      </c>
      <c r="Y1844" s="12" t="str">
        <f t="shared" si="933"/>
        <v>0.00029+0.161540694247587i</v>
      </c>
      <c r="Z1844" s="12" t="str">
        <f t="shared" si="934"/>
        <v>-0.15509274300767-0.0810649904538582i</v>
      </c>
      <c r="AA1844" s="12" t="str">
        <f t="shared" si="935"/>
        <v>0.636902319246136-75.2436288450373i</v>
      </c>
      <c r="AB1844" s="12" t="str">
        <f t="shared" si="936"/>
        <v>0.443687131004161-0.173128547032619i</v>
      </c>
      <c r="AC1844" s="12" t="str">
        <f t="shared" si="937"/>
        <v>0.992515377438291-0.810558772427074i</v>
      </c>
      <c r="AD1844" s="12" t="str">
        <f t="shared" si="938"/>
        <v>0.353632474588483+0.114367353937776i</v>
      </c>
      <c r="AE1844" s="12" t="str">
        <f t="shared" si="939"/>
        <v>-0.0455746420453193-0.0464047598094284i</v>
      </c>
      <c r="AF1844" s="12" t="str">
        <f t="shared" si="940"/>
        <v>-13.1980712780282-1.76009784297341i</v>
      </c>
      <c r="AG1844" s="12" t="str">
        <f t="shared" si="941"/>
        <v>1.03196693155117-0.0960594143937184i</v>
      </c>
      <c r="AH1844" s="12" t="str">
        <f t="shared" si="942"/>
        <v>0.437448794490234+0.711931951816042i</v>
      </c>
      <c r="AI1844" s="12">
        <f t="shared" si="943"/>
        <v>-1.5601483615141518</v>
      </c>
      <c r="AJ1844" s="12">
        <f t="shared" si="944"/>
        <v>58.431225674717695</v>
      </c>
      <c r="AK1844" s="12"/>
      <c r="AL1844" s="12"/>
      <c r="AM1844" s="12"/>
      <c r="AN1844" s="12"/>
    </row>
    <row r="1845" spans="1:40" x14ac:dyDescent="0.35">
      <c r="A1845" s="12"/>
      <c r="B1845" s="12">
        <f t="shared" si="945"/>
        <v>171500</v>
      </c>
      <c r="C1845" s="29" t="str">
        <f t="shared" si="912"/>
        <v>-0.0000023550746479049+0.01294252004225i</v>
      </c>
      <c r="D1845" s="28" t="str">
        <f t="shared" si="913"/>
        <v>-5.39907908843615+0.0992259869905834i</v>
      </c>
      <c r="E1845" s="12" t="str">
        <f t="shared" si="914"/>
        <v>4200</v>
      </c>
      <c r="F1845" s="12" t="str">
        <f t="shared" si="915"/>
        <v>0.704225352112676</v>
      </c>
      <c r="G1845" s="12" t="str">
        <f t="shared" si="911"/>
        <v>0.704225352112676</v>
      </c>
      <c r="H1845" s="12" t="str">
        <f t="shared" si="916"/>
        <v>7.79951643037273+1.85843267939104i</v>
      </c>
      <c r="I1845" s="12" t="str">
        <f t="shared" si="917"/>
        <v>673.478925113312i</v>
      </c>
      <c r="J1845" s="12" t="str">
        <f t="shared" si="918"/>
        <v>-386.968939089399+145.657866790946i</v>
      </c>
      <c r="K1845" s="12" t="str">
        <f t="shared" si="919"/>
        <v>0.573799894315485-1.52441293590793i</v>
      </c>
      <c r="L1845" s="12" t="str">
        <f t="shared" si="920"/>
        <v>0.0295978388129122-0.0660700529291301i</v>
      </c>
      <c r="M1845" s="12" t="str">
        <f t="shared" si="921"/>
        <v>0.603397733128397-1.59048298883706i</v>
      </c>
      <c r="N1845" s="12" t="str">
        <f t="shared" si="922"/>
        <v>-2.1551325603626i</v>
      </c>
      <c r="O1845" s="12" t="str">
        <f t="shared" si="923"/>
        <v>-0.551645870628432-0.83407843361317i</v>
      </c>
      <c r="P1845" s="12" t="str">
        <f t="shared" si="924"/>
        <v>1.55164587062843+0.83407843361317i</v>
      </c>
      <c r="Q1845" s="12" t="str">
        <f t="shared" si="925"/>
        <v>-1.55164587062843+1.32105412674943i</v>
      </c>
      <c r="R1845" s="12" t="str">
        <f t="shared" si="926"/>
        <v>-0.314425360458879-0.805242599006183i</v>
      </c>
      <c r="S1845" s="12" t="str">
        <f t="shared" si="927"/>
        <v>0.220695741642535i</v>
      </c>
      <c r="T1845" s="12" t="str">
        <f t="shared" si="928"/>
        <v>0.177713612589832-0.0693923381176937i</v>
      </c>
      <c r="U1845" s="12" t="str">
        <f t="shared" si="929"/>
        <v>0.001-0.00928017160885686i</v>
      </c>
      <c r="V1845" s="12" t="str">
        <f t="shared" si="930"/>
        <v>0.0015-0.00282072085375589i</v>
      </c>
      <c r="W1845" s="12" t="str">
        <f t="shared" si="931"/>
        <v>0.000922762436689329-0.00222989170085007i</v>
      </c>
      <c r="X1845" s="12" t="str">
        <f t="shared" si="932"/>
        <v>0.00105964614878171-0.00206905800087656i</v>
      </c>
      <c r="Y1845" s="12" t="str">
        <f t="shared" si="933"/>
        <v>0.00029+0.161634942027195i</v>
      </c>
      <c r="Z1845" s="12" t="str">
        <f t="shared" si="934"/>
        <v>-0.15491641479224-0.0809999970034709i</v>
      </c>
      <c r="AA1845" s="12" t="str">
        <f t="shared" si="935"/>
        <v>0.63604817590132-75.1986656373857i</v>
      </c>
      <c r="AB1845" s="12" t="str">
        <f t="shared" si="936"/>
        <v>0.443606368671709-0.173216236378455i</v>
      </c>
      <c r="AC1845" s="12" t="str">
        <f t="shared" si="937"/>
        <v>0.992173599907517-0.810066667483927i</v>
      </c>
      <c r="AD1845" s="12" t="str">
        <f t="shared" si="938"/>
        <v>0.35380068524277+0.114280309091326i</v>
      </c>
      <c r="AE1845" s="12" t="str">
        <f t="shared" si="939"/>
        <v>-0.0455528290148948-0.0463617502102676i</v>
      </c>
      <c r="AF1845" s="12" t="str">
        <f t="shared" si="940"/>
        <v>-13.1985955188089-1.75920669240046i</v>
      </c>
      <c r="AG1845" s="12" t="str">
        <f t="shared" si="941"/>
        <v>1.03192391493865-0.0960481989719503i</v>
      </c>
      <c r="AH1845" s="12" t="str">
        <f t="shared" si="942"/>
        <v>0.437386672686086+0.71134801875352i</v>
      </c>
      <c r="AI1845" s="12">
        <f t="shared" si="943"/>
        <v>-1.5656594456596378</v>
      </c>
      <c r="AJ1845" s="12">
        <f t="shared" si="944"/>
        <v>58.41388218917848</v>
      </c>
      <c r="AK1845" s="12"/>
      <c r="AL1845" s="12"/>
      <c r="AM1845" s="12"/>
      <c r="AN1845" s="12"/>
    </row>
    <row r="1846" spans="1:40" x14ac:dyDescent="0.35">
      <c r="A1846" s="12"/>
      <c r="B1846" s="12">
        <f t="shared" si="945"/>
        <v>171600</v>
      </c>
      <c r="C1846" s="29" t="str">
        <f t="shared" si="912"/>
        <v>-2.35233060552786E-06+0.0129349777816521i</v>
      </c>
      <c r="D1846" s="28" t="str">
        <f t="shared" si="913"/>
        <v>-5.3990790673985+0.0991681629926661i</v>
      </c>
      <c r="E1846" s="12" t="str">
        <f t="shared" si="914"/>
        <v>4200</v>
      </c>
      <c r="F1846" s="12" t="str">
        <f t="shared" si="915"/>
        <v>0.704225352112676</v>
      </c>
      <c r="G1846" s="12" t="str">
        <f t="shared" si="911"/>
        <v>0.704225352112676</v>
      </c>
      <c r="H1846" s="12" t="str">
        <f t="shared" si="916"/>
        <v>7.80003985201781+1.85748452699195i</v>
      </c>
      <c r="I1846" s="12" t="str">
        <f t="shared" si="917"/>
        <v>673.871624195011i</v>
      </c>
      <c r="J1846" s="12" t="str">
        <f t="shared" si="918"/>
        <v>-387.421512908137+145.742798491699i</v>
      </c>
      <c r="K1846" s="12" t="str">
        <f t="shared" si="919"/>
        <v>0.573211185326917-1.52374146052828i</v>
      </c>
      <c r="L1846" s="12" t="str">
        <f t="shared" si="920"/>
        <v>0.0295691110136489-0.0660444124499781i</v>
      </c>
      <c r="M1846" s="12" t="str">
        <f t="shared" si="921"/>
        <v>0.602780296340566-1.58978587297826i</v>
      </c>
      <c r="N1846" s="12" t="str">
        <f t="shared" si="922"/>
        <v>-2.15638919742403i</v>
      </c>
      <c r="O1846" s="12" t="str">
        <f t="shared" si="923"/>
        <v>-0.552693568662328-0.833384556587954i</v>
      </c>
      <c r="P1846" s="12" t="str">
        <f t="shared" si="924"/>
        <v>1.55269356866233+0.833384556587954i</v>
      </c>
      <c r="Q1846" s="12" t="str">
        <f t="shared" si="925"/>
        <v>-1.55269356866233+1.32300464083608i</v>
      </c>
      <c r="R1846" s="12" t="str">
        <f t="shared" si="926"/>
        <v>-0.31440116385643-0.80462673425678i</v>
      </c>
      <c r="S1846" s="12" t="str">
        <f t="shared" si="927"/>
        <v>0.220824427206174i</v>
      </c>
      <c r="T1846" s="12" t="str">
        <f t="shared" si="928"/>
        <v>0.177681237707028-0.0694274569215506i</v>
      </c>
      <c r="U1846" s="12" t="str">
        <f t="shared" si="929"/>
        <v>0.001-0.00927476358344376i</v>
      </c>
      <c r="V1846" s="12" t="str">
        <f t="shared" si="930"/>
        <v>0.0015-0.00281907707703458i</v>
      </c>
      <c r="W1846" s="12" t="str">
        <f t="shared" si="931"/>
        <v>0.000922747025078394-0.00222866678438869i</v>
      </c>
      <c r="X1846" s="12" t="str">
        <f t="shared" si="932"/>
        <v>0.00105944886988898-0.00206793858910507i</v>
      </c>
      <c r="Y1846" s="12" t="str">
        <f t="shared" si="933"/>
        <v>0.00029+0.161729189806803i</v>
      </c>
      <c r="Z1846" s="12" t="str">
        <f t="shared" si="934"/>
        <v>-0.154740396245964-0.0809351085059996i</v>
      </c>
      <c r="AA1846" s="12" t="str">
        <f t="shared" si="935"/>
        <v>0.635195774399558-75.1537567460201i</v>
      </c>
      <c r="AB1846" s="12" t="str">
        <f t="shared" si="936"/>
        <v>0.44352555491756-0.173303899472036i</v>
      </c>
      <c r="AC1846" s="12" t="str">
        <f t="shared" si="937"/>
        <v>0.991832374315133-0.80957483739351i</v>
      </c>
      <c r="AD1846" s="12" t="str">
        <f t="shared" si="938"/>
        <v>0.353968826576911+0.11419304176731i</v>
      </c>
      <c r="AE1846" s="12" t="str">
        <f t="shared" si="939"/>
        <v>-0.0455310502571629-0.0463187819183492i</v>
      </c>
      <c r="AF1846" s="12" t="str">
        <f t="shared" si="940"/>
        <v>-13.1991189194163-1.75831636399928i</v>
      </c>
      <c r="AG1846" s="12" t="str">
        <f t="shared" si="941"/>
        <v>1.03188088962125-0.0960369787853129i</v>
      </c>
      <c r="AH1846" s="12" t="str">
        <f t="shared" si="942"/>
        <v>0.437324686501124+0.710764634268058i</v>
      </c>
      <c r="AI1846" s="12">
        <f t="shared" si="943"/>
        <v>-1.5711676287567902</v>
      </c>
      <c r="AJ1846" s="12">
        <f t="shared" si="944"/>
        <v>58.396528482597382</v>
      </c>
      <c r="AK1846" s="12"/>
      <c r="AL1846" s="12"/>
      <c r="AM1846" s="12"/>
      <c r="AN1846" s="12"/>
    </row>
    <row r="1847" spans="1:40" x14ac:dyDescent="0.35">
      <c r="A1847" s="12"/>
      <c r="B1847" s="12">
        <f t="shared" si="945"/>
        <v>171700</v>
      </c>
      <c r="C1847" s="29" t="str">
        <f t="shared" si="912"/>
        <v>-2.34959135623722E-06+0.0129274443064472i</v>
      </c>
      <c r="D1847" s="28" t="str">
        <f t="shared" si="913"/>
        <v>-5.39907904639758+0.0991104063494286i</v>
      </c>
      <c r="E1847" s="12" t="str">
        <f t="shared" si="914"/>
        <v>4200</v>
      </c>
      <c r="F1847" s="12" t="str">
        <f t="shared" si="915"/>
        <v>0.704225352112676</v>
      </c>
      <c r="G1847" s="12" t="str">
        <f t="shared" si="911"/>
        <v>0.704225352112676</v>
      </c>
      <c r="H1847" s="12" t="str">
        <f t="shared" si="916"/>
        <v>7.80056243520484+1.85653726313388i</v>
      </c>
      <c r="I1847" s="12" t="str">
        <f t="shared" si="917"/>
        <v>674.264323276709i</v>
      </c>
      <c r="J1847" s="12" t="str">
        <f t="shared" si="918"/>
        <v>-387.8743505414+145.827730192452i</v>
      </c>
      <c r="K1847" s="12" t="str">
        <f t="shared" si="919"/>
        <v>0.572623340986248-1.5230704489247i</v>
      </c>
      <c r="L1847" s="12" t="str">
        <f t="shared" si="920"/>
        <v>0.0295404222296515-0.0660187843798618i</v>
      </c>
      <c r="M1847" s="12" t="str">
        <f t="shared" si="921"/>
        <v>0.602163763215899-1.58908923330456i</v>
      </c>
      <c r="N1847" s="12" t="str">
        <f t="shared" si="922"/>
        <v>-2.15764583448547i</v>
      </c>
      <c r="O1847" s="12" t="str">
        <f t="shared" si="923"/>
        <v>-0.553740393917647-0.832689363534763i</v>
      </c>
      <c r="P1847" s="12" t="str">
        <f t="shared" si="924"/>
        <v>1.55374039391765+0.832689363534763i</v>
      </c>
      <c r="Q1847" s="12" t="str">
        <f t="shared" si="925"/>
        <v>-1.55374039391765+1.32495647095071i</v>
      </c>
      <c r="R1847" s="12" t="str">
        <f t="shared" si="926"/>
        <v>-0.314376947795996-0.804011493635024i</v>
      </c>
      <c r="S1847" s="12" t="str">
        <f t="shared" si="927"/>
        <v>0.220953112769815i</v>
      </c>
      <c r="T1847" s="12" t="str">
        <f t="shared" si="928"/>
        <v>0.177648842221367-0.0694625651985989i</v>
      </c>
      <c r="U1847" s="12" t="str">
        <f t="shared" si="929"/>
        <v>0.001-0.00926936185741969i</v>
      </c>
      <c r="V1847" s="12" t="str">
        <f t="shared" si="930"/>
        <v>0.0015-0.00281743521502117i</v>
      </c>
      <c r="W1847" s="12" t="str">
        <f t="shared" si="931"/>
        <v>0.000922731605956717-0.00222744333104975i</v>
      </c>
      <c r="X1847" s="12" t="str">
        <f t="shared" si="932"/>
        <v>0.00105925190011708-0.00206682049162285i</v>
      </c>
      <c r="Y1847" s="12" t="str">
        <f t="shared" si="933"/>
        <v>0.00029+0.16182343758641i</v>
      </c>
      <c r="Z1847" s="12" t="str">
        <f t="shared" si="934"/>
        <v>-0.15456468664174-0.0808703247070002i</v>
      </c>
      <c r="AA1847" s="12" t="str">
        <f t="shared" si="935"/>
        <v>0.634345109946989-75.1089020715538i</v>
      </c>
      <c r="AB1847" s="12" t="str">
        <f t="shared" si="936"/>
        <v>0.443444689734831-0.173391536288736i</v>
      </c>
      <c r="AC1847" s="12" t="str">
        <f t="shared" si="937"/>
        <v>0.991491699686265-0.809083282025112i</v>
      </c>
      <c r="AD1847" s="12" t="str">
        <f t="shared" si="938"/>
        <v>0.35413689831594+0.114105551990719i</v>
      </c>
      <c r="AE1847" s="12" t="str">
        <f t="shared" si="939"/>
        <v>-0.0455093056761201-0.0462758548450682i</v>
      </c>
      <c r="AF1847" s="12" t="str">
        <f t="shared" si="940"/>
        <v>-13.1996414816024-1.75742685678445i</v>
      </c>
      <c r="AG1847" s="12" t="str">
        <f t="shared" si="941"/>
        <v>1.03183785561876-0.0960257537661377i</v>
      </c>
      <c r="AH1847" s="12" t="str">
        <f t="shared" si="942"/>
        <v>0.437262835476152+0.71018179709009i</v>
      </c>
      <c r="AI1847" s="12">
        <f t="shared" si="943"/>
        <v>-1.5766729169398366</v>
      </c>
      <c r="AJ1847" s="12">
        <f t="shared" si="944"/>
        <v>58.379164553435849</v>
      </c>
      <c r="AK1847" s="12"/>
      <c r="AL1847" s="12"/>
      <c r="AM1847" s="12"/>
      <c r="AN1847" s="12"/>
    </row>
    <row r="1848" spans="1:40" x14ac:dyDescent="0.35">
      <c r="A1848" s="12"/>
      <c r="B1848" s="12">
        <f t="shared" si="945"/>
        <v>171800</v>
      </c>
      <c r="C1848" s="29" t="str">
        <f t="shared" si="912"/>
        <v>-2.34685688887651E-06+0.0129199196012941i</v>
      </c>
      <c r="D1848" s="28" t="str">
        <f t="shared" si="913"/>
        <v>-5.39907902543333+0.0990527169432548i</v>
      </c>
      <c r="E1848" s="12" t="str">
        <f t="shared" si="914"/>
        <v>4200</v>
      </c>
      <c r="F1848" s="12" t="str">
        <f t="shared" si="915"/>
        <v>0.704225352112676</v>
      </c>
      <c r="G1848" s="12" t="str">
        <f t="shared" si="911"/>
        <v>0.704225352112676</v>
      </c>
      <c r="H1848" s="12" t="str">
        <f t="shared" si="916"/>
        <v>7.80108418168148+1.85559088671502i</v>
      </c>
      <c r="I1848" s="12" t="str">
        <f t="shared" si="917"/>
        <v>674.657022358408i</v>
      </c>
      <c r="J1848" s="12" t="str">
        <f t="shared" si="918"/>
        <v>-388.327451989188+145.912661893205i</v>
      </c>
      <c r="K1848" s="12" t="str">
        <f t="shared" si="919"/>
        <v>0.572036359688635-1.52239990087799i</v>
      </c>
      <c r="L1848" s="12" t="str">
        <f t="shared" si="920"/>
        <v>0.0295117723960693-0.0659931687261129i</v>
      </c>
      <c r="M1848" s="12" t="str">
        <f t="shared" si="921"/>
        <v>0.601548132084704-1.5883930696041i</v>
      </c>
      <c r="N1848" s="12" t="str">
        <f t="shared" si="922"/>
        <v>-2.15890247154691i</v>
      </c>
      <c r="O1848" s="12" t="str">
        <f t="shared" si="923"/>
        <v>-0.554786344741301-0.831992855551408i</v>
      </c>
      <c r="P1848" s="12" t="str">
        <f t="shared" si="924"/>
        <v>1.5547863447413+0.831992855551408i</v>
      </c>
      <c r="Q1848" s="12" t="str">
        <f t="shared" si="925"/>
        <v>-1.5547863447413+1.3269096159955i</v>
      </c>
      <c r="R1848" s="12" t="str">
        <f t="shared" si="926"/>
        <v>-0.314352712266892-0.803396876038587i</v>
      </c>
      <c r="S1848" s="12" t="str">
        <f t="shared" si="927"/>
        <v>0.221081798333454i</v>
      </c>
      <c r="T1848" s="12" t="str">
        <f t="shared" si="928"/>
        <v>0.17761642613009-0.0694976629389633i</v>
      </c>
      <c r="U1848" s="12" t="str">
        <f t="shared" si="929"/>
        <v>0.001-0.00926396641978439i</v>
      </c>
      <c r="V1848" s="12" t="str">
        <f t="shared" si="930"/>
        <v>0.0015-0.00281579526437215i</v>
      </c>
      <c r="W1848" s="12" t="str">
        <f t="shared" si="931"/>
        <v>0.000922716179326658-0.0022262213382669i</v>
      </c>
      <c r="X1848" s="12" t="str">
        <f t="shared" si="932"/>
        <v>0.00105905523873945-0.0020657037061813i</v>
      </c>
      <c r="Y1848" s="12" t="str">
        <f t="shared" si="933"/>
        <v>0.00029+0.161917685366018i</v>
      </c>
      <c r="Z1848" s="12" t="str">
        <f t="shared" si="934"/>
        <v>-0.154389285254593-0.0808056453528268i</v>
      </c>
      <c r="AA1848" s="12" t="str">
        <f t="shared" si="935"/>
        <v>0.63349617776625-75.064101514842i</v>
      </c>
      <c r="AB1848" s="12" t="str">
        <f t="shared" si="936"/>
        <v>0.443363773116636-0.173479146803906i</v>
      </c>
      <c r="AC1848" s="12" t="str">
        <f t="shared" si="937"/>
        <v>0.991151575048182-0.808592001247527i</v>
      </c>
      <c r="AD1848" s="12" t="str">
        <f t="shared" si="938"/>
        <v>0.354304900184809+0.114017839786856i</v>
      </c>
      <c r="AE1848" s="12" t="str">
        <f t="shared" si="939"/>
        <v>-0.0454875951760207-0.0462329689020678i</v>
      </c>
      <c r="AF1848" s="12" t="str">
        <f t="shared" si="940"/>
        <v>-13.2001632071148-1.75653816977177i</v>
      </c>
      <c r="AG1848" s="12" t="str">
        <f t="shared" si="941"/>
        <v>1.03179481295107-0.0960145238468943i</v>
      </c>
      <c r="AH1848" s="12" t="str">
        <f t="shared" si="942"/>
        <v>0.437201119152723+0.709599505953384i</v>
      </c>
      <c r="AI1848" s="12">
        <f t="shared" si="943"/>
        <v>-1.5821753163352144</v>
      </c>
      <c r="AJ1848" s="12">
        <f t="shared" si="944"/>
        <v>58.361790400160359</v>
      </c>
      <c r="AK1848" s="12"/>
      <c r="AL1848" s="12"/>
      <c r="AM1848" s="12"/>
      <c r="AN1848" s="12"/>
    </row>
    <row r="1849" spans="1:40" x14ac:dyDescent="0.35">
      <c r="A1849" s="12"/>
      <c r="B1849" s="12">
        <f t="shared" si="945"/>
        <v>171900</v>
      </c>
      <c r="C1849" s="29" t="str">
        <f t="shared" si="912"/>
        <v>-2.34412719232174E-06+0.0129124036508872i</v>
      </c>
      <c r="D1849" s="28" t="str">
        <f t="shared" si="913"/>
        <v>-5.39907900450566+0.0989950946568019i</v>
      </c>
      <c r="E1849" s="12" t="str">
        <f t="shared" si="914"/>
        <v>4200</v>
      </c>
      <c r="F1849" s="12" t="str">
        <f t="shared" si="915"/>
        <v>0.704225352112676</v>
      </c>
      <c r="G1849" s="12" t="str">
        <f t="shared" si="911"/>
        <v>0.704225352112676</v>
      </c>
      <c r="H1849" s="12" t="str">
        <f t="shared" si="916"/>
        <v>7.80160509319094+1.8546453966349i</v>
      </c>
      <c r="I1849" s="12" t="str">
        <f t="shared" si="917"/>
        <v>675.049721440107i</v>
      </c>
      <c r="J1849" s="12" t="str">
        <f t="shared" si="918"/>
        <v>-388.780817251503+145.997593593957i</v>
      </c>
      <c r="K1849" s="12" t="str">
        <f t="shared" si="919"/>
        <v>0.571450239832709-1.52172981616817i</v>
      </c>
      <c r="L1849" s="12" t="str">
        <f t="shared" si="920"/>
        <v>0.0294831614481716-0.0659675654959927i</v>
      </c>
      <c r="M1849" s="12" t="str">
        <f t="shared" si="921"/>
        <v>0.600933401280881-1.58769738166416i</v>
      </c>
      <c r="N1849" s="12" t="str">
        <f t="shared" si="922"/>
        <v>-2.16015910860834i</v>
      </c>
      <c r="O1849" s="12" t="str">
        <f t="shared" si="923"/>
        <v>-0.555831419481581-0.831295033737776i</v>
      </c>
      <c r="P1849" s="12" t="str">
        <f t="shared" si="924"/>
        <v>1.55583141948158+0.831295033737776i</v>
      </c>
      <c r="Q1849" s="12" t="str">
        <f t="shared" si="925"/>
        <v>-1.55583141948158+1.32886407487056i</v>
      </c>
      <c r="R1849" s="12" t="str">
        <f t="shared" si="926"/>
        <v>-0.314328457258428-0.802782880367698i</v>
      </c>
      <c r="S1849" s="12" t="str">
        <f t="shared" si="927"/>
        <v>0.221210483897095i</v>
      </c>
      <c r="T1849" s="12" t="str">
        <f t="shared" si="928"/>
        <v>0.177583989430442-0.0695327501327642i</v>
      </c>
      <c r="U1849" s="12" t="str">
        <f t="shared" si="929"/>
        <v>0.001-0.00925857725956344i</v>
      </c>
      <c r="V1849" s="12" t="str">
        <f t="shared" si="930"/>
        <v>0.0015-0.0028141572217518i</v>
      </c>
      <c r="W1849" s="12" t="str">
        <f t="shared" si="931"/>
        <v>0.000922700745190589-0.00222500080347974i</v>
      </c>
      <c r="X1849" s="12" t="str">
        <f t="shared" si="932"/>
        <v>0.00105885888503168-0.00206458823053686i</v>
      </c>
      <c r="Y1849" s="12" t="str">
        <f t="shared" si="933"/>
        <v>0.00029+0.162011933145626i</v>
      </c>
      <c r="Z1849" s="12" t="str">
        <f t="shared" si="934"/>
        <v>-0.154214191361683-0.080741070190644i</v>
      </c>
      <c r="AA1849" s="12" t="str">
        <f t="shared" si="935"/>
        <v>0.632648973096568-75.0193549769863i</v>
      </c>
      <c r="AB1849" s="12" t="str">
        <f t="shared" si="936"/>
        <v>0.443282805056099-0.173566730992883i</v>
      </c>
      <c r="AC1849" s="12" t="str">
        <f t="shared" si="937"/>
        <v>0.990811999430283-0.80810099492907i</v>
      </c>
      <c r="AD1849" s="12" t="str">
        <f t="shared" si="938"/>
        <v>0.354472831908407+0.11392990518134i</v>
      </c>
      <c r="AE1849" s="12" t="str">
        <f t="shared" si="939"/>
        <v>-0.0454659186613809-0.0461901240012466i</v>
      </c>
      <c r="AF1849" s="12" t="str">
        <f t="shared" si="940"/>
        <v>-13.2006840976966-1.7556503019781i</v>
      </c>
      <c r="AG1849" s="12" t="str">
        <f t="shared" si="941"/>
        <v>1.03175176163805-0.0960032889602014i</v>
      </c>
      <c r="AH1849" s="12" t="str">
        <f t="shared" si="942"/>
        <v>0.437139537073213+0.709017759595212i</v>
      </c>
      <c r="AI1849" s="12">
        <f t="shared" si="943"/>
        <v>-1.5876748330595642</v>
      </c>
      <c r="AJ1849" s="12">
        <f t="shared" si="944"/>
        <v>58.344406021244446</v>
      </c>
      <c r="AK1849" s="12"/>
      <c r="AL1849" s="12"/>
      <c r="AM1849" s="12"/>
      <c r="AN1849" s="12"/>
    </row>
    <row r="1850" spans="1:40" x14ac:dyDescent="0.35">
      <c r="A1850" s="12"/>
      <c r="B1850" s="12">
        <f t="shared" si="945"/>
        <v>172000</v>
      </c>
      <c r="C1850" s="29" t="str">
        <f t="shared" si="912"/>
        <v>-2.34140225548117E-06+0.0129048964399566i</v>
      </c>
      <c r="D1850" s="28" t="str">
        <f t="shared" si="913"/>
        <v>-5.39907898361448+0.0989375393730006i</v>
      </c>
      <c r="E1850" s="12" t="str">
        <f t="shared" si="914"/>
        <v>4200</v>
      </c>
      <c r="F1850" s="12" t="str">
        <f t="shared" si="915"/>
        <v>0.704225352112676</v>
      </c>
      <c r="G1850" s="12" t="str">
        <f t="shared" si="911"/>
        <v>0.704225352112676</v>
      </c>
      <c r="H1850" s="12" t="str">
        <f t="shared" si="916"/>
        <v>7.802125171472+1.85370079179452i</v>
      </c>
      <c r="I1850" s="12" t="str">
        <f t="shared" si="917"/>
        <v>675.442420521806i</v>
      </c>
      <c r="J1850" s="12" t="str">
        <f t="shared" si="918"/>
        <v>-389.234446328342+146.08252529471i</v>
      </c>
      <c r="K1850" s="12" t="str">
        <f t="shared" si="919"/>
        <v>0.570864979820599-1.52106019457453i</v>
      </c>
      <c r="L1850" s="12" t="str">
        <f t="shared" si="920"/>
        <v>0.0294545893213464-0.0659419746966926i</v>
      </c>
      <c r="M1850" s="12" t="str">
        <f t="shared" si="921"/>
        <v>0.600319569141945-1.58700216927122i</v>
      </c>
      <c r="N1850" s="12" t="str">
        <f t="shared" si="922"/>
        <v>-2.16141574566978i</v>
      </c>
      <c r="O1850" s="12" t="str">
        <f t="shared" si="923"/>
        <v>-0.55687561648819-0.830595899195811i</v>
      </c>
      <c r="P1850" s="12" t="str">
        <f t="shared" si="924"/>
        <v>1.55687561648819+0.830595899195811i</v>
      </c>
      <c r="Q1850" s="12" t="str">
        <f t="shared" si="925"/>
        <v>-1.55687561648819+1.33081984647397i</v>
      </c>
      <c r="R1850" s="12" t="str">
        <f t="shared" si="926"/>
        <v>-0.314304182759899-0.802169505525132i</v>
      </c>
      <c r="S1850" s="12" t="str">
        <f t="shared" si="927"/>
        <v>0.221339169460735i</v>
      </c>
      <c r="T1850" s="12" t="str">
        <f t="shared" si="928"/>
        <v>0.177551532119661-0.0695678267701111i</v>
      </c>
      <c r="U1850" s="12" t="str">
        <f t="shared" si="929"/>
        <v>0.001-0.00925319436580786i</v>
      </c>
      <c r="V1850" s="12" t="str">
        <f t="shared" si="930"/>
        <v>0.0015-0.00281252108383218i</v>
      </c>
      <c r="W1850" s="12" t="str">
        <f t="shared" si="931"/>
        <v>0.00092268530355086-0.00222378172413385i</v>
      </c>
      <c r="X1850" s="12" t="str">
        <f t="shared" si="932"/>
        <v>0.0010586628382714-0.00206347406245104i</v>
      </c>
      <c r="Y1850" s="12" t="str">
        <f t="shared" si="933"/>
        <v>0.00029+0.162106180925233i</v>
      </c>
      <c r="Z1850" s="12" t="str">
        <f t="shared" si="934"/>
        <v>-0.154039404242286-0.0806765989684123i</v>
      </c>
      <c r="AA1850" s="12" t="str">
        <f t="shared" si="935"/>
        <v>0.631803491193566-74.9746623593302i</v>
      </c>
      <c r="AB1850" s="12" t="str">
        <f t="shared" si="936"/>
        <v>0.443201785546323-0.17365428883098i</v>
      </c>
      <c r="AC1850" s="12" t="str">
        <f t="shared" si="937"/>
        <v>0.990472971864093-0.807610262937557i</v>
      </c>
      <c r="AD1850" s="12" t="str">
        <f t="shared" si="938"/>
        <v>0.35464069321154+0.113841748200092i</v>
      </c>
      <c r="AE1850" s="12" t="str">
        <f t="shared" si="939"/>
        <v>-0.0454442760369749-0.0461473200547496i</v>
      </c>
      <c r="AF1850" s="12" t="str">
        <f t="shared" si="940"/>
        <v>-13.2012041550865-1.75476325242152i</v>
      </c>
      <c r="AG1850" s="12" t="str">
        <f t="shared" si="941"/>
        <v>1.03170870169967-0.0959920490388166i</v>
      </c>
      <c r="AH1850" s="12" t="str">
        <f t="shared" si="942"/>
        <v>0.437078088780763+0.708436556756163i</v>
      </c>
      <c r="AI1850" s="12">
        <f t="shared" si="943"/>
        <v>-1.5931714732216293</v>
      </c>
      <c r="AJ1850" s="12">
        <f t="shared" si="944"/>
        <v>58.327011415165579</v>
      </c>
      <c r="AK1850" s="12"/>
      <c r="AL1850" s="12"/>
      <c r="AM1850" s="12"/>
      <c r="AN1850" s="12"/>
    </row>
    <row r="1851" spans="1:40" x14ac:dyDescent="0.35">
      <c r="A1851" s="12"/>
      <c r="B1851" s="12">
        <f t="shared" si="945"/>
        <v>172100</v>
      </c>
      <c r="C1851" s="29" t="str">
        <f t="shared" si="912"/>
        <v>-2.33868206729546E-06+0.012897397953268i</v>
      </c>
      <c r="D1851" s="28" t="str">
        <f t="shared" si="913"/>
        <v>-5.3990789627597+0.0988800509750547i</v>
      </c>
      <c r="E1851" s="12" t="str">
        <f t="shared" si="914"/>
        <v>4200</v>
      </c>
      <c r="F1851" s="12" t="str">
        <f t="shared" si="915"/>
        <v>0.704225352112676</v>
      </c>
      <c r="G1851" s="12" t="str">
        <f t="shared" si="911"/>
        <v>0.704225352112676</v>
      </c>
      <c r="H1851" s="12" t="str">
        <f t="shared" si="916"/>
        <v>7.80264441825904+1.85275707109629i</v>
      </c>
      <c r="I1851" s="12" t="str">
        <f t="shared" si="917"/>
        <v>675.835119603504i</v>
      </c>
      <c r="J1851" s="12" t="str">
        <f t="shared" si="918"/>
        <v>-389.688339219708+146.167456995462i</v>
      </c>
      <c r="K1851" s="12" t="str">
        <f t="shared" si="919"/>
        <v>0.570280578057875-1.52039103587557i</v>
      </c>
      <c r="L1851" s="12" t="str">
        <f t="shared" si="920"/>
        <v>0.029426055951101-0.0659163963353337i</v>
      </c>
      <c r="M1851" s="12" t="str">
        <f t="shared" si="921"/>
        <v>0.599706634008976-1.5863074322109i</v>
      </c>
      <c r="N1851" s="12" t="str">
        <f t="shared" si="922"/>
        <v>-2.16267238273121i</v>
      </c>
      <c r="O1851" s="12" t="str">
        <f t="shared" si="923"/>
        <v>-0.55791893411218-0.829895453029554i</v>
      </c>
      <c r="P1851" s="12" t="str">
        <f t="shared" si="924"/>
        <v>1.55791893411218+0.829895453029554i</v>
      </c>
      <c r="Q1851" s="12" t="str">
        <f t="shared" si="925"/>
        <v>-1.55791893411218+1.33277692970166i</v>
      </c>
      <c r="R1851" s="12" t="str">
        <f t="shared" si="926"/>
        <v>-0.314279888760593-0.80155675041623i</v>
      </c>
      <c r="S1851" s="12" t="str">
        <f t="shared" si="927"/>
        <v>0.221467855024374i</v>
      </c>
      <c r="T1851" s="12" t="str">
        <f t="shared" si="928"/>
        <v>0.17751905419499-0.0696028928411074i</v>
      </c>
      <c r="U1851" s="12" t="str">
        <f t="shared" si="929"/>
        <v>0.001-0.00924781772759412i</v>
      </c>
      <c r="V1851" s="12" t="str">
        <f t="shared" si="930"/>
        <v>0.0015-0.00281088684729305i</v>
      </c>
      <c r="W1851" s="12" t="str">
        <f t="shared" si="931"/>
        <v>0.000922669854409839-0.00222256409768071i</v>
      </c>
      <c r="X1851" s="12" t="str">
        <f t="shared" si="932"/>
        <v>0.00105846709773835-0.00206236119969038i</v>
      </c>
      <c r="Y1851" s="12" t="str">
        <f t="shared" si="933"/>
        <v>0.00029+0.162200428704841i</v>
      </c>
      <c r="Z1851" s="12" t="str">
        <f t="shared" si="934"/>
        <v>-0.153864923177788-0.0806122314348913i</v>
      </c>
      <c r="AA1851" s="12" t="str">
        <f t="shared" si="935"/>
        <v>0.630959727329251-74.9300235634587i</v>
      </c>
      <c r="AB1851" s="12" t="str">
        <f t="shared" si="936"/>
        <v>0.443120714580429-0.173741820293491i</v>
      </c>
      <c r="AC1851" s="12" t="str">
        <f t="shared" si="937"/>
        <v>0.990134491383266-0.807119805140341i</v>
      </c>
      <c r="AD1851" s="12" t="str">
        <f t="shared" si="938"/>
        <v>0.354808483818942+0.113753368869357i</v>
      </c>
      <c r="AE1851" s="12" t="str">
        <f t="shared" si="939"/>
        <v>-0.0454226672078335-0.0461045569749736i</v>
      </c>
      <c r="AF1851" s="12" t="str">
        <f t="shared" si="940"/>
        <v>-13.2017233810187-1.75387702012124i</v>
      </c>
      <c r="AG1851" s="12" t="str">
        <f t="shared" si="941"/>
        <v>1.03166563315591-0.0959808040156389i</v>
      </c>
      <c r="AH1851" s="12" t="str">
        <f t="shared" si="942"/>
        <v>0.437016773819278+0.707855896180254i</v>
      </c>
      <c r="AI1851" s="12">
        <f t="shared" si="943"/>
        <v>-1.5986652429211932</v>
      </c>
      <c r="AJ1851" s="12">
        <f t="shared" si="944"/>
        <v>58.309606580409451</v>
      </c>
      <c r="AK1851" s="12"/>
      <c r="AL1851" s="12"/>
      <c r="AM1851" s="12"/>
      <c r="AN1851" s="12"/>
    </row>
    <row r="1852" spans="1:40" x14ac:dyDescent="0.35">
      <c r="A1852" s="12"/>
      <c r="B1852" s="12">
        <f t="shared" si="945"/>
        <v>172200</v>
      </c>
      <c r="C1852" s="29" t="str">
        <f t="shared" si="912"/>
        <v>-2.33596661673719E-06+0.0128899081756224i</v>
      </c>
      <c r="D1852" s="28" t="str">
        <f t="shared" si="913"/>
        <v>-5.39907894194125+0.0988226293464384i</v>
      </c>
      <c r="E1852" s="12" t="str">
        <f t="shared" si="914"/>
        <v>4200</v>
      </c>
      <c r="F1852" s="12" t="str">
        <f t="shared" si="915"/>
        <v>0.704225352112676</v>
      </c>
      <c r="G1852" s="12" t="str">
        <f t="shared" si="911"/>
        <v>0.704225352112676</v>
      </c>
      <c r="H1852" s="12" t="str">
        <f t="shared" si="916"/>
        <v>7.80316283528204+1.85181423344403i</v>
      </c>
      <c r="I1852" s="12" t="str">
        <f t="shared" si="917"/>
        <v>676.227818685203i</v>
      </c>
      <c r="J1852" s="12" t="str">
        <f t="shared" si="918"/>
        <v>-390.142495925599+146.252388696216i</v>
      </c>
      <c r="K1852" s="12" t="str">
        <f t="shared" si="919"/>
        <v>0.569697032953594-1.51972233984903i</v>
      </c>
      <c r="L1852" s="12" t="str">
        <f t="shared" si="920"/>
        <v>0.0293975612730618-0.0658908304189685i</v>
      </c>
      <c r="M1852" s="12" t="str">
        <f t="shared" si="921"/>
        <v>0.599094594226656-1.585613170268i</v>
      </c>
      <c r="N1852" s="12" t="str">
        <f t="shared" si="922"/>
        <v>-2.16392901979265i</v>
      </c>
      <c r="O1852" s="12" t="str">
        <f t="shared" si="923"/>
        <v>-0.558961370706028-0.829193696345093i</v>
      </c>
      <c r="P1852" s="12" t="str">
        <f t="shared" si="924"/>
        <v>1.55896137070603+0.829193696345093i</v>
      </c>
      <c r="Q1852" s="12" t="str">
        <f t="shared" si="925"/>
        <v>-1.55896137070603+1.33473532344756i</v>
      </c>
      <c r="R1852" s="12" t="str">
        <f t="shared" si="926"/>
        <v>-0.314255575249789-0.800944613948855i</v>
      </c>
      <c r="S1852" s="12" t="str">
        <f t="shared" si="927"/>
        <v>0.221596540588015i</v>
      </c>
      <c r="T1852" s="12" t="str">
        <f t="shared" si="928"/>
        <v>0.177486555653669-0.0696379483358499i</v>
      </c>
      <c r="U1852" s="12" t="str">
        <f t="shared" si="929"/>
        <v>0.001-0.00924244733402416i</v>
      </c>
      <c r="V1852" s="12" t="str">
        <f t="shared" si="930"/>
        <v>0.0015-0.00280925450882192i</v>
      </c>
      <c r="W1852" s="12" t="str">
        <f t="shared" si="931"/>
        <v>0.000922654397769916-0.00222134792157778i</v>
      </c>
      <c r="X1852" s="12" t="str">
        <f t="shared" si="932"/>
        <v>0.00105827166271437-0.00206124964002645i</v>
      </c>
      <c r="Y1852" s="12" t="str">
        <f t="shared" si="933"/>
        <v>0.00029+0.162294676484449i</v>
      </c>
      <c r="Z1852" s="12" t="str">
        <f t="shared" si="934"/>
        <v>-0.153690747451684-0.0805479673396385i</v>
      </c>
      <c r="AA1852" s="12" t="str">
        <f t="shared" si="935"/>
        <v>0.630117676791975-74.8854384911998i</v>
      </c>
      <c r="AB1852" s="12" t="str">
        <f t="shared" si="936"/>
        <v>0.443039592151525-0.173829325355698i</v>
      </c>
      <c r="AC1852" s="12" t="str">
        <f t="shared" si="937"/>
        <v>0.989796557023565-0.806629621404287i</v>
      </c>
      <c r="AD1852" s="12" t="str">
        <f t="shared" si="938"/>
        <v>0.354976203455281+0.113664767215681i</v>
      </c>
      <c r="AE1852" s="12" t="str">
        <f t="shared" si="939"/>
        <v>-0.0454010920792469-0.0460618346745645i</v>
      </c>
      <c r="AF1852" s="12" t="str">
        <f t="shared" si="940"/>
        <v>-13.2022417772233-1.75299160409759i</v>
      </c>
      <c r="AG1852" s="12" t="str">
        <f t="shared" si="941"/>
        <v>1.03162255602679-0.0959695538237133i</v>
      </c>
      <c r="AH1852" s="12" t="str">
        <f t="shared" si="942"/>
        <v>0.436955591733487+0.707275776614913i</v>
      </c>
      <c r="AI1852" s="12">
        <f t="shared" si="943"/>
        <v>-1.6041561482488116</v>
      </c>
      <c r="AJ1852" s="12">
        <f t="shared" si="944"/>
        <v>58.292191515466079</v>
      </c>
      <c r="AK1852" s="12"/>
      <c r="AL1852" s="12"/>
      <c r="AM1852" s="12"/>
      <c r="AN1852" s="12"/>
    </row>
    <row r="1853" spans="1:40" x14ac:dyDescent="0.35">
      <c r="A1853" s="12"/>
      <c r="B1853" s="12">
        <f t="shared" si="945"/>
        <v>172300</v>
      </c>
      <c r="C1853" s="29" t="str">
        <f t="shared" si="912"/>
        <v>-2.33325589281101E-06+0.0128824270918559i</v>
      </c>
      <c r="D1853" s="28" t="str">
        <f t="shared" si="913"/>
        <v>-5.39907892115903+0.0987652743708953i</v>
      </c>
      <c r="E1853" s="12" t="str">
        <f t="shared" si="914"/>
        <v>4200</v>
      </c>
      <c r="F1853" s="12" t="str">
        <f t="shared" si="915"/>
        <v>0.704225352112676</v>
      </c>
      <c r="G1853" s="12" t="str">
        <f t="shared" si="911"/>
        <v>0.704225352112676</v>
      </c>
      <c r="H1853" s="12" t="str">
        <f t="shared" si="916"/>
        <v>7.80368042426663+1.85087227774301i</v>
      </c>
      <c r="I1853" s="12" t="str">
        <f t="shared" si="917"/>
        <v>676.620517766902i</v>
      </c>
      <c r="J1853" s="12" t="str">
        <f t="shared" si="918"/>
        <v>-390.596916446016+146.337320396968i</v>
      </c>
      <c r="K1853" s="12" t="str">
        <f t="shared" si="919"/>
        <v>0.569114342920237-1.51905410627193i</v>
      </c>
      <c r="L1853" s="12" t="str">
        <f t="shared" si="920"/>
        <v>0.0293691052229733-0.0658652769545793i</v>
      </c>
      <c r="M1853" s="12" t="str">
        <f t="shared" si="921"/>
        <v>0.59848344814321-1.58491938322651i</v>
      </c>
      <c r="N1853" s="12" t="str">
        <f t="shared" si="922"/>
        <v>-2.16518565685409i</v>
      </c>
      <c r="O1853" s="12" t="str">
        <f t="shared" si="923"/>
        <v>-0.560002924623575-0.828490630250604i</v>
      </c>
      <c r="P1853" s="12" t="str">
        <f t="shared" si="924"/>
        <v>1.56000292462357+0.828490630250604i</v>
      </c>
      <c r="Q1853" s="12" t="str">
        <f t="shared" si="925"/>
        <v>-1.56000292462357+1.33669502660349i</v>
      </c>
      <c r="R1853" s="12" t="str">
        <f t="shared" si="926"/>
        <v>-0.314231242216746-0.800333095033418i</v>
      </c>
      <c r="S1853" s="12" t="str">
        <f t="shared" si="927"/>
        <v>0.221725226151654i</v>
      </c>
      <c r="T1853" s="12" t="str">
        <f t="shared" si="928"/>
        <v>0.177454036492938-0.0696729932444232i</v>
      </c>
      <c r="U1853" s="12" t="str">
        <f t="shared" si="929"/>
        <v>0.001-0.00923708317422494i</v>
      </c>
      <c r="V1853" s="12" t="str">
        <f t="shared" si="930"/>
        <v>0.0015-0.00280762406511396i</v>
      </c>
      <c r="W1853" s="12" t="str">
        <f t="shared" si="931"/>
        <v>0.000922638933633432-0.00222013319328835i</v>
      </c>
      <c r="X1853" s="12" t="str">
        <f t="shared" si="932"/>
        <v>0.00105807653248329-0.00206013938123583i</v>
      </c>
      <c r="Y1853" s="12" t="str">
        <f t="shared" si="933"/>
        <v>0.00029+0.162388924264056i</v>
      </c>
      <c r="Z1853" s="12" t="str">
        <f t="shared" si="934"/>
        <v>-0.15351687634957-0.0804838064329968i</v>
      </c>
      <c r="AA1853" s="12" t="str">
        <f t="shared" si="935"/>
        <v>0.629277334886294-74.8409070446225i</v>
      </c>
      <c r="AB1853" s="12" t="str">
        <f t="shared" si="936"/>
        <v>0.442958418252723-0.17391680399285i</v>
      </c>
      <c r="AC1853" s="12" t="str">
        <f t="shared" si="937"/>
        <v>0.989459167822878-0.806139711595784i</v>
      </c>
      <c r="AD1853" s="12" t="str">
        <f t="shared" si="938"/>
        <v>0.355143851845141+0.113575943265933i</v>
      </c>
      <c r="AE1853" s="12" t="str">
        <f t="shared" si="939"/>
        <v>-0.0453795505567602-0.0460191530664152i</v>
      </c>
      <c r="AF1853" s="12" t="str">
        <f t="shared" si="940"/>
        <v>-13.2027593454257-1.75210700337211i</v>
      </c>
      <c r="AG1853" s="12" t="str">
        <f t="shared" si="941"/>
        <v>1.0315794703324-0.0959582983962234i</v>
      </c>
      <c r="AH1853" s="12" t="str">
        <f t="shared" si="942"/>
        <v>0.436894542068859+0.706696196810883i</v>
      </c>
      <c r="AI1853" s="12">
        <f t="shared" si="943"/>
        <v>-1.6096441952870564</v>
      </c>
      <c r="AJ1853" s="12">
        <f t="shared" si="944"/>
        <v>58.274766218831424</v>
      </c>
      <c r="AK1853" s="12"/>
      <c r="AL1853" s="12"/>
      <c r="AM1853" s="12"/>
      <c r="AN1853" s="12"/>
    </row>
    <row r="1854" spans="1:40" x14ac:dyDescent="0.35">
      <c r="A1854" s="12"/>
      <c r="B1854" s="12">
        <f t="shared" si="945"/>
        <v>172400</v>
      </c>
      <c r="C1854" s="29" t="str">
        <f t="shared" si="912"/>
        <v>-0.0000023305498845534+0.0128749546868399i</v>
      </c>
      <c r="D1854" s="28" t="str">
        <f t="shared" si="913"/>
        <v>-5.39907890041297+0.0987079859324393i</v>
      </c>
      <c r="E1854" s="12" t="str">
        <f t="shared" si="914"/>
        <v>4200</v>
      </c>
      <c r="F1854" s="12" t="str">
        <f t="shared" si="915"/>
        <v>0.704225352112676</v>
      </c>
      <c r="G1854" s="12" t="str">
        <f t="shared" si="911"/>
        <v>0.704225352112676</v>
      </c>
      <c r="H1854" s="12" t="str">
        <f t="shared" si="916"/>
        <v>7.80419718693404+1.84993120289988i</v>
      </c>
      <c r="I1854" s="12" t="str">
        <f t="shared" si="917"/>
        <v>677.0132168486i</v>
      </c>
      <c r="J1854" s="12" t="str">
        <f t="shared" si="918"/>
        <v>-391.051600780958+146.422252097721i</v>
      </c>
      <c r="K1854" s="12" t="str">
        <f t="shared" si="919"/>
        <v>0.568532506373748-1.5183863349205i</v>
      </c>
      <c r="L1854" s="12" t="str">
        <f t="shared" si="920"/>
        <v>0.0293406877366984-0.0658397359490798i</v>
      </c>
      <c r="M1854" s="12" t="str">
        <f t="shared" si="921"/>
        <v>0.597873194110446-1.58422607086958i</v>
      </c>
      <c r="N1854" s="12" t="str">
        <f t="shared" si="922"/>
        <v>-2.16644229391552i</v>
      </c>
      <c r="O1854" s="12" t="str">
        <f t="shared" si="923"/>
        <v>-0.561043594220058-0.827786255856329i</v>
      </c>
      <c r="P1854" s="12" t="str">
        <f t="shared" si="924"/>
        <v>1.56104359422006+0.827786255856329i</v>
      </c>
      <c r="Q1854" s="12" t="str">
        <f t="shared" si="925"/>
        <v>-1.56104359422006+1.33865603805919i</v>
      </c>
      <c r="R1854" s="12" t="str">
        <f t="shared" si="926"/>
        <v>-0.314206889650735-0.799722192582853i</v>
      </c>
      <c r="S1854" s="12" t="str">
        <f t="shared" si="927"/>
        <v>0.221853911715295i</v>
      </c>
      <c r="T1854" s="12" t="str">
        <f t="shared" si="928"/>
        <v>0.177421496710038-0.0697080275569116i</v>
      </c>
      <c r="U1854" s="12" t="str">
        <f t="shared" si="929"/>
        <v>0.001-0.00923172523734892i</v>
      </c>
      <c r="V1854" s="12" t="str">
        <f t="shared" si="930"/>
        <v>0.0015-0.00280599551287201i</v>
      </c>
      <c r="W1854" s="12" t="str">
        <f t="shared" si="931"/>
        <v>0.000922623462002767-0.00221891991028162i</v>
      </c>
      <c r="X1854" s="12" t="str">
        <f t="shared" si="932"/>
        <v>0.00105788170633105-0.00205903042110006i</v>
      </c>
      <c r="Y1854" s="12" t="str">
        <f t="shared" si="933"/>
        <v>0.00029+0.162483172043664i</v>
      </c>
      <c r="Z1854" s="12" t="str">
        <f t="shared" si="934"/>
        <v>-0.153343309159122-0.080419748466099i</v>
      </c>
      <c r="AA1854" s="12" t="str">
        <f t="shared" si="935"/>
        <v>0.628438696932926-74.7964291260334i</v>
      </c>
      <c r="AB1854" s="12" t="str">
        <f t="shared" si="936"/>
        <v>0.442877192877135-0.174004256180195i</v>
      </c>
      <c r="AC1854" s="12" t="str">
        <f t="shared" si="937"/>
        <v>0.989122322821187-0.805650075580758i</v>
      </c>
      <c r="AD1854" s="12" t="str">
        <f t="shared" si="938"/>
        <v>0.355311428713048+0.113486897047285i</v>
      </c>
      <c r="AE1854" s="12" t="str">
        <f t="shared" si="939"/>
        <v>-0.0453580425461733-0.0459765120636648i</v>
      </c>
      <c r="AF1854" s="12" t="str">
        <f t="shared" si="940"/>
        <v>-13.203276087347-1.75122321696744i</v>
      </c>
      <c r="AG1854" s="12" t="str">
        <f t="shared" si="941"/>
        <v>1.03153637609285-0.095947037666495i</v>
      </c>
      <c r="AH1854" s="12" t="str">
        <f t="shared" si="942"/>
        <v>0.436833624371643+0.706117155522276i</v>
      </c>
      <c r="AI1854" s="12">
        <f t="shared" si="943"/>
        <v>-1.6151293901097228</v>
      </c>
      <c r="AJ1854" s="12">
        <f t="shared" si="944"/>
        <v>58.257330689007269</v>
      </c>
      <c r="AK1854" s="12"/>
      <c r="AL1854" s="12"/>
      <c r="AM1854" s="12"/>
      <c r="AN1854" s="12"/>
    </row>
    <row r="1855" spans="1:40" x14ac:dyDescent="0.35">
      <c r="A1855" s="12"/>
      <c r="B1855" s="12">
        <f t="shared" si="945"/>
        <v>172500</v>
      </c>
      <c r="C1855" s="29" t="str">
        <f t="shared" si="912"/>
        <v>-2.32784858103272E-06+0.0128674909454812i</v>
      </c>
      <c r="D1855" s="28" t="str">
        <f t="shared" si="913"/>
        <v>-5.39907887970297+0.0986507639153559i</v>
      </c>
      <c r="E1855" s="12" t="str">
        <f t="shared" si="914"/>
        <v>4200</v>
      </c>
      <c r="F1855" s="12" t="str">
        <f t="shared" si="915"/>
        <v>0.704225352112676</v>
      </c>
      <c r="G1855" s="12" t="str">
        <f t="shared" si="911"/>
        <v>0.704225352112676</v>
      </c>
      <c r="H1855" s="12" t="str">
        <f t="shared" si="916"/>
        <v>7.80471312500113+1.84899100782274i</v>
      </c>
      <c r="I1855" s="12" t="str">
        <f t="shared" si="917"/>
        <v>677.405915930299i</v>
      </c>
      <c r="J1855" s="12" t="str">
        <f t="shared" si="918"/>
        <v>-391.506548930427+146.507183798474i</v>
      </c>
      <c r="K1855" s="12" t="str">
        <f t="shared" si="919"/>
        <v>0.567951521733494-1.51771902557027i</v>
      </c>
      <c r="L1855" s="12" t="str">
        <f t="shared" si="920"/>
        <v>0.0293123087502183-0.0658142074093152i</v>
      </c>
      <c r="M1855" s="12" t="str">
        <f t="shared" si="921"/>
        <v>0.597263830483712-1.58353323297959i</v>
      </c>
      <c r="N1855" s="12" t="str">
        <f t="shared" si="922"/>
        <v>-2.16769893097696i</v>
      </c>
      <c r="O1855" s="12" t="str">
        <f t="shared" si="923"/>
        <v>-0.562083377852133-0.82708057427456i</v>
      </c>
      <c r="P1855" s="12" t="str">
        <f t="shared" si="924"/>
        <v>1.56208337785213+0.82708057427456i</v>
      </c>
      <c r="Q1855" s="12" t="str">
        <f t="shared" si="925"/>
        <v>-1.56208337785213+1.3406183567024i</v>
      </c>
      <c r="R1855" s="12" t="str">
        <f t="shared" si="926"/>
        <v>-0.314182517540983-0.7991119055126i</v>
      </c>
      <c r="S1855" s="12" t="str">
        <f t="shared" si="927"/>
        <v>0.221982597278935i</v>
      </c>
      <c r="T1855" s="12" t="str">
        <f t="shared" si="928"/>
        <v>0.177388936302206-0.069743051263382i</v>
      </c>
      <c r="U1855" s="12" t="str">
        <f t="shared" si="929"/>
        <v>0.001-0.00922637351257363i</v>
      </c>
      <c r="V1855" s="12" t="str">
        <f t="shared" si="930"/>
        <v>0.0015-0.00280436884880658i</v>
      </c>
      <c r="W1855" s="12" t="str">
        <f t="shared" si="931"/>
        <v>0.000922607982880288-0.00221770807003263i</v>
      </c>
      <c r="X1855" s="12" t="str">
        <f t="shared" si="932"/>
        <v>0.00105768718354562-0.0020579227574057i</v>
      </c>
      <c r="Y1855" s="12" t="str">
        <f t="shared" si="933"/>
        <v>0.00029+0.162577419823272i</v>
      </c>
      <c r="Z1855" s="12" t="str">
        <f t="shared" si="934"/>
        <v>-0.153170045170106-0.0803557931908644i</v>
      </c>
      <c r="AA1855" s="12" t="str">
        <f t="shared" si="935"/>
        <v>0.627601758268731-74.7520046379811i</v>
      </c>
      <c r="AB1855" s="12" t="str">
        <f t="shared" si="936"/>
        <v>0.442795916017865-0.174091681892937i</v>
      </c>
      <c r="AC1855" s="12" t="str">
        <f t="shared" si="937"/>
        <v>0.988786021060597-0.805160713224656i</v>
      </c>
      <c r="AD1855" s="12" t="str">
        <f t="shared" si="938"/>
        <v>0.355478933783435+0.11339762858723i</v>
      </c>
      <c r="AE1855" s="12" t="str">
        <f t="shared" si="939"/>
        <v>-0.04533656795354-0.0459339115796996i</v>
      </c>
      <c r="AF1855" s="12" t="str">
        <f t="shared" si="940"/>
        <v>-13.2037920047041-1.75034024390738i</v>
      </c>
      <c r="AG1855" s="12" t="str">
        <f t="shared" si="941"/>
        <v>1.03149327332829-0.0959357715679926i</v>
      </c>
      <c r="AH1855" s="12" t="str">
        <f t="shared" si="942"/>
        <v>0.436772838188866+0.705538651506566i</v>
      </c>
      <c r="AI1855" s="12">
        <f t="shared" si="943"/>
        <v>-1.6206117387818288</v>
      </c>
      <c r="AJ1855" s="12">
        <f t="shared" si="944"/>
        <v>58.239884924501261</v>
      </c>
      <c r="AK1855" s="12"/>
      <c r="AL1855" s="12"/>
      <c r="AM1855" s="12"/>
      <c r="AN1855" s="12"/>
    </row>
    <row r="1856" spans="1:40" x14ac:dyDescent="0.35">
      <c r="A1856" s="12"/>
      <c r="B1856" s="12">
        <f t="shared" si="945"/>
        <v>172600</v>
      </c>
      <c r="C1856" s="29" t="str">
        <f t="shared" si="912"/>
        <v>-2.32515197134887E-06+0.0128600358527211i</v>
      </c>
      <c r="D1856" s="28" t="str">
        <f t="shared" si="913"/>
        <v>-5.39907885902896+0.0985936082041951i</v>
      </c>
      <c r="E1856" s="12" t="str">
        <f t="shared" si="914"/>
        <v>4200</v>
      </c>
      <c r="F1856" s="12" t="str">
        <f t="shared" si="915"/>
        <v>0.704225352112676</v>
      </c>
      <c r="G1856" s="12" t="str">
        <f t="shared" si="911"/>
        <v>0.704225352112676</v>
      </c>
      <c r="H1856" s="12" t="str">
        <f t="shared" si="916"/>
        <v>7.80522824018048+1.8480516914211i</v>
      </c>
      <c r="I1856" s="12" t="str">
        <f t="shared" si="917"/>
        <v>677.798615011998i</v>
      </c>
      <c r="J1856" s="12" t="str">
        <f t="shared" si="918"/>
        <v>-391.96176089442+146.592115499227i</v>
      </c>
      <c r="K1856" s="12" t="str">
        <f t="shared" si="919"/>
        <v>0.567371387422278-1.51705217799602i</v>
      </c>
      <c r="L1856" s="12" t="str">
        <f t="shared" si="920"/>
        <v>0.0292839681996319-0.0657886913420619i</v>
      </c>
      <c r="M1856" s="12" t="str">
        <f t="shared" si="921"/>
        <v>0.59665535562191-1.58284086933808i</v>
      </c>
      <c r="N1856" s="12" t="str">
        <f t="shared" si="922"/>
        <v>-2.16895556803839i</v>
      </c>
      <c r="O1856" s="12" t="str">
        <f t="shared" si="923"/>
        <v>-0.563122273877824-0.826373586619677i</v>
      </c>
      <c r="P1856" s="12" t="str">
        <f t="shared" si="924"/>
        <v>1.56312227387782+0.826373586619677i</v>
      </c>
      <c r="Q1856" s="12" t="str">
        <f t="shared" si="925"/>
        <v>-1.56312227387782+1.34258198141871i</v>
      </c>
      <c r="R1856" s="12" t="str">
        <f t="shared" si="926"/>
        <v>-0.314158125876736-0.798502232740632i</v>
      </c>
      <c r="S1856" s="12" t="str">
        <f t="shared" si="927"/>
        <v>0.222111282842574i</v>
      </c>
      <c r="T1856" s="12" t="str">
        <f t="shared" si="928"/>
        <v>0.177356355266681-0.0697780643539007i</v>
      </c>
      <c r="U1856" s="12" t="str">
        <f t="shared" si="929"/>
        <v>0.001-0.00922102798910167i</v>
      </c>
      <c r="V1856" s="12" t="str">
        <f t="shared" si="930"/>
        <v>0.0015-0.00280274406963577i</v>
      </c>
      <c r="W1856" s="12" t="str">
        <f t="shared" si="931"/>
        <v>0.000922592496268373-0.00221649767002234i</v>
      </c>
      <c r="X1856" s="12" t="str">
        <f t="shared" si="932"/>
        <v>0.00105749296341706-0.00205681638794429i</v>
      </c>
      <c r="Y1856" s="12" t="str">
        <f t="shared" si="933"/>
        <v>0.00029+0.162671667602879i</v>
      </c>
      <c r="Z1856" s="12" t="str">
        <f t="shared" si="934"/>
        <v>-0.152997083674366-0.0802919403599964i</v>
      </c>
      <c r="AA1856" s="12" t="str">
        <f t="shared" si="935"/>
        <v>0.626766514246607-74.7076334832516i</v>
      </c>
      <c r="AB1856" s="12" t="str">
        <f t="shared" si="936"/>
        <v>0.442714587668021-0.174179081106282i</v>
      </c>
      <c r="AC1856" s="12" t="str">
        <f t="shared" si="937"/>
        <v>0.988450261585295-0.804671624392466i</v>
      </c>
      <c r="AD1856" s="12" t="str">
        <f t="shared" si="938"/>
        <v>0.355646366780682+0.113308137913567i</v>
      </c>
      <c r="AE1856" s="12" t="str">
        <f t="shared" si="939"/>
        <v>-0.04531512668517-0.0458913515281526i</v>
      </c>
      <c r="AF1856" s="12" t="str">
        <f t="shared" si="940"/>
        <v>-13.2043070992094-1.7494580832169i</v>
      </c>
      <c r="AG1856" s="12" t="str">
        <f t="shared" si="941"/>
        <v>1.03145016205893-0.0959245000343247i</v>
      </c>
      <c r="AH1856" s="12" t="str">
        <f t="shared" si="942"/>
        <v>0.43671218306833+0.704960683524574i</v>
      </c>
      <c r="AI1856" s="12">
        <f t="shared" si="943"/>
        <v>-1.6260912473596834</v>
      </c>
      <c r="AJ1856" s="12">
        <f t="shared" si="944"/>
        <v>58.222428923826762</v>
      </c>
      <c r="AK1856" s="12"/>
      <c r="AL1856" s="12"/>
      <c r="AM1856" s="12"/>
      <c r="AN1856" s="12"/>
    </row>
    <row r="1857" spans="1:40" x14ac:dyDescent="0.35">
      <c r="A1857" s="12"/>
      <c r="B1857" s="12">
        <f t="shared" si="945"/>
        <v>172700</v>
      </c>
      <c r="C1857" s="29" t="str">
        <f t="shared" si="912"/>
        <v>-2.32246004463336E-06+0.012852589393536i</v>
      </c>
      <c r="D1857" s="28" t="str">
        <f t="shared" si="913"/>
        <v>-5.39907883839086+0.098536518683776i</v>
      </c>
      <c r="E1857" s="12" t="str">
        <f t="shared" si="914"/>
        <v>4200</v>
      </c>
      <c r="F1857" s="12" t="str">
        <f t="shared" si="915"/>
        <v>0.704225352112676</v>
      </c>
      <c r="G1857" s="12" t="str">
        <f t="shared" ref="G1857:G1920" si="946">IF($C$11=$C$7,$C$24,F1857)</f>
        <v>0.704225352112676</v>
      </c>
      <c r="H1857" s="12" t="str">
        <f t="shared" si="916"/>
        <v>7.80574253418029+1.84711325260589i</v>
      </c>
      <c r="I1857" s="12" t="str">
        <f t="shared" si="917"/>
        <v>678.191314093697i</v>
      </c>
      <c r="J1857" s="12" t="str">
        <f t="shared" si="918"/>
        <v>-392.41723667294+146.677047199979i</v>
      </c>
      <c r="K1857" s="12" t="str">
        <f t="shared" si="919"/>
        <v>0.566792101866307-1.51638579197179i</v>
      </c>
      <c r="L1857" s="12" t="str">
        <f t="shared" si="920"/>
        <v>0.0292556660211564-0.0657631877540289i</v>
      </c>
      <c r="M1857" s="12" t="str">
        <f t="shared" si="921"/>
        <v>0.596047767887463-1.58214897972582i</v>
      </c>
      <c r="N1857" s="12" t="str">
        <f t="shared" si="922"/>
        <v>-2.17021220509983i</v>
      </c>
      <c r="O1857" s="12" t="str">
        <f t="shared" si="923"/>
        <v>-0.564160280656588-0.825665294008099i</v>
      </c>
      <c r="P1857" s="12" t="str">
        <f t="shared" si="924"/>
        <v>1.56416028065659+0.825665294008099i</v>
      </c>
      <c r="Q1857" s="12" t="str">
        <f t="shared" si="925"/>
        <v>-1.56416028065659+1.34454691109173i</v>
      </c>
      <c r="R1857" s="12" t="str">
        <f t="shared" si="926"/>
        <v>-0.314133714647217-0.797893173187403i</v>
      </c>
      <c r="S1857" s="12" t="str">
        <f t="shared" si="927"/>
        <v>0.222239968406215i</v>
      </c>
      <c r="T1857" s="12" t="str">
        <f t="shared" si="928"/>
        <v>0.177323753600703-0.0698130668185245i</v>
      </c>
      <c r="U1857" s="12" t="str">
        <f t="shared" si="929"/>
        <v>0.001-0.00921568865616074i</v>
      </c>
      <c r="V1857" s="12" t="str">
        <f t="shared" si="930"/>
        <v>0.0015-0.00280112117208532i</v>
      </c>
      <c r="W1857" s="12" t="str">
        <f t="shared" si="931"/>
        <v>0.000922577002169378-0.00221528870773744i</v>
      </c>
      <c r="X1857" s="12" t="str">
        <f t="shared" si="932"/>
        <v>0.0010572990452374-0.00205571131051225i</v>
      </c>
      <c r="Y1857" s="12" t="str">
        <f t="shared" si="933"/>
        <v>0.00029+0.162765915382487i</v>
      </c>
      <c r="Z1857" s="12" t="str">
        <f t="shared" si="934"/>
        <v>-0.152824423965806-0.0802281897269725i</v>
      </c>
      <c r="AA1857" s="12" t="str">
        <f t="shared" si="935"/>
        <v>0.625932960235397-74.6633155648686i</v>
      </c>
      <c r="AB1857" s="12" t="str">
        <f t="shared" si="936"/>
        <v>0.442633207820713-0.174266453795408i</v>
      </c>
      <c r="AC1857" s="12" t="str">
        <f t="shared" si="937"/>
        <v>0.988115043441562-0.804182808948725i</v>
      </c>
      <c r="AD1857" s="12" t="str">
        <f t="shared" si="938"/>
        <v>0.35581372742909+0.11321842505442i</v>
      </c>
      <c r="AE1857" s="12" t="str">
        <f t="shared" si="939"/>
        <v>-0.045293718647622-0.0458488318228999i</v>
      </c>
      <c r="AF1857" s="12" t="str">
        <f t="shared" si="940"/>
        <v>-13.2048213725711-1.74857673392211i</v>
      </c>
      <c r="AG1857" s="12" t="str">
        <f t="shared" si="941"/>
        <v>1.03140704230502-0.0959132229992381i</v>
      </c>
      <c r="AH1857" s="12" t="str">
        <f t="shared" si="942"/>
        <v>0.436651658558576+0.704383250340419i</v>
      </c>
      <c r="AI1857" s="12">
        <f t="shared" si="943"/>
        <v>-1.6315679218914305</v>
      </c>
      <c r="AJ1857" s="12">
        <f t="shared" si="944"/>
        <v>58.204962685503446</v>
      </c>
      <c r="AK1857" s="12"/>
      <c r="AL1857" s="12"/>
      <c r="AM1857" s="12"/>
      <c r="AN1857" s="12"/>
    </row>
    <row r="1858" spans="1:40" x14ac:dyDescent="0.35">
      <c r="A1858" s="12"/>
      <c r="B1858" s="12">
        <f t="shared" si="945"/>
        <v>172800</v>
      </c>
      <c r="C1858" s="29" t="str">
        <f t="shared" ref="C1858:C1921" si="947">IMPRODUCT(COMPLEX(-1,0),IMDIV(IMPRODUCT(G1858,COMPLEX($C$96+$C$97,0)),COMPLEX($C$96,2*PI()*B1858*$C$99*$C$98*(2*$C$96+$C$97))))</f>
        <v>-2.31977279004908E-06+0.012845151552937i</v>
      </c>
      <c r="D1858" s="28" t="str">
        <f t="shared" ref="D1858:D1921" si="948">IMPRODUCT(COMPLEX($C$102,0),IMSUB(C1858,G1858))</f>
        <v>-5.39907881778857+0.0984794952391837i</v>
      </c>
      <c r="E1858" s="12" t="str">
        <f t="shared" ref="E1858:E1921" si="949">IMDIV(COMPLEX($C$20*10^3,0),COMPLEX(1,2*PI()*B1858*$C$20*1000*$C$29*10^-12))</f>
        <v>4200</v>
      </c>
      <c r="F1858" s="12" t="str">
        <f t="shared" ref="F1858:F1921" si="950">IMDIV(COMPLEX($C$22*1000,0),IMSUM(COMPLEX($C$22*1000,0),E1858))</f>
        <v>0.704225352112676</v>
      </c>
      <c r="G1858" s="12" t="str">
        <f t="shared" si="946"/>
        <v>0.704225352112676</v>
      </c>
      <c r="H1858" s="12" t="str">
        <f t="shared" ref="H1858:H1921" si="951">IMPRODUCT(COMPLEX($C$104,0),IMPRODUCT(COMPLEX(-1,0),D1858),IMDIV(COMPLEX(0,2*PI()*B1858*$C$105*$C$106),COMPLEX(1,2*PI()*B1858*$C$105*$C$106)))</f>
        <v>7.80625600870445+1.84617569028944i</v>
      </c>
      <c r="I1858" s="12" t="str">
        <f t="shared" ref="I1858:I1921" si="952">COMPLEX(0,2*PI()*B1858*$C$109*$C$108*$C$110)</f>
        <v>678.584013175395i</v>
      </c>
      <c r="J1858" s="12" t="str">
        <f t="shared" ref="J1858:J1921" si="953">IMSUM(COMPLEX(0,2*PI()*B1858*$C$109*$C$108),COMPLEX(0,2*PI()*B1858*$C$109*$C$107),COMPLEX(0,2*PI()*B1858*$C$28*10^-12*$C$107),COMPLEX(-1*2*PI()*B1858*2*PI()*B1858*$C$109*$C$108*$C$28*10^-12*$C$107,0),COMPLEX(1,0))</f>
        <v>-392.872976265985+146.761978900732i</v>
      </c>
      <c r="K1858" s="12" t="str">
        <f t="shared" ref="K1858:K1921" si="954">IMDIV(I1858,J1858)</f>
        <v>0.566213663495217-1.5157198672709i</v>
      </c>
      <c r="L1858" s="12" t="str">
        <f t="shared" ref="L1858:L1921" si="955">IMDIV(COMPLEX($C$113,0),COMPLEX(1,2*PI()*B1858*$C$111*$C$112))</f>
        <v>0.0292274021511259-0.0657376966518569i</v>
      </c>
      <c r="M1858" s="12" t="str">
        <f t="shared" ref="M1858:M1921" si="956">IMSUM(K1858,L1858)</f>
        <v>0.595441065646343-1.58145756392276i</v>
      </c>
      <c r="N1858" s="12" t="str">
        <f t="shared" ref="N1858:N1921" si="957">COMPLEX(0,-2*PI()*B1858*$C$41)</f>
        <v>-2.17146884216127i</v>
      </c>
      <c r="O1858" s="12" t="str">
        <f t="shared" ref="O1858:O1921" si="958">IMEXP(N1858)</f>
        <v>-0.565197396549264-0.82495569755832i</v>
      </c>
      <c r="P1858" s="12" t="str">
        <f t="shared" ref="P1858:P1921" si="959">IMSUB(COMPLEX(1,0),O1858)</f>
        <v>1.56519739654926+0.82495569755832i</v>
      </c>
      <c r="Q1858" s="12" t="str">
        <f t="shared" ref="Q1858:Q1921" si="960">IMSUM(COMPLEX(0,2*PI()*B1858*$C$41),O1858,COMPLEX(-1,0))</f>
        <v>-1.56519739654926+1.34651314460295i</v>
      </c>
      <c r="R1858" s="12" t="str">
        <f t="shared" ref="R1858:R1921" si="961">IMDIV(P1858,Q1858)</f>
        <v>-0.314109283841634-0.797284725775881i</v>
      </c>
      <c r="S1858" s="12" t="str">
        <f t="shared" ref="S1858:S1921" si="962">IMDIV(COMPLEX(0,2*PI()*B1858*$C$119),COMPLEX($C$120,0))</f>
        <v>0.222368653969854i</v>
      </c>
      <c r="T1858" s="12" t="str">
        <f t="shared" ref="T1858:T1921" si="963">IMPRODUCT(R1858,S1858)</f>
        <v>0.177291131301507-0.069848058647299i</v>
      </c>
      <c r="U1858" s="12" t="str">
        <f t="shared" ref="U1858:U1921" si="964">IMDIV(COMPLEX(1,2*PI()*B1858*$C$16*10^-3*$C$15*10^-6),COMPLEX(0,2*PI()*B1858*$C$15*10^-6))</f>
        <v>0.001-0.00921035550300322i</v>
      </c>
      <c r="V1858" s="12" t="str">
        <f t="shared" ref="V1858:V1921" si="965">IMSUM(COMPLEX($C$18*10^-3,0),IMDIV(COMPLEX(1,0),COMPLEX(0,2*PI()*B1858*($C$17*1*10^-6))))</f>
        <v>0.0015-0.00279950015288851i</v>
      </c>
      <c r="W1858" s="12" t="str">
        <f t="shared" ref="W1858:W1921" si="966">IMDIV(IMPRODUCT(U1858,V1858),IMSUM(U1858,V1858))</f>
        <v>0.000922561500585691-0.00221408118067052i</v>
      </c>
      <c r="X1858" s="12" t="str">
        <f t="shared" ref="X1858:X1921" si="967">IMDIV(IMPRODUCT(COMPLEX($C$19,0),W1858),IMSUM(COMPLEX($C$19,0),W1858))</f>
        <v>0.00105710542830074-0.00205460752291102i</v>
      </c>
      <c r="Y1858" s="12" t="str">
        <f t="shared" ref="Y1858:Y1921" si="968">COMPLEX($C$13*10^-3,2*PI()*B1858*$C$12*0.000001)</f>
        <v>0.00029+0.162860163162095i</v>
      </c>
      <c r="Z1858" s="12" t="str">
        <f t="shared" ref="Z1858:Z1921" si="969">IMPRODUCT(COMPLEX($C$6,0),IMDIV(X1858,IMSUM(X1858,Y1858)))</f>
        <v>-0.152652065340398-0.08016454104605i</v>
      </c>
      <c r="AA1858" s="12" t="str">
        <f t="shared" ref="AA1858:AA1921" si="970">IMDIV(COMPLEX($C$6,0),IMSUM(X1858,Y1858))</f>
        <v>0.625101091619879-74.6190507860934i</v>
      </c>
      <c r="AB1858" s="12" t="str">
        <f t="shared" ref="AB1858:AB1921" si="971">IMPRODUCT(COMPLEX($C$115,0),T1858)</f>
        <v>0.442551776469039-0.174353799935468i</v>
      </c>
      <c r="AC1858" s="12" t="str">
        <f t="shared" ref="AC1858:AC1921" si="972">IMSUM(COMPLEX(1,0),IMPRODUCT(AB1858,M1858))</f>
        <v>0.987780365677785-0.803694266757481i</v>
      </c>
      <c r="AD1858" s="12" t="str">
        <f t="shared" ref="AD1858:AD1921" si="973">IMDIV(AB1858,AC1858)</f>
        <v>0.355981015452883+0.113128490038211i</v>
      </c>
      <c r="AE1858" s="12" t="str">
        <f t="shared" ref="AE1858:AE1921" si="974">IMPRODUCT(AD1858,AA1858,X1858)</f>
        <v>-0.0452723437477092-0.0458063523780608i</v>
      </c>
      <c r="AF1858" s="12" t="str">
        <f t="shared" ref="AF1858:AF1921" si="975">IMSUB(D1858,H1858)</f>
        <v>-13.205334826493-1.74769619505026i</v>
      </c>
      <c r="AG1858" s="12" t="str">
        <f t="shared" ref="AG1858:AG1921" si="976">IMSUM(COMPLEX(1,0),IMPRODUCT(AD1858,AA1858,COMPLEX($C$123,0)))</f>
        <v>1.03136391408683-0.0959019403966182i</v>
      </c>
      <c r="AH1858" s="12" t="str">
        <f t="shared" ref="AH1858:AH1921" si="977">IMDIV(IMPRODUCT(AE1858,AF1858),AG1858)</f>
        <v>0.43659126420895+0.703806350721551i</v>
      </c>
      <c r="AI1858" s="12">
        <f t="shared" ref="AI1858:AI1921" si="978">20*LOG10(IMABS(AH1858))</f>
        <v>-1.6370417684163279</v>
      </c>
      <c r="AJ1858" s="12">
        <f t="shared" ref="AJ1858:AJ1921" si="979">IMARGUMENT(AH1858)*180/PI()</f>
        <v>58.187486208054779</v>
      </c>
      <c r="AK1858" s="12"/>
      <c r="AL1858" s="12"/>
      <c r="AM1858" s="12"/>
      <c r="AN1858" s="12"/>
    </row>
    <row r="1859" spans="1:40" x14ac:dyDescent="0.35">
      <c r="A1859" s="12"/>
      <c r="B1859" s="12">
        <f t="shared" si="945"/>
        <v>172900</v>
      </c>
      <c r="C1859" s="29" t="str">
        <f t="shared" si="947"/>
        <v>-2.31709019679037E-06+0.0128377223159701i</v>
      </c>
      <c r="D1859" s="28" t="str">
        <f t="shared" si="948"/>
        <v>-5.39907879722203+0.0984225377557708i</v>
      </c>
      <c r="E1859" s="12" t="str">
        <f t="shared" si="949"/>
        <v>4200</v>
      </c>
      <c r="F1859" s="12" t="str">
        <f t="shared" si="950"/>
        <v>0.704225352112676</v>
      </c>
      <c r="G1859" s="12" t="str">
        <f t="shared" si="946"/>
        <v>0.704225352112676</v>
      </c>
      <c r="H1859" s="12" t="str">
        <f t="shared" si="951"/>
        <v>7.80676866545258+1.84523900338552i</v>
      </c>
      <c r="I1859" s="12" t="str">
        <f t="shared" si="952"/>
        <v>678.976712257094i</v>
      </c>
      <c r="J1859" s="12" t="str">
        <f t="shared" si="953"/>
        <v>-393.328979673556+146.846910601485i</v>
      </c>
      <c r="K1859" s="12" t="str">
        <f t="shared" si="954"/>
        <v>0.565636070742032-1.51505440366597i</v>
      </c>
      <c r="L1859" s="12" t="str">
        <f t="shared" si="955"/>
        <v>0.029199176525992-0.0657122180421193i</v>
      </c>
      <c r="M1859" s="12" t="str">
        <f t="shared" si="956"/>
        <v>0.594835247268024-1.58076662170809i</v>
      </c>
      <c r="N1859" s="12" t="str">
        <f t="shared" si="957"/>
        <v>-2.1727254792227i</v>
      </c>
      <c r="O1859" s="12" t="str">
        <f t="shared" si="958"/>
        <v>-0.566233619918095-0.824244798390897i</v>
      </c>
      <c r="P1859" s="12" t="str">
        <f t="shared" si="959"/>
        <v>1.5662336199181+0.824244798390897i</v>
      </c>
      <c r="Q1859" s="12" t="str">
        <f t="shared" si="960"/>
        <v>-1.5662336199181+1.3484806808318i</v>
      </c>
      <c r="R1859" s="12" t="str">
        <f t="shared" si="961"/>
        <v>-0.314084833449205-0.796676889431521i</v>
      </c>
      <c r="S1859" s="12" t="str">
        <f t="shared" si="962"/>
        <v>0.222497339533494i</v>
      </c>
      <c r="T1859" s="12" t="str">
        <f t="shared" si="963"/>
        <v>0.177258488366333-0.0698830398302687i</v>
      </c>
      <c r="U1859" s="12" t="str">
        <f t="shared" si="964"/>
        <v>0.001-0.00920502851890662i</v>
      </c>
      <c r="V1859" s="12" t="str">
        <f t="shared" si="965"/>
        <v>0.0015-0.00279788100878621i</v>
      </c>
      <c r="W1859" s="12" t="str">
        <f t="shared" si="966"/>
        <v>0.000922545991519673-0.00221287508631993i</v>
      </c>
      <c r="X1859" s="12" t="str">
        <f t="shared" si="967"/>
        <v>0.00105691211190319-0.00205350502294692i</v>
      </c>
      <c r="Y1859" s="12" t="str">
        <f t="shared" si="968"/>
        <v>0.00029+0.162954410941703i</v>
      </c>
      <c r="Z1859" s="12" t="str">
        <f t="shared" si="969"/>
        <v>-0.152480007096167-0.0801009940722578i</v>
      </c>
      <c r="AA1859" s="12" t="str">
        <f t="shared" si="970"/>
        <v>0.624270903800658-74.5748390504235i</v>
      </c>
      <c r="AB1859" s="12" t="str">
        <f t="shared" si="971"/>
        <v>0.44247029360611-0.174441119501611i</v>
      </c>
      <c r="AC1859" s="12" t="str">
        <f t="shared" si="972"/>
        <v>0.987446227344407-0.803205997682369i</v>
      </c>
      <c r="AD1859" s="12" t="str">
        <f t="shared" si="973"/>
        <v>0.356148230576226+0.113038332893692i</v>
      </c>
      <c r="AE1859" s="12" t="str">
        <f t="shared" si="974"/>
        <v>-0.0452510018924948-0.0457639131080005i</v>
      </c>
      <c r="AF1859" s="12" t="str">
        <f t="shared" si="975"/>
        <v>-13.2058474626746-1.74681646562975i</v>
      </c>
      <c r="AG1859" s="12" t="str">
        <f t="shared" si="976"/>
        <v>1.03132077742471-0.0958906521604933i</v>
      </c>
      <c r="AH1859" s="12" t="str">
        <f t="shared" si="977"/>
        <v>0.436530999569526+0.703229983438729i</v>
      </c>
      <c r="AI1859" s="12">
        <f t="shared" si="978"/>
        <v>-1.6425127929652654</v>
      </c>
      <c r="AJ1859" s="12">
        <f t="shared" si="979"/>
        <v>58.169999490011982</v>
      </c>
      <c r="AK1859" s="12"/>
      <c r="AL1859" s="12"/>
      <c r="AM1859" s="12"/>
      <c r="AN1859" s="12"/>
    </row>
    <row r="1860" spans="1:40" x14ac:dyDescent="0.35">
      <c r="A1860" s="12"/>
      <c r="B1860" s="12">
        <f t="shared" si="945"/>
        <v>173000</v>
      </c>
      <c r="C1860" s="29" t="str">
        <f t="shared" si="947"/>
        <v>-2.31441225408267E-06+0.0128303016677157i</v>
      </c>
      <c r="D1860" s="28" t="str">
        <f t="shared" si="948"/>
        <v>-5.39907877669113+0.0983656461191537i</v>
      </c>
      <c r="E1860" s="12" t="str">
        <f t="shared" si="949"/>
        <v>4200</v>
      </c>
      <c r="F1860" s="12" t="str">
        <f t="shared" si="950"/>
        <v>0.704225352112676</v>
      </c>
      <c r="G1860" s="12" t="str">
        <f t="shared" si="946"/>
        <v>0.704225352112676</v>
      </c>
      <c r="H1860" s="12" t="str">
        <f t="shared" si="951"/>
        <v>7.80728050611994+1.8443031908093i</v>
      </c>
      <c r="I1860" s="12" t="str">
        <f t="shared" si="952"/>
        <v>679.369411338793i</v>
      </c>
      <c r="J1860" s="12" t="str">
        <f t="shared" si="953"/>
        <v>-393.785246895652+146.931842302238i</v>
      </c>
      <c r="K1860" s="12" t="str">
        <f t="shared" si="954"/>
        <v>0.565059322043177-1.51438940092887i</v>
      </c>
      <c r="L1860" s="12" t="str">
        <f t="shared" si="955"/>
        <v>0.0291709890823233-0.0656867519313221i</v>
      </c>
      <c r="M1860" s="12" t="str">
        <f t="shared" si="956"/>
        <v>0.5942303111255-1.58007615286019i</v>
      </c>
      <c r="N1860" s="12" t="str">
        <f t="shared" si="957"/>
        <v>-2.17398211628414i</v>
      </c>
      <c r="O1860" s="12" t="str">
        <f t="shared" si="958"/>
        <v>-0.567268949126759-0.823532597628426i</v>
      </c>
      <c r="P1860" s="12" t="str">
        <f t="shared" si="959"/>
        <v>1.56726894912676+0.823532597628426i</v>
      </c>
      <c r="Q1860" s="12" t="str">
        <f t="shared" si="960"/>
        <v>-1.56726894912676+1.35044951865571i</v>
      </c>
      <c r="R1860" s="12" t="str">
        <f t="shared" si="961"/>
        <v>-0.314060363459106-0.796069663082251i</v>
      </c>
      <c r="S1860" s="12" t="str">
        <f t="shared" si="962"/>
        <v>0.222626025097135i</v>
      </c>
      <c r="T1860" s="12" t="str">
        <f t="shared" si="963"/>
        <v>0.177225824792417-0.0699180103574623i</v>
      </c>
      <c r="U1860" s="12" t="str">
        <f t="shared" si="964"/>
        <v>0.001-0.00919970769317313i</v>
      </c>
      <c r="V1860" s="12" t="str">
        <f t="shared" si="965"/>
        <v>0.0015-0.00279626373652679i</v>
      </c>
      <c r="W1860" s="12" t="str">
        <f t="shared" si="966"/>
        <v>0.000922530474973708-0.00221167042218977i</v>
      </c>
      <c r="X1860" s="12" t="str">
        <f t="shared" si="967"/>
        <v>0.00105671909534289-0.00205240380843117i</v>
      </c>
      <c r="Y1860" s="12" t="str">
        <f t="shared" si="968"/>
        <v>0.00029+0.16304865872131i</v>
      </c>
      <c r="Z1860" s="12" t="str">
        <f t="shared" si="969"/>
        <v>-0.15230824853318-0.0800375485613966i</v>
      </c>
      <c r="AA1860" s="12" t="str">
        <f t="shared" si="970"/>
        <v>0.623442392194133-74.5306802615923i</v>
      </c>
      <c r="AB1860" s="12" t="str">
        <f t="shared" si="971"/>
        <v>0.442388759225025-0.174528412468947i</v>
      </c>
      <c r="AC1860" s="12" t="str">
        <f t="shared" si="972"/>
        <v>0.98711262749398-0.802718001586533i</v>
      </c>
      <c r="AD1860" s="12" t="str">
        <f t="shared" si="973"/>
        <v>0.356315372523202+0.112947953649918i</v>
      </c>
      <c r="AE1860" s="12" t="str">
        <f t="shared" si="974"/>
        <v>-0.0452296929892908-0.0457215139273237i</v>
      </c>
      <c r="AF1860" s="12" t="str">
        <f t="shared" si="975"/>
        <v>-13.2063592828111-1.74593754469015i</v>
      </c>
      <c r="AG1860" s="12" t="str">
        <f t="shared" si="976"/>
        <v>1.03127763233901-0.0958793582250279i</v>
      </c>
      <c r="AH1860" s="12" t="str">
        <f t="shared" si="977"/>
        <v>0.436470864191149+0.702654147266004i</v>
      </c>
      <c r="AI1860" s="12">
        <f t="shared" si="978"/>
        <v>-1.6479810015606244</v>
      </c>
      <c r="AJ1860" s="12">
        <f t="shared" si="979"/>
        <v>58.152502529911075</v>
      </c>
      <c r="AK1860" s="12"/>
      <c r="AL1860" s="12"/>
      <c r="AM1860" s="12"/>
      <c r="AN1860" s="12"/>
    </row>
    <row r="1861" spans="1:40" x14ac:dyDescent="0.35">
      <c r="A1861" s="12"/>
      <c r="B1861" s="12">
        <f t="shared" si="945"/>
        <v>173100</v>
      </c>
      <c r="C1861" s="29" t="str">
        <f t="shared" si="947"/>
        <v>-2.31173895118258E-06+0.0128228895932885i</v>
      </c>
      <c r="D1861" s="28" t="str">
        <f t="shared" si="948"/>
        <v>-5.39907875619581+0.0983088202152119i</v>
      </c>
      <c r="E1861" s="12" t="str">
        <f t="shared" si="949"/>
        <v>4200</v>
      </c>
      <c r="F1861" s="12" t="str">
        <f t="shared" si="950"/>
        <v>0.704225352112676</v>
      </c>
      <c r="G1861" s="12" t="str">
        <f t="shared" si="946"/>
        <v>0.704225352112676</v>
      </c>
      <c r="H1861" s="12" t="str">
        <f t="shared" si="951"/>
        <v>7.80779153239758+1.84336825147737i</v>
      </c>
      <c r="I1861" s="12" t="str">
        <f t="shared" si="952"/>
        <v>679.762110420492i</v>
      </c>
      <c r="J1861" s="12" t="str">
        <f t="shared" si="953"/>
        <v>-394.241777932274+147.01677400299i</v>
      </c>
      <c r="K1861" s="12" t="str">
        <f t="shared" si="954"/>
        <v>0.564483415838454-1.5137248588308i</v>
      </c>
      <c r="L1861" s="12" t="str">
        <f t="shared" si="955"/>
        <v>0.0291428397568057-0.0656612983259049i</v>
      </c>
      <c r="M1861" s="12" t="str">
        <f t="shared" si="956"/>
        <v>0.59362625559526-1.5793861571567i</v>
      </c>
      <c r="N1861" s="12" t="str">
        <f t="shared" si="957"/>
        <v>-2.17523875334557i</v>
      </c>
      <c r="O1861" s="12" t="str">
        <f t="shared" si="958"/>
        <v>-0.568303382540314-0.822819096395579i</v>
      </c>
      <c r="P1861" s="12" t="str">
        <f t="shared" si="959"/>
        <v>1.56830338254031+0.822819096395579i</v>
      </c>
      <c r="Q1861" s="12" t="str">
        <f t="shared" si="960"/>
        <v>-1.56830338254031+1.35241965694999i</v>
      </c>
      <c r="R1861" s="12" t="str">
        <f t="shared" si="961"/>
        <v>-0.314035873860526-0.795463045658487i</v>
      </c>
      <c r="S1861" s="12" t="str">
        <f t="shared" si="962"/>
        <v>0.222754710660774i</v>
      </c>
      <c r="T1861" s="12" t="str">
        <f t="shared" si="963"/>
        <v>0.177193140576994-0.0699529702189048i</v>
      </c>
      <c r="U1861" s="12" t="str">
        <f t="shared" si="964"/>
        <v>0.001-0.00919439301512968i</v>
      </c>
      <c r="V1861" s="12" t="str">
        <f t="shared" si="965"/>
        <v>0.0015-0.00279464833286617i</v>
      </c>
      <c r="W1861" s="12" t="str">
        <f t="shared" si="966"/>
        <v>0.000922514950950159-0.00221046718578997i</v>
      </c>
      <c r="X1861" s="12" t="str">
        <f t="shared" si="967"/>
        <v>0.00105652637791997-0.00205130387717993i</v>
      </c>
      <c r="Y1861" s="12" t="str">
        <f t="shared" si="968"/>
        <v>0.00029+0.163142906500918i</v>
      </c>
      <c r="Z1861" s="12" t="str">
        <f t="shared" si="969"/>
        <v>-0.152136788953548-0.0799742042700319i</v>
      </c>
      <c r="AA1861" s="12" t="str">
        <f t="shared" si="970"/>
        <v>0.622615552232391-74.4865743235672i</v>
      </c>
      <c r="AB1861" s="12" t="str">
        <f t="shared" si="971"/>
        <v>0.442307173318885-0.174615678812575i</v>
      </c>
      <c r="AC1861" s="12" t="str">
        <f t="shared" si="972"/>
        <v>0.986779565181112-0.80223027833269i</v>
      </c>
      <c r="AD1861" s="12" t="str">
        <f t="shared" si="973"/>
        <v>0.356482441017826+0.112857352336266i</v>
      </c>
      <c r="AE1861" s="12" t="str">
        <f t="shared" si="974"/>
        <v>-0.045208416945659-0.0456791547508779i</v>
      </c>
      <c r="AF1861" s="12" t="str">
        <f t="shared" si="975"/>
        <v>-13.2068702885934-1.74505943126216i</v>
      </c>
      <c r="AG1861" s="12" t="str">
        <f t="shared" si="976"/>
        <v>1.03123447885017-0.0958680585245249i</v>
      </c>
      <c r="AH1861" s="12" t="str">
        <f t="shared" si="977"/>
        <v>0.43641085762541+0.702078840980692i</v>
      </c>
      <c r="AI1861" s="12">
        <f t="shared" si="978"/>
        <v>-1.6534464002165539</v>
      </c>
      <c r="AJ1861" s="12">
        <f t="shared" si="979"/>
        <v>58.13499532629362</v>
      </c>
      <c r="AK1861" s="12"/>
      <c r="AL1861" s="12"/>
      <c r="AM1861" s="12"/>
      <c r="AN1861" s="12"/>
    </row>
    <row r="1862" spans="1:40" x14ac:dyDescent="0.35">
      <c r="A1862" s="12"/>
      <c r="B1862" s="12">
        <f t="shared" si="945"/>
        <v>173200</v>
      </c>
      <c r="C1862" s="29" t="str">
        <f t="shared" si="947"/>
        <v>-2.30907027737771E-06+0.0128154860778379i</v>
      </c>
      <c r="D1862" s="28" t="str">
        <f t="shared" si="948"/>
        <v>-5.39907873573597+0.0982520599300906i</v>
      </c>
      <c r="E1862" s="12" t="str">
        <f t="shared" si="949"/>
        <v>4200</v>
      </c>
      <c r="F1862" s="12" t="str">
        <f t="shared" si="950"/>
        <v>0.704225352112676</v>
      </c>
      <c r="G1862" s="12" t="str">
        <f t="shared" si="946"/>
        <v>0.704225352112676</v>
      </c>
      <c r="H1862" s="12" t="str">
        <f t="shared" si="951"/>
        <v>7.80830174597223+1.84243418430772i</v>
      </c>
      <c r="I1862" s="12" t="str">
        <f t="shared" si="952"/>
        <v>680.15480950219i</v>
      </c>
      <c r="J1862" s="12" t="str">
        <f t="shared" si="953"/>
        <v>-394.698572783421+147.101705703743i</v>
      </c>
      <c r="K1862" s="12" t="str">
        <f t="shared" si="954"/>
        <v>0.563908350571058-1.51306077714221i</v>
      </c>
      <c r="L1862" s="12" t="str">
        <f t="shared" si="955"/>
        <v>0.0291147284862413-0.0656358572322401i</v>
      </c>
      <c r="M1862" s="12" t="str">
        <f t="shared" si="956"/>
        <v>0.593023079057299-1.57869663437445i</v>
      </c>
      <c r="N1862" s="12" t="str">
        <f t="shared" si="957"/>
        <v>-2.17649539040701i</v>
      </c>
      <c r="O1862" s="12" t="str">
        <f t="shared" si="958"/>
        <v>-0.569336918525265-0.822104295819062i</v>
      </c>
      <c r="P1862" s="12" t="str">
        <f t="shared" si="959"/>
        <v>1.56933691852527+0.822104295819062i</v>
      </c>
      <c r="Q1862" s="12" t="str">
        <f t="shared" si="960"/>
        <v>-1.56933691852527+1.35439109458795i</v>
      </c>
      <c r="R1862" s="12" t="str">
        <f t="shared" si="961"/>
        <v>-0.314011364642646-0.794857036093098i</v>
      </c>
      <c r="S1862" s="12" t="str">
        <f t="shared" si="962"/>
        <v>0.222883396224415i</v>
      </c>
      <c r="T1862" s="12" t="str">
        <f t="shared" si="963"/>
        <v>0.177160435717302-0.0699879194046161i</v>
      </c>
      <c r="U1862" s="12" t="str">
        <f t="shared" si="964"/>
        <v>0.001-0.00918908447412794i</v>
      </c>
      <c r="V1862" s="12" t="str">
        <f t="shared" si="965"/>
        <v>0.0015-0.00279303479456775i</v>
      </c>
      <c r="W1862" s="12" t="str">
        <f t="shared" si="966"/>
        <v>0.000922499419451407-0.00220926537463616i</v>
      </c>
      <c r="X1862" s="12" t="str">
        <f t="shared" si="967"/>
        <v>0.00105633395893658-0.00205020522701422i</v>
      </c>
      <c r="Y1862" s="12" t="str">
        <f t="shared" si="968"/>
        <v>0.00029+0.163237154280526i</v>
      </c>
      <c r="Z1862" s="12" t="str">
        <f t="shared" si="969"/>
        <v>-0.151965627661412-0.0799109609554955i</v>
      </c>
      <c r="AA1862" s="12" t="str">
        <f t="shared" si="970"/>
        <v>0.621790379363185-74.4425211405506i</v>
      </c>
      <c r="AB1862" s="12" t="str">
        <f t="shared" si="971"/>
        <v>0.442225535880793-0.174702918507585i</v>
      </c>
      <c r="AC1862" s="12" t="str">
        <f t="shared" si="972"/>
        <v>0.986447039462474-0.80174282778311i</v>
      </c>
      <c r="AD1862" s="12" t="str">
        <f t="shared" si="973"/>
        <v>0.356649435784051+0.112766528982423i</v>
      </c>
      <c r="AE1862" s="12" t="str">
        <f t="shared" si="974"/>
        <v>-0.0451871736694106-0.0456368354937515i</v>
      </c>
      <c r="AF1862" s="12" t="str">
        <f t="shared" si="975"/>
        <v>-13.2073804817082-1.74418212437763i</v>
      </c>
      <c r="AG1862" s="12" t="str">
        <f t="shared" si="976"/>
        <v>1.03119131697862-0.0958567529934288i</v>
      </c>
      <c r="AH1862" s="12" t="str">
        <f t="shared" si="977"/>
        <v>0.436350979424686+0.701504063363429i</v>
      </c>
      <c r="AI1862" s="12">
        <f t="shared" si="978"/>
        <v>-1.658908994938195</v>
      </c>
      <c r="AJ1862" s="12">
        <f t="shared" si="979"/>
        <v>58.117477877706513</v>
      </c>
      <c r="AK1862" s="12"/>
      <c r="AL1862" s="12"/>
      <c r="AM1862" s="12"/>
      <c r="AN1862" s="12"/>
    </row>
    <row r="1863" spans="1:40" x14ac:dyDescent="0.35">
      <c r="A1863" s="12"/>
      <c r="B1863" s="12">
        <f t="shared" si="945"/>
        <v>173300</v>
      </c>
      <c r="C1863" s="29" t="str">
        <f t="shared" si="947"/>
        <v>-2.30640622198651E-06+0.0128080911065473i</v>
      </c>
      <c r="D1863" s="28" t="str">
        <f t="shared" si="948"/>
        <v>-5.39907871531155+0.098195365150196i</v>
      </c>
      <c r="E1863" s="12" t="str">
        <f t="shared" si="949"/>
        <v>4200</v>
      </c>
      <c r="F1863" s="12" t="str">
        <f t="shared" si="950"/>
        <v>0.704225352112676</v>
      </c>
      <c r="G1863" s="12" t="str">
        <f t="shared" si="946"/>
        <v>0.704225352112676</v>
      </c>
      <c r="H1863" s="12" t="str">
        <f t="shared" si="951"/>
        <v>7.80881114852644+1.84150098821979i</v>
      </c>
      <c r="I1863" s="12" t="str">
        <f t="shared" si="952"/>
        <v>680.547508583889i</v>
      </c>
      <c r="J1863" s="12" t="str">
        <f t="shared" si="953"/>
        <v>-395.155631449095+147.186637404496i</v>
      </c>
      <c r="K1863" s="12" t="str">
        <f t="shared" si="954"/>
        <v>0.563334124687539-1.51239715563288i</v>
      </c>
      <c r="L1863" s="12" t="str">
        <f t="shared" si="955"/>
        <v>0.0290866552075488-0.0656104286566341i</v>
      </c>
      <c r="M1863" s="12" t="str">
        <f t="shared" si="956"/>
        <v>0.592420779895088-1.57800758428951i</v>
      </c>
      <c r="N1863" s="12" t="str">
        <f t="shared" si="957"/>
        <v>-2.17775202746844i</v>
      </c>
      <c r="O1863" s="12" t="str">
        <f t="shared" si="958"/>
        <v>-0.570369555449502-0.821388197027653i</v>
      </c>
      <c r="P1863" s="12" t="str">
        <f t="shared" si="959"/>
        <v>1.5703695554495+0.821388197027653i</v>
      </c>
      <c r="Q1863" s="12" t="str">
        <f t="shared" si="960"/>
        <v>-1.5703695554495+1.35636383044079i</v>
      </c>
      <c r="R1863" s="12" t="str">
        <f t="shared" si="961"/>
        <v>-0.313986835794615-0.794251633321435i</v>
      </c>
      <c r="S1863" s="12" t="str">
        <f t="shared" si="962"/>
        <v>0.223012081788054i</v>
      </c>
      <c r="T1863" s="12" t="str">
        <f t="shared" si="963"/>
        <v>0.177127710210575-0.070022857904601i</v>
      </c>
      <c r="U1863" s="12" t="str">
        <f t="shared" si="964"/>
        <v>0.001-0.00918378205954389i</v>
      </c>
      <c r="V1863" s="12" t="str">
        <f t="shared" si="965"/>
        <v>0.0015-0.00279142311840239i</v>
      </c>
      <c r="W1863" s="12" t="str">
        <f t="shared" si="966"/>
        <v>0.000922483880479819-0.00220806498624971i</v>
      </c>
      <c r="X1863" s="12" t="str">
        <f t="shared" si="967"/>
        <v>0.00105614183769684-0.00204910785575993i</v>
      </c>
      <c r="Y1863" s="12" t="str">
        <f t="shared" si="968"/>
        <v>0.00029+0.163331402060133i</v>
      </c>
      <c r="Z1863" s="12" t="str">
        <f t="shared" si="969"/>
        <v>-0.151794763962942-0.0798478183758793i</v>
      </c>
      <c r="AA1863" s="12" t="str">
        <f t="shared" si="970"/>
        <v>0.620966869049852-74.3985206169792i</v>
      </c>
      <c r="AB1863" s="12" t="str">
        <f t="shared" si="971"/>
        <v>0.442143846903845-0.174790131529026i</v>
      </c>
      <c r="AC1863" s="12" t="str">
        <f t="shared" si="972"/>
        <v>0.986115049396826-0.801255649799598i</v>
      </c>
      <c r="AD1863" s="12" t="str">
        <f t="shared" si="973"/>
        <v>0.356816356545748+0.112675483618393i</v>
      </c>
      <c r="AE1863" s="12" t="str">
        <f t="shared" si="974"/>
        <v>-0.045165963068603-0.0455945560712722i</v>
      </c>
      <c r="AF1863" s="12" t="str">
        <f t="shared" si="975"/>
        <v>-13.207889863838-1.74330562306959i</v>
      </c>
      <c r="AG1863" s="12" t="str">
        <f t="shared" si="976"/>
        <v>1.03114814674488-0.0958454415663202i</v>
      </c>
      <c r="AH1863" s="12" t="str">
        <f t="shared" si="977"/>
        <v>0.436291229142083+0.700929813198079i</v>
      </c>
      <c r="AI1863" s="12">
        <f t="shared" si="978"/>
        <v>-1.6643687917227281</v>
      </c>
      <c r="AJ1863" s="12">
        <f t="shared" si="979"/>
        <v>58.099950182702301</v>
      </c>
      <c r="AK1863" s="12"/>
      <c r="AL1863" s="12"/>
      <c r="AM1863" s="12"/>
      <c r="AN1863" s="12"/>
    </row>
    <row r="1864" spans="1:40" x14ac:dyDescent="0.35">
      <c r="A1864" s="12"/>
      <c r="B1864" s="12">
        <f t="shared" si="945"/>
        <v>173400</v>
      </c>
      <c r="C1864" s="29" t="str">
        <f t="shared" si="947"/>
        <v>-2.30374677435837E-06+0.0128007046646346i</v>
      </c>
      <c r="D1864" s="28" t="str">
        <f t="shared" si="948"/>
        <v>-5.39907869492245+0.0981387357621986i</v>
      </c>
      <c r="E1864" s="12" t="str">
        <f t="shared" si="949"/>
        <v>4200</v>
      </c>
      <c r="F1864" s="12" t="str">
        <f t="shared" si="950"/>
        <v>0.704225352112676</v>
      </c>
      <c r="G1864" s="12" t="str">
        <f t="shared" si="946"/>
        <v>0.704225352112676</v>
      </c>
      <c r="H1864" s="12" t="str">
        <f t="shared" si="951"/>
        <v>7.80931974173843+1.84056866213437i</v>
      </c>
      <c r="I1864" s="12" t="str">
        <f t="shared" si="952"/>
        <v>680.940207665588i</v>
      </c>
      <c r="J1864" s="12" t="str">
        <f t="shared" si="953"/>
        <v>-395.612953929293+147.271569105249i</v>
      </c>
      <c r="K1864" s="12" t="str">
        <f t="shared" si="954"/>
        <v>0.56276073663782-1.51173399407189i</v>
      </c>
      <c r="L1864" s="12" t="str">
        <f t="shared" si="955"/>
        <v>0.0290586198577632-0.065585012605327i</v>
      </c>
      <c r="M1864" s="12" t="str">
        <f t="shared" si="956"/>
        <v>0.591819356495583-1.57731900667722i</v>
      </c>
      <c r="N1864" s="12" t="str">
        <f t="shared" si="957"/>
        <v>-2.17900866452988i</v>
      </c>
      <c r="O1864" s="12" t="str">
        <f t="shared" si="958"/>
        <v>-0.571401291682365-0.820670801152158i</v>
      </c>
      <c r="P1864" s="12" t="str">
        <f t="shared" si="959"/>
        <v>1.57140129168236+0.820670801152158i</v>
      </c>
      <c r="Q1864" s="12" t="str">
        <f t="shared" si="960"/>
        <v>-1.57140129168236+1.35833786337772i</v>
      </c>
      <c r="R1864" s="12" t="str">
        <f t="shared" si="961"/>
        <v>-0.313962287305595-0.79364683628128i</v>
      </c>
      <c r="S1864" s="12" t="str">
        <f t="shared" si="962"/>
        <v>0.223140767351693i</v>
      </c>
      <c r="T1864" s="12" t="str">
        <f t="shared" si="963"/>
        <v>0.177094964054048-0.0700577857088632i</v>
      </c>
      <c r="U1864" s="12" t="str">
        <f t="shared" si="964"/>
        <v>0.001-0.00917848576077828i</v>
      </c>
      <c r="V1864" s="12" t="str">
        <f t="shared" si="965"/>
        <v>0.0015-0.00278981330114842i</v>
      </c>
      <c r="W1864" s="12" t="str">
        <f t="shared" si="966"/>
        <v>0.000922468334037783-0.00220686601815773i</v>
      </c>
      <c r="X1864" s="12" t="str">
        <f t="shared" si="967"/>
        <v>0.00105595001350689-0.00204801176124781i</v>
      </c>
      <c r="Y1864" s="12" t="str">
        <f t="shared" si="968"/>
        <v>0.00029+0.163425649839741i</v>
      </c>
      <c r="Z1864" s="12" t="str">
        <f t="shared" si="969"/>
        <v>-0.15162419716632-0.0797847762900342i</v>
      </c>
      <c r="AA1864" s="12" t="str">
        <f t="shared" si="970"/>
        <v>0.620145016771228-74.3545726575202i</v>
      </c>
      <c r="AB1864" s="12" t="str">
        <f t="shared" si="971"/>
        <v>0.44206210638114-0.174877317851946i</v>
      </c>
      <c r="AC1864" s="12" t="str">
        <f t="shared" si="972"/>
        <v>0.98578359404496-0.800768744243551i</v>
      </c>
      <c r="AD1864" s="12" t="str">
        <f t="shared" si="973"/>
        <v>0.356983203026727+0.112584216274495i</v>
      </c>
      <c r="AE1864" s="12" t="str">
        <f t="shared" si="974"/>
        <v>-0.0451447850515396-0.0455523163990069i</v>
      </c>
      <c r="AF1864" s="12" t="str">
        <f t="shared" si="975"/>
        <v>-13.2083984366609-1.74242992637217i</v>
      </c>
      <c r="AG1864" s="12" t="str">
        <f t="shared" si="976"/>
        <v>1.03110496816947-0.0958341241779167i</v>
      </c>
      <c r="AH1864" s="12" t="str">
        <f t="shared" si="977"/>
        <v>0.436231606331457+0.700356089271775i</v>
      </c>
      <c r="AI1864" s="12">
        <f t="shared" si="978"/>
        <v>-1.669825796558821</v>
      </c>
      <c r="AJ1864" s="12">
        <f t="shared" si="979"/>
        <v>58.08241223983952</v>
      </c>
      <c r="AK1864" s="12"/>
      <c r="AL1864" s="12"/>
      <c r="AM1864" s="12"/>
      <c r="AN1864" s="12"/>
    </row>
    <row r="1865" spans="1:40" x14ac:dyDescent="0.35">
      <c r="A1865" s="12"/>
      <c r="B1865" s="12">
        <f t="shared" si="945"/>
        <v>173500</v>
      </c>
      <c r="C1865" s="29" t="str">
        <f t="shared" si="947"/>
        <v>-2.30109192387322E-06+0.0127933267373516i</v>
      </c>
      <c r="D1865" s="28" t="str">
        <f t="shared" si="948"/>
        <v>-5.3990786745686+0.098082171653029i</v>
      </c>
      <c r="E1865" s="12" t="str">
        <f t="shared" si="949"/>
        <v>4200</v>
      </c>
      <c r="F1865" s="12" t="str">
        <f t="shared" si="950"/>
        <v>0.704225352112676</v>
      </c>
      <c r="G1865" s="12" t="str">
        <f t="shared" si="946"/>
        <v>0.704225352112676</v>
      </c>
      <c r="H1865" s="12" t="str">
        <f t="shared" si="951"/>
        <v>7.80982752728227+1.83963720497372i</v>
      </c>
      <c r="I1865" s="12" t="str">
        <f t="shared" si="952"/>
        <v>681.332906747286i</v>
      </c>
      <c r="J1865" s="12" t="str">
        <f t="shared" si="953"/>
        <v>-396.070540224018+147.356500806001i</v>
      </c>
      <c r="K1865" s="12" t="str">
        <f t="shared" si="954"/>
        <v>0.562188184875165-1.51107129222764i</v>
      </c>
      <c r="L1865" s="12" t="str">
        <f t="shared" si="955"/>
        <v>0.0290306223740354-0.0655596090844933i</v>
      </c>
      <c r="M1865" s="12" t="str">
        <f t="shared" si="956"/>
        <v>0.5912188072492-1.57663090131213i</v>
      </c>
      <c r="N1865" s="12" t="str">
        <f t="shared" si="957"/>
        <v>-2.18026530159132i</v>
      </c>
      <c r="O1865" s="12" t="str">
        <f t="shared" si="958"/>
        <v>-0.572432125594594-0.81995210932545i</v>
      </c>
      <c r="P1865" s="12" t="str">
        <f t="shared" si="959"/>
        <v>1.57243212559459+0.81995210932545i</v>
      </c>
      <c r="Q1865" s="12" t="str">
        <f t="shared" si="960"/>
        <v>-1.57243212559459+1.36031319226587i</v>
      </c>
      <c r="R1865" s="12" t="str">
        <f t="shared" si="961"/>
        <v>-0.313937719164721-0.793042643912876i</v>
      </c>
      <c r="S1865" s="12" t="str">
        <f t="shared" si="962"/>
        <v>0.223269452915335i</v>
      </c>
      <c r="T1865" s="12" t="str">
        <f t="shared" si="963"/>
        <v>0.177062197244959-0.0700927028073953i</v>
      </c>
      <c r="U1865" s="12" t="str">
        <f t="shared" si="964"/>
        <v>0.001-0.0091731955672562i</v>
      </c>
      <c r="V1865" s="12" t="str">
        <f t="shared" si="965"/>
        <v>0.0015-0.00278820533959156i</v>
      </c>
      <c r="W1865" s="12" t="str">
        <f t="shared" si="966"/>
        <v>0.000922452780127677-0.00220566846789297i</v>
      </c>
      <c r="X1865" s="12" t="str">
        <f t="shared" si="967"/>
        <v>0.00105575848567485-0.00204691694131345i</v>
      </c>
      <c r="Y1865" s="12" t="str">
        <f t="shared" si="968"/>
        <v>0.00029+0.163519897619349i</v>
      </c>
      <c r="Z1865" s="12" t="str">
        <f t="shared" si="969"/>
        <v>-0.151453926581743-0.0797218344575674i</v>
      </c>
      <c r="AA1865" s="12" t="str">
        <f t="shared" si="970"/>
        <v>0.619324818021628-74.3106771670743i</v>
      </c>
      <c r="AB1865" s="12" t="str">
        <f t="shared" si="971"/>
        <v>0.441980314305783-0.174964477451363i</v>
      </c>
      <c r="AC1865" s="12" t="str">
        <f t="shared" si="972"/>
        <v>0.985452672469743-0.80028211097592i</v>
      </c>
      <c r="AD1865" s="12" t="str">
        <f t="shared" si="973"/>
        <v>0.357149974950725+0.11249272698137i</v>
      </c>
      <c r="AE1865" s="12" t="str">
        <f t="shared" si="974"/>
        <v>-0.0451236395267696-0.0455101163927626i</v>
      </c>
      <c r="AF1865" s="12" t="str">
        <f t="shared" si="975"/>
        <v>-13.2089062018509-1.74155503332069i</v>
      </c>
      <c r="AG1865" s="12" t="str">
        <f t="shared" si="976"/>
        <v>1.03106178127299-0.0958228007630743i</v>
      </c>
      <c r="AH1865" s="12" t="str">
        <f t="shared" si="977"/>
        <v>0.436172110547401+0.699782890374899i</v>
      </c>
      <c r="AI1865" s="12">
        <f t="shared" si="978"/>
        <v>-1.6752800154267875</v>
      </c>
      <c r="AJ1865" s="12">
        <f t="shared" si="979"/>
        <v>58.064864047683059</v>
      </c>
      <c r="AK1865" s="12"/>
      <c r="AL1865" s="12"/>
      <c r="AM1865" s="12"/>
      <c r="AN1865" s="12"/>
    </row>
    <row r="1866" spans="1:40" x14ac:dyDescent="0.35">
      <c r="A1866" s="12"/>
      <c r="B1866" s="12">
        <f t="shared" si="945"/>
        <v>173600</v>
      </c>
      <c r="C1866" s="29" t="str">
        <f t="shared" si="947"/>
        <v>-2.29844165994161E-06+0.0127859573099839i</v>
      </c>
      <c r="D1866" s="28" t="str">
        <f t="shared" si="948"/>
        <v>-5.39907865424991+0.0980256727098766i</v>
      </c>
      <c r="E1866" s="12" t="str">
        <f t="shared" si="949"/>
        <v>4200</v>
      </c>
      <c r="F1866" s="12" t="str">
        <f t="shared" si="950"/>
        <v>0.704225352112676</v>
      </c>
      <c r="G1866" s="12" t="str">
        <f t="shared" si="946"/>
        <v>0.704225352112676</v>
      </c>
      <c r="H1866" s="12" t="str">
        <f t="shared" si="951"/>
        <v>7.81033450682774+1.83870661566148i</v>
      </c>
      <c r="I1866" s="12" t="str">
        <f t="shared" si="952"/>
        <v>681.725605828985i</v>
      </c>
      <c r="J1866" s="12" t="str">
        <f t="shared" si="953"/>
        <v>-396.528390333268+147.441432506754i</v>
      </c>
      <c r="K1866" s="12" t="str">
        <f t="shared" si="954"/>
        <v>0.561616467856201-1.51040904986781i</v>
      </c>
      <c r="L1866" s="12" t="str">
        <f t="shared" si="955"/>
        <v>0.0290026626936325-0.0655342181002422i</v>
      </c>
      <c r="M1866" s="12" t="str">
        <f t="shared" si="956"/>
        <v>0.590619130549834-1.57594326796805i</v>
      </c>
      <c r="N1866" s="12" t="str">
        <f t="shared" si="957"/>
        <v>-2.18152193865275i</v>
      </c>
      <c r="O1866" s="12" t="str">
        <f t="shared" si="958"/>
        <v>-0.573462055558353-0.819232122682447i</v>
      </c>
      <c r="P1866" s="12" t="str">
        <f t="shared" si="959"/>
        <v>1.57346205555835+0.819232122682447i</v>
      </c>
      <c r="Q1866" s="12" t="str">
        <f t="shared" si="960"/>
        <v>-1.57346205555835+1.3622898159703i</v>
      </c>
      <c r="R1866" s="12" t="str">
        <f t="shared" si="961"/>
        <v>-0.313913131361127-0.792439055158912i</v>
      </c>
      <c r="S1866" s="12" t="str">
        <f t="shared" si="962"/>
        <v>0.223398138478974i</v>
      </c>
      <c r="T1866" s="12" t="str">
        <f t="shared" si="963"/>
        <v>0.177029409780538-0.0701276091901814i</v>
      </c>
      <c r="U1866" s="12" t="str">
        <f t="shared" si="964"/>
        <v>0.001-0.00916791146842712i</v>
      </c>
      <c r="V1866" s="12" t="str">
        <f t="shared" si="965"/>
        <v>0.0015-0.00278659923052497i</v>
      </c>
      <c r="W1866" s="12" t="str">
        <f t="shared" si="966"/>
        <v>0.000922437218751873-0.00220447233299393i</v>
      </c>
      <c r="X1866" s="12" t="str">
        <f t="shared" si="967"/>
        <v>0.00105556725351079-0.00204582339379729i</v>
      </c>
      <c r="Y1866" s="12" t="str">
        <f t="shared" si="968"/>
        <v>0.00029+0.163614145398956i</v>
      </c>
      <c r="Z1866" s="12" t="str">
        <f t="shared" si="969"/>
        <v>-0.151283951521416-0.0796589926388382i</v>
      </c>
      <c r="AA1866" s="12" t="str">
        <f t="shared" si="970"/>
        <v>0.618506268310762-74.2668340507747i</v>
      </c>
      <c r="AB1866" s="12" t="str">
        <f t="shared" si="971"/>
        <v>0.44189847067086-0.175051610302277i</v>
      </c>
      <c r="AC1866" s="12" t="str">
        <f t="shared" si="972"/>
        <v>0.985122283736085-0.799795749857198i</v>
      </c>
      <c r="AD1866" s="12" t="str">
        <f t="shared" si="973"/>
        <v>0.35731667204141+0.112401015769963i</v>
      </c>
      <c r="AE1866" s="12" t="str">
        <f t="shared" si="974"/>
        <v>-0.045102526403089-0.0454679559685819i</v>
      </c>
      <c r="AF1866" s="12" t="str">
        <f t="shared" si="975"/>
        <v>-13.2094131610776-1.7406809429516i</v>
      </c>
      <c r="AG1866" s="12" t="str">
        <f t="shared" si="976"/>
        <v>1.03101858607606-0.0958114712567877i</v>
      </c>
      <c r="AH1866" s="12" t="str">
        <f t="shared" si="977"/>
        <v>0.436112741345286+0.699210215301058i</v>
      </c>
      <c r="AI1866" s="12">
        <f t="shared" si="978"/>
        <v>-1.6807314542985128</v>
      </c>
      <c r="AJ1866" s="12">
        <f t="shared" si="979"/>
        <v>58.047305604800989</v>
      </c>
      <c r="AK1866" s="12"/>
      <c r="AL1866" s="12"/>
      <c r="AM1866" s="12"/>
      <c r="AN1866" s="12"/>
    </row>
    <row r="1867" spans="1:40" x14ac:dyDescent="0.35">
      <c r="A1867" s="12"/>
      <c r="B1867" s="12">
        <f t="shared" si="945"/>
        <v>173700</v>
      </c>
      <c r="C1867" s="29" t="str">
        <f t="shared" si="947"/>
        <v>-2.29579597200453E-06+0.0127785963678512i</v>
      </c>
      <c r="D1867" s="28" t="str">
        <f t="shared" si="948"/>
        <v>-5.3990786339663+0.0979692388201926i</v>
      </c>
      <c r="E1867" s="12" t="str">
        <f t="shared" si="949"/>
        <v>4200</v>
      </c>
      <c r="F1867" s="12" t="str">
        <f t="shared" si="950"/>
        <v>0.704225352112676</v>
      </c>
      <c r="G1867" s="12" t="str">
        <f t="shared" si="946"/>
        <v>0.704225352112676</v>
      </c>
      <c r="H1867" s="12" t="str">
        <f t="shared" si="951"/>
        <v>7.81084068204048+1.83777689312269i</v>
      </c>
      <c r="I1867" s="12" t="str">
        <f t="shared" si="952"/>
        <v>682.118304910684i</v>
      </c>
      <c r="J1867" s="12" t="str">
        <f t="shared" si="953"/>
        <v>-396.986504257044+147.526364207507i</v>
      </c>
      <c r="K1867" s="12" t="str">
        <f t="shared" si="954"/>
        <v>0.561045584040881-1.50974726675944i</v>
      </c>
      <c r="L1867" s="12" t="str">
        <f t="shared" si="955"/>
        <v>0.0289747407539367-0.0655088396586174i</v>
      </c>
      <c r="M1867" s="12" t="str">
        <f t="shared" si="956"/>
        <v>0.590020324794818-1.57525610641806i</v>
      </c>
      <c r="N1867" s="12" t="str">
        <f t="shared" si="957"/>
        <v>-2.18277857571419i</v>
      </c>
      <c r="O1867" s="12" t="str">
        <f t="shared" si="958"/>
        <v>-0.57449107994726-0.818510842360094i</v>
      </c>
      <c r="P1867" s="12" t="str">
        <f t="shared" si="959"/>
        <v>1.57449107994726+0.818510842360094i</v>
      </c>
      <c r="Q1867" s="12" t="str">
        <f t="shared" si="960"/>
        <v>-1.57449107994726+1.3642677333541i</v>
      </c>
      <c r="R1867" s="12" t="str">
        <f t="shared" si="961"/>
        <v>-0.31388852388393-0.791836068964486i</v>
      </c>
      <c r="S1867" s="12" t="str">
        <f t="shared" si="962"/>
        <v>0.223526824042613i</v>
      </c>
      <c r="T1867" s="12" t="str">
        <f t="shared" si="963"/>
        <v>0.176996601658019-0.0701625048471988i</v>
      </c>
      <c r="U1867" s="12" t="str">
        <f t="shared" si="964"/>
        <v>0.001-0.00916263345376488i</v>
      </c>
      <c r="V1867" s="12" t="str">
        <f t="shared" si="965"/>
        <v>0.0015-0.00278499497074919i</v>
      </c>
      <c r="W1867" s="12" t="str">
        <f t="shared" si="966"/>
        <v>0.000922421649912747-0.00220327761100471i</v>
      </c>
      <c r="X1867" s="12" t="str">
        <f t="shared" si="967"/>
        <v>0.00105537631632676-0.00204473111654454i</v>
      </c>
      <c r="Y1867" s="12" t="str">
        <f t="shared" si="968"/>
        <v>0.00029+0.163708393178564i</v>
      </c>
      <c r="Z1867" s="12" t="str">
        <f t="shared" si="969"/>
        <v>-0.151114271299531-0.0795962505949544i</v>
      </c>
      <c r="AA1867" s="12" t="str">
        <f t="shared" si="970"/>
        <v>0.617689363163638-74.2230432139828i</v>
      </c>
      <c r="AB1867" s="12" t="str">
        <f t="shared" si="971"/>
        <v>0.441816575469465-0.175138716379669i</v>
      </c>
      <c r="AC1867" s="12" t="str">
        <f t="shared" si="972"/>
        <v>0.984792426910934-0.79930966074747i</v>
      </c>
      <c r="AD1867" s="12" t="str">
        <f t="shared" si="973"/>
        <v>0.357483294022381+0.112309082671542i</v>
      </c>
      <c r="AE1867" s="12" t="str">
        <f t="shared" si="974"/>
        <v>-0.0450814455895345-0.045425835042744i</v>
      </c>
      <c r="AF1867" s="12" t="str">
        <f t="shared" si="975"/>
        <v>-13.2099193160068-1.7398076543025i</v>
      </c>
      <c r="AG1867" s="12" t="str">
        <f t="shared" si="976"/>
        <v>1.03097538259934-0.095800135594185i</v>
      </c>
      <c r="AH1867" s="12" t="str">
        <f t="shared" si="977"/>
        <v>0.436053498281203+0.698638062847084i</v>
      </c>
      <c r="AI1867" s="12">
        <f t="shared" si="978"/>
        <v>-1.6861801191376877</v>
      </c>
      <c r="AJ1867" s="12">
        <f t="shared" si="979"/>
        <v>58.029736909768253</v>
      </c>
      <c r="AK1867" s="12"/>
      <c r="AL1867" s="12"/>
      <c r="AM1867" s="12"/>
      <c r="AN1867" s="12"/>
    </row>
    <row r="1868" spans="1:40" x14ac:dyDescent="0.35">
      <c r="A1868" s="12"/>
      <c r="B1868" s="12">
        <f t="shared" si="945"/>
        <v>173800</v>
      </c>
      <c r="C1868" s="29" t="str">
        <f t="shared" si="947"/>
        <v>-2.29315484953347E-06+0.0127712438963072i</v>
      </c>
      <c r="D1868" s="28" t="str">
        <f t="shared" si="948"/>
        <v>-5.3990786137177+0.0979128698716886i</v>
      </c>
      <c r="E1868" s="12" t="str">
        <f t="shared" si="949"/>
        <v>4200</v>
      </c>
      <c r="F1868" s="12" t="str">
        <f t="shared" si="950"/>
        <v>0.704225352112676</v>
      </c>
      <c r="G1868" s="12" t="str">
        <f t="shared" si="946"/>
        <v>0.704225352112676</v>
      </c>
      <c r="H1868" s="12" t="str">
        <f t="shared" si="951"/>
        <v>7.81134605458191+1.83684803628383i</v>
      </c>
      <c r="I1868" s="12" t="str">
        <f t="shared" si="952"/>
        <v>682.511003992383i</v>
      </c>
      <c r="J1868" s="12" t="str">
        <f t="shared" si="953"/>
        <v>-397.444881995345+147.61129590826i</v>
      </c>
      <c r="K1868" s="12" t="str">
        <f t="shared" si="954"/>
        <v>0.560475531892491-1.50908594266887i</v>
      </c>
      <c r="L1868" s="12" t="str">
        <f t="shared" si="955"/>
        <v>0.0289468564924461-0.0654834737655977i</v>
      </c>
      <c r="M1868" s="12" t="str">
        <f t="shared" si="956"/>
        <v>0.589422388384937-1.57456941643447i</v>
      </c>
      <c r="N1868" s="12" t="str">
        <f t="shared" si="957"/>
        <v>-2.18403521277562i</v>
      </c>
      <c r="O1868" s="12" t="str">
        <f t="shared" si="958"/>
        <v>-0.575519197136328-0.817788269497403i</v>
      </c>
      <c r="P1868" s="12" t="str">
        <f t="shared" si="959"/>
        <v>1.57551919713633+0.817788269497403i</v>
      </c>
      <c r="Q1868" s="12" t="str">
        <f t="shared" si="960"/>
        <v>-1.57551919713633+1.36624694327822i</v>
      </c>
      <c r="R1868" s="12" t="str">
        <f t="shared" si="961"/>
        <v>-0.313863896722243-0.791233684277151i</v>
      </c>
      <c r="S1868" s="12" t="str">
        <f t="shared" si="962"/>
        <v>0.223655509606254i</v>
      </c>
      <c r="T1868" s="12" t="str">
        <f t="shared" si="963"/>
        <v>0.17696377287464-0.0701973897684179i</v>
      </c>
      <c r="U1868" s="12" t="str">
        <f t="shared" si="964"/>
        <v>0.001-0.0091573615127673i</v>
      </c>
      <c r="V1868" s="12" t="str">
        <f t="shared" si="965"/>
        <v>0.0015-0.00278339255707212i</v>
      </c>
      <c r="W1868" s="12" t="str">
        <f t="shared" si="966"/>
        <v>0.00092240607361269-0.00220208429947512i</v>
      </c>
      <c r="X1868" s="12" t="str">
        <f t="shared" si="967"/>
        <v>0.00105518567343679-0.00204364010740527i</v>
      </c>
      <c r="Y1868" s="12" t="str">
        <f t="shared" si="968"/>
        <v>0.00029+0.163802640958172i</v>
      </c>
      <c r="Z1868" s="12" t="str">
        <f t="shared" si="969"/>
        <v>-0.150944885232277-0.0795336080877721i</v>
      </c>
      <c r="AA1868" s="12" t="str">
        <f t="shared" si="970"/>
        <v>0.616874098120548-74.1793045622908i</v>
      </c>
      <c r="AB1868" s="12" t="str">
        <f t="shared" si="971"/>
        <v>0.441734628694705-0.175225795658504i</v>
      </c>
      <c r="AC1868" s="12" t="str">
        <f t="shared" si="972"/>
        <v>0.98446310106329-0.798823843506405i</v>
      </c>
      <c r="AD1868" s="12" t="str">
        <f t="shared" si="973"/>
        <v>0.357649840617173+0.112216927717697i</v>
      </c>
      <c r="AE1868" s="12" t="str">
        <f t="shared" si="974"/>
        <v>-0.0450603969953882-0.0453837535317669i</v>
      </c>
      <c r="AF1868" s="12" t="str">
        <f t="shared" si="975"/>
        <v>-13.2104246682996-1.73893516641214i</v>
      </c>
      <c r="AG1868" s="12" t="str">
        <f t="shared" si="976"/>
        <v>1.03093217086354-0.0957887937105331i</v>
      </c>
      <c r="AH1868" s="12" t="str">
        <f t="shared" si="977"/>
        <v>0.435994380911979+0.698066431813042i</v>
      </c>
      <c r="AI1868" s="12">
        <f t="shared" si="978"/>
        <v>-1.6916260158995642</v>
      </c>
      <c r="AJ1868" s="12">
        <f t="shared" si="979"/>
        <v>58.012157961166174</v>
      </c>
      <c r="AK1868" s="12"/>
      <c r="AL1868" s="12"/>
      <c r="AM1868" s="12"/>
      <c r="AN1868" s="12"/>
    </row>
    <row r="1869" spans="1:40" x14ac:dyDescent="0.35">
      <c r="A1869" s="12"/>
      <c r="B1869" s="12">
        <f t="shared" si="945"/>
        <v>173900</v>
      </c>
      <c r="C1869" s="29" t="str">
        <f t="shared" si="947"/>
        <v>-2.29051828203005E-06+0.0127638998807388i</v>
      </c>
      <c r="D1869" s="28" t="str">
        <f t="shared" si="948"/>
        <v>-5.39907859350401+0.0978565657523308i</v>
      </c>
      <c r="E1869" s="12" t="str">
        <f t="shared" si="949"/>
        <v>4200</v>
      </c>
      <c r="F1869" s="12" t="str">
        <f t="shared" si="950"/>
        <v>0.704225352112676</v>
      </c>
      <c r="G1869" s="12" t="str">
        <f t="shared" si="946"/>
        <v>0.704225352112676</v>
      </c>
      <c r="H1869" s="12" t="str">
        <f t="shared" si="951"/>
        <v>7.81185062610926+1.83592004407274i</v>
      </c>
      <c r="I1869" s="12" t="str">
        <f t="shared" si="952"/>
        <v>682.903703074081i</v>
      </c>
      <c r="J1869" s="12" t="str">
        <f t="shared" si="953"/>
        <v>-397.903523548173+147.696227609012i</v>
      </c>
      <c r="K1869" s="12" t="str">
        <f t="shared" si="954"/>
        <v>0.559906309877632-1.50842507736177i</v>
      </c>
      <c r="L1869" s="12" t="str">
        <f t="shared" si="955"/>
        <v>0.0289190098467737-0.0654581204270973i</v>
      </c>
      <c r="M1869" s="12" t="str">
        <f t="shared" si="956"/>
        <v>0.588825319724406-1.57388319778887i</v>
      </c>
      <c r="N1869" s="12" t="str">
        <f t="shared" si="957"/>
        <v>-2.18529184983706i</v>
      </c>
      <c r="O1869" s="12" t="str">
        <f t="shared" si="958"/>
        <v>-0.576546405502035-0.817064405235403i</v>
      </c>
      <c r="P1869" s="12" t="str">
        <f t="shared" si="959"/>
        <v>1.57654640550204+0.817064405235403i</v>
      </c>
      <c r="Q1869" s="12" t="str">
        <f t="shared" si="960"/>
        <v>-1.57654640550204+1.36822744460166i</v>
      </c>
      <c r="R1869" s="12" t="str">
        <f t="shared" si="961"/>
        <v>-0.313839249865162-0.790631900046854i</v>
      </c>
      <c r="S1869" s="12" t="str">
        <f t="shared" si="962"/>
        <v>0.223784195169894i</v>
      </c>
      <c r="T1869" s="12" t="str">
        <f t="shared" si="963"/>
        <v>0.176930923427629-0.0702322639437985i</v>
      </c>
      <c r="U1869" s="12" t="str">
        <f t="shared" si="964"/>
        <v>0.001-0.00915209563495661i</v>
      </c>
      <c r="V1869" s="12" t="str">
        <f t="shared" si="965"/>
        <v>0.0015-0.002781791986309i</v>
      </c>
      <c r="W1869" s="12" t="str">
        <f t="shared" si="966"/>
        <v>0.000922390489854066-0.00220089239596054i</v>
      </c>
      <c r="X1869" s="12" t="str">
        <f t="shared" si="967"/>
        <v>0.00105499532415682-0.00204255036423429i</v>
      </c>
      <c r="Y1869" s="12" t="str">
        <f t="shared" si="968"/>
        <v>0.00029+0.163896888737779i</v>
      </c>
      <c r="Z1869" s="12" t="str">
        <f t="shared" si="969"/>
        <v>-0.150775792637827-0.0794710648798906i</v>
      </c>
      <c r="AA1869" s="12" t="str">
        <f t="shared" si="970"/>
        <v>0.616060468736997-74.1356180015216i</v>
      </c>
      <c r="AB1869" s="12" t="str">
        <f t="shared" si="971"/>
        <v>0.441652630339661-0.175312848113719i</v>
      </c>
      <c r="AC1869" s="12" t="str">
        <f t="shared" si="972"/>
        <v>0.984134305264181-0.798338297993208i</v>
      </c>
      <c r="AD1869" s="12" t="str">
        <f t="shared" si="973"/>
        <v>0.357816311549247+0.112124550940324i</v>
      </c>
      <c r="AE1869" s="12" t="str">
        <f t="shared" si="974"/>
        <v>-0.0450393805301742-0.0453417113524011i</v>
      </c>
      <c r="AF1869" s="12" t="str">
        <f t="shared" si="975"/>
        <v>-13.2109292196133-1.73806347832041i</v>
      </c>
      <c r="AG1869" s="12" t="str">
        <f t="shared" si="976"/>
        <v>1.03088895088942-0.0957774455412355i</v>
      </c>
      <c r="AH1869" s="12" t="str">
        <f t="shared" si="977"/>
        <v>0.435935388795199+0.697495321002172i</v>
      </c>
      <c r="AI1869" s="12">
        <f t="shared" si="978"/>
        <v>-1.6970691505312909</v>
      </c>
      <c r="AJ1869" s="12">
        <f t="shared" si="979"/>
        <v>57.994568757579259</v>
      </c>
      <c r="AK1869" s="12"/>
      <c r="AL1869" s="12"/>
      <c r="AM1869" s="12"/>
      <c r="AN1869" s="12"/>
    </row>
    <row r="1870" spans="1:40" x14ac:dyDescent="0.35">
      <c r="A1870" s="12"/>
      <c r="B1870" s="12">
        <f t="shared" si="945"/>
        <v>174000</v>
      </c>
      <c r="C1870" s="29" t="str">
        <f t="shared" si="947"/>
        <v>-2.28788625902607E-06+0.0127565643065667i</v>
      </c>
      <c r="D1870" s="28" t="str">
        <f t="shared" si="948"/>
        <v>-5.39907857332517+0.0978003263503447i</v>
      </c>
      <c r="E1870" s="12" t="str">
        <f t="shared" si="949"/>
        <v>4200</v>
      </c>
      <c r="F1870" s="12" t="str">
        <f t="shared" si="950"/>
        <v>0.704225352112676</v>
      </c>
      <c r="G1870" s="12" t="str">
        <f t="shared" si="946"/>
        <v>0.704225352112676</v>
      </c>
      <c r="H1870" s="12" t="str">
        <f t="shared" si="951"/>
        <v>7.81235439827562+1.83499291541874i</v>
      </c>
      <c r="I1870" s="12" t="str">
        <f t="shared" si="952"/>
        <v>683.29640215578i</v>
      </c>
      <c r="J1870" s="12" t="str">
        <f t="shared" si="953"/>
        <v>-398.362428915525+147.781159309765i</v>
      </c>
      <c r="K1870" s="12" t="str">
        <f t="shared" si="954"/>
        <v>0.559337916466241-1.50776467060316i</v>
      </c>
      <c r="L1870" s="12" t="str">
        <f t="shared" si="955"/>
        <v>0.0288912007546473-0.0654327796489658i</v>
      </c>
      <c r="M1870" s="12" t="str">
        <f t="shared" si="956"/>
        <v>0.588229117220888-1.57319745025213i</v>
      </c>
      <c r="N1870" s="12" t="str">
        <f t="shared" si="957"/>
        <v>-2.1865484868985i</v>
      </c>
      <c r="O1870" s="12" t="str">
        <f t="shared" si="958"/>
        <v>-0.577572703422271-0.816339250717182i</v>
      </c>
      <c r="P1870" s="12" t="str">
        <f t="shared" si="959"/>
        <v>1.57757270342227+0.816339250717182i</v>
      </c>
      <c r="Q1870" s="12" t="str">
        <f t="shared" si="960"/>
        <v>-1.57757270342227+1.37020923618132i</v>
      </c>
      <c r="R1870" s="12" t="str">
        <f t="shared" si="961"/>
        <v>-0.313814583301773-0.79003071522597i</v>
      </c>
      <c r="S1870" s="12" t="str">
        <f t="shared" si="962"/>
        <v>0.223912880733535i</v>
      </c>
      <c r="T1870" s="12" t="str">
        <f t="shared" si="963"/>
        <v>0.176898053314222-0.0702671273632939i</v>
      </c>
      <c r="U1870" s="12" t="str">
        <f t="shared" si="964"/>
        <v>0.001-0.00914683580987903i</v>
      </c>
      <c r="V1870" s="12" t="str">
        <f t="shared" si="965"/>
        <v>0.0015-0.00278019325528238i</v>
      </c>
      <c r="W1870" s="12" t="str">
        <f t="shared" si="966"/>
        <v>0.000922374898639271-0.00219970189802201i</v>
      </c>
      <c r="X1870" s="12" t="str">
        <f t="shared" si="967"/>
        <v>0.00105480526780479-0.00204146188489123i</v>
      </c>
      <c r="Y1870" s="12" t="str">
        <f t="shared" si="968"/>
        <v>0.00029+0.163991136517387i</v>
      </c>
      <c r="Z1870" s="12" t="str">
        <f t="shared" si="969"/>
        <v>-0.150606992836326-0.079408620734651i</v>
      </c>
      <c r="AA1870" s="12" t="str">
        <f t="shared" si="970"/>
        <v>0.615248470583614-74.0919834377244i</v>
      </c>
      <c r="AB1870" s="12" t="str">
        <f t="shared" si="971"/>
        <v>0.441570580397432-0.175399873720235i</v>
      </c>
      <c r="AC1870" s="12" t="str">
        <f t="shared" si="972"/>
        <v>0.983806038586677-0.797853024066702i</v>
      </c>
      <c r="AD1870" s="12" t="str">
        <f t="shared" si="973"/>
        <v>0.357982706541996+0.112031952371645i</v>
      </c>
      <c r="AE1870" s="12" t="str">
        <f t="shared" si="974"/>
        <v>-0.0450183961036566-0.0452997084216332i</v>
      </c>
      <c r="AF1870" s="12" t="str">
        <f t="shared" si="975"/>
        <v>-13.2114329716008-1.7371925890684i</v>
      </c>
      <c r="AG1870" s="12" t="str">
        <f t="shared" si="976"/>
        <v>1.03084572269777-0.0957660910218284i</v>
      </c>
      <c r="AH1870" s="12" t="str">
        <f t="shared" si="977"/>
        <v>0.435876521489156+0.696924729220926i</v>
      </c>
      <c r="AI1870" s="12">
        <f t="shared" si="978"/>
        <v>-1.7025095289717682</v>
      </c>
      <c r="AJ1870" s="12">
        <f t="shared" si="979"/>
        <v>57.976969297599709</v>
      </c>
      <c r="AK1870" s="12"/>
      <c r="AL1870" s="12"/>
      <c r="AM1870" s="12"/>
      <c r="AN1870" s="12"/>
    </row>
    <row r="1871" spans="1:40" x14ac:dyDescent="0.35">
      <c r="A1871" s="12"/>
      <c r="B1871" s="12">
        <f t="shared" si="945"/>
        <v>174100</v>
      </c>
      <c r="C1871" s="29" t="str">
        <f t="shared" si="947"/>
        <v>-2.28525877008339E-06+0.0127492371592452i</v>
      </c>
      <c r="D1871" s="28" t="str">
        <f t="shared" si="948"/>
        <v>-5.39907855318109+0.0977441515542132i</v>
      </c>
      <c r="E1871" s="12" t="str">
        <f t="shared" si="949"/>
        <v>4200</v>
      </c>
      <c r="F1871" s="12" t="str">
        <f t="shared" si="950"/>
        <v>0.704225352112676</v>
      </c>
      <c r="G1871" s="12" t="str">
        <f t="shared" si="946"/>
        <v>0.704225352112676</v>
      </c>
      <c r="H1871" s="12" t="str">
        <f t="shared" si="951"/>
        <v>7.81285737272991+1.83406664925247i</v>
      </c>
      <c r="I1871" s="12" t="str">
        <f t="shared" si="952"/>
        <v>683.689101237479i</v>
      </c>
      <c r="J1871" s="12" t="str">
        <f t="shared" si="953"/>
        <v>-398.821598097404+147.866091010518i</v>
      </c>
      <c r="K1871" s="12" t="str">
        <f t="shared" si="954"/>
        <v>0.558770350131535-1.50710472215738i</v>
      </c>
      <c r="L1871" s="12" t="str">
        <f t="shared" si="955"/>
        <v>0.0288634291539102-0.0654074514369894i</v>
      </c>
      <c r="M1871" s="12" t="str">
        <f t="shared" si="956"/>
        <v>0.587633779285445-1.57251217359437i</v>
      </c>
      <c r="N1871" s="12" t="str">
        <f t="shared" si="957"/>
        <v>-2.18780512395993i</v>
      </c>
      <c r="O1871" s="12" t="str">
        <f t="shared" si="958"/>
        <v>-0.578598089276363-0.815612807087862i</v>
      </c>
      <c r="P1871" s="12" t="str">
        <f t="shared" si="959"/>
        <v>1.57859808927636+0.815612807087862i</v>
      </c>
      <c r="Q1871" s="12" t="str">
        <f t="shared" si="960"/>
        <v>-1.57859808927636+1.37219231687207i</v>
      </c>
      <c r="R1871" s="12" t="str">
        <f t="shared" si="961"/>
        <v>-0.313789897021159-0.789430128769279i</v>
      </c>
      <c r="S1871" s="12" t="str">
        <f t="shared" si="962"/>
        <v>0.224041566297174i</v>
      </c>
      <c r="T1871" s="12" t="str">
        <f t="shared" si="963"/>
        <v>0.176865162531649-0.0703019800168494i</v>
      </c>
      <c r="U1871" s="12" t="str">
        <f t="shared" si="964"/>
        <v>0.001-0.00914158202710481i</v>
      </c>
      <c r="V1871" s="12" t="str">
        <f t="shared" si="965"/>
        <v>0.0015-0.00277859636082214i</v>
      </c>
      <c r="W1871" s="12" t="str">
        <f t="shared" si="966"/>
        <v>0.000922359299970683-0.00219851280322615i</v>
      </c>
      <c r="X1871" s="12" t="str">
        <f t="shared" si="967"/>
        <v>0.00105461550370056-0.00204037466724044i</v>
      </c>
      <c r="Y1871" s="12" t="str">
        <f t="shared" si="968"/>
        <v>0.00029+0.164085384296995i</v>
      </c>
      <c r="Z1871" s="12" t="str">
        <f t="shared" si="969"/>
        <v>-0.150438485149891-0.0793462754161332i</v>
      </c>
      <c r="AA1871" s="12" t="str">
        <f t="shared" si="970"/>
        <v>0.614438099246118-74.0484007771775i</v>
      </c>
      <c r="AB1871" s="12" t="str">
        <f t="shared" si="971"/>
        <v>0.441488478861104-0.175486872452954i</v>
      </c>
      <c r="AC1871" s="12" t="str">
        <f t="shared" si="972"/>
        <v>0.98347830010586-0.797368021585259i</v>
      </c>
      <c r="AD1871" s="12" t="str">
        <f t="shared" si="973"/>
        <v>0.358149025318751+0.111939132044192i</v>
      </c>
      <c r="AE1871" s="12" t="str">
        <f t="shared" si="974"/>
        <v>-0.0449974436258415-0.0452577446566831i</v>
      </c>
      <c r="AF1871" s="12" t="str">
        <f t="shared" si="975"/>
        <v>-13.211935925911-1.73632249769826i</v>
      </c>
      <c r="AG1871" s="12" t="str">
        <f t="shared" si="976"/>
        <v>1.03080248630941-0.0957547300879866i</v>
      </c>
      <c r="AH1871" s="12" t="str">
        <f t="shared" si="977"/>
        <v>0.435817778552906+0.696354655278951i</v>
      </c>
      <c r="AI1871" s="12">
        <f t="shared" si="978"/>
        <v>-1.7079471571514251</v>
      </c>
      <c r="AJ1871" s="12">
        <f t="shared" si="979"/>
        <v>57.95935957982379</v>
      </c>
      <c r="AK1871" s="12"/>
      <c r="AL1871" s="12"/>
      <c r="AM1871" s="12"/>
      <c r="AN1871" s="12"/>
    </row>
    <row r="1872" spans="1:40" x14ac:dyDescent="0.35">
      <c r="A1872" s="12"/>
      <c r="B1872" s="12">
        <f t="shared" si="945"/>
        <v>174200</v>
      </c>
      <c r="C1872" s="29" t="str">
        <f t="shared" si="947"/>
        <v>-0.0000022826358047939+0.0127419184242621i</v>
      </c>
      <c r="D1872" s="28" t="str">
        <f t="shared" si="948"/>
        <v>-5.39907853307169+0.0976880412526761i</v>
      </c>
      <c r="E1872" s="12" t="str">
        <f t="shared" si="949"/>
        <v>4200</v>
      </c>
      <c r="F1872" s="12" t="str">
        <f t="shared" si="950"/>
        <v>0.704225352112676</v>
      </c>
      <c r="G1872" s="12" t="str">
        <f t="shared" si="946"/>
        <v>0.704225352112676</v>
      </c>
      <c r="H1872" s="12" t="str">
        <f t="shared" si="951"/>
        <v>7.81335955111691+1.83314124450602i</v>
      </c>
      <c r="I1872" s="12" t="str">
        <f t="shared" si="952"/>
        <v>684.081800319177i</v>
      </c>
      <c r="J1872" s="12" t="str">
        <f t="shared" si="953"/>
        <v>-399.281031093808+147.95102271127i</v>
      </c>
      <c r="K1872" s="12" t="str">
        <f t="shared" si="954"/>
        <v>0.558203609350043-1.50644523178813i</v>
      </c>
      <c r="L1872" s="12" t="str">
        <f t="shared" si="955"/>
        <v>0.0288356949825196-0.0653821357968898i</v>
      </c>
      <c r="M1872" s="12" t="str">
        <f t="shared" si="956"/>
        <v>0.587039304332563-1.57182736758502i</v>
      </c>
      <c r="N1872" s="12" t="str">
        <f t="shared" si="957"/>
        <v>-2.18906176102137i</v>
      </c>
      <c r="O1872" s="12" t="str">
        <f t="shared" si="958"/>
        <v>-0.579622561445105-0.814885075494585i</v>
      </c>
      <c r="P1872" s="12" t="str">
        <f t="shared" si="959"/>
        <v>1.57962256144511+0.814885075494585i</v>
      </c>
      <c r="Q1872" s="12" t="str">
        <f t="shared" si="960"/>
        <v>-1.57962256144511+1.37417668552678i</v>
      </c>
      <c r="R1872" s="12" t="str">
        <f t="shared" si="961"/>
        <v>-0.313765191012393-0.788830139633943i</v>
      </c>
      <c r="S1872" s="12" t="str">
        <f t="shared" si="962"/>
        <v>0.224170251860813i</v>
      </c>
      <c r="T1872" s="12" t="str">
        <f t="shared" si="963"/>
        <v>0.176832251077141-0.0703368218944042i</v>
      </c>
      <c r="U1872" s="12" t="str">
        <f t="shared" si="964"/>
        <v>0.001-0.00913633427622824i</v>
      </c>
      <c r="V1872" s="12" t="str">
        <f t="shared" si="965"/>
        <v>0.0015-0.00277700129976541i</v>
      </c>
      <c r="W1872" s="12" t="str">
        <f t="shared" si="966"/>
        <v>0.000922343693850687-0.00219732510914522i</v>
      </c>
      <c r="X1872" s="12" t="str">
        <f t="shared" si="967"/>
        <v>0.00105442603116593-0.0020392887091511i</v>
      </c>
      <c r="Y1872" s="12" t="str">
        <f t="shared" si="968"/>
        <v>0.00029+0.164179632076603i</v>
      </c>
      <c r="Z1872" s="12" t="str">
        <f t="shared" si="969"/>
        <v>-0.150270268902606-0.0792840286891526i</v>
      </c>
      <c r="AA1872" s="12" t="str">
        <f t="shared" si="970"/>
        <v>0.613629350325251-74.0048699263865i</v>
      </c>
      <c r="AB1872" s="12" t="str">
        <f t="shared" si="971"/>
        <v>0.441406325723765-0.175573844286764i</v>
      </c>
      <c r="AC1872" s="12" t="str">
        <f t="shared" si="972"/>
        <v>0.983151088898825-0.796883290406857i</v>
      </c>
      <c r="AD1872" s="12" t="str">
        <f t="shared" si="973"/>
        <v>0.358315267602774+0.111846089990817i</v>
      </c>
      <c r="AE1872" s="12" t="str">
        <f t="shared" si="974"/>
        <v>-0.0449765230069764-0.0452158199750048i</v>
      </c>
      <c r="AF1872" s="12" t="str">
        <f t="shared" si="975"/>
        <v>-13.2124380841886-1.73545320325334i</v>
      </c>
      <c r="AG1872" s="12" t="str">
        <f t="shared" si="976"/>
        <v>1.03075924174523-0.0957433626755199i</v>
      </c>
      <c r="AH1872" s="12" t="str">
        <f t="shared" si="977"/>
        <v>0.435759159546241+0.695785097989065i</v>
      </c>
      <c r="AI1872" s="12">
        <f t="shared" si="978"/>
        <v>-1.7133820409925073</v>
      </c>
      <c r="AJ1872" s="12">
        <f t="shared" si="979"/>
        <v>57.94173960285265</v>
      </c>
      <c r="AK1872" s="12"/>
      <c r="AL1872" s="12"/>
      <c r="AM1872" s="12"/>
      <c r="AN1872" s="12"/>
    </row>
    <row r="1873" spans="1:40" x14ac:dyDescent="0.35">
      <c r="A1873" s="12"/>
      <c r="B1873" s="12">
        <f t="shared" si="945"/>
        <v>174300</v>
      </c>
      <c r="C1873" s="29" t="str">
        <f t="shared" si="947"/>
        <v>-2.28001735277924E-06+0.0127346080871381i</v>
      </c>
      <c r="D1873" s="28" t="str">
        <f t="shared" si="948"/>
        <v>-5.39907851299689+0.0976319953347255i</v>
      </c>
      <c r="E1873" s="12" t="str">
        <f t="shared" si="949"/>
        <v>4200</v>
      </c>
      <c r="F1873" s="12" t="str">
        <f t="shared" si="950"/>
        <v>0.704225352112676</v>
      </c>
      <c r="G1873" s="12" t="str">
        <f t="shared" si="946"/>
        <v>0.704225352112676</v>
      </c>
      <c r="H1873" s="12" t="str">
        <f t="shared" si="951"/>
        <v>7.81386093507725+1.83221670011288i</v>
      </c>
      <c r="I1873" s="12" t="str">
        <f t="shared" si="952"/>
        <v>684.474499400876i</v>
      </c>
      <c r="J1873" s="12" t="str">
        <f t="shared" si="953"/>
        <v>-399.740727904737+148.035954412023i</v>
      </c>
      <c r="K1873" s="12" t="str">
        <f t="shared" si="954"/>
        <v>0.55763769260159-1.50578619925845i</v>
      </c>
      <c r="L1873" s="12" t="str">
        <f t="shared" si="955"/>
        <v>0.0288079981785475-0.0653568327343253i</v>
      </c>
      <c r="M1873" s="12" t="str">
        <f t="shared" si="956"/>
        <v>0.586445690780138-1.57114303199278i</v>
      </c>
      <c r="N1873" s="12" t="str">
        <f t="shared" si="957"/>
        <v>-2.1903183980828i</v>
      </c>
      <c r="O1873" s="12" t="str">
        <f t="shared" si="958"/>
        <v>-0.580646118310697-0.814156057086551i</v>
      </c>
      <c r="P1873" s="12" t="str">
        <f t="shared" si="959"/>
        <v>1.5806461183107+0.814156057086551i</v>
      </c>
      <c r="Q1873" s="12" t="str">
        <f t="shared" si="960"/>
        <v>-1.5806461183107+1.37616234099625i</v>
      </c>
      <c r="R1873" s="12" t="str">
        <f t="shared" si="961"/>
        <v>-0.313740465264516-0.788230746779537i</v>
      </c>
      <c r="S1873" s="12" t="str">
        <f t="shared" si="962"/>
        <v>0.224298937424454i</v>
      </c>
      <c r="T1873" s="12" t="str">
        <f t="shared" si="963"/>
        <v>0.176799318947934-0.0703716529858848i</v>
      </c>
      <c r="U1873" s="12" t="str">
        <f t="shared" si="964"/>
        <v>0.001-0.00913109254686722i</v>
      </c>
      <c r="V1873" s="12" t="str">
        <f t="shared" si="965"/>
        <v>0.0015-0.0027754080689566i</v>
      </c>
      <c r="W1873" s="12" t="str">
        <f t="shared" si="966"/>
        <v>0.000922328080281651-0.00219613881335694i</v>
      </c>
      <c r="X1873" s="12" t="str">
        <f t="shared" si="967"/>
        <v>0.0010542368495246-0.00203820400849703i</v>
      </c>
      <c r="Y1873" s="12" t="str">
        <f t="shared" si="968"/>
        <v>0.00029+0.16427387985621i</v>
      </c>
      <c r="Z1873" s="12" t="str">
        <f t="shared" si="969"/>
        <v>-0.150102343420501-0.0792218803192554i</v>
      </c>
      <c r="AA1873" s="12" t="str">
        <f t="shared" si="970"/>
        <v>0.612822219436694-73.9613907920831i</v>
      </c>
      <c r="AB1873" s="12" t="str">
        <f t="shared" si="971"/>
        <v>0.441324120978517-0.175660789196517i</v>
      </c>
      <c r="AC1873" s="12" t="str">
        <f t="shared" si="972"/>
        <v>0.982824404044723-0.796398830389071i</v>
      </c>
      <c r="AD1873" s="12" t="str">
        <f t="shared" si="973"/>
        <v>0.358481433117254+0.111752826244702i</v>
      </c>
      <c r="AE1873" s="12" t="str">
        <f t="shared" si="974"/>
        <v>-0.0449556341575433-0.0451739342942841i</v>
      </c>
      <c r="AF1873" s="12" t="str">
        <f t="shared" si="975"/>
        <v>-13.2129394480741-1.73458470477815i</v>
      </c>
      <c r="AG1873" s="12" t="str">
        <f t="shared" si="976"/>
        <v>1.03071598902614-0.0957319887203707i</v>
      </c>
      <c r="AH1873" s="12" t="str">
        <f t="shared" si="977"/>
        <v>0.435700664029634+0.695216056167244i</v>
      </c>
      <c r="AI1873" s="12">
        <f t="shared" si="978"/>
        <v>-1.7188141864094177</v>
      </c>
      <c r="AJ1873" s="12">
        <f t="shared" si="979"/>
        <v>57.924109365295458</v>
      </c>
      <c r="AK1873" s="12"/>
      <c r="AL1873" s="12"/>
      <c r="AM1873" s="12"/>
      <c r="AN1873" s="12"/>
    </row>
    <row r="1874" spans="1:40" x14ac:dyDescent="0.35">
      <c r="A1874" s="12"/>
      <c r="B1874" s="12">
        <f t="shared" si="945"/>
        <v>174400</v>
      </c>
      <c r="C1874" s="29" t="str">
        <f t="shared" si="947"/>
        <v>-2.27740340369084E-06+0.0127273061334274i</v>
      </c>
      <c r="D1874" s="28" t="str">
        <f t="shared" si="948"/>
        <v>-5.39907849295662+0.0975760136896101i</v>
      </c>
      <c r="E1874" s="12" t="str">
        <f t="shared" si="949"/>
        <v>4200</v>
      </c>
      <c r="F1874" s="12" t="str">
        <f t="shared" si="950"/>
        <v>0.704225352112676</v>
      </c>
      <c r="G1874" s="12" t="str">
        <f t="shared" si="946"/>
        <v>0.704225352112676</v>
      </c>
      <c r="H1874" s="12" t="str">
        <f t="shared" si="951"/>
        <v>7.81436152624751+1.83129301500796i</v>
      </c>
      <c r="I1874" s="12" t="str">
        <f t="shared" si="952"/>
        <v>684.867198482575i</v>
      </c>
      <c r="J1874" s="12" t="str">
        <f t="shared" si="953"/>
        <v>-400.200688530193+148.120886112776i</v>
      </c>
      <c r="K1874" s="12" t="str">
        <f t="shared" si="954"/>
        <v>0.557072598369269-1.50512762433073i</v>
      </c>
      <c r="L1874" s="12" t="str">
        <f t="shared" si="955"/>
        <v>0.0287803386801797-0.0653315422548912i</v>
      </c>
      <c r="M1874" s="12" t="str">
        <f t="shared" si="956"/>
        <v>0.585852937049449-1.57045916658562i</v>
      </c>
      <c r="N1874" s="12" t="str">
        <f t="shared" si="957"/>
        <v>-2.19157503514424i</v>
      </c>
      <c r="O1874" s="12" t="str">
        <f t="shared" si="958"/>
        <v>-0.581668758256821-0.813425753014968i</v>
      </c>
      <c r="P1874" s="12" t="str">
        <f t="shared" si="959"/>
        <v>1.58166875825682+0.813425753014968i</v>
      </c>
      <c r="Q1874" s="12" t="str">
        <f t="shared" si="960"/>
        <v>-1.58166875825682+1.37814928212927i</v>
      </c>
      <c r="R1874" s="12" t="str">
        <f t="shared" si="961"/>
        <v>-0.313715719766585-0.787631949168003i</v>
      </c>
      <c r="S1874" s="12" t="str">
        <f t="shared" si="962"/>
        <v>0.224427622988093i</v>
      </c>
      <c r="T1874" s="12" t="str">
        <f t="shared" si="963"/>
        <v>0.176766366141253-0.0704064732812134i</v>
      </c>
      <c r="U1874" s="12" t="str">
        <f t="shared" si="964"/>
        <v>0.001-0.00912585682866372i</v>
      </c>
      <c r="V1874" s="12" t="str">
        <f t="shared" si="965"/>
        <v>0.0015-0.00277381666524734i</v>
      </c>
      <c r="W1874" s="12" t="str">
        <f t="shared" si="966"/>
        <v>0.000922312459265976-0.00219495391344464i</v>
      </c>
      <c r="X1874" s="12" t="str">
        <f t="shared" si="967"/>
        <v>0.00105404795810223-0.00203712056315678i</v>
      </c>
      <c r="Y1874" s="12" t="str">
        <f t="shared" si="968"/>
        <v>0.00029+0.164368127635818i</v>
      </c>
      <c r="Z1874" s="12" t="str">
        <f t="shared" si="969"/>
        <v>-0.149934708031559-0.0791598300727193i</v>
      </c>
      <c r="AA1874" s="12" t="str">
        <f t="shared" si="970"/>
        <v>0.612016702211026-73.917963281224i</v>
      </c>
      <c r="AB1874" s="12" t="str">
        <f t="shared" si="971"/>
        <v>0.441241864618431-0.175747707157059i</v>
      </c>
      <c r="AC1874" s="12" t="str">
        <f t="shared" si="972"/>
        <v>0.982498244624675-0.795914641389016i</v>
      </c>
      <c r="AD1874" s="12" t="str">
        <f t="shared" si="973"/>
        <v>0.358647521585321+0.111659340839321i</v>
      </c>
      <c r="AE1874" s="12" t="str">
        <f t="shared" si="974"/>
        <v>-0.0449347769882649-0.0451320875324359i</v>
      </c>
      <c r="AF1874" s="12" t="str">
        <f t="shared" si="975"/>
        <v>-13.2134400192041-1.73371700131835i</v>
      </c>
      <c r="AG1874" s="12" t="str">
        <f t="shared" si="976"/>
        <v>1.03067272817309-0.095720608158617i</v>
      </c>
      <c r="AH1874" s="12" t="str">
        <f t="shared" si="977"/>
        <v>0.435642291564331+0.694647528632609i</v>
      </c>
      <c r="AI1874" s="12">
        <f t="shared" si="978"/>
        <v>-1.7242435993082532</v>
      </c>
      <c r="AJ1874" s="12">
        <f t="shared" si="979"/>
        <v>57.906468865763486</v>
      </c>
      <c r="AK1874" s="12"/>
      <c r="AL1874" s="12"/>
      <c r="AM1874" s="12"/>
      <c r="AN1874" s="12"/>
    </row>
    <row r="1875" spans="1:40" x14ac:dyDescent="0.35">
      <c r="A1875" s="12"/>
      <c r="B1875" s="12">
        <f t="shared" si="945"/>
        <v>174500</v>
      </c>
      <c r="C1875" s="29" t="str">
        <f t="shared" si="947"/>
        <v>-2.27479394720975E-06+0.0127200125487174i</v>
      </c>
      <c r="D1875" s="28" t="str">
        <f t="shared" si="948"/>
        <v>-5.39907847295078+0.0975200962068334i</v>
      </c>
      <c r="E1875" s="12" t="str">
        <f t="shared" si="949"/>
        <v>4200</v>
      </c>
      <c r="F1875" s="12" t="str">
        <f t="shared" si="950"/>
        <v>0.704225352112676</v>
      </c>
      <c r="G1875" s="12" t="str">
        <f t="shared" si="946"/>
        <v>0.704225352112676</v>
      </c>
      <c r="H1875" s="12" t="str">
        <f t="shared" si="951"/>
        <v>7.81486132626005+1.83037018812751i</v>
      </c>
      <c r="I1875" s="12" t="str">
        <f t="shared" si="952"/>
        <v>685.259897564274i</v>
      </c>
      <c r="J1875" s="12" t="str">
        <f t="shared" si="953"/>
        <v>-400.660912970173+148.205817813529i</v>
      </c>
      <c r="K1875" s="12" t="str">
        <f t="shared" si="954"/>
        <v>0.556508325139463-1.50446950676673i</v>
      </c>
      <c r="L1875" s="12" t="str">
        <f t="shared" si="955"/>
        <v>0.028752716425716-0.0653062643641192i</v>
      </c>
      <c r="M1875" s="12" t="str">
        <f t="shared" si="956"/>
        <v>0.585261041565179-1.56977577113085i</v>
      </c>
      <c r="N1875" s="12" t="str">
        <f t="shared" si="957"/>
        <v>-2.19283167220568i</v>
      </c>
      <c r="O1875" s="12" t="str">
        <f t="shared" si="958"/>
        <v>-0.58269047966858-0.812694164433091i</v>
      </c>
      <c r="P1875" s="12" t="str">
        <f t="shared" si="959"/>
        <v>1.58269047966858+0.812694164433091i</v>
      </c>
      <c r="Q1875" s="12" t="str">
        <f t="shared" si="960"/>
        <v>-1.58269047966858+1.38013750777259i</v>
      </c>
      <c r="R1875" s="12" t="str">
        <f t="shared" si="961"/>
        <v>-0.313690954507634-0.78703374576367i</v>
      </c>
      <c r="S1875" s="12" t="str">
        <f t="shared" si="962"/>
        <v>0.224556308551735i</v>
      </c>
      <c r="T1875" s="12" t="str">
        <f t="shared" si="963"/>
        <v>0.176733392654334-0.0704412827703045i</v>
      </c>
      <c r="U1875" s="12" t="str">
        <f t="shared" si="964"/>
        <v>0.001-0.00912062711128338i</v>
      </c>
      <c r="V1875" s="12" t="str">
        <f t="shared" si="965"/>
        <v>0.0015-0.00277222708549647i</v>
      </c>
      <c r="W1875" s="12" t="str">
        <f t="shared" si="966"/>
        <v>0.000922296830806049-0.00219377040699723i</v>
      </c>
      <c r="X1875" s="12" t="str">
        <f t="shared" si="967"/>
        <v>0.00105385935622639-0.00203603837101372i</v>
      </c>
      <c r="Y1875" s="12" t="str">
        <f t="shared" si="968"/>
        <v>0.00029+0.164462375415426i</v>
      </c>
      <c r="Z1875" s="12" t="str">
        <f t="shared" si="969"/>
        <v>-0.149767362065711-0.07909787771655i</v>
      </c>
      <c r="AA1875" s="12" t="str">
        <f t="shared" si="970"/>
        <v>0.611212794293674-73.8745873009919i</v>
      </c>
      <c r="AB1875" s="12" t="str">
        <f t="shared" si="971"/>
        <v>0.441159556636609-0.175834598143213i</v>
      </c>
      <c r="AC1875" s="12" t="str">
        <f t="shared" si="972"/>
        <v>0.982172609721829-0.795430723263468i</v>
      </c>
      <c r="AD1875" s="12" t="str">
        <f t="shared" si="973"/>
        <v>0.358813532730037+0.111565633808496i</v>
      </c>
      <c r="AE1875" s="12" t="str">
        <f t="shared" si="974"/>
        <v>-0.0449139514101024-0.0450902796076113i</v>
      </c>
      <c r="AF1875" s="12" t="str">
        <f t="shared" si="975"/>
        <v>-13.2139397992108-1.73285009192068i</v>
      </c>
      <c r="AG1875" s="12" t="str">
        <f t="shared" si="976"/>
        <v>1.0306294592071-0.0957092209264718i</v>
      </c>
      <c r="AH1875" s="12" t="str">
        <f t="shared" si="977"/>
        <v>0.435584041712284+0.69407951420746i</v>
      </c>
      <c r="AI1875" s="12">
        <f t="shared" si="978"/>
        <v>-1.7296702855867916</v>
      </c>
      <c r="AJ1875" s="12">
        <f t="shared" si="979"/>
        <v>57.888818102875724</v>
      </c>
      <c r="AK1875" s="12"/>
      <c r="AL1875" s="12"/>
      <c r="AM1875" s="12"/>
      <c r="AN1875" s="12"/>
    </row>
    <row r="1876" spans="1:40" x14ac:dyDescent="0.35">
      <c r="A1876" s="12"/>
      <c r="B1876" s="12">
        <f t="shared" si="945"/>
        <v>174600</v>
      </c>
      <c r="C1876" s="29" t="str">
        <f t="shared" si="947"/>
        <v>-2.27218897304655E-06+0.0127127273186281i</v>
      </c>
      <c r="D1876" s="28" t="str">
        <f t="shared" si="948"/>
        <v>-5.39907845297931+0.0974642427761488i</v>
      </c>
      <c r="E1876" s="12" t="str">
        <f t="shared" si="949"/>
        <v>4200</v>
      </c>
      <c r="F1876" s="12" t="str">
        <f t="shared" si="950"/>
        <v>0.704225352112676</v>
      </c>
      <c r="G1876" s="12" t="str">
        <f t="shared" si="946"/>
        <v>0.704225352112676</v>
      </c>
      <c r="H1876" s="12" t="str">
        <f t="shared" si="951"/>
        <v>7.81536033674324+1.82944821840925i</v>
      </c>
      <c r="I1876" s="12" t="str">
        <f t="shared" si="952"/>
        <v>685.652596645972i</v>
      </c>
      <c r="J1876" s="12" t="str">
        <f t="shared" si="953"/>
        <v>-401.12140122468+148.290749514281i</v>
      </c>
      <c r="K1876" s="12" t="str">
        <f t="shared" si="954"/>
        <v>0.555944871401804-1.50381184632754i</v>
      </c>
      <c r="L1876" s="12" t="str">
        <f t="shared" si="955"/>
        <v>0.0287251313535704-0.0652809990674791i</v>
      </c>
      <c r="M1876" s="12" t="str">
        <f t="shared" si="956"/>
        <v>0.584670002755374-1.56909284539502i</v>
      </c>
      <c r="N1876" s="12" t="str">
        <f t="shared" si="957"/>
        <v>-2.19408830926711i</v>
      </c>
      <c r="O1876" s="12" t="str">
        <f t="shared" si="958"/>
        <v>-0.583711280932528-0.811961292496205i</v>
      </c>
      <c r="P1876" s="12" t="str">
        <f t="shared" si="959"/>
        <v>1.58371128093253+0.811961292496205i</v>
      </c>
      <c r="Q1876" s="12" t="str">
        <f t="shared" si="960"/>
        <v>-1.58371128093253+1.3821270167709i</v>
      </c>
      <c r="R1876" s="12" t="str">
        <f t="shared" si="961"/>
        <v>-0.313666169476693-0.786436135533243i</v>
      </c>
      <c r="S1876" s="12" t="str">
        <f t="shared" si="962"/>
        <v>0.224684994115374i</v>
      </c>
      <c r="T1876" s="12" t="str">
        <f t="shared" si="963"/>
        <v>0.176700398484404-0.0704760814430627i</v>
      </c>
      <c r="U1876" s="12" t="str">
        <f t="shared" si="964"/>
        <v>0.001-0.00911540338441551i</v>
      </c>
      <c r="V1876" s="12" t="str">
        <f t="shared" si="965"/>
        <v>0.0015-0.00277063932657007i</v>
      </c>
      <c r="W1876" s="12" t="str">
        <f t="shared" si="966"/>
        <v>0.000922281194904244-0.00219258829160905i</v>
      </c>
      <c r="X1876" s="12" t="str">
        <f t="shared" si="967"/>
        <v>0.00105367104322654-0.00203495742995579i</v>
      </c>
      <c r="Y1876" s="12" t="str">
        <f t="shared" si="968"/>
        <v>0.00029+0.164556623195033i</v>
      </c>
      <c r="Z1876" s="12" t="str">
        <f t="shared" si="969"/>
        <v>-0.149600304854814-0.0790360230184764i</v>
      </c>
      <c r="AA1876" s="12" t="str">
        <f t="shared" si="970"/>
        <v>0.610410491344834-73.831262758794i</v>
      </c>
      <c r="AB1876" s="12" t="str">
        <f t="shared" si="971"/>
        <v>0.441077197026129-0.175921462129781i</v>
      </c>
      <c r="AC1876" s="12" t="str">
        <f t="shared" si="972"/>
        <v>0.981847498421329-0.794947075868737i</v>
      </c>
      <c r="AD1876" s="12" t="str">
        <f t="shared" si="973"/>
        <v>0.358979466274399+0.111471705186345i</v>
      </c>
      <c r="AE1876" s="12" t="str">
        <f t="shared" si="974"/>
        <v>-0.0448931573342519-0.045048510438187i</v>
      </c>
      <c r="AF1876" s="12" t="str">
        <f t="shared" si="975"/>
        <v>-13.2144387897225-1.7319839756331i</v>
      </c>
      <c r="AG1876" s="12" t="str">
        <f t="shared" si="976"/>
        <v>1.03058618214919-0.0956978269602822i</v>
      </c>
      <c r="AH1876" s="12" t="str">
        <f t="shared" si="977"/>
        <v>0.435525914036179+0.693512011717216i</v>
      </c>
      <c r="AI1876" s="12">
        <f t="shared" si="978"/>
        <v>-1.7350942511347953</v>
      </c>
      <c r="AJ1876" s="12">
        <f t="shared" si="979"/>
        <v>57.871157075255077</v>
      </c>
      <c r="AK1876" s="12"/>
      <c r="AL1876" s="12"/>
      <c r="AM1876" s="12"/>
      <c r="AN1876" s="12"/>
    </row>
    <row r="1877" spans="1:40" x14ac:dyDescent="0.35">
      <c r="A1877" s="12"/>
      <c r="B1877" s="12">
        <f t="shared" si="945"/>
        <v>174700</v>
      </c>
      <c r="C1877" s="29" t="str">
        <f t="shared" si="947"/>
        <v>-2.26958847094135E-06+0.0127054504288129i</v>
      </c>
      <c r="D1877" s="28" t="str">
        <f t="shared" si="948"/>
        <v>-5.39907843304213+0.0974084532875656i</v>
      </c>
      <c r="E1877" s="12" t="str">
        <f t="shared" si="949"/>
        <v>4200</v>
      </c>
      <c r="F1877" s="12" t="str">
        <f t="shared" si="950"/>
        <v>0.704225352112676</v>
      </c>
      <c r="G1877" s="12" t="str">
        <f t="shared" si="946"/>
        <v>0.704225352112676</v>
      </c>
      <c r="H1877" s="12" t="str">
        <f t="shared" si="951"/>
        <v>7.81585855932133+1.82852710479225i</v>
      </c>
      <c r="I1877" s="12" t="str">
        <f t="shared" si="952"/>
        <v>686.045295727671i</v>
      </c>
      <c r="J1877" s="12" t="str">
        <f t="shared" si="953"/>
        <v>-401.582153293712+148.375681215034i</v>
      </c>
      <c r="K1877" s="12" t="str">
        <f t="shared" si="954"/>
        <v>0.555382235649208-1.50315464277367i</v>
      </c>
      <c r="L1877" s="12" t="str">
        <f t="shared" si="955"/>
        <v>0.0286975834022701-0.0652557463703778i</v>
      </c>
      <c r="M1877" s="12" t="str">
        <f t="shared" si="956"/>
        <v>0.584079819051478-1.56841038914405i</v>
      </c>
      <c r="N1877" s="12" t="str">
        <f t="shared" si="957"/>
        <v>-2.19534494632855i</v>
      </c>
      <c r="O1877" s="12" t="str">
        <f t="shared" si="958"/>
        <v>-0.584731160436697-0.811227138361602i</v>
      </c>
      <c r="P1877" s="12" t="str">
        <f t="shared" si="959"/>
        <v>1.5847311604367+0.811227138361602i</v>
      </c>
      <c r="Q1877" s="12" t="str">
        <f t="shared" si="960"/>
        <v>-1.5847311604367+1.38411780796695i</v>
      </c>
      <c r="R1877" s="12" t="str">
        <f t="shared" si="961"/>
        <v>-0.313641364662765-0.785839117445773i</v>
      </c>
      <c r="S1877" s="12" t="str">
        <f t="shared" si="962"/>
        <v>0.224813679679013i</v>
      </c>
      <c r="T1877" s="12" t="str">
        <f t="shared" si="963"/>
        <v>0.176667383628692-0.0705108692893834i</v>
      </c>
      <c r="U1877" s="12" t="str">
        <f t="shared" si="964"/>
        <v>0.001-0.00911018563777309i</v>
      </c>
      <c r="V1877" s="12" t="str">
        <f t="shared" si="965"/>
        <v>0.0015-0.00276905338534136i</v>
      </c>
      <c r="W1877" s="12" t="str">
        <f t="shared" si="966"/>
        <v>0.000922265551562963-0.00219140756488005i</v>
      </c>
      <c r="X1877" s="12" t="str">
        <f t="shared" si="967"/>
        <v>0.00105348301843406-0.00203387773787571i</v>
      </c>
      <c r="Y1877" s="12" t="str">
        <f t="shared" si="968"/>
        <v>0.00029+0.164650870974641i</v>
      </c>
      <c r="Z1877" s="12" t="str">
        <f t="shared" si="969"/>
        <v>-0.149433535732662-0.0789742657469491i</v>
      </c>
      <c r="AA1877" s="12" t="str">
        <f t="shared" si="970"/>
        <v>0.609609789039402-73.7879895622602i</v>
      </c>
      <c r="AB1877" s="12" t="str">
        <f t="shared" si="971"/>
        <v>0.440994785780073-0.176008299091538i</v>
      </c>
      <c r="AC1877" s="12" t="str">
        <f t="shared" si="972"/>
        <v>0.981522909810329-0.794463699060765i</v>
      </c>
      <c r="AD1877" s="12" t="str">
        <f t="shared" si="973"/>
        <v>0.359145321941327+0.111377555007313i</v>
      </c>
      <c r="AE1877" s="12" t="str">
        <f t="shared" si="974"/>
        <v>-0.0448723946721447-0.0450067799427698i</v>
      </c>
      <c r="AF1877" s="12" t="str">
        <f t="shared" si="975"/>
        <v>-13.2149369923635-1.73111865150468i</v>
      </c>
      <c r="AG1877" s="12" t="str">
        <f t="shared" si="976"/>
        <v>1.03054289702046-0.0956864261965247i</v>
      </c>
      <c r="AH1877" s="12" t="str">
        <f t="shared" si="977"/>
        <v>0.435467908099408+0.692945019990403i</v>
      </c>
      <c r="AI1877" s="12">
        <f t="shared" si="978"/>
        <v>-1.7405155018342113</v>
      </c>
      <c r="AJ1877" s="12">
        <f t="shared" si="979"/>
        <v>57.853485781529855</v>
      </c>
      <c r="AK1877" s="12"/>
      <c r="AL1877" s="12"/>
      <c r="AM1877" s="12"/>
      <c r="AN1877" s="12"/>
    </row>
    <row r="1878" spans="1:40" x14ac:dyDescent="0.35">
      <c r="A1878" s="12"/>
      <c r="B1878" s="12">
        <f t="shared" si="945"/>
        <v>174800</v>
      </c>
      <c r="C1878" s="29" t="str">
        <f t="shared" si="947"/>
        <v>-2.26699243066352E-06+0.0126981818649579i</v>
      </c>
      <c r="D1878" s="28" t="str">
        <f t="shared" si="948"/>
        <v>-5.39907841313916+0.0973527276313439i</v>
      </c>
      <c r="E1878" s="12" t="str">
        <f t="shared" si="949"/>
        <v>4200</v>
      </c>
      <c r="F1878" s="12" t="str">
        <f t="shared" si="950"/>
        <v>0.704225352112676</v>
      </c>
      <c r="G1878" s="12" t="str">
        <f t="shared" si="946"/>
        <v>0.704225352112676</v>
      </c>
      <c r="H1878" s="12" t="str">
        <f t="shared" si="951"/>
        <v>7.81635599561448+1.82760684621701i</v>
      </c>
      <c r="I1878" s="12" t="str">
        <f t="shared" si="952"/>
        <v>686.43799480937i</v>
      </c>
      <c r="J1878" s="12" t="str">
        <f t="shared" si="953"/>
        <v>-402.04316917727+148.460612915787i</v>
      </c>
      <c r="K1878" s="12" t="str">
        <f t="shared" si="954"/>
        <v>0.554820416377821-1.50249789586496i</v>
      </c>
      <c r="L1878" s="12" t="str">
        <f t="shared" si="955"/>
        <v>0.0286700725104556-0.0652305062781599i</v>
      </c>
      <c r="M1878" s="12" t="str">
        <f t="shared" si="956"/>
        <v>0.583490488888277-1.56772840214312i</v>
      </c>
      <c r="N1878" s="12" t="str">
        <f t="shared" si="957"/>
        <v>-2.19660158338998i</v>
      </c>
      <c r="O1878" s="12" t="str">
        <f t="shared" si="958"/>
        <v>-0.585750116570542-0.810491703188624i</v>
      </c>
      <c r="P1878" s="12" t="str">
        <f t="shared" si="959"/>
        <v>1.58575011657054+0.810491703188624i</v>
      </c>
      <c r="Q1878" s="12" t="str">
        <f t="shared" si="960"/>
        <v>-1.58575011657054+1.38610988020136i</v>
      </c>
      <c r="R1878" s="12" t="str">
        <f t="shared" si="961"/>
        <v>-0.313616540054861-0.78524269047269i</v>
      </c>
      <c r="S1878" s="12" t="str">
        <f t="shared" si="962"/>
        <v>0.224942365242654i</v>
      </c>
      <c r="T1878" s="12" t="str">
        <f t="shared" si="963"/>
        <v>0.176634348084432-0.070545646299158i</v>
      </c>
      <c r="U1878" s="12" t="str">
        <f t="shared" si="964"/>
        <v>0.001-0.00910497386109243i</v>
      </c>
      <c r="V1878" s="12" t="str">
        <f t="shared" si="965"/>
        <v>0.0015-0.0027674692586907i</v>
      </c>
      <c r="W1878" s="12" t="str">
        <f t="shared" si="966"/>
        <v>0.000922249900784571-0.00219022822441555i</v>
      </c>
      <c r="X1878" s="12" t="str">
        <f t="shared" si="967"/>
        <v>0.00105329528118221-0.00203279929267081i</v>
      </c>
      <c r="Y1878" s="12" t="str">
        <f t="shared" si="968"/>
        <v>0.00029+0.164745118754249i</v>
      </c>
      <c r="Z1878" s="12" t="str">
        <f t="shared" si="969"/>
        <v>-0.149267054034965-0.0789126056711375i</v>
      </c>
      <c r="AA1878" s="12" t="str">
        <f t="shared" si="970"/>
        <v>0.60881068306694-73.7447676192443i</v>
      </c>
      <c r="AB1878" s="12" t="str">
        <f t="shared" si="971"/>
        <v>0.440912322891537-0.176095109003253i</v>
      </c>
      <c r="AC1878" s="12" t="str">
        <f t="shared" si="972"/>
        <v>0.98119884297796-0.793980592695103i</v>
      </c>
      <c r="AD1878" s="12" t="str">
        <f t="shared" si="973"/>
        <v>0.359311099453695+0.111283183306173i</v>
      </c>
      <c r="AE1878" s="12" t="str">
        <f t="shared" si="974"/>
        <v>-0.0448516633354485-0.0449650880401978i</v>
      </c>
      <c r="AF1878" s="12" t="str">
        <f t="shared" si="975"/>
        <v>-13.2154344087536-1.73025411858567i</v>
      </c>
      <c r="AG1878" s="12" t="str">
        <f t="shared" si="976"/>
        <v>1.03049960384202-0.0956750185718152i</v>
      </c>
      <c r="AH1878" s="12" t="str">
        <f t="shared" si="977"/>
        <v>0.435410023466081+0.692378537858707i</v>
      </c>
      <c r="AI1878" s="12">
        <f t="shared" si="978"/>
        <v>-1.7459340435585444</v>
      </c>
      <c r="AJ1878" s="12">
        <f t="shared" si="979"/>
        <v>57.835804220335184</v>
      </c>
      <c r="AK1878" s="12"/>
      <c r="AL1878" s="12"/>
      <c r="AM1878" s="12"/>
      <c r="AN1878" s="12"/>
    </row>
    <row r="1879" spans="1:40" x14ac:dyDescent="0.35">
      <c r="A1879" s="12"/>
      <c r="B1879" s="12">
        <f t="shared" si="945"/>
        <v>174900</v>
      </c>
      <c r="C1879" s="29" t="str">
        <f t="shared" si="947"/>
        <v>-2.26440084201166E-06+0.0126909216127817i</v>
      </c>
      <c r="D1879" s="28" t="str">
        <f t="shared" si="948"/>
        <v>-5.39907839327031+0.0972970656979931i</v>
      </c>
      <c r="E1879" s="12" t="str">
        <f t="shared" si="949"/>
        <v>4200</v>
      </c>
      <c r="F1879" s="12" t="str">
        <f t="shared" si="950"/>
        <v>0.704225352112676</v>
      </c>
      <c r="G1879" s="12" t="str">
        <f t="shared" si="946"/>
        <v>0.704225352112676</v>
      </c>
      <c r="H1879" s="12" t="str">
        <f t="shared" si="951"/>
        <v>7.81685264723882+1.82668744162542i</v>
      </c>
      <c r="I1879" s="12" t="str">
        <f t="shared" si="952"/>
        <v>686.830693891068i</v>
      </c>
      <c r="J1879" s="12" t="str">
        <f t="shared" si="953"/>
        <v>-402.504448875354+148.54554461654i</v>
      </c>
      <c r="K1879" s="12" t="str">
        <f t="shared" si="954"/>
        <v>0.554259412087042-1.50184160536062i</v>
      </c>
      <c r="L1879" s="12" t="str">
        <f t="shared" si="955"/>
        <v>0.0286425986168806-0.0652052787961082i</v>
      </c>
      <c r="M1879" s="12" t="str">
        <f t="shared" si="956"/>
        <v>0.582902010703923-1.56704688415673i</v>
      </c>
      <c r="N1879" s="12" t="str">
        <f t="shared" si="957"/>
        <v>-2.19785822045142i</v>
      </c>
      <c r="O1879" s="12" t="str">
        <f t="shared" si="958"/>
        <v>-0.586768147725008-0.809754988138612i</v>
      </c>
      <c r="P1879" s="12" t="str">
        <f t="shared" si="959"/>
        <v>1.58676814772501+0.809754988138612i</v>
      </c>
      <c r="Q1879" s="12" t="str">
        <f t="shared" si="960"/>
        <v>-1.58676814772501+1.38810323231281i</v>
      </c>
      <c r="R1879" s="12" t="str">
        <f t="shared" si="961"/>
        <v>-0.31359169564198-0.784646853587756i</v>
      </c>
      <c r="S1879" s="12" t="str">
        <f t="shared" si="962"/>
        <v>0.225071050806293i</v>
      </c>
      <c r="T1879" s="12" t="str">
        <f t="shared" si="963"/>
        <v>0.176601291848848-0.0705804124622676i</v>
      </c>
      <c r="U1879" s="12" t="str">
        <f t="shared" si="964"/>
        <v>0.001-0.00909976804413352i</v>
      </c>
      <c r="V1879" s="12" t="str">
        <f t="shared" si="965"/>
        <v>0.0015-0.00276588694350563i</v>
      </c>
      <c r="W1879" s="12" t="str">
        <f t="shared" si="966"/>
        <v>0.000922234242571478-0.00218905026782643i</v>
      </c>
      <c r="X1879" s="12" t="str">
        <f t="shared" si="967"/>
        <v>0.00105310783080617-0.00203172209224311i</v>
      </c>
      <c r="Y1879" s="12" t="str">
        <f t="shared" si="968"/>
        <v>0.00029+0.164839366533856i</v>
      </c>
      <c r="Z1879" s="12" t="str">
        <f t="shared" si="969"/>
        <v>-0.149100859099354-0.0788510425609295i</v>
      </c>
      <c r="AA1879" s="12" t="str">
        <f t="shared" si="970"/>
        <v>0.608013169131617-73.7015968378224i</v>
      </c>
      <c r="AB1879" s="12" t="str">
        <f t="shared" si="971"/>
        <v>0.440829808353592-0.176181891839665i</v>
      </c>
      <c r="AC1879" s="12" t="str">
        <f t="shared" si="972"/>
        <v>0.980875297015349-0.793497756626867i</v>
      </c>
      <c r="AD1879" s="12" t="str">
        <f t="shared" si="973"/>
        <v>0.359476798534298+0.111188590117998i</v>
      </c>
      <c r="AE1879" s="12" t="str">
        <f t="shared" si="974"/>
        <v>-0.0448309632360648-0.0449234346495339i</v>
      </c>
      <c r="AF1879" s="12" t="str">
        <f t="shared" si="975"/>
        <v>-13.2159310405091-1.72939037592743i</v>
      </c>
      <c r="AG1879" s="12" t="str">
        <f t="shared" si="976"/>
        <v>1.03045630263504-0.0956636040228988i</v>
      </c>
      <c r="AH1879" s="12" t="str">
        <f t="shared" si="977"/>
        <v>0.435352259701047+0.691812564156894i</v>
      </c>
      <c r="AI1879" s="12">
        <f t="shared" si="978"/>
        <v>-1.7513498821733755</v>
      </c>
      <c r="AJ1879" s="12">
        <f t="shared" si="979"/>
        <v>57.818112390309011</v>
      </c>
      <c r="AK1879" s="12"/>
      <c r="AL1879" s="12"/>
      <c r="AM1879" s="12"/>
      <c r="AN1879" s="12"/>
    </row>
    <row r="1880" spans="1:40" x14ac:dyDescent="0.35">
      <c r="A1880" s="12"/>
      <c r="B1880" s="12">
        <f t="shared" si="945"/>
        <v>175000</v>
      </c>
      <c r="C1880" s="29" t="str">
        <f t="shared" si="947"/>
        <v>-2.26181369481351E-06+0.0126836696580357i</v>
      </c>
      <c r="D1880" s="28" t="str">
        <f t="shared" si="948"/>
        <v>-5.39907837343551+0.0972414673782737i</v>
      </c>
      <c r="E1880" s="12" t="str">
        <f t="shared" si="949"/>
        <v>4200</v>
      </c>
      <c r="F1880" s="12" t="str">
        <f t="shared" si="950"/>
        <v>0.704225352112676</v>
      </c>
      <c r="G1880" s="12" t="str">
        <f t="shared" si="946"/>
        <v>0.704225352112676</v>
      </c>
      <c r="H1880" s="12" t="str">
        <f t="shared" si="951"/>
        <v>7.81734851580641+1.82576888996075i</v>
      </c>
      <c r="I1880" s="12" t="str">
        <f t="shared" si="952"/>
        <v>687.223392972767i</v>
      </c>
      <c r="J1880" s="12" t="str">
        <f t="shared" si="953"/>
        <v>-402.965992387963+148.630476317292i</v>
      </c>
      <c r="K1880" s="12" t="str">
        <f t="shared" si="954"/>
        <v>0.553699221279508-1.5011857710193i</v>
      </c>
      <c r="L1880" s="12" t="str">
        <f t="shared" si="955"/>
        <v>0.0286151616604115-0.0651800639294437i</v>
      </c>
      <c r="M1880" s="12" t="str">
        <f t="shared" si="956"/>
        <v>0.582314382939919-1.56636583494874i</v>
      </c>
      <c r="N1880" s="12" t="str">
        <f t="shared" si="957"/>
        <v>-2.19911485751285i</v>
      </c>
      <c r="O1880" s="12" t="str">
        <f t="shared" si="958"/>
        <v>-0.587785252292469-0.809016994374951i</v>
      </c>
      <c r="P1880" s="12" t="str">
        <f t="shared" si="959"/>
        <v>1.58778525229247+0.809016994374951i</v>
      </c>
      <c r="Q1880" s="12" t="str">
        <f t="shared" si="960"/>
        <v>-1.58778525229247+1.3900978631379i</v>
      </c>
      <c r="R1880" s="12" t="str">
        <f t="shared" si="961"/>
        <v>-0.313566831413097-0.784051605767093i</v>
      </c>
      <c r="S1880" s="12" t="str">
        <f t="shared" si="962"/>
        <v>0.225199736369933i</v>
      </c>
      <c r="T1880" s="12" t="str">
        <f t="shared" si="963"/>
        <v>0.176568214919172-0.0706151677685847i</v>
      </c>
      <c r="U1880" s="12" t="str">
        <f t="shared" si="964"/>
        <v>0.001-0.00909456817667971i</v>
      </c>
      <c r="V1880" s="12" t="str">
        <f t="shared" si="965"/>
        <v>0.0015-0.00276430643668077i</v>
      </c>
      <c r="W1880" s="12" t="str">
        <f t="shared" si="966"/>
        <v>0.000922218576926057-0.00218787369272898i</v>
      </c>
      <c r="X1880" s="12" t="str">
        <f t="shared" si="967"/>
        <v>0.00105292066664296-0.00203064613449925i</v>
      </c>
      <c r="Y1880" s="12" t="str">
        <f t="shared" si="968"/>
        <v>0.00029+0.164933614313464i</v>
      </c>
      <c r="Z1880" s="12" t="str">
        <f t="shared" si="969"/>
        <v>-0.148934950265359-0.0787895761869221i</v>
      </c>
      <c r="AA1880" s="12" t="str">
        <f t="shared" si="970"/>
        <v>0.6072172429521-73.6584771262916i</v>
      </c>
      <c r="AB1880" s="12" t="str">
        <f t="shared" si="971"/>
        <v>0.440747242159328-0.176268647575496i</v>
      </c>
      <c r="AC1880" s="12" t="str">
        <f t="shared" si="972"/>
        <v>0.980552271015603-0.793015190710829i</v>
      </c>
      <c r="AD1880" s="12" t="str">
        <f t="shared" si="973"/>
        <v>0.359642418905871+0.111093775478201i</v>
      </c>
      <c r="AE1880" s="12" t="str">
        <f t="shared" si="974"/>
        <v>-0.0448102942861268-0.0448818196900699i</v>
      </c>
      <c r="AF1880" s="12" t="str">
        <f t="shared" si="975"/>
        <v>-13.2164268892419-1.72852742258248i</v>
      </c>
      <c r="AG1880" s="12" t="str">
        <f t="shared" si="976"/>
        <v>1.03041299342073-0.0956521824866535i</v>
      </c>
      <c r="AH1880" s="12" t="str">
        <f t="shared" si="977"/>
        <v>0.435294616369832+0.69124709772283i</v>
      </c>
      <c r="AI1880" s="12">
        <f t="shared" si="978"/>
        <v>-1.7567630235364804</v>
      </c>
      <c r="AJ1880" s="12">
        <f t="shared" si="979"/>
        <v>57.800410290096757</v>
      </c>
      <c r="AK1880" s="12"/>
      <c r="AL1880" s="12"/>
      <c r="AM1880" s="12"/>
      <c r="AN1880" s="12"/>
    </row>
    <row r="1881" spans="1:40" x14ac:dyDescent="0.35">
      <c r="A1881" s="12"/>
      <c r="B1881" s="12">
        <f t="shared" si="945"/>
        <v>175100</v>
      </c>
      <c r="C1881" s="29" t="str">
        <f t="shared" si="947"/>
        <v>-2.25923097892594E-06+0.012676425986504i</v>
      </c>
      <c r="D1881" s="28" t="str">
        <f t="shared" si="948"/>
        <v>-5.39907835363469+0.0971859325631974i</v>
      </c>
      <c r="E1881" s="12" t="str">
        <f t="shared" si="949"/>
        <v>4200</v>
      </c>
      <c r="F1881" s="12" t="str">
        <f t="shared" si="950"/>
        <v>0.704225352112676</v>
      </c>
      <c r="G1881" s="12" t="str">
        <f t="shared" si="946"/>
        <v>0.704225352112676</v>
      </c>
      <c r="H1881" s="12" t="str">
        <f t="shared" si="951"/>
        <v>7.8178436029253+1.82485119016767i</v>
      </c>
      <c r="I1881" s="12" t="str">
        <f t="shared" si="952"/>
        <v>687.616092054466i</v>
      </c>
      <c r="J1881" s="12" t="str">
        <f t="shared" si="953"/>
        <v>-403.427799715097+148.715408018045i</v>
      </c>
      <c r="K1881" s="12" t="str">
        <f t="shared" si="954"/>
        <v>0.553139842461086-1.50053039259896i</v>
      </c>
      <c r="L1881" s="12" t="str">
        <f t="shared" si="955"/>
        <v>0.028587761580028-0.0651548616833266i</v>
      </c>
      <c r="M1881" s="12" t="str">
        <f t="shared" si="956"/>
        <v>0.581727604041114-1.56568525428229i</v>
      </c>
      <c r="N1881" s="12" t="str">
        <f t="shared" si="957"/>
        <v>-2.20037149457429i</v>
      </c>
      <c r="O1881" s="12" t="str">
        <f t="shared" si="958"/>
        <v>-0.588801428666794-0.808277723063021i</v>
      </c>
      <c r="P1881" s="12" t="str">
        <f t="shared" si="959"/>
        <v>1.58880142866679+0.808277723063021i</v>
      </c>
      <c r="Q1881" s="12" t="str">
        <f t="shared" si="960"/>
        <v>-1.58880142866679+1.39209377151127i</v>
      </c>
      <c r="R1881" s="12" t="str">
        <f t="shared" si="961"/>
        <v>-0.313541947357184-0.783456945989144i</v>
      </c>
      <c r="S1881" s="12" t="str">
        <f t="shared" si="962"/>
        <v>0.225328421933574i</v>
      </c>
      <c r="T1881" s="12" t="str">
        <f t="shared" si="963"/>
        <v>0.176535117292631-0.070649912207974i</v>
      </c>
      <c r="U1881" s="12" t="str">
        <f t="shared" si="964"/>
        <v>0.001-0.00908937424853768i</v>
      </c>
      <c r="V1881" s="12" t="str">
        <f t="shared" si="965"/>
        <v>0.0015-0.00276272773511784i</v>
      </c>
      <c r="W1881" s="12" t="str">
        <f t="shared" si="966"/>
        <v>0.000922202903850717-0.00218669849674498i</v>
      </c>
      <c r="X1881" s="12" t="str">
        <f t="shared" si="967"/>
        <v>0.00105273378803152-0.00202957141735056i</v>
      </c>
      <c r="Y1881" s="12" t="str">
        <f t="shared" si="968"/>
        <v>0.00029+0.165027862093072i</v>
      </c>
      <c r="Z1881" s="12" t="str">
        <f t="shared" si="969"/>
        <v>-0.148769326874426-0.0787282063204279i</v>
      </c>
      <c r="AA1881" s="12" t="str">
        <f t="shared" si="970"/>
        <v>0.606422900261574-73.6154083931709i</v>
      </c>
      <c r="AB1881" s="12" t="str">
        <f t="shared" si="971"/>
        <v>0.440664624301824-0.176355376185446i</v>
      </c>
      <c r="AC1881" s="12" t="str">
        <f t="shared" si="972"/>
        <v>0.980229764073819-0.79253289480134i</v>
      </c>
      <c r="AD1881" s="12" t="str">
        <f t="shared" si="973"/>
        <v>0.359807960291082+0.110998739422502i</v>
      </c>
      <c r="AE1881" s="12" t="str">
        <f t="shared" si="974"/>
        <v>-0.0447896563980026-0.0448402430813241i</v>
      </c>
      <c r="AF1881" s="12" t="str">
        <f t="shared" si="975"/>
        <v>-13.21692195656-1.72766525760447i</v>
      </c>
      <c r="AG1881" s="12" t="str">
        <f t="shared" si="976"/>
        <v>1.03036967622032-0.0956407539000902i</v>
      </c>
      <c r="AH1881" s="12" t="str">
        <f t="shared" si="977"/>
        <v>0.435237093038715+0.690682137397497i</v>
      </c>
      <c r="AI1881" s="12">
        <f t="shared" si="978"/>
        <v>-1.7621734734971559</v>
      </c>
      <c r="AJ1881" s="12">
        <f t="shared" si="979"/>
        <v>57.782697918347559</v>
      </c>
      <c r="AK1881" s="12"/>
      <c r="AL1881" s="12"/>
      <c r="AM1881" s="12"/>
      <c r="AN1881" s="12"/>
    </row>
    <row r="1882" spans="1:40" x14ac:dyDescent="0.35">
      <c r="A1882" s="12"/>
      <c r="B1882" s="12">
        <f t="shared" si="945"/>
        <v>175200</v>
      </c>
      <c r="C1882" s="29" t="str">
        <f t="shared" si="947"/>
        <v>-2.25665268423467E-06+0.0126691905840029i</v>
      </c>
      <c r="D1882" s="28" t="str">
        <f t="shared" si="948"/>
        <v>-5.39907833386776+0.0971304611440223i</v>
      </c>
      <c r="E1882" s="12" t="str">
        <f t="shared" si="949"/>
        <v>4200</v>
      </c>
      <c r="F1882" s="12" t="str">
        <f t="shared" si="950"/>
        <v>0.704225352112676</v>
      </c>
      <c r="G1882" s="12" t="str">
        <f t="shared" si="946"/>
        <v>0.704225352112676</v>
      </c>
      <c r="H1882" s="12" t="str">
        <f t="shared" si="951"/>
        <v>7.8183379101995+1.82393434119226i</v>
      </c>
      <c r="I1882" s="12" t="str">
        <f t="shared" si="952"/>
        <v>688.008791136165i</v>
      </c>
      <c r="J1882" s="12" t="str">
        <f t="shared" si="953"/>
        <v>-403.889870856758+148.800339718798i</v>
      </c>
      <c r="K1882" s="12" t="str">
        <f t="shared" si="954"/>
        <v>0.552581274140854-1.49987546985699i</v>
      </c>
      <c r="L1882" s="12" t="str">
        <f t="shared" si="955"/>
        <v>0.0285603983148219-0.0651296720628554i</v>
      </c>
      <c r="M1882" s="12" t="str">
        <f t="shared" si="956"/>
        <v>0.581141672455676-1.56500514191985i</v>
      </c>
      <c r="N1882" s="12" t="str">
        <f t="shared" si="957"/>
        <v>-2.20162813163573i</v>
      </c>
      <c r="O1882" s="12" t="str">
        <f t="shared" si="958"/>
        <v>-0.589816675243294-0.80753717537024i</v>
      </c>
      <c r="P1882" s="12" t="str">
        <f t="shared" si="959"/>
        <v>1.58981667524329+0.80753717537024i</v>
      </c>
      <c r="Q1882" s="12" t="str">
        <f t="shared" si="960"/>
        <v>-1.58981667524329+1.39409095626549i</v>
      </c>
      <c r="R1882" s="12" t="str">
        <f t="shared" si="961"/>
        <v>-0.313517043463208-0.782862873234696i</v>
      </c>
      <c r="S1882" s="12" t="str">
        <f t="shared" si="962"/>
        <v>0.225457107497213i</v>
      </c>
      <c r="T1882" s="12" t="str">
        <f t="shared" si="963"/>
        <v>0.176501998966452-0.0706846457702929i</v>
      </c>
      <c r="U1882" s="12" t="str">
        <f t="shared" si="964"/>
        <v>0.001-0.00908418624953744i</v>
      </c>
      <c r="V1882" s="12" t="str">
        <f t="shared" si="965"/>
        <v>0.0015-0.00276115083572566i</v>
      </c>
      <c r="W1882" s="12" t="str">
        <f t="shared" si="966"/>
        <v>0.000922187223347824-0.00218552467750161i</v>
      </c>
      <c r="X1882" s="12" t="str">
        <f t="shared" si="967"/>
        <v>0.00105254719431263-0.00202849793871295i</v>
      </c>
      <c r="Y1882" s="12" t="str">
        <f t="shared" si="968"/>
        <v>0.00029+0.16512210987268i</v>
      </c>
      <c r="Z1882" s="12" t="str">
        <f t="shared" si="969"/>
        <v>-0.148603988269888-0.0786669327334634i</v>
      </c>
      <c r="AA1882" s="12" t="str">
        <f t="shared" si="970"/>
        <v>0.605630136807601-73.5723905471984i</v>
      </c>
      <c r="AB1882" s="12" t="str">
        <f t="shared" si="971"/>
        <v>0.440581954774158-0.176442077644196i</v>
      </c>
      <c r="AC1882" s="12" t="str">
        <f t="shared" si="972"/>
        <v>0.979907775287057-0.792050868752358i</v>
      </c>
      <c r="AD1882" s="12" t="str">
        <f t="shared" si="973"/>
        <v>0.359973422412538+0.110903481986944i</v>
      </c>
      <c r="AE1882" s="12" t="str">
        <f t="shared" si="974"/>
        <v>-0.0447690494842905-0.0447987047430393i</v>
      </c>
      <c r="AF1882" s="12" t="str">
        <f t="shared" si="975"/>
        <v>-13.2174162440673-1.72680388004824i</v>
      </c>
      <c r="AG1882" s="12" t="str">
        <f t="shared" si="976"/>
        <v>1.03032635105512-0.0956293182003508i</v>
      </c>
      <c r="AH1882" s="12" t="str">
        <f t="shared" si="977"/>
        <v>0.435179689274648+0.690117682024909i</v>
      </c>
      <c r="AI1882" s="12">
        <f t="shared" si="978"/>
        <v>-1.7675812378973701</v>
      </c>
      <c r="AJ1882" s="12">
        <f t="shared" si="979"/>
        <v>57.764975273716061</v>
      </c>
      <c r="AK1882" s="12"/>
      <c r="AL1882" s="12"/>
      <c r="AM1882" s="12"/>
      <c r="AN1882" s="12"/>
    </row>
    <row r="1883" spans="1:40" x14ac:dyDescent="0.35">
      <c r="A1883" s="12"/>
      <c r="B1883" s="12">
        <f t="shared" si="945"/>
        <v>175300</v>
      </c>
      <c r="C1883" s="29" t="str">
        <f t="shared" si="947"/>
        <v>-2.25407880065426E-06+0.0126619634363813i</v>
      </c>
      <c r="D1883" s="28" t="str">
        <f t="shared" si="948"/>
        <v>-5.39907831413466+0.0970750530122567i</v>
      </c>
      <c r="E1883" s="12" t="str">
        <f t="shared" si="949"/>
        <v>4200</v>
      </c>
      <c r="F1883" s="12" t="str">
        <f t="shared" si="950"/>
        <v>0.704225352112676</v>
      </c>
      <c r="G1883" s="12" t="str">
        <f t="shared" si="946"/>
        <v>0.704225352112676</v>
      </c>
      <c r="H1883" s="12" t="str">
        <f t="shared" si="951"/>
        <v>7.81883143922902+1.82301834198198i</v>
      </c>
      <c r="I1883" s="12" t="str">
        <f t="shared" si="952"/>
        <v>688.401490217864i</v>
      </c>
      <c r="J1883" s="12" t="str">
        <f t="shared" si="953"/>
        <v>-404.352205812944+148.885271419551i</v>
      </c>
      <c r="K1883" s="12" t="str">
        <f t="shared" si="954"/>
        <v>0.552023514831113-1.49922100255018i</v>
      </c>
      <c r="L1883" s="12" t="str">
        <f t="shared" si="955"/>
        <v>0.0285330718039973-0.0651044950730678i</v>
      </c>
      <c r="M1883" s="12" t="str">
        <f t="shared" si="956"/>
        <v>0.58055658663511-1.56432549762325i</v>
      </c>
      <c r="N1883" s="12" t="str">
        <f t="shared" si="957"/>
        <v>-2.20288476869716i</v>
      </c>
      <c r="O1883" s="12" t="str">
        <f t="shared" si="958"/>
        <v>-0.590830990418749-0.806795352466039i</v>
      </c>
      <c r="P1883" s="12" t="str">
        <f t="shared" si="959"/>
        <v>1.59083099041875+0.806795352466039i</v>
      </c>
      <c r="Q1883" s="12" t="str">
        <f t="shared" si="960"/>
        <v>-1.59083099041875+1.39608941623112i</v>
      </c>
      <c r="R1883" s="12" t="str">
        <f t="shared" si="961"/>
        <v>-0.313492119720121-0.78226938648686i</v>
      </c>
      <c r="S1883" s="12" t="str">
        <f t="shared" si="962"/>
        <v>0.225585793060854i</v>
      </c>
      <c r="T1883" s="12" t="str">
        <f t="shared" si="963"/>
        <v>0.176468859937866-0.0707193684453917i</v>
      </c>
      <c r="U1883" s="12" t="str">
        <f t="shared" si="964"/>
        <v>0.001-0.00907900416953198i</v>
      </c>
      <c r="V1883" s="12" t="str">
        <f t="shared" si="965"/>
        <v>0.0015-0.00275957573542005i</v>
      </c>
      <c r="W1883" s="12" t="str">
        <f t="shared" si="966"/>
        <v>0.000922171535419789-0.00218435223263142i</v>
      </c>
      <c r="X1883" s="12" t="str">
        <f t="shared" si="967"/>
        <v>0.00105236088482894-0.00202742569650691i</v>
      </c>
      <c r="Y1883" s="12" t="str">
        <f t="shared" si="968"/>
        <v>0.00029+0.165216357652287i</v>
      </c>
      <c r="Z1883" s="12" t="str">
        <f t="shared" si="969"/>
        <v>-0.148438933796966-0.0786057551987532i</v>
      </c>
      <c r="AA1883" s="12" t="str">
        <f t="shared" si="970"/>
        <v>0.604838948352138-73.5294234973336i</v>
      </c>
      <c r="AB1883" s="12" t="str">
        <f t="shared" si="971"/>
        <v>0.440499233569416-0.176528751926412i</v>
      </c>
      <c r="AC1883" s="12" t="str">
        <f t="shared" si="972"/>
        <v>0.979586303754347-0.791569112417491i</v>
      </c>
      <c r="AD1883" s="12" t="str">
        <f t="shared" si="973"/>
        <v>0.360138804992784+0.110808003207895i</v>
      </c>
      <c r="AE1883" s="12" t="str">
        <f t="shared" si="974"/>
        <v>-0.04474847345782-0.044757204595185i</v>
      </c>
      <c r="AF1883" s="12" t="str">
        <f t="shared" si="975"/>
        <v>-13.2179097533637-1.72594328896972i</v>
      </c>
      <c r="AG1883" s="12" t="str">
        <f t="shared" si="976"/>
        <v>1.03028301794644-0.0956178753247118i</v>
      </c>
      <c r="AH1883" s="12" t="str">
        <f t="shared" si="977"/>
        <v>0.435122404645311+0.6895537304522i</v>
      </c>
      <c r="AI1883" s="12">
        <f t="shared" si="978"/>
        <v>-1.772986322570582</v>
      </c>
      <c r="AJ1883" s="12">
        <f t="shared" si="979"/>
        <v>57.747242354862763</v>
      </c>
      <c r="AK1883" s="12"/>
      <c r="AL1883" s="12"/>
      <c r="AM1883" s="12"/>
      <c r="AN1883" s="12"/>
    </row>
    <row r="1884" spans="1:40" x14ac:dyDescent="0.35">
      <c r="A1884" s="12"/>
      <c r="B1884" s="12">
        <f t="shared" si="945"/>
        <v>175400</v>
      </c>
      <c r="C1884" s="29" t="str">
        <f t="shared" si="947"/>
        <v>-0.000002251509318128+0.01265474452952i</v>
      </c>
      <c r="D1884" s="28" t="str">
        <f t="shared" si="948"/>
        <v>-5.39907829443529+0.0970197080596534i</v>
      </c>
      <c r="E1884" s="12" t="str">
        <f t="shared" si="949"/>
        <v>4200</v>
      </c>
      <c r="F1884" s="12" t="str">
        <f t="shared" si="950"/>
        <v>0.704225352112676</v>
      </c>
      <c r="G1884" s="12" t="str">
        <f t="shared" si="946"/>
        <v>0.704225352112676</v>
      </c>
      <c r="H1884" s="12" t="str">
        <f t="shared" si="951"/>
        <v>7.81932419160985+1.82210319148569i</v>
      </c>
      <c r="I1884" s="12" t="str">
        <f t="shared" si="952"/>
        <v>688.794189299562i</v>
      </c>
      <c r="J1884" s="12" t="str">
        <f t="shared" si="953"/>
        <v>-404.814804583656+148.970203120303i</v>
      </c>
      <c r="K1884" s="12" t="str">
        <f t="shared" si="954"/>
        <v>0.551466563047363-1.4985669904347i</v>
      </c>
      <c r="L1884" s="12" t="str">
        <f t="shared" si="955"/>
        <v>0.0285057819868704-0.0650793307189411i</v>
      </c>
      <c r="M1884" s="12" t="str">
        <f t="shared" si="956"/>
        <v>0.579972345034233-1.56364632115364i</v>
      </c>
      <c r="N1884" s="12" t="str">
        <f t="shared" si="957"/>
        <v>-2.2041414057586i</v>
      </c>
      <c r="O1884" s="12" t="str">
        <f t="shared" si="958"/>
        <v>-0.59184437259143-0.806052255521847i</v>
      </c>
      <c r="P1884" s="12" t="str">
        <f t="shared" si="959"/>
        <v>1.59184437259143+0.806052255521847i</v>
      </c>
      <c r="Q1884" s="12" t="str">
        <f t="shared" si="960"/>
        <v>-1.59184437259143+1.39808915023675i</v>
      </c>
      <c r="R1884" s="12" t="str">
        <f t="shared" si="961"/>
        <v>-0.313467176116856-0.781676484731052i</v>
      </c>
      <c r="S1884" s="12" t="str">
        <f t="shared" si="962"/>
        <v>0.225714478624493i</v>
      </c>
      <c r="T1884" s="12" t="str">
        <f t="shared" si="963"/>
        <v>0.176435700204096-0.0707540802231083i</v>
      </c>
      <c r="U1884" s="12" t="str">
        <f t="shared" si="964"/>
        <v>0.001-0.00907382799839768i</v>
      </c>
      <c r="V1884" s="12" t="str">
        <f t="shared" si="965"/>
        <v>0.0015-0.00275800243112392i</v>
      </c>
      <c r="W1884" s="12" t="str">
        <f t="shared" si="966"/>
        <v>0.000922155840068991-0.00218318115977242i</v>
      </c>
      <c r="X1884" s="12" t="str">
        <f t="shared" si="967"/>
        <v>0.00105217485892498-0.00202635468865758i</v>
      </c>
      <c r="Y1884" s="12" t="str">
        <f t="shared" si="968"/>
        <v>0.00029+0.165310605431895i</v>
      </c>
      <c r="Z1884" s="12" t="str">
        <f t="shared" si="969"/>
        <v>-0.148274162802767-0.0785446734897241i</v>
      </c>
      <c r="AA1884" s="12" t="str">
        <f t="shared" si="970"/>
        <v>0.604049330671416-73.4865071527531i</v>
      </c>
      <c r="AB1884" s="12" t="str">
        <f t="shared" si="971"/>
        <v>0.440416460680669-0.176615399006726i</v>
      </c>
      <c r="AC1884" s="12" t="str">
        <f t="shared" si="972"/>
        <v>0.979265348576695-0.791087625649922i</v>
      </c>
      <c r="AD1884" s="12" t="str">
        <f t="shared" si="973"/>
        <v>0.360304107754292+0.110712303122037i</v>
      </c>
      <c r="AE1884" s="12" t="str">
        <f t="shared" si="974"/>
        <v>-0.0447279282316499-0.0447157425579534i</v>
      </c>
      <c r="AF1884" s="12" t="str">
        <f t="shared" si="975"/>
        <v>-13.2184024860451-1.72508348342604i</v>
      </c>
      <c r="AG1884" s="12" t="str">
        <f t="shared" si="976"/>
        <v>1.03023967691566-0.095606425210576i</v>
      </c>
      <c r="AH1884" s="12" t="str">
        <f t="shared" si="977"/>
        <v>0.435065238719066+0.688990281529521i</v>
      </c>
      <c r="AI1884" s="12">
        <f t="shared" si="978"/>
        <v>-1.7783887333428559</v>
      </c>
      <c r="AJ1884" s="12">
        <f t="shared" si="979"/>
        <v>57.729499160452939</v>
      </c>
      <c r="AK1884" s="12"/>
      <c r="AL1884" s="12"/>
      <c r="AM1884" s="12"/>
      <c r="AN1884" s="12"/>
    </row>
    <row r="1885" spans="1:40" x14ac:dyDescent="0.35">
      <c r="A1885" s="12"/>
      <c r="B1885" s="12">
        <f t="shared" si="945"/>
        <v>175500</v>
      </c>
      <c r="C1885" s="29" t="str">
        <f t="shared" si="947"/>
        <v>-2.24894422662794E-06+0.0126475338493325i</v>
      </c>
      <c r="D1885" s="28" t="str">
        <f t="shared" si="948"/>
        <v>-5.39907827476959+0.0969644261782159i</v>
      </c>
      <c r="E1885" s="12" t="str">
        <f t="shared" si="949"/>
        <v>4200</v>
      </c>
      <c r="F1885" s="12" t="str">
        <f t="shared" si="950"/>
        <v>0.704225352112676</v>
      </c>
      <c r="G1885" s="12" t="str">
        <f t="shared" si="946"/>
        <v>0.704225352112676</v>
      </c>
      <c r="H1885" s="12" t="str">
        <f t="shared" si="951"/>
        <v>7.81981616893402+1.82118888865364i</v>
      </c>
      <c r="I1885" s="12" t="str">
        <f t="shared" si="952"/>
        <v>689.186888381261i</v>
      </c>
      <c r="J1885" s="12" t="str">
        <f t="shared" si="953"/>
        <v>-405.277667168893+149.055134821056i</v>
      </c>
      <c r="K1885" s="12" t="str">
        <f t="shared" si="954"/>
        <v>0.550910417308313-1.49791343326613i</v>
      </c>
      <c r="L1885" s="12" t="str">
        <f t="shared" si="955"/>
        <v>0.0284785288028693-0.0650541790053919i</v>
      </c>
      <c r="M1885" s="12" t="str">
        <f t="shared" si="956"/>
        <v>0.579388946111182-1.56296761227152i</v>
      </c>
      <c r="N1885" s="12" t="str">
        <f t="shared" si="957"/>
        <v>-2.20539804282003i</v>
      </c>
      <c r="O1885" s="12" t="str">
        <f t="shared" si="958"/>
        <v>-0.592856820161055-0.805307885711125i</v>
      </c>
      <c r="P1885" s="12" t="str">
        <f t="shared" si="959"/>
        <v>1.59285682016105+0.805307885711125i</v>
      </c>
      <c r="Q1885" s="12" t="str">
        <f t="shared" si="960"/>
        <v>-1.59285682016105+1.40009015710891i</v>
      </c>
      <c r="R1885" s="12" t="str">
        <f t="shared" si="961"/>
        <v>-0.313442212642341-0.781084166955013i</v>
      </c>
      <c r="S1885" s="12" t="str">
        <f t="shared" si="962"/>
        <v>0.225843164188133i</v>
      </c>
      <c r="T1885" s="12" t="str">
        <f t="shared" si="963"/>
        <v>0.176402519762372-0.0707887810932759i</v>
      </c>
      <c r="U1885" s="12" t="str">
        <f t="shared" si="964"/>
        <v>0.001-0.0090686577260339i</v>
      </c>
      <c r="V1885" s="12" t="str">
        <f t="shared" si="965"/>
        <v>0.0015-0.00275643091976715i</v>
      </c>
      <c r="W1885" s="12" t="str">
        <f t="shared" si="966"/>
        <v>0.000922140137297836-0.00218201145656796i</v>
      </c>
      <c r="X1885" s="12" t="str">
        <f t="shared" si="967"/>
        <v>0.00105198911594712-0.00202528491309465i</v>
      </c>
      <c r="Y1885" s="12" t="str">
        <f t="shared" si="968"/>
        <v>0.00029+0.165404853211503i</v>
      </c>
      <c r="Z1885" s="12" t="str">
        <f t="shared" si="969"/>
        <v>-0.148109674636272-0.078483687380503i</v>
      </c>
      <c r="AA1885" s="12" t="str">
        <f t="shared" si="970"/>
        <v>0.60326127955592-73.4436414228528i</v>
      </c>
      <c r="AB1885" s="12" t="str">
        <f t="shared" si="971"/>
        <v>0.440333636101-0.17670201885976i</v>
      </c>
      <c r="AC1885" s="12" t="str">
        <f t="shared" si="972"/>
        <v>0.978944908857067-0.790606408302491i</v>
      </c>
      <c r="AD1885" s="12" t="str">
        <f t="shared" si="973"/>
        <v>0.360469330419479+0.110616381766381i</v>
      </c>
      <c r="AE1885" s="12" t="str">
        <f t="shared" si="974"/>
        <v>-0.0447074137190688-0.044674318551762i</v>
      </c>
      <c r="AF1885" s="12" t="str">
        <f t="shared" si="975"/>
        <v>-13.2188944437036-1.72422446247542i</v>
      </c>
      <c r="AG1885" s="12" t="str">
        <f t="shared" si="976"/>
        <v>1.03019632798418-0.0955949677954806i</v>
      </c>
      <c r="AH1885" s="12" t="str">
        <f t="shared" si="977"/>
        <v>0.435008191065+0.688427334110124i</v>
      </c>
      <c r="AI1885" s="12">
        <f t="shared" si="978"/>
        <v>-1.7837884760317781</v>
      </c>
      <c r="AJ1885" s="12">
        <f t="shared" si="979"/>
        <v>57.711745689157539</v>
      </c>
      <c r="AK1885" s="12"/>
      <c r="AL1885" s="12"/>
      <c r="AM1885" s="12"/>
      <c r="AN1885" s="12"/>
    </row>
    <row r="1886" spans="1:40" x14ac:dyDescent="0.35">
      <c r="A1886" s="12"/>
      <c r="B1886" s="12">
        <f t="shared" si="945"/>
        <v>175600</v>
      </c>
      <c r="C1886" s="29" t="str">
        <f t="shared" si="947"/>
        <v>-2.24638351615454E-06+0.0126403313817641i</v>
      </c>
      <c r="D1886" s="28" t="str">
        <f t="shared" si="948"/>
        <v>-5.39907825513747+0.0969092072601915i</v>
      </c>
      <c r="E1886" s="12" t="str">
        <f t="shared" si="949"/>
        <v>4200</v>
      </c>
      <c r="F1886" s="12" t="str">
        <f t="shared" si="950"/>
        <v>0.704225352112676</v>
      </c>
      <c r="G1886" s="12" t="str">
        <f t="shared" si="946"/>
        <v>0.704225352112676</v>
      </c>
      <c r="H1886" s="12" t="str">
        <f t="shared" si="951"/>
        <v>7.82030737278955+1.82027543243745i</v>
      </c>
      <c r="I1886" s="12" t="str">
        <f t="shared" si="952"/>
        <v>689.57958746296i</v>
      </c>
      <c r="J1886" s="12" t="str">
        <f t="shared" si="953"/>
        <v>-405.740793568656+149.140066521809i</v>
      </c>
      <c r="K1886" s="12" t="str">
        <f t="shared" si="954"/>
        <v>0.550355076135851-1.49726033079947i</v>
      </c>
      <c r="L1886" s="12" t="str">
        <f t="shared" si="955"/>
        <v>0.0284513121915343-0.0650290399372776i</v>
      </c>
      <c r="M1886" s="12" t="str">
        <f t="shared" si="956"/>
        <v>0.578806388327385-1.56228937073675i</v>
      </c>
      <c r="N1886" s="12" t="str">
        <f t="shared" si="957"/>
        <v>-2.20665467988147i</v>
      </c>
      <c r="O1886" s="12" t="str">
        <f t="shared" si="958"/>
        <v>-0.593868331528847-0.804562244209324i</v>
      </c>
      <c r="P1886" s="12" t="str">
        <f t="shared" si="959"/>
        <v>1.59386833152885+0.804562244209324i</v>
      </c>
      <c r="Q1886" s="12" t="str">
        <f t="shared" si="960"/>
        <v>-1.59386833152885+1.40209243567215i</v>
      </c>
      <c r="R1886" s="12" t="str">
        <f t="shared" si="961"/>
        <v>-0.313417229285511-0.780492432148776i</v>
      </c>
      <c r="S1886" s="12" t="str">
        <f t="shared" si="962"/>
        <v>0.225971849751774i</v>
      </c>
      <c r="T1886" s="12" t="str">
        <f t="shared" si="963"/>
        <v>0.17636931860992-0.0708234710457228i</v>
      </c>
      <c r="U1886" s="12" t="str">
        <f t="shared" si="964"/>
        <v>0.001-0.00906349334236302i</v>
      </c>
      <c r="V1886" s="12" t="str">
        <f t="shared" si="965"/>
        <v>0.0015-0.00275486119828664i</v>
      </c>
      <c r="W1886" s="12" t="str">
        <f t="shared" si="966"/>
        <v>0.000922124427108711-0.00218084312066679i</v>
      </c>
      <c r="X1886" s="12" t="str">
        <f t="shared" si="967"/>
        <v>0.00105180365524355-0.00202421636775242i</v>
      </c>
      <c r="Y1886" s="12" t="str">
        <f t="shared" si="968"/>
        <v>0.00029+0.16549910099111i</v>
      </c>
      <c r="Z1886" s="12" t="str">
        <f t="shared" si="969"/>
        <v>-0.147945468648335-0.0784227966459127i</v>
      </c>
      <c r="AA1886" s="12" t="str">
        <f t="shared" si="970"/>
        <v>0.602474790810314-73.4008262172464i</v>
      </c>
      <c r="AB1886" s="12" t="str">
        <f t="shared" si="971"/>
        <v>0.440250759823487-0.176788611460125i</v>
      </c>
      <c r="AC1886" s="12" t="str">
        <f t="shared" si="972"/>
        <v>0.978624983700357-0.79012546022766i</v>
      </c>
      <c r="AD1886" s="12" t="str">
        <f t="shared" si="973"/>
        <v>0.360634472710702+0.110520239178254i</v>
      </c>
      <c r="AE1886" s="12" t="str">
        <f t="shared" si="974"/>
        <v>-0.044686929833596-0.0446329324972502i</v>
      </c>
      <c r="AF1886" s="12" t="str">
        <f t="shared" si="975"/>
        <v>-13.219385627927-1.72336622517726i</v>
      </c>
      <c r="AG1886" s="12" t="str">
        <f t="shared" si="976"/>
        <v>1.03015297117346-0.0955835030170944i</v>
      </c>
      <c r="AH1886" s="12" t="str">
        <f t="shared" si="977"/>
        <v>0.434951261252903+0.687864887050265i</v>
      </c>
      <c r="AI1886" s="12">
        <f t="shared" si="978"/>
        <v>-1.7891855564474008</v>
      </c>
      <c r="AJ1886" s="12">
        <f t="shared" si="979"/>
        <v>57.693981939651039</v>
      </c>
      <c r="AK1886" s="12"/>
      <c r="AL1886" s="12"/>
      <c r="AM1886" s="12"/>
      <c r="AN1886" s="12"/>
    </row>
    <row r="1887" spans="1:40" x14ac:dyDescent="0.35">
      <c r="A1887" s="12"/>
      <c r="B1887" s="12">
        <f t="shared" si="945"/>
        <v>175700</v>
      </c>
      <c r="C1887" s="29" t="str">
        <f t="shared" si="947"/>
        <v>-2.24382717673678E-06+0.012633137112792i</v>
      </c>
      <c r="D1887" s="28" t="str">
        <f t="shared" si="948"/>
        <v>-5.39907823553887+0.096854051198072i</v>
      </c>
      <c r="E1887" s="12" t="str">
        <f t="shared" si="949"/>
        <v>4200</v>
      </c>
      <c r="F1887" s="12" t="str">
        <f t="shared" si="950"/>
        <v>0.704225352112676</v>
      </c>
      <c r="G1887" s="12" t="str">
        <f t="shared" si="946"/>
        <v>0.704225352112676</v>
      </c>
      <c r="H1887" s="12" t="str">
        <f t="shared" si="951"/>
        <v>7.82079780476054+1.81936282179017i</v>
      </c>
      <c r="I1887" s="12" t="str">
        <f t="shared" si="952"/>
        <v>689.972286544658i</v>
      </c>
      <c r="J1887" s="12" t="str">
        <f t="shared" si="953"/>
        <v>-406.204183782945+149.224998222562i</v>
      </c>
      <c r="K1887" s="12" t="str">
        <f t="shared" si="954"/>
        <v>0.54980053805505-1.4966076827891i</v>
      </c>
      <c r="L1887" s="12" t="str">
        <f t="shared" si="955"/>
        <v>0.0284241320925164-0.0650039135193947i</v>
      </c>
      <c r="M1887" s="12" t="str">
        <f t="shared" si="956"/>
        <v>0.578224670147566-1.56161159630849i</v>
      </c>
      <c r="N1887" s="12" t="str">
        <f t="shared" si="957"/>
        <v>-2.20791131694291i</v>
      </c>
      <c r="O1887" s="12" t="str">
        <f t="shared" si="958"/>
        <v>-0.594878905097481-0.80381533219392i</v>
      </c>
      <c r="P1887" s="12" t="str">
        <f t="shared" si="959"/>
        <v>1.59487890509748+0.80381533219392i</v>
      </c>
      <c r="Q1887" s="12" t="str">
        <f t="shared" si="960"/>
        <v>-1.59487890509748+1.40409598474899i</v>
      </c>
      <c r="R1887" s="12" t="str">
        <f t="shared" si="961"/>
        <v>-0.313392226035259-0.779901279304682i</v>
      </c>
      <c r="S1887" s="12" t="str">
        <f t="shared" si="962"/>
        <v>0.226100535315413i</v>
      </c>
      <c r="T1887" s="12" t="str">
        <f t="shared" si="963"/>
        <v>0.176336096743964-0.070858150070261i</v>
      </c>
      <c r="U1887" s="12" t="str">
        <f t="shared" si="964"/>
        <v>0.001-0.00905833483733044i</v>
      </c>
      <c r="V1887" s="12" t="str">
        <f t="shared" si="965"/>
        <v>0.0015-0.00275329326362627i</v>
      </c>
      <c r="W1887" s="12" t="str">
        <f t="shared" si="966"/>
        <v>0.000922108709504006-0.00217967614972299i</v>
      </c>
      <c r="X1887" s="12" t="str">
        <f t="shared" si="967"/>
        <v>0.00105161847616434-0.00202314905056973i</v>
      </c>
      <c r="Y1887" s="12" t="str">
        <f t="shared" si="968"/>
        <v>0.00029+0.165593348770718i</v>
      </c>
      <c r="Z1887" s="12" t="str">
        <f t="shared" si="969"/>
        <v>-0.14778154419167-0.0783620010614738i</v>
      </c>
      <c r="AA1887" s="12" t="str">
        <f t="shared" si="970"/>
        <v>0.601689860253399-73.3580614457643i</v>
      </c>
      <c r="AB1887" s="12" t="str">
        <f t="shared" si="971"/>
        <v>0.440167831841198-0.176875176782389i</v>
      </c>
      <c r="AC1887" s="12" t="str">
        <f t="shared" si="972"/>
        <v>0.978305572213453-0.78964478127747i</v>
      </c>
      <c r="AD1887" s="12" t="str">
        <f t="shared" si="973"/>
        <v>0.360799534350248+0.110423875395299i</v>
      </c>
      <c r="AE1887" s="12" t="str">
        <f t="shared" si="974"/>
        <v>-0.0446664764889769-0.0445915843152793i</v>
      </c>
      <c r="AF1887" s="12" t="str">
        <f t="shared" si="975"/>
        <v>-13.2198760402994-1.7225087705921i</v>
      </c>
      <c r="AG1887" s="12" t="str">
        <f t="shared" si="976"/>
        <v>1.03010960650498-0.0955720308132145i</v>
      </c>
      <c r="AH1887" s="12" t="str">
        <f t="shared" si="977"/>
        <v>0.434894448853265+0.687302939209253i</v>
      </c>
      <c r="AI1887" s="12">
        <f t="shared" si="978"/>
        <v>-1.7945799803917293</v>
      </c>
      <c r="AJ1887" s="12">
        <f t="shared" si="979"/>
        <v>57.676207910613606</v>
      </c>
      <c r="AK1887" s="12"/>
      <c r="AL1887" s="12"/>
      <c r="AM1887" s="12"/>
      <c r="AN1887" s="12"/>
    </row>
    <row r="1888" spans="1:40" x14ac:dyDescent="0.35">
      <c r="A1888" s="12"/>
      <c r="B1888" s="12">
        <f t="shared" si="945"/>
        <v>175800</v>
      </c>
      <c r="C1888" s="29" t="str">
        <f t="shared" si="947"/>
        <v>-2.24127519843196E-06+0.0126259510284255i</v>
      </c>
      <c r="D1888" s="28" t="str">
        <f t="shared" si="948"/>
        <v>-5.3990782159737+0.0967989578845955i</v>
      </c>
      <c r="E1888" s="12" t="str">
        <f t="shared" si="949"/>
        <v>4200</v>
      </c>
      <c r="F1888" s="12" t="str">
        <f t="shared" si="950"/>
        <v>0.704225352112676</v>
      </c>
      <c r="G1888" s="12" t="str">
        <f t="shared" si="946"/>
        <v>0.704225352112676</v>
      </c>
      <c r="H1888" s="12" t="str">
        <f t="shared" si="951"/>
        <v>7.82128746642708+1.81845105566619i</v>
      </c>
      <c r="I1888" s="12" t="str">
        <f t="shared" si="952"/>
        <v>690.364985626357i</v>
      </c>
      <c r="J1888" s="12" t="str">
        <f t="shared" si="953"/>
        <v>-406.667837811759+149.309929923314i</v>
      </c>
      <c r="K1888" s="12" t="str">
        <f t="shared" si="954"/>
        <v>0.549246801594162-1.49595548898885i</v>
      </c>
      <c r="L1888" s="12" t="str">
        <f t="shared" si="955"/>
        <v>0.0283969884455784-0.064978799756481i</v>
      </c>
      <c r="M1888" s="12" t="str">
        <f t="shared" si="956"/>
        <v>0.57764379003974-1.56093428874533i</v>
      </c>
      <c r="N1888" s="12" t="str">
        <f t="shared" si="957"/>
        <v>-2.20916795400434i</v>
      </c>
      <c r="O1888" s="12" t="str">
        <f t="shared" si="958"/>
        <v>-0.595888539271118-0.803067150844394i</v>
      </c>
      <c r="P1888" s="12" t="str">
        <f t="shared" si="959"/>
        <v>1.59588853927112+0.803067150844394i</v>
      </c>
      <c r="Q1888" s="12" t="str">
        <f t="shared" si="960"/>
        <v>-1.59588853927112+1.40610080315995i</v>
      </c>
      <c r="R1888" s="12" t="str">
        <f t="shared" si="961"/>
        <v>-0.313367202880488-0.779310707417361i</v>
      </c>
      <c r="S1888" s="12" t="str">
        <f t="shared" si="962"/>
        <v>0.226229220879052i</v>
      </c>
      <c r="T1888" s="12" t="str">
        <f t="shared" si="963"/>
        <v>0.176302854161732-0.0708928181567006i</v>
      </c>
      <c r="U1888" s="12" t="str">
        <f t="shared" si="964"/>
        <v>0.001-0.00905318220090418i</v>
      </c>
      <c r="V1888" s="12" t="str">
        <f t="shared" si="965"/>
        <v>0.0015-0.00275172711273683i</v>
      </c>
      <c r="W1888" s="12" t="str">
        <f t="shared" si="966"/>
        <v>0.000922092984486126-0.00217851054139592i</v>
      </c>
      <c r="X1888" s="12" t="str">
        <f t="shared" si="967"/>
        <v>0.00105143357806136-0.00202208295948989i</v>
      </c>
      <c r="Y1888" s="12" t="str">
        <f t="shared" si="968"/>
        <v>0.00029+0.165687596550326i</v>
      </c>
      <c r="Z1888" s="12" t="str">
        <f t="shared" si="969"/>
        <v>-0.147617900620846-0.0783013004033954i</v>
      </c>
      <c r="AA1888" s="12" t="str">
        <f t="shared" si="970"/>
        <v>0.600906483718023-73.3153470184529i</v>
      </c>
      <c r="AB1888" s="12" t="str">
        <f t="shared" si="971"/>
        <v>0.440084852147216-0.176961714801115i</v>
      </c>
      <c r="AC1888" s="12" t="str">
        <f t="shared" si="972"/>
        <v>0.977986673505164-0.789164371303656i</v>
      </c>
      <c r="AD1888" s="12" t="str">
        <f t="shared" si="973"/>
        <v>0.360964515060342+0.110327290455496i</v>
      </c>
      <c r="AE1888" s="12" t="str">
        <f t="shared" si="974"/>
        <v>-0.0446460535991808-0.0445502739269324i</v>
      </c>
      <c r="AF1888" s="12" t="str">
        <f t="shared" si="975"/>
        <v>-13.2203656824008-1.72165209778159i</v>
      </c>
      <c r="AG1888" s="12" t="str">
        <f t="shared" si="976"/>
        <v>1.03006623400029-0.0955605511217675i</v>
      </c>
      <c r="AH1888" s="12" t="str">
        <f t="shared" si="977"/>
        <v>0.434837753437218+0.68674148944939i</v>
      </c>
      <c r="AI1888" s="12">
        <f t="shared" si="978"/>
        <v>-1.7999717536595292</v>
      </c>
      <c r="AJ1888" s="12">
        <f t="shared" si="979"/>
        <v>57.658423600732583</v>
      </c>
      <c r="AK1888" s="12"/>
      <c r="AL1888" s="12"/>
      <c r="AM1888" s="12"/>
      <c r="AN1888" s="12"/>
    </row>
    <row r="1889" spans="1:40" x14ac:dyDescent="0.35">
      <c r="A1889" s="12"/>
      <c r="B1889" s="12">
        <f t="shared" si="945"/>
        <v>175900</v>
      </c>
      <c r="C1889" s="29" t="str">
        <f t="shared" si="947"/>
        <v>-2.23872757132559E-06+0.0126187731147054i</v>
      </c>
      <c r="D1889" s="28" t="str">
        <f t="shared" si="948"/>
        <v>-5.3990781964419+0.0967439272127414i</v>
      </c>
      <c r="E1889" s="12" t="str">
        <f t="shared" si="949"/>
        <v>4200</v>
      </c>
      <c r="F1889" s="12" t="str">
        <f t="shared" si="950"/>
        <v>0.704225352112676</v>
      </c>
      <c r="G1889" s="12" t="str">
        <f t="shared" si="946"/>
        <v>0.704225352112676</v>
      </c>
      <c r="H1889" s="12" t="str">
        <f t="shared" si="951"/>
        <v>7.82177635936539+1.81754013302133i</v>
      </c>
      <c r="I1889" s="12" t="str">
        <f t="shared" si="952"/>
        <v>690.757684708056i</v>
      </c>
      <c r="J1889" s="12" t="str">
        <f t="shared" si="953"/>
        <v>-407.131755655099+149.394861624067i</v>
      </c>
      <c r="K1889" s="12" t="str">
        <f t="shared" si="954"/>
        <v>0.548693865284608-1.49530374915196i</v>
      </c>
      <c r="L1889" s="12" t="str">
        <f t="shared" si="955"/>
        <v>0.0283698811905937-0.0649536986532142i</v>
      </c>
      <c r="M1889" s="12" t="str">
        <f t="shared" si="956"/>
        <v>0.577063746475202-1.56025744780517i</v>
      </c>
      <c r="N1889" s="12" t="str">
        <f t="shared" si="957"/>
        <v>-2.21042459106578i</v>
      </c>
      <c r="O1889" s="12" t="str">
        <f t="shared" si="958"/>
        <v>-0.596897232455423-0.802317701342216i</v>
      </c>
      <c r="P1889" s="12" t="str">
        <f t="shared" si="959"/>
        <v>1.59689723245542+0.802317701342216i</v>
      </c>
      <c r="Q1889" s="12" t="str">
        <f t="shared" si="960"/>
        <v>-1.59689723245542+1.40810688972356i</v>
      </c>
      <c r="R1889" s="12" t="str">
        <f t="shared" si="961"/>
        <v>-0.313342159810087-0.778720715483722i</v>
      </c>
      <c r="S1889" s="12" t="str">
        <f t="shared" si="962"/>
        <v>0.226357906442693i</v>
      </c>
      <c r="T1889" s="12" t="str">
        <f t="shared" si="963"/>
        <v>0.176269590860451-0.070927475294843i</v>
      </c>
      <c r="U1889" s="12" t="str">
        <f t="shared" si="964"/>
        <v>0.001-0.00904803542307534i</v>
      </c>
      <c r="V1889" s="12" t="str">
        <f t="shared" si="965"/>
        <v>0.0015-0.0027501627425761i</v>
      </c>
      <c r="W1889" s="12" t="str">
        <f t="shared" si="966"/>
        <v>0.000922077252057457-0.00217734629335037i</v>
      </c>
      <c r="X1889" s="12" t="str">
        <f t="shared" si="967"/>
        <v>0.00105124896028834-0.00202101809246088i</v>
      </c>
      <c r="Y1889" s="12" t="str">
        <f t="shared" si="968"/>
        <v>0.00029+0.165781844329933i</v>
      </c>
      <c r="Z1889" s="12" t="str">
        <f t="shared" si="969"/>
        <v>-0.147454537292287-0.0782406944485806i</v>
      </c>
      <c r="AA1889" s="12" t="str">
        <f t="shared" si="970"/>
        <v>0.600124657051086-73.2726828455755i</v>
      </c>
      <c r="AB1889" s="12" t="str">
        <f t="shared" si="971"/>
        <v>0.440001820734618-0.177048225490847i</v>
      </c>
      <c r="AC1889" s="12" t="str">
        <f t="shared" si="972"/>
        <v>0.977668286686246-0.788684230157558i</v>
      </c>
      <c r="AD1889" s="12" t="str">
        <f t="shared" si="973"/>
        <v>0.361129414563155+0.110230484397138i</v>
      </c>
      <c r="AE1889" s="12" t="str">
        <f t="shared" si="974"/>
        <v>-0.0446256610784092-0.0445090012535153i</v>
      </c>
      <c r="AF1889" s="12" t="str">
        <f t="shared" si="975"/>
        <v>-13.2208545558073-1.72079620580859i</v>
      </c>
      <c r="AG1889" s="12" t="str">
        <f t="shared" si="976"/>
        <v>1.03002285368095-0.0955490638808134i</v>
      </c>
      <c r="AH1889" s="12" t="str">
        <f t="shared" si="977"/>
        <v>0.434781174576664+0.686180536636058i</v>
      </c>
      <c r="AI1889" s="12">
        <f t="shared" si="978"/>
        <v>-1.8053608820367348</v>
      </c>
      <c r="AJ1889" s="12">
        <f t="shared" si="979"/>
        <v>57.640629008698241</v>
      </c>
      <c r="AK1889" s="12"/>
      <c r="AL1889" s="12"/>
      <c r="AM1889" s="12"/>
      <c r="AN1889" s="12"/>
    </row>
    <row r="1890" spans="1:40" x14ac:dyDescent="0.35">
      <c r="A1890" s="12"/>
      <c r="B1890" s="12">
        <f t="shared" si="945"/>
        <v>176000</v>
      </c>
      <c r="C1890" s="29" t="str">
        <f t="shared" si="947"/>
        <v>-0.0000022361842855315+0.0126116033577049i</v>
      </c>
      <c r="D1890" s="28" t="str">
        <f t="shared" si="948"/>
        <v>-5.39907817694338+0.0966889590757376i</v>
      </c>
      <c r="E1890" s="12" t="str">
        <f t="shared" si="949"/>
        <v>4200</v>
      </c>
      <c r="F1890" s="12" t="str">
        <f t="shared" si="950"/>
        <v>0.704225352112676</v>
      </c>
      <c r="G1890" s="12" t="str">
        <f t="shared" si="946"/>
        <v>0.704225352112676</v>
      </c>
      <c r="H1890" s="12" t="str">
        <f t="shared" si="951"/>
        <v>7.82226448514769+1.81663005281277i</v>
      </c>
      <c r="I1890" s="12" t="str">
        <f t="shared" si="952"/>
        <v>691.150383789754i</v>
      </c>
      <c r="J1890" s="12" t="str">
        <f t="shared" si="953"/>
        <v>-407.595937312964+149.47979332482i</v>
      </c>
      <c r="K1890" s="12" t="str">
        <f t="shared" si="954"/>
        <v>0.548141727660966-1.49465246303108i</v>
      </c>
      <c r="L1890" s="12" t="str">
        <f t="shared" si="955"/>
        <v>0.0283428102675475-0.0649286102142139i</v>
      </c>
      <c r="M1890" s="12" t="str">
        <f t="shared" si="956"/>
        <v>0.576484537928514-1.55958107324529i</v>
      </c>
      <c r="N1890" s="12" t="str">
        <f t="shared" si="957"/>
        <v>-2.21168122812721i</v>
      </c>
      <c r="O1890" s="12" t="str">
        <f t="shared" si="958"/>
        <v>-0.597904983057515-0.801566984870879i</v>
      </c>
      <c r="P1890" s="12" t="str">
        <f t="shared" si="959"/>
        <v>1.59790498305752+0.801566984870879i</v>
      </c>
      <c r="Q1890" s="12" t="str">
        <f t="shared" si="960"/>
        <v>-1.59790498305752+1.41011424325633i</v>
      </c>
      <c r="R1890" s="12" t="str">
        <f t="shared" si="961"/>
        <v>-0.313317096812931-0.778131302502959i</v>
      </c>
      <c r="S1890" s="12" t="str">
        <f t="shared" si="962"/>
        <v>0.226486592006333i</v>
      </c>
      <c r="T1890" s="12" t="str">
        <f t="shared" si="963"/>
        <v>0.176236306837344-0.070962121474479i</v>
      </c>
      <c r="U1890" s="12" t="str">
        <f t="shared" si="964"/>
        <v>0.001-0.00904289449385767i</v>
      </c>
      <c r="V1890" s="12" t="str">
        <f t="shared" si="965"/>
        <v>0.0015-0.00274860015010872i</v>
      </c>
      <c r="W1890" s="12" t="str">
        <f t="shared" si="966"/>
        <v>0.000922061512220399-0.00217618340325632i</v>
      </c>
      <c r="X1890" s="12" t="str">
        <f t="shared" si="967"/>
        <v>0.00105106462220079-0.00201995444743509i</v>
      </c>
      <c r="Y1890" s="12" t="str">
        <f t="shared" si="968"/>
        <v>0.00029+0.165876092109541i</v>
      </c>
      <c r="Z1890" s="12" t="str">
        <f t="shared" si="969"/>
        <v>-0.147291453564257-0.0781801829746143i</v>
      </c>
      <c r="AA1890" s="12" t="str">
        <f t="shared" si="970"/>
        <v>0.599344376113394-73.2300688376085i</v>
      </c>
      <c r="AB1890" s="12" t="str">
        <f t="shared" si="971"/>
        <v>0.439918737596471-0.177134708826101i</v>
      </c>
      <c r="AC1890" s="12" t="str">
        <f t="shared" si="972"/>
        <v>0.977350410869394-0.788204357690134i</v>
      </c>
      <c r="AD1890" s="12" t="str">
        <f t="shared" si="973"/>
        <v>0.361294232580789+0.110133457258836i</v>
      </c>
      <c r="AE1890" s="12" t="str">
        <f t="shared" si="974"/>
        <v>-0.0446052988410846-0.0444677662165499i</v>
      </c>
      <c r="AF1890" s="12" t="str">
        <f t="shared" si="975"/>
        <v>-13.2213426620911-1.71994109373703i</v>
      </c>
      <c r="AG1890" s="12" t="str">
        <f t="shared" si="976"/>
        <v>1.02997946556856-0.0955375690285374i</v>
      </c>
      <c r="AH1890" s="12" t="str">
        <f t="shared" si="977"/>
        <v>0.434724711844158+0.685620079637581i</v>
      </c>
      <c r="AI1890" s="12">
        <f t="shared" si="978"/>
        <v>-1.8107473713022946</v>
      </c>
      <c r="AJ1890" s="12">
        <f t="shared" si="979"/>
        <v>57.62282413320581</v>
      </c>
      <c r="AK1890" s="12"/>
      <c r="AL1890" s="12"/>
      <c r="AM1890" s="12"/>
      <c r="AN1890" s="12"/>
    </row>
    <row r="1891" spans="1:40" x14ac:dyDescent="0.35">
      <c r="A1891" s="12"/>
      <c r="B1891" s="12">
        <f t="shared" si="945"/>
        <v>176100</v>
      </c>
      <c r="C1891" s="29" t="str">
        <f t="shared" si="947"/>
        <v>-2.23364533119142E-06+0.0126044417435281i</v>
      </c>
      <c r="D1891" s="28" t="str">
        <f t="shared" si="948"/>
        <v>-5.39907815747806+0.0966340533670488i</v>
      </c>
      <c r="E1891" s="12" t="str">
        <f t="shared" si="949"/>
        <v>4200</v>
      </c>
      <c r="F1891" s="12" t="str">
        <f t="shared" si="950"/>
        <v>0.704225352112676</v>
      </c>
      <c r="G1891" s="12" t="str">
        <f t="shared" si="946"/>
        <v>0.704225352112676</v>
      </c>
      <c r="H1891" s="12" t="str">
        <f t="shared" si="951"/>
        <v>7.82275184534231+1.81572081399909i</v>
      </c>
      <c r="I1891" s="12" t="str">
        <f t="shared" si="952"/>
        <v>691.543082871453i</v>
      </c>
      <c r="J1891" s="12" t="str">
        <f t="shared" si="953"/>
        <v>-408.060382785356+149.564725025573i</v>
      </c>
      <c r="K1891" s="12" t="str">
        <f t="shared" si="954"/>
        <v>0.547590387260963-1.49400163037831i</v>
      </c>
      <c r="L1891" s="12" t="str">
        <f t="shared" si="955"/>
        <v>0.0283157756165347-0.0649035344440404i</v>
      </c>
      <c r="M1891" s="12" t="str">
        <f t="shared" si="956"/>
        <v>0.575906162877498-1.55890516482235i</v>
      </c>
      <c r="N1891" s="12" t="str">
        <f t="shared" si="957"/>
        <v>-2.21293786518865i</v>
      </c>
      <c r="O1891" s="12" t="str">
        <f t="shared" si="958"/>
        <v>-0.598911789486036-0.800815002615857i</v>
      </c>
      <c r="P1891" s="12" t="str">
        <f t="shared" si="959"/>
        <v>1.59891178948604+0.800815002615857i</v>
      </c>
      <c r="Q1891" s="12" t="str">
        <f t="shared" si="960"/>
        <v>-1.59891178948604+1.41212286257279i</v>
      </c>
      <c r="R1891" s="12" t="str">
        <f t="shared" si="961"/>
        <v>-0.313292013877884-0.777542467476529i</v>
      </c>
      <c r="S1891" s="12" t="str">
        <f t="shared" si="962"/>
        <v>0.226615277569974i</v>
      </c>
      <c r="T1891" s="12" t="str">
        <f t="shared" si="963"/>
        <v>0.176203002089636-0.0709967566853928i</v>
      </c>
      <c r="U1891" s="12" t="str">
        <f t="shared" si="964"/>
        <v>0.001-0.0090377594032876i</v>
      </c>
      <c r="V1891" s="12" t="str">
        <f t="shared" si="965"/>
        <v>0.0015-0.00274703933230627i</v>
      </c>
      <c r="W1891" s="12" t="str">
        <f t="shared" si="966"/>
        <v>0.000922045764977356-0.00217502186878914i</v>
      </c>
      <c r="X1891" s="12" t="str">
        <f t="shared" si="967"/>
        <v>0.00105088056315608-0.00201889202236947i</v>
      </c>
      <c r="Y1891" s="12" t="str">
        <f t="shared" si="968"/>
        <v>0.00029+0.165970339889149i</v>
      </c>
      <c r="Z1891" s="12" t="str">
        <f t="shared" si="969"/>
        <v>-0.147128648796859-0.0781197657597706i</v>
      </c>
      <c r="AA1891" s="12" t="str">
        <f t="shared" si="970"/>
        <v>0.598565636779696-73.1875049052443i</v>
      </c>
      <c r="AB1891" s="12" t="str">
        <f t="shared" si="971"/>
        <v>0.43983560272585-0.177221164781375i</v>
      </c>
      <c r="AC1891" s="12" t="str">
        <f t="shared" si="972"/>
        <v>0.977033045169238-0.787724753752001i</v>
      </c>
      <c r="AD1891" s="12" t="str">
        <f t="shared" si="973"/>
        <v>0.361458968835286+0.110036209079531i</v>
      </c>
      <c r="AE1891" s="12" t="str">
        <f t="shared" si="974"/>
        <v>-0.0445849668018556-0.0444265687377808i</v>
      </c>
      <c r="AF1891" s="12" t="str">
        <f t="shared" si="975"/>
        <v>-13.2218300028204-1.71908676063204i</v>
      </c>
      <c r="AG1891" s="12" t="str">
        <f t="shared" si="976"/>
        <v>1.0299360696848-0.0955260665032563i</v>
      </c>
      <c r="AH1891" s="12" t="str">
        <f t="shared" si="977"/>
        <v>0.434668364812935+0.685060117325297i</v>
      </c>
      <c r="AI1891" s="12">
        <f t="shared" si="978"/>
        <v>-1.8161312272272891</v>
      </c>
      <c r="AJ1891" s="12">
        <f t="shared" si="979"/>
        <v>57.605008972956789</v>
      </c>
      <c r="AK1891" s="12"/>
      <c r="AL1891" s="12"/>
      <c r="AM1891" s="12"/>
      <c r="AN1891" s="12"/>
    </row>
    <row r="1892" spans="1:40" x14ac:dyDescent="0.35">
      <c r="A1892" s="12"/>
      <c r="B1892" s="12">
        <f t="shared" si="945"/>
        <v>176200</v>
      </c>
      <c r="C1892" s="29" t="str">
        <f t="shared" si="947"/>
        <v>-0.0000022311106984751+0.012597288258311i</v>
      </c>
      <c r="D1892" s="28" t="str">
        <f t="shared" si="948"/>
        <v>-5.39907813804588+0.0965792099803844i</v>
      </c>
      <c r="E1892" s="12" t="str">
        <f t="shared" si="949"/>
        <v>4200</v>
      </c>
      <c r="F1892" s="12" t="str">
        <f t="shared" si="950"/>
        <v>0.704225352112676</v>
      </c>
      <c r="G1892" s="12" t="str">
        <f t="shared" si="946"/>
        <v>0.704225352112676</v>
      </c>
      <c r="H1892" s="12" t="str">
        <f t="shared" si="951"/>
        <v>7.82323844151368+1.81481241554023i</v>
      </c>
      <c r="I1892" s="12" t="str">
        <f t="shared" si="952"/>
        <v>691.935781953152i</v>
      </c>
      <c r="J1892" s="12" t="str">
        <f t="shared" si="953"/>
        <v>-408.525092072272+149.649656726325i</v>
      </c>
      <c r="K1892" s="12" t="str">
        <f t="shared" si="954"/>
        <v>0.54703984262548-1.49335125094519i</v>
      </c>
      <c r="L1892" s="12" t="str">
        <f t="shared" si="955"/>
        <v>0.0282887771777612-0.0648784713471953i</v>
      </c>
      <c r="M1892" s="12" t="str">
        <f t="shared" si="956"/>
        <v>0.575328619803241-1.55822972229239i</v>
      </c>
      <c r="N1892" s="12" t="str">
        <f t="shared" si="957"/>
        <v>-2.21419450225009i</v>
      </c>
      <c r="O1892" s="12" t="str">
        <f t="shared" si="958"/>
        <v>-0.599917650151091-0.800061755764637i</v>
      </c>
      <c r="P1892" s="12" t="str">
        <f t="shared" si="959"/>
        <v>1.59991765015109+0.800061755764637i</v>
      </c>
      <c r="Q1892" s="12" t="str">
        <f t="shared" si="960"/>
        <v>-1.59991765015109+1.41413274648545i</v>
      </c>
      <c r="R1892" s="12" t="str">
        <f t="shared" si="961"/>
        <v>-0.313266910993799-0.776954209408166i</v>
      </c>
      <c r="S1892" s="12" t="str">
        <f t="shared" si="962"/>
        <v>0.226743963133613i</v>
      </c>
      <c r="T1892" s="12" t="str">
        <f t="shared" si="963"/>
        <v>0.176169676614551-0.0710313809173588i</v>
      </c>
      <c r="U1892" s="12" t="str">
        <f t="shared" si="964"/>
        <v>0.001-0.00903263014142428i</v>
      </c>
      <c r="V1892" s="12" t="str">
        <f t="shared" si="965"/>
        <v>0.0015-0.00274548028614719i</v>
      </c>
      <c r="W1892" s="12" t="str">
        <f t="shared" si="966"/>
        <v>0.000922030010330718-0.00217386168762941i</v>
      </c>
      <c r="X1892" s="12" t="str">
        <f t="shared" si="967"/>
        <v>0.00105069678251336-0.00201783081522549i</v>
      </c>
      <c r="Y1892" s="12" t="str">
        <f t="shared" si="968"/>
        <v>0.00029+0.166064587668756i</v>
      </c>
      <c r="Z1892" s="12" t="str">
        <f t="shared" si="969"/>
        <v>-0.146966122352032-0.0780594425830036i</v>
      </c>
      <c r="AA1892" s="12" t="str">
        <f t="shared" si="970"/>
        <v>0.597788434938579-73.1449909593893i</v>
      </c>
      <c r="AB1892" s="12" t="str">
        <f t="shared" si="971"/>
        <v>0.439752416115825-0.177307593331144i</v>
      </c>
      <c r="AC1892" s="12" t="str">
        <f t="shared" si="972"/>
        <v>0.976716188702338-0.787245418193411i</v>
      </c>
      <c r="AD1892" s="12" t="str">
        <f t="shared" si="973"/>
        <v>0.361623623048625+0.109938739898487i</v>
      </c>
      <c r="AE1892" s="12" t="str">
        <f t="shared" si="974"/>
        <v>-0.0445646648755956-0.0443854087391711i</v>
      </c>
      <c r="AF1892" s="12" t="str">
        <f t="shared" si="975"/>
        <v>-13.2223165795596-1.71823320555985i</v>
      </c>
      <c r="AG1892" s="12" t="str">
        <f t="shared" si="976"/>
        <v>1.02989266605135-0.0955145562434155i</v>
      </c>
      <c r="AH1892" s="12" t="str">
        <f t="shared" si="977"/>
        <v>0.434612133056945+0.684500648573563i</v>
      </c>
      <c r="AI1892" s="12">
        <f t="shared" si="978"/>
        <v>-1.8215124555746198</v>
      </c>
      <c r="AJ1892" s="12">
        <f t="shared" si="979"/>
        <v>57.587183526657185</v>
      </c>
      <c r="AK1892" s="12"/>
      <c r="AL1892" s="12"/>
      <c r="AM1892" s="12"/>
      <c r="AN1892" s="12"/>
    </row>
    <row r="1893" spans="1:40" x14ac:dyDescent="0.35">
      <c r="A1893" s="12"/>
      <c r="B1893" s="12">
        <f t="shared" si="945"/>
        <v>176300</v>
      </c>
      <c r="C1893" s="29" t="str">
        <f t="shared" si="947"/>
        <v>-2.22858037758013E-06+0.0125901428882209i</v>
      </c>
      <c r="D1893" s="28" t="str">
        <f t="shared" si="948"/>
        <v>-5.39907811864675+0.0965244288096936i</v>
      </c>
      <c r="E1893" s="12" t="str">
        <f t="shared" si="949"/>
        <v>4200</v>
      </c>
      <c r="F1893" s="12" t="str">
        <f t="shared" si="950"/>
        <v>0.704225352112676</v>
      </c>
      <c r="G1893" s="12" t="str">
        <f t="shared" si="946"/>
        <v>0.704225352112676</v>
      </c>
      <c r="H1893" s="12" t="str">
        <f t="shared" si="951"/>
        <v>7.82372427522231+1.81390485639753i</v>
      </c>
      <c r="I1893" s="12" t="str">
        <f t="shared" si="952"/>
        <v>692.328481034851i</v>
      </c>
      <c r="J1893" s="12" t="str">
        <f t="shared" si="953"/>
        <v>-408.990065173715+149.734588427078i</v>
      </c>
      <c r="K1893" s="12" t="str">
        <f t="shared" si="954"/>
        <v>0.546490092298531-1.49270132448266i</v>
      </c>
      <c r="L1893" s="12" t="str">
        <f t="shared" si="955"/>
        <v>0.028261814891543-0.0648534209281224i</v>
      </c>
      <c r="M1893" s="12" t="str">
        <f t="shared" si="956"/>
        <v>0.574751907190074-1.55755474541078i</v>
      </c>
      <c r="N1893" s="12" t="str">
        <f t="shared" si="957"/>
        <v>-2.21545113931152i</v>
      </c>
      <c r="O1893" s="12" t="str">
        <f t="shared" si="958"/>
        <v>-0.600922563464282-0.799307245506705i</v>
      </c>
      <c r="P1893" s="12" t="str">
        <f t="shared" si="959"/>
        <v>1.60092256346428+0.799307245506705i</v>
      </c>
      <c r="Q1893" s="12" t="str">
        <f t="shared" si="960"/>
        <v>-1.60092256346428+1.41614389380481i</v>
      </c>
      <c r="R1893" s="12" t="str">
        <f t="shared" si="961"/>
        <v>-0.313241788149526-0.77636652730386i</v>
      </c>
      <c r="S1893" s="12" t="str">
        <f t="shared" si="962"/>
        <v>0.226872648697252i</v>
      </c>
      <c r="T1893" s="12" t="str">
        <f t="shared" si="963"/>
        <v>0.176136330409314-0.0710659941601464i</v>
      </c>
      <c r="U1893" s="12" t="str">
        <f t="shared" si="964"/>
        <v>0.001-0.00902750669834915i</v>
      </c>
      <c r="V1893" s="12" t="str">
        <f t="shared" si="965"/>
        <v>0.0015-0.00274392300861676i</v>
      </c>
      <c r="W1893" s="12" t="str">
        <f t="shared" si="966"/>
        <v>0.000922014248282891-0.00217270285746298i</v>
      </c>
      <c r="X1893" s="12" t="str">
        <f t="shared" si="967"/>
        <v>0.00105051327963359-0.00201677082396902i</v>
      </c>
      <c r="Y1893" s="12" t="str">
        <f t="shared" si="968"/>
        <v>0.00029+0.166158835448364i</v>
      </c>
      <c r="Z1893" s="12" t="str">
        <f t="shared" si="969"/>
        <v>-0.146803873593529-0.0779992132239457i</v>
      </c>
      <c r="AA1893" s="12" t="str">
        <f t="shared" si="970"/>
        <v>0.597012766492395-73.1025269111612i</v>
      </c>
      <c r="AB1893" s="12" t="str">
        <f t="shared" si="971"/>
        <v>0.439669177759468-0.177393994449872i</v>
      </c>
      <c r="AC1893" s="12" t="str">
        <f t="shared" si="972"/>
        <v>0.976399840587174-0.786766350864245i</v>
      </c>
      <c r="AD1893" s="12" t="str">
        <f t="shared" si="973"/>
        <v>0.361788194942734+0.109841049755282i</v>
      </c>
      <c r="AE1893" s="12" t="str">
        <f t="shared" si="974"/>
        <v>-0.0445443929773999-0.0443442861428997i</v>
      </c>
      <c r="AF1893" s="12" t="str">
        <f t="shared" si="975"/>
        <v>-13.2228023938691-1.71738042758784i</v>
      </c>
      <c r="AG1893" s="12" t="str">
        <f t="shared" si="976"/>
        <v>1.02984925468993-0.0955030381875892i</v>
      </c>
      <c r="AH1893" s="12" t="str">
        <f t="shared" si="977"/>
        <v>0.434556016150812+0.68394167225968i</v>
      </c>
      <c r="AI1893" s="12">
        <f t="shared" si="978"/>
        <v>-1.8268910620998504</v>
      </c>
      <c r="AJ1893" s="12">
        <f t="shared" si="979"/>
        <v>57.569347793017407</v>
      </c>
      <c r="AK1893" s="12"/>
      <c r="AL1893" s="12"/>
      <c r="AM1893" s="12"/>
      <c r="AN1893" s="12"/>
    </row>
    <row r="1894" spans="1:40" x14ac:dyDescent="0.35">
      <c r="A1894" s="12"/>
      <c r="B1894" s="12">
        <f t="shared" si="945"/>
        <v>176400</v>
      </c>
      <c r="C1894" s="29" t="str">
        <f t="shared" si="947"/>
        <v>-2.22605435873199E-06+0.0125830056194568i</v>
      </c>
      <c r="D1894" s="28" t="str">
        <f t="shared" si="948"/>
        <v>-5.3990780992806+0.0964697097491688i</v>
      </c>
      <c r="E1894" s="12" t="str">
        <f t="shared" si="949"/>
        <v>4200</v>
      </c>
      <c r="F1894" s="12" t="str">
        <f t="shared" si="950"/>
        <v>0.704225352112676</v>
      </c>
      <c r="G1894" s="12" t="str">
        <f t="shared" si="946"/>
        <v>0.704225352112676</v>
      </c>
      <c r="H1894" s="12" t="str">
        <f t="shared" si="951"/>
        <v>7.82420934802486+1.81299813553372i</v>
      </c>
      <c r="I1894" s="12" t="str">
        <f t="shared" si="952"/>
        <v>692.721180116549i</v>
      </c>
      <c r="J1894" s="12" t="str">
        <f t="shared" si="953"/>
        <v>-409.455302089683+149.819520127831i</v>
      </c>
      <c r="K1894" s="12" t="str">
        <f t="shared" si="954"/>
        <v>0.54594113482726-1.49205185074114i</v>
      </c>
      <c r="L1894" s="12" t="str">
        <f t="shared" si="955"/>
        <v>0.0282348886983062-0.064828383191207i</v>
      </c>
      <c r="M1894" s="12" t="str">
        <f t="shared" si="956"/>
        <v>0.574176023525566-1.55688023393235i</v>
      </c>
      <c r="N1894" s="12" t="str">
        <f t="shared" si="957"/>
        <v>-2.21670777637296i</v>
      </c>
      <c r="O1894" s="12" t="str">
        <f t="shared" si="958"/>
        <v>-0.60192652783873-0.798551473033524i</v>
      </c>
      <c r="P1894" s="12" t="str">
        <f t="shared" si="959"/>
        <v>1.60192652783873+0.798551473033524i</v>
      </c>
      <c r="Q1894" s="12" t="str">
        <f t="shared" si="960"/>
        <v>-1.60192652783873+1.41815630333944i</v>
      </c>
      <c r="R1894" s="12" t="str">
        <f t="shared" si="961"/>
        <v>-0.313216645333894-0.77577942017184i</v>
      </c>
      <c r="S1894" s="12" t="str">
        <f t="shared" si="962"/>
        <v>0.227001334260893i</v>
      </c>
      <c r="T1894" s="12" t="str">
        <f t="shared" si="963"/>
        <v>0.17610296347115-0.0711005964035148i</v>
      </c>
      <c r="U1894" s="12" t="str">
        <f t="shared" si="964"/>
        <v>0.001-0.00902238906416639i</v>
      </c>
      <c r="V1894" s="12" t="str">
        <f t="shared" si="965"/>
        <v>0.0015-0.00274236749670711i</v>
      </c>
      <c r="W1894" s="12" t="str">
        <f t="shared" si="966"/>
        <v>0.000921998478836266-0.00217154537598094i</v>
      </c>
      <c r="X1894" s="12" t="str">
        <f t="shared" si="967"/>
        <v>0.00105033005387951-0.00201571204657046i</v>
      </c>
      <c r="Y1894" s="12" t="str">
        <f t="shared" si="968"/>
        <v>0.00029+0.166253083227972i</v>
      </c>
      <c r="Z1894" s="12" t="str">
        <f t="shared" si="969"/>
        <v>-0.146641901886929-0.0779390774629053i</v>
      </c>
      <c r="AA1894" s="12" t="str">
        <f t="shared" si="970"/>
        <v>0.596238627357231-73.0601126718913i</v>
      </c>
      <c r="AB1894" s="12" t="str">
        <f t="shared" si="971"/>
        <v>0.439585887649854-0.177480368111996i</v>
      </c>
      <c r="AC1894" s="12" t="str">
        <f t="shared" si="972"/>
        <v>0.976083999944146-0.786287551614064i</v>
      </c>
      <c r="AD1894" s="12" t="str">
        <f t="shared" si="973"/>
        <v>0.361952684239471+0.109743138689832i</v>
      </c>
      <c r="AE1894" s="12" t="str">
        <f t="shared" si="974"/>
        <v>-0.044524151022586-0.0443032008713646i</v>
      </c>
      <c r="AF1894" s="12" t="str">
        <f t="shared" si="975"/>
        <v>-13.2232874473055-1.71652842578455i</v>
      </c>
      <c r="AG1894" s="12" t="str">
        <f t="shared" si="976"/>
        <v>1.02980583562234-0.0954915122744789i</v>
      </c>
      <c r="AH1894" s="12" t="str">
        <f t="shared" si="977"/>
        <v>0.434500013669824+0.683383187263917i</v>
      </c>
      <c r="AI1894" s="12">
        <f t="shared" si="978"/>
        <v>-1.8322670525509732</v>
      </c>
      <c r="AJ1894" s="12">
        <f t="shared" si="979"/>
        <v>57.551501770753852</v>
      </c>
      <c r="AK1894" s="12"/>
      <c r="AL1894" s="12"/>
      <c r="AM1894" s="12"/>
      <c r="AN1894" s="12"/>
    </row>
    <row r="1895" spans="1:40" x14ac:dyDescent="0.35">
      <c r="A1895" s="12"/>
      <c r="B1895" s="12">
        <f t="shared" si="945"/>
        <v>176500</v>
      </c>
      <c r="C1895" s="29" t="str">
        <f t="shared" si="947"/>
        <v>-2.22353263218371E-06+0.0125758764382486i</v>
      </c>
      <c r="D1895" s="28" t="str">
        <f t="shared" si="948"/>
        <v>-5.39907807994736+0.0964150526932393i</v>
      </c>
      <c r="E1895" s="12" t="str">
        <f t="shared" si="949"/>
        <v>4200</v>
      </c>
      <c r="F1895" s="12" t="str">
        <f t="shared" si="950"/>
        <v>0.704225352112676</v>
      </c>
      <c r="G1895" s="12" t="str">
        <f t="shared" si="946"/>
        <v>0.704225352112676</v>
      </c>
      <c r="H1895" s="12" t="str">
        <f t="shared" si="951"/>
        <v>7.8246936614741+1.8120922519129i</v>
      </c>
      <c r="I1895" s="12" t="str">
        <f t="shared" si="952"/>
        <v>693.113879198248i</v>
      </c>
      <c r="J1895" s="12" t="str">
        <f t="shared" si="953"/>
        <v>-409.920802820177+149.904451828584i</v>
      </c>
      <c r="K1895" s="12" t="str">
        <f t="shared" si="954"/>
        <v>0.545392968761936-1.49140282947049i</v>
      </c>
      <c r="L1895" s="12" t="str">
        <f t="shared" si="955"/>
        <v>0.0282079985385866-0.0648033581407769i</v>
      </c>
      <c r="M1895" s="12" t="str">
        <f t="shared" si="956"/>
        <v>0.573600967300523-1.55620618761127i</v>
      </c>
      <c r="N1895" s="12" t="str">
        <f t="shared" si="957"/>
        <v>-2.21796441343439i</v>
      </c>
      <c r="O1895" s="12" t="str">
        <f t="shared" si="958"/>
        <v>-0.602929541689022-0.797794439538573i</v>
      </c>
      <c r="P1895" s="12" t="str">
        <f t="shared" si="959"/>
        <v>1.60292954168902+0.797794439538573i</v>
      </c>
      <c r="Q1895" s="12" t="str">
        <f t="shared" si="960"/>
        <v>-1.60292954168902+1.42016997389582i</v>
      </c>
      <c r="R1895" s="12" t="str">
        <f t="shared" si="961"/>
        <v>-0.313191482535729-0.775192887022605i</v>
      </c>
      <c r="S1895" s="12" t="str">
        <f t="shared" si="962"/>
        <v>0.227130019824533i</v>
      </c>
      <c r="T1895" s="12" t="str">
        <f t="shared" si="963"/>
        <v>0.176069575797281-0.071135187637215i</v>
      </c>
      <c r="U1895" s="12" t="str">
        <f t="shared" si="964"/>
        <v>0.001-0.00901727722900254i</v>
      </c>
      <c r="V1895" s="12" t="str">
        <f t="shared" si="965"/>
        <v>0.0015-0.00274081374741719i</v>
      </c>
      <c r="W1895" s="12" t="str">
        <f t="shared" si="966"/>
        <v>0.000921982701993252-0.00217038924087963i</v>
      </c>
      <c r="X1895" s="12" t="str">
        <f t="shared" si="967"/>
        <v>0.00105014710461569-0.00201465448100468i</v>
      </c>
      <c r="Y1895" s="12" t="str">
        <f t="shared" si="968"/>
        <v>0.00029+0.16634733100758i</v>
      </c>
      <c r="Z1895" s="12" t="str">
        <f t="shared" si="969"/>
        <v>-0.146480206599626-0.0778790350808693i</v>
      </c>
      <c r="AA1895" s="12" t="str">
        <f t="shared" si="970"/>
        <v>0.595466013462889-73.0177481531235i</v>
      </c>
      <c r="AB1895" s="12" t="str">
        <f t="shared" si="971"/>
        <v>0.439502545780046-0.177566714291931i</v>
      </c>
      <c r="AC1895" s="12" t="str">
        <f t="shared" si="972"/>
        <v>0.975768665895571-0.78580902029204i</v>
      </c>
      <c r="AD1895" s="12" t="str">
        <f t="shared" si="973"/>
        <v>0.362117090660636+0.109645006742364i</v>
      </c>
      <c r="AE1895" s="12" t="str">
        <f t="shared" si="974"/>
        <v>-0.0445039389266949-0.0442621528471809i</v>
      </c>
      <c r="AF1895" s="12" t="str">
        <f t="shared" si="975"/>
        <v>-13.2237717414215-1.71567719921966i</v>
      </c>
      <c r="AG1895" s="12" t="str">
        <f t="shared" si="976"/>
        <v>1.02976240887038-0.0954799784429156i</v>
      </c>
      <c r="AH1895" s="12" t="str">
        <f t="shared" si="977"/>
        <v>0.434444125189983+0.682825192469541i</v>
      </c>
      <c r="AI1895" s="12">
        <f t="shared" si="978"/>
        <v>-1.8376404326677742</v>
      </c>
      <c r="AJ1895" s="12">
        <f t="shared" si="979"/>
        <v>57.53364545858738</v>
      </c>
      <c r="AK1895" s="12"/>
      <c r="AL1895" s="12"/>
      <c r="AM1895" s="12"/>
      <c r="AN1895" s="12"/>
    </row>
    <row r="1896" spans="1:40" x14ac:dyDescent="0.35">
      <c r="A1896" s="12"/>
      <c r="B1896" s="12">
        <f t="shared" si="945"/>
        <v>176600</v>
      </c>
      <c r="C1896" s="29" t="str">
        <f t="shared" si="947"/>
        <v>-2.22101518821597E-06+0.0125687553308576i</v>
      </c>
      <c r="D1896" s="28" t="str">
        <f t="shared" si="948"/>
        <v>-5.39907806064696+0.096360457536575i</v>
      </c>
      <c r="E1896" s="12" t="str">
        <f t="shared" si="949"/>
        <v>4200</v>
      </c>
      <c r="F1896" s="12" t="str">
        <f t="shared" si="950"/>
        <v>0.704225352112676</v>
      </c>
      <c r="G1896" s="12" t="str">
        <f t="shared" si="946"/>
        <v>0.704225352112676</v>
      </c>
      <c r="H1896" s="12" t="str">
        <f t="shared" si="951"/>
        <v>7.82517721711894+1.81118720450055i</v>
      </c>
      <c r="I1896" s="12" t="str">
        <f t="shared" si="952"/>
        <v>693.506578279947i</v>
      </c>
      <c r="J1896" s="12" t="str">
        <f t="shared" si="953"/>
        <v>-410.386567365196+149.989383529336i</v>
      </c>
      <c r="K1896" s="12" t="str">
        <f t="shared" si="954"/>
        <v>0.544845592655941-1.49075426042i</v>
      </c>
      <c r="L1896" s="12" t="str">
        <f t="shared" si="955"/>
        <v>0.0281811443530302-0.0647783457811027i</v>
      </c>
      <c r="M1896" s="12" t="str">
        <f t="shared" si="956"/>
        <v>0.573026737008971-1.5555326062011i</v>
      </c>
      <c r="N1896" s="12" t="str">
        <f t="shared" si="957"/>
        <v>-2.21922105049583i</v>
      </c>
      <c r="O1896" s="12" t="str">
        <f t="shared" si="958"/>
        <v>-0.603931603431277-0.797036146217301i</v>
      </c>
      <c r="P1896" s="12" t="str">
        <f t="shared" si="959"/>
        <v>1.60393160343128+0.797036146217301i</v>
      </c>
      <c r="Q1896" s="12" t="str">
        <f t="shared" si="960"/>
        <v>-1.60393160343128+1.42218490427853i</v>
      </c>
      <c r="R1896" s="12" t="str">
        <f t="shared" si="961"/>
        <v>-0.313166299743846-0.774606926868871i</v>
      </c>
      <c r="S1896" s="12" t="str">
        <f t="shared" si="962"/>
        <v>0.227258705388174i</v>
      </c>
      <c r="T1896" s="12" t="str">
        <f t="shared" si="963"/>
        <v>0.176036167384932-0.0711697678509913i</v>
      </c>
      <c r="U1896" s="12" t="str">
        <f t="shared" si="964"/>
        <v>0.001-0.00901217118300657i</v>
      </c>
      <c r="V1896" s="12" t="str">
        <f t="shared" si="965"/>
        <v>0.0015-0.00273926175775274i</v>
      </c>
      <c r="W1896" s="12" t="str">
        <f t="shared" si="966"/>
        <v>0.000921966917756247-0.00216923444986061i</v>
      </c>
      <c r="X1896" s="12" t="str">
        <f t="shared" si="967"/>
        <v>0.00104996443120846-0.00201359812525099i</v>
      </c>
      <c r="Y1896" s="12" t="str">
        <f t="shared" si="968"/>
        <v>0.00029+0.166441578787187i</v>
      </c>
      <c r="Z1896" s="12" t="str">
        <f t="shared" si="969"/>
        <v>-0.146318787100817-0.0778190858594926i</v>
      </c>
      <c r="AA1896" s="12" t="str">
        <f t="shared" si="970"/>
        <v>0.594694920752756-72.9754332666113i</v>
      </c>
      <c r="AB1896" s="12" t="str">
        <f t="shared" si="971"/>
        <v>0.43941915214312-0.177653032964078i</v>
      </c>
      <c r="AC1896" s="12" t="str">
        <f t="shared" si="972"/>
        <v>0.975453837565678-0.785330756747018i</v>
      </c>
      <c r="AD1896" s="12" t="str">
        <f t="shared" si="973"/>
        <v>0.362281413927976+0.109546653953437i</v>
      </c>
      <c r="AE1896" s="12" t="str">
        <f t="shared" si="974"/>
        <v>-0.0444837566054877-0.0442211419931793i</v>
      </c>
      <c r="AF1896" s="12" t="str">
        <f t="shared" si="975"/>
        <v>-13.2242552777659-1.71482674696397i</v>
      </c>
      <c r="AG1896" s="12" t="str">
        <f t="shared" si="976"/>
        <v>1.0297189744559-0.0954684366318578i</v>
      </c>
      <c r="AH1896" s="12" t="str">
        <f t="shared" si="977"/>
        <v>0.434388350287956+0.682267686762757i</v>
      </c>
      <c r="AI1896" s="12">
        <f t="shared" si="978"/>
        <v>-1.843011208182602</v>
      </c>
      <c r="AJ1896" s="12">
        <f t="shared" si="979"/>
        <v>57.515778855244072</v>
      </c>
      <c r="AK1896" s="12"/>
      <c r="AL1896" s="12"/>
      <c r="AM1896" s="12"/>
      <c r="AN1896" s="12"/>
    </row>
    <row r="1897" spans="1:40" x14ac:dyDescent="0.35">
      <c r="A1897" s="12"/>
      <c r="B1897" s="12">
        <f t="shared" si="945"/>
        <v>176700</v>
      </c>
      <c r="C1897" s="29" t="str">
        <f t="shared" si="947"/>
        <v>-0.0000022185020171369+0.0125616422835759i</v>
      </c>
      <c r="D1897" s="28" t="str">
        <f t="shared" si="948"/>
        <v>-5.39907804137932+0.0963059241740819i</v>
      </c>
      <c r="E1897" s="12" t="str">
        <f t="shared" si="949"/>
        <v>4200</v>
      </c>
      <c r="F1897" s="12" t="str">
        <f t="shared" si="950"/>
        <v>0.704225352112676</v>
      </c>
      <c r="G1897" s="12" t="str">
        <f t="shared" si="946"/>
        <v>0.704225352112676</v>
      </c>
      <c r="H1897" s="12" t="str">
        <f t="shared" si="951"/>
        <v>7.82566001650442+1.81028299226351i</v>
      </c>
      <c r="I1897" s="12" t="str">
        <f t="shared" si="952"/>
        <v>693.899277361646i</v>
      </c>
      <c r="J1897" s="12" t="str">
        <f t="shared" si="953"/>
        <v>-410.852595724741+150.074315230089i</v>
      </c>
      <c r="K1897" s="12" t="str">
        <f t="shared" si="954"/>
        <v>0.54429900506577-1.49010614333844i</v>
      </c>
      <c r="L1897" s="12" t="str">
        <f t="shared" si="955"/>
        <v>0.028154326082392-0.0647533461163971i</v>
      </c>
      <c r="M1897" s="12" t="str">
        <f t="shared" si="956"/>
        <v>0.572453331148162-1.55485948945484i</v>
      </c>
      <c r="N1897" s="12" t="str">
        <f t="shared" si="957"/>
        <v>-2.22047768755727i</v>
      </c>
      <c r="O1897" s="12" t="str">
        <f t="shared" si="958"/>
        <v>-0.604932711483096-0.796276594267161i</v>
      </c>
      <c r="P1897" s="12" t="str">
        <f t="shared" si="959"/>
        <v>1.6049327114831+0.796276594267161i</v>
      </c>
      <c r="Q1897" s="12" t="str">
        <f t="shared" si="960"/>
        <v>-1.6049327114831+1.42420109329011i</v>
      </c>
      <c r="R1897" s="12" t="str">
        <f t="shared" si="961"/>
        <v>-0.31314109694704-0.774021538725601i</v>
      </c>
      <c r="S1897" s="12" t="str">
        <f t="shared" si="962"/>
        <v>0.227387390951813i</v>
      </c>
      <c r="T1897" s="12" t="str">
        <f t="shared" si="963"/>
        <v>0.176002738231322-0.0712043370345762i</v>
      </c>
      <c r="U1897" s="12" t="str">
        <f t="shared" si="964"/>
        <v>0.001-0.00900707091634951i</v>
      </c>
      <c r="V1897" s="12" t="str">
        <f t="shared" si="965"/>
        <v>0.0015-0.00273771152472629i</v>
      </c>
      <c r="W1897" s="12" t="str">
        <f t="shared" si="966"/>
        <v>0.000921951126127655-0.00216808100063058i</v>
      </c>
      <c r="X1897" s="12" t="str">
        <f t="shared" si="967"/>
        <v>0.0010497820330259-0.00201254297729307i</v>
      </c>
      <c r="Y1897" s="12" t="str">
        <f t="shared" si="968"/>
        <v>0.00029+0.166535826566795i</v>
      </c>
      <c r="Z1897" s="12" t="str">
        <f t="shared" si="969"/>
        <v>-0.146157642761492-0.0777592295810974i</v>
      </c>
      <c r="AA1897" s="12" t="str">
        <f t="shared" si="970"/>
        <v>0.59392534518378-72.9331679243194i</v>
      </c>
      <c r="AB1897" s="12" t="str">
        <f t="shared" si="971"/>
        <v>0.439335706732132-0.177739324102807i</v>
      </c>
      <c r="AC1897" s="12" t="str">
        <f t="shared" si="972"/>
        <v>0.975139514080602-0.784852760827479i</v>
      </c>
      <c r="AD1897" s="12" t="str">
        <f t="shared" si="973"/>
        <v>0.362445653763164+0.109448080363925i</v>
      </c>
      <c r="AE1897" s="12" t="str">
        <f t="shared" si="974"/>
        <v>-0.0444636039749433-0.0441801682324025i</v>
      </c>
      <c r="AF1897" s="12" t="str">
        <f t="shared" si="975"/>
        <v>-13.2247380578837-1.71397706808943i</v>
      </c>
      <c r="AG1897" s="12" t="str">
        <f t="shared" si="976"/>
        <v>1.0296755324008-0.0954568867803882i</v>
      </c>
      <c r="AH1897" s="12" t="str">
        <f t="shared" si="977"/>
        <v>0.434332688541071+0.681710669032658i</v>
      </c>
      <c r="AI1897" s="12">
        <f t="shared" si="978"/>
        <v>-1.8483793848207624</v>
      </c>
      <c r="AJ1897" s="12">
        <f t="shared" si="979"/>
        <v>57.497901959453792</v>
      </c>
      <c r="AK1897" s="12"/>
      <c r="AL1897" s="12"/>
      <c r="AM1897" s="12"/>
      <c r="AN1897" s="12"/>
    </row>
    <row r="1898" spans="1:40" x14ac:dyDescent="0.35">
      <c r="A1898" s="12"/>
      <c r="B1898" s="12">
        <f t="shared" si="945"/>
        <v>176800</v>
      </c>
      <c r="C1898" s="29" t="str">
        <f t="shared" si="947"/>
        <v>-2.21599310928213E-06+0.0125545372827271i</v>
      </c>
      <c r="D1898" s="28" t="str">
        <f t="shared" si="948"/>
        <v>-5.39907802214435+0.0962514525009078i</v>
      </c>
      <c r="E1898" s="12" t="str">
        <f t="shared" si="949"/>
        <v>4200</v>
      </c>
      <c r="F1898" s="12" t="str">
        <f t="shared" si="950"/>
        <v>0.704225352112676</v>
      </c>
      <c r="G1898" s="12" t="str">
        <f t="shared" si="946"/>
        <v>0.704225352112676</v>
      </c>
      <c r="H1898" s="12" t="str">
        <f t="shared" si="951"/>
        <v>7.82614206117174+1.80937961417005i</v>
      </c>
      <c r="I1898" s="12" t="str">
        <f t="shared" si="952"/>
        <v>694.291976443344i</v>
      </c>
      <c r="J1898" s="12" t="str">
        <f t="shared" si="953"/>
        <v>-411.318887898812+150.159246930842i</v>
      </c>
      <c r="K1898" s="12" t="str">
        <f t="shared" si="954"/>
        <v>0.543753204551011-1.48945847797402i</v>
      </c>
      <c r="L1898" s="12" t="str">
        <f t="shared" si="955"/>
        <v>0.0281275436675363-0.0647283591508162i</v>
      </c>
      <c r="M1898" s="12" t="str">
        <f t="shared" si="956"/>
        <v>0.571880748218547-1.55418683712484i</v>
      </c>
      <c r="N1898" s="12" t="str">
        <f t="shared" si="957"/>
        <v>-2.2217343246187i</v>
      </c>
      <c r="O1898" s="12" t="str">
        <f t="shared" si="958"/>
        <v>-0.605932864263585-0.795515784887596i</v>
      </c>
      <c r="P1898" s="12" t="str">
        <f t="shared" si="959"/>
        <v>1.60593286426358+0.795515784887596i</v>
      </c>
      <c r="Q1898" s="12" t="str">
        <f t="shared" si="960"/>
        <v>-1.60593286426358+1.4262185397311i</v>
      </c>
      <c r="R1898" s="12" t="str">
        <f t="shared" si="961"/>
        <v>-0.313115874134102-0.773436721609988i</v>
      </c>
      <c r="S1898" s="12" t="str">
        <f t="shared" si="962"/>
        <v>0.227516076515452i</v>
      </c>
      <c r="T1898" s="12" t="str">
        <f t="shared" si="963"/>
        <v>0.175969288333678-0.071238895177697i</v>
      </c>
      <c r="U1898" s="12" t="str">
        <f t="shared" si="964"/>
        <v>0.001-0.00900197641922486i</v>
      </c>
      <c r="V1898" s="12" t="str">
        <f t="shared" si="965"/>
        <v>0.0015-0.0027361630453571i</v>
      </c>
      <c r="W1898" s="12" t="str">
        <f t="shared" si="966"/>
        <v>0.000921935327109868-0.0021669288909015i</v>
      </c>
      <c r="X1898" s="12" t="str">
        <f t="shared" si="967"/>
        <v>0.00104959990943793-0.00201148903511913i</v>
      </c>
      <c r="Y1898" s="12" t="str">
        <f t="shared" si="968"/>
        <v>0.00029+0.166630074346403i</v>
      </c>
      <c r="Z1898" s="12" t="str">
        <f t="shared" si="969"/>
        <v>-0.145996772954449-0.0776994660286782i</v>
      </c>
      <c r="AA1898" s="12" t="str">
        <f t="shared" si="970"/>
        <v>0.593157282726461-72.8909520384226i</v>
      </c>
      <c r="AB1898" s="12" t="str">
        <f t="shared" si="971"/>
        <v>0.439252209540161-0.177825587682476i</v>
      </c>
      <c r="AC1898" s="12" t="str">
        <f t="shared" si="972"/>
        <v>0.974825694568384-0.784375032381577i</v>
      </c>
      <c r="AD1898" s="12" t="str">
        <f t="shared" si="973"/>
        <v>0.362609809887829+0.109349286015039i</v>
      </c>
      <c r="AE1898" s="12" t="str">
        <f t="shared" si="974"/>
        <v>-0.0444434809512637-0.0441392314881136i</v>
      </c>
      <c r="AF1898" s="12" t="str">
        <f t="shared" si="975"/>
        <v>-13.2252200833161-1.71312816166914i</v>
      </c>
      <c r="AG1898" s="12" t="str">
        <f t="shared" si="976"/>
        <v>1.02963208272701-0.095445328827721i</v>
      </c>
      <c r="AH1898" s="12" t="str">
        <f t="shared" si="977"/>
        <v>0.434277139527356+0.681154138171365i</v>
      </c>
      <c r="AI1898" s="12">
        <f t="shared" si="978"/>
        <v>-1.8537449682989533</v>
      </c>
      <c r="AJ1898" s="12">
        <f t="shared" si="979"/>
        <v>57.480014769953335</v>
      </c>
      <c r="AK1898" s="12"/>
      <c r="AL1898" s="12"/>
      <c r="AM1898" s="12"/>
      <c r="AN1898" s="12"/>
    </row>
    <row r="1899" spans="1:40" x14ac:dyDescent="0.35">
      <c r="A1899" s="12"/>
      <c r="B1899" s="12">
        <f t="shared" si="945"/>
        <v>176900</v>
      </c>
      <c r="C1899" s="29" t="str">
        <f t="shared" si="947"/>
        <v>-2.21348845501451E-06+0.0125474403146655i</v>
      </c>
      <c r="D1899" s="28" t="str">
        <f t="shared" si="948"/>
        <v>-5.39907800294201+0.0961970424124355i</v>
      </c>
      <c r="E1899" s="12" t="str">
        <f t="shared" si="949"/>
        <v>4200</v>
      </c>
      <c r="F1899" s="12" t="str">
        <f t="shared" si="950"/>
        <v>0.704225352112676</v>
      </c>
      <c r="G1899" s="12" t="str">
        <f t="shared" si="946"/>
        <v>0.704225352112676</v>
      </c>
      <c r="H1899" s="12" t="str">
        <f t="shared" si="951"/>
        <v>7.82662335265834+1.80847706918975i</v>
      </c>
      <c r="I1899" s="12" t="str">
        <f t="shared" si="952"/>
        <v>694.684675525043i</v>
      </c>
      <c r="J1899" s="12" t="str">
        <f t="shared" si="953"/>
        <v>-411.785443887408+150.244178631595i</v>
      </c>
      <c r="K1899" s="12" t="str">
        <f t="shared" si="954"/>
        <v>0.543208189674356-1.48881126407443i</v>
      </c>
      <c r="L1899" s="12" t="str">
        <f t="shared" si="955"/>
        <v>0.0281007970494364-0.064703384888459i</v>
      </c>
      <c r="M1899" s="12" t="str">
        <f t="shared" si="956"/>
        <v>0.571308986723792-1.55351464896289i</v>
      </c>
      <c r="N1899" s="12" t="str">
        <f t="shared" si="957"/>
        <v>-2.22299096168014i</v>
      </c>
      <c r="O1899" s="12" t="str">
        <f t="shared" si="958"/>
        <v>-0.606932060193381-0.794753719280015i</v>
      </c>
      <c r="P1899" s="12" t="str">
        <f t="shared" si="959"/>
        <v>1.60693206019338+0.794753719280015i</v>
      </c>
      <c r="Q1899" s="12" t="str">
        <f t="shared" si="960"/>
        <v>-1.60693206019338+1.42823724240013i</v>
      </c>
      <c r="R1899" s="12" t="str">
        <f t="shared" si="961"/>
        <v>-0.313090631293814-0.772852474541428i</v>
      </c>
      <c r="S1899" s="12" t="str">
        <f t="shared" si="962"/>
        <v>0.227644762079093i</v>
      </c>
      <c r="T1899" s="12" t="str">
        <f t="shared" si="963"/>
        <v>0.175935817689222-0.0712734422700733i</v>
      </c>
      <c r="U1899" s="12" t="str">
        <f t="shared" si="964"/>
        <v>0.001-0.00899688768184823i</v>
      </c>
      <c r="V1899" s="12" t="str">
        <f t="shared" si="965"/>
        <v>0.0015-0.00273461631667119i</v>
      </c>
      <c r="W1899" s="12" t="str">
        <f t="shared" si="966"/>
        <v>0.000921919520705304-0.00216577811839046i</v>
      </c>
      <c r="X1899" s="12" t="str">
        <f t="shared" si="967"/>
        <v>0.00104941805981618-0.00201043629672172i</v>
      </c>
      <c r="Y1899" s="12" t="str">
        <f t="shared" si="968"/>
        <v>0.00029+0.16672432212601i</v>
      </c>
      <c r="Z1899" s="12" t="str">
        <f t="shared" si="969"/>
        <v>-0.145836177054265-0.0776397949858898i</v>
      </c>
      <c r="AA1899" s="12" t="str">
        <f t="shared" si="970"/>
        <v>0.592390729364739-72.8487855213056i</v>
      </c>
      <c r="AB1899" s="12" t="str">
        <f t="shared" si="971"/>
        <v>0.439168660560272-0.177911823677422i</v>
      </c>
      <c r="AC1899" s="12" t="str">
        <f t="shared" si="972"/>
        <v>0.974512378158956-0.783897571257123i</v>
      </c>
      <c r="AD1899" s="12" t="str">
        <f t="shared" si="973"/>
        <v>0.362773882023535+0.109250270948307i</v>
      </c>
      <c r="AE1899" s="12" t="str">
        <f t="shared" si="974"/>
        <v>-0.044423387450868-0.0440983316837864i</v>
      </c>
      <c r="AF1899" s="12" t="str">
        <f t="shared" si="975"/>
        <v>-13.2257013556003-1.71228002677731i</v>
      </c>
      <c r="AG1899" s="12" t="str">
        <f t="shared" si="976"/>
        <v>1.02958862545651-0.0954337627131963i</v>
      </c>
      <c r="AH1899" s="12" t="str">
        <f t="shared" si="977"/>
        <v>0.434221702825497+0.680598093073867i</v>
      </c>
      <c r="AI1899" s="12">
        <f t="shared" si="978"/>
        <v>-1.8591079643269024</v>
      </c>
      <c r="AJ1899" s="12">
        <f t="shared" si="979"/>
        <v>57.462117285483167</v>
      </c>
      <c r="AK1899" s="12"/>
      <c r="AL1899" s="12"/>
      <c r="AM1899" s="12"/>
      <c r="AN1899" s="12"/>
    </row>
    <row r="1900" spans="1:40" x14ac:dyDescent="0.35">
      <c r="A1900" s="12"/>
      <c r="B1900" s="12">
        <f t="shared" si="945"/>
        <v>177000</v>
      </c>
      <c r="C1900" s="29" t="str">
        <f t="shared" si="947"/>
        <v>-2.21098804472412E-06+0.012540351365776i</v>
      </c>
      <c r="D1900" s="28" t="str">
        <f t="shared" si="948"/>
        <v>-5.3990779837722+0.0961426938042827i</v>
      </c>
      <c r="E1900" s="12" t="str">
        <f t="shared" si="949"/>
        <v>4200</v>
      </c>
      <c r="F1900" s="12" t="str">
        <f t="shared" si="950"/>
        <v>0.704225352112676</v>
      </c>
      <c r="G1900" s="12" t="str">
        <f t="shared" si="946"/>
        <v>0.704225352112676</v>
      </c>
      <c r="H1900" s="12" t="str">
        <f t="shared" si="951"/>
        <v>7.82710389249773+1.80757535629362i</v>
      </c>
      <c r="I1900" s="12" t="str">
        <f t="shared" si="952"/>
        <v>695.077374606742i</v>
      </c>
      <c r="J1900" s="12" t="str">
        <f t="shared" si="953"/>
        <v>-412.25226369053+150.329110332347i</v>
      </c>
      <c r="K1900" s="12" t="str">
        <f t="shared" si="954"/>
        <v>0.542663959001569-1.48816450138682i</v>
      </c>
      <c r="L1900" s="12" t="str">
        <f t="shared" si="955"/>
        <v>0.0280740861691749-0.0646784233333687i</v>
      </c>
      <c r="M1900" s="12" t="str">
        <f t="shared" si="956"/>
        <v>0.570738045170744-1.55284292472019i</v>
      </c>
      <c r="N1900" s="12" t="str">
        <f t="shared" si="957"/>
        <v>-2.22424759874157i</v>
      </c>
      <c r="O1900" s="12" t="str">
        <f t="shared" si="958"/>
        <v>-0.607930297694603-0.793990398647837i</v>
      </c>
      <c r="P1900" s="12" t="str">
        <f t="shared" si="959"/>
        <v>1.6079302976946+0.793990398647837i</v>
      </c>
      <c r="Q1900" s="12" t="str">
        <f t="shared" si="960"/>
        <v>-1.6079302976946+1.43025720009373i</v>
      </c>
      <c r="R1900" s="12" t="str">
        <f t="shared" si="961"/>
        <v>-0.31306536841495-0.772268796541556i</v>
      </c>
      <c r="S1900" s="12" t="str">
        <f t="shared" si="962"/>
        <v>0.227773447642733i</v>
      </c>
      <c r="T1900" s="12" t="str">
        <f t="shared" si="963"/>
        <v>0.175902326295175-0.0713079783014155i</v>
      </c>
      <c r="U1900" s="12" t="str">
        <f t="shared" si="964"/>
        <v>0.001-0.00899180469445734i</v>
      </c>
      <c r="V1900" s="12" t="str">
        <f t="shared" si="965"/>
        <v>0.0015-0.00273307133570133i</v>
      </c>
      <c r="W1900" s="12" t="str">
        <f t="shared" si="966"/>
        <v>0.000921903706916358-0.0021646286808197i</v>
      </c>
      <c r="X1900" s="12" t="str">
        <f t="shared" si="967"/>
        <v>0.00104923648353406-0.00200938476009779i</v>
      </c>
      <c r="Y1900" s="12" t="str">
        <f t="shared" si="968"/>
        <v>0.00029+0.166818569905618i</v>
      </c>
      <c r="Z1900" s="12" t="str">
        <f t="shared" si="969"/>
        <v>-0.145675854437297-0.0775802162370481i</v>
      </c>
      <c r="AA1900" s="12" t="str">
        <f t="shared" si="970"/>
        <v>0.591625681095932-72.8066682855598i</v>
      </c>
      <c r="AB1900" s="12" t="str">
        <f t="shared" si="971"/>
        <v>0.439085059785529-0.177998032061962i</v>
      </c>
      <c r="AC1900" s="12" t="str">
        <f t="shared" si="972"/>
        <v>0.974199563984137-0.783420377301584i</v>
      </c>
      <c r="AD1900" s="12" t="str">
        <f t="shared" si="973"/>
        <v>0.362937869891789+0.109151035205583i</v>
      </c>
      <c r="AE1900" s="12" t="str">
        <f t="shared" si="974"/>
        <v>-0.0444033233903923-0.0440574687431075i</v>
      </c>
      <c r="AF1900" s="12" t="str">
        <f t="shared" si="975"/>
        <v>-13.2261818762699-1.71143266248934i</v>
      </c>
      <c r="AG1900" s="12" t="str">
        <f t="shared" si="976"/>
        <v>1.02954516061131-0.0954221883762786i</v>
      </c>
      <c r="AH1900" s="12" t="str">
        <f t="shared" si="977"/>
        <v>0.43416637801485+0.680042532638076i</v>
      </c>
      <c r="AI1900" s="12">
        <f t="shared" si="978"/>
        <v>-1.8644683786067047</v>
      </c>
      <c r="AJ1900" s="12">
        <f t="shared" si="979"/>
        <v>57.444209504788802</v>
      </c>
      <c r="AK1900" s="12"/>
      <c r="AL1900" s="12"/>
      <c r="AM1900" s="12"/>
      <c r="AN1900" s="12"/>
    </row>
    <row r="1901" spans="1:40" x14ac:dyDescent="0.35">
      <c r="A1901" s="12"/>
      <c r="B1901" s="12">
        <f t="shared" si="945"/>
        <v>177100</v>
      </c>
      <c r="C1901" s="29" t="str">
        <f t="shared" si="947"/>
        <v>-2.20849186882818E-06+0.0125332704224747i</v>
      </c>
      <c r="D1901" s="28" t="str">
        <f t="shared" si="948"/>
        <v>-5.39907796463485+0.0960884065723061i</v>
      </c>
      <c r="E1901" s="12" t="str">
        <f t="shared" si="949"/>
        <v>4200</v>
      </c>
      <c r="F1901" s="12" t="str">
        <f t="shared" si="950"/>
        <v>0.704225352112676</v>
      </c>
      <c r="G1901" s="12" t="str">
        <f t="shared" si="946"/>
        <v>0.704225352112676</v>
      </c>
      <c r="H1901" s="12" t="str">
        <f t="shared" si="951"/>
        <v>7.8275836822197+1.806674474454i</v>
      </c>
      <c r="I1901" s="12" t="str">
        <f t="shared" si="952"/>
        <v>695.47007368844i</v>
      </c>
      <c r="J1901" s="12" t="str">
        <f t="shared" si="953"/>
        <v>-412.719347308178+150.4140420331i</v>
      </c>
      <c r="K1901" s="12" t="str">
        <f t="shared" si="954"/>
        <v>0.542120511101508-1.48751818965781i</v>
      </c>
      <c r="L1901" s="12" t="str">
        <f t="shared" si="955"/>
        <v>0.0280474109679427-0.0646534744895315i</v>
      </c>
      <c r="M1901" s="12" t="str">
        <f t="shared" si="956"/>
        <v>0.570167922069451-1.55217166414734i</v>
      </c>
      <c r="N1901" s="12" t="str">
        <f t="shared" si="957"/>
        <v>-2.22550423580301i</v>
      </c>
      <c r="O1901" s="12" t="str">
        <f t="shared" si="958"/>
        <v>-0.608927575190911-0.793225824196437i</v>
      </c>
      <c r="P1901" s="12" t="str">
        <f t="shared" si="959"/>
        <v>1.60892757519091+0.793225824196437i</v>
      </c>
      <c r="Q1901" s="12" t="str">
        <f t="shared" si="960"/>
        <v>-1.60892757519091+1.43227841160657i</v>
      </c>
      <c r="R1901" s="12" t="str">
        <f t="shared" si="961"/>
        <v>-0.31304008548626-0.771685686634192i</v>
      </c>
      <c r="S1901" s="12" t="str">
        <f t="shared" si="962"/>
        <v>0.227902133206372i</v>
      </c>
      <c r="T1901" s="12" t="str">
        <f t="shared" si="963"/>
        <v>0.175868814148756-0.0713425032614237i</v>
      </c>
      <c r="U1901" s="12" t="str">
        <f t="shared" si="964"/>
        <v>0.001-0.00898672744731203i</v>
      </c>
      <c r="V1901" s="12" t="str">
        <f t="shared" si="965"/>
        <v>0.0015-0.00273152809948693i</v>
      </c>
      <c r="W1901" s="12" t="str">
        <f t="shared" si="966"/>
        <v>0.00092188788574545-0.00216348057591663i</v>
      </c>
      <c r="X1901" s="12" t="str">
        <f t="shared" si="967"/>
        <v>0.00104905517996676-0.00200833442324872i</v>
      </c>
      <c r="Y1901" s="12" t="str">
        <f t="shared" si="968"/>
        <v>0.00029+0.166912817685226i</v>
      </c>
      <c r="Z1901" s="12" t="str">
        <f t="shared" si="969"/>
        <v>-0.145515804481684-0.0775207295671319i</v>
      </c>
      <c r="AA1901" s="12" t="str">
        <f t="shared" si="970"/>
        <v>0.590862133930758-72.7646002439865i</v>
      </c>
      <c r="AB1901" s="12" t="str">
        <f t="shared" si="971"/>
        <v>0.439001407208989-0.178084212810384i</v>
      </c>
      <c r="AC1901" s="12" t="str">
        <f t="shared" si="972"/>
        <v>0.973887251177651-0.782943450362071i</v>
      </c>
      <c r="AD1901" s="12" t="str">
        <f t="shared" si="973"/>
        <v>0.363101773214035+0.109051578829042i</v>
      </c>
      <c r="AE1901" s="12" t="str">
        <f t="shared" si="974"/>
        <v>-0.0443832886866913-0.0440166425899771i</v>
      </c>
      <c r="AF1901" s="12" t="str">
        <f t="shared" si="975"/>
        <v>-13.2266616468546-1.71058606788169i</v>
      </c>
      <c r="AG1901" s="12" t="str">
        <f t="shared" si="976"/>
        <v>1.02950168821345-0.0954106057565598i</v>
      </c>
      <c r="AH1901" s="12" t="str">
        <f t="shared" si="977"/>
        <v>0.434111164675454+0.679487455764828i</v>
      </c>
      <c r="AI1901" s="12">
        <f t="shared" si="978"/>
        <v>-1.8698262168326929</v>
      </c>
      <c r="AJ1901" s="12">
        <f t="shared" si="979"/>
        <v>57.426291426620445</v>
      </c>
      <c r="AK1901" s="12"/>
      <c r="AL1901" s="12"/>
      <c r="AM1901" s="12"/>
      <c r="AN1901" s="12"/>
    </row>
    <row r="1902" spans="1:40" x14ac:dyDescent="0.35">
      <c r="A1902" s="12"/>
      <c r="B1902" s="12">
        <f t="shared" ref="B1902:B1965" si="980">B1901+100</f>
        <v>177200</v>
      </c>
      <c r="C1902" s="29" t="str">
        <f t="shared" si="947"/>
        <v>-2.20599991777089E-06+0.0125261974712078i</v>
      </c>
      <c r="D1902" s="28" t="str">
        <f t="shared" si="948"/>
        <v>-5.39907794552989+0.0960341806125932i</v>
      </c>
      <c r="E1902" s="12" t="str">
        <f t="shared" si="949"/>
        <v>4200</v>
      </c>
      <c r="F1902" s="12" t="str">
        <f t="shared" si="950"/>
        <v>0.704225352112676</v>
      </c>
      <c r="G1902" s="12" t="str">
        <f t="shared" si="946"/>
        <v>0.704225352112676</v>
      </c>
      <c r="H1902" s="12" t="str">
        <f t="shared" si="951"/>
        <v>7.82806272335022+1.80577442264464i</v>
      </c>
      <c r="I1902" s="12" t="str">
        <f t="shared" si="952"/>
        <v>695.862772770139i</v>
      </c>
      <c r="J1902" s="12" t="str">
        <f t="shared" si="953"/>
        <v>-413.186694740351+150.498973733853i</v>
      </c>
      <c r="K1902" s="12" t="str">
        <f t="shared" si="954"/>
        <v>0.541577844546094-1.48687232863349i</v>
      </c>
      <c r="L1902" s="12" t="str">
        <f t="shared" si="955"/>
        <v>0.0280207713870391-0.0646285383608778i</v>
      </c>
      <c r="M1902" s="12" t="str">
        <f t="shared" si="956"/>
        <v>0.569598615933133-1.55150086699437i</v>
      </c>
      <c r="N1902" s="12" t="str">
        <f t="shared" si="957"/>
        <v>-2.22676087286445i</v>
      </c>
      <c r="O1902" s="12" t="str">
        <f t="shared" si="958"/>
        <v>-0.609923891107463-0.792459997133188i</v>
      </c>
      <c r="P1902" s="12" t="str">
        <f t="shared" si="959"/>
        <v>1.60992389110746+0.792459997133188i</v>
      </c>
      <c r="Q1902" s="12" t="str">
        <f t="shared" si="960"/>
        <v>-1.60992389110746+1.43430087573126i</v>
      </c>
      <c r="R1902" s="12" t="str">
        <f t="shared" si="961"/>
        <v>-0.313014782496495-0.771103143845374i</v>
      </c>
      <c r="S1902" s="12" t="str">
        <f t="shared" si="962"/>
        <v>0.228030818770013i</v>
      </c>
      <c r="T1902" s="12" t="str">
        <f t="shared" si="963"/>
        <v>0.175835281247192-0.0713770171397933i</v>
      </c>
      <c r="U1902" s="12" t="str">
        <f t="shared" si="964"/>
        <v>0.001-0.00898165593069389i</v>
      </c>
      <c r="V1902" s="12" t="str">
        <f t="shared" si="965"/>
        <v>0.0015-0.00272998660507413i</v>
      </c>
      <c r="W1902" s="12" t="str">
        <f t="shared" si="966"/>
        <v>0.000921872057194973-0.00216233380141376i</v>
      </c>
      <c r="X1902" s="12" t="str">
        <f t="shared" si="967"/>
        <v>0.00104887414849117-0.00200728528418022i</v>
      </c>
      <c r="Y1902" s="12" t="str">
        <f t="shared" si="968"/>
        <v>0.00029+0.167007065464833i</v>
      </c>
      <c r="Z1902" s="12" t="str">
        <f t="shared" si="969"/>
        <v>-0.145356026567329-0.0774613347617725i</v>
      </c>
      <c r="AA1902" s="12" t="str">
        <f t="shared" si="970"/>
        <v>0.590100083893197-72.7225813095939i</v>
      </c>
      <c r="AB1902" s="12" t="str">
        <f t="shared" si="971"/>
        <v>0.438917702823731-0.178170365896966i</v>
      </c>
      <c r="AC1902" s="12" t="str">
        <f t="shared" si="972"/>
        <v>0.9735754388751-0.782466790285408i</v>
      </c>
      <c r="AD1902" s="12" t="str">
        <f t="shared" si="973"/>
        <v>0.363265591711667+0.108951901861197i</v>
      </c>
      <c r="AE1902" s="12" t="str">
        <f t="shared" si="974"/>
        <v>-0.0443632832568357-0.043975853148508i</v>
      </c>
      <c r="AF1902" s="12" t="str">
        <f t="shared" si="975"/>
        <v>-13.2271406688801-1.70974024203205i</v>
      </c>
      <c r="AG1902" s="12" t="str">
        <f t="shared" si="976"/>
        <v>1.02945820828505-0.095399014793759i</v>
      </c>
      <c r="AH1902" s="12" t="str">
        <f t="shared" si="977"/>
        <v>0.434056062387984+0.678932861357836i</v>
      </c>
      <c r="AI1902" s="12">
        <f t="shared" si="978"/>
        <v>-1.8751814846920556</v>
      </c>
      <c r="AJ1902" s="12">
        <f t="shared" si="979"/>
        <v>57.408363049734035</v>
      </c>
      <c r="AK1902" s="12"/>
      <c r="AL1902" s="12"/>
      <c r="AM1902" s="12"/>
      <c r="AN1902" s="12"/>
    </row>
    <row r="1903" spans="1:40" x14ac:dyDescent="0.35">
      <c r="A1903" s="12"/>
      <c r="B1903" s="12">
        <f t="shared" si="980"/>
        <v>177300</v>
      </c>
      <c r="C1903" s="29" t="str">
        <f t="shared" si="947"/>
        <v>-2.20351218202352E-06+0.0125191324984526i</v>
      </c>
      <c r="D1903" s="28" t="str">
        <f t="shared" si="948"/>
        <v>-5.39907792645725+0.09598001582147i</v>
      </c>
      <c r="E1903" s="12" t="str">
        <f t="shared" si="949"/>
        <v>4200</v>
      </c>
      <c r="F1903" s="12" t="str">
        <f t="shared" si="950"/>
        <v>0.704225352112676</v>
      </c>
      <c r="G1903" s="12" t="str">
        <f t="shared" si="946"/>
        <v>0.704225352112676</v>
      </c>
      <c r="H1903" s="12" t="str">
        <f t="shared" si="951"/>
        <v>7.82854101741146+1.80487519984063i</v>
      </c>
      <c r="I1903" s="12" t="str">
        <f t="shared" si="952"/>
        <v>696.255471851838i</v>
      </c>
      <c r="J1903" s="12" t="str">
        <f t="shared" si="953"/>
        <v>-413.65430598705+150.583905434606i</v>
      </c>
      <c r="K1903" s="12" t="str">
        <f t="shared" si="954"/>
        <v>0.541035957910312-1.48622691805944i</v>
      </c>
      <c r="L1903" s="12" t="str">
        <f t="shared" si="955"/>
        <v>0.0279941673678718-0.0646036149512822i</v>
      </c>
      <c r="M1903" s="12" t="str">
        <f t="shared" si="956"/>
        <v>0.569030125278184-1.55083053301072i</v>
      </c>
      <c r="N1903" s="12" t="str">
        <f t="shared" si="957"/>
        <v>-2.22801750992588i</v>
      </c>
      <c r="O1903" s="12" t="str">
        <f t="shared" si="958"/>
        <v>-0.61091924387093-0.791692918667441i</v>
      </c>
      <c r="P1903" s="12" t="str">
        <f t="shared" si="959"/>
        <v>1.61091924387093+0.791692918667441i</v>
      </c>
      <c r="Q1903" s="12" t="str">
        <f t="shared" si="960"/>
        <v>-1.61091924387093+1.43632459125844i</v>
      </c>
      <c r="R1903" s="12" t="str">
        <f t="shared" si="961"/>
        <v>-0.312989459434392-0.770521167203336i</v>
      </c>
      <c r="S1903" s="12" t="str">
        <f t="shared" si="962"/>
        <v>0.228159504333652i</v>
      </c>
      <c r="T1903" s="12" t="str">
        <f t="shared" si="963"/>
        <v>0.1758017275877-0.0714115199262086i</v>
      </c>
      <c r="U1903" s="12" t="str">
        <f t="shared" si="964"/>
        <v>0.001-0.00897659013490668i</v>
      </c>
      <c r="V1903" s="12" t="str">
        <f t="shared" si="965"/>
        <v>0.0015-0.00272844684951571i</v>
      </c>
      <c r="W1903" s="12" t="str">
        <f t="shared" si="966"/>
        <v>0.000921856221267325-0.00216118835504871i</v>
      </c>
      <c r="X1903" s="12" t="str">
        <f t="shared" si="967"/>
        <v>0.00104869338848594-0.00200623734090238i</v>
      </c>
      <c r="Y1903" s="12" t="str">
        <f t="shared" si="968"/>
        <v>0.00029+0.167101313244441i</v>
      </c>
      <c r="Z1903" s="12" t="str">
        <f t="shared" si="969"/>
        <v>-0.145196520075901-0.077402031607256i</v>
      </c>
      <c r="AA1903" s="12" t="str">
        <f t="shared" si="970"/>
        <v>0.589339527020473-72.6806113955964i</v>
      </c>
      <c r="AB1903" s="12" t="str">
        <f t="shared" si="971"/>
        <v>0.438833946622807-0.178256491295959i</v>
      </c>
      <c r="AC1903" s="12" t="str">
        <f t="shared" si="972"/>
        <v>0.973264126213963-0.781990396918035i</v>
      </c>
      <c r="AD1903" s="12" t="str">
        <f t="shared" si="973"/>
        <v>0.363429325106017+0.108852004344871i</v>
      </c>
      <c r="AE1903" s="12" t="str">
        <f t="shared" si="974"/>
        <v>-0.044343307018112-0.0439351003430218i</v>
      </c>
      <c r="AF1903" s="12" t="str">
        <f t="shared" si="975"/>
        <v>-13.2276189438687-1.70889518401916i</v>
      </c>
      <c r="AG1903" s="12" t="str">
        <f t="shared" si="976"/>
        <v>1.02941472084822-0.0953874154277192i</v>
      </c>
      <c r="AH1903" s="12" t="str">
        <f t="shared" si="977"/>
        <v>0.434001070733821+0.678378748323717i</v>
      </c>
      <c r="AI1903" s="12">
        <f t="shared" si="978"/>
        <v>-1.8805341878641197</v>
      </c>
      <c r="AJ1903" s="12">
        <f t="shared" si="979"/>
        <v>57.390424372888454</v>
      </c>
      <c r="AK1903" s="12"/>
      <c r="AL1903" s="12"/>
      <c r="AM1903" s="12"/>
      <c r="AN1903" s="12"/>
    </row>
    <row r="1904" spans="1:40" x14ac:dyDescent="0.35">
      <c r="A1904" s="12"/>
      <c r="B1904" s="12">
        <f t="shared" si="980"/>
        <v>177400</v>
      </c>
      <c r="C1904" s="29" t="str">
        <f t="shared" si="947"/>
        <v>-2.20102865208406E-06+0.0125120754907168i</v>
      </c>
      <c r="D1904" s="28" t="str">
        <f t="shared" si="948"/>
        <v>-5.39907790741685+0.0959259120954955i</v>
      </c>
      <c r="E1904" s="12" t="str">
        <f t="shared" si="949"/>
        <v>4200</v>
      </c>
      <c r="F1904" s="12" t="str">
        <f t="shared" si="950"/>
        <v>0.704225352112676</v>
      </c>
      <c r="G1904" s="12" t="str">
        <f t="shared" si="946"/>
        <v>0.704225352112676</v>
      </c>
      <c r="H1904" s="12" t="str">
        <f t="shared" si="951"/>
        <v>7.82901856592182+1.80397680501846i</v>
      </c>
      <c r="I1904" s="12" t="str">
        <f t="shared" si="952"/>
        <v>696.648170933537i</v>
      </c>
      <c r="J1904" s="12" t="str">
        <f t="shared" si="953"/>
        <v>-414.122181048274+150.668837135358i</v>
      </c>
      <c r="K1904" s="12" t="str">
        <f t="shared" si="954"/>
        <v>0.540494849772204-1.48558195768073i</v>
      </c>
      <c r="L1904" s="12" t="str">
        <f t="shared" si="955"/>
        <v>0.0279675988519564-0.0645787042645638i</v>
      </c>
      <c r="M1904" s="12" t="str">
        <f t="shared" si="956"/>
        <v>0.56846244862416-1.55016066194529i</v>
      </c>
      <c r="N1904" s="12" t="str">
        <f t="shared" si="957"/>
        <v>-2.22927414698732i</v>
      </c>
      <c r="O1904" s="12" t="str">
        <f t="shared" si="958"/>
        <v>-0.61191363190953-0.790924590010507i</v>
      </c>
      <c r="P1904" s="12" t="str">
        <f t="shared" si="959"/>
        <v>1.61191363190953+0.790924590010507i</v>
      </c>
      <c r="Q1904" s="12" t="str">
        <f t="shared" si="960"/>
        <v>-1.61191363190953+1.43834955697681i</v>
      </c>
      <c r="R1904" s="12" t="str">
        <f t="shared" si="961"/>
        <v>-0.312964116288678-0.76993975573849i</v>
      </c>
      <c r="S1904" s="12" t="str">
        <f t="shared" si="962"/>
        <v>0.228288189897293i</v>
      </c>
      <c r="T1904" s="12" t="str">
        <f t="shared" si="963"/>
        <v>0.175768153167504-0.0714460116103482i</v>
      </c>
      <c r="U1904" s="12" t="str">
        <f t="shared" si="964"/>
        <v>0.001-0.00897153005027594i</v>
      </c>
      <c r="V1904" s="12" t="str">
        <f t="shared" si="965"/>
        <v>0.0015-0.00272690882987111i</v>
      </c>
      <c r="W1904" s="12" t="str">
        <f t="shared" si="966"/>
        <v>0.000921840377964932-0.00216004423456425i</v>
      </c>
      <c r="X1904" s="12" t="str">
        <f t="shared" si="967"/>
        <v>0.00104851289933149-0.00200519059142967i</v>
      </c>
      <c r="Y1904" s="12" t="str">
        <f t="shared" si="968"/>
        <v>0.00029+0.167195561024049i</v>
      </c>
      <c r="Z1904" s="12" t="str">
        <f t="shared" si="969"/>
        <v>-0.145037284390828-0.0773428198905241i</v>
      </c>
      <c r="AA1904" s="12" t="str">
        <f t="shared" si="970"/>
        <v>0.588580459363033-72.6386904154157i</v>
      </c>
      <c r="AB1904" s="12" t="str">
        <f t="shared" si="971"/>
        <v>0.438750138599289-0.178342588981598i</v>
      </c>
      <c r="AC1904" s="12" t="str">
        <f t="shared" si="972"/>
        <v>0.972953312333591-0.781514270106113i</v>
      </c>
      <c r="AD1904" s="12" t="str">
        <f t="shared" si="973"/>
        <v>0.363592973118362+0.108751886323228i</v>
      </c>
      <c r="AE1904" s="12" t="str">
        <f t="shared" si="974"/>
        <v>-0.0443233598880222-0.0438943840980546i</v>
      </c>
      <c r="AF1904" s="12" t="str">
        <f t="shared" si="975"/>
        <v>-13.2280964733387-1.70805089292296i</v>
      </c>
      <c r="AG1904" s="12" t="str">
        <f t="shared" si="976"/>
        <v>1.02937122592515-0.0953758075984107i</v>
      </c>
      <c r="AH1904" s="12" t="str">
        <f t="shared" si="977"/>
        <v>0.433946189294978+0.677825115571988i</v>
      </c>
      <c r="AI1904" s="12">
        <f t="shared" si="978"/>
        <v>-1.8858843320207399</v>
      </c>
      <c r="AJ1904" s="12">
        <f t="shared" si="979"/>
        <v>57.372475394849808</v>
      </c>
      <c r="AK1904" s="12"/>
      <c r="AL1904" s="12"/>
      <c r="AM1904" s="12"/>
      <c r="AN1904" s="12"/>
    </row>
    <row r="1905" spans="1:40" x14ac:dyDescent="0.35">
      <c r="A1905" s="12"/>
      <c r="B1905" s="12">
        <f t="shared" si="980"/>
        <v>177500</v>
      </c>
      <c r="C1905" s="29" t="str">
        <f t="shared" si="947"/>
        <v>-2.19854931847731E-06+0.0125050264345382i</v>
      </c>
      <c r="D1905" s="28" t="str">
        <f t="shared" si="948"/>
        <v>-5.39907788840862+0.0958718693314596i</v>
      </c>
      <c r="E1905" s="12" t="str">
        <f t="shared" si="949"/>
        <v>4200</v>
      </c>
      <c r="F1905" s="12" t="str">
        <f t="shared" si="950"/>
        <v>0.704225352112676</v>
      </c>
      <c r="G1905" s="12" t="str">
        <f t="shared" si="946"/>
        <v>0.704225352112676</v>
      </c>
      <c r="H1905" s="12" t="str">
        <f t="shared" si="951"/>
        <v>7.82949537039597+1.80307923715597i</v>
      </c>
      <c r="I1905" s="12" t="str">
        <f t="shared" si="952"/>
        <v>697.040870015235i</v>
      </c>
      <c r="J1905" s="12" t="str">
        <f t="shared" si="953"/>
        <v>-414.590319924025+150.753768836111i</v>
      </c>
      <c r="K1905" s="12" t="str">
        <f t="shared" si="954"/>
        <v>0.539954518712864-1.4849374472419i</v>
      </c>
      <c r="L1905" s="12" t="str">
        <f t="shared" si="955"/>
        <v>0.027941065780917-0.0645538063044866i</v>
      </c>
      <c r="M1905" s="12" t="str">
        <f t="shared" si="956"/>
        <v>0.567895584493781-1.54949125354639i</v>
      </c>
      <c r="N1905" s="12" t="str">
        <f t="shared" si="957"/>
        <v>-2.23053078404875i</v>
      </c>
      <c r="O1905" s="12" t="str">
        <f t="shared" si="958"/>
        <v>-0.612907053652974-0.790155012375692i</v>
      </c>
      <c r="P1905" s="12" t="str">
        <f t="shared" si="959"/>
        <v>1.61290705365297+0.790155012375692i</v>
      </c>
      <c r="Q1905" s="12" t="str">
        <f t="shared" si="960"/>
        <v>-1.61290705365297+1.44037577167306i</v>
      </c>
      <c r="R1905" s="12" t="str">
        <f t="shared" si="961"/>
        <v>-0.312938753048062-0.769358908483446i</v>
      </c>
      <c r="S1905" s="12" t="str">
        <f t="shared" si="962"/>
        <v>0.228416875460933i</v>
      </c>
      <c r="T1905" s="12" t="str">
        <f t="shared" si="963"/>
        <v>0.175734557983823-0.0714804921818789i</v>
      </c>
      <c r="U1905" s="12" t="str">
        <f t="shared" si="964"/>
        <v>0.001-0.00896647566714901i</v>
      </c>
      <c r="V1905" s="12" t="str">
        <f t="shared" si="965"/>
        <v>0.0015-0.00272537254320639i</v>
      </c>
      <c r="W1905" s="12" t="str">
        <f t="shared" si="966"/>
        <v>0.000921824527290193-0.00215890143770814i</v>
      </c>
      <c r="X1905" s="12" t="str">
        <f t="shared" si="967"/>
        <v>0.00104833268040994-0.00200414503378082i</v>
      </c>
      <c r="Y1905" s="12" t="str">
        <f t="shared" si="968"/>
        <v>0.00029+0.167289808803656i</v>
      </c>
      <c r="Z1905" s="12" t="str">
        <f t="shared" si="969"/>
        <v>-0.144878318897282-0.0772836993991644i</v>
      </c>
      <c r="AA1905" s="12" t="str">
        <f t="shared" si="970"/>
        <v>0.587822876984435-72.5968182826781i</v>
      </c>
      <c r="AB1905" s="12" t="str">
        <f t="shared" si="971"/>
        <v>0.438666278746235-0.17842865892809i</v>
      </c>
      <c r="AC1905" s="12" t="str">
        <f t="shared" si="972"/>
        <v>0.972642996375217-0.781038409695443i</v>
      </c>
      <c r="AD1905" s="12" t="str">
        <f t="shared" si="973"/>
        <v>0.363756535469918+0.108651547839749i</v>
      </c>
      <c r="AE1905" s="12" t="str">
        <f t="shared" si="974"/>
        <v>-0.0443034417842804-0.0438537043383491i</v>
      </c>
      <c r="AF1905" s="12" t="str">
        <f t="shared" si="975"/>
        <v>-13.2285732588046-1.70720736782451i</v>
      </c>
      <c r="AG1905" s="12" t="str">
        <f t="shared" si="976"/>
        <v>1.02932772353804-0.0953641912459265i</v>
      </c>
      <c r="AH1905" s="12" t="str">
        <f t="shared" si="977"/>
        <v>0.43389141765412+0.677271962015008i</v>
      </c>
      <c r="AI1905" s="12">
        <f t="shared" si="978"/>
        <v>-1.8912319228266581</v>
      </c>
      <c r="AJ1905" s="12">
        <f t="shared" si="979"/>
        <v>57.354516114388375</v>
      </c>
      <c r="AK1905" s="12"/>
      <c r="AL1905" s="12"/>
      <c r="AM1905" s="12"/>
      <c r="AN1905" s="12"/>
    </row>
    <row r="1906" spans="1:40" x14ac:dyDescent="0.35">
      <c r="A1906" s="12"/>
      <c r="B1906" s="12">
        <f t="shared" si="980"/>
        <v>177600</v>
      </c>
      <c r="C1906" s="29" t="str">
        <f t="shared" si="947"/>
        <v>-2.19607417175469E-06+0.0124979853164852i</v>
      </c>
      <c r="D1906" s="28" t="str">
        <f t="shared" si="948"/>
        <v>-5.3990778694325+0.0958178874263866i</v>
      </c>
      <c r="E1906" s="12" t="str">
        <f t="shared" si="949"/>
        <v>4200</v>
      </c>
      <c r="F1906" s="12" t="str">
        <f t="shared" si="950"/>
        <v>0.704225352112676</v>
      </c>
      <c r="G1906" s="12" t="str">
        <f t="shared" si="946"/>
        <v>0.704225352112676</v>
      </c>
      <c r="H1906" s="12" t="str">
        <f t="shared" si="951"/>
        <v>7.82997143234479+1.80218249523237i</v>
      </c>
      <c r="I1906" s="12" t="str">
        <f t="shared" si="952"/>
        <v>697.433569096934i</v>
      </c>
      <c r="J1906" s="12" t="str">
        <f t="shared" si="953"/>
        <v>-415.0587226143+150.838700536864i</v>
      </c>
      <c r="K1906" s="12" t="str">
        <f t="shared" si="954"/>
        <v>0.539414963316434-1.48429338648699i</v>
      </c>
      <c r="L1906" s="12" t="str">
        <f t="shared" si="955"/>
        <v>0.0279145680964844-0.0645289210747593i</v>
      </c>
      <c r="M1906" s="12" t="str">
        <f t="shared" si="956"/>
        <v>0.567329531412918-1.54882230756175i</v>
      </c>
      <c r="N1906" s="12" t="str">
        <f t="shared" si="957"/>
        <v>-2.23178742111019i</v>
      </c>
      <c r="O1906" s="12" t="str">
        <f t="shared" si="958"/>
        <v>-0.613899507532528-0.789384186978254i</v>
      </c>
      <c r="P1906" s="12" t="str">
        <f t="shared" si="959"/>
        <v>1.61389950753253+0.789384186978254i</v>
      </c>
      <c r="Q1906" s="12" t="str">
        <f t="shared" si="960"/>
        <v>-1.61389950753253+1.44240323413194i</v>
      </c>
      <c r="R1906" s="12" t="str">
        <f t="shared" si="961"/>
        <v>-0.312913369701258-0.768778624472976i</v>
      </c>
      <c r="S1906" s="12" t="str">
        <f t="shared" si="962"/>
        <v>0.228545561024572i</v>
      </c>
      <c r="T1906" s="12" t="str">
        <f t="shared" si="963"/>
        <v>0.175700942033875-0.0715149616304633i</v>
      </c>
      <c r="U1906" s="12" t="str">
        <f t="shared" si="964"/>
        <v>0.001-0.00896142697589504i</v>
      </c>
      <c r="V1906" s="12" t="str">
        <f t="shared" si="965"/>
        <v>0.0015-0.00272383798659423i</v>
      </c>
      <c r="W1906" s="12" t="str">
        <f t="shared" si="966"/>
        <v>0.000921808669245519-0.0021577599622333i</v>
      </c>
      <c r="X1906" s="12" t="str">
        <f t="shared" si="967"/>
        <v>0.00104815273110514-0.00200310066597899i</v>
      </c>
      <c r="Y1906" s="12" t="str">
        <f t="shared" si="968"/>
        <v>0.00029+0.167384056583264i</v>
      </c>
      <c r="Z1906" s="12" t="str">
        <f t="shared" si="969"/>
        <v>-0.144719622982192-0.0772246699214113i</v>
      </c>
      <c r="AA1906" s="12" t="str">
        <f t="shared" si="970"/>
        <v>0.587066775961317-72.5549949112145i</v>
      </c>
      <c r="AB1906" s="12" t="str">
        <f t="shared" si="971"/>
        <v>0.438582367056699-0.17851470110963i</v>
      </c>
      <c r="AC1906" s="12" t="str">
        <f t="shared" si="972"/>
        <v>0.972333177481932-0.780562815531495i</v>
      </c>
      <c r="AD1906" s="12" t="str">
        <f t="shared" si="973"/>
        <v>0.363920011881849+0.108550988938236i</v>
      </c>
      <c r="AE1906" s="12" t="str">
        <f t="shared" si="974"/>
        <v>-0.0442835526248176-0.0438130609888574i</v>
      </c>
      <c r="AF1906" s="12" t="str">
        <f t="shared" si="975"/>
        <v>-13.2290493017773-1.70636460780598i</v>
      </c>
      <c r="AG1906" s="12" t="str">
        <f t="shared" si="976"/>
        <v>1.02928421370914-0.0953525663104853i</v>
      </c>
      <c r="AH1906" s="12" t="str">
        <f t="shared" si="977"/>
        <v>0.433836755394614+0.676719286568009i</v>
      </c>
      <c r="AI1906" s="12">
        <f t="shared" si="978"/>
        <v>-1.8965769659388443</v>
      </c>
      <c r="AJ1906" s="12">
        <f t="shared" si="979"/>
        <v>57.336546530276834</v>
      </c>
      <c r="AK1906" s="12"/>
      <c r="AL1906" s="12"/>
      <c r="AM1906" s="12"/>
      <c r="AN1906" s="12"/>
    </row>
    <row r="1907" spans="1:40" x14ac:dyDescent="0.35">
      <c r="A1907" s="12"/>
      <c r="B1907" s="12">
        <f t="shared" si="980"/>
        <v>177700</v>
      </c>
      <c r="C1907" s="29" t="str">
        <f t="shared" si="947"/>
        <v>-2.19360320249433E-06+0.0124909521231563i</v>
      </c>
      <c r="D1907" s="28" t="str">
        <f t="shared" si="948"/>
        <v>-5.39907785048841+0.0957639662775317i</v>
      </c>
      <c r="E1907" s="12" t="str">
        <f t="shared" si="949"/>
        <v>4200</v>
      </c>
      <c r="F1907" s="12" t="str">
        <f t="shared" si="950"/>
        <v>0.704225352112676</v>
      </c>
      <c r="G1907" s="12" t="str">
        <f t="shared" si="946"/>
        <v>0.704225352112676</v>
      </c>
      <c r="H1907" s="12" t="str">
        <f t="shared" si="951"/>
        <v>7.83044675327544+1.80128657822825i</v>
      </c>
      <c r="I1907" s="12" t="str">
        <f t="shared" si="952"/>
        <v>697.826268178633i</v>
      </c>
      <c r="J1907" s="12" t="str">
        <f t="shared" si="953"/>
        <v>-415.527389119102+150.923632237617i</v>
      </c>
      <c r="K1907" s="12" t="str">
        <f t="shared" si="954"/>
        <v>0.538876182170076-1.48364977515954i</v>
      </c>
      <c r="L1907" s="12" t="str">
        <f t="shared" si="955"/>
        <v>0.0278881057404976-0.0645040485790357i</v>
      </c>
      <c r="M1907" s="12" t="str">
        <f t="shared" si="956"/>
        <v>0.566764287910574-1.54815382373858i</v>
      </c>
      <c r="N1907" s="12" t="str">
        <f t="shared" si="957"/>
        <v>-2.23304405817162i</v>
      </c>
      <c r="O1907" s="12" t="str">
        <f t="shared" si="958"/>
        <v>-0.614890991980957-0.788612115035443i</v>
      </c>
      <c r="P1907" s="12" t="str">
        <f t="shared" si="959"/>
        <v>1.61489099198096+0.788612115035443i</v>
      </c>
      <c r="Q1907" s="12" t="str">
        <f t="shared" si="960"/>
        <v>-1.61489099198096+1.44443194313618i</v>
      </c>
      <c r="R1907" s="12" t="str">
        <f t="shared" si="961"/>
        <v>-0.312887966236954-0.768198902744044i</v>
      </c>
      <c r="S1907" s="12" t="str">
        <f t="shared" si="962"/>
        <v>0.228674246588213i</v>
      </c>
      <c r="T1907" s="12" t="str">
        <f t="shared" si="963"/>
        <v>0.175667305314886-0.0715494199457537i</v>
      </c>
      <c r="U1907" s="12" t="str">
        <f t="shared" si="964"/>
        <v>0.001-0.00895638396690465i</v>
      </c>
      <c r="V1907" s="12" t="str">
        <f t="shared" si="965"/>
        <v>0.0015-0.00272230515711387i</v>
      </c>
      <c r="W1907" s="12" t="str">
        <f t="shared" si="966"/>
        <v>0.000921792803833316-0.00215661980589765i</v>
      </c>
      <c r="X1907" s="12" t="str">
        <f t="shared" si="967"/>
        <v>0.00104797305080267-0.00200205748605159i</v>
      </c>
      <c r="Y1907" s="12" t="str">
        <f t="shared" si="968"/>
        <v>0.00029+0.167478304362872i</v>
      </c>
      <c r="Z1907" s="12" t="str">
        <f t="shared" si="969"/>
        <v>-0.144561196034215-0.0771657312461461i</v>
      </c>
      <c r="AA1907" s="12" t="str">
        <f t="shared" si="970"/>
        <v>0.58631215238338-72.5132202150616i</v>
      </c>
      <c r="AB1907" s="12" t="str">
        <f t="shared" si="971"/>
        <v>0.438498403523758-0.178600715500389i</v>
      </c>
      <c r="AC1907" s="12" t="str">
        <f t="shared" si="972"/>
        <v>0.972023854798693-0.780087487459466i</v>
      </c>
      <c r="AD1907" s="12" t="str">
        <f t="shared" si="973"/>
        <v>0.364083402075265+0.108450209662839i</v>
      </c>
      <c r="AE1907" s="12" t="str">
        <f t="shared" si="974"/>
        <v>-0.0442636923277757-0.0437724539747439i</v>
      </c>
      <c r="AF1907" s="12" t="str">
        <f t="shared" si="975"/>
        <v>-13.2295246037638-1.70552261195072i</v>
      </c>
      <c r="AG1907" s="12" t="str">
        <f t="shared" si="976"/>
        <v>1.02924069646074-0.0953409327324327i</v>
      </c>
      <c r="AH1907" s="12" t="str">
        <f t="shared" si="977"/>
        <v>0.433782202100442+0.676167088149118i</v>
      </c>
      <c r="AI1907" s="12">
        <f t="shared" si="978"/>
        <v>-1.9019194670067492</v>
      </c>
      <c r="AJ1907" s="12">
        <f t="shared" si="979"/>
        <v>57.31856664129667</v>
      </c>
      <c r="AK1907" s="12"/>
      <c r="AL1907" s="12"/>
      <c r="AM1907" s="12"/>
      <c r="AN1907" s="12"/>
    </row>
    <row r="1908" spans="1:40" x14ac:dyDescent="0.35">
      <c r="A1908" s="12"/>
      <c r="B1908" s="12">
        <f t="shared" si="980"/>
        <v>177800</v>
      </c>
      <c r="C1908" s="29" t="str">
        <f t="shared" si="947"/>
        <v>-2.19113640130069E-06+0.0124839268411803i</v>
      </c>
      <c r="D1908" s="28" t="str">
        <f t="shared" si="948"/>
        <v>-5.39907783157626+0.0957101057823823i</v>
      </c>
      <c r="E1908" s="12" t="str">
        <f t="shared" si="949"/>
        <v>4200</v>
      </c>
      <c r="F1908" s="12" t="str">
        <f t="shared" si="950"/>
        <v>0.704225352112676</v>
      </c>
      <c r="G1908" s="12" t="str">
        <f t="shared" si="946"/>
        <v>0.704225352112676</v>
      </c>
      <c r="H1908" s="12" t="str">
        <f t="shared" si="951"/>
        <v>7.83092133469131+1.80039148512553i</v>
      </c>
      <c r="I1908" s="12" t="str">
        <f t="shared" si="952"/>
        <v>698.218967260332i</v>
      </c>
      <c r="J1908" s="12" t="str">
        <f t="shared" si="953"/>
        <v>-415.996319438429+151.008563938369i</v>
      </c>
      <c r="K1908" s="12" t="str">
        <f t="shared" si="954"/>
        <v>0.538338173863991-1.48300661300259i</v>
      </c>
      <c r="L1908" s="12" t="str">
        <f t="shared" si="955"/>
        <v>0.0278616786549025-0.0644791888209154i</v>
      </c>
      <c r="M1908" s="12" t="str">
        <f t="shared" si="956"/>
        <v>0.566199852518893-1.54748580182351i</v>
      </c>
      <c r="N1908" s="12" t="str">
        <f t="shared" si="957"/>
        <v>-2.23430069523306i</v>
      </c>
      <c r="O1908" s="12" t="str">
        <f t="shared" si="958"/>
        <v>-0.615881505432588-0.787838797766452i</v>
      </c>
      <c r="P1908" s="12" t="str">
        <f t="shared" si="959"/>
        <v>1.61588150543259+0.787838797766452i</v>
      </c>
      <c r="Q1908" s="12" t="str">
        <f t="shared" si="960"/>
        <v>-1.61588150543259+1.44646189746661i</v>
      </c>
      <c r="R1908" s="12" t="str">
        <f t="shared" si="961"/>
        <v>-0.312862542643832-0.767619742335755i</v>
      </c>
      <c r="S1908" s="12" t="str">
        <f t="shared" si="962"/>
        <v>0.228802932151852i</v>
      </c>
      <c r="T1908" s="12" t="str">
        <f t="shared" si="963"/>
        <v>0.17563364782407-0.0715838671173926i</v>
      </c>
      <c r="U1908" s="12" t="str">
        <f t="shared" si="964"/>
        <v>0.001-0.00895134663059029i</v>
      </c>
      <c r="V1908" s="12" t="str">
        <f t="shared" si="965"/>
        <v>0.0015-0.00272077405185116i</v>
      </c>
      <c r="W1908" s="12" t="str">
        <f t="shared" si="966"/>
        <v>0.000921776931055999-0.00215548096646417i</v>
      </c>
      <c r="X1908" s="12" t="str">
        <f t="shared" si="967"/>
        <v>0.00104779363888981-0.00200101549203035i</v>
      </c>
      <c r="Y1908" s="12" t="str">
        <f t="shared" si="968"/>
        <v>0.00029+0.16757255214248i</v>
      </c>
      <c r="Z1908" s="12" t="str">
        <f t="shared" si="969"/>
        <v>-0.144403037443751-0.0771068831628895i</v>
      </c>
      <c r="AA1908" s="12" t="str">
        <f t="shared" si="970"/>
        <v>0.585559002353272-72.4714941084582i</v>
      </c>
      <c r="AB1908" s="12" t="str">
        <f t="shared" si="971"/>
        <v>0.438414388140458-0.178686702074513i</v>
      </c>
      <c r="AC1908" s="12" t="str">
        <f t="shared" si="972"/>
        <v>0.971715027472312-0.779612425324177i</v>
      </c>
      <c r="AD1908" s="12" t="str">
        <f t="shared" si="973"/>
        <v>0.364246705771213+0.108349210058011i</v>
      </c>
      <c r="AE1908" s="12" t="str">
        <f t="shared" si="974"/>
        <v>-0.0442438608115089-0.0437318832213761i</v>
      </c>
      <c r="AF1908" s="12" t="str">
        <f t="shared" si="975"/>
        <v>-13.2299991662676-1.70468137934315i</v>
      </c>
      <c r="AG1908" s="12" t="str">
        <f t="shared" si="976"/>
        <v>1.02919717181518-0.0953292904522347i</v>
      </c>
      <c r="AH1908" s="12" t="str">
        <f t="shared" si="977"/>
        <v>0.433727757356261+0.675615365679246i</v>
      </c>
      <c r="AI1908" s="12">
        <f t="shared" si="978"/>
        <v>-1.9072594316728848</v>
      </c>
      <c r="AJ1908" s="12">
        <f t="shared" si="979"/>
        <v>57.300576446230302</v>
      </c>
      <c r="AK1908" s="12"/>
      <c r="AL1908" s="12"/>
      <c r="AM1908" s="12"/>
      <c r="AN1908" s="12"/>
    </row>
    <row r="1909" spans="1:40" x14ac:dyDescent="0.35">
      <c r="A1909" s="12"/>
      <c r="B1909" s="12">
        <f t="shared" si="980"/>
        <v>177900</v>
      </c>
      <c r="C1909" s="29" t="str">
        <f t="shared" si="947"/>
        <v>-2.18867375880473E-06+0.012476909457216i</v>
      </c>
      <c r="D1909" s="28" t="str">
        <f t="shared" si="948"/>
        <v>-5.399077812696+0.095656305838656i</v>
      </c>
      <c r="E1909" s="12" t="str">
        <f t="shared" si="949"/>
        <v>4200</v>
      </c>
      <c r="F1909" s="12" t="str">
        <f t="shared" si="950"/>
        <v>0.704225352112676</v>
      </c>
      <c r="G1909" s="12" t="str">
        <f t="shared" si="946"/>
        <v>0.704225352112676</v>
      </c>
      <c r="H1909" s="12" t="str">
        <f t="shared" si="951"/>
        <v>7.83139517809213+1.79949721490755i</v>
      </c>
      <c r="I1909" s="12" t="str">
        <f t="shared" si="952"/>
        <v>698.61166634203i</v>
      </c>
      <c r="J1909" s="12" t="str">
        <f t="shared" si="953"/>
        <v>-416.465513572282+151.093495639122i</v>
      </c>
      <c r="K1909" s="12" t="str">
        <f t="shared" si="954"/>
        <v>0.537800936991401-1.48236389975867i</v>
      </c>
      <c r="L1909" s="12" t="str">
        <f t="shared" si="955"/>
        <v>0.027835286781752-0.0644543418039431i</v>
      </c>
      <c r="M1909" s="12" t="str">
        <f t="shared" si="956"/>
        <v>0.565636223773153-1.54681824156261i</v>
      </c>
      <c r="N1909" s="12" t="str">
        <f t="shared" si="957"/>
        <v>-2.2355573322945i</v>
      </c>
      <c r="O1909" s="12" t="str">
        <f t="shared" si="958"/>
        <v>-0.616871046323255-0.787064236392464i</v>
      </c>
      <c r="P1909" s="12" t="str">
        <f t="shared" si="959"/>
        <v>1.61687104632325+0.787064236392464i</v>
      </c>
      <c r="Q1909" s="12" t="str">
        <f t="shared" si="960"/>
        <v>-1.61687104632325+1.44849309590204i</v>
      </c>
      <c r="R1909" s="12" t="str">
        <f t="shared" si="961"/>
        <v>-0.31283709891056-0.767041142289395i</v>
      </c>
      <c r="S1909" s="12" t="str">
        <f t="shared" si="962"/>
        <v>0.228931617715491i</v>
      </c>
      <c r="T1909" s="12" t="str">
        <f t="shared" si="963"/>
        <v>0.175599969558649-0.0716183031350156i</v>
      </c>
      <c r="U1909" s="12" t="str">
        <f t="shared" si="964"/>
        <v>0.001-0.0089463149573859i</v>
      </c>
      <c r="V1909" s="12" t="str">
        <f t="shared" si="965"/>
        <v>0.0015-0.00271924466789845i</v>
      </c>
      <c r="W1909" s="12" t="str">
        <f t="shared" si="966"/>
        <v>0.000921761050915979-0.00215434344170086i</v>
      </c>
      <c r="X1909" s="12" t="str">
        <f t="shared" si="967"/>
        <v>0.00104761449475556-0.00199997468195128i</v>
      </c>
      <c r="Y1909" s="12" t="str">
        <f t="shared" si="968"/>
        <v>0.00029+0.167666799922087i</v>
      </c>
      <c r="Z1909" s="12" t="str">
        <f t="shared" si="969"/>
        <v>-0.14424514660292-0.0770481254618051i</v>
      </c>
      <c r="AA1909" s="12" t="str">
        <f t="shared" si="970"/>
        <v>0.584807321986612-72.4298165058482i</v>
      </c>
      <c r="AB1909" s="12" t="str">
        <f t="shared" si="971"/>
        <v>0.438330320899863-0.17877266080613i</v>
      </c>
      <c r="AC1909" s="12" t="str">
        <f t="shared" si="972"/>
        <v>0.971406694651466-0.779137628970159i</v>
      </c>
      <c r="AD1909" s="12" t="str">
        <f t="shared" si="973"/>
        <v>0.364409922690688+0.108247990168546i</v>
      </c>
      <c r="AE1909" s="12" t="str">
        <f t="shared" si="974"/>
        <v>-0.044224057994583-0.0436913486543323i</v>
      </c>
      <c r="AF1909" s="12" t="str">
        <f t="shared" si="975"/>
        <v>-13.2304729907881-1.70384090906889i</v>
      </c>
      <c r="AG1909" s="12" t="str">
        <f t="shared" si="976"/>
        <v>1.02915363979482-0.0953176394104846i</v>
      </c>
      <c r="AH1909" s="12" t="str">
        <f t="shared" si="977"/>
        <v>0.433673420747363+0.675064118082188i</v>
      </c>
      <c r="AI1909" s="12">
        <f t="shared" si="978"/>
        <v>-1.9125968655720913</v>
      </c>
      <c r="AJ1909" s="12">
        <f t="shared" si="979"/>
        <v>57.282575943867741</v>
      </c>
      <c r="AK1909" s="12"/>
      <c r="AL1909" s="12"/>
      <c r="AM1909" s="12"/>
      <c r="AN1909" s="12"/>
    </row>
    <row r="1910" spans="1:40" x14ac:dyDescent="0.35">
      <c r="A1910" s="12"/>
      <c r="B1910" s="12">
        <f t="shared" si="980"/>
        <v>178000</v>
      </c>
      <c r="C1910" s="29" t="str">
        <f t="shared" si="947"/>
        <v>-2.18621526566363E-06+0.0124698999579518i</v>
      </c>
      <c r="D1910" s="28" t="str">
        <f t="shared" si="948"/>
        <v>-5.39907779384756+0.0956025663442972i</v>
      </c>
      <c r="E1910" s="12" t="str">
        <f t="shared" si="949"/>
        <v>4200</v>
      </c>
      <c r="F1910" s="12" t="str">
        <f t="shared" si="950"/>
        <v>0.704225352112676</v>
      </c>
      <c r="G1910" s="12" t="str">
        <f t="shared" si="946"/>
        <v>0.704225352112676</v>
      </c>
      <c r="H1910" s="12" t="str">
        <f t="shared" si="951"/>
        <v>7.83186828497392+1.79860376655898i</v>
      </c>
      <c r="I1910" s="12" t="str">
        <f t="shared" si="952"/>
        <v>699.004365423729i</v>
      </c>
      <c r="J1910" s="12" t="str">
        <f t="shared" si="953"/>
        <v>-416.93497152066+151.178427339875i</v>
      </c>
      <c r="K1910" s="12" t="str">
        <f t="shared" si="954"/>
        <v>0.53726447014854-1.48172163516984i</v>
      </c>
      <c r="L1910" s="12" t="str">
        <f t="shared" si="955"/>
        <v>0.0278089300632064-0.0644295075316103i</v>
      </c>
      <c r="M1910" s="12" t="str">
        <f t="shared" si="956"/>
        <v>0.565073400211746-1.54615114270145i</v>
      </c>
      <c r="N1910" s="12" t="str">
        <f t="shared" si="957"/>
        <v>-2.23681396935593i</v>
      </c>
      <c r="O1910" s="12" t="str">
        <f t="shared" si="958"/>
        <v>-0.617859613090332-0.786288432136621i</v>
      </c>
      <c r="P1910" s="12" t="str">
        <f t="shared" si="959"/>
        <v>1.61785961309033+0.786288432136621i</v>
      </c>
      <c r="Q1910" s="12" t="str">
        <f t="shared" si="960"/>
        <v>-1.61785961309033+1.45052553721931i</v>
      </c>
      <c r="R1910" s="12" t="str">
        <f t="shared" si="961"/>
        <v>-0.312811635025811-0.766463101648395i</v>
      </c>
      <c r="S1910" s="12" t="str">
        <f t="shared" si="962"/>
        <v>0.229060303279133i</v>
      </c>
      <c r="T1910" s="12" t="str">
        <f t="shared" si="963"/>
        <v>0.175566270515846-0.0716527279882537i</v>
      </c>
      <c r="U1910" s="12" t="str">
        <f t="shared" si="964"/>
        <v>0.001-0.0089412889377469i</v>
      </c>
      <c r="V1910" s="12" t="str">
        <f t="shared" si="965"/>
        <v>0.0015-0.00271771700235469i</v>
      </c>
      <c r="W1910" s="12" t="str">
        <f t="shared" si="966"/>
        <v>0.000921745163415662-0.00215320722938075i</v>
      </c>
      <c r="X1910" s="12" t="str">
        <f t="shared" si="967"/>
        <v>0.00104743561779062-0.00199893505385472i</v>
      </c>
      <c r="Y1910" s="12" t="str">
        <f t="shared" si="968"/>
        <v>0.00029+0.167761047701695i</v>
      </c>
      <c r="Z1910" s="12" t="str">
        <f t="shared" si="969"/>
        <v>-0.144087522905573-0.0769894579336907i</v>
      </c>
      <c r="AA1910" s="12" t="str">
        <f t="shared" si="970"/>
        <v>0.584057107411859-72.3881873218758i</v>
      </c>
      <c r="AB1910" s="12" t="str">
        <f t="shared" si="971"/>
        <v>0.438246201795042-0.178858591669356i</v>
      </c>
      <c r="AC1910" s="12" t="str">
        <f t="shared" si="972"/>
        <v>0.971098855486661-0.778663098241662i</v>
      </c>
      <c r="AD1910" s="12" t="str">
        <f t="shared" si="973"/>
        <v>0.364573052554635+0.108146550039569i</v>
      </c>
      <c r="AE1910" s="12" t="str">
        <f t="shared" si="974"/>
        <v>-0.0442042837957753-0.0436508501993973i</v>
      </c>
      <c r="AF1910" s="12" t="str">
        <f t="shared" si="975"/>
        <v>-13.2309460788215-1.70300120021468i</v>
      </c>
      <c r="AG1910" s="12" t="str">
        <f t="shared" si="976"/>
        <v>1.02911010042208-0.0953059795478979i</v>
      </c>
      <c r="AH1910" s="12" t="str">
        <f t="shared" si="977"/>
        <v>0.433619191859713+0.674513344284577i</v>
      </c>
      <c r="AI1910" s="12">
        <f t="shared" si="978"/>
        <v>-1.9179317743316615</v>
      </c>
      <c r="AJ1910" s="12">
        <f t="shared" si="979"/>
        <v>57.264565133002556</v>
      </c>
      <c r="AK1910" s="12"/>
      <c r="AL1910" s="12"/>
      <c r="AM1910" s="12"/>
      <c r="AN1910" s="12"/>
    </row>
    <row r="1911" spans="1:40" x14ac:dyDescent="0.35">
      <c r="A1911" s="12"/>
      <c r="B1911" s="12">
        <f t="shared" si="980"/>
        <v>178100</v>
      </c>
      <c r="C1911" s="29" t="str">
        <f t="shared" si="947"/>
        <v>-2.18376091256094E-06+0.0124628983301068i</v>
      </c>
      <c r="D1911" s="28" t="str">
        <f t="shared" si="948"/>
        <v>-5.39907777503085+0.0955488871974855i</v>
      </c>
      <c r="E1911" s="12" t="str">
        <f t="shared" si="949"/>
        <v>4200</v>
      </c>
      <c r="F1911" s="12" t="str">
        <f t="shared" si="950"/>
        <v>0.704225352112676</v>
      </c>
      <c r="G1911" s="12" t="str">
        <f t="shared" si="946"/>
        <v>0.704225352112676</v>
      </c>
      <c r="H1911" s="12" t="str">
        <f t="shared" si="951"/>
        <v>7.83234065682892+1.79771113906584i</v>
      </c>
      <c r="I1911" s="12" t="str">
        <f t="shared" si="952"/>
        <v>699.397064505428i</v>
      </c>
      <c r="J1911" s="12" t="str">
        <f t="shared" si="953"/>
        <v>-417.404693283564+151.263359040628i</v>
      </c>
      <c r="K1911" s="12" t="str">
        <f t="shared" si="954"/>
        <v>0.536728771934645-1.48107981897765i</v>
      </c>
      <c r="L1911" s="12" t="str">
        <f t="shared" si="955"/>
        <v>0.0277826084415322-0.0644046860073537i</v>
      </c>
      <c r="M1911" s="12" t="str">
        <f t="shared" si="956"/>
        <v>0.564511380376177-1.545484504985i</v>
      </c>
      <c r="N1911" s="12" t="str">
        <f t="shared" si="957"/>
        <v>-2.23807060641737i</v>
      </c>
      <c r="O1911" s="12" t="str">
        <f t="shared" si="958"/>
        <v>-0.618847204172752-0.785511386224011i</v>
      </c>
      <c r="P1911" s="12" t="str">
        <f t="shared" si="959"/>
        <v>1.61884720417275+0.785511386224011i</v>
      </c>
      <c r="Q1911" s="12" t="str">
        <f t="shared" si="960"/>
        <v>-1.61884720417275+1.45255922019336i</v>
      </c>
      <c r="R1911" s="12" t="str">
        <f t="shared" si="961"/>
        <v>-0.312786150978226-0.765885619458326i</v>
      </c>
      <c r="S1911" s="12" t="str">
        <f t="shared" si="962"/>
        <v>0.229188988842772i</v>
      </c>
      <c r="T1911" s="12" t="str">
        <f t="shared" si="963"/>
        <v>0.175532550692874-0.0716871416667222i</v>
      </c>
      <c r="U1911" s="12" t="str">
        <f t="shared" si="964"/>
        <v>0.001-0.00893626856215025i</v>
      </c>
      <c r="V1911" s="12" t="str">
        <f t="shared" si="965"/>
        <v>0.0015-0.00271619105232529i</v>
      </c>
      <c r="W1911" s="12" t="str">
        <f t="shared" si="966"/>
        <v>0.000921729268557481-0.00215207232728184i</v>
      </c>
      <c r="X1911" s="12" t="str">
        <f t="shared" si="967"/>
        <v>0.0010472570073874-0.00199789660578521i</v>
      </c>
      <c r="Y1911" s="12" t="str">
        <f t="shared" si="968"/>
        <v>0.00029+0.167855295481303i</v>
      </c>
      <c r="Z1911" s="12" t="str">
        <f t="shared" si="969"/>
        <v>-0.143930165747263-0.0769308803699814i</v>
      </c>
      <c r="AA1911" s="12" t="str">
        <f t="shared" si="970"/>
        <v>0.583308354770314-72.3466064713879i</v>
      </c>
      <c r="AB1911" s="12" t="str">
        <f t="shared" si="971"/>
        <v>0.438162030819038-0.178944494638271i</v>
      </c>
      <c r="AC1911" s="12" t="str">
        <f t="shared" si="972"/>
        <v>0.970791509130265-0.778188832982551i</v>
      </c>
      <c r="AD1911" s="12" t="str">
        <f t="shared" si="973"/>
        <v>0.364736095083936+0.108044889716516i</v>
      </c>
      <c r="AE1911" s="12" t="str">
        <f t="shared" si="974"/>
        <v>-0.0441845381340714-0.0436103877825594i</v>
      </c>
      <c r="AF1911" s="12" t="str">
        <f t="shared" si="975"/>
        <v>-13.2314184318598-1.70216225186835i</v>
      </c>
      <c r="AG1911" s="12" t="str">
        <f t="shared" si="976"/>
        <v>1.02906655371939-0.0952943108053126i</v>
      </c>
      <c r="AH1911" s="12" t="str">
        <f t="shared" si="977"/>
        <v>0.433565070279906+0.673963043215828i</v>
      </c>
      <c r="AI1911" s="12">
        <f t="shared" si="978"/>
        <v>-1.9232641635720304</v>
      </c>
      <c r="AJ1911" s="12">
        <f t="shared" si="979"/>
        <v>57.246544012432565</v>
      </c>
      <c r="AK1911" s="12"/>
      <c r="AL1911" s="12"/>
      <c r="AM1911" s="12"/>
      <c r="AN1911" s="12"/>
    </row>
    <row r="1912" spans="1:40" x14ac:dyDescent="0.35">
      <c r="A1912" s="12"/>
      <c r="B1912" s="12">
        <f t="shared" si="980"/>
        <v>178200</v>
      </c>
      <c r="C1912" s="29" t="str">
        <f t="shared" si="947"/>
        <v>-0.0000021813106902062+0.0124559045604293i</v>
      </c>
      <c r="D1912" s="28" t="str">
        <f t="shared" si="948"/>
        <v>-5.39907775624581+0.0954952682966247i</v>
      </c>
      <c r="E1912" s="12" t="str">
        <f t="shared" si="949"/>
        <v>4200</v>
      </c>
      <c r="F1912" s="12" t="str">
        <f t="shared" si="950"/>
        <v>0.704225352112676</v>
      </c>
      <c r="G1912" s="12" t="str">
        <f t="shared" si="946"/>
        <v>0.704225352112676</v>
      </c>
      <c r="H1912" s="12" t="str">
        <f t="shared" si="951"/>
        <v>7.83281229514577+1.79681933141553i</v>
      </c>
      <c r="I1912" s="12" t="str">
        <f t="shared" si="952"/>
        <v>699.789763587126i</v>
      </c>
      <c r="J1912" s="12" t="str">
        <f t="shared" si="953"/>
        <v>-417.874678860994+151.34829074138i</v>
      </c>
      <c r="K1912" s="12" t="str">
        <f t="shared" si="954"/>
        <v>0.536193840951953-1.48043845092318i</v>
      </c>
      <c r="L1912" s="12" t="str">
        <f t="shared" si="955"/>
        <v>0.0277563218591024-0.0643798772345569i</v>
      </c>
      <c r="M1912" s="12" t="str">
        <f t="shared" si="956"/>
        <v>0.563950162811055-1.54481832815774i</v>
      </c>
      <c r="N1912" s="12" t="str">
        <f t="shared" si="957"/>
        <v>-2.2393272434788i</v>
      </c>
      <c r="O1912" s="12" t="str">
        <f t="shared" si="958"/>
        <v>-0.619833818010959-0.78473309988171i</v>
      </c>
      <c r="P1912" s="12" t="str">
        <f t="shared" si="959"/>
        <v>1.61983381801096+0.78473309988171i</v>
      </c>
      <c r="Q1912" s="12" t="str">
        <f t="shared" si="960"/>
        <v>-1.61983381801096+1.45459414359709i</v>
      </c>
      <c r="R1912" s="12" t="str">
        <f t="shared" si="961"/>
        <v>-0.312760646756447-0.765308694766915i</v>
      </c>
      <c r="S1912" s="12" t="str">
        <f t="shared" si="962"/>
        <v>0.229317674406413i</v>
      </c>
      <c r="T1912" s="12" t="str">
        <f t="shared" si="963"/>
        <v>0.175498810086956-0.0717215441600341i</v>
      </c>
      <c r="U1912" s="12" t="str">
        <f t="shared" si="964"/>
        <v>0.001-0.00893125382109403i</v>
      </c>
      <c r="V1912" s="12" t="str">
        <f t="shared" si="965"/>
        <v>0.0015-0.0027146668149222i</v>
      </c>
      <c r="W1912" s="12" t="str">
        <f t="shared" si="966"/>
        <v>0.000921713366343812-0.00215093873318714i</v>
      </c>
      <c r="X1912" s="12" t="str">
        <f t="shared" si="967"/>
        <v>0.00104707866293997-0.0019968593357916i</v>
      </c>
      <c r="Y1912" s="12" t="str">
        <f t="shared" si="968"/>
        <v>0.00029+0.16794954326091i</v>
      </c>
      <c r="Z1912" s="12" t="str">
        <f t="shared" si="969"/>
        <v>-0.143773074525269-0.076872392562744i</v>
      </c>
      <c r="AA1912" s="12" t="str">
        <f t="shared" si="970"/>
        <v>0.582561060216069-72.3050738694342i</v>
      </c>
      <c r="AB1912" s="12" t="str">
        <f t="shared" si="971"/>
        <v>0.438077807964919-0.179030369686946i</v>
      </c>
      <c r="AC1912" s="12" t="str">
        <f t="shared" si="972"/>
        <v>0.970484654736476-0.77771483303645i</v>
      </c>
      <c r="AD1912" s="12" t="str">
        <f t="shared" si="973"/>
        <v>0.364899049999424+0.10794300924517i</v>
      </c>
      <c r="AE1912" s="12" t="str">
        <f t="shared" si="974"/>
        <v>-0.0441648209286684-0.0435699613300157i</v>
      </c>
      <c r="AF1912" s="12" t="str">
        <f t="shared" si="975"/>
        <v>-13.2318900513916-1.70132406311891i</v>
      </c>
      <c r="AG1912" s="12" t="str">
        <f t="shared" si="976"/>
        <v>1.02902299970925-0.0952826331236931i</v>
      </c>
      <c r="AH1912" s="12" t="str">
        <f t="shared" si="977"/>
        <v>0.433511055595192+0.673413213808214i</v>
      </c>
      <c r="AI1912" s="12">
        <f t="shared" si="978"/>
        <v>-1.928594038905882</v>
      </c>
      <c r="AJ1912" s="12">
        <f t="shared" si="979"/>
        <v>57.228512580961436</v>
      </c>
      <c r="AK1912" s="12"/>
      <c r="AL1912" s="12"/>
      <c r="AM1912" s="12"/>
      <c r="AN1912" s="12"/>
    </row>
    <row r="1913" spans="1:40" x14ac:dyDescent="0.35">
      <c r="A1913" s="12"/>
      <c r="B1913" s="12">
        <f t="shared" si="980"/>
        <v>178300</v>
      </c>
      <c r="C1913" s="29" t="str">
        <f t="shared" si="947"/>
        <v>-2.17886458933506E-06+0.0124489186356973i</v>
      </c>
      <c r="D1913" s="28" t="str">
        <f t="shared" si="948"/>
        <v>-5.39907773749237+0.095441709540346i</v>
      </c>
      <c r="E1913" s="12" t="str">
        <f t="shared" si="949"/>
        <v>4200</v>
      </c>
      <c r="F1913" s="12" t="str">
        <f t="shared" si="950"/>
        <v>0.704225352112676</v>
      </c>
      <c r="G1913" s="12" t="str">
        <f t="shared" si="946"/>
        <v>0.704225352112676</v>
      </c>
      <c r="H1913" s="12" t="str">
        <f t="shared" si="951"/>
        <v>7.83328320140939+1.79592834259682i</v>
      </c>
      <c r="I1913" s="12" t="str">
        <f t="shared" si="952"/>
        <v>700.182462668825i</v>
      </c>
      <c r="J1913" s="12" t="str">
        <f t="shared" si="953"/>
        <v>-418.344928252949+151.433222442133i</v>
      </c>
      <c r="K1913" s="12" t="str">
        <f t="shared" si="954"/>
        <v>0.535659675805703-1.47979753074703i</v>
      </c>
      <c r="L1913" s="12" t="str">
        <f t="shared" si="955"/>
        <v>0.0277300702583964-0.0643550812165501i</v>
      </c>
      <c r="M1913" s="12" t="str">
        <f t="shared" si="956"/>
        <v>0.563389746064099-1.54415261196358i</v>
      </c>
      <c r="N1913" s="12" t="str">
        <f t="shared" si="957"/>
        <v>-2.24058388054024i</v>
      </c>
      <c r="O1913" s="12" t="str">
        <f t="shared" si="958"/>
        <v>-0.620819453046969-0.783953574338724i</v>
      </c>
      <c r="P1913" s="12" t="str">
        <f t="shared" si="959"/>
        <v>1.62081945304697+0.783953574338724i</v>
      </c>
      <c r="Q1913" s="12" t="str">
        <f t="shared" si="960"/>
        <v>-1.62081945304697+1.45663030620152i</v>
      </c>
      <c r="R1913" s="12" t="str">
        <f t="shared" si="961"/>
        <v>-0.312735122349098-0.764732326624007i</v>
      </c>
      <c r="S1913" s="12" t="str">
        <f t="shared" si="962"/>
        <v>0.229446359970052i</v>
      </c>
      <c r="T1913" s="12" t="str">
        <f t="shared" si="963"/>
        <v>0.175465048695307-0.0717559354577894i</v>
      </c>
      <c r="U1913" s="12" t="str">
        <f t="shared" si="964"/>
        <v>0.001-0.00892624470509789i</v>
      </c>
      <c r="V1913" s="12" t="str">
        <f t="shared" si="965"/>
        <v>0.0015-0.00271314428726379i</v>
      </c>
      <c r="W1913" s="12" t="str">
        <f t="shared" si="966"/>
        <v>0.000921697456777101-0.00214980644488457i</v>
      </c>
      <c r="X1913" s="12" t="str">
        <f t="shared" si="967"/>
        <v>0.00104690058384411-0.00199582324192694i</v>
      </c>
      <c r="Y1913" s="12" t="str">
        <f t="shared" si="968"/>
        <v>0.00029+0.168043791040518i</v>
      </c>
      <c r="Z1913" s="12" t="str">
        <f t="shared" si="969"/>
        <v>-0.14361624863856-0.0768139943046743i</v>
      </c>
      <c r="AA1913" s="12" t="str">
        <f t="shared" si="970"/>
        <v>0.581815219915899-72.2635894312621i</v>
      </c>
      <c r="AB1913" s="12" t="str">
        <f t="shared" si="971"/>
        <v>0.437993533225734-0.179116216789421i</v>
      </c>
      <c r="AC1913" s="12" t="str">
        <f t="shared" si="972"/>
        <v>0.970178291461344-0.777241098246628i</v>
      </c>
      <c r="AD1913" s="12" t="str">
        <f t="shared" si="973"/>
        <v>0.365061917021873+0.107840908671628i</v>
      </c>
      <c r="AE1913" s="12" t="str">
        <f t="shared" si="974"/>
        <v>-0.0441451320989692-0.0435295707681644i</v>
      </c>
      <c r="AF1913" s="12" t="str">
        <f t="shared" si="975"/>
        <v>-13.2323609389018-1.70048663305647i</v>
      </c>
      <c r="AG1913" s="12" t="str">
        <f t="shared" si="976"/>
        <v>1.02897943841419-0.0952709464441215i</v>
      </c>
      <c r="AH1913" s="12" t="str">
        <f t="shared" si="977"/>
        <v>0.433457147393451+0.672863854996759i</v>
      </c>
      <c r="AI1913" s="12">
        <f t="shared" si="978"/>
        <v>-1.9339214059391874</v>
      </c>
      <c r="AJ1913" s="12">
        <f t="shared" si="979"/>
        <v>57.210470837396251</v>
      </c>
      <c r="AK1913" s="12"/>
      <c r="AL1913" s="12"/>
      <c r="AM1913" s="12"/>
      <c r="AN1913" s="12"/>
    </row>
    <row r="1914" spans="1:40" x14ac:dyDescent="0.35">
      <c r="A1914" s="12"/>
      <c r="B1914" s="12">
        <f t="shared" si="980"/>
        <v>178400</v>
      </c>
      <c r="C1914" s="29" t="str">
        <f t="shared" si="947"/>
        <v>-2.17642260070911E-06+0.0124419405427189i</v>
      </c>
      <c r="D1914" s="28" t="str">
        <f t="shared" si="948"/>
        <v>-5.39907771877046+0.0953882108275116i</v>
      </c>
      <c r="E1914" s="12" t="str">
        <f t="shared" si="949"/>
        <v>4200</v>
      </c>
      <c r="F1914" s="12" t="str">
        <f t="shared" si="950"/>
        <v>0.704225352112676</v>
      </c>
      <c r="G1914" s="12" t="str">
        <f t="shared" si="946"/>
        <v>0.704225352112676</v>
      </c>
      <c r="H1914" s="12" t="str">
        <f t="shared" si="951"/>
        <v>7.83375337710106+1.79503817159983i</v>
      </c>
      <c r="I1914" s="12" t="str">
        <f t="shared" si="952"/>
        <v>700.575161750524i</v>
      </c>
      <c r="J1914" s="12" t="str">
        <f t="shared" si="953"/>
        <v>-418.81544145943+151.518154142886i</v>
      </c>
      <c r="K1914" s="12" t="str">
        <f t="shared" si="954"/>
        <v>0.535126275104107-1.47915705818932i</v>
      </c>
      <c r="L1914" s="12" t="str">
        <f t="shared" si="955"/>
        <v>0.0277038535819995-0.0643302979566098i</v>
      </c>
      <c r="M1914" s="12" t="str">
        <f t="shared" si="956"/>
        <v>0.562830128686106-1.54348735614593i</v>
      </c>
      <c r="N1914" s="12" t="str">
        <f t="shared" si="957"/>
        <v>-2.24184051760168i</v>
      </c>
      <c r="O1914" s="12" t="str">
        <f t="shared" si="958"/>
        <v>-0.621804107724324-0.783172810826038i</v>
      </c>
      <c r="P1914" s="12" t="str">
        <f t="shared" si="959"/>
        <v>1.62180410772432+0.783172810826038i</v>
      </c>
      <c r="Q1914" s="12" t="str">
        <f t="shared" si="960"/>
        <v>-1.62180410772432+1.45866770677564i</v>
      </c>
      <c r="R1914" s="12" t="str">
        <f t="shared" si="961"/>
        <v>-0.312709577744801-0.764156514081593i</v>
      </c>
      <c r="S1914" s="12" t="str">
        <f t="shared" si="962"/>
        <v>0.229575045533691i</v>
      </c>
      <c r="T1914" s="12" t="str">
        <f t="shared" si="963"/>
        <v>0.175431266515148-0.071790315549584i</v>
      </c>
      <c r="U1914" s="12" t="str">
        <f t="shared" si="964"/>
        <v>0.001-0.00892124120470264i</v>
      </c>
      <c r="V1914" s="12" t="str">
        <f t="shared" si="965"/>
        <v>0.0015-0.00271162346647497i</v>
      </c>
      <c r="W1914" s="12" t="str">
        <f t="shared" si="966"/>
        <v>0.000921681539859752-0.00214867546016713i</v>
      </c>
      <c r="X1914" s="12" t="str">
        <f t="shared" si="967"/>
        <v>0.00104672276949728-0.00199478832224858i</v>
      </c>
      <c r="Y1914" s="12" t="str">
        <f t="shared" si="968"/>
        <v>0.00029+0.168138038820126i</v>
      </c>
      <c r="Z1914" s="12" t="str">
        <f t="shared" si="969"/>
        <v>-0.143459687487814-0.0767556853890989i</v>
      </c>
      <c r="AA1914" s="12" t="str">
        <f t="shared" si="970"/>
        <v>0.581070830049302-72.2221530723218i</v>
      </c>
      <c r="AB1914" s="12" t="str">
        <f t="shared" si="971"/>
        <v>0.437909206594545-0.179202035919725i</v>
      </c>
      <c r="AC1914" s="12" t="str">
        <f t="shared" si="972"/>
        <v>0.969872418462734-0.776767628456087i</v>
      </c>
      <c r="AD1914" s="12" t="str">
        <f t="shared" si="973"/>
        <v>0.365224695872008+0.107738588042325i</v>
      </c>
      <c r="AE1914" s="12" t="str">
        <f t="shared" si="974"/>
        <v>-0.0441254715645876-0.0434892160236114i</v>
      </c>
      <c r="AF1914" s="12" t="str">
        <f t="shared" si="975"/>
        <v>-13.2328310958715-1.69964996077232i</v>
      </c>
      <c r="AG1914" s="12" t="str">
        <f t="shared" si="976"/>
        <v>1.02893586985676-0.0952592507078072i</v>
      </c>
      <c r="AH1914" s="12" t="str">
        <f t="shared" si="977"/>
        <v>0.433403345263226+0.672314965719354i</v>
      </c>
      <c r="AI1914" s="12">
        <f t="shared" si="978"/>
        <v>-1.9392462702699087</v>
      </c>
      <c r="AJ1914" s="12">
        <f t="shared" si="979"/>
        <v>57.192418780550142</v>
      </c>
      <c r="AK1914" s="12"/>
      <c r="AL1914" s="12"/>
      <c r="AM1914" s="12"/>
      <c r="AN1914" s="12"/>
    </row>
    <row r="1915" spans="1:40" x14ac:dyDescent="0.35">
      <c r="A1915" s="12"/>
      <c r="B1915" s="12">
        <f t="shared" si="980"/>
        <v>178500</v>
      </c>
      <c r="C1915" s="29" t="str">
        <f t="shared" si="947"/>
        <v>-2.17398471511578E-06+0.0124349702683311i</v>
      </c>
      <c r="D1915" s="28" t="str">
        <f t="shared" si="948"/>
        <v>-5.39907770008+0.0953347720572051i</v>
      </c>
      <c r="E1915" s="12" t="str">
        <f t="shared" si="949"/>
        <v>4200</v>
      </c>
      <c r="F1915" s="12" t="str">
        <f t="shared" si="950"/>
        <v>0.704225352112676</v>
      </c>
      <c r="G1915" s="12" t="str">
        <f t="shared" si="946"/>
        <v>0.704225352112676</v>
      </c>
      <c r="H1915" s="12" t="str">
        <f t="shared" si="951"/>
        <v>7.83422282369837+1.79414881741603i</v>
      </c>
      <c r="I1915" s="12" t="str">
        <f t="shared" si="952"/>
        <v>700.967860832223i</v>
      </c>
      <c r="J1915" s="12" t="str">
        <f t="shared" si="953"/>
        <v>-419.286218480437+151.603085843639i</v>
      </c>
      <c r="K1915" s="12" t="str">
        <f t="shared" si="954"/>
        <v>0.53459363745836-1.47851703298968i</v>
      </c>
      <c r="L1915" s="12" t="str">
        <f t="shared" si="955"/>
        <v>0.0276776717726033-0.0643055274579607i</v>
      </c>
      <c r="M1915" s="12" t="str">
        <f t="shared" si="956"/>
        <v>0.562271309230963-1.54282256044764i</v>
      </c>
      <c r="N1915" s="12" t="str">
        <f t="shared" si="957"/>
        <v>-2.24309715466311i</v>
      </c>
      <c r="O1915" s="12" t="str">
        <f t="shared" si="958"/>
        <v>-0.622787780488111-0.78239081057659i</v>
      </c>
      <c r="P1915" s="12" t="str">
        <f t="shared" si="959"/>
        <v>1.62278778048811+0.78239081057659i</v>
      </c>
      <c r="Q1915" s="12" t="str">
        <f t="shared" si="960"/>
        <v>-1.62278778048811+1.46070634408652i</v>
      </c>
      <c r="R1915" s="12" t="str">
        <f t="shared" si="961"/>
        <v>-0.312684012932162-0.763581256193782i</v>
      </c>
      <c r="S1915" s="12" t="str">
        <f t="shared" si="962"/>
        <v>0.229703731097333i</v>
      </c>
      <c r="T1915" s="12" t="str">
        <f t="shared" si="963"/>
        <v>0.1753974635437-0.0718246844250043i</v>
      </c>
      <c r="U1915" s="12" t="str">
        <f t="shared" si="964"/>
        <v>0.001-0.0089162433104703i</v>
      </c>
      <c r="V1915" s="12" t="str">
        <f t="shared" si="965"/>
        <v>0.0015-0.00271010434968703i</v>
      </c>
      <c r="W1915" s="12" t="str">
        <f t="shared" si="966"/>
        <v>0.000921665615594186-0.00214754577683264i</v>
      </c>
      <c r="X1915" s="12" t="str">
        <f t="shared" si="967"/>
        <v>0.00104654521929863-0.00199375457481805i</v>
      </c>
      <c r="Y1915" s="12" t="str">
        <f t="shared" si="968"/>
        <v>0.00029+0.168232286599733i</v>
      </c>
      <c r="Z1915" s="12" t="str">
        <f t="shared" si="969"/>
        <v>-0.143303390475397-0.0766974656099695i</v>
      </c>
      <c r="AA1915" s="12" t="str">
        <f t="shared" si="970"/>
        <v>0.580327886808384-72.180764708262i</v>
      </c>
      <c r="AB1915" s="12" t="str">
        <f t="shared" si="971"/>
        <v>0.437824828064415-0.179287827051863i</v>
      </c>
      <c r="AC1915" s="12" t="str">
        <f t="shared" si="972"/>
        <v>0.969567034900351-0.776294423507514i</v>
      </c>
      <c r="AD1915" s="12" t="str">
        <f t="shared" si="973"/>
        <v>0.365387386270502+0.107636047404025i</v>
      </c>
      <c r="AE1915" s="12" t="str">
        <f t="shared" si="974"/>
        <v>-0.0441058392453434-0.0434488970231659i</v>
      </c>
      <c r="AF1915" s="12" t="str">
        <f t="shared" si="975"/>
        <v>-13.2333005237784-1.69881404535882i</v>
      </c>
      <c r="AG1915" s="12" t="str">
        <f t="shared" si="976"/>
        <v>1.02889229405957-0.0952475458560813i</v>
      </c>
      <c r="AH1915" s="12" t="str">
        <f t="shared" si="977"/>
        <v>0.433349648793695+0.671766544916664i</v>
      </c>
      <c r="AI1915" s="12">
        <f t="shared" si="978"/>
        <v>-1.9445686374889235</v>
      </c>
      <c r="AJ1915" s="12">
        <f t="shared" si="979"/>
        <v>57.174356409240673</v>
      </c>
      <c r="AK1915" s="12"/>
      <c r="AL1915" s="12"/>
      <c r="AM1915" s="12"/>
      <c r="AN1915" s="12"/>
    </row>
    <row r="1916" spans="1:40" x14ac:dyDescent="0.35">
      <c r="A1916" s="12"/>
      <c r="B1916" s="12">
        <f t="shared" si="980"/>
        <v>178600</v>
      </c>
      <c r="C1916" s="29" t="str">
        <f t="shared" si="947"/>
        <v>-0.0000021715509233684+0.0124280077994012i</v>
      </c>
      <c r="D1916" s="28" t="str">
        <f t="shared" si="948"/>
        <v>-5.39907768142093+0.0952813931287426i</v>
      </c>
      <c r="E1916" s="12" t="str">
        <f t="shared" si="949"/>
        <v>4200</v>
      </c>
      <c r="F1916" s="12" t="str">
        <f t="shared" si="950"/>
        <v>0.704225352112676</v>
      </c>
      <c r="G1916" s="12" t="str">
        <f t="shared" si="946"/>
        <v>0.704225352112676</v>
      </c>
      <c r="H1916" s="12" t="str">
        <f t="shared" si="951"/>
        <v>7.83469154267531+1.79326027903823i</v>
      </c>
      <c r="I1916" s="12" t="str">
        <f t="shared" si="952"/>
        <v>701.360559913921i</v>
      </c>
      <c r="J1916" s="12" t="str">
        <f t="shared" si="953"/>
        <v>-419.757259315969+151.688017544391i</v>
      </c>
      <c r="K1916" s="12" t="str">
        <f t="shared" si="954"/>
        <v>0.534061761482626-1.47787745488731i</v>
      </c>
      <c r="L1916" s="12" t="str">
        <f t="shared" si="955"/>
        <v>0.0276515247730048-0.0642807697237737i</v>
      </c>
      <c r="M1916" s="12" t="str">
        <f t="shared" si="956"/>
        <v>0.561713286255631-1.54215822461108i</v>
      </c>
      <c r="N1916" s="12" t="str">
        <f t="shared" si="957"/>
        <v>-2.24435379172455i</v>
      </c>
      <c r="O1916" s="12" t="str">
        <f t="shared" si="958"/>
        <v>-0.623770469784992-0.781607574825251i</v>
      </c>
      <c r="P1916" s="12" t="str">
        <f t="shared" si="959"/>
        <v>1.62377046978499+0.781607574825251i</v>
      </c>
      <c r="Q1916" s="12" t="str">
        <f t="shared" si="960"/>
        <v>-1.62377046978499+1.4627462168993i</v>
      </c>
      <c r="R1916" s="12" t="str">
        <f t="shared" si="961"/>
        <v>-0.312658427899774-0.76300655201679i</v>
      </c>
      <c r="S1916" s="12" t="str">
        <f t="shared" si="962"/>
        <v>0.229832416660972i</v>
      </c>
      <c r="T1916" s="12" t="str">
        <f t="shared" si="963"/>
        <v>0.175363639778174-0.0718590420736253i</v>
      </c>
      <c r="U1916" s="12" t="str">
        <f t="shared" si="964"/>
        <v>0.001-0.00891125101298409i</v>
      </c>
      <c r="V1916" s="12" t="str">
        <f t="shared" si="965"/>
        <v>0.0015-0.00270858693403771i</v>
      </c>
      <c r="W1916" s="12" t="str">
        <f t="shared" si="966"/>
        <v>0.000921649683982805-0.0021464173926839i</v>
      </c>
      <c r="X1916" s="12" t="str">
        <f t="shared" si="967"/>
        <v>0.00104636793264893-0.00199272199770108i</v>
      </c>
      <c r="Y1916" s="12" t="str">
        <f t="shared" si="968"/>
        <v>0.00029+0.168326534379341i</v>
      </c>
      <c r="Z1916" s="12" t="str">
        <f t="shared" si="969"/>
        <v>-0.143147357005363-0.076639334761858i</v>
      </c>
      <c r="AA1916" s="12" t="str">
        <f t="shared" si="970"/>
        <v>0.579586386397801-72.1394242549298i</v>
      </c>
      <c r="AB1916" s="12" t="str">
        <f t="shared" si="971"/>
        <v>0.437740397628383-0.179373590159814i</v>
      </c>
      <c r="AC1916" s="12" t="str">
        <f t="shared" si="972"/>
        <v>0.969262139935711-0.775821483243275i</v>
      </c>
      <c r="AD1916" s="12" t="str">
        <f t="shared" si="973"/>
        <v>0.365549987937967+0.107533286803809i</v>
      </c>
      <c r="AE1916" s="12" t="str">
        <f t="shared" si="974"/>
        <v>-0.0440862350612623-0.0434086136938359i</v>
      </c>
      <c r="AF1916" s="12" t="str">
        <f t="shared" si="975"/>
        <v>-13.2337692240962-1.69797888590949i</v>
      </c>
      <c r="AG1916" s="12" t="str">
        <f t="shared" si="976"/>
        <v>1.02884871104526-0.0952358318303939i</v>
      </c>
      <c r="AH1916" s="12" t="str">
        <f t="shared" si="977"/>
        <v>0.433296057574665+0.67121859153207i</v>
      </c>
      <c r="AI1916" s="12">
        <f t="shared" si="978"/>
        <v>-1.9498885131805381</v>
      </c>
      <c r="AJ1916" s="12">
        <f t="shared" si="979"/>
        <v>57.156283722288023</v>
      </c>
      <c r="AK1916" s="12"/>
      <c r="AL1916" s="12"/>
      <c r="AM1916" s="12"/>
      <c r="AN1916" s="12"/>
    </row>
    <row r="1917" spans="1:40" x14ac:dyDescent="0.35">
      <c r="A1917" s="12"/>
      <c r="B1917" s="12">
        <f t="shared" si="980"/>
        <v>178700</v>
      </c>
      <c r="C1917" s="29" t="str">
        <f t="shared" si="947"/>
        <v>-2.16912121630587E-06+0.0124210531228254i</v>
      </c>
      <c r="D1917" s="28" t="str">
        <f t="shared" si="948"/>
        <v>-5.39907766279317+0.0952280739416614i</v>
      </c>
      <c r="E1917" s="12" t="str">
        <f t="shared" si="949"/>
        <v>4200</v>
      </c>
      <c r="F1917" s="12" t="str">
        <f t="shared" si="950"/>
        <v>0.704225352112676</v>
      </c>
      <c r="G1917" s="12" t="str">
        <f t="shared" si="946"/>
        <v>0.704225352112676</v>
      </c>
      <c r="H1917" s="12" t="str">
        <f t="shared" si="951"/>
        <v>7.83515953550219+1.79237255546064i</v>
      </c>
      <c r="I1917" s="12" t="str">
        <f t="shared" si="952"/>
        <v>701.75325899562i</v>
      </c>
      <c r="J1917" s="12" t="str">
        <f t="shared" si="953"/>
        <v>-420.228563966026+151.772949245144i</v>
      </c>
      <c r="K1917" s="12" t="str">
        <f t="shared" si="954"/>
        <v>0.533530645794043-1.4772383236209i</v>
      </c>
      <c r="L1917" s="12" t="str">
        <f t="shared" si="955"/>
        <v>0.0276254125261064-0.0642560247571679i</v>
      </c>
      <c r="M1917" s="12" t="str">
        <f t="shared" si="956"/>
        <v>0.561156058320149-1.54149434837807i</v>
      </c>
      <c r="N1917" s="12" t="str">
        <f t="shared" si="957"/>
        <v>-2.24561042878598i</v>
      </c>
      <c r="O1917" s="12" t="str">
        <f t="shared" si="958"/>
        <v>-0.624752174063151-0.780823104808872i</v>
      </c>
      <c r="P1917" s="12" t="str">
        <f t="shared" si="959"/>
        <v>1.62475217406315+0.780823104808872i</v>
      </c>
      <c r="Q1917" s="12" t="str">
        <f t="shared" si="960"/>
        <v>-1.62475217406315+1.46478732397711i</v>
      </c>
      <c r="R1917" s="12" t="str">
        <f t="shared" si="961"/>
        <v>-0.312632822636224-0.762432400608962i</v>
      </c>
      <c r="S1917" s="12" t="str">
        <f t="shared" si="962"/>
        <v>0.229961102224613i</v>
      </c>
      <c r="T1917" s="12" t="str">
        <f t="shared" si="963"/>
        <v>0.175329795215795-0.071893388485018i</v>
      </c>
      <c r="U1917" s="12" t="str">
        <f t="shared" si="964"/>
        <v>0.001-0.0089062643028481i</v>
      </c>
      <c r="V1917" s="12" t="str">
        <f t="shared" si="965"/>
        <v>0.0015-0.00270707121667115i</v>
      </c>
      <c r="W1917" s="12" t="str">
        <f t="shared" si="966"/>
        <v>0.000921633745028046-0.00214529030552864i</v>
      </c>
      <c r="X1917" s="12" t="str">
        <f t="shared" si="967"/>
        <v>0.00104619090895066-0.00199169058896765i</v>
      </c>
      <c r="Y1917" s="12" t="str">
        <f t="shared" si="968"/>
        <v>0.00029+0.168420782158949i</v>
      </c>
      <c r="Z1917" s="12" t="str">
        <f t="shared" si="969"/>
        <v>-0.142991586483448-0.0765812926399607i</v>
      </c>
      <c r="AA1917" s="12" t="str">
        <f t="shared" si="970"/>
        <v>0.578846325034767-72.0981316283716i</v>
      </c>
      <c r="AB1917" s="12" t="str">
        <f t="shared" si="971"/>
        <v>0.437655915279521-0.179459325217544i</v>
      </c>
      <c r="AC1917" s="12" t="str">
        <f t="shared" si="972"/>
        <v>0.968957732732167-0.775348807505484i</v>
      </c>
      <c r="AD1917" s="12" t="str">
        <f t="shared" si="973"/>
        <v>0.36571250059497+0.107430306289106i</v>
      </c>
      <c r="AE1917" s="12" t="str">
        <f t="shared" si="974"/>
        <v>-0.044066658932577-0.0433683659628372i</v>
      </c>
      <c r="AF1917" s="12" t="str">
        <f t="shared" si="975"/>
        <v>-13.2342371982954-1.69714448151898i</v>
      </c>
      <c r="AG1917" s="12" t="str">
        <f t="shared" si="976"/>
        <v>1.02880512083652-0.0952241085723202i</v>
      </c>
      <c r="AH1917" s="12" t="str">
        <f t="shared" si="977"/>
        <v>0.433242571196588+0.67067110451182i</v>
      </c>
      <c r="AI1917" s="12">
        <f t="shared" si="978"/>
        <v>-1.9552059029209479</v>
      </c>
      <c r="AJ1917" s="12">
        <f t="shared" si="979"/>
        <v>57.138200718520139</v>
      </c>
      <c r="AK1917" s="12"/>
      <c r="AL1917" s="12"/>
      <c r="AM1917" s="12"/>
      <c r="AN1917" s="12"/>
    </row>
    <row r="1918" spans="1:40" x14ac:dyDescent="0.35">
      <c r="A1918" s="12"/>
      <c r="B1918" s="12">
        <f t="shared" si="980"/>
        <v>178800</v>
      </c>
      <c r="C1918" s="29" t="str">
        <f t="shared" si="947"/>
        <v>-2.16669558479276E-06+0.012414106225529i</v>
      </c>
      <c r="D1918" s="28" t="str">
        <f t="shared" si="948"/>
        <v>-5.39907764419667+0.0951748143957224i</v>
      </c>
      <c r="E1918" s="12" t="str">
        <f t="shared" si="949"/>
        <v>4200</v>
      </c>
      <c r="F1918" s="12" t="str">
        <f t="shared" si="950"/>
        <v>0.704225352112676</v>
      </c>
      <c r="G1918" s="12" t="str">
        <f t="shared" si="946"/>
        <v>0.704225352112676</v>
      </c>
      <c r="H1918" s="12" t="str">
        <f t="shared" si="951"/>
        <v>7.83562680364573+1.79148564567881i</v>
      </c>
      <c r="I1918" s="12" t="str">
        <f t="shared" si="952"/>
        <v>702.145958077319i</v>
      </c>
      <c r="J1918" s="12" t="str">
        <f t="shared" si="953"/>
        <v>-420.70013243061+151.857880945897i</v>
      </c>
      <c r="K1918" s="12" t="str">
        <f t="shared" si="954"/>
        <v>0.533000289012688-1.47659963892872i</v>
      </c>
      <c r="L1918" s="12" t="str">
        <f t="shared" si="955"/>
        <v>0.0275993349749159-0.0642312925612098i</v>
      </c>
      <c r="M1918" s="12" t="str">
        <f t="shared" si="956"/>
        <v>0.560599623987604-1.54083093148993i</v>
      </c>
      <c r="N1918" s="12" t="str">
        <f t="shared" si="957"/>
        <v>-2.24686706584742i</v>
      </c>
      <c r="O1918" s="12" t="str">
        <f t="shared" si="958"/>
        <v>-0.625732891772358-0.780037401766225i</v>
      </c>
      <c r="P1918" s="12" t="str">
        <f t="shared" si="959"/>
        <v>1.62573289177236+0.780037401766225i</v>
      </c>
      <c r="Q1918" s="12" t="str">
        <f t="shared" si="960"/>
        <v>-1.62573289177236+1.46682966408119i</v>
      </c>
      <c r="R1918" s="12" t="str">
        <f t="shared" si="961"/>
        <v>-0.312607197130089-0.761858801030733i</v>
      </c>
      <c r="S1918" s="12" t="str">
        <f t="shared" si="962"/>
        <v>0.230089787788252i</v>
      </c>
      <c r="T1918" s="12" t="str">
        <f t="shared" si="963"/>
        <v>0.175295929853773-0.0719277236487424i</v>
      </c>
      <c r="U1918" s="12" t="str">
        <f t="shared" si="964"/>
        <v>0.001-0.00890128317068766i</v>
      </c>
      <c r="V1918" s="12" t="str">
        <f t="shared" si="965"/>
        <v>0.0015-0.00270555719473789i</v>
      </c>
      <c r="W1918" s="12" t="str">
        <f t="shared" si="966"/>
        <v>0.000921617798732312-0.00214416451317944i</v>
      </c>
      <c r="X1918" s="12" t="str">
        <f t="shared" si="967"/>
        <v>0.00104601414760794-0.00199066034669186i</v>
      </c>
      <c r="Y1918" s="12" t="str">
        <f t="shared" si="968"/>
        <v>0.00029+0.168515029938557i</v>
      </c>
      <c r="Z1918" s="12" t="str">
        <f t="shared" si="969"/>
        <v>-0.142836078317059-0.076523339040091i</v>
      </c>
      <c r="AA1918" s="12" t="str">
        <f t="shared" si="970"/>
        <v>0.578107698948946-72.0568867448308i</v>
      </c>
      <c r="AB1918" s="12" t="str">
        <f t="shared" si="971"/>
        <v>0.437571381010866-0.179545032198993i</v>
      </c>
      <c r="AC1918" s="12" t="str">
        <f t="shared" si="972"/>
        <v>0.968653812454864-0.774876396135905i</v>
      </c>
      <c r="AD1918" s="12" t="str">
        <f t="shared" si="973"/>
        <v>0.365874923962022+0.107327105907655i</v>
      </c>
      <c r="AE1918" s="12" t="str">
        <f t="shared" si="974"/>
        <v>-0.0440471107797243-0.0433281537575825i</v>
      </c>
      <c r="AF1918" s="12" t="str">
        <f t="shared" si="975"/>
        <v>-13.2347044478424-1.69631083128309i</v>
      </c>
      <c r="AG1918" s="12" t="str">
        <f t="shared" si="976"/>
        <v>1.02876152345607-0.0952123760235554i</v>
      </c>
      <c r="AH1918" s="12" t="str">
        <f t="shared" si="977"/>
        <v>0.433189189250538+0.670124082804841i</v>
      </c>
      <c r="AI1918" s="12">
        <f t="shared" si="978"/>
        <v>-1.9605208122800151</v>
      </c>
      <c r="AJ1918" s="12">
        <f t="shared" si="979"/>
        <v>57.120107396766969</v>
      </c>
      <c r="AK1918" s="12"/>
      <c r="AL1918" s="12"/>
      <c r="AM1918" s="12"/>
      <c r="AN1918" s="12"/>
    </row>
    <row r="1919" spans="1:40" x14ac:dyDescent="0.35">
      <c r="A1919" s="12"/>
      <c r="B1919" s="12">
        <f t="shared" si="980"/>
        <v>178900</v>
      </c>
      <c r="C1919" s="29" t="str">
        <f t="shared" si="947"/>
        <v>-2.16427401971912E-06+0.012407167094467i</v>
      </c>
      <c r="D1919" s="28" t="str">
        <f t="shared" si="948"/>
        <v>-5.39907762563134+0.0951216143909137i</v>
      </c>
      <c r="E1919" s="12" t="str">
        <f t="shared" si="949"/>
        <v>4200</v>
      </c>
      <c r="F1919" s="12" t="str">
        <f t="shared" si="950"/>
        <v>0.704225352112676</v>
      </c>
      <c r="G1919" s="12" t="str">
        <f t="shared" si="946"/>
        <v>0.704225352112676</v>
      </c>
      <c r="H1919" s="12" t="str">
        <f t="shared" si="951"/>
        <v>7.83609334856901+1.7905995486896i</v>
      </c>
      <c r="I1919" s="12" t="str">
        <f t="shared" si="952"/>
        <v>702.538657159017i</v>
      </c>
      <c r="J1919" s="12" t="str">
        <f t="shared" si="953"/>
        <v>-421.171964709719+151.94281264665i</v>
      </c>
      <c r="K1919" s="12" t="str">
        <f t="shared" si="954"/>
        <v>0.532470689761604-1.47596140054854i</v>
      </c>
      <c r="L1919" s="12" t="str">
        <f t="shared" si="955"/>
        <v>0.027573292062546-0.064206573138914i</v>
      </c>
      <c r="M1919" s="12" t="str">
        <f t="shared" si="956"/>
        <v>0.56004398182415-1.54016797368745i</v>
      </c>
      <c r="N1919" s="12" t="str">
        <f t="shared" si="957"/>
        <v>-2.24812370290886i</v>
      </c>
      <c r="O1919" s="12" t="str">
        <f t="shared" si="958"/>
        <v>-0.626712621363919-0.779250466938048i</v>
      </c>
      <c r="P1919" s="12" t="str">
        <f t="shared" si="959"/>
        <v>1.62671262136392+0.779250466938048i</v>
      </c>
      <c r="Q1919" s="12" t="str">
        <f t="shared" si="960"/>
        <v>-1.62671262136392+1.46887323597081i</v>
      </c>
      <c r="R1919" s="12" t="str">
        <f t="shared" si="961"/>
        <v>-0.312581551369923-0.761285752344645i</v>
      </c>
      <c r="S1919" s="12" t="str">
        <f t="shared" si="962"/>
        <v>0.230218473351891i</v>
      </c>
      <c r="T1919" s="12" t="str">
        <f t="shared" si="963"/>
        <v>0.17526204368933-0.0719620475543494i</v>
      </c>
      <c r="U1919" s="12" t="str">
        <f t="shared" si="964"/>
        <v>0.001-0.00889630760714897i</v>
      </c>
      <c r="V1919" s="12" t="str">
        <f t="shared" si="965"/>
        <v>0.0015-0.00270404486539483i</v>
      </c>
      <c r="W1919" s="12" t="str">
        <f t="shared" si="966"/>
        <v>0.000921601845098024-0.00214304001345381i</v>
      </c>
      <c r="X1919" s="12" t="str">
        <f t="shared" si="967"/>
        <v>0.00104583764802655-0.00198963126895204i</v>
      </c>
      <c r="Y1919" s="12" t="str">
        <f t="shared" si="968"/>
        <v>0.00029+0.168609277718164i</v>
      </c>
      <c r="Z1919" s="12" t="str">
        <f t="shared" si="969"/>
        <v>-0.142680831915281-0.0764654737586801i</v>
      </c>
      <c r="AA1919" s="12" t="str">
        <f t="shared" si="970"/>
        <v>0.577370504382452-72.0156895207488i</v>
      </c>
      <c r="AB1919" s="12" t="str">
        <f t="shared" si="971"/>
        <v>0.437486794815483-0.179630711078079i</v>
      </c>
      <c r="AC1919" s="12" t="str">
        <f t="shared" si="972"/>
        <v>0.968350378270787-0.774404248976051i</v>
      </c>
      <c r="AD1919" s="12" t="str">
        <f t="shared" si="973"/>
        <v>0.366037257759582+0.107223685707539i</v>
      </c>
      <c r="AE1919" s="12" t="str">
        <f t="shared" si="974"/>
        <v>-0.0440275905233463-0.0432879770056888i</v>
      </c>
      <c r="AF1919" s="12" t="str">
        <f t="shared" si="975"/>
        <v>-13.2351709742004-1.69547793429869i</v>
      </c>
      <c r="AG1919" s="12" t="str">
        <f t="shared" si="976"/>
        <v>1.02871791892666-0.0952006341259168i</v>
      </c>
      <c r="AH1919" s="12" t="str">
        <f t="shared" si="977"/>
        <v>0.43313591132824+0.669577525362889i</v>
      </c>
      <c r="AI1919" s="12">
        <f t="shared" si="978"/>
        <v>-1.9658332468196791</v>
      </c>
      <c r="AJ1919" s="12">
        <f t="shared" si="979"/>
        <v>57.102003755864722</v>
      </c>
      <c r="AK1919" s="12"/>
      <c r="AL1919" s="12"/>
      <c r="AM1919" s="12"/>
      <c r="AN1919" s="12"/>
    </row>
    <row r="1920" spans="1:40" x14ac:dyDescent="0.35">
      <c r="A1920" s="12"/>
      <c r="B1920" s="12">
        <f t="shared" si="980"/>
        <v>179000</v>
      </c>
      <c r="C1920" s="29" t="str">
        <f t="shared" si="947"/>
        <v>-2.16185651200053E-06+0.0124002357166234i</v>
      </c>
      <c r="D1920" s="28" t="str">
        <f t="shared" si="948"/>
        <v>-5.39907760709711+0.0950684738274461i</v>
      </c>
      <c r="E1920" s="12" t="str">
        <f t="shared" si="949"/>
        <v>4200</v>
      </c>
      <c r="F1920" s="12" t="str">
        <f t="shared" si="950"/>
        <v>0.704225352112676</v>
      </c>
      <c r="G1920" s="12" t="str">
        <f t="shared" si="946"/>
        <v>0.704225352112676</v>
      </c>
      <c r="H1920" s="12" t="str">
        <f t="shared" si="951"/>
        <v>7.83655917173153+1.78971426349127i</v>
      </c>
      <c r="I1920" s="12" t="str">
        <f t="shared" si="952"/>
        <v>702.931356240716i</v>
      </c>
      <c r="J1920" s="12" t="str">
        <f t="shared" si="953"/>
        <v>-421.644060803354+152.027744347402i</v>
      </c>
      <c r="K1920" s="12" t="str">
        <f t="shared" si="954"/>
        <v>0.531941846666766-1.47532360821772i</v>
      </c>
      <c r="L1920" s="12" t="str">
        <f t="shared" si="955"/>
        <v>0.027547283732215-0.0641818664932439i</v>
      </c>
      <c r="M1920" s="12" t="str">
        <f t="shared" si="956"/>
        <v>0.559489130398981-1.53950547471096i</v>
      </c>
      <c r="N1920" s="12" t="str">
        <f t="shared" si="957"/>
        <v>-2.24938033997029i</v>
      </c>
      <c r="O1920" s="12" t="str">
        <f t="shared" si="958"/>
        <v>-0.627691361290699-0.778462301567025i</v>
      </c>
      <c r="P1920" s="12" t="str">
        <f t="shared" si="959"/>
        <v>1.6276913612907+0.778462301567025i</v>
      </c>
      <c r="Q1920" s="12" t="str">
        <f t="shared" si="960"/>
        <v>-1.6276913612907+1.47091803840327i</v>
      </c>
      <c r="R1920" s="12" t="str">
        <f t="shared" si="961"/>
        <v>-0.312555885344281-0.760713253615341i</v>
      </c>
      <c r="S1920" s="12" t="str">
        <f t="shared" si="962"/>
        <v>0.230347158915533i</v>
      </c>
      <c r="T1920" s="12" t="str">
        <f t="shared" si="963"/>
        <v>0.175228136719685-0.0719963601913842i</v>
      </c>
      <c r="U1920" s="12" t="str">
        <f t="shared" si="964"/>
        <v>0.001-0.00889133760289915i</v>
      </c>
      <c r="V1920" s="12" t="str">
        <f t="shared" si="965"/>
        <v>0.0015-0.00270253422580522i</v>
      </c>
      <c r="W1920" s="12" t="str">
        <f t="shared" si="966"/>
        <v>0.000921585884127598-0.00214191680417412i</v>
      </c>
      <c r="X1920" s="12" t="str">
        <f t="shared" si="967"/>
        <v>0.0010456614096139-0.00198860335383068i</v>
      </c>
      <c r="Y1920" s="12" t="str">
        <f t="shared" si="968"/>
        <v>0.00029+0.168703525497772i</v>
      </c>
      <c r="Z1920" s="12" t="str">
        <f t="shared" si="969"/>
        <v>-0.142525846688855-0.0764076965927708i</v>
      </c>
      <c r="AA1920" s="12" t="str">
        <f t="shared" si="970"/>
        <v>0.576634737589742-71.9745398727624i</v>
      </c>
      <c r="AB1920" s="12" t="str">
        <f t="shared" si="971"/>
        <v>0.43740215668643-0.179716361828704i</v>
      </c>
      <c r="AC1920" s="12" t="str">
        <f t="shared" si="972"/>
        <v>0.968047429348704-0.77393236586715i</v>
      </c>
      <c r="AD1920" s="12" t="str">
        <f t="shared" si="973"/>
        <v>0.366199501708059+0.107120045737173i</v>
      </c>
      <c r="AE1920" s="12" t="str">
        <f t="shared" si="974"/>
        <v>-0.0440080980842882-0.0432478356349727i</v>
      </c>
      <c r="AF1920" s="12" t="str">
        <f t="shared" si="975"/>
        <v>-13.2356367788286-1.69464578966382i</v>
      </c>
      <c r="AG1920" s="12" t="str">
        <f t="shared" si="976"/>
        <v>1.02867430727109-0.0951888828213415i</v>
      </c>
      <c r="AH1920" s="12" t="str">
        <f t="shared" si="977"/>
        <v>0.433082737022027+0.669031431140428i</v>
      </c>
      <c r="AI1920" s="12">
        <f t="shared" si="978"/>
        <v>-1.9711432120952277</v>
      </c>
      <c r="AJ1920" s="12">
        <f t="shared" si="979"/>
        <v>57.083889794654006</v>
      </c>
      <c r="AK1920" s="12"/>
      <c r="AL1920" s="12"/>
      <c r="AM1920" s="12"/>
      <c r="AN1920" s="12"/>
    </row>
    <row r="1921" spans="1:40" x14ac:dyDescent="0.35">
      <c r="A1921" s="12"/>
      <c r="B1921" s="12">
        <f t="shared" si="980"/>
        <v>179100</v>
      </c>
      <c r="C1921" s="29" t="str">
        <f t="shared" si="947"/>
        <v>-2.15944305257785E-06+0.0123933120790112i</v>
      </c>
      <c r="D1921" s="28" t="str">
        <f t="shared" si="948"/>
        <v>-5.39907758859392+0.0950153926057526i</v>
      </c>
      <c r="E1921" s="12" t="str">
        <f t="shared" si="949"/>
        <v>4200</v>
      </c>
      <c r="F1921" s="12" t="str">
        <f t="shared" si="950"/>
        <v>0.704225352112676</v>
      </c>
      <c r="G1921" s="12" t="str">
        <f t="shared" ref="G1921:G1984" si="981">IF($C$11=$C$7,$C$24,F1921)</f>
        <v>0.704225352112676</v>
      </c>
      <c r="H1921" s="12" t="str">
        <f t="shared" si="951"/>
        <v>7.83702427458917+1.78882978908343i</v>
      </c>
      <c r="I1921" s="12" t="str">
        <f t="shared" si="952"/>
        <v>703.324055322415i</v>
      </c>
      <c r="J1921" s="12" t="str">
        <f t="shared" si="953"/>
        <v>-422.116420711514+152.112676048155i</v>
      </c>
      <c r="K1921" s="12" t="str">
        <f t="shared" si="954"/>
        <v>0.531413758357097-1.47468626167314i</v>
      </c>
      <c r="L1921" s="12" t="str">
        <f t="shared" si="955"/>
        <v>0.0275213099272452-0.0641571726271104i</v>
      </c>
      <c r="M1921" s="12" t="str">
        <f t="shared" si="956"/>
        <v>0.558935068284342-1.53884343430025i</v>
      </c>
      <c r="N1921" s="12" t="str">
        <f t="shared" si="957"/>
        <v>-2.25063697703173i</v>
      </c>
      <c r="O1921" s="12" t="str">
        <f t="shared" si="958"/>
        <v>-0.62866911000715-0.777672906897764i</v>
      </c>
      <c r="P1921" s="12" t="str">
        <f t="shared" si="959"/>
        <v>1.62866911000715+0.777672906897764i</v>
      </c>
      <c r="Q1921" s="12" t="str">
        <f t="shared" si="960"/>
        <v>-1.62866911000715+1.47296407013397i</v>
      </c>
      <c r="R1921" s="12" t="str">
        <f t="shared" si="961"/>
        <v>-0.312530199041708-0.760141303909536i</v>
      </c>
      <c r="S1921" s="12" t="str">
        <f t="shared" si="962"/>
        <v>0.230475844479172i</v>
      </c>
      <c r="T1921" s="12" t="str">
        <f t="shared" si="963"/>
        <v>0.175194208942049-0.0720306615493814i</v>
      </c>
      <c r="U1921" s="12" t="str">
        <f t="shared" si="964"/>
        <v>0.001-0.00888637314862624i</v>
      </c>
      <c r="V1921" s="12" t="str">
        <f t="shared" si="965"/>
        <v>0.0015-0.00270102527313867i</v>
      </c>
      <c r="W1921" s="12" t="str">
        <f t="shared" si="966"/>
        <v>0.000921569915823473-0.00214079488316763i</v>
      </c>
      <c r="X1921" s="12" t="str">
        <f t="shared" si="967"/>
        <v>0.00104548543177908-0.00198757659941444i</v>
      </c>
      <c r="Y1921" s="12" t="str">
        <f t="shared" si="968"/>
        <v>0.00029+0.16879777327738i</v>
      </c>
      <c r="Z1921" s="12" t="str">
        <f t="shared" si="969"/>
        <v>-0.142371122050187-0.0763500073400208i</v>
      </c>
      <c r="AA1921" s="12" t="str">
        <f t="shared" si="970"/>
        <v>0.575900394837624-71.9334377177047i</v>
      </c>
      <c r="AB1921" s="12" t="str">
        <f t="shared" si="971"/>
        <v>0.437317466616745-0.179801984424744i</v>
      </c>
      <c r="AC1921" s="12" t="str">
        <f t="shared" si="972"/>
        <v>0.967744964859193-0.773460746650101i</v>
      </c>
      <c r="AD1921" s="12" t="str">
        <f t="shared" si="973"/>
        <v>0.366361655527806+0.107016186045286i</v>
      </c>
      <c r="AE1921" s="12" t="str">
        <f t="shared" si="974"/>
        <v>-0.0439886333835993-0.0432077295734491i</v>
      </c>
      <c r="AF1921" s="12" t="str">
        <f t="shared" si="975"/>
        <v>-13.2361018631831-1.69381439647768i</v>
      </c>
      <c r="AG1921" s="12" t="str">
        <f t="shared" si="976"/>
        <v>1.0286306885122-0.095177122051887i</v>
      </c>
      <c r="AH1921" s="12" t="str">
        <f t="shared" si="977"/>
        <v>0.43302966592489+0.668485799094672i</v>
      </c>
      <c r="AI1921" s="12">
        <f t="shared" si="978"/>
        <v>-1.9764507136545764</v>
      </c>
      <c r="AJ1921" s="12">
        <f t="shared" si="979"/>
        <v>57.065765511978533</v>
      </c>
      <c r="AK1921" s="12"/>
      <c r="AL1921" s="12"/>
      <c r="AM1921" s="12"/>
      <c r="AN1921" s="12"/>
    </row>
    <row r="1922" spans="1:40" x14ac:dyDescent="0.35">
      <c r="A1922" s="12"/>
      <c r="B1922" s="12">
        <f t="shared" si="980"/>
        <v>179200</v>
      </c>
      <c r="C1922" s="29" t="str">
        <f t="shared" ref="C1922:C1985" si="982">IMPRODUCT(COMPLEX(-1,0),IMDIV(IMPRODUCT(G1922,COMPLEX($C$96+$C$97,0)),COMPLEX($C$96,2*PI()*B1922*$C$99*$C$98*(2*$C$96+$C$97))))</f>
        <v>-2.15703363241722E-06+0.0123863961686725i</v>
      </c>
      <c r="D1922" s="28" t="str">
        <f t="shared" ref="D1922:D1985" si="983">IMPRODUCT(COMPLEX($C$102,0),IMSUB(C1922,G1922))</f>
        <v>-5.3990775701217+0.0949623706264892i</v>
      </c>
      <c r="E1922" s="12" t="str">
        <f t="shared" ref="E1922:E1985" si="984">IMDIV(COMPLEX($C$20*10^3,0),COMPLEX(1,2*PI()*B1922*$C$20*1000*$C$29*10^-12))</f>
        <v>4200</v>
      </c>
      <c r="F1922" s="12" t="str">
        <f t="shared" ref="F1922:F1985" si="985">IMDIV(COMPLEX($C$22*1000,0),IMSUM(COMPLEX($C$22*1000,0),E1922))</f>
        <v>0.704225352112676</v>
      </c>
      <c r="G1922" s="12" t="str">
        <f t="shared" si="981"/>
        <v>0.704225352112676</v>
      </c>
      <c r="H1922" s="12" t="str">
        <f t="shared" ref="H1922:H1985" si="986">IMPRODUCT(COMPLEX($C$104,0),IMPRODUCT(COMPLEX(-1,0),D1922),IMDIV(COMPLEX(0,2*PI()*B1922*$C$105*$C$106),COMPLEX(1,2*PI()*B1922*$C$105*$C$106)))</f>
        <v>7.83748865859426+1.787946124467i</v>
      </c>
      <c r="I1922" s="12" t="str">
        <f t="shared" ref="I1922:I1985" si="987">COMPLEX(0,2*PI()*B1922*$C$109*$C$108*$C$110)</f>
        <v>703.716754404114i</v>
      </c>
      <c r="J1922" s="12" t="str">
        <f t="shared" ref="J1922:J1985" si="988">IMSUM(COMPLEX(0,2*PI()*B1922*$C$109*$C$108),COMPLEX(0,2*PI()*B1922*$C$109*$C$107),COMPLEX(0,2*PI()*B1922*$C$28*10^-12*$C$107),COMPLEX(-1*2*PI()*B1922*2*PI()*B1922*$C$109*$C$108*$C$28*10^-12*$C$107,0),COMPLEX(1,0))</f>
        <v>-422.5890444342+152.197607748908i</v>
      </c>
      <c r="K1922" s="12" t="str">
        <f t="shared" ref="K1922:K1985" si="989">IMDIV(I1922,J1922)</f>
        <v>0.530886423464438-1.47404936065124i</v>
      </c>
      <c r="L1922" s="12" t="str">
        <f t="shared" ref="L1922:L1985" si="990">IMDIV(COMPLEX($C$113,0),COMPLEX(1,2*PI()*B1922*$C$111*$C$112))</f>
        <v>0.0274953705910636-0.0641324915433738i</v>
      </c>
      <c r="M1922" s="12" t="str">
        <f t="shared" ref="M1922:M1985" si="991">IMSUM(K1922,L1922)</f>
        <v>0.558381794055502-1.53818185219461i</v>
      </c>
      <c r="N1922" s="12" t="str">
        <f t="shared" ref="N1922:N1985" si="992">COMPLEX(0,-2*PI()*B1922*$C$41)</f>
        <v>-2.25189361409316i</v>
      </c>
      <c r="O1922" s="12" t="str">
        <f t="shared" ref="O1922:O1985" si="993">IMEXP(N1922)</f>
        <v>-0.629645865969257-0.77688228417684i</v>
      </c>
      <c r="P1922" s="12" t="str">
        <f t="shared" ref="P1922:P1985" si="994">IMSUB(COMPLEX(1,0),O1922)</f>
        <v>1.62964586596926+0.77688228417684i</v>
      </c>
      <c r="Q1922" s="12" t="str">
        <f t="shared" ref="Q1922:Q1985" si="995">IMSUM(COMPLEX(0,2*PI()*B1922*$C$41),O1922,COMPLEX(-1,0))</f>
        <v>-1.62964586596926+1.47501132991632i</v>
      </c>
      <c r="R1922" s="12" t="str">
        <f t="shared" ref="R1922:R1985" si="996">IMDIV(P1922,Q1922)</f>
        <v>-0.312504492450735-0.759569902296044i</v>
      </c>
      <c r="S1922" s="12" t="str">
        <f t="shared" ref="S1922:S1985" si="997">IMDIV(COMPLEX(0,2*PI()*B1922*$C$119),COMPLEX($C$120,0))</f>
        <v>0.230604530042811i</v>
      </c>
      <c r="T1922" s="12" t="str">
        <f t="shared" ref="T1922:T1985" si="998">IMPRODUCT(R1922,S1922)</f>
        <v>0.175160260353643-0.0720649516178689i</v>
      </c>
      <c r="U1922" s="12" t="str">
        <f t="shared" ref="U1922:U1985" si="999">IMDIV(COMPLEX(1,2*PI()*B1922*$C$16*10^-3*$C$15*10^-6),COMPLEX(0,2*PI()*B1922*$C$15*10^-6))</f>
        <v>0.001-0.00888141423503882i</v>
      </c>
      <c r="V1922" s="12" t="str">
        <f t="shared" ref="V1922:V1985" si="1000">IMSUM(COMPLEX($C$18*10^-3,0),IMDIV(COMPLEX(1,0),COMPLEX(0,2*PI()*B1922*($C$17*1*10^-6))))</f>
        <v>0.0015-0.00269951800457107i</v>
      </c>
      <c r="W1922" s="12" t="str">
        <f t="shared" ref="W1922:W1985" si="1001">IMDIV(IMPRODUCT(U1922,V1922),IMSUM(U1922,V1922))</f>
        <v>0.000921553940188052-0.00213967424826638i</v>
      </c>
      <c r="X1922" s="12" t="str">
        <f t="shared" ref="X1922:X1985" si="1002">IMDIV(IMPRODUCT(COMPLEX($C$19,0),W1922),IMSUM(COMPLEX($C$19,0),W1922))</f>
        <v>0.00104530971393278-0.00198655100379407i</v>
      </c>
      <c r="Y1922" s="12" t="str">
        <f t="shared" ref="Y1922:Y1985" si="1003">COMPLEX($C$13*10^-3,2*PI()*B1922*$C$12*0.000001)</f>
        <v>0.00029+0.168892021056987i</v>
      </c>
      <c r="Z1922" s="12" t="str">
        <f t="shared" ref="Z1922:Z1985" si="1004">IMPRODUCT(COMPLEX($C$6,0),IMDIV(X1922,IMSUM(X1922,Y1922)))</f>
        <v>-0.142216657413335-0.0762924057986968i</v>
      </c>
      <c r="AA1922" s="12" t="str">
        <f t="shared" ref="AA1922:AA1985" si="1005">IMDIV(COMPLEX($C$6,0),IMSUM(X1922,Y1922))</f>
        <v>0.575167472405197-71.8923829726059i</v>
      </c>
      <c r="AB1922" s="12" t="str">
        <f t="shared" ref="AB1922:AB1985" si="1006">IMPRODUCT(COMPLEX($C$115,0),T1922)</f>
        <v>0.437232724599491-0.17988757884006i</v>
      </c>
      <c r="AC1922" s="12" t="str">
        <f t="shared" ref="AC1922:AC1985" si="1007">IMSUM(COMPLEX(1,0),IMPRODUCT(AB1922,M1922))</f>
        <v>0.967442983974632-0.772989391165554i</v>
      </c>
      <c r="AD1922" s="12" t="str">
        <f t="shared" ref="AD1922:AD1985" si="1008">IMDIV(AB1922,AC1922)</f>
        <v>0.366523718939133+0.106912106680953i</v>
      </c>
      <c r="AE1922" s="12" t="str">
        <f t="shared" ref="AE1922:AE1985" si="1009">IMPRODUCT(AD1922,AA1922,X1922)</f>
        <v>-0.0439691963425312-0.0431676587493348i</v>
      </c>
      <c r="AF1922" s="12" t="str">
        <f t="shared" ref="AF1922:AF1985" si="1010">IMSUB(D1922,H1922)</f>
        <v>-13.236566228716-1.69298375384051i</v>
      </c>
      <c r="AG1922" s="12" t="str">
        <f t="shared" ref="AG1922:AG1985" si="1011">IMSUM(COMPLEX(1,0),IMPRODUCT(AD1922,AA1922,COMPLEX($C$123,0)))</f>
        <v>1.02858706267287-0.0951653517597351i</v>
      </c>
      <c r="AH1922" s="12" t="str">
        <f t="shared" ref="AH1922:AH1985" si="1012">IMDIV(IMPRODUCT(AE1922,AF1922),AG1922)</f>
        <v>0.432976697630424+0.667940628185581i</v>
      </c>
      <c r="AI1922" s="12">
        <f t="shared" ref="AI1922:AI1985" si="1013">20*LOG10(IMABS(AH1922))</f>
        <v>-1.9817557570385469</v>
      </c>
      <c r="AJ1922" s="12">
        <f t="shared" ref="AJ1922:AJ1985" si="1014">IMARGUMENT(AH1922)*180/PI()</f>
        <v>57.047630906688461</v>
      </c>
      <c r="AK1922" s="12"/>
      <c r="AL1922" s="12"/>
      <c r="AM1922" s="12"/>
      <c r="AN1922" s="12"/>
    </row>
    <row r="1923" spans="1:40" x14ac:dyDescent="0.35">
      <c r="A1923" s="12"/>
      <c r="B1923" s="12">
        <f t="shared" si="980"/>
        <v>179300</v>
      </c>
      <c r="C1923" s="29" t="str">
        <f t="shared" si="982"/>
        <v>-2.15462824250993E-06+0.012379487972678i</v>
      </c>
      <c r="D1923" s="28" t="str">
        <f t="shared" si="983"/>
        <v>-5.39907755168037+0.0949094077905314i</v>
      </c>
      <c r="E1923" s="12" t="str">
        <f t="shared" si="984"/>
        <v>4200</v>
      </c>
      <c r="F1923" s="12" t="str">
        <f t="shared" si="985"/>
        <v>0.704225352112676</v>
      </c>
      <c r="G1923" s="12" t="str">
        <f t="shared" si="981"/>
        <v>0.704225352112676</v>
      </c>
      <c r="H1923" s="12" t="str">
        <f t="shared" si="986"/>
        <v>7.83795232519553+1.78706326864428i</v>
      </c>
      <c r="I1923" s="12" t="str">
        <f t="shared" si="987"/>
        <v>704.109453485812i</v>
      </c>
      <c r="J1923" s="12" t="str">
        <f t="shared" si="988"/>
        <v>-423.061931971412+152.28253944966i</v>
      </c>
      <c r="K1923" s="12" t="str">
        <f t="shared" si="989"/>
        <v>0.530359840623551-1.47341290488803i</v>
      </c>
      <c r="L1923" s="12" t="str">
        <f t="shared" si="990"/>
        <v>0.0274694656672016-0.0641078232448431i</v>
      </c>
      <c r="M1923" s="12" t="str">
        <f t="shared" si="991"/>
        <v>0.557829306290753-1.53752072813287i</v>
      </c>
      <c r="N1923" s="12" t="str">
        <f t="shared" si="992"/>
        <v>-2.2531502511546i</v>
      </c>
      <c r="O1923" s="12" t="str">
        <f t="shared" si="993"/>
        <v>-0.630621627634605-0.776090434652741i</v>
      </c>
      <c r="P1923" s="12" t="str">
        <f t="shared" si="994"/>
        <v>1.63062162763461+0.776090434652741i</v>
      </c>
      <c r="Q1923" s="12" t="str">
        <f t="shared" si="995"/>
        <v>-1.63062162763461+1.47705981650186i</v>
      </c>
      <c r="R1923" s="12" t="str">
        <f t="shared" si="996"/>
        <v>-0.312478765559875-0.758999047845739i</v>
      </c>
      <c r="S1923" s="12" t="str">
        <f t="shared" si="997"/>
        <v>0.230733215606452i</v>
      </c>
      <c r="T1923" s="12" t="str">
        <f t="shared" si="998"/>
        <v>0.175126290951683-0.0720992303863646i</v>
      </c>
      <c r="U1923" s="12" t="str">
        <f t="shared" si="999"/>
        <v>0.001-0.00887646085286644i</v>
      </c>
      <c r="V1923" s="12" t="str">
        <f t="shared" si="1000"/>
        <v>0.0015-0.00269801241728463i</v>
      </c>
      <c r="W1923" s="12" t="str">
        <f t="shared" si="1001"/>
        <v>0.00092153795722376-0.00213855489730729i</v>
      </c>
      <c r="X1923" s="12" t="str">
        <f t="shared" si="1002"/>
        <v>0.00104513425548733-0.0019855265650645i</v>
      </c>
      <c r="Y1923" s="12" t="str">
        <f t="shared" si="1003"/>
        <v>0.00029+0.168986268836595i</v>
      </c>
      <c r="Z1923" s="12" t="str">
        <f t="shared" si="1004"/>
        <v>-0.142062452193998-0.0762348917676698i</v>
      </c>
      <c r="AA1923" s="12" t="str">
        <f t="shared" si="1005"/>
        <v>0.57443596658374-71.851375554688i</v>
      </c>
      <c r="AB1923" s="12" t="str">
        <f t="shared" si="1006"/>
        <v>0.437147930627719-0.179973145048485i</v>
      </c>
      <c r="AC1923" s="12" t="str">
        <f t="shared" si="1007"/>
        <v>0.967141485869189-0.772518299253869i</v>
      </c>
      <c r="AD1923" s="12" t="str">
        <f t="shared" si="1008"/>
        <v>0.366685691662293+0.106807807693579i</v>
      </c>
      <c r="AE1923" s="12" t="str">
        <f t="shared" si="1009"/>
        <v>-0.0439497868825356-0.0431276230910429i</v>
      </c>
      <c r="AF1923" s="12" t="str">
        <f t="shared" si="1010"/>
        <v>-13.2370298768759-1.69215386085375i</v>
      </c>
      <c r="AG1923" s="12" t="str">
        <f t="shared" si="1011"/>
        <v>1.028543429776-0.0951535718871826i</v>
      </c>
      <c r="AH1923" s="12" t="str">
        <f t="shared" si="1012"/>
        <v>0.432923831732843+0.66739591737582i</v>
      </c>
      <c r="AI1923" s="12">
        <f t="shared" si="1013"/>
        <v>-1.9870583477810895</v>
      </c>
      <c r="AJ1923" s="12">
        <f t="shared" si="1014"/>
        <v>57.02948597763811</v>
      </c>
      <c r="AK1923" s="12"/>
      <c r="AL1923" s="12"/>
      <c r="AM1923" s="12"/>
      <c r="AN1923" s="12"/>
    </row>
    <row r="1924" spans="1:40" x14ac:dyDescent="0.35">
      <c r="A1924" s="12"/>
      <c r="B1924" s="12">
        <f t="shared" si="980"/>
        <v>179400</v>
      </c>
      <c r="C1924" s="29" t="str">
        <f t="shared" si="982"/>
        <v>-0.0000021522268738725+0.0123725874781277i</v>
      </c>
      <c r="D1924" s="28" t="str">
        <f t="shared" si="983"/>
        <v>-5.39907753326989+0.0948565039989791i</v>
      </c>
      <c r="E1924" s="12" t="str">
        <f t="shared" si="984"/>
        <v>4200</v>
      </c>
      <c r="F1924" s="12" t="str">
        <f t="shared" si="985"/>
        <v>0.704225352112676</v>
      </c>
      <c r="G1924" s="12" t="str">
        <f t="shared" si="981"/>
        <v>0.704225352112676</v>
      </c>
      <c r="H1924" s="12" t="str">
        <f t="shared" si="986"/>
        <v>7.8384152758382+1.78618122061893i</v>
      </c>
      <c r="I1924" s="12" t="str">
        <f t="shared" si="987"/>
        <v>704.502152567511i</v>
      </c>
      <c r="J1924" s="12" t="str">
        <f t="shared" si="988"/>
        <v>-423.535083323149+152.367471150413i</v>
      </c>
      <c r="K1924" s="12" t="str">
        <f t="shared" si="989"/>
        <v>0.529834008472129-1.47277689411906i</v>
      </c>
      <c r="L1924" s="12" t="str">
        <f t="shared" si="990"/>
        <v>0.0274435950992945-0.0640831677342762i</v>
      </c>
      <c r="M1924" s="12" t="str">
        <f t="shared" si="991"/>
        <v>0.557277603571424-1.53686006185334i</v>
      </c>
      <c r="N1924" s="12" t="str">
        <f t="shared" si="992"/>
        <v>-2.25440688821604i</v>
      </c>
      <c r="O1924" s="12" t="str">
        <f t="shared" si="993"/>
        <v>-0.631596393462326-0.775297359575913i</v>
      </c>
      <c r="P1924" s="12" t="str">
        <f t="shared" si="994"/>
        <v>1.63159639346233+0.775297359575913i</v>
      </c>
      <c r="Q1924" s="12" t="str">
        <f t="shared" si="995"/>
        <v>-1.63159639346233+1.47910952864013i</v>
      </c>
      <c r="R1924" s="12" t="str">
        <f t="shared" si="996"/>
        <v>-0.312453018357637-0.758428739631578i</v>
      </c>
      <c r="S1924" s="12" t="str">
        <f t="shared" si="997"/>
        <v>0.230861901170091i</v>
      </c>
      <c r="T1924" s="12" t="str">
        <f t="shared" si="998"/>
        <v>0.175092300733382-0.0721334978443774i</v>
      </c>
      <c r="U1924" s="12" t="str">
        <f t="shared" si="999"/>
        <v>0.001-0.00887151299285925i</v>
      </c>
      <c r="V1924" s="12" t="str">
        <f t="shared" si="1000"/>
        <v>0.0015-0.00269650850846786i</v>
      </c>
      <c r="W1924" s="12" t="str">
        <f t="shared" si="1001"/>
        <v>0.000921521966933021-0.00213743682813211i</v>
      </c>
      <c r="X1924" s="12" t="str">
        <f t="shared" si="1002"/>
        <v>0.0010449590558567-0.00198450328132478i</v>
      </c>
      <c r="Y1924" s="12" t="str">
        <f t="shared" si="1003"/>
        <v>0.00029+0.169080516616203i</v>
      </c>
      <c r="Z1924" s="12" t="str">
        <f t="shared" si="1004"/>
        <v>-0.141908505809527-0.0761774650464208i</v>
      </c>
      <c r="AA1924" s="12" t="str">
        <f t="shared" si="1005"/>
        <v>0.573705873676769-71.81041538137i</v>
      </c>
      <c r="AB1924" s="12" t="str">
        <f t="shared" si="1006"/>
        <v>0.437063084694472-0.180058683023833i</v>
      </c>
      <c r="AC1924" s="12" t="str">
        <f t="shared" si="1007"/>
        <v>0.966840469718831-0.772047470755106i</v>
      </c>
      <c r="AD1924" s="12" t="str">
        <f t="shared" si="1008"/>
        <v>0.366847573417486+0.106703289132887i</v>
      </c>
      <c r="AE1924" s="12" t="str">
        <f t="shared" si="1009"/>
        <v>-0.0439304049252678-0.0430876225271848i</v>
      </c>
      <c r="AF1924" s="12" t="str">
        <f t="shared" si="1010"/>
        <v>-13.2374928091081-1.69132471661995i</v>
      </c>
      <c r="AG1924" s="12" t="str">
        <f t="shared" si="1011"/>
        <v>1.02849978984455-0.0951417823766489i</v>
      </c>
      <c r="AH1924" s="12" t="str">
        <f t="shared" si="1012"/>
        <v>0.432871067827016+0.666851665630781i</v>
      </c>
      <c r="AI1924" s="12">
        <f t="shared" si="1013"/>
        <v>-1.9923584914088104</v>
      </c>
      <c r="AJ1924" s="12">
        <f t="shared" si="1014"/>
        <v>57.011330723684708</v>
      </c>
      <c r="AK1924" s="12"/>
      <c r="AL1924" s="12"/>
      <c r="AM1924" s="12"/>
      <c r="AN1924" s="12"/>
    </row>
    <row r="1925" spans="1:40" x14ac:dyDescent="0.35">
      <c r="A1925" s="12"/>
      <c r="B1925" s="12">
        <f t="shared" si="980"/>
        <v>179500</v>
      </c>
      <c r="C1925" s="29" t="str">
        <f t="shared" si="982"/>
        <v>-2.14982951754633E-06+0.01236569467215i</v>
      </c>
      <c r="D1925" s="28" t="str">
        <f t="shared" si="983"/>
        <v>-5.39907751489016+0.09480365915315i</v>
      </c>
      <c r="E1925" s="12" t="str">
        <f t="shared" si="984"/>
        <v>4200</v>
      </c>
      <c r="F1925" s="12" t="str">
        <f t="shared" si="985"/>
        <v>0.704225352112676</v>
      </c>
      <c r="G1925" s="12" t="str">
        <f t="shared" si="981"/>
        <v>0.704225352112676</v>
      </c>
      <c r="H1925" s="12" t="str">
        <f t="shared" si="986"/>
        <v>7.83887751196384+1.78529997939591i</v>
      </c>
      <c r="I1925" s="12" t="str">
        <f t="shared" si="987"/>
        <v>704.89485164921i</v>
      </c>
      <c r="J1925" s="12" t="str">
        <f t="shared" si="988"/>
        <v>-424.008498489413+152.452402851166i</v>
      </c>
      <c r="K1925" s="12" t="str">
        <f t="shared" si="989"/>
        <v>0.529308925650754-1.47214132807946i</v>
      </c>
      <c r="L1925" s="12" t="str">
        <f t="shared" si="990"/>
        <v>0.0274177588310821-0.0640585250143809i</v>
      </c>
      <c r="M1925" s="12" t="str">
        <f t="shared" si="991"/>
        <v>0.556726684481836-1.53619985309384i</v>
      </c>
      <c r="N1925" s="12" t="str">
        <f t="shared" si="992"/>
        <v>-2.25566352527747i</v>
      </c>
      <c r="O1925" s="12" t="str">
        <f t="shared" si="993"/>
        <v>-0.632570161913123-0.774503060198735i</v>
      </c>
      <c r="P1925" s="12" t="str">
        <f t="shared" si="994"/>
        <v>1.63257016191312+0.774503060198735i</v>
      </c>
      <c r="Q1925" s="12" t="str">
        <f t="shared" si="995"/>
        <v>-1.63257016191312+1.48116046507874i</v>
      </c>
      <c r="R1925" s="12" t="str">
        <f t="shared" si="996"/>
        <v>-0.312427250832516-0.757858976728585i</v>
      </c>
      <c r="S1925" s="12" t="str">
        <f t="shared" si="997"/>
        <v>0.230990586733733i</v>
      </c>
      <c r="T1925" s="12" t="str">
        <f t="shared" si="998"/>
        <v>0.175058289695962-0.07216775398141i</v>
      </c>
      <c r="U1925" s="12" t="str">
        <f t="shared" si="999"/>
        <v>0.001-0.00886657064578801i</v>
      </c>
      <c r="V1925" s="12" t="str">
        <f t="shared" si="1000"/>
        <v>0.0015-0.00269500627531551i</v>
      </c>
      <c r="W1925" s="12" t="str">
        <f t="shared" si="1001"/>
        <v>0.000921505969318258-0.00213632003858737i</v>
      </c>
      <c r="X1925" s="12" t="str">
        <f t="shared" si="1002"/>
        <v>0.00104478411445645-0.00198348115067805i</v>
      </c>
      <c r="Y1925" s="12" t="str">
        <f t="shared" si="1003"/>
        <v>0.00029+0.16917476439581i</v>
      </c>
      <c r="Z1925" s="12" t="str">
        <f t="shared" si="1004"/>
        <v>-0.141754817678903-0.0761201254350288i</v>
      </c>
      <c r="AA1925" s="12" t="str">
        <f t="shared" si="1005"/>
        <v>0.572977189999892-71.7695023702632i</v>
      </c>
      <c r="AB1925" s="12" t="str">
        <f t="shared" si="1006"/>
        <v>0.436978186792816-0.1801441927399i</v>
      </c>
      <c r="AC1925" s="12" t="str">
        <f t="shared" si="1007"/>
        <v>0.966539934701306-0.771576905509078i</v>
      </c>
      <c r="AD1925" s="12" t="str">
        <f t="shared" si="1008"/>
        <v>0.367009363924872+0.106598551048952i</v>
      </c>
      <c r="AE1925" s="12" t="str">
        <f t="shared" si="1009"/>
        <v>-0.0439110503925818-0.0430476569865708i</v>
      </c>
      <c r="AF1925" s="12" t="str">
        <f t="shared" si="1010"/>
        <v>-13.237955026854-1.69049632024276i</v>
      </c>
      <c r="AG1925" s="12" t="str">
        <f t="shared" si="1011"/>
        <v>1.02845614290152-0.095129983170674i</v>
      </c>
      <c r="AH1925" s="12" t="str">
        <f t="shared" si="1012"/>
        <v>0.432818405508392+0.666307871918564i</v>
      </c>
      <c r="AI1925" s="12">
        <f t="shared" si="1013"/>
        <v>-1.9976561934415236</v>
      </c>
      <c r="AJ1925" s="12">
        <f t="shared" si="1014"/>
        <v>56.993165143692487</v>
      </c>
      <c r="AK1925" s="12"/>
      <c r="AL1925" s="12"/>
      <c r="AM1925" s="12"/>
      <c r="AN1925" s="12"/>
    </row>
    <row r="1926" spans="1:40" x14ac:dyDescent="0.35">
      <c r="A1926" s="12"/>
      <c r="B1926" s="12">
        <f t="shared" si="980"/>
        <v>179600</v>
      </c>
      <c r="C1926" s="29" t="str">
        <f t="shared" si="982"/>
        <v>-0.0000021474361645978+0.0123588095419021i</v>
      </c>
      <c r="D1926" s="28" t="str">
        <f t="shared" si="983"/>
        <v>-5.39907749654112+0.0947508731545828i</v>
      </c>
      <c r="E1926" s="12" t="str">
        <f t="shared" si="984"/>
        <v>4200</v>
      </c>
      <c r="F1926" s="12" t="str">
        <f t="shared" si="985"/>
        <v>0.704225352112676</v>
      </c>
      <c r="G1926" s="12" t="str">
        <f t="shared" si="981"/>
        <v>0.704225352112676</v>
      </c>
      <c r="H1926" s="12" t="str">
        <f t="shared" si="986"/>
        <v>7.83933903501057+1.78441954398155i</v>
      </c>
      <c r="I1926" s="12" t="str">
        <f t="shared" si="987"/>
        <v>705.287550730909i</v>
      </c>
      <c r="J1926" s="12" t="str">
        <f t="shared" si="988"/>
        <v>-424.482177470201+152.537334551919i</v>
      </c>
      <c r="K1926" s="12" t="str">
        <f t="shared" si="989"/>
        <v>0.528784590802926-1.47150620650393i</v>
      </c>
      <c r="L1926" s="12" t="str">
        <f t="shared" si="990"/>
        <v>0.0273919568064073-0.0640338950878142i</v>
      </c>
      <c r="M1926" s="12" t="str">
        <f t="shared" si="991"/>
        <v>0.556176547609333-1.53554010159174i</v>
      </c>
      <c r="N1926" s="12" t="str">
        <f t="shared" si="992"/>
        <v>-2.25692016233891i</v>
      </c>
      <c r="O1926" s="12" t="str">
        <f t="shared" si="993"/>
        <v>-0.633542931449299-0.773707537775501i</v>
      </c>
      <c r="P1926" s="12" t="str">
        <f t="shared" si="994"/>
        <v>1.6335429314493+0.773707537775501i</v>
      </c>
      <c r="Q1926" s="12" t="str">
        <f t="shared" si="995"/>
        <v>-1.6335429314493+1.48321262456341i</v>
      </c>
      <c r="R1926" s="12" t="str">
        <f t="shared" si="996"/>
        <v>-0.312401462973009-0.757289758213827i</v>
      </c>
      <c r="S1926" s="12" t="str">
        <f t="shared" si="997"/>
        <v>0.231119272297372i</v>
      </c>
      <c r="T1926" s="12" t="str">
        <f t="shared" si="998"/>
        <v>0.175024257836633-0.0722019987869563i</v>
      </c>
      <c r="U1926" s="12" t="str">
        <f t="shared" si="999"/>
        <v>0.001-0.00886163380244409i</v>
      </c>
      <c r="V1926" s="12" t="str">
        <f t="shared" si="1000"/>
        <v>0.0015-0.00269350571502859i</v>
      </c>
      <c r="W1926" s="12" t="str">
        <f t="shared" si="1001"/>
        <v>0.000921489964381895-0.00213520452652438i</v>
      </c>
      <c r="X1926" s="12" t="str">
        <f t="shared" si="1002"/>
        <v>0.0010446094307038-0.00198246017123156i</v>
      </c>
      <c r="Y1926" s="12" t="str">
        <f t="shared" si="1003"/>
        <v>0.00029+0.169269012175418i</v>
      </c>
      <c r="Z1926" s="12" t="str">
        <f t="shared" si="1004"/>
        <v>-0.141601387222736-0.0760628727341777i</v>
      </c>
      <c r="AA1926" s="12" t="str">
        <f t="shared" si="1005"/>
        <v>0.572249911880829-71.7286364391719i</v>
      </c>
      <c r="AB1926" s="12" t="str">
        <f t="shared" si="1006"/>
        <v>0.436893236915786-0.18022967417046i</v>
      </c>
      <c r="AC1926" s="12" t="str">
        <f t="shared" si="1007"/>
        <v>0.966239879996134-0.771106603355292i</v>
      </c>
      <c r="AD1926" s="12" t="str">
        <f t="shared" si="1008"/>
        <v>0.367171062904552+0.10649359349216i</v>
      </c>
      <c r="AE1926" s="12" t="str">
        <f t="shared" si="1009"/>
        <v>-0.0438917232065319-0.0430077263982058i</v>
      </c>
      <c r="AF1926" s="12" t="str">
        <f t="shared" si="1010"/>
        <v>-13.2384165315517-1.68966867082697i</v>
      </c>
      <c r="AG1926" s="12" t="str">
        <f t="shared" si="1011"/>
        <v>1.02841248896991-0.0951181742119148i</v>
      </c>
      <c r="AH1926" s="12" t="str">
        <f t="shared" si="1012"/>
        <v>0.432765844373076+0.66576453520998i</v>
      </c>
      <c r="AI1926" s="12">
        <f t="shared" si="1013"/>
        <v>-2.0029514593916984</v>
      </c>
      <c r="AJ1926" s="12">
        <f t="shared" si="1014"/>
        <v>56.974989236528309</v>
      </c>
      <c r="AK1926" s="12"/>
      <c r="AL1926" s="12"/>
      <c r="AM1926" s="12"/>
      <c r="AN1926" s="12"/>
    </row>
    <row r="1927" spans="1:40" x14ac:dyDescent="0.35">
      <c r="A1927" s="12"/>
      <c r="B1927" s="12">
        <f t="shared" si="980"/>
        <v>179700</v>
      </c>
      <c r="C1927" s="29" t="str">
        <f t="shared" si="982"/>
        <v>-2.14504680611813E-06+0.0123519320745696i</v>
      </c>
      <c r="D1927" s="28" t="str">
        <f t="shared" si="983"/>
        <v>-5.3990774782227+0.0946981459050336i</v>
      </c>
      <c r="E1927" s="12" t="str">
        <f t="shared" si="984"/>
        <v>4200</v>
      </c>
      <c r="F1927" s="12" t="str">
        <f t="shared" si="985"/>
        <v>0.704225352112676</v>
      </c>
      <c r="G1927" s="12" t="str">
        <f t="shared" si="981"/>
        <v>0.704225352112676</v>
      </c>
      <c r="H1927" s="12" t="str">
        <f t="shared" si="986"/>
        <v>7.83979984641292+1.78353991338353i</v>
      </c>
      <c r="I1927" s="12" t="str">
        <f t="shared" si="987"/>
        <v>705.680249812607i</v>
      </c>
      <c r="J1927" s="12" t="str">
        <f t="shared" si="988"/>
        <v>-424.956120265515+152.622266252671i</v>
      </c>
      <c r="K1927" s="12" t="str">
        <f t="shared" si="989"/>
        <v>0.528261002575022-1.47087152912673i</v>
      </c>
      <c r="L1927" s="12" t="str">
        <f t="shared" si="990"/>
        <v>0.0273661889692168-0.064009277957183i</v>
      </c>
      <c r="M1927" s="12" t="str">
        <f t="shared" si="991"/>
        <v>0.555627191544239-1.53488080708391i</v>
      </c>
      <c r="N1927" s="12" t="str">
        <f t="shared" si="992"/>
        <v>-2.25817679940034i</v>
      </c>
      <c r="O1927" s="12" t="str">
        <f t="shared" si="993"/>
        <v>-0.634514700534702-0.772910793562464i</v>
      </c>
      <c r="P1927" s="12" t="str">
        <f t="shared" si="994"/>
        <v>1.6345147005347+0.772910793562464i</v>
      </c>
      <c r="Q1927" s="12" t="str">
        <f t="shared" si="995"/>
        <v>-1.6345147005347+1.48526600583788i</v>
      </c>
      <c r="R1927" s="12" t="str">
        <f t="shared" si="996"/>
        <v>-0.312375654767578-0.756721083166446i</v>
      </c>
      <c r="S1927" s="12" t="str">
        <f t="shared" si="997"/>
        <v>0.231247957861011i</v>
      </c>
      <c r="T1927" s="12" t="str">
        <f t="shared" si="998"/>
        <v>0.174990205152613-0.0722362322504986i</v>
      </c>
      <c r="U1927" s="12" t="str">
        <f t="shared" si="999"/>
        <v>0.001-0.00885670245363915i</v>
      </c>
      <c r="V1927" s="12" t="str">
        <f t="shared" si="1000"/>
        <v>0.0015-0.00269200682481433i</v>
      </c>
      <c r="W1927" s="12" t="str">
        <f t="shared" si="1001"/>
        <v>0.000921473952126362-0.00213409028979927i</v>
      </c>
      <c r="X1927" s="12" t="str">
        <f t="shared" si="1002"/>
        <v>0.00104443500401755-0.00198144034109665i</v>
      </c>
      <c r="Y1927" s="12" t="str">
        <f t="shared" si="1003"/>
        <v>0.00029+0.169363259955026i</v>
      </c>
      <c r="Z1927" s="12" t="str">
        <f t="shared" si="1004"/>
        <v>-0.141448213863268-0.0760057067451478i</v>
      </c>
      <c r="AA1927" s="12" t="str">
        <f t="shared" si="1005"/>
        <v>0.57152403565932-71.6878175060934i</v>
      </c>
      <c r="AB1927" s="12" t="str">
        <f t="shared" si="1006"/>
        <v>0.436808235056438-0.18031512728926i</v>
      </c>
      <c r="AC1927" s="12" t="str">
        <f t="shared" si="1007"/>
        <v>0.965940304784627-0.770636564132997i</v>
      </c>
      <c r="AD1927" s="12" t="str">
        <f t="shared" si="1008"/>
        <v>0.36733267007658+0.106388416513243i</v>
      </c>
      <c r="AE1927" s="12" t="str">
        <f t="shared" si="1009"/>
        <v>-0.0438724232893712-0.0429678306912923i</v>
      </c>
      <c r="AF1927" s="12" t="str">
        <f t="shared" si="1010"/>
        <v>-13.2388773246356-1.6888417674785i</v>
      </c>
      <c r="AG1927" s="12" t="str">
        <f t="shared" si="1011"/>
        <v>1.02836882807282-0.0951063554431486i</v>
      </c>
      <c r="AH1927" s="12" t="str">
        <f t="shared" si="1012"/>
        <v>0.432713384017753+0.665221654478501i</v>
      </c>
      <c r="AI1927" s="12">
        <f t="shared" si="1013"/>
        <v>-2.0082442947653338</v>
      </c>
      <c r="AJ1927" s="12">
        <f t="shared" si="1014"/>
        <v>56.956803001064543</v>
      </c>
      <c r="AK1927" s="12"/>
      <c r="AL1927" s="12"/>
      <c r="AM1927" s="12"/>
      <c r="AN1927" s="12"/>
    </row>
    <row r="1928" spans="1:40" x14ac:dyDescent="0.35">
      <c r="A1928" s="12"/>
      <c r="B1928" s="12">
        <f t="shared" si="980"/>
        <v>179800</v>
      </c>
      <c r="C1928" s="29" t="str">
        <f t="shared" si="982"/>
        <v>-2.14266143322337E-06+0.0123450622573671i</v>
      </c>
      <c r="D1928" s="28" t="str">
        <f t="shared" si="983"/>
        <v>-5.39907745993484+0.0946454773064811i</v>
      </c>
      <c r="E1928" s="12" t="str">
        <f t="shared" si="984"/>
        <v>4200</v>
      </c>
      <c r="F1928" s="12" t="str">
        <f t="shared" si="985"/>
        <v>0.704225352112676</v>
      </c>
      <c r="G1928" s="12" t="str">
        <f t="shared" si="981"/>
        <v>0.704225352112676</v>
      </c>
      <c r="H1928" s="12" t="str">
        <f t="shared" si="986"/>
        <v>7.84025994760195+1.78266108661087i</v>
      </c>
      <c r="I1928" s="12" t="str">
        <f t="shared" si="987"/>
        <v>706.072948894306i</v>
      </c>
      <c r="J1928" s="12" t="str">
        <f t="shared" si="988"/>
        <v>-425.430326875355+152.707197953424i</v>
      </c>
      <c r="K1928" s="12" t="str">
        <f t="shared" si="989"/>
        <v>0.527738159616324-1.47023729568169i</v>
      </c>
      <c r="L1928" s="12" t="str">
        <f t="shared" si="990"/>
        <v>0.0273404552635606-0.0639846736250442i</v>
      </c>
      <c r="M1928" s="12" t="str">
        <f t="shared" si="991"/>
        <v>0.555078614879885-1.53422196930673i</v>
      </c>
      <c r="N1928" s="12" t="str">
        <f t="shared" si="992"/>
        <v>-2.25943343646178i</v>
      </c>
      <c r="O1928" s="12" t="str">
        <f t="shared" si="993"/>
        <v>-0.635485467634791-0.772112828817778i</v>
      </c>
      <c r="P1928" s="12" t="str">
        <f t="shared" si="994"/>
        <v>1.63548546763479+0.772112828817778i</v>
      </c>
      <c r="Q1928" s="12" t="str">
        <f t="shared" si="995"/>
        <v>-1.63548546763479+1.487320607644i</v>
      </c>
      <c r="R1928" s="12" t="str">
        <f t="shared" si="996"/>
        <v>-0.312349826204697-0.756152950667612i</v>
      </c>
      <c r="S1928" s="12" t="str">
        <f t="shared" si="997"/>
        <v>0.231376643424652i</v>
      </c>
      <c r="T1928" s="12" t="str">
        <f t="shared" si="998"/>
        <v>0.174956131641119-0.0722704543615162i</v>
      </c>
      <c r="U1928" s="12" t="str">
        <f t="shared" si="999"/>
        <v>0.001-0.00885177659020552i</v>
      </c>
      <c r="V1928" s="12" t="str">
        <f t="shared" si="1000"/>
        <v>0.0015-0.00269050960188618i</v>
      </c>
      <c r="W1928" s="12" t="str">
        <f t="shared" si="1001"/>
        <v>0.000921457932554071-0.00213297732627291i</v>
      </c>
      <c r="X1928" s="12" t="str">
        <f t="shared" si="1002"/>
        <v>0.0010442608338181-0.00198042165838875i</v>
      </c>
      <c r="Y1928" s="12" t="str">
        <f t="shared" si="1003"/>
        <v>0.00029+0.169457507734633i</v>
      </c>
      <c r="Z1928" s="12" t="str">
        <f t="shared" si="1004"/>
        <v>-0.141295297024357-0.0759486272698157i</v>
      </c>
      <c r="AA1928" s="12" t="str">
        <f t="shared" si="1005"/>
        <v>0.570799557687112-71.6470454892173i</v>
      </c>
      <c r="AB1928" s="12" t="str">
        <f t="shared" si="1006"/>
        <v>0.436723181207824-0.180400552070039i</v>
      </c>
      <c r="AC1928" s="12" t="str">
        <f t="shared" si="1007"/>
        <v>0.96564120824986-0.770166787681172i</v>
      </c>
      <c r="AD1928" s="12" t="str">
        <f t="shared" si="1008"/>
        <v>0.367494185160967+0.106283020163258i</v>
      </c>
      <c r="AE1928" s="12" t="str">
        <f t="shared" si="1009"/>
        <v>-0.0438531505635531-0.0429279697952281i</v>
      </c>
      <c r="AF1928" s="12" t="str">
        <f t="shared" si="1010"/>
        <v>-13.2393374075368-1.68801560930439i</v>
      </c>
      <c r="AG1928" s="12" t="str">
        <f t="shared" si="1011"/>
        <v>1.02832516023333-0.0950945268072736i</v>
      </c>
      <c r="AH1928" s="12" t="str">
        <f t="shared" si="1012"/>
        <v>0.432661024039775+0.664679228700336i</v>
      </c>
      <c r="AI1928" s="12">
        <f t="shared" si="1013"/>
        <v>-2.0135347050606471</v>
      </c>
      <c r="AJ1928" s="12">
        <f t="shared" si="1014"/>
        <v>56.938606436176883</v>
      </c>
      <c r="AK1928" s="12"/>
      <c r="AL1928" s="12"/>
      <c r="AM1928" s="12"/>
      <c r="AN1928" s="12"/>
    </row>
    <row r="1929" spans="1:40" x14ac:dyDescent="0.35">
      <c r="A1929" s="12"/>
      <c r="B1929" s="12">
        <f t="shared" si="980"/>
        <v>179900</v>
      </c>
      <c r="C1929" s="29" t="str">
        <f t="shared" si="982"/>
        <v>-2.14028003705418E-06+0.0123382000775371i</v>
      </c>
      <c r="D1929" s="28" t="str">
        <f t="shared" si="983"/>
        <v>-5.39907744167747+0.0945928672611178i</v>
      </c>
      <c r="E1929" s="12" t="str">
        <f t="shared" si="984"/>
        <v>4200</v>
      </c>
      <c r="F1929" s="12" t="str">
        <f t="shared" si="985"/>
        <v>0.704225352112676</v>
      </c>
      <c r="G1929" s="12" t="str">
        <f t="shared" si="981"/>
        <v>0.704225352112676</v>
      </c>
      <c r="H1929" s="12" t="str">
        <f t="shared" si="986"/>
        <v>7.84071934000517+1.7817830626739i</v>
      </c>
      <c r="I1929" s="12" t="str">
        <f t="shared" si="987"/>
        <v>706.465647976005i</v>
      </c>
      <c r="J1929" s="12" t="str">
        <f t="shared" si="988"/>
        <v>-425.904797299721+152.792129654177i</v>
      </c>
      <c r="K1929" s="12" t="str">
        <f t="shared" si="989"/>
        <v>0.527216060578984-1.46960350590225i</v>
      </c>
      <c r="L1929" s="12" t="str">
        <f t="shared" si="990"/>
        <v>0.0273147556335922-0.0639600820939052i</v>
      </c>
      <c r="M1929" s="12" t="str">
        <f t="shared" si="991"/>
        <v>0.554530816212576-1.53356358799616i</v>
      </c>
      <c r="N1929" s="12" t="str">
        <f t="shared" si="992"/>
        <v>-2.26069007352321i</v>
      </c>
      <c r="O1929" s="12" t="str">
        <f t="shared" si="993"/>
        <v>-0.636455231216578-0.77131364480155i</v>
      </c>
      <c r="P1929" s="12" t="str">
        <f t="shared" si="994"/>
        <v>1.63645523121658+0.77131364480155i</v>
      </c>
      <c r="Q1929" s="12" t="str">
        <f t="shared" si="995"/>
        <v>-1.63645523121658+1.48937642872166i</v>
      </c>
      <c r="R1929" s="12" t="str">
        <f t="shared" si="996"/>
        <v>-0.312323977272813-0.755585359800553i</v>
      </c>
      <c r="S1929" s="12" t="str">
        <f t="shared" si="997"/>
        <v>0.231505328988291i</v>
      </c>
      <c r="T1929" s="12" t="str">
        <f t="shared" si="998"/>
        <v>0.174922037299363-0.0723046651094741i</v>
      </c>
      <c r="U1929" s="12" t="str">
        <f t="shared" si="999"/>
        <v>0.001-0.00884685620299583i</v>
      </c>
      <c r="V1929" s="12" t="str">
        <f t="shared" si="1000"/>
        <v>0.0015-0.00268901404346378i</v>
      </c>
      <c r="W1929" s="12" t="str">
        <f t="shared" si="1001"/>
        <v>0.000921441905667454-0.00213186563381091i</v>
      </c>
      <c r="X1929" s="12" t="str">
        <f t="shared" si="1002"/>
        <v>0.00104408691952745-0.00197940412122731i</v>
      </c>
      <c r="Y1929" s="12" t="str">
        <f t="shared" si="1003"/>
        <v>0.00029+0.169551755514241i</v>
      </c>
      <c r="Z1929" s="12" t="str">
        <f t="shared" si="1004"/>
        <v>-0.14114263613147-0.0758916341106508i</v>
      </c>
      <c r="AA1929" s="12" t="str">
        <f t="shared" si="1005"/>
        <v>0.570076474327863-71.6063203069233i</v>
      </c>
      <c r="AB1929" s="12" t="str">
        <f t="shared" si="1006"/>
        <v>0.436638075362987-0.180485948486498i</v>
      </c>
      <c r="AC1929" s="12" t="str">
        <f t="shared" si="1007"/>
        <v>0.965342589576682-0.769697273838519i</v>
      </c>
      <c r="AD1929" s="12" t="str">
        <f t="shared" si="1008"/>
        <v>0.367655607877664+0.106177404493601i</v>
      </c>
      <c r="AE1929" s="12" t="str">
        <f t="shared" si="1009"/>
        <v>-0.0438339049517249-0.0428881436396049i</v>
      </c>
      <c r="AF1929" s="12" t="str">
        <f t="shared" si="1010"/>
        <v>-13.2397967816826-1.68719019541278i</v>
      </c>
      <c r="AG1929" s="12" t="str">
        <f t="shared" si="1011"/>
        <v>1.0282814854746-0.0950826882473017i</v>
      </c>
      <c r="AH1929" s="12" t="str">
        <f t="shared" si="1012"/>
        <v>0.432608764037038+0.664137256854306i</v>
      </c>
      <c r="AI1929" s="12">
        <f t="shared" si="1013"/>
        <v>-2.0188226957699125</v>
      </c>
      <c r="AJ1929" s="12">
        <f t="shared" si="1014"/>
        <v>56.920399540747141</v>
      </c>
      <c r="AK1929" s="12"/>
      <c r="AL1929" s="12"/>
      <c r="AM1929" s="12"/>
      <c r="AN1929" s="12"/>
    </row>
    <row r="1930" spans="1:40" x14ac:dyDescent="0.35">
      <c r="A1930" s="12"/>
      <c r="B1930" s="12">
        <f t="shared" si="980"/>
        <v>180000</v>
      </c>
      <c r="C1930" s="29" t="str">
        <f t="shared" si="982"/>
        <v>-2.13790260877585E-06+0.0123313455223507i</v>
      </c>
      <c r="D1930" s="28" t="str">
        <f t="shared" si="983"/>
        <v>-5.39907742345052+0.0945403156713554i</v>
      </c>
      <c r="E1930" s="12" t="str">
        <f t="shared" si="984"/>
        <v>4200</v>
      </c>
      <c r="F1930" s="12" t="str">
        <f t="shared" si="985"/>
        <v>0.704225352112676</v>
      </c>
      <c r="G1930" s="12" t="str">
        <f t="shared" si="981"/>
        <v>0.704225352112676</v>
      </c>
      <c r="H1930" s="12" t="str">
        <f t="shared" si="986"/>
        <v>7.8411780250466+1.78090584058435i</v>
      </c>
      <c r="I1930" s="12" t="str">
        <f t="shared" si="987"/>
        <v>706.858347057703i</v>
      </c>
      <c r="J1930" s="12" t="str">
        <f t="shared" si="988"/>
        <v>-426.379531538612+152.87706135493i</v>
      </c>
      <c r="K1930" s="12" t="str">
        <f t="shared" si="989"/>
        <v>0.526694704118031-1.4689701595214i</v>
      </c>
      <c r="L1930" s="12" t="str">
        <f t="shared" si="990"/>
        <v>0.0272890900235677-0.0639355033662236i</v>
      </c>
      <c r="M1930" s="12" t="str">
        <f t="shared" si="991"/>
        <v>0.553983794141599-1.53290566288762i</v>
      </c>
      <c r="N1930" s="12" t="str">
        <f t="shared" si="992"/>
        <v>-2.26194671058465i</v>
      </c>
      <c r="O1930" s="12" t="str">
        <f t="shared" si="993"/>
        <v>-0.637423989748689-0.77051324277579i</v>
      </c>
      <c r="P1930" s="12" t="str">
        <f t="shared" si="994"/>
        <v>1.63742398974869+0.77051324277579i</v>
      </c>
      <c r="Q1930" s="12" t="str">
        <f t="shared" si="995"/>
        <v>-1.63742398974869+1.49143346780886i</v>
      </c>
      <c r="R1930" s="12" t="str">
        <f t="shared" si="996"/>
        <v>-0.312298107960367-0.75501830965052i</v>
      </c>
      <c r="S1930" s="12" t="str">
        <f t="shared" si="997"/>
        <v>0.231634014551933i</v>
      </c>
      <c r="T1930" s="12" t="str">
        <f t="shared" si="998"/>
        <v>0.174887922124564-0.0723388644838328i</v>
      </c>
      <c r="U1930" s="12" t="str">
        <f t="shared" si="999"/>
        <v>0.001-0.00884194128288304i</v>
      </c>
      <c r="V1930" s="12" t="str">
        <f t="shared" si="1000"/>
        <v>0.0015-0.00268752014677297i</v>
      </c>
      <c r="W1930" s="12" t="str">
        <f t="shared" si="1001"/>
        <v>0.000921425871468941-0.00213075521028367i</v>
      </c>
      <c r="X1930" s="12" t="str">
        <f t="shared" si="1002"/>
        <v>0.00104391326056924-0.00197838772773592i</v>
      </c>
      <c r="Y1930" s="12" t="str">
        <f t="shared" si="1003"/>
        <v>0.00029+0.169646003293849i</v>
      </c>
      <c r="Z1930" s="12" t="str">
        <f t="shared" si="1004"/>
        <v>-0.140990230611697-0.0758347270707198i</v>
      </c>
      <c r="AA1930" s="12" t="str">
        <f t="shared" si="1005"/>
        <v>0.569354781957184-71.5656418777838i</v>
      </c>
      <c r="AB1930" s="12" t="str">
        <f t="shared" si="1006"/>
        <v>0.436552917514982-0.180571316512329i</v>
      </c>
      <c r="AC1930" s="12" t="str">
        <f t="shared" si="1007"/>
        <v>0.965044447951712-0.769228022443472i</v>
      </c>
      <c r="AD1930" s="12" t="str">
        <f t="shared" si="1008"/>
        <v>0.367816937946584+0.106071569555993i</v>
      </c>
      <c r="AE1930" s="12" t="str">
        <f t="shared" si="1009"/>
        <v>-0.0438146863767358-0.0428483521542112i</v>
      </c>
      <c r="AF1930" s="12" t="str">
        <f t="shared" si="1010"/>
        <v>-13.2402554484971-1.68636552491299i</v>
      </c>
      <c r="AG1930" s="12" t="str">
        <f t="shared" si="1011"/>
        <v>1.0282378038198-0.0950708397063689i</v>
      </c>
      <c r="AH1930" s="12" t="str">
        <f t="shared" si="1012"/>
        <v>0.43255660360812+0.663595737921982i</v>
      </c>
      <c r="AI1930" s="12">
        <f t="shared" si="1013"/>
        <v>-2.0241082723773038</v>
      </c>
      <c r="AJ1930" s="12">
        <f t="shared" si="1014"/>
        <v>56.902182313660461</v>
      </c>
      <c r="AK1930" s="12"/>
      <c r="AL1930" s="12"/>
      <c r="AM1930" s="12"/>
      <c r="AN1930" s="12"/>
    </row>
    <row r="1931" spans="1:40" x14ac:dyDescent="0.35">
      <c r="A1931" s="12"/>
      <c r="B1931" s="12">
        <f t="shared" si="980"/>
        <v>180100</v>
      </c>
      <c r="C1931" s="29" t="str">
        <f t="shared" si="982"/>
        <v>-2.13552913957818E-06+0.0123244985791072i</v>
      </c>
      <c r="D1931" s="28" t="str">
        <f t="shared" si="983"/>
        <v>-5.39907740525392+0.0944878224398219i</v>
      </c>
      <c r="E1931" s="12" t="str">
        <f t="shared" si="984"/>
        <v>4200</v>
      </c>
      <c r="F1931" s="12" t="str">
        <f t="shared" si="985"/>
        <v>0.704225352112676</v>
      </c>
      <c r="G1931" s="12" t="str">
        <f t="shared" si="981"/>
        <v>0.704225352112676</v>
      </c>
      <c r="H1931" s="12" t="str">
        <f t="shared" si="986"/>
        <v>7.84163600414678+1.78002941935521i</v>
      </c>
      <c r="I1931" s="12" t="str">
        <f t="shared" si="987"/>
        <v>707.251046139402i</v>
      </c>
      <c r="J1931" s="12" t="str">
        <f t="shared" si="988"/>
        <v>-426.854529592029+152.961993055682i</v>
      </c>
      <c r="K1931" s="12" t="str">
        <f t="shared" si="989"/>
        <v>0.526174088891361-1.46833725627173i</v>
      </c>
      <c r="L1931" s="12" t="str">
        <f t="shared" si="990"/>
        <v>0.0272634583778459-0.0639109374444077i</v>
      </c>
      <c r="M1931" s="12" t="str">
        <f t="shared" si="991"/>
        <v>0.553437547269207-1.53224819371614i</v>
      </c>
      <c r="N1931" s="12" t="str">
        <f t="shared" si="992"/>
        <v>-2.26320334764609i</v>
      </c>
      <c r="O1931" s="12" t="str">
        <f t="shared" si="993"/>
        <v>-0.638391741701314-0.769711624004447i</v>
      </c>
      <c r="P1931" s="12" t="str">
        <f t="shared" si="994"/>
        <v>1.63839174170131+0.769711624004447i</v>
      </c>
      <c r="Q1931" s="12" t="str">
        <f t="shared" si="995"/>
        <v>-1.63839174170131+1.49349172364164i</v>
      </c>
      <c r="R1931" s="12" t="str">
        <f t="shared" si="996"/>
        <v>-0.312272218255792-0.754451799304806i</v>
      </c>
      <c r="S1931" s="12" t="str">
        <f t="shared" si="997"/>
        <v>0.231762700115572i</v>
      </c>
      <c r="T1931" s="12" t="str">
        <f t="shared" si="998"/>
        <v>0.174853786113933-0.0723730524740416i</v>
      </c>
      <c r="U1931" s="12" t="str">
        <f t="shared" si="999"/>
        <v>0.001-0.00883703182076046i</v>
      </c>
      <c r="V1931" s="12" t="str">
        <f t="shared" si="1000"/>
        <v>0.0015-0.00268602790904573i</v>
      </c>
      <c r="W1931" s="12" t="str">
        <f t="shared" si="1001"/>
        <v>0.00092140982996096-0.00212964605356627i</v>
      </c>
      <c r="X1931" s="12" t="str">
        <f t="shared" si="1002"/>
        <v>0.00104373985636862-0.00197737247604213i</v>
      </c>
      <c r="Y1931" s="12" t="str">
        <f t="shared" si="1003"/>
        <v>0.00029+0.169740251073456i</v>
      </c>
      <c r="Z1931" s="12" t="str">
        <f t="shared" si="1004"/>
        <v>-0.14083807989372-0.075777905953672i</v>
      </c>
      <c r="AA1931" s="12" t="str">
        <f t="shared" si="1005"/>
        <v>0.568634476962478-71.5250101205603i</v>
      </c>
      <c r="AB1931" s="12" t="str">
        <f t="shared" si="1006"/>
        <v>0.43646770765685-0.180656656121196i</v>
      </c>
      <c r="AC1931" s="12" t="str">
        <f t="shared" si="1007"/>
        <v>0.96474678256332-0.768759033334204i</v>
      </c>
      <c r="AD1931" s="12" t="str">
        <f t="shared" si="1008"/>
        <v>0.367978175087584+0.105965515402493i</v>
      </c>
      <c r="AE1931" s="12" t="str">
        <f t="shared" si="1009"/>
        <v>-0.0437954947616278-0.0428085952690263i</v>
      </c>
      <c r="AF1931" s="12" t="str">
        <f t="shared" si="1010"/>
        <v>-13.2407134094007-1.68554159691539i</v>
      </c>
      <c r="AG1931" s="12" t="str">
        <f t="shared" si="1011"/>
        <v>1.02819411529216-0.0950589811277252i</v>
      </c>
      <c r="AH1931" s="12" t="str">
        <f t="shared" si="1012"/>
        <v>0.432504542352158+0.663054670887519i</v>
      </c>
      <c r="AI1931" s="12">
        <f t="shared" si="1013"/>
        <v>-2.0293914403610844</v>
      </c>
      <c r="AJ1931" s="12">
        <f t="shared" si="1014"/>
        <v>56.883954753806435</v>
      </c>
      <c r="AK1931" s="12"/>
      <c r="AL1931" s="12"/>
      <c r="AM1931" s="12"/>
      <c r="AN1931" s="12"/>
    </row>
    <row r="1932" spans="1:40" x14ac:dyDescent="0.35">
      <c r="A1932" s="12"/>
      <c r="B1932" s="12">
        <f t="shared" si="980"/>
        <v>180200</v>
      </c>
      <c r="C1932" s="29" t="str">
        <f t="shared" si="982"/>
        <v>-2.13315962067538E-06+0.0123176592351339i</v>
      </c>
      <c r="D1932" s="28" t="str">
        <f t="shared" si="983"/>
        <v>-5.39907738708761+0.0944353874693599i</v>
      </c>
      <c r="E1932" s="12" t="str">
        <f t="shared" si="984"/>
        <v>4200</v>
      </c>
      <c r="F1932" s="12" t="str">
        <f t="shared" si="985"/>
        <v>0.704225352112676</v>
      </c>
      <c r="G1932" s="12" t="str">
        <f t="shared" si="981"/>
        <v>0.704225352112676</v>
      </c>
      <c r="H1932" s="12" t="str">
        <f t="shared" si="986"/>
        <v>7.84209327872275+1.77915379800089i</v>
      </c>
      <c r="I1932" s="12" t="str">
        <f t="shared" si="987"/>
        <v>707.643745221101i</v>
      </c>
      <c r="J1932" s="12" t="str">
        <f t="shared" si="988"/>
        <v>-427.329791459971+153.046924756435i</v>
      </c>
      <c r="K1932" s="12" t="str">
        <f t="shared" si="989"/>
        <v>0.525654213559735-1.46770479588543i</v>
      </c>
      <c r="L1932" s="12" t="str">
        <f t="shared" si="990"/>
        <v>0.0272378606408884-0.063886384330817i</v>
      </c>
      <c r="M1932" s="12" t="str">
        <f t="shared" si="991"/>
        <v>0.552892074200623-1.53159118021625i</v>
      </c>
      <c r="N1932" s="12" t="str">
        <f t="shared" si="992"/>
        <v>-2.26445998470752i</v>
      </c>
      <c r="O1932" s="12" t="str">
        <f t="shared" si="993"/>
        <v>-0.639358485546232-0.768908789753393i</v>
      </c>
      <c r="P1932" s="12" t="str">
        <f t="shared" si="994"/>
        <v>1.63935848554623+0.768908789753393i</v>
      </c>
      <c r="Q1932" s="12" t="str">
        <f t="shared" si="995"/>
        <v>-1.63935848554623+1.49555119495413i</v>
      </c>
      <c r="R1932" s="12" t="str">
        <f t="shared" si="996"/>
        <v>-0.312246308147508-0.753885827852728i</v>
      </c>
      <c r="S1932" s="12" t="str">
        <f t="shared" si="997"/>
        <v>0.231891385679211i</v>
      </c>
      <c r="T1932" s="12" t="str">
        <f t="shared" si="998"/>
        <v>0.174819629264688-0.0724072290695435i</v>
      </c>
      <c r="U1932" s="12" t="str">
        <f t="shared" si="999"/>
        <v>0.001-0.00883212780754137i</v>
      </c>
      <c r="V1932" s="12" t="str">
        <f t="shared" si="1000"/>
        <v>0.0015-0.00268453732752017i</v>
      </c>
      <c r="W1932" s="12" t="str">
        <f t="shared" si="1001"/>
        <v>0.000921393781145938-0.00212853816153852i</v>
      </c>
      <c r="X1932" s="12" t="str">
        <f t="shared" si="1002"/>
        <v>0.0010435667063524-0.0019763583642776i</v>
      </c>
      <c r="Y1932" s="12" t="str">
        <f t="shared" si="1003"/>
        <v>0.00029+0.169834498853064i</v>
      </c>
      <c r="Z1932" s="12" t="str">
        <f t="shared" si="1004"/>
        <v>-0.140686183407822-0.0757211705637499i</v>
      </c>
      <c r="AA1932" s="12" t="str">
        <f t="shared" si="1005"/>
        <v>0.567915555742985-71.4844249542039i</v>
      </c>
      <c r="AB1932" s="12" t="str">
        <f t="shared" si="1006"/>
        <v>0.436382445781645-0.180741967286746i</v>
      </c>
      <c r="AC1932" s="12" t="str">
        <f t="shared" si="1007"/>
        <v>0.96444959260164-0.768290306348633i</v>
      </c>
      <c r="AD1932" s="12" t="str">
        <f t="shared" si="1008"/>
        <v>0.368139319020478+0.105859242085495i</v>
      </c>
      <c r="AE1932" s="12" t="str">
        <f t="shared" si="1009"/>
        <v>-0.0437763300296407-0.0427688729142254i</v>
      </c>
      <c r="AF1932" s="12" t="str">
        <f t="shared" si="1010"/>
        <v>-13.2411706658104-1.68471841053153i</v>
      </c>
      <c r="AG1932" s="12" t="str">
        <f t="shared" si="1011"/>
        <v>1.02815041991493-0.0950471124547399i</v>
      </c>
      <c r="AH1932" s="12" t="str">
        <f t="shared" si="1012"/>
        <v>0.432452579868922+0.662514054737786i</v>
      </c>
      <c r="AI1932" s="12">
        <f t="shared" si="1013"/>
        <v>-2.0346722051919208</v>
      </c>
      <c r="AJ1932" s="12">
        <f t="shared" si="1014"/>
        <v>56.865716860079857</v>
      </c>
      <c r="AK1932" s="12"/>
      <c r="AL1932" s="12"/>
      <c r="AM1932" s="12"/>
      <c r="AN1932" s="12"/>
    </row>
    <row r="1933" spans="1:40" x14ac:dyDescent="0.35">
      <c r="A1933" s="12"/>
      <c r="B1933" s="12">
        <f t="shared" si="980"/>
        <v>180300</v>
      </c>
      <c r="C1933" s="29" t="str">
        <f t="shared" si="982"/>
        <v>-2.13079404330614E-06+0.0123108274777868i</v>
      </c>
      <c r="D1933" s="28" t="str">
        <f t="shared" si="983"/>
        <v>-5.39907736895151+0.0943830106630322i</v>
      </c>
      <c r="E1933" s="12" t="str">
        <f t="shared" si="984"/>
        <v>4200</v>
      </c>
      <c r="F1933" s="12" t="str">
        <f t="shared" si="985"/>
        <v>0.704225352112676</v>
      </c>
      <c r="G1933" s="12" t="str">
        <f t="shared" si="981"/>
        <v>0.704225352112676</v>
      </c>
      <c r="H1933" s="12" t="str">
        <f t="shared" si="986"/>
        <v>7.84254985018808+1.77827897553705i</v>
      </c>
      <c r="I1933" s="12" t="str">
        <f t="shared" si="987"/>
        <v>708.0364443028i</v>
      </c>
      <c r="J1933" s="12" t="str">
        <f t="shared" si="988"/>
        <v>-427.80531714244+153.131856457188i</v>
      </c>
      <c r="K1933" s="12" t="str">
        <f t="shared" si="989"/>
        <v>0.525135076786758-1.46707277809426i</v>
      </c>
      <c r="L1933" s="12" t="str">
        <f t="shared" si="990"/>
        <v>0.027212296757259-0.0638618440277616i</v>
      </c>
      <c r="M1933" s="12" t="str">
        <f t="shared" si="991"/>
        <v>0.552347373544017-1.53093462212202i</v>
      </c>
      <c r="N1933" s="12" t="str">
        <f t="shared" si="992"/>
        <v>-2.26571662176896i</v>
      </c>
      <c r="O1933" s="12" t="str">
        <f t="shared" si="993"/>
        <v>-0.64032421975684-0.768104741290401i</v>
      </c>
      <c r="P1933" s="12" t="str">
        <f t="shared" si="994"/>
        <v>1.64032421975684+0.768104741290401i</v>
      </c>
      <c r="Q1933" s="12" t="str">
        <f t="shared" si="995"/>
        <v>-1.64032421975684+1.49761188047856i</v>
      </c>
      <c r="R1933" s="12" t="str">
        <f t="shared" si="996"/>
        <v>-0.312220377623926-0.753320394385613i</v>
      </c>
      <c r="S1933" s="12" t="str">
        <f t="shared" si="997"/>
        <v>0.232020071242852i</v>
      </c>
      <c r="T1933" s="12" t="str">
        <f t="shared" si="998"/>
        <v>0.174785451574043-0.0724413942597735i</v>
      </c>
      <c r="U1933" s="12" t="str">
        <f t="shared" si="999"/>
        <v>0.001-0.00882722923415947i</v>
      </c>
      <c r="V1933" s="12" t="str">
        <f t="shared" si="1000"/>
        <v>0.0015-0.00268304839944057i</v>
      </c>
      <c r="W1933" s="12" t="str">
        <f t="shared" si="1001"/>
        <v>0.000921377725026304-0.00212743153208491i</v>
      </c>
      <c r="X1933" s="12" t="str">
        <f t="shared" si="1002"/>
        <v>0.00104339380994891-0.00197534539057792i</v>
      </c>
      <c r="Y1933" s="12" t="str">
        <f t="shared" si="1003"/>
        <v>0.00029+0.169928746632672i</v>
      </c>
      <c r="Z1933" s="12" t="str">
        <f t="shared" si="1004"/>
        <v>-0.140534540585878-0.0756645207057773i</v>
      </c>
      <c r="AA1933" s="12" t="str">
        <f t="shared" si="1005"/>
        <v>0.567198014709677-71.4438862978549i</v>
      </c>
      <c r="AB1933" s="12" t="str">
        <f t="shared" si="1006"/>
        <v>0.436297131882413-0.180827249982607i</v>
      </c>
      <c r="AC1933" s="12" t="str">
        <f t="shared" si="1007"/>
        <v>0.964152877258552-0.767821841324403i</v>
      </c>
      <c r="AD1933" s="12" t="str">
        <f t="shared" si="1008"/>
        <v>0.368300369465037+0.105752749657721i</v>
      </c>
      <c r="AE1933" s="12" t="str">
        <f t="shared" si="1009"/>
        <v>-0.0437571921042084-0.0427291850201738i</v>
      </c>
      <c r="AF1933" s="12" t="str">
        <f t="shared" si="1010"/>
        <v>-13.2416272191396-1.68389596487402i</v>
      </c>
      <c r="AG1933" s="12" t="str">
        <f t="shared" si="1011"/>
        <v>1.02810671771141-0.0950352336309008i</v>
      </c>
      <c r="AH1933" s="12" t="str">
        <f t="shared" si="1012"/>
        <v>0.432400715758771+0.66197388846225i</v>
      </c>
      <c r="AI1933" s="12">
        <f t="shared" si="1013"/>
        <v>-2.039950572334134</v>
      </c>
      <c r="AJ1933" s="12">
        <f t="shared" si="1014"/>
        <v>56.847468631379101</v>
      </c>
      <c r="AK1933" s="12"/>
      <c r="AL1933" s="12"/>
      <c r="AM1933" s="12"/>
      <c r="AN1933" s="12"/>
    </row>
    <row r="1934" spans="1:40" x14ac:dyDescent="0.35">
      <c r="A1934" s="12"/>
      <c r="B1934" s="12">
        <f t="shared" si="980"/>
        <v>180400</v>
      </c>
      <c r="C1934" s="29" t="str">
        <f t="shared" si="982"/>
        <v>-2.12843239873329E-06+0.0123040032944493i</v>
      </c>
      <c r="D1934" s="28" t="str">
        <f t="shared" si="983"/>
        <v>-5.39907735084558+0.0943306919241113i</v>
      </c>
      <c r="E1934" s="12" t="str">
        <f t="shared" si="984"/>
        <v>4200</v>
      </c>
      <c r="F1934" s="12" t="str">
        <f t="shared" si="985"/>
        <v>0.704225352112676</v>
      </c>
      <c r="G1934" s="12" t="str">
        <f t="shared" si="981"/>
        <v>0.704225352112676</v>
      </c>
      <c r="H1934" s="12" t="str">
        <f t="shared" si="986"/>
        <v>7.84300571995292+1.77740495098077i</v>
      </c>
      <c r="I1934" s="12" t="str">
        <f t="shared" si="987"/>
        <v>708.429143384498i</v>
      </c>
      <c r="J1934" s="12" t="str">
        <f t="shared" si="988"/>
        <v>-428.281106639433+153.216788157941i</v>
      </c>
      <c r="K1934" s="12" t="str">
        <f t="shared" si="989"/>
        <v>0.524616677238892-1.46644120262959i</v>
      </c>
      <c r="L1934" s="12" t="str">
        <f t="shared" si="990"/>
        <v>0.0271867666716242-0.0638373165375037i</v>
      </c>
      <c r="M1934" s="12" t="str">
        <f t="shared" si="991"/>
        <v>0.551803443910516-1.53027851916709i</v>
      </c>
      <c r="N1934" s="12" t="str">
        <f t="shared" si="992"/>
        <v>-2.26697325883039i</v>
      </c>
      <c r="O1934" s="12" t="str">
        <f t="shared" si="993"/>
        <v>-0.641288942808095-0.767299479885185i</v>
      </c>
      <c r="P1934" s="12" t="str">
        <f t="shared" si="994"/>
        <v>1.6412889428081+0.767299479885185i</v>
      </c>
      <c r="Q1934" s="12" t="str">
        <f t="shared" si="995"/>
        <v>-1.6412889428081+1.49967377894521i</v>
      </c>
      <c r="R1934" s="12" t="str">
        <f t="shared" si="996"/>
        <v>-0.312194426673441-0.752755497996815i</v>
      </c>
      <c r="S1934" s="12" t="str">
        <f t="shared" si="997"/>
        <v>0.232148756806491i</v>
      </c>
      <c r="T1934" s="12" t="str">
        <f t="shared" si="998"/>
        <v>0.174751253039212-0.0724755480341545i</v>
      </c>
      <c r="U1934" s="12" t="str">
        <f t="shared" si="999"/>
        <v>0.001-0.00882233609156846i</v>
      </c>
      <c r="V1934" s="12" t="str">
        <f t="shared" si="1000"/>
        <v>0.0015-0.00268156112205729i</v>
      </c>
      <c r="W1934" s="12" t="str">
        <f t="shared" si="1001"/>
        <v>0.000921361661604484-0.00212632616309465i</v>
      </c>
      <c r="X1934" s="12" t="str">
        <f t="shared" si="1002"/>
        <v>0.00104322116658809-0.00197433355308278i</v>
      </c>
      <c r="Y1934" s="12" t="str">
        <f t="shared" si="1003"/>
        <v>0.00029+0.17002299441228i</v>
      </c>
      <c r="Z1934" s="12" t="str">
        <f t="shared" si="1004"/>
        <v>-0.140383150861352-0.0756079561851647i</v>
      </c>
      <c r="AA1934" s="12" t="str">
        <f t="shared" si="1005"/>
        <v>0.566481850285263-71.4033940708431i</v>
      </c>
      <c r="AB1934" s="12" t="str">
        <f t="shared" si="1006"/>
        <v>0.4362117659522-0.180912504182377i</v>
      </c>
      <c r="AC1934" s="12" t="str">
        <f t="shared" si="1007"/>
        <v>0.963856635727694-0.767353638098905i</v>
      </c>
      <c r="AD1934" s="12" t="str">
        <f t="shared" si="1008"/>
        <v>0.368461326140973+0.105646038172231i</v>
      </c>
      <c r="AE1934" s="12" t="str">
        <f t="shared" si="1009"/>
        <v>-0.0437380809089598-0.0426895315174308i</v>
      </c>
      <c r="AF1934" s="12" t="str">
        <f t="shared" si="1010"/>
        <v>-13.2420830707985-1.68307425905666i</v>
      </c>
      <c r="AG1934" s="12" t="str">
        <f t="shared" si="1011"/>
        <v>1.02806300870492-0.0950233445998114i</v>
      </c>
      <c r="AH1934" s="12" t="str">
        <f t="shared" si="1012"/>
        <v>0.432348949622685+0.661434171053066i</v>
      </c>
      <c r="AI1934" s="12">
        <f t="shared" si="1013"/>
        <v>-2.0452265472446323</v>
      </c>
      <c r="AJ1934" s="12">
        <f t="shared" si="1014"/>
        <v>56.8292100666078</v>
      </c>
      <c r="AK1934" s="12"/>
      <c r="AL1934" s="12"/>
      <c r="AM1934" s="12"/>
      <c r="AN1934" s="12"/>
    </row>
    <row r="1935" spans="1:40" x14ac:dyDescent="0.35">
      <c r="A1935" s="12"/>
      <c r="B1935" s="12">
        <f t="shared" si="980"/>
        <v>180500</v>
      </c>
      <c r="C1935" s="29" t="str">
        <f t="shared" si="982"/>
        <v>-2.12607467824392E-06+0.0122971866725332i</v>
      </c>
      <c r="D1935" s="28" t="str">
        <f t="shared" si="983"/>
        <v>-5.39907733276972+0.0942784311560879i</v>
      </c>
      <c r="E1935" s="12" t="str">
        <f t="shared" si="984"/>
        <v>4200</v>
      </c>
      <c r="F1935" s="12" t="str">
        <f t="shared" si="985"/>
        <v>0.704225352112676</v>
      </c>
      <c r="G1935" s="12" t="str">
        <f t="shared" si="981"/>
        <v>0.704225352112676</v>
      </c>
      <c r="H1935" s="12" t="str">
        <f t="shared" si="986"/>
        <v>7.8434608894239+1.7765317233504i</v>
      </c>
      <c r="I1935" s="12" t="str">
        <f t="shared" si="987"/>
        <v>708.821842466197i</v>
      </c>
      <c r="J1935" s="12" t="str">
        <f t="shared" si="988"/>
        <v>-428.757159950953+153.301719858693i</v>
      </c>
      <c r="K1935" s="12" t="str">
        <f t="shared" si="989"/>
        <v>0.524099013585428-1.4658100692224i</v>
      </c>
      <c r="L1935" s="12" t="str">
        <f t="shared" si="990"/>
        <v>0.027161270328752-0.0638128018622565i</v>
      </c>
      <c r="M1935" s="12" t="str">
        <f t="shared" si="991"/>
        <v>0.55126028391418-1.52962287108466i</v>
      </c>
      <c r="N1935" s="12" t="str">
        <f t="shared" si="992"/>
        <v>-2.26822989589183i</v>
      </c>
      <c r="O1935" s="12" t="str">
        <f t="shared" si="993"/>
        <v>-0.642252653176584-0.76649300680935i</v>
      </c>
      <c r="P1935" s="12" t="str">
        <f t="shared" si="994"/>
        <v>1.64225265317658+0.76649300680935i</v>
      </c>
      <c r="Q1935" s="12" t="str">
        <f t="shared" si="995"/>
        <v>-1.64225265317658+1.50173688908248i</v>
      </c>
      <c r="R1935" s="12" t="str">
        <f t="shared" si="996"/>
        <v>-0.312168455284437-0.752191137781685i</v>
      </c>
      <c r="S1935" s="12" t="str">
        <f t="shared" si="997"/>
        <v>0.232277442370131i</v>
      </c>
      <c r="T1935" s="12" t="str">
        <f t="shared" si="998"/>
        <v>0.174717033657409-0.0725096903821036i</v>
      </c>
      <c r="U1935" s="12" t="str">
        <f t="shared" si="999"/>
        <v>0.001-0.00881744837074209i</v>
      </c>
      <c r="V1935" s="12" t="str">
        <f t="shared" si="1000"/>
        <v>0.0015-0.00268007549262679i</v>
      </c>
      <c r="W1935" s="12" t="str">
        <f t="shared" si="1001"/>
        <v>0.000921345590882902-0.00212522205246161i</v>
      </c>
      <c r="X1935" s="12" t="str">
        <f t="shared" si="1002"/>
        <v>0.00104304877570142-0.00197332284993585i</v>
      </c>
      <c r="Y1935" s="12" t="str">
        <f t="shared" si="1003"/>
        <v>0.00029+0.170117242191887i</v>
      </c>
      <c r="Z1935" s="12" t="str">
        <f t="shared" si="1004"/>
        <v>-0.140232013669294-0.0755514768079013i</v>
      </c>
      <c r="AA1935" s="12" t="str">
        <f t="shared" si="1005"/>
        <v>0.565767058904099-71.3629481926858i</v>
      </c>
      <c r="AB1935" s="12" t="str">
        <f t="shared" si="1006"/>
        <v>0.436126347984051-0.180997729859639i</v>
      </c>
      <c r="AC1935" s="12" t="str">
        <f t="shared" si="1007"/>
        <v>0.963560867204436-0.766885696509278i</v>
      </c>
      <c r="AD1935" s="12" t="str">
        <f t="shared" si="1008"/>
        <v>0.36862218876796+0.105539107682417i</v>
      </c>
      <c r="AE1935" s="12" t="str">
        <f t="shared" si="1009"/>
        <v>-0.0437189963677186-0.042649912336746i</v>
      </c>
      <c r="AF1935" s="12" t="str">
        <f t="shared" si="1010"/>
        <v>-13.2425382221936-1.68225329219431i</v>
      </c>
      <c r="AG1935" s="12" t="str">
        <f t="shared" si="1011"/>
        <v>1.02801929291885-0.0950114453051937i</v>
      </c>
      <c r="AH1935" s="12" t="str">
        <f t="shared" si="1012"/>
        <v>0.43229728106224+0.660894901504977i</v>
      </c>
      <c r="AI1935" s="12">
        <f t="shared" si="1013"/>
        <v>-2.0505001353739121</v>
      </c>
      <c r="AJ1935" s="12">
        <f t="shared" si="1014"/>
        <v>56.810941164672677</v>
      </c>
      <c r="AK1935" s="12"/>
      <c r="AL1935" s="12"/>
      <c r="AM1935" s="12"/>
      <c r="AN1935" s="12"/>
    </row>
    <row r="1936" spans="1:40" x14ac:dyDescent="0.35">
      <c r="A1936" s="12"/>
      <c r="B1936" s="12">
        <f t="shared" si="980"/>
        <v>180600</v>
      </c>
      <c r="C1936" s="29" t="str">
        <f t="shared" si="982"/>
        <v>-2.12372087314917E-06+0.0122903775994777i</v>
      </c>
      <c r="D1936" s="28" t="str">
        <f t="shared" si="983"/>
        <v>-5.39907731472388+0.0942262282626624i</v>
      </c>
      <c r="E1936" s="12" t="str">
        <f t="shared" si="984"/>
        <v>4200</v>
      </c>
      <c r="F1936" s="12" t="str">
        <f t="shared" si="985"/>
        <v>0.704225352112676</v>
      </c>
      <c r="G1936" s="12" t="str">
        <f t="shared" si="981"/>
        <v>0.704225352112676</v>
      </c>
      <c r="H1936" s="12" t="str">
        <f t="shared" si="986"/>
        <v>7.84391536000425+1.77565929166564i</v>
      </c>
      <c r="I1936" s="12" t="str">
        <f t="shared" si="987"/>
        <v>709.214541547896i</v>
      </c>
      <c r="J1936" s="12" t="str">
        <f t="shared" si="988"/>
        <v>-429.233477076998+153.386651559446i</v>
      </c>
      <c r="K1936" s="12" t="str">
        <f t="shared" si="989"/>
        <v>0.523582084498505-1.46517937760325i</v>
      </c>
      <c r="L1936" s="12" t="str">
        <f t="shared" si="990"/>
        <v>0.0271358076735122-0.0637883000041852i</v>
      </c>
      <c r="M1936" s="12" t="str">
        <f t="shared" si="991"/>
        <v>0.550717892172017-1.52896767760744i</v>
      </c>
      <c r="N1936" s="12" t="str">
        <f t="shared" si="992"/>
        <v>-2.26948653295327i</v>
      </c>
      <c r="O1936" s="12" t="str">
        <f t="shared" si="993"/>
        <v>-0.643215349340468-0.765685323336434i</v>
      </c>
      <c r="P1936" s="12" t="str">
        <f t="shared" si="994"/>
        <v>1.64321534934047+0.765685323336434i</v>
      </c>
      <c r="Q1936" s="12" t="str">
        <f t="shared" si="995"/>
        <v>-1.64321534934047+1.50380120961684i</v>
      </c>
      <c r="R1936" s="12" t="str">
        <f t="shared" si="996"/>
        <v>-0.312142463445295-0.751627312837584i</v>
      </c>
      <c r="S1936" s="12" t="str">
        <f t="shared" si="997"/>
        <v>0.232406127933772i</v>
      </c>
      <c r="T1936" s="12" t="str">
        <f t="shared" si="998"/>
        <v>0.174682793425849-0.07254382129303i</v>
      </c>
      <c r="U1936" s="12" t="str">
        <f t="shared" si="999"/>
        <v>0.001-0.00881256606267419i</v>
      </c>
      <c r="V1936" s="12" t="str">
        <f t="shared" si="1000"/>
        <v>0.0015-0.0026785915084116i</v>
      </c>
      <c r="W1936" s="12" t="str">
        <f t="shared" si="1001"/>
        <v>0.000921329512864013-0.00212411919808432i</v>
      </c>
      <c r="X1936" s="12" t="str">
        <f t="shared" si="1002"/>
        <v>0.00104287663672197-0.00197231327928476i</v>
      </c>
      <c r="Y1936" s="12" t="str">
        <f t="shared" si="1003"/>
        <v>0.00029+0.170211489971495i</v>
      </c>
      <c r="Z1936" s="12" t="str">
        <f t="shared" si="1004"/>
        <v>-0.14008112844632-0.0754950823805564i</v>
      </c>
      <c r="AA1936" s="12" t="str">
        <f t="shared" si="1005"/>
        <v>0.565053637012159-71.3225485830872i</v>
      </c>
      <c r="AB1936" s="12" t="str">
        <f t="shared" si="1006"/>
        <v>0.436040877971015-0.181082926987956i</v>
      </c>
      <c r="AC1936" s="12" t="str">
        <f t="shared" si="1007"/>
        <v>0.9632655708859-0.766418016392398i</v>
      </c>
      <c r="AD1936" s="12" t="str">
        <f t="shared" si="1008"/>
        <v>0.368782957065626+0.105431958242006i</v>
      </c>
      <c r="AE1936" s="12" t="str">
        <f t="shared" si="1009"/>
        <v>-0.0436999384045002-0.0426103274090602i</v>
      </c>
      <c r="AF1936" s="12" t="str">
        <f t="shared" si="1010"/>
        <v>-13.2429926747281-1.68143306340298i</v>
      </c>
      <c r="AG1936" s="12" t="str">
        <f t="shared" si="1011"/>
        <v>1.0279755703766-0.0949995356908859i</v>
      </c>
      <c r="AH1936" s="12" t="str">
        <f t="shared" si="1012"/>
        <v>0.432245709679605+0.660356078815375i</v>
      </c>
      <c r="AI1936" s="12">
        <f t="shared" si="1013"/>
        <v>-2.055771342165456</v>
      </c>
      <c r="AJ1936" s="12">
        <f t="shared" si="1014"/>
        <v>56.792661924486254</v>
      </c>
      <c r="AK1936" s="12"/>
      <c r="AL1936" s="12"/>
      <c r="AM1936" s="12"/>
      <c r="AN1936" s="12"/>
    </row>
    <row r="1937" spans="1:40" x14ac:dyDescent="0.35">
      <c r="A1937" s="12"/>
      <c r="B1937" s="12">
        <f t="shared" si="980"/>
        <v>180700</v>
      </c>
      <c r="C1937" s="29" t="str">
        <f t="shared" si="982"/>
        <v>-2.12137097478436E-06+0.0122835760627505i</v>
      </c>
      <c r="D1937" s="28" t="str">
        <f t="shared" si="983"/>
        <v>-5.39907729670799+0.0941740831477539i</v>
      </c>
      <c r="E1937" s="12" t="str">
        <f t="shared" si="984"/>
        <v>4200</v>
      </c>
      <c r="F1937" s="12" t="str">
        <f t="shared" si="985"/>
        <v>0.704225352112676</v>
      </c>
      <c r="G1937" s="12" t="str">
        <f t="shared" si="981"/>
        <v>0.704225352112676</v>
      </c>
      <c r="H1937" s="12" t="str">
        <f t="shared" si="986"/>
        <v>7.84436913309376+1.77478765494753i</v>
      </c>
      <c r="I1937" s="12" t="str">
        <f t="shared" si="987"/>
        <v>709.607240629594i</v>
      </c>
      <c r="J1937" s="12" t="str">
        <f t="shared" si="988"/>
        <v>-429.710058017568+153.471583260199i</v>
      </c>
      <c r="K1937" s="12" t="str">
        <f t="shared" si="989"/>
        <v>0.523065888653078-1.46454912750233i</v>
      </c>
      <c r="L1937" s="12" t="str">
        <f t="shared" si="990"/>
        <v>0.0271103786508766-0.0637638109654069i</v>
      </c>
      <c r="M1937" s="12" t="str">
        <f t="shared" si="991"/>
        <v>0.550176267303955-1.52831293846774i</v>
      </c>
      <c r="N1937" s="12" t="str">
        <f t="shared" si="992"/>
        <v>-2.2707431700147i</v>
      </c>
      <c r="O1937" s="12" t="str">
        <f t="shared" si="993"/>
        <v>-0.644177029779511-0.764876430741886i</v>
      </c>
      <c r="P1937" s="12" t="str">
        <f t="shared" si="994"/>
        <v>1.64417702977951+0.764876430741886i</v>
      </c>
      <c r="Q1937" s="12" t="str">
        <f t="shared" si="995"/>
        <v>-1.64417702977951+1.50586673927281i</v>
      </c>
      <c r="R1937" s="12" t="str">
        <f t="shared" si="996"/>
        <v>-0.312116451144378-0.751064022263876i</v>
      </c>
      <c r="S1937" s="12" t="str">
        <f t="shared" si="997"/>
        <v>0.232534813497411i</v>
      </c>
      <c r="T1937" s="12" t="str">
        <f t="shared" si="998"/>
        <v>0.174648532341746-0.0725779407563317i</v>
      </c>
      <c r="U1937" s="12" t="str">
        <f t="shared" si="999"/>
        <v>0.001-0.00880768915837828i</v>
      </c>
      <c r="V1937" s="12" t="str">
        <f t="shared" si="1000"/>
        <v>0.0015-0.00267710916668032i</v>
      </c>
      <c r="W1937" s="12" t="str">
        <f t="shared" si="1001"/>
        <v>0.000921313427550222-0.00212301759786596i</v>
      </c>
      <c r="X1937" s="12" t="str">
        <f t="shared" si="1002"/>
        <v>0.00104270474908436-0.00197130483928116i</v>
      </c>
      <c r="Y1937" s="12" t="str">
        <f t="shared" si="1003"/>
        <v>0.00029+0.170305737751103i</v>
      </c>
      <c r="Z1937" s="12" t="str">
        <f t="shared" si="1004"/>
        <v>-0.13993049463063-0.0754387727102768i</v>
      </c>
      <c r="AA1937" s="12" t="str">
        <f t="shared" si="1005"/>
        <v>0.564341581066998-71.2821951619389i</v>
      </c>
      <c r="AB1937" s="12" t="str">
        <f t="shared" si="1006"/>
        <v>0.435955355906136-0.181168095540864i</v>
      </c>
      <c r="AC1937" s="12" t="str">
        <f t="shared" si="1007"/>
        <v>0.962970745970943-0.765950597584895i</v>
      </c>
      <c r="AD1937" s="12" t="str">
        <f t="shared" si="1008"/>
        <v>0.368943630753549+0.105324589905058i</v>
      </c>
      <c r="AE1937" s="12" t="str">
        <f t="shared" si="1009"/>
        <v>-0.0436809069435138-0.0425707766655043i</v>
      </c>
      <c r="AF1937" s="12" t="str">
        <f t="shared" si="1010"/>
        <v>-13.2434464298018-1.68061357179978i</v>
      </c>
      <c r="AG1937" s="12" t="str">
        <f t="shared" si="1011"/>
        <v>1.02793184110162-0.0949876157008423i</v>
      </c>
      <c r="AH1937" s="12" t="str">
        <f t="shared" si="1012"/>
        <v>0.432194235077562+0.659817701984262i</v>
      </c>
      <c r="AI1937" s="12">
        <f t="shared" si="1013"/>
        <v>-2.0610401730559071</v>
      </c>
      <c r="AJ1937" s="12">
        <f t="shared" si="1014"/>
        <v>56.774372344964327</v>
      </c>
      <c r="AK1937" s="12"/>
      <c r="AL1937" s="12"/>
      <c r="AM1937" s="12"/>
      <c r="AN1937" s="12"/>
    </row>
    <row r="1938" spans="1:40" x14ac:dyDescent="0.35">
      <c r="A1938" s="12"/>
      <c r="B1938" s="12">
        <f t="shared" si="980"/>
        <v>180800</v>
      </c>
      <c r="C1938" s="29" t="str">
        <f t="shared" si="982"/>
        <v>-2.11902497450862E-06+0.0122767820498464i</v>
      </c>
      <c r="D1938" s="28" t="str">
        <f t="shared" si="983"/>
        <v>-5.39907727872199+0.0941219957154891i</v>
      </c>
      <c r="E1938" s="12" t="str">
        <f t="shared" si="984"/>
        <v>4200</v>
      </c>
      <c r="F1938" s="12" t="str">
        <f t="shared" si="985"/>
        <v>0.704225352112676</v>
      </c>
      <c r="G1938" s="12" t="str">
        <f t="shared" si="981"/>
        <v>0.704225352112676</v>
      </c>
      <c r="H1938" s="12" t="str">
        <f t="shared" si="986"/>
        <v>7.84482221008882+1.77391681221843i</v>
      </c>
      <c r="I1938" s="12" t="str">
        <f t="shared" si="987"/>
        <v>709.999939711293i</v>
      </c>
      <c r="J1938" s="12" t="str">
        <f t="shared" si="988"/>
        <v>-430.186902772665+153.556514960952i</v>
      </c>
      <c r="K1938" s="12" t="str">
        <f t="shared" si="989"/>
        <v>0.522550424726922-1.46391931864941i</v>
      </c>
      <c r="L1938" s="12" t="str">
        <f t="shared" si="990"/>
        <v>0.0270849832059179-0.0637393347479908i</v>
      </c>
      <c r="M1938" s="12" t="str">
        <f t="shared" si="991"/>
        <v>0.54963540793284-1.5276586533974i</v>
      </c>
      <c r="N1938" s="12" t="str">
        <f t="shared" si="992"/>
        <v>-2.27199980707614i</v>
      </c>
      <c r="O1938" s="12" t="str">
        <f t="shared" si="993"/>
        <v>-0.645137692975104-0.764066330303044i</v>
      </c>
      <c r="P1938" s="12" t="str">
        <f t="shared" si="994"/>
        <v>1.6451376929751+0.764066330303044i</v>
      </c>
      <c r="Q1938" s="12" t="str">
        <f t="shared" si="995"/>
        <v>-1.6451376929751+1.5079334767731i</v>
      </c>
      <c r="R1938" s="12" t="str">
        <f t="shared" si="996"/>
        <v>-0.312090418370032-0.750501265161898i</v>
      </c>
      <c r="S1938" s="12" t="str">
        <f t="shared" si="997"/>
        <v>0.232663499061052i</v>
      </c>
      <c r="T1938" s="12" t="str">
        <f t="shared" si="998"/>
        <v>0.174614250402314-0.0726120487613993i</v>
      </c>
      <c r="U1938" s="12" t="str">
        <f t="shared" si="999"/>
        <v>0.001-0.00880281764888801i</v>
      </c>
      <c r="V1938" s="12" t="str">
        <f t="shared" si="1000"/>
        <v>0.0015-0.0026756284647076i</v>
      </c>
      <c r="W1938" s="12" t="str">
        <f t="shared" si="1001"/>
        <v>0.000921297334943981-0.00212191724971435i</v>
      </c>
      <c r="X1938" s="12" t="str">
        <f t="shared" si="1002"/>
        <v>0.00104253311222475-0.00197029752808064i</v>
      </c>
      <c r="Y1938" s="12" t="str">
        <f t="shared" si="1003"/>
        <v>0.00029+0.17039998553071i</v>
      </c>
      <c r="Z1938" s="12" t="str">
        <f t="shared" si="1004"/>
        <v>-0.139780111661983-0.0753825476047838i</v>
      </c>
      <c r="AA1938" s="12" t="str">
        <f t="shared" si="1005"/>
        <v>0.563630887537709-71.2418878493202i</v>
      </c>
      <c r="AB1938" s="12" t="str">
        <f t="shared" si="1006"/>
        <v>0.435869781782462-0.181253235491879i</v>
      </c>
      <c r="AC1938" s="12" t="str">
        <f t="shared" si="1007"/>
        <v>0.962676391660156-0.76548343992314i</v>
      </c>
      <c r="AD1938" s="12" t="str">
        <f t="shared" si="1008"/>
        <v>0.369104209551263+0.10521700272597i</v>
      </c>
      <c r="AE1938" s="12" t="str">
        <f t="shared" si="1009"/>
        <v>-0.0436619019091604-0.0425312600373994i</v>
      </c>
      <c r="AF1938" s="12" t="str">
        <f t="shared" si="1010"/>
        <v>-13.2438994888108-1.67979481650294i</v>
      </c>
      <c r="AG1938" s="12" t="str">
        <f t="shared" si="1011"/>
        <v>1.02788810511739-0.0949756852791359i</v>
      </c>
      <c r="AH1938" s="12" t="str">
        <f t="shared" si="1012"/>
        <v>0.432142856859474+0.659279770014247i</v>
      </c>
      <c r="AI1938" s="12">
        <f t="shared" si="1013"/>
        <v>-2.0663066334752327</v>
      </c>
      <c r="AJ1938" s="12">
        <f t="shared" si="1014"/>
        <v>56.756072425027888</v>
      </c>
      <c r="AK1938" s="12"/>
      <c r="AL1938" s="12"/>
      <c r="AM1938" s="12"/>
      <c r="AN1938" s="12"/>
    </row>
    <row r="1939" spans="1:40" x14ac:dyDescent="0.35">
      <c r="A1939" s="12"/>
      <c r="B1939" s="12">
        <f t="shared" si="980"/>
        <v>180900</v>
      </c>
      <c r="C1939" s="29" t="str">
        <f t="shared" si="982"/>
        <v>-2.11668286370502E-06+0.0122699955482882i</v>
      </c>
      <c r="D1939" s="28" t="str">
        <f t="shared" si="983"/>
        <v>-5.39907726076581+0.0940699658702096i</v>
      </c>
      <c r="E1939" s="12" t="str">
        <f t="shared" si="984"/>
        <v>4200</v>
      </c>
      <c r="F1939" s="12" t="str">
        <f t="shared" si="985"/>
        <v>0.704225352112676</v>
      </c>
      <c r="G1939" s="12" t="str">
        <f t="shared" si="981"/>
        <v>0.704225352112676</v>
      </c>
      <c r="H1939" s="12" t="str">
        <f t="shared" si="986"/>
        <v>7.84527459238238+1.77304676250204i</v>
      </c>
      <c r="I1939" s="12" t="str">
        <f t="shared" si="987"/>
        <v>710.392638792992i</v>
      </c>
      <c r="J1939" s="12" t="str">
        <f t="shared" si="988"/>
        <v>-430.664011342287+153.641446661704i</v>
      </c>
      <c r="K1939" s="12" t="str">
        <f t="shared" si="989"/>
        <v>0.52203569140063-1.46328995077393i</v>
      </c>
      <c r="L1939" s="12" t="str">
        <f t="shared" si="990"/>
        <v>0.0270596212838108-0.0637148713539591i</v>
      </c>
      <c r="M1939" s="12" t="str">
        <f t="shared" si="991"/>
        <v>0.549095312684441-1.52700482212789i</v>
      </c>
      <c r="N1939" s="12" t="str">
        <f t="shared" si="992"/>
        <v>-2.27325644413757i</v>
      </c>
      <c r="O1939" s="12" t="str">
        <f t="shared" si="993"/>
        <v>-0.646097337410213-0.763255023299181i</v>
      </c>
      <c r="P1939" s="12" t="str">
        <f t="shared" si="994"/>
        <v>1.64609733741021+0.763255023299181i</v>
      </c>
      <c r="Q1939" s="12" t="str">
        <f t="shared" si="995"/>
        <v>-1.64609733741021+1.51000142083839i</v>
      </c>
      <c r="R1939" s="12" t="str">
        <f t="shared" si="996"/>
        <v>-0.312064365110612-0.749939040634997i</v>
      </c>
      <c r="S1939" s="12" t="str">
        <f t="shared" si="997"/>
        <v>0.232792184624691i</v>
      </c>
      <c r="T1939" s="12" t="str">
        <f t="shared" si="998"/>
        <v>0.174579947604766-0.0726461452976166i</v>
      </c>
      <c r="U1939" s="12" t="str">
        <f t="shared" si="999"/>
        <v>0.001-0.00879795152525677i</v>
      </c>
      <c r="V1939" s="12" t="str">
        <f t="shared" si="1000"/>
        <v>0.0015-0.0026741493997741i</v>
      </c>
      <c r="W1939" s="12" t="str">
        <f t="shared" si="1001"/>
        <v>0.000921281235047717-0.00212081815154191i</v>
      </c>
      <c r="X1939" s="12" t="str">
        <f t="shared" si="1002"/>
        <v>0.00104236172558086-0.00196929134384276i</v>
      </c>
      <c r="Y1939" s="12" t="str">
        <f t="shared" si="1003"/>
        <v>0.00029+0.170494233310318i</v>
      </c>
      <c r="Z1939" s="12" t="str">
        <f t="shared" si="1004"/>
        <v>-0.139629978981698-0.0753264068723698i</v>
      </c>
      <c r="AA1939" s="12" t="str">
        <f t="shared" si="1005"/>
        <v>0.562921552904832-71.2016265654934i</v>
      </c>
      <c r="AB1939" s="12" t="str">
        <f t="shared" si="1006"/>
        <v>0.435784155593034-0.181338346814502i</v>
      </c>
      <c r="AC1939" s="12" t="str">
        <f t="shared" si="1007"/>
        <v>0.962382507155838-0.765016543243282i</v>
      </c>
      <c r="AD1939" s="12" t="str">
        <f t="shared" si="1008"/>
        <v>0.369264693178257+0.105109196759475i</v>
      </c>
      <c r="AE1939" s="12" t="str">
        <f t="shared" si="1009"/>
        <v>-0.0436429232260311-0.0424917774562548i</v>
      </c>
      <c r="AF1939" s="12" t="str">
        <f t="shared" si="1010"/>
        <v>-13.2443518531482-1.67897679663183i</v>
      </c>
      <c r="AG1939" s="12" t="str">
        <f t="shared" si="1011"/>
        <v>1.02784436244744-0.0949637443699519i</v>
      </c>
      <c r="AH1939" s="12" t="str">
        <f t="shared" si="1012"/>
        <v>0.4320915746293+0.658742281910536i</v>
      </c>
      <c r="AI1939" s="12">
        <f t="shared" si="1013"/>
        <v>-2.0715707288466638</v>
      </c>
      <c r="AJ1939" s="12">
        <f t="shared" si="1014"/>
        <v>56.737762163602085</v>
      </c>
      <c r="AK1939" s="12"/>
      <c r="AL1939" s="12"/>
      <c r="AM1939" s="12"/>
      <c r="AN1939" s="12"/>
    </row>
    <row r="1940" spans="1:40" x14ac:dyDescent="0.35">
      <c r="A1940" s="12"/>
      <c r="B1940" s="12">
        <f t="shared" si="980"/>
        <v>181000</v>
      </c>
      <c r="C1940" s="29" t="str">
        <f t="shared" si="982"/>
        <v>-2.11434463378038E-06+0.0122632165456259i</v>
      </c>
      <c r="D1940" s="28" t="str">
        <f t="shared" si="983"/>
        <v>-5.39907724283938+0.0940179935164653i</v>
      </c>
      <c r="E1940" s="12" t="str">
        <f t="shared" si="984"/>
        <v>4200</v>
      </c>
      <c r="F1940" s="12" t="str">
        <f t="shared" si="985"/>
        <v>0.704225352112676</v>
      </c>
      <c r="G1940" s="12" t="str">
        <f t="shared" si="981"/>
        <v>0.704225352112676</v>
      </c>
      <c r="H1940" s="12" t="str">
        <f t="shared" si="986"/>
        <v>7.84572628136398+1.77217750482336i</v>
      </c>
      <c r="I1940" s="12" t="str">
        <f t="shared" si="987"/>
        <v>710.785337874691i</v>
      </c>
      <c r="J1940" s="12" t="str">
        <f t="shared" si="988"/>
        <v>-431.141383726434+153.726378362457i</v>
      </c>
      <c r="K1940" s="12" t="str">
        <f t="shared" si="989"/>
        <v>0.521521687357604-1.46266102360488i</v>
      </c>
      <c r="L1940" s="12" t="str">
        <f t="shared" si="990"/>
        <v>0.0270342928298305-0.0636904207852859i</v>
      </c>
      <c r="M1940" s="12" t="str">
        <f t="shared" si="991"/>
        <v>0.548555980187434-1.52635144439017i</v>
      </c>
      <c r="N1940" s="12" t="str">
        <f t="shared" si="992"/>
        <v>-2.27451308119901i</v>
      </c>
      <c r="O1940" s="12" t="str">
        <f t="shared" si="993"/>
        <v>-0.647055961569444-0.762442511011448i</v>
      </c>
      <c r="P1940" s="12" t="str">
        <f t="shared" si="994"/>
        <v>1.64705596156944+0.762442511011448i</v>
      </c>
      <c r="Q1940" s="12" t="str">
        <f t="shared" si="995"/>
        <v>-1.64705596156944+1.51207057018756i</v>
      </c>
      <c r="R1940" s="12" t="str">
        <f t="shared" si="996"/>
        <v>-0.312038291354441-0.749377347788479i</v>
      </c>
      <c r="S1940" s="12" t="str">
        <f t="shared" si="997"/>
        <v>0.232920870188331i</v>
      </c>
      <c r="T1940" s="12" t="str">
        <f t="shared" si="998"/>
        <v>0.174545623946316-0.0726802303543564i</v>
      </c>
      <c r="U1940" s="12" t="str">
        <f t="shared" si="999"/>
        <v>0.000999999999999991-0.00879309077855772i</v>
      </c>
      <c r="V1940" s="12" t="str">
        <f t="shared" si="1000"/>
        <v>0.0015-0.00267267196916649i</v>
      </c>
      <c r="W1940" s="12" t="str">
        <f t="shared" si="1001"/>
        <v>0.000921265127863851-0.00211972030126572i</v>
      </c>
      <c r="X1940" s="12" t="str">
        <f t="shared" si="1002"/>
        <v>0.00104219058859193-0.00196828628473106i</v>
      </c>
      <c r="Y1940" s="12" t="str">
        <f t="shared" si="1003"/>
        <v>0.00029+0.170588481089926i</v>
      </c>
      <c r="Z1940" s="12" t="str">
        <f t="shared" si="1004"/>
        <v>-0.139480096032656-0.0752703503218984i</v>
      </c>
      <c r="AA1940" s="12" t="str">
        <f t="shared" si="1005"/>
        <v>0.56221357366037-71.1614112309086i</v>
      </c>
      <c r="AB1940" s="12" t="str">
        <f t="shared" si="1006"/>
        <v>0.435698477330898-0.181423429482205i</v>
      </c>
      <c r="AC1940" s="12" t="str">
        <f t="shared" si="1007"/>
        <v>0.962089091662041-0.764549907381191i</v>
      </c>
      <c r="AD1940" s="12" t="str">
        <f t="shared" si="1008"/>
        <v>0.369425081353976+0.105001172060636i</v>
      </c>
      <c r="AE1940" s="12" t="str">
        <f t="shared" si="1009"/>
        <v>-0.0436239708189106-0.0424523288537686i</v>
      </c>
      <c r="AF1940" s="12" t="str">
        <f t="shared" si="1010"/>
        <v>-13.2448035242034-1.67815951130689i</v>
      </c>
      <c r="AG1940" s="12" t="str">
        <f t="shared" si="1011"/>
        <v>1.02780061311532-0.0949517929175951i</v>
      </c>
      <c r="AH1940" s="12" t="str">
        <f t="shared" si="1012"/>
        <v>0.432040387991621+0.658205236680939i</v>
      </c>
      <c r="AI1940" s="12">
        <f t="shared" si="1013"/>
        <v>-2.0768324645864071</v>
      </c>
      <c r="AJ1940" s="12">
        <f t="shared" si="1014"/>
        <v>56.719441559614999</v>
      </c>
      <c r="AK1940" s="12"/>
      <c r="AL1940" s="12"/>
      <c r="AM1940" s="12"/>
      <c r="AN1940" s="12"/>
    </row>
    <row r="1941" spans="1:40" x14ac:dyDescent="0.35">
      <c r="A1941" s="12"/>
      <c r="B1941" s="12">
        <f t="shared" si="980"/>
        <v>181100</v>
      </c>
      <c r="C1941" s="29" t="str">
        <f t="shared" si="982"/>
        <v>-2.11201027616534E-06+0.0122564450294375i</v>
      </c>
      <c r="D1941" s="28" t="str">
        <f t="shared" si="983"/>
        <v>-5.39907722494263+0.0939660785590209i</v>
      </c>
      <c r="E1941" s="12" t="str">
        <f t="shared" si="984"/>
        <v>4200</v>
      </c>
      <c r="F1941" s="12" t="str">
        <f t="shared" si="985"/>
        <v>0.704225352112676</v>
      </c>
      <c r="G1941" s="12" t="str">
        <f t="shared" si="981"/>
        <v>0.704225352112676</v>
      </c>
      <c r="H1941" s="12" t="str">
        <f t="shared" si="986"/>
        <v>7.84617727841979+1.77130903820875i</v>
      </c>
      <c r="I1941" s="12" t="str">
        <f t="shared" si="987"/>
        <v>711.178036956389i</v>
      </c>
      <c r="J1941" s="12" t="str">
        <f t="shared" si="988"/>
        <v>-431.619019925108+153.81131006321i</v>
      </c>
      <c r="K1941" s="12" t="str">
        <f t="shared" si="989"/>
        <v>0.521008411284034-1.46203253687091i</v>
      </c>
      <c r="L1941" s="12" t="str">
        <f t="shared" si="990"/>
        <v>0.0270089977893531-0.0636659830438986i</v>
      </c>
      <c r="M1941" s="12" t="str">
        <f t="shared" si="991"/>
        <v>0.548017409073387-1.52569851991481i</v>
      </c>
      <c r="N1941" s="12" t="str">
        <f t="shared" si="992"/>
        <v>-2.27576971826045i</v>
      </c>
      <c r="O1941" s="12" t="str">
        <f t="shared" si="993"/>
        <v>-0.648013563938991-0.761628794722919i</v>
      </c>
      <c r="P1941" s="12" t="str">
        <f t="shared" si="994"/>
        <v>1.64801356393899+0.761628794722919i</v>
      </c>
      <c r="Q1941" s="12" t="str">
        <f t="shared" si="995"/>
        <v>-1.64801356393899+1.51414092353753i</v>
      </c>
      <c r="R1941" s="12" t="str">
        <f t="shared" si="996"/>
        <v>-0.312012197089841-0.74881618572964i</v>
      </c>
      <c r="S1941" s="12" t="str">
        <f t="shared" si="997"/>
        <v>0.233049555751972i</v>
      </c>
      <c r="T1941" s="12" t="str">
        <f t="shared" si="998"/>
        <v>0.174511279424179-0.0727143039209842i</v>
      </c>
      <c r="U1941" s="12" t="str">
        <f t="shared" si="999"/>
        <v>0.001-0.00878823539988381i</v>
      </c>
      <c r="V1941" s="12" t="str">
        <f t="shared" si="1000"/>
        <v>0.0015-0.00267119617017745i</v>
      </c>
      <c r="W1941" s="12" t="str">
        <f t="shared" si="1001"/>
        <v>0.000921249013394846-0.00211862369680739i</v>
      </c>
      <c r="X1941" s="12" t="str">
        <f t="shared" si="1002"/>
        <v>0.0010420197006988-0.00196728234891296i</v>
      </c>
      <c r="Y1941" s="12" t="str">
        <f t="shared" si="1003"/>
        <v>0.00029+0.170682728869533i</v>
      </c>
      <c r="Z1941" s="12" t="str">
        <f t="shared" si="1004"/>
        <v>-0.139330462259285-0.0752143777628062i</v>
      </c>
      <c r="AA1941" s="12" t="str">
        <f t="shared" si="1005"/>
        <v>0.561506946307745-71.1212417662002i</v>
      </c>
      <c r="AB1941" s="12" t="str">
        <f t="shared" si="1006"/>
        <v>0.435612746989103-0.181508483468443i</v>
      </c>
      <c r="AC1941" s="12" t="str">
        <f t="shared" si="1007"/>
        <v>0.961796144384524-0.764083532172515i</v>
      </c>
      <c r="AD1941" s="12" t="str">
        <f t="shared" si="1008"/>
        <v>0.369585373797822+0.104892928684857i</v>
      </c>
      <c r="AE1941" s="12" t="str">
        <f t="shared" si="1009"/>
        <v>-0.0436050446127712-0.0424129141618286i</v>
      </c>
      <c r="AF1941" s="12" t="str">
        <f t="shared" si="1010"/>
        <v>-13.2452545033624-1.67734295964973i</v>
      </c>
      <c r="AG1941" s="12" t="str">
        <f t="shared" si="1011"/>
        <v>1.02775685714463-0.0949398308664856i</v>
      </c>
      <c r="AH1941" s="12" t="str">
        <f t="shared" si="1012"/>
        <v>0.431989296551565+0.657668633335857i</v>
      </c>
      <c r="AI1941" s="12">
        <f t="shared" si="1013"/>
        <v>-2.08209184610417</v>
      </c>
      <c r="AJ1941" s="12">
        <f t="shared" si="1014"/>
        <v>56.70111061200199</v>
      </c>
      <c r="AK1941" s="12"/>
      <c r="AL1941" s="12"/>
      <c r="AM1941" s="12"/>
      <c r="AN1941" s="12"/>
    </row>
    <row r="1942" spans="1:40" x14ac:dyDescent="0.35">
      <c r="A1942" s="12"/>
      <c r="B1942" s="12">
        <f t="shared" si="980"/>
        <v>181200</v>
      </c>
      <c r="C1942" s="29" t="str">
        <f t="shared" si="982"/>
        <v>-2.10967978231408E-06+0.0122496809873282i</v>
      </c>
      <c r="D1942" s="28" t="str">
        <f t="shared" si="983"/>
        <v>-5.39907720707551+0.0939142209028496i</v>
      </c>
      <c r="E1942" s="12" t="str">
        <f t="shared" si="984"/>
        <v>4200</v>
      </c>
      <c r="F1942" s="12" t="str">
        <f t="shared" si="985"/>
        <v>0.704225352112676</v>
      </c>
      <c r="G1942" s="12" t="str">
        <f t="shared" si="981"/>
        <v>0.704225352112676</v>
      </c>
      <c r="H1942" s="12" t="str">
        <f t="shared" si="986"/>
        <v>7.8466275849326+1.77044136168585i</v>
      </c>
      <c r="I1942" s="12" t="str">
        <f t="shared" si="987"/>
        <v>711.570736038088i</v>
      </c>
      <c r="J1942" s="12" t="str">
        <f t="shared" si="988"/>
        <v>-432.096919938306+153.896241763963i</v>
      </c>
      <c r="K1942" s="12" t="str">
        <f t="shared" si="989"/>
        <v>0.520495861868921-1.46140449030029i</v>
      </c>
      <c r="L1942" s="12" t="str">
        <f t="shared" si="990"/>
        <v>0.0269837361078555-0.0636415581316775i</v>
      </c>
      <c r="M1942" s="12" t="str">
        <f t="shared" si="991"/>
        <v>0.547479597976777-1.52504604843197i</v>
      </c>
      <c r="N1942" s="12" t="str">
        <f t="shared" si="992"/>
        <v>-2.27702635532188i</v>
      </c>
      <c r="O1942" s="12" t="str">
        <f t="shared" si="993"/>
        <v>-0.648970143006662-0.760813875718571i</v>
      </c>
      <c r="P1942" s="12" t="str">
        <f t="shared" si="994"/>
        <v>1.64897014300666+0.760813875718571i</v>
      </c>
      <c r="Q1942" s="12" t="str">
        <f t="shared" si="995"/>
        <v>-1.64897014300666+1.51621247960331i</v>
      </c>
      <c r="R1942" s="12" t="str">
        <f t="shared" si="996"/>
        <v>-0.311986082305118-0.748255553567748i</v>
      </c>
      <c r="S1942" s="12" t="str">
        <f t="shared" si="997"/>
        <v>0.233178241315611i</v>
      </c>
      <c r="T1942" s="12" t="str">
        <f t="shared" si="998"/>
        <v>0.174476914035566-0.0727483659868549i</v>
      </c>
      <c r="U1942" s="12" t="str">
        <f t="shared" si="999"/>
        <v>0.001-0.00878338538034743i</v>
      </c>
      <c r="V1942" s="12" t="str">
        <f t="shared" si="1000"/>
        <v>0.0015-0.0026697220001056i</v>
      </c>
      <c r="W1942" s="12" t="str">
        <f t="shared" si="1001"/>
        <v>0.000921232891643109-0.00211752833609318i</v>
      </c>
      <c r="X1942" s="12" t="str">
        <f t="shared" si="1002"/>
        <v>0.00104184906134375-0.00196627953455986i</v>
      </c>
      <c r="Y1942" s="12" t="str">
        <f t="shared" si="1003"/>
        <v>0.00029+0.170776976649141i</v>
      </c>
      <c r="Z1942" s="12" t="str">
        <f t="shared" si="1004"/>
        <v>-0.139181077107557-0.0751584890050882i</v>
      </c>
      <c r="AA1942" s="12" t="str">
        <f t="shared" si="1005"/>
        <v>0.560801667361663-71.0811180921857i</v>
      </c>
      <c r="AB1942" s="12" t="str">
        <f t="shared" si="1006"/>
        <v>0.435526964560687-0.181593508746643i</v>
      </c>
      <c r="AC1942" s="12" t="str">
        <f t="shared" si="1007"/>
        <v>0.961503664530767-0.763617417452651i</v>
      </c>
      <c r="AD1942" s="12" t="str">
        <f t="shared" si="1008"/>
        <v>0.369745570229143+0.104784466687874i</v>
      </c>
      <c r="AE1942" s="12" t="str">
        <f t="shared" si="1009"/>
        <v>-0.0435861445327752-0.0423735333125063i</v>
      </c>
      <c r="AF1942" s="12" t="str">
        <f t="shared" si="1010"/>
        <v>-13.2457047920081-1.676527140783i</v>
      </c>
      <c r="AG1942" s="12" t="str">
        <f t="shared" si="1011"/>
        <v>1.02771309455901-0.0949278581611549i</v>
      </c>
      <c r="AH1942" s="12" t="str">
        <f t="shared" si="1012"/>
        <v>0.431938299914882+0.657132470888237i</v>
      </c>
      <c r="AI1942" s="12">
        <f t="shared" si="1013"/>
        <v>-2.0873488788030485</v>
      </c>
      <c r="AJ1942" s="12">
        <f t="shared" si="1014"/>
        <v>56.682769319699354</v>
      </c>
      <c r="AK1942" s="12"/>
      <c r="AL1942" s="12"/>
      <c r="AM1942" s="12"/>
      <c r="AN1942" s="12"/>
    </row>
    <row r="1943" spans="1:40" x14ac:dyDescent="0.35">
      <c r="A1943" s="12"/>
      <c r="B1943" s="12">
        <f t="shared" si="980"/>
        <v>181300</v>
      </c>
      <c r="C1943" s="29" t="str">
        <f t="shared" si="982"/>
        <v>-2.10735314370439E-06+0.0122429244069304i</v>
      </c>
      <c r="D1943" s="28" t="str">
        <f t="shared" si="983"/>
        <v>-5.39907718923796+0.0938624204531331i</v>
      </c>
      <c r="E1943" s="12" t="str">
        <f t="shared" si="984"/>
        <v>4200</v>
      </c>
      <c r="F1943" s="12" t="str">
        <f t="shared" si="985"/>
        <v>0.704225352112676</v>
      </c>
      <c r="G1943" s="12" t="str">
        <f t="shared" si="981"/>
        <v>0.704225352112676</v>
      </c>
      <c r="H1943" s="12" t="str">
        <f t="shared" si="986"/>
        <v>7.84707720228184+1.76957447428368i</v>
      </c>
      <c r="I1943" s="12" t="str">
        <f t="shared" si="987"/>
        <v>711.963435119787i</v>
      </c>
      <c r="J1943" s="12" t="str">
        <f t="shared" si="988"/>
        <v>-432.575083766031+153.981173464715i</v>
      </c>
      <c r="K1943" s="12" t="str">
        <f t="shared" si="989"/>
        <v>0.519984037804033-1.46077688362092i</v>
      </c>
      <c r="L1943" s="12" t="str">
        <f t="shared" si="990"/>
        <v>0.026958507730915-0.063617146050456i</v>
      </c>
      <c r="M1943" s="12" t="str">
        <f t="shared" si="991"/>
        <v>0.546942545534948-1.52439402967138i</v>
      </c>
      <c r="N1943" s="12" t="str">
        <f t="shared" si="992"/>
        <v>-2.27828299238332i</v>
      </c>
      <c r="O1943" s="12" t="str">
        <f t="shared" si="993"/>
        <v>-0.649925697261901-0.759997755285258i</v>
      </c>
      <c r="P1943" s="12" t="str">
        <f t="shared" si="994"/>
        <v>1.6499256972619+0.759997755285258i</v>
      </c>
      <c r="Q1943" s="12" t="str">
        <f t="shared" si="995"/>
        <v>-1.6499256972619+1.51828523709806i</v>
      </c>
      <c r="R1943" s="12" t="str">
        <f t="shared" si="996"/>
        <v>-0.311959946988574-0.747695450414021i</v>
      </c>
      <c r="S1943" s="12" t="str">
        <f t="shared" si="997"/>
        <v>0.23330692687925i</v>
      </c>
      <c r="T1943" s="12" t="str">
        <f t="shared" si="998"/>
        <v>0.174442527777692-0.0727824165413179i</v>
      </c>
      <c r="U1943" s="12" t="str">
        <f t="shared" si="999"/>
        <v>0.001-0.00877854071108082i</v>
      </c>
      <c r="V1943" s="12" t="str">
        <f t="shared" si="1000"/>
        <v>0.0015-0.00266824945625557i</v>
      </c>
      <c r="W1943" s="12" t="str">
        <f t="shared" si="1001"/>
        <v>0.000921216762611093-0.00211643421705387i</v>
      </c>
      <c r="X1943" s="12" t="str">
        <f t="shared" si="1002"/>
        <v>0.00104167866997066-0.00196527783984704i</v>
      </c>
      <c r="Y1943" s="12" t="str">
        <f t="shared" si="1003"/>
        <v>0.00029+0.170871224428749i</v>
      </c>
      <c r="Z1943" s="12" t="str">
        <f t="shared" si="1004"/>
        <v>-0.139031940024985-0.0751026838593101i</v>
      </c>
      <c r="AA1943" s="12" t="str">
        <f t="shared" si="1005"/>
        <v>0.560097733348187-71.0410401298672i</v>
      </c>
      <c r="AB1943" s="12" t="str">
        <f t="shared" si="1006"/>
        <v>0.435441130038697-0.181678505290219i</v>
      </c>
      <c r="AC1943" s="12" t="str">
        <f t="shared" si="1007"/>
        <v>0.961211651309949-0.763151563056766i</v>
      </c>
      <c r="AD1943" s="12" t="str">
        <f t="shared" si="1008"/>
        <v>0.369905670367256+0.104675786125765i</v>
      </c>
      <c r="AE1943" s="12" t="str">
        <f t="shared" si="1009"/>
        <v>-0.043567270504274-0.0423341862380637i</v>
      </c>
      <c r="AF1943" s="12" t="str">
        <f t="shared" si="1010"/>
        <v>-13.2461543915198-1.67571205383055i</v>
      </c>
      <c r="AG1943" s="12" t="str">
        <f t="shared" si="1011"/>
        <v>1.02766932538213-0.0949158747462543i</v>
      </c>
      <c r="AH1943" s="12" t="str">
        <f t="shared" si="1012"/>
        <v>0.43188739768789+0.656596748353637i</v>
      </c>
      <c r="AI1943" s="12">
        <f t="shared" si="1013"/>
        <v>-2.092603568079205</v>
      </c>
      <c r="AJ1943" s="12">
        <f t="shared" si="1014"/>
        <v>56.664417681650534</v>
      </c>
      <c r="AK1943" s="12"/>
      <c r="AL1943" s="12"/>
      <c r="AM1943" s="12"/>
      <c r="AN1943" s="12"/>
    </row>
    <row r="1944" spans="1:40" x14ac:dyDescent="0.35">
      <c r="A1944" s="12"/>
      <c r="B1944" s="12">
        <f t="shared" si="980"/>
        <v>181400</v>
      </c>
      <c r="C1944" s="29" t="str">
        <f t="shared" si="982"/>
        <v>-2.10503035183751E-06+0.0122361752759039i</v>
      </c>
      <c r="D1944" s="28" t="str">
        <f t="shared" si="983"/>
        <v>-5.39907717142988+0.0938106771152633i</v>
      </c>
      <c r="E1944" s="12" t="str">
        <f t="shared" si="984"/>
        <v>4200</v>
      </c>
      <c r="F1944" s="12" t="str">
        <f t="shared" si="985"/>
        <v>0.704225352112676</v>
      </c>
      <c r="G1944" s="12" t="str">
        <f t="shared" si="981"/>
        <v>0.704225352112676</v>
      </c>
      <c r="H1944" s="12" t="str">
        <f t="shared" si="986"/>
        <v>7.84752613184348+1.76870837503252i</v>
      </c>
      <c r="I1944" s="12" t="str">
        <f t="shared" si="987"/>
        <v>712.356134201485i</v>
      </c>
      <c r="J1944" s="12" t="str">
        <f t="shared" si="988"/>
        <v>-433.053511408281+154.066105165468i</v>
      </c>
      <c r="K1944" s="12" t="str">
        <f t="shared" si="989"/>
        <v>0.519472937783938-1.46014971656031i</v>
      </c>
      <c r="L1944" s="12" t="str">
        <f t="shared" si="990"/>
        <v>0.0269333126042095-0.0635927468020215i</v>
      </c>
      <c r="M1944" s="12" t="str">
        <f t="shared" si="991"/>
        <v>0.546406250388147-1.52374246336233i</v>
      </c>
      <c r="N1944" s="12" t="str">
        <f t="shared" si="992"/>
        <v>-2.27953962944475i</v>
      </c>
      <c r="O1944" s="12" t="str">
        <f t="shared" si="993"/>
        <v>-0.650880225195746-0.759180434711759i</v>
      </c>
      <c r="P1944" s="12" t="str">
        <f t="shared" si="994"/>
        <v>1.65088022519575+0.759180434711759i</v>
      </c>
      <c r="Q1944" s="12" t="str">
        <f t="shared" si="995"/>
        <v>-1.65088022519575+1.52035919473299i</v>
      </c>
      <c r="R1944" s="12" t="str">
        <f t="shared" si="996"/>
        <v>-0.311933791128495-0.747135875381652i</v>
      </c>
      <c r="S1944" s="12" t="str">
        <f t="shared" si="997"/>
        <v>0.233435612442891i</v>
      </c>
      <c r="T1944" s="12" t="str">
        <f t="shared" si="998"/>
        <v>0.174408120647771-0.0728164555737131i</v>
      </c>
      <c r="U1944" s="12" t="str">
        <f t="shared" si="999"/>
        <v>0.001-0.00877370138323566i</v>
      </c>
      <c r="V1944" s="12" t="str">
        <f t="shared" si="1000"/>
        <v>0.0015-0.0026667785359379i</v>
      </c>
      <c r="W1944" s="12" t="str">
        <f t="shared" si="1001"/>
        <v>0.000921200626301229-0.00211534133762482i</v>
      </c>
      <c r="X1944" s="12" t="str">
        <f t="shared" si="1002"/>
        <v>0.00104150852602491-0.00196427726295371i</v>
      </c>
      <c r="Y1944" s="12" t="str">
        <f t="shared" si="1003"/>
        <v>0.00029+0.170965472208357i</v>
      </c>
      <c r="Z1944" s="12" t="str">
        <f t="shared" si="1004"/>
        <v>-0.138883050460619-0.0750469621365986i</v>
      </c>
      <c r="AA1944" s="12" t="str">
        <f t="shared" si="1005"/>
        <v>0.559395140804628-71.0010078004303i</v>
      </c>
      <c r="AB1944" s="12" t="str">
        <f t="shared" si="1006"/>
        <v>0.43535524341618-0.181763473072562i</v>
      </c>
      <c r="AC1944" s="12" t="str">
        <f t="shared" si="1007"/>
        <v>0.960920103932976-0.762685968819782i</v>
      </c>
      <c r="AD1944" s="12" t="str">
        <f t="shared" si="1008"/>
        <v>0.370065673931431+0.104566887054936i</v>
      </c>
      <c r="AE1944" s="12" t="str">
        <f t="shared" si="1009"/>
        <v>-0.0435484224528083-0.0422948728709475i</v>
      </c>
      <c r="AF1944" s="12" t="str">
        <f t="shared" si="1010"/>
        <v>-13.2466033032734-1.67489769791726i</v>
      </c>
      <c r="AG1944" s="12" t="str">
        <f t="shared" si="1011"/>
        <v>1.02762554963769-0.0949038805665494i</v>
      </c>
      <c r="AH1944" s="12" t="str">
        <f t="shared" si="1012"/>
        <v>0.431836589477516+0.656061464750168i</v>
      </c>
      <c r="AI1944" s="12">
        <f t="shared" si="1013"/>
        <v>-2.0978559193220843</v>
      </c>
      <c r="AJ1944" s="12">
        <f t="shared" si="1014"/>
        <v>56.646055696801362</v>
      </c>
      <c r="AK1944" s="12"/>
      <c r="AL1944" s="12"/>
      <c r="AM1944" s="12"/>
      <c r="AN1944" s="12"/>
    </row>
    <row r="1945" spans="1:40" x14ac:dyDescent="0.35">
      <c r="A1945" s="12"/>
      <c r="B1945" s="12">
        <f t="shared" si="980"/>
        <v>181500</v>
      </c>
      <c r="C1945" s="29" t="str">
        <f t="shared" si="982"/>
        <v>-2.10271139823808E-06+0.0122294335819357i</v>
      </c>
      <c r="D1945" s="28" t="str">
        <f t="shared" si="983"/>
        <v>-5.39907715365124+0.0937589907948404i</v>
      </c>
      <c r="E1945" s="12" t="str">
        <f t="shared" si="984"/>
        <v>4200</v>
      </c>
      <c r="F1945" s="12" t="str">
        <f t="shared" si="985"/>
        <v>0.704225352112676</v>
      </c>
      <c r="G1945" s="12" t="str">
        <f t="shared" si="981"/>
        <v>0.704225352112676</v>
      </c>
      <c r="H1945" s="12" t="str">
        <f t="shared" si="986"/>
        <v>7.84797437499029+1.76784306296403i</v>
      </c>
      <c r="I1945" s="12" t="str">
        <f t="shared" si="987"/>
        <v>712.748833283184i</v>
      </c>
      <c r="J1945" s="12" t="str">
        <f t="shared" si="988"/>
        <v>-433.532202865057+154.151036866221i</v>
      </c>
      <c r="K1945" s="12" t="str">
        <f t="shared" si="989"/>
        <v>0.518962560505963-1.45952298884564i</v>
      </c>
      <c r="L1945" s="12" t="str">
        <f t="shared" si="990"/>
        <v>0.0269081506735167-0.0635683603881147i</v>
      </c>
      <c r="M1945" s="12" t="str">
        <f t="shared" si="991"/>
        <v>0.54587071117948-1.52309134923375i</v>
      </c>
      <c r="N1945" s="12" t="str">
        <f t="shared" si="992"/>
        <v>-2.28079626650619i</v>
      </c>
      <c r="O1945" s="12" t="str">
        <f t="shared" si="993"/>
        <v>-0.651833725300879-0.758361915288722i</v>
      </c>
      <c r="P1945" s="12" t="str">
        <f t="shared" si="994"/>
        <v>1.65183372530088+0.758361915288722i</v>
      </c>
      <c r="Q1945" s="12" t="str">
        <f t="shared" si="995"/>
        <v>-1.65183372530088+1.52243435121747i</v>
      </c>
      <c r="R1945" s="12" t="str">
        <f t="shared" si="996"/>
        <v>-0.311907614713149-0.746576827585775i</v>
      </c>
      <c r="S1945" s="12" t="str">
        <f t="shared" si="997"/>
        <v>0.233564298006531i</v>
      </c>
      <c r="T1945" s="12" t="str">
        <f t="shared" si="998"/>
        <v>0.174373692643014-0.0728504830733682i</v>
      </c>
      <c r="U1945" s="12" t="str">
        <f t="shared" si="999"/>
        <v>0.001-0.00876886738798325i</v>
      </c>
      <c r="V1945" s="12" t="str">
        <f t="shared" si="1000"/>
        <v>0.0015-0.00266530923646906i</v>
      </c>
      <c r="W1945" s="12" t="str">
        <f t="shared" si="1001"/>
        <v>0.000921184482715956-0.00211424969574597i</v>
      </c>
      <c r="X1945" s="12" t="str">
        <f t="shared" si="1002"/>
        <v>0.00104133862895339-0.00196327780206298i</v>
      </c>
      <c r="Y1945" s="12" t="str">
        <f t="shared" si="1003"/>
        <v>0.00029+0.171059719987964i</v>
      </c>
      <c r="Z1945" s="12" t="str">
        <f t="shared" si="1004"/>
        <v>-0.13873440786504-0.0749913236486396i</v>
      </c>
      <c r="AA1945" s="12" t="str">
        <f t="shared" si="1005"/>
        <v>0.558693886279508-70.9610210252426i</v>
      </c>
      <c r="AB1945" s="12" t="str">
        <f t="shared" si="1006"/>
        <v>0.435269304686173-0.181848412067032i</v>
      </c>
      <c r="AC1945" s="12" t="str">
        <f t="shared" si="1007"/>
        <v>0.960629021612448-0.762220634576389i</v>
      </c>
      <c r="AD1945" s="12" t="str">
        <f t="shared" si="1008"/>
        <v>0.370225580640885+0.104457769532137i</v>
      </c>
      <c r="AE1945" s="12" t="str">
        <f t="shared" si="1009"/>
        <v>-0.0435296003041044-0.04225559314379i</v>
      </c>
      <c r="AF1945" s="12" t="str">
        <f t="shared" si="1010"/>
        <v>-13.2470515286415-1.67408407216919i</v>
      </c>
      <c r="AG1945" s="12" t="str">
        <f t="shared" si="1011"/>
        <v>1.02758176734946-0.0948918755669171i</v>
      </c>
      <c r="AH1945" s="12" t="str">
        <f t="shared" si="1012"/>
        <v>0.431785874891232+0.655526619098468i</v>
      </c>
      <c r="AI1945" s="12">
        <f t="shared" si="1013"/>
        <v>-2.1031059379149988</v>
      </c>
      <c r="AJ1945" s="12">
        <f t="shared" si="1014"/>
        <v>56.627683364103156</v>
      </c>
      <c r="AK1945" s="12"/>
      <c r="AL1945" s="12"/>
      <c r="AM1945" s="12"/>
      <c r="AN1945" s="12"/>
    </row>
    <row r="1946" spans="1:40" x14ac:dyDescent="0.35">
      <c r="A1946" s="12"/>
      <c r="B1946" s="12">
        <f t="shared" si="980"/>
        <v>181600</v>
      </c>
      <c r="C1946" s="29" t="str">
        <f t="shared" si="982"/>
        <v>-2.10039627445417E-06+0.0122226993127399i</v>
      </c>
      <c r="D1946" s="28" t="str">
        <f t="shared" si="983"/>
        <v>-5.39907713590195+0.0937073613976726i</v>
      </c>
      <c r="E1946" s="12" t="str">
        <f t="shared" si="984"/>
        <v>4200</v>
      </c>
      <c r="F1946" s="12" t="str">
        <f t="shared" si="985"/>
        <v>0.704225352112676</v>
      </c>
      <c r="G1946" s="12" t="str">
        <f t="shared" si="981"/>
        <v>0.704225352112676</v>
      </c>
      <c r="H1946" s="12" t="str">
        <f t="shared" si="986"/>
        <v>7.84842193309154+1.76697853711113i</v>
      </c>
      <c r="I1946" s="12" t="str">
        <f t="shared" si="987"/>
        <v>713.141532364883i</v>
      </c>
      <c r="J1946" s="12" t="str">
        <f t="shared" si="988"/>
        <v>-434.011158136358+154.235968566974i</v>
      </c>
      <c r="K1946" s="12" t="str">
        <f t="shared" si="989"/>
        <v>0.518452904670212-1.45889670020368i</v>
      </c>
      <c r="L1946" s="12" t="str">
        <f t="shared" si="990"/>
        <v>0.0268830218847142-0.0635439868104301i</v>
      </c>
      <c r="M1946" s="12" t="str">
        <f t="shared" si="991"/>
        <v>0.545335926554926-1.52244068701411i</v>
      </c>
      <c r="N1946" s="12" t="str">
        <f t="shared" si="992"/>
        <v>-2.28205290356763i</v>
      </c>
      <c r="O1946" s="12" t="str">
        <f t="shared" si="993"/>
        <v>-0.652786196071587-0.757542198308707i</v>
      </c>
      <c r="P1946" s="12" t="str">
        <f t="shared" si="994"/>
        <v>1.65278619607159+0.757542198308707i</v>
      </c>
      <c r="Q1946" s="12" t="str">
        <f t="shared" si="995"/>
        <v>-1.65278619607159+1.52451070525892i</v>
      </c>
      <c r="R1946" s="12" t="str">
        <f t="shared" si="996"/>
        <v>-0.311881417730812-0.746018306143484i</v>
      </c>
      <c r="S1946" s="12" t="str">
        <f t="shared" si="997"/>
        <v>0.233692983570172i</v>
      </c>
      <c r="T1946" s="12" t="str">
        <f t="shared" si="998"/>
        <v>0.174339243760637-0.0728844990296086i</v>
      </c>
      <c r="U1946" s="12" t="str">
        <f t="shared" si="999"/>
        <v>0.001-0.00876403871651408i</v>
      </c>
      <c r="V1946" s="12" t="str">
        <f t="shared" si="1000"/>
        <v>0.0015-0.00266384155517145i</v>
      </c>
      <c r="W1946" s="12" t="str">
        <f t="shared" si="1001"/>
        <v>0.000921168331857717-0.00211315928936174i</v>
      </c>
      <c r="X1946" s="12" t="str">
        <f t="shared" si="1002"/>
        <v>0.00104116897820452-0.00196227945536184i</v>
      </c>
      <c r="Y1946" s="12" t="str">
        <f t="shared" si="1003"/>
        <v>0.00029+0.171153967767572i</v>
      </c>
      <c r="Z1946" s="12" t="str">
        <f t="shared" si="1004"/>
        <v>-0.13858601169035-0.0749357682076783i</v>
      </c>
      <c r="AA1946" s="12" t="str">
        <f t="shared" si="1005"/>
        <v>0.557993966332521-70.9210797258535i</v>
      </c>
      <c r="AB1946" s="12" t="str">
        <f t="shared" si="1006"/>
        <v>0.435183313841728-0.181933322246983i</v>
      </c>
      <c r="AC1946" s="12" t="str">
        <f t="shared" si="1007"/>
        <v>0.960338403562666-0.761755560161052i</v>
      </c>
      <c r="AD1946" s="12" t="str">
        <f t="shared" si="1008"/>
        <v>0.370385390214807+0.104348433614452i</v>
      </c>
      <c r="AE1946" s="12" t="str">
        <f t="shared" si="1009"/>
        <v>-0.0435108039840775-0.0422163469894095i</v>
      </c>
      <c r="AF1946" s="12" t="str">
        <f t="shared" si="1010"/>
        <v>-13.2474990689935-1.67327117571346i</v>
      </c>
      <c r="AG1946" s="12" t="str">
        <f t="shared" si="1011"/>
        <v>1.0275379785412-0.0948798596923525i</v>
      </c>
      <c r="AH1946" s="12" t="str">
        <f t="shared" si="1012"/>
        <v>0.431735253537141+0.654992210421782i</v>
      </c>
      <c r="AI1946" s="12">
        <f t="shared" si="1013"/>
        <v>-2.1083536292337919</v>
      </c>
      <c r="AJ1946" s="12">
        <f t="shared" si="1014"/>
        <v>56.609300682510842</v>
      </c>
      <c r="AK1946" s="12"/>
      <c r="AL1946" s="12"/>
      <c r="AM1946" s="12"/>
      <c r="AN1946" s="12"/>
    </row>
    <row r="1947" spans="1:40" x14ac:dyDescent="0.35">
      <c r="A1947" s="12"/>
      <c r="B1947" s="12">
        <f t="shared" si="980"/>
        <v>181700</v>
      </c>
      <c r="C1947" s="29" t="str">
        <f t="shared" si="982"/>
        <v>-2.09808497205699E-06+0.0122159724560578i</v>
      </c>
      <c r="D1947" s="28" t="str">
        <f t="shared" si="983"/>
        <v>-5.39907711818197+0.0936557888297765i</v>
      </c>
      <c r="E1947" s="12" t="str">
        <f t="shared" si="984"/>
        <v>4200</v>
      </c>
      <c r="F1947" s="12" t="str">
        <f t="shared" si="985"/>
        <v>0.704225352112676</v>
      </c>
      <c r="G1947" s="12" t="str">
        <f t="shared" si="981"/>
        <v>0.704225352112676</v>
      </c>
      <c r="H1947" s="12" t="str">
        <f t="shared" si="986"/>
        <v>7.84886880751332+1.76611479650811i</v>
      </c>
      <c r="I1947" s="12" t="str">
        <f t="shared" si="987"/>
        <v>713.534231446582i</v>
      </c>
      <c r="J1947" s="12" t="str">
        <f t="shared" si="988"/>
        <v>-434.490377222185+154.320900267726i</v>
      </c>
      <c r="K1947" s="12" t="str">
        <f t="shared" si="989"/>
        <v>0.517943968979538-1.45827085036089i</v>
      </c>
      <c r="L1947" s="12" t="str">
        <f t="shared" si="990"/>
        <v>0.0268579261837796-0.0635196260706165i</v>
      </c>
      <c r="M1947" s="12" t="str">
        <f t="shared" si="991"/>
        <v>0.544801895163318-1.52179047643151i</v>
      </c>
      <c r="N1947" s="12" t="str">
        <f t="shared" si="992"/>
        <v>-2.28330954062906i</v>
      </c>
      <c r="O1947" s="12" t="str">
        <f t="shared" si="993"/>
        <v>-0.653737636003781-0.756721285066165i</v>
      </c>
      <c r="P1947" s="12" t="str">
        <f t="shared" si="994"/>
        <v>1.65373763600378+0.756721285066165i</v>
      </c>
      <c r="Q1947" s="12" t="str">
        <f t="shared" si="995"/>
        <v>-1.65373763600378+1.5265882555629i</v>
      </c>
      <c r="R1947" s="12" t="str">
        <f t="shared" si="996"/>
        <v>-0.311855200169723-0.745460310173811i</v>
      </c>
      <c r="S1947" s="12" t="str">
        <f t="shared" si="997"/>
        <v>0.233821669133811i</v>
      </c>
      <c r="T1947" s="12" t="str">
        <f t="shared" si="998"/>
        <v>0.174304773997849-0.0729185034317434i</v>
      </c>
      <c r="U1947" s="12" t="str">
        <f t="shared" si="999"/>
        <v>0.001-0.00875921536003828i</v>
      </c>
      <c r="V1947" s="12" t="str">
        <f t="shared" si="1000"/>
        <v>0.0015-0.00266237548937333i</v>
      </c>
      <c r="W1947" s="12" t="str">
        <f t="shared" si="1001"/>
        <v>0.000921152173728936-0.00211207011642107i</v>
      </c>
      <c r="X1947" s="12" t="str">
        <f t="shared" si="1002"/>
        <v>0.00104099957322819-0.00196128222104111i</v>
      </c>
      <c r="Y1947" s="12" t="str">
        <f t="shared" si="1003"/>
        <v>0.00029+0.17124821554718i</v>
      </c>
      <c r="Z1947" s="12" t="str">
        <f t="shared" si="1004"/>
        <v>-0.138437861390172-0.0748802956265138i</v>
      </c>
      <c r="AA1947" s="12" t="str">
        <f t="shared" si="1005"/>
        <v>0.557295377534483-70.8811838239944i</v>
      </c>
      <c r="AB1947" s="12" t="str">
        <f t="shared" si="1006"/>
        <v>0.435097270875877-0.182018203585728i</v>
      </c>
      <c r="AC1947" s="12" t="str">
        <f t="shared" si="1007"/>
        <v>0.960048248999633-0.761290745407978i</v>
      </c>
      <c r="AD1947" s="12" t="str">
        <f t="shared" si="1008"/>
        <v>0.370545102372329+0.104238879359298i</v>
      </c>
      <c r="AE1947" s="12" t="str">
        <f t="shared" si="1009"/>
        <v>-0.0434920334188266-0.0421771343408061i</v>
      </c>
      <c r="AF1947" s="12" t="str">
        <f t="shared" si="1010"/>
        <v>-13.2479459256953-1.67245900767833i</v>
      </c>
      <c r="AG1947" s="12" t="str">
        <f t="shared" si="1011"/>
        <v>1.02749418323674-0.0948678328879614i</v>
      </c>
      <c r="AH1947" s="12" t="str">
        <f t="shared" si="1012"/>
        <v>0.431684725023879+0.654458237745822i</v>
      </c>
      <c r="AI1947" s="12">
        <f t="shared" si="1013"/>
        <v>-2.1135989986486732</v>
      </c>
      <c r="AJ1947" s="12">
        <f t="shared" si="1014"/>
        <v>56.590907650983475</v>
      </c>
      <c r="AK1947" s="12"/>
      <c r="AL1947" s="12"/>
      <c r="AM1947" s="12"/>
      <c r="AN1947" s="12"/>
    </row>
    <row r="1948" spans="1:40" x14ac:dyDescent="0.35">
      <c r="A1948" s="12"/>
      <c r="B1948" s="12">
        <f t="shared" si="980"/>
        <v>181800</v>
      </c>
      <c r="C1948" s="29" t="str">
        <f t="shared" si="982"/>
        <v>-2.09577748264095E-06+0.0122092529996574i</v>
      </c>
      <c r="D1948" s="28" t="str">
        <f t="shared" si="983"/>
        <v>-5.39907710049122+0.0936042729973734i</v>
      </c>
      <c r="E1948" s="12" t="str">
        <f t="shared" si="984"/>
        <v>4200</v>
      </c>
      <c r="F1948" s="12" t="str">
        <f t="shared" si="985"/>
        <v>0.704225352112676</v>
      </c>
      <c r="G1948" s="12" t="str">
        <f t="shared" si="981"/>
        <v>0.704225352112676</v>
      </c>
      <c r="H1948" s="12" t="str">
        <f t="shared" si="986"/>
        <v>7.84931499961826+1.76525184019055i</v>
      </c>
      <c r="I1948" s="12" t="str">
        <f t="shared" si="987"/>
        <v>713.926930528281i</v>
      </c>
      <c r="J1948" s="12" t="str">
        <f t="shared" si="988"/>
        <v>-434.969860122538+154.405831968479i</v>
      </c>
      <c r="K1948" s="12" t="str">
        <f t="shared" si="989"/>
        <v>0.517435752139562-1.45764543904334i</v>
      </c>
      <c r="L1948" s="12" t="str">
        <f t="shared" si="990"/>
        <v>0.0268328635167896-0.0634952781702768i</v>
      </c>
      <c r="M1948" s="12" t="str">
        <f t="shared" si="991"/>
        <v>0.544268615656352-1.52114071721362i</v>
      </c>
      <c r="N1948" s="12" t="str">
        <f t="shared" si="992"/>
        <v>-2.2845661776905i</v>
      </c>
      <c r="O1948" s="12" t="str">
        <f t="shared" si="993"/>
        <v>-0.654688043595022-0.755899176857418i</v>
      </c>
      <c r="P1948" s="12" t="str">
        <f t="shared" si="994"/>
        <v>1.65468804359502+0.755899176857418i</v>
      </c>
      <c r="Q1948" s="12" t="str">
        <f t="shared" si="995"/>
        <v>-1.65468804359502+1.52866700083308i</v>
      </c>
      <c r="R1948" s="12" t="str">
        <f t="shared" si="996"/>
        <v>-0.311828962018139-0.744902838797722i</v>
      </c>
      <c r="S1948" s="12" t="str">
        <f t="shared" si="997"/>
        <v>0.23395035469745i</v>
      </c>
      <c r="T1948" s="12" t="str">
        <f t="shared" si="998"/>
        <v>0.174270283351865-0.0729524962690813i</v>
      </c>
      <c r="U1948" s="12" t="str">
        <f t="shared" si="999"/>
        <v>0.001-0.00875439730978521i</v>
      </c>
      <c r="V1948" s="12" t="str">
        <f t="shared" si="1000"/>
        <v>0.0015-0.00266091103640888i</v>
      </c>
      <c r="W1948" s="12" t="str">
        <f t="shared" si="1001"/>
        <v>0.00092113600833207-0.00211098217487748i</v>
      </c>
      <c r="X1948" s="12" t="str">
        <f t="shared" si="1002"/>
        <v>0.00104083041347584-0.00196028609729557i</v>
      </c>
      <c r="Y1948" s="12" t="str">
        <f t="shared" si="1003"/>
        <v>0.00029+0.171342463326787i</v>
      </c>
      <c r="Z1948" s="12" t="str">
        <f t="shared" si="1004"/>
        <v>-0.138289956419647-0.0748249057185039i</v>
      </c>
      <c r="AA1948" s="12" t="str">
        <f t="shared" si="1005"/>
        <v>0.556598116467329-70.8413332415787i</v>
      </c>
      <c r="AB1948" s="12" t="str">
        <f t="shared" si="1006"/>
        <v>0.435011175781668-0.18210305605658i</v>
      </c>
      <c r="AC1948" s="12" t="str">
        <f t="shared" si="1007"/>
        <v>0.959758557141032-0.760826190151172i</v>
      </c>
      <c r="AD1948" s="12" t="str">
        <f t="shared" si="1008"/>
        <v>0.370704716832557+0.104129106824434i</v>
      </c>
      <c r="AE1948" s="12" t="str">
        <f t="shared" si="1009"/>
        <v>-0.0434732885346415-0.0421379551311685i</v>
      </c>
      <c r="AF1948" s="12" t="str">
        <f t="shared" si="1010"/>
        <v>-13.2483921001095-1.67164756719318i</v>
      </c>
      <c r="AG1948" s="12" t="str">
        <f t="shared" si="1011"/>
        <v>1.02745038145995-0.094855795098969i</v>
      </c>
      <c r="AH1948" s="12" t="str">
        <f t="shared" si="1012"/>
        <v>0.431634288960709+0.65392470009891i</v>
      </c>
      <c r="AI1948" s="12">
        <f t="shared" si="1013"/>
        <v>-2.1188420515222708</v>
      </c>
      <c r="AJ1948" s="12">
        <f t="shared" si="1014"/>
        <v>56.572504268484444</v>
      </c>
      <c r="AK1948" s="12"/>
      <c r="AL1948" s="12"/>
      <c r="AM1948" s="12"/>
      <c r="AN1948" s="12"/>
    </row>
    <row r="1949" spans="1:40" x14ac:dyDescent="0.35">
      <c r="A1949" s="12"/>
      <c r="B1949" s="12">
        <f t="shared" si="980"/>
        <v>181900</v>
      </c>
      <c r="C1949" s="29" t="str">
        <f t="shared" si="982"/>
        <v>-2.09347379782355E-06+0.0122025409313337i</v>
      </c>
      <c r="D1949" s="28" t="str">
        <f t="shared" si="983"/>
        <v>-5.39907708282964+0.0935528138068917i</v>
      </c>
      <c r="E1949" s="12" t="str">
        <f t="shared" si="984"/>
        <v>4200</v>
      </c>
      <c r="F1949" s="12" t="str">
        <f t="shared" si="985"/>
        <v>0.704225352112676</v>
      </c>
      <c r="G1949" s="12" t="str">
        <f t="shared" si="981"/>
        <v>0.704225352112676</v>
      </c>
      <c r="H1949" s="12" t="str">
        <f t="shared" si="986"/>
        <v>7.84976051076574+1.76438966719533i</v>
      </c>
      <c r="I1949" s="12" t="str">
        <f t="shared" si="987"/>
        <v>714.319629609979i</v>
      </c>
      <c r="J1949" s="12" t="str">
        <f t="shared" si="988"/>
        <v>-435.449606837416+154.490763669232i</v>
      </c>
      <c r="K1949" s="12" t="str">
        <f t="shared" si="989"/>
        <v>0.516928252858643-1.45702046597675i</v>
      </c>
      <c r="L1949" s="12" t="str">
        <f t="shared" si="990"/>
        <v>0.026807833829921-0.0634709431109689i</v>
      </c>
      <c r="M1949" s="12" t="str">
        <f t="shared" si="991"/>
        <v>0.543736086688564-1.52049140908772i</v>
      </c>
      <c r="N1949" s="12" t="str">
        <f t="shared" si="992"/>
        <v>-2.28582281475193i</v>
      </c>
      <c r="O1949" s="12" t="str">
        <f t="shared" si="993"/>
        <v>-0.655637417344473-0.7550758749807i</v>
      </c>
      <c r="P1949" s="12" t="str">
        <f t="shared" si="994"/>
        <v>1.65563741734447+0.7550758749807i</v>
      </c>
      <c r="Q1949" s="12" t="str">
        <f t="shared" si="995"/>
        <v>-1.65563741734447+1.53074693977123i</v>
      </c>
      <c r="R1949" s="12" t="str">
        <f t="shared" si="996"/>
        <v>-0.31180270326428-0.744345891138125i</v>
      </c>
      <c r="S1949" s="12" t="str">
        <f t="shared" si="997"/>
        <v>0.234079040261091i</v>
      </c>
      <c r="T1949" s="12" t="str">
        <f t="shared" si="998"/>
        <v>0.174235771819899-0.0729864775309164i</v>
      </c>
      <c r="U1949" s="12" t="str">
        <f t="shared" si="999"/>
        <v>0.001-0.00874958455700357i</v>
      </c>
      <c r="V1949" s="12" t="str">
        <f t="shared" si="1000"/>
        <v>0.0015-0.00265944819361811i</v>
      </c>
      <c r="W1949" s="12" t="str">
        <f t="shared" si="1001"/>
        <v>0.000921119835669553-0.00210989546268892i</v>
      </c>
      <c r="X1949" s="12" t="str">
        <f t="shared" si="1002"/>
        <v>0.00104066149840038-0.00195929108232378i</v>
      </c>
      <c r="Y1949" s="12" t="str">
        <f t="shared" si="1003"/>
        <v>0.00029+0.171436711106395i</v>
      </c>
      <c r="Z1949" s="12" t="str">
        <f t="shared" si="1004"/>
        <v>-0.13814229623542-0.0747695982975541i</v>
      </c>
      <c r="AA1949" s="12" t="str">
        <f t="shared" si="1005"/>
        <v>0.555902179723988-70.8015279006979i</v>
      </c>
      <c r="AB1949" s="12" t="str">
        <f t="shared" si="1006"/>
        <v>0.434925028552147-0.182187879632815i</v>
      </c>
      <c r="AC1949" s="12" t="str">
        <f t="shared" si="1007"/>
        <v>0.959469327206254-0.760361894224405i</v>
      </c>
      <c r="AD1949" s="12" t="str">
        <f t="shared" si="1008"/>
        <v>0.370864233314542+0.104019116067957i</v>
      </c>
      <c r="AE1949" s="12" t="str">
        <f t="shared" si="1009"/>
        <v>-0.0434545692579916-0.042098809293865i</v>
      </c>
      <c r="AF1949" s="12" t="str">
        <f t="shared" si="1010"/>
        <v>-13.2488375935954-1.67083685338844i</v>
      </c>
      <c r="AG1949" s="12" t="str">
        <f t="shared" si="1011"/>
        <v>1.0274065732347-0.0948437462707079i</v>
      </c>
      <c r="AH1949" s="12" t="str">
        <f t="shared" si="1012"/>
        <v>0.431583944957434+0.653391596511849i</v>
      </c>
      <c r="AI1949" s="12">
        <f t="shared" si="1013"/>
        <v>-2.12408279321129</v>
      </c>
      <c r="AJ1949" s="12">
        <f t="shared" si="1014"/>
        <v>56.55409053398175</v>
      </c>
      <c r="AK1949" s="12"/>
      <c r="AL1949" s="12"/>
      <c r="AM1949" s="12"/>
      <c r="AN1949" s="12"/>
    </row>
    <row r="1950" spans="1:40" x14ac:dyDescent="0.35">
      <c r="A1950" s="12"/>
      <c r="B1950" s="12">
        <f t="shared" si="980"/>
        <v>182000</v>
      </c>
      <c r="C1950" s="29" t="str">
        <f t="shared" si="982"/>
        <v>-0.0000020911739092454+0.0121958362389087i</v>
      </c>
      <c r="D1950" s="28" t="str">
        <f t="shared" si="983"/>
        <v>-5.39907706519715+0.0935014111649667i</v>
      </c>
      <c r="E1950" s="12" t="str">
        <f t="shared" si="984"/>
        <v>4200</v>
      </c>
      <c r="F1950" s="12" t="str">
        <f t="shared" si="985"/>
        <v>0.704225352112676</v>
      </c>
      <c r="G1950" s="12" t="str">
        <f t="shared" si="981"/>
        <v>0.704225352112676</v>
      </c>
      <c r="H1950" s="12" t="str">
        <f t="shared" si="986"/>
        <v>7.8502053423118+1.76352827656068i</v>
      </c>
      <c r="I1950" s="12" t="str">
        <f t="shared" si="987"/>
        <v>714.712328691678i</v>
      </c>
      <c r="J1950" s="12" t="str">
        <f t="shared" si="988"/>
        <v>-435.929617366821+154.575695369985i</v>
      </c>
      <c r="K1950" s="12" t="str">
        <f t="shared" si="989"/>
        <v>0.516421469847883-1.45639593088651i</v>
      </c>
      <c r="L1950" s="12" t="str">
        <f t="shared" si="990"/>
        <v>0.0267828370694492-0.0634466208942049i</v>
      </c>
      <c r="M1950" s="12" t="str">
        <f t="shared" si="991"/>
        <v>0.543204306917332-1.51984255178071i</v>
      </c>
      <c r="N1950" s="12" t="str">
        <f t="shared" si="992"/>
        <v>-2.28707945181337i</v>
      </c>
      <c r="O1950" s="12" t="str">
        <f t="shared" si="993"/>
        <v>-0.656585755752957-0.754251380736103i</v>
      </c>
      <c r="P1950" s="12" t="str">
        <f t="shared" si="994"/>
        <v>1.65658575575296+0.754251380736103i</v>
      </c>
      <c r="Q1950" s="12" t="str">
        <f t="shared" si="995"/>
        <v>-1.65658575575296+1.53282807107727i</v>
      </c>
      <c r="R1950" s="12" t="str">
        <f t="shared" si="996"/>
        <v>-0.311776423896371-0.743789466319842i</v>
      </c>
      <c r="S1950" s="12" t="str">
        <f t="shared" si="997"/>
        <v>0.234207725824731i</v>
      </c>
      <c r="T1950" s="12" t="str">
        <f t="shared" si="998"/>
        <v>0.174201239399161-0.0730204472065364i</v>
      </c>
      <c r="U1950" s="12" t="str">
        <f t="shared" si="999"/>
        <v>0.001-0.00874477709296132i</v>
      </c>
      <c r="V1950" s="12" t="str">
        <f t="shared" si="1000"/>
        <v>0.0015-0.0026579869583469i</v>
      </c>
      <c r="W1950" s="12" t="str">
        <f t="shared" si="1001"/>
        <v>0.000921103655743826-0.00210880997781785i</v>
      </c>
      <c r="X1950" s="12" t="str">
        <f t="shared" si="1002"/>
        <v>0.00104049282745623-0.00195829717432819i</v>
      </c>
      <c r="Y1950" s="12" t="str">
        <f t="shared" si="1003"/>
        <v>0.00029+0.171530958886003i</v>
      </c>
      <c r="Z1950" s="12" t="str">
        <f t="shared" si="1004"/>
        <v>-0.137994880295647-0.0747143731781236i</v>
      </c>
      <c r="AA1950" s="12" t="str">
        <f t="shared" si="1005"/>
        <v>0.555207563908431-70.7617677236255i</v>
      </c>
      <c r="AB1950" s="12" t="str">
        <f t="shared" si="1006"/>
        <v>0.43483882918035-0.182272674287694i</v>
      </c>
      <c r="AC1950" s="12" t="str">
        <f t="shared" si="1007"/>
        <v>0.959180558416353-0.759897857461215i</v>
      </c>
      <c r="AD1950" s="12" t="str">
        <f t="shared" si="1008"/>
        <v>0.371023651537301+0.103908907148298i</v>
      </c>
      <c r="AE1950" s="12" t="str">
        <f t="shared" si="1009"/>
        <v>-0.0434358755155349-0.0420596967624489i</v>
      </c>
      <c r="AF1950" s="12" t="str">
        <f t="shared" si="1010"/>
        <v>-13.249282407509-1.67002686539571i</v>
      </c>
      <c r="AG1950" s="12" t="str">
        <f t="shared" si="1011"/>
        <v>1.02736275858495-0.0948316863486285i</v>
      </c>
      <c r="AH1950" s="12" t="str">
        <f t="shared" si="1012"/>
        <v>0.431533692624447+0.652858926017971i</v>
      </c>
      <c r="AI1950" s="12">
        <f t="shared" si="1013"/>
        <v>-2.1293212290657064</v>
      </c>
      <c r="AJ1950" s="12">
        <f t="shared" si="1014"/>
        <v>56.535666446447053</v>
      </c>
      <c r="AK1950" s="12"/>
      <c r="AL1950" s="12"/>
      <c r="AM1950" s="12"/>
      <c r="AN1950" s="12"/>
    </row>
    <row r="1951" spans="1:40" x14ac:dyDescent="0.35">
      <c r="A1951" s="12"/>
      <c r="B1951" s="12">
        <f t="shared" si="980"/>
        <v>182100</v>
      </c>
      <c r="C1951" s="29" t="str">
        <f t="shared" si="982"/>
        <v>-2.08887780856995E-06+0.0121891389102308i</v>
      </c>
      <c r="D1951" s="28" t="str">
        <f t="shared" si="983"/>
        <v>-5.39907704759372+0.0934500649784362i</v>
      </c>
      <c r="E1951" s="12" t="str">
        <f t="shared" si="984"/>
        <v>4200</v>
      </c>
      <c r="F1951" s="12" t="str">
        <f t="shared" si="985"/>
        <v>0.704225352112676</v>
      </c>
      <c r="G1951" s="12" t="str">
        <f t="shared" si="981"/>
        <v>0.704225352112676</v>
      </c>
      <c r="H1951" s="12" t="str">
        <f t="shared" si="986"/>
        <v>7.85064949560926+1.76266766732611i</v>
      </c>
      <c r="I1951" s="12" t="str">
        <f t="shared" si="987"/>
        <v>715.105027773377i</v>
      </c>
      <c r="J1951" s="12" t="str">
        <f t="shared" si="988"/>
        <v>-436.40989171075+154.660627070737i</v>
      </c>
      <c r="K1951" s="12" t="str">
        <f t="shared" si="989"/>
        <v>0.515915401821121-1.45577183349765i</v>
      </c>
      <c r="L1951" s="12" t="str">
        <f t="shared" si="990"/>
        <v>0.0267578731817486-0.0634223115214519i</v>
      </c>
      <c r="M1951" s="12" t="str">
        <f t="shared" si="991"/>
        <v>0.54267327500287-1.5191941450191i</v>
      </c>
      <c r="N1951" s="12" t="str">
        <f t="shared" si="992"/>
        <v>-2.2883360888748i</v>
      </c>
      <c r="O1951" s="12" t="str">
        <f t="shared" si="993"/>
        <v>-0.657533057322903-0.753425695425631i</v>
      </c>
      <c r="P1951" s="12" t="str">
        <f t="shared" si="994"/>
        <v>1.6575330573229+0.753425695425631i</v>
      </c>
      <c r="Q1951" s="12" t="str">
        <f t="shared" si="995"/>
        <v>-1.6575330573229+1.53491039344917i</v>
      </c>
      <c r="R1951" s="12" t="str">
        <f t="shared" si="996"/>
        <v>-0.311750123902614-0.743233563469636i</v>
      </c>
      <c r="S1951" s="12" t="str">
        <f t="shared" si="997"/>
        <v>0.234336411388372i</v>
      </c>
      <c r="T1951" s="12" t="str">
        <f t="shared" si="998"/>
        <v>0.174166686086866-0.0730544052852189i</v>
      </c>
      <c r="U1951" s="12" t="str">
        <f t="shared" si="999"/>
        <v>0.001-0.0087399749089454i</v>
      </c>
      <c r="V1951" s="12" t="str">
        <f t="shared" si="1000"/>
        <v>0.0015-0.00265652732794693i</v>
      </c>
      <c r="W1951" s="12" t="str">
        <f t="shared" si="1001"/>
        <v>0.000921087468557325-0.00210772571823119i</v>
      </c>
      <c r="X1951" s="12" t="str">
        <f t="shared" si="1002"/>
        <v>0.00104032440009926-0.00195730437151505i</v>
      </c>
      <c r="Y1951" s="12" t="str">
        <f t="shared" si="1003"/>
        <v>0.00029+0.17162520666561i</v>
      </c>
      <c r="Z1951" s="12" t="str">
        <f t="shared" si="1004"/>
        <v>-0.137847708059982-0.074659230175217i</v>
      </c>
      <c r="AA1951" s="12" t="str">
        <f t="shared" si="1005"/>
        <v>0.554514265635567-70.7220526328145i</v>
      </c>
      <c r="AB1951" s="12" t="str">
        <f t="shared" si="1006"/>
        <v>0.434752577659325-0.18235743999445i</v>
      </c>
      <c r="AC1951" s="12" t="str">
        <f t="shared" si="1007"/>
        <v>0.958892249994085-0.759434079694936i</v>
      </c>
      <c r="AD1951" s="12" t="str">
        <f t="shared" si="1008"/>
        <v>0.371182971219802+0.103798480124233i</v>
      </c>
      <c r="AE1951" s="12" t="str">
        <f t="shared" si="1009"/>
        <v>-0.043417207234111-0.0420206174706552i</v>
      </c>
      <c r="AF1951" s="12" t="str">
        <f t="shared" si="1010"/>
        <v>-13.249726543203-1.66921760234767i</v>
      </c>
      <c r="AG1951" s="12" t="str">
        <f t="shared" si="1011"/>
        <v>1.02731893753466-0.0948196152782927i</v>
      </c>
      <c r="AH1951" s="12" t="str">
        <f t="shared" si="1012"/>
        <v>0.431483531572708+0.652326687653131i</v>
      </c>
      <c r="AI1951" s="12">
        <f t="shared" si="1013"/>
        <v>-2.1345573644289035</v>
      </c>
      <c r="AJ1951" s="12">
        <f t="shared" si="1014"/>
        <v>56.517232004857007</v>
      </c>
      <c r="AK1951" s="12"/>
      <c r="AL1951" s="12"/>
      <c r="AM1951" s="12"/>
      <c r="AN1951" s="12"/>
    </row>
    <row r="1952" spans="1:40" x14ac:dyDescent="0.35">
      <c r="A1952" s="12"/>
      <c r="B1952" s="12">
        <f t="shared" si="980"/>
        <v>182200</v>
      </c>
      <c r="C1952" s="29" t="str">
        <f t="shared" si="982"/>
        <v>-2.08658548748356E-06+0.0121824489331755i</v>
      </c>
      <c r="D1952" s="28" t="str">
        <f t="shared" si="983"/>
        <v>-5.39907703001926+0.0933987751543455i</v>
      </c>
      <c r="E1952" s="12" t="str">
        <f t="shared" si="984"/>
        <v>4200</v>
      </c>
      <c r="F1952" s="12" t="str">
        <f t="shared" si="985"/>
        <v>0.704225352112676</v>
      </c>
      <c r="G1952" s="12" t="str">
        <f t="shared" si="981"/>
        <v>0.704225352112676</v>
      </c>
      <c r="H1952" s="12" t="str">
        <f t="shared" si="986"/>
        <v>7.85109297200755+1.76180783853245i</v>
      </c>
      <c r="I1952" s="12" t="str">
        <f t="shared" si="987"/>
        <v>715.497726855075i</v>
      </c>
      <c r="J1952" s="12" t="str">
        <f t="shared" si="988"/>
        <v>-436.890429869206+154.74555877149i</v>
      </c>
      <c r="K1952" s="12" t="str">
        <f t="shared" si="989"/>
        <v>0.515410047494922-1.45514817353486i</v>
      </c>
      <c r="L1952" s="12" t="str">
        <f t="shared" si="990"/>
        <v>0.0267329421132926-0.0633980149941324i</v>
      </c>
      <c r="M1952" s="12" t="str">
        <f t="shared" si="991"/>
        <v>0.542142989608215-1.51854618852899i</v>
      </c>
      <c r="N1952" s="12" t="str">
        <f t="shared" si="992"/>
        <v>-2.28959272593624i</v>
      </c>
      <c r="O1952" s="12" t="str">
        <f t="shared" si="993"/>
        <v>-0.658479320558409-0.752598820353139i</v>
      </c>
      <c r="P1952" s="12" t="str">
        <f t="shared" si="994"/>
        <v>1.65847932055841+0.752598820353139i</v>
      </c>
      <c r="Q1952" s="12" t="str">
        <f t="shared" si="995"/>
        <v>-1.65847932055841+1.5369939055831i</v>
      </c>
      <c r="R1952" s="12" t="str">
        <f t="shared" si="996"/>
        <v>-0.311723803271214-0.742678181716165i</v>
      </c>
      <c r="S1952" s="12" t="str">
        <f t="shared" si="997"/>
        <v>0.234465096952011i</v>
      </c>
      <c r="T1952" s="12" t="str">
        <f t="shared" si="998"/>
        <v>0.174132111880224-0.0730883517562348i</v>
      </c>
      <c r="U1952" s="12" t="str">
        <f t="shared" si="999"/>
        <v>0.001-0.0087351779962621i</v>
      </c>
      <c r="V1952" s="12" t="str">
        <f t="shared" si="1000"/>
        <v>0.0015-0.00265506929977571i</v>
      </c>
      <c r="W1952" s="12" t="str">
        <f t="shared" si="1001"/>
        <v>0.000921071274112507-0.00210664268190033i</v>
      </c>
      <c r="X1952" s="12" t="str">
        <f t="shared" si="1002"/>
        <v>0.00104015621578689-0.00195631267209444i</v>
      </c>
      <c r="Y1952" s="12" t="str">
        <f t="shared" si="1003"/>
        <v>0.00029+0.171719454445218i</v>
      </c>
      <c r="Z1952" s="12" t="str">
        <f t="shared" si="1004"/>
        <v>-0.137700778989566-0.0746041691043881i</v>
      </c>
      <c r="AA1952" s="12" t="str">
        <f t="shared" si="1005"/>
        <v>0.553822281531222-70.682382550895i</v>
      </c>
      <c r="AB1952" s="12" t="str">
        <f t="shared" si="1006"/>
        <v>0.434666273982107-0.182442176726303i</v>
      </c>
      <c r="AC1952" s="12" t="str">
        <f t="shared" si="1007"/>
        <v>0.958604401163863-0.758970560758654i</v>
      </c>
      <c r="AD1952" s="12" t="str">
        <f t="shared" si="1008"/>
        <v>0.371342192080981+0.103687835054866i</v>
      </c>
      <c r="AE1952" s="12" t="str">
        <f t="shared" si="1009"/>
        <v>-0.0433985643407433-0.0419815713524004i</v>
      </c>
      <c r="AF1952" s="12" t="str">
        <f t="shared" si="1010"/>
        <v>-13.2501700020268-1.6684090633781i</v>
      </c>
      <c r="AG1952" s="12" t="str">
        <f t="shared" si="1011"/>
        <v>1.02727511010783-0.0948075330053749i</v>
      </c>
      <c r="AH1952" s="12" t="str">
        <f t="shared" si="1012"/>
        <v>0.43143346141375+0.651794880455676i</v>
      </c>
      <c r="AI1952" s="12">
        <f t="shared" si="1013"/>
        <v>-2.139791204637874</v>
      </c>
      <c r="AJ1952" s="12">
        <f t="shared" si="1014"/>
        <v>56.498787208191857</v>
      </c>
      <c r="AK1952" s="12"/>
      <c r="AL1952" s="12"/>
      <c r="AM1952" s="12"/>
      <c r="AN1952" s="12"/>
    </row>
    <row r="1953" spans="1:40" x14ac:dyDescent="0.35">
      <c r="A1953" s="12"/>
      <c r="B1953" s="12">
        <f t="shared" si="980"/>
        <v>182300</v>
      </c>
      <c r="C1953" s="29" t="str">
        <f t="shared" si="982"/>
        <v>-2.08429693769535E-06+0.0121757662956444i</v>
      </c>
      <c r="D1953" s="28" t="str">
        <f t="shared" si="983"/>
        <v>-5.39907701247371+0.0933475415999404i</v>
      </c>
      <c r="E1953" s="12" t="str">
        <f t="shared" si="984"/>
        <v>4200</v>
      </c>
      <c r="F1953" s="12" t="str">
        <f t="shared" si="985"/>
        <v>0.704225352112676</v>
      </c>
      <c r="G1953" s="12" t="str">
        <f t="shared" si="981"/>
        <v>0.704225352112676</v>
      </c>
      <c r="H1953" s="12" t="str">
        <f t="shared" si="986"/>
        <v>7.85153577285287+1.76094878922187i</v>
      </c>
      <c r="I1953" s="12" t="str">
        <f t="shared" si="987"/>
        <v>715.890425936774i</v>
      </c>
      <c r="J1953" s="12" t="str">
        <f t="shared" si="988"/>
        <v>-437.371231842186+154.830490472243i</v>
      </c>
      <c r="K1953" s="12" t="str">
        <f t="shared" si="989"/>
        <v>0.514905405588577-1.45452495072248i</v>
      </c>
      <c r="L1953" s="12" t="str">
        <f t="shared" si="990"/>
        <v>0.0267080438106529-0.0633737313136236i</v>
      </c>
      <c r="M1953" s="12" t="str">
        <f t="shared" si="991"/>
        <v>0.54161344939923-1.5178986820361i</v>
      </c>
      <c r="N1953" s="12" t="str">
        <f t="shared" si="992"/>
        <v>-2.29084936299768i</v>
      </c>
      <c r="O1953" s="12" t="str">
        <f t="shared" si="993"/>
        <v>-0.659424543965188-0.751770756824382i</v>
      </c>
      <c r="P1953" s="12" t="str">
        <f t="shared" si="994"/>
        <v>1.65942454396519+0.751770756824382i</v>
      </c>
      <c r="Q1953" s="12" t="str">
        <f t="shared" si="995"/>
        <v>-1.65942454396519+1.5390786061733i</v>
      </c>
      <c r="R1953" s="12" t="str">
        <f t="shared" si="996"/>
        <v>-0.31169746199035-0.742123320190013i</v>
      </c>
      <c r="S1953" s="12" t="str">
        <f t="shared" si="997"/>
        <v>0.23459378251565i</v>
      </c>
      <c r="T1953" s="12" t="str">
        <f t="shared" si="998"/>
        <v>0.174097516776448-0.0731222866088442i</v>
      </c>
      <c r="U1953" s="12" t="str">
        <f t="shared" si="999"/>
        <v>0.001-0.00873038634623671i</v>
      </c>
      <c r="V1953" s="12" t="str">
        <f t="shared" si="1000"/>
        <v>0.0015-0.00265361287119657i</v>
      </c>
      <c r="W1953" s="12" t="str">
        <f t="shared" si="1001"/>
        <v>0.000921055072411794-0.00210556086680111i</v>
      </c>
      <c r="X1953" s="12" t="str">
        <f t="shared" si="1002"/>
        <v>0.00103998827397794-0.00195532207428028i</v>
      </c>
      <c r="Y1953" s="12" t="str">
        <f t="shared" si="1003"/>
        <v>0.00029+0.171813702224826i</v>
      </c>
      <c r="Z1953" s="12" t="str">
        <f t="shared" si="1004"/>
        <v>-0.137554092547044-0.0745491897817314i</v>
      </c>
      <c r="AA1953" s="12" t="str">
        <f t="shared" si="1005"/>
        <v>0.553131608232092-70.6427574006776i</v>
      </c>
      <c r="AB1953" s="12" t="str">
        <f t="shared" si="1006"/>
        <v>0.43457991814174-0.182526884456443i</v>
      </c>
      <c r="AC1953" s="12" t="str">
        <f t="shared" si="1007"/>
        <v>0.958317011151792-0.758507300485252i</v>
      </c>
      <c r="AD1953" s="12" t="str">
        <f t="shared" si="1008"/>
        <v>0.371501313839728+0.103576971999646i</v>
      </c>
      <c r="AE1953" s="12" t="str">
        <f t="shared" si="1009"/>
        <v>-0.0433799467626395-0.0419425583417823i</v>
      </c>
      <c r="AF1953" s="12" t="str">
        <f t="shared" si="1010"/>
        <v>-13.2506127853266-1.66760124762193i</v>
      </c>
      <c r="AG1953" s="12" t="str">
        <f t="shared" si="1011"/>
        <v>1.02723127632852-0.094795439475664i</v>
      </c>
      <c r="AH1953" s="12" t="str">
        <f t="shared" si="1012"/>
        <v>0.431383481759686+0.651263503466454i</v>
      </c>
      <c r="AI1953" s="12">
        <f t="shared" si="1013"/>
        <v>-2.1450227550230165</v>
      </c>
      <c r="AJ1953" s="12">
        <f t="shared" si="1014"/>
        <v>56.480332055435461</v>
      </c>
      <c r="AK1953" s="12"/>
      <c r="AL1953" s="12"/>
      <c r="AM1953" s="12"/>
      <c r="AN1953" s="12"/>
    </row>
    <row r="1954" spans="1:40" x14ac:dyDescent="0.35">
      <c r="A1954" s="12"/>
      <c r="B1954" s="12">
        <f t="shared" si="980"/>
        <v>182400</v>
      </c>
      <c r="C1954" s="29" t="str">
        <f t="shared" si="982"/>
        <v>-2.08201215093727E-06+0.0121690909855662i</v>
      </c>
      <c r="D1954" s="28" t="str">
        <f t="shared" si="983"/>
        <v>-5.39907699495701+0.0932963642226742i</v>
      </c>
      <c r="E1954" s="12" t="str">
        <f t="shared" si="984"/>
        <v>4200</v>
      </c>
      <c r="F1954" s="12" t="str">
        <f t="shared" si="985"/>
        <v>0.704225352112676</v>
      </c>
      <c r="G1954" s="12" t="str">
        <f t="shared" si="981"/>
        <v>0.704225352112676</v>
      </c>
      <c r="H1954" s="12" t="str">
        <f t="shared" si="986"/>
        <v>7.85197789948817+1.76009051843779i</v>
      </c>
      <c r="I1954" s="12" t="str">
        <f t="shared" si="987"/>
        <v>716.283125018473i</v>
      </c>
      <c r="J1954" s="12" t="str">
        <f t="shared" si="988"/>
        <v>-437.852297629693+154.915422172996i</v>
      </c>
      <c r="K1954" s="12" t="str">
        <f t="shared" si="989"/>
        <v>0.514401474824083-1.45390216478452i</v>
      </c>
      <c r="L1954" s="12" t="str">
        <f t="shared" si="990"/>
        <v>0.0266831782205003-0.0633494604812591i</v>
      </c>
      <c r="M1954" s="12" t="str">
        <f t="shared" si="991"/>
        <v>0.541084653044583-1.51725162526578i</v>
      </c>
      <c r="N1954" s="12" t="str">
        <f t="shared" si="992"/>
        <v>-2.29210600005911i</v>
      </c>
      <c r="O1954" s="12" t="str">
        <f t="shared" si="993"/>
        <v>-0.660368726050594-0.750941506146993i</v>
      </c>
      <c r="P1954" s="12" t="str">
        <f t="shared" si="994"/>
        <v>1.66036872605059+0.750941506146993i</v>
      </c>
      <c r="Q1954" s="12" t="str">
        <f t="shared" si="995"/>
        <v>-1.66036872605059+1.54116449391212i</v>
      </c>
      <c r="R1954" s="12" t="str">
        <f t="shared" si="996"/>
        <v>-0.311671100048195-0.741568978023673i</v>
      </c>
      <c r="S1954" s="12" t="str">
        <f t="shared" si="997"/>
        <v>0.234722468079291i</v>
      </c>
      <c r="T1954" s="12" t="str">
        <f t="shared" si="998"/>
        <v>0.174062900772754-0.0731562098323i</v>
      </c>
      <c r="U1954" s="12" t="str">
        <f t="shared" si="999"/>
        <v>0.001-0.00872559995021353i</v>
      </c>
      <c r="V1954" s="12" t="str">
        <f t="shared" si="1000"/>
        <v>0.0015-0.00265215803957859i</v>
      </c>
      <c r="W1954" s="12" t="str">
        <f t="shared" si="1001"/>
        <v>0.000921038863457654-0.00210448027091382i</v>
      </c>
      <c r="X1954" s="12" t="str">
        <f t="shared" si="1002"/>
        <v>0.00103982057413277-0.00195433257629029i</v>
      </c>
      <c r="Y1954" s="12" t="str">
        <f t="shared" si="1003"/>
        <v>0.00029+0.171907950004433i</v>
      </c>
      <c r="Z1954" s="12" t="str">
        <f t="shared" si="1004"/>
        <v>-0.137407648196534-0.0744942920238878i</v>
      </c>
      <c r="AA1954" s="12" t="str">
        <f t="shared" si="1005"/>
        <v>0.552442242385719-70.6031771051498i</v>
      </c>
      <c r="AB1954" s="12" t="str">
        <f t="shared" si="1006"/>
        <v>0.434493510131274-0.182611563158043i</v>
      </c>
      <c r="AC1954" s="12" t="str">
        <f t="shared" si="1007"/>
        <v>0.958030079185638-0.758044298707408i</v>
      </c>
      <c r="AD1954" s="12" t="str">
        <f t="shared" si="1008"/>
        <v>0.371660336214898+0.103465891018367i</v>
      </c>
      <c r="AE1954" s="12" t="str">
        <f t="shared" si="1009"/>
        <v>-0.0433613544271884-0.0419035783730817i</v>
      </c>
      <c r="AF1954" s="12" t="str">
        <f t="shared" si="1010"/>
        <v>-13.2510548944452-1.66679415421512i</v>
      </c>
      <c r="AG1954" s="12" t="str">
        <f t="shared" si="1011"/>
        <v>1.02718743622079-0.0947833346350611i</v>
      </c>
      <c r="AH1954" s="12" t="str">
        <f t="shared" si="1012"/>
        <v>0.431333592223192+0.650732555728844i</v>
      </c>
      <c r="AI1954" s="12">
        <f t="shared" si="1013"/>
        <v>-2.1502520209079217</v>
      </c>
      <c r="AJ1954" s="12">
        <f t="shared" si="1014"/>
        <v>56.461866545577791</v>
      </c>
      <c r="AK1954" s="12"/>
      <c r="AL1954" s="12"/>
      <c r="AM1954" s="12"/>
      <c r="AN1954" s="12"/>
    </row>
    <row r="1955" spans="1:40" x14ac:dyDescent="0.35">
      <c r="A1955" s="12"/>
      <c r="B1955" s="12">
        <f t="shared" si="980"/>
        <v>182500</v>
      </c>
      <c r="C1955" s="29" t="str">
        <f t="shared" si="982"/>
        <v>-2.07973111896381E-06+0.0121624229908957i</v>
      </c>
      <c r="D1955" s="28" t="str">
        <f t="shared" si="983"/>
        <v>-5.3990769774691+0.0932452429302004i</v>
      </c>
      <c r="E1955" s="12" t="str">
        <f t="shared" si="984"/>
        <v>4200</v>
      </c>
      <c r="F1955" s="12" t="str">
        <f t="shared" si="985"/>
        <v>0.704225352112676</v>
      </c>
      <c r="G1955" s="12" t="str">
        <f t="shared" si="981"/>
        <v>0.704225352112676</v>
      </c>
      <c r="H1955" s="12" t="str">
        <f t="shared" si="986"/>
        <v>7.85241935325312+1.75923302522498i</v>
      </c>
      <c r="I1955" s="12" t="str">
        <f t="shared" si="987"/>
        <v>716.675824100172i</v>
      </c>
      <c r="J1955" s="12" t="str">
        <f t="shared" si="988"/>
        <v>-438.333627231725+155.000353873748i</v>
      </c>
      <c r="K1955" s="12" t="str">
        <f t="shared" si="989"/>
        <v>0.513898253926152-1.45327981544468i</v>
      </c>
      <c r="L1955" s="12" t="str">
        <f t="shared" si="990"/>
        <v>0.0266583452896034-0.0633252024983276i</v>
      </c>
      <c r="M1955" s="12" t="str">
        <f t="shared" si="991"/>
        <v>0.540556599215755-1.51660501794301i</v>
      </c>
      <c r="N1955" s="12" t="str">
        <f t="shared" si="992"/>
        <v>-2.29336263712055i</v>
      </c>
      <c r="O1955" s="12" t="str">
        <f t="shared" si="993"/>
        <v>-0.661311865323653-0.750111069630459i</v>
      </c>
      <c r="P1955" s="12" t="str">
        <f t="shared" si="994"/>
        <v>1.66131186532365+0.750111069630459i</v>
      </c>
      <c r="Q1955" s="12" t="str">
        <f t="shared" si="995"/>
        <v>-1.66131186532365+1.54325156749009i</v>
      </c>
      <c r="R1955" s="12" t="str">
        <f t="shared" si="996"/>
        <v>-0.311644717432922-0.741015154351524i</v>
      </c>
      <c r="S1955" s="12" t="str">
        <f t="shared" si="997"/>
        <v>0.234851153642931i</v>
      </c>
      <c r="T1955" s="12" t="str">
        <f t="shared" si="998"/>
        <v>0.17402826386635-0.073190121415847i</v>
      </c>
      <c r="U1955" s="12" t="str">
        <f t="shared" si="999"/>
        <v>0.001-0.00872081879955594i</v>
      </c>
      <c r="V1955" s="12" t="str">
        <f t="shared" si="1000"/>
        <v>0.0015-0.00265070480229663i</v>
      </c>
      <c r="W1955" s="12" t="str">
        <f t="shared" si="1001"/>
        <v>0.000921022647252513-0.00210340089222312i</v>
      </c>
      <c r="X1955" s="12" t="str">
        <f t="shared" si="1002"/>
        <v>0.00103965311571318-0.00195334417634596i</v>
      </c>
      <c r="Y1955" s="12" t="str">
        <f t="shared" si="1003"/>
        <v>0.00029+0.172002197784041i</v>
      </c>
      <c r="Z1955" s="12" t="str">
        <f t="shared" si="1004"/>
        <v>-0.137261445403639-0.0744394756480357i</v>
      </c>
      <c r="AA1955" s="12" t="str">
        <f t="shared" si="1005"/>
        <v>0.551754180650413-70.5636415874761i</v>
      </c>
      <c r="AB1955" s="12" t="str">
        <f t="shared" si="1006"/>
        <v>0.434407049943739-0.182696212804258i</v>
      </c>
      <c r="AC1955" s="12" t="str">
        <f t="shared" si="1007"/>
        <v>0.957743604494815-0.757581555257562i</v>
      </c>
      <c r="AD1955" s="12" t="str">
        <f t="shared" si="1008"/>
        <v>0.371819258925302+0.103354592171148i</v>
      </c>
      <c r="AE1955" s="12" t="str">
        <f t="shared" si="1009"/>
        <v>-0.04334278726196-0.0418646313807561i</v>
      </c>
      <c r="AF1955" s="12" t="str">
        <f t="shared" si="1010"/>
        <v>-13.2514963307222-1.66598778229478i</v>
      </c>
      <c r="AG1955" s="12" t="str">
        <f t="shared" si="1011"/>
        <v>1.02714358980877-0.0947712184295782i</v>
      </c>
      <c r="AH1955" s="12" t="str">
        <f t="shared" si="1012"/>
        <v>0.431283792417503+0.650202036288644i</v>
      </c>
      <c r="AI1955" s="12">
        <f t="shared" si="1013"/>
        <v>-2.1554790076103685</v>
      </c>
      <c r="AJ1955" s="12">
        <f t="shared" si="1014"/>
        <v>56.4433906776108</v>
      </c>
      <c r="AK1955" s="12"/>
      <c r="AL1955" s="12"/>
      <c r="AM1955" s="12"/>
      <c r="AN1955" s="12"/>
    </row>
    <row r="1956" spans="1:40" x14ac:dyDescent="0.35">
      <c r="A1956" s="12"/>
      <c r="B1956" s="12">
        <f t="shared" si="980"/>
        <v>182600</v>
      </c>
      <c r="C1956" s="29" t="str">
        <f t="shared" si="982"/>
        <v>-2.07745383355207E-06+0.0121557622996141i</v>
      </c>
      <c r="D1956" s="28" t="str">
        <f t="shared" si="983"/>
        <v>-5.39907696000991+0.0931941776303748i</v>
      </c>
      <c r="E1956" s="12" t="str">
        <f t="shared" si="984"/>
        <v>4200</v>
      </c>
      <c r="F1956" s="12" t="str">
        <f t="shared" si="985"/>
        <v>0.704225352112676</v>
      </c>
      <c r="G1956" s="12" t="str">
        <f t="shared" si="981"/>
        <v>0.704225352112676</v>
      </c>
      <c r="H1956" s="12" t="str">
        <f t="shared" si="986"/>
        <v>7.85286013548411+1.75837630862951i</v>
      </c>
      <c r="I1956" s="12" t="str">
        <f t="shared" si="987"/>
        <v>717.06852318187i</v>
      </c>
      <c r="J1956" s="12" t="str">
        <f t="shared" si="988"/>
        <v>-438.815220648283+155.085285574501i</v>
      </c>
      <c r="K1956" s="12" t="str">
        <f t="shared" si="989"/>
        <v>0.5133957416222-1.45265790242628i</v>
      </c>
      <c r="L1956" s="12" t="str">
        <f t="shared" si="990"/>
        <v>0.0266335449648286-0.0633009573660739i</v>
      </c>
      <c r="M1956" s="12" t="str">
        <f t="shared" si="991"/>
        <v>0.540029286587029-1.51595885979235i</v>
      </c>
      <c r="N1956" s="12" t="str">
        <f t="shared" si="992"/>
        <v>-2.29461927418198i</v>
      </c>
      <c r="O1956" s="12" t="str">
        <f t="shared" si="993"/>
        <v>-0.662253960295001-0.749279448586165i</v>
      </c>
      <c r="P1956" s="12" t="str">
        <f t="shared" si="994"/>
        <v>1.662253960295+0.749279448586165i</v>
      </c>
      <c r="Q1956" s="12" t="str">
        <f t="shared" si="995"/>
        <v>-1.662253960295+1.54533982559582i</v>
      </c>
      <c r="R1956" s="12" t="str">
        <f t="shared" si="996"/>
        <v>-0.311618314132674-0.740461848309857i</v>
      </c>
      <c r="S1956" s="12" t="str">
        <f t="shared" si="997"/>
        <v>0.23497983920657i</v>
      </c>
      <c r="T1956" s="12" t="str">
        <f t="shared" si="998"/>
        <v>0.17399360605445-0.0732240213487182i</v>
      </c>
      <c r="U1956" s="12" t="str">
        <f t="shared" si="999"/>
        <v>0.001-0.00871604288564598i</v>
      </c>
      <c r="V1956" s="12" t="str">
        <f t="shared" si="1000"/>
        <v>0.0015-0.0026492531567313i</v>
      </c>
      <c r="W1956" s="12" t="str">
        <f t="shared" si="1001"/>
        <v>0.000921006423798834-0.00210232272871814i</v>
      </c>
      <c r="X1956" s="12" t="str">
        <f t="shared" si="1002"/>
        <v>0.00103948589818243-0.00195235687267258i</v>
      </c>
      <c r="Y1956" s="12" t="str">
        <f t="shared" si="1003"/>
        <v>0.00029+0.172096445563649i</v>
      </c>
      <c r="Z1956" s="12" t="str">
        <f t="shared" si="1004"/>
        <v>-0.137115483635436-0.0743847404718926i</v>
      </c>
      <c r="AA1956" s="12" t="str">
        <f t="shared" si="1005"/>
        <v>0.551067419695241-70.5241507709987i</v>
      </c>
      <c r="AB1956" s="12" t="str">
        <f t="shared" si="1006"/>
        <v>0.434320537572183-0.182780833368209i</v>
      </c>
      <c r="AC1956" s="12" t="str">
        <f t="shared" si="1007"/>
        <v>0.957457586310435-0.757119069967944i</v>
      </c>
      <c r="AD1956" s="12" t="str">
        <f t="shared" si="1008"/>
        <v>0.371978081689714+0.103243075518456i</v>
      </c>
      <c r="AE1956" s="12" t="str">
        <f t="shared" si="1009"/>
        <v>-0.0433242451947063-0.0418257172994448i</v>
      </c>
      <c r="AF1956" s="12" t="str">
        <f t="shared" si="1010"/>
        <v>-13.251937095494-1.66518213099914i</v>
      </c>
      <c r="AG1956" s="12" t="str">
        <f t="shared" si="1011"/>
        <v>1.02709973711662-0.094759090805341i</v>
      </c>
      <c r="AH1956" s="12" t="str">
        <f t="shared" si="1012"/>
        <v>0.431234081956425+0.649671944194169i</v>
      </c>
      <c r="AI1956" s="12">
        <f t="shared" si="1013"/>
        <v>-2.1607037204412882</v>
      </c>
      <c r="AJ1956" s="12">
        <f t="shared" si="1014"/>
        <v>56.42490445053177</v>
      </c>
      <c r="AK1956" s="12"/>
      <c r="AL1956" s="12"/>
      <c r="AM1956" s="12"/>
      <c r="AN1956" s="12"/>
    </row>
    <row r="1957" spans="1:40" x14ac:dyDescent="0.35">
      <c r="A1957" s="12"/>
      <c r="B1957" s="12">
        <f t="shared" si="980"/>
        <v>182700</v>
      </c>
      <c r="C1957" s="29" t="str">
        <f t="shared" si="982"/>
        <v>-2.07518028650163E-06+0.012149108899729i</v>
      </c>
      <c r="D1957" s="28" t="str">
        <f t="shared" si="983"/>
        <v>-5.39907694257938+0.0931431682312557i</v>
      </c>
      <c r="E1957" s="12" t="str">
        <f t="shared" si="984"/>
        <v>4200</v>
      </c>
      <c r="F1957" s="12" t="str">
        <f t="shared" si="985"/>
        <v>0.704225352112676</v>
      </c>
      <c r="G1957" s="12" t="str">
        <f t="shared" si="981"/>
        <v>0.704225352112676</v>
      </c>
      <c r="H1957" s="12" t="str">
        <f t="shared" si="986"/>
        <v>7.85330024751433+1.75752036769874i</v>
      </c>
      <c r="I1957" s="12" t="str">
        <f t="shared" si="987"/>
        <v>717.461222263569i</v>
      </c>
      <c r="J1957" s="12" t="str">
        <f t="shared" si="988"/>
        <v>-439.297077879367+155.170217275254i</v>
      </c>
      <c r="K1957" s="12" t="str">
        <f t="shared" si="989"/>
        <v>0.512893936642337-1.45203642545235i</v>
      </c>
      <c r="L1957" s="12" t="str">
        <f t="shared" si="990"/>
        <v>0.0266087771931406-0.0632767250856988i</v>
      </c>
      <c r="M1957" s="12" t="str">
        <f t="shared" si="991"/>
        <v>0.539502713835478-1.51531315053805i</v>
      </c>
      <c r="N1957" s="12" t="str">
        <f t="shared" si="992"/>
        <v>-2.29587591124342i</v>
      </c>
      <c r="O1957" s="12" t="str">
        <f t="shared" si="993"/>
        <v>-0.663195009476959-0.748446644327341i</v>
      </c>
      <c r="P1957" s="12" t="str">
        <f t="shared" si="994"/>
        <v>1.66319500947696+0.748446644327341i</v>
      </c>
      <c r="Q1957" s="12" t="str">
        <f t="shared" si="995"/>
        <v>-1.66319500947696+1.54742926691608i</v>
      </c>
      <c r="R1957" s="12" t="str">
        <f t="shared" si="996"/>
        <v>-0.311591890135597-0.739909059036839i</v>
      </c>
      <c r="S1957" s="12" t="str">
        <f t="shared" si="997"/>
        <v>0.235108524770211i</v>
      </c>
      <c r="T1957" s="12" t="str">
        <f t="shared" si="998"/>
        <v>0.173958927334266-0.0732579096201419i</v>
      </c>
      <c r="U1957" s="12" t="str">
        <f t="shared" si="999"/>
        <v>0.001-0.00871127219988481i</v>
      </c>
      <c r="V1957" s="12" t="str">
        <f t="shared" si="1000"/>
        <v>0.0015-0.00264780310026893i</v>
      </c>
      <c r="W1957" s="12" t="str">
        <f t="shared" si="1001"/>
        <v>0.000920990193099045-0.00210124577839238i</v>
      </c>
      <c r="X1957" s="12" t="str">
        <f t="shared" si="1002"/>
        <v>0.00103931892100524-0.00195137066349922i</v>
      </c>
      <c r="Y1957" s="12" t="str">
        <f t="shared" si="1003"/>
        <v>0.00029+0.172190693343257i</v>
      </c>
      <c r="Z1957" s="12" t="str">
        <f t="shared" si="1004"/>
        <v>-0.13696976236047-0.0743300863137118i</v>
      </c>
      <c r="AA1957" s="12" t="str">
        <f t="shared" si="1005"/>
        <v>0.550381956199964-70.4847045792352i</v>
      </c>
      <c r="AB1957" s="12" t="str">
        <f t="shared" si="1006"/>
        <v>0.434233973009644-0.18286542482301i</v>
      </c>
      <c r="AC1957" s="12" t="str">
        <f t="shared" si="1007"/>
        <v>0.95717202386523-0.75665684267059i</v>
      </c>
      <c r="AD1957" s="12" t="str">
        <f t="shared" si="1008"/>
        <v>0.372136804226869+0.103131341121097i</v>
      </c>
      <c r="AE1957" s="12" t="str">
        <f t="shared" si="1009"/>
        <v>-0.0433057281533591-0.0417868360639653i</v>
      </c>
      <c r="AF1957" s="12" t="str">
        <f t="shared" si="1010"/>
        <v>-13.2523771900937-1.66437719946748i</v>
      </c>
      <c r="AG1957" s="12" t="str">
        <f t="shared" si="1011"/>
        <v>1.02705587816852-0.0947469517085856i</v>
      </c>
      <c r="AH1957" s="12" t="str">
        <f t="shared" si="1012"/>
        <v>0.431184460454333+0.649142278496197i</v>
      </c>
      <c r="AI1957" s="12">
        <f t="shared" si="1013"/>
        <v>-2.1659261647052159</v>
      </c>
      <c r="AJ1957" s="12">
        <f t="shared" si="1014"/>
        <v>56.406407863341506</v>
      </c>
      <c r="AK1957" s="12"/>
      <c r="AL1957" s="12"/>
      <c r="AM1957" s="12"/>
      <c r="AN1957" s="12"/>
    </row>
    <row r="1958" spans="1:40" x14ac:dyDescent="0.35">
      <c r="A1958" s="12"/>
      <c r="B1958" s="12">
        <f t="shared" si="980"/>
        <v>182800</v>
      </c>
      <c r="C1958" s="29" t="str">
        <f t="shared" si="982"/>
        <v>-2.07291046963448E-06+0.0121424627792742i</v>
      </c>
      <c r="D1958" s="28" t="str">
        <f t="shared" si="983"/>
        <v>-5.39907692517745+0.0930922146411022i</v>
      </c>
      <c r="E1958" s="12" t="str">
        <f t="shared" si="984"/>
        <v>4200</v>
      </c>
      <c r="F1958" s="12" t="str">
        <f t="shared" si="985"/>
        <v>0.704225352112676</v>
      </c>
      <c r="G1958" s="12" t="str">
        <f t="shared" si="981"/>
        <v>0.704225352112676</v>
      </c>
      <c r="H1958" s="12" t="str">
        <f t="shared" si="986"/>
        <v>7.85373969067373+1.75666520148135i</v>
      </c>
      <c r="I1958" s="12" t="str">
        <f t="shared" si="987"/>
        <v>717.853921345268i</v>
      </c>
      <c r="J1958" s="12" t="str">
        <f t="shared" si="988"/>
        <v>-439.779198924976+155.255148976007i</v>
      </c>
      <c r="K1958" s="12" t="str">
        <f t="shared" si="989"/>
        <v>0.512392837719363-1.45141538424558i</v>
      </c>
      <c r="L1958" s="12" t="str">
        <f t="shared" si="990"/>
        <v>0.0265840419216015-0.0632525056583594i</v>
      </c>
      <c r="M1958" s="12" t="str">
        <f t="shared" si="991"/>
        <v>0.538976879640964-1.51466788990394i</v>
      </c>
      <c r="N1958" s="12" t="str">
        <f t="shared" si="992"/>
        <v>-2.29713254830486i</v>
      </c>
      <c r="O1958" s="12" t="str">
        <f t="shared" si="993"/>
        <v>-0.664135011383473-0.747612658169105i</v>
      </c>
      <c r="P1958" s="12" t="str">
        <f t="shared" si="994"/>
        <v>1.66413501138347+0.747612658169105i</v>
      </c>
      <c r="Q1958" s="12" t="str">
        <f t="shared" si="995"/>
        <v>-1.66413501138347+1.54951989013575i</v>
      </c>
      <c r="R1958" s="12" t="str">
        <f t="shared" si="996"/>
        <v>-0.311565445429816-0.739356785672535i</v>
      </c>
      <c r="S1958" s="12" t="str">
        <f t="shared" si="997"/>
        <v>0.23523721033385i</v>
      </c>
      <c r="T1958" s="12" t="str">
        <f t="shared" si="998"/>
        <v>0.173924227703009-0.0732917862193333i</v>
      </c>
      <c r="U1958" s="12" t="str">
        <f t="shared" si="999"/>
        <v>0.001-0.00870650673369229i</v>
      </c>
      <c r="V1958" s="12" t="str">
        <f t="shared" si="1000"/>
        <v>0.0015-0.00264635463030161i</v>
      </c>
      <c r="W1958" s="12" t="str">
        <f t="shared" si="1001"/>
        <v>0.000920973955155601-0.00210017003924373i</v>
      </c>
      <c r="X1958" s="12" t="str">
        <f t="shared" si="1002"/>
        <v>0.0010391521836478-0.0019503855470587i</v>
      </c>
      <c r="Y1958" s="12" t="str">
        <f t="shared" si="1003"/>
        <v>0.00029+0.172284941122864i</v>
      </c>
      <c r="Z1958" s="12" t="str">
        <f t="shared" si="1004"/>
        <v>-0.136824281048758-0.0742755129922838i</v>
      </c>
      <c r="AA1958" s="12" t="str">
        <f t="shared" si="1005"/>
        <v>0.549697786855042-70.4453029358811i</v>
      </c>
      <c r="AB1958" s="12" t="str">
        <f t="shared" si="1006"/>
        <v>0.434147356249162-0.182949987141738i</v>
      </c>
      <c r="AC1958" s="12" t="str">
        <f t="shared" si="1007"/>
        <v>0.956886916393618-0.756194873197301i</v>
      </c>
      <c r="AD1958" s="12" t="str">
        <f t="shared" si="1008"/>
        <v>0.37229542625546+0.103019389040214i</v>
      </c>
      <c r="AE1958" s="12" t="str">
        <f t="shared" si="1009"/>
        <v>-0.0432872360660305-0.0417479876093148i</v>
      </c>
      <c r="AF1958" s="12" t="str">
        <f t="shared" si="1010"/>
        <v>-13.2528166158512-1.66357298684025i</v>
      </c>
      <c r="AG1958" s="12" t="str">
        <f t="shared" si="1011"/>
        <v>1.0270120129887-0.0947348010856621i</v>
      </c>
      <c r="AH1958" s="12" t="str">
        <f t="shared" si="1012"/>
        <v>0.431134927526157+0.64861303824798i</v>
      </c>
      <c r="AI1958" s="12">
        <f t="shared" si="1013"/>
        <v>-2.1711463457002287</v>
      </c>
      <c r="AJ1958" s="12">
        <f t="shared" si="1014"/>
        <v>56.387900915045734</v>
      </c>
      <c r="AK1958" s="12"/>
      <c r="AL1958" s="12"/>
      <c r="AM1958" s="12"/>
      <c r="AN1958" s="12"/>
    </row>
    <row r="1959" spans="1:40" x14ac:dyDescent="0.35">
      <c r="A1959" s="12"/>
      <c r="B1959" s="12">
        <f t="shared" si="980"/>
        <v>182900</v>
      </c>
      <c r="C1959" s="29" t="str">
        <f t="shared" si="982"/>
        <v>-2.07064437479505E-06+0.0121358239263097i</v>
      </c>
      <c r="D1959" s="28" t="str">
        <f t="shared" si="983"/>
        <v>-5.39907690780406+0.0930413167683744i</v>
      </c>
      <c r="E1959" s="12" t="str">
        <f t="shared" si="984"/>
        <v>4200</v>
      </c>
      <c r="F1959" s="12" t="str">
        <f t="shared" si="985"/>
        <v>0.704225352112676</v>
      </c>
      <c r="G1959" s="12" t="str">
        <f t="shared" si="981"/>
        <v>0.704225352112676</v>
      </c>
      <c r="H1959" s="12" t="str">
        <f t="shared" si="986"/>
        <v>7.85417846628904+1.7558108090273i</v>
      </c>
      <c r="I1959" s="12" t="str">
        <f t="shared" si="987"/>
        <v>718.246620426967i</v>
      </c>
      <c r="J1959" s="12" t="str">
        <f t="shared" si="988"/>
        <v>-440.261583785111+155.340080676759i</v>
      </c>
      <c r="K1959" s="12" t="str">
        <f t="shared" si="989"/>
        <v>0.511892443588757-1.45079477852836i</v>
      </c>
      <c r="L1959" s="12" t="str">
        <f t="shared" si="990"/>
        <v>0.0265593390973714-0.0632282990851698i</v>
      </c>
      <c r="M1959" s="12" t="str">
        <f t="shared" si="991"/>
        <v>0.538451782686128-1.51402307761353i</v>
      </c>
      <c r="N1959" s="12" t="str">
        <f t="shared" si="992"/>
        <v>-2.29838918536629i</v>
      </c>
      <c r="O1959" s="12" t="str">
        <f t="shared" si="993"/>
        <v>-0.665073964530144-0.746777491428442i</v>
      </c>
      <c r="P1959" s="12" t="str">
        <f t="shared" si="994"/>
        <v>1.66507396453014+0.746777491428442i</v>
      </c>
      <c r="Q1959" s="12" t="str">
        <f t="shared" si="995"/>
        <v>-1.66507396453014+1.55161169393785i</v>
      </c>
      <c r="R1959" s="12" t="str">
        <f t="shared" si="996"/>
        <v>-0.311538980003448-0.738805027358888i</v>
      </c>
      <c r="S1959" s="12" t="str">
        <f t="shared" si="997"/>
        <v>0.235365895897491i</v>
      </c>
      <c r="T1959" s="12" t="str">
        <f t="shared" si="998"/>
        <v>0.173889507157895-0.0733256511355021i</v>
      </c>
      <c r="U1959" s="12" t="str">
        <f t="shared" si="999"/>
        <v>0.001-0.0087017464785071i</v>
      </c>
      <c r="V1959" s="12" t="str">
        <f t="shared" si="1000"/>
        <v>0.0015-0.00264490774422709i</v>
      </c>
      <c r="W1959" s="12" t="str">
        <f t="shared" si="1001"/>
        <v>0.000920957709970952-0.00209909550927447i</v>
      </c>
      <c r="X1959" s="12" t="str">
        <f t="shared" si="1002"/>
        <v>0.00103898568557773-0.00194940152158762i</v>
      </c>
      <c r="Y1959" s="12" t="str">
        <f t="shared" si="1003"/>
        <v>0.00029+0.172379188902472i</v>
      </c>
      <c r="Z1959" s="12" t="str">
        <f t="shared" si="1004"/>
        <v>-0.136679039171768-0.0742210203269278i</v>
      </c>
      <c r="AA1959" s="12" t="str">
        <f t="shared" si="1005"/>
        <v>0.549014908361504-70.4059457648041i</v>
      </c>
      <c r="AB1959" s="12" t="str">
        <f t="shared" si="1006"/>
        <v>0.434060687283786-0.183034520297461i</v>
      </c>
      <c r="AC1959" s="12" t="str">
        <f t="shared" si="1007"/>
        <v>0.956602263131643-0.75573316137971i</v>
      </c>
      <c r="AD1959" s="12" t="str">
        <f t="shared" si="1008"/>
        <v>0.372453947494147+0.102907219337297i</v>
      </c>
      <c r="AE1959" s="12" t="str">
        <f t="shared" si="1009"/>
        <v>-0.0432687688610111-0.0417091718706677i</v>
      </c>
      <c r="AF1959" s="12" t="str">
        <f t="shared" si="1010"/>
        <v>-13.2532553740931-1.66276949225893i</v>
      </c>
      <c r="AG1959" s="12" t="str">
        <f t="shared" si="1011"/>
        <v>1.02696814160142-0.0947226388830286i</v>
      </c>
      <c r="AH1959" s="12" t="str">
        <f t="shared" si="1012"/>
        <v>0.431085482787381+0.64808422250521i</v>
      </c>
      <c r="AI1959" s="12">
        <f t="shared" si="1013"/>
        <v>-2.1763642687181903</v>
      </c>
      <c r="AJ1959" s="12">
        <f t="shared" si="1014"/>
        <v>56.369383604653976</v>
      </c>
      <c r="AK1959" s="12"/>
      <c r="AL1959" s="12"/>
      <c r="AM1959" s="12"/>
      <c r="AN1959" s="12"/>
    </row>
    <row r="1960" spans="1:40" x14ac:dyDescent="0.35">
      <c r="A1960" s="12"/>
      <c r="B1960" s="12">
        <f t="shared" si="980"/>
        <v>183000</v>
      </c>
      <c r="C1960" s="29" t="str">
        <f t="shared" si="982"/>
        <v>-2.06838199384996E-06+0.0121291923289216i</v>
      </c>
      <c r="D1960" s="28" t="str">
        <f t="shared" si="983"/>
        <v>-5.39907689045914+0.0929904745217323i</v>
      </c>
      <c r="E1960" s="12" t="str">
        <f t="shared" si="984"/>
        <v>4200</v>
      </c>
      <c r="F1960" s="12" t="str">
        <f t="shared" si="985"/>
        <v>0.704225352112676</v>
      </c>
      <c r="G1960" s="12" t="str">
        <f t="shared" si="981"/>
        <v>0.704225352112676</v>
      </c>
      <c r="H1960" s="12" t="str">
        <f t="shared" si="986"/>
        <v>7.85461657568375+1.75495718938788i</v>
      </c>
      <c r="I1960" s="12" t="str">
        <f t="shared" si="987"/>
        <v>718.639319508665i</v>
      </c>
      <c r="J1960" s="12" t="str">
        <f t="shared" si="988"/>
        <v>-440.744232459771+155.425012377512i</v>
      </c>
      <c r="K1960" s="12" t="str">
        <f t="shared" si="989"/>
        <v>0.511392752988684-1.45017460802273i</v>
      </c>
      <c r="L1960" s="12" t="str">
        <f t="shared" si="990"/>
        <v>0.0265346686677071-0.0632041053672001i</v>
      </c>
      <c r="M1960" s="12" t="str">
        <f t="shared" si="991"/>
        <v>0.537927421656391-1.51337871338993i</v>
      </c>
      <c r="N1960" s="12" t="str">
        <f t="shared" si="992"/>
        <v>-2.29964582242773i</v>
      </c>
      <c r="O1960" s="12" t="str">
        <f t="shared" si="993"/>
        <v>-0.666011867434253-0.745941145424181i</v>
      </c>
      <c r="P1960" s="12" t="str">
        <f t="shared" si="994"/>
        <v>1.66601186743425+0.745941145424181i</v>
      </c>
      <c r="Q1960" s="12" t="str">
        <f t="shared" si="995"/>
        <v>-1.66601186743425+1.55370467700355i</v>
      </c>
      <c r="R1960" s="12" t="str">
        <f t="shared" si="996"/>
        <v>-0.311512493844606-0.738253783239707i</v>
      </c>
      <c r="S1960" s="12" t="str">
        <f t="shared" si="997"/>
        <v>0.235494581461131i</v>
      </c>
      <c r="T1960" s="12" t="str">
        <f t="shared" si="998"/>
        <v>0.173854765696131-0.0733595043578486i</v>
      </c>
      <c r="U1960" s="12" t="str">
        <f t="shared" si="999"/>
        <v>0.001-0.00869699142578666i</v>
      </c>
      <c r="V1960" s="12" t="str">
        <f t="shared" si="1000"/>
        <v>0.0015-0.00264346243944883i</v>
      </c>
      <c r="W1960" s="12" t="str">
        <f t="shared" si="1001"/>
        <v>0.000920941457547547-0.00209802218649124i</v>
      </c>
      <c r="X1960" s="12" t="str">
        <f t="shared" si="1002"/>
        <v>0.00103881942626413-0.00194841858532632i</v>
      </c>
      <c r="Y1960" s="12" t="str">
        <f t="shared" si="1003"/>
        <v>0.00029+0.17247343668208i</v>
      </c>
      <c r="Z1960" s="12" t="str">
        <f t="shared" si="1004"/>
        <v>-0.136534036202432-0.0741666081374974i</v>
      </c>
      <c r="AA1960" s="12" t="str">
        <f t="shared" si="1005"/>
        <v>0.548333317431005-70.3666329900489i</v>
      </c>
      <c r="AB1960" s="12" t="str">
        <f t="shared" si="1006"/>
        <v>0.433973966106545-0.183119024263218i</v>
      </c>
      <c r="AC1960" s="12" t="str">
        <f t="shared" si="1007"/>
        <v>0.956318063317004-0.755271707049195i</v>
      </c>
      <c r="AD1960" s="12" t="str">
        <f t="shared" si="1008"/>
        <v>0.372612367661548+0.102794832074165i</v>
      </c>
      <c r="AE1960" s="12" t="str">
        <f t="shared" si="1009"/>
        <v>-0.0432503264667713-0.0416703887833761i</v>
      </c>
      <c r="AF1960" s="12" t="str">
        <f t="shared" si="1010"/>
        <v>-13.2536934661429-1.66196671486615i</v>
      </c>
      <c r="AG1960" s="12" t="str">
        <f t="shared" si="1011"/>
        <v>1.02692426403099-0.0947104650472565i</v>
      </c>
      <c r="AH1960" s="12" t="str">
        <f t="shared" si="1012"/>
        <v>0.43103612585406+0.647555830326036i</v>
      </c>
      <c r="AI1960" s="12">
        <f t="shared" si="1013"/>
        <v>-2.181579939044457</v>
      </c>
      <c r="AJ1960" s="12">
        <f t="shared" si="1014"/>
        <v>56.350855931179368</v>
      </c>
      <c r="AK1960" s="12"/>
      <c r="AL1960" s="12"/>
      <c r="AM1960" s="12"/>
      <c r="AN1960" s="12"/>
    </row>
    <row r="1961" spans="1:40" x14ac:dyDescent="0.35">
      <c r="A1961" s="12"/>
      <c r="B1961" s="12">
        <f t="shared" si="980"/>
        <v>183100</v>
      </c>
      <c r="C1961" s="29" t="str">
        <f t="shared" si="982"/>
        <v>-2.06612331868805E-06+0.0121225679752219i</v>
      </c>
      <c r="D1961" s="28" t="str">
        <f t="shared" si="983"/>
        <v>-5.39907687314263+0.0929396878100346i</v>
      </c>
      <c r="E1961" s="12" t="str">
        <f t="shared" si="984"/>
        <v>4200</v>
      </c>
      <c r="F1961" s="12" t="str">
        <f t="shared" si="985"/>
        <v>0.704225352112676</v>
      </c>
      <c r="G1961" s="12" t="str">
        <f t="shared" si="981"/>
        <v>0.704225352112676</v>
      </c>
      <c r="H1961" s="12" t="str">
        <f t="shared" si="986"/>
        <v>7.85505402017816+1.75410434161563i</v>
      </c>
      <c r="I1961" s="12" t="str">
        <f t="shared" si="987"/>
        <v>719.032018590364i</v>
      </c>
      <c r="J1961" s="12" t="str">
        <f t="shared" si="988"/>
        <v>-441.227144948957+155.509944078265i</v>
      </c>
      <c r="K1961" s="12" t="str">
        <f t="shared" si="989"/>
        <v>0.510893764659974-1.44955487245044i</v>
      </c>
      <c r="L1961" s="12" t="str">
        <f t="shared" si="990"/>
        <v>0.026510030579963-0.0631799245054777i</v>
      </c>
      <c r="M1961" s="12" t="str">
        <f t="shared" si="991"/>
        <v>0.537403795239937-1.51273479695592i</v>
      </c>
      <c r="N1961" s="12" t="str">
        <f t="shared" si="992"/>
        <v>-2.30090245948916i</v>
      </c>
      <c r="O1961" s="12" t="str">
        <f t="shared" si="993"/>
        <v>-0.666948718614707-0.74510362147704i</v>
      </c>
      <c r="P1961" s="12" t="str">
        <f t="shared" si="994"/>
        <v>1.66694871861471+0.74510362147704i</v>
      </c>
      <c r="Q1961" s="12" t="str">
        <f t="shared" si="995"/>
        <v>-1.66694871861471+1.55579883801212i</v>
      </c>
      <c r="R1961" s="12" t="str">
        <f t="shared" si="996"/>
        <v>-0.311485986941384-0.737703052460688i</v>
      </c>
      <c r="S1961" s="12" t="str">
        <f t="shared" si="997"/>
        <v>0.23562326702477i</v>
      </c>
      <c r="T1961" s="12" t="str">
        <f t="shared" si="998"/>
        <v>0.173820003314933-0.0733933458755637i</v>
      </c>
      <c r="U1961" s="12" t="str">
        <f t="shared" si="999"/>
        <v>0.001-0.00869224156700686i</v>
      </c>
      <c r="V1961" s="12" t="str">
        <f t="shared" si="1000"/>
        <v>0.0015-0.00264201871337594i</v>
      </c>
      <c r="W1961" s="12" t="str">
        <f t="shared" si="1001"/>
        <v>0.000920925197887831-0.002096950068905i</v>
      </c>
      <c r="X1961" s="12" t="str">
        <f t="shared" si="1002"/>
        <v>0.00103865340517748-0.00194743673651882i</v>
      </c>
      <c r="Y1961" s="12" t="str">
        <f t="shared" si="1003"/>
        <v>0.00029+0.172567684461687i</v>
      </c>
      <c r="Z1961" s="12" t="str">
        <f t="shared" si="1004"/>
        <v>-0.136389271615128-0.0741122762443722i</v>
      </c>
      <c r="AA1961" s="12" t="str">
        <f t="shared" si="1005"/>
        <v>0.547653010785729-70.327364535835i</v>
      </c>
      <c r="AB1961" s="12" t="str">
        <f t="shared" si="1006"/>
        <v>0.43388719271049-0.18320349901203i</v>
      </c>
      <c r="AC1961" s="12" t="str">
        <f t="shared" si="1007"/>
        <v>0.956034316189042-0.754810510036978i</v>
      </c>
      <c r="AD1961" s="12" t="str">
        <f t="shared" si="1008"/>
        <v>0.372770686476248+0.102682227312989i</v>
      </c>
      <c r="AE1961" s="12" t="str">
        <f t="shared" si="1009"/>
        <v>-0.0432319088119589-0.0416316382829695i</v>
      </c>
      <c r="AF1961" s="12" t="str">
        <f t="shared" si="1010"/>
        <v>-13.2541308933208-1.6611646538056i</v>
      </c>
      <c r="AG1961" s="12" t="str">
        <f t="shared" si="1011"/>
        <v>1.02688038030175-0.09469827952503i</v>
      </c>
      <c r="AH1961" s="12" t="str">
        <f t="shared" si="1012"/>
        <v>0.430986856342794+0.647027860771046i</v>
      </c>
      <c r="AI1961" s="12">
        <f t="shared" si="1013"/>
        <v>-2.186793361958125</v>
      </c>
      <c r="AJ1961" s="12">
        <f t="shared" si="1014"/>
        <v>56.332317893639704</v>
      </c>
      <c r="AK1961" s="12"/>
      <c r="AL1961" s="12"/>
      <c r="AM1961" s="12"/>
      <c r="AN1961" s="12"/>
    </row>
    <row r="1962" spans="1:40" x14ac:dyDescent="0.35">
      <c r="A1962" s="12"/>
      <c r="B1962" s="12">
        <f t="shared" si="980"/>
        <v>183200</v>
      </c>
      <c r="C1962" s="29" t="str">
        <f t="shared" si="982"/>
        <v>-2.06386834122026E-06+0.0121159508533488i</v>
      </c>
      <c r="D1962" s="28" t="str">
        <f t="shared" si="983"/>
        <v>-5.39907685585447+0.0928889565423408i</v>
      </c>
      <c r="E1962" s="12" t="str">
        <f t="shared" si="984"/>
        <v>4200</v>
      </c>
      <c r="F1962" s="12" t="str">
        <f t="shared" si="985"/>
        <v>0.704225352112676</v>
      </c>
      <c r="G1962" s="12" t="str">
        <f t="shared" si="981"/>
        <v>0.704225352112676</v>
      </c>
      <c r="H1962" s="12" t="str">
        <f t="shared" si="986"/>
        <v>7.8554908010894+1.75325226476446i</v>
      </c>
      <c r="I1962" s="12" t="str">
        <f t="shared" si="987"/>
        <v>719.424717672063i</v>
      </c>
      <c r="J1962" s="12" t="str">
        <f t="shared" si="988"/>
        <v>-441.710321252669+155.594875779018i</v>
      </c>
      <c r="K1962" s="12" t="str">
        <f t="shared" si="989"/>
        <v>0.510395477346119-1.44893557153291i</v>
      </c>
      <c r="L1962" s="12" t="str">
        <f t="shared" si="990"/>
        <v>0.02648542478159-0.063155756500987i</v>
      </c>
      <c r="M1962" s="12" t="str">
        <f t="shared" si="991"/>
        <v>0.536880902127709-1.5120913280339i</v>
      </c>
      <c r="N1962" s="12" t="str">
        <f t="shared" si="992"/>
        <v>-2.3021590965506i</v>
      </c>
      <c r="O1962" s="12" t="str">
        <f t="shared" si="993"/>
        <v>-0.667884516592106-0.74426492090957i</v>
      </c>
      <c r="P1962" s="12" t="str">
        <f t="shared" si="994"/>
        <v>1.66788451659211+0.74426492090957i</v>
      </c>
      <c r="Q1962" s="12" t="str">
        <f t="shared" si="995"/>
        <v>-1.66788451659211+1.55789417564103i</v>
      </c>
      <c r="R1962" s="12" t="str">
        <f t="shared" si="996"/>
        <v>-0.311459459281861-0.737152834169372i</v>
      </c>
      <c r="S1962" s="12" t="str">
        <f t="shared" si="997"/>
        <v>0.235751952588411i</v>
      </c>
      <c r="T1962" s="12" t="str">
        <f t="shared" si="998"/>
        <v>0.173785220011511-0.0734271756778294i</v>
      </c>
      <c r="U1962" s="12" t="str">
        <f t="shared" si="999"/>
        <v>0.001-0.00868749689366241i</v>
      </c>
      <c r="V1962" s="12" t="str">
        <f t="shared" si="1000"/>
        <v>0.0015-0.00264057656342322i</v>
      </c>
      <c r="W1962" s="12" t="str">
        <f t="shared" si="1001"/>
        <v>0.000920908930994253-0.00209587915453109i</v>
      </c>
      <c r="X1962" s="12" t="str">
        <f t="shared" si="1002"/>
        <v>0.00103848762178975-0.00194645597341294i</v>
      </c>
      <c r="Y1962" s="12" t="str">
        <f t="shared" si="1003"/>
        <v>0.00029+0.172661932241295i</v>
      </c>
      <c r="Z1962" s="12" t="str">
        <f t="shared" si="1004"/>
        <v>-0.136244744885678-0.0740580244684595i</v>
      </c>
      <c r="AA1962" s="12" t="str">
        <f t="shared" si="1005"/>
        <v>0.546973985158338-70.2881403265533i</v>
      </c>
      <c r="AB1962" s="12" t="str">
        <f t="shared" si="1006"/>
        <v>0.433800367088657-0.183287944516892i</v>
      </c>
      <c r="AC1962" s="12" t="str">
        <f t="shared" si="1007"/>
        <v>0.955751020988739-0.754349570174043i</v>
      </c>
      <c r="AD1962" s="12" t="str">
        <f t="shared" si="1008"/>
        <v>0.372928903656791+0.102569405116273i</v>
      </c>
      <c r="AE1962" s="12" t="str">
        <f t="shared" si="1009"/>
        <v>-0.0432135158253991-0.0415929203051528i</v>
      </c>
      <c r="AF1962" s="12" t="str">
        <f t="shared" si="1010"/>
        <v>-13.2545676569439-1.66036330822212i</v>
      </c>
      <c r="AG1962" s="12" t="str">
        <f t="shared" si="1011"/>
        <v>1.02683649043807-0.0946860822631396i</v>
      </c>
      <c r="AH1962" s="12" t="str">
        <f t="shared" si="1012"/>
        <v>0.430937673870746+0.646500312903266i</v>
      </c>
      <c r="AI1962" s="12">
        <f t="shared" si="1013"/>
        <v>-2.1920045427318935</v>
      </c>
      <c r="AJ1962" s="12">
        <f t="shared" si="1014"/>
        <v>56.313769491056419</v>
      </c>
      <c r="AK1962" s="12"/>
      <c r="AL1962" s="12"/>
      <c r="AM1962" s="12"/>
      <c r="AN1962" s="12"/>
    </row>
    <row r="1963" spans="1:40" x14ac:dyDescent="0.35">
      <c r="A1963" s="12"/>
      <c r="B1963" s="12">
        <f t="shared" si="980"/>
        <v>183300</v>
      </c>
      <c r="C1963" s="29" t="str">
        <f t="shared" si="982"/>
        <v>-2.06161705337971E-06+0.0121093409514662i</v>
      </c>
      <c r="D1963" s="28" t="str">
        <f t="shared" si="983"/>
        <v>-5.39907683859459+0.0928382806279076i</v>
      </c>
      <c r="E1963" s="12" t="str">
        <f t="shared" si="984"/>
        <v>4200</v>
      </c>
      <c r="F1963" s="12" t="str">
        <f t="shared" si="985"/>
        <v>0.704225352112676</v>
      </c>
      <c r="G1963" s="12" t="str">
        <f t="shared" si="981"/>
        <v>0.704225352112676</v>
      </c>
      <c r="H1963" s="12" t="str">
        <f t="shared" si="986"/>
        <v>7.85592691973135+1.7524009578895i</v>
      </c>
      <c r="I1963" s="12" t="str">
        <f t="shared" si="987"/>
        <v>719.817416753761i</v>
      </c>
      <c r="J1963" s="12" t="str">
        <f t="shared" si="988"/>
        <v>-442.193761370906+155.67980747977i</v>
      </c>
      <c r="K1963" s="12" t="str">
        <f t="shared" si="989"/>
        <v>0.509897889793272-1.44831670499126i</v>
      </c>
      <c r="L1963" s="12" t="str">
        <f t="shared" si="990"/>
        <v>0.0264608512201364-0.0631316013546698i</v>
      </c>
      <c r="M1963" s="12" t="str">
        <f t="shared" si="991"/>
        <v>0.536358741013408-1.51144830634593i</v>
      </c>
      <c r="N1963" s="12" t="str">
        <f t="shared" si="992"/>
        <v>-2.30341573361204i</v>
      </c>
      <c r="O1963" s="12" t="str">
        <f t="shared" si="993"/>
        <v>-0.66881925988869-0.743425045046201i</v>
      </c>
      <c r="P1963" s="12" t="str">
        <f t="shared" si="994"/>
        <v>1.66881925988869+0.743425045046201i</v>
      </c>
      <c r="Q1963" s="12" t="str">
        <f t="shared" si="995"/>
        <v>-1.66881925988869+1.55999068856584i</v>
      </c>
      <c r="R1963" s="12" t="str">
        <f t="shared" si="996"/>
        <v>-0.311432910854112-0.736603127515176i</v>
      </c>
      <c r="S1963" s="12" t="str">
        <f t="shared" si="997"/>
        <v>0.23588063815205i</v>
      </c>
      <c r="T1963" s="12" t="str">
        <f t="shared" si="998"/>
        <v>0.173750415783076-0.0734609937538184i</v>
      </c>
      <c r="U1963" s="12" t="str">
        <f t="shared" si="999"/>
        <v>0.001-0.00868275739726651i</v>
      </c>
      <c r="V1963" s="12" t="str">
        <f t="shared" si="1000"/>
        <v>0.0015-0.0026391359870111i</v>
      </c>
      <c r="W1963" s="12" t="str">
        <f t="shared" si="1001"/>
        <v>0.000920892656869271-0.00209480944138915i</v>
      </c>
      <c r="X1963" s="12" t="str">
        <f t="shared" si="1002"/>
        <v>0.00103832207557434-0.00194547629426018i</v>
      </c>
      <c r="Y1963" s="12" t="str">
        <f t="shared" si="1003"/>
        <v>0.00029+0.172756180020903i</v>
      </c>
      <c r="Z1963" s="12" t="str">
        <f t="shared" si="1004"/>
        <v>-0.136100455491353-0.0740038526311937i</v>
      </c>
      <c r="AA1963" s="12" t="str">
        <f t="shared" si="1005"/>
        <v>0.546296237291989-70.2489602867701i</v>
      </c>
      <c r="AB1963" s="12" t="str">
        <f t="shared" si="1006"/>
        <v>0.433713489234082-0.183372360750777i</v>
      </c>
      <c r="AC1963" s="12" t="str">
        <f t="shared" si="1007"/>
        <v>0.955468176958708-0.75388888729118i</v>
      </c>
      <c r="AD1963" s="12" t="str">
        <f t="shared" si="1008"/>
        <v>0.373087018921684+0.102456365546861i</v>
      </c>
      <c r="AE1963" s="12" t="str">
        <f t="shared" si="1009"/>
        <v>-0.0431951474360945-0.0415542347858079i</v>
      </c>
      <c r="AF1963" s="12" t="str">
        <f t="shared" si="1010"/>
        <v>-13.2550037583259-1.65956267726159i</v>
      </c>
      <c r="AG1963" s="12" t="str">
        <f t="shared" si="1011"/>
        <v>1.02679259446435-0.0946738732084893i</v>
      </c>
      <c r="AH1963" s="12" t="str">
        <f t="shared" si="1012"/>
        <v>0.430888578055626+0.645973185788153i</v>
      </c>
      <c r="AI1963" s="12">
        <f t="shared" si="1013"/>
        <v>-2.1972134866321538</v>
      </c>
      <c r="AJ1963" s="12">
        <f t="shared" si="1014"/>
        <v>56.295210722455501</v>
      </c>
      <c r="AK1963" s="12"/>
      <c r="AL1963" s="12"/>
      <c r="AM1963" s="12"/>
      <c r="AN1963" s="12"/>
    </row>
    <row r="1964" spans="1:40" x14ac:dyDescent="0.35">
      <c r="A1964" s="12"/>
      <c r="B1964" s="12">
        <f t="shared" si="980"/>
        <v>183400</v>
      </c>
      <c r="C1964" s="29" t="str">
        <f t="shared" si="982"/>
        <v>-2.05936944712139E-06+0.0121027382577639i</v>
      </c>
      <c r="D1964" s="28" t="str">
        <f t="shared" si="983"/>
        <v>-5.39907682136294+0.0927876599761899i</v>
      </c>
      <c r="E1964" s="12" t="str">
        <f t="shared" si="984"/>
        <v>4200</v>
      </c>
      <c r="F1964" s="12" t="str">
        <f t="shared" si="985"/>
        <v>0.704225352112676</v>
      </c>
      <c r="G1964" s="12" t="str">
        <f t="shared" si="981"/>
        <v>0.704225352112676</v>
      </c>
      <c r="H1964" s="12" t="str">
        <f t="shared" si="986"/>
        <v>7.85636237741479+1.75155042004723i</v>
      </c>
      <c r="I1964" s="12" t="str">
        <f t="shared" si="987"/>
        <v>720.21011583546i</v>
      </c>
      <c r="J1964" s="12" t="str">
        <f t="shared" si="988"/>
        <v>-442.677465303669+155.764739180523i</v>
      </c>
      <c r="K1964" s="12" t="str">
        <f t="shared" si="989"/>
        <v>0.509401000750243-1.44769827254631i</v>
      </c>
      <c r="L1964" s="12" t="str">
        <f t="shared" si="990"/>
        <v>0.0264363098432465-0.0631074590674253i</v>
      </c>
      <c r="M1964" s="12" t="str">
        <f t="shared" si="991"/>
        <v>0.535837310593489-1.51080573161374i</v>
      </c>
      <c r="N1964" s="12" t="str">
        <f t="shared" si="992"/>
        <v>-2.30467237067347i</v>
      </c>
      <c r="O1964" s="12" t="str">
        <f t="shared" si="993"/>
        <v>-0.669752947028363-0.742583995213217i</v>
      </c>
      <c r="P1964" s="12" t="str">
        <f t="shared" si="994"/>
        <v>1.66975294702836+0.742583995213217i</v>
      </c>
      <c r="Q1964" s="12" t="str">
        <f t="shared" si="995"/>
        <v>-1.66975294702836+1.56208837546025i</v>
      </c>
      <c r="R1964" s="12" t="str">
        <f t="shared" si="996"/>
        <v>-0.3114063416462-0.736053931649372i</v>
      </c>
      <c r="S1964" s="12" t="str">
        <f t="shared" si="997"/>
        <v>0.236009323715689i</v>
      </c>
      <c r="T1964" s="12" t="str">
        <f t="shared" si="998"/>
        <v>0.173715590626842-0.0734948000926965i</v>
      </c>
      <c r="U1964" s="12" t="str">
        <f t="shared" si="999"/>
        <v>0.001-0.00867802306935086i</v>
      </c>
      <c r="V1964" s="12" t="str">
        <f t="shared" si="1000"/>
        <v>0.0015-0.00263769698156562i</v>
      </c>
      <c r="W1964" s="12" t="str">
        <f t="shared" si="1001"/>
        <v>0.000920876375515321-0.00209374092750315i</v>
      </c>
      <c r="X1964" s="12" t="str">
        <f t="shared" si="1002"/>
        <v>0.00103815676600602-0.00194449769731574i</v>
      </c>
      <c r="Y1964" s="12" t="str">
        <f t="shared" si="1003"/>
        <v>0.00029+0.17285042780051i</v>
      </c>
      <c r="Z1964" s="12" t="str">
        <f t="shared" si="1004"/>
        <v>-0.135956402910853-0.0739497605545282i</v>
      </c>
      <c r="AA1964" s="12" t="str">
        <f t="shared" si="1005"/>
        <v>0.545619763940238-70.2098243412246i</v>
      </c>
      <c r="AB1964" s="12" t="str">
        <f t="shared" si="1006"/>
        <v>0.433626559139813-0.183456747686641i</v>
      </c>
      <c r="AC1964" s="12" t="str">
        <f t="shared" si="1007"/>
        <v>0.955185783343193-0.753428461219012i</v>
      </c>
      <c r="AD1964" s="12" t="str">
        <f t="shared" si="1008"/>
        <v>0.373245031989399+0.10234310866795i</v>
      </c>
      <c r="AE1964" s="12" t="str">
        <f t="shared" si="1009"/>
        <v>-0.0431768035732239-0.0415155816609923i</v>
      </c>
      <c r="AF1964" s="12" t="str">
        <f t="shared" si="1010"/>
        <v>-13.2554391987777-1.65876276007104i</v>
      </c>
      <c r="AG1964" s="12" t="str">
        <f t="shared" si="1011"/>
        <v>1.02674869240505-0.0946616523080937i</v>
      </c>
      <c r="AH1964" s="12" t="str">
        <f t="shared" si="1012"/>
        <v>0.4308395685157+0.645446478493594i</v>
      </c>
      <c r="AI1964" s="12">
        <f t="shared" si="1013"/>
        <v>-2.2024201989189054</v>
      </c>
      <c r="AJ1964" s="12">
        <f t="shared" si="1014"/>
        <v>56.276641586867029</v>
      </c>
      <c r="AK1964" s="12"/>
      <c r="AL1964" s="12"/>
      <c r="AM1964" s="12"/>
      <c r="AN1964" s="12"/>
    </row>
    <row r="1965" spans="1:40" x14ac:dyDescent="0.35">
      <c r="A1965" s="12"/>
      <c r="B1965" s="12">
        <f t="shared" si="980"/>
        <v>183500</v>
      </c>
      <c r="C1965" s="29" t="str">
        <f t="shared" si="982"/>
        <v>-2.05712551442222E-06+0.0120961427604574i</v>
      </c>
      <c r="D1965" s="28" t="str">
        <f t="shared" si="983"/>
        <v>-5.39907680415946+0.0927370944968401i</v>
      </c>
      <c r="E1965" s="12" t="str">
        <f t="shared" si="984"/>
        <v>4200</v>
      </c>
      <c r="F1965" s="12" t="str">
        <f t="shared" si="985"/>
        <v>0.704225352112676</v>
      </c>
      <c r="G1965" s="12" t="str">
        <f t="shared" si="981"/>
        <v>0.704225352112676</v>
      </c>
      <c r="H1965" s="12" t="str">
        <f t="shared" si="986"/>
        <v>7.85679717544729+1.75070065029539i</v>
      </c>
      <c r="I1965" s="12" t="str">
        <f t="shared" si="987"/>
        <v>720.602814917159i</v>
      </c>
      <c r="J1965" s="12" t="str">
        <f t="shared" si="988"/>
        <v>-443.161433050958+155.849670881276i</v>
      </c>
      <c r="K1965" s="12" t="str">
        <f t="shared" si="989"/>
        <v>0.508904808968478-1.44708027391856i</v>
      </c>
      <c r="L1965" s="12" t="str">
        <f t="shared" si="990"/>
        <v>0.0264118005986614-0.0630833296401103i</v>
      </c>
      <c r="M1965" s="12" t="str">
        <f t="shared" si="991"/>
        <v>0.535316609567139-1.51016360355867i</v>
      </c>
      <c r="N1965" s="12" t="str">
        <f t="shared" si="992"/>
        <v>-2.30592900773491i</v>
      </c>
      <c r="O1965" s="12" t="str">
        <f t="shared" si="993"/>
        <v>-0.670685576536721-0.741741772738738i</v>
      </c>
      <c r="P1965" s="12" t="str">
        <f t="shared" si="994"/>
        <v>1.67068557653672+0.741741772738738i</v>
      </c>
      <c r="Q1965" s="12" t="str">
        <f t="shared" si="995"/>
        <v>-1.67068557653672+1.56418723499617i</v>
      </c>
      <c r="R1965" s="12" t="str">
        <f t="shared" si="996"/>
        <v>-0.311379751646175-0.735505245725066i</v>
      </c>
      <c r="S1965" s="12" t="str">
        <f t="shared" si="997"/>
        <v>0.236138009279331i</v>
      </c>
      <c r="T1965" s="12" t="str">
        <f t="shared" si="998"/>
        <v>0.173680744540022-0.0735285946836203i</v>
      </c>
      <c r="U1965" s="12" t="str">
        <f t="shared" si="999"/>
        <v>0.001-0.00867329390146572i</v>
      </c>
      <c r="V1965" s="12" t="str">
        <f t="shared" si="1000"/>
        <v>0.0015-0.00263625954451845i</v>
      </c>
      <c r="W1965" s="12" t="str">
        <f t="shared" si="1001"/>
        <v>0.000920860086934869-0.00209267361090138i</v>
      </c>
      <c r="X1965" s="12" t="str">
        <f t="shared" si="1002"/>
        <v>0.00103799169256106-0.00194352018083854i</v>
      </c>
      <c r="Y1965" s="12" t="str">
        <f t="shared" si="1003"/>
        <v>0.00029+0.172944675580118i</v>
      </c>
      <c r="Z1965" s="12" t="str">
        <f t="shared" si="1004"/>
        <v>-0.135812586624312-0.0738957480609415i</v>
      </c>
      <c r="AA1965" s="12" t="str">
        <f t="shared" si="1005"/>
        <v>0.544944561867021-70.1707324148263i</v>
      </c>
      <c r="AB1965" s="12" t="str">
        <f t="shared" si="1006"/>
        <v>0.433539576798891-0.183541105297417i</v>
      </c>
      <c r="AC1965" s="12" t="str">
        <f t="shared" si="1007"/>
        <v>0.954903839388066-0.752968291787933i</v>
      </c>
      <c r="AD1965" s="12" t="str">
        <f t="shared" si="1008"/>
        <v>0.373402942578378+0.102229634543065i</v>
      </c>
      <c r="AE1965" s="12" t="str">
        <f t="shared" si="1009"/>
        <v>-0.0431584841661424-0.0414769608669378i</v>
      </c>
      <c r="AF1965" s="12" t="str">
        <f t="shared" si="1010"/>
        <v>-13.2558739796068-1.65796355579855i</v>
      </c>
      <c r="AG1965" s="12" t="str">
        <f t="shared" si="1011"/>
        <v>1.02670478428466-0.0946494195090762i</v>
      </c>
      <c r="AH1965" s="12" t="str">
        <f t="shared" si="1012"/>
        <v>0.430790644869787+0.644920190089877i</v>
      </c>
      <c r="AI1965" s="12">
        <f t="shared" si="1013"/>
        <v>-2.2076246848459711</v>
      </c>
      <c r="AJ1965" s="12">
        <f t="shared" si="1014"/>
        <v>56.258062083324333</v>
      </c>
      <c r="AK1965" s="12"/>
      <c r="AL1965" s="12"/>
      <c r="AM1965" s="12"/>
      <c r="AN1965" s="12"/>
    </row>
    <row r="1966" spans="1:40" x14ac:dyDescent="0.35">
      <c r="A1966" s="12"/>
      <c r="B1966" s="12">
        <f t="shared" ref="B1966:B2029" si="1015">B1965+100</f>
        <v>183600</v>
      </c>
      <c r="C1966" s="29" t="str">
        <f t="shared" si="982"/>
        <v>-2.05488524728098E-06+0.0120895544477877i</v>
      </c>
      <c r="D1966" s="28" t="str">
        <f t="shared" si="983"/>
        <v>-5.39907678698408+0.0926865840997057i</v>
      </c>
      <c r="E1966" s="12" t="str">
        <f t="shared" si="984"/>
        <v>4200</v>
      </c>
      <c r="F1966" s="12" t="str">
        <f t="shared" si="985"/>
        <v>0.704225352112676</v>
      </c>
      <c r="G1966" s="12" t="str">
        <f t="shared" si="981"/>
        <v>0.704225352112676</v>
      </c>
      <c r="H1966" s="12" t="str">
        <f t="shared" si="986"/>
        <v>7.85723131513325+1.74985164769304i</v>
      </c>
      <c r="I1966" s="12" t="str">
        <f t="shared" si="987"/>
        <v>720.995513998858i</v>
      </c>
      <c r="J1966" s="12" t="str">
        <f t="shared" si="988"/>
        <v>-443.645664612772+155.934602582029i</v>
      </c>
      <c r="K1966" s="12" t="str">
        <f t="shared" si="989"/>
        <v>0.50840931320207-1.44646270882823i</v>
      </c>
      <c r="L1966" s="12" t="str">
        <f t="shared" si="990"/>
        <v>0.0263873234342181-0.0630592130735396i</v>
      </c>
      <c r="M1966" s="12" t="str">
        <f t="shared" si="991"/>
        <v>0.534796636636288-1.50952192190177i</v>
      </c>
      <c r="N1966" s="12" t="str">
        <f t="shared" si="992"/>
        <v>-2.30718564479634i</v>
      </c>
      <c r="O1966" s="12" t="str">
        <f t="shared" si="993"/>
        <v>-0.671617146941001-0.740898378952762i</v>
      </c>
      <c r="P1966" s="12" t="str">
        <f t="shared" si="994"/>
        <v>1.671617146941+0.740898378952762i</v>
      </c>
      <c r="Q1966" s="12" t="str">
        <f t="shared" si="995"/>
        <v>-1.671617146941+1.56628726584358i</v>
      </c>
      <c r="R1966" s="12" t="str">
        <f t="shared" si="996"/>
        <v>-0.311353140842074-0.734957068897229i</v>
      </c>
      <c r="S1966" s="12" t="str">
        <f t="shared" si="997"/>
        <v>0.23626669484297i</v>
      </c>
      <c r="T1966" s="12" t="str">
        <f t="shared" si="998"/>
        <v>0.173645877519825-0.0735623775157346i</v>
      </c>
      <c r="U1966" s="12" t="str">
        <f t="shared" si="999"/>
        <v>0.001-0.0086685698851795i</v>
      </c>
      <c r="V1966" s="12" t="str">
        <f t="shared" si="1000"/>
        <v>0.0015-0.00263482367330683i</v>
      </c>
      <c r="W1966" s="12" t="str">
        <f t="shared" si="1001"/>
        <v>0.000920843791130371-0.00209160748961638i</v>
      </c>
      <c r="X1966" s="12" t="str">
        <f t="shared" si="1002"/>
        <v>0.00103782685471709-0.00194254374309117i</v>
      </c>
      <c r="Y1966" s="12" t="str">
        <f t="shared" si="1003"/>
        <v>0.00029+0.173038923359726i</v>
      </c>
      <c r="Z1966" s="12" t="str">
        <f t="shared" si="1004"/>
        <v>-0.135669006113291-0.0738418149734287i</v>
      </c>
      <c r="AA1966" s="12" t="str">
        <f t="shared" si="1005"/>
        <v>0.54427062784661-70.131684432658i</v>
      </c>
      <c r="AB1966" s="12" t="str">
        <f t="shared" si="1006"/>
        <v>0.433452542204351-0.183625433556008i</v>
      </c>
      <c r="AC1966" s="12" t="str">
        <f t="shared" si="1007"/>
        <v>0.954622344340825-0.752508378828153i</v>
      </c>
      <c r="AD1966" s="12" t="str">
        <f t="shared" si="1008"/>
        <v>0.373560750407013+0.10211594323608i</v>
      </c>
      <c r="AE1966" s="12" t="str">
        <f t="shared" si="1009"/>
        <v>-0.0431401891443789-0.0414383723400501i</v>
      </c>
      <c r="AF1966" s="12" t="str">
        <f t="shared" si="1010"/>
        <v>-13.2563081021173-1.65716506359333i</v>
      </c>
      <c r="AG1966" s="12" t="str">
        <f t="shared" si="1011"/>
        <v>1.02666087012767-0.0946371747586686i</v>
      </c>
      <c r="AH1966" s="12" t="str">
        <f t="shared" si="1012"/>
        <v>0.430741806737238+0.644394319649701i</v>
      </c>
      <c r="AI1966" s="12">
        <f t="shared" si="1013"/>
        <v>-2.212826949660994</v>
      </c>
      <c r="AJ1966" s="12">
        <f t="shared" si="1014"/>
        <v>56.239472210865905</v>
      </c>
      <c r="AK1966" s="12"/>
      <c r="AL1966" s="12"/>
      <c r="AM1966" s="12"/>
      <c r="AN1966" s="12"/>
    </row>
    <row r="1967" spans="1:40" x14ac:dyDescent="0.35">
      <c r="A1967" s="12"/>
      <c r="B1967" s="12">
        <f t="shared" si="1015"/>
        <v>183700</v>
      </c>
      <c r="C1967" s="29" t="str">
        <f t="shared" si="982"/>
        <v>-2.05264863771827E-06+0.0120829733080219i</v>
      </c>
      <c r="D1967" s="28" t="str">
        <f t="shared" si="983"/>
        <v>-5.39907676983674+0.0926361286948346i</v>
      </c>
      <c r="E1967" s="12" t="str">
        <f t="shared" si="984"/>
        <v>4200</v>
      </c>
      <c r="F1967" s="12" t="str">
        <f t="shared" si="985"/>
        <v>0.704225352112676</v>
      </c>
      <c r="G1967" s="12" t="str">
        <f t="shared" si="981"/>
        <v>0.704225352112676</v>
      </c>
      <c r="H1967" s="12" t="str">
        <f t="shared" si="986"/>
        <v>7.85766479777393+1.74900341130051i</v>
      </c>
      <c r="I1967" s="12" t="str">
        <f t="shared" si="987"/>
        <v>721.388213080556i</v>
      </c>
      <c r="J1967" s="12" t="str">
        <f t="shared" si="988"/>
        <v>-444.130159989112+156.019534282781i</v>
      </c>
      <c r="K1967" s="12" t="str">
        <f t="shared" si="989"/>
        <v>0.507914512207736-1.44584557699522i</v>
      </c>
      <c r="L1967" s="12" t="str">
        <f t="shared" si="990"/>
        <v>0.0263628782978497-0.0630351093684858i</v>
      </c>
      <c r="M1967" s="12" t="str">
        <f t="shared" si="991"/>
        <v>0.534277390505586-1.50888068636371i</v>
      </c>
      <c r="N1967" s="12" t="str">
        <f t="shared" si="992"/>
        <v>-2.30844228185778i</v>
      </c>
      <c r="O1967" s="12" t="str">
        <f t="shared" si="993"/>
        <v>-0.67254765677014-0.740053815187108i</v>
      </c>
      <c r="P1967" s="12" t="str">
        <f t="shared" si="994"/>
        <v>1.67254765677014+0.740053815187108i</v>
      </c>
      <c r="Q1967" s="12" t="str">
        <f t="shared" si="995"/>
        <v>-1.67254765677014+1.56838846667067i</v>
      </c>
      <c r="R1967" s="12" t="str">
        <f t="shared" si="996"/>
        <v>-0.311326509221929-0.734409400322655i</v>
      </c>
      <c r="S1967" s="12" t="str">
        <f t="shared" si="997"/>
        <v>0.236395380406611i</v>
      </c>
      <c r="T1967" s="12" t="str">
        <f t="shared" si="998"/>
        <v>0.173610989563465-0.0735961485781802i</v>
      </c>
      <c r="U1967" s="12" t="str">
        <f t="shared" si="999"/>
        <v>0.001-0.00866385101207922i</v>
      </c>
      <c r="V1967" s="12" t="str">
        <f t="shared" si="1000"/>
        <v>0.0015-0.00263338936537362i</v>
      </c>
      <c r="W1967" s="12" t="str">
        <f t="shared" si="1001"/>
        <v>0.000920827488104267-0.00209054256168502i</v>
      </c>
      <c r="X1967" s="12" t="str">
        <f t="shared" si="1002"/>
        <v>0.00103766225195318-0.0019415683823399i</v>
      </c>
      <c r="Y1967" s="12" t="str">
        <f t="shared" si="1003"/>
        <v>0.00029+0.173133171139334i</v>
      </c>
      <c r="Z1967" s="12" t="str">
        <f t="shared" si="1004"/>
        <v>-0.135525660860777-0.0737879611155048i</v>
      </c>
      <c r="AA1967" s="12" t="str">
        <f t="shared" si="1005"/>
        <v>0.543597958663599-70.0926803199745i</v>
      </c>
      <c r="AB1967" s="12" t="str">
        <f t="shared" si="1006"/>
        <v>0.433365455349238-0.183709732435308i</v>
      </c>
      <c r="AC1967" s="12" t="str">
        <f t="shared" si="1007"/>
        <v>0.954341297450575-0.752048722169696i</v>
      </c>
      <c r="AD1967" s="12" t="str">
        <f t="shared" si="1008"/>
        <v>0.373718455193677+0.102002034811211i</v>
      </c>
      <c r="AE1967" s="12" t="str">
        <f t="shared" si="1009"/>
        <v>-0.0431219184376396-0.0413998160169109i</v>
      </c>
      <c r="AF1967" s="12" t="str">
        <f t="shared" si="1010"/>
        <v>-13.2567415676107-1.65636728260568i</v>
      </c>
      <c r="AG1967" s="12" t="str">
        <f t="shared" si="1011"/>
        <v>1.02661694995867-0.0946249180042172i</v>
      </c>
      <c r="AH1967" s="12" t="str">
        <f t="shared" si="1012"/>
        <v>0.430693053737976+0.643868866248183i</v>
      </c>
      <c r="AI1967" s="12">
        <f t="shared" si="1013"/>
        <v>-2.2180269986050583</v>
      </c>
      <c r="AJ1967" s="12">
        <f t="shared" si="1014"/>
        <v>56.220871968533352</v>
      </c>
      <c r="AK1967" s="12"/>
      <c r="AL1967" s="12"/>
      <c r="AM1967" s="12"/>
      <c r="AN1967" s="12"/>
    </row>
    <row r="1968" spans="1:40" x14ac:dyDescent="0.35">
      <c r="A1968" s="12"/>
      <c r="B1968" s="12">
        <f t="shared" si="1015"/>
        <v>183800</v>
      </c>
      <c r="C1968" s="29" t="str">
        <f t="shared" si="982"/>
        <v>-2.05041567777632E-06+0.0120763993294522i</v>
      </c>
      <c r="D1968" s="28" t="str">
        <f t="shared" si="983"/>
        <v>-5.39907675271738+0.0925857281924669i</v>
      </c>
      <c r="E1968" s="12" t="str">
        <f t="shared" si="984"/>
        <v>4200</v>
      </c>
      <c r="F1968" s="12" t="str">
        <f t="shared" si="985"/>
        <v>0.704225352112676</v>
      </c>
      <c r="G1968" s="12" t="str">
        <f t="shared" si="981"/>
        <v>0.704225352112676</v>
      </c>
      <c r="H1968" s="12" t="str">
        <f t="shared" si="986"/>
        <v>7.85809762466746+1.7481559401794i</v>
      </c>
      <c r="I1968" s="12" t="str">
        <f t="shared" si="987"/>
        <v>721.780912162255i</v>
      </c>
      <c r="J1968" s="12" t="str">
        <f t="shared" si="988"/>
        <v>-444.614919179977+156.104465983534i</v>
      </c>
      <c r="K1968" s="12" t="str">
        <f t="shared" si="989"/>
        <v>0.507420404744836-1.44522887813917i</v>
      </c>
      <c r="L1968" s="12" t="str">
        <f t="shared" si="990"/>
        <v>0.0263384651375856-0.0630110185256804i</v>
      </c>
      <c r="M1968" s="12" t="str">
        <f t="shared" si="991"/>
        <v>0.533758869882422-1.50823989666485i</v>
      </c>
      <c r="N1968" s="12" t="str">
        <f t="shared" si="992"/>
        <v>-2.30969891891922i</v>
      </c>
      <c r="O1968" s="12" t="str">
        <f t="shared" si="993"/>
        <v>-0.673477104554728-0.739208082775466i</v>
      </c>
      <c r="P1968" s="12" t="str">
        <f t="shared" si="994"/>
        <v>1.67347710455473+0.739208082775466i</v>
      </c>
      <c r="Q1968" s="12" t="str">
        <f t="shared" si="995"/>
        <v>-1.67347710455473+1.57049083614375i</v>
      </c>
      <c r="R1968" s="12" t="str">
        <f t="shared" si="996"/>
        <v>-0.311299856773751-0.733862239159986i</v>
      </c>
      <c r="S1968" s="12" t="str">
        <f t="shared" si="997"/>
        <v>0.23652406597025i</v>
      </c>
      <c r="T1968" s="12" t="str">
        <f t="shared" si="998"/>
        <v>0.173576080668152-0.0736299078600841i</v>
      </c>
      <c r="U1968" s="12" t="str">
        <f t="shared" si="999"/>
        <v>0.001-0.00865913727377013i</v>
      </c>
      <c r="V1968" s="12" t="str">
        <f t="shared" si="1000"/>
        <v>0.0015-0.00263195661816722i</v>
      </c>
      <c r="W1968" s="12" t="str">
        <f t="shared" si="1001"/>
        <v>0.000920811177859003-0.00208947882514837i</v>
      </c>
      <c r="X1968" s="12" t="str">
        <f t="shared" si="1002"/>
        <v>0.00103749788374978-0.00194059409685464i</v>
      </c>
      <c r="Y1968" s="12" t="str">
        <f t="shared" si="1003"/>
        <v>0.00029+0.173227418918941i</v>
      </c>
      <c r="Z1968" s="12" t="str">
        <f t="shared" si="1004"/>
        <v>-0.135382550351167-0.0737341863111978i</v>
      </c>
      <c r="AA1968" s="12" t="str">
        <f t="shared" si="1005"/>
        <v>0.542926551112819-70.0537200022004i</v>
      </c>
      <c r="AB1968" s="12" t="str">
        <f t="shared" si="1006"/>
        <v>0.433278316226588-0.183794001908176i</v>
      </c>
      <c r="AC1968" s="12" t="str">
        <f t="shared" si="1007"/>
        <v>0.954060697968056-0.751589321642385i</v>
      </c>
      <c r="AD1968" s="12" t="str">
        <f t="shared" si="1008"/>
        <v>0.373876056656694+0.101887909333011i</v>
      </c>
      <c r="AE1968" s="12" t="str">
        <f t="shared" si="1009"/>
        <v>-0.0431036719758019-0.0413612918342721i</v>
      </c>
      <c r="AF1968" s="12" t="str">
        <f t="shared" si="1010"/>
        <v>-13.2571743773848-1.65557021198693i</v>
      </c>
      <c r="AG1968" s="12" t="str">
        <f t="shared" si="1011"/>
        <v>1.02657302380223-0.0946126491931729i</v>
      </c>
      <c r="AH1968" s="12" t="str">
        <f t="shared" si="1012"/>
        <v>0.430644385492444+0.643343828962801i</v>
      </c>
      <c r="AI1968" s="12">
        <f t="shared" si="1013"/>
        <v>-2.2232248369134893</v>
      </c>
      <c r="AJ1968" s="12">
        <f t="shared" si="1014"/>
        <v>56.202261355372421</v>
      </c>
      <c r="AK1968" s="12"/>
      <c r="AL1968" s="12"/>
      <c r="AM1968" s="12"/>
      <c r="AN1968" s="12"/>
    </row>
    <row r="1969" spans="1:40" x14ac:dyDescent="0.35">
      <c r="A1969" s="12"/>
      <c r="B1969" s="12">
        <f t="shared" si="1015"/>
        <v>183900</v>
      </c>
      <c r="C1969" s="29" t="str">
        <f t="shared" si="982"/>
        <v>-2.04818635951902E-06+0.0120698325003963i</v>
      </c>
      <c r="D1969" s="28" t="str">
        <f t="shared" si="983"/>
        <v>-5.39907673562594+0.0925353825030383i</v>
      </c>
      <c r="E1969" s="12" t="str">
        <f t="shared" si="984"/>
        <v>4200</v>
      </c>
      <c r="F1969" s="12" t="str">
        <f t="shared" si="985"/>
        <v>0.704225352112676</v>
      </c>
      <c r="G1969" s="12" t="str">
        <f t="shared" si="981"/>
        <v>0.704225352112676</v>
      </c>
      <c r="H1969" s="12" t="str">
        <f t="shared" si="986"/>
        <v>7.85852979710882+1.74730923339265i</v>
      </c>
      <c r="I1969" s="12" t="str">
        <f t="shared" si="987"/>
        <v>722.173611243954i</v>
      </c>
      <c r="J1969" s="12" t="str">
        <f t="shared" si="988"/>
        <v>-445.099942185369+156.189397684287i</v>
      </c>
      <c r="K1969" s="12" t="str">
        <f t="shared" si="989"/>
        <v>0.506926989575331-1.44461261197937i</v>
      </c>
      <c r="L1969" s="12" t="str">
        <f t="shared" si="990"/>
        <v>0.0263140839015505-0.0629869405458125i</v>
      </c>
      <c r="M1969" s="12" t="str">
        <f t="shared" si="991"/>
        <v>0.533241073476882-1.50759955252518i</v>
      </c>
      <c r="N1969" s="12" t="str">
        <f t="shared" si="992"/>
        <v>-2.31095555598065i</v>
      </c>
      <c r="O1969" s="12" t="str">
        <f t="shared" si="993"/>
        <v>-0.674405488827034-0.738361183053368i</v>
      </c>
      <c r="P1969" s="12" t="str">
        <f t="shared" si="994"/>
        <v>1.67440548882703+0.738361183053368i</v>
      </c>
      <c r="Q1969" s="12" t="str">
        <f t="shared" si="995"/>
        <v>-1.67440548882703+1.57259437292728i</v>
      </c>
      <c r="R1969" s="12" t="str">
        <f t="shared" si="996"/>
        <v>-0.311273183485542-0.733315584569691i</v>
      </c>
      <c r="S1969" s="12" t="str">
        <f t="shared" si="997"/>
        <v>0.236652751533889i</v>
      </c>
      <c r="T1969" s="12" t="str">
        <f t="shared" si="998"/>
        <v>0.1735411508311-0.0736636553505666i</v>
      </c>
      <c r="U1969" s="12" t="str">
        <f t="shared" si="999"/>
        <v>0.001-0.00865442866187574i</v>
      </c>
      <c r="V1969" s="12" t="str">
        <f t="shared" si="1000"/>
        <v>0.0015-0.00263052542914157i</v>
      </c>
      <c r="W1969" s="12" t="str">
        <f t="shared" si="1001"/>
        <v>0.000920794860397064-0.00208841627805186i</v>
      </c>
      <c r="X1969" s="12" t="str">
        <f t="shared" si="1002"/>
        <v>0.0010373337495888-0.00193962088490901i</v>
      </c>
      <c r="Y1969" s="12" t="str">
        <f t="shared" si="1003"/>
        <v>0.00029+0.173321666698549i</v>
      </c>
      <c r="Z1969" s="12" t="str">
        <f t="shared" si="1004"/>
        <v>-0.135239674070276-0.0736804903850521i</v>
      </c>
      <c r="AA1969" s="12" t="str">
        <f t="shared" si="1005"/>
        <v>0.542256401999327-70.0148034049299i</v>
      </c>
      <c r="AB1969" s="12" t="str">
        <f t="shared" si="1006"/>
        <v>0.433191124829445-0.183878241947454i</v>
      </c>
      <c r="AC1969" s="12" t="str">
        <f t="shared" si="1007"/>
        <v>0.953780545145613-0.751130177075853i</v>
      </c>
      <c r="AD1969" s="12" t="str">
        <f t="shared" si="1008"/>
        <v>0.374033554514362+0.10177356686638i</v>
      </c>
      <c r="AE1969" s="12" t="str">
        <f t="shared" si="1009"/>
        <v>-0.0430854496889184-0.041322799729061i</v>
      </c>
      <c r="AF1969" s="12" t="str">
        <f t="shared" si="1010"/>
        <v>-13.2576065327348-1.65477385088961i</v>
      </c>
      <c r="AG1969" s="12" t="str">
        <f t="shared" si="1011"/>
        <v>1.02652909168299-0.094600368273097i</v>
      </c>
      <c r="AH1969" s="12" t="str">
        <f t="shared" si="1012"/>
        <v>0.430595801621643+0.642819206873457i</v>
      </c>
      <c r="AI1969" s="12">
        <f t="shared" si="1013"/>
        <v>-2.2284204698149881</v>
      </c>
      <c r="AJ1969" s="12">
        <f t="shared" si="1014"/>
        <v>56.18364037043343</v>
      </c>
      <c r="AK1969" s="12"/>
      <c r="AL1969" s="12"/>
      <c r="AM1969" s="12"/>
      <c r="AN1969" s="12"/>
    </row>
    <row r="1970" spans="1:40" x14ac:dyDescent="0.35">
      <c r="A1970" s="12"/>
      <c r="B1970" s="12">
        <f t="shared" si="1015"/>
        <v>184000</v>
      </c>
      <c r="C1970" s="29" t="str">
        <f t="shared" si="982"/>
        <v>-2.04596067503181E-06+0.0120632728091976i</v>
      </c>
      <c r="D1970" s="28" t="str">
        <f t="shared" si="983"/>
        <v>-5.39907671856236+0.0924850915371816i</v>
      </c>
      <c r="E1970" s="12" t="str">
        <f t="shared" si="984"/>
        <v>4200</v>
      </c>
      <c r="F1970" s="12" t="str">
        <f t="shared" si="985"/>
        <v>0.704225352112676</v>
      </c>
      <c r="G1970" s="12" t="str">
        <f t="shared" si="981"/>
        <v>0.704225352112676</v>
      </c>
      <c r="H1970" s="12" t="str">
        <f t="shared" si="986"/>
        <v>7.85896131638988+1.74646329000446i</v>
      </c>
      <c r="I1970" s="12" t="str">
        <f t="shared" si="987"/>
        <v>722.566310325652i</v>
      </c>
      <c r="J1970" s="12" t="str">
        <f t="shared" si="988"/>
        <v>-445.585229005285+156.27432938504i</v>
      </c>
      <c r="K1970" s="12" t="str">
        <f t="shared" si="989"/>
        <v>0.506434265463813-1.44399677823489i</v>
      </c>
      <c r="L1970" s="12" t="str">
        <f t="shared" si="990"/>
        <v>0.0262897345379645-0.0629628754295303i</v>
      </c>
      <c r="M1970" s="12" t="str">
        <f t="shared" si="991"/>
        <v>0.532724000001777-1.50695965366442i</v>
      </c>
      <c r="N1970" s="12" t="str">
        <f t="shared" si="992"/>
        <v>-2.31221219304209i</v>
      </c>
      <c r="O1970" s="12" t="str">
        <f t="shared" si="993"/>
        <v>-0.675332808121026-0.737513117358172i</v>
      </c>
      <c r="P1970" s="12" t="str">
        <f t="shared" si="994"/>
        <v>1.67533280812103+0.737513117358172i</v>
      </c>
      <c r="Q1970" s="12" t="str">
        <f t="shared" si="995"/>
        <v>-1.67533280812103+1.57469907568392i</v>
      </c>
      <c r="R1970" s="12" t="str">
        <f t="shared" si="996"/>
        <v>-0.311246489345305-0.732769435714054i</v>
      </c>
      <c r="S1970" s="12" t="str">
        <f t="shared" si="997"/>
        <v>0.236781437097531i</v>
      </c>
      <c r="T1970" s="12" t="str">
        <f t="shared" si="998"/>
        <v>0.173506200049521-0.0736973910387427i</v>
      </c>
      <c r="U1970" s="12" t="str">
        <f t="shared" si="999"/>
        <v>0.001-0.00864972516803782i</v>
      </c>
      <c r="V1970" s="12" t="str">
        <f t="shared" si="1000"/>
        <v>0.0015-0.00262909579575617i</v>
      </c>
      <c r="W1970" s="12" t="str">
        <f t="shared" si="1001"/>
        <v>0.000920778535720882-0.00208735491844507i</v>
      </c>
      <c r="X1970" s="12" t="str">
        <f t="shared" si="1002"/>
        <v>0.00103716984895349-0.00193864874478025i</v>
      </c>
      <c r="Y1970" s="12" t="str">
        <f t="shared" si="1003"/>
        <v>0.00029+0.173415914478157i</v>
      </c>
      <c r="Z1970" s="12" t="str">
        <f t="shared" si="1004"/>
        <v>-0.135097031505328-0.0736268731621222i</v>
      </c>
      <c r="AA1970" s="12" t="str">
        <f t="shared" si="1005"/>
        <v>0.541587508138368-69.9759304539286i</v>
      </c>
      <c r="AB1970" s="12" t="str">
        <f t="shared" si="1006"/>
        <v>0.433103881150852-0.18396245252597i</v>
      </c>
      <c r="AC1970" s="12" t="str">
        <f t="shared" si="1007"/>
        <v>0.953500838237183-0.750671288299576i</v>
      </c>
      <c r="AD1970" s="12" t="str">
        <f t="shared" si="1008"/>
        <v>0.374190948484946+0.101659007476565i</v>
      </c>
      <c r="AE1970" s="12" t="str">
        <f t="shared" si="1009"/>
        <v>-0.043067251507215-0.0412843396383772i</v>
      </c>
      <c r="AF1970" s="12" t="str">
        <f t="shared" si="1010"/>
        <v>-13.2580380349522-1.65397819846728i</v>
      </c>
      <c r="AG1970" s="12" t="str">
        <f t="shared" si="1011"/>
        <v>1.0264851536256-0.0945880751916618i</v>
      </c>
      <c r="AH1970" s="12" t="str">
        <f t="shared" si="1012"/>
        <v>0.430547301747109+0.642294999062429i</v>
      </c>
      <c r="AI1970" s="12">
        <f t="shared" si="1013"/>
        <v>-2.2336139025321482</v>
      </c>
      <c r="AJ1970" s="12">
        <f t="shared" si="1014"/>
        <v>56.165009012770874</v>
      </c>
      <c r="AK1970" s="12"/>
      <c r="AL1970" s="12"/>
      <c r="AM1970" s="12"/>
      <c r="AN1970" s="12"/>
    </row>
    <row r="1971" spans="1:40" x14ac:dyDescent="0.35">
      <c r="A1971" s="12"/>
      <c r="B1971" s="12">
        <f t="shared" si="1015"/>
        <v>184100</v>
      </c>
      <c r="C1971" s="29" t="str">
        <f t="shared" si="982"/>
        <v>-0.0000020437386164216+0.0120567202442242i</v>
      </c>
      <c r="D1971" s="28" t="str">
        <f t="shared" si="983"/>
        <v>-5.39907670152657+0.0924348552057189i</v>
      </c>
      <c r="E1971" s="12" t="str">
        <f t="shared" si="984"/>
        <v>4200</v>
      </c>
      <c r="F1971" s="12" t="str">
        <f t="shared" si="985"/>
        <v>0.704225352112676</v>
      </c>
      <c r="G1971" s="12" t="str">
        <f t="shared" si="981"/>
        <v>0.704225352112676</v>
      </c>
      <c r="H1971" s="12" t="str">
        <f t="shared" si="986"/>
        <v>7.85939218379938+1.7456181090803i</v>
      </c>
      <c r="I1971" s="12" t="str">
        <f t="shared" si="987"/>
        <v>722.959009407351i</v>
      </c>
      <c r="J1971" s="12" t="str">
        <f t="shared" si="988"/>
        <v>-446.070779639728+156.359261085792i</v>
      </c>
      <c r="K1971" s="12" t="str">
        <f t="shared" si="989"/>
        <v>0.505942231177468-1.44338137662448i</v>
      </c>
      <c r="L1971" s="12" t="str">
        <f t="shared" si="990"/>
        <v>0.0262654169951431-0.0629388231774409i</v>
      </c>
      <c r="M1971" s="12" t="str">
        <f t="shared" si="991"/>
        <v>0.532207648172611-1.50632019980192i</v>
      </c>
      <c r="N1971" s="12" t="str">
        <f t="shared" si="992"/>
        <v>-2.31346883010352i</v>
      </c>
      <c r="O1971" s="12" t="str">
        <f t="shared" si="993"/>
        <v>-0.676259060972326-0.736663887029103i</v>
      </c>
      <c r="P1971" s="12" t="str">
        <f t="shared" si="994"/>
        <v>1.67625906097233+0.736663887029103i</v>
      </c>
      <c r="Q1971" s="12" t="str">
        <f t="shared" si="995"/>
        <v>-1.67625906097233+1.57680494307442i</v>
      </c>
      <c r="R1971" s="12" t="str">
        <f t="shared" si="996"/>
        <v>-0.311219774341013-0.732223791757197i</v>
      </c>
      <c r="S1971" s="12" t="str">
        <f t="shared" si="997"/>
        <v>0.23691012266117i</v>
      </c>
      <c r="T1971" s="12" t="str">
        <f t="shared" si="998"/>
        <v>0.173471228320625-0.073731114913711i</v>
      </c>
      <c r="U1971" s="12" t="str">
        <f t="shared" si="999"/>
        <v>0.001-0.00864502678391611i</v>
      </c>
      <c r="V1971" s="12" t="str">
        <f t="shared" si="1000"/>
        <v>0.0015-0.00262766771547602i</v>
      </c>
      <c r="W1971" s="12" t="str">
        <f t="shared" si="1001"/>
        <v>0.000920762203832921-0.00208629474438187i</v>
      </c>
      <c r="X1971" s="12" t="str">
        <f t="shared" si="1002"/>
        <v>0.00103700618132853-0.00193767767474922i</v>
      </c>
      <c r="Y1971" s="12" t="str">
        <f t="shared" si="1003"/>
        <v>0.00029+0.173510162257764i</v>
      </c>
      <c r="Z1971" s="12" t="str">
        <f t="shared" si="1004"/>
        <v>-0.134954622144948-0.0735733344679745i</v>
      </c>
      <c r="AA1971" s="12" t="str">
        <f t="shared" si="1005"/>
        <v>0.540919866355337-69.9371010751314i</v>
      </c>
      <c r="AB1971" s="12" t="str">
        <f t="shared" si="1006"/>
        <v>0.433016585183843-0.184046633616513i</v>
      </c>
      <c r="AC1971" s="12" t="str">
        <f t="shared" si="1007"/>
        <v>0.953221576498332-0.750212655142802i</v>
      </c>
      <c r="AD1971" s="12" t="str">
        <f t="shared" si="1008"/>
        <v>0.374348238286667+0.101544231229146i</v>
      </c>
      <c r="AE1971" s="12" t="str">
        <f t="shared" si="1009"/>
        <v>-0.0430490773610888-0.0412459114994906i</v>
      </c>
      <c r="AF1971" s="12" t="str">
        <f t="shared" si="1010"/>
        <v>-13.258468885326-1.65318325387458i</v>
      </c>
      <c r="AG1971" s="12" t="str">
        <f t="shared" si="1011"/>
        <v>1.02644120965478-0.0945757698966463i</v>
      </c>
      <c r="AH1971" s="12" t="str">
        <f t="shared" si="1012"/>
        <v>0.430498885490922+0.641771204614352i</v>
      </c>
      <c r="AI1971" s="12">
        <f t="shared" si="1013"/>
        <v>-2.2388051402815359</v>
      </c>
      <c r="AJ1971" s="12">
        <f t="shared" si="1014"/>
        <v>56.146367281442245</v>
      </c>
      <c r="AK1971" s="12"/>
      <c r="AL1971" s="12"/>
      <c r="AM1971" s="12"/>
      <c r="AN1971" s="12"/>
    </row>
    <row r="1972" spans="1:40" x14ac:dyDescent="0.35">
      <c r="A1972" s="12"/>
      <c r="B1972" s="12">
        <f t="shared" si="1015"/>
        <v>184200</v>
      </c>
      <c r="C1972" s="29" t="str">
        <f t="shared" si="982"/>
        <v>-0.0000020415201758168+0.0120501747938703i</v>
      </c>
      <c r="D1972" s="28" t="str">
        <f t="shared" si="983"/>
        <v>-5.39907668451853+0.0923846734196723i</v>
      </c>
      <c r="E1972" s="12" t="str">
        <f t="shared" si="984"/>
        <v>4200</v>
      </c>
      <c r="F1972" s="12" t="str">
        <f t="shared" si="985"/>
        <v>0.704225352112676</v>
      </c>
      <c r="G1972" s="12" t="str">
        <f t="shared" si="981"/>
        <v>0.704225352112676</v>
      </c>
      <c r="H1972" s="12" t="str">
        <f t="shared" si="986"/>
        <v>7.85982240062299+1.74477368968694i</v>
      </c>
      <c r="I1972" s="12" t="str">
        <f t="shared" si="987"/>
        <v>723.35170848905i</v>
      </c>
      <c r="J1972" s="12" t="str">
        <f t="shared" si="988"/>
        <v>-446.556594088696+156.444192786545i</v>
      </c>
      <c r="K1972" s="12" t="str">
        <f t="shared" si="989"/>
        <v>0.5054508854861-1.4427664068666i</v>
      </c>
      <c r="L1972" s="12" t="str">
        <f t="shared" si="990"/>
        <v>0.026241131221497-0.0629147837901098i</v>
      </c>
      <c r="M1972" s="12" t="str">
        <f t="shared" si="991"/>
        <v>0.531692016707597-1.50568119065671i</v>
      </c>
      <c r="N1972" s="12" t="str">
        <f t="shared" si="992"/>
        <v>-2.31472546716496i</v>
      </c>
      <c r="O1972" s="12" t="str">
        <f t="shared" si="993"/>
        <v>-0.67718424591827-0.735813493407197i</v>
      </c>
      <c r="P1972" s="12" t="str">
        <f t="shared" si="994"/>
        <v>1.67718424591827+0.735813493407197i</v>
      </c>
      <c r="Q1972" s="12" t="str">
        <f t="shared" si="995"/>
        <v>-1.67718424591827+1.57891197375776i</v>
      </c>
      <c r="R1972" s="12" t="str">
        <f t="shared" si="996"/>
        <v>-0.311193038460641-0.731678651865039i</v>
      </c>
      <c r="S1972" s="12" t="str">
        <f t="shared" si="997"/>
        <v>0.237038808224811i</v>
      </c>
      <c r="T1972" s="12" t="str">
        <f t="shared" si="998"/>
        <v>0.173436235641625-0.0737648269645681i</v>
      </c>
      <c r="U1972" s="12" t="str">
        <f t="shared" si="999"/>
        <v>0.001-0.00864033350118867i</v>
      </c>
      <c r="V1972" s="12" t="str">
        <f t="shared" si="1000"/>
        <v>0.0015-0.00262624118577163i</v>
      </c>
      <c r="W1972" s="12" t="str">
        <f t="shared" si="1001"/>
        <v>0.00092074586473563-0.00208523575392031i</v>
      </c>
      <c r="X1972" s="12" t="str">
        <f t="shared" si="1002"/>
        <v>0.00103684274619996-0.00193670767310043i</v>
      </c>
      <c r="Y1972" s="12" t="str">
        <f t="shared" si="1003"/>
        <v>0.00029+0.173604410037372i</v>
      </c>
      <c r="Z1972" s="12" t="str">
        <f t="shared" si="1004"/>
        <v>-0.134812445479159-0.0735198741286802i</v>
      </c>
      <c r="AA1972" s="12" t="str">
        <f t="shared" si="1005"/>
        <v>0.540253473485699-69.8983151946404i</v>
      </c>
      <c r="AB1972" s="12" t="str">
        <f t="shared" si="1006"/>
        <v>0.432929236921461-0.184130785191867i</v>
      </c>
      <c r="AC1972" s="12" t="str">
        <f t="shared" si="1007"/>
        <v>0.952942759186208-0.749754277434624i</v>
      </c>
      <c r="AD1972" s="12" t="str">
        <f t="shared" si="1008"/>
        <v>0.374505423637726+0.101429238190052i</v>
      </c>
      <c r="AE1972" s="12" t="str">
        <f t="shared" si="1009"/>
        <v>-0.0430309271811099-0.0412075152498428i</v>
      </c>
      <c r="AF1972" s="12" t="str">
        <f t="shared" si="1010"/>
        <v>-13.2588990851415-1.65238901626727i</v>
      </c>
      <c r="AG1972" s="12" t="str">
        <f t="shared" si="1011"/>
        <v>1.02639725979525-0.0945634523359386i</v>
      </c>
      <c r="AH1972" s="12" t="str">
        <f t="shared" si="1012"/>
        <v>0.430450552475698+0.641247822616233i</v>
      </c>
      <c r="AI1972" s="12">
        <f t="shared" si="1013"/>
        <v>-2.2439941882735388</v>
      </c>
      <c r="AJ1972" s="12">
        <f t="shared" si="1014"/>
        <v>56.127715175509294</v>
      </c>
      <c r="AK1972" s="12"/>
      <c r="AL1972" s="12"/>
      <c r="AM1972" s="12"/>
      <c r="AN1972" s="12"/>
    </row>
    <row r="1973" spans="1:40" x14ac:dyDescent="0.35">
      <c r="A1973" s="12"/>
      <c r="B1973" s="12">
        <f t="shared" si="1015"/>
        <v>184300</v>
      </c>
      <c r="C1973" s="29" t="str">
        <f t="shared" si="982"/>
        <v>-0.0000020393053453671+0.0120436364465547i</v>
      </c>
      <c r="D1973" s="28" t="str">
        <f t="shared" si="983"/>
        <v>-5.39907666753816+0.0923345460902527i</v>
      </c>
      <c r="E1973" s="12" t="str">
        <f t="shared" si="984"/>
        <v>4200</v>
      </c>
      <c r="F1973" s="12" t="str">
        <f t="shared" si="985"/>
        <v>0.704225352112676</v>
      </c>
      <c r="G1973" s="12" t="str">
        <f t="shared" si="981"/>
        <v>0.704225352112676</v>
      </c>
      <c r="H1973" s="12" t="str">
        <f t="shared" si="986"/>
        <v>7.86025196814321+1.74393003089245i</v>
      </c>
      <c r="I1973" s="12" t="str">
        <f t="shared" si="987"/>
        <v>723.744407570749i</v>
      </c>
      <c r="J1973" s="12" t="str">
        <f t="shared" si="988"/>
        <v>-447.04267235219+156.529124487298i</v>
      </c>
      <c r="K1973" s="12" t="str">
        <f t="shared" si="989"/>
        <v>0.504960227162097-1.44215186867943i</v>
      </c>
      <c r="L1973" s="12" t="str">
        <f t="shared" si="990"/>
        <v>0.0262168771655321-0.0628907572680626i</v>
      </c>
      <c r="M1973" s="12" t="str">
        <f t="shared" si="991"/>
        <v>0.531177104327629-1.50504262594749i</v>
      </c>
      <c r="N1973" s="12" t="str">
        <f t="shared" si="992"/>
        <v>-2.3159821042264i</v>
      </c>
      <c r="O1973" s="12" t="str">
        <f t="shared" si="993"/>
        <v>-0.678108361497856-0.73496193783535i</v>
      </c>
      <c r="P1973" s="12" t="str">
        <f t="shared" si="994"/>
        <v>1.67810836149786+0.73496193783535i</v>
      </c>
      <c r="Q1973" s="12" t="str">
        <f t="shared" si="995"/>
        <v>-1.67810836149786+1.58102016639105i</v>
      </c>
      <c r="R1973" s="12" t="str">
        <f t="shared" si="996"/>
        <v>-0.311166281692146-0.73113401520532i</v>
      </c>
      <c r="S1973" s="12" t="str">
        <f t="shared" si="997"/>
        <v>0.23716749378845i</v>
      </c>
      <c r="T1973" s="12" t="str">
        <f t="shared" si="998"/>
        <v>0.173401222009732-0.0737985271803971i</v>
      </c>
      <c r="U1973" s="12" t="str">
        <f t="shared" si="999"/>
        <v>0.001-0.00863564531155155i</v>
      </c>
      <c r="V1973" s="12" t="str">
        <f t="shared" si="1000"/>
        <v>0.0015-0.00262481620411902i</v>
      </c>
      <c r="W1973" s="12" t="str">
        <f t="shared" si="1001"/>
        <v>0.000920729518431474-0.00208417794512271i</v>
      </c>
      <c r="X1973" s="12" t="str">
        <f t="shared" si="1002"/>
        <v>0.00103667954305523-0.00193573873812202i</v>
      </c>
      <c r="Y1973" s="12" t="str">
        <f t="shared" si="1003"/>
        <v>0.00029+0.17369865781698i</v>
      </c>
      <c r="Z1973" s="12" t="str">
        <f t="shared" si="1004"/>
        <v>-0.134670500999384-0.0734664919708207i</v>
      </c>
      <c r="AA1973" s="12" t="str">
        <f t="shared" si="1005"/>
        <v>0.539588326375022-69.859572738728i</v>
      </c>
      <c r="AB1973" s="12" t="str">
        <f t="shared" si="1006"/>
        <v>0.432841836356745-0.18421490722478i</v>
      </c>
      <c r="AC1973" s="12" t="str">
        <f t="shared" si="1007"/>
        <v>0.952664385559573-0.749296155003931i</v>
      </c>
      <c r="AD1973" s="12" t="str">
        <f t="shared" si="1008"/>
        <v>0.37466250425628+0.101314028425553i</v>
      </c>
      <c r="AE1973" s="12" t="str">
        <f t="shared" si="1009"/>
        <v>-0.0430128008980198-0.0411691508270467i</v>
      </c>
      <c r="AF1973" s="12" t="str">
        <f t="shared" si="1010"/>
        <v>-13.2593286356814-1.6515954848022i</v>
      </c>
      <c r="AG1973" s="12" t="str">
        <f t="shared" si="1011"/>
        <v>1.02635330407179-0.0945511224575354i</v>
      </c>
      <c r="AH1973" s="12" t="str">
        <f t="shared" si="1012"/>
        <v>0.430402302324602+0.640724852157453i</v>
      </c>
      <c r="AI1973" s="12">
        <f t="shared" si="1013"/>
        <v>-2.2491810517122186</v>
      </c>
      <c r="AJ1973" s="12">
        <f t="shared" si="1014"/>
        <v>56.10905269403753</v>
      </c>
      <c r="AK1973" s="12"/>
      <c r="AL1973" s="12"/>
      <c r="AM1973" s="12"/>
      <c r="AN1973" s="12"/>
    </row>
    <row r="1974" spans="1:40" x14ac:dyDescent="0.35">
      <c r="A1974" s="12"/>
      <c r="B1974" s="12">
        <f t="shared" si="1015"/>
        <v>184400</v>
      </c>
      <c r="C1974" s="29" t="str">
        <f t="shared" si="982"/>
        <v>-2.03709411724347E-06+0.0120371051907215i</v>
      </c>
      <c r="D1974" s="28" t="str">
        <f t="shared" si="983"/>
        <v>-5.39907665058541+0.0922844731288649i</v>
      </c>
      <c r="E1974" s="12" t="str">
        <f t="shared" si="984"/>
        <v>4200</v>
      </c>
      <c r="F1974" s="12" t="str">
        <f t="shared" si="985"/>
        <v>0.704225352112676</v>
      </c>
      <c r="G1974" s="12" t="str">
        <f t="shared" si="981"/>
        <v>0.704225352112676</v>
      </c>
      <c r="H1974" s="12" t="str">
        <f t="shared" si="986"/>
        <v>7.86068088763952+1.74308713176612i</v>
      </c>
      <c r="I1974" s="12" t="str">
        <f t="shared" si="987"/>
        <v>724.137106652447i</v>
      </c>
      <c r="J1974" s="12" t="str">
        <f t="shared" si="988"/>
        <v>-447.529014430209+156.61405618805i</v>
      </c>
      <c r="K1974" s="12" t="str">
        <f t="shared" si="989"/>
        <v>0.504470254980438-1.44153776178091i</v>
      </c>
      <c r="L1974" s="12" t="str">
        <f t="shared" si="990"/>
        <v>0.0261926547758487-0.0628667436117837i</v>
      </c>
      <c r="M1974" s="12" t="str">
        <f t="shared" si="991"/>
        <v>0.530662909756287-1.50440450539269i</v>
      </c>
      <c r="N1974" s="12" t="str">
        <f t="shared" si="992"/>
        <v>-2.31723874128783i</v>
      </c>
      <c r="O1974" s="12" t="str">
        <f t="shared" si="993"/>
        <v>-0.679031406251773-0.73410922165829i</v>
      </c>
      <c r="P1974" s="12" t="str">
        <f t="shared" si="994"/>
        <v>1.67903140625177+0.73410922165829i</v>
      </c>
      <c r="Q1974" s="12" t="str">
        <f t="shared" si="995"/>
        <v>-1.67903140625177+1.58312951962954i</v>
      </c>
      <c r="R1974" s="12" t="str">
        <f t="shared" si="996"/>
        <v>-0.311139504023473-0.730589880947589i</v>
      </c>
      <c r="S1974" s="12" t="str">
        <f t="shared" si="997"/>
        <v>0.237296179352089i</v>
      </c>
      <c r="T1974" s="12" t="str">
        <f t="shared" si="998"/>
        <v>0.17336618742216-0.0738322155502741i</v>
      </c>
      <c r="U1974" s="12" t="str">
        <f t="shared" si="999"/>
        <v>0.001-0.0086309622067188i</v>
      </c>
      <c r="V1974" s="12" t="str">
        <f t="shared" si="1000"/>
        <v>0.0015-0.00262339276799965i</v>
      </c>
      <c r="W1974" s="12" t="str">
        <f t="shared" si="1001"/>
        <v>0.00092071316492292-0.00208312131605553i</v>
      </c>
      <c r="X1974" s="12" t="str">
        <f t="shared" si="1002"/>
        <v>0.00103651657138319-0.0019347708681057i</v>
      </c>
      <c r="Y1974" s="12" t="str">
        <f t="shared" si="1003"/>
        <v>0.00029+0.173792905596587i</v>
      </c>
      <c r="Z1974" s="12" t="str">
        <f t="shared" si="1004"/>
        <v>-0.13452878819843-0.0734131878214824i</v>
      </c>
      <c r="AA1974" s="12" t="str">
        <f t="shared" si="1005"/>
        <v>0.538924421878897-69.8208736338338i</v>
      </c>
      <c r="AB1974" s="12" t="str">
        <f t="shared" si="1006"/>
        <v>0.43275438348274-0.184298999687984i</v>
      </c>
      <c r="AC1974" s="12" t="str">
        <f t="shared" si="1007"/>
        <v>0.95238645487877-0.748838287679469i</v>
      </c>
      <c r="AD1974" s="12" t="str">
        <f t="shared" si="1008"/>
        <v>0.374819479860456+0.10119860200227i</v>
      </c>
      <c r="AE1974" s="12" t="str">
        <f t="shared" si="1009"/>
        <v>-0.0429946984427291-0.0411308181688866i</v>
      </c>
      <c r="AF1974" s="12" t="str">
        <f t="shared" si="1010"/>
        <v>-13.2597575382249-1.65080265863726i</v>
      </c>
      <c r="AG1974" s="12" t="str">
        <f t="shared" si="1011"/>
        <v>1.02630934250921-0.094538780209541i</v>
      </c>
      <c r="AH1974" s="12" t="str">
        <f t="shared" si="1012"/>
        <v>0.430354134661295+0.640202292329743i</v>
      </c>
      <c r="AI1974" s="12">
        <f t="shared" si="1013"/>
        <v>-2.2543657357958056</v>
      </c>
      <c r="AJ1974" s="12">
        <f t="shared" si="1014"/>
        <v>56.09037983609857</v>
      </c>
      <c r="AK1974" s="12"/>
      <c r="AL1974" s="12"/>
      <c r="AM1974" s="12"/>
      <c r="AN1974" s="12"/>
    </row>
    <row r="1975" spans="1:40" x14ac:dyDescent="0.35">
      <c r="A1975" s="12"/>
      <c r="B1975" s="12">
        <f t="shared" si="1015"/>
        <v>184500</v>
      </c>
      <c r="C1975" s="29" t="str">
        <f t="shared" si="982"/>
        <v>-2.03488648363807E-06+0.0120305810148397i</v>
      </c>
      <c r="D1975" s="28" t="str">
        <f t="shared" si="983"/>
        <v>-5.39907663366023+0.0922344544471044i</v>
      </c>
      <c r="E1975" s="12" t="str">
        <f t="shared" si="984"/>
        <v>4200</v>
      </c>
      <c r="F1975" s="12" t="str">
        <f t="shared" si="985"/>
        <v>0.704225352112676</v>
      </c>
      <c r="G1975" s="12" t="str">
        <f t="shared" si="981"/>
        <v>0.704225352112676</v>
      </c>
      <c r="H1975" s="12" t="str">
        <f t="shared" si="986"/>
        <v>7.8611091603883+1.7422449913786i</v>
      </c>
      <c r="I1975" s="12" t="str">
        <f t="shared" si="987"/>
        <v>724.529805734146i</v>
      </c>
      <c r="J1975" s="12" t="str">
        <f t="shared" si="988"/>
        <v>-448.015620322754+156.698987888803i</v>
      </c>
      <c r="K1975" s="12" t="str">
        <f t="shared" si="989"/>
        <v>0.503980967718694-1.44092408588866i</v>
      </c>
      <c r="L1975" s="12" t="str">
        <f t="shared" si="990"/>
        <v>0.0261684640011417-0.062842742821717i</v>
      </c>
      <c r="M1975" s="12" t="str">
        <f t="shared" si="991"/>
        <v>0.530149431719836-1.50376682871038i</v>
      </c>
      <c r="N1975" s="12" t="str">
        <f t="shared" si="992"/>
        <v>-2.31849537834927i</v>
      </c>
      <c r="O1975" s="12" t="str">
        <f t="shared" si="993"/>
        <v>-0.679953378722421-0.733255346222558i</v>
      </c>
      <c r="P1975" s="12" t="str">
        <f t="shared" si="994"/>
        <v>1.67995337872242+0.733255346222558i</v>
      </c>
      <c r="Q1975" s="12" t="str">
        <f t="shared" si="995"/>
        <v>-1.67995337872242+1.58524003212671i</v>
      </c>
      <c r="R1975" s="12" t="str">
        <f t="shared" si="996"/>
        <v>-0.311112705442565-0.730046248263181i</v>
      </c>
      <c r="S1975" s="12" t="str">
        <f t="shared" si="997"/>
        <v>0.237424864915731i</v>
      </c>
      <c r="T1975" s="12" t="str">
        <f t="shared" si="998"/>
        <v>0.173331131876122-0.0738658920632686i</v>
      </c>
      <c r="U1975" s="12" t="str">
        <f t="shared" si="999"/>
        <v>0.001-0.00862628417842254i</v>
      </c>
      <c r="V1975" s="12" t="str">
        <f t="shared" si="1000"/>
        <v>0.0015-0.00262197087490046i</v>
      </c>
      <c r="W1975" s="12" t="str">
        <f t="shared" si="1001"/>
        <v>0.000920696804212413-0.00208206586478947i</v>
      </c>
      <c r="X1975" s="12" t="str">
        <f t="shared" si="1002"/>
        <v>0.00103635383067403-0.00193380406134683i</v>
      </c>
      <c r="Y1975" s="12" t="str">
        <f t="shared" si="1003"/>
        <v>0.00029+0.173887153376195i</v>
      </c>
      <c r="Z1975" s="12" t="str">
        <f t="shared" si="1004"/>
        <v>-0.134387306570492-0.0733599615082511i</v>
      </c>
      <c r="AA1975" s="12" t="str">
        <f t="shared" si="1005"/>
        <v>0.538261756862873-69.7822178065638i</v>
      </c>
      <c r="AB1975" s="12" t="str">
        <f t="shared" si="1006"/>
        <v>0.43266687829249-0.184383062554195i</v>
      </c>
      <c r="AC1975" s="12" t="str">
        <f t="shared" si="1007"/>
        <v>0.95210896640573-0.748380675289787i</v>
      </c>
      <c r="AD1975" s="12" t="str">
        <f t="shared" si="1008"/>
        <v>0.374976350168357+0.101082958987162i</v>
      </c>
      <c r="AE1975" s="12" t="str">
        <f t="shared" si="1009"/>
        <v>-0.0429766197463208-0.0410925172133153i</v>
      </c>
      <c r="AF1975" s="12" t="str">
        <f t="shared" si="1010"/>
        <v>-13.2601857940485-1.6500105369315i</v>
      </c>
      <c r="AG1975" s="12" t="str">
        <f t="shared" si="1011"/>
        <v>1.02626537513234-0.0945264255401684i</v>
      </c>
      <c r="AH1975" s="12" t="str">
        <f t="shared" si="1012"/>
        <v>0.430306049110024+0.639680142227202i</v>
      </c>
      <c r="AI1975" s="12">
        <f t="shared" si="1013"/>
        <v>-2.2595482457159171</v>
      </c>
      <c r="AJ1975" s="12">
        <f t="shared" si="1014"/>
        <v>56.071696600765598</v>
      </c>
      <c r="AK1975" s="12"/>
      <c r="AL1975" s="12"/>
      <c r="AM1975" s="12"/>
      <c r="AN1975" s="12"/>
    </row>
    <row r="1976" spans="1:40" x14ac:dyDescent="0.35">
      <c r="A1976" s="12"/>
      <c r="B1976" s="12">
        <f t="shared" si="1015"/>
        <v>184600</v>
      </c>
      <c r="C1976" s="29" t="str">
        <f t="shared" si="982"/>
        <v>-2.03268243676432E-06+0.0120240639074036i</v>
      </c>
      <c r="D1976" s="28" t="str">
        <f t="shared" si="983"/>
        <v>-5.39907661676254+0.092184489956761i</v>
      </c>
      <c r="E1976" s="12" t="str">
        <f t="shared" si="984"/>
        <v>4200</v>
      </c>
      <c r="F1976" s="12" t="str">
        <f t="shared" si="985"/>
        <v>0.704225352112676</v>
      </c>
      <c r="G1976" s="12" t="str">
        <f t="shared" si="981"/>
        <v>0.704225352112676</v>
      </c>
      <c r="H1976" s="12" t="str">
        <f t="shared" si="986"/>
        <v>7.86153678766284+1.74140360880177i</v>
      </c>
      <c r="I1976" s="12" t="str">
        <f t="shared" si="987"/>
        <v>724.922504815845i</v>
      </c>
      <c r="J1976" s="12" t="str">
        <f t="shared" si="988"/>
        <v>-448.502490029825+156.783919589556i</v>
      </c>
      <c r="K1976" s="12" t="str">
        <f t="shared" si="989"/>
        <v>0.503492364157004-1.44031084072006i</v>
      </c>
      <c r="L1976" s="12" t="str">
        <f t="shared" si="990"/>
        <v>0.0261443047902007-0.0628187548982663i</v>
      </c>
      <c r="M1976" s="12" t="str">
        <f t="shared" si="991"/>
        <v>0.529636668947205-1.50312959561833i</v>
      </c>
      <c r="N1976" s="12" t="str">
        <f t="shared" si="992"/>
        <v>-2.3197520154107i</v>
      </c>
      <c r="O1976" s="12" t="str">
        <f t="shared" si="993"/>
        <v>-0.680874277453866-0.732400312876555i</v>
      </c>
      <c r="P1976" s="12" t="str">
        <f t="shared" si="994"/>
        <v>1.68087427745387+0.732400312876555i</v>
      </c>
      <c r="Q1976" s="12" t="str">
        <f t="shared" si="995"/>
        <v>-1.68087427745387+1.58735170253415i</v>
      </c>
      <c r="R1976" s="12" t="str">
        <f t="shared" si="996"/>
        <v>-0.311085885937342-0.729503116325243i</v>
      </c>
      <c r="S1976" s="12" t="str">
        <f t="shared" si="997"/>
        <v>0.23755355047937i</v>
      </c>
      <c r="T1976" s="12" t="str">
        <f t="shared" si="998"/>
        <v>0.173296055368826-0.0738995567084359i</v>
      </c>
      <c r="U1976" s="12" t="str">
        <f t="shared" si="999"/>
        <v>0.001-0.00862161121841254i</v>
      </c>
      <c r="V1976" s="12" t="str">
        <f t="shared" si="1000"/>
        <v>0.0015-0.00262055052231384i</v>
      </c>
      <c r="W1976" s="12" t="str">
        <f t="shared" si="1001"/>
        <v>0.000920680436302404-0.00208101158939937i</v>
      </c>
      <c r="X1976" s="12" t="str">
        <f t="shared" si="1002"/>
        <v>0.0010361913204193-0.00193283831614432i</v>
      </c>
      <c r="Y1976" s="12" t="str">
        <f t="shared" si="1003"/>
        <v>0.00029+0.173981401155803i</v>
      </c>
      <c r="Z1976" s="12" t="str">
        <f t="shared" si="1004"/>
        <v>-0.134246055611144-0.0733068128592142i</v>
      </c>
      <c r="AA1976" s="12" t="str">
        <f t="shared" si="1005"/>
        <v>0.537600328202467-69.7436051836925i</v>
      </c>
      <c r="AB1976" s="12" t="str">
        <f t="shared" si="1006"/>
        <v>0.432579320779025-0.184467095796093i</v>
      </c>
      <c r="AC1976" s="12" t="str">
        <f t="shared" si="1007"/>
        <v>0.951831919403978-0.747923317663235i</v>
      </c>
      <c r="AD1976" s="12" t="str">
        <f t="shared" si="1008"/>
        <v>0.375133114898041+0.100967099447529i</v>
      </c>
      <c r="AE1976" s="12" t="str">
        <f t="shared" si="1009"/>
        <v>-0.0429585647400466-0.0410542478984537i</v>
      </c>
      <c r="AF1976" s="12" t="str">
        <f t="shared" si="1010"/>
        <v>-13.2606134044254-1.64921911884501i</v>
      </c>
      <c r="AG1976" s="12" t="str">
        <f t="shared" si="1011"/>
        <v>1.02622140196608-0.094514058397737i</v>
      </c>
      <c r="AH1976" s="12" t="str">
        <f t="shared" si="1012"/>
        <v>0.430258045295537+0.639158400946215i</v>
      </c>
      <c r="AI1976" s="12">
        <f t="shared" si="1013"/>
        <v>-2.2647285866588045</v>
      </c>
      <c r="AJ1976" s="12">
        <f t="shared" si="1014"/>
        <v>56.053002987115278</v>
      </c>
      <c r="AK1976" s="12"/>
      <c r="AL1976" s="12"/>
      <c r="AM1976" s="12"/>
      <c r="AN1976" s="12"/>
    </row>
    <row r="1977" spans="1:40" x14ac:dyDescent="0.35">
      <c r="A1977" s="12"/>
      <c r="B1977" s="12">
        <f t="shared" si="1015"/>
        <v>184700</v>
      </c>
      <c r="C1977" s="29" t="str">
        <f t="shared" si="982"/>
        <v>-2.03048196885659E-06+0.0120175538569322i</v>
      </c>
      <c r="D1977" s="28" t="str">
        <f t="shared" si="983"/>
        <v>-5.39907659989228+0.0921345795698136i</v>
      </c>
      <c r="E1977" s="12" t="str">
        <f t="shared" si="984"/>
        <v>4200</v>
      </c>
      <c r="F1977" s="12" t="str">
        <f t="shared" si="985"/>
        <v>0.704225352112676</v>
      </c>
      <c r="G1977" s="12" t="str">
        <f t="shared" si="981"/>
        <v>0.704225352112676</v>
      </c>
      <c r="H1977" s="12" t="str">
        <f t="shared" si="986"/>
        <v>7.86196377073336+1.74056298310877i</v>
      </c>
      <c r="I1977" s="12" t="str">
        <f t="shared" si="987"/>
        <v>725.315203897544i</v>
      </c>
      <c r="J1977" s="12" t="str">
        <f t="shared" si="988"/>
        <v>-448.989623551421+156.868851290309i</v>
      </c>
      <c r="K1977" s="12" t="str">
        <f t="shared" si="989"/>
        <v>0.503004443078087-1.4396980259922i</v>
      </c>
      <c r="L1977" s="12" t="str">
        <f t="shared" si="990"/>
        <v>0.0261201770919091-0.0627947798417953i</v>
      </c>
      <c r="M1977" s="12" t="str">
        <f t="shared" si="991"/>
        <v>0.529124620169996-1.502492805834i</v>
      </c>
      <c r="N1977" s="12" t="str">
        <f t="shared" si="992"/>
        <v>-2.32100865247214i</v>
      </c>
      <c r="O1977" s="12" t="str">
        <f t="shared" si="993"/>
        <v>-0.681794100991897-0.731544122970482i</v>
      </c>
      <c r="P1977" s="12" t="str">
        <f t="shared" si="994"/>
        <v>1.6817941009919+0.731544122970482i</v>
      </c>
      <c r="Q1977" s="12" t="str">
        <f t="shared" si="995"/>
        <v>-1.6817941009919+1.58946452950166i</v>
      </c>
      <c r="R1977" s="12" t="str">
        <f t="shared" si="996"/>
        <v>-0.311059045495718-0.7289604843087i</v>
      </c>
      <c r="S1977" s="12" t="str">
        <f t="shared" si="997"/>
        <v>0.237682236043009i</v>
      </c>
      <c r="T1977" s="12" t="str">
        <f t="shared" si="998"/>
        <v>0.173260957897487-0.0739332094748263i</v>
      </c>
      <c r="U1977" s="12" t="str">
        <f t="shared" si="999"/>
        <v>0.001-0.0086169433184567i</v>
      </c>
      <c r="V1977" s="12" t="str">
        <f t="shared" si="1000"/>
        <v>0.0015-0.0026191317077376i</v>
      </c>
      <c r="W1977" s="12" t="str">
        <f t="shared" si="1001"/>
        <v>0.000920664061195382-0.00207995848796426i</v>
      </c>
      <c r="X1977" s="12" t="str">
        <f t="shared" si="1002"/>
        <v>0.00103602904011199-0.00193187363080068i</v>
      </c>
      <c r="Y1977" s="12" t="str">
        <f t="shared" si="1003"/>
        <v>0.00029+0.17407564893541i</v>
      </c>
      <c r="Z1977" s="12" t="str">
        <f t="shared" si="1004"/>
        <v>-0.134105034817342-0.073253741702964i</v>
      </c>
      <c r="AA1977" s="12" t="str">
        <f t="shared" si="1005"/>
        <v>0.536940132783143-69.7050356921611i</v>
      </c>
      <c r="AB1977" s="12" t="str">
        <f t="shared" si="1006"/>
        <v>0.432491710935393-0.184551099386345i</v>
      </c>
      <c r="AC1977" s="12" t="str">
        <f t="shared" si="1007"/>
        <v>0.951555313138623-0.747466214628021i</v>
      </c>
      <c r="AD1977" s="12" t="str">
        <f t="shared" si="1008"/>
        <v>0.375289773767543+0.10085102345102i</v>
      </c>
      <c r="AE1977" s="12" t="str">
        <f t="shared" si="1009"/>
        <v>-0.0429405333553279-0.041016010162595i</v>
      </c>
      <c r="AF1977" s="12" t="str">
        <f t="shared" si="1010"/>
        <v>-13.2610403706256-1.64842840353896i</v>
      </c>
      <c r="AG1977" s="12" t="str">
        <f t="shared" si="1011"/>
        <v>1.02617742303534-0.0945016787306765i</v>
      </c>
      <c r="AH1977" s="12" t="str">
        <f t="shared" si="1012"/>
        <v>0.430210122843112+0.638637067585565i</v>
      </c>
      <c r="AI1977" s="12">
        <f t="shared" si="1013"/>
        <v>-2.2699067638040678</v>
      </c>
      <c r="AJ1977" s="12">
        <f t="shared" si="1014"/>
        <v>56.034298994230852</v>
      </c>
      <c r="AK1977" s="12"/>
      <c r="AL1977" s="12"/>
      <c r="AM1977" s="12"/>
      <c r="AN1977" s="12"/>
    </row>
    <row r="1978" spans="1:40" x14ac:dyDescent="0.35">
      <c r="A1978" s="12"/>
      <c r="B1978" s="12">
        <f t="shared" si="1015"/>
        <v>184800</v>
      </c>
      <c r="C1978" s="29" t="str">
        <f t="shared" si="982"/>
        <v>-2.02828507217029E-06+0.0120110508519694i</v>
      </c>
      <c r="D1978" s="28" t="str">
        <f t="shared" si="983"/>
        <v>-5.3990765830494+0.0920847231984321i</v>
      </c>
      <c r="E1978" s="12" t="str">
        <f t="shared" si="984"/>
        <v>4200</v>
      </c>
      <c r="F1978" s="12" t="str">
        <f t="shared" si="985"/>
        <v>0.704225352112676</v>
      </c>
      <c r="G1978" s="12" t="str">
        <f t="shared" si="981"/>
        <v>0.704225352112676</v>
      </c>
      <c r="H1978" s="12" t="str">
        <f t="shared" si="986"/>
        <v>7.86239011086707+1.73972311337407i</v>
      </c>
      <c r="I1978" s="12" t="str">
        <f t="shared" si="987"/>
        <v>725.707902979242i</v>
      </c>
      <c r="J1978" s="12" t="str">
        <f t="shared" si="988"/>
        <v>-449.477020887543+156.953782991061i</v>
      </c>
      <c r="K1978" s="12" t="str">
        <f t="shared" si="989"/>
        <v>0.502517203267216-1.43908564142192i</v>
      </c>
      <c r="L1978" s="12" t="str">
        <f t="shared" si="990"/>
        <v>0.0260960808552451-0.0627708176526281i</v>
      </c>
      <c r="M1978" s="12" t="str">
        <f t="shared" si="991"/>
        <v>0.528613284122461-1.50185645907455i</v>
      </c>
      <c r="N1978" s="12" t="str">
        <f t="shared" si="992"/>
        <v>-2.32226528953358i</v>
      </c>
      <c r="O1978" s="12" t="str">
        <f t="shared" si="993"/>
        <v>-0.68271284788398-0.730686777856385i</v>
      </c>
      <c r="P1978" s="12" t="str">
        <f t="shared" si="994"/>
        <v>1.68271284788398+0.730686777856385i</v>
      </c>
      <c r="Q1978" s="12" t="str">
        <f t="shared" si="995"/>
        <v>-1.68271284788398+1.59157851167719i</v>
      </c>
      <c r="R1978" s="12" t="str">
        <f t="shared" si="996"/>
        <v>-0.311032184105596-0.72841835139027i</v>
      </c>
      <c r="S1978" s="12" t="str">
        <f t="shared" si="997"/>
        <v>0.23781092160665i</v>
      </c>
      <c r="T1978" s="12" t="str">
        <f t="shared" si="998"/>
        <v>0.173225839459317-0.073966850351481i</v>
      </c>
      <c r="U1978" s="12" t="str">
        <f t="shared" si="999"/>
        <v>0.001-0.00861228047034064i</v>
      </c>
      <c r="V1978" s="12" t="str">
        <f t="shared" si="1000"/>
        <v>0.0015-0.00261771442867497i</v>
      </c>
      <c r="W1978" s="12" t="str">
        <f t="shared" si="1001"/>
        <v>0.000920647678893778-0.00207890655856729i</v>
      </c>
      <c r="X1978" s="12" t="str">
        <f t="shared" si="1002"/>
        <v>0.00103586698924636-0.00193091000362197i</v>
      </c>
      <c r="Y1978" s="12" t="str">
        <f t="shared" si="1003"/>
        <v>0.00029+0.174169896715018i</v>
      </c>
      <c r="Z1978" s="12" t="str">
        <f t="shared" si="1004"/>
        <v>-0.133964243687401-0.0732007478685811i</v>
      </c>
      <c r="AA1978" s="12" t="str">
        <f t="shared" si="1005"/>
        <v>0.536281167500163-69.6665092590744i</v>
      </c>
      <c r="AB1978" s="12" t="str">
        <f t="shared" si="1006"/>
        <v>0.432404048754635-0.184635073297596i</v>
      </c>
      <c r="AC1978" s="12" t="str">
        <f t="shared" si="1007"/>
        <v>0.951279146876339-0.747009366012169i</v>
      </c>
      <c r="AD1978" s="12" t="str">
        <f t="shared" si="1008"/>
        <v>0.375446326494866+0.100734731065632i</v>
      </c>
      <c r="AE1978" s="12" t="str">
        <f t="shared" si="1009"/>
        <v>-0.0429225255237532-0.0409778039441969i</v>
      </c>
      <c r="AF1978" s="12" t="str">
        <f t="shared" si="1010"/>
        <v>-13.2614666939165-1.64763839017564i</v>
      </c>
      <c r="AG1978" s="12" t="str">
        <f t="shared" si="1011"/>
        <v>1.02613343836506-0.09448928648752i</v>
      </c>
      <c r="AH1978" s="12" t="str">
        <f t="shared" si="1012"/>
        <v>0.430162281378568+0.638116141246331i</v>
      </c>
      <c r="AI1978" s="12">
        <f t="shared" si="1013"/>
        <v>-2.2750827823254887</v>
      </c>
      <c r="AJ1978" s="12">
        <f t="shared" si="1014"/>
        <v>56.01558462119732</v>
      </c>
      <c r="AK1978" s="12"/>
      <c r="AL1978" s="12"/>
      <c r="AM1978" s="12"/>
      <c r="AN1978" s="12"/>
    </row>
    <row r="1979" spans="1:40" x14ac:dyDescent="0.35">
      <c r="A1979" s="12"/>
      <c r="B1979" s="12">
        <f t="shared" si="1015"/>
        <v>184900</v>
      </c>
      <c r="C1979" s="29" t="str">
        <f t="shared" si="982"/>
        <v>-2.02609173898176E-06+0.0120045548810837i</v>
      </c>
      <c r="D1979" s="28" t="str">
        <f t="shared" si="983"/>
        <v>-5.39907656623385+0.0920349207549751i</v>
      </c>
      <c r="E1979" s="12" t="str">
        <f t="shared" si="984"/>
        <v>4200</v>
      </c>
      <c r="F1979" s="12" t="str">
        <f t="shared" si="985"/>
        <v>0.704225352112676</v>
      </c>
      <c r="G1979" s="12" t="str">
        <f t="shared" si="981"/>
        <v>0.704225352112676</v>
      </c>
      <c r="H1979" s="12" t="str">
        <f t="shared" si="986"/>
        <v>7.86281580932812+1.73888399867338i</v>
      </c>
      <c r="I1979" s="12" t="str">
        <f t="shared" si="987"/>
        <v>726.100602060941i</v>
      </c>
      <c r="J1979" s="12" t="str">
        <f t="shared" si="988"/>
        <v>-449.964682038191+157.038714691814i</v>
      </c>
      <c r="K1979" s="12" t="str">
        <f t="shared" si="989"/>
        <v>0.502030643512239-1.43847368672579i</v>
      </c>
      <c r="L1979" s="12" t="str">
        <f t="shared" si="990"/>
        <v>0.0260720160292799-0.0627468683310486i</v>
      </c>
      <c r="M1979" s="12" t="str">
        <f t="shared" si="991"/>
        <v>0.528102659541519-1.50122055505684i</v>
      </c>
      <c r="N1979" s="12" t="str">
        <f t="shared" si="992"/>
        <v>-2.32352192659501i</v>
      </c>
      <c r="O1979" s="12" t="str">
        <f t="shared" si="993"/>
        <v>-0.683630516679281-0.729828278888136i</v>
      </c>
      <c r="P1979" s="12" t="str">
        <f t="shared" si="994"/>
        <v>1.68363051667928+0.729828278888136i</v>
      </c>
      <c r="Q1979" s="12" t="str">
        <f t="shared" si="995"/>
        <v>-1.68363051667928+1.59369364770687i</v>
      </c>
      <c r="R1979" s="12" t="str">
        <f t="shared" si="996"/>
        <v>-0.311005301754863-0.727876716748455i</v>
      </c>
      <c r="S1979" s="12" t="str">
        <f t="shared" si="997"/>
        <v>0.237939607170289i</v>
      </c>
      <c r="T1979" s="12" t="str">
        <f t="shared" si="998"/>
        <v>0.173190700051527-0.0740004793274293i</v>
      </c>
      <c r="U1979" s="12" t="str">
        <f t="shared" si="999"/>
        <v>0.001-0.00860762266586775i</v>
      </c>
      <c r="V1979" s="12" t="str">
        <f t="shared" si="1000"/>
        <v>0.0015-0.00261629868263459i</v>
      </c>
      <c r="W1979" s="12" t="str">
        <f t="shared" si="1001"/>
        <v>0.000920631289400072-0.00207785579929581i</v>
      </c>
      <c r="X1979" s="12" t="str">
        <f t="shared" si="1002"/>
        <v>0.00103570516731812-0.00192994743291787i</v>
      </c>
      <c r="Y1979" s="12" t="str">
        <f t="shared" si="1003"/>
        <v>0.00029+0.174264144494626i</v>
      </c>
      <c r="Z1979" s="12" t="str">
        <f t="shared" si="1004"/>
        <v>-0.133823681721019-0.073147831185651i</v>
      </c>
      <c r="AA1979" s="12" t="str">
        <f t="shared" si="1005"/>
        <v>0.535623429258702-69.6280258117052i</v>
      </c>
      <c r="AB1979" s="12" t="str">
        <f t="shared" si="1006"/>
        <v>0.432316334229789-0.184719017502461i</v>
      </c>
      <c r="AC1979" s="12" t="str">
        <f t="shared" si="1007"/>
        <v>0.951003419885393-0.746552771643528i</v>
      </c>
      <c r="AD1979" s="12" t="str">
        <f t="shared" si="1008"/>
        <v>0.375602772797976+0.100618222359698i</v>
      </c>
      <c r="AE1979" s="12" t="str">
        <f t="shared" si="1009"/>
        <v>-0.0429045411770814-0.0409396291818878i</v>
      </c>
      <c r="AF1979" s="12" t="str">
        <f t="shared" si="1010"/>
        <v>-13.261892375562-1.6468490779184i</v>
      </c>
      <c r="AG1979" s="12" t="str">
        <f t="shared" si="1011"/>
        <v>1.02608944798023-0.0944768816169099i</v>
      </c>
      <c r="AH1979" s="12" t="str">
        <f t="shared" si="1012"/>
        <v>0.430114520528252+0.637595621031929i</v>
      </c>
      <c r="AI1979" s="12">
        <f t="shared" si="1013"/>
        <v>-2.2802566473906722</v>
      </c>
      <c r="AJ1979" s="12">
        <f t="shared" si="1014"/>
        <v>55.996859867104185</v>
      </c>
      <c r="AK1979" s="12"/>
      <c r="AL1979" s="12"/>
      <c r="AM1979" s="12"/>
      <c r="AN1979" s="12"/>
    </row>
    <row r="1980" spans="1:40" x14ac:dyDescent="0.35">
      <c r="A1980" s="12"/>
      <c r="B1980" s="12">
        <f t="shared" si="1015"/>
        <v>185000</v>
      </c>
      <c r="C1980" s="29" t="str">
        <f t="shared" si="982"/>
        <v>-2.02390196158827E-06+0.0119980659328688i</v>
      </c>
      <c r="D1980" s="28" t="str">
        <f t="shared" si="983"/>
        <v>-5.39907654944556+0.0919851721519942i</v>
      </c>
      <c r="E1980" s="12" t="str">
        <f t="shared" si="984"/>
        <v>4200</v>
      </c>
      <c r="F1980" s="12" t="str">
        <f t="shared" si="985"/>
        <v>0.704225352112676</v>
      </c>
      <c r="G1980" s="12" t="str">
        <f t="shared" si="981"/>
        <v>0.704225352112676</v>
      </c>
      <c r="H1980" s="12" t="str">
        <f t="shared" si="986"/>
        <v>7.86324086737758+1.73804563808368i</v>
      </c>
      <c r="I1980" s="12" t="str">
        <f t="shared" si="987"/>
        <v>726.49330114264i</v>
      </c>
      <c r="J1980" s="12" t="str">
        <f t="shared" si="988"/>
        <v>-450.452607003364+157.123646392567i</v>
      </c>
      <c r="K1980" s="12" t="str">
        <f t="shared" si="989"/>
        <v>0.501544762603549-1.43786216162012i</v>
      </c>
      <c r="L1980" s="12" t="str">
        <f t="shared" si="990"/>
        <v>0.026047982563179-0.0627229318773014i</v>
      </c>
      <c r="M1980" s="12" t="str">
        <f t="shared" si="991"/>
        <v>0.527592745166728-1.50058509349742i</v>
      </c>
      <c r="N1980" s="12" t="str">
        <f t="shared" si="992"/>
        <v>-2.32477856365645i</v>
      </c>
      <c r="O1980" s="12" t="str">
        <f t="shared" si="993"/>
        <v>-0.684547105928691-0.728968627421409i</v>
      </c>
      <c r="P1980" s="12" t="str">
        <f t="shared" si="994"/>
        <v>1.68454710592869+0.728968627421409i</v>
      </c>
      <c r="Q1980" s="12" t="str">
        <f t="shared" si="995"/>
        <v>-1.68454710592869+1.59580993623504i</v>
      </c>
      <c r="R1980" s="12" t="str">
        <f t="shared" si="996"/>
        <v>-0.310978398431399-0.72733557956352i</v>
      </c>
      <c r="S1980" s="12" t="str">
        <f t="shared" si="997"/>
        <v>0.238068292733931i</v>
      </c>
      <c r="T1980" s="12" t="str">
        <f t="shared" si="998"/>
        <v>0.173155539671331-0.0740340963916953i</v>
      </c>
      <c r="U1980" s="12" t="str">
        <f t="shared" si="999"/>
        <v>0.001-0.00860296989685923i</v>
      </c>
      <c r="V1980" s="12" t="str">
        <f t="shared" si="1000"/>
        <v>0.0015-0.00261488446713046i</v>
      </c>
      <c r="W1980" s="12" t="str">
        <f t="shared" si="1001"/>
        <v>0.000920614892716723-0.00207680620824124i</v>
      </c>
      <c r="X1980" s="12" t="str">
        <f t="shared" si="1002"/>
        <v>0.00103554357382426-0.00192898591700152i</v>
      </c>
      <c r="Y1980" s="12" t="str">
        <f t="shared" si="1003"/>
        <v>0.00029+0.174358392274233i</v>
      </c>
      <c r="Z1980" s="12" t="str">
        <f t="shared" si="1004"/>
        <v>-0.133683348419246-0.0730949914842469i</v>
      </c>
      <c r="AA1980" s="12" t="str">
        <f t="shared" si="1005"/>
        <v>0.534966914973694-69.5895852774908i</v>
      </c>
      <c r="AB1980" s="12" t="str">
        <f t="shared" si="1006"/>
        <v>0.432228567353901-0.184802931973543i</v>
      </c>
      <c r="AC1980" s="12" t="str">
        <f t="shared" si="1007"/>
        <v>0.95072813143561-0.746096431349791i</v>
      </c>
      <c r="AD1980" s="12" t="str">
        <f t="shared" si="1008"/>
        <v>0.375759112394818+0.100501497401907i</v>
      </c>
      <c r="AE1980" s="12" t="str">
        <f t="shared" si="1009"/>
        <v>-0.0428865802472368-0.0409014858144625i</v>
      </c>
      <c r="AF1980" s="12" t="str">
        <f t="shared" si="1010"/>
        <v>-13.2623174168231-1.64606046593169i</v>
      </c>
      <c r="AG1980" s="12" t="str">
        <f t="shared" si="1011"/>
        <v>1.02604545190589-0.0944644640675967i</v>
      </c>
      <c r="AH1980" s="12" t="str">
        <f t="shared" si="1012"/>
        <v>0.430066839919006+0.63707550604807i</v>
      </c>
      <c r="AI1980" s="12">
        <f t="shared" si="1013"/>
        <v>-2.2854283641616044</v>
      </c>
      <c r="AJ1980" s="12">
        <f t="shared" si="1014"/>
        <v>55.97812473104581</v>
      </c>
      <c r="AK1980" s="12"/>
      <c r="AL1980" s="12"/>
      <c r="AM1980" s="12"/>
      <c r="AN1980" s="12"/>
    </row>
    <row r="1981" spans="1:40" x14ac:dyDescent="0.35">
      <c r="A1981" s="12"/>
      <c r="B1981" s="12">
        <f t="shared" si="1015"/>
        <v>185100</v>
      </c>
      <c r="C1981" s="29" t="str">
        <f t="shared" si="982"/>
        <v>-2.02171573230782E-06+0.0119915839959425i</v>
      </c>
      <c r="D1981" s="28" t="str">
        <f t="shared" si="983"/>
        <v>-5.39907653268446+0.0919354773022259i</v>
      </c>
      <c r="E1981" s="12" t="str">
        <f t="shared" si="984"/>
        <v>4200</v>
      </c>
      <c r="F1981" s="12" t="str">
        <f t="shared" si="985"/>
        <v>0.704225352112676</v>
      </c>
      <c r="G1981" s="12" t="str">
        <f t="shared" si="981"/>
        <v>0.704225352112676</v>
      </c>
      <c r="H1981" s="12" t="str">
        <f t="shared" si="986"/>
        <v>7.86366528627353+1.73720803068322i</v>
      </c>
      <c r="I1981" s="12" t="str">
        <f t="shared" si="987"/>
        <v>726.886000224338i</v>
      </c>
      <c r="J1981" s="12" t="str">
        <f t="shared" si="988"/>
        <v>-450.940795783063+157.20857809332i</v>
      </c>
      <c r="K1981" s="12" t="str">
        <f t="shared" si="989"/>
        <v>0.501059559334084-1.43725106582096i</v>
      </c>
      <c r="L1981" s="12" t="str">
        <f t="shared" si="990"/>
        <v>0.0260239804062012-0.0626990082915919i</v>
      </c>
      <c r="M1981" s="12" t="str">
        <f t="shared" si="991"/>
        <v>0.527083539740285-1.49995007411255i</v>
      </c>
      <c r="N1981" s="12" t="str">
        <f t="shared" si="992"/>
        <v>-2.32603520071788i</v>
      </c>
      <c r="O1981" s="12" t="str">
        <f t="shared" si="993"/>
        <v>-0.685462614184775-0.728107824813725i</v>
      </c>
      <c r="P1981" s="12" t="str">
        <f t="shared" si="994"/>
        <v>1.68546261418478+0.728107824813725i</v>
      </c>
      <c r="Q1981" s="12" t="str">
        <f t="shared" si="995"/>
        <v>-1.68546261418478+1.59792737590416i</v>
      </c>
      <c r="R1981" s="12" t="str">
        <f t="shared" si="996"/>
        <v>-0.310951474123074-0.726794939017521i</v>
      </c>
      <c r="S1981" s="12" t="str">
        <f t="shared" si="997"/>
        <v>0.23819697829757i</v>
      </c>
      <c r="T1981" s="12" t="str">
        <f t="shared" si="998"/>
        <v>0.17312035831594-0.0740677015332913i</v>
      </c>
      <c r="U1981" s="12" t="str">
        <f t="shared" si="999"/>
        <v>0.001-0.00859832215515373i</v>
      </c>
      <c r="V1981" s="12" t="str">
        <f t="shared" si="1000"/>
        <v>0.0015-0.00261347177968198i</v>
      </c>
      <c r="W1981" s="12" t="str">
        <f t="shared" si="1001"/>
        <v>0.000920598488846193-0.00207575778349918i</v>
      </c>
      <c r="X1981" s="12" t="str">
        <f t="shared" si="1002"/>
        <v>0.00103538220826317-0.00192802545418971i</v>
      </c>
      <c r="Y1981" s="12" t="str">
        <f t="shared" si="1003"/>
        <v>0.00029+0.174452640053841i</v>
      </c>
      <c r="Z1981" s="12" t="str">
        <f t="shared" si="1004"/>
        <v>-0.133543243284494-0.0730422285949368i</v>
      </c>
      <c r="AA1981" s="12" t="str">
        <f t="shared" si="1005"/>
        <v>0.534311621569832-69.5511875840317i</v>
      </c>
      <c r="AB1981" s="12" t="str">
        <f t="shared" si="1006"/>
        <v>0.432140748120008-0.184886816683413i</v>
      </c>
      <c r="AC1981" s="12" t="str">
        <f t="shared" si="1007"/>
        <v>0.95045328079839-0.745640344958465i</v>
      </c>
      <c r="AD1981" s="12" t="str">
        <f t="shared" si="1008"/>
        <v>0.375915345003298+0.100384556261282i</v>
      </c>
      <c r="AE1981" s="12" t="str">
        <f t="shared" si="1009"/>
        <v>-0.0428686426663124-0.0408633737808818i</v>
      </c>
      <c r="AF1981" s="12" t="str">
        <f t="shared" si="1010"/>
        <v>-13.262741818958-1.64527255338099i</v>
      </c>
      <c r="AG1981" s="12" t="str">
        <f t="shared" si="1011"/>
        <v>1.02600145016708-0.0944520337884339i</v>
      </c>
      <c r="AH1981" s="12" t="str">
        <f t="shared" si="1012"/>
        <v>0.430019239178248+0.636555795402802i</v>
      </c>
      <c r="AI1981" s="12">
        <f t="shared" si="1013"/>
        <v>-2.2905979377936831</v>
      </c>
      <c r="AJ1981" s="12">
        <f t="shared" si="1014"/>
        <v>55.959379212118435</v>
      </c>
      <c r="AK1981" s="12"/>
      <c r="AL1981" s="12"/>
      <c r="AM1981" s="12"/>
      <c r="AN1981" s="12"/>
    </row>
    <row r="1982" spans="1:40" x14ac:dyDescent="0.35">
      <c r="A1982" s="12"/>
      <c r="B1982" s="12">
        <f t="shared" si="1015"/>
        <v>185200</v>
      </c>
      <c r="C1982" s="29" t="str">
        <f t="shared" si="982"/>
        <v>-2.01953304347917E-06+0.0119851090589475i</v>
      </c>
      <c r="D1982" s="28" t="str">
        <f t="shared" si="983"/>
        <v>-5.39907651595051+0.0918858361185975i</v>
      </c>
      <c r="E1982" s="12" t="str">
        <f t="shared" si="984"/>
        <v>4200</v>
      </c>
      <c r="F1982" s="12" t="str">
        <f t="shared" si="985"/>
        <v>0.704225352112676</v>
      </c>
      <c r="G1982" s="12" t="str">
        <f t="shared" si="981"/>
        <v>0.704225352112676</v>
      </c>
      <c r="H1982" s="12" t="str">
        <f t="shared" si="986"/>
        <v>7.86408906727103+1.73637117555155i</v>
      </c>
      <c r="I1982" s="12" t="str">
        <f t="shared" si="987"/>
        <v>727.278699306037i</v>
      </c>
      <c r="J1982" s="12" t="str">
        <f t="shared" si="988"/>
        <v>-451.429248377288+157.293509794072i</v>
      </c>
      <c r="K1982" s="12" t="str">
        <f t="shared" si="989"/>
        <v>0.500575032499325-1.43664039904413i</v>
      </c>
      <c r="L1982" s="12" t="str">
        <f t="shared" si="990"/>
        <v>0.0260000095076984-0.0626750975740858i</v>
      </c>
      <c r="M1982" s="12" t="str">
        <f t="shared" si="991"/>
        <v>0.526575042007023-1.49931549661822i</v>
      </c>
      <c r="N1982" s="12" t="str">
        <f t="shared" si="992"/>
        <v>-2.32729183777932i</v>
      </c>
      <c r="O1982" s="12" t="str">
        <f t="shared" si="993"/>
        <v>-0.686377040001835-0.727245872424395i</v>
      </c>
      <c r="P1982" s="12" t="str">
        <f t="shared" si="994"/>
        <v>1.68637704000183+0.727245872424395i</v>
      </c>
      <c r="Q1982" s="12" t="str">
        <f t="shared" si="995"/>
        <v>-1.68637704000183+1.60004596535493i</v>
      </c>
      <c r="R1982" s="12" t="str">
        <f t="shared" si="996"/>
        <v>-0.310924528817737-0.726254794294263i</v>
      </c>
      <c r="S1982" s="12" t="str">
        <f t="shared" si="997"/>
        <v>0.238325663861209i</v>
      </c>
      <c r="T1982" s="12" t="str">
        <f t="shared" si="998"/>
        <v>0.173085155982566-0.0741012947412208i</v>
      </c>
      <c r="U1982" s="12" t="str">
        <f t="shared" si="999"/>
        <v>0.001-0.00859367943260773i</v>
      </c>
      <c r="V1982" s="12" t="str">
        <f t="shared" si="1000"/>
        <v>0.0015-0.0026120606178139i</v>
      </c>
      <c r="W1982" s="12" t="str">
        <f t="shared" si="1001"/>
        <v>0.000920582077790939-0.0020747105231693i</v>
      </c>
      <c r="X1982" s="12" t="str">
        <f t="shared" si="1002"/>
        <v>0.00103522107013456-0.00192706604280268i</v>
      </c>
      <c r="Y1982" s="12" t="str">
        <f t="shared" si="1003"/>
        <v>0.00029+0.174546887833449i</v>
      </c>
      <c r="Z1982" s="12" t="str">
        <f t="shared" si="1004"/>
        <v>-0.13340336582053-0.0729895423487785i</v>
      </c>
      <c r="AA1982" s="12" t="str">
        <f t="shared" si="1005"/>
        <v>0.533657545981554-69.5128326590941i</v>
      </c>
      <c r="AB1982" s="12" t="str">
        <f t="shared" si="1006"/>
        <v>0.432052876521151-0.184970671604623i</v>
      </c>
      <c r="AC1982" s="12" t="str">
        <f t="shared" si="1007"/>
        <v>0.950178867246689-0.745184512296912i</v>
      </c>
      <c r="AD1982" s="12" t="str">
        <f t="shared" si="1008"/>
        <v>0.376071470341294+0.100267399007204i</v>
      </c>
      <c r="AE1982" s="12" t="str">
        <f t="shared" si="1009"/>
        <v>-0.0428507283665657-0.0408252930202742i</v>
      </c>
      <c r="AF1982" s="12" t="str">
        <f t="shared" si="1010"/>
        <v>-13.2631655832215-1.64448533943295i</v>
      </c>
      <c r="AG1982" s="12" t="str">
        <f t="shared" si="1011"/>
        <v>1.0259574427889-0.0944395907283837i</v>
      </c>
      <c r="AH1982" s="12" t="str">
        <f t="shared" si="1012"/>
        <v>0.429971717933863+0.636036488206457i</v>
      </c>
      <c r="AI1982" s="12">
        <f t="shared" si="1013"/>
        <v>-2.2957653734368639</v>
      </c>
      <c r="AJ1982" s="12">
        <f t="shared" si="1014"/>
        <v>55.940623309424737</v>
      </c>
      <c r="AK1982" s="12"/>
      <c r="AL1982" s="12"/>
      <c r="AM1982" s="12"/>
      <c r="AN1982" s="12"/>
    </row>
    <row r="1983" spans="1:40" x14ac:dyDescent="0.35">
      <c r="A1983" s="12"/>
      <c r="B1983" s="12">
        <f t="shared" si="1015"/>
        <v>185300</v>
      </c>
      <c r="C1983" s="29" t="str">
        <f t="shared" si="982"/>
        <v>-2.01735388746174E-06+0.0119786411105509i</v>
      </c>
      <c r="D1983" s="28" t="str">
        <f t="shared" si="983"/>
        <v>-5.39907649924366+0.0918362485142236i</v>
      </c>
      <c r="E1983" s="12" t="str">
        <f t="shared" si="984"/>
        <v>4200</v>
      </c>
      <c r="F1983" s="12" t="str">
        <f t="shared" si="985"/>
        <v>0.704225352112676</v>
      </c>
      <c r="G1983" s="12" t="str">
        <f t="shared" si="981"/>
        <v>0.704225352112676</v>
      </c>
      <c r="H1983" s="12" t="str">
        <f t="shared" si="986"/>
        <v>7.86451221162215+1.73553507176946i</v>
      </c>
      <c r="I1983" s="12" t="str">
        <f t="shared" si="987"/>
        <v>727.671398387736i</v>
      </c>
      <c r="J1983" s="12" t="str">
        <f t="shared" si="988"/>
        <v>-451.917964786038+157.378441494825i</v>
      </c>
      <c r="K1983" s="12" t="str">
        <f t="shared" si="989"/>
        <v>0.500091180897297-1.43603016100515i</v>
      </c>
      <c r="L1983" s="12" t="str">
        <f t="shared" si="990"/>
        <v>0.0259760698171165-0.0626511997249107i</v>
      </c>
      <c r="M1983" s="12" t="str">
        <f t="shared" si="991"/>
        <v>0.526067250714414-1.49868136073006i</v>
      </c>
      <c r="N1983" s="12" t="str">
        <f t="shared" si="992"/>
        <v>-2.32854847484075i</v>
      </c>
      <c r="O1983" s="12" t="str">
        <f t="shared" si="993"/>
        <v>-0.687290381935854-0.726382771614573i</v>
      </c>
      <c r="P1983" s="12" t="str">
        <f t="shared" si="994"/>
        <v>1.68729038193585+0.726382771614573i</v>
      </c>
      <c r="Q1983" s="12" t="str">
        <f t="shared" si="995"/>
        <v>-1.68729038193585+1.60216570322618i</v>
      </c>
      <c r="R1983" s="12" t="str">
        <f t="shared" si="996"/>
        <v>-0.310897562503243-0.725715144579329i</v>
      </c>
      <c r="S1983" s="12" t="str">
        <f t="shared" si="997"/>
        <v>0.23845434942485i</v>
      </c>
      <c r="T1983" s="12" t="str">
        <f t="shared" si="998"/>
        <v>0.173049932668425-0.0741348760044825i</v>
      </c>
      <c r="U1983" s="12" t="str">
        <f t="shared" si="999"/>
        <v>0.001-0.00858904172109525i</v>
      </c>
      <c r="V1983" s="12" t="str">
        <f t="shared" si="1000"/>
        <v>0.0015-0.00261065097905631i</v>
      </c>
      <c r="W1983" s="12" t="str">
        <f t="shared" si="1001"/>
        <v>0.000920565659553433-0.00207366442535535i</v>
      </c>
      <c r="X1983" s="12" t="str">
        <f t="shared" si="1002"/>
        <v>0.0010350601589395-0.00192610768116421i</v>
      </c>
      <c r="Y1983" s="12" t="str">
        <f t="shared" si="1003"/>
        <v>0.00029+0.174641135613057i</v>
      </c>
      <c r="Z1983" s="12" t="str">
        <f t="shared" si="1004"/>
        <v>-0.133263715532462-0.0729369325773193i</v>
      </c>
      <c r="AA1983" s="12" t="str">
        <f t="shared" si="1005"/>
        <v>0.533004685152974-69.4745204306071i</v>
      </c>
      <c r="AB1983" s="12" t="str">
        <f t="shared" si="1006"/>
        <v>0.431964952550382-0.185054496709711i</v>
      </c>
      <c r="AC1983" s="12" t="str">
        <f t="shared" si="1007"/>
        <v>0.949904890055036-0.744728933192319i</v>
      </c>
      <c r="AD1983" s="12" t="str">
        <f t="shared" si="1008"/>
        <v>0.376227488126667+0.100150025709391i</v>
      </c>
      <c r="AE1983" s="12" t="str">
        <f t="shared" si="1009"/>
        <v>-0.0428328372804223-0.040787243471934i</v>
      </c>
      <c r="AF1983" s="12" t="str">
        <f t="shared" si="1010"/>
        <v>-13.2635887108658-1.64369882325524i</v>
      </c>
      <c r="AG1983" s="12" t="str">
        <f t="shared" si="1011"/>
        <v>1.02591342979648-0.0944271348365168i</v>
      </c>
      <c r="AH1983" s="12" t="str">
        <f t="shared" si="1012"/>
        <v>0.429924275814301+0.635517583571687i</v>
      </c>
      <c r="AI1983" s="12">
        <f t="shared" si="1013"/>
        <v>-2.300930676234636</v>
      </c>
      <c r="AJ1983" s="12">
        <f t="shared" si="1014"/>
        <v>55.921857022069574</v>
      </c>
      <c r="AK1983" s="12"/>
      <c r="AL1983" s="12"/>
      <c r="AM1983" s="12"/>
      <c r="AN1983" s="12"/>
    </row>
    <row r="1984" spans="1:40" x14ac:dyDescent="0.35">
      <c r="A1984" s="12"/>
      <c r="B1984" s="12">
        <f t="shared" si="1015"/>
        <v>185400</v>
      </c>
      <c r="C1984" s="29" t="str">
        <f t="shared" si="982"/>
        <v>-2.01517825663553E-06+0.0119721801394442i</v>
      </c>
      <c r="D1984" s="28" t="str">
        <f t="shared" si="983"/>
        <v>-5.39907648256382+0.0917867144024056i</v>
      </c>
      <c r="E1984" s="12" t="str">
        <f t="shared" si="984"/>
        <v>4200</v>
      </c>
      <c r="F1984" s="12" t="str">
        <f t="shared" si="985"/>
        <v>0.704225352112676</v>
      </c>
      <c r="G1984" s="12" t="str">
        <f t="shared" si="981"/>
        <v>0.704225352112676</v>
      </c>
      <c r="H1984" s="12" t="str">
        <f t="shared" si="986"/>
        <v>7.86493472057587+1.73469971841902i</v>
      </c>
      <c r="I1984" s="12" t="str">
        <f t="shared" si="987"/>
        <v>728.064097469435i</v>
      </c>
      <c r="J1984" s="12" t="str">
        <f t="shared" si="988"/>
        <v>-452.406945009313+157.463373195578i</v>
      </c>
      <c r="K1984" s="12" t="str">
        <f t="shared" si="989"/>
        <v>0.499608003328546-1.43542035141933i</v>
      </c>
      <c r="L1984" s="12" t="str">
        <f t="shared" si="990"/>
        <v>0.0259521612839934-0.0626273147441547i</v>
      </c>
      <c r="M1984" s="12" t="str">
        <f t="shared" si="991"/>
        <v>0.525560164612539-1.49804766616348i</v>
      </c>
      <c r="N1984" s="12" t="str">
        <f t="shared" si="992"/>
        <v>-2.32980511190219i</v>
      </c>
      <c r="O1984" s="12" t="str">
        <f t="shared" si="993"/>
        <v>-0.688202638544554-0.725518523747198i</v>
      </c>
      <c r="P1984" s="12" t="str">
        <f t="shared" si="994"/>
        <v>1.68820263854455+0.725518523747198i</v>
      </c>
      <c r="Q1984" s="12" t="str">
        <f t="shared" si="995"/>
        <v>-1.68820263854455+1.60428658815499i</v>
      </c>
      <c r="R1984" s="12" t="str">
        <f t="shared" si="996"/>
        <v>-0.310870575167418-0.725175989060041i</v>
      </c>
      <c r="S1984" s="12" t="str">
        <f t="shared" si="997"/>
        <v>0.238583034988489i</v>
      </c>
      <c r="T1984" s="12" t="str">
        <f t="shared" si="998"/>
        <v>0.173014688370724-0.0741684453120598i</v>
      </c>
      <c r="U1984" s="12" t="str">
        <f t="shared" si="999"/>
        <v>0.001-0.0085844090125078i</v>
      </c>
      <c r="V1984" s="12" t="str">
        <f t="shared" si="1000"/>
        <v>0.0015-0.00260924286094463i</v>
      </c>
      <c r="W1984" s="12" t="str">
        <f t="shared" si="1001"/>
        <v>0.000920549234136137-0.00207261948816526i</v>
      </c>
      <c r="X1984" s="12" t="str">
        <f t="shared" si="1002"/>
        <v>0.00103489947418037-0.00192515036760165i</v>
      </c>
      <c r="Y1984" s="12" t="str">
        <f t="shared" si="1003"/>
        <v>0.00029+0.174735383392664i</v>
      </c>
      <c r="Z1984" s="12" t="str">
        <f t="shared" si="1004"/>
        <v>-0.133124291926759-0.0728843991125932i</v>
      </c>
      <c r="AA1984" s="12" t="str">
        <f t="shared" si="1005"/>
        <v>0.53235303603787-69.4362508266641i</v>
      </c>
      <c r="AB1984" s="12" t="str">
        <f t="shared" si="1006"/>
        <v>0.431876976200728-0.185138291971178i</v>
      </c>
      <c r="AC1984" s="12" t="str">
        <f t="shared" si="1007"/>
        <v>0.949631348499504-0.744273607471698i</v>
      </c>
      <c r="AD1984" s="12" t="str">
        <f t="shared" si="1008"/>
        <v>0.37638339807723+0.100032436437904i</v>
      </c>
      <c r="AE1984" s="12" t="str">
        <f t="shared" si="1009"/>
        <v>-0.0428149693404733-0.0407492250753193i</v>
      </c>
      <c r="AF1984" s="12" t="str">
        <f t="shared" si="1010"/>
        <v>-13.2640112031397-1.64291300401661i</v>
      </c>
      <c r="AG1984" s="12" t="str">
        <f t="shared" si="1011"/>
        <v>1.02586941121499-0.0944146660620066i</v>
      </c>
      <c r="AH1984" s="12" t="str">
        <f t="shared" si="1012"/>
        <v>0.429876912448523+0.634999080613397i</v>
      </c>
      <c r="AI1984" s="12">
        <f t="shared" si="1013"/>
        <v>-2.3060938513249511</v>
      </c>
      <c r="AJ1984" s="12">
        <f t="shared" si="1014"/>
        <v>55.903080349160561</v>
      </c>
      <c r="AK1984" s="12"/>
      <c r="AL1984" s="12"/>
      <c r="AM1984" s="12"/>
      <c r="AN1984" s="12"/>
    </row>
    <row r="1985" spans="1:40" x14ac:dyDescent="0.35">
      <c r="A1985" s="12"/>
      <c r="B1985" s="12">
        <f t="shared" si="1015"/>
        <v>185500</v>
      </c>
      <c r="C1985" s="29" t="str">
        <f t="shared" si="982"/>
        <v>-2.01300614340116E-06+0.0119657261343436i</v>
      </c>
      <c r="D1985" s="28" t="str">
        <f t="shared" si="983"/>
        <v>-5.39907646591095+0.0917372336966343i</v>
      </c>
      <c r="E1985" s="12" t="str">
        <f t="shared" si="984"/>
        <v>4200</v>
      </c>
      <c r="F1985" s="12" t="str">
        <f t="shared" si="985"/>
        <v>0.704225352112676</v>
      </c>
      <c r="G1985" s="12" t="str">
        <f t="shared" ref="G1985:G2048" si="1016">IF($C$11=$C$7,$C$24,F1985)</f>
        <v>0.704225352112676</v>
      </c>
      <c r="H1985" s="12" t="str">
        <f t="shared" si="986"/>
        <v>7.86535659537826+1.73386511458353i</v>
      </c>
      <c r="I1985" s="12" t="str">
        <f t="shared" si="987"/>
        <v>728.456796551133i</v>
      </c>
      <c r="J1985" s="12" t="str">
        <f t="shared" si="988"/>
        <v>-452.896189047115+157.54830489633i</v>
      </c>
      <c r="K1985" s="12" t="str">
        <f t="shared" si="989"/>
        <v>0.499125498596136-1.43481097000173i</v>
      </c>
      <c r="L1985" s="12" t="str">
        <f t="shared" si="990"/>
        <v>0.0259282838579605-0.0626034426318675i</v>
      </c>
      <c r="M1985" s="12" t="str">
        <f t="shared" si="991"/>
        <v>0.525053782454097-1.4974144126336i</v>
      </c>
      <c r="N1985" s="12" t="str">
        <f t="shared" si="992"/>
        <v>-2.33106174896363i</v>
      </c>
      <c r="O1985" s="12" t="str">
        <f t="shared" si="993"/>
        <v>-0.689113808387351-0.724653130187044i</v>
      </c>
      <c r="P1985" s="12" t="str">
        <f t="shared" si="994"/>
        <v>1.68911380838735+0.724653130187044i</v>
      </c>
      <c r="Q1985" s="12" t="str">
        <f t="shared" si="995"/>
        <v>-1.68911380838735+1.60640861877659i</v>
      </c>
      <c r="R1985" s="12" t="str">
        <f t="shared" si="996"/>
        <v>-0.310843566798082-0.724637326925488i</v>
      </c>
      <c r="S1985" s="12" t="str">
        <f t="shared" si="997"/>
        <v>0.238711720552129i</v>
      </c>
      <c r="T1985" s="12" t="str">
        <f t="shared" si="998"/>
        <v>0.172979423086679-0.0742020026529308i</v>
      </c>
      <c r="U1985" s="12" t="str">
        <f t="shared" si="999"/>
        <v>0.001-0.00857978129875449i</v>
      </c>
      <c r="V1985" s="12" t="str">
        <f t="shared" si="1000"/>
        <v>0.0015-0.00260783626101959i</v>
      </c>
      <c r="W1985" s="12" t="str">
        <f t="shared" si="1001"/>
        <v>0.000920532801541521-0.00207157570971093i</v>
      </c>
      <c r="X1985" s="12" t="str">
        <f t="shared" si="1002"/>
        <v>0.00103473901536093-0.0019241941004458i</v>
      </c>
      <c r="Y1985" s="12" t="str">
        <f t="shared" si="1003"/>
        <v>0.00029+0.174829631172272i</v>
      </c>
      <c r="Z1985" s="12" t="str">
        <f t="shared" si="1004"/>
        <v>-0.132985094511215-0.0728319417871192i</v>
      </c>
      <c r="AA1985" s="12" t="str">
        <f t="shared" si="1005"/>
        <v>0.531702595599611-69.3980237755187i</v>
      </c>
      <c r="AB1985" s="12" t="str">
        <f t="shared" si="1006"/>
        <v>0.431788947465239-0.185222057361511i</v>
      </c>
      <c r="AC1985" s="12" t="str">
        <f t="shared" si="1007"/>
        <v>0.949358241857723-0.743818534961932i</v>
      </c>
      <c r="AD1985" s="12" t="str">
        <f t="shared" si="1008"/>
        <v>0.376539199910778+0.0999146312631656i</v>
      </c>
      <c r="AE1985" s="12" t="str">
        <f t="shared" si="1009"/>
        <v>-0.0427971244794717-0.0407112377700554i</v>
      </c>
      <c r="AF1985" s="12" t="str">
        <f t="shared" si="1010"/>
        <v>-13.2644330612892-1.6421278808869i</v>
      </c>
      <c r="AG1985" s="12" t="str">
        <f t="shared" si="1011"/>
        <v>1.02582538706962-0.0944021843541319i</v>
      </c>
      <c r="AH1985" s="12" t="str">
        <f t="shared" si="1012"/>
        <v>0.429829627465976+0.634480978448815i</v>
      </c>
      <c r="AI1985" s="12">
        <f t="shared" si="1013"/>
        <v>-2.3112549038396701</v>
      </c>
      <c r="AJ1985" s="12">
        <f t="shared" si="1014"/>
        <v>55.884293289812767</v>
      </c>
      <c r="AK1985" s="12"/>
      <c r="AL1985" s="12"/>
      <c r="AM1985" s="12"/>
      <c r="AN1985" s="12"/>
    </row>
    <row r="1986" spans="1:40" x14ac:dyDescent="0.35">
      <c r="A1986" s="12"/>
      <c r="B1986" s="12">
        <f t="shared" si="1015"/>
        <v>185600</v>
      </c>
      <c r="C1986" s="29" t="str">
        <f t="shared" ref="C1986:C2049" si="1017">IMPRODUCT(COMPLEX(-1,0),IMDIV(IMPRODUCT(G1986,COMPLEX($C$96+$C$97,0)),COMPLEX($C$96,2*PI()*B1986*$C$99*$C$98*(2*$C$96+$C$97))))</f>
        <v>-2.01083754017962E-06+0.0119592790839894i</v>
      </c>
      <c r="D1986" s="28" t="str">
        <f t="shared" ref="D1986:D2049" si="1018">IMPRODUCT(COMPLEX($C$102,0),IMSUB(C1986,G1986))</f>
        <v>-5.39907644928499+0.0916878063105854i</v>
      </c>
      <c r="E1986" s="12" t="str">
        <f t="shared" ref="E1986:E2049" si="1019">IMDIV(COMPLEX($C$20*10^3,0),COMPLEX(1,2*PI()*B1986*$C$20*1000*$C$29*10^-12))</f>
        <v>4200</v>
      </c>
      <c r="F1986" s="12" t="str">
        <f t="shared" ref="F1986:F2049" si="1020">IMDIV(COMPLEX($C$22*1000,0),IMSUM(COMPLEX($C$22*1000,0),E1986))</f>
        <v>0.704225352112676</v>
      </c>
      <c r="G1986" s="12" t="str">
        <f t="shared" si="1016"/>
        <v>0.704225352112676</v>
      </c>
      <c r="H1986" s="12" t="str">
        <f t="shared" ref="H1986:H2049" si="1021">IMPRODUCT(COMPLEX($C$104,0),IMPRODUCT(COMPLEX(-1,0),D1986),IMDIV(COMPLEX(0,2*PI()*B1986*$C$105*$C$106),COMPLEX(1,2*PI()*B1986*$C$105*$C$106)))</f>
        <v>7.86577783727237+1.73303125934762i</v>
      </c>
      <c r="I1986" s="12" t="str">
        <f t="shared" ref="I1986:I2049" si="1022">COMPLEX(0,2*PI()*B1986*$C$109*$C$108*$C$110)</f>
        <v>728.849495632832i</v>
      </c>
      <c r="J1986" s="12" t="str">
        <f t="shared" ref="J1986:J2049" si="1023">IMSUM(COMPLEX(0,2*PI()*B1986*$C$109*$C$108),COMPLEX(0,2*PI()*B1986*$C$109*$C$107),COMPLEX(0,2*PI()*B1986*$C$28*10^-12*$C$107),COMPLEX(-1*2*PI()*B1986*2*PI()*B1986*$C$109*$C$108*$C$28*10^-12*$C$107,0),COMPLEX(1,0))</f>
        <v>-453.385696899442+157.633236597082i</v>
      </c>
      <c r="K1986" s="12" t="str">
        <f t="shared" ref="K1986:K2049" si="1024">IMDIV(I1986,J1986)</f>
        <v>0.498643665505664-1.43420201646714i</v>
      </c>
      <c r="L1986" s="12" t="str">
        <f t="shared" ref="L1986:L2049" si="1025">IMDIV(COMPLEX($C$113,0),COMPLEX(1,2*PI()*B1986*$C$111*$C$112))</f>
        <v>0.0259044374887414-0.0625795833880601i</v>
      </c>
      <c r="M1986" s="12" t="str">
        <f t="shared" ref="M1986:M2049" si="1026">IMSUM(K1986,L1986)</f>
        <v>0.524548102994405-1.4967815998552i</v>
      </c>
      <c r="N1986" s="12" t="str">
        <f t="shared" ref="N1986:N2049" si="1027">COMPLEX(0,-2*PI()*B1986*$C$41)</f>
        <v>-2.33231838602506i</v>
      </c>
      <c r="O1986" s="12" t="str">
        <f t="shared" ref="O1986:O2049" si="1028">IMEXP(N1986)</f>
        <v>-0.690023890025375-0.723786592300692i</v>
      </c>
      <c r="P1986" s="12" t="str">
        <f t="shared" ref="P1986:P2049" si="1029">IMSUB(COMPLEX(1,0),O1986)</f>
        <v>1.69002389002538+0.723786592300692i</v>
      </c>
      <c r="Q1986" s="12" t="str">
        <f t="shared" ref="Q1986:Q2049" si="1030">IMSUM(COMPLEX(0,2*PI()*B1986*$C$41),O1986,COMPLEX(-1,0))</f>
        <v>-1.69002389002538+1.60853179372437i</v>
      </c>
      <c r="R1986" s="12" t="str">
        <f t="shared" ref="R1986:R2049" si="1031">IMDIV(P1986,Q1986)</f>
        <v>-0.310816537383051-0.72409915736651i</v>
      </c>
      <c r="S1986" s="12" t="str">
        <f t="shared" ref="S1986:S2049" si="1032">IMDIV(COMPLEX(0,2*PI()*B1986*$C$119),COMPLEX($C$120,0))</f>
        <v>0.23884040611577i</v>
      </c>
      <c r="T1986" s="12" t="str">
        <f t="shared" ref="T1986:T2049" si="1033">IMPRODUCT(R1986,S1986)</f>
        <v>0.172944136813504-0.0742355480160653i</v>
      </c>
      <c r="U1986" s="12" t="str">
        <f t="shared" ref="U1986:U2049" si="1034">IMDIV(COMPLEX(1,2*PI()*B1986*$C$16*10^-3*$C$15*10^-6),COMPLEX(0,2*PI()*B1986*$C$15*10^-6))</f>
        <v>0.001-0.00857515857176161i</v>
      </c>
      <c r="V1986" s="12" t="str">
        <f t="shared" ref="V1986:V2049" si="1035">IMSUM(COMPLEX($C$18*10^-3,0),IMDIV(COMPLEX(1,0),COMPLEX(0,2*PI()*B1986*($C$17*1*10^-6))))</f>
        <v>0.0015-0.00260643117682723i</v>
      </c>
      <c r="W1986" s="12" t="str">
        <f t="shared" ref="W1986:W2049" si="1036">IMDIV(IMPRODUCT(U1986,V1986),IMSUM(U1986,V1986))</f>
        <v>0.000920516361772048-0.0020705330881084i</v>
      </c>
      <c r="X1986" s="12" t="str">
        <f t="shared" ref="X1986:X2049" si="1037">IMDIV(IMPRODUCT(COMPLEX($C$19,0),W1986),IMSUM(COMPLEX($C$19,0),W1986))</f>
        <v>0.00103457878198623-0.001923238878031i</v>
      </c>
      <c r="Y1986" s="12" t="str">
        <f t="shared" ref="Y1986:Y2049" si="1038">COMPLEX($C$13*10^-3,2*PI()*B1986*$C$12*0.000001)</f>
        <v>0.00029+0.17492387895188i</v>
      </c>
      <c r="Z1986" s="12" t="str">
        <f t="shared" ref="Z1986:Z2049" si="1039">IMPRODUCT(COMPLEX($C$6,0),IMDIV(X1986,IMSUM(X1986,Y1986)))</f>
        <v>-0.13284612279497-0.0727795604339003i</v>
      </c>
      <c r="AA1986" s="12" t="str">
        <f t="shared" ref="AA1986:AA2049" si="1040">IMDIV(COMPLEX($C$6,0),IMSUM(X1986,Y1986))</f>
        <v>0.531053360811164-69.3598392055891i</v>
      </c>
      <c r="AB1986" s="12" t="str">
        <f t="shared" ref="AB1986:AB2049" si="1041">IMPRODUCT(COMPLEX($C$115,0),T1986)</f>
        <v>0.431700866336962-0.185305792853176i</v>
      </c>
      <c r="AC1986" s="12" t="str">
        <f t="shared" ref="AC1986:AC2049" si="1042">IMSUM(COMPLEX(1,0),IMPRODUCT(AB1986,M1986))</f>
        <v>0.949085569408882-0.743363715489721i</v>
      </c>
      <c r="AD1986" s="12" t="str">
        <f t="shared" ref="AD1986:AD2049" si="1043">IMDIV(AB1986,AC1986)</f>
        <v>0.37669489334508+0.0997966102559313i</v>
      </c>
      <c r="AE1986" s="12" t="str">
        <f t="shared" ref="AE1986:AE2049" si="1044">IMPRODUCT(AD1986,AA1986,X1986)</f>
        <v>-0.0427793026303387-0.0406732814959311i</v>
      </c>
      <c r="AF1986" s="12" t="str">
        <f t="shared" ref="AF1986:AF2049" si="1045">IMSUB(D1986,H1986)</f>
        <v>-13.2648542865574-1.64134345303703i</v>
      </c>
      <c r="AG1986" s="12" t="str">
        <f t="shared" ref="AG1986:AG2049" si="1046">IMSUM(COMPLEX(1,0),IMPRODUCT(AD1986,AA1986,COMPLEX($C$123,0)))</f>
        <v>1.02578135738561-0.0943896896622805i</v>
      </c>
      <c r="AH1986" s="12" t="str">
        <f t="shared" ref="AH1986:AH2049" si="1047">IMDIV(IMPRODUCT(AE1986,AF1986),AG1986)</f>
        <v>0.42978242049667+0.63396327619744i</v>
      </c>
      <c r="AI1986" s="12">
        <f t="shared" ref="AI1986:AI2049" si="1048">20*LOG10(IMABS(AH1986))</f>
        <v>-2.316413838904511</v>
      </c>
      <c r="AJ1986" s="12">
        <f t="shared" ref="AJ1986:AJ2049" si="1049">IMARGUMENT(AH1986)*180/PI()</f>
        <v>55.86549584314195</v>
      </c>
      <c r="AK1986" s="12"/>
      <c r="AL1986" s="12"/>
      <c r="AM1986" s="12"/>
      <c r="AN1986" s="12"/>
    </row>
    <row r="1987" spans="1:40" x14ac:dyDescent="0.35">
      <c r="A1987" s="12"/>
      <c r="B1987" s="12">
        <f t="shared" si="1015"/>
        <v>185700</v>
      </c>
      <c r="C1987" s="29" t="str">
        <f t="shared" si="1017"/>
        <v>-2.00867243941235E-06+0.0119528389771459i</v>
      </c>
      <c r="D1987" s="28" t="str">
        <f t="shared" si="1018"/>
        <v>-5.39907643268588+0.0916384321581186i</v>
      </c>
      <c r="E1987" s="12" t="str">
        <f t="shared" si="1019"/>
        <v>4200</v>
      </c>
      <c r="F1987" s="12" t="str">
        <f t="shared" si="1020"/>
        <v>0.704225352112676</v>
      </c>
      <c r="G1987" s="12" t="str">
        <f t="shared" si="1016"/>
        <v>0.704225352112676</v>
      </c>
      <c r="H1987" s="12" t="str">
        <f t="shared" si="1021"/>
        <v>7.86619844749828+1.73219815179713i</v>
      </c>
      <c r="I1987" s="12" t="str">
        <f t="shared" si="1022"/>
        <v>729.242194714531i</v>
      </c>
      <c r="J1987" s="12" t="str">
        <f t="shared" si="1023"/>
        <v>-453.875468566295+157.718168297835i</v>
      </c>
      <c r="K1987" s="12" t="str">
        <f t="shared" si="1024"/>
        <v>0.498162502865231-1.43359349053015i</v>
      </c>
      <c r="L1987" s="12" t="str">
        <f t="shared" si="1025"/>
        <v>0.0258806221261522-0.0625557370127055i</v>
      </c>
      <c r="M1987" s="12" t="str">
        <f t="shared" si="1026"/>
        <v>0.524043124991383-1.49614922754286i</v>
      </c>
      <c r="N1987" s="12" t="str">
        <f t="shared" si="1027"/>
        <v>-2.3335750230865i</v>
      </c>
      <c r="O1987" s="12" t="str">
        <f t="shared" si="1028"/>
        <v>-0.690932882021499-0.72291891145651i</v>
      </c>
      <c r="P1987" s="12" t="str">
        <f t="shared" si="1029"/>
        <v>1.6909328820215+0.72291891145651i</v>
      </c>
      <c r="Q1987" s="12" t="str">
        <f t="shared" si="1030"/>
        <v>-1.6909328820215+1.61065611162999i</v>
      </c>
      <c r="R1987" s="12" t="str">
        <f t="shared" si="1031"/>
        <v>-0.310789486910114-0.723561479575674i</v>
      </c>
      <c r="S1987" s="12" t="str">
        <f t="shared" si="1032"/>
        <v>0.238969091679409i</v>
      </c>
      <c r="T1987" s="12" t="str">
        <f t="shared" si="1033"/>
        <v>0.172908829548408-0.0742690813904195i</v>
      </c>
      <c r="U1987" s="12" t="str">
        <f t="shared" si="1034"/>
        <v>0.001-0.00857054082347309i</v>
      </c>
      <c r="V1987" s="12" t="str">
        <f t="shared" si="1035"/>
        <v>0.0015-0.00260502760591887i</v>
      </c>
      <c r="W1987" s="12" t="str">
        <f t="shared" si="1036"/>
        <v>0.000920499914830186-0.0020694916214777i</v>
      </c>
      <c r="X1987" s="12" t="str">
        <f t="shared" si="1037"/>
        <v>0.00103441877356264-0.00192228469869501i</v>
      </c>
      <c r="Y1987" s="12" t="str">
        <f t="shared" si="1038"/>
        <v>0.00029+0.175018126731487i</v>
      </c>
      <c r="Z1987" s="12" t="str">
        <f t="shared" si="1039"/>
        <v>-0.132707376288491-0.0727272548864202i</v>
      </c>
      <c r="AA1987" s="12" t="str">
        <f t="shared" si="1040"/>
        <v>0.530405328655031-69.3216970454549i</v>
      </c>
      <c r="AB1987" s="12" t="str">
        <f t="shared" si="1041"/>
        <v>0.43161273280893-0.185389498418607i</v>
      </c>
      <c r="AC1987" s="12" t="str">
        <f t="shared" si="1042"/>
        <v>0.948813330433705-0.742909148881615i</v>
      </c>
      <c r="AD1987" s="12" t="str">
        <f t="shared" si="1043"/>
        <v>0.376850478097866+0.0996783734873086i</v>
      </c>
      <c r="AE1987" s="12" t="str">
        <f t="shared" si="1044"/>
        <v>-0.0427615037261558-0.0406353561928978i</v>
      </c>
      <c r="AF1987" s="12" t="str">
        <f t="shared" si="1045"/>
        <v>-13.2652748801842-1.64055971963901i</v>
      </c>
      <c r="AG1987" s="12" t="str">
        <f t="shared" si="1046"/>
        <v>1.02573732218823-0.0943771819359425i</v>
      </c>
      <c r="AH1987" s="12" t="str">
        <f t="shared" si="1047"/>
        <v>0.429735291171084+0.633445972981009i</v>
      </c>
      <c r="AI1987" s="12">
        <f t="shared" si="1048"/>
        <v>-2.3215706616399006</v>
      </c>
      <c r="AJ1987" s="12">
        <f t="shared" si="1049"/>
        <v>55.846688008269084</v>
      </c>
      <c r="AK1987" s="12"/>
      <c r="AL1987" s="12"/>
      <c r="AM1987" s="12"/>
      <c r="AN1987" s="12"/>
    </row>
    <row r="1988" spans="1:40" x14ac:dyDescent="0.35">
      <c r="A1988" s="12"/>
      <c r="B1988" s="12">
        <f t="shared" si="1015"/>
        <v>185800</v>
      </c>
      <c r="C1988" s="29" t="str">
        <f t="shared" si="1017"/>
        <v>-2.00651083356106E-06+0.0119464058026019i</v>
      </c>
      <c r="D1988" s="28" t="str">
        <f t="shared" si="1018"/>
        <v>-5.39907641611358+0.0915891111532813i</v>
      </c>
      <c r="E1988" s="12" t="str">
        <f t="shared" si="1019"/>
        <v>4200</v>
      </c>
      <c r="F1988" s="12" t="str">
        <f t="shared" si="1020"/>
        <v>0.704225352112676</v>
      </c>
      <c r="G1988" s="12" t="str">
        <f t="shared" si="1016"/>
        <v>0.704225352112676</v>
      </c>
      <c r="H1988" s="12" t="str">
        <f t="shared" si="1021"/>
        <v>7.86661842729312+1.73136579101918i</v>
      </c>
      <c r="I1988" s="12" t="str">
        <f t="shared" si="1022"/>
        <v>729.634893796229i</v>
      </c>
      <c r="J1988" s="12" t="str">
        <f t="shared" si="1023"/>
        <v>-454.365504047673+157.803099998588i</v>
      </c>
      <c r="K1988" s="12" t="str">
        <f t="shared" si="1024"/>
        <v>0.497682009485442-1.43298539190507i</v>
      </c>
      <c r="L1988" s="12" t="str">
        <f t="shared" si="1025"/>
        <v>0.0258568377201019-0.0625319035057387i</v>
      </c>
      <c r="M1988" s="12" t="str">
        <f t="shared" si="1026"/>
        <v>0.523538847205544-1.49551729541081i</v>
      </c>
      <c r="N1988" s="12" t="str">
        <f t="shared" si="1027"/>
        <v>-2.33483166014793i</v>
      </c>
      <c r="O1988" s="12" t="str">
        <f t="shared" si="1028"/>
        <v>-0.691840782940286-0.722050089024697i</v>
      </c>
      <c r="P1988" s="12" t="str">
        <f t="shared" si="1029"/>
        <v>1.69184078294029+0.722050089024697i</v>
      </c>
      <c r="Q1988" s="12" t="str">
        <f t="shared" si="1030"/>
        <v>-1.69184078294029+1.61278157112323i</v>
      </c>
      <c r="R1988" s="12" t="str">
        <f t="shared" si="1031"/>
        <v>-0.310762415367067-0.723024292747302i</v>
      </c>
      <c r="S1988" s="12" t="str">
        <f t="shared" si="1032"/>
        <v>0.23909777724305i</v>
      </c>
      <c r="T1988" s="12" t="str">
        <f t="shared" si="1033"/>
        <v>0.172873501288608-0.0743026027649472i</v>
      </c>
      <c r="U1988" s="12" t="str">
        <f t="shared" si="1034"/>
        <v>0.001-0.00856592804585011i</v>
      </c>
      <c r="V1988" s="12" t="str">
        <f t="shared" si="1035"/>
        <v>0.0015-0.0026036255458511i</v>
      </c>
      <c r="W1988" s="12" t="str">
        <f t="shared" si="1036"/>
        <v>0.000920483460718406-0.00206845130794299i</v>
      </c>
      <c r="X1988" s="12" t="str">
        <f t="shared" si="1037"/>
        <v>0.0010342589895979-0.00192133156077917i</v>
      </c>
      <c r="Y1988" s="12" t="str">
        <f t="shared" si="1038"/>
        <v>0.00029+0.175112374511095i</v>
      </c>
      <c r="Z1988" s="12" t="str">
        <f t="shared" si="1039"/>
        <v>-0.132568854503575-0.0726750249786454i</v>
      </c>
      <c r="AA1988" s="12" t="str">
        <f t="shared" si="1040"/>
        <v>0.529758496123218-69.2835972238557i</v>
      </c>
      <c r="AB1988" s="12" t="str">
        <f t="shared" si="1041"/>
        <v>0.431524546874195-0.18547317403023i</v>
      </c>
      <c r="AC1988" s="12" t="str">
        <f t="shared" si="1042"/>
        <v>0.948541524214463-0.742454834964011i</v>
      </c>
      <c r="AD1988" s="12" t="str">
        <f t="shared" si="1043"/>
        <v>0.377005953886853+0.0995599210287513i</v>
      </c>
      <c r="AE1988" s="12" t="str">
        <f t="shared" si="1044"/>
        <v>-0.0427437277001712-0.040597461801073i</v>
      </c>
      <c r="AF1988" s="12" t="str">
        <f t="shared" si="1045"/>
        <v>-13.2656948434067-1.6397766798659i</v>
      </c>
      <c r="AG1988" s="12" t="str">
        <f t="shared" si="1046"/>
        <v>1.02569328150279-0.0943646611247151i</v>
      </c>
      <c r="AH1988" s="12" t="str">
        <f t="shared" si="1047"/>
        <v>0.429688239120251+0.632929067923572i</v>
      </c>
      <c r="AI1988" s="12">
        <f t="shared" si="1048"/>
        <v>-2.3267253771596859</v>
      </c>
      <c r="AJ1988" s="12">
        <f t="shared" si="1049"/>
        <v>55.827869784318473</v>
      </c>
      <c r="AK1988" s="12"/>
      <c r="AL1988" s="12"/>
      <c r="AM1988" s="12"/>
      <c r="AN1988" s="12"/>
    </row>
    <row r="1989" spans="1:40" x14ac:dyDescent="0.35">
      <c r="A1989" s="12"/>
      <c r="B1989" s="12">
        <f t="shared" si="1015"/>
        <v>185900</v>
      </c>
      <c r="C1989" s="29" t="str">
        <f t="shared" si="1017"/>
        <v>-2.00435271510787E-06+0.0119399795491705i</v>
      </c>
      <c r="D1989" s="28" t="str">
        <f t="shared" si="1018"/>
        <v>-5.399076399568+0.0915398432103072i</v>
      </c>
      <c r="E1989" s="12" t="str">
        <f t="shared" si="1019"/>
        <v>4200</v>
      </c>
      <c r="F1989" s="12" t="str">
        <f t="shared" si="1020"/>
        <v>0.704225352112676</v>
      </c>
      <c r="G1989" s="12" t="str">
        <f t="shared" si="1016"/>
        <v>0.704225352112676</v>
      </c>
      <c r="H1989" s="12" t="str">
        <f t="shared" si="1021"/>
        <v>7.86703777789099+1.73053417610214i</v>
      </c>
      <c r="I1989" s="12" t="str">
        <f t="shared" si="1022"/>
        <v>730.027592877928i</v>
      </c>
      <c r="J1989" s="12" t="str">
        <f t="shared" si="1023"/>
        <v>-454.855803343577+157.888031699341i</v>
      </c>
      <c r="K1989" s="12" t="str">
        <f t="shared" si="1024"/>
        <v>0.497202184179404-1.432377720306i</v>
      </c>
      <c r="L1989" s="12" t="str">
        <f t="shared" si="1025"/>
        <v>0.0258330842205908-0.0625080828670565i</v>
      </c>
      <c r="M1989" s="12" t="str">
        <f t="shared" si="1026"/>
        <v>0.523035268399995-1.49488580317306i</v>
      </c>
      <c r="N1989" s="12" t="str">
        <f t="shared" si="1027"/>
        <v>-2.33608829720937i</v>
      </c>
      <c r="O1989" s="12" t="str">
        <f t="shared" si="1028"/>
        <v>-0.692747591348049-0.72118012637723i</v>
      </c>
      <c r="P1989" s="12" t="str">
        <f t="shared" si="1029"/>
        <v>1.69274759134805+0.72118012637723i</v>
      </c>
      <c r="Q1989" s="12" t="str">
        <f t="shared" si="1030"/>
        <v>-1.69274759134805+1.61490817083214i</v>
      </c>
      <c r="R1989" s="12" t="str">
        <f t="shared" si="1031"/>
        <v>-0.310735322741674-0.722487596077436i</v>
      </c>
      <c r="S1989" s="12" t="str">
        <f t="shared" si="1032"/>
        <v>0.239226462806689i</v>
      </c>
      <c r="T1989" s="12" t="str">
        <f t="shared" si="1033"/>
        <v>0.172838152031313-0.0743361121285856i</v>
      </c>
      <c r="U1989" s="12" t="str">
        <f t="shared" si="1034"/>
        <v>0.001-0.00856132023087122i</v>
      </c>
      <c r="V1989" s="12" t="str">
        <f t="shared" si="1035"/>
        <v>0.0015-0.00260222499418577i</v>
      </c>
      <c r="W1989" s="12" t="str">
        <f t="shared" si="1036"/>
        <v>0.000920466999439164-0.00206741214563239i</v>
      </c>
      <c r="X1989" s="12" t="str">
        <f t="shared" si="1037"/>
        <v>0.00103409942960101-0.00192037946262821i</v>
      </c>
      <c r="Y1989" s="12" t="str">
        <f t="shared" si="1038"/>
        <v>0.00029+0.175206622290703i</v>
      </c>
      <c r="Z1989" s="12" t="str">
        <f t="shared" si="1039"/>
        <v>-0.132430556953342-0.0726228705450176i</v>
      </c>
      <c r="AA1989" s="12" t="str">
        <f t="shared" si="1040"/>
        <v>0.529112860217201-69.2455396696934i</v>
      </c>
      <c r="AB1989" s="12" t="str">
        <f t="shared" si="1041"/>
        <v>0.43143630852579-0.185556819660429i</v>
      </c>
      <c r="AC1989" s="12" t="str">
        <f t="shared" si="1042"/>
        <v>0.948270150034971-0.742000773563138i</v>
      </c>
      <c r="AD1989" s="12" t="str">
        <f t="shared" si="1043"/>
        <v>0.377161320429716+0.0994412529520592i</v>
      </c>
      <c r="AE1989" s="12" t="str">
        <f t="shared" si="1044"/>
        <v>-0.0427259744857931-0.0405595982607345i</v>
      </c>
      <c r="AF1989" s="12" t="str">
        <f t="shared" si="1045"/>
        <v>-13.266114177459-1.63899433289183i</v>
      </c>
      <c r="AG1989" s="12" t="str">
        <f t="shared" si="1046"/>
        <v>1.02564923535462-0.0943521271782988i</v>
      </c>
      <c r="AH1989" s="12" t="str">
        <f t="shared" si="1047"/>
        <v>0.42964126397569+0.632412560151405i</v>
      </c>
      <c r="AI1989" s="12">
        <f t="shared" si="1048"/>
        <v>-2.3318779905723224</v>
      </c>
      <c r="AJ1989" s="12">
        <f t="shared" si="1049"/>
        <v>55.809041170418418</v>
      </c>
      <c r="AK1989" s="12"/>
      <c r="AL1989" s="12"/>
      <c r="AM1989" s="12"/>
      <c r="AN1989" s="12"/>
    </row>
    <row r="1990" spans="1:40" x14ac:dyDescent="0.35">
      <c r="A1990" s="12"/>
      <c r="B1990" s="12">
        <f t="shared" si="1015"/>
        <v>186000</v>
      </c>
      <c r="C1990" s="29" t="str">
        <f t="shared" si="1017"/>
        <v>-2.00219807655496E-06+0.0119335602056884i</v>
      </c>
      <c r="D1990" s="28" t="str">
        <f t="shared" si="1018"/>
        <v>-5.39907638304911+0.0914906282436111i</v>
      </c>
      <c r="E1990" s="12" t="str">
        <f t="shared" si="1019"/>
        <v>4200</v>
      </c>
      <c r="F1990" s="12" t="str">
        <f t="shared" si="1020"/>
        <v>0.704225352112676</v>
      </c>
      <c r="G1990" s="12" t="str">
        <f t="shared" si="1016"/>
        <v>0.704225352112676</v>
      </c>
      <c r="H1990" s="12" t="str">
        <f t="shared" si="1021"/>
        <v>7.86745650052313+1.72970330613566i</v>
      </c>
      <c r="I1990" s="12" t="str">
        <f t="shared" si="1022"/>
        <v>730.420291959627i</v>
      </c>
      <c r="J1990" s="12" t="str">
        <f t="shared" si="1023"/>
        <v>-455.346366454007+157.972963400093i</v>
      </c>
      <c r="K1990" s="12" t="str">
        <f t="shared" si="1024"/>
        <v>0.496723025762715-1.43177047544681i</v>
      </c>
      <c r="L1990" s="12" t="str">
        <f t="shared" si="1025"/>
        <v>0.0258093615777115-0.0624842750965181i</v>
      </c>
      <c r="M1990" s="12" t="str">
        <f t="shared" si="1026"/>
        <v>0.522532387340427-1.49425475054333i</v>
      </c>
      <c r="N1990" s="12" t="str">
        <f t="shared" si="1027"/>
        <v>-2.33734493427081i</v>
      </c>
      <c r="O1990" s="12" t="str">
        <f t="shared" si="1028"/>
        <v>-0.693653305812808-0.720309024887904i</v>
      </c>
      <c r="P1990" s="12" t="str">
        <f t="shared" si="1029"/>
        <v>1.69365330581281+0.720309024887904i</v>
      </c>
      <c r="Q1990" s="12" t="str">
        <f t="shared" si="1030"/>
        <v>-1.69365330581281+1.61703590938291i</v>
      </c>
      <c r="R1990" s="12" t="str">
        <f t="shared" si="1031"/>
        <v>-0.310708209021707-0.721951388763857i</v>
      </c>
      <c r="S1990" s="12" t="str">
        <f t="shared" si="1032"/>
        <v>0.239355148370329i</v>
      </c>
      <c r="T1990" s="12" t="str">
        <f t="shared" si="1033"/>
        <v>0.172802781773738-0.0743696094702699i</v>
      </c>
      <c r="U1990" s="12" t="str">
        <f t="shared" si="1034"/>
        <v>0.001-0.00855671737053203i</v>
      </c>
      <c r="V1990" s="12" t="str">
        <f t="shared" si="1035"/>
        <v>0.0015-0.00260082594848997i</v>
      </c>
      <c r="W1990" s="12" t="str">
        <f t="shared" si="1036"/>
        <v>0.000920450530994941-0.00206637413267806i</v>
      </c>
      <c r="X1990" s="12" t="str">
        <f t="shared" si="1037"/>
        <v>0.00103394009308231-0.00191942840259034i</v>
      </c>
      <c r="Y1990" s="12" t="str">
        <f t="shared" si="1038"/>
        <v>0.00029+0.17530087007031i</v>
      </c>
      <c r="Z1990" s="12" t="str">
        <f t="shared" si="1039"/>
        <v>-0.132292483152228-0.0725707914204577i</v>
      </c>
      <c r="AA1990" s="12" t="str">
        <f t="shared" si="1040"/>
        <v>0.528468417947895-69.20752431203i</v>
      </c>
      <c r="AB1990" s="12" t="str">
        <f t="shared" si="1041"/>
        <v>0.431348017756765-0.185640435281586i</v>
      </c>
      <c r="AC1990" s="12" t="str">
        <f t="shared" si="1042"/>
        <v>0.947999207180562-0.741546964505098i</v>
      </c>
      <c r="AD1990" s="12" t="str">
        <f t="shared" si="1043"/>
        <v>0.377316577444117+0.0993223693293845i</v>
      </c>
      <c r="AE1990" s="12" t="str">
        <f t="shared" si="1044"/>
        <v>-0.0427082440165937-0.0405217655123249i</v>
      </c>
      <c r="AF1990" s="12" t="str">
        <f t="shared" si="1045"/>
        <v>-13.2665328835722-1.63821267789205i</v>
      </c>
      <c r="AG1990" s="12" t="str">
        <f t="shared" si="1046"/>
        <v>1.02560518376912-0.0943395800465018i</v>
      </c>
      <c r="AH1990" s="12" t="str">
        <f t="shared" si="1047"/>
        <v>0.429594365369432+0.631896448793046i</v>
      </c>
      <c r="AI1990" s="12">
        <f t="shared" si="1048"/>
        <v>-2.337028506980332</v>
      </c>
      <c r="AJ1990" s="12">
        <f t="shared" si="1049"/>
        <v>55.790202165701302</v>
      </c>
      <c r="AK1990" s="12"/>
      <c r="AL1990" s="12"/>
      <c r="AM1990" s="12"/>
      <c r="AN1990" s="12"/>
    </row>
    <row r="1991" spans="1:40" x14ac:dyDescent="0.35">
      <c r="A1991" s="12"/>
      <c r="B1991" s="12">
        <f t="shared" si="1015"/>
        <v>186100</v>
      </c>
      <c r="C1991" s="29" t="str">
        <f t="shared" si="1017"/>
        <v>-2.00004691042473E-06+0.0119271477610165i</v>
      </c>
      <c r="D1991" s="28" t="str">
        <f t="shared" si="1018"/>
        <v>-5.39907636655683+0.0914414661677932i</v>
      </c>
      <c r="E1991" s="12" t="str">
        <f t="shared" si="1019"/>
        <v>4200</v>
      </c>
      <c r="F1991" s="12" t="str">
        <f t="shared" si="1020"/>
        <v>0.704225352112676</v>
      </c>
      <c r="G1991" s="12" t="str">
        <f t="shared" si="1016"/>
        <v>0.704225352112676</v>
      </c>
      <c r="H1991" s="12" t="str">
        <f t="shared" si="1021"/>
        <v>7.86787459641774+1.72887318021062i</v>
      </c>
      <c r="I1991" s="12" t="str">
        <f t="shared" si="1022"/>
        <v>730.812991041326i</v>
      </c>
      <c r="J1991" s="12" t="str">
        <f t="shared" si="1023"/>
        <v>-455.837193378962+158.057895100846i</v>
      </c>
      <c r="K1991" s="12" t="str">
        <f t="shared" si="1024"/>
        <v>0.49624453305347-1.43116365704111i</v>
      </c>
      <c r="L1991" s="12" t="str">
        <f t="shared" si="1025"/>
        <v>0.0257856697416484-0.0624604801939451i</v>
      </c>
      <c r="M1991" s="12" t="str">
        <f t="shared" si="1026"/>
        <v>0.522030202795118-1.49362413723505i</v>
      </c>
      <c r="N1991" s="12" t="str">
        <f t="shared" si="1027"/>
        <v>-2.33860157133224i</v>
      </c>
      <c r="O1991" s="12" t="str">
        <f t="shared" si="1028"/>
        <v>-0.694557924904308-0.719436785932316i</v>
      </c>
      <c r="P1991" s="12" t="str">
        <f t="shared" si="1029"/>
        <v>1.69455792490431+0.719436785932316i</v>
      </c>
      <c r="Q1991" s="12" t="str">
        <f t="shared" si="1030"/>
        <v>-1.69455792490431+1.61916478539992i</v>
      </c>
      <c r="R1991" s="12" t="str">
        <f t="shared" si="1031"/>
        <v>-0.310681074194919-0.721415670006076i</v>
      </c>
      <c r="S1991" s="12" t="str">
        <f t="shared" si="1032"/>
        <v>0.23948383393397i</v>
      </c>
      <c r="T1991" s="12" t="str">
        <f t="shared" si="1033"/>
        <v>0.172767390513099-0.0744030947789234i</v>
      </c>
      <c r="U1991" s="12" t="str">
        <f t="shared" si="1034"/>
        <v>0.001-0.00855211945684554i</v>
      </c>
      <c r="V1991" s="12" t="str">
        <f t="shared" si="1035"/>
        <v>0.0015-0.00259942840633603i</v>
      </c>
      <c r="W1991" s="12" t="str">
        <f t="shared" si="1036"/>
        <v>0.0009204340553882-0.00206533726721618i</v>
      </c>
      <c r="X1991" s="12" t="str">
        <f t="shared" si="1037"/>
        <v>0.00103378097955344-0.00191847837901724i</v>
      </c>
      <c r="Y1991" s="12" t="str">
        <f t="shared" si="1038"/>
        <v>0.00029+0.175395117849918i</v>
      </c>
      <c r="Z1991" s="12" t="str">
        <f t="shared" si="1039"/>
        <v>-0.132154632615988-0.0725187874403598i</v>
      </c>
      <c r="AA1991" s="12" t="str">
        <f t="shared" si="1040"/>
        <v>0.527825166335598-69.1695510800867i</v>
      </c>
      <c r="AB1991" s="12" t="str">
        <f t="shared" si="1041"/>
        <v>0.431259674560169-0.185724020866051i</v>
      </c>
      <c r="AC1991" s="12" t="str">
        <f t="shared" si="1042"/>
        <v>0.947728694938122-0.74109340761583i</v>
      </c>
      <c r="AD1991" s="12" t="str">
        <f t="shared" si="1043"/>
        <v>0.377471724647687+0.0992032702332245i</v>
      </c>
      <c r="AE1991" s="12" t="str">
        <f t="shared" si="1044"/>
        <v>-0.0426905362263065-0.0404839634964479i</v>
      </c>
      <c r="AF1991" s="12" t="str">
        <f t="shared" si="1045"/>
        <v>-13.2669509629746-1.63743171404283i</v>
      </c>
      <c r="AG1991" s="12" t="str">
        <f t="shared" si="1046"/>
        <v>1.02556112677168-0.0943270196792349i</v>
      </c>
      <c r="AH1991" s="12" t="str">
        <f t="shared" si="1047"/>
        <v>0.429547542934034+0.631380732979302i</v>
      </c>
      <c r="AI1991" s="12">
        <f t="shared" si="1048"/>
        <v>-2.3421769314800875</v>
      </c>
      <c r="AJ1991" s="12">
        <f t="shared" si="1049"/>
        <v>55.771352769303157</v>
      </c>
      <c r="AK1991" s="12"/>
      <c r="AL1991" s="12"/>
      <c r="AM1991" s="12"/>
      <c r="AN1991" s="12"/>
    </row>
    <row r="1992" spans="1:40" x14ac:dyDescent="0.35">
      <c r="A1992" s="12"/>
      <c r="B1992" s="12">
        <f t="shared" si="1015"/>
        <v>186200</v>
      </c>
      <c r="C1992" s="29" t="str">
        <f t="shared" si="1017"/>
        <v>-1.99789920925957E-06+0.0119207422040396i</v>
      </c>
      <c r="D1992" s="28" t="str">
        <f t="shared" si="1018"/>
        <v>-5.39907635009112+0.091392356897637i</v>
      </c>
      <c r="E1992" s="12" t="str">
        <f t="shared" si="1019"/>
        <v>4200</v>
      </c>
      <c r="F1992" s="12" t="str">
        <f t="shared" si="1020"/>
        <v>0.704225352112676</v>
      </c>
      <c r="G1992" s="12" t="str">
        <f t="shared" si="1016"/>
        <v>0.704225352112676</v>
      </c>
      <c r="H1992" s="12" t="str">
        <f t="shared" si="1021"/>
        <v>7.86829206680017+1.72804379741919i</v>
      </c>
      <c r="I1992" s="12" t="str">
        <f t="shared" si="1022"/>
        <v>731.205690123024i</v>
      </c>
      <c r="J1992" s="12" t="str">
        <f t="shared" si="1023"/>
        <v>-456.328284118443+158.142826801599i</v>
      </c>
      <c r="K1992" s="12" t="str">
        <f t="shared" si="1024"/>
        <v>0.495766704872236-1.43055726480232i</v>
      </c>
      <c r="L1992" s="12" t="str">
        <f t="shared" si="1025"/>
        <v>0.0257620086626772-0.0624366981591213i</v>
      </c>
      <c r="M1992" s="12" t="str">
        <f t="shared" si="1026"/>
        <v>0.521528713534913-1.49299396296144i</v>
      </c>
      <c r="N1992" s="12" t="str">
        <f t="shared" si="1027"/>
        <v>-2.33985820839368i</v>
      </c>
      <c r="O1992" s="12" t="str">
        <f t="shared" si="1028"/>
        <v>-0.695461447194048-0.718563410887835i</v>
      </c>
      <c r="P1992" s="12" t="str">
        <f t="shared" si="1029"/>
        <v>1.69546144719405+0.718563410887835i</v>
      </c>
      <c r="Q1992" s="12" t="str">
        <f t="shared" si="1030"/>
        <v>-1.69546144719405+1.62129479750585i</v>
      </c>
      <c r="R1992" s="12" t="str">
        <f t="shared" si="1031"/>
        <v>-0.31065391824904-0.720880439005302i</v>
      </c>
      <c r="S1992" s="12" t="str">
        <f t="shared" si="1032"/>
        <v>0.239612519497609i</v>
      </c>
      <c r="T1992" s="12" t="str">
        <f t="shared" si="1033"/>
        <v>0.172731978246603-0.0744365680434567i</v>
      </c>
      <c r="U1992" s="12" t="str">
        <f t="shared" si="1034"/>
        <v>0.001-0.00854752648184185i</v>
      </c>
      <c r="V1992" s="12" t="str">
        <f t="shared" si="1035"/>
        <v>0.0015-0.00259803236530148i</v>
      </c>
      <c r="W1992" s="12" t="str">
        <f t="shared" si="1036"/>
        <v>0.00092041757262143-0.00206430154738695i</v>
      </c>
      <c r="X1992" s="12" t="str">
        <f t="shared" si="1037"/>
        <v>0.00103362208852738-0.00191752939026404i</v>
      </c>
      <c r="Y1992" s="12" t="str">
        <f t="shared" si="1038"/>
        <v>0.00029+0.175489365629526i</v>
      </c>
      <c r="Z1992" s="12" t="str">
        <f t="shared" si="1039"/>
        <v>-0.132017004861685-0.0724668584405948i</v>
      </c>
      <c r="AA1992" s="12" t="str">
        <f t="shared" si="1040"/>
        <v>0.527183102409998-69.131619903245i</v>
      </c>
      <c r="AB1992" s="12" t="str">
        <f t="shared" si="1041"/>
        <v>0.431171278929031-0.185807576386142i</v>
      </c>
      <c r="AC1992" s="12" t="str">
        <f t="shared" si="1042"/>
        <v>0.947458612596054-0.740640102721111i</v>
      </c>
      <c r="AD1992" s="12" t="str">
        <f t="shared" si="1043"/>
        <v>0.37762676175802+0.0990839557364211i</v>
      </c>
      <c r="AE1992" s="12" t="str">
        <f t="shared" si="1044"/>
        <v>-0.0426728510488256-0.0404461921538688i</v>
      </c>
      <c r="AF1992" s="12" t="str">
        <f t="shared" si="1045"/>
        <v>-13.2673684168913-1.63665144052155i</v>
      </c>
      <c r="AG1992" s="12" t="str">
        <f t="shared" si="1046"/>
        <v>1.02551706438775-0.0943144460265115i</v>
      </c>
      <c r="AH1992" s="12" t="str">
        <f t="shared" si="1047"/>
        <v>0.429500796302536+0.63086541184319i</v>
      </c>
      <c r="AI1992" s="12">
        <f t="shared" si="1048"/>
        <v>-2.3473232691625925</v>
      </c>
      <c r="AJ1992" s="12">
        <f t="shared" si="1049"/>
        <v>55.752492980364018</v>
      </c>
      <c r="AK1992" s="12"/>
      <c r="AL1992" s="12"/>
      <c r="AM1992" s="12"/>
      <c r="AN1992" s="12"/>
    </row>
    <row r="1993" spans="1:40" x14ac:dyDescent="0.35">
      <c r="A1993" s="12"/>
      <c r="B1993" s="12">
        <f t="shared" si="1015"/>
        <v>186300</v>
      </c>
      <c r="C1993" s="29" t="str">
        <f t="shared" si="1017"/>
        <v>-1.99575496562203E-06+0.0119143435236667i</v>
      </c>
      <c r="D1993" s="28" t="str">
        <f t="shared" si="1018"/>
        <v>-5.39907633365192+0.0913433003481114i</v>
      </c>
      <c r="E1993" s="12" t="str">
        <f t="shared" si="1019"/>
        <v>4200</v>
      </c>
      <c r="F1993" s="12" t="str">
        <f t="shared" si="1020"/>
        <v>0.704225352112676</v>
      </c>
      <c r="G1993" s="12" t="str">
        <f t="shared" si="1016"/>
        <v>0.704225352112676</v>
      </c>
      <c r="H1993" s="12" t="str">
        <f t="shared" si="1021"/>
        <v>7.86870891289279+1.72721515685476i</v>
      </c>
      <c r="I1993" s="12" t="str">
        <f t="shared" si="1022"/>
        <v>731.598389204723i</v>
      </c>
      <c r="J1993" s="12" t="str">
        <f t="shared" si="1023"/>
        <v>-456.81963867245+158.227758502352i</v>
      </c>
      <c r="K1993" s="12" t="str">
        <f t="shared" si="1024"/>
        <v>0.495289540042062-1.4299512984436i</v>
      </c>
      <c r="L1993" s="12" t="str">
        <f t="shared" si="1025"/>
        <v>0.0257383782911655-0.0624129289917942i</v>
      </c>
      <c r="M1993" s="12" t="str">
        <f t="shared" si="1026"/>
        <v>0.521027918333227-1.49236422743539i</v>
      </c>
      <c r="N1993" s="12" t="str">
        <f t="shared" si="1027"/>
        <v>-2.34111484545511i</v>
      </c>
      <c r="O1993" s="12" t="str">
        <f t="shared" si="1028"/>
        <v>-0.696363871255228-0.717688901133654i</v>
      </c>
      <c r="P1993" s="12" t="str">
        <f t="shared" si="1029"/>
        <v>1.69636387125523+0.717688901133654i</v>
      </c>
      <c r="Q1993" s="12" t="str">
        <f t="shared" si="1030"/>
        <v>-1.69636387125523+1.62342594432146i</v>
      </c>
      <c r="R1993" s="12" t="str">
        <f t="shared" si="1031"/>
        <v>-0.31062674117181-0.720345694964488i</v>
      </c>
      <c r="S1993" s="12" t="str">
        <f t="shared" si="1032"/>
        <v>0.23974120506125i</v>
      </c>
      <c r="T1993" s="12" t="str">
        <f t="shared" si="1033"/>
        <v>0.17269654497147-0.0744700292527787i</v>
      </c>
      <c r="U1993" s="12" t="str">
        <f t="shared" si="1034"/>
        <v>0.001-0.00854293843756817i</v>
      </c>
      <c r="V1993" s="12" t="str">
        <f t="shared" si="1035"/>
        <v>0.0015-0.00259663782296906i</v>
      </c>
      <c r="W1993" s="12" t="str">
        <f t="shared" si="1036"/>
        <v>0.000920401082697071-0.00206326697133451i</v>
      </c>
      <c r="X1993" s="12" t="str">
        <f t="shared" si="1037"/>
        <v>0.00103346341951833-0.00191658143468925i</v>
      </c>
      <c r="Y1993" s="12" t="str">
        <f t="shared" si="1038"/>
        <v>0.00029+0.175583613409134i</v>
      </c>
      <c r="Z1993" s="12" t="str">
        <f t="shared" si="1039"/>
        <v>-0.131879599407688-0.0724150042574996i</v>
      </c>
      <c r="AA1993" s="12" t="str">
        <f t="shared" si="1040"/>
        <v>0.526542223210068-69.093730711045i</v>
      </c>
      <c r="AB1993" s="12" t="str">
        <f t="shared" si="1041"/>
        <v>0.431082830856411-0.185891101814174i</v>
      </c>
      <c r="AC1993" s="12" t="str">
        <f t="shared" si="1042"/>
        <v>0.947188959444287-0.740187049646598i</v>
      </c>
      <c r="AD1993" s="12" t="str">
        <f t="shared" si="1043"/>
        <v>0.377781688492705+0.098964425912172i</v>
      </c>
      <c r="AE1993" s="12" t="str">
        <f t="shared" si="1044"/>
        <v>-0.0426551884182069-0.0404084514255137i</v>
      </c>
      <c r="AF1993" s="12" t="str">
        <f t="shared" si="1045"/>
        <v>-13.2677852465447-1.63587185650665i</v>
      </c>
      <c r="AG1993" s="12" t="str">
        <f t="shared" si="1046"/>
        <v>1.02547299664283-0.094301859038454i</v>
      </c>
      <c r="AH1993" s="12" t="str">
        <f t="shared" si="1047"/>
        <v>0.429454125108495+0.630350484519963i</v>
      </c>
      <c r="AI1993" s="12">
        <f t="shared" si="1048"/>
        <v>-2.3524675251129734</v>
      </c>
      <c r="AJ1993" s="12">
        <f t="shared" si="1049"/>
        <v>55.733622798027071</v>
      </c>
      <c r="AK1993" s="12"/>
      <c r="AL1993" s="12"/>
      <c r="AM1993" s="12"/>
      <c r="AN1993" s="12"/>
    </row>
    <row r="1994" spans="1:40" x14ac:dyDescent="0.35">
      <c r="A1994" s="12"/>
      <c r="B1994" s="12">
        <f t="shared" si="1015"/>
        <v>186400</v>
      </c>
      <c r="C1994" s="29" t="str">
        <f t="shared" si="1017"/>
        <v>-1.99361417209446E-06+0.01190795170883i</v>
      </c>
      <c r="D1994" s="28" t="str">
        <f t="shared" si="1018"/>
        <v>-5.39907631723917+0.0912942964343634i</v>
      </c>
      <c r="E1994" s="12" t="str">
        <f t="shared" si="1019"/>
        <v>4200</v>
      </c>
      <c r="F1994" s="12" t="str">
        <f t="shared" si="1020"/>
        <v>0.704225352112676</v>
      </c>
      <c r="G1994" s="12" t="str">
        <f t="shared" si="1016"/>
        <v>0.704225352112676</v>
      </c>
      <c r="H1994" s="12" t="str">
        <f t="shared" si="1021"/>
        <v>7.86912513591506+1.72638725761199i</v>
      </c>
      <c r="I1994" s="12" t="str">
        <f t="shared" si="1022"/>
        <v>731.991088286422i</v>
      </c>
      <c r="J1994" s="12" t="str">
        <f t="shared" si="1023"/>
        <v>-457.311257040982+158.312690203104i</v>
      </c>
      <c r="K1994" s="12" t="str">
        <f t="shared" si="1024"/>
        <v>0.494813037388466-1.42934575767792i</v>
      </c>
      <c r="L1994" s="12" t="str">
        <f t="shared" si="1025"/>
        <v>0.0257147785775718-0.0623891726916734i</v>
      </c>
      <c r="M1994" s="12" t="str">
        <f t="shared" si="1026"/>
        <v>0.520527815966038-1.49173493036959i</v>
      </c>
      <c r="N1994" s="12" t="str">
        <f t="shared" si="1027"/>
        <v>-2.34237148251655i</v>
      </c>
      <c r="O1994" s="12" t="str">
        <f t="shared" si="1028"/>
        <v>-0.697265195662811-0.71681325805073i</v>
      </c>
      <c r="P1994" s="12" t="str">
        <f t="shared" si="1029"/>
        <v>1.69726519566281+0.71681325805073i</v>
      </c>
      <c r="Q1994" s="12" t="str">
        <f t="shared" si="1030"/>
        <v>-1.69726519566281+1.62555822446582i</v>
      </c>
      <c r="R1994" s="12" t="str">
        <f t="shared" si="1031"/>
        <v>-0.31059954295094-0.719811437088273i</v>
      </c>
      <c r="S1994" s="12" t="str">
        <f t="shared" si="1032"/>
        <v>0.239869890624889i</v>
      </c>
      <c r="T1994" s="12" t="str">
        <f t="shared" si="1033"/>
        <v>0.172661090684908-0.0745034783957825i</v>
      </c>
      <c r="U1994" s="12" t="str">
        <f t="shared" si="1034"/>
        <v>0.001-0.00853835531608884i</v>
      </c>
      <c r="V1994" s="12" t="str">
        <f t="shared" si="1035"/>
        <v>0.0015-0.00259524477692669i</v>
      </c>
      <c r="W1994" s="12" t="str">
        <f t="shared" si="1036"/>
        <v>0.000920384585617617-0.00206223353720703i</v>
      </c>
      <c r="X1994" s="12" t="str">
        <f t="shared" si="1037"/>
        <v>0.00103330497204188-0.00191563451065488i</v>
      </c>
      <c r="Y1994" s="12" t="str">
        <f t="shared" si="1038"/>
        <v>0.00029+0.175677861188741i</v>
      </c>
      <c r="Z1994" s="12" t="str">
        <f t="shared" si="1039"/>
        <v>-0.131742415773671-0.0723632247278886i</v>
      </c>
      <c r="AA1994" s="12" t="str">
        <f t="shared" si="1040"/>
        <v>0.525902525784131-69.0558834331864i</v>
      </c>
      <c r="AB1994" s="12" t="str">
        <f t="shared" si="1041"/>
        <v>0.43099433033534-0.185974597122422i</v>
      </c>
      <c r="AC1994" s="12" t="str">
        <f t="shared" si="1042"/>
        <v>0.946919734774271-0.739734248217775i</v>
      </c>
      <c r="AD1994" s="12" t="str">
        <f t="shared" si="1043"/>
        <v>0.377936504569287+0.098844680834015i</v>
      </c>
      <c r="AE1994" s="12" t="str">
        <f t="shared" si="1044"/>
        <v>-0.0426375482686664-0.0403707412524706i</v>
      </c>
      <c r="AF1994" s="12" t="str">
        <f t="shared" si="1045"/>
        <v>-13.2682014531542-1.63509296117763i</v>
      </c>
      <c r="AG1994" s="12" t="str">
        <f t="shared" si="1046"/>
        <v>1.02542892356241-0.0942892586652854i</v>
      </c>
      <c r="AH1994" s="12" t="str">
        <f t="shared" si="1047"/>
        <v>0.429407528985986+0.629835950147141i</v>
      </c>
      <c r="AI1994" s="12">
        <f t="shared" si="1048"/>
        <v>-2.3576097044101245</v>
      </c>
      <c r="AJ1994" s="12">
        <f t="shared" si="1049"/>
        <v>55.714742221440034</v>
      </c>
      <c r="AK1994" s="12"/>
      <c r="AL1994" s="12"/>
      <c r="AM1994" s="12"/>
      <c r="AN1994" s="12"/>
    </row>
    <row r="1995" spans="1:40" x14ac:dyDescent="0.35">
      <c r="A1995" s="12"/>
      <c r="B1995" s="12">
        <f t="shared" si="1015"/>
        <v>186500</v>
      </c>
      <c r="C1995" s="29" t="str">
        <f t="shared" si="1017"/>
        <v>-1.99147682127915E-06+0.0119015667484859i</v>
      </c>
      <c r="D1995" s="28" t="str">
        <f t="shared" si="1018"/>
        <v>-5.39907630085281+0.0912453450717253i</v>
      </c>
      <c r="E1995" s="12" t="str">
        <f t="shared" si="1019"/>
        <v>4200</v>
      </c>
      <c r="F1995" s="12" t="str">
        <f t="shared" si="1020"/>
        <v>0.704225352112676</v>
      </c>
      <c r="G1995" s="12" t="str">
        <f t="shared" si="1016"/>
        <v>0.704225352112676</v>
      </c>
      <c r="H1995" s="12" t="str">
        <f t="shared" si="1021"/>
        <v>7.86954073708353+1.72556009878678i</v>
      </c>
      <c r="I1995" s="12" t="str">
        <f t="shared" si="1022"/>
        <v>732.38378736812i</v>
      </c>
      <c r="J1995" s="12" t="str">
        <f t="shared" si="1023"/>
        <v>-457.80313922404+158.397621903857i</v>
      </c>
      <c r="K1995" s="12" t="str">
        <f t="shared" si="1024"/>
        <v>0.494337195739432-1.428740642218i</v>
      </c>
      <c r="L1995" s="12" t="str">
        <f t="shared" si="1025"/>
        <v>0.0256912094724455-0.0623654292584319i</v>
      </c>
      <c r="M1995" s="12" t="str">
        <f t="shared" si="1026"/>
        <v>0.520028405211878-1.49110607147643i</v>
      </c>
      <c r="N1995" s="12" t="str">
        <f t="shared" si="1027"/>
        <v>-2.34362811957799i</v>
      </c>
      <c r="O1995" s="12" t="str">
        <f t="shared" si="1028"/>
        <v>-0.698165418993476-0.715936483021828i</v>
      </c>
      <c r="P1995" s="12" t="str">
        <f t="shared" si="1029"/>
        <v>1.69816541899348+0.715936483021828i</v>
      </c>
      <c r="Q1995" s="12" t="str">
        <f t="shared" si="1030"/>
        <v>-1.69816541899348+1.62769163655616i</v>
      </c>
      <c r="R1995" s="12" t="str">
        <f t="shared" si="1031"/>
        <v>-0.31057232357414-0.719277664583016i</v>
      </c>
      <c r="S1995" s="12" t="str">
        <f t="shared" si="1032"/>
        <v>0.239998576188529i</v>
      </c>
      <c r="T1995" s="12" t="str">
        <f t="shared" si="1033"/>
        <v>0.172625615384134-0.0745369154613567i</v>
      </c>
      <c r="U1995" s="12" t="str">
        <f t="shared" si="1034"/>
        <v>0.001-0.00853377710948503i</v>
      </c>
      <c r="V1995" s="12" t="str">
        <f t="shared" si="1035"/>
        <v>0.0015-0.00259385322476748i</v>
      </c>
      <c r="W1995" s="12" t="str">
        <f t="shared" si="1036"/>
        <v>0.000920368081385537-0.00206120124315661i</v>
      </c>
      <c r="X1995" s="12" t="str">
        <f t="shared" si="1037"/>
        <v>0.00103314674561483-0.0019146886165263i</v>
      </c>
      <c r="Y1995" s="12" t="str">
        <f t="shared" si="1038"/>
        <v>0.00029+0.175772108968349i</v>
      </c>
      <c r="Z1995" s="12" t="str">
        <f t="shared" si="1039"/>
        <v>-0.131605453480598-0.0723115196890367i</v>
      </c>
      <c r="AA1995" s="12" t="str">
        <f t="shared" si="1040"/>
        <v>0.525264007189695-69.0180779995248i</v>
      </c>
      <c r="AB1995" s="12" t="str">
        <f t="shared" si="1041"/>
        <v>0.430905777358871-0.18605806228315i</v>
      </c>
      <c r="AC1995" s="12" t="str">
        <f t="shared" si="1042"/>
        <v>0.946650937878973-0.739281698260002i</v>
      </c>
      <c r="AD1995" s="12" t="str">
        <f t="shared" si="1043"/>
        <v>0.378091209705299+0.0987247205758439i</v>
      </c>
      <c r="AE1995" s="12" t="str">
        <f t="shared" si="1044"/>
        <v>-0.0426199305345789-0.0403330615759857i</v>
      </c>
      <c r="AF1995" s="12" t="str">
        <f t="shared" si="1045"/>
        <v>-13.2686170379363-1.63431475371505i</v>
      </c>
      <c r="AG1995" s="12" t="str">
        <f t="shared" si="1046"/>
        <v>1.02538484517206-0.0942766448573328i</v>
      </c>
      <c r="AH1995" s="12" t="str">
        <f t="shared" si="1047"/>
        <v>0.429361007569563+0.629321807864414i</v>
      </c>
      <c r="AI1995" s="12">
        <f t="shared" si="1048"/>
        <v>-2.3627498121278285</v>
      </c>
      <c r="AJ1995" s="12">
        <f t="shared" si="1049"/>
        <v>55.695851249753638</v>
      </c>
      <c r="AK1995" s="12"/>
      <c r="AL1995" s="12"/>
      <c r="AM1995" s="12"/>
      <c r="AN1995" s="12"/>
    </row>
    <row r="1996" spans="1:40" x14ac:dyDescent="0.35">
      <c r="A1996" s="12"/>
      <c r="B1996" s="12">
        <f t="shared" si="1015"/>
        <v>186600</v>
      </c>
      <c r="C1996" s="29" t="str">
        <f t="shared" si="1017"/>
        <v>-1.98934290579818E-06+0.0118951886316141i</v>
      </c>
      <c r="D1996" s="28" t="str">
        <f t="shared" si="1018"/>
        <v>-5.3990762844928+0.0911964461757081i</v>
      </c>
      <c r="E1996" s="12" t="str">
        <f t="shared" si="1019"/>
        <v>4200</v>
      </c>
      <c r="F1996" s="12" t="str">
        <f t="shared" si="1020"/>
        <v>0.704225352112676</v>
      </c>
      <c r="G1996" s="12" t="str">
        <f t="shared" si="1016"/>
        <v>0.704225352112676</v>
      </c>
      <c r="H1996" s="12" t="str">
        <f t="shared" si="1021"/>
        <v>7.86995571761187+1.7247336794763i</v>
      </c>
      <c r="I1996" s="12" t="str">
        <f t="shared" si="1022"/>
        <v>732.776486449819i</v>
      </c>
      <c r="J1996" s="12" t="str">
        <f t="shared" si="1023"/>
        <v>-458.295285221623+158.48255360461i</v>
      </c>
      <c r="K1996" s="12" t="str">
        <f t="shared" si="1024"/>
        <v>0.493862013925406-1.42813595177637i</v>
      </c>
      <c r="L1996" s="12" t="str">
        <f t="shared" si="1025"/>
        <v>0.0256676709264273-0.0623416986917061i</v>
      </c>
      <c r="M1996" s="12" t="str">
        <f t="shared" si="1026"/>
        <v>0.519529684851833-1.49047765046808i</v>
      </c>
      <c r="N1996" s="12" t="str">
        <f t="shared" si="1027"/>
        <v>-2.34488475663942i</v>
      </c>
      <c r="O1996" s="12" t="str">
        <f t="shared" si="1028"/>
        <v>-0.69906453982564-0.715058577431504i</v>
      </c>
      <c r="P1996" s="12" t="str">
        <f t="shared" si="1029"/>
        <v>1.69906453982564+0.715058577431504i</v>
      </c>
      <c r="Q1996" s="12" t="str">
        <f t="shared" si="1030"/>
        <v>-1.69906453982564+1.62982617920792i</v>
      </c>
      <c r="R1996" s="12" t="str">
        <f t="shared" si="1031"/>
        <v>-0.310545083029094-0.71874437665678i</v>
      </c>
      <c r="S1996" s="12" t="str">
        <f t="shared" si="1032"/>
        <v>0.24012726175217i</v>
      </c>
      <c r="T1996" s="12" t="str">
        <f t="shared" si="1033"/>
        <v>0.172590119066363-0.0745703404383766i</v>
      </c>
      <c r="U1996" s="12" t="str">
        <f t="shared" si="1034"/>
        <v>0.001-0.00852920380985506i</v>
      </c>
      <c r="V1996" s="12" t="str">
        <f t="shared" si="1035"/>
        <v>0.0015-0.00259246316408968i</v>
      </c>
      <c r="W1996" s="12" t="str">
        <f t="shared" si="1036"/>
        <v>0.000920351570003305-0.00206017008733935i</v>
      </c>
      <c r="X1996" s="12" t="str">
        <f t="shared" si="1037"/>
        <v>0.00103298873975533-0.00191374375067234i</v>
      </c>
      <c r="Y1996" s="12" t="str">
        <f t="shared" si="1038"/>
        <v>0.00029+0.175866356747957i</v>
      </c>
      <c r="Z1996" s="12" t="str">
        <f t="shared" si="1039"/>
        <v>-0.131468712050737-0.0722598889786921i</v>
      </c>
      <c r="AA1996" s="12" t="str">
        <f t="shared" si="1040"/>
        <v>0.524626664493553-68.9803143400759i</v>
      </c>
      <c r="AB1996" s="12" t="str">
        <f t="shared" si="1041"/>
        <v>0.430817171920052-0.186141497268589i</v>
      </c>
      <c r="AC1996" s="12" t="str">
        <f t="shared" si="1042"/>
        <v>0.946382568052885-0.7388293995985i</v>
      </c>
      <c r="AD1996" s="12" t="str">
        <f t="shared" si="1043"/>
        <v>0.378245803618241+0.0986045452119036i</v>
      </c>
      <c r="AE1996" s="12" t="str">
        <f t="shared" si="1044"/>
        <v>-0.0426023351504794-0.0402954123374679i</v>
      </c>
      <c r="AF1996" s="12" t="str">
        <f t="shared" si="1045"/>
        <v>-13.2690320021047-1.63353723330059i</v>
      </c>
      <c r="AG1996" s="12" t="str">
        <f t="shared" si="1046"/>
        <v>1.02534076149737-0.0942640175650277i</v>
      </c>
      <c r="AH1996" s="12" t="str">
        <f t="shared" si="1047"/>
        <v>0.429314560494292+0.628808056813739i</v>
      </c>
      <c r="AI1996" s="12">
        <f t="shared" si="1048"/>
        <v>-2.3678878533335745</v>
      </c>
      <c r="AJ1996" s="12">
        <f t="shared" si="1049"/>
        <v>55.676949882123871</v>
      </c>
      <c r="AK1996" s="12"/>
      <c r="AL1996" s="12"/>
      <c r="AM1996" s="12"/>
      <c r="AN1996" s="12"/>
    </row>
    <row r="1997" spans="1:40" x14ac:dyDescent="0.35">
      <c r="A1997" s="12"/>
      <c r="B1997" s="12">
        <f t="shared" si="1015"/>
        <v>186700</v>
      </c>
      <c r="C1997" s="29" t="str">
        <f t="shared" si="1017"/>
        <v>-1.98721241829346E-06+0.0118888173472184i</v>
      </c>
      <c r="D1997" s="28" t="str">
        <f t="shared" si="1018"/>
        <v>-5.39907626815906+0.0911475996620078i</v>
      </c>
      <c r="E1997" s="12" t="str">
        <f t="shared" si="1019"/>
        <v>4200</v>
      </c>
      <c r="F1997" s="12" t="str">
        <f t="shared" si="1020"/>
        <v>0.704225352112676</v>
      </c>
      <c r="G1997" s="12" t="str">
        <f t="shared" si="1016"/>
        <v>0.704225352112676</v>
      </c>
      <c r="H1997" s="12" t="str">
        <f t="shared" si="1021"/>
        <v>7.87037007871079+1.72390799877894i</v>
      </c>
      <c r="I1997" s="12" t="str">
        <f t="shared" si="1022"/>
        <v>733.169185531518i</v>
      </c>
      <c r="J1997" s="12" t="str">
        <f t="shared" si="1023"/>
        <v>-458.787695033733+158.567485305363i</v>
      </c>
      <c r="K1997" s="12" t="str">
        <f t="shared" si="1024"/>
        <v>0.493387490779278-1.42753168606532i</v>
      </c>
      <c r="L1997" s="12" t="str">
        <f t="shared" si="1025"/>
        <v>0.0256441628902481-0.0623179809910953i</v>
      </c>
      <c r="M1997" s="12" t="str">
        <f t="shared" si="1026"/>
        <v>0.519031653669526-1.48984966705642i</v>
      </c>
      <c r="N1997" s="12" t="str">
        <f t="shared" si="1027"/>
        <v>-2.34614139370086i</v>
      </c>
      <c r="O1997" s="12" t="str">
        <f t="shared" si="1028"/>
        <v>-0.699962556739483-0.714179542666077i</v>
      </c>
      <c r="P1997" s="12" t="str">
        <f t="shared" si="1029"/>
        <v>1.69996255673948+0.714179542666077i</v>
      </c>
      <c r="Q1997" s="12" t="str">
        <f t="shared" si="1030"/>
        <v>-1.69996255673948+1.63196185103478i</v>
      </c>
      <c r="R1997" s="12" t="str">
        <f t="shared" si="1031"/>
        <v>-0.310517821303494-0.718211572519313i</v>
      </c>
      <c r="S1997" s="12" t="str">
        <f t="shared" si="1032"/>
        <v>0.240255947315809i</v>
      </c>
      <c r="T1997" s="12" t="str">
        <f t="shared" si="1033"/>
        <v>0.172554601728804-0.074603753315712i</v>
      </c>
      <c r="U1997" s="12" t="str">
        <f t="shared" si="1034"/>
        <v>0.001-0.00852463540931415i</v>
      </c>
      <c r="V1997" s="12" t="str">
        <f t="shared" si="1035"/>
        <v>0.0015-0.0025910745924967i</v>
      </c>
      <c r="W1997" s="12" t="str">
        <f t="shared" si="1036"/>
        <v>0.000920335051473383-0.00205914006791526i</v>
      </c>
      <c r="X1997" s="12" t="str">
        <f t="shared" si="1037"/>
        <v>0.00103283095398277-0.00191279991146516i</v>
      </c>
      <c r="Y1997" s="12" t="str">
        <f t="shared" si="1038"/>
        <v>0.00029+0.175960604527564i</v>
      </c>
      <c r="Z1997" s="12" t="str">
        <f t="shared" si="1039"/>
        <v>-0.131332191007637-0.072208332435065i</v>
      </c>
      <c r="AA1997" s="12" t="str">
        <f t="shared" si="1040"/>
        <v>0.523990494771659-68.942592385012i</v>
      </c>
      <c r="AB1997" s="12" t="str">
        <f t="shared" si="1041"/>
        <v>0.430728514011916-0.186224902050956i</v>
      </c>
      <c r="AC1997" s="12" t="str">
        <f t="shared" si="1042"/>
        <v>0.946114624591991-0.738377352058313i</v>
      </c>
      <c r="AD1997" s="12" t="str">
        <f t="shared" si="1043"/>
        <v>0.378400286025594+0.0984841548167724i</v>
      </c>
      <c r="AE1997" s="12" t="str">
        <f t="shared" si="1044"/>
        <v>-0.0425847620510618-0.0402577934784818i</v>
      </c>
      <c r="AF1997" s="12" t="str">
        <f t="shared" si="1045"/>
        <v>-13.2694463468699-1.63276039911693i</v>
      </c>
      <c r="AG1997" s="12" t="str">
        <f t="shared" si="1046"/>
        <v>1.02529667256394-0.094251376738906i</v>
      </c>
      <c r="AH1997" s="12" t="str">
        <f t="shared" si="1047"/>
        <v>0.42926818739575+0.628294696139243i</v>
      </c>
      <c r="AI1997" s="12">
        <f t="shared" si="1048"/>
        <v>-2.3730238330894302</v>
      </c>
      <c r="AJ1997" s="12">
        <f t="shared" si="1049"/>
        <v>55.658038117708067</v>
      </c>
      <c r="AK1997" s="12"/>
      <c r="AL1997" s="12"/>
      <c r="AM1997" s="12"/>
      <c r="AN1997" s="12"/>
    </row>
    <row r="1998" spans="1:40" x14ac:dyDescent="0.35">
      <c r="A1998" s="12"/>
      <c r="B1998" s="12">
        <f t="shared" si="1015"/>
        <v>186800</v>
      </c>
      <c r="C1998" s="29" t="str">
        <f t="shared" si="1017"/>
        <v>-1.98508535142651E-06+0.0118824528843258i</v>
      </c>
      <c r="D1998" s="28" t="str">
        <f t="shared" si="1018"/>
        <v>-5.39907625185154+0.0910988054464978i</v>
      </c>
      <c r="E1998" s="12" t="str">
        <f t="shared" si="1019"/>
        <v>4200</v>
      </c>
      <c r="F1998" s="12" t="str">
        <f t="shared" si="1020"/>
        <v>0.704225352112676</v>
      </c>
      <c r="G1998" s="12" t="str">
        <f t="shared" si="1016"/>
        <v>0.704225352112676</v>
      </c>
      <c r="H1998" s="12" t="str">
        <f t="shared" si="1021"/>
        <v>7.87078382158818+1.72308305579437i</v>
      </c>
      <c r="I1998" s="12" t="str">
        <f t="shared" si="1022"/>
        <v>733.561884613217i</v>
      </c>
      <c r="J1998" s="12" t="str">
        <f t="shared" si="1023"/>
        <v>-459.280368660367+158.652417006115i</v>
      </c>
      <c r="K1998" s="12" t="str">
        <f t="shared" si="1024"/>
        <v>0.492913625136394-1.42692784479694i</v>
      </c>
      <c r="L1998" s="12" t="str">
        <f t="shared" si="1025"/>
        <v>0.02562068531473-0.0622942761561633i</v>
      </c>
      <c r="M1998" s="12" t="str">
        <f t="shared" si="1026"/>
        <v>0.518534310451124-1.4892221209531i</v>
      </c>
      <c r="N1998" s="12" t="str">
        <f t="shared" si="1027"/>
        <v>-2.34739803076229i</v>
      </c>
      <c r="O1998" s="12" t="str">
        <f t="shared" si="1028"/>
        <v>-0.700859468316899-0.713299380113675i</v>
      </c>
      <c r="P1998" s="12" t="str">
        <f t="shared" si="1029"/>
        <v>1.7008594683169+0.713299380113675i</v>
      </c>
      <c r="Q1998" s="12" t="str">
        <f t="shared" si="1030"/>
        <v>-1.7008594683169+1.63409865064862i</v>
      </c>
      <c r="R1998" s="12" t="str">
        <f t="shared" si="1031"/>
        <v>-0.310490538385006-0.717679251382069i</v>
      </c>
      <c r="S1998" s="12" t="str">
        <f t="shared" si="1032"/>
        <v>0.240384632879448i</v>
      </c>
      <c r="T1998" s="12" t="str">
        <f t="shared" si="1033"/>
        <v>0.172519063368676-0.0746371540822218i</v>
      </c>
      <c r="U1998" s="12" t="str">
        <f t="shared" si="1034"/>
        <v>0.001-0.00852007189999437i</v>
      </c>
      <c r="V1998" s="12" t="str">
        <f t="shared" si="1035"/>
        <v>0.0015-0.00258968750759708i</v>
      </c>
      <c r="W1998" s="12" t="str">
        <f t="shared" si="1036"/>
        <v>0.000920318525798254-0.00205811118304828i</v>
      </c>
      <c r="X1998" s="12" t="str">
        <f t="shared" si="1037"/>
        <v>0.00103267338781784-0.00191185709728036i</v>
      </c>
      <c r="Y1998" s="12" t="str">
        <f t="shared" si="1038"/>
        <v>0.00029+0.176054852307172i</v>
      </c>
      <c r="Z1998" s="12" t="str">
        <f t="shared" si="1039"/>
        <v>-0.131195889876133-0.0721568498968286i</v>
      </c>
      <c r="AA1998" s="12" t="str">
        <f t="shared" si="1040"/>
        <v>0.523355495109103-68.9049120646608i</v>
      </c>
      <c r="AB1998" s="12" t="str">
        <f t="shared" si="1041"/>
        <v>0.430639803627522-0.18630827660244i</v>
      </c>
      <c r="AC1998" s="12" t="str">
        <f t="shared" si="1042"/>
        <v>0.945847106793802-0.737925555464388i</v>
      </c>
      <c r="AD1998" s="12" t="str">
        <f t="shared" si="1043"/>
        <v>0.378554656644815+0.098363549465398i</v>
      </c>
      <c r="AE1998" s="12" t="str">
        <f t="shared" si="1044"/>
        <v>-0.0425672111711767-0.0402202049407534i</v>
      </c>
      <c r="AF1998" s="12" t="str">
        <f t="shared" si="1045"/>
        <v>-13.2698600734397-1.63198425034787i</v>
      </c>
      <c r="AG1998" s="12" t="str">
        <f t="shared" si="1046"/>
        <v>1.02525257839745-0.0942387223296046i</v>
      </c>
      <c r="AH1998" s="12" t="str">
        <f t="shared" si="1047"/>
        <v>0.429221887909978+0.627781724987268i</v>
      </c>
      <c r="AI1998" s="12">
        <f t="shared" si="1048"/>
        <v>-2.3781577564518743</v>
      </c>
      <c r="AJ1998" s="12">
        <f t="shared" si="1049"/>
        <v>55.639115955669844</v>
      </c>
      <c r="AK1998" s="12"/>
      <c r="AL1998" s="12"/>
      <c r="AM1998" s="12"/>
      <c r="AN1998" s="12"/>
    </row>
    <row r="1999" spans="1:40" x14ac:dyDescent="0.35">
      <c r="A1999" s="12"/>
      <c r="B1999" s="12">
        <f t="shared" si="1015"/>
        <v>186900</v>
      </c>
      <c r="C1999" s="29" t="str">
        <f t="shared" si="1017"/>
        <v>-1.98296169787849E-06+0.0118760952319869i</v>
      </c>
      <c r="D1999" s="28" t="str">
        <f t="shared" si="1018"/>
        <v>-5.3990762355702+0.0910500634452329i</v>
      </c>
      <c r="E1999" s="12" t="str">
        <f t="shared" si="1019"/>
        <v>4200</v>
      </c>
      <c r="F1999" s="12" t="str">
        <f t="shared" si="1020"/>
        <v>0.704225352112676</v>
      </c>
      <c r="G1999" s="12" t="str">
        <f t="shared" si="1016"/>
        <v>0.704225352112676</v>
      </c>
      <c r="H1999" s="12" t="str">
        <f t="shared" si="1021"/>
        <v>7.87119694744902+1.72225884962348i</v>
      </c>
      <c r="I1999" s="12" t="str">
        <f t="shared" si="1022"/>
        <v>733.954583694915i</v>
      </c>
      <c r="J1999" s="12" t="str">
        <f t="shared" si="1023"/>
        <v>-459.773306101528+158.737348706868i</v>
      </c>
      <c r="K1999" s="12" t="str">
        <f t="shared" si="1024"/>
        <v>0.49244041583454-1.42632442768311i</v>
      </c>
      <c r="L1999" s="12" t="str">
        <f t="shared" si="1025"/>
        <v>0.025597238150785-0.0622705841864372i</v>
      </c>
      <c r="M1999" s="12" t="str">
        <f t="shared" si="1026"/>
        <v>0.518037653985325-1.48859501186955i</v>
      </c>
      <c r="N1999" s="12" t="str">
        <f t="shared" si="1027"/>
        <v>-2.34865466782373i</v>
      </c>
      <c r="O1999" s="12" t="str">
        <f t="shared" si="1028"/>
        <v>-0.701755273141558-0.712418091164183i</v>
      </c>
      <c r="P1999" s="12" t="str">
        <f t="shared" si="1029"/>
        <v>1.70175527314156+0.712418091164183i</v>
      </c>
      <c r="Q1999" s="12" t="str">
        <f t="shared" si="1030"/>
        <v>-1.70175527314156+1.63623657665955i</v>
      </c>
      <c r="R1999" s="12" t="str">
        <f t="shared" si="1031"/>
        <v>-0.310463234261291-0.717147412458178i</v>
      </c>
      <c r="S1999" s="12" t="str">
        <f t="shared" si="1032"/>
        <v>0.240513318443089i</v>
      </c>
      <c r="T1999" s="12" t="str">
        <f t="shared" si="1033"/>
        <v>0.172483503983191-0.0746705427267572i</v>
      </c>
      <c r="U1999" s="12" t="str">
        <f t="shared" si="1034"/>
        <v>0.001-0.00851551327404473i</v>
      </c>
      <c r="V1999" s="12" t="str">
        <f t="shared" si="1035"/>
        <v>0.0015-0.00258830190700447i</v>
      </c>
      <c r="W1999" s="12" t="str">
        <f t="shared" si="1036"/>
        <v>0.000920301992980407-0.00205708343090637i</v>
      </c>
      <c r="X1999" s="12" t="str">
        <f t="shared" si="1037"/>
        <v>0.00103251604078253-0.00191091530649697i</v>
      </c>
      <c r="Y1999" s="12" t="str">
        <f t="shared" si="1038"/>
        <v>0.00029+0.17614910008678i</v>
      </c>
      <c r="Z1999" s="12" t="str">
        <f t="shared" si="1039"/>
        <v>-0.13105980818235-0.072105441203122i</v>
      </c>
      <c r="AA1999" s="12" t="str">
        <f t="shared" si="1040"/>
        <v>0.522721662600136-68.8672733095082i</v>
      </c>
      <c r="AB1999" s="12" t="str">
        <f t="shared" si="1041"/>
        <v>0.43055104075991-0.186391620895212i</v>
      </c>
      <c r="AC1999" s="12" t="str">
        <f t="shared" si="1042"/>
        <v>0.945580013957311-0.737474009641523i</v>
      </c>
      <c r="AD1999" s="12" t="str">
        <f t="shared" si="1043"/>
        <v>0.378708915193336+0.0982427292330683i</v>
      </c>
      <c r="AE1999" s="12" t="str">
        <f t="shared" si="1044"/>
        <v>-0.0425496824458354-0.0401826466661677i</v>
      </c>
      <c r="AF1999" s="12" t="str">
        <f t="shared" si="1045"/>
        <v>-13.2702731830192-1.63120878617825i</v>
      </c>
      <c r="AG1999" s="12" t="str">
        <f t="shared" si="1046"/>
        <v>1.02520847902358-0.0942260542878656i</v>
      </c>
      <c r="AH1999" s="12" t="str">
        <f t="shared" si="1047"/>
        <v>0.429175661673563+0.627269142506394i</v>
      </c>
      <c r="AI1999" s="12">
        <f t="shared" si="1048"/>
        <v>-2.3832896284709997</v>
      </c>
      <c r="AJ1999" s="12">
        <f t="shared" si="1049"/>
        <v>55.620183395175225</v>
      </c>
      <c r="AK1999" s="12"/>
      <c r="AL1999" s="12"/>
      <c r="AM1999" s="12"/>
      <c r="AN1999" s="12"/>
    </row>
    <row r="2000" spans="1:40" x14ac:dyDescent="0.35">
      <c r="A2000" s="12"/>
      <c r="B2000" s="12">
        <f t="shared" si="1015"/>
        <v>187000</v>
      </c>
      <c r="C2000" s="29" t="str">
        <f t="shared" si="1017"/>
        <v>-1.98084145035015E-06+0.0118697443792755i</v>
      </c>
      <c r="D2000" s="28" t="str">
        <f t="shared" si="1018"/>
        <v>-5.39907621931497+0.0910013735744455i</v>
      </c>
      <c r="E2000" s="12" t="str">
        <f t="shared" si="1019"/>
        <v>4200</v>
      </c>
      <c r="F2000" s="12" t="str">
        <f t="shared" si="1020"/>
        <v>0.704225352112676</v>
      </c>
      <c r="G2000" s="12" t="str">
        <f t="shared" si="1016"/>
        <v>0.704225352112676</v>
      </c>
      <c r="H2000" s="12" t="str">
        <f t="shared" si="1021"/>
        <v>7.87160945749542+1.72143537936842i</v>
      </c>
      <c r="I2000" s="12" t="str">
        <f t="shared" si="1022"/>
        <v>734.347282776614i</v>
      </c>
      <c r="J2000" s="12" t="str">
        <f t="shared" si="1023"/>
        <v>-460.266507357214+158.822280407621i</v>
      </c>
      <c r="K2000" s="12" t="str">
        <f t="shared" si="1024"/>
        <v>0.491967861713937-1.4257214344355i</v>
      </c>
      <c r="L2000" s="12" t="str">
        <f t="shared" si="1025"/>
        <v>0.0255738213494153-0.0622469050814079i</v>
      </c>
      <c r="M2000" s="12" t="str">
        <f t="shared" si="1026"/>
        <v>0.517541683063352-1.48796833951691i</v>
      </c>
      <c r="N2000" s="12" t="str">
        <f t="shared" si="1027"/>
        <v>-2.34991130488517i</v>
      </c>
      <c r="O2000" s="12" t="str">
        <f t="shared" si="1028"/>
        <v>-0.702649969798853-0.711535677209282i</v>
      </c>
      <c r="P2000" s="12" t="str">
        <f t="shared" si="1029"/>
        <v>1.70264996979885+0.711535677209282i</v>
      </c>
      <c r="Q2000" s="12" t="str">
        <f t="shared" si="1030"/>
        <v>-1.70264996979885+1.63837562767589i</v>
      </c>
      <c r="R2000" s="12" t="str">
        <f t="shared" si="1031"/>
        <v>-0.310435908919992-0.716616054962464i</v>
      </c>
      <c r="S2000" s="12" t="str">
        <f t="shared" si="1032"/>
        <v>0.240642004006729i</v>
      </c>
      <c r="T2000" s="12" t="str">
        <f t="shared" si="1033"/>
        <v>0.172447923569564-0.0747039192381573i</v>
      </c>
      <c r="U2000" s="12" t="str">
        <f t="shared" si="1034"/>
        <v>0.001-0.00851095952363079i</v>
      </c>
      <c r="V2000" s="12" t="str">
        <f t="shared" si="1035"/>
        <v>0.0015-0.00258691778833762i</v>
      </c>
      <c r="W2000" s="12" t="str">
        <f t="shared" si="1036"/>
        <v>0.000920285453022293-0.00205605680966125i</v>
      </c>
      <c r="X2000" s="12" t="str">
        <f t="shared" si="1037"/>
        <v>0.00103235891240003-0.00190997453749725i</v>
      </c>
      <c r="Y2000" s="12" t="str">
        <f t="shared" si="1038"/>
        <v>0.00029+0.176243347866387i</v>
      </c>
      <c r="Z2000" s="12" t="str">
        <f t="shared" si="1039"/>
        <v>-0.130923945453676-0.0720541061935384i</v>
      </c>
      <c r="AA2000" s="12" t="str">
        <f t="shared" si="1040"/>
        <v>0.522088994348046-68.8296760501953i</v>
      </c>
      <c r="AB2000" s="12" t="str">
        <f t="shared" si="1041"/>
        <v>0.430462225402128-0.186474934901411i</v>
      </c>
      <c r="AC2000" s="12" t="str">
        <f t="shared" si="1042"/>
        <v>0.945313345383037-0.737022714414364i</v>
      </c>
      <c r="AD2000" s="12" t="str">
        <f t="shared" si="1043"/>
        <v>0.378863061388564+0.0981216941954208i</v>
      </c>
      <c r="AE2000" s="12" t="str">
        <f t="shared" si="1044"/>
        <v>-0.0425321758102024-0.0401451185967642i</v>
      </c>
      <c r="AF2000" s="12" t="str">
        <f t="shared" si="1045"/>
        <v>-13.2706856768104-1.63043400579397i</v>
      </c>
      <c r="AG2000" s="12" t="str">
        <f t="shared" si="1046"/>
        <v>1.02516437446805-0.0942133725645323i</v>
      </c>
      <c r="AH2000" s="12" t="str">
        <f t="shared" si="1047"/>
        <v>0.429129508323545+0.626756947847333i</v>
      </c>
      <c r="AI2000" s="12">
        <f t="shared" si="1048"/>
        <v>-2.3884194541920594</v>
      </c>
      <c r="AJ2000" s="12">
        <f t="shared" si="1049"/>
        <v>55.601240435394018</v>
      </c>
      <c r="AK2000" s="12"/>
      <c r="AL2000" s="12"/>
      <c r="AM2000" s="12"/>
      <c r="AN2000" s="12"/>
    </row>
    <row r="2001" spans="1:40" x14ac:dyDescent="0.35">
      <c r="A2001" s="12"/>
      <c r="B2001" s="12">
        <f t="shared" si="1015"/>
        <v>187100</v>
      </c>
      <c r="C2001" s="29" t="str">
        <f t="shared" si="1017"/>
        <v>-1.97872460156169E-06+0.0118634003152889i</v>
      </c>
      <c r="D2001" s="28" t="str">
        <f t="shared" si="1018"/>
        <v>-5.3990762030858+0.0909527357505483i</v>
      </c>
      <c r="E2001" s="12" t="str">
        <f t="shared" si="1019"/>
        <v>4200</v>
      </c>
      <c r="F2001" s="12" t="str">
        <f t="shared" si="1020"/>
        <v>0.704225352112676</v>
      </c>
      <c r="G2001" s="12" t="str">
        <f t="shared" si="1016"/>
        <v>0.704225352112676</v>
      </c>
      <c r="H2001" s="12" t="str">
        <f t="shared" si="1021"/>
        <v>7.87202135292663+1.72061264413259i</v>
      </c>
      <c r="I2001" s="12" t="str">
        <f t="shared" si="1022"/>
        <v>734.739981858313i</v>
      </c>
      <c r="J2001" s="12" t="str">
        <f t="shared" si="1023"/>
        <v>-460.759972427425+158.907212108374i</v>
      </c>
      <c r="K2001" s="12" t="str">
        <f t="shared" si="1024"/>
        <v>0.491495961617239-1.42511886476558i</v>
      </c>
      <c r="L2001" s="12" t="str">
        <f t="shared" si="1025"/>
        <v>0.0255504348617131-0.0622232388405305i</v>
      </c>
      <c r="M2001" s="12" t="str">
        <f t="shared" si="1026"/>
        <v>0.517046396478952-1.48734210360611i</v>
      </c>
      <c r="N2001" s="12" t="str">
        <f t="shared" si="1027"/>
        <v>-2.3511679419466i</v>
      </c>
      <c r="O2001" s="12" t="str">
        <f t="shared" si="1028"/>
        <v>-0.703543556875929-0.710652139642432i</v>
      </c>
      <c r="P2001" s="12" t="str">
        <f t="shared" si="1029"/>
        <v>1.70354355687593+0.710652139642432i</v>
      </c>
      <c r="Q2001" s="12" t="str">
        <f t="shared" si="1030"/>
        <v>-1.70354355687593+1.64051580230417i</v>
      </c>
      <c r="R2001" s="12" t="str">
        <f t="shared" si="1031"/>
        <v>-0.310408562348751-0.716085178111429i</v>
      </c>
      <c r="S2001" s="12" t="str">
        <f t="shared" si="1032"/>
        <v>0.24077068957037i</v>
      </c>
      <c r="T2001" s="12" t="str">
        <f t="shared" si="1033"/>
        <v>0.17241232212501-0.074737283605256i</v>
      </c>
      <c r="U2001" s="12" t="str">
        <f t="shared" si="1034"/>
        <v>0.001-0.00850641064093508i</v>
      </c>
      <c r="V2001" s="12" t="str">
        <f t="shared" si="1035"/>
        <v>0.0015-0.00258553514922039i</v>
      </c>
      <c r="W2001" s="12" t="str">
        <f t="shared" si="1036"/>
        <v>0.000920268905926402-0.00205503131748866i</v>
      </c>
      <c r="X2001" s="12" t="str">
        <f t="shared" si="1037"/>
        <v>0.00103220200219487-0.00190903478866694i</v>
      </c>
      <c r="Y2001" s="12" t="str">
        <f t="shared" si="1038"/>
        <v>0.00029+0.176337595645995i</v>
      </c>
      <c r="Z2001" s="12" t="str">
        <f t="shared" si="1039"/>
        <v>-0.13078830121878-0.0720028447081345i</v>
      </c>
      <c r="AA2001" s="12" t="str">
        <f t="shared" si="1040"/>
        <v>0.521457487465199-68.7921202175183i</v>
      </c>
      <c r="AB2001" s="12" t="str">
        <f t="shared" si="1041"/>
        <v>0.430373357547224-0.186558218593167i</v>
      </c>
      <c r="AC2001" s="12" t="str">
        <f t="shared" si="1042"/>
        <v>0.94504710037297-0.736571669607442i</v>
      </c>
      <c r="AD2001" s="12" t="str">
        <f t="shared" si="1043"/>
        <v>0.379017094947893+0.0980004444284454i</v>
      </c>
      <c r="AE2001" s="12" t="str">
        <f t="shared" si="1044"/>
        <v>-0.0425146911996023-0.0401076206747432i</v>
      </c>
      <c r="AF2001" s="12" t="str">
        <f t="shared" si="1045"/>
        <v>-13.2710975560124-1.62965990838204i</v>
      </c>
      <c r="AG2001" s="12" t="str">
        <f t="shared" si="1046"/>
        <v>1.02512026475664-0.0942006771105529i</v>
      </c>
      <c r="AH2001" s="12" t="str">
        <f t="shared" si="1047"/>
        <v>0.429083427497468+0.626245140163016i</v>
      </c>
      <c r="AI2001" s="12">
        <f t="shared" si="1048"/>
        <v>-2.3935472386542731</v>
      </c>
      <c r="AJ2001" s="12">
        <f t="shared" si="1049"/>
        <v>55.582287075500496</v>
      </c>
      <c r="AK2001" s="12"/>
      <c r="AL2001" s="12"/>
      <c r="AM2001" s="12"/>
      <c r="AN2001" s="12"/>
    </row>
    <row r="2002" spans="1:40" x14ac:dyDescent="0.35">
      <c r="A2002" s="12"/>
      <c r="B2002" s="12">
        <f t="shared" si="1015"/>
        <v>187200</v>
      </c>
      <c r="C2002" s="29" t="str">
        <f t="shared" si="1017"/>
        <v>-1.97661114425284E-06+0.0118570630291481i</v>
      </c>
      <c r="D2002" s="28" t="str">
        <f t="shared" si="1018"/>
        <v>-5.39907618688262+0.0909041498901355i</v>
      </c>
      <c r="E2002" s="12" t="str">
        <f t="shared" si="1019"/>
        <v>4200</v>
      </c>
      <c r="F2002" s="12" t="str">
        <f t="shared" si="1020"/>
        <v>0.704225352112676</v>
      </c>
      <c r="G2002" s="12" t="str">
        <f t="shared" si="1016"/>
        <v>0.704225352112676</v>
      </c>
      <c r="H2002" s="12" t="str">
        <f t="shared" si="1021"/>
        <v>7.87243263493903+1.71979064302058i</v>
      </c>
      <c r="I2002" s="12" t="str">
        <f t="shared" si="1022"/>
        <v>735.132680940012i</v>
      </c>
      <c r="J2002" s="12" t="str">
        <f t="shared" si="1023"/>
        <v>-461.253701312163+158.992143809126i</v>
      </c>
      <c r="K2002" s="12" t="str">
        <f t="shared" si="1024"/>
        <v>0.491024714389514-1.42451671838461i</v>
      </c>
      <c r="L2002" s="12" t="str">
        <f t="shared" si="1025"/>
        <v>0.0255270786388609-0.0621995854632249i</v>
      </c>
      <c r="M2002" s="12" t="str">
        <f t="shared" si="1026"/>
        <v>0.516551793028375-1.48671630384783i</v>
      </c>
      <c r="N2002" s="12" t="str">
        <f t="shared" si="1027"/>
        <v>-2.35242457900804i</v>
      </c>
      <c r="O2002" s="12" t="str">
        <f t="shared" si="1028"/>
        <v>-0.704436032961705-0.709767479858845i</v>
      </c>
      <c r="P2002" s="12" t="str">
        <f t="shared" si="1029"/>
        <v>1.7044360329617+0.709767479858845i</v>
      </c>
      <c r="Q2002" s="12" t="str">
        <f t="shared" si="1030"/>
        <v>-1.7044360329617+1.64265709914919i</v>
      </c>
      <c r="R2002" s="12" t="str">
        <f t="shared" si="1031"/>
        <v>-0.310381194535185-0.71555478112324i</v>
      </c>
      <c r="S2002" s="12" t="str">
        <f t="shared" si="1032"/>
        <v>0.240899375134009i</v>
      </c>
      <c r="T2002" s="12" t="str">
        <f t="shared" si="1033"/>
        <v>0.172376699646741-0.0747706358168733i</v>
      </c>
      <c r="U2002" s="12" t="str">
        <f t="shared" si="1034"/>
        <v>0.001-0.00850186661815679i</v>
      </c>
      <c r="V2002" s="12" t="str">
        <f t="shared" si="1035"/>
        <v>0.0015-0.0025841539872817i</v>
      </c>
      <c r="W2002" s="12" t="str">
        <f t="shared" si="1036"/>
        <v>0.000920252351695213-0.00205400695256821i</v>
      </c>
      <c r="X2002" s="12" t="str">
        <f t="shared" si="1037"/>
        <v>0.00103204530969279-0.00190809605839511i</v>
      </c>
      <c r="Y2002" s="12" t="str">
        <f t="shared" si="1038"/>
        <v>0.00029+0.176431843425603i</v>
      </c>
      <c r="Z2002" s="12" t="str">
        <f t="shared" si="1039"/>
        <v>-0.130652875007597-0.0719516565874208i</v>
      </c>
      <c r="AA2002" s="12" t="str">
        <f t="shared" si="1040"/>
        <v>0.52082713907296-68.7546057424288i</v>
      </c>
      <c r="AB2002" s="12" t="str">
        <f t="shared" si="1041"/>
        <v>0.430284437188239-0.186641471942571i</v>
      </c>
      <c r="AC2002" s="12" t="str">
        <f t="shared" si="1042"/>
        <v>0.944781278230612-0.736120875045133i</v>
      </c>
      <c r="AD2002" s="12" t="str">
        <f t="shared" si="1043"/>
        <v>0.37917101558868+0.0978789800084794i</v>
      </c>
      <c r="AE2002" s="12" t="str">
        <f t="shared" si="1044"/>
        <v>-0.0424972285495144-0.0400701528424593i</v>
      </c>
      <c r="AF2002" s="12" t="str">
        <f t="shared" si="1045"/>
        <v>-13.2715088218216-1.62888649313044i</v>
      </c>
      <c r="AG2002" s="12" t="str">
        <f t="shared" si="1046"/>
        <v>1.02507614991513-0.0941879678769746i</v>
      </c>
      <c r="AH2002" s="12" t="str">
        <f t="shared" si="1047"/>
        <v>0.429037418833388+0.62573371860854i</v>
      </c>
      <c r="AI2002" s="12">
        <f t="shared" si="1048"/>
        <v>-2.3986729868912255</v>
      </c>
      <c r="AJ2002" s="12">
        <f t="shared" si="1049"/>
        <v>55.563323314670804</v>
      </c>
      <c r="AK2002" s="12"/>
      <c r="AL2002" s="12"/>
      <c r="AM2002" s="12"/>
      <c r="AN2002" s="12"/>
    </row>
    <row r="2003" spans="1:40" x14ac:dyDescent="0.35">
      <c r="A2003" s="12"/>
      <c r="B2003" s="12">
        <f t="shared" si="1015"/>
        <v>187300</v>
      </c>
      <c r="C2003" s="29" t="str">
        <f t="shared" si="1017"/>
        <v>-1.97450107118264E-06+0.0118507325099966i</v>
      </c>
      <c r="D2003" s="28" t="str">
        <f t="shared" si="1018"/>
        <v>-5.3990761707054+0.090855615909974i</v>
      </c>
      <c r="E2003" s="12" t="str">
        <f t="shared" si="1019"/>
        <v>4200</v>
      </c>
      <c r="F2003" s="12" t="str">
        <f t="shared" si="1020"/>
        <v>0.704225352112676</v>
      </c>
      <c r="G2003" s="12" t="str">
        <f t="shared" si="1016"/>
        <v>0.704225352112676</v>
      </c>
      <c r="H2003" s="12" t="str">
        <f t="shared" si="1021"/>
        <v>7.87284330472618+1.71896937513829i</v>
      </c>
      <c r="I2003" s="12" t="str">
        <f t="shared" si="1022"/>
        <v>735.52538002171i</v>
      </c>
      <c r="J2003" s="12" t="str">
        <f t="shared" si="1023"/>
        <v>-461.747694011426+159.077075509879i</v>
      </c>
      <c r="K2003" s="12" t="str">
        <f t="shared" si="1024"/>
        <v>0.490554118878265-1.42391499500366i</v>
      </c>
      <c r="L2003" s="12" t="str">
        <f t="shared" si="1025"/>
        <v>0.0255037526321303-0.0621759449488748i</v>
      </c>
      <c r="M2003" s="12" t="str">
        <f t="shared" si="1026"/>
        <v>0.516057871510395-1.48609093995253i</v>
      </c>
      <c r="N2003" s="12" t="str">
        <f t="shared" si="1027"/>
        <v>-2.35368121606947i</v>
      </c>
      <c r="O2003" s="12" t="str">
        <f t="shared" si="1028"/>
        <v>-0.705327396646825-0.708881699255534i</v>
      </c>
      <c r="P2003" s="12" t="str">
        <f t="shared" si="1029"/>
        <v>1.70532739664682+0.708881699255534i</v>
      </c>
      <c r="Q2003" s="12" t="str">
        <f t="shared" si="1030"/>
        <v>-1.70532739664682+1.64479951681394i</v>
      </c>
      <c r="R2003" s="12" t="str">
        <f t="shared" si="1031"/>
        <v>-0.310353805466907-0.715024863217748i</v>
      </c>
      <c r="S2003" s="12" t="str">
        <f t="shared" si="1032"/>
        <v>0.241028060697648i</v>
      </c>
      <c r="T2003" s="12" t="str">
        <f t="shared" si="1033"/>
        <v>0.172341056131975-0.0748039758618237i</v>
      </c>
      <c r="U2003" s="12" t="str">
        <f t="shared" si="1034"/>
        <v>0.001-0.00849732744751174i</v>
      </c>
      <c r="V2003" s="12" t="str">
        <f t="shared" si="1035"/>
        <v>0.0015-0.00258277430015555i</v>
      </c>
      <c r="W2003" s="12" t="str">
        <f t="shared" si="1036"/>
        <v>0.000920235790331201-0.00205298371308338i</v>
      </c>
      <c r="X2003" s="12" t="str">
        <f t="shared" si="1037"/>
        <v>0.00103188883442084-0.00190715834507417i</v>
      </c>
      <c r="Y2003" s="12" t="str">
        <f t="shared" si="1038"/>
        <v>0.00029+0.17652609120521i</v>
      </c>
      <c r="Z2003" s="12" t="str">
        <f t="shared" si="1039"/>
        <v>-0.13051766635133-0.0719005416723676i</v>
      </c>
      <c r="AA2003" s="12" t="str">
        <f t="shared" si="1040"/>
        <v>0.520197946301702-68.7171325560336i</v>
      </c>
      <c r="AB2003" s="12" t="str">
        <f t="shared" si="1041"/>
        <v>0.430195464318229-0.186724694921701i</v>
      </c>
      <c r="AC2003" s="12" t="str">
        <f t="shared" si="1042"/>
        <v>0.944515878260951-0.735670330551713i</v>
      </c>
      <c r="AD2003" s="12" t="str">
        <f t="shared" si="1043"/>
        <v>0.37932482302827+0.0977573010122193i</v>
      </c>
      <c r="AE2003" s="12" t="str">
        <f t="shared" si="1044"/>
        <v>-0.0424797877955738-0.040032715042427i</v>
      </c>
      <c r="AF2003" s="12" t="str">
        <f t="shared" si="1045"/>
        <v>-13.2719194754316-1.62811375922832i</v>
      </c>
      <c r="AG2003" s="12" t="str">
        <f t="shared" si="1046"/>
        <v>1.02503202996935-0.0941752448149503i</v>
      </c>
      <c r="AH2003" s="12" t="str">
        <f t="shared" si="1047"/>
        <v>0.428991481969827+0.625222682341217i</v>
      </c>
      <c r="AI2003" s="12">
        <f t="shared" si="1048"/>
        <v>-2.4037967039306483</v>
      </c>
      <c r="AJ2003" s="12">
        <f t="shared" si="1049"/>
        <v>55.544349152088095</v>
      </c>
      <c r="AK2003" s="12"/>
      <c r="AL2003" s="12"/>
      <c r="AM2003" s="12"/>
      <c r="AN2003" s="12"/>
    </row>
    <row r="2004" spans="1:40" x14ac:dyDescent="0.35">
      <c r="A2004" s="12"/>
      <c r="B2004" s="12">
        <f t="shared" si="1015"/>
        <v>187400</v>
      </c>
      <c r="C2004" s="29" t="str">
        <f t="shared" si="1017"/>
        <v>-1.97239437512944E-06+0.0118444087470017i</v>
      </c>
      <c r="D2004" s="28" t="str">
        <f t="shared" si="1018"/>
        <v>-5.39907615455406+0.0908071337270131i</v>
      </c>
      <c r="E2004" s="12" t="str">
        <f t="shared" si="1019"/>
        <v>4200</v>
      </c>
      <c r="F2004" s="12" t="str">
        <f t="shared" si="1020"/>
        <v>0.704225352112676</v>
      </c>
      <c r="G2004" s="12" t="str">
        <f t="shared" si="1016"/>
        <v>0.704225352112676</v>
      </c>
      <c r="H2004" s="12" t="str">
        <f t="shared" si="1021"/>
        <v>7.87325336347879+1.71814883959281i</v>
      </c>
      <c r="I2004" s="12" t="str">
        <f t="shared" si="1022"/>
        <v>735.918079103409i</v>
      </c>
      <c r="J2004" s="12" t="str">
        <f t="shared" si="1023"/>
        <v>-462.241950525214+159.162007210632i</v>
      </c>
      <c r="K2004" s="12" t="str">
        <f t="shared" si="1024"/>
        <v>0.490084173933401-1.42331369433358i</v>
      </c>
      <c r="L2004" s="12" t="str">
        <f t="shared" si="1025"/>
        <v>0.0254804567928828-0.0621523172968288i</v>
      </c>
      <c r="M2004" s="12" t="str">
        <f t="shared" si="1026"/>
        <v>0.515564630726284-1.48546601163041i</v>
      </c>
      <c r="N2004" s="12" t="str">
        <f t="shared" si="1027"/>
        <v>-2.35493785313091i</v>
      </c>
      <c r="O2004" s="12" t="str">
        <f t="shared" si="1028"/>
        <v>-0.706217646523718-0.707994799231252i</v>
      </c>
      <c r="P2004" s="12" t="str">
        <f t="shared" si="1029"/>
        <v>1.70621764652372+0.707994799231252i</v>
      </c>
      <c r="Q2004" s="12" t="str">
        <f t="shared" si="1030"/>
        <v>-1.70621764652372+1.64694305389966i</v>
      </c>
      <c r="R2004" s="12" t="str">
        <f t="shared" si="1031"/>
        <v>-0.310326395131526-0.714495423616457i</v>
      </c>
      <c r="S2004" s="12" t="str">
        <f t="shared" si="1032"/>
        <v>0.241156746261289i</v>
      </c>
      <c r="T2004" s="12" t="str">
        <f t="shared" si="1033"/>
        <v>0.172305391577926-0.0748373037289139i</v>
      </c>
      <c r="U2004" s="12" t="str">
        <f t="shared" si="1034"/>
        <v>0.001-0.00849279312123244i</v>
      </c>
      <c r="V2004" s="12" t="str">
        <f t="shared" si="1035"/>
        <v>0.0015-0.00258139608548097i</v>
      </c>
      <c r="W2004" s="12" t="str">
        <f t="shared" si="1036"/>
        <v>0.00092021922183684-0.00205196159722154i</v>
      </c>
      <c r="X2004" s="12" t="str">
        <f t="shared" si="1037"/>
        <v>0.00103173257590729-0.00190622164709987i</v>
      </c>
      <c r="Y2004" s="12" t="str">
        <f t="shared" si="1038"/>
        <v>0.00029+0.176620338984818i</v>
      </c>
      <c r="Z2004" s="12" t="str">
        <f t="shared" si="1039"/>
        <v>-0.130382674782438-0.0718494998043947i</v>
      </c>
      <c r="AA2004" s="12" t="str">
        <f t="shared" si="1040"/>
        <v>0.519569906290717-68.6797005895924i</v>
      </c>
      <c r="AB2004" s="12" t="str">
        <f t="shared" si="1041"/>
        <v>0.430106438930238-0.186807887502618i</v>
      </c>
      <c r="AC2004" s="12" t="str">
        <f t="shared" si="1042"/>
        <v>0.944250899770449-0.735220035951303i</v>
      </c>
      <c r="AD2004" s="12" t="str">
        <f t="shared" si="1043"/>
        <v>0.379478516983991+0.0976354075167007i</v>
      </c>
      <c r="AE2004" s="12" t="str">
        <f t="shared" si="1044"/>
        <v>-0.0424623688735722-0.039995307217314i</v>
      </c>
      <c r="AF2004" s="12" t="str">
        <f t="shared" si="1045"/>
        <v>-13.2723295180329-1.6273417058658i</v>
      </c>
      <c r="AG2004" s="12" t="str">
        <f t="shared" si="1046"/>
        <v>1.02498790494517-0.0941625078757344i</v>
      </c>
      <c r="AH2004" s="12" t="str">
        <f t="shared" si="1047"/>
        <v>0.428945616545818+0.624712030520481i</v>
      </c>
      <c r="AI2004" s="12">
        <f t="shared" si="1048"/>
        <v>-2.4089183947949664</v>
      </c>
      <c r="AJ2004" s="12">
        <f t="shared" si="1049"/>
        <v>55.525364586935858</v>
      </c>
      <c r="AK2004" s="12"/>
      <c r="AL2004" s="12"/>
      <c r="AM2004" s="12"/>
      <c r="AN2004" s="12"/>
    </row>
    <row r="2005" spans="1:40" x14ac:dyDescent="0.35">
      <c r="A2005" s="12"/>
      <c r="B2005" s="12">
        <f t="shared" si="1015"/>
        <v>187500</v>
      </c>
      <c r="C2005" s="29" t="str">
        <f t="shared" si="1017"/>
        <v>-1.97029104889083E-06+0.0118380917293533i</v>
      </c>
      <c r="D2005" s="28" t="str">
        <f t="shared" si="1018"/>
        <v>-5.39907613842856+0.0907587032583753i</v>
      </c>
      <c r="E2005" s="12" t="str">
        <f t="shared" si="1019"/>
        <v>4200</v>
      </c>
      <c r="F2005" s="12" t="str">
        <f t="shared" si="1020"/>
        <v>0.704225352112676</v>
      </c>
      <c r="G2005" s="12" t="str">
        <f t="shared" si="1016"/>
        <v>0.704225352112676</v>
      </c>
      <c r="H2005" s="12" t="str">
        <f t="shared" si="1021"/>
        <v>7.8736628123847+1.71732903549251i</v>
      </c>
      <c r="I2005" s="12" t="str">
        <f t="shared" si="1022"/>
        <v>736.310778185108i</v>
      </c>
      <c r="J2005" s="12" t="str">
        <f t="shared" si="1023"/>
        <v>-462.736470853529+159.246938911385i</v>
      </c>
      <c r="K2005" s="12" t="str">
        <f t="shared" si="1024"/>
        <v>0.489614878407232-1.42271281608506i</v>
      </c>
      <c r="L2005" s="12" t="str">
        <f t="shared" si="1025"/>
        <v>0.025457191072569-0.0621287025064004i</v>
      </c>
      <c r="M2005" s="12" t="str">
        <f t="shared" si="1026"/>
        <v>0.515072069479801-1.48484151859146i</v>
      </c>
      <c r="N2005" s="12" t="str">
        <f t="shared" si="1027"/>
        <v>-2.35619449019234i</v>
      </c>
      <c r="O2005" s="12" t="str">
        <f t="shared" si="1028"/>
        <v>-0.707106781186544-0.707106781186551i</v>
      </c>
      <c r="P2005" s="12" t="str">
        <f t="shared" si="1029"/>
        <v>1.70710678118654+0.707106781186551i</v>
      </c>
      <c r="Q2005" s="12" t="str">
        <f t="shared" si="1030"/>
        <v>-1.70710678118654+1.64908770900579i</v>
      </c>
      <c r="R2005" s="12" t="str">
        <f t="shared" si="1031"/>
        <v>-0.310298963516617-0.713966461542547i</v>
      </c>
      <c r="S2005" s="12" t="str">
        <f t="shared" si="1032"/>
        <v>0.241285431824929i</v>
      </c>
      <c r="T2005" s="12" t="str">
        <f t="shared" si="1033"/>
        <v>0.17226970598181-0.0748706194069348i</v>
      </c>
      <c r="U2005" s="12" t="str">
        <f t="shared" si="1034"/>
        <v>0.001-0.00848826363156777i</v>
      </c>
      <c r="V2005" s="12" t="str">
        <f t="shared" si="1035"/>
        <v>0.0015-0.00258001934090205i</v>
      </c>
      <c r="W2005" s="12" t="str">
        <f t="shared" si="1036"/>
        <v>0.000920202646214617-0.00205094060317392i</v>
      </c>
      <c r="X2005" s="12" t="str">
        <f t="shared" si="1037"/>
        <v>0.00103157653368166-0.00190528596287128i</v>
      </c>
      <c r="Y2005" s="12" t="str">
        <f t="shared" si="1038"/>
        <v>0.00029+0.176714586764426i</v>
      </c>
      <c r="Z2005" s="12" t="str">
        <f t="shared" si="1039"/>
        <v>-0.130247899834636-0.071798530825375i</v>
      </c>
      <c r="AA2005" s="12" t="str">
        <f t="shared" si="1040"/>
        <v>0.518943016188216-68.6423097745194i</v>
      </c>
      <c r="AB2005" s="12" t="str">
        <f t="shared" si="1041"/>
        <v>0.430017361017319-0.186891049657342i</v>
      </c>
      <c r="AC2005" s="12" t="str">
        <f t="shared" si="1042"/>
        <v>0.943986342067074-0.734769991067908i</v>
      </c>
      <c r="AD2005" s="12" t="str">
        <f t="shared" si="1043"/>
        <v>0.379632097173138+0.097513299599323i</v>
      </c>
      <c r="AE2005" s="12" t="str">
        <f t="shared" si="1044"/>
        <v>-0.0424449717194537-0.0399579293099448i</v>
      </c>
      <c r="AF2005" s="12" t="str">
        <f t="shared" si="1045"/>
        <v>-13.2727389508133-1.62657033223413i</v>
      </c>
      <c r="AG2005" s="12" t="str">
        <f t="shared" si="1046"/>
        <v>1.02494377486849-0.0941497570106812i</v>
      </c>
      <c r="AH2005" s="12" t="str">
        <f t="shared" si="1047"/>
        <v>0.428899822200852+0.62420176230794i</v>
      </c>
      <c r="AI2005" s="12">
        <f t="shared" si="1048"/>
        <v>-2.4140380645010922</v>
      </c>
      <c r="AJ2005" s="12">
        <f t="shared" si="1049"/>
        <v>55.506369618403667</v>
      </c>
      <c r="AK2005" s="12"/>
      <c r="AL2005" s="12"/>
      <c r="AM2005" s="12"/>
      <c r="AN2005" s="12"/>
    </row>
    <row r="2006" spans="1:40" x14ac:dyDescent="0.35">
      <c r="A2006" s="12"/>
      <c r="B2006" s="12">
        <f t="shared" si="1015"/>
        <v>187600</v>
      </c>
      <c r="C2006" s="29" t="str">
        <f t="shared" si="1017"/>
        <v>-1.96819108528369E-06+0.0118317814462648i</v>
      </c>
      <c r="D2006" s="28" t="str">
        <f t="shared" si="1018"/>
        <v>-5.39907612232884+0.0907103244213635i</v>
      </c>
      <c r="E2006" s="12" t="str">
        <f t="shared" si="1019"/>
        <v>4200</v>
      </c>
      <c r="F2006" s="12" t="str">
        <f t="shared" si="1020"/>
        <v>0.704225352112676</v>
      </c>
      <c r="G2006" s="12" t="str">
        <f t="shared" si="1016"/>
        <v>0.704225352112676</v>
      </c>
      <c r="H2006" s="12" t="str">
        <f t="shared" si="1021"/>
        <v>7.874071652629+1.71650996194694i</v>
      </c>
      <c r="I2006" s="12" t="str">
        <f t="shared" si="1022"/>
        <v>736.703477266806i</v>
      </c>
      <c r="J2006" s="12" t="str">
        <f t="shared" si="1023"/>
        <v>-463.231254996369+159.331870612137i</v>
      </c>
      <c r="K2006" s="12" t="str">
        <f t="shared" si="1024"/>
        <v>0.489146231154477-1.42211235996856i</v>
      </c>
      <c r="L2006" s="12" t="str">
        <f t="shared" si="1025"/>
        <v>0.0254339554227287-0.0621051005768676i</v>
      </c>
      <c r="M2006" s="12" t="str">
        <f t="shared" si="1026"/>
        <v>0.514580186577206-1.48421746054543i</v>
      </c>
      <c r="N2006" s="12" t="str">
        <f t="shared" si="1027"/>
        <v>-2.35745112725378i</v>
      </c>
      <c r="O2006" s="12" t="str">
        <f t="shared" si="1028"/>
        <v>-0.707994799231252-0.706217646523718i</v>
      </c>
      <c r="P2006" s="12" t="str">
        <f t="shared" si="1029"/>
        <v>1.70799479923125+0.706217646523718i</v>
      </c>
      <c r="Q2006" s="12" t="str">
        <f t="shared" si="1030"/>
        <v>-1.70799479923125+1.65123348073006i</v>
      </c>
      <c r="R2006" s="12" t="str">
        <f t="shared" si="1031"/>
        <v>-0.310271510609768-0.713437976220837i</v>
      </c>
      <c r="S2006" s="12" t="str">
        <f t="shared" si="1032"/>
        <v>0.241414117388568i</v>
      </c>
      <c r="T2006" s="12" t="str">
        <f t="shared" si="1033"/>
        <v>0.17223399934084-0.0749039228846748i</v>
      </c>
      <c r="U2006" s="12" t="str">
        <f t="shared" si="1034"/>
        <v>0.001-0.00848373897078334i</v>
      </c>
      <c r="V2006" s="12" t="str">
        <f t="shared" si="1035"/>
        <v>0.0015-0.00257864406406788i</v>
      </c>
      <c r="W2006" s="12" t="str">
        <f t="shared" si="1036"/>
        <v>0.000920186063467007-0.00204992072913559i</v>
      </c>
      <c r="X2006" s="12" t="str">
        <f t="shared" si="1037"/>
        <v>0.00103142070727473-0.00190435129079081i</v>
      </c>
      <c r="Y2006" s="12" t="str">
        <f t="shared" si="1038"/>
        <v>0.00029+0.176808834544034i</v>
      </c>
      <c r="Z2006" s="12" t="str">
        <f t="shared" si="1039"/>
        <v>-0.130113341042897-0.0717476345776338i</v>
      </c>
      <c r="AA2006" s="12" t="str">
        <f t="shared" si="1040"/>
        <v>0.51831727315131-68.6049600423826i</v>
      </c>
      <c r="AB2006" s="12" t="str">
        <f t="shared" si="1041"/>
        <v>0.429928230572513-0.186974181357886i</v>
      </c>
      <c r="AC2006" s="12" t="str">
        <f t="shared" si="1042"/>
        <v>0.94372220446025-0.734320195725387i</v>
      </c>
      <c r="AD2006" s="12" t="str">
        <f t="shared" si="1043"/>
        <v>0.379785563312994+0.0973909773378225i</v>
      </c>
      <c r="AE2006" s="12" t="str">
        <f t="shared" si="1044"/>
        <v>-0.0424275962693196-0.0399205812632986i</v>
      </c>
      <c r="AF2006" s="12" t="str">
        <f t="shared" si="1045"/>
        <v>-13.2731477749578-1.62579963752558i</v>
      </c>
      <c r="AG2006" s="12" t="str">
        <f t="shared" si="1046"/>
        <v>1.02489963976524-0.0941369921712495i</v>
      </c>
      <c r="AH2006" s="12" t="str">
        <f t="shared" si="1047"/>
        <v>0.428854098574948+0.623691876867369i</v>
      </c>
      <c r="AI2006" s="12">
        <f t="shared" si="1048"/>
        <v>-2.4191557180599959</v>
      </c>
      <c r="AJ2006" s="12">
        <f t="shared" si="1049"/>
        <v>55.487364245682549</v>
      </c>
      <c r="AK2006" s="12"/>
      <c r="AL2006" s="12"/>
      <c r="AM2006" s="12"/>
      <c r="AN2006" s="12"/>
    </row>
    <row r="2007" spans="1:40" x14ac:dyDescent="0.35">
      <c r="A2007" s="12"/>
      <c r="B2007" s="12">
        <f t="shared" si="1015"/>
        <v>187700</v>
      </c>
      <c r="C2007" s="29" t="str">
        <f t="shared" si="1017"/>
        <v>-1.96609447714391E-06+0.0118254778869724i</v>
      </c>
      <c r="D2007" s="28" t="str">
        <f t="shared" si="1018"/>
        <v>-5.39907610625484+0.0906619971334551i</v>
      </c>
      <c r="E2007" s="12" t="str">
        <f t="shared" si="1019"/>
        <v>4200</v>
      </c>
      <c r="F2007" s="12" t="str">
        <f t="shared" si="1020"/>
        <v>0.704225352112676</v>
      </c>
      <c r="G2007" s="12" t="str">
        <f t="shared" si="1016"/>
        <v>0.704225352112676</v>
      </c>
      <c r="H2007" s="12" t="str">
        <f t="shared" si="1021"/>
        <v>7.87447988539391+1.71569161806692i</v>
      </c>
      <c r="I2007" s="12" t="str">
        <f t="shared" si="1022"/>
        <v>737.096176348505i</v>
      </c>
      <c r="J2007" s="12" t="str">
        <f t="shared" si="1023"/>
        <v>-463.726302953734+159.41680231289i</v>
      </c>
      <c r="K2007" s="12" t="str">
        <f t="shared" si="1024"/>
        <v>0.488678231032256-1.42151232569439i</v>
      </c>
      <c r="L2007" s="12" t="str">
        <f t="shared" si="1025"/>
        <v>0.0254107497949906-0.062081511507474i</v>
      </c>
      <c r="M2007" s="12" t="str">
        <f t="shared" si="1026"/>
        <v>0.514088980827247-1.48359383720186i</v>
      </c>
      <c r="N2007" s="12" t="str">
        <f t="shared" si="1027"/>
        <v>-2.35870776431522i</v>
      </c>
      <c r="O2007" s="12" t="str">
        <f t="shared" si="1028"/>
        <v>-0.708881699255533-0.705327396646825i</v>
      </c>
      <c r="P2007" s="12" t="str">
        <f t="shared" si="1029"/>
        <v>1.70888169925553+0.705327396646825i</v>
      </c>
      <c r="Q2007" s="12" t="str">
        <f t="shared" si="1030"/>
        <v>-1.70888169925553+1.65338036766839i</v>
      </c>
      <c r="R2007" s="12" t="str">
        <f t="shared" si="1031"/>
        <v>-0.310244036398538-0.712909966877815i</v>
      </c>
      <c r="S2007" s="12" t="str">
        <f t="shared" si="1032"/>
        <v>0.241542802952209i</v>
      </c>
      <c r="T2007" s="12" t="str">
        <f t="shared" si="1033"/>
        <v>0.172198271652234-0.07493721415091i</v>
      </c>
      <c r="U2007" s="12" t="str">
        <f t="shared" si="1034"/>
        <v>0.001-0.00847921913116117i</v>
      </c>
      <c r="V2007" s="12" t="str">
        <f t="shared" si="1035"/>
        <v>0.0015-0.00257727025263258i</v>
      </c>
      <c r="W2007" s="12" t="str">
        <f t="shared" si="1036"/>
        <v>0.000920169473596487-0.00204890197330548i</v>
      </c>
      <c r="X2007" s="12" t="str">
        <f t="shared" si="1037"/>
        <v>0.00103126509621853-0.00190341762926416i</v>
      </c>
      <c r="Y2007" s="12" t="str">
        <f t="shared" si="1038"/>
        <v>0.00029+0.176903082323641i</v>
      </c>
      <c r="Z2007" s="12" t="str">
        <f t="shared" si="1039"/>
        <v>-0.129978997943436-0.0716968109039448i</v>
      </c>
      <c r="AA2007" s="12" t="str">
        <f t="shared" si="1040"/>
        <v>0.517692674345943-68.5676513249021i</v>
      </c>
      <c r="AB2007" s="12" t="str">
        <f t="shared" si="1041"/>
        <v>0.429839047588877-0.187057282576233i</v>
      </c>
      <c r="AC2007" s="12" t="str">
        <f t="shared" si="1042"/>
        <v>0.943458486260894-0.733870649747505i</v>
      </c>
      <c r="AD2007" s="12" t="str">
        <f t="shared" si="1043"/>
        <v>0.379938915120819+0.0972684408103017i</v>
      </c>
      <c r="AE2007" s="12" t="str">
        <f t="shared" si="1044"/>
        <v>-0.0424102424594224-0.0398832630205107i</v>
      </c>
      <c r="AF2007" s="12" t="str">
        <f t="shared" si="1045"/>
        <v>-13.2735559916487-1.62502962093346i</v>
      </c>
      <c r="AG2007" s="12" t="str">
        <f t="shared" si="1046"/>
        <v>1.02485549966139-0.0941242133089983i</v>
      </c>
      <c r="AH2007" s="12" t="str">
        <f t="shared" si="1047"/>
        <v>0.428808445308574+0.623182373364706i</v>
      </c>
      <c r="AI2007" s="12">
        <f t="shared" si="1048"/>
        <v>-2.4242713604772099</v>
      </c>
      <c r="AJ2007" s="12">
        <f t="shared" si="1049"/>
        <v>55.468348467970067</v>
      </c>
      <c r="AK2007" s="12"/>
      <c r="AL2007" s="12"/>
      <c r="AM2007" s="12"/>
      <c r="AN2007" s="12"/>
    </row>
    <row r="2008" spans="1:40" x14ac:dyDescent="0.35">
      <c r="A2008" s="12"/>
      <c r="B2008" s="12">
        <f t="shared" si="1015"/>
        <v>187800</v>
      </c>
      <c r="C2008" s="29" t="str">
        <f t="shared" si="1017"/>
        <v>-1.96400121732653E-06+0.011819181040735i</v>
      </c>
      <c r="D2008" s="28" t="str">
        <f t="shared" si="1018"/>
        <v>-5.39907609020652+0.0906137213123017i</v>
      </c>
      <c r="E2008" s="12" t="str">
        <f t="shared" si="1019"/>
        <v>4200</v>
      </c>
      <c r="F2008" s="12" t="str">
        <f t="shared" si="1020"/>
        <v>0.704225352112676</v>
      </c>
      <c r="G2008" s="12" t="str">
        <f t="shared" si="1016"/>
        <v>0.704225352112676</v>
      </c>
      <c r="H2008" s="12" t="str">
        <f t="shared" si="1021"/>
        <v>7.87488751185885+1.71487400296452i</v>
      </c>
      <c r="I2008" s="12" t="str">
        <f t="shared" si="1022"/>
        <v>737.488875430204i</v>
      </c>
      <c r="J2008" s="12" t="str">
        <f t="shared" si="1023"/>
        <v>-464.221614725625+159.501734013643i</v>
      </c>
      <c r="K2008" s="12" t="str">
        <f t="shared" si="1024"/>
        <v>0.48821087690007-1.42091271297263i</v>
      </c>
      <c r="L2008" s="12" t="str">
        <f t="shared" si="1025"/>
        <v>0.0253875741410726-0.0620579352974284i</v>
      </c>
      <c r="M2008" s="12" t="str">
        <f t="shared" si="1026"/>
        <v>0.513598451041143-1.48297064827006i</v>
      </c>
      <c r="N2008" s="12" t="str">
        <f t="shared" si="1027"/>
        <v>-2.35996440137665i</v>
      </c>
      <c r="O2008" s="12" t="str">
        <f t="shared" si="1028"/>
        <v>-0.709767479858845-0.704436032961705i</v>
      </c>
      <c r="P2008" s="12" t="str">
        <f t="shared" si="1029"/>
        <v>1.70976747985884+0.704436032961705i</v>
      </c>
      <c r="Q2008" s="12" t="str">
        <f t="shared" si="1030"/>
        <v>-1.70976747985884+1.65552836841494i</v>
      </c>
      <c r="R2008" s="12" t="str">
        <f t="shared" si="1031"/>
        <v>-0.310216540870481-0.712382432741614i</v>
      </c>
      <c r="S2008" s="12" t="str">
        <f t="shared" si="1032"/>
        <v>0.241671488515848i</v>
      </c>
      <c r="T2008" s="12" t="str">
        <f t="shared" si="1033"/>
        <v>0.172162522913207-0.0749704931944065i</v>
      </c>
      <c r="U2008" s="12" t="str">
        <f t="shared" si="1034"/>
        <v>0.001-0.00847470410499973i</v>
      </c>
      <c r="V2008" s="12" t="str">
        <f t="shared" si="1035"/>
        <v>0.0015-0.00257589790425525i</v>
      </c>
      <c r="W2008" s="12" t="str">
        <f t="shared" si="1036"/>
        <v>0.000920152876605544-0.00204788433388633i</v>
      </c>
      <c r="X2008" s="12" t="str">
        <f t="shared" si="1037"/>
        <v>0.00103110970004631-0.00190248497670035i</v>
      </c>
      <c r="Y2008" s="12" t="str">
        <f t="shared" si="1038"/>
        <v>0.00029+0.176997330103249i</v>
      </c>
      <c r="Z2008" s="12" t="str">
        <f t="shared" si="1039"/>
        <v>-0.129844870073713-0.0716460596475277i</v>
      </c>
      <c r="AA2008" s="12" t="str">
        <f t="shared" si="1040"/>
        <v>0.517069216946867-68.5303835539501i</v>
      </c>
      <c r="AB2008" s="12" t="str">
        <f t="shared" si="1041"/>
        <v>0.429749812059458-0.187140353284341i</v>
      </c>
      <c r="AC2008" s="12" t="str">
        <f t="shared" si="1042"/>
        <v>0.943195186781393-0.733421352957881i</v>
      </c>
      <c r="AD2008" s="12" t="str">
        <f t="shared" si="1043"/>
        <v>0.380092152313851+0.0971456900952073i</v>
      </c>
      <c r="AE2008" s="12" t="str">
        <f t="shared" si="1044"/>
        <v>-0.0423929102261687-0.0398459745248688i</v>
      </c>
      <c r="AF2008" s="12" t="str">
        <f t="shared" si="1045"/>
        <v>-13.2739636020654-1.62426028165222i</v>
      </c>
      <c r="AG2008" s="12" t="str">
        <f t="shared" si="1046"/>
        <v>1.02481135458294-0.0941114203755866i</v>
      </c>
      <c r="AH2008" s="12" t="str">
        <f t="shared" si="1047"/>
        <v>0.428762862042698+0.622673250968009i</v>
      </c>
      <c r="AI2008" s="12">
        <f t="shared" si="1048"/>
        <v>-2.4293849967528467</v>
      </c>
      <c r="AJ2008" s="12">
        <f t="shared" si="1049"/>
        <v>55.449322284465275</v>
      </c>
      <c r="AK2008" s="12"/>
      <c r="AL2008" s="12"/>
      <c r="AM2008" s="12"/>
      <c r="AN2008" s="12"/>
    </row>
    <row r="2009" spans="1:40" x14ac:dyDescent="0.35">
      <c r="A2009" s="12"/>
      <c r="B2009" s="12">
        <f t="shared" si="1015"/>
        <v>187900</v>
      </c>
      <c r="C2009" s="29" t="str">
        <f t="shared" si="1017"/>
        <v>-0.0000019619112987055+0.0118128908968347i</v>
      </c>
      <c r="D2009" s="28" t="str">
        <f t="shared" si="1018"/>
        <v>-5.39907607418381+0.0905654968757327i</v>
      </c>
      <c r="E2009" s="12" t="str">
        <f t="shared" si="1019"/>
        <v>4200</v>
      </c>
      <c r="F2009" s="12" t="str">
        <f t="shared" si="1020"/>
        <v>0.704225352112676</v>
      </c>
      <c r="G2009" s="12" t="str">
        <f t="shared" si="1016"/>
        <v>0.704225352112676</v>
      </c>
      <c r="H2009" s="12" t="str">
        <f t="shared" si="1021"/>
        <v>7.87529453320044+1.71405711575298i</v>
      </c>
      <c r="I2009" s="12" t="str">
        <f t="shared" si="1022"/>
        <v>737.881574511903i</v>
      </c>
      <c r="J2009" s="12" t="str">
        <f t="shared" si="1023"/>
        <v>-464.717190312042+159.586665714396i</v>
      </c>
      <c r="K2009" s="12" t="str">
        <f t="shared" si="1024"/>
        <v>0.487744167619808-1.4203135215132i</v>
      </c>
      <c r="L2009" s="12" t="str">
        <f t="shared" si="1025"/>
        <v>0.025364428412781-0.0620343719459049i</v>
      </c>
      <c r="M2009" s="12" t="str">
        <f t="shared" si="1026"/>
        <v>0.513108596032589-1.4823478934591i</v>
      </c>
      <c r="N2009" s="12" t="str">
        <f t="shared" si="1027"/>
        <v>-2.36122103843809i</v>
      </c>
      <c r="O2009" s="12" t="str">
        <f t="shared" si="1028"/>
        <v>-0.710652139642432-0.703543556875929i</v>
      </c>
      <c r="P2009" s="12" t="str">
        <f t="shared" si="1029"/>
        <v>1.71065213964243+0.703543556875929i</v>
      </c>
      <c r="Q2009" s="12" t="str">
        <f t="shared" si="1030"/>
        <v>-1.71065213964243+1.65767748156216i</v>
      </c>
      <c r="R2009" s="12" t="str">
        <f t="shared" si="1031"/>
        <v>-0.310189024013141-0.711855373041999i</v>
      </c>
      <c r="S2009" s="12" t="str">
        <f t="shared" si="1032"/>
        <v>0.241800174079489i</v>
      </c>
      <c r="T2009" s="12" t="str">
        <f t="shared" si="1033"/>
        <v>0.172126753120975-0.0750037600039243i</v>
      </c>
      <c r="U2009" s="12" t="str">
        <f t="shared" si="1034"/>
        <v>0.001-0.00847019388461394i</v>
      </c>
      <c r="V2009" s="12" t="str">
        <f t="shared" si="1035"/>
        <v>0.0015-0.00257452701659997i</v>
      </c>
      <c r="W2009" s="12" t="str">
        <f t="shared" si="1036"/>
        <v>0.000920136272496674-0.00204686780908474i</v>
      </c>
      <c r="X2009" s="12" t="str">
        <f t="shared" si="1037"/>
        <v>0.00103095451829258-0.00190155333151168i</v>
      </c>
      <c r="Y2009" s="12" t="str">
        <f t="shared" si="1038"/>
        <v>0.00029+0.177091577882857i</v>
      </c>
      <c r="Z2009" s="12" t="str">
        <f t="shared" si="1039"/>
        <v>-0.129710956972433-0.0715953806520512i</v>
      </c>
      <c r="AA2009" s="12" t="str">
        <f t="shared" si="1040"/>
        <v>0.516446898137639-68.4931566615522i</v>
      </c>
      <c r="AB2009" s="12" t="str">
        <f t="shared" si="1041"/>
        <v>0.429660523977308-0.187223393454154i</v>
      </c>
      <c r="AC2009" s="12" t="str">
        <f t="shared" si="1042"/>
        <v>0.942932305335594-0.732972305180014i</v>
      </c>
      <c r="AD2009" s="12" t="str">
        <f t="shared" si="1043"/>
        <v>0.380245274609316+0.0970227252713373i</v>
      </c>
      <c r="AE2009" s="12" t="str">
        <f t="shared" si="1044"/>
        <v>-0.0423755995061191-0.0398087157198164i</v>
      </c>
      <c r="AF2009" s="12" t="str">
        <f t="shared" si="1045"/>
        <v>-13.2743706073842-1.62349161887725i</v>
      </c>
      <c r="AG2009" s="12" t="str">
        <f t="shared" si="1046"/>
        <v>1.02476720455593-0.0940986133227784i</v>
      </c>
      <c r="AH2009" s="12" t="str">
        <f t="shared" si="1047"/>
        <v>0.428717348418764+0.622164508847486i</v>
      </c>
      <c r="AI2009" s="12">
        <f t="shared" si="1048"/>
        <v>-2.4344966318814327</v>
      </c>
      <c r="AJ2009" s="12">
        <f t="shared" si="1049"/>
        <v>55.430285694371776</v>
      </c>
      <c r="AK2009" s="12"/>
      <c r="AL2009" s="12"/>
      <c r="AM2009" s="12"/>
      <c r="AN2009" s="12"/>
    </row>
    <row r="2010" spans="1:40" x14ac:dyDescent="0.35">
      <c r="A2010" s="12"/>
      <c r="B2010" s="12">
        <f t="shared" si="1015"/>
        <v>188000</v>
      </c>
      <c r="C2010" s="29" t="str">
        <f t="shared" si="1017"/>
        <v>-1.95982471417387E-06+0.0118066074445764i</v>
      </c>
      <c r="D2010" s="28" t="str">
        <f t="shared" si="1018"/>
        <v>-5.39907605818666+0.0905173237417524i</v>
      </c>
      <c r="E2010" s="12" t="str">
        <f t="shared" si="1019"/>
        <v>4200</v>
      </c>
      <c r="F2010" s="12" t="str">
        <f t="shared" si="1020"/>
        <v>0.704225352112676</v>
      </c>
      <c r="G2010" s="12" t="str">
        <f t="shared" si="1016"/>
        <v>0.704225352112676</v>
      </c>
      <c r="H2010" s="12" t="str">
        <f t="shared" si="1021"/>
        <v>7.87570095059252+1.71324095554684i</v>
      </c>
      <c r="I2010" s="12" t="str">
        <f t="shared" si="1022"/>
        <v>738.274273593601i</v>
      </c>
      <c r="J2010" s="12" t="str">
        <f t="shared" si="1023"/>
        <v>-465.213029712985+159.671597415148i</v>
      </c>
      <c r="K2010" s="12" t="str">
        <f t="shared" si="1024"/>
        <v>0.487278102055737-1.41971475102582i</v>
      </c>
      <c r="L2010" s="12" t="str">
        <f t="shared" si="1025"/>
        <v>0.0253413125620105-0.0620108214520432i</v>
      </c>
      <c r="M2010" s="12" t="str">
        <f t="shared" si="1026"/>
        <v>0.512619414617748-1.48172557247786i</v>
      </c>
      <c r="N2010" s="12" t="str">
        <f t="shared" si="1027"/>
        <v>-2.36247767549952i</v>
      </c>
      <c r="O2010" s="12" t="str">
        <f t="shared" si="1028"/>
        <v>-0.711535677209282-0.702649969798852i</v>
      </c>
      <c r="P2010" s="12" t="str">
        <f t="shared" si="1029"/>
        <v>1.71153567720928+0.702649969798852i</v>
      </c>
      <c r="Q2010" s="12" t="str">
        <f t="shared" si="1030"/>
        <v>-1.71153567720928+1.65982770570067i</v>
      </c>
      <c r="R2010" s="12" t="str">
        <f t="shared" si="1031"/>
        <v>-0.310161485814045-0.711328787010393i</v>
      </c>
      <c r="S2010" s="12" t="str">
        <f t="shared" si="1032"/>
        <v>0.241928859643129i</v>
      </c>
      <c r="T2010" s="12" t="str">
        <f t="shared" si="1033"/>
        <v>0.172090962272755-0.0750370145682104i</v>
      </c>
      <c r="U2010" s="12" t="str">
        <f t="shared" si="1034"/>
        <v>0.001-0.00846568846233487i</v>
      </c>
      <c r="V2010" s="12" t="str">
        <f t="shared" si="1035"/>
        <v>0.0015-0.00257315758733582i</v>
      </c>
      <c r="W2010" s="12" t="str">
        <f t="shared" si="1036"/>
        <v>0.000920119661272327-0.00204585239711109i</v>
      </c>
      <c r="X2010" s="12" t="str">
        <f t="shared" si="1037"/>
        <v>0.00103079955049305-0.00190062269211377i</v>
      </c>
      <c r="Y2010" s="12" t="str">
        <f t="shared" si="1038"/>
        <v>0.00029+0.177185825662464i</v>
      </c>
      <c r="Z2010" s="12" t="str">
        <f t="shared" si="1039"/>
        <v>-0.129577258179533-0.0715447737616253i</v>
      </c>
      <c r="AA2010" s="12" t="str">
        <f t="shared" si="1040"/>
        <v>0.515825715110539-68.4559705798844i</v>
      </c>
      <c r="AB2010" s="12" t="str">
        <f t="shared" si="1041"/>
        <v>0.429571183335479-0.187306403057581i</v>
      </c>
      <c r="AC2010" s="12" t="str">
        <f t="shared" si="1042"/>
        <v>0.942669841238823-0.732523506237287i</v>
      </c>
      <c r="AD2010" s="12" t="str">
        <f t="shared" si="1043"/>
        <v>0.380398281724414+0.0968995464178474i</v>
      </c>
      <c r="AE2010" s="12" t="str">
        <f t="shared" si="1044"/>
        <v>-0.0423583102359858-0.0397714865489491i</v>
      </c>
      <c r="AF2010" s="12" t="str">
        <f t="shared" si="1045"/>
        <v>-13.2747770087792-1.62272363180509i</v>
      </c>
      <c r="AG2010" s="12" t="str">
        <f t="shared" si="1046"/>
        <v>1.02472304960642-0.0940857921024355i</v>
      </c>
      <c r="AH2010" s="12" t="str">
        <f t="shared" si="1047"/>
        <v>0.428671904078717+0.621656146175499i</v>
      </c>
      <c r="AI2010" s="12">
        <f t="shared" si="1048"/>
        <v>-2.4396062708516544</v>
      </c>
      <c r="AJ2010" s="12">
        <f t="shared" si="1049"/>
        <v>55.411238696896419</v>
      </c>
      <c r="AK2010" s="12"/>
      <c r="AL2010" s="12"/>
      <c r="AM2010" s="12"/>
      <c r="AN2010" s="12"/>
    </row>
    <row r="2011" spans="1:40" x14ac:dyDescent="0.35">
      <c r="A2011" s="12"/>
      <c r="B2011" s="12">
        <f t="shared" si="1015"/>
        <v>188100</v>
      </c>
      <c r="C2011" s="29" t="str">
        <f t="shared" si="1017"/>
        <v>-1.95774145664344E-06+0.0118003306732875i</v>
      </c>
      <c r="D2011" s="28" t="str">
        <f t="shared" si="1018"/>
        <v>-5.39907604221502+0.0904692018285375i</v>
      </c>
      <c r="E2011" s="12" t="str">
        <f t="shared" si="1019"/>
        <v>4200</v>
      </c>
      <c r="F2011" s="12" t="str">
        <f t="shared" si="1020"/>
        <v>0.704225352112676</v>
      </c>
      <c r="G2011" s="12" t="str">
        <f t="shared" si="1016"/>
        <v>0.704225352112676</v>
      </c>
      <c r="H2011" s="12" t="str">
        <f t="shared" si="1021"/>
        <v>7.87610676520613+1.71242552146181i</v>
      </c>
      <c r="I2011" s="12" t="str">
        <f t="shared" si="1022"/>
        <v>738.6669726753i</v>
      </c>
      <c r="J2011" s="12" t="str">
        <f t="shared" si="1023"/>
        <v>-465.709132928453+159.756529115901i</v>
      </c>
      <c r="K2011" s="12" t="str">
        <f t="shared" si="1024"/>
        <v>0.486812679074507-1.41911640122007i</v>
      </c>
      <c r="L2011" s="12" t="str">
        <f t="shared" si="1025"/>
        <v>0.025318226540744-0.0619872838149485i</v>
      </c>
      <c r="M2011" s="12" t="str">
        <f t="shared" si="1026"/>
        <v>0.512130905615251-1.48110368503502i</v>
      </c>
      <c r="N2011" s="12" t="str">
        <f t="shared" si="1027"/>
        <v>-2.36373431256096i</v>
      </c>
      <c r="O2011" s="12" t="str">
        <f t="shared" si="1028"/>
        <v>-0.712418091164183-0.701755273141558i</v>
      </c>
      <c r="P2011" s="12" t="str">
        <f t="shared" si="1029"/>
        <v>1.71241809116418+0.701755273141558i</v>
      </c>
      <c r="Q2011" s="12" t="str">
        <f t="shared" si="1030"/>
        <v>-1.71241809116418+1.6619790394194i</v>
      </c>
      <c r="R2011" s="12" t="str">
        <f t="shared" si="1031"/>
        <v>-0.310133926260715-0.710802673879838i</v>
      </c>
      <c r="S2011" s="12" t="str">
        <f t="shared" si="1032"/>
        <v>0.242057545206768i</v>
      </c>
      <c r="T2011" s="12" t="str">
        <f t="shared" si="1033"/>
        <v>0.17205515036576-0.0750702568760055i</v>
      </c>
      <c r="U2011" s="12" t="str">
        <f t="shared" si="1034"/>
        <v>0.001-0.00846118783051012i</v>
      </c>
      <c r="V2011" s="12" t="str">
        <f t="shared" si="1035"/>
        <v>0.0015-0.00257178961413681i</v>
      </c>
      <c r="W2011" s="12" t="str">
        <f t="shared" si="1036"/>
        <v>0.000920103042935015-0.0020448380961796i</v>
      </c>
      <c r="X2011" s="12" t="str">
        <f t="shared" si="1037"/>
        <v>0.00103064479618469-0.00189969305692549i</v>
      </c>
      <c r="Y2011" s="12" t="str">
        <f t="shared" si="1038"/>
        <v>0.00029+0.177280073442072i</v>
      </c>
      <c r="Z2011" s="12" t="str">
        <f t="shared" si="1039"/>
        <v>-0.12944377323618-0.071494238820804i</v>
      </c>
      <c r="AA2011" s="12" t="str">
        <f t="shared" si="1040"/>
        <v>0.51520566506657-68.4188252412736i</v>
      </c>
      <c r="AB2011" s="12" t="str">
        <f t="shared" si="1041"/>
        <v>0.429481790127014-0.187389382066518i</v>
      </c>
      <c r="AC2011" s="12" t="str">
        <f t="shared" si="1042"/>
        <v>0.942407793807852-0.732074955952966i</v>
      </c>
      <c r="AD2011" s="12" t="str">
        <f t="shared" si="1043"/>
        <v>0.380551173376325+0.0967761536142393i</v>
      </c>
      <c r="AE2011" s="12" t="str">
        <f t="shared" si="1044"/>
        <v>-0.0423410423526321-0.0397342869560155i</v>
      </c>
      <c r="AF2011" s="12" t="str">
        <f t="shared" si="1045"/>
        <v>-13.2751828074211-1.62195631963327i</v>
      </c>
      <c r="AG2011" s="12" t="str">
        <f t="shared" si="1046"/>
        <v>1.02467888976054-0.0940729566665198i</v>
      </c>
      <c r="AH2011" s="12" t="str">
        <f t="shared" si="1047"/>
        <v>0.428626528664941+0.621148162126481i</v>
      </c>
      <c r="AI2011" s="12">
        <f t="shared" si="1048"/>
        <v>-2.4447139186475049</v>
      </c>
      <c r="AJ2011" s="12">
        <f t="shared" si="1049"/>
        <v>55.392181291249777</v>
      </c>
      <c r="AK2011" s="12"/>
      <c r="AL2011" s="12"/>
      <c r="AM2011" s="12"/>
      <c r="AN2011" s="12"/>
    </row>
    <row r="2012" spans="1:40" x14ac:dyDescent="0.35">
      <c r="A2012" s="12"/>
      <c r="B2012" s="12">
        <f t="shared" si="1015"/>
        <v>188200</v>
      </c>
      <c r="C2012" s="29" t="str">
        <f t="shared" si="1017"/>
        <v>-1.95566151904491E-06+0.0117940605723183i</v>
      </c>
      <c r="D2012" s="28" t="str">
        <f t="shared" si="1018"/>
        <v>-5.39907602626883+0.0904211310544403i</v>
      </c>
      <c r="E2012" s="12" t="str">
        <f t="shared" si="1019"/>
        <v>4200</v>
      </c>
      <c r="F2012" s="12" t="str">
        <f t="shared" si="1020"/>
        <v>0.704225352112676</v>
      </c>
      <c r="G2012" s="12" t="str">
        <f t="shared" si="1016"/>
        <v>0.704225352112676</v>
      </c>
      <c r="H2012" s="12" t="str">
        <f t="shared" si="1021"/>
        <v>7.87651197820955+1.71161081261488i</v>
      </c>
      <c r="I2012" s="12" t="str">
        <f t="shared" si="1022"/>
        <v>739.059671756999i</v>
      </c>
      <c r="J2012" s="12" t="str">
        <f t="shared" si="1023"/>
        <v>-466.205499958447+159.841460816654i</v>
      </c>
      <c r="K2012" s="12" t="str">
        <f t="shared" si="1024"/>
        <v>0.486347897545127-1.41851847180529i</v>
      </c>
      <c r="L2012" s="12" t="str">
        <f t="shared" si="1025"/>
        <v>0.0252951703010532-0.0619637590336928i</v>
      </c>
      <c r="M2012" s="12" t="str">
        <f t="shared" si="1026"/>
        <v>0.51164306784618-1.48048223083898i</v>
      </c>
      <c r="N2012" s="12" t="str">
        <f t="shared" si="1027"/>
        <v>-2.3649909496224i</v>
      </c>
      <c r="O2012" s="12" t="str">
        <f t="shared" si="1028"/>
        <v>-0.713299380113675-0.700859468316899i</v>
      </c>
      <c r="P2012" s="12" t="str">
        <f t="shared" si="1029"/>
        <v>1.71329938011367+0.700859468316899i</v>
      </c>
      <c r="Q2012" s="12" t="str">
        <f t="shared" si="1030"/>
        <v>-1.71329938011367+1.6641314813055i</v>
      </c>
      <c r="R2012" s="12" t="str">
        <f t="shared" si="1031"/>
        <v>-0.310106345340652-0.710277032885015i</v>
      </c>
      <c r="S2012" s="12" t="str">
        <f t="shared" si="1032"/>
        <v>0.242186230770409i</v>
      </c>
      <c r="T2012" s="12" t="str">
        <f t="shared" si="1033"/>
        <v>0.172019317397212-0.0751034869160393i</v>
      </c>
      <c r="U2012" s="12" t="str">
        <f t="shared" si="1034"/>
        <v>0.001-0.00845669198150346i</v>
      </c>
      <c r="V2012" s="12" t="str">
        <f t="shared" si="1035"/>
        <v>0.0015-0.00257042309468191i</v>
      </c>
      <c r="W2012" s="12" t="str">
        <f t="shared" si="1036"/>
        <v>0.000920086417487202-0.00204382490450822i</v>
      </c>
      <c r="X2012" s="12" t="str">
        <f t="shared" si="1037"/>
        <v>0.00103049025490566-0.00189876442436896i</v>
      </c>
      <c r="Y2012" s="12" t="str">
        <f t="shared" si="1038"/>
        <v>0.00029+0.17737432122168i</v>
      </c>
      <c r="Z2012" s="12" t="str">
        <f t="shared" si="1039"/>
        <v>-0.129310501684775-0.0714437756745829i</v>
      </c>
      <c r="AA2012" s="12" t="str">
        <f t="shared" si="1040"/>
        <v>0.514586745215431-68.3817205781992i</v>
      </c>
      <c r="AB2012" s="12" t="str">
        <f t="shared" si="1041"/>
        <v>0.429392344344979-0.187472330452831i</v>
      </c>
      <c r="AC2012" s="12" t="str">
        <f t="shared" si="1042"/>
        <v>0.942146162360939-0.731626654150193i</v>
      </c>
      <c r="AD2012" s="12" t="str">
        <f t="shared" si="1043"/>
        <v>0.380703949282221+0.0966525469403752i</v>
      </c>
      <c r="AE2012" s="12" t="str">
        <f t="shared" si="1044"/>
        <v>-0.042323795793074-0.039697116884918i</v>
      </c>
      <c r="AF2012" s="12" t="str">
        <f t="shared" si="1045"/>
        <v>-13.2755880044784-1.62118968156044i</v>
      </c>
      <c r="AG2012" s="12" t="str">
        <f t="shared" si="1046"/>
        <v>1.0246347250444-0.0940601069670987i</v>
      </c>
      <c r="AH2012" s="12" t="str">
        <f t="shared" si="1047"/>
        <v>0.428581221820345+0.620640555877073i</v>
      </c>
      <c r="AI2012" s="12">
        <f t="shared" si="1048"/>
        <v>-2.4498195802463769</v>
      </c>
      <c r="AJ2012" s="12">
        <f t="shared" si="1049"/>
        <v>55.373113476646814</v>
      </c>
      <c r="AK2012" s="12"/>
      <c r="AL2012" s="12"/>
      <c r="AM2012" s="12"/>
      <c r="AN2012" s="12"/>
    </row>
    <row r="2013" spans="1:40" x14ac:dyDescent="0.35">
      <c r="A2013" s="12"/>
      <c r="B2013" s="12">
        <f t="shared" si="1015"/>
        <v>188300</v>
      </c>
      <c r="C2013" s="29" t="str">
        <f t="shared" si="1017"/>
        <v>-0.0000019535848943277+0.0117877971310415i</v>
      </c>
      <c r="D2013" s="28" t="str">
        <f t="shared" si="1018"/>
        <v>-5.39907601034804+0.0903731113379849i</v>
      </c>
      <c r="E2013" s="12" t="str">
        <f t="shared" si="1019"/>
        <v>4200</v>
      </c>
      <c r="F2013" s="12" t="str">
        <f t="shared" si="1020"/>
        <v>0.704225352112676</v>
      </c>
      <c r="G2013" s="12" t="str">
        <f t="shared" si="1016"/>
        <v>0.704225352112676</v>
      </c>
      <c r="H2013" s="12" t="str">
        <f t="shared" si="1021"/>
        <v>7.87691659076828+1.71079682812423i</v>
      </c>
      <c r="I2013" s="12" t="str">
        <f t="shared" si="1022"/>
        <v>739.452370838698i</v>
      </c>
      <c r="J2013" s="12" t="str">
        <f t="shared" si="1023"/>
        <v>-466.702130802966+159.926392517407i</v>
      </c>
      <c r="K2013" s="12" t="str">
        <f t="shared" si="1024"/>
        <v>0.48588375633897-1.41792096249069i</v>
      </c>
      <c r="L2013" s="12" t="str">
        <f t="shared" si="1025"/>
        <v>0.025272143795097-0.0619402471073132i</v>
      </c>
      <c r="M2013" s="12" t="str">
        <f t="shared" si="1026"/>
        <v>0.511155900134067-1.479861209598i</v>
      </c>
      <c r="N2013" s="12" t="str">
        <f t="shared" si="1027"/>
        <v>-2.36624758668383i</v>
      </c>
      <c r="O2013" s="12" t="str">
        <f t="shared" si="1028"/>
        <v>-0.714179542666077-0.699962556739483i</v>
      </c>
      <c r="P2013" s="12" t="str">
        <f t="shared" si="1029"/>
        <v>1.71417954266608+0.699962556739483i</v>
      </c>
      <c r="Q2013" s="12" t="str">
        <f t="shared" si="1030"/>
        <v>-1.71417954266608+1.66628502994435i</v>
      </c>
      <c r="R2013" s="12" t="str">
        <f t="shared" si="1031"/>
        <v>-0.310078743041357-0.709751863262236i</v>
      </c>
      <c r="S2013" s="12" t="str">
        <f t="shared" si="1032"/>
        <v>0.242314916334048i</v>
      </c>
      <c r="T2013" s="12" t="str">
        <f t="shared" si="1033"/>
        <v>0.171983463364323-0.0751367046770332i</v>
      </c>
      <c r="U2013" s="12" t="str">
        <f t="shared" si="1034"/>
        <v>0.001-0.00845220090769489i</v>
      </c>
      <c r="V2013" s="12" t="str">
        <f t="shared" si="1035"/>
        <v>0.0015-0.00256905802665499i</v>
      </c>
      <c r="W2013" s="12" t="str">
        <f t="shared" si="1036"/>
        <v>0.000920069784931385-0.00204281282031875i</v>
      </c>
      <c r="X2013" s="12" t="str">
        <f t="shared" si="1037"/>
        <v>0.00103033592619538-0.00189783679286963i</v>
      </c>
      <c r="Y2013" s="12" t="str">
        <f t="shared" si="1038"/>
        <v>0.00029+0.177468569001287i</v>
      </c>
      <c r="Z2013" s="12" t="str">
        <f t="shared" si="1039"/>
        <v>-0.129177443068943-0.0713933841683985i</v>
      </c>
      <c r="AA2013" s="12" t="str">
        <f t="shared" si="1040"/>
        <v>0.51396895277547-68.3446565232895i</v>
      </c>
      <c r="AB2013" s="12" t="str">
        <f t="shared" si="1041"/>
        <v>0.429302845982415-0.187555248188367i</v>
      </c>
      <c r="AC2013" s="12" t="str">
        <f t="shared" si="1042"/>
        <v>0.941884946217768-0.731178600651994i</v>
      </c>
      <c r="AD2013" s="12" t="str">
        <f t="shared" si="1043"/>
        <v>0.380856609159244+0.0965287264764625i</v>
      </c>
      <c r="AE2013" s="12" t="str">
        <f t="shared" si="1044"/>
        <v>-0.0423065704944784-0.0396599762797103i</v>
      </c>
      <c r="AF2013" s="12" t="str">
        <f t="shared" si="1045"/>
        <v>-13.2759926011163-1.62042371678625i</v>
      </c>
      <c r="AG2013" s="12" t="str">
        <f t="shared" si="1046"/>
        <v>1.0245905554842-0.0940472429563353i</v>
      </c>
      <c r="AH2013" s="12" t="str">
        <f t="shared" si="1047"/>
        <v>0.428535983188279+0.620133326605959i</v>
      </c>
      <c r="AI2013" s="12">
        <f t="shared" si="1048"/>
        <v>-2.4549232606211238</v>
      </c>
      <c r="AJ2013" s="12">
        <f t="shared" si="1049"/>
        <v>55.354035252305202</v>
      </c>
      <c r="AK2013" s="12"/>
      <c r="AL2013" s="12"/>
      <c r="AM2013" s="12"/>
      <c r="AN2013" s="12"/>
    </row>
    <row r="2014" spans="1:40" x14ac:dyDescent="0.35">
      <c r="A2014" s="12"/>
      <c r="B2014" s="12">
        <f t="shared" si="1015"/>
        <v>188400</v>
      </c>
      <c r="C2014" s="29" t="str">
        <f t="shared" si="1017"/>
        <v>-1.95151157545993E-06+0.0117815403388524i</v>
      </c>
      <c r="D2014" s="28" t="str">
        <f t="shared" si="1018"/>
        <v>-5.39907599445259+0.0903251425978684i</v>
      </c>
      <c r="E2014" s="12" t="str">
        <f t="shared" si="1019"/>
        <v>4200</v>
      </c>
      <c r="F2014" s="12" t="str">
        <f t="shared" si="1020"/>
        <v>0.704225352112676</v>
      </c>
      <c r="G2014" s="12" t="str">
        <f t="shared" si="1016"/>
        <v>0.704225352112676</v>
      </c>
      <c r="H2014" s="12" t="str">
        <f t="shared" si="1021"/>
        <v>7.87732060404504+1.70998356710926i</v>
      </c>
      <c r="I2014" s="12" t="str">
        <f t="shared" si="1022"/>
        <v>739.845069920396i</v>
      </c>
      <c r="J2014" s="12" t="str">
        <f t="shared" si="1023"/>
        <v>-467.199025462011+160.011324218159i</v>
      </c>
      <c r="K2014" s="12" t="str">
        <f t="shared" si="1024"/>
        <v>0.485420254329764-1.4173238729853i</v>
      </c>
      <c r="L2014" s="12" t="str">
        <f t="shared" si="1025"/>
        <v>0.0252491469751225-0.0619167480348136i</v>
      </c>
      <c r="M2014" s="12" t="str">
        <f t="shared" si="1026"/>
        <v>0.510669401304886-1.47924062102011i</v>
      </c>
      <c r="N2014" s="12" t="str">
        <f t="shared" si="1027"/>
        <v>-2.36750422374527i</v>
      </c>
      <c r="O2014" s="12" t="str">
        <f t="shared" si="1028"/>
        <v>-0.715058577431504-0.69906453982564i</v>
      </c>
      <c r="P2014" s="12" t="str">
        <f t="shared" si="1029"/>
        <v>1.7150585774315+0.69906453982564i</v>
      </c>
      <c r="Q2014" s="12" t="str">
        <f t="shared" si="1030"/>
        <v>-1.7150585774315+1.66843968391963i</v>
      </c>
      <c r="R2014" s="12" t="str">
        <f t="shared" si="1031"/>
        <v>-0.310051119350305-0.709227164249422i</v>
      </c>
      <c r="S2014" s="12" t="str">
        <f t="shared" si="1032"/>
        <v>0.242443601897689i</v>
      </c>
      <c r="T2014" s="12" t="str">
        <f t="shared" si="1033"/>
        <v>0.171947588264314-0.0751699101476982i</v>
      </c>
      <c r="U2014" s="12" t="str">
        <f t="shared" si="1034"/>
        <v>0.001-0.00844771460148067i</v>
      </c>
      <c r="V2014" s="12" t="str">
        <f t="shared" si="1035"/>
        <v>0.0015-0.00256769440774487i</v>
      </c>
      <c r="W2014" s="12" t="str">
        <f t="shared" si="1036"/>
        <v>0.000920053145270056-0.00204180184183675i</v>
      </c>
      <c r="X2014" s="12" t="str">
        <f t="shared" si="1037"/>
        <v>0.00103018180959448-0.00189691016085615i</v>
      </c>
      <c r="Y2014" s="12" t="str">
        <f t="shared" si="1038"/>
        <v>0.00029+0.177562816780895i</v>
      </c>
      <c r="Z2014" s="12" t="str">
        <f t="shared" si="1039"/>
        <v>-0.129044596933523-0.0713430641481242i</v>
      </c>
      <c r="AA2014" s="12" t="str">
        <f t="shared" si="1040"/>
        <v>0.513352284973636-68.3076330093221i</v>
      </c>
      <c r="AB2014" s="12" t="str">
        <f t="shared" si="1041"/>
        <v>0.429213295032385-0.187638135244947i</v>
      </c>
      <c r="AC2014" s="12" t="str">
        <f t="shared" si="1042"/>
        <v>0.941624144699495-0.730730795281295i</v>
      </c>
      <c r="AD2014" s="12" t="str">
        <f t="shared" si="1043"/>
        <v>0.381009152724527+0.0964046923030729i</v>
      </c>
      <c r="AE2014" s="12" t="str">
        <f t="shared" si="1044"/>
        <v>-0.0422893663941612-0.0396228650845987i</v>
      </c>
      <c r="AF2014" s="12" t="str">
        <f t="shared" si="1045"/>
        <v>-13.2763965984976-1.61965842451139i</v>
      </c>
      <c r="AG2014" s="12" t="str">
        <f t="shared" si="1046"/>
        <v>1.02454638110613-0.0940343645864941i</v>
      </c>
      <c r="AH2014" s="12" t="str">
        <f t="shared" si="1047"/>
        <v>0.428490812412581+0.619626473493985i</v>
      </c>
      <c r="AI2014" s="12">
        <f t="shared" si="1048"/>
        <v>-2.4600249647385803</v>
      </c>
      <c r="AJ2014" s="12">
        <f t="shared" si="1049"/>
        <v>55.334946617447635</v>
      </c>
      <c r="AK2014" s="12"/>
      <c r="AL2014" s="12"/>
      <c r="AM2014" s="12"/>
      <c r="AN2014" s="12"/>
    </row>
    <row r="2015" spans="1:40" x14ac:dyDescent="0.35">
      <c r="A2015" s="12"/>
      <c r="B2015" s="12">
        <f t="shared" si="1015"/>
        <v>188500</v>
      </c>
      <c r="C2015" s="29" t="str">
        <f t="shared" si="1017"/>
        <v>-1.94944155542847E-06+0.0117752901851692i</v>
      </c>
      <c r="D2015" s="28" t="str">
        <f t="shared" si="1018"/>
        <v>-5.39907597858244+0.0902772247529639i</v>
      </c>
      <c r="E2015" s="12" t="str">
        <f t="shared" si="1019"/>
        <v>4200</v>
      </c>
      <c r="F2015" s="12" t="str">
        <f t="shared" si="1020"/>
        <v>0.704225352112676</v>
      </c>
      <c r="G2015" s="12" t="str">
        <f t="shared" si="1016"/>
        <v>0.704225352112676</v>
      </c>
      <c r="H2015" s="12" t="str">
        <f t="shared" si="1021"/>
        <v>7.87772401919985+1.70917102869062i</v>
      </c>
      <c r="I2015" s="12" t="str">
        <f t="shared" si="1022"/>
        <v>740.237769002095i</v>
      </c>
      <c r="J2015" s="12" t="str">
        <f t="shared" si="1023"/>
        <v>-467.696183935582+160.096255918912i</v>
      </c>
      <c r="K2015" s="12" t="str">
        <f t="shared" si="1024"/>
        <v>0.4849573903936-1.41672720299795i</v>
      </c>
      <c r="L2015" s="12" t="str">
        <f t="shared" si="1025"/>
        <v>0.0252261797934643-0.061893261815164i</v>
      </c>
      <c r="M2015" s="12" t="str">
        <f t="shared" si="1026"/>
        <v>0.510183570187064-1.47862046481311i</v>
      </c>
      <c r="N2015" s="12" t="str">
        <f t="shared" si="1027"/>
        <v>-2.3687608608067i</v>
      </c>
      <c r="O2015" s="12" t="str">
        <f t="shared" si="1028"/>
        <v>-0.715936483021828-0.698165418993476i</v>
      </c>
      <c r="P2015" s="12" t="str">
        <f t="shared" si="1029"/>
        <v>1.71593648302183+0.698165418993476i</v>
      </c>
      <c r="Q2015" s="12" t="str">
        <f t="shared" si="1030"/>
        <v>-1.71593648302183+1.67059544181322i</v>
      </c>
      <c r="R2015" s="12" t="str">
        <f t="shared" si="1031"/>
        <v>-0.310023474254977-0.708702935086128i</v>
      </c>
      <c r="S2015" s="12" t="str">
        <f t="shared" si="1032"/>
        <v>0.242572287461329i</v>
      </c>
      <c r="T2015" s="12" t="str">
        <f t="shared" si="1033"/>
        <v>0.1719116920944-0.0752031033167382i</v>
      </c>
      <c r="U2015" s="12" t="str">
        <f t="shared" si="1034"/>
        <v>0.001-0.00844323305527298i</v>
      </c>
      <c r="V2015" s="12" t="str">
        <f t="shared" si="1035"/>
        <v>0.0015-0.00256633223564528i</v>
      </c>
      <c r="W2015" s="12" t="str">
        <f t="shared" si="1036"/>
        <v>0.000920036498505671-0.00204079196729146i</v>
      </c>
      <c r="X2015" s="12" t="str">
        <f t="shared" si="1037"/>
        <v>0.00103002790464474-0.00189598452676039i</v>
      </c>
      <c r="Y2015" s="12" t="str">
        <f t="shared" si="1038"/>
        <v>0.00029+0.177657064560503i</v>
      </c>
      <c r="Z2015" s="12" t="str">
        <f t="shared" si="1039"/>
        <v>-0.128911962824573-0.0712928154600678i</v>
      </c>
      <c r="AA2015" s="12" t="str">
        <f t="shared" si="1040"/>
        <v>0.512736739045471-68.2706499692256i</v>
      </c>
      <c r="AB2015" s="12" t="str">
        <f t="shared" si="1041"/>
        <v>0.429123691487936-0.187720991594373i</v>
      </c>
      <c r="AC2015" s="12" t="str">
        <f t="shared" si="1042"/>
        <v>0.941363757128718-0.730283237860883i</v>
      </c>
      <c r="AD2015" s="12" t="str">
        <f t="shared" si="1043"/>
        <v>0.381161579695183+0.0962804445011171i</v>
      </c>
      <c r="AE2015" s="12" t="str">
        <f t="shared" si="1044"/>
        <v>-0.0422721834295895-0.039585783243938i</v>
      </c>
      <c r="AF2015" s="12" t="str">
        <f t="shared" si="1045"/>
        <v>-13.2767999977823-1.61889380393766i</v>
      </c>
      <c r="AG2015" s="12" t="str">
        <f t="shared" si="1046"/>
        <v>1.02450220193644-0.0940214718099413i</v>
      </c>
      <c r="AH2015" s="12" t="str">
        <f t="shared" si="1047"/>
        <v>0.428445709137566+0.619119995724054i</v>
      </c>
      <c r="AI2015" s="12">
        <f t="shared" si="1048"/>
        <v>-2.4651246975605829</v>
      </c>
      <c r="AJ2015" s="12">
        <f t="shared" si="1049"/>
        <v>55.315847571298121</v>
      </c>
      <c r="AK2015" s="12"/>
      <c r="AL2015" s="12"/>
      <c r="AM2015" s="12"/>
      <c r="AN2015" s="12"/>
    </row>
    <row r="2016" spans="1:40" x14ac:dyDescent="0.35">
      <c r="A2016" s="12"/>
      <c r="B2016" s="12">
        <f t="shared" si="1015"/>
        <v>188600</v>
      </c>
      <c r="C2016" s="29" t="str">
        <f t="shared" si="1017"/>
        <v>-1.94737482723866E-06+0.0117690466594321i</v>
      </c>
      <c r="D2016" s="28" t="str">
        <f t="shared" si="1018"/>
        <v>-5.39907596273753+0.0902293577223128i</v>
      </c>
      <c r="E2016" s="12" t="str">
        <f t="shared" si="1019"/>
        <v>4200</v>
      </c>
      <c r="F2016" s="12" t="str">
        <f t="shared" si="1020"/>
        <v>0.704225352112676</v>
      </c>
      <c r="G2016" s="12" t="str">
        <f t="shared" si="1016"/>
        <v>0.704225352112676</v>
      </c>
      <c r="H2016" s="12" t="str">
        <f t="shared" si="1021"/>
        <v>7.87812683738993+1.70835921199017i</v>
      </c>
      <c r="I2016" s="12" t="str">
        <f t="shared" si="1022"/>
        <v>740.630468083794i</v>
      </c>
      <c r="J2016" s="12" t="str">
        <f t="shared" si="1023"/>
        <v>-468.193606223678+160.181187619665i</v>
      </c>
      <c r="K2016" s="12" t="str">
        <f t="shared" si="1024"/>
        <v>0.484495163408903-1.41613095223734i</v>
      </c>
      <c r="L2016" s="12" t="str">
        <f t="shared" si="1025"/>
        <v>0.0252032422025443-0.0618697884473009i</v>
      </c>
      <c r="M2016" s="12" t="str">
        <f t="shared" si="1026"/>
        <v>0.509698405611447-1.47800074068464i</v>
      </c>
      <c r="N2016" s="12" t="str">
        <f t="shared" si="1027"/>
        <v>-2.37001749786814i</v>
      </c>
      <c r="O2016" s="12" t="str">
        <f t="shared" si="1028"/>
        <v>-0.71681325805073-0.697265195662811i</v>
      </c>
      <c r="P2016" s="12" t="str">
        <f t="shared" si="1029"/>
        <v>1.71681325805073+0.697265195662811i</v>
      </c>
      <c r="Q2016" s="12" t="str">
        <f t="shared" si="1030"/>
        <v>-1.71681325805073+1.67275230220533i</v>
      </c>
      <c r="R2016" s="12" t="str">
        <f t="shared" si="1031"/>
        <v>-0.30999580774282-0.708179175013505i</v>
      </c>
      <c r="S2016" s="12" t="str">
        <f t="shared" si="1032"/>
        <v>0.242700973024968i</v>
      </c>
      <c r="T2016" s="12" t="str">
        <f t="shared" si="1033"/>
        <v>0.171875774851797-0.0752362841728433i</v>
      </c>
      <c r="U2016" s="12" t="str">
        <f t="shared" si="1034"/>
        <v>0.001-0.00843875626150028i</v>
      </c>
      <c r="V2016" s="12" t="str">
        <f t="shared" si="1035"/>
        <v>0.0015-0.0025649715080548i</v>
      </c>
      <c r="W2016" s="12" t="str">
        <f t="shared" si="1036"/>
        <v>0.000920019844640748-0.00203978319491601i</v>
      </c>
      <c r="X2016" s="12" t="str">
        <f t="shared" si="1037"/>
        <v>0.00102987421088924-0.00189505988901754i</v>
      </c>
      <c r="Y2016" s="12" t="str">
        <f t="shared" si="1038"/>
        <v>0.00029+0.17775131234011i</v>
      </c>
      <c r="Z2016" s="12" t="str">
        <f t="shared" si="1039"/>
        <v>-0.128779540289371-0.0712426379509783i</v>
      </c>
      <c r="AA2016" s="12" t="str">
        <f t="shared" si="1040"/>
        <v>0.512122312235104-68.233707336078i</v>
      </c>
      <c r="AB2016" s="12" t="str">
        <f t="shared" si="1041"/>
        <v>0.429034035342121-0.187803817208414i</v>
      </c>
      <c r="AC2016" s="12" t="str">
        <f t="shared" si="1042"/>
        <v>0.941103782829486-0.729835928213447i</v>
      </c>
      <c r="AD2016" s="12" t="str">
        <f t="shared" si="1043"/>
        <v>0.381313889788305+0.0961559831518702i</v>
      </c>
      <c r="AE2016" s="12" t="str">
        <f t="shared" si="1044"/>
        <v>-0.0422550215383809-0.0395487307022379i</v>
      </c>
      <c r="AF2016" s="12" t="str">
        <f t="shared" si="1045"/>
        <v>-13.2772028001275-1.61812985426786i</v>
      </c>
      <c r="AG2016" s="12" t="str">
        <f t="shared" si="1046"/>
        <v>1.0244580180014-0.0940085645791424i</v>
      </c>
      <c r="AH2016" s="12" t="str">
        <f t="shared" si="1047"/>
        <v>0.42840067300803+0.618613892481228i</v>
      </c>
      <c r="AI2016" s="12">
        <f t="shared" si="1048"/>
        <v>-2.4702224640429336</v>
      </c>
      <c r="AJ2016" s="12">
        <f t="shared" si="1049"/>
        <v>55.296738113086363</v>
      </c>
      <c r="AK2016" s="12"/>
      <c r="AL2016" s="12"/>
      <c r="AM2016" s="12"/>
      <c r="AN2016" s="12"/>
    </row>
    <row r="2017" spans="1:40" x14ac:dyDescent="0.35">
      <c r="A2017" s="12"/>
      <c r="B2017" s="12">
        <f t="shared" si="1015"/>
        <v>188700</v>
      </c>
      <c r="C2017" s="29" t="str">
        <f t="shared" si="1017"/>
        <v>-1.94531138391443E-06+0.0117628097511038i</v>
      </c>
      <c r="D2017" s="28" t="str">
        <f t="shared" si="1018"/>
        <v>-5.3990759469178+0.0901815414251292i</v>
      </c>
      <c r="E2017" s="12" t="str">
        <f t="shared" si="1019"/>
        <v>4200</v>
      </c>
      <c r="F2017" s="12" t="str">
        <f t="shared" si="1020"/>
        <v>0.704225352112676</v>
      </c>
      <c r="G2017" s="12" t="str">
        <f t="shared" si="1016"/>
        <v>0.704225352112676</v>
      </c>
      <c r="H2017" s="12" t="str">
        <f t="shared" si="1021"/>
        <v>7.87852905976977+1.70754811613097i</v>
      </c>
      <c r="I2017" s="12" t="str">
        <f t="shared" si="1022"/>
        <v>741.023167165493i</v>
      </c>
      <c r="J2017" s="12" t="str">
        <f t="shared" si="1023"/>
        <v>-468.6912923263+160.266119320418i</v>
      </c>
      <c r="K2017" s="12" t="str">
        <f t="shared" si="1024"/>
        <v>0.484033572256443-1.41553512041198i</v>
      </c>
      <c r="L2017" s="12" t="str">
        <f t="shared" si="1025"/>
        <v>0.0251803341548725-0.0618463279301282i</v>
      </c>
      <c r="M2017" s="12" t="str">
        <f t="shared" si="1026"/>
        <v>0.509213906411315-1.47738144834211i</v>
      </c>
      <c r="N2017" s="12" t="str">
        <f t="shared" si="1027"/>
        <v>-2.37127413492958i</v>
      </c>
      <c r="O2017" s="12" t="str">
        <f t="shared" si="1028"/>
        <v>-0.717688901133654-0.696363871255228i</v>
      </c>
      <c r="P2017" s="12" t="str">
        <f t="shared" si="1029"/>
        <v>1.71768890113365+0.696363871255228i</v>
      </c>
      <c r="Q2017" s="12" t="str">
        <f t="shared" si="1030"/>
        <v>-1.71768890113365+1.67491026367435i</v>
      </c>
      <c r="R2017" s="12" t="str">
        <f t="shared" si="1031"/>
        <v>-0.309968119801288-0.70765588327433i</v>
      </c>
      <c r="S2017" s="12" t="str">
        <f t="shared" si="1032"/>
        <v>0.242829658588609i</v>
      </c>
      <c r="T2017" s="12" t="str">
        <f t="shared" si="1033"/>
        <v>0.171839836533726-0.0752694527046998i</v>
      </c>
      <c r="U2017" s="12" t="str">
        <f t="shared" si="1034"/>
        <v>0.001-0.00843428421260705i</v>
      </c>
      <c r="V2017" s="12" t="str">
        <f t="shared" si="1035"/>
        <v>0.0015-0.00256361222267692i</v>
      </c>
      <c r="W2017" s="12" t="str">
        <f t="shared" si="1036"/>
        <v>0.000920003183677764-0.00203877552294716i</v>
      </c>
      <c r="X2017" s="12" t="str">
        <f t="shared" si="1037"/>
        <v>0.0010297207278722-0.00189413624606594i</v>
      </c>
      <c r="Y2017" s="12" t="str">
        <f t="shared" si="1038"/>
        <v>0.00029+0.177845560119718i</v>
      </c>
      <c r="Z2017" s="12" t="str">
        <f t="shared" si="1039"/>
        <v>-0.128647328876393-0.0711925314680317i</v>
      </c>
      <c r="AA2017" s="12" t="str">
        <f t="shared" si="1040"/>
        <v>0.511509001795124-68.1968050431031i</v>
      </c>
      <c r="AB2017" s="12" t="str">
        <f t="shared" si="1041"/>
        <v>0.428944326588-0.187886612058829i</v>
      </c>
      <c r="AC2017" s="12" t="str">
        <f t="shared" si="1042"/>
        <v>0.940844221127281-0.729388866161574i</v>
      </c>
      <c r="AD2017" s="12" t="str">
        <f t="shared" si="1043"/>
        <v>0.381466082720976+0.0960313083369603i</v>
      </c>
      <c r="AE2017" s="12" t="str">
        <f t="shared" si="1044"/>
        <v>-0.0422378806582992-0.0395117074041551i</v>
      </c>
      <c r="AF2017" s="12" t="str">
        <f t="shared" si="1045"/>
        <v>-13.2776050066876-1.61736657470584i</v>
      </c>
      <c r="AG2017" s="12" t="str">
        <f t="shared" si="1046"/>
        <v>1.02441382932733-0.0939956428466606i</v>
      </c>
      <c r="AH2017" s="12" t="str">
        <f t="shared" si="1047"/>
        <v>0.428355703669203+0.618108162952599i</v>
      </c>
      <c r="AI2017" s="12">
        <f t="shared" si="1048"/>
        <v>-2.4753182691368751</v>
      </c>
      <c r="AJ2017" s="12">
        <f t="shared" si="1049"/>
        <v>55.277618242045151</v>
      </c>
      <c r="AK2017" s="12"/>
      <c r="AL2017" s="12"/>
      <c r="AM2017" s="12"/>
      <c r="AN2017" s="12"/>
    </row>
    <row r="2018" spans="1:40" x14ac:dyDescent="0.35">
      <c r="A2018" s="12"/>
      <c r="B2018" s="12">
        <f t="shared" si="1015"/>
        <v>188800</v>
      </c>
      <c r="C2018" s="29" t="str">
        <f t="shared" si="1017"/>
        <v>-1.94325121849811E-06+0.0117565794496693i</v>
      </c>
      <c r="D2018" s="28" t="str">
        <f t="shared" si="1018"/>
        <v>-5.3990759311232+0.090133775780798i</v>
      </c>
      <c r="E2018" s="12" t="str">
        <f t="shared" si="1019"/>
        <v>4200</v>
      </c>
      <c r="F2018" s="12" t="str">
        <f t="shared" si="1020"/>
        <v>0.704225352112676</v>
      </c>
      <c r="G2018" s="12" t="str">
        <f t="shared" si="1016"/>
        <v>0.704225352112676</v>
      </c>
      <c r="H2018" s="12" t="str">
        <f t="shared" si="1021"/>
        <v>7.87893068749114+1.70673774023733i</v>
      </c>
      <c r="I2018" s="12" t="str">
        <f t="shared" si="1022"/>
        <v>741.415866247191i</v>
      </c>
      <c r="J2018" s="12" t="str">
        <f t="shared" si="1023"/>
        <v>-469.189242243448+160.35105102117i</v>
      </c>
      <c r="K2018" s="12" t="str">
        <f t="shared" si="1024"/>
        <v>0.483572615819323-1.41493970723021i</v>
      </c>
      <c r="L2018" s="12" t="str">
        <f t="shared" si="1025"/>
        <v>0.025157455603045-0.0618228802625158i</v>
      </c>
      <c r="M2018" s="12" t="str">
        <f t="shared" si="1026"/>
        <v>0.508730071422368-1.47676258749273i</v>
      </c>
      <c r="N2018" s="12" t="str">
        <f t="shared" si="1027"/>
        <v>-2.37253077199101i</v>
      </c>
      <c r="O2018" s="12" t="str">
        <f t="shared" si="1028"/>
        <v>-0.718563410887835-0.695461447194048i</v>
      </c>
      <c r="P2018" s="12" t="str">
        <f t="shared" si="1029"/>
        <v>1.71856341088783+0.695461447194048i</v>
      </c>
      <c r="Q2018" s="12" t="str">
        <f t="shared" si="1030"/>
        <v>-1.71856341088783+1.67706932479696i</v>
      </c>
      <c r="R2018" s="12" t="str">
        <f t="shared" si="1031"/>
        <v>-0.309940410417816-0.70713305911298i</v>
      </c>
      <c r="S2018" s="12" t="str">
        <f t="shared" si="1032"/>
        <v>0.242958344152248i</v>
      </c>
      <c r="T2018" s="12" t="str">
        <f t="shared" si="1033"/>
        <v>0.171803877137403-0.0753026089009807i</v>
      </c>
      <c r="U2018" s="12" t="str">
        <f t="shared" si="1034"/>
        <v>0.001-0.00842981690105375i</v>
      </c>
      <c r="V2018" s="12" t="str">
        <f t="shared" si="1035"/>
        <v>0.0015-0.00256225437722i</v>
      </c>
      <c r="W2018" s="12" t="str">
        <f t="shared" si="1036"/>
        <v>0.000919986515619197-0.00203776894962545i</v>
      </c>
      <c r="X2018" s="12" t="str">
        <f t="shared" si="1037"/>
        <v>0.00102956745513907-0.00189321359634719i</v>
      </c>
      <c r="Y2018" s="12" t="str">
        <f t="shared" si="1038"/>
        <v>0.00029+0.177939807899326i</v>
      </c>
      <c r="Z2018" s="12" t="str">
        <f t="shared" si="1039"/>
        <v>-0.128515328135324-0.071142495858841i</v>
      </c>
      <c r="AA2018" s="12" t="str">
        <f t="shared" si="1040"/>
        <v>0.510896804986666-68.1599430236757i</v>
      </c>
      <c r="AB2018" s="12" t="str">
        <f t="shared" si="1041"/>
        <v>0.428854565218626-0.187969376117343i</v>
      </c>
      <c r="AC2018" s="12" t="str">
        <f t="shared" si="1042"/>
        <v>0.940585071349039-0.728942051527722i</v>
      </c>
      <c r="AD2018" s="12" t="str">
        <f t="shared" si="1043"/>
        <v>0.38161815821026+0.095906420138365i</v>
      </c>
      <c r="AE2018" s="12" t="str">
        <f t="shared" si="1044"/>
        <v>-0.0422207607272596-0.0394747132944981i</v>
      </c>
      <c r="AF2018" s="12" t="str">
        <f t="shared" si="1045"/>
        <v>-13.2780066186143-1.61660396445653i</v>
      </c>
      <c r="AG2018" s="12" t="str">
        <f t="shared" si="1046"/>
        <v>1.02436963594056-0.0939827065651616i</v>
      </c>
      <c r="AH2018" s="12" t="str">
        <f t="shared" si="1047"/>
        <v>0.428310800766828+0.617602806327397i</v>
      </c>
      <c r="AI2018" s="12">
        <f t="shared" si="1048"/>
        <v>-2.4804121177875111</v>
      </c>
      <c r="AJ2018" s="12">
        <f t="shared" si="1049"/>
        <v>55.25848795741036</v>
      </c>
      <c r="AK2018" s="12"/>
      <c r="AL2018" s="12"/>
      <c r="AM2018" s="12"/>
      <c r="AN2018" s="12"/>
    </row>
    <row r="2019" spans="1:40" x14ac:dyDescent="0.35">
      <c r="A2019" s="12"/>
      <c r="B2019" s="12">
        <f t="shared" si="1015"/>
        <v>188900</v>
      </c>
      <c r="C2019" s="29" t="str">
        <f t="shared" si="1017"/>
        <v>-1.94119432405058E-06+0.0117503557446361i</v>
      </c>
      <c r="D2019" s="28" t="str">
        <f t="shared" si="1018"/>
        <v>-5.39907591535367+0.0900860607088768i</v>
      </c>
      <c r="E2019" s="12" t="str">
        <f t="shared" si="1019"/>
        <v>4200</v>
      </c>
      <c r="F2019" s="12" t="str">
        <f t="shared" si="1020"/>
        <v>0.704225352112676</v>
      </c>
      <c r="G2019" s="12" t="str">
        <f t="shared" si="1016"/>
        <v>0.704225352112676</v>
      </c>
      <c r="H2019" s="12" t="str">
        <f t="shared" si="1021"/>
        <v>7.87933172170309+1.70592808343476i</v>
      </c>
      <c r="I2019" s="12" t="str">
        <f t="shared" si="1022"/>
        <v>741.80856532889i</v>
      </c>
      <c r="J2019" s="12" t="str">
        <f t="shared" si="1023"/>
        <v>-469.687455975121+160.435982721923i</v>
      </c>
      <c r="K2019" s="12" t="str">
        <f t="shared" si="1024"/>
        <v>0.483112292982984-1.41434471240022i</v>
      </c>
      <c r="L2019" s="12" t="str">
        <f t="shared" si="1025"/>
        <v>0.0251346064997455-0.0617994454433011i</v>
      </c>
      <c r="M2019" s="12" t="str">
        <f t="shared" si="1026"/>
        <v>0.508246899482729-1.47614415784352i</v>
      </c>
      <c r="N2019" s="12" t="str">
        <f t="shared" si="1027"/>
        <v>-2.37378740905245i</v>
      </c>
      <c r="O2019" s="12" t="str">
        <f t="shared" si="1028"/>
        <v>-0.719436785932316-0.694557924904309i</v>
      </c>
      <c r="P2019" s="12" t="str">
        <f t="shared" si="1029"/>
        <v>1.71943678593232+0.694557924904309i</v>
      </c>
      <c r="Q2019" s="12" t="str">
        <f t="shared" si="1030"/>
        <v>-1.71943678593232+1.67922948414814i</v>
      </c>
      <c r="R2019" s="12" t="str">
        <f t="shared" si="1031"/>
        <v>-0.309912679579831-0.706610701775425i</v>
      </c>
      <c r="S2019" s="12" t="str">
        <f t="shared" si="1032"/>
        <v>0.243087029715887i</v>
      </c>
      <c r="T2019" s="12" t="str">
        <f t="shared" si="1033"/>
        <v>0.171767896660046-0.0753357527503525i</v>
      </c>
      <c r="U2019" s="12" t="str">
        <f t="shared" si="1034"/>
        <v>0.001-0.00842535431931688i</v>
      </c>
      <c r="V2019" s="12" t="str">
        <f t="shared" si="1035"/>
        <v>0.0015-0.00256089796939722i</v>
      </c>
      <c r="W2019" s="12" t="str">
        <f t="shared" si="1036"/>
        <v>0.000919969840467554-0.00203676347319516i</v>
      </c>
      <c r="X2019" s="12" t="str">
        <f t="shared" si="1037"/>
        <v>0.0010294143922365-0.00189229193830611i</v>
      </c>
      <c r="Y2019" s="12" t="str">
        <f t="shared" si="1038"/>
        <v>0.00029+0.178034055678934i</v>
      </c>
      <c r="Z2019" s="12" t="str">
        <f t="shared" si="1039"/>
        <v>-0.128383537617054-0.0710925309714486i</v>
      </c>
      <c r="AA2019" s="12" t="str">
        <f t="shared" si="1040"/>
        <v>0.51028571907931-68.1231212113177i</v>
      </c>
      <c r="AB2019" s="12" t="str">
        <f t="shared" si="1041"/>
        <v>0.428764751227054-0.188052109355666i</v>
      </c>
      <c r="AC2019" s="12" t="str">
        <f t="shared" si="1042"/>
        <v>0.940326332823117-0.72849548413425i</v>
      </c>
      <c r="AD2019" s="12" t="str">
        <f t="shared" si="1043"/>
        <v>0.381770115973209+0.0957813186384173i</v>
      </c>
      <c r="AE2019" s="12" t="str">
        <f t="shared" si="1044"/>
        <v>-0.0422036616833255-0.0394377483182251i</v>
      </c>
      <c r="AF2019" s="12" t="str">
        <f t="shared" si="1045"/>
        <v>-13.2784076370568-1.61584202272588i</v>
      </c>
      <c r="AG2019" s="12" t="str">
        <f t="shared" si="1046"/>
        <v>1.02432543786748-0.0939697556874104i</v>
      </c>
      <c r="AH2019" s="12" t="str">
        <f t="shared" si="1047"/>
        <v>0.428265963947113+0.617097821796933i</v>
      </c>
      <c r="AI2019" s="12">
        <f t="shared" si="1048"/>
        <v>-2.4855040149346159</v>
      </c>
      <c r="AJ2019" s="12">
        <f t="shared" si="1049"/>
        <v>55.239347258421574</v>
      </c>
      <c r="AK2019" s="12"/>
      <c r="AL2019" s="12"/>
      <c r="AM2019" s="12"/>
      <c r="AN2019" s="12"/>
    </row>
    <row r="2020" spans="1:40" x14ac:dyDescent="0.35">
      <c r="A2020" s="12"/>
      <c r="B2020" s="12">
        <f t="shared" si="1015"/>
        <v>189000</v>
      </c>
      <c r="C2020" s="29" t="str">
        <f t="shared" si="1017"/>
        <v>-1.93914069365093E-06+0.0117441386255336i</v>
      </c>
      <c r="D2020" s="28" t="str">
        <f t="shared" si="1018"/>
        <v>-5.39907589960917+0.090038396129091i</v>
      </c>
      <c r="E2020" s="12" t="str">
        <f t="shared" si="1019"/>
        <v>4200</v>
      </c>
      <c r="F2020" s="12" t="str">
        <f t="shared" si="1020"/>
        <v>0.704225352112676</v>
      </c>
      <c r="G2020" s="12" t="str">
        <f t="shared" si="1016"/>
        <v>0.704225352112676</v>
      </c>
      <c r="H2020" s="12" t="str">
        <f t="shared" si="1021"/>
        <v>7.87973216355194+1.70511914484999i</v>
      </c>
      <c r="I2020" s="12" t="str">
        <f t="shared" si="1022"/>
        <v>742.201264410589i</v>
      </c>
      <c r="J2020" s="12" t="str">
        <f t="shared" si="1023"/>
        <v>-470.18593352132+160.520914422676i</v>
      </c>
      <c r="K2020" s="12" t="str">
        <f t="shared" si="1024"/>
        <v>0.48265260263518-1.41375013563005i</v>
      </c>
      <c r="L2020" s="12" t="str">
        <f t="shared" si="1025"/>
        <v>0.0251117867977443-0.0617760234712884i</v>
      </c>
      <c r="M2020" s="12" t="str">
        <f t="shared" si="1026"/>
        <v>0.507764389432924-1.47552615910134i</v>
      </c>
      <c r="N2020" s="12" t="str">
        <f t="shared" si="1027"/>
        <v>-2.37504404611388i</v>
      </c>
      <c r="O2020" s="12" t="str">
        <f t="shared" si="1028"/>
        <v>-0.720309024887904-0.693653305812807i</v>
      </c>
      <c r="P2020" s="12" t="str">
        <f t="shared" si="1029"/>
        <v>1.7203090248879+0.693653305812807i</v>
      </c>
      <c r="Q2020" s="12" t="str">
        <f t="shared" si="1030"/>
        <v>-1.7203090248879+1.68139074030107i</v>
      </c>
      <c r="R2020" s="12" t="str">
        <f t="shared" si="1031"/>
        <v>-0.309884927274735-0.706088810509246i</v>
      </c>
      <c r="S2020" s="12" t="str">
        <f t="shared" si="1032"/>
        <v>0.243215715279529i</v>
      </c>
      <c r="T2020" s="12" t="str">
        <f t="shared" si="1033"/>
        <v>0.171731895098878-0.0753688842414695i</v>
      </c>
      <c r="U2020" s="12" t="str">
        <f t="shared" si="1034"/>
        <v>0.001-0.00842089645988866i</v>
      </c>
      <c r="V2020" s="12" t="str">
        <f t="shared" si="1035"/>
        <v>0.0015-0.00255954299692664i</v>
      </c>
      <c r="W2020" s="12" t="str">
        <f t="shared" si="1036"/>
        <v>0.000919953158225309-0.00203575909190423i</v>
      </c>
      <c r="X2020" s="12" t="str">
        <f t="shared" si="1037"/>
        <v>0.00102926153871232-0.00189137127039069i</v>
      </c>
      <c r="Y2020" s="12" t="str">
        <f t="shared" si="1038"/>
        <v>0.00029+0.178128303458541i</v>
      </c>
      <c r="Z2020" s="12" t="str">
        <f t="shared" si="1039"/>
        <v>-0.128251956873665-0.0710426366543262i</v>
      </c>
      <c r="AA2020" s="12" t="str">
        <f t="shared" si="1040"/>
        <v>0.509675741351062-68.0863395396986i</v>
      </c>
      <c r="AB2020" s="12" t="str">
        <f t="shared" si="1041"/>
        <v>0.428674884606352-0.188134811745477i</v>
      </c>
      <c r="AC2020" s="12" t="str">
        <f t="shared" si="1042"/>
        <v>0.940068004879316-0.728049163803441i</v>
      </c>
      <c r="AD2020" s="12" t="str">
        <f t="shared" si="1043"/>
        <v>0.381921955726853+0.0956560039198196i</v>
      </c>
      <c r="AE2020" s="12" t="str">
        <f t="shared" si="1044"/>
        <v>-0.0421865834647053-0.0394008124204442i</v>
      </c>
      <c r="AF2020" s="12" t="str">
        <f t="shared" si="1045"/>
        <v>-13.2788080631611-1.6150807487209i</v>
      </c>
      <c r="AG2020" s="12" t="str">
        <f t="shared" si="1046"/>
        <v>1.0242812351345-0.0939567901662697i</v>
      </c>
      <c r="AH2020" s="12" t="str">
        <f t="shared" si="1047"/>
        <v>0.428221192856686+0.616593208554581i</v>
      </c>
      <c r="AI2020" s="12">
        <f t="shared" si="1048"/>
        <v>-2.4905939655130442</v>
      </c>
      <c r="AJ2020" s="12">
        <f t="shared" si="1049"/>
        <v>55.220196144324291</v>
      </c>
      <c r="AK2020" s="12"/>
      <c r="AL2020" s="12"/>
      <c r="AM2020" s="12"/>
      <c r="AN2020" s="12"/>
    </row>
    <row r="2021" spans="1:40" x14ac:dyDescent="0.35">
      <c r="A2021" s="12"/>
      <c r="B2021" s="12">
        <f t="shared" si="1015"/>
        <v>189100</v>
      </c>
      <c r="C2021" s="29" t="str">
        <f t="shared" si="1017"/>
        <v>-1.93709032039663E-06+0.0117379280819135i</v>
      </c>
      <c r="D2021" s="28" t="str">
        <f t="shared" si="1018"/>
        <v>-5.39907588388964+0.0899907819613369i</v>
      </c>
      <c r="E2021" s="12" t="str">
        <f t="shared" si="1019"/>
        <v>4200</v>
      </c>
      <c r="F2021" s="12" t="str">
        <f t="shared" si="1020"/>
        <v>0.704225352112676</v>
      </c>
      <c r="G2021" s="12" t="str">
        <f t="shared" si="1016"/>
        <v>0.704225352112676</v>
      </c>
      <c r="H2021" s="12" t="str">
        <f t="shared" si="1021"/>
        <v>7.88013201418133+1.70431092361094i</v>
      </c>
      <c r="I2021" s="12" t="str">
        <f t="shared" si="1022"/>
        <v>742.593963492287i</v>
      </c>
      <c r="J2021" s="12" t="str">
        <f t="shared" si="1023"/>
        <v>-470.684674882044+160.605846123428i</v>
      </c>
      <c r="K2021" s="12" t="str">
        <f t="shared" si="1024"/>
        <v>0.48219354366599-1.41315597662755i</v>
      </c>
      <c r="L2021" s="12" t="str">
        <f t="shared" si="1025"/>
        <v>0.0250889964498981-0.0617526143452495i</v>
      </c>
      <c r="M2021" s="12" t="str">
        <f t="shared" si="1026"/>
        <v>0.507282540115888-1.4749085909728i</v>
      </c>
      <c r="N2021" s="12" t="str">
        <f t="shared" si="1027"/>
        <v>-2.37630068317532i</v>
      </c>
      <c r="O2021" s="12" t="str">
        <f t="shared" si="1028"/>
        <v>-0.72118012637723-0.692747591348049i</v>
      </c>
      <c r="P2021" s="12" t="str">
        <f t="shared" si="1029"/>
        <v>1.72118012637723+0.692747591348049i</v>
      </c>
      <c r="Q2021" s="12" t="str">
        <f t="shared" si="1030"/>
        <v>-1.72118012637723+1.68355309182727i</v>
      </c>
      <c r="R2021" s="12" t="str">
        <f t="shared" si="1031"/>
        <v>-0.309857153489937-0.705567384563601i</v>
      </c>
      <c r="S2021" s="12" t="str">
        <f t="shared" si="1032"/>
        <v>0.243344400843168i</v>
      </c>
      <c r="T2021" s="12" t="str">
        <f t="shared" si="1033"/>
        <v>0.171695872451111-0.0754020033629783i</v>
      </c>
      <c r="U2021" s="12" t="str">
        <f t="shared" si="1034"/>
        <v>0.001-0.00841644331527738i</v>
      </c>
      <c r="V2021" s="12" t="str">
        <f t="shared" si="1035"/>
        <v>0.0015-0.00255818945753112i</v>
      </c>
      <c r="W2021" s="12" t="str">
        <f t="shared" si="1036"/>
        <v>0.00091993646889496-0.00203475580400434i</v>
      </c>
      <c r="X2021" s="12" t="str">
        <f t="shared" si="1037"/>
        <v>0.00102910889411553-0.00189045159105212i</v>
      </c>
      <c r="Y2021" s="12" t="str">
        <f t="shared" si="1038"/>
        <v>0.00029+0.178222551238149i</v>
      </c>
      <c r="Z2021" s="12" t="str">
        <f t="shared" si="1039"/>
        <v>-0.128120585458429-0.0709928127563696i</v>
      </c>
      <c r="AA2021" s="12" t="str">
        <f t="shared" si="1040"/>
        <v>0.509066869088297-68.0495979426332i</v>
      </c>
      <c r="AB2021" s="12" t="str">
        <f t="shared" si="1041"/>
        <v>0.42858496534956-0.188217483258435i</v>
      </c>
      <c r="AC2021" s="12" t="str">
        <f t="shared" si="1042"/>
        <v>0.93981008684886-0.727603090357404i</v>
      </c>
      <c r="AD2021" s="12" t="str">
        <f t="shared" si="1043"/>
        <v>0.382073677188211+0.0955304760655998i</v>
      </c>
      <c r="AE2021" s="12" t="str">
        <f t="shared" si="1044"/>
        <v>-0.0421695260097567-0.0393639055464074i</v>
      </c>
      <c r="AF2021" s="12" t="str">
        <f t="shared" si="1045"/>
        <v>-13.279207898071-1.6143201416496i</v>
      </c>
      <c r="AG2021" s="12" t="str">
        <f t="shared" si="1046"/>
        <v>1.02423702776807-0.0939438099547i</v>
      </c>
      <c r="AH2021" s="12" t="str">
        <f t="shared" si="1047"/>
        <v>0.428176487142698+0.616088965795753i</v>
      </c>
      <c r="AI2021" s="12">
        <f t="shared" si="1048"/>
        <v>-2.4956819744522649</v>
      </c>
      <c r="AJ2021" s="12">
        <f t="shared" si="1049"/>
        <v>55.20103461436247</v>
      </c>
      <c r="AK2021" s="12"/>
      <c r="AL2021" s="12"/>
      <c r="AM2021" s="12"/>
      <c r="AN2021" s="12"/>
    </row>
    <row r="2022" spans="1:40" x14ac:dyDescent="0.35">
      <c r="A2022" s="12"/>
      <c r="B2022" s="12">
        <f t="shared" si="1015"/>
        <v>189200</v>
      </c>
      <c r="C2022" s="29" t="str">
        <f t="shared" si="1017"/>
        <v>-0.0000019350431974033+0.0117317241033495i</v>
      </c>
      <c r="D2022" s="28" t="str">
        <f t="shared" si="1018"/>
        <v>-5.39907586819503+0.0899432181256795i</v>
      </c>
      <c r="E2022" s="12" t="str">
        <f t="shared" si="1019"/>
        <v>4200</v>
      </c>
      <c r="F2022" s="12" t="str">
        <f t="shared" si="1020"/>
        <v>0.704225352112676</v>
      </c>
      <c r="G2022" s="12" t="str">
        <f t="shared" si="1016"/>
        <v>0.704225352112676</v>
      </c>
      <c r="H2022" s="12" t="str">
        <f t="shared" si="1021"/>
        <v>7.88053127473217+1.7035034188468i</v>
      </c>
      <c r="I2022" s="12" t="str">
        <f t="shared" si="1022"/>
        <v>742.986662573986i</v>
      </c>
      <c r="J2022" s="12" t="str">
        <f t="shared" si="1023"/>
        <v>-471.183680057294+160.690777824181i</v>
      </c>
      <c r="K2022" s="12" t="str">
        <f t="shared" si="1024"/>
        <v>0.481735114967808-1.41256223510045i</v>
      </c>
      <c r="L2022" s="12" t="str">
        <f t="shared" si="1025"/>
        <v>0.0250662354091507-0.0617292180639239i</v>
      </c>
      <c r="M2022" s="12" t="str">
        <f t="shared" si="1026"/>
        <v>0.506801350376959-1.47429145316437i</v>
      </c>
      <c r="N2022" s="12" t="str">
        <f t="shared" si="1027"/>
        <v>-2.37755732023676i</v>
      </c>
      <c r="O2022" s="12" t="str">
        <f t="shared" si="1028"/>
        <v>-0.722050089024697-0.691840782940285i</v>
      </c>
      <c r="P2022" s="12" t="str">
        <f t="shared" si="1029"/>
        <v>1.7220500890247+0.691840782940285i</v>
      </c>
      <c r="Q2022" s="12" t="str">
        <f t="shared" si="1030"/>
        <v>-1.7220500890247+1.68571653729648i</v>
      </c>
      <c r="R2022" s="12" t="str">
        <f t="shared" si="1031"/>
        <v>-0.30982935821282-0.705046423189248i</v>
      </c>
      <c r="S2022" s="12" t="str">
        <f t="shared" si="1032"/>
        <v>0.243473086406809i</v>
      </c>
      <c r="T2022" s="12" t="str">
        <f t="shared" si="1033"/>
        <v>0.171659828713967-0.0754351101035161i</v>
      </c>
      <c r="U2022" s="12" t="str">
        <f t="shared" si="1034"/>
        <v>0.001-0.00841199487800714i</v>
      </c>
      <c r="V2022" s="12" t="str">
        <f t="shared" si="1035"/>
        <v>0.0015-0.00255683734893835i</v>
      </c>
      <c r="W2022" s="12" t="str">
        <f t="shared" si="1036"/>
        <v>0.000919919772478993-0.00203375360775086i</v>
      </c>
      <c r="X2022" s="12" t="str">
        <f t="shared" si="1037"/>
        <v>0.00102895645799637-0.0018895328987448i</v>
      </c>
      <c r="Y2022" s="12" t="str">
        <f t="shared" si="1038"/>
        <v>0.00029+0.178316799017757i</v>
      </c>
      <c r="Z2022" s="12" t="str">
        <f t="shared" si="1039"/>
        <v>-0.127989422925818-0.0709430591269073i</v>
      </c>
      <c r="AA2022" s="12" t="str">
        <f t="shared" si="1040"/>
        <v>0.508459099585807-68.0128963540852i</v>
      </c>
      <c r="AB2022" s="12" t="str">
        <f t="shared" si="1041"/>
        <v>0.428494993449744-0.188300123866178i</v>
      </c>
      <c r="AC2022" s="12" t="str">
        <f t="shared" si="1042"/>
        <v>0.939552578064398-0.727157263618208i</v>
      </c>
      <c r="AD2022" s="12" t="str">
        <f t="shared" si="1043"/>
        <v>0.382225280074289+0.0954047351591659i</v>
      </c>
      <c r="AE2022" s="12" t="str">
        <f t="shared" si="1044"/>
        <v>-0.0421524892569839-0.0393270276415212i</v>
      </c>
      <c r="AF2022" s="12" t="str">
        <f t="shared" si="1045"/>
        <v>-13.2796071429272-1.61356020072112i</v>
      </c>
      <c r="AG2022" s="12" t="str">
        <f t="shared" si="1046"/>
        <v>1.02419281579465-0.0939308150057642i</v>
      </c>
      <c r="AH2022" s="12" t="str">
        <f t="shared" si="1047"/>
        <v>0.428131846452732+0.615585092718003i</v>
      </c>
      <c r="AI2022" s="12">
        <f t="shared" si="1048"/>
        <v>-2.5007680466759035</v>
      </c>
      <c r="AJ2022" s="12">
        <f t="shared" si="1049"/>
        <v>55.181862667789034</v>
      </c>
      <c r="AK2022" s="12"/>
      <c r="AL2022" s="12"/>
      <c r="AM2022" s="12"/>
      <c r="AN2022" s="12"/>
    </row>
    <row r="2023" spans="1:40" x14ac:dyDescent="0.35">
      <c r="A2023" s="12"/>
      <c r="B2023" s="12">
        <f t="shared" si="1015"/>
        <v>189300</v>
      </c>
      <c r="C2023" s="29" t="str">
        <f t="shared" si="1017"/>
        <v>-1.93299931780487E-06+0.0117255266794374i</v>
      </c>
      <c r="D2023" s="28" t="str">
        <f t="shared" si="1018"/>
        <v>-5.39907585252529+0.0898957045423534i</v>
      </c>
      <c r="E2023" s="12" t="str">
        <f t="shared" si="1019"/>
        <v>4200</v>
      </c>
      <c r="F2023" s="12" t="str">
        <f t="shared" si="1020"/>
        <v>0.704225352112676</v>
      </c>
      <c r="G2023" s="12" t="str">
        <f t="shared" si="1016"/>
        <v>0.704225352112676</v>
      </c>
      <c r="H2023" s="12" t="str">
        <f t="shared" si="1021"/>
        <v>7.88092994634268+1.70269662968791i</v>
      </c>
      <c r="I2023" s="12" t="str">
        <f t="shared" si="1022"/>
        <v>743.379361655685i</v>
      </c>
      <c r="J2023" s="12" t="str">
        <f t="shared" si="1023"/>
        <v>-471.682949047069+160.775709524934i</v>
      </c>
      <c r="K2023" s="12" t="str">
        <f t="shared" si="1024"/>
        <v>0.481277315435332-1.41196891075631i</v>
      </c>
      <c r="L2023" s="12" t="str">
        <f t="shared" si="1025"/>
        <v>0.0250435036285317-0.0617058346260184i</v>
      </c>
      <c r="M2023" s="12" t="str">
        <f t="shared" si="1026"/>
        <v>0.506320819063864-1.47367474538233i</v>
      </c>
      <c r="N2023" s="12" t="str">
        <f t="shared" si="1027"/>
        <v>-2.37881395729819i</v>
      </c>
      <c r="O2023" s="12" t="str">
        <f t="shared" si="1028"/>
        <v>-0.72291891145651-0.690932882021499i</v>
      </c>
      <c r="P2023" s="12" t="str">
        <f t="shared" si="1029"/>
        <v>1.72291891145651+0.690932882021499i</v>
      </c>
      <c r="Q2023" s="12" t="str">
        <f t="shared" si="1030"/>
        <v>-1.72291891145651+1.68788107527669i</v>
      </c>
      <c r="R2023" s="12" t="str">
        <f t="shared" si="1031"/>
        <v>-0.309801541430763-0.704525925638533i</v>
      </c>
      <c r="S2023" s="12" t="str">
        <f t="shared" si="1032"/>
        <v>0.243601771970448i</v>
      </c>
      <c r="T2023" s="12" t="str">
        <f t="shared" si="1033"/>
        <v>0.171623763884667-0.07546820445171i</v>
      </c>
      <c r="U2023" s="12" t="str">
        <f t="shared" si="1034"/>
        <v>0.001-0.00840755114061779i</v>
      </c>
      <c r="V2023" s="12" t="str">
        <f t="shared" si="1035"/>
        <v>0.0015-0.0025554866688808i</v>
      </c>
      <c r="W2023" s="12" t="str">
        <f t="shared" si="1036"/>
        <v>0.000919903068979899-0.00203275250140283i</v>
      </c>
      <c r="X2023" s="12" t="str">
        <f t="shared" si="1037"/>
        <v>0.00102880422990622-0.00188861519192629i</v>
      </c>
      <c r="Y2023" s="12" t="str">
        <f t="shared" si="1038"/>
        <v>0.00029+0.178411046797364i</v>
      </c>
      <c r="Z2023" s="12" t="str">
        <f t="shared" si="1039"/>
        <v>-0.127858468831481-0.0708933756156881i</v>
      </c>
      <c r="AA2023" s="12" t="str">
        <f t="shared" si="1040"/>
        <v>0.507852430146685-67.9762347081633i</v>
      </c>
      <c r="AB2023" s="12" t="str">
        <f t="shared" si="1041"/>
        <v>0.428404968899968-0.188382733540315i</v>
      </c>
      <c r="AC2023" s="12" t="str">
        <f t="shared" si="1042"/>
        <v>0.93929547786001-0.726711683407807i</v>
      </c>
      <c r="AD2023" s="12" t="str">
        <f t="shared" si="1043"/>
        <v>0.382376764102078+0.0952787812842787i</v>
      </c>
      <c r="AE2023" s="12" t="str">
        <f t="shared" si="1044"/>
        <v>-0.0421354731450369-0.0392901786513375i</v>
      </c>
      <c r="AF2023" s="12" t="str">
        <f t="shared" si="1045"/>
        <v>-13.280005798868-1.61280092514556i</v>
      </c>
      <c r="AG2023" s="12" t="str">
        <f t="shared" si="1046"/>
        <v>1.02414859924077-0.0939178052726218i</v>
      </c>
      <c r="AH2023" s="12" t="str">
        <f t="shared" si="1047"/>
        <v>0.428087270434839+0.615081588520903i</v>
      </c>
      <c r="AI2023" s="12">
        <f t="shared" si="1048"/>
        <v>-2.5058521871026516</v>
      </c>
      <c r="AJ2023" s="12">
        <f t="shared" si="1049"/>
        <v>55.162680303858224</v>
      </c>
      <c r="AK2023" s="12"/>
      <c r="AL2023" s="12"/>
      <c r="AM2023" s="12"/>
      <c r="AN2023" s="12"/>
    </row>
    <row r="2024" spans="1:40" x14ac:dyDescent="0.35">
      <c r="A2024" s="12"/>
      <c r="B2024" s="12">
        <f t="shared" si="1015"/>
        <v>189400</v>
      </c>
      <c r="C2024" s="29" t="str">
        <f t="shared" si="1017"/>
        <v>-0.0000019309586747533+0.0117193357997951i</v>
      </c>
      <c r="D2024" s="28" t="str">
        <f t="shared" si="1018"/>
        <v>-5.39907583688036+0.0898482411317625i</v>
      </c>
      <c r="E2024" s="12" t="str">
        <f t="shared" si="1019"/>
        <v>4200</v>
      </c>
      <c r="F2024" s="12" t="str">
        <f t="shared" si="1020"/>
        <v>0.704225352112676</v>
      </c>
      <c r="G2024" s="12" t="str">
        <f t="shared" si="1016"/>
        <v>0.704225352112676</v>
      </c>
      <c r="H2024" s="12" t="str">
        <f t="shared" si="1021"/>
        <v>7.88132803014841+1.70189055526585i</v>
      </c>
      <c r="I2024" s="12" t="str">
        <f t="shared" si="1022"/>
        <v>743.772060737384i</v>
      </c>
      <c r="J2024" s="12" t="str">
        <f t="shared" si="1023"/>
        <v>-472.182481851372+160.860641225687i</v>
      </c>
      <c r="K2024" s="12" t="str">
        <f t="shared" si="1024"/>
        <v>0.480820143965559-1.41137600330253i</v>
      </c>
      <c r="L2024" s="12" t="str">
        <f t="shared" si="1025"/>
        <v>0.0250208010611569-0.0616824640302077i</v>
      </c>
      <c r="M2024" s="12" t="str">
        <f t="shared" si="1026"/>
        <v>0.505840945026716-1.47305846733274i</v>
      </c>
      <c r="N2024" s="12" t="str">
        <f t="shared" si="1027"/>
        <v>-2.38007059435963i</v>
      </c>
      <c r="O2024" s="12" t="str">
        <f t="shared" si="1028"/>
        <v>-0.723786592300692-0.690023890025376i</v>
      </c>
      <c r="P2024" s="12" t="str">
        <f t="shared" si="1029"/>
        <v>1.72378659230069+0.690023890025376i</v>
      </c>
      <c r="Q2024" s="12" t="str">
        <f t="shared" si="1030"/>
        <v>-1.72378659230069+1.69004670433425i</v>
      </c>
      <c r="R2024" s="12" t="str">
        <f t="shared" si="1031"/>
        <v>-0.309773703131127-0.704005891165364i</v>
      </c>
      <c r="S2024" s="12" t="str">
        <f t="shared" si="1032"/>
        <v>0.243730457534087i</v>
      </c>
      <c r="T2024" s="12" t="str">
        <f t="shared" si="1033"/>
        <v>0.171587677960427-0.075501286396178i</v>
      </c>
      <c r="U2024" s="12" t="str">
        <f t="shared" si="1034"/>
        <v>0.001-0.00840311209566504i</v>
      </c>
      <c r="V2024" s="12" t="str">
        <f t="shared" si="1035"/>
        <v>0.0015-0.00255413741509575i</v>
      </c>
      <c r="W2024" s="12" t="str">
        <f t="shared" si="1036"/>
        <v>0.000919886358400173-0.00203175248322299i</v>
      </c>
      <c r="X2024" s="12" t="str">
        <f t="shared" si="1037"/>
        <v>0.00102865220939765-0.00188769846905733i</v>
      </c>
      <c r="Y2024" s="12" t="str">
        <f t="shared" si="1038"/>
        <v>0.00029+0.178505294576972i</v>
      </c>
      <c r="Z2024" s="12" t="str">
        <f t="shared" si="1039"/>
        <v>-0.127727722732252-0.0708437620728848i</v>
      </c>
      <c r="AA2024" s="12" t="str">
        <f t="shared" si="1040"/>
        <v>0.507246858082331-67.9396129391217i</v>
      </c>
      <c r="AB2024" s="12" t="str">
        <f t="shared" si="1041"/>
        <v>0.428314891693281-0.188465312252437i</v>
      </c>
      <c r="AC2024" s="12" t="str">
        <f t="shared" si="1042"/>
        <v>0.939038785571184-0.726266349548021i</v>
      </c>
      <c r="AD2024" s="12" t="str">
        <f t="shared" si="1043"/>
        <v>0.382528128988556+0.0951526145250394i</v>
      </c>
      <c r="AE2024" s="12" t="str">
        <f t="shared" si="1044"/>
        <v>-0.0421184776127123-0.0392533585215541i</v>
      </c>
      <c r="AF2024" s="12" t="str">
        <f t="shared" si="1045"/>
        <v>-13.2804038670288-1.61204231413409i</v>
      </c>
      <c r="AG2024" s="12" t="str">
        <f t="shared" si="1046"/>
        <v>1.02410437813297-0.093904780708531i</v>
      </c>
      <c r="AH2024" s="12" t="str">
        <f t="shared" si="1047"/>
        <v>0.428042758737539+0.614578452406069i</v>
      </c>
      <c r="AI2024" s="12">
        <f t="shared" si="1048"/>
        <v>-2.5109344006459726</v>
      </c>
      <c r="AJ2024" s="12">
        <f t="shared" si="1049"/>
        <v>55.14348752182692</v>
      </c>
      <c r="AK2024" s="12"/>
      <c r="AL2024" s="12"/>
      <c r="AM2024" s="12"/>
      <c r="AN2024" s="12"/>
    </row>
    <row r="2025" spans="1:40" x14ac:dyDescent="0.35">
      <c r="A2025" s="12"/>
      <c r="B2025" s="12">
        <f t="shared" si="1015"/>
        <v>189500</v>
      </c>
      <c r="C2025" s="29" t="str">
        <f t="shared" si="1017"/>
        <v>-1.92892126141861E-06+0.0117131514540621i</v>
      </c>
      <c r="D2025" s="28" t="str">
        <f t="shared" si="1018"/>
        <v>-5.39907582126019+0.0898008278144761i</v>
      </c>
      <c r="E2025" s="12" t="str">
        <f t="shared" si="1019"/>
        <v>4200</v>
      </c>
      <c r="F2025" s="12" t="str">
        <f t="shared" si="1020"/>
        <v>0.704225352112676</v>
      </c>
      <c r="G2025" s="12" t="str">
        <f t="shared" si="1016"/>
        <v>0.704225352112676</v>
      </c>
      <c r="H2025" s="12" t="str">
        <f t="shared" si="1021"/>
        <v>7.88172552728221+1.7010851947134i</v>
      </c>
      <c r="I2025" s="12" t="str">
        <f t="shared" si="1022"/>
        <v>744.164759819082i</v>
      </c>
      <c r="J2025" s="12" t="str">
        <f t="shared" si="1023"/>
        <v>-472.682278470199+160.945572926439i</v>
      </c>
      <c r="K2025" s="12" t="str">
        <f t="shared" si="1024"/>
        <v>0.480363599457792-1.41078351244637i</v>
      </c>
      <c r="L2025" s="12" t="str">
        <f t="shared" si="1025"/>
        <v>0.0249981276602281-0.0616591062751344i</v>
      </c>
      <c r="M2025" s="12" t="str">
        <f t="shared" si="1026"/>
        <v>0.50536172711802-1.4724426187215i</v>
      </c>
      <c r="N2025" s="12" t="str">
        <f t="shared" si="1027"/>
        <v>-2.38132723142106i</v>
      </c>
      <c r="O2025" s="12" t="str">
        <f t="shared" si="1028"/>
        <v>-0.724653130187044-0.689113808387351i</v>
      </c>
      <c r="P2025" s="12" t="str">
        <f t="shared" si="1029"/>
        <v>1.72465313018704+0.689113808387351i</v>
      </c>
      <c r="Q2025" s="12" t="str">
        <f t="shared" si="1030"/>
        <v>-1.72465313018704+1.69221342303371i</v>
      </c>
      <c r="R2025" s="12" t="str">
        <f t="shared" si="1031"/>
        <v>-0.309745843301263-0.703486319025244i</v>
      </c>
      <c r="S2025" s="12" t="str">
        <f t="shared" si="1032"/>
        <v>0.243859143097729i</v>
      </c>
      <c r="T2025" s="12" t="str">
        <f t="shared" si="1033"/>
        <v>0.171551570938472-0.0755343559255294i</v>
      </c>
      <c r="U2025" s="12" t="str">
        <f t="shared" si="1034"/>
        <v>0.001-0.00839867773572008i</v>
      </c>
      <c r="V2025" s="12" t="str">
        <f t="shared" si="1035"/>
        <v>0.0015-0.00255278958532525i</v>
      </c>
      <c r="W2025" s="12" t="str">
        <f t="shared" si="1036"/>
        <v>0.000919869640742308-0.00203075355147773i</v>
      </c>
      <c r="X2025" s="12" t="str">
        <f t="shared" si="1037"/>
        <v>0.00102850039602441-0.00188678272860185i</v>
      </c>
      <c r="Y2025" s="12" t="str">
        <f t="shared" si="1038"/>
        <v>0.00029+0.17859954235658i</v>
      </c>
      <c r="Z2025" s="12" t="str">
        <f t="shared" si="1039"/>
        <v>-0.127597184186143-0.0707942183490935i</v>
      </c>
      <c r="AA2025" s="12" t="str">
        <f t="shared" si="1040"/>
        <v>0.506642380712431-67.903030981361i</v>
      </c>
      <c r="AB2025" s="12" t="str">
        <f t="shared" si="1041"/>
        <v>0.428224761822758-0.188547859974108i</v>
      </c>
      <c r="AC2025" s="12" t="str">
        <f t="shared" si="1042"/>
        <v>0.938782500534841-0.725821261860614i</v>
      </c>
      <c r="AD2025" s="12" t="str">
        <f t="shared" si="1043"/>
        <v>0.38267937445069+0.0950262349659247i</v>
      </c>
      <c r="AE2025" s="12" t="str">
        <f t="shared" si="1044"/>
        <v>-0.0421015025989527-0.0392165671980194i</v>
      </c>
      <c r="AF2025" s="12" t="str">
        <f t="shared" si="1045"/>
        <v>-13.2808013485424-1.61128436689892i</v>
      </c>
      <c r="AG2025" s="12" t="str">
        <f t="shared" si="1046"/>
        <v>1.02406015249784-0.09389174126685i</v>
      </c>
      <c r="AH2025" s="12" t="str">
        <f t="shared" si="1047"/>
        <v>0.427998311009814+0.614075683577206i</v>
      </c>
      <c r="AI2025" s="12">
        <f t="shared" si="1048"/>
        <v>-2.5160146922136555</v>
      </c>
      <c r="AJ2025" s="12">
        <f t="shared" si="1049"/>
        <v>55.124284320957123</v>
      </c>
      <c r="AK2025" s="12"/>
      <c r="AL2025" s="12"/>
      <c r="AM2025" s="12"/>
      <c r="AN2025" s="12"/>
    </row>
    <row r="2026" spans="1:40" x14ac:dyDescent="0.35">
      <c r="A2026" s="12"/>
      <c r="B2026" s="12">
        <f t="shared" si="1015"/>
        <v>189600</v>
      </c>
      <c r="C2026" s="29" t="str">
        <f t="shared" si="1017"/>
        <v>-1.92688707098886E-06+0.0117069736319001i</v>
      </c>
      <c r="D2026" s="28" t="str">
        <f t="shared" si="1018"/>
        <v>-5.39907580566473+0.0897534645112341i</v>
      </c>
      <c r="E2026" s="12" t="str">
        <f t="shared" si="1019"/>
        <v>4200</v>
      </c>
      <c r="F2026" s="12" t="str">
        <f t="shared" si="1020"/>
        <v>0.704225352112676</v>
      </c>
      <c r="G2026" s="12" t="str">
        <f t="shared" si="1016"/>
        <v>0.704225352112676</v>
      </c>
      <c r="H2026" s="12" t="str">
        <f t="shared" si="1021"/>
        <v>7.88212243887426+1.70028054716456i</v>
      </c>
      <c r="I2026" s="12" t="str">
        <f t="shared" si="1022"/>
        <v>744.557458900781i</v>
      </c>
      <c r="J2026" s="12" t="str">
        <f t="shared" si="1023"/>
        <v>-473.182338903552+161.030504627192i</v>
      </c>
      <c r="K2026" s="12" t="str">
        <f t="shared" si="1024"/>
        <v>0.479907680813624-1.41019143789495i</v>
      </c>
      <c r="L2026" s="12" t="str">
        <f t="shared" si="1025"/>
        <v>0.0249754833790328-0.0616357613594092i</v>
      </c>
      <c r="M2026" s="12" t="str">
        <f t="shared" si="1026"/>
        <v>0.504883164192657-1.47182719925436i</v>
      </c>
      <c r="N2026" s="12" t="str">
        <f t="shared" si="1027"/>
        <v>-2.3825838684825i</v>
      </c>
      <c r="O2026" s="12" t="str">
        <f t="shared" si="1028"/>
        <v>-0.725518523747198-0.688202638544554i</v>
      </c>
      <c r="P2026" s="12" t="str">
        <f t="shared" si="1029"/>
        <v>1.7255185237472+0.688202638544554i</v>
      </c>
      <c r="Q2026" s="12" t="str">
        <f t="shared" si="1030"/>
        <v>-1.7255185237472+1.69438122993795i</v>
      </c>
      <c r="R2026" s="12" t="str">
        <f t="shared" si="1031"/>
        <v>-0.309717961928519-0.702967208475232i</v>
      </c>
      <c r="S2026" s="12" t="str">
        <f t="shared" si="1032"/>
        <v>0.243987828661368i</v>
      </c>
      <c r="T2026" s="12" t="str">
        <f t="shared" si="1033"/>
        <v>0.171515442816015-0.0755674130283636i</v>
      </c>
      <c r="U2026" s="12" t="str">
        <f t="shared" si="1034"/>
        <v>0.001-0.00839424805337i</v>
      </c>
      <c r="V2026" s="12" t="str">
        <f t="shared" si="1035"/>
        <v>0.0015-0.00255144317731611i</v>
      </c>
      <c r="W2026" s="12" t="str">
        <f t="shared" si="1036"/>
        <v>0.000919852916008789-0.00202975570443707i</v>
      </c>
      <c r="X2026" s="12" t="str">
        <f t="shared" si="1037"/>
        <v>0.00102834878934141-0.00188586796902686i</v>
      </c>
      <c r="Y2026" s="12" t="str">
        <f t="shared" si="1038"/>
        <v>0.00029+0.178693790136187i</v>
      </c>
      <c r="Z2026" s="12" t="str">
        <f t="shared" si="1039"/>
        <v>-0.127466852752338-0.0707447442953287i</v>
      </c>
      <c r="AA2026" s="12" t="str">
        <f t="shared" si="1040"/>
        <v>0.5060389953649-67.8664887694259i</v>
      </c>
      <c r="AB2026" s="12" t="str">
        <f t="shared" si="1041"/>
        <v>0.42813457928144-0.188630376676871i</v>
      </c>
      <c r="AC2026" s="12" t="str">
        <f t="shared" si="1042"/>
        <v>0.938526622089291-0.725376420167217i</v>
      </c>
      <c r="AD2026" s="12" t="str">
        <f t="shared" si="1043"/>
        <v>0.382830500205426+0.0948996426917472i</v>
      </c>
      <c r="AE2026" s="12" t="str">
        <f t="shared" si="1044"/>
        <v>-0.0420845480428434-0.0391798046267241i</v>
      </c>
      <c r="AF2026" s="12" t="str">
        <f t="shared" si="1045"/>
        <v>-13.281198244539-1.61052708265333i</v>
      </c>
      <c r="AG2026" s="12" t="str">
        <f t="shared" si="1046"/>
        <v>1.02401592236199-0.093878686901032i</v>
      </c>
      <c r="AH2026" s="12" t="str">
        <f t="shared" si="1047"/>
        <v>0.427953926901088+0.613573281240017i</v>
      </c>
      <c r="AI2026" s="12">
        <f t="shared" si="1048"/>
        <v>-2.5210930667087879</v>
      </c>
      <c r="AJ2026" s="12">
        <f t="shared" si="1049"/>
        <v>55.105070700513423</v>
      </c>
      <c r="AK2026" s="12"/>
      <c r="AL2026" s="12"/>
      <c r="AM2026" s="12"/>
      <c r="AN2026" s="12"/>
    </row>
    <row r="2027" spans="1:40" x14ac:dyDescent="0.35">
      <c r="A2027" s="12"/>
      <c r="B2027" s="12">
        <f t="shared" si="1015"/>
        <v>189700</v>
      </c>
      <c r="C2027" s="29" t="str">
        <f t="shared" si="1017"/>
        <v>-1.92485609667002E-06+0.0117008023229922i</v>
      </c>
      <c r="D2027" s="28" t="str">
        <f t="shared" si="1018"/>
        <v>-5.39907579009393+0.0897061511429402i</v>
      </c>
      <c r="E2027" s="12" t="str">
        <f t="shared" si="1019"/>
        <v>4200</v>
      </c>
      <c r="F2027" s="12" t="str">
        <f t="shared" si="1020"/>
        <v>0.704225352112676</v>
      </c>
      <c r="G2027" s="12" t="str">
        <f t="shared" si="1016"/>
        <v>0.704225352112676</v>
      </c>
      <c r="H2027" s="12" t="str">
        <f t="shared" si="1021"/>
        <v>7.88251876605211+1.69947661175452i</v>
      </c>
      <c r="I2027" s="12" t="str">
        <f t="shared" si="1022"/>
        <v>744.95015798248i</v>
      </c>
      <c r="J2027" s="12" t="str">
        <f t="shared" si="1023"/>
        <v>-473.68266315143+161.115436327945i</v>
      </c>
      <c r="K2027" s="12" t="str">
        <f t="shared" si="1024"/>
        <v>0.479452386936932-1.40959977935525i</v>
      </c>
      <c r="L2027" s="12" t="str">
        <f t="shared" si="1025"/>
        <v>0.0249528681709445-0.0616124292816112i</v>
      </c>
      <c r="M2027" s="12" t="str">
        <f t="shared" si="1026"/>
        <v>0.504405255107876-1.47121220863686i</v>
      </c>
      <c r="N2027" s="12" t="str">
        <f t="shared" si="1027"/>
        <v>-2.38384050554393i</v>
      </c>
      <c r="O2027" s="12" t="str">
        <f t="shared" si="1028"/>
        <v>-0.726382771614566-0.687290381935861i</v>
      </c>
      <c r="P2027" s="12" t="str">
        <f t="shared" si="1029"/>
        <v>1.72638277161457+0.687290381935861i</v>
      </c>
      <c r="Q2027" s="12" t="str">
        <f t="shared" si="1030"/>
        <v>-1.72638277161457+1.69655012360807i</v>
      </c>
      <c r="R2027" s="12" t="str">
        <f t="shared" si="1031"/>
        <v>-0.309690059000218-0.702448558773973i</v>
      </c>
      <c r="S2027" s="12" t="str">
        <f t="shared" si="1032"/>
        <v>0.244116514225009i</v>
      </c>
      <c r="T2027" s="12" t="str">
        <f t="shared" si="1033"/>
        <v>0.171479293590284-0.0756004576932706i</v>
      </c>
      <c r="U2027" s="12" t="str">
        <f t="shared" si="1034"/>
        <v>0.001-0.00838982304121745i</v>
      </c>
      <c r="V2027" s="12" t="str">
        <f t="shared" si="1035"/>
        <v>0.0015-0.0025500981888199i</v>
      </c>
      <c r="W2027" s="12" t="str">
        <f t="shared" si="1036"/>
        <v>0.000919836184202118-0.0020287589403747i</v>
      </c>
      <c r="X2027" s="12" t="str">
        <f t="shared" si="1037"/>
        <v>0.00102819738890474-0.00188495418880258i</v>
      </c>
      <c r="Y2027" s="12" t="str">
        <f t="shared" si="1038"/>
        <v>0.00029+0.178788037915795i</v>
      </c>
      <c r="Z2027" s="12" t="str">
        <f t="shared" si="1039"/>
        <v>-0.127336727991196-0.0706953397630249i</v>
      </c>
      <c r="AA2027" s="12" t="str">
        <f t="shared" si="1040"/>
        <v>0.505436699375867-67.8299862380056i</v>
      </c>
      <c r="AB2027" s="12" t="str">
        <f t="shared" si="1041"/>
        <v>0.428044344062409-0.188712862332245i</v>
      </c>
      <c r="AC2027" s="12" t="str">
        <f t="shared" si="1042"/>
        <v>0.938271149574277-0.724931824289406i</v>
      </c>
      <c r="AD2027" s="12" t="str">
        <f t="shared" si="1043"/>
        <v>0.38298150596971+0.0947728377876994i</v>
      </c>
      <c r="AE2027" s="12" t="str">
        <f t="shared" si="1044"/>
        <v>-0.0420676138836158-0.0391430707538095i</v>
      </c>
      <c r="AF2027" s="12" t="str">
        <f t="shared" si="1045"/>
        <v>-13.281594556146-1.60977046061158i</v>
      </c>
      <c r="AG2027" s="12" t="str">
        <f t="shared" si="1046"/>
        <v>1.02397168775206-0.0938656175646314i</v>
      </c>
      <c r="AH2027" s="12" t="str">
        <f t="shared" si="1047"/>
        <v>0.427909606061253+0.613071244602297i</v>
      </c>
      <c r="AI2027" s="12">
        <f t="shared" si="1048"/>
        <v>-2.5261695290286346</v>
      </c>
      <c r="AJ2027" s="12">
        <f t="shared" si="1049"/>
        <v>55.085846659765608</v>
      </c>
      <c r="AK2027" s="12"/>
      <c r="AL2027" s="12"/>
      <c r="AM2027" s="12"/>
      <c r="AN2027" s="12"/>
    </row>
    <row r="2028" spans="1:40" x14ac:dyDescent="0.35">
      <c r="A2028" s="12"/>
      <c r="B2028" s="12">
        <f t="shared" si="1015"/>
        <v>189800</v>
      </c>
      <c r="C2028" s="29" t="str">
        <f t="shared" si="1017"/>
        <v>-1.92282833168603E-06+0.0116946375170438i</v>
      </c>
      <c r="D2028" s="28" t="str">
        <f t="shared" si="1018"/>
        <v>-5.39907577454773+0.0896588876306692i</v>
      </c>
      <c r="E2028" s="12" t="str">
        <f t="shared" si="1019"/>
        <v>4200</v>
      </c>
      <c r="F2028" s="12" t="str">
        <f t="shared" si="1020"/>
        <v>0.704225352112676</v>
      </c>
      <c r="G2028" s="12" t="str">
        <f t="shared" si="1016"/>
        <v>0.704225352112676</v>
      </c>
      <c r="H2028" s="12" t="str">
        <f t="shared" si="1021"/>
        <v>7.88291450994061+1.69867338761968i</v>
      </c>
      <c r="I2028" s="12" t="str">
        <f t="shared" si="1022"/>
        <v>745.342857064178i</v>
      </c>
      <c r="J2028" s="12" t="str">
        <f t="shared" si="1023"/>
        <v>-474.183251213834+161.200368028698i</v>
      </c>
      <c r="K2028" s="12" t="str">
        <f t="shared" si="1024"/>
        <v>0.47899771673387-1.40900853653407i</v>
      </c>
      <c r="L2028" s="12" t="str">
        <f t="shared" si="1025"/>
        <v>0.0249302819894218-0.0615891100402878i</v>
      </c>
      <c r="M2028" s="12" t="str">
        <f t="shared" si="1026"/>
        <v>0.503927998723292-1.47059764657436i</v>
      </c>
      <c r="N2028" s="12" t="str">
        <f t="shared" si="1027"/>
        <v>-2.38509714260537i</v>
      </c>
      <c r="O2028" s="12" t="str">
        <f t="shared" si="1028"/>
        <v>-0.727245872424395-0.686377040001835i</v>
      </c>
      <c r="P2028" s="12" t="str">
        <f t="shared" si="1029"/>
        <v>1.72724587242439+0.686377040001835i</v>
      </c>
      <c r="Q2028" s="12" t="str">
        <f t="shared" si="1030"/>
        <v>-1.72724587242439+1.69872010260354i</v>
      </c>
      <c r="R2028" s="12" t="str">
        <f t="shared" si="1031"/>
        <v>-0.30966213450367-0.701930369181654i</v>
      </c>
      <c r="S2028" s="12" t="str">
        <f t="shared" si="1032"/>
        <v>0.244245199788648i</v>
      </c>
      <c r="T2028" s="12" t="str">
        <f t="shared" si="1033"/>
        <v>0.171443123258493-0.0756334899088281i</v>
      </c>
      <c r="U2028" s="12" t="str">
        <f t="shared" si="1034"/>
        <v>0.001-0.00838540269188065i</v>
      </c>
      <c r="V2028" s="12" t="str">
        <f t="shared" si="1035"/>
        <v>0.0015-0.00254875461759292i</v>
      </c>
      <c r="W2028" s="12" t="str">
        <f t="shared" si="1036"/>
        <v>0.000919819445324786-0.00202776325756797i</v>
      </c>
      <c r="X2028" s="12" t="str">
        <f t="shared" si="1037"/>
        <v>0.00102804619427164-0.00188404138640237i</v>
      </c>
      <c r="Y2028" s="12" t="str">
        <f t="shared" si="1038"/>
        <v>0.00029+0.178882285695403i</v>
      </c>
      <c r="Z2028" s="12" t="str">
        <f t="shared" si="1039"/>
        <v>-0.127206809464237-0.0706460046040331i</v>
      </c>
      <c r="AA2028" s="12" t="str">
        <f t="shared" si="1040"/>
        <v>0.504835490089639-67.7935233219336i</v>
      </c>
      <c r="AB2028" s="12" t="str">
        <f t="shared" si="1041"/>
        <v>0.427954056158711-0.188795316911718i</v>
      </c>
      <c r="AC2028" s="12" t="str">
        <f t="shared" si="1042"/>
        <v>0.938016082330942-0.724487474048604i</v>
      </c>
      <c r="AD2028" s="12" t="str">
        <f t="shared" si="1043"/>
        <v>0.383132391460464+0.0946458203393063i</v>
      </c>
      <c r="AE2028" s="12" t="str">
        <f t="shared" si="1044"/>
        <v>-0.0420507000606457-0.0391063655255587i</v>
      </c>
      <c r="AF2028" s="12" t="str">
        <f t="shared" si="1045"/>
        <v>-13.2819902844883-1.60901449998901i</v>
      </c>
      <c r="AG2028" s="12" t="str">
        <f t="shared" si="1046"/>
        <v>1.02392744869473-0.0938525332112974i</v>
      </c>
      <c r="AH2028" s="12" t="str">
        <f t="shared" si="1047"/>
        <v>0.427865348140673+0.612569572873831i</v>
      </c>
      <c r="AI2028" s="12">
        <f t="shared" si="1048"/>
        <v>-2.5312440840655386</v>
      </c>
      <c r="AJ2028" s="12">
        <f t="shared" si="1049"/>
        <v>55.066612197984064</v>
      </c>
      <c r="AK2028" s="12"/>
      <c r="AL2028" s="12"/>
      <c r="AM2028" s="12"/>
      <c r="AN2028" s="12"/>
    </row>
    <row r="2029" spans="1:40" x14ac:dyDescent="0.35">
      <c r="A2029" s="12"/>
      <c r="B2029" s="12">
        <f t="shared" si="1015"/>
        <v>189900</v>
      </c>
      <c r="C2029" s="29" t="str">
        <f t="shared" si="1017"/>
        <v>-1.92080376927861E-06+0.0116884792037814i</v>
      </c>
      <c r="D2029" s="28" t="str">
        <f t="shared" si="1018"/>
        <v>-5.39907575902608+0.0896116738956574i</v>
      </c>
      <c r="E2029" s="12" t="str">
        <f t="shared" si="1019"/>
        <v>4200</v>
      </c>
      <c r="F2029" s="12" t="str">
        <f t="shared" si="1020"/>
        <v>0.704225352112676</v>
      </c>
      <c r="G2029" s="12" t="str">
        <f t="shared" si="1016"/>
        <v>0.704225352112676</v>
      </c>
      <c r="H2029" s="12" t="str">
        <f t="shared" si="1021"/>
        <v>7.88330967166198+1.69787087389763i</v>
      </c>
      <c r="I2029" s="12" t="str">
        <f t="shared" si="1022"/>
        <v>745.735556145877i</v>
      </c>
      <c r="J2029" s="12" t="str">
        <f t="shared" si="1023"/>
        <v>-474.684103090764+161.28529972945i</v>
      </c>
      <c r="K2029" s="12" t="str">
        <f t="shared" si="1024"/>
        <v>0.478543669112872-1.40841770913812i</v>
      </c>
      <c r="L2029" s="12" t="str">
        <f t="shared" si="1025"/>
        <v>0.0249077247880088-0.0615658036339549i</v>
      </c>
      <c r="M2029" s="12" t="str">
        <f t="shared" si="1026"/>
        <v>0.503451393900881-1.46998351277207i</v>
      </c>
      <c r="N2029" s="12" t="str">
        <f t="shared" si="1027"/>
        <v>-2.38635377966681i</v>
      </c>
      <c r="O2029" s="12" t="str">
        <f t="shared" si="1028"/>
        <v>-0.728107824813725-0.685462614184775i</v>
      </c>
      <c r="P2029" s="12" t="str">
        <f t="shared" si="1029"/>
        <v>1.72810782481372+0.685462614184775i</v>
      </c>
      <c r="Q2029" s="12" t="str">
        <f t="shared" si="1030"/>
        <v>-1.72810782481372+1.70089116548203i</v>
      </c>
      <c r="R2029" s="12" t="str">
        <f t="shared" si="1031"/>
        <v>-0.309634188426194-0.70141263896004i</v>
      </c>
      <c r="S2029" s="12" t="str">
        <f t="shared" si="1032"/>
        <v>0.244373885352287i</v>
      </c>
      <c r="T2029" s="12" t="str">
        <f t="shared" si="1033"/>
        <v>0.171406931817866-0.0756665096636112i</v>
      </c>
      <c r="U2029" s="12" t="str">
        <f t="shared" si="1034"/>
        <v>0.001-0.00838098699799346i</v>
      </c>
      <c r="V2029" s="12" t="str">
        <f t="shared" si="1035"/>
        <v>0.0015-0.00254741246139618i</v>
      </c>
      <c r="W2029" s="12" t="str">
        <f t="shared" si="1036"/>
        <v>0.0009198026993793-0.00202676865429783i</v>
      </c>
      <c r="X2029" s="12" t="str">
        <f t="shared" si="1037"/>
        <v>0.00102789520500056-0.0018831295603027i</v>
      </c>
      <c r="Y2029" s="12" t="str">
        <f t="shared" si="1038"/>
        <v>0.00029+0.17897653347501i</v>
      </c>
      <c r="Z2029" s="12" t="str">
        <f t="shared" si="1039"/>
        <v>-0.127077096734153-0.0705967386706253i</v>
      </c>
      <c r="AA2029" s="12" t="str">
        <f t="shared" si="1040"/>
        <v>0.504235364858717-67.7570999561885i</v>
      </c>
      <c r="AB2029" s="12" t="str">
        <f t="shared" si="1041"/>
        <v>0.427863715563415-0.18887774038677i</v>
      </c>
      <c r="AC2029" s="12" t="str">
        <f t="shared" si="1042"/>
        <v>0.937761419701816-0.724043369266187i</v>
      </c>
      <c r="AD2029" s="12" t="str">
        <f t="shared" si="1043"/>
        <v>0.38328315639461+0.0945185904324644i</v>
      </c>
      <c r="AE2029" s="12" t="str">
        <f t="shared" si="1044"/>
        <v>-0.0420338065134529-0.0390696888884048i</v>
      </c>
      <c r="AF2029" s="12" t="str">
        <f t="shared" si="1045"/>
        <v>-13.2823854306881-1.60825920000197i</v>
      </c>
      <c r="AG2029" s="12" t="str">
        <f t="shared" si="1046"/>
        <v>1.02388320521673-0.0938394337947818i</v>
      </c>
      <c r="AH2029" s="12" t="str">
        <f t="shared" si="1047"/>
        <v>0.427821152790152+0.61206826526648i</v>
      </c>
      <c r="AI2029" s="12">
        <f t="shared" si="1048"/>
        <v>-2.5363167367062682</v>
      </c>
      <c r="AJ2029" s="12">
        <f t="shared" si="1049"/>
        <v>55.047367314445786</v>
      </c>
      <c r="AK2029" s="12"/>
      <c r="AL2029" s="12"/>
      <c r="AM2029" s="12"/>
      <c r="AN2029" s="12"/>
    </row>
    <row r="2030" spans="1:40" x14ac:dyDescent="0.35">
      <c r="A2030" s="12"/>
      <c r="B2030" s="12">
        <f t="shared" ref="B2030:B2093" si="1050">B2029+100</f>
        <v>190000</v>
      </c>
      <c r="C2030" s="29" t="str">
        <f t="shared" si="1017"/>
        <v>-1.91878240270725E-06+0.0116823273729536i</v>
      </c>
      <c r="D2030" s="28" t="str">
        <f t="shared" si="1018"/>
        <v>-5.39907574352894+0.089564509859311i</v>
      </c>
      <c r="E2030" s="12" t="str">
        <f t="shared" si="1019"/>
        <v>4200</v>
      </c>
      <c r="F2030" s="12" t="str">
        <f t="shared" si="1020"/>
        <v>0.704225352112676</v>
      </c>
      <c r="G2030" s="12" t="str">
        <f t="shared" si="1016"/>
        <v>0.704225352112676</v>
      </c>
      <c r="H2030" s="12" t="str">
        <f t="shared" si="1021"/>
        <v>7.88370425233581+1.69706906972719i</v>
      </c>
      <c r="I2030" s="12" t="str">
        <f t="shared" si="1022"/>
        <v>746.128255227576i</v>
      </c>
      <c r="J2030" s="12" t="str">
        <f t="shared" si="1023"/>
        <v>-475.185218782219+161.370231430203i</v>
      </c>
      <c r="K2030" s="12" t="str">
        <f t="shared" si="1024"/>
        <v>0.478090242984648-1.40782729687394i</v>
      </c>
      <c r="L2030" s="12" t="str">
        <f t="shared" si="1025"/>
        <v>0.0248851965203347-0.0615425100610972i</v>
      </c>
      <c r="M2030" s="12" t="str">
        <f t="shared" si="1026"/>
        <v>0.502975439504983-1.46936980693504i</v>
      </c>
      <c r="N2030" s="12" t="str">
        <f t="shared" si="1027"/>
        <v>-2.38761041672824i</v>
      </c>
      <c r="O2030" s="12" t="str">
        <f t="shared" si="1028"/>
        <v>-0.72896862742141-0.684547105928691i</v>
      </c>
      <c r="P2030" s="12" t="str">
        <f t="shared" si="1029"/>
        <v>1.72896862742141+0.684547105928691i</v>
      </c>
      <c r="Q2030" s="12" t="str">
        <f t="shared" si="1030"/>
        <v>-1.72896862742141+1.70306331079955i</v>
      </c>
      <c r="R2030" s="12" t="str">
        <f t="shared" si="1031"/>
        <v>-0.309606220755072-0.700895367372445i</v>
      </c>
      <c r="S2030" s="12" t="str">
        <f t="shared" si="1032"/>
        <v>0.244502570915929i</v>
      </c>
      <c r="T2030" s="12" t="str">
        <f t="shared" si="1033"/>
        <v>0.171370719265627-0.0756995169461798i</v>
      </c>
      <c r="U2030" s="12" t="str">
        <f t="shared" si="1034"/>
        <v>0.001-0.00837657595220503i</v>
      </c>
      <c r="V2030" s="12" t="str">
        <f t="shared" si="1035"/>
        <v>0.0015-0.00254607171799545i</v>
      </c>
      <c r="W2030" s="12" t="str">
        <f t="shared" si="1036"/>
        <v>0.000919785946368131-0.00202577512884879i</v>
      </c>
      <c r="X2030" s="12" t="str">
        <f t="shared" si="1037"/>
        <v>0.00102774442065101-0.00188221870898313i</v>
      </c>
      <c r="Y2030" s="12" t="str">
        <f t="shared" si="1038"/>
        <v>0.00029+0.179070781254618i</v>
      </c>
      <c r="Z2030" s="12" t="str">
        <f t="shared" si="1039"/>
        <v>-0.126947589364783-0.0705475418154782i</v>
      </c>
      <c r="AA2030" s="12" t="str">
        <f t="shared" si="1040"/>
        <v>0.503636321043639-67.7207160758893i</v>
      </c>
      <c r="AB2030" s="12" t="str">
        <f t="shared" si="1041"/>
        <v>0.427773322269592-0.188960132728846i</v>
      </c>
      <c r="AC2030" s="12" t="str">
        <f t="shared" si="1042"/>
        <v>0.937507161030851-0.723599509763442i</v>
      </c>
      <c r="AD2030" s="12" t="str">
        <f t="shared" si="1043"/>
        <v>0.383433800489052+0.094391148153431i</v>
      </c>
      <c r="AE2030" s="12" t="str">
        <f t="shared" si="1044"/>
        <v>-0.0420169331816974-0.0390330407889213i</v>
      </c>
      <c r="AF2030" s="12" t="str">
        <f t="shared" si="1045"/>
        <v>-13.2827799958648-1.60750455986788i</v>
      </c>
      <c r="AG2030" s="12" t="str">
        <f t="shared" si="1046"/>
        <v>1.0238389573448-0.093826319268928i</v>
      </c>
      <c r="AH2030" s="12" t="str">
        <f t="shared" si="1047"/>
        <v>0.427777019660923+0.611567320994066i</v>
      </c>
      <c r="AI2030" s="12">
        <f t="shared" si="1048"/>
        <v>-2.5413874918331416</v>
      </c>
      <c r="AJ2030" s="12">
        <f t="shared" si="1049"/>
        <v>55.028112008430071</v>
      </c>
      <c r="AK2030" s="12"/>
      <c r="AL2030" s="12"/>
      <c r="AM2030" s="12"/>
      <c r="AN2030" s="12"/>
    </row>
    <row r="2031" spans="1:40" x14ac:dyDescent="0.35">
      <c r="A2031" s="12"/>
      <c r="B2031" s="12">
        <f t="shared" si="1050"/>
        <v>190100</v>
      </c>
      <c r="C2031" s="29" t="str">
        <f t="shared" si="1017"/>
        <v>-1.91676422524916E-06+0.0116761820143301i</v>
      </c>
      <c r="D2031" s="28" t="str">
        <f t="shared" si="1018"/>
        <v>-5.39907572805624+0.0895173954431975i</v>
      </c>
      <c r="E2031" s="12" t="str">
        <f t="shared" si="1019"/>
        <v>4200</v>
      </c>
      <c r="F2031" s="12" t="str">
        <f t="shared" si="1020"/>
        <v>0.704225352112676</v>
      </c>
      <c r="G2031" s="12" t="str">
        <f t="shared" si="1016"/>
        <v>0.704225352112676</v>
      </c>
      <c r="H2031" s="12" t="str">
        <f t="shared" si="1021"/>
        <v>7.88409825307902+1.69626797424834i</v>
      </c>
      <c r="I2031" s="12" t="str">
        <f t="shared" si="1022"/>
        <v>746.520954309275i</v>
      </c>
      <c r="J2031" s="12" t="str">
        <f t="shared" si="1023"/>
        <v>-475.6865982882+161.455163130956i</v>
      </c>
      <c r="K2031" s="12" t="str">
        <f t="shared" si="1024"/>
        <v>0.477637437262164-1.40723729944793i</v>
      </c>
      <c r="L2031" s="12" t="str">
        <f t="shared" si="1025"/>
        <v>0.0248626971401133-0.0615192293201678i</v>
      </c>
      <c r="M2031" s="12" t="str">
        <f t="shared" si="1026"/>
        <v>0.502500134402277-1.4687565287681i</v>
      </c>
      <c r="N2031" s="12" t="str">
        <f t="shared" si="1027"/>
        <v>-2.38886705378968i</v>
      </c>
      <c r="O2031" s="12" t="str">
        <f t="shared" si="1028"/>
        <v>-0.729828278888136-0.683630516679281i</v>
      </c>
      <c r="P2031" s="12" t="str">
        <f t="shared" si="1029"/>
        <v>1.72982827888814+0.683630516679281i</v>
      </c>
      <c r="Q2031" s="12" t="str">
        <f t="shared" si="1030"/>
        <v>-1.72982827888814+1.7052365371104i</v>
      </c>
      <c r="R2031" s="12" t="str">
        <f t="shared" si="1031"/>
        <v>-0.309578231477589-0.700378553683727i</v>
      </c>
      <c r="S2031" s="12" t="str">
        <f t="shared" si="1032"/>
        <v>0.244631256479568i</v>
      </c>
      <c r="T2031" s="12" t="str">
        <f t="shared" si="1033"/>
        <v>0.171334485598993-0.0757325117450851i</v>
      </c>
      <c r="U2031" s="12" t="str">
        <f t="shared" si="1034"/>
        <v>0.001-0.00837216954718018i</v>
      </c>
      <c r="V2031" s="12" t="str">
        <f t="shared" si="1035"/>
        <v>0.0015-0.00254473238516115i</v>
      </c>
      <c r="W2031" s="12" t="str">
        <f t="shared" si="1036"/>
        <v>0.000919769186293793-0.00202478267950908i</v>
      </c>
      <c r="X2031" s="12" t="str">
        <f t="shared" si="1037"/>
        <v>0.00102759384078373-0.00188130883092639i</v>
      </c>
      <c r="Y2031" s="12" t="str">
        <f t="shared" si="1038"/>
        <v>0.00029+0.179165029034226i</v>
      </c>
      <c r="Z2031" s="12" t="str">
        <f t="shared" si="1039"/>
        <v>-0.126818286921133-0.0704984138916899i</v>
      </c>
      <c r="AA2031" s="12" t="str">
        <f t="shared" si="1040"/>
        <v>0.503038356013103-67.6843716163007i</v>
      </c>
      <c r="AB2031" s="12" t="str">
        <f t="shared" si="1041"/>
        <v>0.427682876270296-0.189042493909366i</v>
      </c>
      <c r="AC2031" s="12" t="str">
        <f t="shared" si="1042"/>
        <v>0.937253305663391-0.723155895361515i</v>
      </c>
      <c r="AD2031" s="12" t="str">
        <f t="shared" si="1043"/>
        <v>0.383584323460683+0.0942634935888029i</v>
      </c>
      <c r="AE2031" s="12" t="str">
        <f t="shared" si="1044"/>
        <v>-0.0420000800051855-0.0389964211738282i</v>
      </c>
      <c r="AF2031" s="12" t="str">
        <f t="shared" si="1045"/>
        <v>-13.2831739811353-1.60675057880514i</v>
      </c>
      <c r="AG2031" s="12" t="str">
        <f t="shared" si="1046"/>
        <v>1.02379470510572-0.0938131895876806i</v>
      </c>
      <c r="AH2031" s="12" t="str">
        <f t="shared" si="1047"/>
        <v>0.42773294840472+0.61106673927247i</v>
      </c>
      <c r="AI2031" s="12">
        <f t="shared" si="1048"/>
        <v>-2.5464563543225784</v>
      </c>
      <c r="AJ2031" s="12">
        <f t="shared" si="1049"/>
        <v>55.008846279218531</v>
      </c>
      <c r="AK2031" s="12"/>
      <c r="AL2031" s="12"/>
      <c r="AM2031" s="12"/>
      <c r="AN2031" s="12"/>
    </row>
    <row r="2032" spans="1:40" x14ac:dyDescent="0.35">
      <c r="A2032" s="12"/>
      <c r="B2032" s="12">
        <f t="shared" si="1050"/>
        <v>190200</v>
      </c>
      <c r="C2032" s="29" t="str">
        <f t="shared" si="1017"/>
        <v>-1.91474923019929E-06+0.0116700431177026i</v>
      </c>
      <c r="D2032" s="28" t="str">
        <f t="shared" si="1018"/>
        <v>-5.39907571260795+0.0894703305690533i</v>
      </c>
      <c r="E2032" s="12" t="str">
        <f t="shared" si="1019"/>
        <v>4200</v>
      </c>
      <c r="F2032" s="12" t="str">
        <f t="shared" si="1020"/>
        <v>0.704225352112676</v>
      </c>
      <c r="G2032" s="12" t="str">
        <f t="shared" si="1016"/>
        <v>0.704225352112676</v>
      </c>
      <c r="H2032" s="12" t="str">
        <f t="shared" si="1021"/>
        <v>7.88449167500596+1.69546758660229i</v>
      </c>
      <c r="I2032" s="12" t="str">
        <f t="shared" si="1022"/>
        <v>746.913653390973i</v>
      </c>
      <c r="J2032" s="12" t="str">
        <f t="shared" si="1023"/>
        <v>-476.188241608707+161.540094831709i</v>
      </c>
      <c r="K2032" s="12" t="str">
        <f t="shared" si="1024"/>
        <v>0.477185250860647-1.40664771656639i</v>
      </c>
      <c r="L2032" s="12" t="str">
        <f t="shared" si="1025"/>
        <v>0.0248402266011441-0.0614959614095897i</v>
      </c>
      <c r="M2032" s="12" t="str">
        <f t="shared" si="1026"/>
        <v>0.502025477461791-1.46814367797598i</v>
      </c>
      <c r="N2032" s="12" t="str">
        <f t="shared" si="1027"/>
        <v>-2.39012369085111i</v>
      </c>
      <c r="O2032" s="12" t="str">
        <f t="shared" si="1028"/>
        <v>-0.730686777856385-0.68271284788398i</v>
      </c>
      <c r="P2032" s="12" t="str">
        <f t="shared" si="1029"/>
        <v>1.73068677785639+0.68271284788398i</v>
      </c>
      <c r="Q2032" s="12" t="str">
        <f t="shared" si="1030"/>
        <v>-1.73068677785639+1.70741084296713i</v>
      </c>
      <c r="R2032" s="12" t="str">
        <f t="shared" si="1031"/>
        <v>-0.30955022058101-0.699862197160306i</v>
      </c>
      <c r="S2032" s="12" t="str">
        <f t="shared" si="1032"/>
        <v>0.244759942043207i</v>
      </c>
      <c r="T2032" s="12" t="str">
        <f t="shared" si="1033"/>
        <v>0.171298230815188-0.07576549404887i</v>
      </c>
      <c r="U2032" s="12" t="str">
        <f t="shared" si="1034"/>
        <v>0.001-0.00836776777559911i</v>
      </c>
      <c r="V2032" s="12" t="str">
        <f t="shared" si="1035"/>
        <v>0.0015-0.00254339446066843i</v>
      </c>
      <c r="W2032" s="12" t="str">
        <f t="shared" si="1036"/>
        <v>0.000919752419158783-0.00202379130457044i</v>
      </c>
      <c r="X2032" s="12" t="str">
        <f t="shared" si="1037"/>
        <v>0.00102744346496061-0.0018803999246183i</v>
      </c>
      <c r="Y2032" s="12" t="str">
        <f t="shared" si="1038"/>
        <v>0.00029+0.179259276813834i</v>
      </c>
      <c r="Z2032" s="12" t="str">
        <f t="shared" si="1039"/>
        <v>-0.126689188969355-0.0704493547527692i</v>
      </c>
      <c r="AA2032" s="12" t="str">
        <f t="shared" si="1040"/>
        <v>0.502441467143857-67.648066512829i</v>
      </c>
      <c r="AB2032" s="12" t="str">
        <f t="shared" si="1041"/>
        <v>0.427592377558598-0.189124823899732i</v>
      </c>
      <c r="AC2032" s="12" t="str">
        <f t="shared" si="1042"/>
        <v>0.936999852946166-0.722712525881514i</v>
      </c>
      <c r="AD2032" s="12" t="str">
        <f t="shared" si="1043"/>
        <v>0.383734725026389+0.0941356268255522i</v>
      </c>
      <c r="AE2032" s="12" t="str">
        <f t="shared" si="1044"/>
        <v>-0.0419832469238641-0.0389598299899915i</v>
      </c>
      <c r="AF2032" s="12" t="str">
        <f t="shared" si="1045"/>
        <v>-13.2835673876139-1.60599725603324i</v>
      </c>
      <c r="AG2032" s="12" t="str">
        <f t="shared" si="1046"/>
        <v>1.02375044852631-0.0938000447050808i</v>
      </c>
      <c r="AH2032" s="12" t="str">
        <f t="shared" si="1047"/>
        <v>0.42768893867369+0.610566519319597i</v>
      </c>
      <c r="AI2032" s="12">
        <f t="shared" si="1048"/>
        <v>-2.5515233290459625</v>
      </c>
      <c r="AJ2032" s="12">
        <f t="shared" si="1049"/>
        <v>54.989570126099103</v>
      </c>
      <c r="AK2032" s="12"/>
      <c r="AL2032" s="12"/>
      <c r="AM2032" s="12"/>
      <c r="AN2032" s="12"/>
    </row>
    <row r="2033" spans="1:40" x14ac:dyDescent="0.35">
      <c r="A2033" s="12"/>
      <c r="B2033" s="12">
        <f t="shared" si="1050"/>
        <v>190300</v>
      </c>
      <c r="C2033" s="29" t="str">
        <f t="shared" si="1017"/>
        <v>-1.91273741087014E-06+0.011663910672884i</v>
      </c>
      <c r="D2033" s="28" t="str">
        <f t="shared" si="1018"/>
        <v>-5.399075697184+0.0894233151587774i</v>
      </c>
      <c r="E2033" s="12" t="str">
        <f t="shared" si="1019"/>
        <v>4200</v>
      </c>
      <c r="F2033" s="12" t="str">
        <f t="shared" si="1020"/>
        <v>0.704225352112676</v>
      </c>
      <c r="G2033" s="12" t="str">
        <f t="shared" si="1016"/>
        <v>0.704225352112676</v>
      </c>
      <c r="H2033" s="12" t="str">
        <f t="shared" si="1021"/>
        <v>7.8848845192283+1.69466790593145i</v>
      </c>
      <c r="I2033" s="12" t="str">
        <f t="shared" si="1022"/>
        <v>747.306352472672i</v>
      </c>
      <c r="J2033" s="12" t="str">
        <f t="shared" si="1023"/>
        <v>-476.690148743739+161.625026532461i</v>
      </c>
      <c r="K2033" s="12" t="str">
        <f t="shared" si="1024"/>
        <v>0.476733682697583-1.40605854793545i</v>
      </c>
      <c r="L2033" s="12" t="str">
        <f t="shared" si="1025"/>
        <v>0.0248177848573105-0.0614727063277542i</v>
      </c>
      <c r="M2033" s="12" t="str">
        <f t="shared" si="1026"/>
        <v>0.501551467554893-1.4675312542632i</v>
      </c>
      <c r="N2033" s="12" t="str">
        <f t="shared" si="1027"/>
        <v>-2.39138032791255i</v>
      </c>
      <c r="O2033" s="12" t="str">
        <f t="shared" si="1028"/>
        <v>-0.731544122970482-0.681794100991897i</v>
      </c>
      <c r="P2033" s="12" t="str">
        <f t="shared" si="1029"/>
        <v>1.73154412297048+0.681794100991897i</v>
      </c>
      <c r="Q2033" s="12" t="str">
        <f t="shared" si="1030"/>
        <v>-1.73154412297048+1.70958622692065i</v>
      </c>
      <c r="R2033" s="12" t="str">
        <f t="shared" si="1031"/>
        <v>-0.309522188052592-0.69934629707013i</v>
      </c>
      <c r="S2033" s="12" t="str">
        <f t="shared" si="1032"/>
        <v>0.244888627606848i</v>
      </c>
      <c r="T2033" s="12" t="str">
        <f t="shared" si="1033"/>
        <v>0.171261954911435-0.075798463846068i</v>
      </c>
      <c r="U2033" s="12" t="str">
        <f t="shared" si="1034"/>
        <v>0.001-0.00836337063015737i</v>
      </c>
      <c r="V2033" s="12" t="str">
        <f t="shared" si="1035"/>
        <v>0.0015-0.00254205794229709i</v>
      </c>
      <c r="W2033" s="12" t="str">
        <f t="shared" si="1036"/>
        <v>0.000919735644965584-0.00202280100232822i</v>
      </c>
      <c r="X2033" s="12" t="str">
        <f t="shared" si="1037"/>
        <v>0.00102729329274463-0.00187949198854776i</v>
      </c>
      <c r="Y2033" s="12" t="str">
        <f t="shared" si="1038"/>
        <v>0.00029+0.179353524593441i</v>
      </c>
      <c r="Z2033" s="12" t="str">
        <f t="shared" si="1039"/>
        <v>-0.126560295076752-0.0704003642526319i</v>
      </c>
      <c r="AA2033" s="12" t="str">
        <f t="shared" si="1040"/>
        <v>0.501845651820663-67.6118007010229i</v>
      </c>
      <c r="AB2033" s="12" t="str">
        <f t="shared" si="1041"/>
        <v>0.427501826127564-0.189207122671322i</v>
      </c>
      <c r="AC2033" s="12" t="str">
        <f t="shared" si="1042"/>
        <v>0.9367468022273-0.722269401144433i</v>
      </c>
      <c r="AD2033" s="12" t="str">
        <f t="shared" si="1043"/>
        <v>0.383885004903045+0.0940075479509994i</v>
      </c>
      <c r="AE2033" s="12" t="str">
        <f t="shared" si="1044"/>
        <v>-0.0419664338778226-0.0389232671844182i</v>
      </c>
      <c r="AF2033" s="12" t="str">
        <f t="shared" si="1045"/>
        <v>-13.2839602164123-1.60524459077267i</v>
      </c>
      <c r="AG2033" s="12" t="str">
        <f t="shared" si="1046"/>
        <v>1.02370618763341-0.0937868845752668i</v>
      </c>
      <c r="AH2033" s="12" t="str">
        <f t="shared" si="1047"/>
        <v>0.427644990120458+0.610066660355338i</v>
      </c>
      <c r="AI2033" s="12">
        <f t="shared" si="1048"/>
        <v>-2.5565884208695362</v>
      </c>
      <c r="AJ2033" s="12">
        <f t="shared" si="1049"/>
        <v>54.970283548360626</v>
      </c>
      <c r="AK2033" s="12"/>
      <c r="AL2033" s="12"/>
      <c r="AM2033" s="12"/>
      <c r="AN2033" s="12"/>
    </row>
    <row r="2034" spans="1:40" x14ac:dyDescent="0.35">
      <c r="A2034" s="12"/>
      <c r="B2034" s="12">
        <f t="shared" si="1050"/>
        <v>190400</v>
      </c>
      <c r="C2034" s="29" t="str">
        <f t="shared" si="1017"/>
        <v>-1.91072876059178E-06+0.0116577846697086i</v>
      </c>
      <c r="D2034" s="28" t="str">
        <f t="shared" si="1018"/>
        <v>-5.39907568178435+0.0893763491344326i</v>
      </c>
      <c r="E2034" s="12" t="str">
        <f t="shared" si="1019"/>
        <v>4200</v>
      </c>
      <c r="F2034" s="12" t="str">
        <f t="shared" si="1020"/>
        <v>0.704225352112676</v>
      </c>
      <c r="G2034" s="12" t="str">
        <f t="shared" si="1016"/>
        <v>0.704225352112676</v>
      </c>
      <c r="H2034" s="12" t="str">
        <f t="shared" si="1021"/>
        <v>7.88527678685513+1.69386893137939i</v>
      </c>
      <c r="I2034" s="12" t="str">
        <f t="shared" si="1022"/>
        <v>747.699051554371i</v>
      </c>
      <c r="J2034" s="12" t="str">
        <f t="shared" si="1023"/>
        <v>-477.192319693297+161.709958233214i</v>
      </c>
      <c r="K2034" s="12" t="str">
        <f t="shared" si="1024"/>
        <v>0.476282731692707-1.40546979326114i</v>
      </c>
      <c r="L2034" s="12" t="str">
        <f t="shared" si="1025"/>
        <v>0.0247953718625807-0.0614494640730223i</v>
      </c>
      <c r="M2034" s="12" t="str">
        <f t="shared" si="1026"/>
        <v>0.501078103555288-1.46691925733416i</v>
      </c>
      <c r="N2034" s="12" t="str">
        <f t="shared" si="1027"/>
        <v>-2.39263696497399i</v>
      </c>
      <c r="O2034" s="12" t="str">
        <f t="shared" si="1028"/>
        <v>-0.732400312876555-0.680874277453866i</v>
      </c>
      <c r="P2034" s="12" t="str">
        <f t="shared" si="1029"/>
        <v>1.73240031287656+0.680874277453866i</v>
      </c>
      <c r="Q2034" s="12" t="str">
        <f t="shared" si="1030"/>
        <v>-1.73240031287656+1.71176268752012i</v>
      </c>
      <c r="R2034" s="12" t="str">
        <f t="shared" si="1031"/>
        <v>-0.309494133879584-0.698830852682696i</v>
      </c>
      <c r="S2034" s="12" t="str">
        <f t="shared" si="1032"/>
        <v>0.245017313170487i</v>
      </c>
      <c r="T2034" s="12" t="str">
        <f t="shared" si="1033"/>
        <v>0.171225657884955-0.0758314211252027i</v>
      </c>
      <c r="U2034" s="12" t="str">
        <f t="shared" si="1034"/>
        <v>0.001-0.00835897810356595i</v>
      </c>
      <c r="V2034" s="12" t="str">
        <f t="shared" si="1035"/>
        <v>0.0015-0.00254072282783159i</v>
      </c>
      <c r="W2034" s="12" t="str">
        <f t="shared" si="1036"/>
        <v>0.000919718863716724-0.00202181177108139i</v>
      </c>
      <c r="X2034" s="12" t="str">
        <f t="shared" si="1037"/>
        <v>0.00102714332369999-0.0018785850212068i</v>
      </c>
      <c r="Y2034" s="12" t="str">
        <f t="shared" si="1038"/>
        <v>0.00029+0.179447772373049i</v>
      </c>
      <c r="Z2034" s="12" t="str">
        <f t="shared" si="1039"/>
        <v>-0.12643160481177-0.0703514422456064i</v>
      </c>
      <c r="AA2034" s="12" t="str">
        <f t="shared" si="1040"/>
        <v>0.501250907436294-67.5755741165715i</v>
      </c>
      <c r="AB2034" s="12" t="str">
        <f t="shared" si="1041"/>
        <v>0.427411221970259-0.189289390195487i</v>
      </c>
      <c r="AC2034" s="12" t="str">
        <f t="shared" si="1042"/>
        <v>0.936494152856306-0.72182652097119i</v>
      </c>
      <c r="AD2034" s="12" t="str">
        <f t="shared" si="1043"/>
        <v>0.384035162807515+0.0938792570528264i</v>
      </c>
      <c r="AE2034" s="12" t="str">
        <f t="shared" si="1044"/>
        <v>-0.0419496408072909-0.0388867327042604i</v>
      </c>
      <c r="AF2034" s="12" t="str">
        <f t="shared" si="1045"/>
        <v>-13.2843524686395-1.60449258224496i</v>
      </c>
      <c r="AG2034" s="12" t="str">
        <f t="shared" si="1046"/>
        <v>1.02366192245391-0.0937737091524716i</v>
      </c>
      <c r="AH2034" s="12" t="str">
        <f t="shared" si="1047"/>
        <v>0.427601102398072+0.609567161601591i</v>
      </c>
      <c r="AI2034" s="12">
        <f t="shared" si="1048"/>
        <v>-2.5616516346545151</v>
      </c>
      <c r="AJ2034" s="12">
        <f t="shared" si="1049"/>
        <v>54.950986545297198</v>
      </c>
      <c r="AK2034" s="12"/>
      <c r="AL2034" s="12"/>
      <c r="AM2034" s="12"/>
      <c r="AN2034" s="12"/>
    </row>
    <row r="2035" spans="1:40" x14ac:dyDescent="0.35">
      <c r="A2035" s="12"/>
      <c r="B2035" s="12">
        <f t="shared" si="1050"/>
        <v>190500</v>
      </c>
      <c r="C2035" s="29" t="str">
        <f t="shared" si="1017"/>
        <v>-1.90872327271173E-06+0.0116516650980319i</v>
      </c>
      <c r="D2035" s="28" t="str">
        <f t="shared" si="1018"/>
        <v>-5.39907566640894+0.0893294324182446i</v>
      </c>
      <c r="E2035" s="12" t="str">
        <f t="shared" si="1019"/>
        <v>4200</v>
      </c>
      <c r="F2035" s="12" t="str">
        <f t="shared" si="1020"/>
        <v>0.704225352112676</v>
      </c>
      <c r="G2035" s="12" t="str">
        <f t="shared" si="1016"/>
        <v>0.704225352112676</v>
      </c>
      <c r="H2035" s="12" t="str">
        <f t="shared" si="1021"/>
        <v>7.88566847899291+1.6930706620909i</v>
      </c>
      <c r="I2035" s="12" t="str">
        <f t="shared" si="1022"/>
        <v>748.091750636069i</v>
      </c>
      <c r="J2035" s="12" t="str">
        <f t="shared" si="1023"/>
        <v>-477.69475445738+161.794889933967i</v>
      </c>
      <c r="K2035" s="12" t="str">
        <f t="shared" si="1024"/>
        <v>0.475832396767994-1.40488145224934i</v>
      </c>
      <c r="L2035" s="12" t="str">
        <f t="shared" si="1025"/>
        <v>0.024772987571007-0.0614262346437243i</v>
      </c>
      <c r="M2035" s="12" t="str">
        <f t="shared" si="1026"/>
        <v>0.500605384339001-1.46630768689306i</v>
      </c>
      <c r="N2035" s="12" t="str">
        <f t="shared" si="1027"/>
        <v>-2.39389360203542i</v>
      </c>
      <c r="O2035" s="12" t="str">
        <f t="shared" si="1028"/>
        <v>-0.733255346222558-0.679953378722421i</v>
      </c>
      <c r="P2035" s="12" t="str">
        <f t="shared" si="1029"/>
        <v>1.73325534622256+0.679953378722421i</v>
      </c>
      <c r="Q2035" s="12" t="str">
        <f t="shared" si="1030"/>
        <v>-1.73325534622256+1.713940223313i</v>
      </c>
      <c r="R2035" s="12" t="str">
        <f t="shared" si="1031"/>
        <v>-0.309466058049211-0.698315863269037i</v>
      </c>
      <c r="S2035" s="12" t="str">
        <f t="shared" si="1032"/>
        <v>0.245145998734129i</v>
      </c>
      <c r="T2035" s="12" t="str">
        <f t="shared" si="1033"/>
        <v>0.171189339732974-0.0758643658747878i</v>
      </c>
      <c r="U2035" s="12" t="str">
        <f t="shared" si="1034"/>
        <v>0.001-0.00835459018855094i</v>
      </c>
      <c r="V2035" s="12" t="str">
        <f t="shared" si="1035"/>
        <v>0.0015-0.00253938911506107i</v>
      </c>
      <c r="W2035" s="12" t="str">
        <f t="shared" si="1036"/>
        <v>0.000919702075414675-0.00202082360913241i</v>
      </c>
      <c r="X2035" s="12" t="str">
        <f t="shared" si="1037"/>
        <v>0.00102699355739195-0.00187767902109047i</v>
      </c>
      <c r="Y2035" s="12" t="str">
        <f t="shared" si="1038"/>
        <v>0.00029+0.179542020152657i</v>
      </c>
      <c r="Z2035" s="12" t="str">
        <f t="shared" si="1039"/>
        <v>-0.126303117743994-0.0703025885864246i</v>
      </c>
      <c r="AA2035" s="12" t="str">
        <f t="shared" si="1040"/>
        <v>0.500657231391484-67.5393866953067i</v>
      </c>
      <c r="AB2035" s="12" t="str">
        <f t="shared" si="1041"/>
        <v>0.427320565079758-0.189371626443556i</v>
      </c>
      <c r="AC2035" s="12" t="str">
        <f t="shared" si="1042"/>
        <v>0.936241904184084-0.721383885182613i</v>
      </c>
      <c r="AD2035" s="12" t="str">
        <f t="shared" si="1043"/>
        <v>0.384185198456658+0.0937507542190751i</v>
      </c>
      <c r="AE2035" s="12" t="str">
        <f t="shared" si="1044"/>
        <v>-0.0419328676526401-0.0388502264968123i</v>
      </c>
      <c r="AF2035" s="12" t="str">
        <f t="shared" si="1045"/>
        <v>-13.2847441454019-1.60374122967266i</v>
      </c>
      <c r="AG2035" s="12" t="str">
        <f t="shared" si="1046"/>
        <v>1.02361765301473-0.0937605183910277i</v>
      </c>
      <c r="AH2035" s="12" t="str">
        <f t="shared" si="1047"/>
        <v>0.42755727516003+0.609068022282241i</v>
      </c>
      <c r="AI2035" s="12">
        <f t="shared" si="1048"/>
        <v>-2.5667129752570612</v>
      </c>
      <c r="AJ2035" s="12">
        <f t="shared" si="1049"/>
        <v>54.931679116205785</v>
      </c>
      <c r="AK2035" s="12"/>
      <c r="AL2035" s="12"/>
      <c r="AM2035" s="12"/>
      <c r="AN2035" s="12"/>
    </row>
    <row r="2036" spans="1:40" x14ac:dyDescent="0.35">
      <c r="A2036" s="12"/>
      <c r="B2036" s="12">
        <f t="shared" si="1050"/>
        <v>190600</v>
      </c>
      <c r="C2036" s="29" t="str">
        <f t="shared" si="1017"/>
        <v>-0.0000019067209405951+0.0116455519477312i</v>
      </c>
      <c r="D2036" s="28" t="str">
        <f t="shared" si="1018"/>
        <v>-5.39907565105773+0.0892825649326059i</v>
      </c>
      <c r="E2036" s="12" t="str">
        <f t="shared" si="1019"/>
        <v>4200</v>
      </c>
      <c r="F2036" s="12" t="str">
        <f t="shared" si="1020"/>
        <v>0.704225352112676</v>
      </c>
      <c r="G2036" s="12" t="str">
        <f t="shared" si="1016"/>
        <v>0.704225352112676</v>
      </c>
      <c r="H2036" s="12" t="str">
        <f t="shared" si="1021"/>
        <v>7.88605959674555+1.69227309721196i</v>
      </c>
      <c r="I2036" s="12" t="str">
        <f t="shared" si="1022"/>
        <v>748.484449717768i</v>
      </c>
      <c r="J2036" s="12" t="str">
        <f t="shared" si="1023"/>
        <v>-478.197453035989+161.87982163472i</v>
      </c>
      <c r="K2036" s="12" t="str">
        <f t="shared" si="1024"/>
        <v>0.47538267684766-1.40429352460582i</v>
      </c>
      <c r="L2036" s="12" t="str">
        <f t="shared" si="1025"/>
        <v>0.0247506319367259-0.0614030180381599i</v>
      </c>
      <c r="M2036" s="12" t="str">
        <f t="shared" si="1026"/>
        <v>0.500133308784386-1.46569654264398i</v>
      </c>
      <c r="N2036" s="12" t="str">
        <f t="shared" si="1027"/>
        <v>-2.39515023909686i</v>
      </c>
      <c r="O2036" s="12" t="str">
        <f t="shared" si="1028"/>
        <v>-0.73410922165829-0.679031406251773i</v>
      </c>
      <c r="P2036" s="12" t="str">
        <f t="shared" si="1029"/>
        <v>1.73410922165829+0.679031406251773i</v>
      </c>
      <c r="Q2036" s="12" t="str">
        <f t="shared" si="1030"/>
        <v>-1.73410922165829+1.71611883284509i</v>
      </c>
      <c r="R2036" s="12" t="str">
        <f t="shared" si="1031"/>
        <v>-0.3094379605487-0.697801328101707i</v>
      </c>
      <c r="S2036" s="12" t="str">
        <f t="shared" si="1032"/>
        <v>0.245274684297768i</v>
      </c>
      <c r="T2036" s="12" t="str">
        <f t="shared" si="1033"/>
        <v>0.171153000452709-0.0758972980833276i</v>
      </c>
      <c r="U2036" s="12" t="str">
        <f t="shared" si="1034"/>
        <v>0.001-0.00835020687785389i</v>
      </c>
      <c r="V2036" s="12" t="str">
        <f t="shared" si="1035"/>
        <v>0.0015-0.0025380568017793i</v>
      </c>
      <c r="W2036" s="12" t="str">
        <f t="shared" si="1036"/>
        <v>0.000919685280061937-0.00201983651478737i</v>
      </c>
      <c r="X2036" s="12" t="str">
        <f t="shared" si="1037"/>
        <v>0.00102684399338695-0.00187677398669697i</v>
      </c>
      <c r="Y2036" s="12" t="str">
        <f t="shared" si="1038"/>
        <v>0.00029+0.179636267932264i</v>
      </c>
      <c r="Z2036" s="12" t="str">
        <f t="shared" si="1039"/>
        <v>-0.126174833444154-0.0702538031302286i</v>
      </c>
      <c r="AA2036" s="12" t="str">
        <f t="shared" si="1040"/>
        <v>0.500064621094943-67.5032383732022i</v>
      </c>
      <c r="AB2036" s="12" t="str">
        <f t="shared" si="1041"/>
        <v>0.427229855449113-0.189453831386834i</v>
      </c>
      <c r="AC2036" s="12" t="str">
        <f t="shared" si="1042"/>
        <v>0.935990055562902-0.720941493599429i</v>
      </c>
      <c r="AD2036" s="12" t="str">
        <f t="shared" si="1043"/>
        <v>0.384335111567316+0.0936220395381336i</v>
      </c>
      <c r="AE2036" s="12" t="str">
        <f t="shared" si="1044"/>
        <v>-0.0419161143543839-0.0388137485095107i</v>
      </c>
      <c r="AF2036" s="12" t="str">
        <f t="shared" si="1045"/>
        <v>-13.2851352478033-1.60299053227935i</v>
      </c>
      <c r="AG2036" s="12" t="str">
        <f t="shared" si="1046"/>
        <v>1.0235733793428-0.0937473122453631i</v>
      </c>
      <c r="AH2036" s="12" t="str">
        <f t="shared" si="1047"/>
        <v>0.427513508060312+0.608569241623186i</v>
      </c>
      <c r="AI2036" s="12">
        <f t="shared" si="1048"/>
        <v>-2.5717724475277759</v>
      </c>
      <c r="AJ2036" s="12">
        <f t="shared" si="1049"/>
        <v>54.912361260385573</v>
      </c>
      <c r="AK2036" s="12"/>
      <c r="AL2036" s="12"/>
      <c r="AM2036" s="12"/>
      <c r="AN2036" s="12"/>
    </row>
    <row r="2037" spans="1:40" x14ac:dyDescent="0.35">
      <c r="A2037" s="12"/>
      <c r="B2037" s="12">
        <f t="shared" si="1050"/>
        <v>190700</v>
      </c>
      <c r="C2037" s="29" t="str">
        <f t="shared" si="1017"/>
        <v>-1.90472175762424E-06+0.0116394452087046i</v>
      </c>
      <c r="D2037" s="28" t="str">
        <f t="shared" si="1018"/>
        <v>-5.39907563573066+0.0892357466000686i</v>
      </c>
      <c r="E2037" s="12" t="str">
        <f t="shared" si="1019"/>
        <v>4200</v>
      </c>
      <c r="F2037" s="12" t="str">
        <f t="shared" si="1020"/>
        <v>0.704225352112676</v>
      </c>
      <c r="G2037" s="12" t="str">
        <f t="shared" si="1016"/>
        <v>0.704225352112676</v>
      </c>
      <c r="H2037" s="12" t="str">
        <f t="shared" si="1021"/>
        <v>7.8864501412143+1.69147623588973i</v>
      </c>
      <c r="I2037" s="12" t="str">
        <f t="shared" si="1022"/>
        <v>748.877148799467i</v>
      </c>
      <c r="J2037" s="12" t="str">
        <f t="shared" si="1023"/>
        <v>-478.700415429124+161.964753335472i</v>
      </c>
      <c r="K2037" s="12" t="str">
        <f t="shared" si="1024"/>
        <v>0.474933570858151-1.40370601003621i</v>
      </c>
      <c r="L2037" s="12" t="str">
        <f t="shared" si="1025"/>
        <v>0.0247283049139584-0.0613798142545991i</v>
      </c>
      <c r="M2037" s="12" t="str">
        <f t="shared" si="1026"/>
        <v>0.499661875772109-1.46508582429081i</v>
      </c>
      <c r="N2037" s="12" t="str">
        <f t="shared" si="1027"/>
        <v>-2.39640687615829i</v>
      </c>
      <c r="O2037" s="12" t="str">
        <f t="shared" si="1028"/>
        <v>-0.73496193783535-0.678108361497856i</v>
      </c>
      <c r="P2037" s="12" t="str">
        <f t="shared" si="1029"/>
        <v>1.73496193783535+0.678108361497856i</v>
      </c>
      <c r="Q2037" s="12" t="str">
        <f t="shared" si="1030"/>
        <v>-1.73496193783535+1.71829851466043i</v>
      </c>
      <c r="R2037" s="12" t="str">
        <f t="shared" si="1031"/>
        <v>-0.30940984136526-0.697287246454804i</v>
      </c>
      <c r="S2037" s="12" t="str">
        <f t="shared" si="1032"/>
        <v>0.245403369861407i</v>
      </c>
      <c r="T2037" s="12" t="str">
        <f t="shared" si="1033"/>
        <v>0.17111664004139-0.0759302177393182i</v>
      </c>
      <c r="U2037" s="12" t="str">
        <f t="shared" si="1034"/>
        <v>0.001-0.00834582816423151i</v>
      </c>
      <c r="V2037" s="12" t="str">
        <f t="shared" si="1035"/>
        <v>0.0015-0.00253672588578466i</v>
      </c>
      <c r="W2037" s="12" t="str">
        <f t="shared" si="1036"/>
        <v>0.000919668477661025-0.00201885048635587i</v>
      </c>
      <c r="X2037" s="12" t="str">
        <f t="shared" si="1037"/>
        <v>0.00102669463125256-0.0018758699165275i</v>
      </c>
      <c r="Y2037" s="12" t="str">
        <f t="shared" si="1038"/>
        <v>0.00029+0.179730515711872i</v>
      </c>
      <c r="Z2037" s="12" t="str">
        <f t="shared" si="1039"/>
        <v>-0.126046751484104-0.0702050857325621i</v>
      </c>
      <c r="AA2037" s="12" t="str">
        <f t="shared" si="1040"/>
        <v>0.499473073963251-67.4671290863695i</v>
      </c>
      <c r="AB2037" s="12" t="str">
        <f t="shared" si="1041"/>
        <v>0.427139093071411-0.189536004996605i</v>
      </c>
      <c r="AC2037" s="12" t="str">
        <f t="shared" si="1042"/>
        <v>0.935738606346421-0.720499346042313i</v>
      </c>
      <c r="AD2037" s="12" t="str">
        <f t="shared" si="1043"/>
        <v>0.384484901856337+0.0934931130987672i</v>
      </c>
      <c r="AE2037" s="12" t="str">
        <f t="shared" si="1044"/>
        <v>-0.041899380853173-0.0387772986899355i</v>
      </c>
      <c r="AF2037" s="12" t="str">
        <f t="shared" si="1045"/>
        <v>-13.285525776945-1.60224048928966i</v>
      </c>
      <c r="AG2037" s="12" t="str">
        <f t="shared" si="1046"/>
        <v>1.02352910146512-0.0937340906700021i</v>
      </c>
      <c r="AH2037" s="12" t="str">
        <f t="shared" si="1047"/>
        <v>0.42746980075329+0.608070818852297i</v>
      </c>
      <c r="AI2037" s="12">
        <f t="shared" si="1048"/>
        <v>-2.5768300563126445</v>
      </c>
      <c r="AJ2037" s="12">
        <f t="shared" si="1049"/>
        <v>54.893032977141928</v>
      </c>
      <c r="AK2037" s="12"/>
      <c r="AL2037" s="12"/>
      <c r="AM2037" s="12"/>
      <c r="AN2037" s="12"/>
    </row>
    <row r="2038" spans="1:40" x14ac:dyDescent="0.35">
      <c r="A2038" s="12"/>
      <c r="B2038" s="12">
        <f t="shared" si="1050"/>
        <v>190800</v>
      </c>
      <c r="C2038" s="29" t="str">
        <f t="shared" si="1017"/>
        <v>-1.90272571719892E-06+0.0116333448708714i</v>
      </c>
      <c r="D2038" s="28" t="str">
        <f t="shared" si="1018"/>
        <v>-5.39907562042768+0.0891889773433474i</v>
      </c>
      <c r="E2038" s="12" t="str">
        <f t="shared" si="1019"/>
        <v>4200</v>
      </c>
      <c r="F2038" s="12" t="str">
        <f t="shared" si="1020"/>
        <v>0.704225352112676</v>
      </c>
      <c r="G2038" s="12" t="str">
        <f t="shared" si="1016"/>
        <v>0.704225352112676</v>
      </c>
      <c r="H2038" s="12" t="str">
        <f t="shared" si="1021"/>
        <v>7.88684011349789+1.69068007727257i</v>
      </c>
      <c r="I2038" s="12" t="str">
        <f t="shared" si="1022"/>
        <v>749.269847881166i</v>
      </c>
      <c r="J2038" s="12" t="str">
        <f t="shared" si="1023"/>
        <v>-479.203641636784+162.049685036225i</v>
      </c>
      <c r="K2038" s="12" t="str">
        <f t="shared" si="1024"/>
        <v>0.474485077728151-1.40311890824604i</v>
      </c>
      <c r="L2038" s="12" t="str">
        <f t="shared" si="1025"/>
        <v>0.0247060064570087-0.0613566232912812i</v>
      </c>
      <c r="M2038" s="12" t="str">
        <f t="shared" si="1026"/>
        <v>0.49919108418516-1.46447553153732i</v>
      </c>
      <c r="N2038" s="12" t="str">
        <f t="shared" si="1027"/>
        <v>-2.39766351321973i</v>
      </c>
      <c r="O2038" s="12" t="str">
        <f t="shared" si="1028"/>
        <v>-0.735813493407197-0.67718424591827i</v>
      </c>
      <c r="P2038" s="12" t="str">
        <f t="shared" si="1029"/>
        <v>1.7358134934072+0.67718424591827i</v>
      </c>
      <c r="Q2038" s="12" t="str">
        <f t="shared" si="1030"/>
        <v>-1.7358134934072+1.72047926730146i</v>
      </c>
      <c r="R2038" s="12" t="str">
        <f t="shared" si="1031"/>
        <v>-0.309381700486083-0.696773617603927i</v>
      </c>
      <c r="S2038" s="12" t="str">
        <f t="shared" si="1032"/>
        <v>0.245532055425048i</v>
      </c>
      <c r="T2038" s="12" t="str">
        <f t="shared" si="1033"/>
        <v>0.171080258496239-0.0759631248312445i</v>
      </c>
      <c r="U2038" s="12" t="str">
        <f t="shared" si="1034"/>
        <v>0.00100000000000001-0.00834145404045577i</v>
      </c>
      <c r="V2038" s="12" t="str">
        <f t="shared" si="1035"/>
        <v>0.0015-0.00253539636488016i</v>
      </c>
      <c r="W2038" s="12" t="str">
        <f t="shared" si="1036"/>
        <v>0.000919651668214435-0.00201786552215111i</v>
      </c>
      <c r="X2038" s="12" t="str">
        <f t="shared" si="1037"/>
        <v>0.00102654547055747-0.00187496680908641i</v>
      </c>
      <c r="Y2038" s="12" t="str">
        <f t="shared" si="1038"/>
        <v>0.00029+0.17982476349148i</v>
      </c>
      <c r="Z2038" s="12" t="str">
        <f t="shared" si="1039"/>
        <v>-0.125918871436841-0.0701564362493744i</v>
      </c>
      <c r="AA2038" s="12" t="str">
        <f t="shared" si="1040"/>
        <v>0.498882587420909-67.4310587710628i</v>
      </c>
      <c r="AB2038" s="12" t="str">
        <f t="shared" si="1041"/>
        <v>0.427048277939718-0.189618147244125i</v>
      </c>
      <c r="AC2038" s="12" t="str">
        <f t="shared" si="1042"/>
        <v>0.935487555889672-0.720057442331842i</v>
      </c>
      <c r="AD2038" s="12" t="str">
        <f t="shared" si="1043"/>
        <v>0.384634569040549+0.0933639749900891i</v>
      </c>
      <c r="AE2038" s="12" t="str">
        <f t="shared" si="1044"/>
        <v>-0.0418826670898012-0.0387408769858083i</v>
      </c>
      <c r="AF2038" s="12" t="str">
        <f t="shared" si="1045"/>
        <v>-13.2859157339256-1.60149109992922i</v>
      </c>
      <c r="AG2038" s="12" t="str">
        <f t="shared" si="1046"/>
        <v>1.02348481940869-0.0937208536195654i</v>
      </c>
      <c r="AH2038" s="12" t="str">
        <f t="shared" si="1047"/>
        <v>0.427426152893828+0.607572753199449i</v>
      </c>
      <c r="AI2038" s="12">
        <f t="shared" si="1048"/>
        <v>-2.5818858064520156</v>
      </c>
      <c r="AJ2038" s="12">
        <f t="shared" si="1049"/>
        <v>54.873694265781637</v>
      </c>
      <c r="AK2038" s="12"/>
      <c r="AL2038" s="12"/>
      <c r="AM2038" s="12"/>
      <c r="AN2038" s="12"/>
    </row>
    <row r="2039" spans="1:40" x14ac:dyDescent="0.35">
      <c r="A2039" s="12"/>
      <c r="B2039" s="12">
        <f t="shared" si="1050"/>
        <v>190900</v>
      </c>
      <c r="C2039" s="29" t="str">
        <f t="shared" si="1017"/>
        <v>-1.90073281273617E-06+0.0116272509241721i</v>
      </c>
      <c r="D2039" s="28" t="str">
        <f t="shared" si="1018"/>
        <v>-5.39907560514875+0.0891422570853195i</v>
      </c>
      <c r="E2039" s="12" t="str">
        <f t="shared" si="1019"/>
        <v>4200</v>
      </c>
      <c r="F2039" s="12" t="str">
        <f t="shared" si="1020"/>
        <v>0.704225352112676</v>
      </c>
      <c r="G2039" s="12" t="str">
        <f t="shared" si="1016"/>
        <v>0.704225352112676</v>
      </c>
      <c r="H2039" s="12" t="str">
        <f t="shared" si="1021"/>
        <v>7.88722951469244+1.68988462051003i</v>
      </c>
      <c r="I2039" s="12" t="str">
        <f t="shared" si="1022"/>
        <v>749.662546962864i</v>
      </c>
      <c r="J2039" s="12" t="str">
        <f t="shared" si="1023"/>
        <v>-479.707131658971+162.134616736978i</v>
      </c>
      <c r="K2039" s="12" t="str">
        <f t="shared" si="1024"/>
        <v>0.474037196388554-1.4025322189407i</v>
      </c>
      <c r="L2039" s="12" t="str">
        <f t="shared" si="1025"/>
        <v>0.024683736520265-0.0613334451464158i</v>
      </c>
      <c r="M2039" s="12" t="str">
        <f t="shared" si="1026"/>
        <v>0.498720932908819-1.46386566408712i</v>
      </c>
      <c r="N2039" s="12" t="str">
        <f t="shared" si="1027"/>
        <v>-2.39892015028117i</v>
      </c>
      <c r="O2039" s="12" t="str">
        <f t="shared" si="1028"/>
        <v>-0.736663887029103-0.676259060972326i</v>
      </c>
      <c r="P2039" s="12" t="str">
        <f t="shared" si="1029"/>
        <v>1.7366638870291+0.676259060972326i</v>
      </c>
      <c r="Q2039" s="12" t="str">
        <f t="shared" si="1030"/>
        <v>-1.7366638870291+1.72266108930884i</v>
      </c>
      <c r="R2039" s="12" t="str">
        <f t="shared" si="1031"/>
        <v>-0.309353537898354-0.696260440826215i</v>
      </c>
      <c r="S2039" s="12" t="str">
        <f t="shared" si="1032"/>
        <v>0.245660740988687i</v>
      </c>
      <c r="T2039" s="12" t="str">
        <f t="shared" si="1033"/>
        <v>0.171043855814478-0.0759960193475815i</v>
      </c>
      <c r="U2039" s="12" t="str">
        <f t="shared" si="1034"/>
        <v>0.001-0.00833708449931355i</v>
      </c>
      <c r="V2039" s="12" t="str">
        <f t="shared" si="1035"/>
        <v>0.0015-0.00253406823687341i</v>
      </c>
      <c r="W2039" s="12" t="str">
        <f t="shared" si="1036"/>
        <v>0.000919634851724661-0.00201688162048969i</v>
      </c>
      <c r="X2039" s="12" t="str">
        <f t="shared" si="1037"/>
        <v>0.00102639651087149-0.00187406466288094i</v>
      </c>
      <c r="Y2039" s="12" t="str">
        <f t="shared" si="1038"/>
        <v>0.00029+0.179919011271087i</v>
      </c>
      <c r="Z2039" s="12" t="str">
        <f t="shared" si="1039"/>
        <v>-0.125791192876472-0.0701078545370156i</v>
      </c>
      <c r="AA2039" s="12" t="str">
        <f t="shared" si="1040"/>
        <v>0.498293158900261-67.3950273636758i</v>
      </c>
      <c r="AB2039" s="12" t="str">
        <f t="shared" si="1041"/>
        <v>0.426957410047098-0.189700258100625i</v>
      </c>
      <c r="AC2039" s="12" t="str">
        <f t="shared" si="1042"/>
        <v>0.935236903549053-0.719615782288499i</v>
      </c>
      <c r="AD2039" s="12" t="str">
        <f t="shared" si="1043"/>
        <v>0.384784112836774+0.0932346253015696i</v>
      </c>
      <c r="AE2039" s="12" t="str">
        <f t="shared" si="1044"/>
        <v>-0.0418659730051974-0.0387044833449906i</v>
      </c>
      <c r="AF2039" s="12" t="str">
        <f t="shared" si="1045"/>
        <v>-13.2863051198412-1.60074236342471i</v>
      </c>
      <c r="AG2039" s="12" t="str">
        <f t="shared" si="1046"/>
        <v>1.02344053320057-0.0937076010487697i</v>
      </c>
      <c r="AH2039" s="12" t="str">
        <f t="shared" si="1047"/>
        <v>0.42738256413718+0.607075043896447i</v>
      </c>
      <c r="AI2039" s="12">
        <f t="shared" si="1048"/>
        <v>-2.5869397027819616</v>
      </c>
      <c r="AJ2039" s="12">
        <f t="shared" si="1049"/>
        <v>54.854345125616199</v>
      </c>
      <c r="AK2039" s="12"/>
      <c r="AL2039" s="12"/>
      <c r="AM2039" s="12"/>
      <c r="AN2039" s="12"/>
    </row>
    <row r="2040" spans="1:40" x14ac:dyDescent="0.35">
      <c r="A2040" s="12"/>
      <c r="B2040" s="12">
        <f t="shared" si="1050"/>
        <v>191000</v>
      </c>
      <c r="C2040" s="29" t="str">
        <f t="shared" si="1017"/>
        <v>-0.0000018987430376702+0.0116211633585682i</v>
      </c>
      <c r="D2040" s="28" t="str">
        <f t="shared" si="1018"/>
        <v>-5.39907558989381+0.0890955857490229i</v>
      </c>
      <c r="E2040" s="12" t="str">
        <f t="shared" si="1019"/>
        <v>4200</v>
      </c>
      <c r="F2040" s="12" t="str">
        <f t="shared" si="1020"/>
        <v>0.704225352112676</v>
      </c>
      <c r="G2040" s="12" t="str">
        <f t="shared" si="1016"/>
        <v>0.704225352112676</v>
      </c>
      <c r="H2040" s="12" t="str">
        <f t="shared" si="1021"/>
        <v>7.8876183458915+1.68908986475282i</v>
      </c>
      <c r="I2040" s="12" t="str">
        <f t="shared" si="1022"/>
        <v>750.055246044563i</v>
      </c>
      <c r="J2040" s="12" t="str">
        <f t="shared" si="1023"/>
        <v>-480.210885495682+162.219548437731i</v>
      </c>
      <c r="K2040" s="12" t="str">
        <f t="shared" si="1024"/>
        <v>0.473589925772484-1.40194594182548i</v>
      </c>
      <c r="L2040" s="12" t="str">
        <f t="shared" si="1025"/>
        <v>0.0246614950581988-0.0613102798181822i</v>
      </c>
      <c r="M2040" s="12" t="str">
        <f t="shared" si="1026"/>
        <v>0.498251420830683-1.46325622164366i</v>
      </c>
      <c r="N2040" s="12" t="str">
        <f t="shared" si="1027"/>
        <v>-2.4001767873426i</v>
      </c>
      <c r="O2040" s="12" t="str">
        <f t="shared" si="1028"/>
        <v>-0.737513117358173-0.675332808121026i</v>
      </c>
      <c r="P2040" s="12" t="str">
        <f t="shared" si="1029"/>
        <v>1.73751311735817+0.675332808121026i</v>
      </c>
      <c r="Q2040" s="12" t="str">
        <f t="shared" si="1030"/>
        <v>-1.73751311735817+1.72484397922157i</v>
      </c>
      <c r="R2040" s="12" t="str">
        <f t="shared" si="1031"/>
        <v>-0.309325353589249-0.695747715400315i</v>
      </c>
      <c r="S2040" s="12" t="str">
        <f t="shared" si="1032"/>
        <v>0.245789426552327i</v>
      </c>
      <c r="T2040" s="12" t="str">
        <f t="shared" si="1033"/>
        <v>0.171007431993335-0.0760289012767973i</v>
      </c>
      <c r="U2040" s="12" t="str">
        <f t="shared" si="1034"/>
        <v>0.001-0.00833271953360709i</v>
      </c>
      <c r="V2040" s="12" t="str">
        <f t="shared" si="1035"/>
        <v>0.0015-0.00253274149957662i</v>
      </c>
      <c r="W2040" s="12" t="str">
        <f t="shared" si="1036"/>
        <v>0.000919618028194221-0.0020158987796919i</v>
      </c>
      <c r="X2040" s="12" t="str">
        <f t="shared" si="1037"/>
        <v>0.00102624775176558-0.00187316347642158i</v>
      </c>
      <c r="Y2040" s="12" t="str">
        <f t="shared" si="1038"/>
        <v>0.00029+0.180013259050695i</v>
      </c>
      <c r="Z2040" s="12" t="str">
        <f t="shared" si="1039"/>
        <v>-0.125663715378244-0.0700593404522374i</v>
      </c>
      <c r="AA2040" s="12" t="str">
        <f t="shared" si="1040"/>
        <v>0.497704785841475-67.3590348007399i</v>
      </c>
      <c r="AB2040" s="12" t="str">
        <f t="shared" si="1041"/>
        <v>0.426866489386632-0.189782337537319i</v>
      </c>
      <c r="AC2040" s="12" t="str">
        <f t="shared" si="1042"/>
        <v>0.934986648682336-0.719174365732714i</v>
      </c>
      <c r="AD2040" s="12" t="str">
        <f t="shared" si="1043"/>
        <v>0.384933532961834+0.093105064123046i</v>
      </c>
      <c r="AE2040" s="12" t="str">
        <f t="shared" si="1044"/>
        <v>-0.0418492985404337-0.0386681177154872i</v>
      </c>
      <c r="AF2040" s="12" t="str">
        <f t="shared" si="1045"/>
        <v>-13.2866939357853-1.5999942790038i</v>
      </c>
      <c r="AG2040" s="12" t="str">
        <f t="shared" si="1046"/>
        <v>1.02339624286783-0.0936943329124271i</v>
      </c>
      <c r="AH2040" s="12" t="str">
        <f t="shared" si="1047"/>
        <v>0.427339034139095+0.606577690177124i</v>
      </c>
      <c r="AI2040" s="12">
        <f t="shared" si="1048"/>
        <v>-2.5919917501325855</v>
      </c>
      <c r="AJ2040" s="12">
        <f t="shared" si="1049"/>
        <v>54.834985555959719</v>
      </c>
      <c r="AK2040" s="12"/>
      <c r="AL2040" s="12"/>
      <c r="AM2040" s="12"/>
      <c r="AN2040" s="12"/>
    </row>
    <row r="2041" spans="1:40" x14ac:dyDescent="0.35">
      <c r="A2041" s="12"/>
      <c r="B2041" s="12">
        <f t="shared" si="1050"/>
        <v>191100</v>
      </c>
      <c r="C2041" s="29" t="str">
        <f t="shared" si="1017"/>
        <v>-1.89675638545252E-06+0.0116150821640426i</v>
      </c>
      <c r="D2041" s="28" t="str">
        <f t="shared" si="1018"/>
        <v>-5.3990755746628+0.08904896325766i</v>
      </c>
      <c r="E2041" s="12" t="str">
        <f t="shared" si="1019"/>
        <v>4200</v>
      </c>
      <c r="F2041" s="12" t="str">
        <f t="shared" si="1020"/>
        <v>0.704225352112676</v>
      </c>
      <c r="G2041" s="12" t="str">
        <f t="shared" si="1016"/>
        <v>0.704225352112676</v>
      </c>
      <c r="H2041" s="12" t="str">
        <f t="shared" si="1021"/>
        <v>7.88800660818605+1.68829580915287i</v>
      </c>
      <c r="I2041" s="12" t="str">
        <f t="shared" si="1022"/>
        <v>750.447945126262i</v>
      </c>
      <c r="J2041" s="12" t="str">
        <f t="shared" si="1023"/>
        <v>-480.71490314692+162.304480138483i</v>
      </c>
      <c r="K2041" s="12" t="str">
        <f t="shared" si="1024"/>
        <v>0.473143264815266-1.40136007660555i</v>
      </c>
      <c r="L2041" s="12" t="str">
        <f t="shared" si="1025"/>
        <v>0.0246392820253654-0.0612871273047309i</v>
      </c>
      <c r="M2041" s="12" t="str">
        <f t="shared" si="1026"/>
        <v>0.497782546840631-1.46264720391028i</v>
      </c>
      <c r="N2041" s="12" t="str">
        <f t="shared" si="1027"/>
        <v>-2.40143342440404i</v>
      </c>
      <c r="O2041" s="12" t="str">
        <f t="shared" si="1028"/>
        <v>-0.738361183053368-0.674405488827034i</v>
      </c>
      <c r="P2041" s="12" t="str">
        <f t="shared" si="1029"/>
        <v>1.73836118305337+0.674405488827034i</v>
      </c>
      <c r="Q2041" s="12" t="str">
        <f t="shared" si="1030"/>
        <v>-1.73836118305337+1.72702793557701i</v>
      </c>
      <c r="R2041" s="12" t="str">
        <f t="shared" si="1031"/>
        <v>-0.309297147545925-0.695235440606376i</v>
      </c>
      <c r="S2041" s="12" t="str">
        <f t="shared" si="1032"/>
        <v>0.245918112115968i</v>
      </c>
      <c r="T2041" s="12" t="str">
        <f t="shared" si="1033"/>
        <v>0.170970987030033-0.0760617706073479i</v>
      </c>
      <c r="U2041" s="12" t="str">
        <f t="shared" si="1034"/>
        <v>0.001-0.00832835913615359i</v>
      </c>
      <c r="V2041" s="12" t="str">
        <f t="shared" si="1035"/>
        <v>0.0015-0.00253141615080657i</v>
      </c>
      <c r="W2041" s="12" t="str">
        <f t="shared" si="1036"/>
        <v>0.000919601197625595-0.00201491699808142i</v>
      </c>
      <c r="X2041" s="12" t="str">
        <f t="shared" si="1037"/>
        <v>0.00102609919281177-0.00187226324822169i</v>
      </c>
      <c r="Y2041" s="12" t="str">
        <f t="shared" si="1038"/>
        <v>0.00029+0.180107506830303i</v>
      </c>
      <c r="Z2041" s="12" t="str">
        <f t="shared" si="1039"/>
        <v>-0.125536438518509-0.0700108938521879i</v>
      </c>
      <c r="AA2041" s="12" t="str">
        <f t="shared" si="1040"/>
        <v>0.497117465692511-67.3230810189272i</v>
      </c>
      <c r="AB2041" s="12" t="str">
        <f t="shared" si="1041"/>
        <v>0.426775515951389-0.189864385525393i</v>
      </c>
      <c r="AC2041" s="12" t="str">
        <f t="shared" si="1042"/>
        <v>0.934736790648647-0.718733192484828i</v>
      </c>
      <c r="AD2041" s="12" t="str">
        <f t="shared" si="1043"/>
        <v>0.385082829132539+0.0929752915447118i</v>
      </c>
      <c r="AE2041" s="12" t="str">
        <f t="shared" si="1044"/>
        <v>-0.0418326436367174-0.0386317800454415i</v>
      </c>
      <c r="AF2041" s="12" t="str">
        <f t="shared" si="1045"/>
        <v>-13.2870821828488-1.59924684589521i</v>
      </c>
      <c r="AG2041" s="12" t="str">
        <f t="shared" si="1046"/>
        <v>1.02335194843759-0.0936810491654461i</v>
      </c>
      <c r="AH2041" s="12" t="str">
        <f t="shared" si="1047"/>
        <v>0.427295562555719+0.606080691277232i</v>
      </c>
      <c r="AI2041" s="12">
        <f t="shared" si="1048"/>
        <v>-2.5970419533296845</v>
      </c>
      <c r="AJ2041" s="12">
        <f t="shared" si="1049"/>
        <v>54.815615556130361</v>
      </c>
      <c r="AK2041" s="12"/>
      <c r="AL2041" s="12"/>
      <c r="AM2041" s="12"/>
      <c r="AN2041" s="12"/>
    </row>
    <row r="2042" spans="1:40" x14ac:dyDescent="0.35">
      <c r="A2042" s="12"/>
      <c r="B2042" s="12">
        <f t="shared" si="1050"/>
        <v>191200</v>
      </c>
      <c r="C2042" s="29" t="str">
        <f t="shared" si="1017"/>
        <v>-1.89477284955165E-06+0.0116090073305985i</v>
      </c>
      <c r="D2042" s="28" t="str">
        <f t="shared" si="1018"/>
        <v>-5.3990755594557+0.0890023895345885i</v>
      </c>
      <c r="E2042" s="12" t="str">
        <f t="shared" si="1019"/>
        <v>4200</v>
      </c>
      <c r="F2042" s="12" t="str">
        <f t="shared" si="1020"/>
        <v>0.704225352112676</v>
      </c>
      <c r="G2042" s="12" t="str">
        <f t="shared" si="1016"/>
        <v>0.704225352112676</v>
      </c>
      <c r="H2042" s="12" t="str">
        <f t="shared" si="1021"/>
        <v>7.88839430266456+1.68750245286328i</v>
      </c>
      <c r="I2042" s="12" t="str">
        <f t="shared" si="1022"/>
        <v>750.840644207961i</v>
      </c>
      <c r="J2042" s="12" t="str">
        <f t="shared" si="1023"/>
        <v>-481.219184612683+162.389411839236i</v>
      </c>
      <c r="K2042" s="12" t="str">
        <f t="shared" si="1024"/>
        <v>0.472697212454445-1.40077462298595i</v>
      </c>
      <c r="L2042" s="12" t="str">
        <f t="shared" si="1025"/>
        <v>0.0246170973764029-0.061263987604182i</v>
      </c>
      <c r="M2042" s="12" t="str">
        <f t="shared" si="1026"/>
        <v>0.497314309830848-1.46203861059013i</v>
      </c>
      <c r="N2042" s="12" t="str">
        <f t="shared" si="1027"/>
        <v>-2.40269006146547i</v>
      </c>
      <c r="O2042" s="12" t="str">
        <f t="shared" si="1028"/>
        <v>-0.739208082775466-0.673477104554728i</v>
      </c>
      <c r="P2042" s="12" t="str">
        <f t="shared" si="1029"/>
        <v>1.73920808277547+0.673477104554728i</v>
      </c>
      <c r="Q2042" s="12" t="str">
        <f t="shared" si="1030"/>
        <v>-1.73920808277547+1.72921295691074i</v>
      </c>
      <c r="R2042" s="12" t="str">
        <f t="shared" si="1031"/>
        <v>-0.309268919755535-0.694723615726074i</v>
      </c>
      <c r="S2042" s="12" t="str">
        <f t="shared" si="1032"/>
        <v>0.246046797679607i</v>
      </c>
      <c r="T2042" s="12" t="str">
        <f t="shared" si="1033"/>
        <v>0.170934520921798-0.0760946273276807i</v>
      </c>
      <c r="U2042" s="12" t="str">
        <f t="shared" si="1034"/>
        <v>0.001-0.0083240032997853i</v>
      </c>
      <c r="V2042" s="12" t="str">
        <f t="shared" si="1035"/>
        <v>0.0015-0.0025300921883846i</v>
      </c>
      <c r="W2042" s="12" t="str">
        <f t="shared" si="1036"/>
        <v>0.000919584360021306-0.0020139362739855i</v>
      </c>
      <c r="X2042" s="12" t="str">
        <f t="shared" si="1037"/>
        <v>0.00102595083358324-0.00187136397679776i</v>
      </c>
      <c r="Y2042" s="12" t="str">
        <f t="shared" si="1038"/>
        <v>0.00029+0.180201754609911i</v>
      </c>
      <c r="Z2042" s="12" t="str">
        <f t="shared" si="1039"/>
        <v>-0.125409361874747-0.0699625145944162i</v>
      </c>
      <c r="AA2042" s="12" t="str">
        <f t="shared" si="1040"/>
        <v>0.496531195909116-67.2871659550482i</v>
      </c>
      <c r="AB2042" s="12" t="str">
        <f t="shared" si="1041"/>
        <v>0.426684489734444-0.189946402036007i</v>
      </c>
      <c r="AC2042" s="12" t="str">
        <f t="shared" si="1042"/>
        <v>0.934487328808495-0.718292262365095i</v>
      </c>
      <c r="AD2042" s="12" t="str">
        <f t="shared" si="1043"/>
        <v>0.385232001065692+0.0928453076571168i</v>
      </c>
      <c r="AE2042" s="12" t="str">
        <f t="shared" si="1044"/>
        <v>-0.0418160082353961-0.0385954702831382i</v>
      </c>
      <c r="AF2042" s="12" t="str">
        <f t="shared" si="1045"/>
        <v>-13.2874698621203-1.59850006332869i</v>
      </c>
      <c r="AG2042" s="12" t="str">
        <f t="shared" si="1046"/>
        <v>1.023307649937-0.0936677497628303i</v>
      </c>
      <c r="AH2042" s="12" t="str">
        <f t="shared" si="1047"/>
        <v>0.427252149043671+0.605584046434518i</v>
      </c>
      <c r="AI2042" s="12">
        <f t="shared" si="1048"/>
        <v>-2.6020903171934666</v>
      </c>
      <c r="AJ2042" s="12">
        <f t="shared" si="1049"/>
        <v>54.79623512544908</v>
      </c>
      <c r="AK2042" s="12"/>
      <c r="AL2042" s="12"/>
      <c r="AM2042" s="12"/>
      <c r="AN2042" s="12"/>
    </row>
    <row r="2043" spans="1:40" x14ac:dyDescent="0.35">
      <c r="A2043" s="12"/>
      <c r="B2043" s="12">
        <f t="shared" si="1050"/>
        <v>191300</v>
      </c>
      <c r="C2043" s="29" t="str">
        <f t="shared" si="1017"/>
        <v>-1.89279242345321E-06+0.0116029388482606i</v>
      </c>
      <c r="D2043" s="28" t="str">
        <f t="shared" si="1018"/>
        <v>-5.39907554427243+0.0889558645033313i</v>
      </c>
      <c r="E2043" s="12" t="str">
        <f t="shared" si="1019"/>
        <v>4200</v>
      </c>
      <c r="F2043" s="12" t="str">
        <f t="shared" si="1020"/>
        <v>0.704225352112676</v>
      </c>
      <c r="G2043" s="12" t="str">
        <f t="shared" si="1016"/>
        <v>0.704225352112676</v>
      </c>
      <c r="H2043" s="12" t="str">
        <f t="shared" si="1021"/>
        <v>7.88878143041288+1.68670979503832i</v>
      </c>
      <c r="I2043" s="12" t="str">
        <f t="shared" si="1022"/>
        <v>751.233343289659i</v>
      </c>
      <c r="J2043" s="12" t="str">
        <f t="shared" si="1023"/>
        <v>-481.723729892971+162.474343539989i</v>
      </c>
      <c r="K2043" s="12" t="str">
        <f t="shared" si="1024"/>
        <v>0.472251767629759-1.40018958067163i</v>
      </c>
      <c r="L2043" s="12" t="str">
        <f t="shared" si="1025"/>
        <v>0.0245949410660324-0.0612408607146266i</v>
      </c>
      <c r="M2043" s="12" t="str">
        <f t="shared" si="1026"/>
        <v>0.496846708695791-1.46143044138626i</v>
      </c>
      <c r="N2043" s="12" t="str">
        <f t="shared" si="1027"/>
        <v>-2.40394669852691i</v>
      </c>
      <c r="O2043" s="12" t="str">
        <f t="shared" si="1028"/>
        <v>-0.740053815187108-0.67254765677014i</v>
      </c>
      <c r="P2043" s="12" t="str">
        <f t="shared" si="1029"/>
        <v>1.74005381518711+0.67254765677014i</v>
      </c>
      <c r="Q2043" s="12" t="str">
        <f t="shared" si="1030"/>
        <v>-1.74005381518711+1.73139904175677i</v>
      </c>
      <c r="R2043" s="12" t="str">
        <f t="shared" si="1031"/>
        <v>-0.309240670205207-0.694212240042566i</v>
      </c>
      <c r="S2043" s="12" t="str">
        <f t="shared" si="1032"/>
        <v>0.246175483243248i</v>
      </c>
      <c r="T2043" s="12" t="str">
        <f t="shared" si="1033"/>
        <v>0.170898033665856-0.0761274714262327i</v>
      </c>
      <c r="U2043" s="12" t="str">
        <f t="shared" si="1034"/>
        <v>0.001-0.0083196520173495i</v>
      </c>
      <c r="V2043" s="12" t="str">
        <f t="shared" si="1035"/>
        <v>0.0015-0.00252876961013661i</v>
      </c>
      <c r="W2043" s="12" t="str">
        <f t="shared" si="1036"/>
        <v>0.000919567515383849-0.00201295660573484i</v>
      </c>
      <c r="X2043" s="12" t="str">
        <f t="shared" si="1037"/>
        <v>0.00102580267365427-0.00187046566066924i</v>
      </c>
      <c r="Y2043" s="12" t="str">
        <f t="shared" si="1038"/>
        <v>0.00029+0.180296002389518i</v>
      </c>
      <c r="Z2043" s="12" t="str">
        <f t="shared" si="1039"/>
        <v>-0.125282485025543-0.0699142025368667i</v>
      </c>
      <c r="AA2043" s="12" t="str">
        <f t="shared" si="1040"/>
        <v>0.495945973954773-67.2512895460516i</v>
      </c>
      <c r="AB2043" s="12" t="str">
        <f t="shared" si="1041"/>
        <v>0.426593410728872-0.190028387040299i</v>
      </c>
      <c r="AC2043" s="12" t="str">
        <f t="shared" si="1042"/>
        <v>0.934238262523729-0.717851575193708i</v>
      </c>
      <c r="AD2043" s="12" t="str">
        <f t="shared" si="1043"/>
        <v>0.385381048478094+0.0927151125511771i</v>
      </c>
      <c r="AE2043" s="12" t="str">
        <f t="shared" si="1044"/>
        <v>-0.0417993922779534-0.0385591883770019i</v>
      </c>
      <c r="AF2043" s="12" t="str">
        <f t="shared" si="1045"/>
        <v>-13.2878569746853-1.59775393053499i</v>
      </c>
      <c r="AG2043" s="12" t="str">
        <f t="shared" si="1046"/>
        <v>1.02326334739324-0.0936544346596796i</v>
      </c>
      <c r="AH2043" s="12" t="str">
        <f t="shared" si="1047"/>
        <v>0.42720879325997+0.605087754888659i</v>
      </c>
      <c r="AI2043" s="12">
        <f t="shared" si="1048"/>
        <v>-2.607136846539623</v>
      </c>
      <c r="AJ2043" s="12">
        <f t="shared" si="1049"/>
        <v>54.776844263241472</v>
      </c>
      <c r="AK2043" s="12"/>
      <c r="AL2043" s="12"/>
      <c r="AM2043" s="12"/>
      <c r="AN2043" s="12"/>
    </row>
    <row r="2044" spans="1:40" x14ac:dyDescent="0.35">
      <c r="A2044" s="12"/>
      <c r="B2044" s="12">
        <f t="shared" si="1050"/>
        <v>191400</v>
      </c>
      <c r="C2044" s="29" t="str">
        <f t="shared" si="1017"/>
        <v>-1.89081510065981E-06+0.0115968767070739i</v>
      </c>
      <c r="D2044" s="28" t="str">
        <f t="shared" si="1018"/>
        <v>-5.39907552911296+0.0889093880875666i</v>
      </c>
      <c r="E2044" s="12" t="str">
        <f t="shared" si="1019"/>
        <v>4200</v>
      </c>
      <c r="F2044" s="12" t="str">
        <f t="shared" si="1020"/>
        <v>0.704225352112676</v>
      </c>
      <c r="G2044" s="12" t="str">
        <f t="shared" si="1016"/>
        <v>0.704225352112676</v>
      </c>
      <c r="H2044" s="12" t="str">
        <f t="shared" si="1021"/>
        <v>7.88916799251439+1.68591783483346i</v>
      </c>
      <c r="I2044" s="12" t="str">
        <f t="shared" si="1022"/>
        <v>751.626042371358i</v>
      </c>
      <c r="J2044" s="12" t="str">
        <f t="shared" si="1023"/>
        <v>-482.228538987786+162.559275240742i</v>
      </c>
      <c r="K2044" s="12" t="str">
        <f t="shared" si="1024"/>
        <v>0.471806929283145-1.39960494936743i</v>
      </c>
      <c r="L2044" s="12" t="str">
        <f t="shared" si="1025"/>
        <v>0.0245728130490582-0.0612177466341263i</v>
      </c>
      <c r="M2044" s="12" t="str">
        <f t="shared" si="1026"/>
        <v>0.496379742332203-1.46082269600156i</v>
      </c>
      <c r="N2044" s="12" t="str">
        <f t="shared" si="1027"/>
        <v>-2.40520333558835i</v>
      </c>
      <c r="O2044" s="12" t="str">
        <f t="shared" si="1028"/>
        <v>-0.740898378952762-0.671617146941001i</v>
      </c>
      <c r="P2044" s="12" t="str">
        <f t="shared" si="1029"/>
        <v>1.74089837895276+0.671617146941001i</v>
      </c>
      <c r="Q2044" s="12" t="str">
        <f t="shared" si="1030"/>
        <v>-1.74089837895276+1.73358618864735i</v>
      </c>
      <c r="R2044" s="12" t="str">
        <f t="shared" si="1031"/>
        <v>-0.30921239888207-0.693701312840526i</v>
      </c>
      <c r="S2044" s="12" t="str">
        <f t="shared" si="1032"/>
        <v>0.246304168806887i</v>
      </c>
      <c r="T2044" s="12" t="str">
        <f t="shared" si="1033"/>
        <v>0.170861525259432-0.0761603028914318i</v>
      </c>
      <c r="U2044" s="12" t="str">
        <f t="shared" si="1034"/>
        <v>0.001-0.00831530528170824i</v>
      </c>
      <c r="V2044" s="12" t="str">
        <f t="shared" si="1035"/>
        <v>0.0015-0.00252744841389308i</v>
      </c>
      <c r="W2044" s="12" t="str">
        <f t="shared" si="1036"/>
        <v>0.000919550663715722-0.00201197799166365i</v>
      </c>
      <c r="X2044" s="12" t="str">
        <f t="shared" si="1037"/>
        <v>0.00102565471260024-0.0018695682983586i</v>
      </c>
      <c r="Y2044" s="12" t="str">
        <f t="shared" si="1038"/>
        <v>0.00029+0.180390250169126i</v>
      </c>
      <c r="Z2044" s="12" t="str">
        <f t="shared" si="1039"/>
        <v>-0.125155807550592-0.0698659575378784i</v>
      </c>
      <c r="AA2044" s="12" t="str">
        <f t="shared" si="1040"/>
        <v>0.495361797300668-67.2154517290237i</v>
      </c>
      <c r="AB2044" s="12" t="str">
        <f t="shared" si="1041"/>
        <v>0.426502278927747-0.190110340509383i</v>
      </c>
      <c r="AC2044" s="12" t="str">
        <f t="shared" si="1042"/>
        <v>0.933989591157561-0.717411130790776i</v>
      </c>
      <c r="AD2044" s="12" t="str">
        <f t="shared" si="1043"/>
        <v>0.385529971086537+0.0925847063181639i</v>
      </c>
      <c r="AE2044" s="12" t="str">
        <f t="shared" si="1044"/>
        <v>-0.0417827957060101-0.0385229342755957i</v>
      </c>
      <c r="AF2044" s="12" t="str">
        <f t="shared" si="1045"/>
        <v>-13.2882435216274-1.59700844674589i</v>
      </c>
      <c r="AG2044" s="12" t="str">
        <f t="shared" si="1046"/>
        <v>1.02321904083351-0.0936411038111876i</v>
      </c>
      <c r="AH2044" s="12" t="str">
        <f t="shared" si="1047"/>
        <v>0.427165494862102+0.604591815881304i</v>
      </c>
      <c r="AI2044" s="12">
        <f t="shared" si="1048"/>
        <v>-2.6121815461784292</v>
      </c>
      <c r="AJ2044" s="12">
        <f t="shared" si="1049"/>
        <v>54.757442968835612</v>
      </c>
      <c r="AK2044" s="12"/>
      <c r="AL2044" s="12"/>
      <c r="AM2044" s="12"/>
      <c r="AN2044" s="12"/>
    </row>
    <row r="2045" spans="1:40" x14ac:dyDescent="0.35">
      <c r="A2045" s="12"/>
      <c r="B2045" s="12">
        <f t="shared" si="1050"/>
        <v>191500</v>
      </c>
      <c r="C2045" s="29" t="str">
        <f t="shared" si="1017"/>
        <v>-1.88884087469109E-06+0.0115908208971047i</v>
      </c>
      <c r="D2045" s="28" t="str">
        <f t="shared" si="1018"/>
        <v>-5.39907551397723+0.0888629602111361i</v>
      </c>
      <c r="E2045" s="12" t="str">
        <f t="shared" si="1019"/>
        <v>4200</v>
      </c>
      <c r="F2045" s="12" t="str">
        <f t="shared" si="1020"/>
        <v>0.704225352112676</v>
      </c>
      <c r="G2045" s="12" t="str">
        <f t="shared" si="1016"/>
        <v>0.704225352112676</v>
      </c>
      <c r="H2045" s="12" t="str">
        <f t="shared" si="1021"/>
        <v>7.88955399004987+1.68512657140533i</v>
      </c>
      <c r="I2045" s="12" t="str">
        <f t="shared" si="1022"/>
        <v>752.018741453057i</v>
      </c>
      <c r="J2045" s="12" t="str">
        <f t="shared" si="1023"/>
        <v>-482.733611897125+162.644206941494i</v>
      </c>
      <c r="K2045" s="12" t="str">
        <f t="shared" si="1024"/>
        <v>0.471362696358736-1.39902072877807i</v>
      </c>
      <c r="L2045" s="12" t="str">
        <f t="shared" si="1025"/>
        <v>0.0245507132803667-0.0611946453607135i</v>
      </c>
      <c r="M2045" s="12" t="str">
        <f t="shared" si="1026"/>
        <v>0.495913409639103-1.46021537413878i</v>
      </c>
      <c r="N2045" s="12" t="str">
        <f t="shared" si="1027"/>
        <v>-2.40645997264978i</v>
      </c>
      <c r="O2045" s="12" t="str">
        <f t="shared" si="1028"/>
        <v>-0.741741772738738-0.670685576536721i</v>
      </c>
      <c r="P2045" s="12" t="str">
        <f t="shared" si="1029"/>
        <v>1.74174177273874+0.670685576536721i</v>
      </c>
      <c r="Q2045" s="12" t="str">
        <f t="shared" si="1030"/>
        <v>-1.74174177273874+1.73577439611306i</v>
      </c>
      <c r="R2045" s="12" t="str">
        <f t="shared" si="1031"/>
        <v>-0.309184105773239-0.69319083340612i</v>
      </c>
      <c r="S2045" s="12" t="str">
        <f t="shared" si="1032"/>
        <v>0.246432854370527i</v>
      </c>
      <c r="T2045" s="12" t="str">
        <f t="shared" si="1033"/>
        <v>0.170824995699755-0.0761931217116982i</v>
      </c>
      <c r="U2045" s="12" t="str">
        <f t="shared" si="1034"/>
        <v>0.001-0.00831096308573867i</v>
      </c>
      <c r="V2045" s="12" t="str">
        <f t="shared" si="1035"/>
        <v>0.0015-0.00252612859748895i</v>
      </c>
      <c r="W2045" s="12" t="str">
        <f t="shared" si="1036"/>
        <v>0.000919533805019453-0.00201100043010962i</v>
      </c>
      <c r="X2045" s="12" t="str">
        <f t="shared" si="1037"/>
        <v>0.00102550694999765-0.00186867188839136i</v>
      </c>
      <c r="Y2045" s="12" t="str">
        <f t="shared" si="1038"/>
        <v>0.00029+0.180484497948734i</v>
      </c>
      <c r="Z2045" s="12" t="str">
        <f t="shared" si="1039"/>
        <v>-0.125029329030697-0.0698177794561844i</v>
      </c>
      <c r="AA2045" s="12" t="str">
        <f t="shared" si="1040"/>
        <v>0.494778663425676-67.1796524411881i</v>
      </c>
      <c r="AB2045" s="12" t="str">
        <f t="shared" si="1041"/>
        <v>0.426411094324152-0.190192262414353i</v>
      </c>
      <c r="AC2045" s="12" t="str">
        <f t="shared" si="1042"/>
        <v>0.933741314074556-0.716970928976345i</v>
      </c>
      <c r="AD2045" s="12" t="str">
        <f t="shared" si="1043"/>
        <v>0.385678768607815+0.0924540890497128i</v>
      </c>
      <c r="AE2045" s="12" t="str">
        <f t="shared" si="1044"/>
        <v>-0.0417662184613251-0.0384867079276231i</v>
      </c>
      <c r="AF2045" s="12" t="str">
        <f t="shared" si="1045"/>
        <v>-13.2886295040271-1.59626361119419i</v>
      </c>
      <c r="AG2045" s="12" t="str">
        <f t="shared" si="1046"/>
        <v>1.02317473028507-0.0936277571726448i</v>
      </c>
      <c r="AH2045" s="12" t="str">
        <f t="shared" si="1047"/>
        <v>0.427122253507966+0.604096228656031i</v>
      </c>
      <c r="AI2045" s="12">
        <f t="shared" si="1048"/>
        <v>-2.6172244209154827</v>
      </c>
      <c r="AJ2045" s="12">
        <f t="shared" si="1049"/>
        <v>54.738031241563597</v>
      </c>
      <c r="AK2045" s="12"/>
      <c r="AL2045" s="12"/>
      <c r="AM2045" s="12"/>
      <c r="AN2045" s="12"/>
    </row>
    <row r="2046" spans="1:40" x14ac:dyDescent="0.35">
      <c r="A2046" s="12"/>
      <c r="B2046" s="12">
        <f t="shared" si="1050"/>
        <v>191600</v>
      </c>
      <c r="C2046" s="29" t="str">
        <f t="shared" si="1017"/>
        <v>-1.88686973908352E-06+0.0115847714084398i</v>
      </c>
      <c r="D2046" s="28" t="str">
        <f t="shared" si="1018"/>
        <v>-5.39907549886518+0.0888165807980385i</v>
      </c>
      <c r="E2046" s="12" t="str">
        <f t="shared" si="1019"/>
        <v>4200</v>
      </c>
      <c r="F2046" s="12" t="str">
        <f t="shared" si="1020"/>
        <v>0.704225352112676</v>
      </c>
      <c r="G2046" s="12" t="str">
        <f t="shared" si="1016"/>
        <v>0.704225352112676</v>
      </c>
      <c r="H2046" s="12" t="str">
        <f t="shared" si="1021"/>
        <v>7.8899394240976+1.68433600391174i</v>
      </c>
      <c r="I2046" s="12" t="str">
        <f t="shared" si="1022"/>
        <v>752.411440534755i</v>
      </c>
      <c r="J2046" s="12" t="str">
        <f t="shared" si="1023"/>
        <v>-483.238948620991+162.729138642247i</v>
      </c>
      <c r="K2046" s="12" t="str">
        <f t="shared" si="1024"/>
        <v>0.470919067802847-1.39843691860816i</v>
      </c>
      <c r="L2046" s="12" t="str">
        <f t="shared" si="1025"/>
        <v>0.0245286417149279-0.0611715568923922i</v>
      </c>
      <c r="M2046" s="12" t="str">
        <f t="shared" si="1026"/>
        <v>0.495447709517775-1.45960847550055i</v>
      </c>
      <c r="N2046" s="12" t="str">
        <f t="shared" si="1027"/>
        <v>-2.40771660971122i</v>
      </c>
      <c r="O2046" s="12" t="str">
        <f t="shared" si="1028"/>
        <v>-0.742583995213217-0.669752947028363i</v>
      </c>
      <c r="P2046" s="12" t="str">
        <f t="shared" si="1029"/>
        <v>1.74258399521322+0.669752947028363i</v>
      </c>
      <c r="Q2046" s="12" t="str">
        <f t="shared" si="1030"/>
        <v>-1.74258399521322+1.73796366268286i</v>
      </c>
      <c r="R2046" s="12" t="str">
        <f t="shared" si="1031"/>
        <v>-0.309155790865808-0.692680801026997i</v>
      </c>
      <c r="S2046" s="12" t="str">
        <f t="shared" si="1032"/>
        <v>0.246561539934168i</v>
      </c>
      <c r="T2046" s="12" t="str">
        <f t="shared" si="1033"/>
        <v>0.170788444984049-0.0762259278754392i</v>
      </c>
      <c r="U2046" s="12" t="str">
        <f t="shared" si="1034"/>
        <v>0.001-0.00830662542233273i</v>
      </c>
      <c r="V2046" s="12" t="str">
        <f t="shared" si="1035"/>
        <v>0.0015-0.00252481015876375i</v>
      </c>
      <c r="W2046" s="12" t="str">
        <f t="shared" si="1036"/>
        <v>0.000919516939297516-0.00201002391941389i</v>
      </c>
      <c r="X2046" s="12" t="str">
        <f t="shared" si="1037"/>
        <v>0.0010253593854241-0.00186777642929601i</v>
      </c>
      <c r="Y2046" s="12" t="str">
        <f t="shared" si="1038"/>
        <v>0.00029+0.180578745728341i</v>
      </c>
      <c r="Z2046" s="12" t="str">
        <f t="shared" si="1039"/>
        <v>-0.124903049047763-0.0697696681509124i</v>
      </c>
      <c r="AA2046" s="12" t="str">
        <f t="shared" si="1040"/>
        <v>0.494196569816353-67.1438916199072i</v>
      </c>
      <c r="AB2046" s="12" t="str">
        <f t="shared" si="1041"/>
        <v>0.426319856911157-0.190274152726272i</v>
      </c>
      <c r="AC2046" s="12" t="str">
        <f t="shared" si="1042"/>
        <v>0.933493430640626-0.716530969570373i</v>
      </c>
      <c r="AD2046" s="12" t="str">
        <f t="shared" si="1043"/>
        <v>0.385827440758708+0.0923232608378145i</v>
      </c>
      <c r="AE2046" s="12" t="str">
        <f t="shared" si="1044"/>
        <v>-0.0417496604857933-0.0384505092819258i</v>
      </c>
      <c r="AF2046" s="12" t="str">
        <f t="shared" si="1045"/>
        <v>-13.2890149229628-1.5955194231137i</v>
      </c>
      <c r="AG2046" s="12" t="str">
        <f t="shared" si="1046"/>
        <v>1.02313041577519-0.0936143946994361i</v>
      </c>
      <c r="AH2046" s="12" t="str">
        <f t="shared" si="1047"/>
        <v>0.427079068855922+0.603600992458383i</v>
      </c>
      <c r="AI2046" s="12">
        <f t="shared" si="1048"/>
        <v>-2.6222654755509893</v>
      </c>
      <c r="AJ2046" s="12">
        <f t="shared" si="1049"/>
        <v>54.718609080760352</v>
      </c>
      <c r="AK2046" s="12"/>
      <c r="AL2046" s="12"/>
      <c r="AM2046" s="12"/>
      <c r="AN2046" s="12"/>
    </row>
    <row r="2047" spans="1:40" x14ac:dyDescent="0.35">
      <c r="A2047" s="12"/>
      <c r="B2047" s="12">
        <f t="shared" si="1050"/>
        <v>191700</v>
      </c>
      <c r="C2047" s="29" t="str">
        <f t="shared" si="1017"/>
        <v>-1.88490168739047E-06+0.0115787282311867i</v>
      </c>
      <c r="D2047" s="28" t="str">
        <f t="shared" si="1018"/>
        <v>-5.39907548377678+0.0887702497724314i</v>
      </c>
      <c r="E2047" s="12" t="str">
        <f t="shared" si="1019"/>
        <v>4200</v>
      </c>
      <c r="F2047" s="12" t="str">
        <f t="shared" si="1020"/>
        <v>0.704225352112676</v>
      </c>
      <c r="G2047" s="12" t="str">
        <f t="shared" si="1016"/>
        <v>0.704225352112676</v>
      </c>
      <c r="H2047" s="12" t="str">
        <f t="shared" si="1021"/>
        <v>7.89032429573337+1.68354613151169i</v>
      </c>
      <c r="I2047" s="12" t="str">
        <f t="shared" si="1022"/>
        <v>752.804139616454i</v>
      </c>
      <c r="J2047" s="12" t="str">
        <f t="shared" si="1023"/>
        <v>-483.744549159382+162.814070343i</v>
      </c>
      <c r="K2047" s="12" t="str">
        <f t="shared" si="1024"/>
        <v>0.470476042563979-1.39785351856224i</v>
      </c>
      <c r="L2047" s="12" t="str">
        <f t="shared" si="1025"/>
        <v>0.0245065983077933-0.0611484812271369i</v>
      </c>
      <c r="M2047" s="12" t="str">
        <f t="shared" si="1026"/>
        <v>0.494982640871772-1.45900199978938i</v>
      </c>
      <c r="N2047" s="12" t="str">
        <f t="shared" si="1027"/>
        <v>-2.40897324677265i</v>
      </c>
      <c r="O2047" s="12" t="str">
        <f t="shared" si="1028"/>
        <v>-0.743425045046201-0.66881925988869i</v>
      </c>
      <c r="P2047" s="12" t="str">
        <f t="shared" si="1029"/>
        <v>1.7434250450462+0.66881925988869i</v>
      </c>
      <c r="Q2047" s="12" t="str">
        <f t="shared" si="1030"/>
        <v>-1.7434250450462+1.74015398688396i</v>
      </c>
      <c r="R2047" s="12" t="str">
        <f t="shared" si="1031"/>
        <v>-0.309127454146867-0.692171214992309i</v>
      </c>
      <c r="S2047" s="12" t="str">
        <f t="shared" si="1032"/>
        <v>0.246690225497807i</v>
      </c>
      <c r="T2047" s="12" t="str">
        <f t="shared" si="1033"/>
        <v>0.170751873109544-0.0762587213710536i</v>
      </c>
      <c r="U2047" s="12" t="str">
        <f t="shared" si="1034"/>
        <v>0.001-0.00830229228439723i</v>
      </c>
      <c r="V2047" s="12" t="str">
        <f t="shared" si="1035"/>
        <v>0.0015-0.00252349309556148i</v>
      </c>
      <c r="W2047" s="12" t="str">
        <f t="shared" si="1036"/>
        <v>0.000919500066552446-0.00200904845792111i</v>
      </c>
      <c r="X2047" s="12" t="str">
        <f t="shared" si="1037"/>
        <v>0.00102521201845827-0.00186688191960404i</v>
      </c>
      <c r="Y2047" s="12" t="str">
        <f t="shared" si="1038"/>
        <v>0.00029+0.180672993507949i</v>
      </c>
      <c r="Z2047" s="12" t="str">
        <f t="shared" si="1039"/>
        <v>-0.124776967184791-0.0697216234815772i</v>
      </c>
      <c r="AA2047" s="12" t="str">
        <f t="shared" si="1040"/>
        <v>0.493615513966839-67.1081692026777i</v>
      </c>
      <c r="AB2047" s="12" t="str">
        <f t="shared" si="1041"/>
        <v>0.426228566681848-0.190356011416181i</v>
      </c>
      <c r="AC2047" s="12" t="str">
        <f t="shared" si="1042"/>
        <v>0.933245940223033-0.716091252392776i</v>
      </c>
      <c r="AD2047" s="12" t="str">
        <f t="shared" si="1043"/>
        <v>0.385975987255996+0.0921922217748322i</v>
      </c>
      <c r="AE2047" s="12" t="str">
        <f t="shared" si="1044"/>
        <v>-0.041733121721444-0.0384143382874838i</v>
      </c>
      <c r="AF2047" s="12" t="str">
        <f t="shared" si="1045"/>
        <v>-13.2893997795102-1.59477588173926i</v>
      </c>
      <c r="AG2047" s="12" t="str">
        <f t="shared" si="1046"/>
        <v>1.02308609733118-0.0936010163470392i</v>
      </c>
      <c r="AH2047" s="12" t="str">
        <f t="shared" si="1047"/>
        <v>0.42703594056473+0.603106106535823i</v>
      </c>
      <c r="AI2047" s="12">
        <f t="shared" si="1048"/>
        <v>-2.6273047148805646</v>
      </c>
      <c r="AJ2047" s="12">
        <f t="shared" si="1049"/>
        <v>54.699176485765513</v>
      </c>
      <c r="AK2047" s="12"/>
      <c r="AL2047" s="12"/>
      <c r="AM2047" s="12"/>
      <c r="AN2047" s="12"/>
    </row>
    <row r="2048" spans="1:40" x14ac:dyDescent="0.35">
      <c r="A2048" s="12"/>
      <c r="B2048" s="12">
        <f t="shared" si="1050"/>
        <v>191800</v>
      </c>
      <c r="C2048" s="29" t="str">
        <f t="shared" si="1017"/>
        <v>-1.88293671318206E-06+0.0115726913554734i</v>
      </c>
      <c r="D2048" s="28" t="str">
        <f t="shared" si="1018"/>
        <v>-5.39907546871198+0.0887239670586294i</v>
      </c>
      <c r="E2048" s="12" t="str">
        <f t="shared" si="1019"/>
        <v>4200</v>
      </c>
      <c r="F2048" s="12" t="str">
        <f t="shared" si="1020"/>
        <v>0.704225352112676</v>
      </c>
      <c r="G2048" s="12" t="str">
        <f t="shared" si="1016"/>
        <v>0.704225352112676</v>
      </c>
      <c r="H2048" s="12" t="str">
        <f t="shared" si="1021"/>
        <v>7.89070860603041+1.68275695336536i</v>
      </c>
      <c r="I2048" s="12" t="str">
        <f t="shared" si="1022"/>
        <v>753.196838698153i</v>
      </c>
      <c r="J2048" s="12" t="str">
        <f t="shared" si="1023"/>
        <v>-484.250413512299+162.899002043753i</v>
      </c>
      <c r="K2048" s="12" t="str">
        <f t="shared" si="1024"/>
        <v>0.470033619592808-1.3972705283447i</v>
      </c>
      <c r="L2048" s="12" t="str">
        <f t="shared" si="1025"/>
        <v>0.0244845830140969-0.0611254183628937i</v>
      </c>
      <c r="M2048" s="12" t="str">
        <f t="shared" si="1026"/>
        <v>0.494518202606905-1.45839594670759i</v>
      </c>
      <c r="N2048" s="12" t="str">
        <f t="shared" si="1027"/>
        <v>-2.41022988383409i</v>
      </c>
      <c r="O2048" s="12" t="str">
        <f t="shared" si="1028"/>
        <v>-0.74426492090957-0.667884516592106i</v>
      </c>
      <c r="P2048" s="12" t="str">
        <f t="shared" si="1029"/>
        <v>1.74426492090957+0.667884516592106i</v>
      </c>
      <c r="Q2048" s="12" t="str">
        <f t="shared" si="1030"/>
        <v>-1.74426492090957+1.74234536724198i</v>
      </c>
      <c r="R2048" s="12" t="str">
        <f t="shared" si="1031"/>
        <v>-0.309099095603494-0.691662074592674i</v>
      </c>
      <c r="S2048" s="12" t="str">
        <f t="shared" si="1032"/>
        <v>0.246818911061446i</v>
      </c>
      <c r="T2048" s="12" t="str">
        <f t="shared" si="1033"/>
        <v>0.170715280073464-0.0762915021869322i</v>
      </c>
      <c r="U2048" s="12" t="str">
        <f t="shared" si="1034"/>
        <v>0.001-0.0082979636648538i</v>
      </c>
      <c r="V2048" s="12" t="str">
        <f t="shared" si="1035"/>
        <v>0.0015-0.00252217740573063i</v>
      </c>
      <c r="W2048" s="12" t="str">
        <f t="shared" si="1036"/>
        <v>0.000919483186786743-0.00200807404397929i</v>
      </c>
      <c r="X2048" s="12" t="str">
        <f t="shared" si="1037"/>
        <v>0.00102506484867996-0.00186598835784988i</v>
      </c>
      <c r="Y2048" s="12" t="str">
        <f t="shared" si="1038"/>
        <v>0.00029+0.180767241287557i</v>
      </c>
      <c r="Z2048" s="12" t="str">
        <f t="shared" si="1039"/>
        <v>-0.124651083025878-0.0696736453080869i</v>
      </c>
      <c r="AA2048" s="12" t="str">
        <f t="shared" si="1040"/>
        <v>0.493035493378915-67.0724851271345i</v>
      </c>
      <c r="AB2048" s="12" t="str">
        <f t="shared" si="1041"/>
        <v>0.426137223629295-0.190437838455101i</v>
      </c>
      <c r="AC2048" s="12" t="str">
        <f t="shared" si="1042"/>
        <v>0.932998842190382-0.71565177726335i</v>
      </c>
      <c r="AD2048" s="12" t="str">
        <f t="shared" si="1043"/>
        <v>0.38612440781646+0.0920609719534683i</v>
      </c>
      <c r="AE2048" s="12" t="str">
        <f t="shared" si="1044"/>
        <v>-0.0417166021104438-0.0383781948934139i</v>
      </c>
      <c r="AF2048" s="12" t="str">
        <f t="shared" si="1045"/>
        <v>-13.2897840747424-1.59403298630673i</v>
      </c>
      <c r="AG2048" s="12" t="str">
        <f t="shared" si="1046"/>
        <v>1.02304177498039-0.0935876220710297i</v>
      </c>
      <c r="AH2048" s="12" t="str">
        <f t="shared" si="1047"/>
        <v>0.426992868293599+0.602611570137726i</v>
      </c>
      <c r="AI2048" s="12">
        <f t="shared" si="1048"/>
        <v>-2.6323421436949412</v>
      </c>
      <c r="AJ2048" s="12">
        <f t="shared" si="1049"/>
        <v>54.679733455920264</v>
      </c>
      <c r="AK2048" s="12"/>
      <c r="AL2048" s="12"/>
      <c r="AM2048" s="12"/>
      <c r="AN2048" s="12"/>
    </row>
    <row r="2049" spans="1:40" x14ac:dyDescent="0.35">
      <c r="A2049" s="12"/>
      <c r="B2049" s="12">
        <f t="shared" si="1050"/>
        <v>191900</v>
      </c>
      <c r="C2049" s="29" t="str">
        <f t="shared" si="1017"/>
        <v>-1.88097481004525E-06+0.0115666607714488i</v>
      </c>
      <c r="D2049" s="28" t="str">
        <f t="shared" si="1018"/>
        <v>-5.39907545367073+0.0886777325811075i</v>
      </c>
      <c r="E2049" s="12" t="str">
        <f t="shared" si="1019"/>
        <v>4200</v>
      </c>
      <c r="F2049" s="12" t="str">
        <f t="shared" si="1020"/>
        <v>0.704225352112676</v>
      </c>
      <c r="G2049" s="12" t="str">
        <f t="shared" ref="G2049:G2112" si="1051">IF($C$11=$C$7,$C$24,F2049)</f>
        <v>0.704225352112676</v>
      </c>
      <c r="H2049" s="12" t="str">
        <f t="shared" si="1021"/>
        <v>7.89109235605948+1.68196846863406i</v>
      </c>
      <c r="I2049" s="12" t="str">
        <f t="shared" si="1022"/>
        <v>753.589537779852i</v>
      </c>
      <c r="J2049" s="12" t="str">
        <f t="shared" si="1023"/>
        <v>-484.756541679742+162.983933744505i</v>
      </c>
      <c r="K2049" s="12" t="str">
        <f t="shared" si="1024"/>
        <v>0.469591797842177-1.39668794765988i</v>
      </c>
      <c r="L2049" s="12" t="str">
        <f t="shared" si="1025"/>
        <v>0.0244625957890548-0.0611023682975799i</v>
      </c>
      <c r="M2049" s="12" t="str">
        <f t="shared" si="1026"/>
        <v>0.494054393631232-1.45779031595746i</v>
      </c>
      <c r="N2049" s="12" t="str">
        <f t="shared" si="1027"/>
        <v>-2.41148652089553i</v>
      </c>
      <c r="O2049" s="12" t="str">
        <f t="shared" si="1028"/>
        <v>-0.74510362147704-0.666948718614707i</v>
      </c>
      <c r="P2049" s="12" t="str">
        <f t="shared" si="1029"/>
        <v>1.74510362147704+0.666948718614707i</v>
      </c>
      <c r="Q2049" s="12" t="str">
        <f t="shared" si="1030"/>
        <v>-1.74510362147704+1.74453780228082i</v>
      </c>
      <c r="R2049" s="12" t="str">
        <f t="shared" si="1031"/>
        <v>-0.309070715222748-0.691153379120204i</v>
      </c>
      <c r="S2049" s="12" t="str">
        <f t="shared" si="1032"/>
        <v>0.246947596625087i</v>
      </c>
      <c r="T2049" s="12" t="str">
        <f t="shared" si="1033"/>
        <v>0.170678665873042-0.0763242703114543i</v>
      </c>
      <c r="U2049" s="12" t="str">
        <f t="shared" si="1034"/>
        <v>0.001-0.00829363955663865i</v>
      </c>
      <c r="V2049" s="12" t="str">
        <f t="shared" si="1035"/>
        <v>0.0015-0.0025208630871242i</v>
      </c>
      <c r="W2049" s="12" t="str">
        <f t="shared" si="1036"/>
        <v>0.000919466300002909-0.00200710067593994i</v>
      </c>
      <c r="X2049" s="12" t="str">
        <f t="shared" si="1037"/>
        <v>0.00102491787567003-0.00186509574257098i</v>
      </c>
      <c r="Y2049" s="12" t="str">
        <f t="shared" si="1038"/>
        <v>0.00029+0.180861489067164i</v>
      </c>
      <c r="Z2049" s="12" t="str">
        <f t="shared" si="1039"/>
        <v>-0.124525396156212-0.069625733490736i</v>
      </c>
      <c r="AA2049" s="12" t="str">
        <f t="shared" si="1040"/>
        <v>0.492456505561914-67.0368393310482i</v>
      </c>
      <c r="AB2049" s="12" t="str">
        <f t="shared" si="1041"/>
        <v>0.426045827746592-0.190519633814024i</v>
      </c>
      <c r="AC2049" s="12" t="str">
        <f t="shared" si="1042"/>
        <v>0.932752135912613-0.715212544001894i</v>
      </c>
      <c r="AD2049" s="12" t="str">
        <f t="shared" si="1043"/>
        <v>0.386272702156871+0.091929511466818i</v>
      </c>
      <c r="AE2049" s="12" t="str">
        <f t="shared" si="1044"/>
        <v>-0.0417001015950928-0.0383420790489733i</v>
      </c>
      <c r="AF2049" s="12" t="str">
        <f t="shared" si="1045"/>
        <v>-13.2901678097302-1.59329073605295i</v>
      </c>
      <c r="AG2049" s="12" t="str">
        <f t="shared" si="1046"/>
        <v>1.02299744875019-0.0935742118270758i</v>
      </c>
      <c r="AH2049" s="12" t="str">
        <f t="shared" si="1047"/>
        <v>0.426949851702156+0.602117382515443i</v>
      </c>
      <c r="AI2049" s="12">
        <f t="shared" si="1048"/>
        <v>-2.6373777667795166</v>
      </c>
      <c r="AJ2049" s="12">
        <f t="shared" si="1049"/>
        <v>54.660279990572114</v>
      </c>
      <c r="AK2049" s="12"/>
      <c r="AL2049" s="12"/>
      <c r="AM2049" s="12"/>
      <c r="AN2049" s="12"/>
    </row>
    <row r="2050" spans="1:40" x14ac:dyDescent="0.35">
      <c r="A2050" s="12"/>
      <c r="B2050" s="12">
        <f t="shared" si="1050"/>
        <v>192000</v>
      </c>
      <c r="C2050" s="29" t="str">
        <f t="shared" ref="C2050:C2113" si="1052">IMPRODUCT(COMPLEX(-1,0),IMDIV(IMPRODUCT(G2050,COMPLEX($C$96+$C$97,0)),COMPLEX($C$96,2*PI()*B2050*$C$99*$C$98*(2*$C$96+$C$97))))</f>
        <v>-1.87901597158362E-06+0.0115606364692821i</v>
      </c>
      <c r="D2050" s="28" t="str">
        <f t="shared" ref="D2050:D2113" si="1053">IMPRODUCT(COMPLEX($C$102,0),IMSUB(C2050,G2050))</f>
        <v>-5.39907543865297+0.0886315462644961i</v>
      </c>
      <c r="E2050" s="12" t="str">
        <f t="shared" ref="E2050:E2113" si="1054">IMDIV(COMPLEX($C$20*10^3,0),COMPLEX(1,2*PI()*B2050*$C$20*1000*$C$29*10^-12))</f>
        <v>4200</v>
      </c>
      <c r="F2050" s="12" t="str">
        <f t="shared" ref="F2050:F2113" si="1055">IMDIV(COMPLEX($C$22*1000,0),IMSUM(COMPLEX($C$22*1000,0),E2050))</f>
        <v>0.704225352112676</v>
      </c>
      <c r="G2050" s="12" t="str">
        <f t="shared" si="1051"/>
        <v>0.704225352112676</v>
      </c>
      <c r="H2050" s="12" t="str">
        <f t="shared" ref="H2050:H2113" si="1056">IMPRODUCT(COMPLEX($C$104,0),IMPRODUCT(COMPLEX(-1,0),D2050),IMDIV(COMPLEX(0,2*PI()*B2050*$C$105*$C$106),COMPLEX(1,2*PI()*B2050*$C$105*$C$106)))</f>
        <v>7.89147554688879+1.68118067648033i</v>
      </c>
      <c r="I2050" s="12" t="str">
        <f t="shared" ref="I2050:I2113" si="1057">COMPLEX(0,2*PI()*B2050*$C$109*$C$108*$C$110)</f>
        <v>753.98223686155i</v>
      </c>
      <c r="J2050" s="12" t="str">
        <f t="shared" ref="J2050:J2113" si="1058">IMSUM(COMPLEX(0,2*PI()*B2050*$C$109*$C$108),COMPLEX(0,2*PI()*B2050*$C$109*$C$107),COMPLEX(0,2*PI()*B2050*$C$28*10^-12*$C$107),COMPLEX(-1*2*PI()*B2050*2*PI()*B2050*$C$109*$C$108*$C$28*10^-12*$C$107,0),COMPLEX(1,0))</f>
        <v>-485.26293366171+163.068865445258i</v>
      </c>
      <c r="K2050" s="12" t="str">
        <f t="shared" ref="K2050:K2113" si="1059">IMDIV(I2050,J2050)</f>
        <v>0.469150576267108-1.39610577621198i</v>
      </c>
      <c r="L2050" s="12" t="str">
        <f t="shared" ref="L2050:L2113" si="1060">IMDIV(COMPLEX($C$113,0),COMPLEX(1,2*PI()*B2050*$C$111*$C$112))</f>
        <v>0.0244406365879648-0.0610793310290843i</v>
      </c>
      <c r="M2050" s="12" t="str">
        <f t="shared" ref="M2050:M2113" si="1061">IMSUM(K2050,L2050)</f>
        <v>0.493591212855073-1.45718510724106i</v>
      </c>
      <c r="N2050" s="12" t="str">
        <f t="shared" ref="N2050:N2113" si="1062">COMPLEX(0,-2*PI()*B2050*$C$41)</f>
        <v>-2.41274315795696i</v>
      </c>
      <c r="O2050" s="12" t="str">
        <f t="shared" ref="O2050:O2113" si="1063">IMEXP(N2050)</f>
        <v>-0.745941145424181-0.666011867434253i</v>
      </c>
      <c r="P2050" s="12" t="str">
        <f t="shared" ref="P2050:P2113" si="1064">IMSUB(COMPLEX(1,0),O2050)</f>
        <v>1.74594114542418+0.666011867434253i</v>
      </c>
      <c r="Q2050" s="12" t="str">
        <f t="shared" ref="Q2050:Q2113" si="1065">IMSUM(COMPLEX(0,2*PI()*B2050*$C$41),O2050,COMPLEX(-1,0))</f>
        <v>-1.74594114542418+1.74673129052271i</v>
      </c>
      <c r="R2050" s="12" t="str">
        <f t="shared" ref="R2050:R2113" si="1066">IMDIV(P2050,Q2050)</f>
        <v>-0.309042312991682-0.690645127868488i</v>
      </c>
      <c r="S2050" s="12" t="str">
        <f t="shared" ref="S2050:S2113" si="1067">IMDIV(COMPLEX(0,2*PI()*B2050*$C$119),COMPLEX($C$120,0))</f>
        <v>0.247076282188727i</v>
      </c>
      <c r="T2050" s="12" t="str">
        <f t="shared" ref="T2050:T2113" si="1068">IMPRODUCT(R2050,S2050)</f>
        <v>0.170642030505504-0.0763570257329897i</v>
      </c>
      <c r="U2050" s="12" t="str">
        <f t="shared" ref="U2050:U2113" si="1069">IMDIV(COMPLEX(1,2*PI()*B2050*$C$16*10^-3*$C$15*10^-6),COMPLEX(0,2*PI()*B2050*$C$15*10^-6))</f>
        <v>0.001-0.00828931995270289i</v>
      </c>
      <c r="V2050" s="12" t="str">
        <f t="shared" ref="V2050:V2113" si="1070">IMSUM(COMPLEX($C$18*10^-3,0),IMDIV(COMPLEX(1,0),COMPLEX(0,2*PI()*B2050*($C$17*1*10^-6))))</f>
        <v>0.0015-0.00251955013759966i</v>
      </c>
      <c r="W2050" s="12" t="str">
        <f t="shared" ref="W2050:W2113" si="1071">IMDIV(IMPRODUCT(U2050,V2050),IMSUM(U2050,V2050))</f>
        <v>0.00091944940620345-0.00200612835215802i</v>
      </c>
      <c r="X2050" s="12" t="str">
        <f t="shared" ref="X2050:X2113" si="1072">IMDIV(IMPRODUCT(COMPLEX($C$19,0),W2050),IMSUM(COMPLEX($C$19,0),W2050))</f>
        <v>0.00102477109901043-0.00186420407230777i</v>
      </c>
      <c r="Y2050" s="12" t="str">
        <f t="shared" ref="Y2050:Y2113" si="1073">COMPLEX($C$13*10^-3,2*PI()*B2050*$C$12*0.000001)</f>
        <v>0.00029+0.180955736846772i</v>
      </c>
      <c r="Z2050" s="12" t="str">
        <f t="shared" ref="Z2050:Z2113" si="1074">IMPRODUCT(COMPLEX($C$6,0),IMDIV(X2050,IMSUM(X2050,Y2050)))</f>
        <v>-0.124399906162073-0.0695778878902051i</v>
      </c>
      <c r="AA2050" s="12" t="str">
        <f t="shared" ref="AA2050:AA2113" si="1075">IMDIV(COMPLEX($C$6,0),IMSUM(X2050,Y2050))</f>
        <v>0.49187854803271-67.0012317523242i</v>
      </c>
      <c r="AB2050" s="12" t="str">
        <f t="shared" ref="AB2050:AB2113" si="1076">IMPRODUCT(COMPLEX($C$115,0),T2050)</f>
        <v>0.425954379026814-0.190601397463921i</v>
      </c>
      <c r="AC2050" s="12" t="str">
        <f t="shared" ref="AC2050:AC2113" si="1077">IMSUM(COMPLEX(1,0),IMPRODUCT(AB2050,M2050))</f>
        <v>0.932505820761015-0.714773552428076i</v>
      </c>
      <c r="AD2050" s="12" t="str">
        <f t="shared" ref="AD2050:AD2113" si="1078">IMDIV(AB2050,AC2050)</f>
        <v>0.386420869994001+0.091797840408309i</v>
      </c>
      <c r="AE2050" s="12" t="str">
        <f t="shared" ref="AE2050:AE2113" si="1079">IMPRODUCT(AD2050,AA2050,X2050)</f>
        <v>-0.0416836201178278-0.0383059907035527i</v>
      </c>
      <c r="AF2050" s="12" t="str">
        <f t="shared" ref="AF2050:AF2113" si="1080">IMSUB(D2050,H2050)</f>
        <v>-13.2905509855418-1.59254913021583i</v>
      </c>
      <c r="AG2050" s="12" t="str">
        <f t="shared" ref="AG2050:AG2113" si="1081">IMSUM(COMPLEX(1,0),IMPRODUCT(AD2050,AA2050,COMPLEX($C$123,0)))</f>
        <v>1.022953118668-0.0935607855709398i</v>
      </c>
      <c r="AH2050" s="12" t="str">
        <f t="shared" ref="AH2050:AH2113" si="1082">IMDIV(IMPRODUCT(AE2050,AF2050),AG2050)</f>
        <v>0.426906890450479+0.601623542922189i</v>
      </c>
      <c r="AI2050" s="12">
        <f t="shared" ref="AI2050:AI2113" si="1083">20*LOG10(IMABS(AH2050))</f>
        <v>-2.6424115889151718</v>
      </c>
      <c r="AJ2050" s="12">
        <f t="shared" ref="AJ2050:AJ2113" si="1084">IMARGUMENT(AH2050)*180/PI()</f>
        <v>54.640816089068103</v>
      </c>
      <c r="AK2050" s="12"/>
      <c r="AL2050" s="12"/>
      <c r="AM2050" s="12"/>
      <c r="AN2050" s="12"/>
    </row>
    <row r="2051" spans="1:40" x14ac:dyDescent="0.35">
      <c r="A2051" s="12"/>
      <c r="B2051" s="12">
        <f t="shared" si="1050"/>
        <v>192100</v>
      </c>
      <c r="C2051" s="29" t="str">
        <f t="shared" si="1052"/>
        <v>-0.0000018770601914174+0.0115546184391629i</v>
      </c>
      <c r="D2051" s="28" t="str">
        <f t="shared" si="1053"/>
        <v>-5.39907542365865+0.0885854080335823i</v>
      </c>
      <c r="E2051" s="12" t="str">
        <f t="shared" si="1054"/>
        <v>4200</v>
      </c>
      <c r="F2051" s="12" t="str">
        <f t="shared" si="1055"/>
        <v>0.704225352112676</v>
      </c>
      <c r="G2051" s="12" t="str">
        <f t="shared" si="1051"/>
        <v>0.704225352112676</v>
      </c>
      <c r="H2051" s="12" t="str">
        <f t="shared" si="1056"/>
        <v>7.89185817958409+1.68039357606783i</v>
      </c>
      <c r="I2051" s="12" t="str">
        <f t="shared" si="1057"/>
        <v>754.374935943249i</v>
      </c>
      <c r="J2051" s="12" t="str">
        <f t="shared" si="1058"/>
        <v>-485.769589458203+163.153797146011i</v>
      </c>
      <c r="K2051" s="12" t="str">
        <f t="shared" si="1059"/>
        <v>0.468709953824775-1.39552401370513i</v>
      </c>
      <c r="L2051" s="12" t="str">
        <f t="shared" si="1060"/>
        <v>0.0244187053662071-0.0610563065552681i</v>
      </c>
      <c r="M2051" s="12" t="str">
        <f t="shared" si="1061"/>
        <v>0.493128659190982-1.4565803202604i</v>
      </c>
      <c r="N2051" s="12" t="str">
        <f t="shared" si="1062"/>
        <v>-2.4139997950184i</v>
      </c>
      <c r="O2051" s="12" t="str">
        <f t="shared" si="1063"/>
        <v>-0.746777491428442-0.665073964530144i</v>
      </c>
      <c r="P2051" s="12" t="str">
        <f t="shared" si="1064"/>
        <v>1.74677749142844+0.665073964530144i</v>
      </c>
      <c r="Q2051" s="12" t="str">
        <f t="shared" si="1065"/>
        <v>-1.74677749142844+1.74892583048826i</v>
      </c>
      <c r="R2051" s="12" t="str">
        <f t="shared" si="1066"/>
        <v>-0.309013888897336-0.690137320132574i</v>
      </c>
      <c r="S2051" s="12" t="str">
        <f t="shared" si="1067"/>
        <v>0.247204967752368i</v>
      </c>
      <c r="T2051" s="12" t="str">
        <f t="shared" si="1068"/>
        <v>0.170605373968079-0.0763897684398998i</v>
      </c>
      <c r="U2051" s="12" t="str">
        <f t="shared" si="1069"/>
        <v>0.001-0.00828500484601224i</v>
      </c>
      <c r="V2051" s="12" t="str">
        <f t="shared" si="1070"/>
        <v>0.0015-0.00251823855501892i</v>
      </c>
      <c r="W2051" s="12" t="str">
        <f t="shared" si="1071"/>
        <v>0.000919432505390885-0.00200515707099186i</v>
      </c>
      <c r="X2051" s="12" t="str">
        <f t="shared" si="1072"/>
        <v>0.00102462451828423-0.00186331334560359i</v>
      </c>
      <c r="Y2051" s="12" t="str">
        <f t="shared" si="1073"/>
        <v>0.00029+0.18104998462638i</v>
      </c>
      <c r="Z2051" s="12" t="str">
        <f t="shared" si="1074"/>
        <v>-0.124274612630818-0.0695301083675645i</v>
      </c>
      <c r="AA2051" s="12" t="str">
        <f t="shared" si="1075"/>
        <v>0.491301618315715-66.965662329004i</v>
      </c>
      <c r="AB2051" s="12" t="str">
        <f t="shared" si="1076"/>
        <v>0.425862877463044-0.190683129375738i</v>
      </c>
      <c r="AC2051" s="12" t="str">
        <f t="shared" si="1077"/>
        <v>0.932259896108197-0.714334802361534i</v>
      </c>
      <c r="AD2051" s="12" t="str">
        <f t="shared" si="1078"/>
        <v>0.386568911044618+0.0916659588717465i</v>
      </c>
      <c r="AE2051" s="12" t="str">
        <f t="shared" si="1079"/>
        <v>-0.0416671576212177-0.0382699298066824i</v>
      </c>
      <c r="AF2051" s="12" t="str">
        <f t="shared" si="1080"/>
        <v>-13.2909336032427-1.59180816803425i</v>
      </c>
      <c r="AG2051" s="12" t="str">
        <f t="shared" si="1081"/>
        <v>1.02290878476125-0.0935473432584788i</v>
      </c>
      <c r="AH2051" s="12" t="str">
        <f t="shared" si="1082"/>
        <v>0.426863984199039+0.601130050613133i</v>
      </c>
      <c r="AI2051" s="12">
        <f t="shared" si="1083"/>
        <v>-2.6474436148777496</v>
      </c>
      <c r="AJ2051" s="12">
        <f t="shared" si="1084"/>
        <v>54.621341750762554</v>
      </c>
      <c r="AK2051" s="12"/>
      <c r="AL2051" s="12"/>
      <c r="AM2051" s="12"/>
      <c r="AN2051" s="12"/>
    </row>
    <row r="2052" spans="1:40" x14ac:dyDescent="0.35">
      <c r="A2052" s="12"/>
      <c r="B2052" s="12">
        <f t="shared" si="1050"/>
        <v>192200</v>
      </c>
      <c r="C2052" s="29" t="str">
        <f t="shared" si="1052"/>
        <v>-1.87510746318344E-06+0.0115486066713015i</v>
      </c>
      <c r="D2052" s="28" t="str">
        <f t="shared" si="1053"/>
        <v>-5.39907540868773+0.0885393178133115i</v>
      </c>
      <c r="E2052" s="12" t="str">
        <f t="shared" si="1054"/>
        <v>4200</v>
      </c>
      <c r="F2052" s="12" t="str">
        <f t="shared" si="1055"/>
        <v>0.704225352112676</v>
      </c>
      <c r="G2052" s="12" t="str">
        <f t="shared" si="1051"/>
        <v>0.704225352112676</v>
      </c>
      <c r="H2052" s="12" t="str">
        <f t="shared" si="1056"/>
        <v>7.89224025520864+1.67960716656141i</v>
      </c>
      <c r="I2052" s="12" t="str">
        <f t="shared" si="1057"/>
        <v>754.767635024948i</v>
      </c>
      <c r="J2052" s="12" t="str">
        <f t="shared" si="1058"/>
        <v>-486.276509069223+163.238728846764i</v>
      </c>
      <c r="K2052" s="12" t="str">
        <f t="shared" si="1059"/>
        <v>0.468269929474506-1.39494265984336i</v>
      </c>
      <c r="L2052" s="12" t="str">
        <f t="shared" si="1060"/>
        <v>0.0243968020792429-0.0610332948739634i</v>
      </c>
      <c r="M2052" s="12" t="str">
        <f t="shared" si="1061"/>
        <v>0.492666731553749-1.45597595471732i</v>
      </c>
      <c r="N2052" s="12" t="str">
        <f t="shared" si="1062"/>
        <v>-2.41525643207983i</v>
      </c>
      <c r="O2052" s="12" t="str">
        <f t="shared" si="1063"/>
        <v>-0.747612658169105-0.664135011383472i</v>
      </c>
      <c r="P2052" s="12" t="str">
        <f t="shared" si="1064"/>
        <v>1.74761265816911+0.664135011383472i</v>
      </c>
      <c r="Q2052" s="12" t="str">
        <f t="shared" si="1065"/>
        <v>-1.74761265816911+1.75112142069636i</v>
      </c>
      <c r="R2052" s="12" t="str">
        <f t="shared" si="1066"/>
        <v>-0.308985442926741-0.689629955208998i</v>
      </c>
      <c r="S2052" s="12" t="str">
        <f t="shared" si="1067"/>
        <v>0.247333653316007i</v>
      </c>
      <c r="T2052" s="12" t="str">
        <f t="shared" si="1068"/>
        <v>0.170568696257996-0.0764224984205354i</v>
      </c>
      <c r="U2052" s="12" t="str">
        <f t="shared" si="1069"/>
        <v>0.001-0.00828069422954708i</v>
      </c>
      <c r="V2052" s="12" t="str">
        <f t="shared" si="1070"/>
        <v>0.0015-0.00251692833724836i</v>
      </c>
      <c r="W2052" s="12" t="str">
        <f t="shared" si="1071"/>
        <v>0.000919415597567719-0.00200418683080325i</v>
      </c>
      <c r="X2052" s="12" t="str">
        <f t="shared" si="1072"/>
        <v>0.00102447813307555-0.0018624235610048i</v>
      </c>
      <c r="Y2052" s="12" t="str">
        <f t="shared" si="1073"/>
        <v>0.00029+0.181144232405987i</v>
      </c>
      <c r="Z2052" s="12" t="str">
        <f t="shared" si="1074"/>
        <v>-0.124149515150896-0.0694823947842662i</v>
      </c>
      <c r="AA2052" s="12" t="str">
        <f t="shared" si="1075"/>
        <v>0.490725713942824-66.9301309992642i</v>
      </c>
      <c r="AB2052" s="12" t="str">
        <f t="shared" si="1076"/>
        <v>0.425771323048365-0.190764829520397i</v>
      </c>
      <c r="AC2052" s="12" t="str">
        <f t="shared" si="1077"/>
        <v>0.932014361328107-0.713896293621822i</v>
      </c>
      <c r="AD2052" s="12" t="str">
        <f t="shared" si="1078"/>
        <v>0.38671682502549+0.0915338669512907i</v>
      </c>
      <c r="AE2052" s="12" t="str">
        <f t="shared" si="1079"/>
        <v>-0.041650714047968-0.0382338963080284i</v>
      </c>
      <c r="AF2052" s="12" t="str">
        <f t="shared" si="1080"/>
        <v>-13.2913156638964-1.5910678487481i</v>
      </c>
      <c r="AG2052" s="12" t="str">
        <f t="shared" si="1081"/>
        <v>1.02286444705742-0.0935338848456448i</v>
      </c>
      <c r="AH2052" s="12" t="str">
        <f t="shared" si="1082"/>
        <v>0.426821132608782+0.600636904845359i</v>
      </c>
      <c r="AI2052" s="12">
        <f t="shared" si="1083"/>
        <v>-2.652473849437833</v>
      </c>
      <c r="AJ2052" s="12">
        <f t="shared" si="1084"/>
        <v>54.601856975010257</v>
      </c>
      <c r="AK2052" s="12"/>
      <c r="AL2052" s="12"/>
      <c r="AM2052" s="12"/>
      <c r="AN2052" s="12"/>
    </row>
    <row r="2053" spans="1:40" x14ac:dyDescent="0.35">
      <c r="A2053" s="12"/>
      <c r="B2053" s="12">
        <f t="shared" si="1050"/>
        <v>192300</v>
      </c>
      <c r="C2053" s="29" t="str">
        <f t="shared" si="1052"/>
        <v>-1.87315778053509E-06+0.0115426011559281i</v>
      </c>
      <c r="D2053" s="28" t="str">
        <f t="shared" si="1053"/>
        <v>-5.39907539374017+0.0884932755287821i</v>
      </c>
      <c r="E2053" s="12" t="str">
        <f t="shared" si="1054"/>
        <v>4200</v>
      </c>
      <c r="F2053" s="12" t="str">
        <f t="shared" si="1055"/>
        <v>0.704225352112676</v>
      </c>
      <c r="G2053" s="12" t="str">
        <f t="shared" si="1051"/>
        <v>0.704225352112676</v>
      </c>
      <c r="H2053" s="12" t="str">
        <f t="shared" si="1056"/>
        <v>7.89262177482324+1.6788214471271i</v>
      </c>
      <c r="I2053" s="12" t="str">
        <f t="shared" si="1057"/>
        <v>755.160334106646i</v>
      </c>
      <c r="J2053" s="12" t="str">
        <f t="shared" si="1058"/>
        <v>-486.783692494768+163.323660547516i</v>
      </c>
      <c r="K2053" s="12" t="str">
        <f t="shared" si="1059"/>
        <v>0.467830502177786-1.39436171433061i</v>
      </c>
      <c r="L2053" s="12" t="str">
        <f t="shared" si="1060"/>
        <v>0.0243749266826149-0.0610102959829749i</v>
      </c>
      <c r="M2053" s="12" t="str">
        <f t="shared" si="1061"/>
        <v>0.492205428860401-1.45537201031358i</v>
      </c>
      <c r="N2053" s="12" t="str">
        <f t="shared" si="1062"/>
        <v>-2.41651306914127i</v>
      </c>
      <c r="O2053" s="12" t="str">
        <f t="shared" si="1063"/>
        <v>-0.748446644327341-0.663195009476959i</v>
      </c>
      <c r="P2053" s="12" t="str">
        <f t="shared" si="1064"/>
        <v>1.74844664432734+0.663195009476959i</v>
      </c>
      <c r="Q2053" s="12" t="str">
        <f t="shared" si="1065"/>
        <v>-1.74844664432734+1.75331805966431i</v>
      </c>
      <c r="R2053" s="12" t="str">
        <f t="shared" si="1066"/>
        <v>-0.308956975066903-0.689123032395742i</v>
      </c>
      <c r="S2053" s="12" t="str">
        <f t="shared" si="1067"/>
        <v>0.247462338879646i</v>
      </c>
      <c r="T2053" s="12" t="str">
        <f t="shared" si="1068"/>
        <v>0.170531997372484-0.0764552156632363i</v>
      </c>
      <c r="U2053" s="12" t="str">
        <f t="shared" si="1069"/>
        <v>0.001-0.00827638809630244i</v>
      </c>
      <c r="V2053" s="12" t="str">
        <f t="shared" si="1070"/>
        <v>0.0015-0.00251561948215879i</v>
      </c>
      <c r="W2053" s="12" t="str">
        <f t="shared" si="1071"/>
        <v>0.000919398682736464-0.00200321762995734i</v>
      </c>
      <c r="X2053" s="12" t="str">
        <f t="shared" si="1072"/>
        <v>0.00102433194296959-0.00186153471706063i</v>
      </c>
      <c r="Y2053" s="12" t="str">
        <f t="shared" si="1073"/>
        <v>0.00029+0.181238480185595i</v>
      </c>
      <c r="Z2053" s="12" t="str">
        <f t="shared" si="1074"/>
        <v>-0.124024613311822-0.0694347470021453i</v>
      </c>
      <c r="AA2053" s="12" t="str">
        <f t="shared" si="1075"/>
        <v>0.490150832453385-66.8946377014149i</v>
      </c>
      <c r="AB2053" s="12" t="str">
        <f t="shared" si="1076"/>
        <v>0.42567971577586-0.190846497868792i</v>
      </c>
      <c r="AC2053" s="12" t="str">
        <f t="shared" si="1077"/>
        <v>0.931769215796021-0.713458026028441i</v>
      </c>
      <c r="AD2053" s="12" t="str">
        <f t="shared" si="1078"/>
        <v>0.386864611653379+0.0914015647414684i</v>
      </c>
      <c r="AE2053" s="12" t="str">
        <f t="shared" si="1079"/>
        <v>-0.0416342893409143-0.0381978901573916i</v>
      </c>
      <c r="AF2053" s="12" t="str">
        <f t="shared" si="1080"/>
        <v>-13.2916971685634-1.59032817159832i</v>
      </c>
      <c r="AG2053" s="12" t="str">
        <f t="shared" si="1081"/>
        <v>1.02282010558402-0.0935204102884809i</v>
      </c>
      <c r="AH2053" s="12" t="str">
        <f t="shared" si="1082"/>
        <v>0.426778335341021+0.600144104877817i</v>
      </c>
      <c r="AI2053" s="12">
        <f t="shared" si="1083"/>
        <v>-2.6575022973619218</v>
      </c>
      <c r="AJ2053" s="12">
        <f t="shared" si="1084"/>
        <v>54.58236176117132</v>
      </c>
      <c r="AK2053" s="12"/>
      <c r="AL2053" s="12"/>
      <c r="AM2053" s="12"/>
      <c r="AN2053" s="12"/>
    </row>
    <row r="2054" spans="1:40" x14ac:dyDescent="0.35">
      <c r="A2054" s="12"/>
      <c r="B2054" s="12">
        <f t="shared" si="1050"/>
        <v>192400</v>
      </c>
      <c r="C2054" s="29" t="str">
        <f t="shared" si="1052"/>
        <v>-1.87121113714226E-06+0.0115366018832938i</v>
      </c>
      <c r="D2054" s="28" t="str">
        <f t="shared" si="1053"/>
        <v>-5.3990753788159+0.0884472811052525i</v>
      </c>
      <c r="E2054" s="12" t="str">
        <f t="shared" si="1054"/>
        <v>4200</v>
      </c>
      <c r="F2054" s="12" t="str">
        <f t="shared" si="1055"/>
        <v>0.704225352112676</v>
      </c>
      <c r="G2054" s="12" t="str">
        <f t="shared" si="1051"/>
        <v>0.704225352112676</v>
      </c>
      <c r="H2054" s="12" t="str">
        <f t="shared" si="1056"/>
        <v>7.89300273948618+1.67803641693206i</v>
      </c>
      <c r="I2054" s="12" t="str">
        <f t="shared" si="1057"/>
        <v>755.553033188345i</v>
      </c>
      <c r="J2054" s="12" t="str">
        <f t="shared" si="1058"/>
        <v>-487.291139734839+163.408592248269i</v>
      </c>
      <c r="K2054" s="12" t="str">
        <f t="shared" si="1059"/>
        <v>0.46739167089825-1.39378117687071i</v>
      </c>
      <c r="L2054" s="12" t="str">
        <f t="shared" si="1060"/>
        <v>0.0243530791319474-0.060987309880079i</v>
      </c>
      <c r="M2054" s="12" t="str">
        <f t="shared" si="1061"/>
        <v>0.491744750030197-1.45476848675079i</v>
      </c>
      <c r="N2054" s="12" t="str">
        <f t="shared" si="1062"/>
        <v>-2.4177697062027i</v>
      </c>
      <c r="O2054" s="12" t="str">
        <f t="shared" si="1063"/>
        <v>-0.749279448586158-0.662253960295008i</v>
      </c>
      <c r="P2054" s="12" t="str">
        <f t="shared" si="1064"/>
        <v>1.74927944858616+0.662253960295008i</v>
      </c>
      <c r="Q2054" s="12" t="str">
        <f t="shared" si="1065"/>
        <v>-1.74927944858616+1.75551574590769i</v>
      </c>
      <c r="R2054" s="12" t="str">
        <f t="shared" si="1066"/>
        <v>-0.308928485304832-0.688616550992265i</v>
      </c>
      <c r="S2054" s="12" t="str">
        <f t="shared" si="1067"/>
        <v>0.247591024443287i</v>
      </c>
      <c r="T2054" s="12" t="str">
        <f t="shared" si="1068"/>
        <v>0.170495277308778-0.0764879201563363i</v>
      </c>
      <c r="U2054" s="12" t="str">
        <f t="shared" si="1069"/>
        <v>0.001-0.00827208643928772i</v>
      </c>
      <c r="V2054" s="12" t="str">
        <f t="shared" si="1070"/>
        <v>0.0015-0.00251431198762544i</v>
      </c>
      <c r="W2054" s="12" t="str">
        <f t="shared" si="1071"/>
        <v>0.000919381760899614-0.00200224946682269i</v>
      </c>
      <c r="X2054" s="12" t="str">
        <f t="shared" si="1072"/>
        <v>0.00102418594755261-0.00186064681232328i</v>
      </c>
      <c r="Y2054" s="12" t="str">
        <f t="shared" si="1073"/>
        <v>0.00029+0.181332727965203i</v>
      </c>
      <c r="Z2054" s="12" t="str">
        <f t="shared" si="1074"/>
        <v>-0.123899906704193-0.069387164883418i</v>
      </c>
      <c r="AA2054" s="12" t="str">
        <f t="shared" si="1075"/>
        <v>0.489576971394181-66.8591823739009i</v>
      </c>
      <c r="AB2054" s="12" t="str">
        <f t="shared" si="1076"/>
        <v>0.425588055638628-0.190928134391801i</v>
      </c>
      <c r="AC2054" s="12" t="str">
        <f t="shared" si="1077"/>
        <v>0.931524458888543-0.713019999400846i</v>
      </c>
      <c r="AD2054" s="12" t="str">
        <f t="shared" si="1078"/>
        <v>0.387012270645054+0.0912690523371736i</v>
      </c>
      <c r="AE2054" s="12" t="str">
        <f t="shared" si="1079"/>
        <v>-0.041617883443027-0.0381619113047102i</v>
      </c>
      <c r="AF2054" s="12" t="str">
        <f t="shared" si="1080"/>
        <v>-13.2920781183021-1.58958913582681i</v>
      </c>
      <c r="AG2054" s="12" t="str">
        <f t="shared" si="1081"/>
        <v>1.02277576036859-0.0935069195431271i</v>
      </c>
      <c r="AH2054" s="12" t="str">
        <f t="shared" si="1082"/>
        <v>0.426735592057523+0.599651649971399i</v>
      </c>
      <c r="AI2054" s="12">
        <f t="shared" si="1083"/>
        <v>-2.6625289634110483</v>
      </c>
      <c r="AJ2054" s="12">
        <f t="shared" si="1084"/>
        <v>54.562856108609168</v>
      </c>
      <c r="AK2054" s="12"/>
      <c r="AL2054" s="12"/>
      <c r="AM2054" s="12"/>
      <c r="AN2054" s="12"/>
    </row>
    <row r="2055" spans="1:40" x14ac:dyDescent="0.35">
      <c r="A2055" s="12"/>
      <c r="B2055" s="12">
        <f t="shared" si="1050"/>
        <v>192500</v>
      </c>
      <c r="C2055" s="29" t="str">
        <f t="shared" si="1052"/>
        <v>-1.86926752669124E-06+0.0115306088436695i</v>
      </c>
      <c r="D2055" s="28" t="str">
        <f t="shared" si="1053"/>
        <v>-5.39907536391489+0.0884013344681329i</v>
      </c>
      <c r="E2055" s="12" t="str">
        <f t="shared" si="1054"/>
        <v>4200</v>
      </c>
      <c r="F2055" s="12" t="str">
        <f t="shared" si="1055"/>
        <v>0.704225352112676</v>
      </c>
      <c r="G2055" s="12" t="str">
        <f t="shared" si="1051"/>
        <v>0.704225352112676</v>
      </c>
      <c r="H2055" s="12" t="str">
        <f t="shared" si="1056"/>
        <v>7.8933831502533+1.67725207514467i</v>
      </c>
      <c r="I2055" s="12" t="str">
        <f t="shared" si="1057"/>
        <v>755.945732270044i</v>
      </c>
      <c r="J2055" s="12" t="str">
        <f t="shared" si="1058"/>
        <v>-487.798850789435+163.493523949022i</v>
      </c>
      <c r="K2055" s="12" t="str">
        <f t="shared" si="1059"/>
        <v>0.466953434601669-1.39320104716745i</v>
      </c>
      <c r="L2055" s="12" t="str">
        <f t="shared" si="1060"/>
        <v>0.0243312593829453-0.0609643365630245i</v>
      </c>
      <c r="M2055" s="12" t="str">
        <f t="shared" si="1061"/>
        <v>0.491284693984614-1.45416538373047i</v>
      </c>
      <c r="N2055" s="12" t="str">
        <f t="shared" si="1062"/>
        <v>-2.41902634326414i</v>
      </c>
      <c r="O2055" s="12" t="str">
        <f t="shared" si="1063"/>
        <v>-0.750111069630459-0.661311865323652i</v>
      </c>
      <c r="P2055" s="12" t="str">
        <f t="shared" si="1064"/>
        <v>1.75011106963046+0.661311865323652i</v>
      </c>
      <c r="Q2055" s="12" t="str">
        <f t="shared" si="1065"/>
        <v>-1.75011106963046+1.75771447794049i</v>
      </c>
      <c r="R2055" s="12" t="str">
        <f t="shared" si="1066"/>
        <v>-0.308899973627512-0.688110510299469i</v>
      </c>
      <c r="S2055" s="12" t="str">
        <f t="shared" si="1067"/>
        <v>0.247719710006927i</v>
      </c>
      <c r="T2055" s="12" t="str">
        <f t="shared" si="1068"/>
        <v>0.170458536064103-0.0765206118881547i</v>
      </c>
      <c r="U2055" s="12" t="str">
        <f t="shared" si="1069"/>
        <v>0.001-0.00826778925152703i</v>
      </c>
      <c r="V2055" s="12" t="str">
        <f t="shared" si="1070"/>
        <v>0.0015-0.00251300585152797i</v>
      </c>
      <c r="W2055" s="12" t="str">
        <f t="shared" si="1071"/>
        <v>0.000919364832059707-0.00200128233977129i</v>
      </c>
      <c r="X2055" s="12" t="str">
        <f t="shared" si="1072"/>
        <v>0.00102404014641198-0.00185975984534792i</v>
      </c>
      <c r="Y2055" s="12" t="str">
        <f t="shared" si="1073"/>
        <v>0.00029+0.181426975744811i</v>
      </c>
      <c r="Z2055" s="12" t="str">
        <f t="shared" si="1074"/>
        <v>-0.123775394919677-0.0693396482906848i</v>
      </c>
      <c r="AA2055" s="12" t="str">
        <f t="shared" si="1075"/>
        <v>0.489004128319433-66.8237649553017i</v>
      </c>
      <c r="AB2055" s="12" t="str">
        <f t="shared" si="1076"/>
        <v>0.425496342629741-0.191009739060269i</v>
      </c>
      <c r="AC2055" s="12" t="str">
        <f t="shared" si="1077"/>
        <v>0.931280089983592-0.712582213558394i</v>
      </c>
      <c r="AD2055" s="12" t="str">
        <f t="shared" si="1078"/>
        <v>0.387159801717273+0.0911363298336485i</v>
      </c>
      <c r="AE2055" s="12" t="str">
        <f t="shared" si="1079"/>
        <v>-0.0416014962974104-0.0381259597000568i</v>
      </c>
      <c r="AF2055" s="12" t="str">
        <f t="shared" si="1080"/>
        <v>-13.2924585141682-1.58885074067654i</v>
      </c>
      <c r="AG2055" s="12" t="str">
        <f t="shared" si="1081"/>
        <v>1.02273141143869-0.0934934125658152i</v>
      </c>
      <c r="AH2055" s="12" t="str">
        <f t="shared" si="1082"/>
        <v>0.426692902420493+0.599159539388886i</v>
      </c>
      <c r="AI2055" s="12">
        <f t="shared" si="1083"/>
        <v>-2.6675538523413715</v>
      </c>
      <c r="AJ2055" s="12">
        <f t="shared" si="1084"/>
        <v>54.543340016689314</v>
      </c>
      <c r="AK2055" s="12"/>
      <c r="AL2055" s="12"/>
      <c r="AM2055" s="12"/>
      <c r="AN2055" s="12"/>
    </row>
    <row r="2056" spans="1:40" x14ac:dyDescent="0.35">
      <c r="A2056" s="12"/>
      <c r="B2056" s="12">
        <f t="shared" si="1050"/>
        <v>192600</v>
      </c>
      <c r="C2056" s="29" t="str">
        <f t="shared" si="1052"/>
        <v>-1.86732694288472E-06+0.0115246220273465i</v>
      </c>
      <c r="D2056" s="28" t="str">
        <f t="shared" si="1053"/>
        <v>-5.39907534903708+0.0883554355429899i</v>
      </c>
      <c r="E2056" s="12" t="str">
        <f t="shared" si="1054"/>
        <v>4200</v>
      </c>
      <c r="F2056" s="12" t="str">
        <f t="shared" si="1055"/>
        <v>0.704225352112676</v>
      </c>
      <c r="G2056" s="12" t="str">
        <f t="shared" si="1051"/>
        <v>0.704225352112676</v>
      </c>
      <c r="H2056" s="12" t="str">
        <f t="shared" si="1056"/>
        <v>7.89376300817798+1.6764684209344i</v>
      </c>
      <c r="I2056" s="12" t="str">
        <f t="shared" si="1057"/>
        <v>756.338431351743i</v>
      </c>
      <c r="J2056" s="12" t="str">
        <f t="shared" si="1058"/>
        <v>-488.306825658557+163.578455649775i</v>
      </c>
      <c r="K2056" s="12" t="str">
        <f t="shared" si="1059"/>
        <v>0.466515792255948-1.39262132492447i</v>
      </c>
      <c r="L2056" s="12" t="str">
        <f t="shared" si="1060"/>
        <v>0.0243094673913953-0.0609413760295329i</v>
      </c>
      <c r="M2056" s="12" t="str">
        <f t="shared" si="1061"/>
        <v>0.490825259647343-1.453562700954i</v>
      </c>
      <c r="N2056" s="12" t="str">
        <f t="shared" si="1062"/>
        <v>-2.42028298032558i</v>
      </c>
      <c r="O2056" s="12" t="str">
        <f t="shared" si="1063"/>
        <v>-0.750941506146994-0.660368726050594i</v>
      </c>
      <c r="P2056" s="12" t="str">
        <f t="shared" si="1064"/>
        <v>1.75094150614699+0.660368726050594i</v>
      </c>
      <c r="Q2056" s="12" t="str">
        <f t="shared" si="1065"/>
        <v>-1.75094150614699+1.75991425427499i</v>
      </c>
      <c r="R2056" s="12" t="str">
        <f t="shared" si="1066"/>
        <v>-0.308871440021923-0.687604909619721i</v>
      </c>
      <c r="S2056" s="12" t="str">
        <f t="shared" si="1067"/>
        <v>0.247848395570568i</v>
      </c>
      <c r="T2056" s="12" t="str">
        <f t="shared" si="1068"/>
        <v>0.170421773635693-0.0765532908470045i</v>
      </c>
      <c r="U2056" s="12" t="str">
        <f t="shared" si="1069"/>
        <v>0.001-0.00826349652605894i</v>
      </c>
      <c r="V2056" s="12" t="str">
        <f t="shared" si="1070"/>
        <v>0.0015-0.00251170107175044i</v>
      </c>
      <c r="W2056" s="12" t="str">
        <f t="shared" si="1071"/>
        <v>0.000919347896219247-0.00200031624717846i</v>
      </c>
      <c r="X2056" s="12" t="str">
        <f t="shared" si="1072"/>
        <v>0.0010238945391361-0.00185887381469259i</v>
      </c>
      <c r="Y2056" s="12" t="str">
        <f t="shared" si="1073"/>
        <v>0.00029+0.181521223524418i</v>
      </c>
      <c r="Z2056" s="12" t="str">
        <f t="shared" si="1074"/>
        <v>-0.123651077551009-0.069292197086922i</v>
      </c>
      <c r="AA2056" s="12" t="str">
        <f t="shared" si="1075"/>
        <v>0.488432300790718-66.7883853843293i</v>
      </c>
      <c r="AB2056" s="12" t="str">
        <f t="shared" si="1076"/>
        <v>0.425404576742296-0.191091311845021i</v>
      </c>
      <c r="AC2056" s="12" t="str">
        <f t="shared" si="1077"/>
        <v>0.931036108460414-0.712144668320409i</v>
      </c>
      <c r="AD2056" s="12" t="str">
        <f t="shared" si="1078"/>
        <v>0.387307204586802+0.0910033973265111i</v>
      </c>
      <c r="AE2056" s="12" t="str">
        <f t="shared" si="1079"/>
        <v>-0.0415851278472994-0.0380900352936393i</v>
      </c>
      <c r="AF2056" s="12" t="str">
        <f t="shared" si="1080"/>
        <v>-13.2928383572151-1.58811298539141i</v>
      </c>
      <c r="AG2056" s="12" t="str">
        <f t="shared" si="1081"/>
        <v>1.02268705882193-0.0934798893128714i</v>
      </c>
      <c r="AH2056" s="12" t="str">
        <f t="shared" si="1082"/>
        <v>0.426650266092534+0.598667772394943i</v>
      </c>
      <c r="AI2056" s="12">
        <f t="shared" si="1083"/>
        <v>-2.6725769689044543</v>
      </c>
      <c r="AJ2056" s="12">
        <f t="shared" si="1084"/>
        <v>54.523813484781819</v>
      </c>
      <c r="AK2056" s="12"/>
      <c r="AL2056" s="12"/>
      <c r="AM2056" s="12"/>
      <c r="AN2056" s="12"/>
    </row>
    <row r="2057" spans="1:40" x14ac:dyDescent="0.35">
      <c r="A2057" s="12"/>
      <c r="B2057" s="12">
        <f t="shared" si="1050"/>
        <v>192700</v>
      </c>
      <c r="C2057" s="29" t="str">
        <f t="shared" si="1052"/>
        <v>-0.0000018653893794417+0.0115186414246362i</v>
      </c>
      <c r="D2057" s="28" t="str">
        <f t="shared" si="1053"/>
        <v>-5.39907533418242+0.0883095842555442i</v>
      </c>
      <c r="E2057" s="12" t="str">
        <f t="shared" si="1054"/>
        <v>4200</v>
      </c>
      <c r="F2057" s="12" t="str">
        <f t="shared" si="1055"/>
        <v>0.704225352112676</v>
      </c>
      <c r="G2057" s="12" t="str">
        <f t="shared" si="1051"/>
        <v>0.704225352112676</v>
      </c>
      <c r="H2057" s="12" t="str">
        <f t="shared" si="1056"/>
        <v>7.89414231431113+1.67568545347194i</v>
      </c>
      <c r="I2057" s="12" t="str">
        <f t="shared" si="1057"/>
        <v>756.731130433441i</v>
      </c>
      <c r="J2057" s="12" t="str">
        <f t="shared" si="1058"/>
        <v>-488.815064342204+163.663387350527i</v>
      </c>
      <c r="K2057" s="12" t="str">
        <f t="shared" si="1059"/>
        <v>0.466078742831128-1.39204200984539i</v>
      </c>
      <c r="L2057" s="12" t="str">
        <f t="shared" si="1060"/>
        <v>0.0242877031131641-0.0609184282772978i</v>
      </c>
      <c r="M2057" s="12" t="str">
        <f t="shared" si="1061"/>
        <v>0.490366445944292-1.45296043812269i</v>
      </c>
      <c r="N2057" s="12" t="str">
        <f t="shared" si="1062"/>
        <v>-2.42153961738701i</v>
      </c>
      <c r="O2057" s="12" t="str">
        <f t="shared" si="1063"/>
        <v>-0.751770756824382-0.659424543965187i</v>
      </c>
      <c r="P2057" s="12" t="str">
        <f t="shared" si="1064"/>
        <v>1.75177075682438+0.659424543965187i</v>
      </c>
      <c r="Q2057" s="12" t="str">
        <f t="shared" si="1065"/>
        <v>-1.75177075682438+1.76211507342182i</v>
      </c>
      <c r="R2057" s="12" t="str">
        <f t="shared" si="1066"/>
        <v>-0.308842884475039-0.687099748256841i</v>
      </c>
      <c r="S2057" s="12" t="str">
        <f t="shared" si="1067"/>
        <v>0.247977081134207i</v>
      </c>
      <c r="T2057" s="12" t="str">
        <f t="shared" si="1068"/>
        <v>0.17038499002078-0.0765859570211893i</v>
      </c>
      <c r="U2057" s="12" t="str">
        <f t="shared" si="1069"/>
        <v>0.001-0.00825920825593642i</v>
      </c>
      <c r="V2057" s="12" t="str">
        <f t="shared" si="1070"/>
        <v>0.0015-0.00251039764618129i</v>
      </c>
      <c r="W2057" s="12" t="str">
        <f t="shared" si="1071"/>
        <v>0.000919330953380734-0.0019993511874229i</v>
      </c>
      <c r="X2057" s="12" t="str">
        <f t="shared" si="1072"/>
        <v>0.00102374912531446-0.00185798871891827i</v>
      </c>
      <c r="Y2057" s="12" t="str">
        <f t="shared" si="1073"/>
        <v>0.00029+0.181615471304026i</v>
      </c>
      <c r="Z2057" s="12" t="str">
        <f t="shared" si="1074"/>
        <v>-0.123526954191986-0.0692448111354848i</v>
      </c>
      <c r="AA2057" s="12" t="str">
        <f t="shared" si="1075"/>
        <v>0.487861486376963-66.7530435998278i</v>
      </c>
      <c r="AB2057" s="12" t="str">
        <f t="shared" si="1076"/>
        <v>0.425312757969381-0.191172852716862i</v>
      </c>
      <c r="AC2057" s="12" t="str">
        <f t="shared" si="1077"/>
        <v>0.930792513699554-0.711707363506161i</v>
      </c>
      <c r="AD2057" s="12" t="str">
        <f t="shared" si="1078"/>
        <v>0.387454478970404+0.0908702549117401i</v>
      </c>
      <c r="AE2057" s="12" t="str">
        <f t="shared" si="1079"/>
        <v>-0.0415687780360603-0.0380541380358i</v>
      </c>
      <c r="AF2057" s="12" t="str">
        <f t="shared" si="1080"/>
        <v>-13.2932176484935-1.5873758692164i</v>
      </c>
      <c r="AG2057" s="12" t="str">
        <f t="shared" si="1081"/>
        <v>1.02264270254595-0.0934663497407131i</v>
      </c>
      <c r="AH2057" s="12" t="str">
        <f t="shared" si="1082"/>
        <v>0.426607682736656+0.598176348256113i</v>
      </c>
      <c r="AI2057" s="12">
        <f t="shared" si="1083"/>
        <v>-2.6775983178472056</v>
      </c>
      <c r="AJ2057" s="12">
        <f t="shared" si="1084"/>
        <v>54.504276512260567</v>
      </c>
      <c r="AK2057" s="12"/>
      <c r="AL2057" s="12"/>
      <c r="AM2057" s="12"/>
      <c r="AN2057" s="12"/>
    </row>
    <row r="2058" spans="1:40" x14ac:dyDescent="0.35">
      <c r="A2058" s="12"/>
      <c r="B2058" s="12">
        <f t="shared" si="1050"/>
        <v>192800</v>
      </c>
      <c r="C2058" s="29" t="str">
        <f t="shared" si="1052"/>
        <v>-1.86345483009754E-06+0.0115126670258702i</v>
      </c>
      <c r="D2058" s="28" t="str">
        <f t="shared" si="1053"/>
        <v>-5.39907531935088+0.0882637805316716i</v>
      </c>
      <c r="E2058" s="12" t="str">
        <f t="shared" si="1054"/>
        <v>4200</v>
      </c>
      <c r="F2058" s="12" t="str">
        <f t="shared" si="1055"/>
        <v>0.704225352112676</v>
      </c>
      <c r="G2058" s="12" t="str">
        <f t="shared" si="1051"/>
        <v>0.704225352112676</v>
      </c>
      <c r="H2058" s="12" t="str">
        <f t="shared" si="1056"/>
        <v>7.89452106970128+1.67490317192911i</v>
      </c>
      <c r="I2058" s="12" t="str">
        <f t="shared" si="1057"/>
        <v>757.12382951514i</v>
      </c>
      <c r="J2058" s="12" t="str">
        <f t="shared" si="1058"/>
        <v>-489.323566840378+163.74831905128i</v>
      </c>
      <c r="K2058" s="12" t="str">
        <f t="shared" si="1059"/>
        <v>0.465642285299378-1.39146310163369i</v>
      </c>
      <c r="L2058" s="12" t="str">
        <f t="shared" si="1060"/>
        <v>0.0242659665041996-0.0608954933039854i</v>
      </c>
      <c r="M2058" s="12" t="str">
        <f t="shared" si="1061"/>
        <v>0.489908251803578-1.45235859493768i</v>
      </c>
      <c r="N2058" s="12" t="str">
        <f t="shared" si="1062"/>
        <v>-2.42279625444845i</v>
      </c>
      <c r="O2058" s="12" t="str">
        <f t="shared" si="1063"/>
        <v>-0.752598820353139-0.658479320558409i</v>
      </c>
      <c r="P2058" s="12" t="str">
        <f t="shared" si="1064"/>
        <v>1.75259882035314+0.658479320558409i</v>
      </c>
      <c r="Q2058" s="12" t="str">
        <f t="shared" si="1065"/>
        <v>-1.75259882035314+1.76431693389004i</v>
      </c>
      <c r="R2058" s="12" t="str">
        <f t="shared" si="1066"/>
        <v>-0.308814306973805-0.686595025516076i</v>
      </c>
      <c r="S2058" s="12" t="str">
        <f t="shared" si="1067"/>
        <v>0.248105766697846i</v>
      </c>
      <c r="T2058" s="12" t="str">
        <f t="shared" si="1068"/>
        <v>0.170348185216593-0.0766186103989999i</v>
      </c>
      <c r="U2058" s="12" t="str">
        <f t="shared" si="1069"/>
        <v>0.001-0.00825492443422697i</v>
      </c>
      <c r="V2058" s="12" t="str">
        <f t="shared" si="1070"/>
        <v>0.0015-0.00250909557271335i</v>
      </c>
      <c r="W2058" s="12" t="str">
        <f t="shared" si="1071"/>
        <v>0.000919314003546702-0.00199838715888668i</v>
      </c>
      <c r="X2058" s="12" t="str">
        <f t="shared" si="1072"/>
        <v>0.00102360390453759-0.00185710455658883i</v>
      </c>
      <c r="Y2058" s="12" t="str">
        <f t="shared" si="1073"/>
        <v>0.00029+0.181709719083634i</v>
      </c>
      <c r="Z2058" s="12" t="str">
        <f t="shared" si="1074"/>
        <v>-0.123403024437468-0.069197490300106i</v>
      </c>
      <c r="AA2058" s="12" t="str">
        <f t="shared" si="1075"/>
        <v>0.487291682654448-66.7177395407762i</v>
      </c>
      <c r="AB2058" s="12" t="str">
        <f t="shared" si="1076"/>
        <v>0.425220886304081-0.191254361646562i</v>
      </c>
      <c r="AC2058" s="12" t="str">
        <f t="shared" si="1077"/>
        <v>0.930549305082897-0.711270298934827i</v>
      </c>
      <c r="AD2058" s="12" t="str">
        <f t="shared" si="1078"/>
        <v>0.387601624584841+0.0907369026856677i</v>
      </c>
      <c r="AE2058" s="12" t="str">
        <f t="shared" si="1079"/>
        <v>-0.0415524468071925-0.0380182678770145i</v>
      </c>
      <c r="AF2058" s="12" t="str">
        <f t="shared" si="1080"/>
        <v>-13.2935963890522-1.58663939139744i</v>
      </c>
      <c r="AG2058" s="12" t="str">
        <f t="shared" si="1081"/>
        <v>1.02259834263842-0.0934527938058534i</v>
      </c>
      <c r="AH2058" s="12" t="str">
        <f t="shared" si="1082"/>
        <v>0.426565152016331+0.597685266240837i</v>
      </c>
      <c r="AI2058" s="12">
        <f t="shared" si="1083"/>
        <v>-2.6826179039112947</v>
      </c>
      <c r="AJ2058" s="12">
        <f t="shared" si="1084"/>
        <v>54.484729098500836</v>
      </c>
      <c r="AK2058" s="12"/>
      <c r="AL2058" s="12"/>
      <c r="AM2058" s="12"/>
      <c r="AN2058" s="12"/>
    </row>
    <row r="2059" spans="1:40" x14ac:dyDescent="0.35">
      <c r="A2059" s="12"/>
      <c r="B2059" s="12">
        <f t="shared" si="1050"/>
        <v>192900</v>
      </c>
      <c r="C2059" s="29" t="str">
        <f t="shared" si="1052"/>
        <v>-1.86152328860376E-06+0.0115066988214i</v>
      </c>
      <c r="D2059" s="28" t="str">
        <f t="shared" si="1053"/>
        <v>-5.3990753045424+0.0882180242974i</v>
      </c>
      <c r="E2059" s="12" t="str">
        <f t="shared" si="1054"/>
        <v>4200</v>
      </c>
      <c r="F2059" s="12" t="str">
        <f t="shared" si="1055"/>
        <v>0.704225352112676</v>
      </c>
      <c r="G2059" s="12" t="str">
        <f t="shared" si="1051"/>
        <v>0.704225352112676</v>
      </c>
      <c r="H2059" s="12" t="str">
        <f t="shared" si="1056"/>
        <v>7.89489927539443+1.67412157547892i</v>
      </c>
      <c r="I2059" s="12" t="str">
        <f t="shared" si="1057"/>
        <v>757.516528596839i</v>
      </c>
      <c r="J2059" s="12" t="str">
        <f t="shared" si="1058"/>
        <v>-489.832333153077+163.833250752033i</v>
      </c>
      <c r="K2059" s="12" t="str">
        <f t="shared" si="1059"/>
        <v>0.465206418634985-1.3908845999928i</v>
      </c>
      <c r="L2059" s="12" t="str">
        <f t="shared" si="1060"/>
        <v>0.0242442575205298-0.060872571107235i</v>
      </c>
      <c r="M2059" s="12" t="str">
        <f t="shared" si="1061"/>
        <v>0.489450676155515-1.45175717110003i</v>
      </c>
      <c r="N2059" s="12" t="str">
        <f t="shared" si="1062"/>
        <v>-2.42405289150988i</v>
      </c>
      <c r="O2059" s="12" t="str">
        <f t="shared" si="1063"/>
        <v>-0.753425695425624-0.657533057322911i</v>
      </c>
      <c r="P2059" s="12" t="str">
        <f t="shared" si="1064"/>
        <v>1.75342569542562+0.657533057322911i</v>
      </c>
      <c r="Q2059" s="12" t="str">
        <f t="shared" si="1065"/>
        <v>-1.75342569542562+1.76651983418697i</v>
      </c>
      <c r="R2059" s="12" t="str">
        <f t="shared" si="1066"/>
        <v>-0.308785707505161-0.686090740704139i</v>
      </c>
      <c r="S2059" s="12" t="str">
        <f t="shared" si="1067"/>
        <v>0.248234452261487i</v>
      </c>
      <c r="T2059" s="12" t="str">
        <f t="shared" si="1068"/>
        <v>0.17031135922037-0.0766512509687194i</v>
      </c>
      <c r="U2059" s="12" t="str">
        <f t="shared" si="1069"/>
        <v>0.001-0.00825064505401221i</v>
      </c>
      <c r="V2059" s="12" t="str">
        <f t="shared" si="1070"/>
        <v>0.0015-0.00250779484924383i</v>
      </c>
      <c r="W2059" s="12" t="str">
        <f t="shared" si="1071"/>
        <v>0.000919297046719644-0.00199742415995524i</v>
      </c>
      <c r="X2059" s="12" t="str">
        <f t="shared" si="1072"/>
        <v>0.00102345887639709-0.00185622132627109i</v>
      </c>
      <c r="Y2059" s="12" t="str">
        <f t="shared" si="1073"/>
        <v>0.00029+0.181803966863241i</v>
      </c>
      <c r="Z2059" s="12" t="str">
        <f t="shared" si="1074"/>
        <v>-0.123279287883376-0.0691502344448929i</v>
      </c>
      <c r="AA2059" s="12" t="str">
        <f t="shared" si="1075"/>
        <v>0.486722887206742-66.6824731462846i</v>
      </c>
      <c r="AB2059" s="12" t="str">
        <f t="shared" si="1076"/>
        <v>0.425128961739502-0.191335838604875i</v>
      </c>
      <c r="AC2059" s="12" t="str">
        <f t="shared" si="1077"/>
        <v>0.930306481993626-0.710833474425571i</v>
      </c>
      <c r="AD2059" s="12" t="str">
        <f t="shared" si="1078"/>
        <v>0.387748641146882+0.0906033407450069i</v>
      </c>
      <c r="AE2059" s="12" t="str">
        <f t="shared" si="1079"/>
        <v>-0.0415361341043263-0.0379824247678948i</v>
      </c>
      <c r="AF2059" s="12" t="str">
        <f t="shared" si="1080"/>
        <v>-13.2939745799368-1.58590355118152i</v>
      </c>
      <c r="AG2059" s="12" t="str">
        <f t="shared" si="1081"/>
        <v>1.02255397912705-0.0934392214648981i</v>
      </c>
      <c r="AH2059" s="12" t="str">
        <f t="shared" si="1082"/>
        <v>0.426522673595408+0.597194525619431i</v>
      </c>
      <c r="AI2059" s="12">
        <f t="shared" si="1083"/>
        <v>-2.6876357318338968</v>
      </c>
      <c r="AJ2059" s="12">
        <f t="shared" si="1084"/>
        <v>54.465171242883791</v>
      </c>
      <c r="AK2059" s="12"/>
      <c r="AL2059" s="12"/>
      <c r="AM2059" s="12"/>
      <c r="AN2059" s="12"/>
    </row>
    <row r="2060" spans="1:40" x14ac:dyDescent="0.35">
      <c r="A2060" s="12"/>
      <c r="B2060" s="12">
        <f t="shared" si="1050"/>
        <v>193000</v>
      </c>
      <c r="C2060" s="29" t="str">
        <f t="shared" si="1052"/>
        <v>-1.85959474872809E-06+0.0115007368015971i</v>
      </c>
      <c r="D2060" s="28" t="str">
        <f t="shared" si="1053"/>
        <v>-5.39907528975693+0.0881723154789111i</v>
      </c>
      <c r="E2060" s="12" t="str">
        <f t="shared" si="1054"/>
        <v>4200</v>
      </c>
      <c r="F2060" s="12" t="str">
        <f t="shared" si="1055"/>
        <v>0.704225352112676</v>
      </c>
      <c r="G2060" s="12" t="str">
        <f t="shared" si="1051"/>
        <v>0.704225352112676</v>
      </c>
      <c r="H2060" s="12" t="str">
        <f t="shared" si="1056"/>
        <v>7.8952769324342+1.67334066329549i</v>
      </c>
      <c r="I2060" s="12" t="str">
        <f t="shared" si="1057"/>
        <v>757.909227678538i</v>
      </c>
      <c r="J2060" s="12" t="str">
        <f t="shared" si="1058"/>
        <v>-490.341363280301+163.918182452786i</v>
      </c>
      <c r="K2060" s="12" t="str">
        <f t="shared" si="1059"/>
        <v>0.464771141814355-1.39030650462608i</v>
      </c>
      <c r="L2060" s="12" t="str">
        <f t="shared" si="1060"/>
        <v>0.0242225761182632-0.0608496616846583i</v>
      </c>
      <c r="M2060" s="12" t="str">
        <f t="shared" si="1061"/>
        <v>0.488993717932618-1.45115616631074i</v>
      </c>
      <c r="N2060" s="12" t="str">
        <f t="shared" si="1062"/>
        <v>-2.42530952857132i</v>
      </c>
      <c r="O2060" s="12" t="str">
        <f t="shared" si="1063"/>
        <v>-0.754251380736104-0.656585755752957i</v>
      </c>
      <c r="P2060" s="12" t="str">
        <f t="shared" si="1064"/>
        <v>1.7542513807361+0.656585755752957i</v>
      </c>
      <c r="Q2060" s="12" t="str">
        <f t="shared" si="1065"/>
        <v>-1.7542513807361+1.76872377281836i</v>
      </c>
      <c r="R2060" s="12" t="str">
        <f t="shared" si="1066"/>
        <v>-0.308757086056044-0.685586893129163i</v>
      </c>
      <c r="S2060" s="12" t="str">
        <f t="shared" si="1067"/>
        <v>0.248363137825127i</v>
      </c>
      <c r="T2060" s="12" t="str">
        <f t="shared" si="1068"/>
        <v>0.170274512029339-0.0766838787186219i</v>
      </c>
      <c r="U2060" s="12" t="str">
        <f t="shared" si="1069"/>
        <v>0.001-0.00824637010838836i</v>
      </c>
      <c r="V2060" s="12" t="str">
        <f t="shared" si="1070"/>
        <v>0.0015-0.00250649547367427i</v>
      </c>
      <c r="W2060" s="12" t="str">
        <f t="shared" si="1071"/>
        <v>0.000919280082902092-0.0019964621890173i</v>
      </c>
      <c r="X2060" s="12" t="str">
        <f t="shared" si="1072"/>
        <v>0.00102331404048561-0.00185533902653469i</v>
      </c>
      <c r="Y2060" s="12" t="str">
        <f t="shared" si="1073"/>
        <v>0.00029+0.181898214642849i</v>
      </c>
      <c r="Z2060" s="12" t="str">
        <f t="shared" si="1074"/>
        <v>-0.123155744126676-0.0691030434343273i</v>
      </c>
      <c r="AA2060" s="12" t="str">
        <f t="shared" si="1075"/>
        <v>0.486155097624684-66.6472443555948i</v>
      </c>
      <c r="AB2060" s="12" t="str">
        <f t="shared" si="1076"/>
        <v>0.425036984268723-0.191417283562531i</v>
      </c>
      <c r="AC2060" s="12" t="str">
        <f t="shared" si="1077"/>
        <v>0.930064043816212-0.710396889797483i</v>
      </c>
      <c r="AD2060" s="12" t="str">
        <f t="shared" si="1078"/>
        <v>0.387895528373289+0.0904695691868206i</v>
      </c>
      <c r="AE2060" s="12" t="str">
        <f t="shared" si="1079"/>
        <v>-0.0415198398712208-0.0379466086591834i</v>
      </c>
      <c r="AF2060" s="12" t="str">
        <f t="shared" si="1080"/>
        <v>-13.2943522221911-1.58516834781658i</v>
      </c>
      <c r="AG2060" s="12" t="str">
        <f t="shared" si="1081"/>
        <v>1.02250961203955-0.0934256326745434i</v>
      </c>
      <c r="AH2060" s="12" t="str">
        <f t="shared" si="1082"/>
        <v>0.426480247138174+0.596704125664085i</v>
      </c>
      <c r="AI2060" s="12">
        <f t="shared" si="1083"/>
        <v>-2.6926518063472487</v>
      </c>
      <c r="AJ2060" s="12">
        <f t="shared" si="1084"/>
        <v>54.445602944792704</v>
      </c>
      <c r="AK2060" s="12"/>
      <c r="AL2060" s="12"/>
      <c r="AM2060" s="12"/>
      <c r="AN2060" s="12"/>
    </row>
    <row r="2061" spans="1:40" x14ac:dyDescent="0.35">
      <c r="A2061" s="12"/>
      <c r="B2061" s="12">
        <f t="shared" si="1050"/>
        <v>193100</v>
      </c>
      <c r="C2061" s="29" t="str">
        <f t="shared" si="1052"/>
        <v>-1.85766920425436E-06+0.011494780956853i</v>
      </c>
      <c r="D2061" s="28" t="str">
        <f t="shared" si="1053"/>
        <v>-5.39907527499442+0.0881266540025397i</v>
      </c>
      <c r="E2061" s="12" t="str">
        <f t="shared" si="1054"/>
        <v>4200</v>
      </c>
      <c r="F2061" s="12" t="str">
        <f t="shared" si="1055"/>
        <v>0.704225352112676</v>
      </c>
      <c r="G2061" s="12" t="str">
        <f t="shared" si="1051"/>
        <v>0.704225352112676</v>
      </c>
      <c r="H2061" s="12" t="str">
        <f t="shared" si="1056"/>
        <v>7.89565404186176+1.67256043455413i</v>
      </c>
      <c r="I2061" s="12" t="str">
        <f t="shared" si="1057"/>
        <v>758.301926760236i</v>
      </c>
      <c r="J2061" s="12" t="str">
        <f t="shared" si="1058"/>
        <v>-490.850657222051+164.003114153538i</v>
      </c>
      <c r="K2061" s="12" t="str">
        <f t="shared" si="1059"/>
        <v>0.464336453816001-1.38972881523679i</v>
      </c>
      <c r="L2061" s="12" t="str">
        <f t="shared" si="1060"/>
        <v>0.0242009222535888-0.0608267650338409i</v>
      </c>
      <c r="M2061" s="12" t="str">
        <f t="shared" si="1061"/>
        <v>0.48853737606959-1.45055558027063i</v>
      </c>
      <c r="N2061" s="12" t="str">
        <f t="shared" si="1062"/>
        <v>-2.42656616563276i</v>
      </c>
      <c r="O2061" s="12" t="str">
        <f t="shared" si="1063"/>
        <v>-0.7550758749807-0.655637417344473i</v>
      </c>
      <c r="P2061" s="12" t="str">
        <f t="shared" si="1064"/>
        <v>1.7550758749807+0.655637417344473i</v>
      </c>
      <c r="Q2061" s="12" t="str">
        <f t="shared" si="1065"/>
        <v>-1.7550758749807+1.77092874828829i</v>
      </c>
      <c r="R2061" s="12" t="str">
        <f t="shared" si="1066"/>
        <v>-0.308728442613365-0.685083482100724i</v>
      </c>
      <c r="S2061" s="12" t="str">
        <f t="shared" si="1067"/>
        <v>0.248491823388766i</v>
      </c>
      <c r="T2061" s="12" t="str">
        <f t="shared" si="1068"/>
        <v>0.170237643640734-0.0767164936369691i</v>
      </c>
      <c r="U2061" s="12" t="str">
        <f t="shared" si="1069"/>
        <v>0.001-0.00824209959046582i</v>
      </c>
      <c r="V2061" s="12" t="str">
        <f t="shared" si="1070"/>
        <v>0.0015-0.00250519744391059i</v>
      </c>
      <c r="W2061" s="12" t="str">
        <f t="shared" si="1071"/>
        <v>0.000919263112096548-0.00199550124446498i</v>
      </c>
      <c r="X2061" s="12" t="str">
        <f t="shared" si="1072"/>
        <v>0.00102316939639685-0.00185445765595222i</v>
      </c>
      <c r="Y2061" s="12" t="str">
        <f t="shared" si="1073"/>
        <v>0.00029+0.181992462422457i</v>
      </c>
      <c r="Z2061" s="12" t="str">
        <f t="shared" si="1074"/>
        <v>-0.123032392765394-0.0690559171332635i</v>
      </c>
      <c r="AA2061" s="12" t="str">
        <f t="shared" si="1075"/>
        <v>0.485588311506366-66.6120531080805i</v>
      </c>
      <c r="AB2061" s="12" t="str">
        <f t="shared" si="1076"/>
        <v>0.42494495388484-0.191498696490228i</v>
      </c>
      <c r="AC2061" s="12" t="str">
        <f t="shared" si="1077"/>
        <v>0.929821989936461-0.709960544869583i</v>
      </c>
      <c r="AD2061" s="12" t="str">
        <f t="shared" si="1078"/>
        <v>0.38804228598083+0.0903355881085373i</v>
      </c>
      <c r="AE2061" s="12" t="str">
        <f t="shared" si="1079"/>
        <v>-0.0415035640517672-0.0379108195017568i</v>
      </c>
      <c r="AF2061" s="12" t="str">
        <f t="shared" si="1080"/>
        <v>-13.2947293168562-1.58443378055159i</v>
      </c>
      <c r="AG2061" s="12" t="str">
        <f t="shared" si="1081"/>
        <v>1.0224652414037-0.0934120273915796i</v>
      </c>
      <c r="AH2061" s="12" t="str">
        <f t="shared" si="1082"/>
        <v>0.426437872309327+0.596214065648839i</v>
      </c>
      <c r="AI2061" s="12">
        <f t="shared" si="1083"/>
        <v>-2.697666132179029</v>
      </c>
      <c r="AJ2061" s="12">
        <f t="shared" si="1084"/>
        <v>54.4260242036137</v>
      </c>
      <c r="AK2061" s="12"/>
      <c r="AL2061" s="12"/>
      <c r="AM2061" s="12"/>
      <c r="AN2061" s="12"/>
    </row>
    <row r="2062" spans="1:40" x14ac:dyDescent="0.35">
      <c r="A2062" s="12"/>
      <c r="B2062" s="12">
        <f t="shared" si="1050"/>
        <v>193200</v>
      </c>
      <c r="C2062" s="29" t="str">
        <f t="shared" si="1052"/>
        <v>-1.85574664898258E-06+0.0114888312775793i</v>
      </c>
      <c r="D2062" s="28" t="str">
        <f t="shared" si="1053"/>
        <v>-5.39907526025483+0.0880810397947747i</v>
      </c>
      <c r="E2062" s="12" t="str">
        <f t="shared" si="1054"/>
        <v>4200</v>
      </c>
      <c r="F2062" s="12" t="str">
        <f t="shared" si="1055"/>
        <v>0.704225352112676</v>
      </c>
      <c r="G2062" s="12" t="str">
        <f t="shared" si="1051"/>
        <v>0.704225352112676</v>
      </c>
      <c r="H2062" s="12" t="str">
        <f t="shared" si="1056"/>
        <v>7.89603060471589+1.67178088843128i</v>
      </c>
      <c r="I2062" s="12" t="str">
        <f t="shared" si="1057"/>
        <v>758.694625841935i</v>
      </c>
      <c r="J2062" s="12" t="str">
        <f t="shared" si="1058"/>
        <v>-491.360214978327+164.088045854291i</v>
      </c>
      <c r="K2062" s="12" t="str">
        <f t="shared" si="1059"/>
        <v>0.463902353620551-1.38915153152813i</v>
      </c>
      <c r="L2062" s="12" t="str">
        <f t="shared" si="1060"/>
        <v>0.0241792958827752-0.0608038811523407i</v>
      </c>
      <c r="M2062" s="12" t="str">
        <f t="shared" si="1061"/>
        <v>0.488081649503326-1.44995541268047i</v>
      </c>
      <c r="N2062" s="12" t="str">
        <f t="shared" si="1062"/>
        <v>-2.42782280269419i</v>
      </c>
      <c r="O2062" s="12" t="str">
        <f t="shared" si="1063"/>
        <v>-0.755899176857418-0.654688043595022i</v>
      </c>
      <c r="P2062" s="12" t="str">
        <f t="shared" si="1064"/>
        <v>1.75589917685742+0.654688043595022i</v>
      </c>
      <c r="Q2062" s="12" t="str">
        <f t="shared" si="1065"/>
        <v>-1.75589917685742+1.77313475909917i</v>
      </c>
      <c r="R2062" s="12" t="str">
        <f t="shared" si="1066"/>
        <v>-0.308699777164033-0.684580506929838i</v>
      </c>
      <c r="S2062" s="12" t="str">
        <f t="shared" si="1067"/>
        <v>0.248620508952407i</v>
      </c>
      <c r="T2062" s="12" t="str">
        <f t="shared" si="1068"/>
        <v>0.170200754051793-0.0767490957120165i</v>
      </c>
      <c r="U2062" s="12" t="str">
        <f t="shared" si="1069"/>
        <v>0.001-0.0082378334933693i</v>
      </c>
      <c r="V2062" s="12" t="str">
        <f t="shared" si="1070"/>
        <v>0.0015-0.00250390075786301i</v>
      </c>
      <c r="W2062" s="12" t="str">
        <f t="shared" si="1071"/>
        <v>0.000919246134305544-0.0019945413246937i</v>
      </c>
      <c r="X2062" s="12" t="str">
        <f t="shared" si="1072"/>
        <v>0.00102302494372555-0.00185357721309911i</v>
      </c>
      <c r="Y2062" s="12" t="str">
        <f t="shared" si="1073"/>
        <v>0.00029+0.182086710202064i</v>
      </c>
      <c r="Z2062" s="12" t="str">
        <f t="shared" si="1074"/>
        <v>-0.122909233398602-0.0690088554069282i</v>
      </c>
      <c r="AA2062" s="12" t="str">
        <f t="shared" si="1075"/>
        <v>0.485022526457117-66.5768993432477i</v>
      </c>
      <c r="AB2062" s="12" t="str">
        <f t="shared" si="1076"/>
        <v>0.424852870580959-0.191580077358649i</v>
      </c>
      <c r="AC2062" s="12" t="str">
        <f t="shared" si="1077"/>
        <v>0.929580319741461-0.709524439460881i</v>
      </c>
      <c r="AD2062" s="12" t="str">
        <f t="shared" si="1078"/>
        <v>0.388188913686279+0.0902013976079623i</v>
      </c>
      <c r="AE2062" s="12" t="str">
        <f t="shared" si="1079"/>
        <v>-0.0414873065899862-0.0378750572466262i</v>
      </c>
      <c r="AF2062" s="12" t="str">
        <f t="shared" si="1080"/>
        <v>-13.2951058649707-1.58369984863651i</v>
      </c>
      <c r="AG2062" s="12" t="str">
        <f t="shared" si="1081"/>
        <v>1.0224208672473-0.0933984055728918i</v>
      </c>
      <c r="AH2062" s="12" t="str">
        <f t="shared" si="1082"/>
        <v>0.42639554877397+0.595724344849628i</v>
      </c>
      <c r="AI2062" s="12">
        <f t="shared" si="1083"/>
        <v>-2.7026787140519226</v>
      </c>
      <c r="AJ2062" s="12">
        <f t="shared" si="1084"/>
        <v>54.406435018738321</v>
      </c>
      <c r="AK2062" s="12"/>
      <c r="AL2062" s="12"/>
      <c r="AM2062" s="12"/>
      <c r="AN2062" s="12"/>
    </row>
    <row r="2063" spans="1:40" x14ac:dyDescent="0.35">
      <c r="A2063" s="12"/>
      <c r="B2063" s="12">
        <f t="shared" si="1050"/>
        <v>193300</v>
      </c>
      <c r="C2063" s="29" t="str">
        <f t="shared" si="1052"/>
        <v>-1.85382707672869E-06+0.0114828877542071i</v>
      </c>
      <c r="D2063" s="28" t="str">
        <f t="shared" si="1053"/>
        <v>-5.39907524553811+0.0880354727822545i</v>
      </c>
      <c r="E2063" s="12" t="str">
        <f t="shared" si="1054"/>
        <v>4200</v>
      </c>
      <c r="F2063" s="12" t="str">
        <f t="shared" si="1055"/>
        <v>0.704225352112676</v>
      </c>
      <c r="G2063" s="12" t="str">
        <f t="shared" si="1051"/>
        <v>0.704225352112676</v>
      </c>
      <c r="H2063" s="12" t="str">
        <f t="shared" si="1056"/>
        <v>7.89640662203293+1.67100202410457i</v>
      </c>
      <c r="I2063" s="12" t="str">
        <f t="shared" si="1057"/>
        <v>759.087324923634i</v>
      </c>
      <c r="J2063" s="12" t="str">
        <f t="shared" si="1058"/>
        <v>-491.870036549129+164.172977555044i</v>
      </c>
      <c r="K2063" s="12" t="str">
        <f t="shared" si="1059"/>
        <v>0.463468840210728-1.38857465320321i</v>
      </c>
      <c r="L2063" s="12" t="str">
        <f t="shared" si="1060"/>
        <v>0.0241576969621712-0.0607810100376895i</v>
      </c>
      <c r="M2063" s="12" t="str">
        <f t="shared" si="1061"/>
        <v>0.487626537172899-1.4493556632409i</v>
      </c>
      <c r="N2063" s="12" t="str">
        <f t="shared" si="1062"/>
        <v>-2.42907943975563i</v>
      </c>
      <c r="O2063" s="12" t="str">
        <f t="shared" si="1063"/>
        <v>-0.756721285066165-0.653737636003781i</v>
      </c>
      <c r="P2063" s="12" t="str">
        <f t="shared" si="1064"/>
        <v>1.75672128506617+0.653737636003781i</v>
      </c>
      <c r="Q2063" s="12" t="str">
        <f t="shared" si="1065"/>
        <v>-1.75672128506617+1.77534180375185i</v>
      </c>
      <c r="R2063" s="12" t="str">
        <f t="shared" si="1066"/>
        <v>-0.308671089694938-0.684077966928929i</v>
      </c>
      <c r="S2063" s="12" t="str">
        <f t="shared" si="1067"/>
        <v>0.248749194516046i</v>
      </c>
      <c r="T2063" s="12" t="str">
        <f t="shared" si="1068"/>
        <v>0.170163843259745-0.076781684932006i</v>
      </c>
      <c r="U2063" s="12" t="str">
        <f t="shared" si="1069"/>
        <v>0.001-0.00823357181023776i</v>
      </c>
      <c r="V2063" s="12" t="str">
        <f t="shared" si="1070"/>
        <v>0.0015-0.00250260541344612i</v>
      </c>
      <c r="W2063" s="12" t="str">
        <f t="shared" si="1071"/>
        <v>0.000919229149531581-0.00199358242810221i</v>
      </c>
      <c r="X2063" s="12" t="str">
        <f t="shared" si="1072"/>
        <v>0.00102288068206751-0.0018526976965537i</v>
      </c>
      <c r="Y2063" s="12" t="str">
        <f t="shared" si="1073"/>
        <v>0.00029+0.182180957981672i</v>
      </c>
      <c r="Z2063" s="12" t="str">
        <f t="shared" si="1074"/>
        <v>-0.122786265626416-0.0689618581209179i</v>
      </c>
      <c r="AA2063" s="12" t="str">
        <f t="shared" si="1075"/>
        <v>0.48445774008944-66.5417830007315i</v>
      </c>
      <c r="AB2063" s="12" t="str">
        <f t="shared" si="1076"/>
        <v>0.424760734350163-0.191661426138446i</v>
      </c>
      <c r="AC2063" s="12" t="str">
        <f t="shared" si="1077"/>
        <v>0.929339032619603-0.709088573390282i</v>
      </c>
      <c r="AD2063" s="12" t="str">
        <f t="shared" si="1078"/>
        <v>0.388335411206405+0.0900669977832445i</v>
      </c>
      <c r="AE2063" s="12" t="str">
        <f t="shared" si="1079"/>
        <v>-0.0414710674300279-0.0378393218449316i</v>
      </c>
      <c r="AF2063" s="12" t="str">
        <f t="shared" si="1080"/>
        <v>-13.295481867571-1.58296655132232i</v>
      </c>
      <c r="AG2063" s="12" t="str">
        <f t="shared" si="1081"/>
        <v>1.02237648959818-0.0933847671754533i</v>
      </c>
      <c r="AH2063" s="12" t="str">
        <f t="shared" si="1082"/>
        <v>0.426353276197638+0.595234962544203i</v>
      </c>
      <c r="AI2063" s="12">
        <f t="shared" si="1083"/>
        <v>-2.7076895566841515</v>
      </c>
      <c r="AJ2063" s="12">
        <f t="shared" si="1084"/>
        <v>54.386835389558392</v>
      </c>
      <c r="AK2063" s="12"/>
      <c r="AL2063" s="12"/>
      <c r="AM2063" s="12"/>
      <c r="AN2063" s="12"/>
    </row>
    <row r="2064" spans="1:40" x14ac:dyDescent="0.35">
      <c r="A2064" s="12"/>
      <c r="B2064" s="12">
        <f t="shared" si="1050"/>
        <v>193400</v>
      </c>
      <c r="C2064" s="29" t="str">
        <f t="shared" si="1052"/>
        <v>-1.85191048132466E-06+0.0114769503771874i</v>
      </c>
      <c r="D2064" s="28" t="str">
        <f t="shared" si="1053"/>
        <v>-5.39907523084421+0.0879899528917701i</v>
      </c>
      <c r="E2064" s="12" t="str">
        <f t="shared" si="1054"/>
        <v>4200</v>
      </c>
      <c r="F2064" s="12" t="str">
        <f t="shared" si="1055"/>
        <v>0.704225352112676</v>
      </c>
      <c r="G2064" s="12" t="str">
        <f t="shared" si="1051"/>
        <v>0.704225352112676</v>
      </c>
      <c r="H2064" s="12" t="str">
        <f t="shared" si="1056"/>
        <v>7.89678209484682+1.67022384075273i</v>
      </c>
      <c r="I2064" s="12" t="str">
        <f t="shared" si="1057"/>
        <v>759.480024005333i</v>
      </c>
      <c r="J2064" s="12" t="str">
        <f t="shared" si="1058"/>
        <v>-492.380121934456+164.257909255797i</v>
      </c>
      <c r="K2064" s="12" t="str">
        <f t="shared" si="1059"/>
        <v>0.463035912571356-1.38799817996509i</v>
      </c>
      <c r="L2064" s="12" t="str">
        <f t="shared" si="1060"/>
        <v>0.024136125448205-0.060758151687392i</v>
      </c>
      <c r="M2064" s="12" t="str">
        <f t="shared" si="1061"/>
        <v>0.487172038019561-1.44875633165248i</v>
      </c>
      <c r="N2064" s="12" t="str">
        <f t="shared" si="1062"/>
        <v>-2.43033607681706i</v>
      </c>
      <c r="O2064" s="12" t="str">
        <f t="shared" si="1063"/>
        <v>-0.757542198308707-0.652786196071587i</v>
      </c>
      <c r="P2064" s="12" t="str">
        <f t="shared" si="1064"/>
        <v>1.75754219830871+0.652786196071587i</v>
      </c>
      <c r="Q2064" s="12" t="str">
        <f t="shared" si="1065"/>
        <v>-1.75754219830871+1.77754988074547i</v>
      </c>
      <c r="R2064" s="12" t="str">
        <f t="shared" si="1066"/>
        <v>-0.308642380192959-0.683575861411866i</v>
      </c>
      <c r="S2064" s="12" t="str">
        <f t="shared" si="1067"/>
        <v>0.248877880079687i</v>
      </c>
      <c r="T2064" s="12" t="str">
        <f t="shared" si="1068"/>
        <v>0.170126911261831-0.0768142612851724i</v>
      </c>
      <c r="U2064" s="12" t="str">
        <f t="shared" si="1069"/>
        <v>0.001-0.00822931453422418i</v>
      </c>
      <c r="V2064" s="12" t="str">
        <f t="shared" si="1070"/>
        <v>0.0015-0.00250131140857877i</v>
      </c>
      <c r="W2064" s="12" t="str">
        <f t="shared" si="1071"/>
        <v>0.000919212157777175-0.00199262455309253i</v>
      </c>
      <c r="X2064" s="12" t="str">
        <f t="shared" si="1072"/>
        <v>0.00102273661101956-0.00185181910489715i</v>
      </c>
      <c r="Y2064" s="12" t="str">
        <f t="shared" si="1073"/>
        <v>0.00029+0.18227520576128i</v>
      </c>
      <c r="Z2064" s="12" t="str">
        <f t="shared" si="1074"/>
        <v>-0.12266348904999-0.0689149251411979i</v>
      </c>
      <c r="AA2064" s="12" t="str">
        <f t="shared" si="1075"/>
        <v>0.483893950023019-66.5067040202986i</v>
      </c>
      <c r="AB2064" s="12" t="str">
        <f t="shared" si="1076"/>
        <v>0.424668545185564-0.191742742800249i</v>
      </c>
      <c r="AC2064" s="12" t="str">
        <f t="shared" si="1077"/>
        <v>0.929098127960579-0.708652946476691i</v>
      </c>
      <c r="AD2064" s="12" t="str">
        <f t="shared" si="1078"/>
        <v>0.388481778257988+0.0899323887329196i</v>
      </c>
      <c r="AE2064" s="12" t="str">
        <f t="shared" si="1079"/>
        <v>-0.0414548465161709-0.0378036132479486i</v>
      </c>
      <c r="AF2064" s="12" t="str">
        <f t="shared" si="1080"/>
        <v>-13.295857325691-1.58223388786096i</v>
      </c>
      <c r="AG2064" s="12" t="str">
        <f t="shared" si="1081"/>
        <v>1.0223321084842-0.0933711121563328i</v>
      </c>
      <c r="AH2064" s="12" t="str">
        <f t="shared" si="1082"/>
        <v>0.426311054246252+0.594745918012214i</v>
      </c>
      <c r="AI2064" s="12">
        <f t="shared" si="1083"/>
        <v>-2.712698664788971</v>
      </c>
      <c r="AJ2064" s="12">
        <f t="shared" si="1084"/>
        <v>54.367225315472822</v>
      </c>
      <c r="AK2064" s="12"/>
      <c r="AL2064" s="12"/>
      <c r="AM2064" s="12"/>
      <c r="AN2064" s="12"/>
    </row>
    <row r="2065" spans="1:40" x14ac:dyDescent="0.35">
      <c r="A2065" s="12"/>
      <c r="B2065" s="12">
        <f t="shared" si="1050"/>
        <v>193500</v>
      </c>
      <c r="C2065" s="29" t="str">
        <f t="shared" si="1052"/>
        <v>-1.84999685661836E-06+0.0114710191369909i</v>
      </c>
      <c r="D2065" s="28" t="str">
        <f t="shared" si="1053"/>
        <v>-5.39907521617309+0.0879444800502636i</v>
      </c>
      <c r="E2065" s="12" t="str">
        <f t="shared" si="1054"/>
        <v>4200</v>
      </c>
      <c r="F2065" s="12" t="str">
        <f t="shared" si="1055"/>
        <v>0.704225352112676</v>
      </c>
      <c r="G2065" s="12" t="str">
        <f t="shared" si="1051"/>
        <v>0.704225352112676</v>
      </c>
      <c r="H2065" s="12" t="str">
        <f t="shared" si="1056"/>
        <v>7.89715702418912+1.66944633755569i</v>
      </c>
      <c r="I2065" s="12" t="str">
        <f t="shared" si="1057"/>
        <v>759.872723087031i</v>
      </c>
      <c r="J2065" s="12" t="str">
        <f t="shared" si="1058"/>
        <v>-492.890471134309+164.342840956549i</v>
      </c>
      <c r="K2065" s="12" t="str">
        <f t="shared" si="1059"/>
        <v>0.462603569689346-1.38742211151674i</v>
      </c>
      <c r="L2065" s="12" t="str">
        <f t="shared" si="1060"/>
        <v>0.0241145812973845-0.0607353060989268i</v>
      </c>
      <c r="M2065" s="12" t="str">
        <f t="shared" si="1061"/>
        <v>0.48671815098673-1.44815741761567i</v>
      </c>
      <c r="N2065" s="12" t="str">
        <f t="shared" si="1062"/>
        <v>-2.4315927138785i</v>
      </c>
      <c r="O2065" s="12" t="str">
        <f t="shared" si="1063"/>
        <v>-0.758361915288722-0.651833725300879i</v>
      </c>
      <c r="P2065" s="12" t="str">
        <f t="shared" si="1064"/>
        <v>1.75836191528872+0.651833725300879i</v>
      </c>
      <c r="Q2065" s="12" t="str">
        <f t="shared" si="1065"/>
        <v>-1.75836191528872+1.77975898857762i</v>
      </c>
      <c r="R2065" s="12" t="str">
        <f t="shared" si="1066"/>
        <v>-0.308613648644963-0.683074189693917i</v>
      </c>
      <c r="S2065" s="12" t="str">
        <f t="shared" si="1067"/>
        <v>0.249006565643327i</v>
      </c>
      <c r="T2065" s="12" t="str">
        <f t="shared" si="1068"/>
        <v>0.170089958055281-0.0768468247597386i</v>
      </c>
      <c r="U2065" s="12" t="str">
        <f t="shared" si="1069"/>
        <v>0.001-0.00822506165849588i</v>
      </c>
      <c r="V2065" s="12" t="str">
        <f t="shared" si="1070"/>
        <v>0.0015-0.00250001874118416i</v>
      </c>
      <c r="W2065" s="12" t="str">
        <f t="shared" si="1071"/>
        <v>0.000919195159044864-0.00199166769807008i</v>
      </c>
      <c r="X2065" s="12" t="str">
        <f t="shared" si="1072"/>
        <v>0.00102259273017959-0.00185094143671355i</v>
      </c>
      <c r="Y2065" s="12" t="str">
        <f t="shared" si="1073"/>
        <v>0.00029+0.182369453540887i</v>
      </c>
      <c r="Z2065" s="12" t="str">
        <f t="shared" si="1074"/>
        <v>-0.122540903271523-0.0688680563341046i</v>
      </c>
      <c r="AA2065" s="12" t="str">
        <f t="shared" si="1075"/>
        <v>0.483331153884707-66.4716623418466i</v>
      </c>
      <c r="AB2065" s="12" t="str">
        <f t="shared" si="1076"/>
        <v>0.424576303080249-0.19182402731466i</v>
      </c>
      <c r="AC2065" s="12" t="str">
        <f t="shared" si="1077"/>
        <v>0.928857605155365-0.708217558538921i</v>
      </c>
      <c r="AD2065" s="12" t="str">
        <f t="shared" si="1078"/>
        <v>0.388628014557802+0.0897975705558696i</v>
      </c>
      <c r="AE2065" s="12" t="str">
        <f t="shared" si="1079"/>
        <v>-0.0414386437928246-0.0377679314070825i</v>
      </c>
      <c r="AF2065" s="12" t="str">
        <f t="shared" si="1080"/>
        <v>-13.2962322403622-1.58150185750543i</v>
      </c>
      <c r="AG2065" s="12" t="str">
        <f t="shared" si="1081"/>
        <v>1.02228772393325-0.0933574404726898i</v>
      </c>
      <c r="AH2065" s="12" t="str">
        <f t="shared" si="1082"/>
        <v>0.426268882586184+0.594257210535145i</v>
      </c>
      <c r="AI2065" s="12">
        <f t="shared" si="1083"/>
        <v>-2.7177060430747826</v>
      </c>
      <c r="AJ2065" s="12">
        <f t="shared" si="1084"/>
        <v>54.347604795880663</v>
      </c>
      <c r="AK2065" s="12"/>
      <c r="AL2065" s="12"/>
      <c r="AM2065" s="12"/>
      <c r="AN2065" s="12"/>
    </row>
    <row r="2066" spans="1:40" x14ac:dyDescent="0.35">
      <c r="A2066" s="12"/>
      <c r="B2066" s="12">
        <f t="shared" si="1050"/>
        <v>193600</v>
      </c>
      <c r="C2066" s="29" t="str">
        <f t="shared" si="1052"/>
        <v>-1.84808619647362E-06+0.0114650940241083i</v>
      </c>
      <c r="D2066" s="28" t="str">
        <f t="shared" si="1053"/>
        <v>-5.39907520152469+0.0878990541848303i</v>
      </c>
      <c r="E2066" s="12" t="str">
        <f t="shared" si="1054"/>
        <v>4200</v>
      </c>
      <c r="F2066" s="12" t="str">
        <f t="shared" si="1055"/>
        <v>0.704225352112676</v>
      </c>
      <c r="G2066" s="12" t="str">
        <f t="shared" si="1051"/>
        <v>0.704225352112676</v>
      </c>
      <c r="H2066" s="12" t="str">
        <f t="shared" si="1056"/>
        <v>7.89753141108895+1.66866951369448i</v>
      </c>
      <c r="I2066" s="12" t="str">
        <f t="shared" si="1057"/>
        <v>760.26542216873i</v>
      </c>
      <c r="J2066" s="12" t="str">
        <f t="shared" si="1058"/>
        <v>-493.401084148687+164.427772657302i</v>
      </c>
      <c r="K2066" s="12" t="str">
        <f t="shared" si="1059"/>
        <v>0.462171810553706-1.38684644756108i</v>
      </c>
      <c r="L2066" s="12" t="str">
        <f t="shared" si="1060"/>
        <v>0.0240930644662974-0.0607124732697464i</v>
      </c>
      <c r="M2066" s="12" t="str">
        <f t="shared" si="1061"/>
        <v>0.486264875020003-1.44755892083083i</v>
      </c>
      <c r="N2066" s="12" t="str">
        <f t="shared" si="1062"/>
        <v>-2.43284935093994i</v>
      </c>
      <c r="O2066" s="12" t="str">
        <f t="shared" si="1063"/>
        <v>-0.759180434711759-0.650880225195746i</v>
      </c>
      <c r="P2066" s="12" t="str">
        <f t="shared" si="1064"/>
        <v>1.75918043471176+0.650880225195746i</v>
      </c>
      <c r="Q2066" s="12" t="str">
        <f t="shared" si="1065"/>
        <v>-1.75918043471176+1.78196912574419i</v>
      </c>
      <c r="R2066" s="12" t="str">
        <f t="shared" si="1066"/>
        <v>-0.308584895037811-0.682572951091786i</v>
      </c>
      <c r="S2066" s="12" t="str">
        <f t="shared" si="1067"/>
        <v>0.249135251206966i</v>
      </c>
      <c r="T2066" s="12" t="str">
        <f t="shared" si="1068"/>
        <v>0.170052983637332-0.0768793753439203i</v>
      </c>
      <c r="U2066" s="12" t="str">
        <f t="shared" si="1069"/>
        <v>0.001-0.00822081317623425i</v>
      </c>
      <c r="V2066" s="12" t="str">
        <f t="shared" si="1070"/>
        <v>0.0015-0.00249872740918975i</v>
      </c>
      <c r="W2066" s="12" t="str">
        <f t="shared" si="1071"/>
        <v>0.00091917815333714-0.00199071186144342i</v>
      </c>
      <c r="X2066" s="12" t="str">
        <f t="shared" si="1072"/>
        <v>0.00102244903914648-0.00185006469058974i</v>
      </c>
      <c r="Y2066" s="12" t="str">
        <f t="shared" si="1073"/>
        <v>0.00029+0.182463701320495i</v>
      </c>
      <c r="Z2066" s="12" t="str">
        <f t="shared" si="1074"/>
        <v>-0.122418507894242-0.068821251566335i</v>
      </c>
      <c r="AA2066" s="12" t="str">
        <f t="shared" si="1075"/>
        <v>0.48276934930842-66.4366579054008i</v>
      </c>
      <c r="AB2066" s="12" t="str">
        <f t="shared" si="1076"/>
        <v>0.424484008027321-0.191905279652264i</v>
      </c>
      <c r="AC2066" s="12" t="str">
        <f t="shared" si="1077"/>
        <v>0.928617463596225-0.707782409395761i</v>
      </c>
      <c r="AD2066" s="12" t="str">
        <f t="shared" si="1078"/>
        <v>0.388774119822636+0.08966254335135i</v>
      </c>
      <c r="AE2066" s="12" t="str">
        <f t="shared" si="1079"/>
        <v>-0.0414224592045237-0.0377322762738691i</v>
      </c>
      <c r="AF2066" s="12" t="str">
        <f t="shared" si="1080"/>
        <v>-13.2966066126136-1.58077045950965i</v>
      </c>
      <c r="AG2066" s="12" t="str">
        <f t="shared" si="1081"/>
        <v>1.02224333597327-0.0933437520817757i</v>
      </c>
      <c r="AH2066" s="12" t="str">
        <f t="shared" si="1082"/>
        <v>0.426226760884162+0.593768839396285i</v>
      </c>
      <c r="AI2066" s="12">
        <f t="shared" si="1083"/>
        <v>-2.7227116962460487</v>
      </c>
      <c r="AJ2066" s="12">
        <f t="shared" si="1084"/>
        <v>54.327973830185933</v>
      </c>
      <c r="AK2066" s="12"/>
      <c r="AL2066" s="12"/>
      <c r="AM2066" s="12"/>
      <c r="AN2066" s="12"/>
    </row>
    <row r="2067" spans="1:40" x14ac:dyDescent="0.35">
      <c r="A2067" s="12"/>
      <c r="B2067" s="12">
        <f t="shared" si="1050"/>
        <v>193700</v>
      </c>
      <c r="C2067" s="29" t="str">
        <f t="shared" si="1052"/>
        <v>-1.84617849477002E-06+0.0114591750290496i</v>
      </c>
      <c r="D2067" s="28" t="str">
        <f t="shared" si="1053"/>
        <v>-5.39907518689898+0.0878536752227136i</v>
      </c>
      <c r="E2067" s="12" t="str">
        <f t="shared" si="1054"/>
        <v>4200</v>
      </c>
      <c r="F2067" s="12" t="str">
        <f t="shared" si="1055"/>
        <v>0.704225352112676</v>
      </c>
      <c r="G2067" s="12" t="str">
        <f t="shared" si="1051"/>
        <v>0.704225352112676</v>
      </c>
      <c r="H2067" s="12" t="str">
        <f t="shared" si="1056"/>
        <v>7.89790525657311+1.66789336835132i</v>
      </c>
      <c r="I2067" s="12" t="str">
        <f t="shared" si="1057"/>
        <v>760.658121250429i</v>
      </c>
      <c r="J2067" s="12" t="str">
        <f t="shared" si="1058"/>
        <v>-493.911960977591+164.512704358055i</v>
      </c>
      <c r="K2067" s="12" t="str">
        <f t="shared" si="1059"/>
        <v>0.461740634155516-1.38627118780095i</v>
      </c>
      <c r="L2067" s="12" t="str">
        <f t="shared" si="1060"/>
        <v>0.0240715749116102-0.0606896531972766i</v>
      </c>
      <c r="M2067" s="12" t="str">
        <f t="shared" si="1061"/>
        <v>0.485812209067126-1.44696084099823i</v>
      </c>
      <c r="N2067" s="12" t="str">
        <f t="shared" si="1062"/>
        <v>-2.43410598800137i</v>
      </c>
      <c r="O2067" s="12" t="str">
        <f t="shared" si="1063"/>
        <v>-0.759997755285258-0.649925697261902i</v>
      </c>
      <c r="P2067" s="12" t="str">
        <f t="shared" si="1064"/>
        <v>1.75999775528526+0.649925697261902i</v>
      </c>
      <c r="Q2067" s="12" t="str">
        <f t="shared" si="1065"/>
        <v>-1.75999775528526+1.78418029073947i</v>
      </c>
      <c r="R2067" s="12" t="str">
        <f t="shared" si="1066"/>
        <v>-0.30855611935834-0.682072144923582i</v>
      </c>
      <c r="S2067" s="12" t="str">
        <f t="shared" si="1067"/>
        <v>0.249263936770607i</v>
      </c>
      <c r="T2067" s="12" t="str">
        <f t="shared" si="1068"/>
        <v>0.170015988005224-0.0769119130259211i</v>
      </c>
      <c r="U2067" s="12" t="str">
        <f t="shared" si="1069"/>
        <v>0.001-0.00821656908063473i</v>
      </c>
      <c r="V2067" s="12" t="str">
        <f t="shared" si="1070"/>
        <v>0.0015-0.00249743741052728i</v>
      </c>
      <c r="W2067" s="12" t="str">
        <f t="shared" si="1071"/>
        <v>0.000919161140656549-0.00198975704162451i</v>
      </c>
      <c r="X2067" s="12" t="str">
        <f t="shared" si="1072"/>
        <v>0.0010223055375202-0.00184918886511547i</v>
      </c>
      <c r="Y2067" s="12" t="str">
        <f t="shared" si="1073"/>
        <v>0.00029+0.182557949100103i</v>
      </c>
      <c r="Z2067" s="12" t="str">
        <f t="shared" si="1074"/>
        <v>-0.122296302522408-0.0687745107049577i</v>
      </c>
      <c r="AA2067" s="12" t="str">
        <f t="shared" si="1075"/>
        <v>0.482208533935222-66.4016906511177i</v>
      </c>
      <c r="AB2067" s="12" t="str">
        <f t="shared" si="1076"/>
        <v>0.424391660019889-0.191986499783615i</v>
      </c>
      <c r="AC2067" s="12" t="str">
        <f t="shared" si="1077"/>
        <v>0.928377702676721-0.707347498865957i</v>
      </c>
      <c r="AD2067" s="12" t="str">
        <f t="shared" si="1078"/>
        <v>0.388920093769275+0.0895273072189863i</v>
      </c>
      <c r="AE2067" s="12" t="str">
        <f t="shared" si="1079"/>
        <v>-0.0414062926959321-0.0376966477999778i</v>
      </c>
      <c r="AF2067" s="12" t="str">
        <f t="shared" si="1080"/>
        <v>-13.2969804434721-1.58003969312861i</v>
      </c>
      <c r="AG2067" s="12" t="str">
        <f t="shared" si="1081"/>
        <v>1.0221989446322-0.0933300469409337i</v>
      </c>
      <c r="AH2067" s="12" t="str">
        <f t="shared" si="1082"/>
        <v>0.426184688807358+0.593280803880834i</v>
      </c>
      <c r="AI2067" s="12">
        <f t="shared" si="1083"/>
        <v>-2.7277156290016151</v>
      </c>
      <c r="AJ2067" s="12">
        <f t="shared" si="1084"/>
        <v>54.308332417797061</v>
      </c>
      <c r="AK2067" s="12"/>
      <c r="AL2067" s="12"/>
      <c r="AM2067" s="12"/>
      <c r="AN2067" s="12"/>
    </row>
    <row r="2068" spans="1:40" x14ac:dyDescent="0.35">
      <c r="A2068" s="12"/>
      <c r="B2068" s="12">
        <f t="shared" si="1050"/>
        <v>193800</v>
      </c>
      <c r="C2068" s="29" t="str">
        <f t="shared" si="1052"/>
        <v>-1.84427374540298E-06+0.0114532621423445i</v>
      </c>
      <c r="D2068" s="28" t="str">
        <f t="shared" si="1053"/>
        <v>-5.3990751722959+0.0878083430913079i</v>
      </c>
      <c r="E2068" s="12" t="str">
        <f t="shared" si="1054"/>
        <v>4200</v>
      </c>
      <c r="F2068" s="12" t="str">
        <f t="shared" si="1055"/>
        <v>0.704225352112676</v>
      </c>
      <c r="G2068" s="12" t="str">
        <f t="shared" si="1051"/>
        <v>0.704225352112676</v>
      </c>
      <c r="H2068" s="12" t="str">
        <f t="shared" si="1056"/>
        <v>7.89827856166595+1.66711790070954i</v>
      </c>
      <c r="I2068" s="12" t="str">
        <f t="shared" si="1057"/>
        <v>761.050820332127i</v>
      </c>
      <c r="J2068" s="12" t="str">
        <f t="shared" si="1058"/>
        <v>-494.423101621021+164.597636058807i</v>
      </c>
      <c r="K2068" s="12" t="str">
        <f t="shared" si="1059"/>
        <v>0.461310039487936-1.38569633193913i</v>
      </c>
      <c r="L2068" s="12" t="str">
        <f t="shared" si="1060"/>
        <v>0.0240501125900687-0.0606668458789176i</v>
      </c>
      <c r="M2068" s="12" t="str">
        <f t="shared" si="1061"/>
        <v>0.485360152078005-1.44636317781805i</v>
      </c>
      <c r="N2068" s="12" t="str">
        <f t="shared" si="1062"/>
        <v>-2.43536262506281i</v>
      </c>
      <c r="O2068" s="12" t="str">
        <f t="shared" si="1063"/>
        <v>-0.760813875718571-0.648970143006661i</v>
      </c>
      <c r="P2068" s="12" t="str">
        <f t="shared" si="1064"/>
        <v>1.76081387571857+0.648970143006661i</v>
      </c>
      <c r="Q2068" s="12" t="str">
        <f t="shared" si="1065"/>
        <v>-1.76081387571857+1.78639248205615i</v>
      </c>
      <c r="R2068" s="12" t="str">
        <f t="shared" si="1066"/>
        <v>-0.308527321593384-0.681571770508819i</v>
      </c>
      <c r="S2068" s="12" t="str">
        <f t="shared" si="1067"/>
        <v>0.249392622334246i</v>
      </c>
      <c r="T2068" s="12" t="str">
        <f t="shared" si="1068"/>
        <v>0.169978971156189-0.0769444377939353i</v>
      </c>
      <c r="U2068" s="12" t="str">
        <f t="shared" si="1069"/>
        <v>0.001-0.00821232936490691i</v>
      </c>
      <c r="V2068" s="12" t="str">
        <f t="shared" si="1070"/>
        <v>0.0015-0.00249614874313279i</v>
      </c>
      <c r="W2068" s="12" t="str">
        <f t="shared" si="1071"/>
        <v>0.000919144121005593-0.00198880323702857i</v>
      </c>
      <c r="X2068" s="12" t="str">
        <f t="shared" si="1072"/>
        <v>0.00102216222490168-0.00184831395888333i</v>
      </c>
      <c r="Y2068" s="12" t="str">
        <f t="shared" si="1073"/>
        <v>0.00029+0.182652196879711i</v>
      </c>
      <c r="Z2068" s="12" t="str">
        <f t="shared" si="1074"/>
        <v>-0.122174286761311-0.0687278336174006i</v>
      </c>
      <c r="AA2068" s="12" t="str">
        <f t="shared" si="1075"/>
        <v>0.481648705413216-66.3667605192831i</v>
      </c>
      <c r="AB2068" s="12" t="str">
        <f t="shared" si="1076"/>
        <v>0.424299259051045-0.192067687679243i</v>
      </c>
      <c r="AC2068" s="12" t="str">
        <f t="shared" si="1077"/>
        <v>0.928138321791685-0.706912826768182i</v>
      </c>
      <c r="AD2068" s="12" t="str">
        <f t="shared" si="1078"/>
        <v>0.389065936114513+0.0893918622587571i</v>
      </c>
      <c r="AE2068" s="12" t="str">
        <f t="shared" si="1079"/>
        <v>-0.0413901442118433-0.0376610459372056i</v>
      </c>
      <c r="AF2068" s="12" t="str">
        <f t="shared" si="1080"/>
        <v>-13.2973537339618-1.57930955761823i</v>
      </c>
      <c r="AG2068" s="12" t="str">
        <f t="shared" si="1081"/>
        <v>1.02215454993805-0.0933163250076001i</v>
      </c>
      <c r="AH2068" s="12" t="str">
        <f t="shared" si="1082"/>
        <v>0.426142666023352+0.592793103275755i</v>
      </c>
      <c r="AI2068" s="12">
        <f t="shared" si="1083"/>
        <v>-2.7327178460363593</v>
      </c>
      <c r="AJ2068" s="12">
        <f t="shared" si="1084"/>
        <v>54.288680558122479</v>
      </c>
      <c r="AK2068" s="12"/>
      <c r="AL2068" s="12"/>
      <c r="AM2068" s="12"/>
      <c r="AN2068" s="12"/>
    </row>
    <row r="2069" spans="1:40" x14ac:dyDescent="0.35">
      <c r="A2069" s="12"/>
      <c r="B2069" s="12">
        <f t="shared" si="1050"/>
        <v>193900</v>
      </c>
      <c r="C2069" s="29" t="str">
        <f t="shared" si="1052"/>
        <v>-1.84237194228363E-06+0.0114473553545421i</v>
      </c>
      <c r="D2069" s="28" t="str">
        <f t="shared" si="1053"/>
        <v>-5.39907515771541+0.0877630577181561i</v>
      </c>
      <c r="E2069" s="12" t="str">
        <f t="shared" si="1054"/>
        <v>4200</v>
      </c>
      <c r="F2069" s="12" t="str">
        <f t="shared" si="1055"/>
        <v>0.704225352112676</v>
      </c>
      <c r="G2069" s="12" t="str">
        <f t="shared" si="1051"/>
        <v>0.704225352112676</v>
      </c>
      <c r="H2069" s="12" t="str">
        <f t="shared" si="1056"/>
        <v>7.8986513273895+1.66634310995364i</v>
      </c>
      <c r="I2069" s="12" t="str">
        <f t="shared" si="1057"/>
        <v>761.443519413826i</v>
      </c>
      <c r="J2069" s="12" t="str">
        <f t="shared" si="1058"/>
        <v>-494.934506078976+164.68256775956i</v>
      </c>
      <c r="K2069" s="12" t="str">
        <f t="shared" si="1059"/>
        <v>0.460880025546208-1.38512187967835i</v>
      </c>
      <c r="L2069" s="12" t="str">
        <f t="shared" si="1060"/>
        <v>0.0240286774584974-0.0606440513120432i</v>
      </c>
      <c r="M2069" s="12" t="str">
        <f t="shared" si="1061"/>
        <v>0.484908703004705-1.44576593099039i</v>
      </c>
      <c r="N2069" s="12" t="str">
        <f t="shared" si="1062"/>
        <v>-2.43661926212424i</v>
      </c>
      <c r="O2069" s="12" t="str">
        <f t="shared" si="1063"/>
        <v>-0.76162879472292-0.648013563938991i</v>
      </c>
      <c r="P2069" s="12" t="str">
        <f t="shared" si="1064"/>
        <v>1.76162879472292+0.648013563938991i</v>
      </c>
      <c r="Q2069" s="12" t="str">
        <f t="shared" si="1065"/>
        <v>-1.76162879472292+1.78860569818525i</v>
      </c>
      <c r="R2069" s="12" t="str">
        <f t="shared" si="1066"/>
        <v>-0.308498501729763-0.681071827168429i</v>
      </c>
      <c r="S2069" s="12" t="str">
        <f t="shared" si="1067"/>
        <v>0.249521307897887i</v>
      </c>
      <c r="T2069" s="12" t="str">
        <f t="shared" si="1068"/>
        <v>0.16994193308747-0.076976949636149i</v>
      </c>
      <c r="U2069" s="12" t="str">
        <f t="shared" si="1069"/>
        <v>0.001-0.00820809402227414i</v>
      </c>
      <c r="V2069" s="12" t="str">
        <f t="shared" si="1070"/>
        <v>0.0015-0.00249486140494654i</v>
      </c>
      <c r="W2069" s="12" t="str">
        <f t="shared" si="1071"/>
        <v>0.000919127094386792-0.00198785044607404i</v>
      </c>
      <c r="X2069" s="12" t="str">
        <f t="shared" si="1072"/>
        <v>0.00102201910089294-0.0018474399704887i</v>
      </c>
      <c r="Y2069" s="12" t="str">
        <f t="shared" si="1073"/>
        <v>0.00029+0.182746444659318i</v>
      </c>
      <c r="Z2069" s="12" t="str">
        <f t="shared" si="1074"/>
        <v>-0.122052460217269-0.0686812201714592i</v>
      </c>
      <c r="AA2069" s="12" t="str">
        <f t="shared" si="1075"/>
        <v>0.481089861397568-66.331867450311i</v>
      </c>
      <c r="AB2069" s="12" t="str">
        <f t="shared" si="1076"/>
        <v>0.424206805113906-0.192148843309659i</v>
      </c>
      <c r="AC2069" s="12" t="str">
        <f t="shared" si="1077"/>
        <v>0.927899320337238-0.706478392921106i</v>
      </c>
      <c r="AD2069" s="12" t="str">
        <f t="shared" si="1078"/>
        <v>0.38921164657515+0.0892562085710225i</v>
      </c>
      <c r="AE2069" s="12" t="str">
        <f t="shared" si="1079"/>
        <v>-0.041374013697175-0.037625470637483i</v>
      </c>
      <c r="AF2069" s="12" t="str">
        <f t="shared" si="1080"/>
        <v>-13.2977264851049-1.57858005223548i</v>
      </c>
      <c r="AG2069" s="12" t="str">
        <f t="shared" si="1081"/>
        <v>1.02211015191882-0.093302586239302i</v>
      </c>
      <c r="AH2069" s="12" t="str">
        <f t="shared" si="1082"/>
        <v>0.426100692200116+0.592305736869917i</v>
      </c>
      <c r="AI2069" s="12">
        <f t="shared" si="1083"/>
        <v>-2.7377183520398596</v>
      </c>
      <c r="AJ2069" s="12">
        <f t="shared" si="1084"/>
        <v>54.269018250578355</v>
      </c>
      <c r="AK2069" s="12"/>
      <c r="AL2069" s="12"/>
      <c r="AM2069" s="12"/>
      <c r="AN2069" s="12"/>
    </row>
    <row r="2070" spans="1:40" x14ac:dyDescent="0.35">
      <c r="A2070" s="12"/>
      <c r="B2070" s="12">
        <f t="shared" si="1050"/>
        <v>194000</v>
      </c>
      <c r="C2070" s="29" t="str">
        <f t="shared" si="1052"/>
        <v>-1.84047307933877E-06+0.0114414546562111i</v>
      </c>
      <c r="D2070" s="28" t="str">
        <f t="shared" si="1053"/>
        <v>-5.39907514315746+0.0877178190309518i</v>
      </c>
      <c r="E2070" s="12" t="str">
        <f t="shared" si="1054"/>
        <v>4200</v>
      </c>
      <c r="F2070" s="12" t="str">
        <f t="shared" si="1055"/>
        <v>0.704225352112676</v>
      </c>
      <c r="G2070" s="12" t="str">
        <f t="shared" si="1051"/>
        <v>0.704225352112676</v>
      </c>
      <c r="H2070" s="12" t="str">
        <f t="shared" si="1056"/>
        <v>7.89902355476339+1.66556899526924i</v>
      </c>
      <c r="I2070" s="12" t="str">
        <f t="shared" si="1057"/>
        <v>761.836218495525i</v>
      </c>
      <c r="J2070" s="12" t="str">
        <f t="shared" si="1058"/>
        <v>-495.446174351457+164.767499460313i</v>
      </c>
      <c r="K2070" s="12" t="str">
        <f t="shared" si="1059"/>
        <v>0.460450591327629-1.38454783072124i</v>
      </c>
      <c r="L2070" s="12" t="str">
        <f t="shared" si="1060"/>
        <v>0.0240072694738001-0.0606212694940021i</v>
      </c>
      <c r="M2070" s="12" t="str">
        <f t="shared" si="1061"/>
        <v>0.484457860801429-1.44516910021524i</v>
      </c>
      <c r="N2070" s="12" t="str">
        <f t="shared" si="1062"/>
        <v>-2.43787589918568i</v>
      </c>
      <c r="O2070" s="12" t="str">
        <f t="shared" si="1063"/>
        <v>-0.762442511011448-0.647055961569444i</v>
      </c>
      <c r="P2070" s="12" t="str">
        <f t="shared" si="1064"/>
        <v>1.76244251101145+0.647055961569444i</v>
      </c>
      <c r="Q2070" s="12" t="str">
        <f t="shared" si="1065"/>
        <v>-1.76244251101145+1.79081993761624i</v>
      </c>
      <c r="R2070" s="12" t="str">
        <f t="shared" si="1066"/>
        <v>-0.30846965975428-0.68057231422473i</v>
      </c>
      <c r="S2070" s="12" t="str">
        <f t="shared" si="1067"/>
        <v>0.249649993461527i</v>
      </c>
      <c r="T2070" s="12" t="str">
        <f t="shared" si="1068"/>
        <v>0.1699048737963-0.0770094485407355i</v>
      </c>
      <c r="U2070" s="12" t="str">
        <f t="shared" si="1069"/>
        <v>0.001-0.00820386304597399i</v>
      </c>
      <c r="V2070" s="12" t="str">
        <f t="shared" si="1070"/>
        <v>0.0015-0.00249357539391307i</v>
      </c>
      <c r="W2070" s="12" t="str">
        <f t="shared" si="1071"/>
        <v>0.000919110060802671-0.00198689866718265i</v>
      </c>
      <c r="X2070" s="12" t="str">
        <f t="shared" si="1072"/>
        <v>0.00102187616509697-0.00184656689852982i</v>
      </c>
      <c r="Y2070" s="12" t="str">
        <f t="shared" si="1073"/>
        <v>0.00029+0.182840692438926i</v>
      </c>
      <c r="Z2070" s="12" t="str">
        <f t="shared" si="1074"/>
        <v>-0.121930822497614-0.0686346702352854i</v>
      </c>
      <c r="AA2070" s="12" t="str">
        <f t="shared" si="1075"/>
        <v>0.480531999550423-66.2970113847429i</v>
      </c>
      <c r="AB2070" s="12" t="str">
        <f t="shared" si="1076"/>
        <v>0.424114298201566-0.192229966645341i</v>
      </c>
      <c r="AC2070" s="12" t="str">
        <f t="shared" si="1077"/>
        <v>0.927660697710777-0.706044197143307i</v>
      </c>
      <c r="AD2070" s="12" t="str">
        <f t="shared" si="1078"/>
        <v>0.389357224867987+0.0891203462564911i</v>
      </c>
      <c r="AE2070" s="12" t="str">
        <f t="shared" si="1079"/>
        <v>-0.0413579010969733-0.0375899218528663i</v>
      </c>
      <c r="AF2070" s="12" t="str">
        <f t="shared" si="1080"/>
        <v>-13.2980986979208-1.57785117623829i</v>
      </c>
      <c r="AG2070" s="12" t="str">
        <f t="shared" si="1081"/>
        <v>1.02206575060259-0.0932888305936556i</v>
      </c>
      <c r="AH2070" s="12" t="str">
        <f t="shared" si="1082"/>
        <v>0.42605876700603+0.591818703953924i</v>
      </c>
      <c r="AI2070" s="12">
        <f t="shared" si="1083"/>
        <v>-2.7427171516979265</v>
      </c>
      <c r="AJ2070" s="12">
        <f t="shared" si="1084"/>
        <v>54.249345494579885</v>
      </c>
      <c r="AK2070" s="12"/>
      <c r="AL2070" s="12"/>
      <c r="AM2070" s="12"/>
      <c r="AN2070" s="12"/>
    </row>
    <row r="2071" spans="1:40" x14ac:dyDescent="0.35">
      <c r="A2071" s="12"/>
      <c r="B2071" s="12">
        <f t="shared" si="1050"/>
        <v>194100</v>
      </c>
      <c r="C2071" s="29" t="str">
        <f t="shared" si="1052"/>
        <v>-1.83857715051092E-06+0.0114355600379399i</v>
      </c>
      <c r="D2071" s="28" t="str">
        <f t="shared" si="1053"/>
        <v>-5.39907512862201+0.0876726269575393i</v>
      </c>
      <c r="E2071" s="12" t="str">
        <f t="shared" si="1054"/>
        <v>4200</v>
      </c>
      <c r="F2071" s="12" t="str">
        <f t="shared" si="1055"/>
        <v>0.704225352112676</v>
      </c>
      <c r="G2071" s="12" t="str">
        <f t="shared" si="1051"/>
        <v>0.704225352112676</v>
      </c>
      <c r="H2071" s="12" t="str">
        <f t="shared" si="1056"/>
        <v>7.8993952448049+1.66479555584313i</v>
      </c>
      <c r="I2071" s="12" t="str">
        <f t="shared" si="1057"/>
        <v>762.228917577224i</v>
      </c>
      <c r="J2071" s="12" t="str">
        <f t="shared" si="1058"/>
        <v>-495.958106438464+164.852431161066i</v>
      </c>
      <c r="K2071" s="12" t="str">
        <f t="shared" si="1059"/>
        <v>0.460021735831566-1.38397418477042i</v>
      </c>
      <c r="L2071" s="12" t="str">
        <f t="shared" si="1060"/>
        <v>0.0239858885929589-0.0605985004221168i</v>
      </c>
      <c r="M2071" s="12" t="str">
        <f t="shared" si="1061"/>
        <v>0.484007624424525-1.44457268519254i</v>
      </c>
      <c r="N2071" s="12" t="str">
        <f t="shared" si="1062"/>
        <v>-2.43913253624712i</v>
      </c>
      <c r="O2071" s="12" t="str">
        <f t="shared" si="1063"/>
        <v>-0.763255023299181-0.646097337410213i</v>
      </c>
      <c r="P2071" s="12" t="str">
        <f t="shared" si="1064"/>
        <v>1.76325502329918+0.646097337410213i</v>
      </c>
      <c r="Q2071" s="12" t="str">
        <f t="shared" si="1065"/>
        <v>-1.76325502329918+1.79303519883691i</v>
      </c>
      <c r="R2071" s="12" t="str">
        <f t="shared" si="1066"/>
        <v>-0.308440795653729-0.680073231001451i</v>
      </c>
      <c r="S2071" s="12" t="str">
        <f t="shared" si="1067"/>
        <v>0.249778679025166i</v>
      </c>
      <c r="T2071" s="12" t="str">
        <f t="shared" si="1068"/>
        <v>0.169867793279919-0.0770419344958596i</v>
      </c>
      <c r="U2071" s="12" t="str">
        <f t="shared" si="1069"/>
        <v>0.001-0.00819963642925786i</v>
      </c>
      <c r="V2071" s="12" t="str">
        <f t="shared" si="1070"/>
        <v>0.0015-0.00249229070798112i</v>
      </c>
      <c r="W2071" s="12" t="str">
        <f t="shared" si="1071"/>
        <v>0.000919093020255749-0.0019859478987794i</v>
      </c>
      <c r="X2071" s="12" t="str">
        <f t="shared" si="1072"/>
        <v>0.00102173341711783-0.00184569474160774i</v>
      </c>
      <c r="Y2071" s="12" t="str">
        <f t="shared" si="1073"/>
        <v>0.00029+0.182934940218534i</v>
      </c>
      <c r="Z2071" s="12" t="str">
        <f t="shared" si="1074"/>
        <v>-0.121809373210705-0.0685881836773969i</v>
      </c>
      <c r="AA2071" s="12" t="str">
        <f t="shared" si="1075"/>
        <v>0.479975117540961-66.2621922632499i</v>
      </c>
      <c r="AB2071" s="12" t="str">
        <f t="shared" si="1076"/>
        <v>0.424021738307135-0.192311057656747i</v>
      </c>
      <c r="AC2071" s="12" t="str">
        <f t="shared" si="1077"/>
        <v>0.92742245331097-0.705610239253357i</v>
      </c>
      <c r="AD2071" s="12" t="str">
        <f t="shared" si="1078"/>
        <v>0.389502670709832+0.0889842754162515i</v>
      </c>
      <c r="AE2071" s="12" t="str">
        <f t="shared" si="1079"/>
        <v>-0.0413418063564102-0.0375543995355449i</v>
      </c>
      <c r="AF2071" s="12" t="str">
        <f t="shared" si="1080"/>
        <v>-13.2984703734269-1.57712292888559i</v>
      </c>
      <c r="AG2071" s="12" t="str">
        <f t="shared" si="1081"/>
        <v>1.02202134601742-0.0932750580283706i</v>
      </c>
      <c r="AH2071" s="12" t="str">
        <f t="shared" si="1082"/>
        <v>0.42601689010989+0.591332003820288i</v>
      </c>
      <c r="AI2071" s="12">
        <f t="shared" si="1083"/>
        <v>-2.7477142496908118</v>
      </c>
      <c r="AJ2071" s="12">
        <f t="shared" si="1084"/>
        <v>54.229662289548806</v>
      </c>
      <c r="AK2071" s="12"/>
      <c r="AL2071" s="12"/>
      <c r="AM2071" s="12"/>
      <c r="AN2071" s="12"/>
    </row>
    <row r="2072" spans="1:40" x14ac:dyDescent="0.35">
      <c r="A2072" s="12"/>
      <c r="B2072" s="12">
        <f t="shared" si="1050"/>
        <v>194200</v>
      </c>
      <c r="C2072" s="29" t="str">
        <f t="shared" si="1052"/>
        <v>-1.83668414975813E-06+0.0114296714903358i</v>
      </c>
      <c r="D2072" s="28" t="str">
        <f t="shared" si="1053"/>
        <v>-5.399075114109+0.0876274814259078i</v>
      </c>
      <c r="E2072" s="12" t="str">
        <f t="shared" si="1054"/>
        <v>4200</v>
      </c>
      <c r="F2072" s="12" t="str">
        <f t="shared" si="1055"/>
        <v>0.704225352112676</v>
      </c>
      <c r="G2072" s="12" t="str">
        <f t="shared" si="1051"/>
        <v>0.704225352112676</v>
      </c>
      <c r="H2072" s="12" t="str">
        <f t="shared" si="1056"/>
        <v>7.89976639852895+1.66402279086319i</v>
      </c>
      <c r="I2072" s="12" t="str">
        <f t="shared" si="1057"/>
        <v>762.621616658922i</v>
      </c>
      <c r="J2072" s="12" t="str">
        <f t="shared" si="1058"/>
        <v>-496.470302339996+164.937362861818i</v>
      </c>
      <c r="K2072" s="12" t="str">
        <f t="shared" si="1059"/>
        <v>0.459593458059441-1.38340094152843i</v>
      </c>
      <c r="L2072" s="12" t="str">
        <f t="shared" si="1060"/>
        <v>0.0239645347730344-0.0605757440936843i</v>
      </c>
      <c r="M2072" s="12" t="str">
        <f t="shared" si="1061"/>
        <v>0.483557992832475-1.44397668562211i</v>
      </c>
      <c r="N2072" s="12" t="str">
        <f t="shared" si="1062"/>
        <v>-2.44038917330855i</v>
      </c>
      <c r="O2072" s="12" t="str">
        <f t="shared" si="1063"/>
        <v>-0.764066330303044-0.645137692975104i</v>
      </c>
      <c r="P2072" s="12" t="str">
        <f t="shared" si="1064"/>
        <v>1.76406633030304+0.645137692975104i</v>
      </c>
      <c r="Q2072" s="12" t="str">
        <f t="shared" si="1065"/>
        <v>-1.76406633030304+1.79525148033345i</v>
      </c>
      <c r="R2072" s="12" t="str">
        <f t="shared" si="1066"/>
        <v>-0.308411909414893-0.679574576823717i</v>
      </c>
      <c r="S2072" s="12" t="str">
        <f t="shared" si="1067"/>
        <v>0.249907364588807i</v>
      </c>
      <c r="T2072" s="12" t="str">
        <f t="shared" si="1068"/>
        <v>0.169830691535569-0.0770744074896778i</v>
      </c>
      <c r="U2072" s="12" t="str">
        <f t="shared" si="1069"/>
        <v>0.001-0.00819541416539108i</v>
      </c>
      <c r="V2072" s="12" t="str">
        <f t="shared" si="1070"/>
        <v>0.0015-0.00249100734510368i</v>
      </c>
      <c r="W2072" s="12" t="str">
        <f t="shared" si="1071"/>
        <v>0.000919075972748556-0.00198499813929248i</v>
      </c>
      <c r="X2072" s="12" t="str">
        <f t="shared" si="1072"/>
        <v>0.00102159085656056-0.00184482349832628i</v>
      </c>
      <c r="Y2072" s="12" t="str">
        <f t="shared" si="1073"/>
        <v>0.00029+0.183029187998141i</v>
      </c>
      <c r="Z2072" s="12" t="str">
        <f t="shared" si="1074"/>
        <v>-0.12168811196591-0.0685417603666679i</v>
      </c>
      <c r="AA2072" s="12" t="str">
        <f t="shared" si="1075"/>
        <v>0.479419213045308-66.2274100266304i</v>
      </c>
      <c r="AB2072" s="12" t="str">
        <f t="shared" si="1076"/>
        <v>0.423929125423729-0.192392116314312i</v>
      </c>
      <c r="AC2072" s="12" t="str">
        <f t="shared" si="1077"/>
        <v>0.927184586537761-0.705176519069777i</v>
      </c>
      <c r="AD2072" s="12" t="str">
        <f t="shared" si="1078"/>
        <v>0.389647983817508+0.0888479961517567i</v>
      </c>
      <c r="AE2072" s="12" t="str">
        <f t="shared" si="1079"/>
        <v>-0.0413257294207839-0.0375189036378367i</v>
      </c>
      <c r="AF2072" s="12" t="str">
        <f t="shared" si="1080"/>
        <v>-13.2988415126379-1.57639530943728i</v>
      </c>
      <c r="AG2072" s="12" t="str">
        <f t="shared" si="1081"/>
        <v>1.02197693819145-0.0932612685012491i</v>
      </c>
      <c r="AH2072" s="12" t="str">
        <f t="shared" si="1082"/>
        <v>0.425975061180865+0.590845635763289i</v>
      </c>
      <c r="AI2072" s="12">
        <f t="shared" si="1083"/>
        <v>-2.7527096506948383</v>
      </c>
      <c r="AJ2072" s="12">
        <f t="shared" si="1084"/>
        <v>54.209968634909927</v>
      </c>
      <c r="AK2072" s="12"/>
      <c r="AL2072" s="12"/>
      <c r="AM2072" s="12"/>
      <c r="AN2072" s="12"/>
    </row>
    <row r="2073" spans="1:40" x14ac:dyDescent="0.35">
      <c r="A2073" s="12"/>
      <c r="B2073" s="12">
        <f t="shared" si="1050"/>
        <v>194300</v>
      </c>
      <c r="C2073" s="29" t="str">
        <f t="shared" si="1052"/>
        <v>-1.83479407105399E-06+0.0114237890040257i</v>
      </c>
      <c r="D2073" s="28" t="str">
        <f t="shared" si="1053"/>
        <v>-5.3990750996184+0.0875823823641971i</v>
      </c>
      <c r="E2073" s="12" t="str">
        <f t="shared" si="1054"/>
        <v>4200</v>
      </c>
      <c r="F2073" s="12" t="str">
        <f t="shared" si="1055"/>
        <v>0.704225352112676</v>
      </c>
      <c r="G2073" s="12" t="str">
        <f t="shared" si="1051"/>
        <v>0.704225352112676</v>
      </c>
      <c r="H2073" s="12" t="str">
        <f t="shared" si="1056"/>
        <v>7.90013701694815+1.66325069951848i</v>
      </c>
      <c r="I2073" s="12" t="str">
        <f t="shared" si="1057"/>
        <v>763.014315740621i</v>
      </c>
      <c r="J2073" s="12" t="str">
        <f t="shared" si="1058"/>
        <v>-496.982762056054+165.022294562571i</v>
      </c>
      <c r="K2073" s="12" t="str">
        <f t="shared" si="1059"/>
        <v>0.459165757014737-1.38282810069774i</v>
      </c>
      <c r="L2073" s="12" t="str">
        <f t="shared" si="1060"/>
        <v>0.0239432079711657-0.0605530005059762i</v>
      </c>
      <c r="M2073" s="12" t="str">
        <f t="shared" si="1061"/>
        <v>0.483108964985903-1.44338110120372i</v>
      </c>
      <c r="N2073" s="12" t="str">
        <f t="shared" si="1062"/>
        <v>-2.44164581036999i</v>
      </c>
      <c r="O2073" s="12" t="str">
        <f t="shared" si="1063"/>
        <v>-0.764876430741886-0.644177029779511i</v>
      </c>
      <c r="P2073" s="12" t="str">
        <f t="shared" si="1064"/>
        <v>1.76487643074189+0.644177029779511i</v>
      </c>
      <c r="Q2073" s="12" t="str">
        <f t="shared" si="1065"/>
        <v>-1.76487643074189+1.79746878059048i</v>
      </c>
      <c r="R2073" s="12" t="str">
        <f t="shared" si="1066"/>
        <v>-0.308383001024546-0.679076351018034i</v>
      </c>
      <c r="S2073" s="12" t="str">
        <f t="shared" si="1067"/>
        <v>0.250036050152446i</v>
      </c>
      <c r="T2073" s="12" t="str">
        <f t="shared" si="1068"/>
        <v>0.169793568560485-0.0771068675103352i</v>
      </c>
      <c r="U2073" s="12" t="str">
        <f t="shared" si="1069"/>
        <v>0.001-0.0081911962476529i</v>
      </c>
      <c r="V2073" s="12" t="str">
        <f t="shared" si="1070"/>
        <v>0.0015-0.00248972530323796i</v>
      </c>
      <c r="W2073" s="12" t="str">
        <f t="shared" si="1071"/>
        <v>0.000919058918283608-0.00198404938715337i</v>
      </c>
      <c r="X2073" s="12" t="str">
        <f t="shared" si="1072"/>
        <v>0.00102144848303122-0.00184395316729214i</v>
      </c>
      <c r="Y2073" s="12" t="str">
        <f t="shared" si="1073"/>
        <v>0.00029+0.183123435777749i</v>
      </c>
      <c r="Z2073" s="12" t="str">
        <f t="shared" si="1074"/>
        <v>-0.121567038373618-0.0684954001723307i</v>
      </c>
      <c r="AA2073" s="12" t="str">
        <f t="shared" si="1075"/>
        <v>0.47886428374653-66.1926646158098i</v>
      </c>
      <c r="AB2073" s="12" t="str">
        <f t="shared" si="1076"/>
        <v>0.423836459544446-0.192473142588445i</v>
      </c>
      <c r="AC2073" s="12" t="str">
        <f t="shared" si="1077"/>
        <v>0.926947096792357-0.704743036411036i</v>
      </c>
      <c r="AD2073" s="12" t="str">
        <f t="shared" si="1078"/>
        <v>0.389793163907834+0.088711508564816i</v>
      </c>
      <c r="AE2073" s="12" t="str">
        <f t="shared" si="1079"/>
        <v>-0.0413096702355195-0.0374834341121865i</v>
      </c>
      <c r="AF2073" s="12" t="str">
        <f t="shared" si="1080"/>
        <v>-13.2992121165666-1.57566831715428i</v>
      </c>
      <c r="AG2073" s="12" t="str">
        <f t="shared" si="1081"/>
        <v>1.02193252715282-0.0932474619701812i</v>
      </c>
      <c r="AH2073" s="12" t="str">
        <f t="shared" si="1082"/>
        <v>0.42593327988858+0.590359599079032i</v>
      </c>
      <c r="AI2073" s="12">
        <f t="shared" si="1083"/>
        <v>-2.7577033593812201</v>
      </c>
      <c r="AJ2073" s="12">
        <f t="shared" si="1084"/>
        <v>54.190264530088484</v>
      </c>
      <c r="AK2073" s="12"/>
      <c r="AL2073" s="12"/>
      <c r="AM2073" s="12"/>
      <c r="AN2073" s="12"/>
    </row>
    <row r="2074" spans="1:40" x14ac:dyDescent="0.35">
      <c r="A2074" s="12"/>
      <c r="B2074" s="12">
        <f t="shared" si="1050"/>
        <v>194400</v>
      </c>
      <c r="C2074" s="29" t="str">
        <f t="shared" si="1052"/>
        <v>-1.83290690838758E-06+0.0114179125696557i</v>
      </c>
      <c r="D2074" s="28" t="str">
        <f t="shared" si="1053"/>
        <v>-5.39907508515015+0.0875373297006937i</v>
      </c>
      <c r="E2074" s="12" t="str">
        <f t="shared" si="1054"/>
        <v>4200</v>
      </c>
      <c r="F2074" s="12" t="str">
        <f t="shared" si="1055"/>
        <v>0.704225352112676</v>
      </c>
      <c r="G2074" s="12" t="str">
        <f t="shared" si="1051"/>
        <v>0.704225352112676</v>
      </c>
      <c r="H2074" s="12" t="str">
        <f t="shared" si="1056"/>
        <v>7.90050710107268+1.6624792809992i</v>
      </c>
      <c r="I2074" s="12" t="str">
        <f t="shared" si="1057"/>
        <v>763.40701482232i</v>
      </c>
      <c r="J2074" s="12" t="str">
        <f t="shared" si="1058"/>
        <v>-497.495485586637+165.107226263324i</v>
      </c>
      <c r="K2074" s="12" t="str">
        <f t="shared" si="1059"/>
        <v>0.458738631702977-1.38225566198078i</v>
      </c>
      <c r="L2074" s="12" t="str">
        <f t="shared" si="1060"/>
        <v>0.0239219081445698-0.0605302696562389i</v>
      </c>
      <c r="M2074" s="12" t="str">
        <f t="shared" si="1061"/>
        <v>0.482660539847547-1.44278593163702i</v>
      </c>
      <c r="N2074" s="12" t="str">
        <f t="shared" si="1062"/>
        <v>-2.44290244743142i</v>
      </c>
      <c r="O2074" s="12" t="str">
        <f t="shared" si="1063"/>
        <v>-0.765685323336434-0.643215349340468i</v>
      </c>
      <c r="P2074" s="12" t="str">
        <f t="shared" si="1064"/>
        <v>1.76568532333643+0.643215349340468i</v>
      </c>
      <c r="Q2074" s="12" t="str">
        <f t="shared" si="1065"/>
        <v>-1.76568532333643+1.79968709809095i</v>
      </c>
      <c r="R2074" s="12" t="str">
        <f t="shared" si="1066"/>
        <v>-0.308354070469433-0.678578552912307i</v>
      </c>
      <c r="S2074" s="12" t="str">
        <f t="shared" si="1067"/>
        <v>0.250164735716085i</v>
      </c>
      <c r="T2074" s="12" t="str">
        <f t="shared" si="1068"/>
        <v>0.169756424351911-0.0771393145459647i</v>
      </c>
      <c r="U2074" s="12" t="str">
        <f t="shared" si="1069"/>
        <v>0.001-0.00818698266933619i</v>
      </c>
      <c r="V2074" s="12" t="str">
        <f t="shared" si="1070"/>
        <v>0.0015-0.00248844458034534i</v>
      </c>
      <c r="W2074" s="12" t="str">
        <f t="shared" si="1071"/>
        <v>0.000919041856863433-0.00198310164079673i</v>
      </c>
      <c r="X2074" s="12" t="str">
        <f t="shared" si="1072"/>
        <v>0.00102130629613688-0.00184308374711473i</v>
      </c>
      <c r="Y2074" s="12" t="str">
        <f t="shared" si="1073"/>
        <v>0.00029+0.183217683557357i</v>
      </c>
      <c r="Z2074" s="12" t="str">
        <f t="shared" si="1074"/>
        <v>-0.121446152045218-0.0684491029639752i</v>
      </c>
      <c r="AA2074" s="12" t="str">
        <f t="shared" si="1075"/>
        <v>0.478310327334614-66.1579559718409i</v>
      </c>
      <c r="AB2074" s="12" t="str">
        <f t="shared" si="1076"/>
        <v>0.423743740662405-0.192554136449523i</v>
      </c>
      <c r="AC2074" s="12" t="str">
        <f t="shared" si="1077"/>
        <v>0.926709983477248-0.704309791095569i</v>
      </c>
      <c r="AD2074" s="12" t="str">
        <f t="shared" si="1078"/>
        <v>0.389938210697641+0.0885748127576177i</v>
      </c>
      <c r="AE2074" s="12" t="str">
        <f t="shared" si="1079"/>
        <v>-0.0412936287461649-0.0374479909111694i</v>
      </c>
      <c r="AF2074" s="12" t="str">
        <f t="shared" si="1080"/>
        <v>-13.2995821862228-1.57494195129851i</v>
      </c>
      <c r="AG2074" s="12" t="str">
        <f t="shared" si="1081"/>
        <v>1.02188811292971-0.0932336383931491i</v>
      </c>
      <c r="AH2074" s="12" t="str">
        <f t="shared" si="1082"/>
        <v>0.425891545902992+0.589873893065418i</v>
      </c>
      <c r="AI2074" s="12">
        <f t="shared" si="1083"/>
        <v>-2.7626953804171839</v>
      </c>
      <c r="AJ2074" s="12">
        <f t="shared" si="1084"/>
        <v>54.170549974516945</v>
      </c>
      <c r="AK2074" s="12"/>
      <c r="AL2074" s="12"/>
      <c r="AM2074" s="12"/>
      <c r="AN2074" s="12"/>
    </row>
    <row r="2075" spans="1:40" x14ac:dyDescent="0.35">
      <c r="A2075" s="12"/>
      <c r="B2075" s="12">
        <f t="shared" si="1050"/>
        <v>194500</v>
      </c>
      <c r="C2075" s="29" t="str">
        <f t="shared" si="1052"/>
        <v>-1.83102265576351E-06+0.0114120421778914i</v>
      </c>
      <c r="D2075" s="28" t="str">
        <f t="shared" si="1053"/>
        <v>-5.39907507070421+0.0874923233638341i</v>
      </c>
      <c r="E2075" s="12" t="str">
        <f t="shared" si="1054"/>
        <v>4200</v>
      </c>
      <c r="F2075" s="12" t="str">
        <f t="shared" si="1055"/>
        <v>0.704225352112676</v>
      </c>
      <c r="G2075" s="12" t="str">
        <f t="shared" si="1051"/>
        <v>0.704225352112676</v>
      </c>
      <c r="H2075" s="12" t="str">
        <f t="shared" si="1056"/>
        <v>7.90087665191049+1.66170853449665i</v>
      </c>
      <c r="I2075" s="12" t="str">
        <f t="shared" si="1057"/>
        <v>763.799713904019i</v>
      </c>
      <c r="J2075" s="12" t="str">
        <f t="shared" si="1058"/>
        <v>-498.008472931746+165.192157964077i</v>
      </c>
      <c r="K2075" s="12" t="str">
        <f t="shared" si="1059"/>
        <v>0.458312081131732-1.38168362507994i</v>
      </c>
      <c r="L2075" s="12" t="str">
        <f t="shared" si="1060"/>
        <v>0.0239006352505424-0.0605075515416939i</v>
      </c>
      <c r="M2075" s="12" t="str">
        <f t="shared" si="1061"/>
        <v>0.482212716382274-1.44219117662163i</v>
      </c>
      <c r="N2075" s="12" t="str">
        <f t="shared" si="1062"/>
        <v>-2.44415908449286i</v>
      </c>
      <c r="O2075" s="12" t="str">
        <f t="shared" si="1063"/>
        <v>-0.76649300680935-0.642252653176584i</v>
      </c>
      <c r="P2075" s="12" t="str">
        <f t="shared" si="1064"/>
        <v>1.76649300680935+0.642252653176584i</v>
      </c>
      <c r="Q2075" s="12" t="str">
        <f t="shared" si="1065"/>
        <v>-1.76649300680935+1.80190643131628i</v>
      </c>
      <c r="R2075" s="12" t="str">
        <f t="shared" si="1066"/>
        <v>-0.308325117736306-0.678081181835813i</v>
      </c>
      <c r="S2075" s="12" t="str">
        <f t="shared" si="1067"/>
        <v>0.250293421279726i</v>
      </c>
      <c r="T2075" s="12" t="str">
        <f t="shared" si="1068"/>
        <v>0.169719258907086-0.0771717485846943i</v>
      </c>
      <c r="U2075" s="12" t="str">
        <f t="shared" si="1069"/>
        <v>0.001-0.00818277342374783i</v>
      </c>
      <c r="V2075" s="12" t="str">
        <f t="shared" si="1070"/>
        <v>0.0015-0.00248716517439144i</v>
      </c>
      <c r="W2075" s="12" t="str">
        <f t="shared" si="1071"/>
        <v>0.000919024788490551-0.00198215489866043i</v>
      </c>
      <c r="X2075" s="12" t="str">
        <f t="shared" si="1072"/>
        <v>0.00102116429548563-0.00184221523640626i</v>
      </c>
      <c r="Y2075" s="12" t="str">
        <f t="shared" si="1073"/>
        <v>0.00029+0.183311931336964i</v>
      </c>
      <c r="Z2075" s="12" t="str">
        <f t="shared" si="1074"/>
        <v>-0.121325452593107-0.0684028686115474i</v>
      </c>
      <c r="AA2075" s="12" t="str">
        <f t="shared" si="1075"/>
        <v>0.477757341506441-66.1232840359032i</v>
      </c>
      <c r="AB2075" s="12" t="str">
        <f t="shared" si="1076"/>
        <v>0.423650968770716-0.192635097867911i</v>
      </c>
      <c r="AC2075" s="12" t="str">
        <f t="shared" si="1077"/>
        <v>0.926473245996164-0.703876782941783i</v>
      </c>
      <c r="AD2075" s="12" t="str">
        <f t="shared" si="1078"/>
        <v>0.390083123903769+0.0884379088327112i</v>
      </c>
      <c r="AE2075" s="12" t="str">
        <f t="shared" si="1079"/>
        <v>-0.0412776048983939-0.0374125739874881i</v>
      </c>
      <c r="AF2075" s="12" t="str">
        <f t="shared" si="1080"/>
        <v>-13.2999517226147-1.57421621113282i</v>
      </c>
      <c r="AG2075" s="12" t="str">
        <f t="shared" si="1081"/>
        <v>1.02184369555034-0.0932197977282263i</v>
      </c>
      <c r="AH2075" s="12" t="str">
        <f t="shared" si="1082"/>
        <v>0.4258498588945+0.589388517022169i</v>
      </c>
      <c r="AI2075" s="12">
        <f t="shared" si="1083"/>
        <v>-2.7676857184649064</v>
      </c>
      <c r="AJ2075" s="12">
        <f t="shared" si="1084"/>
        <v>54.150824967629212</v>
      </c>
      <c r="AK2075" s="12"/>
      <c r="AL2075" s="12"/>
      <c r="AM2075" s="12"/>
      <c r="AN2075" s="12"/>
    </row>
    <row r="2076" spans="1:40" x14ac:dyDescent="0.35">
      <c r="A2076" s="12"/>
      <c r="B2076" s="12">
        <f t="shared" si="1050"/>
        <v>194600</v>
      </c>
      <c r="C2076" s="29" t="str">
        <f t="shared" si="1052"/>
        <v>-1.82914130720169E-06+0.0114061778194172i</v>
      </c>
      <c r="D2076" s="28" t="str">
        <f t="shared" si="1053"/>
        <v>-5.39907505628054+0.0874473632821986i</v>
      </c>
      <c r="E2076" s="12" t="str">
        <f t="shared" si="1054"/>
        <v>4200</v>
      </c>
      <c r="F2076" s="12" t="str">
        <f t="shared" si="1055"/>
        <v>0.704225352112676</v>
      </c>
      <c r="G2076" s="12" t="str">
        <f t="shared" si="1051"/>
        <v>0.704225352112676</v>
      </c>
      <c r="H2076" s="12" t="str">
        <f t="shared" si="1056"/>
        <v>7.90124567046714+1.66093845920328i</v>
      </c>
      <c r="I2076" s="12" t="str">
        <f t="shared" si="1057"/>
        <v>764.192412985717i</v>
      </c>
      <c r="J2076" s="12" t="str">
        <f t="shared" si="1058"/>
        <v>-498.521724091381+165.277089664829i</v>
      </c>
      <c r="K2076" s="12" t="str">
        <f t="shared" si="1059"/>
        <v>0.457886104310608-1.38111198969754i</v>
      </c>
      <c r="L2076" s="12" t="str">
        <f t="shared" si="1060"/>
        <v>0.0238793892464565-0.0604848461595372i</v>
      </c>
      <c r="M2076" s="12" t="str">
        <f t="shared" si="1061"/>
        <v>0.481765493557064-1.44159683585708i</v>
      </c>
      <c r="N2076" s="12" t="str">
        <f t="shared" si="1062"/>
        <v>-2.4454157215543i</v>
      </c>
      <c r="O2076" s="12" t="str">
        <f t="shared" si="1063"/>
        <v>-0.767299479885185-0.641288942808095i</v>
      </c>
      <c r="P2076" s="12" t="str">
        <f t="shared" si="1064"/>
        <v>1.76729947988518+0.641288942808095i</v>
      </c>
      <c r="Q2076" s="12" t="str">
        <f t="shared" si="1065"/>
        <v>-1.76729947988518+1.8041267787462i</v>
      </c>
      <c r="R2076" s="12" t="str">
        <f t="shared" si="1066"/>
        <v>-0.308296142811897-0.677584237119224i</v>
      </c>
      <c r="S2076" s="12" t="str">
        <f t="shared" si="1067"/>
        <v>0.250422106843366i</v>
      </c>
      <c r="T2076" s="12" t="str">
        <f t="shared" si="1068"/>
        <v>0.169682072223251-0.0772041696146385i</v>
      </c>
      <c r="U2076" s="12" t="str">
        <f t="shared" si="1069"/>
        <v>0.001-0.00817856850420838i</v>
      </c>
      <c r="V2076" s="12" t="str">
        <f t="shared" si="1070"/>
        <v>0.0015-0.00248588708334602i</v>
      </c>
      <c r="W2076" s="12" t="str">
        <f t="shared" si="1071"/>
        <v>0.000919007713167485-0.00198120915918561i</v>
      </c>
      <c r="X2076" s="12" t="str">
        <f t="shared" si="1072"/>
        <v>0.00102102248068654-0.0018413476337818i</v>
      </c>
      <c r="Y2076" s="12" t="str">
        <f t="shared" si="1073"/>
        <v>0.00029+0.183406179116572i</v>
      </c>
      <c r="Z2076" s="12" t="str">
        <f t="shared" si="1074"/>
        <v>-0.121204939630692-0.0683566969853465i</v>
      </c>
      <c r="AA2076" s="12" t="str">
        <f t="shared" si="1075"/>
        <v>0.477205323965751-66.0886487493023i</v>
      </c>
      <c r="AB2076" s="12" t="str">
        <f t="shared" si="1076"/>
        <v>0.423558143862491-0.192716026813942i</v>
      </c>
      <c r="AC2076" s="12" t="str">
        <f t="shared" si="1077"/>
        <v>0.9262368837541-0.70344401176804i</v>
      </c>
      <c r="AD2076" s="12" t="str">
        <f t="shared" si="1078"/>
        <v>0.390227903243065+0.0883007968930155i</v>
      </c>
      <c r="AE2076" s="12" t="str">
        <f t="shared" si="1079"/>
        <v>-0.0412615986380067-0.0373771832939732i</v>
      </c>
      <c r="AF2076" s="12" t="str">
        <f t="shared" si="1080"/>
        <v>-13.3003207267477-1.57349109592108i</v>
      </c>
      <c r="AG2076" s="12" t="str">
        <f t="shared" si="1081"/>
        <v>1.02179927504294-0.093205939933576i</v>
      </c>
      <c r="AH2076" s="12" t="str">
        <f t="shared" si="1082"/>
        <v>0.425808218533912+0.588903470250808i</v>
      </c>
      <c r="AI2076" s="12">
        <f t="shared" si="1083"/>
        <v>-2.7726743781819141</v>
      </c>
      <c r="AJ2076" s="12">
        <f t="shared" si="1084"/>
        <v>54.131089508861997</v>
      </c>
      <c r="AK2076" s="12"/>
      <c r="AL2076" s="12"/>
      <c r="AM2076" s="12"/>
      <c r="AN2076" s="12"/>
    </row>
    <row r="2077" spans="1:40" x14ac:dyDescent="0.35">
      <c r="A2077" s="12"/>
      <c r="B2077" s="12">
        <f t="shared" si="1050"/>
        <v>194700</v>
      </c>
      <c r="C2077" s="29" t="str">
        <f t="shared" si="1052"/>
        <v>-1.82726285673743E-06+0.0114003194849369i</v>
      </c>
      <c r="D2077" s="28" t="str">
        <f t="shared" si="1053"/>
        <v>-5.39907504187909+0.0874024493845163i</v>
      </c>
      <c r="E2077" s="12" t="str">
        <f t="shared" si="1054"/>
        <v>4200</v>
      </c>
      <c r="F2077" s="12" t="str">
        <f t="shared" si="1055"/>
        <v>0.704225352112676</v>
      </c>
      <c r="G2077" s="12" t="str">
        <f t="shared" si="1051"/>
        <v>0.704225352112676</v>
      </c>
      <c r="H2077" s="12" t="str">
        <f t="shared" si="1056"/>
        <v>7.90161415774586+1.66016905431268i</v>
      </c>
      <c r="I2077" s="12" t="str">
        <f t="shared" si="1057"/>
        <v>764.585112067416i</v>
      </c>
      <c r="J2077" s="12" t="str">
        <f t="shared" si="1058"/>
        <v>-499.035239065541+165.362021365582i</v>
      </c>
      <c r="K2077" s="12" t="str">
        <f t="shared" si="1059"/>
        <v>0.457460700251256-1.38054075553585i</v>
      </c>
      <c r="L2077" s="12" t="str">
        <f t="shared" si="1060"/>
        <v>0.0238581700897628-0.06046215350694i</v>
      </c>
      <c r="M2077" s="12" t="str">
        <f t="shared" si="1061"/>
        <v>0.481318870341019-1.44100290904279i</v>
      </c>
      <c r="N2077" s="12" t="str">
        <f t="shared" si="1062"/>
        <v>-2.44667235861573i</v>
      </c>
      <c r="O2077" s="12" t="str">
        <f t="shared" si="1063"/>
        <v>-0.768104741290401-0.64032421975684i</v>
      </c>
      <c r="P2077" s="12" t="str">
        <f t="shared" si="1064"/>
        <v>1.7681047412904+0.64032421975684i</v>
      </c>
      <c r="Q2077" s="12" t="str">
        <f t="shared" si="1065"/>
        <v>-1.7681047412904+1.80634813885889i</v>
      </c>
      <c r="R2077" s="12" t="str">
        <f t="shared" si="1066"/>
        <v>-0.308267145682924-0.677087718094584i</v>
      </c>
      <c r="S2077" s="12" t="str">
        <f t="shared" si="1067"/>
        <v>0.250550792407007i</v>
      </c>
      <c r="T2077" s="12" t="str">
        <f t="shared" si="1068"/>
        <v>0.16964486429765-0.0772365776239029i</v>
      </c>
      <c r="U2077" s="12" t="str">
        <f t="shared" si="1069"/>
        <v>0.001-0.00817436790405212i</v>
      </c>
      <c r="V2077" s="12" t="str">
        <f t="shared" si="1070"/>
        <v>0.0015-0.00248461030518302i</v>
      </c>
      <c r="W2077" s="12" t="str">
        <f t="shared" si="1071"/>
        <v>0.000918990630896765-0.00198026442081654i</v>
      </c>
      <c r="X2077" s="12" t="str">
        <f t="shared" si="1072"/>
        <v>0.0010208808513497-0.00184048093785908i</v>
      </c>
      <c r="Y2077" s="12" t="str">
        <f t="shared" si="1073"/>
        <v>0.00029+0.18350042689618i</v>
      </c>
      <c r="Z2077" s="12" t="str">
        <f t="shared" si="1074"/>
        <v>-0.12108461277237-0.0683105879560259i</v>
      </c>
      <c r="AA2077" s="12" t="str">
        <f t="shared" si="1075"/>
        <v>0.476654272423128-66.0540500534699i</v>
      </c>
      <c r="AB2077" s="12" t="str">
        <f t="shared" si="1076"/>
        <v>0.423465265930851-0.192796923257923i</v>
      </c>
      <c r="AC2077" s="12" t="str">
        <f t="shared" si="1077"/>
        <v>0.92600089615733-0.703011477392663i</v>
      </c>
      <c r="AD2077" s="12" t="str">
        <f t="shared" si="1078"/>
        <v>0.390372548432386+0.0881634770418157i</v>
      </c>
      <c r="AE2077" s="12" t="str">
        <f t="shared" si="1079"/>
        <v>-0.0412456099109247-0.0373418187835825i</v>
      </c>
      <c r="AF2077" s="12" t="str">
        <f t="shared" si="1080"/>
        <v>-13.300689199625-1.57276660492816i</v>
      </c>
      <c r="AG2077" s="12" t="str">
        <f t="shared" si="1081"/>
        <v>1.02175485143581-0.0931920649674522i</v>
      </c>
      <c r="AH2077" s="12" t="str">
        <f t="shared" si="1082"/>
        <v>0.425766624492385+0.58841875205462i</v>
      </c>
      <c r="AI2077" s="12">
        <f t="shared" si="1083"/>
        <v>-2.7776613642218253</v>
      </c>
      <c r="AJ2077" s="12">
        <f t="shared" si="1084"/>
        <v>54.111343597656898</v>
      </c>
      <c r="AK2077" s="12"/>
      <c r="AL2077" s="12"/>
      <c r="AM2077" s="12"/>
      <c r="AN2077" s="12"/>
    </row>
    <row r="2078" spans="1:40" x14ac:dyDescent="0.35">
      <c r="A2078" s="12"/>
      <c r="B2078" s="12">
        <f t="shared" si="1050"/>
        <v>194800</v>
      </c>
      <c r="C2078" s="29" t="str">
        <f t="shared" si="1052"/>
        <v>-0.0000018253872984213+0.0113944671651732i</v>
      </c>
      <c r="D2078" s="28" t="str">
        <f t="shared" si="1053"/>
        <v>-5.3990750274998+0.0873575815996612i</v>
      </c>
      <c r="E2078" s="12" t="str">
        <f t="shared" si="1054"/>
        <v>4200</v>
      </c>
      <c r="F2078" s="12" t="str">
        <f t="shared" si="1055"/>
        <v>0.704225352112676</v>
      </c>
      <c r="G2078" s="12" t="str">
        <f t="shared" si="1051"/>
        <v>0.704225352112676</v>
      </c>
      <c r="H2078" s="12" t="str">
        <f t="shared" si="1056"/>
        <v>7.90198211474758+1.65940031901956i</v>
      </c>
      <c r="I2078" s="12" t="str">
        <f t="shared" si="1057"/>
        <v>764.977811149115i</v>
      </c>
      <c r="J2078" s="12" t="str">
        <f t="shared" si="1058"/>
        <v>-499.549017854227+165.446953066335i</v>
      </c>
      <c r="K2078" s="12" t="str">
        <f t="shared" si="1059"/>
        <v>0.457035867967347-1.3799699222971i</v>
      </c>
      <c r="L2078" s="12" t="str">
        <f t="shared" si="1060"/>
        <v>0.02383697773799-0.0604394735810488i</v>
      </c>
      <c r="M2078" s="12" t="str">
        <f t="shared" si="1061"/>
        <v>0.480872845705337-1.44040939587815i</v>
      </c>
      <c r="N2078" s="12" t="str">
        <f t="shared" si="1062"/>
        <v>-2.44792899567717i</v>
      </c>
      <c r="O2078" s="12" t="str">
        <f t="shared" si="1063"/>
        <v>-0.768908789753393-0.639358485546232i</v>
      </c>
      <c r="P2078" s="12" t="str">
        <f t="shared" si="1064"/>
        <v>1.76890878975339+0.639358485546232i</v>
      </c>
      <c r="Q2078" s="12" t="str">
        <f t="shared" si="1065"/>
        <v>-1.76890878975339+1.80857051013094i</v>
      </c>
      <c r="R2078" s="12" t="str">
        <f t="shared" si="1066"/>
        <v>-0.308238126336091-0.676591624095302i</v>
      </c>
      <c r="S2078" s="12" t="str">
        <f t="shared" si="1067"/>
        <v>0.250679477970646i</v>
      </c>
      <c r="T2078" s="12" t="str">
        <f t="shared" si="1068"/>
        <v>0.169607635127522-0.0772689726005813i</v>
      </c>
      <c r="U2078" s="12" t="str">
        <f t="shared" si="1069"/>
        <v>0.001-0.00817017161662709i</v>
      </c>
      <c r="V2078" s="12" t="str">
        <f t="shared" si="1070"/>
        <v>0.0015-0.00248333483788057i</v>
      </c>
      <c r="W2078" s="12" t="str">
        <f t="shared" si="1071"/>
        <v>0.000918973541680909-0.00197932068200073i</v>
      </c>
      <c r="X2078" s="12" t="str">
        <f t="shared" si="1072"/>
        <v>0.00102073940708619-0.00183961514725871i</v>
      </c>
      <c r="Y2078" s="12" t="str">
        <f t="shared" si="1073"/>
        <v>0.00029+0.183594674675787i</v>
      </c>
      <c r="Z2078" s="12" t="str">
        <f t="shared" si="1074"/>
        <v>-0.120964471633546-0.0682645413945919i</v>
      </c>
      <c r="AA2078" s="12" t="str">
        <f t="shared" si="1075"/>
        <v>0.476104184595991-66.0194878899642i</v>
      </c>
      <c r="AB2078" s="12" t="str">
        <f t="shared" si="1076"/>
        <v>0.423372334968903-0.192877787170136i</v>
      </c>
      <c r="AC2078" s="12" t="str">
        <f t="shared" si="1077"/>
        <v>0.92576528261336-0.702579179633931i</v>
      </c>
      <c r="AD2078" s="12" t="str">
        <f t="shared" si="1078"/>
        <v>0.390517059188592+0.0880259493827603i</v>
      </c>
      <c r="AE2078" s="12" t="str">
        <f t="shared" si="1079"/>
        <v>-0.0412296386631963-0.0373064804094008i</v>
      </c>
      <c r="AF2078" s="12" t="str">
        <f t="shared" si="1080"/>
        <v>-13.3010571422474-1.5720427374199i</v>
      </c>
      <c r="AG2078" s="12" t="str">
        <f t="shared" si="1081"/>
        <v>1.02171042475724-0.0931781727881989i</v>
      </c>
      <c r="AH2078" s="12" t="str">
        <f t="shared" si="1082"/>
        <v>0.425725076441527+0.587934361738711i</v>
      </c>
      <c r="AI2078" s="12">
        <f t="shared" si="1083"/>
        <v>-2.7826466812330501</v>
      </c>
      <c r="AJ2078" s="12">
        <f t="shared" si="1084"/>
        <v>54.091587233456856</v>
      </c>
      <c r="AK2078" s="12"/>
      <c r="AL2078" s="12"/>
      <c r="AM2078" s="12"/>
      <c r="AN2078" s="12"/>
    </row>
    <row r="2079" spans="1:40" x14ac:dyDescent="0.35">
      <c r="A2079" s="12"/>
      <c r="B2079" s="12">
        <f t="shared" si="1050"/>
        <v>194900</v>
      </c>
      <c r="C2079" s="29" t="str">
        <f t="shared" si="1052"/>
        <v>-1.82351462631925E-06+0.011388620850868i</v>
      </c>
      <c r="D2079" s="28" t="str">
        <f t="shared" si="1053"/>
        <v>-5.39907501314265+0.0873127598566547i</v>
      </c>
      <c r="E2079" s="12" t="str">
        <f t="shared" si="1054"/>
        <v>4200</v>
      </c>
      <c r="F2079" s="12" t="str">
        <f t="shared" si="1055"/>
        <v>0.704225352112676</v>
      </c>
      <c r="G2079" s="12" t="str">
        <f t="shared" si="1051"/>
        <v>0.704225352112676</v>
      </c>
      <c r="H2079" s="12" t="str">
        <f t="shared" si="1056"/>
        <v>7.90234954247095+1.65863225251976i</v>
      </c>
      <c r="I2079" s="12" t="str">
        <f t="shared" si="1057"/>
        <v>765.370510230813i</v>
      </c>
      <c r="J2079" s="12" t="str">
        <f t="shared" si="1058"/>
        <v>-500.063060457439+165.531884767088i</v>
      </c>
      <c r="K2079" s="12" t="str">
        <f t="shared" si="1059"/>
        <v>0.456611606474578-1.37939948968348i</v>
      </c>
      <c r="L2079" s="12" t="str">
        <f t="shared" si="1060"/>
        <v>0.0238158121487439-0.0604168063789853i</v>
      </c>
      <c r="M2079" s="12" t="str">
        <f t="shared" si="1061"/>
        <v>0.480427418623322-1.43981629606247i</v>
      </c>
      <c r="N2079" s="12" t="str">
        <f t="shared" si="1062"/>
        <v>-2.4491856327386i</v>
      </c>
      <c r="O2079" s="12" t="str">
        <f t="shared" si="1063"/>
        <v>-0.769711624004447-0.638391741701313i</v>
      </c>
      <c r="P2079" s="12" t="str">
        <f t="shared" si="1064"/>
        <v>1.76971162400445+0.638391741701313i</v>
      </c>
      <c r="Q2079" s="12" t="str">
        <f t="shared" si="1065"/>
        <v>-1.76971162400445+1.81079389103729i</v>
      </c>
      <c r="R2079" s="12" t="str">
        <f t="shared" si="1066"/>
        <v>-0.3082090847581-0.676095954456175i</v>
      </c>
      <c r="S2079" s="12" t="str">
        <f t="shared" si="1067"/>
        <v>0.250808163534285i</v>
      </c>
      <c r="T2079" s="12" t="str">
        <f t="shared" si="1068"/>
        <v>0.169570384710113-0.0773013545327618i</v>
      </c>
      <c r="U2079" s="12" t="str">
        <f t="shared" si="1069"/>
        <v>0.001-0.00816597963529479i</v>
      </c>
      <c r="V2079" s="12" t="str">
        <f t="shared" si="1070"/>
        <v>0.0015-0.00248206067942091i</v>
      </c>
      <c r="W2079" s="12" t="str">
        <f t="shared" si="1071"/>
        <v>0.000918956445522455-0.00197837794118886i</v>
      </c>
      <c r="X2079" s="12" t="str">
        <f t="shared" si="1072"/>
        <v>0.00102059814750808-0.00183875026060396i</v>
      </c>
      <c r="Y2079" s="12" t="str">
        <f t="shared" si="1073"/>
        <v>0.00029+0.183688922455395i</v>
      </c>
      <c r="Z2079" s="12" t="str">
        <f t="shared" si="1074"/>
        <v>-0.120844515830605-0.0682185571723996i</v>
      </c>
      <c r="AA2079" s="12" t="str">
        <f t="shared" si="1075"/>
        <v>0.475555058208516-65.9849622004669i</v>
      </c>
      <c r="AB2079" s="12" t="str">
        <f t="shared" si="1076"/>
        <v>0.423279350969774-0.192958618520846i</v>
      </c>
      <c r="AC2079" s="12" t="str">
        <f t="shared" si="1077"/>
        <v>0.925530042530948-0.702147118310119i</v>
      </c>
      <c r="AD2079" s="12" t="str">
        <f t="shared" si="1078"/>
        <v>0.390661435228564+0.0878882140198769i</v>
      </c>
      <c r="AE2079" s="12" t="str">
        <f t="shared" si="1079"/>
        <v>-0.0412136848409901-0.0372711681246401i</v>
      </c>
      <c r="AF2079" s="12" t="str">
        <f t="shared" si="1080"/>
        <v>-13.3014245556136-1.57131949266311i</v>
      </c>
      <c r="AG2079" s="12" t="str">
        <f t="shared" si="1081"/>
        <v>1.02166599503557-0.0931642633542504i</v>
      </c>
      <c r="AH2079" s="12" t="str">
        <f t="shared" si="1082"/>
        <v>0.425683574053301+0.587450298609966i</v>
      </c>
      <c r="AI2079" s="12">
        <f t="shared" si="1083"/>
        <v>-2.7876303338598136</v>
      </c>
      <c r="AJ2079" s="12">
        <f t="shared" si="1084"/>
        <v>54.071820415710398</v>
      </c>
      <c r="AK2079" s="12"/>
      <c r="AL2079" s="12"/>
      <c r="AM2079" s="12"/>
      <c r="AN2079" s="12"/>
    </row>
    <row r="2080" spans="1:40" x14ac:dyDescent="0.35">
      <c r="A2080" s="12"/>
      <c r="B2080" s="12">
        <f t="shared" si="1050"/>
        <v>195000</v>
      </c>
      <c r="C2080" s="29" t="str">
        <f t="shared" si="1052"/>
        <v>-0.0000018216448345123+0.0113827805327822i</v>
      </c>
      <c r="D2080" s="28" t="str">
        <f t="shared" si="1053"/>
        <v>-5.39907499880759+0.0872679840846636i</v>
      </c>
      <c r="E2080" s="12" t="str">
        <f t="shared" si="1054"/>
        <v>4200</v>
      </c>
      <c r="F2080" s="12" t="str">
        <f t="shared" si="1055"/>
        <v>0.704225352112676</v>
      </c>
      <c r="G2080" s="12" t="str">
        <f t="shared" si="1051"/>
        <v>0.704225352112676</v>
      </c>
      <c r="H2080" s="12" t="str">
        <f t="shared" si="1056"/>
        <v>7.90271644191228+1.65786485401026i</v>
      </c>
      <c r="I2080" s="12" t="str">
        <f t="shared" si="1057"/>
        <v>765.763209312512i</v>
      </c>
      <c r="J2080" s="12" t="str">
        <f t="shared" si="1058"/>
        <v>-500.577366875177+165.61681646784i</v>
      </c>
      <c r="K2080" s="12" t="str">
        <f t="shared" si="1059"/>
        <v>0.456187914790668-1.37882945739712i</v>
      </c>
      <c r="L2080" s="12" t="str">
        <f t="shared" si="1060"/>
        <v>0.0237946732797079-0.060394151897847i</v>
      </c>
      <c r="M2080" s="12" t="str">
        <f t="shared" si="1061"/>
        <v>0.479982588070376-1.43922360929497i</v>
      </c>
      <c r="N2080" s="12" t="str">
        <f t="shared" si="1062"/>
        <v>-2.45044226980004i</v>
      </c>
      <c r="O2080" s="12" t="str">
        <f t="shared" si="1063"/>
        <v>-0.77051324277579-0.637423989748689i</v>
      </c>
      <c r="P2080" s="12" t="str">
        <f t="shared" si="1064"/>
        <v>1.77051324277579+0.637423989748689i</v>
      </c>
      <c r="Q2080" s="12" t="str">
        <f t="shared" si="1065"/>
        <v>-1.77051324277579+1.81301828005135i</v>
      </c>
      <c r="R2080" s="12" t="str">
        <f t="shared" si="1066"/>
        <v>-0.308180020935627-0.675600708513348i</v>
      </c>
      <c r="S2080" s="12" t="str">
        <f t="shared" si="1067"/>
        <v>0.250936849097926i</v>
      </c>
      <c r="T2080" s="12" t="str">
        <f t="shared" si="1068"/>
        <v>0.169533113042666-0.0773337234085191i</v>
      </c>
      <c r="U2080" s="12" t="str">
        <f t="shared" si="1069"/>
        <v>0.001-0.00816179195343053i</v>
      </c>
      <c r="V2080" s="12" t="str">
        <f t="shared" si="1070"/>
        <v>0.0015-0.00248078782779044i</v>
      </c>
      <c r="W2080" s="12" t="str">
        <f t="shared" si="1071"/>
        <v>0.000918939342423916-0.00197743619683476i</v>
      </c>
      <c r="X2080" s="12" t="str">
        <f t="shared" si="1072"/>
        <v>0.00102045707222845-0.00183788627652091i</v>
      </c>
      <c r="Y2080" s="12" t="str">
        <f t="shared" si="1073"/>
        <v>0.00029+0.183783170235003i</v>
      </c>
      <c r="Z2080" s="12" t="str">
        <f t="shared" si="1074"/>
        <v>-0.120724744980935-0.0681726351611567i</v>
      </c>
      <c r="AA2080" s="12" t="str">
        <f t="shared" si="1075"/>
        <v>0.475006890991687-65.9504729267865i</v>
      </c>
      <c r="AB2080" s="12" t="str">
        <f t="shared" si="1076"/>
        <v>0.423186313926581-0.193039417280285i</v>
      </c>
      <c r="AC2080" s="12" t="str">
        <f t="shared" si="1077"/>
        <v>0.925295175320113-0.701715293239437i</v>
      </c>
      <c r="AD2080" s="12" t="str">
        <f t="shared" si="1078"/>
        <v>0.390805676269186+0.0877502710575504i</v>
      </c>
      <c r="AE2080" s="12" t="str">
        <f t="shared" si="1079"/>
        <v>-0.0411977483906003-0.037235881882639i</v>
      </c>
      <c r="AF2080" s="12" t="str">
        <f t="shared" si="1080"/>
        <v>-13.3017914407199-1.5705968699256i</v>
      </c>
      <c r="AG2080" s="12" t="str">
        <f t="shared" si="1081"/>
        <v>1.02162156229918-0.0931503366241319i</v>
      </c>
      <c r="AH2080" s="12" t="str">
        <f t="shared" si="1082"/>
        <v>0.425642117000083+0.586966561977048i</v>
      </c>
      <c r="AI2080" s="12">
        <f t="shared" si="1083"/>
        <v>-2.7926123267417262</v>
      </c>
      <c r="AJ2080" s="12">
        <f t="shared" si="1084"/>
        <v>54.052043143868033</v>
      </c>
      <c r="AK2080" s="12"/>
      <c r="AL2080" s="12"/>
      <c r="AM2080" s="12"/>
      <c r="AN2080" s="12"/>
    </row>
    <row r="2081" spans="1:40" x14ac:dyDescent="0.35">
      <c r="A2081" s="12"/>
      <c r="B2081" s="12">
        <f t="shared" si="1050"/>
        <v>195100</v>
      </c>
      <c r="C2081" s="29" t="str">
        <f t="shared" si="1052"/>
        <v>-1.81977791709672E-06+0.0113769462016955i</v>
      </c>
      <c r="D2081" s="28" t="str">
        <f t="shared" si="1053"/>
        <v>-5.39907498449455+0.0872232542129989i</v>
      </c>
      <c r="E2081" s="12" t="str">
        <f t="shared" si="1054"/>
        <v>4200</v>
      </c>
      <c r="F2081" s="12" t="str">
        <f t="shared" si="1055"/>
        <v>0.704225352112676</v>
      </c>
      <c r="G2081" s="12" t="str">
        <f t="shared" si="1051"/>
        <v>0.704225352112676</v>
      </c>
      <c r="H2081" s="12" t="str">
        <f t="shared" si="1056"/>
        <v>7.90308281406556+1.65709812268914i</v>
      </c>
      <c r="I2081" s="12" t="str">
        <f t="shared" si="1057"/>
        <v>766.155908394211i</v>
      </c>
      <c r="J2081" s="12" t="str">
        <f t="shared" si="1058"/>
        <v>-501.09193710744+165.701748168593i</v>
      </c>
      <c r="K2081" s="12" t="str">
        <f t="shared" si="1059"/>
        <v>0.455764791935358-1.37825982514013i</v>
      </c>
      <c r="L2081" s="12" t="str">
        <f t="shared" si="1060"/>
        <v>0.0237735610886423-0.0603715101347066i</v>
      </c>
      <c r="M2081" s="12" t="str">
        <f t="shared" si="1061"/>
        <v>0.479538353024-1.43863133527484i</v>
      </c>
      <c r="N2081" s="12" t="str">
        <f t="shared" si="1062"/>
        <v>-2.45169890686147i</v>
      </c>
      <c r="O2081" s="12" t="str">
        <f t="shared" si="1063"/>
        <v>-0.771313644801544-0.636455231216586i</v>
      </c>
      <c r="P2081" s="12" t="str">
        <f t="shared" si="1064"/>
        <v>1.77131364480154+0.636455231216586i</v>
      </c>
      <c r="Q2081" s="12" t="str">
        <f t="shared" si="1065"/>
        <v>-1.77131364480154+1.81524367564488i</v>
      </c>
      <c r="R2081" s="12" t="str">
        <f t="shared" si="1066"/>
        <v>-0.308150934855342-0.675105885604344i</v>
      </c>
      <c r="S2081" s="12" t="str">
        <f t="shared" si="1067"/>
        <v>0.251065534661566i</v>
      </c>
      <c r="T2081" s="12" t="str">
        <f t="shared" si="1068"/>
        <v>0.169495820122425-0.0773660792159178i</v>
      </c>
      <c r="U2081" s="12" t="str">
        <f t="shared" si="1069"/>
        <v>0.001-0.00815760856442312i</v>
      </c>
      <c r="V2081" s="12" t="str">
        <f t="shared" si="1070"/>
        <v>0.0015-0.00247951628097967i</v>
      </c>
      <c r="W2081" s="12" t="str">
        <f t="shared" si="1071"/>
        <v>0.000918922232387833-0.00197649544739547i</v>
      </c>
      <c r="X2081" s="12" t="str">
        <f t="shared" si="1072"/>
        <v>0.00102031618086134-0.00183702319363838i</v>
      </c>
      <c r="Y2081" s="12" t="str">
        <f t="shared" si="1073"/>
        <v>0.00029+0.183877418014611i</v>
      </c>
      <c r="Z2081" s="12" t="str">
        <f t="shared" si="1074"/>
        <v>-0.120605158702906-0.0681267752329168i</v>
      </c>
      <c r="AA2081" s="12" t="str">
        <f t="shared" si="1075"/>
        <v>0.474459680683205-65.9160200108552i</v>
      </c>
      <c r="AB2081" s="12" t="str">
        <f t="shared" si="1076"/>
        <v>0.423093223832445-0.19312018341866i</v>
      </c>
      <c r="AC2081" s="12" t="str">
        <f t="shared" si="1077"/>
        <v>0.925060680392116-0.701283704240084i</v>
      </c>
      <c r="AD2081" s="12" t="str">
        <f t="shared" si="1078"/>
        <v>0.390949782027349+0.087612120600541i</v>
      </c>
      <c r="AE2081" s="12" t="str">
        <f t="shared" si="1079"/>
        <v>-0.0411818292584424-0.0372006216368613i</v>
      </c>
      <c r="AF2081" s="12" t="str">
        <f t="shared" si="1080"/>
        <v>-13.3021577985601-1.56987486847614i</v>
      </c>
      <c r="AG2081" s="12" t="str">
        <f t="shared" si="1081"/>
        <v>1.02157712657646-0.0931363925564562i</v>
      </c>
      <c r="AH2081" s="12" t="str">
        <f t="shared" si="1082"/>
        <v>0.425600704954635+0.586483151150388i</v>
      </c>
      <c r="AI2081" s="12">
        <f t="shared" si="1083"/>
        <v>-2.797592664514037</v>
      </c>
      <c r="AJ2081" s="12">
        <f t="shared" si="1084"/>
        <v>54.032255417383688</v>
      </c>
      <c r="AK2081" s="12"/>
      <c r="AL2081" s="12"/>
      <c r="AM2081" s="12"/>
      <c r="AN2081" s="12"/>
    </row>
    <row r="2082" spans="1:40" x14ac:dyDescent="0.35">
      <c r="A2082" s="12"/>
      <c r="B2082" s="12">
        <f t="shared" si="1050"/>
        <v>195200</v>
      </c>
      <c r="C2082" s="29" t="str">
        <f t="shared" si="1052"/>
        <v>-1.81791386818386E-06+0.0113711178484066i</v>
      </c>
      <c r="D2082" s="28" t="str">
        <f t="shared" si="1053"/>
        <v>-5.39907497020351+0.0871785701711173i</v>
      </c>
      <c r="E2082" s="12" t="str">
        <f t="shared" si="1054"/>
        <v>4200</v>
      </c>
      <c r="F2082" s="12" t="str">
        <f t="shared" si="1055"/>
        <v>0.704225352112676</v>
      </c>
      <c r="G2082" s="12" t="str">
        <f t="shared" si="1051"/>
        <v>0.704225352112676</v>
      </c>
      <c r="H2082" s="12" t="str">
        <f t="shared" si="1056"/>
        <v>7.90344865992255+1.65633205775562i</v>
      </c>
      <c r="I2082" s="12" t="str">
        <f t="shared" si="1057"/>
        <v>766.54860747591i</v>
      </c>
      <c r="J2082" s="12" t="str">
        <f t="shared" si="1058"/>
        <v>-501.606771154228+165.786679869346i</v>
      </c>
      <c r="K2082" s="12" t="str">
        <f t="shared" si="1059"/>
        <v>0.455342236930393-1.37769059261455i</v>
      </c>
      <c r="L2082" s="12" t="str">
        <f t="shared" si="1060"/>
        <v>0.0237524755333844-0.0603488810866127i</v>
      </c>
      <c r="M2082" s="12" t="str">
        <f t="shared" si="1061"/>
        <v>0.479094712463777-1.43803947370116i</v>
      </c>
      <c r="N2082" s="12" t="str">
        <f t="shared" si="1062"/>
        <v>-2.45295554392291i</v>
      </c>
      <c r="O2082" s="12" t="str">
        <f t="shared" si="1063"/>
        <v>-0.772112828817778-0.635485467634791i</v>
      </c>
      <c r="P2082" s="12" t="str">
        <f t="shared" si="1064"/>
        <v>1.77211282881778+0.635485467634791i</v>
      </c>
      <c r="Q2082" s="12" t="str">
        <f t="shared" si="1065"/>
        <v>-1.77211282881778+1.81747007628812i</v>
      </c>
      <c r="R2082" s="12" t="str">
        <f t="shared" si="1066"/>
        <v>-0.308121826503905-0.674611485068035i</v>
      </c>
      <c r="S2082" s="12" t="str">
        <f t="shared" si="1067"/>
        <v>0.251194220225205i</v>
      </c>
      <c r="T2082" s="12" t="str">
        <f t="shared" si="1068"/>
        <v>0.169458505946633-0.0773984219430143i</v>
      </c>
      <c r="U2082" s="12" t="str">
        <f t="shared" si="1069"/>
        <v>0.001-0.00815342946167493i</v>
      </c>
      <c r="V2082" s="12" t="str">
        <f t="shared" si="1070"/>
        <v>0.0015-0.00247824603698327i</v>
      </c>
      <c r="W2082" s="12" t="str">
        <f t="shared" si="1071"/>
        <v>0.000918905115416735-0.00197555569133117i</v>
      </c>
      <c r="X2082" s="12" t="str">
        <f t="shared" si="1072"/>
        <v>0.00102017547302181-0.00183616101058792i</v>
      </c>
      <c r="Y2082" s="12" t="str">
        <f t="shared" si="1073"/>
        <v>0.00029+0.183971665794218i</v>
      </c>
      <c r="Z2082" s="12" t="str">
        <f t="shared" si="1074"/>
        <v>-0.120485756615873-0.0680809772600844i</v>
      </c>
      <c r="AA2082" s="12" t="str">
        <f t="shared" si="1075"/>
        <v>0.473913425027522-65.8816033947307i</v>
      </c>
      <c r="AB2082" s="12" t="str">
        <f t="shared" si="1076"/>
        <v>0.423000080680483-0.193200916906158i</v>
      </c>
      <c r="AC2082" s="12" t="str">
        <f t="shared" si="1077"/>
        <v>0.924826557159457-0.700852351130204i</v>
      </c>
      <c r="AD2082" s="12" t="str">
        <f t="shared" si="1078"/>
        <v>0.39109375221996+0.0874737627539671i</v>
      </c>
      <c r="AE2082" s="12" t="str">
        <f t="shared" si="1079"/>
        <v>-0.0411659273910556-0.0371653873408972i</v>
      </c>
      <c r="AF2082" s="12" t="str">
        <f t="shared" si="1080"/>
        <v>-13.3025236301261-1.5691534875845i</v>
      </c>
      <c r="AG2082" s="12" t="str">
        <f t="shared" si="1081"/>
        <v>1.02153268789586-0.0931224311099287i</v>
      </c>
      <c r="AH2082" s="12" t="str">
        <f t="shared" si="1082"/>
        <v>0.425559337590123+0.586000065442203i</v>
      </c>
      <c r="AI2082" s="12">
        <f t="shared" si="1083"/>
        <v>-2.8025713518072877</v>
      </c>
      <c r="AJ2082" s="12">
        <f t="shared" si="1084"/>
        <v>54.012457235714457</v>
      </c>
      <c r="AK2082" s="12"/>
      <c r="AL2082" s="12"/>
      <c r="AM2082" s="12"/>
      <c r="AN2082" s="12"/>
    </row>
    <row r="2083" spans="1:40" x14ac:dyDescent="0.35">
      <c r="A2083" s="12"/>
      <c r="B2083" s="12">
        <f t="shared" si="1050"/>
        <v>195300</v>
      </c>
      <c r="C2083" s="29" t="str">
        <f t="shared" si="1052"/>
        <v>-1.81605268190013E-06+0.0113652954637329i</v>
      </c>
      <c r="D2083" s="28" t="str">
        <f t="shared" si="1053"/>
        <v>-5.39907495593441+0.0871339318886189i</v>
      </c>
      <c r="E2083" s="12" t="str">
        <f t="shared" si="1054"/>
        <v>4200</v>
      </c>
      <c r="F2083" s="12" t="str">
        <f t="shared" si="1055"/>
        <v>0.704225352112676</v>
      </c>
      <c r="G2083" s="12" t="str">
        <f t="shared" si="1051"/>
        <v>0.704225352112676</v>
      </c>
      <c r="H2083" s="12" t="str">
        <f t="shared" si="1056"/>
        <v>7.90381398047267+1.65556665841005i</v>
      </c>
      <c r="I2083" s="12" t="str">
        <f t="shared" si="1057"/>
        <v>766.941306557608i</v>
      </c>
      <c r="J2083" s="12" t="str">
        <f t="shared" si="1058"/>
        <v>-502.121869015543+165.871611570099i</v>
      </c>
      <c r="K2083" s="12" t="str">
        <f t="shared" si="1059"/>
        <v>0.45492024879952-1.3771217595224i</v>
      </c>
      <c r="L2083" s="12" t="str">
        <f t="shared" si="1060"/>
        <v>0.0237314165718484-0.0603262647505895i</v>
      </c>
      <c r="M2083" s="12" t="str">
        <f t="shared" si="1061"/>
        <v>0.478651665371368-1.43744802427299i</v>
      </c>
      <c r="N2083" s="12" t="str">
        <f t="shared" si="1062"/>
        <v>-2.45421218098435i</v>
      </c>
      <c r="O2083" s="12" t="str">
        <f t="shared" si="1063"/>
        <v>-0.772910793562464-0.634514700534702i</v>
      </c>
      <c r="P2083" s="12" t="str">
        <f t="shared" si="1064"/>
        <v>1.77291079356246+0.634514700534702i</v>
      </c>
      <c r="Q2083" s="12" t="str">
        <f t="shared" si="1065"/>
        <v>-1.77291079356246+1.81969748044965i</v>
      </c>
      <c r="R2083" s="12" t="str">
        <f t="shared" si="1066"/>
        <v>-0.308092695867956-0.674117506244657i</v>
      </c>
      <c r="S2083" s="12" t="str">
        <f t="shared" si="1067"/>
        <v>0.251322905788846i</v>
      </c>
      <c r="T2083" s="12" t="str">
        <f t="shared" si="1068"/>
        <v>0.169421170512538-0.0774307515778539i</v>
      </c>
      <c r="U2083" s="12" t="str">
        <f t="shared" si="1069"/>
        <v>0.001-0.00814925463860193i</v>
      </c>
      <c r="V2083" s="12" t="str">
        <f t="shared" si="1070"/>
        <v>0.0015-0.00247697709379997i</v>
      </c>
      <c r="W2083" s="12" t="str">
        <f t="shared" si="1071"/>
        <v>0.000918887991513139-0.00197461692710518i</v>
      </c>
      <c r="X2083" s="12" t="str">
        <f t="shared" si="1072"/>
        <v>0.00102003494832588-0.0018352997260038i</v>
      </c>
      <c r="Y2083" s="12" t="str">
        <f t="shared" si="1073"/>
        <v>0.00029+0.184065913573826i</v>
      </c>
      <c r="Z2083" s="12" t="str">
        <f t="shared" si="1074"/>
        <v>-0.120366538340171-0.0680352411154069i</v>
      </c>
      <c r="AA2083" s="12" t="str">
        <f t="shared" si="1075"/>
        <v>0.473368121775747-65.8472230205927i</v>
      </c>
      <c r="AB2083" s="12" t="str">
        <f t="shared" si="1076"/>
        <v>0.422906884463827-0.193281617712937i</v>
      </c>
      <c r="AC2083" s="12" t="str">
        <f t="shared" si="1077"/>
        <v>0.924592805035879-0.700421233727943i</v>
      </c>
      <c r="AD2083" s="12" t="str">
        <f t="shared" si="1078"/>
        <v>0.391237586563938+0.087335197623332i</v>
      </c>
      <c r="AE2083" s="12" t="str">
        <f t="shared" si="1079"/>
        <v>-0.0411500427350988-0.0371301789484625i</v>
      </c>
      <c r="AF2083" s="12" t="str">
        <f t="shared" si="1080"/>
        <v>-13.3028889364071-1.56843272652143i</v>
      </c>
      <c r="AG2083" s="12" t="str">
        <f t="shared" si="1081"/>
        <v>1.02148824628583-0.0931084522433417i</v>
      </c>
      <c r="AH2083" s="12" t="str">
        <f t="shared" si="1082"/>
        <v>0.425518014580072+0.585517304166468i</v>
      </c>
      <c r="AI2083" s="12">
        <f t="shared" si="1083"/>
        <v>-2.8075483932478789</v>
      </c>
      <c r="AJ2083" s="12">
        <f t="shared" si="1084"/>
        <v>53.992648598322369</v>
      </c>
      <c r="AK2083" s="12"/>
      <c r="AL2083" s="12"/>
      <c r="AM2083" s="12"/>
      <c r="AN2083" s="12"/>
    </row>
    <row r="2084" spans="1:40" x14ac:dyDescent="0.35">
      <c r="A2084" s="12"/>
      <c r="B2084" s="12">
        <f t="shared" si="1050"/>
        <v>195400</v>
      </c>
      <c r="C2084" s="29" t="str">
        <f t="shared" si="1052"/>
        <v>-1.81419435238704E-06+0.0113594790385109i</v>
      </c>
      <c r="D2084" s="28" t="str">
        <f t="shared" si="1053"/>
        <v>-5.39907494168722+0.0870893392952503i</v>
      </c>
      <c r="E2084" s="12" t="str">
        <f t="shared" si="1054"/>
        <v>4200</v>
      </c>
      <c r="F2084" s="12" t="str">
        <f t="shared" si="1055"/>
        <v>0.704225352112676</v>
      </c>
      <c r="G2084" s="12" t="str">
        <f t="shared" si="1051"/>
        <v>0.704225352112676</v>
      </c>
      <c r="H2084" s="12" t="str">
        <f t="shared" si="1056"/>
        <v>7.90417877670311+1.65480192385389i</v>
      </c>
      <c r="I2084" s="12" t="str">
        <f t="shared" si="1057"/>
        <v>767.334005639307i</v>
      </c>
      <c r="J2084" s="12" t="str">
        <f t="shared" si="1058"/>
        <v>-502.637230691382+165.956543270851i</v>
      </c>
      <c r="K2084" s="12" t="str">
        <f t="shared" si="1059"/>
        <v>0.454498826568499-1.37655332556567i</v>
      </c>
      <c r="L2084" s="12" t="str">
        <f t="shared" si="1060"/>
        <v>0.0237103841620252-0.0603036611236372i</v>
      </c>
      <c r="M2084" s="12" t="str">
        <f t="shared" si="1061"/>
        <v>0.478209210730524-1.43685698668931i</v>
      </c>
      <c r="N2084" s="12" t="str">
        <f t="shared" si="1062"/>
        <v>-2.45546881804578i</v>
      </c>
      <c r="O2084" s="12" t="str">
        <f t="shared" si="1063"/>
        <v>-0.773707537775502-0.633542931449299i</v>
      </c>
      <c r="P2084" s="12" t="str">
        <f t="shared" si="1064"/>
        <v>1.7737075377755+0.633542931449299i</v>
      </c>
      <c r="Q2084" s="12" t="str">
        <f t="shared" si="1065"/>
        <v>-1.7737075377755+1.82192588659648i</v>
      </c>
      <c r="R2084" s="12" t="str">
        <f t="shared" si="1066"/>
        <v>-0.308063542934135-0.673623948475803i</v>
      </c>
      <c r="S2084" s="12" t="str">
        <f t="shared" si="1067"/>
        <v>0.251451591352485i</v>
      </c>
      <c r="T2084" s="12" t="str">
        <f t="shared" si="1068"/>
        <v>0.169383813817385-0.0774630681084728i</v>
      </c>
      <c r="U2084" s="12" t="str">
        <f t="shared" si="1069"/>
        <v>0.001-0.00814508408863334i</v>
      </c>
      <c r="V2084" s="12" t="str">
        <f t="shared" si="1070"/>
        <v>0.0015-0.00247570944943263i</v>
      </c>
      <c r="W2084" s="12" t="str">
        <f t="shared" si="1071"/>
        <v>0.000918870860679567-0.00197367915318396i</v>
      </c>
      <c r="X2084" s="12" t="str">
        <f t="shared" si="1072"/>
        <v>0.00101989460639051-0.00183443933852303i</v>
      </c>
      <c r="Y2084" s="12" t="str">
        <f t="shared" si="1073"/>
        <v>0.00029+0.184160161353434i</v>
      </c>
      <c r="Z2084" s="12" t="str">
        <f t="shared" si="1074"/>
        <v>-0.120247503497114-0.0679895666719758i</v>
      </c>
      <c r="AA2084" s="12" t="str">
        <f t="shared" si="1075"/>
        <v>0.472823768685672-65.812878830746i</v>
      </c>
      <c r="AB2084" s="12" t="str">
        <f t="shared" si="1076"/>
        <v>0.422813635175599-0.193362285809134i</v>
      </c>
      <c r="AC2084" s="12" t="str">
        <f t="shared" si="1077"/>
        <v>0.924359423436357-0.6999903518514i</v>
      </c>
      <c r="AD2084" s="12" t="str">
        <f t="shared" si="1078"/>
        <v>0.391381284776212+0.0871964253144968i</v>
      </c>
      <c r="AE2084" s="12" t="str">
        <f t="shared" si="1079"/>
        <v>-0.0411341752373547-0.0370949964133966i</v>
      </c>
      <c r="AF2084" s="12" t="str">
        <f t="shared" si="1080"/>
        <v>-13.3032537183903-1.56771258455864i</v>
      </c>
      <c r="AG2084" s="12" t="str">
        <f t="shared" si="1081"/>
        <v>1.02144380177488-0.0930944559155788i</v>
      </c>
      <c r="AH2084" s="12" t="str">
        <f t="shared" si="1082"/>
        <v>0.42547673559843+0.585034866638908i</v>
      </c>
      <c r="AI2084" s="12">
        <f t="shared" si="1083"/>
        <v>-2.8125237934576379</v>
      </c>
      <c r="AJ2084" s="12">
        <f t="shared" si="1084"/>
        <v>53.972829504670024</v>
      </c>
      <c r="AK2084" s="12"/>
      <c r="AL2084" s="12"/>
      <c r="AM2084" s="12"/>
      <c r="AN2084" s="12"/>
    </row>
    <row r="2085" spans="1:40" x14ac:dyDescent="0.35">
      <c r="A2085" s="12"/>
      <c r="B2085" s="12">
        <f t="shared" si="1050"/>
        <v>195500</v>
      </c>
      <c r="C2085" s="29" t="str">
        <f t="shared" si="1052"/>
        <v>-1.81233887380102E-06+0.0113536685635956i</v>
      </c>
      <c r="D2085" s="28" t="str">
        <f t="shared" si="1053"/>
        <v>-5.39907492746189+0.0870447923208996i</v>
      </c>
      <c r="E2085" s="12" t="str">
        <f t="shared" si="1054"/>
        <v>4200</v>
      </c>
      <c r="F2085" s="12" t="str">
        <f t="shared" si="1055"/>
        <v>0.704225352112676</v>
      </c>
      <c r="G2085" s="12" t="str">
        <f t="shared" si="1051"/>
        <v>0.704225352112676</v>
      </c>
      <c r="H2085" s="12" t="str">
        <f t="shared" si="1056"/>
        <v>7.90454304959874+1.65403785328972i</v>
      </c>
      <c r="I2085" s="12" t="str">
        <f t="shared" si="1057"/>
        <v>767.726704721006i</v>
      </c>
      <c r="J2085" s="12" t="str">
        <f t="shared" si="1058"/>
        <v>-503.152856181748+166.041474971604i</v>
      </c>
      <c r="K2085" s="12" t="str">
        <f t="shared" si="1059"/>
        <v>0.454077969265079-1.37598529044629i</v>
      </c>
      <c r="L2085" s="12" t="str">
        <f t="shared" si="1060"/>
        <v>0.0236893782619823-0.0602810702027324i</v>
      </c>
      <c r="M2085" s="12" t="str">
        <f t="shared" si="1061"/>
        <v>0.477767347527061-1.43626636064902i</v>
      </c>
      <c r="N2085" s="12" t="str">
        <f t="shared" si="1062"/>
        <v>-2.45672545510722i</v>
      </c>
      <c r="O2085" s="12" t="str">
        <f t="shared" si="1063"/>
        <v>-0.774503060198735-0.632570161913123i</v>
      </c>
      <c r="P2085" s="12" t="str">
        <f t="shared" si="1064"/>
        <v>1.77450306019874+0.632570161913123i</v>
      </c>
      <c r="Q2085" s="12" t="str">
        <f t="shared" si="1065"/>
        <v>-1.77450306019874+1.8241552931941i</v>
      </c>
      <c r="R2085" s="12" t="str">
        <f t="shared" si="1066"/>
        <v>-0.308034367689057-0.673130811104398i</v>
      </c>
      <c r="S2085" s="12" t="str">
        <f t="shared" si="1067"/>
        <v>0.251580276916126i</v>
      </c>
      <c r="T2085" s="12" t="str">
        <f t="shared" si="1068"/>
        <v>0.169346435858421-0.0774953715228967i</v>
      </c>
      <c r="U2085" s="12" t="str">
        <f t="shared" si="1069"/>
        <v>0.001-0.00814091780521203i</v>
      </c>
      <c r="V2085" s="12" t="str">
        <f t="shared" si="1070"/>
        <v>0.0015-0.00247444310188816i</v>
      </c>
      <c r="W2085" s="12" t="str">
        <f t="shared" si="1071"/>
        <v>0.000918853722918576-0.00197274236803715i</v>
      </c>
      <c r="X2085" s="12" t="str">
        <f t="shared" si="1072"/>
        <v>0.00101975444683374-0.00183357984678537i</v>
      </c>
      <c r="Y2085" s="12" t="str">
        <f t="shared" si="1073"/>
        <v>0.00029+0.184254409133041i</v>
      </c>
      <c r="Z2085" s="12" t="str">
        <f t="shared" si="1074"/>
        <v>-0.120128651708998-0.0679439538032333i</v>
      </c>
      <c r="AA2085" s="12" t="str">
        <f t="shared" si="1075"/>
        <v>0.472280363521776-65.7785707676189i</v>
      </c>
      <c r="AB2085" s="12" t="str">
        <f t="shared" si="1076"/>
        <v>0.422720332808928-0.193442921164859i</v>
      </c>
      <c r="AC2085" s="12" t="str">
        <f t="shared" si="1077"/>
        <v>0.924126411777111-0.699559705318643i</v>
      </c>
      <c r="AD2085" s="12" t="str">
        <f t="shared" si="1078"/>
        <v>0.391524846573725+0.0870574459336924i</v>
      </c>
      <c r="AE2085" s="12" t="str">
        <f t="shared" si="1079"/>
        <v>-0.0411183248447275-0.0370598396896666i</v>
      </c>
      <c r="AF2085" s="12" t="str">
        <f t="shared" si="1080"/>
        <v>-13.3036179770606-1.56699306096882i</v>
      </c>
      <c r="AG2085" s="12" t="str">
        <f t="shared" si="1081"/>
        <v>1.02139935439154-0.0930804420856134i</v>
      </c>
      <c r="AH2085" s="12" t="str">
        <f t="shared" si="1082"/>
        <v>0.425435500319528+0.584552752177051i</v>
      </c>
      <c r="AI2085" s="12">
        <f t="shared" si="1083"/>
        <v>-2.8174975570535743</v>
      </c>
      <c r="AJ2085" s="12">
        <f t="shared" si="1084"/>
        <v>53.952999954225746</v>
      </c>
      <c r="AK2085" s="12"/>
      <c r="AL2085" s="12"/>
      <c r="AM2085" s="12"/>
      <c r="AN2085" s="12"/>
    </row>
    <row r="2086" spans="1:40" x14ac:dyDescent="0.35">
      <c r="A2086" s="12"/>
      <c r="B2086" s="12">
        <f t="shared" si="1050"/>
        <v>195600</v>
      </c>
      <c r="C2086" s="29" t="str">
        <f t="shared" si="1052"/>
        <v>-1.81048624031342E-06+0.0113478640298607i</v>
      </c>
      <c r="D2086" s="28" t="str">
        <f t="shared" si="1053"/>
        <v>-5.39907491325836+0.0870002908955987i</v>
      </c>
      <c r="E2086" s="12" t="str">
        <f t="shared" si="1054"/>
        <v>4200</v>
      </c>
      <c r="F2086" s="12" t="str">
        <f t="shared" si="1055"/>
        <v>0.704225352112676</v>
      </c>
      <c r="G2086" s="12" t="str">
        <f t="shared" si="1051"/>
        <v>0.704225352112676</v>
      </c>
      <c r="H2086" s="12" t="str">
        <f t="shared" si="1056"/>
        <v>7.90490680014218+1.65327444592123i</v>
      </c>
      <c r="I2086" s="12" t="str">
        <f t="shared" si="1057"/>
        <v>768.119403802704i</v>
      </c>
      <c r="J2086" s="12" t="str">
        <f t="shared" si="1058"/>
        <v>-503.668745486639+166.126406672357i</v>
      </c>
      <c r="K2086" s="12" t="str">
        <f t="shared" si="1059"/>
        <v>0.453657675919005-1.37541765386616i</v>
      </c>
      <c r="L2086" s="12" t="str">
        <f t="shared" si="1060"/>
        <v>0.0236683988298636-0.0602584919848275i</v>
      </c>
      <c r="M2086" s="12" t="str">
        <f t="shared" si="1061"/>
        <v>0.477326074748869-1.43567614585099i</v>
      </c>
      <c r="N2086" s="12" t="str">
        <f t="shared" si="1062"/>
        <v>-2.45798209216865i</v>
      </c>
      <c r="O2086" s="12" t="str">
        <f t="shared" si="1063"/>
        <v>-0.775297359575913-0.631596393462326i</v>
      </c>
      <c r="P2086" s="12" t="str">
        <f t="shared" si="1064"/>
        <v>1.77529735957591+0.631596393462326i</v>
      </c>
      <c r="Q2086" s="12" t="str">
        <f t="shared" si="1065"/>
        <v>-1.77529735957591+1.82638569870632i</v>
      </c>
      <c r="R2086" s="12" t="str">
        <f t="shared" si="1066"/>
        <v>-0.308005170119326-0.672638093474735i</v>
      </c>
      <c r="S2086" s="12" t="str">
        <f t="shared" si="1067"/>
        <v>0.251708962479766i</v>
      </c>
      <c r="T2086" s="12" t="str">
        <f t="shared" si="1068"/>
        <v>0.169309036632893-0.0775276618091394i</v>
      </c>
      <c r="U2086" s="12" t="str">
        <f t="shared" si="1069"/>
        <v>0.001-0.00813675578179422i</v>
      </c>
      <c r="V2086" s="12" t="str">
        <f t="shared" si="1070"/>
        <v>0.0015-0.00247317804917758i</v>
      </c>
      <c r="W2086" s="12" t="str">
        <f t="shared" si="1071"/>
        <v>0.000918836578232677-0.00197180657013746i</v>
      </c>
      <c r="X2086" s="12" t="str">
        <f t="shared" si="1072"/>
        <v>0.00101961446927449-0.00183272124943323i</v>
      </c>
      <c r="Y2086" s="12" t="str">
        <f t="shared" si="1073"/>
        <v>0.00029+0.184348656912649i</v>
      </c>
      <c r="Z2086" s="12" t="str">
        <f t="shared" si="1074"/>
        <v>-0.12000998259908-0.0678984023829575i</v>
      </c>
      <c r="AA2086" s="12" t="str">
        <f t="shared" si="1075"/>
        <v>0.471737904055114-65.7442987737617i</v>
      </c>
      <c r="AB2086" s="12" t="str">
        <f t="shared" si="1076"/>
        <v>0.42262697735694-0.193523523750191i</v>
      </c>
      <c r="AC2086" s="12" t="str">
        <f t="shared" si="1077"/>
        <v>0.923893769475591-0.699129293947713i</v>
      </c>
      <c r="AD2086" s="12" t="str">
        <f t="shared" si="1078"/>
        <v>0.391668271673427+0.0869182595875213i</v>
      </c>
      <c r="AE2086" s="12" t="str">
        <f t="shared" si="1079"/>
        <v>-0.04110249150424-0.0370247087313606i</v>
      </c>
      <c r="AF2086" s="12" t="str">
        <f t="shared" si="1080"/>
        <v>-13.3039817134005-1.56627415502563i</v>
      </c>
      <c r="AG2086" s="12" t="str">
        <f t="shared" si="1081"/>
        <v>1.02135490416435-0.0930664107125053i</v>
      </c>
      <c r="AH2086" s="12" t="str">
        <f t="shared" si="1082"/>
        <v>0.425394308418072+0.584070960100133i</v>
      </c>
      <c r="AI2086" s="12">
        <f t="shared" si="1083"/>
        <v>-2.8224696886488005</v>
      </c>
      <c r="AJ2086" s="12">
        <f t="shared" si="1084"/>
        <v>53.933159946459853</v>
      </c>
      <c r="AK2086" s="12"/>
      <c r="AL2086" s="12"/>
      <c r="AM2086" s="12"/>
      <c r="AN2086" s="12"/>
    </row>
    <row r="2087" spans="1:40" x14ac:dyDescent="0.35">
      <c r="A2087" s="12"/>
      <c r="B2087" s="12">
        <f t="shared" si="1050"/>
        <v>195700</v>
      </c>
      <c r="C2087" s="29" t="str">
        <f t="shared" si="1052"/>
        <v>-0.0000018086364461105+0.0113420654281986i</v>
      </c>
      <c r="D2087" s="28" t="str">
        <f t="shared" si="1053"/>
        <v>-5.3990748990766+0.0869558349495226i</v>
      </c>
      <c r="E2087" s="12" t="str">
        <f t="shared" si="1054"/>
        <v>4200</v>
      </c>
      <c r="F2087" s="12" t="str">
        <f t="shared" si="1055"/>
        <v>0.704225352112676</v>
      </c>
      <c r="G2087" s="12" t="str">
        <f t="shared" si="1051"/>
        <v>0.704225352112676</v>
      </c>
      <c r="H2087" s="12" t="str">
        <f t="shared" si="1056"/>
        <v>7.90527002931381+1.65251170095326i</v>
      </c>
      <c r="I2087" s="12" t="str">
        <f t="shared" si="1057"/>
        <v>768.512102884403i</v>
      </c>
      <c r="J2087" s="12" t="str">
        <f t="shared" si="1058"/>
        <v>-504.184898606056+166.21133837311i</v>
      </c>
      <c r="K2087" s="12" t="str">
        <f t="shared" si="1059"/>
        <v>0.453237945562008-1.37485041552718i</v>
      </c>
      <c r="L2087" s="12" t="str">
        <f t="shared" si="1060"/>
        <v>0.023647445823889-0.0602359264668512i</v>
      </c>
      <c r="M2087" s="12" t="str">
        <f t="shared" si="1061"/>
        <v>0.476885391385897-1.43508634199403i</v>
      </c>
      <c r="N2087" s="12" t="str">
        <f t="shared" si="1062"/>
        <v>-2.45923872923009i</v>
      </c>
      <c r="O2087" s="12" t="str">
        <f t="shared" si="1063"/>
        <v>-0.776090434652742-0.630621627634605i</v>
      </c>
      <c r="P2087" s="12" t="str">
        <f t="shared" si="1064"/>
        <v>1.77609043465274+0.630621627634605i</v>
      </c>
      <c r="Q2087" s="12" t="str">
        <f t="shared" si="1065"/>
        <v>-1.77609043465274+1.82861710159549i</v>
      </c>
      <c r="R2087" s="12" t="str">
        <f t="shared" si="1066"/>
        <v>-0.30797595021154-0.672145794932429i</v>
      </c>
      <c r="S2087" s="12" t="str">
        <f t="shared" si="1067"/>
        <v>0.251837648043405i</v>
      </c>
      <c r="T2087" s="12" t="str">
        <f t="shared" si="1068"/>
        <v>0.169271616138048-0.077559938955207i</v>
      </c>
      <c r="U2087" s="12" t="str">
        <f t="shared" si="1069"/>
        <v>0.001-0.00813259801184957i</v>
      </c>
      <c r="V2087" s="12" t="str">
        <f t="shared" si="1070"/>
        <v>0.0015-0.00247191428931597i</v>
      </c>
      <c r="W2087" s="12" t="str">
        <f t="shared" si="1071"/>
        <v>0.000918819426624409-0.00197087175796077i</v>
      </c>
      <c r="X2087" s="12" t="str">
        <f t="shared" si="1072"/>
        <v>0.0010194746733327-0.00183186354511178i</v>
      </c>
      <c r="Y2087" s="12" t="str">
        <f t="shared" si="1073"/>
        <v>0.00029+0.184442904692257i</v>
      </c>
      <c r="Z2087" s="12" t="str">
        <f t="shared" si="1074"/>
        <v>-0.119891495791596-0.0678529122852722i</v>
      </c>
      <c r="AA2087" s="12" t="str">
        <f t="shared" si="1075"/>
        <v>0.471196388063372-65.7100627918482i</v>
      </c>
      <c r="AB2087" s="12" t="str">
        <f t="shared" si="1076"/>
        <v>0.422533568812766-0.193604093535193i</v>
      </c>
      <c r="AC2087" s="12" t="str">
        <f t="shared" si="1077"/>
        <v>0.923661495950466-0.698699117556637i</v>
      </c>
      <c r="AD2087" s="12" t="str">
        <f t="shared" si="1078"/>
        <v>0.391811559792287+0.0867788663829565i</v>
      </c>
      <c r="AE2087" s="12" t="str">
        <f t="shared" si="1079"/>
        <v>-0.0410866751630376-0.0369896034926935i</v>
      </c>
      <c r="AF2087" s="12" t="str">
        <f t="shared" si="1080"/>
        <v>-13.3043449283904-1.56555586600374i</v>
      </c>
      <c r="AG2087" s="12" t="str">
        <f t="shared" si="1081"/>
        <v>1.02131045112191-0.0930523617554063i</v>
      </c>
      <c r="AH2087" s="12" t="str">
        <f t="shared" si="1082"/>
        <v>0.425353159569163+0.583589489729173i</v>
      </c>
      <c r="AI2087" s="12">
        <f t="shared" si="1083"/>
        <v>-2.8274401928516357</v>
      </c>
      <c r="AJ2087" s="12">
        <f t="shared" si="1084"/>
        <v>53.913309480846912</v>
      </c>
      <c r="AK2087" s="12"/>
      <c r="AL2087" s="12"/>
      <c r="AM2087" s="12"/>
      <c r="AN2087" s="12"/>
    </row>
    <row r="2088" spans="1:40" x14ac:dyDescent="0.35">
      <c r="A2088" s="12"/>
      <c r="B2088" s="12">
        <f t="shared" si="1050"/>
        <v>195800</v>
      </c>
      <c r="C2088" s="29" t="str">
        <f t="shared" si="1052"/>
        <v>-0.0000018067894853934+0.0113362727495205i</v>
      </c>
      <c r="D2088" s="28" t="str">
        <f t="shared" si="1053"/>
        <v>-5.39907488491657+0.0869114244129905i</v>
      </c>
      <c r="E2088" s="12" t="str">
        <f t="shared" si="1054"/>
        <v>4200</v>
      </c>
      <c r="F2088" s="12" t="str">
        <f t="shared" si="1055"/>
        <v>0.704225352112676</v>
      </c>
      <c r="G2088" s="12" t="str">
        <f t="shared" si="1051"/>
        <v>0.704225352112676</v>
      </c>
      <c r="H2088" s="12" t="str">
        <f t="shared" si="1056"/>
        <v>7.90563273809173+1.65174961759174i</v>
      </c>
      <c r="I2088" s="12" t="str">
        <f t="shared" si="1057"/>
        <v>768.904801966102i</v>
      </c>
      <c r="J2088" s="12" t="str">
        <f t="shared" si="1058"/>
        <v>-504.701315539999+166.296270073862i</v>
      </c>
      <c r="K2088" s="12" t="str">
        <f t="shared" si="1059"/>
        <v>0.452818777227801-1.37428357513116i</v>
      </c>
      <c r="L2088" s="12" t="str">
        <f t="shared" si="1060"/>
        <v>0.0236265192023548-0.0602133736457089i</v>
      </c>
      <c r="M2088" s="12" t="str">
        <f t="shared" si="1061"/>
        <v>0.476445296430156-1.43449694877687i</v>
      </c>
      <c r="N2088" s="12" t="str">
        <f t="shared" si="1062"/>
        <v>-2.46049536629153i</v>
      </c>
      <c r="O2088" s="12" t="str">
        <f t="shared" si="1063"/>
        <v>-0.77688228417684-0.629645865969257i</v>
      </c>
      <c r="P2088" s="12" t="str">
        <f t="shared" si="1064"/>
        <v>1.77688228417684+0.629645865969257i</v>
      </c>
      <c r="Q2088" s="12" t="str">
        <f t="shared" si="1065"/>
        <v>-1.77688228417684+1.83084950032227i</v>
      </c>
      <c r="R2088" s="12" t="str">
        <f t="shared" si="1066"/>
        <v>-0.307946707952286-0.671653914824451i</v>
      </c>
      <c r="S2088" s="12" t="str">
        <f t="shared" si="1067"/>
        <v>0.251966333607046i</v>
      </c>
      <c r="T2088" s="12" t="str">
        <f t="shared" si="1068"/>
        <v>0.169234174371136-0.0775922029490973i</v>
      </c>
      <c r="U2088" s="12" t="str">
        <f t="shared" si="1069"/>
        <v>0.001-0.00812844448886087i</v>
      </c>
      <c r="V2088" s="12" t="str">
        <f t="shared" si="1070"/>
        <v>0.0015-0.00247065182032245i</v>
      </c>
      <c r="W2088" s="12" t="str">
        <f t="shared" si="1071"/>
        <v>0.000918802268096305-0.00196993792998601i</v>
      </c>
      <c r="X2088" s="12" t="str">
        <f t="shared" si="1072"/>
        <v>0.00101933505862925-0.00183100673246882i</v>
      </c>
      <c r="Y2088" s="12" t="str">
        <f t="shared" si="1073"/>
        <v>0.00029+0.184537152471864i</v>
      </c>
      <c r="Z2088" s="12" t="str">
        <f t="shared" si="1074"/>
        <v>-0.119773190911741-0.0678074833846399i</v>
      </c>
      <c r="AA2088" s="12" t="str">
        <f t="shared" si="1075"/>
        <v>0.470655813330803-65.6758627646741i</v>
      </c>
      <c r="AB2088" s="12" t="str">
        <f t="shared" si="1076"/>
        <v>0.422440107169538-0.193684630489903i</v>
      </c>
      <c r="AC2088" s="12" t="str">
        <f t="shared" si="1077"/>
        <v>0.923429590621636-0.698269175963403i</v>
      </c>
      <c r="AD2088" s="12" t="str">
        <f t="shared" si="1078"/>
        <v>0.391954710647289+0.0866392664273361i</v>
      </c>
      <c r="AE2088" s="12" t="str">
        <f t="shared" si="1079"/>
        <v>-0.0410708757683849-0.0369545239280019i</v>
      </c>
      <c r="AF2088" s="12" t="str">
        <f t="shared" si="1080"/>
        <v>-13.3047076230083-1.56483819317875i</v>
      </c>
      <c r="AG2088" s="12" t="str">
        <f t="shared" si="1081"/>
        <v>1.02126599529285-0.0930382951735564i</v>
      </c>
      <c r="AH2088" s="12" t="str">
        <f t="shared" si="1082"/>
        <v>0.425312053448279+0.583108340386901i</v>
      </c>
      <c r="AI2088" s="12">
        <f t="shared" si="1083"/>
        <v>-2.8324090742663959</v>
      </c>
      <c r="AJ2088" s="12">
        <f t="shared" si="1084"/>
        <v>53.89344855686376</v>
      </c>
      <c r="AK2088" s="12"/>
      <c r="AL2088" s="12"/>
      <c r="AM2088" s="12"/>
      <c r="AN2088" s="12"/>
    </row>
    <row r="2089" spans="1:40" x14ac:dyDescent="0.35">
      <c r="A2089" s="12"/>
      <c r="B2089" s="12">
        <f t="shared" si="1050"/>
        <v>195900</v>
      </c>
      <c r="C2089" s="29" t="str">
        <f t="shared" si="1052"/>
        <v>-0.000001804945352378+0.0113304859847558i</v>
      </c>
      <c r="D2089" s="28" t="str">
        <f t="shared" si="1053"/>
        <v>-5.39907487077822+0.0868670592164612i</v>
      </c>
      <c r="E2089" s="12" t="str">
        <f t="shared" si="1054"/>
        <v>4200</v>
      </c>
      <c r="F2089" s="12" t="str">
        <f t="shared" si="1055"/>
        <v>0.704225352112676</v>
      </c>
      <c r="G2089" s="12" t="str">
        <f t="shared" si="1051"/>
        <v>0.704225352112676</v>
      </c>
      <c r="H2089" s="12" t="str">
        <f t="shared" si="1056"/>
        <v>7.90599492745181+1.6509881950437i</v>
      </c>
      <c r="I2089" s="12" t="str">
        <f t="shared" si="1057"/>
        <v>769.297501047801i</v>
      </c>
      <c r="J2089" s="12" t="str">
        <f t="shared" si="1058"/>
        <v>-505.217996288467+166.381201774615i</v>
      </c>
      <c r="K2089" s="12" t="str">
        <f t="shared" si="1059"/>
        <v>0.452400169952082-1.37371713237994i</v>
      </c>
      <c r="L2089" s="12" t="str">
        <f t="shared" si="1060"/>
        <v>0.023605618923633-0.0601908335182821i</v>
      </c>
      <c r="M2089" s="12" t="str">
        <f t="shared" si="1061"/>
        <v>0.476005788875715-1.43390796589822i</v>
      </c>
      <c r="N2089" s="12" t="str">
        <f t="shared" si="1062"/>
        <v>-2.46175200335296i</v>
      </c>
      <c r="O2089" s="12" t="str">
        <f t="shared" si="1063"/>
        <v>-0.777672906897764-0.62866911000715i</v>
      </c>
      <c r="P2089" s="12" t="str">
        <f t="shared" si="1064"/>
        <v>1.77767290689776+0.62866911000715i</v>
      </c>
      <c r="Q2089" s="12" t="str">
        <f t="shared" si="1065"/>
        <v>-1.77767290689776+1.83308289334581i</v>
      </c>
      <c r="R2089" s="12" t="str">
        <f t="shared" si="1066"/>
        <v>-0.307917443328124-0.671162452499104i</v>
      </c>
      <c r="S2089" s="12" t="str">
        <f t="shared" si="1067"/>
        <v>0.252095019170685i</v>
      </c>
      <c r="T2089" s="12" t="str">
        <f t="shared" si="1068"/>
        <v>0.169196711329406-0.0776244537787917i</v>
      </c>
      <c r="U2089" s="12" t="str">
        <f t="shared" si="1069"/>
        <v>0.001-0.00812429520632442i</v>
      </c>
      <c r="V2089" s="12" t="str">
        <f t="shared" si="1070"/>
        <v>0.0015-0.00246939064022019i</v>
      </c>
      <c r="W2089" s="12" t="str">
        <f t="shared" si="1071"/>
        <v>0.00091878510265088-0.00196900508469526i</v>
      </c>
      <c r="X2089" s="12" t="str">
        <f t="shared" si="1072"/>
        <v>0.00101919562478599-0.00183015081015493i</v>
      </c>
      <c r="Y2089" s="12" t="str">
        <f t="shared" si="1073"/>
        <v>0.00029+0.184631400251472i</v>
      </c>
      <c r="Z2089" s="12" t="str">
        <f t="shared" si="1074"/>
        <v>-0.119655067585678-0.0677621155558622i</v>
      </c>
      <c r="AA2089" s="12" t="str">
        <f t="shared" si="1075"/>
        <v>0.470116177648205-65.6416986351569i</v>
      </c>
      <c r="AB2089" s="12" t="str">
        <f t="shared" si="1076"/>
        <v>0.422346592420392-0.193765134584321i</v>
      </c>
      <c r="AC2089" s="12" t="str">
        <f t="shared" si="1077"/>
        <v>0.92319805291024-0.697839468985988i</v>
      </c>
      <c r="AD2089" s="12" t="str">
        <f t="shared" si="1078"/>
        <v>0.392097723955422+0.0864994598283771i</v>
      </c>
      <c r="AE2089" s="12" t="str">
        <f t="shared" si="1079"/>
        <v>-0.0410550932676664-0.036919469991747i</v>
      </c>
      <c r="AF2089" s="12" t="str">
        <f t="shared" si="1080"/>
        <v>-13.30506979823-1.56412113582724i</v>
      </c>
      <c r="AG2089" s="12" t="str">
        <f t="shared" si="1081"/>
        <v>1.02122153670582-0.0930242109262824i</v>
      </c>
      <c r="AH2089" s="12" t="str">
        <f t="shared" si="1082"/>
        <v>0.425270989731285+0.58262751139781i</v>
      </c>
      <c r="AI2089" s="12">
        <f t="shared" si="1083"/>
        <v>-2.8373763374927825</v>
      </c>
      <c r="AJ2089" s="12">
        <f t="shared" si="1084"/>
        <v>53.873577173991364</v>
      </c>
      <c r="AK2089" s="12"/>
      <c r="AL2089" s="12"/>
      <c r="AM2089" s="12"/>
      <c r="AN2089" s="12"/>
    </row>
    <row r="2090" spans="1:40" x14ac:dyDescent="0.35">
      <c r="A2090" s="12"/>
      <c r="B2090" s="12">
        <f t="shared" si="1050"/>
        <v>196000</v>
      </c>
      <c r="C2090" s="29" t="str">
        <f t="shared" si="1052"/>
        <v>-1.80310404129496E-06+0.0113247051248527i</v>
      </c>
      <c r="D2090" s="28" t="str">
        <f t="shared" si="1053"/>
        <v>-5.3990748566615+0.0868227392905374i</v>
      </c>
      <c r="E2090" s="12" t="str">
        <f t="shared" si="1054"/>
        <v>4200</v>
      </c>
      <c r="F2090" s="12" t="str">
        <f t="shared" si="1055"/>
        <v>0.704225352112676</v>
      </c>
      <c r="G2090" s="12" t="str">
        <f t="shared" si="1051"/>
        <v>0.704225352112676</v>
      </c>
      <c r="H2090" s="12" t="str">
        <f t="shared" si="1056"/>
        <v>7.90635659836766+1.65022743251731i</v>
      </c>
      <c r="I2090" s="12" t="str">
        <f t="shared" si="1057"/>
        <v>769.690200129499i</v>
      </c>
      <c r="J2090" s="12" t="str">
        <f t="shared" si="1058"/>
        <v>-505.73494085146+166.466133475368i</v>
      </c>
      <c r="K2090" s="12" t="str">
        <f t="shared" si="1059"/>
        <v>0.451982122772517-1.3731510869753i</v>
      </c>
      <c r="L2090" s="12" t="str">
        <f t="shared" si="1060"/>
        <v>0.0235847449461716-0.0601683060814295i</v>
      </c>
      <c r="M2090" s="12" t="str">
        <f t="shared" si="1061"/>
        <v>0.475566867718689-1.43331939305673i</v>
      </c>
      <c r="N2090" s="12" t="str">
        <f t="shared" si="1062"/>
        <v>-2.4630086404144i</v>
      </c>
      <c r="O2090" s="12" t="str">
        <f t="shared" si="1063"/>
        <v>-0.778462301567025-0.627691361290699i</v>
      </c>
      <c r="P2090" s="12" t="str">
        <f t="shared" si="1064"/>
        <v>1.77846230156702+0.627691361290699i</v>
      </c>
      <c r="Q2090" s="12" t="str">
        <f t="shared" si="1065"/>
        <v>-1.77846230156702+1.8353172791237i</v>
      </c>
      <c r="R2090" s="12" t="str">
        <f t="shared" si="1066"/>
        <v>-0.307888156325618-0.670671407306013i</v>
      </c>
      <c r="S2090" s="12" t="str">
        <f t="shared" si="1067"/>
        <v>0.252223704734326i</v>
      </c>
      <c r="T2090" s="12" t="str">
        <f t="shared" si="1068"/>
        <v>0.169159227010107-0.0776566914322687i</v>
      </c>
      <c r="U2090" s="12" t="str">
        <f t="shared" si="1069"/>
        <v>0.001-0.00812015015774976i</v>
      </c>
      <c r="V2090" s="12" t="str">
        <f t="shared" si="1070"/>
        <v>0.0015-0.0024681307470364i</v>
      </c>
      <c r="W2090" s="12" t="str">
        <f t="shared" si="1071"/>
        <v>0.000918767930290684-0.00196807322057368i</v>
      </c>
      <c r="X2090" s="12" t="str">
        <f t="shared" si="1072"/>
        <v>0.00101905637142575-0.0018292957768233i</v>
      </c>
      <c r="Y2090" s="12" t="str">
        <f t="shared" si="1073"/>
        <v>0.00029+0.18472564803108i</v>
      </c>
      <c r="Z2090" s="12" t="str">
        <f t="shared" si="1074"/>
        <v>-0.119537125440528-0.067716808674081i</v>
      </c>
      <c r="AA2090" s="12" t="str">
        <f t="shared" si="1075"/>
        <v>0.469577478812925-65.6075703463364i</v>
      </c>
      <c r="AB2090" s="12" t="str">
        <f t="shared" si="1076"/>
        <v>0.422253024558459-0.19384560578844i</v>
      </c>
      <c r="AC2090" s="12" t="str">
        <f t="shared" si="1077"/>
        <v>0.922966882238608-0.697409996442339i</v>
      </c>
      <c r="AD2090" s="12" t="str">
        <f t="shared" si="1078"/>
        <v>0.3922405994337+0.0863594466941571i</v>
      </c>
      <c r="AE2090" s="12" t="str">
        <f t="shared" si="1079"/>
        <v>-0.0410393276083865-0.0368844416385128i</v>
      </c>
      <c r="AF2090" s="12" t="str">
        <f t="shared" si="1080"/>
        <v>-13.3054314550292-1.56340469322677i</v>
      </c>
      <c r="AG2090" s="12" t="str">
        <f t="shared" si="1081"/>
        <v>1.0211770753895-0.0930101089730028i</v>
      </c>
      <c r="AH2090" s="12" t="str">
        <f t="shared" si="1082"/>
        <v>0.425229968094439+0.582147002088137i</v>
      </c>
      <c r="AI2090" s="12">
        <f t="shared" si="1083"/>
        <v>-2.8423419871259843</v>
      </c>
      <c r="AJ2090" s="12">
        <f t="shared" si="1084"/>
        <v>53.853695331713674</v>
      </c>
      <c r="AK2090" s="12"/>
      <c r="AL2090" s="12"/>
      <c r="AM2090" s="12"/>
      <c r="AN2090" s="12"/>
    </row>
    <row r="2091" spans="1:40" x14ac:dyDescent="0.35">
      <c r="A2091" s="12"/>
      <c r="B2091" s="12">
        <f t="shared" si="1050"/>
        <v>196100</v>
      </c>
      <c r="C2091" s="29" t="str">
        <f t="shared" si="1052"/>
        <v>-1.80126554638959E-06+0.0113189301607776i</v>
      </c>
      <c r="D2091" s="28" t="str">
        <f t="shared" si="1053"/>
        <v>-5.39907484256637+0.0867784645659616i</v>
      </c>
      <c r="E2091" s="12" t="str">
        <f t="shared" si="1054"/>
        <v>4200</v>
      </c>
      <c r="F2091" s="12" t="str">
        <f t="shared" si="1055"/>
        <v>0.704225352112676</v>
      </c>
      <c r="G2091" s="12" t="str">
        <f t="shared" si="1051"/>
        <v>0.704225352112676</v>
      </c>
      <c r="H2091" s="12" t="str">
        <f t="shared" si="1056"/>
        <v>7.90671775181065+1.64946732922185i</v>
      </c>
      <c r="I2091" s="12" t="str">
        <f t="shared" si="1057"/>
        <v>770.082899211198i</v>
      </c>
      <c r="J2091" s="12" t="str">
        <f t="shared" si="1058"/>
        <v>-506.25214922898+166.551065176121i</v>
      </c>
      <c r="K2091" s="12" t="str">
        <f t="shared" si="1059"/>
        <v>0.45156463472874-1.37258543861898i</v>
      </c>
      <c r="L2091" s="12" t="str">
        <f t="shared" si="1060"/>
        <v>0.0235638972284943-0.0601457913319862i</v>
      </c>
      <c r="M2091" s="12" t="str">
        <f t="shared" si="1061"/>
        <v>0.475128531957234-1.43273122995097i</v>
      </c>
      <c r="N2091" s="12" t="str">
        <f t="shared" si="1062"/>
        <v>-2.46426527747583i</v>
      </c>
      <c r="O2091" s="12" t="str">
        <f t="shared" si="1063"/>
        <v>-0.779250466938048-0.626712621363919i</v>
      </c>
      <c r="P2091" s="12" t="str">
        <f t="shared" si="1064"/>
        <v>1.77925046693805+0.626712621363919i</v>
      </c>
      <c r="Q2091" s="12" t="str">
        <f t="shared" si="1065"/>
        <v>-1.77925046693805+1.83755265611191i</v>
      </c>
      <c r="R2091" s="12" t="str">
        <f t="shared" si="1066"/>
        <v>-0.307858846931313-0.670180778596149i</v>
      </c>
      <c r="S2091" s="12" t="str">
        <f t="shared" si="1067"/>
        <v>0.252352390297966i</v>
      </c>
      <c r="T2091" s="12" t="str">
        <f t="shared" si="1068"/>
        <v>0.16912172141049-0.0776889158974925i</v>
      </c>
      <c r="U2091" s="12" t="str">
        <f t="shared" si="1069"/>
        <v>0.001-0.00811600933665961i</v>
      </c>
      <c r="V2091" s="12" t="str">
        <f t="shared" si="1070"/>
        <v>0.0015-0.00246687213880232i</v>
      </c>
      <c r="W2091" s="12" t="str">
        <f t="shared" si="1071"/>
        <v>0.000918750751018255-0.00196714233610956i</v>
      </c>
      <c r="X2091" s="12" t="str">
        <f t="shared" si="1072"/>
        <v>0.00101891729817231-0.00182844163112988i</v>
      </c>
      <c r="Y2091" s="12" t="str">
        <f t="shared" si="1073"/>
        <v>0.00029+0.184819895810688i</v>
      </c>
      <c r="Z2091" s="12" t="str">
        <f t="shared" si="1074"/>
        <v>-0.119419364104375-0.067671562614775i</v>
      </c>
      <c r="AA2091" s="12" t="str">
        <f t="shared" si="1075"/>
        <v>0.46903971462882-65.5734778413737i</v>
      </c>
      <c r="AB2091" s="12" t="str">
        <f t="shared" si="1076"/>
        <v>0.422159403576878-0.193926044072216i</v>
      </c>
      <c r="AC2091" s="12" t="str">
        <f t="shared" si="1077"/>
        <v>0.922736078030311-0.696980758150374i</v>
      </c>
      <c r="AD2091" s="12" t="str">
        <f t="shared" si="1078"/>
        <v>0.392383336799147+0.0862192271331277i</v>
      </c>
      <c r="AE2091" s="12" t="str">
        <f t="shared" si="1079"/>
        <v>-0.0410235787381701-0.0368494388230066i</v>
      </c>
      <c r="AF2091" s="12" t="str">
        <f t="shared" si="1080"/>
        <v>-13.305792594377-1.56268886465589i</v>
      </c>
      <c r="AG2091" s="12" t="str">
        <f t="shared" si="1081"/>
        <v>1.0211326113726-0.0929959892732238i</v>
      </c>
      <c r="AH2091" s="12" t="str">
        <f t="shared" si="1082"/>
        <v>0.425188988214384+0.58166681178585i</v>
      </c>
      <c r="AI2091" s="12">
        <f t="shared" si="1083"/>
        <v>-2.8473060277568303</v>
      </c>
      <c r="AJ2091" s="12">
        <f t="shared" si="1084"/>
        <v>53.833803029517725</v>
      </c>
      <c r="AK2091" s="12"/>
      <c r="AL2091" s="12"/>
      <c r="AM2091" s="12"/>
      <c r="AN2091" s="12"/>
    </row>
    <row r="2092" spans="1:40" x14ac:dyDescent="0.35">
      <c r="A2092" s="12"/>
      <c r="B2092" s="12">
        <f t="shared" si="1050"/>
        <v>196200</v>
      </c>
      <c r="C2092" s="29" t="str">
        <f t="shared" si="1052"/>
        <v>-0.000001799429861922+0.0113131610835157i</v>
      </c>
      <c r="D2092" s="28" t="str">
        <f t="shared" si="1053"/>
        <v>-5.39907482849279+0.0867342349736204i</v>
      </c>
      <c r="E2092" s="12" t="str">
        <f t="shared" si="1054"/>
        <v>4200</v>
      </c>
      <c r="F2092" s="12" t="str">
        <f t="shared" si="1055"/>
        <v>0.704225352112676</v>
      </c>
      <c r="G2092" s="12" t="str">
        <f t="shared" si="1051"/>
        <v>0.704225352112676</v>
      </c>
      <c r="H2092" s="12" t="str">
        <f t="shared" si="1056"/>
        <v>7.90707838874995+1.64870788436769i</v>
      </c>
      <c r="I2092" s="12" t="str">
        <f t="shared" si="1057"/>
        <v>770.475598292897i</v>
      </c>
      <c r="J2092" s="12" t="str">
        <f t="shared" si="1058"/>
        <v>-506.769621421025+166.635996876873i</v>
      </c>
      <c r="K2092" s="12" t="str">
        <f t="shared" si="1059"/>
        <v>0.451147704862355-1.37202018701273i</v>
      </c>
      <c r="L2092" s="12" t="str">
        <f t="shared" si="1060"/>
        <v>0.0235430757292001-0.0601232892667641i</v>
      </c>
      <c r="M2092" s="12" t="str">
        <f t="shared" si="1061"/>
        <v>0.474690780591555-1.43214347627949i</v>
      </c>
      <c r="N2092" s="12" t="str">
        <f t="shared" si="1062"/>
        <v>-2.46552191453727i</v>
      </c>
      <c r="O2092" s="12" t="str">
        <f t="shared" si="1063"/>
        <v>-0.780037401766225-0.625732891772357i</v>
      </c>
      <c r="P2092" s="12" t="str">
        <f t="shared" si="1064"/>
        <v>1.78003740176623+0.625732891772357i</v>
      </c>
      <c r="Q2092" s="12" t="str">
        <f t="shared" si="1065"/>
        <v>-1.78003740176623+1.83978902276491i</v>
      </c>
      <c r="R2092" s="12" t="str">
        <f t="shared" si="1066"/>
        <v>-0.307829515131738-0.669690565721791i</v>
      </c>
      <c r="S2092" s="12" t="str">
        <f t="shared" si="1067"/>
        <v>0.252481075861605i</v>
      </c>
      <c r="T2092" s="12" t="str">
        <f t="shared" si="1068"/>
        <v>0.169084194527805-0.0777211271624174i</v>
      </c>
      <c r="U2092" s="12" t="str">
        <f t="shared" si="1069"/>
        <v>0.001-0.00811187273659001i</v>
      </c>
      <c r="V2092" s="12" t="str">
        <f t="shared" si="1070"/>
        <v>0.0015-0.00246561481355318i</v>
      </c>
      <c r="W2092" s="12" t="str">
        <f t="shared" si="1071"/>
        <v>0.00091873356483612-0.00196621242979418i</v>
      </c>
      <c r="X2092" s="12" t="str">
        <f t="shared" si="1072"/>
        <v>0.00101877840465039-0.00182758837173319i</v>
      </c>
      <c r="Y2092" s="12" t="str">
        <f t="shared" si="1073"/>
        <v>0.00029+0.184914143590295i</v>
      </c>
      <c r="Z2092" s="12" t="str">
        <f t="shared" si="1074"/>
        <v>-0.119301783206249-0.0676263772537571i</v>
      </c>
      <c r="AA2092" s="12" t="str">
        <f t="shared" si="1075"/>
        <v>0.468502882906213-65.5394210635506i</v>
      </c>
      <c r="AB2092" s="12" t="str">
        <f t="shared" si="1076"/>
        <v>0.422065729468785-0.19400644940558i</v>
      </c>
      <c r="AC2092" s="12" t="str">
        <f t="shared" si="1077"/>
        <v>0.922505639710133-0.696551753927995i</v>
      </c>
      <c r="AD2092" s="12" t="str">
        <f t="shared" si="1078"/>
        <v>0.392525935768799+0.0860788012541106i</v>
      </c>
      <c r="AE2092" s="12" t="str">
        <f t="shared" si="1079"/>
        <v>-0.0410078466047576-0.0368144615000565i</v>
      </c>
      <c r="AF2092" s="12" t="str">
        <f t="shared" si="1080"/>
        <v>-13.3061532172427-1.56197364939407i</v>
      </c>
      <c r="AG2092" s="12" t="str">
        <f t="shared" si="1081"/>
        <v>1.02108814468387-0.0929818517865386i</v>
      </c>
      <c r="AH2092" s="12" t="str">
        <f t="shared" si="1082"/>
        <v>0.425148049768122+0.581186939820623i</v>
      </c>
      <c r="AI2092" s="12">
        <f t="shared" si="1083"/>
        <v>-2.8522684639721696</v>
      </c>
      <c r="AJ2092" s="12">
        <f t="shared" si="1084"/>
        <v>53.813900266894173</v>
      </c>
      <c r="AK2092" s="12"/>
      <c r="AL2092" s="12"/>
      <c r="AM2092" s="12"/>
      <c r="AN2092" s="12"/>
    </row>
    <row r="2093" spans="1:40" x14ac:dyDescent="0.35">
      <c r="A2093" s="12"/>
      <c r="B2093" s="12">
        <f t="shared" si="1050"/>
        <v>196300</v>
      </c>
      <c r="C2093" s="29" t="str">
        <f t="shared" si="1052"/>
        <v>-1.79759698216677E-06+0.0113073978840702i</v>
      </c>
      <c r="D2093" s="28" t="str">
        <f t="shared" si="1053"/>
        <v>-5.39907481444071+0.0866900504445382i</v>
      </c>
      <c r="E2093" s="12" t="str">
        <f t="shared" si="1054"/>
        <v>4200</v>
      </c>
      <c r="F2093" s="12" t="str">
        <f t="shared" si="1055"/>
        <v>0.704225352112676</v>
      </c>
      <c r="G2093" s="12" t="str">
        <f t="shared" si="1051"/>
        <v>0.704225352112676</v>
      </c>
      <c r="H2093" s="12" t="str">
        <f t="shared" si="1056"/>
        <v>7.90743851015247+1.64794909716631i</v>
      </c>
      <c r="I2093" s="12" t="str">
        <f t="shared" si="1057"/>
        <v>770.868297374595i</v>
      </c>
      <c r="J2093" s="12" t="str">
        <f t="shared" si="1058"/>
        <v>-507.287357427596+166.720928577626i</v>
      </c>
      <c r="K2093" s="12" t="str">
        <f t="shared" si="1059"/>
        <v>0.450731332216925-1.37145533185825i</v>
      </c>
      <c r="L2093" s="12" t="str">
        <f t="shared" si="1060"/>
        <v>0.0235222804069634-0.0601007998825524i</v>
      </c>
      <c r="M2093" s="12" t="str">
        <f t="shared" si="1061"/>
        <v>0.474253612623888-1.4315561317408i</v>
      </c>
      <c r="N2093" s="12" t="str">
        <f t="shared" si="1062"/>
        <v>-2.46677855159871i</v>
      </c>
      <c r="O2093" s="12" t="str">
        <f t="shared" si="1063"/>
        <v>-0.780823104808872-0.62475217406315i</v>
      </c>
      <c r="P2093" s="12" t="str">
        <f t="shared" si="1064"/>
        <v>1.78082310480887+0.62475217406315i</v>
      </c>
      <c r="Q2093" s="12" t="str">
        <f t="shared" si="1065"/>
        <v>-1.78082310480887+1.84202637753556i</v>
      </c>
      <c r="R2093" s="12" t="str">
        <f t="shared" si="1066"/>
        <v>-0.307800160913407-0.669200768036553i</v>
      </c>
      <c r="S2093" s="12" t="str">
        <f t="shared" si="1067"/>
        <v>0.252609761425246i</v>
      </c>
      <c r="T2093" s="12" t="str">
        <f t="shared" si="1068"/>
        <v>0.169046646359305-0.0777533252149881i</v>
      </c>
      <c r="U2093" s="12" t="str">
        <f t="shared" si="1069"/>
        <v>0.001-0.00810774035108995i</v>
      </c>
      <c r="V2093" s="12" t="str">
        <f t="shared" si="1070"/>
        <v>0.0015-0.00246435876932825i</v>
      </c>
      <c r="W2093" s="12" t="str">
        <f t="shared" si="1071"/>
        <v>0.000918716371746809-0.00196528350012198i</v>
      </c>
      <c r="X2093" s="12" t="str">
        <f t="shared" si="1072"/>
        <v>0.00101863969048569-0.00182673599729451i</v>
      </c>
      <c r="Y2093" s="12" t="str">
        <f t="shared" si="1073"/>
        <v>0.00029+0.185008391369903i</v>
      </c>
      <c r="Z2093" s="12" t="str">
        <f t="shared" si="1074"/>
        <v>-0.119184382376138-0.0675812524671775i</v>
      </c>
      <c r="AA2093" s="12" t="str">
        <f t="shared" si="1075"/>
        <v>0.467966981461903-65.5053999562696i</v>
      </c>
      <c r="AB2093" s="12" t="str">
        <f t="shared" si="1076"/>
        <v>0.421972002227321-0.194086821758441i</v>
      </c>
      <c r="AC2093" s="12" t="str">
        <f t="shared" si="1077"/>
        <v>0.922275566704062-0.696122983593093i</v>
      </c>
      <c r="AD2093" s="12" t="str">
        <f t="shared" si="1078"/>
        <v>0.392668396059713+0.0859381691663021i</v>
      </c>
      <c r="AE2093" s="12" t="str">
        <f t="shared" si="1079"/>
        <v>-0.0409921311560108-0.0367795096246149i</v>
      </c>
      <c r="AF2093" s="12" t="str">
        <f t="shared" si="1080"/>
        <v>-13.3065133245932-1.56125904672177i</v>
      </c>
      <c r="AG2093" s="12" t="str">
        <f t="shared" si="1081"/>
        <v>1.0210436753521-0.0929676964726298i</v>
      </c>
      <c r="AH2093" s="12" t="str">
        <f t="shared" si="1082"/>
        <v>0.425107152433054+0.580707385523878i</v>
      </c>
      <c r="AI2093" s="12">
        <f t="shared" si="1083"/>
        <v>-2.8572293003541609</v>
      </c>
      <c r="AJ2093" s="12">
        <f t="shared" si="1084"/>
        <v>53.793987043336891</v>
      </c>
      <c r="AK2093" s="12"/>
      <c r="AL2093" s="12"/>
      <c r="AM2093" s="12"/>
      <c r="AN2093" s="12"/>
    </row>
    <row r="2094" spans="1:40" x14ac:dyDescent="0.35">
      <c r="A2094" s="12"/>
      <c r="B2094" s="12">
        <f t="shared" ref="B2094:B2130" si="1085">B2093+100</f>
        <v>196400</v>
      </c>
      <c r="C2094" s="29" t="str">
        <f t="shared" si="1052"/>
        <v>-1.79576690141312E-06+0.0113016405534629i</v>
      </c>
      <c r="D2094" s="28" t="str">
        <f t="shared" si="1053"/>
        <v>-5.39907480041009+0.0866459109098823i</v>
      </c>
      <c r="E2094" s="12" t="str">
        <f t="shared" si="1054"/>
        <v>4200</v>
      </c>
      <c r="F2094" s="12" t="str">
        <f t="shared" si="1055"/>
        <v>0.704225352112676</v>
      </c>
      <c r="G2094" s="12" t="str">
        <f t="shared" si="1051"/>
        <v>0.704225352112676</v>
      </c>
      <c r="H2094" s="12" t="str">
        <f t="shared" si="1056"/>
        <v>7.90779811698293+1.64719096683031i</v>
      </c>
      <c r="I2094" s="12" t="str">
        <f t="shared" si="1057"/>
        <v>771.260996456294i</v>
      </c>
      <c r="J2094" s="12" t="str">
        <f t="shared" si="1058"/>
        <v>-507.805357248692+166.805860278379i</v>
      </c>
      <c r="K2094" s="12" t="str">
        <f t="shared" si="1059"/>
        <v>0.450315515837969-1.37089087285724i</v>
      </c>
      <c r="L2094" s="12" t="str">
        <f t="shared" si="1060"/>
        <v>0.0235015112205337-0.0600783231761171i</v>
      </c>
      <c r="M2094" s="12" t="str">
        <f t="shared" si="1061"/>
        <v>0.473817027058503-1.43096919603336i</v>
      </c>
      <c r="N2094" s="12" t="str">
        <f t="shared" si="1062"/>
        <v>-2.46803518866014i</v>
      </c>
      <c r="O2094" s="12" t="str">
        <f t="shared" si="1063"/>
        <v>-0.781607574825251-0.623770469784992i</v>
      </c>
      <c r="P2094" s="12" t="str">
        <f t="shared" si="1064"/>
        <v>1.78160757482525+0.623770469784992i</v>
      </c>
      <c r="Q2094" s="12" t="str">
        <f t="shared" si="1065"/>
        <v>-1.78160757482525+1.84426471887515i</v>
      </c>
      <c r="R2094" s="12" t="str">
        <f t="shared" si="1066"/>
        <v>-0.307770784262836-0.668711384895371i</v>
      </c>
      <c r="S2094" s="12" t="str">
        <f t="shared" si="1067"/>
        <v>0.252738446988885i</v>
      </c>
      <c r="T2094" s="12" t="str">
        <f t="shared" si="1068"/>
        <v>0.169009076902243-0.0777855100431403i</v>
      </c>
      <c r="U2094" s="12" t="str">
        <f t="shared" si="1069"/>
        <v>0.001-0.00810361217372176i</v>
      </c>
      <c r="V2094" s="12" t="str">
        <f t="shared" si="1070"/>
        <v>0.0015-0.00246310400417075i</v>
      </c>
      <c r="W2094" s="12" t="str">
        <f t="shared" si="1071"/>
        <v>0.000918699171752858-0.00196435554559041i</v>
      </c>
      <c r="X2094" s="12" t="str">
        <f t="shared" si="1072"/>
        <v>0.00101850115530483-0.00182588450647772i</v>
      </c>
      <c r="Y2094" s="12" t="str">
        <f t="shared" si="1073"/>
        <v>0.00029+0.185102639149511i</v>
      </c>
      <c r="Z2094" s="12" t="str">
        <f t="shared" si="1074"/>
        <v>-0.119067161244975-0.0675361881315176i</v>
      </c>
      <c r="AA2094" s="12" t="str">
        <f t="shared" si="1075"/>
        <v>0.467432008119112-65.4714144630533i</v>
      </c>
      <c r="AB2094" s="12" t="str">
        <f t="shared" si="1076"/>
        <v>0.421878221845631-0.194167161100683i</v>
      </c>
      <c r="AC2094" s="12" t="str">
        <f t="shared" si="1077"/>
        <v>0.9220458584393-0.695694446963541i</v>
      </c>
      <c r="AD2094" s="12" t="str">
        <f t="shared" si="1078"/>
        <v>0.39281071738896+0.0857973309792692i</v>
      </c>
      <c r="AE2094" s="12" t="str">
        <f t="shared" si="1079"/>
        <v>-0.0409764323399074-0.0367445831517543i</v>
      </c>
      <c r="AF2094" s="12" t="str">
        <f t="shared" si="1080"/>
        <v>-13.306872917393-1.56054505592043i</v>
      </c>
      <c r="AG2094" s="12" t="str">
        <f t="shared" si="1081"/>
        <v>1.02099920340608-0.0929535232912674i</v>
      </c>
      <c r="AH2094" s="12" t="str">
        <f t="shared" si="1082"/>
        <v>0.425066295886944+0.580228148228746i</v>
      </c>
      <c r="AI2094" s="12">
        <f t="shared" si="1083"/>
        <v>-2.8621885414808572</v>
      </c>
      <c r="AJ2094" s="12">
        <f t="shared" si="1084"/>
        <v>53.774063358343554</v>
      </c>
      <c r="AK2094" s="12"/>
      <c r="AL2094" s="12"/>
      <c r="AM2094" s="12"/>
      <c r="AN2094" s="12"/>
    </row>
    <row r="2095" spans="1:40" x14ac:dyDescent="0.35">
      <c r="A2095" s="12"/>
      <c r="B2095" s="12">
        <f t="shared" si="1085"/>
        <v>196500</v>
      </c>
      <c r="C2095" s="29" t="str">
        <f t="shared" si="1052"/>
        <v>-1.79393961396479E-06+0.0112958890827335i</v>
      </c>
      <c r="D2095" s="28" t="str">
        <f t="shared" si="1053"/>
        <v>-5.39907478640089+0.0866018163009569i</v>
      </c>
      <c r="E2095" s="12" t="str">
        <f t="shared" si="1054"/>
        <v>4200</v>
      </c>
      <c r="F2095" s="12" t="str">
        <f t="shared" si="1055"/>
        <v>0.704225352112676</v>
      </c>
      <c r="G2095" s="12" t="str">
        <f t="shared" si="1051"/>
        <v>0.704225352112676</v>
      </c>
      <c r="H2095" s="12" t="str">
        <f t="shared" si="1056"/>
        <v>7.90815721020383+1.64643349257341i</v>
      </c>
      <c r="I2095" s="12" t="str">
        <f t="shared" si="1057"/>
        <v>771.653695537993i</v>
      </c>
      <c r="J2095" s="12" t="str">
        <f t="shared" si="1058"/>
        <v>-508.323620884314+166.890791979132i</v>
      </c>
      <c r="K2095" s="12" t="str">
        <f t="shared" si="1059"/>
        <v>0.449900254772955-1.37032680971135i</v>
      </c>
      <c r="L2095" s="12" t="str">
        <f t="shared" si="1060"/>
        <v>0.0234807681287362-0.0600558591442019i</v>
      </c>
      <c r="M2095" s="12" t="str">
        <f t="shared" si="1061"/>
        <v>0.473381022901691-1.43038266885555i</v>
      </c>
      <c r="N2095" s="12" t="str">
        <f t="shared" si="1062"/>
        <v>-2.46929182572158i</v>
      </c>
      <c r="O2095" s="12" t="str">
        <f t="shared" si="1063"/>
        <v>-0.78239081057659-0.62278778048811i</v>
      </c>
      <c r="P2095" s="12" t="str">
        <f t="shared" si="1064"/>
        <v>1.78239081057659+0.62278778048811i</v>
      </c>
      <c r="Q2095" s="12" t="str">
        <f t="shared" si="1065"/>
        <v>-1.78239081057659+1.84650404523347i</v>
      </c>
      <c r="R2095" s="12" t="str">
        <f t="shared" si="1066"/>
        <v>-0.307741385166517-0.66822241565448i</v>
      </c>
      <c r="S2095" s="12" t="str">
        <f t="shared" si="1067"/>
        <v>0.252867132552525i</v>
      </c>
      <c r="T2095" s="12" t="str">
        <f t="shared" si="1068"/>
        <v>0.16897148615387-0.0778176816347993i</v>
      </c>
      <c r="U2095" s="12" t="str">
        <f t="shared" si="1069"/>
        <v>0.001-0.00809948819806082i</v>
      </c>
      <c r="V2095" s="12" t="str">
        <f t="shared" si="1070"/>
        <v>0.0015-0.00246185051612792i</v>
      </c>
      <c r="W2095" s="12" t="str">
        <f t="shared" si="1071"/>
        <v>0.000918681964856804-0.0019634285647i</v>
      </c>
      <c r="X2095" s="12" t="str">
        <f t="shared" si="1072"/>
        <v>0.0010183627987354-0.00182503389794938i</v>
      </c>
      <c r="Y2095" s="12" t="str">
        <f t="shared" si="1073"/>
        <v>0.00029+0.185196886929118i</v>
      </c>
      <c r="Z2095" s="12" t="str">
        <f t="shared" si="1074"/>
        <v>-0.118950119444641-0.0674911841235943i</v>
      </c>
      <c r="AA2095" s="12" t="str">
        <f t="shared" si="1075"/>
        <v>0.466897960707498-65.4374645275455i</v>
      </c>
      <c r="AB2095" s="12" t="str">
        <f t="shared" si="1076"/>
        <v>0.421784388316852-0.194247467402165i</v>
      </c>
      <c r="AC2095" s="12" t="str">
        <f t="shared" si="1077"/>
        <v>0.921816514344255-0.695266143857164i</v>
      </c>
      <c r="AD2095" s="12" t="str">
        <f t="shared" si="1078"/>
        <v>0.392952899473629+0.0856562868029389i</v>
      </c>
      <c r="AE2095" s="12" t="str">
        <f t="shared" si="1079"/>
        <v>-0.0409607501045455-0.0367096820366689i</v>
      </c>
      <c r="AF2095" s="12" t="str">
        <f t="shared" si="1080"/>
        <v>-13.3072319966047-1.55983167627245i</v>
      </c>
      <c r="AG2095" s="12" t="str">
        <f t="shared" si="1081"/>
        <v>1.02095472887466-0.0929393322023115i</v>
      </c>
      <c r="AH2095" s="12" t="str">
        <f t="shared" si="1082"/>
        <v>0.425025479807966+0.579749227270076i</v>
      </c>
      <c r="AI2095" s="12">
        <f t="shared" si="1083"/>
        <v>-2.8671461919257584</v>
      </c>
      <c r="AJ2095" s="12">
        <f t="shared" si="1084"/>
        <v>53.754129211413179</v>
      </c>
      <c r="AK2095" s="12"/>
      <c r="AL2095" s="12"/>
      <c r="AM2095" s="12"/>
      <c r="AN2095" s="12"/>
    </row>
    <row r="2096" spans="1:40" x14ac:dyDescent="0.35">
      <c r="A2096" s="12"/>
      <c r="B2096" s="12">
        <f t="shared" si="1085"/>
        <v>196600</v>
      </c>
      <c r="C2096" s="29" t="str">
        <f t="shared" si="1052"/>
        <v>-1.79211511413997E-06+0.0112901434629403i</v>
      </c>
      <c r="D2096" s="28" t="str">
        <f t="shared" si="1053"/>
        <v>-5.39907477241306+0.086557766549209i</v>
      </c>
      <c r="E2096" s="12" t="str">
        <f t="shared" si="1054"/>
        <v>4200</v>
      </c>
      <c r="F2096" s="12" t="str">
        <f t="shared" si="1055"/>
        <v>0.704225352112676</v>
      </c>
      <c r="G2096" s="12" t="str">
        <f t="shared" si="1051"/>
        <v>0.704225352112676</v>
      </c>
      <c r="H2096" s="12" t="str">
        <f t="shared" si="1056"/>
        <v>7.90851579077546+1.6456766736104i</v>
      </c>
      <c r="I2096" s="12" t="str">
        <f t="shared" si="1057"/>
        <v>772.046394619692i</v>
      </c>
      <c r="J2096" s="12" t="str">
        <f t="shared" si="1058"/>
        <v>-508.842148334462+166.975723679884i</v>
      </c>
      <c r="K2096" s="12" t="str">
        <f t="shared" si="1059"/>
        <v>0.449485548071295-1.36976314212223i</v>
      </c>
      <c r="L2096" s="12" t="str">
        <f t="shared" si="1060"/>
        <v>0.0234600510904702-0.0600334077835274i</v>
      </c>
      <c r="M2096" s="12" t="str">
        <f t="shared" si="1061"/>
        <v>0.472945599161765-1.42979654990576i</v>
      </c>
      <c r="N2096" s="12" t="str">
        <f t="shared" si="1062"/>
        <v>-2.47054846278301i</v>
      </c>
      <c r="O2096" s="12" t="str">
        <f t="shared" si="1063"/>
        <v>-0.783172810826038-0.621804107724324i</v>
      </c>
      <c r="P2096" s="12" t="str">
        <f t="shared" si="1064"/>
        <v>1.78317281082604+0.621804107724324i</v>
      </c>
      <c r="Q2096" s="12" t="str">
        <f t="shared" si="1065"/>
        <v>-1.78317281082604+1.84874435505869i</v>
      </c>
      <c r="R2096" s="12" t="str">
        <f t="shared" si="1066"/>
        <v>-0.307711963610929-0.667733859671447i</v>
      </c>
      <c r="S2096" s="12" t="str">
        <f t="shared" si="1067"/>
        <v>0.252995818116166i</v>
      </c>
      <c r="T2096" s="12" t="str">
        <f t="shared" si="1068"/>
        <v>0.168933874111443-0.0778498399778789i</v>
      </c>
      <c r="U2096" s="12" t="str">
        <f t="shared" si="1069"/>
        <v>0.001-0.00809536841769557i</v>
      </c>
      <c r="V2096" s="12" t="str">
        <f t="shared" si="1070"/>
        <v>0.0015-0.00246059830325094i</v>
      </c>
      <c r="W2096" s="12" t="str">
        <f t="shared" si="1071"/>
        <v>0.000918664751061194-0.00196250255595429i</v>
      </c>
      <c r="X2096" s="12" t="str">
        <f t="shared" si="1072"/>
        <v>0.00101822462040594-0.00182418417037865i</v>
      </c>
      <c r="Y2096" s="12" t="str">
        <f t="shared" si="1073"/>
        <v>0.00029+0.185291134708726i</v>
      </c>
      <c r="Z2096" s="12" t="str">
        <f t="shared" si="1074"/>
        <v>-0.118833256607956-0.0674462403205555i</v>
      </c>
      <c r="AA2096" s="12" t="str">
        <f t="shared" si="1075"/>
        <v>0.466364837063107-65.4035500935087i</v>
      </c>
      <c r="AB2096" s="12" t="str">
        <f t="shared" si="1076"/>
        <v>0.421690501634137-0.19432774063272i</v>
      </c>
      <c r="AC2096" s="12" t="str">
        <f t="shared" si="1077"/>
        <v>0.921587533848538-0.694838074091812i</v>
      </c>
      <c r="AD2096" s="12" t="str">
        <f t="shared" si="1078"/>
        <v>0.393094942030828+0.0855150367476275i</v>
      </c>
      <c r="AE2096" s="12" t="str">
        <f t="shared" si="1079"/>
        <v>-0.0409450843981375-0.0366748062346757i</v>
      </c>
      <c r="AF2096" s="12" t="str">
        <f t="shared" si="1080"/>
        <v>-13.3075905631885-1.55911890706119i</v>
      </c>
      <c r="AG2096" s="12" t="str">
        <f t="shared" si="1081"/>
        <v>1.02091025178671-0.0929251231657088i</v>
      </c>
      <c r="AH2096" s="12" t="str">
        <f t="shared" si="1082"/>
        <v>0.424984703874623+0.579270621984442i</v>
      </c>
      <c r="AI2096" s="12">
        <f t="shared" si="1083"/>
        <v>-2.8721022562582736</v>
      </c>
      <c r="AJ2096" s="12">
        <f t="shared" si="1084"/>
        <v>53.734184602051776</v>
      </c>
      <c r="AK2096" s="12"/>
      <c r="AL2096" s="12"/>
      <c r="AM2096" s="12"/>
      <c r="AN2096" s="12"/>
    </row>
    <row r="2097" spans="1:40" x14ac:dyDescent="0.35">
      <c r="A2097" s="12"/>
      <c r="B2097" s="12">
        <f t="shared" si="1085"/>
        <v>196700</v>
      </c>
      <c r="C2097" s="29" t="str">
        <f t="shared" si="1052"/>
        <v>-1.79029339627138E-06+0.0112844036851597i</v>
      </c>
      <c r="D2097" s="28" t="str">
        <f t="shared" si="1053"/>
        <v>-5.39907475844655+0.0865137615862244i</v>
      </c>
      <c r="E2097" s="12" t="str">
        <f t="shared" si="1054"/>
        <v>4200</v>
      </c>
      <c r="F2097" s="12" t="str">
        <f t="shared" si="1055"/>
        <v>0.704225352112676</v>
      </c>
      <c r="G2097" s="12" t="str">
        <f t="shared" si="1051"/>
        <v>0.704225352112676</v>
      </c>
      <c r="H2097" s="12" t="str">
        <f t="shared" si="1056"/>
        <v>7.90887385965587+1.64492050915716i</v>
      </c>
      <c r="I2097" s="12" t="str">
        <f t="shared" si="1057"/>
        <v>772.43909370139i</v>
      </c>
      <c r="J2097" s="12" t="str">
        <f t="shared" si="1058"/>
        <v>-509.360939599135+167.060655380637i</v>
      </c>
      <c r="K2097" s="12" t="str">
        <f t="shared" si="1059"/>
        <v>0.449071394784355-1.36919986979151i</v>
      </c>
      <c r="L2097" s="12" t="str">
        <f t="shared" si="1060"/>
        <v>0.0234393600647103-0.0600109690907918i</v>
      </c>
      <c r="M2097" s="12" t="str">
        <f t="shared" si="1061"/>
        <v>0.472510754849065-1.4292108388823i</v>
      </c>
      <c r="N2097" s="12" t="str">
        <f t="shared" si="1062"/>
        <v>-2.47180509984445i</v>
      </c>
      <c r="O2097" s="12" t="str">
        <f t="shared" si="1063"/>
        <v>-0.783953574338724-0.620819453046969i</v>
      </c>
      <c r="P2097" s="12" t="str">
        <f t="shared" si="1064"/>
        <v>1.78395357433872+0.620819453046969i</v>
      </c>
      <c r="Q2097" s="12" t="str">
        <f t="shared" si="1065"/>
        <v>-1.78395357433872+1.85098564679748i</v>
      </c>
      <c r="R2097" s="12" t="str">
        <f t="shared" si="1066"/>
        <v>-0.307682519582542-0.667245716305131i</v>
      </c>
      <c r="S2097" s="12" t="str">
        <f t="shared" si="1067"/>
        <v>0.253124503679805i</v>
      </c>
      <c r="T2097" s="12" t="str">
        <f t="shared" si="1068"/>
        <v>0.168896240772212-0.0778819850602828i</v>
      </c>
      <c r="U2097" s="12" t="str">
        <f t="shared" si="1069"/>
        <v>0.001-0.00809125282622755i</v>
      </c>
      <c r="V2097" s="12" t="str">
        <f t="shared" si="1070"/>
        <v>0.0015-0.00245934736359499i</v>
      </c>
      <c r="W2097" s="12" t="str">
        <f t="shared" si="1071"/>
        <v>0.000918647530368556-0.00196157751785994i</v>
      </c>
      <c r="X2097" s="12" t="str">
        <f t="shared" si="1072"/>
        <v>0.00101808661994591-0.00182333532243741i</v>
      </c>
      <c r="Y2097" s="12" t="str">
        <f t="shared" si="1073"/>
        <v>0.00029+0.185385382488334i</v>
      </c>
      <c r="Z2097" s="12" t="str">
        <f t="shared" si="1074"/>
        <v>-0.118716572368686-0.067401356599878i</v>
      </c>
      <c r="AA2097" s="12" t="str">
        <f t="shared" si="1075"/>
        <v>0.465832635028338-65.3696711048246i</v>
      </c>
      <c r="AB2097" s="12" t="str">
        <f t="shared" si="1076"/>
        <v>0.421596561790621-0.194407980762151i</v>
      </c>
      <c r="AC2097" s="12" t="str">
        <f t="shared" si="1077"/>
        <v>0.921358916382969-0.694410237485273i</v>
      </c>
      <c r="AD2097" s="12" t="str">
        <f t="shared" si="1078"/>
        <v>0.393236844777674+0.0853735809240031i</v>
      </c>
      <c r="AE2097" s="12" t="str">
        <f t="shared" si="1079"/>
        <v>-0.0409294351690153-0.0366399557012092i</v>
      </c>
      <c r="AF2097" s="12" t="str">
        <f t="shared" si="1080"/>
        <v>-13.3079486181024-1.55840674757094i</v>
      </c>
      <c r="AG2097" s="12" t="str">
        <f t="shared" si="1081"/>
        <v>1.02086577217112-0.0929108961414918i</v>
      </c>
      <c r="AH2097" s="12" t="str">
        <f t="shared" si="1082"/>
        <v>0.424943967765842+0.578792331710092i</v>
      </c>
      <c r="AI2097" s="12">
        <f t="shared" si="1083"/>
        <v>-2.8770567390435149</v>
      </c>
      <c r="AJ2097" s="12">
        <f t="shared" si="1084"/>
        <v>53.714229529764012</v>
      </c>
      <c r="AK2097" s="12"/>
      <c r="AL2097" s="12"/>
      <c r="AM2097" s="12"/>
      <c r="AN2097" s="12"/>
    </row>
    <row r="2098" spans="1:40" x14ac:dyDescent="0.35">
      <c r="A2098" s="12"/>
      <c r="B2098" s="12">
        <f t="shared" si="1085"/>
        <v>196800</v>
      </c>
      <c r="C2098" s="29" t="str">
        <f t="shared" si="1052"/>
        <v>-1.78847445470604E-06+0.0112786697404862i</v>
      </c>
      <c r="D2098" s="28" t="str">
        <f t="shared" si="1053"/>
        <v>-5.39907474450134+0.0864698013437276i</v>
      </c>
      <c r="E2098" s="12" t="str">
        <f t="shared" si="1054"/>
        <v>4200</v>
      </c>
      <c r="F2098" s="12" t="str">
        <f t="shared" si="1055"/>
        <v>0.704225352112676</v>
      </c>
      <c r="G2098" s="12" t="str">
        <f t="shared" si="1051"/>
        <v>0.704225352112676</v>
      </c>
      <c r="H2098" s="12" t="str">
        <f t="shared" si="1056"/>
        <v>7.90923141780102+1.64416499843075i</v>
      </c>
      <c r="I2098" s="12" t="str">
        <f t="shared" si="1057"/>
        <v>772.831792783089i</v>
      </c>
      <c r="J2098" s="12" t="str">
        <f t="shared" si="1058"/>
        <v>-509.879994678334+167.14558708139i</v>
      </c>
      <c r="K2098" s="12" t="str">
        <f t="shared" si="1059"/>
        <v>0.448657793965427-1.36863699242082i</v>
      </c>
      <c r="L2098" s="12" t="str">
        <f t="shared" si="1060"/>
        <v>0.0234186950105054-0.0599885430626709i</v>
      </c>
      <c r="M2098" s="12" t="str">
        <f t="shared" si="1061"/>
        <v>0.472076488975932-1.42862553548349i</v>
      </c>
      <c r="N2098" s="12" t="str">
        <f t="shared" si="1062"/>
        <v>-2.47306173690588i</v>
      </c>
      <c r="O2098" s="12" t="str">
        <f t="shared" si="1063"/>
        <v>-0.784733099881704-0.619833818010967i</v>
      </c>
      <c r="P2098" s="12" t="str">
        <f t="shared" si="1064"/>
        <v>1.7847330998817+0.619833818010967i</v>
      </c>
      <c r="Q2098" s="12" t="str">
        <f t="shared" si="1065"/>
        <v>-1.7847330998817+1.85322791889491i</v>
      </c>
      <c r="R2098" s="12" t="str">
        <f t="shared" si="1066"/>
        <v>-0.307653053067814-0.666757984915714i</v>
      </c>
      <c r="S2098" s="12" t="str">
        <f t="shared" si="1067"/>
        <v>0.253253189243446i</v>
      </c>
      <c r="T2098" s="12" t="str">
        <f t="shared" si="1068"/>
        <v>0.168858586133438-0.077914116869907i</v>
      </c>
      <c r="U2098" s="12" t="str">
        <f t="shared" si="1069"/>
        <v>0.001-0.00808714141727112i</v>
      </c>
      <c r="V2098" s="12" t="str">
        <f t="shared" si="1070"/>
        <v>0.0015-0.00245809769521918i</v>
      </c>
      <c r="W2098" s="12" t="str">
        <f t="shared" si="1071"/>
        <v>0.000918630302781428-0.00196065344892655i</v>
      </c>
      <c r="X2098" s="12" t="str">
        <f t="shared" si="1072"/>
        <v>0.00101794879698572-0.0018224873528001i</v>
      </c>
      <c r="Y2098" s="12" t="str">
        <f t="shared" si="1073"/>
        <v>0.00029+0.185479630267941i</v>
      </c>
      <c r="Z2098" s="12" t="str">
        <f t="shared" si="1074"/>
        <v>-0.118600066361531-0.0673565328393703i</v>
      </c>
      <c r="AA2098" s="12" t="str">
        <f t="shared" si="1075"/>
        <v>0.465301352451969-65.3358275054957i</v>
      </c>
      <c r="AB2098" s="12" t="str">
        <f t="shared" si="1076"/>
        <v>0.421502568779468-0.194488187760244i</v>
      </c>
      <c r="AC2098" s="12" t="str">
        <f t="shared" si="1077"/>
        <v>0.921130661379555-0.693982633855382i</v>
      </c>
      <c r="AD2098" s="12" t="str">
        <f t="shared" si="1078"/>
        <v>0.393378607431313+0.0852319194431318i</v>
      </c>
      <c r="AE2098" s="12" t="str">
        <f t="shared" si="1079"/>
        <v>-0.0409138023656263-0.0366051303918291i</v>
      </c>
      <c r="AF2098" s="12" t="str">
        <f t="shared" si="1080"/>
        <v>-13.3083061623024-1.55769519708702i</v>
      </c>
      <c r="AG2098" s="12" t="str">
        <f t="shared" si="1081"/>
        <v>1.02082129005684-0.0928966510897854i</v>
      </c>
      <c r="AH2098" s="12" t="str">
        <f t="shared" si="1082"/>
        <v>0.424903271160888+0.578314355787031i</v>
      </c>
      <c r="AI2098" s="12">
        <f t="shared" si="1083"/>
        <v>-2.8820096448420656</v>
      </c>
      <c r="AJ2098" s="12">
        <f t="shared" si="1084"/>
        <v>53.694263994062716</v>
      </c>
      <c r="AK2098" s="12"/>
      <c r="AL2098" s="12"/>
      <c r="AM2098" s="12"/>
      <c r="AN2098" s="12"/>
    </row>
    <row r="2099" spans="1:40" x14ac:dyDescent="0.35">
      <c r="A2099" s="12"/>
      <c r="B2099" s="12">
        <f t="shared" si="1085"/>
        <v>196900</v>
      </c>
      <c r="C2099" s="29" t="str">
        <f t="shared" si="1052"/>
        <v>-1.78665828380536E-06+0.0112729416200323i</v>
      </c>
      <c r="D2099" s="28" t="str">
        <f t="shared" si="1053"/>
        <v>-5.39907473057736+0.086425885753581i</v>
      </c>
      <c r="E2099" s="12" t="str">
        <f t="shared" si="1054"/>
        <v>4200</v>
      </c>
      <c r="F2099" s="12" t="str">
        <f t="shared" si="1055"/>
        <v>0.704225352112676</v>
      </c>
      <c r="G2099" s="12" t="str">
        <f t="shared" si="1051"/>
        <v>0.704225352112676</v>
      </c>
      <c r="H2099" s="12" t="str">
        <f t="shared" si="1056"/>
        <v>7.90958846616456+1.64341014064922i</v>
      </c>
      <c r="I2099" s="12" t="str">
        <f t="shared" si="1057"/>
        <v>773.224491864788i</v>
      </c>
      <c r="J2099" s="12" t="str">
        <f t="shared" si="1058"/>
        <v>-510.399313572058+167.230518782143i</v>
      </c>
      <c r="K2099" s="12" t="str">
        <f t="shared" si="1059"/>
        <v>0.448244744669742-1.36807450971173i</v>
      </c>
      <c r="L2099" s="12" t="str">
        <f t="shared" si="1060"/>
        <v>0.0233980558869791-0.0599661296958181i</v>
      </c>
      <c r="M2099" s="12" t="str">
        <f t="shared" si="1061"/>
        <v>0.471642800556721-1.42804063940755i</v>
      </c>
      <c r="N2099" s="12" t="str">
        <f t="shared" si="1062"/>
        <v>-2.47431837396732i</v>
      </c>
      <c r="O2099" s="12" t="str">
        <f t="shared" si="1063"/>
        <v>-0.785511386224011-0.618847204172752i</v>
      </c>
      <c r="P2099" s="12" t="str">
        <f t="shared" si="1064"/>
        <v>1.78551138622401+0.618847204172752i</v>
      </c>
      <c r="Q2099" s="12" t="str">
        <f t="shared" si="1065"/>
        <v>-1.78551138622401+1.85547116979457i</v>
      </c>
      <c r="R2099" s="12" t="str">
        <f t="shared" si="1066"/>
        <v>-0.307623564053186-0.66627066486466i</v>
      </c>
      <c r="S2099" s="12" t="str">
        <f t="shared" si="1067"/>
        <v>0.253381874807085i</v>
      </c>
      <c r="T2099" s="12" t="str">
        <f t="shared" si="1068"/>
        <v>0.168820910192371-0.0779462353946337i</v>
      </c>
      <c r="U2099" s="12" t="str">
        <f t="shared" si="1069"/>
        <v>0.001-0.0080830341844538i</v>
      </c>
      <c r="V2099" s="12" t="str">
        <f t="shared" si="1070"/>
        <v>0.0015-0.00245684929618657i</v>
      </c>
      <c r="W2099" s="12" t="str">
        <f t="shared" si="1071"/>
        <v>0.000918613068302343-0.00195973034766682i</v>
      </c>
      <c r="X2099" s="12" t="str">
        <f t="shared" si="1072"/>
        <v>0.00101781115115671-0.00182164026014384i</v>
      </c>
      <c r="Y2099" s="12" t="str">
        <f t="shared" si="1073"/>
        <v>0.00029+0.185573878047549i</v>
      </c>
      <c r="Z2099" s="12" t="str">
        <f t="shared" si="1074"/>
        <v>-0.118483738222123-0.0673117689171671i</v>
      </c>
      <c r="AA2099" s="12" t="str">
        <f t="shared" si="1075"/>
        <v>0.464770987189068-65.3020192396411i</v>
      </c>
      <c r="AB2099" s="12" t="str">
        <f t="shared" si="1076"/>
        <v>0.421408522593813-0.194568361596753i</v>
      </c>
      <c r="AC2099" s="12" t="str">
        <f t="shared" si="1077"/>
        <v>0.92090276827151-0.693555263019885i</v>
      </c>
      <c r="AD2099" s="12" t="str">
        <f t="shared" si="1078"/>
        <v>0.393520229708901+0.08509005241642i</v>
      </c>
      <c r="AE2099" s="12" t="str">
        <f t="shared" si="1079"/>
        <v>-0.0408981859365353-0.0365703302622099i</v>
      </c>
      <c r="AF2099" s="12" t="str">
        <f t="shared" si="1080"/>
        <v>-13.3086631967419-1.55698425489564i</v>
      </c>
      <c r="AG2099" s="12" t="str">
        <f t="shared" si="1081"/>
        <v>1.02077680547282-0.0928823879707971i</v>
      </c>
      <c r="AH2099" s="12" t="str">
        <f t="shared" si="1082"/>
        <v>0.424862613739428+0.577836693556892i</v>
      </c>
      <c r="AI2099" s="12">
        <f t="shared" si="1083"/>
        <v>-2.8869609782107428</v>
      </c>
      <c r="AJ2099" s="12">
        <f t="shared" si="1084"/>
        <v>53.674287994458844</v>
      </c>
      <c r="AK2099" s="12"/>
      <c r="AL2099" s="12"/>
      <c r="AM2099" s="12"/>
      <c r="AN2099" s="12"/>
    </row>
    <row r="2100" spans="1:40" x14ac:dyDescent="0.35">
      <c r="A2100" s="12"/>
      <c r="B2100" s="12">
        <f t="shared" si="1085"/>
        <v>197000</v>
      </c>
      <c r="C2100" s="29" t="str">
        <f t="shared" si="1052"/>
        <v>-1.78484487794502E-06+0.0112672193149286i</v>
      </c>
      <c r="D2100" s="28" t="str">
        <f t="shared" si="1053"/>
        <v>-5.39907471667458+0.086382014747786i</v>
      </c>
      <c r="E2100" s="12" t="str">
        <f t="shared" si="1054"/>
        <v>4200</v>
      </c>
      <c r="F2100" s="12" t="str">
        <f t="shared" si="1055"/>
        <v>0.704225352112676</v>
      </c>
      <c r="G2100" s="12" t="str">
        <f t="shared" si="1051"/>
        <v>0.704225352112676</v>
      </c>
      <c r="H2100" s="12" t="str">
        <f t="shared" si="1056"/>
        <v>7.90994500569802+1.64265593503181i</v>
      </c>
      <c r="I2100" s="12" t="str">
        <f t="shared" si="1057"/>
        <v>773.617190946487i</v>
      </c>
      <c r="J2100" s="12" t="str">
        <f t="shared" si="1058"/>
        <v>-510.918896280308+167.315450482895i</v>
      </c>
      <c r="K2100" s="12" t="str">
        <f t="shared" si="1059"/>
        <v>0.447832245954455-1.36751242136585i</v>
      </c>
      <c r="L2100" s="12" t="str">
        <f t="shared" si="1060"/>
        <v>0.0233774426533294-0.0599437289868649i</v>
      </c>
      <c r="M2100" s="12" t="str">
        <f t="shared" si="1061"/>
        <v>0.471209688607784-1.42745615035272i</v>
      </c>
      <c r="N2100" s="12" t="str">
        <f t="shared" si="1062"/>
        <v>-2.47557501102876i</v>
      </c>
      <c r="O2100" s="12" t="str">
        <f t="shared" si="1063"/>
        <v>-0.786288432136621-0.617859613090332i</v>
      </c>
      <c r="P2100" s="12" t="str">
        <f t="shared" si="1064"/>
        <v>1.78628843213662+0.617859613090332i</v>
      </c>
      <c r="Q2100" s="12" t="str">
        <f t="shared" si="1065"/>
        <v>-1.78628843213662+1.85771539793843i</v>
      </c>
      <c r="R2100" s="12" t="str">
        <f t="shared" si="1066"/>
        <v>-0.30759405252509-0.665783755514751i</v>
      </c>
      <c r="S2100" s="12" t="str">
        <f t="shared" si="1067"/>
        <v>0.253510560370725i</v>
      </c>
      <c r="T2100" s="12" t="str">
        <f t="shared" si="1068"/>
        <v>0.16878321294627-0.0779783406223378i</v>
      </c>
      <c r="U2100" s="12" t="str">
        <f t="shared" si="1069"/>
        <v>0.001-0.008078931121416i</v>
      </c>
      <c r="V2100" s="12" t="str">
        <f t="shared" si="1070"/>
        <v>0.0015-0.00245560216456414i</v>
      </c>
      <c r="W2100" s="12" t="str">
        <f t="shared" si="1071"/>
        <v>0.000918595826933846-0.00195880821259643i</v>
      </c>
      <c r="X2100" s="12" t="str">
        <f t="shared" si="1072"/>
        <v>0.00101767368209117-0.00182079404314832i</v>
      </c>
      <c r="Y2100" s="12" t="str">
        <f t="shared" si="1073"/>
        <v>0.00029+0.185668125827157i</v>
      </c>
      <c r="Z2100" s="12" t="str">
        <f t="shared" si="1074"/>
        <v>-0.118367587587026-0.0672670647117322i</v>
      </c>
      <c r="AA2100" s="12" t="str">
        <f t="shared" si="1075"/>
        <v>0.46424153710103-65.2682462514993i</v>
      </c>
      <c r="AB2100" s="12" t="str">
        <f t="shared" si="1076"/>
        <v>0.421314423226814-0.194648502241409i</v>
      </c>
      <c r="AC2100" s="12" t="str">
        <f t="shared" si="1077"/>
        <v>0.920675236493231-0.69312812479657i</v>
      </c>
      <c r="AD2100" s="12" t="str">
        <f t="shared" si="1078"/>
        <v>0.393661711327616+0.0849479799556715i</v>
      </c>
      <c r="AE2100" s="12" t="str">
        <f t="shared" si="1079"/>
        <v>-0.0408825858304212-0.0365355552681498i</v>
      </c>
      <c r="AF2100" s="12" t="str">
        <f t="shared" si="1080"/>
        <v>-13.3090197223726-1.55627392028402i</v>
      </c>
      <c r="AG2100" s="12" t="str">
        <f t="shared" si="1081"/>
        <v>1.02073231844805-0.0928681067448238i</v>
      </c>
      <c r="AH2100" s="12" t="str">
        <f t="shared" si="1082"/>
        <v>0.42482199518148+0.577359344363067i</v>
      </c>
      <c r="AI2100" s="12">
        <f t="shared" si="1083"/>
        <v>-2.8919107437016494</v>
      </c>
      <c r="AJ2100" s="12">
        <f t="shared" si="1084"/>
        <v>53.654301530471081</v>
      </c>
      <c r="AK2100" s="12"/>
      <c r="AL2100" s="12"/>
      <c r="AM2100" s="12"/>
      <c r="AN2100" s="12"/>
    </row>
    <row r="2101" spans="1:40" x14ac:dyDescent="0.35">
      <c r="A2101" s="12"/>
      <c r="B2101" s="12">
        <f t="shared" si="1085"/>
        <v>197100</v>
      </c>
      <c r="C2101" s="29" t="str">
        <f t="shared" si="1052"/>
        <v>-1.78303423151506E-06+0.0112615028163239i</v>
      </c>
      <c r="D2101" s="28" t="str">
        <f t="shared" si="1053"/>
        <v>-5.39907470279296+0.0863381882584833i</v>
      </c>
      <c r="E2101" s="12" t="str">
        <f t="shared" si="1054"/>
        <v>4200</v>
      </c>
      <c r="F2101" s="12" t="str">
        <f t="shared" si="1055"/>
        <v>0.704225352112676</v>
      </c>
      <c r="G2101" s="12" t="str">
        <f t="shared" si="1051"/>
        <v>0.704225352112676</v>
      </c>
      <c r="H2101" s="12" t="str">
        <f t="shared" si="1056"/>
        <v>7.91030103735078+1.6419023807988i</v>
      </c>
      <c r="I2101" s="12" t="str">
        <f t="shared" si="1057"/>
        <v>774.009890028185i</v>
      </c>
      <c r="J2101" s="12" t="str">
        <f t="shared" si="1058"/>
        <v>-511.438742803084+167.400382183648i</v>
      </c>
      <c r="K2101" s="12" t="str">
        <f t="shared" si="1059"/>
        <v>0.447420296878651-1.36695072708473i</v>
      </c>
      <c r="L2101" s="12" t="str">
        <f t="shared" si="1060"/>
        <v>0.0233568552688284-0.0599213409324204i</v>
      </c>
      <c r="M2101" s="12" t="str">
        <f t="shared" si="1061"/>
        <v>0.470777152147479-1.42687206801715i</v>
      </c>
      <c r="N2101" s="12" t="str">
        <f t="shared" si="1062"/>
        <v>-2.47683164809019i</v>
      </c>
      <c r="O2101" s="12" t="str">
        <f t="shared" si="1063"/>
        <v>-0.787064236392464-0.616871046323255i</v>
      </c>
      <c r="P2101" s="12" t="str">
        <f t="shared" si="1064"/>
        <v>1.78706423639246+0.616871046323255i</v>
      </c>
      <c r="Q2101" s="12" t="str">
        <f t="shared" si="1065"/>
        <v>-1.78706423639246+1.85996060176694i</v>
      </c>
      <c r="R2101" s="12" t="str">
        <f t="shared" si="1066"/>
        <v>-0.307564518469944-0.66529725623006i</v>
      </c>
      <c r="S2101" s="12" t="str">
        <f t="shared" si="1067"/>
        <v>0.253639245934366i</v>
      </c>
      <c r="T2101" s="12" t="str">
        <f t="shared" si="1068"/>
        <v>0.168745494392395-0.078010432540883i</v>
      </c>
      <c r="U2101" s="12" t="str">
        <f t="shared" si="1069"/>
        <v>0.001-0.008074832221811i</v>
      </c>
      <c r="V2101" s="12" t="str">
        <f t="shared" si="1070"/>
        <v>0.0015-0.0024543562984228i</v>
      </c>
      <c r="W2101" s="12" t="str">
        <f t="shared" si="1071"/>
        <v>0.000918578578678481-0.00195788704223406i</v>
      </c>
      <c r="X2101" s="12" t="str">
        <f t="shared" si="1072"/>
        <v>0.00101753638942229-0.00181994870049586i</v>
      </c>
      <c r="Y2101" s="12" t="str">
        <f t="shared" si="1073"/>
        <v>0.00029+0.185762373606764i</v>
      </c>
      <c r="Z2101" s="12" t="str">
        <f t="shared" si="1074"/>
        <v>-0.118251614093736-0.0672224201018544i</v>
      </c>
      <c r="AA2101" s="12" t="str">
        <f t="shared" si="1075"/>
        <v>0.46371300005553-65.2345084854282i</v>
      </c>
      <c r="AB2101" s="12" t="str">
        <f t="shared" si="1076"/>
        <v>0.421220270671632-0.19472860966392i</v>
      </c>
      <c r="AC2101" s="12" t="str">
        <f t="shared" si="1077"/>
        <v>0.920448065480319-0.692701219003194i</v>
      </c>
      <c r="AD2101" s="12" t="str">
        <f t="shared" si="1078"/>
        <v>0.393803052004661+0.0848057021730535i</v>
      </c>
      <c r="AE2101" s="12" t="str">
        <f t="shared" si="1079"/>
        <v>-0.0408670019960811-0.036500805365566i</v>
      </c>
      <c r="AF2101" s="12" t="str">
        <f t="shared" si="1080"/>
        <v>-13.3093757401437-1.55556419254032i</v>
      </c>
      <c r="AG2101" s="12" t="str">
        <f t="shared" si="1081"/>
        <v>1.02068782901156-0.0928538073722529i</v>
      </c>
      <c r="AH2101" s="12" t="str">
        <f t="shared" si="1082"/>
        <v>0.424781415167449+0.576882307550619i</v>
      </c>
      <c r="AI2101" s="12">
        <f t="shared" si="1083"/>
        <v>-2.8968589458627427</v>
      </c>
      <c r="AJ2101" s="12">
        <f t="shared" si="1084"/>
        <v>53.634304601619462</v>
      </c>
      <c r="AK2101" s="12"/>
      <c r="AL2101" s="12"/>
      <c r="AM2101" s="12"/>
      <c r="AN2101" s="12"/>
    </row>
    <row r="2102" spans="1:40" x14ac:dyDescent="0.35">
      <c r="A2102" s="12"/>
      <c r="B2102" s="12">
        <f t="shared" si="1085"/>
        <v>197200</v>
      </c>
      <c r="C2102" s="29" t="str">
        <f t="shared" si="1052"/>
        <v>-1.78122633891964E-06+0.0112557921153847i</v>
      </c>
      <c r="D2102" s="28" t="str">
        <f t="shared" si="1053"/>
        <v>-5.39907468893245+0.0862944062179494i</v>
      </c>
      <c r="E2102" s="12" t="str">
        <f t="shared" si="1054"/>
        <v>4200</v>
      </c>
      <c r="F2102" s="12" t="str">
        <f t="shared" si="1055"/>
        <v>0.704225352112676</v>
      </c>
      <c r="G2102" s="12" t="str">
        <f t="shared" si="1051"/>
        <v>0.704225352112676</v>
      </c>
      <c r="H2102" s="12" t="str">
        <f t="shared" si="1056"/>
        <v>7.91065656206999+1.6411494771716i</v>
      </c>
      <c r="I2102" s="12" t="str">
        <f t="shared" si="1057"/>
        <v>774.402589109884i</v>
      </c>
      <c r="J2102" s="12" t="str">
        <f t="shared" si="1058"/>
        <v>-511.958853140386+167.485313884401i</v>
      </c>
      <c r="K2102" s="12" t="str">
        <f t="shared" si="1059"/>
        <v>0.447008896503332-1.36638942656995i</v>
      </c>
      <c r="L2102" s="12" t="str">
        <f t="shared" si="1060"/>
        <v>0.0233362936928222-0.0598989655290718i</v>
      </c>
      <c r="M2102" s="12" t="str">
        <f t="shared" si="1061"/>
        <v>0.470345190196154-1.42628839209902i</v>
      </c>
      <c r="N2102" s="12" t="str">
        <f t="shared" si="1062"/>
        <v>-2.47808828515163i</v>
      </c>
      <c r="O2102" s="12" t="str">
        <f t="shared" si="1063"/>
        <v>-0.787838797766453-0.615881505432588i</v>
      </c>
      <c r="P2102" s="12" t="str">
        <f t="shared" si="1064"/>
        <v>1.78783879776645+0.615881505432588i</v>
      </c>
      <c r="Q2102" s="12" t="str">
        <f t="shared" si="1065"/>
        <v>-1.78783879776645+1.86220677971904i</v>
      </c>
      <c r="R2102" s="12" t="str">
        <f t="shared" si="1066"/>
        <v>-0.307534961874157-0.664811166375944i</v>
      </c>
      <c r="S2102" s="12" t="str">
        <f t="shared" si="1067"/>
        <v>0.253767931498005i</v>
      </c>
      <c r="T2102" s="12" t="str">
        <f t="shared" si="1068"/>
        <v>0.168707754527999-0.0780425111381226i</v>
      </c>
      <c r="U2102" s="12" t="str">
        <f t="shared" si="1069"/>
        <v>0.001-0.00807073747930507i</v>
      </c>
      <c r="V2102" s="12" t="str">
        <f t="shared" si="1070"/>
        <v>0.0015-0.0024531116958374i</v>
      </c>
      <c r="W2102" s="12" t="str">
        <f t="shared" si="1071"/>
        <v>0.000918561323538782-0.00195696683510143i</v>
      </c>
      <c r="X2102" s="12" t="str">
        <f t="shared" si="1072"/>
        <v>0.00101739927278422-0.00181910423087143i</v>
      </c>
      <c r="Y2102" s="12" t="str">
        <f t="shared" si="1073"/>
        <v>0.00029+0.185856621386372i</v>
      </c>
      <c r="Z2102" s="12" t="str">
        <f t="shared" si="1074"/>
        <v>-0.118135817380672-0.067177834966648i</v>
      </c>
      <c r="AA2102" s="12" t="str">
        <f t="shared" si="1075"/>
        <v>0.463185373926481-65.2008058859008i</v>
      </c>
      <c r="AB2102" s="12" t="str">
        <f t="shared" si="1076"/>
        <v>0.421126064921409-0.194808683833963i</v>
      </c>
      <c r="AC2102" s="12" t="str">
        <f t="shared" si="1077"/>
        <v>0.920221254669549-0.692274545457492i</v>
      </c>
      <c r="AD2102" s="12" t="str">
        <f t="shared" si="1078"/>
        <v>0.393944251457248+0.0846632191811003i</v>
      </c>
      <c r="AE2102" s="12" t="str">
        <f t="shared" si="1079"/>
        <v>-0.0408514343824258-0.0364660805104929i</v>
      </c>
      <c r="AF2102" s="12" t="str">
        <f t="shared" si="1080"/>
        <v>-13.3097312510024-1.55485507095365i</v>
      </c>
      <c r="AG2102" s="12" t="str">
        <f t="shared" si="1081"/>
        <v>1.02064333719241-0.0928394898135526i</v>
      </c>
      <c r="AH2102" s="12" t="str">
        <f t="shared" si="1082"/>
        <v>0.424740873378108+0.57640558246627i</v>
      </c>
      <c r="AI2102" s="12">
        <f t="shared" si="1083"/>
        <v>-2.9018055892380534</v>
      </c>
      <c r="AJ2102" s="12">
        <f t="shared" si="1084"/>
        <v>53.614297207426205</v>
      </c>
      <c r="AK2102" s="12"/>
      <c r="AL2102" s="12"/>
      <c r="AM2102" s="12"/>
      <c r="AN2102" s="12"/>
    </row>
    <row r="2103" spans="1:40" x14ac:dyDescent="0.35">
      <c r="A2103" s="12"/>
      <c r="B2103" s="12">
        <f t="shared" si="1085"/>
        <v>197300</v>
      </c>
      <c r="C2103" s="29" t="str">
        <f t="shared" si="1052"/>
        <v>-1.77942119457715E-06+0.0112500872032955i</v>
      </c>
      <c r="D2103" s="28" t="str">
        <f t="shared" si="1053"/>
        <v>-5.39907467509301+0.0862506685585989i</v>
      </c>
      <c r="E2103" s="12" t="str">
        <f t="shared" si="1054"/>
        <v>4200</v>
      </c>
      <c r="F2103" s="12" t="str">
        <f t="shared" si="1055"/>
        <v>0.704225352112676</v>
      </c>
      <c r="G2103" s="12" t="str">
        <f t="shared" si="1051"/>
        <v>0.704225352112676</v>
      </c>
      <c r="H2103" s="12" t="str">
        <f t="shared" si="1056"/>
        <v>7.91101158080067+1.64039722337269i</v>
      </c>
      <c r="I2103" s="12" t="str">
        <f t="shared" si="1057"/>
        <v>774.795288191583i</v>
      </c>
      <c r="J2103" s="12" t="str">
        <f t="shared" si="1058"/>
        <v>-512.479227292213+167.570245585154i</v>
      </c>
      <c r="K2103" s="12" t="str">
        <f t="shared" si="1059"/>
        <v>0.446598043891418-1.36582851952307i</v>
      </c>
      <c r="L2103" s="12" t="str">
        <f t="shared" si="1060"/>
        <v>0.0233157578847307-0.0598766027733845i</v>
      </c>
      <c r="M2103" s="12" t="str">
        <f t="shared" si="1061"/>
        <v>0.469913801776149-1.42570512229645i</v>
      </c>
      <c r="N2103" s="12" t="str">
        <f t="shared" si="1062"/>
        <v>-2.47934492221306i</v>
      </c>
      <c r="O2103" s="12" t="str">
        <f t="shared" si="1063"/>
        <v>-0.788612115035436-0.614890991980965i</v>
      </c>
      <c r="P2103" s="12" t="str">
        <f t="shared" si="1064"/>
        <v>1.78861211503544+0.614890991980965i</v>
      </c>
      <c r="Q2103" s="12" t="str">
        <f t="shared" si="1065"/>
        <v>-1.78861211503544+1.8644539302321i</v>
      </c>
      <c r="R2103" s="12" t="str">
        <f t="shared" si="1066"/>
        <v>-0.307505382724118-0.664325485319062i</v>
      </c>
      <c r="S2103" s="12" t="str">
        <f t="shared" si="1067"/>
        <v>0.253896617061644i</v>
      </c>
      <c r="T2103" s="12" t="str">
        <f t="shared" si="1068"/>
        <v>0.168669993350345-0.0780745764018997i</v>
      </c>
      <c r="U2103" s="12" t="str">
        <f t="shared" si="1069"/>
        <v>0.001-0.00806664688757707i</v>
      </c>
      <c r="V2103" s="12" t="str">
        <f t="shared" si="1070"/>
        <v>0.0015-0.00245186835488664i</v>
      </c>
      <c r="W2103" s="12" t="str">
        <f t="shared" si="1071"/>
        <v>0.000918544061517289-0.00195604758972323i</v>
      </c>
      <c r="X2103" s="12" t="str">
        <f t="shared" si="1072"/>
        <v>0.00101726233181202-0.00181826063296255i</v>
      </c>
      <c r="Y2103" s="12" t="str">
        <f t="shared" si="1073"/>
        <v>0.00029+0.18595086916598i</v>
      </c>
      <c r="Z2103" s="12" t="str">
        <f t="shared" si="1074"/>
        <v>-0.118020197087176-0.0671333091855526i</v>
      </c>
      <c r="AA2103" s="12" t="str">
        <f t="shared" si="1075"/>
        <v>0.462658656594064-65.1671383975105i</v>
      </c>
      <c r="AB2103" s="12" t="str">
        <f t="shared" si="1076"/>
        <v>0.421031805969313-0.194888724721194i</v>
      </c>
      <c r="AC2103" s="12" t="str">
        <f t="shared" si="1077"/>
        <v>0.919994803498889-0.691848103977216i</v>
      </c>
      <c r="AD2103" s="12" t="str">
        <f t="shared" si="1078"/>
        <v>0.394085309402616+0.0845205310927327i</v>
      </c>
      <c r="AE2103" s="12" t="str">
        <f t="shared" si="1079"/>
        <v>-0.0408358829384818-0.036431380659087i</v>
      </c>
      <c r="AF2103" s="12" t="str">
        <f t="shared" si="1080"/>
        <v>-13.3100862558937-1.55414655481409i</v>
      </c>
      <c r="AG2103" s="12" t="str">
        <f t="shared" si="1081"/>
        <v>1.02059884301968-0.0928251540292837i</v>
      </c>
      <c r="AH2103" s="12" t="str">
        <f t="shared" si="1082"/>
        <v>0.424700369494595+0.575929168458477i</v>
      </c>
      <c r="AI2103" s="12">
        <f t="shared" si="1083"/>
        <v>-2.9067506783669246</v>
      </c>
      <c r="AJ2103" s="12">
        <f t="shared" si="1084"/>
        <v>53.594279347419558</v>
      </c>
      <c r="AK2103" s="12"/>
      <c r="AL2103" s="12"/>
      <c r="AM2103" s="12"/>
      <c r="AN2103" s="12"/>
    </row>
    <row r="2104" spans="1:40" x14ac:dyDescent="0.35">
      <c r="A2104" s="12"/>
      <c r="B2104" s="12">
        <f t="shared" si="1085"/>
        <v>197400</v>
      </c>
      <c r="C2104" s="29" t="str">
        <f t="shared" si="1052"/>
        <v>-1.77761879292005E-06+0.0112443880712585i</v>
      </c>
      <c r="D2104" s="28" t="str">
        <f t="shared" si="1053"/>
        <v>-5.3990746612746+0.0862069752129819i</v>
      </c>
      <c r="E2104" s="12" t="str">
        <f t="shared" si="1054"/>
        <v>4200</v>
      </c>
      <c r="F2104" s="12" t="str">
        <f t="shared" si="1055"/>
        <v>0.704225352112676</v>
      </c>
      <c r="G2104" s="12" t="str">
        <f t="shared" si="1051"/>
        <v>0.704225352112676</v>
      </c>
      <c r="H2104" s="12" t="str">
        <f t="shared" si="1056"/>
        <v>7.91136609448566+1.63964561862566i</v>
      </c>
      <c r="I2104" s="12" t="str">
        <f t="shared" si="1057"/>
        <v>775.187987273281i</v>
      </c>
      <c r="J2104" s="12" t="str">
        <f t="shared" si="1058"/>
        <v>-512.999865258566+167.655177285906i</v>
      </c>
      <c r="K2104" s="12" t="str">
        <f t="shared" si="1059"/>
        <v>0.446187738107732-1.36526800564562i</v>
      </c>
      <c r="L2104" s="12" t="str">
        <f t="shared" si="1060"/>
        <v>0.0232952478040478-0.0598542526619019i</v>
      </c>
      <c r="M2104" s="12" t="str">
        <f t="shared" si="1061"/>
        <v>0.46948298591178-1.42512225830752i</v>
      </c>
      <c r="N2104" s="12" t="str">
        <f t="shared" si="1062"/>
        <v>-2.4806015592745i</v>
      </c>
      <c r="O2104" s="12" t="str">
        <f t="shared" si="1063"/>
        <v>-0.789384186978254-0.613899507532528i</v>
      </c>
      <c r="P2104" s="12" t="str">
        <f t="shared" si="1064"/>
        <v>1.78938418697825+0.613899507532528i</v>
      </c>
      <c r="Q2104" s="12" t="str">
        <f t="shared" si="1065"/>
        <v>-1.78938418697825+1.86670205174197i</v>
      </c>
      <c r="R2104" s="12" t="str">
        <f t="shared" si="1066"/>
        <v>-0.307475781006207-0.663840212427348i</v>
      </c>
      <c r="S2104" s="12" t="str">
        <f t="shared" si="1067"/>
        <v>0.254025302625285i</v>
      </c>
      <c r="T2104" s="12" t="str">
        <f t="shared" si="1068"/>
        <v>0.168632210856691-0.0781066283200476i</v>
      </c>
      <c r="U2104" s="12" t="str">
        <f t="shared" si="1069"/>
        <v>0.001-0.00806256044031891i</v>
      </c>
      <c r="V2104" s="12" t="str">
        <f t="shared" si="1070"/>
        <v>0.0015-0.00245062627365317i</v>
      </c>
      <c r="W2104" s="12" t="str">
        <f t="shared" si="1071"/>
        <v>0.000918526792616543-0.00195512930462714i</v>
      </c>
      <c r="X2104" s="12" t="str">
        <f t="shared" si="1072"/>
        <v>0.00101712556614167-0.00181741790545935i</v>
      </c>
      <c r="Y2104" s="12" t="str">
        <f t="shared" si="1073"/>
        <v>0.00029+0.186045116945588i</v>
      </c>
      <c r="Z2104" s="12" t="str">
        <f t="shared" si="1074"/>
        <v>-0.117904752853508-0.0670888426383281i</v>
      </c>
      <c r="AA2104" s="12" t="str">
        <f t="shared" si="1075"/>
        <v>0.46213284594464-65.1335059649655i</v>
      </c>
      <c r="AB2104" s="12" t="str">
        <f t="shared" si="1076"/>
        <v>0.4209374938085-0.194968732295241i</v>
      </c>
      <c r="AC2104" s="12" t="str">
        <f t="shared" si="1077"/>
        <v>0.919768711407488-0.691421894380082i</v>
      </c>
      <c r="AD2104" s="12" t="str">
        <f t="shared" si="1078"/>
        <v>0.394226225558024+0.0843776380212338i</v>
      </c>
      <c r="AE2104" s="12" t="str">
        <f t="shared" si="1079"/>
        <v>-0.0408203476133896-0.0363967057676206i</v>
      </c>
      <c r="AF2104" s="12" t="str">
        <f t="shared" si="1080"/>
        <v>-13.3104407557603-1.55343864341268i</v>
      </c>
      <c r="AG2104" s="12" t="str">
        <f t="shared" si="1081"/>
        <v>1.02055434652248-0.0928107999800903i</v>
      </c>
      <c r="AH2104" s="12" t="str">
        <f t="shared" si="1082"/>
        <v>0.424659903198418+0.575453064877332i</v>
      </c>
      <c r="AI2104" s="12">
        <f t="shared" si="1083"/>
        <v>-2.9116942177849299</v>
      </c>
      <c r="AJ2104" s="12">
        <f t="shared" si="1084"/>
        <v>53.574251021128966</v>
      </c>
      <c r="AK2104" s="12"/>
      <c r="AL2104" s="12"/>
      <c r="AM2104" s="12"/>
      <c r="AN2104" s="12"/>
    </row>
    <row r="2105" spans="1:40" x14ac:dyDescent="0.35">
      <c r="A2105" s="12"/>
      <c r="B2105" s="12">
        <f t="shared" si="1085"/>
        <v>197500</v>
      </c>
      <c r="C2105" s="29" t="str">
        <f t="shared" si="1052"/>
        <v>-1.77581912839502E-06+0.0112386947104942i</v>
      </c>
      <c r="D2105" s="28" t="str">
        <f t="shared" si="1053"/>
        <v>-5.39907464747717+0.0861633261137889i</v>
      </c>
      <c r="E2105" s="12" t="str">
        <f t="shared" si="1054"/>
        <v>4200</v>
      </c>
      <c r="F2105" s="12" t="str">
        <f t="shared" si="1055"/>
        <v>0.704225352112676</v>
      </c>
      <c r="G2105" s="12" t="str">
        <f t="shared" si="1051"/>
        <v>0.704225352112676</v>
      </c>
      <c r="H2105" s="12" t="str">
        <f t="shared" si="1056"/>
        <v>7.91172010406566+1.63889466215517i</v>
      </c>
      <c r="I2105" s="12" t="str">
        <f t="shared" si="1057"/>
        <v>775.58068635498i</v>
      </c>
      <c r="J2105" s="12" t="str">
        <f t="shared" si="1058"/>
        <v>-513.520767039444+167.740108986659i</v>
      </c>
      <c r="K2105" s="12" t="str">
        <f t="shared" si="1059"/>
        <v>0.445777978219018-1.36470788463914i</v>
      </c>
      <c r="L2105" s="12" t="str">
        <f t="shared" si="1060"/>
        <v>0.0232747634103411-0.0598319151911464i</v>
      </c>
      <c r="M2105" s="12" t="str">
        <f t="shared" si="1061"/>
        <v>0.469052741629359-1.42453979983029i</v>
      </c>
      <c r="N2105" s="12" t="str">
        <f t="shared" si="1062"/>
        <v>-2.48185819633594i</v>
      </c>
      <c r="O2105" s="12" t="str">
        <f t="shared" si="1063"/>
        <v>-0.790155012375692-0.612907053652974i</v>
      </c>
      <c r="P2105" s="12" t="str">
        <f t="shared" si="1064"/>
        <v>1.79015501237569+0.612907053652974i</v>
      </c>
      <c r="Q2105" s="12" t="str">
        <f t="shared" si="1065"/>
        <v>-1.79015501237569+1.86895114268297i</v>
      </c>
      <c r="R2105" s="12" t="str">
        <f t="shared" si="1066"/>
        <v>-0.307446156706793-0.663355347070026i</v>
      </c>
      <c r="S2105" s="12" t="str">
        <f t="shared" si="1067"/>
        <v>0.254153988188925i</v>
      </c>
      <c r="T2105" s="12" t="str">
        <f t="shared" si="1068"/>
        <v>0.168594407044296-0.0781386668803886i</v>
      </c>
      <c r="U2105" s="12" t="str">
        <f t="shared" si="1069"/>
        <v>0.001-0.0080584781312352i</v>
      </c>
      <c r="V2105" s="12" t="str">
        <f t="shared" si="1070"/>
        <v>0.0015-0.00244938545022346i</v>
      </c>
      <c r="W2105" s="12" t="str">
        <f t="shared" si="1071"/>
        <v>0.0009185095168391-0.0019542119783438i</v>
      </c>
      <c r="X2105" s="12" t="str">
        <f t="shared" si="1072"/>
        <v>0.00101698897541008-0.00181657604705452i</v>
      </c>
      <c r="Y2105" s="12" t="str">
        <f t="shared" si="1073"/>
        <v>0.00029+0.186139364725195i</v>
      </c>
      <c r="Z2105" s="12" t="str">
        <f t="shared" si="1074"/>
        <v>-0.117789484320847-0.0670444352050601i</v>
      </c>
      <c r="AA2105" s="12" t="str">
        <f t="shared" si="1075"/>
        <v>0.461607939870804-65.0999085330935i</v>
      </c>
      <c r="AB2105" s="12" t="str">
        <f t="shared" si="1076"/>
        <v>0.420843128432128-0.195048706525708i</v>
      </c>
      <c r="AC2105" s="12" t="str">
        <f t="shared" si="1077"/>
        <v>0.919542977835677-0.6909959164838i</v>
      </c>
      <c r="AD2105" s="12" t="str">
        <f t="shared" si="1078"/>
        <v>0.394366999640752+0.0842345400802587i</v>
      </c>
      <c r="AE2105" s="12" t="str">
        <f t="shared" si="1079"/>
        <v>-0.0408048283564051-0.0363620557924858i</v>
      </c>
      <c r="AF2105" s="12" t="str">
        <f t="shared" si="1080"/>
        <v>-13.3107947515428-1.55273133604138i</v>
      </c>
      <c r="AG2105" s="12" t="str">
        <f t="shared" si="1081"/>
        <v>1.02050984772997-0.0927964276267072i</v>
      </c>
      <c r="AH2105" s="12" t="str">
        <f t="shared" si="1082"/>
        <v>0.424619474171451+0.574977271074613i</v>
      </c>
      <c r="AI2105" s="12">
        <f t="shared" si="1083"/>
        <v>-2.916636212023354</v>
      </c>
      <c r="AJ2105" s="12">
        <f t="shared" si="1084"/>
        <v>53.554212228087721</v>
      </c>
      <c r="AK2105" s="12"/>
      <c r="AL2105" s="12"/>
      <c r="AM2105" s="12"/>
      <c r="AN2105" s="12"/>
    </row>
    <row r="2106" spans="1:40" x14ac:dyDescent="0.35">
      <c r="A2106" s="12"/>
      <c r="B2106" s="12">
        <f t="shared" si="1085"/>
        <v>197600</v>
      </c>
      <c r="C2106" s="29" t="str">
        <f t="shared" si="1052"/>
        <v>-1.77402219546267E-06+0.0112330071122403i</v>
      </c>
      <c r="D2106" s="28" t="str">
        <f t="shared" si="1053"/>
        <v>-5.39907463370068+0.0861197211938423i</v>
      </c>
      <c r="E2106" s="12" t="str">
        <f t="shared" si="1054"/>
        <v>4200</v>
      </c>
      <c r="F2106" s="12" t="str">
        <f t="shared" si="1055"/>
        <v>0.704225352112676</v>
      </c>
      <c r="G2106" s="12" t="str">
        <f t="shared" si="1051"/>
        <v>0.704225352112676</v>
      </c>
      <c r="H2106" s="12" t="str">
        <f t="shared" si="1056"/>
        <v>7.91207361047921+1.63814435318696i</v>
      </c>
      <c r="I2106" s="12" t="str">
        <f t="shared" si="1057"/>
        <v>775.973385436679i</v>
      </c>
      <c r="J2106" s="12" t="str">
        <f t="shared" si="1058"/>
        <v>-514.041932634848+167.825040687412i</v>
      </c>
      <c r="K2106" s="12" t="str">
        <f t="shared" si="1059"/>
        <v>0.445368763293908-1.36414815620518i</v>
      </c>
      <c r="L2106" s="12" t="str">
        <f t="shared" si="1060"/>
        <v>0.0232543046632513-0.0598095903576182i</v>
      </c>
      <c r="M2106" s="12" t="str">
        <f t="shared" si="1061"/>
        <v>0.468623067957159-1.4239577465628i</v>
      </c>
      <c r="N2106" s="12" t="str">
        <f t="shared" si="1062"/>
        <v>-2.48311483339737i</v>
      </c>
      <c r="O2106" s="12" t="str">
        <f t="shared" si="1063"/>
        <v>-0.790924590010507-0.61191363190953i</v>
      </c>
      <c r="P2106" s="12" t="str">
        <f t="shared" si="1064"/>
        <v>1.79092459001051+0.61191363190953i</v>
      </c>
      <c r="Q2106" s="12" t="str">
        <f t="shared" si="1065"/>
        <v>-1.79092459001051+1.87120120148784i</v>
      </c>
      <c r="R2106" s="12" t="str">
        <f t="shared" si="1066"/>
        <v>-0.307416509812235-0.662870888617603i</v>
      </c>
      <c r="S2106" s="12" t="str">
        <f t="shared" si="1067"/>
        <v>0.254282673752566i</v>
      </c>
      <c r="T2106" s="12" t="str">
        <f t="shared" si="1068"/>
        <v>0.168556581910423-0.0781706920707371i</v>
      </c>
      <c r="U2106" s="12" t="str">
        <f t="shared" si="1069"/>
        <v>0.001-0.00805439995404326i</v>
      </c>
      <c r="V2106" s="12" t="str">
        <f t="shared" si="1070"/>
        <v>0.0015-0.00244814588268793i</v>
      </c>
      <c r="W2106" s="12" t="str">
        <f t="shared" si="1071"/>
        <v>0.000918492234187474-0.00195329560940688i</v>
      </c>
      <c r="X2106" s="12" t="str">
        <f t="shared" si="1072"/>
        <v>0.00101685255925506-0.0018157350564434i</v>
      </c>
      <c r="Y2106" s="12" t="str">
        <f t="shared" si="1073"/>
        <v>0.00029+0.186233612504803i</v>
      </c>
      <c r="Z2106" s="12" t="str">
        <f t="shared" si="1074"/>
        <v>-0.117674391131287-0.0670000867661504i</v>
      </c>
      <c r="AA2106" s="12" t="str">
        <f t="shared" si="1075"/>
        <v>0.461083936271268-65.0663460468353i</v>
      </c>
      <c r="AB2106" s="12" t="str">
        <f t="shared" si="1076"/>
        <v>0.420748709833365-0.195128647382176i</v>
      </c>
      <c r="AC2106" s="12" t="str">
        <f t="shared" si="1077"/>
        <v>0.919317602224958-0.69057017010609i</v>
      </c>
      <c r="AD2106" s="12" t="str">
        <f t="shared" si="1078"/>
        <v>0.394507631368103+0.0840912373838443i</v>
      </c>
      <c r="AE2106" s="12" t="str">
        <f t="shared" si="1079"/>
        <v>-0.0407893251168974-0.0363274306901919i</v>
      </c>
      <c r="AF2106" s="12" t="str">
        <f t="shared" si="1080"/>
        <v>-13.3111482441799-1.55202463199312i</v>
      </c>
      <c r="AG2106" s="12" t="str">
        <f t="shared" si="1081"/>
        <v>1.02046534667132-0.0927820369299512i</v>
      </c>
      <c r="AH2106" s="12" t="str">
        <f t="shared" si="1082"/>
        <v>0.424579082095948+0.57450178640378i</v>
      </c>
      <c r="AI2106" s="12">
        <f t="shared" si="1083"/>
        <v>-2.9215766656091096</v>
      </c>
      <c r="AJ2106" s="12">
        <f t="shared" si="1084"/>
        <v>53.534162967832195</v>
      </c>
      <c r="AK2106" s="12"/>
      <c r="AL2106" s="12"/>
      <c r="AM2106" s="12"/>
      <c r="AN2106" s="12"/>
    </row>
    <row r="2107" spans="1:40" x14ac:dyDescent="0.35">
      <c r="A2107" s="12"/>
      <c r="B2107" s="12">
        <f t="shared" si="1085"/>
        <v>197700</v>
      </c>
      <c r="C2107" s="29" t="str">
        <f t="shared" si="1052"/>
        <v>-1.77222798859766E-06+0.0112273252677526i</v>
      </c>
      <c r="D2107" s="28" t="str">
        <f t="shared" si="1053"/>
        <v>-5.3990746199451+0.0860761603861033i</v>
      </c>
      <c r="E2107" s="12" t="str">
        <f t="shared" si="1054"/>
        <v>4200</v>
      </c>
      <c r="F2107" s="12" t="str">
        <f t="shared" si="1055"/>
        <v>0.704225352112676</v>
      </c>
      <c r="G2107" s="12" t="str">
        <f t="shared" si="1051"/>
        <v>0.704225352112676</v>
      </c>
      <c r="H2107" s="12" t="str">
        <f t="shared" si="1056"/>
        <v>7.91242661466275+1.63739469094792i</v>
      </c>
      <c r="I2107" s="12" t="str">
        <f t="shared" si="1057"/>
        <v>776.366084518378i</v>
      </c>
      <c r="J2107" s="12" t="str">
        <f t="shared" si="1058"/>
        <v>-514.563362044778+167.909972388165i</v>
      </c>
      <c r="K2107" s="12" t="str">
        <f t="shared" si="1059"/>
        <v>0.444960092402939-1.36358882004527i</v>
      </c>
      <c r="L2107" s="12" t="str">
        <f t="shared" si="1060"/>
        <v>0.0232338715224928-0.0597872781577964i</v>
      </c>
      <c r="M2107" s="12" t="str">
        <f t="shared" si="1061"/>
        <v>0.468193963925432-1.42337609820307i</v>
      </c>
      <c r="N2107" s="12" t="str">
        <f t="shared" si="1062"/>
        <v>-2.48437147045881i</v>
      </c>
      <c r="O2107" s="12" t="str">
        <f t="shared" si="1063"/>
        <v>-0.791692918667441-0.61091924387093i</v>
      </c>
      <c r="P2107" s="12" t="str">
        <f t="shared" si="1064"/>
        <v>1.79169291866744+0.61091924387093i</v>
      </c>
      <c r="Q2107" s="12" t="str">
        <f t="shared" si="1065"/>
        <v>-1.79169291866744+1.87345222658788i</v>
      </c>
      <c r="R2107" s="12" t="str">
        <f t="shared" si="1066"/>
        <v>-0.307386840308867-0.662386836441849i</v>
      </c>
      <c r="S2107" s="12" t="str">
        <f t="shared" si="1067"/>
        <v>0.254411359316205i</v>
      </c>
      <c r="T2107" s="12" t="str">
        <f t="shared" si="1068"/>
        <v>0.168518735452332-0.0782027038788921i</v>
      </c>
      <c r="U2107" s="12" t="str">
        <f t="shared" si="1069"/>
        <v>0.001-0.00805032590247324i</v>
      </c>
      <c r="V2107" s="12" t="str">
        <f t="shared" si="1070"/>
        <v>0.0015-0.00244690756914079i</v>
      </c>
      <c r="W2107" s="12" t="str">
        <f t="shared" si="1071"/>
        <v>0.000918474944664244-0.00195238019635295i</v>
      </c>
      <c r="X2107" s="12" t="str">
        <f t="shared" si="1072"/>
        <v>0.00101671631731535-0.00181489493232385i</v>
      </c>
      <c r="Y2107" s="12" t="str">
        <f t="shared" si="1073"/>
        <v>0.00029+0.186327860284411i</v>
      </c>
      <c r="Z2107" s="12" t="str">
        <f t="shared" si="1074"/>
        <v>-0.117559472927834-0.0669557972023252i</v>
      </c>
      <c r="AA2107" s="12" t="str">
        <f t="shared" si="1075"/>
        <v>0.460560833050944-65.0328184512515i</v>
      </c>
      <c r="AB2107" s="12" t="str">
        <f t="shared" si="1076"/>
        <v>0.42065423800537-0.19520855483419i</v>
      </c>
      <c r="AC2107" s="12" t="str">
        <f t="shared" si="1077"/>
        <v>0.919092584018017-0.690144655064644i</v>
      </c>
      <c r="AD2107" s="12" t="str">
        <f t="shared" si="1078"/>
        <v>0.394648120457395+0.0839477300463956i</v>
      </c>
      <c r="AE2107" s="12" t="str">
        <f t="shared" si="1079"/>
        <v>-0.0407738378443497-0.0362928304173665i</v>
      </c>
      <c r="AF2107" s="12" t="str">
        <f t="shared" si="1080"/>
        <v>-13.3115012346078-1.55131853056182i</v>
      </c>
      <c r="AG2107" s="12" t="str">
        <f t="shared" si="1081"/>
        <v>1.02042084337573-0.0927676278507288i</v>
      </c>
      <c r="AH2107" s="12" t="str">
        <f t="shared" si="1082"/>
        <v>0.424538726654517+0.574026610219954i</v>
      </c>
      <c r="AI2107" s="12">
        <f t="shared" si="1083"/>
        <v>-2.9265155830650906</v>
      </c>
      <c r="AJ2107" s="12">
        <f t="shared" si="1084"/>
        <v>53.514103239902468</v>
      </c>
      <c r="AK2107" s="12"/>
      <c r="AL2107" s="12"/>
      <c r="AM2107" s="12"/>
      <c r="AN2107" s="12"/>
    </row>
    <row r="2108" spans="1:40" x14ac:dyDescent="0.35">
      <c r="A2108" s="12"/>
      <c r="B2108" s="12">
        <f t="shared" si="1085"/>
        <v>197800</v>
      </c>
      <c r="C2108" s="29" t="str">
        <f t="shared" si="1052"/>
        <v>-0.0000017704365022886+0.0112216491683043i</v>
      </c>
      <c r="D2108" s="28" t="str">
        <f t="shared" si="1053"/>
        <v>-5.39907460621037+0.0860326436236663i</v>
      </c>
      <c r="E2108" s="12" t="str">
        <f t="shared" si="1054"/>
        <v>4200</v>
      </c>
      <c r="F2108" s="12" t="str">
        <f t="shared" si="1055"/>
        <v>0.704225352112676</v>
      </c>
      <c r="G2108" s="12" t="str">
        <f t="shared" si="1051"/>
        <v>0.704225352112676</v>
      </c>
      <c r="H2108" s="12" t="str">
        <f t="shared" si="1056"/>
        <v>7.9127791175505+1.63664567466594i</v>
      </c>
      <c r="I2108" s="12" t="str">
        <f t="shared" si="1057"/>
        <v>776.758783600076i</v>
      </c>
      <c r="J2108" s="12" t="str">
        <f t="shared" si="1058"/>
        <v>-515.085055269233+167.994904088917i</v>
      </c>
      <c r="K2108" s="12" t="str">
        <f t="shared" si="1059"/>
        <v>0.444551964618539-1.36302987586093i</v>
      </c>
      <c r="L2108" s="12" t="str">
        <f t="shared" si="1060"/>
        <v>0.0232134639478529-0.0597649785881387i</v>
      </c>
      <c r="M2108" s="12" t="str">
        <f t="shared" si="1061"/>
        <v>0.467765428566392-1.42279485444907i</v>
      </c>
      <c r="N2108" s="12" t="str">
        <f t="shared" si="1062"/>
        <v>-2.48562810752024i</v>
      </c>
      <c r="O2108" s="12" t="str">
        <f t="shared" si="1063"/>
        <v>-0.792459997133188-0.609923891107463i</v>
      </c>
      <c r="P2108" s="12" t="str">
        <f t="shared" si="1064"/>
        <v>1.79245999713319+0.609923891107463i</v>
      </c>
      <c r="Q2108" s="12" t="str">
        <f t="shared" si="1065"/>
        <v>-1.79245999713319+1.87570421641278i</v>
      </c>
      <c r="R2108" s="12" t="str">
        <f t="shared" si="1066"/>
        <v>-0.307357148183024-0.661903189915825i</v>
      </c>
      <c r="S2108" s="12" t="str">
        <f t="shared" si="1067"/>
        <v>0.254540044879844i</v>
      </c>
      <c r="T2108" s="12" t="str">
        <f t="shared" si="1068"/>
        <v>0.168480867667286-0.0782347022926478i</v>
      </c>
      <c r="U2108" s="12" t="str">
        <f t="shared" si="1069"/>
        <v>0.001-0.00804625597026773i</v>
      </c>
      <c r="V2108" s="12" t="str">
        <f t="shared" si="1070"/>
        <v>0.0015-0.00244567050768016i</v>
      </c>
      <c r="W2108" s="12" t="str">
        <f t="shared" si="1071"/>
        <v>0.000918457648271918-0.00195146573772156i</v>
      </c>
      <c r="X2108" s="12" t="str">
        <f t="shared" si="1072"/>
        <v>0.00101658024923057-0.0018140556733963i</v>
      </c>
      <c r="Y2108" s="12" t="str">
        <f t="shared" si="1073"/>
        <v>0.00029+0.186422108064018i</v>
      </c>
      <c r="Z2108" s="12" t="str">
        <f t="shared" si="1074"/>
        <v>-0.117444729354399-0.0669115663946251i</v>
      </c>
      <c r="AA2108" s="12" t="str">
        <f t="shared" si="1075"/>
        <v>0.460038628120834-64.9993256915167i</v>
      </c>
      <c r="AB2108" s="12" t="str">
        <f t="shared" si="1076"/>
        <v>0.420559712941313-0.195288428851282i</v>
      </c>
      <c r="AC2108" s="12" t="str">
        <f t="shared" si="1077"/>
        <v>0.918867922658705-0.689719371177155i</v>
      </c>
      <c r="AD2108" s="12" t="str">
        <f t="shared" si="1078"/>
        <v>0.394788466625979+0.0838040181826907i</v>
      </c>
      <c r="AE2108" s="12" t="str">
        <f t="shared" si="1079"/>
        <v>-0.0407583664883588-0.0362582549307537i</v>
      </c>
      <c r="AF2108" s="12" t="str">
        <f t="shared" si="1080"/>
        <v>-13.3118537237609-1.55061303104227i</v>
      </c>
      <c r="AG2108" s="12" t="str">
        <f t="shared" si="1081"/>
        <v>1.02037633787245-0.0927532003500329i</v>
      </c>
      <c r="AH2108" s="12" t="str">
        <f t="shared" si="1082"/>
        <v>0.424498407530143+0.573551741879907i</v>
      </c>
      <c r="AI2108" s="12">
        <f t="shared" si="1083"/>
        <v>-2.9314529689100715</v>
      </c>
      <c r="AJ2108" s="12">
        <f t="shared" si="1084"/>
        <v>53.494033043840567</v>
      </c>
      <c r="AK2108" s="12"/>
      <c r="AL2108" s="12"/>
      <c r="AM2108" s="12"/>
      <c r="AN2108" s="12"/>
    </row>
    <row r="2109" spans="1:40" x14ac:dyDescent="0.35">
      <c r="A2109" s="12"/>
      <c r="B2109" s="12">
        <f t="shared" si="1085"/>
        <v>197900</v>
      </c>
      <c r="C2109" s="29" t="str">
        <f t="shared" si="1052"/>
        <v>-1.76864773103801E-06+0.0112159788051865i</v>
      </c>
      <c r="D2109" s="28" t="str">
        <f t="shared" si="1053"/>
        <v>-5.39907459249646+0.0859891708397632i</v>
      </c>
      <c r="E2109" s="12" t="str">
        <f t="shared" si="1054"/>
        <v>4200</v>
      </c>
      <c r="F2109" s="12" t="str">
        <f t="shared" si="1055"/>
        <v>0.704225352112676</v>
      </c>
      <c r="G2109" s="12" t="str">
        <f t="shared" si="1051"/>
        <v>0.704225352112676</v>
      </c>
      <c r="H2109" s="12" t="str">
        <f t="shared" si="1056"/>
        <v>7.91313112007464+1.63589730357007i</v>
      </c>
      <c r="I2109" s="12" t="str">
        <f t="shared" si="1057"/>
        <v>777.151482681775i</v>
      </c>
      <c r="J2109" s="12" t="str">
        <f t="shared" si="1058"/>
        <v>-515.607012308214+168.07983578967i</v>
      </c>
      <c r="K2109" s="12" t="str">
        <f t="shared" si="1059"/>
        <v>0.444144379015028-1.36247132335371i</v>
      </c>
      <c r="L2109" s="12" t="str">
        <f t="shared" si="1060"/>
        <v>0.023193081899192-0.0597426916450815i</v>
      </c>
      <c r="M2109" s="12" t="str">
        <f t="shared" si="1061"/>
        <v>0.46733746091422-1.42221401499879i</v>
      </c>
      <c r="N2109" s="12" t="str">
        <f t="shared" si="1062"/>
        <v>-2.48688474458168i</v>
      </c>
      <c r="O2109" s="12" t="str">
        <f t="shared" si="1063"/>
        <v>-0.793225824196437-0.608927575190911i</v>
      </c>
      <c r="P2109" s="12" t="str">
        <f t="shared" si="1064"/>
        <v>1.79322582419644+0.608927575190911i</v>
      </c>
      <c r="Q2109" s="12" t="str">
        <f t="shared" si="1065"/>
        <v>-1.79322582419644+1.87795716939077i</v>
      </c>
      <c r="R2109" s="12" t="str">
        <f t="shared" si="1066"/>
        <v>-0.307327433421022-0.661419948413844i</v>
      </c>
      <c r="S2109" s="12" t="str">
        <f t="shared" si="1067"/>
        <v>0.254668730443485i</v>
      </c>
      <c r="T2109" s="12" t="str">
        <f t="shared" si="1068"/>
        <v>0.168442978552549-0.0782666872997863i</v>
      </c>
      <c r="U2109" s="12" t="str">
        <f t="shared" si="1069"/>
        <v>0.001-0.00804219015118218i</v>
      </c>
      <c r="V2109" s="12" t="str">
        <f t="shared" si="1070"/>
        <v>0.0015-0.00244443469640796i</v>
      </c>
      <c r="W2109" s="12" t="str">
        <f t="shared" si="1071"/>
        <v>0.000918440345013054-0.00195055223205523i</v>
      </c>
      <c r="X2109" s="12" t="str">
        <f t="shared" si="1072"/>
        <v>0.00101644435464129-0.00181321727836376i</v>
      </c>
      <c r="Y2109" s="12" t="str">
        <f t="shared" si="1073"/>
        <v>0.00029+0.186516355843626i</v>
      </c>
      <c r="Z2109" s="12" t="str">
        <f t="shared" si="1074"/>
        <v>-0.117330160055801-0.0668673942244118i</v>
      </c>
      <c r="AA2109" s="12" t="str">
        <f t="shared" si="1075"/>
        <v>0.459517319398068-64.9658677129215i</v>
      </c>
      <c r="AB2109" s="12" t="str">
        <f t="shared" si="1076"/>
        <v>0.420465134634364-0.195368269402953i</v>
      </c>
      <c r="AC2109" s="12" t="str">
        <f t="shared" si="1077"/>
        <v>0.91864361759204-0.689294318261327i</v>
      </c>
      <c r="AD2109" s="12" t="str">
        <f t="shared" si="1078"/>
        <v>0.394928669591223+0.083660101907889i</v>
      </c>
      <c r="AE2109" s="12" t="str">
        <f t="shared" si="1079"/>
        <v>-0.0407429109986337-0.0362237041872161i</v>
      </c>
      <c r="AF2109" s="12" t="str">
        <f t="shared" si="1080"/>
        <v>-13.3122057125711-1.54990813273031i</v>
      </c>
      <c r="AG2109" s="12" t="str">
        <f t="shared" si="1081"/>
        <v>1.02033183019075-0.0927387543889418i</v>
      </c>
      <c r="AH2109" s="12" t="str">
        <f t="shared" si="1082"/>
        <v>0.424458124406147+0.573077180742084i</v>
      </c>
      <c r="AI2109" s="12">
        <f t="shared" si="1083"/>
        <v>-2.9363888276587522</v>
      </c>
      <c r="AJ2109" s="12">
        <f t="shared" si="1084"/>
        <v>53.473952379194344</v>
      </c>
      <c r="AK2109" s="12"/>
      <c r="AL2109" s="12"/>
      <c r="AM2109" s="12"/>
      <c r="AN2109" s="12"/>
    </row>
    <row r="2110" spans="1:40" x14ac:dyDescent="0.35">
      <c r="A2110" s="12"/>
      <c r="B2110" s="12">
        <f t="shared" si="1085"/>
        <v>198000</v>
      </c>
      <c r="C2110" s="29" t="str">
        <f t="shared" si="1052"/>
        <v>-1.76686166936236E-06+0.0112103141697078i</v>
      </c>
      <c r="D2110" s="28" t="str">
        <f t="shared" si="1053"/>
        <v>-5.39907457880331+0.0859457419677598i</v>
      </c>
      <c r="E2110" s="12" t="str">
        <f t="shared" si="1054"/>
        <v>4200</v>
      </c>
      <c r="F2110" s="12" t="str">
        <f t="shared" si="1055"/>
        <v>0.704225352112676</v>
      </c>
      <c r="G2110" s="12" t="str">
        <f t="shared" si="1051"/>
        <v>0.704225352112676</v>
      </c>
      <c r="H2110" s="12" t="str">
        <f t="shared" si="1056"/>
        <v>7.91348262316516+1.63514957689039i</v>
      </c>
      <c r="I2110" s="12" t="str">
        <f t="shared" si="1057"/>
        <v>777.544181763474i</v>
      </c>
      <c r="J2110" s="12" t="str">
        <f t="shared" si="1058"/>
        <v>-516.12923316172+168.164767490423i</v>
      </c>
      <c r="K2110" s="12" t="str">
        <f t="shared" si="1059"/>
        <v>0.44373733466861-1.36191316222513i</v>
      </c>
      <c r="L2110" s="12" t="str">
        <f t="shared" si="1060"/>
        <v>0.0231727253364439-0.0597204173250405i</v>
      </c>
      <c r="M2110" s="12" t="str">
        <f t="shared" si="1061"/>
        <v>0.466910060005054-1.42163357955017i</v>
      </c>
      <c r="N2110" s="12" t="str">
        <f t="shared" si="1062"/>
        <v>-2.48814138164312i</v>
      </c>
      <c r="O2110" s="12" t="str">
        <f t="shared" si="1063"/>
        <v>-0.793990398647838-0.607930297694602i</v>
      </c>
      <c r="P2110" s="12" t="str">
        <f t="shared" si="1064"/>
        <v>1.79399039864784+0.607930297694602i</v>
      </c>
      <c r="Q2110" s="12" t="str">
        <f t="shared" si="1065"/>
        <v>-1.79399039864784+1.88021108394852i</v>
      </c>
      <c r="R2110" s="12" t="str">
        <f t="shared" si="1066"/>
        <v>-0.307297696009162-0.660937111311501i</v>
      </c>
      <c r="S2110" s="12" t="str">
        <f t="shared" si="1067"/>
        <v>0.254797416007125i</v>
      </c>
      <c r="T2110" s="12" t="str">
        <f t="shared" si="1068"/>
        <v>0.168405068105384-0.0782986588880775i</v>
      </c>
      <c r="U2110" s="12" t="str">
        <f t="shared" si="1069"/>
        <v>0.001-0.0080381284389846i</v>
      </c>
      <c r="V2110" s="12" t="str">
        <f t="shared" si="1070"/>
        <v>0.0015-0.00244320013342997i</v>
      </c>
      <c r="W2110" s="12" t="str">
        <f t="shared" si="1071"/>
        <v>0.000918423034890208-0.00194963967789938i</v>
      </c>
      <c r="X2110" s="12" t="str">
        <f t="shared" si="1072"/>
        <v>0.00101630863318898-0.00181237974593179i</v>
      </c>
      <c r="Y2110" s="12" t="str">
        <f t="shared" si="1073"/>
        <v>0.00029+0.186610603623234i</v>
      </c>
      <c r="Z2110" s="12" t="str">
        <f t="shared" si="1074"/>
        <v>-0.117215764677764-0.0668232805733634i</v>
      </c>
      <c r="AA2110" s="12" t="str">
        <f t="shared" si="1075"/>
        <v>0.458996904805853-64.9324444608717i</v>
      </c>
      <c r="AB2110" s="12" t="str">
        <f t="shared" si="1076"/>
        <v>0.420370503077689-0.195448076458675i</v>
      </c>
      <c r="AC2110" s="12" t="str">
        <f t="shared" si="1077"/>
        <v>0.918419668264217-0.688869496134833i</v>
      </c>
      <c r="AD2110" s="12" t="str">
        <f t="shared" si="1078"/>
        <v>0.395068729070516+0.0835159813375143i</v>
      </c>
      <c r="AE2110" s="12" t="str">
        <f t="shared" si="1079"/>
        <v>-0.0407274713249962-0.0361891781437317i</v>
      </c>
      <c r="AF2110" s="12" t="str">
        <f t="shared" si="1080"/>
        <v>-13.3125572019685-1.54920383492263i</v>
      </c>
      <c r="AG2110" s="12" t="str">
        <f t="shared" si="1081"/>
        <v>1.02028732035991-0.092724289928619i</v>
      </c>
      <c r="AH2110" s="12" t="str">
        <f t="shared" si="1082"/>
        <v>0.424417876966243+0.572602926166585i</v>
      </c>
      <c r="AI2110" s="12">
        <f t="shared" si="1083"/>
        <v>-2.9413231638214925</v>
      </c>
      <c r="AJ2110" s="12">
        <f t="shared" si="1084"/>
        <v>53.453861245512968</v>
      </c>
      <c r="AK2110" s="12"/>
      <c r="AL2110" s="12"/>
      <c r="AM2110" s="12"/>
      <c r="AN2110" s="12"/>
    </row>
    <row r="2111" spans="1:40" x14ac:dyDescent="0.35">
      <c r="A2111" s="12"/>
      <c r="B2111" s="12">
        <f t="shared" si="1085"/>
        <v>198100</v>
      </c>
      <c r="C2111" s="29" t="str">
        <f t="shared" si="1052"/>
        <v>-1.76507831179188E-06+0.0112046552531943i</v>
      </c>
      <c r="D2111" s="28" t="str">
        <f t="shared" si="1053"/>
        <v>-5.39907456513091+0.0859023569411563i</v>
      </c>
      <c r="E2111" s="12" t="str">
        <f t="shared" si="1054"/>
        <v>4200</v>
      </c>
      <c r="F2111" s="12" t="str">
        <f t="shared" si="1055"/>
        <v>0.704225352112676</v>
      </c>
      <c r="G2111" s="12" t="str">
        <f t="shared" si="1051"/>
        <v>0.704225352112676</v>
      </c>
      <c r="H2111" s="12" t="str">
        <f t="shared" si="1056"/>
        <v>7.91383362774999+1.6344024938581i</v>
      </c>
      <c r="I2111" s="12" t="str">
        <f t="shared" si="1057"/>
        <v>777.936880845173i</v>
      </c>
      <c r="J2111" s="12" t="str">
        <f t="shared" si="1058"/>
        <v>-516.651717829753+168.249699191176i</v>
      </c>
      <c r="K2111" s="12" t="str">
        <f t="shared" si="1059"/>
        <v>0.443330830657363-1.36135539217672i</v>
      </c>
      <c r="L2111" s="12" t="str">
        <f t="shared" si="1060"/>
        <v>0.0231523942196144-0.05969815562441i</v>
      </c>
      <c r="M2111" s="12" t="str">
        <f t="shared" si="1061"/>
        <v>0.466483224876977-1.42105354780113i</v>
      </c>
      <c r="N2111" s="12" t="str">
        <f t="shared" si="1062"/>
        <v>-2.48939801870455i</v>
      </c>
      <c r="O2111" s="12" t="str">
        <f t="shared" si="1063"/>
        <v>-0.794753719280016-0.606932060193381i</v>
      </c>
      <c r="P2111" s="12" t="str">
        <f t="shared" si="1064"/>
        <v>1.79475371928002+0.606932060193381i</v>
      </c>
      <c r="Q2111" s="12" t="str">
        <f t="shared" si="1065"/>
        <v>-1.79475371928002+1.88246595851117i</v>
      </c>
      <c r="R2111" s="12" t="str">
        <f t="shared" si="1066"/>
        <v>-0.307267935933739-0.660454677985652i</v>
      </c>
      <c r="S2111" s="12" t="str">
        <f t="shared" si="1067"/>
        <v>0.254926101570766i</v>
      </c>
      <c r="T2111" s="12" t="str">
        <f t="shared" si="1068"/>
        <v>0.168367136323058-0.078330617045284i</v>
      </c>
      <c r="U2111" s="12" t="str">
        <f t="shared" si="1069"/>
        <v>0.001-0.00803407082745557i</v>
      </c>
      <c r="V2111" s="12" t="str">
        <f t="shared" si="1070"/>
        <v>0.0015-0.0024419668168558i</v>
      </c>
      <c r="W2111" s="12" t="str">
        <f t="shared" si="1071"/>
        <v>0.000918405717905913-0.00194872807380241i</v>
      </c>
      <c r="X2111" s="12" t="str">
        <f t="shared" si="1072"/>
        <v>0.00101617308451599-0.0018115430748085i</v>
      </c>
      <c r="Y2111" s="12" t="str">
        <f t="shared" si="1073"/>
        <v>0.00029+0.186704851402841i</v>
      </c>
      <c r="Z2111" s="12" t="str">
        <f t="shared" si="1074"/>
        <v>-0.117101542866909-0.0667792253234725i</v>
      </c>
      <c r="AA2111" s="12" t="str">
        <f t="shared" si="1075"/>
        <v>0.458477382273464-64.8990558808892i</v>
      </c>
      <c r="AB2111" s="12" t="str">
        <f t="shared" si="1076"/>
        <v>0.420275818264468-0.195527849987901i</v>
      </c>
      <c r="AC2111" s="12" t="str">
        <f t="shared" si="1077"/>
        <v>0.918196074122586-0.688444904615363i</v>
      </c>
      <c r="AD2111" s="12" t="str">
        <f t="shared" si="1078"/>
        <v>0.395208644781281+0.0833716565874738i</v>
      </c>
      <c r="AE2111" s="12" t="str">
        <f t="shared" si="1079"/>
        <v>-0.0407120474173821-0.0361546767573967i</v>
      </c>
      <c r="AF2111" s="12" t="str">
        <f t="shared" si="1080"/>
        <v>-13.3129081928809-1.54850013691694i</v>
      </c>
      <c r="AG2111" s="12" t="str">
        <f t="shared" si="1081"/>
        <v>1.02024280840928-0.0927098069303182i</v>
      </c>
      <c r="AH2111" s="12" t="str">
        <f t="shared" si="1082"/>
        <v>0.424377664894497+0.572128977515163i</v>
      </c>
      <c r="AI2111" s="12">
        <f t="shared" si="1083"/>
        <v>-2.9462559819045904</v>
      </c>
      <c r="AJ2111" s="12">
        <f t="shared" si="1084"/>
        <v>53.433759642349614</v>
      </c>
      <c r="AK2111" s="12"/>
      <c r="AL2111" s="12"/>
      <c r="AM2111" s="12"/>
      <c r="AN2111" s="12"/>
    </row>
    <row r="2112" spans="1:40" x14ac:dyDescent="0.35">
      <c r="A2112" s="12"/>
      <c r="B2112" s="12">
        <f t="shared" si="1085"/>
        <v>198200</v>
      </c>
      <c r="C2112" s="29" t="str">
        <f t="shared" si="1052"/>
        <v>-1.76329765287062E-06+0.0111990020469898i</v>
      </c>
      <c r="D2112" s="28" t="str">
        <f t="shared" si="1053"/>
        <v>-5.39907455147919+0.0858590156935885i</v>
      </c>
      <c r="E2112" s="12" t="str">
        <f t="shared" si="1054"/>
        <v>4200</v>
      </c>
      <c r="F2112" s="12" t="str">
        <f t="shared" si="1055"/>
        <v>0.704225352112676</v>
      </c>
      <c r="G2112" s="12" t="str">
        <f t="shared" si="1051"/>
        <v>0.704225352112676</v>
      </c>
      <c r="H2112" s="12" t="str">
        <f t="shared" si="1056"/>
        <v>7.91418413475487+1.63365605370543i</v>
      </c>
      <c r="I2112" s="12" t="str">
        <f t="shared" si="1057"/>
        <v>778.329579926871i</v>
      </c>
      <c r="J2112" s="12" t="str">
        <f t="shared" si="1058"/>
        <v>-517.174466312311+168.334630891928i</v>
      </c>
      <c r="K2112" s="12" t="str">
        <f t="shared" si="1059"/>
        <v>0.442924866061248-1.36079801291002i</v>
      </c>
      <c r="L2112" s="12" t="str">
        <f t="shared" si="1060"/>
        <v>0.0231320885087824-0.0596759065395636i</v>
      </c>
      <c r="M2112" s="12" t="str">
        <f t="shared" si="1061"/>
        <v>0.46605695457003-1.42047391944958i</v>
      </c>
      <c r="N2112" s="12" t="str">
        <f t="shared" si="1062"/>
        <v>-2.49065465576599i</v>
      </c>
      <c r="O2112" s="12" t="str">
        <f t="shared" si="1063"/>
        <v>-0.795515784887596-0.605932864263585i</v>
      </c>
      <c r="P2112" s="12" t="str">
        <f t="shared" si="1064"/>
        <v>1.7955157848876+0.605932864263585i</v>
      </c>
      <c r="Q2112" s="12" t="str">
        <f t="shared" si="1065"/>
        <v>-1.7955157848876+1.88472179150241i</v>
      </c>
      <c r="R2112" s="12" t="str">
        <f t="shared" si="1066"/>
        <v>-0.307238153181028-0.659972647814402i</v>
      </c>
      <c r="S2112" s="12" t="str">
        <f t="shared" si="1067"/>
        <v>0.255054787134405i</v>
      </c>
      <c r="T2112" s="12" t="str">
        <f t="shared" si="1068"/>
        <v>0.168329183202832-0.0783625617591548i</v>
      </c>
      <c r="U2112" s="12" t="str">
        <f t="shared" si="1069"/>
        <v>0.001-0.00803001731038829i</v>
      </c>
      <c r="V2112" s="12" t="str">
        <f t="shared" si="1070"/>
        <v>0.0015-0.00244073474479886i</v>
      </c>
      <c r="W2112" s="12" t="str">
        <f t="shared" si="1071"/>
        <v>0.000918388394062718-0.00194781741831565i</v>
      </c>
      <c r="X2112" s="12" t="str">
        <f t="shared" si="1072"/>
        <v>0.00101603770826557-0.00181070726370458i</v>
      </c>
      <c r="Y2112" s="12" t="str">
        <f t="shared" si="1073"/>
        <v>0.00029+0.186799099182449i</v>
      </c>
      <c r="Z2112" s="12" t="str">
        <f t="shared" si="1074"/>
        <v>-0.116987494270759-0.0667352283570452i</v>
      </c>
      <c r="AA2112" s="12" t="str">
        <f t="shared" si="1075"/>
        <v>0.457958749736195-64.8657019186087i</v>
      </c>
      <c r="AB2112" s="12" t="str">
        <f t="shared" si="1076"/>
        <v>0.420181080187864-0.195607589960051i</v>
      </c>
      <c r="AC2112" s="12" t="str">
        <f t="shared" si="1077"/>
        <v>0.917972834615661-0.688020543520578i</v>
      </c>
      <c r="AD2112" s="12" t="str">
        <f t="shared" si="1078"/>
        <v>0.395348416440953+0.0832271277740375i</v>
      </c>
      <c r="AE2112" s="12" t="str">
        <f t="shared" si="1079"/>
        <v>-0.0406966392258382-0.0361201999854201i</v>
      </c>
      <c r="AF2112" s="12" t="str">
        <f t="shared" si="1080"/>
        <v>-13.3132586862341-1.54779703801184i</v>
      </c>
      <c r="AG2112" s="12" t="str">
        <f t="shared" si="1081"/>
        <v>1.02019829436821-0.0926953053553734i</v>
      </c>
      <c r="AH2112" s="12" t="str">
        <f t="shared" si="1082"/>
        <v>0.424337487875351+0.571655334151191i</v>
      </c>
      <c r="AI2112" s="12">
        <f t="shared" si="1083"/>
        <v>-2.9511872864103967</v>
      </c>
      <c r="AJ2112" s="12">
        <f t="shared" si="1084"/>
        <v>53.413647569258536</v>
      </c>
      <c r="AK2112" s="12"/>
      <c r="AL2112" s="12"/>
      <c r="AM2112" s="12"/>
      <c r="AN2112" s="12"/>
    </row>
    <row r="2113" spans="1:40" x14ac:dyDescent="0.35">
      <c r="A2113" s="12"/>
      <c r="B2113" s="12">
        <f t="shared" si="1085"/>
        <v>198300</v>
      </c>
      <c r="C2113" s="29" t="str">
        <f t="shared" si="1052"/>
        <v>-1.76151968715636E-06+0.0111933545424551i</v>
      </c>
      <c r="D2113" s="28" t="str">
        <f t="shared" si="1053"/>
        <v>-5.39907453784812+0.0858157181588225i</v>
      </c>
      <c r="E2113" s="12" t="str">
        <f t="shared" si="1054"/>
        <v>4200</v>
      </c>
      <c r="F2113" s="12" t="str">
        <f t="shared" si="1055"/>
        <v>0.704225352112676</v>
      </c>
      <c r="G2113" s="12" t="str">
        <f t="shared" ref="G2113:G2176" si="1086">IF($C$11=$C$7,$C$24,F2113)</f>
        <v>0.704225352112676</v>
      </c>
      <c r="H2113" s="12" t="str">
        <f t="shared" si="1056"/>
        <v>7.91453414510351+1.63291025566576i</v>
      </c>
      <c r="I2113" s="12" t="str">
        <f t="shared" si="1057"/>
        <v>778.72227900857i</v>
      </c>
      <c r="J2113" s="12" t="str">
        <f t="shared" si="1058"/>
        <v>-517.697478609394+168.419562592681i</v>
      </c>
      <c r="K2113" s="12" t="str">
        <f t="shared" si="1059"/>
        <v>0.442519439962101-1.36024102412659i</v>
      </c>
      <c r="L2113" s="12" t="str">
        <f t="shared" si="1060"/>
        <v>0.0231118081640989-0.059653670066854i</v>
      </c>
      <c r="M2113" s="12" t="str">
        <f t="shared" si="1061"/>
        <v>0.4656312481262-1.41989469419344i</v>
      </c>
      <c r="N2113" s="12" t="str">
        <f t="shared" si="1062"/>
        <v>-2.49191129282742i</v>
      </c>
      <c r="O2113" s="12" t="str">
        <f t="shared" si="1063"/>
        <v>-0.796276594267161-0.604932711483096i</v>
      </c>
      <c r="P2113" s="12" t="str">
        <f t="shared" si="1064"/>
        <v>1.79627659426716+0.604932711483096i</v>
      </c>
      <c r="Q2113" s="12" t="str">
        <f t="shared" si="1065"/>
        <v>-1.79627659426716+1.88697858134432i</v>
      </c>
      <c r="R2113" s="12" t="str">
        <f t="shared" si="1066"/>
        <v>-0.307208347737298-0.659491020177133i</v>
      </c>
      <c r="S2113" s="12" t="str">
        <f t="shared" si="1067"/>
        <v>0.255183472698044i</v>
      </c>
      <c r="T2113" s="12" t="str">
        <f t="shared" si="1068"/>
        <v>0.168291208741977-0.078394493017432i</v>
      </c>
      <c r="U2113" s="12" t="str">
        <f t="shared" si="1069"/>
        <v>0.001-0.00802596788158828i</v>
      </c>
      <c r="V2113" s="12" t="str">
        <f t="shared" si="1070"/>
        <v>0.0015-0.00243950391537637i</v>
      </c>
      <c r="W2113" s="12" t="str">
        <f t="shared" si="1071"/>
        <v>0.000918371063363163-0.00194690770999325i</v>
      </c>
      <c r="X2113" s="12" t="str">
        <f t="shared" si="1072"/>
        <v>0.00101590250408187-0.00180987231133314i</v>
      </c>
      <c r="Y2113" s="12" t="str">
        <f t="shared" si="1073"/>
        <v>0.00029+0.186893346962057i</v>
      </c>
      <c r="Z2113" s="12" t="str">
        <f t="shared" si="1074"/>
        <v>-0.116873618537724-0.0666912895567021i</v>
      </c>
      <c r="AA2113" s="12" t="str">
        <f t="shared" si="1075"/>
        <v>0.457441005135379-64.832382519781i</v>
      </c>
      <c r="AB2113" s="12" t="str">
        <f t="shared" si="1076"/>
        <v>0.420086288841063-0.195687296344526i</v>
      </c>
      <c r="AC2113" s="12" t="str">
        <f t="shared" si="1077"/>
        <v>0.917749949193116-0.687596412668182i</v>
      </c>
      <c r="AD2113" s="12" t="str">
        <f t="shared" si="1078"/>
        <v>0.395488043766998+0.0830823950138669i</v>
      </c>
      <c r="AE2113" s="12" t="str">
        <f t="shared" si="1079"/>
        <v>-0.0406812467005205-0.0360857477851297i</v>
      </c>
      <c r="AF2113" s="12" t="str">
        <f t="shared" si="1080"/>
        <v>-13.3136086829516-1.54709453750694i</v>
      </c>
      <c r="AG2113" s="12" t="str">
        <f t="shared" si="1081"/>
        <v>1.0201537782661-0.0926807851652081i</v>
      </c>
      <c r="AH2113" s="12" t="str">
        <f t="shared" si="1082"/>
        <v>0.424297345593549+0.571181995439696i</v>
      </c>
      <c r="AI2113" s="12">
        <f t="shared" si="1083"/>
        <v>-2.9561170818374922</v>
      </c>
      <c r="AJ2113" s="12">
        <f t="shared" si="1084"/>
        <v>53.39352502580153</v>
      </c>
      <c r="AK2113" s="12"/>
      <c r="AL2113" s="12"/>
      <c r="AM2113" s="12"/>
      <c r="AN2113" s="12"/>
    </row>
    <row r="2114" spans="1:40" x14ac:dyDescent="0.35">
      <c r="A2114" s="12"/>
      <c r="B2114" s="12">
        <f t="shared" si="1085"/>
        <v>198400</v>
      </c>
      <c r="C2114" s="29" t="str">
        <f t="shared" ref="C2114:C2177" si="1087">IMPRODUCT(COMPLEX(-1,0),IMDIV(IMPRODUCT(G2114,COMPLEX($C$96+$C$97,0)),COMPLEX($C$96,2*PI()*B2114*$C$99*$C$98*(2*$C$96+$C$97))))</f>
        <v>-1.75974440922067E-06+0.011187712730969i</v>
      </c>
      <c r="D2114" s="28" t="str">
        <f t="shared" ref="D2114:D2177" si="1088">IMPRODUCT(COMPLEX($C$102,0),IMSUB(C2114,G2114))</f>
        <v>-5.39907452423765+0.0857724642707624i</v>
      </c>
      <c r="E2114" s="12" t="str">
        <f t="shared" ref="E2114:E2177" si="1089">IMDIV(COMPLEX($C$20*10^3,0),COMPLEX(1,2*PI()*B2114*$C$20*1000*$C$29*10^-12))</f>
        <v>4200</v>
      </c>
      <c r="F2114" s="12" t="str">
        <f t="shared" ref="F2114:F2177" si="1090">IMDIV(COMPLEX($C$22*1000,0),IMSUM(COMPLEX($C$22*1000,0),E2114))</f>
        <v>0.704225352112676</v>
      </c>
      <c r="G2114" s="12" t="str">
        <f t="shared" si="1086"/>
        <v>0.704225352112676</v>
      </c>
      <c r="H2114" s="12" t="str">
        <f t="shared" ref="H2114:H2177" si="1091">IMPRODUCT(COMPLEX($C$104,0),IMPRODUCT(COMPLEX(-1,0),D2114),IMDIV(COMPLEX(0,2*PI()*B2114*$C$105*$C$106),COMPLEX(1,2*PI()*B2114*$C$105*$C$106)))</f>
        <v>7.91488365971744+1.63216509897348i</v>
      </c>
      <c r="I2114" s="12" t="str">
        <f t="shared" ref="I2114:I2177" si="1092">COMPLEX(0,2*PI()*B2114*$C$109*$C$108*$C$110)</f>
        <v>779.114978090269i</v>
      </c>
      <c r="J2114" s="12" t="str">
        <f t="shared" ref="J2114:J2177" si="1093">IMSUM(COMPLEX(0,2*PI()*B2114*$C$109*$C$108),COMPLEX(0,2*PI()*B2114*$C$109*$C$107),COMPLEX(0,2*PI()*B2114*$C$28*10^-12*$C$107),COMPLEX(-1*2*PI()*B2114*2*PI()*B2114*$C$109*$C$108*$C$28*10^-12*$C$107,0),COMPLEX(1,0))</f>
        <v>-518.220754721003+168.504494293434i</v>
      </c>
      <c r="K2114" s="12" t="str">
        <f t="shared" ref="K2114:K2177" si="1094">IMDIV(I2114,J2114)</f>
        <v>0.442114551443615-1.35968442552796i</v>
      </c>
      <c r="L2114" s="12" t="str">
        <f t="shared" ref="L2114:L2177" si="1095">IMDIV(COMPLEX($C$113,0),COMPLEX(1,2*PI()*B2114*$C$111*$C$112))</f>
        <v>0.023091553145788-0.0596314462026136i</v>
      </c>
      <c r="M2114" s="12" t="str">
        <f t="shared" ref="M2114:M2177" si="1096">IMSUM(K2114,L2114)</f>
        <v>0.465206104589403-1.41931587173057i</v>
      </c>
      <c r="N2114" s="12" t="str">
        <f t="shared" ref="N2114:N2177" si="1097">COMPLEX(0,-2*PI()*B2114*$C$41)</f>
        <v>-2.49316792988886i</v>
      </c>
      <c r="O2114" s="12" t="str">
        <f t="shared" ref="O2114:O2177" si="1098">IMEXP(N2114)</f>
        <v>-0.797036146217301-0.603931603431277i</v>
      </c>
      <c r="P2114" s="12" t="str">
        <f t="shared" ref="P2114:P2177" si="1099">IMSUB(COMPLEX(1,0),O2114)</f>
        <v>1.7970361462173+0.603931603431277i</v>
      </c>
      <c r="Q2114" s="12" t="str">
        <f t="shared" ref="Q2114:Q2177" si="1100">IMSUM(COMPLEX(0,2*PI()*B2114*$C$41),O2114,COMPLEX(-1,0))</f>
        <v>-1.7970361462173+1.88923632645758i</v>
      </c>
      <c r="R2114" s="12" t="str">
        <f t="shared" ref="R2114:R2177" si="1101">IMDIV(P2114,Q2114)</f>
        <v>-0.307178519588799-0.65900979445446i</v>
      </c>
      <c r="S2114" s="12" t="str">
        <f t="shared" ref="S2114:S2177" si="1102">IMDIV(COMPLEX(0,2*PI()*B2114*$C$119),COMPLEX($C$120,0))</f>
        <v>0.255312158261685i</v>
      </c>
      <c r="T2114" s="12" t="str">
        <f t="shared" ref="T2114:T2177" si="1103">IMPRODUCT(R2114,S2114)</f>
        <v>0.168253212937758-0.0784264108078456i</v>
      </c>
      <c r="U2114" s="12" t="str">
        <f t="shared" ref="U2114:U2177" si="1104">IMDIV(COMPLEX(1,2*PI()*B2114*$C$16*10^-3*$C$15*10^-6),COMPLEX(0,2*PI()*B2114*$C$15*10^-6))</f>
        <v>0.001-0.00802192253487376i</v>
      </c>
      <c r="V2114" s="12" t="str">
        <f t="shared" ref="V2114:V2177" si="1105">IMSUM(COMPLEX($C$18*10^-3,0),IMDIV(COMPLEX(1,0),COMPLEX(0,2*PI()*B2114*($C$17*1*10^-6))))</f>
        <v>0.0015-0.00243827432670935i</v>
      </c>
      <c r="W2114" s="12" t="str">
        <f t="shared" ref="W2114:W2177" si="1106">IMDIV(IMPRODUCT(U2114,V2114),IMSUM(U2114,V2114))</f>
        <v>0.000918353725809808-0.00194599894739244i</v>
      </c>
      <c r="X2114" s="12" t="str">
        <f t="shared" ref="X2114:X2177" si="1107">IMDIV(IMPRODUCT(COMPLEX($C$19,0),W2114),IMSUM(COMPLEX($C$19,0),W2114))</f>
        <v>0.00101576747160998-0.00180903821641i</v>
      </c>
      <c r="Y2114" s="12" t="str">
        <f t="shared" ref="Y2114:Y2177" si="1108">COMPLEX($C$13*10^-3,2*PI()*B2114*$C$12*0.000001)</f>
        <v>0.00029+0.186987594741664i</v>
      </c>
      <c r="Z2114" s="12" t="str">
        <f t="shared" ref="Z2114:Z2177" si="1109">IMPRODUCT(COMPLEX($C$6,0),IMDIV(X2114,IMSUM(X2114,Y2114)))</f>
        <v>-0.116759915317118-0.06664740880538i</v>
      </c>
      <c r="AA2114" s="12" t="str">
        <f t="shared" ref="AA2114:AA2177" si="1110">IMDIV(COMPLEX($C$6,0),IMSUM(X2114,Y2114))</f>
        <v>0.456924146418369-64.7990976302711i</v>
      </c>
      <c r="AB2114" s="12" t="str">
        <f t="shared" ref="AB2114:AB2177" si="1111">IMPRODUCT(COMPLEX($C$115,0),T2114)</f>
        <v>0.41999144421724-0.195766969110697i</v>
      </c>
      <c r="AC2114" s="12" t="str">
        <f t="shared" ref="AC2114:AC2177" si="1112">IMSUM(COMPLEX(1,0),IMPRODUCT(AB2114,M2114))</f>
        <v>0.917527417305779-0.687172511875834i</v>
      </c>
      <c r="AD2114" s="12" t="str">
        <f t="shared" ref="AD2114:AD2177" si="1113">IMDIV(AB2114,AC2114)</f>
        <v>0.39562752647691+0.0829374584239848i</v>
      </c>
      <c r="AE2114" s="12" t="str">
        <f t="shared" ref="AE2114:AE2177" si="1114">IMPRODUCT(AD2114,AA2114,X2114)</f>
        <v>-0.0406658697917024-0.0360513201139694i</v>
      </c>
      <c r="AF2114" s="12" t="str">
        <f t="shared" ref="AF2114:AF2177" si="1115">IMSUB(D2114,H2114)</f>
        <v>-13.3139581839551-1.54639263470272i</v>
      </c>
      <c r="AG2114" s="12" t="str">
        <f t="shared" ref="AG2114:AG2177" si="1116">IMSUM(COMPLEX(1,0),IMPRODUCT(AD2114,AA2114,COMPLEX($C$123,0)))</f>
        <v>1.02010926013236-0.0926662463213326i</v>
      </c>
      <c r="AH2114" s="12" t="str">
        <f t="shared" ref="AH2114:AH2177" si="1117">IMDIV(IMPRODUCT(AE2114,AF2114),AG2114)</f>
        <v>0.424257237734291+0.570708960747392i</v>
      </c>
      <c r="AI2114" s="12">
        <f t="shared" ref="AI2114:AI2177" si="1118">20*LOG10(IMABS(AH2114))</f>
        <v>-2.9610453726792088</v>
      </c>
      <c r="AJ2114" s="12">
        <f t="shared" ref="AJ2114:AJ2177" si="1119">IMARGUMENT(AH2114)*180/PI()</f>
        <v>53.373392011539693</v>
      </c>
      <c r="AK2114" s="12"/>
      <c r="AL2114" s="12"/>
      <c r="AM2114" s="12"/>
      <c r="AN2114" s="12"/>
    </row>
    <row r="2115" spans="1:40" x14ac:dyDescent="0.35">
      <c r="A2115" s="12"/>
      <c r="B2115" s="12">
        <f t="shared" si="1085"/>
        <v>198500</v>
      </c>
      <c r="C2115" s="29" t="str">
        <f t="shared" si="1087"/>
        <v>-0.0000017579718136487+0.0111820766039273i</v>
      </c>
      <c r="D2115" s="28" t="str">
        <f t="shared" si="1088"/>
        <v>-5.39907451064776+0.0857292539634427i</v>
      </c>
      <c r="E2115" s="12" t="str">
        <f t="shared" si="1089"/>
        <v>4200</v>
      </c>
      <c r="F2115" s="12" t="str">
        <f t="shared" si="1090"/>
        <v>0.704225352112676</v>
      </c>
      <c r="G2115" s="12" t="str">
        <f t="shared" si="1086"/>
        <v>0.704225352112676</v>
      </c>
      <c r="H2115" s="12" t="str">
        <f t="shared" si="1091"/>
        <v>7.91523267951619+1.6314205828641i</v>
      </c>
      <c r="I2115" s="12" t="str">
        <f t="shared" si="1092"/>
        <v>779.507677171967i</v>
      </c>
      <c r="J2115" s="12" t="str">
        <f t="shared" si="1093"/>
        <v>-518.744294647138+168.589425994186i</v>
      </c>
      <c r="K2115" s="12" t="str">
        <f t="shared" si="1094"/>
        <v>0.441710199591349-1.3591282168157i</v>
      </c>
      <c r="L2115" s="12" t="str">
        <f t="shared" si="1095"/>
        <v>0.0230713234141452-0.0596092349431539i</v>
      </c>
      <c r="M2115" s="12" t="str">
        <f t="shared" si="1096"/>
        <v>0.464781523005494-1.41873745175885i</v>
      </c>
      <c r="N2115" s="12" t="str">
        <f t="shared" si="1097"/>
        <v>-2.4944245669503i</v>
      </c>
      <c r="O2115" s="12" t="str">
        <f t="shared" si="1098"/>
        <v>-0.797794439538574-0.602929541689021i</v>
      </c>
      <c r="P2115" s="12" t="str">
        <f t="shared" si="1099"/>
        <v>1.79779443953857+0.602929541689021i</v>
      </c>
      <c r="Q2115" s="12" t="str">
        <f t="shared" si="1100"/>
        <v>-1.79779443953857+1.89149502526128i</v>
      </c>
      <c r="R2115" s="12" t="str">
        <f t="shared" si="1101"/>
        <v>-0.307148668721771-0.658528970028264i</v>
      </c>
      <c r="S2115" s="12" t="str">
        <f t="shared" si="1102"/>
        <v>0.255440843825324i</v>
      </c>
      <c r="T2115" s="12" t="str">
        <f t="shared" si="1103"/>
        <v>0.168215195787441-0.0784583151181141i</v>
      </c>
      <c r="U2115" s="12" t="str">
        <f t="shared" si="1104"/>
        <v>0.001-0.00801788126407532i</v>
      </c>
      <c r="V2115" s="12" t="str">
        <f t="shared" si="1105"/>
        <v>0.0015-0.00243704597692259i</v>
      </c>
      <c r="W2115" s="12" t="str">
        <f t="shared" si="1106"/>
        <v>0.000918336381405194-0.0019450911290732i</v>
      </c>
      <c r="X2115" s="12" t="str">
        <f t="shared" si="1107"/>
        <v>0.00101563261049582-0.00180820497765335i</v>
      </c>
      <c r="Y2115" s="12" t="str">
        <f t="shared" si="1108"/>
        <v>0.00029+0.187081842521272i</v>
      </c>
      <c r="Z2115" s="12" t="str">
        <f t="shared" si="1109"/>
        <v>-0.116646384259134-0.0666035859863215i</v>
      </c>
      <c r="AA2115" s="12" t="str">
        <f t="shared" si="1110"/>
        <v>0.456408171538448-64.7658471960563i</v>
      </c>
      <c r="AB2115" s="12" t="str">
        <f t="shared" si="1111"/>
        <v>0.419896546309569-0.195846608227909i</v>
      </c>
      <c r="AC2115" s="12" t="str">
        <f t="shared" si="1112"/>
        <v>0.917305238405631-0.686748840961208i</v>
      </c>
      <c r="AD2115" s="12" t="str">
        <f t="shared" si="1113"/>
        <v>0.395766864288201+0.0827923181217914i</v>
      </c>
      <c r="AE2115" s="12" t="str">
        <f t="shared" si="1114"/>
        <v>-0.0406505084497624-0.036016916929495i</v>
      </c>
      <c r="AF2115" s="12" t="str">
        <f t="shared" si="1115"/>
        <v>-13.3143071901639-1.54569132890066i</v>
      </c>
      <c r="AG2115" s="12" t="str">
        <f t="shared" si="1116"/>
        <v>1.02006473999643-0.0926516887853385i</v>
      </c>
      <c r="AH2115" s="12" t="str">
        <f t="shared" si="1117"/>
        <v>0.424217163983054+0.570236229442559i</v>
      </c>
      <c r="AI2115" s="12">
        <f t="shared" si="1118"/>
        <v>-2.9659721634260832</v>
      </c>
      <c r="AJ2115" s="12">
        <f t="shared" si="1119"/>
        <v>53.35324852603938</v>
      </c>
      <c r="AK2115" s="12"/>
      <c r="AL2115" s="12"/>
      <c r="AM2115" s="12"/>
      <c r="AN2115" s="12"/>
    </row>
    <row r="2116" spans="1:40" x14ac:dyDescent="0.35">
      <c r="A2116" s="12"/>
      <c r="B2116" s="12">
        <f t="shared" si="1085"/>
        <v>198600</v>
      </c>
      <c r="C2116" s="29" t="str">
        <f t="shared" si="1087"/>
        <v>-1.75620189503928E-06+0.0111764461527432i</v>
      </c>
      <c r="D2116" s="28" t="str">
        <f t="shared" si="1088"/>
        <v>-5.39907449707838+0.0856860871710312i</v>
      </c>
      <c r="E2116" s="12" t="str">
        <f t="shared" si="1089"/>
        <v>4200</v>
      </c>
      <c r="F2116" s="12" t="str">
        <f t="shared" si="1090"/>
        <v>0.704225352112676</v>
      </c>
      <c r="G2116" s="12" t="str">
        <f t="shared" si="1086"/>
        <v>0.704225352112676</v>
      </c>
      <c r="H2116" s="12" t="str">
        <f t="shared" si="1091"/>
        <v>7.91558120541709+1.63067670657417i</v>
      </c>
      <c r="I2116" s="12" t="str">
        <f t="shared" si="1092"/>
        <v>779.900376253666i</v>
      </c>
      <c r="J2116" s="12" t="str">
        <f t="shared" si="1093"/>
        <v>-519.268098387799+168.674357694939i</v>
      </c>
      <c r="K2116" s="12" t="str">
        <f t="shared" si="1094"/>
        <v>0.441306383492729-1.35857239769138i</v>
      </c>
      <c r="L2116" s="12" t="str">
        <f t="shared" si="1095"/>
        <v>0.0230511189295384-0.059587036284766i</v>
      </c>
      <c r="M2116" s="12" t="str">
        <f t="shared" si="1096"/>
        <v>0.464357502422267-1.41815943397615i</v>
      </c>
      <c r="N2116" s="12" t="str">
        <f t="shared" si="1097"/>
        <v>-2.49568120401173i</v>
      </c>
      <c r="O2116" s="12" t="str">
        <f t="shared" si="1098"/>
        <v>-0.798551473033524-0.60192652783873i</v>
      </c>
      <c r="P2116" s="12" t="str">
        <f t="shared" si="1099"/>
        <v>1.79855147303352+0.60192652783873i</v>
      </c>
      <c r="Q2116" s="12" t="str">
        <f t="shared" si="1100"/>
        <v>-1.79855147303352+1.893754676173i</v>
      </c>
      <c r="R2116" s="12" t="str">
        <f t="shared" si="1101"/>
        <v>-0.307118795122444-0.658048546281676i</v>
      </c>
      <c r="S2116" s="12" t="str">
        <f t="shared" si="1102"/>
        <v>0.255569529388964i</v>
      </c>
      <c r="T2116" s="12" t="str">
        <f t="shared" si="1103"/>
        <v>0.1681771572883-0.0784902059359487i</v>
      </c>
      <c r="U2116" s="12" t="str">
        <f t="shared" si="1104"/>
        <v>0.001-0.00801384406303599i</v>
      </c>
      <c r="V2116" s="12" t="str">
        <f t="shared" si="1105"/>
        <v>0.0015-0.00243581886414469i</v>
      </c>
      <c r="W2116" s="12" t="str">
        <f t="shared" si="1106"/>
        <v>0.000918319030151864-0.00194418425359849i</v>
      </c>
      <c r="X2116" s="12" t="str">
        <f t="shared" si="1107"/>
        <v>0.00101549792038621-0.00180737259378395i</v>
      </c>
      <c r="Y2116" s="12" t="str">
        <f t="shared" si="1108"/>
        <v>0.00029+0.18717609030088i</v>
      </c>
      <c r="Z2116" s="12" t="str">
        <f t="shared" si="1109"/>
        <v>-0.116533025014856-0.0665598209830818i</v>
      </c>
      <c r="AA2116" s="12" t="str">
        <f t="shared" si="1110"/>
        <v>0.455893078454887-64.732631163229i</v>
      </c>
      <c r="AB2116" s="12" t="str">
        <f t="shared" si="1111"/>
        <v>0.419801595111247-0.195926213665486i</v>
      </c>
      <c r="AC2116" s="12" t="str">
        <f t="shared" si="1112"/>
        <v>0.917083411945807-0.686325399742007i</v>
      </c>
      <c r="AD2116" s="12" t="str">
        <f t="shared" si="1113"/>
        <v>0.395906056918419+0.0826469742250758i</v>
      </c>
      <c r="AE2116" s="12" t="str">
        <f t="shared" si="1114"/>
        <v>-0.0406351626251925-0.0359825381893806i</v>
      </c>
      <c r="AF2116" s="12" t="str">
        <f t="shared" si="1115"/>
        <v>-13.3146557024955-1.54499061940314i</v>
      </c>
      <c r="AG2116" s="12" t="str">
        <f t="shared" si="1116"/>
        <v>1.02002021788782-0.0926371125189078i</v>
      </c>
      <c r="AH2116" s="12" t="str">
        <f t="shared" si="1117"/>
        <v>0.424177124025696+0.569763800895144i</v>
      </c>
      <c r="AI2116" s="12">
        <f t="shared" si="1118"/>
        <v>-2.9708974585640742</v>
      </c>
      <c r="AJ2116" s="12">
        <f t="shared" si="1119"/>
        <v>53.333094568870351</v>
      </c>
      <c r="AK2116" s="12"/>
      <c r="AL2116" s="12"/>
      <c r="AM2116" s="12"/>
      <c r="AN2116" s="12"/>
    </row>
    <row r="2117" spans="1:40" x14ac:dyDescent="0.35">
      <c r="A2117" s="12"/>
      <c r="B2117" s="12">
        <f t="shared" si="1085"/>
        <v>198700</v>
      </c>
      <c r="C2117" s="29" t="str">
        <f t="shared" si="1087"/>
        <v>-1.75443464800478E-06+0.0111708213688472i</v>
      </c>
      <c r="D2117" s="28" t="str">
        <f t="shared" si="1088"/>
        <v>-5.39907448352949+0.0856429638278286i</v>
      </c>
      <c r="E2117" s="12" t="str">
        <f t="shared" si="1089"/>
        <v>4200</v>
      </c>
      <c r="F2117" s="12" t="str">
        <f t="shared" si="1090"/>
        <v>0.704225352112676</v>
      </c>
      <c r="G2117" s="12" t="str">
        <f t="shared" si="1086"/>
        <v>0.704225352112676</v>
      </c>
      <c r="H2117" s="12" t="str">
        <f t="shared" si="1091"/>
        <v>7.91592923833548+1.62993346934136i</v>
      </c>
      <c r="I2117" s="12" t="str">
        <f t="shared" si="1092"/>
        <v>780.293075335365i</v>
      </c>
      <c r="J2117" s="12" t="str">
        <f t="shared" si="1093"/>
        <v>-519.792165942985+168.759289395692i</v>
      </c>
      <c r="K2117" s="12" t="str">
        <f t="shared" si="1094"/>
        <v>0.440903102237028-1.35801696785656i</v>
      </c>
      <c r="L2117" s="12" t="str">
        <f t="shared" si="1095"/>
        <v>0.0230309396524073-0.0595648502237208i</v>
      </c>
      <c r="M2117" s="12" t="str">
        <f t="shared" si="1096"/>
        <v>0.463934041889435-1.41758181808028i</v>
      </c>
      <c r="N2117" s="12" t="str">
        <f t="shared" si="1097"/>
        <v>-2.49693784107317i</v>
      </c>
      <c r="O2117" s="12" t="str">
        <f t="shared" si="1098"/>
        <v>-0.799307245506705-0.600922563464282i</v>
      </c>
      <c r="P2117" s="12" t="str">
        <f t="shared" si="1099"/>
        <v>1.7993072455067+0.600922563464282i</v>
      </c>
      <c r="Q2117" s="12" t="str">
        <f t="shared" si="1100"/>
        <v>-1.7993072455067+1.89601527760889i</v>
      </c>
      <c r="R2117" s="12" t="str">
        <f t="shared" si="1101"/>
        <v>-0.307088898777029-0.657568522599057i</v>
      </c>
      <c r="S2117" s="12" t="str">
        <f t="shared" si="1102"/>
        <v>0.255698214952605i</v>
      </c>
      <c r="T2117" s="12" t="str">
        <f t="shared" si="1103"/>
        <v>0.168139097437601-0.0785220832490475i</v>
      </c>
      <c r="U2117" s="12" t="str">
        <f t="shared" si="1104"/>
        <v>0.001-0.00800981092561126i</v>
      </c>
      <c r="V2117" s="12" t="str">
        <f t="shared" si="1105"/>
        <v>0.0015-0.00243459298650798i</v>
      </c>
      <c r="W2117" s="12" t="str">
        <f t="shared" si="1106"/>
        <v>0.000918301672052379-0.00194327831953417i</v>
      </c>
      <c r="X2117" s="12" t="str">
        <f t="shared" si="1107"/>
        <v>0.00101536340092891-0.00180654106352513i</v>
      </c>
      <c r="Y2117" s="12" t="str">
        <f t="shared" si="1108"/>
        <v>0.00029+0.187270338080488i</v>
      </c>
      <c r="Z2117" s="12" t="str">
        <f t="shared" si="1109"/>
        <v>-0.116419837236253-0.066516113679528i</v>
      </c>
      <c r="AA2117" s="12" t="str">
        <f t="shared" si="1110"/>
        <v>0.455378865132895-64.6994494779938i</v>
      </c>
      <c r="AB2117" s="12" t="str">
        <f t="shared" si="1111"/>
        <v>0.419706590615447-0.19600578539272i</v>
      </c>
      <c r="AC2117" s="12" t="str">
        <f t="shared" si="1112"/>
        <v>0.916861937380594-0.685902188035879i</v>
      </c>
      <c r="AD2117" s="12" t="str">
        <f t="shared" si="1113"/>
        <v>0.396045104085131+0.0825014268519792i</v>
      </c>
      <c r="AE2117" s="12" t="str">
        <f t="shared" si="1114"/>
        <v>-0.0406198322685963-0.0359481838514131i</v>
      </c>
      <c r="AF2117" s="12" t="str">
        <f t="shared" si="1115"/>
        <v>-13.315003721865-1.54429050551353i</v>
      </c>
      <c r="AG2117" s="12" t="str">
        <f t="shared" si="1116"/>
        <v>1.01997569383601-0.0926225174838043i</v>
      </c>
      <c r="AH2117" s="12" t="str">
        <f t="shared" si="1117"/>
        <v>0.42413711754846+0.569291674476724i</v>
      </c>
      <c r="AI2117" s="12">
        <f t="shared" si="1118"/>
        <v>-2.9758212625748728</v>
      </c>
      <c r="AJ2117" s="12">
        <f t="shared" si="1119"/>
        <v>53.312930139603935</v>
      </c>
      <c r="AK2117" s="12"/>
      <c r="AL2117" s="12"/>
      <c r="AM2117" s="12"/>
      <c r="AN2117" s="12"/>
    </row>
    <row r="2118" spans="1:40" x14ac:dyDescent="0.35">
      <c r="A2118" s="12"/>
      <c r="B2118" s="12">
        <f t="shared" si="1085"/>
        <v>198800</v>
      </c>
      <c r="C2118" s="29" t="str">
        <f t="shared" si="1087"/>
        <v>-0.0000017526700671712+0.0111652022436872i</v>
      </c>
      <c r="D2118" s="28" t="str">
        <f t="shared" si="1088"/>
        <v>-5.39907447000103+0.0855998838682686i</v>
      </c>
      <c r="E2118" s="12" t="str">
        <f t="shared" si="1089"/>
        <v>4200</v>
      </c>
      <c r="F2118" s="12" t="str">
        <f t="shared" si="1090"/>
        <v>0.704225352112676</v>
      </c>
      <c r="G2118" s="12" t="str">
        <f t="shared" si="1086"/>
        <v>0.704225352112676</v>
      </c>
      <c r="H2118" s="12" t="str">
        <f t="shared" si="1091"/>
        <v>7.91627677918455+1.62919087040435i</v>
      </c>
      <c r="I2118" s="12" t="str">
        <f t="shared" si="1092"/>
        <v>780.685774417064i</v>
      </c>
      <c r="J2118" s="12" t="str">
        <f t="shared" si="1093"/>
        <v>-520.316497312696+168.844221096445i</v>
      </c>
      <c r="K2118" s="12" t="str">
        <f t="shared" si="1094"/>
        <v>0.44050035491537-1.35746192701285i</v>
      </c>
      <c r="L2118" s="12" t="str">
        <f t="shared" si="1095"/>
        <v>0.0230107855432634-0.0595426767562687i</v>
      </c>
      <c r="M2118" s="12" t="str">
        <f t="shared" si="1096"/>
        <v>0.463511140458633-1.41700460376912i</v>
      </c>
      <c r="N2118" s="12" t="str">
        <f t="shared" si="1097"/>
        <v>-2.4981944781346i</v>
      </c>
      <c r="O2118" s="12" t="str">
        <f t="shared" si="1098"/>
        <v>-0.800061755764637-0.599917650151091i</v>
      </c>
      <c r="P2118" s="12" t="str">
        <f t="shared" si="1099"/>
        <v>1.80006175576464+0.599917650151091i</v>
      </c>
      <c r="Q2118" s="12" t="str">
        <f t="shared" si="1100"/>
        <v>-1.80006175576464+1.89827682798351i</v>
      </c>
      <c r="R2118" s="12" t="str">
        <f t="shared" si="1101"/>
        <v>-0.307058979671734-0.657088898366027i</v>
      </c>
      <c r="S2118" s="12" t="str">
        <f t="shared" si="1102"/>
        <v>0.255826900516244i</v>
      </c>
      <c r="T2118" s="12" t="str">
        <f t="shared" si="1103"/>
        <v>0.168101016232614-0.0785539470451001i</v>
      </c>
      <c r="U2118" s="12" t="str">
        <f t="shared" si="1104"/>
        <v>0.001-0.00800578184566879i</v>
      </c>
      <c r="V2118" s="12" t="str">
        <f t="shared" si="1105"/>
        <v>0.0015-0.00243336834214857i</v>
      </c>
      <c r="W2118" s="12" t="str">
        <f t="shared" si="1106"/>
        <v>0.000918284307109274-0.0019423733254489i</v>
      </c>
      <c r="X2118" s="12" t="str">
        <f t="shared" si="1107"/>
        <v>0.00101522905177248-0.00180571038560262i</v>
      </c>
      <c r="Y2118" s="12" t="str">
        <f t="shared" si="1108"/>
        <v>0.00029+0.187364585860095i</v>
      </c>
      <c r="Z2118" s="12" t="str">
        <f t="shared" si="1109"/>
        <v>-0.116306820576173-0.0664724639598317i</v>
      </c>
      <c r="AA2118" s="12" t="str">
        <f t="shared" si="1110"/>
        <v>0.454865529543582-64.6663020866695i</v>
      </c>
      <c r="AB2118" s="12" t="str">
        <f t="shared" si="1111"/>
        <v>0.419611532815357-0.196085323378882i</v>
      </c>
      <c r="AC2118" s="12" t="str">
        <f t="shared" si="1112"/>
        <v>0.916640814165409-0.685479205660523i</v>
      </c>
      <c r="AD2118" s="12" t="str">
        <f t="shared" si="1113"/>
        <v>0.396184005505935+0.0823556761210374i</v>
      </c>
      <c r="AE2118" s="12" t="str">
        <f t="shared" si="1114"/>
        <v>-0.0406045173306851-0.0359138538734939i</v>
      </c>
      <c r="AF2118" s="12" t="str">
        <f t="shared" si="1115"/>
        <v>-13.3153512491856-1.54359098653608i</v>
      </c>
      <c r="AG2118" s="12" t="str">
        <f t="shared" si="1116"/>
        <v>1.01993116787056-0.0926079036418802i</v>
      </c>
      <c r="AH2118" s="12" t="str">
        <f t="shared" si="1117"/>
        <v>0.424097144237901+0.568819849560474i</v>
      </c>
      <c r="AI2118" s="12">
        <f t="shared" si="1118"/>
        <v>-2.9807435799367026</v>
      </c>
      <c r="AJ2118" s="12">
        <f t="shared" si="1119"/>
        <v>53.292755237816344</v>
      </c>
      <c r="AK2118" s="12"/>
      <c r="AL2118" s="12"/>
      <c r="AM2118" s="12"/>
      <c r="AN2118" s="12"/>
    </row>
    <row r="2119" spans="1:40" x14ac:dyDescent="0.35">
      <c r="A2119" s="12"/>
      <c r="B2119" s="12">
        <f t="shared" si="1085"/>
        <v>198900</v>
      </c>
      <c r="C2119" s="29" t="str">
        <f t="shared" si="1087"/>
        <v>-1.75090814717797E-06+0.011159588768728i</v>
      </c>
      <c r="D2119" s="28" t="str">
        <f t="shared" si="1088"/>
        <v>-5.39907445649298+0.0855568472269147i</v>
      </c>
      <c r="E2119" s="12" t="str">
        <f t="shared" si="1089"/>
        <v>4200</v>
      </c>
      <c r="F2119" s="12" t="str">
        <f t="shared" si="1090"/>
        <v>0.704225352112676</v>
      </c>
      <c r="G2119" s="12" t="str">
        <f t="shared" si="1086"/>
        <v>0.704225352112676</v>
      </c>
      <c r="H2119" s="12" t="str">
        <f t="shared" si="1091"/>
        <v>7.91662382887547+1.62844890900294i</v>
      </c>
      <c r="I2119" s="12" t="str">
        <f t="shared" si="1092"/>
        <v>781.078473498762i</v>
      </c>
      <c r="J2119" s="12" t="str">
        <f t="shared" si="1093"/>
        <v>-520.841092496934+168.929152797197i</v>
      </c>
      <c r="K2119" s="12" t="str">
        <f t="shared" si="1094"/>
        <v>0.44009814062072-1.35690727486185i</v>
      </c>
      <c r="L2119" s="12" t="str">
        <f t="shared" si="1095"/>
        <v>0.0229906565626902-0.0595205158786404i</v>
      </c>
      <c r="M2119" s="12" t="str">
        <f t="shared" si="1096"/>
        <v>0.46308879718341-1.41642779074049i</v>
      </c>
      <c r="N2119" s="12" t="str">
        <f t="shared" si="1097"/>
        <v>-2.49945111519604i</v>
      </c>
      <c r="O2119" s="12" t="str">
        <f t="shared" si="1098"/>
        <v>-0.800815002615857-0.598911789486036i</v>
      </c>
      <c r="P2119" s="12" t="str">
        <f t="shared" si="1099"/>
        <v>1.80081500261586+0.598911789486036i</v>
      </c>
      <c r="Q2119" s="12" t="str">
        <f t="shared" si="1100"/>
        <v>-1.80081500261586+1.90053932571i</v>
      </c>
      <c r="R2119" s="12" t="str">
        <f t="shared" si="1101"/>
        <v>-0.30702903779274-0.656609672969429i</v>
      </c>
      <c r="S2119" s="12" t="str">
        <f t="shared" si="1102"/>
        <v>0.255955586079885i</v>
      </c>
      <c r="T2119" s="12" t="str">
        <f t="shared" si="1103"/>
        <v>0.168062913670612-0.0785857973117839i</v>
      </c>
      <c r="U2119" s="12" t="str">
        <f t="shared" si="1104"/>
        <v>0.001-0.00800175681708875i</v>
      </c>
      <c r="V2119" s="12" t="str">
        <f t="shared" si="1105"/>
        <v>0.0015-0.00243214492920631i</v>
      </c>
      <c r="W2119" s="12" t="str">
        <f t="shared" si="1106"/>
        <v>0.000918266935325102-0.00194146926991431i</v>
      </c>
      <c r="X2119" s="12" t="str">
        <f t="shared" si="1107"/>
        <v>0.00101509487256643-0.00180488055874474i</v>
      </c>
      <c r="Y2119" s="12" t="str">
        <f t="shared" si="1108"/>
        <v>0.00029+0.187458833639703i</v>
      </c>
      <c r="Z2119" s="12" t="str">
        <f t="shared" si="1109"/>
        <v>-0.116193974688344-0.0664288717084741i</v>
      </c>
      <c r="AA2119" s="12" t="str">
        <f t="shared" si="1110"/>
        <v>0.454353069663951-64.6331889356855i</v>
      </c>
      <c r="AB2119" s="12" t="str">
        <f t="shared" si="1111"/>
        <v>0.419516421704168-0.196164827593213i</v>
      </c>
      <c r="AC2119" s="12" t="str">
        <f t="shared" si="1112"/>
        <v>0.916420041756828-0.685056452433622i</v>
      </c>
      <c r="AD2119" s="12" t="str">
        <f t="shared" si="1113"/>
        <v>0.396322760898454+0.082209722151157i</v>
      </c>
      <c r="AE2119" s="12" t="str">
        <f t="shared" si="1114"/>
        <v>-0.0405892177622809-0.035879548213639i</v>
      </c>
      <c r="AF2119" s="12" t="str">
        <f t="shared" si="1115"/>
        <v>-13.3156982853685-1.54289206177603i</v>
      </c>
      <c r="AG2119" s="12" t="str">
        <f t="shared" si="1116"/>
        <v>1.01988664002104-0.092593270955069i</v>
      </c>
      <c r="AH2119" s="12" t="str">
        <f t="shared" si="1117"/>
        <v>0.424057203780953+0.568348325521209i</v>
      </c>
      <c r="AI2119" s="12">
        <f t="shared" si="1118"/>
        <v>-2.985664415123396</v>
      </c>
      <c r="AJ2119" s="12">
        <f t="shared" si="1119"/>
        <v>53.272569863086417</v>
      </c>
      <c r="AK2119" s="12"/>
      <c r="AL2119" s="12"/>
      <c r="AM2119" s="12"/>
      <c r="AN2119" s="12"/>
    </row>
    <row r="2120" spans="1:40" x14ac:dyDescent="0.35">
      <c r="A2120" s="12"/>
      <c r="B2120" s="12">
        <f t="shared" si="1085"/>
        <v>199000</v>
      </c>
      <c r="C2120" s="29" t="str">
        <f t="shared" si="1087"/>
        <v>-1.74914888267802E-06+0.0111539809354518i</v>
      </c>
      <c r="D2120" s="28" t="str">
        <f t="shared" si="1088"/>
        <v>-5.39907444300529+0.0855138538384638i</v>
      </c>
      <c r="E2120" s="12" t="str">
        <f t="shared" si="1089"/>
        <v>4200</v>
      </c>
      <c r="F2120" s="12" t="str">
        <f t="shared" si="1090"/>
        <v>0.704225352112676</v>
      </c>
      <c r="G2120" s="12" t="str">
        <f t="shared" si="1086"/>
        <v>0.704225352112676</v>
      </c>
      <c r="H2120" s="12" t="str">
        <f t="shared" si="1091"/>
        <v>7.91697038831731+1.62770758437798i</v>
      </c>
      <c r="I2120" s="12" t="str">
        <f t="shared" si="1092"/>
        <v>781.471172580461i</v>
      </c>
      <c r="J2120" s="12" t="str">
        <f t="shared" si="1093"/>
        <v>-521.365951495697+169.01408449795i</v>
      </c>
      <c r="K2120" s="12" t="str">
        <f t="shared" si="1094"/>
        <v>0.4396964584479-1.35635301110517i</v>
      </c>
      <c r="L2120" s="12" t="str">
        <f t="shared" si="1095"/>
        <v>0.0229705526713422-0.0594983675870462i</v>
      </c>
      <c r="M2120" s="12" t="str">
        <f t="shared" si="1096"/>
        <v>0.462667011119242-1.41585137869222i</v>
      </c>
      <c r="N2120" s="12" t="str">
        <f t="shared" si="1097"/>
        <v>-2.50070775225748i</v>
      </c>
      <c r="O2120" s="12" t="str">
        <f t="shared" si="1098"/>
        <v>-0.801566984870879-0.597904983057515i</v>
      </c>
      <c r="P2120" s="12" t="str">
        <f t="shared" si="1099"/>
        <v>1.80156698487088+0.597904983057515i</v>
      </c>
      <c r="Q2120" s="12" t="str">
        <f t="shared" si="1100"/>
        <v>-1.80156698487088+1.90280276919996i</v>
      </c>
      <c r="R2120" s="12" t="str">
        <f t="shared" si="1101"/>
        <v>-0.306999073126224-0.656130845797352i</v>
      </c>
      <c r="S2120" s="12" t="str">
        <f t="shared" si="1102"/>
        <v>0.256084271643524i</v>
      </c>
      <c r="T2120" s="12" t="str">
        <f t="shared" si="1103"/>
        <v>0.168024789748864-0.078617634036766i</v>
      </c>
      <c r="U2120" s="12" t="str">
        <f t="shared" si="1104"/>
        <v>0.001-0.00799773583376357i</v>
      </c>
      <c r="V2120" s="12" t="str">
        <f t="shared" si="1105"/>
        <v>0.0015-0.0024309227458248i</v>
      </c>
      <c r="W2120" s="12" t="str">
        <f t="shared" si="1106"/>
        <v>0.000918249556702431-0.00194056615150486i</v>
      </c>
      <c r="X2120" s="12" t="str">
        <f t="shared" si="1107"/>
        <v>0.00101496086296114-0.00180405158168227i</v>
      </c>
      <c r="Y2120" s="12" t="str">
        <f t="shared" si="1108"/>
        <v>0.00029+0.187553081419311i</v>
      </c>
      <c r="Z2120" s="12" t="str">
        <f t="shared" si="1109"/>
        <v>-0.116081299227369-0.066385336810244i</v>
      </c>
      <c r="AA2120" s="12" t="str">
        <f t="shared" si="1110"/>
        <v>0.453841483476898-64.6001099715851i</v>
      </c>
      <c r="AB2120" s="12" t="str">
        <f t="shared" si="1111"/>
        <v>0.419421257275064-0.196244298004927i</v>
      </c>
      <c r="AC2120" s="12" t="str">
        <f t="shared" si="1112"/>
        <v>0.916199619612566-0.684633928172857i</v>
      </c>
      <c r="AD2120" s="12" t="str">
        <f t="shared" si="1113"/>
        <v>0.396461369980337+0.0820635650616156i</v>
      </c>
      <c r="AE2120" s="12" t="str">
        <f t="shared" si="1114"/>
        <v>-0.0405739335143156-0.0358452668299776i</v>
      </c>
      <c r="AF2120" s="12" t="str">
        <f t="shared" si="1115"/>
        <v>-13.3160448313226-1.54219373053952i</v>
      </c>
      <c r="AG2120" s="12" t="str">
        <f t="shared" si="1116"/>
        <v>1.01984211031704-0.0925786193853913i</v>
      </c>
      <c r="AH2120" s="12" t="str">
        <f t="shared" si="1117"/>
        <v>0.4240172958649+0.567877101735354i</v>
      </c>
      <c r="AI2120" s="12">
        <f t="shared" si="1118"/>
        <v>-2.9905837726048663</v>
      </c>
      <c r="AJ2120" s="12">
        <f t="shared" si="1119"/>
        <v>53.252374014996228</v>
      </c>
      <c r="AK2120" s="12"/>
      <c r="AL2120" s="12"/>
      <c r="AM2120" s="12"/>
      <c r="AN2120" s="12"/>
    </row>
    <row r="2121" spans="1:40" x14ac:dyDescent="0.35">
      <c r="A2121" s="12"/>
      <c r="B2121" s="12">
        <f t="shared" si="1085"/>
        <v>199100</v>
      </c>
      <c r="C2121" s="29" t="str">
        <f t="shared" si="1087"/>
        <v>-1.74739226833768E-06+0.0111483787353578i</v>
      </c>
      <c r="D2121" s="28" t="str">
        <f t="shared" si="1088"/>
        <v>-5.39907442953791+0.0854709036377432i</v>
      </c>
      <c r="E2121" s="12" t="str">
        <f t="shared" si="1089"/>
        <v>4200</v>
      </c>
      <c r="F2121" s="12" t="str">
        <f t="shared" si="1090"/>
        <v>0.704225352112676</v>
      </c>
      <c r="G2121" s="12" t="str">
        <f t="shared" si="1086"/>
        <v>0.704225352112676</v>
      </c>
      <c r="H2121" s="12" t="str">
        <f t="shared" si="1091"/>
        <v>7.91731645841705+1.62696689577138i</v>
      </c>
      <c r="I2121" s="12" t="str">
        <f t="shared" si="1092"/>
        <v>781.86387166216i</v>
      </c>
      <c r="J2121" s="12" t="str">
        <f t="shared" si="1093"/>
        <v>-521.891074308985+169.099016198703i</v>
      </c>
      <c r="K2121" s="12" t="str">
        <f t="shared" si="1094"/>
        <v>0.439295307493555-1.35579913544444i</v>
      </c>
      <c r="L2121" s="12" t="str">
        <f t="shared" si="1095"/>
        <v>0.0229504738299454-0.0594762318776766i</v>
      </c>
      <c r="M2121" s="12" t="str">
        <f t="shared" si="1096"/>
        <v>0.4622457813235-1.41527536732212i</v>
      </c>
      <c r="N2121" s="12" t="str">
        <f t="shared" si="1097"/>
        <v>-2.50196438931891i</v>
      </c>
      <c r="O2121" s="12" t="str">
        <f t="shared" si="1098"/>
        <v>-0.802317701342216-0.596897232455423i</v>
      </c>
      <c r="P2121" s="12" t="str">
        <f t="shared" si="1099"/>
        <v>1.80231770134222+0.596897232455423i</v>
      </c>
      <c r="Q2121" s="12" t="str">
        <f t="shared" si="1100"/>
        <v>-1.80231770134222+1.90506715686349i</v>
      </c>
      <c r="R2121" s="12" t="str">
        <f t="shared" si="1101"/>
        <v>-0.306969085658351-0.65565241623912i</v>
      </c>
      <c r="S2121" s="12" t="str">
        <f t="shared" si="1102"/>
        <v>0.256212957207164i</v>
      </c>
      <c r="T2121" s="12" t="str">
        <f t="shared" si="1103"/>
        <v>0.167986644464647-0.0786494572077054i</v>
      </c>
      <c r="U2121" s="12" t="str">
        <f t="shared" si="1104"/>
        <v>0.001-0.00799371888959793i</v>
      </c>
      <c r="V2121" s="12" t="str">
        <f t="shared" si="1105"/>
        <v>0.0015-0.00242970179015135i</v>
      </c>
      <c r="W2121" s="12" t="str">
        <f t="shared" si="1106"/>
        <v>0.000918232171243782-0.00193966396879786i</v>
      </c>
      <c r="X2121" s="12" t="str">
        <f t="shared" si="1107"/>
        <v>0.00101482702260782-0.00180322345314847i</v>
      </c>
      <c r="Y2121" s="12" t="str">
        <f t="shared" si="1108"/>
        <v>0.00029+0.187647329198918i</v>
      </c>
      <c r="Z2121" s="12" t="str">
        <f t="shared" si="1109"/>
        <v>-0.115968793848728-0.066341859150233i</v>
      </c>
      <c r="AA2121" s="12" t="str">
        <f t="shared" si="1110"/>
        <v>0.453330768971159-64.5670651410239i</v>
      </c>
      <c r="AB2121" s="12" t="str">
        <f t="shared" si="1111"/>
        <v>0.419326039521247-0.196323734583219i</v>
      </c>
      <c r="AC2121" s="12" t="str">
        <f t="shared" si="1112"/>
        <v>0.915979547191472-0.68421163269593i</v>
      </c>
      <c r="AD2121" s="12" t="str">
        <f t="shared" si="1113"/>
        <v>0.39659983246927+0.0819172049720756i</v>
      </c>
      <c r="AE2121" s="12" t="str">
        <f t="shared" si="1114"/>
        <v>-0.0405586645378305-0.035811009680753i</v>
      </c>
      <c r="AF2121" s="12" t="str">
        <f t="shared" si="1115"/>
        <v>-13.316390887955-1.54149599213364i</v>
      </c>
      <c r="AG2121" s="12" t="str">
        <f t="shared" si="1116"/>
        <v>1.0197975787882-0.0925639488949548i</v>
      </c>
      <c r="AH2121" s="12" t="str">
        <f t="shared" si="1117"/>
        <v>0.423977420177386+0.56740617758095i</v>
      </c>
      <c r="AI2121" s="12">
        <f t="shared" si="1118"/>
        <v>-2.995501656846939</v>
      </c>
      <c r="AJ2121" s="12">
        <f t="shared" si="1119"/>
        <v>53.23216769313084</v>
      </c>
      <c r="AK2121" s="12"/>
      <c r="AL2121" s="12"/>
      <c r="AM2121" s="12"/>
      <c r="AN2121" s="12"/>
    </row>
    <row r="2122" spans="1:40" x14ac:dyDescent="0.35">
      <c r="A2122" s="12"/>
      <c r="B2122" s="12">
        <f t="shared" si="1085"/>
        <v>199200</v>
      </c>
      <c r="C2122" s="29" t="str">
        <f t="shared" si="1087"/>
        <v>-1.74563829883667E-06+0.0111427821599621i</v>
      </c>
      <c r="D2122" s="28" t="str">
        <f t="shared" si="1088"/>
        <v>-5.39907441609081+0.0854279965597095i</v>
      </c>
      <c r="E2122" s="12" t="str">
        <f t="shared" si="1089"/>
        <v>4200</v>
      </c>
      <c r="F2122" s="12" t="str">
        <f t="shared" si="1090"/>
        <v>0.704225352112676</v>
      </c>
      <c r="G2122" s="12" t="str">
        <f t="shared" si="1086"/>
        <v>0.704225352112676</v>
      </c>
      <c r="H2122" s="12" t="str">
        <f t="shared" si="1091"/>
        <v>7.91766204007968+1.62622684242614i</v>
      </c>
      <c r="I2122" s="12" t="str">
        <f t="shared" si="1092"/>
        <v>782.256570743858i</v>
      </c>
      <c r="J2122" s="12" t="str">
        <f t="shared" si="1093"/>
        <v>-522.4164609368+169.183947899456i</v>
      </c>
      <c r="K2122" s="12" t="str">
        <f t="shared" si="1094"/>
        <v>0.438894686856165-1.35524564758132i</v>
      </c>
      <c r="L2122" s="12" t="str">
        <f t="shared" si="1095"/>
        <v>0.0229304199992972-0.0594541087467023i</v>
      </c>
      <c r="M2122" s="12" t="str">
        <f t="shared" si="1096"/>
        <v>0.461825106855462-1.41469975632802i</v>
      </c>
      <c r="N2122" s="12" t="str">
        <f t="shared" si="1097"/>
        <v>-2.50322102638035i</v>
      </c>
      <c r="O2122" s="12" t="str">
        <f t="shared" si="1098"/>
        <v>-0.803067150844394-0.595888539271118i</v>
      </c>
      <c r="P2122" s="12" t="str">
        <f t="shared" si="1099"/>
        <v>1.80306715084439+0.595888539271118i</v>
      </c>
      <c r="Q2122" s="12" t="str">
        <f t="shared" si="1100"/>
        <v>-1.80306715084439+1.90733248710923i</v>
      </c>
      <c r="R2122" s="12" t="str">
        <f t="shared" si="1101"/>
        <v>-0.306939075375269-0.655174383685275i</v>
      </c>
      <c r="S2122" s="12" t="str">
        <f t="shared" si="1102"/>
        <v>0.256341642770805i</v>
      </c>
      <c r="T2122" s="12" t="str">
        <f t="shared" si="1103"/>
        <v>0.167948477815233-0.0786812668122484i</v>
      </c>
      <c r="U2122" s="12" t="str">
        <f t="shared" si="1104"/>
        <v>0.001-0.00798970597850882i</v>
      </c>
      <c r="V2122" s="12" t="str">
        <f t="shared" si="1105"/>
        <v>0.0015-0.00242848206033702i</v>
      </c>
      <c r="W2122" s="12" t="str">
        <f t="shared" si="1106"/>
        <v>0.000918214778951746-0.00193876272037351i</v>
      </c>
      <c r="X2122" s="12" t="str">
        <f t="shared" si="1107"/>
        <v>0.00101469335115863-0.00180239617187911i</v>
      </c>
      <c r="Y2122" s="12" t="str">
        <f t="shared" si="1108"/>
        <v>0.00029+0.187741576978526i</v>
      </c>
      <c r="Z2122" s="12" t="str">
        <f t="shared" si="1109"/>
        <v>-0.115856458208767-0.0662984386138408i</v>
      </c>
      <c r="AA2122" s="12" t="str">
        <f t="shared" si="1110"/>
        <v>0.452820924141312-64.534054390768i</v>
      </c>
      <c r="AB2122" s="12" t="str">
        <f t="shared" si="1111"/>
        <v>0.419230768435908-0.196403137297252i</v>
      </c>
      <c r="AC2122" s="12" t="str">
        <f t="shared" si="1112"/>
        <v>0.91575982395353-0.683789565820539i</v>
      </c>
      <c r="AD2122" s="12" t="str">
        <f t="shared" si="1113"/>
        <v>0.396738148082962+0.0817706420025711i</v>
      </c>
      <c r="AE2122" s="12" t="str">
        <f t="shared" si="1114"/>
        <v>-0.0405434107839754-0.035776776724322i</v>
      </c>
      <c r="AF2122" s="12" t="str">
        <f t="shared" si="1115"/>
        <v>-13.3167364561705-1.54079884586643i</v>
      </c>
      <c r="AG2122" s="12" t="str">
        <f t="shared" si="1116"/>
        <v>1.01975304546418-0.0925492594459491i</v>
      </c>
      <c r="AH2122" s="12" t="str">
        <f t="shared" si="1117"/>
        <v>0.423937576406391+0.56693555243765i</v>
      </c>
      <c r="AI2122" s="12">
        <f t="shared" si="1118"/>
        <v>-3.0004180723115348</v>
      </c>
      <c r="AJ2122" s="12">
        <f t="shared" si="1119"/>
        <v>53.211950897079781</v>
      </c>
      <c r="AK2122" s="12"/>
      <c r="AL2122" s="12"/>
      <c r="AM2122" s="12"/>
      <c r="AN2122" s="12"/>
    </row>
    <row r="2123" spans="1:40" x14ac:dyDescent="0.35">
      <c r="A2123" s="12"/>
      <c r="B2123" s="12">
        <f t="shared" si="1085"/>
        <v>199300</v>
      </c>
      <c r="C2123" s="29" t="str">
        <f t="shared" si="1087"/>
        <v>-1.74388696886811E-06+0.0111371912007983i</v>
      </c>
      <c r="D2123" s="28" t="str">
        <f t="shared" si="1088"/>
        <v>-5.39907440266395+0.0853851325394537i</v>
      </c>
      <c r="E2123" s="12" t="str">
        <f t="shared" si="1089"/>
        <v>4200</v>
      </c>
      <c r="F2123" s="12" t="str">
        <f t="shared" si="1090"/>
        <v>0.704225352112676</v>
      </c>
      <c r="G2123" s="12" t="str">
        <f t="shared" si="1086"/>
        <v>0.704225352112676</v>
      </c>
      <c r="H2123" s="12" t="str">
        <f t="shared" si="1091"/>
        <v>7.9180071342081+1.62548742358629i</v>
      </c>
      <c r="I2123" s="12" t="str">
        <f t="shared" si="1092"/>
        <v>782.649269825557i</v>
      </c>
      <c r="J2123" s="12" t="str">
        <f t="shared" si="1093"/>
        <v>-522.94211137914+169.268879600208i</v>
      </c>
      <c r="K2123" s="12" t="str">
        <f t="shared" si="1094"/>
        <v>0.438494595636045-1.35469254721749i</v>
      </c>
      <c r="L2123" s="12" t="str">
        <f t="shared" si="1095"/>
        <v>0.0229103911402656-0.059431998190274i</v>
      </c>
      <c r="M2123" s="12" t="str">
        <f t="shared" si="1096"/>
        <v>0.461404986776311-1.41412454540776i</v>
      </c>
      <c r="N2123" s="12" t="str">
        <f t="shared" si="1097"/>
        <v>-2.50447766344178i</v>
      </c>
      <c r="O2123" s="12" t="str">
        <f t="shared" si="1098"/>
        <v>-0.80381533219392-0.594878905097481i</v>
      </c>
      <c r="P2123" s="12" t="str">
        <f t="shared" si="1099"/>
        <v>1.80381533219392+0.594878905097481i</v>
      </c>
      <c r="Q2123" s="12" t="str">
        <f t="shared" si="1100"/>
        <v>-1.80381533219392+1.9095987583443i</v>
      </c>
      <c r="R2123" s="12" t="str">
        <f t="shared" si="1101"/>
        <v>-0.30690904226312-0.654696747527598i</v>
      </c>
      <c r="S2123" s="12" t="str">
        <f t="shared" si="1102"/>
        <v>0.256470328334444i</v>
      </c>
      <c r="T2123" s="12" t="str">
        <f t="shared" si="1103"/>
        <v>0.167910289797896-0.0787130628380321i</v>
      </c>
      <c r="U2123" s="12" t="str">
        <f t="shared" si="1104"/>
        <v>0.001-0.00798569709442526i</v>
      </c>
      <c r="V2123" s="12" t="str">
        <f t="shared" si="1105"/>
        <v>0.0015-0.00242726355453655i</v>
      </c>
      <c r="W2123" s="12" t="str">
        <f t="shared" si="1106"/>
        <v>0.000918197379828827-0.0019378624048148i</v>
      </c>
      <c r="X2123" s="12" t="str">
        <f t="shared" si="1107"/>
        <v>0.00101455984826649-0.00180156973661239i</v>
      </c>
      <c r="Y2123" s="12" t="str">
        <f t="shared" si="1108"/>
        <v>0.00029+0.187835824758134i</v>
      </c>
      <c r="Z2123" s="12" t="str">
        <f t="shared" si="1109"/>
        <v>-0.115744291964701-0.0662550750867636i</v>
      </c>
      <c r="AA2123" s="12" t="str">
        <f t="shared" si="1110"/>
        <v>0.452311946987716-64.5010776676955i</v>
      </c>
      <c r="AB2123" s="12" t="str">
        <f t="shared" si="1111"/>
        <v>0.419135444012243-0.196482506116165i</v>
      </c>
      <c r="AC2123" s="12" t="str">
        <f t="shared" si="1112"/>
        <v>0.915540449359853-0.683367727364398i</v>
      </c>
      <c r="AD2123" s="12" t="str">
        <f t="shared" si="1113"/>
        <v>0.396876316539151+0.0816238762735161i</v>
      </c>
      <c r="AE2123" s="12" t="str">
        <f t="shared" si="1114"/>
        <v>-0.0405281722040079-0.035742567919152i</v>
      </c>
      <c r="AF2123" s="12" t="str">
        <f t="shared" si="1115"/>
        <v>-13.317081536872-1.54010229104684i</v>
      </c>
      <c r="AG2123" s="12" t="str">
        <f t="shared" si="1116"/>
        <v>1.01970851037466-0.0925345510006491i</v>
      </c>
      <c r="AH2123" s="12" t="str">
        <f t="shared" si="1117"/>
        <v>0.423897764240256+0.566465225686687i</v>
      </c>
      <c r="AI2123" s="12">
        <f t="shared" si="1118"/>
        <v>-3.0053330234567777</v>
      </c>
      <c r="AJ2123" s="12">
        <f t="shared" si="1119"/>
        <v>53.191723626434012</v>
      </c>
      <c r="AK2123" s="12"/>
      <c r="AL2123" s="12"/>
      <c r="AM2123" s="12"/>
      <c r="AN2123" s="12"/>
    </row>
    <row r="2124" spans="1:40" x14ac:dyDescent="0.35">
      <c r="A2124" s="12"/>
      <c r="B2124" s="12">
        <f t="shared" si="1085"/>
        <v>199400</v>
      </c>
      <c r="C2124" s="29" t="str">
        <f t="shared" si="1087"/>
        <v>-1.74213827313836E-06+0.0111316058494167i</v>
      </c>
      <c r="D2124" s="28" t="str">
        <f t="shared" si="1088"/>
        <v>-5.39907438925728+0.0853423115121947i</v>
      </c>
      <c r="E2124" s="12" t="str">
        <f t="shared" si="1089"/>
        <v>4200</v>
      </c>
      <c r="F2124" s="12" t="str">
        <f t="shared" si="1090"/>
        <v>0.704225352112676</v>
      </c>
      <c r="G2124" s="12" t="str">
        <f t="shared" si="1086"/>
        <v>0.704225352112676</v>
      </c>
      <c r="H2124" s="12" t="str">
        <f t="shared" si="1091"/>
        <v>7.91835174170315+1.62474863849694i</v>
      </c>
      <c r="I2124" s="12" t="str">
        <f t="shared" si="1092"/>
        <v>783.041968907256i</v>
      </c>
      <c r="J2124" s="12" t="str">
        <f t="shared" si="1093"/>
        <v>-523.468025636005+169.353811300961i</v>
      </c>
      <c r="K2124" s="12" t="str">
        <f t="shared" si="1094"/>
        <v>0.438095032935334-1.35413983405462i</v>
      </c>
      <c r="L2124" s="12" t="str">
        <f t="shared" si="1095"/>
        <v>0.0228903872137904-0.0594099002045236i</v>
      </c>
      <c r="M2124" s="12" t="str">
        <f t="shared" si="1096"/>
        <v>0.460985420149124-1.41354973425914i</v>
      </c>
      <c r="N2124" s="12" t="str">
        <f t="shared" si="1097"/>
        <v>-2.50573430050322i</v>
      </c>
      <c r="O2124" s="12" t="str">
        <f t="shared" si="1098"/>
        <v>-0.804562244209324-0.593868331528846i</v>
      </c>
      <c r="P2124" s="12" t="str">
        <f t="shared" si="1099"/>
        <v>1.80456224420932+0.593868331528846i</v>
      </c>
      <c r="Q2124" s="12" t="str">
        <f t="shared" si="1100"/>
        <v>-1.80456224420932+1.91186596897437i</v>
      </c>
      <c r="R2124" s="12" t="str">
        <f t="shared" si="1101"/>
        <v>-0.306878986308023-0.654219507159082i</v>
      </c>
      <c r="S2124" s="12" t="str">
        <f t="shared" si="1102"/>
        <v>0.256599013898083i</v>
      </c>
      <c r="T2124" s="12" t="str">
        <f t="shared" si="1103"/>
        <v>0.16787208040991-0.078744845272682i</v>
      </c>
      <c r="U2124" s="12" t="str">
        <f t="shared" si="1104"/>
        <v>0.001-0.00798169223128863i</v>
      </c>
      <c r="V2124" s="12" t="str">
        <f t="shared" si="1105"/>
        <v>0.0015-0.0024260462709084i</v>
      </c>
      <c r="W2124" s="12" t="str">
        <f t="shared" si="1106"/>
        <v>0.000918179973877615-0.0019369630207076i</v>
      </c>
      <c r="X2124" s="12" t="str">
        <f t="shared" si="1107"/>
        <v>0.00101442651358531-0.00180074414608901i</v>
      </c>
      <c r="Y2124" s="12" t="str">
        <f t="shared" si="1108"/>
        <v>0.00029+0.187930072537741i</v>
      </c>
      <c r="Z2124" s="12" t="str">
        <f t="shared" si="1109"/>
        <v>-0.115632294774612-0.0662117684550092i</v>
      </c>
      <c r="AA2124" s="12" t="str">
        <f t="shared" si="1110"/>
        <v>0.451803835516579-64.4681349187966i</v>
      </c>
      <c r="AB2124" s="12" t="str">
        <f t="shared" si="1111"/>
        <v>0.419040066243446-0.19656184100907i</v>
      </c>
      <c r="AC2124" s="12" t="str">
        <f t="shared" si="1112"/>
        <v>0.915321422872693-0.682946117145207i</v>
      </c>
      <c r="AD2124" s="12" t="str">
        <f t="shared" si="1113"/>
        <v>0.397014337555604+0.0814769079056931i</v>
      </c>
      <c r="AE2124" s="12" t="str">
        <f t="shared" si="1114"/>
        <v>-0.040512948749295-0.0357083832238256i</v>
      </c>
      <c r="AF2124" s="12" t="str">
        <f t="shared" si="1115"/>
        <v>-13.3174261309604-1.53940632698475i</v>
      </c>
      <c r="AG2124" s="12" t="str">
        <f t="shared" si="1116"/>
        <v>1.01966397354938-0.0925198235214153i</v>
      </c>
      <c r="AH2124" s="12" t="str">
        <f t="shared" si="1117"/>
        <v>0.423857983367669+0.565995196710917i</v>
      </c>
      <c r="AI2124" s="12">
        <f t="shared" si="1118"/>
        <v>-3.0102465147366289</v>
      </c>
      <c r="AJ2124" s="12">
        <f t="shared" si="1119"/>
        <v>53.171485880789028</v>
      </c>
      <c r="AK2124" s="12"/>
      <c r="AL2124" s="12"/>
      <c r="AM2124" s="12"/>
      <c r="AN2124" s="12"/>
    </row>
    <row r="2125" spans="1:40" x14ac:dyDescent="0.35">
      <c r="A2125" s="12"/>
      <c r="B2125" s="12">
        <f t="shared" si="1085"/>
        <v>199500</v>
      </c>
      <c r="C2125" s="29" t="str">
        <f t="shared" si="1087"/>
        <v>-1.74039220636705E-06+0.0111260260973843i</v>
      </c>
      <c r="D2125" s="28" t="str">
        <f t="shared" si="1088"/>
        <v>-5.39907437587076+0.0852995334132797i</v>
      </c>
      <c r="E2125" s="12" t="str">
        <f t="shared" si="1089"/>
        <v>4200</v>
      </c>
      <c r="F2125" s="12" t="str">
        <f t="shared" si="1090"/>
        <v>0.704225352112676</v>
      </c>
      <c r="G2125" s="12" t="str">
        <f t="shared" si="1086"/>
        <v>0.704225352112676</v>
      </c>
      <c r="H2125" s="12" t="str">
        <f t="shared" si="1091"/>
        <v>7.91869586346365+1.62401048640427i</v>
      </c>
      <c r="I2125" s="12" t="str">
        <f t="shared" si="1092"/>
        <v>783.434667988955i</v>
      </c>
      <c r="J2125" s="12" t="str">
        <f t="shared" si="1093"/>
        <v>-523.994203707396+169.438743001714i</v>
      </c>
      <c r="K2125" s="12" t="str">
        <f t="shared" si="1094"/>
        <v>0.437695997857986-1.35358750779442i</v>
      </c>
      <c r="L2125" s="12" t="str">
        <f t="shared" si="1095"/>
        <v>0.0228704081808814-0.0593878147855625i</v>
      </c>
      <c r="M2125" s="12" t="str">
        <f t="shared" si="1096"/>
        <v>0.460566406038867-1.41297532257998i</v>
      </c>
      <c r="N2125" s="12" t="str">
        <f t="shared" si="1097"/>
        <v>-2.50699093756465i</v>
      </c>
      <c r="O2125" s="12" t="str">
        <f t="shared" si="1098"/>
        <v>-0.805307885711119-0.592856820161063i</v>
      </c>
      <c r="P2125" s="12" t="str">
        <f t="shared" si="1099"/>
        <v>1.80530788571112+0.592856820161063i</v>
      </c>
      <c r="Q2125" s="12" t="str">
        <f t="shared" si="1100"/>
        <v>-1.80530788571112+1.91413411740359i</v>
      </c>
      <c r="R2125" s="12" t="str">
        <f t="shared" si="1101"/>
        <v>-0.306848907496093-0.653742661973951i</v>
      </c>
      <c r="S2125" s="12" t="str">
        <f t="shared" si="1102"/>
        <v>0.256727699461724i</v>
      </c>
      <c r="T2125" s="12" t="str">
        <f t="shared" si="1103"/>
        <v>0.167833849648556-0.0787766141038153i</v>
      </c>
      <c r="U2125" s="12" t="str">
        <f t="shared" si="1104"/>
        <v>0.001-0.00797769138305238i</v>
      </c>
      <c r="V2125" s="12" t="str">
        <f t="shared" si="1105"/>
        <v>0.0015-0.00242483020761471i</v>
      </c>
      <c r="W2125" s="12" t="str">
        <f t="shared" si="1106"/>
        <v>0.000918162561100653-0.00193606456664062i</v>
      </c>
      <c r="X2125" s="12" t="str">
        <f t="shared" si="1107"/>
        <v>0.00101429334676979-0.00179991939905215i</v>
      </c>
      <c r="Y2125" s="12" t="str">
        <f t="shared" si="1108"/>
        <v>0.00029+0.188024320317349i</v>
      </c>
      <c r="Z2125" s="12" t="str">
        <f t="shared" si="1109"/>
        <v>-0.115520466297444-0.0661685186048801i</v>
      </c>
      <c r="AA2125" s="12" t="str">
        <f t="shared" si="1110"/>
        <v>0.451296587739824-64.4352260911702i</v>
      </c>
      <c r="AB2125" s="12" t="str">
        <f t="shared" si="1111"/>
        <v>0.418944635122731-0.196641141945057i</v>
      </c>
      <c r="AC2125" s="12" t="str">
        <f t="shared" si="1112"/>
        <v>0.915102743955428-0.682524734980706i</v>
      </c>
      <c r="AD2125" s="12" t="str">
        <f t="shared" si="1113"/>
        <v>0.397152210850128+0.081329737020276i</v>
      </c>
      <c r="AE2125" s="12" t="str">
        <f t="shared" si="1114"/>
        <v>-0.0404977403713115-0.0356742225970367i</v>
      </c>
      <c r="AF2125" s="12" t="str">
        <f t="shared" si="1115"/>
        <v>-13.3177702393344-1.53871095299099i</v>
      </c>
      <c r="AG2125" s="12" t="str">
        <f t="shared" si="1116"/>
        <v>1.01961943501807-0.0925050769706922i</v>
      </c>
      <c r="AH2125" s="12" t="str">
        <f t="shared" si="1117"/>
        <v>0.423818233477677+0.565525464894797i</v>
      </c>
      <c r="AI2125" s="12">
        <f t="shared" si="1118"/>
        <v>-3.0151585506009932</v>
      </c>
      <c r="AJ2125" s="12">
        <f t="shared" si="1119"/>
        <v>53.151237659743174</v>
      </c>
      <c r="AK2125" s="12"/>
      <c r="AL2125" s="12"/>
      <c r="AM2125" s="12"/>
      <c r="AN2125" s="12"/>
    </row>
    <row r="2126" spans="1:40" x14ac:dyDescent="0.35">
      <c r="A2126" s="12"/>
      <c r="B2126" s="12">
        <f t="shared" si="1085"/>
        <v>199600</v>
      </c>
      <c r="C2126" s="29" t="str">
        <f t="shared" si="1087"/>
        <v>-1.73864876328702E-06+0.0111204519362854i</v>
      </c>
      <c r="D2126" s="28" t="str">
        <f t="shared" si="1088"/>
        <v>-5.39907436250437+0.0852567981781881i</v>
      </c>
      <c r="E2126" s="12" t="str">
        <f t="shared" si="1089"/>
        <v>4200</v>
      </c>
      <c r="F2126" s="12" t="str">
        <f t="shared" si="1090"/>
        <v>0.704225352112676</v>
      </c>
      <c r="G2126" s="12" t="str">
        <f t="shared" si="1086"/>
        <v>0.704225352112676</v>
      </c>
      <c r="H2126" s="12" t="str">
        <f t="shared" si="1091"/>
        <v>7.9190395003864+1.62327296655551i</v>
      </c>
      <c r="I2126" s="12" t="str">
        <f t="shared" si="1092"/>
        <v>783.827367070654i</v>
      </c>
      <c r="J2126" s="12" t="str">
        <f t="shared" si="1093"/>
        <v>-524.520645593313+169.523674702467i</v>
      </c>
      <c r="K2126" s="12" t="str">
        <f t="shared" si="1094"/>
        <v>0.437297489509775-1.35303556813864i</v>
      </c>
      <c r="L2126" s="12" t="str">
        <f t="shared" si="1095"/>
        <v>0.0228504540026194-0.0593657419294834i</v>
      </c>
      <c r="M2126" s="12" t="str">
        <f t="shared" si="1096"/>
        <v>0.460147943512394-1.41240131006812i</v>
      </c>
      <c r="N2126" s="12" t="str">
        <f t="shared" si="1097"/>
        <v>-2.50824757462609i</v>
      </c>
      <c r="O2126" s="12" t="str">
        <f t="shared" si="1098"/>
        <v>-0.806052255521847-0.59184437259143i</v>
      </c>
      <c r="P2126" s="12" t="str">
        <f t="shared" si="1099"/>
        <v>1.80605225552185+0.59184437259143i</v>
      </c>
      <c r="Q2126" s="12" t="str">
        <f t="shared" si="1100"/>
        <v>-1.80605225552185+1.91640320203466i</v>
      </c>
      <c r="R2126" s="12" t="str">
        <f t="shared" si="1101"/>
        <v>-0.306818805813427-0.653266211367636i</v>
      </c>
      <c r="S2126" s="12" t="str">
        <f t="shared" si="1102"/>
        <v>0.256856385025364i</v>
      </c>
      <c r="T2126" s="12" t="str">
        <f t="shared" si="1103"/>
        <v>0.167795597511106-0.078808369319036i</v>
      </c>
      <c r="U2126" s="12" t="str">
        <f t="shared" si="1104"/>
        <v>0.001-0.0079736945436821i</v>
      </c>
      <c r="V2126" s="12" t="str">
        <f t="shared" si="1105"/>
        <v>0.0015-0.00242361536282132i</v>
      </c>
      <c r="W2126" s="12" t="str">
        <f t="shared" si="1106"/>
        <v>0.00091814514150049-0.00193516704120539i</v>
      </c>
      <c r="X2126" s="12" t="str">
        <f t="shared" si="1107"/>
        <v>0.00101416034747552-0.00179909549424743i</v>
      </c>
      <c r="Y2126" s="12" t="str">
        <f t="shared" si="1108"/>
        <v>0.00029+0.188118568096957i</v>
      </c>
      <c r="Z2126" s="12" t="str">
        <f t="shared" si="1109"/>
        <v>-0.115408806193002-0.0661253254229824i</v>
      </c>
      <c r="AA2126" s="12" t="str">
        <f t="shared" si="1110"/>
        <v>0.450790201675163-64.4023511320277i</v>
      </c>
      <c r="AB2126" s="12" t="str">
        <f t="shared" si="1111"/>
        <v>0.418849150643288-0.196720408893183i</v>
      </c>
      <c r="AC2126" s="12" t="str">
        <f t="shared" si="1112"/>
        <v>0.914884412072554-0.682103580688615i</v>
      </c>
      <c r="AD2126" s="12" t="str">
        <f t="shared" si="1113"/>
        <v>0.397289936140545+0.0811823637388022i</v>
      </c>
      <c r="AE2126" s="12" t="str">
        <f t="shared" si="1114"/>
        <v>-0.0404825470216393-0.0356400859975907i</v>
      </c>
      <c r="AF2126" s="12" t="str">
        <f t="shared" si="1115"/>
        <v>-13.3181138628908-1.53801616837732i</v>
      </c>
      <c r="AG2126" s="12" t="str">
        <f t="shared" si="1116"/>
        <v>1.01957489481053-0.0924903113110075i</v>
      </c>
      <c r="AH2126" s="12" t="str">
        <f t="shared" si="1117"/>
        <v>0.423778514259657+0.565056029624348i</v>
      </c>
      <c r="AI2126" s="12">
        <f t="shared" si="1118"/>
        <v>-3.0200691354962652</v>
      </c>
      <c r="AJ2126" s="12">
        <f t="shared" si="1119"/>
        <v>53.130978962897743</v>
      </c>
      <c r="AK2126" s="12"/>
      <c r="AL2126" s="12"/>
      <c r="AM2126" s="12"/>
      <c r="AN2126" s="12"/>
    </row>
    <row r="2127" spans="1:40" x14ac:dyDescent="0.35">
      <c r="A2127" s="12"/>
      <c r="B2127" s="12">
        <f t="shared" si="1085"/>
        <v>199700</v>
      </c>
      <c r="C2127" s="29" t="str">
        <f t="shared" si="1087"/>
        <v>-1.73690793864439E-06+0.0111148833577211i</v>
      </c>
      <c r="D2127" s="28" t="str">
        <f t="shared" si="1088"/>
        <v>-5.39907434915805+0.0852141057425285i</v>
      </c>
      <c r="E2127" s="12" t="str">
        <f t="shared" si="1089"/>
        <v>4200</v>
      </c>
      <c r="F2127" s="12" t="str">
        <f t="shared" si="1090"/>
        <v>0.704225352112676</v>
      </c>
      <c r="G2127" s="12" t="str">
        <f t="shared" si="1086"/>
        <v>0.704225352112676</v>
      </c>
      <c r="H2127" s="12" t="str">
        <f t="shared" si="1091"/>
        <v>7.91938265336612+1.62253607819894i</v>
      </c>
      <c r="I2127" s="12" t="str">
        <f t="shared" si="1092"/>
        <v>784.220066152352i</v>
      </c>
      <c r="J2127" s="12" t="str">
        <f t="shared" si="1093"/>
        <v>-525.047351293756+169.608606403219i</v>
      </c>
      <c r="K2127" s="12" t="str">
        <f t="shared" si="1094"/>
        <v>0.436899506998283-1.35248401478902i</v>
      </c>
      <c r="L2127" s="12" t="str">
        <f t="shared" si="1095"/>
        <v>0.0228305246401558-0.0593436816323593i</v>
      </c>
      <c r="M2127" s="12" t="str">
        <f t="shared" si="1096"/>
        <v>0.459730031638439-1.41182769642138i</v>
      </c>
      <c r="N2127" s="12" t="str">
        <f t="shared" si="1097"/>
        <v>-2.50950421168753i</v>
      </c>
      <c r="O2127" s="12" t="str">
        <f t="shared" si="1098"/>
        <v>-0.80679535246604-0.590830990418748i</v>
      </c>
      <c r="P2127" s="12" t="str">
        <f t="shared" si="1099"/>
        <v>1.80679535246604+0.590830990418748i</v>
      </c>
      <c r="Q2127" s="12" t="str">
        <f t="shared" si="1100"/>
        <v>-1.80679535246604+1.91867322126878i</v>
      </c>
      <c r="R2127" s="12" t="str">
        <f t="shared" si="1101"/>
        <v>-0.306788681246109-0.652790154736791i</v>
      </c>
      <c r="S2127" s="12" t="str">
        <f t="shared" si="1102"/>
        <v>0.256985070589005i</v>
      </c>
      <c r="T2127" s="12" t="str">
        <f t="shared" si="1103"/>
        <v>0.167757323994842-0.0788401109059391i</v>
      </c>
      <c r="U2127" s="12" t="str">
        <f t="shared" si="1104"/>
        <v>0.001-0.00796970170715552i</v>
      </c>
      <c r="V2127" s="12" t="str">
        <f t="shared" si="1105"/>
        <v>0.0015-0.00242240173469772i</v>
      </c>
      <c r="W2127" s="12" t="str">
        <f t="shared" si="1106"/>
        <v>0.000918127715079685-0.00193427044299624i</v>
      </c>
      <c r="X2127" s="12" t="str">
        <f t="shared" si="1107"/>
        <v>0.00101402751535894-0.00179827243042292i</v>
      </c>
      <c r="Y2127" s="12" t="str">
        <f t="shared" si="1108"/>
        <v>0.00029+0.188212815876564i</v>
      </c>
      <c r="Z2127" s="12" t="str">
        <f t="shared" si="1109"/>
        <v>-0.11529731412195-0.0660821887962212i</v>
      </c>
      <c r="AA2127" s="12" t="str">
        <f t="shared" si="1110"/>
        <v>0.450284675346035-64.3695099886908i</v>
      </c>
      <c r="AB2127" s="12" t="str">
        <f t="shared" si="1111"/>
        <v>0.418753612798332-0.196799641822483i</v>
      </c>
      <c r="AC2127" s="12" t="str">
        <f t="shared" si="1112"/>
        <v>0.914666426689699-0.681682654086683i</v>
      </c>
      <c r="AD2127" s="12" t="str">
        <f t="shared" si="1113"/>
        <v>0.397427513144723+0.0810347881831978i</v>
      </c>
      <c r="AE2127" s="12" t="str">
        <f t="shared" si="1114"/>
        <v>-0.0404673686519687-0.0356059733844062i</v>
      </c>
      <c r="AF2127" s="12" t="str">
        <f t="shared" si="1115"/>
        <v>-13.3184570025242-1.53732197245641i</v>
      </c>
      <c r="AG2127" s="12" t="str">
        <f t="shared" si="1116"/>
        <v>1.01953035295655-0.0924755265049768i</v>
      </c>
      <c r="AH2127" s="12" t="str">
        <f t="shared" si="1117"/>
        <v>0.423738825403355+0.564586890287225i</v>
      </c>
      <c r="AI2127" s="12">
        <f t="shared" si="1118"/>
        <v>-3.0249782738643081</v>
      </c>
      <c r="AJ2127" s="12">
        <f t="shared" si="1119"/>
        <v>53.110709789858149</v>
      </c>
      <c r="AK2127" s="12"/>
      <c r="AL2127" s="12"/>
      <c r="AM2127" s="12"/>
      <c r="AN2127" s="12"/>
    </row>
    <row r="2128" spans="1:40" x14ac:dyDescent="0.35">
      <c r="A2128" s="12"/>
      <c r="B2128" s="12">
        <f t="shared" si="1085"/>
        <v>199800</v>
      </c>
      <c r="C2128" s="29" t="str">
        <f t="shared" si="1087"/>
        <v>-1.73516972719831E-06+0.0111093203533091i</v>
      </c>
      <c r="D2128" s="28" t="str">
        <f t="shared" si="1088"/>
        <v>-5.39907433583176+0.0851714560420365i</v>
      </c>
      <c r="E2128" s="12" t="str">
        <f t="shared" si="1089"/>
        <v>4200</v>
      </c>
      <c r="F2128" s="12" t="str">
        <f t="shared" si="1090"/>
        <v>0.704225352112676</v>
      </c>
      <c r="G2128" s="12" t="str">
        <f t="shared" si="1086"/>
        <v>0.704225352112676</v>
      </c>
      <c r="H2128" s="12" t="str">
        <f t="shared" si="1091"/>
        <v>7.91972532329554+1.62179982058392i</v>
      </c>
      <c r="I2128" s="12" t="str">
        <f t="shared" si="1092"/>
        <v>784.612765234051i</v>
      </c>
      <c r="J2128" s="12" t="str">
        <f t="shared" si="1093"/>
        <v>-525.574320808724+169.693538103972i</v>
      </c>
      <c r="K2128" s="12" t="str">
        <f t="shared" si="1094"/>
        <v>0.436502049432911-1.35193284744735i</v>
      </c>
      <c r="L2128" s="12" t="str">
        <f t="shared" si="1095"/>
        <v>0.0228106200547119-0.0593216338902439i</v>
      </c>
      <c r="M2128" s="12" t="str">
        <f t="shared" si="1096"/>
        <v>0.459312669487623-1.41125448133759i</v>
      </c>
      <c r="N2128" s="12" t="str">
        <f t="shared" si="1097"/>
        <v>-2.51076084874896i</v>
      </c>
      <c r="O2128" s="12" t="str">
        <f t="shared" si="1098"/>
        <v>-0.80753717537024-0.589816675243294i</v>
      </c>
      <c r="P2128" s="12" t="str">
        <f t="shared" si="1099"/>
        <v>1.80753717537024+0.589816675243294i</v>
      </c>
      <c r="Q2128" s="12" t="str">
        <f t="shared" si="1100"/>
        <v>-1.80753717537024+1.92094417350567i</v>
      </c>
      <c r="R2128" s="12" t="str">
        <f t="shared" si="1101"/>
        <v>-0.306758533780212-0.652314491479281i</v>
      </c>
      <c r="S2128" s="12" t="str">
        <f t="shared" si="1102"/>
        <v>0.257113756152644i</v>
      </c>
      <c r="T2128" s="12" t="str">
        <f t="shared" si="1103"/>
        <v>0.16771902909704-0.078871838852108i</v>
      </c>
      <c r="U2128" s="12" t="str">
        <f t="shared" si="1104"/>
        <v>0.001-0.00796571286746224i</v>
      </c>
      <c r="V2128" s="12" t="str">
        <f t="shared" si="1105"/>
        <v>0.0015-0.00242118932141709i</v>
      </c>
      <c r="W2128" s="12" t="str">
        <f t="shared" si="1106"/>
        <v>0.000918110281840792-0.00193337477061031i</v>
      </c>
      <c r="X2128" s="12" t="str">
        <f t="shared" si="1107"/>
        <v>0.00101389485007735-0.00179745020632913i</v>
      </c>
      <c r="Y2128" s="12" t="str">
        <f t="shared" si="1108"/>
        <v>0.00029+0.188307063656172i</v>
      </c>
      <c r="Z2128" s="12" t="str">
        <f t="shared" si="1109"/>
        <v>-0.115185989745801-0.0660391086117989i</v>
      </c>
      <c r="AA2128" s="12" t="str">
        <f t="shared" si="1110"/>
        <v>0.449780006781566-64.3367026085893i</v>
      </c>
      <c r="AB2128" s="12" t="str">
        <f t="shared" si="1111"/>
        <v>0.418658021581063-0.196878840701963i</v>
      </c>
      <c r="AC2128" s="12" t="str">
        <f t="shared" si="1112"/>
        <v>0.91444878727361-0.681261954992652i</v>
      </c>
      <c r="AD2128" s="12" t="str">
        <f t="shared" si="1113"/>
        <v>0.397564941580551+0.0808870104757558i</v>
      </c>
      <c r="AE2128" s="12" t="str">
        <f t="shared" si="1114"/>
        <v>-0.0404522052140952-0.0355718847165104i</v>
      </c>
      <c r="AF2128" s="12" t="str">
        <f t="shared" si="1115"/>
        <v>-13.3187996591273-1.53662836454188i</v>
      </c>
      <c r="AG2128" s="12" t="str">
        <f t="shared" si="1116"/>
        <v>1.01948580948599-0.0924607225152945i</v>
      </c>
      <c r="AH2128" s="12" t="str">
        <f t="shared" si="1117"/>
        <v>0.423699166598836+0.564118046272602i</v>
      </c>
      <c r="AI2128" s="12">
        <f t="shared" si="1118"/>
        <v>-3.0298859701439405</v>
      </c>
      <c r="AJ2128" s="12">
        <f t="shared" si="1119"/>
        <v>53.090430140231526</v>
      </c>
      <c r="AK2128" s="12"/>
      <c r="AL2128" s="12"/>
      <c r="AM2128" s="12"/>
      <c r="AN2128" s="12"/>
    </row>
    <row r="2129" spans="1:40" x14ac:dyDescent="0.35">
      <c r="A2129" s="12"/>
      <c r="B2129" s="12">
        <f t="shared" si="1085"/>
        <v>199900</v>
      </c>
      <c r="C2129" s="29" t="str">
        <f t="shared" si="1087"/>
        <v>-0.0000017334341237211+0.0111037629146839i</v>
      </c>
      <c r="D2129" s="28" t="str">
        <f t="shared" si="1088"/>
        <v>-5.39907432252547+0.0851288490125766i</v>
      </c>
      <c r="E2129" s="12" t="str">
        <f t="shared" si="1089"/>
        <v>4200</v>
      </c>
      <c r="F2129" s="12" t="str">
        <f t="shared" si="1090"/>
        <v>0.704225352112676</v>
      </c>
      <c r="G2129" s="12" t="str">
        <f t="shared" si="1086"/>
        <v>0.704225352112676</v>
      </c>
      <c r="H2129" s="12" t="str">
        <f t="shared" si="1091"/>
        <v>7.92006751106536+1.62106419296085i</v>
      </c>
      <c r="I2129" s="12" t="str">
        <f t="shared" si="1092"/>
        <v>785.00546431575i</v>
      </c>
      <c r="J2129" s="12" t="str">
        <f t="shared" si="1093"/>
        <v>-526.101554138218+169.778469804725i</v>
      </c>
      <c r="K2129" s="12" t="str">
        <f t="shared" si="1094"/>
        <v>0.436105115924853-1.35138206581544i</v>
      </c>
      <c r="L2129" s="12" t="str">
        <f t="shared" si="1095"/>
        <v>0.0227907402075802-0.0592995986991725i</v>
      </c>
      <c r="M2129" s="12" t="str">
        <f t="shared" si="1096"/>
        <v>0.458895856132433-1.41068166451461i</v>
      </c>
      <c r="N2129" s="12" t="str">
        <f t="shared" si="1097"/>
        <v>-2.5120174858104i</v>
      </c>
      <c r="O2129" s="12" t="str">
        <f t="shared" si="1098"/>
        <v>-0.808277723063021-0.588801428666794i</v>
      </c>
      <c r="P2129" s="12" t="str">
        <f t="shared" si="1099"/>
        <v>1.80827772306302+0.588801428666794i</v>
      </c>
      <c r="Q2129" s="12" t="str">
        <f t="shared" si="1100"/>
        <v>-1.80827772306302+1.92321605714361i</v>
      </c>
      <c r="R2129" s="12" t="str">
        <f t="shared" si="1101"/>
        <v>-0.306728363401797-0.651839220994171i</v>
      </c>
      <c r="S2129" s="12" t="str">
        <f t="shared" si="1102"/>
        <v>0.257242441716283i</v>
      </c>
      <c r="T2129" s="12" t="str">
        <f t="shared" si="1103"/>
        <v>0.16768071281498-0.0789035531451176i</v>
      </c>
      <c r="U2129" s="12" t="str">
        <f t="shared" si="1104"/>
        <v>0.001-0.00796172801860406i</v>
      </c>
      <c r="V2129" s="12" t="str">
        <f t="shared" si="1105"/>
        <v>0.0015-0.00241997812115625i</v>
      </c>
      <c r="W2129" s="12" t="str">
        <f t="shared" si="1106"/>
        <v>0.000918092841786355-0.00193248002264757i</v>
      </c>
      <c r="X2129" s="12" t="str">
        <f t="shared" si="1107"/>
        <v>0.00101376235128891-0.00179662882071901i</v>
      </c>
      <c r="Y2129" s="12" t="str">
        <f t="shared" si="1108"/>
        <v>0.00029+0.18840131143578i</v>
      </c>
      <c r="Z2129" s="12" t="str">
        <f t="shared" si="1109"/>
        <v>-0.115074832726926-0.0659960847572171i</v>
      </c>
      <c r="AA2129" s="12" t="str">
        <f t="shared" si="1110"/>
        <v>0.449276194016602-64.3039289392646i</v>
      </c>
      <c r="AB2129" s="12" t="str">
        <f t="shared" si="1111"/>
        <v>0.418562376984693-0.196958005500607i</v>
      </c>
      <c r="AC2129" s="12" t="str">
        <f t="shared" si="1112"/>
        <v>0.914231493292143-0.680841483224296i</v>
      </c>
      <c r="AD2129" s="12" t="str">
        <f t="shared" si="1113"/>
        <v>0.397702221165956+0.0807390307391564i</v>
      </c>
      <c r="AE2129" s="12" t="str">
        <f t="shared" si="1114"/>
        <v>-0.0404370566599222-0.0355378199530444i</v>
      </c>
      <c r="AF2129" s="12" t="str">
        <f t="shared" si="1115"/>
        <v>-13.3191418335908-1.53593534394827i</v>
      </c>
      <c r="AG2129" s="12" t="str">
        <f t="shared" si="1116"/>
        <v>1.0194412644287-0.0924458993047434i</v>
      </c>
      <c r="AH2129" s="12" t="str">
        <f t="shared" si="1117"/>
        <v>0.423659537536533+0.563649496971299i</v>
      </c>
      <c r="AI2129" s="12">
        <f t="shared" si="1118"/>
        <v>-3.0347922287692781</v>
      </c>
      <c r="AJ2129" s="12">
        <f t="shared" si="1119"/>
        <v>53.070140013629953</v>
      </c>
      <c r="AK2129" s="12"/>
      <c r="AL2129" s="12"/>
      <c r="AM2129" s="12"/>
      <c r="AN2129" s="12"/>
    </row>
    <row r="2130" spans="1:40" x14ac:dyDescent="0.35">
      <c r="A2130" s="12"/>
      <c r="B2130" s="12">
        <f t="shared" si="1085"/>
        <v>200000</v>
      </c>
      <c r="C2130" s="29" t="str">
        <f t="shared" si="1087"/>
        <v>-1.73170112299808E-06+0.0110982110334969i</v>
      </c>
      <c r="D2130" s="28" t="str">
        <f t="shared" si="1088"/>
        <v>-5.39907430923913+0.0850862845901429i</v>
      </c>
      <c r="E2130" s="12" t="str">
        <f t="shared" si="1089"/>
        <v>4200</v>
      </c>
      <c r="F2130" s="12" t="str">
        <f t="shared" si="1090"/>
        <v>0.704225352112676</v>
      </c>
      <c r="G2130" s="12" t="str">
        <f t="shared" si="1086"/>
        <v>0.704225352112676</v>
      </c>
      <c r="H2130" s="12" t="str">
        <f t="shared" si="1091"/>
        <v>7.92040921756429+1.62032919458118i</v>
      </c>
      <c r="I2130" s="12" t="str">
        <f t="shared" si="1092"/>
        <v>785.398163397448i</v>
      </c>
      <c r="J2130" s="12" t="str">
        <f t="shared" si="1093"/>
        <v>-526.629051282237+169.863401505478i</v>
      </c>
      <c r="K2130" s="12" t="str">
        <f t="shared" si="1094"/>
        <v>0.435708705587107-1.35083166959511i</v>
      </c>
      <c r="L2130" s="12" t="str">
        <f t="shared" si="1095"/>
        <v>0.0227708850601224-0.0592775760551607i</v>
      </c>
      <c r="M2130" s="12" t="str">
        <f t="shared" si="1096"/>
        <v>0.458479590647229-1.41010924565027i</v>
      </c>
      <c r="N2130" s="12" t="str">
        <f t="shared" si="1097"/>
        <v>-2.51327412287183i</v>
      </c>
      <c r="O2130" s="12" t="str">
        <f t="shared" si="1098"/>
        <v>-0.809016994374945-0.587785252292477i</v>
      </c>
      <c r="P2130" s="12" t="str">
        <f t="shared" si="1099"/>
        <v>1.80901699437495+0.587785252292477i</v>
      </c>
      <c r="Q2130" s="12" t="str">
        <f t="shared" si="1100"/>
        <v>-1.80901699437495+1.92548887057935i</v>
      </c>
      <c r="R2130" s="12" t="str">
        <f t="shared" si="1101"/>
        <v>-0.306698170096916-0.651364342681743i</v>
      </c>
      <c r="S2130" s="12" t="str">
        <f t="shared" si="1102"/>
        <v>0.257371127279924i</v>
      </c>
      <c r="T2130" s="12" t="str">
        <f t="shared" si="1103"/>
        <v>0.167642375145947-0.0789352537725332i</v>
      </c>
      <c r="U2130" s="12" t="str">
        <f t="shared" si="1104"/>
        <v>0.001-0.00795774715459475i</v>
      </c>
      <c r="V2130" s="12" t="str">
        <f t="shared" si="1105"/>
        <v>0.0015-0.00241876813209567i</v>
      </c>
      <c r="W2130" s="12" t="str">
        <f t="shared" si="1106"/>
        <v>0.000918075394918952-0.00193158619771079i</v>
      </c>
      <c r="X2130" s="12" t="str">
        <f t="shared" si="1107"/>
        <v>0.00101363001865264-0.00179580827234799i</v>
      </c>
      <c r="Y2130" s="12" t="str">
        <f t="shared" si="1108"/>
        <v>0.00029+0.188495559215388i</v>
      </c>
      <c r="Z2130" s="12" t="str">
        <f t="shared" si="1109"/>
        <v>-0.114963842728545-0.0659531171202738i</v>
      </c>
      <c r="AA2130" s="12" t="str">
        <f t="shared" si="1110"/>
        <v>0.448773235091655-64.2711889283669i</v>
      </c>
      <c r="AB2130" s="12" t="str">
        <f t="shared" si="1111"/>
        <v>0.418466679002444-0.197037136187376i</v>
      </c>
      <c r="AC2130" s="12" t="str">
        <f t="shared" si="1112"/>
        <v>0.914014544214276-0.6804212385994i</v>
      </c>
      <c r="AD2130" s="12" t="str">
        <f t="shared" si="1113"/>
        <v>0.397839351618903+0.0805908490964577i</v>
      </c>
      <c r="AE2130" s="12" t="str">
        <f t="shared" si="1114"/>
        <v>-0.0404219229414609-0.0355037790532604i</v>
      </c>
      <c r="AF2130" s="12" t="str">
        <f t="shared" si="1115"/>
        <v>-13.3194835268034-1.53524290999104i</v>
      </c>
      <c r="AG2130" s="12" t="str">
        <f t="shared" si="1116"/>
        <v>1.0193967178146-0.0924310568361903i</v>
      </c>
      <c r="AH2130" s="12" t="str">
        <f t="shared" si="1117"/>
        <v>0.423619937907228+0.563181241775699i</v>
      </c>
      <c r="AI2130" s="12">
        <f t="shared" si="1118"/>
        <v>-3.0396970541706718</v>
      </c>
      <c r="AJ2130" s="12">
        <f t="shared" si="1119"/>
        <v>53.049839409667726</v>
      </c>
      <c r="AK2130" s="12"/>
      <c r="AL2130" s="12"/>
      <c r="AM2130" s="12"/>
      <c r="AN2130" s="12"/>
    </row>
    <row r="2131" spans="1:40" x14ac:dyDescent="0.35">
      <c r="A2131" s="12"/>
      <c r="B2131" s="12">
        <f>B2130+1000</f>
        <v>201000</v>
      </c>
      <c r="C2131" s="29" t="str">
        <f t="shared" si="1087"/>
        <v>-1.71451312929537E-06+0.0110429960558994i</v>
      </c>
      <c r="D2131" s="28" t="str">
        <f t="shared" si="1088"/>
        <v>-5.39907417746451+0.0846629697618954i</v>
      </c>
      <c r="E2131" s="12" t="str">
        <f t="shared" si="1089"/>
        <v>4200</v>
      </c>
      <c r="F2131" s="12" t="str">
        <f t="shared" si="1090"/>
        <v>0.704225352112676</v>
      </c>
      <c r="G2131" s="12" t="str">
        <f t="shared" si="1086"/>
        <v>0.704225352112676</v>
      </c>
      <c r="H2131" s="12" t="str">
        <f t="shared" si="1091"/>
        <v>7.92380000673559+1.61301365524232i</v>
      </c>
      <c r="I2131" s="12" t="str">
        <f t="shared" si="1092"/>
        <v>789.325154214436i</v>
      </c>
      <c r="J2131" s="12" t="str">
        <f t="shared" si="1093"/>
        <v>-531.918532521341+170.712718513005i</v>
      </c>
      <c r="K2131" s="12" t="str">
        <f t="shared" si="1094"/>
        <v>0.431773182714715-1.345348839455i</v>
      </c>
      <c r="L2131" s="12" t="str">
        <f t="shared" si="1095"/>
        <v>0.0225736836171219-0.0590580388134086i</v>
      </c>
      <c r="M2131" s="12" t="str">
        <f t="shared" si="1096"/>
        <v>0.454346866331837-1.40440687826841i</v>
      </c>
      <c r="N2131" s="12" t="str">
        <f t="shared" si="1097"/>
        <v>-2.52584049348619i</v>
      </c>
      <c r="O2131" s="12" t="str">
        <f t="shared" si="1098"/>
        <v>-0.816339250717182-0.577572703422271i</v>
      </c>
      <c r="P2131" s="12" t="str">
        <f t="shared" si="1099"/>
        <v>1.81633925071718+0.577572703422271i</v>
      </c>
      <c r="Q2131" s="12" t="str">
        <f t="shared" si="1100"/>
        <v>-1.81633925071718+1.94826779006392i</v>
      </c>
      <c r="R2131" s="12" t="str">
        <f t="shared" si="1101"/>
        <v>-0.306394973013085-0.646636997971284i</v>
      </c>
      <c r="S2131" s="12" t="str">
        <f t="shared" si="1102"/>
        <v>0.258657982916324i</v>
      </c>
      <c r="T2131" s="12" t="str">
        <f t="shared" si="1103"/>
        <v>0.167257821574319-0.0792515056952661i</v>
      </c>
      <c r="U2131" s="12" t="str">
        <f t="shared" si="1104"/>
        <v>0.001-0.00791815637273109i</v>
      </c>
      <c r="V2131" s="12" t="str">
        <f t="shared" si="1105"/>
        <v>0.0015-0.00240673445979669i</v>
      </c>
      <c r="W2131" s="12" t="str">
        <f t="shared" si="1106"/>
        <v>0.000917900552093887-0.00192269840936277i</v>
      </c>
      <c r="X2131" s="12" t="str">
        <f t="shared" si="1107"/>
        <v>0.00101231575624638-0.00178764856470215i</v>
      </c>
      <c r="Y2131" s="12" t="str">
        <f t="shared" si="1108"/>
        <v>0.00029+0.189438037011464i</v>
      </c>
      <c r="Z2131" s="12" t="str">
        <f t="shared" si="1109"/>
        <v>-0.113863055382623-0.0655265082466067i</v>
      </c>
      <c r="AA2131" s="12" t="str">
        <f t="shared" si="1110"/>
        <v>0.44379017997138-63.945628593572i</v>
      </c>
      <c r="AB2131" s="12" t="str">
        <f t="shared" si="1111"/>
        <v>0.417506761464425-0.197826560053024i</v>
      </c>
      <c r="AC2131" s="12" t="str">
        <f t="shared" si="1112"/>
        <v>0.91186390710107-0.676231245161505i</v>
      </c>
      <c r="AD2131" s="12" t="str">
        <f t="shared" si="1113"/>
        <v>0.399202391838095+0.0790979551766683i</v>
      </c>
      <c r="AE2131" s="12" t="str">
        <f t="shared" si="1114"/>
        <v>-0.040271391238563-0.0351646736717773i</v>
      </c>
      <c r="AF2131" s="12" t="str">
        <f t="shared" si="1115"/>
        <v>-13.3228741842001-1.52835068548042i</v>
      </c>
      <c r="AG2131" s="12" t="str">
        <f t="shared" si="1116"/>
        <v>1.01895117264732-0.0922815648507i</v>
      </c>
      <c r="AH2131" s="12" t="str">
        <f t="shared" si="1117"/>
        <v>0.423225492642919+0.558514733075463i</v>
      </c>
      <c r="AI2131" s="12">
        <f t="shared" si="1118"/>
        <v>-3.088667452840141</v>
      </c>
      <c r="AJ2131" s="12">
        <f t="shared" si="1119"/>
        <v>52.84625703271081</v>
      </c>
      <c r="AK2131" s="12"/>
      <c r="AL2131" s="12"/>
      <c r="AM2131" s="12"/>
      <c r="AN2131" s="12"/>
    </row>
    <row r="2132" spans="1:40" x14ac:dyDescent="0.35">
      <c r="A2132" s="12"/>
      <c r="B2132" s="12">
        <f>B2131+1000</f>
        <v>202000</v>
      </c>
      <c r="C2132" s="29" t="str">
        <f t="shared" si="1087"/>
        <v>-1.69757977044294E-06+0.010988327761209i</v>
      </c>
      <c r="D2132" s="28" t="str">
        <f t="shared" si="1088"/>
        <v>-5.39907404764209+0.084243846169269i</v>
      </c>
      <c r="E2132" s="12" t="str">
        <f t="shared" si="1089"/>
        <v>4200</v>
      </c>
      <c r="F2132" s="12" t="str">
        <f t="shared" si="1090"/>
        <v>0.704225352112676</v>
      </c>
      <c r="G2132" s="12" t="str">
        <f t="shared" si="1086"/>
        <v>0.704225352112676</v>
      </c>
      <c r="H2132" s="12" t="str">
        <f t="shared" si="1091"/>
        <v>7.92714363162146+1.60576022461415i</v>
      </c>
      <c r="I2132" s="12" t="str">
        <f t="shared" si="1092"/>
        <v>793.252145031423i</v>
      </c>
      <c r="J2132" s="12" t="str">
        <f t="shared" si="1093"/>
        <v>-537.23439521301+171.562035520532i</v>
      </c>
      <c r="K2132" s="12" t="str">
        <f t="shared" si="1094"/>
        <v>0.427889014375336-1.3399042227423i</v>
      </c>
      <c r="L2132" s="12" t="str">
        <f t="shared" si="1095"/>
        <v>0.0223789101551467-0.0588397517577056i</v>
      </c>
      <c r="M2132" s="12" t="str">
        <f t="shared" si="1096"/>
        <v>0.450267924530483-1.39874397450001i</v>
      </c>
      <c r="N2132" s="12" t="str">
        <f t="shared" si="1097"/>
        <v>-2.53840686410055i</v>
      </c>
      <c r="O2132" s="12" t="str">
        <f t="shared" si="1098"/>
        <v>-0.823532597628426-0.567268949126759i</v>
      </c>
      <c r="P2132" s="12" t="str">
        <f t="shared" si="1099"/>
        <v>1.82353259762843+0.567268949126759i</v>
      </c>
      <c r="Q2132" s="12" t="str">
        <f t="shared" si="1100"/>
        <v>-1.82353259762843+1.97113791497379i</v>
      </c>
      <c r="R2132" s="12" t="str">
        <f t="shared" si="1101"/>
        <v>-0.306089467836771-0.641948219667909i</v>
      </c>
      <c r="S2132" s="12" t="str">
        <f t="shared" si="1102"/>
        <v>0.259944838552722i</v>
      </c>
      <c r="T2132" s="12" t="str">
        <f t="shared" si="1103"/>
        <v>0.166871126320782-0.079566377299518i</v>
      </c>
      <c r="U2132" s="12" t="str">
        <f t="shared" si="1104"/>
        <v>0.001-0.00787895757880668i</v>
      </c>
      <c r="V2132" s="12" t="str">
        <f t="shared" si="1105"/>
        <v>0.0015-0.00239481993276799i</v>
      </c>
      <c r="W2132" s="12" t="str">
        <f t="shared" si="1106"/>
        <v>0.000917725030786962-0.00191390140714788i</v>
      </c>
      <c r="X2132" s="12" t="str">
        <f t="shared" si="1107"/>
        <v>0.00101101774020711-0.0017795712297459i</v>
      </c>
      <c r="Y2132" s="12" t="str">
        <f t="shared" si="1108"/>
        <v>0.00029+0.190380514807541i</v>
      </c>
      <c r="Z2132" s="12" t="str">
        <f t="shared" si="1109"/>
        <v>-0.11277860583953-0.0651053998801098i</v>
      </c>
      <c r="AA2132" s="12" t="str">
        <f t="shared" si="1110"/>
        <v>0.438890394780388-63.6233773181564i</v>
      </c>
      <c r="AB2132" s="12" t="str">
        <f t="shared" si="1111"/>
        <v>0.416541497888359-0.198612538385941i</v>
      </c>
      <c r="AC2132" s="12" t="str">
        <f t="shared" si="1112"/>
        <v>0.909747184407523-0.672063765745319i</v>
      </c>
      <c r="AD2132" s="12" t="str">
        <f t="shared" si="1113"/>
        <v>0.400550208826707+0.0775850088221783i</v>
      </c>
      <c r="AE2132" s="12" t="str">
        <f t="shared" si="1114"/>
        <v>-0.0401222910961387-0.0348279106467371i</v>
      </c>
      <c r="AF2132" s="12" t="str">
        <f t="shared" si="1115"/>
        <v>-13.3262176792636-1.52151637844488i</v>
      </c>
      <c r="AG2132" s="12" t="str">
        <f t="shared" si="1116"/>
        <v>1.0185055049059-0.0921301068363468i</v>
      </c>
      <c r="AH2132" s="12" t="str">
        <f t="shared" si="1117"/>
        <v>0.422833653051709+0.553876978129485i</v>
      </c>
      <c r="AI2132" s="12">
        <f t="shared" si="1118"/>
        <v>-3.1374993743091468</v>
      </c>
      <c r="AJ2132" s="12">
        <f t="shared" si="1119"/>
        <v>52.641626519628716</v>
      </c>
      <c r="AK2132" s="12"/>
      <c r="AL2132" s="12"/>
      <c r="AM2132" s="12"/>
      <c r="AN2132" s="12"/>
    </row>
    <row r="2133" spans="1:40" x14ac:dyDescent="0.35">
      <c r="A2133" s="12"/>
      <c r="B2133" s="12">
        <f t="shared" ref="B2133:B2196" si="1120">B2132+1000</f>
        <v>203000</v>
      </c>
      <c r="C2133" s="29" t="str">
        <f t="shared" si="1087"/>
        <v>-1.68089604138418E-06+0.0109341980703687i</v>
      </c>
      <c r="D2133" s="28" t="str">
        <f t="shared" si="1088"/>
        <v>-5.3990739197335+0.0838288518728267i</v>
      </c>
      <c r="E2133" s="12" t="str">
        <f t="shared" si="1089"/>
        <v>4200</v>
      </c>
      <c r="F2133" s="12" t="str">
        <f t="shared" si="1090"/>
        <v>0.704225352112676</v>
      </c>
      <c r="G2133" s="12" t="str">
        <f t="shared" si="1086"/>
        <v>0.704225352112676</v>
      </c>
      <c r="H2133" s="12" t="str">
        <f t="shared" si="1091"/>
        <v>7.93044094849802+1.5985681713153i</v>
      </c>
      <c r="I2133" s="12" t="str">
        <f t="shared" si="1092"/>
        <v>797.17913584841i</v>
      </c>
      <c r="J2133" s="12" t="str">
        <f t="shared" si="1093"/>
        <v>-542.576639357243+172.411352528059i</v>
      </c>
      <c r="K2133" s="12" t="str">
        <f t="shared" si="1094"/>
        <v>0.424055342622396-1.33449752193145i</v>
      </c>
      <c r="L2133" s="12" t="str">
        <f t="shared" si="1095"/>
        <v>0.0221865271719566-0.0586227106056064i</v>
      </c>
      <c r="M2133" s="12" t="str">
        <f t="shared" si="1096"/>
        <v>0.446241869794353-1.39312023253706i</v>
      </c>
      <c r="N2133" s="12" t="str">
        <f t="shared" si="1097"/>
        <v>-2.55097323471491i</v>
      </c>
      <c r="O2133" s="12" t="str">
        <f t="shared" si="1098"/>
        <v>-0.830595899195812-0.55687561648819i</v>
      </c>
      <c r="P2133" s="12" t="str">
        <f t="shared" si="1099"/>
        <v>1.83059589919581+0.55687561648819i</v>
      </c>
      <c r="Q2133" s="12" t="str">
        <f t="shared" si="1100"/>
        <v>-1.83059589919581+1.99409761822672i</v>
      </c>
      <c r="R2133" s="12" t="str">
        <f t="shared" si="1101"/>
        <v>-0.305781640399116-0.637297427475957i</v>
      </c>
      <c r="S2133" s="12" t="str">
        <f t="shared" si="1102"/>
        <v>0.261231694189122i</v>
      </c>
      <c r="T2133" s="12" t="str">
        <f t="shared" si="1103"/>
        <v>0.166482286681913-0.0798798559733899i</v>
      </c>
      <c r="U2133" s="12" t="str">
        <f t="shared" si="1104"/>
        <v>0.001-0.0078401449798963i</v>
      </c>
      <c r="V2133" s="12" t="str">
        <f t="shared" si="1105"/>
        <v>0.0015-0.00238302279024204i</v>
      </c>
      <c r="W2133" s="12" t="str">
        <f t="shared" si="1106"/>
        <v>0.000917548833563403-0.00190519383890925i</v>
      </c>
      <c r="X2133" s="12" t="str">
        <f t="shared" si="1107"/>
        <v>0.00100973564323401-0.00177157506212836i</v>
      </c>
      <c r="Y2133" s="12" t="str">
        <f t="shared" si="1108"/>
        <v>0.00029+0.191322992603618i</v>
      </c>
      <c r="Z2133" s="12" t="str">
        <f t="shared" si="1109"/>
        <v>-0.111710170946762-0.0646896845654843i</v>
      </c>
      <c r="AA2133" s="12" t="str">
        <f t="shared" si="1110"/>
        <v>0.434072010604986-63.304384513556i</v>
      </c>
      <c r="AB2133" s="12" t="str">
        <f t="shared" si="1111"/>
        <v>0.415570881525996-0.199395039704472i</v>
      </c>
      <c r="AC2133" s="12" t="str">
        <f t="shared" si="1112"/>
        <v>0.907663863124418-0.667918618452569i</v>
      </c>
      <c r="AD2133" s="12" t="str">
        <f t="shared" si="1113"/>
        <v>0.401882521157916+0.0760521393568978i</v>
      </c>
      <c r="AE2133" s="12" t="str">
        <f t="shared" si="1114"/>
        <v>-0.0399745762335387-0.0344934510145132i</v>
      </c>
      <c r="AF2133" s="12" t="str">
        <f t="shared" si="1115"/>
        <v>-13.3295148682315-1.51473931944247i</v>
      </c>
      <c r="AG2133" s="12" t="str">
        <f t="shared" si="1116"/>
        <v>1.01805974497343-0.0919766470278919i</v>
      </c>
      <c r="AH2133" s="12" t="str">
        <f t="shared" si="1117"/>
        <v>0.422444115457148+0.54926739477806i</v>
      </c>
      <c r="AI2133" s="12">
        <f t="shared" si="1118"/>
        <v>-3.1861971867927794</v>
      </c>
      <c r="AJ2133" s="12">
        <f t="shared" si="1119"/>
        <v>52.435947538163212</v>
      </c>
      <c r="AK2133" s="12"/>
      <c r="AL2133" s="12"/>
      <c r="AM2133" s="12"/>
      <c r="AN2133" s="12"/>
    </row>
    <row r="2134" spans="1:40" x14ac:dyDescent="0.35">
      <c r="A2134" s="12"/>
      <c r="B2134" s="12">
        <f t="shared" si="1120"/>
        <v>204000</v>
      </c>
      <c r="C2134" s="29" t="str">
        <f t="shared" si="1087"/>
        <v>-1.66445705943412E-06+0.0108805990627346i</v>
      </c>
      <c r="D2134" s="28" t="str">
        <f t="shared" si="1088"/>
        <v>-5.3990737937013+0.083417926147632i</v>
      </c>
      <c r="E2134" s="12" t="str">
        <f t="shared" si="1089"/>
        <v>4200</v>
      </c>
      <c r="F2134" s="12" t="str">
        <f t="shared" si="1090"/>
        <v>0.704225352112676</v>
      </c>
      <c r="G2134" s="12" t="str">
        <f t="shared" si="1086"/>
        <v>0.704225352112676</v>
      </c>
      <c r="H2134" s="12" t="str">
        <f t="shared" si="1091"/>
        <v>7.93369279463661+1.59143677418661i</v>
      </c>
      <c r="I2134" s="12" t="str">
        <f t="shared" si="1092"/>
        <v>801.106126665397i</v>
      </c>
      <c r="J2134" s="12" t="str">
        <f t="shared" si="1093"/>
        <v>-547.94526495404+173.260669535586i</v>
      </c>
      <c r="K2134" s="12" t="str">
        <f t="shared" si="1094"/>
        <v>0.420271326620838-1.32912844002685i</v>
      </c>
      <c r="L2134" s="12" t="str">
        <f t="shared" si="1095"/>
        <v>0.0219964978370046-0.05840691090567i</v>
      </c>
      <c r="M2134" s="12" t="str">
        <f t="shared" si="1096"/>
        <v>0.442267824457843-1.38753535093252i</v>
      </c>
      <c r="N2134" s="12" t="str">
        <f t="shared" si="1097"/>
        <v>-2.56353960532927i</v>
      </c>
      <c r="O2134" s="12" t="str">
        <f t="shared" si="1098"/>
        <v>-0.837528040042141-0.54639434673427i</v>
      </c>
      <c r="P2134" s="12" t="str">
        <f t="shared" si="1099"/>
        <v>1.83752804004214+0.54639434673427i</v>
      </c>
      <c r="Q2134" s="12" t="str">
        <f t="shared" si="1100"/>
        <v>-1.83752804004214+2.017145258595i</v>
      </c>
      <c r="R2134" s="12" t="str">
        <f t="shared" si="1101"/>
        <v>-0.305471476399351-0.632684052517954i</v>
      </c>
      <c r="S2134" s="12" t="str">
        <f t="shared" si="1102"/>
        <v>0.262518549825522i</v>
      </c>
      <c r="T2134" s="12" t="str">
        <f t="shared" si="1103"/>
        <v>0.166091299964748-0.0801919289974188i</v>
      </c>
      <c r="U2134" s="12" t="str">
        <f t="shared" si="1104"/>
        <v>0.001-0.00780171289666151i</v>
      </c>
      <c r="V2134" s="12" t="str">
        <f t="shared" si="1105"/>
        <v>0.0015-0.00237134130597615i</v>
      </c>
      <c r="W2134" s="12" t="str">
        <f t="shared" si="1106"/>
        <v>0.000917371962993849-0.00189657437898073i</v>
      </c>
      <c r="X2134" s="12" t="str">
        <f t="shared" si="1107"/>
        <v>0.00100846914602159-0.00176365887958302i</v>
      </c>
      <c r="Y2134" s="12" t="str">
        <f t="shared" si="1108"/>
        <v>0.00029+0.192265470399695i</v>
      </c>
      <c r="Z2134" s="12" t="str">
        <f t="shared" si="1109"/>
        <v>-0.110657435507031-0.0642792576108918i</v>
      </c>
      <c r="AA2134" s="12" t="str">
        <f t="shared" si="1110"/>
        <v>0.429333211108453-62.9886006244365i</v>
      </c>
      <c r="AB2134" s="12" t="str">
        <f t="shared" si="1111"/>
        <v>0.414594905655196-0.20017403225846i</v>
      </c>
      <c r="AC2134" s="12" t="str">
        <f t="shared" si="1112"/>
        <v>0.905613440858108-0.663795621673021i</v>
      </c>
      <c r="AD2134" s="12" t="str">
        <f t="shared" si="1113"/>
        <v>0.403199047837446+0.0744994799269309i</v>
      </c>
      <c r="AE2134" s="12" t="str">
        <f t="shared" si="1114"/>
        <v>-0.0398282013704677-0.0341612568597311i</v>
      </c>
      <c r="AF2134" s="12" t="str">
        <f t="shared" si="1115"/>
        <v>-13.3327665883379-1.50801884803898i</v>
      </c>
      <c r="AG2134" s="12" t="str">
        <f t="shared" si="1116"/>
        <v>1.01761392352177-0.0918211504775037i</v>
      </c>
      <c r="AH2134" s="12" t="str">
        <f t="shared" si="1117"/>
        <v>0.422056579444003+0.544685415858011i</v>
      </c>
      <c r="AI2134" s="12">
        <f t="shared" si="1118"/>
        <v>-3.2347652221410543</v>
      </c>
      <c r="AJ2134" s="12">
        <f t="shared" si="1119"/>
        <v>52.229219788248045</v>
      </c>
      <c r="AK2134" s="12"/>
      <c r="AL2134" s="12"/>
      <c r="AM2134" s="12"/>
      <c r="AN2134" s="12"/>
    </row>
    <row r="2135" spans="1:40" x14ac:dyDescent="0.35">
      <c r="A2135" s="12"/>
      <c r="B2135" s="12">
        <f t="shared" si="1120"/>
        <v>205000</v>
      </c>
      <c r="C2135" s="29" t="str">
        <f t="shared" si="1087"/>
        <v>-0.0000016482580607064+0.0108275229722117i</v>
      </c>
      <c r="D2135" s="28" t="str">
        <f t="shared" si="1088"/>
        <v>-5.39907366950899+0.0830110094536231i</v>
      </c>
      <c r="E2135" s="12" t="str">
        <f t="shared" si="1089"/>
        <v>4200</v>
      </c>
      <c r="F2135" s="12" t="str">
        <f t="shared" si="1090"/>
        <v>0.704225352112676</v>
      </c>
      <c r="G2135" s="12" t="str">
        <f t="shared" si="1086"/>
        <v>0.704225352112676</v>
      </c>
      <c r="H2135" s="12" t="str">
        <f t="shared" si="1091"/>
        <v>7.93689998879818+1.5843653221484i</v>
      </c>
      <c r="I2135" s="12" t="str">
        <f t="shared" si="1092"/>
        <v>805.033117482385i</v>
      </c>
      <c r="J2135" s="12" t="str">
        <f t="shared" si="1093"/>
        <v>-553.340272003401+174.109986543114i</v>
      </c>
      <c r="K2135" s="12" t="str">
        <f t="shared" si="1094"/>
        <v>0.416536142259611-1.32379668066947i</v>
      </c>
      <c r="L2135" s="12" t="str">
        <f t="shared" si="1095"/>
        <v>0.021808785978426-0.0581923480464583i</v>
      </c>
      <c r="M2135" s="12" t="str">
        <f t="shared" si="1096"/>
        <v>0.438344928238037-1.38198902871593i</v>
      </c>
      <c r="N2135" s="12" t="str">
        <f t="shared" si="1097"/>
        <v>-2.57610597594363i</v>
      </c>
      <c r="O2135" s="12" t="str">
        <f t="shared" si="1098"/>
        <v>-0.844327925502015-0.535826794978997i</v>
      </c>
      <c r="P2135" s="12" t="str">
        <f t="shared" si="1099"/>
        <v>1.84432792550201+0.535826794978997i</v>
      </c>
      <c r="Q2135" s="12" t="str">
        <f t="shared" si="1100"/>
        <v>-1.84432792550201+2.04027918096463i</v>
      </c>
      <c r="R2135" s="12" t="str">
        <f t="shared" si="1101"/>
        <v>-0.305158961403706-0.628107537058764i</v>
      </c>
      <c r="S2135" s="12" t="str">
        <f t="shared" si="1102"/>
        <v>0.263805405461922i</v>
      </c>
      <c r="T2135" s="12" t="str">
        <f t="shared" si="1103"/>
        <v>0.165698163487476-0.0805025835434437i</v>
      </c>
      <c r="U2135" s="12" t="str">
        <f t="shared" si="1104"/>
        <v>0.001-0.00776365576058023i</v>
      </c>
      <c r="V2135" s="12" t="str">
        <f t="shared" si="1105"/>
        <v>0.0015-0.00235977378741041i</v>
      </c>
      <c r="W2135" s="12" t="str">
        <f t="shared" si="1106"/>
        <v>0.000917194421654324-0.00188804172754131i</v>
      </c>
      <c r="X2135" s="12" t="str">
        <f t="shared" si="1107"/>
        <v>0.00100721793702887-0.00175582152238041i</v>
      </c>
      <c r="Y2135" s="12" t="str">
        <f t="shared" si="1108"/>
        <v>0.00029+0.193207948195772i</v>
      </c>
      <c r="Z2135" s="12" t="str">
        <f t="shared" si="1109"/>
        <v>-0.109620092044232-0.0638740170009536i</v>
      </c>
      <c r="AA2135" s="12" t="str">
        <f t="shared" si="1110"/>
        <v>0.424672230758729-62.675977102283i</v>
      </c>
      <c r="AB2135" s="12" t="str">
        <f t="shared" si="1111"/>
        <v>0.413613563581657-0.200949484026421i</v>
      </c>
      <c r="AC2135" s="12" t="str">
        <f t="shared" si="1112"/>
        <v>0.903595425595839-0.659694594152981i</v>
      </c>
      <c r="AD2135" s="12" t="str">
        <f t="shared" si="1113"/>
        <v>0.404499508352365+0.0729271675182732i</v>
      </c>
      <c r="AE2135" s="12" t="str">
        <f t="shared" si="1114"/>
        <v>-0.0396831221995393-0.0338312912892546i</v>
      </c>
      <c r="AF2135" s="12" t="str">
        <f t="shared" si="1115"/>
        <v>-13.3359736583072-1.50135431269478i</v>
      </c>
      <c r="AG2135" s="12" t="str">
        <f t="shared" si="1116"/>
        <v>1.01716807150803-0.0916635830452821i</v>
      </c>
      <c r="AH2135" s="12" t="str">
        <f t="shared" si="1117"/>
        <v>0.421670747779131+0.540130488865793i</v>
      </c>
      <c r="AI2135" s="12">
        <f t="shared" si="1118"/>
        <v>-3.2832077769281929</v>
      </c>
      <c r="AJ2135" s="12">
        <f t="shared" si="1119"/>
        <v>52.021443001995671</v>
      </c>
      <c r="AK2135" s="12"/>
      <c r="AL2135" s="12"/>
      <c r="AM2135" s="12"/>
      <c r="AN2135" s="12"/>
    </row>
    <row r="2136" spans="1:40" x14ac:dyDescent="0.35">
      <c r="A2136" s="12"/>
      <c r="B2136" s="12">
        <f t="shared" si="1120"/>
        <v>206000</v>
      </c>
      <c r="C2136" s="29" t="str">
        <f t="shared" si="1087"/>
        <v>-1.63229439666164E-06+0.0107749621835028i</v>
      </c>
      <c r="D2136" s="28" t="str">
        <f t="shared" si="1088"/>
        <v>-5.39907354712089+0.0826080434068548i</v>
      </c>
      <c r="E2136" s="12" t="str">
        <f t="shared" si="1089"/>
        <v>4200</v>
      </c>
      <c r="F2136" s="12" t="str">
        <f t="shared" si="1090"/>
        <v>0.704225352112676</v>
      </c>
      <c r="G2136" s="12" t="str">
        <f t="shared" si="1086"/>
        <v>0.704225352112676</v>
      </c>
      <c r="H2136" s="12" t="str">
        <f t="shared" si="1091"/>
        <v>7.94006333171284+1.57735311405879i</v>
      </c>
      <c r="I2136" s="12" t="str">
        <f t="shared" si="1092"/>
        <v>808.960108299372i</v>
      </c>
      <c r="J2136" s="12" t="str">
        <f t="shared" si="1093"/>
        <v>-558.761660505325+174.959303550641i</v>
      </c>
      <c r="K2136" s="12" t="str">
        <f t="shared" si="1094"/>
        <v>0.412848981773666-1.31850194823744i</v>
      </c>
      <c r="L2136" s="12" t="str">
        <f t="shared" si="1095"/>
        <v>0.0216233560702749-0.0579790172651792i</v>
      </c>
      <c r="M2136" s="12" t="str">
        <f t="shared" si="1096"/>
        <v>0.434472337843941-1.37648096550262i</v>
      </c>
      <c r="N2136" s="12" t="str">
        <f t="shared" si="1097"/>
        <v>-2.58867234655799i</v>
      </c>
      <c r="O2136" s="12" t="str">
        <f t="shared" si="1098"/>
        <v>-0.850994481794692-0.525174629961295i</v>
      </c>
      <c r="P2136" s="12" t="str">
        <f t="shared" si="1099"/>
        <v>1.85099448179469+0.525174629961295i</v>
      </c>
      <c r="Q2136" s="12" t="str">
        <f t="shared" si="1100"/>
        <v>-1.85099448179469+2.0634977165967i</v>
      </c>
      <c r="R2136" s="12" t="str">
        <f t="shared" si="1101"/>
        <v>-0.304844080844347-0.623567334237818i</v>
      </c>
      <c r="S2136" s="12" t="str">
        <f t="shared" si="1102"/>
        <v>0.265092261098322i</v>
      </c>
      <c r="T2136" s="12" t="str">
        <f t="shared" si="1103"/>
        <v>0.165302874580156-0.0808118066734676i</v>
      </c>
      <c r="U2136" s="12" t="str">
        <f t="shared" si="1104"/>
        <v>0.001-0.00772596811125708i</v>
      </c>
      <c r="V2136" s="12" t="str">
        <f t="shared" si="1105"/>
        <v>0.0015-0.00234831857485017i</v>
      </c>
      <c r="W2136" s="12" t="str">
        <f t="shared" si="1106"/>
        <v>0.000917016212126056-0.00187959460998793i</v>
      </c>
      <c r="X2136" s="12" t="str">
        <f t="shared" si="1107"/>
        <v>0.00100598171225592-0.00174806185279581i</v>
      </c>
      <c r="Y2136" s="12" t="str">
        <f t="shared" si="1108"/>
        <v>0.00029+0.194150425991849i</v>
      </c>
      <c r="Z2136" s="12" t="str">
        <f t="shared" si="1109"/>
        <v>-0.108597840577411-0.0634738633129457i</v>
      </c>
      <c r="AA2136" s="12" t="str">
        <f t="shared" si="1110"/>
        <v>0.42008735312542-62.3664663798027i</v>
      </c>
      <c r="AB2136" s="12" t="str">
        <f t="shared" si="1111"/>
        <v>0.412626848640708-0.201721362712697i</v>
      </c>
      <c r="AC2136" s="12" t="str">
        <f t="shared" si="1112"/>
        <v>0.901609335476829-0.655615355060116i</v>
      </c>
      <c r="AD2136" s="12" t="str">
        <f t="shared" si="1113"/>
        <v>0.405783622720555+0.0713353429740219i</v>
      </c>
      <c r="AE2136" s="12" t="str">
        <f t="shared" si="1114"/>
        <v>-0.0395392953598161-0.0335035184070242i</v>
      </c>
      <c r="AF2136" s="12" t="str">
        <f t="shared" si="1115"/>
        <v>-13.3391368788337-1.49474507065194i</v>
      </c>
      <c r="AG2136" s="12" t="str">
        <f t="shared" si="1116"/>
        <v>1.01672222017099-0.0915039113902317i</v>
      </c>
      <c r="AH2136" s="12" t="str">
        <f t="shared" si="1117"/>
        <v>0.421286326335744+0.535602075632138i</v>
      </c>
      <c r="AI2136" s="12">
        <f t="shared" si="1118"/>
        <v>-3.3315291135165124</v>
      </c>
      <c r="AJ2136" s="12">
        <f t="shared" si="1119"/>
        <v>51.812616943714296</v>
      </c>
      <c r="AK2136" s="12"/>
      <c r="AL2136" s="12"/>
      <c r="AM2136" s="12"/>
      <c r="AN2136" s="12"/>
    </row>
    <row r="2137" spans="1:40" x14ac:dyDescent="0.35">
      <c r="A2137" s="12"/>
      <c r="B2137" s="12">
        <f t="shared" si="1120"/>
        <v>207000</v>
      </c>
      <c r="C2137" s="29" t="str">
        <f t="shared" si="1087"/>
        <v>-1.61656153077211E-06+0.0107229092284663i</v>
      </c>
      <c r="D2137" s="28" t="str">
        <f t="shared" si="1088"/>
        <v>-5.39907342650226+0.082208970751575i</v>
      </c>
      <c r="E2137" s="12" t="str">
        <f t="shared" si="1089"/>
        <v>4200</v>
      </c>
      <c r="F2137" s="12" t="str">
        <f t="shared" si="1090"/>
        <v>0.704225352112676</v>
      </c>
      <c r="G2137" s="12" t="str">
        <f t="shared" si="1086"/>
        <v>0.704225352112676</v>
      </c>
      <c r="H2137" s="12" t="str">
        <f t="shared" si="1091"/>
        <v>7.94318360654561+1.57039945857309i</v>
      </c>
      <c r="I2137" s="12" t="str">
        <f t="shared" si="1092"/>
        <v>812.887099116359i</v>
      </c>
      <c r="J2137" s="12" t="str">
        <f t="shared" si="1093"/>
        <v>-564.209430459815+175.808620558169i</v>
      </c>
      <c r="K2137" s="12" t="str">
        <f t="shared" si="1094"/>
        <v>0.40920905337526-1.31324394794091i</v>
      </c>
      <c r="L2137" s="12" t="str">
        <f t="shared" si="1095"/>
        <v>0.0214401732200038-0.0577669136559897i</v>
      </c>
      <c r="M2137" s="12" t="str">
        <f t="shared" si="1096"/>
        <v>0.430649226595264-1.3710108615969i</v>
      </c>
      <c r="N2137" s="12" t="str">
        <f t="shared" si="1097"/>
        <v>-2.60123871717235i</v>
      </c>
      <c r="O2137" s="12" t="str">
        <f t="shared" si="1098"/>
        <v>-0.857526656193653-0.514439533781506i</v>
      </c>
      <c r="P2137" s="12" t="str">
        <f t="shared" si="1099"/>
        <v>1.85752665619365+0.514439533781506i</v>
      </c>
      <c r="Q2137" s="12" t="str">
        <f t="shared" si="1100"/>
        <v>-1.85752665619365+2.08679918339084i</v>
      </c>
      <c r="R2137" s="12" t="str">
        <f t="shared" si="1101"/>
        <v>-0.304526820018304-0.619062907809184i</v>
      </c>
      <c r="S2137" s="12" t="str">
        <f t="shared" si="1102"/>
        <v>0.26637911673472i</v>
      </c>
      <c r="T2137" s="12" t="str">
        <f t="shared" si="1103"/>
        <v>0.164905430585438-0.0811195853385089i</v>
      </c>
      <c r="U2137" s="12" t="str">
        <f t="shared" si="1104"/>
        <v>0.001-0.00768864459381139i</v>
      </c>
      <c r="V2137" s="12" t="str">
        <f t="shared" si="1105"/>
        <v>0.0015-0.00233697404067215i</v>
      </c>
      <c r="W2137" s="12" t="str">
        <f t="shared" si="1106"/>
        <v>0.000916837336995475-0.00187123177632686i</v>
      </c>
      <c r="X2137" s="12" t="str">
        <f t="shared" si="1107"/>
        <v>0.00100476017502824-0.00174037875459229i</v>
      </c>
      <c r="Y2137" s="12" t="str">
        <f t="shared" si="1108"/>
        <v>0.00029+0.195092903787926i</v>
      </c>
      <c r="Z2137" s="12" t="str">
        <f t="shared" si="1109"/>
        <v>-0.107590388402425-0.0630786996360947i</v>
      </c>
      <c r="AA2137" s="12" t="str">
        <f t="shared" si="1110"/>
        <v>0.415576909243188-62.0600218461049i</v>
      </c>
      <c r="AB2137" s="12" t="str">
        <f t="shared" si="1111"/>
        <v>0.411634754199107-0.202489635744593i</v>
      </c>
      <c r="AC2137" s="12" t="str">
        <f t="shared" si="1112"/>
        <v>0.89965469856894-0.651557724044712i</v>
      </c>
      <c r="AD2137" s="12" t="str">
        <f t="shared" si="1113"/>
        <v>0.407051111540816+0.0697241510110387i</v>
      </c>
      <c r="AE2137" s="12" t="str">
        <f t="shared" si="1114"/>
        <v>-0.0393966784113084-0.0331779032897287i</v>
      </c>
      <c r="AF2137" s="12" t="str">
        <f t="shared" si="1115"/>
        <v>-13.3422570330479-1.48819048782152i</v>
      </c>
      <c r="AG2137" s="12" t="str">
        <f t="shared" si="1116"/>
        <v>1.01627640102758-0.0913421029616497i</v>
      </c>
      <c r="AH2137" s="12" t="str">
        <f t="shared" si="1117"/>
        <v>0.420903024021074+0.531099652007951i</v>
      </c>
      <c r="AI2137" s="12">
        <f t="shared" si="1118"/>
        <v>-3.3797334610934908</v>
      </c>
      <c r="AJ2137" s="12">
        <f t="shared" si="1119"/>
        <v>51.602741409955605</v>
      </c>
      <c r="AK2137" s="12"/>
      <c r="AL2137" s="12"/>
      <c r="AM2137" s="12"/>
      <c r="AN2137" s="12"/>
    </row>
    <row r="2138" spans="1:40" x14ac:dyDescent="0.35">
      <c r="A2138" s="12"/>
      <c r="B2138" s="12">
        <f t="shared" si="1120"/>
        <v>208000</v>
      </c>
      <c r="C2138" s="29" t="str">
        <f t="shared" si="1087"/>
        <v>-1.60105503529853E-06+0.0106713567825791i</v>
      </c>
      <c r="D2138" s="28" t="str">
        <f t="shared" si="1088"/>
        <v>-5.39907330761912+0.0818137353331065i</v>
      </c>
      <c r="E2138" s="12" t="str">
        <f t="shared" si="1089"/>
        <v>4200</v>
      </c>
      <c r="F2138" s="12" t="str">
        <f t="shared" si="1090"/>
        <v>0.704225352112676</v>
      </c>
      <c r="G2138" s="12" t="str">
        <f t="shared" si="1086"/>
        <v>0.704225352112676</v>
      </c>
      <c r="H2138" s="12" t="str">
        <f t="shared" si="1091"/>
        <v>7.94626157934807+1.56350367400427i</v>
      </c>
      <c r="I2138" s="12" t="str">
        <f t="shared" si="1092"/>
        <v>816.814089933346i</v>
      </c>
      <c r="J2138" s="12" t="str">
        <f t="shared" si="1093"/>
        <v>-569.683581866868+176.657937565696i</v>
      </c>
      <c r="K2138" s="12" t="str">
        <f t="shared" si="1094"/>
        <v>0.405615580894287-1.30802238591139i</v>
      </c>
      <c r="L2138" s="12" t="str">
        <f t="shared" si="1095"/>
        <v>0.0212592031561832-0.0575560321779704i</v>
      </c>
      <c r="M2138" s="12" t="str">
        <f t="shared" si="1096"/>
        <v>0.42687478405047-1.36557841808936i</v>
      </c>
      <c r="N2138" s="12" t="str">
        <f t="shared" si="1097"/>
        <v>-2.61380508778671i</v>
      </c>
      <c r="O2138" s="12" t="str">
        <f t="shared" si="1098"/>
        <v>-0.863923417192836-0.503623201635759i</v>
      </c>
      <c r="P2138" s="12" t="str">
        <f t="shared" si="1099"/>
        <v>1.86392341719284+0.503623201635759i</v>
      </c>
      <c r="Q2138" s="12" t="str">
        <f t="shared" si="1100"/>
        <v>-1.86392341719284+2.11018188615095i</v>
      </c>
      <c r="R2138" s="12" t="str">
        <f t="shared" si="1101"/>
        <v>-0.304207164086366-0.614593731889169i</v>
      </c>
      <c r="S2138" s="12" t="str">
        <f t="shared" si="1102"/>
        <v>0.26766597237112i</v>
      </c>
      <c r="T2138" s="12" t="str">
        <f t="shared" si="1103"/>
        <v>0.16450582885931-0.081425906377438i</v>
      </c>
      <c r="U2138" s="12" t="str">
        <f t="shared" si="1104"/>
        <v>0.001-0.00765167995634115i</v>
      </c>
      <c r="V2138" s="12" t="str">
        <f t="shared" si="1105"/>
        <v>0.0015-0.00232573858855353i</v>
      </c>
      <c r="W2138" s="12" t="str">
        <f t="shared" si="1106"/>
        <v>0.000916657798854107-0.0018629520005824i</v>
      </c>
      <c r="X2138" s="12" t="str">
        <f t="shared" si="1107"/>
        <v>0.00100355303578801-0.00173277113251789i</v>
      </c>
      <c r="Y2138" s="12" t="str">
        <f t="shared" si="1108"/>
        <v>0.00029+0.196035381584003i</v>
      </c>
      <c r="Z2138" s="12" t="str">
        <f t="shared" si="1109"/>
        <v>-0.106597449880987-0.0626884314938129i</v>
      </c>
      <c r="AA2138" s="12" t="str">
        <f t="shared" si="1110"/>
        <v>0.411139276038502-61.7565978226395i</v>
      </c>
      <c r="AB2138" s="12" t="str">
        <f t="shared" si="1111"/>
        <v>0.410637273656906-0.203254270269471i</v>
      </c>
      <c r="AC2138" s="12" t="str">
        <f t="shared" si="1112"/>
        <v>0.897731052650874-0.647521521297542i</v>
      </c>
      <c r="AD2138" s="12" t="str">
        <f t="shared" si="1113"/>
        <v>0.408301696043643+0.0680937402360846i</v>
      </c>
      <c r="AE2138" s="12" t="str">
        <f t="shared" si="1114"/>
        <v>-0.0392552298103869-0.0328544119632645i</v>
      </c>
      <c r="AF2138" s="12" t="str">
        <f t="shared" si="1115"/>
        <v>-13.3453348869672-1.48168993867116i</v>
      </c>
      <c r="AG2138" s="12" t="str">
        <f t="shared" si="1116"/>
        <v>1.01583064586925-0.0911781259909357i</v>
      </c>
      <c r="AH2138" s="12" t="str">
        <f t="shared" si="1117"/>
        <v>0.420520552707226+0.526622707560837i</v>
      </c>
      <c r="AI2138" s="12">
        <f t="shared" si="1118"/>
        <v>-3.4278250166857265</v>
      </c>
      <c r="AJ2138" s="12">
        <f t="shared" si="1119"/>
        <v>51.391816229590773</v>
      </c>
      <c r="AK2138" s="12"/>
      <c r="AL2138" s="12"/>
      <c r="AM2138" s="12"/>
      <c r="AN2138" s="12"/>
    </row>
    <row r="2139" spans="1:40" x14ac:dyDescent="0.35">
      <c r="A2139" s="12"/>
      <c r="B2139" s="12">
        <f t="shared" si="1120"/>
        <v>209000</v>
      </c>
      <c r="C2139" s="29" t="str">
        <f t="shared" si="1087"/>
        <v>-1.58577058817429E-06+0.0106202976614997i</v>
      </c>
      <c r="D2139" s="28" t="str">
        <f t="shared" si="1088"/>
        <v>-5.39907319043836+0.0814222820714977i</v>
      </c>
      <c r="E2139" s="12" t="str">
        <f t="shared" si="1089"/>
        <v>4200</v>
      </c>
      <c r="F2139" s="12" t="str">
        <f t="shared" si="1090"/>
        <v>0.704225352112676</v>
      </c>
      <c r="G2139" s="12" t="str">
        <f t="shared" si="1086"/>
        <v>0.704225352112676</v>
      </c>
      <c r="H2139" s="12" t="str">
        <f t="shared" si="1091"/>
        <v>7.94929799949723+1.55666508818482i</v>
      </c>
      <c r="I2139" s="12" t="str">
        <f t="shared" si="1092"/>
        <v>820.741080750333i</v>
      </c>
      <c r="J2139" s="12" t="str">
        <f t="shared" si="1093"/>
        <v>-575.184114726485+177.507254573224i</v>
      </c>
      <c r="K2139" s="12" t="str">
        <f t="shared" si="1094"/>
        <v>0.402067803427446-1.30283696928589i</v>
      </c>
      <c r="L2139" s="12" t="str">
        <f t="shared" si="1095"/>
        <v>0.0210804122164574-0.0573463676627842i</v>
      </c>
      <c r="M2139" s="12" t="str">
        <f t="shared" si="1096"/>
        <v>0.423148215643903-1.36018333694867i</v>
      </c>
      <c r="N2139" s="12" t="str">
        <f t="shared" si="1097"/>
        <v>-2.62637145840107i</v>
      </c>
      <c r="O2139" s="12" t="str">
        <f t="shared" si="1098"/>
        <v>-0.870183754669527-0.492727341548289i</v>
      </c>
      <c r="P2139" s="12" t="str">
        <f t="shared" si="1099"/>
        <v>1.87018375466953+0.492727341548289i</v>
      </c>
      <c r="Q2139" s="12" t="str">
        <f t="shared" si="1100"/>
        <v>-1.87018375466953+2.13364411685278i</v>
      </c>
      <c r="R2139" s="12" t="str">
        <f t="shared" si="1101"/>
        <v>-0.303885098072004-0.610159290711244i</v>
      </c>
      <c r="S2139" s="12" t="str">
        <f t="shared" si="1102"/>
        <v>0.26895282800752i</v>
      </c>
      <c r="T2139" s="12" t="str">
        <f t="shared" si="1103"/>
        <v>0.164104066771852-0.081730756515808i</v>
      </c>
      <c r="U2139" s="12" t="str">
        <f t="shared" si="1104"/>
        <v>0.001-0.00761506904745913i</v>
      </c>
      <c r="V2139" s="12" t="str">
        <f t="shared" si="1105"/>
        <v>0.0015-0.00231461065272314i</v>
      </c>
      <c r="W2139" s="12" t="str">
        <f t="shared" si="1106"/>
        <v>0.000916477600298434-0.00185475408022267i</v>
      </c>
      <c r="X2139" s="12" t="str">
        <f t="shared" si="1107"/>
        <v>0.00100236001189235-0.00172523791181701i</v>
      </c>
      <c r="Y2139" s="12" t="str">
        <f t="shared" si="1108"/>
        <v>0.00029+0.19697785938008i</v>
      </c>
      <c r="Z2139" s="12" t="str">
        <f t="shared" si="1109"/>
        <v>-0.105618746236818-0.0623029667687621i</v>
      </c>
      <c r="AA2139" s="12" t="str">
        <f t="shared" si="1110"/>
        <v>0.406772874816932-61.456149539857i</v>
      </c>
      <c r="AB2139" s="12" t="str">
        <f t="shared" si="1111"/>
        <v>0.409634400449333-0.204015233151834i</v>
      </c>
      <c r="AC2139" s="12" t="str">
        <f t="shared" si="1112"/>
        <v>0.895837944999673-0.643506567604515i</v>
      </c>
      <c r="AD2139" s="12" t="str">
        <f t="shared" si="1113"/>
        <v>0.409535098142637+0.0664442631613848i</v>
      </c>
      <c r="AE2139" s="12" t="str">
        <f t="shared" si="1114"/>
        <v>-0.0391149088860788-0.0325330113799571i</v>
      </c>
      <c r="AF2139" s="12" t="str">
        <f t="shared" si="1115"/>
        <v>-13.3483711899356-1.47524280611332i</v>
      </c>
      <c r="AG2139" s="12" t="str">
        <f t="shared" si="1116"/>
        <v>1.01538498675848-0.0910119494837842i</v>
      </c>
      <c r="AH2139" s="12" t="str">
        <f t="shared" si="1117"/>
        <v>0.420138627165232+0.522170745281952i</v>
      </c>
      <c r="AI2139" s="12">
        <f t="shared" si="1118"/>
        <v>-3.4758079461488518</v>
      </c>
      <c r="AJ2139" s="12">
        <f t="shared" si="1119"/>
        <v>51.179841263912962</v>
      </c>
      <c r="AK2139" s="12"/>
      <c r="AL2139" s="12"/>
      <c r="AM2139" s="12"/>
      <c r="AN2139" s="12"/>
    </row>
    <row r="2140" spans="1:40" x14ac:dyDescent="0.35">
      <c r="A2140" s="12"/>
      <c r="B2140" s="12">
        <f t="shared" si="1120"/>
        <v>210000</v>
      </c>
      <c r="C2140" s="29" t="str">
        <f t="shared" si="1087"/>
        <v>-0.0000015707039699935+0.0105697248177314i</v>
      </c>
      <c r="D2140" s="28" t="str">
        <f t="shared" si="1088"/>
        <v>-5.39907307492762+0.0810345569359408i</v>
      </c>
      <c r="E2140" s="12" t="str">
        <f t="shared" si="1089"/>
        <v>4200</v>
      </c>
      <c r="F2140" s="12" t="str">
        <f t="shared" si="1090"/>
        <v>0.704225352112676</v>
      </c>
      <c r="G2140" s="12" t="str">
        <f t="shared" si="1086"/>
        <v>0.704225352112676</v>
      </c>
      <c r="H2140" s="12" t="str">
        <f t="shared" si="1091"/>
        <v>7.95229360012121+1.54988303832962i</v>
      </c>
      <c r="I2140" s="12" t="str">
        <f t="shared" si="1092"/>
        <v>824.668071567321i</v>
      </c>
      <c r="J2140" s="12" t="str">
        <f t="shared" si="1093"/>
        <v>-580.711029038666+178.356571580751i</v>
      </c>
      <c r="K2140" s="12" t="str">
        <f t="shared" si="1094"/>
        <v>0.398564974995988-1.29768740628601i</v>
      </c>
      <c r="L2140" s="12" t="str">
        <f t="shared" si="1095"/>
        <v>0.0209037673357344-0.057137914822032i</v>
      </c>
      <c r="M2140" s="12" t="str">
        <f t="shared" si="1096"/>
        <v>0.419468742331722-1.35482532110804i</v>
      </c>
      <c r="N2140" s="12" t="str">
        <f t="shared" si="1097"/>
        <v>-2.63893782901543i</v>
      </c>
      <c r="O2140" s="12" t="str">
        <f t="shared" si="1098"/>
        <v>-0.876306680043865-0.481753674101712i</v>
      </c>
      <c r="P2140" s="12" t="str">
        <f t="shared" si="1099"/>
        <v>1.87630668004387+0.481753674101712i</v>
      </c>
      <c r="Q2140" s="12" t="str">
        <f t="shared" si="1100"/>
        <v>-1.87630668004387+2.15718415491372i</v>
      </c>
      <c r="R2140" s="12" t="str">
        <f t="shared" si="1101"/>
        <v>-0.303560606860265-0.605759078388024i</v>
      </c>
      <c r="S2140" s="12" t="str">
        <f t="shared" si="1102"/>
        <v>0.27023968364392i</v>
      </c>
      <c r="T2140" s="12" t="str">
        <f t="shared" si="1103"/>
        <v>0.163700141708012-0.0820341223646744i</v>
      </c>
      <c r="U2140" s="12" t="str">
        <f t="shared" si="1104"/>
        <v>0.001-0.0075788068138998i</v>
      </c>
      <c r="V2140" s="12" t="str">
        <f t="shared" si="1105"/>
        <v>0.0015-0.00230358869723397i</v>
      </c>
      <c r="W2140" s="12" t="str">
        <f t="shared" si="1106"/>
        <v>0.00091629674392992-0.00184663683560167i</v>
      </c>
      <c r="X2140" s="12" t="str">
        <f t="shared" si="1107"/>
        <v>0.00100118082741822-0.00171777803775516i</v>
      </c>
      <c r="Y2140" s="12" t="str">
        <f t="shared" si="1108"/>
        <v>0.00029+0.197920337176157i</v>
      </c>
      <c r="Z2140" s="12" t="str">
        <f t="shared" si="1109"/>
        <v>-0.104654005358636-0.0619222156306334i</v>
      </c>
      <c r="AA2140" s="12" t="str">
        <f t="shared" si="1110"/>
        <v>0.402476169808466-61.1586331145741i</v>
      </c>
      <c r="AB2140" s="12" t="str">
        <f t="shared" si="1111"/>
        <v>0.408626128048732-0.204772490970374i</v>
      </c>
      <c r="AC2140" s="12" t="str">
        <f t="shared" si="1112"/>
        <v>0.893974932183453-0.639512684398235i</v>
      </c>
      <c r="AD2140" s="12" t="str">
        <f t="shared" si="1113"/>
        <v>0.410751040486577+0.0647758762196272i</v>
      </c>
      <c r="AE2140" s="12" t="str">
        <f t="shared" si="1114"/>
        <v>-0.0389756758172125-0.0322136693965161i</v>
      </c>
      <c r="AF2140" s="12" t="str">
        <f t="shared" si="1115"/>
        <v>-13.3513666750488-1.46884848139368i</v>
      </c>
      <c r="AG2140" s="12" t="str">
        <f t="shared" si="1116"/>
        <v>1.01493945602516-0.0908435432127684i</v>
      </c>
      <c r="AH2140" s="12" t="str">
        <f t="shared" si="1117"/>
        <v>0.419756965002192+0.517743281302781i</v>
      </c>
      <c r="AI2140" s="12">
        <f t="shared" si="1118"/>
        <v>-3.5236863851344626</v>
      </c>
      <c r="AJ2140" s="12">
        <f t="shared" si="1119"/>
        <v>50.966816406767556</v>
      </c>
      <c r="AK2140" s="12"/>
      <c r="AL2140" s="12"/>
      <c r="AM2140" s="12"/>
      <c r="AN2140" s="12"/>
    </row>
    <row r="2141" spans="1:40" x14ac:dyDescent="0.35">
      <c r="A2141" s="12"/>
      <c r="B2141" s="12">
        <f t="shared" si="1120"/>
        <v>211000</v>
      </c>
      <c r="C2141" s="29" t="str">
        <f t="shared" si="1087"/>
        <v>-1.55585106109877E-06+0.0105196313373797i</v>
      </c>
      <c r="D2141" s="28" t="str">
        <f t="shared" si="1088"/>
        <v>-5.39907296105532+0.0806505069199111i</v>
      </c>
      <c r="E2141" s="12" t="str">
        <f t="shared" si="1089"/>
        <v>4200</v>
      </c>
      <c r="F2141" s="12" t="str">
        <f t="shared" si="1090"/>
        <v>0.704225352112676</v>
      </c>
      <c r="G2141" s="12" t="str">
        <f t="shared" si="1086"/>
        <v>0.704225352112676</v>
      </c>
      <c r="H2141" s="12" t="str">
        <f t="shared" si="1091"/>
        <v>7.95524909851281+1.54315687090034i</v>
      </c>
      <c r="I2141" s="12" t="str">
        <f t="shared" si="1092"/>
        <v>828.595062384308i</v>
      </c>
      <c r="J2141" s="12" t="str">
        <f t="shared" si="1093"/>
        <v>-586.264324803412+179.205888588279i</v>
      </c>
      <c r="K2141" s="12" t="str">
        <f t="shared" si="1094"/>
        <v>0.395106364211866-1.29257340629236i</v>
      </c>
      <c r="L2141" s="12" t="str">
        <f t="shared" si="1095"/>
        <v>0.0207292360346031-0.0569306682543132i</v>
      </c>
      <c r="M2141" s="12" t="str">
        <f t="shared" si="1096"/>
        <v>0.415835600246469-1.34950407454667i</v>
      </c>
      <c r="N2141" s="12" t="str">
        <f t="shared" si="1097"/>
        <v>-2.65150419962979i</v>
      </c>
      <c r="O2141" s="12" t="str">
        <f t="shared" si="1098"/>
        <v>-0.882291226434956-0.470703932165328i</v>
      </c>
      <c r="P2141" s="12" t="str">
        <f t="shared" si="1099"/>
        <v>1.88229122643496+0.470703932165328i</v>
      </c>
      <c r="Q2141" s="12" t="str">
        <f t="shared" si="1100"/>
        <v>-1.88229122643496+2.18080026746446i</v>
      </c>
      <c r="R2141" s="12" t="str">
        <f t="shared" si="1101"/>
        <v>-0.303233675196659-0.601392598680078i</v>
      </c>
      <c r="S2141" s="12" t="str">
        <f t="shared" si="1102"/>
        <v>0.27152653928032i</v>
      </c>
      <c r="T2141" s="12" t="str">
        <f t="shared" si="1103"/>
        <v>0.1632940510684-0.0823359904194014i</v>
      </c>
      <c r="U2141" s="12" t="str">
        <f t="shared" si="1104"/>
        <v>0.001-0.00754288829819411i</v>
      </c>
      <c r="V2141" s="12" t="str">
        <f t="shared" si="1105"/>
        <v>0.0015-0.00229267121525656i</v>
      </c>
      <c r="W2141" s="12" t="str">
        <f t="shared" si="1106"/>
        <v>0.000916115232354789-0.00183859910941739i</v>
      </c>
      <c r="X2141" s="12" t="str">
        <f t="shared" si="1107"/>
        <v>0.00100001521297363-0.00171039047515695i</v>
      </c>
      <c r="Y2141" s="12" t="str">
        <f t="shared" si="1108"/>
        <v>0.00029+0.198862814972234i</v>
      </c>
      <c r="Z2141" s="12" t="str">
        <f t="shared" si="1109"/>
        <v>-0.103702961609715-0.0615460904665183i</v>
      </c>
      <c r="AA2141" s="12" t="str">
        <f t="shared" si="1110"/>
        <v>0.398247666768168-60.8640055280134i</v>
      </c>
      <c r="AB2141" s="12" t="str">
        <f t="shared" si="1111"/>
        <v>0.407612449966538-0.205526010014998i</v>
      </c>
      <c r="AC2141" s="12" t="str">
        <f t="shared" si="1112"/>
        <v>0.89214157985921-0.635539693806642i</v>
      </c>
      <c r="AD2141" s="12" t="str">
        <f t="shared" si="1113"/>
        <v>0.411949246512134+0.0630887397783689i</v>
      </c>
      <c r="AE2141" s="12" t="str">
        <f t="shared" si="1114"/>
        <v>-0.0388374916103806-0.0318963547526913i</v>
      </c>
      <c r="AF2141" s="12" t="str">
        <f t="shared" si="1115"/>
        <v>-13.3543220595681-1.46250636398043i</v>
      </c>
      <c r="AG2141" s="12" t="str">
        <f t="shared" si="1116"/>
        <v>1.01449408626301-0.090672877710285i</v>
      </c>
      <c r="AH2141" s="12" t="str">
        <f t="shared" si="1117"/>
        <v>0.419375286601455+0.513339844621439i</v>
      </c>
      <c r="AI2141" s="12">
        <f t="shared" si="1118"/>
        <v>-3.5714644400348217</v>
      </c>
      <c r="AJ2141" s="12">
        <f t="shared" si="1119"/>
        <v>50.752741584705994</v>
      </c>
      <c r="AK2141" s="12"/>
      <c r="AL2141" s="12"/>
      <c r="AM2141" s="12"/>
      <c r="AN2141" s="12"/>
    </row>
    <row r="2142" spans="1:40" x14ac:dyDescent="0.35">
      <c r="A2142" s="12"/>
      <c r="B2142" s="12">
        <f t="shared" si="1120"/>
        <v>212000</v>
      </c>
      <c r="C2142" s="29" t="str">
        <f t="shared" si="1087"/>
        <v>-1.54120783876467E-06+0.0104700104370004i</v>
      </c>
      <c r="D2142" s="28" t="str">
        <f t="shared" si="1088"/>
        <v>-5.39907284879062+0.0802700800170031i</v>
      </c>
      <c r="E2142" s="12" t="str">
        <f t="shared" si="1089"/>
        <v>4200</v>
      </c>
      <c r="F2142" s="12" t="str">
        <f t="shared" si="1090"/>
        <v>0.704225352112676</v>
      </c>
      <c r="G2142" s="12" t="str">
        <f t="shared" si="1086"/>
        <v>0.704225352112676</v>
      </c>
      <c r="H2142" s="12" t="str">
        <f t="shared" si="1091"/>
        <v>7.95816519653093+1.53648594147102i</v>
      </c>
      <c r="I2142" s="12" t="str">
        <f t="shared" si="1092"/>
        <v>832.522053201295i</v>
      </c>
      <c r="J2142" s="12" t="str">
        <f t="shared" si="1093"/>
        <v>-591.844002020722+180.055205595806i</v>
      </c>
      <c r="K2142" s="12" t="str">
        <f t="shared" si="1094"/>
        <v>0.391691253952024-1.28749467991433i</v>
      </c>
      <c r="L2142" s="12" t="str">
        <f t="shared" si="1095"/>
        <v>0.0205567864079776-0.0567246224520077i</v>
      </c>
      <c r="M2142" s="12" t="str">
        <f t="shared" si="1096"/>
        <v>0.412248040360002-1.34421930236634i</v>
      </c>
      <c r="N2142" s="12" t="str">
        <f t="shared" si="1097"/>
        <v>-2.66407057024414i</v>
      </c>
      <c r="O2142" s="12" t="str">
        <f t="shared" si="1098"/>
        <v>-0.888136448813542-0.459579860621492i</v>
      </c>
      <c r="P2142" s="12" t="str">
        <f t="shared" si="1099"/>
        <v>1.88813644881354+0.459579860621492i</v>
      </c>
      <c r="Q2142" s="12" t="str">
        <f t="shared" si="1100"/>
        <v>-1.88813644881354+2.20449070962265i</v>
      </c>
      <c r="R2142" s="12" t="str">
        <f t="shared" si="1101"/>
        <v>-0.302904287686039-0.597059364771343i</v>
      </c>
      <c r="S2142" s="12" t="str">
        <f t="shared" si="1102"/>
        <v>0.27281339491672i</v>
      </c>
      <c r="T2142" s="12" t="str">
        <f t="shared" si="1103"/>
        <v>0.16288579227009-0.0826363470584591i</v>
      </c>
      <c r="U2142" s="12" t="str">
        <f t="shared" si="1104"/>
        <v>0.001-0.00750730863641017i</v>
      </c>
      <c r="V2142" s="12" t="str">
        <f t="shared" si="1105"/>
        <v>0.0015-0.00228185672839214i</v>
      </c>
      <c r="W2142" s="12" t="str">
        <f t="shared" si="1106"/>
        <v>0.000915933068184069-0.00183063976618512i</v>
      </c>
      <c r="X2142" s="12" t="str">
        <f t="shared" si="1107"/>
        <v>0.000998862905515118-0.00170307420795671i</v>
      </c>
      <c r="Y2142" s="12" t="str">
        <f t="shared" si="1108"/>
        <v>0.00029+0.199805292768311i</v>
      </c>
      <c r="Z2142" s="12" t="str">
        <f t="shared" si="1109"/>
        <v>-0.102765355643766-0.0611745058137782i</v>
      </c>
      <c r="AA2142" s="12" t="str">
        <f t="shared" si="1110"/>
        <v>0.394085911629918-60.572224604497i</v>
      </c>
      <c r="AB2142" s="12" t="str">
        <f t="shared" si="1111"/>
        <v>0.406593359755285-0.206275756283824i</v>
      </c>
      <c r="AC2142" s="12" t="str">
        <f t="shared" si="1112"/>
        <v>0.890337462575575-0.631587418698819i</v>
      </c>
      <c r="AD2142" s="12" t="str">
        <f t="shared" si="1113"/>
        <v>0.413129440497227+0.0613830181538248i</v>
      </c>
      <c r="AE2142" s="12" t="str">
        <f t="shared" si="1114"/>
        <v>-0.0387003180786894-0.0315810370506061i</v>
      </c>
      <c r="AF2142" s="12" t="str">
        <f t="shared" si="1115"/>
        <v>-13.3572380453216-1.45621586145402i</v>
      </c>
      <c r="AG2142" s="12" t="str">
        <f t="shared" si="1116"/>
        <v>1.014048910326-0.0904999242618549i</v>
      </c>
      <c r="AH2142" s="12" t="str">
        <f t="shared" si="1117"/>
        <v>0.418993315065741+0.508959976838121i</v>
      </c>
      <c r="AI2142" s="12">
        <f t="shared" si="1118"/>
        <v>-3.6191461889063858</v>
      </c>
      <c r="AJ2142" s="12">
        <f t="shared" si="1119"/>
        <v>50.537616757163562</v>
      </c>
      <c r="AK2142" s="12"/>
      <c r="AL2142" s="12"/>
      <c r="AM2142" s="12"/>
      <c r="AN2142" s="12"/>
    </row>
    <row r="2143" spans="1:40" x14ac:dyDescent="0.35">
      <c r="A2143" s="12"/>
      <c r="B2143" s="12">
        <f t="shared" si="1120"/>
        <v>213000</v>
      </c>
      <c r="C2143" s="29" t="str">
        <f t="shared" si="1087"/>
        <v>-1.52677037447373E-06+0.0104208554605382i</v>
      </c>
      <c r="D2143" s="28" t="str">
        <f t="shared" si="1088"/>
        <v>-5.39907273810339+0.0798932251974596i</v>
      </c>
      <c r="E2143" s="12" t="str">
        <f t="shared" si="1089"/>
        <v>4200</v>
      </c>
      <c r="F2143" s="12" t="str">
        <f t="shared" si="1090"/>
        <v>0.704225352112676</v>
      </c>
      <c r="G2143" s="12" t="str">
        <f t="shared" si="1086"/>
        <v>0.704225352112676</v>
      </c>
      <c r="H2143" s="12" t="str">
        <f t="shared" si="1091"/>
        <v>7.96104258099052+1.52986961459512i</v>
      </c>
      <c r="I2143" s="12" t="str">
        <f t="shared" si="1092"/>
        <v>836.449044018282i</v>
      </c>
      <c r="J2143" s="12" t="str">
        <f t="shared" si="1093"/>
        <v>-597.450060690595+180.904522603333i</v>
      </c>
      <c r="K2143" s="12" t="str">
        <f t="shared" si="1094"/>
        <v>0.388318941040664-1.28245093905562i</v>
      </c>
      <c r="L2143" s="12" t="str">
        <f t="shared" si="1095"/>
        <v>0.0203863871139638-0.0565197718077845i</v>
      </c>
      <c r="M2143" s="12" t="str">
        <f t="shared" si="1096"/>
        <v>0.408705328154628-1.3389707108634i</v>
      </c>
      <c r="N2143" s="12" t="str">
        <f t="shared" si="1097"/>
        <v>-2.6766369408585i</v>
      </c>
      <c r="O2143" s="12" t="str">
        <f t="shared" si="1098"/>
        <v>-0.893841424151262-0.448383216090036i</v>
      </c>
      <c r="P2143" s="12" t="str">
        <f t="shared" si="1099"/>
        <v>1.89384142415126+0.448383216090036i</v>
      </c>
      <c r="Q2143" s="12" t="str">
        <f t="shared" si="1100"/>
        <v>-1.89384142415126+2.22825372476846i</v>
      </c>
      <c r="R2143" s="12" t="str">
        <f t="shared" si="1101"/>
        <v>-0.302572428791497-0.592758899050921i</v>
      </c>
      <c r="S2143" s="12" t="str">
        <f t="shared" si="1102"/>
        <v>0.274100250553118i</v>
      </c>
      <c r="T2143" s="12" t="str">
        <f t="shared" si="1103"/>
        <v>0.162475362747448-0.0829351785422148i</v>
      </c>
      <c r="U2143" s="12" t="str">
        <f t="shared" si="1104"/>
        <v>0.001-0.00747206305595754i</v>
      </c>
      <c r="V2143" s="12" t="str">
        <f t="shared" si="1105"/>
        <v>0.0015-0.00227114378600533i</v>
      </c>
      <c r="W2143" s="12" t="str">
        <f t="shared" si="1106"/>
        <v>0.000915750254033409-0.00182275769172562i</v>
      </c>
      <c r="X2143" s="12" t="str">
        <f t="shared" si="1107"/>
        <v>0.00099772364817101-0.00169582823876137i</v>
      </c>
      <c r="Y2143" s="12" t="str">
        <f t="shared" si="1108"/>
        <v>0.00029+0.200747770564388i</v>
      </c>
      <c r="Z2143" s="12" t="str">
        <f t="shared" si="1109"/>
        <v>-0.101840934226907-0.0608073782952965i</v>
      </c>
      <c r="AA2143" s="12" t="str">
        <f t="shared" si="1110"/>
        <v>0.389989489210836-60.2832489907702i</v>
      </c>
      <c r="AB2143" s="12" t="str">
        <f t="shared" si="1111"/>
        <v>0.405568851010673-0.207021695480162i</v>
      </c>
      <c r="AC2143" s="12" t="str">
        <f t="shared" si="1112"/>
        <v>0.888562163580394-0.62765568272816i</v>
      </c>
      <c r="AD2143" s="12" t="str">
        <f t="shared" si="1113"/>
        <v>0.414291347615031+0.0596588796240404i</v>
      </c>
      <c r="AE2143" s="12" t="str">
        <f t="shared" si="1114"/>
        <v>-0.0385641178212665-0.0312676867347382i</v>
      </c>
      <c r="AF2143" s="12" t="str">
        <f t="shared" si="1115"/>
        <v>-13.3601153190939-1.44997638939766i</v>
      </c>
      <c r="AG2143" s="12" t="str">
        <f t="shared" si="1116"/>
        <v>1.01360396132466-0.090324654899766i</v>
      </c>
      <c r="AH2143" s="12" t="str">
        <f t="shared" si="1117"/>
        <v>0.418610776163163+0.504603231899394i</v>
      </c>
      <c r="AI2143" s="12">
        <f t="shared" si="1118"/>
        <v>-3.6667356823721766</v>
      </c>
      <c r="AJ2143" s="12">
        <f t="shared" si="1119"/>
        <v>50.321441916660582</v>
      </c>
      <c r="AK2143" s="12"/>
      <c r="AL2143" s="12"/>
      <c r="AM2143" s="12"/>
      <c r="AN2143" s="12"/>
    </row>
    <row r="2144" spans="1:40" x14ac:dyDescent="0.35">
      <c r="A2144" s="12"/>
      <c r="B2144" s="12">
        <f t="shared" si="1120"/>
        <v>214000</v>
      </c>
      <c r="C2144" s="29" t="str">
        <f t="shared" si="1087"/>
        <v>-1.51253483128139E-06+0.0103721598763499i</v>
      </c>
      <c r="D2144" s="28" t="str">
        <f t="shared" si="1088"/>
        <v>-5.39907262896422+0.0795198923853493i</v>
      </c>
      <c r="E2144" s="12" t="str">
        <f t="shared" si="1089"/>
        <v>4200</v>
      </c>
      <c r="F2144" s="12" t="str">
        <f t="shared" si="1090"/>
        <v>0.704225352112676</v>
      </c>
      <c r="G2144" s="12" t="str">
        <f t="shared" si="1086"/>
        <v>0.704225352112676</v>
      </c>
      <c r="H2144" s="12" t="str">
        <f t="shared" si="1091"/>
        <v>7.96388192404121+1.52330726367392i</v>
      </c>
      <c r="I2144" s="12" t="str">
        <f t="shared" si="1092"/>
        <v>840.37603483527i</v>
      </c>
      <c r="J2144" s="12" t="str">
        <f t="shared" si="1093"/>
        <v>-603.082500813033+181.753839610861i</v>
      </c>
      <c r="K2144" s="12" t="str">
        <f t="shared" si="1094"/>
        <v>0.384988735939254-1.27744189697558i</v>
      </c>
      <c r="L2144" s="12" t="str">
        <f t="shared" si="1095"/>
        <v>0.0202180073629433-0.0563161106208502i</v>
      </c>
      <c r="M2144" s="12" t="str">
        <f t="shared" si="1096"/>
        <v>0.405206743302197-1.33375800759643i</v>
      </c>
      <c r="N2144" s="12" t="str">
        <f t="shared" si="1097"/>
        <v>-2.68920331147286i</v>
      </c>
      <c r="O2144" s="12" t="str">
        <f t="shared" si="1098"/>
        <v>-0.89940525156637-0.437115766650936i</v>
      </c>
      <c r="P2144" s="12" t="str">
        <f t="shared" si="1099"/>
        <v>1.89940525156637+0.437115766650936i</v>
      </c>
      <c r="Q2144" s="12" t="str">
        <f t="shared" si="1100"/>
        <v>-1.89940525156637+2.25208754482192i</v>
      </c>
      <c r="R2144" s="12" t="str">
        <f t="shared" si="1101"/>
        <v>-0.302238082833201-0.588490732901075i</v>
      </c>
      <c r="S2144" s="12" t="str">
        <f t="shared" si="1102"/>
        <v>0.275387106189518i</v>
      </c>
      <c r="T2144" s="12" t="str">
        <f t="shared" si="1103"/>
        <v>0.162062759952976-0.0832324710117031i</v>
      </c>
      <c r="U2144" s="12" t="str">
        <f t="shared" si="1104"/>
        <v>0.001-0.00743714687345306i</v>
      </c>
      <c r="V2144" s="12" t="str">
        <f t="shared" si="1105"/>
        <v>0.0015-0.0022605309645754i</v>
      </c>
      <c r="W2144" s="12" t="str">
        <f t="shared" si="1106"/>
        <v>0.00091556679252307-0.00181495179266769i</v>
      </c>
      <c r="X2144" s="12" t="str">
        <f t="shared" si="1107"/>
        <v>0.000996597190070483-0.00168865158842526i</v>
      </c>
      <c r="Y2144" s="12" t="str">
        <f t="shared" si="1108"/>
        <v>0.00029+0.201690248360465i</v>
      </c>
      <c r="Z2144" s="12" t="str">
        <f t="shared" si="1109"/>
        <v>-0.100929450065481-0.0604446265570288i</v>
      </c>
      <c r="AA2144" s="12" t="str">
        <f t="shared" si="1110"/>
        <v>0.385957021964323-59.9970381359354i</v>
      </c>
      <c r="AB2144" s="12" t="str">
        <f t="shared" si="1111"/>
        <v>0.404538917373671-0.207763793009447i</v>
      </c>
      <c r="AC2144" s="12" t="str">
        <f t="shared" si="1112"/>
        <v>0.886815274633025-0.623744310372994i</v>
      </c>
      <c r="AD2144" s="12" t="str">
        <f t="shared" si="1113"/>
        <v>0.415434693988604+0.0579164964414313i</v>
      </c>
      <c r="AE2144" s="12" t="str">
        <f t="shared" si="1114"/>
        <v>-0.0384288542034972-0.0309562750725277i</v>
      </c>
      <c r="AF2144" s="12" t="str">
        <f t="shared" si="1115"/>
        <v>-13.3629545530054-1.44378737128857i</v>
      </c>
      <c r="AG2144" s="12" t="str">
        <f t="shared" si="1116"/>
        <v>1.01315927262249-0.0901470423970435i</v>
      </c>
      <c r="AH2144" s="12" t="str">
        <f t="shared" si="1117"/>
        <v>0.418227398276072+0.500269175850968i</v>
      </c>
      <c r="AI2144" s="12">
        <f t="shared" si="1118"/>
        <v>-3.7142369445040191</v>
      </c>
      <c r="AJ2144" s="12">
        <f t="shared" si="1119"/>
        <v>50.104217089025553</v>
      </c>
      <c r="AK2144" s="12"/>
      <c r="AL2144" s="12"/>
      <c r="AM2144" s="12"/>
      <c r="AN2144" s="12"/>
    </row>
    <row r="2145" spans="1:40" x14ac:dyDescent="0.35">
      <c r="A2145" s="12"/>
      <c r="B2145" s="12">
        <f t="shared" si="1120"/>
        <v>215000</v>
      </c>
      <c r="C2145" s="29" t="str">
        <f t="shared" si="1087"/>
        <v>-1.49849746126627E-06+0.0103239172743114i</v>
      </c>
      <c r="D2145" s="28" t="str">
        <f t="shared" si="1088"/>
        <v>-5.39907252134439+0.0791500324363874i</v>
      </c>
      <c r="E2145" s="12" t="str">
        <f t="shared" si="1089"/>
        <v>4200</v>
      </c>
      <c r="F2145" s="12" t="str">
        <f t="shared" si="1090"/>
        <v>0.704225352112676</v>
      </c>
      <c r="G2145" s="12" t="str">
        <f t="shared" si="1086"/>
        <v>0.704225352112676</v>
      </c>
      <c r="H2145" s="12" t="str">
        <f t="shared" si="1091"/>
        <v>7.9666838835352+1.51679827082644i</v>
      </c>
      <c r="I2145" s="12" t="str">
        <f t="shared" si="1092"/>
        <v>844.303025652257i</v>
      </c>
      <c r="J2145" s="12" t="str">
        <f t="shared" si="1093"/>
        <v>-608.741322388035+182.603156618388i</v>
      </c>
      <c r="K2145" s="12" t="str">
        <f t="shared" si="1094"/>
        <v>0.381699962444093-1.27246726834668i</v>
      </c>
      <c r="L2145" s="12" t="str">
        <f t="shared" si="1095"/>
        <v>0.0200516169068731-0.0561136331029466i</v>
      </c>
      <c r="M2145" s="12" t="str">
        <f t="shared" si="1096"/>
        <v>0.401751579350966-1.32858090144963i</v>
      </c>
      <c r="N2145" s="12" t="str">
        <f t="shared" si="1097"/>
        <v>-2.70176968208722i</v>
      </c>
      <c r="O2145" s="12" t="str">
        <f t="shared" si="1098"/>
        <v>-0.904827052466019-0.425779291565074i</v>
      </c>
      <c r="P2145" s="12" t="str">
        <f t="shared" si="1099"/>
        <v>1.90482705246602+0.425779291565074i</v>
      </c>
      <c r="Q2145" s="12" t="str">
        <f t="shared" si="1100"/>
        <v>-1.90482705246602+2.27599039052215i</v>
      </c>
      <c r="R2145" s="12" t="str">
        <f t="shared" si="1101"/>
        <v>-0.30190123398728-0.584254406491192i</v>
      </c>
      <c r="S2145" s="12" t="str">
        <f t="shared" si="1102"/>
        <v>0.276673961825918i</v>
      </c>
      <c r="T2145" s="12" t="str">
        <f t="shared" si="1103"/>
        <v>0.161647981358168-0.0835282104873943i</v>
      </c>
      <c r="U2145" s="12" t="str">
        <f t="shared" si="1104"/>
        <v>0.001-0.0074025554926463i</v>
      </c>
      <c r="V2145" s="12" t="str">
        <f t="shared" si="1105"/>
        <v>0.0015-0.00225001686706574i</v>
      </c>
      <c r="W2145" s="12" t="str">
        <f t="shared" si="1106"/>
        <v>0.000915382686277775-0.00180722099596456i</v>
      </c>
      <c r="X2145" s="12" t="str">
        <f t="shared" si="1107"/>
        <v>0.000995483286178061-0.00168154329563647i</v>
      </c>
      <c r="Y2145" s="12" t="str">
        <f t="shared" si="1108"/>
        <v>0.00029+0.202632726156542i</v>
      </c>
      <c r="Z2145" s="12" t="str">
        <f t="shared" si="1109"/>
        <v>-0.100030661639515-0.0600861712077469i</v>
      </c>
      <c r="AA2145" s="12" t="str">
        <f t="shared" si="1110"/>
        <v>0.381987168779544-59.7135522719704i</v>
      </c>
      <c r="AB2145" s="12" t="str">
        <f t="shared" si="1111"/>
        <v>0.403503552532654-0.208502013976161i</v>
      </c>
      <c r="AC2145" s="12" t="str">
        <f t="shared" si="1112"/>
        <v>0.885096395821208-0.619853126974741i</v>
      </c>
      <c r="AD2145" s="12" t="str">
        <f t="shared" si="1113"/>
        <v>0.416559206746162+0.0561560448446405i</v>
      </c>
      <c r="AE2145" s="12" t="str">
        <f t="shared" si="1114"/>
        <v>-0.0382944913379652-0.0306467741355808i</v>
      </c>
      <c r="AF2145" s="12" t="str">
        <f t="shared" si="1115"/>
        <v>-13.3657564048796-1.43764823839005i</v>
      </c>
      <c r="AG2145" s="12" t="str">
        <f t="shared" si="1116"/>
        <v>1.01271487783226-0.0899670602617352i</v>
      </c>
      <c r="AH2145" s="12" t="str">
        <f t="shared" si="1117"/>
        <v>0.417842912352653+0.495957386598568i</v>
      </c>
      <c r="AI2145" s="12">
        <f t="shared" si="1118"/>
        <v>-3.7616539736858656</v>
      </c>
      <c r="AJ2145" s="12">
        <f t="shared" si="1119"/>
        <v>49.885942333636592</v>
      </c>
      <c r="AK2145" s="12"/>
      <c r="AL2145" s="12"/>
      <c r="AM2145" s="12"/>
      <c r="AN2145" s="12"/>
    </row>
    <row r="2146" spans="1:40" x14ac:dyDescent="0.35">
      <c r="A2146" s="12"/>
      <c r="B2146" s="12">
        <f t="shared" si="1120"/>
        <v>216000</v>
      </c>
      <c r="C2146" s="29" t="str">
        <f t="shared" si="1087"/>
        <v>-1.48465460306314E-06+0.0102761213630043i</v>
      </c>
      <c r="D2146" s="28" t="str">
        <f t="shared" si="1088"/>
        <v>-5.39907241521581+0.0787835971163663i</v>
      </c>
      <c r="E2146" s="12" t="str">
        <f t="shared" si="1089"/>
        <v>4200</v>
      </c>
      <c r="F2146" s="12" t="str">
        <f t="shared" si="1090"/>
        <v>0.704225352112676</v>
      </c>
      <c r="G2146" s="12" t="str">
        <f t="shared" si="1086"/>
        <v>0.704225352112676</v>
      </c>
      <c r="H2146" s="12" t="str">
        <f t="shared" si="1091"/>
        <v>7.9694491033844+1.51034202676069i</v>
      </c>
      <c r="I2146" s="12" t="str">
        <f t="shared" si="1092"/>
        <v>848.230016469244i</v>
      </c>
      <c r="J2146" s="12" t="str">
        <f t="shared" si="1093"/>
        <v>-614.426525415601+183.452473625916i</v>
      </c>
      <c r="K2146" s="12" t="str">
        <f t="shared" si="1094"/>
        <v>0.378451957391252-1.26752676930812i</v>
      </c>
      <c r="L2146" s="12" t="str">
        <f t="shared" si="1095"/>
        <v>0.0198871860287964-0.0559123333841059i</v>
      </c>
      <c r="M2146" s="12" t="str">
        <f t="shared" si="1096"/>
        <v>0.398339143420048-1.32343910269223i</v>
      </c>
      <c r="N2146" s="12" t="str">
        <f t="shared" si="1097"/>
        <v>-2.71433605270158i</v>
      </c>
      <c r="O2146" s="12" t="str">
        <f t="shared" si="1098"/>
        <v>-0.910105970684995-0.414375580993286i</v>
      </c>
      <c r="P2146" s="12" t="str">
        <f t="shared" si="1099"/>
        <v>1.91010597068499+0.414375580993286i</v>
      </c>
      <c r="Q2146" s="12" t="str">
        <f t="shared" si="1100"/>
        <v>-1.91010597068499+2.29996047170829i</v>
      </c>
      <c r="R2146" s="12" t="str">
        <f t="shared" si="1101"/>
        <v>-0.30156186628467-0.580049468577536i</v>
      </c>
      <c r="S2146" s="12" t="str">
        <f t="shared" si="1102"/>
        <v>0.277960817462318i</v>
      </c>
      <c r="T2146" s="12" t="str">
        <f t="shared" si="1103"/>
        <v>0.161231024454395-0.0838223828679491i</v>
      </c>
      <c r="U2146" s="12" t="str">
        <f t="shared" si="1104"/>
        <v>0.001-0.00736828440240257i</v>
      </c>
      <c r="V2146" s="12" t="str">
        <f t="shared" si="1105"/>
        <v>0.0015-0.00223960012231081i</v>
      </c>
      <c r="W2146" s="12" t="str">
        <f t="shared" si="1106"/>
        <v>0.000915197937926671-0.00179956424842378i</v>
      </c>
      <c r="X2146" s="12" t="str">
        <f t="shared" si="1107"/>
        <v>0.00099438169713344-0.00167450241651431i</v>
      </c>
      <c r="Y2146" s="12" t="str">
        <f t="shared" si="1108"/>
        <v>0.00029+0.203575203952619i</v>
      </c>
      <c r="Z2146" s="12" t="str">
        <f t="shared" si="1109"/>
        <v>-0.0991443330416107-0.0597319347608993i</v>
      </c>
      <c r="AA2146" s="12" t="str">
        <f t="shared" si="1110"/>
        <v>0.378078623825475-59.4327523948185i</v>
      </c>
      <c r="AB2146" s="12" t="str">
        <f t="shared" si="1111"/>
        <v>0.402462750225617-0.209236323180727i</v>
      </c>
      <c r="AC2146" s="12" t="str">
        <f t="shared" si="1112"/>
        <v>0.883405135382426-0.615981958773809i</v>
      </c>
      <c r="AD2146" s="12" t="str">
        <f t="shared" si="1113"/>
        <v>0.417664614076989+0.0543777050697449i</v>
      </c>
      <c r="AE2146" s="12" t="str">
        <f t="shared" si="1114"/>
        <v>-0.0381609940660714-0.0303391567814562i</v>
      </c>
      <c r="AF2146" s="12" t="str">
        <f t="shared" si="1115"/>
        <v>-13.3685215186002-1.43155842964432i</v>
      </c>
      <c r="AG2146" s="12" t="str">
        <f t="shared" si="1116"/>
        <v>1.01227081081226-0.0897846827315083i</v>
      </c>
      <c r="AH2146" s="12" t="str">
        <f t="shared" si="1117"/>
        <v>0.417457051861247+0.491667453676754i</v>
      </c>
      <c r="AI2146" s="12">
        <f t="shared" si="1118"/>
        <v>-3.8089907434569685</v>
      </c>
      <c r="AJ2146" s="12">
        <f t="shared" si="1119"/>
        <v>49.666617743686835</v>
      </c>
      <c r="AK2146" s="12"/>
      <c r="AL2146" s="12"/>
      <c r="AM2146" s="12"/>
      <c r="AN2146" s="12"/>
    </row>
    <row r="2147" spans="1:40" x14ac:dyDescent="0.35">
      <c r="A2147" s="12"/>
      <c r="B2147" s="12">
        <f t="shared" si="1120"/>
        <v>217000</v>
      </c>
      <c r="C2147" s="29" t="str">
        <f t="shared" si="1087"/>
        <v>-1.47100267947524E-06+0.0102287659669814i</v>
      </c>
      <c r="D2147" s="28" t="str">
        <f t="shared" si="1088"/>
        <v>-5.39907231055106+0.0784205390801908i</v>
      </c>
      <c r="E2147" s="12" t="str">
        <f t="shared" si="1089"/>
        <v>4200</v>
      </c>
      <c r="F2147" s="12" t="str">
        <f t="shared" si="1090"/>
        <v>0.704225352112676</v>
      </c>
      <c r="G2147" s="12" t="str">
        <f t="shared" si="1086"/>
        <v>0.704225352112676</v>
      </c>
      <c r="H2147" s="12" t="str">
        <f t="shared" si="1091"/>
        <v>7.97217821390766+1.50393793064658i</v>
      </c>
      <c r="I2147" s="12" t="str">
        <f t="shared" si="1092"/>
        <v>852.157007286231i</v>
      </c>
      <c r="J2147" s="12" t="str">
        <f t="shared" si="1093"/>
        <v>-620.138109895732+184.301790633443i</v>
      </c>
      <c r="K2147" s="12" t="str">
        <f t="shared" si="1094"/>
        <v>0.37524407036867-1.26262011751601i</v>
      </c>
      <c r="L2147" s="12" t="str">
        <f t="shared" si="1095"/>
        <v>0.0197246855325609-0.0557122055181738i</v>
      </c>
      <c r="M2147" s="12" t="str">
        <f t="shared" si="1096"/>
        <v>0.394968755901231-1.31833232303418i</v>
      </c>
      <c r="N2147" s="12" t="str">
        <f t="shared" si="1097"/>
        <v>-2.72690242331594i</v>
      </c>
      <c r="O2147" s="12" t="str">
        <f t="shared" si="1098"/>
        <v>-0.915241172620917-0.402906435713663i</v>
      </c>
      <c r="P2147" s="12" t="str">
        <f t="shared" si="1099"/>
        <v>1.91524117262092+0.402906435713663i</v>
      </c>
      <c r="Q2147" s="12" t="str">
        <f t="shared" si="1100"/>
        <v>-1.91524117262092+2.32399598760228i</v>
      </c>
      <c r="R2147" s="12" t="str">
        <f t="shared" si="1101"/>
        <v>-0.301219963609962-0.575875476308603i</v>
      </c>
      <c r="S2147" s="12" t="str">
        <f t="shared" si="1102"/>
        <v>0.279247673098718i</v>
      </c>
      <c r="T2147" s="12" t="str">
        <f t="shared" si="1103"/>
        <v>0.160811886753793-0.0841149739289624i</v>
      </c>
      <c r="U2147" s="12" t="str">
        <f t="shared" si="1104"/>
        <v>0.001-0.00733432917474172i</v>
      </c>
      <c r="V2147" s="12" t="str">
        <f t="shared" si="1105"/>
        <v>0.0015-0.00222927938441998i</v>
      </c>
      <c r="W2147" s="12" t="str">
        <f t="shared" si="1106"/>
        <v>0.000915012550103221-0.00179198051625003i</v>
      </c>
      <c r="X2147" s="12" t="str">
        <f t="shared" si="1107"/>
        <v>0.000993292189096393-0.00166752802421758i</v>
      </c>
      <c r="Y2147" s="12" t="str">
        <f t="shared" si="1108"/>
        <v>0.00029+0.204517681748696i</v>
      </c>
      <c r="Z2147" s="12" t="str">
        <f t="shared" si="1109"/>
        <v>-0.0982702338210437-0.0593818415784931i</v>
      </c>
      <c r="AA2147" s="12" t="str">
        <f t="shared" si="1110"/>
        <v>0.374230115437576-59.1546002460236i</v>
      </c>
      <c r="AB2147" s="12" t="str">
        <f t="shared" si="1111"/>
        <v>0.401416504242387-0.209966685116374i</v>
      </c>
      <c r="AC2147" s="12" t="str">
        <f t="shared" si="1112"/>
        <v>0.881741109529581-0.612130632943246i</v>
      </c>
      <c r="AD2147" s="12" t="str">
        <f t="shared" si="1113"/>
        <v>0.418750645287952+0.0525816613607456i</v>
      </c>
      <c r="AE2147" s="12" t="str">
        <f t="shared" si="1114"/>
        <v>-0.0380283279403022-0.0300333966360004i</v>
      </c>
      <c r="AF2147" s="12" t="str">
        <f t="shared" si="1115"/>
        <v>-13.3712505244587-1.42551739156639i</v>
      </c>
      <c r="AG2147" s="12" t="str">
        <f t="shared" si="1116"/>
        <v>1.01182710566262-0.0895998847685317i</v>
      </c>
      <c r="AH2147" s="12" t="str">
        <f t="shared" si="1117"/>
        <v>0.417069552747266+0.487398978025149i</v>
      </c>
      <c r="AI2147" s="12">
        <f t="shared" si="1118"/>
        <v>-3.8562512033385192</v>
      </c>
      <c r="AJ2147" s="12">
        <f t="shared" si="1119"/>
        <v>49.446243446464443</v>
      </c>
      <c r="AK2147" s="12"/>
      <c r="AL2147" s="12"/>
      <c r="AM2147" s="12"/>
      <c r="AN2147" s="12"/>
    </row>
    <row r="2148" spans="1:40" x14ac:dyDescent="0.35">
      <c r="A2148" s="12"/>
      <c r="B2148" s="12">
        <f t="shared" si="1120"/>
        <v>218000</v>
      </c>
      <c r="C2148" s="29" t="str">
        <f t="shared" si="1087"/>
        <v>-1.45753819516291E-06+0.0101818450241062i</v>
      </c>
      <c r="D2148" s="28" t="str">
        <f t="shared" si="1088"/>
        <v>-5.39907220732335+0.0780608118514809i</v>
      </c>
      <c r="E2148" s="12" t="str">
        <f t="shared" si="1089"/>
        <v>4200</v>
      </c>
      <c r="F2148" s="12" t="str">
        <f t="shared" si="1090"/>
        <v>0.704225352112676</v>
      </c>
      <c r="G2148" s="12" t="str">
        <f t="shared" si="1086"/>
        <v>0.704225352112676</v>
      </c>
      <c r="H2148" s="12" t="str">
        <f t="shared" si="1091"/>
        <v>7.97487183216804+1.49758538999015i</v>
      </c>
      <c r="I2148" s="12" t="str">
        <f t="shared" si="1092"/>
        <v>856.083998103219i</v>
      </c>
      <c r="J2148" s="12" t="str">
        <f t="shared" si="1093"/>
        <v>-625.876075828426+185.15110764097i</v>
      </c>
      <c r="K2148" s="12" t="str">
        <f t="shared" si="1094"/>
        <v>0.372075663435266-1.25774703219001i</v>
      </c>
      <c r="L2148" s="12" t="str">
        <f t="shared" si="1095"/>
        <v>0.0195640867327411-0.0555132434881084i</v>
      </c>
      <c r="M2148" s="12" t="str">
        <f t="shared" si="1096"/>
        <v>0.391639750168007-1.31326027567812i</v>
      </c>
      <c r="N2148" s="12" t="str">
        <f t="shared" si="1097"/>
        <v>-2.7394687939303i</v>
      </c>
      <c r="O2148" s="12" t="str">
        <f t="shared" si="1098"/>
        <v>-0.92023184736587-0.391373666837202i</v>
      </c>
      <c r="P2148" s="12" t="str">
        <f t="shared" si="1099"/>
        <v>1.92023184736587+0.391373666837202i</v>
      </c>
      <c r="Q2148" s="12" t="str">
        <f t="shared" si="1100"/>
        <v>-1.92023184736587+2.3480951270931i</v>
      </c>
      <c r="R2148" s="12" t="str">
        <f t="shared" si="1101"/>
        <v>-0.300875509700237-0.57173199503591i</v>
      </c>
      <c r="S2148" s="12" t="str">
        <f t="shared" si="1102"/>
        <v>0.280534528735116i</v>
      </c>
      <c r="T2148" s="12" t="str">
        <f t="shared" si="1103"/>
        <v>0.160390565790187-0.0844059693216938i</v>
      </c>
      <c r="U2148" s="12" t="str">
        <f t="shared" si="1104"/>
        <v>0.001-0.00730068546293098i</v>
      </c>
      <c r="V2148" s="12" t="str">
        <f t="shared" si="1105"/>
        <v>0.0015-0.00221905333219787i</v>
      </c>
      <c r="W2148" s="12" t="str">
        <f t="shared" si="1106"/>
        <v>0.000914826525445128-0.00178446878460055i</v>
      </c>
      <c r="X2148" s="12" t="str">
        <f t="shared" si="1107"/>
        <v>0.000992214533596586-0.00166061920856337i</v>
      </c>
      <c r="Y2148" s="12" t="str">
        <f t="shared" si="1108"/>
        <v>0.00029+0.205460159544772i</v>
      </c>
      <c r="Z2148" s="12" t="str">
        <f t="shared" si="1109"/>
        <v>-0.0974081388329106-0.0590358178169234i</v>
      </c>
      <c r="AA2148" s="12" t="str">
        <f t="shared" si="1110"/>
        <v>0.370440405045331-58.8790582948968i</v>
      </c>
      <c r="AB2148" s="12" t="str">
        <f t="shared" si="1111"/>
        <v>0.40036480842693-0.210693063965965i</v>
      </c>
      <c r="AC2148" s="12" t="str">
        <f t="shared" si="1112"/>
        <v>0.880103942280974-0.60829897762033i</v>
      </c>
      <c r="AD2148" s="12" t="str">
        <f t="shared" si="1113"/>
        <v>0.41981703086065+0.0507681019793754i</v>
      </c>
      <c r="AE2148" s="12" t="str">
        <f t="shared" si="1114"/>
        <v>-0.0378964592071291-0.0297294680762214i</v>
      </c>
      <c r="AF2148" s="12" t="str">
        <f t="shared" si="1115"/>
        <v>-13.3739440394914-1.41952457813867i</v>
      </c>
      <c r="AG2148" s="12" t="str">
        <f t="shared" si="1116"/>
        <v>1.01138379672146-0.0894126420546462i</v>
      </c>
      <c r="AH2148" s="12" t="str">
        <f t="shared" si="1117"/>
        <v>0.416680153392744+0.483151571772053i</v>
      </c>
      <c r="AI2148" s="12">
        <f t="shared" si="1118"/>
        <v>-3.9034392796407458</v>
      </c>
      <c r="AJ2148" s="12">
        <f t="shared" si="1119"/>
        <v>49.224819603654552</v>
      </c>
      <c r="AK2148" s="12"/>
      <c r="AL2148" s="12"/>
      <c r="AM2148" s="12"/>
      <c r="AN2148" s="12"/>
    </row>
    <row r="2149" spans="1:40" x14ac:dyDescent="0.35">
      <c r="A2149" s="12"/>
      <c r="B2149" s="12">
        <f t="shared" si="1120"/>
        <v>219000</v>
      </c>
      <c r="C2149" s="29" t="str">
        <f t="shared" si="1087"/>
        <v>-1.44425773440619E-06+0.0101353525829662i</v>
      </c>
      <c r="D2149" s="28" t="str">
        <f t="shared" si="1088"/>
        <v>-5.39907210550648+0.0777043698027409i</v>
      </c>
      <c r="E2149" s="12" t="str">
        <f t="shared" si="1089"/>
        <v>4200</v>
      </c>
      <c r="F2149" s="12" t="str">
        <f t="shared" si="1090"/>
        <v>0.704225352112676</v>
      </c>
      <c r="G2149" s="12" t="str">
        <f t="shared" si="1086"/>
        <v>0.704225352112676</v>
      </c>
      <c r="H2149" s="12" t="str">
        <f t="shared" si="1091"/>
        <v>7.97753056230037+1.49128382050943i</v>
      </c>
      <c r="I2149" s="12" t="str">
        <f t="shared" si="1092"/>
        <v>860.010988920206i</v>
      </c>
      <c r="J2149" s="12" t="str">
        <f t="shared" si="1093"/>
        <v>-631.640423213684+186.000424648497i</v>
      </c>
      <c r="K2149" s="12" t="str">
        <f t="shared" si="1094"/>
        <v>0.368946110846835-1.25290723415679i</v>
      </c>
      <c r="L2149" s="12" t="str">
        <f t="shared" si="1095"/>
        <v>0.0194053614447611-0.0553154412110635i</v>
      </c>
      <c r="M2149" s="12" t="str">
        <f t="shared" si="1096"/>
        <v>0.388351472291596-1.30822267536785i</v>
      </c>
      <c r="N2149" s="12" t="str">
        <f t="shared" si="1097"/>
        <v>-2.75203516454466i</v>
      </c>
      <c r="O2149" s="12" t="str">
        <f t="shared" si="1098"/>
        <v>-0.925077206834458-0.3797790955218i</v>
      </c>
      <c r="P2149" s="12" t="str">
        <f t="shared" si="1099"/>
        <v>1.92507720683446+0.3797790955218i</v>
      </c>
      <c r="Q2149" s="12" t="str">
        <f t="shared" si="1100"/>
        <v>-1.92507720683446+2.37225606902286i</v>
      </c>
      <c r="R2149" s="12" t="str">
        <f t="shared" si="1101"/>
        <v>-0.300528488143906-0.567618598130028i</v>
      </c>
      <c r="S2149" s="12" t="str">
        <f t="shared" si="1102"/>
        <v>0.281821384371516i</v>
      </c>
      <c r="T2149" s="12" t="str">
        <f t="shared" si="1103"/>
        <v>0.159967059120024-0.0846953545717943i</v>
      </c>
      <c r="U2149" s="12" t="str">
        <f t="shared" si="1104"/>
        <v>0.001-0.00726734899962992i</v>
      </c>
      <c r="V2149" s="12" t="str">
        <f t="shared" si="1105"/>
        <v>0.0015-0.00220892066858053i</v>
      </c>
      <c r="W2149" s="12" t="str">
        <f t="shared" si="1106"/>
        <v>0.00091463986659427-0.00177702805715283i</v>
      </c>
      <c r="X2149" s="12" t="str">
        <f t="shared" si="1107"/>
        <v>0.000991148507388176-0.00165377507565602i</v>
      </c>
      <c r="Y2149" s="12" t="str">
        <f t="shared" si="1108"/>
        <v>0.00029+0.206402637340849i</v>
      </c>
      <c r="Z2149" s="12" t="str">
        <f t="shared" si="1109"/>
        <v>-0.0965578280921198-0.0586937913746734i</v>
      </c>
      <c r="AA2149" s="12" t="str">
        <f t="shared" si="1110"/>
        <v>0.366708286138942-58.6060897211953i</v>
      </c>
      <c r="AB2149" s="12" t="str">
        <f t="shared" si="1111"/>
        <v>0.399307656679681-0.211415423598823i</v>
      </c>
      <c r="AC2149" s="12" t="str">
        <f t="shared" si="1112"/>
        <v>0.878493265294382-0.604486821936114i</v>
      </c>
      <c r="AD2149" s="12" t="str">
        <f t="shared" si="1113"/>
        <v>0.420863502509193+0.0489372192141448i</v>
      </c>
      <c r="AE2149" s="12" t="str">
        <f t="shared" si="1114"/>
        <v>-0.0377653547905184-0.0294273462136747i</v>
      </c>
      <c r="AF2149" s="12" t="str">
        <f t="shared" si="1115"/>
        <v>-13.3766026678068-1.41357945070669i</v>
      </c>
      <c r="AG2149" s="12" t="str">
        <f t="shared" si="1116"/>
        <v>1.0109409185611-0.0892229309868107i</v>
      </c>
      <c r="AH2149" s="12" t="str">
        <f t="shared" si="1117"/>
        <v>0.41628859457841+0.478924858024968i</v>
      </c>
      <c r="AI2149" s="12">
        <f t="shared" si="1118"/>
        <v>-3.9505588762535817</v>
      </c>
      <c r="AJ2149" s="12">
        <f t="shared" si="1119"/>
        <v>49.002346411655232</v>
      </c>
      <c r="AK2149" s="12"/>
      <c r="AL2149" s="12"/>
      <c r="AM2149" s="12"/>
      <c r="AN2149" s="12"/>
    </row>
    <row r="2150" spans="1:40" x14ac:dyDescent="0.35">
      <c r="A2150" s="12"/>
      <c r="B2150" s="12">
        <f t="shared" si="1120"/>
        <v>220000</v>
      </c>
      <c r="C2150" s="29" t="str">
        <f t="shared" si="1087"/>
        <v>-1.43115795893828E-06+0.0100892828003563i</v>
      </c>
      <c r="D2150" s="28" t="str">
        <f t="shared" si="1088"/>
        <v>-5.39907200507487+0.077351168136065i</v>
      </c>
      <c r="E2150" s="12" t="str">
        <f t="shared" si="1089"/>
        <v>4200</v>
      </c>
      <c r="F2150" s="12" t="str">
        <f t="shared" si="1090"/>
        <v>0.704225352112676</v>
      </c>
      <c r="G2150" s="12" t="str">
        <f t="shared" si="1086"/>
        <v>0.704225352112676</v>
      </c>
      <c r="H2150" s="12" t="str">
        <f t="shared" si="1091"/>
        <v>7.98015499582991+1.48503264601184i</v>
      </c>
      <c r="I2150" s="12" t="str">
        <f t="shared" si="1092"/>
        <v>863.937979737193i</v>
      </c>
      <c r="J2150" s="12" t="str">
        <f t="shared" si="1093"/>
        <v>-637.431152051507+186.849741656025i</v>
      </c>
      <c r="K2150" s="12" t="str">
        <f t="shared" si="1094"/>
        <v>0.365854798788606-1.24810044589041i</v>
      </c>
      <c r="L2150" s="12" t="str">
        <f t="shared" si="1095"/>
        <v>0.019248481975215-0.0551187925432648i</v>
      </c>
      <c r="M2150" s="12" t="str">
        <f t="shared" si="1096"/>
        <v>0.385103280763821-1.30321923843367i</v>
      </c>
      <c r="N2150" s="12" t="str">
        <f t="shared" si="1097"/>
        <v>-2.76460153515902i</v>
      </c>
      <c r="O2150" s="12" t="str">
        <f t="shared" si="1098"/>
        <v>-0.929776485888252-0.368124552684676i</v>
      </c>
      <c r="P2150" s="12" t="str">
        <f t="shared" si="1099"/>
        <v>1.92977648588825+0.368124552684676i</v>
      </c>
      <c r="Q2150" s="12" t="str">
        <f t="shared" si="1100"/>
        <v>-1.92977648588825+2.39647698247434i</v>
      </c>
      <c r="R2150" s="12" t="str">
        <f t="shared" si="1101"/>
        <v>-0.300178882379529-0.563534866801701i</v>
      </c>
      <c r="S2150" s="12" t="str">
        <f t="shared" si="1102"/>
        <v>0.283108240007916i</v>
      </c>
      <c r="T2150" s="12" t="str">
        <f t="shared" si="1103"/>
        <v>0.159541364323325-0.0849831150780117i</v>
      </c>
      <c r="U2150" s="12" t="str">
        <f t="shared" si="1104"/>
        <v>0.001-0.00723431559508615i</v>
      </c>
      <c r="V2150" s="12" t="str">
        <f t="shared" si="1105"/>
        <v>0.0015-0.00219888012008698i</v>
      </c>
      <c r="W2150" s="12" t="str">
        <f t="shared" si="1106"/>
        <v>0.000914452576196576-0.00176965735568385i</v>
      </c>
      <c r="X2150" s="12" t="str">
        <f t="shared" si="1107"/>
        <v>0.000990093892308885-0.00164699474752576i</v>
      </c>
      <c r="Y2150" s="12" t="str">
        <f t="shared" si="1108"/>
        <v>0.00029+0.207345115136926i</v>
      </c>
      <c r="Z2150" s="12" t="str">
        <f t="shared" si="1109"/>
        <v>-0.095719086632041-0.0583556918418018i</v>
      </c>
      <c r="AA2150" s="12" t="str">
        <f t="shared" si="1110"/>
        <v>0.36303258327354-58.3356583982952i</v>
      </c>
      <c r="AB2150" s="12" t="str">
        <f t="shared" si="1111"/>
        <v>0.398245042959921-0.212133727567495i</v>
      </c>
      <c r="AC2150" s="12" t="str">
        <f t="shared" si="1112"/>
        <v>0.876908717705188-0.600693996043113i</v>
      </c>
      <c r="AD2150" s="12" t="str">
        <f t="shared" si="1113"/>
        <v>0.421889793238553+0.0470892093886753i</v>
      </c>
      <c r="AE2150" s="12" t="str">
        <f t="shared" si="1114"/>
        <v>-0.0376349822760153-0.0291270068783394i</v>
      </c>
      <c r="AF2150" s="12" t="str">
        <f t="shared" si="1115"/>
        <v>-13.3792270009048-1.40768147787577i</v>
      </c>
      <c r="AG2150" s="12" t="str">
        <f t="shared" si="1116"/>
        <v>1.0104985059842-0.0890307286728018i</v>
      </c>
      <c r="AH2150" s="12" t="str">
        <f t="shared" si="1117"/>
        <v>0.415894619448173+0.4747184706678i</v>
      </c>
      <c r="AI2150" s="12">
        <f t="shared" si="1118"/>
        <v>-3.9976138754215507</v>
      </c>
      <c r="AJ2150" s="12">
        <f t="shared" si="1119"/>
        <v>48.778824101912257</v>
      </c>
      <c r="AK2150" s="12"/>
      <c r="AL2150" s="12"/>
      <c r="AM2150" s="12"/>
      <c r="AN2150" s="12"/>
    </row>
    <row r="2151" spans="1:40" x14ac:dyDescent="0.35">
      <c r="A2151" s="12"/>
      <c r="B2151" s="12">
        <f t="shared" si="1120"/>
        <v>221000</v>
      </c>
      <c r="C2151" s="29" t="str">
        <f t="shared" si="1087"/>
        <v>-0.0000014182356058475+0.0100436299388311i</v>
      </c>
      <c r="D2151" s="28" t="str">
        <f t="shared" si="1088"/>
        <v>-5.3990719060035+0.0770011628643718i</v>
      </c>
      <c r="E2151" s="12" t="str">
        <f t="shared" si="1089"/>
        <v>4200</v>
      </c>
      <c r="F2151" s="12" t="str">
        <f t="shared" si="1090"/>
        <v>0.704225352112676</v>
      </c>
      <c r="G2151" s="12" t="str">
        <f t="shared" si="1086"/>
        <v>0.704225352112676</v>
      </c>
      <c r="H2151" s="12" t="str">
        <f t="shared" si="1091"/>
        <v>7.98274571198168+1.47883129827302i</v>
      </c>
      <c r="I2151" s="12" t="str">
        <f t="shared" si="1092"/>
        <v>867.86497055418i</v>
      </c>
      <c r="J2151" s="12" t="str">
        <f t="shared" si="1093"/>
        <v>-643.248262341894+187.699058663552i</v>
      </c>
      <c r="K2151" s="12" t="str">
        <f t="shared" si="1094"/>
        <v>0.362801125114254-1.24332639154969i</v>
      </c>
      <c r="L2151" s="12" t="str">
        <f t="shared" si="1095"/>
        <v>0.0190934211123794-0.0549232912846865i</v>
      </c>
      <c r="M2151" s="12" t="str">
        <f t="shared" si="1096"/>
        <v>0.381894546226633-1.29824968283438i</v>
      </c>
      <c r="N2151" s="12" t="str">
        <f t="shared" si="1097"/>
        <v>-2.77716790577338i</v>
      </c>
      <c r="O2151" s="12" t="str">
        <f t="shared" si="1098"/>
        <v>-0.934328942456613-0.356411878713248i</v>
      </c>
      <c r="P2151" s="12" t="str">
        <f t="shared" si="1099"/>
        <v>1.93432894245661+0.356411878713248i</v>
      </c>
      <c r="Q2151" s="12" t="str">
        <f t="shared" si="1100"/>
        <v>-1.93432894245661+2.42075602706013i</v>
      </c>
      <c r="R2151" s="12" t="str">
        <f t="shared" si="1101"/>
        <v>-0.299826675694639-0.559480389927901i</v>
      </c>
      <c r="S2151" s="12" t="str">
        <f t="shared" si="1102"/>
        <v>0.284395095644316i</v>
      </c>
      <c r="T2151" s="12" t="str">
        <f t="shared" si="1103"/>
        <v>0.159113479004665-0.0852692361108942i</v>
      </c>
      <c r="U2151" s="12" t="str">
        <f t="shared" si="1104"/>
        <v>0.001-0.00720158113537987i</v>
      </c>
      <c r="V2151" s="12" t="str">
        <f t="shared" si="1105"/>
        <v>0.0015-0.00218893043628568i</v>
      </c>
      <c r="W2151" s="12" t="str">
        <f t="shared" si="1106"/>
        <v>0.000914264656901961-0.00176235571966112i</v>
      </c>
      <c r="X2151" s="12" t="str">
        <f t="shared" si="1107"/>
        <v>0.00098905047514357-0.00164027736177718i</v>
      </c>
      <c r="Y2151" s="12" t="str">
        <f t="shared" si="1108"/>
        <v>0.00029+0.208287592933003i</v>
      </c>
      <c r="Z2151" s="12" t="str">
        <f t="shared" si="1109"/>
        <v>-0.0948917043676734-0.0580214504511618i</v>
      </c>
      <c r="AA2151" s="12" t="str">
        <f t="shared" si="1110"/>
        <v>0.359412151109383-58.0677288768429i</v>
      </c>
      <c r="AB2151" s="12" t="str">
        <f t="shared" si="1111"/>
        <v>0.397176961288221-0.212847939104517i</v>
      </c>
      <c r="AC2151" s="12" t="str">
        <f t="shared" si="1112"/>
        <v>0.875349945968448-0.596920331141149i</v>
      </c>
      <c r="AD2151" s="12" t="str">
        <f t="shared" si="1113"/>
        <v>0.422895637403552+0.045224272869248i</v>
      </c>
      <c r="AE2151" s="12" t="str">
        <f t="shared" si="1114"/>
        <v>-0.0375053098954037-0.0288284266029744i</v>
      </c>
      <c r="AF2151" s="12" t="str">
        <f t="shared" si="1115"/>
        <v>-13.3818176179852-1.40183013540865i</v>
      </c>
      <c r="AG2151" s="12" t="str">
        <f t="shared" si="1116"/>
        <v>1.01005659401982-0.0888360129271725i</v>
      </c>
      <c r="AH2151" s="12" t="str">
        <f t="shared" si="1117"/>
        <v>0.41549797347612+0.470532054164586i</v>
      </c>
      <c r="AI2151" s="12">
        <f t="shared" si="1118"/>
        <v>-4.0446081385009816</v>
      </c>
      <c r="AJ2151" s="12">
        <f t="shared" si="1119"/>
        <v>48.554252941267819</v>
      </c>
      <c r="AK2151" s="12"/>
      <c r="AL2151" s="12"/>
      <c r="AM2151" s="12"/>
      <c r="AN2151" s="12"/>
    </row>
    <row r="2152" spans="1:40" x14ac:dyDescent="0.35">
      <c r="A2152" s="12"/>
      <c r="B2152" s="12">
        <f t="shared" si="1120"/>
        <v>222000</v>
      </c>
      <c r="C2152" s="29" t="str">
        <f t="shared" si="1087"/>
        <v>-1.40548748554525E-06+0.00999838836432201i</v>
      </c>
      <c r="D2152" s="28" t="str">
        <f t="shared" si="1088"/>
        <v>-5.39907180826791+0.0766543107931354i</v>
      </c>
      <c r="E2152" s="12" t="str">
        <f t="shared" si="1089"/>
        <v>4200</v>
      </c>
      <c r="F2152" s="12" t="str">
        <f t="shared" si="1090"/>
        <v>0.704225352112676</v>
      </c>
      <c r="G2152" s="12" t="str">
        <f t="shared" si="1086"/>
        <v>0.704225352112676</v>
      </c>
      <c r="H2152" s="12" t="str">
        <f t="shared" si="1091"/>
        <v>7.98530327798139+1.47267921691731i</v>
      </c>
      <c r="I2152" s="12" t="str">
        <f t="shared" si="1092"/>
        <v>871.791961371168i</v>
      </c>
      <c r="J2152" s="12" t="str">
        <f t="shared" si="1093"/>
        <v>-649.091754084844+188.54837567108i</v>
      </c>
      <c r="K2152" s="12" t="str">
        <f t="shared" si="1094"/>
        <v>0.359784499091232-1.23858479701284i</v>
      </c>
      <c r="L2152" s="12" t="str">
        <f t="shared" si="1095"/>
        <v>0.0189401521169171-0.054728931183535i</v>
      </c>
      <c r="M2152" s="12" t="str">
        <f t="shared" si="1096"/>
        <v>0.378724651208149-1.29331372819638i</v>
      </c>
      <c r="N2152" s="12" t="str">
        <f t="shared" si="1097"/>
        <v>-2.78973427638774i</v>
      </c>
      <c r="O2152" s="12" t="str">
        <f t="shared" si="1098"/>
        <v>-0.938733857653875-0.344642923174514i</v>
      </c>
      <c r="P2152" s="12" t="str">
        <f t="shared" si="1099"/>
        <v>1.93873385765388+0.344642923174514i</v>
      </c>
      <c r="Q2152" s="12" t="str">
        <f t="shared" si="1100"/>
        <v>-1.93873385765388+2.44509135321323i</v>
      </c>
      <c r="R2152" s="12" t="str">
        <f t="shared" si="1101"/>
        <v>-0.299471851224553-0.555454763882646i</v>
      </c>
      <c r="S2152" s="12" t="str">
        <f t="shared" si="1102"/>
        <v>0.285681951280716i</v>
      </c>
      <c r="T2152" s="12" t="str">
        <f t="shared" si="1103"/>
        <v>0.158683400794164-0.0855537028114786i</v>
      </c>
      <c r="U2152" s="12" t="str">
        <f t="shared" si="1104"/>
        <v>0.001-0.007169141580716i</v>
      </c>
      <c r="V2152" s="12" t="str">
        <f t="shared" si="1105"/>
        <v>0.0015-0.00217907038927538i</v>
      </c>
      <c r="W2152" s="12" t="str">
        <f t="shared" si="1106"/>
        <v>0.00091407611136426-0.00175512220584434i</v>
      </c>
      <c r="X2152" s="12" t="str">
        <f t="shared" si="1107"/>
        <v>0.000988018047492002-0.00163362207124661i</v>
      </c>
      <c r="Y2152" s="12" t="str">
        <f t="shared" si="1108"/>
        <v>0.00029+0.20923007072908i</v>
      </c>
      <c r="Z2152" s="12" t="str">
        <f t="shared" si="1109"/>
        <v>-0.0940754759631318-0.0576910000312735i</v>
      </c>
      <c r="AA2152" s="12" t="str">
        <f t="shared" si="1110"/>
        <v>0.355845873486568-57.8022663688702i</v>
      </c>
      <c r="AB2152" s="12" t="str">
        <f t="shared" si="1111"/>
        <v>0.396103405748919-0.213558021119143i</v>
      </c>
      <c r="AC2152" s="12" t="str">
        <f t="shared" si="1112"/>
        <v>0.873816603704779-0.593165659501468i</v>
      </c>
      <c r="AD2152" s="12" t="str">
        <f t="shared" si="1113"/>
        <v>0.423880770768435+0.0433426140715705i</v>
      </c>
      <c r="AE2152" s="12" t="str">
        <f t="shared" si="1114"/>
        <v>-0.0373763065119012-0.0285315826079273i</v>
      </c>
      <c r="AF2152" s="12" t="str">
        <f t="shared" si="1115"/>
        <v>-13.3843750862493-1.39602490612417i</v>
      </c>
      <c r="AG2152" s="12" t="str">
        <f t="shared" si="1116"/>
        <v>1.00961521791948-0.0886387622674529i</v>
      </c>
      <c r="AH2152" s="12" t="str">
        <f t="shared" si="1117"/>
        <v>0.415098404435828+0.466365263369365i</v>
      </c>
      <c r="AI2152" s="12">
        <f t="shared" si="1118"/>
        <v>-4.091545506702702</v>
      </c>
      <c r="AJ2152" s="12">
        <f t="shared" si="1119"/>
        <v>48.328633232324798</v>
      </c>
      <c r="AK2152" s="12"/>
      <c r="AL2152" s="12"/>
      <c r="AM2152" s="12"/>
      <c r="AN2152" s="12"/>
    </row>
    <row r="2153" spans="1:40" x14ac:dyDescent="0.35">
      <c r="A2153" s="12"/>
      <c r="B2153" s="12">
        <f t="shared" si="1120"/>
        <v>223000</v>
      </c>
      <c r="C2153" s="29" t="str">
        <f t="shared" si="1087"/>
        <v>-1.39291047979772E-06+0.00995355254382053i</v>
      </c>
      <c r="D2153" s="28" t="str">
        <f t="shared" si="1088"/>
        <v>-5.3990717118442+0.0763105695026241i</v>
      </c>
      <c r="E2153" s="12" t="str">
        <f t="shared" si="1089"/>
        <v>4200</v>
      </c>
      <c r="F2153" s="12" t="str">
        <f t="shared" si="1090"/>
        <v>0.704225352112676</v>
      </c>
      <c r="G2153" s="12" t="str">
        <f t="shared" si="1086"/>
        <v>0.704225352112676</v>
      </c>
      <c r="H2153" s="12" t="str">
        <f t="shared" si="1091"/>
        <v>7.98782824934787+1.46657584929976i</v>
      </c>
      <c r="I2153" s="12" t="str">
        <f t="shared" si="1092"/>
        <v>875.718952188155i</v>
      </c>
      <c r="J2153" s="12" t="str">
        <f t="shared" si="1093"/>
        <v>-654.961627280359+189.397692678607i</v>
      </c>
      <c r="K2153" s="12" t="str">
        <f t="shared" si="1094"/>
        <v>0.35680434115221-1.23387538990935i</v>
      </c>
      <c r="L2153" s="12" t="str">
        <f t="shared" si="1095"/>
        <v>0.0187886487127668-0.0545357059405489i</v>
      </c>
      <c r="M2153" s="12" t="str">
        <f t="shared" si="1096"/>
        <v>0.375592989864977-1.2884110958499i</v>
      </c>
      <c r="N2153" s="12" t="str">
        <f t="shared" si="1097"/>
        <v>-2.8023006470021i</v>
      </c>
      <c r="O2153" s="12" t="str">
        <f t="shared" si="1098"/>
        <v>-0.942990535892866-0.332819544522982i</v>
      </c>
      <c r="P2153" s="12" t="str">
        <f t="shared" si="1099"/>
        <v>1.94299053589287+0.332819544522982i</v>
      </c>
      <c r="Q2153" s="12" t="str">
        <f t="shared" si="1100"/>
        <v>-1.94299053589287+2.46948110247912i</v>
      </c>
      <c r="R2153" s="12" t="str">
        <f t="shared" si="1101"/>
        <v>-0.299114391951172-0.551457592372447i</v>
      </c>
      <c r="S2153" s="12" t="str">
        <f t="shared" si="1102"/>
        <v>0.286968806917116i</v>
      </c>
      <c r="T2153" s="12" t="str">
        <f t="shared" si="1103"/>
        <v>0.158251127348506-0.0858365001899664i</v>
      </c>
      <c r="U2153" s="12" t="str">
        <f t="shared" si="1104"/>
        <v>0.001-0.00713699296376211i</v>
      </c>
      <c r="V2153" s="12" t="str">
        <f t="shared" si="1105"/>
        <v>0.0015-0.00216929877317997i</v>
      </c>
      <c r="W2153" s="12" t="str">
        <f t="shared" si="1106"/>
        <v>0.000913886942241107-0.00174795588789817i</v>
      </c>
      <c r="X2153" s="12" t="str">
        <f t="shared" si="1107"/>
        <v>0.000986996405640724-0.00162702804366878i</v>
      </c>
      <c r="Y2153" s="12" t="str">
        <f t="shared" si="1108"/>
        <v>0.00029+0.210172548525157i</v>
      </c>
      <c r="Z2153" s="12" t="str">
        <f t="shared" si="1109"/>
        <v>-0.0932702007033274-0.0573642749607857i</v>
      </c>
      <c r="AA2153" s="12" t="str">
        <f t="shared" si="1110"/>
        <v>0.352332662532779-57.5392367323542i</v>
      </c>
      <c r="AB2153" s="12" t="str">
        <f t="shared" si="1111"/>
        <v>0.39502437049266-0.214263936194036i</v>
      </c>
      <c r="AC2153" s="12" t="str">
        <f t="shared" si="1112"/>
        <v>0.872308351549998-0.589429814489222i</v>
      </c>
      <c r="AD2153" s="12" t="str">
        <f t="shared" si="1113"/>
        <v>0.424844930567032+0.0414444414667556i</v>
      </c>
      <c r="AE2153" s="12" t="str">
        <f t="shared" si="1114"/>
        <v>-0.0372479416058831-0.0282364527863847i</v>
      </c>
      <c r="AF2153" s="12" t="str">
        <f t="shared" si="1115"/>
        <v>-13.3868999611921-1.39026527979714i</v>
      </c>
      <c r="AG2153" s="12" t="str">
        <f t="shared" si="1116"/>
        <v>1.00917441315313-0.0884389559105809i</v>
      </c>
      <c r="AH2153" s="12" t="str">
        <f t="shared" si="1117"/>
        <v>0.414695662372034+0.46221776334204i</v>
      </c>
      <c r="AI2153" s="12">
        <f t="shared" si="1118"/>
        <v>-4.1384298018190178</v>
      </c>
      <c r="AJ2153" s="12">
        <f t="shared" si="1119"/>
        <v>48.101965313824664</v>
      </c>
      <c r="AK2153" s="12"/>
      <c r="AL2153" s="12"/>
      <c r="AM2153" s="12"/>
      <c r="AN2153" s="12"/>
    </row>
    <row r="2154" spans="1:40" x14ac:dyDescent="0.35">
      <c r="A2154" s="12"/>
      <c r="B2154" s="12">
        <f t="shared" si="1120"/>
        <v>224000</v>
      </c>
      <c r="C2154" s="29" t="str">
        <f t="shared" si="1087"/>
        <v>-1.38050153981875E-06+0.00990911704312155i</v>
      </c>
      <c r="D2154" s="28" t="str">
        <f t="shared" si="1088"/>
        <v>-5.39907161670899+0.0759698973305986i</v>
      </c>
      <c r="E2154" s="12" t="str">
        <f t="shared" si="1089"/>
        <v>4200</v>
      </c>
      <c r="F2154" s="12" t="str">
        <f t="shared" si="1090"/>
        <v>0.704225352112676</v>
      </c>
      <c r="G2154" s="12" t="str">
        <f t="shared" si="1086"/>
        <v>0.704225352112676</v>
      </c>
      <c r="H2154" s="12" t="str">
        <f t="shared" si="1091"/>
        <v>7.99032117017735+1.46052065038964i</v>
      </c>
      <c r="I2154" s="12" t="str">
        <f t="shared" si="1092"/>
        <v>879.645943005142i</v>
      </c>
      <c r="J2154" s="12" t="str">
        <f t="shared" si="1093"/>
        <v>-660.857881928438+190.247009686134i</v>
      </c>
      <c r="K2154" s="12" t="str">
        <f t="shared" si="1094"/>
        <v>0.353860082652542-1.22919789964943i</v>
      </c>
      <c r="L2154" s="12" t="str">
        <f t="shared" si="1095"/>
        <v>0.0186388850782151-0.0543436092131204i</v>
      </c>
      <c r="M2154" s="12" t="str">
        <f t="shared" si="1096"/>
        <v>0.372498967730757-1.28354150886255i</v>
      </c>
      <c r="N2154" s="12" t="str">
        <f t="shared" si="1097"/>
        <v>-2.81486701761645i</v>
      </c>
      <c r="O2154" s="12" t="str">
        <f t="shared" si="1098"/>
        <v>-0.947098304994743-0.320943609807214i</v>
      </c>
      <c r="P2154" s="12" t="str">
        <f t="shared" si="1099"/>
        <v>1.94709830499474+0.320943609807214i</v>
      </c>
      <c r="Q2154" s="12" t="str">
        <f t="shared" si="1100"/>
        <v>-1.94709830499474+2.49392340780924i</v>
      </c>
      <c r="R2154" s="12" t="str">
        <f t="shared" si="1101"/>
        <v>-0.298754280701785-0.547488486276243i</v>
      </c>
      <c r="S2154" s="12" t="str">
        <f t="shared" si="1102"/>
        <v>0.288255662553514i</v>
      </c>
      <c r="T2154" s="12" t="str">
        <f t="shared" si="1103"/>
        <v>0.157816656351979-0.0861176131243915i</v>
      </c>
      <c r="U2154" s="12" t="str">
        <f t="shared" si="1104"/>
        <v>0.001-0.00710513138803103i</v>
      </c>
      <c r="V2154" s="12" t="str">
        <f t="shared" si="1105"/>
        <v>0.0015-0.00215961440365685i</v>
      </c>
      <c r="W2154" s="12" t="str">
        <f t="shared" si="1106"/>
        <v>0.000913697152193906-0.00174085585601509i</v>
      </c>
      <c r="X2154" s="12" t="str">
        <f t="shared" si="1107"/>
        <v>0.000985985350438934-0.00162049446135194i</v>
      </c>
      <c r="Y2154" s="12" t="str">
        <f t="shared" si="1108"/>
        <v>0.00029+0.211115026321234i</v>
      </c>
      <c r="Z2154" s="12" t="str">
        <f t="shared" si="1109"/>
        <v>-0.0924756823696699-0.0570412111244758i</v>
      </c>
      <c r="AA2154" s="12" t="str">
        <f t="shared" si="1110"/>
        <v>0.348871457802856-57.2786064562125i</v>
      </c>
      <c r="AB2154" s="12" t="str">
        <f t="shared" si="1111"/>
        <v>0.393939849738995-0.214965646581945i</v>
      </c>
      <c r="AC2154" s="12" t="str">
        <f t="shared" si="1112"/>
        <v>0.870824857008382-0.585712630584425i</v>
      </c>
      <c r="AD2154" s="12" t="str">
        <f t="shared" si="1113"/>
        <v>0.425787855563502+0.0395299675864944i</v>
      </c>
      <c r="AE2154" s="12" t="str">
        <f t="shared" si="1114"/>
        <v>-0.0371201852611084-0.0279430156900475i</v>
      </c>
      <c r="AF2154" s="12" t="str">
        <f t="shared" si="1115"/>
        <v>-13.3893927868863-1.38455075305904i</v>
      </c>
      <c r="AG2154" s="12" t="str">
        <f t="shared" si="1116"/>
        <v>1.00873421540513-0.0882365737695604i</v>
      </c>
      <c r="AH2154" s="12" t="str">
        <f t="shared" si="1117"/>
        <v>0.414289499574509+0.458089229169951i</v>
      </c>
      <c r="AI2154" s="12">
        <f t="shared" si="1118"/>
        <v>-4.185264826936864</v>
      </c>
      <c r="AJ2154" s="12">
        <f t="shared" si="1119"/>
        <v>47.874249561042681</v>
      </c>
      <c r="AK2154" s="12"/>
      <c r="AL2154" s="12"/>
      <c r="AM2154" s="12"/>
      <c r="AN2154" s="12"/>
    </row>
    <row r="2155" spans="1:40" x14ac:dyDescent="0.35">
      <c r="A2155" s="12"/>
      <c r="B2155" s="12">
        <f t="shared" si="1120"/>
        <v>225000</v>
      </c>
      <c r="C2155" s="29" t="str">
        <f t="shared" si="1087"/>
        <v>-0.0000013682576844221+0.00986507652462804i</v>
      </c>
      <c r="D2155" s="28" t="str">
        <f t="shared" si="1088"/>
        <v>-5.39907152283943+0.0756322533554817i</v>
      </c>
      <c r="E2155" s="12" t="str">
        <f t="shared" si="1089"/>
        <v>4200</v>
      </c>
      <c r="F2155" s="12" t="str">
        <f t="shared" si="1090"/>
        <v>0.704225352112676</v>
      </c>
      <c r="G2155" s="12" t="str">
        <f t="shared" si="1086"/>
        <v>0.704225352112676</v>
      </c>
      <c r="H2155" s="12" t="str">
        <f t="shared" si="1091"/>
        <v>7.99278257341986+1.45451308265558i</v>
      </c>
      <c r="I2155" s="12" t="str">
        <f t="shared" si="1092"/>
        <v>883.572933822129i</v>
      </c>
      <c r="J2155" s="12" t="str">
        <f t="shared" si="1093"/>
        <v>-666.780518029081+191.096326693662i</v>
      </c>
      <c r="K2155" s="12" t="str">
        <f t="shared" si="1094"/>
        <v>0.350951165633533-1.22455205745092i</v>
      </c>
      <c r="L2155" s="12" t="str">
        <f t="shared" si="1095"/>
        <v>0.0184908358371495-0.0541526346192452i</v>
      </c>
      <c r="M2155" s="12" t="str">
        <f t="shared" si="1096"/>
        <v>0.369442001470683-1.27870469207017i</v>
      </c>
      <c r="N2155" s="12" t="str">
        <f t="shared" si="1097"/>
        <v>-2.82743338823081i</v>
      </c>
      <c r="O2155" s="12" t="str">
        <f t="shared" si="1098"/>
        <v>-0.951056516295152-0.309016994374951i</v>
      </c>
      <c r="P2155" s="12" t="str">
        <f t="shared" si="1099"/>
        <v>1.95105651629515+0.309016994374951i</v>
      </c>
      <c r="Q2155" s="12" t="str">
        <f t="shared" si="1100"/>
        <v>-1.95105651629515+2.51841639385586i</v>
      </c>
      <c r="R2155" s="12" t="str">
        <f t="shared" si="1101"/>
        <v>-0.298391500147869-0.543547063489657i</v>
      </c>
      <c r="S2155" s="12" t="str">
        <f t="shared" si="1102"/>
        <v>0.289542518189914i</v>
      </c>
      <c r="T2155" s="12" t="str">
        <f t="shared" si="1103"/>
        <v>0.157379985517528-0.0863970263592801i</v>
      </c>
      <c r="U2155" s="12" t="str">
        <f t="shared" si="1104"/>
        <v>0.001-0.00707355302630644i</v>
      </c>
      <c r="V2155" s="12" t="str">
        <f t="shared" si="1105"/>
        <v>0.0015-0.00215001611741838i</v>
      </c>
      <c r="W2155" s="12" t="str">
        <f t="shared" si="1106"/>
        <v>0.000913506743887677-0.00173382121654844i</v>
      </c>
      <c r="X2155" s="12" t="str">
        <f t="shared" si="1107"/>
        <v>0.000984984687178064-0.00161402052086148i</v>
      </c>
      <c r="Y2155" s="12" t="str">
        <f t="shared" si="1108"/>
        <v>0.00029+0.212057504117311i</v>
      </c>
      <c r="Z2155" s="12" t="str">
        <f t="shared" si="1109"/>
        <v>-0.0916917291196566-0.0567217458707122i</v>
      </c>
      <c r="AA2155" s="12" t="str">
        <f t="shared" si="1110"/>
        <v>0.345461225448748-57.0203426457153i</v>
      </c>
      <c r="AB2155" s="12" t="str">
        <f t="shared" si="1111"/>
        <v>0.392849837779007-0.215663114202356i</v>
      </c>
      <c r="AC2155" s="12" t="str">
        <f t="shared" si="1112"/>
        <v>0.869365794309492-0.58201394340134i</v>
      </c>
      <c r="AD2155" s="12" t="str">
        <f t="shared" si="1113"/>
        <v>0.426709286113663+0.0375994090273475i</v>
      </c>
      <c r="AE2155" s="12" t="str">
        <f t="shared" si="1114"/>
        <v>-0.0369930081514379-0.0276512505152069i</v>
      </c>
      <c r="AF2155" s="12" t="str">
        <f t="shared" si="1115"/>
        <v>-13.3918540962593-1.3788808293001i</v>
      </c>
      <c r="AG2155" s="12" t="str">
        <f t="shared" si="1116"/>
        <v>1.00829466057004-0.088031596450335i</v>
      </c>
      <c r="AH2155" s="12" t="str">
        <f t="shared" si="1117"/>
        <v>0.413879670554295+0.453979345794981i</v>
      </c>
      <c r="AI2155" s="12">
        <f t="shared" si="1118"/>
        <v>-4.2320543671352722</v>
      </c>
      <c r="AJ2155" s="12">
        <f t="shared" si="1119"/>
        <v>47.645486386188637</v>
      </c>
      <c r="AK2155" s="12"/>
      <c r="AL2155" s="12"/>
      <c r="AM2155" s="12"/>
      <c r="AN2155" s="12"/>
    </row>
    <row r="2156" spans="1:40" x14ac:dyDescent="0.35">
      <c r="A2156" s="12"/>
      <c r="B2156" s="12">
        <f t="shared" si="1120"/>
        <v>226000</v>
      </c>
      <c r="C2156" s="29" t="str">
        <f t="shared" si="1087"/>
        <v>-1.35617599823078E-06+0.00982142574521392i</v>
      </c>
      <c r="D2156" s="28" t="str">
        <f t="shared" si="1088"/>
        <v>-5.39907143021317+0.0752975973799734i</v>
      </c>
      <c r="E2156" s="12" t="str">
        <f t="shared" si="1089"/>
        <v>4200</v>
      </c>
      <c r="F2156" s="12" t="str">
        <f t="shared" si="1090"/>
        <v>0.704225352112676</v>
      </c>
      <c r="G2156" s="12" t="str">
        <f t="shared" si="1086"/>
        <v>0.704225352112676</v>
      </c>
      <c r="H2156" s="12" t="str">
        <f t="shared" si="1091"/>
        <v>7.99521298114802+1.44855261595223i</v>
      </c>
      <c r="I2156" s="12" t="str">
        <f t="shared" si="1092"/>
        <v>887.499924639117i</v>
      </c>
      <c r="J2156" s="12" t="str">
        <f t="shared" si="1093"/>
        <v>-672.729535582288+191.945643701189i</v>
      </c>
      <c r="K2156" s="12" t="str">
        <f t="shared" si="1094"/>
        <v>0.348077042591392-1.21993759636397i</v>
      </c>
      <c r="L2156" s="12" t="str">
        <f t="shared" si="1095"/>
        <v>0.0183444760504863-0.0539627757413084i</v>
      </c>
      <c r="M2156" s="12" t="str">
        <f t="shared" si="1096"/>
        <v>0.366421518641878-1.27390037210528i</v>
      </c>
      <c r="N2156" s="12" t="str">
        <f t="shared" si="1097"/>
        <v>-2.83999975884517i</v>
      </c>
      <c r="O2156" s="12" t="str">
        <f t="shared" si="1098"/>
        <v>-0.954864544746642-0.297041581577038i</v>
      </c>
      <c r="P2156" s="12" t="str">
        <f t="shared" si="1099"/>
        <v>1.95486454474664+0.297041581577038i</v>
      </c>
      <c r="Q2156" s="12" t="str">
        <f t="shared" si="1100"/>
        <v>-1.95486454474664+2.54295817726813i</v>
      </c>
      <c r="R2156" s="12" t="str">
        <f t="shared" si="1101"/>
        <v>-0.298026032803858-0.539632948773497i</v>
      </c>
      <c r="S2156" s="12" t="str">
        <f t="shared" si="1102"/>
        <v>0.290829373826314i</v>
      </c>
      <c r="T2156" s="12" t="str">
        <f t="shared" si="1103"/>
        <v>0.156941112587844-0.0866747245042865i</v>
      </c>
      <c r="U2156" s="12" t="str">
        <f t="shared" si="1104"/>
        <v>0.001-0.0070422541191104i</v>
      </c>
      <c r="V2156" s="12" t="str">
        <f t="shared" si="1105"/>
        <v>0.0015-0.00214050277176608i</v>
      </c>
      <c r="W2156" s="12" t="str">
        <f t="shared" si="1106"/>
        <v>0.000913315719991053-0.00172685109165522i</v>
      </c>
      <c r="X2156" s="12" t="str">
        <f t="shared" si="1107"/>
        <v>0.000983994225475188-0.00160760543271186i</v>
      </c>
      <c r="Y2156" s="12" t="str">
        <f t="shared" si="1108"/>
        <v>0.00029+0.212999981913388i</v>
      </c>
      <c r="Z2156" s="12" t="str">
        <f t="shared" si="1109"/>
        <v>-0.0909181533702176-0.0564058179703409i</v>
      </c>
      <c r="AA2156" s="12" t="str">
        <f t="shared" si="1110"/>
        <v>0.342100957418761-56.7644130083028i</v>
      </c>
      <c r="AB2156" s="12" t="str">
        <f t="shared" si="1111"/>
        <v>0.391754328978031-0.216356300638093i</v>
      </c>
      <c r="AC2156" s="12" t="str">
        <f t="shared" si="1112"/>
        <v>0.867930844268471-0.578333589706517i</v>
      </c>
      <c r="AD2156" s="12" t="str">
        <f t="shared" si="1113"/>
        <v>0.42760896422687+0.0356529864542374i</v>
      </c>
      <c r="AE2156" s="12" t="str">
        <f t="shared" si="1114"/>
        <v>-0.0368663815280218-0.0273611370892195i</v>
      </c>
      <c r="AF2156" s="12" t="str">
        <f t="shared" si="1115"/>
        <v>-13.3942844113612-1.37325501857226i</v>
      </c>
      <c r="AG2156" s="12" t="str">
        <f t="shared" si="1116"/>
        <v>1.00785578474855-0.0878240052488654i</v>
      </c>
      <c r="AH2156" s="12" t="str">
        <f t="shared" si="1117"/>
        <v>0.413465932021981+0.449887807845896i</v>
      </c>
      <c r="AI2156" s="12">
        <f t="shared" si="1118"/>
        <v>-4.2788021901710387</v>
      </c>
      <c r="AJ2156" s="12">
        <f t="shared" si="1119"/>
        <v>47.415676238826116</v>
      </c>
      <c r="AK2156" s="12"/>
      <c r="AL2156" s="12"/>
      <c r="AM2156" s="12"/>
      <c r="AN2156" s="12"/>
    </row>
    <row r="2157" spans="1:40" x14ac:dyDescent="0.35">
      <c r="A2157" s="12"/>
      <c r="B2157" s="12">
        <f t="shared" si="1120"/>
        <v>227000</v>
      </c>
      <c r="C2157" s="29" t="str">
        <f t="shared" si="1087"/>
        <v>-1.34425362994132E-06+0.00977815955414278i</v>
      </c>
      <c r="D2157" s="28" t="str">
        <f t="shared" si="1088"/>
        <v>-5.39907133880835+0.0749658899150947i</v>
      </c>
      <c r="E2157" s="12" t="str">
        <f t="shared" si="1089"/>
        <v>4200</v>
      </c>
      <c r="F2157" s="12" t="str">
        <f t="shared" si="1090"/>
        <v>0.704225352112676</v>
      </c>
      <c r="G2157" s="12" t="str">
        <f t="shared" si="1086"/>
        <v>0.704225352112676</v>
      </c>
      <c r="H2157" s="12" t="str">
        <f t="shared" si="1091"/>
        <v>7.99761290481834+1.44263872740842i</v>
      </c>
      <c r="I2157" s="12" t="str">
        <f t="shared" si="1092"/>
        <v>891.426915456104i</v>
      </c>
      <c r="J2157" s="12" t="str">
        <f t="shared" si="1093"/>
        <v>-678.70493458806+192.794960708717i</v>
      </c>
      <c r="K2157" s="12" t="str">
        <f t="shared" si="1094"/>
        <v>0.345237176251733-1.21535425129348i</v>
      </c>
      <c r="L2157" s="12" t="str">
        <f t="shared" si="1095"/>
        <v>0.0181997812077718-0.0537740261297108i</v>
      </c>
      <c r="M2157" s="12" t="str">
        <f t="shared" si="1096"/>
        <v>0.363436957459505-1.26912827742319i</v>
      </c>
      <c r="N2157" s="12" t="str">
        <f t="shared" si="1097"/>
        <v>-2.85256612945953i</v>
      </c>
      <c r="O2157" s="12" t="str">
        <f t="shared" si="1098"/>
        <v>-0.958521789017375-0.285019262469978i</v>
      </c>
      <c r="P2157" s="12" t="str">
        <f t="shared" si="1099"/>
        <v>1.95852178901737+0.285019262469978i</v>
      </c>
      <c r="Q2157" s="12" t="str">
        <f t="shared" si="1100"/>
        <v>-1.95852178901737+2.56754686698955i</v>
      </c>
      <c r="R2157" s="12" t="str">
        <f t="shared" si="1101"/>
        <v>-0.297657861025934-0.53574577360631i</v>
      </c>
      <c r="S2157" s="12" t="str">
        <f t="shared" si="1102"/>
        <v>0.292116229462714i</v>
      </c>
      <c r="T2157" s="12" t="str">
        <f t="shared" si="1103"/>
        <v>0.15650003533646-0.0869506920328324i</v>
      </c>
      <c r="U2157" s="12" t="str">
        <f t="shared" si="1104"/>
        <v>0.001-0.00701123097321123i</v>
      </c>
      <c r="V2157" s="12" t="str">
        <f t="shared" si="1105"/>
        <v>0.0015-0.00213107324413716i</v>
      </c>
      <c r="W2157" s="12" t="str">
        <f t="shared" si="1106"/>
        <v>0.000913124083176108-0.00171994461894827i</v>
      </c>
      <c r="X2157" s="12" t="str">
        <f t="shared" si="1107"/>
        <v>0.000983013779159827-0.00160124842106625i</v>
      </c>
      <c r="Y2157" s="12" t="str">
        <f t="shared" si="1108"/>
        <v>0.00029+0.213942459709465i</v>
      </c>
      <c r="Z2157" s="12" t="str">
        <f t="shared" si="1109"/>
        <v>-0.0901547716846616-0.0560933675769242i</v>
      </c>
      <c r="AA2157" s="12" t="str">
        <f t="shared" si="1110"/>
        <v>0.338789670684794-56.5107858397931i</v>
      </c>
      <c r="AB2157" s="12" t="str">
        <f t="shared" si="1111"/>
        <v>0.390653317778389-0.217045167131917i</v>
      </c>
      <c r="AC2157" s="12" t="str">
        <f t="shared" si="1112"/>
        <v>0.866519694149681-0.574671407435455i</v>
      </c>
      <c r="AD2157" s="12" t="str">
        <f t="shared" si="1113"/>
        <v>0.428486633628467+0.0336909246030265i</v>
      </c>
      <c r="AE2157" s="12" t="str">
        <f t="shared" si="1114"/>
        <v>-0.0367402772069397-0.0270726558573515i</v>
      </c>
      <c r="AF2157" s="12" t="str">
        <f t="shared" si="1115"/>
        <v>-13.3966842436267-1.36767283749333i</v>
      </c>
      <c r="AG2157" s="12" t="str">
        <f t="shared" si="1116"/>
        <v>1.00741762424316-0.0876137821484059i</v>
      </c>
      <c r="AH2157" s="12" t="str">
        <f t="shared" si="1117"/>
        <v>0.41304804286822+0.445814319475806i</v>
      </c>
      <c r="AI2157" s="12">
        <f t="shared" si="1118"/>
        <v>-4.3255120471497293</v>
      </c>
      <c r="AJ2157" s="12">
        <f t="shared" si="1119"/>
        <v>47.184819606299143</v>
      </c>
      <c r="AK2157" s="12"/>
      <c r="AL2157" s="12"/>
      <c r="AM2157" s="12"/>
      <c r="AN2157" s="12"/>
    </row>
    <row r="2158" spans="1:40" x14ac:dyDescent="0.35">
      <c r="A2158" s="12"/>
      <c r="B2158" s="12">
        <f t="shared" si="1120"/>
        <v>228000</v>
      </c>
      <c r="C2158" s="29" t="str">
        <f t="shared" si="1087"/>
        <v>-1.33248779064145E-06+0.00973527289104206i</v>
      </c>
      <c r="D2158" s="28" t="str">
        <f t="shared" si="1088"/>
        <v>-5.39907124860358+0.0746370921646558i</v>
      </c>
      <c r="E2158" s="12" t="str">
        <f t="shared" si="1089"/>
        <v>4200</v>
      </c>
      <c r="F2158" s="12" t="str">
        <f t="shared" si="1090"/>
        <v>0.704225352112676</v>
      </c>
      <c r="G2158" s="12" t="str">
        <f t="shared" si="1086"/>
        <v>0.704225352112676</v>
      </c>
      <c r="H2158" s="12" t="str">
        <f t="shared" si="1091"/>
        <v>7.99998284552548+1.436770901317i</v>
      </c>
      <c r="I2158" s="12" t="str">
        <f t="shared" si="1092"/>
        <v>895.353906273091i</v>
      </c>
      <c r="J2158" s="12" t="str">
        <f t="shared" si="1093"/>
        <v>-684.706715046395+193.644277716244i</v>
      </c>
      <c r="K2158" s="12" t="str">
        <f t="shared" si="1094"/>
        <v>0.342431039349458-1.21080175901951i</v>
      </c>
      <c r="L2158" s="12" t="str">
        <f t="shared" si="1095"/>
        <v>0.0180567272189542-0.0535863793063443i</v>
      </c>
      <c r="M2158" s="12" t="str">
        <f t="shared" si="1096"/>
        <v>0.360487766568412-1.26438813832585i</v>
      </c>
      <c r="N2158" s="12" t="str">
        <f t="shared" si="1097"/>
        <v>-2.86513250007389i</v>
      </c>
      <c r="O2158" s="12" t="str">
        <f t="shared" si="1098"/>
        <v>-0.962027671586085-0.272951935517327i</v>
      </c>
      <c r="P2158" s="12" t="str">
        <f t="shared" si="1099"/>
        <v>1.96202767158608+0.272951935517327i</v>
      </c>
      <c r="Q2158" s="12" t="str">
        <f t="shared" si="1100"/>
        <v>-1.96202767158608+2.59218056455656i</v>
      </c>
      <c r="R2158" s="12" t="str">
        <f t="shared" si="1101"/>
        <v>-0.297286967010802-0.531885176040909i</v>
      </c>
      <c r="S2158" s="12" t="str">
        <f t="shared" si="1102"/>
        <v>0.293403085099114i</v>
      </c>
      <c r="T2158" s="12" t="str">
        <f t="shared" si="1103"/>
        <v>0.156056751568888-0.0872249132807278i</v>
      </c>
      <c r="U2158" s="12" t="str">
        <f t="shared" si="1104"/>
        <v>0.001-0.00698047996017083i</v>
      </c>
      <c r="V2158" s="12" t="str">
        <f t="shared" si="1105"/>
        <v>0.0015-0.00212172643166287i</v>
      </c>
      <c r="W2158" s="12" t="str">
        <f t="shared" si="1106"/>
        <v>0.000912931836118363-0.00171310095115762i</v>
      </c>
      <c r="X2158" s="12" t="str">
        <f t="shared" si="1107"/>
        <v>0.000982043166164317-0.00159494872344403i</v>
      </c>
      <c r="Y2158" s="12" t="str">
        <f t="shared" si="1108"/>
        <v>0.00029+0.214884937505542i</v>
      </c>
      <c r="Z2158" s="12" t="str">
        <f t="shared" si="1109"/>
        <v>-0.0894014046631217-0.0557843361882988i</v>
      </c>
      <c r="AA2158" s="12" t="str">
        <f t="shared" si="1110"/>
        <v>0.3355264064966-56.2594300109725i</v>
      </c>
      <c r="AB2158" s="12" t="str">
        <f t="shared" si="1111"/>
        <v>0.38954679870223-0.217729674583084i</v>
      </c>
      <c r="AC2158" s="12" t="str">
        <f t="shared" si="1112"/>
        <v>0.865132037533643-0.57102723570803i</v>
      </c>
      <c r="AD2158" s="12" t="str">
        <f t="shared" si="1113"/>
        <v>0.429342039822787+0.0317134522822501i</v>
      </c>
      <c r="AE2158" s="12" t="str">
        <f t="shared" si="1114"/>
        <v>-0.0366146675572825-0.0267857878699943i</v>
      </c>
      <c r="AF2158" s="12" t="str">
        <f t="shared" si="1115"/>
        <v>-13.3990540941291-1.36213380915234i</v>
      </c>
      <c r="AG2158" s="12" t="str">
        <f t="shared" si="1116"/>
        <v>1.00698021555391-0.0874009098169769i</v>
      </c>
      <c r="AH2158" s="12" t="str">
        <f t="shared" si="1117"/>
        <v>0.412625764146296+0.441758594204541i</v>
      </c>
      <c r="AI2158" s="12">
        <f t="shared" si="1118"/>
        <v>-4.3721876731838929</v>
      </c>
      <c r="AJ2158" s="12">
        <f t="shared" si="1119"/>
        <v>46.952917014175185</v>
      </c>
      <c r="AK2158" s="12"/>
      <c r="AL2158" s="12"/>
      <c r="AM2158" s="12"/>
      <c r="AN2158" s="12"/>
    </row>
    <row r="2159" spans="1:40" x14ac:dyDescent="0.35">
      <c r="A2159" s="12"/>
      <c r="B2159" s="12">
        <f t="shared" si="1120"/>
        <v>229000</v>
      </c>
      <c r="C2159" s="29" t="str">
        <f t="shared" si="1087"/>
        <v>-1.32087575217889E-06+0.00969276078392993i</v>
      </c>
      <c r="D2159" s="28" t="str">
        <f t="shared" si="1088"/>
        <v>-5.39907115957795+0.0743111660101295i</v>
      </c>
      <c r="E2159" s="12" t="str">
        <f t="shared" si="1089"/>
        <v>4200</v>
      </c>
      <c r="F2159" s="12" t="str">
        <f t="shared" si="1090"/>
        <v>0.704225352112676</v>
      </c>
      <c r="G2159" s="12" t="str">
        <f t="shared" si="1086"/>
        <v>0.704225352112676</v>
      </c>
      <c r="H2159" s="12" t="str">
        <f t="shared" si="1091"/>
        <v>8.0023232942494+1.43094862902611i</v>
      </c>
      <c r="I2159" s="12" t="str">
        <f t="shared" si="1092"/>
        <v>899.280897090078i</v>
      </c>
      <c r="J2159" s="12" t="str">
        <f t="shared" si="1093"/>
        <v>-690.734876957295+194.493594723772i</v>
      </c>
      <c r="K2159" s="12" t="str">
        <f t="shared" si="1094"/>
        <v>0.339658114413904-1.20627985821561i</v>
      </c>
      <c r="L2159" s="12" t="str">
        <f t="shared" si="1095"/>
        <v>0.0179152904063196-0.0533998287679182i</v>
      </c>
      <c r="M2159" s="12" t="str">
        <f t="shared" si="1096"/>
        <v>0.357573404820224-1.25967968698353i</v>
      </c>
      <c r="N2159" s="12" t="str">
        <f t="shared" si="1097"/>
        <v>-2.87769887068825i</v>
      </c>
      <c r="O2159" s="12" t="str">
        <f t="shared" si="1098"/>
        <v>-0.965381638833274-0.260841506289897i</v>
      </c>
      <c r="P2159" s="12" t="str">
        <f t="shared" si="1099"/>
        <v>1.96538163883327+0.260841506289897i</v>
      </c>
      <c r="Q2159" s="12" t="str">
        <f t="shared" si="1100"/>
        <v>-1.96538163883327+2.61685736439835i</v>
      </c>
      <c r="R2159" s="12" t="str">
        <f t="shared" si="1101"/>
        <v>-0.296913332794456-0.528050800564729i</v>
      </c>
      <c r="S2159" s="12" t="str">
        <f t="shared" si="1102"/>
        <v>0.294689940735512i</v>
      </c>
      <c r="T2159" s="12" t="str">
        <f t="shared" si="1103"/>
        <v>0.15561125912376-0.0874973724447816i</v>
      </c>
      <c r="U2159" s="12" t="str">
        <f t="shared" si="1104"/>
        <v>0.00100000000000001-0.00694999751492995i</v>
      </c>
      <c r="V2159" s="12" t="str">
        <f t="shared" si="1105"/>
        <v>0.0015-0.00211246125073858i</v>
      </c>
      <c r="W2159" s="12" t="str">
        <f t="shared" si="1106"/>
        <v>0.000912738981496642-0.00170631925580075i</v>
      </c>
      <c r="X2159" s="12" t="str">
        <f t="shared" si="1107"/>
        <v>0.000981082208417428-0.00158870559043573i</v>
      </c>
      <c r="Y2159" s="12" t="str">
        <f t="shared" si="1108"/>
        <v>0.00029+0.215827415301619i</v>
      </c>
      <c r="Z2159" s="12" t="str">
        <f t="shared" si="1109"/>
        <v>-0.0886578768363605-0.0554786666093867i</v>
      </c>
      <c r="AA2159" s="12" t="str">
        <f t="shared" si="1110"/>
        <v>0.332310229661857-56.0103149545483i</v>
      </c>
      <c r="AB2159" s="12" t="str">
        <f t="shared" si="1111"/>
        <v>0.388434766354376-0.218409783543877i</v>
      </c>
      <c r="AC2159" s="12" t="str">
        <f t="shared" si="1112"/>
        <v>0.863767574187191-0.567400914842633i</v>
      </c>
      <c r="AD2159" s="12" t="str">
        <f t="shared" si="1113"/>
        <v>0.430174930156677+0.0297208023738845i</v>
      </c>
      <c r="AE2159" s="12" t="str">
        <f t="shared" si="1114"/>
        <v>-0.0364895254896564-0.0265005147702202i</v>
      </c>
      <c r="AF2159" s="12" t="str">
        <f t="shared" si="1115"/>
        <v>-13.4013944538274-1.35663746301598i</v>
      </c>
      <c r="AG2159" s="12" t="str">
        <f t="shared" si="1116"/>
        <v>1.00654359537402-0.0871853716050086i</v>
      </c>
      <c r="AH2159" s="12" t="str">
        <f t="shared" si="1117"/>
        <v>0.41219885905677+0.43772035476561i</v>
      </c>
      <c r="AI2159" s="12">
        <f t="shared" si="1118"/>
        <v>-4.4188327880396576</v>
      </c>
      <c r="AJ2159" s="12">
        <f t="shared" si="1119"/>
        <v>46.71996902669067</v>
      </c>
      <c r="AK2159" s="12"/>
      <c r="AL2159" s="12"/>
      <c r="AM2159" s="12"/>
      <c r="AN2159" s="12"/>
    </row>
    <row r="2160" spans="1:40" x14ac:dyDescent="0.35">
      <c r="A2160" s="12"/>
      <c r="B2160" s="12">
        <f t="shared" si="1120"/>
        <v>230000</v>
      </c>
      <c r="C2160" s="29" t="str">
        <f t="shared" si="1087"/>
        <v>-1.30941484557986E-06+0.00965061834729399i</v>
      </c>
      <c r="D2160" s="28" t="str">
        <f t="shared" si="1088"/>
        <v>-5.399071071711+0.0739880739959206i</v>
      </c>
      <c r="E2160" s="12" t="str">
        <f t="shared" si="1089"/>
        <v>4200</v>
      </c>
      <c r="F2160" s="12" t="str">
        <f t="shared" si="1090"/>
        <v>0.704225352112676</v>
      </c>
      <c r="G2160" s="12" t="str">
        <f t="shared" si="1086"/>
        <v>0.704225352112676</v>
      </c>
      <c r="H2160" s="12" t="str">
        <f t="shared" si="1091"/>
        <v>8.00463473209591+1.42517140883202i</v>
      </c>
      <c r="I2160" s="12" t="str">
        <f t="shared" si="1092"/>
        <v>903.207887907065i</v>
      </c>
      <c r="J2160" s="12" t="str">
        <f t="shared" si="1093"/>
        <v>-696.789420320758+195.342911731299i</v>
      </c>
      <c r="K2160" s="12" t="str">
        <f t="shared" si="1094"/>
        <v>0.33691789355911-1.20178828946537i</v>
      </c>
      <c r="L2160" s="12" t="str">
        <f t="shared" si="1095"/>
        <v>0.0177754474965933-0.0532143679891459i</v>
      </c>
      <c r="M2160" s="12" t="str">
        <f t="shared" si="1096"/>
        <v>0.354693341055703-1.25500265745452i</v>
      </c>
      <c r="N2160" s="12" t="str">
        <f t="shared" si="1097"/>
        <v>-2.89026524130261i</v>
      </c>
      <c r="O2160" s="12" t="str">
        <f t="shared" si="1098"/>
        <v>-0.968583161128631-0.248689887164854i</v>
      </c>
      <c r="P2160" s="12" t="str">
        <f t="shared" si="1099"/>
        <v>1.96858316112863+0.248689887164854i</v>
      </c>
      <c r="Q2160" s="12" t="str">
        <f t="shared" si="1100"/>
        <v>-1.96858316112863+2.64157535413776i</v>
      </c>
      <c r="R2160" s="12" t="str">
        <f t="shared" si="1101"/>
        <v>-0.296536940250936-0.524242297963918i</v>
      </c>
      <c r="S2160" s="12" t="str">
        <f t="shared" si="1102"/>
        <v>0.295976796371912i</v>
      </c>
      <c r="T2160" s="12" t="str">
        <f t="shared" si="1103"/>
        <v>0.15516355587401-0.0877680535814011i</v>
      </c>
      <c r="U2160" s="12" t="str">
        <f t="shared" si="1104"/>
        <v>0.001-0.00691978013443026i</v>
      </c>
      <c r="V2160" s="12" t="str">
        <f t="shared" si="1105"/>
        <v>0.0015-0.00210327663660493i</v>
      </c>
      <c r="W2160" s="12" t="str">
        <f t="shared" si="1106"/>
        <v>0.000912545521993009-0.00169959871486137i</v>
      </c>
      <c r="X2160" s="12" t="str">
        <f t="shared" si="1107"/>
        <v>0.000980130731741152-0.00158251828542513i</v>
      </c>
      <c r="Y2160" s="12" t="str">
        <f t="shared" si="1108"/>
        <v>0.00029+0.216769893097696i</v>
      </c>
      <c r="Z2160" s="12" t="str">
        <f t="shared" si="1109"/>
        <v>-0.0879240165628198-0.0551763029162216i</v>
      </c>
      <c r="AA2160" s="12" t="str">
        <f t="shared" si="1110"/>
        <v>0.329140227851103-55.7634106524603i</v>
      </c>
      <c r="AB2160" s="12" t="str">
        <f t="shared" si="1111"/>
        <v>0.387317215425273-0.219085454216111i</v>
      </c>
      <c r="AC2160" s="12" t="str">
        <f t="shared" si="1112"/>
        <v>0.862426009936732-0.563792286369221i</v>
      </c>
      <c r="AD2160" s="12" t="str">
        <f t="shared" si="1113"/>
        <v>0.430985053883573+0.0277132118332376i</v>
      </c>
      <c r="AE2160" s="12" t="str">
        <f t="shared" si="1114"/>
        <v>-0.0363648244450949-0.0262168187816786i</v>
      </c>
      <c r="AF2160" s="12" t="str">
        <f t="shared" si="1115"/>
        <v>-13.4037058038069-1.3511833348361i</v>
      </c>
      <c r="AG2160" s="12" t="str">
        <f t="shared" si="1116"/>
        <v>1.00610780058546-0.086967151543169i</v>
      </c>
      <c r="AH2160" s="12" t="str">
        <f t="shared" si="1117"/>
        <v>0.411767092934113+0.43369933295773i</v>
      </c>
      <c r="AI2160" s="12">
        <f t="shared" si="1118"/>
        <v>-4.465451096770777</v>
      </c>
      <c r="AJ2160" s="12">
        <f t="shared" si="1119"/>
        <v>46.485976247212818</v>
      </c>
      <c r="AK2160" s="12"/>
      <c r="AL2160" s="12"/>
      <c r="AM2160" s="12"/>
      <c r="AN2160" s="12"/>
    </row>
    <row r="2161" spans="1:40" x14ac:dyDescent="0.35">
      <c r="A2161" s="12"/>
      <c r="B2161" s="12">
        <f t="shared" si="1120"/>
        <v>231000</v>
      </c>
      <c r="C2161" s="29" t="str">
        <f t="shared" si="1087"/>
        <v>-1.29810245951522E-06+0.00960884078021925i</v>
      </c>
      <c r="D2161" s="28" t="str">
        <f t="shared" si="1088"/>
        <v>-5.39907098498271+0.0736677793150143i</v>
      </c>
      <c r="E2161" s="12" t="str">
        <f t="shared" si="1089"/>
        <v>4200</v>
      </c>
      <c r="F2161" s="12" t="str">
        <f t="shared" si="1090"/>
        <v>0.704225352112676</v>
      </c>
      <c r="G2161" s="12" t="str">
        <f t="shared" si="1086"/>
        <v>0.704225352112676</v>
      </c>
      <c r="H2161" s="12" t="str">
        <f t="shared" si="1091"/>
        <v>8.00691763053055+1.41943874587352i</v>
      </c>
      <c r="I2161" s="12" t="str">
        <f t="shared" si="1092"/>
        <v>907.134878724053i</v>
      </c>
      <c r="J2161" s="12" t="str">
        <f t="shared" si="1093"/>
        <v>-702.870345136786+196.192228738827i</v>
      </c>
      <c r="K2161" s="12" t="str">
        <f t="shared" si="1094"/>
        <v>0.334209878279073-1.19732679527712i</v>
      </c>
      <c r="L2161" s="12" t="str">
        <f t="shared" si="1095"/>
        <v>0.0176371756131997-0.0530299904257952i</v>
      </c>
      <c r="M2161" s="12" t="str">
        <f t="shared" si="1096"/>
        <v>0.351847053892273-1.25035678570292i</v>
      </c>
      <c r="N2161" s="12" t="str">
        <f t="shared" si="1097"/>
        <v>-2.90283161191697i</v>
      </c>
      <c r="O2161" s="12" t="str">
        <f t="shared" si="1098"/>
        <v>-0.971631732914674-0.236498997023724i</v>
      </c>
      <c r="P2161" s="12" t="str">
        <f t="shared" si="1099"/>
        <v>1.97163173291467+0.236498997023724i</v>
      </c>
      <c r="Q2161" s="12" t="str">
        <f t="shared" si="1100"/>
        <v>-1.97163173291467+2.66633261489325i</v>
      </c>
      <c r="R2161" s="12" t="str">
        <f t="shared" si="1101"/>
        <v>-0.296157771091095-0.520459325191035i</v>
      </c>
      <c r="S2161" s="12" t="str">
        <f t="shared" si="1102"/>
        <v>0.297263652008312i</v>
      </c>
      <c r="T2161" s="12" t="str">
        <f t="shared" si="1103"/>
        <v>0.154713639728069-0.0880369406051806i</v>
      </c>
      <c r="U2161" s="12" t="str">
        <f t="shared" si="1104"/>
        <v>0.001-0.00688982437627255i</v>
      </c>
      <c r="V2161" s="12" t="str">
        <f t="shared" si="1105"/>
        <v>0.0015-0.00209417154293998i</v>
      </c>
      <c r="W2161" s="12" t="str">
        <f t="shared" si="1106"/>
        <v>0.000912351460292695-0.00169293852447665i</v>
      </c>
      <c r="X2161" s="12" t="str">
        <f t="shared" si="1107"/>
        <v>0.000979188565750661-0.00157638608431855i</v>
      </c>
      <c r="Y2161" s="12" t="str">
        <f t="shared" si="1108"/>
        <v>0.00029+0.217712370893773i</v>
      </c>
      <c r="Z2161" s="12" t="str">
        <f t="shared" si="1109"/>
        <v>-0.0871996559288131-0.0548771904211453i</v>
      </c>
      <c r="AA2161" s="12" t="str">
        <f t="shared" si="1110"/>
        <v>0.326015510926581-55.5186876235354i</v>
      </c>
      <c r="AB2161" s="12" t="str">
        <f t="shared" si="1111"/>
        <v>0.386194140693973-0.219756646447609i</v>
      </c>
      <c r="AC2161" s="12" t="str">
        <f t="shared" si="1112"/>
        <v>0.861107056544547-0.560201193041254i</v>
      </c>
      <c r="AD2161" s="12" t="str">
        <f t="shared" si="1113"/>
        <v>0.431772162228079+0.0256909216878753i</v>
      </c>
      <c r="AE2161" s="12" t="str">
        <f t="shared" si="1114"/>
        <v>-0.0362405383843679-0.0259346826968167i</v>
      </c>
      <c r="AF2161" s="12" t="str">
        <f t="shared" si="1115"/>
        <v>-13.4059886155133-1.34577096655851i</v>
      </c>
      <c r="AG2161" s="12" t="str">
        <f t="shared" si="1116"/>
        <v>1.00567286825444-0.0867462343403545i</v>
      </c>
      <c r="AH2161" s="12" t="str">
        <f t="shared" si="1117"/>
        <v>0.411330233235366+0.42969526950068i</v>
      </c>
      <c r="AI2161" s="12">
        <f t="shared" si="1118"/>
        <v>-4.5120462903403604</v>
      </c>
      <c r="AJ2161" s="12">
        <f t="shared" si="1119"/>
        <v>46.250939318708006</v>
      </c>
      <c r="AK2161" s="12"/>
      <c r="AL2161" s="12"/>
      <c r="AM2161" s="12"/>
      <c r="AN2161" s="12"/>
    </row>
    <row r="2162" spans="1:40" x14ac:dyDescent="0.35">
      <c r="A2162" s="12"/>
      <c r="B2162" s="12">
        <f t="shared" si="1120"/>
        <v>232000</v>
      </c>
      <c r="C2162" s="29" t="str">
        <f t="shared" si="1087"/>
        <v>-0.0000012869360388129+0.00956742336456511i</v>
      </c>
      <c r="D2162" s="28" t="str">
        <f t="shared" si="1088"/>
        <v>-5.39907089937348+0.0733502457949992i</v>
      </c>
      <c r="E2162" s="12" t="str">
        <f t="shared" si="1089"/>
        <v>4200</v>
      </c>
      <c r="F2162" s="12" t="str">
        <f t="shared" si="1090"/>
        <v>0.704225352112676</v>
      </c>
      <c r="G2162" s="12" t="str">
        <f t="shared" si="1086"/>
        <v>0.704225352112676</v>
      </c>
      <c r="H2162" s="12" t="str">
        <f t="shared" si="1091"/>
        <v>8.00917245160619+1.41375015202784i</v>
      </c>
      <c r="I2162" s="12" t="str">
        <f t="shared" si="1092"/>
        <v>911.06186954104i</v>
      </c>
      <c r="J2162" s="12" t="str">
        <f t="shared" si="1093"/>
        <v>-708.977651405378+197.041545746354i</v>
      </c>
      <c r="K2162" s="12" t="str">
        <f t="shared" si="1094"/>
        <v>0.331533579247866-1.19289512009688i</v>
      </c>
      <c r="L2162" s="12" t="str">
        <f t="shared" si="1095"/>
        <v>0.01750045226868-0.0528466895176074i</v>
      </c>
      <c r="M2162" s="12" t="str">
        <f t="shared" si="1096"/>
        <v>0.349034031516546-1.24574180961449i</v>
      </c>
      <c r="N2162" s="12" t="str">
        <f t="shared" si="1097"/>
        <v>-2.91539798253133i</v>
      </c>
      <c r="O2162" s="12" t="str">
        <f t="shared" si="1098"/>
        <v>-0.974526872786578-0.224270760949379i</v>
      </c>
      <c r="P2162" s="12" t="str">
        <f t="shared" si="1099"/>
        <v>1.97452687278658+0.224270760949379i</v>
      </c>
      <c r="Q2162" s="12" t="str">
        <f t="shared" si="1100"/>
        <v>-1.97452687278658+2.69112722158195i</v>
      </c>
      <c r="R2162" s="12" t="str">
        <f t="shared" si="1101"/>
        <v>-0.295775806861347-0.516701545236245i</v>
      </c>
      <c r="S2162" s="12" t="str">
        <f t="shared" si="1102"/>
        <v>0.298550507644712i</v>
      </c>
      <c r="T2162" s="12" t="str">
        <f t="shared" si="1103"/>
        <v>0.154261508631088-0.0883040172874795i</v>
      </c>
      <c r="U2162" s="12" t="str">
        <f t="shared" si="1104"/>
        <v>0.001-0.0068601268574093i</v>
      </c>
      <c r="V2162" s="12" t="str">
        <f t="shared" si="1105"/>
        <v>0.0015-0.00208514494146179i</v>
      </c>
      <c r="W2162" s="12" t="str">
        <f t="shared" si="1106"/>
        <v>0.000912156799083998-0.00168633789463244i</v>
      </c>
      <c r="X2162" s="12" t="str">
        <f t="shared" si="1107"/>
        <v>0.000978255543757174-0.00157030827528083i</v>
      </c>
      <c r="Y2162" s="12" t="str">
        <f t="shared" si="1108"/>
        <v>0.00029+0.21865484868985i</v>
      </c>
      <c r="Z2162" s="12" t="str">
        <f t="shared" si="1109"/>
        <v>-0.0864846306517334-0.0545812756391231i</v>
      </c>
      <c r="AA2162" s="12" t="str">
        <f t="shared" si="1110"/>
        <v>0.322935210293958-55.2761169114738i</v>
      </c>
      <c r="AB2162" s="12" t="str">
        <f t="shared" si="1111"/>
        <v>0.38506553703119-0.220423319728653i</v>
      </c>
      <c r="AC2162" s="12" t="str">
        <f t="shared" si="1112"/>
        <v>0.859810431588075-0.556627478846562i</v>
      </c>
      <c r="AD2162" s="12" t="str">
        <f t="shared" si="1113"/>
        <v>0.43253600845106+0.023654177035572i</v>
      </c>
      <c r="AE2162" s="12" t="str">
        <f t="shared" si="1114"/>
        <v>-0.0361166417776698-0.0256540898654055i</v>
      </c>
      <c r="AF2162" s="12" t="str">
        <f t="shared" si="1115"/>
        <v>-13.4082433509797-1.34039990623284i</v>
      </c>
      <c r="AG2162" s="12" t="str">
        <f t="shared" si="1116"/>
        <v>1.00523883562684-0.0865226053818383i</v>
      </c>
      <c r="AH2162" s="12" t="str">
        <f t="shared" si="1117"/>
        <v>0.410888049530673+0.425707913895207i</v>
      </c>
      <c r="AI2162" s="12">
        <f t="shared" si="1118"/>
        <v>-4.558622046232867</v>
      </c>
      <c r="AJ2162" s="12">
        <f t="shared" si="1119"/>
        <v>46.014858924217656</v>
      </c>
      <c r="AK2162" s="12"/>
      <c r="AL2162" s="12"/>
      <c r="AM2162" s="12"/>
      <c r="AN2162" s="12"/>
    </row>
    <row r="2163" spans="1:40" x14ac:dyDescent="0.35">
      <c r="A2163" s="12"/>
      <c r="B2163" s="12">
        <f t="shared" si="1120"/>
        <v>233000</v>
      </c>
      <c r="C2163" s="29" t="str">
        <f t="shared" si="1087"/>
        <v>-1.27591308301499E-06+0.00952636146318928i</v>
      </c>
      <c r="D2163" s="28" t="str">
        <f t="shared" si="1088"/>
        <v>-5.39907081486415+0.0730354378844512i</v>
      </c>
      <c r="E2163" s="12" t="str">
        <f t="shared" si="1089"/>
        <v>4200</v>
      </c>
      <c r="F2163" s="12" t="str">
        <f t="shared" si="1090"/>
        <v>0.704225352112676</v>
      </c>
      <c r="G2163" s="12" t="str">
        <f t="shared" si="1086"/>
        <v>0.704225352112676</v>
      </c>
      <c r="H2163" s="12" t="str">
        <f t="shared" si="1091"/>
        <v>8.01139964818452+1.40810514580803i</v>
      </c>
      <c r="I2163" s="12" t="str">
        <f t="shared" si="1092"/>
        <v>914.988860358027i</v>
      </c>
      <c r="J2163" s="12" t="str">
        <f t="shared" si="1093"/>
        <v>-715.111339126534+197.89086275388i</v>
      </c>
      <c r="K2163" s="12" t="str">
        <f t="shared" si="1094"/>
        <v>0.328888516124511-1.18849301031978i</v>
      </c>
      <c r="L2163" s="12" t="str">
        <f t="shared" si="1095"/>
        <v>0.0173652553572627-0.0526644586910912i</v>
      </c>
      <c r="M2163" s="12" t="str">
        <f t="shared" si="1096"/>
        <v>0.346253771481774-1.24115746901087i</v>
      </c>
      <c r="N2163" s="12" t="str">
        <f t="shared" si="1097"/>
        <v>-2.92796435314569i</v>
      </c>
      <c r="O2163" s="12" t="str">
        <f t="shared" si="1098"/>
        <v>-0.977268123568194-0.212007109922052i</v>
      </c>
      <c r="P2163" s="12" t="str">
        <f t="shared" si="1099"/>
        <v>1.97726812356819+0.212007109922052i</v>
      </c>
      <c r="Q2163" s="12" t="str">
        <f t="shared" si="1100"/>
        <v>-1.97726812356819+2.71595724322364i</v>
      </c>
      <c r="R2163" s="12" t="str">
        <f t="shared" si="1101"/>
        <v>-0.295391028942402-0.512968627001927i</v>
      </c>
      <c r="S2163" s="12" t="str">
        <f t="shared" si="1102"/>
        <v>0.299837363281112i</v>
      </c>
      <c r="T2163" s="12" t="str">
        <f t="shared" si="1103"/>
        <v>0.15380716056619-0.0885692672549845i</v>
      </c>
      <c r="U2163" s="12" t="str">
        <f t="shared" si="1104"/>
        <v>0.001-0.00683068425287106i</v>
      </c>
      <c r="V2163" s="12" t="str">
        <f t="shared" si="1105"/>
        <v>0.0015-0.00207619582154135i</v>
      </c>
      <c r="W2163" s="12" t="str">
        <f t="shared" si="1106"/>
        <v>0.000911961541058223-0.00167979604886639i</v>
      </c>
      <c r="X2163" s="12" t="str">
        <f t="shared" si="1107"/>
        <v>0.00097733150267375-0.00156428415847797i</v>
      </c>
      <c r="Y2163" s="12" t="str">
        <f t="shared" si="1108"/>
        <v>0.00029+0.219597326485927i</v>
      </c>
      <c r="Z2163" s="12" t="str">
        <f t="shared" si="1109"/>
        <v>-0.0857787799861877-0.0542885062551469i</v>
      </c>
      <c r="AA2163" s="12" t="str">
        <f t="shared" si="1110"/>
        <v>0.31989847827617-55.0356700731601i</v>
      </c>
      <c r="AB2163" s="12" t="str">
        <f t="shared" si="1111"/>
        <v>0.383931399402422-0.221085433188396i</v>
      </c>
      <c r="AC2163" s="12" t="str">
        <f t="shared" si="1112"/>
        <v>0.858535858342083-0.553070989017275i</v>
      </c>
      <c r="AD2163" s="12" t="str">
        <f t="shared" si="1113"/>
        <v>0.433276347915224+0.02160322704131i</v>
      </c>
      <c r="AE2163" s="12" t="str">
        <f t="shared" si="1114"/>
        <v>-0.0359931095946754-0.025375024183371i</v>
      </c>
      <c r="AF2163" s="12" t="str">
        <f t="shared" si="1115"/>
        <v>-13.4104704630487-1.33506970792358i</v>
      </c>
      <c r="AG2163" s="12" t="str">
        <f t="shared" si="1116"/>
        <v>1.0048057401236-0.0862962507275728i</v>
      </c>
      <c r="AH2163" s="12" t="str">
        <f t="shared" si="1117"/>
        <v>0.410440313495743+0.421737024286977i</v>
      </c>
      <c r="AI2163" s="12">
        <f t="shared" si="1118"/>
        <v>-4.6051820290540366</v>
      </c>
      <c r="AJ2163" s="12">
        <f t="shared" si="1119"/>
        <v>45.777735787345229</v>
      </c>
      <c r="AK2163" s="12"/>
      <c r="AL2163" s="12"/>
      <c r="AM2163" s="12"/>
      <c r="AN2163" s="12"/>
    </row>
    <row r="2164" spans="1:40" x14ac:dyDescent="0.35">
      <c r="A2164" s="12"/>
      <c r="B2164" s="12">
        <f t="shared" si="1120"/>
        <v>234000</v>
      </c>
      <c r="C2164" s="29" t="str">
        <f t="shared" si="1087"/>
        <v>-0.0000012650311449777+0.00948565051821666i</v>
      </c>
      <c r="D2164" s="28" t="str">
        <f t="shared" si="1088"/>
        <v>-5.39907073143596+0.0727233206396611i</v>
      </c>
      <c r="E2164" s="12" t="str">
        <f t="shared" si="1089"/>
        <v>4200</v>
      </c>
      <c r="F2164" s="12" t="str">
        <f t="shared" si="1090"/>
        <v>0.704225352112676</v>
      </c>
      <c r="G2164" s="12" t="str">
        <f t="shared" si="1086"/>
        <v>0.704225352112676</v>
      </c>
      <c r="H2164" s="12" t="str">
        <f t="shared" si="1091"/>
        <v>8.01359966415152+1.40250325226191i</v>
      </c>
      <c r="I2164" s="12" t="str">
        <f t="shared" si="1092"/>
        <v>918.915851175015i</v>
      </c>
      <c r="J2164" s="12" t="str">
        <f t="shared" si="1093"/>
        <v>-721.271408300254+198.740179761409i</v>
      </c>
      <c r="K2164" s="12" t="str">
        <f t="shared" si="1094"/>
        <v>0.326274217362454-1.1841202142999i</v>
      </c>
      <c r="L2164" s="12" t="str">
        <f t="shared" si="1095"/>
        <v>0.0172315631475854-0.0524832913621947i</v>
      </c>
      <c r="M2164" s="12" t="str">
        <f t="shared" si="1096"/>
        <v>0.343505780510039-1.23660350566209i</v>
      </c>
      <c r="N2164" s="12" t="str">
        <f t="shared" si="1097"/>
        <v>-2.94053072376005i</v>
      </c>
      <c r="O2164" s="12" t="str">
        <f t="shared" si="1098"/>
        <v>-0.979855052384248-0.199709980514404i</v>
      </c>
      <c r="P2164" s="12" t="str">
        <f t="shared" si="1099"/>
        <v>1.97985505238425+0.199709980514404i</v>
      </c>
      <c r="Q2164" s="12" t="str">
        <f t="shared" si="1100"/>
        <v>-1.97985505238425+2.74082074324565i</v>
      </c>
      <c r="R2164" s="12" t="str">
        <f t="shared" si="1101"/>
        <v>-0.295003418548029-0.509260245180584i</v>
      </c>
      <c r="S2164" s="12" t="str">
        <f t="shared" si="1102"/>
        <v>0.30112421891751i</v>
      </c>
      <c r="T2164" s="12" t="str">
        <f t="shared" si="1103"/>
        <v>0.153350593555743-0.0888326739882705i</v>
      </c>
      <c r="U2164" s="12" t="str">
        <f t="shared" si="1104"/>
        <v>0.001-0.00680149329452546i</v>
      </c>
      <c r="V2164" s="12" t="str">
        <f t="shared" si="1105"/>
        <v>0.0015-0.00206732318982536i</v>
      </c>
      <c r="W2164" s="12" t="str">
        <f t="shared" si="1106"/>
        <v>0.000911765688909585-0.00167331222397872i</v>
      </c>
      <c r="X2164" s="12" t="str">
        <f t="shared" si="1107"/>
        <v>0.000976416282923858-0.00155831304582633i</v>
      </c>
      <c r="Y2164" s="12" t="str">
        <f t="shared" si="1108"/>
        <v>0.00029+0.220539804282003i</v>
      </c>
      <c r="Z2164" s="12" t="str">
        <f t="shared" si="1109"/>
        <v>-0.0850819466329552-0.0539988310926782i</v>
      </c>
      <c r="AA2164" s="12" t="str">
        <f t="shared" si="1110"/>
        <v>0.3169044875084-54.7973191672853i</v>
      </c>
      <c r="AB2164" s="12" t="str">
        <f t="shared" si="1111"/>
        <v>0.38279172287113-0.221742945591266i</v>
      </c>
      <c r="AC2164" s="12" t="str">
        <f t="shared" si="1112"/>
        <v>0.857283065663632-0.549531570038794i</v>
      </c>
      <c r="AD2164" s="12" t="str">
        <f t="shared" si="1113"/>
        <v>0.433992938151202+0.0195383249332556i</v>
      </c>
      <c r="AE2164" s="12" t="str">
        <f t="shared" si="1114"/>
        <v>-0.0358699172949552-0.0250974700819105i</v>
      </c>
      <c r="AF2164" s="12" t="str">
        <f t="shared" si="1115"/>
        <v>-13.4126703955875-1.32977993162225i</v>
      </c>
      <c r="AG2164" s="12" t="str">
        <f t="shared" si="1116"/>
        <v>1.00437361933597-0.0860671571106379i</v>
      </c>
      <c r="AH2164" s="12" t="str">
        <f t="shared" si="1117"/>
        <v>0.409986798906198+0.417782367334312i</v>
      </c>
      <c r="AI2164" s="12">
        <f t="shared" si="1118"/>
        <v>-4.6517298911201754</v>
      </c>
      <c r="AJ2164" s="12">
        <f t="shared" si="1119"/>
        <v>45.539570672748127</v>
      </c>
      <c r="AK2164" s="12"/>
      <c r="AL2164" s="12"/>
      <c r="AM2164" s="12"/>
      <c r="AN2164" s="12"/>
    </row>
    <row r="2165" spans="1:40" x14ac:dyDescent="0.35">
      <c r="A2165" s="12"/>
      <c r="B2165" s="12">
        <f t="shared" si="1120"/>
        <v>235000</v>
      </c>
      <c r="C2165" s="29" t="str">
        <f t="shared" si="1087"/>
        <v>-0.0000012542878295131+0.00944528604935299i</v>
      </c>
      <c r="D2165" s="28" t="str">
        <f t="shared" si="1088"/>
        <v>-5.39907064907054+0.0724138597117063i</v>
      </c>
      <c r="E2165" s="12" t="str">
        <f t="shared" si="1089"/>
        <v>4200</v>
      </c>
      <c r="F2165" s="12" t="str">
        <f t="shared" si="1090"/>
        <v>0.704225352112676</v>
      </c>
      <c r="G2165" s="12" t="str">
        <f t="shared" si="1086"/>
        <v>0.704225352112676</v>
      </c>
      <c r="H2165" s="12" t="str">
        <f t="shared" si="1091"/>
        <v>8.01577293462713+1.39694400287247i</v>
      </c>
      <c r="I2165" s="12" t="str">
        <f t="shared" si="1092"/>
        <v>922.842841992002i</v>
      </c>
      <c r="J2165" s="12" t="str">
        <f t="shared" si="1093"/>
        <v>-727.457858926539+199.589496768935i</v>
      </c>
      <c r="K2165" s="12" t="str">
        <f t="shared" si="1094"/>
        <v>0.323690220023533-1.17977648235861i</v>
      </c>
      <c r="L2165" s="12" t="str">
        <f t="shared" si="1095"/>
        <v>0.0170993542755645-0.0523031809388614i</v>
      </c>
      <c r="M2165" s="12" t="str">
        <f t="shared" si="1096"/>
        <v>0.340789574299098-1.23207966329747i</v>
      </c>
      <c r="N2165" s="12" t="str">
        <f t="shared" si="1097"/>
        <v>-2.95309709437441i</v>
      </c>
      <c r="O2165" s="12" t="str">
        <f t="shared" si="1098"/>
        <v>-0.982287250728689-0.18738131458572i</v>
      </c>
      <c r="P2165" s="12" t="str">
        <f t="shared" si="1099"/>
        <v>1.98228725072869+0.18738131458572i</v>
      </c>
      <c r="Q2165" s="12" t="str">
        <f t="shared" si="1100"/>
        <v>-1.98228725072869+2.76571577978869i</v>
      </c>
      <c r="R2165" s="12" t="str">
        <f t="shared" si="1101"/>
        <v>-0.294612956723771-0.505576080135938i</v>
      </c>
      <c r="S2165" s="12" t="str">
        <f t="shared" si="1102"/>
        <v>0.30241107455391i</v>
      </c>
      <c r="T2165" s="12" t="str">
        <f t="shared" si="1103"/>
        <v>0.152891805662663-0.0890942208203402i</v>
      </c>
      <c r="U2165" s="12" t="str">
        <f t="shared" si="1104"/>
        <v>0.001-0.0067725507698679i</v>
      </c>
      <c r="V2165" s="12" t="str">
        <f t="shared" si="1105"/>
        <v>0.0015-0.00205852606986866i</v>
      </c>
      <c r="W2165" s="12" t="str">
        <f t="shared" si="1106"/>
        <v>0.000911569245335104-0.00166688566975021i</v>
      </c>
      <c r="X2165" s="12" t="str">
        <f t="shared" si="1107"/>
        <v>0.000975509728352578-0.00155239426074785i</v>
      </c>
      <c r="Y2165" s="12" t="str">
        <f t="shared" si="1108"/>
        <v>0.00029+0.22148228207808i</v>
      </c>
      <c r="Z2165" s="12" t="str">
        <f t="shared" si="1109"/>
        <v>-0.0843939766506583-0.0537122000830928i</v>
      </c>
      <c r="AA2165" s="12" t="str">
        <f t="shared" si="1110"/>
        <v>0.313952430353451-54.561036743272i</v>
      </c>
      <c r="AB2165" s="12" t="str">
        <f t="shared" si="1111"/>
        <v>0.381646502601991-0.222395815333326i</v>
      </c>
      <c r="AC2165" s="12" t="str">
        <f t="shared" si="1112"/>
        <v>0.856051787879822-0.546009069657863i</v>
      </c>
      <c r="AD2165" s="12" t="str">
        <f t="shared" si="1113"/>
        <v>0.434685538924095+0.0174597279977225i</v>
      </c>
      <c r="AE2165" s="12" t="str">
        <f t="shared" si="1114"/>
        <v>-0.0357470408187288-0.0248214125168847i</v>
      </c>
      <c r="AF2165" s="12" t="str">
        <f t="shared" si="1115"/>
        <v>-13.4148435836977-1.32453014316076i</v>
      </c>
      <c r="AG2165" s="12" t="str">
        <f t="shared" si="1116"/>
        <v>1.00394251102075-0.0858353119358254i</v>
      </c>
      <c r="AH2165" s="12" t="str">
        <f t="shared" si="1117"/>
        <v>0.409527281633687+0.413843718079511i</v>
      </c>
      <c r="AI2165" s="12">
        <f t="shared" si="1118"/>
        <v>-4.6982692730384326</v>
      </c>
      <c r="AJ2165" s="12">
        <f t="shared" si="1119"/>
        <v>45.300364386637007</v>
      </c>
      <c r="AK2165" s="12"/>
      <c r="AL2165" s="12"/>
      <c r="AM2165" s="12"/>
      <c r="AN2165" s="12"/>
    </row>
    <row r="2166" spans="1:40" x14ac:dyDescent="0.35">
      <c r="A2166" s="12"/>
      <c r="B2166" s="12">
        <f t="shared" si="1120"/>
        <v>236000</v>
      </c>
      <c r="C2166" s="29" t="str">
        <f t="shared" si="1087"/>
        <v>-1.24368079207108E-06+0.0094052636522414i</v>
      </c>
      <c r="D2166" s="28" t="str">
        <f t="shared" si="1088"/>
        <v>-5.39907056774992+0.0721070213338508i</v>
      </c>
      <c r="E2166" s="12" t="str">
        <f t="shared" si="1089"/>
        <v>4200</v>
      </c>
      <c r="F2166" s="12" t="str">
        <f t="shared" si="1090"/>
        <v>0.704225352112676</v>
      </c>
      <c r="G2166" s="12" t="str">
        <f t="shared" si="1086"/>
        <v>0.704225352112676</v>
      </c>
      <c r="H2166" s="12" t="str">
        <f t="shared" si="1091"/>
        <v>8.0179198861694+1.39142693545978i</v>
      </c>
      <c r="I2166" s="12" t="str">
        <f t="shared" si="1092"/>
        <v>926.769832808989i</v>
      </c>
      <c r="J2166" s="12" t="str">
        <f t="shared" si="1093"/>
        <v>-733.670691005387+200.438813776463i</v>
      </c>
      <c r="K2166" s="12" t="str">
        <f t="shared" si="1094"/>
        <v>0.321136069596377-1.17546156679158i</v>
      </c>
      <c r="L2166" s="12" t="str">
        <f t="shared" si="1095"/>
        <v>0.0169686077374091-0.0521241208234742i</v>
      </c>
      <c r="M2166" s="12" t="str">
        <f t="shared" si="1096"/>
        <v>0.338104677333786-1.22758568761505i</v>
      </c>
      <c r="N2166" s="12" t="str">
        <f t="shared" si="1097"/>
        <v>-2.96566346498876i</v>
      </c>
      <c r="O2166" s="12" t="str">
        <f t="shared" si="1098"/>
        <v>-0.984564334529205-0.175023058975281i</v>
      </c>
      <c r="P2166" s="12" t="str">
        <f t="shared" si="1099"/>
        <v>1.9845643345292+0.175023058975281i</v>
      </c>
      <c r="Q2166" s="12" t="str">
        <f t="shared" si="1100"/>
        <v>-1.9845643345292+2.79064040601348i</v>
      </c>
      <c r="R2166" s="12" t="str">
        <f t="shared" si="1101"/>
        <v>-0.294219624345689-0.501915817787167i</v>
      </c>
      <c r="S2166" s="12" t="str">
        <f t="shared" si="1102"/>
        <v>0.30369793019031i</v>
      </c>
      <c r="T2166" s="12" t="str">
        <f t="shared" si="1103"/>
        <v>0.152430794991739-0.0893538909351563i</v>
      </c>
      <c r="U2166" s="12" t="str">
        <f t="shared" si="1104"/>
        <v>0.001-0.00674385352084303i</v>
      </c>
      <c r="V2166" s="12" t="str">
        <f t="shared" si="1105"/>
        <v>0.0015-0.00204980350177599i</v>
      </c>
      <c r="W2166" s="12" t="str">
        <f t="shared" si="1106"/>
        <v>0.000911372213034587-0.00166051564866763i</v>
      </c>
      <c r="X2166" s="12" t="str">
        <f t="shared" si="1107"/>
        <v>0.000974611686140555-0.00154652713793161i</v>
      </c>
      <c r="Y2166" s="12" t="str">
        <f t="shared" si="1108"/>
        <v>0.00029+0.222424759874157i</v>
      </c>
      <c r="Z2166" s="12" t="str">
        <f t="shared" si="1109"/>
        <v>-0.0837147193700815-0.0534285642361018i</v>
      </c>
      <c r="AA2166" s="12" t="str">
        <f t="shared" si="1110"/>
        <v>0.311041518336752-54.3267958304931i</v>
      </c>
      <c r="AB2166" s="12" t="str">
        <f t="shared" si="1111"/>
        <v>0.380495733864205-0.223044000438605i</v>
      </c>
      <c r="AC2166" s="12" t="str">
        <f t="shared" si="1112"/>
        <v>0.854841764678203-0.542503336889814i</v>
      </c>
      <c r="AD2166" s="12" t="str">
        <f t="shared" si="1113"/>
        <v>0.43535391230046+0.0153676975731001i</v>
      </c>
      <c r="AE2166" s="12" t="str">
        <f t="shared" si="1114"/>
        <v>-0.0356244565779547-0.0245468369584797i</v>
      </c>
      <c r="AF2166" s="12" t="str">
        <f t="shared" si="1115"/>
        <v>-13.4169904539193-1.31931991412593i</v>
      </c>
      <c r="AG2166" s="12" t="str">
        <f t="shared" si="1116"/>
        <v>1.00351245309541-0.0856007032783526i</v>
      </c>
      <c r="AH2166" s="12" t="str">
        <f t="shared" si="1117"/>
        <v>0.409061539643843+0.409920859823724i</v>
      </c>
      <c r="AI2166" s="12">
        <f t="shared" si="1118"/>
        <v>-4.7448038042759357</v>
      </c>
      <c r="AJ2166" s="12">
        <f t="shared" si="1119"/>
        <v>45.060117777282301</v>
      </c>
      <c r="AK2166" s="12"/>
      <c r="AL2166" s="12"/>
      <c r="AM2166" s="12"/>
      <c r="AN2166" s="12"/>
    </row>
    <row r="2167" spans="1:40" x14ac:dyDescent="0.35">
      <c r="A2167" s="12"/>
      <c r="B2167" s="12">
        <f t="shared" si="1120"/>
        <v>237000</v>
      </c>
      <c r="C2167" s="29" t="str">
        <f t="shared" si="1087"/>
        <v>-0.00000123320773746+0.00936557899685994i</v>
      </c>
      <c r="D2167" s="28" t="str">
        <f t="shared" si="1088"/>
        <v>-5.3990704874565+0.0718027723092596i</v>
      </c>
      <c r="E2167" s="12" t="str">
        <f t="shared" si="1089"/>
        <v>4200</v>
      </c>
      <c r="F2167" s="12" t="str">
        <f t="shared" si="1090"/>
        <v>0.704225352112676</v>
      </c>
      <c r="G2167" s="12" t="str">
        <f t="shared" si="1086"/>
        <v>0.704225352112676</v>
      </c>
      <c r="H2167" s="12" t="str">
        <f t="shared" si="1091"/>
        <v>8.02004093697311+1.38595159408435i</v>
      </c>
      <c r="I2167" s="12" t="str">
        <f t="shared" si="1092"/>
        <v>930.696823625976i</v>
      </c>
      <c r="J2167" s="12" t="str">
        <f t="shared" si="1093"/>
        <v>-739.909904536799+201.28813078399i</v>
      </c>
      <c r="K2167" s="12" t="str">
        <f t="shared" si="1094"/>
        <v>0.318611319819017-1.17117522187445i</v>
      </c>
      <c r="L2167" s="12" t="str">
        <f t="shared" si="1095"/>
        <v>0.0168393028827775-0.051946104415191i</v>
      </c>
      <c r="M2167" s="12" t="str">
        <f t="shared" si="1096"/>
        <v>0.335450622701795-1.22312132628964i</v>
      </c>
      <c r="N2167" s="12" t="str">
        <f t="shared" si="1097"/>
        <v>-2.97822983560312i</v>
      </c>
      <c r="O2167" s="12" t="str">
        <f t="shared" si="1098"/>
        <v>-0.986685944207867-0.162637165194888i</v>
      </c>
      <c r="P2167" s="12" t="str">
        <f t="shared" si="1099"/>
        <v>1.98668594420787+0.162637165194888i</v>
      </c>
      <c r="Q2167" s="12" t="str">
        <f t="shared" si="1100"/>
        <v>-1.98668594420787+2.81559267040823i</v>
      </c>
      <c r="R2167" s="12" t="str">
        <f t="shared" si="1101"/>
        <v>-0.293823402119089-0.498279149496126i</v>
      </c>
      <c r="S2167" s="12" t="str">
        <f t="shared" si="1102"/>
        <v>0.30498478582671i</v>
      </c>
      <c r="T2167" s="12" t="str">
        <f t="shared" si="1103"/>
        <v>0.151967559690991-0.0896116673661657i</v>
      </c>
      <c r="U2167" s="12" t="str">
        <f t="shared" si="1104"/>
        <v>0.001-0.00671539844269601i</v>
      </c>
      <c r="V2167" s="12" t="str">
        <f t="shared" si="1105"/>
        <v>0.0015-0.00204115454185289i</v>
      </c>
      <c r="W2167" s="12" t="str">
        <f t="shared" si="1106"/>
        <v>0.000911174594710498-0.00165420143565582i</v>
      </c>
      <c r="X2167" s="12" t="str">
        <f t="shared" si="1107"/>
        <v>0.000973722006720302-0.00154071102310103i</v>
      </c>
      <c r="Y2167" s="12" t="str">
        <f t="shared" si="1108"/>
        <v>0.00029+0.223367237670234i</v>
      </c>
      <c r="Z2167" s="12" t="str">
        <f t="shared" si="1109"/>
        <v>-0.0830440273110154-0.0531478756110958i</v>
      </c>
      <c r="AA2167" s="12" t="str">
        <f t="shared" si="1110"/>
        <v>0.308170981600151-54.0945699277747i</v>
      </c>
      <c r="AB2167" s="12" t="str">
        <f t="shared" si="1111"/>
        <v>0.379339412034882-0.223687458555419i</v>
      </c>
      <c r="AC2167" s="12" t="str">
        <f t="shared" si="1112"/>
        <v>0.853652740999771-0.539014222025034i</v>
      </c>
      <c r="AD2167" s="12" t="str">
        <f t="shared" si="1113"/>
        <v>0.435997822715778+0.0132624990427318i</v>
      </c>
      <c r="AE2167" s="12" t="str">
        <f t="shared" si="1114"/>
        <v>-0.0355021414477369-0.0242737293811237i</v>
      </c>
      <c r="AF2167" s="12" t="str">
        <f t="shared" si="1115"/>
        <v>-13.4191114244296-1.31414882177509i</v>
      </c>
      <c r="AG2167" s="12" t="str">
        <f t="shared" si="1116"/>
        <v>1.00308348363317-0.0853633198827059i</v>
      </c>
      <c r="AH2167" s="12" t="str">
        <f t="shared" si="1117"/>
        <v>0.408589352995947+0.406013584005122i</v>
      </c>
      <c r="AI2167" s="12">
        <f t="shared" si="1118"/>
        <v>-4.7913371037202976</v>
      </c>
      <c r="AJ2167" s="12">
        <f t="shared" si="1119"/>
        <v>44.818831735527439</v>
      </c>
      <c r="AK2167" s="12"/>
      <c r="AL2167" s="12"/>
      <c r="AM2167" s="12"/>
      <c r="AN2167" s="12"/>
    </row>
    <row r="2168" spans="1:40" x14ac:dyDescent="0.35">
      <c r="A2168" s="12"/>
      <c r="B2168" s="12">
        <f t="shared" si="1120"/>
        <v>238000</v>
      </c>
      <c r="C2168" s="29" t="str">
        <f t="shared" si="1087"/>
        <v>-1.22286641860499E-06+0.00932622782596015i</v>
      </c>
      <c r="D2168" s="28" t="str">
        <f t="shared" si="1088"/>
        <v>-5.39907040817306+0.0715010799990278i</v>
      </c>
      <c r="E2168" s="12" t="str">
        <f t="shared" si="1089"/>
        <v>4200</v>
      </c>
      <c r="F2168" s="12" t="str">
        <f t="shared" si="1090"/>
        <v>0.704225352112676</v>
      </c>
      <c r="G2168" s="12" t="str">
        <f t="shared" si="1086"/>
        <v>0.704225352112676</v>
      </c>
      <c r="H2168" s="12" t="str">
        <f t="shared" si="1091"/>
        <v>8.02213649706317+1.38051752895189i</v>
      </c>
      <c r="I2168" s="12" t="str">
        <f t="shared" si="1092"/>
        <v>934.623814442964i</v>
      </c>
      <c r="J2168" s="12" t="str">
        <f t="shared" si="1093"/>
        <v>-746.175499520776+202.137447791518i</v>
      </c>
      <c r="K2168" s="12" t="str">
        <f t="shared" si="1094"/>
        <v>0.31611553250572-1.16691720386721i</v>
      </c>
      <c r="L2168" s="12" t="str">
        <f t="shared" si="1095"/>
        <v>0.0167114194080717-0.0517691251121768i</v>
      </c>
      <c r="M2168" s="12" t="str">
        <f t="shared" si="1096"/>
        <v>0.332826951913792-1.21868632897939i</v>
      </c>
      <c r="N2168" s="12" t="str">
        <f t="shared" si="1097"/>
        <v>-2.99079620621748i</v>
      </c>
      <c r="O2168" s="12" t="str">
        <f t="shared" si="1098"/>
        <v>-0.988651744737914-0.15022558912076i</v>
      </c>
      <c r="P2168" s="12" t="str">
        <f t="shared" si="1099"/>
        <v>1.98865174473791+0.15022558912076i</v>
      </c>
      <c r="Q2168" s="12" t="str">
        <f t="shared" si="1100"/>
        <v>-1.98865174473791+2.84057061709672i</v>
      </c>
      <c r="R2168" s="12" t="str">
        <f t="shared" si="1101"/>
        <v>-0.293424270577232-0.494665771957538i</v>
      </c>
      <c r="S2168" s="12" t="str">
        <f t="shared" si="1102"/>
        <v>0.30627164146311i</v>
      </c>
      <c r="T2168" s="12" t="str">
        <f t="shared" si="1103"/>
        <v>0.151502097953052-0.0898675329948046i</v>
      </c>
      <c r="U2168" s="12" t="str">
        <f t="shared" si="1104"/>
        <v>0.001-0.00668718248285275i</v>
      </c>
      <c r="V2168" s="12" t="str">
        <f t="shared" si="1105"/>
        <v>0.0015-0.00203257826226527i</v>
      </c>
      <c r="W2168" s="12" t="str">
        <f t="shared" si="1106"/>
        <v>0.000910976393067882-0.00164794231781675i</v>
      </c>
      <c r="X2168" s="12" t="str">
        <f t="shared" si="1107"/>
        <v>0.000972840543695005-0.00153494527278699i</v>
      </c>
      <c r="Y2168" s="12" t="str">
        <f t="shared" si="1108"/>
        <v>0.00029+0.224309715466311i</v>
      </c>
      <c r="Z2168" s="12" t="str">
        <f t="shared" si="1109"/>
        <v>-0.0823817561015698-0.0528700872893922i</v>
      </c>
      <c r="AA2168" s="12" t="str">
        <f t="shared" si="1110"/>
        <v>0.305340068373899-53.8643329931751i</v>
      </c>
      <c r="AB2168" s="12" t="str">
        <f t="shared" si="1111"/>
        <v>0.378177532602498-0.224326146952635i</v>
      </c>
      <c r="AC2168" s="12" t="str">
        <f t="shared" si="1112"/>
        <v>0.85248446693457-0.535541576634633i</v>
      </c>
      <c r="AD2168" s="12" t="str">
        <f t="shared" si="1113"/>
        <v>0.436617037042317+0.011144401826712i</v>
      </c>
      <c r="AE2168" s="12" t="str">
        <f t="shared" si="1114"/>
        <v>-0.0353800727580438-0.0240020762536492i</v>
      </c>
      <c r="AF2168" s="12" t="str">
        <f t="shared" si="1115"/>
        <v>-13.4212069052362-1.30901644895286i</v>
      </c>
      <c r="AG2168" s="12" t="str">
        <f t="shared" si="1116"/>
        <v>1.00265564085795-0.0851231511615968i</v>
      </c>
      <c r="AH2168" s="12" t="str">
        <f t="shared" si="1117"/>
        <v>0.408110503844344+0.402121690080244i</v>
      </c>
      <c r="AI2168" s="12">
        <f t="shared" si="1118"/>
        <v>-4.8378727802306951</v>
      </c>
      <c r="AJ2168" s="12">
        <f t="shared" si="1119"/>
        <v>44.576507195304345</v>
      </c>
      <c r="AK2168" s="12"/>
      <c r="AL2168" s="12"/>
      <c r="AM2168" s="12"/>
      <c r="AN2168" s="12"/>
    </row>
    <row r="2169" spans="1:40" x14ac:dyDescent="0.35">
      <c r="A2169" s="12"/>
      <c r="B2169" s="12">
        <f t="shared" si="1120"/>
        <v>239000</v>
      </c>
      <c r="C2169" s="29" t="str">
        <f t="shared" si="1087"/>
        <v>-1.21265463534263E-06+0.00928720595354476i</v>
      </c>
      <c r="D2169" s="28" t="str">
        <f t="shared" si="1088"/>
        <v>-5.39907032988272+0.0712019123105099i</v>
      </c>
      <c r="E2169" s="12" t="str">
        <f t="shared" si="1089"/>
        <v>4200</v>
      </c>
      <c r="F2169" s="12" t="str">
        <f t="shared" si="1090"/>
        <v>0.704225352112676</v>
      </c>
      <c r="G2169" s="12" t="str">
        <f t="shared" si="1086"/>
        <v>0.704225352112676</v>
      </c>
      <c r="H2169" s="12" t="str">
        <f t="shared" si="1091"/>
        <v>8.02420696848282+1.37512429631969i</v>
      </c>
      <c r="I2169" s="12" t="str">
        <f t="shared" si="1092"/>
        <v>938.550805259951i</v>
      </c>
      <c r="J2169" s="12" t="str">
        <f t="shared" si="1093"/>
        <v>-752.467475957317+202.986764799045i</v>
      </c>
      <c r="K2169" s="12" t="str">
        <f t="shared" si="1094"/>
        <v>0.313648277377848-1.16268727101749i</v>
      </c>
      <c r="L2169" s="12" t="str">
        <f t="shared" si="1095"/>
        <v>0.0165849373498694-0.0515931763137363i</v>
      </c>
      <c r="M2169" s="12" t="str">
        <f t="shared" si="1096"/>
        <v>0.330233214727717-1.21428044733123i</v>
      </c>
      <c r="N2169" s="12" t="str">
        <f t="shared" si="1097"/>
        <v>-3.00336257683184i</v>
      </c>
      <c r="O2169" s="12" t="str">
        <f t="shared" si="1098"/>
        <v>-0.990461425696651-0.13779029068464i</v>
      </c>
      <c r="P2169" s="12" t="str">
        <f t="shared" si="1099"/>
        <v>1.99046142569665+0.13779029068464i</v>
      </c>
      <c r="Q2169" s="12" t="str">
        <f t="shared" si="1100"/>
        <v>-1.99046142569665+2.8655722861472i</v>
      </c>
      <c r="R2169" s="12" t="str">
        <f t="shared" si="1101"/>
        <v>-0.293022210080074-0.491075387092014i</v>
      </c>
      <c r="S2169" s="12" t="str">
        <f t="shared" si="1102"/>
        <v>0.30755849709951i</v>
      </c>
      <c r="T2169" s="12" t="str">
        <f t="shared" si="1103"/>
        <v>0.15103440801658-0.0901214705490044i</v>
      </c>
      <c r="U2169" s="12" t="str">
        <f t="shared" si="1104"/>
        <v>0.001-0.00665920263982826i</v>
      </c>
      <c r="V2169" s="12" t="str">
        <f t="shared" si="1105"/>
        <v>0.0015-0.00202407375070768i</v>
      </c>
      <c r="W2169" s="12" t="str">
        <f t="shared" si="1106"/>
        <v>0.000910777610814294-0.00164173759417504i</v>
      </c>
      <c r="X2169" s="12" t="str">
        <f t="shared" si="1107"/>
        <v>0.000971967153759707-0.00152922925410641i</v>
      </c>
      <c r="Y2169" s="12" t="str">
        <f t="shared" si="1108"/>
        <v>0.00029+0.225252193262388i</v>
      </c>
      <c r="Z2169" s="12" t="str">
        <f t="shared" si="1109"/>
        <v>-0.0817277643998527-0.0525951533473502i</v>
      </c>
      <c r="AA2169" s="12" t="str">
        <f t="shared" si="1110"/>
        <v>0.302548044466026-53.6360594340295i</v>
      </c>
      <c r="AB2169" s="12" t="str">
        <f t="shared" si="1111"/>
        <v>0.377010091170415-0.224960022515943i</v>
      </c>
      <c r="AC2169" s="12" t="str">
        <f t="shared" si="1112"/>
        <v>0.851336697619693-0.532085253575459i</v>
      </c>
      <c r="AD2169" s="12" t="str">
        <f t="shared" si="1113"/>
        <v>0.43721132465744+0.00901367937260152i</v>
      </c>
      <c r="AE2169" s="12" t="str">
        <f t="shared" si="1114"/>
        <v>-0.035258228285725-0.023731864529696i</v>
      </c>
      <c r="AF2169" s="12" t="str">
        <f t="shared" si="1115"/>
        <v>-13.4232772983655-1.30392238400918i</v>
      </c>
      <c r="AG2169" s="12" t="str">
        <f t="shared" si="1116"/>
        <v>1.00222896313931-0.0848801871950323i</v>
      </c>
      <c r="AH2169" s="12" t="str">
        <f t="shared" si="1117"/>
        <v>0.40762477644151+0.398244985408414i</v>
      </c>
      <c r="AI2169" s="12">
        <f t="shared" si="1118"/>
        <v>-4.8844144331801784</v>
      </c>
      <c r="AJ2169" s="12">
        <f t="shared" si="1119"/>
        <v>44.333145134157888</v>
      </c>
      <c r="AK2169" s="12"/>
      <c r="AL2169" s="12"/>
      <c r="AM2169" s="12"/>
      <c r="AN2169" s="12"/>
    </row>
    <row r="2170" spans="1:40" x14ac:dyDescent="0.35">
      <c r="A2170" s="12"/>
      <c r="B2170" s="12">
        <f t="shared" si="1120"/>
        <v>240000</v>
      </c>
      <c r="C2170" s="29" t="str">
        <f t="shared" si="1087"/>
        <v>-1.20257023325047E-06+0.00924850926338294i</v>
      </c>
      <c r="D2170" s="28" t="str">
        <f t="shared" si="1088"/>
        <v>-5.39907025256897+0.0709052376859359i</v>
      </c>
      <c r="E2170" s="12" t="str">
        <f t="shared" si="1089"/>
        <v>4200</v>
      </c>
      <c r="F2170" s="12" t="str">
        <f t="shared" si="1090"/>
        <v>0.704225352112676</v>
      </c>
      <c r="G2170" s="12" t="str">
        <f t="shared" si="1086"/>
        <v>0.704225352112676</v>
      </c>
      <c r="H2170" s="12" t="str">
        <f t="shared" si="1091"/>
        <v>8.02625274547701+1.36977145840421i</v>
      </c>
      <c r="I2170" s="12" t="str">
        <f t="shared" si="1092"/>
        <v>942.477796076938i</v>
      </c>
      <c r="J2170" s="12" t="str">
        <f t="shared" si="1093"/>
        <v>-758.785833846421+203.836081806573i</v>
      </c>
      <c r="K2170" s="12" t="str">
        <f t="shared" si="1094"/>
        <v>0.311209131898695-1.15848518356262i</v>
      </c>
      <c r="L2170" s="12" t="str">
        <f t="shared" si="1095"/>
        <v>0.0164598370784887-0.0514182514223498i</v>
      </c>
      <c r="M2170" s="12" t="str">
        <f t="shared" si="1096"/>
        <v>0.327668968977184-1.20990343498497i</v>
      </c>
      <c r="N2170" s="12" t="str">
        <f t="shared" si="1097"/>
        <v>-3.0159289474462i</v>
      </c>
      <c r="O2170" s="12" t="str">
        <f t="shared" si="1098"/>
        <v>-0.992114701314478-0.125333233564306i</v>
      </c>
      <c r="P2170" s="12" t="str">
        <f t="shared" si="1099"/>
        <v>1.99211470131448+0.125333233564306i</v>
      </c>
      <c r="Q2170" s="12" t="str">
        <f t="shared" si="1100"/>
        <v>-1.99211470131448+2.89059571388189i</v>
      </c>
      <c r="R2170" s="12" t="str">
        <f t="shared" si="1101"/>
        <v>-0.292617200812963-0.487507701941838i</v>
      </c>
      <c r="S2170" s="12" t="str">
        <f t="shared" si="1102"/>
        <v>0.308845352735908i</v>
      </c>
      <c r="T2170" s="12" t="str">
        <f t="shared" si="1103"/>
        <v>0.150564488167699-0.0903734626016736i</v>
      </c>
      <c r="U2170" s="12" t="str">
        <f t="shared" si="1104"/>
        <v>0.001-0.00663145596216231i</v>
      </c>
      <c r="V2170" s="12" t="str">
        <f t="shared" si="1105"/>
        <v>0.0015-0.00201564011007973i</v>
      </c>
      <c r="W2170" s="12" t="str">
        <f t="shared" si="1106"/>
        <v>0.000910578250659716-0.00163558657542982i</v>
      </c>
      <c r="X2170" s="12" t="str">
        <f t="shared" si="1107"/>
        <v>0.000971101696624706-0.00152356234454627i</v>
      </c>
      <c r="Y2170" s="12" t="str">
        <f t="shared" si="1108"/>
        <v>0.00029+0.226194671058465i</v>
      </c>
      <c r="Z2170" s="12" t="str">
        <f t="shared" si="1109"/>
        <v>-0.0810819138179479-0.0523230288303179i</v>
      </c>
      <c r="AA2170" s="12" t="str">
        <f t="shared" si="1110"/>
        <v>0.299794192768558-53.4097240972553i</v>
      </c>
      <c r="AB2170" s="12" t="str">
        <f t="shared" si="1111"/>
        <v>0.375837083460476-0.225589041744069i</v>
      </c>
      <c r="AC2170" s="12" t="str">
        <f t="shared" si="1112"/>
        <v>0.850209193139769-0.528645106994393i</v>
      </c>
      <c r="AD2170" s="12" t="str">
        <f t="shared" si="1113"/>
        <v>0.437780457512294+0.00687060914502697i</v>
      </c>
      <c r="AE2170" s="12" t="str">
        <f t="shared" si="1114"/>
        <v>-0.0351365862468165-0.0234630816383394i</v>
      </c>
      <c r="AF2170" s="12" t="str">
        <f t="shared" si="1115"/>
        <v>-13.425322998046-1.29886622071827i</v>
      </c>
      <c r="AG2170" s="12" t="str">
        <f t="shared" si="1116"/>
        <v>1.00180348898722-0.0846344187294893i</v>
      </c>
      <c r="AH2170" s="12" t="str">
        <f t="shared" si="1117"/>
        <v>0.407131957142795+0.394383285139061i</v>
      </c>
      <c r="AI2170" s="12">
        <f t="shared" si="1118"/>
        <v>-4.9309656529891965</v>
      </c>
      <c r="AJ2170" s="12">
        <f t="shared" si="1119"/>
        <v>44.08874657377261</v>
      </c>
      <c r="AK2170" s="12"/>
      <c r="AL2170" s="12"/>
      <c r="AM2170" s="12"/>
      <c r="AN2170" s="12"/>
    </row>
    <row r="2171" spans="1:40" x14ac:dyDescent="0.35">
      <c r="A2171" s="12"/>
      <c r="B2171" s="12">
        <f t="shared" si="1120"/>
        <v>241000</v>
      </c>
      <c r="C2171" s="29" t="str">
        <f t="shared" si="1087"/>
        <v>-1.19261110251073E-06+0.00921013370756302i</v>
      </c>
      <c r="D2171" s="28" t="str">
        <f t="shared" si="1088"/>
        <v>-5.39907017621564+0.0706110250913165i</v>
      </c>
      <c r="E2171" s="12" t="str">
        <f t="shared" si="1089"/>
        <v>4200</v>
      </c>
      <c r="F2171" s="12" t="str">
        <f t="shared" si="1090"/>
        <v>0.704225352112676</v>
      </c>
      <c r="G2171" s="12" t="str">
        <f t="shared" si="1086"/>
        <v>0.704225352112676</v>
      </c>
      <c r="H2171" s="12" t="str">
        <f t="shared" si="1091"/>
        <v>8.02827421467079+1.3644585832902i</v>
      </c>
      <c r="I2171" s="12" t="str">
        <f t="shared" si="1092"/>
        <v>946.404786893925i</v>
      </c>
      <c r="J2171" s="12" t="str">
        <f t="shared" si="1093"/>
        <v>-765.13057318809+204.6853988141i</v>
      </c>
      <c r="K2171" s="12" t="str">
        <f t="shared" si="1094"/>
        <v>0.308797681112162-1.15431070373069i</v>
      </c>
      <c r="L2171" s="12" t="str">
        <f t="shared" si="1095"/>
        <v>0.0163360992916834-0.0512443438456174i</v>
      </c>
      <c r="M2171" s="12" t="str">
        <f t="shared" si="1096"/>
        <v>0.325133780403845-1.20555504757631i</v>
      </c>
      <c r="N2171" s="12" t="str">
        <f t="shared" si="1097"/>
        <v>-3.02849531806056i</v>
      </c>
      <c r="O2171" s="12" t="str">
        <f t="shared" si="1098"/>
        <v>-0.993611310520008-0.112856384873482i</v>
      </c>
      <c r="P2171" s="12" t="str">
        <f t="shared" si="1099"/>
        <v>1.99361131052001+0.112856384873482i</v>
      </c>
      <c r="Q2171" s="12" t="str">
        <f t="shared" si="1100"/>
        <v>-1.99361131052001+2.91563893318708i</v>
      </c>
      <c r="R2171" s="12" t="str">
        <f t="shared" si="1101"/>
        <v>-0.292209222785353-0.483962428569453i</v>
      </c>
      <c r="S2171" s="12" t="str">
        <f t="shared" si="1102"/>
        <v>0.310132208372308i</v>
      </c>
      <c r="T2171" s="12" t="str">
        <f t="shared" si="1103"/>
        <v>0.15009233674147-0.0906234915691773i</v>
      </c>
      <c r="U2171" s="12" t="str">
        <f t="shared" si="1104"/>
        <v>0.001-0.00660393954738155i</v>
      </c>
      <c r="V2171" s="12" t="str">
        <f t="shared" si="1105"/>
        <v>0.0015-0.00200727645817068i</v>
      </c>
      <c r="W2171" s="12" t="str">
        <f t="shared" si="1106"/>
        <v>0.000910378315316479-0.00162948858371282i</v>
      </c>
      <c r="X2171" s="12" t="str">
        <f t="shared" si="1107"/>
        <v>0.000970244034941206-0.00151794393175287i</v>
      </c>
      <c r="Y2171" s="12" t="str">
        <f t="shared" si="1108"/>
        <v>0.00029+0.227137148854542i</v>
      </c>
      <c r="Z2171" s="12" t="str">
        <f t="shared" si="1109"/>
        <v>-0.0804440688481057-0.0520536697273878i</v>
      </c>
      <c r="AA2171" s="12" t="str">
        <f t="shared" si="1110"/>
        <v>0.297077812779862-53.1853022599074i</v>
      </c>
      <c r="AB2171" s="12" t="str">
        <f t="shared" si="1111"/>
        <v>0.374658505316685-0.226213160744976i</v>
      </c>
      <c r="AC2171" s="12" t="str">
        <f t="shared" si="1112"/>
        <v>0.849101718429771-0.525220992332042i</v>
      </c>
      <c r="AD2171" s="12" t="str">
        <f t="shared" si="1113"/>
        <v>0.4383242102009+0.004715472614169i</v>
      </c>
      <c r="AE2171" s="12" t="str">
        <f t="shared" si="1114"/>
        <v>-0.0350151252891262-0.0231957154749413i</v>
      </c>
      <c r="AF2171" s="12" t="str">
        <f t="shared" si="1115"/>
        <v>-13.4273443908864-1.29384755819888i</v>
      </c>
      <c r="AG2171" s="12" t="str">
        <f t="shared" si="1116"/>
        <v>1.00137925704685-0.0843858371771882i</v>
      </c>
      <c r="AH2171" s="12" t="str">
        <f t="shared" si="1117"/>
        <v>0.406631834412732+0.390536412101785i</v>
      </c>
      <c r="AI2171" s="12">
        <f t="shared" si="1118"/>
        <v>-4.9775300216517664</v>
      </c>
      <c r="AJ2171" s="12">
        <f t="shared" si="1119"/>
        <v>43.843312580504787</v>
      </c>
      <c r="AK2171" s="12"/>
      <c r="AL2171" s="12"/>
      <c r="AM2171" s="12"/>
      <c r="AN2171" s="12"/>
    </row>
    <row r="2172" spans="1:40" x14ac:dyDescent="0.35">
      <c r="A2172" s="12"/>
      <c r="B2172" s="12">
        <f t="shared" si="1120"/>
        <v>242000</v>
      </c>
      <c r="C2172" s="29" t="str">
        <f t="shared" si="1087"/>
        <v>-1.18277517680665E-06+0.00917207530508116i</v>
      </c>
      <c r="D2172" s="28" t="str">
        <f t="shared" si="1088"/>
        <v>-5.39907010080687+0.0703192440056223i</v>
      </c>
      <c r="E2172" s="12" t="str">
        <f t="shared" si="1089"/>
        <v>4200</v>
      </c>
      <c r="F2172" s="12" t="str">
        <f t="shared" si="1090"/>
        <v>0.704225352112676</v>
      </c>
      <c r="G2172" s="12" t="str">
        <f t="shared" si="1086"/>
        <v>0.704225352112676</v>
      </c>
      <c r="H2172" s="12" t="str">
        <f t="shared" si="1091"/>
        <v>8.03027175524309+1.35918524484125i</v>
      </c>
      <c r="I2172" s="12" t="str">
        <f t="shared" si="1092"/>
        <v>950.331777710912i</v>
      </c>
      <c r="J2172" s="12" t="str">
        <f t="shared" si="1093"/>
        <v>-771.501693982323+205.534715821627i</v>
      </c>
      <c r="K2172" s="12" t="str">
        <f t="shared" si="1094"/>
        <v>0.306413517485218-1.15016359574061i</v>
      </c>
      <c r="L2172" s="12" t="str">
        <f t="shared" si="1095"/>
        <v>0.0162137050084672-0.0510714469981137i</v>
      </c>
      <c r="M2172" s="12" t="str">
        <f t="shared" si="1096"/>
        <v>0.322627222493685-1.20123504273872i</v>
      </c>
      <c r="N2172" s="12" t="str">
        <f t="shared" si="1097"/>
        <v>-3.04106168867492i</v>
      </c>
      <c r="O2172" s="12" t="str">
        <f t="shared" si="1098"/>
        <v>-0.9949510169813-0.100361714851215i</v>
      </c>
      <c r="P2172" s="12" t="str">
        <f t="shared" si="1099"/>
        <v>1.9949510169813+0.100361714851215i</v>
      </c>
      <c r="Q2172" s="12" t="str">
        <f t="shared" si="1100"/>
        <v>-1.9949510169813+2.94069997382371i</v>
      </c>
      <c r="R2172" s="12" t="str">
        <f t="shared" si="1101"/>
        <v>-0.291798255829524-0.480439283958561i</v>
      </c>
      <c r="S2172" s="12" t="str">
        <f t="shared" si="1102"/>
        <v>0.311419064008708i</v>
      </c>
      <c r="T2172" s="12" t="str">
        <f t="shared" si="1103"/>
        <v>0.149617952123389-0.0908715397098039i</v>
      </c>
      <c r="U2172" s="12" t="str">
        <f t="shared" si="1104"/>
        <v>0.001-0.00657665054098741i</v>
      </c>
      <c r="V2172" s="12" t="str">
        <f t="shared" si="1105"/>
        <v>0.0015-0.0019989819273518i</v>
      </c>
      <c r="W2172" s="12" t="str">
        <f t="shared" si="1106"/>
        <v>0.000910177807499178-0.00162344295235246i</v>
      </c>
      <c r="X2172" s="12" t="str">
        <f t="shared" si="1107"/>
        <v>0.000969394034229055-0.00151237341332627i</v>
      </c>
      <c r="Y2172" s="12" t="str">
        <f t="shared" si="1108"/>
        <v>0.00029+0.228079626650619i</v>
      </c>
      <c r="Z2172" s="12" t="str">
        <f t="shared" si="1109"/>
        <v>-0.0798140967910846-0.0517870329469283i</v>
      </c>
      <c r="AA2172" s="12" t="str">
        <f t="shared" si="1110"/>
        <v>0.294398220142558-52.9627696199776i</v>
      </c>
      <c r="AB2172" s="12" t="str">
        <f t="shared" si="1111"/>
        <v>0.373474352708936-0.226832335232037i</v>
      </c>
      <c r="AC2172" s="12" t="str">
        <f t="shared" si="1112"/>
        <v>0.848014043180131-0.521812766325803i</v>
      </c>
      <c r="AD2172" s="12" t="str">
        <f t="shared" si="1113"/>
        <v>0.438842360029598+0.00254855524307953i</v>
      </c>
      <c r="AE2172" s="12" t="str">
        <f t="shared" si="1114"/>
        <v>-0.0348938244850899-0.0229297543922091i</v>
      </c>
      <c r="AF2172" s="12" t="str">
        <f t="shared" si="1115"/>
        <v>-13.42934185605-1.28886600083563i</v>
      </c>
      <c r="AG2172" s="12" t="str">
        <f t="shared" si="1116"/>
        <v>1.00095630609319-0.0841344346154587i</v>
      </c>
      <c r="AH2172" s="12" t="str">
        <f t="shared" si="1117"/>
        <v>0.40612419883301+0.386704196699104i</v>
      </c>
      <c r="AI2172" s="12">
        <f t="shared" si="1118"/>
        <v>-5.024111113252399</v>
      </c>
      <c r="AJ2172" s="12">
        <f t="shared" si="1119"/>
        <v>43.596844265914882</v>
      </c>
      <c r="AK2172" s="12"/>
      <c r="AL2172" s="12"/>
      <c r="AM2172" s="12"/>
      <c r="AN2172" s="12"/>
    </row>
    <row r="2173" spans="1:40" x14ac:dyDescent="0.35">
      <c r="A2173" s="12"/>
      <c r="B2173" s="12">
        <f t="shared" si="1120"/>
        <v>243000</v>
      </c>
      <c r="C2173" s="29" t="str">
        <f t="shared" si="1087"/>
        <v>-0.0000011730604322506+0.00913433014046425i</v>
      </c>
      <c r="D2173" s="28" t="str">
        <f t="shared" si="1088"/>
        <v>-5.39907002632716+0.0700298644102259i</v>
      </c>
      <c r="E2173" s="12" t="str">
        <f t="shared" si="1089"/>
        <v>4200</v>
      </c>
      <c r="F2173" s="12" t="str">
        <f t="shared" si="1090"/>
        <v>0.704225352112676</v>
      </c>
      <c r="G2173" s="12" t="str">
        <f t="shared" si="1086"/>
        <v>0.704225352112676</v>
      </c>
      <c r="H2173" s="12" t="str">
        <f t="shared" si="1091"/>
        <v>8.03224573909604+1.35395102261162i</v>
      </c>
      <c r="I2173" s="12" t="str">
        <f t="shared" si="1092"/>
        <v>954.2587685279i</v>
      </c>
      <c r="J2173" s="12" t="str">
        <f t="shared" si="1093"/>
        <v>-777.89919622912+206.384032829155i</v>
      </c>
      <c r="K2173" s="12" t="str">
        <f t="shared" si="1094"/>
        <v>0.304056240754004-1.14604362580114i</v>
      </c>
      <c r="L2173" s="12" t="str">
        <f t="shared" si="1095"/>
        <v>0.0160926355630624-0.0508995543031576i</v>
      </c>
      <c r="M2173" s="12" t="str">
        <f t="shared" si="1096"/>
        <v>0.320148876317066-1.1969431801043i</v>
      </c>
      <c r="N2173" s="12" t="str">
        <f t="shared" si="1097"/>
        <v>-3.05362805928928i</v>
      </c>
      <c r="O2173" s="12" t="str">
        <f t="shared" si="1098"/>
        <v>-0.996133609143173-0.0878511965507423i</v>
      </c>
      <c r="P2173" s="12" t="str">
        <f t="shared" si="1099"/>
        <v>1.99613360914317+0.0878511965507423i</v>
      </c>
      <c r="Q2173" s="12" t="str">
        <f t="shared" si="1100"/>
        <v>-1.99613360914317+2.96577686273854i</v>
      </c>
      <c r="R2173" s="12" t="str">
        <f t="shared" si="1101"/>
        <v>-0.291384279599274-0.47693798991775i</v>
      </c>
      <c r="S2173" s="12" t="str">
        <f t="shared" si="1102"/>
        <v>0.312705919645108i</v>
      </c>
      <c r="T2173" s="12" t="str">
        <f t="shared" si="1103"/>
        <v>0.149141332750919-0.0911175891222183i</v>
      </c>
      <c r="U2173" s="12" t="str">
        <f t="shared" si="1104"/>
        <v>0.001-0.00654958613546894i</v>
      </c>
      <c r="V2173" s="12" t="str">
        <f t="shared" si="1105"/>
        <v>0.0015-0.00199075566427628i</v>
      </c>
      <c r="W2173" s="12" t="str">
        <f t="shared" si="1106"/>
        <v>0.000909976729924603-0.00161744902564366i</v>
      </c>
      <c r="X2173" s="12" t="str">
        <f t="shared" si="1107"/>
        <v>0.000968551562806568-0.00150685019661954i</v>
      </c>
      <c r="Y2173" s="12" t="str">
        <f t="shared" si="1108"/>
        <v>0.00029+0.229022104446696i</v>
      </c>
      <c r="Z2173" s="12" t="str">
        <f t="shared" si="1109"/>
        <v>-0.0791918676865574-0.0515230762928653i</v>
      </c>
      <c r="AA2173" s="12" t="str">
        <f t="shared" si="1110"/>
        <v>0.29175474619644-52.7421022874303i</v>
      </c>
      <c r="AB2173" s="12" t="str">
        <f t="shared" si="1111"/>
        <v>0.372284621736847-0.227446520520177i</v>
      </c>
      <c r="AC2173" s="12" t="str">
        <f t="shared" si="1112"/>
        <v>0.846945941744097-0.518420287012389i</v>
      </c>
      <c r="AD2173" s="12" t="str">
        <f t="shared" si="1113"/>
        <v>0.43933468708686+0.000370146473865452i</v>
      </c>
      <c r="AE2173" s="12" t="str">
        <f t="shared" si="1114"/>
        <v>-0.0347726633248852-0.0226651871914614i</v>
      </c>
      <c r="AF2173" s="12" t="str">
        <f t="shared" si="1115"/>
        <v>-13.4313157654232-1.28392115820139i</v>
      </c>
      <c r="AG2173" s="12" t="str">
        <f t="shared" si="1116"/>
        <v>1.00053467502559-0.0838802037861942i</v>
      </c>
      <c r="AH2173" s="12" t="str">
        <f t="shared" si="1117"/>
        <v>0.405608843111896+0.382886476801703i</v>
      </c>
      <c r="AI2173" s="12">
        <f t="shared" si="1118"/>
        <v>-5.0707124944767088</v>
      </c>
      <c r="AJ2173" s="12">
        <f t="shared" si="1119"/>
        <v>43.349342787308906</v>
      </c>
      <c r="AK2173" s="12"/>
      <c r="AL2173" s="12"/>
      <c r="AM2173" s="12"/>
      <c r="AN2173" s="12"/>
    </row>
    <row r="2174" spans="1:40" x14ac:dyDescent="0.35">
      <c r="A2174" s="12"/>
      <c r="B2174" s="12">
        <f t="shared" si="1120"/>
        <v>244000</v>
      </c>
      <c r="C2174" s="29" t="str">
        <f t="shared" si="1087"/>
        <v>-1.16346488634289E-06+0.00909689436242725i</v>
      </c>
      <c r="D2174" s="28" t="str">
        <f t="shared" si="1088"/>
        <v>-5.39906995276131+0.0697428567786089i</v>
      </c>
      <c r="E2174" s="12" t="str">
        <f t="shared" si="1089"/>
        <v>4200</v>
      </c>
      <c r="F2174" s="12" t="str">
        <f t="shared" si="1090"/>
        <v>0.704225352112676</v>
      </c>
      <c r="G2174" s="12" t="str">
        <f t="shared" si="1086"/>
        <v>0.704225352112676</v>
      </c>
      <c r="H2174" s="12" t="str">
        <f t="shared" si="1091"/>
        <v>8.03419653101972+1.34875550175953i</v>
      </c>
      <c r="I2174" s="12" t="str">
        <f t="shared" si="1092"/>
        <v>958.185759344887i</v>
      </c>
      <c r="J2174" s="12" t="str">
        <f t="shared" si="1093"/>
        <v>-784.323079928482+207.233349836682i</v>
      </c>
      <c r="K2174" s="12" t="str">
        <f t="shared" si="1094"/>
        <v>0.301725457773512-1.14195056210911i</v>
      </c>
      <c r="L2174" s="12" t="str">
        <f t="shared" si="1095"/>
        <v>0.0159728725989723-0.0507286591944995i</v>
      </c>
      <c r="M2174" s="12" t="str">
        <f t="shared" si="1096"/>
        <v>0.317698330372484-1.19267922130361i</v>
      </c>
      <c r="N2174" s="12" t="str">
        <f t="shared" si="1097"/>
        <v>-3.06619442990364i</v>
      </c>
      <c r="O2174" s="12" t="str">
        <f t="shared" si="1098"/>
        <v>-0.997158900260614-0.0753268055279308i</v>
      </c>
      <c r="P2174" s="12" t="str">
        <f t="shared" si="1099"/>
        <v>1.99715890026061+0.0753268055279308i</v>
      </c>
      <c r="Q2174" s="12" t="str">
        <f t="shared" si="1100"/>
        <v>-1.99715890026061+2.99086762437571i</v>
      </c>
      <c r="R2174" s="12" t="str">
        <f t="shared" si="1101"/>
        <v>-0.290967273568627-0.473458272986601i</v>
      </c>
      <c r="S2174" s="12" t="str">
        <f t="shared" si="1102"/>
        <v>0.313992775281508i</v>
      </c>
      <c r="T2174" s="12" t="str">
        <f t="shared" si="1103"/>
        <v>0.148662477115053-0.091361621743907i</v>
      </c>
      <c r="U2174" s="12" t="str">
        <f t="shared" si="1104"/>
        <v>0.001-0.00652274356933997i</v>
      </c>
      <c r="V2174" s="12" t="str">
        <f t="shared" si="1105"/>
        <v>0.0015-0.00198259682958662i</v>
      </c>
      <c r="W2174" s="12" t="str">
        <f t="shared" si="1106"/>
        <v>0.000909775085311641-0.00161150615862345i</v>
      </c>
      <c r="X2174" s="12" t="str">
        <f t="shared" si="1107"/>
        <v>0.000967716491722301-0.00150137369854294i</v>
      </c>
      <c r="Y2174" s="12" t="str">
        <f t="shared" si="1108"/>
        <v>0.00029+0.229964582242773i</v>
      </c>
      <c r="Z2174" s="12" t="str">
        <f t="shared" si="1109"/>
        <v>-0.0785772542455255-0.0512617584416843i</v>
      </c>
      <c r="AA2174" s="12" t="str">
        <f t="shared" si="1110"/>
        <v>0.289146737545752-52.5232767754663i</v>
      </c>
      <c r="AB2174" s="12" t="str">
        <f t="shared" si="1111"/>
        <v>0.371089308633654-0.22805567152199i</v>
      </c>
      <c r="AC2174" s="12" t="str">
        <f t="shared" si="1112"/>
        <v>0.845897193047272-0.515043413729793i</v>
      </c>
      <c r="AD2174" s="12" t="str">
        <f t="shared" si="1113"/>
        <v>0.43980097431343-0.00181946028732851i</v>
      </c>
      <c r="AE2174" s="12" t="str">
        <f t="shared" si="1114"/>
        <v>-0.0346516217097995-0.0224020031140854i</v>
      </c>
      <c r="AF2174" s="12" t="str">
        <f t="shared" si="1115"/>
        <v>-13.433266483781-1.27901264498092i</v>
      </c>
      <c r="AG2174" s="12" t="str">
        <f t="shared" si="1116"/>
        <v>1.00011440286231-0.0836231380953845i</v>
      </c>
      <c r="AH2174" s="12" t="str">
        <f t="shared" si="1117"/>
        <v>0.405085562095226+0.379083097646042i</v>
      </c>
      <c r="AI2174" s="12">
        <f t="shared" si="1118"/>
        <v>-5.1173377251145045</v>
      </c>
      <c r="AJ2174" s="12">
        <f t="shared" si="1119"/>
        <v>43.100809348275639</v>
      </c>
      <c r="AK2174" s="12"/>
      <c r="AL2174" s="12"/>
      <c r="AM2174" s="12"/>
      <c r="AN2174" s="12"/>
    </row>
    <row r="2175" spans="1:40" x14ac:dyDescent="0.35">
      <c r="A2175" s="12"/>
      <c r="B2175" s="12">
        <f t="shared" si="1120"/>
        <v>245000</v>
      </c>
      <c r="C2175" s="29" t="str">
        <f t="shared" si="1087"/>
        <v>-1.15398659696028E-06+0.00905976418256343i</v>
      </c>
      <c r="D2175" s="28" t="str">
        <f t="shared" si="1088"/>
        <v>-5.39906988009443+0.0694581920663196i</v>
      </c>
      <c r="E2175" s="12" t="str">
        <f t="shared" si="1089"/>
        <v>4200</v>
      </c>
      <c r="F2175" s="12" t="str">
        <f t="shared" si="1090"/>
        <v>0.704225352112676</v>
      </c>
      <c r="G2175" s="12" t="str">
        <f t="shared" si="1086"/>
        <v>0.704225352112676</v>
      </c>
      <c r="H2175" s="12" t="str">
        <f t="shared" si="1091"/>
        <v>8.03612448885272+1.34359827296173i</v>
      </c>
      <c r="I2175" s="12" t="str">
        <f t="shared" si="1092"/>
        <v>962.112750161874i</v>
      </c>
      <c r="J2175" s="12" t="str">
        <f t="shared" si="1093"/>
        <v>-790.773345080407+208.08266684421i</v>
      </c>
      <c r="K2175" s="12" t="str">
        <f t="shared" si="1094"/>
        <v>0.299420782370768-1.1378841748467i</v>
      </c>
      <c r="L2175" s="12" t="str">
        <f t="shared" si="1095"/>
        <v>0.0158543980631736-0.0505587551179295i</v>
      </c>
      <c r="M2175" s="12" t="str">
        <f t="shared" si="1096"/>
        <v>0.315275180433942-1.18844292996463i</v>
      </c>
      <c r="N2175" s="12" t="str">
        <f t="shared" si="1097"/>
        <v>-3.078760800518i</v>
      </c>
      <c r="O2175" s="12" t="str">
        <f t="shared" si="1098"/>
        <v>-0.998026728428272-0.0627905195293109i</v>
      </c>
      <c r="P2175" s="12" t="str">
        <f t="shared" si="1099"/>
        <v>1.99802672842827+0.0627905195293109i</v>
      </c>
      <c r="Q2175" s="12" t="str">
        <f t="shared" si="1100"/>
        <v>-1.99802672842827+3.01597028098869i</v>
      </c>
      <c r="R2175" s="12" t="str">
        <f t="shared" si="1101"/>
        <v>-0.290547217030533-0.469999864344198i</v>
      </c>
      <c r="S2175" s="12" t="str">
        <f t="shared" si="1102"/>
        <v>0.315279630917906i</v>
      </c>
      <c r="T2175" s="12" t="str">
        <f t="shared" si="1103"/>
        <v>0.148181383761905-0.0916036193496112i</v>
      </c>
      <c r="U2175" s="12" t="str">
        <f t="shared" si="1104"/>
        <v>0.001-0.0064961201261998i</v>
      </c>
      <c r="V2175" s="12" t="str">
        <f t="shared" si="1105"/>
        <v>0.0015-0.00197450459762912i</v>
      </c>
      <c r="W2175" s="12" t="str">
        <f t="shared" si="1106"/>
        <v>0.000909572876381196-0.00160561371685202i</v>
      </c>
      <c r="X2175" s="12" t="str">
        <f t="shared" si="1107"/>
        <v>0.000966888694688794-0.00149594334537285i</v>
      </c>
      <c r="Y2175" s="12" t="str">
        <f t="shared" si="1108"/>
        <v>0.00029+0.23090706003885i</v>
      </c>
      <c r="Z2175" s="12" t="str">
        <f t="shared" si="1109"/>
        <v>-0.0779701317846787-0.0510030389201352i</v>
      </c>
      <c r="AA2175" s="12" t="str">
        <f t="shared" si="1110"/>
        <v>0.286573555640459-52.3062699920109i</v>
      </c>
      <c r="AB2175" s="12" t="str">
        <f t="shared" si="1111"/>
        <v>0.369888409770185-0.228659742743824i</v>
      </c>
      <c r="AC2175" s="12" t="str">
        <f t="shared" si="1112"/>
        <v>0.84486758049929-0.511682007118774i</v>
      </c>
      <c r="AD2175" s="12" t="str">
        <f t="shared" si="1113"/>
        <v>0.440241007572772-0.00401996768652171i</v>
      </c>
      <c r="AE2175" s="12" t="str">
        <f t="shared" si="1114"/>
        <v>-0.0345306799458421-0.0221401918331854i</v>
      </c>
      <c r="AF2175" s="12" t="str">
        <f t="shared" si="1115"/>
        <v>-13.4351943689471-1.27414008089541i</v>
      </c>
      <c r="AG2175" s="12" t="str">
        <f t="shared" si="1116"/>
        <v>0.999695528734865-0.0833632316127251i</v>
      </c>
      <c r="AH2175" s="12" t="str">
        <f t="shared" si="1117"/>
        <v>0.404554152778879+0.375293911734289i</v>
      </c>
      <c r="AI2175" s="12">
        <f t="shared" si="1118"/>
        <v>-5.1639903585553171</v>
      </c>
      <c r="AJ2175" s="12">
        <f t="shared" si="1119"/>
        <v>42.851245199229552</v>
      </c>
      <c r="AK2175" s="12"/>
      <c r="AL2175" s="12"/>
      <c r="AM2175" s="12"/>
      <c r="AN2175" s="12"/>
    </row>
    <row r="2176" spans="1:40" x14ac:dyDescent="0.35">
      <c r="A2176" s="12"/>
      <c r="B2176" s="12">
        <f t="shared" si="1120"/>
        <v>246000</v>
      </c>
      <c r="C2176" s="29" t="str">
        <f t="shared" si="1087"/>
        <v>-1.14462366137318E-06+0.00902293587406599i</v>
      </c>
      <c r="D2176" s="28" t="str">
        <f t="shared" si="1088"/>
        <v>-5.39906980831192+0.0691758417011726i</v>
      </c>
      <c r="E2176" s="12" t="str">
        <f t="shared" si="1089"/>
        <v>4200</v>
      </c>
      <c r="F2176" s="12" t="str">
        <f t="shared" si="1090"/>
        <v>0.704225352112676</v>
      </c>
      <c r="G2176" s="12" t="str">
        <f t="shared" si="1086"/>
        <v>0.704225352112676</v>
      </c>
      <c r="H2176" s="12" t="str">
        <f t="shared" si="1091"/>
        <v>8.03802996363856+1.33847893232948i</v>
      </c>
      <c r="I2176" s="12" t="str">
        <f t="shared" si="1092"/>
        <v>966.039740978861i</v>
      </c>
      <c r="J2176" s="12" t="str">
        <f t="shared" si="1093"/>
        <v>-797.249991684896+208.931983851737i</v>
      </c>
      <c r="K2176" s="12" t="str">
        <f t="shared" si="1094"/>
        <v>0.297141835201375-1.13384423617802i</v>
      </c>
      <c r="L2176" s="12" t="str">
        <f t="shared" si="1095"/>
        <v>0.0157371942004269-0.0503898355328099i</v>
      </c>
      <c r="M2176" s="12" t="str">
        <f t="shared" si="1096"/>
        <v>0.312879029401802-1.18423407171083i</v>
      </c>
      <c r="N2176" s="12" t="str">
        <f t="shared" si="1097"/>
        <v>-3.09132717113236i</v>
      </c>
      <c r="O2176" s="12" t="str">
        <f t="shared" si="1098"/>
        <v>-0.998736956606018-0.0502443181797661i</v>
      </c>
      <c r="P2176" s="12" t="str">
        <f t="shared" si="1099"/>
        <v>1.99873695660602+0.0502443181797661i</v>
      </c>
      <c r="Q2176" s="12" t="str">
        <f t="shared" si="1100"/>
        <v>-1.99873695660602+3.04108285295259i</v>
      </c>
      <c r="R2176" s="12" t="str">
        <f t="shared" si="1101"/>
        <v>-0.290124089095561-0.466562499719959i</v>
      </c>
      <c r="S2176" s="12" t="str">
        <f t="shared" si="1102"/>
        <v>0.316566486554306i</v>
      </c>
      <c r="T2176" s="12" t="str">
        <f t="shared" si="1103"/>
        <v>0.147698051294342-0.0918435635497502i</v>
      </c>
      <c r="U2176" s="12" t="str">
        <f t="shared" si="1104"/>
        <v>0.001-0.00646971313381688i</v>
      </c>
      <c r="V2176" s="12" t="str">
        <f t="shared" si="1105"/>
        <v>0.0015-0.00196647815617534i</v>
      </c>
      <c r="W2176" s="12" t="str">
        <f t="shared" si="1106"/>
        <v>0.000909370105856161-0.00159977107619906i</v>
      </c>
      <c r="X2176" s="12" t="str">
        <f t="shared" si="1107"/>
        <v>0.000966068048018215-0.00149055857256506i</v>
      </c>
      <c r="Y2176" s="12" t="str">
        <f t="shared" si="1108"/>
        <v>0.00029+0.231849537834927i</v>
      </c>
      <c r="Z2176" s="12" t="str">
        <f t="shared" si="1109"/>
        <v>-0.0773703781626162-0.0507468780836092i</v>
      </c>
      <c r="AA2176" s="12" t="str">
        <f t="shared" si="1110"/>
        <v>0.284034576370843-52.0910592314154i</v>
      </c>
      <c r="AB2176" s="12" t="str">
        <f t="shared" si="1111"/>
        <v>0.368681921658936-0.229258688281852i</v>
      </c>
      <c r="AC2176" s="12" t="str">
        <f t="shared" si="1112"/>
        <v>0.843856891907538-0.508335929123891i</v>
      </c>
      <c r="AD2176" s="12" t="str">
        <f t="shared" si="1113"/>
        <v>0.440654575721852-0.006231074439298i</v>
      </c>
      <c r="AE2176" s="12" t="str">
        <f t="shared" si="1114"/>
        <v>-0.0344098187375879-0.0218797434454134i</v>
      </c>
      <c r="AF2176" s="12" t="str">
        <f t="shared" si="1115"/>
        <v>-13.4370997719505-1.26930309062831i</v>
      </c>
      <c r="AG2176" s="12" t="str">
        <f t="shared" si="1116"/>
        <v>0.999278091882335-0.0831004790712979i</v>
      </c>
      <c r="AH2176" s="12" t="str">
        <f t="shared" si="1117"/>
        <v>0.404014414322655+0.371518778736437i</v>
      </c>
      <c r="AI2176" s="12">
        <f t="shared" si="1118"/>
        <v>-5.2106739422774861</v>
      </c>
      <c r="AJ2176" s="12">
        <f t="shared" si="1119"/>
        <v>42.600651637960382</v>
      </c>
      <c r="AK2176" s="12"/>
      <c r="AL2176" s="12"/>
      <c r="AM2176" s="12"/>
      <c r="AN2176" s="12"/>
    </row>
    <row r="2177" spans="1:40" x14ac:dyDescent="0.35">
      <c r="A2177" s="12"/>
      <c r="B2177" s="12">
        <f t="shared" si="1120"/>
        <v>247000</v>
      </c>
      <c r="C2177" s="29" t="str">
        <f t="shared" si="1087"/>
        <v>-1.13537421529065E-06+0.00898640577048131i</v>
      </c>
      <c r="D2177" s="28" t="str">
        <f t="shared" si="1088"/>
        <v>-5.3990697373995+0.0688957775736901i</v>
      </c>
      <c r="E2177" s="12" t="str">
        <f t="shared" si="1089"/>
        <v>4200</v>
      </c>
      <c r="F2177" s="12" t="str">
        <f t="shared" si="1090"/>
        <v>0.704225352112676</v>
      </c>
      <c r="G2177" s="12" t="str">
        <f t="shared" ref="G2177:G2240" si="1121">IF($C$11=$C$7,$C$24,F2177)</f>
        <v>0.704225352112676</v>
      </c>
      <c r="H2177" s="12" t="str">
        <f t="shared" si="1091"/>
        <v>8.03991329977807+1.33339708132578i</v>
      </c>
      <c r="I2177" s="12" t="str">
        <f t="shared" si="1092"/>
        <v>969.966731795849i</v>
      </c>
      <c r="J2177" s="12" t="str">
        <f t="shared" si="1093"/>
        <v>-803.75301974195+209.781300859265i</v>
      </c>
      <c r="K2177" s="12" t="str">
        <f t="shared" si="1094"/>
        <v>0.294888243609396-1.12983052024479i</v>
      </c>
      <c r="L2177" s="12" t="str">
        <f t="shared" si="1095"/>
        <v>0.015621243547702-0.0502218939135341i</v>
      </c>
      <c r="M2177" s="12" t="str">
        <f t="shared" si="1096"/>
        <v>0.310509487157098-1.18005241415832i</v>
      </c>
      <c r="N2177" s="12" t="str">
        <f t="shared" si="1097"/>
        <v>-3.10389354174672i</v>
      </c>
      <c r="O2177" s="12" t="str">
        <f t="shared" si="1098"/>
        <v>-0.999289472640589-0.0376901826699301i</v>
      </c>
      <c r="P2177" s="12" t="str">
        <f t="shared" si="1099"/>
        <v>1.99928947264059+0.0376901826699301i</v>
      </c>
      <c r="Q2177" s="12" t="str">
        <f t="shared" si="1100"/>
        <v>-1.99928947264059+3.06620335907679i</v>
      </c>
      <c r="R2177" s="12" t="str">
        <f t="shared" si="1101"/>
        <v>-0.289697868690599-0.463145919306748i</v>
      </c>
      <c r="S2177" s="12" t="str">
        <f t="shared" si="1102"/>
        <v>0.317853342190706i</v>
      </c>
      <c r="T2177" s="12" t="str">
        <f t="shared" si="1103"/>
        <v>0.147212478373637-0.0920814357888312i</v>
      </c>
      <c r="U2177" s="12" t="str">
        <f t="shared" si="1104"/>
        <v>0.001-0.00644351996323462i</v>
      </c>
      <c r="V2177" s="12" t="str">
        <f t="shared" si="1105"/>
        <v>0.0015-0.00195851670615034i</v>
      </c>
      <c r="W2177" s="12" t="str">
        <f t="shared" si="1106"/>
        <v>0.000909166776461246-0.00159397762263536i</v>
      </c>
      <c r="X2177" s="12" t="str">
        <f t="shared" si="1107"/>
        <v>0.000965254430559652-0.00148521882457275i</v>
      </c>
      <c r="Y2177" s="12" t="str">
        <f t="shared" si="1108"/>
        <v>0.00029+0.232792015631004i</v>
      </c>
      <c r="Z2177" s="12" t="str">
        <f t="shared" si="1109"/>
        <v>-0.0767778737178995-0.0504932370951602i</v>
      </c>
      <c r="AA2177" s="12" t="str">
        <f t="shared" si="1110"/>
        <v>0.281529189675004-51.8776221663699i</v>
      </c>
      <c r="AB2177" s="12" t="str">
        <f t="shared" si="1111"/>
        <v>0.367469840958194-0.229852461818098i</v>
      </c>
      <c r="AC2177" s="12" t="str">
        <f t="shared" si="1112"/>
        <v>0.84286491939295-0.505005042994025i</v>
      </c>
      <c r="AD2177" s="12" t="str">
        <f t="shared" si="1113"/>
        <v>0.441041470682155-0.00845247534947747i</v>
      </c>
      <c r="AE2177" s="12" t="str">
        <f t="shared" si="1114"/>
        <v>-0.0342890191822533-0.0216206484629664i</v>
      </c>
      <c r="AF2177" s="12" t="str">
        <f t="shared" si="1115"/>
        <v>-13.4389830371776-1.26450130375209i</v>
      </c>
      <c r="AG2177" s="12" t="str">
        <f t="shared" si="1116"/>
        <v>0.998862131645599-0.0828348758673111i</v>
      </c>
      <c r="AH2177" s="12" t="str">
        <f t="shared" si="1117"/>
        <v>0.403466148065623+0.367757565394357i</v>
      </c>
      <c r="AI2177" s="12">
        <f t="shared" si="1118"/>
        <v>-5.2573920183313927</v>
      </c>
      <c r="AJ2177" s="12">
        <f t="shared" si="1119"/>
        <v>42.349030010171468</v>
      </c>
      <c r="AK2177" s="12"/>
      <c r="AL2177" s="12"/>
      <c r="AM2177" s="12"/>
      <c r="AN2177" s="12"/>
    </row>
    <row r="2178" spans="1:40" x14ac:dyDescent="0.35">
      <c r="A2178" s="12"/>
      <c r="B2178" s="12">
        <f t="shared" si="1120"/>
        <v>248000</v>
      </c>
      <c r="C2178" s="29" t="str">
        <f t="shared" ref="C2178:C2241" si="1122">IMPRODUCT(COMPLEX(-1,0),IMDIV(IMPRODUCT(G2178,COMPLEX($C$96+$C$97,0)),COMPLEX($C$96,2*PI()*B2178*$C$99*$C$98*(2*$C$96+$C$97))))</f>
        <v>-1.12623643193233E-06+0.00895017026449208i</v>
      </c>
      <c r="D2178" s="28" t="str">
        <f t="shared" ref="D2178:D2241" si="1123">IMPRODUCT(COMPLEX($C$102,0),IMSUB(C2178,G2178))</f>
        <v>-5.39906966734316+0.0686179720277726i</v>
      </c>
      <c r="E2178" s="12" t="str">
        <f t="shared" ref="E2178:E2241" si="1124">IMDIV(COMPLEX($C$20*10^3,0),COMPLEX(1,2*PI()*B2178*$C$20*1000*$C$29*10^-12))</f>
        <v>4200</v>
      </c>
      <c r="F2178" s="12" t="str">
        <f t="shared" ref="F2178:F2241" si="1125">IMDIV(COMPLEX($C$22*1000,0),IMSUM(COMPLEX($C$22*1000,0),E2178))</f>
        <v>0.704225352112676</v>
      </c>
      <c r="G2178" s="12" t="str">
        <f t="shared" si="1121"/>
        <v>0.704225352112676</v>
      </c>
      <c r="H2178" s="12" t="str">
        <f t="shared" ref="H2178:H2241" si="1126">IMPRODUCT(COMPLEX($C$104,0),IMPRODUCT(COMPLEX(-1,0),D2178),IMDIV(COMPLEX(0,2*PI()*B2178*$C$105*$C$106),COMPLEX(1,2*PI()*B2178*$C$105*$C$106)))</f>
        <v>8.04177483517776+1.32835232668393i</v>
      </c>
      <c r="I2178" s="12" t="str">
        <f t="shared" ref="I2178:I2241" si="1127">COMPLEX(0,2*PI()*B2178*$C$109*$C$108*$C$110)</f>
        <v>973.893722612836i</v>
      </c>
      <c r="J2178" s="12" t="str">
        <f t="shared" ref="J2178:J2241" si="1128">IMSUM(COMPLEX(0,2*PI()*B2178*$C$109*$C$108),COMPLEX(0,2*PI()*B2178*$C$109*$C$107),COMPLEX(0,2*PI()*B2178*$C$28*10^-12*$C$107),COMPLEX(-1*2*PI()*B2178*2*PI()*B2178*$C$109*$C$108*$C$28*10^-12*$C$107,0),COMPLEX(1,0))</f>
        <v>-810.282429251568+210.630617866792i</v>
      </c>
      <c r="K2178" s="12" t="str">
        <f t="shared" ref="K2178:K2241" si="1129">IMDIV(I2178,J2178)</f>
        <v>0.292659641490445-1.12584280316142i</v>
      </c>
      <c r="L2178" s="12" t="str">
        <f t="shared" ref="L2178:L2241" si="1130">IMDIV(COMPLEX($C$113,0),COMPLEX(1,2*PI()*B2178*$C$111*$C$112))</f>
        <v>0.0155065289287176-0.050054923750915i</v>
      </c>
      <c r="M2178" s="12" t="str">
        <f t="shared" ref="M2178:M2241" si="1131">IMSUM(K2178,L2178)</f>
        <v>0.308166170419163-1.17589772691233i</v>
      </c>
      <c r="N2178" s="12" t="str">
        <f t="shared" ref="N2178:N2241" si="1132">COMPLEX(0,-2*PI()*B2178*$C$41)</f>
        <v>-3.11645991236107i</v>
      </c>
      <c r="O2178" s="12" t="str">
        <f t="shared" ref="O2178:O2241" si="1133">IMEXP(N2178)</f>
        <v>-0.9996841892833-0.0251300954433423i</v>
      </c>
      <c r="P2178" s="12" t="str">
        <f t="shared" ref="P2178:P2241" si="1134">IMSUB(COMPLEX(1,0),O2178)</f>
        <v>1.9996841892833+0.0251300954433423i</v>
      </c>
      <c r="Q2178" s="12" t="str">
        <f t="shared" ref="Q2178:Q2241" si="1135">IMSUM(COMPLEX(0,2*PI()*B2178*$C$41),O2178,COMPLEX(-1,0))</f>
        <v>-1.9996841892833+3.09132981691773i</v>
      </c>
      <c r="R2178" s="12" t="str">
        <f t="shared" ref="R2178:R2241" si="1136">IMDIV(P2178,Q2178)</f>
        <v>-0.289268534557548-0.459749867676201i</v>
      </c>
      <c r="S2178" s="12" t="str">
        <f t="shared" ref="S2178:S2241" si="1137">IMDIV(COMPLEX(0,2*PI()*B2178*$C$119),COMPLEX($C$120,0))</f>
        <v>0.319140197827106i</v>
      </c>
      <c r="T2178" s="12" t="str">
        <f t="shared" ref="T2178:T2241" si="1138">IMPRODUCT(R2178,S2178)</f>
        <v>0.146724663721169-0.0923172173438529i</v>
      </c>
      <c r="U2178" s="12" t="str">
        <f t="shared" ref="U2178:U2241" si="1139">IMDIV(COMPLEX(1,2*PI()*B2178*$C$16*10^-3*$C$15*10^-6),COMPLEX(0,2*PI()*B2178*$C$15*10^-6))</f>
        <v>0.001-0.006417538027899i</v>
      </c>
      <c r="V2178" s="12" t="str">
        <f t="shared" ref="V2178:V2241" si="1140">IMSUM(COMPLEX($C$18*10^-3,0),IMDIV(COMPLEX(1,0),COMPLEX(0,2*PI()*B2178*($C$17*1*10^-6))))</f>
        <v>0.0015-0.00195061946136748i</v>
      </c>
      <c r="W2178" s="12" t="str">
        <f t="shared" ref="W2178:W2241" si="1141">IMDIV(IMPRODUCT(U2178,V2178),IMSUM(U2178,V2178))</f>
        <v>0.000908962890922985-0.0015882327520294i</v>
      </c>
      <c r="X2178" s="12" t="str">
        <f t="shared" ref="X2178:X2241" si="1142">IMDIV(IMPRODUCT(COMPLEX($C$19,0),W2178),IMSUM(COMPLEX($C$19,0),W2178))</f>
        <v>0.000964447723638349-0.00147992355466849i</v>
      </c>
      <c r="Y2178" s="12" t="str">
        <f t="shared" ref="Y2178:Y2241" si="1143">COMPLEX($C$13*10^-3,2*PI()*B2178*$C$12*0.000001)</f>
        <v>0.00029+0.233734493427081i</v>
      </c>
      <c r="Z2178" s="12" t="str">
        <f t="shared" ref="Z2178:Z2241" si="1144">IMPRODUCT(COMPLEX($C$6,0),IMDIV(X2178,IMSUM(X2178,Y2178)))</f>
        <v>-0.0761925012088422-0.0502420779051634i</v>
      </c>
      <c r="AA2178" s="12" t="str">
        <f t="shared" ref="AA2178:AA2241" si="1145">IMDIV(COMPLEX($C$6,0),IMSUM(X2178,Y2178))</f>
        <v>0.279056799158817-51.6659368400178i</v>
      </c>
      <c r="AB2178" s="12" t="str">
        <f t="shared" ref="AB2178:AB2241" si="1146">IMPRODUCT(COMPLEX($C$115,0),T2178)</f>
        <v>0.366252164476282-0.230441016616454i</v>
      </c>
      <c r="AC2178" s="12" t="str">
        <f t="shared" ref="AC2178:AC2241" si="1147">IMSUM(COMPLEX(1,0),IMPRODUCT(AB2178,M2178))</f>
        <v>0.84189145930773-0.501689213282572i</v>
      </c>
      <c r="AD2178" s="12" t="str">
        <f t="shared" ref="AD2178:AD2241" si="1148">IMDIV(AB2178,AC2178)</f>
        <v>0.441401487511003-0.0106838613289864i</v>
      </c>
      <c r="AE2178" s="12" t="str">
        <f t="shared" ref="AE2178:AE2241" si="1149">IMPRODUCT(AD2178,AA2178,X2178)</f>
        <v>-0.0341682627639858-0.0213628978057589i</v>
      </c>
      <c r="AF2178" s="12" t="str">
        <f t="shared" ref="AF2178:AF2241" si="1150">IMSUB(D2178,H2178)</f>
        <v>-13.4408445025209-1.25973435465616i</v>
      </c>
      <c r="AG2178" s="12" t="str">
        <f t="shared" ref="AG2178:AG2241" si="1151">IMSUM(COMPLEX(1,0),IMPRODUCT(AD2178,AA2178,COMPLEX($C$123,0)))</f>
        <v>0.998447687461457-0.0825664180599022i</v>
      </c>
      <c r="AH2178" s="12" t="str">
        <f t="shared" ref="AH2178:AH2241" si="1152">IMDIV(IMPRODUCT(AE2178,AF2178),AG2178)</f>
        <v>0.402909157542786+0.364010145427907i</v>
      </c>
      <c r="AI2178" s="12">
        <f t="shared" ref="AI2178:AI2241" si="1153">20*LOG10(IMABS(AH2178))</f>
        <v>-5.3041481238160362</v>
      </c>
      <c r="AJ2178" s="12">
        <f t="shared" ref="AJ2178:AJ2241" si="1154">IMARGUMENT(AH2178)*180/PI()</f>
        <v>42.096381710032468</v>
      </c>
      <c r="AK2178" s="12"/>
      <c r="AL2178" s="12"/>
      <c r="AM2178" s="12"/>
      <c r="AN2178" s="12"/>
    </row>
    <row r="2179" spans="1:40" x14ac:dyDescent="0.35">
      <c r="A2179" s="12"/>
      <c r="B2179" s="12">
        <f t="shared" si="1120"/>
        <v>249000</v>
      </c>
      <c r="C2179" s="29" t="str">
        <f t="shared" si="1122"/>
        <v>-0.0000011172085211264+0.00891422580673001i</v>
      </c>
      <c r="D2179" s="28" t="str">
        <f t="shared" si="1123"/>
        <v>-5.39906959812918+0.0683423978515968i</v>
      </c>
      <c r="E2179" s="12" t="str">
        <f t="shared" si="1124"/>
        <v>4200</v>
      </c>
      <c r="F2179" s="12" t="str">
        <f t="shared" si="1125"/>
        <v>0.704225352112676</v>
      </c>
      <c r="G2179" s="12" t="str">
        <f t="shared" si="1121"/>
        <v>0.704225352112676</v>
      </c>
      <c r="H2179" s="12" t="str">
        <f t="shared" si="1126"/>
        <v>8.04361490139455+1.32334428032743i</v>
      </c>
      <c r="I2179" s="12" t="str">
        <f t="shared" si="1127"/>
        <v>977.820713429823i</v>
      </c>
      <c r="J2179" s="12" t="str">
        <f t="shared" si="1128"/>
        <v>-816.83822021375+211.47993487432i</v>
      </c>
      <c r="K2179" s="12" t="str">
        <f t="shared" si="1129"/>
        <v>0.290455669157938-1.12188086300935i</v>
      </c>
      <c r="L2179" s="12" t="str">
        <f t="shared" si="1130"/>
        <v>0.0153930334485902-0.0498889185535068i</v>
      </c>
      <c r="M2179" s="12" t="str">
        <f t="shared" si="1131"/>
        <v>0.305848702606528-1.17176978156286i</v>
      </c>
      <c r="N2179" s="12" t="str">
        <f t="shared" si="1132"/>
        <v>-3.12902628297543i</v>
      </c>
      <c r="O2179" s="12" t="str">
        <f t="shared" si="1133"/>
        <v>-0.999921044203816-0.0125660398833568i</v>
      </c>
      <c r="P2179" s="12" t="str">
        <f t="shared" si="1134"/>
        <v>1.99992104420382+0.0125660398833568i</v>
      </c>
      <c r="Q2179" s="12" t="str">
        <f t="shared" si="1135"/>
        <v>-1.99992104420382+3.11646024309207i</v>
      </c>
      <c r="R2179" s="12" t="str">
        <f t="shared" si="1136"/>
        <v>-0.288836065252017-0.456374093696168i</v>
      </c>
      <c r="S2179" s="12" t="str">
        <f t="shared" si="1137"/>
        <v>0.320427053463506i</v>
      </c>
      <c r="T2179" s="12" t="str">
        <f t="shared" si="1138"/>
        <v>0.146234606120141-0.0925508893226968i</v>
      </c>
      <c r="U2179" s="12" t="str">
        <f t="shared" si="1139"/>
        <v>0.001-0.00639176478280703i</v>
      </c>
      <c r="V2179" s="12" t="str">
        <f t="shared" si="1140"/>
        <v>0.0015-0.00194278564826962i</v>
      </c>
      <c r="W2179" s="12" t="str">
        <f t="shared" si="1141"/>
        <v>0.000908758451969624-0.00158253586994889i</v>
      </c>
      <c r="X2179" s="12" t="str">
        <f t="shared" si="1142"/>
        <v>0.000963647810996518-0.00147467222477073i</v>
      </c>
      <c r="Y2179" s="12" t="str">
        <f t="shared" si="1143"/>
        <v>0.00029+0.234676971223158i</v>
      </c>
      <c r="Z2179" s="12" t="str">
        <f t="shared" si="1144"/>
        <v>-0.0756141457550172-0.0499933632315734i</v>
      </c>
      <c r="AA2179" s="12" t="str">
        <f t="shared" si="1145"/>
        <v>0.276616821727864-51.4559816582681i</v>
      </c>
      <c r="AB2179" s="12" t="str">
        <f t="shared" si="1146"/>
        <v>0.365028889175848-0.231024305518664i</v>
      </c>
      <c r="AC2179" s="12" t="str">
        <f t="shared" si="1147"/>
        <v>0.840936312155019-0.498388305847174i</v>
      </c>
      <c r="AD2179" s="12" t="str">
        <f t="shared" si="1148"/>
        <v>0.441734424473083-0.0129249194190393i</v>
      </c>
      <c r="AE2179" s="12" t="str">
        <f t="shared" si="1149"/>
        <v>-0.0340475313483712-0.0211064827937498i</v>
      </c>
      <c r="AF2179" s="12" t="str">
        <f t="shared" si="1150"/>
        <v>-13.4426844995237-1.25500188247583i</v>
      </c>
      <c r="AG2179" s="12" t="str">
        <f t="shared" si="1151"/>
        <v>0.998034798856665-0.0822951023709889i</v>
      </c>
      <c r="AH2179" s="12" t="str">
        <f t="shared" si="1152"/>
        <v>0.402343248503171+0.360276399442811i</v>
      </c>
      <c r="AI2179" s="12">
        <f t="shared" si="1153"/>
        <v>-5.3509457913495639</v>
      </c>
      <c r="AJ2179" s="12">
        <f t="shared" si="1154"/>
        <v>41.842708180722433</v>
      </c>
      <c r="AK2179" s="12"/>
      <c r="AL2179" s="12"/>
      <c r="AM2179" s="12"/>
      <c r="AN2179" s="12"/>
    </row>
    <row r="2180" spans="1:40" x14ac:dyDescent="0.35">
      <c r="A2180" s="12"/>
      <c r="B2180" s="12">
        <f t="shared" si="1120"/>
        <v>250000</v>
      </c>
      <c r="C2180" s="29" t="str">
        <f t="shared" si="1122"/>
        <v>-1.10828872843272E-06+0.00887856890461654i</v>
      </c>
      <c r="D2180" s="28" t="str">
        <f t="shared" si="1123"/>
        <v>-5.3990695297441+0.0680690282687268i</v>
      </c>
      <c r="E2180" s="12" t="str">
        <f t="shared" si="1124"/>
        <v>4200</v>
      </c>
      <c r="F2180" s="12" t="str">
        <f t="shared" si="1125"/>
        <v>0.704225352112676</v>
      </c>
      <c r="G2180" s="12" t="str">
        <f t="shared" si="1121"/>
        <v>0.704225352112676</v>
      </c>
      <c r="H2180" s="12" t="str">
        <f t="shared" si="1126"/>
        <v>8.04543382377662+1.31837255929104i</v>
      </c>
      <c r="I2180" s="12" t="str">
        <f t="shared" si="1127"/>
        <v>981.74770424681i</v>
      </c>
      <c r="J2180" s="12" t="str">
        <f t="shared" si="1128"/>
        <v>-823.420392628495+212.329251881846i</v>
      </c>
      <c r="K2180" s="12" t="str">
        <f t="shared" si="1129"/>
        <v>0.288275973212389-1.11794447983077i</v>
      </c>
      <c r="L2180" s="12" t="str">
        <f t="shared" si="1130"/>
        <v>0.0152807404885926-0.0497238718488604i</v>
      </c>
      <c r="M2180" s="12" t="str">
        <f t="shared" si="1131"/>
        <v>0.303556713700982-1.16766835167963i</v>
      </c>
      <c r="N2180" s="12" t="str">
        <f t="shared" si="1132"/>
        <v>-3.14159265358979i</v>
      </c>
      <c r="O2180" s="12" t="str">
        <f t="shared" si="1133"/>
        <v>-1-3.2311393144413E-15i</v>
      </c>
      <c r="P2180" s="12" t="str">
        <f t="shared" si="1134"/>
        <v>2+3.2311393144413E-15i</v>
      </c>
      <c r="Q2180" s="12" t="str">
        <f t="shared" si="1135"/>
        <v>-2+3.14159265358979i</v>
      </c>
      <c r="R2180" s="12" t="str">
        <f t="shared" si="1136"/>
        <v>-0.288400439142001-0.453018350450291i</v>
      </c>
      <c r="S2180" s="12" t="str">
        <f t="shared" si="1137"/>
        <v>0.321713909099904i</v>
      </c>
      <c r="T2180" s="12" t="str">
        <f t="shared" si="1138"/>
        <v>0.145742304417353-0.0927824326625021i</v>
      </c>
      <c r="U2180" s="12" t="str">
        <f t="shared" si="1139"/>
        <v>0.001-0.0063661977236758i</v>
      </c>
      <c r="V2180" s="12" t="str">
        <f t="shared" si="1140"/>
        <v>0.0015-0.00193501450567654i</v>
      </c>
      <c r="W2180" s="12" t="str">
        <f t="shared" si="1141"/>
        <v>0.000908553462331023-0.001576886391467i</v>
      </c>
      <c r="X2180" s="12" t="str">
        <f t="shared" si="1142"/>
        <v>0.000962854578735789-0.00146946430527411i</v>
      </c>
      <c r="Y2180" s="12" t="str">
        <f t="shared" si="1143"/>
        <v>0.00029+0.235619449019234i</v>
      </c>
      <c r="Z2180" s="12" t="str">
        <f t="shared" si="1144"/>
        <v>-0.0750426947803938-0.0497470565407698i</v>
      </c>
      <c r="AA2180" s="12" t="str">
        <f t="shared" si="1145"/>
        <v>0.27420868723092-51.2477353823003i</v>
      </c>
      <c r="AB2180" s="12" t="str">
        <f t="shared" si="1146"/>
        <v>0.36380001217829-0.231602280940266i</v>
      </c>
      <c r="AC2180" s="12" t="str">
        <f t="shared" si="1147"/>
        <v>0.839999282510456-0.495102187849132i</v>
      </c>
      <c r="AD2180" s="12" t="str">
        <f t="shared" si="1148"/>
        <v>0.442040083112213-0.0151753328125476i</v>
      </c>
      <c r="AE2180" s="12" t="str">
        <f t="shared" si="1149"/>
        <v>-0.0339268071771406-0.020851395139427i</v>
      </c>
      <c r="AF2180" s="12" t="str">
        <f t="shared" si="1150"/>
        <v>-13.4445033535207-1.25030353102231i</v>
      </c>
      <c r="AG2180" s="12" t="str">
        <f t="shared" si="1151"/>
        <v>0.997623505441892-0.0820209261851726i</v>
      </c>
      <c r="AH2180" s="12" t="str">
        <f t="shared" si="1152"/>
        <v>0.401768228929142+0.356556214840275i</v>
      </c>
      <c r="AI2180" s="12">
        <f t="shared" si="1153"/>
        <v>-5.3977885495352016</v>
      </c>
      <c r="AJ2180" s="12">
        <f t="shared" si="1154"/>
        <v>41.588010914979883</v>
      </c>
      <c r="AK2180" s="12"/>
      <c r="AL2180" s="12"/>
      <c r="AM2180" s="12"/>
      <c r="AN2180" s="12"/>
    </row>
    <row r="2181" spans="1:40" x14ac:dyDescent="0.35">
      <c r="A2181" s="12"/>
      <c r="B2181" s="12">
        <f t="shared" si="1120"/>
        <v>251000</v>
      </c>
      <c r="C2181" s="29" t="str">
        <f t="shared" si="1122"/>
        <v>-1.09947533429037E-06+0.00884319612123173i</v>
      </c>
      <c r="D2181" s="28" t="str">
        <f t="shared" si="1123"/>
        <v>-5.39906946217475+0.0677978369294433i</v>
      </c>
      <c r="E2181" s="12" t="str">
        <f t="shared" si="1124"/>
        <v>4200</v>
      </c>
      <c r="F2181" s="12" t="str">
        <f t="shared" si="1125"/>
        <v>0.704225352112676</v>
      </c>
      <c r="G2181" s="12" t="str">
        <f t="shared" si="1121"/>
        <v>0.704225352112676</v>
      </c>
      <c r="H2181" s="12" t="str">
        <f t="shared" si="1126"/>
        <v>8.04723192160082+1.31343678564319i</v>
      </c>
      <c r="I2181" s="12" t="str">
        <f t="shared" si="1127"/>
        <v>985.674695063798i</v>
      </c>
      <c r="J2181" s="12" t="str">
        <f t="shared" si="1128"/>
        <v>-830.028946495805+213.178568889374i</v>
      </c>
      <c r="K2181" s="12" t="str">
        <f t="shared" si="1129"/>
        <v>0.286120206413727-1.11403343562171i</v>
      </c>
      <c r="L2181" s="12" t="str">
        <f t="shared" si="1130"/>
        <v>0.015169633701018-0.0495597771847177i</v>
      </c>
      <c r="M2181" s="12" t="str">
        <f t="shared" si="1131"/>
        <v>0.301289840114745-1.16359321280643i</v>
      </c>
      <c r="N2181" s="12" t="str">
        <f t="shared" si="1132"/>
        <v>-3.15415902420415i</v>
      </c>
      <c r="O2181" s="12" t="str">
        <f t="shared" si="1133"/>
        <v>-0.999921044203816+0.0125660398833504i</v>
      </c>
      <c r="P2181" s="12" t="str">
        <f t="shared" si="1134"/>
        <v>1.99992104420382-0.0125660398833504i</v>
      </c>
      <c r="Q2181" s="12" t="str">
        <f t="shared" si="1135"/>
        <v>-1.99992104420382+3.1667250640875i</v>
      </c>
      <c r="R2181" s="12" t="str">
        <f t="shared" si="1136"/>
        <v>-0.287961634406597-0.44968239515958i</v>
      </c>
      <c r="S2181" s="12" t="str">
        <f t="shared" si="1137"/>
        <v>0.323000764736304i</v>
      </c>
      <c r="T2181" s="12" t="str">
        <f t="shared" si="1138"/>
        <v>0.145247757524997-0.0930118281280468i</v>
      </c>
      <c r="U2181" s="12" t="str">
        <f t="shared" si="1139"/>
        <v>0.001-0.00634083438613127i</v>
      </c>
      <c r="V2181" s="12" t="str">
        <f t="shared" si="1140"/>
        <v>0.0015-0.00192730528453839i</v>
      </c>
      <c r="W2181" s="12" t="str">
        <f t="shared" si="1141"/>
        <v>0.000908347924738627-0.00157128374097336i</v>
      </c>
      <c r="X2181" s="12" t="str">
        <f t="shared" si="1142"/>
        <v>0.000962067915261322-0.00146429927488397i</v>
      </c>
      <c r="Y2181" s="12" t="str">
        <f t="shared" si="1143"/>
        <v>0.00029+0.236561926815311i</v>
      </c>
      <c r="Z2181" s="12" t="str">
        <f t="shared" si="1144"/>
        <v>-0.0744780379580776-0.0495031220289686i</v>
      </c>
      <c r="AA2181" s="12" t="str">
        <f t="shared" si="1145"/>
        <v>0.271831838114576-51.0411771212524i</v>
      </c>
      <c r="AB2181" s="12" t="str">
        <f t="shared" si="1146"/>
        <v>0.362565530768234-0.232174894866555i</v>
      </c>
      <c r="AC2181" s="12" t="str">
        <f t="shared" si="1147"/>
        <v>0.839080178945509-0.49183072775248i</v>
      </c>
      <c r="AD2181" s="12" t="str">
        <f t="shared" si="1148"/>
        <v>0.442318268323323-0.0174347808778693i</v>
      </c>
      <c r="AE2181" s="12" t="str">
        <f t="shared" si="1149"/>
        <v>-0.0338060728630811-0.0205976269404389i</v>
      </c>
      <c r="AF2181" s="12" t="str">
        <f t="shared" si="1150"/>
        <v>-13.4463013837756-1.24563894871375i</v>
      </c>
      <c r="AG2181" s="12" t="str">
        <f t="shared" si="1151"/>
        <v>0.99721384690557-0.0817438875496821i</v>
      </c>
      <c r="AH2181" s="12" t="str">
        <f t="shared" si="1152"/>
        <v>0.401183909057101+0.352849485728261i</v>
      </c>
      <c r="AI2181" s="12">
        <f t="shared" si="1153"/>
        <v>-5.444679923420356</v>
      </c>
      <c r="AJ2181" s="12">
        <f t="shared" si="1154"/>
        <v>41.332291455647528</v>
      </c>
      <c r="AK2181" s="12"/>
      <c r="AL2181" s="12"/>
      <c r="AM2181" s="12"/>
      <c r="AN2181" s="12"/>
    </row>
    <row r="2182" spans="1:40" x14ac:dyDescent="0.35">
      <c r="A2182" s="12"/>
      <c r="B2182" s="12">
        <f t="shared" si="1120"/>
        <v>252000</v>
      </c>
      <c r="C2182" s="29" t="str">
        <f t="shared" si="1122"/>
        <v>-1.09076665318892E-06+0.00880810407421008i</v>
      </c>
      <c r="D2182" s="28" t="str">
        <f t="shared" si="1123"/>
        <v>-5.39906939540819+0.0675287979022773i</v>
      </c>
      <c r="E2182" s="12" t="str">
        <f t="shared" si="1124"/>
        <v>4200</v>
      </c>
      <c r="F2182" s="12" t="str">
        <f t="shared" si="1125"/>
        <v>0.704225352112676</v>
      </c>
      <c r="G2182" s="12" t="str">
        <f t="shared" si="1121"/>
        <v>0.704225352112676</v>
      </c>
      <c r="H2182" s="12" t="str">
        <f t="shared" si="1126"/>
        <v>8.04900950820648+1.30853658640955i</v>
      </c>
      <c r="I2182" s="12" t="str">
        <f t="shared" si="1127"/>
        <v>989.601685880785i</v>
      </c>
      <c r="J2182" s="12" t="str">
        <f t="shared" si="1128"/>
        <v>-836.66388181568+214.027885896901i</v>
      </c>
      <c r="K2182" s="12" t="str">
        <f t="shared" si="1129"/>
        <v>0.28398802755649-1.11014751432459i</v>
      </c>
      <c r="L2182" s="12" t="str">
        <f t="shared" si="1130"/>
        <v>0.0150596970041479-0.0493966281301444i</v>
      </c>
      <c r="M2182" s="12" t="str">
        <f t="shared" si="1131"/>
        <v>0.299047724560638-1.15954414245473i</v>
      </c>
      <c r="N2182" s="12" t="str">
        <f t="shared" si="1132"/>
        <v>-3.16672539481851i</v>
      </c>
      <c r="O2182" s="12" t="str">
        <f t="shared" si="1133"/>
        <v>-0.9996841892833+0.0251300954433358i</v>
      </c>
      <c r="P2182" s="12" t="str">
        <f t="shared" si="1134"/>
        <v>1.9996841892833-0.0251300954433358i</v>
      </c>
      <c r="Q2182" s="12" t="str">
        <f t="shared" si="1135"/>
        <v>-1.9996841892833+3.19185549026185i</v>
      </c>
      <c r="R2182" s="12" t="str">
        <f t="shared" si="1136"/>
        <v>-0.287519629034669-0.446365989105977i</v>
      </c>
      <c r="S2182" s="12" t="str">
        <f t="shared" si="1137"/>
        <v>0.324287620372704i</v>
      </c>
      <c r="T2182" s="12" t="str">
        <f t="shared" si="1138"/>
        <v>0.144750964422486-0.0932390563100954i</v>
      </c>
      <c r="U2182" s="12" t="str">
        <f t="shared" si="1139"/>
        <v>0.001-0.00631567234491646i</v>
      </c>
      <c r="V2182" s="12" t="str">
        <f t="shared" si="1140"/>
        <v>0.0015-0.00191965724769498i</v>
      </c>
      <c r="W2182" s="12" t="str">
        <f t="shared" si="1141"/>
        <v>0.000908141841925333-0.00156572735198934i</v>
      </c>
      <c r="X2182" s="12" t="str">
        <f t="shared" si="1142"/>
        <v>0.000961287711227352-0.00145917662045451i</v>
      </c>
      <c r="Y2182" s="12" t="str">
        <f t="shared" si="1143"/>
        <v>0.00029+0.237504404611388i</v>
      </c>
      <c r="Z2182" s="12" t="str">
        <f t="shared" si="1144"/>
        <v>-0.0739200671565824-0.0492615246041789i</v>
      </c>
      <c r="AA2182" s="12" t="str">
        <f t="shared" si="1145"/>
        <v>0.269485729088608-50.8362863250926i</v>
      </c>
      <c r="AB2182" s="12" t="str">
        <f t="shared" si="1146"/>
        <v>0.361325442398107-0.232742098848453i</v>
      </c>
      <c r="AC2182" s="12" t="str">
        <f t="shared" si="1147"/>
        <v>0.838178813952676-0.488573795322686i</v>
      </c>
      <c r="AD2182" s="12" t="str">
        <f t="shared" si="1148"/>
        <v>0.442568788424563-0.0197029391838505i</v>
      </c>
      <c r="AE2182" s="12" t="str">
        <f t="shared" si="1149"/>
        <v>-0.0336853113851309-0.0203451706723659i</v>
      </c>
      <c r="AF2182" s="12" t="str">
        <f t="shared" si="1150"/>
        <v>-13.4480789036147-1.24100778850727i</v>
      </c>
      <c r="AG2182" s="12" t="str">
        <f t="shared" si="1151"/>
        <v>0.996805863007664-0.0814639851743502i</v>
      </c>
      <c r="AH2182" s="12" t="str">
        <f t="shared" si="1152"/>
        <v>0.400590101399338+0.349156112834215i</v>
      </c>
      <c r="AI2182" s="12">
        <f t="shared" si="1153"/>
        <v>-5.4916234349526736</v>
      </c>
      <c r="AJ2182" s="12">
        <f t="shared" si="1154"/>
        <v>41.075551396217143</v>
      </c>
      <c r="AK2182" s="12"/>
      <c r="AL2182" s="12"/>
      <c r="AM2182" s="12"/>
      <c r="AN2182" s="12"/>
    </row>
    <row r="2183" spans="1:40" x14ac:dyDescent="0.35">
      <c r="A2183" s="12"/>
      <c r="B2183" s="12">
        <f t="shared" si="1120"/>
        <v>253000</v>
      </c>
      <c r="C2183" s="29" t="str">
        <f t="shared" si="1122"/>
        <v>-1.08216103286241E-06+0.00877328943466205i</v>
      </c>
      <c r="D2183" s="28" t="str">
        <f t="shared" si="1123"/>
        <v>-5.39906932943177+0.0672618856657424i</v>
      </c>
      <c r="E2183" s="12" t="str">
        <f t="shared" si="1124"/>
        <v>4200</v>
      </c>
      <c r="F2183" s="12" t="str">
        <f t="shared" si="1125"/>
        <v>0.704225352112676</v>
      </c>
      <c r="G2183" s="12" t="str">
        <f t="shared" si="1121"/>
        <v>0.704225352112676</v>
      </c>
      <c r="H2183" s="12" t="str">
        <f t="shared" si="1126"/>
        <v>8.05076689112597+1.30367159349794i</v>
      </c>
      <c r="I2183" s="12" t="str">
        <f t="shared" si="1127"/>
        <v>993.528676697772i</v>
      </c>
      <c r="J2183" s="12" t="str">
        <f t="shared" si="1128"/>
        <v>-843.325198588118+214.877202904428i</v>
      </c>
      <c r="K2183" s="12" t="str">
        <f t="shared" si="1129"/>
        <v>0.281879101347903-1.10628650182025i</v>
      </c>
      <c r="L2183" s="12" t="str">
        <f t="shared" si="1130"/>
        <v>0.0149509145773226-0.0492344182766061i</v>
      </c>
      <c r="M2183" s="12" t="str">
        <f t="shared" si="1131"/>
        <v>0.296830015925226-1.15552092009686i</v>
      </c>
      <c r="N2183" s="12" t="str">
        <f t="shared" si="1132"/>
        <v>-3.17929176543287i</v>
      </c>
      <c r="O2183" s="12" t="str">
        <f t="shared" si="1133"/>
        <v>-0.999289472640589+0.0376901826699338i</v>
      </c>
      <c r="P2183" s="12" t="str">
        <f t="shared" si="1134"/>
        <v>1.99928947264059-0.0376901826699338i</v>
      </c>
      <c r="Q2183" s="12" t="str">
        <f t="shared" si="1135"/>
        <v>-1.99928947264059+3.2169819481028i</v>
      </c>
      <c r="R2183" s="12" t="str">
        <f t="shared" si="1136"/>
        <v>-0.287074400823563-0.443068897557857i</v>
      </c>
      <c r="S2183" s="12" t="str">
        <f t="shared" si="1137"/>
        <v>0.325574476009104i</v>
      </c>
      <c r="T2183" s="12" t="str">
        <f t="shared" si="1138"/>
        <v>0.144251924158331-0.093464097623759i</v>
      </c>
      <c r="U2183" s="12" t="str">
        <f t="shared" si="1139"/>
        <v>0.001-0.00629070921311837i</v>
      </c>
      <c r="V2183" s="12" t="str">
        <f t="shared" si="1140"/>
        <v>0.0015-0.00191206966964085i</v>
      </c>
      <c r="W2183" s="12" t="str">
        <f t="shared" si="1141"/>
        <v>0.000907935216625442-0.00156021666698792i</v>
      </c>
      <c r="X2183" s="12" t="str">
        <f t="shared" si="1142"/>
        <v>0.000960513859484308-0.00145409583683084i</v>
      </c>
      <c r="Y2183" s="12" t="str">
        <f t="shared" si="1143"/>
        <v>0.00029+0.238446882407465i</v>
      </c>
      <c r="Z2183" s="12" t="str">
        <f t="shared" si="1144"/>
        <v>-0.0733686763876002-0.0490222298686874i</v>
      </c>
      <c r="AA2183" s="12" t="str">
        <f t="shared" si="1145"/>
        <v>0.26716982680171-50.6330427776642i</v>
      </c>
      <c r="AB2183" s="12" t="str">
        <f t="shared" si="1146"/>
        <v>0.360079744692812-0.23330384399842i</v>
      </c>
      <c r="AC2183" s="12" t="str">
        <f t="shared" si="1147"/>
        <v>0.83729500387233-0.485331261625148i</v>
      </c>
      <c r="AD2183" s="12" t="str">
        <f t="shared" si="1148"/>
        <v>0.442791455229622-0.0219794795261889i</v>
      </c>
      <c r="AE2183" s="12" t="str">
        <f t="shared" si="1149"/>
        <v>-0.0335645060836637-0.0200940191816323i</v>
      </c>
      <c r="AF2183" s="12" t="str">
        <f t="shared" si="1150"/>
        <v>-13.4498362205577-1.2364097078322i</v>
      </c>
      <c r="AG2183" s="12" t="str">
        <f t="shared" si="1151"/>
        <v>0.996399593573348-0.0811812184316291i</v>
      </c>
      <c r="AH2183" s="12" t="str">
        <f t="shared" si="1152"/>
        <v>0.399986620767167+0.345476003419328i</v>
      </c>
      <c r="AI2183" s="12">
        <f t="shared" si="1153"/>
        <v>-5.5386226034294941</v>
      </c>
      <c r="AJ2183" s="12">
        <f t="shared" si="1154"/>
        <v>40.817792381376059</v>
      </c>
      <c r="AK2183" s="12"/>
      <c r="AL2183" s="12"/>
      <c r="AM2183" s="12"/>
      <c r="AN2183" s="12"/>
    </row>
    <row r="2184" spans="1:40" x14ac:dyDescent="0.35">
      <c r="A2184" s="12"/>
      <c r="B2184" s="12">
        <f t="shared" si="1120"/>
        <v>254000</v>
      </c>
      <c r="C2184" s="29" t="str">
        <f t="shared" si="1122"/>
        <v>-1.07365685350566E-06+0.00873874892612157i</v>
      </c>
      <c r="D2184" s="28" t="str">
        <f t="shared" si="1123"/>
        <v>-5.39906926423307+0.0669970751002654i</v>
      </c>
      <c r="E2184" s="12" t="str">
        <f t="shared" si="1124"/>
        <v>4200</v>
      </c>
      <c r="F2184" s="12" t="str">
        <f t="shared" si="1125"/>
        <v>0.704225352112676</v>
      </c>
      <c r="G2184" s="12" t="str">
        <f t="shared" si="1121"/>
        <v>0.704225352112676</v>
      </c>
      <c r="H2184" s="12" t="str">
        <f t="shared" si="1126"/>
        <v>8.0525043722118+1.29884144362427i</v>
      </c>
      <c r="I2184" s="12" t="str">
        <f t="shared" si="1127"/>
        <v>997.455667514759i</v>
      </c>
      <c r="J2184" s="12" t="str">
        <f t="shared" si="1128"/>
        <v>-850.01289681312+215.726519911956i</v>
      </c>
      <c r="K2184" s="12" t="str">
        <f t="shared" si="1129"/>
        <v>0.279793098288695-1.10245018591945i</v>
      </c>
      <c r="L2184" s="12" t="str">
        <f t="shared" si="1130"/>
        <v>0.0148432708561104-0.0490731412389883i</v>
      </c>
      <c r="M2184" s="12" t="str">
        <f t="shared" si="1131"/>
        <v>0.294636369144805-1.15152332715844i</v>
      </c>
      <c r="N2184" s="12" t="str">
        <f t="shared" si="1132"/>
        <v>-3.19185813604723i</v>
      </c>
      <c r="O2184" s="12" t="str">
        <f t="shared" si="1133"/>
        <v>-0.998736956606017+0.0502443181797694i</v>
      </c>
      <c r="P2184" s="12" t="str">
        <f t="shared" si="1134"/>
        <v>1.99873695660602-0.0502443181797694i</v>
      </c>
      <c r="Q2184" s="12" t="str">
        <f t="shared" si="1135"/>
        <v>-1.99873695660602+3.242102454227i</v>
      </c>
      <c r="R2184" s="12" t="str">
        <f t="shared" si="1136"/>
        <v>-0.286625927377778-0.439790889697389i</v>
      </c>
      <c r="S2184" s="12" t="str">
        <f t="shared" si="1137"/>
        <v>0.326861331645504i</v>
      </c>
      <c r="T2184" s="12" t="str">
        <f t="shared" si="1138"/>
        <v>0.14375063585205-0.093686932306828i</v>
      </c>
      <c r="U2184" s="12" t="str">
        <f t="shared" si="1139"/>
        <v>0.001-0.00626594264141322i</v>
      </c>
      <c r="V2184" s="12" t="str">
        <f t="shared" si="1140"/>
        <v>0.0015-0.00190454183629581i</v>
      </c>
      <c r="W2184" s="12" t="str">
        <f t="shared" si="1141"/>
        <v>0.000907728051574595-0.00155475113721773i</v>
      </c>
      <c r="X2184" s="12" t="str">
        <f t="shared" si="1142"/>
        <v>0.000959746255027364-0.00144905642669465i</v>
      </c>
      <c r="Y2184" s="12" t="str">
        <f t="shared" si="1143"/>
        <v>0.00029+0.239389360203542i</v>
      </c>
      <c r="Z2184" s="12" t="str">
        <f t="shared" si="1144"/>
        <v>-0.0728237617552147-0.0487852041020572i</v>
      </c>
      <c r="AA2184" s="12" t="str">
        <f t="shared" si="1145"/>
        <v>0.26488360952723-50.4314265899017i</v>
      </c>
      <c r="AB2184" s="12" t="str">
        <f t="shared" si="1146"/>
        <v>0.358828435454503-0.233860080986289i</v>
      </c>
      <c r="AC2184" s="12" t="str">
        <f t="shared" si="1147"/>
        <v>0.836428568821352-0.482102999023337i</v>
      </c>
      <c r="AD2184" s="12" t="str">
        <f t="shared" si="1148"/>
        <v>0.442986084120147-0.0242640699551435i</v>
      </c>
      <c r="AE2184" s="12" t="str">
        <f t="shared" si="1149"/>
        <v>-0.0334436406559493-0.0198441656785472i</v>
      </c>
      <c r="AF2184" s="12" t="str">
        <f t="shared" si="1150"/>
        <v>-13.4515736364449-1.231844368524i</v>
      </c>
      <c r="AG2184" s="12" t="str">
        <f t="shared" si="1151"/>
        <v>0.995995078486586-0.0808955873566268i</v>
      </c>
      <c r="AH2184" s="12" t="str">
        <f t="shared" si="1152"/>
        <v>0.399373284295218+0.341809071194074i</v>
      </c>
      <c r="AI2184" s="12">
        <f t="shared" si="1153"/>
        <v>-5.5856809459438237</v>
      </c>
      <c r="AJ2184" s="12">
        <f t="shared" si="1154"/>
        <v>40.559016107548835</v>
      </c>
      <c r="AK2184" s="12"/>
      <c r="AL2184" s="12"/>
      <c r="AM2184" s="12"/>
      <c r="AN2184" s="12"/>
    </row>
    <row r="2185" spans="1:40" x14ac:dyDescent="0.35">
      <c r="A2185" s="12"/>
      <c r="B2185" s="12">
        <f t="shared" si="1120"/>
        <v>255000</v>
      </c>
      <c r="C2185" s="29" t="str">
        <f t="shared" si="1122"/>
        <v>-1.06525252701202E-06+0.00870447932351825i</v>
      </c>
      <c r="D2185" s="28" t="str">
        <f t="shared" si="1123"/>
        <v>-5.39906919979989+0.0667343414803066i</v>
      </c>
      <c r="E2185" s="12" t="str">
        <f t="shared" si="1124"/>
        <v>4200</v>
      </c>
      <c r="F2185" s="12" t="str">
        <f t="shared" si="1125"/>
        <v>0.704225352112676</v>
      </c>
      <c r="G2185" s="12" t="str">
        <f t="shared" si="1121"/>
        <v>0.704225352112676</v>
      </c>
      <c r="H2185" s="12" t="str">
        <f t="shared" si="1126"/>
        <v>8.05422224776061+1.29404577823981i</v>
      </c>
      <c r="I2185" s="12" t="str">
        <f t="shared" si="1127"/>
        <v>1001.38265833175i</v>
      </c>
      <c r="J2185" s="12" t="str">
        <f t="shared" si="1128"/>
        <v>-856.726976490687+216.575836919483i</v>
      </c>
      <c r="K2185" s="12" t="str">
        <f t="shared" si="1129"/>
        <v>0.277729694556633-1.09863835635388i</v>
      </c>
      <c r="L2185" s="12" t="str">
        <f t="shared" si="1130"/>
        <v>0.0147367505275749-0.0489127906565628i</v>
      </c>
      <c r="M2185" s="12" t="str">
        <f t="shared" si="1131"/>
        <v>0.292466445084208-1.14755114701044i</v>
      </c>
      <c r="N2185" s="12" t="str">
        <f t="shared" si="1132"/>
        <v>-3.20442450666159i</v>
      </c>
      <c r="O2185" s="12" t="str">
        <f t="shared" si="1133"/>
        <v>-0.998026728428272+0.0627905195293142i</v>
      </c>
      <c r="P2185" s="12" t="str">
        <f t="shared" si="1134"/>
        <v>1.99802672842827-0.0627905195293142i</v>
      </c>
      <c r="Q2185" s="12" t="str">
        <f t="shared" si="1135"/>
        <v>-1.99802672842827+3.2672150261909i</v>
      </c>
      <c r="R2185" s="12" t="str">
        <f t="shared" si="1136"/>
        <v>-0.286174186107675-0.436531738549735i</v>
      </c>
      <c r="S2185" s="12" t="str">
        <f t="shared" si="1137"/>
        <v>0.328148187281904i</v>
      </c>
      <c r="T2185" s="12" t="str">
        <f t="shared" si="1138"/>
        <v>0.143247098696114-0.0939075404181078i</v>
      </c>
      <c r="U2185" s="12" t="str">
        <f t="shared" si="1139"/>
        <v>0.001-0.00624137031732925i</v>
      </c>
      <c r="V2185" s="12" t="str">
        <f t="shared" si="1140"/>
        <v>0.0015-0.00189707304478092i</v>
      </c>
      <c r="W2185" s="12" t="str">
        <f t="shared" si="1141"/>
        <v>0.000907520349509677-0.00154933022253115i</v>
      </c>
      <c r="X2185" s="12" t="str">
        <f t="shared" si="1142"/>
        <v>0.000958984794946331-0.00144405790041337i</v>
      </c>
      <c r="Y2185" s="12" t="str">
        <f t="shared" si="1143"/>
        <v>0.00029+0.240331837999619i</v>
      </c>
      <c r="Z2185" s="12" t="str">
        <f t="shared" si="1144"/>
        <v>-0.0722852214065092-0.0485504142446112i</v>
      </c>
      <c r="AA2185" s="12" t="str">
        <f t="shared" si="1145"/>
        <v>0.262626566858539-50.2314181932118i</v>
      </c>
      <c r="AB2185" s="12" t="str">
        <f t="shared" si="1146"/>
        <v>0.357571512667437-0.234410760035115i</v>
      </c>
      <c r="AC2185" s="12" t="str">
        <f t="shared" si="1147"/>
        <v>0.835579332623343-0.478888881176733i</v>
      </c>
      <c r="AD2185" s="12" t="str">
        <f t="shared" si="1148"/>
        <v>0.443152494118285-0.0265563748046093i</v>
      </c>
      <c r="AE2185" s="12" t="str">
        <f t="shared" si="1149"/>
        <v>-0.0333226991517859-0.0195956037304699i</v>
      </c>
      <c r="AF2185" s="12" t="str">
        <f t="shared" si="1150"/>
        <v>-13.4532914475605-1.2273114367595i</v>
      </c>
      <c r="AG2185" s="12" t="str">
        <f t="shared" si="1151"/>
        <v>0.995592357683621-0.080607092647168i</v>
      </c>
      <c r="AH2185" s="12" t="str">
        <f t="shared" si="1152"/>
        <v>0.398749911466855+0.338155236234991i</v>
      </c>
      <c r="AI2185" s="12">
        <f t="shared" si="1153"/>
        <v>-5.6328019778265013</v>
      </c>
      <c r="AJ2185" s="12">
        <f t="shared" si="1154"/>
        <v>40.299224323437528</v>
      </c>
      <c r="AK2185" s="12"/>
      <c r="AL2185" s="12"/>
      <c r="AM2185" s="12"/>
      <c r="AN2185" s="12"/>
    </row>
    <row r="2186" spans="1:40" x14ac:dyDescent="0.35">
      <c r="A2186" s="12"/>
      <c r="B2186" s="12">
        <f t="shared" si="1120"/>
        <v>256000</v>
      </c>
      <c r="C2186" s="29" t="str">
        <f t="shared" si="1122"/>
        <v>-1.05694649623177E-06+0.00867047745217329i</v>
      </c>
      <c r="D2186" s="28" t="str">
        <f t="shared" si="1123"/>
        <v>-5.39906913612032+0.0664736604666619i</v>
      </c>
      <c r="E2186" s="12" t="str">
        <f t="shared" si="1124"/>
        <v>4200</v>
      </c>
      <c r="F2186" s="12" t="str">
        <f t="shared" si="1125"/>
        <v>0.704225352112676</v>
      </c>
      <c r="G2186" s="12" t="str">
        <f t="shared" si="1121"/>
        <v>0.704225352112676</v>
      </c>
      <c r="H2186" s="12" t="str">
        <f t="shared" si="1126"/>
        <v>8.05592080863416+1.28928424345957i</v>
      </c>
      <c r="I2186" s="12" t="str">
        <f t="shared" si="1127"/>
        <v>1005.30964914873i</v>
      </c>
      <c r="J2186" s="12" t="str">
        <f t="shared" si="1128"/>
        <v>-863.467437620817+217.425153927011i</v>
      </c>
      <c r="K2186" s="12" t="str">
        <f t="shared" si="1129"/>
        <v>0.275688571892691-1.09485080476676i</v>
      </c>
      <c r="L2186" s="12" t="str">
        <f t="shared" si="1130"/>
        <v>0.0146313385256376-0.0487533601939037i</v>
      </c>
      <c r="M2186" s="12" t="str">
        <f t="shared" si="1131"/>
        <v>0.290319910418329-1.14360416496066i</v>
      </c>
      <c r="N2186" s="12" t="str">
        <f t="shared" si="1132"/>
        <v>-3.21699087727595i</v>
      </c>
      <c r="O2186" s="12" t="str">
        <f t="shared" si="1133"/>
        <v>-0.997158900260614+0.0753268055279346i</v>
      </c>
      <c r="P2186" s="12" t="str">
        <f t="shared" si="1134"/>
        <v>1.99715890026061-0.0753268055279346i</v>
      </c>
      <c r="Q2186" s="12" t="str">
        <f t="shared" si="1135"/>
        <v>-1.99715890026061+3.29231768280388i</v>
      </c>
      <c r="R2186" s="12" t="str">
        <f t="shared" si="1136"/>
        <v>-0.285719154228163-0.433291220914017i</v>
      </c>
      <c r="S2186" s="12" t="str">
        <f t="shared" si="1137"/>
        <v>0.329435042918302i</v>
      </c>
      <c r="T2186" s="12" t="str">
        <f t="shared" si="1138"/>
        <v>0.142741311957933-0.0941259018357358i</v>
      </c>
      <c r="U2186" s="12" t="str">
        <f t="shared" si="1139"/>
        <v>0.001-0.00621698996452718i</v>
      </c>
      <c r="V2186" s="12" t="str">
        <f t="shared" si="1140"/>
        <v>0.0015-0.00188966260319975i</v>
      </c>
      <c r="W2186" s="12" t="str">
        <f t="shared" si="1141"/>
        <v>0.000907312113168717-0.00154395339121663i</v>
      </c>
      <c r="X2186" s="12" t="str">
        <f t="shared" si="1142"/>
        <v>0.000958229378376943-0.00143909977589298i</v>
      </c>
      <c r="Y2186" s="12" t="str">
        <f t="shared" si="1143"/>
        <v>0.00029+0.241274315795696i</v>
      </c>
      <c r="Z2186" s="12" t="str">
        <f t="shared" si="1144"/>
        <v>-0.0717529554835429-0.0483178278814001i</v>
      </c>
      <c r="AA2186" s="12" t="str">
        <f t="shared" si="1145"/>
        <v>0.260398199413712-50.0329983330163i</v>
      </c>
      <c r="AB2186" s="12" t="str">
        <f t="shared" si="1146"/>
        <v>0.356308974502931-0.23495583091697i</v>
      </c>
      <c r="AC2186" s="12" t="str">
        <f t="shared" si="1147"/>
        <v>0.834747122740498-0.475688783038492i</v>
      </c>
      <c r="AD2186" s="12" t="str">
        <f t="shared" si="1148"/>
        <v>0.443290507959296-0.0288560547225576i</v>
      </c>
      <c r="AE2186" s="12" t="str">
        <f t="shared" si="1149"/>
        <v>-0.0332016659693013-0.0193483272550973i</v>
      </c>
      <c r="AF2186" s="12" t="str">
        <f t="shared" si="1150"/>
        <v>-13.4549899447545-1.22281058299291i</v>
      </c>
      <c r="AG2186" s="12" t="str">
        <f t="shared" si="1151"/>
        <v>0.995191471146376-0.0803157356638701i</v>
      </c>
      <c r="AH2186" s="12" t="str">
        <f t="shared" si="1152"/>
        <v>0.398116324140798+0.334514424902673i</v>
      </c>
      <c r="AI2186" s="12">
        <f t="shared" si="1153"/>
        <v>-5.6799892130827976</v>
      </c>
      <c r="AJ2186" s="12">
        <f t="shared" si="1154"/>
        <v>40.038418830557248</v>
      </c>
      <c r="AK2186" s="12"/>
      <c r="AL2186" s="12"/>
      <c r="AM2186" s="12"/>
      <c r="AN2186" s="12"/>
    </row>
    <row r="2187" spans="1:40" x14ac:dyDescent="0.35">
      <c r="A2187" s="12"/>
      <c r="B2187" s="12">
        <f t="shared" si="1120"/>
        <v>257000</v>
      </c>
      <c r="C2187" s="29" t="str">
        <f t="shared" si="1122"/>
        <v>-1.04873723425093E-06+0.00863674018681922i</v>
      </c>
      <c r="D2187" s="28" t="str">
        <f t="shared" si="1123"/>
        <v>-5.39906907318264+0.0662150080989474i</v>
      </c>
      <c r="E2187" s="12" t="str">
        <f t="shared" si="1124"/>
        <v>4200</v>
      </c>
      <c r="F2187" s="12" t="str">
        <f t="shared" si="1125"/>
        <v>0.704225352112676</v>
      </c>
      <c r="G2187" s="12" t="str">
        <f t="shared" si="1121"/>
        <v>0.704225352112676</v>
      </c>
      <c r="H2187" s="12" t="str">
        <f t="shared" si="1126"/>
        <v>8.05760034037703+1.28455648999184i</v>
      </c>
      <c r="I2187" s="12" t="str">
        <f t="shared" si="1127"/>
        <v>1009.23663996572i</v>
      </c>
      <c r="J2187" s="12" t="str">
        <f t="shared" si="1128"/>
        <v>-870.234280203512+218.274470934538i</v>
      </c>
      <c r="K2187" s="12" t="str">
        <f t="shared" si="1129"/>
        <v>0.273669417489797-1.09108732470309i</v>
      </c>
      <c r="L2187" s="12" t="str">
        <f t="shared" si="1130"/>
        <v>0.0145270200265344-0.0485948435417531i</v>
      </c>
      <c r="M2187" s="12" t="str">
        <f t="shared" si="1131"/>
        <v>0.288196437516331-1.13968216824484i</v>
      </c>
      <c r="N2187" s="12" t="str">
        <f t="shared" si="1132"/>
        <v>-3.22955724789031i</v>
      </c>
      <c r="O2187" s="12" t="str">
        <f t="shared" si="1133"/>
        <v>-0.996133609143172+0.0878511965507456i</v>
      </c>
      <c r="P2187" s="12" t="str">
        <f t="shared" si="1134"/>
        <v>1.99613360914317-0.0878511965507456i</v>
      </c>
      <c r="Q2187" s="12" t="str">
        <f t="shared" si="1135"/>
        <v>-1.99613360914317+3.31740844444106i</v>
      </c>
      <c r="R2187" s="12" t="str">
        <f t="shared" si="1136"/>
        <v>-0.2852608087574-0.430069117296029i</v>
      </c>
      <c r="S2187" s="12" t="str">
        <f t="shared" si="1137"/>
        <v>0.330721898554702i</v>
      </c>
      <c r="T2187" s="12" t="str">
        <f t="shared" si="1138"/>
        <v>0.142233274981888-0.0943419962554971i</v>
      </c>
      <c r="U2187" s="12" t="str">
        <f t="shared" si="1139"/>
        <v>0.001-0.00619279934209711i</v>
      </c>
      <c r="V2187" s="12" t="str">
        <f t="shared" si="1140"/>
        <v>0.0015-0.00188230983042465i</v>
      </c>
      <c r="W2187" s="12" t="str">
        <f t="shared" si="1141"/>
        <v>0.000907103345290873-0.00153862011983472i</v>
      </c>
      <c r="X2187" s="12" t="str">
        <f t="shared" si="1142"/>
        <v>0.000957479906453488-0.00143418157843392i</v>
      </c>
      <c r="Y2187" s="12" t="str">
        <f t="shared" si="1143"/>
        <v>0.00029+0.242216793591773i</v>
      </c>
      <c r="Z2187" s="12" t="str">
        <f t="shared" si="1144"/>
        <v>-0.0712268660766227-0.0480874132266272i</v>
      </c>
      <c r="AA2187" s="12" t="str">
        <f t="shared" si="1145"/>
        <v>0.258198018549205-49.836148062449i</v>
      </c>
      <c r="AB2187" s="12" t="str">
        <f t="shared" si="1146"/>
        <v>0.355040819324439-0.235495242948742i</v>
      </c>
      <c r="AC2187" s="12" t="str">
        <f t="shared" si="1147"/>
        <v>0.833931770207015-0.472502580852971i</v>
      </c>
      <c r="AD2187" s="12" t="str">
        <f t="shared" si="1148"/>
        <v>0.443399952164261-0.0311627667028365i</v>
      </c>
      <c r="AE2187" s="12" t="str">
        <f t="shared" si="1149"/>
        <v>-0.033080525850909-0.0191023305138696i</v>
      </c>
      <c r="AF2187" s="12" t="str">
        <f t="shared" si="1150"/>
        <v>-13.4566694135597-1.21834148189289i</v>
      </c>
      <c r="AG2187" s="12" t="str">
        <f t="shared" si="1151"/>
        <v>0.994792458895761-0.0800215184302331i</v>
      </c>
      <c r="AH2187" s="12" t="str">
        <f t="shared" si="1152"/>
        <v>0.397472346578697+0.330886569760815i</v>
      </c>
      <c r="AI2187" s="12">
        <f t="shared" si="1153"/>
        <v>-5.7272461648272461</v>
      </c>
      <c r="AJ2187" s="12">
        <f t="shared" si="1154"/>
        <v>39.776601483775877</v>
      </c>
      <c r="AK2187" s="12"/>
      <c r="AL2187" s="12"/>
      <c r="AM2187" s="12"/>
      <c r="AN2187" s="12"/>
    </row>
    <row r="2188" spans="1:40" x14ac:dyDescent="0.35">
      <c r="A2188" s="12"/>
      <c r="B2188" s="12">
        <f t="shared" si="1120"/>
        <v>258000</v>
      </c>
      <c r="C2188" s="29" t="str">
        <f t="shared" si="1122"/>
        <v>-1.04062324368941E-06+0.00860326445064247i</v>
      </c>
      <c r="D2188" s="28" t="str">
        <f t="shared" si="1123"/>
        <v>-5.39906901097539+0.065958360788259i</v>
      </c>
      <c r="E2188" s="12" t="str">
        <f t="shared" si="1124"/>
        <v>4200</v>
      </c>
      <c r="F2188" s="12" t="str">
        <f t="shared" si="1125"/>
        <v>0.704225352112676</v>
      </c>
      <c r="G2188" s="12" t="str">
        <f t="shared" si="1121"/>
        <v>0.704225352112676</v>
      </c>
      <c r="H2188" s="12" t="str">
        <f t="shared" si="1126"/>
        <v>8.05926112333167+1.27986217306888i</v>
      </c>
      <c r="I2188" s="12" t="str">
        <f t="shared" si="1127"/>
        <v>1013.16363078271i</v>
      </c>
      <c r="J2188" s="12" t="str">
        <f t="shared" si="1128"/>
        <v>-877.027504238771+219.123787942066i</v>
      </c>
      <c r="K2188" s="12" t="str">
        <f t="shared" si="1129"/>
        <v>0.271671923884067-1.08734771159936i</v>
      </c>
      <c r="L2188" s="12" t="str">
        <f t="shared" si="1130"/>
        <v>0.014423780444363-0.0484372344178397i</v>
      </c>
      <c r="M2188" s="12" t="str">
        <f t="shared" si="1131"/>
        <v>0.28609570432843-1.1357849460172i</v>
      </c>
      <c r="N2188" s="12" t="str">
        <f t="shared" si="1132"/>
        <v>-3.24212361850467i</v>
      </c>
      <c r="O2188" s="12" t="str">
        <f t="shared" si="1133"/>
        <v>-0.9949510169813+0.100361714851218i</v>
      </c>
      <c r="P2188" s="12" t="str">
        <f t="shared" si="1134"/>
        <v>1.9949510169813-0.100361714851218i</v>
      </c>
      <c r="Q2188" s="12" t="str">
        <f t="shared" si="1135"/>
        <v>-1.9949510169813+3.34248533335589i</v>
      </c>
      <c r="R2188" s="12" t="str">
        <f t="shared" si="1136"/>
        <v>-0.284799126515493-0.426865211842626i</v>
      </c>
      <c r="S2188" s="12" t="str">
        <f t="shared" si="1137"/>
        <v>0.332008754191102i</v>
      </c>
      <c r="T2188" s="12" t="str">
        <f t="shared" si="1138"/>
        <v>0.141722987191391-0.0945558031891229i</v>
      </c>
      <c r="U2188" s="12" t="str">
        <f t="shared" si="1139"/>
        <v>0.001-0.00616879624387193i</v>
      </c>
      <c r="V2188" s="12" t="str">
        <f t="shared" si="1140"/>
        <v>0.0015-0.00187501405588812i</v>
      </c>
      <c r="W2188" s="12" t="str">
        <f t="shared" si="1141"/>
        <v>0.000906894048616294-0.00153332989305806i</v>
      </c>
      <c r="X2188" s="12" t="str">
        <f t="shared" si="1142"/>
        <v>0.000956736282262637-0.00142930284059054i</v>
      </c>
      <c r="Y2188" s="12" t="str">
        <f t="shared" si="1143"/>
        <v>0.00029+0.24315927138785i</v>
      </c>
      <c r="Z2188" s="12" t="str">
        <f t="shared" si="1144"/>
        <v>-0.0707068571788628-0.0478591391085194i</v>
      </c>
      <c r="AA2188" s="12" t="str">
        <f t="shared" si="1145"/>
        <v>0.256025546082181-49.6408487362068i</v>
      </c>
      <c r="AB2188" s="12" t="str">
        <f t="shared" si="1146"/>
        <v>0.35376704569269-0.236028944987884i</v>
      </c>
      <c r="AC2188" s="12" t="str">
        <f t="shared" si="1147"/>
        <v>0.833133109564078-0.469330152152941i</v>
      </c>
      <c r="AD2188" s="12" t="str">
        <f t="shared" si="1148"/>
        <v>0.443480657112774-0.0334761641184232i</v>
      </c>
      <c r="AE2188" s="12" t="str">
        <f t="shared" si="1149"/>
        <v>-0.0329592638794244-0.0188576081054803i</v>
      </c>
      <c r="AF2188" s="12" t="str">
        <f t="shared" si="1150"/>
        <v>-13.4583301343071-1.21390381228062i</v>
      </c>
      <c r="AG2188" s="12" t="str">
        <f t="shared" si="1151"/>
        <v>0.994395360984878-0.079724443632732i</v>
      </c>
      <c r="AH2188" s="12" t="str">
        <f t="shared" si="1152"/>
        <v>0.396817805473879+0.327271609496227i</v>
      </c>
      <c r="AI2188" s="12">
        <f t="shared" si="1153"/>
        <v>-5.7745763457137542</v>
      </c>
      <c r="AJ2188" s="12">
        <f t="shared" si="1154"/>
        <v>39.51377419183936</v>
      </c>
      <c r="AK2188" s="12"/>
      <c r="AL2188" s="12"/>
      <c r="AM2188" s="12"/>
      <c r="AN2188" s="12"/>
    </row>
    <row r="2189" spans="1:40" x14ac:dyDescent="0.35">
      <c r="A2189" s="12"/>
      <c r="B2189" s="12">
        <f t="shared" si="1120"/>
        <v>259000</v>
      </c>
      <c r="C2189" s="29" t="str">
        <f t="shared" si="1122"/>
        <v>-1.03260305601814E-06+0.00857004721434767i</v>
      </c>
      <c r="D2189" s="28" t="str">
        <f t="shared" si="1123"/>
        <v>-5.39906894948728+0.0657036953099988i</v>
      </c>
      <c r="E2189" s="12" t="str">
        <f t="shared" si="1124"/>
        <v>4200</v>
      </c>
      <c r="F2189" s="12" t="str">
        <f t="shared" si="1125"/>
        <v>0.704225352112676</v>
      </c>
      <c r="G2189" s="12" t="str">
        <f t="shared" si="1121"/>
        <v>0.704225352112676</v>
      </c>
      <c r="H2189" s="12" t="str">
        <f t="shared" si="1126"/>
        <v>8.06090343275033+1.27520095237864i</v>
      </c>
      <c r="I2189" s="12" t="str">
        <f t="shared" si="1127"/>
        <v>1017.0906215997i</v>
      </c>
      <c r="J2189" s="12" t="str">
        <f t="shared" si="1128"/>
        <v>-883.847109726594+219.973104949593i</v>
      </c>
      <c r="K2189" s="12" t="str">
        <f t="shared" si="1129"/>
        <v>0.269695788848501-1.08363176277302i</v>
      </c>
      <c r="L2189" s="12" t="str">
        <f t="shared" si="1130"/>
        <v>0.0143216054267206-0.0482805265676522i</v>
      </c>
      <c r="M2189" s="12" t="str">
        <f t="shared" si="1131"/>
        <v>0.284017394275222-1.13191228934067i</v>
      </c>
      <c r="N2189" s="12" t="str">
        <f t="shared" si="1132"/>
        <v>-3.25468998911903i</v>
      </c>
      <c r="O2189" s="12" t="str">
        <f t="shared" si="1133"/>
        <v>-0.993611310520008+0.112856384873486i</v>
      </c>
      <c r="P2189" s="12" t="str">
        <f t="shared" si="1134"/>
        <v>1.99361131052001-0.112856384873486i</v>
      </c>
      <c r="Q2189" s="12" t="str">
        <f t="shared" si="1135"/>
        <v>-1.99361131052001+3.36754637399252i</v>
      </c>
      <c r="R2189" s="12" t="str">
        <f t="shared" si="1136"/>
        <v>-0.28433408412319-0.423679292277755i</v>
      </c>
      <c r="S2189" s="12" t="str">
        <f t="shared" si="1137"/>
        <v>0.333295609827502i</v>
      </c>
      <c r="T2189" s="12" t="str">
        <f t="shared" si="1138"/>
        <v>0.141210448090999-0.0947673019625829i</v>
      </c>
      <c r="U2189" s="12" t="str">
        <f t="shared" si="1139"/>
        <v>0.001-0.00614497849775659i</v>
      </c>
      <c r="V2189" s="12" t="str">
        <f t="shared" si="1140"/>
        <v>0.0015-0.0018677746193789i</v>
      </c>
      <c r="W2189" s="12" t="str">
        <f t="shared" si="1141"/>
        <v>0.000906684225886085-0.001528082203515i</v>
      </c>
      <c r="X2189" s="12" t="str">
        <f t="shared" si="1142"/>
        <v>0.000955998410798574-0.00142446310203357i</v>
      </c>
      <c r="Y2189" s="12" t="str">
        <f t="shared" si="1143"/>
        <v>0.00029+0.244101749183927i</v>
      </c>
      <c r="Z2189" s="12" t="str">
        <f t="shared" si="1144"/>
        <v>-0.0701928346419676-0.0476329749546293i</v>
      </c>
      <c r="AA2189" s="12" t="str">
        <f t="shared" si="1145"/>
        <v>0.253880314021234-49.4470820045467i</v>
      </c>
      <c r="AB2189" s="12" t="str">
        <f t="shared" si="1146"/>
        <v>0.352487652370964-0.236556885428157i</v>
      </c>
      <c r="AC2189" s="12" t="str">
        <f t="shared" si="1147"/>
        <v>0.832350978796308-0.466171375756703i</v>
      </c>
      <c r="AD2189" s="12" t="str">
        <f t="shared" si="1148"/>
        <v>0.443532457115688-0.0357958967560452i</v>
      </c>
      <c r="AE2189" s="12" t="str">
        <f t="shared" si="1149"/>
        <v>-0.0328378654743263-0.0186141549594988i</v>
      </c>
      <c r="AF2189" s="12" t="str">
        <f t="shared" si="1150"/>
        <v>-13.4599723822376-1.20949725706864i</v>
      </c>
      <c r="AG2189" s="12" t="str">
        <f t="shared" si="1151"/>
        <v>0.994000217492151-0.0794245146209155i</v>
      </c>
      <c r="AH2189" s="12" t="str">
        <f t="shared" si="1152"/>
        <v>0.396152529981021+0.323669488839788i</v>
      </c>
      <c r="AI2189" s="12">
        <f t="shared" si="1153"/>
        <v>-5.8219832683633861</v>
      </c>
      <c r="AJ2189" s="12">
        <f t="shared" si="1154"/>
        <v>39.249938917901531</v>
      </c>
      <c r="AK2189" s="12"/>
      <c r="AL2189" s="12"/>
      <c r="AM2189" s="12"/>
      <c r="AN2189" s="12"/>
    </row>
    <row r="2190" spans="1:40" x14ac:dyDescent="0.35">
      <c r="A2190" s="12"/>
      <c r="B2190" s="12">
        <f t="shared" si="1120"/>
        <v>260000</v>
      </c>
      <c r="C2190" s="29" t="str">
        <f t="shared" si="1122"/>
        <v>-1.02467523089457E-06+0.00853708549524399i</v>
      </c>
      <c r="D2190" s="28" t="str">
        <f t="shared" si="1123"/>
        <v>-5.39906888870729+0.0654509887968706i</v>
      </c>
      <c r="E2190" s="12" t="str">
        <f t="shared" si="1124"/>
        <v>4200</v>
      </c>
      <c r="F2190" s="12" t="str">
        <f t="shared" si="1125"/>
        <v>0.704225352112676</v>
      </c>
      <c r="G2190" s="12" t="str">
        <f t="shared" si="1121"/>
        <v>0.704225352112676</v>
      </c>
      <c r="H2190" s="12" t="str">
        <f t="shared" si="1126"/>
        <v>8.06252753890454+1.27057249199778i</v>
      </c>
      <c r="I2190" s="12" t="str">
        <f t="shared" si="1127"/>
        <v>1021.01761241668i</v>
      </c>
      <c r="J2190" s="12" t="str">
        <f t="shared" si="1128"/>
        <v>-890.693096666981+220.822421957121i</v>
      </c>
      <c r="K2190" s="12" t="str">
        <f t="shared" si="1129"/>
        <v>0.267740715289062-1.07993927741157i</v>
      </c>
      <c r="L2190" s="12" t="str">
        <f t="shared" si="1130"/>
        <v>0.0142204808504289-0.0481247137651682i</v>
      </c>
      <c r="M2190" s="12" t="str">
        <f t="shared" si="1131"/>
        <v>0.281961196139491-1.12806399117674i</v>
      </c>
      <c r="N2190" s="12" t="str">
        <f t="shared" si="1132"/>
        <v>-3.26725635973339i</v>
      </c>
      <c r="O2190" s="12" t="str">
        <f t="shared" si="1133"/>
        <v>-0.992114701314477+0.125333233564309i</v>
      </c>
      <c r="P2190" s="12" t="str">
        <f t="shared" si="1134"/>
        <v>1.99211470131448-0.125333233564309i</v>
      </c>
      <c r="Q2190" s="12" t="str">
        <f t="shared" si="1135"/>
        <v>-1.99211470131448+3.3925895932977i</v>
      </c>
      <c r="R2190" s="12" t="str">
        <f t="shared" si="1136"/>
        <v>-0.283865658000598-0.420511149840102i</v>
      </c>
      <c r="S2190" s="12" t="str">
        <f t="shared" si="1137"/>
        <v>0.334582465463902i</v>
      </c>
      <c r="T2190" s="12" t="str">
        <f t="shared" si="1138"/>
        <v>0.140695657268562-0.0949764717143729i</v>
      </c>
      <c r="U2190" s="12" t="str">
        <f t="shared" si="1139"/>
        <v>0.001-0.00612134396507291i</v>
      </c>
      <c r="V2190" s="12" t="str">
        <f t="shared" si="1140"/>
        <v>0.0015-0.00186059087084283i</v>
      </c>
      <c r="W2190" s="12" t="str">
        <f t="shared" si="1141"/>
        <v>0.000906473879842205-0.0015228765516368i</v>
      </c>
      <c r="X2190" s="12" t="str">
        <f t="shared" si="1142"/>
        <v>0.000955266198919275-0.00141966190941571i</v>
      </c>
      <c r="Y2190" s="12" t="str">
        <f t="shared" si="1143"/>
        <v>0.00029+0.245044226980004i</v>
      </c>
      <c r="Z2190" s="12" t="str">
        <f t="shared" si="1144"/>
        <v>-0.0696847061332098-0.047408890777554i</v>
      </c>
      <c r="AA2190" s="12" t="str">
        <f t="shared" si="1145"/>
        <v>0.251761864305183-49.2548298074269i</v>
      </c>
      <c r="AB2190" s="12" t="str">
        <f t="shared" si="1146"/>
        <v>0.351202638330459-0.237079012195349i</v>
      </c>
      <c r="AC2190" s="12" t="str">
        <f t="shared" si="1147"/>
        <v>0.831585219269677-0.463026131765028i</v>
      </c>
      <c r="AD2190" s="12" t="str">
        <f t="shared" si="1148"/>
        <v>0.443555190487826-0.0381216108522371i</v>
      </c>
      <c r="AE2190" s="12" t="str">
        <f t="shared" si="1149"/>
        <v>-0.0327163163881622-0.0183719663300918i</v>
      </c>
      <c r="AF2190" s="12" t="str">
        <f t="shared" si="1150"/>
        <v>-13.4615964276118-1.20512150320091i</v>
      </c>
      <c r="AG2190" s="12" t="str">
        <f t="shared" si="1151"/>
        <v>0.993607068514347-0.0791217354074997i</v>
      </c>
      <c r="AH2190" s="12" t="str">
        <f t="shared" si="1152"/>
        <v>0.395476351746842+0.320080158488236i</v>
      </c>
      <c r="AI2190" s="12">
        <f t="shared" si="1153"/>
        <v>-5.8694704457887559</v>
      </c>
      <c r="AJ2190" s="12">
        <f t="shared" si="1154"/>
        <v>38.985097680047005</v>
      </c>
      <c r="AK2190" s="12"/>
      <c r="AL2190" s="12"/>
      <c r="AM2190" s="12"/>
      <c r="AN2190" s="12"/>
    </row>
    <row r="2191" spans="1:40" x14ac:dyDescent="0.35">
      <c r="A2191" s="12"/>
      <c r="B2191" s="12">
        <f t="shared" si="1120"/>
        <v>261000</v>
      </c>
      <c r="C2191" s="29" t="str">
        <f t="shared" si="1122"/>
        <v>-0.000001016838355516+0.00850437635635252i</v>
      </c>
      <c r="D2191" s="28" t="str">
        <f t="shared" si="1123"/>
        <v>-5.39906882862458+0.065200218732036i</v>
      </c>
      <c r="E2191" s="12" t="str">
        <f t="shared" si="1124"/>
        <v>4200</v>
      </c>
      <c r="F2191" s="12" t="str">
        <f t="shared" si="1125"/>
        <v>0.704225352112676</v>
      </c>
      <c r="G2191" s="12" t="str">
        <f t="shared" si="1121"/>
        <v>0.704225352112676</v>
      </c>
      <c r="H2191" s="12" t="str">
        <f t="shared" si="1126"/>
        <v>8.06413370719157+1.26597646032555i</v>
      </c>
      <c r="I2191" s="12" t="str">
        <f t="shared" si="1127"/>
        <v>1024.94460323367i</v>
      </c>
      <c r="J2191" s="12" t="str">
        <f t="shared" si="1128"/>
        <v>-897.565465059932+221.671738964648i</v>
      </c>
      <c r="K2191" s="12" t="str">
        <f t="shared" si="1129"/>
        <v>0.26580641114308-1.07627005656142i</v>
      </c>
      <c r="L2191" s="12" t="str">
        <f t="shared" si="1130"/>
        <v>0.0141203928173452-0.0479697898135421i</v>
      </c>
      <c r="M2191" s="12" t="str">
        <f t="shared" si="1131"/>
        <v>0.279926803960425-1.12423984637496i</v>
      </c>
      <c r="N2191" s="12" t="str">
        <f t="shared" si="1132"/>
        <v>-3.27982273034774i</v>
      </c>
      <c r="O2191" s="12" t="str">
        <f t="shared" si="1133"/>
        <v>-0.990461425696652+0.137790290684634i</v>
      </c>
      <c r="P2191" s="12" t="str">
        <f t="shared" si="1134"/>
        <v>1.99046142569665-0.137790290684634i</v>
      </c>
      <c r="Q2191" s="12" t="str">
        <f t="shared" si="1135"/>
        <v>-1.99046142569665+3.41761302103237i</v>
      </c>
      <c r="R2191" s="12" t="str">
        <f t="shared" si="1136"/>
        <v>-0.283393824365885-0.417360579222288i</v>
      </c>
      <c r="S2191" s="12" t="str">
        <f t="shared" si="1137"/>
        <v>0.3358693211003i</v>
      </c>
      <c r="T2191" s="12" t="str">
        <f t="shared" si="1138"/>
        <v>0.140178614397418-0.0951832913937875i</v>
      </c>
      <c r="U2191" s="12" t="str">
        <f t="shared" si="1139"/>
        <v>0.001-0.00609789053991937i</v>
      </c>
      <c r="V2191" s="12" t="str">
        <f t="shared" si="1140"/>
        <v>0.0015-0.00185346217018826i</v>
      </c>
      <c r="W2191" s="12" t="str">
        <f t="shared" si="1141"/>
        <v>0.000906263013227413-0.00151771244550848i</v>
      </c>
      <c r="X2191" s="12" t="str">
        <f t="shared" si="1142"/>
        <v>0.00095453955530398-0.00141489881624042i</v>
      </c>
      <c r="Y2191" s="12" t="str">
        <f t="shared" si="1143"/>
        <v>0.00029+0.245986704776081i</v>
      </c>
      <c r="Z2191" s="12" t="str">
        <f t="shared" si="1144"/>
        <v>-0.0691823810935751-0.0471868571610572i</v>
      </c>
      <c r="AA2191" s="12" t="str">
        <f t="shared" si="1145"/>
        <v>0.249669748549667-49.0640743687869i</v>
      </c>
      <c r="AB2191" s="12" t="str">
        <f t="shared" si="1146"/>
        <v>0.349912002755766-0.237595272742968i</v>
      </c>
      <c r="AC2191" s="12" t="str">
        <f t="shared" si="1147"/>
        <v>0.830835675670842-0.459894301557942i</v>
      </c>
      <c r="AD2191" s="12" t="str">
        <f t="shared" si="1148"/>
        <v>0.443548699620654-0.0404529491308331i</v>
      </c>
      <c r="AE2191" s="12" t="str">
        <f t="shared" si="1149"/>
        <v>-0.0325946027030959-0.0181310377898442i</v>
      </c>
      <c r="AF2191" s="12" t="str">
        <f t="shared" si="1150"/>
        <v>-13.4632025358161-1.20077624159351i</v>
      </c>
      <c r="AG2191" s="12" t="str">
        <f t="shared" si="1151"/>
        <v>0.993215954159517-0.0788161106684548i</v>
      </c>
      <c r="AH2191" s="12" t="str">
        <f t="shared" si="1152"/>
        <v>0.394789104941741+0.316503575026711i</v>
      </c>
      <c r="AI2191" s="12">
        <f t="shared" si="1153"/>
        <v>-5.9170413918158049</v>
      </c>
      <c r="AJ2191" s="12">
        <f t="shared" si="1154"/>
        <v>38.71925255180885</v>
      </c>
      <c r="AK2191" s="12"/>
      <c r="AL2191" s="12"/>
      <c r="AM2191" s="12"/>
      <c r="AN2191" s="12"/>
    </row>
    <row r="2192" spans="1:40" x14ac:dyDescent="0.35">
      <c r="A2192" s="12"/>
      <c r="B2192" s="12">
        <f t="shared" si="1120"/>
        <v>262000</v>
      </c>
      <c r="C2192" s="29" t="str">
        <f t="shared" si="1122"/>
        <v>-1.00909104399001E-06+0.00847191690553351i</v>
      </c>
      <c r="D2192" s="28" t="str">
        <f t="shared" si="1123"/>
        <v>-5.39906876922852+0.0649513629424236i</v>
      </c>
      <c r="E2192" s="12" t="str">
        <f t="shared" si="1124"/>
        <v>4200</v>
      </c>
      <c r="F2192" s="12" t="str">
        <f t="shared" si="1125"/>
        <v>0.704225352112676</v>
      </c>
      <c r="G2192" s="12" t="str">
        <f t="shared" si="1121"/>
        <v>0.704225352112676</v>
      </c>
      <c r="H2192" s="12" t="str">
        <f t="shared" si="1126"/>
        <v>8.06572219823842+1.26141253001889i</v>
      </c>
      <c r="I2192" s="12" t="str">
        <f t="shared" si="1127"/>
        <v>1028.87159405066i</v>
      </c>
      <c r="J2192" s="12" t="str">
        <f t="shared" si="1128"/>
        <v>-904.464214905447+222.521055972175i</v>
      </c>
      <c r="K2192" s="12" t="str">
        <f t="shared" si="1129"/>
        <v>0.263892589279917-1.07262390311626i</v>
      </c>
      <c r="L2192" s="12" t="str">
        <f t="shared" si="1130"/>
        <v>0.0140213276502574-0.0478157485457515i</v>
      </c>
      <c r="M2192" s="12" t="str">
        <f t="shared" si="1131"/>
        <v>0.277913916930174-1.12043965166201i</v>
      </c>
      <c r="N2192" s="12" t="str">
        <f t="shared" si="1132"/>
        <v>-3.2923891009621i</v>
      </c>
      <c r="O2192" s="12" t="str">
        <f t="shared" si="1133"/>
        <v>-0.988651744737915+0.150225589120754i</v>
      </c>
      <c r="P2192" s="12" t="str">
        <f t="shared" si="1134"/>
        <v>1.98865174473791-0.150225589120754i</v>
      </c>
      <c r="Q2192" s="12" t="str">
        <f t="shared" si="1135"/>
        <v>-1.98865174473791+3.44261469008285i</v>
      </c>
      <c r="R2192" s="12" t="str">
        <f t="shared" si="1136"/>
        <v>-0.282918559233995-0.414227378511584i</v>
      </c>
      <c r="S2192" s="12" t="str">
        <f t="shared" si="1137"/>
        <v>0.3371561767367i</v>
      </c>
      <c r="T2192" s="12" t="str">
        <f t="shared" si="1138"/>
        <v>0.139659319238632-0.0953877397591893i</v>
      </c>
      <c r="U2192" s="12" t="str">
        <f t="shared" si="1139"/>
        <v>0.001-0.00607461614854563i</v>
      </c>
      <c r="V2192" s="12" t="str">
        <f t="shared" si="1140"/>
        <v>0.0015-0.00184638788709593i</v>
      </c>
      <c r="W2192" s="12" t="str">
        <f t="shared" si="1141"/>
        <v>0.000906051628785188-0.00151258940072293i</v>
      </c>
      <c r="X2192" s="12" t="str">
        <f t="shared" si="1142"/>
        <v>0.000953818390411779-0.00141017338273341i</v>
      </c>
      <c r="Y2192" s="12" t="str">
        <f t="shared" si="1143"/>
        <v>0.00029+0.246929182572158i</v>
      </c>
      <c r="Z2192" s="12" t="str">
        <f t="shared" si="1144"/>
        <v>-0.0686857706970168-0.0469668452465821i</v>
      </c>
      <c r="AA2192" s="12" t="str">
        <f t="shared" si="1145"/>
        <v>0.247603527801316-48.874798190964i</v>
      </c>
      <c r="AB2192" s="12" t="str">
        <f t="shared" si="1146"/>
        <v>0.348615745050457-0.238105614047919i</v>
      </c>
      <c r="AC2192" s="12" t="str">
        <f t="shared" si="1147"/>
        <v>0.830102195947884-0.456775767791348i</v>
      </c>
      <c r="AD2192" s="12" t="str">
        <f t="shared" si="1148"/>
        <v>0.443512831054888-0.042789550841928i</v>
      </c>
      <c r="AE2192" s="12" t="str">
        <f t="shared" si="1149"/>
        <v>-0.0324727108275843-0.0178913652236714i</v>
      </c>
      <c r="AF2192" s="12" t="str">
        <f t="shared" si="1150"/>
        <v>-13.4647909674669-1.19646116707647i</v>
      </c>
      <c r="AG2192" s="12" t="str">
        <f t="shared" si="1151"/>
        <v>0.992826914539838-0.0785076457430812i</v>
      </c>
      <c r="AH2192" s="12" t="str">
        <f t="shared" si="1152"/>
        <v>0.394090626292328+0.312939700851966i</v>
      </c>
      <c r="AI2192" s="12">
        <f t="shared" si="1153"/>
        <v>-5.9646996215036028</v>
      </c>
      <c r="AJ2192" s="12">
        <f t="shared" si="1154"/>
        <v>38.452405662680917</v>
      </c>
      <c r="AK2192" s="12"/>
      <c r="AL2192" s="12"/>
      <c r="AM2192" s="12"/>
      <c r="AN2192" s="12"/>
    </row>
    <row r="2193" spans="1:40" x14ac:dyDescent="0.35">
      <c r="A2193" s="12"/>
      <c r="B2193" s="12">
        <f t="shared" si="1120"/>
        <v>263000</v>
      </c>
      <c r="C2193" s="29" t="str">
        <f t="shared" si="1122"/>
        <v>-1.00143193672178E-06+0.00843970429463418i</v>
      </c>
      <c r="D2193" s="28" t="str">
        <f t="shared" si="1123"/>
        <v>-5.3990687105087+0.0647043995921954i</v>
      </c>
      <c r="E2193" s="12" t="str">
        <f t="shared" si="1124"/>
        <v>4200</v>
      </c>
      <c r="F2193" s="12" t="str">
        <f t="shared" si="1125"/>
        <v>0.704225352112676</v>
      </c>
      <c r="G2193" s="12" t="str">
        <f t="shared" si="1121"/>
        <v>0.704225352112676</v>
      </c>
      <c r="H2193" s="12" t="str">
        <f t="shared" si="1126"/>
        <v>8.06729326800333+1.25688037792853i</v>
      </c>
      <c r="I2193" s="12" t="str">
        <f t="shared" si="1127"/>
        <v>1032.79858486764i</v>
      </c>
      <c r="J2193" s="12" t="str">
        <f t="shared" si="1128"/>
        <v>-911.389346203527+223.370372979703i</v>
      </c>
      <c r="K2193" s="12" t="str">
        <f t="shared" si="1129"/>
        <v>0.261998967403852-1.06900062180535i</v>
      </c>
      <c r="L2193" s="12" t="str">
        <f t="shared" si="1130"/>
        <v>0.0139232718888614-0.0476625838252052i</v>
      </c>
      <c r="M2193" s="12" t="str">
        <f t="shared" si="1131"/>
        <v>0.275922239292713-1.11666320563056i</v>
      </c>
      <c r="N2193" s="12" t="str">
        <f t="shared" si="1132"/>
        <v>-3.30495547157646i</v>
      </c>
      <c r="O2193" s="12" t="str">
        <f t="shared" si="1133"/>
        <v>-0.986685944207868+0.162637165194881i</v>
      </c>
      <c r="P2193" s="12" t="str">
        <f t="shared" si="1134"/>
        <v>1.98668594420787-0.162637165194881i</v>
      </c>
      <c r="Q2193" s="12" t="str">
        <f t="shared" si="1135"/>
        <v>-1.98668594420787+3.46759263677134i</v>
      </c>
      <c r="R2193" s="12" t="str">
        <f t="shared" si="1136"/>
        <v>-0.28243983841537-0.411111349132132i</v>
      </c>
      <c r="S2193" s="12" t="str">
        <f t="shared" si="1137"/>
        <v>0.3384430323731i</v>
      </c>
      <c r="T2193" s="12" t="str">
        <f t="shared" si="1138"/>
        <v>0.139137771643275-0.0955897953762662i</v>
      </c>
      <c r="U2193" s="12" t="str">
        <f t="shared" si="1139"/>
        <v>0.001-0.00605151874874127i</v>
      </c>
      <c r="V2193" s="12" t="str">
        <f t="shared" si="1140"/>
        <v>0.0015-0.00183936740083321i</v>
      </c>
      <c r="W2193" s="12" t="str">
        <f t="shared" si="1141"/>
        <v>0.000905839729259623-0.00150750694023842i</v>
      </c>
      <c r="X2193" s="12" t="str">
        <f t="shared" si="1142"/>
        <v>0.000953102616441255-0.00140548517571721i</v>
      </c>
      <c r="Y2193" s="12" t="str">
        <f t="shared" si="1143"/>
        <v>0.00029+0.247871660368235i</v>
      </c>
      <c r="Z2193" s="12" t="str">
        <f t="shared" si="1144"/>
        <v>-0.0681947878108079-0.0467488267201385i</v>
      </c>
      <c r="AA2193" s="12" t="str">
        <f t="shared" si="1145"/>
        <v>0.245562772299155-48.6869840492397i</v>
      </c>
      <c r="AB2193" s="12" t="str">
        <f t="shared" si="1146"/>
        <v>0.347313864842778-0.238609982606157i</v>
      </c>
      <c r="AC2193" s="12" t="str">
        <f t="shared" si="1147"/>
        <v>0.829384631252382-0.453670414393562i</v>
      </c>
      <c r="AD2193" s="12" t="str">
        <f t="shared" si="1148"/>
        <v>0.443447435552996-0.0451310518022809i</v>
      </c>
      <c r="AE2193" s="12" t="str">
        <f t="shared" si="1149"/>
        <v>-0.0323506274931858-0.0176529448228217i</v>
      </c>
      <c r="AF2193" s="12" t="str">
        <f t="shared" si="1150"/>
        <v>-13.466361978512-1.19217597833633i</v>
      </c>
      <c r="AG2193" s="12" t="str">
        <f t="shared" si="1151"/>
        <v>0.992439989764361-0.0781963466340651i</v>
      </c>
      <c r="AH2193" s="12" t="str">
        <f t="shared" si="1152"/>
        <v>0.393380755114848+0.309388504096186i</v>
      </c>
      <c r="AI2193" s="12">
        <f t="shared" si="1153"/>
        <v>-6.0124486515618081</v>
      </c>
      <c r="AJ2193" s="12">
        <f t="shared" si="1154"/>
        <v>38.184559198622871</v>
      </c>
      <c r="AK2193" s="12"/>
      <c r="AL2193" s="12"/>
      <c r="AM2193" s="12"/>
      <c r="AN2193" s="12"/>
    </row>
    <row r="2194" spans="1:40" x14ac:dyDescent="0.35">
      <c r="A2194" s="12"/>
      <c r="B2194" s="12">
        <f t="shared" si="1120"/>
        <v>264000</v>
      </c>
      <c r="C2194" s="29" t="str">
        <f t="shared" si="1122"/>
        <v>-9.93859699817542E-07+0.00840773571865567i</v>
      </c>
      <c r="D2194" s="28" t="str">
        <f t="shared" si="1123"/>
        <v>-5.39906865245488+0.0644593071763602i</v>
      </c>
      <c r="E2194" s="12" t="str">
        <f t="shared" si="1124"/>
        <v>4200</v>
      </c>
      <c r="F2194" s="12" t="str">
        <f t="shared" si="1125"/>
        <v>0.704225352112676</v>
      </c>
      <c r="G2194" s="12" t="str">
        <f t="shared" si="1121"/>
        <v>0.704225352112676</v>
      </c>
      <c r="H2194" s="12" t="str">
        <f t="shared" si="1126"/>
        <v>8.06884716787465+1.25237968503612i</v>
      </c>
      <c r="I2194" s="12" t="str">
        <f t="shared" si="1127"/>
        <v>1036.72557568463i</v>
      </c>
      <c r="J2194" s="12" t="str">
        <f t="shared" si="1128"/>
        <v>-918.34085895417+224.21968998723i</v>
      </c>
      <c r="K2194" s="12" t="str">
        <f t="shared" si="1129"/>
        <v>0.260125267959139-1.06540001918156i</v>
      </c>
      <c r="L2194" s="12" t="str">
        <f t="shared" si="1130"/>
        <v>0.0138262122858198-0.047510289546315i</v>
      </c>
      <c r="M2194" s="12" t="str">
        <f t="shared" si="1131"/>
        <v>0.273951480244959-1.11291030872788i</v>
      </c>
      <c r="N2194" s="12" t="str">
        <f t="shared" si="1132"/>
        <v>-3.31752184219082i</v>
      </c>
      <c r="O2194" s="12" t="str">
        <f t="shared" si="1133"/>
        <v>-0.984564334529206+0.175023058975274i</v>
      </c>
      <c r="P2194" s="12" t="str">
        <f t="shared" si="1134"/>
        <v>1.98456433452921-0.175023058975274i</v>
      </c>
      <c r="Q2194" s="12" t="str">
        <f t="shared" si="1135"/>
        <v>-1.98456433452921+3.49254490116609i</v>
      </c>
      <c r="R2194" s="12" t="str">
        <f t="shared" si="1136"/>
        <v>-0.281957637514665-0.408012295788584i</v>
      </c>
      <c r="S2194" s="12" t="str">
        <f t="shared" si="1137"/>
        <v>0.3397298880095i</v>
      </c>
      <c r="T2194" s="12" t="str">
        <f t="shared" si="1138"/>
        <v>0.138613971554755-0.0957894366162803i</v>
      </c>
      <c r="U2194" s="12" t="str">
        <f t="shared" si="1139"/>
        <v>0.001-0.00602859632923846i</v>
      </c>
      <c r="V2194" s="12" t="str">
        <f t="shared" si="1140"/>
        <v>0.0015-0.00183240010007248i</v>
      </c>
      <c r="W2194" s="12" t="str">
        <f t="shared" si="1141"/>
        <v>0.000905627317395416-0.00150246459423936i</v>
      </c>
      <c r="X2194" s="12" t="str">
        <f t="shared" si="1142"/>
        <v>0.000952392147291278-0.0014008337684884i</v>
      </c>
      <c r="Y2194" s="12" t="str">
        <f t="shared" si="1143"/>
        <v>0.00029+0.248814138164312i</v>
      </c>
      <c r="Z2194" s="12" t="str">
        <f t="shared" si="1144"/>
        <v>-0.0677093469569428-0.0465327737995612i</v>
      </c>
      <c r="AA2194" s="12" t="str">
        <f t="shared" si="1145"/>
        <v>0.243547061243092-48.5006149865163i</v>
      </c>
      <c r="AB2194" s="12" t="str">
        <f t="shared" si="1146"/>
        <v>0.346006361991465-0.239108324428312i</v>
      </c>
      <c r="AC2194" s="12" t="str">
        <f t="shared" si="1147"/>
        <v>0.828682835882816-0.45057812656176i</v>
      </c>
      <c r="AD2194" s="12" t="str">
        <f t="shared" si="1148"/>
        <v>0.443352368171573-0.0474770844371738i</v>
      </c>
      <c r="AE2194" s="12" t="str">
        <f t="shared" si="1149"/>
        <v>-0.032228339751489-0.0174157730789669i</v>
      </c>
      <c r="AF2194" s="12" t="str">
        <f t="shared" si="1150"/>
        <v>-13.4679158203295-1.18792037785976i</v>
      </c>
      <c r="AG2194" s="12" t="str">
        <f t="shared" si="1151"/>
        <v>0.992055219931685-0.0778822200075155i</v>
      </c>
      <c r="AH2194" s="12" t="str">
        <f t="shared" si="1152"/>
        <v>0.392659333349391+0.305849958551384i</v>
      </c>
      <c r="AI2194" s="12">
        <f t="shared" si="1153"/>
        <v>-6.0602920007666174</v>
      </c>
      <c r="AJ2194" s="12">
        <f t="shared" si="1154"/>
        <v>37.915715402566178</v>
      </c>
      <c r="AK2194" s="12"/>
      <c r="AL2194" s="12"/>
      <c r="AM2194" s="12"/>
      <c r="AN2194" s="12"/>
    </row>
    <row r="2195" spans="1:40" x14ac:dyDescent="0.35">
      <c r="A2195" s="12"/>
      <c r="B2195" s="12">
        <f t="shared" si="1120"/>
        <v>265000</v>
      </c>
      <c r="C2195" s="29" t="str">
        <f t="shared" si="1122"/>
        <v>-9.86373024503734E-07+0.00837600841493863i</v>
      </c>
      <c r="D2195" s="28" t="str">
        <f t="shared" si="1123"/>
        <v>-5.39906859505704+0.0642160645145295i</v>
      </c>
      <c r="E2195" s="12" t="str">
        <f t="shared" si="1124"/>
        <v>4200</v>
      </c>
      <c r="F2195" s="12" t="str">
        <f t="shared" si="1125"/>
        <v>0.704225352112676</v>
      </c>
      <c r="G2195" s="12" t="str">
        <f t="shared" si="1121"/>
        <v>0.704225352112676</v>
      </c>
      <c r="H2195" s="12" t="str">
        <f t="shared" si="1126"/>
        <v>8.07038414476739+1.24791013639238i</v>
      </c>
      <c r="I2195" s="12" t="str">
        <f t="shared" si="1127"/>
        <v>1040.65256650162i</v>
      </c>
      <c r="J2195" s="12" t="str">
        <f t="shared" si="1128"/>
        <v>-925.318753157378+225.069006994758i</v>
      </c>
      <c r="K2195" s="12" t="str">
        <f t="shared" si="1129"/>
        <v>0.258271218037138-1.061821903609i</v>
      </c>
      <c r="L2195" s="12" t="str">
        <f t="shared" si="1130"/>
        <v>0.0137301358028975-0.0473588596350294i</v>
      </c>
      <c r="M2195" s="12" t="str">
        <f t="shared" si="1131"/>
        <v>0.272001353840035-1.10918076324403i</v>
      </c>
      <c r="N2195" s="12" t="str">
        <f t="shared" si="1132"/>
        <v>-3.33008821280518i</v>
      </c>
      <c r="O2195" s="12" t="str">
        <f t="shared" si="1133"/>
        <v>-0.982287250728689+0.187381314585724i</v>
      </c>
      <c r="P2195" s="12" t="str">
        <f t="shared" si="1134"/>
        <v>1.98228725072869-0.187381314585724i</v>
      </c>
      <c r="Q2195" s="12" t="str">
        <f t="shared" si="1135"/>
        <v>-1.98228725072869+3.5174695273909i</v>
      </c>
      <c r="R2195" s="12" t="str">
        <f t="shared" si="1136"/>
        <v>-0.281471931929489-0.404930026411172i</v>
      </c>
      <c r="S2195" s="12" t="str">
        <f t="shared" si="1137"/>
        <v>0.3410167436459i</v>
      </c>
      <c r="T2195" s="12" t="str">
        <f t="shared" si="1138"/>
        <v>0.138087919011186-0.0959866416543148i</v>
      </c>
      <c r="U2195" s="12" t="str">
        <f t="shared" si="1139"/>
        <v>0.001-0.00600584690912813i</v>
      </c>
      <c r="V2195" s="12" t="str">
        <f t="shared" si="1140"/>
        <v>0.0015-0.00182548538271372i</v>
      </c>
      <c r="W2195" s="12" t="str">
        <f t="shared" si="1141"/>
        <v>0.000905414395937715-0.00149746190000016i</v>
      </c>
      <c r="X2195" s="12" t="str">
        <f t="shared" si="1142"/>
        <v>0.000951686898522684-0.00139621874069766i</v>
      </c>
      <c r="Y2195" s="12" t="str">
        <f t="shared" si="1143"/>
        <v>0.00029+0.249756615960389i</v>
      </c>
      <c r="Z2195" s="12" t="str">
        <f t="shared" si="1144"/>
        <v>-0.0672293642745667-0.0463186592221148i</v>
      </c>
      <c r="AA2195" s="12" t="str">
        <f t="shared" si="1145"/>
        <v>0.241555982569194-48.3156743081171i</v>
      </c>
      <c r="AB2195" s="12" t="str">
        <f t="shared" si="1146"/>
        <v>0.344693236591658-0.239600585035316i</v>
      </c>
      <c r="AC2195" s="12" t="str">
        <f t="shared" si="1147"/>
        <v>0.827996667229247-0.447498790758261i</v>
      </c>
      <c r="AD2195" s="12" t="str">
        <f t="shared" si="1148"/>
        <v>0.443227488333574-0.0498272778238101i</v>
      </c>
      <c r="AE2195" s="12" t="str">
        <f t="shared" si="1149"/>
        <v>-0.0321058349711658-0.0171798467783697i</v>
      </c>
      <c r="AF2195" s="12" t="str">
        <f t="shared" si="1150"/>
        <v>-13.4694527398244-1.18369407187785i</v>
      </c>
      <c r="AG2195" s="12" t="str">
        <f t="shared" si="1151"/>
        <v>0.991672645122512-0.0775652731929752i</v>
      </c>
      <c r="AH2195" s="12" t="str">
        <f t="shared" si="1152"/>
        <v>0.391926205594981+0.3023240435942i</v>
      </c>
      <c r="AI2195" s="12">
        <f t="shared" si="1153"/>
        <v>-6.1082331903748077</v>
      </c>
      <c r="AJ2195" s="12">
        <f t="shared" si="1154"/>
        <v>37.645876574902019</v>
      </c>
      <c r="AK2195" s="12"/>
      <c r="AL2195" s="12"/>
      <c r="AM2195" s="12"/>
      <c r="AN2195" s="12"/>
    </row>
    <row r="2196" spans="1:40" x14ac:dyDescent="0.35">
      <c r="A2196" s="12"/>
      <c r="B2196" s="12">
        <f t="shared" si="1120"/>
        <v>266000</v>
      </c>
      <c r="C2196" s="29" t="str">
        <f t="shared" si="1122"/>
        <v>-9.78970626561466E-07+0.00834451966236742i</v>
      </c>
      <c r="D2196" s="28" t="str">
        <f t="shared" si="1123"/>
        <v>-5.39906853830533+0.0639746507448169i</v>
      </c>
      <c r="E2196" s="12" t="str">
        <f t="shared" si="1124"/>
        <v>4200</v>
      </c>
      <c r="F2196" s="12" t="str">
        <f t="shared" si="1125"/>
        <v>0.704225352112676</v>
      </c>
      <c r="G2196" s="12" t="str">
        <f t="shared" si="1121"/>
        <v>0.704225352112676</v>
      </c>
      <c r="H2196" s="12" t="str">
        <f t="shared" si="1126"/>
        <v>8.07190444121746+1.24347142105634i</v>
      </c>
      <c r="I2196" s="12" t="str">
        <f t="shared" si="1127"/>
        <v>1044.57955731861i</v>
      </c>
      <c r="J2196" s="12" t="str">
        <f t="shared" si="1128"/>
        <v>-932.323028813149+225.918324002285i</v>
      </c>
      <c r="K2196" s="12" t="str">
        <f t="shared" si="1129"/>
        <v>0.256436549285532-1.05826608525062i</v>
      </c>
      <c r="L2196" s="12" t="str">
        <f t="shared" si="1130"/>
        <v>0.013635029607177-0.0472082880493351i</v>
      </c>
      <c r="M2196" s="12" t="str">
        <f t="shared" si="1131"/>
        <v>0.270071578892709-1.10547437329996i</v>
      </c>
      <c r="N2196" s="12" t="str">
        <f t="shared" si="1132"/>
        <v>-3.34265458341954i</v>
      </c>
      <c r="O2196" s="12" t="str">
        <f t="shared" si="1133"/>
        <v>-0.979855052384247+0.199709980514407i</v>
      </c>
      <c r="P2196" s="12" t="str">
        <f t="shared" si="1134"/>
        <v>1.97985505238425-0.199709980514407i</v>
      </c>
      <c r="Q2196" s="12" t="str">
        <f t="shared" si="1135"/>
        <v>-1.97985505238425+3.54236456393395i</v>
      </c>
      <c r="R2196" s="12" t="str">
        <f t="shared" si="1136"/>
        <v>-0.280982696849136-0.401864352102151i</v>
      </c>
      <c r="S2196" s="12" t="str">
        <f t="shared" si="1137"/>
        <v>0.3423035992823i</v>
      </c>
      <c r="T2196" s="12" t="str">
        <f t="shared" si="1138"/>
        <v>0.137559614147816-0.0961813884675066i</v>
      </c>
      <c r="U2196" s="12" t="str">
        <f t="shared" si="1139"/>
        <v>0.001-0.0059832685372893i</v>
      </c>
      <c r="V2196" s="12" t="str">
        <f t="shared" si="1140"/>
        <v>0.0015-0.00181862265571103i</v>
      </c>
      <c r="W2196" s="12" t="str">
        <f t="shared" si="1141"/>
        <v>0.000905200967632128-0.00149249840175221i</v>
      </c>
      <c r="X2196" s="12" t="str">
        <f t="shared" si="1142"/>
        <v>0.000950986787321103-0.00139163967823238i</v>
      </c>
      <c r="Y2196" s="12" t="str">
        <f t="shared" si="1143"/>
        <v>0.00029+0.250699093756465i</v>
      </c>
      <c r="Z2196" s="12" t="str">
        <f t="shared" si="1144"/>
        <v>-0.0667547574833903-0.0461064562324475i</v>
      </c>
      <c r="AA2196" s="12" t="str">
        <f t="shared" si="1145"/>
        <v>0.239589132731532-48.1321455767078i</v>
      </c>
      <c r="AB2196" s="12" t="str">
        <f t="shared" si="1146"/>
        <v>0.343374488980961-0.240086709453988i</v>
      </c>
      <c r="AC2196" s="12" t="str">
        <f t="shared" si="1147"/>
        <v>0.827325985719268-0.444432294706815i</v>
      </c>
      <c r="AD2196" s="12" t="str">
        <f t="shared" si="1148"/>
        <v>0.443072659900356-0.0521812577361368i</v>
      </c>
      <c r="AE2196" s="12" t="str">
        <f t="shared" si="1149"/>
        <v>-0.0319831008351342-0.0169451629961358i</v>
      </c>
      <c r="AF2196" s="12" t="str">
        <f t="shared" si="1150"/>
        <v>-13.4709729795228-1.17949677031152i</v>
      </c>
      <c r="AG2196" s="12" t="str">
        <f t="shared" si="1151"/>
        <v>0.99129230539214-0.0772455141834015i</v>
      </c>
      <c r="AH2196" s="12" t="str">
        <f t="shared" si="1152"/>
        <v>0.391181219145356+0.298810744111183i</v>
      </c>
      <c r="AI2196" s="12">
        <f t="shared" si="1153"/>
        <v>-6.1562757445366545</v>
      </c>
      <c r="AJ2196" s="12">
        <f t="shared" si="1154"/>
        <v>37.375045073974441</v>
      </c>
      <c r="AK2196" s="12"/>
      <c r="AL2196" s="12"/>
      <c r="AM2196" s="12"/>
      <c r="AN2196" s="12"/>
    </row>
    <row r="2197" spans="1:40" x14ac:dyDescent="0.35">
      <c r="A2197" s="12"/>
      <c r="B2197" s="12">
        <f t="shared" ref="B2197:B2260" si="1155">B2196+1000</f>
        <v>267000</v>
      </c>
      <c r="C2197" s="29" t="str">
        <f t="shared" si="1122"/>
        <v>-9.71651245775807E-07+0.00831326678059233i</v>
      </c>
      <c r="D2197" s="28" t="str">
        <f t="shared" si="1123"/>
        <v>-5.39906848219007+0.0637350453178746i</v>
      </c>
      <c r="E2197" s="12" t="str">
        <f t="shared" si="1124"/>
        <v>4200</v>
      </c>
      <c r="F2197" s="12" t="str">
        <f t="shared" si="1125"/>
        <v>0.704225352112676</v>
      </c>
      <c r="G2197" s="12" t="str">
        <f t="shared" si="1121"/>
        <v>0.704225352112676</v>
      </c>
      <c r="H2197" s="12" t="str">
        <f t="shared" si="1126"/>
        <v>8.07340829547351+1.2390632320354i</v>
      </c>
      <c r="I2197" s="12" t="str">
        <f t="shared" si="1127"/>
        <v>1048.50654813559i</v>
      </c>
      <c r="J2197" s="12" t="str">
        <f t="shared" si="1128"/>
        <v>-939.353685921485+226.767641009812i</v>
      </c>
      <c r="K2197" s="12" t="str">
        <f t="shared" si="1129"/>
        <v>0.254620997819535-1.05473237605553i</v>
      </c>
      <c r="L2197" s="12" t="str">
        <f t="shared" si="1130"/>
        <v>0.0135408810673474-0.0470585687797243i</v>
      </c>
      <c r="M2197" s="12" t="str">
        <f t="shared" si="1131"/>
        <v>0.268161878886882-1.10179094483525i</v>
      </c>
      <c r="N2197" s="12" t="str">
        <f t="shared" si="1132"/>
        <v>-3.3552209540339i</v>
      </c>
      <c r="O2197" s="12" t="str">
        <f t="shared" si="1133"/>
        <v>-0.977268123568193+0.212007109922055i</v>
      </c>
      <c r="P2197" s="12" t="str">
        <f t="shared" si="1134"/>
        <v>1.97726812356819-0.212007109922055i</v>
      </c>
      <c r="Q2197" s="12" t="str">
        <f t="shared" si="1135"/>
        <v>-1.97726812356819+3.56722806395595i</v>
      </c>
      <c r="R2197" s="12" t="str">
        <f t="shared" si="1136"/>
        <v>-0.280489907253332-0.398815087083579i</v>
      </c>
      <c r="S2197" s="12" t="str">
        <f t="shared" si="1137"/>
        <v>0.343590454918698i</v>
      </c>
      <c r="T2197" s="12" t="str">
        <f t="shared" si="1138"/>
        <v>0.137029057199487-0.0963736548332758i</v>
      </c>
      <c r="U2197" s="12" t="str">
        <f t="shared" si="1139"/>
        <v>0.001-0.00596085929183128i</v>
      </c>
      <c r="V2197" s="12" t="str">
        <f t="shared" si="1140"/>
        <v>0.0015-0.00181181133490313i</v>
      </c>
      <c r="W2197" s="12" t="str">
        <f t="shared" si="1141"/>
        <v>0.00090498703522457-0.00148757365055385i</v>
      </c>
      <c r="X2197" s="12" t="str">
        <f t="shared" si="1142"/>
        <v>0.000950291732460621-0.00138709617310201i</v>
      </c>
      <c r="Y2197" s="12" t="str">
        <f t="shared" si="1143"/>
        <v>0.00029+0.251641571552542i</v>
      </c>
      <c r="Z2197" s="12" t="str">
        <f t="shared" si="1144"/>
        <v>-0.066285445848077-0.0458961385708705i</v>
      </c>
      <c r="AA2197" s="12" t="str">
        <f t="shared" si="1145"/>
        <v>0.237646116490381-47.9500126073362i</v>
      </c>
      <c r="AB2197" s="12" t="str">
        <f t="shared" si="1146"/>
        <v>0.342050119745584-0.240566642212619i</v>
      </c>
      <c r="AC2197" s="12" t="str">
        <f t="shared" si="1147"/>
        <v>0.826670654765174-0.441378527388742i</v>
      </c>
      <c r="AD2197" s="12" t="str">
        <f t="shared" si="1148"/>
        <v>0.442887751243498-0.0545386466912384i</v>
      </c>
      <c r="AE2197" s="12" t="str">
        <f t="shared" si="1149"/>
        <v>-0.0318601253378363-0.0167117190905333i</v>
      </c>
      <c r="AF2197" s="12" t="str">
        <f t="shared" si="1150"/>
        <v>-13.4724767776636-1.17532818671753i</v>
      </c>
      <c r="AG2197" s="12" t="str">
        <f t="shared" si="1151"/>
        <v>0.990914240762846-0.0769229516351101i</v>
      </c>
      <c r="AH2197" s="12" t="str">
        <f t="shared" si="1152"/>
        <v>0.390424224025539+0.295310050424319i</v>
      </c>
      <c r="AI2197" s="12">
        <f t="shared" si="1153"/>
        <v>-6.2044231907079581</v>
      </c>
      <c r="AJ2197" s="12">
        <f t="shared" si="1154"/>
        <v>37.103223316553191</v>
      </c>
      <c r="AK2197" s="12"/>
      <c r="AL2197" s="12"/>
      <c r="AM2197" s="12"/>
      <c r="AN2197" s="12"/>
    </row>
    <row r="2198" spans="1:40" x14ac:dyDescent="0.35">
      <c r="A2198" s="12"/>
      <c r="B2198" s="12">
        <f t="shared" si="1155"/>
        <v>268000</v>
      </c>
      <c r="C2198" s="29" t="str">
        <f t="shared" si="1122"/>
        <v>-9.64413645399312E-07+0.00828224712926873i</v>
      </c>
      <c r="D2198" s="28" t="str">
        <f t="shared" si="1123"/>
        <v>-5.3990684267018+0.0634972279910603i</v>
      </c>
      <c r="E2198" s="12" t="str">
        <f t="shared" si="1124"/>
        <v>4200</v>
      </c>
      <c r="F2198" s="12" t="str">
        <f t="shared" si="1125"/>
        <v>0.704225352112676</v>
      </c>
      <c r="G2198" s="12" t="str">
        <f t="shared" si="1121"/>
        <v>0.704225352112676</v>
      </c>
      <c r="H2198" s="12" t="str">
        <f t="shared" si="1126"/>
        <v>8.07489594158672+1.23468526622653i</v>
      </c>
      <c r="I2198" s="12" t="str">
        <f t="shared" si="1127"/>
        <v>1052.43353895258i</v>
      </c>
      <c r="J2198" s="12" t="str">
        <f t="shared" si="1128"/>
        <v>-946.410724482385+227.616958017339i</v>
      </c>
      <c r="K2198" s="12" t="str">
        <f t="shared" si="1129"/>
        <v>0.252824304135068-1.0512205897462i</v>
      </c>
      <c r="L2198" s="12" t="str">
        <f t="shared" si="1130"/>
        <v>0.0134476777500682-0.0469096958496311i</v>
      </c>
      <c r="M2198" s="12" t="str">
        <f t="shared" si="1131"/>
        <v>0.266271981885136-1.09813028559583i</v>
      </c>
      <c r="N2198" s="12" t="str">
        <f t="shared" si="1132"/>
        <v>-3.36778732464826i</v>
      </c>
      <c r="O2198" s="12" t="str">
        <f t="shared" si="1133"/>
        <v>-0.974526872786577+0.224270760949383i</v>
      </c>
      <c r="P2198" s="12" t="str">
        <f t="shared" si="1134"/>
        <v>1.97452687278658-0.224270760949383i</v>
      </c>
      <c r="Q2198" s="12" t="str">
        <f t="shared" si="1135"/>
        <v>-1.97452687278658+3.59205808559764i</v>
      </c>
      <c r="R2198" s="12" t="str">
        <f t="shared" si="1136"/>
        <v>-0.279993537910987-0.395782048646413i</v>
      </c>
      <c r="S2198" s="12" t="str">
        <f t="shared" si="1137"/>
        <v>0.344877310555098i</v>
      </c>
      <c r="T2198" s="12" t="str">
        <f t="shared" si="1138"/>
        <v>0.136496248503162-0.0965634183275481i</v>
      </c>
      <c r="U2198" s="12" t="str">
        <f t="shared" si="1139"/>
        <v>0.001-0.00593861727954833i</v>
      </c>
      <c r="V2198" s="12" t="str">
        <f t="shared" si="1140"/>
        <v>0.0015-0.00180505084484752i</v>
      </c>
      <c r="W2198" s="12" t="str">
        <f t="shared" si="1141"/>
        <v>0.000904772601461237-0.00148268720416316i</v>
      </c>
      <c r="X2198" s="12" t="str">
        <f t="shared" si="1142"/>
        <v>0.000949601654268482-0.0013825878233257i</v>
      </c>
      <c r="Y2198" s="12" t="str">
        <f t="shared" si="1143"/>
        <v>0.00029+0.252584049348619i</v>
      </c>
      <c r="Z2198" s="12" t="str">
        <f t="shared" si="1144"/>
        <v>-0.065821350143551-0.0456876804619639i</v>
      </c>
      <c r="AA2198" s="12" t="str">
        <f t="shared" si="1145"/>
        <v>0.235726546706579-47.7692594625868i</v>
      </c>
      <c r="AB2198" s="12" t="str">
        <f t="shared" si="1146"/>
        <v>0.340720129726648-0.241040327336532i</v>
      </c>
      <c r="AC2198" s="12" t="str">
        <f t="shared" si="1147"/>
        <v>0.826030540712297-0.438337379039113i</v>
      </c>
      <c r="AD2198" s="12" t="str">
        <f t="shared" si="1148"/>
        <v>0.442672635316402-0.0568990639971668i</v>
      </c>
      <c r="AE2198" s="12" t="str">
        <f t="shared" si="1149"/>
        <v>-0.0317368967826167-0.0164795126973934i</v>
      </c>
      <c r="AF2198" s="12" t="str">
        <f t="shared" si="1150"/>
        <v>-13.4739643682885-1.17118803823547i</v>
      </c>
      <c r="AG2198" s="12" t="str">
        <f t="shared" si="1151"/>
        <v>0.990538491216196-0.076597594867685i</v>
      </c>
      <c r="AH2198" s="12" t="str">
        <f t="shared" si="1152"/>
        <v>0.389655073029013+0.291821958216942i</v>
      </c>
      <c r="AI2198" s="12">
        <f t="shared" si="1153"/>
        <v>-6.2526790600613582</v>
      </c>
      <c r="AJ2198" s="12">
        <f t="shared" si="1154"/>
        <v>36.830413778314472</v>
      </c>
      <c r="AK2198" s="12"/>
      <c r="AL2198" s="12"/>
      <c r="AM2198" s="12"/>
      <c r="AN2198" s="12"/>
    </row>
    <row r="2199" spans="1:40" x14ac:dyDescent="0.35">
      <c r="A2199" s="12"/>
      <c r="B2199" s="12">
        <f t="shared" si="1155"/>
        <v>269000</v>
      </c>
      <c r="C2199" s="29" t="str">
        <f t="shared" si="1122"/>
        <v>-9.57256611629613E-07+0.00825145810731365i</v>
      </c>
      <c r="D2199" s="28" t="str">
        <f t="shared" si="1123"/>
        <v>-5.39906837183121+0.063261178822738i</v>
      </c>
      <c r="E2199" s="12" t="str">
        <f t="shared" si="1124"/>
        <v>4200</v>
      </c>
      <c r="F2199" s="12" t="str">
        <f t="shared" si="1125"/>
        <v>0.704225352112676</v>
      </c>
      <c r="G2199" s="12" t="str">
        <f t="shared" si="1121"/>
        <v>0.704225352112676</v>
      </c>
      <c r="H2199" s="12" t="str">
        <f t="shared" si="1126"/>
        <v>8.07636760949826+1.23033722435834i</v>
      </c>
      <c r="I2199" s="12" t="str">
        <f t="shared" si="1127"/>
        <v>1056.36052976957i</v>
      </c>
      <c r="J2199" s="12" t="str">
        <f t="shared" si="1128"/>
        <v>-953.494144495849+228.466275024867i</v>
      </c>
      <c r="K2199" s="12" t="str">
        <f t="shared" si="1129"/>
        <v>0.251046213023817-1.04773054180541i</v>
      </c>
      <c r="L2199" s="12" t="str">
        <f t="shared" si="1130"/>
        <v>0.0133554074164057-0.0467616633158366i</v>
      </c>
      <c r="M2199" s="12" t="str">
        <f t="shared" si="1131"/>
        <v>0.264401620440223-1.09449220512125i</v>
      </c>
      <c r="N2199" s="12" t="str">
        <f t="shared" si="1132"/>
        <v>-3.38035369526262i</v>
      </c>
      <c r="O2199" s="12" t="str">
        <f t="shared" si="1133"/>
        <v>-0.971631732914673+0.236498997023727i</v>
      </c>
      <c r="P2199" s="12" t="str">
        <f t="shared" si="1134"/>
        <v>1.97163173291467-0.236498997023727i</v>
      </c>
      <c r="Q2199" s="12" t="str">
        <f t="shared" si="1135"/>
        <v>-1.97163173291467+3.61685269228635i</v>
      </c>
      <c r="R2199" s="12" t="str">
        <f t="shared" si="1136"/>
        <v>-0.279493563378952-0.392765057100883i</v>
      </c>
      <c r="S2199" s="12" t="str">
        <f t="shared" si="1137"/>
        <v>0.346164166191498i</v>
      </c>
      <c r="T2199" s="12" t="str">
        <f t="shared" si="1138"/>
        <v>0.135961188500483-0.0967506563229655i</v>
      </c>
      <c r="U2199" s="12" t="str">
        <f t="shared" si="1139"/>
        <v>0.001-0.00591654063538644i</v>
      </c>
      <c r="V2199" s="12" t="str">
        <f t="shared" si="1140"/>
        <v>0.0015-0.00179834061865849i</v>
      </c>
      <c r="W2199" s="12" t="str">
        <f t="shared" si="1141"/>
        <v>0.00090455766908854-0.00147783862691374i</v>
      </c>
      <c r="X2199" s="12" t="str">
        <f t="shared" si="1142"/>
        <v>0.000948916474590638-0.00137811423282265i</v>
      </c>
      <c r="Y2199" s="12" t="str">
        <f t="shared" si="1143"/>
        <v>0.00029+0.253526527144696i</v>
      </c>
      <c r="Z2199" s="12" t="str">
        <f t="shared" si="1144"/>
        <v>-0.0653623926212224-0.0454810566034888i</v>
      </c>
      <c r="AA2199" s="12" t="str">
        <f t="shared" si="1145"/>
        <v>0.233830044141811-47.5898704478462i</v>
      </c>
      <c r="AB2199" s="12" t="str">
        <f t="shared" si="1146"/>
        <v>0.339384520026576-0.241507708343615i</v>
      </c>
      <c r="AC2199" s="12" t="str">
        <f t="shared" si="1147"/>
        <v>0.825405512788571-0.435308741142761i</v>
      </c>
      <c r="AD2199" s="12" t="str">
        <f t="shared" si="1148"/>
        <v>0.442427189725579-0.059262125802367i</v>
      </c>
      <c r="AE2199" s="12" t="str">
        <f t="shared" si="1149"/>
        <v>-0.0316134037792079-0.0162485417245689i</v>
      </c>
      <c r="AF2199" s="12" t="str">
        <f t="shared" si="1150"/>
        <v>-13.4754359813295-1.1670760455356i</v>
      </c>
      <c r="AG2199" s="12" t="str">
        <f t="shared" si="1151"/>
        <v>0.990165096685254-0.076269453863837i</v>
      </c>
      <c r="AH2199" s="12" t="str">
        <f t="shared" si="1152"/>
        <v>0.388873621755636+0.288346468459753i</v>
      </c>
      <c r="AI2199" s="12">
        <f t="shared" si="1153"/>
        <v>-6.3010468878971002</v>
      </c>
      <c r="AJ2199" s="12">
        <f t="shared" si="1154"/>
        <v>36.556618994297139</v>
      </c>
      <c r="AK2199" s="12"/>
      <c r="AL2199" s="12"/>
      <c r="AM2199" s="12"/>
      <c r="AN2199" s="12"/>
    </row>
    <row r="2200" spans="1:40" x14ac:dyDescent="0.35">
      <c r="A2200" s="12"/>
      <c r="B2200" s="12">
        <f t="shared" si="1155"/>
        <v>270000</v>
      </c>
      <c r="C2200" s="29" t="str">
        <f t="shared" si="1122"/>
        <v>-9.50178953100447E-07+0.00822089715217865i</v>
      </c>
      <c r="D2200" s="28" t="str">
        <f t="shared" si="1123"/>
        <v>-5.39906831756916+0.063026878166703i</v>
      </c>
      <c r="E2200" s="12" t="str">
        <f t="shared" si="1124"/>
        <v>4200</v>
      </c>
      <c r="F2200" s="12" t="str">
        <f t="shared" si="1125"/>
        <v>0.704225352112676</v>
      </c>
      <c r="G2200" s="12" t="str">
        <f t="shared" si="1121"/>
        <v>0.704225352112676</v>
      </c>
      <c r="H2200" s="12" t="str">
        <f t="shared" si="1126"/>
        <v>8.07782352512474+1.2260188109341i</v>
      </c>
      <c r="I2200" s="12" t="str">
        <f t="shared" si="1127"/>
        <v>1060.28752058656i</v>
      </c>
      <c r="J2200" s="12" t="str">
        <f t="shared" si="1128"/>
        <v>-960.603945961877+229.315592032394i</v>
      </c>
      <c r="K2200" s="12" t="str">
        <f t="shared" si="1129"/>
        <v>0.249286473490184-1.0442620494631i</v>
      </c>
      <c r="L2200" s="12" t="str">
        <f t="shared" si="1130"/>
        <v>0.0132640580183395-0.0466144652688455i</v>
      </c>
      <c r="M2200" s="12" t="str">
        <f t="shared" si="1131"/>
        <v>0.262550531508524-1.09087651473195i</v>
      </c>
      <c r="N2200" s="12" t="str">
        <f t="shared" si="1132"/>
        <v>-3.39292006587698i</v>
      </c>
      <c r="O2200" s="12" t="str">
        <f t="shared" si="1133"/>
        <v>-0.96858316112863+0.248689887164858i</v>
      </c>
      <c r="P2200" s="12" t="str">
        <f t="shared" si="1134"/>
        <v>1.96858316112863-0.248689887164858i</v>
      </c>
      <c r="Q2200" s="12" t="str">
        <f t="shared" si="1135"/>
        <v>-1.96858316112863+3.64160995304184i</v>
      </c>
      <c r="R2200" s="12" t="str">
        <f t="shared" si="1136"/>
        <v>-0.278989958000803-0.389763935728116i</v>
      </c>
      <c r="S2200" s="12" t="str">
        <f t="shared" si="1137"/>
        <v>0.347451021827898i</v>
      </c>
      <c r="T2200" s="12" t="str">
        <f t="shared" si="1138"/>
        <v>0.135423877740397-0.0969353459871014i</v>
      </c>
      <c r="U2200" s="12" t="str">
        <f t="shared" si="1139"/>
        <v>0.001-0.00589462752192204i</v>
      </c>
      <c r="V2200" s="12" t="str">
        <f t="shared" si="1140"/>
        <v>0.0015-0.00179168009784865i</v>
      </c>
      <c r="W2200" s="12" t="str">
        <f t="shared" si="1141"/>
        <v>0.000904342240853004-0.0014730274895931i</v>
      </c>
      <c r="X2200" s="12" t="str">
        <f t="shared" si="1142"/>
        <v>0.000948236116758208-0.00137367501130465i</v>
      </c>
      <c r="Y2200" s="12" t="str">
        <f t="shared" si="1143"/>
        <v>0.00029+0.254469004940773i</v>
      </c>
      <c r="Z2200" s="12" t="str">
        <f t="shared" si="1144"/>
        <v>-0.0649084969760832-0.0452762421556028i</v>
      </c>
      <c r="AA2200" s="12" t="str">
        <f t="shared" si="1145"/>
        <v>0.231956237264643-47.4118301066778i</v>
      </c>
      <c r="AB2200" s="12" t="str">
        <f t="shared" si="1146"/>
        <v>0.338043292015641-0.241968728239865i</v>
      </c>
      <c r="AC2200" s="12" t="str">
        <f t="shared" si="1147"/>
        <v>0.824795443055171-0.432292506430355i</v>
      </c>
      <c r="AD2200" s="12" t="str">
        <f t="shared" si="1148"/>
        <v>0.442151296801677-0.0616274451465855i</v>
      </c>
      <c r="AE2200" s="12" t="str">
        <f t="shared" si="1149"/>
        <v>-0.0314896352413108-0.0160188043464656i</v>
      </c>
      <c r="AF2200" s="12" t="str">
        <f t="shared" si="1150"/>
        <v>-13.4768918426939-1.1629919327674i</v>
      </c>
      <c r="AG2200" s="12" t="str">
        <f t="shared" si="1151"/>
        <v>0.989794097046712-0.0759385392692225i</v>
      </c>
      <c r="AH2200" s="12" t="str">
        <f t="shared" si="1152"/>
        <v>0.388079728650098+0.284883587337055i</v>
      </c>
      <c r="AI2200" s="12">
        <f t="shared" si="1153"/>
        <v>-6.3495302140539822</v>
      </c>
      <c r="AJ2200" s="12">
        <f t="shared" si="1154"/>
        <v>36.281841559360856</v>
      </c>
      <c r="AK2200" s="12"/>
      <c r="AL2200" s="12"/>
      <c r="AM2200" s="12"/>
      <c r="AN2200" s="12"/>
    </row>
    <row r="2201" spans="1:40" x14ac:dyDescent="0.35">
      <c r="A2201" s="12"/>
      <c r="B2201" s="12">
        <f t="shared" si="1155"/>
        <v>271000</v>
      </c>
      <c r="C2201" s="29" t="str">
        <f t="shared" si="1122"/>
        <v>-9.4317950038588E-07+0.008190561739139i</v>
      </c>
      <c r="D2201" s="28" t="str">
        <f t="shared" si="1123"/>
        <v>-5.39906826390668+0.0627943066667324i</v>
      </c>
      <c r="E2201" s="12" t="str">
        <f t="shared" si="1124"/>
        <v>4200</v>
      </c>
      <c r="F2201" s="12" t="str">
        <f t="shared" si="1125"/>
        <v>0.704225352112676</v>
      </c>
      <c r="G2201" s="12" t="str">
        <f t="shared" si="1121"/>
        <v>0.704225352112676</v>
      </c>
      <c r="H2201" s="12" t="str">
        <f t="shared" si="1126"/>
        <v>8.07926391044163+1.22172973417573i</v>
      </c>
      <c r="I2201" s="12" t="str">
        <f t="shared" si="1127"/>
        <v>1064.21451140354i</v>
      </c>
      <c r="J2201" s="12" t="str">
        <f t="shared" si="1128"/>
        <v>-967.740128880469+230.164909039922i</v>
      </c>
      <c r="K2201" s="12" t="str">
        <f t="shared" si="1129"/>
        <v>0.247544838670041-1.04081493168313i</v>
      </c>
      <c r="L2201" s="12" t="str">
        <f t="shared" si="1130"/>
        <v>0.0131736176953391-0.0464680958332347i</v>
      </c>
      <c r="M2201" s="12" t="str">
        <f t="shared" si="1131"/>
        <v>0.26071845636538-1.08728302751636i</v>
      </c>
      <c r="N2201" s="12" t="str">
        <f t="shared" si="1132"/>
        <v>-3.40548643649134i</v>
      </c>
      <c r="O2201" s="12" t="str">
        <f t="shared" si="1133"/>
        <v>-0.965381638833273+0.260841506289901i</v>
      </c>
      <c r="P2201" s="12" t="str">
        <f t="shared" si="1134"/>
        <v>1.96538163883327-0.260841506289901i</v>
      </c>
      <c r="Q2201" s="12" t="str">
        <f t="shared" si="1135"/>
        <v>-1.96538163883327+3.66632794278124i</v>
      </c>
      <c r="R2201" s="12" t="str">
        <f t="shared" si="1136"/>
        <v>-0.278482695905603-0.386778510732972i</v>
      </c>
      <c r="S2201" s="12" t="str">
        <f t="shared" si="1137"/>
        <v>0.348737877464298i</v>
      </c>
      <c r="T2201" s="12" t="str">
        <f t="shared" si="1138"/>
        <v>0.134884316881819-0.0971174642806555i</v>
      </c>
      <c r="U2201" s="12" t="str">
        <f t="shared" si="1139"/>
        <v>0.001-0.00587287612885222i</v>
      </c>
      <c r="V2201" s="12" t="str">
        <f t="shared" si="1140"/>
        <v>0.0015-0.00178506873217393i</v>
      </c>
      <c r="W2201" s="12" t="str">
        <f t="shared" si="1141"/>
        <v>0.000904126319501202-0.00146825336932383i</v>
      </c>
      <c r="X2201" s="12" t="str">
        <f t="shared" si="1142"/>
        <v>0.000947560505554776-0.00136926977417109i</v>
      </c>
      <c r="Y2201" s="12" t="str">
        <f t="shared" si="1143"/>
        <v>0.00029+0.25541148273685i</v>
      </c>
      <c r="Z2201" s="12" t="str">
        <f t="shared" si="1144"/>
        <v>-0.0644595883146601-0.0450732127303663i</v>
      </c>
      <c r="AA2201" s="12" t="str">
        <f t="shared" si="1145"/>
        <v>0.230104762062113-47.2351232163026i</v>
      </c>
      <c r="AB2201" s="12" t="str">
        <f t="shared" si="1146"/>
        <v>0.336696447338617-0.242423329514888i</v>
      </c>
      <c r="AC2201" s="12" t="str">
        <f t="shared" si="1147"/>
        <v>0.824200206358288-0.429288568874412i</v>
      </c>
      <c r="AD2201" s="12" t="str">
        <f t="shared" si="1148"/>
        <v>0.441844843670123-0.063994632013322i</v>
      </c>
      <c r="AE2201" s="12" t="str">
        <f t="shared" si="1149"/>
        <v>-0.0313655803842695-0.015790298998632i</v>
      </c>
      <c r="AF2201" s="12" t="str">
        <f t="shared" si="1150"/>
        <v>-13.4783321743483-1.158935427509i</v>
      </c>
      <c r="AG2201" s="12" t="str">
        <f t="shared" si="1151"/>
        <v>0.989425532112929-0.0756048623922044i</v>
      </c>
      <c r="AH2201" s="12" t="str">
        <f t="shared" si="1152"/>
        <v>0.38727325504099+0.281433326173077i</v>
      </c>
      <c r="AI2201" s="12">
        <f t="shared" si="1153"/>
        <v>-6.3981325833199341</v>
      </c>
      <c r="AJ2201" s="12">
        <f t="shared" si="1154"/>
        <v>36.006084128631194</v>
      </c>
      <c r="AK2201" s="12"/>
      <c r="AL2201" s="12"/>
      <c r="AM2201" s="12"/>
      <c r="AN2201" s="12"/>
    </row>
    <row r="2202" spans="1:40" x14ac:dyDescent="0.35">
      <c r="A2202" s="12"/>
      <c r="B2202" s="12">
        <f t="shared" si="1155"/>
        <v>272000</v>
      </c>
      <c r="C2202" s="29" t="str">
        <f t="shared" si="1122"/>
        <v>-9.36257105517154E-07+0.00816044938059816i</v>
      </c>
      <c r="D2202" s="28" t="str">
        <f t="shared" si="1123"/>
        <v>-5.399068210835+0.0625634452512526i</v>
      </c>
      <c r="E2202" s="12" t="str">
        <f t="shared" si="1124"/>
        <v>4200</v>
      </c>
      <c r="F2202" s="12" t="str">
        <f t="shared" si="1125"/>
        <v>0.704225352112676</v>
      </c>
      <c r="G2202" s="12" t="str">
        <f t="shared" si="1121"/>
        <v>0.704225352112676</v>
      </c>
      <c r="H2202" s="12" t="str">
        <f t="shared" si="1126"/>
        <v>8.08068898356468+1.21746970596865i</v>
      </c>
      <c r="I2202" s="12" t="str">
        <f t="shared" si="1127"/>
        <v>1068.14150222053i</v>
      </c>
      <c r="J2202" s="12" t="str">
        <f t="shared" si="1128"/>
        <v>-974.902693251625+231.014226047449i</v>
      </c>
      <c r="K2202" s="12" t="str">
        <f t="shared" si="1129"/>
        <v>0.245821065751259-1.03738900914987i</v>
      </c>
      <c r="L2202" s="12" t="str">
        <f t="shared" si="1130"/>
        <v>0.0130840747710084-0.0463225491679743i</v>
      </c>
      <c r="M2202" s="12" t="str">
        <f t="shared" si="1131"/>
        <v>0.258905140522267-1.08371155831784i</v>
      </c>
      <c r="N2202" s="12" t="str">
        <f t="shared" si="1132"/>
        <v>-3.41805280710569i</v>
      </c>
      <c r="O2202" s="12" t="str">
        <f t="shared" si="1133"/>
        <v>-0.962027671586087+0.27295193551732i</v>
      </c>
      <c r="P2202" s="12" t="str">
        <f t="shared" si="1134"/>
        <v>1.96202767158609-0.27295193551732i</v>
      </c>
      <c r="Q2202" s="12" t="str">
        <f t="shared" si="1135"/>
        <v>-1.96202767158609+3.69100474262301i</v>
      </c>
      <c r="R2202" s="12" t="str">
        <f t="shared" si="1136"/>
        <v>-0.277971751006711-0.383808611198086i</v>
      </c>
      <c r="S2202" s="12" t="str">
        <f t="shared" si="1137"/>
        <v>0.350024733100696i</v>
      </c>
      <c r="T2202" s="12" t="str">
        <f t="shared" si="1138"/>
        <v>0.134342506696359-0.0972969879556571i</v>
      </c>
      <c r="U2202" s="12" t="str">
        <f t="shared" si="1139"/>
        <v>0.001-0.00585128467249614i</v>
      </c>
      <c r="V2202" s="12" t="str">
        <f t="shared" si="1140"/>
        <v>0.0015-0.00177850597948211i</v>
      </c>
      <c r="W2202" s="12" t="str">
        <f t="shared" si="1141"/>
        <v>0.000903909907779672-0.00146351584944737i</v>
      </c>
      <c r="X2202" s="12" t="str">
        <f t="shared" si="1142"/>
        <v>0.000946889567184523-0.00136489814240617i</v>
      </c>
      <c r="Y2202" s="12" t="str">
        <f t="shared" si="1143"/>
        <v>0.00029+0.256353960532927i</v>
      </c>
      <c r="Z2202" s="12" t="str">
        <f t="shared" si="1144"/>
        <v>-0.0640155931237937-0.0448719443815312i</v>
      </c>
      <c r="AA2202" s="12" t="str">
        <f t="shared" si="1145"/>
        <v>0.228275261856691-47.059734783182i</v>
      </c>
      <c r="AB2202" s="12" t="str">
        <f t="shared" si="1146"/>
        <v>0.335343987921589-0.242871454137406i</v>
      </c>
      <c r="AC2202" s="12" t="str">
        <f t="shared" si="1147"/>
        <v>0.823619680281968-0.426296823685317i</v>
      </c>
      <c r="AD2202" s="12" t="str">
        <f t="shared" si="1148"/>
        <v>0.441507722321442-0.0663632933838151i</v>
      </c>
      <c r="AE2202" s="12" t="str">
        <f t="shared" si="1149"/>
        <v>-0.0312412287228361-0.015563024372411i</v>
      </c>
      <c r="AF2202" s="12" t="str">
        <f t="shared" si="1150"/>
        <v>-13.4797571943997-1.1549062607174i</v>
      </c>
      <c r="AG2202" s="12" t="str">
        <f t="shared" si="1151"/>
        <v>0.989059441623897-0.0752684352035622i</v>
      </c>
      <c r="AH2202" s="12" t="str">
        <f t="shared" si="1152"/>
        <v>0.386454065180371+0.277995701358331i</v>
      </c>
      <c r="AI2202" s="12">
        <f t="shared" si="1153"/>
        <v>-6.446857545843633</v>
      </c>
      <c r="AJ2202" s="12">
        <f t="shared" si="1154"/>
        <v>35.729349417936909</v>
      </c>
      <c r="AK2202" s="12"/>
      <c r="AL2202" s="12"/>
      <c r="AM2202" s="12"/>
      <c r="AN2202" s="12"/>
    </row>
    <row r="2203" spans="1:40" x14ac:dyDescent="0.35">
      <c r="A2203" s="12"/>
      <c r="B2203" s="12">
        <f t="shared" si="1155"/>
        <v>273000</v>
      </c>
      <c r="C2203" s="29" t="str">
        <f t="shared" si="1122"/>
        <v>-9.29410641512004E-07+0.00813055762540787i</v>
      </c>
      <c r="D2203" s="28" t="str">
        <f t="shared" si="1123"/>
        <v>-5.39906815834544+0.062334275128127i</v>
      </c>
      <c r="E2203" s="12" t="str">
        <f t="shared" si="1124"/>
        <v>4200</v>
      </c>
      <c r="F2203" s="12" t="str">
        <f t="shared" si="1125"/>
        <v>0.704225352112676</v>
      </c>
      <c r="G2203" s="12" t="str">
        <f t="shared" si="1121"/>
        <v>0.704225352112676</v>
      </c>
      <c r="H2203" s="12" t="str">
        <f t="shared" si="1126"/>
        <v>8.08209895882931+1.21323844180755i</v>
      </c>
      <c r="I2203" s="12" t="str">
        <f t="shared" si="1127"/>
        <v>1072.06849303752i</v>
      </c>
      <c r="J2203" s="12" t="str">
        <f t="shared" si="1128"/>
        <v>-982.091639075346+231.863543054976i</v>
      </c>
      <c r="K2203" s="12" t="str">
        <f t="shared" si="1129"/>
        <v>0.244114915895968-1.03398410425466i</v>
      </c>
      <c r="L2203" s="12" t="str">
        <f t="shared" si="1130"/>
        <v>0.0129954177497961-0.0461778194667239i</v>
      </c>
      <c r="M2203" s="12" t="str">
        <f t="shared" si="1131"/>
        <v>0.257110333645764-1.08016192372138i</v>
      </c>
      <c r="N2203" s="12" t="str">
        <f t="shared" si="1132"/>
        <v>-3.43061917772005i</v>
      </c>
      <c r="O2203" s="12" t="str">
        <f t="shared" si="1133"/>
        <v>-0.958521789017377+0.285019262469972i</v>
      </c>
      <c r="P2203" s="12" t="str">
        <f t="shared" si="1134"/>
        <v>1.95852178901738-0.285019262469972i</v>
      </c>
      <c r="Q2203" s="12" t="str">
        <f t="shared" si="1135"/>
        <v>-1.95852178901738+3.71563844019002i</v>
      </c>
      <c r="R2203" s="12" t="str">
        <f t="shared" si="1136"/>
        <v>-0.277457097000574-0.380854069039042i</v>
      </c>
      <c r="S2203" s="12" t="str">
        <f t="shared" si="1137"/>
        <v>0.351311588737096i</v>
      </c>
      <c r="T2203" s="12" t="str">
        <f t="shared" si="1138"/>
        <v>0.133798448071094-0.0974738935536542i</v>
      </c>
      <c r="U2203" s="12" t="str">
        <f t="shared" si="1139"/>
        <v>0.001-0.00582985139530751i</v>
      </c>
      <c r="V2203" s="12" t="str">
        <f t="shared" si="1140"/>
        <v>0.0015-0.0017719913055646i</v>
      </c>
      <c r="W2203" s="12" t="str">
        <f t="shared" si="1141"/>
        <v>0.000903693008434903-0.00145881451941035i</v>
      </c>
      <c r="X2203" s="12" t="str">
        <f t="shared" si="1142"/>
        <v>0.00094622322924125-0.00136055974247835i</v>
      </c>
      <c r="Y2203" s="12" t="str">
        <f t="shared" si="1143"/>
        <v>0.00029+0.257296438329004i</v>
      </c>
      <c r="Z2203" s="12" t="str">
        <f t="shared" si="1144"/>
        <v>-0.0635764392402187-0.0446724135946062i</v>
      </c>
      <c r="AA2203" s="12" t="str">
        <f t="shared" si="1145"/>
        <v>0.226467387128464-46.8856500387012i</v>
      </c>
      <c r="AB2203" s="12" t="str">
        <f t="shared" si="1146"/>
        <v>0.333985915978865-0.243313043550741i</v>
      </c>
      <c r="AC2203" s="12" t="str">
        <f t="shared" si="1147"/>
        <v>0.82305374510204-0.423317167307275i</v>
      </c>
      <c r="AD2203" s="12" t="str">
        <f t="shared" si="1148"/>
        <v>0.441139829681132-0.0687330332926156i</v>
      </c>
      <c r="AE2203" s="12" t="str">
        <f t="shared" si="1149"/>
        <v>-0.0311165700690225-0.0153369794096458i</v>
      </c>
      <c r="AF2203" s="12" t="str">
        <f t="shared" si="1150"/>
        <v>-13.4811671171747-1.15090416667942i</v>
      </c>
      <c r="AG2203" s="12" t="str">
        <f t="shared" si="1151"/>
        <v>0.988695865239099-0.074929270336136i</v>
      </c>
      <c r="AH2203" s="12" t="str">
        <f t="shared" si="1152"/>
        <v>0.385622026283861+0.27457073427596i</v>
      </c>
      <c r="AI2203" s="12">
        <f t="shared" si="1153"/>
        <v>-6.4957086575462961</v>
      </c>
      <c r="AJ2203" s="12">
        <f t="shared" si="1154"/>
        <v>35.451640204234792</v>
      </c>
      <c r="AK2203" s="12"/>
      <c r="AL2203" s="12"/>
      <c r="AM2203" s="12"/>
      <c r="AN2203" s="12"/>
    </row>
    <row r="2204" spans="1:40" x14ac:dyDescent="0.35">
      <c r="A2204" s="12"/>
      <c r="B2204" s="12">
        <f t="shared" si="1155"/>
        <v>274000</v>
      </c>
      <c r="C2204" s="29" t="str">
        <f t="shared" si="1122"/>
        <v>-9.22639001915966E-07+0.00810088405820319i</v>
      </c>
      <c r="D2204" s="28" t="str">
        <f t="shared" si="1123"/>
        <v>-5.39906810642953+0.0621067777795578i</v>
      </c>
      <c r="E2204" s="12" t="str">
        <f t="shared" si="1124"/>
        <v>4200</v>
      </c>
      <c r="F2204" s="12" t="str">
        <f t="shared" si="1125"/>
        <v>0.704225352112676</v>
      </c>
      <c r="G2204" s="12" t="str">
        <f t="shared" si="1121"/>
        <v>0.704225352112676</v>
      </c>
      <c r="H2204" s="12" t="str">
        <f t="shared" si="1126"/>
        <v>8.08349404686829+1.20903566074308i</v>
      </c>
      <c r="I2204" s="12" t="str">
        <f t="shared" si="1127"/>
        <v>1075.9954838545i</v>
      </c>
      <c r="J2204" s="12" t="str">
        <f t="shared" si="1128"/>
        <v>-989.306966351631+232.712860062504i</v>
      </c>
      <c r="K2204" s="12" t="str">
        <f t="shared" si="1129"/>
        <v>0.242426154164505-1.03060004108223i</v>
      </c>
      <c r="L2204" s="12" t="str">
        <f t="shared" si="1130"/>
        <v>0.012907635313772-0.0460339009581032i</v>
      </c>
      <c r="M2204" s="12" t="str">
        <f t="shared" si="1131"/>
        <v>0.255333789478277-1.07663394204033i</v>
      </c>
      <c r="N2204" s="12" t="str">
        <f t="shared" si="1132"/>
        <v>-3.44318554833441i</v>
      </c>
      <c r="O2204" s="12" t="str">
        <f t="shared" si="1133"/>
        <v>-0.954864544746644+0.297041581577032i</v>
      </c>
      <c r="P2204" s="12" t="str">
        <f t="shared" si="1134"/>
        <v>1.95486454474664-0.297041581577032i</v>
      </c>
      <c r="Q2204" s="12" t="str">
        <f t="shared" si="1135"/>
        <v>-1.95486454474664+3.74022712991144i</v>
      </c>
      <c r="R2204" s="12" t="str">
        <f t="shared" si="1136"/>
        <v>-0.276938707365552-0.377914718960724i</v>
      </c>
      <c r="S2204" s="12" t="str">
        <f t="shared" si="1137"/>
        <v>0.352598444373496i</v>
      </c>
      <c r="T2204" s="12" t="str">
        <f t="shared" si="1138"/>
        <v>0.133252142011398-0.0976481574039005i</v>
      </c>
      <c r="U2204" s="12" t="str">
        <f t="shared" si="1139"/>
        <v>0.001-0.00580857456539763i</v>
      </c>
      <c r="V2204" s="12" t="str">
        <f t="shared" si="1140"/>
        <v>0.0015-0.00176552418401144i</v>
      </c>
      <c r="W2204" s="12" t="str">
        <f t="shared" si="1141"/>
        <v>0.000903475624213176-0.00145414897465332i</v>
      </c>
      <c r="X2204" s="12" t="str">
        <f t="shared" si="1142"/>
        <v>0.000945561420678005-0.00135625420624195i</v>
      </c>
      <c r="Y2204" s="12" t="str">
        <f t="shared" si="1143"/>
        <v>0.00029+0.258238916125081i</v>
      </c>
      <c r="Z2204" s="12" t="str">
        <f t="shared" si="1144"/>
        <v>-0.0631420558209265-0.0444745972771813i</v>
      </c>
      <c r="AA2204" s="12" t="str">
        <f t="shared" si="1145"/>
        <v>0.224680795342302-46.7128544349504i</v>
      </c>
      <c r="AB2204" s="12" t="str">
        <f t="shared" si="1146"/>
        <v>0.332622234020047-0.243748038668289i</v>
      </c>
      <c r="AC2204" s="12" t="str">
        <f t="shared" si="1147"/>
        <v>0.82250228374103-0.420349497414336i</v>
      </c>
      <c r="AD2204" s="12" t="str">
        <f t="shared" si="1148"/>
        <v>0.440741067679125-0.0711034528846664i</v>
      </c>
      <c r="AE2204" s="12" t="str">
        <f t="shared" si="1149"/>
        <v>-0.0309915945300326-0.0151121632974398i</v>
      </c>
      <c r="AF2204" s="12" t="str">
        <f t="shared" si="1150"/>
        <v>-13.4825621532978-1.14692888296352i</v>
      </c>
      <c r="AG2204" s="12" t="str">
        <f t="shared" si="1151"/>
        <v>0.988334842529313-0.07458738108441i</v>
      </c>
      <c r="AH2204" s="12" t="str">
        <f t="shared" si="1152"/>
        <v>0.384777008571155+0.271158451228005i</v>
      </c>
      <c r="AI2204" s="12">
        <f t="shared" si="1153"/>
        <v>-6.5446894805351405</v>
      </c>
      <c r="AJ2204" s="12">
        <f t="shared" si="1154"/>
        <v>35.172959326024611</v>
      </c>
      <c r="AK2204" s="12"/>
      <c r="AL2204" s="12"/>
      <c r="AM2204" s="12"/>
      <c r="AN2204" s="12"/>
    </row>
    <row r="2205" spans="1:40" x14ac:dyDescent="0.35">
      <c r="A2205" s="12"/>
      <c r="B2205" s="12">
        <f t="shared" si="1155"/>
        <v>275000</v>
      </c>
      <c r="C2205" s="29" t="str">
        <f t="shared" si="1122"/>
        <v>-9.15941100355256E-07+0.00807142629875163i</v>
      </c>
      <c r="D2205" s="28" t="str">
        <f t="shared" si="1123"/>
        <v>-5.39906805507895+0.0618809349570959i</v>
      </c>
      <c r="E2205" s="12" t="str">
        <f t="shared" si="1124"/>
        <v>4200</v>
      </c>
      <c r="F2205" s="12" t="str">
        <f t="shared" si="1125"/>
        <v>0.704225352112676</v>
      </c>
      <c r="G2205" s="12" t="str">
        <f t="shared" si="1121"/>
        <v>0.704225352112676</v>
      </c>
      <c r="H2205" s="12" t="str">
        <f t="shared" si="1126"/>
        <v>8.08487445468747+1.20486108532933i</v>
      </c>
      <c r="I2205" s="12" t="str">
        <f t="shared" si="1127"/>
        <v>1079.92247467149i</v>
      </c>
      <c r="J2205" s="12" t="str">
        <f t="shared" si="1128"/>
        <v>-996.548675080479+233.562177070031i</v>
      </c>
      <c r="K2205" s="12" t="str">
        <f t="shared" si="1129"/>
        <v>0.240754549441021-1.02723664539703i</v>
      </c>
      <c r="L2205" s="12" t="str">
        <f t="shared" si="1130"/>
        <v>0.0128207163194662-0.0458907879059394i</v>
      </c>
      <c r="M2205" s="12" t="str">
        <f t="shared" si="1131"/>
        <v>0.253575265760487-1.07312743330297i</v>
      </c>
      <c r="N2205" s="12" t="str">
        <f t="shared" si="1132"/>
        <v>-3.45575191894877i</v>
      </c>
      <c r="O2205" s="12" t="str">
        <f t="shared" si="1133"/>
        <v>-0.951056516295154+0.309016994374945i</v>
      </c>
      <c r="P2205" s="12" t="str">
        <f t="shared" si="1134"/>
        <v>1.95105651629515-0.309016994374945i</v>
      </c>
      <c r="Q2205" s="12" t="str">
        <f t="shared" si="1135"/>
        <v>-1.95105651629515+3.76476891332372i</v>
      </c>
      <c r="R2205" s="12" t="str">
        <f t="shared" si="1136"/>
        <v>-0.276416555360743-0.374990398414746i</v>
      </c>
      <c r="S2205" s="12" t="str">
        <f t="shared" si="1137"/>
        <v>0.353885300009896i</v>
      </c>
      <c r="T2205" s="12" t="str">
        <f t="shared" si="1138"/>
        <v>0.132703589643833-0.0978197556215386i</v>
      </c>
      <c r="U2205" s="12" t="str">
        <f t="shared" si="1139"/>
        <v>0.001-0.00578745247606891i</v>
      </c>
      <c r="V2205" s="12" t="str">
        <f t="shared" si="1140"/>
        <v>0.0015-0.00175910409606958i</v>
      </c>
      <c r="W2205" s="12" t="str">
        <f t="shared" si="1141"/>
        <v>0.000903257757860559-0.00144951881650209i</v>
      </c>
      <c r="X2205" s="12" t="str">
        <f t="shared" si="1142"/>
        <v>0.000944904071777668-0.00135198117084093i</v>
      </c>
      <c r="Y2205" s="12" t="str">
        <f t="shared" si="1143"/>
        <v>0.00029+0.259181393921158i</v>
      </c>
      <c r="Z2205" s="12" t="str">
        <f t="shared" si="1144"/>
        <v>-0.0627123733142848-0.0442784727495162i</v>
      </c>
      <c r="AA2205" s="12" t="str">
        <f t="shared" si="1145"/>
        <v>0.222915150779942-46.5413336406007i</v>
      </c>
      <c r="AB2205" s="12" t="str">
        <f t="shared" si="1146"/>
        <v>0.331252944857245-0.244176379868987i</v>
      </c>
      <c r="AC2205" s="12" t="str">
        <f t="shared" si="1147"/>
        <v>0.821965181724103-0.417393712906418i</v>
      </c>
      <c r="AD2205" s="12" t="str">
        <f t="shared" si="1148"/>
        <v>0.440311343318789-0.0734741504739509i</v>
      </c>
      <c r="AE2205" s="12" t="str">
        <f t="shared" si="1149"/>
        <v>-0.0308662925062768-0.0148885754629715i</v>
      </c>
      <c r="AF2205" s="12" t="str">
        <f t="shared" si="1150"/>
        <v>-13.4839425097664-1.14298015037223i</v>
      </c>
      <c r="AG2205" s="12" t="str">
        <f t="shared" si="1151"/>
        <v>0.987976412968312-0.0742427814040292i</v>
      </c>
      <c r="AH2205" s="12" t="str">
        <f t="shared" si="1152"/>
        <v>0.383918885306968+0.267758883361614i</v>
      </c>
      <c r="AI2205" s="12">
        <f t="shared" si="1153"/>
        <v>-6.5938035835172295</v>
      </c>
      <c r="AJ2205" s="12">
        <f t="shared" si="1154"/>
        <v>34.893309683756982</v>
      </c>
      <c r="AK2205" s="12"/>
      <c r="AL2205" s="12"/>
      <c r="AM2205" s="12"/>
      <c r="AN2205" s="12"/>
    </row>
    <row r="2206" spans="1:40" x14ac:dyDescent="0.35">
      <c r="A2206" s="12"/>
      <c r="B2206" s="12">
        <f t="shared" si="1155"/>
        <v>276000</v>
      </c>
      <c r="C2206" s="29" t="str">
        <f t="shared" si="1122"/>
        <v>-9.09315870101052E-07+0.00804218200131682i</v>
      </c>
      <c r="D2206" s="28" t="str">
        <f t="shared" si="1123"/>
        <v>-5.39906800428552+0.0616567286767623i</v>
      </c>
      <c r="E2206" s="12" t="str">
        <f t="shared" si="1124"/>
        <v>4200</v>
      </c>
      <c r="F2206" s="12" t="str">
        <f t="shared" si="1125"/>
        <v>0.704225352112676</v>
      </c>
      <c r="G2206" s="12" t="str">
        <f t="shared" si="1121"/>
        <v>0.704225352112676</v>
      </c>
      <c r="H2206" s="12" t="str">
        <f t="shared" si="1126"/>
        <v>8.08624038573974+1.20071444157224i</v>
      </c>
      <c r="I2206" s="12" t="str">
        <f t="shared" si="1127"/>
        <v>1083.84946548848i</v>
      </c>
      <c r="J2206" s="12" t="str">
        <f t="shared" si="1128"/>
        <v>-1003.81676526189+234.411494077559i</v>
      </c>
      <c r="K2206" s="12" t="str">
        <f t="shared" si="1129"/>
        <v>0.239099874360678-1.02389374462947i</v>
      </c>
      <c r="L2206" s="12" t="str">
        <f t="shared" si="1130"/>
        <v>0.0127346497947716-0.0457484746094919i</v>
      </c>
      <c r="M2206" s="12" t="str">
        <f t="shared" si="1131"/>
        <v>0.25183452415545-1.06964221923896i</v>
      </c>
      <c r="N2206" s="12" t="str">
        <f t="shared" si="1132"/>
        <v>-3.46831828956313i</v>
      </c>
      <c r="O2206" s="12" t="str">
        <f t="shared" si="1133"/>
        <v>-0.947098304994745+0.320943609807208i</v>
      </c>
      <c r="P2206" s="12" t="str">
        <f t="shared" si="1134"/>
        <v>1.94709830499475-0.320943609807208i</v>
      </c>
      <c r="Q2206" s="12" t="str">
        <f t="shared" si="1135"/>
        <v>-1.94709830499475+3.78926189937034i</v>
      </c>
      <c r="R2206" s="12" t="str">
        <f t="shared" si="1136"/>
        <v>-0.27589061402483-0.372080947557973i</v>
      </c>
      <c r="S2206" s="12" t="str">
        <f t="shared" si="1137"/>
        <v>0.355172155646296i</v>
      </c>
      <c r="T2206" s="12" t="str">
        <f t="shared" si="1138"/>
        <v>0.132152792219082-0.0979886641057791i</v>
      </c>
      <c r="U2206" s="12" t="str">
        <f t="shared" si="1139"/>
        <v>0.001-0.00576648344535851i</v>
      </c>
      <c r="V2206" s="12" t="str">
        <f t="shared" si="1140"/>
        <v>0.0015-0.00175273053050411i</v>
      </c>
      <c r="W2206" s="12" t="str">
        <f t="shared" si="1141"/>
        <v>0.000903039412122831-0.00144492365206126i</v>
      </c>
      <c r="X2206" s="12" t="str">
        <f t="shared" si="1142"/>
        <v>0.00094425111412418-0.00134774027861458i</v>
      </c>
      <c r="Y2206" s="12" t="str">
        <f t="shared" si="1143"/>
        <v>0.00029+0.260123871717235i</v>
      </c>
      <c r="Z2206" s="12" t="str">
        <f t="shared" si="1144"/>
        <v>-0.0622873234318877-0.0440840177353747i</v>
      </c>
      <c r="AA2206" s="12" t="str">
        <f t="shared" si="1145"/>
        <v>0.22117012437677-46.3710735368723i</v>
      </c>
      <c r="AB2206" s="12" t="str">
        <f t="shared" si="1146"/>
        <v>0.329878051612395-0.244598006992761i</v>
      </c>
      <c r="AC2206" s="12" t="str">
        <f t="shared" si="1147"/>
        <v>0.821442327135971-0.4144497139053i</v>
      </c>
      <c r="AD2206" s="12" t="str">
        <f t="shared" si="1148"/>
        <v>0.439850568745386-0.0758447216037354i</v>
      </c>
      <c r="AE2206" s="12" t="str">
        <f t="shared" si="1149"/>
        <v>-0.0307406546894572-0.0146662155683529i</v>
      </c>
      <c r="AF2206" s="12" t="str">
        <f t="shared" si="1150"/>
        <v>-13.4853083900253-1.13905771289548i</v>
      </c>
      <c r="AG2206" s="12" t="str">
        <f t="shared" si="1151"/>
        <v>0.987620615924497-0.0738954859112369i</v>
      </c>
      <c r="AH2206" s="12" t="str">
        <f t="shared" si="1152"/>
        <v>0.383047532842321+0.26437206659501i</v>
      </c>
      <c r="AI2206" s="12">
        <f t="shared" si="1153"/>
        <v>-6.6430545422162091</v>
      </c>
      <c r="AJ2206" s="12">
        <f t="shared" si="1154"/>
        <v>34.612694240224151</v>
      </c>
      <c r="AK2206" s="12"/>
      <c r="AL2206" s="12"/>
      <c r="AM2206" s="12"/>
      <c r="AN2206" s="12"/>
    </row>
    <row r="2207" spans="1:40" x14ac:dyDescent="0.35">
      <c r="A2207" s="12"/>
      <c r="B2207" s="12">
        <f t="shared" si="1155"/>
        <v>277000</v>
      </c>
      <c r="C2207" s="29" t="str">
        <f t="shared" si="1122"/>
        <v>-9.02762263644781E-07+0.00801314885403597i</v>
      </c>
      <c r="D2207" s="28" t="str">
        <f t="shared" si="1123"/>
        <v>-5.39906795404121+0.0614341412142758i</v>
      </c>
      <c r="E2207" s="12" t="str">
        <f t="shared" si="1124"/>
        <v>4200</v>
      </c>
      <c r="F2207" s="12" t="str">
        <f t="shared" si="1125"/>
        <v>0.704225352112676</v>
      </c>
      <c r="G2207" s="12" t="str">
        <f t="shared" si="1121"/>
        <v>0.704225352112676</v>
      </c>
      <c r="H2207" s="12" t="str">
        <f t="shared" si="1126"/>
        <v>8.08759203999727+1.19659545887881i</v>
      </c>
      <c r="I2207" s="12" t="str">
        <f t="shared" si="1127"/>
        <v>1087.77645630547i</v>
      </c>
      <c r="J2207" s="12" t="str">
        <f t="shared" si="1128"/>
        <v>-1011.11123689587+235.260811085086i</v>
      </c>
      <c r="K2207" s="12" t="str">
        <f t="shared" si="1129"/>
        <v>0.237461905238432-1.02057116786206i</v>
      </c>
      <c r="L2207" s="12" t="str">
        <f t="shared" si="1130"/>
        <v>0.0126494249359064-0.0456069554036548i</v>
      </c>
      <c r="M2207" s="12" t="str">
        <f t="shared" si="1131"/>
        <v>0.250111330174338-1.06617812326571i</v>
      </c>
      <c r="N2207" s="12" t="str">
        <f t="shared" si="1132"/>
        <v>-3.48088466017749i</v>
      </c>
      <c r="O2207" s="12" t="str">
        <f t="shared" si="1133"/>
        <v>-0.942990535892865+0.332819544522986i</v>
      </c>
      <c r="P2207" s="12" t="str">
        <f t="shared" si="1134"/>
        <v>1.94299053589286-0.332819544522986i</v>
      </c>
      <c r="Q2207" s="12" t="str">
        <f t="shared" si="1135"/>
        <v>-1.94299053589286+3.81370420470048i</v>
      </c>
      <c r="R2207" s="12" t="str">
        <f t="shared" si="1136"/>
        <v>-0.275360856174931-0.369186209212099i</v>
      </c>
      <c r="S2207" s="12" t="str">
        <f t="shared" si="1137"/>
        <v>0.356459011282694i</v>
      </c>
      <c r="T2207" s="12" t="str">
        <f t="shared" si="1138"/>
        <v>0.131599751114951-0.098154858538072i</v>
      </c>
      <c r="U2207" s="12" t="str">
        <f t="shared" si="1139"/>
        <v>0.001-0.00574566581559187i</v>
      </c>
      <c r="V2207" s="12" t="str">
        <f t="shared" si="1140"/>
        <v>0.0015-0.00174640298346258i</v>
      </c>
      <c r="W2207" s="12" t="str">
        <f t="shared" si="1141"/>
        <v>0.000902820589745352-0.00144036309411012i</v>
      </c>
      <c r="X2207" s="12" t="str">
        <f t="shared" si="1142"/>
        <v>0.00094360248057443-0.00134353117700535i</v>
      </c>
      <c r="Y2207" s="12" t="str">
        <f t="shared" si="1143"/>
        <v>0.00029+0.261066349513312i</v>
      </c>
      <c r="Z2207" s="12" t="str">
        <f t="shared" si="1144"/>
        <v>-0.061866839121124-0.0438912103530979i</v>
      </c>
      <c r="AA2207" s="12" t="str">
        <f t="shared" si="1145"/>
        <v>0.219445393563135-46.2020602135931i</v>
      </c>
      <c r="AB2207" s="12" t="str">
        <f t="shared" si="1146"/>
        <v>0.328497557724761-0.245012859335969i</v>
      </c>
      <c r="AC2207" s="12" t="str">
        <f t="shared" si="1147"/>
        <v>0.820933610578773-0.411517401750692i</v>
      </c>
      <c r="AD2207" s="12" t="str">
        <f t="shared" si="1148"/>
        <v>0.439358661314028-0.0782147591083394i</v>
      </c>
      <c r="AE2207" s="12" t="str">
        <f t="shared" si="1149"/>
        <v>-0.0306146720607284-0.0144450835055364i</v>
      </c>
      <c r="AF2207" s="12" t="str">
        <f t="shared" si="1150"/>
        <v>-13.4866599940385-1.13516131766453i</v>
      </c>
      <c r="AG2207" s="12" t="str">
        <f t="shared" si="1151"/>
        <v>0.987267490652445-0.0735455098822415i</v>
      </c>
      <c r="AH2207" s="12" t="str">
        <f t="shared" si="1152"/>
        <v>0.382162830656166+0.260998041543279i</v>
      </c>
      <c r="AI2207" s="12">
        <f t="shared" si="1153"/>
        <v>-6.6924459397905078</v>
      </c>
      <c r="AJ2207" s="12">
        <f t="shared" si="1154"/>
        <v>34.331116020940712</v>
      </c>
      <c r="AK2207" s="12"/>
      <c r="AL2207" s="12"/>
      <c r="AM2207" s="12"/>
      <c r="AN2207" s="12"/>
    </row>
    <row r="2208" spans="1:40" x14ac:dyDescent="0.35">
      <c r="A2208" s="12"/>
      <c r="B2208" s="12">
        <f t="shared" si="1155"/>
        <v>278000</v>
      </c>
      <c r="C2208" s="29" t="str">
        <f t="shared" si="1122"/>
        <v>-8.96279252283968E-07+0.00798432457831037i</v>
      </c>
      <c r="D2208" s="28" t="str">
        <f t="shared" si="1123"/>
        <v>-5.39906790433812+0.0612131551003795i</v>
      </c>
      <c r="E2208" s="12" t="str">
        <f t="shared" si="1124"/>
        <v>4200</v>
      </c>
      <c r="F2208" s="12" t="str">
        <f t="shared" si="1125"/>
        <v>0.704225352112676</v>
      </c>
      <c r="G2208" s="12" t="str">
        <f t="shared" si="1121"/>
        <v>0.704225352112676</v>
      </c>
      <c r="H2208" s="12" t="str">
        <f t="shared" si="1126"/>
        <v>8.08892961402201+1.19250387000718i</v>
      </c>
      <c r="I2208" s="12" t="str">
        <f t="shared" si="1127"/>
        <v>1091.70344712245i</v>
      </c>
      <c r="J2208" s="12" t="str">
        <f t="shared" si="1128"/>
        <v>-1018.43208998241+236.110128092614i</v>
      </c>
      <c r="K2208" s="12" t="str">
        <f t="shared" si="1129"/>
        <v>0.235840421999353-1.0172687458156i</v>
      </c>
      <c r="L2208" s="12" t="str">
        <f t="shared" si="1130"/>
        <v>0.0125650311044374-0.045466224659139i</v>
      </c>
      <c r="M2208" s="12" t="str">
        <f t="shared" si="1131"/>
        <v>0.24840545310379-1.06273497047474i</v>
      </c>
      <c r="N2208" s="12" t="str">
        <f t="shared" si="1132"/>
        <v>-3.49345103079185i</v>
      </c>
      <c r="O2208" s="12" t="str">
        <f t="shared" si="1133"/>
        <v>-0.938733857653874+0.344642923174517i</v>
      </c>
      <c r="P2208" s="12" t="str">
        <f t="shared" si="1134"/>
        <v>1.93873385765387-0.344642923174517i</v>
      </c>
      <c r="Q2208" s="12" t="str">
        <f t="shared" si="1135"/>
        <v>-1.93873385765387+3.83809395396637i</v>
      </c>
      <c r="R2208" s="12" t="str">
        <f t="shared" si="1136"/>
        <v>-0.274827254405488-0.366306028824279i</v>
      </c>
      <c r="S2208" s="12" t="str">
        <f t="shared" si="1137"/>
        <v>0.357745866919094i</v>
      </c>
      <c r="T2208" s="12" t="str">
        <f t="shared" si="1138"/>
        <v>0.131044467839432-0.0983183143802857i</v>
      </c>
      <c r="U2208" s="12" t="str">
        <f t="shared" si="1139"/>
        <v>0.001-0.00572499795294589i</v>
      </c>
      <c r="V2208" s="12" t="str">
        <f t="shared" si="1140"/>
        <v>0.0015-0.00174012095834221i</v>
      </c>
      <c r="W2208" s="12" t="str">
        <f t="shared" si="1141"/>
        <v>0.000902601293473066-0.00143583676100084i</v>
      </c>
      <c r="X2208" s="12" t="str">
        <f t="shared" si="1142"/>
        <v>0.000942958105231018-0.00133935351846863i</v>
      </c>
      <c r="Y2208" s="12" t="str">
        <f t="shared" si="1143"/>
        <v>0.00029+0.262008827309389i</v>
      </c>
      <c r="Z2208" s="12" t="str">
        <f t="shared" si="1144"/>
        <v>-0.0614508545384394-0.0437000291069201i</v>
      </c>
      <c r="AA2208" s="12" t="str">
        <f t="shared" si="1145"/>
        <v>0.217740642110137-46.0342799653454i</v>
      </c>
      <c r="AB2208" s="12" t="str">
        <f t="shared" si="1146"/>
        <v>0.32711146695857-0.245420875646852i</v>
      </c>
      <c r="AC2208" s="12" t="str">
        <f t="shared" si="1147"/>
        <v>0.820438925130847-0.40859667899635i</v>
      </c>
      <c r="AD2208" s="12" t="str">
        <f t="shared" si="1148"/>
        <v>0.438835543657063-0.0805838531764861i</v>
      </c>
      <c r="AE2208" s="12" t="str">
        <f t="shared" si="1149"/>
        <v>-0.0304883358889274-0.0142251793912696i</v>
      </c>
      <c r="AF2208" s="12" t="str">
        <f t="shared" si="1150"/>
        <v>-13.4879975183601-1.1312907149068i</v>
      </c>
      <c r="AG2208" s="12" t="str">
        <f t="shared" si="1151"/>
        <v>0.986917076284383-0.0731928692525051i</v>
      </c>
      <c r="AH2208" s="12" t="str">
        <f t="shared" si="1152"/>
        <v>0.381264661397325+0.257636853443969i</v>
      </c>
      <c r="AI2208" s="12">
        <f t="shared" si="1153"/>
        <v>-6.7419813672525919</v>
      </c>
      <c r="AJ2208" s="12">
        <f t="shared" si="1154"/>
        <v>34.048578114516602</v>
      </c>
      <c r="AK2208" s="12"/>
      <c r="AL2208" s="12"/>
      <c r="AM2208" s="12"/>
      <c r="AN2208" s="12"/>
    </row>
    <row r="2209" spans="1:40" x14ac:dyDescent="0.35">
      <c r="A2209" s="12"/>
      <c r="B2209" s="12">
        <f t="shared" si="1155"/>
        <v>279000</v>
      </c>
      <c r="C2209" s="29" t="str">
        <f t="shared" si="1122"/>
        <v>-8.89865825718574E-07+0.00795570692820938i</v>
      </c>
      <c r="D2209" s="28" t="str">
        <f t="shared" si="1123"/>
        <v>-5.39906785516852+0.0609937531162719i</v>
      </c>
      <c r="E2209" s="12" t="str">
        <f t="shared" si="1124"/>
        <v>4200</v>
      </c>
      <c r="F2209" s="12" t="str">
        <f t="shared" si="1125"/>
        <v>0.704225352112676</v>
      </c>
      <c r="G2209" s="12" t="str">
        <f t="shared" si="1121"/>
        <v>0.704225352112676</v>
      </c>
      <c r="H2209" s="12" t="str">
        <f t="shared" si="1126"/>
        <v>8.09025330103472+1.18843941101742i</v>
      </c>
      <c r="I2209" s="12" t="str">
        <f t="shared" si="1127"/>
        <v>1095.63043793944i</v>
      </c>
      <c r="J2209" s="12" t="str">
        <f t="shared" si="1128"/>
        <v>-1025.77932452152+236.959445100141i</v>
      </c>
      <c r="K2209" s="12" t="str">
        <f t="shared" si="1129"/>
        <v>0.234235208110422-1.01398631083528i</v>
      </c>
      <c r="L2209" s="12" t="str">
        <f t="shared" si="1130"/>
        <v>0.0124814578243609-0.0453262767826338i</v>
      </c>
      <c r="M2209" s="12" t="str">
        <f t="shared" si="1131"/>
        <v>0.246716665934783-1.05931258761791i</v>
      </c>
      <c r="N2209" s="12" t="str">
        <f t="shared" si="1132"/>
        <v>-3.50601740140621i</v>
      </c>
      <c r="O2209" s="12" t="str">
        <f t="shared" si="1133"/>
        <v>-0.934328942456612+0.356411878713251i</v>
      </c>
      <c r="P2209" s="12" t="str">
        <f t="shared" si="1134"/>
        <v>1.93432894245661-0.356411878713251i</v>
      </c>
      <c r="Q2209" s="12" t="str">
        <f t="shared" si="1135"/>
        <v>-1.93432894245661+3.86242928011946i</v>
      </c>
      <c r="R2209" s="12" t="str">
        <f t="shared" si="1136"/>
        <v>-0.27428978108715-0.363440254428744i</v>
      </c>
      <c r="S2209" s="12" t="str">
        <f t="shared" si="1137"/>
        <v>0.359032722555494i</v>
      </c>
      <c r="T2209" s="12" t="str">
        <f t="shared" si="1138"/>
        <v>0.130486944033813-0.0984790068728699i</v>
      </c>
      <c r="U2209" s="12" t="str">
        <f t="shared" si="1139"/>
        <v>0.001-0.00570447824702135i</v>
      </c>
      <c r="V2209" s="12" t="str">
        <f t="shared" si="1140"/>
        <v>0.0015-0.00173388396565998i</v>
      </c>
      <c r="W2209" s="12" t="str">
        <f t="shared" si="1141"/>
        <v>0.000902381526050407-0.00143134427655877i</v>
      </c>
      <c r="X2209" s="12" t="str">
        <f t="shared" si="1142"/>
        <v>0.000942317923415531-0.0013352069603843i</v>
      </c>
      <c r="Y2209" s="12" t="str">
        <f t="shared" si="1143"/>
        <v>0.00029+0.262951305105466i</v>
      </c>
      <c r="Z2209" s="12" t="str">
        <f t="shared" si="1144"/>
        <v>-0.0610393050232627-0.0435104528785028i</v>
      </c>
      <c r="AA2209" s="12" t="str">
        <f t="shared" si="1145"/>
        <v>0.216055559979625-45.8677192876961i</v>
      </c>
      <c r="AB2209" s="12" t="str">
        <f t="shared" si="1146"/>
        <v>0.325719783410785-0.245821994120948i</v>
      </c>
      <c r="AC2209" s="12" t="str">
        <f t="shared" si="1147"/>
        <v>0.819958166306452-0.405687449406184i</v>
      </c>
      <c r="AD2209" s="12" t="str">
        <f t="shared" si="1148"/>
        <v>0.438281143750822-0.0829515914162276i</v>
      </c>
      <c r="AE2209" s="12" t="str">
        <f t="shared" si="1149"/>
        <v>-0.0303616377288634-0.0140065035620863i</v>
      </c>
      <c r="AF2209" s="12" t="str">
        <f t="shared" si="1150"/>
        <v>-13.4893211562032-1.12744565790115i</v>
      </c>
      <c r="AG2209" s="12" t="str">
        <f t="shared" si="1151"/>
        <v>0.986569411821588-0.0728375806159395i</v>
      </c>
      <c r="AH2209" s="12" t="str">
        <f t="shared" si="1152"/>
        <v>0.380352910926594+0.254288552082286i</v>
      </c>
      <c r="AI2209" s="12">
        <f t="shared" si="1153"/>
        <v>-6.7916644238931472</v>
      </c>
      <c r="AJ2209" s="12">
        <f t="shared" si="1154"/>
        <v>33.76508367301188</v>
      </c>
      <c r="AK2209" s="12"/>
      <c r="AL2209" s="12"/>
      <c r="AM2209" s="12"/>
      <c r="AN2209" s="12"/>
    </row>
    <row r="2210" spans="1:40" x14ac:dyDescent="0.35">
      <c r="A2210" s="12"/>
      <c r="B2210" s="12">
        <f t="shared" si="1155"/>
        <v>280000</v>
      </c>
      <c r="C2210" s="29" t="str">
        <f t="shared" si="1122"/>
        <v>-8.83520991657382E-07+0.00792729368988722i</v>
      </c>
      <c r="D2210" s="28" t="str">
        <f t="shared" si="1123"/>
        <v>-5.39906780652479+0.0607759182891354i</v>
      </c>
      <c r="E2210" s="12" t="str">
        <f t="shared" si="1124"/>
        <v>4200</v>
      </c>
      <c r="F2210" s="12" t="str">
        <f t="shared" si="1125"/>
        <v>0.704225352112676</v>
      </c>
      <c r="G2210" s="12" t="str">
        <f t="shared" si="1121"/>
        <v>0.704225352112676</v>
      </c>
      <c r="H2210" s="12" t="str">
        <f t="shared" si="1126"/>
        <v>8.09156329098211+1.18440182122326i</v>
      </c>
      <c r="I2210" s="12" t="str">
        <f t="shared" si="1127"/>
        <v>1099.55742875643i</v>
      </c>
      <c r="J2210" s="12" t="str">
        <f t="shared" si="1128"/>
        <v>-1033.15294051318+237.808762107669i</v>
      </c>
      <c r="K2210" s="12" t="str">
        <f t="shared" si="1129"/>
        <v>0.232646050513821-1.01072369687669i</v>
      </c>
      <c r="L2210" s="12" t="str">
        <f t="shared" si="1130"/>
        <v>0.0123986947792416-0.0451871062169498i</v>
      </c>
      <c r="M2210" s="12" t="str">
        <f t="shared" si="1131"/>
        <v>0.245044745293063-1.05591080309364i</v>
      </c>
      <c r="N2210" s="12" t="str">
        <f t="shared" si="1132"/>
        <v>-3.51858377202057i</v>
      </c>
      <c r="O2210" s="12" t="str">
        <f t="shared" si="1133"/>
        <v>-0.929776485888251+0.36812455268468i</v>
      </c>
      <c r="P2210" s="12" t="str">
        <f t="shared" si="1134"/>
        <v>1.92977648588825-0.36812455268468i</v>
      </c>
      <c r="Q2210" s="12" t="str">
        <f t="shared" si="1135"/>
        <v>-1.92977648588825+3.88670832470525i</v>
      </c>
      <c r="R2210" s="12" t="str">
        <f t="shared" si="1136"/>
        <v>-0.273748408365682-0.36058873660943i</v>
      </c>
      <c r="S2210" s="12" t="str">
        <f t="shared" si="1137"/>
        <v>0.360319578191894i</v>
      </c>
      <c r="T2210" s="12" t="str">
        <f t="shared" si="1138"/>
        <v>0.129927181475858-0.0986369110330249i</v>
      </c>
      <c r="U2210" s="12" t="str">
        <f t="shared" si="1139"/>
        <v>0.001-0.00568410511042485i</v>
      </c>
      <c r="V2210" s="12" t="str">
        <f t="shared" si="1140"/>
        <v>0.0015-0.00172769152292548i</v>
      </c>
      <c r="W2210" s="12" t="str">
        <f t="shared" si="1141"/>
        <v>0.000902161290221202-0.00142688526998492i</v>
      </c>
      <c r="X2210" s="12" t="str">
        <f t="shared" si="1142"/>
        <v>0.00094168187164254-0.00133109116497032i</v>
      </c>
      <c r="Y2210" s="12" t="str">
        <f t="shared" si="1143"/>
        <v>0.00029+0.263893782901543i</v>
      </c>
      <c r="Z2210" s="12" t="str">
        <f t="shared" si="1144"/>
        <v>-0.0606321270725983-0.0433224609186946i</v>
      </c>
      <c r="AA2210" s="12" t="str">
        <f t="shared" si="1145"/>
        <v>0.214389843178388-45.7023648735135i</v>
      </c>
      <c r="AB2210" s="12" t="str">
        <f t="shared" si="1146"/>
        <v>0.324322511519037-0.246216152396522i</v>
      </c>
      <c r="AC2210" s="12" t="str">
        <f t="shared" si="1147"/>
        <v>0.819491232016351-0.402789617950456i</v>
      </c>
      <c r="AD2210" s="12" t="str">
        <f t="shared" si="1148"/>
        <v>0.437695394981737-0.0853175589214347i</v>
      </c>
      <c r="AE2210" s="12" t="str">
        <f t="shared" si="1149"/>
        <v>-0.0302345694196761-0.0137890565693406i</v>
      </c>
      <c r="AF2210" s="12" t="str">
        <f t="shared" si="1150"/>
        <v>-13.4906310975069-1.12362590293412i</v>
      </c>
      <c r="AG2210" s="12" t="str">
        <f t="shared" si="1151"/>
        <v>0.986224536125705-0.0724796612240219i</v>
      </c>
      <c r="AH2210" s="12" t="str">
        <f t="shared" si="1152"/>
        <v>0.379427468359111+0.250953191716016i</v>
      </c>
      <c r="AI2210" s="12">
        <f t="shared" si="1153"/>
        <v>-6.8414987177064068</v>
      </c>
      <c r="AJ2210" s="12">
        <f t="shared" si="1154"/>
        <v>33.480635912280221</v>
      </c>
      <c r="AK2210" s="12"/>
      <c r="AL2210" s="12"/>
      <c r="AM2210" s="12"/>
      <c r="AN2210" s="12"/>
    </row>
    <row r="2211" spans="1:40" x14ac:dyDescent="0.35">
      <c r="A2211" s="12"/>
      <c r="B2211" s="12">
        <f t="shared" si="1155"/>
        <v>281000</v>
      </c>
      <c r="C2211" s="29" t="str">
        <f t="shared" si="1122"/>
        <v>-8.77243775434103E-07+0.00789908268101181i</v>
      </c>
      <c r="D2211" s="28" t="str">
        <f t="shared" si="1123"/>
        <v>-5.39906775839946+0.0605596338877572i</v>
      </c>
      <c r="E2211" s="12" t="str">
        <f t="shared" si="1124"/>
        <v>4200</v>
      </c>
      <c r="F2211" s="12" t="str">
        <f t="shared" si="1125"/>
        <v>0.704225352112676</v>
      </c>
      <c r="G2211" s="12" t="str">
        <f t="shared" si="1121"/>
        <v>0.704225352112676</v>
      </c>
      <c r="H2211" s="12" t="str">
        <f t="shared" si="1126"/>
        <v>8.0928597706027+1.18039084314451i</v>
      </c>
      <c r="I2211" s="12" t="str">
        <f t="shared" si="1127"/>
        <v>1103.48441957341i</v>
      </c>
      <c r="J2211" s="12" t="str">
        <f t="shared" si="1128"/>
        <v>-1040.55293795742+238.658079115196i</v>
      </c>
      <c r="K2211" s="12" t="str">
        <f t="shared" si="1129"/>
        <v>0.231072739561589-1.00748073949185i</v>
      </c>
      <c r="L2211" s="12" t="str">
        <f t="shared" si="1130"/>
        <v>0.0123167318094074-0.045048707441143i</v>
      </c>
      <c r="M2211" s="12" t="str">
        <f t="shared" si="1131"/>
        <v>0.243389471370996-1.05252944693299i</v>
      </c>
      <c r="N2211" s="12" t="str">
        <f t="shared" si="1132"/>
        <v>-3.53115014263493i</v>
      </c>
      <c r="O2211" s="12" t="str">
        <f t="shared" si="1133"/>
        <v>-0.925077206834457+0.379779095521803i</v>
      </c>
      <c r="P2211" s="12" t="str">
        <f t="shared" si="1134"/>
        <v>1.92507720683446-0.379779095521803i</v>
      </c>
      <c r="Q2211" s="12" t="str">
        <f t="shared" si="1135"/>
        <v>-1.92507720683446+3.91092923815673i</v>
      </c>
      <c r="R2211" s="12" t="str">
        <f t="shared" si="1136"/>
        <v>-0.273203108160902-0.357751328463568i</v>
      </c>
      <c r="S2211" s="12" t="str">
        <f t="shared" si="1137"/>
        <v>0.361606433828294i</v>
      </c>
      <c r="T2211" s="12" t="str">
        <f t="shared" si="1138"/>
        <v>0.129365182083045-0.0987920016528695i</v>
      </c>
      <c r="U2211" s="12" t="str">
        <f t="shared" si="1139"/>
        <v>0.001-0.00566387697835928i</v>
      </c>
      <c r="V2211" s="12" t="str">
        <f t="shared" si="1140"/>
        <v>0.0015-0.00172154315451649i</v>
      </c>
      <c r="W2211" s="12" t="str">
        <f t="shared" si="1141"/>
        <v>0.000901940588728616-0.0014224593757605i</v>
      </c>
      <c r="X2211" s="12" t="str">
        <f t="shared" si="1142"/>
        <v>0.000941049887594237-0.00132700579919799i</v>
      </c>
      <c r="Y2211" s="12" t="str">
        <f t="shared" si="1143"/>
        <v>0.00029+0.26483626069762i</v>
      </c>
      <c r="Z2211" s="12" t="str">
        <f t="shared" si="1144"/>
        <v>-0.0602292583162422-0.0431360328395016i</v>
      </c>
      <c r="AA2211" s="12" t="str">
        <f t="shared" si="1145"/>
        <v>0.212743193616322-45.5382036093612i</v>
      </c>
      <c r="AB2211" s="12" t="str">
        <f t="shared" si="1146"/>
        <v>0.322919656069709-0.246603287549996i</v>
      </c>
      <c r="AC2211" s="12" t="str">
        <f t="shared" si="1147"/>
        <v>0.819038022529256-0.399903090801985i</v>
      </c>
      <c r="AD2211" s="12" t="str">
        <f t="shared" si="1148"/>
        <v>0.437078236211795-0.087681338339886i</v>
      </c>
      <c r="AE2211" s="12" t="str">
        <f t="shared" si="1149"/>
        <v>-0.0301071230832484-0.0135728391742766i</v>
      </c>
      <c r="AF2211" s="12" t="str">
        <f t="shared" si="1150"/>
        <v>-13.4919275290022-1.11983120925675i</v>
      </c>
      <c r="AG2211" s="12" t="str">
        <f t="shared" si="1151"/>
        <v>0.985882487910003-0.0721191289848152i</v>
      </c>
      <c r="AH2211" s="12" t="str">
        <f t="shared" si="1152"/>
        <v>0.378488226106836+0.24763083100003i</v>
      </c>
      <c r="AI2211" s="12">
        <f t="shared" si="1153"/>
        <v>-6.891487865819828</v>
      </c>
      <c r="AJ2211" s="12">
        <f t="shared" si="1154"/>
        <v>33.19523811229751</v>
      </c>
      <c r="AK2211" s="12"/>
      <c r="AL2211" s="12"/>
      <c r="AM2211" s="12"/>
      <c r="AN2211" s="12"/>
    </row>
    <row r="2212" spans="1:40" x14ac:dyDescent="0.35">
      <c r="A2212" s="12"/>
      <c r="B2212" s="12">
        <f t="shared" si="1155"/>
        <v>282000</v>
      </c>
      <c r="C2212" s="29" t="str">
        <f t="shared" si="1122"/>
        <v>-8.71033219633066E-07+0.00787107175020611i</v>
      </c>
      <c r="D2212" s="28" t="str">
        <f t="shared" si="1123"/>
        <v>-5.3990677107852+0.0603448834182469i</v>
      </c>
      <c r="E2212" s="12" t="str">
        <f t="shared" si="1124"/>
        <v>4200</v>
      </c>
      <c r="F2212" s="12" t="str">
        <f t="shared" si="1125"/>
        <v>0.704225352112676</v>
      </c>
      <c r="G2212" s="12" t="str">
        <f t="shared" si="1121"/>
        <v>0.704225352112676</v>
      </c>
      <c r="H2212" s="12" t="str">
        <f t="shared" si="1126"/>
        <v>8.09414292349097+1.1764062224603i</v>
      </c>
      <c r="I2212" s="12" t="str">
        <f t="shared" si="1127"/>
        <v>1107.4114103904i</v>
      </c>
      <c r="J2212" s="12" t="str">
        <f t="shared" si="1128"/>
        <v>-1047.97931685422+239.507396122722i</v>
      </c>
      <c r="K2212" s="12" t="str">
        <f t="shared" si="1129"/>
        <v>0.229515068951774-1.00425727581533i</v>
      </c>
      <c r="L2212" s="12" t="str">
        <f t="shared" si="1130"/>
        <v>0.0122355589091985-0.0449110749706213i</v>
      </c>
      <c r="M2212" s="12" t="str">
        <f t="shared" si="1131"/>
        <v>0.241750627860973-1.04916835078595i</v>
      </c>
      <c r="N2212" s="12" t="str">
        <f t="shared" si="1132"/>
        <v>-3.54371651324929i</v>
      </c>
      <c r="O2212" s="12" t="str">
        <f t="shared" si="1133"/>
        <v>-0.920231847365869+0.391373666837205i</v>
      </c>
      <c r="P2212" s="12" t="str">
        <f t="shared" si="1134"/>
        <v>1.92023184736587-0.391373666837205i</v>
      </c>
      <c r="Q2212" s="12" t="str">
        <f t="shared" si="1135"/>
        <v>-1.92023184736587+3.93509018008649i</v>
      </c>
      <c r="R2212" s="12" t="str">
        <f t="shared" si="1136"/>
        <v>-0.272653852165618-0.354927885566213i</v>
      </c>
      <c r="S2212" s="12" t="str">
        <f t="shared" si="1137"/>
        <v>0.362893289464694i</v>
      </c>
      <c r="T2212" s="12" t="str">
        <f t="shared" si="1138"/>
        <v>0.128800947915872-0.0989442532976015i</v>
      </c>
      <c r="U2212" s="12" t="str">
        <f t="shared" si="1139"/>
        <v>0.001-0.00564379230822325i</v>
      </c>
      <c r="V2212" s="12" t="str">
        <f t="shared" si="1140"/>
        <v>0.0015-0.00171543839155721i</v>
      </c>
      <c r="W2212" s="12" t="str">
        <f t="shared" si="1141"/>
        <v>0.000901719424315127-0.00141806623355354i</v>
      </c>
      <c r="X2212" s="12" t="str">
        <f t="shared" si="1142"/>
        <v>0.000940421910095748-0.00132295053470908i</v>
      </c>
      <c r="Y2212" s="12" t="str">
        <f t="shared" si="1143"/>
        <v>0.00029+0.265778738493696i</v>
      </c>
      <c r="Z2212" s="12" t="str">
        <f t="shared" si="1144"/>
        <v>-0.0598306374926226-0.0429511486062708i</v>
      </c>
      <c r="AA2212" s="12" t="str">
        <f t="shared" si="1145"/>
        <v>0.211115318968505-45.3752225719747i</v>
      </c>
      <c r="AB2212" s="12" t="str">
        <f t="shared" si="1146"/>
        <v>0.321511222206188-0.246983336091352i</v>
      </c>
      <c r="AC2212" s="12" t="str">
        <f t="shared" si="1147"/>
        <v>0.818598440434119-0.397027775332523i</v>
      </c>
      <c r="AD2212" s="12" t="str">
        <f t="shared" si="1148"/>
        <v>0.436429611843252-0.0900425099428483i</v>
      </c>
      <c r="AE2212" s="12" t="str">
        <f t="shared" si="1149"/>
        <v>-0.0299792911226765-0.0133578523431402i</v>
      </c>
      <c r="AF2212" s="12" t="str">
        <f t="shared" si="1150"/>
        <v>-13.4932106342762-1.11606133904205i</v>
      </c>
      <c r="AG2212" s="12" t="str">
        <f t="shared" si="1151"/>
        <v>0.985543305730558-0.0717560024618953i</v>
      </c>
      <c r="AH2212" s="12" t="str">
        <f t="shared" si="1152"/>
        <v>0.377535079921142+0.244321532910457i</v>
      </c>
      <c r="AI2212" s="12">
        <f t="shared" si="1153"/>
        <v>-6.941635494926417</v>
      </c>
      <c r="AJ2212" s="12">
        <f t="shared" si="1154"/>
        <v>32.908893617485056</v>
      </c>
      <c r="AK2212" s="12"/>
      <c r="AL2212" s="12"/>
      <c r="AM2212" s="12"/>
      <c r="AN2212" s="12"/>
    </row>
    <row r="2213" spans="1:40" x14ac:dyDescent="0.35">
      <c r="A2213" s="12"/>
      <c r="B2213" s="12">
        <f t="shared" si="1155"/>
        <v>283000</v>
      </c>
      <c r="C2213" s="29" t="str">
        <f t="shared" si="1122"/>
        <v>-8.64888383724162E-07+0.00784325877650137i</v>
      </c>
      <c r="D2213" s="28" t="str">
        <f t="shared" si="1123"/>
        <v>-5.3990676636748+0.0601316506198439i</v>
      </c>
      <c r="E2213" s="12" t="str">
        <f t="shared" si="1124"/>
        <v>4200</v>
      </c>
      <c r="F2213" s="12" t="str">
        <f t="shared" si="1125"/>
        <v>0.704225352112676</v>
      </c>
      <c r="G2213" s="12" t="str">
        <f t="shared" si="1121"/>
        <v>0.704225352112676</v>
      </c>
      <c r="H2213" s="12" t="str">
        <f t="shared" si="1126"/>
        <v>8.09541293016012+1.17244770796302i</v>
      </c>
      <c r="I2213" s="12" t="str">
        <f t="shared" si="1127"/>
        <v>1111.33840120739i</v>
      </c>
      <c r="J2213" s="12" t="str">
        <f t="shared" si="1128"/>
        <v>-1055.43207720358+240.35671313025i</v>
      </c>
      <c r="K2213" s="12" t="str">
        <f t="shared" si="1129"/>
        <v>0.227972835665834-1.00105314455018i</v>
      </c>
      <c r="L2213" s="12" t="str">
        <f t="shared" si="1130"/>
        <v>0.0121551662242713-0.0447742033572351i</v>
      </c>
      <c r="M2213" s="12" t="str">
        <f t="shared" si="1131"/>
        <v>0.240128001890105-1.04582734790742i</v>
      </c>
      <c r="N2213" s="12" t="str">
        <f t="shared" si="1132"/>
        <v>-3.55628288386365i</v>
      </c>
      <c r="O2213" s="12" t="str">
        <f t="shared" si="1133"/>
        <v>-0.915241172620916+0.402906435713667i</v>
      </c>
      <c r="P2213" s="12" t="str">
        <f t="shared" si="1134"/>
        <v>1.91524117262092-0.402906435713667i</v>
      </c>
      <c r="Q2213" s="12" t="str">
        <f t="shared" si="1135"/>
        <v>-1.91524117262092+3.95918931957732i</v>
      </c>
      <c r="R2213" s="12" t="str">
        <f t="shared" si="1136"/>
        <v>-0.27210061184461-0.352118265935717i</v>
      </c>
      <c r="S2213" s="12" t="str">
        <f t="shared" si="1137"/>
        <v>0.364180145101092i</v>
      </c>
      <c r="T2213" s="12" t="str">
        <f t="shared" si="1138"/>
        <v>0.128234481181214-0.099093640303666i</v>
      </c>
      <c r="U2213" s="12" t="str">
        <f t="shared" si="1139"/>
        <v>0.001-0.00562384957921893i</v>
      </c>
      <c r="V2213" s="12" t="str">
        <f t="shared" si="1140"/>
        <v>0.0015-0.00170937677179906i</v>
      </c>
      <c r="W2213" s="12" t="str">
        <f t="shared" si="1141"/>
        <v>0.000901497799722388-0.00141370548812742i</v>
      </c>
      <c r="X2213" s="12" t="str">
        <f t="shared" si="1142"/>
        <v>0.000939797879090931-0.00131892504773465i</v>
      </c>
      <c r="Y2213" s="12" t="str">
        <f t="shared" si="1143"/>
        <v>0.00029+0.266721216289773i</v>
      </c>
      <c r="Z2213" s="12" t="str">
        <f t="shared" si="1144"/>
        <v>-0.0594362044252372-0.0427677885300662i</v>
      </c>
      <c r="AA2213" s="12" t="str">
        <f t="shared" si="1145"/>
        <v>0.209505932541012-45.2134090248118i</v>
      </c>
      <c r="AB2213" s="12" t="str">
        <f t="shared" si="1146"/>
        <v>0.320097215437247-0.247356233959564i</v>
      </c>
      <c r="AC2213" s="12" t="str">
        <f t="shared" si="1147"/>
        <v>0.818172390603234-0.394163580109057i</v>
      </c>
      <c r="AD2213" s="12" t="str">
        <f t="shared" si="1148"/>
        <v>0.435749471882601-0.0924006516963349i</v>
      </c>
      <c r="AE2213" s="12" t="str">
        <f t="shared" si="1149"/>
        <v>-0.0298510662207926-0.0131440972423146i</v>
      </c>
      <c r="AF2213" s="12" t="str">
        <f t="shared" si="1150"/>
        <v>-13.4944805938349-1.11231605734318i</v>
      </c>
      <c r="AG2213" s="12" t="str">
        <f t="shared" si="1151"/>
        <v>0.985207027977363-0.0713903008731748i</v>
      </c>
      <c r="AH2213" s="12" t="str">
        <f t="shared" si="1152"/>
        <v>0.37656792893549+0.241025364668272i</v>
      </c>
      <c r="AI2213" s="12">
        <f t="shared" si="1153"/>
        <v>-6.9919452417220889</v>
      </c>
      <c r="AJ2213" s="12">
        <f t="shared" si="1154"/>
        <v>32.621605837002896</v>
      </c>
      <c r="AK2213" s="12"/>
      <c r="AL2213" s="12"/>
      <c r="AM2213" s="12"/>
      <c r="AN2213" s="12"/>
    </row>
    <row r="2214" spans="1:40" x14ac:dyDescent="0.35">
      <c r="A2214" s="12"/>
      <c r="B2214" s="12">
        <f t="shared" si="1155"/>
        <v>284000</v>
      </c>
      <c r="C2214" s="29" t="str">
        <f t="shared" si="1122"/>
        <v>-8.58808343706678E-07+0.00781564166880151i</v>
      </c>
      <c r="D2214" s="28" t="str">
        <f t="shared" si="1123"/>
        <v>-5.39906761706116+0.0599199194608116i</v>
      </c>
      <c r="E2214" s="12" t="str">
        <f t="shared" si="1124"/>
        <v>4200</v>
      </c>
      <c r="F2214" s="12" t="str">
        <f t="shared" si="1125"/>
        <v>0.704225352112676</v>
      </c>
      <c r="G2214" s="12" t="str">
        <f t="shared" si="1121"/>
        <v>0.704225352112676</v>
      </c>
      <c r="H2214" s="12" t="str">
        <f t="shared" si="1126"/>
        <v>8.09666996810332+1.16851505151312i</v>
      </c>
      <c r="I2214" s="12" t="str">
        <f t="shared" si="1127"/>
        <v>1115.26539202438i</v>
      </c>
      <c r="J2214" s="12" t="str">
        <f t="shared" si="1128"/>
        <v>-1062.9112190055+241.206030137777i</v>
      </c>
      <c r="K2214" s="12" t="str">
        <f t="shared" si="1129"/>
        <v>0.226445839907431-0.997868185953926i</v>
      </c>
      <c r="L2214" s="12" t="str">
        <f t="shared" si="1130"/>
        <v>0.0120755440489538-0.0446380871893499i</v>
      </c>
      <c r="M2214" s="12" t="str">
        <f t="shared" si="1131"/>
        <v>0.238521383956385-1.04250627314328i</v>
      </c>
      <c r="N2214" s="12" t="str">
        <f t="shared" si="1132"/>
        <v>-3.568849254478i</v>
      </c>
      <c r="O2214" s="12" t="str">
        <f t="shared" si="1133"/>
        <v>-0.910105970684998+0.41437558099328i</v>
      </c>
      <c r="P2214" s="12" t="str">
        <f t="shared" si="1134"/>
        <v>1.910105970685-0.41437558099328i</v>
      </c>
      <c r="Q2214" s="12" t="str">
        <f t="shared" si="1135"/>
        <v>-1.910105970685+3.98322483547128i</v>
      </c>
      <c r="R2214" s="12" t="str">
        <f t="shared" si="1136"/>
        <v>-0.271543358433618-0.349322330000099i</v>
      </c>
      <c r="S2214" s="12" t="str">
        <f t="shared" si="1137"/>
        <v>0.365467000737492i</v>
      </c>
      <c r="T2214" s="12" t="str">
        <f t="shared" si="1138"/>
        <v>0.127665784235769-0.0992401367769201i</v>
      </c>
      <c r="U2214" s="12" t="str">
        <f t="shared" si="1139"/>
        <v>0.001-0.00560404729196815i</v>
      </c>
      <c r="V2214" s="12" t="str">
        <f t="shared" si="1140"/>
        <v>0.0015-0.001703357839504i</v>
      </c>
      <c r="W2214" s="12" t="str">
        <f t="shared" si="1141"/>
        <v>0.000901275717691186-0.00140937678925135i</v>
      </c>
      <c r="X2214" s="12" t="str">
        <f t="shared" si="1142"/>
        <v>0.000939177735618866-0.00131492901901553i</v>
      </c>
      <c r="Y2214" s="12" t="str">
        <f t="shared" si="1143"/>
        <v>0.00029+0.26766369408585i</v>
      </c>
      <c r="Z2214" s="12" t="str">
        <f t="shared" si="1144"/>
        <v>-0.0590458999996716-0.0425859332602476i</v>
      </c>
      <c r="AA2214" s="12" t="str">
        <f t="shared" si="1145"/>
        <v>0.207914753140394-45.0527504146808i</v>
      </c>
      <c r="AB2214" s="12" t="str">
        <f t="shared" si="1146"/>
        <v>0.318677641645645-0.247721916518015i</v>
      </c>
      <c r="AC2214" s="12" t="str">
        <f t="shared" si="1147"/>
        <v>0.81775978015617-0.391310414890296i</v>
      </c>
      <c r="AD2214" s="12" t="str">
        <f t="shared" si="1148"/>
        <v>0.43503777200378-0.0947553393338418i</v>
      </c>
      <c r="AE2214" s="12" t="str">
        <f t="shared" si="1149"/>
        <v>-0.0297224413387382-0.0129315752334988i</v>
      </c>
      <c r="AF2214" s="12" t="str">
        <f t="shared" si="1150"/>
        <v>-13.4957375851645-1.10859513205231i</v>
      </c>
      <c r="AG2214" s="12" t="str">
        <f t="shared" si="1151"/>
        <v>0.984873692865375-0.0710220440896338i</v>
      </c>
      <c r="AH2214" s="12" t="str">
        <f t="shared" si="1152"/>
        <v>0.375586675708101+0.237742397662533i</v>
      </c>
      <c r="AI2214" s="12">
        <f t="shared" si="1153"/>
        <v>-7.0424207533462564</v>
      </c>
      <c r="AJ2214" s="12">
        <f t="shared" si="1154"/>
        <v>32.333378245043868</v>
      </c>
      <c r="AK2214" s="12"/>
      <c r="AL2214" s="12"/>
      <c r="AM2214" s="12"/>
      <c r="AN2214" s="12"/>
    </row>
    <row r="2215" spans="1:40" x14ac:dyDescent="0.35">
      <c r="A2215" s="12"/>
      <c r="B2215" s="12">
        <f t="shared" si="1155"/>
        <v>285000</v>
      </c>
      <c r="C2215" s="29" t="str">
        <f t="shared" si="1122"/>
        <v>-8.52792191761948E-07+0.00778821836535918i</v>
      </c>
      <c r="D2215" s="28" t="str">
        <f t="shared" si="1123"/>
        <v>-5.39906757093732+0.0597096741344204i</v>
      </c>
      <c r="E2215" s="12" t="str">
        <f t="shared" si="1124"/>
        <v>4200</v>
      </c>
      <c r="F2215" s="12" t="str">
        <f t="shared" si="1125"/>
        <v>0.704225352112676</v>
      </c>
      <c r="G2215" s="12" t="str">
        <f t="shared" si="1121"/>
        <v>0.704225352112676</v>
      </c>
      <c r="H2215" s="12" t="str">
        <f t="shared" si="1126"/>
        <v>8.09791421185365+1.16460800799449i</v>
      </c>
      <c r="I2215" s="12" t="str">
        <f t="shared" si="1127"/>
        <v>1119.19238284136i</v>
      </c>
      <c r="J2215" s="12" t="str">
        <f t="shared" si="1128"/>
        <v>-1070.41674225999+242.055347145305i</v>
      </c>
      <c r="K2215" s="12" t="str">
        <f t="shared" si="1129"/>
        <v>0.224933885042504-0.994702241824654i</v>
      </c>
      <c r="L2215" s="12" t="str">
        <f t="shared" si="1130"/>
        <v>0.0119966828236532-0.0445027210919053i</v>
      </c>
      <c r="M2215" s="12" t="str">
        <f t="shared" si="1131"/>
        <v>0.236930567866157-1.03920496291656i</v>
      </c>
      <c r="N2215" s="12" t="str">
        <f t="shared" si="1132"/>
        <v>-3.58141562509236i</v>
      </c>
      <c r="O2215" s="12" t="str">
        <f t="shared" si="1133"/>
        <v>-0.904827052466021+0.425779291565069i</v>
      </c>
      <c r="P2215" s="12" t="str">
        <f t="shared" si="1134"/>
        <v>1.90482705246602-0.425779291565069i</v>
      </c>
      <c r="Q2215" s="12" t="str">
        <f t="shared" si="1135"/>
        <v>-1.90482705246602+4.00719491665743i</v>
      </c>
      <c r="R2215" s="12" t="str">
        <f t="shared" si="1136"/>
        <v>-0.27098206293835-0.346539940564293i</v>
      </c>
      <c r="S2215" s="12" t="str">
        <f t="shared" si="1137"/>
        <v>0.366753856373892i</v>
      </c>
      <c r="T2215" s="12" t="str">
        <f t="shared" si="1138"/>
        <v>0.127094859589534-0.0993837165907926i</v>
      </c>
      <c r="U2215" s="12" t="str">
        <f t="shared" si="1139"/>
        <v>0.001-0.00558438396813669i</v>
      </c>
      <c r="V2215" s="12" t="str">
        <f t="shared" si="1140"/>
        <v>0.0015-0.0016973811453303i</v>
      </c>
      <c r="W2215" s="12" t="str">
        <f t="shared" si="1141"/>
        <v>0.000901053180961416-0.0014050797916128i</v>
      </c>
      <c r="X2215" s="12" t="str">
        <f t="shared" si="1142"/>
        <v>0.000938561421790913-0.00131096213372449i</v>
      </c>
      <c r="Y2215" s="12" t="str">
        <f t="shared" si="1143"/>
        <v>0.00029+0.268606171881927i</v>
      </c>
      <c r="Z2215" s="12" t="str">
        <f t="shared" si="1144"/>
        <v>-0.0586596661411862-0.0424055637772363i</v>
      </c>
      <c r="AA2215" s="12" t="str">
        <f t="shared" si="1145"/>
        <v>0.206341504946682-44.8932343684398i</v>
      </c>
      <c r="AB2215" s="12" t="str">
        <f t="shared" si="1146"/>
        <v>0.317252507096802-0.248080318549904i</v>
      </c>
      <c r="AC2215" s="12" t="str">
        <f t="shared" si="1147"/>
        <v>0.817360518424426-0.388468190623164i</v>
      </c>
      <c r="AD2215" s="12" t="str">
        <f t="shared" si="1148"/>
        <v>0.434294473610482-0.0971061464307067i</v>
      </c>
      <c r="AE2215" s="12" t="str">
        <f t="shared" si="1149"/>
        <v>-0.0295934097145821-0.0127202878689082i</v>
      </c>
      <c r="AF2215" s="12" t="str">
        <f t="shared" si="1150"/>
        <v>-13.496981782791-1.10489833386007i</v>
      </c>
      <c r="AG2215" s="12" t="str">
        <f t="shared" si="1151"/>
        <v>0.984543338425501-0.0706512526339297i</v>
      </c>
      <c r="AH2215" s="12" t="str">
        <f t="shared" si="1152"/>
        <v>0.374591226264586+0.234472707372986i</v>
      </c>
      <c r="AI2215" s="12">
        <f t="shared" si="1153"/>
        <v>-7.0930656878285134</v>
      </c>
      <c r="AJ2215" s="12">
        <f t="shared" si="1154"/>
        <v>32.044214381101241</v>
      </c>
      <c r="AK2215" s="12"/>
      <c r="AL2215" s="12"/>
      <c r="AM2215" s="12"/>
      <c r="AN2215" s="12"/>
    </row>
    <row r="2216" spans="1:40" x14ac:dyDescent="0.35">
      <c r="A2216" s="12"/>
      <c r="B2216" s="12">
        <f t="shared" si="1155"/>
        <v>286000</v>
      </c>
      <c r="C2216" s="29" t="str">
        <f t="shared" si="1122"/>
        <v>-8.46839035914496E-07+0.00776098683326276i</v>
      </c>
      <c r="D2216" s="28" t="str">
        <f t="shared" si="1123"/>
        <v>-5.39906752529646+0.0595008990550145i</v>
      </c>
      <c r="E2216" s="12" t="str">
        <f t="shared" si="1124"/>
        <v>4200</v>
      </c>
      <c r="F2216" s="12" t="str">
        <f t="shared" si="1125"/>
        <v>0.704225352112676</v>
      </c>
      <c r="G2216" s="12" t="str">
        <f t="shared" si="1121"/>
        <v>0.704225352112676</v>
      </c>
      <c r="H2216" s="12" t="str">
        <f t="shared" si="1126"/>
        <v>8.09914583304267+1.16072633527072i</v>
      </c>
      <c r="I2216" s="12" t="str">
        <f t="shared" si="1127"/>
        <v>1123.11937365835i</v>
      </c>
      <c r="J2216" s="12" t="str">
        <f t="shared" si="1128"/>
        <v>-1077.94864696705+242.904664152832i</v>
      </c>
      <c r="K2216" s="12" t="str">
        <f t="shared" si="1129"/>
        <v>0.223436777540619-0.991555155487037i</v>
      </c>
      <c r="L2216" s="12" t="str">
        <f t="shared" si="1130"/>
        <v>0.0119185731323141-0.0443680997264584i</v>
      </c>
      <c r="M2216" s="12" t="str">
        <f t="shared" si="1131"/>
        <v>0.235355350672933-1.0359232552135i</v>
      </c>
      <c r="N2216" s="12" t="str">
        <f t="shared" si="1132"/>
        <v>-3.59398199570672i</v>
      </c>
      <c r="O2216" s="12" t="str">
        <f t="shared" si="1133"/>
        <v>-0.899405251566373+0.43711576665093i</v>
      </c>
      <c r="P2216" s="12" t="str">
        <f t="shared" si="1134"/>
        <v>1.89940525156637-0.43711576665093i</v>
      </c>
      <c r="Q2216" s="12" t="str">
        <f t="shared" si="1135"/>
        <v>-1.89940525156637+4.03109776235765i</v>
      </c>
      <c r="R2216" s="12" t="str">
        <f t="shared" si="1136"/>
        <v>-0.270416696133536-0.343770962778291i</v>
      </c>
      <c r="S2216" s="12" t="str">
        <f t="shared" si="1137"/>
        <v>0.368040712010292i</v>
      </c>
      <c r="T2216" s="12" t="str">
        <f t="shared" si="1138"/>
        <v>0.126521709909386-0.0995243533844574i</v>
      </c>
      <c r="U2216" s="12" t="str">
        <f t="shared" si="1139"/>
        <v>0.001-0.00556485815006628i</v>
      </c>
      <c r="V2216" s="12" t="str">
        <f t="shared" si="1140"/>
        <v>0.0015-0.00169144624622075i</v>
      </c>
      <c r="W2216" s="12" t="str">
        <f t="shared" si="1141"/>
        <v>0.000900830192271952-0.00140081415473166i</v>
      </c>
      <c r="X2216" s="12" t="str">
        <f t="shared" si="1142"/>
        <v>0.000937948880768234-0.00130702408139001i</v>
      </c>
      <c r="Y2216" s="12" t="str">
        <f t="shared" si="1143"/>
        <v>0.00029+0.269548649678004i</v>
      </c>
      <c r="Z2216" s="12" t="str">
        <f t="shared" si="1144"/>
        <v>-0.0582774457928524-0.0422266613854622i</v>
      </c>
      <c r="AA2216" s="12" t="str">
        <f t="shared" si="1145"/>
        <v>0.204785917389811-44.7348486897681i</v>
      </c>
      <c r="AB2216" s="12" t="str">
        <f t="shared" si="1146"/>
        <v>0.315821818447741-0.248431374253686i</v>
      </c>
      <c r="AC2216" s="12" t="str">
        <f t="shared" si="1147"/>
        <v>0.81697451691689-0.385636819439466i</v>
      </c>
      <c r="AD2216" s="12" t="str">
        <f t="shared" si="1148"/>
        <v>0.433519543897686-0.0994526444799747i</v>
      </c>
      <c r="AE2216" s="12" t="str">
        <f t="shared" si="1149"/>
        <v>-0.0294639648619841-0.0125102368865101i</v>
      </c>
      <c r="AF2216" s="12" t="str">
        <f t="shared" si="1150"/>
        <v>-13.4982133583391-1.10122543621571i</v>
      </c>
      <c r="AG2216" s="12" t="str">
        <f t="shared" si="1151"/>
        <v>0.984216002495518-0.0702779476789121i</v>
      </c>
      <c r="AH2216" s="12" t="str">
        <f t="shared" si="1152"/>
        <v>0.37358149014052+0.231216373292205i</v>
      </c>
      <c r="AI2216" s="12">
        <f t="shared" si="1153"/>
        <v>-7.1438837145392142</v>
      </c>
      <c r="AJ2216" s="12">
        <f t="shared" si="1154"/>
        <v>31.754117850228372</v>
      </c>
      <c r="AK2216" s="12"/>
      <c r="AL2216" s="12"/>
      <c r="AM2216" s="12"/>
      <c r="AN2216" s="12"/>
    </row>
    <row r="2217" spans="1:40" x14ac:dyDescent="0.35">
      <c r="A2217" s="12"/>
      <c r="B2217" s="12">
        <f t="shared" si="1155"/>
        <v>287000</v>
      </c>
      <c r="C2217" s="29" t="str">
        <f t="shared" si="1122"/>
        <v>-8.40947999701337E-07+0.00773394506793378i</v>
      </c>
      <c r="D2217" s="28" t="str">
        <f t="shared" si="1123"/>
        <v>-5.39906748013185+0.059293578854159i</v>
      </c>
      <c r="E2217" s="12" t="str">
        <f t="shared" si="1124"/>
        <v>4200</v>
      </c>
      <c r="F2217" s="12" t="str">
        <f t="shared" si="1125"/>
        <v>0.704225352112676</v>
      </c>
      <c r="G2217" s="12" t="str">
        <f t="shared" si="1121"/>
        <v>0.704225352112676</v>
      </c>
      <c r="H2217" s="12" t="str">
        <f t="shared" si="1126"/>
        <v>8.10036500045748+1.15686979414197i</v>
      </c>
      <c r="I2217" s="12" t="str">
        <f t="shared" si="1127"/>
        <v>1127.04636447534i</v>
      </c>
      <c r="J2217" s="12" t="str">
        <f t="shared" si="1128"/>
        <v>-1085.50693312666+243.75398116036i</v>
      </c>
      <c r="K2217" s="12" t="str">
        <f t="shared" si="1129"/>
        <v>0.221954326917548-0.988426771778366i</v>
      </c>
      <c r="L2217" s="12" t="str">
        <f t="shared" si="1130"/>
        <v>0.0118412056999251-0.0442342177912129i</v>
      </c>
      <c r="M2217" s="12" t="str">
        <f t="shared" si="1131"/>
        <v>0.233795532617473-1.03266098956958i</v>
      </c>
      <c r="N2217" s="12" t="str">
        <f t="shared" si="1132"/>
        <v>-3.60654836632108i</v>
      </c>
      <c r="O2217" s="12" t="str">
        <f t="shared" si="1133"/>
        <v>-0.893841424151265+0.44838321609003i</v>
      </c>
      <c r="P2217" s="12" t="str">
        <f t="shared" si="1134"/>
        <v>1.89384142415126-0.44838321609003i</v>
      </c>
      <c r="Q2217" s="12" t="str">
        <f t="shared" si="1135"/>
        <v>-1.89384142415126+4.05493158241111i</v>
      </c>
      <c r="R2217" s="12" t="str">
        <f t="shared" si="1136"/>
        <v>-0.26984722856198-0.341015264106119i</v>
      </c>
      <c r="S2217" s="12" t="str">
        <f t="shared" si="1137"/>
        <v>0.369327567646692i</v>
      </c>
      <c r="T2217" s="12" t="str">
        <f t="shared" si="1138"/>
        <v>0.125946338022707-0.099662020560997i</v>
      </c>
      <c r="U2217" s="12" t="str">
        <f t="shared" si="1139"/>
        <v>0.001-0.00554546840041448i</v>
      </c>
      <c r="V2217" s="12" t="str">
        <f t="shared" si="1140"/>
        <v>0.0015-0.00168555270529315i</v>
      </c>
      <c r="W2217" s="12" t="str">
        <f t="shared" si="1141"/>
        <v>0.000900606754360586-0.00139657954287626i</v>
      </c>
      <c r="X2217" s="12" t="str">
        <f t="shared" si="1142"/>
        <v>0.000937340056739955-0.00130311455582158i</v>
      </c>
      <c r="Y2217" s="12" t="str">
        <f t="shared" si="1143"/>
        <v>0.00029+0.270491127474081i</v>
      </c>
      <c r="Z2217" s="12" t="str">
        <f t="shared" si="1144"/>
        <v>-0.0578991828942224-0.0420492077064932i</v>
      </c>
      <c r="AA2217" s="12" t="str">
        <f t="shared" si="1145"/>
        <v>0.203247725029368-44.5775813560073i</v>
      </c>
      <c r="AB2217" s="12" t="str">
        <f t="shared" si="1146"/>
        <v>0.314385582756137-0.248775017238486i</v>
      </c>
      <c r="AC2217" s="12" t="str">
        <f t="shared" si="1147"/>
        <v>0.816601689286041-0.382816214652554i</v>
      </c>
      <c r="AD2217" s="12" t="str">
        <f t="shared" si="1148"/>
        <v>0.432712955912221-0.101794402969861i</v>
      </c>
      <c r="AE2217" s="12" t="str">
        <f t="shared" si="1149"/>
        <v>-0.0293341005688995-0.0123014242052835i</v>
      </c>
      <c r="AF2217" s="12" t="str">
        <f t="shared" si="1150"/>
        <v>-13.4994324805893-1.09757621528781i</v>
      </c>
      <c r="AG2217" s="12" t="str">
        <f t="shared" si="1151"/>
        <v>0.983891722710935-0.0699021510460152i</v>
      </c>
      <c r="AH2217" s="12" t="str">
        <f t="shared" si="1152"/>
        <v>0.372557380423889+0.227973478847117i</v>
      </c>
      <c r="AI2217" s="12">
        <f t="shared" si="1153"/>
        <v>-7.1948785146459704</v>
      </c>
      <c r="AJ2217" s="12">
        <f t="shared" si="1154"/>
        <v>31.463092323278609</v>
      </c>
      <c r="AK2217" s="12"/>
      <c r="AL2217" s="12"/>
      <c r="AM2217" s="12"/>
      <c r="AN2217" s="12"/>
    </row>
    <row r="2218" spans="1:40" x14ac:dyDescent="0.35">
      <c r="A2218" s="12"/>
      <c r="B2218" s="12">
        <f t="shared" si="1155"/>
        <v>288000</v>
      </c>
      <c r="C2218" s="29" t="str">
        <f t="shared" si="1122"/>
        <v>-8.35118221849396E-07+0.00770709109263512i</v>
      </c>
      <c r="D2218" s="28" t="str">
        <f t="shared" si="1123"/>
        <v>-5.39906743543689+0.0590876983768693i</v>
      </c>
      <c r="E2218" s="12" t="str">
        <f t="shared" si="1124"/>
        <v>4200</v>
      </c>
      <c r="F2218" s="12" t="str">
        <f t="shared" si="1125"/>
        <v>0.704225352112676</v>
      </c>
      <c r="G2218" s="12" t="str">
        <f t="shared" si="1121"/>
        <v>0.704225352112676</v>
      </c>
      <c r="H2218" s="12" t="str">
        <f t="shared" si="1126"/>
        <v>8.1015718800967+1.15303814830254i</v>
      </c>
      <c r="I2218" s="12" t="str">
        <f t="shared" si="1127"/>
        <v>1130.97335529233i</v>
      </c>
      <c r="J2218" s="12" t="str">
        <f t="shared" si="1128"/>
        <v>-1093.09160073885+244.603298167887i</v>
      </c>
      <c r="K2218" s="12" t="str">
        <f t="shared" si="1129"/>
        <v>0.220486345679025-0.985316937034604i</v>
      </c>
      <c r="L2218" s="12" t="str">
        <f t="shared" si="1130"/>
        <v>0.0117645713900748-0.0441010700210351i</v>
      </c>
      <c r="M2218" s="12" t="str">
        <f t="shared" si="1131"/>
        <v>0.2322509170691-1.02941800705564i</v>
      </c>
      <c r="N2218" s="12" t="str">
        <f t="shared" si="1132"/>
        <v>-3.61911473693544i</v>
      </c>
      <c r="O2218" s="12" t="str">
        <f t="shared" si="1133"/>
        <v>-0.888136448813545+0.459579860621486i</v>
      </c>
      <c r="P2218" s="12" t="str">
        <f t="shared" si="1134"/>
        <v>1.88813644881355-0.459579860621486i</v>
      </c>
      <c r="Q2218" s="12" t="str">
        <f t="shared" si="1135"/>
        <v>-1.88813644881355+4.07869459755693i</v>
      </c>
      <c r="R2218" s="12" t="str">
        <f t="shared" si="1136"/>
        <v>-0.269273630533664-0.33827271429565i</v>
      </c>
      <c r="S2218" s="12" t="str">
        <f t="shared" si="1137"/>
        <v>0.37061442328309i</v>
      </c>
      <c r="T2218" s="12" t="str">
        <f t="shared" si="1138"/>
        <v>0.125368746921088-0.0997966912855777i</v>
      </c>
      <c r="U2218" s="12" t="str">
        <f t="shared" si="1139"/>
        <v>0.001-0.00552621330180192i</v>
      </c>
      <c r="V2218" s="12" t="str">
        <f t="shared" si="1140"/>
        <v>0.0015-0.00167970009173311i</v>
      </c>
      <c r="W2218" s="12" t="str">
        <f t="shared" si="1141"/>
        <v>0.000900382869964001-0.00139237562498116i</v>
      </c>
      <c r="X2218" s="12" t="str">
        <f t="shared" si="1142"/>
        <v>0.000936734894901818-0.00129923325503657i</v>
      </c>
      <c r="Y2218" s="12" t="str">
        <f t="shared" si="1143"/>
        <v>0.00029+0.271433605270158i</v>
      </c>
      <c r="Z2218" s="12" t="str">
        <f t="shared" si="1144"/>
        <v>-0.0575248223605206-0.0418731846723353i</v>
      </c>
      <c r="AA2218" s="12" t="str">
        <f t="shared" si="1145"/>
        <v>0.20172666743754-44.4214205150692i</v>
      </c>
      <c r="AB2218" s="12" t="str">
        <f t="shared" si="1146"/>
        <v>0.312943807489558-0.249111180519548i</v>
      </c>
      <c r="AC2218" s="12" t="str">
        <f t="shared" si="1147"/>
        <v>0.816241951294835-0.380006290754136i</v>
      </c>
      <c r="AD2218" s="12" t="str">
        <f t="shared" si="1148"/>
        <v>0.431874688612428-0.104130989462756i</v>
      </c>
      <c r="AE2218" s="12" t="str">
        <f t="shared" si="1149"/>
        <v>-0.0292038108963221-0.0120938519205052i</v>
      </c>
      <c r="AF2218" s="12" t="str">
        <f t="shared" si="1150"/>
        <v>-13.5006393155336-1.09395044992567i</v>
      </c>
      <c r="AG2218" s="12" t="str">
        <f t="shared" si="1151"/>
        <v>0.983570536495795-0.0695238852035377i</v>
      </c>
      <c r="AH2218" s="12" t="str">
        <f t="shared" si="1152"/>
        <v>0.371518813797357+0.224744111319907i</v>
      </c>
      <c r="AI2218" s="12">
        <f t="shared" si="1153"/>
        <v>-7.2460537815763573</v>
      </c>
      <c r="AJ2218" s="12">
        <f t="shared" si="1154"/>
        <v>31.171141537127784</v>
      </c>
      <c r="AK2218" s="12"/>
      <c r="AL2218" s="12"/>
      <c r="AM2218" s="12"/>
      <c r="AN2218" s="12"/>
    </row>
    <row r="2219" spans="1:40" x14ac:dyDescent="0.35">
      <c r="A2219" s="12"/>
      <c r="B2219" s="12">
        <f t="shared" si="1155"/>
        <v>289000</v>
      </c>
      <c r="C2219" s="29" t="str">
        <f t="shared" si="1122"/>
        <v>-8.29348855960718E-07+0.00768042295798949i</v>
      </c>
      <c r="D2219" s="28" t="str">
        <f t="shared" si="1123"/>
        <v>-5.39906739120508+0.0588832426779194i</v>
      </c>
      <c r="E2219" s="12" t="str">
        <f t="shared" si="1124"/>
        <v>4200</v>
      </c>
      <c r="F2219" s="12" t="str">
        <f t="shared" si="1125"/>
        <v>0.704225352112676</v>
      </c>
      <c r="G2219" s="12" t="str">
        <f t="shared" si="1121"/>
        <v>0.704225352112676</v>
      </c>
      <c r="H2219" s="12" t="str">
        <f t="shared" si="1126"/>
        <v>8.10276663522506+1.14923116429923i</v>
      </c>
      <c r="I2219" s="12" t="str">
        <f t="shared" si="1127"/>
        <v>1134.90034610931i</v>
      </c>
      <c r="J2219" s="12" t="str">
        <f t="shared" si="1128"/>
        <v>-1100.70264980359+245.452615175415i</v>
      </c>
      <c r="K2219" s="12" t="str">
        <f t="shared" si="1129"/>
        <v>0.219032649265758-0.982225499076566i</v>
      </c>
      <c r="L2219" s="12" t="str">
        <f t="shared" si="1130"/>
        <v>0.0116886612025546-0.0439686511874571i</v>
      </c>
      <c r="M2219" s="12" t="str">
        <f t="shared" si="1131"/>
        <v>0.230721310468313-1.02619415026402i</v>
      </c>
      <c r="N2219" s="12" t="str">
        <f t="shared" si="1132"/>
        <v>-3.6316811075498i</v>
      </c>
      <c r="O2219" s="12" t="str">
        <f t="shared" si="1133"/>
        <v>-0.882291226434954+0.470703932165332i</v>
      </c>
      <c r="P2219" s="12" t="str">
        <f t="shared" si="1134"/>
        <v>1.88229122643495-0.470703932165332i</v>
      </c>
      <c r="Q2219" s="12" t="str">
        <f t="shared" si="1135"/>
        <v>-1.88229122643495+4.10238503971513i</v>
      </c>
      <c r="R2219" s="12" t="str">
        <f t="shared" si="1136"/>
        <v>-0.268695872124857-0.33554318534923i</v>
      </c>
      <c r="S2219" s="12" t="str">
        <f t="shared" si="1137"/>
        <v>0.37190127891949i</v>
      </c>
      <c r="T2219" s="12" t="str">
        <f t="shared" si="1138"/>
        <v>0.124788939764098-0.0999283384836221i</v>
      </c>
      <c r="U2219" s="12" t="str">
        <f t="shared" si="1139"/>
        <v>0.001-0.00550709145646697i</v>
      </c>
      <c r="V2219" s="12" t="str">
        <f t="shared" si="1140"/>
        <v>0.0015-0.00167388798068905i</v>
      </c>
      <c r="W2219" s="12" t="str">
        <f t="shared" si="1141"/>
        <v>0.000900158541817687-0.00138820207456654i</v>
      </c>
      <c r="X2219" s="12" t="str">
        <f t="shared" si="1142"/>
        <v>0.000936133341435357-0.00129537988118858i</v>
      </c>
      <c r="Y2219" s="12" t="str">
        <f t="shared" si="1143"/>
        <v>0.00029+0.272376083066235i</v>
      </c>
      <c r="Z2219" s="12" t="str">
        <f t="shared" si="1144"/>
        <v>-0.057154310062339-0.0416985745189037i</v>
      </c>
      <c r="AA2219" s="12" t="str">
        <f t="shared" si="1145"/>
        <v>0.200222489085216-44.2663544824108i</v>
      </c>
      <c r="AB2219" s="12" t="str">
        <f t="shared" si="1146"/>
        <v>0.31149650053488-0.249439796513671i</v>
      </c>
      <c r="AC2219" s="12" t="str">
        <f t="shared" si="1147"/>
        <v>0.815895220784324-0.377206963411191i</v>
      </c>
      <c r="AD2219" s="12" t="str">
        <f t="shared" si="1148"/>
        <v>0.431004726926821-0.106461969675756i</v>
      </c>
      <c r="AE2219" s="12" t="str">
        <f t="shared" si="1149"/>
        <v>-0.0290730901770631-0.0118875222990623i</v>
      </c>
      <c r="AF2219" s="12" t="str">
        <f t="shared" si="1150"/>
        <v>-13.5018340264301-1.09034792162131i</v>
      </c>
      <c r="AG2219" s="12" t="str">
        <f t="shared" si="1151"/>
        <v>0.983252481053426-0.0691431732648014i</v>
      </c>
      <c r="AH2219" s="12" t="str">
        <f t="shared" si="1152"/>
        <v>0.370465710580316+0.221528361768337i</v>
      </c>
      <c r="AI2219" s="12">
        <f t="shared" si="1153"/>
        <v>-7.2974132214864387</v>
      </c>
      <c r="AJ2219" s="12">
        <f t="shared" si="1154"/>
        <v>30.878269294884777</v>
      </c>
      <c r="AK2219" s="12"/>
      <c r="AL2219" s="12"/>
      <c r="AM2219" s="12"/>
      <c r="AN2219" s="12"/>
    </row>
    <row r="2220" spans="1:40" x14ac:dyDescent="0.35">
      <c r="A2220" s="12"/>
      <c r="B2220" s="12">
        <f t="shared" si="1155"/>
        <v>290000</v>
      </c>
      <c r="C2220" s="29" t="str">
        <f t="shared" si="1122"/>
        <v>-8.23639070205184E-07+0.00765393874150742i</v>
      </c>
      <c r="D2220" s="28" t="str">
        <f t="shared" si="1123"/>
        <v>-5.39906734743005+0.0586801970182236i</v>
      </c>
      <c r="E2220" s="12" t="str">
        <f t="shared" si="1124"/>
        <v>4200</v>
      </c>
      <c r="F2220" s="12" t="str">
        <f t="shared" si="1125"/>
        <v>0.704225352112676</v>
      </c>
      <c r="G2220" s="12" t="str">
        <f t="shared" si="1121"/>
        <v>0.704225352112676</v>
      </c>
      <c r="H2220" s="12" t="str">
        <f t="shared" si="1126"/>
        <v>8.10394942642681+1.14544861149022i</v>
      </c>
      <c r="I2220" s="12" t="str">
        <f t="shared" si="1127"/>
        <v>1138.8273369263i</v>
      </c>
      <c r="J2220" s="12" t="str">
        <f t="shared" si="1128"/>
        <v>-1108.3400803209+246.301932182942i</v>
      </c>
      <c r="K2220" s="12" t="str">
        <f t="shared" si="1129"/>
        <v>0.217593055999508-0.979152307196019i</v>
      </c>
      <c r="L2220" s="12" t="str">
        <f t="shared" si="1130"/>
        <v>0.0116134662710078-0.043836956098667i</v>
      </c>
      <c r="M2220" s="12" t="str">
        <f t="shared" si="1131"/>
        <v>0.229206522270516-1.02298926329469i</v>
      </c>
      <c r="N2220" s="12" t="str">
        <f t="shared" si="1132"/>
        <v>-3.64424747816416i</v>
      </c>
      <c r="O2220" s="12" t="str">
        <f t="shared" si="1133"/>
        <v>-0.876306680043864+0.481753674101715i</v>
      </c>
      <c r="P2220" s="12" t="str">
        <f t="shared" si="1134"/>
        <v>1.87630668004386-0.481753674101715i</v>
      </c>
      <c r="Q2220" s="12" t="str">
        <f t="shared" si="1135"/>
        <v>-1.87630668004386+4.12600115226588i</v>
      </c>
      <c r="R2220" s="12" t="str">
        <f t="shared" si="1136"/>
        <v>-0.268113923177279-0.332826551495125i</v>
      </c>
      <c r="S2220" s="12" t="str">
        <f t="shared" si="1137"/>
        <v>0.37318813455589i</v>
      </c>
      <c r="T2220" s="12" t="str">
        <f t="shared" si="1138"/>
        <v>0.124206919883136-0.10005693483899i</v>
      </c>
      <c r="U2220" s="12" t="str">
        <f t="shared" si="1139"/>
        <v>0.001-0.00548810148592743i</v>
      </c>
      <c r="V2220" s="12" t="str">
        <f t="shared" si="1140"/>
        <v>0.0015-0.00166811595316943i</v>
      </c>
      <c r="W2220" s="12" t="str">
        <f t="shared" si="1141"/>
        <v>0.000899933772655857-0.0013840585696594i</v>
      </c>
      <c r="X2220" s="12" t="str">
        <f t="shared" si="1142"/>
        <v>0.00093553534348754-0.00129155414049723i</v>
      </c>
      <c r="Y2220" s="12" t="str">
        <f t="shared" si="1143"/>
        <v>0.00029+0.273318560862312i</v>
      </c>
      <c r="Z2220" s="12" t="str">
        <f t="shared" si="1144"/>
        <v>-0.0567875928058247-0.0415253597796535i</v>
      </c>
      <c r="AA2220" s="12" t="str">
        <f t="shared" si="1145"/>
        <v>0.198734939231068-44.112371738073i</v>
      </c>
      <c r="AB2220" s="12" t="str">
        <f t="shared" si="1146"/>
        <v>0.310043670207897-0.249760797034665i</v>
      </c>
      <c r="AC2220" s="12" t="str">
        <f t="shared" si="1147"/>
        <v>0.815561417641952-0.374418149462986i</v>
      </c>
      <c r="AD2220" s="12" t="str">
        <f t="shared" si="1148"/>
        <v>0.430103061811751-0.108786907562731i</v>
      </c>
      <c r="AE2220" s="12" t="str">
        <f t="shared" si="1149"/>
        <v>-0.0289419330145625-0.0116824377747863i</v>
      </c>
      <c r="AF2220" s="12" t="str">
        <f t="shared" si="1150"/>
        <v>-13.5030167738569-1.086768414472i</v>
      </c>
      <c r="AG2220" s="12" t="str">
        <f t="shared" si="1151"/>
        <v>0.982937593357139-0.0687600389861888i</v>
      </c>
      <c r="AH2220" s="12" t="str">
        <f t="shared" si="1152"/>
        <v>0.369397994770687+0.218326324945382i</v>
      </c>
      <c r="AI2220" s="12">
        <f t="shared" si="1153"/>
        <v>-7.3489605537360116</v>
      </c>
      <c r="AJ2220" s="12">
        <f t="shared" si="1154"/>
        <v>30.584479466080406</v>
      </c>
      <c r="AK2220" s="12"/>
      <c r="AL2220" s="12"/>
      <c r="AM2220" s="12"/>
      <c r="AN2220" s="12"/>
    </row>
    <row r="2221" spans="1:40" x14ac:dyDescent="0.35">
      <c r="A2221" s="12"/>
      <c r="B2221" s="12">
        <f t="shared" si="1155"/>
        <v>291000</v>
      </c>
      <c r="C2221" s="29" t="str">
        <f t="shared" si="1122"/>
        <v>-8.17988047020696E-07+0.00762763654712545i</v>
      </c>
      <c r="D2221" s="28" t="str">
        <f t="shared" si="1123"/>
        <v>-5.39906730410554+0.0584785468612951i</v>
      </c>
      <c r="E2221" s="12" t="str">
        <f t="shared" si="1124"/>
        <v>4200</v>
      </c>
      <c r="F2221" s="12" t="str">
        <f t="shared" si="1125"/>
        <v>0.704225352112676</v>
      </c>
      <c r="G2221" s="12" t="str">
        <f t="shared" si="1121"/>
        <v>0.704225352112676</v>
      </c>
      <c r="H2221" s="12" t="str">
        <f t="shared" si="1126"/>
        <v>8.10512041165794+1.14169026200472i</v>
      </c>
      <c r="I2221" s="12" t="str">
        <f t="shared" si="1127"/>
        <v>1142.75432774329i</v>
      </c>
      <c r="J2221" s="12" t="str">
        <f t="shared" si="1128"/>
        <v>-1116.00389229078+247.151249190469i</v>
      </c>
      <c r="K2221" s="12" t="str">
        <f t="shared" si="1129"/>
        <v>0.216167387030348-0.976097212141864i</v>
      </c>
      <c r="L2221" s="12" t="str">
        <f t="shared" si="1130"/>
        <v>0.011538977860624-0.043705979599488i</v>
      </c>
      <c r="M2221" s="12" t="str">
        <f t="shared" si="1131"/>
        <v>0.227706364890972-1.01980319174135i</v>
      </c>
      <c r="N2221" s="12" t="str">
        <f t="shared" si="1132"/>
        <v>-3.65681384877852i</v>
      </c>
      <c r="O2221" s="12" t="str">
        <f t="shared" si="1133"/>
        <v>-0.870183754669525+0.492727341548292i</v>
      </c>
      <c r="P2221" s="12" t="str">
        <f t="shared" si="1134"/>
        <v>1.87018375466953-0.492727341548292i</v>
      </c>
      <c r="Q2221" s="12" t="str">
        <f t="shared" si="1135"/>
        <v>-1.87018375466953+4.14954119032681i</v>
      </c>
      <c r="R2221" s="12" t="str">
        <f t="shared" si="1136"/>
        <v>-0.267527753297274-0.330122689159724i</v>
      </c>
      <c r="S2221" s="12" t="str">
        <f t="shared" si="1137"/>
        <v>0.37447499019229i</v>
      </c>
      <c r="T2221" s="12" t="str">
        <f t="shared" si="1138"/>
        <v>0.12362269078534-0.100182452792162i</v>
      </c>
      <c r="U2221" s="12" t="str">
        <f t="shared" si="1139"/>
        <v>0.001-0.00546924203064932i</v>
      </c>
      <c r="V2221" s="12" t="str">
        <f t="shared" si="1140"/>
        <v>0.0015-0.00166238359594204i</v>
      </c>
      <c r="W2221" s="12" t="str">
        <f t="shared" si="1141"/>
        <v>0.000899708565211397-0.00137994479271627i</v>
      </c>
      <c r="X2221" s="12" t="str">
        <f t="shared" si="1142"/>
        <v>0.000934940849150928-0.00128775574317943i</v>
      </c>
      <c r="Y2221" s="12" t="str">
        <f t="shared" si="1143"/>
        <v>0.00029+0.274261038658389i</v>
      </c>
      <c r="Z2221" s="12" t="str">
        <f t="shared" si="1144"/>
        <v>-0.0564246183133468-0.0413535232793726i</v>
      </c>
      <c r="AA2221" s="12" t="str">
        <f t="shared" si="1145"/>
        <v>0.197263771813601-43.9594609237827i</v>
      </c>
      <c r="AB2221" s="12" t="str">
        <f t="shared" si="1146"/>
        <v>0.30858532526308-0.250074113288824i</v>
      </c>
      <c r="AC2221" s="12" t="str">
        <f t="shared" si="1147"/>
        <v>0.815240463770524-0.371639766918163i</v>
      </c>
      <c r="AD2221" s="12" t="str">
        <f t="shared" si="1148"/>
        <v>0.429169690307985-0.111105365397957i</v>
      </c>
      <c r="AE2221" s="12" t="str">
        <f t="shared" si="1149"/>
        <v>-0.0288103342817329-0.0114786009438078i</v>
      </c>
      <c r="AF2221" s="12" t="str">
        <f t="shared" si="1150"/>
        <v>-13.5041877157635-1.08321171514342i</v>
      </c>
      <c r="AG2221" s="12" t="str">
        <f t="shared" si="1151"/>
        <v>0.982625910140871-0.0683745067650508i</v>
      </c>
      <c r="AH2221" s="12" t="str">
        <f t="shared" si="1152"/>
        <v>0.368315594086392+0.215138099218164i</v>
      </c>
      <c r="AI2221" s="12">
        <f t="shared" si="1153"/>
        <v>-7.4006995113715401</v>
      </c>
      <c r="AJ2221" s="12">
        <f t="shared" si="1154"/>
        <v>30.289775986836794</v>
      </c>
      <c r="AK2221" s="12"/>
      <c r="AL2221" s="12"/>
      <c r="AM2221" s="12"/>
      <c r="AN2221" s="12"/>
    </row>
    <row r="2222" spans="1:40" x14ac:dyDescent="0.35">
      <c r="A2222" s="12"/>
      <c r="B2222" s="12">
        <f t="shared" si="1155"/>
        <v>292000</v>
      </c>
      <c r="C2222" s="29" t="str">
        <f t="shared" si="1122"/>
        <v>-8.12394982820486E-07+0.00760151450475356i</v>
      </c>
      <c r="D2222" s="28" t="str">
        <f t="shared" si="1123"/>
        <v>-5.39906726122539+0.0582782778697773i</v>
      </c>
      <c r="E2222" s="12" t="str">
        <f t="shared" si="1124"/>
        <v>4200</v>
      </c>
      <c r="F2222" s="12" t="str">
        <f t="shared" si="1125"/>
        <v>0.704225352112676</v>
      </c>
      <c r="G2222" s="12" t="str">
        <f t="shared" si="1121"/>
        <v>0.704225352112676</v>
      </c>
      <c r="H2222" s="12" t="str">
        <f t="shared" si="1126"/>
        <v>8.10627974629713+1.13795589070328i</v>
      </c>
      <c r="I2222" s="12" t="str">
        <f t="shared" si="1127"/>
        <v>1146.68131856027i</v>
      </c>
      <c r="J2222" s="12" t="str">
        <f t="shared" si="1128"/>
        <v>-1123.69408571322+248.000566197997i</v>
      </c>
      <c r="K2222" s="12" t="str">
        <f t="shared" si="1129"/>
        <v>0.214755466285007-0.973060066106397i</v>
      </c>
      <c r="L2222" s="12" t="str">
        <f t="shared" si="1130"/>
        <v>0.0114651873658784-0.0435757165713459i</v>
      </c>
      <c r="M2222" s="12" t="str">
        <f t="shared" si="1131"/>
        <v>0.226220653650885-1.01663578267774i</v>
      </c>
      <c r="N2222" s="12" t="str">
        <f t="shared" si="1132"/>
        <v>-3.66938021939288i</v>
      </c>
      <c r="O2222" s="12" t="str">
        <f t="shared" si="1133"/>
        <v>-0.863923417192834+0.503623201635762i</v>
      </c>
      <c r="P2222" s="12" t="str">
        <f t="shared" si="1134"/>
        <v>1.86392341719283-0.503623201635762i</v>
      </c>
      <c r="Q2222" s="12" t="str">
        <f t="shared" si="1135"/>
        <v>-1.86392341719283+4.17300342102864i</v>
      </c>
      <c r="R2222" s="12" t="str">
        <f t="shared" si="1136"/>
        <v>-0.266937331855018-0.327431476940529i</v>
      </c>
      <c r="S2222" s="12" t="str">
        <f t="shared" si="1137"/>
        <v>0.37576184582869i</v>
      </c>
      <c r="T2222" s="12" t="str">
        <f t="shared" si="1138"/>
        <v>0.123036256157587-0.100304864538427i</v>
      </c>
      <c r="U2222" s="12" t="str">
        <f t="shared" si="1139"/>
        <v>0.001-0.00545051174972244i</v>
      </c>
      <c r="V2222" s="12" t="str">
        <f t="shared" si="1140"/>
        <v>0.0015-0.00165669050143539i</v>
      </c>
      <c r="W2222" s="12" t="str">
        <f t="shared" si="1141"/>
        <v>0.000899482922215797-0.00137586043054757i</v>
      </c>
      <c r="X2222" s="12" t="str">
        <f t="shared" si="1142"/>
        <v>0.000934349807444286-0.00128398440338198i</v>
      </c>
      <c r="Y2222" s="12" t="str">
        <f t="shared" si="1143"/>
        <v>0.00029+0.275203516454466i</v>
      </c>
      <c r="Z2222" s="12" t="str">
        <f t="shared" si="1144"/>
        <v>-0.0560653352046253-0.0411830481281258i</v>
      </c>
      <c r="AA2222" s="12" t="str">
        <f t="shared" si="1145"/>
        <v>0.195808745346012-43.8076108401152i</v>
      </c>
      <c r="AB2222" s="12" t="str">
        <f t="shared" si="1146"/>
        <v>0.307121474903562-0.250379675870396i</v>
      </c>
      <c r="AC2222" s="12" t="str">
        <f t="shared" si="1147"/>
        <v>0.814932283057809-0.368871734952022i</v>
      </c>
      <c r="AD2222" s="12" t="str">
        <f t="shared" si="1148"/>
        <v>0.42820461559623-0.113416903861194i</v>
      </c>
      <c r="AE2222" s="12" t="str">
        <f t="shared" si="1149"/>
        <v>-0.028678289119829-0.0112760145599366i</v>
      </c>
      <c r="AF2222" s="12" t="str">
        <f t="shared" si="1150"/>
        <v>-13.5053470075225-1.0796776128335i</v>
      </c>
      <c r="AG2222" s="12" t="str">
        <f t="shared" si="1151"/>
        <v>0.982317467889791-0.0679866016374892i</v>
      </c>
      <c r="AH2222" s="12" t="str">
        <f t="shared" si="1152"/>
        <v>0.367218440006458+0.21196378648627i</v>
      </c>
      <c r="AI2222" s="12">
        <f t="shared" si="1153"/>
        <v>-7.4526338416159312</v>
      </c>
      <c r="AJ2222" s="12">
        <f t="shared" si="1154"/>
        <v>29.994162860028094</v>
      </c>
      <c r="AK2222" s="12"/>
      <c r="AL2222" s="12"/>
      <c r="AM2222" s="12"/>
      <c r="AN2222" s="12"/>
    </row>
    <row r="2223" spans="1:40" x14ac:dyDescent="0.35">
      <c r="A2223" s="12"/>
      <c r="B2223" s="12">
        <f t="shared" si="1155"/>
        <v>293000</v>
      </c>
      <c r="C2223" s="29" t="str">
        <f t="shared" si="1122"/>
        <v>-8.06859087707456E-07+0.00757557076983208i</v>
      </c>
      <c r="D2223" s="28" t="str">
        <f t="shared" si="1123"/>
        <v>-5.39906721878353+0.058079375902046i</v>
      </c>
      <c r="E2223" s="12" t="str">
        <f t="shared" si="1124"/>
        <v>4200</v>
      </c>
      <c r="F2223" s="12" t="str">
        <f t="shared" si="1125"/>
        <v>0.704225352112676</v>
      </c>
      <c r="G2223" s="12" t="str">
        <f t="shared" si="1121"/>
        <v>0.704225352112676</v>
      </c>
      <c r="H2223" s="12" t="str">
        <f t="shared" si="1126"/>
        <v>8.10742758319565+1.13424527513864i</v>
      </c>
      <c r="I2223" s="12" t="str">
        <f t="shared" si="1127"/>
        <v>1150.60830937726i</v>
      </c>
      <c r="J2223" s="12" t="str">
        <f t="shared" si="1128"/>
        <v>-1131.41066058822+248.849883205524i</v>
      </c>
      <c r="K2223" s="12" t="str">
        <f t="shared" si="1129"/>
        <v>0.213357120416279-0.970040722711597i</v>
      </c>
      <c r="L2223" s="12" t="str">
        <f t="shared" si="1130"/>
        <v>0.0113920863083141-0.043446161932226i</v>
      </c>
      <c r="M2223" s="12" t="str">
        <f t="shared" si="1131"/>
        <v>0.224749206724593-1.01348688464382i</v>
      </c>
      <c r="N2223" s="12" t="str">
        <f t="shared" si="1132"/>
        <v>-3.68194659000724i</v>
      </c>
      <c r="O2223" s="12" t="str">
        <f t="shared" si="1133"/>
        <v>-0.857526656193651+0.514439533781508i</v>
      </c>
      <c r="P2223" s="12" t="str">
        <f t="shared" si="1134"/>
        <v>1.85752665619365-0.514439533781508i</v>
      </c>
      <c r="Q2223" s="12" t="str">
        <f t="shared" si="1135"/>
        <v>-1.85752665619365+4.19638612378875i</v>
      </c>
      <c r="R2223" s="12" t="str">
        <f t="shared" si="1136"/>
        <v>-0.266342627983784-0.324752795579901i</v>
      </c>
      <c r="S2223" s="12" t="str">
        <f t="shared" si="1137"/>
        <v>0.377048701465088i</v>
      </c>
      <c r="T2223" s="12" t="str">
        <f t="shared" si="1138"/>
        <v>0.122447619870559-0.100424142026085i</v>
      </c>
      <c r="U2223" s="12" t="str">
        <f t="shared" si="1139"/>
        <v>0.001-0.0054319093205425i</v>
      </c>
      <c r="V2223" s="12" t="str">
        <f t="shared" si="1140"/>
        <v>0.0015-0.0016510362676421i</v>
      </c>
      <c r="W2223" s="12" t="str">
        <f t="shared" si="1141"/>
        <v>0.000899256846399085-0.00137180517424346i</v>
      </c>
      <c r="X2223" s="12" t="str">
        <f t="shared" si="1142"/>
        <v>0.000933762168293664-0.00128023983911553i</v>
      </c>
      <c r="Y2223" s="12" t="str">
        <f t="shared" si="1143"/>
        <v>0.00029+0.276145994250543i</v>
      </c>
      <c r="Z2223" s="12" t="str">
        <f t="shared" si="1144"/>
        <v>-0.0557096929783123-0.0410139177153508i</v>
      </c>
      <c r="AA2223" s="12" t="str">
        <f t="shared" si="1145"/>
        <v>0.194369622813832-43.656810443717i</v>
      </c>
      <c r="AB2223" s="12" t="str">
        <f t="shared" si="1146"/>
        <v>0.305652128791289-0.250677414757098i</v>
      </c>
      <c r="AC2223" s="12" t="str">
        <f t="shared" si="1147"/>
        <v>0.814636801346787-0.366113973903865i</v>
      </c>
      <c r="AD2223" s="12" t="str">
        <f t="shared" si="1148"/>
        <v>0.427207847051504-0.115721082124335i</v>
      </c>
      <c r="AE2223" s="12" t="str">
        <f t="shared" si="1149"/>
        <v>-0.0285457929373439-0.0110746815300578i</v>
      </c>
      <c r="AF2223" s="12" t="str">
        <f t="shared" si="1150"/>
        <v>-13.5064948019792-1.07616589923659i</v>
      </c>
      <c r="AG2223" s="12" t="str">
        <f t="shared" si="1151"/>
        <v>0.982012302830851-0.0675963492760059i</v>
      </c>
      <c r="AH2223" s="12" t="str">
        <f t="shared" si="1152"/>
        <v>0.366106467811727+0.208803492099288i</v>
      </c>
      <c r="AI2223" s="12">
        <f t="shared" si="1153"/>
        <v>-7.5047673063668006</v>
      </c>
      <c r="AJ2223" s="12">
        <f t="shared" si="1154"/>
        <v>29.697644155413933</v>
      </c>
      <c r="AK2223" s="12"/>
      <c r="AL2223" s="12"/>
      <c r="AM2223" s="12"/>
      <c r="AN2223" s="12"/>
    </row>
    <row r="2224" spans="1:40" x14ac:dyDescent="0.35">
      <c r="A2224" s="12"/>
      <c r="B2224" s="12">
        <f t="shared" si="1155"/>
        <v>294000</v>
      </c>
      <c r="C2224" s="29" t="str">
        <f t="shared" si="1122"/>
        <v>-8.01379585195219E-07+0.00754980352289729i</v>
      </c>
      <c r="D2224" s="28" t="str">
        <f t="shared" si="1123"/>
        <v>-5.399067176774+0.0578818270088792i</v>
      </c>
      <c r="E2224" s="12" t="str">
        <f t="shared" si="1124"/>
        <v>4200</v>
      </c>
      <c r="F2224" s="12" t="str">
        <f t="shared" si="1125"/>
        <v>0.704225352112676</v>
      </c>
      <c r="G2224" s="12" t="str">
        <f t="shared" si="1121"/>
        <v>0.704225352112676</v>
      </c>
      <c r="H2224" s="12" t="str">
        <f t="shared" si="1126"/>
        <v>8.10856407272613+1.13055819551733i</v>
      </c>
      <c r="I2224" s="12" t="str">
        <f t="shared" si="1127"/>
        <v>1154.53530019425i</v>
      </c>
      <c r="J2224" s="12" t="str">
        <f t="shared" si="1128"/>
        <v>-1139.15361691579+249.699200213052i</v>
      </c>
      <c r="K2224" s="12" t="str">
        <f t="shared" si="1129"/>
        <v>0.211972178753486-0.967039036995412i</v>
      </c>
      <c r="L2224" s="12" t="str">
        <f t="shared" si="1130"/>
        <v>0.011319666334367-0.0433173106366198i</v>
      </c>
      <c r="M2224" s="12" t="str">
        <f t="shared" si="1131"/>
        <v>0.223291845087853-1.01035634763203i</v>
      </c>
      <c r="N2224" s="12" t="str">
        <f t="shared" si="1132"/>
        <v>-3.6945129606216i</v>
      </c>
      <c r="O2224" s="12" t="str">
        <f t="shared" si="1133"/>
        <v>-0.85099448179469+0.525174629961298i</v>
      </c>
      <c r="P2224" s="12" t="str">
        <f t="shared" si="1134"/>
        <v>1.85099448179469-0.525174629961298i</v>
      </c>
      <c r="Q2224" s="12" t="str">
        <f t="shared" si="1135"/>
        <v>-1.85099448179469+4.2196875905829i</v>
      </c>
      <c r="R2224" s="12" t="str">
        <f t="shared" si="1136"/>
        <v>-0.265743610579209-0.322086527939532i</v>
      </c>
      <c r="S2224" s="12" t="str">
        <f t="shared" si="1137"/>
        <v>0.378335557101488i</v>
      </c>
      <c r="T2224" s="12" t="str">
        <f t="shared" si="1138"/>
        <v>0.121856785982887-0.100540256954646i</v>
      </c>
      <c r="U2224" s="12" t="str">
        <f t="shared" si="1139"/>
        <v>0.001-0.00541343343849984i</v>
      </c>
      <c r="V2224" s="12" t="str">
        <f t="shared" si="1140"/>
        <v>0.0015-0.00164542049802427i</v>
      </c>
      <c r="W2224" s="12" t="str">
        <f t="shared" si="1141"/>
        <v>0.000899030340489767-0.00136777871910129i</v>
      </c>
      <c r="X2224" s="12" t="str">
        <f t="shared" si="1142"/>
        <v>0.000933177882513927-0.00127652177218993i</v>
      </c>
      <c r="Y2224" s="12" t="str">
        <f t="shared" si="1143"/>
        <v>0.00029+0.27708847204662i</v>
      </c>
      <c r="Z2224" s="12" t="str">
        <f t="shared" si="1144"/>
        <v>-0.0553576419940163-0.0408461157040981i</v>
      </c>
      <c r="AA2224" s="12" t="str">
        <f t="shared" si="1145"/>
        <v>0.192946171575241-43.5070488445869i</v>
      </c>
      <c r="AB2224" s="12" t="str">
        <f t="shared" si="1146"/>
        <v>0.304177297057361-0.250967259305621i</v>
      </c>
      <c r="AC2224" s="12" t="str">
        <f t="shared" si="1147"/>
        <v>0.814353946406526-0.363366405274452i</v>
      </c>
      <c r="AD2224" s="12" t="str">
        <f t="shared" si="1148"/>
        <v>0.426179400296324-0.118017457939532i</v>
      </c>
      <c r="AE2224" s="12" t="str">
        <f t="shared" si="1149"/>
        <v>-0.0284128414089301-0.0108746049095463i</v>
      </c>
      <c r="AF2224" s="12" t="str">
        <f t="shared" si="1150"/>
        <v>-13.5076312495001-1.07267636850845i</v>
      </c>
      <c r="AG2224" s="12" t="str">
        <f t="shared" si="1151"/>
        <v>0.9817104509233-0.0672037759870134i</v>
      </c>
      <c r="AH2224" s="12" t="str">
        <f t="shared" si="1152"/>
        <v>0.364979616625103+0.205657324773621i</v>
      </c>
      <c r="AI2224" s="12">
        <f t="shared" si="1153"/>
        <v>-7.5571036827031772</v>
      </c>
      <c r="AJ2224" s="12">
        <f t="shared" si="1154"/>
        <v>29.400224009755032</v>
      </c>
      <c r="AK2224" s="12"/>
      <c r="AL2224" s="12"/>
      <c r="AM2224" s="12"/>
      <c r="AN2224" s="12"/>
    </row>
    <row r="2225" spans="1:40" x14ac:dyDescent="0.35">
      <c r="A2225" s="12"/>
      <c r="B2225" s="12">
        <f t="shared" si="1155"/>
        <v>295000</v>
      </c>
      <c r="C2225" s="29" t="str">
        <f t="shared" si="1122"/>
        <v>-7.9595571193583E-07+0.00752421096915613i</v>
      </c>
      <c r="D2225" s="28" t="str">
        <f t="shared" si="1123"/>
        <v>-5.39906713519098+0.057685617430197i</v>
      </c>
      <c r="E2225" s="12" t="str">
        <f t="shared" si="1124"/>
        <v>4200</v>
      </c>
      <c r="F2225" s="12" t="str">
        <f t="shared" si="1125"/>
        <v>0.704225352112676</v>
      </c>
      <c r="G2225" s="12" t="str">
        <f t="shared" si="1121"/>
        <v>0.704225352112676</v>
      </c>
      <c r="H2225" s="12" t="str">
        <f t="shared" si="1126"/>
        <v>8.10968936283032+1.12689443466184i</v>
      </c>
      <c r="I2225" s="12" t="str">
        <f t="shared" si="1127"/>
        <v>1158.46229101124i</v>
      </c>
      <c r="J2225" s="12" t="str">
        <f t="shared" si="1128"/>
        <v>-1146.92295469592+250.548517220579i</v>
      </c>
      <c r="K2225" s="12" t="str">
        <f t="shared" si="1129"/>
        <v>0.210600473253976-0.96405486539822i</v>
      </c>
      <c r="L2225" s="12" t="str">
        <f t="shared" si="1130"/>
        <v>0.0112479192132327-0.0431891576754614i</v>
      </c>
      <c r="M2225" s="12" t="str">
        <f t="shared" si="1131"/>
        <v>0.221848392467209-1.00724402307368i</v>
      </c>
      <c r="N2225" s="12" t="str">
        <f t="shared" si="1132"/>
        <v>-3.70707933123596i</v>
      </c>
      <c r="O2225" s="12" t="str">
        <f t="shared" si="1133"/>
        <v>-0.844327925502013+0.535826794979i</v>
      </c>
      <c r="P2225" s="12" t="str">
        <f t="shared" si="1134"/>
        <v>1.84432792550201-0.535826794979i</v>
      </c>
      <c r="Q2225" s="12" t="str">
        <f t="shared" si="1135"/>
        <v>-1.84432792550201+4.24290612621496i</v>
      </c>
      <c r="R2225" s="12" t="str">
        <f t="shared" si="1136"/>
        <v>-0.26514024829862-0.319432558975655i</v>
      </c>
      <c r="S2225" s="12" t="str">
        <f t="shared" si="1137"/>
        <v>0.379622412737888i</v>
      </c>
      <c r="T2225" s="12" t="str">
        <f t="shared" si="1138"/>
        <v>0.121263758745376-0.100653180773045i</v>
      </c>
      <c r="U2225" s="12" t="str">
        <f t="shared" si="1139"/>
        <v>0.001-0.00539508281667441i</v>
      </c>
      <c r="V2225" s="12" t="str">
        <f t="shared" si="1140"/>
        <v>0.0015-0.0016398428014208i</v>
      </c>
      <c r="W2225" s="12" t="str">
        <f t="shared" si="1141"/>
        <v>0.000898803407214754-0.00136378076455444i</v>
      </c>
      <c r="X2225" s="12" t="str">
        <f t="shared" si="1142"/>
        <v>0.000932596901790708-0.00127282992815078i</v>
      </c>
      <c r="Y2225" s="12" t="str">
        <f t="shared" si="1143"/>
        <v>0.00029+0.278030949842697i</v>
      </c>
      <c r="Z2225" s="12" t="str">
        <f t="shared" si="1144"/>
        <v>-0.055009133454749-0.0406796260254142i</v>
      </c>
      <c r="AA2225" s="12" t="str">
        <f t="shared" si="1145"/>
        <v>0.19153816326396-43.3583153034143i</v>
      </c>
      <c r="AB2225" s="12" t="str">
        <f t="shared" si="1146"/>
        <v>0.302696990312583-0.251249138247175i</v>
      </c>
      <c r="AC2225" s="12" t="str">
        <f t="shared" si="1147"/>
        <v>0.814083647903629-0.360628951723648i</v>
      </c>
      <c r="AD2225" s="12" t="str">
        <f t="shared" si="1148"/>
        <v>0.425119297252707-0.120305587728782i</v>
      </c>
      <c r="AE2225" s="12" t="str">
        <f t="shared" si="1149"/>
        <v>-0.0282794304743378-0.0106757878977024i</v>
      </c>
      <c r="AF2225" s="12" t="str">
        <f t="shared" si="1150"/>
        <v>-13.5087564980213-1.06920881723164i</v>
      </c>
      <c r="AG2225" s="12" t="str">
        <f t="shared" si="1151"/>
        <v>0.981411947849161-0.0668089087082129i</v>
      </c>
      <c r="AH2225" s="12" t="str">
        <f t="shared" si="1152"/>
        <v>0.363837829451284+0.202525396508613i</v>
      </c>
      <c r="AI2225" s="12">
        <f t="shared" si="1153"/>
        <v>-7.6096467634007547</v>
      </c>
      <c r="AJ2225" s="12">
        <f t="shared" si="1154"/>
        <v>29.101906626916751</v>
      </c>
      <c r="AK2225" s="12"/>
      <c r="AL2225" s="12"/>
      <c r="AM2225" s="12"/>
      <c r="AN2225" s="12"/>
    </row>
    <row r="2226" spans="1:40" x14ac:dyDescent="0.35">
      <c r="A2226" s="12"/>
      <c r="B2226" s="12">
        <f t="shared" si="1155"/>
        <v>296000</v>
      </c>
      <c r="C2226" s="29" t="str">
        <f t="shared" si="1122"/>
        <v>-7.90586717453941E-07+0.00749879133806963i</v>
      </c>
      <c r="D2226" s="28" t="str">
        <f t="shared" si="1123"/>
        <v>-5.39906709402868+0.0574907335918672i</v>
      </c>
      <c r="E2226" s="12" t="str">
        <f t="shared" si="1124"/>
        <v>4200</v>
      </c>
      <c r="F2226" s="12" t="str">
        <f t="shared" si="1125"/>
        <v>0.704225352112676</v>
      </c>
      <c r="G2226" s="12" t="str">
        <f t="shared" si="1121"/>
        <v>0.704225352112676</v>
      </c>
      <c r="H2226" s="12" t="str">
        <f t="shared" si="1126"/>
        <v>8.11080359906552+1.12325377797333i</v>
      </c>
      <c r="I2226" s="12" t="str">
        <f t="shared" si="1127"/>
        <v>1162.38928182822i</v>
      </c>
      <c r="J2226" s="12" t="str">
        <f t="shared" si="1128"/>
        <v>-1154.71867392861+251.397834228107i</v>
      </c>
      <c r="K2226" s="12" t="str">
        <f t="shared" si="1129"/>
        <v>0.209241838455604-0.961088065749239i</v>
      </c>
      <c r="L2226" s="12" t="str">
        <f t="shared" si="1130"/>
        <v>0.0111768368347739-0.0430616980760557i</v>
      </c>
      <c r="M2226" s="12" t="str">
        <f t="shared" si="1131"/>
        <v>0.220418675290378-1.00414976382529i</v>
      </c>
      <c r="N2226" s="12" t="str">
        <f t="shared" si="1132"/>
        <v>-3.71964570185032i</v>
      </c>
      <c r="O2226" s="12" t="str">
        <f t="shared" si="1133"/>
        <v>-0.837528040042139+0.546394346734273i</v>
      </c>
      <c r="P2226" s="12" t="str">
        <f t="shared" si="1134"/>
        <v>1.83752804004214-0.546394346734273i</v>
      </c>
      <c r="Q2226" s="12" t="str">
        <f t="shared" si="1135"/>
        <v>-1.83752804004214+4.26604004858459i</v>
      </c>
      <c r="R2226" s="12" t="str">
        <f t="shared" si="1136"/>
        <v>-0.264532509560391-0.316790775714962i</v>
      </c>
      <c r="S2226" s="12" t="str">
        <f t="shared" si="1137"/>
        <v>0.380909268374288i</v>
      </c>
      <c r="T2226" s="12" t="str">
        <f t="shared" si="1138"/>
        <v>0.120668542605309-0.100762884677863i</v>
      </c>
      <c r="U2226" s="12" t="str">
        <f t="shared" si="1139"/>
        <v>0.001-0.005376856185537i</v>
      </c>
      <c r="V2226" s="12" t="str">
        <f t="shared" si="1140"/>
        <v>0.0015-0.00163430279195654i</v>
      </c>
      <c r="W2226" s="12" t="str">
        <f t="shared" si="1141"/>
        <v>0.000898576049299304-0.00135981101410262i</v>
      </c>
      <c r="X2226" s="12" t="str">
        <f t="shared" si="1142"/>
        <v>0.00093201917866278-0.00126916403621735i</v>
      </c>
      <c r="Y2226" s="12" t="str">
        <f t="shared" si="1143"/>
        <v>0.00029+0.278973427638774i</v>
      </c>
      <c r="Z2226" s="12" t="str">
        <f t="shared" si="1144"/>
        <v>-0.0546641193897937-0.0405144328728586i</v>
      </c>
      <c r="AA2226" s="12" t="str">
        <f t="shared" si="1145"/>
        <v>0.190145373694679-43.210599228971i</v>
      </c>
      <c r="AB2226" s="12" t="str">
        <f t="shared" si="1146"/>
        <v>0.301211219658202-0.251522979683046i</v>
      </c>
      <c r="AC2226" s="12" t="str">
        <f t="shared" si="1147"/>
        <v>0.813825837374296-0.357901537068137i</v>
      </c>
      <c r="AD2226" s="12" t="str">
        <f t="shared" si="1148"/>
        <v>0.424027566192908-0.122585026675013i</v>
      </c>
      <c r="AE2226" s="12" t="str">
        <f t="shared" si="1149"/>
        <v>-0.0281455563373752-0.0104782338332002i</v>
      </c>
      <c r="AF2226" s="12" t="str">
        <f t="shared" si="1150"/>
        <v>-13.5098706930942-1.06576304438146i</v>
      </c>
      <c r="AG2226" s="12" t="str">
        <f t="shared" si="1151"/>
        <v>0.981116829003672-0.0664117750058252i</v>
      </c>
      <c r="AH2226" s="12" t="str">
        <f t="shared" si="1152"/>
        <v>0.362681053215937+0.19940782250183i</v>
      </c>
      <c r="AI2226" s="12">
        <f t="shared" si="1153"/>
        <v>-7.6624003574575008</v>
      </c>
      <c r="AJ2226" s="12">
        <f t="shared" si="1154"/>
        <v>28.802696277942577</v>
      </c>
      <c r="AK2226" s="12"/>
      <c r="AL2226" s="12"/>
      <c r="AM2226" s="12"/>
      <c r="AN2226" s="12"/>
    </row>
    <row r="2227" spans="1:40" x14ac:dyDescent="0.35">
      <c r="A2227" s="12"/>
      <c r="B2227" s="12">
        <f t="shared" si="1155"/>
        <v>297000</v>
      </c>
      <c r="C2227" s="29" t="str">
        <f t="shared" si="1122"/>
        <v>-7.8527186388714E-07+0.00747354288294435i</v>
      </c>
      <c r="D2227" s="28" t="str">
        <f t="shared" si="1123"/>
        <v>-5.39906705328148+0.0572971621025734i</v>
      </c>
      <c r="E2227" s="12" t="str">
        <f t="shared" si="1124"/>
        <v>4200</v>
      </c>
      <c r="F2227" s="12" t="str">
        <f t="shared" si="1125"/>
        <v>0.704225352112676</v>
      </c>
      <c r="G2227" s="12" t="str">
        <f t="shared" si="1121"/>
        <v>0.704225352112676</v>
      </c>
      <c r="H2227" s="12" t="str">
        <f t="shared" si="1126"/>
        <v>8.11190692465042+1.11963601339511i</v>
      </c>
      <c r="I2227" s="12" t="str">
        <f t="shared" si="1127"/>
        <v>1166.31627264521i</v>
      </c>
      <c r="J2227" s="12" t="str">
        <f t="shared" si="1128"/>
        <v>-1162.54077461387+252.247151235634i</v>
      </c>
      <c r="K2227" s="12" t="str">
        <f t="shared" si="1129"/>
        <v>0.207896111430206-0.958138497253088i</v>
      </c>
      <c r="L2227" s="12" t="str">
        <f t="shared" si="1130"/>
        <v>0.0111064112074682-0.0429349269019965i</v>
      </c>
      <c r="M2227" s="12" t="str">
        <f t="shared" si="1131"/>
        <v>0.219002522637674-1.00107342415508i</v>
      </c>
      <c r="N2227" s="12" t="str">
        <f t="shared" si="1132"/>
        <v>-3.73221207246467i</v>
      </c>
      <c r="O2227" s="12" t="str">
        <f t="shared" si="1133"/>
        <v>-0.830595899195815+0.556875616488184i</v>
      </c>
      <c r="P2227" s="12" t="str">
        <f t="shared" si="1134"/>
        <v>1.83059589919581-0.556875616488184i</v>
      </c>
      <c r="Q2227" s="12" t="str">
        <f t="shared" si="1135"/>
        <v>-1.83059589919581+4.28908768895285i</v>
      </c>
      <c r="R2227" s="12" t="str">
        <f t="shared" si="1136"/>
        <v>-0.263920362543343-0.314161067231215i</v>
      </c>
      <c r="S2227" s="12" t="str">
        <f t="shared" si="1137"/>
        <v>0.382196124010688i</v>
      </c>
      <c r="T2227" s="12" t="str">
        <f t="shared" si="1138"/>
        <v>0.120071142210832-0.100869339611561i</v>
      </c>
      <c r="U2227" s="12" t="str">
        <f t="shared" si="1139"/>
        <v>0.001-0.0053587522926564i</v>
      </c>
      <c r="V2227" s="12" t="str">
        <f t="shared" si="1140"/>
        <v>0.0015-0.00162880008895332i</v>
      </c>
      <c r="W2227" s="12" t="str">
        <f t="shared" si="1141"/>
        <v>0.000898348269466957-0.00135586917524365i</v>
      </c>
      <c r="X2227" s="12" t="str">
        <f t="shared" si="1142"/>
        <v>0.000931444666504849-0.00126552382922165i</v>
      </c>
      <c r="Y2227" s="12" t="str">
        <f t="shared" si="1143"/>
        <v>0.00029+0.279915905434851i</v>
      </c>
      <c r="Z2227" s="12" t="str">
        <f t="shared" si="1144"/>
        <v>-0.0543225526379749-0.0403505206971575i</v>
      </c>
      <c r="AA2227" s="12" t="str">
        <f t="shared" si="1145"/>
        <v>0.18876758277092-43.0638901755604i</v>
      </c>
      <c r="AB2227" s="12" t="str">
        <f t="shared" si="1146"/>
        <v>0.29971999669686-0.25178871108019i</v>
      </c>
      <c r="AC2227" s="12" t="str">
        <f t="shared" si="1147"/>
        <v>0.813580448196928-0.355184086279325i</v>
      </c>
      <c r="AD2227" s="12" t="str">
        <f t="shared" si="1148"/>
        <v>0.422904241788879-0.124855328814599i</v>
      </c>
      <c r="AE2227" s="12" t="str">
        <f t="shared" si="1149"/>
        <v>-0.0280112154648831-0.0102819461895551i</v>
      </c>
      <c r="AF2227" s="12" t="str">
        <f t="shared" si="1150"/>
        <v>-13.5109739779319-1.06233885129254i</v>
      </c>
      <c r="AG2227" s="12" t="str">
        <f t="shared" si="1151"/>
        <v>0.98082512948569-0.0660124030716846i</v>
      </c>
      <c r="AH2227" s="12" t="str">
        <f t="shared" si="1152"/>
        <v>0.361509238804285+0.196304721063677i</v>
      </c>
      <c r="AI2227" s="12">
        <f t="shared" si="1153"/>
        <v>-7.7153682906278389</v>
      </c>
      <c r="AJ2227" s="12">
        <f t="shared" si="1154"/>
        <v>28.502597301118705</v>
      </c>
      <c r="AK2227" s="12"/>
      <c r="AL2227" s="12"/>
      <c r="AM2227" s="12"/>
      <c r="AN2227" s="12"/>
    </row>
    <row r="2228" spans="1:40" x14ac:dyDescent="0.35">
      <c r="A2228" s="12"/>
      <c r="B2228" s="12">
        <f t="shared" si="1155"/>
        <v>298000</v>
      </c>
      <c r="C2228" s="29" t="str">
        <f t="shared" si="1122"/>
        <v>-7.80010425732446E-07+0.00744846388053241i</v>
      </c>
      <c r="D2228" s="28" t="str">
        <f t="shared" si="1123"/>
        <v>-5.39906701294378+0.0571048897507485i</v>
      </c>
      <c r="E2228" s="12" t="str">
        <f t="shared" si="1124"/>
        <v>4200</v>
      </c>
      <c r="F2228" s="12" t="str">
        <f t="shared" si="1125"/>
        <v>0.704225352112676</v>
      </c>
      <c r="G2228" s="12" t="str">
        <f t="shared" si="1121"/>
        <v>0.704225352112676</v>
      </c>
      <c r="H2228" s="12" t="str">
        <f t="shared" si="1126"/>
        <v>8.11299948050945+1.11604093137646i</v>
      </c>
      <c r="I2228" s="12" t="str">
        <f t="shared" si="1127"/>
        <v>1170.2432634622i</v>
      </c>
      <c r="J2228" s="12" t="str">
        <f t="shared" si="1128"/>
        <v>-1170.38925675169+253.096468243161i</v>
      </c>
      <c r="K2228" s="12" t="str">
        <f t="shared" si="1129"/>
        <v>0.206563131738026-0.955206020476353i</v>
      </c>
      <c r="L2228" s="12" t="str">
        <f t="shared" si="1130"/>
        <v>0.0110366344563943-0.0428088392530766i</v>
      </c>
      <c r="M2228" s="12" t="str">
        <f t="shared" si="1131"/>
        <v>0.21759976619442-0.99801485972943i</v>
      </c>
      <c r="N2228" s="12" t="str">
        <f t="shared" si="1132"/>
        <v>-3.74477844307903i</v>
      </c>
      <c r="O2228" s="12" t="str">
        <f t="shared" si="1133"/>
        <v>-0.823532597628429+0.567268949126754i</v>
      </c>
      <c r="P2228" s="12" t="str">
        <f t="shared" si="1134"/>
        <v>1.82353259762843-0.567268949126754i</v>
      </c>
      <c r="Q2228" s="12" t="str">
        <f t="shared" si="1135"/>
        <v>-1.82353259762843+4.31204739220578i</v>
      </c>
      <c r="R2228" s="12" t="str">
        <f t="shared" si="1136"/>
        <v>-0.263303775186183-0.311543324622553i</v>
      </c>
      <c r="S2228" s="12" t="str">
        <f t="shared" si="1137"/>
        <v>0.383482979647088i</v>
      </c>
      <c r="T2228" s="12" t="str">
        <f t="shared" si="1138"/>
        <v>0.119471562415417-0.100972516260724i</v>
      </c>
      <c r="U2228" s="12" t="str">
        <f t="shared" si="1139"/>
        <v>0.001-0.00534076990241259i</v>
      </c>
      <c r="V2228" s="12" t="str">
        <f t="shared" si="1140"/>
        <v>0.0015-0.00162333431684273i</v>
      </c>
      <c r="W2228" s="12" t="str">
        <f t="shared" si="1141"/>
        <v>0.000898120070439472-0.00135195495940648i</v>
      </c>
      <c r="X2228" s="12" t="str">
        <f t="shared" si="1142"/>
        <v>0.000930873319510769-0.00126190904354871i</v>
      </c>
      <c r="Y2228" s="12" t="str">
        <f t="shared" si="1143"/>
        <v>0.00029+0.280858383230927i</v>
      </c>
      <c r="Z2228" s="12" t="str">
        <f t="shared" si="1144"/>
        <v>-0.0539843868313204-0.0401878742009866i</v>
      </c>
      <c r="AA2228" s="12" t="str">
        <f t="shared" si="1145"/>
        <v>0.187404574395273-42.9181778405161i</v>
      </c>
      <c r="AB2228" s="12" t="str">
        <f t="shared" si="1146"/>
        <v>0.298223333543729-0.252046259266847i</v>
      </c>
      <c r="AC2228" s="12" t="str">
        <f t="shared" si="1147"/>
        <v>0.813347415565306-0.352476525481332i</v>
      </c>
      <c r="AD2228" s="12" t="str">
        <f t="shared" si="1148"/>
        <v>0.421749365160384-0.127116047131345i</v>
      </c>
      <c r="AE2228" s="12" t="str">
        <f t="shared" si="1149"/>
        <v>-0.0278764045857231-0.0100869285706046i</v>
      </c>
      <c r="AF2228" s="12" t="str">
        <f t="shared" si="1150"/>
        <v>-13.5120664934532-1.05893604162571i</v>
      </c>
      <c r="AG2228" s="12" t="str">
        <f t="shared" si="1151"/>
        <v>0.980536884088069-0.0656108217201783i</v>
      </c>
      <c r="AH2228" s="12" t="str">
        <f t="shared" si="1152"/>
        <v>0.360322341099005+0.19321621353115i</v>
      </c>
      <c r="AI2228" s="12">
        <f t="shared" si="1153"/>
        <v>-7.7685544059688372</v>
      </c>
      <c r="AJ2228" s="12">
        <f t="shared" si="1154"/>
        <v>28.201614102009898</v>
      </c>
      <c r="AK2228" s="12"/>
      <c r="AL2228" s="12"/>
      <c r="AM2228" s="12"/>
      <c r="AN2228" s="12"/>
    </row>
    <row r="2229" spans="1:40" x14ac:dyDescent="0.35">
      <c r="A2229" s="12"/>
      <c r="B2229" s="12">
        <f t="shared" si="1155"/>
        <v>299000</v>
      </c>
      <c r="C2229" s="29" t="str">
        <f t="shared" si="1122"/>
        <v>-7.74801689598741E-07+0.0074235526306395i</v>
      </c>
      <c r="D2229" s="28" t="str">
        <f t="shared" si="1123"/>
        <v>-5.39906697301014+0.0569139035015695i</v>
      </c>
      <c r="E2229" s="12" t="str">
        <f t="shared" si="1124"/>
        <v>4200</v>
      </c>
      <c r="F2229" s="12" t="str">
        <f t="shared" si="1125"/>
        <v>0.704225352112676</v>
      </c>
      <c r="G2229" s="12" t="str">
        <f t="shared" si="1121"/>
        <v>0.704225352112676</v>
      </c>
      <c r="H2229" s="12" t="str">
        <f t="shared" si="1126"/>
        <v>8.11408140531656+1.11246832483732i</v>
      </c>
      <c r="I2229" s="12" t="str">
        <f t="shared" si="1127"/>
        <v>1174.17025427919i</v>
      </c>
      <c r="J2229" s="12" t="str">
        <f t="shared" si="1128"/>
        <v>-1178.26412034208+253.945785250688i</v>
      </c>
      <c r="K2229" s="12" t="str">
        <f t="shared" si="1129"/>
        <v>0.205242741383065-0.952290497334251i</v>
      </c>
      <c r="L2229" s="12" t="str">
        <f t="shared" si="1130"/>
        <v>0.0109674988212575-0.0426834302651907i</v>
      </c>
      <c r="M2229" s="12" t="str">
        <f t="shared" si="1131"/>
        <v>0.216210240204323-0.994973927599442i</v>
      </c>
      <c r="N2229" s="12" t="str">
        <f t="shared" si="1132"/>
        <v>-3.75734481369339i</v>
      </c>
      <c r="O2229" s="12" t="str">
        <f t="shared" si="1133"/>
        <v>-0.816339250717186+0.577572703422265i</v>
      </c>
      <c r="P2229" s="12" t="str">
        <f t="shared" si="1134"/>
        <v>1.81633925071719-0.577572703422265i</v>
      </c>
      <c r="Q2229" s="12" t="str">
        <f t="shared" si="1135"/>
        <v>-1.81633925071719+4.33491751711566i</v>
      </c>
      <c r="R2229" s="12" t="str">
        <f t="shared" si="1136"/>
        <v>-0.262682715186982-0.308937440989463i</v>
      </c>
      <c r="S2229" s="12" t="str">
        <f t="shared" si="1137"/>
        <v>0.384769835283486i</v>
      </c>
      <c r="T2229" s="12" t="str">
        <f t="shared" si="1138"/>
        <v>0.118869808282417-0.101072385054314i</v>
      </c>
      <c r="U2229" s="12" t="str">
        <f t="shared" si="1139"/>
        <v>0.001-0.00532290779571555i</v>
      </c>
      <c r="V2229" s="12" t="str">
        <f t="shared" si="1140"/>
        <v>0.0015-0.00161790510508072i</v>
      </c>
      <c r="W2229" s="12" t="str">
        <f t="shared" si="1141"/>
        <v>0.000897891454936755-0.00134806808188571i</v>
      </c>
      <c r="X2229" s="12" t="str">
        <f t="shared" si="1142"/>
        <v>0.00093030509267708-0.00125831941907818i</v>
      </c>
      <c r="Y2229" s="12" t="str">
        <f t="shared" si="1143"/>
        <v>0.00029+0.281800861027004i</v>
      </c>
      <c r="Z2229" s="12" t="str">
        <f t="shared" si="1144"/>
        <v>-0.0536495763791148-0.0400264783338767i</v>
      </c>
      <c r="AA2229" s="12" t="str">
        <f t="shared" si="1145"/>
        <v>0.186056136381929-42.773452061754i</v>
      </c>
      <c r="AB2229" s="12" t="str">
        <f t="shared" si="1146"/>
        <v>0.296721242837884-0.252295550428185i</v>
      </c>
      <c r="AC2229" s="12" t="str">
        <f t="shared" si="1147"/>
        <v>0.81312667646231-0.349778781949157i</v>
      </c>
      <c r="AD2229" s="12" t="str">
        <f t="shared" si="1148"/>
        <v>0.420562983921763-0.129366733651867i</v>
      </c>
      <c r="AE2229" s="12" t="str">
        <f t="shared" si="1149"/>
        <v>-0.0277411206897799-0.00989318470600256i</v>
      </c>
      <c r="AF2229" s="12" t="str">
        <f t="shared" si="1150"/>
        <v>-13.5131483783267-1.05555442133575i</v>
      </c>
      <c r="AG2229" s="12" t="str">
        <f t="shared" si="1151"/>
        <v>0.980252127288013-0.0652070603850426i</v>
      </c>
      <c r="AH2229" s="12" t="str">
        <f t="shared" si="1152"/>
        <v>0.359120319017478+0.190142424180852i</v>
      </c>
      <c r="AI2229" s="12">
        <f t="shared" si="1153"/>
        <v>-7.8219625643958848</v>
      </c>
      <c r="AJ2229" s="12">
        <f t="shared" si="1154"/>
        <v>27.899751153476497</v>
      </c>
      <c r="AK2229" s="12"/>
      <c r="AL2229" s="12"/>
      <c r="AM2229" s="12"/>
      <c r="AN2229" s="12"/>
    </row>
    <row r="2230" spans="1:40" x14ac:dyDescent="0.35">
      <c r="A2230" s="12"/>
      <c r="B2230" s="12">
        <f t="shared" si="1155"/>
        <v>300000</v>
      </c>
      <c r="C2230" s="29" t="str">
        <f t="shared" si="1122"/>
        <v>-7.6964495396488E-07+0.00739880745574046i</v>
      </c>
      <c r="D2230" s="28" t="str">
        <f t="shared" si="1123"/>
        <v>-5.39906693347517+0.0567241904940102i</v>
      </c>
      <c r="E2230" s="12" t="str">
        <f t="shared" si="1124"/>
        <v>4200</v>
      </c>
      <c r="F2230" s="12" t="str">
        <f t="shared" si="1125"/>
        <v>0.704225352112676</v>
      </c>
      <c r="G2230" s="12" t="str">
        <f t="shared" si="1121"/>
        <v>0.704225352112676</v>
      </c>
      <c r="H2230" s="12" t="str">
        <f t="shared" si="1126"/>
        <v>8.11515283553775+1.1089179891333i</v>
      </c>
      <c r="I2230" s="12" t="str">
        <f t="shared" si="1127"/>
        <v>1178.09724509617i</v>
      </c>
      <c r="J2230" s="12" t="str">
        <f t="shared" si="1128"/>
        <v>-1186.16536538503+254.795102258216i</v>
      </c>
      <c r="K2230" s="12" t="str">
        <f t="shared" si="1129"/>
        <v>0.203934784769366-0.949391791077383i</v>
      </c>
      <c r="L2230" s="12" t="str">
        <f t="shared" si="1130"/>
        <v>0.0108989966544518-0.0425586951102288i</v>
      </c>
      <c r="M2230" s="12" t="str">
        <f t="shared" si="1131"/>
        <v>0.214833781423818-0.991950486187612i</v>
      </c>
      <c r="N2230" s="12" t="str">
        <f t="shared" si="1132"/>
        <v>-3.76991118430775i</v>
      </c>
      <c r="O2230" s="12" t="str">
        <f t="shared" si="1133"/>
        <v>-0.809016994374949+0.587785252292472i</v>
      </c>
      <c r="P2230" s="12" t="str">
        <f t="shared" si="1134"/>
        <v>1.80901699437495-0.587785252292472i</v>
      </c>
      <c r="Q2230" s="12" t="str">
        <f t="shared" si="1135"/>
        <v>-1.80901699437495+4.35769643660022i</v>
      </c>
      <c r="R2230" s="12" t="str">
        <f t="shared" si="1136"/>
        <v>-0.262057150002716-0.30634331141342i</v>
      </c>
      <c r="S2230" s="12" t="str">
        <f t="shared" si="1137"/>
        <v>0.386056690919886i</v>
      </c>
      <c r="T2230" s="12" t="str">
        <f t="shared" si="1138"/>
        <v>0.118265885089705-0.101168916161945i</v>
      </c>
      <c r="U2230" s="12" t="str">
        <f t="shared" si="1139"/>
        <v>0.001-0.00530516476972983i</v>
      </c>
      <c r="V2230" s="12" t="str">
        <f t="shared" si="1140"/>
        <v>0.0015-0.00161251208806378i</v>
      </c>
      <c r="W2230" s="12" t="str">
        <f t="shared" si="1141"/>
        <v>0.000897662425676816-0.00134420826177725i</v>
      </c>
      <c r="X2230" s="12" t="str">
        <f t="shared" si="1142"/>
        <v>0.000929739941787007-0.00125475469912682i</v>
      </c>
      <c r="Y2230" s="12" t="str">
        <f t="shared" si="1143"/>
        <v>0.00029+0.282743338823081i</v>
      </c>
      <c r="Z2230" s="12" t="str">
        <f t="shared" si="1144"/>
        <v>-0.053318076452315-0.0398663182872476i</v>
      </c>
      <c r="AA2230" s="12" t="str">
        <f t="shared" si="1145"/>
        <v>0.184722060371464-42.629702815375i</v>
      </c>
      <c r="AB2230" s="12" t="str">
        <f t="shared" si="1146"/>
        <v>0.295213737753882-0.252536510101989i</v>
      </c>
      <c r="AC2230" s="12" t="str">
        <f t="shared" si="1147"/>
        <v>0.812918169634135-0.34709078410701i</v>
      </c>
      <c r="AD2230" s="12" t="str">
        <f t="shared" si="1148"/>
        <v>0.419345152227306-0.131606939542377i</v>
      </c>
      <c r="AE2230" s="12" t="str">
        <f t="shared" si="1149"/>
        <v>-0.0276053610269702-0.00970071844673243i</v>
      </c>
      <c r="AF2230" s="12" t="str">
        <f t="shared" si="1150"/>
        <v>-13.5142197690129-1.05219379863929i</v>
      </c>
      <c r="AG2230" s="12" t="str">
        <f t="shared" si="1151"/>
        <v>0.979970893237405-0.0648011491160099i</v>
      </c>
      <c r="AH2230" s="12" t="str">
        <f t="shared" si="1152"/>
        <v>0.357903135548208+0.18708348014125i</v>
      </c>
      <c r="AI2230" s="12">
        <f t="shared" si="1153"/>
        <v>-7.8755966452510631</v>
      </c>
      <c r="AJ2230" s="12">
        <f t="shared" si="1154"/>
        <v>27.597012995679162</v>
      </c>
      <c r="AK2230" s="12"/>
      <c r="AL2230" s="12"/>
      <c r="AM2230" s="12"/>
      <c r="AN2230" s="12"/>
    </row>
    <row r="2231" spans="1:40" x14ac:dyDescent="0.35">
      <c r="A2231" s="12"/>
      <c r="B2231" s="12">
        <f t="shared" si="1155"/>
        <v>301000</v>
      </c>
      <c r="C2231" s="29" t="str">
        <f t="shared" si="1122"/>
        <v>-7.64539528943508E-07+0.00737422670060284i</v>
      </c>
      <c r="D2231" s="28" t="str">
        <f t="shared" si="1123"/>
        <v>-5.39906689433357+0.0565357380379551i</v>
      </c>
      <c r="E2231" s="12" t="str">
        <f t="shared" si="1124"/>
        <v>4200</v>
      </c>
      <c r="F2231" s="12" t="str">
        <f t="shared" si="1125"/>
        <v>0.704225352112676</v>
      </c>
      <c r="G2231" s="12" t="str">
        <f t="shared" si="1121"/>
        <v>0.704225352112676</v>
      </c>
      <c r="H2231" s="12" t="str">
        <f t="shared" si="1126"/>
        <v>8.11621390547289+1.10538972202138i</v>
      </c>
      <c r="I2231" s="12" t="str">
        <f t="shared" si="1127"/>
        <v>1182.02423591316i</v>
      </c>
      <c r="J2231" s="12" t="str">
        <f t="shared" si="1128"/>
        <v>-1194.09299188055+255.644419265743i</v>
      </c>
      <c r="K2231" s="12" t="str">
        <f t="shared" si="1129"/>
        <v>0.202639108658164-0.946509766278552i</v>
      </c>
      <c r="L2231" s="12" t="str">
        <f t="shared" si="1130"/>
        <v>0.0108311204191595-0.0424346289959646i</v>
      </c>
      <c r="M2231" s="12" t="str">
        <f t="shared" si="1131"/>
        <v>0.213470229077324-0.988944395274517i</v>
      </c>
      <c r="N2231" s="12" t="str">
        <f t="shared" si="1132"/>
        <v>-3.78247755492211i</v>
      </c>
      <c r="O2231" s="12" t="str">
        <f t="shared" si="1133"/>
        <v>-0.801566984870877+0.597904983057518i</v>
      </c>
      <c r="P2231" s="12" t="str">
        <f t="shared" si="1134"/>
        <v>1.80156698487088-0.597904983057518i</v>
      </c>
      <c r="Q2231" s="12" t="str">
        <f t="shared" si="1135"/>
        <v>-1.80156698487088+4.38038253797963i</v>
      </c>
      <c r="R2231" s="12" t="str">
        <f t="shared" si="1136"/>
        <v>-0.26142704684883-0.303760832936167i</v>
      </c>
      <c r="S2231" s="12" t="str">
        <f t="shared" si="1137"/>
        <v>0.387343546556286i</v>
      </c>
      <c r="T2231" s="12" t="str">
        <f t="shared" si="1138"/>
        <v>0.117659798334386-0.101262079492162i</v>
      </c>
      <c r="U2231" s="12" t="str">
        <f t="shared" si="1139"/>
        <v>0.001-0.00528753963760448i</v>
      </c>
      <c r="V2231" s="12" t="str">
        <f t="shared" si="1140"/>
        <v>0.0015-0.00160715490504696i</v>
      </c>
      <c r="W2231" s="12" t="str">
        <f t="shared" si="1141"/>
        <v>0.000897432985375685-0.00134037522191542i</v>
      </c>
      <c r="X2231" s="12" t="str">
        <f t="shared" si="1142"/>
        <v>0.000929177823394769-0.00125121463039239i</v>
      </c>
      <c r="Y2231" s="12" t="str">
        <f t="shared" si="1143"/>
        <v>0.00029+0.283685816619158i</v>
      </c>
      <c r="Z2231" s="12" t="str">
        <f t="shared" si="1144"/>
        <v>-0.0529898429683385-0.0397073794895551i</v>
      </c>
      <c r="AA2231" s="12" t="str">
        <f t="shared" si="1145"/>
        <v>0.183402141747762-42.4869202133148i</v>
      </c>
      <c r="AB2231" s="12" t="str">
        <f t="shared" si="1146"/>
        <v>0.293700832013523-0.252769063174365i</v>
      </c>
      <c r="AC2231" s="12" t="str">
        <f t="shared" si="1147"/>
        <v>0.812721835565049-0.344412461526728i</v>
      </c>
      <c r="AD2231" s="12" t="str">
        <f t="shared" si="1148"/>
        <v>0.418095930815126-0.133836215206885i</v>
      </c>
      <c r="AE2231" s="12" t="str">
        <f t="shared" si="1149"/>
        <v>-0.0274691231062604-0.00950953376062541i</v>
      </c>
      <c r="AF2231" s="12" t="str">
        <f t="shared" si="1150"/>
        <v>-13.5152807998065-1.04885398398342i</v>
      </c>
      <c r="AG2231" s="12" t="str">
        <f t="shared" si="1151"/>
        <v>0.979693215753115-0.0643931185752896i</v>
      </c>
      <c r="AH2231" s="12" t="str">
        <f t="shared" si="1152"/>
        <v>0.356670757786509+0.184039511304064i</v>
      </c>
      <c r="AI2231" s="12">
        <f t="shared" si="1153"/>
        <v>-7.9294605468831056</v>
      </c>
      <c r="AJ2231" s="12">
        <f t="shared" si="1154"/>
        <v>27.29340423604803</v>
      </c>
      <c r="AK2231" s="12"/>
      <c r="AL2231" s="12"/>
      <c r="AM2231" s="12"/>
      <c r="AN2231" s="12"/>
    </row>
    <row r="2232" spans="1:40" x14ac:dyDescent="0.35">
      <c r="A2232" s="12"/>
      <c r="B2232" s="12">
        <f t="shared" si="1155"/>
        <v>302000</v>
      </c>
      <c r="C2232" s="29" t="str">
        <f t="shared" si="1122"/>
        <v>-7.59484736050323E-07+0.00734980873191789i</v>
      </c>
      <c r="D2232" s="28" t="str">
        <f t="shared" si="1123"/>
        <v>-5.39906685558016+0.0563485336113705i</v>
      </c>
      <c r="E2232" s="12" t="str">
        <f t="shared" si="1124"/>
        <v>4200</v>
      </c>
      <c r="F2232" s="12" t="str">
        <f t="shared" si="1125"/>
        <v>0.704225352112676</v>
      </c>
      <c r="G2232" s="12" t="str">
        <f t="shared" si="1121"/>
        <v>0.704225352112676</v>
      </c>
      <c r="H2232" s="12" t="str">
        <f t="shared" si="1126"/>
        <v>8.11726474729646+1.10188332362612i</v>
      </c>
      <c r="I2232" s="12" t="str">
        <f t="shared" si="1127"/>
        <v>1185.95122673015i</v>
      </c>
      <c r="J2232" s="12" t="str">
        <f t="shared" si="1128"/>
        <v>-1202.04699982863+256.49373627327i</v>
      </c>
      <c r="K2232" s="12" t="str">
        <f t="shared" si="1129"/>
        <v>0.20135556212593-0.943644288819637i</v>
      </c>
      <c r="L2232" s="12" t="str">
        <f t="shared" si="1130"/>
        <v>0.0107638626874864-0.0423112271659346i</v>
      </c>
      <c r="M2232" s="12" t="str">
        <f t="shared" si="1131"/>
        <v>0.212119424813416-0.985955515985572i</v>
      </c>
      <c r="N2232" s="12" t="str">
        <f t="shared" si="1132"/>
        <v>-3.79504392553647i</v>
      </c>
      <c r="O2232" s="12" t="str">
        <f t="shared" si="1133"/>
        <v>-0.793990398647836+0.607930297694605i</v>
      </c>
      <c r="P2232" s="12" t="str">
        <f t="shared" si="1134"/>
        <v>1.79399039864784-0.607930297694605i</v>
      </c>
      <c r="Q2232" s="12" t="str">
        <f t="shared" si="1135"/>
        <v>-1.79399039864784+4.40297422323107i</v>
      </c>
      <c r="R2232" s="12" t="str">
        <f t="shared" si="1136"/>
        <v>-0.260792372698868-0.301189904539645i</v>
      </c>
      <c r="S2232" s="12" t="str">
        <f t="shared" si="1137"/>
        <v>0.388630402192686i</v>
      </c>
      <c r="T2232" s="12" t="str">
        <f t="shared" si="1138"/>
        <v>0.117051553737619-0.101351844690746i</v>
      </c>
      <c r="U2232" s="12" t="str">
        <f t="shared" si="1139"/>
        <v>0.001-0.00527003122820847i</v>
      </c>
      <c r="V2232" s="12" t="str">
        <f t="shared" si="1140"/>
        <v>0.0015-0.00160183320006336i</v>
      </c>
      <c r="W2232" s="12" t="str">
        <f t="shared" si="1141"/>
        <v>0.000897203136747367-0.00133656868881117i</v>
      </c>
      <c r="X2232" s="12" t="str">
        <f t="shared" si="1142"/>
        <v>0.00092861869481028-0.00124769896289843i</v>
      </c>
      <c r="Y2232" s="12" t="str">
        <f t="shared" si="1143"/>
        <v>0.00029+0.284628294415235i</v>
      </c>
      <c r="Z2232" s="12" t="str">
        <f t="shared" si="1144"/>
        <v>-0.0526648325761984-0.0395496476015586i</v>
      </c>
      <c r="AA2232" s="12" t="str">
        <f t="shared" si="1145"/>
        <v>0.182096179557077-42.345094501044i</v>
      </c>
      <c r="AB2232" s="12" t="str">
        <f t="shared" si="1146"/>
        <v>0.292182539897889-0.252993133875516i</v>
      </c>
      <c r="AC2232" s="12" t="str">
        <f t="shared" si="1147"/>
        <v>0.812537616452622-0.341743744926416i</v>
      </c>
      <c r="AD2232" s="12" t="str">
        <f t="shared" si="1148"/>
        <v>0.416815387049631-0.136054110386737i</v>
      </c>
      <c r="AE2232" s="12" t="str">
        <f t="shared" si="1149"/>
        <v>-0.0273324046946911-0.00931963472789903i</v>
      </c>
      <c r="AF2232" s="12" t="str">
        <f t="shared" si="1150"/>
        <v>-13.5163316028766-1.04553479001475i</v>
      </c>
      <c r="AG2232" s="12" t="str">
        <f t="shared" si="1151"/>
        <v>0.979419128307289-0.0639830000339095i</v>
      </c>
      <c r="AH2232" s="12" t="str">
        <f t="shared" si="1152"/>
        <v>0.355423156969301+0.181010650234949i</v>
      </c>
      <c r="AI2232" s="12">
        <f t="shared" si="1153"/>
        <v>-7.9835581872399057</v>
      </c>
      <c r="AJ2232" s="12">
        <f t="shared" si="1154"/>
        <v>26.988929549243313</v>
      </c>
      <c r="AK2232" s="12"/>
      <c r="AL2232" s="12"/>
      <c r="AM2232" s="12"/>
      <c r="AN2232" s="12"/>
    </row>
    <row r="2233" spans="1:40" x14ac:dyDescent="0.35">
      <c r="A2233" s="12"/>
      <c r="B2233" s="12">
        <f t="shared" si="1155"/>
        <v>303000</v>
      </c>
      <c r="C2233" s="29" t="str">
        <f t="shared" si="1122"/>
        <v>-7.54479907978607E-07+0.00732555193793859i</v>
      </c>
      <c r="D2233" s="28" t="str">
        <f t="shared" si="1123"/>
        <v>-5.39906681720981+0.0561625648575292i</v>
      </c>
      <c r="E2233" s="12" t="str">
        <f t="shared" si="1124"/>
        <v>4200</v>
      </c>
      <c r="F2233" s="12" t="str">
        <f t="shared" si="1125"/>
        <v>0.704225352112676</v>
      </c>
      <c r="G2233" s="12" t="str">
        <f t="shared" si="1121"/>
        <v>0.704225352112676</v>
      </c>
      <c r="H2233" s="12" t="str">
        <f t="shared" si="1126"/>
        <v>8.11830549109749+1.09839859640643i</v>
      </c>
      <c r="I2233" s="12" t="str">
        <f t="shared" si="1127"/>
        <v>1189.87821754713i</v>
      </c>
      <c r="J2233" s="12" t="str">
        <f t="shared" si="1128"/>
        <v>-1210.02738922927+257.343053280798i</v>
      </c>
      <c r="K2233" s="12" t="str">
        <f t="shared" si="1129"/>
        <v>0.200083996523253-0.940795225878573i</v>
      </c>
      <c r="L2233" s="12" t="str">
        <f t="shared" si="1130"/>
        <v>0.0106972161386324-0.0421884848993127i</v>
      </c>
      <c r="M2233" s="12" t="str">
        <f t="shared" si="1131"/>
        <v>0.210781212661885-0.982983710777886i</v>
      </c>
      <c r="N2233" s="12" t="str">
        <f t="shared" si="1132"/>
        <v>-3.80761029615083i</v>
      </c>
      <c r="O2233" s="12" t="str">
        <f t="shared" si="1133"/>
        <v>-0.786288432136618+0.617859613090335i</v>
      </c>
      <c r="P2233" s="12" t="str">
        <f t="shared" si="1134"/>
        <v>1.78628843213662-0.617859613090335i</v>
      </c>
      <c r="Q2233" s="12" t="str">
        <f t="shared" si="1135"/>
        <v>-1.78628843213662+4.42546990924116i</v>
      </c>
      <c r="R2233" s="12" t="str">
        <f t="shared" si="1136"/>
        <v>-0.260153094284148-0.298630427126531i</v>
      </c>
      <c r="S2233" s="12" t="str">
        <f t="shared" si="1137"/>
        <v>0.389917257829086i</v>
      </c>
      <c r="T2233" s="12" t="str">
        <f t="shared" si="1138"/>
        <v>0.116441157249506-0.101438181139027i</v>
      </c>
      <c r="U2233" s="12" t="str">
        <f t="shared" si="1139"/>
        <v>0.001-0.00525263838587115i</v>
      </c>
      <c r="V2233" s="12" t="str">
        <f t="shared" si="1140"/>
        <v>0.0015-0.00159654662184533i</v>
      </c>
      <c r="W2233" s="12" t="str">
        <f t="shared" si="1141"/>
        <v>0.00089697288250376-0.00133278839259162i</v>
      </c>
      <c r="X2233" s="12" t="str">
        <f t="shared" si="1142"/>
        <v>0.000928062514084168-0.00124420744994027i</v>
      </c>
      <c r="Y2233" s="12" t="str">
        <f t="shared" si="1143"/>
        <v>0.00029+0.285570772211312i</v>
      </c>
      <c r="Z2233" s="12" t="str">
        <f t="shared" si="1144"/>
        <v>-0.0523430026419881-0.0393931085116972i</v>
      </c>
      <c r="AA2233" s="12" t="str">
        <f t="shared" si="1145"/>
        <v>0.180803976429114-42.2042160553131i</v>
      </c>
      <c r="AB2233" s="12" t="str">
        <f t="shared" si="1146"/>
        <v>0.290658876259546-0.25320864577552i</v>
      </c>
      <c r="AC2233" s="12" t="str">
        <f t="shared" si="1147"/>
        <v>0.812365456183464-0.339084566169177i</v>
      </c>
      <c r="AD2233" s="12" t="str">
        <f t="shared" si="1148"/>
        <v>0.415503594962387-0.138260174261521i</v>
      </c>
      <c r="AE2233" s="12" t="str">
        <f t="shared" si="1149"/>
        <v>-0.027195203816402-0.00913102553670107i</v>
      </c>
      <c r="AF2233" s="12" t="str">
        <f t="shared" si="1150"/>
        <v>-13.5173723083073-1.0422360315489i</v>
      </c>
      <c r="AG2233" s="12" t="str">
        <f t="shared" si="1151"/>
        <v>0.979148664017637-0.0635708253678813i</v>
      </c>
      <c r="AH2233" s="12" t="str">
        <f t="shared" si="1152"/>
        <v>0.354160308509032+0.177997032083315i</v>
      </c>
      <c r="AI2233" s="12">
        <f t="shared" si="1153"/>
        <v>-8.037893504474523</v>
      </c>
      <c r="AJ2233" s="12">
        <f t="shared" si="1154"/>
        <v>26.68359367708333</v>
      </c>
      <c r="AK2233" s="12"/>
      <c r="AL2233" s="12"/>
      <c r="AM2233" s="12"/>
      <c r="AN2233" s="12"/>
    </row>
    <row r="2234" spans="1:40" x14ac:dyDescent="0.35">
      <c r="A2234" s="12"/>
      <c r="B2234" s="12">
        <f t="shared" si="1155"/>
        <v>304000</v>
      </c>
      <c r="C2234" s="29" t="str">
        <f t="shared" si="1122"/>
        <v>-7.49524388378998E-07+0.0073014547281251i</v>
      </c>
      <c r="D2234" s="28" t="str">
        <f t="shared" si="1123"/>
        <v>-5.39906677921749+0.0559778195822925i</v>
      </c>
      <c r="E2234" s="12" t="str">
        <f t="shared" si="1124"/>
        <v>4200</v>
      </c>
      <c r="F2234" s="12" t="str">
        <f t="shared" si="1125"/>
        <v>0.704225352112676</v>
      </c>
      <c r="G2234" s="12" t="str">
        <f t="shared" si="1121"/>
        <v>0.704225352112676</v>
      </c>
      <c r="H2234" s="12" t="str">
        <f t="shared" si="1126"/>
        <v>8.11933626491862+1.09493534512284i</v>
      </c>
      <c r="I2234" s="12" t="str">
        <f t="shared" si="1127"/>
        <v>1193.80520836412i</v>
      </c>
      <c r="J2234" s="12" t="str">
        <f t="shared" si="1128"/>
        <v>-1218.03416008248+258.192370288325i</v>
      </c>
      <c r="K2234" s="12" t="str">
        <f t="shared" si="1129"/>
        <v>0.198824265434559-0.937962445916437i</v>
      </c>
      <c r="L2234" s="12" t="str">
        <f t="shared" si="1130"/>
        <v>0.0106311735570964-0.0420663975107771i</v>
      </c>
      <c r="M2234" s="12" t="str">
        <f t="shared" si="1131"/>
        <v>0.209455438991655-0.980028843427214i</v>
      </c>
      <c r="N2234" s="12" t="str">
        <f t="shared" si="1132"/>
        <v>-3.82017666676519i</v>
      </c>
      <c r="O2234" s="12" t="str">
        <f t="shared" si="1133"/>
        <v>-0.778462301567022+0.627691361290702i</v>
      </c>
      <c r="P2234" s="12" t="str">
        <f t="shared" si="1134"/>
        <v>1.77846230156702-0.627691361290702i</v>
      </c>
      <c r="Q2234" s="12" t="str">
        <f t="shared" si="1135"/>
        <v>-1.77846230156702+4.44786802805589i</v>
      </c>
      <c r="R2234" s="12" t="str">
        <f t="shared" si="1136"/>
        <v>-0.259509178093491-0.296082303501419i</v>
      </c>
      <c r="S2234" s="12" t="str">
        <f t="shared" si="1137"/>
        <v>0.391204113465484i</v>
      </c>
      <c r="T2234" s="12" t="str">
        <f t="shared" si="1138"/>
        <v>0.115828615054091-0.101521057952221i</v>
      </c>
      <c r="U2234" s="12" t="str">
        <f t="shared" si="1139"/>
        <v>0.001-0.00523535997012815i</v>
      </c>
      <c r="V2234" s="12" t="str">
        <f t="shared" si="1140"/>
        <v>0.0015-0.00159129482374716i</v>
      </c>
      <c r="W2234" s="12" t="str">
        <f t="shared" si="1141"/>
        <v>0.000896742225354623-0.00132903406694074i</v>
      </c>
      <c r="X2234" s="12" t="str">
        <f t="shared" si="1142"/>
        <v>0.000927509239993191-0.00124073984803199i</v>
      </c>
      <c r="Y2234" s="12" t="str">
        <f t="shared" si="1143"/>
        <v>0.00029+0.286513250007389i</v>
      </c>
      <c r="Z2234" s="12" t="str">
        <f t="shared" si="1144"/>
        <v>-0.052024311234697-0.0392377483315795i</v>
      </c>
      <c r="AA2234" s="12" t="str">
        <f t="shared" si="1145"/>
        <v>0.17952533850011-42.0642753819438i</v>
      </c>
      <c r="AB2234" s="12" t="str">
        <f t="shared" si="1146"/>
        <v>0.289129856535022-0.25341552178019i</v>
      </c>
      <c r="AC2234" s="12" t="str">
        <f t="shared" si="1147"/>
        <v>0.812205300309394-0.336434858262063i</v>
      </c>
      <c r="AD2234" s="12" t="str">
        <f t="shared" si="1148"/>
        <v>0.4141606352915-0.140453955551278i</v>
      </c>
      <c r="AE2234" s="12" t="str">
        <f t="shared" si="1149"/>
        <v>-0.0270575187516607-0.00894371047867098i</v>
      </c>
      <c r="AF2234" s="12" t="str">
        <f t="shared" si="1150"/>
        <v>-13.5184030441361-1.03895752554055i</v>
      </c>
      <c r="AG2234" s="12" t="str">
        <f t="shared" si="1151"/>
        <v>0.978881855637696-0.0631566270542188i</v>
      </c>
      <c r="AH2234" s="12" t="str">
        <f t="shared" si="1152"/>
        <v>0.35288219202662+0.17499879449143i</v>
      </c>
      <c r="AI2234" s="12">
        <f t="shared" si="1153"/>
        <v>-8.0924704575649695</v>
      </c>
      <c r="AJ2234" s="12">
        <f t="shared" si="1154"/>
        <v>26.37740142846129</v>
      </c>
      <c r="AK2234" s="12"/>
      <c r="AL2234" s="12"/>
      <c r="AM2234" s="12"/>
      <c r="AN2234" s="12"/>
    </row>
    <row r="2235" spans="1:40" x14ac:dyDescent="0.35">
      <c r="A2235" s="12"/>
      <c r="B2235" s="12">
        <f t="shared" si="1155"/>
        <v>305000</v>
      </c>
      <c r="C2235" s="29" t="str">
        <f t="shared" si="1122"/>
        <v>-7.44617531644314E-07+0.00727751553279725i</v>
      </c>
      <c r="D2235" s="28" t="str">
        <f t="shared" si="1123"/>
        <v>-5.39906674159826+0.0557942857514456i</v>
      </c>
      <c r="E2235" s="12" t="str">
        <f t="shared" si="1124"/>
        <v>4200</v>
      </c>
      <c r="F2235" s="12" t="str">
        <f t="shared" si="1125"/>
        <v>0.704225352112676</v>
      </c>
      <c r="G2235" s="12" t="str">
        <f t="shared" si="1121"/>
        <v>0.704225352112676</v>
      </c>
      <c r="H2235" s="12" t="str">
        <f t="shared" si="1126"/>
        <v>8.12035719479434+1.0914933768053i</v>
      </c>
      <c r="I2235" s="12" t="str">
        <f t="shared" si="1127"/>
        <v>1197.73219918111i</v>
      </c>
      <c r="J2235" s="12" t="str">
        <f t="shared" si="1128"/>
        <v>-1226.06731238825+259.041687295853i</v>
      </c>
      <c r="K2235" s="12" t="str">
        <f t="shared" si="1129"/>
        <v>0.197576224638653-0.935145818664562i</v>
      </c>
      <c r="L2235" s="12" t="str">
        <f t="shared" si="1130"/>
        <v>0.0105657278309156-0.0419449603503724i</v>
      </c>
      <c r="M2235" s="12" t="str">
        <f t="shared" si="1131"/>
        <v>0.208141952469569-0.977090779014934i</v>
      </c>
      <c r="N2235" s="12" t="str">
        <f t="shared" si="1132"/>
        <v>-3.83274303737955i</v>
      </c>
      <c r="O2235" s="12" t="str">
        <f t="shared" si="1133"/>
        <v>-0.770513242775788+0.637423989748691i</v>
      </c>
      <c r="P2235" s="12" t="str">
        <f t="shared" si="1134"/>
        <v>1.77051324277579-0.637423989748691i</v>
      </c>
      <c r="Q2235" s="12" t="str">
        <f t="shared" si="1135"/>
        <v>-1.77051324277579+4.47016702712824i</v>
      </c>
      <c r="R2235" s="12" t="str">
        <f t="shared" si="1136"/>
        <v>-0.258860590373007-0.293545438352583i</v>
      </c>
      <c r="S2235" s="12" t="str">
        <f t="shared" si="1137"/>
        <v>0.392490969101884i</v>
      </c>
      <c r="T2235" s="12" t="str">
        <f t="shared" si="1138"/>
        <v>0.115213933574443-0.101600443977787i</v>
      </c>
      <c r="U2235" s="12" t="str">
        <f t="shared" si="1139"/>
        <v>0.001-0.00521819485547199i</v>
      </c>
      <c r="V2235" s="12" t="str">
        <f t="shared" si="1140"/>
        <v>0.0015-0.0015860774636693i</v>
      </c>
      <c r="W2235" s="12" t="str">
        <f t="shared" si="1141"/>
        <v>0.000896511168007488-0.00132530544904117i</v>
      </c>
      <c r="X2235" s="12" t="str">
        <f t="shared" si="1142"/>
        <v>0.000926958832025902-0.00123729591685441i</v>
      </c>
      <c r="Y2235" s="12" t="str">
        <f t="shared" si="1143"/>
        <v>0.00029+0.287455727803466i</v>
      </c>
      <c r="Z2235" s="12" t="str">
        <f t="shared" si="1144"/>
        <v>-0.051708717112353-0.0390835533915756i</v>
      </c>
      <c r="AA2235" s="12" t="str">
        <f t="shared" si="1145"/>
        <v>0.178260075337836-41.9252631136654i</v>
      </c>
      <c r="AB2235" s="12" t="str">
        <f t="shared" si="1146"/>
        <v>0.287595496757497-0.253613684126965i</v>
      </c>
      <c r="AC2235" s="12" t="str">
        <f t="shared" si="1147"/>
        <v>0.812057096024097-0.333794555355157i</v>
      </c>
      <c r="AD2235" s="12" t="str">
        <f t="shared" si="1148"/>
        <v>0.412786595519367-0.142635002620027i</v>
      </c>
      <c r="AE2235" s="12" t="str">
        <f t="shared" si="1149"/>
        <v>-0.0269193480358896-0.00875769394450919i</v>
      </c>
      <c r="AF2235" s="12" t="str">
        <f t="shared" si="1150"/>
        <v>-13.5194239363926-1.03569909105385i</v>
      </c>
      <c r="AG2235" s="12" t="str">
        <f t="shared" si="1151"/>
        <v>0.978618735547101-0.0627404381667885i</v>
      </c>
      <c r="AH2235" s="12" t="str">
        <f t="shared" si="1152"/>
        <v>0.351588791383426+0.172016077502694i</v>
      </c>
      <c r="AI2235" s="12">
        <f t="shared" si="1153"/>
        <v>-8.1472930269483985</v>
      </c>
      <c r="AJ2235" s="12">
        <f t="shared" si="1154"/>
        <v>26.070357679231968</v>
      </c>
      <c r="AK2235" s="12"/>
      <c r="AL2235" s="12"/>
      <c r="AM2235" s="12"/>
      <c r="AN2235" s="12"/>
    </row>
    <row r="2236" spans="1:40" x14ac:dyDescent="0.35">
      <c r="A2236" s="12"/>
      <c r="B2236" s="12">
        <f t="shared" si="1155"/>
        <v>306000</v>
      </c>
      <c r="C2236" s="29" t="str">
        <f t="shared" si="1122"/>
        <v>-7.39758702699223E-07+0.00725373280279345i</v>
      </c>
      <c r="D2236" s="28" t="str">
        <f t="shared" si="1123"/>
        <v>-5.39906670434724+0.0556119514880831i</v>
      </c>
      <c r="E2236" s="12" t="str">
        <f t="shared" si="1124"/>
        <v>4200</v>
      </c>
      <c r="F2236" s="12" t="str">
        <f t="shared" si="1125"/>
        <v>0.704225352112676</v>
      </c>
      <c r="G2236" s="12" t="str">
        <f t="shared" si="1121"/>
        <v>0.704225352112676</v>
      </c>
      <c r="H2236" s="12" t="str">
        <f t="shared" si="1126"/>
        <v>8.12136840478831+1.08807250072154i</v>
      </c>
      <c r="I2236" s="12" t="str">
        <f t="shared" si="1127"/>
        <v>1201.6591899981i</v>
      </c>
      <c r="J2236" s="12" t="str">
        <f t="shared" si="1128"/>
        <v>-1234.12684614659+259.89100430338i</v>
      </c>
      <c r="K2236" s="12" t="str">
        <f t="shared" si="1129"/>
        <v>0.196339732070029-0.932345215111779i</v>
      </c>
      <c r="L2236" s="12" t="str">
        <f t="shared" si="1130"/>
        <v>0.010500871949937-0.041824168803365i</v>
      </c>
      <c r="M2236" s="12" t="str">
        <f t="shared" si="1131"/>
        <v>0.206840604019966-0.974169383915144i</v>
      </c>
      <c r="N2236" s="12" t="str">
        <f t="shared" si="1132"/>
        <v>-3.84530940799391i</v>
      </c>
      <c r="O2236" s="12" t="str">
        <f t="shared" si="1133"/>
        <v>-0.762442511011446+0.647055961569447i</v>
      </c>
      <c r="P2236" s="12" t="str">
        <f t="shared" si="1134"/>
        <v>1.76244251101145-0.647055961569447i</v>
      </c>
      <c r="Q2236" s="12" t="str">
        <f t="shared" si="1135"/>
        <v>-1.76244251101145+4.49236536956336i</v>
      </c>
      <c r="R2236" s="12" t="str">
        <f t="shared" si="1136"/>
        <v>-0.258207297125928-0.291019738234342i</v>
      </c>
      <c r="S2236" s="12" t="str">
        <f t="shared" si="1137"/>
        <v>0.393777824738284i</v>
      </c>
      <c r="T2236" s="12" t="str">
        <f t="shared" si="1138"/>
        <v>0.114597119477824-0.1016763077938i</v>
      </c>
      <c r="U2236" s="12" t="str">
        <f t="shared" si="1139"/>
        <v>0.001-0.0052011419311077i</v>
      </c>
      <c r="V2236" s="12" t="str">
        <f t="shared" si="1140"/>
        <v>0.0015-0.0015808942039841i</v>
      </c>
      <c r="W2236" s="12" t="str">
        <f t="shared" si="1141"/>
        <v>0.000896279713167612-0.00132160227951728i</v>
      </c>
      <c r="X2236" s="12" t="str">
        <f t="shared" si="1142"/>
        <v>0.000926411250368736-0.00123387541920418i</v>
      </c>
      <c r="Y2236" s="12" t="str">
        <f t="shared" si="1143"/>
        <v>0.00029+0.288398205599543i</v>
      </c>
      <c r="Z2236" s="12" t="str">
        <f t="shared" si="1144"/>
        <v>-0.0513961797084865-0.0389305102365169i</v>
      </c>
      <c r="AA2236" s="12" t="str">
        <f t="shared" si="1145"/>
        <v>0.177007999868485-41.787170007994i</v>
      </c>
      <c r="AB2236" s="12" t="str">
        <f t="shared" si="1146"/>
        <v>0.286055813569703-0.253803054380851i</v>
      </c>
      <c r="AC2236" s="12" t="str">
        <f t="shared" si="1147"/>
        <v>0.811920792140205-0.33116359274079i</v>
      </c>
      <c r="AD2236" s="12" t="str">
        <f t="shared" si="1148"/>
        <v>0.411381569908763-0.144802863580585i</v>
      </c>
      <c r="AE2236" s="12" t="str">
        <f t="shared" si="1149"/>
        <v>-0.026780690458691-0.00857298041955628i</v>
      </c>
      <c r="AF2236" s="12" t="str">
        <f t="shared" si="1150"/>
        <v>-13.5204351091355-1.03246054923346i</v>
      </c>
      <c r="AG2236" s="12" t="str">
        <f t="shared" si="1151"/>
        <v>0.978359335741846-0.0623222923719899i</v>
      </c>
      <c r="AH2236" s="12" t="str">
        <f t="shared" si="1152"/>
        <v>0.350280094712171+0.169049023469136i</v>
      </c>
      <c r="AI2236" s="12">
        <f t="shared" si="1153"/>
        <v>-8.2023652151706745</v>
      </c>
      <c r="AJ2236" s="12">
        <f t="shared" si="1154"/>
        <v>25.762467372076188</v>
      </c>
      <c r="AK2236" s="12"/>
      <c r="AL2236" s="12"/>
      <c r="AM2236" s="12"/>
      <c r="AN2236" s="12"/>
    </row>
    <row r="2237" spans="1:40" x14ac:dyDescent="0.35">
      <c r="A2237" s="12"/>
      <c r="B2237" s="12">
        <f t="shared" si="1155"/>
        <v>307000</v>
      </c>
      <c r="C2237" s="29" t="str">
        <f t="shared" si="1122"/>
        <v>-7.34947276794763E-07+0.0072301050091366i</v>
      </c>
      <c r="D2237" s="28" t="str">
        <f t="shared" si="1123"/>
        <v>-5.39906666745964+0.0554308050700473i</v>
      </c>
      <c r="E2237" s="12" t="str">
        <f t="shared" si="1124"/>
        <v>4200</v>
      </c>
      <c r="F2237" s="12" t="str">
        <f t="shared" si="1125"/>
        <v>0.704225352112676</v>
      </c>
      <c r="G2237" s="12" t="str">
        <f t="shared" si="1121"/>
        <v>0.704225352112676</v>
      </c>
      <c r="H2237" s="12" t="str">
        <f t="shared" si="1126"/>
        <v>8.12237001703001+1.08467252834584i</v>
      </c>
      <c r="I2237" s="12" t="str">
        <f t="shared" si="1127"/>
        <v>1205.58618081508i</v>
      </c>
      <c r="J2237" s="12" t="str">
        <f t="shared" si="1128"/>
        <v>-1242.21276135749+260.740321310908i</v>
      </c>
      <c r="K2237" s="12" t="str">
        <f t="shared" si="1129"/>
        <v>0.195114647781-0.929560507491751i</v>
      </c>
      <c r="L2237" s="12" t="str">
        <f t="shared" si="1130"/>
        <v>0.0104365990041225-0.0417040182900942i</v>
      </c>
      <c r="M2237" s="12" t="str">
        <f t="shared" si="1131"/>
        <v>0.205551246785122-0.971264525781845i</v>
      </c>
      <c r="N2237" s="12" t="str">
        <f t="shared" si="1132"/>
        <v>-3.85787577860827i</v>
      </c>
      <c r="O2237" s="12" t="str">
        <f t="shared" si="1133"/>
        <v>-0.754251380736101+0.656585755752959i</v>
      </c>
      <c r="P2237" s="12" t="str">
        <f t="shared" si="1134"/>
        <v>1.7542513807361-0.656585755752959i</v>
      </c>
      <c r="Q2237" s="12" t="str">
        <f t="shared" si="1135"/>
        <v>-1.7542513807361+4.51446153436123i</v>
      </c>
      <c r="R2237" s="12" t="str">
        <f t="shared" si="1136"/>
        <v>-0.257549264112517-0.288505111550018i</v>
      </c>
      <c r="S2237" s="12" t="str">
        <f t="shared" si="1137"/>
        <v>0.395064680374684i</v>
      </c>
      <c r="T2237" s="12" t="str">
        <f t="shared" si="1138"/>
        <v>0.11397817968097-0.101748617707347i</v>
      </c>
      <c r="U2237" s="12" t="str">
        <f t="shared" si="1139"/>
        <v>0.001-0.00518420010071321i</v>
      </c>
      <c r="V2237" s="12" t="str">
        <f t="shared" si="1140"/>
        <v>0.0015-0.00157574471146298i</v>
      </c>
      <c r="W2237" s="12" t="str">
        <f t="shared" si="1141"/>
        <v>0.000896047863537916-0.00131792430237924i</v>
      </c>
      <c r="X2237" s="12" t="str">
        <f t="shared" si="1142"/>
        <v>0.000925866455892326-0.00123047812094376i</v>
      </c>
      <c r="Y2237" s="12" t="str">
        <f t="shared" si="1143"/>
        <v>0.00029+0.28934068339562i</v>
      </c>
      <c r="Z2237" s="12" t="str">
        <f t="shared" si="1144"/>
        <v>-0.0510866591188999-0.0387786056214935i</v>
      </c>
      <c r="AA2237" s="12" t="str">
        <f t="shared" si="1145"/>
        <v>0.17576892830536-41.6499869451547i</v>
      </c>
      <c r="AB2237" s="12" t="str">
        <f t="shared" si="1146"/>
        <v>0.284510824237105-0.253983553430418i</v>
      </c>
      <c r="AC2237" s="12" t="str">
        <f t="shared" si="1147"/>
        <v>0.811796339066817-0.328541906852992i</v>
      </c>
      <c r="AD2237" s="12" t="str">
        <f t="shared" si="1148"/>
        <v>0.409945659537303-0.14695708640059i</v>
      </c>
      <c r="AE2237" s="12" t="str">
        <f t="shared" si="1149"/>
        <v>-0.0266415450628671-0.00838957447938644i</v>
      </c>
      <c r="AF2237" s="12" t="str">
        <f t="shared" si="1150"/>
        <v>-13.5214366844897-1.02924172327579i</v>
      </c>
      <c r="AG2237" s="12" t="str">
        <f t="shared" si="1151"/>
        <v>0.978103687824551-0.0619022239242768i</v>
      </c>
      <c r="AH2237" s="12" t="str">
        <f t="shared" si="1152"/>
        <v>0.348956094446764+0.166097776958178i</v>
      </c>
      <c r="AI2237" s="12">
        <f t="shared" si="1153"/>
        <v>-8.2576910475512992</v>
      </c>
      <c r="AJ2237" s="12">
        <f t="shared" si="1154"/>
        <v>25.453735516346654</v>
      </c>
      <c r="AK2237" s="12"/>
      <c r="AL2237" s="12"/>
      <c r="AM2237" s="12"/>
      <c r="AN2237" s="12"/>
    </row>
    <row r="2238" spans="1:40" x14ac:dyDescent="0.35">
      <c r="A2238" s="12"/>
      <c r="B2238" s="12">
        <f t="shared" si="1155"/>
        <v>308000</v>
      </c>
      <c r="C2238" s="29" t="str">
        <f t="shared" si="1122"/>
        <v>-7.30182639307535E-07+0.00720663064270659i</v>
      </c>
      <c r="D2238" s="28" t="str">
        <f t="shared" si="1123"/>
        <v>-5.39906663093075+0.0552508349274172i</v>
      </c>
      <c r="E2238" s="12" t="str">
        <f t="shared" si="1124"/>
        <v>4200</v>
      </c>
      <c r="F2238" s="12" t="str">
        <f t="shared" si="1125"/>
        <v>0.704225352112676</v>
      </c>
      <c r="G2238" s="12" t="str">
        <f t="shared" si="1121"/>
        <v>0.704225352112676</v>
      </c>
      <c r="H2238" s="12" t="str">
        <f t="shared" si="1126"/>
        <v>8.12336215175051+1.08129327332838i</v>
      </c>
      <c r="I2238" s="12" t="str">
        <f t="shared" si="1127"/>
        <v>1209.51317163207i</v>
      </c>
      <c r="J2238" s="12" t="str">
        <f t="shared" si="1128"/>
        <v>-1250.32505802095+261.589638318435i</v>
      </c>
      <c r="K2238" s="12" t="str">
        <f t="shared" si="1129"/>
        <v>0.193900833904551-0.926791569270396i</v>
      </c>
      <c r="L2238" s="12" t="str">
        <f t="shared" si="1130"/>
        <v>0.0103729021818848-0.0415845042658177i</v>
      </c>
      <c r="M2238" s="12" t="str">
        <f t="shared" si="1131"/>
        <v>0.204273736086436-0.968376073536214i</v>
      </c>
      <c r="N2238" s="12" t="str">
        <f t="shared" si="1132"/>
        <v>-3.87044214922262i</v>
      </c>
      <c r="O2238" s="12" t="str">
        <f t="shared" si="1133"/>
        <v>-0.745941145424186+0.666011867434248i</v>
      </c>
      <c r="P2238" s="12" t="str">
        <f t="shared" si="1134"/>
        <v>1.74594114542419-0.666011867434248i</v>
      </c>
      <c r="Q2238" s="12" t="str">
        <f t="shared" si="1135"/>
        <v>-1.74594114542419+4.53645401665687i</v>
      </c>
      <c r="R2238" s="12" t="str">
        <f t="shared" si="1136"/>
        <v>-0.256886456850029-0.286001468535468i</v>
      </c>
      <c r="S2238" s="12" t="str">
        <f t="shared" si="1137"/>
        <v>0.396351536011084i</v>
      </c>
      <c r="T2238" s="12" t="str">
        <f t="shared" si="1138"/>
        <v>0.113357121355458-0.101817341752954i</v>
      </c>
      <c r="U2238" s="12" t="str">
        <f t="shared" si="1139"/>
        <v>0.001-0.0051673682822044i</v>
      </c>
      <c r="V2238" s="12" t="str">
        <f t="shared" si="1140"/>
        <v>0.0015-0.00157062865720498i</v>
      </c>
      <c r="W2238" s="12" t="str">
        <f t="shared" si="1141"/>
        <v>0.000895815621818923-0.00131427126496823i</v>
      </c>
      <c r="X2238" s="12" t="str">
        <f t="shared" si="1142"/>
        <v>0.000925324410138173-0.00122710379095236i</v>
      </c>
      <c r="Y2238" s="12" t="str">
        <f t="shared" si="1143"/>
        <v>0.00029+0.290283161191697i</v>
      </c>
      <c r="Z2238" s="12" t="str">
        <f t="shared" si="1144"/>
        <v>-0.0507801160887384-0.0386278265077506i</v>
      </c>
      <c r="AA2238" s="12" t="str">
        <f t="shared" si="1145"/>
        <v>0.174542680079345-41.5137049260444i</v>
      </c>
      <c r="AB2238" s="12" t="str">
        <f t="shared" si="1146"/>
        <v>0.282960546661298-0.254155101483872i</v>
      </c>
      <c r="AC2238" s="12" t="str">
        <f t="shared" si="1147"/>
        <v>0.811683688787414-0.325929435267066i</v>
      </c>
      <c r="AD2238" s="12" t="str">
        <f t="shared" si="1148"/>
        <v>0.408478972330182-0.149097219009806i</v>
      </c>
      <c r="AE2238" s="12" t="str">
        <f t="shared" si="1149"/>
        <v>-0.0265019111434341-0.00820748078540851i</v>
      </c>
      <c r="AF2238" s="12" t="str">
        <f t="shared" si="1150"/>
        <v>-13.5224287826813-1.02604243840096i</v>
      </c>
      <c r="AG2238" s="12" t="str">
        <f t="shared" si="1151"/>
        <v>0.977851822994737-0.0614802676615067i</v>
      </c>
      <c r="AH2238" s="12" t="str">
        <f t="shared" si="1152"/>
        <v>0.347616787350968+0.163162484658614i</v>
      </c>
      <c r="AI2238" s="12">
        <f t="shared" si="1153"/>
        <v>-8.3132745728656037</v>
      </c>
      <c r="AJ2238" s="12">
        <f t="shared" si="1154"/>
        <v>25.144167187888403</v>
      </c>
      <c r="AK2238" s="12"/>
      <c r="AL2238" s="12"/>
      <c r="AM2238" s="12"/>
      <c r="AN2238" s="12"/>
    </row>
    <row r="2239" spans="1:40" x14ac:dyDescent="0.35">
      <c r="A2239" s="12"/>
      <c r="B2239" s="12">
        <f t="shared" si="1155"/>
        <v>309000</v>
      </c>
      <c r="C2239" s="29" t="str">
        <f t="shared" si="1122"/>
        <v>-7.25464185543358E-07+0.00718330821391871i</v>
      </c>
      <c r="D2239" s="28" t="str">
        <f t="shared" si="1123"/>
        <v>-5.39906659475594+0.0550720296400435i</v>
      </c>
      <c r="E2239" s="12" t="str">
        <f t="shared" si="1124"/>
        <v>4200</v>
      </c>
      <c r="F2239" s="12" t="str">
        <f t="shared" si="1125"/>
        <v>0.704225352112676</v>
      </c>
      <c r="G2239" s="12" t="str">
        <f t="shared" si="1121"/>
        <v>0.704225352112676</v>
      </c>
      <c r="H2239" s="12" t="str">
        <f t="shared" si="1126"/>
        <v>8.12434492731759+1.07793455146506i</v>
      </c>
      <c r="I2239" s="12" t="str">
        <f t="shared" si="1127"/>
        <v>1213.44016244906i</v>
      </c>
      <c r="J2239" s="12" t="str">
        <f t="shared" si="1128"/>
        <v>-1258.46373613698+262.438955325963i</v>
      </c>
      <c r="K2239" s="12" t="str">
        <f t="shared" si="1129"/>
        <v>0.192698154617945-0.924038275133349i</v>
      </c>
      <c r="L2239" s="12" t="str">
        <f t="shared" si="1130"/>
        <v>0.0103097747684546-0.0414656222205524i</v>
      </c>
      <c r="M2239" s="12" t="str">
        <f t="shared" si="1131"/>
        <v>0.2030079293864-0.965503897353901i</v>
      </c>
      <c r="N2239" s="12" t="str">
        <f t="shared" si="1132"/>
        <v>-3.88300851983698i</v>
      </c>
      <c r="O2239" s="12" t="str">
        <f t="shared" si="1133"/>
        <v>-0.737513117358177+0.675332808121021i</v>
      </c>
      <c r="P2239" s="12" t="str">
        <f t="shared" si="1134"/>
        <v>1.73751311735818-0.675332808121021i</v>
      </c>
      <c r="Q2239" s="12" t="str">
        <f t="shared" si="1135"/>
        <v>-1.73751311735818+4.558341327958i</v>
      </c>
      <c r="R2239" s="12" t="str">
        <f t="shared" si="1136"/>
        <v>-0.256218840612726-0.28350872124317i</v>
      </c>
      <c r="S2239" s="12" t="str">
        <f t="shared" si="1137"/>
        <v>0.397638391647482i</v>
      </c>
      <c r="T2239" s="12" t="str">
        <f t="shared" si="1138"/>
        <v>0.112733951933168-0.101882447691027i</v>
      </c>
      <c r="U2239" s="12" t="str">
        <f t="shared" si="1139"/>
        <v>0.001-0.00515064540750471i</v>
      </c>
      <c r="V2239" s="12" t="str">
        <f t="shared" si="1140"/>
        <v>0.0015-0.00156554571656678i</v>
      </c>
      <c r="W2239" s="12" t="str">
        <f t="shared" si="1141"/>
        <v>0.000895582990708699-0.00131064291790268i</v>
      </c>
      <c r="X2239" s="12" t="str">
        <f t="shared" si="1142"/>
        <v>0.000924785075305613-0.00122375220107787i</v>
      </c>
      <c r="Y2239" s="12" t="str">
        <f t="shared" si="1143"/>
        <v>0.00029+0.291225638987774i</v>
      </c>
      <c r="Z2239" s="12" t="str">
        <f t="shared" si="1144"/>
        <v>-0.0504765119998573-0.038478160058682i</v>
      </c>
      <c r="AA2239" s="12" t="str">
        <f t="shared" si="1145"/>
        <v>0.173329077771102-41.3783150702373i</v>
      </c>
      <c r="AB2239" s="12" t="str">
        <f t="shared" si="1146"/>
        <v>0.281404999393642-0.254317618065166i</v>
      </c>
      <c r="AC2239" s="12" t="str">
        <f t="shared" si="1147"/>
        <v>0.811582794838206-0.323326116699324i</v>
      </c>
      <c r="AD2239" s="12" t="str">
        <f t="shared" si="1148"/>
        <v>0.40698162309113-0.151222809408607i</v>
      </c>
      <c r="AE2239" s="12" t="str">
        <f t="shared" si="1149"/>
        <v>-0.0263617882466288-0.00802670408047699i</v>
      </c>
      <c r="AF2239" s="12" t="str">
        <f t="shared" si="1150"/>
        <v>-13.5234115220735-1.02286252182502i</v>
      </c>
      <c r="AG2239" s="12" t="str">
        <f t="shared" si="1151"/>
        <v>0.977603772039102-0.0610564590001178i</v>
      </c>
      <c r="AH2239" s="12" t="str">
        <f t="shared" si="1152"/>
        <v>0.346262174545925+0.160243295285843i</v>
      </c>
      <c r="AI2239" s="12">
        <f t="shared" si="1153"/>
        <v>-8.3691198640431512</v>
      </c>
      <c r="AJ2239" s="12">
        <f t="shared" si="1154"/>
        <v>24.833767528832716</v>
      </c>
      <c r="AK2239" s="12"/>
      <c r="AL2239" s="12"/>
      <c r="AM2239" s="12"/>
      <c r="AN2239" s="12"/>
    </row>
    <row r="2240" spans="1:40" x14ac:dyDescent="0.35">
      <c r="A2240" s="12"/>
      <c r="B2240" s="12">
        <f t="shared" si="1155"/>
        <v>310000</v>
      </c>
      <c r="C2240" s="29" t="str">
        <f t="shared" si="1122"/>
        <v>-7.20791320545428E-07+0.0071601362524087i</v>
      </c>
      <c r="D2240" s="28" t="str">
        <f t="shared" si="1123"/>
        <v>-5.39906655893065+0.0548943779351334i</v>
      </c>
      <c r="E2240" s="12" t="str">
        <f t="shared" si="1124"/>
        <v>4200</v>
      </c>
      <c r="F2240" s="12" t="str">
        <f t="shared" si="1125"/>
        <v>0.704225352112676</v>
      </c>
      <c r="G2240" s="12" t="str">
        <f t="shared" si="1121"/>
        <v>0.704225352112676</v>
      </c>
      <c r="H2240" s="12" t="str">
        <f t="shared" si="1126"/>
        <v>8.12531846026987+1.07459618066772i</v>
      </c>
      <c r="I2240" s="12" t="str">
        <f t="shared" si="1127"/>
        <v>1217.36715326604i</v>
      </c>
      <c r="J2240" s="12" t="str">
        <f t="shared" si="1128"/>
        <v>-1266.62879570557+263.28827233349i</v>
      </c>
      <c r="K2240" s="12" t="str">
        <f t="shared" si="1129"/>
        <v>0.191506476107073-0.921300500973604i</v>
      </c>
      <c r="L2240" s="12" t="str">
        <f t="shared" si="1130"/>
        <v>0.0102472101442789-0.0413473676789109i</v>
      </c>
      <c r="M2240" s="12" t="str">
        <f t="shared" si="1131"/>
        <v>0.201753686251352-0.962647868652515i</v>
      </c>
      <c r="N2240" s="12" t="str">
        <f t="shared" si="1132"/>
        <v>-3.89557489045134i</v>
      </c>
      <c r="O2240" s="12" t="str">
        <f t="shared" si="1133"/>
        <v>-0.728968627421414+0.684547105928686i</v>
      </c>
      <c r="P2240" s="12" t="str">
        <f t="shared" si="1134"/>
        <v>1.72896862742141-0.684547105928686i</v>
      </c>
      <c r="Q2240" s="12" t="str">
        <f t="shared" si="1135"/>
        <v>-1.72896862742141+4.58012199638003i</v>
      </c>
      <c r="R2240" s="12" t="str">
        <f t="shared" si="1136"/>
        <v>-0.255546380431982-0.281026783526885i</v>
      </c>
      <c r="S2240" s="12" t="str">
        <f t="shared" si="1137"/>
        <v>0.398925247283882i</v>
      </c>
      <c r="T2240" s="12" t="str">
        <f t="shared" si="1138"/>
        <v>0.112108679111857-0.101943903006329i</v>
      </c>
      <c r="U2240" s="12" t="str">
        <f t="shared" si="1139"/>
        <v>0.001-0.00513403042231921i</v>
      </c>
      <c r="V2240" s="12" t="str">
        <f t="shared" si="1140"/>
        <v>0.0015-0.00156049556909398i</v>
      </c>
      <c r="W2240" s="12" t="str">
        <f t="shared" si="1141"/>
        <v>0.000895349972902794-0.00130703901502557i</v>
      </c>
      <c r="X2240" s="12" t="str">
        <f t="shared" si="1142"/>
        <v>0.00092424841423905-0.00122042312608965i</v>
      </c>
      <c r="Y2240" s="12" t="str">
        <f t="shared" si="1143"/>
        <v>0.00029+0.292168116783851i</v>
      </c>
      <c r="Z2240" s="12" t="str">
        <f t="shared" si="1144"/>
        <v>-0.0501758088584716-0.0383295936359132i</v>
      </c>
      <c r="AA2240" s="12" t="str">
        <f t="shared" si="1145"/>
        <v>0.172127947044908-41.243808614027i</v>
      </c>
      <c r="AB2240" s="12" t="str">
        <f t="shared" si="1146"/>
        <v>0.279844201649178-0.254471022010196i</v>
      </c>
      <c r="AC2240" s="12" t="str">
        <f t="shared" si="1147"/>
        <v>0.811493612286846-0.320731891007052i</v>
      </c>
      <c r="AD2240" s="12" t="str">
        <f t="shared" si="1148"/>
        <v>0.405453733531646-0.153333405777615i</v>
      </c>
      <c r="AE2240" s="12" t="str">
        <f t="shared" si="1149"/>
        <v>-0.0262211761689041-0.00784724918451578i</v>
      </c>
      <c r="AF2240" s="12" t="str">
        <f t="shared" si="1150"/>
        <v>-13.5243850192005-1.01970180273259i</v>
      </c>
      <c r="AG2240" s="12" t="str">
        <f t="shared" si="1151"/>
        <v>0.977359565321819-0.060630833930138i</v>
      </c>
      <c r="AH2240" s="12" t="str">
        <f t="shared" si="1152"/>
        <v>0.344892261536398+0.157340359486395i</v>
      </c>
      <c r="AI2240" s="12">
        <f t="shared" si="1153"/>
        <v>-8.4252310188848991</v>
      </c>
      <c r="AJ2240" s="12">
        <f t="shared" si="1154"/>
        <v>24.522541747373847</v>
      </c>
      <c r="AK2240" s="12"/>
      <c r="AL2240" s="12"/>
      <c r="AM2240" s="12"/>
      <c r="AN2240" s="12"/>
    </row>
    <row r="2241" spans="1:40" x14ac:dyDescent="0.35">
      <c r="A2241" s="12"/>
      <c r="B2241" s="12">
        <f t="shared" si="1155"/>
        <v>311000</v>
      </c>
      <c r="C2241" s="29" t="str">
        <f t="shared" si="1122"/>
        <v>-7.16163458906781E-07+0.00713711330672387i</v>
      </c>
      <c r="D2241" s="28" t="str">
        <f t="shared" si="1123"/>
        <v>-5.39906652345037+0.054717868684883i</v>
      </c>
      <c r="E2241" s="12" t="str">
        <f t="shared" si="1124"/>
        <v>4200</v>
      </c>
      <c r="F2241" s="12" t="str">
        <f t="shared" si="1125"/>
        <v>0.704225352112676</v>
      </c>
      <c r="G2241" s="12" t="str">
        <f t="shared" ref="G2241:G2304" si="1156">IF($C$11=$C$7,$C$24,F2241)</f>
        <v>0.704225352112676</v>
      </c>
      <c r="H2241" s="12" t="str">
        <f t="shared" si="1126"/>
        <v>8.12628286535048+1.07127798093497i</v>
      </c>
      <c r="I2241" s="12" t="str">
        <f t="shared" si="1127"/>
        <v>1221.29414408303i</v>
      </c>
      <c r="J2241" s="12" t="str">
        <f t="shared" si="1128"/>
        <v>-1274.82023672673+264.137589341017i</v>
      </c>
      <c r="K2241" s="12" t="str">
        <f t="shared" si="1129"/>
        <v>0.19032566653149-0.918578123879202i</v>
      </c>
      <c r="L2241" s="12" t="str">
        <f t="shared" si="1130"/>
        <v>0.0101852017834487-0.0412297361999338i</v>
      </c>
      <c r="M2241" s="12" t="str">
        <f t="shared" si="1131"/>
        <v>0.200510868314939-0.959807860079136i</v>
      </c>
      <c r="N2241" s="12" t="str">
        <f t="shared" si="1132"/>
        <v>-3.9081412610657i</v>
      </c>
      <c r="O2241" s="12" t="str">
        <f t="shared" si="1133"/>
        <v>-0.720309024887909+0.693653305812803i</v>
      </c>
      <c r="P2241" s="12" t="str">
        <f t="shared" si="1134"/>
        <v>1.72030902488791-0.693653305812803i</v>
      </c>
      <c r="Q2241" s="12" t="str">
        <f t="shared" si="1135"/>
        <v>-1.72030902488791+4.6017945668785i</v>
      </c>
      <c r="R2241" s="12" t="str">
        <f t="shared" si="1136"/>
        <v>-0.25486904109644-0.278555571026868i</v>
      </c>
      <c r="S2241" s="12" t="str">
        <f t="shared" si="1137"/>
        <v>0.400212102920282i</v>
      </c>
      <c r="T2241" s="12" t="str">
        <f t="shared" si="1138"/>
        <v>0.111481310860823-0.102001674906482i</v>
      </c>
      <c r="U2241" s="12" t="str">
        <f t="shared" si="1139"/>
        <v>0.001-0.00511752228591304i</v>
      </c>
      <c r="V2241" s="12" t="str">
        <f t="shared" si="1140"/>
        <v>0.0015-0.00155547789845381i</v>
      </c>
      <c r="W2241" s="12" t="str">
        <f t="shared" si="1141"/>
        <v>0.000895116571094187-0.00130345931335281i</v>
      </c>
      <c r="X2241" s="12" t="str">
        <f t="shared" si="1142"/>
        <v>0.000923714390415499-0.00121711634363234i</v>
      </c>
      <c r="Y2241" s="12" t="str">
        <f t="shared" si="1143"/>
        <v>0.00029+0.293110594579928i</v>
      </c>
      <c r="Z2241" s="12" t="str">
        <f t="shared" si="1144"/>
        <v>-0.0498779692830901-0.0381821147954779i</v>
      </c>
      <c r="AA2241" s="12" t="str">
        <f t="shared" si="1145"/>
        <v>0.170939116584142-41.1101769085096i</v>
      </c>
      <c r="AB2241" s="12" t="str">
        <f t="shared" si="1146"/>
        <v>0.27827817332076-0.25461523146306i</v>
      </c>
      <c r="AC2241" s="12" t="str">
        <f t="shared" si="1147"/>
        <v>0.811416097711527-0.318146699188597i</v>
      </c>
      <c r="AD2241" s="12" t="str">
        <f t="shared" si="1148"/>
        <v>0.403895432298357-0.155428556588513i</v>
      </c>
      <c r="AE2241" s="12" t="str">
        <f t="shared" si="1149"/>
        <v>-0.0260800749559159-0.00766912099014814i</v>
      </c>
      <c r="AF2241" s="12" t="str">
        <f t="shared" si="1150"/>
        <v>-13.5253493888009-1.01656011225009i</v>
      </c>
      <c r="AG2241" s="12" t="str">
        <f t="shared" si="1151"/>
        <v>0.977119232774853-0.0602034290100162i</v>
      </c>
      <c r="AH2241" s="12" t="str">
        <f t="shared" si="1152"/>
        <v>0.343507058235782+0.154453829741707i</v>
      </c>
      <c r="AI2241" s="12">
        <f t="shared" si="1153"/>
        <v>-8.481612160798349</v>
      </c>
      <c r="AJ2241" s="12">
        <f t="shared" si="1154"/>
        <v>24.210495117514132</v>
      </c>
      <c r="AK2241" s="12"/>
      <c r="AL2241" s="12"/>
      <c r="AM2241" s="12"/>
      <c r="AN2241" s="12"/>
    </row>
    <row r="2242" spans="1:40" x14ac:dyDescent="0.35">
      <c r="A2242" s="12"/>
      <c r="B2242" s="12">
        <f t="shared" si="1155"/>
        <v>312000</v>
      </c>
      <c r="C2242" s="29" t="str">
        <f t="shared" ref="C2242:C2305" si="1157">IMPRODUCT(COMPLEX(-1,0),IMDIV(IMPRODUCT(G2242,COMPLEX($C$96+$C$97,0)),COMPLEX($C$96,2*PI()*B2242*$C$99*$C$98*(2*$C$96+$C$97))))</f>
        <v>-7.11580024586894E-07+0.00711423794401975i</v>
      </c>
      <c r="D2242" s="28" t="str">
        <f t="shared" ref="D2242:D2305" si="1158">IMPRODUCT(COMPLEX($C$102,0),IMSUB(C2242,G2242))</f>
        <v>-5.39906648831071+0.0545424909041514i</v>
      </c>
      <c r="E2242" s="12" t="str">
        <f t="shared" ref="E2242:E2305" si="1159">IMDIV(COMPLEX($C$20*10^3,0),COMPLEX(1,2*PI()*B2242*$C$20*1000*$C$29*10^-12))</f>
        <v>4200</v>
      </c>
      <c r="F2242" s="12" t="str">
        <f t="shared" ref="F2242:F2305" si="1160">IMDIV(COMPLEX($C$22*1000,0),IMSUM(COMPLEX($C$22*1000,0),E2242))</f>
        <v>0.704225352112676</v>
      </c>
      <c r="G2242" s="12" t="str">
        <f t="shared" si="1156"/>
        <v>0.704225352112676</v>
      </c>
      <c r="H2242" s="12" t="str">
        <f t="shared" ref="H2242:H2305" si="1161">IMPRODUCT(COMPLEX($C$104,0),IMPRODUCT(COMPLEX(-1,0),D2242),IMDIV(COMPLEX(0,2*PI()*B2242*$C$105*$C$106),COMPLEX(1,2*PI()*B2242*$C$105*$C$106)))</f>
        <v>8.12723825553997+1.06797977432334i</v>
      </c>
      <c r="I2242" s="12" t="str">
        <f t="shared" ref="I2242:I2305" si="1162">COMPLEX(0,2*PI()*B2242*$C$109*$C$108*$C$110)</f>
        <v>1225.22113490002i</v>
      </c>
      <c r="J2242" s="12" t="str">
        <f t="shared" ref="J2242:J2305" si="1163">IMSUM(COMPLEX(0,2*PI()*B2242*$C$109*$C$108),COMPLEX(0,2*PI()*B2242*$C$109*$C$107),COMPLEX(0,2*PI()*B2242*$C$28*10^-12*$C$107),COMPLEX(-1*2*PI()*B2242*2*PI()*B2242*$C$109*$C$108*$C$28*10^-12*$C$107,0),COMPLEX(1,0))</f>
        <v>-1283.03805920045+264.986906348545i</v>
      </c>
      <c r="K2242" s="12" t="str">
        <f t="shared" ref="K2242:K2305" si="1164">IMDIV(I2242,J2242)</f>
        <v>0.189155595990165-0.915871022121008i</v>
      </c>
      <c r="L2242" s="12" t="str">
        <f t="shared" ref="L2242:L2305" si="1165">IMDIV(COMPLEX($C$113,0),COMPLEX(1,2*PI()*B2242*$C$111*$C$112))</f>
        <v>0.0101237432521555-0.0411127233769178i</v>
      </c>
      <c r="M2242" s="12" t="str">
        <f t="shared" ref="M2242:M2305" si="1166">IMSUM(K2242,L2242)</f>
        <v>0.19927933924232-0.956983745497926i</v>
      </c>
      <c r="N2242" s="12" t="str">
        <f t="shared" ref="N2242:N2305" si="1167">COMPLEX(0,-2*PI()*B2242*$C$41)</f>
        <v>-3.92070763168006i</v>
      </c>
      <c r="O2242" s="12" t="str">
        <f t="shared" ref="O2242:O2305" si="1168">IMEXP(N2242)</f>
        <v>-0.711535677209287+0.702649969798848i</v>
      </c>
      <c r="P2242" s="12" t="str">
        <f t="shared" ref="P2242:P2305" si="1169">IMSUB(COMPLEX(1,0),O2242)</f>
        <v>1.71153567720929-0.702649969798848i</v>
      </c>
      <c r="Q2242" s="12" t="str">
        <f t="shared" ref="Q2242:Q2305" si="1170">IMSUM(COMPLEX(0,2*PI()*B2242*$C$41),O2242,COMPLEX(-1,0))</f>
        <v>-1.71153567720929+4.62335760147891i</v>
      </c>
      <c r="R2242" s="12" t="str">
        <f t="shared" ref="R2242:R2305" si="1171">IMDIV(P2242,Q2242)</f>
        <v>-0.254186787152234-0.276095001155592i</v>
      </c>
      <c r="S2242" s="12" t="str">
        <f t="shared" ref="S2242:S2305" si="1172">IMDIV(COMPLEX(0,2*PI()*B2242*$C$119),COMPLEX($C$120,0))</f>
        <v>0.401498958556682i</v>
      </c>
      <c r="T2242" s="12" t="str">
        <f t="shared" ref="T2242:T2305" si="1173">IMPRODUCT(R2242,S2242)</f>
        <v>0.110851855426676-0.102055730320491i</v>
      </c>
      <c r="U2242" s="12" t="str">
        <f t="shared" ref="U2242:U2305" si="1174">IMDIV(COMPLEX(1,2*PI()*B2242*$C$16*10^-3*$C$15*10^-6),COMPLEX(0,2*PI()*B2242*$C$15*10^-6))</f>
        <v>0.001-0.00510111997089408i</v>
      </c>
      <c r="V2242" s="12" t="str">
        <f t="shared" ref="V2242:V2305" si="1175">IMSUM(COMPLEX($C$18*10^-3,0),IMDIV(COMPLEX(1,0),COMPLEX(0,2*PI()*B2242*($C$17*1*10^-6))))</f>
        <v>0.0015-0.00155049239236902i</v>
      </c>
      <c r="W2242" s="12" t="str">
        <f t="shared" ref="W2242:W2305" si="1176">IMDIV(IMPRODUCT(U2242,V2242),IMSUM(U2242,V2242))</f>
        <v>0.000894882787973219-0.00129990357302245i</v>
      </c>
      <c r="X2242" s="12" t="str">
        <f t="shared" ref="X2242:X2305" si="1177">IMDIV(IMPRODUCT(COMPLEX($C$19,0),W2242),IMSUM(COMPLEX($C$19,0),W2242))</f>
        <v>0.000923182967932406-0.00121383163418032i</v>
      </c>
      <c r="Y2242" s="12" t="str">
        <f t="shared" ref="Y2242:Y2305" si="1178">COMPLEX($C$13*10^-3,2*PI()*B2242*$C$12*0.000001)</f>
        <v>0.00029+0.294053072376005i</v>
      </c>
      <c r="Z2242" s="12" t="str">
        <f t="shared" ref="Z2242:Z2305" si="1179">IMPRODUCT(COMPLEX($C$6,0),IMDIV(X2242,IMSUM(X2242,Y2242)))</f>
        <v>-0.0495829564927122-0.0380357112840811i</v>
      </c>
      <c r="AA2242" s="12" t="str">
        <f t="shared" ref="AA2242:AA2305" si="1180">IMDIV(COMPLEX($C$6,0),IMSUM(X2242,Y2242))</f>
        <v>0.169762418028348-40.9774114177041i</v>
      </c>
      <c r="AB2242" s="12" t="str">
        <f t="shared" ref="AB2242:AB2305" si="1181">IMPRODUCT(COMPLEX($C$115,0),T2242)</f>
        <v>0.276706934993468-0.254750163872379i</v>
      </c>
      <c r="AC2242" s="12" t="str">
        <f t="shared" ref="AC2242:AC2305" si="1182">IMSUM(COMPLEX(1,0),IMPRODUCT(AB2242,M2242))</f>
        <v>0.811350209180466-0.315570483383661i</v>
      </c>
      <c r="AD2242" s="12" t="str">
        <f t="shared" ref="AD2242:AD2305" si="1183">IMDIV(AB2242,AC2242)</f>
        <v>0.402306854998536-0.157507810715934i</v>
      </c>
      <c r="AE2242" s="12" t="str">
        <f t="shared" ref="AE2242:AE2305" si="1184">IMPRODUCT(AD2242,AA2242,X2242)</f>
        <v>-0.0259384849014913-0.00749232445834047i</v>
      </c>
      <c r="AF2242" s="12" t="str">
        <f t="shared" ref="AF2242:AF2305" si="1185">IMSUB(D2242,H2242)</f>
        <v>-13.5263047438507-1.01343728341919i</v>
      </c>
      <c r="AG2242" s="12" t="str">
        <f t="shared" ref="AG2242:AG2305" si="1186">IMSUM(COMPLEX(1,0),IMPRODUCT(AD2242,AA2242,COMPLEX($C$123,0)))</f>
        <v>0.976882803888293-0.0597742813612801i</v>
      </c>
      <c r="AH2242" s="12" t="str">
        <f t="shared" ref="AH2242:AH2305" si="1187">IMDIV(IMPRODUCT(AE2242,AF2242),AG2242)</f>
        <v>0.342106578989715+0.151583860271232i</v>
      </c>
      <c r="AI2242" s="12">
        <f t="shared" ref="AI2242:AI2305" si="1188">20*LOG10(IMABS(AH2242))</f>
        <v>-8.5382674395534561</v>
      </c>
      <c r="AJ2242" s="12">
        <f t="shared" ref="AJ2242:AJ2305" si="1189">IMARGUMENT(AH2242)*180/PI()</f>
        <v>23.897632978793968</v>
      </c>
      <c r="AK2242" s="12"/>
      <c r="AL2242" s="12"/>
      <c r="AM2242" s="12"/>
      <c r="AN2242" s="12"/>
    </row>
    <row r="2243" spans="1:40" x14ac:dyDescent="0.35">
      <c r="A2243" s="12"/>
      <c r="B2243" s="12">
        <f t="shared" si="1155"/>
        <v>313000</v>
      </c>
      <c r="C2243" s="29" t="str">
        <f t="shared" si="1157"/>
        <v>-7.07040450732447E-07+0.007091508749763i</v>
      </c>
      <c r="D2243" s="28" t="str">
        <f t="shared" si="1158"/>
        <v>-5.39906645350731+0.054368233748183i</v>
      </c>
      <c r="E2243" s="12" t="str">
        <f t="shared" si="1159"/>
        <v>4200</v>
      </c>
      <c r="F2243" s="12" t="str">
        <f t="shared" si="1160"/>
        <v>0.704225352112676</v>
      </c>
      <c r="G2243" s="12" t="str">
        <f t="shared" si="1156"/>
        <v>0.704225352112676</v>
      </c>
      <c r="H2243" s="12" t="str">
        <f t="shared" si="1161"/>
        <v>8.12818474208833+1.06470138491899i</v>
      </c>
      <c r="I2243" s="12" t="str">
        <f t="shared" si="1162"/>
        <v>1229.14812571701i</v>
      </c>
      <c r="J2243" s="12" t="str">
        <f t="shared" si="1163"/>
        <v>-1291.28226312674+265.836223356072i</v>
      </c>
      <c r="K2243" s="12" t="str">
        <f t="shared" si="1164"/>
        <v>0.187996136487891-0.913179075140599i</v>
      </c>
      <c r="L2243" s="12" t="str">
        <f t="shared" si="1165"/>
        <v>0.0100628282071775-0.0409963248372402i</v>
      </c>
      <c r="M2243" s="12" t="str">
        <f t="shared" si="1166"/>
        <v>0.198058964695069-0.954175399977839i</v>
      </c>
      <c r="N2243" s="12" t="str">
        <f t="shared" si="1167"/>
        <v>-3.93327400229442i</v>
      </c>
      <c r="O2243" s="12" t="str">
        <f t="shared" si="1168"/>
        <v>-0.70264996979885+0.711535677209285i</v>
      </c>
      <c r="P2243" s="12" t="str">
        <f t="shared" si="1169"/>
        <v>1.70264996979885-0.711535677209285i</v>
      </c>
      <c r="Q2243" s="12" t="str">
        <f t="shared" si="1170"/>
        <v>-1.70264996979885+4.64480967950371i</v>
      </c>
      <c r="R2243" s="12" t="str">
        <f t="shared" si="1171"/>
        <v>-0.253499582903309-0.273644993084047i</v>
      </c>
      <c r="S2243" s="12" t="str">
        <f t="shared" si="1172"/>
        <v>0.402785814193082i</v>
      </c>
      <c r="T2243" s="12" t="str">
        <f t="shared" si="1173"/>
        <v>0.110220321339218-0.102106035897316i</v>
      </c>
      <c r="U2243" s="12" t="str">
        <f t="shared" si="1174"/>
        <v>0.001-0.00508482246299985i</v>
      </c>
      <c r="V2243" s="12" t="str">
        <f t="shared" si="1175"/>
        <v>0.0015-0.00154553874255315i</v>
      </c>
      <c r="W2243" s="12" t="str">
        <f t="shared" si="1176"/>
        <v>0.000894648626227545-0.00129637155724501i</v>
      </c>
      <c r="X2243" s="12" t="str">
        <f t="shared" si="1177"/>
        <v>0.00092265411149571-0.00121056878099324i</v>
      </c>
      <c r="Y2243" s="12" t="str">
        <f t="shared" si="1178"/>
        <v>0.00029+0.294995550172082i</v>
      </c>
      <c r="Z2243" s="12" t="str">
        <f t="shared" si="1179"/>
        <v>-0.049290734295296-0.0378903710354473i</v>
      </c>
      <c r="AA2243" s="12" t="str">
        <f t="shared" si="1180"/>
        <v>0.168597685911805-40.8455037167089i</v>
      </c>
      <c r="AB2243" s="12" t="str">
        <f t="shared" si="1181"/>
        <v>0.275130507959281-0.254875735987729i</v>
      </c>
      <c r="AC2243" s="12" t="str">
        <f t="shared" si="1182"/>
        <v>0.811295906231706-0.313003186873776i</v>
      </c>
      <c r="AD2243" s="12" t="str">
        <f t="shared" si="1183"/>
        <v>0.400688144223758-0.159570717550472i</v>
      </c>
      <c r="AE2243" s="12" t="str">
        <f t="shared" si="1184"/>
        <v>-0.0257964065465884-0.00731686461405298i</v>
      </c>
      <c r="AF2243" s="12" t="str">
        <f t="shared" si="1185"/>
        <v>-13.5272511955956-1.01033315117081i</v>
      </c>
      <c r="AG2243" s="12" t="str">
        <f t="shared" si="1186"/>
        <v>0.976650307700712-0.0593434286630206i</v>
      </c>
      <c r="AH2243" s="12" t="str">
        <f t="shared" si="1187"/>
        <v>0.340690842598414+0.148730606934856i</v>
      </c>
      <c r="AI2243" s="12">
        <f t="shared" si="1188"/>
        <v>-8.5952010320569592</v>
      </c>
      <c r="AJ2243" s="12">
        <f t="shared" si="1189"/>
        <v>23.58396073598982</v>
      </c>
      <c r="AK2243" s="12"/>
      <c r="AL2243" s="12"/>
      <c r="AM2243" s="12"/>
      <c r="AN2243" s="12"/>
    </row>
    <row r="2244" spans="1:40" x14ac:dyDescent="0.35">
      <c r="A2244" s="12"/>
      <c r="B2244" s="12">
        <f t="shared" si="1155"/>
        <v>314000</v>
      </c>
      <c r="C2244" s="29" t="str">
        <f t="shared" si="1157"/>
        <v>-7.0254417950207E-07+0.00706892432743993i</v>
      </c>
      <c r="D2244" s="28" t="str">
        <f t="shared" si="1158"/>
        <v>-5.3990664190359+0.0541950865103728i</v>
      </c>
      <c r="E2244" s="12" t="str">
        <f t="shared" si="1159"/>
        <v>4200</v>
      </c>
      <c r="F2244" s="12" t="str">
        <f t="shared" si="1160"/>
        <v>0.704225352112676</v>
      </c>
      <c r="G2244" s="12" t="str">
        <f t="shared" si="1156"/>
        <v>0.704225352112676</v>
      </c>
      <c r="H2244" s="12" t="str">
        <f t="shared" si="1161"/>
        <v>8.12912243454656+1.06144263880981i</v>
      </c>
      <c r="I2244" s="12" t="str">
        <f t="shared" si="1162"/>
        <v>1233.07511653399i</v>
      </c>
      <c r="J2244" s="12" t="str">
        <f t="shared" si="1163"/>
        <v>-1299.55284850559+266.6855403636i</v>
      </c>
      <c r="K2244" s="12" t="str">
        <f t="shared" si="1164"/>
        <v>0.186847161902384-0.91050216353826i</v>
      </c>
      <c r="L2244" s="12" t="str">
        <f t="shared" si="1165"/>
        <v>0.0100024503943933-0.0408805362421798i</v>
      </c>
      <c r="M2244" s="12" t="str">
        <f t="shared" si="1166"/>
        <v>0.196849612296777-0.95138269978044i</v>
      </c>
      <c r="N2244" s="12" t="str">
        <f t="shared" si="1167"/>
        <v>-3.94584037290878i</v>
      </c>
      <c r="O2244" s="12" t="str">
        <f t="shared" si="1168"/>
        <v>-0.693653305812805+0.720309024887907i</v>
      </c>
      <c r="P2244" s="12" t="str">
        <f t="shared" si="1169"/>
        <v>1.69365330581281-0.720309024887907i</v>
      </c>
      <c r="Q2244" s="12" t="str">
        <f t="shared" si="1170"/>
        <v>-1.69365330581281+4.66614939779669i</v>
      </c>
      <c r="R2244" s="12" t="str">
        <f t="shared" si="1171"/>
        <v>-0.252807392411794-0.271205467728532i</v>
      </c>
      <c r="S2244" s="12" t="str">
        <f t="shared" si="1172"/>
        <v>0.404072669829482i</v>
      </c>
      <c r="T2244" s="12" t="str">
        <f t="shared" si="1173"/>
        <v>0.109586717417421-0.102152558004463i</v>
      </c>
      <c r="U2244" s="12" t="str">
        <f t="shared" si="1174"/>
        <v>0.001-0.00506862876088839i</v>
      </c>
      <c r="V2244" s="12" t="str">
        <f t="shared" si="1175"/>
        <v>0.0015-0.00154061664464693i</v>
      </c>
      <c r="W2244" s="12" t="str">
        <f t="shared" si="1176"/>
        <v>0.000894414088542066-0.00129286303225472i</v>
      </c>
      <c r="X2244" s="12" t="str">
        <f t="shared" si="1177"/>
        <v>0.000922127786408185-0.00120732757007232i</v>
      </c>
      <c r="Y2244" s="12" t="str">
        <f t="shared" si="1178"/>
        <v>0.00029+0.295938027968159i</v>
      </c>
      <c r="Z2244" s="12" t="str">
        <f t="shared" si="1179"/>
        <v>-0.0490012670764828-0.0377460821667529i</v>
      </c>
      <c r="AA2244" s="12" t="str">
        <f t="shared" si="1180"/>
        <v>0.167444757603624-40.7144454898954i</v>
      </c>
      <c r="AB2244" s="12" t="str">
        <f t="shared" si="1181"/>
        <v>0.273548914232-0.254991863856121i</v>
      </c>
      <c r="AC2244" s="12" t="str">
        <f t="shared" si="1182"/>
        <v>0.811253149853291-0.310444754082958i</v>
      </c>
      <c r="AD2244" s="12" t="str">
        <f t="shared" si="1183"/>
        <v>0.399039449571583-0.161616827112699i</v>
      </c>
      <c r="AE2244" s="12" t="str">
        <f t="shared" si="1184"/>
        <v>-0.0256538406782356-0.00714274654190173i</v>
      </c>
      <c r="AF2244" s="12" t="str">
        <f t="shared" si="1185"/>
        <v>-13.5281888535825-1.00724755229944i</v>
      </c>
      <c r="AG2244" s="12" t="str">
        <f t="shared" si="1186"/>
        <v>0.976421772789564-0.0589109091461931i</v>
      </c>
      <c r="AH2244" s="12" t="str">
        <f t="shared" si="1187"/>
        <v>0.339259872337537+0.14589422713465i</v>
      </c>
      <c r="AI2244" s="12">
        <f t="shared" si="1188"/>
        <v>-8.6524171431491421</v>
      </c>
      <c r="AJ2244" s="12">
        <f t="shared" si="1189"/>
        <v>23.269483858790416</v>
      </c>
      <c r="AK2244" s="12"/>
      <c r="AL2244" s="12"/>
      <c r="AM2244" s="12"/>
      <c r="AN2244" s="12"/>
    </row>
    <row r="2245" spans="1:40" x14ac:dyDescent="0.35">
      <c r="A2245" s="12"/>
      <c r="B2245" s="12">
        <f t="shared" si="1155"/>
        <v>315000</v>
      </c>
      <c r="C2245" s="29" t="str">
        <f t="shared" si="1157"/>
        <v>-6.9809066189492E-07+0.00704648329827022i</v>
      </c>
      <c r="D2245" s="28" t="str">
        <f t="shared" si="1158"/>
        <v>-5.39906638489226+0.0540230386200717i</v>
      </c>
      <c r="E2245" s="12" t="str">
        <f t="shared" si="1159"/>
        <v>4200</v>
      </c>
      <c r="F2245" s="12" t="str">
        <f t="shared" si="1160"/>
        <v>0.704225352112676</v>
      </c>
      <c r="G2245" s="12" t="str">
        <f t="shared" si="1156"/>
        <v>0.704225352112676</v>
      </c>
      <c r="H2245" s="12" t="str">
        <f t="shared" si="1161"/>
        <v>8.13005144079748+1.05820336405796i</v>
      </c>
      <c r="I2245" s="12" t="str">
        <f t="shared" si="1162"/>
        <v>1237.00210735098i</v>
      </c>
      <c r="J2245" s="12" t="str">
        <f t="shared" si="1163"/>
        <v>-1307.849815337+267.534857371126i</v>
      </c>
      <c r="K2245" s="12" t="str">
        <f t="shared" si="1164"/>
        <v>0.185708547952007-0.907840169061077i</v>
      </c>
      <c r="L2245" s="12" t="str">
        <f t="shared" si="1165"/>
        <v>0.00994260364732272-0.0407653532867349i</v>
      </c>
      <c r="M2245" s="12" t="str">
        <f t="shared" si="1166"/>
        <v>0.19565115159933-0.948605522347812i</v>
      </c>
      <c r="N2245" s="12" t="str">
        <f t="shared" si="1167"/>
        <v>-3.95840674352314i</v>
      </c>
      <c r="O2245" s="12" t="str">
        <f t="shared" si="1168"/>
        <v>-0.684547105928688+0.728968627421412i</v>
      </c>
      <c r="P2245" s="12" t="str">
        <f t="shared" si="1169"/>
        <v>1.68454710592869-0.728968627421412i</v>
      </c>
      <c r="Q2245" s="12" t="str">
        <f t="shared" si="1170"/>
        <v>-1.68454710592869+4.68737537094455i</v>
      </c>
      <c r="R2245" s="12" t="str">
        <f t="shared" si="1171"/>
        <v>-0.252110179498461-0.268776347737971i</v>
      </c>
      <c r="S2245" s="12" t="str">
        <f t="shared" si="1172"/>
        <v>0.40535952546588i</v>
      </c>
      <c r="T2245" s="12" t="str">
        <f t="shared" si="1173"/>
        <v>0.108951052775516-0.102195262726614i</v>
      </c>
      <c r="U2245" s="12" t="str">
        <f t="shared" si="1174"/>
        <v>0.001-0.00505253787593318i</v>
      </c>
      <c r="V2245" s="12" t="str">
        <f t="shared" si="1175"/>
        <v>0.0015-0.00153572579815598i</v>
      </c>
      <c r="W2245" s="12" t="str">
        <f t="shared" si="1176"/>
        <v>0.000894179177598886-0.00128937776726163i</v>
      </c>
      <c r="X2245" s="12" t="str">
        <f t="shared" si="1177"/>
        <v>0.00092160395855808-0.00120410779011743i</v>
      </c>
      <c r="Y2245" s="12" t="str">
        <f t="shared" si="1178"/>
        <v>0.00029+0.296880505764235i</v>
      </c>
      <c r="Z2245" s="12" t="str">
        <f t="shared" si="1179"/>
        <v>-0.0487145197885708-0.037602832975141i</v>
      </c>
      <c r="AA2245" s="12" t="str">
        <f t="shared" si="1180"/>
        <v>0.166303473249264-40.5842285291364i</v>
      </c>
      <c r="AB2245" s="12" t="str">
        <f t="shared" si="1181"/>
        <v>0.271962176562448-0.25509846281859i</v>
      </c>
      <c r="AC2245" s="12" t="str">
        <f t="shared" si="1182"/>
        <v>0.811221902463751-0.307895130578545i</v>
      </c>
      <c r="AD2245" s="12" t="str">
        <f t="shared" si="1183"/>
        <v>0.397360927665308-0.163645690168234i</v>
      </c>
      <c r="AE2245" s="12" t="str">
        <f t="shared" si="1184"/>
        <v>-0.0255107883284542-0.00696997538183088i</v>
      </c>
      <c r="AF2245" s="12" t="str">
        <f t="shared" si="1185"/>
        <v>-13.5291178256897-1.00418032543789i</v>
      </c>
      <c r="AG2245" s="12" t="str">
        <f t="shared" si="1186"/>
        <v>0.976197227261607-0.0584767615877442i</v>
      </c>
      <c r="AH2245" s="12" t="str">
        <f t="shared" si="1187"/>
        <v>0.337813695977588+0.143074879716i</v>
      </c>
      <c r="AI2245" s="12">
        <f t="shared" si="1188"/>
        <v>-8.7099200064224807</v>
      </c>
      <c r="AJ2245" s="12">
        <f t="shared" si="1189"/>
        <v>22.954207881450191</v>
      </c>
      <c r="AK2245" s="12"/>
      <c r="AL2245" s="12"/>
      <c r="AM2245" s="12"/>
      <c r="AN2245" s="12"/>
    </row>
    <row r="2246" spans="1:40" x14ac:dyDescent="0.35">
      <c r="A2246" s="12"/>
      <c r="B2246" s="12">
        <f t="shared" si="1155"/>
        <v>316000</v>
      </c>
      <c r="C2246" s="29" t="str">
        <f t="shared" si="1157"/>
        <v>-6.93679357583117E-07+0.00702418430092654i</v>
      </c>
      <c r="D2246" s="28" t="str">
        <f t="shared" si="1158"/>
        <v>-5.39906635107226+0.0538520796404368i</v>
      </c>
      <c r="E2246" s="12" t="str">
        <f t="shared" si="1159"/>
        <v>4200</v>
      </c>
      <c r="F2246" s="12" t="str">
        <f t="shared" si="1160"/>
        <v>0.704225352112676</v>
      </c>
      <c r="G2246" s="12" t="str">
        <f t="shared" si="1156"/>
        <v>0.704225352112676</v>
      </c>
      <c r="H2246" s="12" t="str">
        <f t="shared" si="1161"/>
        <v>8.13097186708589+1.05498339067286i</v>
      </c>
      <c r="I2246" s="12" t="str">
        <f t="shared" si="1162"/>
        <v>1240.92909816797i</v>
      </c>
      <c r="J2246" s="12" t="str">
        <f t="shared" si="1163"/>
        <v>-1316.17316362098+268.384174378654i</v>
      </c>
      <c r="K2246" s="12" t="str">
        <f t="shared" si="1164"/>
        <v>0.184580172164143-0.90519297459108i</v>
      </c>
      <c r="L2246" s="12" t="str">
        <f t="shared" si="1165"/>
        <v>0.0098832818856954-0.0406507716994373i</v>
      </c>
      <c r="M2246" s="12" t="str">
        <f t="shared" si="1166"/>
        <v>0.194463454049838-0.945843746290517i</v>
      </c>
      <c r="N2246" s="12" t="str">
        <f t="shared" si="1167"/>
        <v>-3.9709731141375i</v>
      </c>
      <c r="O2246" s="12" t="str">
        <f t="shared" si="1168"/>
        <v>-0.675332808121023+0.737513117358175i</v>
      </c>
      <c r="P2246" s="12" t="str">
        <f t="shared" si="1169"/>
        <v>1.67533280812102-0.737513117358175i</v>
      </c>
      <c r="Q2246" s="12" t="str">
        <f t="shared" si="1170"/>
        <v>-1.67533280812102+4.70848623149567i</v>
      </c>
      <c r="R2246" s="12" t="str">
        <f t="shared" si="1171"/>
        <v>-0.251407907743273-0.266357557481753i</v>
      </c>
      <c r="S2246" s="12" t="str">
        <f t="shared" si="1172"/>
        <v>0.40664638110228i</v>
      </c>
      <c r="T2246" s="12" t="str">
        <f t="shared" si="1173"/>
        <v>0.108313336829197-0.102234115864298i</v>
      </c>
      <c r="U2246" s="12" t="str">
        <f t="shared" si="1174"/>
        <v>0.001-0.005036548832022i</v>
      </c>
      <c r="V2246" s="12" t="str">
        <f t="shared" si="1175"/>
        <v>0.0015-0.00153086590638967i</v>
      </c>
      <c r="W2246" s="12" t="str">
        <f t="shared" si="1176"/>
        <v>0.000893943896077236-0.00128591553440475i</v>
      </c>
      <c r="X2246" s="12" t="str">
        <f t="shared" si="1177"/>
        <v>0.000921082594407918-0.00120090923248506i</v>
      </c>
      <c r="Y2246" s="12" t="str">
        <f t="shared" si="1178"/>
        <v>0.00029+0.297822983560312i</v>
      </c>
      <c r="Z2246" s="12" t="str">
        <f t="shared" si="1179"/>
        <v>-0.0484304579397365-0.0374606119343108i</v>
      </c>
      <c r="AA2246" s="12" t="str">
        <f t="shared" si="1180"/>
        <v>0.165173675713476-40.4548447320684i</v>
      </c>
      <c r="AB2246" s="12" t="str">
        <f t="shared" si="1181"/>
        <v>0.270370318453956-0.255195447506866i</v>
      </c>
      <c r="AC2246" s="12" t="str">
        <f t="shared" si="1182"/>
        <v>0.811202127892932-0.305354263072229i</v>
      </c>
      <c r="AD2246" s="12" t="str">
        <f t="shared" si="1183"/>
        <v>0.395652742171722-0.165656858343756i</v>
      </c>
      <c r="AE2246" s="12" t="str">
        <f t="shared" si="1184"/>
        <v>-0.0253672507731615-0.00679855632479467i</v>
      </c>
      <c r="AF2246" s="12" t="str">
        <f t="shared" si="1185"/>
        <v>-13.5300382181582-1.00113131103242i</v>
      </c>
      <c r="AG2246" s="12" t="str">
        <f t="shared" si="1186"/>
        <v>0.975976698743367-0.0580410253045575i</v>
      </c>
      <c r="AH2246" s="12" t="str">
        <f t="shared" si="1187"/>
        <v>0.336352345801873+0.140272724868126i</v>
      </c>
      <c r="AI2246" s="12">
        <f t="shared" si="1188"/>
        <v>-8.7677138850620278</v>
      </c>
      <c r="AJ2246" s="12">
        <f t="shared" si="1189"/>
        <v>22.638138402414583</v>
      </c>
      <c r="AK2246" s="12"/>
      <c r="AL2246" s="12"/>
      <c r="AM2246" s="12"/>
      <c r="AN2246" s="12"/>
    </row>
    <row r="2247" spans="1:40" x14ac:dyDescent="0.35">
      <c r="A2247" s="12"/>
      <c r="B2247" s="12">
        <f t="shared" si="1155"/>
        <v>317000</v>
      </c>
      <c r="C2247" s="29" t="str">
        <f t="shared" si="1157"/>
        <v>-6.8930973474783E-07+0.00700202599125912i</v>
      </c>
      <c r="D2247" s="28" t="str">
        <f t="shared" si="1158"/>
        <v>-5.39906631757182+0.0536821992663199i</v>
      </c>
      <c r="E2247" s="12" t="str">
        <f t="shared" si="1159"/>
        <v>4200</v>
      </c>
      <c r="F2247" s="12" t="str">
        <f t="shared" si="1160"/>
        <v>0.704225352112676</v>
      </c>
      <c r="G2247" s="12" t="str">
        <f t="shared" si="1156"/>
        <v>0.704225352112676</v>
      </c>
      <c r="H2247" s="12" t="str">
        <f t="shared" si="1161"/>
        <v>8.13188381804811+1.05178255058463i</v>
      </c>
      <c r="I2247" s="12" t="str">
        <f t="shared" si="1162"/>
        <v>1244.85608898496i</v>
      </c>
      <c r="J2247" s="12" t="str">
        <f t="shared" si="1163"/>
        <v>-1324.52289335752+269.233491386181i</v>
      </c>
      <c r="K2247" s="12" t="str">
        <f t="shared" si="1164"/>
        <v>0.183461913844188-0.902560464133567i</v>
      </c>
      <c r="L2247" s="12" t="str">
        <f t="shared" si="1165"/>
        <v>0.00982447911404523-0.0405367872421647i</v>
      </c>
      <c r="M2247" s="12" t="str">
        <f t="shared" si="1166"/>
        <v>0.193286392958233-0.943097251375732i</v>
      </c>
      <c r="N2247" s="12" t="str">
        <f t="shared" si="1167"/>
        <v>-3.98353948475186i</v>
      </c>
      <c r="O2247" s="12" t="str">
        <f t="shared" si="1168"/>
        <v>-0.66601186743425+0.745941145424184i</v>
      </c>
      <c r="P2247" s="12" t="str">
        <f t="shared" si="1169"/>
        <v>1.66601186743425-0.745941145424184i</v>
      </c>
      <c r="Q2247" s="12" t="str">
        <f t="shared" si="1170"/>
        <v>-1.66601186743425+4.72948063017604i</v>
      </c>
      <c r="R2247" s="12" t="str">
        <f t="shared" si="1171"/>
        <v>-0.250700540486013-0.263949023038055i</v>
      </c>
      <c r="S2247" s="12" t="str">
        <f t="shared" si="1172"/>
        <v>0.40793323673868i</v>
      </c>
      <c r="T2247" s="12" t="str">
        <f t="shared" si="1173"/>
        <v>0.107673579301926-0.102269082932596i</v>
      </c>
      <c r="U2247" s="12" t="str">
        <f t="shared" si="1174"/>
        <v>0.001-0.00502066066535947i</v>
      </c>
      <c r="V2247" s="12" t="str">
        <f t="shared" si="1175"/>
        <v>0.0015-0.00152603667640106i</v>
      </c>
      <c r="W2247" s="12" t="str">
        <f t="shared" si="1176"/>
        <v>0.000893708246653437-0.0012824761087059i</v>
      </c>
      <c r="X2247" s="12" t="str">
        <f t="shared" si="1177"/>
        <v>0.000920563660983614-0.00119773169114692i</v>
      </c>
      <c r="Y2247" s="12" t="str">
        <f t="shared" si="1178"/>
        <v>0.00029+0.298765461356389i</v>
      </c>
      <c r="Z2247" s="12" t="str">
        <f t="shared" si="1179"/>
        <v>-0.0481490475834894-0.0373194076911898i</v>
      </c>
      <c r="AA2247" s="12" t="str">
        <f t="shared" si="1180"/>
        <v>0.164055210524603-40.326286100389i</v>
      </c>
      <c r="AB2247" s="12" t="str">
        <f t="shared" si="1181"/>
        <v>0.2687733641781-0.255282731840152i</v>
      </c>
      <c r="AC2247" s="12" t="str">
        <f t="shared" si="1182"/>
        <v>0.811193791363099-0.302822099421282i</v>
      </c>
      <c r="AD2247" s="12" t="str">
        <f t="shared" si="1183"/>
        <v>0.393915063816819-0.167649884243999i</v>
      </c>
      <c r="AE2247" s="12" t="str">
        <f t="shared" si="1184"/>
        <v>-0.0252232295310519-0.00662849460845012i</v>
      </c>
      <c r="AF2247" s="12" t="str">
        <f t="shared" si="1185"/>
        <v>-13.5309501356199-0.99810035131831i</v>
      </c>
      <c r="AG2247" s="12" t="str">
        <f t="shared" si="1186"/>
        <v>0.97576021437165-0.0576037401472185i</v>
      </c>
      <c r="AH2247" s="12" t="str">
        <f t="shared" si="1187"/>
        <v>0.334875858622821+0.137487924024003i</v>
      </c>
      <c r="AI2247" s="12">
        <f t="shared" si="1188"/>
        <v>-8.8258030727117962</v>
      </c>
      <c r="AJ2247" s="12">
        <f t="shared" si="1189"/>
        <v>22.321281083924116</v>
      </c>
      <c r="AK2247" s="12"/>
      <c r="AL2247" s="12"/>
      <c r="AM2247" s="12"/>
      <c r="AN2247" s="12"/>
    </row>
    <row r="2248" spans="1:40" x14ac:dyDescent="0.35">
      <c r="A2248" s="12"/>
      <c r="B2248" s="12">
        <f t="shared" si="1155"/>
        <v>318000</v>
      </c>
      <c r="C2248" s="29" t="str">
        <f t="shared" si="1157"/>
        <v>-6.84981269919013E-07+0.00698000704202586i</v>
      </c>
      <c r="D2248" s="28" t="str">
        <f t="shared" si="1158"/>
        <v>-5.39906628438692+0.0535133873221983i</v>
      </c>
      <c r="E2248" s="12" t="str">
        <f t="shared" si="1159"/>
        <v>4200</v>
      </c>
      <c r="F2248" s="12" t="str">
        <f t="shared" si="1160"/>
        <v>0.704225352112676</v>
      </c>
      <c r="G2248" s="12" t="str">
        <f t="shared" si="1156"/>
        <v>0.704225352112676</v>
      </c>
      <c r="H2248" s="12" t="str">
        <f t="shared" si="1161"/>
        <v>8.13278739674093+1.04860067761783i</v>
      </c>
      <c r="I2248" s="12" t="str">
        <f t="shared" si="1162"/>
        <v>1248.78307980194i</v>
      </c>
      <c r="J2248" s="12" t="str">
        <f t="shared" si="1163"/>
        <v>-1332.89900454662+270.082808393709i</v>
      </c>
      <c r="K2248" s="12" t="str">
        <f t="shared" si="1164"/>
        <v>0.182353654045149-0.89994252280546i</v>
      </c>
      <c r="L2248" s="12" t="str">
        <f t="shared" si="1165"/>
        <v>0.00976618942033073-0.0404233957099489i</v>
      </c>
      <c r="M2248" s="12" t="str">
        <f t="shared" si="1166"/>
        <v>0.19211984346548-0.940365918515409i</v>
      </c>
      <c r="N2248" s="12" t="str">
        <f t="shared" si="1167"/>
        <v>-3.99610585536622i</v>
      </c>
      <c r="O2248" s="12" t="str">
        <f t="shared" si="1168"/>
        <v>-0.656585755752954+0.754251380736106i</v>
      </c>
      <c r="P2248" s="12" t="str">
        <f t="shared" si="1169"/>
        <v>1.65658575575295-0.754251380736106i</v>
      </c>
      <c r="Q2248" s="12" t="str">
        <f t="shared" si="1170"/>
        <v>-1.65658575575295+4.75035723610233i</v>
      </c>
      <c r="R2248" s="12" t="str">
        <f t="shared" si="1171"/>
        <v>-0.249988040826988-0.26155067218267i</v>
      </c>
      <c r="S2248" s="12" t="str">
        <f t="shared" si="1172"/>
        <v>0.40922009237508i</v>
      </c>
      <c r="T2248" s="12" t="str">
        <f t="shared" si="1173"/>
        <v>0.107031790231356-0.102300129159885i</v>
      </c>
      <c r="U2248" s="12" t="str">
        <f t="shared" si="1174"/>
        <v>0.001-0.00500487242427343i</v>
      </c>
      <c r="V2248" s="12" t="str">
        <f t="shared" si="1175"/>
        <v>0.0015-0.0015212378189281i</v>
      </c>
      <c r="W2248" s="12" t="str">
        <f t="shared" si="1176"/>
        <v>0.00089347223200083-0.0012790592680246i</v>
      </c>
      <c r="X2248" s="12" t="str">
        <f t="shared" si="1177"/>
        <v>0.000920047125863812-0.00119457496264949i</v>
      </c>
      <c r="Y2248" s="12" t="str">
        <f t="shared" si="1178"/>
        <v>0.00029+0.299707939152466i</v>
      </c>
      <c r="Z2248" s="12" t="str">
        <f t="shared" si="1179"/>
        <v>-0.0478702553083657-0.0371792090626762i</v>
      </c>
      <c r="AA2248" s="12" t="str">
        <f t="shared" si="1180"/>
        <v>0.16294792582023-40.1985447381858i</v>
      </c>
      <c r="AB2248" s="12" t="str">
        <f t="shared" si="1181"/>
        <v>0.267171338790738-0.255360229021983i</v>
      </c>
      <c r="AC2248" s="12" t="str">
        <f t="shared" si="1182"/>
        <v>0.811196859470377-0.300298588629956i</v>
      </c>
      <c r="AD2248" s="12" t="str">
        <f t="shared" si="1183"/>
        <v>0.392148070399457-0.169624321569616i</v>
      </c>
      <c r="AE2248" s="12" t="str">
        <f t="shared" si="1184"/>
        <v>-0.0250787263624564-0.00645979551286063i</v>
      </c>
      <c r="AF2248" s="12" t="str">
        <f t="shared" si="1185"/>
        <v>-13.5318536811278-0.995087290295632i</v>
      </c>
      <c r="AG2248" s="12" t="str">
        <f t="shared" si="1186"/>
        <v>0.975547800784095-0.0571649464935975i</v>
      </c>
      <c r="AH2248" s="12" t="str">
        <f t="shared" si="1187"/>
        <v>0.333384275796831+0.13472063975975i</v>
      </c>
      <c r="AI2248" s="12">
        <f t="shared" si="1188"/>
        <v>-8.8841918943632532</v>
      </c>
      <c r="AJ2248" s="12">
        <f t="shared" si="1189"/>
        <v>22.003641651590154</v>
      </c>
      <c r="AK2248" s="12"/>
      <c r="AL2248" s="12"/>
      <c r="AM2248" s="12"/>
      <c r="AN2248" s="12"/>
    </row>
    <row r="2249" spans="1:40" x14ac:dyDescent="0.35">
      <c r="A2249" s="12"/>
      <c r="B2249" s="12">
        <f t="shared" si="1155"/>
        <v>319000</v>
      </c>
      <c r="C2249" s="29" t="str">
        <f t="shared" si="1157"/>
        <v>-6.80693447818577E-07+0.00695812614262707i</v>
      </c>
      <c r="D2249" s="28" t="str">
        <f t="shared" si="1158"/>
        <v>-5.39906625151362+0.0533456337601409i</v>
      </c>
      <c r="E2249" s="12" t="str">
        <f t="shared" si="1159"/>
        <v>4200</v>
      </c>
      <c r="F2249" s="12" t="str">
        <f t="shared" si="1160"/>
        <v>0.704225352112676</v>
      </c>
      <c r="G2249" s="12" t="str">
        <f t="shared" si="1156"/>
        <v>0.704225352112676</v>
      </c>
      <c r="H2249" s="12" t="str">
        <f t="shared" si="1161"/>
        <v>8.13368270466992+1.04543760746579i</v>
      </c>
      <c r="I2249" s="12" t="str">
        <f t="shared" si="1162"/>
        <v>1252.71007061893i</v>
      </c>
      <c r="J2249" s="12" t="str">
        <f t="shared" si="1163"/>
        <v>-1341.30149718829+270.932125401236i</v>
      </c>
      <c r="K2249" s="12" t="str">
        <f t="shared" si="1164"/>
        <v>0.181255275537835-0.897339036823812i</v>
      </c>
      <c r="L2249" s="12" t="str">
        <f t="shared" si="1165"/>
        <v>0.00970840697458111-0.0403105929307832i</v>
      </c>
      <c r="M2249" s="12" t="str">
        <f t="shared" si="1166"/>
        <v>0.190963682512416-0.937649629754595i</v>
      </c>
      <c r="N2249" s="12" t="str">
        <f t="shared" si="1167"/>
        <v>-4.00867222598058i</v>
      </c>
      <c r="O2249" s="12" t="str">
        <f t="shared" si="1168"/>
        <v>-0.647055961569442+0.76244251101145i</v>
      </c>
      <c r="P2249" s="12" t="str">
        <f t="shared" si="1169"/>
        <v>1.64705596156944-0.76244251101145i</v>
      </c>
      <c r="Q2249" s="12" t="str">
        <f t="shared" si="1170"/>
        <v>-1.64705596156944+4.77111473699203i</v>
      </c>
      <c r="R2249" s="12" t="str">
        <f t="shared" si="1171"/>
        <v>-0.249270371627851-0.259162434378325i</v>
      </c>
      <c r="S2249" s="12" t="str">
        <f t="shared" si="1172"/>
        <v>0.41050694801148i</v>
      </c>
      <c r="T2249" s="12" t="str">
        <f t="shared" si="1173"/>
        <v>0.106387979975872-0.102327219486637i</v>
      </c>
      <c r="U2249" s="12" t="str">
        <f t="shared" si="1174"/>
        <v>0.001-0.00498918316902493i</v>
      </c>
      <c r="V2249" s="12" t="str">
        <f t="shared" si="1175"/>
        <v>0.0015-0.00151646904833585i</v>
      </c>
      <c r="W2249" s="12" t="str">
        <f t="shared" si="1176"/>
        <v>0.000893235854789728-0.00127566479301372i</v>
      </c>
      <c r="X2249" s="12" t="str">
        <f t="shared" si="1177"/>
        <v>0.000919532957169444-0.00119143884607425i</v>
      </c>
      <c r="Y2249" s="12" t="str">
        <f t="shared" si="1178"/>
        <v>0.00029+0.300650416948543i</v>
      </c>
      <c r="Z2249" s="12" t="str">
        <f t="shared" si="1179"/>
        <v>-0.0475940482278464-0.0370400050324574i</v>
      </c>
      <c r="AA2249" s="12" t="str">
        <f t="shared" si="1180"/>
        <v>0.161851672294112-40.0716128502986i</v>
      </c>
      <c r="AB2249" s="12" t="str">
        <f t="shared" si="1181"/>
        <v>0.265564268148333-0.255427851537228i</v>
      </c>
      <c r="AC2249" s="12" t="str">
        <f t="shared" si="1182"/>
        <v>0.811211300166427-0.297783680851118i</v>
      </c>
      <c r="AD2249" s="12" t="str">
        <f t="shared" si="1183"/>
        <v>0.390351946802948-0.171579725235942i</v>
      </c>
      <c r="AE2249" s="12" t="str">
        <f t="shared" si="1184"/>
        <v>-0.0249337432681802-0.0062924643562107i</v>
      </c>
      <c r="AF2249" s="12" t="str">
        <f t="shared" si="1185"/>
        <v>-13.5327489561835-0.992091973705649i</v>
      </c>
      <c r="AG2249" s="12" t="str">
        <f t="shared" si="1186"/>
        <v>0.975339484109784-0.0567246852422556i</v>
      </c>
      <c r="AH2249" s="12" t="str">
        <f t="shared" si="1187"/>
        <v>0.331877643237444+0.131971035693484i</v>
      </c>
      <c r="AI2249" s="12">
        <f t="shared" si="1188"/>
        <v>-8.9428847072708049</v>
      </c>
      <c r="AJ2249" s="12">
        <f t="shared" si="1189"/>
        <v>21.685225893947496</v>
      </c>
      <c r="AK2249" s="12"/>
      <c r="AL2249" s="12"/>
      <c r="AM2249" s="12"/>
      <c r="AN2249" s="12"/>
    </row>
    <row r="2250" spans="1:40" x14ac:dyDescent="0.35">
      <c r="A2250" s="12"/>
      <c r="B2250" s="12">
        <f t="shared" si="1155"/>
        <v>320000</v>
      </c>
      <c r="C2250" s="29" t="str">
        <f t="shared" si="1157"/>
        <v>-6.76445761207055E-07+0.00693638199884558i</v>
      </c>
      <c r="D2250" s="28" t="str">
        <f t="shared" si="1158"/>
        <v>-5.39906621894802+0.0531789286578161i</v>
      </c>
      <c r="E2250" s="12" t="str">
        <f t="shared" si="1159"/>
        <v>4200</v>
      </c>
      <c r="F2250" s="12" t="str">
        <f t="shared" si="1160"/>
        <v>0.704225352112676</v>
      </c>
      <c r="G2250" s="12" t="str">
        <f t="shared" si="1156"/>
        <v>0.704225352112676</v>
      </c>
      <c r="H2250" s="12" t="str">
        <f t="shared" si="1161"/>
        <v>8.13456984181718+1.04229317766518i</v>
      </c>
      <c r="I2250" s="12" t="str">
        <f t="shared" si="1162"/>
        <v>1256.63706143592i</v>
      </c>
      <c r="J2250" s="12" t="str">
        <f t="shared" si="1163"/>
        <v>-1349.73037128253+271.781442408763i</v>
      </c>
      <c r="K2250" s="12" t="str">
        <f t="shared" si="1164"/>
        <v>0.180166662781631-0.894749893494366i</v>
      </c>
      <c r="L2250" s="12" t="str">
        <f t="shared" si="1165"/>
        <v>0.00965112602756656-0.0401983747654256i</v>
      </c>
      <c r="M2250" s="12" t="str">
        <f t="shared" si="1166"/>
        <v>0.189817788809198-0.934948268259792i</v>
      </c>
      <c r="N2250" s="12" t="str">
        <f t="shared" si="1167"/>
        <v>-4.02123859659494i</v>
      </c>
      <c r="O2250" s="12" t="str">
        <f t="shared" si="1168"/>
        <v>-0.637423989748686+0.770513242775792i</v>
      </c>
      <c r="P2250" s="12" t="str">
        <f t="shared" si="1169"/>
        <v>1.63742398974869-0.770513242775792i</v>
      </c>
      <c r="Q2250" s="12" t="str">
        <f t="shared" si="1170"/>
        <v>-1.63742398974869+4.79175183937073i</v>
      </c>
      <c r="R2250" s="12" t="str">
        <f t="shared" si="1171"/>
        <v>-0.248547495512487-0.256784240764475i</v>
      </c>
      <c r="S2250" s="12" t="str">
        <f t="shared" si="1172"/>
        <v>0.411793803647878i</v>
      </c>
      <c r="T2250" s="12" t="str">
        <f t="shared" si="1173"/>
        <v>0.105742159221236-0.102350318564241i</v>
      </c>
      <c r="U2250" s="12" t="str">
        <f t="shared" si="1174"/>
        <v>0.001-0.00497359197162172i</v>
      </c>
      <c r="V2250" s="12" t="str">
        <f t="shared" si="1175"/>
        <v>0.0015-0.0015117300825598i</v>
      </c>
      <c r="W2250" s="12" t="str">
        <f t="shared" si="1176"/>
        <v>0.000892999117687355-0.00127229246707598i</v>
      </c>
      <c r="X2250" s="12" t="str">
        <f t="shared" si="1177"/>
        <v>0.000919021123553512-0.00118832314299857i</v>
      </c>
      <c r="Y2250" s="12" t="str">
        <f t="shared" si="1178"/>
        <v>0.00029+0.30159289474462i</v>
      </c>
      <c r="Z2250" s="12" t="str">
        <f t="shared" si="1179"/>
        <v>-0.0473203939704928-0.0369017847478974i</v>
      </c>
      <c r="AA2250" s="12" t="str">
        <f t="shared" si="1180"/>
        <v>0.160766303144377-39.945482740712i</v>
      </c>
      <c r="AB2250" s="12" t="str">
        <f t="shared" si="1181"/>
        <v>0.263952178924543-0.255485511149152i</v>
      </c>
      <c r="AC2250" s="12" t="str">
        <f t="shared" si="1182"/>
        <v>0.811237082740459-0.29527732738802i</v>
      </c>
      <c r="AD2250" s="12" t="str">
        <f t="shared" si="1183"/>
        <v>0.388526885004465-0.173515651492568i</v>
      </c>
      <c r="AE2250" s="12" t="str">
        <f t="shared" si="1184"/>
        <v>-0.0247882824883095-0.0061265064905308i</v>
      </c>
      <c r="AF2250" s="12" t="str">
        <f t="shared" si="1185"/>
        <v>-13.5336360607652-0.989114249007364i</v>
      </c>
      <c r="AG2250" s="12" t="str">
        <f t="shared" si="1186"/>
        <v>0.975135289959905-0.0562829978056573i</v>
      </c>
      <c r="AH2250" s="12" t="str">
        <f t="shared" si="1187"/>
        <v>0.330356011426824+0.129239276383659i</v>
      </c>
      <c r="AI2250" s="12">
        <f t="shared" si="1188"/>
        <v>-9.0018859018948696</v>
      </c>
      <c r="AJ2250" s="12">
        <f t="shared" si="1189"/>
        <v>21.366039661980256</v>
      </c>
      <c r="AK2250" s="12"/>
      <c r="AL2250" s="12"/>
      <c r="AM2250" s="12"/>
      <c r="AN2250" s="12"/>
    </row>
    <row r="2251" spans="1:40" x14ac:dyDescent="0.35">
      <c r="A2251" s="12"/>
      <c r="B2251" s="12">
        <f t="shared" si="1155"/>
        <v>321000</v>
      </c>
      <c r="C2251" s="29" t="str">
        <f t="shared" si="1157"/>
        <v>-6.72237710733599E-07+0.00691477333259162i</v>
      </c>
      <c r="D2251" s="28" t="str">
        <f t="shared" si="1158"/>
        <v>-5.3990661866863+0.0530132622165358i</v>
      </c>
      <c r="E2251" s="12" t="str">
        <f t="shared" si="1159"/>
        <v>4200</v>
      </c>
      <c r="F2251" s="12" t="str">
        <f t="shared" si="1160"/>
        <v>0.704225352112676</v>
      </c>
      <c r="G2251" s="12" t="str">
        <f t="shared" si="1156"/>
        <v>0.704225352112676</v>
      </c>
      <c r="H2251" s="12" t="str">
        <f t="shared" si="1161"/>
        <v>8.13544890666851+1.03916722757107i</v>
      </c>
      <c r="I2251" s="12" t="str">
        <f t="shared" si="1162"/>
        <v>1260.5640522529i</v>
      </c>
      <c r="J2251" s="12" t="str">
        <f t="shared" si="1163"/>
        <v>-1358.18562682932+272.630759416291i</v>
      </c>
      <c r="K2251" s="12" t="str">
        <f t="shared" si="1164"/>
        <v>0.179087701895854-0.892174981200262i</v>
      </c>
      <c r="L2251" s="12" t="str">
        <f t="shared" si="1165"/>
        <v>0.0095943409094934-0.0400867371072014i</v>
      </c>
      <c r="M2251" s="12" t="str">
        <f t="shared" si="1166"/>
        <v>0.188682042805347-0.932261718307463i</v>
      </c>
      <c r="N2251" s="12" t="str">
        <f t="shared" si="1167"/>
        <v>-4.03380496720929i</v>
      </c>
      <c r="O2251" s="12" t="str">
        <f t="shared" si="1168"/>
        <v>-0.627691361290704+0.778462301567021i</v>
      </c>
      <c r="P2251" s="12" t="str">
        <f t="shared" si="1169"/>
        <v>1.6276913612907-0.778462301567021i</v>
      </c>
      <c r="Q2251" s="12" t="str">
        <f t="shared" si="1170"/>
        <v>-1.6276913612907+4.81226726877631i</v>
      </c>
      <c r="R2251" s="12" t="str">
        <f t="shared" si="1171"/>
        <v>-0.247819374868015-0.254416024147573i</v>
      </c>
      <c r="S2251" s="12" t="str">
        <f t="shared" si="1172"/>
        <v>0.413080659284278i</v>
      </c>
      <c r="T2251" s="12" t="str">
        <f t="shared" si="1173"/>
        <v>0.105094338987364-0.102369390753897i</v>
      </c>
      <c r="U2251" s="12" t="str">
        <f t="shared" si="1174"/>
        <v>0.001-0.00495809791563536i</v>
      </c>
      <c r="V2251" s="12" t="str">
        <f t="shared" si="1175"/>
        <v>0.0015-0.00150702064305026i</v>
      </c>
      <c r="W2251" s="12" t="str">
        <f t="shared" si="1176"/>
        <v>0.000892762023357798-0.00126894207632123i</v>
      </c>
      <c r="X2251" s="12" t="str">
        <f t="shared" si="1177"/>
        <v>0.000918511594191106-0.00118522765745744i</v>
      </c>
      <c r="Y2251" s="12" t="str">
        <f t="shared" si="1178"/>
        <v>0.00029+0.302535372540697i</v>
      </c>
      <c r="Z2251" s="12" t="str">
        <f t="shared" si="1179"/>
        <v>-0.0470492606703023-0.036764537516994i</v>
      </c>
      <c r="AA2251" s="12" t="str">
        <f t="shared" si="1180"/>
        <v>0.159691674022941-39.8201468109791i</v>
      </c>
      <c r="AB2251" s="12" t="str">
        <f t="shared" si="1181"/>
        <v>0.262335098627136-0.255533118896654i</v>
      </c>
      <c r="AC2251" s="12" t="str">
        <f t="shared" si="1182"/>
        <v>0.81127417780145-0.292779480696334i</v>
      </c>
      <c r="AD2251" s="12" t="str">
        <f t="shared" si="1183"/>
        <v>0.386673084082369-0.175431658043725i</v>
      </c>
      <c r="AE2251" s="12" t="str">
        <f t="shared" si="1184"/>
        <v>-0.0246423465009981-0.00596192729743547i</v>
      </c>
      <c r="AF2251" s="12" t="str">
        <f t="shared" si="1185"/>
        <v>-13.5345150933548-0.986153965354534i</v>
      </c>
      <c r="AG2251" s="12" t="str">
        <f t="shared" si="1186"/>
        <v>0.974935243418478-0.0558399261032123i</v>
      </c>
      <c r="AH2251" s="12" t="str">
        <f t="shared" si="1187"/>
        <v>0.328819435425608+0.126525527226983i</v>
      </c>
      <c r="AI2251" s="12">
        <f t="shared" si="1188"/>
        <v>-9.0611999028708645</v>
      </c>
      <c r="AJ2251" s="12">
        <f t="shared" si="1189"/>
        <v>21.046088868624118</v>
      </c>
      <c r="AK2251" s="12"/>
      <c r="AL2251" s="12"/>
      <c r="AM2251" s="12"/>
      <c r="AN2251" s="12"/>
    </row>
    <row r="2252" spans="1:40" x14ac:dyDescent="0.35">
      <c r="A2252" s="12"/>
      <c r="B2252" s="12">
        <f t="shared" si="1155"/>
        <v>322000</v>
      </c>
      <c r="C2252" s="29" t="str">
        <f t="shared" si="1157"/>
        <v>-6.68068804789176E-07+0.00689329888165221i</v>
      </c>
      <c r="D2252" s="28" t="str">
        <f t="shared" si="1158"/>
        <v>-5.39906615472469+0.0528486247593336i</v>
      </c>
      <c r="E2252" s="12" t="str">
        <f t="shared" si="1159"/>
        <v>4200</v>
      </c>
      <c r="F2252" s="12" t="str">
        <f t="shared" si="1160"/>
        <v>0.704225352112676</v>
      </c>
      <c r="G2252" s="12" t="str">
        <f t="shared" si="1156"/>
        <v>0.704225352112676</v>
      </c>
      <c r="H2252" s="12" t="str">
        <f t="shared" si="1161"/>
        <v>8.13631999624003+1.0360595983323i</v>
      </c>
      <c r="I2252" s="12" t="str">
        <f t="shared" si="1162"/>
        <v>1264.49104306989i</v>
      </c>
      <c r="J2252" s="12" t="str">
        <f t="shared" si="1163"/>
        <v>-1366.66726382869+273.480076423818i</v>
      </c>
      <c r="K2252" s="12" t="str">
        <f t="shared" si="1164"/>
        <v>0.178018280631626-0.88961418939081i</v>
      </c>
      <c r="L2252" s="12" t="str">
        <f t="shared" si="1165"/>
        <v>0.00953804602872288-0.0399756758818031i</v>
      </c>
      <c r="M2252" s="12" t="str">
        <f t="shared" si="1166"/>
        <v>0.187556326660349-0.929589865272613i</v>
      </c>
      <c r="N2252" s="12" t="str">
        <f t="shared" si="1167"/>
        <v>-4.04637133782365i</v>
      </c>
      <c r="O2252" s="12" t="str">
        <f t="shared" si="1168"/>
        <v>-0.617859613090338+0.786288432136616i</v>
      </c>
      <c r="P2252" s="12" t="str">
        <f t="shared" si="1169"/>
        <v>1.61785961309034-0.786288432136616i</v>
      </c>
      <c r="Q2252" s="12" t="str">
        <f t="shared" si="1170"/>
        <v>-1.61785961309034+4.83265976996027i</v>
      </c>
      <c r="R2252" s="12" t="str">
        <f t="shared" si="1171"/>
        <v>-0.247085971845886-0.252057718991817i</v>
      </c>
      <c r="S2252" s="12" t="str">
        <f t="shared" si="1172"/>
        <v>0.414367514920678i</v>
      </c>
      <c r="T2252" s="12" t="str">
        <f t="shared" si="1173"/>
        <v>0.104444530635214-0.10238440012554i</v>
      </c>
      <c r="U2252" s="12" t="str">
        <f t="shared" si="1174"/>
        <v>0.001-0.00494270009602159i</v>
      </c>
      <c r="V2252" s="12" t="str">
        <f t="shared" si="1175"/>
        <v>0.0015-0.00150234045471781i</v>
      </c>
      <c r="W2252" s="12" t="str">
        <f t="shared" si="1176"/>
        <v>0.000892524574461944-0.00126561340952462i</v>
      </c>
      <c r="X2252" s="12" t="str">
        <f t="shared" si="1177"/>
        <v>0.000918004338769629-0.00118215219590585i</v>
      </c>
      <c r="Y2252" s="12" t="str">
        <f t="shared" si="1178"/>
        <v>0.00029+0.303477850336774i</v>
      </c>
      <c r="Z2252" s="12" t="str">
        <f t="shared" si="1179"/>
        <v>-0.0467806169572741-0.0366282528054055i</v>
      </c>
      <c r="AA2252" s="12" t="str">
        <f t="shared" si="1180"/>
        <v>0.158627642986136-39.6955975586764i</v>
      </c>
      <c r="AB2252" s="12" t="str">
        <f t="shared" si="1181"/>
        <v>0.260713055615185-0.255570585091582i</v>
      </c>
      <c r="AC2252" s="12" t="str">
        <f t="shared" si="1182"/>
        <v>0.811322557260653-0.290290094386344i</v>
      </c>
      <c r="AD2252" s="12" t="str">
        <f t="shared" si="1183"/>
        <v>0.384790750221304-0.177327304169391i</v>
      </c>
      <c r="AE2252" s="12" t="str">
        <f t="shared" si="1184"/>
        <v>-0.0244959380212225-0.00579873218387323i</v>
      </c>
      <c r="AF2252" s="12" t="str">
        <f t="shared" si="1185"/>
        <v>-13.5353861509647-0.983210973572966i</v>
      </c>
      <c r="AG2252" s="12" t="str">
        <f t="shared" si="1186"/>
        <v>0.974739369033144-0.0553955125541284i</v>
      </c>
      <c r="AH2252" s="12" t="str">
        <f t="shared" si="1187"/>
        <v>0.32726797488099+0.123829954355891i</v>
      </c>
      <c r="AI2252" s="12">
        <f t="shared" si="1188"/>
        <v>-9.120831170007925</v>
      </c>
      <c r="AJ2252" s="12">
        <f t="shared" si="1189"/>
        <v>20.725379488242464</v>
      </c>
      <c r="AK2252" s="12"/>
      <c r="AL2252" s="12"/>
      <c r="AM2252" s="12"/>
      <c r="AN2252" s="12"/>
    </row>
    <row r="2253" spans="1:40" x14ac:dyDescent="0.35">
      <c r="A2253" s="12"/>
      <c r="B2253" s="12">
        <f t="shared" si="1155"/>
        <v>323000</v>
      </c>
      <c r="C2253" s="29" t="str">
        <f t="shared" si="1157"/>
        <v>-6.63938559363003E-07+0.0068719573994455i</v>
      </c>
      <c r="D2253" s="28" t="str">
        <f t="shared" si="1158"/>
        <v>-5.39906612305947+0.0526850067290822i</v>
      </c>
      <c r="E2253" s="12" t="str">
        <f t="shared" si="1159"/>
        <v>4200</v>
      </c>
      <c r="F2253" s="12" t="str">
        <f t="shared" si="1160"/>
        <v>0.704225352112676</v>
      </c>
      <c r="G2253" s="12" t="str">
        <f t="shared" si="1156"/>
        <v>0.704225352112676</v>
      </c>
      <c r="H2253" s="12" t="str">
        <f t="shared" si="1161"/>
        <v>8.1371832061042+1.03297013286735i</v>
      </c>
      <c r="I2253" s="12" t="str">
        <f t="shared" si="1162"/>
        <v>1268.41803388688i</v>
      </c>
      <c r="J2253" s="12" t="str">
        <f t="shared" si="1163"/>
        <v>-1375.17528228061+274.329393431346i</v>
      </c>
      <c r="K2253" s="12" t="str">
        <f t="shared" si="1164"/>
        <v>0.176958288344349-0.887067408570398i</v>
      </c>
      <c r="L2253" s="12" t="str">
        <f t="shared" si="1165"/>
        <v>0.00948223587051327-0.0398651870470883i</v>
      </c>
      <c r="M2253" s="12" t="str">
        <f t="shared" si="1166"/>
        <v>0.186440524214862-0.926932595617486i</v>
      </c>
      <c r="N2253" s="12" t="str">
        <f t="shared" si="1167"/>
        <v>-4.05893770843801i</v>
      </c>
      <c r="O2253" s="12" t="str">
        <f t="shared" si="1168"/>
        <v>-0.607930297694608+0.793990398647833i</v>
      </c>
      <c r="P2253" s="12" t="str">
        <f t="shared" si="1169"/>
        <v>1.60793029769461-0.793990398647833i</v>
      </c>
      <c r="Q2253" s="12" t="str">
        <f t="shared" si="1170"/>
        <v>-1.60793029769461+4.85292810708584i</v>
      </c>
      <c r="R2253" s="12" t="str">
        <f t="shared" si="1171"/>
        <v>-0.246347248363085-0.249709261410345i</v>
      </c>
      <c r="S2253" s="12" t="str">
        <f t="shared" si="1172"/>
        <v>0.415654370557078i</v>
      </c>
      <c r="T2253" s="12" t="str">
        <f t="shared" si="1173"/>
        <v>0.10379274587379-0.102395310456826i</v>
      </c>
      <c r="U2253" s="12" t="str">
        <f t="shared" si="1174"/>
        <v>0.001-0.00492739761894412i</v>
      </c>
      <c r="V2253" s="12" t="str">
        <f t="shared" si="1175"/>
        <v>0.0015-0.00149768924587967i</v>
      </c>
      <c r="W2253" s="12" t="str">
        <f t="shared" si="1176"/>
        <v>0.000892286773657435-0.00126230625808539i</v>
      </c>
      <c r="X2253" s="12" t="str">
        <f t="shared" si="1177"/>
        <v>0.000917499327479224-0.00117909656718177i</v>
      </c>
      <c r="Y2253" s="12" t="str">
        <f t="shared" si="1178"/>
        <v>0.00029+0.304420328132851i</v>
      </c>
      <c r="Z2253" s="12" t="str">
        <f t="shared" si="1179"/>
        <v>-0.046514431948173-0.0364929202335394i</v>
      </c>
      <c r="AA2253" s="12" t="str">
        <f t="shared" si="1180"/>
        <v>0.157574070446479-39.5718275758858i</v>
      </c>
      <c r="AB2253" s="12" t="str">
        <f t="shared" si="1181"/>
        <v>0.259086079116552-0.255597819316199i</v>
      </c>
      <c r="AC2253" s="12" t="str">
        <f t="shared" si="1182"/>
        <v>0.81138219431433-0.287809123225351i</v>
      </c>
      <c r="AD2253" s="12" t="str">
        <f t="shared" si="1183"/>
        <v>0.382880096715078-0.179202150847134i</v>
      </c>
      <c r="AE2253" s="12" t="str">
        <f t="shared" si="1184"/>
        <v>-0.0243490599995065-0.00563692657788791i</v>
      </c>
      <c r="AF2253" s="12" t="str">
        <f t="shared" si="1185"/>
        <v>-13.5362493291637-0.980285126138268i</v>
      </c>
      <c r="AG2253" s="12" t="str">
        <f t="shared" si="1186"/>
        <v>0.97454769080603-0.0549498000700772i</v>
      </c>
      <c r="AH2253" s="12" t="str">
        <f t="shared" si="1187"/>
        <v>0.325701694033001+0.121152724535616i</v>
      </c>
      <c r="AI2253" s="12">
        <f t="shared" si="1188"/>
        <v>-9.1807841993185129</v>
      </c>
      <c r="AJ2253" s="12">
        <f t="shared" si="1189"/>
        <v>20.403917556077058</v>
      </c>
      <c r="AK2253" s="12"/>
      <c r="AL2253" s="12"/>
      <c r="AM2253" s="12"/>
      <c r="AN2253" s="12"/>
    </row>
    <row r="2254" spans="1:40" x14ac:dyDescent="0.35">
      <c r="A2254" s="12"/>
      <c r="B2254" s="12">
        <f t="shared" si="1155"/>
        <v>324000</v>
      </c>
      <c r="C2254" s="29" t="str">
        <f t="shared" si="1157"/>
        <v>-6.59846497902074E-07+0.00685074765477963i</v>
      </c>
      <c r="D2254" s="28" t="str">
        <f t="shared" si="1158"/>
        <v>-5.399066091687+0.0525223986866439i</v>
      </c>
      <c r="E2254" s="12" t="str">
        <f t="shared" si="1159"/>
        <v>4200</v>
      </c>
      <c r="F2254" s="12" t="str">
        <f t="shared" si="1160"/>
        <v>0.704225352112676</v>
      </c>
      <c r="G2254" s="12" t="str">
        <f t="shared" si="1156"/>
        <v>0.704225352112676</v>
      </c>
      <c r="H2254" s="12" t="str">
        <f t="shared" si="1161"/>
        <v>8.13803863041541+1.02989867584047i</v>
      </c>
      <c r="I2254" s="12" t="str">
        <f t="shared" si="1162"/>
        <v>1272.34502470387i</v>
      </c>
      <c r="J2254" s="12" t="str">
        <f t="shared" si="1163"/>
        <v>-1383.7096821851+275.178710438873i</v>
      </c>
      <c r="K2254" s="12" t="str">
        <f t="shared" si="1164"/>
        <v>0.175907615966651-0.884534530287447i</v>
      </c>
      <c r="L2254" s="12" t="str">
        <f t="shared" si="1165"/>
        <v>0.00942690499578497-0.0397552665928767i</v>
      </c>
      <c r="M2254" s="12" t="str">
        <f t="shared" si="1166"/>
        <v>0.185334520962436-0.924289796880324i</v>
      </c>
      <c r="N2254" s="12" t="str">
        <f t="shared" si="1167"/>
        <v>-4.07150407905237i</v>
      </c>
      <c r="O2254" s="12" t="str">
        <f t="shared" si="1168"/>
        <v>-0.59790498305752+0.801566984870875i</v>
      </c>
      <c r="P2254" s="12" t="str">
        <f t="shared" si="1169"/>
        <v>1.59790498305752-0.801566984870875i</v>
      </c>
      <c r="Q2254" s="12" t="str">
        <f t="shared" si="1170"/>
        <v>-1.59790498305752+4.87307106392324i</v>
      </c>
      <c r="R2254" s="12" t="str">
        <f t="shared" si="1171"/>
        <v>-0.245603166103431-0.247370589156902i</v>
      </c>
      <c r="S2254" s="12" t="str">
        <f t="shared" si="1172"/>
        <v>0.416941226193477i</v>
      </c>
      <c r="T2254" s="12" t="str">
        <f t="shared" si="1173"/>
        <v>0.103138996767282-0.102402085232165i</v>
      </c>
      <c r="U2254" s="12" t="str">
        <f t="shared" si="1174"/>
        <v>0.001-0.0049121896016017i</v>
      </c>
      <c r="V2254" s="12" t="str">
        <f t="shared" si="1175"/>
        <v>0.0015-0.00149306674820721i</v>
      </c>
      <c r="W2254" s="12" t="str">
        <f t="shared" si="1176"/>
        <v>0.000892048623598604-0.0012590204159866i</v>
      </c>
      <c r="X2254" s="12" t="str">
        <f t="shared" si="1177"/>
        <v>0.000916996531003426-0.00117606058247006i</v>
      </c>
      <c r="Y2254" s="12" t="str">
        <f t="shared" si="1178"/>
        <v>0.00029+0.305362805928928i</v>
      </c>
      <c r="Z2254" s="12" t="str">
        <f t="shared" si="1179"/>
        <v>-0.0462506752375057-0.0363585295737085i</v>
      </c>
      <c r="AA2254" s="12" t="str">
        <f t="shared" si="1180"/>
        <v>0.156530819125591-39.4488295477075i</v>
      </c>
      <c r="AB2254" s="12" t="str">
        <f t="shared" si="1181"/>
        <v>0.257454199245708-0.255614730420773i</v>
      </c>
      <c r="AC2254" s="12" t="str">
        <f t="shared" si="1182"/>
        <v>0.811453063426736-0.285336523140278i</v>
      </c>
      <c r="AD2254" s="12" t="str">
        <f t="shared" si="1183"/>
        <v>0.380941343967325-0.181055760874599i</v>
      </c>
      <c r="AE2254" s="12" t="str">
        <f t="shared" si="1184"/>
        <v>-0.0242017156206211-0.00547651592439371i</v>
      </c>
      <c r="AF2254" s="12" t="str">
        <f t="shared" si="1185"/>
        <v>-13.5371047221024-0.977376277153826i</v>
      </c>
      <c r="AG2254" s="12" t="str">
        <f t="shared" si="1186"/>
        <v>0.97436023218468-0.0545028320476834i</v>
      </c>
      <c r="AH2254" s="12" t="str">
        <f t="shared" si="1187"/>
        <v>0.324120661719064+0.118494005060925i</v>
      </c>
      <c r="AI2254" s="12">
        <f t="shared" si="1188"/>
        <v>-9.2410635240771697</v>
      </c>
      <c r="AJ2254" s="12">
        <f t="shared" si="1189"/>
        <v>20.081709167671047</v>
      </c>
      <c r="AK2254" s="12"/>
      <c r="AL2254" s="12"/>
      <c r="AM2254" s="12"/>
      <c r="AN2254" s="12"/>
    </row>
    <row r="2255" spans="1:40" x14ac:dyDescent="0.35">
      <c r="A2255" s="12"/>
      <c r="B2255" s="12">
        <f t="shared" si="1155"/>
        <v>325000</v>
      </c>
      <c r="C2255" s="29" t="str">
        <f t="shared" si="1157"/>
        <v>-6.55792151173649E-07+0.00682966843161577i</v>
      </c>
      <c r="D2255" s="28" t="str">
        <f t="shared" si="1158"/>
        <v>-5.39906606060368+0.0523607913090543i</v>
      </c>
      <c r="E2255" s="12" t="str">
        <f t="shared" si="1159"/>
        <v>4200</v>
      </c>
      <c r="F2255" s="12" t="str">
        <f t="shared" si="1160"/>
        <v>0.704225352112676</v>
      </c>
      <c r="G2255" s="12" t="str">
        <f t="shared" si="1156"/>
        <v>0.704225352112676</v>
      </c>
      <c r="H2255" s="12" t="str">
        <f t="shared" si="1161"/>
        <v>8.13888636193496+1.02684507363822i</v>
      </c>
      <c r="I2255" s="12" t="str">
        <f t="shared" si="1162"/>
        <v>1276.27201552085i</v>
      </c>
      <c r="J2255" s="12" t="str">
        <f t="shared" si="1163"/>
        <v>-1392.27046354216+276.028027446401i</v>
      </c>
      <c r="K2255" s="12" t="str">
        <f t="shared" si="1164"/>
        <v>0.174866155981907-0.882015447123535i</v>
      </c>
      <c r="L2255" s="12" t="str">
        <f t="shared" si="1165"/>
        <v>0.00937204803990797-0.0396459105407442i</v>
      </c>
      <c r="M2255" s="12" t="str">
        <f t="shared" si="1166"/>
        <v>0.184238204021815-0.921661357664279i</v>
      </c>
      <c r="N2255" s="12" t="str">
        <f t="shared" si="1167"/>
        <v>-4.08407044966673i</v>
      </c>
      <c r="O2255" s="12" t="str">
        <f t="shared" si="1168"/>
        <v>-0.587785252292474+0.809016994374947i</v>
      </c>
      <c r="P2255" s="12" t="str">
        <f t="shared" si="1169"/>
        <v>1.58778525229247-0.809016994374947i</v>
      </c>
      <c r="Q2255" s="12" t="str">
        <f t="shared" si="1170"/>
        <v>-1.58778525229247+4.89308744404168i</v>
      </c>
      <c r="R2255" s="12" t="str">
        <f t="shared" si="1171"/>
        <v>-0.244853686519006-0.245041641617949i</v>
      </c>
      <c r="S2255" s="12" t="str">
        <f t="shared" si="1172"/>
        <v>0.418228081829877i</v>
      </c>
      <c r="T2255" s="12" t="str">
        <f t="shared" si="1173"/>
        <v>0.102483295742319-0.102404687641818i</v>
      </c>
      <c r="U2255" s="12" t="str">
        <f t="shared" si="1174"/>
        <v>0.001-0.00489707517205831i</v>
      </c>
      <c r="V2255" s="12" t="str">
        <f t="shared" si="1175"/>
        <v>0.0015-0.00148847269667426i</v>
      </c>
      <c r="W2255" s="12" t="str">
        <f t="shared" si="1176"/>
        <v>0.000891810126936436-0.00125575567975546i</v>
      </c>
      <c r="X2255" s="12" t="str">
        <f t="shared" si="1177"/>
        <v>0.000916495920510002-0.00117304405526671i</v>
      </c>
      <c r="Y2255" s="12" t="str">
        <f t="shared" si="1178"/>
        <v>0.00029+0.306305283725005i</v>
      </c>
      <c r="Z2255" s="12" t="str">
        <f t="shared" si="1179"/>
        <v>-0.0459893168886781-0.0362250707473488i</v>
      </c>
      <c r="AA2255" s="12" t="str">
        <f t="shared" si="1180"/>
        <v>0.155497754008194-39.3265962508i</v>
      </c>
      <c r="AB2255" s="12" t="str">
        <f t="shared" si="1181"/>
        <v>0.255817447021839-0.25562122652132i</v>
      </c>
      <c r="AC2255" s="12" t="str">
        <f t="shared" si="1182"/>
        <v>0.811535140313301-0.282872251220499i</v>
      </c>
      <c r="AD2255" s="12" t="str">
        <f t="shared" si="1183"/>
        <v>0.378974719489888-0.182887698992627i</v>
      </c>
      <c r="AE2255" s="12" t="str">
        <f t="shared" si="1184"/>
        <v>-0.0240539083022461-0.00531750568096476i</v>
      </c>
      <c r="AF2255" s="12" t="str">
        <f t="shared" si="1185"/>
        <v>-13.5379524225386-0.974484282329166i</v>
      </c>
      <c r="AG2255" s="12" t="str">
        <f t="shared" si="1186"/>
        <v>0.974177016053072-0.0540546523608265i</v>
      </c>
      <c r="AH2255" s="12" t="str">
        <f t="shared" si="1187"/>
        <v>0.322524951376638+0.11585396365255i</v>
      </c>
      <c r="AI2255" s="12">
        <f t="shared" si="1188"/>
        <v>-9.3016737159133065</v>
      </c>
      <c r="AJ2255" s="12">
        <f t="shared" si="1189"/>
        <v>19.758760478271913</v>
      </c>
      <c r="AK2255" s="12"/>
      <c r="AL2255" s="12"/>
      <c r="AM2255" s="12"/>
      <c r="AN2255" s="12"/>
    </row>
    <row r="2256" spans="1:40" x14ac:dyDescent="0.35">
      <c r="A2256" s="12"/>
      <c r="B2256" s="12">
        <f t="shared" si="1155"/>
        <v>326000</v>
      </c>
      <c r="C2256" s="29" t="str">
        <f t="shared" si="1157"/>
        <v>-6.51775057130757E-07+0.00680871852883583i</v>
      </c>
      <c r="D2256" s="28" t="str">
        <f t="shared" si="1158"/>
        <v>-5.39906602980596+0.0522001753877414i</v>
      </c>
      <c r="E2256" s="12" t="str">
        <f t="shared" si="1159"/>
        <v>4200</v>
      </c>
      <c r="F2256" s="12" t="str">
        <f t="shared" si="1160"/>
        <v>0.704225352112676</v>
      </c>
      <c r="G2256" s="12" t="str">
        <f t="shared" si="1156"/>
        <v>0.704225352112676</v>
      </c>
      <c r="H2256" s="12" t="str">
        <f t="shared" si="1161"/>
        <v>8.1397264920555+1.0238091743464i</v>
      </c>
      <c r="I2256" s="12" t="str">
        <f t="shared" si="1162"/>
        <v>1280.19900633784i</v>
      </c>
      <c r="J2256" s="12" t="str">
        <f t="shared" si="1163"/>
        <v>-1400.85762635178+276.877344453928i</v>
      </c>
      <c r="K2256" s="12" t="str">
        <f t="shared" si="1164"/>
        <v>0.173833802398234-0.879510052682609i</v>
      </c>
      <c r="L2256" s="12" t="str">
        <f t="shared" si="1165"/>
        <v>0.00931765971151129-0.0395371149438171i</v>
      </c>
      <c r="M2256" s="12" t="str">
        <f t="shared" si="1166"/>
        <v>0.183151462109745-0.919047167626426i</v>
      </c>
      <c r="N2256" s="12" t="str">
        <f t="shared" si="1167"/>
        <v>-4.09663682028109i</v>
      </c>
      <c r="O2256" s="12" t="str">
        <f t="shared" si="1168"/>
        <v>-0.577572703422268+0.816339250717184i</v>
      </c>
      <c r="P2256" s="12" t="str">
        <f t="shared" si="1169"/>
        <v>1.57757270342227-0.816339250717184i</v>
      </c>
      <c r="Q2256" s="12" t="str">
        <f t="shared" si="1170"/>
        <v>-1.57757270342227+4.91297607099827i</v>
      </c>
      <c r="R2256" s="12" t="str">
        <f t="shared" si="1171"/>
        <v>-0.244098770831681-0.242722359805221i</v>
      </c>
      <c r="S2256" s="12" t="str">
        <f t="shared" si="1172"/>
        <v>0.419514937466276i</v>
      </c>
      <c r="T2256" s="12" t="str">
        <f t="shared" si="1173"/>
        <v>0.101825655595354-0.102403080581047i</v>
      </c>
      <c r="U2256" s="12" t="str">
        <f t="shared" si="1174"/>
        <v>0.000999999999999995-0.00488205346907653i</v>
      </c>
      <c r="V2256" s="12" t="str">
        <f t="shared" si="1175"/>
        <v>0.0015-0.00148390682950655i</v>
      </c>
      <c r="W2256" s="12" t="str">
        <f t="shared" si="1176"/>
        <v>0.000891571286318493-0.00125251184842447i</v>
      </c>
      <c r="X2256" s="12" t="str">
        <f t="shared" si="1177"/>
        <v>0.000915997467641956-0.00117004680134398i</v>
      </c>
      <c r="Y2256" s="12" t="str">
        <f t="shared" si="1178"/>
        <v>0.00029+0.307247761521082i</v>
      </c>
      <c r="Z2256" s="12" t="str">
        <f t="shared" si="1179"/>
        <v>-0.0457303274253527-0.0360925338222949i</v>
      </c>
      <c r="AA2256" s="12" t="str">
        <f t="shared" si="1180"/>
        <v>0.154474742297197-39.2051205519477i</v>
      </c>
      <c r="AB2256" s="12" t="str">
        <f t="shared" si="1181"/>
        <v>0.254175854387283-0.255617214997484i</v>
      </c>
      <c r="AC2256" s="12" t="str">
        <f t="shared" si="1182"/>
        <v>0.811628401924032-0.28041626572087i</v>
      </c>
      <c r="AD2256" s="12" t="str">
        <f t="shared" si="1183"/>
        <v>0.376980457898919-0.184697532008936i</v>
      </c>
      <c r="AE2256" s="12" t="str">
        <f t="shared" si="1184"/>
        <v>-0.0239056416936039-0.00515990131363778i</v>
      </c>
      <c r="AF2256" s="12" t="str">
        <f t="shared" si="1185"/>
        <v>-13.5387925218615-0.971608998958659i</v>
      </c>
      <c r="AG2256" s="12" t="str">
        <f t="shared" si="1186"/>
        <v>0.973998064722719-0.0536053053527624i</v>
      </c>
      <c r="AH2256" s="12" t="str">
        <f t="shared" si="1187"/>
        <v>0.320914641044036+0.113232768353338i</v>
      </c>
      <c r="AI2256" s="12">
        <f t="shared" si="1188"/>
        <v>-9.3626193859366929</v>
      </c>
      <c r="AJ2256" s="12">
        <f t="shared" si="1189"/>
        <v>19.435077702204961</v>
      </c>
      <c r="AK2256" s="12"/>
      <c r="AL2256" s="12"/>
      <c r="AM2256" s="12"/>
      <c r="AN2256" s="12"/>
    </row>
    <row r="2257" spans="1:40" x14ac:dyDescent="0.35">
      <c r="A2257" s="12"/>
      <c r="B2257" s="12">
        <f t="shared" si="1155"/>
        <v>327000</v>
      </c>
      <c r="C2257" s="29" t="str">
        <f t="shared" si="1157"/>
        <v>-6.47794760780563E-07+0.00678789676001436i</v>
      </c>
      <c r="D2257" s="28" t="str">
        <f t="shared" si="1158"/>
        <v>-5.39906599929035+0.0520405418267768i</v>
      </c>
      <c r="E2257" s="12" t="str">
        <f t="shared" si="1159"/>
        <v>4200</v>
      </c>
      <c r="F2257" s="12" t="str">
        <f t="shared" si="1160"/>
        <v>0.704225352112676</v>
      </c>
      <c r="G2257" s="12" t="str">
        <f t="shared" si="1156"/>
        <v>0.704225352112676</v>
      </c>
      <c r="H2257" s="12" t="str">
        <f t="shared" si="1161"/>
        <v>8.14055911082515+1.0207908277273i</v>
      </c>
      <c r="I2257" s="12" t="str">
        <f t="shared" si="1162"/>
        <v>1284.12599715483i</v>
      </c>
      <c r="J2257" s="12" t="str">
        <f t="shared" si="1163"/>
        <v>-1409.47117061396+277.726661461456i</v>
      </c>
      <c r="K2257" s="12" t="str">
        <f t="shared" si="1164"/>
        <v>0.172810450723-0.877018241580228i</v>
      </c>
      <c r="L2257" s="12" t="str">
        <f t="shared" si="1165"/>
        <v>0.00926373479131409-0.0394288758865639i</v>
      </c>
      <c r="M2257" s="12" t="str">
        <f t="shared" si="1166"/>
        <v>0.182074185514314-0.916447117466792i</v>
      </c>
      <c r="N2257" s="12" t="str">
        <f t="shared" si="1167"/>
        <v>-4.10920319089545i</v>
      </c>
      <c r="O2257" s="12" t="str">
        <f t="shared" si="1168"/>
        <v>-0.567268949126756+0.823532597628427i</v>
      </c>
      <c r="P2257" s="12" t="str">
        <f t="shared" si="1169"/>
        <v>1.56726894912676-0.823532597628427i</v>
      </c>
      <c r="Q2257" s="12" t="str">
        <f t="shared" si="1170"/>
        <v>-1.56726894912676+4.93273578852388i</v>
      </c>
      <c r="R2257" s="12" t="str">
        <f t="shared" si="1171"/>
        <v>-0.243338380034766-0.240412686348713i</v>
      </c>
      <c r="S2257" s="12" t="str">
        <f t="shared" si="1172"/>
        <v>0.420801793102676i</v>
      </c>
      <c r="T2257" s="12" t="str">
        <f t="shared" si="1173"/>
        <v>0.10116608950017-0.10239722664933i</v>
      </c>
      <c r="U2257" s="12" t="str">
        <f t="shared" si="1174"/>
        <v>0.001-0.004867123641954i</v>
      </c>
      <c r="V2257" s="12" t="str">
        <f t="shared" si="1175"/>
        <v>0.0015-0.00147936888813191i</v>
      </c>
      <c r="W2257" s="12" t="str">
        <f t="shared" si="1176"/>
        <v>0.000891332104388894-0.00124928872349322i</v>
      </c>
      <c r="X2257" s="12" t="str">
        <f t="shared" si="1177"/>
        <v>0.000915501144508803-0.00116706863871607i</v>
      </c>
      <c r="Y2257" s="12" t="str">
        <f t="shared" si="1178"/>
        <v>0.00029+0.308190239317159i</v>
      </c>
      <c r="Z2257" s="12" t="str">
        <f t="shared" si="1179"/>
        <v>-0.0454736778229873-0.0359609090101208i</v>
      </c>
      <c r="AA2257" s="12" t="str">
        <f t="shared" si="1180"/>
        <v>0.153461653369816-39.0843954066551i</v>
      </c>
      <c r="AB2257" s="12" t="str">
        <f t="shared" si="1181"/>
        <v>0.252529454226261-0.255602602490577i</v>
      </c>
      <c r="AC2257" s="12" t="str">
        <f t="shared" si="1182"/>
        <v>0.811732826427121-0.27796852606493i</v>
      </c>
      <c r="AD2257" s="12" t="str">
        <f t="shared" si="1183"/>
        <v>0.374958800908625-0.186484828922369i</v>
      </c>
      <c r="AE2257" s="12" t="str">
        <f t="shared" si="1184"/>
        <v>-0.0237569196740577-0.00500370829272834i</v>
      </c>
      <c r="AF2257" s="12" t="str">
        <f t="shared" si="1185"/>
        <v>-13.5396251101155-0.968750285900523i</v>
      </c>
      <c r="AG2257" s="12" t="str">
        <f t="shared" si="1186"/>
        <v>0.973823399923851-0.0531548358280559i</v>
      </c>
      <c r="AH2257" s="12" t="str">
        <f t="shared" si="1187"/>
        <v>0.319289813359328+0.110630587424154i</v>
      </c>
      <c r="AI2257" s="12">
        <f t="shared" si="1188"/>
        <v>-9.4239051858983629</v>
      </c>
      <c r="AJ2257" s="12">
        <f t="shared" si="1189"/>
        <v>19.110667112219328</v>
      </c>
      <c r="AK2257" s="12"/>
      <c r="AL2257" s="12"/>
      <c r="AM2257" s="12"/>
      <c r="AN2257" s="12"/>
    </row>
    <row r="2258" spans="1:40" x14ac:dyDescent="0.35">
      <c r="A2258" s="12"/>
      <c r="B2258" s="12">
        <f t="shared" si="1155"/>
        <v>328000</v>
      </c>
      <c r="C2258" s="29" t="str">
        <f t="shared" si="1157"/>
        <v>-6.43850814055491E-07+0.00676720195319444i</v>
      </c>
      <c r="D2258" s="28" t="str">
        <f t="shared" si="1158"/>
        <v>-5.39906596905343+0.0518818816411574i</v>
      </c>
      <c r="E2258" s="12" t="str">
        <f t="shared" si="1159"/>
        <v>4200</v>
      </c>
      <c r="F2258" s="12" t="str">
        <f t="shared" si="1160"/>
        <v>0.704225352112676</v>
      </c>
      <c r="G2258" s="12" t="str">
        <f t="shared" si="1156"/>
        <v>0.704225352112676</v>
      </c>
      <c r="H2258" s="12" t="str">
        <f t="shared" si="1161"/>
        <v>8.14138430697092+1.01778988519732i</v>
      </c>
      <c r="I2258" s="12" t="str">
        <f t="shared" si="1162"/>
        <v>1288.05298797182i</v>
      </c>
      <c r="J2258" s="12" t="str">
        <f t="shared" si="1163"/>
        <v>-1418.1110963287+278.575978468983i</v>
      </c>
      <c r="K2258" s="12" t="str">
        <f t="shared" si="1164"/>
        <v>0.171795997937813-0.874539909433003i</v>
      </c>
      <c r="L2258" s="12" t="str">
        <f t="shared" si="1165"/>
        <v>0.00921026813097769-0.039321189484587i</v>
      </c>
      <c r="M2258" s="12" t="str">
        <f t="shared" si="1166"/>
        <v>0.181006266068791-0.91386109891759i</v>
      </c>
      <c r="N2258" s="12" t="str">
        <f t="shared" si="1167"/>
        <v>-4.12176956150981i</v>
      </c>
      <c r="O2258" s="12" t="str">
        <f t="shared" si="1168"/>
        <v>-0.556875616488187+0.830595899195813i</v>
      </c>
      <c r="P2258" s="12" t="str">
        <f t="shared" si="1169"/>
        <v>1.55687561648819-0.830595899195813i</v>
      </c>
      <c r="Q2258" s="12" t="str">
        <f t="shared" si="1170"/>
        <v>-1.55687561648819+4.95236546070562i</v>
      </c>
      <c r="R2258" s="12" t="str">
        <f t="shared" si="1171"/>
        <v>-0.242572474894789-0.238112565490125i</v>
      </c>
      <c r="S2258" s="12" t="str">
        <f t="shared" si="1172"/>
        <v>0.422088648739075i</v>
      </c>
      <c r="T2258" s="12" t="str">
        <f t="shared" si="1173"/>
        <v>0.100504611015521-0.102387088149635i</v>
      </c>
      <c r="U2258" s="12" t="str">
        <f t="shared" si="1174"/>
        <v>0.001-0.00485228485036267i</v>
      </c>
      <c r="V2258" s="12" t="str">
        <f t="shared" si="1175"/>
        <v>0.0015-0.00147485861713151i</v>
      </c>
      <c r="W2258" s="12" t="str">
        <f t="shared" si="1176"/>
        <v>0.00089109258378822-0.00124608610889095i</v>
      </c>
      <c r="X2258" s="12" t="str">
        <f t="shared" si="1177"/>
        <v>0.000915006923677929-0.0011641093876054i</v>
      </c>
      <c r="Y2258" s="12" t="str">
        <f t="shared" si="1178"/>
        <v>0.00029+0.309132717113236i</v>
      </c>
      <c r="Z2258" s="12" t="str">
        <f t="shared" si="1179"/>
        <v>-0.045219339500555-0.0358301866635322i</v>
      </c>
      <c r="AA2258" s="12" t="str">
        <f t="shared" si="1180"/>
        <v>0.152458358734708-38.9644138577682i</v>
      </c>
      <c r="AB2258" s="12" t="str">
        <f t="shared" si="1181"/>
        <v>0.250878280383958-0.255577294901766i</v>
      </c>
      <c r="AC2258" s="12" t="str">
        <f t="shared" si="1182"/>
        <v>0.811848393192747-0.27552899284837i</v>
      </c>
      <c r="AD2258" s="12" t="str">
        <f t="shared" si="1183"/>
        <v>0.372909997322701-0.188249161047572i</v>
      </c>
      <c r="AE2258" s="12" t="str">
        <f t="shared" si="1184"/>
        <v>-0.0236077463516741-0.00484893208866482i</v>
      </c>
      <c r="AF2258" s="12" t="str">
        <f t="shared" si="1185"/>
        <v>-13.5404502760243-0.965908003556163i</v>
      </c>
      <c r="AG2258" s="12" t="str">
        <f t="shared" si="1186"/>
        <v>0.973653042796699-0.052703289044337i</v>
      </c>
      <c r="AH2258" s="12" t="str">
        <f t="shared" si="1187"/>
        <v>0.317650555557329+0.108047589239639i</v>
      </c>
      <c r="AI2258" s="12">
        <f t="shared" si="1188"/>
        <v>-9.4855358093871516</v>
      </c>
      <c r="AJ2258" s="12">
        <f t="shared" si="1189"/>
        <v>18.785535038814107</v>
      </c>
      <c r="AK2258" s="12"/>
      <c r="AL2258" s="12"/>
      <c r="AM2258" s="12"/>
      <c r="AN2258" s="12"/>
    </row>
    <row r="2259" spans="1:40" x14ac:dyDescent="0.35">
      <c r="A2259" s="12"/>
      <c r="B2259" s="12">
        <f t="shared" si="1155"/>
        <v>329000</v>
      </c>
      <c r="C2259" s="29" t="str">
        <f t="shared" si="1157"/>
        <v>-6.39942775687137E-07+0.00674663295066786i</v>
      </c>
      <c r="D2259" s="28" t="str">
        <f t="shared" si="1158"/>
        <v>-5.3990659390918+0.0517241859551203i</v>
      </c>
      <c r="E2259" s="12" t="str">
        <f t="shared" si="1159"/>
        <v>4200</v>
      </c>
      <c r="F2259" s="12" t="str">
        <f t="shared" si="1160"/>
        <v>0.704225352112676</v>
      </c>
      <c r="G2259" s="12" t="str">
        <f t="shared" si="1156"/>
        <v>0.704225352112676</v>
      </c>
      <c r="H2259" s="12" t="str">
        <f t="shared" si="1161"/>
        <v>8.14220216792179+1.0148061998049i</v>
      </c>
      <c r="I2259" s="12" t="str">
        <f t="shared" si="1162"/>
        <v>1291.9799787888i</v>
      </c>
      <c r="J2259" s="12" t="str">
        <f t="shared" si="1163"/>
        <v>-1426.77740349602+279.42529547651i</v>
      </c>
      <c r="K2259" s="12" t="str">
        <f t="shared" si="1164"/>
        <v>0.170790342473988-0.872074952848062i</v>
      </c>
      <c r="L2259" s="12" t="str">
        <f t="shared" si="1165"/>
        <v>0.00915725465197847-0.0392140518844117i</v>
      </c>
      <c r="M2259" s="12" t="str">
        <f t="shared" si="1166"/>
        <v>0.179947597125966-0.911289004732474i</v>
      </c>
      <c r="N2259" s="12" t="str">
        <f t="shared" si="1167"/>
        <v>-4.13433593212417i</v>
      </c>
      <c r="O2259" s="12" t="str">
        <f t="shared" si="1168"/>
        <v>-0.546394346734267+0.837528040042143i</v>
      </c>
      <c r="P2259" s="12" t="str">
        <f t="shared" si="1169"/>
        <v>1.54639434673427-0.837528040042143i</v>
      </c>
      <c r="Q2259" s="12" t="str">
        <f t="shared" si="1170"/>
        <v>-1.54639434673427+4.97186397216631i</v>
      </c>
      <c r="R2259" s="12" t="str">
        <f t="shared" si="1171"/>
        <v>-0.241801015953387-0.23582194307671i</v>
      </c>
      <c r="S2259" s="12" t="str">
        <f t="shared" si="1172"/>
        <v>0.423375504375475i</v>
      </c>
      <c r="T2259" s="12" t="str">
        <f t="shared" si="1173"/>
        <v>0.0998412340929067-0.102372627087767i</v>
      </c>
      <c r="U2259" s="12" t="str">
        <f t="shared" si="1174"/>
        <v>0.001-0.00483753626419136i</v>
      </c>
      <c r="V2259" s="12" t="str">
        <f t="shared" si="1175"/>
        <v>0.0015-0.0014703757641919i</v>
      </c>
      <c r="W2259" s="12" t="str">
        <f t="shared" si="1176"/>
        <v>0.000890852727153501-0.00124290381093974i</v>
      </c>
      <c r="X2259" s="12" t="str">
        <f t="shared" si="1177"/>
        <v>0.00091451477816621-0.00116116887040953i</v>
      </c>
      <c r="Y2259" s="12" t="str">
        <f t="shared" si="1178"/>
        <v>0.00029+0.310075194909313i</v>
      </c>
      <c r="Z2259" s="12" t="str">
        <f t="shared" si="1179"/>
        <v>-0.0449672843124413-0.0357003572738196i</v>
      </c>
      <c r="AA2259" s="12" t="str">
        <f t="shared" si="1180"/>
        <v>0.151464731990092-38.8451690341207i</v>
      </c>
      <c r="AB2259" s="12" t="str">
        <f t="shared" si="1181"/>
        <v>0.249222367685921-0.255541197390445i</v>
      </c>
      <c r="AC2259" s="12" t="str">
        <f t="shared" si="1182"/>
        <v>0.811975082777042-0.273097627842676i</v>
      </c>
      <c r="AD2259" s="12" t="str">
        <f t="shared" si="1183"/>
        <v>0.370834303023389-0.189990102140148i</v>
      </c>
      <c r="AE2259" s="12" t="str">
        <f t="shared" si="1184"/>
        <v>-0.0234581260617515-0.00469557816783709i</v>
      </c>
      <c r="AF2259" s="12" t="str">
        <f t="shared" si="1185"/>
        <v>-13.5412681070136-0.96308201384978i</v>
      </c>
      <c r="AG2259" s="12" t="str">
        <f t="shared" si="1186"/>
        <v>0.973487013882872-0.052250710703873i</v>
      </c>
      <c r="AH2259" s="12" t="str">
        <f t="shared" si="1187"/>
        <v>0.315996959464621+0.105483942183804i</v>
      </c>
      <c r="AI2259" s="12">
        <f t="shared" si="1188"/>
        <v>-9.5475159930643461</v>
      </c>
      <c r="AJ2259" s="12">
        <f t="shared" si="1189"/>
        <v>18.459687869536008</v>
      </c>
      <c r="AK2259" s="12"/>
      <c r="AL2259" s="12"/>
      <c r="AM2259" s="12"/>
      <c r="AN2259" s="12"/>
    </row>
    <row r="2260" spans="1:40" x14ac:dyDescent="0.35">
      <c r="A2260" s="12"/>
      <c r="B2260" s="12">
        <f t="shared" si="1155"/>
        <v>330000</v>
      </c>
      <c r="C2260" s="29" t="str">
        <f t="shared" si="1157"/>
        <v>-6.36070211082856E-07+0.00672618860875934i</v>
      </c>
      <c r="D2260" s="28" t="str">
        <f t="shared" si="1158"/>
        <v>-5.39906590940214+0.0515674460004883i</v>
      </c>
      <c r="E2260" s="12" t="str">
        <f t="shared" si="1159"/>
        <v>4200</v>
      </c>
      <c r="F2260" s="12" t="str">
        <f t="shared" si="1160"/>
        <v>0.704225352112676</v>
      </c>
      <c r="G2260" s="12" t="str">
        <f t="shared" si="1156"/>
        <v>0.704225352112676</v>
      </c>
      <c r="H2260" s="12" t="str">
        <f t="shared" si="1161"/>
        <v>8.14301277983125+1.01183962620886i</v>
      </c>
      <c r="I2260" s="12" t="str">
        <f t="shared" si="1162"/>
        <v>1295.90696960579i</v>
      </c>
      <c r="J2260" s="12" t="str">
        <f t="shared" si="1163"/>
        <v>-1435.47009211589+280.274612484038i</v>
      </c>
      <c r="K2260" s="12" t="str">
        <f t="shared" si="1164"/>
        <v>0.169793384188513-0.869623269412722i</v>
      </c>
      <c r="L2260" s="12" t="str">
        <f t="shared" si="1165"/>
        <v>0.00910468934450095-0.0391074592632766i</v>
      </c>
      <c r="M2260" s="12" t="str">
        <f t="shared" si="1166"/>
        <v>0.178898073533014-0.908730728675999i</v>
      </c>
      <c r="N2260" s="12" t="str">
        <f t="shared" si="1167"/>
        <v>-4.14690230273853i</v>
      </c>
      <c r="O2260" s="12" t="str">
        <f t="shared" si="1168"/>
        <v>-0.535826794978994+0.844327925502017i</v>
      </c>
      <c r="P2260" s="12" t="str">
        <f t="shared" si="1169"/>
        <v>1.53582679497899-0.844327925502017i</v>
      </c>
      <c r="Q2260" s="12" t="str">
        <f t="shared" si="1170"/>
        <v>-1.53582679497899+4.99123022824055i</v>
      </c>
      <c r="R2260" s="12" t="str">
        <f t="shared" si="1171"/>
        <v>-0.241023963529339-0.233540766555562i</v>
      </c>
      <c r="S2260" s="12" t="str">
        <f t="shared" si="1172"/>
        <v>0.424662360011875i</v>
      </c>
      <c r="T2260" s="12" t="str">
        <f t="shared" si="1173"/>
        <v>0.0991759730844673-0.102353805171785i</v>
      </c>
      <c r="U2260" s="12" t="str">
        <f t="shared" si="1174"/>
        <v>0.001-0.00482287706339078i</v>
      </c>
      <c r="V2260" s="12" t="str">
        <f t="shared" si="1175"/>
        <v>0.0015-0.00146592008005798i</v>
      </c>
      <c r="W2260" s="12" t="str">
        <f t="shared" si="1176"/>
        <v>0.000890612537118147-0.00123974163831836i</v>
      </c>
      <c r="X2260" s="12" t="str">
        <f t="shared" si="1177"/>
        <v>0.000914024681431778-0.00115824691166868i</v>
      </c>
      <c r="Y2260" s="12" t="str">
        <f t="shared" si="1178"/>
        <v>0.00029+0.311017672705389i</v>
      </c>
      <c r="Z2260" s="12" t="str">
        <f t="shared" si="1179"/>
        <v>-0.0447174845405129-0.0355714114683648i</v>
      </c>
      <c r="AA2260" s="12" t="str">
        <f t="shared" si="1180"/>
        <v>0.150480648782835-38.7266541492055i</v>
      </c>
      <c r="AB2260" s="12" t="str">
        <f t="shared" si="1181"/>
        <v>0.247561751957773-0.255494214372777i</v>
      </c>
      <c r="AC2260" s="12" t="str">
        <f t="shared" si="1182"/>
        <v>0.812112876906228-0.270674393999015i</v>
      </c>
      <c r="AD2260" s="12" t="str">
        <f t="shared" si="1183"/>
        <v>0.36873198095814-0.191707228522191i</v>
      </c>
      <c r="AE2260" s="12" t="str">
        <f t="shared" si="1184"/>
        <v>-0.023308063365311-0.0045436519884616i</v>
      </c>
      <c r="AF2260" s="12" t="str">
        <f t="shared" si="1185"/>
        <v>-13.5420786892334-0.960272180208372i</v>
      </c>
      <c r="AG2260" s="12" t="str">
        <f t="shared" si="1186"/>
        <v>0.973325333116841-0.0517971469449589i</v>
      </c>
      <c r="AH2260" s="12" t="str">
        <f t="shared" si="1187"/>
        <v>0.314329121492602+0.102939814545529i</v>
      </c>
      <c r="AI2260" s="12">
        <f t="shared" si="1188"/>
        <v>-9.6098505179372324</v>
      </c>
      <c r="AJ2260" s="12">
        <f t="shared" si="1189"/>
        <v>18.133132048250953</v>
      </c>
      <c r="AK2260" s="12"/>
      <c r="AL2260" s="12"/>
      <c r="AM2260" s="12"/>
      <c r="AN2260" s="12"/>
    </row>
    <row r="2261" spans="1:40" x14ac:dyDescent="0.35">
      <c r="A2261" s="12"/>
      <c r="B2261" s="12">
        <f t="shared" ref="B2261:B2324" si="1190">B2260+1000</f>
        <v>331000</v>
      </c>
      <c r="C2261" s="29" t="str">
        <f t="shared" si="1157"/>
        <v>-6.32232692204894E-07+0.00670586779761433i</v>
      </c>
      <c r="D2261" s="28" t="str">
        <f t="shared" si="1158"/>
        <v>-5.39906587998116+0.0514116531150432i</v>
      </c>
      <c r="E2261" s="12" t="str">
        <f t="shared" si="1159"/>
        <v>4200</v>
      </c>
      <c r="F2261" s="12" t="str">
        <f t="shared" si="1160"/>
        <v>0.704225352112676</v>
      </c>
      <c r="G2261" s="12" t="str">
        <f t="shared" si="1156"/>
        <v>0.704225352112676</v>
      </c>
      <c r="H2261" s="12" t="str">
        <f t="shared" si="1161"/>
        <v>8.14381622759945+1.008890020657i</v>
      </c>
      <c r="I2261" s="12" t="str">
        <f t="shared" si="1162"/>
        <v>1299.83396042278i</v>
      </c>
      <c r="J2261" s="12" t="str">
        <f t="shared" si="1163"/>
        <v>-1444.18916218833+281.123929491564i</v>
      </c>
      <c r="K2261" s="12" t="str">
        <f t="shared" si="1164"/>
        <v>0.1688050243404-0.867184757684098i</v>
      </c>
      <c r="L2261" s="12" t="str">
        <f t="shared" si="1165"/>
        <v>0.0090525672663508-0.0390014078289209i</v>
      </c>
      <c r="M2261" s="12" t="str">
        <f t="shared" si="1166"/>
        <v>0.177857591606751-0.906186165513019i</v>
      </c>
      <c r="N2261" s="12" t="str">
        <f t="shared" si="1167"/>
        <v>-4.15946867335289i</v>
      </c>
      <c r="O2261" s="12" t="str">
        <f t="shared" si="1168"/>
        <v>-0.525174629961292+0.850994481794694i</v>
      </c>
      <c r="P2261" s="12" t="str">
        <f t="shared" si="1169"/>
        <v>1.52517462996129-0.850994481794694i</v>
      </c>
      <c r="Q2261" s="12" t="str">
        <f t="shared" si="1170"/>
        <v>-1.52517462996129+5.01046315514758i</v>
      </c>
      <c r="R2261" s="12" t="str">
        <f t="shared" si="1171"/>
        <v>-0.240241277720726-0.231268984968321i</v>
      </c>
      <c r="S2261" s="12" t="str">
        <f t="shared" si="1172"/>
        <v>0.425949215648273i</v>
      </c>
      <c r="T2261" s="12" t="str">
        <f t="shared" si="1173"/>
        <v>0.0985088427510286-0.102330583811482i</v>
      </c>
      <c r="U2261" s="12" t="str">
        <f t="shared" si="1174"/>
        <v>0.001-0.00480830643782162i</v>
      </c>
      <c r="V2261" s="12" t="str">
        <f t="shared" si="1175"/>
        <v>0.0015-0.00146149131848681i</v>
      </c>
      <c r="W2261" s="12" t="str">
        <f t="shared" si="1176"/>
        <v>0.000890372016311893-0.00123659940202685i</v>
      </c>
      <c r="X2261" s="12" t="str">
        <f t="shared" si="1177"/>
        <v>0.000913536607365942-0.00115534333803378i</v>
      </c>
      <c r="Y2261" s="12" t="str">
        <f t="shared" si="1178"/>
        <v>0.00029+0.311960150501466i</v>
      </c>
      <c r="Z2261" s="12" t="str">
        <f t="shared" si="1179"/>
        <v>-0.0444699128863549-0.0354433400081995i</v>
      </c>
      <c r="AA2261" s="12" t="str">
        <f t="shared" si="1180"/>
        <v>0.14950598676847-38.6088624998711i</v>
      </c>
      <c r="AB2261" s="12" t="str">
        <f t="shared" si="1181"/>
        <v>0.245896470045292-0.255436249520397i</v>
      </c>
      <c r="AC2261" s="12" t="str">
        <f t="shared" si="1182"/>
        <v>0.812261758460942-0.268259255452289i</v>
      </c>
      <c r="AD2261" s="12" t="str">
        <f t="shared" si="1183"/>
        <v>0.366603301123858-0.19340011920814i</v>
      </c>
      <c r="AE2261" s="12" t="str">
        <f t="shared" si="1184"/>
        <v>-0.0231575630475485-0.0043931589964646i</v>
      </c>
      <c r="AF2261" s="12" t="str">
        <f t="shared" si="1185"/>
        <v>-13.5428821075806-0.957478367541957i</v>
      </c>
      <c r="AG2261" s="12" t="str">
        <f t="shared" si="1186"/>
        <v>0.973168019817523-0.0513426443331267i</v>
      </c>
      <c r="AH2261" s="12" t="str">
        <f t="shared" si="1187"/>
        <v>0.312647142628526+0.100415374414032i</v>
      </c>
      <c r="AI2261" s="12">
        <f t="shared" si="1188"/>
        <v>-9.6725442106732498</v>
      </c>
      <c r="AJ2261" s="12">
        <f t="shared" si="1189"/>
        <v>17.80587407439333</v>
      </c>
      <c r="AK2261" s="12"/>
      <c r="AL2261" s="12"/>
      <c r="AM2261" s="12"/>
      <c r="AN2261" s="12"/>
    </row>
    <row r="2262" spans="1:40" x14ac:dyDescent="0.35">
      <c r="A2262" s="12"/>
      <c r="B2262" s="12">
        <f t="shared" si="1190"/>
        <v>332000</v>
      </c>
      <c r="C2262" s="29" t="str">
        <f t="shared" si="1157"/>
        <v>-6.28429797452135E-07+0.00668566940099103i</v>
      </c>
      <c r="D2262" s="28" t="str">
        <f t="shared" si="1158"/>
        <v>-5.39906585082563+0.0512567987409313i</v>
      </c>
      <c r="E2262" s="12" t="str">
        <f t="shared" si="1159"/>
        <v>4200</v>
      </c>
      <c r="F2262" s="12" t="str">
        <f t="shared" si="1160"/>
        <v>0.704225352112676</v>
      </c>
      <c r="G2262" s="12" t="str">
        <f t="shared" si="1156"/>
        <v>0.704225352112676</v>
      </c>
      <c r="H2262" s="12" t="str">
        <f t="shared" si="1161"/>
        <v>8.1446125948949+1.00595724096507i</v>
      </c>
      <c r="I2262" s="12" t="str">
        <f t="shared" si="1162"/>
        <v>1303.76095123976i</v>
      </c>
      <c r="J2262" s="12" t="str">
        <f t="shared" si="1163"/>
        <v>-1452.93461371333+281.973246499092i</v>
      </c>
      <c r="K2262" s="12" t="str">
        <f t="shared" si="1164"/>
        <v>0.167825165567569-0.864759317178967i</v>
      </c>
      <c r="L2262" s="12" t="str">
        <f t="shared" si="1165"/>
        <v>0.00900088354188731-0.0388958938193728i</v>
      </c>
      <c r="M2262" s="12" t="str">
        <f t="shared" si="1166"/>
        <v>0.176826049109456-0.90365521099834i</v>
      </c>
      <c r="N2262" s="12" t="str">
        <f t="shared" si="1167"/>
        <v>-4.17203504396725i</v>
      </c>
      <c r="O2262" s="12" t="str">
        <f t="shared" si="1168"/>
        <v>-0.514439533781503+0.857526656193654i</v>
      </c>
      <c r="P2262" s="12" t="str">
        <f t="shared" si="1169"/>
        <v>1.5144395337815-0.857526656193654i</v>
      </c>
      <c r="Q2262" s="12" t="str">
        <f t="shared" si="1170"/>
        <v>-1.5144395337815+5.0295617001609i</v>
      </c>
      <c r="R2262" s="12" t="str">
        <f t="shared" si="1171"/>
        <v>-0.239452918407232-0.22900654894628i</v>
      </c>
      <c r="S2262" s="12" t="str">
        <f t="shared" si="1172"/>
        <v>0.427236071284674i</v>
      </c>
      <c r="T2262" s="12" t="str">
        <f t="shared" si="1173"/>
        <v>0.0978398582702701-0.102302924117955i</v>
      </c>
      <c r="U2262" s="12" t="str">
        <f t="shared" si="1174"/>
        <v>0.001-0.00479382358710529i</v>
      </c>
      <c r="V2262" s="12" t="str">
        <f t="shared" si="1175"/>
        <v>0.0015-0.00145708923620221i</v>
      </c>
      <c r="W2262" s="12" t="str">
        <f t="shared" si="1176"/>
        <v>0.000890131167360763-0.00123347691535163i</v>
      </c>
      <c r="X2262" s="12" t="str">
        <f t="shared" si="1177"/>
        <v>0.000913050530285322-0.00115245797823512i</v>
      </c>
      <c r="Y2262" s="12" t="str">
        <f t="shared" si="1178"/>
        <v>0.00029+0.312902628297543i</v>
      </c>
      <c r="Z2262" s="12" t="str">
        <f t="shared" si="1179"/>
        <v>-0.0442245424636714-0.0353161337856197i</v>
      </c>
      <c r="AA2262" s="12" t="str">
        <f t="shared" si="1180"/>
        <v>0.148540625572134-38.4917874650426i</v>
      </c>
      <c r="AB2262" s="12" t="str">
        <f t="shared" si="1181"/>
        <v>0.244226559834801-0.255367205759341i</v>
      </c>
      <c r="AC2262" s="12" t="str">
        <f t="shared" si="1182"/>
        <v>0.812421711460668-0.265852177525462i</v>
      </c>
      <c r="AD2262" s="12" t="str">
        <f t="shared" si="1183"/>
        <v>0.36444854054873-0.195068356030952i</v>
      </c>
      <c r="AE2262" s="12" t="str">
        <f t="shared" si="1184"/>
        <v>-0.0230066301162504-0.00424410462138339i</v>
      </c>
      <c r="AF2262" s="12" t="str">
        <f t="shared" si="1185"/>
        <v>-13.5436784457205-0.954700442224139i</v>
      </c>
      <c r="AG2262" s="12" t="str">
        <f t="shared" si="1186"/>
        <v>0.973015092679986-0.0508872498521786i</v>
      </c>
      <c r="AH2262" s="12" t="str">
        <f t="shared" si="1187"/>
        <v>0.310951128424541+0.0979107895743337i</v>
      </c>
      <c r="AI2262" s="12">
        <f t="shared" si="1188"/>
        <v>-9.7356019449556914</v>
      </c>
      <c r="AJ2262" s="12">
        <f t="shared" si="1189"/>
        <v>17.477920502187622</v>
      </c>
      <c r="AK2262" s="12"/>
      <c r="AL2262" s="12"/>
      <c r="AM2262" s="12"/>
      <c r="AN2262" s="12"/>
    </row>
    <row r="2263" spans="1:40" x14ac:dyDescent="0.35">
      <c r="A2263" s="12"/>
      <c r="B2263" s="12">
        <f t="shared" si="1190"/>
        <v>333000</v>
      </c>
      <c r="C2263" s="29" t="str">
        <f t="shared" si="1157"/>
        <v>-6.24661111544282E-07+0.00666559231605592i</v>
      </c>
      <c r="D2263" s="28" t="str">
        <f t="shared" si="1158"/>
        <v>-5.39906582193238+0.0511028744230954i</v>
      </c>
      <c r="E2263" s="12" t="str">
        <f t="shared" si="1159"/>
        <v>4200</v>
      </c>
      <c r="F2263" s="12" t="str">
        <f t="shared" si="1160"/>
        <v>0.704225352112676</v>
      </c>
      <c r="G2263" s="12" t="str">
        <f t="shared" si="1156"/>
        <v>0.704225352112676</v>
      </c>
      <c r="H2263" s="12" t="str">
        <f t="shared" si="1161"/>
        <v>8.14540196417567+1.00304114649603i</v>
      </c>
      <c r="I2263" s="12" t="str">
        <f t="shared" si="1162"/>
        <v>1307.68794205675i</v>
      </c>
      <c r="J2263" s="12" t="str">
        <f t="shared" si="1163"/>
        <v>-1461.7064466909+282.822563506619i</v>
      </c>
      <c r="K2263" s="12" t="str">
        <f t="shared" si="1164"/>
        <v>0.166853711864103-0.862346848363665i</v>
      </c>
      <c r="L2263" s="12" t="str">
        <f t="shared" si="1165"/>
        <v>0.00894963336097493-0.0387909135027363i</v>
      </c>
      <c r="M2263" s="12" t="str">
        <f t="shared" si="1166"/>
        <v>0.175803345225078-0.901137761866401i</v>
      </c>
      <c r="N2263" s="12" t="str">
        <f t="shared" si="1167"/>
        <v>-4.1846014145816i</v>
      </c>
      <c r="O2263" s="12" t="str">
        <f t="shared" si="1168"/>
        <v>-0.503623201635765+0.863923417192833i</v>
      </c>
      <c r="P2263" s="12" t="str">
        <f t="shared" si="1169"/>
        <v>1.50362320163577-0.863923417192833i</v>
      </c>
      <c r="Q2263" s="12" t="str">
        <f t="shared" si="1170"/>
        <v>-1.50362320163577+5.04852483177443i</v>
      </c>
      <c r="R2263" s="12" t="str">
        <f t="shared" si="1171"/>
        <v>-0.238658845252587-0.226753410705919i</v>
      </c>
      <c r="S2263" s="12" t="str">
        <f t="shared" si="1172"/>
        <v>0.428522926921073i</v>
      </c>
      <c r="T2263" s="12" t="str">
        <f t="shared" si="1173"/>
        <v>0.0971690352450366-0.102270786903242i</v>
      </c>
      <c r="U2263" s="12" t="str">
        <f t="shared" si="1174"/>
        <v>0.001-0.00477942772047734i</v>
      </c>
      <c r="V2263" s="12" t="str">
        <f t="shared" si="1175"/>
        <v>0.0015-0.00145271359285025i</v>
      </c>
      <c r="W2263" s="12" t="str">
        <f t="shared" si="1176"/>
        <v>0.000889889992887002-0.00123037399383135i</v>
      </c>
      <c r="X2263" s="12" t="str">
        <f t="shared" si="1177"/>
        <v>0.000912566424924101-0.00114959066305163i</v>
      </c>
      <c r="Y2263" s="12" t="str">
        <f t="shared" si="1178"/>
        <v>0.00029+0.31384510609362i</v>
      </c>
      <c r="Z2263" s="12" t="str">
        <f t="shared" si="1179"/>
        <v>-0.043981346790849-0.0351897838218474i</v>
      </c>
      <c r="AA2263" s="12" t="str">
        <f t="shared" si="1180"/>
        <v>0.147584446750383-38.375422504465i</v>
      </c>
      <c r="AB2263" s="12" t="str">
        <f t="shared" si="1181"/>
        <v>0.242552060273914-0.255286985269136i</v>
      </c>
      <c r="AC2263" s="12" t="str">
        <f t="shared" si="1182"/>
        <v>0.812592721048339-0.263453126734059i</v>
      </c>
      <c r="AD2263" s="12" t="str">
        <f t="shared" si="1183"/>
        <v>0.362267983271574-0.196711523768485i</v>
      </c>
      <c r="AE2263" s="12" t="str">
        <f t="shared" si="1184"/>
        <v>-0.0228552698001677-0.00409649427228525i</v>
      </c>
      <c r="AF2263" s="12" t="str">
        <f t="shared" si="1185"/>
        <v>-13.5444677861081-0.951938272072935i</v>
      </c>
      <c r="AG2263" s="12" t="str">
        <f t="shared" si="1186"/>
        <v>0.972866569767261-0.0504310108950367i</v>
      </c>
      <c r="AH2263" s="12" t="str">
        <f t="shared" si="1187"/>
        <v>0.309241188984648+0.0954262274027615i</v>
      </c>
      <c r="AI2263" s="12">
        <f t="shared" si="1188"/>
        <v>-9.7990286428840569</v>
      </c>
      <c r="AJ2263" s="12">
        <f t="shared" si="1189"/>
        <v>17.149277939844495</v>
      </c>
      <c r="AK2263" s="12"/>
      <c r="AL2263" s="12"/>
      <c r="AM2263" s="12"/>
      <c r="AN2263" s="12"/>
    </row>
    <row r="2264" spans="1:40" x14ac:dyDescent="0.35">
      <c r="A2264" s="12"/>
      <c r="B2264" s="12">
        <f t="shared" si="1190"/>
        <v>334000</v>
      </c>
      <c r="C2264" s="29" t="str">
        <f t="shared" si="1157"/>
        <v>-6.20926225408507E-07+0.00664563545318317i</v>
      </c>
      <c r="D2264" s="28" t="str">
        <f t="shared" si="1158"/>
        <v>-5.39906579329824+0.0509498718077377i</v>
      </c>
      <c r="E2264" s="12" t="str">
        <f t="shared" si="1159"/>
        <v>4200</v>
      </c>
      <c r="F2264" s="12" t="str">
        <f t="shared" si="1160"/>
        <v>0.704225352112676</v>
      </c>
      <c r="G2264" s="12" t="str">
        <f t="shared" si="1156"/>
        <v>0.704225352112676</v>
      </c>
      <c r="H2264" s="12" t="str">
        <f t="shared" si="1161"/>
        <v>8.14618441671019+1.00014159813964i</v>
      </c>
      <c r="I2264" s="12" t="str">
        <f t="shared" si="1162"/>
        <v>1311.61493287374i</v>
      </c>
      <c r="J2264" s="12" t="str">
        <f t="shared" si="1163"/>
        <v>-1470.50466112103+283.671880514147i</v>
      </c>
      <c r="K2264" s="12" t="str">
        <f t="shared" si="1164"/>
        <v>0.165890568557975-0.859947252644076i</v>
      </c>
      <c r="L2264" s="12" t="str">
        <f t="shared" si="1165"/>
        <v>0.00889881197795365-0.0386864631769777i</v>
      </c>
      <c r="M2264" s="12" t="str">
        <f t="shared" si="1166"/>
        <v>0.174789380535929-0.898633715821054i</v>
      </c>
      <c r="N2264" s="12" t="str">
        <f t="shared" si="1167"/>
        <v>-4.19716778519596i</v>
      </c>
      <c r="O2264" s="12" t="str">
        <f t="shared" si="1168"/>
        <v>-0.492727341548295+0.870183754669524i</v>
      </c>
      <c r="P2264" s="12" t="str">
        <f t="shared" si="1169"/>
        <v>1.49272734154829-0.870183754669524i</v>
      </c>
      <c r="Q2264" s="12" t="str">
        <f t="shared" si="1170"/>
        <v>-1.49272734154829+5.06735153986548i</v>
      </c>
      <c r="R2264" s="12" t="str">
        <f t="shared" si="1171"/>
        <v>-0.237859017707152-0.224509524044824i</v>
      </c>
      <c r="S2264" s="12" t="str">
        <f t="shared" si="1172"/>
        <v>0.429809782557473i</v>
      </c>
      <c r="T2264" s="12" t="str">
        <f t="shared" si="1173"/>
        <v>0.0964963897117875-0.102234132680045i</v>
      </c>
      <c r="U2264" s="12" t="str">
        <f t="shared" si="1174"/>
        <v>0.001-0.00476511805664358i</v>
      </c>
      <c r="V2264" s="12" t="str">
        <f t="shared" si="1175"/>
        <v>0.0015-0.00144836415095549i</v>
      </c>
      <c r="W2264" s="12" t="str">
        <f t="shared" si="1176"/>
        <v>0.000889648495509043-0.00122729045522325i</v>
      </c>
      <c r="X2264" s="12" t="str">
        <f t="shared" si="1177"/>
        <v>0.000912084266426469-0.00114674122528053i</v>
      </c>
      <c r="Y2264" s="12" t="str">
        <f t="shared" si="1178"/>
        <v>0.00029+0.314787583889697i</v>
      </c>
      <c r="Z2264" s="12" t="str">
        <f t="shared" si="1179"/>
        <v>-0.0437402997836701-0.0350642812647438i</v>
      </c>
      <c r="AA2264" s="12" t="str">
        <f t="shared" si="1180"/>
        <v>0.146637333753878-38.2597611574701i</v>
      </c>
      <c r="AB2264" s="12" t="str">
        <f t="shared" si="1181"/>
        <v>0.24087301139263-0.255195489482111i</v>
      </c>
      <c r="AC2264" s="12" t="str">
        <f t="shared" si="1182"/>
        <v>0.812774773475059-0.261062070790908i</v>
      </c>
      <c r="AD2264" s="12" t="str">
        <f t="shared" si="1183"/>
        <v>0.360061920318744-0.198329210270077i</v>
      </c>
      <c r="AE2264" s="12" t="str">
        <f t="shared" si="1184"/>
        <v>-0.0227034875473503-0.00395033333370852i</v>
      </c>
      <c r="AF2264" s="12" t="str">
        <f t="shared" si="1185"/>
        <v>-13.5452502100084-0.949191726331902i</v>
      </c>
      <c r="AG2264" s="12" t="str">
        <f t="shared" si="1186"/>
        <v>0.972722468502286-0.0499739752544188i</v>
      </c>
      <c r="AH2264" s="12" t="str">
        <f t="shared" si="1187"/>
        <v>0.307517438949594+0.0929618547625843i</v>
      </c>
      <c r="AI2264" s="12">
        <f t="shared" si="1188"/>
        <v>-9.8628292764196264</v>
      </c>
      <c r="AJ2264" s="12">
        <f t="shared" si="1189"/>
        <v>16.819953048736462</v>
      </c>
      <c r="AK2264" s="12"/>
      <c r="AL2264" s="12"/>
      <c r="AM2264" s="12"/>
      <c r="AN2264" s="12"/>
    </row>
    <row r="2265" spans="1:40" x14ac:dyDescent="0.35">
      <c r="A2265" s="12"/>
      <c r="B2265" s="12">
        <f t="shared" si="1190"/>
        <v>335000</v>
      </c>
      <c r="C2265" s="29" t="str">
        <f t="shared" si="1157"/>
        <v>-6.17224736068402E-07+0.0066257977357573i</v>
      </c>
      <c r="D2265" s="28" t="str">
        <f t="shared" si="1158"/>
        <v>-5.39906576492016+0.050797782640806i</v>
      </c>
      <c r="E2265" s="12" t="str">
        <f t="shared" si="1159"/>
        <v>4200</v>
      </c>
      <c r="F2265" s="12" t="str">
        <f t="shared" si="1160"/>
        <v>0.704225352112676</v>
      </c>
      <c r="G2265" s="12" t="str">
        <f t="shared" si="1156"/>
        <v>0.704225352112676</v>
      </c>
      <c r="H2265" s="12" t="str">
        <f t="shared" si="1161"/>
        <v>8.14696003259776+0.997258458292423i</v>
      </c>
      <c r="I2265" s="12" t="str">
        <f t="shared" si="1162"/>
        <v>1315.54192369073i</v>
      </c>
      <c r="J2265" s="12" t="str">
        <f t="shared" si="1163"/>
        <v>-1479.32925700373+284.521197521674i</v>
      </c>
      <c r="K2265" s="12" t="str">
        <f t="shared" si="1164"/>
        <v>0.164935642289162-0.857560432355738i</v>
      </c>
      <c r="L2265" s="12" t="str">
        <f t="shared" si="1165"/>
        <v>0.00884841471062756-0.0385825391697122i</v>
      </c>
      <c r="M2265" s="12" t="str">
        <f t="shared" si="1166"/>
        <v>0.17378405699979-0.89614297152545i</v>
      </c>
      <c r="N2265" s="12" t="str">
        <f t="shared" si="1167"/>
        <v>-4.20973415581032i</v>
      </c>
      <c r="O2265" s="12" t="str">
        <f t="shared" si="1168"/>
        <v>-0.481753674101718+0.876306680043862i</v>
      </c>
      <c r="P2265" s="12" t="str">
        <f t="shared" si="1169"/>
        <v>1.48175367410172-0.876306680043862i</v>
      </c>
      <c r="Q2265" s="12" t="str">
        <f t="shared" si="1170"/>
        <v>-1.48175367410172+5.08604083585418i</v>
      </c>
      <c r="R2265" s="12" t="str">
        <f t="shared" si="1171"/>
        <v>-0.237053395010669-0.222274844338035i</v>
      </c>
      <c r="S2265" s="12" t="str">
        <f t="shared" si="1172"/>
        <v>0.431096638193873i</v>
      </c>
      <c r="T2265" s="12" t="str">
        <f t="shared" si="1173"/>
        <v>0.0958219381491933-0.102192921661544i</v>
      </c>
      <c r="U2265" s="12" t="str">
        <f t="shared" si="1174"/>
        <v>0.001-0.00475089382363867i</v>
      </c>
      <c r="V2265" s="12" t="str">
        <f t="shared" si="1175"/>
        <v>0.0015-0.00144404067587801i</v>
      </c>
      <c r="W2265" s="12" t="str">
        <f t="shared" si="1176"/>
        <v>0.000889406677841445-0.00122422611947021i</v>
      </c>
      <c r="X2265" s="12" t="str">
        <f t="shared" si="1177"/>
        <v>0.000911604030339194-0.00114390949970769i</v>
      </c>
      <c r="Y2265" s="12" t="str">
        <f t="shared" si="1178"/>
        <v>0.00029+0.315730061685774i</v>
      </c>
      <c r="Z2265" s="12" t="str">
        <f t="shared" si="1179"/>
        <v>-0.0435013757481859-0.0349396173865708i</v>
      </c>
      <c r="AA2265" s="12" t="str">
        <f t="shared" si="1180"/>
        <v>0.145699171890909-38.1447970417668i</v>
      </c>
      <c r="AB2265" s="12" t="str">
        <f t="shared" si="1181"/>
        <v>0.239189454324788-0.255092619082933i</v>
      </c>
      <c r="AC2265" s="12" t="str">
        <f t="shared" si="1182"/>
        <v>0.812967856084938-0.258678978611101i</v>
      </c>
      <c r="AD2265" s="12" t="str">
        <f t="shared" si="1183"/>
        <v>0.357830649678548-0.199921006583265i</v>
      </c>
      <c r="AE2265" s="12" t="str">
        <f t="shared" si="1184"/>
        <v>-0.0225512890234414-0.00380562716162232i</v>
      </c>
      <c r="AF2265" s="12" t="str">
        <f t="shared" si="1185"/>
        <v>-13.5460257975179-0.946460675651617i</v>
      </c>
      <c r="AG2265" s="12" t="str">
        <f t="shared" si="1186"/>
        <v>0.972582805659968-0.0495161911133407i</v>
      </c>
      <c r="AH2265" s="12" t="str">
        <f t="shared" si="1187"/>
        <v>0.305779997479736+0.0905178378997936i</v>
      </c>
      <c r="AI2265" s="12">
        <f t="shared" si="1188"/>
        <v>-9.9270088688768858</v>
      </c>
      <c r="AJ2265" s="12">
        <f t="shared" si="1189"/>
        <v>16.489952542544444</v>
      </c>
      <c r="AK2265" s="12"/>
      <c r="AL2265" s="12"/>
      <c r="AM2265" s="12"/>
      <c r="AN2265" s="12"/>
    </row>
    <row r="2266" spans="1:40" x14ac:dyDescent="0.35">
      <c r="A2266" s="12"/>
      <c r="B2266" s="12">
        <f t="shared" si="1190"/>
        <v>336000</v>
      </c>
      <c r="C2266" s="29" t="str">
        <f t="shared" si="1157"/>
        <v>-6.13556246535294E-07+0.00660607809997967i</v>
      </c>
      <c r="D2266" s="28" t="str">
        <f t="shared" si="1158"/>
        <v>-5.39906573679508+0.0506465987665108i</v>
      </c>
      <c r="E2266" s="12" t="str">
        <f t="shared" si="1159"/>
        <v>4200</v>
      </c>
      <c r="F2266" s="12" t="str">
        <f t="shared" si="1160"/>
        <v>0.704225352112676</v>
      </c>
      <c r="G2266" s="12" t="str">
        <f t="shared" si="1156"/>
        <v>0.704225352112676</v>
      </c>
      <c r="H2266" s="12" t="str">
        <f t="shared" si="1161"/>
        <v>8.14772889078844+0.994391590837797i</v>
      </c>
      <c r="I2266" s="12" t="str">
        <f t="shared" si="1162"/>
        <v>1319.46891450771i</v>
      </c>
      <c r="J2266" s="12" t="str">
        <f t="shared" si="1163"/>
        <v>-1488.18023433899+285.370514529202i</v>
      </c>
      <c r="K2266" s="12" t="str">
        <f t="shared" si="1164"/>
        <v>0.163988840988203-0.855186290754054i</v>
      </c>
      <c r="L2266" s="12" t="str">
        <f t="shared" si="1165"/>
        <v>0.00879843693927155-0.0384791378379895i</v>
      </c>
      <c r="M2266" s="12" t="str">
        <f t="shared" si="1166"/>
        <v>0.172787277927475-0.893665428592043i</v>
      </c>
      <c r="N2266" s="12" t="str">
        <f t="shared" si="1167"/>
        <v>-4.22230052642468i</v>
      </c>
      <c r="O2266" s="12" t="str">
        <f t="shared" si="1168"/>
        <v>-0.470703932165335+0.882291226434952i</v>
      </c>
      <c r="P2266" s="12" t="str">
        <f t="shared" si="1169"/>
        <v>1.47070393216534-0.882291226434952i</v>
      </c>
      <c r="Q2266" s="12" t="str">
        <f t="shared" si="1170"/>
        <v>-1.47070393216534+5.10459175285963i</v>
      </c>
      <c r="R2266" s="12" t="str">
        <f t="shared" si="1171"/>
        <v>-0.236241936195149-0.220049328534749i</v>
      </c>
      <c r="S2266" s="12" t="str">
        <f t="shared" si="1172"/>
        <v>0.432383493830271i</v>
      </c>
      <c r="T2266" s="12" t="str">
        <f t="shared" si="1173"/>
        <v>0.0951456974868599-0.102147113761286i</v>
      </c>
      <c r="U2266" s="12" t="str">
        <f t="shared" si="1174"/>
        <v>0.001-0.00473675425868736i</v>
      </c>
      <c r="V2266" s="12" t="str">
        <f t="shared" si="1175"/>
        <v>0.0015-0.00143974293577123i</v>
      </c>
      <c r="W2266" s="12" t="str">
        <f t="shared" si="1176"/>
        <v>0.000889164542494846-0.00122118080866832i</v>
      </c>
      <c r="X2266" s="12" t="str">
        <f t="shared" si="1177"/>
        <v>0.000911125692604387-0.00114109532307844i</v>
      </c>
      <c r="Y2266" s="12" t="str">
        <f t="shared" si="1178"/>
        <v>0.00029+0.316672539481851i</v>
      </c>
      <c r="Z2266" s="12" t="str">
        <f t="shared" si="1179"/>
        <v>-0.0432645493737347-0.0348157835817991i</v>
      </c>
      <c r="AA2266" s="12" t="str">
        <f t="shared" si="1180"/>
        <v>0.144769848291755-38.0305238522519i</v>
      </c>
      <c r="AB2266" s="12" t="str">
        <f t="shared" si="1181"/>
        <v>0.237501431329846-0.254978274008328i</v>
      </c>
      <c r="AC2266" s="12" t="str">
        <f t="shared" si="1182"/>
        <v>0.813171957300051-0.256303820317155i</v>
      </c>
      <c r="AD2266" s="12" t="str">
        <f t="shared" si="1183"/>
        <v>0.355574476273122-0.201486507080567i</v>
      </c>
      <c r="AE2266" s="12" t="str">
        <f t="shared" si="1184"/>
        <v>-0.022398680109928-0.00366238107940807i</v>
      </c>
      <c r="AF2266" s="12" t="str">
        <f t="shared" si="1185"/>
        <v>-13.5467946275835-0.943744992071286i</v>
      </c>
      <c r="AG2266" s="12" t="str">
        <f t="shared" si="1186"/>
        <v>0.972447597359378-0.0490577070354358i</v>
      </c>
      <c r="AH2266" s="12" t="str">
        <f t="shared" si="1187"/>
        <v>0.304028988235728+0.0880943423390753i</v>
      </c>
      <c r="AI2266" s="12">
        <f t="shared" si="1188"/>
        <v>-9.9915724964660448</v>
      </c>
      <c r="AJ2266" s="12">
        <f t="shared" si="1189"/>
        <v>16.159283186380794</v>
      </c>
      <c r="AK2266" s="12"/>
      <c r="AL2266" s="12"/>
      <c r="AM2266" s="12"/>
      <c r="AN2266" s="12"/>
    </row>
    <row r="2267" spans="1:40" x14ac:dyDescent="0.35">
      <c r="A2267" s="12"/>
      <c r="B2267" s="12">
        <f t="shared" si="1190"/>
        <v>337000</v>
      </c>
      <c r="C2267" s="29" t="str">
        <f t="shared" si="1157"/>
        <v>-6.09920365701817E-07+0.00658647549467845i</v>
      </c>
      <c r="D2267" s="28" t="str">
        <f t="shared" si="1158"/>
        <v>-5.39906570891999+0.0504963121258681i</v>
      </c>
      <c r="E2267" s="12" t="str">
        <f t="shared" si="1159"/>
        <v>4200</v>
      </c>
      <c r="F2267" s="12" t="str">
        <f t="shared" si="1160"/>
        <v>0.704225352112676</v>
      </c>
      <c r="G2267" s="12" t="str">
        <f t="shared" si="1156"/>
        <v>0.704225352112676</v>
      </c>
      <c r="H2267" s="12" t="str">
        <f t="shared" si="1161"/>
        <v>8.14849106910271+0.991540861126632i</v>
      </c>
      <c r="I2267" s="12" t="str">
        <f t="shared" si="1162"/>
        <v>1323.3959053247i</v>
      </c>
      <c r="J2267" s="12" t="str">
        <f t="shared" si="1163"/>
        <v>-1497.05759312681+286.219831536729i</v>
      </c>
      <c r="K2267" s="12" t="str">
        <f t="shared" si="1164"/>
        <v>0.163050073855133-0.852824732004606i</v>
      </c>
      <c r="L2267" s="12" t="str">
        <f t="shared" si="1165"/>
        <v>0.00874887410565567-0.0383762555680798i</v>
      </c>
      <c r="M2267" s="12" t="str">
        <f t="shared" si="1166"/>
        <v>0.171798947960789-0.891200987572686i</v>
      </c>
      <c r="N2267" s="12" t="str">
        <f t="shared" si="1167"/>
        <v>-4.23486689703904i</v>
      </c>
      <c r="O2267" s="12" t="str">
        <f t="shared" si="1168"/>
        <v>-0.459579860621489+0.888136448813544i</v>
      </c>
      <c r="P2267" s="12" t="str">
        <f t="shared" si="1169"/>
        <v>1.45957986062149-0.888136448813544i</v>
      </c>
      <c r="Q2267" s="12" t="str">
        <f t="shared" si="1170"/>
        <v>-1.45957986062149+5.12300334585258i</v>
      </c>
      <c r="R2267" s="12" t="str">
        <f t="shared" si="1171"/>
        <v>-0.235424600087937-0.217832935155452i</v>
      </c>
      <c r="S2267" s="12" t="str">
        <f t="shared" si="1172"/>
        <v>0.433670349466671i</v>
      </c>
      <c r="T2267" s="12" t="str">
        <f t="shared" si="1173"/>
        <v>0.0944676851142155-0.102096668593187i</v>
      </c>
      <c r="U2267" s="12" t="str">
        <f t="shared" si="1174"/>
        <v>0.001-0.00472269860806811i</v>
      </c>
      <c r="V2267" s="12" t="str">
        <f t="shared" si="1175"/>
        <v>0.0015-0.00143547070154046i</v>
      </c>
      <c r="W2267" s="12" t="str">
        <f t="shared" si="1176"/>
        <v>0.000888922092075926-0.00121815434703505i</v>
      </c>
      <c r="X2267" s="12" t="str">
        <f t="shared" si="1177"/>
        <v>0.00091064922955239-0.00113829853406885i</v>
      </c>
      <c r="Y2267" s="12" t="str">
        <f t="shared" si="1178"/>
        <v>0.00029+0.317615017277928i</v>
      </c>
      <c r="Z2267" s="12" t="str">
        <f t="shared" si="1179"/>
        <v>-0.0430297957261037-0.034692771364965i</v>
      </c>
      <c r="AA2267" s="12" t="str">
        <f t="shared" si="1180"/>
        <v>0.143849251873818-37.9169353598444i</v>
      </c>
      <c r="AB2267" s="12" t="str">
        <f t="shared" si="1181"/>
        <v>0.235808985815065-0.254852353447087i</v>
      </c>
      <c r="AC2267" s="12" t="str">
        <f t="shared" si="1182"/>
        <v>0.813387066605462-0.25393656724444i</v>
      </c>
      <c r="AD2267" s="12" t="str">
        <f t="shared" si="1183"/>
        <v>0.353293711927856-0.203025309586318i</v>
      </c>
      <c r="AE2267" s="12" t="str">
        <f t="shared" si="1184"/>
        <v>-0.0222456669023519-0.00352060037386468i</v>
      </c>
      <c r="AF2267" s="12" t="str">
        <f t="shared" si="1185"/>
        <v>-13.5475567780227-0.941044549000764i</v>
      </c>
      <c r="AG2267" s="12" t="str">
        <f t="shared" si="1186"/>
        <v>0.972316859056084-0.0485985719551145i</v>
      </c>
      <c r="AH2267" s="12" t="str">
        <f t="shared" si="1187"/>
        <v>0.302264539357172+0.0856915327800851i</v>
      </c>
      <c r="AI2267" s="12">
        <f t="shared" si="1188"/>
        <v>-10.056525289884163</v>
      </c>
      <c r="AJ2267" s="12">
        <f t="shared" si="1189"/>
        <v>15.827951795891051</v>
      </c>
      <c r="AK2267" s="12"/>
      <c r="AL2267" s="12"/>
      <c r="AM2267" s="12"/>
      <c r="AN2267" s="12"/>
    </row>
    <row r="2268" spans="1:40" x14ac:dyDescent="0.35">
      <c r="A2268" s="12"/>
      <c r="B2268" s="12">
        <f t="shared" si="1190"/>
        <v>338000</v>
      </c>
      <c r="C2268" s="29" t="str">
        <f t="shared" si="1157"/>
        <v>-6.06316708237626E-07+0.0065669888811216i</v>
      </c>
      <c r="D2268" s="28" t="str">
        <f t="shared" si="1158"/>
        <v>-5.39906568129195+0.0503469147552656i</v>
      </c>
      <c r="E2268" s="12" t="str">
        <f t="shared" si="1159"/>
        <v>4200</v>
      </c>
      <c r="F2268" s="12" t="str">
        <f t="shared" si="1160"/>
        <v>0.704225352112676</v>
      </c>
      <c r="G2268" s="12" t="str">
        <f t="shared" si="1156"/>
        <v>0.704225352112676</v>
      </c>
      <c r="H2268" s="12" t="str">
        <f t="shared" si="1161"/>
        <v>8.14924664425069+0.988706135958051i</v>
      </c>
      <c r="I2268" s="12" t="str">
        <f t="shared" si="1162"/>
        <v>1327.32289614169i</v>
      </c>
      <c r="J2268" s="12" t="str">
        <f t="shared" si="1163"/>
        <v>-1505.9613333672+287.069148544257i</v>
      </c>
      <c r="K2268" s="12" t="str">
        <f t="shared" si="1164"/>
        <v>0.162119251338816-0.850475661173519i</v>
      </c>
      <c r="L2268" s="12" t="str">
        <f t="shared" si="1165"/>
        <v>0.00869972171208652-0.0382738887752591i</v>
      </c>
      <c r="M2268" s="12" t="str">
        <f t="shared" si="1166"/>
        <v>0.170818973050903-0.888749549948778i</v>
      </c>
      <c r="N2268" s="12" t="str">
        <f t="shared" si="1167"/>
        <v>-4.2474332676534i</v>
      </c>
      <c r="O2268" s="12" t="str">
        <f t="shared" si="1168"/>
        <v>-0.448383216090033+0.893841424151264i</v>
      </c>
      <c r="P2268" s="12" t="str">
        <f t="shared" si="1169"/>
        <v>1.44838321609003-0.893841424151264i</v>
      </c>
      <c r="Q2268" s="12" t="str">
        <f t="shared" si="1170"/>
        <v>-1.44838321609003+5.14127469180466i</v>
      </c>
      <c r="R2268" s="12" t="str">
        <f t="shared" si="1171"/>
        <v>-0.234601345314932-0.215625624289413i</v>
      </c>
      <c r="S2268" s="12" t="str">
        <f t="shared" si="1172"/>
        <v>0.434957205103071i</v>
      </c>
      <c r="T2268" s="12" t="str">
        <f t="shared" si="1173"/>
        <v>0.0937879188895279-0.102041545471603i</v>
      </c>
      <c r="U2268" s="12" t="str">
        <f t="shared" si="1174"/>
        <v>0.001-0.00470872612697915i</v>
      </c>
      <c r="V2268" s="12" t="str">
        <f t="shared" si="1175"/>
        <v>0.0015-0.00143122374680217i</v>
      </c>
      <c r="W2268" s="12" t="str">
        <f t="shared" si="1176"/>
        <v>0.00088867932918734-0.00121514656087801i</v>
      </c>
      <c r="X2268" s="12" t="str">
        <f t="shared" si="1177"/>
        <v>0.000910174617894789-0.00113551897325759i</v>
      </c>
      <c r="Y2268" s="12" t="str">
        <f t="shared" si="1178"/>
        <v>0.00029+0.318557495074005i</v>
      </c>
      <c r="Z2268" s="12" t="str">
        <f t="shared" si="1179"/>
        <v>-0.0427970902408362-0.0345705723685666i</v>
      </c>
      <c r="AA2268" s="12" t="str">
        <f t="shared" si="1180"/>
        <v>0.142937273307561-37.8040254103389i</v>
      </c>
      <c r="AB2268" s="12" t="str">
        <f t="shared" si="1181"/>
        <v>0.234112162358016-0.254714755840245i</v>
      </c>
      <c r="AC2268" s="12" t="str">
        <f t="shared" si="1182"/>
        <v>0.813613174534392-0.251577191946764i</v>
      </c>
      <c r="AD2268" s="12" t="str">
        <f t="shared" si="1183"/>
        <v>0.350988675338211-0.204537015503439i</v>
      </c>
      <c r="AE2268" s="12" t="str">
        <f t="shared" si="1184"/>
        <v>-0.0220922557084732-0.00338029029123493i</v>
      </c>
      <c r="AF2268" s="12" t="str">
        <f t="shared" si="1185"/>
        <v>-13.5483123255426-0.938359221202785i</v>
      </c>
      <c r="AG2268" s="12" t="str">
        <f t="shared" si="1186"/>
        <v>0.972190605534619-0.0481388351675387i</v>
      </c>
      <c r="AH2268" s="12" t="str">
        <f t="shared" si="1187"/>
        <v>0.300486783439079+0.0833095729939961i</v>
      </c>
      <c r="AI2268" s="12">
        <f t="shared" si="1188"/>
        <v>-10.121872435961109</v>
      </c>
      <c r="AJ2268" s="12">
        <f t="shared" si="1189"/>
        <v>15.495965236327219</v>
      </c>
      <c r="AK2268" s="12"/>
      <c r="AL2268" s="12"/>
      <c r="AM2268" s="12"/>
      <c r="AN2268" s="12"/>
    </row>
    <row r="2269" spans="1:40" x14ac:dyDescent="0.35">
      <c r="A2269" s="12"/>
      <c r="B2269" s="12">
        <f t="shared" si="1190"/>
        <v>339000</v>
      </c>
      <c r="C2269" s="29" t="str">
        <f t="shared" si="1157"/>
        <v>-6.02744894487321E-07+0.00654761723283351i</v>
      </c>
      <c r="D2269" s="28" t="str">
        <f t="shared" si="1158"/>
        <v>-5.39906565390804+0.0501983987850569i</v>
      </c>
      <c r="E2269" s="12" t="str">
        <f t="shared" si="1159"/>
        <v>4200</v>
      </c>
      <c r="F2269" s="12" t="str">
        <f t="shared" si="1160"/>
        <v>0.704225352112676</v>
      </c>
      <c r="G2269" s="12" t="str">
        <f t="shared" si="1156"/>
        <v>0.704225352112676</v>
      </c>
      <c r="H2269" s="12" t="str">
        <f t="shared" si="1161"/>
        <v>8.14999569185097+0.985887283560501i</v>
      </c>
      <c r="I2269" s="12" t="str">
        <f t="shared" si="1162"/>
        <v>1331.24988695867i</v>
      </c>
      <c r="J2269" s="12" t="str">
        <f t="shared" si="1163"/>
        <v>-1514.89145506015+287.918465551784i</v>
      </c>
      <c r="K2269" s="12" t="str">
        <f t="shared" si="1164"/>
        <v>0.161196285116676-0.84813898421799i</v>
      </c>
      <c r="L2269" s="12" t="str">
        <f t="shared" si="1165"/>
        <v>0.00865097532046592-0.0381720339035948i</v>
      </c>
      <c r="M2269" s="12" t="str">
        <f t="shared" si="1166"/>
        <v>0.169847260437142-0.886311018121585i</v>
      </c>
      <c r="N2269" s="12" t="str">
        <f t="shared" si="1167"/>
        <v>-4.25999963826776i</v>
      </c>
      <c r="O2269" s="12" t="str">
        <f t="shared" si="1168"/>
        <v>-0.437115766650932+0.899405251566371i</v>
      </c>
      <c r="P2269" s="12" t="str">
        <f t="shared" si="1169"/>
        <v>1.43711576665093-0.899405251566371i</v>
      </c>
      <c r="Q2269" s="12" t="str">
        <f t="shared" si="1170"/>
        <v>-1.43711576665093+5.15940488983413i</v>
      </c>
      <c r="R2269" s="12" t="str">
        <f t="shared" si="1171"/>
        <v>-0.233772130303982-0.213427357592574i</v>
      </c>
      <c r="S2269" s="12" t="str">
        <f t="shared" si="1172"/>
        <v>0.436244060739471i</v>
      </c>
      <c r="T2269" s="12" t="str">
        <f t="shared" si="1173"/>
        <v>0.0931064171490796-0.101981703411526i</v>
      </c>
      <c r="U2269" s="12" t="str">
        <f t="shared" si="1174"/>
        <v>0.001-0.00469483607940694i</v>
      </c>
      <c r="V2269" s="12" t="str">
        <f t="shared" si="1175"/>
        <v>0.0015-0.00142700184784406i</v>
      </c>
      <c r="W2269" s="12" t="str">
        <f t="shared" si="1176"/>
        <v>0.000888436256427683-0.00121215727856423i</v>
      </c>
      <c r="X2269" s="12" t="str">
        <f t="shared" si="1177"/>
        <v>0.00090970183471762-0.00113275648309828i</v>
      </c>
      <c r="Y2269" s="12" t="str">
        <f t="shared" si="1178"/>
        <v>0.00029+0.319499972870082i</v>
      </c>
      <c r="Z2269" s="12" t="str">
        <f t="shared" si="1179"/>
        <v>-0.0425664087166771-0.0344491783410101i</v>
      </c>
      <c r="AA2269" s="12" t="str">
        <f t="shared" si="1180"/>
        <v>0.142033804983183-37.6917879232812i</v>
      </c>
      <c r="AB2269" s="12" t="str">
        <f t="shared" si="1181"/>
        <v>0.232411006729485-0.254565378881565i</v>
      </c>
      <c r="AC2269" s="12" t="str">
        <f t="shared" si="1182"/>
        <v>0.813850272653414-0.249225668202249i</v>
      </c>
      <c r="AD2269" s="12" t="str">
        <f t="shared" si="1183"/>
        <v>0.348659692034053-0.206021229940156i</v>
      </c>
      <c r="AE2269" s="12" t="str">
        <f t="shared" si="1184"/>
        <v>-0.021938453046395-0.00324145603325758i</v>
      </c>
      <c r="AF2269" s="12" t="str">
        <f t="shared" si="1185"/>
        <v>-13.549061345759-0.935688884775444i</v>
      </c>
      <c r="AG2269" s="12" t="str">
        <f t="shared" si="1186"/>
        <v>0.972068850901104-0.047678546318438i</v>
      </c>
      <c r="AH2269" s="12" t="str">
        <f t="shared" si="1187"/>
        <v>0.298695857506255+0.0809486257204537i</v>
      </c>
      <c r="AI2269" s="12">
        <f t="shared" si="1188"/>
        <v>-10.187619179358574</v>
      </c>
      <c r="AJ2269" s="12">
        <f t="shared" si="1189"/>
        <v>15.163330421600064</v>
      </c>
      <c r="AK2269" s="12"/>
      <c r="AL2269" s="12"/>
      <c r="AM2269" s="12"/>
      <c r="AN2269" s="12"/>
    </row>
    <row r="2270" spans="1:40" x14ac:dyDescent="0.35">
      <c r="A2270" s="12"/>
      <c r="B2270" s="12">
        <f t="shared" si="1190"/>
        <v>340000</v>
      </c>
      <c r="C2270" s="29" t="str">
        <f t="shared" si="1157"/>
        <v>-5.99204550370462E-07+0.00652835953541484i</v>
      </c>
      <c r="D2270" s="28" t="str">
        <f t="shared" si="1158"/>
        <v>-5.3990656267654+0.0500507564381805i</v>
      </c>
      <c r="E2270" s="12" t="str">
        <f t="shared" si="1159"/>
        <v>4200</v>
      </c>
      <c r="F2270" s="12" t="str">
        <f t="shared" si="1160"/>
        <v>0.704225352112676</v>
      </c>
      <c r="G2270" s="12" t="str">
        <f t="shared" si="1156"/>
        <v>0.704225352112676</v>
      </c>
      <c r="H2270" s="12" t="str">
        <f t="shared" si="1161"/>
        <v>8.1507382864491+0.983084173573173i</v>
      </c>
      <c r="I2270" s="12" t="str">
        <f t="shared" si="1162"/>
        <v>1335.17687777566i</v>
      </c>
      <c r="J2270" s="12" t="str">
        <f t="shared" si="1163"/>
        <v>-1523.84795820567+288.767782559311i</v>
      </c>
      <c r="K2270" s="12" t="str">
        <f t="shared" si="1164"/>
        <v>0.160281088074794-0.845814607976887i</v>
      </c>
      <c r="L2270" s="12" t="str">
        <f t="shared" si="1165"/>
        <v>0.00860263055136603-0.0380706874257317i</v>
      </c>
      <c r="M2270" s="12" t="str">
        <f t="shared" si="1166"/>
        <v>0.16888371862616-0.883885295402619i</v>
      </c>
      <c r="N2270" s="12" t="str">
        <f t="shared" si="1167"/>
        <v>-4.27256600888212i</v>
      </c>
      <c r="O2270" s="12" t="str">
        <f t="shared" si="1168"/>
        <v>-0.425779291565071+0.90482705246602i</v>
      </c>
      <c r="P2270" s="12" t="str">
        <f t="shared" si="1169"/>
        <v>1.42577929156507-0.90482705246602i</v>
      </c>
      <c r="Q2270" s="12" t="str">
        <f t="shared" si="1170"/>
        <v>-1.42577929156507+5.17739306134814i</v>
      </c>
      <c r="R2270" s="12" t="str">
        <f t="shared" si="1171"/>
        <v>-0.232936913288456-0.211238098285805i</v>
      </c>
      <c r="S2270" s="12" t="str">
        <f t="shared" si="1172"/>
        <v>0.437530916375871i</v>
      </c>
      <c r="T2270" s="12" t="str">
        <f t="shared" si="1173"/>
        <v>0.0924231987164846-0.101917101128865i</v>
      </c>
      <c r="U2270" s="12" t="str">
        <f t="shared" si="1174"/>
        <v>0.001-0.00468102773799692i</v>
      </c>
      <c r="V2270" s="12" t="str">
        <f t="shared" si="1175"/>
        <v>0.0015-0.00142280478358569i</v>
      </c>
      <c r="W2270" s="12" t="str">
        <f t="shared" si="1176"/>
        <v>0.000888192876391444-0.00120918633048999i</v>
      </c>
      <c r="X2270" s="12" t="str">
        <f t="shared" si="1177"/>
        <v>0.000909230857474685-0.00113001090789225i</v>
      </c>
      <c r="Y2270" s="12" t="str">
        <f t="shared" si="1178"/>
        <v>0.00029+0.320442450666159i</v>
      </c>
      <c r="Z2270" s="12" t="str">
        <f t="shared" si="1179"/>
        <v>-0.0423377273091505-0.0343285811445964i</v>
      </c>
      <c r="AA2270" s="12" t="str">
        <f t="shared" si="1180"/>
        <v>0.141138740978063-37.580216890864i</v>
      </c>
      <c r="AB2270" s="12" t="str">
        <f t="shared" si="1181"/>
        <v>0.230705565916729-0.254404119518247i</v>
      </c>
      <c r="AC2270" s="12" t="str">
        <f t="shared" si="1182"/>
        <v>0.814098353547741-0.246881971019392i</v>
      </c>
      <c r="AD2270" s="12" t="str">
        <f t="shared" si="1183"/>
        <v>0.346307094341401-0.20747756183656i</v>
      </c>
      <c r="AE2270" s="12" t="str">
        <f t="shared" si="1184"/>
        <v>-0.0217842656426398-0.00310410275324446i</v>
      </c>
      <c r="AF2270" s="12" t="str">
        <f t="shared" si="1185"/>
        <v>-13.5498039132145-0.933033417134993i</v>
      </c>
      <c r="AG2270" s="12" t="str">
        <f t="shared" si="1186"/>
        <v>0.971951608576003-0.0472177553937539i</v>
      </c>
      <c r="AH2270" s="12" t="str">
        <f t="shared" si="1187"/>
        <v>0.296891902985504+0.0786088525649489i</v>
      </c>
      <c r="AI2270" s="12">
        <f t="shared" si="1188"/>
        <v>-10.253770824327246</v>
      </c>
      <c r="AJ2270" s="12">
        <f t="shared" si="1189"/>
        <v>14.830054313308132</v>
      </c>
      <c r="AK2270" s="12"/>
      <c r="AL2270" s="12"/>
      <c r="AM2270" s="12"/>
      <c r="AN2270" s="12"/>
    </row>
    <row r="2271" spans="1:40" x14ac:dyDescent="0.35">
      <c r="A2271" s="12"/>
      <c r="B2271" s="12">
        <f t="shared" si="1190"/>
        <v>341000</v>
      </c>
      <c r="C2271" s="29" t="str">
        <f t="shared" si="1157"/>
        <v>-5.9569530728359E-07+0.00650921478636528i</v>
      </c>
      <c r="D2271" s="28" t="str">
        <f t="shared" si="1158"/>
        <v>-5.3990655998612+0.0499039800288005i</v>
      </c>
      <c r="E2271" s="12" t="str">
        <f t="shared" si="1159"/>
        <v>4200</v>
      </c>
      <c r="F2271" s="12" t="str">
        <f t="shared" si="1160"/>
        <v>0.704225352112676</v>
      </c>
      <c r="G2271" s="12" t="str">
        <f t="shared" si="1156"/>
        <v>0.704225352112676</v>
      </c>
      <c r="H2271" s="12" t="str">
        <f t="shared" si="1161"/>
        <v>8.15147450153568+0.98029667702764i</v>
      </c>
      <c r="I2271" s="12" t="str">
        <f t="shared" si="1162"/>
        <v>1339.10386859265i</v>
      </c>
      <c r="J2271" s="12" t="str">
        <f t="shared" si="1163"/>
        <v>-1532.83084280375+289.617099566839i</v>
      </c>
      <c r="K2271" s="12" t="str">
        <f t="shared" si="1164"/>
        <v>0.159373574288379-0.84350244016142i</v>
      </c>
      <c r="L2271" s="12" t="str">
        <f t="shared" si="1165"/>
        <v>0.00855468308312075-0.0379698458426771i</v>
      </c>
      <c r="M2271" s="12" t="str">
        <f t="shared" si="1166"/>
        <v>0.1679282573715-0.881472286004097i</v>
      </c>
      <c r="N2271" s="12" t="str">
        <f t="shared" si="1167"/>
        <v>-4.28513237949648i</v>
      </c>
      <c r="O2271" s="12" t="str">
        <f t="shared" si="1168"/>
        <v>-0.414375580993282+0.910105970684997i</v>
      </c>
      <c r="P2271" s="12" t="str">
        <f t="shared" si="1169"/>
        <v>1.41437558099328-0.910105970684997i</v>
      </c>
      <c r="Q2271" s="12" t="str">
        <f t="shared" si="1170"/>
        <v>-1.41437558099328+5.19523835018148i</v>
      </c>
      <c r="R2271" s="12" t="str">
        <f t="shared" si="1171"/>
        <v>-0.232095652310997-0.209057811153546i</v>
      </c>
      <c r="S2271" s="12" t="str">
        <f t="shared" si="1172"/>
        <v>0.438817772012271i</v>
      </c>
      <c r="T2271" s="12" t="str">
        <f t="shared" si="1173"/>
        <v>0.0917382829121612-0.101847697040846i</v>
      </c>
      <c r="U2271" s="12" t="str">
        <f t="shared" si="1174"/>
        <v>0.001-0.00466730038392655i</v>
      </c>
      <c r="V2271" s="12" t="str">
        <f t="shared" si="1175"/>
        <v>0.0015-0.00141863233553998i</v>
      </c>
      <c r="W2271" s="12" t="str">
        <f t="shared" si="1176"/>
        <v>0.000887949191668945-0.00120623354905117i</v>
      </c>
      <c r="X2271" s="12" t="str">
        <f t="shared" si="1177"/>
        <v>0.000908761663980982-0.00112728209376179i</v>
      </c>
      <c r="Y2271" s="12" t="str">
        <f t="shared" si="1178"/>
        <v>0.00029+0.321384928462236i</v>
      </c>
      <c r="Z2271" s="12" t="str">
        <f t="shared" si="1179"/>
        <v>-0.0421110225242706-0.034208772753547i</v>
      </c>
      <c r="AA2271" s="12" t="str">
        <f t="shared" si="1180"/>
        <v>0.140251977024889-37.4693063768419i</v>
      </c>
      <c r="AB2271" s="12" t="str">
        <f t="shared" si="1181"/>
        <v>0.22899588814712-0.254230873951921i</v>
      </c>
      <c r="AC2271" s="12" t="str">
        <f t="shared" si="1182"/>
        <v>0.814357410806566-0.24454607664336i</v>
      </c>
      <c r="AD2271" s="12" t="str">
        <f t="shared" si="1183"/>
        <v>0.343931221341623-0.20890562409099i</v>
      </c>
      <c r="AE2271" s="12" t="str">
        <f t="shared" si="1184"/>
        <v>-0.0216297004301835-0.00296823555218294i</v>
      </c>
      <c r="AF2271" s="12" t="str">
        <f t="shared" si="1185"/>
        <v>-13.5505401013969-0.93039269699884i</v>
      </c>
      <c r="AG2271" s="12" t="str">
        <f t="shared" si="1186"/>
        <v>0.971838891287052-0.0467565127091199i</v>
      </c>
      <c r="AH2271" s="12" t="str">
        <f t="shared" si="1187"/>
        <v>0.29507506567571+0.076290413896673i</v>
      </c>
      <c r="AI2271" s="12">
        <f t="shared" si="1188"/>
        <v>-10.320332736522438</v>
      </c>
      <c r="AJ2271" s="12">
        <f t="shared" si="1189"/>
        <v>14.496143919741272</v>
      </c>
      <c r="AK2271" s="12"/>
      <c r="AL2271" s="12"/>
      <c r="AM2271" s="12"/>
      <c r="AN2271" s="12"/>
    </row>
    <row r="2272" spans="1:40" x14ac:dyDescent="0.35">
      <c r="A2272" s="12"/>
      <c r="B2272" s="12">
        <f t="shared" si="1190"/>
        <v>342000</v>
      </c>
      <c r="C2272" s="29" t="str">
        <f t="shared" si="1157"/>
        <v>-5.92216802004294E-07+0.00649018199490967i</v>
      </c>
      <c r="D2272" s="28" t="str">
        <f t="shared" si="1158"/>
        <v>-5.39906557319267+0.0497580619609742i</v>
      </c>
      <c r="E2272" s="12" t="str">
        <f t="shared" si="1159"/>
        <v>4200</v>
      </c>
      <c r="F2272" s="12" t="str">
        <f t="shared" si="1160"/>
        <v>0.704225352112676</v>
      </c>
      <c r="G2272" s="12" t="str">
        <f t="shared" si="1156"/>
        <v>0.704225352112676</v>
      </c>
      <c r="H2272" s="12" t="str">
        <f t="shared" si="1161"/>
        <v>8.15220440956415+0.977524666329819i</v>
      </c>
      <c r="I2272" s="12" t="str">
        <f t="shared" si="1162"/>
        <v>1343.03085940964i</v>
      </c>
      <c r="J2272" s="12" t="str">
        <f t="shared" si="1163"/>
        <v>-1541.84010885439+290.466416574366i</v>
      </c>
      <c r="K2272" s="12" t="str">
        <f t="shared" si="1164"/>
        <v>0.158473659002593-0.841202389345947i</v>
      </c>
      <c r="L2272" s="12" t="str">
        <f t="shared" si="1165"/>
        <v>0.00850712865093322-0.037869505683587i</v>
      </c>
      <c r="M2272" s="12" t="str">
        <f t="shared" si="1166"/>
        <v>0.166980787653526-0.879071895029534i</v>
      </c>
      <c r="N2272" s="12" t="str">
        <f t="shared" si="1167"/>
        <v>-4.29769875011084i</v>
      </c>
      <c r="O2272" s="12" t="str">
        <f t="shared" si="1168"/>
        <v>-0.40290643571366+0.915241172620919i</v>
      </c>
      <c r="P2272" s="12" t="str">
        <f t="shared" si="1169"/>
        <v>1.40290643571366-0.915241172620919i</v>
      </c>
      <c r="Q2272" s="12" t="str">
        <f t="shared" si="1170"/>
        <v>-1.40290643571366+5.21293992273176i</v>
      </c>
      <c r="R2272" s="12" t="str">
        <f t="shared" si="1171"/>
        <v>-0.231248305227456-0.206886462542814i</v>
      </c>
      <c r="S2272" s="12" t="str">
        <f t="shared" si="1172"/>
        <v>0.440104627648669i</v>
      </c>
      <c r="T2272" s="12" t="str">
        <f t="shared" si="1173"/>
        <v>0.0910516895629555-0.101773449266515i</v>
      </c>
      <c r="U2272" s="12" t="str">
        <f t="shared" si="1174"/>
        <v>0.001-0.00465365330678056i</v>
      </c>
      <c r="V2272" s="12" t="str">
        <f t="shared" si="1175"/>
        <v>0.0015-0.00141448428777525i</v>
      </c>
      <c r="W2272" s="12" t="str">
        <f t="shared" si="1176"/>
        <v>0.000887705204846305-0.00120329876861414i</v>
      </c>
      <c r="X2272" s="12" t="str">
        <f t="shared" si="1177"/>
        <v>0.000908294232406317-0.00112456988862397i</v>
      </c>
      <c r="Y2272" s="12" t="str">
        <f t="shared" si="1178"/>
        <v>0.00029+0.322327406258313i</v>
      </c>
      <c r="Z2272" s="12" t="str">
        <f t="shared" si="1179"/>
        <v>-0.0418862712123842-0.034089745252075i</v>
      </c>
      <c r="AA2272" s="12" t="str">
        <f t="shared" si="1180"/>
        <v>0.139373410480517-37.3590505154657i</v>
      </c>
      <c r="AB2272" s="12" t="str">
        <f t="shared" si="1181"/>
        <v>0.227282022912169-0.254045537639902i</v>
      </c>
      <c r="AC2272" s="12" t="str">
        <f t="shared" si="1182"/>
        <v>0.814627439008455-0.242217962562521i</v>
      </c>
      <c r="AD2272" s="12" t="str">
        <f t="shared" si="1183"/>
        <v>0.34153241882806-0.210305033686131i</v>
      </c>
      <c r="AE2272" s="12" t="str">
        <f t="shared" si="1184"/>
        <v>-0.021474764546443-0.00283385947486664i</v>
      </c>
      <c r="AF2272" s="12" t="str">
        <f t="shared" si="1185"/>
        <v>-13.5512699827568-0.927766604368845i</v>
      </c>
      <c r="AG2272" s="12" t="str">
        <f t="shared" si="1186"/>
        <v>0.971730711062331-0.0462948688991789i</v>
      </c>
      <c r="AH2272" s="12" t="str">
        <f t="shared" si="1187"/>
        <v>0.293245495715751+0.0739934687469278i</v>
      </c>
      <c r="AI2272" s="12">
        <f t="shared" si="1188"/>
        <v>-10.387310344881563</v>
      </c>
      <c r="AJ2272" s="12">
        <f t="shared" si="1189"/>
        <v>14.161606294864118</v>
      </c>
      <c r="AK2272" s="12"/>
      <c r="AL2272" s="12"/>
      <c r="AM2272" s="12"/>
      <c r="AN2272" s="12"/>
    </row>
    <row r="2273" spans="1:40" x14ac:dyDescent="0.35">
      <c r="A2273" s="12"/>
      <c r="B2273" s="12">
        <f t="shared" si="1190"/>
        <v>343000</v>
      </c>
      <c r="C2273" s="29" t="str">
        <f t="shared" si="1157"/>
        <v>-5.88768676597239E-07+0.00647126018182716i</v>
      </c>
      <c r="D2273" s="28" t="str">
        <f t="shared" si="1158"/>
        <v>-5.39906554675704+0.0496129947273416i</v>
      </c>
      <c r="E2273" s="12" t="str">
        <f t="shared" si="1159"/>
        <v>4200</v>
      </c>
      <c r="F2273" s="12" t="str">
        <f t="shared" si="1160"/>
        <v>0.704225352112676</v>
      </c>
      <c r="G2273" s="12" t="str">
        <f t="shared" si="1156"/>
        <v>0.704225352112676</v>
      </c>
      <c r="H2273" s="12" t="str">
        <f t="shared" si="1161"/>
        <v>8.15292808196811+0.974768015242137i</v>
      </c>
      <c r="I2273" s="12" t="str">
        <f t="shared" si="1162"/>
        <v>1346.95785022662i</v>
      </c>
      <c r="J2273" s="12" t="str">
        <f t="shared" si="1163"/>
        <v>-1550.8757563576+291.315733581894i</v>
      </c>
      <c r="K2273" s="12" t="str">
        <f t="shared" si="1164"/>
        <v>0.157581258613745-0.838914364958841i</v>
      </c>
      <c r="L2273" s="12" t="str">
        <f t="shared" si="1165"/>
        <v>0.00845996304599884-0.037769663505552i</v>
      </c>
      <c r="M2273" s="12" t="str">
        <f t="shared" si="1166"/>
        <v>0.166041221659744-0.876684028464393i</v>
      </c>
      <c r="N2273" s="12" t="str">
        <f t="shared" si="1167"/>
        <v>-4.3102651207252i</v>
      </c>
      <c r="O2273" s="12" t="str">
        <f t="shared" si="1168"/>
        <v>-0.391373666837199+0.920231847365872i</v>
      </c>
      <c r="P2273" s="12" t="str">
        <f t="shared" si="1169"/>
        <v>1.3913736668372-0.920231847365872i</v>
      </c>
      <c r="Q2273" s="12" t="str">
        <f t="shared" si="1170"/>
        <v>-1.3913736668372+5.23049696809107i</v>
      </c>
      <c r="R2273" s="12" t="str">
        <f t="shared" si="1171"/>
        <v>-0.230394829711029-0.204724020362569i</v>
      </c>
      <c r="S2273" s="12" t="str">
        <f t="shared" si="1172"/>
        <v>0.441391483285069i</v>
      </c>
      <c r="T2273" s="12" t="str">
        <f t="shared" si="1173"/>
        <v>0.090363439011917-0.101694315627362i</v>
      </c>
      <c r="U2273" s="12" t="str">
        <f t="shared" si="1174"/>
        <v>0.001-0.00464008580442843i</v>
      </c>
      <c r="V2273" s="12" t="str">
        <f t="shared" si="1175"/>
        <v>0.0015-0.00141036042687794i</v>
      </c>
      <c r="W2273" s="12" t="str">
        <f t="shared" si="1176"/>
        <v>0.000887460918505401-0.00120038182548716i</v>
      </c>
      <c r="X2273" s="12" t="str">
        <f t="shared" si="1177"/>
        <v>0.000907828541269017-0.00112187414216478i</v>
      </c>
      <c r="Y2273" s="12" t="str">
        <f t="shared" si="1178"/>
        <v>0.00029+0.32326988405439i</v>
      </c>
      <c r="Z2273" s="12" t="str">
        <f t="shared" si="1179"/>
        <v>-0.0416634505621368-0.0339714908324939i</v>
      </c>
      <c r="AA2273" s="12" t="str">
        <f t="shared" si="1180"/>
        <v>0.138502940295507-37.2494435104368i</v>
      </c>
      <c r="AB2273" s="12" t="str">
        <f t="shared" si="1181"/>
        <v>0.225564020991926-0.253848005296752i</v>
      </c>
      <c r="AC2273" s="12" t="str">
        <f t="shared" si="1182"/>
        <v>0.814908433706776-0.23989760751519i</v>
      </c>
      <c r="AD2273" s="12" t="str">
        <f t="shared" si="1183"/>
        <v>0.339111039260069-0.211675411814845i</v>
      </c>
      <c r="AE2273" s="12" t="str">
        <f t="shared" si="1184"/>
        <v>-0.0213194653312191-0.00270097950605314i</v>
      </c>
      <c r="AF2273" s="12" t="str">
        <f t="shared" si="1185"/>
        <v>-13.5519936287251-0.925155020514795i</v>
      </c>
      <c r="AG2273" s="12" t="str">
        <f t="shared" si="1186"/>
        <v>0.971627079223505-0.0458328749067412i</v>
      </c>
      <c r="AH2273" s="12" t="str">
        <f t="shared" si="1187"/>
        <v>0.291403347550286+0.071718174708124i</v>
      </c>
      <c r="AI2273" s="12">
        <f t="shared" si="1188"/>
        <v>-10.454709143564822</v>
      </c>
      <c r="AJ2273" s="12">
        <f t="shared" si="1189"/>
        <v>13.826448537273279</v>
      </c>
      <c r="AK2273" s="12"/>
      <c r="AL2273" s="12"/>
      <c r="AM2273" s="12"/>
      <c r="AN2273" s="12"/>
    </row>
    <row r="2274" spans="1:40" x14ac:dyDescent="0.35">
      <c r="A2274" s="12"/>
      <c r="B2274" s="12">
        <f t="shared" si="1190"/>
        <v>344000</v>
      </c>
      <c r="C2274" s="29" t="str">
        <f t="shared" si="1157"/>
        <v>-5.85350578322045E-07+0.0064524483792831i</v>
      </c>
      <c r="D2274" s="28" t="str">
        <f t="shared" si="1158"/>
        <v>-5.39906552055162+0.0494687709078371i</v>
      </c>
      <c r="E2274" s="12" t="str">
        <f t="shared" si="1159"/>
        <v>4200</v>
      </c>
      <c r="F2274" s="12" t="str">
        <f t="shared" si="1160"/>
        <v>0.704225352112676</v>
      </c>
      <c r="G2274" s="12" t="str">
        <f t="shared" si="1156"/>
        <v>0.704225352112676</v>
      </c>
      <c r="H2274" s="12" t="str">
        <f t="shared" si="1161"/>
        <v>8.15364558917854+0.97202659886605i</v>
      </c>
      <c r="I2274" s="12" t="str">
        <f t="shared" si="1162"/>
        <v>1350.88484104361i</v>
      </c>
      <c r="J2274" s="12" t="str">
        <f t="shared" si="1163"/>
        <v>-1559.93778531337+292.165050589421i</v>
      </c>
      <c r="K2274" s="12" t="str">
        <f t="shared" si="1164"/>
        <v>0.156696290650821-0.836638277273514i</v>
      </c>
      <c r="L2274" s="12" t="str">
        <f t="shared" si="1165"/>
        <v>0.00841318211464375-0.0376703158933839i</v>
      </c>
      <c r="M2274" s="12" t="str">
        <f t="shared" si="1166"/>
        <v>0.165109472765465-0.874308593166898i</v>
      </c>
      <c r="N2274" s="12" t="str">
        <f t="shared" si="1167"/>
        <v>-4.32283149133955i</v>
      </c>
      <c r="O2274" s="12" t="str">
        <f t="shared" si="1168"/>
        <v>-0.379779095521806+0.925077206834456i</v>
      </c>
      <c r="P2274" s="12" t="str">
        <f t="shared" si="1169"/>
        <v>1.37977909552181-0.925077206834456i</v>
      </c>
      <c r="Q2274" s="12" t="str">
        <f t="shared" si="1170"/>
        <v>-1.37977909552181+5.24790869817401i</v>
      </c>
      <c r="R2274" s="12" t="str">
        <f t="shared" si="1171"/>
        <v>-0.229535183256579-0.202570454083454i</v>
      </c>
      <c r="S2274" s="12" t="str">
        <f t="shared" si="1172"/>
        <v>0.442678338921469i</v>
      </c>
      <c r="T2274" s="12" t="str">
        <f t="shared" si="1173"/>
        <v>0.0896735521282311-0.101610253648057i</v>
      </c>
      <c r="U2274" s="12" t="str">
        <f t="shared" si="1174"/>
        <v>0.001-0.00462659718290393i</v>
      </c>
      <c r="V2274" s="12" t="str">
        <f t="shared" si="1175"/>
        <v>0.0015-0.00140626054191609i</v>
      </c>
      <c r="W2274" s="12" t="str">
        <f t="shared" si="1176"/>
        <v>0.000887216335223795-0.00119748255789224i</v>
      </c>
      <c r="X2274" s="12" t="str">
        <f t="shared" si="1177"/>
        <v>0.000907364569429759-0.00111919470581373i</v>
      </c>
      <c r="Y2274" s="12" t="str">
        <f t="shared" si="1178"/>
        <v>0.00029+0.324212361850467i</v>
      </c>
      <c r="Z2274" s="12" t="str">
        <f t="shared" si="1179"/>
        <v>-0.0414425380945589-0.0338540017933642i</v>
      </c>
      <c r="AA2274" s="12" t="str">
        <f t="shared" si="1180"/>
        <v>0.137640466984325-37.1404796338792i</v>
      </c>
      <c r="AB2274" s="12" t="str">
        <f t="shared" si="1181"/>
        <v>0.223841934479778-0.253638170896115i</v>
      </c>
      <c r="AC2274" s="12" t="str">
        <f t="shared" si="1182"/>
        <v>0.81520039141515-0.237584991496626i</v>
      </c>
      <c r="AD2274" s="12" t="str">
        <f t="shared" si="1183"/>
        <v>0.336667441714485-0.213016384005579i</v>
      </c>
      <c r="AE2274" s="12" t="str">
        <f t="shared" si="1184"/>
        <v>-0.0211638103245911-0.00256960056665309i</v>
      </c>
      <c r="AF2274" s="12" t="str">
        <f t="shared" si="1185"/>
        <v>-13.5527111097302-0.922557827958213i</v>
      </c>
      <c r="AG2274" s="12" t="str">
        <f t="shared" si="1186"/>
        <v>0.971528006379236-0.0453705819717839i</v>
      </c>
      <c r="AH2274" s="12" t="str">
        <f t="shared" si="1187"/>
        <v>0.289548779893348+0.0694646878334667i</v>
      </c>
      <c r="AI2274" s="12">
        <f t="shared" si="1188"/>
        <v>-10.522534693963195</v>
      </c>
      <c r="AJ2274" s="12">
        <f t="shared" si="1189"/>
        <v>13.49067778913917</v>
      </c>
      <c r="AK2274" s="12"/>
      <c r="AL2274" s="12"/>
      <c r="AM2274" s="12"/>
      <c r="AN2274" s="12"/>
    </row>
    <row r="2275" spans="1:40" x14ac:dyDescent="0.35">
      <c r="A2275" s="12"/>
      <c r="B2275" s="12">
        <f t="shared" si="1190"/>
        <v>345000</v>
      </c>
      <c r="C2275" s="29" t="str">
        <f t="shared" si="1157"/>
        <v>-5.81962159543095E-07+0.00643374563066412i</v>
      </c>
      <c r="D2275" s="28" t="str">
        <f t="shared" si="1158"/>
        <v>-5.39906549457374+0.0493253831684249i</v>
      </c>
      <c r="E2275" s="12" t="str">
        <f t="shared" si="1159"/>
        <v>4200</v>
      </c>
      <c r="F2275" s="12" t="str">
        <f t="shared" si="1160"/>
        <v>0.704225352112676</v>
      </c>
      <c r="G2275" s="12" t="str">
        <f t="shared" si="1156"/>
        <v>0.704225352112676</v>
      </c>
      <c r="H2275" s="12" t="str">
        <f t="shared" si="1161"/>
        <v>8.15435700064042+0.969300293624783i</v>
      </c>
      <c r="I2275" s="12" t="str">
        <f t="shared" si="1162"/>
        <v>1354.8118318606i</v>
      </c>
      <c r="J2275" s="12" t="str">
        <f t="shared" si="1163"/>
        <v>-1569.02619572171+293.014367596949i</v>
      </c>
      <c r="K2275" s="12" t="str">
        <f t="shared" si="1164"/>
        <v>0.155818673757356-0.834374037399431i</v>
      </c>
      <c r="L2275" s="12" t="str">
        <f t="shared" si="1165"/>
        <v>0.00836678175747836-0.0375714594594024i</v>
      </c>
      <c r="M2275" s="12" t="str">
        <f t="shared" si="1166"/>
        <v>0.164185455514834-0.871945496858833i</v>
      </c>
      <c r="N2275" s="12" t="str">
        <f t="shared" si="1167"/>
        <v>-4.33539786195391i</v>
      </c>
      <c r="O2275" s="12" t="str">
        <f t="shared" si="1168"/>
        <v>-0.368124552684682+0.92977648588825i</v>
      </c>
      <c r="P2275" s="12" t="str">
        <f t="shared" si="1169"/>
        <v>1.36812455268468-0.92977648588825i</v>
      </c>
      <c r="Q2275" s="12" t="str">
        <f t="shared" si="1170"/>
        <v>-1.36812455268468+5.26517434784216i</v>
      </c>
      <c r="R2275" s="12" t="str">
        <f t="shared" si="1171"/>
        <v>-0.228669323185172-0.200425734737871i</v>
      </c>
      <c r="S2275" s="12" t="str">
        <f t="shared" si="1172"/>
        <v>0.443965194557869i</v>
      </c>
      <c r="T2275" s="12" t="str">
        <f t="shared" si="1173"/>
        <v>0.0889820503173027-0.101521220557321i</v>
      </c>
      <c r="U2275" s="12" t="str">
        <f t="shared" si="1174"/>
        <v>0.001-0.00461318675628682i</v>
      </c>
      <c r="V2275" s="12" t="str">
        <f t="shared" si="1175"/>
        <v>0.0015-0.00140218442440329i</v>
      </c>
      <c r="W2275" s="12" t="str">
        <f t="shared" si="1176"/>
        <v>0.000886971457574729-0.00119460080593752i</v>
      </c>
      <c r="X2275" s="12" t="str">
        <f t="shared" si="1177"/>
        <v>0.000906902296085554-0.00111653143271899i</v>
      </c>
      <c r="Y2275" s="12" t="str">
        <f t="shared" si="1178"/>
        <v>0.00029+0.325154839646544i</v>
      </c>
      <c r="Z2275" s="12" t="str">
        <f t="shared" si="1179"/>
        <v>-0.0412235116572793-0.03373727053768i</v>
      </c>
      <c r="AA2275" s="12" t="str">
        <f t="shared" si="1180"/>
        <v>0.136785892596196-37.03215322533i</v>
      </c>
      <c r="AB2275" s="12" t="str">
        <f t="shared" si="1181"/>
        <v>0.222115816807611-0.25341592767289i</v>
      </c>
      <c r="AC2275" s="12" t="str">
        <f t="shared" si="1182"/>
        <v>0.815503309592927-0.235280095766206i</v>
      </c>
      <c r="AD2275" s="12" t="str">
        <f t="shared" si="1183"/>
        <v>0.334201991834477-0.214327580247424i</v>
      </c>
      <c r="AE2275" s="12" t="str">
        <f t="shared" si="1184"/>
        <v>-0.0210078072647682-0.00243972750994514i</v>
      </c>
      <c r="AF2275" s="12" t="str">
        <f t="shared" si="1185"/>
        <v>-13.5534224952142-0.919974910456358i</v>
      </c>
      <c r="AG2275" s="12" t="str">
        <f t="shared" si="1186"/>
        <v>0.971433502418758-0.044908041620293i</v>
      </c>
      <c r="AH2275" s="12" t="str">
        <f t="shared" si="1187"/>
        <v>0.287681955689825+0.0672331625372999i</v>
      </c>
      <c r="AI2275" s="12">
        <f t="shared" si="1188"/>
        <v>-10.590792626774693</v>
      </c>
      <c r="AJ2275" s="12">
        <f t="shared" si="1189"/>
        <v>13.154301235112984</v>
      </c>
      <c r="AK2275" s="12"/>
      <c r="AL2275" s="12"/>
      <c r="AM2275" s="12"/>
      <c r="AN2275" s="12"/>
    </row>
    <row r="2276" spans="1:40" x14ac:dyDescent="0.35">
      <c r="A2276" s="12"/>
      <c r="B2276" s="12">
        <f t="shared" si="1190"/>
        <v>346000</v>
      </c>
      <c r="C2276" s="29" t="str">
        <f t="shared" si="1157"/>
        <v>-5.78603077641154E-07+0.00641515099041604i</v>
      </c>
      <c r="D2276" s="28" t="str">
        <f t="shared" si="1158"/>
        <v>-5.39906546882078+0.0491828242598563i</v>
      </c>
      <c r="E2276" s="12" t="str">
        <f t="shared" si="1159"/>
        <v>4200</v>
      </c>
      <c r="F2276" s="12" t="str">
        <f t="shared" si="1160"/>
        <v>0.704225352112676</v>
      </c>
      <c r="G2276" s="12" t="str">
        <f t="shared" si="1156"/>
        <v>0.704225352112676</v>
      </c>
      <c r="H2276" s="12" t="str">
        <f t="shared" si="1161"/>
        <v>8.15506238482922+0.966588977246284i</v>
      </c>
      <c r="I2276" s="12" t="str">
        <f t="shared" si="1162"/>
        <v>1358.73882267759i</v>
      </c>
      <c r="J2276" s="12" t="str">
        <f t="shared" si="1163"/>
        <v>-1578.14098758261+293.863684604476i</v>
      </c>
      <c r="K2276" s="12" t="str">
        <f t="shared" si="1164"/>
        <v>0.154948327673642-0.83212155727333i</v>
      </c>
      <c r="L2276" s="12" t="str">
        <f t="shared" si="1165"/>
        <v>0.00832075792856559-0.037473090843222i</v>
      </c>
      <c r="M2276" s="12" t="str">
        <f t="shared" si="1166"/>
        <v>0.163269085602208-0.869594648116552i</v>
      </c>
      <c r="N2276" s="12" t="str">
        <f t="shared" si="1167"/>
        <v>-4.34796423256827i</v>
      </c>
      <c r="O2276" s="12" t="str">
        <f t="shared" si="1168"/>
        <v>-0.356411878713255+0.934328942456611i</v>
      </c>
      <c r="P2276" s="12" t="str">
        <f t="shared" si="1169"/>
        <v>1.35641187871326-0.934328942456611i</v>
      </c>
      <c r="Q2276" s="12" t="str">
        <f t="shared" si="1170"/>
        <v>-1.35641187871326+5.28229317502488i</v>
      </c>
      <c r="R2276" s="12" t="str">
        <f t="shared" si="1171"/>
        <v>-0.227797206648821-0.198289834920449i</v>
      </c>
      <c r="S2276" s="12" t="str">
        <f t="shared" si="1172"/>
        <v>0.445252050194269i</v>
      </c>
      <c r="T2276" s="12" t="str">
        <f t="shared" si="1173"/>
        <v>0.0882889555310131-0.101427173288915i</v>
      </c>
      <c r="U2276" s="12" t="str">
        <f t="shared" si="1174"/>
        <v>0.001-0.00459985384658656i</v>
      </c>
      <c r="V2276" s="12" t="str">
        <f t="shared" si="1175"/>
        <v>0.0015-0.0013981318682634i</v>
      </c>
      <c r="W2276" s="12" t="str">
        <f t="shared" si="1176"/>
        <v>0.000886726288127034-0.00119173641159014i</v>
      </c>
      <c r="X2276" s="12" t="str">
        <f t="shared" si="1177"/>
        <v>0.000906441700763819-0.00111388417772286i</v>
      </c>
      <c r="Y2276" s="12" t="str">
        <f t="shared" si="1178"/>
        <v>0.00029+0.32609731744262i</v>
      </c>
      <c r="Z2276" s="12" t="str">
        <f t="shared" si="1179"/>
        <v>-0.0410063494188504-0.0336212895710916i</v>
      </c>
      <c r="AA2276" s="12" t="str">
        <f t="shared" si="1180"/>
        <v>0.1359391206866-36.9244586907483i</v>
      </c>
      <c r="AB2276" s="12" t="str">
        <f t="shared" si="1181"/>
        <v>0.220385722771423-0.2531811681257i</v>
      </c>
      <c r="AC2276" s="12" t="str">
        <f t="shared" si="1182"/>
        <v>0.815817186630666-0.232982902854909i</v>
      </c>
      <c r="AD2276" s="12" t="str">
        <f t="shared" si="1183"/>
        <v>0.331715061775867-0.215608635114591i</v>
      </c>
      <c r="AE2276" s="12" t="str">
        <f t="shared" si="1184"/>
        <v>-0.0208514640858922-0.00231136511782864i</v>
      </c>
      <c r="AF2276" s="12" t="str">
        <f t="shared" si="1185"/>
        <v>-13.55412785365-0.917406152986428i</v>
      </c>
      <c r="AG2276" s="12" t="str">
        <f t="shared" si="1186"/>
        <v>0.971343576505636-0.0444453056529612i</v>
      </c>
      <c r="AH2276" s="12" t="str">
        <f t="shared" si="1187"/>
        <v>0.285803042074797+0.0650237514963205i</v>
      </c>
      <c r="AI2276" s="12">
        <f t="shared" si="1188"/>
        <v>-10.659488644151562</v>
      </c>
      <c r="AJ2276" s="12">
        <f t="shared" si="1189"/>
        <v>12.817326101229218</v>
      </c>
      <c r="AK2276" s="12"/>
      <c r="AL2276" s="12"/>
      <c r="AM2276" s="12"/>
      <c r="AN2276" s="12"/>
    </row>
    <row r="2277" spans="1:40" x14ac:dyDescent="0.35">
      <c r="A2277" s="12"/>
      <c r="B2277" s="12">
        <f t="shared" si="1190"/>
        <v>347000</v>
      </c>
      <c r="C2277" s="29" t="str">
        <f t="shared" si="1157"/>
        <v>-5.75272994926722E-07+0.00639666352388437i</v>
      </c>
      <c r="D2277" s="28" t="str">
        <f t="shared" si="1158"/>
        <v>-5.39906544329015+0.0490410870164469i</v>
      </c>
      <c r="E2277" s="12" t="str">
        <f t="shared" si="1159"/>
        <v>4200</v>
      </c>
      <c r="F2277" s="12" t="str">
        <f t="shared" si="1160"/>
        <v>0.704225352112676</v>
      </c>
      <c r="G2277" s="12" t="str">
        <f t="shared" si="1156"/>
        <v>0.704225352112676</v>
      </c>
      <c r="H2277" s="12" t="str">
        <f t="shared" si="1161"/>
        <v>8.15576180926698+0.963892528746523i</v>
      </c>
      <c r="I2277" s="12" t="str">
        <f t="shared" si="1162"/>
        <v>1362.66581349457i</v>
      </c>
      <c r="J2277" s="12" t="str">
        <f t="shared" si="1163"/>
        <v>-1587.28216089607+294.713001612003i</v>
      </c>
      <c r="K2277" s="12" t="str">
        <f t="shared" si="1164"/>
        <v>0.154085173219255-0.829880749650451i</v>
      </c>
      <c r="L2277" s="12" t="str">
        <f t="shared" si="1165"/>
        <v>0.00827510663460369-0.0373752067115399i</v>
      </c>
      <c r="M2277" s="12" t="str">
        <f t="shared" si="1166"/>
        <v>0.162360279853859-0.867255956361991i</v>
      </c>
      <c r="N2277" s="12" t="str">
        <f t="shared" si="1167"/>
        <v>-4.36053060318263i</v>
      </c>
      <c r="O2277" s="12" t="str">
        <f t="shared" si="1168"/>
        <v>-0.34464292317452+0.938733857653873i</v>
      </c>
      <c r="P2277" s="12" t="str">
        <f t="shared" si="1169"/>
        <v>1.34464292317452-0.938733857653873i</v>
      </c>
      <c r="Q2277" s="12" t="str">
        <f t="shared" si="1170"/>
        <v>-1.34464292317452+5.2992644608365i</v>
      </c>
      <c r="R2277" s="12" t="str">
        <f t="shared" si="1171"/>
        <v>-0.226918790635434-0.196162728788813i</v>
      </c>
      <c r="S2277" s="12" t="str">
        <f t="shared" si="1172"/>
        <v>0.446538905830667i</v>
      </c>
      <c r="T2277" s="12" t="str">
        <f t="shared" si="1173"/>
        <v>0.0875942902781144-0.101328068482765i</v>
      </c>
      <c r="U2277" s="12" t="str">
        <f t="shared" si="1174"/>
        <v>0.001-0.0045865977836281i</v>
      </c>
      <c r="V2277" s="12" t="str">
        <f t="shared" si="1175"/>
        <v>0.0015-0.00139410266979578i</v>
      </c>
      <c r="W2277" s="12" t="str">
        <f t="shared" si="1176"/>
        <v>0.000886480829445126-0.00118888921864955i</v>
      </c>
      <c r="X2277" s="12" t="str">
        <f t="shared" si="1177"/>
        <v>0.000905982763316602-0.00111125279733768i</v>
      </c>
      <c r="Y2277" s="12" t="str">
        <f t="shared" si="1178"/>
        <v>0.00029+0.327039795238697i</v>
      </c>
      <c r="Z2277" s="12" t="str">
        <f t="shared" si="1179"/>
        <v>-0.0407910298631891-0.0335060515001639i</v>
      </c>
      <c r="AA2277" s="12" t="str">
        <f t="shared" si="1180"/>
        <v>0.135100056289366-36.8173905015403i</v>
      </c>
      <c r="AB2277" s="12" t="str">
        <f t="shared" si="1181"/>
        <v>0.218651708557261-0.252933784019702i</v>
      </c>
      <c r="AC2277" s="12" t="str">
        <f t="shared" si="1182"/>
        <v>0.816142021835617-0.230693396572945i</v>
      </c>
      <c r="AD2277" s="12" t="str">
        <f t="shared" si="1183"/>
        <v>0.329207030150778-0.216859187890432i</v>
      </c>
      <c r="AE2277" s="12" t="str">
        <f t="shared" si="1184"/>
        <v>-0.0206947889157927-0.00218451809710244i</v>
      </c>
      <c r="AF2277" s="12" t="str">
        <f t="shared" si="1185"/>
        <v>-13.5548272525571-0.914851441730076i</v>
      </c>
      <c r="AG2277" s="12" t="str">
        <f t="shared" si="1186"/>
        <v>0.971258237071701-0.043982426133724i</v>
      </c>
      <c r="AH2277" s="12" t="str">
        <f t="shared" si="1187"/>
        <v>0.283912210330694+0.0628366055515342i</v>
      </c>
      <c r="AI2277" s="12">
        <f t="shared" si="1188"/>
        <v>-10.728628521923703</v>
      </c>
      <c r="AJ2277" s="12">
        <f t="shared" si="1189"/>
        <v>12.479759653771042</v>
      </c>
      <c r="AK2277" s="12"/>
      <c r="AL2277" s="12"/>
      <c r="AM2277" s="12"/>
      <c r="AN2277" s="12"/>
    </row>
    <row r="2278" spans="1:40" x14ac:dyDescent="0.35">
      <c r="A2278" s="12"/>
      <c r="B2278" s="12">
        <f t="shared" si="1190"/>
        <v>348000</v>
      </c>
      <c r="C2278" s="29" t="str">
        <f t="shared" si="1157"/>
        <v>-5.71971578555179E-07+0.00637828230715775i</v>
      </c>
      <c r="D2278" s="28" t="str">
        <f t="shared" si="1158"/>
        <v>-5.39906541797929+0.0489001643548761i</v>
      </c>
      <c r="E2278" s="12" t="str">
        <f t="shared" si="1159"/>
        <v>4200</v>
      </c>
      <c r="F2278" s="12" t="str">
        <f t="shared" si="1160"/>
        <v>0.704225352112676</v>
      </c>
      <c r="G2278" s="12" t="str">
        <f t="shared" si="1156"/>
        <v>0.704225352112676</v>
      </c>
      <c r="H2278" s="12" t="str">
        <f t="shared" si="1161"/>
        <v>8.15645534053807+0.961210828412979i</v>
      </c>
      <c r="I2278" s="12" t="str">
        <f t="shared" si="1162"/>
        <v>1366.59280431156i</v>
      </c>
      <c r="J2278" s="12" t="str">
        <f t="shared" si="1163"/>
        <v>-1596.4497156621+295.56231861953i</v>
      </c>
      <c r="K2278" s="12" t="str">
        <f t="shared" si="1164"/>
        <v>0.15322913227591-0.82765152809592i</v>
      </c>
      <c r="L2278" s="12" t="str">
        <f t="shared" si="1165"/>
        <v>0.0082298239341232-0.0372778037579243i</v>
      </c>
      <c r="M2278" s="12" t="str">
        <f t="shared" si="1166"/>
        <v>0.161458956210033-0.864929331853844i</v>
      </c>
      <c r="N2278" s="12" t="str">
        <f t="shared" si="1167"/>
        <v>-4.37309697379699i</v>
      </c>
      <c r="O2278" s="12" t="str">
        <f t="shared" si="1168"/>
        <v>-0.332819544522989+0.942990535892864i</v>
      </c>
      <c r="P2278" s="12" t="str">
        <f t="shared" si="1169"/>
        <v>1.33281954452299-0.942990535892864i</v>
      </c>
      <c r="Q2278" s="12" t="str">
        <f t="shared" si="1170"/>
        <v>-1.33281954452299+5.31608750968985i</v>
      </c>
      <c r="R2278" s="12" t="str">
        <f t="shared" si="1171"/>
        <v>-0.226034031974002-0.194044392064737i</v>
      </c>
      <c r="S2278" s="12" t="str">
        <f t="shared" si="1172"/>
        <v>0.447825761467067i</v>
      </c>
      <c r="T2278" s="12" t="str">
        <f t="shared" si="1173"/>
        <v>0.0868980776348049-0.101223862486229i</v>
      </c>
      <c r="U2278" s="12" t="str">
        <f t="shared" si="1174"/>
        <v>0.001-0.00457341790493951i</v>
      </c>
      <c r="V2278" s="12" t="str">
        <f t="shared" si="1175"/>
        <v>0.0015-0.00139009662764119i</v>
      </c>
      <c r="W2278" s="12" t="str">
        <f t="shared" si="1176"/>
        <v>0.000886235084088933-0.00118605907272129i</v>
      </c>
      <c r="X2278" s="12" t="str">
        <f t="shared" si="1177"/>
        <v>0.000905525463914876-0.00110863714972216i</v>
      </c>
      <c r="Y2278" s="12" t="str">
        <f t="shared" si="1178"/>
        <v>0.00029+0.327982273034774i</v>
      </c>
      <c r="Z2278" s="12" t="str">
        <f t="shared" si="1179"/>
        <v>-0.040577531784131-0.0333915490306705i</v>
      </c>
      <c r="AA2278" s="12" t="str">
        <f t="shared" si="1180"/>
        <v>0.1342686058894-36.7109431936031i</v>
      </c>
      <c r="AB2278" s="12" t="str">
        <f t="shared" si="1181"/>
        <v>0.216913831767627-0.25267366638975i</v>
      </c>
      <c r="AC2278" s="12" t="str">
        <f t="shared" si="1182"/>
        <v>0.816477815417172-0.228411562017682i</v>
      </c>
      <c r="AD2278" s="12" t="str">
        <f t="shared" si="1183"/>
        <v>0.326678281968781-0.218078882690807i</v>
      </c>
      <c r="AE2278" s="12" t="str">
        <f t="shared" si="1184"/>
        <v>-0.0205377900736975-0.00205919107578174i</v>
      </c>
      <c r="AF2278" s="12" t="str">
        <f t="shared" si="1185"/>
        <v>-13.5555207585174-0.912310664058103i</v>
      </c>
      <c r="AG2278" s="12" t="str">
        <f t="shared" si="1186"/>
        <v>0.971177491811174-0.0435194553781632i</v>
      </c>
      <c r="AH2278" s="12" t="str">
        <f t="shared" si="1187"/>
        <v>0.282009635842373+0.0606718736111778i</v>
      </c>
      <c r="AI2278" s="12">
        <f t="shared" si="1188"/>
        <v>-10.79821811189759</v>
      </c>
      <c r="AJ2278" s="12">
        <f t="shared" si="1189"/>
        <v>12.141609198125936</v>
      </c>
      <c r="AK2278" s="12"/>
      <c r="AL2278" s="12"/>
      <c r="AM2278" s="12"/>
      <c r="AN2278" s="12"/>
    </row>
    <row r="2279" spans="1:40" x14ac:dyDescent="0.35">
      <c r="A2279" s="12"/>
      <c r="B2279" s="12">
        <f t="shared" si="1190"/>
        <v>349000</v>
      </c>
      <c r="C2279" s="29" t="str">
        <f t="shared" si="1157"/>
        <v>-5.68698500443627E-07+0.00636000642691416i</v>
      </c>
      <c r="D2279" s="28" t="str">
        <f t="shared" si="1158"/>
        <v>-5.39906539288568+0.0487600492730086i</v>
      </c>
      <c r="E2279" s="12" t="str">
        <f t="shared" si="1159"/>
        <v>4200</v>
      </c>
      <c r="F2279" s="12" t="str">
        <f t="shared" si="1160"/>
        <v>0.704225352112676</v>
      </c>
      <c r="G2279" s="12" t="str">
        <f t="shared" si="1156"/>
        <v>0.704225352112676</v>
      </c>
      <c r="H2279" s="12" t="str">
        <f t="shared" si="1161"/>
        <v>8.15714304430474+0.958543757788373i</v>
      </c>
      <c r="I2279" s="12" t="str">
        <f t="shared" si="1162"/>
        <v>1370.51979512855i</v>
      </c>
      <c r="J2279" s="12" t="str">
        <f t="shared" si="1163"/>
        <v>-1605.64365188069+296.411635627057i</v>
      </c>
      <c r="K2279" s="12" t="str">
        <f t="shared" si="1164"/>
        <v>0.152380127770627-0.82543380697617i</v>
      </c>
      <c r="L2279" s="12" t="str">
        <f t="shared" si="1165"/>
        <v>0.00818490593669787-0.0371808787026027i</v>
      </c>
      <c r="M2279" s="12" t="str">
        <f t="shared" si="1166"/>
        <v>0.160565033707325-0.862614685678773i</v>
      </c>
      <c r="N2279" s="12" t="str">
        <f t="shared" si="1167"/>
        <v>-4.38566334441135i</v>
      </c>
      <c r="O2279" s="12" t="str">
        <f t="shared" si="1168"/>
        <v>-0.320943609807211+0.947098304994744i</v>
      </c>
      <c r="P2279" s="12" t="str">
        <f t="shared" si="1169"/>
        <v>1.32094360980721-0.947098304994744i</v>
      </c>
      <c r="Q2279" s="12" t="str">
        <f t="shared" si="1170"/>
        <v>-1.32094360980721+5.33276164940609i</v>
      </c>
      <c r="R2279" s="12" t="str">
        <f t="shared" si="1171"/>
        <v>-0.22514288734-0.191934802035618i</v>
      </c>
      <c r="S2279" s="12" t="str">
        <f t="shared" si="1172"/>
        <v>0.449112617103467i</v>
      </c>
      <c r="T2279" s="12" t="str">
        <f t="shared" si="1173"/>
        <v>0.0862003412554522-0.101114511355498i</v>
      </c>
      <c r="U2279" s="12" t="str">
        <f t="shared" si="1174"/>
        <v>0.001-0.00456031355564169i</v>
      </c>
      <c r="V2279" s="12" t="str">
        <f t="shared" si="1175"/>
        <v>0.0015-0.00138611354274824i</v>
      </c>
      <c r="W2279" s="12" t="str">
        <f t="shared" si="1176"/>
        <v>0.000885989054613866-0.0011832458211912i</v>
      </c>
      <c r="X2279" s="12" t="str">
        <f t="shared" si="1177"/>
        <v>0.000905069783042995-0.00110603709465808i</v>
      </c>
      <c r="Y2279" s="12" t="str">
        <f t="shared" si="1178"/>
        <v>0.00029+0.328924750830851i</v>
      </c>
      <c r="Z2279" s="12" t="str">
        <f t="shared" si="1179"/>
        <v>-0.0403658342800926-0.0332777749659232i</v>
      </c>
      <c r="AA2279" s="12" t="str">
        <f t="shared" si="1180"/>
        <v>0.133444677395977-36.6051113663847i</v>
      </c>
      <c r="AB2279" s="12" t="str">
        <f t="shared" si="1181"/>
        <v>0.21517215144824-0.252400705543888i</v>
      </c>
      <c r="AC2279" s="12" t="str">
        <f t="shared" si="1182"/>
        <v>0.816824568472323-0.226137385581756i</v>
      </c>
      <c r="AD2279" s="12" t="str">
        <f t="shared" si="1183"/>
        <v>0.324129208575366-0.219267368586795i</v>
      </c>
      <c r="AE2279" s="12" t="str">
        <f t="shared" si="1184"/>
        <v>-0.0203804760678923-0.00193538859944724i</v>
      </c>
      <c r="AF2279" s="12" t="str">
        <f t="shared" si="1185"/>
        <v>-13.5562084371904-0.909783708515364i</v>
      </c>
      <c r="AG2279" s="12" t="str">
        <f t="shared" si="1186"/>
        <v>0.971101347674972-0.0430564459417554i</v>
      </c>
      <c r="AH2279" s="12" t="str">
        <f t="shared" si="1187"/>
        <v>0.280095498050021+0.0585297025545557i</v>
      </c>
      <c r="AI2279" s="12">
        <f t="shared" si="1188"/>
        <v>-10.868263344237546</v>
      </c>
      <c r="AJ2279" s="12">
        <f t="shared" si="1189"/>
        <v>11.802882077615555</v>
      </c>
      <c r="AK2279" s="12"/>
      <c r="AL2279" s="12"/>
      <c r="AM2279" s="12"/>
      <c r="AN2279" s="12"/>
    </row>
    <row r="2280" spans="1:40" x14ac:dyDescent="0.35">
      <c r="A2280" s="12"/>
      <c r="B2280" s="12">
        <f t="shared" si="1190"/>
        <v>350000</v>
      </c>
      <c r="C2280" s="29" t="str">
        <f t="shared" si="1157"/>
        <v>-5.65453437189344E-07+0.00634183498026946i</v>
      </c>
      <c r="D2280" s="28" t="str">
        <f t="shared" si="1158"/>
        <v>-5.39906536800687+0.0486207348487325i</v>
      </c>
      <c r="E2280" s="12" t="str">
        <f t="shared" si="1159"/>
        <v>4200</v>
      </c>
      <c r="F2280" s="12" t="str">
        <f t="shared" si="1160"/>
        <v>0.704225352112676</v>
      </c>
      <c r="G2280" s="12" t="str">
        <f t="shared" si="1156"/>
        <v>0.704225352112676</v>
      </c>
      <c r="H2280" s="12" t="str">
        <f t="shared" si="1161"/>
        <v>8.15782498532236+0.95589119965466i</v>
      </c>
      <c r="I2280" s="12" t="str">
        <f t="shared" si="1162"/>
        <v>1374.44678594553i</v>
      </c>
      <c r="J2280" s="12" t="str">
        <f t="shared" si="1163"/>
        <v>-1614.86396955185+297.260952634585i</v>
      </c>
      <c r="K2280" s="12" t="str">
        <f t="shared" si="1164"/>
        <v>0.15153808365919-0.823227501450484i</v>
      </c>
      <c r="L2280" s="12" t="str">
        <f t="shared" si="1165"/>
        <v>0.00814034880216919-0.0370844282922515i</v>
      </c>
      <c r="M2280" s="12" t="str">
        <f t="shared" si="1166"/>
        <v>0.159678432461359-0.860311929742736i</v>
      </c>
      <c r="N2280" s="12" t="str">
        <f t="shared" si="1167"/>
        <v>-4.39822971502571i</v>
      </c>
      <c r="O2280" s="12" t="str">
        <f t="shared" si="1168"/>
        <v>-0.309016994374948+0.951056516295154i</v>
      </c>
      <c r="P2280" s="12" t="str">
        <f t="shared" si="1169"/>
        <v>1.30901699437495-0.951056516295154i</v>
      </c>
      <c r="Q2280" s="12" t="str">
        <f t="shared" si="1170"/>
        <v>-1.30901699437495+5.34928623132086i</v>
      </c>
      <c r="R2280" s="12" t="str">
        <f t="shared" si="1171"/>
        <v>-0.22424531326103-0.189833937556298i</v>
      </c>
      <c r="S2280" s="12" t="str">
        <f t="shared" si="1172"/>
        <v>0.450399472739867i</v>
      </c>
      <c r="T2280" s="12" t="str">
        <f t="shared" si="1173"/>
        <v>0.0855011053834895-0.100999970857154i</v>
      </c>
      <c r="U2280" s="12" t="str">
        <f t="shared" si="1174"/>
        <v>0.001-0.00454728408833988i</v>
      </c>
      <c r="V2280" s="12" t="str">
        <f t="shared" si="1175"/>
        <v>0.0015-0.00138215321834039i</v>
      </c>
      <c r="W2280" s="12" t="str">
        <f t="shared" si="1176"/>
        <v>0.000885742743570775-0.00118044931320013i</v>
      </c>
      <c r="X2280" s="12" t="str">
        <f t="shared" si="1177"/>
        <v>0.000904615701493246-0.00110345249352748i</v>
      </c>
      <c r="Y2280" s="12" t="str">
        <f t="shared" si="1178"/>
        <v>0.00029+0.329867228626928i</v>
      </c>
      <c r="Z2280" s="12" t="str">
        <f t="shared" si="1179"/>
        <v>-0.0401559167488422-0.0331647222051336i</v>
      </c>
      <c r="AA2280" s="12" t="str">
        <f t="shared" si="1180"/>
        <v>0.132628180116618-36.4998896819595i</v>
      </c>
      <c r="AB2280" s="12" t="str">
        <f t="shared" si="1181"/>
        <v>0.213426728115238-0.252114791067243i</v>
      </c>
      <c r="AC2280" s="12" t="str">
        <f t="shared" si="1182"/>
        <v>0.817182282971051-0.223870854961439i</v>
      </c>
      <c r="AD2280" s="12" t="str">
        <f t="shared" si="1183"/>
        <v>0.321560207587907-0.220424299726701i</v>
      </c>
      <c r="AE2280" s="12" t="str">
        <f t="shared" si="1184"/>
        <v>-0.0202228555933375-0.00181311512763078i</v>
      </c>
      <c r="AF2280" s="12" t="str">
        <f t="shared" si="1185"/>
        <v>-13.5568903533292-0.907270464805927i</v>
      </c>
      <c r="AG2280" s="12" t="str">
        <f t="shared" si="1186"/>
        <v>0.971029810865215-0.0425934506079901i</v>
      </c>
      <c r="AH2280" s="12" t="str">
        <f t="shared" si="1187"/>
        <v>0.278169980400026+0.0564102371369119i</v>
      </c>
      <c r="AI2280" s="12">
        <f t="shared" si="1188"/>
        <v>-10.938770229928307</v>
      </c>
      <c r="AJ2280" s="12">
        <f t="shared" si="1189"/>
        <v>11.463585672306564</v>
      </c>
      <c r="AK2280" s="12"/>
      <c r="AL2280" s="12"/>
      <c r="AM2280" s="12"/>
      <c r="AN2280" s="12"/>
    </row>
    <row r="2281" spans="1:40" x14ac:dyDescent="0.35">
      <c r="A2281" s="12"/>
      <c r="B2281" s="12">
        <f t="shared" si="1190"/>
        <v>351000</v>
      </c>
      <c r="C2281" s="29" t="str">
        <f t="shared" si="1157"/>
        <v>-5.62236069989915E-07+0.0063237670746288i</v>
      </c>
      <c r="D2281" s="28" t="str">
        <f t="shared" si="1158"/>
        <v>-5.39906534334039+0.0484822142388208i</v>
      </c>
      <c r="E2281" s="12" t="str">
        <f t="shared" si="1159"/>
        <v>4200</v>
      </c>
      <c r="F2281" s="12" t="str">
        <f t="shared" si="1160"/>
        <v>0.704225352112676</v>
      </c>
      <c r="G2281" s="12" t="str">
        <f t="shared" si="1156"/>
        <v>0.704225352112676</v>
      </c>
      <c r="H2281" s="12" t="str">
        <f t="shared" si="1161"/>
        <v>8.15850122745412+0.953253038017267i</v>
      </c>
      <c r="I2281" s="12" t="str">
        <f t="shared" si="1162"/>
        <v>1378.37377676252i</v>
      </c>
      <c r="J2281" s="12" t="str">
        <f t="shared" si="1163"/>
        <v>-1624.11066867557+298.110269642112i</v>
      </c>
      <c r="K2281" s="12" t="str">
        <f t="shared" si="1164"/>
        <v>0.150702924909934-0.821032527462654i</v>
      </c>
      <c r="L2281" s="12" t="str">
        <f t="shared" si="1165"/>
        <v>0.00809614873988444-0.0369884492997864i</v>
      </c>
      <c r="M2281" s="12" t="str">
        <f t="shared" si="1166"/>
        <v>0.158799073649818-0.85802097676244i</v>
      </c>
      <c r="N2281" s="12" t="str">
        <f t="shared" si="1167"/>
        <v>-4.41079608564007i</v>
      </c>
      <c r="O2281" s="12" t="str">
        <f t="shared" si="1168"/>
        <v>-0.297041581577035+0.954864544746643i</v>
      </c>
      <c r="P2281" s="12" t="str">
        <f t="shared" si="1169"/>
        <v>1.29704158157704-0.954864544746643i</v>
      </c>
      <c r="Q2281" s="12" t="str">
        <f t="shared" si="1170"/>
        <v>-1.29704158157704+5.36566063038671i</v>
      </c>
      <c r="R2281" s="12" t="str">
        <f t="shared" si="1171"/>
        <v>-0.223341266122703-0.187741779051209i</v>
      </c>
      <c r="S2281" s="12" t="str">
        <f t="shared" si="1172"/>
        <v>0.451686328376267i</v>
      </c>
      <c r="T2281" s="12" t="str">
        <f t="shared" si="1173"/>
        <v>0.084800394862469-0.10088019646987i</v>
      </c>
      <c r="U2281" s="12" t="str">
        <f t="shared" si="1174"/>
        <v>0.001-0.00453432886301697i</v>
      </c>
      <c r="V2281" s="12" t="str">
        <f t="shared" si="1175"/>
        <v>0.0015-0.00137821545988358i</v>
      </c>
      <c r="W2281" s="12" t="str">
        <f t="shared" si="1176"/>
        <v>0.000885496153505889-0.001177669399619i</v>
      </c>
      <c r="X2281" s="12" t="str">
        <f t="shared" si="1177"/>
        <v>0.00090416320036046-0.00110088320929009i</v>
      </c>
      <c r="Y2281" s="12" t="str">
        <f t="shared" si="1178"/>
        <v>0.00029+0.330809706423005i</v>
      </c>
      <c r="Z2281" s="12" t="str">
        <f t="shared" si="1179"/>
        <v>-0.0399477588823729-0.0330523837418082i</v>
      </c>
      <c r="AA2281" s="12" t="str">
        <f t="shared" si="1180"/>
        <v>0.131819024731528-36.3952728641215i</v>
      </c>
      <c r="AB2281" s="12" t="str">
        <f t="shared" si="1181"/>
        <v>0.211677623782767-0.251815811826269i</v>
      </c>
      <c r="AC2281" s="12" t="str">
        <f t="shared" si="1182"/>
        <v>0.817550961741696-0.22161195916523i</v>
      </c>
      <c r="AD2281" s="12" t="str">
        <f t="shared" si="1183"/>
        <v>0.318971682828984-0.221549335457249i</v>
      </c>
      <c r="AE2281" s="12" t="str">
        <f t="shared" si="1184"/>
        <v>-0.0200649375292326-0.00169237503023778i</v>
      </c>
      <c r="AF2281" s="12" t="str">
        <f t="shared" si="1185"/>
        <v>-13.5575665707945-0.904770823778446i</v>
      </c>
      <c r="AG2281" s="12" t="str">
        <f t="shared" si="1186"/>
        <v>0.970962886829924-0.042130522376344i</v>
      </c>
      <c r="AH2281" s="12" t="str">
        <f t="shared" si="1187"/>
        <v>0.27623327029367+0.0543136198953622i</v>
      </c>
      <c r="AI2281" s="12">
        <f t="shared" si="1188"/>
        <v>-11.00974486332731</v>
      </c>
      <c r="AJ2281" s="12">
        <f t="shared" si="1189"/>
        <v>11.123727397803069</v>
      </c>
      <c r="AK2281" s="12"/>
      <c r="AL2281" s="12"/>
      <c r="AM2281" s="12"/>
      <c r="AN2281" s="12"/>
    </row>
    <row r="2282" spans="1:40" x14ac:dyDescent="0.35">
      <c r="A2282" s="12"/>
      <c r="B2282" s="12">
        <f t="shared" si="1190"/>
        <v>352000</v>
      </c>
      <c r="C2282" s="29" t="str">
        <f t="shared" si="1157"/>
        <v>-5.5904608456494E-07+0.00630580182754052i</v>
      </c>
      <c r="D2282" s="28" t="str">
        <f t="shared" si="1158"/>
        <v>-5.39906531888384+0.0483444806778107i</v>
      </c>
      <c r="E2282" s="12" t="str">
        <f t="shared" si="1159"/>
        <v>4200</v>
      </c>
      <c r="F2282" s="12" t="str">
        <f t="shared" si="1160"/>
        <v>0.704225352112676</v>
      </c>
      <c r="G2282" s="12" t="str">
        <f t="shared" si="1156"/>
        <v>0.704225352112676</v>
      </c>
      <c r="H2282" s="12" t="str">
        <f t="shared" si="1161"/>
        <v>8.15917183368591+0.950629158089539i</v>
      </c>
      <c r="I2282" s="12" t="str">
        <f t="shared" si="1162"/>
        <v>1382.30076757951i</v>
      </c>
      <c r="J2282" s="12" t="str">
        <f t="shared" si="1163"/>
        <v>-1633.38374925186+298.95958664964i</v>
      </c>
      <c r="K2282" s="12" t="str">
        <f t="shared" si="1164"/>
        <v>0.149874577487791-0.818848801732651i</v>
      </c>
      <c r="L2282" s="12" t="str">
        <f t="shared" si="1165"/>
        <v>0.00805230200794774-0.0368929385241523i</v>
      </c>
      <c r="M2282" s="12" t="str">
        <f t="shared" si="1166"/>
        <v>0.157926879495739-0.855741740256803i</v>
      </c>
      <c r="N2282" s="12" t="str">
        <f t="shared" si="1167"/>
        <v>-4.42336245625443i</v>
      </c>
      <c r="O2282" s="12" t="str">
        <f t="shared" si="1168"/>
        <v>-0.285019262469975+0.958521789017376i</v>
      </c>
      <c r="P2282" s="12" t="str">
        <f t="shared" si="1169"/>
        <v>1.28501926246997-0.958521789017376i</v>
      </c>
      <c r="Q2282" s="12" t="str">
        <f t="shared" si="1170"/>
        <v>-1.28501926246997+5.38188424527181i</v>
      </c>
      <c r="R2282" s="12" t="str">
        <f t="shared" si="1171"/>
        <v>-0.222430702174767-0.185658308516855i</v>
      </c>
      <c r="S2282" s="12" t="str">
        <f t="shared" si="1172"/>
        <v>0.452973184012665i</v>
      </c>
      <c r="T2282" s="12" t="str">
        <f t="shared" si="1173"/>
        <v>0.0840982351472855-0.100755143386277i</v>
      </c>
      <c r="U2282" s="12" t="str">
        <f t="shared" si="1174"/>
        <v>0.001-0.00452144724692885i</v>
      </c>
      <c r="V2282" s="12" t="str">
        <f t="shared" si="1175"/>
        <v>0.0015-0.00137430007505436i</v>
      </c>
      <c r="W2282" s="12" t="str">
        <f t="shared" si="1176"/>
        <v>0.000885249286960802-0.00117490593302438i</v>
      </c>
      <c r="X2282" s="12" t="str">
        <f t="shared" si="1177"/>
        <v>0.000903712261036817-0.00109832910646129i</v>
      </c>
      <c r="Y2282" s="12" t="str">
        <f t="shared" si="1178"/>
        <v>0.00029+0.331752184219082i</v>
      </c>
      <c r="Z2282" s="12" t="str">
        <f t="shared" si="1179"/>
        <v>-0.0397413406618808-0.0329407526621764i</v>
      </c>
      <c r="AA2282" s="12" t="str">
        <f t="shared" si="1180"/>
        <v>0.131017123268571-36.2912556974918i</v>
      </c>
      <c r="AB2282" s="12" t="str">
        <f t="shared" si="1181"/>
        <v>0.209924901990999-0.251503655973403i</v>
      </c>
      <c r="AC2282" s="12" t="str">
        <f t="shared" si="1182"/>
        <v>0.817930608456259-0.219360688522666i</v>
      </c>
      <c r="AD2282" s="12" t="str">
        <f t="shared" si="1183"/>
        <v>0.316364044257167-0.222642140443965i</v>
      </c>
      <c r="AE2282" s="12" t="str">
        <f t="shared" si="1184"/>
        <v>-0.0199067309365366-0.00157317258400721i</v>
      </c>
      <c r="AF2282" s="12" t="str">
        <f t="shared" si="1185"/>
        <v>-13.5582371525697-0.902284677411728i</v>
      </c>
      <c r="AG2282" s="12" t="str">
        <f t="shared" si="1186"/>
        <v>0.970900580257925-0.0416677144501274i</v>
      </c>
      <c r="AH2282" s="12" t="str">
        <f t="shared" si="1187"/>
        <v>0.274285559033802+0.0522399910559592i</v>
      </c>
      <c r="AI2282" s="12">
        <f t="shared" si="1188"/>
        <v>-11.081193424805843</v>
      </c>
      <c r="AJ2282" s="12">
        <f t="shared" si="1189"/>
        <v>10.783314704017743</v>
      </c>
      <c r="AK2282" s="12"/>
      <c r="AL2282" s="12"/>
      <c r="AM2282" s="12"/>
      <c r="AN2282" s="12"/>
    </row>
    <row r="2283" spans="1:40" x14ac:dyDescent="0.35">
      <c r="A2283" s="12"/>
      <c r="B2283" s="12">
        <f t="shared" si="1190"/>
        <v>353000</v>
      </c>
      <c r="C2283" s="29" t="str">
        <f t="shared" si="1157"/>
        <v>-5.55883171079254E-07+0.00628793836655232i</v>
      </c>
      <c r="D2283" s="28" t="str">
        <f t="shared" si="1158"/>
        <v>-5.39906529463483+0.0482075274769011i</v>
      </c>
      <c r="E2283" s="12" t="str">
        <f t="shared" si="1159"/>
        <v>4200</v>
      </c>
      <c r="F2283" s="12" t="str">
        <f t="shared" si="1160"/>
        <v>0.704225352112676</v>
      </c>
      <c r="G2283" s="12" t="str">
        <f t="shared" si="1156"/>
        <v>0.704225352112676</v>
      </c>
      <c r="H2283" s="12" t="str">
        <f t="shared" si="1161"/>
        <v>8.15983686614049+0.94801944627742i</v>
      </c>
      <c r="I2283" s="12" t="str">
        <f t="shared" si="1162"/>
        <v>1386.2277583965i</v>
      </c>
      <c r="J2283" s="12" t="str">
        <f t="shared" si="1163"/>
        <v>-1642.68321128071+299.808903657167i</v>
      </c>
      <c r="K2283" s="12" t="str">
        <f t="shared" si="1164"/>
        <v>0.149052968338656-0.816676241748472i</v>
      </c>
      <c r="L2283" s="12" t="str">
        <f t="shared" si="1165"/>
        <v>0.00800880491248411-0.0367978927901154i</v>
      </c>
      <c r="M2283" s="12" t="str">
        <f t="shared" si="1166"/>
        <v>0.15706177325114-0.853474134538587i</v>
      </c>
      <c r="N2283" s="12" t="str">
        <f t="shared" si="1167"/>
        <v>-4.43592882686879i</v>
      </c>
      <c r="O2283" s="12" t="str">
        <f t="shared" si="1168"/>
        <v>-0.272951935517323+0.962027671586086i</v>
      </c>
      <c r="P2283" s="12" t="str">
        <f t="shared" si="1169"/>
        <v>1.27295193551732-0.962027671586086i</v>
      </c>
      <c r="Q2283" s="12" t="str">
        <f t="shared" si="1170"/>
        <v>-1.27295193551732+5.39795649845488i</v>
      </c>
      <c r="R2283" s="12" t="str">
        <f t="shared" si="1171"/>
        <v>-0.221513577537497-0.183583509524624i</v>
      </c>
      <c r="S2283" s="12" t="str">
        <f t="shared" si="1172"/>
        <v>0.454260039649065i</v>
      </c>
      <c r="T2283" s="12" t="str">
        <f t="shared" si="1173"/>
        <v>0.0833946523155702-0.10062476651499i</v>
      </c>
      <c r="U2283" s="12" t="str">
        <f t="shared" si="1174"/>
        <v>0.001-0.00450863861450129i</v>
      </c>
      <c r="V2283" s="12" t="str">
        <f t="shared" si="1175"/>
        <v>0.0015-0.0013704068737086i</v>
      </c>
      <c r="W2283" s="12" t="str">
        <f t="shared" si="1176"/>
        <v>0.000885002146472403-0.00117215876767436i</v>
      </c>
      <c r="X2283" s="12" t="str">
        <f t="shared" si="1177"/>
        <v>0.000903262865206674-0.00109579005109028i</v>
      </c>
      <c r="Y2283" s="12" t="str">
        <f t="shared" si="1178"/>
        <v>0.00029+0.332694662015159i</v>
      </c>
      <c r="Z2283" s="12" t="str">
        <f t="shared" si="1179"/>
        <v>-0.0395366423528383-0.032829822143648i</v>
      </c>
      <c r="AA2283" s="12" t="str">
        <f t="shared" si="1180"/>
        <v>0.130222389078789-36.187833026643i</v>
      </c>
      <c r="AB2283" s="12" t="str">
        <f t="shared" si="1181"/>
        <v>0.208168627834571-0.251178210952126i</v>
      </c>
      <c r="AC2283" s="12" t="str">
        <f t="shared" si="1182"/>
        <v>0.818321227615638-0.217117034693386i</v>
      </c>
      <c r="AD2283" s="12" t="str">
        <f t="shared" si="1183"/>
        <v>0.313737707895242-0.223702384790627i</v>
      </c>
      <c r="AE2283" s="12" t="str">
        <f t="shared" si="1184"/>
        <v>-0.0197482450554396-0.00145551196901256i</v>
      </c>
      <c r="AF2283" s="12" t="str">
        <f t="shared" si="1185"/>
        <v>-13.5589021607753-0.899811918800519i</v>
      </c>
      <c r="AG2283" s="12" t="str">
        <f t="shared" si="1186"/>
        <v>0.970842895073952-0.0412050802242025i</v>
      </c>
      <c r="AH2283" s="12" t="str">
        <f t="shared" si="1187"/>
        <v>0.272327041769455+0.0501894884419742i</v>
      </c>
      <c r="AI2283" s="12">
        <f t="shared" si="1188"/>
        <v>-11.153122183484303</v>
      </c>
      <c r="AJ2283" s="12">
        <f t="shared" si="1189"/>
        <v>10.442355073929816</v>
      </c>
      <c r="AK2283" s="12"/>
      <c r="AL2283" s="12"/>
      <c r="AM2283" s="12"/>
      <c r="AN2283" s="12"/>
    </row>
    <row r="2284" spans="1:40" x14ac:dyDescent="0.35">
      <c r="A2284" s="12"/>
      <c r="B2284" s="12">
        <f t="shared" si="1190"/>
        <v>354000</v>
      </c>
      <c r="C2284" s="29" t="str">
        <f t="shared" si="1157"/>
        <v>-5.52747024067705E-07+0.00627017582907015i</v>
      </c>
      <c r="D2284" s="28" t="str">
        <f t="shared" si="1158"/>
        <v>-5.39906527059104+0.0480713480228712i</v>
      </c>
      <c r="E2284" s="12" t="str">
        <f t="shared" si="1159"/>
        <v>4200</v>
      </c>
      <c r="F2284" s="12" t="str">
        <f t="shared" si="1160"/>
        <v>0.704225352112676</v>
      </c>
      <c r="G2284" s="12" t="str">
        <f t="shared" si="1156"/>
        <v>0.704225352112676</v>
      </c>
      <c r="H2284" s="12" t="str">
        <f t="shared" si="1161"/>
        <v>8.16049638609163+0.945423790164388i</v>
      </c>
      <c r="I2284" s="12" t="str">
        <f t="shared" si="1162"/>
        <v>1390.15474921348i</v>
      </c>
      <c r="J2284" s="12" t="str">
        <f t="shared" si="1163"/>
        <v>-1652.00905476212+300.658220664695i</v>
      </c>
      <c r="K2284" s="12" t="str">
        <f t="shared" si="1164"/>
        <v>0.148238025374012-0.814514765758011i</v>
      </c>
      <c r="L2284" s="12" t="str">
        <f t="shared" si="1165"/>
        <v>0.00796565380691614-0.0367033089480557i</v>
      </c>
      <c r="M2284" s="12" t="str">
        <f t="shared" si="1166"/>
        <v>0.156203679180928-0.851218074706067i</v>
      </c>
      <c r="N2284" s="12" t="str">
        <f t="shared" si="1167"/>
        <v>-4.44849519748315i</v>
      </c>
      <c r="O2284" s="12" t="str">
        <f t="shared" si="1168"/>
        <v>-0.260841506289894+0.965381638833275i</v>
      </c>
      <c r="P2284" s="12" t="str">
        <f t="shared" si="1169"/>
        <v>1.26084150628989-0.965381638833275i</v>
      </c>
      <c r="Q2284" s="12" t="str">
        <f t="shared" si="1170"/>
        <v>-1.26084150628989+5.41387683631643i</v>
      </c>
      <c r="R2284" s="12" t="str">
        <f t="shared" si="1171"/>
        <v>-0.220589848208331-0.181517367223905i</v>
      </c>
      <c r="S2284" s="12" t="str">
        <f t="shared" si="1172"/>
        <v>0.455546895285465i</v>
      </c>
      <c r="T2284" s="12" t="str">
        <f t="shared" si="1173"/>
        <v>0.0826896730792415-0.100489020482797i</v>
      </c>
      <c r="U2284" s="12" t="str">
        <f t="shared" si="1174"/>
        <v>0.001-0.00449590234722869i</v>
      </c>
      <c r="V2284" s="12" t="str">
        <f t="shared" si="1175"/>
        <v>0.0015-0.00136653566785066i</v>
      </c>
      <c r="W2284" s="12" t="str">
        <f t="shared" si="1176"/>
        <v>0.000884754734572852-0.00116942775948495i</v>
      </c>
      <c r="X2284" s="12" t="str">
        <f t="shared" si="1177"/>
        <v>0.000902814994841542-0.00109326591073878i</v>
      </c>
      <c r="Y2284" s="12" t="str">
        <f t="shared" si="1178"/>
        <v>0.00029+0.333637139811236i</v>
      </c>
      <c r="Z2284" s="12" t="str">
        <f t="shared" si="1179"/>
        <v>-0.0393336445001705-0.032719585453304i</v>
      </c>
      <c r="AA2284" s="12" t="str">
        <f t="shared" si="1180"/>
        <v>0.129434736812441-36.0849997552372i</v>
      </c>
      <c r="AB2284" s="12" t="str">
        <f t="shared" si="1181"/>
        <v>0.206408867991421-0.250839363502428i</v>
      </c>
      <c r="AC2284" s="12" t="str">
        <f t="shared" si="1182"/>
        <v>0.818722824534798-0.214880990676398i</v>
      </c>
      <c r="AD2284" s="12" t="str">
        <f t="shared" si="1183"/>
        <v>0.311093095755838-0.224729744157763i</v>
      </c>
      <c r="AE2284" s="12" t="str">
        <f t="shared" si="1184"/>
        <v>-0.0195894893027867-0.00133939726520033i</v>
      </c>
      <c r="AF2284" s="12" t="str">
        <f t="shared" si="1185"/>
        <v>-13.5595616566827-0.897352442141517i</v>
      </c>
      <c r="AG2284" s="12" t="str">
        <f t="shared" si="1186"/>
        <v>0.970789834433966-0.0407426732725697i</v>
      </c>
      <c r="AH2284" s="12" t="str">
        <f t="shared" si="1187"/>
        <v>0.270357917438387+0.0481622473833822i</v>
      </c>
      <c r="AI2284" s="12">
        <f t="shared" si="1188"/>
        <v>-11.225537500067036</v>
      </c>
      <c r="AJ2284" s="12">
        <f t="shared" si="1189"/>
        <v>10.100856022317462</v>
      </c>
      <c r="AK2284" s="12"/>
      <c r="AL2284" s="12"/>
      <c r="AM2284" s="12"/>
      <c r="AN2284" s="12"/>
    </row>
    <row r="2285" spans="1:40" x14ac:dyDescent="0.35">
      <c r="A2285" s="12"/>
      <c r="B2285" s="12">
        <f t="shared" si="1190"/>
        <v>355000</v>
      </c>
      <c r="C2285" s="29" t="str">
        <f t="shared" si="1157"/>
        <v>-5.49637342361414E-07+0.00625251336221938i</v>
      </c>
      <c r="D2285" s="28" t="str">
        <f t="shared" si="1158"/>
        <v>-5.39906524675014+0.0479359357770153i</v>
      </c>
      <c r="E2285" s="12" t="str">
        <f t="shared" si="1159"/>
        <v>4200</v>
      </c>
      <c r="F2285" s="12" t="str">
        <f t="shared" si="1160"/>
        <v>0.704225352112676</v>
      </c>
      <c r="G2285" s="12" t="str">
        <f t="shared" si="1156"/>
        <v>0.704225352112676</v>
      </c>
      <c r="H2285" s="12" t="str">
        <f t="shared" si="1161"/>
        <v>8.16115045397792+0.942842078496564i</v>
      </c>
      <c r="I2285" s="12" t="str">
        <f t="shared" si="1162"/>
        <v>1394.08174003047i</v>
      </c>
      <c r="J2285" s="12" t="str">
        <f t="shared" si="1163"/>
        <v>-1661.3612796961+301.507537672222i</v>
      </c>
      <c r="K2285" s="12" t="str">
        <f t="shared" si="1164"/>
        <v>0.147429677455845-0.81236429276107i</v>
      </c>
      <c r="L2285" s="12" t="str">
        <f t="shared" si="1165"/>
        <v>0.00792284509125297-0.0366091838737593i</v>
      </c>
      <c r="M2285" s="12" t="str">
        <f t="shared" si="1166"/>
        <v>0.155352522547098-0.848973476634829i</v>
      </c>
      <c r="N2285" s="12" t="str">
        <f t="shared" si="1167"/>
        <v>-4.46106156809751i</v>
      </c>
      <c r="O2285" s="12" t="str">
        <f t="shared" si="1168"/>
        <v>-0.248689887164851+0.968583161128632i</v>
      </c>
      <c r="P2285" s="12" t="str">
        <f t="shared" si="1169"/>
        <v>1.24868988716485-0.968583161128632i</v>
      </c>
      <c r="Q2285" s="12" t="str">
        <f t="shared" si="1170"/>
        <v>-1.24868988716485+5.42964472922614i</v>
      </c>
      <c r="R2285" s="12" t="str">
        <f t="shared" si="1171"/>
        <v>-0.219659470068795-0.179459868345536i</v>
      </c>
      <c r="S2285" s="12" t="str">
        <f t="shared" si="1172"/>
        <v>0.456833750921865i</v>
      </c>
      <c r="T2285" s="12" t="str">
        <f t="shared" si="1173"/>
        <v>0.0819833247962353-0.100347859637037i</v>
      </c>
      <c r="U2285" s="12" t="str">
        <f t="shared" si="1174"/>
        <v>0.001-0.00448323783357452i</v>
      </c>
      <c r="V2285" s="12" t="str">
        <f t="shared" si="1175"/>
        <v>0.0015-0.0013626862716032i</v>
      </c>
      <c r="W2285" s="12" t="str">
        <f t="shared" si="1176"/>
        <v>0.000884507053789525-0.00116671276600683i</v>
      </c>
      <c r="X2285" s="12" t="str">
        <f t="shared" si="1177"/>
        <v>0.00090236863219514-0.00109075655445998i</v>
      </c>
      <c r="Y2285" s="12" t="str">
        <f t="shared" si="1178"/>
        <v>0.00029+0.334579617607313i</v>
      </c>
      <c r="Z2285" s="12" t="str">
        <f t="shared" si="1179"/>
        <v>-0.0391323279235231-0.0326100359464148i</v>
      </c>
      <c r="AA2285" s="12" t="str">
        <f t="shared" si="1180"/>
        <v>0.128654082395533-35.9827508451803i</v>
      </c>
      <c r="AB2285" s="12" t="str">
        <f t="shared" si="1181"/>
        <v>0.204645690752066-0.25048699966674i</v>
      </c>
      <c r="AC2285" s="12" t="str">
        <f t="shared" si="1182"/>
        <v>0.819135405327827-0.2126525508196i</v>
      </c>
      <c r="AD2285" s="12" t="str">
        <f t="shared" si="1183"/>
        <v>0.308430635764564-0.225723899880138i</v>
      </c>
      <c r="AE2285" s="12" t="str">
        <f t="shared" si="1184"/>
        <v>-0.0194304732694559-0.00122483244897193i</v>
      </c>
      <c r="AF2285" s="12" t="str">
        <f t="shared" si="1185"/>
        <v>-13.5602157007281-0.894906142719549i</v>
      </c>
      <c r="AG2285" s="12" t="str">
        <f t="shared" si="1186"/>
        <v>0.97074140072068-0.0402805473358415i</v>
      </c>
      <c r="AH2285" s="12" t="str">
        <f t="shared" si="1187"/>
        <v>0.268378388707663+0.0461584006276903i</v>
      </c>
      <c r="AI2285" s="12">
        <f t="shared" si="1188"/>
        <v>-11.298445829777402</v>
      </c>
      <c r="AJ2285" s="12">
        <f t="shared" si="1189"/>
        <v>9.7588250944779702</v>
      </c>
      <c r="AK2285" s="12"/>
      <c r="AL2285" s="12"/>
      <c r="AM2285" s="12"/>
      <c r="AN2285" s="12"/>
    </row>
    <row r="2286" spans="1:40" x14ac:dyDescent="0.35">
      <c r="A2286" s="12"/>
      <c r="B2286" s="12">
        <f t="shared" si="1190"/>
        <v>356000</v>
      </c>
      <c r="C2286" s="29" t="str">
        <f t="shared" si="1157"/>
        <v>-5.46553829015436E-07+0.00623495012270817i</v>
      </c>
      <c r="D2286" s="28" t="str">
        <f t="shared" si="1158"/>
        <v>-5.39906522310987+0.047801284274096i</v>
      </c>
      <c r="E2286" s="12" t="str">
        <f t="shared" si="1159"/>
        <v>4200</v>
      </c>
      <c r="F2286" s="12" t="str">
        <f t="shared" si="1160"/>
        <v>0.704225352112676</v>
      </c>
      <c r="G2286" s="12" t="str">
        <f t="shared" si="1156"/>
        <v>0.704225352112676</v>
      </c>
      <c r="H2286" s="12" t="str">
        <f t="shared" si="1161"/>
        <v>8.16179912941633+0.940274201168093i</v>
      </c>
      <c r="I2286" s="12" t="str">
        <f t="shared" si="1162"/>
        <v>1398.00873084746i</v>
      </c>
      <c r="J2286" s="12" t="str">
        <f t="shared" si="1163"/>
        <v>-1670.73988608264+302.35685467975i</v>
      </c>
      <c r="K2286" s="12" t="str">
        <f t="shared" si="1164"/>
        <v>0.146627854381826-0.810224742501403i</v>
      </c>
      <c r="L2286" s="12" t="str">
        <f t="shared" si="1165"/>
        <v>0.0078803752113916-0.0365155144682131i</v>
      </c>
      <c r="M2286" s="12" t="str">
        <f t="shared" si="1166"/>
        <v>0.154508229593218-0.846740256969616i</v>
      </c>
      <c r="N2286" s="12" t="str">
        <f t="shared" si="1167"/>
        <v>-4.47362793871187i</v>
      </c>
      <c r="O2286" s="12" t="str">
        <f t="shared" si="1168"/>
        <v>-0.236498997023721+0.971631732914675i</v>
      </c>
      <c r="P2286" s="12" t="str">
        <f t="shared" si="1169"/>
        <v>1.23649899702372-0.971631732914675i</v>
      </c>
      <c r="Q2286" s="12" t="str">
        <f t="shared" si="1170"/>
        <v>-1.23649899702372+5.44525967162654i</v>
      </c>
      <c r="R2286" s="12" t="str">
        <f t="shared" si="1171"/>
        <v>-0.218722398891688-0.17741100120556i</v>
      </c>
      <c r="S2286" s="12" t="str">
        <f t="shared" si="1172"/>
        <v>0.458120606558265i</v>
      </c>
      <c r="T2286" s="12" t="str">
        <f t="shared" si="1173"/>
        <v>0.0812756354824002-0.100201238048139i</v>
      </c>
      <c r="U2286" s="12" t="str">
        <f t="shared" si="1174"/>
        <v>0.001-0.00447064446887347i</v>
      </c>
      <c r="V2286" s="12" t="str">
        <f t="shared" si="1175"/>
        <v>0.0015-0.00135885850117734i</v>
      </c>
      <c r="W2286" s="12" t="str">
        <f t="shared" si="1176"/>
        <v>0.000884259106644992-0.00116401364640243i</v>
      </c>
      <c r="X2286" s="12" t="str">
        <f t="shared" si="1177"/>
        <v>0.000901923759798544-0.00108826185277784i</v>
      </c>
      <c r="Y2286" s="12" t="str">
        <f t="shared" si="1178"/>
        <v>0.00029+0.33552209540339i</v>
      </c>
      <c r="Z2286" s="12" t="str">
        <f t="shared" si="1179"/>
        <v>-0.0389326737126245-0.0325011670649887i</v>
      </c>
      <c r="AA2286" s="12" t="str">
        <f t="shared" si="1180"/>
        <v>0.127880343006865-35.8810813157896i</v>
      </c>
      <c r="AB2286" s="12" t="str">
        <f t="shared" si="1181"/>
        <v>0.202879166049298-0.250121004796273i</v>
      </c>
      <c r="AC2286" s="12" t="str">
        <f t="shared" si="1182"/>
        <v>0.819558976892931-0.210431710829513i</v>
      </c>
      <c r="AD2286" s="12" t="str">
        <f t="shared" si="1183"/>
        <v>0.305750761680565-0.226684539083117i</v>
      </c>
      <c r="AE2286" s="12" t="str">
        <f t="shared" si="1184"/>
        <v>-0.0192712067176862-0.00111182138980795i</v>
      </c>
      <c r="AF2286" s="12" t="str">
        <f t="shared" si="1185"/>
        <v>-13.5608643525262-0.892472916893997i</v>
      </c>
      <c r="AG2286" s="12" t="str">
        <f t="shared" si="1186"/>
        <v>0.970697595539305-0.0398187563085909i</v>
      </c>
      <c r="AH2286" s="12" t="str">
        <f t="shared" si="1187"/>
        <v>0.266388661912199+0.0441780782521166i</v>
      </c>
      <c r="AI2286" s="12">
        <f t="shared" si="1188"/>
        <v>-11.371853725400889</v>
      </c>
      <c r="AJ2286" s="12">
        <f t="shared" si="1189"/>
        <v>9.4162698649302889</v>
      </c>
      <c r="AK2286" s="12"/>
      <c r="AL2286" s="12"/>
      <c r="AM2286" s="12"/>
      <c r="AN2286" s="12"/>
    </row>
    <row r="2287" spans="1:40" x14ac:dyDescent="0.35">
      <c r="A2287" s="12"/>
      <c r="B2287" s="12">
        <f t="shared" si="1190"/>
        <v>357000</v>
      </c>
      <c r="C2287" s="29" t="str">
        <f t="shared" si="1157"/>
        <v>-5.43496191237888E-07+0.00621748527669333i</v>
      </c>
      <c r="D2287" s="28" t="str">
        <f t="shared" si="1158"/>
        <v>-5.39906519966798+0.0476673871213155i</v>
      </c>
      <c r="E2287" s="12" t="str">
        <f t="shared" si="1159"/>
        <v>4200</v>
      </c>
      <c r="F2287" s="12" t="str">
        <f t="shared" si="1160"/>
        <v>0.704225352112676</v>
      </c>
      <c r="G2287" s="12" t="str">
        <f t="shared" si="1156"/>
        <v>0.704225352112676</v>
      </c>
      <c r="H2287" s="12" t="str">
        <f t="shared" si="1161"/>
        <v>8.16244247121543+0.93772004920667i</v>
      </c>
      <c r="I2287" s="12" t="str">
        <f t="shared" si="1162"/>
        <v>1401.93572166445i</v>
      </c>
      <c r="J2287" s="12" t="str">
        <f t="shared" si="1163"/>
        <v>-1680.14487392175+303.206171687277i</v>
      </c>
      <c r="K2287" s="12" t="str">
        <f t="shared" si="1164"/>
        <v>0.145832486870752-0.808096035458885i</v>
      </c>
      <c r="L2287" s="12" t="str">
        <f t="shared" si="1165"/>
        <v>0.00783824065843004-0.0364222976573992i</v>
      </c>
      <c r="M2287" s="12" t="str">
        <f t="shared" si="1166"/>
        <v>0.153670727529182-0.844518333116284i</v>
      </c>
      <c r="N2287" s="12" t="str">
        <f t="shared" si="1167"/>
        <v>-4.48619430932622i</v>
      </c>
      <c r="O2287" s="12" t="str">
        <f t="shared" si="1168"/>
        <v>-0.224270760949386+0.974526872786576i</v>
      </c>
      <c r="P2287" s="12" t="str">
        <f t="shared" si="1169"/>
        <v>1.22427076094939-0.974526872786576i</v>
      </c>
      <c r="Q2287" s="12" t="str">
        <f t="shared" si="1170"/>
        <v>-1.22427076094939+5.4607211821128i</v>
      </c>
      <c r="R2287" s="12" t="str">
        <f t="shared" si="1171"/>
        <v>-0.217778590348563-0.175370755709294i</v>
      </c>
      <c r="S2287" s="12" t="str">
        <f t="shared" si="1172"/>
        <v>0.459407462194665i</v>
      </c>
      <c r="T2287" s="12" t="str">
        <f t="shared" si="1173"/>
        <v>0.0805666338235673-0.100049109512365i</v>
      </c>
      <c r="U2287" s="12" t="str">
        <f t="shared" si="1174"/>
        <v>0.001-0.00445812165523517i</v>
      </c>
      <c r="V2287" s="12" t="str">
        <f t="shared" si="1175"/>
        <v>0.0015-0.00135505217484351i</v>
      </c>
      <c r="W2287" s="12" t="str">
        <f t="shared" si="1176"/>
        <v>0.000884010895656954-0.00116133026142354i</v>
      </c>
      <c r="X2287" s="12" t="str">
        <f t="shared" si="1177"/>
        <v>0.000901480360455456-0.00108578167766681i</v>
      </c>
      <c r="Y2287" s="12" t="str">
        <f t="shared" si="1178"/>
        <v>0.00029+0.336464573199467i</v>
      </c>
      <c r="Z2287" s="12" t="str">
        <f t="shared" si="1179"/>
        <v>-0.0387346632227392-0.0323929723363502i</v>
      </c>
      <c r="AA2287" s="12" t="str">
        <f t="shared" si="1180"/>
        <v>0.127113437055552-35.7799862429768i</v>
      </c>
      <c r="AB2287" s="12" t="str">
        <f t="shared" si="1181"/>
        <v>0.201109365488307-0.24974126355787i</v>
      </c>
      <c r="AC2287" s="12" t="str">
        <f t="shared" si="1182"/>
        <v>0.819993546897273-0.208218467781254i</v>
      </c>
      <c r="AD2287" s="12" t="str">
        <f t="shared" si="1183"/>
        <v>0.303053913014611-0.227611354797937i</v>
      </c>
      <c r="AE2287" s="12" t="str">
        <f t="shared" si="1184"/>
        <v>-0.019111699578363-0.00100036784693548i</v>
      </c>
      <c r="AF2287" s="12" t="str">
        <f t="shared" si="1185"/>
        <v>-13.5615076708834-0.890052662085354i</v>
      </c>
      <c r="AG2287" s="12" t="str">
        <f t="shared" si="1186"/>
        <v>0.970658419713513-0.0393573542265948i</v>
      </c>
      <c r="AH2287" s="12" t="str">
        <f t="shared" si="1187"/>
        <v>0.264388946991406+0.0422214075771899i</v>
      </c>
      <c r="AI2287" s="12">
        <f t="shared" si="1188"/>
        <v>-11.445767840437011</v>
      </c>
      <c r="AJ2287" s="12">
        <f t="shared" si="1189"/>
        <v>9.0731979360989961</v>
      </c>
      <c r="AK2287" s="12"/>
      <c r="AL2287" s="12"/>
      <c r="AM2287" s="12"/>
      <c r="AN2287" s="12"/>
    </row>
    <row r="2288" spans="1:40" x14ac:dyDescent="0.35">
      <c r="A2288" s="12"/>
      <c r="B2288" s="12">
        <f t="shared" si="1190"/>
        <v>358000</v>
      </c>
      <c r="C2288" s="29" t="str">
        <f t="shared" si="1157"/>
        <v>-5.40464140320454E-07+0.00620011799964845i</v>
      </c>
      <c r="D2288" s="28" t="str">
        <f t="shared" si="1158"/>
        <v>-5.39906517642226+0.0475342379973048i</v>
      </c>
      <c r="E2288" s="12" t="str">
        <f t="shared" si="1159"/>
        <v>4200</v>
      </c>
      <c r="F2288" s="12" t="str">
        <f t="shared" si="1160"/>
        <v>0.704225352112676</v>
      </c>
      <c r="G2288" s="12" t="str">
        <f t="shared" si="1156"/>
        <v>0.704225352112676</v>
      </c>
      <c r="H2288" s="12" t="str">
        <f t="shared" si="1161"/>
        <v>8.16308053738854+0.935179514759375i</v>
      </c>
      <c r="I2288" s="12" t="str">
        <f t="shared" si="1162"/>
        <v>1405.86271248143i</v>
      </c>
      <c r="J2288" s="12" t="str">
        <f t="shared" si="1163"/>
        <v>-1689.57624321342+304.055488694805i</v>
      </c>
      <c r="K2288" s="12" t="str">
        <f t="shared" si="1164"/>
        <v>0.145043506548258-0.805978092841756i</v>
      </c>
      <c r="L2288" s="12" t="str">
        <f t="shared" si="1165"/>
        <v>0.00779643796799214-0.0363295303920909i</v>
      </c>
      <c r="M2288" s="12" t="str">
        <f t="shared" si="1166"/>
        <v>0.15283994451625-0.842307623233847i</v>
      </c>
      <c r="N2288" s="12" t="str">
        <f t="shared" si="1167"/>
        <v>-4.49876067994058i</v>
      </c>
      <c r="O2288" s="12" t="str">
        <f t="shared" si="1168"/>
        <v>-0.212007109922058+0.977268123568193i</v>
      </c>
      <c r="P2288" s="12" t="str">
        <f t="shared" si="1169"/>
        <v>1.21200710992206-0.977268123568193i</v>
      </c>
      <c r="Q2288" s="12" t="str">
        <f t="shared" si="1170"/>
        <v>-1.21200710992206+5.47602880350877i</v>
      </c>
      <c r="R2288" s="12" t="str">
        <f t="shared" si="1171"/>
        <v>-0.216828000017484-0.173339123355685i</v>
      </c>
      <c r="S2288" s="12" t="str">
        <f t="shared" si="1172"/>
        <v>0.460694317831063i</v>
      </c>
      <c r="T2288" s="12" t="str">
        <f t="shared" si="1173"/>
        <v>0.0798563491877818-0.0998914275547285i</v>
      </c>
      <c r="U2288" s="12" t="str">
        <f t="shared" si="1174"/>
        <v>0.001-0.00444566880144959i</v>
      </c>
      <c r="V2288" s="12" t="str">
        <f t="shared" si="1175"/>
        <v>0.0015-0.00135126711290261i</v>
      </c>
      <c r="W2288" s="12" t="str">
        <f t="shared" si="1176"/>
        <v>0.000883762423338211-0.00115866247338912i</v>
      </c>
      <c r="X2288" s="12" t="str">
        <f t="shared" si="1177"/>
        <v>0.000901038417237527-0.00108331590253181i</v>
      </c>
      <c r="Y2288" s="12" t="str">
        <f t="shared" si="1178"/>
        <v>0.00029+0.337407050995544i</v>
      </c>
      <c r="Z2288" s="12" t="str">
        <f t="shared" si="1179"/>
        <v>-0.0385382780702106-0.0322854453717433i</v>
      </c>
      <c r="AA2288" s="12" t="str">
        <f t="shared" si="1180"/>
        <v>0.126353284159006-35.679460758444i</v>
      </c>
      <c r="AB2288" s="12" t="str">
        <f t="shared" si="1181"/>
        <v>0.199336362377221-0.249347659941282i</v>
      </c>
      <c r="AC2288" s="12" t="str">
        <f t="shared" si="1182"/>
        <v>0.820439123761743-0.20601282012872i</v>
      </c>
      <c r="AD2288" s="12" t="str">
        <f t="shared" si="1183"/>
        <v>0.300340534944625-0.228504046075713i</v>
      </c>
      <c r="AE2288" s="12" t="str">
        <f t="shared" si="1184"/>
        <v>-0.0189519619482516-0.000890475466040827i</v>
      </c>
      <c r="AF2288" s="12" t="str">
        <f t="shared" si="1185"/>
        <v>-13.5621457138108-0.88764527676207i</v>
      </c>
      <c r="AG2288" s="12" t="str">
        <f t="shared" si="1186"/>
        <v>0.970623873281625-0.0388963952539595i</v>
      </c>
      <c r="AH2288" s="12" t="str">
        <f t="shared" si="1187"/>
        <v>0.262379457423838+0.0402885130818229i</v>
      </c>
      <c r="AI2288" s="12">
        <f t="shared" si="1188"/>
        <v>-11.520194932368682</v>
      </c>
      <c r="AJ2288" s="12">
        <f t="shared" si="1189"/>
        <v>8.7296169369842005</v>
      </c>
      <c r="AK2288" s="12"/>
      <c r="AL2288" s="12"/>
      <c r="AM2288" s="12"/>
      <c r="AN2288" s="12"/>
    </row>
    <row r="2289" spans="1:40" x14ac:dyDescent="0.35">
      <c r="A2289" s="12"/>
      <c r="B2289" s="12">
        <f t="shared" si="1190"/>
        <v>359000</v>
      </c>
      <c r="C2289" s="29" t="str">
        <f t="shared" si="1157"/>
        <v>-0.0000005374573915702+0.00618284747623393i</v>
      </c>
      <c r="D2289" s="28" t="str">
        <f t="shared" si="1158"/>
        <v>-5.39906515337052+0.0474018306511268i</v>
      </c>
      <c r="E2289" s="12" t="str">
        <f t="shared" si="1159"/>
        <v>4200</v>
      </c>
      <c r="F2289" s="12" t="str">
        <f t="shared" si="1160"/>
        <v>0.704225352112676</v>
      </c>
      <c r="G2289" s="12" t="str">
        <f t="shared" si="1156"/>
        <v>0.704225352112676</v>
      </c>
      <c r="H2289" s="12" t="str">
        <f t="shared" si="1161"/>
        <v>8.16371338516647+0.932652491078606i</v>
      </c>
      <c r="I2289" s="12" t="str">
        <f t="shared" si="1162"/>
        <v>1409.78970329842i</v>
      </c>
      <c r="J2289" s="12" t="str">
        <f t="shared" si="1163"/>
        <v>-1699.03399395765+304.904805702332i</v>
      </c>
      <c r="K2289" s="12" t="str">
        <f t="shared" si="1164"/>
        <v>0.14426084593278-0.803870836578962i</v>
      </c>
      <c r="L2289" s="12" t="str">
        <f t="shared" si="1165"/>
        <v>0.00775496371956401-0.0362372096476495i</v>
      </c>
      <c r="M2289" s="12" t="str">
        <f t="shared" si="1166"/>
        <v>0.152015809652344-0.840108046226612i</v>
      </c>
      <c r="N2289" s="12" t="str">
        <f t="shared" si="1167"/>
        <v>-4.51132705055494i</v>
      </c>
      <c r="O2289" s="12" t="str">
        <f t="shared" si="1168"/>
        <v>-0.19970998051441+0.979855052384246i</v>
      </c>
      <c r="P2289" s="12" t="str">
        <f t="shared" si="1169"/>
        <v>1.19970998051441-0.979855052384246i</v>
      </c>
      <c r="Q2289" s="12" t="str">
        <f t="shared" si="1170"/>
        <v>-1.19970998051441+5.49118210293919i</v>
      </c>
      <c r="R2289" s="12" t="str">
        <f t="shared" si="1171"/>
        <v>-0.215870583391099-0.171316097241996i</v>
      </c>
      <c r="S2289" s="12" t="str">
        <f t="shared" si="1172"/>
        <v>0.461981173467463i</v>
      </c>
      <c r="T2289" s="12" t="str">
        <f t="shared" si="1173"/>
        <v>0.0791448116377233-0.0997281454321257i</v>
      </c>
      <c r="U2289" s="12" t="str">
        <f t="shared" si="1174"/>
        <v>0.001-0.00443328532289402i</v>
      </c>
      <c r="V2289" s="12" t="str">
        <f t="shared" si="1175"/>
        <v>0.0015-0.00134750313765776i</v>
      </c>
      <c r="W2289" s="12" t="str">
        <f t="shared" si="1176"/>
        <v>0.000883513692196629-0.00115601014616361i</v>
      </c>
      <c r="X2289" s="12" t="str">
        <f t="shared" si="1177"/>
        <v>0.00090059791347979-0.00108086440218854i</v>
      </c>
      <c r="Y2289" s="12" t="str">
        <f t="shared" si="1178"/>
        <v>0.00029+0.338349528791621i</v>
      </c>
      <c r="Z2289" s="12" t="str">
        <f t="shared" si="1179"/>
        <v>-0.0383435001280888-0.0321785798649653i</v>
      </c>
      <c r="AA2289" s="12" t="str">
        <f t="shared" si="1180"/>
        <v>0.125599805121398-35.5795000488936i</v>
      </c>
      <c r="AB2289" s="12" t="str">
        <f t="shared" si="1181"/>
        <v>0.197560231758102-0.248940077266994i</v>
      </c>
      <c r="AC2289" s="12" t="str">
        <f t="shared" si="1182"/>
        <v>0.820895716645536-0.203814767715035i</v>
      </c>
      <c r="AD2289" s="12" t="str">
        <f t="shared" si="1183"/>
        <v>0.297611078228801-0.22936231810023i</v>
      </c>
      <c r="AE2289" s="12" t="str">
        <f t="shared" si="1184"/>
        <v>-0.0187920040871885-0.000782147776028986i</v>
      </c>
      <c r="AF2289" s="12" t="str">
        <f t="shared" si="1185"/>
        <v>-13.562778538537-0.885250660427479i</v>
      </c>
      <c r="AG2289" s="12" t="str">
        <f t="shared" si="1186"/>
        <v>0.970593955493025-0.0384359336701515i</v>
      </c>
      <c r="AH2289" s="12" t="str">
        <f t="shared" si="1187"/>
        <v>0.260360410159992+0.0383795163199329i</v>
      </c>
      <c r="AI2289" s="12">
        <f t="shared" si="1188"/>
        <v>-11.595141866050074</v>
      </c>
      <c r="AJ2289" s="12">
        <f t="shared" si="1189"/>
        <v>8.3855345218177124</v>
      </c>
      <c r="AK2289" s="12"/>
      <c r="AL2289" s="12"/>
      <c r="AM2289" s="12"/>
      <c r="AN2289" s="12"/>
    </row>
    <row r="2290" spans="1:40" x14ac:dyDescent="0.35">
      <c r="A2290" s="12"/>
      <c r="B2290" s="12">
        <f t="shared" si="1190"/>
        <v>360000</v>
      </c>
      <c r="C2290" s="29" t="str">
        <f t="shared" si="1157"/>
        <v>-5.3447566424277E-07+0.00616567290016954i</v>
      </c>
      <c r="D2290" s="28" t="str">
        <f t="shared" si="1158"/>
        <v>-5.39906513051061+0.0472701589012998i</v>
      </c>
      <c r="E2290" s="12" t="str">
        <f t="shared" si="1159"/>
        <v>4200</v>
      </c>
      <c r="F2290" s="12" t="str">
        <f t="shared" si="1160"/>
        <v>0.704225352112676</v>
      </c>
      <c r="G2290" s="12" t="str">
        <f t="shared" si="1156"/>
        <v>0.704225352112676</v>
      </c>
      <c r="H2290" s="12" t="str">
        <f t="shared" si="1161"/>
        <v>8.16434107101006+0.930138872508311i</v>
      </c>
      <c r="I2290" s="12" t="str">
        <f t="shared" si="1162"/>
        <v>1413.71669411541i</v>
      </c>
      <c r="J2290" s="12" t="str">
        <f t="shared" si="1163"/>
        <v>-1708.51812615445+305.754122709859i</v>
      </c>
      <c r="K2290" s="12" t="str">
        <f t="shared" si="1164"/>
        <v>0.143484438421756-0.801774189312531i</v>
      </c>
      <c r="L2290" s="12" t="str">
        <f t="shared" si="1165"/>
        <v>0.00771381453584165-0.036145332423822i</v>
      </c>
      <c r="M2290" s="12" t="str">
        <f t="shared" si="1166"/>
        <v>0.151198252957598-0.837919521736353i</v>
      </c>
      <c r="N2290" s="12" t="str">
        <f t="shared" si="1167"/>
        <v>-4.5238934211693i</v>
      </c>
      <c r="O2290" s="12" t="str">
        <f t="shared" si="1168"/>
        <v>-0.187381314585727+0.982287250728688i</v>
      </c>
      <c r="P2290" s="12" t="str">
        <f t="shared" si="1169"/>
        <v>1.18738131458573-0.982287250728688i</v>
      </c>
      <c r="Q2290" s="12" t="str">
        <f t="shared" si="1170"/>
        <v>-1.18738131458573+5.50618067189799i</v>
      </c>
      <c r="R2290" s="12" t="str">
        <f t="shared" si="1171"/>
        <v>-0.214906295885014-0.169301672068762i</v>
      </c>
      <c r="S2290" s="12" t="str">
        <f t="shared" si="1172"/>
        <v>0.463268029103863i</v>
      </c>
      <c r="T2290" s="12" t="str">
        <f t="shared" si="1173"/>
        <v>0.0784320519432839-0.0995592161366621i</v>
      </c>
      <c r="U2290" s="12" t="str">
        <f t="shared" si="1174"/>
        <v>0.001-0.00442097064144154i</v>
      </c>
      <c r="V2290" s="12" t="str">
        <f t="shared" si="1175"/>
        <v>0.0015-0.00134376007338649i</v>
      </c>
      <c r="W2290" s="12" t="str">
        <f t="shared" si="1176"/>
        <v>0.000883264704735095-0.00115337314513555i</v>
      </c>
      <c r="X2290" s="12" t="str">
        <f t="shared" si="1177"/>
        <v>0.000900158832776185-0.00107842705284418i</v>
      </c>
      <c r="Y2290" s="12" t="str">
        <f t="shared" si="1178"/>
        <v>0.00029+0.339292006587698i</v>
      </c>
      <c r="Z2290" s="12" t="str">
        <f t="shared" si="1179"/>
        <v>-0.0381503115218461-0.0320723695910243i</v>
      </c>
      <c r="AA2290" s="12" t="str">
        <f t="shared" si="1180"/>
        <v>0.124852921912554-35.4800993552524i</v>
      </c>
      <c r="AB2290" s="12" t="str">
        <f t="shared" si="1181"/>
        <v>0.195781050438349-0.24851839819452i</v>
      </c>
      <c r="AC2290" s="12" t="str">
        <f t="shared" si="1182"/>
        <v>0.821363335430645-0.201624311783174i</v>
      </c>
      <c r="AD2290" s="12" t="str">
        <f t="shared" si="1183"/>
        <v>0.29486599911619-0.230185882299375i</v>
      </c>
      <c r="AE2290" s="12" t="str">
        <f t="shared" si="1184"/>
        <v>-0.0186318364152246-0.000675388185828922i</v>
      </c>
      <c r="AF2290" s="12" t="str">
        <f t="shared" si="1185"/>
        <v>-13.5634062015207-0.882868713607011i</v>
      </c>
      <c r="AG2290" s="12" t="str">
        <f t="shared" si="1186"/>
        <v>0.970568664804803-0.0379760238569209i</v>
      </c>
      <c r="AH2290" s="12" t="str">
        <f t="shared" si="1187"/>
        <v>0.258332025553224+0.0364945358386271i</v>
      </c>
      <c r="AI2290" s="12">
        <f t="shared" si="1188"/>
        <v>-11.670615617220459</v>
      </c>
      <c r="AJ2290" s="12">
        <f t="shared" si="1189"/>
        <v>8.0409583687006947</v>
      </c>
      <c r="AK2290" s="12"/>
      <c r="AL2290" s="12"/>
      <c r="AM2290" s="12"/>
      <c r="AN2290" s="12"/>
    </row>
    <row r="2291" spans="1:40" x14ac:dyDescent="0.35">
      <c r="A2291" s="12"/>
      <c r="B2291" s="12">
        <f t="shared" si="1190"/>
        <v>361000</v>
      </c>
      <c r="C2291" s="29" t="str">
        <f t="shared" si="1157"/>
        <v>-5.31518681476832E-07+0.00614859347410887i</v>
      </c>
      <c r="D2291" s="28" t="str">
        <f t="shared" si="1158"/>
        <v>-5.39906510784041+0.0471392166348347i</v>
      </c>
      <c r="E2291" s="12" t="str">
        <f t="shared" si="1159"/>
        <v>4200</v>
      </c>
      <c r="F2291" s="12" t="str">
        <f t="shared" si="1160"/>
        <v>0.704225352112676</v>
      </c>
      <c r="G2291" s="12" t="str">
        <f t="shared" si="1156"/>
        <v>0.704225352112676</v>
      </c>
      <c r="H2291" s="12" t="str">
        <f t="shared" si="1161"/>
        <v>8.16496365062261+0.927638554470351i</v>
      </c>
      <c r="I2291" s="12" t="str">
        <f t="shared" si="1162"/>
        <v>1417.64368493239i</v>
      </c>
      <c r="J2291" s="12" t="str">
        <f t="shared" si="1163"/>
        <v>-1718.02863980381+306.603439717387i</v>
      </c>
      <c r="K2291" s="12" t="str">
        <f t="shared" si="1164"/>
        <v>0.142714218278094-0.799688074390098i</v>
      </c>
      <c r="L2291" s="12" t="str">
        <f t="shared" si="1165"/>
        <v>0.0076729870820896-0.0360538957445394i</v>
      </c>
      <c r="M2291" s="12" t="str">
        <f t="shared" si="1166"/>
        <v>0.150387205360184-0.835741970134637i</v>
      </c>
      <c r="N2291" s="12" t="str">
        <f t="shared" si="1167"/>
        <v>-4.53645979178366i</v>
      </c>
      <c r="O2291" s="12" t="str">
        <f t="shared" si="1168"/>
        <v>-0.175023058975278+0.984564334529205i</v>
      </c>
      <c r="P2291" s="12" t="str">
        <f t="shared" si="1169"/>
        <v>1.17502305897528-0.984564334529205i</v>
      </c>
      <c r="Q2291" s="12" t="str">
        <f t="shared" si="1170"/>
        <v>-1.17502305897528+5.52102412631286i</v>
      </c>
      <c r="R2291" s="12" t="str">
        <f t="shared" si="1171"/>
        <v>-0.213935092846474-0.167295844145042i</v>
      </c>
      <c r="S2291" s="12" t="str">
        <f t="shared" si="1172"/>
        <v>0.464554884740263i</v>
      </c>
      <c r="T2291" s="12" t="str">
        <f t="shared" si="1173"/>
        <v>0.077718101594325-0.0993845923991912i</v>
      </c>
      <c r="U2291" s="12" t="str">
        <f t="shared" si="1174"/>
        <v>0.001-0.00440872418537106i</v>
      </c>
      <c r="V2291" s="12" t="str">
        <f t="shared" si="1175"/>
        <v>0.0015-0.00134003774631339i</v>
      </c>
      <c r="W2291" s="12" t="str">
        <f t="shared" si="1176"/>
        <v>0.000883015463451474-0.00115075133719658i</v>
      </c>
      <c r="X2291" s="12" t="str">
        <f t="shared" si="1177"/>
        <v>0.00089972115897517-0.00107600373207841i</v>
      </c>
      <c r="Y2291" s="12" t="str">
        <f t="shared" si="1178"/>
        <v>0.00029+0.340234484383775i</v>
      </c>
      <c r="Z2291" s="12" t="str">
        <f t="shared" si="1179"/>
        <v>-0.0379586946251771-0.031966808404826i</v>
      </c>
      <c r="AA2291" s="12" t="str">
        <f t="shared" si="1180"/>
        <v>0.124112557647296-35.3812539719078i</v>
      </c>
      <c r="AB2291" s="12" t="str">
        <f t="shared" si="1181"/>
        <v>0.193998897022535-0.248082504731242i</v>
      </c>
      <c r="AC2291" s="12" t="str">
        <f t="shared" si="1182"/>
        <v>0.821841990706154-0.199441454986846i</v>
      </c>
      <c r="AD2291" s="12" t="str">
        <f t="shared" si="1183"/>
        <v>0.292105759254871-0.2309744564552i</v>
      </c>
      <c r="AE2291" s="12" t="str">
        <f t="shared" si="1184"/>
        <v>-0.0184714695097233-0.0005701999812475i</v>
      </c>
      <c r="AF2291" s="12" t="str">
        <f t="shared" si="1185"/>
        <v>-13.564028758463-0.880499337835516i</v>
      </c>
      <c r="AG2291" s="12" t="str">
        <f t="shared" si="1186"/>
        <v>0.970547998878632-0.0375167202851313i</v>
      </c>
      <c r="AH2291" s="12" t="str">
        <f t="shared" si="1187"/>
        <v>0.256294527288849+0.0346336870980304i</v>
      </c>
      <c r="AI2291" s="12">
        <f t="shared" si="1188"/>
        <v>-11.746623276148089</v>
      </c>
      <c r="AJ2291" s="12">
        <f t="shared" si="1189"/>
        <v>7.6958961782273674</v>
      </c>
      <c r="AK2291" s="12"/>
      <c r="AL2291" s="12"/>
      <c r="AM2291" s="12"/>
      <c r="AN2291" s="12"/>
    </row>
    <row r="2292" spans="1:40" x14ac:dyDescent="0.35">
      <c r="A2292" s="12"/>
      <c r="B2292" s="12">
        <f t="shared" si="1190"/>
        <v>362000</v>
      </c>
      <c r="C2292" s="29" t="str">
        <f t="shared" si="1157"/>
        <v>-5.28586170229834E-07+0.00613160840951608i</v>
      </c>
      <c r="D2292" s="28" t="str">
        <f t="shared" si="1158"/>
        <v>-5.39906508535782+0.04700899780629i</v>
      </c>
      <c r="E2292" s="12" t="str">
        <f t="shared" si="1159"/>
        <v>4200</v>
      </c>
      <c r="F2292" s="12" t="str">
        <f t="shared" si="1160"/>
        <v>0.704225352112676</v>
      </c>
      <c r="G2292" s="12" t="str">
        <f t="shared" si="1156"/>
        <v>0.704225352112676</v>
      </c>
      <c r="H2292" s="12" t="str">
        <f t="shared" si="1161"/>
        <v>8.16558117896186+0.925151433451108i</v>
      </c>
      <c r="I2292" s="12" t="str">
        <f t="shared" si="1162"/>
        <v>1421.57067574938i</v>
      </c>
      <c r="J2292" s="12" t="str">
        <f t="shared" si="1163"/>
        <v>-1727.56553490574+307.452756724914i</v>
      </c>
      <c r="K2292" s="12" t="str">
        <f t="shared" si="1164"/>
        <v>0.141950120616861-0.797612415857483i</v>
      </c>
      <c r="L2292" s="12" t="str">
        <f t="shared" si="1165"/>
        <v>0.00763247806551053-0.0359628966577173i</v>
      </c>
      <c r="M2292" s="12" t="str">
        <f t="shared" si="1166"/>
        <v>0.149582598682372-0.8335753125152i</v>
      </c>
      <c r="N2292" s="12" t="str">
        <f t="shared" si="1167"/>
        <v>-4.54902616239802i</v>
      </c>
      <c r="O2292" s="12" t="str">
        <f t="shared" si="1168"/>
        <v>-0.162637165194884+0.986685944207868i</v>
      </c>
      <c r="P2292" s="12" t="str">
        <f t="shared" si="1169"/>
        <v>1.16263716519488-0.986685944207868i</v>
      </c>
      <c r="Q2292" s="12" t="str">
        <f t="shared" si="1170"/>
        <v>-1.16263716519488+5.53571210660589i</v>
      </c>
      <c r="R2292" s="12" t="str">
        <f t="shared" si="1171"/>
        <v>-0.212956929563376-0.165298611393964i</v>
      </c>
      <c r="S2292" s="12" t="str">
        <f t="shared" si="1172"/>
        <v>0.465841740376663i</v>
      </c>
      <c r="T2292" s="12" t="str">
        <f t="shared" si="1173"/>
        <v>0.0770029928136099-0.0992042266930735i</v>
      </c>
      <c r="U2292" s="12" t="str">
        <f t="shared" si="1174"/>
        <v>0.001-0.00439654538927888i</v>
      </c>
      <c r="V2292" s="12" t="str">
        <f t="shared" si="1175"/>
        <v>0.0015-0.00133633598458325i</v>
      </c>
      <c r="W2292" s="12" t="str">
        <f t="shared" si="1176"/>
        <v>0.000882765970838572-0.00114814459072072i</v>
      </c>
      <c r="X2292" s="12" t="str">
        <f t="shared" si="1177"/>
        <v>0.0008992848761754-0.00107359431882456i</v>
      </c>
      <c r="Y2292" s="12" t="str">
        <f t="shared" si="1178"/>
        <v>0.00029+0.341176962179852i</v>
      </c>
      <c r="Z2292" s="12" t="str">
        <f t="shared" si="1179"/>
        <v>-0.0377686320558721-0.0318618902398832i</v>
      </c>
      <c r="AA2292" s="12" t="str">
        <f t="shared" si="1180"/>
        <v>0.123378636565212-35.2829592459574i</v>
      </c>
      <c r="AB2292" s="12" t="str">
        <f t="shared" si="1181"/>
        <v>0.192213851944697-0.247632278241792i</v>
      </c>
      <c r="AC2292" s="12" t="str">
        <f t="shared" si="1182"/>
        <v>0.822331693752384-0.197266201401595i</v>
      </c>
      <c r="AD2292" s="12" t="str">
        <f t="shared" si="1183"/>
        <v>0.289330825597718-0.231727764812531i</v>
      </c>
      <c r="AE2292" s="12" t="str">
        <f t="shared" si="1184"/>
        <v>-0.0183109141024122-0.000466586321875134i</v>
      </c>
      <c r="AF2292" s="12" t="str">
        <f t="shared" si="1185"/>
        <v>-13.5646462643197-0.878142435644818i</v>
      </c>
      <c r="AG2292" s="12" t="str">
        <f t="shared" si="1186"/>
        <v>0.970531954577883-0.0370580775015021i</v>
      </c>
      <c r="AH2292" s="12" t="str">
        <f t="shared" si="1187"/>
        <v>0.25424814231142+0.032797082392836i</v>
      </c>
      <c r="AI2292" s="12">
        <f t="shared" si="1188"/>
        <v>-11.823172051411115</v>
      </c>
      <c r="AJ2292" s="12">
        <f t="shared" si="1189"/>
        <v>7.3503556721028582</v>
      </c>
      <c r="AK2292" s="12"/>
      <c r="AL2292" s="12"/>
      <c r="AM2292" s="12"/>
      <c r="AN2292" s="12"/>
    </row>
    <row r="2293" spans="1:40" x14ac:dyDescent="0.35">
      <c r="A2293" s="12"/>
      <c r="B2293" s="12">
        <f t="shared" si="1190"/>
        <v>363000</v>
      </c>
      <c r="C2293" s="29" t="str">
        <f t="shared" si="1157"/>
        <v>-5.25677861214935E-07+0.00611471692654431i</v>
      </c>
      <c r="D2293" s="28" t="str">
        <f t="shared" si="1158"/>
        <v>-5.39906506306079+0.0468794964368397i</v>
      </c>
      <c r="E2293" s="12" t="str">
        <f t="shared" si="1159"/>
        <v>4200</v>
      </c>
      <c r="F2293" s="12" t="str">
        <f t="shared" si="1160"/>
        <v>0.704225352112676</v>
      </c>
      <c r="G2293" s="12" t="str">
        <f t="shared" si="1156"/>
        <v>0.704225352112676</v>
      </c>
      <c r="H2293" s="12" t="str">
        <f t="shared" si="1161"/>
        <v>8.16619371025196+0.922677406988263i</v>
      </c>
      <c r="I2293" s="12" t="str">
        <f t="shared" si="1162"/>
        <v>1425.49766656637i</v>
      </c>
      <c r="J2293" s="12" t="str">
        <f t="shared" si="1163"/>
        <v>-1737.12881146023+308.302073732441i</v>
      </c>
      <c r="K2293" s="12" t="str">
        <f t="shared" si="1164"/>
        <v>0.141192081392215-0.795547138451333i</v>
      </c>
      <c r="L2293" s="12" t="str">
        <f t="shared" si="1165"/>
        <v>0.00759228423462537-0.0358723322350559i</v>
      </c>
      <c r="M2293" s="12" t="str">
        <f t="shared" si="1166"/>
        <v>0.14878436562684-0.831419470686389i</v>
      </c>
      <c r="N2293" s="12" t="str">
        <f t="shared" si="1167"/>
        <v>-4.56159253301238i</v>
      </c>
      <c r="O2293" s="12" t="str">
        <f t="shared" si="1168"/>
        <v>-0.150225589120757+0.988651744737914i</v>
      </c>
      <c r="P2293" s="12" t="str">
        <f t="shared" si="1169"/>
        <v>1.15022558912076-0.988651744737914i</v>
      </c>
      <c r="Q2293" s="12" t="str">
        <f t="shared" si="1170"/>
        <v>-1.15022558912076+5.55024427775029i</v>
      </c>
      <c r="R2293" s="12" t="str">
        <f t="shared" si="1171"/>
        <v>-0.211971761273618-0.163309973358551i</v>
      </c>
      <c r="S2293" s="12" t="str">
        <f t="shared" si="1172"/>
        <v>0.467128596013061i</v>
      </c>
      <c r="T2293" s="12" t="str">
        <f t="shared" si="1173"/>
        <v>0.0762867585699103-0.0990180712381609i</v>
      </c>
      <c r="U2293" s="12" t="str">
        <f t="shared" si="1174"/>
        <v>0.001-0.00438443369399161i</v>
      </c>
      <c r="V2293" s="12" t="str">
        <f t="shared" si="1175"/>
        <v>0.0015-0.00133265461823453i</v>
      </c>
      <c r="W2293" s="12" t="str">
        <f t="shared" si="1176"/>
        <v>0.000882516229384104-0.00114555277554408i</v>
      </c>
      <c r="X2293" s="12" t="str">
        <f t="shared" si="1177"/>
        <v>0.000898849968721506-0.00107119869335135i</v>
      </c>
      <c r="Y2293" s="12" t="str">
        <f t="shared" si="1178"/>
        <v>0.00029+0.342119439975928i</v>
      </c>
      <c r="Z2293" s="12" t="str">
        <f t="shared" si="1179"/>
        <v>-0.0375801066717812-0.0317576091070512i</v>
      </c>
      <c r="AA2293" s="12" t="str">
        <f t="shared" si="1180"/>
        <v>0.122651084010837-35.1852105764711i</v>
      </c>
      <c r="AB2293" s="12" t="str">
        <f t="shared" si="1181"/>
        <v>0.190425997501046-0.247167599457996i</v>
      </c>
      <c r="AC2293" s="12" t="str">
        <f t="shared" si="1182"/>
        <v>0.822832456524859-0.195098556536114i</v>
      </c>
      <c r="AD2293" s="12" t="str">
        <f t="shared" si="1183"/>
        <v>0.286541670305743-0.232445538186084i</v>
      </c>
      <c r="AE2293" s="12" t="str">
        <f t="shared" si="1184"/>
        <v>-0.018150181076392-0.000364550238038708i</v>
      </c>
      <c r="AF2293" s="12" t="str">
        <f t="shared" si="1185"/>
        <v>-13.5652587733127-0.875797910551423i</v>
      </c>
      <c r="AG2293" s="12" t="str">
        <f t="shared" si="1186"/>
        <v>0.970520527964976-0.0366001501152615i</v>
      </c>
      <c r="AH2293" s="12" t="str">
        <f t="shared" si="1187"/>
        <v>0.252193100750288+0.0309848307755536i</v>
      </c>
      <c r="AI2293" s="12">
        <f t="shared" si="1188"/>
        <v>-11.900269273819541</v>
      </c>
      <c r="AJ2293" s="12">
        <f t="shared" si="1189"/>
        <v>7.0043445917372242</v>
      </c>
      <c r="AK2293" s="12"/>
      <c r="AL2293" s="12"/>
      <c r="AM2293" s="12"/>
      <c r="AN2293" s="12"/>
    </row>
    <row r="2294" spans="1:40" x14ac:dyDescent="0.35">
      <c r="A2294" s="12"/>
      <c r="B2294" s="12">
        <f t="shared" si="1190"/>
        <v>364000</v>
      </c>
      <c r="C2294" s="29" t="str">
        <f t="shared" si="1157"/>
        <v>-5.22793488839206E-07+0.00609791825391645i</v>
      </c>
      <c r="D2294" s="28" t="str">
        <f t="shared" si="1158"/>
        <v>-5.39906504094727+0.0467507066133595i</v>
      </c>
      <c r="E2294" s="12" t="str">
        <f t="shared" si="1159"/>
        <v>4200</v>
      </c>
      <c r="F2294" s="12" t="str">
        <f t="shared" si="1160"/>
        <v>0.704225352112676</v>
      </c>
      <c r="G2294" s="12" t="str">
        <f t="shared" si="1156"/>
        <v>0.704225352112676</v>
      </c>
      <c r="H2294" s="12" t="str">
        <f t="shared" si="1161"/>
        <v>8.1668012979951+0.920216373657765i</v>
      </c>
      <c r="I2294" s="12" t="str">
        <f t="shared" si="1162"/>
        <v>1429.42465738336i</v>
      </c>
      <c r="J2294" s="12" t="str">
        <f t="shared" si="1163"/>
        <v>-1746.71846946728+309.151390739968i</v>
      </c>
      <c r="K2294" s="12" t="str">
        <f t="shared" si="1164"/>
        <v>0.140440037384567-0.793492167591871i</v>
      </c>
      <c r="L2294" s="12" t="str">
        <f t="shared" si="1165"/>
        <v>0.00755240237866399-0.0357821995718425i</v>
      </c>
      <c r="M2294" s="12" t="str">
        <f t="shared" si="1166"/>
        <v>0.147992439763231-0.829274367163713i</v>
      </c>
      <c r="N2294" s="12" t="str">
        <f t="shared" si="1167"/>
        <v>-4.57415890362674i</v>
      </c>
      <c r="O2294" s="12" t="str">
        <f t="shared" si="1168"/>
        <v>-0.137790290684637+0.990461425696651i</v>
      </c>
      <c r="P2294" s="12" t="str">
        <f t="shared" si="1169"/>
        <v>1.13779029068464-0.990461425696651i</v>
      </c>
      <c r="Q2294" s="12" t="str">
        <f t="shared" si="1170"/>
        <v>-1.13779029068464+5.56462032932339i</v>
      </c>
      <c r="R2294" s="12" t="str">
        <f t="shared" si="1171"/>
        <v>-0.210979543174775-0.161329931207806i</v>
      </c>
      <c r="S2294" s="12" t="str">
        <f t="shared" si="1172"/>
        <v>0.468415451649461i</v>
      </c>
      <c r="T2294" s="12" t="str">
        <f t="shared" si="1173"/>
        <v>0.0755694325912809-0.0988260780050092i</v>
      </c>
      <c r="U2294" s="12" t="str">
        <f t="shared" si="1174"/>
        <v>0.001-0.00437238854648064i</v>
      </c>
      <c r="V2294" s="12" t="str">
        <f t="shared" si="1175"/>
        <v>0.0015-0.00132899347917345i</v>
      </c>
      <c r="W2294" s="12" t="str">
        <f t="shared" si="1176"/>
        <v>0.000882266241570646-0.00114297576294486i</v>
      </c>
      <c r="X2294" s="12" t="str">
        <f t="shared" si="1177"/>
        <v>0.000898416421199941-0.00106881673724472i</v>
      </c>
      <c r="Y2294" s="12" t="str">
        <f t="shared" si="1178"/>
        <v>0.00029+0.343061917772005i</v>
      </c>
      <c r="Z2294" s="12" t="str">
        <f t="shared" si="1179"/>
        <v>-0.0373931015668483-0.0316539590932878i</v>
      </c>
      <c r="AA2294" s="12" t="str">
        <f t="shared" si="1180"/>
        <v>0.121929826414249-35.0880034137659i</v>
      </c>
      <c r="AB2294" s="12" t="str">
        <f t="shared" si="1181"/>
        <v>0.188635417883107-0.246688348489391i</v>
      </c>
      <c r="AC2294" s="12" t="str">
        <f t="shared" si="1182"/>
        <v>0.823344291638076-0.192938527343783i</v>
      </c>
      <c r="AD2294" s="12" t="str">
        <f t="shared" si="1183"/>
        <v>0.283738770649073-0.233127514066009i</v>
      </c>
      <c r="AE2294" s="12" t="str">
        <f t="shared" si="1184"/>
        <v>-0.0179892814630988-0.000264094627808398i</v>
      </c>
      <c r="AF2294" s="12" t="str">
        <f t="shared" si="1185"/>
        <v>-13.5658663389424-0.873465667044406i</v>
      </c>
      <c r="AG2294" s="12" t="str">
        <f t="shared" si="1186"/>
        <v>0.970513714298974-0.036142992784719i</v>
      </c>
      <c r="AH2294" s="12" t="str">
        <f t="shared" si="1187"/>
        <v>0.250129635843441+0.029197037981579i</v>
      </c>
      <c r="AI2294" s="12">
        <f t="shared" si="1188"/>
        <v>-11.977922400485559</v>
      </c>
      <c r="AJ2294" s="12">
        <f t="shared" si="1189"/>
        <v>6.6578706968335384</v>
      </c>
      <c r="AK2294" s="12"/>
      <c r="AL2294" s="12"/>
      <c r="AM2294" s="12"/>
      <c r="AN2294" s="12"/>
    </row>
    <row r="2295" spans="1:40" x14ac:dyDescent="0.35">
      <c r="A2295" s="12"/>
      <c r="B2295" s="12">
        <f t="shared" si="1190"/>
        <v>365000</v>
      </c>
      <c r="C2295" s="29" t="str">
        <f t="shared" si="1157"/>
        <v>-5.19932791142995E-07+0.00608121162880785i</v>
      </c>
      <c r="D2295" s="28" t="str">
        <f t="shared" si="1158"/>
        <v>-5.39906501901525+0.0466226224875269i</v>
      </c>
      <c r="E2295" s="12" t="str">
        <f t="shared" si="1159"/>
        <v>4200</v>
      </c>
      <c r="F2295" s="12" t="str">
        <f t="shared" si="1160"/>
        <v>0.704225352112676</v>
      </c>
      <c r="G2295" s="12" t="str">
        <f t="shared" si="1156"/>
        <v>0.704225352112676</v>
      </c>
      <c r="H2295" s="12" t="str">
        <f t="shared" si="1161"/>
        <v>8.1674039949829+0.917768233060997i</v>
      </c>
      <c r="I2295" s="12" t="str">
        <f t="shared" si="1162"/>
        <v>1433.35164820034i</v>
      </c>
      <c r="J2295" s="12" t="str">
        <f t="shared" si="1163"/>
        <v>-1756.3345089269+310.000707747496i</v>
      </c>
      <c r="K2295" s="12" t="str">
        <f t="shared" si="1164"/>
        <v>0.139693926187963-0.79144742937571i</v>
      </c>
      <c r="L2295" s="12" t="str">
        <f t="shared" si="1165"/>
        <v>0.00751282932696605-0.0356924957867539i</v>
      </c>
      <c r="M2295" s="12" t="str">
        <f t="shared" si="1166"/>
        <v>0.147206755514929-0.827139925162464i</v>
      </c>
      <c r="N2295" s="12" t="str">
        <f t="shared" si="1167"/>
        <v>-4.5867252742411i</v>
      </c>
      <c r="O2295" s="12" t="str">
        <f t="shared" si="1168"/>
        <v>-0.125333233564302+0.992114701314478i</v>
      </c>
      <c r="P2295" s="12" t="str">
        <f t="shared" si="1169"/>
        <v>1.1253332335643-0.992114701314478i</v>
      </c>
      <c r="Q2295" s="12" t="str">
        <f t="shared" si="1170"/>
        <v>-1.1253332335643+5.57883997555558i</v>
      </c>
      <c r="R2295" s="12" t="str">
        <f t="shared" si="1171"/>
        <v>-0.209980230434137-0.159358487743097i</v>
      </c>
      <c r="S2295" s="12" t="str">
        <f t="shared" si="1172"/>
        <v>0.469702307285861i</v>
      </c>
      <c r="T2295" s="12" t="str">
        <f t="shared" si="1173"/>
        <v>0.0748510493785183-0.0986281987193309i</v>
      </c>
      <c r="U2295" s="12" t="str">
        <f t="shared" si="1174"/>
        <v>0.001-0.00436040939977795i</v>
      </c>
      <c r="V2295" s="12" t="str">
        <f t="shared" si="1175"/>
        <v>0.0015-0.00132535240114831i</v>
      </c>
      <c r="W2295" s="12" t="str">
        <f t="shared" si="1176"/>
        <v>0.000882016009875607-0.00114041342562365i</v>
      </c>
      <c r="X2295" s="12" t="str">
        <f t="shared" si="1177"/>
        <v>0.000897984218434917-0.00106644833338999i</v>
      </c>
      <c r="Y2295" s="12" t="str">
        <f t="shared" si="1178"/>
        <v>0.00029+0.344004395568082i</v>
      </c>
      <c r="Z2295" s="12" t="str">
        <f t="shared" si="1179"/>
        <v>-0.0372076000672229-0.0315509343604368i</v>
      </c>
      <c r="AA2295" s="12" t="str">
        <f t="shared" si="1180"/>
        <v>0.121214791272064-34.9913332586923i</v>
      </c>
      <c r="AB2295" s="12" t="str">
        <f t="shared" si="1181"/>
        <v>0.186842199211312-0.24619440483434i</v>
      </c>
      <c r="AC2295" s="12" t="str">
        <f t="shared" si="1182"/>
        <v>0.823867212349078-0.190786122234427i</v>
      </c>
      <c r="AD2295" s="12" t="str">
        <f t="shared" si="1183"/>
        <v>0.280922608905594-0.233773436721812i</v>
      </c>
      <c r="AE2295" s="12" t="str">
        <f t="shared" si="1184"/>
        <v>-0.0178282264392238-0.000165222254057632i</v>
      </c>
      <c r="AF2295" s="12" t="str">
        <f t="shared" si="1185"/>
        <v>-13.5664690139981-0.87114561057347i</v>
      </c>
      <c r="AG2295" s="12" t="str">
        <f t="shared" si="1186"/>
        <v>0.970511508033422-0.0356866602037639i</v>
      </c>
      <c r="AH2295" s="12" t="str">
        <f t="shared" si="1187"/>
        <v>0.248057983859644+0.0274338063561102i</v>
      </c>
      <c r="AI2295" s="12">
        <f t="shared" si="1188"/>
        <v>-12.056139019049494</v>
      </c>
      <c r="AJ2295" s="12">
        <f t="shared" si="1189"/>
        <v>6.3109417639661354</v>
      </c>
      <c r="AK2295" s="12"/>
      <c r="AL2295" s="12"/>
      <c r="AM2295" s="12"/>
      <c r="AN2295" s="12"/>
    </row>
    <row r="2296" spans="1:40" x14ac:dyDescent="0.35">
      <c r="A2296" s="12"/>
      <c r="B2296" s="12">
        <f t="shared" si="1190"/>
        <v>366000</v>
      </c>
      <c r="C2296" s="29" t="str">
        <f t="shared" si="1157"/>
        <v>-5.17095509740429E-07+0.00606459629673063i</v>
      </c>
      <c r="D2296" s="28" t="str">
        <f t="shared" si="1158"/>
        <v>-5.39906499726276+0.0464952382749348i</v>
      </c>
      <c r="E2296" s="12" t="str">
        <f t="shared" si="1159"/>
        <v>4200</v>
      </c>
      <c r="F2296" s="12" t="str">
        <f t="shared" si="1160"/>
        <v>0.704225352112676</v>
      </c>
      <c r="G2296" s="12" t="str">
        <f t="shared" si="1156"/>
        <v>0.704225352112676</v>
      </c>
      <c r="H2296" s="12" t="str">
        <f t="shared" si="1161"/>
        <v>8.16800185330776+0.915332885812139i</v>
      </c>
      <c r="I2296" s="12" t="str">
        <f t="shared" si="1162"/>
        <v>1437.27863901733i</v>
      </c>
      <c r="J2296" s="12" t="str">
        <f t="shared" si="1163"/>
        <v>-1765.97692983908+310.850024755023i</v>
      </c>
      <c r="K2296" s="12" t="str">
        <f t="shared" si="1164"/>
        <v>0.138953686197701-0.789412850568781i</v>
      </c>
      <c r="L2296" s="12" t="str">
        <f t="shared" si="1165"/>
        <v>0.00747356194839195-0.0356032180216614i</v>
      </c>
      <c r="M2296" s="12" t="str">
        <f t="shared" si="1166"/>
        <v>0.146427248146093-0.825016068590442i</v>
      </c>
      <c r="N2296" s="12" t="str">
        <f t="shared" si="1167"/>
        <v>-4.59929164485546i</v>
      </c>
      <c r="O2296" s="12" t="str">
        <f t="shared" si="1168"/>
        <v>-0.112856384873479+0.993611310520009i</v>
      </c>
      <c r="P2296" s="12" t="str">
        <f t="shared" si="1169"/>
        <v>1.11285638487348-0.993611310520009i</v>
      </c>
      <c r="Q2296" s="12" t="str">
        <f t="shared" si="1170"/>
        <v>-1.11285638487348+5.59290295537547i</v>
      </c>
      <c r="R2296" s="12" t="str">
        <f t="shared" si="1171"/>
        <v>-0.2089737781991-0.157395647404789i</v>
      </c>
      <c r="S2296" s="12" t="str">
        <f t="shared" si="1172"/>
        <v>0.470989162922261i</v>
      </c>
      <c r="T2296" s="12" t="str">
        <f t="shared" si="1173"/>
        <v>0.0741316442187889-0.0984243848666964i</v>
      </c>
      <c r="U2296" s="12" t="str">
        <f t="shared" si="1174"/>
        <v>0.001-0.00434849571289331i</v>
      </c>
      <c r="V2296" s="12" t="str">
        <f t="shared" si="1175"/>
        <v>0.0015-0.00132173121972441i</v>
      </c>
      <c r="W2296" s="12" t="str">
        <f t="shared" si="1176"/>
        <v>0.000881765536771179-0.00113786563768413i</v>
      </c>
      <c r="X2296" s="12" t="str">
        <f t="shared" si="1177"/>
        <v>0.000897553345484413-0.00106409336595441i</v>
      </c>
      <c r="Y2296" s="12" t="str">
        <f t="shared" si="1178"/>
        <v>0.00029+0.344946873364159i</v>
      </c>
      <c r="Z2296" s="12" t="str">
        <f t="shared" si="1179"/>
        <v>-0.03702358572745-0.0314485291440353i</v>
      </c>
      <c r="AA2296" s="12" t="str">
        <f t="shared" si="1180"/>
        <v>0.120505907128813-34.895195661933i</v>
      </c>
      <c r="AB2296" s="12" t="str">
        <f t="shared" si="1181"/>
        <v>0.185046429569018-0.245685647391763i</v>
      </c>
      <c r="AC2296" s="12" t="str">
        <f t="shared" si="1182"/>
        <v>0.824401232540801-0.188641351086297i</v>
      </c>
      <c r="AD2296" s="12" t="str">
        <f t="shared" si="1183"/>
        <v>0.278093672257277-0.234383057304609i</v>
      </c>
      <c r="AE2296" s="12" t="str">
        <f t="shared" si="1184"/>
        <v>-0.0176670273235907-0.000067935741575759i</v>
      </c>
      <c r="AF2296" s="12" t="str">
        <f t="shared" si="1185"/>
        <v>-13.5670668505705-0.868837647537204i</v>
      </c>
      <c r="AG2296" s="12" t="str">
        <f t="shared" si="1186"/>
        <v>0.970513902814436-0.0352312070882913i</v>
      </c>
      <c r="AH2296" s="12" t="str">
        <f t="shared" si="1187"/>
        <v>0.245978384019029+0.0256952347829388i</v>
      </c>
      <c r="AI2296" s="12">
        <f t="shared" si="1188"/>
        <v>-12.13492685206476</v>
      </c>
      <c r="AJ2296" s="12">
        <f t="shared" si="1189"/>
        <v>5.96356558514257</v>
      </c>
      <c r="AK2296" s="12"/>
      <c r="AL2296" s="12"/>
      <c r="AM2296" s="12"/>
      <c r="AN2296" s="12"/>
    </row>
    <row r="2297" spans="1:40" x14ac:dyDescent="0.35">
      <c r="A2297" s="12"/>
      <c r="B2297" s="12">
        <f t="shared" si="1190"/>
        <v>367000</v>
      </c>
      <c r="C2297" s="29" t="str">
        <f t="shared" si="1157"/>
        <v>-5.14281389761072E-07+0.00604807151142023i</v>
      </c>
      <c r="D2297" s="28" t="str">
        <f t="shared" si="1158"/>
        <v>-5.39906497568784+0.0463685482542218i</v>
      </c>
      <c r="E2297" s="12" t="str">
        <f t="shared" si="1159"/>
        <v>4200</v>
      </c>
      <c r="F2297" s="12" t="str">
        <f t="shared" si="1160"/>
        <v>0.704225352112676</v>
      </c>
      <c r="G2297" s="12" t="str">
        <f t="shared" si="1156"/>
        <v>0.704225352112676</v>
      </c>
      <c r="H2297" s="12" t="str">
        <f t="shared" si="1161"/>
        <v>8.16859492437378+0.912910233525672i</v>
      </c>
      <c r="I2297" s="12" t="str">
        <f t="shared" si="1162"/>
        <v>1441.20562983432i</v>
      </c>
      <c r="J2297" s="12" t="str">
        <f t="shared" si="1163"/>
        <v>-1775.64573220383+311.699341762551i</v>
      </c>
      <c r="K2297" s="12" t="str">
        <f t="shared" si="1164"/>
        <v>0.138219256598148-0.787388358599268i</v>
      </c>
      <c r="L2297" s="12" t="str">
        <f t="shared" si="1165"/>
        <v>0.00743459715074362-0.035514363441435i</v>
      </c>
      <c r="M2297" s="12" t="str">
        <f t="shared" si="1166"/>
        <v>0.145653853748892-0.822902722040703i</v>
      </c>
      <c r="N2297" s="12" t="str">
        <f t="shared" si="1167"/>
        <v>-4.61185801546982i</v>
      </c>
      <c r="O2297" s="12" t="str">
        <f t="shared" si="1168"/>
        <v>-0.100361714851211+0.994951016981301i</v>
      </c>
      <c r="P2297" s="12" t="str">
        <f t="shared" si="1169"/>
        <v>1.10036171485121-0.994951016981301i</v>
      </c>
      <c r="Q2297" s="12" t="str">
        <f t="shared" si="1170"/>
        <v>-1.10036171485121+5.60680903245112i</v>
      </c>
      <c r="R2297" s="12" t="str">
        <f t="shared" si="1171"/>
        <v>-0.207960141607921-0.155441416279129i</v>
      </c>
      <c r="S2297" s="12" t="str">
        <f t="shared" si="1172"/>
        <v>0.472276018558661i</v>
      </c>
      <c r="T2297" s="12" t="str">
        <f t="shared" si="1173"/>
        <v>0.0734112531994265-0.0982145876974843i</v>
      </c>
      <c r="U2297" s="12" t="str">
        <f t="shared" si="1174"/>
        <v>0.001-0.00433664695073284i</v>
      </c>
      <c r="V2297" s="12" t="str">
        <f t="shared" si="1175"/>
        <v>0.0015-0.00131812977225922i</v>
      </c>
      <c r="W2297" s="12" t="str">
        <f t="shared" si="1176"/>
        <v>0.000881514824724313-0.001135332274614i</v>
      </c>
      <c r="X2297" s="12" t="str">
        <f t="shared" si="1177"/>
        <v>0.000897123787636264-0.00106175172036986i</v>
      </c>
      <c r="Y2297" s="12" t="str">
        <f t="shared" si="1178"/>
        <v>0.00029+0.345889351160236i</v>
      </c>
      <c r="Z2297" s="12" t="str">
        <f t="shared" si="1179"/>
        <v>-0.0368410423267276-0.0313467377521432i</v>
      </c>
      <c r="AA2297" s="12" t="str">
        <f t="shared" si="1180"/>
        <v>0.119803103558708-34.7995862233138i</v>
      </c>
      <c r="AB2297" s="12" t="str">
        <f t="shared" si="1181"/>
        <v>0.18324819903695-0.245161954473503i</v>
      </c>
      <c r="AC2297" s="12" t="str">
        <f t="shared" si="1182"/>
        <v>0.824946366705211-0.186504225258239i</v>
      </c>
      <c r="AD2297" s="12" t="str">
        <f t="shared" si="1183"/>
        <v>0.275252452684196-0.234956133947638i</v>
      </c>
      <c r="AE2297" s="12" t="str">
        <f t="shared" si="1184"/>
        <v>-0.0175056955739881+0.0000277624257635188i</v>
      </c>
      <c r="AF2297" s="12" t="str">
        <f t="shared" si="1185"/>
        <v>-13.5676599000616-0.86654168527145i</v>
      </c>
      <c r="AG2297" s="12" t="str">
        <f t="shared" si="1186"/>
        <v>0.970520891479033-0.0347766881625619i</v>
      </c>
      <c r="AH2297" s="12" t="str">
        <f t="shared" si="1187"/>
        <v>0.24389107841202+0.0239814186151819i</v>
      </c>
      <c r="AI2297" s="12">
        <f t="shared" si="1188"/>
        <v>-12.214293761554307</v>
      </c>
      <c r="AJ2297" s="12">
        <f t="shared" si="1189"/>
        <v>5.6157499663583224</v>
      </c>
      <c r="AK2297" s="12"/>
      <c r="AL2297" s="12"/>
      <c r="AM2297" s="12"/>
      <c r="AN2297" s="12"/>
    </row>
    <row r="2298" spans="1:40" x14ac:dyDescent="0.35">
      <c r="A2298" s="12"/>
      <c r="B2298" s="12">
        <f t="shared" si="1190"/>
        <v>368000</v>
      </c>
      <c r="C2298" s="29" t="str">
        <f t="shared" si="1157"/>
        <v>-5.11490179792707E-07+0.00603163653472373i</v>
      </c>
      <c r="D2298" s="28" t="str">
        <f t="shared" si="1158"/>
        <v>-5.39906495428856+0.0462425467662153i</v>
      </c>
      <c r="E2298" s="12" t="str">
        <f t="shared" si="1159"/>
        <v>4200</v>
      </c>
      <c r="F2298" s="12" t="str">
        <f t="shared" si="1160"/>
        <v>0.704225352112676</v>
      </c>
      <c r="G2298" s="12" t="str">
        <f t="shared" si="1156"/>
        <v>0.704225352112676</v>
      </c>
      <c r="H2298" s="12" t="str">
        <f t="shared" si="1161"/>
        <v>8.16918325890765+0.910500178804114i</v>
      </c>
      <c r="I2298" s="12" t="str">
        <f t="shared" si="1162"/>
        <v>1445.1326206513i</v>
      </c>
      <c r="J2298" s="12" t="str">
        <f t="shared" si="1163"/>
        <v>-1785.34091602114+312.548658770078i</v>
      </c>
      <c r="K2298" s="12" t="str">
        <f t="shared" si="1164"/>
        <v>0.137490577350781-0.785373881550691i</v>
      </c>
      <c r="L2298" s="12" t="str">
        <f t="shared" si="1165"/>
        <v>0.007395931880195-0.0354259292337507i</v>
      </c>
      <c r="M2298" s="12" t="str">
        <f t="shared" si="1166"/>
        <v>0.144886509230976-0.820799810784442i</v>
      </c>
      <c r="N2298" s="12" t="str">
        <f t="shared" si="1167"/>
        <v>-4.62442438608418i</v>
      </c>
      <c r="O2298" s="12" t="str">
        <f t="shared" si="1168"/>
        <v>-0.0878511965507388+0.996133609143173i</v>
      </c>
      <c r="P2298" s="12" t="str">
        <f t="shared" si="1169"/>
        <v>1.08785119655074-0.996133609143173i</v>
      </c>
      <c r="Q2298" s="12" t="str">
        <f t="shared" si="1170"/>
        <v>-1.08785119655074+5.62055799522735i</v>
      </c>
      <c r="R2298" s="12" t="str">
        <f t="shared" si="1171"/>
        <v>-0.206939275800857-0.153495802105417i</v>
      </c>
      <c r="S2298" s="12" t="str">
        <f t="shared" si="1172"/>
        <v>0.473562874195061i</v>
      </c>
      <c r="T2298" s="12" t="str">
        <f t="shared" si="1173"/>
        <v>0.0726899132219176-0.0979987582320983i</v>
      </c>
      <c r="U2298" s="12" t="str">
        <f t="shared" si="1174"/>
        <v>0.001-0.00432486258401889i</v>
      </c>
      <c r="V2298" s="12" t="str">
        <f t="shared" si="1175"/>
        <v>0.0015-0.00131454789787808i</v>
      </c>
      <c r="W2298" s="12" t="str">
        <f t="shared" si="1176"/>
        <v>0.000881263876196678-0.00113281321326629i</v>
      </c>
      <c r="X2298" s="12" t="str">
        <f t="shared" si="1177"/>
        <v>0.000896695530404298-0.00105942328331591i</v>
      </c>
      <c r="Y2298" s="12" t="str">
        <f t="shared" si="1178"/>
        <v>0.00029+0.346831828956313i</v>
      </c>
      <c r="Z2298" s="12" t="str">
        <f t="shared" si="1179"/>
        <v>-0.0366599538652385-0.0312455545641941i</v>
      </c>
      <c r="AA2298" s="12" t="str">
        <f t="shared" si="1180"/>
        <v>0.119106311147768-34.7045005911241i</v>
      </c>
      <c r="AB2298" s="12" t="str">
        <f t="shared" si="1181"/>
        <v>0.181447599728112-0.244623203817338i</v>
      </c>
      <c r="AC2298" s="12" t="str">
        <f t="shared" si="1182"/>
        <v>0.825502629926191-0.184374757602117i</v>
      </c>
      <c r="AD2298" s="12" t="str">
        <f t="shared" si="1183"/>
        <v>0.272399446856341-0.235492431864973i</v>
      </c>
      <c r="AE2298" s="12" t="str">
        <f t="shared" si="1184"/>
        <v>-0.0173442427839617+0.000121869907776634i</v>
      </c>
      <c r="AF2298" s="12" t="str">
        <f t="shared" si="1185"/>
        <v>-13.5682482131962-0.864257632037899i</v>
      </c>
      <c r="AG2298" s="12" t="str">
        <f t="shared" si="1186"/>
        <v>0.970532466053726-0.0343231581455037i</v>
      </c>
      <c r="AH2298" s="12" t="str">
        <f t="shared" si="1187"/>
        <v>0.241796311916786+0.0222924496080136i</v>
      </c>
      <c r="AI2298" s="12">
        <f t="shared" si="1188"/>
        <v>-12.294247753741178</v>
      </c>
      <c r="AJ2298" s="12">
        <f t="shared" si="1189"/>
        <v>5.2675027261444614</v>
      </c>
      <c r="AK2298" s="12"/>
      <c r="AL2298" s="12"/>
      <c r="AM2298" s="12"/>
      <c r="AN2298" s="12"/>
    </row>
    <row r="2299" spans="1:40" x14ac:dyDescent="0.35">
      <c r="A2299" s="12"/>
      <c r="B2299" s="12">
        <f t="shared" si="1190"/>
        <v>369000</v>
      </c>
      <c r="C2299" s="29" t="str">
        <f t="shared" si="1157"/>
        <v>-5.08721631825147E-07+0.00601529063648979i</v>
      </c>
      <c r="D2299" s="28" t="str">
        <f t="shared" si="1158"/>
        <v>-5.39906493306303+0.0461172282130884i</v>
      </c>
      <c r="E2299" s="12" t="str">
        <f t="shared" si="1159"/>
        <v>4200</v>
      </c>
      <c r="F2299" s="12" t="str">
        <f t="shared" si="1160"/>
        <v>0.704225352112676</v>
      </c>
      <c r="G2299" s="12" t="str">
        <f t="shared" si="1156"/>
        <v>0.704225352112676</v>
      </c>
      <c r="H2299" s="12" t="str">
        <f t="shared" si="1161"/>
        <v>8.16976690696927+0.90810262522589i</v>
      </c>
      <c r="I2299" s="12" t="str">
        <f t="shared" si="1162"/>
        <v>1449.05961146829i</v>
      </c>
      <c r="J2299" s="12" t="str">
        <f t="shared" si="1163"/>
        <v>-1795.06248129102+313.397975777605i</v>
      </c>
      <c r="K2299" s="12" t="str">
        <f t="shared" si="1164"/>
        <v>0.136767589182436-0.783369348155049i</v>
      </c>
      <c r="L2299" s="12" t="str">
        <f t="shared" si="1165"/>
        <v>0.00735756312073205-0.0353379126088975i</v>
      </c>
      <c r="M2299" s="12" t="str">
        <f t="shared" si="1166"/>
        <v>0.144125152303168-0.818707260763947i</v>
      </c>
      <c r="N2299" s="12" t="str">
        <f t="shared" si="1167"/>
        <v>-4.63699075669853i</v>
      </c>
      <c r="O2299" s="12" t="str">
        <f t="shared" si="1168"/>
        <v>-0.075326805527938+0.997158900260613i</v>
      </c>
      <c r="P2299" s="12" t="str">
        <f t="shared" si="1169"/>
        <v>1.07532680552794-0.997158900260613i</v>
      </c>
      <c r="Q2299" s="12" t="str">
        <f t="shared" si="1170"/>
        <v>-1.07532680552794+5.63414965695914i</v>
      </c>
      <c r="R2299" s="12" t="str">
        <f t="shared" si="1171"/>
        <v>-0.205911135931685-0.151558814283389i</v>
      </c>
      <c r="S2299" s="12" t="str">
        <f t="shared" si="1172"/>
        <v>0.474849729831459i</v>
      </c>
      <c r="T2299" s="12" t="str">
        <f t="shared" si="1173"/>
        <v>0.0719676620160435-0.0977768472664495i</v>
      </c>
      <c r="U2299" s="12" t="str">
        <f t="shared" si="1174"/>
        <v>0.001-0.00431314208921125i</v>
      </c>
      <c r="V2299" s="12" t="str">
        <f t="shared" si="1175"/>
        <v>0.0015-0.00131098543745023i</v>
      </c>
      <c r="W2299" s="12" t="str">
        <f t="shared" si="1176"/>
        <v>0.000881012693644619-0.00113030833184089i</v>
      </c>
      <c r="X2299" s="12" t="str">
        <f t="shared" si="1177"/>
        <v>0.000896268559524593-0.00105710794270313i</v>
      </c>
      <c r="Y2299" s="12" t="str">
        <f t="shared" si="1178"/>
        <v>0.00029+0.34777430675239i</v>
      </c>
      <c r="Z2299" s="12" t="str">
        <f t="shared" si="1179"/>
        <v>-0.0364803045605516-0.0311449740298706i</v>
      </c>
      <c r="AA2299" s="12" t="str">
        <f t="shared" si="1180"/>
        <v>0.118415461476319-34.6099344614508i</v>
      </c>
      <c r="AB2299" s="12" t="str">
        <f t="shared" si="1181"/>
        <v>0.179644725823083-0.244069272600672i</v>
      </c>
      <c r="AC2299" s="12" t="str">
        <f t="shared" si="1182"/>
        <v>0.826070037862167-0.182252962475402i</v>
      </c>
      <c r="AD2299" s="12" t="str">
        <f t="shared" si="1183"/>
        <v>0.269535156023153-0.235991723448406i</v>
      </c>
      <c r="AE2299" s="12" t="str">
        <f t="shared" si="1184"/>
        <v>-0.0171826806795654+0.000214384510689109i</v>
      </c>
      <c r="AF2299" s="12" t="str">
        <f t="shared" si="1185"/>
        <v>-13.5688318400323-0.861985397012802i</v>
      </c>
      <c r="AG2299" s="12" t="str">
        <f t="shared" si="1186"/>
        <v>0.970548617753363-0.033870671736955i</v>
      </c>
      <c r="AH2299" s="12" t="str">
        <f t="shared" si="1187"/>
        <v>0.239694332115209+0.0206284158533951i</v>
      </c>
      <c r="AI2299" s="12">
        <f t="shared" si="1188"/>
        <v>-12.374796983963316</v>
      </c>
      <c r="AJ2299" s="12">
        <f t="shared" si="1189"/>
        <v>4.9188316941003363</v>
      </c>
      <c r="AK2299" s="12"/>
      <c r="AL2299" s="12"/>
      <c r="AM2299" s="12"/>
      <c r="AN2299" s="12"/>
    </row>
    <row r="2300" spans="1:40" x14ac:dyDescent="0.35">
      <c r="A2300" s="12"/>
      <c r="B2300" s="12">
        <f t="shared" si="1190"/>
        <v>370000</v>
      </c>
      <c r="C2300" s="29" t="str">
        <f t="shared" si="1157"/>
        <v>-5.05975501195163E-07+0.00599903309446061i</v>
      </c>
      <c r="D2300" s="28" t="str">
        <f t="shared" si="1158"/>
        <v>-5.39906491200936+0.0459925870575314i</v>
      </c>
      <c r="E2300" s="12" t="str">
        <f t="shared" si="1159"/>
        <v>4200</v>
      </c>
      <c r="F2300" s="12" t="str">
        <f t="shared" si="1160"/>
        <v>0.704225352112676</v>
      </c>
      <c r="G2300" s="12" t="str">
        <f t="shared" si="1156"/>
        <v>0.704225352112676</v>
      </c>
      <c r="H2300" s="12" t="str">
        <f t="shared" si="1161"/>
        <v>8.17034591796213+0.905717477333381i</v>
      </c>
      <c r="I2300" s="12" t="str">
        <f t="shared" si="1162"/>
        <v>1452.98660228528i</v>
      </c>
      <c r="J2300" s="12" t="str">
        <f t="shared" si="1163"/>
        <v>-1804.81042801346+314.247292785133i</v>
      </c>
      <c r="K2300" s="12" t="str">
        <f t="shared" si="1164"/>
        <v>0.136050233573755-0.781374687786004i</v>
      </c>
      <c r="L2300" s="12" t="str">
        <f t="shared" si="1165"/>
        <v>0.00731948789360205-0.0352503107995865i</v>
      </c>
      <c r="M2300" s="12" t="str">
        <f t="shared" si="1166"/>
        <v>0.143369721467357-0.816624998585591i</v>
      </c>
      <c r="N2300" s="12" t="str">
        <f t="shared" si="1167"/>
        <v>-4.64955712731289i</v>
      </c>
      <c r="O2300" s="12" t="str">
        <f t="shared" si="1168"/>
        <v>-0.0627905195293176+0.998026728428271i</v>
      </c>
      <c r="P2300" s="12" t="str">
        <f t="shared" si="1169"/>
        <v>1.06279051952932-0.998026728428271i</v>
      </c>
      <c r="Q2300" s="12" t="str">
        <f t="shared" si="1170"/>
        <v>-1.06279051952932+5.64758385574116i</v>
      </c>
      <c r="R2300" s="12" t="str">
        <f t="shared" si="1171"/>
        <v>-0.204875677179616-0.149630463880872i</v>
      </c>
      <c r="S2300" s="12" t="str">
        <f t="shared" si="1172"/>
        <v>0.476136585467859i</v>
      </c>
      <c r="T2300" s="12" t="str">
        <f t="shared" si="1173"/>
        <v>0.0712445381542102-0.0975488053777177i</v>
      </c>
      <c r="U2300" s="12" t="str">
        <f t="shared" si="1174"/>
        <v>0.001-0.0043014849484296i</v>
      </c>
      <c r="V2300" s="12" t="str">
        <f t="shared" si="1175"/>
        <v>0.0015-0.00130744223356523i</v>
      </c>
      <c r="W2300" s="12" t="str">
        <f t="shared" si="1176"/>
        <v>0.000880761279519134-0.00112781750986648i</v>
      </c>
      <c r="X2300" s="12" t="str">
        <f t="shared" si="1177"/>
        <v>0.000895842860951765-0.00105480558765665i</v>
      </c>
      <c r="Y2300" s="12" t="str">
        <f t="shared" si="1178"/>
        <v>0.00029+0.348716784548467i</v>
      </c>
      <c r="Z2300" s="12" t="str">
        <f t="shared" si="1179"/>
        <v>-0.0363020788440905-0.0310449906679982i</v>
      </c>
      <c r="AA2300" s="12" t="str">
        <f t="shared" si="1180"/>
        <v>0.117730487101844-34.5158835775224i</v>
      </c>
      <c r="AB2300" s="12" t="str">
        <f t="shared" si="1181"/>
        <v>0.177839673605794-0.243500037454917i</v>
      </c>
      <c r="AC2300" s="12" t="str">
        <f t="shared" si="1182"/>
        <v>0.826648606728495-0.180138855753996i</v>
      </c>
      <c r="AD2300" s="12" t="str">
        <f t="shared" si="1183"/>
        <v>0.26666008590092-0.236453788362413i</v>
      </c>
      <c r="AE2300" s="12" t="str">
        <f t="shared" si="1184"/>
        <v>-0.0170210211160711+0.000305304189794521i</v>
      </c>
      <c r="AF2300" s="12" t="str">
        <f t="shared" si="1185"/>
        <v>-13.5694108299715-0.85972489027585i</v>
      </c>
      <c r="AG2300" s="12" t="str">
        <f t="shared" si="1186"/>
        <v>0.970569336980226-0.0334192836038615i</v>
      </c>
      <c r="AH2300" s="12" t="str">
        <f t="shared" si="1187"/>
        <v>0.237585389207401+0.0189894017168968i</v>
      </c>
      <c r="AI2300" s="12">
        <f t="shared" si="1188"/>
        <v>-12.455949761781431</v>
      </c>
      <c r="AJ2300" s="12">
        <f t="shared" si="1189"/>
        <v>4.5697447094241683</v>
      </c>
      <c r="AK2300" s="12"/>
      <c r="AL2300" s="12"/>
      <c r="AM2300" s="12"/>
      <c r="AN2300" s="12"/>
    </row>
    <row r="2301" spans="1:40" x14ac:dyDescent="0.35">
      <c r="A2301" s="12"/>
      <c r="B2301" s="12">
        <f t="shared" si="1190"/>
        <v>371000</v>
      </c>
      <c r="C2301" s="29" t="str">
        <f t="shared" si="1157"/>
        <v>-5.03251546532435E-07+0.00598286319416559i</v>
      </c>
      <c r="D2301" s="28" t="str">
        <f t="shared" si="1158"/>
        <v>-5.39906489112571+0.0458686178219362i</v>
      </c>
      <c r="E2301" s="12" t="str">
        <f t="shared" si="1159"/>
        <v>4200</v>
      </c>
      <c r="F2301" s="12" t="str">
        <f t="shared" si="1160"/>
        <v>0.704225352112676</v>
      </c>
      <c r="G2301" s="12" t="str">
        <f t="shared" si="1156"/>
        <v>0.704225352112676</v>
      </c>
      <c r="H2301" s="12" t="str">
        <f t="shared" si="1161"/>
        <v>8.17092034064369+0.903344640621189i</v>
      </c>
      <c r="I2301" s="12" t="str">
        <f t="shared" si="1162"/>
        <v>1456.91359310227i</v>
      </c>
      <c r="J2301" s="12" t="str">
        <f t="shared" si="1163"/>
        <v>-1814.58475618846+315.09660979266i</v>
      </c>
      <c r="K2301" s="12" t="str">
        <f t="shared" si="1164"/>
        <v>0.135338452747838-0.779389830452184i</v>
      </c>
      <c r="L2301" s="12" t="str">
        <f t="shared" si="1165"/>
        <v>0.0072817032567721-0.0351631210607606i</v>
      </c>
      <c r="M2301" s="12" t="str">
        <f t="shared" si="1166"/>
        <v>0.14262015600461-0.814552951512945i</v>
      </c>
      <c r="N2301" s="12" t="str">
        <f t="shared" si="1167"/>
        <v>-4.66212349792725i</v>
      </c>
      <c r="O2301" s="12" t="str">
        <f t="shared" si="1168"/>
        <v>-0.0502443181797728+0.998736956606017i</v>
      </c>
      <c r="P2301" s="12" t="str">
        <f t="shared" si="1169"/>
        <v>1.05024431817977-0.998736956606017i</v>
      </c>
      <c r="Q2301" s="12" t="str">
        <f t="shared" si="1170"/>
        <v>-1.05024431817977+5.66086045453327i</v>
      </c>
      <c r="R2301" s="12" t="str">
        <f t="shared" si="1171"/>
        <v>-0.203832854761619-0.147710763641666i</v>
      </c>
      <c r="S2301" s="12" t="str">
        <f t="shared" si="1172"/>
        <v>0.477423441104259i</v>
      </c>
      <c r="T2301" s="12" t="str">
        <f t="shared" si="1173"/>
        <v>0.070520581065942-0.0973145829303968i</v>
      </c>
      <c r="U2301" s="12" t="str">
        <f t="shared" si="1174"/>
        <v>0.001-0.00428989064937723i</v>
      </c>
      <c r="V2301" s="12" t="str">
        <f t="shared" si="1175"/>
        <v>0.0015-0.0013039181305098i</v>
      </c>
      <c r="W2301" s="12" t="str">
        <f t="shared" si="1176"/>
        <v>0.000880509636265823-0.0011253406281827i</v>
      </c>
      <c r="X2301" s="12" t="str">
        <f t="shared" si="1177"/>
        <v>0.00089541842085533-0.00105251610850003i</v>
      </c>
      <c r="Y2301" s="12" t="str">
        <f t="shared" si="1178"/>
        <v>0.00029+0.349659262344544i</v>
      </c>
      <c r="Z2301" s="12" t="str">
        <f t="shared" si="1179"/>
        <v>-0.0361252613576692-0.0309455990654611i</v>
      </c>
      <c r="AA2301" s="12" t="str">
        <f t="shared" si="1180"/>
        <v>0.11705132154217-34.4223437290628i</v>
      </c>
      <c r="AB2301" s="12" t="str">
        <f t="shared" si="1181"/>
        <v>0.176032541499701-0.242915374480577i</v>
      </c>
      <c r="AC2301" s="12" t="str">
        <f t="shared" si="1182"/>
        <v>0.827238353279549-0.178032454845245i</v>
      </c>
      <c r="AD2301" s="12" t="str">
        <f t="shared" si="1183"/>
        <v>0.263774746558001-0.236878413637157i</v>
      </c>
      <c r="AE2301" s="12" t="str">
        <f t="shared" si="1184"/>
        <v>-0.0168592760746387+0.000394627052054862i</v>
      </c>
      <c r="AF2301" s="12" t="str">
        <f t="shared" si="1185"/>
        <v>-13.5699852317694-0.857476022799253i</v>
      </c>
      <c r="AG2301" s="12" t="str">
        <f t="shared" si="1186"/>
        <v>0.970594613323388-0.0329690483664257i</v>
      </c>
      <c r="AH2301" s="12" t="str">
        <f t="shared" si="1187"/>
        <v>0.235469735924868+0.0173754877766173i</v>
      </c>
      <c r="AI2301" s="12">
        <f t="shared" si="1188"/>
        <v>-12.537714556287217</v>
      </c>
      <c r="AJ2301" s="12">
        <f t="shared" si="1189"/>
        <v>4.22024961943296</v>
      </c>
      <c r="AK2301" s="12"/>
      <c r="AL2301" s="12"/>
      <c r="AM2301" s="12"/>
      <c r="AN2301" s="12"/>
    </row>
    <row r="2302" spans="1:40" x14ac:dyDescent="0.35">
      <c r="A2302" s="12"/>
      <c r="B2302" s="12">
        <f t="shared" si="1190"/>
        <v>372000</v>
      </c>
      <c r="C2302" s="29" t="str">
        <f t="shared" si="1157"/>
        <v>-5.00549529706486E-07+0.00596678022881655i</v>
      </c>
      <c r="D2302" s="28" t="str">
        <f t="shared" si="1158"/>
        <v>-5.39906487041025+0.0457453150875936i</v>
      </c>
      <c r="E2302" s="12" t="str">
        <f t="shared" si="1159"/>
        <v>4200</v>
      </c>
      <c r="F2302" s="12" t="str">
        <f t="shared" si="1160"/>
        <v>0.704225352112676</v>
      </c>
      <c r="G2302" s="12" t="str">
        <f t="shared" si="1156"/>
        <v>0.704225352112676</v>
      </c>
      <c r="H2302" s="12" t="str">
        <f t="shared" si="1161"/>
        <v>8.17149022313528+0.900984021524496i</v>
      </c>
      <c r="I2302" s="12" t="str">
        <f t="shared" si="1162"/>
        <v>1460.84058391925i</v>
      </c>
      <c r="J2302" s="12" t="str">
        <f t="shared" si="1163"/>
        <v>-1824.38546581603+315.945926800188i</v>
      </c>
      <c r="K2302" s="12" t="str">
        <f t="shared" si="1164"/>
        <v>0.134632189659089-0.777414706790528i</v>
      </c>
      <c r="L2302" s="12" t="str">
        <f t="shared" si="1165"/>
        <v>0.0072442063043965-0.0350763406694059i</v>
      </c>
      <c r="M2302" s="12" t="str">
        <f t="shared" si="1166"/>
        <v>0.141876395963486-0.812491047459934i</v>
      </c>
      <c r="N2302" s="12" t="str">
        <f t="shared" si="1167"/>
        <v>-4.67468986854161i</v>
      </c>
      <c r="O2302" s="12" t="str">
        <f t="shared" si="1168"/>
        <v>-0.0376901826699368+0.999289472640589i</v>
      </c>
      <c r="P2302" s="12" t="str">
        <f t="shared" si="1169"/>
        <v>1.03769018266994-0.999289472640589i</v>
      </c>
      <c r="Q2302" s="12" t="str">
        <f t="shared" si="1170"/>
        <v>-1.03769018266994+5.6739793411822i</v>
      </c>
      <c r="R2302" s="12" t="str">
        <f t="shared" si="1171"/>
        <v>-0.20278262394516-0.145799727993658i</v>
      </c>
      <c r="S2302" s="12" t="str">
        <f t="shared" si="1172"/>
        <v>0.478710296740659i</v>
      </c>
      <c r="T2302" s="12" t="str">
        <f t="shared" si="1173"/>
        <v>0.0697958310525514-0.097074130082637i</v>
      </c>
      <c r="U2302" s="12" t="str">
        <f t="shared" si="1174"/>
        <v>0.001-0.004278358685266i</v>
      </c>
      <c r="V2302" s="12" t="str">
        <f t="shared" si="1175"/>
        <v>0.0015-0.00130041297424499i</v>
      </c>
      <c r="W2302" s="12" t="str">
        <f t="shared" si="1176"/>
        <v>0.000880257766324861-0.00112287756892256i</v>
      </c>
      <c r="X2302" s="12" t="str">
        <f t="shared" si="1177"/>
        <v>0.000894995225616155-0.00105023939673932i</v>
      </c>
      <c r="Y2302" s="12" t="str">
        <f t="shared" si="1178"/>
        <v>0.00029+0.350601740140621i</v>
      </c>
      <c r="Z2302" s="12" t="str">
        <f t="shared" si="1179"/>
        <v>-0.0359498369500936-0.0308467938761384i</v>
      </c>
      <c r="AA2302" s="12" t="str">
        <f t="shared" si="1180"/>
        <v>0.116377899259011-34.3293107516576i</v>
      </c>
      <c r="AB2302" s="12" t="str">
        <f t="shared" si="1181"/>
        <v>0.174223430104408-0.242315159263087i</v>
      </c>
      <c r="AC2302" s="12" t="str">
        <f t="shared" si="1182"/>
        <v>0.827839294790523-0.175933778701158i</v>
      </c>
      <c r="AD2302" s="12" t="str">
        <f t="shared" si="1183"/>
        <v>0.260879652297955-0.237265393759504i</v>
      </c>
      <c r="AE2302" s="12" t="str">
        <f t="shared" si="1184"/>
        <v>-0.0166974576589488+0.000482351358640205i</v>
      </c>
      <c r="AF2302" s="12" t="str">
        <f t="shared" si="1185"/>
        <v>-13.5705550935455-0.855238706436902i</v>
      </c>
      <c r="AG2302" s="12" t="str">
        <f t="shared" si="1186"/>
        <v>0.970624435558332-0.0325200205842208i</v>
      </c>
      <c r="AH2302" s="12" t="str">
        <f t="shared" si="1187"/>
        <v>0.233347627442352+0.0157867507642552i</v>
      </c>
      <c r="AI2302" s="12">
        <f t="shared" si="1188"/>
        <v>-12.62010000162196</v>
      </c>
      <c r="AJ2302" s="12">
        <f t="shared" si="1189"/>
        <v>3.8703542780770137</v>
      </c>
      <c r="AK2302" s="12"/>
      <c r="AL2302" s="12"/>
      <c r="AM2302" s="12"/>
      <c r="AN2302" s="12"/>
    </row>
    <row r="2303" spans="1:40" x14ac:dyDescent="0.35">
      <c r="A2303" s="12"/>
      <c r="B2303" s="12">
        <f t="shared" si="1190"/>
        <v>373000</v>
      </c>
      <c r="C2303" s="29" t="str">
        <f t="shared" si="1157"/>
        <v>-4.97869215774657E-07+0.00595078349920482i</v>
      </c>
      <c r="D2303" s="28" t="str">
        <f t="shared" si="1158"/>
        <v>-5.39906484986117+0.0456226734939036i</v>
      </c>
      <c r="E2303" s="12" t="str">
        <f t="shared" si="1159"/>
        <v>4200</v>
      </c>
      <c r="F2303" s="12" t="str">
        <f t="shared" si="1160"/>
        <v>0.704225352112676</v>
      </c>
      <c r="G2303" s="12" t="str">
        <f t="shared" si="1156"/>
        <v>0.704225352112676</v>
      </c>
      <c r="H2303" s="12" t="str">
        <f t="shared" si="1161"/>
        <v>8.17205561293209+0.898635527407661i</v>
      </c>
      <c r="I2303" s="12" t="str">
        <f t="shared" si="1162"/>
        <v>1464.76757473624i</v>
      </c>
      <c r="J2303" s="12" t="str">
        <f t="shared" si="1163"/>
        <v>-1834.21255689616+316.795243807715i</v>
      </c>
      <c r="K2303" s="12" t="str">
        <f t="shared" si="1164"/>
        <v>0.133931387982264-0.775449248059758i</v>
      </c>
      <c r="L2303" s="12" t="str">
        <f t="shared" si="1165"/>
        <v>0.00720699416629318-0.0349899669243642i</v>
      </c>
      <c r="M2303" s="12" t="str">
        <f t="shared" si="1166"/>
        <v>0.141138382148557-0.810439214984122i</v>
      </c>
      <c r="N2303" s="12" t="str">
        <f t="shared" si="1167"/>
        <v>-4.68725623915597i</v>
      </c>
      <c r="O2303" s="12" t="str">
        <f t="shared" si="1168"/>
        <v>-0.0251300954433388+0.9996841892833i</v>
      </c>
      <c r="P2303" s="12" t="str">
        <f t="shared" si="1169"/>
        <v>1.02513009544334-0.9996841892833i</v>
      </c>
      <c r="Q2303" s="12" t="str">
        <f t="shared" si="1170"/>
        <v>-1.02513009544334+5.68694042843927i</v>
      </c>
      <c r="R2303" s="12" t="str">
        <f t="shared" si="1171"/>
        <v>-0.201724940061358-0.143897373057154i</v>
      </c>
      <c r="S2303" s="12" t="str">
        <f t="shared" si="1172"/>
        <v>0.479997152377059i</v>
      </c>
      <c r="T2303" s="12" t="str">
        <f t="shared" si="1173"/>
        <v>0.0690703293019733-0.0968273967928847i</v>
      </c>
      <c r="U2303" s="12" t="str">
        <f t="shared" si="1174"/>
        <v>0.001-0.00426688855474249i</v>
      </c>
      <c r="V2303" s="12" t="str">
        <f t="shared" si="1175"/>
        <v>0.0015-0.00129692661238374i</v>
      </c>
      <c r="W2303" s="12" t="str">
        <f t="shared" si="1176"/>
        <v>0.000880005672130968-0.00112042821549523i</v>
      </c>
      <c r="X2303" s="12" t="str">
        <f t="shared" si="1177"/>
        <v>0.00089457326182296-0.00104797534504745i</v>
      </c>
      <c r="Y2303" s="12" t="str">
        <f t="shared" si="1178"/>
        <v>0.00029+0.351544217936698i</v>
      </c>
      <c r="Z2303" s="12" t="str">
        <f t="shared" si="1179"/>
        <v>-0.0357757906738261-0.030748569819861i</v>
      </c>
      <c r="AA2303" s="12" t="str">
        <f t="shared" si="1180"/>
        <v>0.115710155641824-34.2367805261298i</v>
      </c>
      <c r="AB2303" s="12" t="str">
        <f t="shared" si="1181"/>
        <v>0.172412442232693-0.241699266889383i</v>
      </c>
      <c r="AC2303" s="12" t="str">
        <f t="shared" si="1182"/>
        <v>0.828451449038934-0.173842847831819i</v>
      </c>
      <c r="AD2303" s="12" t="str">
        <f t="shared" si="1183"/>
        <v>0.257975321540571-0.237614530761946i</v>
      </c>
      <c r="AE2303" s="12" t="str">
        <f t="shared" si="1184"/>
        <v>-0.0165355780917957+0.000568475527407472i</v>
      </c>
      <c r="AF2303" s="12" t="str">
        <f t="shared" si="1185"/>
        <v>-13.5711204627933-0.853012853913757i</v>
      </c>
      <c r="AG2303" s="12" t="str">
        <f t="shared" si="1186"/>
        <v>0.97065879164683-0.0320722547422679i</v>
      </c>
      <c r="AH2303" s="12" t="str">
        <f t="shared" si="1187"/>
        <v>0.231219321288394+0.0142232635083561i</v>
      </c>
      <c r="AI2303" s="12">
        <f t="shared" si="1188"/>
        <v>-12.703114902715761</v>
      </c>
      <c r="AJ2303" s="12">
        <f t="shared" si="1189"/>
        <v>3.5200665444463684</v>
      </c>
      <c r="AK2303" s="12"/>
      <c r="AL2303" s="12"/>
      <c r="AM2303" s="12"/>
      <c r="AN2303" s="12"/>
    </row>
    <row r="2304" spans="1:40" x14ac:dyDescent="0.35">
      <c r="A2304" s="12"/>
      <c r="B2304" s="12">
        <f t="shared" si="1190"/>
        <v>374000</v>
      </c>
      <c r="C2304" s="29" t="str">
        <f t="shared" si="1157"/>
        <v>-4.95210372931038E-07+0.00593487231359993i</v>
      </c>
      <c r="D2304" s="28" t="str">
        <f t="shared" si="1158"/>
        <v>-5.39906482947671+0.0455006877375995i</v>
      </c>
      <c r="E2304" s="12" t="str">
        <f t="shared" si="1159"/>
        <v>4200</v>
      </c>
      <c r="F2304" s="12" t="str">
        <f t="shared" si="1160"/>
        <v>0.704225352112676</v>
      </c>
      <c r="G2304" s="12" t="str">
        <f t="shared" si="1156"/>
        <v>0.704225352112676</v>
      </c>
      <c r="H2304" s="12" t="str">
        <f t="shared" si="1161"/>
        <v>8.17261655691289+0.896299066552905i</v>
      </c>
      <c r="I2304" s="12" t="str">
        <f t="shared" si="1162"/>
        <v>1468.69456555323i</v>
      </c>
      <c r="J2304" s="12" t="str">
        <f t="shared" si="1163"/>
        <v>-1844.06602942886+317.644560815243i</v>
      </c>
      <c r="K2304" s="12" t="str">
        <f t="shared" si="1164"/>
        <v>0.133235992101689-0.773493386133835i</v>
      </c>
      <c r="L2304" s="12" t="str">
        <f t="shared" si="1165"/>
        <v>0.00717006400742845-0.0349039971461459i</v>
      </c>
      <c r="M2304" s="12" t="str">
        <f t="shared" si="1166"/>
        <v>0.140406056109117-0.808397383279981i</v>
      </c>
      <c r="N2304" s="12" t="str">
        <f t="shared" si="1167"/>
        <v>-4.69982260977033i</v>
      </c>
      <c r="O2304" s="12" t="str">
        <f t="shared" si="1168"/>
        <v>-0.0125660398833529+0.999921044203816i</v>
      </c>
      <c r="P2304" s="12" t="str">
        <f t="shared" si="1169"/>
        <v>1.01256603988335-0.999921044203816i</v>
      </c>
      <c r="Q2304" s="12" t="str">
        <f t="shared" si="1170"/>
        <v>-1.01256603988335+5.69974365397415i</v>
      </c>
      <c r="R2304" s="12" t="str">
        <f t="shared" si="1171"/>
        <v>-0.200659758518589-0.142003716653448i</v>
      </c>
      <c r="S2304" s="12" t="str">
        <f t="shared" si="1172"/>
        <v>0.481284008013457i</v>
      </c>
      <c r="T2304" s="12" t="str">
        <f t="shared" si="1173"/>
        <v>0.0683441179037787-0.0965743328268389i</v>
      </c>
      <c r="U2304" s="12" t="str">
        <f t="shared" si="1174"/>
        <v>0.001-0.00425547976181538i</v>
      </c>
      <c r="V2304" s="12" t="str">
        <f t="shared" si="1175"/>
        <v>0.0015-0.00129345889416881i</v>
      </c>
      <c r="W2304" s="12" t="str">
        <f t="shared" si="1176"/>
        <v>0.000879753356113368-0.00111799245256904i</v>
      </c>
      <c r="X2304" s="12" t="str">
        <f t="shared" si="1177"/>
        <v>0.00089415251626888-0.00104572384724879i</v>
      </c>
      <c r="Y2304" s="12" t="str">
        <f t="shared" si="1178"/>
        <v>0.00029+0.352486695732775i</v>
      </c>
      <c r="Z2304" s="12" t="str">
        <f t="shared" si="1179"/>
        <v>-0.0356031077817134-0.0306509216813855i</v>
      </c>
      <c r="AA2304" s="12" t="str">
        <f t="shared" si="1180"/>
        <v>0.115048026991996-34.1447489779252i</v>
      </c>
      <c r="AB2304" s="12" t="str">
        <f t="shared" si="1181"/>
        <v>0.170599682947985-0.241067571965268i</v>
      </c>
      <c r="AC2304" s="12" t="str">
        <f t="shared" si="1182"/>
        <v>0.829074834285811-0.171759684318989i</v>
      </c>
      <c r="AD2304" s="12" t="str">
        <f t="shared" si="1183"/>
        <v>0.255062276700909-0.23792563430943i</v>
      </c>
      <c r="AE2304" s="12" t="str">
        <f t="shared" si="1184"/>
        <v>-0.016373649711644+0.000652998135315729i</v>
      </c>
      <c r="AF2304" s="12" t="str">
        <f t="shared" si="1185"/>
        <v>-13.5716813863896-0.850798378815306i</v>
      </c>
      <c r="AG2304" s="12" t="str">
        <f t="shared" si="1186"/>
        <v>0.970697668737083-0.0316258052370893i</v>
      </c>
      <c r="AH2304" s="12" t="str">
        <f t="shared" si="1187"/>
        <v>0.229085077254704+0.0126850948797949i</v>
      </c>
      <c r="AI2304" s="12">
        <f t="shared" si="1188"/>
        <v>-12.786768241256548</v>
      </c>
      <c r="AJ2304" s="12">
        <f t="shared" si="1189"/>
        <v>3.1693942812753537</v>
      </c>
      <c r="AK2304" s="12"/>
      <c r="AL2304" s="12"/>
      <c r="AM2304" s="12"/>
      <c r="AN2304" s="12"/>
    </row>
    <row r="2305" spans="1:40" x14ac:dyDescent="0.35">
      <c r="A2305" s="12"/>
      <c r="B2305" s="12">
        <f t="shared" si="1190"/>
        <v>375000</v>
      </c>
      <c r="C2305" s="29" t="str">
        <f t="shared" si="1157"/>
        <v>-4.92572772456325E-07+0.00591904598764983i</v>
      </c>
      <c r="D2305" s="28" t="str">
        <f t="shared" si="1158"/>
        <v>-5.3990648092551+0.045379352571982i</v>
      </c>
      <c r="E2305" s="12" t="str">
        <f t="shared" si="1159"/>
        <v>4200</v>
      </c>
      <c r="F2305" s="12" t="str">
        <f t="shared" si="1160"/>
        <v>0.704225352112676</v>
      </c>
      <c r="G2305" s="12" t="str">
        <f t="shared" ref="G2305:G2368" si="1191">IF($C$11=$C$7,$C$24,F2305)</f>
        <v>0.704225352112676</v>
      </c>
      <c r="H2305" s="12" t="str">
        <f t="shared" si="1161"/>
        <v>8.17317310134944+0.893974548149241i</v>
      </c>
      <c r="I2305" s="12" t="str">
        <f t="shared" si="1162"/>
        <v>1472.62155637022i</v>
      </c>
      <c r="J2305" s="12" t="str">
        <f t="shared" si="1163"/>
        <v>-1853.94588341411+318.49387782277i</v>
      </c>
      <c r="K2305" s="12" t="str">
        <f t="shared" si="1164"/>
        <v>0.132545947100686-0.771547053495588i</v>
      </c>
      <c r="L2305" s="12" t="str">
        <f t="shared" si="1165"/>
        <v>0.00713341302741049-0.0348184286767459i</v>
      </c>
      <c r="M2305" s="12" t="str">
        <f t="shared" si="1166"/>
        <v>0.139679360128097-0.806365482172334i</v>
      </c>
      <c r="N2305" s="12" t="str">
        <f t="shared" si="1167"/>
        <v>-4.71238898038469i</v>
      </c>
      <c r="O2305" s="12" t="str">
        <f t="shared" si="1168"/>
        <v>-1.83772268236293E-16+i</v>
      </c>
      <c r="P2305" s="12" t="str">
        <f t="shared" si="1169"/>
        <v>1-i</v>
      </c>
      <c r="Q2305" s="12" t="str">
        <f t="shared" si="1170"/>
        <v>-1+5.71238898038469i</v>
      </c>
      <c r="R2305" s="12" t="str">
        <f t="shared" si="1171"/>
        <v>-0.199587034816527-0.140118778313582i</v>
      </c>
      <c r="S2305" s="12" t="str">
        <f t="shared" si="1172"/>
        <v>0.482570863649857i</v>
      </c>
      <c r="T2305" s="12" t="str">
        <f t="shared" si="1173"/>
        <v>0.0676172398643481-0.0963148877647255i</v>
      </c>
      <c r="U2305" s="12" t="str">
        <f t="shared" si="1174"/>
        <v>0.001-0.00424413181578388i</v>
      </c>
      <c r="V2305" s="12" t="str">
        <f t="shared" si="1175"/>
        <v>0.0015-0.00129000967045103i</v>
      </c>
      <c r="W2305" s="12" t="str">
        <f t="shared" si="1176"/>
        <v>0.000879500820695753-0.00111557016605473i</v>
      </c>
      <c r="X2305" s="12" t="str">
        <f t="shared" si="1177"/>
        <v>0.000893732975948093-0.00104348479830399i</v>
      </c>
      <c r="Y2305" s="12" t="str">
        <f t="shared" si="1178"/>
        <v>0.00029+0.353429173528852i</v>
      </c>
      <c r="Z2305" s="12" t="str">
        <f t="shared" si="1179"/>
        <v>-0.0354317737237735-0.0305538443093898i</v>
      </c>
      <c r="AA2305" s="12" t="str">
        <f t="shared" si="1180"/>
        <v>0.114391450507344-34.0532120765085i</v>
      </c>
      <c r="AB2305" s="12" t="str">
        <f t="shared" si="1181"/>
        <v>0.168785259602244-0.240419948633567i</v>
      </c>
      <c r="AC2305" s="12" t="str">
        <f t="shared" si="1182"/>
        <v>0.829709469256542-0.169684311829913i</v>
      </c>
      <c r="AD2305" s="12" t="str">
        <f t="shared" si="1183"/>
        <v>0.25214104406633-0.238198521784001i</v>
      </c>
      <c r="AE2305" s="12" t="str">
        <f t="shared" si="1184"/>
        <v>-0.0162116849691494+0.000735917920778414i</v>
      </c>
      <c r="AF2305" s="12" t="str">
        <f t="shared" si="1185"/>
        <v>-13.5722379106045-0.848595195577259i</v>
      </c>
      <c r="AG2305" s="12" t="str">
        <f t="shared" si="1186"/>
        <v>0.970741053164133-0.0311807263627389i</v>
      </c>
      <c r="AH2305" s="12" t="str">
        <f t="shared" si="1187"/>
        <v>0.226945157304377+0.0111723097395089i</v>
      </c>
      <c r="AI2305" s="12">
        <f t="shared" si="1188"/>
        <v>-12.87106918190052</v>
      </c>
      <c r="AJ2305" s="12">
        <f t="shared" si="1189"/>
        <v>2.8183453534420462</v>
      </c>
      <c r="AK2305" s="12"/>
      <c r="AL2305" s="12"/>
      <c r="AM2305" s="12"/>
      <c r="AN2305" s="12"/>
    </row>
    <row r="2306" spans="1:40" x14ac:dyDescent="0.35">
      <c r="A2306" s="12"/>
      <c r="B2306" s="12">
        <f t="shared" si="1190"/>
        <v>376000</v>
      </c>
      <c r="C2306" s="29" t="str">
        <f t="shared" ref="C2306:C2369" si="1192">IMPRODUCT(COMPLEX(-1,0),IMDIV(IMPRODUCT(G2306,COMPLEX($C$96+$C$97,0)),COMPLEX($C$96,2*PI()*B2306*$C$99*$C$98*(2*$C$96+$C$97))))</f>
        <v>-4.89956188668646E-07+0.00590330384428281i</v>
      </c>
      <c r="D2306" s="28" t="str">
        <f t="shared" ref="D2306:D2369" si="1193">IMPRODUCT(COMPLEX($C$102,0),IMSUB(C2306,G2306))</f>
        <v>-5.39906478919463+0.0452586628061682i</v>
      </c>
      <c r="E2306" s="12" t="str">
        <f t="shared" ref="E2306:E2369" si="1194">IMDIV(COMPLEX($C$20*10^3,0),COMPLEX(1,2*PI()*B2306*$C$20*1000*$C$29*10^-12))</f>
        <v>4200</v>
      </c>
      <c r="F2306" s="12" t="str">
        <f t="shared" ref="F2306:F2369" si="1195">IMDIV(COMPLEX($C$22*1000,0),IMSUM(COMPLEX($C$22*1000,0),E2306))</f>
        <v>0.704225352112676</v>
      </c>
      <c r="G2306" s="12" t="str">
        <f t="shared" si="1191"/>
        <v>0.704225352112676</v>
      </c>
      <c r="H2306" s="12" t="str">
        <f t="shared" ref="H2306:H2369" si="1196">IMPRODUCT(COMPLEX($C$104,0),IMPRODUCT(COMPLEX(-1,0),D2306),IMDIV(COMPLEX(0,2*PI()*B2306*$C$105*$C$106),COMPLEX(1,2*PI()*B2306*$C$105*$C$106)))</f>
        <v>8.17372529191599+0.891661882281484i</v>
      </c>
      <c r="I2306" s="12" t="str">
        <f t="shared" ref="I2306:I2369" si="1197">COMPLEX(0,2*PI()*B2306*$C$109*$C$108*$C$110)</f>
        <v>1476.5485471872i</v>
      </c>
      <c r="J2306" s="12" t="str">
        <f t="shared" ref="J2306:J2369" si="1198">IMSUM(COMPLEX(0,2*PI()*B2306*$C$109*$C$108),COMPLEX(0,2*PI()*B2306*$C$109*$C$107),COMPLEX(0,2*PI()*B2306*$C$28*10^-12*$C$107),COMPLEX(-1*2*PI()*B2306*2*PI()*B2306*$C$109*$C$108*$C$28*10^-12*$C$107,0),COMPLEX(1,0))</f>
        <v>-1863.85211885194+319.343194830298i</v>
      </c>
      <c r="K2306" s="12" t="str">
        <f t="shared" ref="K2306:K2369" si="1199">IMDIV(I2306,J2306)</f>
        <v>0.131861198751157-0.769610183230315i</v>
      </c>
      <c r="L2306" s="12" t="str">
        <f t="shared" ref="L2306:L2369" si="1200">IMDIV(COMPLEX($C$113,0),COMPLEX(1,2*PI()*B2306*$C$111*$C$112))</f>
        <v>0.00709703845999118-0.0347332588794589i</v>
      </c>
      <c r="M2306" s="12" t="str">
        <f t="shared" ref="M2306:M2369" si="1201">IMSUM(K2306,L2306)</f>
        <v>0.138958237211148-0.804343442109774i</v>
      </c>
      <c r="N2306" s="12" t="str">
        <f t="shared" ref="N2306:N2369" si="1202">COMPLEX(0,-2*PI()*B2306*$C$41)</f>
        <v>-4.72495535099905i</v>
      </c>
      <c r="O2306" s="12" t="str">
        <f t="shared" ref="O2306:O2369" si="1203">IMEXP(N2306)</f>
        <v>0.0125660398833534+0.999921044203816i</v>
      </c>
      <c r="P2306" s="12" t="str">
        <f t="shared" ref="P2306:P2369" si="1204">IMSUB(COMPLEX(1,0),O2306)</f>
        <v>0.987433960116647-0.999921044203816i</v>
      </c>
      <c r="Q2306" s="12" t="str">
        <f t="shared" ref="Q2306:Q2369" si="1205">IMSUM(COMPLEX(0,2*PI()*B2306*$C$41),O2306,COMPLEX(-1,0))</f>
        <v>-0.987433960116647+5.72487639520287i</v>
      </c>
      <c r="R2306" s="12" t="str">
        <f t="shared" ref="R2306:R2369" si="1206">IMDIV(P2306,Q2306)</f>
        <v>-0.198506724560638-0.138242579287322i</v>
      </c>
      <c r="S2306" s="12" t="str">
        <f t="shared" ref="S2306:S2369" si="1207">IMDIV(COMPLEX(0,2*PI()*B2306*$C$119),COMPLEX($C$120,0))</f>
        <v>0.483857719286257i</v>
      </c>
      <c r="T2306" s="12" t="str">
        <f t="shared" ref="T2306:T2369" si="1208">IMPRODUCT(R2306,S2306)</f>
        <v>0.0668897391222132-0.0960490110088955i</v>
      </c>
      <c r="U2306" s="12" t="str">
        <f t="shared" ref="U2306:U2369" si="1209">IMDIV(COMPLEX(1,2*PI()*B2306*$C$16*10^-3*$C$15*10^-6),COMPLEX(0,2*PI()*B2306*$C$15*10^-6))</f>
        <v>0.001-0.00423284423116744i</v>
      </c>
      <c r="V2306" s="12" t="str">
        <f t="shared" ref="V2306:V2369" si="1210">IMSUM(COMPLEX($C$18*10^-3,0),IMDIV(COMPLEX(1,0),COMPLEX(0,2*PI()*B2306*($C$17*1*10^-6))))</f>
        <v>0.0015-0.00128657879366791i</v>
      </c>
      <c r="W2306" s="12" t="str">
        <f t="shared" ref="W2306:W2369" si="1211">IMDIV(IMPRODUCT(U2306,V2306),IMSUM(U2306,V2306))</f>
        <v>0.000879248068296257-0.00111316124308908i</v>
      </c>
      <c r="X2306" s="12" t="str">
        <f t="shared" ref="X2306:X2369" si="1212">IMDIV(IMPRODUCT(COMPLEX($C$19,0),W2306),IMSUM(COMPLEX($C$19,0),W2306))</f>
        <v>0.000893314628052533-0.00104125809429512i</v>
      </c>
      <c r="Y2306" s="12" t="str">
        <f t="shared" ref="Y2306:Y2369" si="1213">COMPLEX($C$13*10^-3,2*PI()*B2306*$C$12*0.000001)</f>
        <v>0.00029+0.354371651324929i</v>
      </c>
      <c r="Z2306" s="12" t="str">
        <f t="shared" ref="Z2306:Z2369" si="1214">IMPRODUCT(COMPLEX($C$6,0),IMDIV(X2306,IMSUM(X2306,Y2306)))</f>
        <v>-0.0352617741440474-0.0304573326154867i</v>
      </c>
      <c r="AA2306" s="12" t="str">
        <f t="shared" ref="AA2306:AA2369" si="1215">IMDIV(COMPLEX($C$6,0),IMSUM(X2306,Y2306))</f>
        <v>0.113740364266927-33.9621658347696i</v>
      </c>
      <c r="AB2306" s="12" t="str">
        <f t="shared" ref="AB2306:AB2369" si="1216">IMPRODUCT(COMPLEX($C$115,0),T2306)</f>
        <v>0.16696928187425-0.2397562705931i</v>
      </c>
      <c r="AC2306" s="12" t="str">
        <f t="shared" ref="AC2306:AC2369" si="1217">IMSUM(COMPLEX(1,0),IMPRODUCT(AB2306,M2306))</f>
        <v>0.830355373121401-0.167616755631268i</v>
      </c>
      <c r="AD2306" s="12" t="str">
        <f t="shared" ref="AD2306:AD2369" si="1218">IMDIV(AB2306,AC2306)</f>
        <v>0.249212153671562-0.238433018367241i</v>
      </c>
      <c r="AE2306" s="12" t="str">
        <f t="shared" ref="AE2306:AE2369" si="1219">IMPRODUCT(AD2306,AA2306,X2306)</f>
        <v>-0.0160496964236437+0.000817233785952608i</v>
      </c>
      <c r="AF2306" s="12" t="str">
        <f t="shared" ref="AF2306:AF2369" si="1220">IMSUB(D2306,H2306)</f>
        <v>-13.5727900811106-0.846403219475316i</v>
      </c>
      <c r="AG2306" s="12" t="str">
        <f t="shared" ref="AG2306:AG2369" si="1221">IMSUM(COMPLEX(1,0),IMPRODUCT(AD2306,AA2306,COMPLEX($C$123,0)))</f>
        <v>0.970788930450533-0.0307370722968136i</v>
      </c>
      <c r="AH2306" s="12" t="str">
        <f t="shared" ref="AH2306:AH2369" si="1222">IMDIV(IMPRODUCT(AE2306,AF2306),AG2306)</f>
        <v>0.22479982547902+0.00968496888849338i</v>
      </c>
      <c r="AI2306" s="12">
        <f t="shared" ref="AI2306:AI2369" si="1223">20*LOG10(IMABS(AH2306))</f>
        <v>-12.956027078735271</v>
      </c>
      <c r="AJ2306" s="12">
        <f t="shared" ref="AJ2306:AJ2369" si="1224">IMARGUMENT(AH2306)*180/PI()</f>
        <v>2.4669276264581077</v>
      </c>
      <c r="AK2306" s="12"/>
      <c r="AL2306" s="12"/>
      <c r="AM2306" s="12"/>
      <c r="AN2306" s="12"/>
    </row>
    <row r="2307" spans="1:40" x14ac:dyDescent="0.35">
      <c r="A2307" s="12"/>
      <c r="B2307" s="12">
        <f t="shared" si="1190"/>
        <v>377000</v>
      </c>
      <c r="C2307" s="29" t="str">
        <f t="shared" si="1192"/>
        <v>-4.87360398875294E-07+0.005887645213611i</v>
      </c>
      <c r="D2307" s="28" t="str">
        <f t="shared" si="1193"/>
        <v>-5.39906476929358+0.045138613304351i</v>
      </c>
      <c r="E2307" s="12" t="str">
        <f t="shared" si="1194"/>
        <v>4200</v>
      </c>
      <c r="F2307" s="12" t="str">
        <f t="shared" si="1195"/>
        <v>0.704225352112676</v>
      </c>
      <c r="G2307" s="12" t="str">
        <f t="shared" si="1191"/>
        <v>0.704225352112676</v>
      </c>
      <c r="H2307" s="12" t="str">
        <f t="shared" si="1196"/>
        <v>8.17427317369839+0.889360979919454i</v>
      </c>
      <c r="I2307" s="12" t="str">
        <f t="shared" si="1197"/>
        <v>1480.47553800419i</v>
      </c>
      <c r="J2307" s="12" t="str">
        <f t="shared" si="1198"/>
        <v>-1873.78473574233+320.192511837825i</v>
      </c>
      <c r="K2307" s="12" t="str">
        <f t="shared" si="1199"/>
        <v>0.131181693503371-0.767682709019578i</v>
      </c>
      <c r="L2307" s="12" t="str">
        <f t="shared" si="1200"/>
        <v>0.00706093757257595-0.034648485138697i</v>
      </c>
      <c r="M2307" s="12" t="str">
        <f t="shared" si="1201"/>
        <v>0.138242631075947-0.802331194158275i</v>
      </c>
      <c r="N2307" s="12" t="str">
        <f t="shared" si="1202"/>
        <v>-4.73752172161341i</v>
      </c>
      <c r="O2307" s="12" t="str">
        <f t="shared" si="1203"/>
        <v>0.0251300954433393+0.9996841892833i</v>
      </c>
      <c r="P2307" s="12" t="str">
        <f t="shared" si="1204"/>
        <v>0.974869904556661-0.9996841892833i</v>
      </c>
      <c r="Q2307" s="12" t="str">
        <f t="shared" si="1205"/>
        <v>-0.974869904556661+5.73720591089671i</v>
      </c>
      <c r="R2307" s="12" t="str">
        <f t="shared" si="1206"/>
        <v>-0.197418783477158-0.136375142552327i</v>
      </c>
      <c r="S2307" s="12" t="str">
        <f t="shared" si="1207"/>
        <v>0.485144574922657i</v>
      </c>
      <c r="T2307" s="12" t="str">
        <f t="shared" si="1208"/>
        <v>0.0661616605635654-0.0957766517917739i</v>
      </c>
      <c r="U2307" s="12" t="str">
        <f t="shared" si="1209"/>
        <v>0.001-0.00422161652763649i</v>
      </c>
      <c r="V2307" s="12" t="str">
        <f t="shared" si="1210"/>
        <v>0.0015-0.00128316611782264i</v>
      </c>
      <c r="W2307" s="12" t="str">
        <f t="shared" si="1211"/>
        <v>0.000878995101327415-0.00111076557201865i</v>
      </c>
      <c r="X2307" s="12" t="str">
        <f t="shared" si="1212"/>
        <v>0.000892897459968626-0.00103904363241091i</v>
      </c>
      <c r="Y2307" s="12" t="str">
        <f t="shared" si="1213"/>
        <v>0.00029+0.355314129121006i</v>
      </c>
      <c r="Z2307" s="12" t="str">
        <f t="shared" si="1214"/>
        <v>-0.0350930948775031-0.0303613815732544i</v>
      </c>
      <c r="AA2307" s="12" t="str">
        <f t="shared" si="1215"/>
        <v>0.113094707216151-33.8716063084385i</v>
      </c>
      <c r="AB2307" s="12" t="str">
        <f t="shared" si="1216"/>
        <v>0.165151861808321-0.239076411118517i</v>
      </c>
      <c r="AC2307" s="12" t="str">
        <f t="shared" si="1217"/>
        <v>0.831012565475679-0.165557042603351i</v>
      </c>
      <c r="AD2307" s="12" t="str">
        <f t="shared" si="1218"/>
        <v>0.24627613917192-0.23862895712044i</v>
      </c>
      <c r="AE2307" s="12" t="str">
        <f t="shared" si="1219"/>
        <v>-0.0158876967395868+0.000896944798960649i</v>
      </c>
      <c r="AF2307" s="12" t="str">
        <f t="shared" si="1220"/>
        <v>-13.573337942992-0.844222366615103i</v>
      </c>
      <c r="AG2307" s="12" t="str">
        <f t="shared" si="1221"/>
        <v>0.970841285307287-0.030294897086461i</v>
      </c>
      <c r="AH2307" s="12" t="str">
        <f t="shared" si="1222"/>
        <v>0.222649347804851+0.00822312902015069i</v>
      </c>
      <c r="AI2307" s="12">
        <f t="shared" si="1223"/>
        <v>-13.041651482007584</v>
      </c>
      <c r="AJ2307" s="12">
        <f t="shared" si="1224"/>
        <v>2.1151489649650439</v>
      </c>
      <c r="AK2307" s="12"/>
      <c r="AL2307" s="12"/>
      <c r="AM2307" s="12"/>
      <c r="AN2307" s="12"/>
    </row>
    <row r="2308" spans="1:40" x14ac:dyDescent="0.35">
      <c r="A2308" s="12"/>
      <c r="B2308" s="12">
        <f t="shared" si="1190"/>
        <v>378000</v>
      </c>
      <c r="C2308" s="29" t="str">
        <f t="shared" si="1192"/>
        <v>-4.84785183325318E-07+0.00587206943283522i</v>
      </c>
      <c r="D2308" s="28" t="str">
        <f t="shared" si="1193"/>
        <v>-5.39906474955025+0.04501919898507i</v>
      </c>
      <c r="E2308" s="12" t="str">
        <f t="shared" si="1194"/>
        <v>4200</v>
      </c>
      <c r="F2308" s="12" t="str">
        <f t="shared" si="1195"/>
        <v>0.704225352112676</v>
      </c>
      <c r="G2308" s="12" t="str">
        <f t="shared" si="1191"/>
        <v>0.704225352112676</v>
      </c>
      <c r="H2308" s="12" t="str">
        <f t="shared" si="1196"/>
        <v>8.17481679120308+0.887071752907341i</v>
      </c>
      <c r="I2308" s="12" t="str">
        <f t="shared" si="1197"/>
        <v>1484.40252882118i</v>
      </c>
      <c r="J2308" s="12" t="str">
        <f t="shared" si="1198"/>
        <v>-1883.74373408528+321.041828845352i</v>
      </c>
      <c r="K2308" s="12" t="str">
        <f t="shared" si="1199"/>
        <v>0.130507378475906-0.76576456513493i</v>
      </c>
      <c r="L2308" s="12" t="str">
        <f t="shared" si="1200"/>
        <v>0.00702510766574182-0.0345641048598087i</v>
      </c>
      <c r="M2308" s="12" t="str">
        <f t="shared" si="1201"/>
        <v>0.137532486141648-0.800328669994739i</v>
      </c>
      <c r="N2308" s="12" t="str">
        <f t="shared" si="1202"/>
        <v>-4.75008809222777i</v>
      </c>
      <c r="O2308" s="12" t="str">
        <f t="shared" si="1203"/>
        <v>0.0376901826699373+0.999289472640589i</v>
      </c>
      <c r="P2308" s="12" t="str">
        <f t="shared" si="1204"/>
        <v>0.962309817330063-0.999289472640589i</v>
      </c>
      <c r="Q2308" s="12" t="str">
        <f t="shared" si="1205"/>
        <v>-0.962309817330063+5.74937756486836i</v>
      </c>
      <c r="R2308" s="12" t="str">
        <f t="shared" si="1206"/>
        <v>-0.196323167428526-0.134516492823509i</v>
      </c>
      <c r="S2308" s="12" t="str">
        <f t="shared" si="1207"/>
        <v>0.486431430559057i</v>
      </c>
      <c r="T2308" s="12" t="str">
        <f t="shared" si="1208"/>
        <v>0.0654330500379266-0.0954977591841432i</v>
      </c>
      <c r="U2308" s="12" t="str">
        <f t="shared" si="1209"/>
        <v>0.001-0.00421044822994433i</v>
      </c>
      <c r="V2308" s="12" t="str">
        <f t="shared" si="1210"/>
        <v>0.0015-0.00127977149846332i</v>
      </c>
      <c r="W2308" s="12" t="str">
        <f t="shared" si="1211"/>
        <v>0.000878741922196144-0.00110838304238388i</v>
      </c>
      <c r="X2308" s="12" t="str">
        <f t="shared" si="1212"/>
        <v>0.000892481459274113-0.00103684131093231i</v>
      </c>
      <c r="Y2308" s="12" t="str">
        <f t="shared" si="1213"/>
        <v>0.00029+0.356256606917082i</v>
      </c>
      <c r="Z2308" s="12" t="str">
        <f t="shared" si="1214"/>
        <v>-0.0349257219470006-0.0302659862172864i</v>
      </c>
      <c r="AA2308" s="12" t="str">
        <f t="shared" si="1215"/>
        <v>0.112454419152172-33.7815295955102i</v>
      </c>
      <c r="AB2308" s="12" t="str">
        <f t="shared" si="1216"/>
        <v>0.163333113853427-0.238380243080979i</v>
      </c>
      <c r="AC2308" s="12" t="str">
        <f t="shared" si="1217"/>
        <v>0.831681066319496-0.16350520125439i</v>
      </c>
      <c r="AD2308" s="12" t="str">
        <f t="shared" si="1218"/>
        <v>0.243333537714629-0.238786179062437i</v>
      </c>
      <c r="AE2308" s="12" t="str">
        <f t="shared" si="1219"/>
        <v>-0.0157256986829833+0.000975050196046874i</v>
      </c>
      <c r="AF2308" s="12" t="str">
        <f t="shared" si="1220"/>
        <v>-13.5738815407533-0.842052553922271i</v>
      </c>
      <c r="AG2308" s="12" t="str">
        <f t="shared" si="1221"/>
        <v>0.970898101635064-0.029854254634377i</v>
      </c>
      <c r="AH2308" s="12" t="str">
        <f t="shared" si="1222"/>
        <v>0.220493992197817+0.00678684267495907i</v>
      </c>
      <c r="AI2308" s="12">
        <f t="shared" si="1223"/>
        <v>-13.127952145129383</v>
      </c>
      <c r="AJ2308" s="12">
        <f t="shared" si="1224"/>
        <v>1.7630172312224208</v>
      </c>
      <c r="AK2308" s="12"/>
      <c r="AL2308" s="12"/>
      <c r="AM2308" s="12"/>
      <c r="AN2308" s="12"/>
    </row>
    <row r="2309" spans="1:40" x14ac:dyDescent="0.35">
      <c r="A2309" s="12"/>
      <c r="B2309" s="12">
        <f t="shared" si="1190"/>
        <v>379000</v>
      </c>
      <c r="C2309" s="29" t="str">
        <f t="shared" si="1192"/>
        <v>-4.82230325163032E-07+0.00585657584615157i</v>
      </c>
      <c r="D2309" s="28" t="str">
        <f t="shared" si="1193"/>
        <v>-5.39906472996301+0.0449004148204954i</v>
      </c>
      <c r="E2309" s="12" t="str">
        <f t="shared" si="1194"/>
        <v>4200</v>
      </c>
      <c r="F2309" s="12" t="str">
        <f t="shared" si="1195"/>
        <v>0.704225352112676</v>
      </c>
      <c r="G2309" s="12" t="str">
        <f t="shared" si="1191"/>
        <v>0.704225352112676</v>
      </c>
      <c r="H2309" s="12" t="str">
        <f t="shared" si="1196"/>
        <v>8.17535618836611+0.884794113953183i</v>
      </c>
      <c r="I2309" s="12" t="str">
        <f t="shared" si="1197"/>
        <v>1488.32951963816i</v>
      </c>
      <c r="J2309" s="12" t="str">
        <f t="shared" si="1198"/>
        <v>-1893.7291138808+321.89114585288i</v>
      </c>
      <c r="K2309" s="12" t="str">
        <f t="shared" si="1199"/>
        <v>0.129838201445768-0.763855686431801i</v>
      </c>
      <c r="L2309" s="12" t="str">
        <f t="shared" si="1200"/>
        <v>0.00698954607276328-0.0344801154688981i</v>
      </c>
      <c r="M2309" s="12" t="str">
        <f t="shared" si="1201"/>
        <v>0.136827747518531-0.798335801900699i</v>
      </c>
      <c r="N2309" s="12" t="str">
        <f t="shared" si="1202"/>
        <v>-4.76265446284213i</v>
      </c>
      <c r="O2309" s="12" t="str">
        <f t="shared" si="1203"/>
        <v>0.0502443181797733+0.998736956606017i</v>
      </c>
      <c r="P2309" s="12" t="str">
        <f t="shared" si="1204"/>
        <v>0.949755681820227-0.998736956606017i</v>
      </c>
      <c r="Q2309" s="12" t="str">
        <f t="shared" si="1205"/>
        <v>-0.949755681820227+5.76139141944815i</v>
      </c>
      <c r="R2309" s="12" t="str">
        <f t="shared" si="1206"/>
        <v>-0.195219832429324-0.132666656562573i</v>
      </c>
      <c r="S2309" s="12" t="str">
        <f t="shared" si="1207"/>
        <v>0.487718286195455i</v>
      </c>
      <c r="T2309" s="12" t="str">
        <f t="shared" si="1208"/>
        <v>0.0647039543739791-0.0952122821037938i</v>
      </c>
      <c r="U2309" s="12" t="str">
        <f t="shared" si="1209"/>
        <v>0.001-0.00419933886786004i</v>
      </c>
      <c r="V2309" s="12" t="str">
        <f t="shared" si="1210"/>
        <v>0.0015-0.00127639479266262i</v>
      </c>
      <c r="W2309" s="12" t="str">
        <f t="shared" si="1211"/>
        <v>0.000878488533303688-0.0011060135449034i</v>
      </c>
      <c r="X2309" s="12" t="str">
        <f t="shared" si="1212"/>
        <v>0.000892066613734915-0.00103465102921828i</v>
      </c>
      <c r="Y2309" s="12" t="str">
        <f t="shared" si="1213"/>
        <v>0.00029+0.357199084713159i</v>
      </c>
      <c r="Z2309" s="12" t="str">
        <f t="shared" si="1214"/>
        <v>-0.0347596415603134-0.0301711416422581i</v>
      </c>
      <c r="AA2309" s="12" t="str">
        <f t="shared" si="1215"/>
        <v>0.111819440709595-33.6919318356785i</v>
      </c>
      <c r="AB2309" s="12" t="str">
        <f t="shared" si="1216"/>
        <v>0.161513154902705-0.237667638969751i</v>
      </c>
      <c r="AC2309" s="12" t="str">
        <f t="shared" si="1217"/>
        <v>0.832360896037187-0.161461261735041i</v>
      </c>
      <c r="AD2309" s="12" t="str">
        <f t="shared" si="1218"/>
        <v>0.240384889808356-0.238904533245121i</v>
      </c>
      <c r="AE2309" s="12" t="str">
        <f t="shared" si="1219"/>
        <v>-0.01556371511777+0.00105154938366786i</v>
      </c>
      <c r="AF2309" s="12" t="str">
        <f t="shared" si="1220"/>
        <v>-13.5744209183291-0.839893699132688i</v>
      </c>
      <c r="AG2309" s="12" t="str">
        <f t="shared" si="1221"/>
        <v>0.970959362525667-0.0294151986848072i</v>
      </c>
      <c r="AH2309" s="12" t="str">
        <f t="shared" si="1222"/>
        <v>0.218334028367842+0.00537615819750697i</v>
      </c>
      <c r="AI2309" s="12">
        <f t="shared" si="1223"/>
        <v>-13.214939031973429</v>
      </c>
      <c r="AJ2309" s="12">
        <f t="shared" si="1224"/>
        <v>1.4105402835930796</v>
      </c>
      <c r="AK2309" s="12"/>
      <c r="AL2309" s="12"/>
      <c r="AM2309" s="12"/>
      <c r="AN2309" s="12"/>
    </row>
    <row r="2310" spans="1:40" x14ac:dyDescent="0.35">
      <c r="A2310" s="12"/>
      <c r="B2310" s="12">
        <f t="shared" si="1190"/>
        <v>380000</v>
      </c>
      <c r="C2310" s="29" t="str">
        <f t="shared" si="1192"/>
        <v>-4.79695610382348E-07+0.00584116380465931i</v>
      </c>
      <c r="D2310" s="28" t="str">
        <f t="shared" si="1193"/>
        <v>-5.39906471053019+0.0447822558357214i</v>
      </c>
      <c r="E2310" s="12" t="str">
        <f t="shared" si="1194"/>
        <v>4200</v>
      </c>
      <c r="F2310" s="12" t="str">
        <f t="shared" si="1195"/>
        <v>0.704225352112676</v>
      </c>
      <c r="G2310" s="12" t="str">
        <f t="shared" si="1191"/>
        <v>0.704225352112676</v>
      </c>
      <c r="H2310" s="12" t="str">
        <f t="shared" si="1196"/>
        <v>8.17589140856168+0.882527976618527i</v>
      </c>
      <c r="I2310" s="12" t="str">
        <f t="shared" si="1197"/>
        <v>1492.25651045515i</v>
      </c>
      <c r="J2310" s="12" t="str">
        <f t="shared" si="1198"/>
        <v>-1903.74087512888+322.740462860406i</v>
      </c>
      <c r="K2310" s="12" t="str">
        <f t="shared" si="1199"/>
        <v>0.129174110838687-0.761956008343462i</v>
      </c>
      <c r="L2310" s="12" t="str">
        <f t="shared" si="1200"/>
        <v>0.00695425015914587-0.034396514412647i</v>
      </c>
      <c r="M2310" s="12" t="str">
        <f t="shared" si="1201"/>
        <v>0.136128360997833-0.796352522756109i</v>
      </c>
      <c r="N2310" s="12" t="str">
        <f t="shared" si="1202"/>
        <v>-4.77522083345649i</v>
      </c>
      <c r="O2310" s="12" t="str">
        <f t="shared" si="1203"/>
        <v>0.0627905195293173+0.998026728428271i</v>
      </c>
      <c r="P2310" s="12" t="str">
        <f t="shared" si="1204"/>
        <v>0.937209480470683-0.998026728428271i</v>
      </c>
      <c r="Q2310" s="12" t="str">
        <f t="shared" si="1205"/>
        <v>-0.937209480470683+5.77324756188476i</v>
      </c>
      <c r="R2310" s="12" t="str">
        <f t="shared" si="1206"/>
        <v>-0.19410873466271-0.13082566198773i</v>
      </c>
      <c r="S2310" s="12" t="str">
        <f t="shared" si="1207"/>
        <v>0.489005141831855i</v>
      </c>
      <c r="T2310" s="12" t="str">
        <f t="shared" si="1208"/>
        <v>0.0639744213955562-0.0949201693245404i</v>
      </c>
      <c r="U2310" s="12" t="str">
        <f t="shared" si="1209"/>
        <v>0.001-0.00418828797610251i</v>
      </c>
      <c r="V2310" s="12" t="str">
        <f t="shared" si="1210"/>
        <v>0.0015-0.00127303585899772i</v>
      </c>
      <c r="W2310" s="12" t="str">
        <f t="shared" si="1211"/>
        <v>0.000878234937045609-0.00110365697145862i</v>
      </c>
      <c r="X2310" s="12" t="str">
        <f t="shared" si="1212"/>
        <v>0.00089165291130209-0.0010324726876918i</v>
      </c>
      <c r="Y2310" s="12" t="str">
        <f t="shared" si="1213"/>
        <v>0.00029+0.358141562509236i</v>
      </c>
      <c r="Z2310" s="12" t="str">
        <f t="shared" si="1214"/>
        <v>-0.0345948401072041-0.0300768430020115i</v>
      </c>
      <c r="AA2310" s="12" t="str">
        <f t="shared" si="1215"/>
        <v>0.111189713346439-33.60280920978i</v>
      </c>
      <c r="AB2310" s="12" t="str">
        <f t="shared" si="1216"/>
        <v>0.159692104333375-0.236938470914705i</v>
      </c>
      <c r="AC2310" s="12" t="str">
        <f t="shared" si="1217"/>
        <v>0.833052075376297-0.159425255853066i</v>
      </c>
      <c r="AD2310" s="12" t="str">
        <f t="shared" si="1218"/>
        <v>0.237430739191009-0.238983876826508i</v>
      </c>
      <c r="AE2310" s="12" t="str">
        <f t="shared" si="1219"/>
        <v>-0.0154017590021712+0.0011264419405133i</v>
      </c>
      <c r="AF2310" s="12" t="str">
        <f t="shared" si="1220"/>
        <v>-13.5749561190919-0.837745720782806i</v>
      </c>
      <c r="AG2310" s="12" t="str">
        <f t="shared" si="1221"/>
        <v>0.971025050263788-0.0289777828095592i</v>
      </c>
      <c r="AH2310" s="12" t="str">
        <f t="shared" si="1222"/>
        <v>0.216169727722204+0.00399111969594086i</v>
      </c>
      <c r="AI2310" s="12">
        <f t="shared" si="1223"/>
        <v>-13.302622324475555</v>
      </c>
      <c r="AJ2310" s="12">
        <f t="shared" si="1224"/>
        <v>1.0577259750330996</v>
      </c>
      <c r="AK2310" s="12"/>
      <c r="AL2310" s="12"/>
      <c r="AM2310" s="12"/>
      <c r="AN2310" s="12"/>
    </row>
    <row r="2311" spans="1:40" x14ac:dyDescent="0.35">
      <c r="A2311" s="12"/>
      <c r="B2311" s="12">
        <f t="shared" si="1190"/>
        <v>381000</v>
      </c>
      <c r="C2311" s="29" t="str">
        <f t="shared" si="1192"/>
        <v>-4.77180827781982E-07+0.0058258326662704i</v>
      </c>
      <c r="D2311" s="28" t="str">
        <f t="shared" si="1193"/>
        <v>-5.3990646912502+0.0446647171080731i</v>
      </c>
      <c r="E2311" s="12" t="str">
        <f t="shared" si="1194"/>
        <v>4200</v>
      </c>
      <c r="F2311" s="12" t="str">
        <f t="shared" si="1195"/>
        <v>0.704225352112676</v>
      </c>
      <c r="G2311" s="12" t="str">
        <f t="shared" si="1191"/>
        <v>0.704225352112676</v>
      </c>
      <c r="H2311" s="12" t="str">
        <f t="shared" si="1196"/>
        <v>8.17642249461082+0.880273255308214i</v>
      </c>
      <c r="I2311" s="12" t="str">
        <f t="shared" si="1197"/>
        <v>1496.18350127214i</v>
      </c>
      <c r="J2311" s="12" t="str">
        <f t="shared" si="1198"/>
        <v>-1913.77901782952+323.589779867934i</v>
      </c>
      <c r="K2311" s="12" t="str">
        <f t="shared" si="1199"/>
        <v>0.128515055719564-0.760065466874978i</v>
      </c>
      <c r="L2311" s="12" t="str">
        <f t="shared" si="1200"/>
        <v>0.00691921732216742-0.0343132991581364i</v>
      </c>
      <c r="M2311" s="12" t="str">
        <f t="shared" si="1201"/>
        <v>0.135434273041731-0.794378766033114i</v>
      </c>
      <c r="N2311" s="12" t="str">
        <f t="shared" si="1202"/>
        <v>-4.78778720407084i</v>
      </c>
      <c r="O2311" s="12" t="str">
        <f t="shared" si="1203"/>
        <v>0.0753268055279279+0.997158900260614i</v>
      </c>
      <c r="P2311" s="12" t="str">
        <f t="shared" si="1204"/>
        <v>0.924673194472072-0.997158900260614i</v>
      </c>
      <c r="Q2311" s="12" t="str">
        <f t="shared" si="1205"/>
        <v>-0.924673194472072+5.78494610433145i</v>
      </c>
      <c r="R2311" s="12" t="str">
        <f t="shared" si="1206"/>
        <v>-0.192989830497359-0.128993539083575i</v>
      </c>
      <c r="S2311" s="12" t="str">
        <f t="shared" si="1207"/>
        <v>0.490291997468255i</v>
      </c>
      <c r="T2311" s="12" t="str">
        <f t="shared" si="1208"/>
        <v>0.0632444999377854-0.0946213694856101i</v>
      </c>
      <c r="U2311" s="12" t="str">
        <f t="shared" si="1209"/>
        <v>0.001-0.00417729509427547i</v>
      </c>
      <c r="V2311" s="12" t="str">
        <f t="shared" si="1210"/>
        <v>0.0015-0.00126969455753054i</v>
      </c>
      <c r="W2311" s="12" t="str">
        <f t="shared" si="1211"/>
        <v>0.00087798113581174-0.00110131321507853i</v>
      </c>
      <c r="X2311" s="12" t="str">
        <f t="shared" si="1212"/>
        <v>0.000891240340108777-0.00103030618782604i</v>
      </c>
      <c r="Y2311" s="12" t="str">
        <f t="shared" si="1213"/>
        <v>0.00029+0.359084040305313i</v>
      </c>
      <c r="Z2311" s="12" t="str">
        <f t="shared" si="1214"/>
        <v>-0.0344313041565529-0.0299830855086544i</v>
      </c>
      <c r="AA2311" s="12" t="str">
        <f t="shared" si="1215"/>
        <v>0.110565179330383-33.5141579392452i</v>
      </c>
      <c r="AB2311" s="12" t="str">
        <f t="shared" si="1216"/>
        <v>0.157870084047036-0.236192610709761i</v>
      </c>
      <c r="AC2311" s="12" t="str">
        <f t="shared" si="1217"/>
        <v>0.833754625426188-0.157397217088133i</v>
      </c>
      <c r="AD2311" s="12" t="str">
        <f t="shared" si="1218"/>
        <v>0.234471632695798-0.239024075141367i</v>
      </c>
      <c r="AE2311" s="12" t="str">
        <f t="shared" si="1219"/>
        <v>-0.0152398433850232+0.00119972761945927i</v>
      </c>
      <c r="AF2311" s="12" t="str">
        <f t="shared" si="1220"/>
        <v>-13.575487185861-0.835608538200141i</v>
      </c>
      <c r="AG2311" s="12" t="str">
        <f t="shared" si="1221"/>
        <v>0.97109514632902-0.0285420603940224i</v>
      </c>
      <c r="AH2311" s="12" t="str">
        <f t="shared" si="1222"/>
        <v>0.214001363268136+0.00263176700380895i</v>
      </c>
      <c r="AI2311" s="12">
        <f t="shared" si="1223"/>
        <v>-13.39101243055744</v>
      </c>
      <c r="AJ2311" s="12">
        <f t="shared" si="1224"/>
        <v>0.7045821515766284</v>
      </c>
      <c r="AK2311" s="12"/>
      <c r="AL2311" s="12"/>
      <c r="AM2311" s="12"/>
      <c r="AN2311" s="12"/>
    </row>
    <row r="2312" spans="1:40" x14ac:dyDescent="0.35">
      <c r="A2312" s="12"/>
      <c r="B2312" s="12">
        <f t="shared" si="1190"/>
        <v>382000</v>
      </c>
      <c r="C2312" s="29" t="str">
        <f t="shared" si="1192"/>
        <v>-4.74685768921427E-07+0.00581058179562012i</v>
      </c>
      <c r="D2312" s="28" t="str">
        <f t="shared" si="1193"/>
        <v>-5.39906467212141+0.0445477937664209i</v>
      </c>
      <c r="E2312" s="12" t="str">
        <f t="shared" si="1194"/>
        <v>4200</v>
      </c>
      <c r="F2312" s="12" t="str">
        <f t="shared" si="1195"/>
        <v>0.704225352112676</v>
      </c>
      <c r="G2312" s="12" t="str">
        <f t="shared" si="1191"/>
        <v>0.704225352112676</v>
      </c>
      <c r="H2312" s="12" t="str">
        <f t="shared" si="1196"/>
        <v>8.17694948878968+0.878029865260325i</v>
      </c>
      <c r="I2312" s="12" t="str">
        <f t="shared" si="1197"/>
        <v>1500.11049208913i</v>
      </c>
      <c r="J2312" s="12" t="str">
        <f t="shared" si="1198"/>
        <v>-1923.84354198273+324.439096875461i</v>
      </c>
      <c r="K2312" s="12" t="str">
        <f t="shared" si="1199"/>
        <v>0.127860985783085-0.7581839985973i</v>
      </c>
      <c r="L2312" s="12" t="str">
        <f t="shared" si="1200"/>
        <v>0.00688444499042675-0.034230467192671i</v>
      </c>
      <c r="M2312" s="12" t="str">
        <f t="shared" si="1201"/>
        <v>0.134745430773512-0.792414465789971i</v>
      </c>
      <c r="N2312" s="12" t="str">
        <f t="shared" si="1202"/>
        <v>-4.8003535746852i</v>
      </c>
      <c r="O2312" s="12" t="str">
        <f t="shared" si="1203"/>
        <v>0.0878511965507393+0.996133609143173i</v>
      </c>
      <c r="P2312" s="12" t="str">
        <f t="shared" si="1204"/>
        <v>0.912148803449261-0.996133609143173i</v>
      </c>
      <c r="Q2312" s="12" t="str">
        <f t="shared" si="1205"/>
        <v>-0.912148803449261+5.79648718382837i</v>
      </c>
      <c r="R2312" s="12" t="str">
        <f t="shared" si="1206"/>
        <v>-0.191863076504931-0.127170319611116i</v>
      </c>
      <c r="S2312" s="12" t="str">
        <f t="shared" si="1207"/>
        <v>0.491578853104655i</v>
      </c>
      <c r="T2312" s="12" t="str">
        <f t="shared" si="1208"/>
        <v>0.0625142398633848-0.0943158311014247i</v>
      </c>
      <c r="U2312" s="12" t="str">
        <f t="shared" si="1209"/>
        <v>0.001-0.00416635976680355i</v>
      </c>
      <c r="V2312" s="12" t="str">
        <f t="shared" si="1210"/>
        <v>0.0015-0.00126637074978831i</v>
      </c>
      <c r="W2312" s="12" t="str">
        <f t="shared" si="1211"/>
        <v>0.000877727131986164-0.0010989821699247i</v>
      </c>
      <c r="X2312" s="12" t="str">
        <f t="shared" si="1212"/>
        <v>0.000890828888467273-0.00102815143213078i</v>
      </c>
      <c r="Y2312" s="12" t="str">
        <f t="shared" si="1213"/>
        <v>0.00029+0.36002651810139i</v>
      </c>
      <c r="Z2312" s="12" t="str">
        <f t="shared" si="1214"/>
        <v>-0.0342690204535393-0.0298898644316789i</v>
      </c>
      <c r="AA2312" s="12" t="str">
        <f t="shared" si="1215"/>
        <v>0.109945781725289-33.4259742855602i</v>
      </c>
      <c r="AB2312" s="12" t="str">
        <f t="shared" si="1216"/>
        <v>0.156047218510345-0.2354299298373i</v>
      </c>
      <c r="AC2312" s="12" t="str">
        <f t="shared" si="1217"/>
        <v>0.83446856759619-0.155377180606791i</v>
      </c>
      <c r="AD2312" s="12" t="str">
        <f t="shared" si="1218"/>
        <v>0.231508120115659-0.239025001769355i</v>
      </c>
      <c r="AE2312" s="12" t="str">
        <f t="shared" si="1219"/>
        <v>-0.0150779814020718+0.00127140634945144i</v>
      </c>
      <c r="AF2312" s="12" t="str">
        <f t="shared" si="1220"/>
        <v>-13.5760141609111-0.833482071493904i</v>
      </c>
      <c r="AG2312" s="12" t="str">
        <f t="shared" si="1221"/>
        <v>0.971169631398146-0.0281080846232121i</v>
      </c>
      <c r="AH2312" s="12" t="str">
        <f t="shared" si="1222"/>
        <v>0.211829209514737+0.00129813564435052i</v>
      </c>
      <c r="AI2312" s="12">
        <f t="shared" si="1223"/>
        <v>-13.480119992385099</v>
      </c>
      <c r="AJ2312" s="12">
        <f t="shared" si="1224"/>
        <v>0.35111665082401755</v>
      </c>
      <c r="AK2312" s="12"/>
      <c r="AL2312" s="12"/>
      <c r="AM2312" s="12"/>
      <c r="AN2312" s="12"/>
    </row>
    <row r="2313" spans="1:40" x14ac:dyDescent="0.35">
      <c r="A2313" s="12"/>
      <c r="B2313" s="12">
        <f t="shared" si="1190"/>
        <v>383000</v>
      </c>
      <c r="C2313" s="29" t="str">
        <f t="shared" si="1192"/>
        <v>-4.72210228077776E-07+0.00579541056397946i</v>
      </c>
      <c r="D2313" s="28" t="str">
        <f t="shared" si="1193"/>
        <v>-5.39906465314227+0.0444314809905092i</v>
      </c>
      <c r="E2313" s="12" t="str">
        <f t="shared" si="1194"/>
        <v>4200</v>
      </c>
      <c r="F2313" s="12" t="str">
        <f t="shared" si="1195"/>
        <v>0.704225352112676</v>
      </c>
      <c r="G2313" s="12" t="str">
        <f t="shared" si="1191"/>
        <v>0.704225352112676</v>
      </c>
      <c r="H2313" s="12" t="str">
        <f t="shared" si="1196"/>
        <v>8.17747243283796+0.875797722536247i</v>
      </c>
      <c r="I2313" s="12" t="str">
        <f t="shared" si="1197"/>
        <v>1504.03748290611i</v>
      </c>
      <c r="J2313" s="12" t="str">
        <f t="shared" si="1198"/>
        <v>-1933.9344475885+325.288413882989i</v>
      </c>
      <c r="K2313" s="12" t="str">
        <f t="shared" si="1199"/>
        <v>0.127211851344503-0.756311540641402i</v>
      </c>
      <c r="L2313" s="12" t="str">
        <f t="shared" si="1200"/>
        <v>0.00684993062339967-0.0341480160236038i</v>
      </c>
      <c r="M2313" s="12" t="str">
        <f t="shared" si="1201"/>
        <v>0.134061781967903-0.790459556665006i</v>
      </c>
      <c r="N2313" s="12" t="str">
        <f t="shared" si="1202"/>
        <v>-4.81291994529956i</v>
      </c>
      <c r="O2313" s="12" t="str">
        <f t="shared" si="1203"/>
        <v>0.100361714851212+0.9949510169813i</v>
      </c>
      <c r="P2313" s="12" t="str">
        <f t="shared" si="1204"/>
        <v>0.899638285148788-0.9949510169813i</v>
      </c>
      <c r="Q2313" s="12" t="str">
        <f t="shared" si="1205"/>
        <v>-0.899638285148788+5.80787096228086i</v>
      </c>
      <c r="R2313" s="12" t="str">
        <f t="shared" si="1206"/>
        <v>-0.190728429478076-0.125356037117961i</v>
      </c>
      <c r="S2313" s="12" t="str">
        <f t="shared" si="1207"/>
        <v>0.492865708741055i</v>
      </c>
      <c r="T2313" s="12" t="str">
        <f t="shared" si="1208"/>
        <v>0.0617836920791138-0.0940035025717803i</v>
      </c>
      <c r="U2313" s="12" t="str">
        <f t="shared" si="1209"/>
        <v>0.001-0.00415548154286933i</v>
      </c>
      <c r="V2313" s="12" t="str">
        <f t="shared" si="1210"/>
        <v>0.0015-0.00126306429874448i</v>
      </c>
      <c r="W2313" s="12" t="str">
        <f t="shared" si="1211"/>
        <v>0.000877472927947171-0.00109666373127666i</v>
      </c>
      <c r="X2313" s="12" t="str">
        <f t="shared" si="1212"/>
        <v>0.000890418544866103-0.0010260083241391i</v>
      </c>
      <c r="Y2313" s="12" t="str">
        <f t="shared" si="1213"/>
        <v>0.00029+0.360968995897467i</v>
      </c>
      <c r="Z2313" s="12" t="str">
        <f t="shared" si="1214"/>
        <v>-0.0341079759168774-0.0297971750970934i</v>
      </c>
      <c r="AA2313" s="12" t="str">
        <f t="shared" si="1215"/>
        <v>0.109331464377973-33.3382545497356i</v>
      </c>
      <c r="AB2313" s="12" t="str">
        <f t="shared" si="1216"/>
        <v>0.154223634796082-0.234650299493574i</v>
      </c>
      <c r="AC2313" s="12" t="str">
        <f t="shared" si="1217"/>
        <v>0.835193923593328-0.153365183277587i</v>
      </c>
      <c r="AD2313" s="12" t="str">
        <f t="shared" si="1218"/>
        <v>0.228540754066096-0.238986538600607i</v>
      </c>
      <c r="AE2313" s="12" t="str">
        <f t="shared" si="1219"/>
        <v>-0.014916186272242+0.00134147823731817i</v>
      </c>
      <c r="AF2313" s="12" t="str">
        <f t="shared" si="1220"/>
        <v>-13.5765370859802-0.831366241545738i</v>
      </c>
      <c r="AG2313" s="12" t="str">
        <f t="shared" si="1221"/>
        <v>0.971248485347695-0.0276759084678386i</v>
      </c>
      <c r="AH2313" s="12" t="str">
        <f t="shared" si="1222"/>
        <v>0.209653542374225-9.74320276541525E-06i</v>
      </c>
      <c r="AI2313" s="12">
        <f t="shared" si="1223"/>
        <v>-13.569955894981387</v>
      </c>
      <c r="AJ2313" s="12">
        <f t="shared" si="1224"/>
        <v>-2.6626995693693166E-3</v>
      </c>
      <c r="AK2313" s="12"/>
      <c r="AL2313" s="12"/>
      <c r="AM2313" s="12"/>
      <c r="AN2313" s="12"/>
    </row>
    <row r="2314" spans="1:40" x14ac:dyDescent="0.35">
      <c r="A2314" s="12"/>
      <c r="B2314" s="12">
        <f t="shared" si="1190"/>
        <v>384000</v>
      </c>
      <c r="C2314" s="29" t="str">
        <f t="shared" si="1192"/>
        <v>-4.69754002203322E-07+0.00578031834916872i</v>
      </c>
      <c r="D2314" s="28" t="str">
        <f t="shared" si="1193"/>
        <v>-5.3990646343112+0.0443157740102935i</v>
      </c>
      <c r="E2314" s="12" t="str">
        <f t="shared" si="1194"/>
        <v>4200</v>
      </c>
      <c r="F2314" s="12" t="str">
        <f t="shared" si="1195"/>
        <v>0.704225352112676</v>
      </c>
      <c r="G2314" s="12" t="str">
        <f t="shared" si="1191"/>
        <v>0.704225352112676</v>
      </c>
      <c r="H2314" s="12" t="str">
        <f t="shared" si="1196"/>
        <v>8.17799136796679+0.873576744010867i</v>
      </c>
      <c r="I2314" s="12" t="str">
        <f t="shared" si="1197"/>
        <v>1507.9644737231i</v>
      </c>
      <c r="J2314" s="12" t="str">
        <f t="shared" si="1198"/>
        <v>-1944.05173464684+326.137730890516i</v>
      </c>
      <c r="K2314" s="12" t="str">
        <f t="shared" si="1199"/>
        <v>0.126567603330559-0.754448030692486i</v>
      </c>
      <c r="L2314" s="12" t="str">
        <f t="shared" si="1200"/>
        <v>0.00681567171100219-0.0340659431781628i</v>
      </c>
      <c r="M2314" s="12" t="str">
        <f t="shared" si="1201"/>
        <v>0.133383275041561-0.788513973870649i</v>
      </c>
      <c r="N2314" s="12" t="str">
        <f t="shared" si="1202"/>
        <v>-4.82548631591392i</v>
      </c>
      <c r="O2314" s="12" t="str">
        <f t="shared" si="1203"/>
        <v>0.112856384873479+0.993611310520009i</v>
      </c>
      <c r="P2314" s="12" t="str">
        <f t="shared" si="1204"/>
        <v>0.887143615126521-0.993611310520009i</v>
      </c>
      <c r="Q2314" s="12" t="str">
        <f t="shared" si="1205"/>
        <v>-0.887143615126521+5.81909762643393i</v>
      </c>
      <c r="R2314" s="12" t="str">
        <f t="shared" si="1206"/>
        <v>-0.18958584644898-0.123550726948629i</v>
      </c>
      <c r="S2314" s="12" t="str">
        <f t="shared" si="1207"/>
        <v>0.494152564377455i</v>
      </c>
      <c r="T2314" s="12" t="str">
        <f t="shared" si="1208"/>
        <v>0.0610529085523637-0.0936843321924339i</v>
      </c>
      <c r="U2314" s="12" t="str">
        <f t="shared" si="1209"/>
        <v>0.001-0.00414465997635144i</v>
      </c>
      <c r="V2314" s="12" t="str">
        <f t="shared" si="1210"/>
        <v>0.0015-0.00125977506879983i</v>
      </c>
      <c r="W2314" s="12" t="str">
        <f t="shared" si="1211"/>
        <v>0.000877218526067244-0.00109435779551729i</v>
      </c>
      <c r="X2314" s="12" t="str">
        <f t="shared" si="1212"/>
        <v>0.000890009297967191-0.00102387676839415i</v>
      </c>
      <c r="Y2314" s="12" t="str">
        <f t="shared" si="1213"/>
        <v>0.00029+0.361911473693544i</v>
      </c>
      <c r="Z2314" s="12" t="str">
        <f t="shared" si="1214"/>
        <v>-0.0339481576360975-0.0297050128865724i</v>
      </c>
      <c r="AA2314" s="12" t="str">
        <f t="shared" si="1215"/>
        <v>0.108722171905244-33.2509950717843i</v>
      </c>
      <c r="AB2314" s="12" t="str">
        <f t="shared" si="1216"/>
        <v>0.152399462624562-0.233853590615137i</v>
      </c>
      <c r="AC2314" s="12" t="str">
        <f t="shared" si="1217"/>
        <v>0.835930715399576-0.15136126368632i</v>
      </c>
      <c r="AD2314" s="12" t="str">
        <f t="shared" si="1218"/>
        <v>0.225570089846458-0.238908575898755i</v>
      </c>
      <c r="AE2314" s="12" t="str">
        <f t="shared" si="1219"/>
        <v>-0.0147544712938814+0.00140994356951216i</v>
      </c>
      <c r="AF2314" s="12" t="str">
        <f t="shared" si="1220"/>
        <v>-13.577056002278-0.829260970000574i</v>
      </c>
      <c r="AG2314" s="12" t="str">
        <f t="shared" si="1221"/>
        <v>0.971331687256772-0.0272455846704078i</v>
      </c>
      <c r="AH2314" s="12" t="str">
        <f t="shared" si="1222"/>
        <v>0.207474639062608-0.00129184273222864i</v>
      </c>
      <c r="AI2314" s="12">
        <f t="shared" si="1223"/>
        <v>-13.66053127521019</v>
      </c>
      <c r="AJ2314" s="12">
        <f t="shared" si="1224"/>
        <v>-0.35674808340094222</v>
      </c>
      <c r="AK2314" s="12"/>
      <c r="AL2314" s="12"/>
      <c r="AM2314" s="12"/>
      <c r="AN2314" s="12"/>
    </row>
    <row r="2315" spans="1:40" x14ac:dyDescent="0.35">
      <c r="A2315" s="12"/>
      <c r="B2315" s="12">
        <f t="shared" si="1190"/>
        <v>385000</v>
      </c>
      <c r="C2315" s="29" t="str">
        <f t="shared" si="1192"/>
        <v>-4.67316890883904E-07+0.00576530453547233i</v>
      </c>
      <c r="D2315" s="28" t="str">
        <f t="shared" si="1193"/>
        <v>-5.39906461562668+0.0442006681052879i</v>
      </c>
      <c r="E2315" s="12" t="str">
        <f t="shared" si="1194"/>
        <v>4200</v>
      </c>
      <c r="F2315" s="12" t="str">
        <f t="shared" si="1195"/>
        <v>0.704225352112676</v>
      </c>
      <c r="G2315" s="12" t="str">
        <f t="shared" si="1191"/>
        <v>0.704225352112676</v>
      </c>
      <c r="H2315" s="12" t="str">
        <f t="shared" si="1196"/>
        <v>8.17850633486694+0.871366847362983i</v>
      </c>
      <c r="I2315" s="12" t="str">
        <f t="shared" si="1197"/>
        <v>1511.89146454009i</v>
      </c>
      <c r="J2315" s="12" t="str">
        <f t="shared" si="1198"/>
        <v>-1954.19540315774+326.987047898044i</v>
      </c>
      <c r="K2315" s="12" t="str">
        <f t="shared" si="1199"/>
        <v>0.125928193270569-0.752593406984234i</v>
      </c>
      <c r="L2315" s="12" t="str">
        <f t="shared" si="1200"/>
        <v>0.00678166577316081-0.0339842462032782i</v>
      </c>
      <c r="M2315" s="12" t="str">
        <f t="shared" si="1201"/>
        <v>0.13270985904373-0.786577653187512i</v>
      </c>
      <c r="N2315" s="12" t="str">
        <f t="shared" si="1202"/>
        <v>-4.83805268652828i</v>
      </c>
      <c r="O2315" s="12" t="str">
        <f t="shared" si="1203"/>
        <v>0.125333233564302+0.992114701314478i</v>
      </c>
      <c r="P2315" s="12" t="str">
        <f t="shared" si="1204"/>
        <v>0.874666766435698-0.992114701314478i</v>
      </c>
      <c r="Q2315" s="12" t="str">
        <f t="shared" si="1205"/>
        <v>-0.874666766435698+5.83016738784276i</v>
      </c>
      <c r="R2315" s="12" t="str">
        <f t="shared" si="1206"/>
        <v>-0.188435284708466-0.121754426254991i</v>
      </c>
      <c r="S2315" s="12" t="str">
        <f t="shared" si="1207"/>
        <v>0.495439420013853i</v>
      </c>
      <c r="T2315" s="12" t="str">
        <f t="shared" si="1208"/>
        <v>0.0603219423278922-0.0933582681661076i</v>
      </c>
      <c r="U2315" s="12" t="str">
        <f t="shared" si="1209"/>
        <v>0.001-0.00413389462576352i</v>
      </c>
      <c r="V2315" s="12" t="str">
        <f t="shared" si="1210"/>
        <v>0.0015-0.00125650292576399i</v>
      </c>
      <c r="W2315" s="12" t="str">
        <f t="shared" si="1211"/>
        <v>0.000876963928713013-0.00109206426011868i</v>
      </c>
      <c r="X2315" s="12" t="str">
        <f t="shared" si="1212"/>
        <v>0.000889601136603021-0.00102175667043625i</v>
      </c>
      <c r="Y2315" s="12" t="str">
        <f t="shared" si="1213"/>
        <v>0.00029+0.362853951489621i</v>
      </c>
      <c r="Z2315" s="12" t="str">
        <f t="shared" si="1214"/>
        <v>-0.033789552868882-0.0296133732366193i</v>
      </c>
      <c r="AA2315" s="12" t="str">
        <f t="shared" si="1215"/>
        <v>0.108117849681187-33.1641922302083i</v>
      </c>
      <c r="AB2315" s="12" t="str">
        <f t="shared" si="1216"/>
        <v>0.150574834405407-0.233039673906309i</v>
      </c>
      <c r="AC2315" s="12" t="str">
        <f t="shared" si="1217"/>
        <v>0.836678965248667-0.149365462151406i</v>
      </c>
      <c r="AD2315" s="12" t="str">
        <f t="shared" si="1218"/>
        <v>0.222596685299724-0.238791012361312i</v>
      </c>
      <c r="AE2315" s="12" t="str">
        <f t="shared" si="1219"/>
        <v>-0.0145928498409786+0.00147680281378136i</v>
      </c>
      <c r="AF2315" s="12" t="str">
        <f t="shared" si="1220"/>
        <v>-13.5775709504936-0.827166179257695i</v>
      </c>
      <c r="AG2315" s="12" t="str">
        <f t="shared" si="1221"/>
        <v>0.971419215410154-0.0268171657313583i</v>
      </c>
      <c r="AH2315" s="12" t="str">
        <f t="shared" si="1222"/>
        <v>0.205292777999849-0.00254814054140717i</v>
      </c>
      <c r="AI2315" s="12">
        <f t="shared" si="1223"/>
        <v>-13.751857531150973</v>
      </c>
      <c r="AJ2315" s="12">
        <f t="shared" si="1224"/>
        <v>-0.71113169742921778</v>
      </c>
      <c r="AK2315" s="12"/>
      <c r="AL2315" s="12"/>
      <c r="AM2315" s="12"/>
      <c r="AN2315" s="12"/>
    </row>
    <row r="2316" spans="1:40" x14ac:dyDescent="0.35">
      <c r="A2316" s="12"/>
      <c r="B2316" s="12">
        <f t="shared" si="1190"/>
        <v>386000</v>
      </c>
      <c r="C2316" s="29" t="str">
        <f t="shared" si="1192"/>
        <v>-4.6489869629803E-07+0.00575036851355519i</v>
      </c>
      <c r="D2316" s="28" t="str">
        <f t="shared" si="1193"/>
        <v>-5.39906459708719+0.0440861586039231i</v>
      </c>
      <c r="E2316" s="12" t="str">
        <f t="shared" si="1194"/>
        <v>4200</v>
      </c>
      <c r="F2316" s="12" t="str">
        <f t="shared" si="1195"/>
        <v>0.704225352112676</v>
      </c>
      <c r="G2316" s="12" t="str">
        <f t="shared" si="1191"/>
        <v>0.704225352112676</v>
      </c>
      <c r="H2316" s="12" t="str">
        <f t="shared" si="1196"/>
        <v>8.17901737371649+0.869167951065715i</v>
      </c>
      <c r="I2316" s="12" t="str">
        <f t="shared" si="1197"/>
        <v>1515.81845535708i</v>
      </c>
      <c r="J2316" s="12" t="str">
        <f t="shared" si="1198"/>
        <v>-1964.3654531212+327.836364905571i</v>
      </c>
      <c r="K2316" s="12" t="str">
        <f t="shared" si="1199"/>
        <v>0.125293573287654-0.750747608293147i</v>
      </c>
      <c r="L2316" s="12" t="str">
        <f t="shared" si="1200"/>
        <v>0.00674791035938972-0.0339029226654119i</v>
      </c>
      <c r="M2316" s="12" t="str">
        <f t="shared" si="1201"/>
        <v>0.132041483647044-0.784650530958559i</v>
      </c>
      <c r="N2316" s="12" t="str">
        <f t="shared" si="1202"/>
        <v>-4.85061905714264i</v>
      </c>
      <c r="O2316" s="12" t="str">
        <f t="shared" si="1203"/>
        <v>0.137790290684637+0.990461425696651i</v>
      </c>
      <c r="P2316" s="12" t="str">
        <f t="shared" si="1204"/>
        <v>0.862209709315363-0.990461425696651i</v>
      </c>
      <c r="Q2316" s="12" t="str">
        <f t="shared" si="1205"/>
        <v>-0.862209709315363+5.84108048283929i</v>
      </c>
      <c r="R2316" s="12" t="str">
        <f t="shared" si="1206"/>
        <v>-0.187276701825676-0.119967174006835i</v>
      </c>
      <c r="S2316" s="12" t="str">
        <f t="shared" si="1207"/>
        <v>0.496726275650253i</v>
      </c>
      <c r="T2316" s="12" t="str">
        <f t="shared" si="1208"/>
        <v>0.059590847544701-0.093025258613931i</v>
      </c>
      <c r="U2316" s="12" t="str">
        <f t="shared" si="1209"/>
        <v>0.001-0.00412318505419418i</v>
      </c>
      <c r="V2316" s="12" t="str">
        <f t="shared" si="1210"/>
        <v>0.0015-0.00125324773683714i</v>
      </c>
      <c r="W2316" s="12" t="str">
        <f t="shared" si="1211"/>
        <v>0.000876709138245235-0.00108978302362797i</v>
      </c>
      <c r="X2316" s="12" t="str">
        <f t="shared" si="1212"/>
        <v>0.000889194049773935-0.00101964793679009i</v>
      </c>
      <c r="Y2316" s="12" t="str">
        <f t="shared" si="1213"/>
        <v>0.00029+0.363796429285698i</v>
      </c>
      <c r="Z2316" s="12" t="str">
        <f t="shared" si="1214"/>
        <v>-0.0336321490384452-0.0295222516377473i</v>
      </c>
      <c r="AA2316" s="12" t="str">
        <f t="shared" si="1215"/>
        <v>0.107518443824698-33.0778424414921i</v>
      </c>
      <c r="AB2316" s="12" t="str">
        <f t="shared" si="1216"/>
        <v>0.148749885279676-0.23220841986774i</v>
      </c>
      <c r="AC2316" s="12" t="str">
        <f t="shared" si="1217"/>
        <v>0.837438695602386-0.147377820739395i</v>
      </c>
      <c r="AD2316" s="12" t="str">
        <f t="shared" si="1218"/>
        <v>0.219621100670881-0.238633755177421i</v>
      </c>
      <c r="AE2316" s="12" t="str">
        <f t="shared" si="1219"/>
        <v>-0.0144313353593588+0.0015420566207661i</v>
      </c>
      <c r="AF2316" s="12" t="str">
        <f t="shared" si="1220"/>
        <v>-13.5780819708037-0.825081792461792i</v>
      </c>
      <c r="AG2316" s="12" t="str">
        <f t="shared" si="1221"/>
        <v>0.971511047301661-0.0263907038952455i</v>
      </c>
      <c r="AH2316" s="12" t="str">
        <f t="shared" si="1222"/>
        <v>0.203108238709599-0.00377861865615607i</v>
      </c>
      <c r="AI2316" s="12">
        <f t="shared" si="1223"/>
        <v>-13.843946331883654</v>
      </c>
      <c r="AJ2316" s="12">
        <f t="shared" si="1224"/>
        <v>-1.0658057528735803</v>
      </c>
      <c r="AK2316" s="12"/>
      <c r="AL2316" s="12"/>
      <c r="AM2316" s="12"/>
      <c r="AN2316" s="12"/>
    </row>
    <row r="2317" spans="1:40" x14ac:dyDescent="0.35">
      <c r="A2317" s="12"/>
      <c r="B2317" s="12">
        <f t="shared" si="1190"/>
        <v>387000</v>
      </c>
      <c r="C2317" s="29" t="str">
        <f t="shared" si="1192"/>
        <v>-4.62499223176747E-07+0.00573550968038033i</v>
      </c>
      <c r="D2317" s="28" t="str">
        <f t="shared" si="1193"/>
        <v>-5.39906457869123+0.0439722408829159i</v>
      </c>
      <c r="E2317" s="12" t="str">
        <f t="shared" si="1194"/>
        <v>4200</v>
      </c>
      <c r="F2317" s="12" t="str">
        <f t="shared" si="1195"/>
        <v>0.704225352112676</v>
      </c>
      <c r="G2317" s="12" t="str">
        <f t="shared" si="1191"/>
        <v>0.704225352112676</v>
      </c>
      <c r="H2317" s="12" t="str">
        <f t="shared" si="1196"/>
        <v>8.17952452418857+0.866979974377168i</v>
      </c>
      <c r="I2317" s="12" t="str">
        <f t="shared" si="1197"/>
        <v>1519.74544617406i</v>
      </c>
      <c r="J2317" s="12" t="str">
        <f t="shared" si="1198"/>
        <v>-1974.56188453723+328.685681913099i</v>
      </c>
      <c r="K2317" s="12" t="str">
        <f t="shared" si="1199"/>
        <v>0.124663696090116-0.748910573932934i</v>
      </c>
      <c r="L2317" s="12" t="str">
        <f t="shared" si="1200"/>
        <v>0.00671440304837485-0.0338219701503872i</v>
      </c>
      <c r="M2317" s="12" t="str">
        <f t="shared" si="1201"/>
        <v>0.131378099138491-0.782732544083321i</v>
      </c>
      <c r="N2317" s="12" t="str">
        <f t="shared" si="1202"/>
        <v>-4.863185427757i</v>
      </c>
      <c r="O2317" s="12" t="str">
        <f t="shared" si="1203"/>
        <v>0.150225589120757+0.988651744737914i</v>
      </c>
      <c r="P2317" s="12" t="str">
        <f t="shared" si="1204"/>
        <v>0.849774410879243-0.988651744737914i</v>
      </c>
      <c r="Q2317" s="12" t="str">
        <f t="shared" si="1205"/>
        <v>-0.849774410879243+5.85183717249491i</v>
      </c>
      <c r="R2317" s="12" t="str">
        <f t="shared" si="1206"/>
        <v>-0.186110055668322-0.118189011002526i</v>
      </c>
      <c r="S2317" s="12" t="str">
        <f t="shared" si="1207"/>
        <v>0.498013131286653i</v>
      </c>
      <c r="T2317" s="12" t="str">
        <f t="shared" si="1208"/>
        <v>0.0588596794530407-0.0926852515873143i</v>
      </c>
      <c r="U2317" s="12" t="str">
        <f t="shared" si="1209"/>
        <v>0.001-0.00411253082924794i</v>
      </c>
      <c r="V2317" s="12" t="str">
        <f t="shared" si="1210"/>
        <v>0.0015-0.00125000937059208i</v>
      </c>
      <c r="W2317" s="12" t="str">
        <f t="shared" si="1211"/>
        <v>0.000876454157018761-0.00108751398565359i</v>
      </c>
      <c r="X2317" s="12" t="str">
        <f t="shared" si="1212"/>
        <v>0.000888788026645378-0.00101755047495217i</v>
      </c>
      <c r="Y2317" s="12" t="str">
        <f t="shared" si="1213"/>
        <v>0.00029+0.364738907081775i</v>
      </c>
      <c r="Z2317" s="12" t="str">
        <f t="shared" si="1214"/>
        <v>-0.0334759337309635-0.029431643633671i</v>
      </c>
      <c r="AA2317" s="12" t="str">
        <f t="shared" si="1215"/>
        <v>0.106923901187248-32.9919421596054i</v>
      </c>
      <c r="AB2317" s="12" t="str">
        <f t="shared" si="1216"/>
        <v>0.146924753162314-0.231359698826047i</v>
      </c>
      <c r="AC2317" s="12" t="str">
        <f t="shared" si="1217"/>
        <v>0.838209929126394-0.145398383280572i</v>
      </c>
      <c r="AD2317" s="12" t="str">
        <f t="shared" si="1218"/>
        <v>0.216643898463894-0.238436720082875i</v>
      </c>
      <c r="AE2317" s="12" t="str">
        <f t="shared" si="1219"/>
        <v>-0.0142699413628554+0.00160570582552411i</v>
      </c>
      <c r="AF2317" s="12" t="str">
        <f t="shared" si="1220"/>
        <v>-13.5785891028798-0.823007733494252i</v>
      </c>
      <c r="AG2317" s="12" t="str">
        <f t="shared" si="1221"/>
        <v>0.971607159637793-0.0259662511369722i</v>
      </c>
      <c r="AH2317" s="12" t="str">
        <f t="shared" si="1222"/>
        <v>0.200921301718514-0.00498326355413794i</v>
      </c>
      <c r="AI2317" s="12">
        <f t="shared" si="1223"/>
        <v>-13.936809627707522</v>
      </c>
      <c r="AJ2317" s="12">
        <f t="shared" si="1224"/>
        <v>-1.4207624769135163</v>
      </c>
      <c r="AK2317" s="12"/>
      <c r="AL2317" s="12"/>
      <c r="AM2317" s="12"/>
      <c r="AN2317" s="12"/>
    </row>
    <row r="2318" spans="1:40" x14ac:dyDescent="0.35">
      <c r="A2318" s="12"/>
      <c r="B2318" s="12">
        <f t="shared" si="1190"/>
        <v>388000</v>
      </c>
      <c r="C2318" s="29" t="str">
        <f t="shared" si="1192"/>
        <v>-4.60118278764196E-07+0.00572072743912755i</v>
      </c>
      <c r="D2318" s="28" t="str">
        <f t="shared" si="1193"/>
        <v>-5.39906456043732+0.0438589103666446i</v>
      </c>
      <c r="E2318" s="12" t="str">
        <f t="shared" si="1194"/>
        <v>4200</v>
      </c>
      <c r="F2318" s="12" t="str">
        <f t="shared" si="1195"/>
        <v>0.704225352112676</v>
      </c>
      <c r="G2318" s="12" t="str">
        <f t="shared" si="1191"/>
        <v>0.704225352112676</v>
      </c>
      <c r="H2318" s="12" t="str">
        <f t="shared" si="1196"/>
        <v>8.18002782545895+0.864802837331163i</v>
      </c>
      <c r="I2318" s="12" t="str">
        <f t="shared" si="1197"/>
        <v>1523.67243699105i</v>
      </c>
      <c r="J2318" s="12" t="str">
        <f t="shared" si="1198"/>
        <v>-1984.78469740583+329.534998920626i</v>
      </c>
      <c r="K2318" s="12" t="str">
        <f t="shared" si="1199"/>
        <v>0.124038514962968-0.747082243748992i</v>
      </c>
      <c r="L2318" s="12" t="str">
        <f t="shared" si="1200"/>
        <v>0.00668114144756454-0.0337413862632206i</v>
      </c>
      <c r="M2318" s="12" t="str">
        <f t="shared" si="1201"/>
        <v>0.130719656410533-0.780823630012213i</v>
      </c>
      <c r="N2318" s="12" t="str">
        <f t="shared" si="1202"/>
        <v>-4.87575179837136i</v>
      </c>
      <c r="O2318" s="12" t="str">
        <f t="shared" si="1203"/>
        <v>0.162637165194885+0.986685944207868i</v>
      </c>
      <c r="P2318" s="12" t="str">
        <f t="shared" si="1204"/>
        <v>0.837362834805115-0.986685944207868i</v>
      </c>
      <c r="Q2318" s="12" t="str">
        <f t="shared" si="1205"/>
        <v>-0.837362834805115+5.86243774257923i</v>
      </c>
      <c r="R2318" s="12" t="str">
        <f t="shared" si="1206"/>
        <v>-0.184935304423541-0.116419979879769i</v>
      </c>
      <c r="S2318" s="12" t="str">
        <f t="shared" si="1207"/>
        <v>0.499299986923053i</v>
      </c>
      <c r="T2318" s="12" t="str">
        <f t="shared" si="1208"/>
        <v>0.0581284944315508-0.0923381950802848i</v>
      </c>
      <c r="U2318" s="12" t="str">
        <f t="shared" si="1209"/>
        <v>0.001-0.00410193152298699i</v>
      </c>
      <c r="V2318" s="12" t="str">
        <f t="shared" si="1210"/>
        <v>0.0015-0.00124678769695653i</v>
      </c>
      <c r="W2318" s="12" t="str">
        <f t="shared" si="1211"/>
        <v>0.000876198987382509-0.00108525704685166i</v>
      </c>
      <c r="X2318" s="12" t="str">
        <f t="shared" si="1212"/>
        <v>0.000888383056545306-0.0010154641933785i</v>
      </c>
      <c r="Y2318" s="12" t="str">
        <f t="shared" si="1213"/>
        <v>0.00029+0.365681384877852i</v>
      </c>
      <c r="Z2318" s="12" t="str">
        <f t="shared" si="1214"/>
        <v>-0.0333208946930532-0.0293415448205178i</v>
      </c>
      <c r="AA2318" s="12" t="str">
        <f t="shared" si="1215"/>
        <v>0.106334169340901-32.9064878755132i</v>
      </c>
      <c r="AB2318" s="12" t="str">
        <f t="shared" si="1216"/>
        <v>0.145099578784936-0.230493380964609i</v>
      </c>
      <c r="AC2318" s="12" t="str">
        <f t="shared" si="1217"/>
        <v>0.838992688665506-0.143427195384693i</v>
      </c>
      <c r="AD2318" s="12" t="str">
        <f t="shared" si="1218"/>
        <v>0.213665643297399-0.238199831412444i</v>
      </c>
      <c r="AE2318" s="12" t="str">
        <f t="shared" si="1219"/>
        <v>-0.0141086814294641+0.00166775144898165i</v>
      </c>
      <c r="AF2318" s="12" t="str">
        <f t="shared" si="1220"/>
        <v>-13.5790923858963-0.820943926964518i</v>
      </c>
      <c r="AG2318" s="12" t="str">
        <f t="shared" si="1221"/>
        <v>0.971707528341633-0.0255438591480797i</v>
      </c>
      <c r="AH2318" s="12" t="str">
        <f t="shared" si="1222"/>
        <v>0.198732248455333-0.00616206618562827i</v>
      </c>
      <c r="AI2318" s="12">
        <f t="shared" si="1223"/>
        <v>-14.030459660812323</v>
      </c>
      <c r="AJ2318" s="12">
        <f t="shared" si="1224"/>
        <v>-1.7759941141806717</v>
      </c>
      <c r="AK2318" s="12"/>
      <c r="AL2318" s="12"/>
      <c r="AM2318" s="12"/>
      <c r="AN2318" s="12"/>
    </row>
    <row r="2319" spans="1:40" x14ac:dyDescent="0.35">
      <c r="A2319" s="12"/>
      <c r="B2319" s="12">
        <f t="shared" si="1190"/>
        <v>389000</v>
      </c>
      <c r="C2319" s="29" t="str">
        <f t="shared" si="1192"/>
        <v>-4.57755672778911E-07+0.00570602119911366i</v>
      </c>
      <c r="D2319" s="28" t="str">
        <f t="shared" si="1193"/>
        <v>-5.39906454232401+0.0437461625265381i</v>
      </c>
      <c r="E2319" s="12" t="str">
        <f t="shared" si="1194"/>
        <v>4200</v>
      </c>
      <c r="F2319" s="12" t="str">
        <f t="shared" si="1195"/>
        <v>0.704225352112676</v>
      </c>
      <c r="G2319" s="12" t="str">
        <f t="shared" si="1191"/>
        <v>0.704225352112676</v>
      </c>
      <c r="H2319" s="12" t="str">
        <f t="shared" si="1196"/>
        <v>8.18052731621344+0.862636460728118i</v>
      </c>
      <c r="I2319" s="12" t="str">
        <f t="shared" si="1197"/>
        <v>1527.59942780804i</v>
      </c>
      <c r="J2319" s="12" t="str">
        <f t="shared" si="1198"/>
        <v>-1995.03389172698+330.384315928153i</v>
      </c>
      <c r="K2319" s="12" t="str">
        <f t="shared" si="1199"/>
        <v>0.123417983759593-0.745262558112906i</v>
      </c>
      <c r="L2319" s="12" t="str">
        <f t="shared" si="1200"/>
        <v>0.0066481231927669-0.0336611686279546i</v>
      </c>
      <c r="M2319" s="12" t="str">
        <f t="shared" si="1201"/>
        <v>0.13006610695236-0.778923726740861i</v>
      </c>
      <c r="N2319" s="12" t="str">
        <f t="shared" si="1202"/>
        <v>-4.88831816898572i</v>
      </c>
      <c r="O2319" s="12" t="str">
        <f t="shared" si="1203"/>
        <v>0.175023058975277+0.984564334529205i</v>
      </c>
      <c r="P2319" s="12" t="str">
        <f t="shared" si="1204"/>
        <v>0.824976941024723-0.984564334529205i</v>
      </c>
      <c r="Q2319" s="12" t="str">
        <f t="shared" si="1205"/>
        <v>-0.824976941024723+5.87288250351492i</v>
      </c>
      <c r="R2319" s="12" t="str">
        <f t="shared" si="1206"/>
        <v>-0.183752406619349-0.11466012512645i</v>
      </c>
      <c r="S2319" s="12" t="str">
        <f t="shared" si="1207"/>
        <v>0.500586842559453i</v>
      </c>
      <c r="T2319" s="12" t="str">
        <f t="shared" si="1208"/>
        <v>0.0573973500045214-0.0919840370422806i</v>
      </c>
      <c r="U2319" s="12" t="str">
        <f t="shared" si="1209"/>
        <v>0.001-0.00409138671187391i</v>
      </c>
      <c r="V2319" s="12" t="str">
        <f t="shared" si="1210"/>
        <v>0.0015-0.00124358258719572i</v>
      </c>
      <c r="W2319" s="12" t="str">
        <f t="shared" si="1211"/>
        <v>0.000875943631679426-0.00108301210891251i</v>
      </c>
      <c r="X2319" s="12" t="str">
        <f t="shared" si="1212"/>
        <v>0.000887979128961506-0.0010133890014723i</v>
      </c>
      <c r="Y2319" s="12" t="str">
        <f t="shared" si="1213"/>
        <v>0.00029+0.366623862673929i</v>
      </c>
      <c r="Z2319" s="12" t="str">
        <f t="shared" si="1214"/>
        <v>-0.0331670198292875-0.0292519508460474i</v>
      </c>
      <c r="AA2319" s="12" t="str">
        <f t="shared" si="1215"/>
        <v>0.105749196566538-32.8214761166935i</v>
      </c>
      <c r="AB2319" s="12" t="str">
        <f t="shared" si="1216"/>
        <v>0.143274505738913-0.229609336355502i</v>
      </c>
      <c r="AC2319" s="12" t="str">
        <f t="shared" si="1217"/>
        <v>0.839786997218461-0.141464304456784i</v>
      </c>
      <c r="AD2319" s="12" t="str">
        <f t="shared" si="1218"/>
        <v>0.2106869017591-0.237923022149412i</v>
      </c>
      <c r="AE2319" s="12" t="str">
        <f t="shared" si="1219"/>
        <v>-0.0139475691974729+0.00172819469931033i</v>
      </c>
      <c r="AF2319" s="12" t="str">
        <f t="shared" si="1220"/>
        <v>-13.5795918585375-0.81889029820158i</v>
      </c>
      <c r="AG2319" s="12" t="str">
        <f t="shared" si="1221"/>
        <v>0.971812128557029-0.0251235793230968i</v>
      </c>
      <c r="AH2319" s="12" t="str">
        <f t="shared" si="1222"/>
        <v>0.196541361149634-0.00731502199181196i</v>
      </c>
      <c r="AI2319" s="12">
        <f t="shared" si="1223"/>
        <v>-14.124908976432293</v>
      </c>
      <c r="AJ2319" s="12">
        <f t="shared" si="1224"/>
        <v>-2.1314929282468036</v>
      </c>
      <c r="AK2319" s="12"/>
      <c r="AL2319" s="12"/>
      <c r="AM2319" s="12"/>
      <c r="AN2319" s="12"/>
    </row>
    <row r="2320" spans="1:40" x14ac:dyDescent="0.35">
      <c r="A2320" s="12"/>
      <c r="B2320" s="12">
        <f t="shared" si="1190"/>
        <v>390000</v>
      </c>
      <c r="C2320" s="29" t="str">
        <f t="shared" si="1192"/>
        <v>-4.55411217375812E-07+0.0056913903757138i</v>
      </c>
      <c r="D2320" s="28" t="str">
        <f t="shared" si="1193"/>
        <v>-5.39906452434985+0.0436339928804725i</v>
      </c>
      <c r="E2320" s="12" t="str">
        <f t="shared" si="1194"/>
        <v>4200</v>
      </c>
      <c r="F2320" s="12" t="str">
        <f t="shared" si="1195"/>
        <v>0.704225352112676</v>
      </c>
      <c r="G2320" s="12" t="str">
        <f t="shared" si="1191"/>
        <v>0.704225352112676</v>
      </c>
      <c r="H2320" s="12" t="str">
        <f t="shared" si="1196"/>
        <v>8.18102303465518+0.860480766126031i</v>
      </c>
      <c r="I2320" s="12" t="str">
        <f t="shared" si="1197"/>
        <v>1531.52641862502i</v>
      </c>
      <c r="J2320" s="12" t="str">
        <f t="shared" si="1198"/>
        <v>-2005.30946750071+331.233632935681i</v>
      </c>
      <c r="K2320" s="12" t="str">
        <f t="shared" si="1199"/>
        <v>0.122802056893543-0.743451457917016i</v>
      </c>
      <c r="L2320" s="12" t="str">
        <f t="shared" si="1200"/>
        <v>0.00661534594775349-0.0335813148874919i</v>
      </c>
      <c r="M2320" s="12" t="str">
        <f t="shared" si="1201"/>
        <v>0.129417402841296-0.777032772804508i</v>
      </c>
      <c r="N2320" s="12" t="str">
        <f t="shared" si="1202"/>
        <v>-4.90088453960008i</v>
      </c>
      <c r="O2320" s="12" t="str">
        <f t="shared" si="1203"/>
        <v>0.187381314585727+0.982287250728688i</v>
      </c>
      <c r="P2320" s="12" t="str">
        <f t="shared" si="1204"/>
        <v>0.812618685414273-0.982287250728688i</v>
      </c>
      <c r="Q2320" s="12" t="str">
        <f t="shared" si="1205"/>
        <v>-0.812618685414273+5.88317179032877i</v>
      </c>
      <c r="R2320" s="12" t="str">
        <f t="shared" si="1206"/>
        <v>-0.18256132114672-0.112909493091551i</v>
      </c>
      <c r="S2320" s="12" t="str">
        <f t="shared" si="1207"/>
        <v>0.501873698195851i</v>
      </c>
      <c r="T2320" s="12" t="str">
        <f t="shared" si="1208"/>
        <v>0.0566663048592756-0.0916227253914248i</v>
      </c>
      <c r="U2320" s="12" t="str">
        <f t="shared" si="1209"/>
        <v>0.001-0.00408089597671526i</v>
      </c>
      <c r="V2320" s="12" t="str">
        <f t="shared" si="1210"/>
        <v>0.0015-0.00124039391389522i</v>
      </c>
      <c r="W2320" s="12" t="str">
        <f t="shared" si="1211"/>
        <v>0.000875688092246485-0.00108077907454757i</v>
      </c>
      <c r="X2320" s="12" t="str">
        <f t="shared" si="1212"/>
        <v>0.000887576233539104-0.00101132480957211i</v>
      </c>
      <c r="Y2320" s="12" t="str">
        <f t="shared" si="1213"/>
        <v>0.00029+0.367566340470006i</v>
      </c>
      <c r="Z2320" s="12" t="str">
        <f t="shared" si="1214"/>
        <v>-0.0330142971997662-0.02916285740889i</v>
      </c>
      <c r="AA2320" s="12" t="str">
        <f t="shared" si="1215"/>
        <v>0.105168931842322-32.7369034466621i</v>
      </c>
      <c r="AB2320" s="12" t="str">
        <f t="shared" si="1216"/>
        <v>0.141449680518765-0.228707434992634i</v>
      </c>
      <c r="AC2320" s="12" t="str">
        <f t="shared" si="1217"/>
        <v>0.840592877912136-0.139509759713049i</v>
      </c>
      <c r="AD2320" s="12" t="str">
        <f t="shared" si="1218"/>
        <v>0.207708242259003-0.237606233972325i</v>
      </c>
      <c r="AE2320" s="12" t="str">
        <f t="shared" si="1219"/>
        <v>-0.013786618361578+0.00178703697322903i</v>
      </c>
      <c r="AF2320" s="12" t="str">
        <f t="shared" si="1220"/>
        <v>-13.580087559005-0.816846773245558i</v>
      </c>
      <c r="AG2320" s="12" t="str">
        <f t="shared" si="1221"/>
        <v>0.971920934653028-0.0247054627459601i</v>
      </c>
      <c r="AH2320" s="12" t="str">
        <f t="shared" si="1222"/>
        <v>0.194348922730485-0.00844213092055703i</v>
      </c>
      <c r="AI2320" s="12">
        <f t="shared" si="1223"/>
        <v>-14.220170434502544</v>
      </c>
      <c r="AJ2320" s="12">
        <f t="shared" si="1224"/>
        <v>-2.4872512031028031</v>
      </c>
      <c r="AK2320" s="12"/>
      <c r="AL2320" s="12"/>
      <c r="AM2320" s="12"/>
      <c r="AN2320" s="12"/>
    </row>
    <row r="2321" spans="1:40" x14ac:dyDescent="0.35">
      <c r="A2321" s="12"/>
      <c r="B2321" s="12">
        <f t="shared" si="1190"/>
        <v>391000</v>
      </c>
      <c r="C2321" s="29" t="str">
        <f t="shared" si="1192"/>
        <v>-4.53084727108842E-07+0.00567683439028385i</v>
      </c>
      <c r="D2321" s="28" t="str">
        <f t="shared" si="1193"/>
        <v>-5.39906450651343+0.0435223969921762i</v>
      </c>
      <c r="E2321" s="12" t="str">
        <f t="shared" si="1194"/>
        <v>4200</v>
      </c>
      <c r="F2321" s="12" t="str">
        <f t="shared" si="1195"/>
        <v>0.704225352112676</v>
      </c>
      <c r="G2321" s="12" t="str">
        <f t="shared" si="1191"/>
        <v>0.704225352112676</v>
      </c>
      <c r="H2321" s="12" t="str">
        <f t="shared" si="1196"/>
        <v>8.18151501851188+0.858335675831624i</v>
      </c>
      <c r="I2321" s="12" t="str">
        <f t="shared" si="1197"/>
        <v>1535.45340944201i</v>
      </c>
      <c r="J2321" s="12" t="str">
        <f t="shared" si="1198"/>
        <v>-2015.61142472699+332.082949943208i</v>
      </c>
      <c r="K2321" s="12" t="str">
        <f t="shared" si="1199"/>
        <v>0.122190689330491-0.74164888456912i</v>
      </c>
      <c r="L2321" s="12" t="str">
        <f t="shared" si="1200"/>
        <v>0.0065828074038694-0.0335018227034306i</v>
      </c>
      <c r="M2321" s="12" t="str">
        <f t="shared" si="1201"/>
        <v>0.12877349673436-0.775150707272551i</v>
      </c>
      <c r="N2321" s="12" t="str">
        <f t="shared" si="1202"/>
        <v>-4.91345091021444i</v>
      </c>
      <c r="O2321" s="12" t="str">
        <f t="shared" si="1203"/>
        <v>0.19970998051441+0.979855052384246i</v>
      </c>
      <c r="P2321" s="12" t="str">
        <f t="shared" si="1204"/>
        <v>0.80029001948559-0.979855052384246i</v>
      </c>
      <c r="Q2321" s="12" t="str">
        <f t="shared" si="1205"/>
        <v>-0.80029001948559+5.89330596259869i</v>
      </c>
      <c r="R2321" s="12" t="str">
        <f t="shared" si="1206"/>
        <v>-0.181362007282292-0.111168131996121i</v>
      </c>
      <c r="S2321" s="12" t="str">
        <f t="shared" si="1207"/>
        <v>0.503160553832251i</v>
      </c>
      <c r="T2321" s="12" t="str">
        <f t="shared" si="1208"/>
        <v>0.055935418863665-0.0912542080282868i</v>
      </c>
      <c r="U2321" s="12" t="str">
        <f t="shared" si="1209"/>
        <v>0.001-0.00407045890260602i</v>
      </c>
      <c r="V2321" s="12" t="str">
        <f t="shared" si="1210"/>
        <v>0.0015-0.00123722155094408i</v>
      </c>
      <c r="W2321" s="12" t="str">
        <f t="shared" si="1211"/>
        <v>0.000875432371414624-0.00107855784747628i</v>
      </c>
      <c r="X2321" s="12" t="str">
        <f t="shared" si="1212"/>
        <v>0.000887174360078008-0.00100927152893989i</v>
      </c>
      <c r="Y2321" s="12" t="str">
        <f t="shared" si="1213"/>
        <v>0.00029+0.368508818266083i</v>
      </c>
      <c r="Z2321" s="12" t="str">
        <f t="shared" si="1214"/>
        <v>-0.0328627150177226-0.0290742602577953i</v>
      </c>
      <c r="AA2321" s="12" t="str">
        <f t="shared" si="1215"/>
        <v>0.104593324832383-32.6527664645061i</v>
      </c>
      <c r="AB2321" s="12" t="str">
        <f t="shared" si="1216"/>
        <v>0.13962525256583-0.227787546826096i</v>
      </c>
      <c r="AC2321" s="12" t="str">
        <f t="shared" si="1217"/>
        <v>0.841410353975192-0.13756361219685i</v>
      </c>
      <c r="AD2321" s="12" t="str">
        <f t="shared" si="1218"/>
        <v>0.204730234881499-0.237249417298914i</v>
      </c>
      <c r="AE2321" s="12" t="str">
        <f t="shared" si="1219"/>
        <v>-0.013625842668981+0.0018442798572307i</v>
      </c>
      <c r="AF2321" s="12" t="str">
        <f t="shared" si="1220"/>
        <v>-13.5805795250253-0.814813278839448i</v>
      </c>
      <c r="AG2321" s="12" t="str">
        <f t="shared" si="1221"/>
        <v>0.972033920228591-0.0242895601765076i</v>
      </c>
      <c r="AH2321" s="12" t="str">
        <f t="shared" si="1222"/>
        <v>0.192155216724969-0.0095433974396783i</v>
      </c>
      <c r="AI2321" s="12">
        <f t="shared" si="1223"/>
        <v>-14.316257221849041</v>
      </c>
      <c r="AJ2321" s="12">
        <f t="shared" si="1224"/>
        <v>-2.8432612446322523</v>
      </c>
      <c r="AK2321" s="12"/>
      <c r="AL2321" s="12"/>
      <c r="AM2321" s="12"/>
      <c r="AN2321" s="12"/>
    </row>
    <row r="2322" spans="1:40" x14ac:dyDescent="0.35">
      <c r="A2322" s="12"/>
      <c r="B2322" s="12">
        <f t="shared" si="1190"/>
        <v>392000</v>
      </c>
      <c r="C2322" s="29" t="str">
        <f t="shared" si="1192"/>
        <v>-4.50776018894307E-07+0.00566235267008425i</v>
      </c>
      <c r="D2322" s="28" t="str">
        <f t="shared" si="1193"/>
        <v>-5.39906448881333+0.0434113704706459i</v>
      </c>
      <c r="E2322" s="12" t="str">
        <f t="shared" si="1194"/>
        <v>4200</v>
      </c>
      <c r="F2322" s="12" t="str">
        <f t="shared" si="1195"/>
        <v>0.704225352112676</v>
      </c>
      <c r="G2322" s="12" t="str">
        <f t="shared" si="1191"/>
        <v>0.704225352112676</v>
      </c>
      <c r="H2322" s="12" t="str">
        <f t="shared" si="1196"/>
        <v>8.18200330504275+0.856201112891562i</v>
      </c>
      <c r="I2322" s="12" t="str">
        <f t="shared" si="1197"/>
        <v>1539.380400259i</v>
      </c>
      <c r="J2322" s="12" t="str">
        <f t="shared" si="1198"/>
        <v>-2025.93976340584+332.932266950736i</v>
      </c>
      <c r="K2322" s="12" t="str">
        <f t="shared" si="1199"/>
        <v>0.121583836580289-0.739854779987106i</v>
      </c>
      <c r="L2322" s="12" t="str">
        <f t="shared" si="1200"/>
        <v>0.00655050527964964-0.0334226897559014i</v>
      </c>
      <c r="M2322" s="12" t="str">
        <f t="shared" si="1201"/>
        <v>0.128134341859939-0.773277469743007i</v>
      </c>
      <c r="N2322" s="12" t="str">
        <f t="shared" si="1202"/>
        <v>-4.92601728082879i</v>
      </c>
      <c r="O2322" s="12" t="str">
        <f t="shared" si="1203"/>
        <v>0.212007109922049+0.977268123568195i</v>
      </c>
      <c r="P2322" s="12" t="str">
        <f t="shared" si="1204"/>
        <v>0.787992890077951-0.977268123568195i</v>
      </c>
      <c r="Q2322" s="12" t="str">
        <f t="shared" si="1205"/>
        <v>-0.787992890077951+5.90328540439699i</v>
      </c>
      <c r="R2322" s="12" t="str">
        <f t="shared" si="1206"/>
        <v>-0.180154424711718-0.1094360919443i</v>
      </c>
      <c r="S2322" s="12" t="str">
        <f t="shared" si="1207"/>
        <v>0.504447409468651i</v>
      </c>
      <c r="T2322" s="12" t="str">
        <f t="shared" si="1208"/>
        <v>0.0552047530836752-0.0908784328501413i</v>
      </c>
      <c r="U2322" s="12" t="str">
        <f t="shared" si="1209"/>
        <v>0.001-0.00406007507887488i</v>
      </c>
      <c r="V2322" s="12" t="str">
        <f t="shared" si="1210"/>
        <v>0.0015-0.0012340653735182i</v>
      </c>
      <c r="W2322" s="12" t="str">
        <f t="shared" si="1211"/>
        <v>0.000875176471508741-0.00107634833241338i</v>
      </c>
      <c r="X2322" s="12" t="str">
        <f t="shared" si="1212"/>
        <v>0.00088677349853046-0.00100722907174943i</v>
      </c>
      <c r="Y2322" s="12" t="str">
        <f t="shared" si="1213"/>
        <v>0.00029+0.36945129606216i</v>
      </c>
      <c r="Z2322" s="12" t="str">
        <f t="shared" si="1214"/>
        <v>-0.0327122616471767-0.0289861551908959i</v>
      </c>
      <c r="AA2322" s="12" t="str">
        <f t="shared" si="1215"/>
        <v>0.104022325875702-32.569061804423i</v>
      </c>
      <c r="AB2322" s="12" t="str">
        <f t="shared" si="1216"/>
        <v>0.137801374312215-0.226849541797754i</v>
      </c>
      <c r="AC2322" s="12" t="str">
        <f t="shared" si="1217"/>
        <v>0.842239448711163-0.135625914794743i</v>
      </c>
      <c r="AD2322" s="12" t="str">
        <f t="shared" si="1218"/>
        <v>0.201753451236388-0.23685253132715i</v>
      </c>
      <c r="AE2322" s="12" t="str">
        <f t="shared" si="1219"/>
        <v>-0.013465255915471+0.00189992512873305i</v>
      </c>
      <c r="AF2322" s="12" t="str">
        <f t="shared" si="1220"/>
        <v>-13.5810677938561-0.812789742420916i</v>
      </c>
      <c r="AG2322" s="12" t="str">
        <f t="shared" si="1221"/>
        <v>0.972151058117562-0.0238759220370538i</v>
      </c>
      <c r="AH2322" s="12" t="str">
        <f t="shared" si="1222"/>
        <v>0.189960527156659-0.0106188305476786i</v>
      </c>
      <c r="AI2322" s="12">
        <f t="shared" si="1223"/>
        <v>-14.413182864941117</v>
      </c>
      <c r="AJ2322" s="12">
        <f t="shared" si="1224"/>
        <v>-3.1995153820747761</v>
      </c>
      <c r="AK2322" s="12"/>
      <c r="AL2322" s="12"/>
      <c r="AM2322" s="12"/>
      <c r="AN2322" s="12"/>
    </row>
    <row r="2323" spans="1:40" x14ac:dyDescent="0.35">
      <c r="A2323" s="12"/>
      <c r="B2323" s="12">
        <f t="shared" si="1190"/>
        <v>393000</v>
      </c>
      <c r="C2323" s="29" t="str">
        <f t="shared" si="1192"/>
        <v>-4.48484911974867E-07+0.00564794464820491i</v>
      </c>
      <c r="D2323" s="28" t="str">
        <f t="shared" si="1193"/>
        <v>-5.39906447124818+0.043300908969571i</v>
      </c>
      <c r="E2323" s="12" t="str">
        <f t="shared" si="1194"/>
        <v>4200</v>
      </c>
      <c r="F2323" s="12" t="str">
        <f t="shared" si="1195"/>
        <v>0.704225352112676</v>
      </c>
      <c r="G2323" s="12" t="str">
        <f t="shared" si="1191"/>
        <v>0.704225352112676</v>
      </c>
      <c r="H2323" s="12" t="str">
        <f t="shared" si="1196"/>
        <v>8.18248793104561+0.854077001083864i</v>
      </c>
      <c r="I2323" s="12" t="str">
        <f t="shared" si="1197"/>
        <v>1543.30739107599i</v>
      </c>
      <c r="J2323" s="12" t="str">
        <f t="shared" si="1198"/>
        <v>-2036.29448353726+333.781583958263i</v>
      </c>
      <c r="K2323" s="12" t="str">
        <f t="shared" si="1199"/>
        <v>0.120981454689182-0.738069086593761i</v>
      </c>
      <c r="L2323" s="12" t="str">
        <f t="shared" si="1200"/>
        <v>0.00651843732044139-0.0333439137434051i</v>
      </c>
      <c r="M2323" s="12" t="str">
        <f t="shared" si="1201"/>
        <v>0.127499892009623-0.771413000337166i</v>
      </c>
      <c r="N2323" s="12" t="str">
        <f t="shared" si="1202"/>
        <v>-4.93858365144315i</v>
      </c>
      <c r="O2323" s="12" t="str">
        <f t="shared" si="1203"/>
        <v>0.224270760949376+0.974526872786578i</v>
      </c>
      <c r="P2323" s="12" t="str">
        <f t="shared" si="1204"/>
        <v>0.775729239050624-0.974526872786578i</v>
      </c>
      <c r="Q2323" s="12" t="str">
        <f t="shared" si="1205"/>
        <v>-0.775729239050624+5.91311052422973i</v>
      </c>
      <c r="R2323" s="12" t="str">
        <f t="shared" si="1206"/>
        <v>-0.178938533553671-0.107713424934361i</v>
      </c>
      <c r="S2323" s="12" t="str">
        <f t="shared" si="1207"/>
        <v>0.505734265105051i</v>
      </c>
      <c r="T2323" s="12" t="str">
        <f t="shared" si="1208"/>
        <v>0.0544743698011271-0.0904953477657413i</v>
      </c>
      <c r="U2323" s="12" t="str">
        <f t="shared" si="1209"/>
        <v>0.001-0.00404974409903041i</v>
      </c>
      <c r="V2323" s="12" t="str">
        <f t="shared" si="1210"/>
        <v>0.0015-0.00123092525806396i</v>
      </c>
      <c r="W2323" s="12" t="str">
        <f t="shared" si="1211"/>
        <v>0.000874920394847657-0.00107415043505626i</v>
      </c>
      <c r="X2323" s="12" t="str">
        <f t="shared" si="1212"/>
        <v>0.000886373638998594-0.00100519735107489i</v>
      </c>
      <c r="Y2323" s="12" t="str">
        <f t="shared" si="1213"/>
        <v>0.00029+0.370393773858237i</v>
      </c>
      <c r="Z2323" s="12" t="str">
        <f t="shared" si="1214"/>
        <v>-0.0325629256006296-0.0288985380549834i</v>
      </c>
      <c r="AA2323" s="12" t="str">
        <f t="shared" si="1215"/>
        <v>0.103455885975225-32.4857861352685i</v>
      </c>
      <c r="AB2323" s="12" t="str">
        <f t="shared" si="1216"/>
        <v>0.135978201224977-0.225893289878126i</v>
      </c>
      <c r="AC2323" s="12" t="str">
        <f t="shared" si="1217"/>
        <v>0.843080185470929-0.13369672225257i</v>
      </c>
      <c r="AD2323" s="12" t="str">
        <f t="shared" si="1218"/>
        <v>0.198778464308873-0.236415544073421i</v>
      </c>
      <c r="AE2323" s="12" t="str">
        <f t="shared" si="1219"/>
        <v>-0.0133048719414926+0.00195397475715405i</v>
      </c>
      <c r="AF2323" s="12" t="str">
        <f t="shared" si="1220"/>
        <v>-13.5815524022938-0.810776092114293i</v>
      </c>
      <c r="AG2323" s="12" t="str">
        <f t="shared" si="1221"/>
        <v>0.972272320393902-0.0234645983990482i</v>
      </c>
      <c r="AH2323" s="12" t="str">
        <f t="shared" si="1222"/>
        <v>0.187765138444146-0.011668443781998i</v>
      </c>
      <c r="AI2323" s="12">
        <f t="shared" si="1223"/>
        <v>-14.510961243236052</v>
      </c>
      <c r="AJ2323" s="12">
        <f t="shared" si="1224"/>
        <v>-3.5560059694859083</v>
      </c>
      <c r="AK2323" s="12"/>
      <c r="AL2323" s="12"/>
      <c r="AM2323" s="12"/>
      <c r="AN2323" s="12"/>
    </row>
    <row r="2324" spans="1:40" x14ac:dyDescent="0.35">
      <c r="A2324" s="12"/>
      <c r="B2324" s="12">
        <f t="shared" si="1190"/>
        <v>394000</v>
      </c>
      <c r="C2324" s="29" t="str">
        <f t="shared" si="1192"/>
        <v>-4.46211227884129E-07+0.00563360976349108i</v>
      </c>
      <c r="D2324" s="28" t="str">
        <f t="shared" si="1193"/>
        <v>-5.3990644538166+0.043191008186765i</v>
      </c>
      <c r="E2324" s="12" t="str">
        <f t="shared" si="1194"/>
        <v>4200</v>
      </c>
      <c r="F2324" s="12" t="str">
        <f t="shared" si="1195"/>
        <v>0.704225352112676</v>
      </c>
      <c r="G2324" s="12" t="str">
        <f t="shared" si="1191"/>
        <v>0.704225352112676</v>
      </c>
      <c r="H2324" s="12" t="str">
        <f t="shared" si="1196"/>
        <v>8.1829689328635+0.851963264909335i</v>
      </c>
      <c r="I2324" s="12" t="str">
        <f t="shared" si="1197"/>
        <v>1547.23438189297i</v>
      </c>
      <c r="J2324" s="12" t="str">
        <f t="shared" si="1198"/>
        <v>-2046.67558512123+334.630900965791i</v>
      </c>
      <c r="K2324" s="12" t="str">
        <f t="shared" si="1199"/>
        <v>0.120383500232138-0.736291747311587i</v>
      </c>
      <c r="L2324" s="12" t="str">
        <f t="shared" si="1200"/>
        <v>0.00648660129803256-0.0332654923826522i</v>
      </c>
      <c r="M2324" s="12" t="str">
        <f t="shared" si="1201"/>
        <v>0.126870101530171-0.769557239694239i</v>
      </c>
      <c r="N2324" s="12" t="str">
        <f t="shared" si="1202"/>
        <v>-4.95115002205751i</v>
      </c>
      <c r="O2324" s="12" t="str">
        <f t="shared" si="1203"/>
        <v>0.23649899702372+0.971631732914675i</v>
      </c>
      <c r="P2324" s="12" t="str">
        <f t="shared" si="1204"/>
        <v>0.76350100297628-0.971631732914675i</v>
      </c>
      <c r="Q2324" s="12" t="str">
        <f t="shared" si="1205"/>
        <v>-0.76350100297628+5.92278175497218i</v>
      </c>
      <c r="R2324" s="12" t="str">
        <f t="shared" si="1206"/>
        <v>-0.177714294384527-0.10600018486979i</v>
      </c>
      <c r="S2324" s="12" t="str">
        <f t="shared" si="1207"/>
        <v>0.507021120741451i</v>
      </c>
      <c r="T2324" s="12" t="str">
        <f t="shared" si="1208"/>
        <v>0.0537443325314819-0.090104900710619i</v>
      </c>
      <c r="U2324" s="12" t="str">
        <f t="shared" si="1209"/>
        <v>0.001-0.004039465560708i</v>
      </c>
      <c r="V2324" s="12" t="str">
        <f t="shared" si="1210"/>
        <v>0.0015-0.00122780108228207i</v>
      </c>
      <c r="W2324" s="12" t="str">
        <f t="shared" si="1211"/>
        <v>0.000874664143744103-0.00107196406207251i</v>
      </c>
      <c r="X2324" s="12" t="str">
        <f t="shared" si="1212"/>
        <v>0.000885974771732072-0.00100317628087949i</v>
      </c>
      <c r="Y2324" s="12" t="str">
        <f t="shared" si="1213"/>
        <v>0.00029+0.371336251654313i</v>
      </c>
      <c r="Z2324" s="12" t="str">
        <f t="shared" si="1214"/>
        <v>-0.0324146955367978-0.0288114047447972i</v>
      </c>
      <c r="AA2324" s="12" t="str">
        <f t="shared" si="1215"/>
        <v>0.102893956787171-32.4029361601102i</v>
      </c>
      <c r="AB2324" s="12" t="str">
        <f t="shared" si="1216"/>
        <v>0.134155891850569-0.224918661104577i</v>
      </c>
      <c r="AC2324" s="12" t="str">
        <f t="shared" si="1217"/>
        <v>0.84393258762459-0.131776091191611i</v>
      </c>
      <c r="AD2324" s="12" t="str">
        <f t="shared" si="1218"/>
        <v>0.195805848308648-0.235938432407802i</v>
      </c>
      <c r="AE2324" s="12" t="str">
        <f t="shared" si="1219"/>
        <v>-0.0131447046282034+0.00200643090490941i</v>
      </c>
      <c r="AF2324" s="12" t="str">
        <f t="shared" si="1220"/>
        <v>-13.5820333866801-0.80877225672257i</v>
      </c>
      <c r="AG2324" s="12" t="str">
        <f t="shared" si="1221"/>
        <v>0.972397678377194-0.0230556389698316i</v>
      </c>
      <c r="AH2324" s="12" t="str">
        <f t="shared" si="1222"/>
        <v>0.185569335299675-0.0126922552247336i</v>
      </c>
      <c r="AI2324" s="12">
        <f t="shared" si="1223"/>
        <v>-14.609606603149478</v>
      </c>
      <c r="AJ2324" s="12">
        <f t="shared" si="1224"/>
        <v>-3.9127253871797203</v>
      </c>
      <c r="AK2324" s="12"/>
      <c r="AL2324" s="12"/>
      <c r="AM2324" s="12"/>
      <c r="AN2324" s="12"/>
    </row>
    <row r="2325" spans="1:40" x14ac:dyDescent="0.35">
      <c r="A2325" s="12"/>
      <c r="B2325" s="12">
        <f t="shared" ref="B2325:B2388" si="1225">B2324+1000</f>
        <v>395000</v>
      </c>
      <c r="C2325" s="29" t="str">
        <f t="shared" si="1192"/>
        <v>-4.43954790411907E-07+0.00561934746047062i</v>
      </c>
      <c r="D2325" s="28" t="str">
        <f t="shared" si="1193"/>
        <v>-5.39906443651724+0.0430816638636081i</v>
      </c>
      <c r="E2325" s="12" t="str">
        <f t="shared" si="1194"/>
        <v>4200</v>
      </c>
      <c r="F2325" s="12" t="str">
        <f t="shared" si="1195"/>
        <v>0.704225352112676</v>
      </c>
      <c r="G2325" s="12" t="str">
        <f t="shared" si="1191"/>
        <v>0.704225352112676</v>
      </c>
      <c r="H2325" s="12" t="str">
        <f t="shared" si="1196"/>
        <v>8.18344634639154+0.8498598295832i</v>
      </c>
      <c r="I2325" s="12" t="str">
        <f t="shared" si="1197"/>
        <v>1551.16137270996i</v>
      </c>
      <c r="J2325" s="12" t="str">
        <f t="shared" si="1198"/>
        <v>-2057.08306815778+335.480217973318i</v>
      </c>
      <c r="K2325" s="12" t="str">
        <f t="shared" si="1199"/>
        <v>0.119789930305303-0.734522705557671i</v>
      </c>
      <c r="L2325" s="12" t="str">
        <f t="shared" si="1200"/>
        <v>0.00645499501028599-0.0331874234084037i</v>
      </c>
      <c r="M2325" s="12" t="str">
        <f t="shared" si="1201"/>
        <v>0.126244925315589-0.767710128966075i</v>
      </c>
      <c r="N2325" s="12" t="str">
        <f t="shared" si="1202"/>
        <v>-4.96371639267187i</v>
      </c>
      <c r="O2325" s="12" t="str">
        <f t="shared" si="1203"/>
        <v>0.248689887164851+0.968583161128632i</v>
      </c>
      <c r="P2325" s="12" t="str">
        <f t="shared" si="1204"/>
        <v>0.751310112835149-0.968583161128632i</v>
      </c>
      <c r="Q2325" s="12" t="str">
        <f t="shared" si="1205"/>
        <v>-0.751310112835149+5.9322995538005i</v>
      </c>
      <c r="R2325" s="12" t="str">
        <f t="shared" si="1206"/>
        <v>-0.176481668263717-0.104296427570355i</v>
      </c>
      <c r="S2325" s="12" t="str">
        <f t="shared" si="1207"/>
        <v>0.508307976377851i</v>
      </c>
      <c r="T2325" s="12" t="str">
        <f t="shared" si="1208"/>
        <v>0.0530147060417262-0.0897070396629172i</v>
      </c>
      <c r="U2325" s="12" t="str">
        <f t="shared" si="1209"/>
        <v>0.001-0.0040292390656176i</v>
      </c>
      <c r="V2325" s="12" t="str">
        <f t="shared" si="1210"/>
        <v>0.0015-0.00122469272511173i</v>
      </c>
      <c r="W2325" s="12" t="str">
        <f t="shared" si="1211"/>
        <v>0.00087440772050467-0.00106978912108779i</v>
      </c>
      <c r="X2325" s="12" t="str">
        <f t="shared" si="1212"/>
        <v>0.000885576887125722-0.00100116577600441i</v>
      </c>
      <c r="Y2325" s="12" t="str">
        <f t="shared" si="1213"/>
        <v>0.00029+0.37227872945039i</v>
      </c>
      <c r="Z2325" s="12" t="str">
        <f t="shared" si="1214"/>
        <v>-0.0322675602583888-0.0287247512023256i</v>
      </c>
      <c r="AA2325" s="12" t="str">
        <f t="shared" si="1215"/>
        <v>0.102336490610542-32.3205086157884i</v>
      </c>
      <c r="AB2325" s="12" t="str">
        <f t="shared" si="1216"/>
        <v>0.132334607859487-0.223925525620836i</v>
      </c>
      <c r="AC2325" s="12" t="str">
        <f t="shared" si="1217"/>
        <v>0.844796678532721-0.129864080124738i</v>
      </c>
      <c r="AD2325" s="12" t="str">
        <f t="shared" si="1218"/>
        <v>0.192836178518075-0.235421182086375i</v>
      </c>
      <c r="AE2325" s="12" t="str">
        <f t="shared" si="1219"/>
        <v>-0.0129847678935179+0.00205729592833426i</v>
      </c>
      <c r="AF2325" s="12" t="str">
        <f t="shared" si="1220"/>
        <v>-13.5825107829088-0.806778165719592i</v>
      </c>
      <c r="AG2325" s="12" t="str">
        <f t="shared" si="1221"/>
        <v>0.972527102638394-0.0226490930794857i</v>
      </c>
      <c r="AH2325" s="12" t="str">
        <f t="shared" si="1222"/>
        <v>0.18337340262793-0.0136902875058855i</v>
      </c>
      <c r="AI2325" s="12">
        <f t="shared" si="1223"/>
        <v>-14.709133572688105</v>
      </c>
      <c r="AJ2325" s="12">
        <f t="shared" si="1224"/>
        <v>-4.2696660431681295</v>
      </c>
      <c r="AK2325" s="12"/>
      <c r="AL2325" s="12"/>
      <c r="AM2325" s="12"/>
      <c r="AN2325" s="12"/>
    </row>
    <row r="2326" spans="1:40" x14ac:dyDescent="0.35">
      <c r="A2326" s="12"/>
      <c r="B2326" s="12">
        <f t="shared" si="1225"/>
        <v>396000</v>
      </c>
      <c r="C2326" s="29" t="str">
        <f t="shared" si="1192"/>
        <v>-4.41715425570087E-07+0.00560515718928228i</v>
      </c>
      <c r="D2326" s="28" t="str">
        <f t="shared" si="1193"/>
        <v>-5.39906441934878+0.0429728717844975i</v>
      </c>
      <c r="E2326" s="12" t="str">
        <f t="shared" si="1194"/>
        <v>4200</v>
      </c>
      <c r="F2326" s="12" t="str">
        <f t="shared" si="1195"/>
        <v>0.704225352112676</v>
      </c>
      <c r="G2326" s="12" t="str">
        <f t="shared" si="1191"/>
        <v>0.704225352112676</v>
      </c>
      <c r="H2326" s="12" t="str">
        <f t="shared" si="1196"/>
        <v>8.18392020708343+0.847766621026797i</v>
      </c>
      <c r="I2326" s="12" t="str">
        <f t="shared" si="1197"/>
        <v>1555.08836352695i</v>
      </c>
      <c r="J2326" s="12" t="str">
        <f t="shared" si="1198"/>
        <v>-2067.51693264688+336.329534980845i</v>
      </c>
      <c r="K2326" s="12" t="str">
        <f t="shared" si="1199"/>
        <v>0.119200702518591-0.732761905238643i</v>
      </c>
      <c r="L2326" s="12" t="str">
        <f t="shared" si="1200"/>
        <v>0.00642361628077965-0.0331097045733125i</v>
      </c>
      <c r="M2326" s="12" t="str">
        <f t="shared" si="1201"/>
        <v>0.125624318799371-0.765871609811956i</v>
      </c>
      <c r="N2326" s="12" t="str">
        <f t="shared" si="1202"/>
        <v>-4.97628276328623i</v>
      </c>
      <c r="O2326" s="12" t="str">
        <f t="shared" si="1203"/>
        <v>0.260841506289895+0.965381638833275i</v>
      </c>
      <c r="P2326" s="12" t="str">
        <f t="shared" si="1204"/>
        <v>0.739158493710105-0.965381638833275i</v>
      </c>
      <c r="Q2326" s="12" t="str">
        <f t="shared" si="1205"/>
        <v>-0.739158493710105+5.94166440211951i</v>
      </c>
      <c r="R2326" s="12" t="str">
        <f t="shared" si="1206"/>
        <v>-0.175240616759786-0.102602210783168i</v>
      </c>
      <c r="S2326" s="12" t="str">
        <f t="shared" si="1207"/>
        <v>0.509594832014249i</v>
      </c>
      <c r="T2326" s="12" t="str">
        <f t="shared" si="1208"/>
        <v>0.0522855563683391-0.0893017126597765i</v>
      </c>
      <c r="U2326" s="12" t="str">
        <f t="shared" si="1209"/>
        <v>0.001-0.0040190642194923i</v>
      </c>
      <c r="V2326" s="12" t="str">
        <f t="shared" si="1210"/>
        <v>0.0015-0.00122160006671499i</v>
      </c>
      <c r="W2326" s="12" t="str">
        <f t="shared" si="1211"/>
        <v>0.0008741511274298-0.0010676255206737i</v>
      </c>
      <c r="X2326" s="12" t="str">
        <f t="shared" si="1212"/>
        <v>0.000885179975717248-0.000999165752157821i</v>
      </c>
      <c r="Y2326" s="12" t="str">
        <f t="shared" si="1213"/>
        <v>0.00029+0.373221207246467i</v>
      </c>
      <c r="Z2326" s="12" t="str">
        <f t="shared" si="1214"/>
        <v>-0.0321215087099159-0.0286385734161197i</v>
      </c>
      <c r="AA2326" s="12" t="str">
        <f t="shared" si="1215"/>
        <v>0.101783440376832-32.2385002724845i</v>
      </c>
      <c r="AB2326" s="12" t="str">
        <f t="shared" si="1216"/>
        <v>0.130514514091117-0.222913753717899i</v>
      </c>
      <c r="AC2326" s="12" t="str">
        <f t="shared" si="1217"/>
        <v>0.845672481516974-0.127960749472611i</v>
      </c>
      <c r="AD2326" s="12" t="str">
        <f t="shared" si="1218"/>
        <v>0.189870031139562-0.234863787780596i</v>
      </c>
      <c r="AE2326" s="12" t="str">
        <f t="shared" si="1219"/>
        <v>-0.012825075688144+0.00210657237852699i</v>
      </c>
      <c r="AF2326" s="12" t="str">
        <f t="shared" si="1220"/>
        <v>-13.5829846264322-0.8047937492423i</v>
      </c>
      <c r="AG2326" s="12" t="str">
        <f t="shared" si="1221"/>
        <v>0.972660563005849-0.0222450096677901i</v>
      </c>
      <c r="AH2326" s="12" t="str">
        <f t="shared" si="1222"/>
        <v>0.18117762542507-0.014662567804106i</v>
      </c>
      <c r="AI2326" s="12">
        <f t="shared" si="1223"/>
        <v>-14.809557176780947</v>
      </c>
      <c r="AJ2326" s="12">
        <f t="shared" si="1224"/>
        <v>-4.6268203745855718</v>
      </c>
      <c r="AK2326" s="12"/>
      <c r="AL2326" s="12"/>
      <c r="AM2326" s="12"/>
      <c r="AN2326" s="12"/>
    </row>
    <row r="2327" spans="1:40" x14ac:dyDescent="0.35">
      <c r="A2327" s="12"/>
      <c r="B2327" s="12">
        <f t="shared" si="1225"/>
        <v>397000</v>
      </c>
      <c r="C2327" s="29" t="str">
        <f t="shared" si="1192"/>
        <v>-4.39492961559069E-07+0.00559103840560489i</v>
      </c>
      <c r="D2327" s="28" t="str">
        <f t="shared" si="1193"/>
        <v>-5.39906440230989+0.0428646277763042i</v>
      </c>
      <c r="E2327" s="12" t="str">
        <f t="shared" si="1194"/>
        <v>4200</v>
      </c>
      <c r="F2327" s="12" t="str">
        <f t="shared" si="1195"/>
        <v>0.704225352112676</v>
      </c>
      <c r="G2327" s="12" t="str">
        <f t="shared" si="1191"/>
        <v>0.704225352112676</v>
      </c>
      <c r="H2327" s="12" t="str">
        <f t="shared" si="1196"/>
        <v>8.18439054995792+0.845683565859427i</v>
      </c>
      <c r="I2327" s="12" t="str">
        <f t="shared" si="1197"/>
        <v>1559.01535434393i</v>
      </c>
      <c r="J2327" s="12" t="str">
        <f t="shared" si="1198"/>
        <v>-2077.97717858855+337.178851988372i</v>
      </c>
      <c r="K2327" s="12" t="str">
        <f t="shared" si="1199"/>
        <v>0.11861577498838-0.731009290745638i</v>
      </c>
      <c r="L2327" s="12" t="str">
        <f t="shared" si="1200"/>
        <v>0.00639246295845233-0.0330323336477672i</v>
      </c>
      <c r="M2327" s="12" t="str">
        <f t="shared" si="1201"/>
        <v>0.125008237946832-0.764041624393405i</v>
      </c>
      <c r="N2327" s="12" t="str">
        <f t="shared" si="1202"/>
        <v>-4.98884913390059i</v>
      </c>
      <c r="O2327" s="12" t="str">
        <f t="shared" si="1203"/>
        <v>0.272951935517324+0.962027671586086i</v>
      </c>
      <c r="P2327" s="12" t="str">
        <f t="shared" si="1204"/>
        <v>0.727048064482676-0.962027671586086i</v>
      </c>
      <c r="Q2327" s="12" t="str">
        <f t="shared" si="1205"/>
        <v>-0.727048064482676+5.95087680548668i</v>
      </c>
      <c r="R2327" s="12" t="str">
        <f t="shared" si="1206"/>
        <v>-0.173991101977149-0.100917594193729i</v>
      </c>
      <c r="S2327" s="12" t="str">
        <f t="shared" si="1207"/>
        <v>0.510881687650649i</v>
      </c>
      <c r="T2327" s="12" t="str">
        <f t="shared" si="1208"/>
        <v>0.0515569508353356-0.0888888678142821i</v>
      </c>
      <c r="U2327" s="12" t="str">
        <f t="shared" si="1209"/>
        <v>0.001-0.00400894063203766i</v>
      </c>
      <c r="V2327" s="12" t="str">
        <f t="shared" si="1210"/>
        <v>0.0015-0.0012185229884613i</v>
      </c>
      <c r="W2327" s="12" t="str">
        <f t="shared" si="1211"/>
        <v>0.000873894366813762-0.00106547317033595i</v>
      </c>
      <c r="X2327" s="12" t="str">
        <f t="shared" si="1212"/>
        <v>0.00088478402818497-0.000997176125904078i</v>
      </c>
      <c r="Y2327" s="12" t="str">
        <f t="shared" si="1213"/>
        <v>0.00029+0.374163685042544i</v>
      </c>
      <c r="Z2327" s="12" t="str">
        <f t="shared" si="1214"/>
        <v>-0.0319765299755501-0.028552867420618i</v>
      </c>
      <c r="AA2327" s="12" t="str">
        <f t="shared" si="1215"/>
        <v>0.101234759639933-32.1569079332944i</v>
      </c>
      <c r="AB2327" s="12" t="str">
        <f t="shared" si="1216"/>
        <v>0.128695778598773-0.221883215876336i</v>
      </c>
      <c r="AC2327" s="12" t="str">
        <f t="shared" si="1217"/>
        <v>0.84656001983004-0.126066161579858i</v>
      </c>
      <c r="AD2327" s="12" t="str">
        <f t="shared" si="1218"/>
        <v>0.186907983142196-0.234266253103687i</v>
      </c>
      <c r="AE2327" s="12" t="str">
        <f t="shared" si="1219"/>
        <v>-0.0126656419916106+0.00215426300211562i</v>
      </c>
      <c r="AF2327" s="12" t="str">
        <f t="shared" si="1220"/>
        <v>-13.5834549522678-0.802818938083123i</v>
      </c>
      <c r="AG2327" s="12" t="str">
        <f t="shared" si="1221"/>
        <v>0.972798028571571-0.0218434372712883i</v>
      </c>
      <c r="AH2327" s="12" t="str">
        <f t="shared" si="1222"/>
        <v>0.178982288678061-0.0156091278449799i</v>
      </c>
      <c r="AI2327" s="12">
        <f t="shared" si="1223"/>
        <v>-14.910892853350344</v>
      </c>
      <c r="AJ2327" s="12">
        <f t="shared" si="1224"/>
        <v>-4.9841808491032751</v>
      </c>
      <c r="AK2327" s="12"/>
      <c r="AL2327" s="12"/>
      <c r="AM2327" s="12"/>
      <c r="AN2327" s="12"/>
    </row>
    <row r="2328" spans="1:40" x14ac:dyDescent="0.35">
      <c r="A2328" s="12"/>
      <c r="B2328" s="12">
        <f t="shared" si="1225"/>
        <v>398000</v>
      </c>
      <c r="C2328" s="29" t="str">
        <f t="shared" si="1192"/>
        <v>-4.37287228734824E-07+0.00557699057058786i</v>
      </c>
      <c r="D2328" s="28" t="str">
        <f t="shared" si="1193"/>
        <v>-5.39906438539927+0.0427569277078403i</v>
      </c>
      <c r="E2328" s="12" t="str">
        <f t="shared" si="1194"/>
        <v>4200</v>
      </c>
      <c r="F2328" s="12" t="str">
        <f t="shared" si="1195"/>
        <v>0.704225352112676</v>
      </c>
      <c r="G2328" s="12" t="str">
        <f t="shared" si="1191"/>
        <v>0.704225352112676</v>
      </c>
      <c r="H2328" s="12" t="str">
        <f t="shared" si="1196"/>
        <v>8.18485740960519+0.843610591390267i</v>
      </c>
      <c r="I2328" s="12" t="str">
        <f t="shared" si="1197"/>
        <v>1562.94234516092i</v>
      </c>
      <c r="J2328" s="12" t="str">
        <f t="shared" si="1198"/>
        <v>-2088.46380598279+338.028168995899i</v>
      </c>
      <c r="K2328" s="12" t="str">
        <f t="shared" si="1199"/>
        <v>0.118035106330343-0.729264806949395i</v>
      </c>
      <c r="L2328" s="12" t="str">
        <f t="shared" si="1200"/>
        <v>0.00636153291725511-0.0329553084197362i</v>
      </c>
      <c r="M2328" s="12" t="str">
        <f t="shared" si="1201"/>
        <v>0.124396639247598-0.762220115369131i</v>
      </c>
      <c r="N2328" s="12" t="str">
        <f t="shared" si="1202"/>
        <v>-5.00141550451495i</v>
      </c>
      <c r="O2328" s="12" t="str">
        <f t="shared" si="1203"/>
        <v>0.285019262469976+0.958521789017376i</v>
      </c>
      <c r="P2328" s="12" t="str">
        <f t="shared" si="1204"/>
        <v>0.714980737530024-0.958521789017376i</v>
      </c>
      <c r="Q2328" s="12" t="str">
        <f t="shared" si="1205"/>
        <v>-0.714980737530024+5.95993729353233i</v>
      </c>
      <c r="R2328" s="12" t="str">
        <f t="shared" si="1206"/>
        <v>-0.172733086583577-0.0992426394369164i</v>
      </c>
      <c r="S2328" s="12" t="str">
        <f t="shared" si="1207"/>
        <v>0.512168543287049i</v>
      </c>
      <c r="T2328" s="12" t="str">
        <f t="shared" si="1208"/>
        <v>0.0508289580723673-0.0884684533329863i</v>
      </c>
      <c r="U2328" s="12" t="str">
        <f t="shared" si="1209"/>
        <v>0.000999999999999996-0.00399886791688178i</v>
      </c>
      <c r="V2328" s="12" t="str">
        <f t="shared" si="1210"/>
        <v>0.0015-0.0012154613729124i</v>
      </c>
      <c r="W2328" s="12" t="str">
        <f t="shared" si="1211"/>
        <v>0.000873637440944617-0.00106333198050269i</v>
      </c>
      <c r="X2328" s="12" t="str">
        <f t="shared" si="1212"/>
        <v>0.000884389035345607-0.000995196814653139i</v>
      </c>
      <c r="Y2328" s="12" t="str">
        <f t="shared" si="1213"/>
        <v>0.00029+0.375106162838621i</v>
      </c>
      <c r="Z2328" s="12" t="str">
        <f t="shared" si="1214"/>
        <v>-0.0318326132770132-0.0284676292954853i</v>
      </c>
      <c r="AA2328" s="12" t="str">
        <f t="shared" si="1215"/>
        <v>0.100690402566219-32.0757284338104i</v>
      </c>
      <c r="AB2328" s="12" t="str">
        <f t="shared" si="1216"/>
        <v>0.126878572694884-0.220833782810029i</v>
      </c>
      <c r="AC2328" s="12" t="str">
        <f t="shared" si="1217"/>
        <v>0.847459316624914-0.124180380731267i</v>
      </c>
      <c r="AD2328" s="12" t="str">
        <f t="shared" si="1218"/>
        <v>0.183950612107699-0.233628590634016i</v>
      </c>
      <c r="AE2328" s="12" t="str">
        <f t="shared" si="1219"/>
        <v>-0.0125064808082901+0.00220037074194666i</v>
      </c>
      <c r="AF2328" s="12" t="str">
        <f t="shared" si="1220"/>
        <v>-13.5839217950045-0.800853663682427i</v>
      </c>
      <c r="AG2328" s="12" t="str">
        <f t="shared" si="1221"/>
        <v>0.972939467697758-0.0214444240104708i</v>
      </c>
      <c r="AH2328" s="12" t="str">
        <f t="shared" si="1222"/>
        <v>0.176787677264395-0.0165300038968493i</v>
      </c>
      <c r="AI2328" s="12">
        <f t="shared" si="1223"/>
        <v>-15.013156470164553</v>
      </c>
      <c r="AJ2328" s="12">
        <f t="shared" si="1224"/>
        <v>-5.3417399663314917</v>
      </c>
      <c r="AK2328" s="12"/>
      <c r="AL2328" s="12"/>
      <c r="AM2328" s="12"/>
      <c r="AN2328" s="12"/>
    </row>
    <row r="2329" spans="1:40" x14ac:dyDescent="0.35">
      <c r="A2329" s="12"/>
      <c r="B2329" s="12">
        <f t="shared" si="1225"/>
        <v>399000</v>
      </c>
      <c r="C2329" s="29" t="str">
        <f t="shared" si="1192"/>
        <v>-4.35098059576531E-07+0.00556301315078268i</v>
      </c>
      <c r="D2329" s="28" t="str">
        <f t="shared" si="1193"/>
        <v>-5.39906436861564+0.0426497674893339i</v>
      </c>
      <c r="E2329" s="12" t="str">
        <f t="shared" si="1194"/>
        <v>4200</v>
      </c>
      <c r="F2329" s="12" t="str">
        <f t="shared" si="1195"/>
        <v>0.704225352112676</v>
      </c>
      <c r="G2329" s="12" t="str">
        <f t="shared" si="1191"/>
        <v>0.704225352112676</v>
      </c>
      <c r="H2329" s="12" t="str">
        <f t="shared" si="1196"/>
        <v>8.18532082019313+0.841547625610436i</v>
      </c>
      <c r="I2329" s="12" t="str">
        <f t="shared" si="1197"/>
        <v>1566.86933597791i</v>
      </c>
      <c r="J2329" s="12" t="str">
        <f t="shared" si="1198"/>
        <v>-2098.97681482959+338.877486003427i</v>
      </c>
      <c r="K2329" s="12" t="str">
        <f t="shared" si="1199"/>
        <v>0.117458655652386-0.727528399195331i</v>
      </c>
      <c r="L2329" s="12" t="str">
        <f t="shared" si="1200"/>
        <v>0.00633082405580816-0.0328786266946136i</v>
      </c>
      <c r="M2329" s="12" t="str">
        <f t="shared" si="1201"/>
        <v>0.123789479708194-0.760407025889945i</v>
      </c>
      <c r="N2329" s="12" t="str">
        <f t="shared" si="1202"/>
        <v>-5.01398187512931i</v>
      </c>
      <c r="O2329" s="12" t="str">
        <f t="shared" si="1203"/>
        <v>0.297041581577035+0.954864544746643i</v>
      </c>
      <c r="P2329" s="12" t="str">
        <f t="shared" si="1204"/>
        <v>0.702958418422965-0.954864544746643i</v>
      </c>
      <c r="Q2329" s="12" t="str">
        <f t="shared" si="1205"/>
        <v>-0.702958418422965+5.96884641987595i</v>
      </c>
      <c r="R2329" s="12" t="str">
        <f t="shared" si="1206"/>
        <v>-0.171466533838408-0.0975774101079241i</v>
      </c>
      <c r="S2329" s="12" t="str">
        <f t="shared" si="1207"/>
        <v>0.513455398923449i</v>
      </c>
      <c r="T2329" s="12" t="str">
        <f t="shared" si="1208"/>
        <v>0.0501016480328812-0.0880404175340209i</v>
      </c>
      <c r="U2329" s="12" t="str">
        <f t="shared" si="1209"/>
        <v>0.001-0.00398884569152621i</v>
      </c>
      <c r="V2329" s="12" t="str">
        <f t="shared" si="1210"/>
        <v>0.0015-0.00121241510380736i</v>
      </c>
      <c r="W2329" s="12" t="str">
        <f t="shared" si="1211"/>
        <v>0.000873380352104198-0.00106120186251299i</v>
      </c>
      <c r="X2329" s="12" t="str">
        <f t="shared" si="1212"/>
        <v>0.000883994988152086-0.000993227736650055i</v>
      </c>
      <c r="Y2329" s="12" t="str">
        <f t="shared" si="1213"/>
        <v>0.00029+0.376048640634698i</v>
      </c>
      <c r="Z2329" s="12" t="str">
        <f t="shared" si="1214"/>
        <v>-0.031689747971504-0.0283828551649595i</v>
      </c>
      <c r="AA2329" s="12" t="str">
        <f t="shared" si="1215"/>
        <v>0.100150323924824-31.9949586417077i</v>
      </c>
      <c r="AB2329" s="12" t="str">
        <f t="shared" si="1216"/>
        <v>0.125063070996319-0.219765325511382i</v>
      </c>
      <c r="AC2329" s="12" t="str">
        <f t="shared" si="1217"/>
        <v>0.848370394923498-0.12230347316793i</v>
      </c>
      <c r="AD2329" s="12" t="str">
        <f t="shared" si="1218"/>
        <v>0.180998496075759-0.232950821935466i</v>
      </c>
      <c r="AE2329" s="12" t="str">
        <f t="shared" si="1219"/>
        <v>-0.0123476061634147+0.00224489873769589i</v>
      </c>
      <c r="AF2329" s="12" t="str">
        <f t="shared" si="1220"/>
        <v>-13.5843851888088-0.798897858121102i</v>
      </c>
      <c r="AG2329" s="12" t="str">
        <f t="shared" si="1221"/>
        <v>0.973084848023578-0.0210480175770787i</v>
      </c>
      <c r="AH2329" s="12" t="str">
        <f t="shared" si="1222"/>
        <v>0.174594075852222-0.0174252367641989i</v>
      </c>
      <c r="AI2329" s="12">
        <f t="shared" si="1223"/>
        <v>-15.11636434251985</v>
      </c>
      <c r="AJ2329" s="12">
        <f t="shared" si="1224"/>
        <v>-5.6994902592097185</v>
      </c>
      <c r="AK2329" s="12"/>
      <c r="AL2329" s="12"/>
      <c r="AM2329" s="12"/>
      <c r="AN2329" s="12"/>
    </row>
    <row r="2330" spans="1:40" x14ac:dyDescent="0.35">
      <c r="A2330" s="12"/>
      <c r="B2330" s="12">
        <f t="shared" si="1225"/>
        <v>400000</v>
      </c>
      <c r="C2330" s="29" t="str">
        <f t="shared" si="1192"/>
        <v>-4.32925288654746E-07+0.00554910561807524i</v>
      </c>
      <c r="D2330" s="28" t="str">
        <f t="shared" si="1193"/>
        <v>-5.39906435195773+0.0425431430719102i</v>
      </c>
      <c r="E2330" s="12" t="str">
        <f t="shared" si="1194"/>
        <v>4200</v>
      </c>
      <c r="F2330" s="12" t="str">
        <f t="shared" si="1195"/>
        <v>0.704225352112676</v>
      </c>
      <c r="G2330" s="12" t="str">
        <f t="shared" si="1191"/>
        <v>0.704225352112676</v>
      </c>
      <c r="H2330" s="12" t="str">
        <f t="shared" si="1196"/>
        <v>8.18578081547339+0.839494597185153i</v>
      </c>
      <c r="I2330" s="12" t="str">
        <f t="shared" si="1197"/>
        <v>1570.7963267949i</v>
      </c>
      <c r="J2330" s="12" t="str">
        <f t="shared" si="1198"/>
        <v>-2109.51620512895+339.726803010954i</v>
      </c>
      <c r="K2330" s="12" t="str">
        <f t="shared" si="1199"/>
        <v>0.116886382547703-0.725800013298718i</v>
      </c>
      <c r="L2330" s="12" t="str">
        <f t="shared" si="1200"/>
        <v>0.00630033429706302-0.0328022862950663i</v>
      </c>
      <c r="M2330" s="12" t="str">
        <f t="shared" si="1201"/>
        <v>0.123186716844766-0.758602299593784i</v>
      </c>
      <c r="N2330" s="12" t="str">
        <f t="shared" si="1202"/>
        <v>-5.02654824574367i</v>
      </c>
      <c r="O2330" s="12" t="str">
        <f t="shared" si="1203"/>
        <v>0.309016994374948+0.951056516295153i</v>
      </c>
      <c r="P2330" s="12" t="str">
        <f t="shared" si="1204"/>
        <v>0.690983005625052-0.951056516295153i</v>
      </c>
      <c r="Q2330" s="12" t="str">
        <f t="shared" si="1205"/>
        <v>-0.690983005625052+5.97760476203882i</v>
      </c>
      <c r="R2330" s="12" t="str">
        <f t="shared" si="1206"/>
        <v>-0.17019140762151-0.0959219717731245i</v>
      </c>
      <c r="S2330" s="12" t="str">
        <f t="shared" si="1207"/>
        <v>0.514742254559849i</v>
      </c>
      <c r="T2330" s="12" t="str">
        <f t="shared" si="1208"/>
        <v>0.0493750920123243-0.0876047088658103i</v>
      </c>
      <c r="U2330" s="12" t="str">
        <f t="shared" si="1209"/>
        <v>0.001-0.00397887357729739i</v>
      </c>
      <c r="V2330" s="12" t="str">
        <f t="shared" si="1210"/>
        <v>0.0015-0.00120938406604784i</v>
      </c>
      <c r="W2330" s="12" t="str">
        <f t="shared" si="1211"/>
        <v>0.000873123102568084-0.00105908272860551i</v>
      </c>
      <c r="X2330" s="12" t="str">
        <f t="shared" si="1212"/>
        <v>0.000883601877691399-0.000991268810964671i</v>
      </c>
      <c r="Y2330" s="12" t="str">
        <f t="shared" si="1213"/>
        <v>0.00029+0.376991118430775i</v>
      </c>
      <c r="Z2330" s="12" t="str">
        <f t="shared" si="1214"/>
        <v>-0.0315479235496644-0.0282985411972126i</v>
      </c>
      <c r="AA2330" s="12" t="str">
        <f t="shared" si="1215"/>
        <v>0.099614479078097-31.9145954563384i</v>
      </c>
      <c r="AB2330" s="12" t="str">
        <f t="shared" si="1216"/>
        <v>0.12324945146983-0.218677715298034i</v>
      </c>
      <c r="AC2330" s="12" t="str">
        <f t="shared" si="1217"/>
        <v>0.849293277584483-0.120435507103365i</v>
      </c>
      <c r="AD2330" s="12" t="str">
        <f t="shared" si="1218"/>
        <v>0.17805221338883-0.232232977574762i</v>
      </c>
      <c r="AE2330" s="12" t="str">
        <f t="shared" si="1219"/>
        <v>-0.0121890320990901+0.00228785032640082i</v>
      </c>
      <c r="AF2330" s="12" t="str">
        <f t="shared" si="1220"/>
        <v>-13.5848451674311-0.796951454113243i</v>
      </c>
      <c r="AG2330" s="12" t="str">
        <f t="shared" si="1221"/>
        <v>0.973234136472189-0.0206542652215356i</v>
      </c>
      <c r="AH2330" s="12" t="str">
        <f t="shared" si="1222"/>
        <v>0.172401768800995-0.0182948717786166i</v>
      </c>
      <c r="AI2330" s="12">
        <f t="shared" si="1223"/>
        <v>-15.220533251799619</v>
      </c>
      <c r="AJ2330" s="12">
        <f t="shared" si="1224"/>
        <v>-6.0574242953821331</v>
      </c>
      <c r="AK2330" s="12"/>
      <c r="AL2330" s="12"/>
      <c r="AM2330" s="12"/>
      <c r="AN2330" s="12"/>
    </row>
    <row r="2331" spans="1:40" x14ac:dyDescent="0.35">
      <c r="A2331" s="12"/>
      <c r="B2331" s="12">
        <f t="shared" si="1225"/>
        <v>401000</v>
      </c>
      <c r="C2331" s="29" t="str">
        <f t="shared" si="1192"/>
        <v>-4.30768752600169E-07+0.00553526744961945i</v>
      </c>
      <c r="D2331" s="28" t="str">
        <f t="shared" si="1193"/>
        <v>-5.39906433542429+0.0424370504470825i</v>
      </c>
      <c r="E2331" s="12" t="str">
        <f t="shared" si="1194"/>
        <v>4200</v>
      </c>
      <c r="F2331" s="12" t="str">
        <f t="shared" si="1195"/>
        <v>0.704225352112676</v>
      </c>
      <c r="G2331" s="12" t="str">
        <f t="shared" si="1191"/>
        <v>0.704225352112676</v>
      </c>
      <c r="H2331" s="12" t="str">
        <f t="shared" si="1196"/>
        <v>8.18623742878756+0.837451435445969i</v>
      </c>
      <c r="I2331" s="12" t="str">
        <f t="shared" si="1197"/>
        <v>1574.72331761188i</v>
      </c>
      <c r="J2331" s="12" t="str">
        <f t="shared" si="1198"/>
        <v>-2120.08197688088+340.576120018482i</v>
      </c>
      <c r="K2331" s="12" t="str">
        <f t="shared" si="1199"/>
        <v>0.116318247087944-0.724079595539889i</v>
      </c>
      <c r="L2331" s="12" t="str">
        <f t="shared" si="1200"/>
        <v>0.00627006158797018-0.032726285060882i</v>
      </c>
      <c r="M2331" s="12" t="str">
        <f t="shared" si="1201"/>
        <v>0.122588308675914-0.756805880600771i</v>
      </c>
      <c r="N2331" s="12" t="str">
        <f t="shared" si="1202"/>
        <v>-5.03911461635803i</v>
      </c>
      <c r="O2331" s="12" t="str">
        <f t="shared" si="1203"/>
        <v>0.320943609807211+0.947098304994744i</v>
      </c>
      <c r="P2331" s="12" t="str">
        <f t="shared" si="1204"/>
        <v>0.679056390192789-0.947098304994744i</v>
      </c>
      <c r="Q2331" s="12" t="str">
        <f t="shared" si="1205"/>
        <v>-0.679056390192789+5.98621292135277i</v>
      </c>
      <c r="R2331" s="12" t="str">
        <f t="shared" si="1206"/>
        <v>-0.168907672463003-0.0942763919808355i</v>
      </c>
      <c r="S2331" s="12" t="str">
        <f t="shared" si="1207"/>
        <v>0.516029110196247i</v>
      </c>
      <c r="T2331" s="12" t="str">
        <f t="shared" si="1208"/>
        <v>0.0486493626663831-0.0871612759264026i</v>
      </c>
      <c r="U2331" s="12" t="str">
        <f t="shared" si="1209"/>
        <v>0.001-0.00396895119929914i</v>
      </c>
      <c r="V2331" s="12" t="str">
        <f t="shared" si="1210"/>
        <v>0.0015-0.00120636814568363i</v>
      </c>
      <c r="W2331" s="12" t="str">
        <f t="shared" si="1211"/>
        <v>0.000872865694605575-0.00105697449190731i</v>
      </c>
      <c r="X2331" s="12" t="str">
        <f t="shared" si="1212"/>
        <v>0.00088320969518251-0.000989319957481432i</v>
      </c>
      <c r="Y2331" s="12" t="str">
        <f t="shared" si="1213"/>
        <v>0.00029+0.377933596226852i</v>
      </c>
      <c r="Z2331" s="12" t="str">
        <f t="shared" si="1214"/>
        <v>-0.0314071296335765-0.0282146836037215i</v>
      </c>
      <c r="AA2331" s="12" t="str">
        <f t="shared" si="1215"/>
        <v>0.099082823972231-31.8346358083309i</v>
      </c>
      <c r="AB2331" s="12" t="str">
        <f t="shared" si="1216"/>
        <v>0.12143789547758-0.217570823861112i</v>
      </c>
      <c r="AC2331" s="12" t="str">
        <f t="shared" si="1217"/>
        <v>0.850227987270515-0.118576552739573i</v>
      </c>
      <c r="AD2331" s="12" t="str">
        <f t="shared" si="1218"/>
        <v>0.175112342536457-0.231475097135764i</v>
      </c>
      <c r="AE2331" s="12" t="str">
        <f t="shared" si="1219"/>
        <v>-0.012030772670308+0.00232922904291501i</v>
      </c>
      <c r="AF2331" s="12" t="str">
        <f t="shared" si="1220"/>
        <v>-13.5853017642119-0.795014384998887i</v>
      </c>
      <c r="AG2331" s="12" t="str">
        <f t="shared" si="1221"/>
        <v>0.973387299258013-0.0202632137405128i</v>
      </c>
      <c r="AH2331" s="12" t="str">
        <f t="shared" si="1222"/>
        <v>0.170211040062692-0.0191389587873563i</v>
      </c>
      <c r="AI2331" s="12">
        <f t="shared" si="1223"/>
        <v>-15.325680464963114</v>
      </c>
      <c r="AJ2331" s="12">
        <f t="shared" si="1224"/>
        <v>-6.4155346785592329</v>
      </c>
      <c r="AK2331" s="12"/>
      <c r="AL2331" s="12"/>
      <c r="AM2331" s="12"/>
      <c r="AN2331" s="12"/>
    </row>
    <row r="2332" spans="1:40" x14ac:dyDescent="0.35">
      <c r="A2332" s="12"/>
      <c r="B2332" s="12">
        <f t="shared" si="1225"/>
        <v>402000</v>
      </c>
      <c r="C2332" s="29" t="str">
        <f t="shared" si="1192"/>
        <v>-4.28628290072918E-07+0.00552149812777162i</v>
      </c>
      <c r="D2332" s="28" t="str">
        <f t="shared" si="1193"/>
        <v>-5.39906431901407+0.0423314856462491i</v>
      </c>
      <c r="E2332" s="12" t="str">
        <f t="shared" si="1194"/>
        <v>4200</v>
      </c>
      <c r="F2332" s="12" t="str">
        <f t="shared" si="1195"/>
        <v>0.704225352112676</v>
      </c>
      <c r="G2332" s="12" t="str">
        <f t="shared" si="1191"/>
        <v>0.704225352112676</v>
      </c>
      <c r="H2332" s="12" t="str">
        <f t="shared" si="1196"/>
        <v>8.18669069307296+0.835418070383171i</v>
      </c>
      <c r="I2332" s="12" t="str">
        <f t="shared" si="1197"/>
        <v>1578.65030842887i</v>
      </c>
      <c r="J2332" s="12" t="str">
        <f t="shared" si="1198"/>
        <v>-2130.67413008537+341.425437026009i</v>
      </c>
      <c r="K2332" s="12" t="str">
        <f t="shared" si="1199"/>
        <v>0.115754209816501-0.722367092659544i</v>
      </c>
      <c r="L2332" s="12" t="str">
        <f t="shared" si="1200"/>
        <v>0.00624000389915178-0.0326506208488195i</v>
      </c>
      <c r="M2332" s="12" t="str">
        <f t="shared" si="1201"/>
        <v>0.121994213715653-0.755017713508364i</v>
      </c>
      <c r="N2332" s="12" t="str">
        <f t="shared" si="1202"/>
        <v>-5.05168098697239i</v>
      </c>
      <c r="O2332" s="12" t="str">
        <f t="shared" si="1203"/>
        <v>0.332819544522989+0.942990535892864i</v>
      </c>
      <c r="P2332" s="12" t="str">
        <f t="shared" si="1204"/>
        <v>0.667180455477011-0.942990535892864i</v>
      </c>
      <c r="Q2332" s="12" t="str">
        <f t="shared" si="1205"/>
        <v>-0.667180455477011+5.99467152286525i</v>
      </c>
      <c r="R2332" s="12" t="str">
        <f t="shared" si="1206"/>
        <v>-0.167615293573748-0.092640740271975i</v>
      </c>
      <c r="S2332" s="12" t="str">
        <f t="shared" si="1207"/>
        <v>0.517315965832647i</v>
      </c>
      <c r="T2332" s="12" t="str">
        <f t="shared" si="1208"/>
        <v>0.0479245340292482-0.0867100674834261i</v>
      </c>
      <c r="U2332" s="12" t="str">
        <f t="shared" si="1209"/>
        <v>0.001-0.00395907818636556i</v>
      </c>
      <c r="V2332" s="12" t="str">
        <f t="shared" si="1210"/>
        <v>0.0015-0.00120336722989834i</v>
      </c>
      <c r="W2332" s="12" t="str">
        <f t="shared" si="1211"/>
        <v>0.000872608130479675-0.00105487706642291i</v>
      </c>
      <c r="X2332" s="12" t="str">
        <f t="shared" si="1212"/>
        <v>0.000882818431974268-0.000987381096889439i</v>
      </c>
      <c r="Y2332" s="12" t="str">
        <f t="shared" si="1213"/>
        <v>0.00029+0.378876074022929i</v>
      </c>
      <c r="Z2332" s="12" t="str">
        <f t="shared" si="1214"/>
        <v>-0.0312673559748013-0.0281312786386496i</v>
      </c>
      <c r="AA2332" s="12" t="str">
        <f t="shared" si="1215"/>
        <v>0.0985553151280723-31.7550766591962i</v>
      </c>
      <c r="AB2332" s="12" t="str">
        <f t="shared" si="1216"/>
        <v>0.119628587822737-0.216444523315049i</v>
      </c>
      <c r="AC2332" s="12" t="str">
        <f t="shared" si="1217"/>
        <v>0.851174546414613-0.116726682283036i</v>
      </c>
      <c r="AD2332" s="12" t="str">
        <f t="shared" si="1218"/>
        <v>0.172179461999196-0.230677229230681i</v>
      </c>
      <c r="AE2332" s="12" t="str">
        <f t="shared" si="1219"/>
        <v>-0.0118728419409586+0.00236903862028436i</v>
      </c>
      <c r="AF2332" s="12" t="str">
        <f t="shared" si="1220"/>
        <v>-13.585755012087-0.793086584736922i</v>
      </c>
      <c r="AG2332" s="12" t="str">
        <f t="shared" si="1221"/>
        <v>0.973544301894252-0.0198749094646348i</v>
      </c>
      <c r="AH2332" s="12" t="str">
        <f t="shared" si="1222"/>
        <v>0.168022173083648-0.0199575521395241i</v>
      </c>
      <c r="AI2332" s="12">
        <f t="shared" si="1223"/>
        <v>-15.431823755021693</v>
      </c>
      <c r="AJ2332" s="12">
        <f t="shared" si="1224"/>
        <v>-6.7738140498655381</v>
      </c>
      <c r="AK2332" s="12"/>
      <c r="AL2332" s="12"/>
      <c r="AM2332" s="12"/>
      <c r="AN2332" s="12"/>
    </row>
    <row r="2333" spans="1:40" x14ac:dyDescent="0.35">
      <c r="A2333" s="12"/>
      <c r="B2333" s="12">
        <f t="shared" si="1225"/>
        <v>403000</v>
      </c>
      <c r="C2333" s="29" t="str">
        <f t="shared" si="1192"/>
        <v>-4.26503741732374E-07+0.00550779714002604i</v>
      </c>
      <c r="D2333" s="28" t="str">
        <f t="shared" si="1193"/>
        <v>-5.39906430272587+0.0422264447401997i</v>
      </c>
      <c r="E2333" s="12" t="str">
        <f t="shared" si="1194"/>
        <v>4200</v>
      </c>
      <c r="F2333" s="12" t="str">
        <f t="shared" si="1195"/>
        <v>0.704225352112676</v>
      </c>
      <c r="G2333" s="12" t="str">
        <f t="shared" si="1191"/>
        <v>0.704225352112676</v>
      </c>
      <c r="H2333" s="12" t="str">
        <f t="shared" si="1196"/>
        <v>8.18714064086862+0.833394432638223i</v>
      </c>
      <c r="I2333" s="12" t="str">
        <f t="shared" si="1197"/>
        <v>1582.57729924586i</v>
      </c>
      <c r="J2333" s="12" t="str">
        <f t="shared" si="1198"/>
        <v>-2141.29266474242+342.274754033537i</v>
      </c>
      <c r="K2333" s="12" t="str">
        <f t="shared" si="1199"/>
        <v>0.115194231741888-0.720662451854031i</v>
      </c>
      <c r="L2333" s="12" t="str">
        <f t="shared" si="1200"/>
        <v>0.00621015922457957-0.0325752915324586i</v>
      </c>
      <c r="M2333" s="12" t="str">
        <f t="shared" si="1201"/>
        <v>0.121404390966468-0.75323774338649i</v>
      </c>
      <c r="N2333" s="12" t="str">
        <f t="shared" si="1202"/>
        <v>-5.06424735758675i</v>
      </c>
      <c r="O2333" s="12" t="str">
        <f t="shared" si="1203"/>
        <v>0.34464292317452+0.938733857653873i</v>
      </c>
      <c r="P2333" s="12" t="str">
        <f t="shared" si="1204"/>
        <v>0.65535707682548-0.938733857653873i</v>
      </c>
      <c r="Q2333" s="12" t="str">
        <f t="shared" si="1205"/>
        <v>-0.65535707682548+6.00298121524062i</v>
      </c>
      <c r="R2333" s="12" t="str">
        <f t="shared" si="1206"/>
        <v>-0.166314236876627-0.0910150881905856i</v>
      </c>
      <c r="S2333" s="12" t="str">
        <f t="shared" si="1207"/>
        <v>0.518602821469047i</v>
      </c>
      <c r="T2333" s="12" t="str">
        <f t="shared" si="1208"/>
        <v>0.0472006815318918-0.0862510324946902i</v>
      </c>
      <c r="U2333" s="12" t="str">
        <f t="shared" si="1209"/>
        <v>0.001-0.00394925417101478i</v>
      </c>
      <c r="V2333" s="12" t="str">
        <f t="shared" si="1210"/>
        <v>0.0015-0.00120038120699537i</v>
      </c>
      <c r="W2333" s="12" t="str">
        <f t="shared" si="1211"/>
        <v>0.000872350412447056-0.00105279036702337i</v>
      </c>
      <c r="X2333" s="12" t="str">
        <f t="shared" si="1212"/>
        <v>0.000882428079543371-0.000985452150672492i</v>
      </c>
      <c r="Y2333" s="12" t="str">
        <f t="shared" si="1213"/>
        <v>0.00029+0.379818551819006i</v>
      </c>
      <c r="Z2333" s="12" t="str">
        <f t="shared" si="1214"/>
        <v>-0.0311285924524439-0.0280483225982393i</v>
      </c>
      <c r="AA2333" s="12" t="str">
        <f t="shared" si="1215"/>
        <v>0.0980319096320885-31.6759150009391i</v>
      </c>
      <c r="AB2333" s="12" t="str">
        <f t="shared" si="1216"/>
        <v>0.117821716795094-0.215298686249003i</v>
      </c>
      <c r="AC2333" s="12" t="str">
        <f t="shared" si="1217"/>
        <v>0.852132977185857-0.1148859699606i</v>
      </c>
      <c r="AD2333" s="12" t="str">
        <f t="shared" si="1218"/>
        <v>0.169254150092177-0.229839431508222i</v>
      </c>
      <c r="AE2333" s="12" t="str">
        <f t="shared" si="1219"/>
        <v>-0.0117152539798427+0.00240728299004465i</v>
      </c>
      <c r="AF2333" s="12" t="str">
        <f t="shared" si="1220"/>
        <v>-13.5862049435945-0.791167987898023i</v>
      </c>
      <c r="AG2333" s="12" t="str">
        <f t="shared" si="1221"/>
        <v>0.973705109200646-0.0194893982463249i</v>
      </c>
      <c r="AH2333" s="12" t="str">
        <f t="shared" si="1222"/>
        <v>0.165835450707084-0.0207507106699144i</v>
      </c>
      <c r="AI2333" s="12">
        <f t="shared" si="1223"/>
        <v>-15.538981422561847</v>
      </c>
      <c r="AJ2333" s="12">
        <f t="shared" si="1224"/>
        <v>-7.132255089172582</v>
      </c>
      <c r="AK2333" s="12"/>
      <c r="AL2333" s="12"/>
      <c r="AM2333" s="12"/>
      <c r="AN2333" s="12"/>
    </row>
    <row r="2334" spans="1:40" x14ac:dyDescent="0.35">
      <c r="A2334" s="12"/>
      <c r="B2334" s="12">
        <f t="shared" si="1225"/>
        <v>404000</v>
      </c>
      <c r="C2334" s="29" t="str">
        <f t="shared" si="1192"/>
        <v>-4.24394950207498E-07+0.00549416397895125i</v>
      </c>
      <c r="D2334" s="28" t="str">
        <f t="shared" si="1193"/>
        <v>-5.39906428655847+0.0421219238386263i</v>
      </c>
      <c r="E2334" s="12" t="str">
        <f t="shared" si="1194"/>
        <v>4200</v>
      </c>
      <c r="F2334" s="12" t="str">
        <f t="shared" si="1195"/>
        <v>0.704225352112676</v>
      </c>
      <c r="G2334" s="12" t="str">
        <f t="shared" si="1191"/>
        <v>0.704225352112676</v>
      </c>
      <c r="H2334" s="12" t="str">
        <f t="shared" si="1196"/>
        <v>8.18758730432094+0.831380453496343i</v>
      </c>
      <c r="I2334" s="12" t="str">
        <f t="shared" si="1197"/>
        <v>1586.50429006285i</v>
      </c>
      <c r="J2334" s="12" t="str">
        <f t="shared" si="1198"/>
        <v>-2151.93758085204+343.124071041064i</v>
      </c>
      <c r="K2334" s="12" t="str">
        <f t="shared" si="1199"/>
        <v>0.114638274331242-0.71896562077075i</v>
      </c>
      <c r="L2334" s="12" t="str">
        <f t="shared" si="1200"/>
        <v>0.00618052558125772-0.032500295002053i</v>
      </c>
      <c r="M2334" s="12" t="str">
        <f t="shared" si="1201"/>
        <v>0.1208187999125-0.751465915772803i</v>
      </c>
      <c r="N2334" s="12" t="str">
        <f t="shared" si="1202"/>
        <v>-5.07681372820111i</v>
      </c>
      <c r="O2334" s="12" t="str">
        <f t="shared" si="1203"/>
        <v>0.356411878713254+0.934328942456611i</v>
      </c>
      <c r="P2334" s="12" t="str">
        <f t="shared" si="1204"/>
        <v>0.643588121286746-0.934328942456611i</v>
      </c>
      <c r="Q2334" s="12" t="str">
        <f t="shared" si="1205"/>
        <v>-0.643588121286746+6.01114267065772i</v>
      </c>
      <c r="R2334" s="12" t="str">
        <f t="shared" si="1206"/>
        <v>-0.165004469038613-0.0893995092942068i</v>
      </c>
      <c r="S2334" s="12" t="str">
        <f t="shared" si="1207"/>
        <v>0.519889677105447i</v>
      </c>
      <c r="T2334" s="12" t="str">
        <f t="shared" si="1208"/>
        <v>0.0464778820203506-0.0857841201294402i</v>
      </c>
      <c r="U2334" s="12" t="str">
        <f t="shared" si="1209"/>
        <v>0.001-0.00393947878940335i</v>
      </c>
      <c r="V2334" s="12" t="str">
        <f t="shared" si="1210"/>
        <v>0.0015-0.001197409966384i</v>
      </c>
      <c r="W2334" s="12" t="str">
        <f t="shared" si="1211"/>
        <v>0.000872092542758044-0.00105071430943569i</v>
      </c>
      <c r="X2334" s="12" t="str">
        <f t="shared" si="1212"/>
        <v>0.000882038629492393-0.00098353304109944i</v>
      </c>
      <c r="Y2334" s="12" t="str">
        <f t="shared" si="1213"/>
        <v>0.00029+0.380761029615083i</v>
      </c>
      <c r="Z2334" s="12" t="str">
        <f t="shared" si="1214"/>
        <v>-0.0309908290712587-0.0279658118202146i</v>
      </c>
      <c r="AA2334" s="12" t="str">
        <f t="shared" si="1215"/>
        <v>0.0975125651275154-31.5971478556764i</v>
      </c>
      <c r="AB2334" s="12" t="str">
        <f t="shared" si="1216"/>
        <v>0.116017474216714-0.214133185779917i</v>
      </c>
      <c r="AC2334" s="12" t="str">
        <f t="shared" si="1217"/>
        <v>0.85310330145429-0.113054492035281i</v>
      </c>
      <c r="AD2334" s="12" t="str">
        <f t="shared" si="1218"/>
        <v>0.166336984808434-0.228961770658656i</v>
      </c>
      <c r="AE2334" s="12" t="str">
        <f t="shared" si="1219"/>
        <v>-0.0115580228566898+0.00244396628244059i</v>
      </c>
      <c r="AF2334" s="12" t="str">
        <f t="shared" si="1220"/>
        <v>-13.5866515908794-0.789258529657717i</v>
      </c>
      <c r="AG2334" s="12" t="str">
        <f t="shared" si="1221"/>
        <v>0.97386968531146-0.0191067254478058i</v>
      </c>
      <c r="AH2334" s="12" t="str">
        <f t="shared" si="1222"/>
        <v>0.163651155076397-0.0215184976805112i</v>
      </c>
      <c r="AI2334" s="12">
        <f t="shared" si="1223"/>
        <v>-15.647172318379754</v>
      </c>
      <c r="AJ2334" s="12">
        <f t="shared" si="1224"/>
        <v>-7.4908505164124284</v>
      </c>
      <c r="AK2334" s="12"/>
      <c r="AL2334" s="12"/>
      <c r="AM2334" s="12"/>
      <c r="AN2334" s="12"/>
    </row>
    <row r="2335" spans="1:40" x14ac:dyDescent="0.35">
      <c r="A2335" s="12"/>
      <c r="B2335" s="12">
        <f t="shared" si="1225"/>
        <v>405000</v>
      </c>
      <c r="C2335" s="29" t="str">
        <f t="shared" si="1192"/>
        <v>-4.22301760067704E-07+0.00548059814212746i</v>
      </c>
      <c r="D2335" s="28" t="str">
        <f t="shared" si="1193"/>
        <v>-5.39906427051068+0.0420179190896439i</v>
      </c>
      <c r="E2335" s="12" t="str">
        <f t="shared" si="1194"/>
        <v>4200</v>
      </c>
      <c r="F2335" s="12" t="str">
        <f t="shared" si="1195"/>
        <v>0.704225352112676</v>
      </c>
      <c r="G2335" s="12" t="str">
        <f t="shared" si="1191"/>
        <v>0.704225352112676</v>
      </c>
      <c r="H2335" s="12" t="str">
        <f t="shared" si="1196"/>
        <v>8.18803071518932+0.829376064879179i</v>
      </c>
      <c r="I2335" s="12" t="str">
        <f t="shared" si="1197"/>
        <v>1590.43128087983i</v>
      </c>
      <c r="J2335" s="12" t="str">
        <f t="shared" si="1198"/>
        <v>-2162.60887841422+343.973388048592i</v>
      </c>
      <c r="K2335" s="12" t="str">
        <f t="shared" si="1199"/>
        <v>0.114086299503921-0.717276547503579i</v>
      </c>
      <c r="L2335" s="12" t="str">
        <f t="shared" si="1200"/>
        <v>0.00615110100891071-0.0324256291643834i</v>
      </c>
      <c r="M2335" s="12" t="str">
        <f t="shared" si="1201"/>
        <v>0.120237400512832-0.749702176667962i</v>
      </c>
      <c r="N2335" s="12" t="str">
        <f t="shared" si="1202"/>
        <v>-5.08938009881546i</v>
      </c>
      <c r="O2335" s="12" t="str">
        <f t="shared" si="1203"/>
        <v>0.368124552684673+0.929776485888253i</v>
      </c>
      <c r="P2335" s="12" t="str">
        <f t="shared" si="1204"/>
        <v>0.631875447315327-0.929776485888253i</v>
      </c>
      <c r="Q2335" s="12" t="str">
        <f t="shared" si="1205"/>
        <v>-0.631875447315327+6.01915658470371i</v>
      </c>
      <c r="R2335" s="12" t="str">
        <f t="shared" si="1206"/>
        <v>-0.163685957503661-0.0877940791640788i</v>
      </c>
      <c r="S2335" s="12" t="str">
        <f t="shared" si="1207"/>
        <v>0.521176532741847i</v>
      </c>
      <c r="T2335" s="12" t="str">
        <f t="shared" si="1208"/>
        <v>0.0457562137739978-0.0853092797902874i</v>
      </c>
      <c r="U2335" s="12" t="str">
        <f t="shared" si="1209"/>
        <v>0.001-0.00392975168128137i</v>
      </c>
      <c r="V2335" s="12" t="str">
        <f t="shared" si="1210"/>
        <v>0.0015-0.00119445339856576i</v>
      </c>
      <c r="W2335" s="12" t="str">
        <f t="shared" si="1211"/>
        <v>0.000871834523656607-0.00104864881023221i</v>
      </c>
      <c r="X2335" s="12" t="str">
        <f t="shared" si="1212"/>
        <v>0.000881650073547789-0.000981623691214532i</v>
      </c>
      <c r="Y2335" s="12" t="str">
        <f t="shared" si="1213"/>
        <v>0.00029+0.38170350741116i</v>
      </c>
      <c r="Z2335" s="12" t="str">
        <f t="shared" si="1214"/>
        <v>-0.0308540559597821-0.0278837426831944i</v>
      </c>
      <c r="AA2335" s="12" t="str">
        <f t="shared" si="1215"/>
        <v>0.0969972398056546-31.5187722752597i</v>
      </c>
      <c r="AB2335" s="12" t="str">
        <f t="shared" si="1216"/>
        <v>0.11421605548753-0.212947895607258i</v>
      </c>
      <c r="AC2335" s="12" t="str">
        <f t="shared" si="1217"/>
        <v>0.854085540755027-0.111232326821925i</v>
      </c>
      <c r="AD2335" s="12" t="str">
        <f t="shared" si="1218"/>
        <v>0.163428543662004-0.228044322415803i</v>
      </c>
      <c r="AE2335" s="12" t="str">
        <f t="shared" si="1219"/>
        <v>-0.0114011626381788+0.00247909282656726i</v>
      </c>
      <c r="AF2335" s="12" t="str">
        <f t="shared" si="1220"/>
        <v>-13.5870949857-0.787358145789535i</v>
      </c>
      <c r="AG2335" s="12" t="str">
        <f t="shared" si="1221"/>
        <v>0.974037993683719-0.0187269359292516i</v>
      </c>
      <c r="AH2335" s="12" t="str">
        <f t="shared" si="1222"/>
        <v>0.161469567539262-0.0222609809197078i</v>
      </c>
      <c r="AI2335" s="12">
        <f t="shared" si="1223"/>
        <v>-15.756415867297211</v>
      </c>
      <c r="AJ2335" s="12">
        <f t="shared" si="1224"/>
        <v>-7.8495930928797124</v>
      </c>
      <c r="AK2335" s="12"/>
      <c r="AL2335" s="12"/>
      <c r="AM2335" s="12"/>
      <c r="AN2335" s="12"/>
    </row>
    <row r="2336" spans="1:40" x14ac:dyDescent="0.35">
      <c r="A2336" s="12"/>
      <c r="B2336" s="12">
        <f t="shared" si="1225"/>
        <v>406000</v>
      </c>
      <c r="C2336" s="29" t="str">
        <f t="shared" si="1192"/>
        <v>-4.20224017794224E-07+0.00546709913208488i</v>
      </c>
      <c r="D2336" s="28" t="str">
        <f t="shared" si="1193"/>
        <v>-5.39906425458132+0.0419144266793174i</v>
      </c>
      <c r="E2336" s="12" t="str">
        <f t="shared" si="1194"/>
        <v>4200</v>
      </c>
      <c r="F2336" s="12" t="str">
        <f t="shared" si="1195"/>
        <v>0.704225352112676</v>
      </c>
      <c r="G2336" s="12" t="str">
        <f t="shared" si="1191"/>
        <v>0.704225352112676</v>
      </c>
      <c r="H2336" s="12" t="str">
        <f t="shared" si="1196"/>
        <v>8.1884709048518+0.82738119933756i</v>
      </c>
      <c r="I2336" s="12" t="str">
        <f t="shared" si="1197"/>
        <v>1594.35827169682i</v>
      </c>
      <c r="J2336" s="12" t="str">
        <f t="shared" si="1198"/>
        <v>-2173.30655742897+344.822705056119i</v>
      </c>
      <c r="K2336" s="12" t="str">
        <f t="shared" si="1199"/>
        <v>0.113538269625208-0.715595180588366i</v>
      </c>
      <c r="L2336" s="12" t="str">
        <f t="shared" si="1200"/>
        <v>0.00612188356967599-0.0323512919426121i</v>
      </c>
      <c r="M2336" s="12" t="str">
        <f t="shared" si="1201"/>
        <v>0.119660153194884-0.747946472530978i</v>
      </c>
      <c r="N2336" s="12" t="str">
        <f t="shared" si="1202"/>
        <v>-5.10194646942982i</v>
      </c>
      <c r="O2336" s="12" t="str">
        <f t="shared" si="1203"/>
        <v>0.379779095521797+0.92507720683446i</v>
      </c>
      <c r="P2336" s="12" t="str">
        <f t="shared" si="1204"/>
        <v>0.620220904478203-0.92507720683446i</v>
      </c>
      <c r="Q2336" s="12" t="str">
        <f t="shared" si="1205"/>
        <v>-0.620220904478203+6.02702367626428i</v>
      </c>
      <c r="R2336" s="12" t="str">
        <f t="shared" si="1206"/>
        <v>-0.162358670526407-0.0861988754151454i</v>
      </c>
      <c r="S2336" s="12" t="str">
        <f t="shared" si="1207"/>
        <v>0.522463388378245i</v>
      </c>
      <c r="T2336" s="12" t="str">
        <f t="shared" si="1208"/>
        <v>0.0450357565237911-0.0848264611358137i</v>
      </c>
      <c r="U2336" s="12" t="str">
        <f t="shared" si="1209"/>
        <v>0.001-0.00392007248994816i</v>
      </c>
      <c r="V2336" s="12" t="str">
        <f t="shared" si="1210"/>
        <v>0.0015-0.00119151139512102i</v>
      </c>
      <c r="W2336" s="12" t="str">
        <f t="shared" si="1211"/>
        <v>0.000871576357380293-0.00104659378682034i</v>
      </c>
      <c r="X2336" s="12" t="str">
        <f t="shared" si="1212"/>
        <v>0.000881262403557964-0.000979724024828068i</v>
      </c>
      <c r="Y2336" s="12" t="str">
        <f t="shared" si="1213"/>
        <v>0.00029+0.382645985207237i</v>
      </c>
      <c r="Z2336" s="12" t="str">
        <f t="shared" si="1214"/>
        <v>-0.0307182633685028-0.0278021116061142i</v>
      </c>
      <c r="AA2336" s="12" t="str">
        <f t="shared" si="1215"/>
        <v>0.0964858923973318-31.4407853409046i</v>
      </c>
      <c r="AB2336" s="12" t="str">
        <f t="shared" si="1216"/>
        <v>0.112417659630905-0.211742690069445i</v>
      </c>
      <c r="AC2336" s="12" t="str">
        <f t="shared" si="1217"/>
        <v>0.855079716251583-0.10941955470273i</v>
      </c>
      <c r="AD2336" s="12" t="str">
        <f t="shared" si="1218"/>
        <v>0.160529403530919-0.227087171555904i</v>
      </c>
      <c r="AE2336" s="12" t="str">
        <f t="shared" si="1219"/>
        <v>-0.0112446873839655+0.00251266715043309i</v>
      </c>
      <c r="AF2336" s="12" t="str">
        <f t="shared" si="1220"/>
        <v>-13.5875351594331-0.785466772658243i</v>
      </c>
      <c r="AG2336" s="12" t="str">
        <f t="shared" si="1221"/>
        <v>0.97420999710566-0.0183500740371015i</v>
      </c>
      <c r="AH2336" s="12" t="str">
        <f t="shared" si="1222"/>
        <v>0.159290968552598-0.0229782325592563i</v>
      </c>
      <c r="AI2336" s="12">
        <f t="shared" si="1223"/>
        <v>-15.866732093234265</v>
      </c>
      <c r="AJ2336" s="12">
        <f t="shared" si="1224"/>
        <v>-8.2084756225156923</v>
      </c>
      <c r="AK2336" s="12"/>
      <c r="AL2336" s="12"/>
      <c r="AM2336" s="12"/>
      <c r="AN2336" s="12"/>
    </row>
    <row r="2337" spans="1:40" x14ac:dyDescent="0.35">
      <c r="A2337" s="12"/>
      <c r="B2337" s="12">
        <f t="shared" si="1225"/>
        <v>407000</v>
      </c>
      <c r="C2337" s="29" t="str">
        <f t="shared" si="1192"/>
        <v>-4.18161571751942E-07+0.00545366645624282i</v>
      </c>
      <c r="D2337" s="28" t="str">
        <f t="shared" si="1193"/>
        <v>-5.39906423876924+0.041811442831195i</v>
      </c>
      <c r="E2337" s="12" t="str">
        <f t="shared" si="1194"/>
        <v>4200</v>
      </c>
      <c r="F2337" s="12" t="str">
        <f t="shared" si="1195"/>
        <v>0.704225352112676</v>
      </c>
      <c r="G2337" s="12" t="str">
        <f t="shared" si="1191"/>
        <v>0.704225352112676</v>
      </c>
      <c r="H2337" s="12" t="str">
        <f t="shared" si="1196"/>
        <v>8.18890790431047+0.825395790044379i</v>
      </c>
      <c r="I2337" s="12" t="str">
        <f t="shared" si="1197"/>
        <v>1598.28526251381i</v>
      </c>
      <c r="J2337" s="12" t="str">
        <f t="shared" si="1198"/>
        <v>-2184.03061789628+345.672022063647i</v>
      </c>
      <c r="K2337" s="12" t="str">
        <f t="shared" si="1199"/>
        <v>0.112994147500116-0.713921468998442i</v>
      </c>
      <c r="L2337" s="12" t="str">
        <f t="shared" si="1200"/>
        <v>0.00609287134780145-0.0322772812761388i</v>
      </c>
      <c r="M2337" s="12" t="str">
        <f t="shared" si="1201"/>
        <v>0.119087018847917-0.746198750274581i</v>
      </c>
      <c r="N2337" s="12" t="str">
        <f t="shared" si="1202"/>
        <v>-5.11451284004418i</v>
      </c>
      <c r="O2337" s="12" t="str">
        <f t="shared" si="1203"/>
        <v>0.3913736668372+0.920231847365871i</v>
      </c>
      <c r="P2337" s="12" t="str">
        <f t="shared" si="1204"/>
        <v>0.6086263331628-0.920231847365871i</v>
      </c>
      <c r="Q2337" s="12" t="str">
        <f t="shared" si="1205"/>
        <v>-0.6086263331628+6.03474468741005i</v>
      </c>
      <c r="R2337" s="12" t="str">
        <f t="shared" si="1206"/>
        <v>-0.161022577206716-0.0846139777058569i</v>
      </c>
      <c r="S2337" s="12" t="str">
        <f t="shared" si="1207"/>
        <v>0.523750244014645i</v>
      </c>
      <c r="T2337" s="12" t="str">
        <f t="shared" si="1208"/>
        <v>0.0443165914704923-0.0843356141038845i</v>
      </c>
      <c r="U2337" s="12" t="str">
        <f t="shared" si="1209"/>
        <v>0.001-0.00391044086220873i</v>
      </c>
      <c r="V2337" s="12" t="str">
        <f t="shared" si="1210"/>
        <v>0.0015-0.00118858384869566i</v>
      </c>
      <c r="W2337" s="12" t="str">
        <f t="shared" si="1211"/>
        <v>0.00087131804616026-0.00104454915743227i</v>
      </c>
      <c r="X2337" s="12" t="str">
        <f t="shared" si="1212"/>
        <v>0.000880875611491407-0.000977833966507017i</v>
      </c>
      <c r="Y2337" s="12" t="str">
        <f t="shared" si="1213"/>
        <v>0.00029+0.383588463003314i</v>
      </c>
      <c r="Z2337" s="12" t="str">
        <f t="shared" si="1214"/>
        <v>-0.0305834416680593-0.027720915047661i</v>
      </c>
      <c r="AA2337" s="12" t="str">
        <f t="shared" si="1215"/>
        <v>0.0959784821645237-31.3631841628258i</v>
      </c>
      <c r="AB2337" s="12" t="str">
        <f t="shared" si="1216"/>
        <v>0.110622489339106-0.210517444202039i</v>
      </c>
      <c r="AC2337" s="12" t="str">
        <f t="shared" si="1217"/>
        <v>0.856085848698369-0.107616258142608i</v>
      </c>
      <c r="AD2337" s="12" t="str">
        <f t="shared" si="1218"/>
        <v>0.157640140500145-0.226090411893416i</v>
      </c>
      <c r="AE2337" s="12" t="str">
        <f t="shared" si="1219"/>
        <v>-0.0110886111427189+0.00254469398094392i</v>
      </c>
      <c r="AF2337" s="12" t="str">
        <f t="shared" si="1220"/>
        <v>-13.5879721430797-0.783584347213184i</v>
      </c>
      <c r="AG2337" s="12" t="str">
        <f t="shared" si="1221"/>
        <v>0.974385657705419-0.0179761835925414i</v>
      </c>
      <c r="AH2337" s="12" t="str">
        <f t="shared" si="1222"/>
        <v>0.157115637588483-0.0236703291689699i</v>
      </c>
      <c r="AI2337" s="12">
        <f t="shared" si="1223"/>
        <v>-15.978141645617519</v>
      </c>
      <c r="AJ2337" s="12">
        <f t="shared" si="1224"/>
        <v>-8.5674909531690169</v>
      </c>
      <c r="AK2337" s="12"/>
      <c r="AL2337" s="12"/>
      <c r="AM2337" s="12"/>
      <c r="AN2337" s="12"/>
    </row>
    <row r="2338" spans="1:40" x14ac:dyDescent="0.35">
      <c r="A2338" s="12"/>
      <c r="B2338" s="12">
        <f t="shared" si="1225"/>
        <v>408000</v>
      </c>
      <c r="C2338" s="29" t="str">
        <f t="shared" si="1192"/>
        <v>-4.16114272161734E-07+0.00544029962684979i</v>
      </c>
      <c r="D2338" s="28" t="str">
        <f t="shared" si="1193"/>
        <v>-5.39906422307327+0.0417089638058484i</v>
      </c>
      <c r="E2338" s="12" t="str">
        <f t="shared" si="1194"/>
        <v>4200</v>
      </c>
      <c r="F2338" s="12" t="str">
        <f t="shared" si="1195"/>
        <v>0.704225352112676</v>
      </c>
      <c r="G2338" s="12" t="str">
        <f t="shared" si="1191"/>
        <v>0.704225352112676</v>
      </c>
      <c r="H2338" s="12" t="str">
        <f t="shared" si="1196"/>
        <v>8.18934174419678+0.823419770787541i</v>
      </c>
      <c r="I2338" s="12" t="str">
        <f t="shared" si="1197"/>
        <v>1602.21225333079i</v>
      </c>
      <c r="J2338" s="12" t="str">
        <f t="shared" si="1198"/>
        <v>-2194.78105981616+346.521339071174i</v>
      </c>
      <c r="K2338" s="12" t="str">
        <f t="shared" si="1199"/>
        <v>0.112453896367286-0.712255362140207i</v>
      </c>
      <c r="L2338" s="12" t="str">
        <f t="shared" si="1200"/>
        <v>0.0060640624493475-0.0322035951204577i</v>
      </c>
      <c r="M2338" s="12" t="str">
        <f t="shared" si="1201"/>
        <v>0.118517958816634-0.744458957260665i</v>
      </c>
      <c r="N2338" s="12" t="str">
        <f t="shared" si="1202"/>
        <v>-5.12707921065854i</v>
      </c>
      <c r="O2338" s="12" t="str">
        <f t="shared" si="1203"/>
        <v>0.40290643571366+0.915241172620919i</v>
      </c>
      <c r="P2338" s="12" t="str">
        <f t="shared" si="1204"/>
        <v>0.59709356428634-0.915241172620919i</v>
      </c>
      <c r="Q2338" s="12" t="str">
        <f t="shared" si="1205"/>
        <v>-0.59709356428634+6.04232038327946i</v>
      </c>
      <c r="R2338" s="12" t="str">
        <f t="shared" si="1206"/>
        <v>-0.159677647525071-0.083039467747722i</v>
      </c>
      <c r="S2338" s="12" t="str">
        <f t="shared" si="1207"/>
        <v>0.525037099651045i</v>
      </c>
      <c r="T2338" s="12" t="str">
        <f t="shared" si="1208"/>
        <v>0.0435988013028304-0.0838366889356651i</v>
      </c>
      <c r="U2338" s="12" t="str">
        <f t="shared" si="1209"/>
        <v>0.001-0.00390085644833077i</v>
      </c>
      <c r="V2338" s="12" t="str">
        <f t="shared" si="1210"/>
        <v>0.0015-0.00118567065298808i</v>
      </c>
      <c r="W2338" s="12" t="str">
        <f t="shared" si="1211"/>
        <v>0.000871059592221213-0.00104251484111492i</v>
      </c>
      <c r="X2338" s="12" t="str">
        <f t="shared" si="1212"/>
        <v>0.000880489689434788-0.00097595344156587i</v>
      </c>
      <c r="Y2338" s="12" t="str">
        <f t="shared" si="1213"/>
        <v>0.00029+0.384530940799391i</v>
      </c>
      <c r="Z2338" s="12" t="str">
        <f t="shared" si="1214"/>
        <v>-0.0304495813474691-0.0276401495057134i</v>
      </c>
      <c r="AA2338" s="12" t="str">
        <f t="shared" si="1215"/>
        <v>0.095474968892115-31.2859658798763i</v>
      </c>
      <c r="AB2338" s="12" t="str">
        <f t="shared" si="1216"/>
        <v>0.108830751018645-0.209272033797696i</v>
      </c>
      <c r="AC2338" s="12" t="str">
        <f t="shared" si="1217"/>
        <v>0.85710395840236-0.105822521704344i</v>
      </c>
      <c r="AD2338" s="12" t="str">
        <f t="shared" si="1218"/>
        <v>0.154761329704507-0.225054146273695i</v>
      </c>
      <c r="AE2338" s="12" t="str">
        <f t="shared" si="1219"/>
        <v>-0.0109329479481655+0.00257517824381051i</v>
      </c>
      <c r="AF2338" s="12" t="str">
        <f t="shared" si="1220"/>
        <v>-13.58840596727-0.781710806981693i</v>
      </c>
      <c r="AG2338" s="12" t="str">
        <f t="shared" si="1221"/>
        <v>0.974564936959939-0.0176053078801519i</v>
      </c>
      <c r="AH2338" s="12" t="str">
        <f t="shared" si="1222"/>
        <v>0.154943853041041-0.024337351689249i</v>
      </c>
      <c r="AI2338" s="12">
        <f t="shared" si="1223"/>
        <v>-16.090665827212021</v>
      </c>
      <c r="AJ2338" s="12">
        <f t="shared" si="1224"/>
        <v>-8.926631977847201</v>
      </c>
      <c r="AK2338" s="12"/>
      <c r="AL2338" s="12"/>
      <c r="AM2338" s="12"/>
      <c r="AN2338" s="12"/>
    </row>
    <row r="2339" spans="1:40" x14ac:dyDescent="0.35">
      <c r="A2339" s="12"/>
      <c r="B2339" s="12">
        <f t="shared" si="1225"/>
        <v>409000</v>
      </c>
      <c r="C2339" s="29" t="str">
        <f t="shared" si="1192"/>
        <v>-4.14081971073285E-07+0.00542699816092454i</v>
      </c>
      <c r="D2339" s="28" t="str">
        <f t="shared" si="1193"/>
        <v>-5.3990642074923+0.0416069859004215i</v>
      </c>
      <c r="E2339" s="12" t="str">
        <f t="shared" si="1194"/>
        <v>4200</v>
      </c>
      <c r="F2339" s="12" t="str">
        <f t="shared" si="1195"/>
        <v>0.704225352112676</v>
      </c>
      <c r="G2339" s="12" t="str">
        <f t="shared" si="1191"/>
        <v>0.704225352112676</v>
      </c>
      <c r="H2339" s="12" t="str">
        <f t="shared" si="1196"/>
        <v>8.18977245477699+0.821453075963017i</v>
      </c>
      <c r="I2339" s="12" t="str">
        <f t="shared" si="1197"/>
        <v>1606.13924414778i</v>
      </c>
      <c r="J2339" s="12" t="str">
        <f t="shared" si="1198"/>
        <v>-2205.5578831886+347.370656078701i</v>
      </c>
      <c r="K2339" s="12" t="str">
        <f t="shared" si="1199"/>
        <v>0.111917479893-0.710596809848792i</v>
      </c>
      <c r="L2339" s="12" t="str">
        <f t="shared" si="1200"/>
        <v>0.00603545500189389-0.0321302314470161i</v>
      </c>
      <c r="M2339" s="12" t="str">
        <f t="shared" si="1201"/>
        <v>0.117952934894894-0.742727041295808i</v>
      </c>
      <c r="N2339" s="12" t="str">
        <f t="shared" si="1202"/>
        <v>-5.1396455812729i</v>
      </c>
      <c r="O2339" s="12" t="str">
        <f t="shared" si="1203"/>
        <v>0.414375580993282+0.910105970684996i</v>
      </c>
      <c r="P2339" s="12" t="str">
        <f t="shared" si="1204"/>
        <v>0.585624419006718-0.910105970684996i</v>
      </c>
      <c r="Q2339" s="12" t="str">
        <f t="shared" si="1205"/>
        <v>-0.585624419006718+6.0497515519579i</v>
      </c>
      <c r="R2339" s="12" t="str">
        <f t="shared" si="1206"/>
        <v>-0.158323852378814-0.0814754293146053i</v>
      </c>
      <c r="S2339" s="12" t="str">
        <f t="shared" si="1207"/>
        <v>0.526323955287445i</v>
      </c>
      <c r="T2339" s="12" t="str">
        <f t="shared" si="1208"/>
        <v>0.0428824702156057-0.0833296362003629i</v>
      </c>
      <c r="U2339" s="12" t="str">
        <f t="shared" si="1209"/>
        <v>0.001-0.00389131890200233i</v>
      </c>
      <c r="V2339" s="12" t="str">
        <f t="shared" si="1210"/>
        <v>0.0015-0.00118277170273627i</v>
      </c>
      <c r="W2339" s="12" t="str">
        <f t="shared" si="1211"/>
        <v>0.000870800997781407-0.00104049075772005i</v>
      </c>
      <c r="X2339" s="12" t="str">
        <f t="shared" si="1212"/>
        <v>0.000880104629591136-0.000974082376057613i</v>
      </c>
      <c r="Y2339" s="12" t="str">
        <f t="shared" si="1213"/>
        <v>0.00029+0.385473418595468i</v>
      </c>
      <c r="Z2339" s="12" t="str">
        <f t="shared" si="1214"/>
        <v>-0.0303166730123902-0.0275598115167937i</v>
      </c>
      <c r="AA2339" s="12" t="str">
        <f t="shared" si="1215"/>
        <v>0.094975312879824-31.2091276591934i</v>
      </c>
      <c r="AB2339" s="12" t="str">
        <f t="shared" si="1216"/>
        <v>0.107042654835469-0.208006335467926i</v>
      </c>
      <c r="AC2339" s="12" t="str">
        <f t="shared" si="1217"/>
        <v>0.858134065183909-0.10403843206357i</v>
      </c>
      <c r="AD2339" s="12" t="str">
        <f t="shared" si="1218"/>
        <v>0.151893545171728-0.223978486562575i</v>
      </c>
      <c r="AE2339" s="12" t="str">
        <f t="shared" si="1219"/>
        <v>-0.0107777118151453+0.00260412506337718i</v>
      </c>
      <c r="AF2339" s="12" t="str">
        <f t="shared" si="1220"/>
        <v>-13.5888366622693-0.779846090062595i</v>
      </c>
      <c r="AG2339" s="12" t="str">
        <f t="shared" si="1221"/>
        <v>0.974747795704097-0.0172374896367358i</v>
      </c>
      <c r="AH2339" s="12" t="str">
        <f t="shared" si="1222"/>
        <v>0.152775892134383-0.0249793854014251i</v>
      </c>
      <c r="AI2339" s="12">
        <f t="shared" si="1223"/>
        <v>-16.204326623468781</v>
      </c>
      <c r="AJ2339" s="12">
        <f t="shared" si="1224"/>
        <v>-9.2858916359424288</v>
      </c>
      <c r="AK2339" s="12"/>
      <c r="AL2339" s="12"/>
      <c r="AM2339" s="12"/>
      <c r="AN2339" s="12"/>
    </row>
    <row r="2340" spans="1:40" x14ac:dyDescent="0.35">
      <c r="A2340" s="12"/>
      <c r="B2340" s="12">
        <f t="shared" si="1225"/>
        <v>410000</v>
      </c>
      <c r="C2340" s="29" t="str">
        <f t="shared" si="1192"/>
        <v>-4.12064522338341E-07+0.0054137615801978i</v>
      </c>
      <c r="D2340" s="28" t="str">
        <f t="shared" si="1193"/>
        <v>-5.39906419202519+0.0415055054481831i</v>
      </c>
      <c r="E2340" s="12" t="str">
        <f t="shared" si="1194"/>
        <v>4200</v>
      </c>
      <c r="F2340" s="12" t="str">
        <f t="shared" si="1195"/>
        <v>0.704225352112676</v>
      </c>
      <c r="G2340" s="12" t="str">
        <f t="shared" si="1191"/>
        <v>0.704225352112676</v>
      </c>
      <c r="H2340" s="12" t="str">
        <f t="shared" si="1196"/>
        <v>8.19020006595714+0.819495640567969i</v>
      </c>
      <c r="I2340" s="12" t="str">
        <f t="shared" si="1197"/>
        <v>1610.06623496477i</v>
      </c>
      <c r="J2340" s="12" t="str">
        <f t="shared" si="1198"/>
        <v>-2216.3610880136+348.219973086229i</v>
      </c>
      <c r="K2340" s="12" t="str">
        <f t="shared" si="1199"/>
        <v>0.111384862165263-0.7089457623837i</v>
      </c>
      <c r="L2340" s="12" t="str">
        <f t="shared" si="1200"/>
        <v>0.00600704715425086-0.0320571882430737i</v>
      </c>
      <c r="M2340" s="12" t="str">
        <f t="shared" si="1201"/>
        <v>0.117391909319514-0.741002950626774i</v>
      </c>
      <c r="N2340" s="12" t="str">
        <f t="shared" si="1202"/>
        <v>-5.15221195188726i</v>
      </c>
      <c r="O2340" s="12" t="str">
        <f t="shared" si="1203"/>
        <v>0.425779291565072+0.90482705246602i</v>
      </c>
      <c r="P2340" s="12" t="str">
        <f t="shared" si="1204"/>
        <v>0.574220708434928-0.90482705246602i</v>
      </c>
      <c r="Q2340" s="12" t="str">
        <f t="shared" si="1205"/>
        <v>-0.574220708434928+6.05703900435328i</v>
      </c>
      <c r="R2340" s="12" t="str">
        <f t="shared" si="1206"/>
        <v>-0.156961163619276-0.0799219482517405i</v>
      </c>
      <c r="S2340" s="12" t="str">
        <f t="shared" si="1207"/>
        <v>0.527610810923845i</v>
      </c>
      <c r="T2340" s="12" t="str">
        <f t="shared" si="1208"/>
        <v>0.0421676839277144-0.0828144068207165i</v>
      </c>
      <c r="U2340" s="12" t="str">
        <f t="shared" si="1209"/>
        <v>0.001-0.00388182788029013i</v>
      </c>
      <c r="V2340" s="12" t="str">
        <f t="shared" si="1210"/>
        <v>0.0015-0.00117988689370521i</v>
      </c>
      <c r="W2340" s="12" t="str">
        <f t="shared" si="1211"/>
        <v>0.000870542265052616-0.00103847682789449i</v>
      </c>
      <c r="X2340" s="12" t="str">
        <f t="shared" si="1212"/>
        <v>0.000879720424278053-0.000972220696764854i</v>
      </c>
      <c r="Y2340" s="12" t="str">
        <f t="shared" si="1213"/>
        <v>0.00029+0.386415896391545i</v>
      </c>
      <c r="Z2340" s="12" t="str">
        <f t="shared" si="1214"/>
        <v>-0.0301847073834115-0.02747989765553i</v>
      </c>
      <c r="AA2340" s="12" t="str">
        <f t="shared" si="1215"/>
        <v>0.0944794749342641-31.132666695849i</v>
      </c>
      <c r="AB2340" s="12" t="str">
        <f t="shared" si="1216"/>
        <v>0.105258414759951-0.206720226706716i</v>
      </c>
      <c r="AC2340" s="12" t="str">
        <f t="shared" si="1217"/>
        <v>0.859176188336704-0.102264078023485i</v>
      </c>
      <c r="AD2340" s="12" t="str">
        <f t="shared" si="1218"/>
        <v>0.149037359665597-0.222863553632867i</v>
      </c>
      <c r="AE2340" s="12" t="str">
        <f t="shared" si="1219"/>
        <v>-0.0106229167356812+0.00263153976237431i</v>
      </c>
      <c r="AF2340" s="12" t="str">
        <f t="shared" si="1220"/>
        <v>-13.5892642579823-0.777990135119786i</v>
      </c>
      <c r="AG2340" s="12" t="str">
        <f t="shared" si="1221"/>
        <v>0.974934194140048-0.016872771040324i</v>
      </c>
      <c r="AH2340" s="12" t="str">
        <f t="shared" si="1222"/>
        <v>0.150612030831651-0.0255965198959964i</v>
      </c>
      <c r="AI2340" s="12">
        <f t="shared" si="1223"/>
        <v>-16.31914673348799</v>
      </c>
      <c r="AJ2340" s="12">
        <f t="shared" si="1224"/>
        <v>-9.6452629144442898</v>
      </c>
      <c r="AK2340" s="12"/>
      <c r="AL2340" s="12"/>
      <c r="AM2340" s="12"/>
      <c r="AN2340" s="12"/>
    </row>
    <row r="2341" spans="1:40" x14ac:dyDescent="0.35">
      <c r="A2341" s="12"/>
      <c r="B2341" s="12">
        <f t="shared" si="1225"/>
        <v>411000</v>
      </c>
      <c r="C2341" s="29" t="str">
        <f t="shared" si="1192"/>
        <v>-4.1006178158444E-07+0.00540058941105497i</v>
      </c>
      <c r="D2341" s="28" t="str">
        <f t="shared" si="1193"/>
        <v>-5.39906417667085+0.0414045188180881i</v>
      </c>
      <c r="E2341" s="12" t="str">
        <f t="shared" si="1194"/>
        <v>4200</v>
      </c>
      <c r="F2341" s="12" t="str">
        <f t="shared" si="1195"/>
        <v>0.704225352112676</v>
      </c>
      <c r="G2341" s="12" t="str">
        <f t="shared" si="1191"/>
        <v>0.704225352112676</v>
      </c>
      <c r="H2341" s="12" t="str">
        <f t="shared" si="1196"/>
        <v>8.19062460728836+0.817547400194026i</v>
      </c>
      <c r="I2341" s="12" t="str">
        <f t="shared" si="1197"/>
        <v>1613.99322578176i</v>
      </c>
      <c r="J2341" s="12" t="str">
        <f t="shared" si="1198"/>
        <v>-2227.19067429117+349.069290093756i</v>
      </c>
      <c r="K2341" s="12" t="str">
        <f t="shared" si="1199"/>
        <v>0.110856007688004-0.707302170424558i</v>
      </c>
      <c r="L2341" s="12" t="str">
        <f t="shared" si="1200"/>
        <v>0.00597883707617492-0.0319844635115634i</v>
      </c>
      <c r="M2341" s="12" t="str">
        <f t="shared" si="1201"/>
        <v>0.116834844764179-0.739286633936121i</v>
      </c>
      <c r="N2341" s="12" t="str">
        <f t="shared" si="1202"/>
        <v>-5.16477832250162i</v>
      </c>
      <c r="O2341" s="12" t="str">
        <f t="shared" si="1203"/>
        <v>0.437115766650933+0.899405251566371i</v>
      </c>
      <c r="P2341" s="12" t="str">
        <f t="shared" si="1204"/>
        <v>0.562884233349067-0.899405251566371i</v>
      </c>
      <c r="Q2341" s="12" t="str">
        <f t="shared" si="1205"/>
        <v>-0.562884233349067+6.06418357406799i</v>
      </c>
      <c r="R2341" s="12" t="str">
        <f t="shared" si="1206"/>
        <v>-0.155589554089771-0.0783791124844326i</v>
      </c>
      <c r="S2341" s="12" t="str">
        <f t="shared" si="1207"/>
        <v>0.528897666560245i</v>
      </c>
      <c r="T2341" s="12" t="str">
        <f t="shared" si="1208"/>
        <v>0.0414545297000794-0.0822909520992289i</v>
      </c>
      <c r="U2341" s="12" t="str">
        <f t="shared" si="1209"/>
        <v>0.001-0.00387238304359843i</v>
      </c>
      <c r="V2341" s="12" t="str">
        <f t="shared" si="1210"/>
        <v>0.0015-0.00117701612267429i</v>
      </c>
      <c r="W2341" s="12" t="str">
        <f t="shared" si="1211"/>
        <v>0.000870283396240108-0.00103647297307045i</v>
      </c>
      <c r="X2341" s="12" t="str">
        <f t="shared" si="1212"/>
        <v>0.000879337065925911-0.000970368331190958i</v>
      </c>
      <c r="Y2341" s="12" t="str">
        <f t="shared" si="1213"/>
        <v>0.00029+0.387358374187621i</v>
      </c>
      <c r="Z2341" s="12" t="str">
        <f t="shared" si="1214"/>
        <v>-0.0300536752943702-0.0274004045341248i</v>
      </c>
      <c r="AA2341" s="12" t="str">
        <f t="shared" si="1215"/>
        <v>0.0939874163611533-31.0565802125056i</v>
      </c>
      <c r="AB2341" s="12" t="str">
        <f t="shared" si="1216"/>
        <v>0.103478248611654-0.205413585956021i</v>
      </c>
      <c r="AC2341" s="12" t="str">
        <f t="shared" si="1217"/>
        <v>0.860230346586837-0.10049955052934i</v>
      </c>
      <c r="AD2341" s="12" t="str">
        <f t="shared" si="1218"/>
        <v>0.14619334452938-0.221709477347745i</v>
      </c>
      <c r="AE2341" s="12" t="str">
        <f t="shared" si="1219"/>
        <v>-0.0104685766750615+0.00265742786159198i</v>
      </c>
      <c r="AF2341" s="12" t="str">
        <f t="shared" si="1220"/>
        <v>-13.5896887839592-0.776142881375938i</v>
      </c>
      <c r="AG2341" s="12" t="str">
        <f t="shared" si="1221"/>
        <v>0.975124091846779-0.0165111936993689i</v>
      </c>
      <c r="AH2341" s="12" t="str">
        <f t="shared" si="1222"/>
        <v>0.148452543745205-0.0261888490387555i</v>
      </c>
      <c r="AI2341" s="12">
        <f t="shared" si="1223"/>
        <v>-16.435149602707195</v>
      </c>
      <c r="AJ2341" s="12">
        <f t="shared" si="1224"/>
        <v>-10.004738849125804</v>
      </c>
      <c r="AK2341" s="12"/>
      <c r="AL2341" s="12"/>
      <c r="AM2341" s="12"/>
      <c r="AN2341" s="12"/>
    </row>
    <row r="2342" spans="1:40" x14ac:dyDescent="0.35">
      <c r="A2342" s="12"/>
      <c r="B2342" s="12">
        <f t="shared" si="1225"/>
        <v>412000</v>
      </c>
      <c r="C2342" s="29" t="str">
        <f t="shared" si="1192"/>
        <v>-4.08073606189094E-07+0.0053874811844797i</v>
      </c>
      <c r="D2342" s="28" t="str">
        <f t="shared" si="1193"/>
        <v>-5.39906416142816+0.0413040224143444i</v>
      </c>
      <c r="E2342" s="12" t="str">
        <f t="shared" si="1194"/>
        <v>4200</v>
      </c>
      <c r="F2342" s="12" t="str">
        <f t="shared" si="1195"/>
        <v>0.704225352112676</v>
      </c>
      <c r="G2342" s="12" t="str">
        <f t="shared" si="1191"/>
        <v>0.704225352112676</v>
      </c>
      <c r="H2342" s="12" t="str">
        <f t="shared" si="1196"/>
        <v>8.19104610797175+0.815608291020586i</v>
      </c>
      <c r="I2342" s="12" t="str">
        <f t="shared" si="1197"/>
        <v>1617.92021659874i</v>
      </c>
      <c r="J2342" s="12" t="str">
        <f t="shared" si="1198"/>
        <v>-2238.0466420213+349.918607101283i</v>
      </c>
      <c r="K2342" s="12" t="str">
        <f t="shared" si="1199"/>
        <v>0.110330881375355-0.705665985066896i</v>
      </c>
      <c r="L2342" s="12" t="str">
        <f t="shared" si="1200"/>
        <v>0.00595082295808884-0.0319120552709533i</v>
      </c>
      <c r="M2342" s="12" t="str">
        <f t="shared" si="1201"/>
        <v>0.116281704333444-0.737578040337849i</v>
      </c>
      <c r="N2342" s="12" t="str">
        <f t="shared" si="1202"/>
        <v>-5.17734469311598i</v>
      </c>
      <c r="O2342" s="12" t="str">
        <f t="shared" si="1203"/>
        <v>0.448383216090033+0.893841424151263i</v>
      </c>
      <c r="P2342" s="12" t="str">
        <f t="shared" si="1204"/>
        <v>0.551616783909967-0.893841424151263i</v>
      </c>
      <c r="Q2342" s="12" t="str">
        <f t="shared" si="1205"/>
        <v>-0.551616783909967+6.07118611726724i</v>
      </c>
      <c r="R2342" s="12" t="str">
        <f t="shared" si="1206"/>
        <v>-0.154208997664494-0.0768470120264249i</v>
      </c>
      <c r="S2342" s="12" t="str">
        <f t="shared" si="1207"/>
        <v>0.530184522196643i</v>
      </c>
      <c r="T2342" s="12" t="str">
        <f t="shared" si="1208"/>
        <v>0.0407430963534698-0.081759223745173i</v>
      </c>
      <c r="U2342" s="12" t="str">
        <f t="shared" si="1209"/>
        <v>0.001-0.00386298405562853i</v>
      </c>
      <c r="V2342" s="12" t="str">
        <f t="shared" si="1210"/>
        <v>0.0015-0.00117415928742508i</v>
      </c>
      <c r="W2342" s="12" t="str">
        <f t="shared" si="1211"/>
        <v>0.000870024393542636-0.00103447911545613i</v>
      </c>
      <c r="X2342" s="12" t="str">
        <f t="shared" si="1212"/>
        <v>0.000878954547076131-0.000968525207551522i</v>
      </c>
      <c r="Y2342" s="12" t="str">
        <f t="shared" si="1213"/>
        <v>0.00029+0.388300851983698i</v>
      </c>
      <c r="Z2342" s="12" t="str">
        <f t="shared" si="1214"/>
        <v>-0.0299235676907022-0.0273213288018336i</v>
      </c>
      <c r="AA2342" s="12" t="str">
        <f t="shared" si="1215"/>
        <v>0.0934990989576564-30.9808654590773i</v>
      </c>
      <c r="AB2342" s="12" t="str">
        <f t="shared" si="1216"/>
        <v>0.101702378103805-0.204086292673165i</v>
      </c>
      <c r="AC2342" s="12" t="str">
        <f t="shared" si="1217"/>
        <v>0.861296558050985-0.0987449426826331i</v>
      </c>
      <c r="AD2342" s="12" t="str">
        <f t="shared" si="1218"/>
        <v>0.143362069529508-0.220516396541047i</v>
      </c>
      <c r="AE2342" s="12" t="str">
        <f t="shared" si="1219"/>
        <v>-0.0103147055679389+0.00268179507947873i</v>
      </c>
      <c r="AF2342" s="12" t="str">
        <f t="shared" si="1220"/>
        <v>-13.5901102693999-0.774304268606242i</v>
      </c>
      <c r="AG2342" s="12" t="str">
        <f t="shared" si="1221"/>
        <v>0.975317447789873-0.0161527986421262i</v>
      </c>
      <c r="AH2342" s="12" t="str">
        <f t="shared" si="1222"/>
        <v>0.146297704048022-0.0267564709348945i</v>
      </c>
      <c r="AI2342" s="12">
        <f t="shared" si="1223"/>
        <v>-16.552359457429642</v>
      </c>
      <c r="AJ2342" s="12">
        <f t="shared" si="1224"/>
        <v>-10.364312525717589</v>
      </c>
      <c r="AK2342" s="12"/>
      <c r="AL2342" s="12"/>
      <c r="AM2342" s="12"/>
      <c r="AN2342" s="12"/>
    </row>
    <row r="2343" spans="1:40" x14ac:dyDescent="0.35">
      <c r="A2343" s="12"/>
      <c r="B2343" s="12">
        <f t="shared" si="1225"/>
        <v>413000</v>
      </c>
      <c r="C2343" s="29" t="str">
        <f t="shared" si="1192"/>
        <v>-4.06099855254377E-07+0.00537443643599815i</v>
      </c>
      <c r="D2343" s="28" t="str">
        <f t="shared" si="1193"/>
        <v>-5.39906414629607+0.0412040126759858i</v>
      </c>
      <c r="E2343" s="12" t="str">
        <f t="shared" si="1194"/>
        <v>4200</v>
      </c>
      <c r="F2343" s="12" t="str">
        <f t="shared" si="1195"/>
        <v>0.704225352112676</v>
      </c>
      <c r="G2343" s="12" t="str">
        <f t="shared" si="1191"/>
        <v>0.704225352112676</v>
      </c>
      <c r="H2343" s="12" t="str">
        <f t="shared" si="1196"/>
        <v>8.19146459686344+0.813678249808228i</v>
      </c>
      <c r="I2343" s="12" t="str">
        <f t="shared" si="1197"/>
        <v>1621.84720741573i</v>
      </c>
      <c r="J2343" s="12" t="str">
        <f t="shared" si="1198"/>
        <v>-2248.928991204+350.76792410881i</v>
      </c>
      <c r="K2343" s="12" t="str">
        <f t="shared" si="1199"/>
        <v>0.109809448546024-0.704037157817974i</v>
      </c>
      <c r="L2343" s="12" t="str">
        <f t="shared" si="1200"/>
        <v>0.00592300301080609-0.0318399615551101i</v>
      </c>
      <c r="M2343" s="12" t="str">
        <f t="shared" si="1201"/>
        <v>0.11573245155683-0.735877119373084i</v>
      </c>
      <c r="N2343" s="12" t="str">
        <f t="shared" si="1202"/>
        <v>-5.18991106373034i</v>
      </c>
      <c r="O2343" s="12" t="str">
        <f t="shared" si="1203"/>
        <v>0.459579860621489+0.888136448813544i</v>
      </c>
      <c r="P2343" s="12" t="str">
        <f t="shared" si="1204"/>
        <v>0.540420139378511-0.888136448813544i</v>
      </c>
      <c r="Q2343" s="12" t="str">
        <f t="shared" si="1205"/>
        <v>-0.540420139378511+6.07804751254388i</v>
      </c>
      <c r="R2343" s="12" t="str">
        <f t="shared" si="1206"/>
        <v>-0.152819469288325-0.0753257389879048i</v>
      </c>
      <c r="S2343" s="12" t="str">
        <f t="shared" si="1207"/>
        <v>0.531471377833043i</v>
      </c>
      <c r="T2343" s="12" t="str">
        <f t="shared" si="1208"/>
        <v>0.0400334742861939-0.0812191739023805i</v>
      </c>
      <c r="U2343" s="12" t="str">
        <f t="shared" si="1209"/>
        <v>0.001-0.00385363058333887i</v>
      </c>
      <c r="V2343" s="12" t="str">
        <f t="shared" si="1210"/>
        <v>0.0015-0.00117131628672914i</v>
      </c>
      <c r="W2343" s="12" t="str">
        <f t="shared" si="1211"/>
        <v>0.000869765259152412-0.00103249517802626i</v>
      </c>
      <c r="X2343" s="12" t="str">
        <f t="shared" si="1212"/>
        <v>0.000878572860379462-0.000966691254765715i</v>
      </c>
      <c r="Y2343" s="12" t="str">
        <f t="shared" si="1213"/>
        <v>0.00029+0.389243329779775i</v>
      </c>
      <c r="Z2343" s="12" t="str">
        <f t="shared" si="1214"/>
        <v>-0.0297943756278144-0.0272426671444536i</v>
      </c>
      <c r="AA2343" s="12" t="str">
        <f t="shared" si="1215"/>
        <v>0.0930144850048742-30.9055197123952i</v>
      </c>
      <c r="AB2343" s="12" t="str">
        <f t="shared" si="1216"/>
        <v>0.0999310288874675-0.202738227400215i</v>
      </c>
      <c r="AC2343" s="12" t="str">
        <f t="shared" si="1217"/>
        <v>0.862374840193668-0.097000349755011i</v>
      </c>
      <c r="AD2343" s="12" t="str">
        <f t="shared" si="1218"/>
        <v>0.14054410269965-0.219284458994509i</v>
      </c>
      <c r="AE2343" s="12" t="str">
        <f t="shared" si="1219"/>
        <v>-0.0101613173144465+0.00270464733166199i</v>
      </c>
      <c r="AF2343" s="12" t="str">
        <f t="shared" si="1220"/>
        <v>-13.5905287431595-0.772474237132242i</v>
      </c>
      <c r="AG2343" s="12" t="str">
        <f t="shared" si="1221"/>
        <v>0.975514220331468-0.0157976263062337i</v>
      </c>
      <c r="AH2343" s="12" t="str">
        <f t="shared" si="1222"/>
        <v>0.144147783386347-0.0272994878910815i</v>
      </c>
      <c r="AI2343" s="12">
        <f t="shared" si="1223"/>
        <v>-16.670801341319706</v>
      </c>
      <c r="AJ2343" s="12">
        <f t="shared" si="1224"/>
        <v>-10.723977081052597</v>
      </c>
      <c r="AK2343" s="12"/>
      <c r="AL2343" s="12"/>
      <c r="AM2343" s="12"/>
      <c r="AN2343" s="12"/>
    </row>
    <row r="2344" spans="1:40" x14ac:dyDescent="0.35">
      <c r="A2344" s="12"/>
      <c r="B2344" s="12">
        <f t="shared" si="1225"/>
        <v>414000</v>
      </c>
      <c r="C2344" s="29" t="str">
        <f t="shared" si="1192"/>
        <v>-4.04140389581973E-07+0.0053614547056241i</v>
      </c>
      <c r="D2344" s="28" t="str">
        <f t="shared" si="1193"/>
        <v>-5.39906413127351+0.0411044860764514i</v>
      </c>
      <c r="E2344" s="12" t="str">
        <f t="shared" si="1194"/>
        <v>4200</v>
      </c>
      <c r="F2344" s="12" t="str">
        <f t="shared" si="1195"/>
        <v>0.704225352112676</v>
      </c>
      <c r="G2344" s="12" t="str">
        <f t="shared" si="1191"/>
        <v>0.704225352112676</v>
      </c>
      <c r="H2344" s="12" t="str">
        <f t="shared" si="1196"/>
        <v>8.19188010247937+0.8117572138922i</v>
      </c>
      <c r="I2344" s="12" t="str">
        <f t="shared" si="1197"/>
        <v>1625.77419823272i</v>
      </c>
      <c r="J2344" s="12" t="str">
        <f t="shared" si="1198"/>
        <v>-2259.83772183926+351.617241116338i</v>
      </c>
      <c r="K2344" s="12" t="str">
        <f t="shared" si="1199"/>
        <v>0.109291674917762-0.702415640592647i</v>
      </c>
      <c r="L2344" s="12" t="str">
        <f t="shared" si="1200"/>
        <v>0.00589537546525932-0.0317681804131632i</v>
      </c>
      <c r="M2344" s="12" t="str">
        <f t="shared" si="1201"/>
        <v>0.115187050383021-0.73418382100581i</v>
      </c>
      <c r="N2344" s="12" t="str">
        <f t="shared" si="1202"/>
        <v>-5.2024774343447i</v>
      </c>
      <c r="O2344" s="12" t="str">
        <f t="shared" si="1203"/>
        <v>0.470703932165334+0.882291226434952i</v>
      </c>
      <c r="P2344" s="12" t="str">
        <f t="shared" si="1204"/>
        <v>0.529296067834666-0.882291226434952i</v>
      </c>
      <c r="Q2344" s="12" t="str">
        <f t="shared" si="1205"/>
        <v>-0.529296067834666+6.08476866077965i</v>
      </c>
      <c r="R2344" s="12" t="str">
        <f t="shared" si="1206"/>
        <v>-0.151420945017544-0.0738153875831198i</v>
      </c>
      <c r="S2344" s="12" t="str">
        <f t="shared" si="1207"/>
        <v>0.532758233469443i</v>
      </c>
      <c r="T2344" s="12" t="str">
        <f t="shared" si="1208"/>
        <v>0.0393257554916452-0.0806707551778204i</v>
      </c>
      <c r="U2344" s="12" t="str">
        <f t="shared" si="1209"/>
        <v>0.001-0.00384432229690568i</v>
      </c>
      <c r="V2344" s="12" t="str">
        <f t="shared" si="1210"/>
        <v>0.0015-0.00116848702033607i</v>
      </c>
      <c r="W2344" s="12" t="str">
        <f t="shared" si="1211"/>
        <v>0.000869505995255083-0.00103052108451294i</v>
      </c>
      <c r="X2344" s="12" t="str">
        <f t="shared" si="1212"/>
        <v>0.0008781919985943-0.000964866402447973i</v>
      </c>
      <c r="Y2344" s="12" t="str">
        <f t="shared" si="1213"/>
        <v>0.00029+0.390185807575852i</v>
      </c>
      <c r="Z2344" s="12" t="str">
        <f t="shared" si="1214"/>
        <v>-0.029666090269491-0.0271644162838186i</v>
      </c>
      <c r="AA2344" s="12" t="str">
        <f t="shared" si="1215"/>
        <v>0.0925335372604617-30.830540275879i</v>
      </c>
      <c r="AB2344" s="12" t="str">
        <f t="shared" si="1216"/>
        <v>0.0981644305953318-0.201369271835313i</v>
      </c>
      <c r="AC2344" s="12" t="str">
        <f t="shared" si="1217"/>
        <v>0.863465209783597-0.0952658692018268i</v>
      </c>
      <c r="AD2344" s="12" t="str">
        <f t="shared" si="1218"/>
        <v>0.137740010185189-0.218013821411903i</v>
      </c>
      <c r="AE2344" s="12" t="str">
        <f t="shared" si="1219"/>
        <v>-0.0100084257763334+0.00272599073039431i</v>
      </c>
      <c r="AF2344" s="12" t="str">
        <f t="shared" si="1220"/>
        <v>-13.5909442337529-0.770652727815749i</v>
      </c>
      <c r="AG2344" s="12" t="str">
        <f t="shared" si="1221"/>
        <v>0.975714367240429-0.0154457165284865i</v>
      </c>
      <c r="AH2344" s="12" t="str">
        <f t="shared" si="1222"/>
        <v>0.142003051793645-0.0278180063756002i</v>
      </c>
      <c r="AI2344" s="12">
        <f t="shared" si="1223"/>
        <v>-16.790501154001166</v>
      </c>
      <c r="AJ2344" s="12">
        <f t="shared" si="1224"/>
        <v>-11.083725704199033</v>
      </c>
      <c r="AK2344" s="12"/>
      <c r="AL2344" s="12"/>
      <c r="AM2344" s="12"/>
      <c r="AN2344" s="12"/>
    </row>
    <row r="2345" spans="1:40" x14ac:dyDescent="0.35">
      <c r="A2345" s="12"/>
      <c r="B2345" s="12">
        <f t="shared" si="1225"/>
        <v>415000</v>
      </c>
      <c r="C2345" s="29" t="str">
        <f t="shared" si="1192"/>
        <v>-4.02195071648637E-07+0.00534853553780503i</v>
      </c>
      <c r="D2345" s="28" t="str">
        <f t="shared" si="1193"/>
        <v>-5.3990641163594+0.0410054391231719i</v>
      </c>
      <c r="E2345" s="12" t="str">
        <f t="shared" si="1194"/>
        <v>4200</v>
      </c>
      <c r="F2345" s="12" t="str">
        <f t="shared" si="1195"/>
        <v>0.704225352112676</v>
      </c>
      <c r="G2345" s="12" t="str">
        <f t="shared" si="1191"/>
        <v>0.704225352112676</v>
      </c>
      <c r="H2345" s="12" t="str">
        <f t="shared" si="1196"/>
        <v>8.19229265300005+0.809845121176044i</v>
      </c>
      <c r="I2345" s="12" t="str">
        <f t="shared" si="1197"/>
        <v>1629.70118904971i</v>
      </c>
      <c r="J2345" s="12" t="str">
        <f t="shared" si="1198"/>
        <v>-2270.77283392708+352.466558123865i</v>
      </c>
      <c r="K2345" s="12" t="str">
        <f t="shared" si="1199"/>
        <v>0.108777526601906-0.70080138570929i</v>
      </c>
      <c r="L2345" s="12" t="str">
        <f t="shared" si="1200"/>
        <v>0.00586793857223316-0.0316967099093705i</v>
      </c>
      <c r="M2345" s="12" t="str">
        <f t="shared" si="1201"/>
        <v>0.114645465174139-0.73249809561866i</v>
      </c>
      <c r="N2345" s="12" t="str">
        <f t="shared" si="1202"/>
        <v>-5.21504380495906i</v>
      </c>
      <c r="O2345" s="12" t="str">
        <f t="shared" si="1203"/>
        <v>0.481753674101718+0.876306680043862i</v>
      </c>
      <c r="P2345" s="12" t="str">
        <f t="shared" si="1204"/>
        <v>0.518246325898282-0.876306680043862i</v>
      </c>
      <c r="Q2345" s="12" t="str">
        <f t="shared" si="1205"/>
        <v>-0.518246325898282+6.09135048500292i</v>
      </c>
      <c r="R2345" s="12" t="str">
        <f t="shared" si="1206"/>
        <v>-0.150013402061478-0.0723160541375757i</v>
      </c>
      <c r="S2345" s="12" t="str">
        <f t="shared" si="1207"/>
        <v>0.534045089105843i</v>
      </c>
      <c r="T2345" s="12" t="str">
        <f t="shared" si="1208"/>
        <v>0.0386200335756846-0.0801139206709927i</v>
      </c>
      <c r="U2345" s="12" t="str">
        <f t="shared" si="1209"/>
        <v>0.001-0.00383505886968422i</v>
      </c>
      <c r="V2345" s="12" t="str">
        <f t="shared" si="1210"/>
        <v>0.0015-0.00116567138896177i</v>
      </c>
      <c r="W2345" s="12" t="str">
        <f t="shared" si="1211"/>
        <v>0.00086924660402972-0.00102855675939656i</v>
      </c>
      <c r="X2345" s="12" t="str">
        <f t="shared" si="1212"/>
        <v>0.000877811954585029-0.000963050580899678i</v>
      </c>
      <c r="Y2345" s="12" t="str">
        <f t="shared" si="1213"/>
        <v>0.00029+0.391128285371929i</v>
      </c>
      <c r="Z2345" s="12" t="str">
        <f t="shared" si="1214"/>
        <v>-0.0295387028863226-0.0270865729773035i</v>
      </c>
      <c r="AA2345" s="12" t="str">
        <f t="shared" si="1215"/>
        <v>0.0920562189513772-30.7559244792123i</v>
      </c>
      <c r="AB2345" s="12" t="str">
        <f t="shared" si="1216"/>
        <v>0.0964028168851098-0.199979308906052i</v>
      </c>
      <c r="AC2345" s="12" t="str">
        <f t="shared" si="1217"/>
        <v>0.864567682849072-0.0935416006753545i</v>
      </c>
      <c r="AD2345" s="12" t="str">
        <f t="shared" si="1218"/>
        <v>0.134950356088226-0.216704649390136i</v>
      </c>
      <c r="AE2345" s="12" t="str">
        <f t="shared" si="1219"/>
        <v>-0.00985604477312042+0.00274583158392312i</v>
      </c>
      <c r="AF2345" s="12" t="str">
        <f t="shared" si="1220"/>
        <v>-13.5913567693595-0.768839682052872i</v>
      </c>
      <c r="AG2345" s="12" t="str">
        <f t="shared" si="1221"/>
        <v>0.975917845702697-0.0150971085348185i</v>
      </c>
      <c r="AH2345" s="12" t="str">
        <f t="shared" si="1222"/>
        <v>0.139863777605912-0.0283121369765595i</v>
      </c>
      <c r="AI2345" s="12">
        <f t="shared" si="1223"/>
        <v>-16.911485691905316</v>
      </c>
      <c r="AJ2345" s="12">
        <f t="shared" si="1224"/>
        <v>-11.443551637566083</v>
      </c>
      <c r="AK2345" s="12"/>
      <c r="AL2345" s="12"/>
      <c r="AM2345" s="12"/>
      <c r="AN2345" s="12"/>
    </row>
    <row r="2346" spans="1:40" x14ac:dyDescent="0.35">
      <c r="A2346" s="12"/>
      <c r="B2346" s="12">
        <f t="shared" si="1225"/>
        <v>416000</v>
      </c>
      <c r="C2346" s="29" t="str">
        <f t="shared" si="1192"/>
        <v>-4.00263765582051E-07+0.00533567848136866i</v>
      </c>
      <c r="D2346" s="28" t="str">
        <f t="shared" si="1193"/>
        <v>-5.39906410155272+0.0409068683571597i</v>
      </c>
      <c r="E2346" s="12" t="str">
        <f t="shared" si="1194"/>
        <v>4200</v>
      </c>
      <c r="F2346" s="12" t="str">
        <f t="shared" si="1195"/>
        <v>0.704225352112676</v>
      </c>
      <c r="G2346" s="12" t="str">
        <f t="shared" si="1191"/>
        <v>0.704225352112676</v>
      </c>
      <c r="H2346" s="12" t="str">
        <f t="shared" si="1196"/>
        <v>8.19270227627536+0.807941910125225i</v>
      </c>
      <c r="I2346" s="12" t="str">
        <f t="shared" si="1197"/>
        <v>1633.62817986669i</v>
      </c>
      <c r="J2346" s="12" t="str">
        <f t="shared" si="1198"/>
        <v>-2281.73432746747+353.315875131393i</v>
      </c>
      <c r="K2346" s="12" t="str">
        <f t="shared" si="1199"/>
        <v>0.10826697009802-0.699194345885752i</v>
      </c>
      <c r="L2346" s="12" t="str">
        <f t="shared" si="1200"/>
        <v>0.00584069060210095-0.031625548122985i</v>
      </c>
      <c r="M2346" s="12" t="str">
        <f t="shared" si="1201"/>
        <v>0.114107660700121-0.730819894008737i</v>
      </c>
      <c r="N2346" s="12" t="str">
        <f t="shared" si="1202"/>
        <v>-5.22761017557342i</v>
      </c>
      <c r="O2346" s="12" t="str">
        <f t="shared" si="1203"/>
        <v>0.492727341548295+0.870183754669524i</v>
      </c>
      <c r="P2346" s="12" t="str">
        <f t="shared" si="1204"/>
        <v>0.507272658451705-0.870183754669524i</v>
      </c>
      <c r="Q2346" s="12" t="str">
        <f t="shared" si="1205"/>
        <v>-0.507272658451705+6.09779393024294i</v>
      </c>
      <c r="R2346" s="12" t="str">
        <f t="shared" si="1206"/>
        <v>-0.14859681882508-0.070827837094789i</v>
      </c>
      <c r="S2346" s="12" t="str">
        <f t="shared" si="1207"/>
        <v>0.535331944742243i</v>
      </c>
      <c r="T2346" s="12" t="str">
        <f t="shared" si="1208"/>
        <v>0.0379164037738402-0.0795486240041408i</v>
      </c>
      <c r="U2346" s="12" t="str">
        <f t="shared" si="1209"/>
        <v>0.001-0.00382583997817056i</v>
      </c>
      <c r="V2346" s="12" t="str">
        <f t="shared" si="1210"/>
        <v>0.0015-0.00116286929427677i</v>
      </c>
      <c r="W2346" s="12" t="str">
        <f t="shared" si="1211"/>
        <v>0.000868987087648797-0.00102660212789682i</v>
      </c>
      <c r="X2346" s="12" t="str">
        <f t="shared" si="1212"/>
        <v>0.000877432721320394-0.000961243721100997i</v>
      </c>
      <c r="Y2346" s="12" t="str">
        <f t="shared" si="1213"/>
        <v>0.00029+0.392070763168006i</v>
      </c>
      <c r="Z2346" s="12" t="str">
        <f t="shared" si="1214"/>
        <v>-0.029412204854163-0.0270091340173368i</v>
      </c>
      <c r="AA2346" s="12" t="str">
        <f t="shared" si="1215"/>
        <v>0.0915824937667613-30.6816696780226i</v>
      </c>
      <c r="AB2346" s="12" t="str">
        <f t="shared" si="1216"/>
        <v>0.094646425482467-0.198568222844889i</v>
      </c>
      <c r="AC2346" s="12" t="str">
        <f t="shared" si="1217"/>
        <v>0.865682274632428-0.091827646037613i</v>
      </c>
      <c r="AD2346" s="12" t="str">
        <f t="shared" si="1218"/>
        <v>0.132175702313151-0.215357117387281i</v>
      </c>
      <c r="AE2346" s="12" t="str">
        <f t="shared" si="1219"/>
        <v>-0.00970418807827768+0.00276417639578522i</v>
      </c>
      <c r="AF2346" s="12" t="str">
        <f t="shared" si="1220"/>
        <v>-13.5917663778281-0.767035041768065i</v>
      </c>
      <c r="AG2346" s="12" t="str">
        <f t="shared" si="1221"/>
        <v>0.976124612331843-0.0147518409304905i</v>
      </c>
      <c r="AH2346" s="12" t="str">
        <f t="shared" si="1222"/>
        <v>0.137730227378367-0.0287819943582322i</v>
      </c>
      <c r="AI2346" s="12">
        <f t="shared" si="1223"/>
        <v>-17.033782691529648</v>
      </c>
      <c r="AJ2346" s="12">
        <f t="shared" si="1224"/>
        <v>-11.803448177988571</v>
      </c>
      <c r="AK2346" s="12"/>
      <c r="AL2346" s="12"/>
      <c r="AM2346" s="12"/>
      <c r="AN2346" s="12"/>
    </row>
    <row r="2347" spans="1:40" x14ac:dyDescent="0.35">
      <c r="A2347" s="12"/>
      <c r="B2347" s="12">
        <f t="shared" si="1225"/>
        <v>417000</v>
      </c>
      <c r="C2347" s="29" t="str">
        <f t="shared" si="1192"/>
        <v>-3.98346337137107E-07+0.00532288308947049i</v>
      </c>
      <c r="D2347" s="28" t="str">
        <f t="shared" si="1193"/>
        <v>-5.39906408685244+0.0408087703526071i</v>
      </c>
      <c r="E2347" s="12" t="str">
        <f t="shared" si="1194"/>
        <v>4200</v>
      </c>
      <c r="F2347" s="12" t="str">
        <f t="shared" si="1195"/>
        <v>0.704225352112676</v>
      </c>
      <c r="G2347" s="12" t="str">
        <f t="shared" si="1191"/>
        <v>0.704225352112676</v>
      </c>
      <c r="H2347" s="12" t="str">
        <f t="shared" si="1196"/>
        <v>8.19310899982913+0.806047519760893i</v>
      </c>
      <c r="I2347" s="12" t="str">
        <f t="shared" si="1197"/>
        <v>1637.55517068368i</v>
      </c>
      <c r="J2347" s="12" t="str">
        <f t="shared" si="1198"/>
        <v>-2292.72220246042+354.16519213892i</v>
      </c>
      <c r="K2347" s="12" t="str">
        <f t="shared" si="1199"/>
        <v>0.107759972288615-0.697594474235397i</v>
      </c>
      <c r="L2347" s="12" t="str">
        <f t="shared" si="1200"/>
        <v>0.00581362984456557-0.0315546931481229i</v>
      </c>
      <c r="M2347" s="12" t="str">
        <f t="shared" si="1201"/>
        <v>0.113573602133181-0.72914916738352i</v>
      </c>
      <c r="N2347" s="12" t="str">
        <f t="shared" si="1202"/>
        <v>-5.24017654618777i</v>
      </c>
      <c r="O2347" s="12" t="str">
        <f t="shared" si="1203"/>
        <v>0.503623201635756+0.863923417192838i</v>
      </c>
      <c r="P2347" s="12" t="str">
        <f t="shared" si="1204"/>
        <v>0.496376798364244-0.863923417192838i</v>
      </c>
      <c r="Q2347" s="12" t="str">
        <f t="shared" si="1205"/>
        <v>-0.496376798364244+6.10409996338061i</v>
      </c>
      <c r="R2347" s="12" t="str">
        <f t="shared" si="1206"/>
        <v>-0.147171174952458-0.0693508370225626i</v>
      </c>
      <c r="S2347" s="12" t="str">
        <f t="shared" si="1207"/>
        <v>0.536618800378641i</v>
      </c>
      <c r="T2347" s="12" t="str">
        <f t="shared" si="1208"/>
        <v>0.0372149629683022-0.0789748193533031i</v>
      </c>
      <c r="U2347" s="12" t="str">
        <f t="shared" si="1209"/>
        <v>0.001-0.00381666530196391i</v>
      </c>
      <c r="V2347" s="12" t="str">
        <f t="shared" si="1210"/>
        <v>0.0015-0.00116008063889481i</v>
      </c>
      <c r="W2347" s="12" t="str">
        <f t="shared" si="1211"/>
        <v>0.000868727448278166-0.0010246571159639i</v>
      </c>
      <c r="X2347" s="12" t="str">
        <f t="shared" si="1212"/>
        <v>0.00087705429187189-0.000959445754702816i</v>
      </c>
      <c r="Y2347" s="12" t="str">
        <f t="shared" si="1213"/>
        <v>0.00029+0.393013240964083i</v>
      </c>
      <c r="Z2347" s="12" t="str">
        <f t="shared" si="1214"/>
        <v>-0.0292865876526112-0.0269320962309214i</v>
      </c>
      <c r="AA2347" s="12" t="str">
        <f t="shared" si="1215"/>
        <v>0.0911123258509457-30.6077732535669i</v>
      </c>
      <c r="AB2347" s="12" t="str">
        <f t="shared" si="1216"/>
        <v>0.0928954982234446-0.197135899266658i</v>
      </c>
      <c r="AC2347" s="12" t="str">
        <f t="shared" si="1217"/>
        <v>0.866808999543508-0.0901241093727802i</v>
      </c>
      <c r="AD2347" s="12" t="str">
        <f t="shared" si="1218"/>
        <v>0.129416608412846-0.213971408687589i</v>
      </c>
      <c r="AE2347" s="12" t="str">
        <f t="shared" si="1219"/>
        <v>-0.0095528694154264+0.00278103186402754i</v>
      </c>
      <c r="AF2347" s="12" t="str">
        <f t="shared" si="1220"/>
        <v>-13.5921730866816-0.765238749408286i</v>
      </c>
      <c r="AG2347" s="12" t="str">
        <f t="shared" si="1221"/>
        <v>0.976334623179792-0.014409951690491i</v>
      </c>
      <c r="AH2347" s="12" t="str">
        <f t="shared" si="1222"/>
        <v>0.135602665803604-0.0292276972155794i</v>
      </c>
      <c r="AI2347" s="12">
        <f t="shared" si="1223"/>
        <v>-17.157420875277904</v>
      </c>
      <c r="AJ2347" s="12">
        <f t="shared" si="1224"/>
        <v>-12.163408677791217</v>
      </c>
      <c r="AK2347" s="12"/>
      <c r="AL2347" s="12"/>
      <c r="AM2347" s="12"/>
      <c r="AN2347" s="12"/>
    </row>
    <row r="2348" spans="1:40" x14ac:dyDescent="0.35">
      <c r="A2348" s="12"/>
      <c r="B2348" s="12">
        <f t="shared" si="1225"/>
        <v>418000</v>
      </c>
      <c r="C2348" s="29" t="str">
        <f t="shared" si="1192"/>
        <v>-3.96442653672584E-07+0.00531014891954211i</v>
      </c>
      <c r="D2348" s="28" t="str">
        <f t="shared" si="1193"/>
        <v>-5.39906407225753+0.0407111417164895i</v>
      </c>
      <c r="E2348" s="12" t="str">
        <f t="shared" si="1194"/>
        <v>4200</v>
      </c>
      <c r="F2348" s="12" t="str">
        <f t="shared" si="1195"/>
        <v>0.704225352112676</v>
      </c>
      <c r="G2348" s="12" t="str">
        <f t="shared" si="1191"/>
        <v>0.704225352112676</v>
      </c>
      <c r="H2348" s="12" t="str">
        <f t="shared" si="1196"/>
        <v>8.19351285086363+0.804161889653742i</v>
      </c>
      <c r="I2348" s="12" t="str">
        <f t="shared" si="1197"/>
        <v>1641.48216150067i</v>
      </c>
      <c r="J2348" s="12" t="str">
        <f t="shared" si="1198"/>
        <v>-2303.73645890594+355.014509146447i</v>
      </c>
      <c r="K2348" s="12" t="str">
        <f t="shared" si="1199"/>
        <v>0.10725650043395-0.696001724263119i</v>
      </c>
      <c r="L2348" s="12" t="str">
        <f t="shared" si="1200"/>
        <v>0.00578675460840416-0.0314841430936328i</v>
      </c>
      <c r="M2348" s="12" t="str">
        <f t="shared" si="1201"/>
        <v>0.113043255042354-0.727485867356752i</v>
      </c>
      <c r="N2348" s="12" t="str">
        <f t="shared" si="1202"/>
        <v>-5.25274291680213i</v>
      </c>
      <c r="O2348" s="12" t="str">
        <f t="shared" si="1203"/>
        <v>0.514439533781503+0.857526656193655i</v>
      </c>
      <c r="P2348" s="12" t="str">
        <f t="shared" si="1204"/>
        <v>0.485560466218497-0.857526656193655i</v>
      </c>
      <c r="Q2348" s="12" t="str">
        <f t="shared" si="1205"/>
        <v>-0.485560466218497+6.11026957299578i</v>
      </c>
      <c r="R2348" s="12" t="str">
        <f t="shared" si="1206"/>
        <v>-0.145736451371355-0.0678851566187486i</v>
      </c>
      <c r="S2348" s="12" t="str">
        <f t="shared" si="1207"/>
        <v>0.537905656015041i</v>
      </c>
      <c r="T2348" s="12" t="str">
        <f t="shared" si="1208"/>
        <v>0.0365158097046918-0.0783924614802128i</v>
      </c>
      <c r="U2348" s="12" t="str">
        <f t="shared" si="1209"/>
        <v>0.001-0.00380753452372955i</v>
      </c>
      <c r="V2348" s="12" t="str">
        <f t="shared" si="1210"/>
        <v>0.0015-0.00115730532636157i</v>
      </c>
      <c r="W2348" s="12" t="str">
        <f t="shared" si="1211"/>
        <v>0.000868467688077048-0.00102272165026979i</v>
      </c>
      <c r="X2348" s="12" t="str">
        <f t="shared" si="1212"/>
        <v>0.000876676659412214-0.000957656614018848i</v>
      </c>
      <c r="Y2348" s="12" t="str">
        <f t="shared" si="1213"/>
        <v>0.00029+0.39395571876016i</v>
      </c>
      <c r="Z2348" s="12" t="str">
        <f t="shared" si="1214"/>
        <v>-0.0291618428635211-0.0268554564791624i</v>
      </c>
      <c r="AA2348" s="12" t="str">
        <f t="shared" si="1215"/>
        <v>0.090645679796579-30.5342326124214i</v>
      </c>
      <c r="AB2348" s="12" t="str">
        <f t="shared" si="1216"/>
        <v>0.0911502810963188-0.195682225248195i</v>
      </c>
      <c r="AC2348" s="12" t="str">
        <f t="shared" si="1217"/>
        <v>0.867947871112171-0.0884310969991543i</v>
      </c>
      <c r="AD2348" s="12" t="str">
        <f t="shared" si="1218"/>
        <v>0.126673631435597-0.212547715363469i</v>
      </c>
      <c r="AE2348" s="12" t="str">
        <f t="shared" si="1219"/>
        <v>-0.00940210245456553+0.00279640488035376i</v>
      </c>
      <c r="AF2348" s="12" t="str">
        <f t="shared" si="1220"/>
        <v>-13.5925769231212-0.763450747937253i</v>
      </c>
      <c r="AG2348" s="12" t="str">
        <f t="shared" si="1221"/>
        <v>0.976547833747738-0.014071478150152i</v>
      </c>
      <c r="AH2348" s="12" t="str">
        <f t="shared" si="1222"/>
        <v>0.133481355631202-0.0296493682269962i</v>
      </c>
      <c r="AI2348" s="12">
        <f t="shared" si="1223"/>
        <v>-17.282430000071734</v>
      </c>
      <c r="AJ2348" s="12">
        <f t="shared" si="1224"/>
        <v>-12.523426545830732</v>
      </c>
      <c r="AK2348" s="12"/>
      <c r="AL2348" s="12"/>
      <c r="AM2348" s="12"/>
      <c r="AN2348" s="12"/>
    </row>
    <row r="2349" spans="1:40" x14ac:dyDescent="0.35">
      <c r="A2349" s="12"/>
      <c r="B2349" s="12">
        <f t="shared" si="1225"/>
        <v>419000</v>
      </c>
      <c r="C2349" s="29" t="str">
        <f t="shared" si="1192"/>
        <v>-3.94552584128191E-07+0.00529747553324007i</v>
      </c>
      <c r="D2349" s="28" t="str">
        <f t="shared" si="1193"/>
        <v>-5.399064057767+0.0406139790881739i</v>
      </c>
      <c r="E2349" s="12" t="str">
        <f t="shared" si="1194"/>
        <v>4200</v>
      </c>
      <c r="F2349" s="12" t="str">
        <f t="shared" si="1195"/>
        <v>0.704225352112676</v>
      </c>
      <c r="G2349" s="12" t="str">
        <f t="shared" si="1191"/>
        <v>0.704225352112676</v>
      </c>
      <c r="H2349" s="12" t="str">
        <f t="shared" si="1196"/>
        <v>8.19391385626419+0.802284959917899i</v>
      </c>
      <c r="I2349" s="12" t="str">
        <f t="shared" si="1197"/>
        <v>1645.40915231765i</v>
      </c>
      <c r="J2349" s="12" t="str">
        <f t="shared" si="1198"/>
        <v>-2314.77709680402+355.863826153975i</v>
      </c>
      <c r="K2349" s="12" t="str">
        <f t="shared" si="1199"/>
        <v>0.106756522166917-0.694416049861466i</v>
      </c>
      <c r="L2349" s="12" t="str">
        <f t="shared" si="1200"/>
        <v>0.0057600632212167-0.0314138960829658i</v>
      </c>
      <c r="M2349" s="12" t="str">
        <f t="shared" si="1201"/>
        <v>0.112516585388134-0.725829945944432i</v>
      </c>
      <c r="N2349" s="12" t="str">
        <f t="shared" si="1202"/>
        <v>-5.26530928741649i</v>
      </c>
      <c r="O2349" s="12" t="str">
        <f t="shared" si="1203"/>
        <v>0.525174629961293+0.850994481794694i</v>
      </c>
      <c r="P2349" s="12" t="str">
        <f t="shared" si="1204"/>
        <v>0.474825370038707-0.850994481794694i</v>
      </c>
      <c r="Q2349" s="12" t="str">
        <f t="shared" si="1205"/>
        <v>-0.474825370038707+6.11630376921118i</v>
      </c>
      <c r="R2349" s="12" t="str">
        <f t="shared" si="1206"/>
        <v>-0.144292630338605-0.0664309007164833i</v>
      </c>
      <c r="S2349" s="12" t="str">
        <f t="shared" si="1207"/>
        <v>0.539192511651441i</v>
      </c>
      <c r="T2349" s="12" t="str">
        <f t="shared" si="1208"/>
        <v>0.0358190442085881-0.0778015057650654i</v>
      </c>
      <c r="U2349" s="12" t="str">
        <f t="shared" si="1209"/>
        <v>0.001-0.00379844732916218i</v>
      </c>
      <c r="V2349" s="12" t="str">
        <f t="shared" si="1210"/>
        <v>0.0015-0.00115454326114352i</v>
      </c>
      <c r="W2349" s="12" t="str">
        <f t="shared" si="1211"/>
        <v>0.000868207809198005-0.00102079565819966i</v>
      </c>
      <c r="X2349" s="12" t="str">
        <f t="shared" si="1212"/>
        <v>0.000876299817213676-0.000955876232017734i</v>
      </c>
      <c r="Y2349" s="12" t="str">
        <f t="shared" si="1213"/>
        <v>0.00029+0.394898196556237i</v>
      </c>
      <c r="Z2349" s="12" t="str">
        <f t="shared" si="1214"/>
        <v>-0.0290379621695321-0.0267792116568038i</v>
      </c>
      <c r="AA2349" s="12" t="str">
        <f t="shared" si="1215"/>
        <v>0.0901825206378809-30.461045186175i</v>
      </c>
      <c r="AB2349" s="12" t="str">
        <f t="shared" si="1216"/>
        <v>0.089411024282854-0.194207089410136i</v>
      </c>
      <c r="AC2349" s="12" t="str">
        <f t="shared" si="1217"/>
        <v>0.869098901939778-0.0867487174806568i</v>
      </c>
      <c r="AD2349" s="12" t="str">
        <f t="shared" si="1218"/>
        <v>0.123947325772799-0.211086238234484i</v>
      </c>
      <c r="AE2349" s="12" t="str">
        <f t="shared" si="1219"/>
        <v>-0.00925190080832498+0.00281030252919717i</v>
      </c>
      <c r="AF2349" s="12" t="str">
        <f t="shared" si="1220"/>
        <v>-13.5929779140312-0.761670980829725i</v>
      </c>
      <c r="AG2349" s="12" t="str">
        <f t="shared" si="1221"/>
        <v>0.976764198997232-0.0137364569959864i</v>
      </c>
      <c r="AH2349" s="12" t="str">
        <f t="shared" si="1222"/>
        <v>0.131366557588882-0.0300471340053278i</v>
      </c>
      <c r="AI2349" s="12">
        <f t="shared" si="1223"/>
        <v>-17.408840908934813</v>
      </c>
      <c r="AJ2349" s="12">
        <f t="shared" si="1224"/>
        <v>-12.883495248511089</v>
      </c>
      <c r="AK2349" s="12"/>
      <c r="AL2349" s="12"/>
      <c r="AM2349" s="12"/>
      <c r="AN2349" s="12"/>
    </row>
    <row r="2350" spans="1:40" x14ac:dyDescent="0.35">
      <c r="A2350" s="12"/>
      <c r="B2350" s="12">
        <f t="shared" si="1225"/>
        <v>420000</v>
      </c>
      <c r="C2350" s="29" t="str">
        <f t="shared" si="1192"/>
        <v>-3.92675999002024E-07+0.0052848624963956i</v>
      </c>
      <c r="D2350" s="28" t="str">
        <f t="shared" si="1193"/>
        <v>-5.39906404337984+0.040517279139033i</v>
      </c>
      <c r="E2350" s="12" t="str">
        <f t="shared" si="1194"/>
        <v>4200</v>
      </c>
      <c r="F2350" s="12" t="str">
        <f t="shared" si="1195"/>
        <v>0.704225352112676</v>
      </c>
      <c r="G2350" s="12" t="str">
        <f t="shared" si="1191"/>
        <v>0.704225352112676</v>
      </c>
      <c r="H2350" s="12" t="str">
        <f t="shared" si="1196"/>
        <v>8.19431204260342+0.800416671204927i</v>
      </c>
      <c r="I2350" s="12" t="str">
        <f t="shared" si="1197"/>
        <v>1649.33614313464i</v>
      </c>
      <c r="J2350" s="12" t="str">
        <f t="shared" si="1198"/>
        <v>-2325.84411615467+356.713143161502i</v>
      </c>
      <c r="K2350" s="12" t="str">
        <f t="shared" si="1199"/>
        <v>0.106260005488007-0.692837405306785i</v>
      </c>
      <c r="L2350" s="12" t="str">
        <f t="shared" si="1200"/>
        <v>0.00573355402917846-0.031343950254047i</v>
      </c>
      <c r="M2350" s="12" t="str">
        <f t="shared" si="1201"/>
        <v>0.111993559517185-0.724181355560832i</v>
      </c>
      <c r="N2350" s="12" t="str">
        <f t="shared" si="1202"/>
        <v>-5.27787565803085i</v>
      </c>
      <c r="O2350" s="12" t="str">
        <f t="shared" si="1203"/>
        <v>0.535826794978995+0.844327925502016i</v>
      </c>
      <c r="P2350" s="12" t="str">
        <f t="shared" si="1204"/>
        <v>0.464173205021005-0.844327925502016i</v>
      </c>
      <c r="Q2350" s="12" t="str">
        <f t="shared" si="1205"/>
        <v>-0.464173205021005+6.12220358353287i</v>
      </c>
      <c r="R2350" s="12" t="str">
        <f t="shared" si="1206"/>
        <v>-0.142839695486546-0.0649881762888381i</v>
      </c>
      <c r="S2350" s="12" t="str">
        <f t="shared" si="1207"/>
        <v>0.540479367287841i</v>
      </c>
      <c r="T2350" s="12" t="str">
        <f t="shared" si="1208"/>
        <v>0.0351247684017819-0.0772019082401562i</v>
      </c>
      <c r="U2350" s="12" t="str">
        <f t="shared" si="1209"/>
        <v>0.001-0.00378940340694988i</v>
      </c>
      <c r="V2350" s="12" t="str">
        <f t="shared" si="1210"/>
        <v>0.0015-0.00115179434861699i</v>
      </c>
      <c r="W2350" s="12" t="str">
        <f t="shared" si="1211"/>
        <v>0.000867947813786932-0.00101887906784346i</v>
      </c>
      <c r="X2350" s="12" t="str">
        <f t="shared" si="1212"/>
        <v>0.00087592375864672-0.000954104542315414i</v>
      </c>
      <c r="Y2350" s="12" t="str">
        <f t="shared" si="1213"/>
        <v>0.00029+0.395840674352314i</v>
      </c>
      <c r="Z2350" s="12" t="str">
        <f t="shared" si="1214"/>
        <v>-0.0289149373526287-0.026703358691772i</v>
      </c>
      <c r="AA2350" s="12" t="str">
        <f t="shared" si="1215"/>
        <v>0.0897228138440079-30.3882084311286i</v>
      </c>
      <c r="AB2350" s="12" t="str">
        <f t="shared" si="1216"/>
        <v>0.0876779821988761-0.192710382000876i</v>
      </c>
      <c r="AC2350" s="12" t="str">
        <f t="shared" si="1217"/>
        <v>0.870262103649696-0.0850770816378152i</v>
      </c>
      <c r="AD2350" s="12" t="str">
        <f t="shared" si="1218"/>
        <v>0.121238243007483-0.209587186823342i</v>
      </c>
      <c r="AE2350" s="12" t="str">
        <f t="shared" si="1219"/>
        <v>-0.00910227802824728+0.0028227320867216i</v>
      </c>
      <c r="AF2350" s="12" t="str">
        <f t="shared" si="1220"/>
        <v>-13.5933760859833-0.759899392065894i</v>
      </c>
      <c r="AG2350" s="12" t="str">
        <f t="shared" si="1221"/>
        <v>0.976983673361428-0.0134049242567472i</v>
      </c>
      <c r="AH2350" s="12" t="str">
        <f t="shared" si="1222"/>
        <v>0.129258530305201-0.0304211250472193i</v>
      </c>
      <c r="AI2350" s="12">
        <f t="shared" si="1223"/>
        <v>-17.53668558577359</v>
      </c>
      <c r="AJ2350" s="12">
        <f t="shared" si="1224"/>
        <v>-13.243608310781067</v>
      </c>
      <c r="AK2350" s="12"/>
      <c r="AL2350" s="12"/>
      <c r="AM2350" s="12"/>
      <c r="AN2350" s="12"/>
    </row>
    <row r="2351" spans="1:40" x14ac:dyDescent="0.35">
      <c r="A2351" s="12"/>
      <c r="B2351" s="12">
        <f t="shared" si="1225"/>
        <v>421000</v>
      </c>
      <c r="C2351" s="29" t="str">
        <f t="shared" si="1192"/>
        <v>-3.90812770328373E-07+0.00527230937896507i</v>
      </c>
      <c r="D2351" s="28" t="str">
        <f t="shared" si="1193"/>
        <v>-5.39906402909509+0.0404210385720655i</v>
      </c>
      <c r="E2351" s="12" t="str">
        <f t="shared" si="1194"/>
        <v>4200</v>
      </c>
      <c r="F2351" s="12" t="str">
        <f t="shared" si="1195"/>
        <v>0.704225352112676</v>
      </c>
      <c r="G2351" s="12" t="str">
        <f t="shared" si="1191"/>
        <v>0.704225352112676</v>
      </c>
      <c r="H2351" s="12" t="str">
        <f t="shared" si="1196"/>
        <v>8.19470743614576+0.798556964697888i</v>
      </c>
      <c r="I2351" s="12" t="str">
        <f t="shared" si="1197"/>
        <v>1653.26313395163i</v>
      </c>
      <c r="J2351" s="12" t="str">
        <f t="shared" si="1198"/>
        <v>-2336.93751695787+357.56246016903i</v>
      </c>
      <c r="K2351" s="12" t="str">
        <f t="shared" si="1199"/>
        <v>0.10576691876035-0.691265745255398i</v>
      </c>
      <c r="L2351" s="12" t="str">
        <f t="shared" si="1200"/>
        <v>0.00570722539679612-0.0312743037591483i</v>
      </c>
      <c r="M2351" s="12" t="str">
        <f t="shared" si="1201"/>
        <v>0.111474144157146-0.722540049014546i</v>
      </c>
      <c r="N2351" s="12" t="str">
        <f t="shared" si="1202"/>
        <v>-5.29044202864521i</v>
      </c>
      <c r="O2351" s="12" t="str">
        <f t="shared" si="1203"/>
        <v>0.546394346734268+0.837528040042143i</v>
      </c>
      <c r="P2351" s="12" t="str">
        <f t="shared" si="1204"/>
        <v>0.453605653265732-0.837528040042143i</v>
      </c>
      <c r="Q2351" s="12" t="str">
        <f t="shared" si="1205"/>
        <v>-0.453605653265732+6.12797006868735i</v>
      </c>
      <c r="R2351" s="12" t="str">
        <f t="shared" si="1206"/>
        <v>-0.141377631870431-0.0635570924528702i</v>
      </c>
      <c r="S2351" s="12" t="str">
        <f t="shared" si="1207"/>
        <v>0.541766222924241i</v>
      </c>
      <c r="T2351" s="12" t="str">
        <f t="shared" si="1208"/>
        <v>0.0344330859182383-0.0765936256244172i</v>
      </c>
      <c r="U2351" s="12" t="str">
        <f t="shared" si="1209"/>
        <v>0.001-0.0037804024487386i</v>
      </c>
      <c r="V2351" s="12" t="str">
        <f t="shared" si="1210"/>
        <v>0.0015-0.00114905849505733i</v>
      </c>
      <c r="W2351" s="12" t="str">
        <f t="shared" si="1211"/>
        <v>0.000867687703983034-0.00101697180798756i</v>
      </c>
      <c r="X2351" s="12" t="str">
        <f t="shared" si="1212"/>
        <v>0.000875548477178393-0.000952341479167478i</v>
      </c>
      <c r="Y2351" s="12" t="str">
        <f t="shared" si="1213"/>
        <v>0.00029+0.396783152148391i</v>
      </c>
      <c r="Z2351" s="12" t="str">
        <f t="shared" si="1214"/>
        <v>-0.0287927602927217-0.0266278945447264i</v>
      </c>
      <c r="AA2351" s="12" t="str">
        <f t="shared" si="1215"/>
        <v>0.0892665253125446-30.3157198279976i</v>
      </c>
      <c r="AB2351" s="12" t="str">
        <f t="shared" si="1216"/>
        <v>0.0859514135341178-0.191191994982787i</v>
      </c>
      <c r="AC2351" s="12" t="str">
        <f t="shared" si="1217"/>
        <v>0.871437486836761-0.0834163025582145i</v>
      </c>
      <c r="AD2351" s="12" t="str">
        <f t="shared" si="1218"/>
        <v>0.118546931763768-0.208050779308963i</v>
      </c>
      <c r="AE2351" s="12" t="str">
        <f t="shared" si="1219"/>
        <v>-0.00895324760109902+0.00283370101975042i</v>
      </c>
      <c r="AF2351" s="12" t="str">
        <f t="shared" si="1220"/>
        <v>-13.5937714652409-0.758135926125822i</v>
      </c>
      <c r="AG2351" s="12" t="str">
        <f t="shared" si="1221"/>
        <v>0.977206210756512-0.0130769152947154i</v>
      </c>
      <c r="AH2351" s="12" t="str">
        <f t="shared" si="1222"/>
        <v>0.127157530233874-0.0307714756808409i</v>
      </c>
      <c r="AI2351" s="12">
        <f t="shared" si="1223"/>
        <v>-17.665997213592327</v>
      </c>
      <c r="AJ2351" s="12">
        <f t="shared" si="1224"/>
        <v>-13.603759317105046</v>
      </c>
      <c r="AK2351" s="12"/>
      <c r="AL2351" s="12"/>
      <c r="AM2351" s="12"/>
      <c r="AN2351" s="12"/>
    </row>
    <row r="2352" spans="1:40" x14ac:dyDescent="0.35">
      <c r="A2352" s="12"/>
      <c r="B2352" s="12">
        <f t="shared" si="1225"/>
        <v>422000</v>
      </c>
      <c r="C2352" s="29" t="str">
        <f t="shared" si="1192"/>
        <v>-3.88962771655921E-07+0.00525981575498111i</v>
      </c>
      <c r="D2352" s="28" t="str">
        <f t="shared" si="1193"/>
        <v>-5.39906401491177+0.0403252541215219i</v>
      </c>
      <c r="E2352" s="12" t="str">
        <f t="shared" si="1194"/>
        <v>4200</v>
      </c>
      <c r="F2352" s="12" t="str">
        <f t="shared" si="1195"/>
        <v>0.704225352112676</v>
      </c>
      <c r="G2352" s="12" t="str">
        <f t="shared" si="1191"/>
        <v>0.704225352112676</v>
      </c>
      <c r="H2352" s="12" t="str">
        <f t="shared" si="1196"/>
        <v>8.19510006285154+0.796705782105504i</v>
      </c>
      <c r="I2352" s="12" t="str">
        <f t="shared" si="1197"/>
        <v>1657.19012476862i</v>
      </c>
      <c r="J2352" s="12" t="str">
        <f t="shared" si="1198"/>
        <v>-2348.05729921365+358.411777176557i</v>
      </c>
      <c r="K2352" s="12" t="str">
        <f t="shared" si="1199"/>
        <v>0.105277230704837-0.689701024739822i</v>
      </c>
      <c r="L2352" s="12" t="str">
        <f t="shared" si="1200"/>
        <v>0.00568107570666756-0.0312049547647617i</v>
      </c>
      <c r="M2352" s="12" t="str">
        <f t="shared" si="1201"/>
        <v>0.110958306411505-0.720905979504584i</v>
      </c>
      <c r="N2352" s="12" t="str">
        <f t="shared" si="1202"/>
        <v>-5.30300839925957i</v>
      </c>
      <c r="O2352" s="12" t="str">
        <f t="shared" si="1203"/>
        <v>0.556875616488187+0.830595899195813i</v>
      </c>
      <c r="P2352" s="12" t="str">
        <f t="shared" si="1204"/>
        <v>0.443124383511813-0.830595899195813i</v>
      </c>
      <c r="Q2352" s="12" t="str">
        <f t="shared" si="1205"/>
        <v>-0.443124383511813+6.13360429845538i</v>
      </c>
      <c r="R2352" s="12" t="str">
        <f t="shared" si="1206"/>
        <v>-0.139906426016809-0.0621377604730309i</v>
      </c>
      <c r="S2352" s="12" t="str">
        <f t="shared" si="1207"/>
        <v>0.543053078560641i</v>
      </c>
      <c r="T2352" s="12" t="str">
        <f t="shared" si="1208"/>
        <v>0.0337441021197431-0.0759766153588447i</v>
      </c>
      <c r="U2352" s="12" t="str">
        <f t="shared" si="1209"/>
        <v>0.001-0.00377144414909704i</v>
      </c>
      <c r="V2352" s="12" t="str">
        <f t="shared" si="1210"/>
        <v>0.0015-0.00114633560762828i</v>
      </c>
      <c r="W2352" s="12" t="str">
        <f t="shared" si="1211"/>
        <v>0.000867427481918812-0.00101507380810652i</v>
      </c>
      <c r="X2352" s="12" t="str">
        <f t="shared" si="1212"/>
        <v>0.000875173966370894-0.000950586977461656i</v>
      </c>
      <c r="Y2352" s="12" t="str">
        <f t="shared" si="1213"/>
        <v>0.00029+0.397725629944468i</v>
      </c>
      <c r="Z2352" s="12" t="str">
        <f t="shared" si="1214"/>
        <v>-0.0286714229662518-0.026552816208619i</v>
      </c>
      <c r="AA2352" s="12" t="str">
        <f t="shared" si="1215"/>
        <v>0.0888136213631004-30.2435768816195i</v>
      </c>
      <c r="AB2352" s="12" t="str">
        <f t="shared" si="1216"/>
        <v>0.0842315812912748-0.189651822120646i</v>
      </c>
      <c r="AC2352" s="12" t="str">
        <f t="shared" si="1217"/>
        <v>0.872625061015729-0.0817664956063693i</v>
      </c>
      <c r="AD2352" s="12" t="str">
        <f t="shared" si="1218"/>
        <v>0.115873937557276-0.20647724247657i</v>
      </c>
      <c r="AE2352" s="12" t="str">
        <f t="shared" si="1219"/>
        <v>-0.00880482294521253+0.00284321698462373i</v>
      </c>
      <c r="AF2352" s="12" t="str">
        <f t="shared" si="1220"/>
        <v>-13.5941640777633-0.756380527983982i</v>
      </c>
      <c r="AG2352" s="12" t="str">
        <f t="shared" si="1221"/>
        <v>0.977431764593274-0.0127524647972168i</v>
      </c>
      <c r="AH2352" s="12" t="str">
        <f t="shared" si="1222"/>
        <v>0.125063811579686-0.0310983240120357i</v>
      </c>
      <c r="AI2352" s="12">
        <f t="shared" si="1223"/>
        <v>-17.79681023640957</v>
      </c>
      <c r="AJ2352" s="12">
        <f t="shared" si="1224"/>
        <v>-13.96394191241146</v>
      </c>
      <c r="AK2352" s="12"/>
      <c r="AL2352" s="12"/>
      <c r="AM2352" s="12"/>
      <c r="AN2352" s="12"/>
    </row>
    <row r="2353" spans="1:40" x14ac:dyDescent="0.35">
      <c r="A2353" s="12"/>
      <c r="B2353" s="12">
        <f t="shared" si="1225"/>
        <v>423000</v>
      </c>
      <c r="C2353" s="29" t="str">
        <f t="shared" si="1192"/>
        <v>-3.87125878026268E-07+0.00524738120250439i</v>
      </c>
      <c r="D2353" s="28" t="str">
        <f t="shared" si="1193"/>
        <v>-5.39906400082892+0.0402299225525337i</v>
      </c>
      <c r="E2353" s="12" t="str">
        <f t="shared" si="1194"/>
        <v>4200</v>
      </c>
      <c r="F2353" s="12" t="str">
        <f t="shared" si="1195"/>
        <v>0.704225352112676</v>
      </c>
      <c r="G2353" s="12" t="str">
        <f t="shared" si="1191"/>
        <v>0.704225352112676</v>
      </c>
      <c r="H2353" s="12" t="str">
        <f t="shared" si="1196"/>
        <v>8.19548994838132+0.794863065656402i</v>
      </c>
      <c r="I2353" s="12" t="str">
        <f t="shared" si="1197"/>
        <v>1661.1171155856i</v>
      </c>
      <c r="J2353" s="12" t="str">
        <f t="shared" si="1198"/>
        <v>-2359.20346292199+359.261094184085i</v>
      </c>
      <c r="K2353" s="12" t="str">
        <f t="shared" si="1199"/>
        <v>0.104790910395316-0.688143199165063i</v>
      </c>
      <c r="L2353" s="12" t="str">
        <f t="shared" si="1200"/>
        <v>0.00565510335924534-0.0311359014514747i</v>
      </c>
      <c r="M2353" s="12" t="str">
        <f t="shared" si="1201"/>
        <v>0.110446013754561-0.719279100616538i</v>
      </c>
      <c r="N2353" s="12" t="str">
        <f t="shared" si="1202"/>
        <v>-5.31557476987393i</v>
      </c>
      <c r="O2353" s="12" t="str">
        <f t="shared" si="1203"/>
        <v>0.567268949126756+0.823532597628428i</v>
      </c>
      <c r="P2353" s="12" t="str">
        <f t="shared" si="1204"/>
        <v>0.432731050873244-0.823532597628428i</v>
      </c>
      <c r="Q2353" s="12" t="str">
        <f t="shared" si="1205"/>
        <v>-0.432731050873244+6.13910736750236i</v>
      </c>
      <c r="R2353" s="12" t="str">
        <f t="shared" si="1206"/>
        <v>-0.13842606597292-0.0607302937638987i</v>
      </c>
      <c r="S2353" s="12" t="str">
        <f t="shared" si="1207"/>
        <v>0.544339934197039i</v>
      </c>
      <c r="T2353" s="12" t="str">
        <f t="shared" si="1208"/>
        <v>0.0330579241112075-0.0753508356428542i</v>
      </c>
      <c r="U2353" s="12" t="str">
        <f t="shared" si="1209"/>
        <v>0.001-0.00376252820548217i</v>
      </c>
      <c r="V2353" s="12" t="str">
        <f t="shared" si="1210"/>
        <v>0.0015-0.00114362559437148i</v>
      </c>
      <c r="W2353" s="12" t="str">
        <f t="shared" si="1211"/>
        <v>0.00086716714972004-0.001013184998355i</v>
      </c>
      <c r="X2353" s="12" t="str">
        <f t="shared" si="1212"/>
        <v>0.000874800219880114-0.000948840972710461i</v>
      </c>
      <c r="Y2353" s="12" t="str">
        <f t="shared" si="1213"/>
        <v>0.00029+0.398668107740545i</v>
      </c>
      <c r="Z2353" s="12" t="str">
        <f t="shared" si="1214"/>
        <v>-0.0285509174448193-0.0264781207082587i</v>
      </c>
      <c r="AA2353" s="12" t="str">
        <f t="shared" si="1215"/>
        <v>0.0883640687310202-30.1717771206647i</v>
      </c>
      <c r="AB2353" s="12" t="str">
        <f t="shared" si="1216"/>
        <v>0.0825187528242096-0.188089759072389i</v>
      </c>
      <c r="AC2353" s="12" t="str">
        <f t="shared" si="1217"/>
        <v>0.873824834568663-0.080127778432997i</v>
      </c>
      <c r="AD2353" s="12" t="str">
        <f t="shared" si="1218"/>
        <v>0.113219802646609-0.204866811664904i</v>
      </c>
      <c r="AE2353" s="12" t="str">
        <f t="shared" si="1219"/>
        <v>-0.00865701740686149+0.00285128782598589i</v>
      </c>
      <c r="AF2353" s="12" t="str">
        <f t="shared" si="1220"/>
        <v>-13.5945539492102-0.754633143103868i</v>
      </c>
      <c r="AG2353" s="12" t="str">
        <f t="shared" si="1221"/>
        <v>0.977660287788842-0.0124316067683754i</v>
      </c>
      <c r="AH2353" s="12" t="str">
        <f t="shared" si="1222"/>
        <v>0.12297762622612-0.0314018118689567i</v>
      </c>
      <c r="AI2353" s="12">
        <f t="shared" si="1223"/>
        <v>-17.929160425156027</v>
      </c>
      <c r="AJ2353" s="12">
        <f t="shared" si="1224"/>
        <v>-14.324149803015302</v>
      </c>
      <c r="AK2353" s="12"/>
      <c r="AL2353" s="12"/>
      <c r="AM2353" s="12"/>
      <c r="AN2353" s="12"/>
    </row>
    <row r="2354" spans="1:40" x14ac:dyDescent="0.35">
      <c r="A2354" s="12"/>
      <c r="B2354" s="12">
        <f t="shared" si="1225"/>
        <v>424000</v>
      </c>
      <c r="C2354" s="29" t="str">
        <f t="shared" si="1192"/>
        <v>-3.85301965952841E-07+0.0052350053035761i</v>
      </c>
      <c r="D2354" s="28" t="str">
        <f t="shared" si="1193"/>
        <v>-5.39906398684559+0.0401350406607501i</v>
      </c>
      <c r="E2354" s="12" t="str">
        <f t="shared" si="1194"/>
        <v>4200</v>
      </c>
      <c r="F2354" s="12" t="str">
        <f t="shared" si="1195"/>
        <v>0.704225352112676</v>
      </c>
      <c r="G2354" s="12" t="str">
        <f t="shared" si="1191"/>
        <v>0.704225352112676</v>
      </c>
      <c r="H2354" s="12" t="str">
        <f t="shared" si="1196"/>
        <v>8.19587711809995+0.793028758093352i</v>
      </c>
      <c r="I2354" s="12" t="str">
        <f t="shared" si="1197"/>
        <v>1665.04410640259i</v>
      </c>
      <c r="J2354" s="12" t="str">
        <f t="shared" si="1198"/>
        <v>-2370.37600808289+360.110411191612i</v>
      </c>
      <c r="K2354" s="12" t="str">
        <f t="shared" si="1199"/>
        <v>0.104307927253862-0.686592224304924i</v>
      </c>
      <c r="L2354" s="12" t="str">
        <f t="shared" si="1200"/>
        <v>0.00562930677260363-0.031067142013846i</v>
      </c>
      <c r="M2354" s="12" t="str">
        <f t="shared" si="1201"/>
        <v>0.109937234026466-0.71765936631877i</v>
      </c>
      <c r="N2354" s="12" t="str">
        <f t="shared" si="1202"/>
        <v>-5.32814114048829i</v>
      </c>
      <c r="O2354" s="12" t="str">
        <f t="shared" si="1203"/>
        <v>0.577572703422268+0.816339250717184i</v>
      </c>
      <c r="P2354" s="12" t="str">
        <f t="shared" si="1204"/>
        <v>0.422427296577732-0.816339250717184i</v>
      </c>
      <c r="Q2354" s="12" t="str">
        <f t="shared" si="1205"/>
        <v>-0.422427296577732+6.14448039120547i</v>
      </c>
      <c r="R2354" s="12" t="str">
        <f t="shared" si="1206"/>
        <v>-0.136936541357075-0.0593348078921986i</v>
      </c>
      <c r="S2354" s="12" t="str">
        <f t="shared" si="1207"/>
        <v>0.545626789833439i</v>
      </c>
      <c r="T2354" s="12" t="str">
        <f t="shared" si="1208"/>
        <v>0.0323746607556041-0.0747162454715548i</v>
      </c>
      <c r="U2354" s="12" t="str">
        <f t="shared" si="1209"/>
        <v>0.001-0.00375365431820509i</v>
      </c>
      <c r="V2354" s="12" t="str">
        <f t="shared" si="1210"/>
        <v>0.0015-0.00114092836419607i</v>
      </c>
      <c r="W2354" s="12" t="str">
        <f t="shared" si="1211"/>
        <v>0.000866906709505757-0.00101130530955978i</v>
      </c>
      <c r="X2354" s="12" t="str">
        <f t="shared" si="1212"/>
        <v>0.000874427231454203-0.000947103401043867i</v>
      </c>
      <c r="Y2354" s="12" t="str">
        <f t="shared" si="1213"/>
        <v>0.00029+0.399610585536622i</v>
      </c>
      <c r="Z2354" s="12" t="str">
        <f t="shared" si="1214"/>
        <v>-0.0284312358938345-0.0264038050998846i</v>
      </c>
      <c r="AA2354" s="12" t="str">
        <f t="shared" si="1215"/>
        <v>0.0879178345612097-30.100318097353i</v>
      </c>
      <c r="AB2354" s="12" t="str">
        <f t="shared" si="1216"/>
        <v>0.0808131998752342-0.186505703482148i</v>
      </c>
      <c r="AC2354" s="12" t="str">
        <f t="shared" si="1217"/>
        <v>0.875036814691276-0.0785002709836403i</v>
      </c>
      <c r="AD2354" s="12" t="str">
        <f t="shared" si="1218"/>
        <v>0.110585065885912-0.203219730710529i</v>
      </c>
      <c r="AE2354" s="12" t="str">
        <f t="shared" si="1219"/>
        <v>-0.00850984425666942+0.00285792157550306i</v>
      </c>
      <c r="AF2354" s="12" t="str">
        <f t="shared" si="1220"/>
        <v>-13.5949411049455-0.752893717432602i</v>
      </c>
      <c r="AG2354" s="12" t="str">
        <f t="shared" si="1221"/>
        <v>0.977891732778565-0.0121143745211017i</v>
      </c>
      <c r="AH2354" s="12" t="str">
        <f t="shared" si="1222"/>
        <v>0.120899223664646-0.0316820847452367i</v>
      </c>
      <c r="AI2354" s="12">
        <f t="shared" si="1223"/>
        <v>-18.063084947871822</v>
      </c>
      <c r="AJ2354" s="12">
        <f t="shared" si="1224"/>
        <v>-14.684376757518761</v>
      </c>
      <c r="AK2354" s="12"/>
      <c r="AL2354" s="12"/>
      <c r="AM2354" s="12"/>
      <c r="AN2354" s="12"/>
    </row>
    <row r="2355" spans="1:40" x14ac:dyDescent="0.35">
      <c r="A2355" s="12"/>
      <c r="B2355" s="12">
        <f t="shared" si="1225"/>
        <v>425000</v>
      </c>
      <c r="C2355" s="29" t="str">
        <f t="shared" si="1192"/>
        <v>-3.83490913400149E-07+0.00522268764417127i</v>
      </c>
      <c r="D2355" s="28" t="str">
        <f t="shared" si="1193"/>
        <v>-5.39906397296085+0.0400406052719798i</v>
      </c>
      <c r="E2355" s="12" t="str">
        <f t="shared" si="1194"/>
        <v>4200</v>
      </c>
      <c r="F2355" s="12" t="str">
        <f t="shared" si="1195"/>
        <v>0.704225352112676</v>
      </c>
      <c r="G2355" s="12" t="str">
        <f t="shared" si="1191"/>
        <v>0.704225352112676</v>
      </c>
      <c r="H2355" s="12" t="str">
        <f t="shared" si="1196"/>
        <v>8.19626159708066+0.791202802667707i</v>
      </c>
      <c r="I2355" s="12" t="str">
        <f t="shared" si="1197"/>
        <v>1668.97109721958i</v>
      </c>
      <c r="J2355" s="12" t="str">
        <f t="shared" si="1198"/>
        <v>-2381.57493469635+360.95972819914i</v>
      </c>
      <c r="K2355" s="12" t="str">
        <f t="shared" si="1199"/>
        <v>0.103828251046119-0.68504805629834i</v>
      </c>
      <c r="L2355" s="12" t="str">
        <f t="shared" si="1200"/>
        <v>0.00560368438220873-0.0309986746602827i</v>
      </c>
      <c r="M2355" s="12" t="str">
        <f t="shared" si="1201"/>
        <v>0.109431935428328-0.716046730958623i</v>
      </c>
      <c r="N2355" s="12" t="str">
        <f t="shared" si="1202"/>
        <v>-5.34070751110265i</v>
      </c>
      <c r="O2355" s="12" t="str">
        <f t="shared" si="1203"/>
        <v>0.587785252292474+0.809016994374946i</v>
      </c>
      <c r="P2355" s="12" t="str">
        <f t="shared" si="1204"/>
        <v>0.412214747707526-0.809016994374946i</v>
      </c>
      <c r="Q2355" s="12" t="str">
        <f t="shared" si="1205"/>
        <v>-0.412214747707526+6.1497245054776i</v>
      </c>
      <c r="R2355" s="12" t="str">
        <f t="shared" si="1206"/>
        <v>-0.135437843410051-0.0579514205780707i</v>
      </c>
      <c r="S2355" s="12" t="str">
        <f t="shared" si="1207"/>
        <v>0.546913645469839i</v>
      </c>
      <c r="T2355" s="12" t="str">
        <f t="shared" si="1208"/>
        <v>0.0316944226885085-0.0740728046739642i</v>
      </c>
      <c r="U2355" s="12" t="str">
        <f t="shared" si="1209"/>
        <v>0.001-0.00374482219039754i</v>
      </c>
      <c r="V2355" s="12" t="str">
        <f t="shared" si="1210"/>
        <v>0.0015-0.00113824382686855i</v>
      </c>
      <c r="W2355" s="12" t="str">
        <f t="shared" si="1211"/>
        <v>0.000866646163388247-0.00100943467321187i</v>
      </c>
      <c r="X2355" s="12" t="str">
        <f t="shared" si="1212"/>
        <v>0.0008740549949322-0.000945374199202145i</v>
      </c>
      <c r="Y2355" s="12" t="str">
        <f t="shared" si="1213"/>
        <v>0.00029+0.400553063332699i</v>
      </c>
      <c r="Z2355" s="12" t="str">
        <f t="shared" si="1214"/>
        <v>-0.0283123705711903-0.0263298664707455i</v>
      </c>
      <c r="AA2355" s="12" t="str">
        <f t="shared" si="1215"/>
        <v>0.0874748864020612-30.0291973871723i</v>
      </c>
      <c r="AB2355" s="12" t="str">
        <f t="shared" si="1216"/>
        <v>0.0791151986114086-0.184899555075648i</v>
      </c>
      <c r="AC2355" s="12" t="str">
        <f t="shared" si="1217"/>
        <v>0.876261007338221-0.0768840955066062i</v>
      </c>
      <c r="AD2355" s="12" t="str">
        <f t="shared" si="1218"/>
        <v>0.107970262578614-0.201536251889292i</v>
      </c>
      <c r="AE2355" s="12" t="str">
        <f t="shared" si="1219"/>
        <v>-0.00836331668605404+0.00286312645051215i</v>
      </c>
      <c r="AF2355" s="12" t="str">
        <f t="shared" si="1220"/>
        <v>-13.5953255700415-0.751162197395727i</v>
      </c>
      <c r="AG2355" s="12" t="str">
        <f t="shared" si="1221"/>
        <v>0.978126051528034-0.0118008006693217i</v>
      </c>
      <c r="AH2355" s="12" t="str">
        <f t="shared" si="1222"/>
        <v>0.11882885092575-0.0319392917417481i</v>
      </c>
      <c r="AI2355" s="12">
        <f t="shared" si="1223"/>
        <v>-18.198622444541279</v>
      </c>
      <c r="AJ2355" s="12">
        <f t="shared" si="1224"/>
        <v>-15.044616607685919</v>
      </c>
      <c r="AK2355" s="12"/>
      <c r="AL2355" s="12"/>
      <c r="AM2355" s="12"/>
      <c r="AN2355" s="12"/>
    </row>
    <row r="2356" spans="1:40" x14ac:dyDescent="0.35">
      <c r="A2356" s="12"/>
      <c r="B2356" s="12">
        <f t="shared" si="1225"/>
        <v>426000</v>
      </c>
      <c r="C2356" s="29" t="str">
        <f t="shared" si="1192"/>
        <v>-3.81692599763348E-07+0.00521042781415237i</v>
      </c>
      <c r="D2356" s="28" t="str">
        <f t="shared" si="1193"/>
        <v>-5.39906395917378+0.0399466132418348i</v>
      </c>
      <c r="E2356" s="12" t="str">
        <f t="shared" si="1194"/>
        <v>4200</v>
      </c>
      <c r="F2356" s="12" t="str">
        <f t="shared" si="1195"/>
        <v>0.704225352112676</v>
      </c>
      <c r="G2356" s="12" t="str">
        <f t="shared" si="1191"/>
        <v>0.704225352112676</v>
      </c>
      <c r="H2356" s="12" t="str">
        <f t="shared" si="1196"/>
        <v>8.19664341010906+0.789385143133824i</v>
      </c>
      <c r="I2356" s="12" t="str">
        <f t="shared" si="1197"/>
        <v>1672.89808803656i</v>
      </c>
      <c r="J2356" s="12" t="str">
        <f t="shared" si="1198"/>
        <v>-2392.80024276238+361.809045206667i</v>
      </c>
      <c r="K2356" s="12" t="str">
        <f t="shared" si="1199"/>
        <v>0.103351851876716-0.683510651645784i</v>
      </c>
      <c r="L2356" s="12" t="str">
        <f t="shared" si="1200"/>
        <v>0.00557823464069293-0.0309304976129183i</v>
      </c>
      <c r="M2356" s="12" t="str">
        <f t="shared" si="1201"/>
        <v>0.108930086517409-0.714441149258702i</v>
      </c>
      <c r="N2356" s="12" t="str">
        <f t="shared" si="1202"/>
        <v>-5.35327388171701i</v>
      </c>
      <c r="O2356" s="12" t="str">
        <f t="shared" si="1203"/>
        <v>0.597904983057521+0.801566984870875i</v>
      </c>
      <c r="P2356" s="12" t="str">
        <f t="shared" si="1204"/>
        <v>0.402095016942479-0.801566984870875i</v>
      </c>
      <c r="Q2356" s="12" t="str">
        <f t="shared" si="1205"/>
        <v>-0.402095016942479+6.15484086658789i</v>
      </c>
      <c r="R2356" s="12" t="str">
        <f t="shared" si="1206"/>
        <v>-0.133929965047494-0.0565802516955502i</v>
      </c>
      <c r="S2356" s="12" t="str">
        <f t="shared" si="1207"/>
        <v>0.548200501106239i</v>
      </c>
      <c r="T2356" s="12" t="str">
        <f t="shared" si="1208"/>
        <v>0.0310173223322177-0.0734204739521773i</v>
      </c>
      <c r="U2356" s="12" t="str">
        <f t="shared" si="1209"/>
        <v>0.001-0.00373603152797877i</v>
      </c>
      <c r="V2356" s="12" t="str">
        <f t="shared" si="1210"/>
        <v>0.0015-0.00113557189300266i</v>
      </c>
      <c r="W2356" s="12" t="str">
        <f t="shared" si="1211"/>
        <v>0.000866385513473025-0.00100757302145875i</v>
      </c>
      <c r="X2356" s="12" t="str">
        <f t="shared" si="1212"/>
        <v>0.000873683504242621-0.000943653304528751i</v>
      </c>
      <c r="Y2356" s="12" t="str">
        <f t="shared" si="1213"/>
        <v>0.00029+0.401495541128776i</v>
      </c>
      <c r="Z2356" s="12" t="str">
        <f t="shared" si="1214"/>
        <v>-0.0281943138259576-0.0262563019386862i</v>
      </c>
      <c r="AA2356" s="12" t="str">
        <f t="shared" si="1215"/>
        <v>0.0870351921994892-29.9584125886028i</v>
      </c>
      <c r="AB2356" s="12" t="str">
        <f t="shared" si="1216"/>
        <v>0.0774250296597834-0.18327121575798i</v>
      </c>
      <c r="AC2356" s="12" t="str">
        <f t="shared" si="1217"/>
        <v>0.877497417167282-0.0752793765601922i</v>
      </c>
      <c r="AD2356" s="12" t="str">
        <f t="shared" si="1218"/>
        <v>0.105375924332404-0.19981663585496i</v>
      </c>
      <c r="AE2356" s="12" t="str">
        <f t="shared" si="1219"/>
        <v>-0.00821744780370847+0.00286691085260207i</v>
      </c>
      <c r="AF2356" s="12" t="str">
        <f t="shared" si="1220"/>
        <v>-13.5957073692828-0.749438529891989i</v>
      </c>
      <c r="AG2356" s="12" t="str">
        <f t="shared" si="1221"/>
        <v>0.978363195545241-0.0114909171204499i</v>
      </c>
      <c r="AH2356" s="12" t="str">
        <f t="shared" si="1222"/>
        <v>0.116766752511724-0.0321735855070108i</v>
      </c>
      <c r="AI2356" s="12">
        <f t="shared" si="1223"/>
        <v>-18.335813106938787</v>
      </c>
      <c r="AJ2356" s="12">
        <f t="shared" si="1224"/>
        <v>-15.404863249293228</v>
      </c>
      <c r="AK2356" s="12"/>
      <c r="AL2356" s="12"/>
      <c r="AM2356" s="12"/>
      <c r="AN2356" s="12"/>
    </row>
    <row r="2357" spans="1:40" x14ac:dyDescent="0.35">
      <c r="A2357" s="12"/>
      <c r="B2357" s="12">
        <f t="shared" si="1225"/>
        <v>427000</v>
      </c>
      <c r="C2357" s="29" t="str">
        <f t="shared" si="1192"/>
        <v>-3.79906905848176E-07+0.00519822540722396i</v>
      </c>
      <c r="D2357" s="28" t="str">
        <f t="shared" si="1193"/>
        <v>-5.39906394548346+0.0398530614553837i</v>
      </c>
      <c r="E2357" s="12" t="str">
        <f t="shared" si="1194"/>
        <v>4200</v>
      </c>
      <c r="F2357" s="12" t="str">
        <f t="shared" si="1195"/>
        <v>0.704225352112676</v>
      </c>
      <c r="G2357" s="12" t="str">
        <f t="shared" si="1191"/>
        <v>0.704225352112676</v>
      </c>
      <c r="H2357" s="12" t="str">
        <f t="shared" si="1196"/>
        <v>8.19702258168706+0.787575723743555i</v>
      </c>
      <c r="I2357" s="12" t="str">
        <f t="shared" si="1197"/>
        <v>1676.82507885355i</v>
      </c>
      <c r="J2357" s="12" t="str">
        <f t="shared" si="1198"/>
        <v>-2404.05193228098+362.658362214193i</v>
      </c>
      <c r="K2357" s="12" t="str">
        <f t="shared" si="1199"/>
        <v>0.102878700184754-0.681979967205716i</v>
      </c>
      <c r="L2357" s="12" t="str">
        <f t="shared" si="1200"/>
        <v>0.0055529560176319-0.0308626091074927i</v>
      </c>
      <c r="M2357" s="12" t="str">
        <f t="shared" si="1201"/>
        <v>0.108431656202386-0.712842576313209i</v>
      </c>
      <c r="N2357" s="12" t="str">
        <f t="shared" si="1202"/>
        <v>-5.36584025233137i</v>
      </c>
      <c r="O2357" s="12" t="str">
        <f t="shared" si="1203"/>
        <v>0.607930297694608+0.793990398647833i</v>
      </c>
      <c r="P2357" s="12" t="str">
        <f t="shared" si="1204"/>
        <v>0.392069702305392-0.793990398647833i</v>
      </c>
      <c r="Q2357" s="12" t="str">
        <f t="shared" si="1205"/>
        <v>-0.392069702305392+6.1598306509792i</v>
      </c>
      <c r="R2357" s="12" t="str">
        <f t="shared" si="1206"/>
        <v>-0.132412900913338-0.0552214232722183i</v>
      </c>
      <c r="S2357" s="12" t="str">
        <f t="shared" si="1207"/>
        <v>0.549487356742639i</v>
      </c>
      <c r="T2357" s="12" t="str">
        <f t="shared" si="1208"/>
        <v>0.0303434739094177-0.0727592149214951i</v>
      </c>
      <c r="U2357" s="12" t="str">
        <f t="shared" si="1209"/>
        <v>0.001-0.00372728203962285i</v>
      </c>
      <c r="V2357" s="12" t="str">
        <f t="shared" si="1210"/>
        <v>0.0015-0.0011329124740495i</v>
      </c>
      <c r="W2357" s="12" t="str">
        <f t="shared" si="1211"/>
        <v>0.000866124761858817-0.00100572028709671i</v>
      </c>
      <c r="X2357" s="12" t="str">
        <f t="shared" si="1212"/>
        <v>0.000873312753402125-0.000941940654963363i</v>
      </c>
      <c r="Y2357" s="12" t="str">
        <f t="shared" si="1213"/>
        <v>0.00029+0.402438018924852i</v>
      </c>
      <c r="Z2357" s="12" t="str">
        <f t="shared" si="1214"/>
        <v>-0.0280770580971014-0.0261831086517396i</v>
      </c>
      <c r="AA2357" s="12" t="str">
        <f t="shared" si="1215"/>
        <v>0.0865987202910678-29.8879613228447i</v>
      </c>
      <c r="AB2357" s="12" t="str">
        <f t="shared" si="1216"/>
        <v>0.0757429781415162-0.181620589713765i</v>
      </c>
      <c r="AC2357" s="12" t="str">
        <f t="shared" si="1217"/>
        <v>0.878746047482501-0.0736862410191511i</v>
      </c>
      <c r="AD2357" s="12" t="str">
        <f t="shared" si="1218"/>
        <v>0.102802578915503-0.198061151575049i</v>
      </c>
      <c r="AE2357" s="12" t="str">
        <f t="shared" si="1219"/>
        <v>-0.00807225063212063+0.00286928336612782i</v>
      </c>
      <c r="AF2357" s="12" t="str">
        <f t="shared" si="1220"/>
        <v>-13.5960865271705-0.747722662288171i</v>
      </c>
      <c r="AG2357" s="12" t="str">
        <f t="shared" si="1221"/>
        <v>0.978603115892876-0.0111847550681073i</v>
      </c>
      <c r="AH2357" s="12" t="str">
        <f t="shared" si="1222"/>
        <v>0.11471317033123-0.0323851221762987i</v>
      </c>
      <c r="AI2357" s="12">
        <f t="shared" si="1223"/>
        <v>-18.474698763895784</v>
      </c>
      <c r="AJ2357" s="12">
        <f t="shared" si="1224"/>
        <v>-15.765110642954864</v>
      </c>
      <c r="AK2357" s="12"/>
      <c r="AL2357" s="12"/>
      <c r="AM2357" s="12"/>
      <c r="AN2357" s="12"/>
    </row>
    <row r="2358" spans="1:40" x14ac:dyDescent="0.35">
      <c r="A2358" s="12"/>
      <c r="B2358" s="12">
        <f t="shared" si="1225"/>
        <v>428000</v>
      </c>
      <c r="C2358" s="29" t="str">
        <f t="shared" si="1192"/>
        <v>-3.78133713851205E-07+0.00518608002088778i</v>
      </c>
      <c r="D2358" s="28" t="str">
        <f t="shared" si="1193"/>
        <v>-5.39906393188899+0.0397599468268063i</v>
      </c>
      <c r="E2358" s="12" t="str">
        <f t="shared" si="1194"/>
        <v>4200</v>
      </c>
      <c r="F2358" s="12" t="str">
        <f t="shared" si="1195"/>
        <v>0.704225352112676</v>
      </c>
      <c r="G2358" s="12" t="str">
        <f t="shared" si="1191"/>
        <v>0.704225352112676</v>
      </c>
      <c r="H2358" s="12" t="str">
        <f t="shared" si="1196"/>
        <v>8.19739913603675+0.785774489240879i</v>
      </c>
      <c r="I2358" s="12" t="str">
        <f t="shared" si="1197"/>
        <v>1680.75206967054i</v>
      </c>
      <c r="J2358" s="12" t="str">
        <f t="shared" si="1198"/>
        <v>-2415.33000325213+363.507679221721i</v>
      </c>
      <c r="K2358" s="12" t="str">
        <f t="shared" si="1199"/>
        <v>0.102408766739363-0.68045596019104i</v>
      </c>
      <c r="L2358" s="12" t="str">
        <f t="shared" si="1200"/>
        <v>0.00552784699932509-0.0307950073932318i</v>
      </c>
      <c r="M2358" s="12" t="str">
        <f t="shared" si="1201"/>
        <v>0.107936613738688-0.711250967584272i</v>
      </c>
      <c r="N2358" s="12" t="str">
        <f t="shared" si="1202"/>
        <v>-5.37840662294573i</v>
      </c>
      <c r="O2358" s="12" t="str">
        <f t="shared" si="1203"/>
        <v>0.617859613090337+0.786288432136617i</v>
      </c>
      <c r="P2358" s="12" t="str">
        <f t="shared" si="1204"/>
        <v>0.382140386909663-0.786288432136617i</v>
      </c>
      <c r="Q2358" s="12" t="str">
        <f t="shared" si="1205"/>
        <v>-0.382140386909663+6.16469505508235i</v>
      </c>
      <c r="R2358" s="12" t="str">
        <f t="shared" si="1206"/>
        <v>-0.130886647434235-0.0538750594879829i</v>
      </c>
      <c r="S2358" s="12" t="str">
        <f t="shared" si="1207"/>
        <v>0.550774212379037i</v>
      </c>
      <c r="T2358" s="12" t="str">
        <f t="shared" si="1208"/>
        <v>0.0296729934563675-0.0720889901515235i</v>
      </c>
      <c r="U2358" s="12" t="str">
        <f t="shared" si="1209"/>
        <v>0.001-0.00371857343672653i</v>
      </c>
      <c r="V2358" s="12" t="str">
        <f t="shared" si="1210"/>
        <v>0.0015-0.0011302654822877i</v>
      </c>
      <c r="W2358" s="12" t="str">
        <f t="shared" si="1211"/>
        <v>0.000865863910637552-0.00100387640356331i</v>
      </c>
      <c r="X2358" s="12" t="str">
        <f t="shared" si="1212"/>
        <v>0.00087294273651417-0.000940236189034957i</v>
      </c>
      <c r="Y2358" s="12" t="str">
        <f t="shared" si="1213"/>
        <v>0.00029+0.403380496720929i</v>
      </c>
      <c r="Z2358" s="12" t="str">
        <f t="shared" si="1214"/>
        <v>-0.0279605959122185-0.0261102837877276i</v>
      </c>
      <c r="AA2358" s="12" t="str">
        <f t="shared" si="1215"/>
        <v>0.0861654394002669-29.817841233549i</v>
      </c>
      <c r="AB2358" s="12" t="str">
        <f t="shared" si="1216"/>
        <v>0.0740693337047818-0.179947583509749i</v>
      </c>
      <c r="AC2358" s="12" t="str">
        <f t="shared" si="1217"/>
        <v>0.880006900176214-0.0721048180803505i</v>
      </c>
      <c r="AD2358" s="12" t="str">
        <f t="shared" si="1218"/>
        <v>0.100250750114279-0.196270076263896i</v>
      </c>
      <c r="AE2358" s="12" t="str">
        <f t="shared" si="1219"/>
        <v>-0.0079277381041314+0.00287025275665872i</v>
      </c>
      <c r="AF2358" s="12" t="str">
        <f t="shared" si="1220"/>
        <v>-13.5964630679257-0.746014542414073i</v>
      </c>
      <c r="AG2358" s="12" t="str">
        <f t="shared" si="1221"/>
        <v>0.978845763200741-0.0108823449850873i</v>
      </c>
      <c r="AH2358" s="12" t="str">
        <f t="shared" si="1222"/>
        <v>0.112668343635666-0.0325740613095031i</v>
      </c>
      <c r="AI2358" s="12">
        <f t="shared" si="1223"/>
        <v>-18.615322972436857</v>
      </c>
      <c r="AJ2358" s="12">
        <f t="shared" si="1224"/>
        <v>-16.125352814923339</v>
      </c>
      <c r="AK2358" s="12"/>
      <c r="AL2358" s="12"/>
      <c r="AM2358" s="12"/>
      <c r="AN2358" s="12"/>
    </row>
    <row r="2359" spans="1:40" x14ac:dyDescent="0.35">
      <c r="A2359" s="12"/>
      <c r="B2359" s="12">
        <f t="shared" si="1225"/>
        <v>429000</v>
      </c>
      <c r="C2359" s="29" t="str">
        <f t="shared" si="1192"/>
        <v>-3.76372907340397E-07+0.00517399125639842i</v>
      </c>
      <c r="D2359" s="28" t="str">
        <f t="shared" si="1193"/>
        <v>-5.39906391838947+0.0396672662990546i</v>
      </c>
      <c r="E2359" s="12" t="str">
        <f t="shared" si="1194"/>
        <v>4200</v>
      </c>
      <c r="F2359" s="12" t="str">
        <f t="shared" si="1195"/>
        <v>0.704225352112676</v>
      </c>
      <c r="G2359" s="12" t="str">
        <f t="shared" si="1191"/>
        <v>0.704225352112676</v>
      </c>
      <c r="H2359" s="12" t="str">
        <f t="shared" si="1196"/>
        <v>8.19777309710422+0.783981384856532i</v>
      </c>
      <c r="I2359" s="12" t="str">
        <f t="shared" si="1197"/>
        <v>1684.67906048753i</v>
      </c>
      <c r="J2359" s="12" t="str">
        <f t="shared" si="1198"/>
        <v>-2426.63445567585+364.356996229248i</v>
      </c>
      <c r="K2359" s="12" t="str">
        <f t="shared" si="1199"/>
        <v>0.101942022635318-0.678938588165613i</v>
      </c>
      <c r="L2359" s="12" t="str">
        <f t="shared" si="1200"/>
        <v>0.00550290608857983-0.0307276907327297i</v>
      </c>
      <c r="M2359" s="12" t="str">
        <f t="shared" si="1201"/>
        <v>0.107444928723898-0.709666278898343i</v>
      </c>
      <c r="N2359" s="12" t="str">
        <f t="shared" si="1202"/>
        <v>-5.39097299356008i</v>
      </c>
      <c r="O2359" s="12" t="str">
        <f t="shared" si="1203"/>
        <v>0.627691361290696+0.778462301567027i</v>
      </c>
      <c r="P2359" s="12" t="str">
        <f t="shared" si="1204"/>
        <v>0.372308638709304-0.778462301567027i</v>
      </c>
      <c r="Q2359" s="12" t="str">
        <f t="shared" si="1205"/>
        <v>-0.372308638709304+6.16943529512711i</v>
      </c>
      <c r="R2359" s="12" t="str">
        <f t="shared" si="1206"/>
        <v>-0.129351202875016-0.0525412866729511i</v>
      </c>
      <c r="S2359" s="12" t="str">
        <f t="shared" si="1207"/>
        <v>0.552061068015437i</v>
      </c>
      <c r="T2359" s="12" t="str">
        <f t="shared" si="1208"/>
        <v>0.0290059988355746-0.0714097632082628i</v>
      </c>
      <c r="U2359" s="12" t="str">
        <f t="shared" si="1209"/>
        <v>0.001-0.00370990543337752i</v>
      </c>
      <c r="V2359" s="12" t="str">
        <f t="shared" si="1210"/>
        <v>0.0015-0.00112763083081383i</v>
      </c>
      <c r="W2359" s="12" t="str">
        <f t="shared" si="1211"/>
        <v>0.000865602961894342-0.00100204130492991i</v>
      </c>
      <c r="X2359" s="12" t="str">
        <f t="shared" si="1212"/>
        <v>0.000872573447767708-0.000938539845855037i</v>
      </c>
      <c r="Y2359" s="12" t="str">
        <f t="shared" si="1213"/>
        <v>0.00029+0.404322974517006i</v>
      </c>
      <c r="Z2359" s="12" t="str">
        <f t="shared" si="1214"/>
        <v>-0.0278449198862947-0.0260378245538652i</v>
      </c>
      <c r="AA2359" s="12" t="str">
        <f t="shared" si="1215"/>
        <v>0.0857353186307936-29.7480499865535i</v>
      </c>
      <c r="AB2359" s="12" t="str">
        <f t="shared" si="1216"/>
        <v>0.0724043905564119-0.178252106199863i</v>
      </c>
      <c r="AC2359" s="12" t="str">
        <f t="shared" si="1217"/>
        <v>0.881279975669982-0.0705352392676001i</v>
      </c>
      <c r="AD2359" s="12" t="str">
        <f t="shared" si="1218"/>
        <v>0.0977209575923022-0.19444369531301i</v>
      </c>
      <c r="AE2359" s="12" t="str">
        <f t="shared" si="1219"/>
        <v>-0.00778392305953503+0.0028698279693618i</v>
      </c>
      <c r="AF2359" s="12" t="str">
        <f t="shared" si="1220"/>
        <v>-13.5968370154937-0.744314118557477i</v>
      </c>
      <c r="AG2359" s="12" t="str">
        <f t="shared" si="1221"/>
        <v>0.979091087678294-0.0105837166165744i</v>
      </c>
      <c r="AH2359" s="12" t="str">
        <f t="shared" si="1222"/>
        <v>0.110632508957376-0.0327405658278119i</v>
      </c>
      <c r="AI2359" s="12">
        <f t="shared" si="1223"/>
        <v>-18.757731115275902</v>
      </c>
      <c r="AJ2359" s="12">
        <f t="shared" si="1224"/>
        <v>-16.485583857863851</v>
      </c>
      <c r="AK2359" s="12"/>
      <c r="AL2359" s="12"/>
      <c r="AM2359" s="12"/>
      <c r="AN2359" s="12"/>
    </row>
    <row r="2360" spans="1:40" x14ac:dyDescent="0.35">
      <c r="A2360" s="12"/>
      <c r="B2360" s="12">
        <f t="shared" si="1225"/>
        <v>430000</v>
      </c>
      <c r="C2360" s="29" t="str">
        <f t="shared" si="1192"/>
        <v>-3.74624371236001E-07+0.00516195871871972i</v>
      </c>
      <c r="D2360" s="28" t="str">
        <f t="shared" si="1193"/>
        <v>-5.39906390498403+0.0395750168435179i</v>
      </c>
      <c r="E2360" s="12" t="str">
        <f t="shared" si="1194"/>
        <v>4200</v>
      </c>
      <c r="F2360" s="12" t="str">
        <f t="shared" si="1195"/>
        <v>0.704225352112676</v>
      </c>
      <c r="G2360" s="12" t="str">
        <f t="shared" si="1191"/>
        <v>0.704225352112676</v>
      </c>
      <c r="H2360" s="12" t="str">
        <f t="shared" si="1196"/>
        <v>8.19814448856332+0.78219635630275i</v>
      </c>
      <c r="I2360" s="12" t="str">
        <f t="shared" si="1197"/>
        <v>1688.60605130451i</v>
      </c>
      <c r="J2360" s="12" t="str">
        <f t="shared" si="1198"/>
        <v>-2437.96528955214+365.206313236776i</v>
      </c>
      <c r="K2360" s="12" t="str">
        <f t="shared" si="1199"/>
        <v>0.101478439288735-0.67742780904081i</v>
      </c>
      <c r="L2360" s="12" t="str">
        <f t="shared" si="1200"/>
        <v>0.00547813180449822-0.0306606574018307i</v>
      </c>
      <c r="M2360" s="12" t="str">
        <f t="shared" si="1201"/>
        <v>0.106956571093233-0.708088466442641i</v>
      </c>
      <c r="N2360" s="12" t="str">
        <f t="shared" si="1202"/>
        <v>-5.40353936417444i</v>
      </c>
      <c r="O2360" s="12" t="str">
        <f t="shared" si="1203"/>
        <v>0.637423989748687+0.770513242775792i</v>
      </c>
      <c r="P2360" s="12" t="str">
        <f t="shared" si="1204"/>
        <v>0.362576010251313-0.770513242775792i</v>
      </c>
      <c r="Q2360" s="12" t="str">
        <f t="shared" si="1205"/>
        <v>-0.362576010251313+6.17405260695023i</v>
      </c>
      <c r="R2360" s="12" t="str">
        <f t="shared" si="1206"/>
        <v>-0.127806567395156-0.0512202333043404i</v>
      </c>
      <c r="S2360" s="12" t="str">
        <f t="shared" si="1207"/>
        <v>0.553347923651837i</v>
      </c>
      <c r="T2360" s="12" t="str">
        <f t="shared" si="1208"/>
        <v>0.0283426097479194-0.0707214986971781i</v>
      </c>
      <c r="U2360" s="12" t="str">
        <f t="shared" si="1209"/>
        <v>0.001-0.00370127774632315i</v>
      </c>
      <c r="V2360" s="12" t="str">
        <f t="shared" si="1210"/>
        <v>0.0015-0.00112500843353287i</v>
      </c>
      <c r="W2360" s="12" t="str">
        <f t="shared" si="1211"/>
        <v>0.000865341917707467-0.00100021492589438i</v>
      </c>
      <c r="X2360" s="12" t="str">
        <f t="shared" si="1212"/>
        <v>0.000872204881435877-0.000936851565110928i</v>
      </c>
      <c r="Y2360" s="12" t="str">
        <f t="shared" si="1213"/>
        <v>0.00029+0.405265452313083i</v>
      </c>
      <c r="Z2360" s="12" t="str">
        <f t="shared" si="1214"/>
        <v>-0.0277300227204844-0.0259657281863736i</v>
      </c>
      <c r="AA2360" s="12" t="str">
        <f t="shared" si="1215"/>
        <v>0.0853083274610224-29.6785852696214i</v>
      </c>
      <c r="AB2360" s="12" t="str">
        <f t="shared" si="1216"/>
        <v>0.0707484474921606-0.176534069432738i</v>
      </c>
      <c r="AC2360" s="12" t="str">
        <f t="shared" si="1217"/>
        <v>0.882565272854425-0.0689776384355821i</v>
      </c>
      <c r="AD2360" s="12" t="str">
        <f t="shared" si="1218"/>
        <v>0.0952137167508466-0.192582302218711i</v>
      </c>
      <c r="AE2360" s="12" t="str">
        <f t="shared" si="1219"/>
        <v>-0.00764081824171983+0.00286801812732119i</v>
      </c>
      <c r="AF2360" s="12" t="str">
        <f t="shared" si="1220"/>
        <v>-13.5972083935474-0.742621339459232i</v>
      </c>
      <c r="AG2360" s="12" t="str">
        <f t="shared" si="1221"/>
        <v>0.979339039127296-0.010288898973613i</v>
      </c>
      <c r="AH2360" s="12" t="str">
        <f t="shared" si="1222"/>
        <v>0.108605900049682-0.032884801949258i</v>
      </c>
      <c r="AI2360" s="12">
        <f t="shared" si="1223"/>
        <v>-18.901970505216561</v>
      </c>
      <c r="AJ2360" s="12">
        <f t="shared" si="1224"/>
        <v>-16.845797931606285</v>
      </c>
      <c r="AK2360" s="12"/>
      <c r="AL2360" s="12"/>
      <c r="AM2360" s="12"/>
      <c r="AN2360" s="12"/>
    </row>
    <row r="2361" spans="1:40" x14ac:dyDescent="0.35">
      <c r="A2361" s="12"/>
      <c r="B2361" s="12">
        <f t="shared" si="1225"/>
        <v>431000</v>
      </c>
      <c r="C2361" s="29" t="str">
        <f t="shared" si="1192"/>
        <v>-3.72887991791752E-07+0.00514998201648184i</v>
      </c>
      <c r="D2361" s="28" t="str">
        <f t="shared" si="1193"/>
        <v>-5.39906389167179+0.0394831954596941i</v>
      </c>
      <c r="E2361" s="12" t="str">
        <f t="shared" si="1194"/>
        <v>4200</v>
      </c>
      <c r="F2361" s="12" t="str">
        <f t="shared" si="1195"/>
        <v>0.704225352112676</v>
      </c>
      <c r="G2361" s="12" t="str">
        <f t="shared" si="1191"/>
        <v>0.704225352112676</v>
      </c>
      <c r="H2361" s="12" t="str">
        <f t="shared" si="1196"/>
        <v>8.19851333381929+0.780419349768039i</v>
      </c>
      <c r="I2361" s="12" t="str">
        <f t="shared" si="1197"/>
        <v>1692.5330421215i</v>
      </c>
      <c r="J2361" s="12" t="str">
        <f t="shared" si="1198"/>
        <v>-2449.32250488099+366.055630244303i</v>
      </c>
      <c r="K2361" s="12" t="str">
        <f t="shared" si="1199"/>
        <v>0.101017988432832-0.675923581072126i</v>
      </c>
      <c r="L2361" s="12" t="str">
        <f t="shared" si="1200"/>
        <v>0.00545352268226747-0.0305939056895137i</v>
      </c>
      <c r="M2361" s="12" t="str">
        <f t="shared" si="1201"/>
        <v>0.106471511115099-0.70651748676164i</v>
      </c>
      <c r="N2361" s="12" t="str">
        <f t="shared" si="1202"/>
        <v>-5.4161057347888i</v>
      </c>
      <c r="O2361" s="12" t="str">
        <f t="shared" si="1203"/>
        <v>0.647055961569442+0.76244251101145i</v>
      </c>
      <c r="P2361" s="12" t="str">
        <f t="shared" si="1204"/>
        <v>0.352944038430558-0.76244251101145i</v>
      </c>
      <c r="Q2361" s="12" t="str">
        <f t="shared" si="1205"/>
        <v>-0.352944038430558+6.17854824580025i</v>
      </c>
      <c r="R2361" s="12" t="str">
        <f t="shared" si="1206"/>
        <v>-0.126252743106278-0.0499120300024056i</v>
      </c>
      <c r="S2361" s="12" t="str">
        <f t="shared" si="1207"/>
        <v>0.554634779288237i</v>
      </c>
      <c r="T2361" s="12" t="str">
        <f t="shared" si="1208"/>
        <v>0.0276829477442121-0.070024162307285i</v>
      </c>
      <c r="U2361" s="12" t="str">
        <f t="shared" si="1209"/>
        <v>0.001-0.00369269009493957i</v>
      </c>
      <c r="V2361" s="12" t="str">
        <f t="shared" si="1210"/>
        <v>0.0015-0.0011223982051488i</v>
      </c>
      <c r="W2361" s="12" t="str">
        <f t="shared" si="1211"/>
        <v>0.000865080780148368-0.000998397201773769i</v>
      </c>
      <c r="X2361" s="12" t="str">
        <f t="shared" si="1212"/>
        <v>0.000871837031874767-0.000935171287059114i</v>
      </c>
      <c r="Y2361" s="12" t="str">
        <f t="shared" si="1213"/>
        <v>0.00029+0.40620793010916i</v>
      </c>
      <c r="Z2361" s="12" t="str">
        <f t="shared" si="1214"/>
        <v>-0.0276158972009059-0.0258939919500984i</v>
      </c>
      <c r="AA2361" s="12" t="str">
        <f t="shared" si="1215"/>
        <v>0.084884435738529-29.6094447921841i</v>
      </c>
      <c r="AB2361" s="12" t="str">
        <f t="shared" si="1216"/>
        <v>0.0691018079255524-0.174793387561749i</v>
      </c>
      <c r="AC2361" s="12" t="str">
        <f t="shared" si="1217"/>
        <v>0.883862789027939-0.0674321517728734i</v>
      </c>
      <c r="AD2361" s="12" t="str">
        <f t="shared" si="1218"/>
        <v>0.092729538590958-0.190686198507139i</v>
      </c>
      <c r="AE2361" s="12" t="str">
        <f t="shared" si="1219"/>
        <v>-0.00749843629435407+0.00286483252979408i</v>
      </c>
      <c r="AF2361" s="12" t="str">
        <f t="shared" si="1220"/>
        <v>-13.5975772254911-0.740936154308345i</v>
      </c>
      <c r="AG2361" s="12" t="str">
        <f t="shared" si="1221"/>
        <v>0.979589566954576-0.00999792032683503i</v>
      </c>
      <c r="AH2361" s="12" t="str">
        <f t="shared" si="1222"/>
        <v>0.10658874782881-0.0330069391231879i</v>
      </c>
      <c r="AI2361" s="12">
        <f t="shared" si="1223"/>
        <v>-19.048090497049053</v>
      </c>
      <c r="AJ2361" s="12">
        <f t="shared" si="1224"/>
        <v>-17.205989263864545</v>
      </c>
      <c r="AK2361" s="12"/>
      <c r="AL2361" s="12"/>
      <c r="AM2361" s="12"/>
      <c r="AN2361" s="12"/>
    </row>
    <row r="2362" spans="1:40" x14ac:dyDescent="0.35">
      <c r="A2362" s="12"/>
      <c r="B2362" s="12">
        <f t="shared" si="1225"/>
        <v>432000</v>
      </c>
      <c r="C2362" s="29" t="str">
        <f t="shared" si="1192"/>
        <v>-3.71163656576363E-07+0.00513806076193862i</v>
      </c>
      <c r="D2362" s="28" t="str">
        <f t="shared" si="1193"/>
        <v>-5.39906387845189+0.0393917991748628i</v>
      </c>
      <c r="E2362" s="12" t="str">
        <f t="shared" si="1194"/>
        <v>4200</v>
      </c>
      <c r="F2362" s="12" t="str">
        <f t="shared" si="1195"/>
        <v>0.704225352112676</v>
      </c>
      <c r="G2362" s="12" t="str">
        <f t="shared" si="1191"/>
        <v>0.704225352112676</v>
      </c>
      <c r="H2362" s="12" t="str">
        <f t="shared" si="1196"/>
        <v>8.1988796560125+0.778650311912055i</v>
      </c>
      <c r="I2362" s="12" t="str">
        <f t="shared" si="1197"/>
        <v>1696.46003293849i</v>
      </c>
      <c r="J2362" s="12" t="str">
        <f t="shared" si="1198"/>
        <v>-2460.70610166241+366.904947251831i</v>
      </c>
      <c r="K2362" s="12" t="str">
        <f t="shared" si="1199"/>
        <v>0.100560642113739-0.674425862855774i</v>
      </c>
      <c r="L2362" s="12" t="str">
        <f t="shared" si="1200"/>
        <v>0.00542907727295317-0.0305274338977761i</v>
      </c>
      <c r="M2362" s="12" t="str">
        <f t="shared" si="1201"/>
        <v>0.105989719386692-0.70495329675355i</v>
      </c>
      <c r="N2362" s="12" t="str">
        <f t="shared" si="1202"/>
        <v>-5.42867210540316i</v>
      </c>
      <c r="O2362" s="12" t="str">
        <f t="shared" si="1203"/>
        <v>0.656585755752954+0.754251380736106i</v>
      </c>
      <c r="P2362" s="12" t="str">
        <f t="shared" si="1204"/>
        <v>0.343414244247046-0.754251380736106i</v>
      </c>
      <c r="Q2362" s="12" t="str">
        <f t="shared" si="1205"/>
        <v>-0.343414244247046+6.18292348613927i</v>
      </c>
      <c r="R2362" s="12" t="str">
        <f t="shared" si="1206"/>
        <v>-0.124689734130664-0.0486168095253101i</v>
      </c>
      <c r="S2362" s="12" t="str">
        <f t="shared" si="1207"/>
        <v>0.555921634924637i</v>
      </c>
      <c r="T2362" s="12" t="str">
        <f t="shared" si="1208"/>
        <v>0.0270271362361301-0.069317720856237i</v>
      </c>
      <c r="U2362" s="12" t="str">
        <f t="shared" si="1209"/>
        <v>0.001-0.00368414220120128i</v>
      </c>
      <c r="V2362" s="12" t="str">
        <f t="shared" si="1210"/>
        <v>0.0015-0.0011198000611554i</v>
      </c>
      <c r="W2362" s="12" t="str">
        <f t="shared" si="1211"/>
        <v>0.000864819551281627-0.00099658806849727i</v>
      </c>
      <c r="X2362" s="12" t="str">
        <f t="shared" si="1212"/>
        <v>0.000871469893522142-0.000933498952518806i</v>
      </c>
      <c r="Y2362" s="12" t="str">
        <f t="shared" si="1213"/>
        <v>0.00029+0.407150407905237i</v>
      </c>
      <c r="Z2362" s="12" t="str">
        <f t="shared" si="1214"/>
        <v>-0.027502536197463-0.0258226131381338i</v>
      </c>
      <c r="AA2362" s="12" t="str">
        <f t="shared" si="1215"/>
        <v>0.0844636136747114-29.5406262850874i</v>
      </c>
      <c r="AB2362" s="12" t="str">
        <f t="shared" si="1216"/>
        <v>0.0674647799151837-0.173029977757561i</v>
      </c>
      <c r="AC2362" s="12" t="str">
        <f t="shared" si="1217"/>
        <v>0.885172519834309-0.0658989178039709i</v>
      </c>
      <c r="AD2362" s="12" t="str">
        <f t="shared" si="1218"/>
        <v>0.0902689295770839-0.188755693656626i</v>
      </c>
      <c r="AE2362" s="12" t="str">
        <f t="shared" si="1219"/>
        <v>-0.00735678975811514+0.00286028065040611i</v>
      </c>
      <c r="AF2362" s="12" t="str">
        <f t="shared" si="1220"/>
        <v>-13.5979435344644-0.739258512737192i</v>
      </c>
      <c r="AG2362" s="12" t="str">
        <f t="shared" si="1221"/>
        <v>0.979842620184897-0.00971080820044151i</v>
      </c>
      <c r="AH2362" s="12" t="str">
        <f t="shared" si="1222"/>
        <v>0.10458128031768-0.0331071499637319i</v>
      </c>
      <c r="AI2362" s="12">
        <f t="shared" si="1223"/>
        <v>-19.196142607602841</v>
      </c>
      <c r="AJ2362" s="12">
        <f t="shared" si="1224"/>
        <v>-17.566152150941196</v>
      </c>
      <c r="AK2362" s="12"/>
      <c r="AL2362" s="12"/>
      <c r="AM2362" s="12"/>
      <c r="AN2362" s="12"/>
    </row>
    <row r="2363" spans="1:40" x14ac:dyDescent="0.35">
      <c r="A2363" s="12"/>
      <c r="B2363" s="12">
        <f t="shared" si="1225"/>
        <v>433000</v>
      </c>
      <c r="C2363" s="29" t="str">
        <f t="shared" si="1192"/>
        <v>-3.69451254455325E-07+0.00512619457092591i</v>
      </c>
      <c r="D2363" s="28" t="str">
        <f t="shared" si="1193"/>
        <v>-5.39906386532347+0.0393008250437653i</v>
      </c>
      <c r="E2363" s="12" t="str">
        <f t="shared" si="1194"/>
        <v>4200</v>
      </c>
      <c r="F2363" s="12" t="str">
        <f t="shared" si="1195"/>
        <v>0.704225352112676</v>
      </c>
      <c r="G2363" s="12" t="str">
        <f t="shared" si="1191"/>
        <v>0.704225352112676</v>
      </c>
      <c r="H2363" s="12" t="str">
        <f t="shared" si="1196"/>
        <v>8.19924347802191+0.776889189860516i</v>
      </c>
      <c r="I2363" s="12" t="str">
        <f t="shared" si="1197"/>
        <v>1700.38702375548i</v>
      </c>
      <c r="J2363" s="12" t="str">
        <f t="shared" si="1198"/>
        <v>-2472.11607989638+367.754264259358i</v>
      </c>
      <c r="K2363" s="12" t="str">
        <f t="shared" si="1199"/>
        <v>0.100106372686392-0.672934613325379i</v>
      </c>
      <c r="L2363" s="12" t="str">
        <f t="shared" si="1200"/>
        <v>0.00540479414329569-0.0304612403415205i</v>
      </c>
      <c r="M2363" s="12" t="str">
        <f t="shared" si="1201"/>
        <v>0.105511166829688-0.703395853666899i</v>
      </c>
      <c r="N2363" s="12" t="str">
        <f t="shared" si="1202"/>
        <v>-5.44123847601752i</v>
      </c>
      <c r="O2363" s="12" t="str">
        <f t="shared" si="1203"/>
        <v>0.66601186743425+0.745941145424183i</v>
      </c>
      <c r="P2363" s="12" t="str">
        <f t="shared" si="1204"/>
        <v>0.33398813256575-0.745941145424183i</v>
      </c>
      <c r="Q2363" s="12" t="str">
        <f t="shared" si="1205"/>
        <v>-0.33398813256575+6.1871796214417i</v>
      </c>
      <c r="R2363" s="12" t="str">
        <f t="shared" si="1206"/>
        <v>-0.12311754666078-0.0473347067629171i</v>
      </c>
      <c r="S2363" s="12" t="str">
        <f t="shared" si="1207"/>
        <v>0.557208490561035i</v>
      </c>
      <c r="T2363" s="12" t="str">
        <f t="shared" si="1208"/>
        <v>0.0263753005065143-0.068602142336431i</v>
      </c>
      <c r="U2363" s="12" t="str">
        <f t="shared" si="1209"/>
        <v>0.001-0.00367563378965116i</v>
      </c>
      <c r="V2363" s="12" t="str">
        <f t="shared" si="1210"/>
        <v>0.0015-0.0011172139178271i</v>
      </c>
      <c r="W2363" s="12" t="str">
        <f t="shared" si="1211"/>
        <v>0.000864558233164951-0.000994787462599101i</v>
      </c>
      <c r="X2363" s="12" t="str">
        <f t="shared" si="1212"/>
        <v>0.000871103460896208-0.000931834502865428i</v>
      </c>
      <c r="Y2363" s="12" t="str">
        <f t="shared" si="1213"/>
        <v>0.00029+0.408092885701314i</v>
      </c>
      <c r="Z2363" s="12" t="str">
        <f t="shared" si="1214"/>
        <v>-0.027389932662678-0.0257515890714518i</v>
      </c>
      <c r="AA2363" s="12" t="str">
        <f t="shared" si="1215"/>
        <v>0.084045831839505-29.4721275003415i</v>
      </c>
      <c r="AB2363" s="12" t="str">
        <f t="shared" si="1216"/>
        <v>0.0658376761904245-0.171243760123219i</v>
      </c>
      <c r="AC2363" s="12" t="str">
        <f t="shared" si="1217"/>
        <v>0.886494459199206-0.0643780773903125i</v>
      </c>
      <c r="AD2363" s="12" t="str">
        <f t="shared" si="1218"/>
        <v>0.0878323915023656-0.186791105017492i</v>
      </c>
      <c r="AE2363" s="12" t="str">
        <f t="shared" si="1219"/>
        <v>-0.00721589106746462+0.00285437213528451i</v>
      </c>
      <c r="AF2363" s="12" t="str">
        <f t="shared" si="1220"/>
        <v>-13.5983073433454-0.737588364816751i</v>
      </c>
      <c r="AG2363" s="12" t="str">
        <f t="shared" si="1221"/>
        <v>0.980098147473912-0.00942758936644495i</v>
      </c>
      <c r="AH2363" s="12" t="str">
        <f t="shared" si="1222"/>
        <v>0.102583722591597-0.0331856101822942i</v>
      </c>
      <c r="AI2363" s="12">
        <f t="shared" si="1223"/>
        <v>-19.346180644679141</v>
      </c>
      <c r="AJ2363" s="12">
        <f t="shared" si="1224"/>
        <v>-17.926280958395544</v>
      </c>
      <c r="AK2363" s="12"/>
      <c r="AL2363" s="12"/>
      <c r="AM2363" s="12"/>
      <c r="AN2363" s="12"/>
    </row>
    <row r="2364" spans="1:40" x14ac:dyDescent="0.35">
      <c r="A2364" s="12"/>
      <c r="B2364" s="12">
        <f t="shared" si="1225"/>
        <v>434000</v>
      </c>
      <c r="C2364" s="29" t="str">
        <f t="shared" si="1192"/>
        <v>-3.67750675573015E-07+0.00511438306282025i</v>
      </c>
      <c r="D2364" s="28" t="str">
        <f t="shared" si="1193"/>
        <v>-5.3990638522857+0.0392102701482886i</v>
      </c>
      <c r="E2364" s="12" t="str">
        <f t="shared" si="1194"/>
        <v>4200</v>
      </c>
      <c r="F2364" s="12" t="str">
        <f t="shared" si="1195"/>
        <v>0.704225352112676</v>
      </c>
      <c r="G2364" s="12" t="str">
        <f t="shared" si="1191"/>
        <v>0.704225352112676</v>
      </c>
      <c r="H2364" s="12" t="str">
        <f t="shared" si="1196"/>
        <v>8.19960482246872+0.7751359312002i</v>
      </c>
      <c r="I2364" s="12" t="str">
        <f t="shared" si="1197"/>
        <v>1704.31401457246i</v>
      </c>
      <c r="J2364" s="12" t="str">
        <f t="shared" si="1198"/>
        <v>-2483.55243958293+368.603581266886i</v>
      </c>
      <c r="K2364" s="12" t="str">
        <f t="shared" si="1199"/>
        <v>0.0996551528104726-0.671449791748654i</v>
      </c>
      <c r="L2364" s="12" t="str">
        <f t="shared" si="1200"/>
        <v>0.00538067187550959-0.0303953233484406i</v>
      </c>
      <c r="M2364" s="12" t="str">
        <f t="shared" si="1201"/>
        <v>0.105035824685982-0.701845115097095i</v>
      </c>
      <c r="N2364" s="12" t="str">
        <f t="shared" si="1202"/>
        <v>-5.45380484663188i</v>
      </c>
      <c r="O2364" s="12" t="str">
        <f t="shared" si="1203"/>
        <v>0.675332808121024+0.737513117358175i</v>
      </c>
      <c r="P2364" s="12" t="str">
        <f t="shared" si="1204"/>
        <v>0.324667191878976-0.737513117358175i</v>
      </c>
      <c r="Q2364" s="12" t="str">
        <f t="shared" si="1205"/>
        <v>-0.324667191878976+6.19131796399006i</v>
      </c>
      <c r="R2364" s="12" t="str">
        <f t="shared" si="1206"/>
        <v>-0.121536189019829-0.0460658587294441i</v>
      </c>
      <c r="S2364" s="12" t="str">
        <f t="shared" si="1207"/>
        <v>0.558495346197435i</v>
      </c>
      <c r="T2364" s="12" t="str">
        <f t="shared" si="1208"/>
        <v>0.025727567718983-0.0678773959621463i</v>
      </c>
      <c r="U2364" s="12" t="str">
        <f t="shared" si="1209"/>
        <v>0.001-0.00366716458737086i</v>
      </c>
      <c r="V2364" s="12" t="str">
        <f t="shared" si="1210"/>
        <v>0.0015-0.00111463969220999i</v>
      </c>
      <c r="W2364" s="12" t="str">
        <f t="shared" si="1211"/>
        <v>0.000864296827849167-0.000992995321211591i</v>
      </c>
      <c r="X2364" s="12" t="str">
        <f t="shared" si="1212"/>
        <v>0.000870737728594424-0.00093017788002431i</v>
      </c>
      <c r="Y2364" s="12" t="str">
        <f t="shared" si="1213"/>
        <v>0.00029+0.409035363497391i</v>
      </c>
      <c r="Z2364" s="12" t="str">
        <f t="shared" si="1214"/>
        <v>-0.027278079630549-0.02568091709854i</v>
      </c>
      <c r="AA2364" s="12" t="str">
        <f t="shared" si="1215"/>
        <v>0.0836310611561869-29.4039462108746i</v>
      </c>
      <c r="AB2364" s="12" t="str">
        <f t="shared" si="1216"/>
        <v>0.0642208141754163-0.169434657811814i</v>
      </c>
      <c r="AC2364" s="12" t="str">
        <f t="shared" si="1217"/>
        <v>0.887828599265551-0.0628697737302252i</v>
      </c>
      <c r="AD2364" s="12" t="str">
        <f t="shared" si="1218"/>
        <v>0.0854204213556313-0.184792757729325i</v>
      </c>
      <c r="AE2364" s="12" t="str">
        <f t="shared" si="1219"/>
        <v>-0.00707575254747135+0.00284711680113297i</v>
      </c>
      <c r="AF2364" s="12" t="str">
        <f t="shared" si="1220"/>
        <v>-13.5986686747544-0.735925661051911i</v>
      </c>
      <c r="AG2364" s="12" t="str">
        <f t="shared" si="1221"/>
        <v>0.980356097121222-0.00914828983917227i</v>
      </c>
      <c r="AH2364" s="12" t="str">
        <f t="shared" si="1222"/>
        <v>0.100596296725857-0.0332424985191591i</v>
      </c>
      <c r="AI2364" s="12">
        <f t="shared" si="1223"/>
        <v>-19.498260845663363</v>
      </c>
      <c r="AJ2364" s="12">
        <f t="shared" si="1224"/>
        <v>-18.286370121693629</v>
      </c>
      <c r="AK2364" s="12"/>
      <c r="AL2364" s="12"/>
      <c r="AM2364" s="12"/>
      <c r="AN2364" s="12"/>
    </row>
    <row r="2365" spans="1:40" x14ac:dyDescent="0.35">
      <c r="A2365" s="12"/>
      <c r="B2365" s="12">
        <f t="shared" si="1225"/>
        <v>435000</v>
      </c>
      <c r="C2365" s="29" t="str">
        <f t="shared" si="1192"/>
        <v>-3.66061811335054E-07+0.00510262586049815i</v>
      </c>
      <c r="D2365" s="28" t="str">
        <f t="shared" si="1193"/>
        <v>-5.39906383933774+0.0391201315971525i</v>
      </c>
      <c r="E2365" s="12" t="str">
        <f t="shared" si="1194"/>
        <v>4200</v>
      </c>
      <c r="F2365" s="12" t="str">
        <f t="shared" si="1195"/>
        <v>0.704225352112676</v>
      </c>
      <c r="G2365" s="12" t="str">
        <f t="shared" si="1191"/>
        <v>0.704225352112676</v>
      </c>
      <c r="H2365" s="12" t="str">
        <f t="shared" si="1196"/>
        <v>8.1999637117197+0.773390483973993i</v>
      </c>
      <c r="I2365" s="12" t="str">
        <f t="shared" si="1197"/>
        <v>1708.24100538945i</v>
      </c>
      <c r="J2365" s="12" t="str">
        <f t="shared" si="1198"/>
        <v>-2495.01518072203+369.452898274413i</v>
      </c>
      <c r="K2365" s="12" t="str">
        <f t="shared" si="1199"/>
        <v>0.0992069554464245-0.669971357724184i</v>
      </c>
      <c r="L2365" s="12" t="str">
        <f t="shared" si="1200"/>
        <v>0.00535670906708593-0.0303296812589098i</v>
      </c>
      <c r="M2365" s="12" t="str">
        <f t="shared" si="1201"/>
        <v>0.10456366451351-0.700301038983094i</v>
      </c>
      <c r="N2365" s="12" t="str">
        <f t="shared" si="1202"/>
        <v>-5.46637121724624i</v>
      </c>
      <c r="O2365" s="12" t="str">
        <f t="shared" si="1203"/>
        <v>0.684547105928689+0.728968627421412i</v>
      </c>
      <c r="P2365" s="12" t="str">
        <f t="shared" si="1204"/>
        <v>0.315452894071311-0.728968627421412i</v>
      </c>
      <c r="Q2365" s="12" t="str">
        <f t="shared" si="1205"/>
        <v>-0.315452894071311+6.19533984466765i</v>
      </c>
      <c r="R2365" s="12" t="str">
        <f t="shared" si="1206"/>
        <v>-0.119945671723298-0.0448104045549356i</v>
      </c>
      <c r="S2365" s="12" t="str">
        <f t="shared" si="1207"/>
        <v>0.559782201833835i</v>
      </c>
      <c r="T2365" s="12" t="str">
        <f t="shared" si="1208"/>
        <v>0.0250840669268268-0.0671434522177061i</v>
      </c>
      <c r="U2365" s="12" t="str">
        <f t="shared" si="1209"/>
        <v>0.001-0.00365873432395162i</v>
      </c>
      <c r="V2365" s="12" t="str">
        <f t="shared" si="1210"/>
        <v>0.0015-0.00111207730211295i</v>
      </c>
      <c r="W2365" s="12" t="str">
        <f t="shared" si="1211"/>
        <v>0.000864035337378208-0.000991211582058321i</v>
      </c>
      <c r="X2365" s="12" t="str">
        <f t="shared" si="1212"/>
        <v>0.000870372691292312-0.000928529026464424i</v>
      </c>
      <c r="Y2365" s="12" t="str">
        <f t="shared" si="1213"/>
        <v>0.00029+0.409977841293468i</v>
      </c>
      <c r="Z2365" s="12" t="str">
        <f t="shared" si="1214"/>
        <v>-0.0271669702154237-0.0256105945950418i</v>
      </c>
      <c r="AA2365" s="12" t="str">
        <f t="shared" si="1215"/>
        <v>0.0832192728962716-29.3360802102889i</v>
      </c>
      <c r="AB2365" s="12" t="str">
        <f t="shared" si="1216"/>
        <v>0.0626145160112761-0.167602597146704i</v>
      </c>
      <c r="AC2365" s="12" t="str">
        <f t="shared" si="1217"/>
        <v>0.889174930327777-0.0613741523577612i</v>
      </c>
      <c r="AD2365" s="12" t="str">
        <f t="shared" si="1218"/>
        <v>0.0830335111901412-0.18276098463574i</v>
      </c>
      <c r="AE2365" s="12" t="str">
        <f t="shared" si="1219"/>
        <v>-0.0069363864106812+0.00283852463324709i</v>
      </c>
      <c r="AF2365" s="12" t="str">
        <f t="shared" si="1220"/>
        <v>-13.5990275510574-0.734270352376841i</v>
      </c>
      <c r="AG2365" s="12" t="str">
        <f t="shared" si="1221"/>
        <v>0.980616417083507-0.00887293487002937i</v>
      </c>
      <c r="AH2365" s="12" t="str">
        <f t="shared" si="1222"/>
        <v>0.0986192217452736-0.0332779966742406i</v>
      </c>
      <c r="AI2365" s="12">
        <f t="shared" si="1223"/>
        <v>-19.652442026705344</v>
      </c>
      <c r="AJ2365" s="12">
        <f t="shared" si="1224"/>
        <v>-18.646414146826064</v>
      </c>
      <c r="AK2365" s="12"/>
      <c r="AL2365" s="12"/>
      <c r="AM2365" s="12"/>
      <c r="AN2365" s="12"/>
    </row>
    <row r="2366" spans="1:40" x14ac:dyDescent="0.35">
      <c r="A2366" s="12"/>
      <c r="B2366" s="12">
        <f t="shared" si="1225"/>
        <v>436000</v>
      </c>
      <c r="C2366" s="29" t="str">
        <f t="shared" si="1192"/>
        <v>-3.64384554390985E-07+0.00509092259029595i</v>
      </c>
      <c r="D2366" s="28" t="str">
        <f t="shared" si="1193"/>
        <v>-5.39906382647877+0.0390304065256023i</v>
      </c>
      <c r="E2366" s="12" t="str">
        <f t="shared" si="1194"/>
        <v>4200</v>
      </c>
      <c r="F2366" s="12" t="str">
        <f t="shared" si="1195"/>
        <v>0.704225352112676</v>
      </c>
      <c r="G2366" s="12" t="str">
        <f t="shared" si="1191"/>
        <v>0.704225352112676</v>
      </c>
      <c r="H2366" s="12" t="str">
        <f t="shared" si="1196"/>
        <v>8.20032016789073+0.771652796676016i</v>
      </c>
      <c r="I2366" s="12" t="str">
        <f t="shared" si="1197"/>
        <v>1712.16799620644i</v>
      </c>
      <c r="J2366" s="12" t="str">
        <f t="shared" si="1198"/>
        <v>-2506.5043033137+370.30221528194i</v>
      </c>
      <c r="K2366" s="12" t="str">
        <f t="shared" si="1199"/>
        <v>0.0987617538515146-0.668499271178146i</v>
      </c>
      <c r="L2366" s="12" t="str">
        <f t="shared" si="1200"/>
        <v>0.00533290433059749-0.0302643124258699i</v>
      </c>
      <c r="M2366" s="12" t="str">
        <f t="shared" si="1201"/>
        <v>0.104094658182112-0.698763583604016i</v>
      </c>
      <c r="N2366" s="12" t="str">
        <f t="shared" si="1202"/>
        <v>-5.4789375878606i</v>
      </c>
      <c r="O2366" s="12" t="str">
        <f t="shared" si="1203"/>
        <v>0.693653305812806+0.720309024887906i</v>
      </c>
      <c r="P2366" s="12" t="str">
        <f t="shared" si="1204"/>
        <v>0.306346694187194-0.720309024887906i</v>
      </c>
      <c r="Q2366" s="12" t="str">
        <f t="shared" si="1205"/>
        <v>-0.306346694187194+6.19924661274851i</v>
      </c>
      <c r="R2366" s="12" t="str">
        <f t="shared" si="1206"/>
        <v>-0.118346007541519-0.0435684854755034i</v>
      </c>
      <c r="S2366" s="12" t="str">
        <f t="shared" si="1207"/>
        <v>0.561069057470235i</v>
      </c>
      <c r="T2366" s="12" t="str">
        <f t="shared" si="1208"/>
        <v>0.0244449290811463-0.0664002829066854i</v>
      </c>
      <c r="U2366" s="12" t="str">
        <f t="shared" si="1209"/>
        <v>0.001-0.00365034273146549i</v>
      </c>
      <c r="V2366" s="12" t="str">
        <f t="shared" si="1210"/>
        <v>0.0015-0.00110952666609893i</v>
      </c>
      <c r="W2366" s="12" t="str">
        <f t="shared" si="1211"/>
        <v>0.000863773763789091-0.000989436183447375i</v>
      </c>
      <c r="X2366" s="12" t="str">
        <f t="shared" si="1212"/>
        <v>0.000870008343742258-0.000926887885192214i</v>
      </c>
      <c r="Y2366" s="12" t="str">
        <f t="shared" si="1213"/>
        <v>0.00029+0.410920319089545i</v>
      </c>
      <c r="Z2366" s="12" t="str">
        <f t="shared" si="1214"/>
        <v>-0.0270565976108909-0.0255406189634041i</v>
      </c>
      <c r="AA2366" s="12" t="str">
        <f t="shared" si="1215"/>
        <v>0.0828104386744848-29.2685273126219i</v>
      </c>
      <c r="AB2366" s="12" t="str">
        <f t="shared" si="1216"/>
        <v>0.0610191085764086-0.165747507744346i</v>
      </c>
      <c r="AC2366" s="12" t="str">
        <f t="shared" si="1217"/>
        <v>0.890533440764965-0.0598913611403585i</v>
      </c>
      <c r="AD2366" s="12" t="str">
        <f t="shared" si="1218"/>
        <v>0.0806721479941376-0.180696126196715i</v>
      </c>
      <c r="AE2366" s="12" t="str">
        <f t="shared" si="1219"/>
        <v>-0.00679780475403709+0.00282860578347367i</v>
      </c>
      <c r="AF2366" s="12" t="str">
        <f t="shared" si="1220"/>
        <v>-13.5993839943695-0.732622390150414i</v>
      </c>
      <c r="AG2366" s="12" t="str">
        <f t="shared" si="1221"/>
        <v>0.980879054987748-0.00860154894252935i</v>
      </c>
      <c r="AH2366" s="12" t="str">
        <f t="shared" si="1222"/>
        <v>0.0966527135756286-0.0332922892370591i</v>
      </c>
      <c r="AI2366" s="12">
        <f t="shared" si="1223"/>
        <v>-19.808785743450084</v>
      </c>
      <c r="AJ2366" s="12">
        <f t="shared" si="1224"/>
        <v>-19.006407610908177</v>
      </c>
      <c r="AK2366" s="12"/>
      <c r="AL2366" s="12"/>
      <c r="AM2366" s="12"/>
      <c r="AN2366" s="12"/>
    </row>
    <row r="2367" spans="1:40" x14ac:dyDescent="0.35">
      <c r="A2367" s="12"/>
      <c r="B2367" s="12">
        <f t="shared" si="1225"/>
        <v>437000</v>
      </c>
      <c r="C2367" s="29" t="str">
        <f t="shared" si="1192"/>
        <v>-3.62718798617216E-07+0.00507927288197029i</v>
      </c>
      <c r="D2367" s="28" t="str">
        <f t="shared" si="1193"/>
        <v>-5.39906381370798+0.0389410920951056i</v>
      </c>
      <c r="E2367" s="12" t="str">
        <f t="shared" si="1194"/>
        <v>4200</v>
      </c>
      <c r="F2367" s="12" t="str">
        <f t="shared" si="1195"/>
        <v>0.704225352112676</v>
      </c>
      <c r="G2367" s="12" t="str">
        <f t="shared" si="1191"/>
        <v>0.704225352112676</v>
      </c>
      <c r="H2367" s="12" t="str">
        <f t="shared" si="1196"/>
        <v>8.20067421285005+0.769922818246777i</v>
      </c>
      <c r="I2367" s="12" t="str">
        <f t="shared" si="1197"/>
        <v>1716.09498702342i</v>
      </c>
      <c r="J2367" s="12" t="str">
        <f t="shared" si="1198"/>
        <v>-2518.01980735794+371.151532289468i</v>
      </c>
      <c r="K2367" s="12" t="str">
        <f t="shared" si="1199"/>
        <v>0.0983195215759658-0.667033492361156i</v>
      </c>
      <c r="L2367" s="12" t="str">
        <f t="shared" si="1200"/>
        <v>0.0053092562935069-0.030199215214721i</v>
      </c>
      <c r="M2367" s="12" t="str">
        <f t="shared" si="1201"/>
        <v>0.103628777869473-0.697232707575877i</v>
      </c>
      <c r="N2367" s="12" t="str">
        <f t="shared" si="1202"/>
        <v>-5.49150395847496i</v>
      </c>
      <c r="O2367" s="12" t="str">
        <f t="shared" si="1203"/>
        <v>0.70264996979885+0.711535677209285i</v>
      </c>
      <c r="P2367" s="12" t="str">
        <f t="shared" si="1204"/>
        <v>0.29735003020115-0.711535677209285i</v>
      </c>
      <c r="Q2367" s="12" t="str">
        <f t="shared" si="1205"/>
        <v>-0.29735003020115+6.20303963568424i</v>
      </c>
      <c r="R2367" s="12" t="str">
        <f t="shared" si="1206"/>
        <v>-0.116737211563221-0.0423402448222882i</v>
      </c>
      <c r="S2367" s="12" t="str">
        <f t="shared" si="1207"/>
        <v>0.562355913106635i</v>
      </c>
      <c r="T2367" s="12" t="str">
        <f t="shared" si="1208"/>
        <v>0.0238102870381964-0.0656478612021576i</v>
      </c>
      <c r="U2367" s="12" t="str">
        <f t="shared" si="1209"/>
        <v>0.001-0.00364198954443696i</v>
      </c>
      <c r="V2367" s="12" t="str">
        <f t="shared" si="1210"/>
        <v>0.0015-0.00110698770347628i</v>
      </c>
      <c r="W2367" s="12" t="str">
        <f t="shared" si="1211"/>
        <v>0.000863512109111913-0.000987669064264669i</v>
      </c>
      <c r="X2367" s="12" t="str">
        <f t="shared" si="1212"/>
        <v>0.0008696446807724-0.000925254399745497i</v>
      </c>
      <c r="Y2367" s="12" t="str">
        <f t="shared" si="1213"/>
        <v>0.00029+0.411862796885622i</v>
      </c>
      <c r="Z2367" s="12" t="str">
        <f t="shared" si="1214"/>
        <v>-0.0269469550886909-0.0254709876325309i</v>
      </c>
      <c r="AA2367" s="12" t="str">
        <f t="shared" si="1215"/>
        <v>0.0824045304438312-29.2012853521093i</v>
      </c>
      <c r="AB2367" s="12" t="str">
        <f t="shared" si="1216"/>
        <v>0.0594349235048396-0.163869322639721i</v>
      </c>
      <c r="AC2367" s="12" t="str">
        <f t="shared" si="1217"/>
        <v>0.891904116972855-0.0584215502752971i</v>
      </c>
      <c r="AD2367" s="12" t="str">
        <f t="shared" si="1218"/>
        <v>0.0783368135632639-0.178598530398505i</v>
      </c>
      <c r="AE2367" s="12" t="str">
        <f t="shared" si="1219"/>
        <v>-0.00666001955584895+0.00281737056811292i</v>
      </c>
      <c r="AF2367" s="12" t="str">
        <f t="shared" si="1220"/>
        <v>-13.599738026558-0.730981726151671i</v>
      </c>
      <c r="AG2367" s="12" t="str">
        <f t="shared" si="1221"/>
        <v>0.981143958144509-0.00833415576758611i</v>
      </c>
      <c r="AH2367" s="12" t="str">
        <f t="shared" si="1222"/>
        <v>0.0946969849970679-0.0332855636159723i</v>
      </c>
      <c r="AI2367" s="12">
        <f t="shared" si="1223"/>
        <v>-19.967356464410035</v>
      </c>
      <c r="AJ2367" s="12">
        <f t="shared" si="1224"/>
        <v>-19.36634516274464</v>
      </c>
      <c r="AK2367" s="12"/>
      <c r="AL2367" s="12"/>
      <c r="AM2367" s="12"/>
      <c r="AN2367" s="12"/>
    </row>
    <row r="2368" spans="1:40" x14ac:dyDescent="0.35">
      <c r="A2368" s="12"/>
      <c r="B2368" s="12">
        <f t="shared" si="1225"/>
        <v>438000</v>
      </c>
      <c r="C2368" s="29" t="str">
        <f t="shared" si="1192"/>
        <v>-3.61064439100219E-07+0.00506767636865901i</v>
      </c>
      <c r="D2368" s="28" t="str">
        <f t="shared" si="1193"/>
        <v>-5.39906380102455+0.0388521854930524i</v>
      </c>
      <c r="E2368" s="12" t="str">
        <f t="shared" si="1194"/>
        <v>4200</v>
      </c>
      <c r="F2368" s="12" t="str">
        <f t="shared" si="1195"/>
        <v>0.704225352112676</v>
      </c>
      <c r="G2368" s="12" t="str">
        <f t="shared" si="1191"/>
        <v>0.704225352112676</v>
      </c>
      <c r="H2368" s="12" t="str">
        <f t="shared" si="1196"/>
        <v>8.20102586822161+0.768200498068424i</v>
      </c>
      <c r="I2368" s="12" t="str">
        <f t="shared" si="1197"/>
        <v>1720.02197784041i</v>
      </c>
      <c r="J2368" s="12" t="str">
        <f t="shared" si="1198"/>
        <v>-2529.56169285474+372.000849296995i</v>
      </c>
      <c r="K2368" s="12" t="str">
        <f t="shared" si="1199"/>
        <v>0.0978802324591444-0.665573981845124i</v>
      </c>
      <c r="L2368" s="12" t="str">
        <f t="shared" si="1200"/>
        <v>0.00528576359797749-0.0301343880032122i</v>
      </c>
      <c r="M2368" s="12" t="str">
        <f t="shared" si="1201"/>
        <v>0.103165996057122-0.695708369848336i</v>
      </c>
      <c r="N2368" s="12" t="str">
        <f t="shared" si="1202"/>
        <v>-5.50407032908932i</v>
      </c>
      <c r="O2368" s="12" t="str">
        <f t="shared" si="1203"/>
        <v>0.711535677209287+0.702649969798848i</v>
      </c>
      <c r="P2368" s="12" t="str">
        <f t="shared" si="1204"/>
        <v>0.288464322790713-0.702649969798848i</v>
      </c>
      <c r="Q2368" s="12" t="str">
        <f t="shared" si="1205"/>
        <v>-0.288464322790713+6.20672029888817i</v>
      </c>
      <c r="R2368" s="12" t="str">
        <f t="shared" si="1206"/>
        <v>-0.11511930126007-0.0411258280090875i</v>
      </c>
      <c r="S2368" s="12" t="str">
        <f t="shared" si="1207"/>
        <v>0.563642768743033i</v>
      </c>
      <c r="T2368" s="12" t="str">
        <f t="shared" si="1208"/>
        <v>0.0231802755658919-0.0648861616979892i</v>
      </c>
      <c r="U2368" s="12" t="str">
        <f t="shared" si="1209"/>
        <v>0.001-0.00363367449981496i</v>
      </c>
      <c r="V2368" s="12" t="str">
        <f t="shared" si="1210"/>
        <v>0.0015-0.00110446033429026i</v>
      </c>
      <c r="W2368" s="12" t="str">
        <f t="shared" si="1211"/>
        <v>0.000863250375369842-0.000985910163967378i</v>
      </c>
      <c r="X2368" s="12" t="str">
        <f t="shared" si="1212"/>
        <v>0.000869281697285464-0.000923628514187459i</v>
      </c>
      <c r="Y2368" s="12" t="str">
        <f t="shared" si="1213"/>
        <v>0.00029+0.412805274681699i</v>
      </c>
      <c r="Z2368" s="12" t="str">
        <f t="shared" si="1214"/>
        <v>-0.0268380359976416-0.0254016980574407i</v>
      </c>
      <c r="AA2368" s="12" t="str">
        <f t="shared" si="1215"/>
        <v>0.0820015204907392-29.1343521829517i</v>
      </c>
      <c r="AB2368" s="12" t="str">
        <f t="shared" si="1216"/>
        <v>0.0578622972024552-0.161967978414374i</v>
      </c>
      <c r="AC2368" s="12" t="str">
        <f t="shared" si="1217"/>
        <v>0.89328694329475-0.0569648722848774i</v>
      </c>
      <c r="AD2368" s="12" t="str">
        <f t="shared" si="1218"/>
        <v>0.0760279843748808-0.176468552661212i</v>
      </c>
      <c r="AE2368" s="12" t="str">
        <f t="shared" si="1219"/>
        <v>-0.00652304267281487+0.00280482946576679i</v>
      </c>
      <c r="AF2368" s="12" t="str">
        <f t="shared" si="1220"/>
        <v>-13.6000896692462-0.729348312575372i</v>
      </c>
      <c r="AG2368" s="12" t="str">
        <f t="shared" si="1221"/>
        <v>0.981411073561293-0.00807077827907258i</v>
      </c>
      <c r="AH2368" s="12" t="str">
        <f t="shared" si="1222"/>
        <v>0.092752245599438-0.0332580099667481i</v>
      </c>
      <c r="AI2368" s="12">
        <f t="shared" si="1223"/>
        <v>-20.128221758192574</v>
      </c>
      <c r="AJ2368" s="12">
        <f t="shared" si="1224"/>
        <v>-19.726221523376303</v>
      </c>
      <c r="AK2368" s="12"/>
      <c r="AL2368" s="12"/>
      <c r="AM2368" s="12"/>
      <c r="AN2368" s="12"/>
    </row>
    <row r="2369" spans="1:40" x14ac:dyDescent="0.35">
      <c r="A2369" s="12"/>
      <c r="B2369" s="12">
        <f t="shared" si="1225"/>
        <v>439000</v>
      </c>
      <c r="C2369" s="29" t="str">
        <f t="shared" si="1192"/>
        <v>-3.59421372120022E-07+0.00505613268684266i</v>
      </c>
      <c r="D2369" s="28" t="str">
        <f t="shared" si="1193"/>
        <v>-5.3990637884277+0.0387636839324604i</v>
      </c>
      <c r="E2369" s="12" t="str">
        <f t="shared" si="1194"/>
        <v>4200</v>
      </c>
      <c r="F2369" s="12" t="str">
        <f t="shared" si="1195"/>
        <v>0.704225352112676</v>
      </c>
      <c r="G2369" s="12" t="str">
        <f t="shared" ref="G2369:G2432" si="1226">IF($C$11=$C$7,$C$24,F2369)</f>
        <v>0.704225352112676</v>
      </c>
      <c r="H2369" s="12" t="str">
        <f t="shared" si="1196"/>
        <v>8.2013751553884+0.766485785960056i</v>
      </c>
      <c r="I2369" s="12" t="str">
        <f t="shared" si="1197"/>
        <v>1723.9489686574i</v>
      </c>
      <c r="J2369" s="12" t="str">
        <f t="shared" si="1198"/>
        <v>-2541.1299598041+372.850166304523i</v>
      </c>
      <c r="K2369" s="12" t="str">
        <f t="shared" si="1199"/>
        <v>0.0974438606258002-0.664120700520101i</v>
      </c>
      <c r="L2369" s="12" t="str">
        <f t="shared" si="1200"/>
        <v>0.00526242490068701-0.0300698291813342i</v>
      </c>
      <c r="M2369" s="12" t="str">
        <f t="shared" si="1201"/>
        <v>0.102706285526487-0.694190529701435i</v>
      </c>
      <c r="N2369" s="12" t="str">
        <f t="shared" si="1202"/>
        <v>-5.51663669970368i</v>
      </c>
      <c r="O2369" s="12" t="str">
        <f t="shared" si="1203"/>
        <v>0.720309024887909+0.693653305812803i</v>
      </c>
      <c r="P2369" s="12" t="str">
        <f t="shared" si="1204"/>
        <v>0.279690975112091-0.693653305812803i</v>
      </c>
      <c r="Q2369" s="12" t="str">
        <f t="shared" si="1205"/>
        <v>-0.279690975112091+6.21029000551648i</v>
      </c>
      <c r="R2369" s="12" t="str">
        <f t="shared" si="1206"/>
        <v>-0.113492296552186-0.0399253825186025i</v>
      </c>
      <c r="S2369" s="12" t="str">
        <f t="shared" si="1207"/>
        <v>0.564929624379433i</v>
      </c>
      <c r="T2369" s="12" t="str">
        <f t="shared" si="1208"/>
        <v>0.0225550313494393-0.0641151604611856i</v>
      </c>
      <c r="U2369" s="12" t="str">
        <f t="shared" si="1209"/>
        <v>0.001-0.00362539733694522i</v>
      </c>
      <c r="V2369" s="12" t="str">
        <f t="shared" si="1210"/>
        <v>0.0015-0.00110194447931466i</v>
      </c>
      <c r="W2369" s="12" t="str">
        <f t="shared" si="1211"/>
        <v>0.000862988564579095-0.000984159422577458i</v>
      </c>
      <c r="X2369" s="12" t="str">
        <f t="shared" si="1212"/>
        <v>0.000868919388257661-0.00092201017310073i</v>
      </c>
      <c r="Y2369" s="12" t="str">
        <f t="shared" si="1213"/>
        <v>0.00029+0.413747752477776i</v>
      </c>
      <c r="Z2369" s="12" t="str">
        <f t="shared" si="1214"/>
        <v>-0.0267298337625844-0.0253327477189298i</v>
      </c>
      <c r="AA2369" s="12" t="str">
        <f t="shared" si="1215"/>
        <v>0.0816013814302908-29.0677256790851i</v>
      </c>
      <c r="AB2369" s="12" t="str">
        <f t="shared" si="1216"/>
        <v>0.0563015708610596-0.160043415327081i</v>
      </c>
      <c r="AC2369" s="12" t="str">
        <f t="shared" si="1217"/>
        <v>0.894681901951313-0.0555214820102792i</v>
      </c>
      <c r="AD2369" s="12" t="str">
        <f t="shared" si="1218"/>
        <v>0.0737461314643495-0.174306555744035i</v>
      </c>
      <c r="AE2369" s="12" t="str">
        <f t="shared" si="1219"/>
        <v>-0.00638688583709499+0.0027909931151333i</v>
      </c>
      <c r="AF2369" s="12" t="str">
        <f t="shared" si="1220"/>
        <v>-13.6004389438161-0.727722102027596i</v>
      </c>
      <c r="AG2369" s="12" t="str">
        <f t="shared" si="1221"/>
        <v>0.981680347955963-0.00781143862964671i</v>
      </c>
      <c r="AH2369" s="12" t="str">
        <f t="shared" si="1222"/>
        <v>0.090818701739568-0.0332098211205101i</v>
      </c>
      <c r="AI2369" s="12">
        <f t="shared" si="1223"/>
        <v>-20.291452495935047</v>
      </c>
      <c r="AJ2369" s="12">
        <f t="shared" si="1224"/>
        <v>-20.086031486595584</v>
      </c>
      <c r="AK2369" s="12"/>
      <c r="AL2369" s="12"/>
      <c r="AM2369" s="12"/>
      <c r="AN2369" s="12"/>
    </row>
    <row r="2370" spans="1:40" x14ac:dyDescent="0.35">
      <c r="A2370" s="12"/>
      <c r="B2370" s="12">
        <f t="shared" si="1225"/>
        <v>440000</v>
      </c>
      <c r="C2370" s="29" t="str">
        <f t="shared" ref="C2370:C2433" si="1227">IMPRODUCT(COMPLEX(-1,0),IMDIV(IMPRODUCT(G2370,COMPLEX($C$96+$C$97,0)),COMPLEX($C$96,2*PI()*B2370*$C$99*$C$98*(2*$C$96+$C$97))))</f>
        <v>-3.57789495133944E-07+0.00504464147630647i</v>
      </c>
      <c r="D2370" s="28" t="str">
        <f t="shared" ref="D2370:D2433" si="1228">IMPRODUCT(COMPLEX($C$102,0),IMSUB(C2370,G2370))</f>
        <v>-5.39906377591665+0.0386755846516829i</v>
      </c>
      <c r="E2370" s="12" t="str">
        <f t="shared" ref="E2370:E2433" si="1229">IMDIV(COMPLEX($C$20*10^3,0),COMPLEX(1,2*PI()*B2370*$C$20*1000*$C$29*10^-12))</f>
        <v>4200</v>
      </c>
      <c r="F2370" s="12" t="str">
        <f t="shared" ref="F2370:F2433" si="1230">IMDIV(COMPLEX($C$22*1000,0),IMSUM(COMPLEX($C$22*1000,0),E2370))</f>
        <v>0.704225352112676</v>
      </c>
      <c r="G2370" s="12" t="str">
        <f t="shared" si="1226"/>
        <v>0.704225352112676</v>
      </c>
      <c r="H2370" s="12" t="str">
        <f t="shared" ref="H2370:H2433" si="1231">IMPRODUCT(COMPLEX($C$104,0),IMPRODUCT(COMPLEX(-1,0),D2370),IMDIV(COMPLEX(0,2*PI()*B2370*$C$105*$C$106),COMPLEX(1,2*PI()*B2370*$C$105*$C$106)))</f>
        <v>8.20172209549554+0.764778632173059i</v>
      </c>
      <c r="I2370" s="12" t="str">
        <f t="shared" ref="I2370:I2433" si="1232">COMPLEX(0,2*PI()*B2370*$C$109*$C$108*$C$110)</f>
        <v>1727.87595947439i</v>
      </c>
      <c r="J2370" s="12" t="str">
        <f t="shared" ref="J2370:J2433" si="1233">IMSUM(COMPLEX(0,2*PI()*B2370*$C$109*$C$108),COMPLEX(0,2*PI()*B2370*$C$109*$C$107),COMPLEX(0,2*PI()*B2370*$C$28*10^-12*$C$107),COMPLEX(-1*2*PI()*B2370*2*PI()*B2370*$C$109*$C$108*$C$28*10^-12*$C$107,0),COMPLEX(1,0))</f>
        <v>-2552.72460820603+373.69948331205i</v>
      </c>
      <c r="K2370" s="12" t="str">
        <f t="shared" ref="K2370:K2433" si="1234">IMDIV(I2370,J2370)</f>
        <v>0.0970103804823678-0.66267360959122i</v>
      </c>
      <c r="L2370" s="12" t="str">
        <f t="shared" ref="L2370:L2433" si="1235">IMDIV(COMPLEX($C$113,0),COMPLEX(1,2*PI()*B2370*$C$111*$C$112))</f>
        <v>0.00523923887264392-0.0300055371512116i</v>
      </c>
      <c r="M2370" s="12" t="str">
        <f t="shared" ref="M2370:M2433" si="1236">IMSUM(K2370,L2370)</f>
        <v>0.102249619355012-0.692679146742432i</v>
      </c>
      <c r="N2370" s="12" t="str">
        <f t="shared" ref="N2370:N2433" si="1237">COMPLEX(0,-2*PI()*B2370*$C$41)</f>
        <v>-5.52920307031804i</v>
      </c>
      <c r="O2370" s="12" t="str">
        <f t="shared" ref="O2370:O2433" si="1238">IMEXP(N2370)</f>
        <v>0.728968627421414+0.684547105928686i</v>
      </c>
      <c r="P2370" s="12" t="str">
        <f t="shared" ref="P2370:P2433" si="1239">IMSUB(COMPLEX(1,0),O2370)</f>
        <v>0.271031372578586-0.684547105928686i</v>
      </c>
      <c r="Q2370" s="12" t="str">
        <f t="shared" ref="Q2370:Q2433" si="1240">IMSUM(COMPLEX(0,2*PI()*B2370*$C$41),O2370,COMPLEX(-1,0))</f>
        <v>-0.271031372578586+6.21375017624673i</v>
      </c>
      <c r="R2370" s="12" t="str">
        <f t="shared" ref="R2370:R2433" si="1241">IMDIV(P2370,Q2370)</f>
        <v>-0.111856219874629-0.038739057887247i</v>
      </c>
      <c r="S2370" s="12" t="str">
        <f t="shared" ref="S2370:S2433" si="1242">IMDIV(COMPLEX(0,2*PI()*B2370*$C$119),COMPLEX($C$120,0))</f>
        <v>0.566216480015833i</v>
      </c>
      <c r="T2370" s="12" t="str">
        <f t="shared" ref="T2370:T2433" si="1243">IMPRODUCT(R2370,S2370)</f>
        <v>0.0219346929960466-0.0633348350852895i</v>
      </c>
      <c r="U2370" s="12" t="str">
        <f t="shared" ref="U2370:U2433" si="1244">IMDIV(COMPLEX(1,2*PI()*B2370*$C$16*10^-3*$C$15*10^-6),COMPLEX(0,2*PI()*B2370*$C$15*10^-6))</f>
        <v>0.001-0.00361715779754307i</v>
      </c>
      <c r="V2370" s="12" t="str">
        <f t="shared" ref="V2370:V2433" si="1245">IMSUM(COMPLEX($C$18*10^-3,0),IMDIV(COMPLEX(1,0),COMPLEX(0,2*PI()*B2370*($C$17*1*10^-6))))</f>
        <v>0.0015-0.00109944006004349i</v>
      </c>
      <c r="W2370" s="12" t="str">
        <f t="shared" ref="W2370:W2433" si="1246">IMDIV(IMPRODUCT(U2370,V2370),IMSUM(U2370,V2370))</f>
        <v>0.000862726678748939-0.00098241678067523i</v>
      </c>
      <c r="X2370" s="12" t="str">
        <f t="shared" ref="X2370:X2433" si="1247">IMDIV(IMPRODUCT(COMPLEX($C$19,0),W2370),IMSUM(COMPLEX($C$19,0),W2370))</f>
        <v>0.0008685577487376-0.000920399321581541i</v>
      </c>
      <c r="Y2370" s="12" t="str">
        <f t="shared" ref="Y2370:Y2433" si="1248">COMPLEX($C$13*10^-3,2*PI()*B2370*$C$12*0.000001)</f>
        <v>0.00029+0.414690230273853i</v>
      </c>
      <c r="Z2370" s="12" t="str">
        <f t="shared" ref="Z2370:Z2433" si="1249">IMPRODUCT(COMPLEX($C$6,0),IMDIV(X2370,IMSUM(X2370,Y2370)))</f>
        <v>-0.0266223418833442-0.0252641341232429i</v>
      </c>
      <c r="AA2370" s="12" t="str">
        <f t="shared" ref="AA2370:AA2433" si="1250">IMDIV(COMPLEX($C$6,0),IMSUM(X2370,Y2370))</f>
        <v>0.0812040862015282-29.001403733954i</v>
      </c>
      <c r="AB2370" s="12" t="str">
        <f t="shared" ref="AB2370:AB2433" si="1251">IMPRODUCT(COMPLEX($C$115,0),T2370)</f>
        <v>0.0547530904701317-0.15809557744714i</v>
      </c>
      <c r="AC2370" s="12" t="str">
        <f t="shared" ref="AC2370:AC2433" si="1252">IMSUM(COMPLEX(1,0),IMPRODUCT(AB2370,M2370))</f>
        <v>0.896088972969244-0.0540915366040429i</v>
      </c>
      <c r="AD2370" s="12" t="str">
        <f t="shared" ref="AD2370:AD2433" si="1253">IMDIV(AB2370,AC2370)</f>
        <v>0.0714917203033122-0.172112909648271i</v>
      </c>
      <c r="AE2370" s="12" t="str">
        <f t="shared" ref="AE2370:AE2433" si="1254">IMPRODUCT(AD2370,AA2370,X2370)</f>
        <v>-0.00625156065343869+0.00277587231274915i</v>
      </c>
      <c r="AF2370" s="12" t="str">
        <f t="shared" ref="AF2370:AF2433" si="1255">IMSUB(D2370,H2370)</f>
        <v>-13.6007858714122-0.726103047521376i</v>
      </c>
      <c r="AG2370" s="12" t="str">
        <f t="shared" ref="AG2370:AG2433" si="1256">IMSUM(COMPLEX(1,0),IMPRODUCT(AD2370,AA2370,COMPLEX($C$123,0)))</f>
        <v>0.981951727770205-0.00755615818684395i</v>
      </c>
      <c r="AH2370" s="12" t="str">
        <f t="shared" ref="AH2370:AH2433" si="1257">IMDIV(IMPRODUCT(AE2370,AF2370),AG2370)</f>
        <v>0.08889655650051-0.0331411925111338i</v>
      </c>
      <c r="AI2370" s="12">
        <f t="shared" ref="AI2370:AI2433" si="1258">20*LOG10(IMABS(AH2370))</f>
        <v>-20.457123070454092</v>
      </c>
      <c r="AJ2370" s="12">
        <f t="shared" ref="AJ2370:AJ2433" si="1259">IMARGUMENT(AH2370)*180/PI()</f>
        <v>-20.445769919439822</v>
      </c>
      <c r="AK2370" s="12"/>
      <c r="AL2370" s="12"/>
      <c r="AM2370" s="12"/>
      <c r="AN2370" s="12"/>
    </row>
    <row r="2371" spans="1:40" x14ac:dyDescent="0.35">
      <c r="A2371" s="12"/>
      <c r="B2371" s="12">
        <f t="shared" si="1225"/>
        <v>441000</v>
      </c>
      <c r="C2371" s="29" t="str">
        <f t="shared" si="1227"/>
        <v>-3.5616870676061E-07+0.00503320238010301i</v>
      </c>
      <c r="D2371" s="28" t="str">
        <f t="shared" si="1228"/>
        <v>-5.3990637634906+0.0385878849141231i</v>
      </c>
      <c r="E2371" s="12" t="str">
        <f t="shared" si="1229"/>
        <v>4200</v>
      </c>
      <c r="F2371" s="12" t="str">
        <f t="shared" si="1230"/>
        <v>0.704225352112676</v>
      </c>
      <c r="G2371" s="12" t="str">
        <f t="shared" si="1226"/>
        <v>0.704225352112676</v>
      </c>
      <c r="H2371" s="12" t="str">
        <f t="shared" si="1231"/>
        <v>8.20206670945344+0.763078987386523i</v>
      </c>
      <c r="I2371" s="12" t="str">
        <f t="shared" si="1232"/>
        <v>1731.80295029137i</v>
      </c>
      <c r="J2371" s="12" t="str">
        <f t="shared" si="1233"/>
        <v>-2564.34563806052+374.548800319578i</v>
      </c>
      <c r="K2371" s="12" t="str">
        <f t="shared" si="1234"/>
        <v>0.0965797667133246-0.661232670575639i</v>
      </c>
      <c r="L2371" s="12" t="str">
        <f t="shared" si="1235"/>
        <v>0.00521620419900653-0.029941510326997i</v>
      </c>
      <c r="M2371" s="12" t="str">
        <f t="shared" si="1236"/>
        <v>0.101795970912331-0.691174180902636i</v>
      </c>
      <c r="N2371" s="12" t="str">
        <f t="shared" si="1237"/>
        <v>-5.54176944093239i</v>
      </c>
      <c r="O2371" s="12" t="str">
        <f t="shared" si="1238"/>
        <v>0.73751311735817+0.675332808121029i</v>
      </c>
      <c r="P2371" s="12" t="str">
        <f t="shared" si="1239"/>
        <v>0.26248688264183-0.675332808121029i</v>
      </c>
      <c r="Q2371" s="12" t="str">
        <f t="shared" si="1240"/>
        <v>-0.26248688264183+6.21710224905342i</v>
      </c>
      <c r="R2371" s="12" t="str">
        <f t="shared" si="1241"/>
        <v>-0.110211096244831-0.0375670056884694i</v>
      </c>
      <c r="S2371" s="12" t="str">
        <f t="shared" si="1242"/>
        <v>0.567503335652233i</v>
      </c>
      <c r="T2371" s="12" t="str">
        <f t="shared" si="1243"/>
        <v>0.0213194010386728-0.0625451647448309i</v>
      </c>
      <c r="U2371" s="12" t="str">
        <f t="shared" si="1244"/>
        <v>0.001-0.00360895562566656i</v>
      </c>
      <c r="V2371" s="12" t="str">
        <f t="shared" si="1245"/>
        <v>0.0015-0.00109694699868285i</v>
      </c>
      <c r="W2371" s="12" t="str">
        <f t="shared" si="1246"/>
        <v>0.000862464719881671-0.000980682179393102i</v>
      </c>
      <c r="X2371" s="12" t="str">
        <f t="shared" si="1247"/>
        <v>0.00086819677384518-0.000918795905233946i</v>
      </c>
      <c r="Y2371" s="12" t="str">
        <f t="shared" si="1248"/>
        <v>0.00029+0.41563270806993i</v>
      </c>
      <c r="Z2371" s="12" t="str">
        <f t="shared" si="1249"/>
        <v>-0.0265155539337072-0.025195854801744i</v>
      </c>
      <c r="AA2371" s="12" t="str">
        <f t="shared" si="1250"/>
        <v>0.080809608062839-28.9353842602876i</v>
      </c>
      <c r="AB2371" s="12" t="str">
        <f t="shared" si="1251"/>
        <v>0.0532172068261844-0.156124412790288i</v>
      </c>
      <c r="AC2371" s="12" t="str">
        <f t="shared" si="1252"/>
        <v>0.897508134108881-0.0526751955211191i</v>
      </c>
      <c r="AD2371" s="12" t="str">
        <f t="shared" si="1253"/>
        <v>0.0692652106800275-0.16988799151809i</v>
      </c>
      <c r="AE2371" s="12" t="str">
        <f t="shared" si="1254"/>
        <v>-0.00611707859636557+0.00275947801068092i</v>
      </c>
      <c r="AF2371" s="12" t="str">
        <f t="shared" si="1255"/>
        <v>-13.601130472944-0.7244911024724i</v>
      </c>
      <c r="AG2371" s="12" t="str">
        <f t="shared" si="1256"/>
        <v>0.98222515918305-0.00730495752943803i</v>
      </c>
      <c r="AH2371" s="12" t="str">
        <f t="shared" si="1257"/>
        <v>0.0869860096527118-0.0330523221021274i</v>
      </c>
      <c r="AI2371" s="12">
        <f t="shared" si="1258"/>
        <v>-20.625311633797775</v>
      </c>
      <c r="AJ2371" s="12">
        <f t="shared" si="1259"/>
        <v>-20.805431762656056</v>
      </c>
      <c r="AK2371" s="12"/>
      <c r="AL2371" s="12"/>
      <c r="AM2371" s="12"/>
      <c r="AN2371" s="12"/>
    </row>
    <row r="2372" spans="1:40" x14ac:dyDescent="0.35">
      <c r="A2372" s="12"/>
      <c r="B2372" s="12">
        <f t="shared" si="1225"/>
        <v>442000</v>
      </c>
      <c r="C2372" s="29" t="str">
        <f t="shared" si="1227"/>
        <v>-3.54558906764184E-07+0.00502181504451508i</v>
      </c>
      <c r="D2372" s="28" t="str">
        <f t="shared" si="1228"/>
        <v>-5.39906375114881+0.038500582007949i</v>
      </c>
      <c r="E2372" s="12" t="str">
        <f t="shared" si="1229"/>
        <v>4200</v>
      </c>
      <c r="F2372" s="12" t="str">
        <f t="shared" si="1230"/>
        <v>0.704225352112676</v>
      </c>
      <c r="G2372" s="12" t="str">
        <f t="shared" si="1226"/>
        <v>0.704225352112676</v>
      </c>
      <c r="H2372" s="12" t="str">
        <f t="shared" si="1231"/>
        <v>8.20240901794106+0.76138680270273i</v>
      </c>
      <c r="I2372" s="12" t="str">
        <f t="shared" si="1232"/>
        <v>1735.72994110836i</v>
      </c>
      <c r="J2372" s="12" t="str">
        <f t="shared" si="1233"/>
        <v>-2575.99304936757+375.398117327105i</v>
      </c>
      <c r="K2372" s="12" t="str">
        <f t="shared" si="1234"/>
        <v>0.0961519942775993-0.659797845299535i</v>
      </c>
      <c r="L2372" s="12" t="str">
        <f t="shared" si="1235"/>
        <v>0.00519331957890458-0.0298777471347666i</v>
      </c>
      <c r="M2372" s="12" t="str">
        <f t="shared" si="1236"/>
        <v>0.101345313856504-0.689675592434302i</v>
      </c>
      <c r="N2372" s="12" t="str">
        <f t="shared" si="1237"/>
        <v>-5.55433581154675i</v>
      </c>
      <c r="O2372" s="12" t="str">
        <f t="shared" si="1238"/>
        <v>0.745941145424179+0.666011867434255i</v>
      </c>
      <c r="P2372" s="12" t="str">
        <f t="shared" si="1239"/>
        <v>0.254058854575821-0.666011867434255i</v>
      </c>
      <c r="Q2372" s="12" t="str">
        <f t="shared" si="1240"/>
        <v>-0.254058854575821+6.22034767898101i</v>
      </c>
      <c r="R2372" s="12" t="str">
        <f t="shared" si="1241"/>
        <v>-0.108556953330967-0.036409379514525i</v>
      </c>
      <c r="S2372" s="12" t="str">
        <f t="shared" si="1242"/>
        <v>0.568790191288633i</v>
      </c>
      <c r="T2372" s="12" t="str">
        <f t="shared" si="1243"/>
        <v>0.0207092979387671-0.0617461302508319i</v>
      </c>
      <c r="U2372" s="12" t="str">
        <f t="shared" si="1244"/>
        <v>0.001-0.00360079056768994i</v>
      </c>
      <c r="V2372" s="12" t="str">
        <f t="shared" si="1245"/>
        <v>0.0015-0.00109446521814284i</v>
      </c>
      <c r="W2372" s="12" t="str">
        <f t="shared" si="1246"/>
        <v>0.000862202689972609-0.000978955560409308i</v>
      </c>
      <c r="X2372" s="12" t="str">
        <f t="shared" si="1247"/>
        <v>0.00086783645877056-0.000917199870164134i</v>
      </c>
      <c r="Y2372" s="12" t="str">
        <f t="shared" si="1248"/>
        <v>0.00029+0.416575185866007i</v>
      </c>
      <c r="Z2372" s="12" t="str">
        <f t="shared" si="1249"/>
        <v>-0.0264094635604152-0.0251279073105984i</v>
      </c>
      <c r="AA2372" s="12" t="str">
        <f t="shared" si="1250"/>
        <v>0.0804179205874227-28.8696651898795i</v>
      </c>
      <c r="AB2372" s="12" t="str">
        <f t="shared" si="1251"/>
        <v>0.0516942755396027-0.154129873457252i</v>
      </c>
      <c r="AC2372" s="12" t="str">
        <f t="shared" si="1252"/>
        <v>0.898939360790691-0.051272620508426i</v>
      </c>
      <c r="AD2372" s="12" t="str">
        <f t="shared" si="1253"/>
        <v>0.0670670565817928-0.167632185539157i</v>
      </c>
      <c r="AE2372" s="12" t="str">
        <f t="shared" si="1254"/>
        <v>-0.00598345100740213+0.00274182131416718i</v>
      </c>
      <c r="AF2372" s="12" t="str">
        <f t="shared" si="1255"/>
        <v>-13.6014727690899-0.722886220694781i</v>
      </c>
      <c r="AG2372" s="12" t="str">
        <f t="shared" si="1256"/>
        <v>0.982500588124435-0.00705785644406936i</v>
      </c>
      <c r="AH2372" s="12" t="str">
        <f t="shared" si="1257"/>
        <v>0.085087257617155-0.0329434103130747i</v>
      </c>
      <c r="AI2372" s="12">
        <f t="shared" si="1258"/>
        <v>-20.796100355084572</v>
      </c>
      <c r="AJ2372" s="12">
        <f t="shared" si="1259"/>
        <v>-21.165012031142471</v>
      </c>
      <c r="AK2372" s="12"/>
      <c r="AL2372" s="12"/>
      <c r="AM2372" s="12"/>
      <c r="AN2372" s="12"/>
    </row>
    <row r="2373" spans="1:40" x14ac:dyDescent="0.35">
      <c r="A2373" s="12"/>
      <c r="B2373" s="12">
        <f t="shared" si="1225"/>
        <v>443000</v>
      </c>
      <c r="C2373" s="29" t="str">
        <f t="shared" si="1227"/>
        <v>-3.52959996038883E-07+0.00501047911901932i</v>
      </c>
      <c r="D2373" s="28" t="str">
        <f t="shared" si="1228"/>
        <v>-5.39906373889049+0.0384136732458148i</v>
      </c>
      <c r="E2373" s="12" t="str">
        <f t="shared" si="1229"/>
        <v>4200</v>
      </c>
      <c r="F2373" s="12" t="str">
        <f t="shared" si="1230"/>
        <v>0.704225352112676</v>
      </c>
      <c r="G2373" s="12" t="str">
        <f t="shared" si="1226"/>
        <v>0.704225352112676</v>
      </c>
      <c r="H2373" s="12" t="str">
        <f t="shared" si="1231"/>
        <v>8.20274904140873+0.759702029642664i</v>
      </c>
      <c r="I2373" s="12" t="str">
        <f t="shared" si="1232"/>
        <v>1739.65693192535i</v>
      </c>
      <c r="J2373" s="12" t="str">
        <f t="shared" si="1233"/>
        <v>-2587.66684212719+376.247434334633i</v>
      </c>
      <c r="K2373" s="12" t="str">
        <f t="shared" si="1234"/>
        <v>0.0957270384050341-0.658369095895099i</v>
      </c>
      <c r="L2373" s="12" t="str">
        <f t="shared" si="1235"/>
        <v>0.00517058372526357-0.0298142460124149i</v>
      </c>
      <c r="M2373" s="12" t="str">
        <f t="shared" si="1236"/>
        <v>0.100897622130298-0.688183341907514i</v>
      </c>
      <c r="N2373" s="12" t="str">
        <f t="shared" si="1237"/>
        <v>-5.56690218216111i</v>
      </c>
      <c r="O2373" s="12" t="str">
        <f t="shared" si="1238"/>
        <v>0.754251380736101+0.656585755752959i</v>
      </c>
      <c r="P2373" s="12" t="str">
        <f t="shared" si="1239"/>
        <v>0.245748619263899-0.656585755752959i</v>
      </c>
      <c r="Q2373" s="12" t="str">
        <f t="shared" si="1240"/>
        <v>-0.245748619263899+6.22348793791407i</v>
      </c>
      <c r="R2373" s="12" t="str">
        <f t="shared" si="1241"/>
        <v>-0.106893821521253-0.0352663349566598i</v>
      </c>
      <c r="S2373" s="12" t="str">
        <f t="shared" si="1242"/>
        <v>0.570077046925033i</v>
      </c>
      <c r="T2373" s="12" t="str">
        <f t="shared" si="1243"/>
        <v>0.0201045280879617-0.0609377141073675i</v>
      </c>
      <c r="U2373" s="12" t="str">
        <f t="shared" si="1244"/>
        <v>0.001-0.00359266237227754i</v>
      </c>
      <c r="V2373" s="12" t="str">
        <f t="shared" si="1245"/>
        <v>0.0015-0.00109199464202965i</v>
      </c>
      <c r="W2373" s="12" t="str">
        <f t="shared" si="1246"/>
        <v>0.000861940591010082-0.000977236865941797i</v>
      </c>
      <c r="X2373" s="12" t="str">
        <f t="shared" si="1247"/>
        <v>0.000867476798773087-0.000915611162974825i</v>
      </c>
      <c r="Y2373" s="12" t="str">
        <f t="shared" si="1248"/>
        <v>0.00029+0.417517663662083i</v>
      </c>
      <c r="Z2373" s="12" t="str">
        <f t="shared" si="1249"/>
        <v>-0.0263040644821753-0.0250602892304544i</v>
      </c>
      <c r="AA2373" s="12" t="str">
        <f t="shared" si="1250"/>
        <v>0.080028997658827-28.8042444733699i</v>
      </c>
      <c r="AB2373" s="12" t="str">
        <f t="shared" si="1251"/>
        <v>0.0501846570388685-0.152111915774936i</v>
      </c>
      <c r="AC2373" s="12" t="str">
        <f t="shared" si="1252"/>
        <v>0.900382626020697-0.0498839755928662i</v>
      </c>
      <c r="AD2373" s="12" t="str">
        <f t="shared" si="1253"/>
        <v>0.0648977060795211-0.16534588283516i</v>
      </c>
      <c r="AE2373" s="12" t="str">
        <f t="shared" si="1254"/>
        <v>-0.00585068909237492+0.00272291347921243i</v>
      </c>
      <c r="AF2373" s="12" t="str">
        <f t="shared" si="1255"/>
        <v>-13.6018127802992-0.721288356396849i</v>
      </c>
      <c r="AG2373" s="12" t="str">
        <f t="shared" si="1256"/>
        <v>0.982777960288798-0.00681487392214358i</v>
      </c>
      <c r="AH2373" s="12" t="str">
        <f t="shared" si="1257"/>
        <v>0.0832004934304326-0.032814659945678i</v>
      </c>
      <c r="AI2373" s="12">
        <f t="shared" si="1258"/>
        <v>-20.969575700748745</v>
      </c>
      <c r="AJ2373" s="12">
        <f t="shared" si="1259"/>
        <v>-21.524505814361603</v>
      </c>
      <c r="AK2373" s="12"/>
      <c r="AL2373" s="12"/>
      <c r="AM2373" s="12"/>
      <c r="AN2373" s="12"/>
    </row>
    <row r="2374" spans="1:40" x14ac:dyDescent="0.35">
      <c r="A2374" s="12"/>
      <c r="B2374" s="12">
        <f t="shared" si="1225"/>
        <v>444000</v>
      </c>
      <c r="C2374" s="29" t="str">
        <f t="shared" si="1227"/>
        <v>-3.5137187659373E-07+0.00499919425625027i</v>
      </c>
      <c r="D2374" s="28" t="str">
        <f t="shared" si="1228"/>
        <v>-5.39906372671491+0.0383271559645854i</v>
      </c>
      <c r="E2374" s="12" t="str">
        <f t="shared" si="1229"/>
        <v>4200</v>
      </c>
      <c r="F2374" s="12" t="str">
        <f t="shared" si="1230"/>
        <v>0.704225352112676</v>
      </c>
      <c r="G2374" s="12" t="str">
        <f t="shared" si="1226"/>
        <v>0.704225352112676</v>
      </c>
      <c r="H2374" s="12" t="str">
        <f t="shared" si="1231"/>
        <v>8.20308680008141+0.758024620141607i</v>
      </c>
      <c r="I2374" s="12" t="str">
        <f t="shared" si="1232"/>
        <v>1743.58392274234i</v>
      </c>
      <c r="J2374" s="12" t="str">
        <f t="shared" si="1233"/>
        <v>-2599.36701633938+377.096751342159i</v>
      </c>
      <c r="K2374" s="12" t="str">
        <f t="shared" si="1234"/>
        <v>0.0953048745929024-0.656946384797602i</v>
      </c>
      <c r="L2374" s="12" t="str">
        <f t="shared" si="1235"/>
        <v>0.00514799536463151-0.0297510054095526i</v>
      </c>
      <c r="M2374" s="12" t="str">
        <f t="shared" si="1236"/>
        <v>0.100452869957534-0.686697390207155i</v>
      </c>
      <c r="N2374" s="12" t="str">
        <f t="shared" si="1237"/>
        <v>-5.57946855277547i</v>
      </c>
      <c r="O2374" s="12" t="str">
        <f t="shared" si="1238"/>
        <v>0.762442511011446+0.647055961569446i</v>
      </c>
      <c r="P2374" s="12" t="str">
        <f t="shared" si="1239"/>
        <v>0.237557488988554-0.647055961569446i</v>
      </c>
      <c r="Q2374" s="12" t="str">
        <f t="shared" si="1240"/>
        <v>-0.237557488988554+6.22652451434492i</v>
      </c>
      <c r="R2374" s="12" t="str">
        <f t="shared" si="1241"/>
        <v>-0.105221733994133-0.0341380295836271i</v>
      </c>
      <c r="S2374" s="12" t="str">
        <f t="shared" si="1242"/>
        <v>0.571363902561431i</v>
      </c>
      <c r="T2374" s="12" t="str">
        <f t="shared" si="1243"/>
        <v>0.0195052378086588-0.0601199005691686i</v>
      </c>
      <c r="U2374" s="12" t="str">
        <f t="shared" si="1244"/>
        <v>0.001-0.003584570790358i</v>
      </c>
      <c r="V2374" s="12" t="str">
        <f t="shared" si="1245"/>
        <v>0.0015-0.00108953519463769i</v>
      </c>
      <c r="W2374" s="12" t="str">
        <f t="shared" si="1246"/>
        <v>0.000861678424975426-0.000975526038742156i</v>
      </c>
      <c r="X2374" s="12" t="str">
        <f t="shared" si="1247"/>
        <v>0.000867117789180287-0.000914029730759713i</v>
      </c>
      <c r="Y2374" s="12" t="str">
        <f t="shared" si="1248"/>
        <v>0.00029+0.41846014145816i</v>
      </c>
      <c r="Z2374" s="12" t="str">
        <f t="shared" si="1249"/>
        <v>-0.0261993504886846-0.024992998166133i</v>
      </c>
      <c r="AA2374" s="12" t="str">
        <f t="shared" si="1250"/>
        <v>0.0796428134665588-28.7391200800309i</v>
      </c>
      <c r="AB2374" s="12" t="str">
        <f t="shared" si="1251"/>
        <v>0.0486887165720265-0.150070500440207i</v>
      </c>
      <c r="AC2374" s="12" t="str">
        <f t="shared" si="1252"/>
        <v>0.901837900314837-0.0485094270677286i</v>
      </c>
      <c r="AD2374" s="12" t="str">
        <f t="shared" si="1253"/>
        <v>0.0627576012144752-0.163029481362249i</v>
      </c>
      <c r="AE2374" s="12" t="str">
        <f t="shared" si="1254"/>
        <v>-0.00571880391875943+0.00270276591013373i</v>
      </c>
      <c r="AF2374" s="12" t="str">
        <f t="shared" si="1255"/>
        <v>-13.6021505267963-0.719697464177022i</v>
      </c>
      <c r="AG2374" s="12" t="str">
        <f t="shared" si="1256"/>
        <v>0.98305722114871-0.00657602815699647i</v>
      </c>
      <c r="AH2374" s="12" t="str">
        <f t="shared" si="1257"/>
        <v>0.0813259067117638-0.0326662761094638i</v>
      </c>
      <c r="AI2374" s="12">
        <f t="shared" si="1258"/>
        <v>-21.145828739571584</v>
      </c>
      <c r="AJ2374" s="12">
        <f t="shared" si="1259"/>
        <v>-21.883908276729827</v>
      </c>
      <c r="AK2374" s="12"/>
      <c r="AL2374" s="12"/>
      <c r="AM2374" s="12"/>
      <c r="AN2374" s="12"/>
    </row>
    <row r="2375" spans="1:40" x14ac:dyDescent="0.35">
      <c r="A2375" s="12"/>
      <c r="B2375" s="12">
        <f t="shared" si="1225"/>
        <v>445000</v>
      </c>
      <c r="C2375" s="29" t="str">
        <f t="shared" si="1227"/>
        <v>-3.49794451537523E-07+0.00498796011196483i</v>
      </c>
      <c r="D2375" s="28" t="str">
        <f t="shared" si="1228"/>
        <v>-5.39906371462132+0.0382410275250637i</v>
      </c>
      <c r="E2375" s="12" t="str">
        <f t="shared" si="1229"/>
        <v>4200</v>
      </c>
      <c r="F2375" s="12" t="str">
        <f t="shared" si="1230"/>
        <v>0.704225352112676</v>
      </c>
      <c r="G2375" s="12" t="str">
        <f t="shared" si="1226"/>
        <v>0.704225352112676</v>
      </c>
      <c r="H2375" s="12" t="str">
        <f t="shared" si="1231"/>
        <v>8.20342231396145+0.75635452654479i</v>
      </c>
      <c r="I2375" s="12" t="str">
        <f t="shared" si="1232"/>
        <v>1747.51091355932i</v>
      </c>
      <c r="J2375" s="12" t="str">
        <f t="shared" si="1233"/>
        <v>-2611.09357200413+377.946068349686i</v>
      </c>
      <c r="K2375" s="12" t="str">
        <f t="shared" si="1234"/>
        <v>0.0948854786024785-0.655529674742475i</v>
      </c>
      <c r="L2375" s="12" t="str">
        <f t="shared" si="1235"/>
        <v>0.00512555323700825-0.0296880237874041i</v>
      </c>
      <c r="M2375" s="12" t="str">
        <f t="shared" si="1236"/>
        <v>0.100011031839487-0.685217698529879i</v>
      </c>
      <c r="N2375" s="12" t="str">
        <f t="shared" si="1237"/>
        <v>-5.59203492338983i</v>
      </c>
      <c r="O2375" s="12" t="str">
        <f t="shared" si="1238"/>
        <v>0.770513242775788+0.637423989748691i</v>
      </c>
      <c r="P2375" s="12" t="str">
        <f t="shared" si="1239"/>
        <v>0.229486757224212-0.637423989748691i</v>
      </c>
      <c r="Q2375" s="12" t="str">
        <f t="shared" si="1240"/>
        <v>-0.229486757224212+6.22945891313852i</v>
      </c>
      <c r="R2375" s="12" t="str">
        <f t="shared" si="1241"/>
        <v>-0.103540726789359-0.0330246229184993i</v>
      </c>
      <c r="S2375" s="12" t="str">
        <f t="shared" si="1242"/>
        <v>0.572650758197831i</v>
      </c>
      <c r="T2375" s="12" t="str">
        <f t="shared" si="1243"/>
        <v>0.0189115753534761-0.0592926757002809i</v>
      </c>
      <c r="U2375" s="12" t="str">
        <f t="shared" si="1244"/>
        <v>0.001-0.00357651557509877i</v>
      </c>
      <c r="V2375" s="12" t="str">
        <f t="shared" si="1245"/>
        <v>0.0015-0.00108708680094188i</v>
      </c>
      <c r="W2375" s="12" t="str">
        <f t="shared" si="1246"/>
        <v>0.000861416193842963-0.000973823022089641i</v>
      </c>
      <c r="X2375" s="12" t="str">
        <f t="shared" si="1247"/>
        <v>0.000866759425386823-0.000912455521098012i</v>
      </c>
      <c r="Y2375" s="12" t="str">
        <f t="shared" si="1248"/>
        <v>0.00029+0.419402619254237i</v>
      </c>
      <c r="Z2375" s="12" t="str">
        <f t="shared" si="1249"/>
        <v>-0.0260953154396717-0.0249260317463207i</v>
      </c>
      <c r="AA2375" s="12" t="str">
        <f t="shared" si="1250"/>
        <v>0.0792593425017716-28.6742899975555i</v>
      </c>
      <c r="AB2375" s="12" t="str">
        <f t="shared" si="1251"/>
        <v>0.0472068242052996-0.14800559266632i</v>
      </c>
      <c r="AC2375" s="12" t="str">
        <f t="shared" si="1252"/>
        <v>0.903305151622271-0.0471491434774335i</v>
      </c>
      <c r="AD2375" s="12" t="str">
        <f t="shared" si="1253"/>
        <v>0.0606471778872385-0.16068338580151i</v>
      </c>
      <c r="AE2375" s="12" t="str">
        <f t="shared" si="1254"/>
        <v>-0.0055878064130881+0.0026813901570628i</v>
      </c>
      <c r="AF2375" s="12" t="str">
        <f t="shared" si="1255"/>
        <v>-13.6024860285828-0.718113499019726i</v>
      </c>
      <c r="AG2375" s="12" t="str">
        <f t="shared" si="1256"/>
        <v>0.98333831596852-0.00634133654132939i</v>
      </c>
      <c r="AH2375" s="12" t="str">
        <f t="shared" si="1257"/>
        <v>0.0794636836319512-0.0324984661472072i</v>
      </c>
      <c r="AI2375" s="12">
        <f t="shared" si="1258"/>
        <v>-21.324955475177092</v>
      </c>
      <c r="AJ2375" s="12">
        <f t="shared" si="1259"/>
        <v>-22.243214657981813</v>
      </c>
      <c r="AK2375" s="12"/>
      <c r="AL2375" s="12"/>
      <c r="AM2375" s="12"/>
      <c r="AN2375" s="12"/>
    </row>
    <row r="2376" spans="1:40" x14ac:dyDescent="0.35">
      <c r="A2376" s="12"/>
      <c r="B2376" s="12">
        <f t="shared" si="1225"/>
        <v>446000</v>
      </c>
      <c r="C2376" s="29" t="str">
        <f t="shared" si="1227"/>
        <v>-3.48227625064065E-07+0.00497677634500727i</v>
      </c>
      <c r="D2376" s="28" t="str">
        <f t="shared" si="1228"/>
        <v>-5.39906370260898+0.0381552853117224i</v>
      </c>
      <c r="E2376" s="12" t="str">
        <f t="shared" si="1229"/>
        <v>4200</v>
      </c>
      <c r="F2376" s="12" t="str">
        <f t="shared" si="1230"/>
        <v>0.704225352112676</v>
      </c>
      <c r="G2376" s="12" t="str">
        <f t="shared" si="1226"/>
        <v>0.704225352112676</v>
      </c>
      <c r="H2376" s="12" t="str">
        <f t="shared" si="1231"/>
        <v>8.20375560283166+0.754691701603053i</v>
      </c>
      <c r="I2376" s="12" t="str">
        <f t="shared" si="1232"/>
        <v>1751.43790437631i</v>
      </c>
      <c r="J2376" s="12" t="str">
        <f t="shared" si="1233"/>
        <v>-2622.84650912144+378.795385357214i</v>
      </c>
      <c r="K2376" s="12" t="str">
        <f t="shared" si="1234"/>
        <v>0.0944688264556546-0.65411892876243i</v>
      </c>
      <c r="L2376" s="12" t="str">
        <f t="shared" si="1235"/>
        <v>0.00510325609567718-0.0296252996187059i</v>
      </c>
      <c r="M2376" s="12" t="str">
        <f t="shared" si="1236"/>
        <v>0.0995720825513318-0.683744228381136i</v>
      </c>
      <c r="N2376" s="12" t="str">
        <f t="shared" si="1237"/>
        <v>-5.60460129400419i</v>
      </c>
      <c r="O2376" s="12" t="str">
        <f t="shared" si="1238"/>
        <v>0.778462301567022+0.627691361290702i</v>
      </c>
      <c r="P2376" s="12" t="str">
        <f t="shared" si="1239"/>
        <v>0.221537698432978-0.627691361290702i</v>
      </c>
      <c r="Q2376" s="12" t="str">
        <f t="shared" si="1240"/>
        <v>-0.221537698432978+6.23229265529489i</v>
      </c>
      <c r="R2376" s="12" t="str">
        <f t="shared" si="1241"/>
        <v>-0.101850838879917-0.0319262764137058i</v>
      </c>
      <c r="S2376" s="12" t="str">
        <f t="shared" si="1242"/>
        <v>0.573937613834231i</v>
      </c>
      <c r="T2376" s="12" t="str">
        <f t="shared" si="1243"/>
        <v>0.0183236909034944-0.0584560274337543i</v>
      </c>
      <c r="U2376" s="12" t="str">
        <f t="shared" si="1244"/>
        <v>0.001-0.00356849648188106i</v>
      </c>
      <c r="V2376" s="12" t="str">
        <f t="shared" si="1245"/>
        <v>0.0015-0.00108464938658999i</v>
      </c>
      <c r="W2376" s="12" t="str">
        <f t="shared" si="1246"/>
        <v>0.000861153899580001-0.000972127759785267i</v>
      </c>
      <c r="X2376" s="12" t="str">
        <f t="shared" si="1247"/>
        <v>0.000866401702853544-0.000910888482049054i</v>
      </c>
      <c r="Y2376" s="12" t="str">
        <f t="shared" si="1248"/>
        <v>0.00029+0.420345097050314i</v>
      </c>
      <c r="Z2376" s="12" t="str">
        <f t="shared" si="1249"/>
        <v>-0.0259919532639524-0.0248593876232688i</v>
      </c>
      <c r="AA2376" s="12" t="str">
        <f t="shared" si="1250"/>
        <v>0.0788785595530235-28.6097522318482i</v>
      </c>
      <c r="AB2376" s="12" t="str">
        <f t="shared" si="1251"/>
        <v>0.045739354818715-0.145917162331915i</v>
      </c>
      <c r="AC2376" s="12" t="str">
        <f t="shared" si="1252"/>
        <v>0.904784345247653-0.0458032956005428i</v>
      </c>
      <c r="AD2376" s="12" t="str">
        <f t="shared" si="1253"/>
        <v>0.058566865748933-0.158308007449459i</v>
      </c>
      <c r="AE2376" s="12" t="str">
        <f t="shared" si="1254"/>
        <v>-0.00545770735841586+0.0026587979134031i</v>
      </c>
      <c r="AF2376" s="12" t="str">
        <f t="shared" si="1255"/>
        <v>-13.6028193054406-0.716536416291331i</v>
      </c>
      <c r="AG2376" s="12" t="str">
        <f t="shared" si="1256"/>
        <v>0.983621189818032-0.00611081566491169i</v>
      </c>
      <c r="AH2376" s="12" t="str">
        <f t="shared" si="1257"/>
        <v>0.0776140068842562-0.0323114395601152i</v>
      </c>
      <c r="AI2376" s="12">
        <f t="shared" si="1258"/>
        <v>-21.507057209018402</v>
      </c>
      <c r="AJ2376" s="12">
        <f t="shared" si="1259"/>
        <v>-22.602420273506123</v>
      </c>
      <c r="AK2376" s="12"/>
      <c r="AL2376" s="12"/>
      <c r="AM2376" s="12"/>
      <c r="AN2376" s="12"/>
    </row>
    <row r="2377" spans="1:40" x14ac:dyDescent="0.35">
      <c r="A2377" s="12"/>
      <c r="B2377" s="12">
        <f t="shared" si="1225"/>
        <v>447000</v>
      </c>
      <c r="C2377" s="29" t="str">
        <f t="shared" si="1227"/>
        <v>-3.46671302437625E-07+0.00496564261727475i</v>
      </c>
      <c r="D2377" s="28" t="str">
        <f t="shared" si="1228"/>
        <v>-5.39906369067717+0.0380699267324398i</v>
      </c>
      <c r="E2377" s="12" t="str">
        <f t="shared" si="1229"/>
        <v>4200</v>
      </c>
      <c r="F2377" s="12" t="str">
        <f t="shared" si="1230"/>
        <v>0.704225352112676</v>
      </c>
      <c r="G2377" s="12" t="str">
        <f t="shared" si="1226"/>
        <v>0.704225352112676</v>
      </c>
      <c r="H2377" s="12" t="str">
        <f t="shared" si="1231"/>
        <v>8.2040866862581+0.753036098468613i</v>
      </c>
      <c r="I2377" s="12" t="str">
        <f t="shared" si="1232"/>
        <v>1755.3648951933i</v>
      </c>
      <c r="J2377" s="12" t="str">
        <f t="shared" si="1233"/>
        <v>-2634.62582769131+379.644702364741i</v>
      </c>
      <c r="K2377" s="12" t="str">
        <f t="shared" si="1234"/>
        <v>0.0940548944316082-0.652714110184587i</v>
      </c>
      <c r="L2377" s="12" t="str">
        <f t="shared" si="1235"/>
        <v>0.00508110270703953-0.0295628313876073i</v>
      </c>
      <c r="M2377" s="12" t="str">
        <f t="shared" si="1236"/>
        <v>0.0991359971386477-0.682276941572194i</v>
      </c>
      <c r="N2377" s="12" t="str">
        <f t="shared" si="1237"/>
        <v>-5.61716766461855i</v>
      </c>
      <c r="O2377" s="12" t="str">
        <f t="shared" si="1238"/>
        <v>0.786288432136619+0.617859613090335i</v>
      </c>
      <c r="P2377" s="12" t="str">
        <f t="shared" si="1239"/>
        <v>0.213711567863381-0.617859613090335i</v>
      </c>
      <c r="Q2377" s="12" t="str">
        <f t="shared" si="1240"/>
        <v>-0.213711567863381+6.23502727770888i</v>
      </c>
      <c r="R2377" s="12" t="str">
        <f t="shared" si="1241"/>
        <v>-0.100152112244799-0.0308431534242431i</v>
      </c>
      <c r="S2377" s="12" t="str">
        <f t="shared" si="1242"/>
        <v>0.575224469470631i</v>
      </c>
      <c r="T2377" s="12" t="str">
        <f t="shared" si="1243"/>
        <v>0.0177417365652615-0.0576099456323776i</v>
      </c>
      <c r="U2377" s="12" t="str">
        <f t="shared" si="1244"/>
        <v>0.001-0.00356051326827507i</v>
      </c>
      <c r="V2377" s="12" t="str">
        <f t="shared" si="1245"/>
        <v>0.0015-0.00108222287789516i</v>
      </c>
      <c r="W2377" s="12" t="str">
        <f t="shared" si="1246"/>
        <v>0.000860891544146819-0.000970440196146008i</v>
      </c>
      <c r="X2377" s="12" t="str">
        <f t="shared" si="1247"/>
        <v>0.000866044617106454-0.000909328562146968i</v>
      </c>
      <c r="Y2377" s="12" t="str">
        <f t="shared" si="1248"/>
        <v>0.00029+0.421287574846391i</v>
      </c>
      <c r="Z2377" s="12" t="str">
        <f t="shared" si="1249"/>
        <v>-0.0258892579585001-0.0247930634724947i</v>
      </c>
      <c r="AA2377" s="12" t="str">
        <f t="shared" si="1250"/>
        <v>0.078500439702098-28.5455048068195i</v>
      </c>
      <c r="AB2377" s="12" t="str">
        <f t="shared" si="1251"/>
        <v>0.0442866880986248-0.143805184132618i</v>
      </c>
      <c r="AC2377" s="12" t="str">
        <f t="shared" si="1252"/>
        <v>0.906275443772397-0.0444720564309853i</v>
      </c>
      <c r="AD2377" s="12" t="str">
        <f t="shared" si="1253"/>
        <v>0.0565170880947347-0.155903764106664i</v>
      </c>
      <c r="AE2377" s="12" t="str">
        <f t="shared" si="1254"/>
        <v>-0.00532851739184521+0.00263500101324524i</v>
      </c>
      <c r="AF2377" s="12" t="str">
        <f t="shared" si="1255"/>
        <v>-13.6031503769353-0.714966171736173i</v>
      </c>
      <c r="AG2377" s="12" t="str">
        <f t="shared" si="1256"/>
        <v>0.98390578758618-0.00588448131255158i</v>
      </c>
      <c r="AH2377" s="12" t="str">
        <f t="shared" si="1257"/>
        <v>0.0757770556571999-0.0321054079328432i</v>
      </c>
      <c r="AI2377" s="12">
        <f t="shared" si="1258"/>
        <v>-21.692240937272548</v>
      </c>
      <c r="AJ2377" s="12">
        <f t="shared" si="1259"/>
        <v>-22.961520514661323</v>
      </c>
      <c r="AK2377" s="12"/>
      <c r="AL2377" s="12"/>
      <c r="AM2377" s="12"/>
      <c r="AN2377" s="12"/>
    </row>
    <row r="2378" spans="1:40" x14ac:dyDescent="0.35">
      <c r="A2378" s="12"/>
      <c r="B2378" s="12">
        <f t="shared" si="1225"/>
        <v>448000</v>
      </c>
      <c r="C2378" s="29" t="str">
        <f t="shared" si="1227"/>
        <v>-0.0000003451253899786+0.00495455859368316i</v>
      </c>
      <c r="D2378" s="28" t="str">
        <f t="shared" si="1228"/>
        <v>-5.39906367882518+0.0379849492182376i</v>
      </c>
      <c r="E2378" s="12" t="str">
        <f t="shared" si="1229"/>
        <v>4200</v>
      </c>
      <c r="F2378" s="12" t="str">
        <f t="shared" si="1230"/>
        <v>0.704225352112676</v>
      </c>
      <c r="G2378" s="12" t="str">
        <f t="shared" si="1226"/>
        <v>0.704225352112676</v>
      </c>
      <c r="H2378" s="12" t="str">
        <f t="shared" si="1231"/>
        <v>8.20441558359296+0.751387670690891i</v>
      </c>
      <c r="I2378" s="12" t="str">
        <f t="shared" si="1232"/>
        <v>1759.29188601028i</v>
      </c>
      <c r="J2378" s="12" t="str">
        <f t="shared" si="1233"/>
        <v>-2646.43152771375+380.494019372269i</v>
      </c>
      <c r="K2378" s="12" t="str">
        <f t="shared" si="1234"/>
        <v>0.0936436590635217-0.651315182627659i</v>
      </c>
      <c r="L2378" s="12" t="str">
        <f t="shared" si="1235"/>
        <v>0.0050590918504508-0.0295006175895697i</v>
      </c>
      <c r="M2378" s="12" t="str">
        <f t="shared" si="1236"/>
        <v>0.0987027509139725-0.680815800217229i</v>
      </c>
      <c r="N2378" s="12" t="str">
        <f t="shared" si="1237"/>
        <v>-5.62973403523291i</v>
      </c>
      <c r="O2378" s="12" t="str">
        <f t="shared" si="1238"/>
        <v>0.793990398647836+0.607930297694605i</v>
      </c>
      <c r="P2378" s="12" t="str">
        <f t="shared" si="1239"/>
        <v>0.206009601352164-0.607930297694605i</v>
      </c>
      <c r="Q2378" s="12" t="str">
        <f t="shared" si="1240"/>
        <v>-0.206009601352164+6.23766433292752i</v>
      </c>
      <c r="R2378" s="12" t="str">
        <f t="shared" si="1241"/>
        <v>-0.0984445919425686-0.0297754191789975i</v>
      </c>
      <c r="S2378" s="12" t="str">
        <f t="shared" si="1242"/>
        <v>0.576511325107031i</v>
      </c>
      <c r="T2378" s="12" t="str">
        <f t="shared" si="1243"/>
        <v>0.0171658663665012-0.0567544221504312i</v>
      </c>
      <c r="U2378" s="12" t="str">
        <f t="shared" si="1244"/>
        <v>0.001-0.00355256569401553i</v>
      </c>
      <c r="V2378" s="12" t="str">
        <f t="shared" si="1245"/>
        <v>0.0015-0.00107980720182843i</v>
      </c>
      <c r="W2378" s="12" t="str">
        <f t="shared" si="1246"/>
        <v>0.000860629129496667-0.000968760275999036i</v>
      </c>
      <c r="X2378" s="12" t="str">
        <f t="shared" si="1247"/>
        <v>0.000865688163735777-0.000907775710395436i</v>
      </c>
      <c r="Y2378" s="12" t="str">
        <f t="shared" si="1248"/>
        <v>0.00029+0.422230052642468i</v>
      </c>
      <c r="Z2378" s="12" t="str">
        <f t="shared" si="1249"/>
        <v>-0.0257872235875309-0.02472705699249i</v>
      </c>
      <c r="AA2378" s="12" t="str">
        <f t="shared" si="1250"/>
        <v>0.0781249583199023-28.4815457641824i</v>
      </c>
      <c r="AB2378" s="12" t="str">
        <f t="shared" si="1251"/>
        <v>0.0428492085269956-0.141669637735193i</v>
      </c>
      <c r="AC2378" s="12" t="str">
        <f t="shared" si="1252"/>
        <v>0.907778406974931-0.0431556011574309i</v>
      </c>
      <c r="AD2378" s="12" t="str">
        <f t="shared" si="1253"/>
        <v>0.0544982617597237-0.153471079964523i</v>
      </c>
      <c r="AE2378" s="12" t="str">
        <f t="shared" si="1254"/>
        <v>-0.00520024700211153+0.00261001142874066i</v>
      </c>
      <c r="AF2378" s="12" t="str">
        <f t="shared" si="1255"/>
        <v>-13.6034792624181-0.713402721472653i</v>
      </c>
      <c r="AG2378" s="12" t="str">
        <f t="shared" si="1256"/>
        <v>0.984192053994724-0.00566234846233467i</v>
      </c>
      <c r="AH2378" s="12" t="str">
        <f t="shared" si="1257"/>
        <v>0.0739530056092647-0.0318805848583725i</v>
      </c>
      <c r="AI2378" s="12">
        <f t="shared" si="1258"/>
        <v>-21.880619785521809</v>
      </c>
      <c r="AJ2378" s="12">
        <f t="shared" si="1259"/>
        <v>-23.320510849061463</v>
      </c>
      <c r="AK2378" s="12"/>
      <c r="AL2378" s="12"/>
      <c r="AM2378" s="12"/>
      <c r="AN2378" s="12"/>
    </row>
    <row r="2379" spans="1:40" x14ac:dyDescent="0.35">
      <c r="A2379" s="12"/>
      <c r="B2379" s="12">
        <f t="shared" si="1225"/>
        <v>449000</v>
      </c>
      <c r="C2379" s="29" t="str">
        <f t="shared" si="1227"/>
        <v>-3.4358979504943E-07+0.00494352394213357i</v>
      </c>
      <c r="D2379" s="28" t="str">
        <f t="shared" si="1228"/>
        <v>-5.39906366705228+0.037900350223024i</v>
      </c>
      <c r="E2379" s="12" t="str">
        <f t="shared" si="1229"/>
        <v>4200</v>
      </c>
      <c r="F2379" s="12" t="str">
        <f t="shared" si="1230"/>
        <v>0.704225352112676</v>
      </c>
      <c r="G2379" s="12" t="str">
        <f t="shared" si="1226"/>
        <v>0.704225352112676</v>
      </c>
      <c r="H2379" s="12" t="str">
        <f t="shared" si="1231"/>
        <v>8.2047423139773+0.749746372212299i</v>
      </c>
      <c r="I2379" s="12" t="str">
        <f t="shared" si="1232"/>
        <v>1763.21887682727i</v>
      </c>
      <c r="J2379" s="12" t="str">
        <f t="shared" si="1233"/>
        <v>-2658.26360918876+381.343336379796i</v>
      </c>
      <c r="K2379" s="12" t="str">
        <f t="shared" si="1234"/>
        <v>0.0932350971353508-0.649922109999175i</v>
      </c>
      <c r="L2379" s="12" t="str">
        <f t="shared" si="1235"/>
        <v>0.00503722231805973-0.0294386567312695i</v>
      </c>
      <c r="M2379" s="12" t="str">
        <f t="shared" si="1236"/>
        <v>0.0982723194534105-0.679360766730445i</v>
      </c>
      <c r="N2379" s="12" t="str">
        <f t="shared" si="1237"/>
        <v>-5.64230040584727i</v>
      </c>
      <c r="O2379" s="12" t="str">
        <f t="shared" si="1238"/>
        <v>0.801566984870877+0.597904983057518i</v>
      </c>
      <c r="P2379" s="12" t="str">
        <f t="shared" si="1239"/>
        <v>0.198433015129123-0.597904983057518i</v>
      </c>
      <c r="Q2379" s="12" t="str">
        <f t="shared" si="1240"/>
        <v>-0.198433015129123+6.24020538890479i</v>
      </c>
      <c r="R2379" s="12" t="str">
        <f t="shared" si="1241"/>
        <v>-0.0967283261857158-0.0287232407501183i</v>
      </c>
      <c r="S2379" s="12" t="str">
        <f t="shared" si="1242"/>
        <v>0.577798180743429i</v>
      </c>
      <c r="T2379" s="12" t="str">
        <f t="shared" si="1243"/>
        <v>0.0165962362504739-0.0558894508964636i</v>
      </c>
      <c r="U2379" s="12" t="str">
        <f t="shared" si="1244"/>
        <v>0.001-0.00354465352097763i</v>
      </c>
      <c r="V2379" s="12" t="str">
        <f t="shared" si="1245"/>
        <v>0.0015-0.00107740228601144i</v>
      </c>
      <c r="W2379" s="12" t="str">
        <f t="shared" si="1246"/>
        <v>0.000860366657575739-0.000967087944676068i</v>
      </c>
      <c r="X2379" s="12" t="str">
        <f t="shared" si="1247"/>
        <v>0.000865332338395003-0.000906229876262503i</v>
      </c>
      <c r="Y2379" s="12" t="str">
        <f t="shared" si="1248"/>
        <v>0.00029+0.423172530438545i</v>
      </c>
      <c r="Z2379" s="12" t="str">
        <f t="shared" si="1249"/>
        <v>-0.0256858442816036-0.0246613659044326i</v>
      </c>
      <c r="AA2379" s="12" t="str">
        <f t="shared" si="1250"/>
        <v>0.0777520910624275-28.4178731632525i</v>
      </c>
      <c r="AB2379" s="12" t="str">
        <f t="shared" si="1251"/>
        <v>0.0414273053673309-0.139510507934239i</v>
      </c>
      <c r="AC2379" s="12" t="str">
        <f t="shared" si="1252"/>
        <v>0.909293191749994-0.0418541071407473i</v>
      </c>
      <c r="AD2379" s="12" t="str">
        <f t="shared" si="1253"/>
        <v>0.0525107970170902-0.151010385490265i</v>
      </c>
      <c r="AE2379" s="12" t="str">
        <f t="shared" si="1254"/>
        <v>-0.00507290652722871+0.00258384126743604i</v>
      </c>
      <c r="AF2379" s="12" t="str">
        <f t="shared" si="1255"/>
        <v>-13.6038059810296-0.711846021989275i</v>
      </c>
      <c r="AG2379" s="12" t="str">
        <f t="shared" si="1256"/>
        <v>0.984479933611932-0.00544443128412866i</v>
      </c>
      <c r="AH2379" s="12" t="str">
        <f t="shared" si="1257"/>
        <v>0.0721420288454995-0.031637185862822i</v>
      </c>
      <c r="AI2379" s="12">
        <f t="shared" si="1258"/>
        <v>-22.072313485622466</v>
      </c>
      <c r="AJ2379" s="12">
        <f t="shared" si="1259"/>
        <v>-23.6793868208409</v>
      </c>
      <c r="AK2379" s="12"/>
      <c r="AL2379" s="12"/>
      <c r="AM2379" s="12"/>
      <c r="AN2379" s="12"/>
    </row>
    <row r="2380" spans="1:40" x14ac:dyDescent="0.35">
      <c r="A2380" s="12"/>
      <c r="B2380" s="12">
        <f t="shared" si="1225"/>
        <v>450000</v>
      </c>
      <c r="C2380" s="29" t="str">
        <f t="shared" si="1227"/>
        <v>-3.4206442604072E-07+0.00493253833347906i</v>
      </c>
      <c r="D2380" s="28" t="str">
        <f t="shared" si="1228"/>
        <v>-5.39906365535778+0.0378161272233395i</v>
      </c>
      <c r="E2380" s="12" t="str">
        <f t="shared" si="1229"/>
        <v>4200</v>
      </c>
      <c r="F2380" s="12" t="str">
        <f t="shared" si="1230"/>
        <v>0.704225352112676</v>
      </c>
      <c r="G2380" s="12" t="str">
        <f t="shared" si="1226"/>
        <v>0.704225352112676</v>
      </c>
      <c r="H2380" s="12" t="str">
        <f t="shared" si="1231"/>
        <v>8.20506689634385+0.748112157364215i</v>
      </c>
      <c r="I2380" s="12" t="str">
        <f t="shared" si="1232"/>
        <v>1767.14586764426i</v>
      </c>
      <c r="J2380" s="12" t="str">
        <f t="shared" si="1233"/>
        <v>-2670.12207211632+382.192653387324i</v>
      </c>
      <c r="K2380" s="12" t="str">
        <f t="shared" si="1234"/>
        <v>0.0928291856786373-0.648534856492703i</v>
      </c>
      <c r="L2380" s="12" t="str">
        <f t="shared" si="1235"/>
        <v>0.00501549291464951-0.0293769473304996i</v>
      </c>
      <c r="M2380" s="12" t="str">
        <f t="shared" si="1236"/>
        <v>0.0978446785932868-0.677911803823203i</v>
      </c>
      <c r="N2380" s="12" t="str">
        <f t="shared" si="1237"/>
        <v>-5.65486677646163i</v>
      </c>
      <c r="O2380" s="12" t="str">
        <f t="shared" si="1238"/>
        <v>0.809016994374949+0.587785252292471i</v>
      </c>
      <c r="P2380" s="12" t="str">
        <f t="shared" si="1239"/>
        <v>0.190983005625051-0.587785252292471i</v>
      </c>
      <c r="Q2380" s="12" t="str">
        <f t="shared" si="1240"/>
        <v>-0.190983005625051+6.2426520287541i</v>
      </c>
      <c r="R2380" s="12" t="str">
        <f t="shared" si="1241"/>
        <v>-0.0950033664157457-0.0276867870203826i</v>
      </c>
      <c r="S2380" s="12" t="str">
        <f t="shared" si="1242"/>
        <v>0.579085036379829i</v>
      </c>
      <c r="T2380" s="12" t="str">
        <f t="shared" si="1243"/>
        <v>0.0160330040689388-0.0550150278970683i</v>
      </c>
      <c r="U2380" s="12" t="str">
        <f t="shared" si="1244"/>
        <v>0.001-0.00353677651315323i</v>
      </c>
      <c r="V2380" s="12" t="str">
        <f t="shared" si="1245"/>
        <v>0.0015-0.00107500805870919i</v>
      </c>
      <c r="W2380" s="12" t="str">
        <f t="shared" si="1246"/>
        <v>0.000860104130323187-0.000965423148007769i</v>
      </c>
      <c r="X2380" s="12" t="str">
        <f t="shared" si="1247"/>
        <v>0.00086497713679993-0.00090469100967545i</v>
      </c>
      <c r="Y2380" s="12" t="str">
        <f t="shared" si="1248"/>
        <v>0.00029+0.424115008234622i</v>
      </c>
      <c r="Z2380" s="12" t="str">
        <f t="shared" si="1249"/>
        <v>-0.0255851142367322-0.024595987951901i</v>
      </c>
      <c r="AA2380" s="12" t="str">
        <f t="shared" si="1250"/>
        <v>0.0773818138667778-28.3544850807499i</v>
      </c>
      <c r="AB2380" s="12" t="str">
        <f t="shared" si="1251"/>
        <v>0.0400213726471036-0.13732778481139i</v>
      </c>
      <c r="AC2380" s="12" t="str">
        <f t="shared" si="1252"/>
        <v>0.910819752026984-0.0405677538894771i</v>
      </c>
      <c r="AD2380" s="12" t="str">
        <f t="shared" si="1253"/>
        <v>0.0505550974787428-0.148522117310216i</v>
      </c>
      <c r="AE2380" s="12" t="str">
        <f t="shared" si="1254"/>
        <v>-0.00494650615219567+0.00255650276956888i</v>
      </c>
      <c r="AF2380" s="12" t="str">
        <f t="shared" si="1255"/>
        <v>-13.6041305517016-0.710296030140876i</v>
      </c>
      <c r="AG2380" s="12" t="str">
        <f t="shared" si="1256"/>
        <v>0.984769370866267-0.00523074313835428i</v>
      </c>
      <c r="AH2380" s="12" t="str">
        <f t="shared" si="1257"/>
        <v>0.0703442938959894-0.0313754283302205i</v>
      </c>
      <c r="AI2380" s="12">
        <f t="shared" si="1258"/>
        <v>-22.267448899777939</v>
      </c>
      <c r="AJ2380" s="12">
        <f t="shared" si="1259"/>
        <v>-24.038144050890541</v>
      </c>
      <c r="AK2380" s="12"/>
      <c r="AL2380" s="12"/>
      <c r="AM2380" s="12"/>
      <c r="AN2380" s="12"/>
    </row>
    <row r="2381" spans="1:40" x14ac:dyDescent="0.35">
      <c r="A2381" s="12"/>
      <c r="B2381" s="12">
        <f t="shared" si="1225"/>
        <v>451000</v>
      </c>
      <c r="C2381" s="29" t="str">
        <f t="shared" si="1227"/>
        <v>-3.40549192357567E-07+0.00492160144149194i</v>
      </c>
      <c r="D2381" s="28" t="str">
        <f t="shared" si="1228"/>
        <v>-5.39906364374099+0.0377322777181049i</v>
      </c>
      <c r="E2381" s="12" t="str">
        <f t="shared" si="1229"/>
        <v>4200</v>
      </c>
      <c r="F2381" s="12" t="str">
        <f t="shared" si="1230"/>
        <v>0.704225352112676</v>
      </c>
      <c r="G2381" s="12" t="str">
        <f t="shared" si="1226"/>
        <v>0.704225352112676</v>
      </c>
      <c r="H2381" s="12" t="str">
        <f t="shared" si="1231"/>
        <v>8.20538934941972+0.746484980862873i</v>
      </c>
      <c r="I2381" s="12" t="str">
        <f t="shared" si="1232"/>
        <v>1771.07285846125i</v>
      </c>
      <c r="J2381" s="12" t="str">
        <f t="shared" si="1233"/>
        <v>-2682.00691649646+383.041970394851i</v>
      </c>
      <c r="K2381" s="12" t="str">
        <f t="shared" si="1234"/>
        <v>0.0924259019693658-0.647153386585114i</v>
      </c>
      <c r="L2381" s="12" t="str">
        <f t="shared" si="1235"/>
        <v>0.00499390245748121-0.0293154879160736i</v>
      </c>
      <c r="M2381" s="12" t="str">
        <f t="shared" si="1236"/>
        <v>0.097419804426847-0.676468874501188i</v>
      </c>
      <c r="N2381" s="12" t="str">
        <f t="shared" si="1237"/>
        <v>-5.66743314707599i</v>
      </c>
      <c r="O2381" s="12" t="str">
        <f t="shared" si="1238"/>
        <v>0.816339250717186+0.577572703422265i</v>
      </c>
      <c r="P2381" s="12" t="str">
        <f t="shared" si="1239"/>
        <v>0.183660749282814-0.577572703422265i</v>
      </c>
      <c r="Q2381" s="12" t="str">
        <f t="shared" si="1240"/>
        <v>-0.183660749282814+6.24500585049826i</v>
      </c>
      <c r="R2381" s="12" t="str">
        <f t="shared" si="1241"/>
        <v>-0.0932697673789883-0.0266662286484917i</v>
      </c>
      <c r="S2381" s="12" t="str">
        <f t="shared" si="1242"/>
        <v>0.580371892016229i</v>
      </c>
      <c r="T2381" s="12" t="str">
        <f t="shared" si="1243"/>
        <v>0.0154763295736625-0.054131151361657i</v>
      </c>
      <c r="U2381" s="12" t="str">
        <f t="shared" si="1244"/>
        <v>0.001-0.0035289344366274i</v>
      </c>
      <c r="V2381" s="12" t="str">
        <f t="shared" si="1245"/>
        <v>0.0015-0.00107262444882292i</v>
      </c>
      <c r="W2381" s="12" t="str">
        <f t="shared" si="1246"/>
        <v>0.000859841549671098-0.000963765832318243i</v>
      </c>
      <c r="X2381" s="12" t="str">
        <f t="shared" si="1247"/>
        <v>0.000864622554727771-0.00090315906101578i</v>
      </c>
      <c r="Y2381" s="12" t="str">
        <f t="shared" si="1248"/>
        <v>0.00029+0.425057486030699i</v>
      </c>
      <c r="Z2381" s="12" t="str">
        <f t="shared" si="1249"/>
        <v>-0.0254850277135141-0.0245309209005967i</v>
      </c>
      <c r="AA2381" s="12" t="str">
        <f t="shared" si="1250"/>
        <v>0.0770141029472605-28.2913796106044i</v>
      </c>
      <c r="AB2381" s="12" t="str">
        <f t="shared" si="1251"/>
        <v>0.0386318091365603-0.135121463897005i</v>
      </c>
      <c r="AC2381" s="12" t="str">
        <f t="shared" si="1252"/>
        <v>0.912358038687379-0.0392967230332692i</v>
      </c>
      <c r="AD2381" s="12" t="str">
        <f t="shared" si="1253"/>
        <v>0.0486315599983429-0.146006718091426i</v>
      </c>
      <c r="AE2381" s="12" t="str">
        <f t="shared" si="1254"/>
        <v>-0.0048210559067657+0.00252800830532726i</v>
      </c>
      <c r="AF2381" s="12" t="str">
        <f t="shared" si="1255"/>
        <v>-13.6044529931607-0.708752703144768i</v>
      </c>
      <c r="AG2381" s="12" t="str">
        <f t="shared" si="1256"/>
        <v>0.985060310060057-0.00502129657502126i</v>
      </c>
      <c r="AH2381" s="12" t="str">
        <f t="shared" si="1257"/>
        <v>0.0685599656962159-0.0310955314273202i</v>
      </c>
      <c r="AI2381" s="12">
        <f t="shared" si="1258"/>
        <v>-22.466160597533666</v>
      </c>
      <c r="AJ2381" s="12">
        <f t="shared" si="1259"/>
        <v>-24.396778237074308</v>
      </c>
      <c r="AK2381" s="12"/>
      <c r="AL2381" s="12"/>
      <c r="AM2381" s="12"/>
      <c r="AN2381" s="12"/>
    </row>
    <row r="2382" spans="1:40" x14ac:dyDescent="0.35">
      <c r="A2382" s="12"/>
      <c r="B2382" s="12">
        <f t="shared" si="1225"/>
        <v>452000</v>
      </c>
      <c r="C2382" s="29" t="str">
        <f t="shared" si="1227"/>
        <v>-3.39044004406116E-07+0.00491071294283149i</v>
      </c>
      <c r="D2382" s="28" t="str">
        <f t="shared" si="1228"/>
        <v>-5.39906363220122+0.0376487992283748i</v>
      </c>
      <c r="E2382" s="12" t="str">
        <f t="shared" si="1229"/>
        <v>4200</v>
      </c>
      <c r="F2382" s="12" t="str">
        <f t="shared" si="1230"/>
        <v>0.704225352112676</v>
      </c>
      <c r="G2382" s="12" t="str">
        <f t="shared" si="1226"/>
        <v>0.704225352112676</v>
      </c>
      <c r="H2382" s="12" t="str">
        <f t="shared" si="1231"/>
        <v>8.20570969172899+0.744864797805422i</v>
      </c>
      <c r="I2382" s="12" t="str">
        <f t="shared" si="1232"/>
        <v>1774.99984927823i</v>
      </c>
      <c r="J2382" s="12" t="str">
        <f t="shared" si="1233"/>
        <v>-2693.91814232915+383.891287402379i</v>
      </c>
      <c r="K2382" s="12" t="str">
        <f t="shared" si="1234"/>
        <v>0.0920252235248784-0.645777665033897i</v>
      </c>
      <c r="L2382" s="12" t="str">
        <f t="shared" si="1235"/>
        <v>0.00497244977613955-0.0292542770277296i</v>
      </c>
      <c r="M2382" s="12" t="str">
        <f t="shared" si="1236"/>
        <v>0.0969976733010179-0.675031942061627i</v>
      </c>
      <c r="N2382" s="12" t="str">
        <f t="shared" si="1237"/>
        <v>-5.67999951769035i</v>
      </c>
      <c r="O2382" s="12" t="str">
        <f t="shared" si="1238"/>
        <v>0.823532597628429+0.567268949126754i</v>
      </c>
      <c r="P2382" s="12" t="str">
        <f t="shared" si="1239"/>
        <v>0.176467402371571-0.567268949126754i</v>
      </c>
      <c r="Q2382" s="12" t="str">
        <f t="shared" si="1240"/>
        <v>-0.176467402371571+6.2472684668171i</v>
      </c>
      <c r="R2382" s="12" t="str">
        <f t="shared" si="1241"/>
        <v>-0.0915275872030781-0.0256617380322356i</v>
      </c>
      <c r="S2382" s="12" t="str">
        <f t="shared" si="1242"/>
        <v>0.581658747652628i</v>
      </c>
      <c r="T2382" s="12" t="str">
        <f t="shared" si="1243"/>
        <v>0.01492637440642-0.0532378217482091i</v>
      </c>
      <c r="U2382" s="12" t="str">
        <f t="shared" si="1244"/>
        <v>0.001-0.00352112705955521i</v>
      </c>
      <c r="V2382" s="12" t="str">
        <f t="shared" si="1245"/>
        <v>0.0015-0.00107025138588304i</v>
      </c>
      <c r="W2382" s="12" t="str">
        <f t="shared" si="1246"/>
        <v>0.000859578917544493-0.000962115944419569i</v>
      </c>
      <c r="X2382" s="12" t="str">
        <f t="shared" si="1247"/>
        <v>0.000864268588016239-0.000901633981114199i</v>
      </c>
      <c r="Y2382" s="12" t="str">
        <f t="shared" si="1248"/>
        <v>0.00029+0.425999963826776i</v>
      </c>
      <c r="Z2382" s="12" t="str">
        <f t="shared" si="1249"/>
        <v>-0.0253855790362699-0.0244661625380676i</v>
      </c>
      <c r="AA2382" s="12" t="str">
        <f t="shared" si="1250"/>
        <v>0.0766489347915445-28.2285548637629i</v>
      </c>
      <c r="AB2382" s="12" t="str">
        <f t="shared" si="1251"/>
        <v>0.037259018323761-0.132891546334285i</v>
      </c>
      <c r="AC2382" s="12" t="str">
        <f t="shared" si="1252"/>
        <v>0.91390799948128-0.0380411982941982i</v>
      </c>
      <c r="AD2382" s="12" t="str">
        <f t="shared" si="1253"/>
        <v>0.0467405745767928-0.143464636421656i</v>
      </c>
      <c r="AE2382" s="12" t="str">
        <f t="shared" si="1254"/>
        <v>-0.00469656566327684+0.00249837037207319i</v>
      </c>
      <c r="AF2382" s="12" t="str">
        <f t="shared" si="1255"/>
        <v>-13.6047733239302-0.707215998577047i</v>
      </c>
      <c r="AG2382" s="12" t="str">
        <f t="shared" si="1256"/>
        <v>0.985352695383152-0.00481610333302772i</v>
      </c>
      <c r="AH2382" s="12" t="str">
        <f t="shared" si="1257"/>
        <v>0.0667892055692406-0.0307977160284617i</v>
      </c>
      <c r="AI2382" s="12">
        <f t="shared" si="1258"/>
        <v>-22.668591492249412</v>
      </c>
      <c r="AJ2382" s="12">
        <f t="shared" si="1259"/>
        <v>-24.755285154415578</v>
      </c>
      <c r="AK2382" s="12"/>
      <c r="AL2382" s="12"/>
      <c r="AM2382" s="12"/>
      <c r="AN2382" s="12"/>
    </row>
    <row r="2383" spans="1:40" x14ac:dyDescent="0.35">
      <c r="A2383" s="12"/>
      <c r="B2383" s="12">
        <f t="shared" si="1225"/>
        <v>453000</v>
      </c>
      <c r="C2383" s="29" t="str">
        <f t="shared" si="1227"/>
        <v>-3.37548773580318E-07+0.00489987251701213i</v>
      </c>
      <c r="D2383" s="28" t="str">
        <f t="shared" si="1228"/>
        <v>-5.39906362073779+0.037565689297093i</v>
      </c>
      <c r="E2383" s="12" t="str">
        <f t="shared" si="1229"/>
        <v>4200</v>
      </c>
      <c r="F2383" s="12" t="str">
        <f t="shared" si="1230"/>
        <v>0.704225352112676</v>
      </c>
      <c r="G2383" s="12" t="str">
        <f t="shared" si="1226"/>
        <v>0.704225352112676</v>
      </c>
      <c r="H2383" s="12" t="str">
        <f t="shared" si="1231"/>
        <v>8.20602794159544+0.74325156366592i</v>
      </c>
      <c r="I2383" s="12" t="str">
        <f t="shared" si="1232"/>
        <v>1778.92684009522i</v>
      </c>
      <c r="J2383" s="12" t="str">
        <f t="shared" si="1233"/>
        <v>-2705.85574961441+384.740604409906i</v>
      </c>
      <c r="K2383" s="12" t="str">
        <f t="shared" si="1234"/>
        <v>0.0916271281008199-0.644407656874482i</v>
      </c>
      <c r="L2383" s="12" t="str">
        <f t="shared" si="1235"/>
        <v>0.00495113371238076-0.0291933132160355i</v>
      </c>
      <c r="M2383" s="12" t="str">
        <f t="shared" si="1236"/>
        <v>0.0965782618132007-0.673600970090517i</v>
      </c>
      <c r="N2383" s="12" t="str">
        <f t="shared" si="1237"/>
        <v>-5.6925658883047i</v>
      </c>
      <c r="O2383" s="12" t="str">
        <f t="shared" si="1238"/>
        <v>0.83059589919581+0.556875616488192i</v>
      </c>
      <c r="P2383" s="12" t="str">
        <f t="shared" si="1239"/>
        <v>0.16940410080419-0.556875616488192i</v>
      </c>
      <c r="Q2383" s="12" t="str">
        <f t="shared" si="1240"/>
        <v>-0.16940410080419+6.24944150479289i</v>
      </c>
      <c r="R2383" s="12" t="str">
        <f t="shared" si="1241"/>
        <v>-0.0897768874740721-0.0246734892694633i</v>
      </c>
      <c r="S2383" s="12" t="str">
        <f t="shared" si="1242"/>
        <v>0.582945603289028i</v>
      </c>
      <c r="T2383" s="12" t="str">
        <f t="shared" si="1243"/>
        <v>0.0143833020874326-0.0523350418299841i</v>
      </c>
      <c r="U2383" s="12" t="str">
        <f t="shared" si="1244"/>
        <v>0.001-0.00351335415213897i</v>
      </c>
      <c r="V2383" s="12" t="str">
        <f t="shared" si="1245"/>
        <v>0.0015-0.00106788880004224i</v>
      </c>
      <c r="W2383" s="12" t="str">
        <f t="shared" si="1246"/>
        <v>0.000859316235861317-0.000960473431606462i</v>
      </c>
      <c r="X2383" s="12" t="str">
        <f t="shared" si="1247"/>
        <v>0.000863915232562637-0.000900115721245727i</v>
      </c>
      <c r="Y2383" s="12" t="str">
        <f t="shared" si="1248"/>
        <v>0.00029+0.426942441622853i</v>
      </c>
      <c r="Z2383" s="12" t="str">
        <f t="shared" si="1249"/>
        <v>-0.0252867625921986-0.0244017106734366i</v>
      </c>
      <c r="AA2383" s="12" t="str">
        <f t="shared" si="1250"/>
        <v>0.0762862861568771-28.1660089680003i</v>
      </c>
      <c r="AB2383" s="12" t="str">
        <f t="shared" si="1251"/>
        <v>0.035903408385719-0.130638039045803i</v>
      </c>
      <c r="AC2383" s="12" t="str">
        <f t="shared" si="1252"/>
        <v>0.915469578943086-0.036801365455905i</v>
      </c>
      <c r="AD2383" s="12" t="str">
        <f t="shared" si="1253"/>
        <v>0.0448825242702112-0.140896326687848i</v>
      </c>
      <c r="AE2383" s="12" t="str">
        <f t="shared" si="1254"/>
        <v>-0.00457304513454629+0.00246760159153329i</v>
      </c>
      <c r="AF2383" s="12" t="str">
        <f t="shared" si="1255"/>
        <v>-13.6050915623332-0.705685874368827i</v>
      </c>
      <c r="AG2383" s="12" t="str">
        <f t="shared" si="1256"/>
        <v>0.985646470926551-0.00461517433972267i</v>
      </c>
      <c r="AH2383" s="12" t="str">
        <f t="shared" si="1257"/>
        <v>0.0650321712097436-0.0304822046405768i</v>
      </c>
      <c r="AI2383" s="12">
        <f t="shared" si="1258"/>
        <v>-22.874893544556549</v>
      </c>
      <c r="AJ2383" s="12">
        <f t="shared" si="1259"/>
        <v>-25.113660655265129</v>
      </c>
      <c r="AK2383" s="12"/>
      <c r="AL2383" s="12"/>
      <c r="AM2383" s="12"/>
      <c r="AN2383" s="12"/>
    </row>
    <row r="2384" spans="1:40" x14ac:dyDescent="0.35">
      <c r="A2384" s="12"/>
      <c r="B2384" s="12">
        <f t="shared" si="1225"/>
        <v>454000</v>
      </c>
      <c r="C2384" s="29" t="str">
        <f t="shared" si="1227"/>
        <v>-3.3606341224888E-07+0.00488907984637192i</v>
      </c>
      <c r="D2384" s="28" t="str">
        <f t="shared" si="1228"/>
        <v>-5.39906360935001+0.0374829454888514i</v>
      </c>
      <c r="E2384" s="12" t="str">
        <f t="shared" si="1229"/>
        <v>4200</v>
      </c>
      <c r="F2384" s="12" t="str">
        <f t="shared" si="1230"/>
        <v>0.704225352112676</v>
      </c>
      <c r="G2384" s="12" t="str">
        <f t="shared" si="1226"/>
        <v>0.704225352112676</v>
      </c>
      <c r="H2384" s="12" t="str">
        <f t="shared" si="1231"/>
        <v>8.20634411714501+0.741645234291499i</v>
      </c>
      <c r="I2384" s="12" t="str">
        <f t="shared" si="1232"/>
        <v>1782.85383091221i</v>
      </c>
      <c r="J2384" s="12" t="str">
        <f t="shared" si="1233"/>
        <v>-2717.81973835224+385.589921417434i</v>
      </c>
      <c r="K2384" s="12" t="str">
        <f t="shared" si="1234"/>
        <v>0.0912315936881375-0.643043327417585i</v>
      </c>
      <c r="L2384" s="12" t="str">
        <f t="shared" si="1235"/>
        <v>0.00492995311998264-0.0291325950422952i</v>
      </c>
      <c r="M2384" s="12" t="str">
        <f t="shared" si="1236"/>
        <v>0.0961615468081201-0.67217592245988i</v>
      </c>
      <c r="N2384" s="12" t="str">
        <f t="shared" si="1237"/>
        <v>-5.70513225891906i</v>
      </c>
      <c r="O2384" s="12" t="str">
        <f t="shared" si="1238"/>
        <v>0.837528040042139+0.546394346734273i</v>
      </c>
      <c r="P2384" s="12" t="str">
        <f t="shared" si="1239"/>
        <v>0.162471959957861-0.546394346734273i</v>
      </c>
      <c r="Q2384" s="12" t="str">
        <f t="shared" si="1240"/>
        <v>-0.162471959957861+6.25152660565333i</v>
      </c>
      <c r="R2384" s="12" t="str">
        <f t="shared" si="1241"/>
        <v>-0.0880177333141583-0.0237016581167979i</v>
      </c>
      <c r="S2384" s="12" t="str">
        <f t="shared" si="1242"/>
        <v>0.584232458925429i</v>
      </c>
      <c r="T2384" s="12" t="str">
        <f t="shared" si="1243"/>
        <v>0.0138472780021867-0.0514228167631733i</v>
      </c>
      <c r="U2384" s="12" t="str">
        <f t="shared" si="1244"/>
        <v>0.001-0.00350561548660563i</v>
      </c>
      <c r="V2384" s="12" t="str">
        <f t="shared" si="1245"/>
        <v>0.0015-0.00106553662206858i</v>
      </c>
      <c r="W2384" s="12" t="str">
        <f t="shared" si="1246"/>
        <v>0.000859053506532431-0.000958838241650934i</v>
      </c>
      <c r="X2384" s="12" t="str">
        <f t="shared" si="1247"/>
        <v>0.000863562484323-0.000898604233124826i</v>
      </c>
      <c r="Y2384" s="12" t="str">
        <f t="shared" si="1248"/>
        <v>0.00029+0.42788491941893i</v>
      </c>
      <c r="Z2384" s="12" t="str">
        <f t="shared" si="1249"/>
        <v>-0.0251885728305436-0.0243375631371346i</v>
      </c>
      <c r="AA2384" s="12" t="str">
        <f t="shared" si="1250"/>
        <v>0.0759261340663629-28.1037400677311i</v>
      </c>
      <c r="AB2384" s="12" t="str">
        <f t="shared" si="1251"/>
        <v>0.0345653921554974-0.128360954902377i</v>
      </c>
      <c r="AC2384" s="12" t="str">
        <f t="shared" si="1252"/>
        <v>0.917042718306366-0.0355774123304889i</v>
      </c>
      <c r="AD2384" s="12" t="str">
        <f t="shared" si="1253"/>
        <v>0.0430577851004143-0.138302248953086i</v>
      </c>
      <c r="AE2384" s="12" t="str">
        <f t="shared" si="1254"/>
        <v>-0.00445050387182711+0.00243571470695627i</v>
      </c>
      <c r="AF2384" s="12" t="str">
        <f t="shared" si="1255"/>
        <v>-13.605407726495-0.704162288802648i</v>
      </c>
      <c r="AG2384" s="12" t="str">
        <f t="shared" si="1256"/>
        <v>0.98594158069601-0.00441851971072886i</v>
      </c>
      <c r="AH2384" s="12" t="str">
        <f t="shared" si="1257"/>
        <v>0.0632890166698576-0.0301492213283437i</v>
      </c>
      <c r="AI2384" s="12">
        <f t="shared" si="1258"/>
        <v>-23.085228541451897</v>
      </c>
      <c r="AJ2384" s="12">
        <f t="shared" si="1259"/>
        <v>-25.47190066944157</v>
      </c>
      <c r="AK2384" s="12"/>
      <c r="AL2384" s="12"/>
      <c r="AM2384" s="12"/>
      <c r="AN2384" s="12"/>
    </row>
    <row r="2385" spans="1:40" x14ac:dyDescent="0.35">
      <c r="A2385" s="12"/>
      <c r="B2385" s="12">
        <f t="shared" si="1225"/>
        <v>455000</v>
      </c>
      <c r="C2385" s="29" t="str">
        <f t="shared" si="1227"/>
        <v>-3.34587833742431E-07+0.00487833461604153i</v>
      </c>
      <c r="D2385" s="28" t="str">
        <f t="shared" si="1228"/>
        <v>-5.39906359803725+0.0374005653896517i</v>
      </c>
      <c r="E2385" s="12" t="str">
        <f t="shared" si="1229"/>
        <v>4200</v>
      </c>
      <c r="F2385" s="12" t="str">
        <f t="shared" si="1230"/>
        <v>0.704225352112676</v>
      </c>
      <c r="G2385" s="12" t="str">
        <f t="shared" si="1226"/>
        <v>0.704225352112676</v>
      </c>
      <c r="H2385" s="12" t="str">
        <f t="shared" si="1231"/>
        <v>8.20665823630852+0.740045765898451i</v>
      </c>
      <c r="I2385" s="12" t="str">
        <f t="shared" si="1232"/>
        <v>1786.78082172919i</v>
      </c>
      <c r="J2385" s="12" t="str">
        <f t="shared" si="1233"/>
        <v>-2729.81010854263+386.439238424961i</v>
      </c>
      <c r="K2385" s="12" t="str">
        <f t="shared" si="1234"/>
        <v>0.0908385985101204-0.641684642246607i</v>
      </c>
      <c r="L2385" s="12" t="str">
        <f t="shared" si="1235"/>
        <v>0.00490890686459678-0.0290721210784558i</v>
      </c>
      <c r="M2385" s="12" t="str">
        <f t="shared" si="1236"/>
        <v>0.0957475053747172-0.670756763325063i</v>
      </c>
      <c r="N2385" s="12" t="str">
        <f t="shared" si="1237"/>
        <v>-5.71769862953342i</v>
      </c>
      <c r="O2385" s="12" t="str">
        <f t="shared" si="1238"/>
        <v>0.844327925502013+0.535826794979i</v>
      </c>
      <c r="P2385" s="12" t="str">
        <f t="shared" si="1239"/>
        <v>0.155672074497987-0.535826794979i</v>
      </c>
      <c r="Q2385" s="12" t="str">
        <f t="shared" si="1240"/>
        <v>-0.155672074497987+6.25352542451242i</v>
      </c>
      <c r="R2385" s="12" t="str">
        <f t="shared" si="1241"/>
        <v>-0.0862501934599234-0.0227464219460367i</v>
      </c>
      <c r="S2385" s="12" t="str">
        <f t="shared" si="1242"/>
        <v>0.585519314561827i</v>
      </c>
      <c r="T2385" s="12" t="str">
        <f t="shared" si="1243"/>
        <v>0.0133184693865775-0.0505011541554793i</v>
      </c>
      <c r="U2385" s="12" t="str">
        <f t="shared" si="1244"/>
        <v>0.001-0.00349791083718452i</v>
      </c>
      <c r="V2385" s="12" t="str">
        <f t="shared" si="1245"/>
        <v>0.0015-0.00106319478333876i</v>
      </c>
      <c r="W2385" s="12" t="str">
        <f t="shared" si="1246"/>
        <v>0.000858790731461603-0.00095721032279709i</v>
      </c>
      <c r="X2385" s="12" t="str">
        <f t="shared" si="1247"/>
        <v>0.000863210339311208-0.000897099468900625i</v>
      </c>
      <c r="Y2385" s="12" t="str">
        <f t="shared" si="1248"/>
        <v>0.00029+0.428827397215007i</v>
      </c>
      <c r="Z2385" s="12" t="str">
        <f t="shared" si="1249"/>
        <v>-0.025091004261773-0.0242737177806368i</v>
      </c>
      <c r="AA2385" s="12" t="str">
        <f t="shared" si="1250"/>
        <v>0.0755684558053052-28.0417463238255i</v>
      </c>
      <c r="AB2385" s="12" t="str">
        <f t="shared" si="1251"/>
        <v>0.0332453870851253-0.126060312894253i</v>
      </c>
      <c r="AC2385" s="12" t="str">
        <f t="shared" si="1252"/>
        <v>0.918627355417924-0.0343695287230885i</v>
      </c>
      <c r="AD2385" s="12" t="str">
        <f t="shared" si="1253"/>
        <v>0.0412667259679377-0.135682868832145i</v>
      </c>
      <c r="AE2385" s="12" t="str">
        <f t="shared" si="1254"/>
        <v>-0.00432895126282959+0.00240272258024034i</v>
      </c>
      <c r="AF2385" s="12" t="str">
        <f t="shared" si="1255"/>
        <v>-13.6057218343458-0.702645200508799i</v>
      </c>
      <c r="AG2385" s="12" t="str">
        <f t="shared" si="1256"/>
        <v>0.986237968625609-0.00422614875002629i</v>
      </c>
      <c r="AH2385" s="12" t="str">
        <f t="shared" si="1257"/>
        <v>0.0615598923468099-0.0297989916395637i</v>
      </c>
      <c r="AI2385" s="12">
        <f t="shared" si="1258"/>
        <v>-23.299768960999824</v>
      </c>
      <c r="AJ2385" s="12">
        <f t="shared" si="1259"/>
        <v>-25.830001204350385</v>
      </c>
      <c r="AK2385" s="12"/>
      <c r="AL2385" s="12"/>
      <c r="AM2385" s="12"/>
      <c r="AN2385" s="12"/>
    </row>
    <row r="2386" spans="1:40" x14ac:dyDescent="0.35">
      <c r="A2386" s="12"/>
      <c r="B2386" s="12">
        <f t="shared" si="1225"/>
        <v>456000</v>
      </c>
      <c r="C2386" s="29" t="str">
        <f t="shared" si="1227"/>
        <v>-3.33121952340886E-07+0.00486763651391369i</v>
      </c>
      <c r="D2386" s="28" t="str">
        <f t="shared" si="1228"/>
        <v>-5.39906358679882+0.0373185466066716i</v>
      </c>
      <c r="E2386" s="12" t="str">
        <f t="shared" si="1229"/>
        <v>4200</v>
      </c>
      <c r="F2386" s="12" t="str">
        <f t="shared" si="1230"/>
        <v>0.704225352112676</v>
      </c>
      <c r="G2386" s="12" t="str">
        <f t="shared" si="1226"/>
        <v>0.704225352112676</v>
      </c>
      <c r="H2386" s="12" t="str">
        <f t="shared" si="1231"/>
        <v>8.20697031682399+0.738453115068477i</v>
      </c>
      <c r="I2386" s="12" t="str">
        <f t="shared" si="1232"/>
        <v>1790.70781254618i</v>
      </c>
      <c r="J2386" s="12" t="str">
        <f t="shared" si="1233"/>
        <v>-2741.82686018558+387.288555432488i</v>
      </c>
      <c r="K2386" s="12" t="str">
        <f t="shared" si="1234"/>
        <v>0.0904481210194847-0.640331567215053i</v>
      </c>
      <c r="L2386" s="12" t="str">
        <f t="shared" si="1235"/>
        <v>0.00488799382360282-0.0290118899070149i</v>
      </c>
      <c r="M2386" s="12" t="str">
        <f t="shared" si="1236"/>
        <v>0.0953361148430875-0.669343457122068i</v>
      </c>
      <c r="N2386" s="12" t="str">
        <f t="shared" si="1237"/>
        <v>-5.73026500014778i</v>
      </c>
      <c r="O2386" s="12" t="str">
        <f t="shared" si="1238"/>
        <v>0.85099448179469+0.525174629961298i</v>
      </c>
      <c r="P2386" s="12" t="str">
        <f t="shared" si="1239"/>
        <v>0.14900551820531-0.525174629961298i</v>
      </c>
      <c r="Q2386" s="12" t="str">
        <f t="shared" si="1240"/>
        <v>-0.14900551820531+6.25543963010908i</v>
      </c>
      <c r="R2386" s="12" t="str">
        <f t="shared" si="1241"/>
        <v>-0.0844743403411135-0.0218079596981662i</v>
      </c>
      <c r="S2386" s="12" t="str">
        <f t="shared" si="1242"/>
        <v>0.586806170198227i</v>
      </c>
      <c r="T2386" s="12" t="str">
        <f t="shared" si="1243"/>
        <v>0.0127970453103182-0.0495700641355904i</v>
      </c>
      <c r="U2386" s="12" t="str">
        <f t="shared" si="1244"/>
        <v>0.001-0.00349023998008543i</v>
      </c>
      <c r="V2386" s="12" t="str">
        <f t="shared" si="1245"/>
        <v>0.0015-0.00106086321583144i</v>
      </c>
      <c r="W2386" s="12" t="str">
        <f t="shared" si="1246"/>
        <v>0.000858527912545514-0.000955589623755944i</v>
      </c>
      <c r="X2386" s="12" t="str">
        <f t="shared" si="1247"/>
        <v>0.000862858793598169-0.000895601381152183i</v>
      </c>
      <c r="Y2386" s="12" t="str">
        <f t="shared" si="1248"/>
        <v>0.00029+0.429769875011084i</v>
      </c>
      <c r="Z2386" s="12" t="str">
        <f t="shared" si="1249"/>
        <v>-0.0249940514567725-0.0242101724762046i</v>
      </c>
      <c r="AA2386" s="12" t="str">
        <f t="shared" si="1250"/>
        <v>0.0752132289176033-27.9800259134269i</v>
      </c>
      <c r="AB2386" s="12" t="str">
        <f t="shared" si="1251"/>
        <v>0.0319438152041842-0.123736138304529i</v>
      </c>
      <c r="AC2386" s="12" t="str">
        <f t="shared" si="1252"/>
        <v>0.920223424651145-0.0331779063940779i</v>
      </c>
      <c r="AD2386" s="12" t="str">
        <f t="shared" si="1253"/>
        <v>0.0395097085676111-0.133038657365657i</v>
      </c>
      <c r="AE2386" s="12" t="str">
        <f t="shared" si="1254"/>
        <v>-0.0042083965298062+0.00236863818903072i</v>
      </c>
      <c r="AF2386" s="12" t="str">
        <f t="shared" si="1255"/>
        <v>-13.6060339036228-0.701134568461805i</v>
      </c>
      <c r="AG2386" s="12" t="str">
        <f t="shared" si="1256"/>
        <v>0.986535578591278-0.00403806995029303i</v>
      </c>
      <c r="AH2386" s="12" t="str">
        <f t="shared" si="1257"/>
        <v>0.0598449449723274-0.0294317425307837i</v>
      </c>
      <c r="AI2386" s="12">
        <f t="shared" si="1258"/>
        <v>-23.518698934192457</v>
      </c>
      <c r="AJ2386" s="12">
        <f t="shared" si="1259"/>
        <v>-26.187958345075018</v>
      </c>
      <c r="AK2386" s="12"/>
      <c r="AL2386" s="12"/>
      <c r="AM2386" s="12"/>
      <c r="AN2386" s="12"/>
    </row>
    <row r="2387" spans="1:40" x14ac:dyDescent="0.35">
      <c r="A2387" s="12"/>
      <c r="B2387" s="12">
        <f t="shared" si="1225"/>
        <v>457000</v>
      </c>
      <c r="C2387" s="29" t="str">
        <f t="shared" si="1227"/>
        <v>-3.31665683260982E-07+0.00485698523061289i</v>
      </c>
      <c r="D2387" s="28" t="str">
        <f t="shared" si="1228"/>
        <v>-5.39906357563409+0.0372368867680322i</v>
      </c>
      <c r="E2387" s="12" t="str">
        <f t="shared" si="1229"/>
        <v>4200</v>
      </c>
      <c r="F2387" s="12" t="str">
        <f t="shared" si="1230"/>
        <v>0.704225352112676</v>
      </c>
      <c r="G2387" s="12" t="str">
        <f t="shared" si="1226"/>
        <v>0.704225352112676</v>
      </c>
      <c r="H2387" s="12" t="str">
        <f t="shared" si="1231"/>
        <v>8.20728037623926+0.736867238744879i</v>
      </c>
      <c r="I2387" s="12" t="str">
        <f t="shared" si="1232"/>
        <v>1794.63480336317i</v>
      </c>
      <c r="J2387" s="12" t="str">
        <f t="shared" si="1233"/>
        <v>-2753.8699932811+388.137872440016i</v>
      </c>
      <c r="K2387" s="12" t="str">
        <f t="shared" si="1234"/>
        <v>0.0900601398954951-0.638984068443954i</v>
      </c>
      <c r="L2387" s="12" t="str">
        <f t="shared" si="1235"/>
        <v>0.00486721288596478-0.0289519001209298i</v>
      </c>
      <c r="M2387" s="12" t="str">
        <f t="shared" si="1236"/>
        <v>0.0949273527814599-0.667935968564884i</v>
      </c>
      <c r="N2387" s="12" t="str">
        <f t="shared" si="1237"/>
        <v>-5.74283137076214i</v>
      </c>
      <c r="O2387" s="12" t="str">
        <f t="shared" si="1238"/>
        <v>0.857526656193651+0.514439533781508i</v>
      </c>
      <c r="P2387" s="12" t="str">
        <f t="shared" si="1239"/>
        <v>0.142473343806349-0.514439533781508i</v>
      </c>
      <c r="Q2387" s="12" t="str">
        <f t="shared" si="1240"/>
        <v>-0.142473343806349+6.25727090454365i</v>
      </c>
      <c r="R2387" s="12" t="str">
        <f t="shared" si="1241"/>
        <v>-0.0826902501598526-0.020886451834935i</v>
      </c>
      <c r="S2387" s="12" t="str">
        <f t="shared" si="1242"/>
        <v>0.588093025834627i</v>
      </c>
      <c r="T2387" s="12" t="str">
        <f t="shared" si="1243"/>
        <v>0.0122831766585561-0.04862955942353i</v>
      </c>
      <c r="U2387" s="12" t="str">
        <f t="shared" si="1244"/>
        <v>0.001-0.00348260269347692i</v>
      </c>
      <c r="V2387" s="12" t="str">
        <f t="shared" si="1245"/>
        <v>0.0015-0.00105854185212065i</v>
      </c>
      <c r="W2387" s="12" t="str">
        <f t="shared" si="1246"/>
        <v>0.000858265051673734-0.000953976093700335i</v>
      </c>
      <c r="X2387" s="12" t="str">
        <f t="shared" si="1247"/>
        <v>0.000862507843310938-0.000894109922883824i</v>
      </c>
      <c r="Y2387" s="12" t="str">
        <f t="shared" si="1248"/>
        <v>0.00029+0.430712352807161i</v>
      </c>
      <c r="Z2387" s="12" t="str">
        <f t="shared" si="1249"/>
        <v>-0.0248977090460498-0.0241469251166281i</v>
      </c>
      <c r="AA2387" s="12" t="str">
        <f t="shared" si="1250"/>
        <v>0.0748604312022089-27.9185770297719i</v>
      </c>
      <c r="AB2387" s="12" t="str">
        <f t="shared" si="1251"/>
        <v>0.030661103073918-0.121388462884759i</v>
      </c>
      <c r="AC2387" s="12" t="str">
        <f t="shared" si="1252"/>
        <v>0.921830856818633-0.0320027390188058i</v>
      </c>
      <c r="AD2387" s="12" t="str">
        <f t="shared" si="1253"/>
        <v>0.0377870873067091-0.130370090892983i</v>
      </c>
      <c r="AE2387" s="12" t="str">
        <f t="shared" si="1254"/>
        <v>-0.00408884872770099+0.00233347462378998i</v>
      </c>
      <c r="AF2387" s="12" t="str">
        <f t="shared" si="1255"/>
        <v>-13.6063439518733-0.699630351976847i</v>
      </c>
      <c r="AG2387" s="12" t="str">
        <f t="shared" si="1256"/>
        <v>0.986834354424285-0.00385429099350196i</v>
      </c>
      <c r="AH2387" s="12" t="str">
        <f t="shared" si="1257"/>
        <v>0.0581443176037945-0.029047702293231i</v>
      </c>
      <c r="AI2387" s="12">
        <f t="shared" si="1258"/>
        <v>-23.742215317370263</v>
      </c>
      <c r="AJ2387" s="12">
        <f t="shared" si="1259"/>
        <v>-26.545768254453243</v>
      </c>
      <c r="AK2387" s="12"/>
      <c r="AL2387" s="12"/>
      <c r="AM2387" s="12"/>
      <c r="AN2387" s="12"/>
    </row>
    <row r="2388" spans="1:40" x14ac:dyDescent="0.35">
      <c r="A2388" s="12"/>
      <c r="B2388" s="12">
        <f t="shared" si="1225"/>
        <v>458000</v>
      </c>
      <c r="C2388" s="29" t="str">
        <f t="shared" si="1227"/>
        <v>-3.30218942644026E-07+0.00484638045946558i</v>
      </c>
      <c r="D2388" s="28" t="str">
        <f t="shared" si="1228"/>
        <v>-5.39906356454241+0.0371555835225695i</v>
      </c>
      <c r="E2388" s="12" t="str">
        <f t="shared" si="1229"/>
        <v>4200</v>
      </c>
      <c r="F2388" s="12" t="str">
        <f t="shared" si="1230"/>
        <v>0.704225352112676</v>
      </c>
      <c r="G2388" s="12" t="str">
        <f t="shared" si="1226"/>
        <v>0.704225352112676</v>
      </c>
      <c r="H2388" s="12" t="str">
        <f t="shared" si="1231"/>
        <v>8.20758843191434+0.735288094228898i</v>
      </c>
      <c r="I2388" s="12" t="str">
        <f t="shared" si="1232"/>
        <v>1798.56179418016i</v>
      </c>
      <c r="J2388" s="12" t="str">
        <f t="shared" si="1233"/>
        <v>-2765.93950782918+388.987189447543i</v>
      </c>
      <c r="K2388" s="12" t="str">
        <f t="shared" si="1234"/>
        <v>0.0896746340411359-0.637642112319357i</v>
      </c>
      <c r="L2388" s="12" t="str">
        <f t="shared" si="1235"/>
        <v>0.00484656295208943-0.0288921503235268i</v>
      </c>
      <c r="M2388" s="12" t="str">
        <f t="shared" si="1236"/>
        <v>0.0945211969932253-0.666534262642884i</v>
      </c>
      <c r="N2388" s="12" t="str">
        <f t="shared" si="1237"/>
        <v>-5.7553977413765i</v>
      </c>
      <c r="O2388" s="12" t="str">
        <f t="shared" si="1238"/>
        <v>0.863923417192835+0.503623201635762i</v>
      </c>
      <c r="P2388" s="12" t="str">
        <f t="shared" si="1239"/>
        <v>0.136076582807165-0.503623201635762i</v>
      </c>
      <c r="Q2388" s="12" t="str">
        <f t="shared" si="1240"/>
        <v>-0.136076582807165+6.25902094301226i</v>
      </c>
      <c r="R2388" s="12" t="str">
        <f t="shared" si="1241"/>
        <v>-0.0808980029702593-0.0199820802879207i</v>
      </c>
      <c r="S2388" s="12" t="str">
        <f t="shared" si="1242"/>
        <v>0.589379881471026i</v>
      </c>
      <c r="T2388" s="12" t="str">
        <f t="shared" si="1243"/>
        <v>0.0117770361116392-0.0476796554018541i</v>
      </c>
      <c r="U2388" s="12" t="str">
        <f t="shared" si="1244"/>
        <v>0.001-0.00347499875746496i</v>
      </c>
      <c r="V2388" s="12" t="str">
        <f t="shared" si="1245"/>
        <v>0.0015-0.00105623062536929i</v>
      </c>
      <c r="W2388" s="12" t="str">
        <f t="shared" si="1246"/>
        <v>0.000858002150728729-0.000952369682259892i</v>
      </c>
      <c r="X2388" s="12" t="str">
        <f t="shared" si="1247"/>
        <v>0.000862157484631915-0.000892625047520549i</v>
      </c>
      <c r="Y2388" s="12" t="str">
        <f t="shared" si="1248"/>
        <v>0.00029+0.431654830603238i</v>
      </c>
      <c r="Z2388" s="12" t="str">
        <f t="shared" si="1249"/>
        <v>-0.0248019717189523-0.0240839736149756i</v>
      </c>
      <c r="AA2388" s="12" t="str">
        <f t="shared" si="1250"/>
        <v>0.0745100407096381-27.8573978820126i</v>
      </c>
      <c r="AB2388" s="12" t="str">
        <f t="shared" si="1251"/>
        <v>0.0293976817367268-0.119017325032675i</v>
      </c>
      <c r="AC2388" s="12" t="str">
        <f t="shared" si="1252"/>
        <v>0.923449579084199-0.0308442221448196i</v>
      </c>
      <c r="AD2388" s="12" t="str">
        <f t="shared" si="1253"/>
        <v>0.0360992092257053-0.127677650923824i</v>
      </c>
      <c r="AE2388" s="12" t="str">
        <f t="shared" si="1254"/>
        <v>-0.00397031674236393+0.00229724508484157i</v>
      </c>
      <c r="AF2388" s="12" t="str">
        <f t="shared" si="1255"/>
        <v>-13.6066519964568-0.698132510706328i</v>
      </c>
      <c r="AG2388" s="12" t="str">
        <f t="shared" si="1256"/>
        <v>0.987134239924666-0.00367481875177223i</v>
      </c>
      <c r="AH2388" s="12" t="str">
        <f t="shared" si="1257"/>
        <v>0.056458149617136-0.0286471004790786i</v>
      </c>
      <c r="AI2388" s="12">
        <f t="shared" si="1258"/>
        <v>-23.970528890818265</v>
      </c>
      <c r="AJ2388" s="12">
        <f t="shared" si="1259"/>
        <v>-26.90342717312247</v>
      </c>
      <c r="AK2388" s="12"/>
      <c r="AL2388" s="12"/>
      <c r="AM2388" s="12"/>
      <c r="AN2388" s="12"/>
    </row>
    <row r="2389" spans="1:40" x14ac:dyDescent="0.35">
      <c r="A2389" s="12"/>
      <c r="B2389" s="12">
        <f t="shared" ref="B2389:B2452" si="1260">B2388+1000</f>
        <v>459000</v>
      </c>
      <c r="C2389" s="29" t="str">
        <f t="shared" si="1227"/>
        <v>-3.28781647543829E-07+0.00483582189647079i</v>
      </c>
      <c r="D2389" s="28" t="str">
        <f t="shared" si="1228"/>
        <v>-5.39906355352315+0.0370746345396094i</v>
      </c>
      <c r="E2389" s="12" t="str">
        <f t="shared" si="1229"/>
        <v>4200</v>
      </c>
      <c r="F2389" s="12" t="str">
        <f t="shared" si="1230"/>
        <v>0.704225352112676</v>
      </c>
      <c r="G2389" s="12" t="str">
        <f t="shared" si="1226"/>
        <v>0.704225352112676</v>
      </c>
      <c r="H2389" s="12" t="str">
        <f t="shared" si="1231"/>
        <v>8.20789450102385+0.733715639175999i</v>
      </c>
      <c r="I2389" s="12" t="str">
        <f t="shared" si="1232"/>
        <v>1802.48878499714i</v>
      </c>
      <c r="J2389" s="12" t="str">
        <f t="shared" si="1233"/>
        <v>-2778.03540382982+389.83650645507i</v>
      </c>
      <c r="K2389" s="12" t="str">
        <f t="shared" si="1234"/>
        <v>0.0892915825803173-0.636305665489809i</v>
      </c>
      <c r="L2389" s="12" t="str">
        <f t="shared" si="1235"/>
        <v>0.00482604293368666-0.0288326391284118i</v>
      </c>
      <c r="M2389" s="12" t="str">
        <f t="shared" si="1236"/>
        <v>0.094117625514004-0.665138304618221i</v>
      </c>
      <c r="N2389" s="12" t="str">
        <f t="shared" si="1237"/>
        <v>-5.76796411199086i</v>
      </c>
      <c r="O2389" s="12" t="str">
        <f t="shared" si="1238"/>
        <v>0.870183754669526+0.492727341548292i</v>
      </c>
      <c r="P2389" s="12" t="str">
        <f t="shared" si="1239"/>
        <v>0.129816245330474-0.492727341548292i</v>
      </c>
      <c r="Q2389" s="12" t="str">
        <f t="shared" si="1240"/>
        <v>-0.129816245330474+6.26069145353915i</v>
      </c>
      <c r="R2389" s="12" t="str">
        <f t="shared" si="1241"/>
        <v>-0.0790976827584073-0.0190950284050265i</v>
      </c>
      <c r="S2389" s="12" t="str">
        <f t="shared" si="1242"/>
        <v>0.590666737107426i</v>
      </c>
      <c r="T2389" s="12" t="str">
        <f t="shared" si="1243"/>
        <v>0.0112787981229706-0.0467203701876667i</v>
      </c>
      <c r="U2389" s="12" t="str">
        <f t="shared" si="1244"/>
        <v>0.001-0.00346742795407179i</v>
      </c>
      <c r="V2389" s="12" t="str">
        <f t="shared" si="1245"/>
        <v>0.0015-0.00105392946932273i</v>
      </c>
      <c r="W2389" s="12" t="str">
        <f t="shared" si="1246"/>
        <v>0.000857739211585849-0.000950770339516068i</v>
      </c>
      <c r="X2389" s="12" t="str">
        <f t="shared" si="1247"/>
        <v>0.00086180771379803-0.00089114670890346i</v>
      </c>
      <c r="Y2389" s="12" t="str">
        <f t="shared" si="1248"/>
        <v>0.00029+0.432597308399314i</v>
      </c>
      <c r="Z2389" s="12" t="str">
        <f t="shared" si="1249"/>
        <v>-0.024706834222895-0.0240213159043456i</v>
      </c>
      <c r="AA2389" s="12" t="str">
        <f t="shared" si="1250"/>
        <v>0.0741620357385435-27.796486695042i</v>
      </c>
      <c r="AB2389" s="12" t="str">
        <f t="shared" si="1251"/>
        <v>0.0281539866608876-0.116622769971953i</v>
      </c>
      <c r="AC2389" s="12" t="str">
        <f t="shared" si="1252"/>
        <v>0.92507951487425-0.0297025531464929i</v>
      </c>
      <c r="AD2389" s="12" t="str">
        <f t="shared" si="1253"/>
        <v>0.0344464139216393-0.124961824008667i</v>
      </c>
      <c r="AE2389" s="12" t="str">
        <f t="shared" si="1254"/>
        <v>-0.00385280928883058+0.00225996287938918i</v>
      </c>
      <c r="AF2389" s="12" t="str">
        <f t="shared" si="1255"/>
        <v>-13.606958054547-0.69664100463639i</v>
      </c>
      <c r="AG2389" s="12" t="str">
        <f t="shared" si="1256"/>
        <v>0.987435178874602-0.00349965928847268i</v>
      </c>
      <c r="AH2389" s="12" t="str">
        <f t="shared" si="1257"/>
        <v>0.0547865767014062-0.0282301678281019i</v>
      </c>
      <c r="AI2389" s="12">
        <f t="shared" si="1258"/>
        <v>-24.203865701784146</v>
      </c>
      <c r="AJ2389" s="12">
        <f t="shared" si="1259"/>
        <v>-27.260931419546917</v>
      </c>
      <c r="AK2389" s="12"/>
      <c r="AL2389" s="12"/>
      <c r="AM2389" s="12"/>
      <c r="AN2389" s="12"/>
    </row>
    <row r="2390" spans="1:40" x14ac:dyDescent="0.35">
      <c r="A2390" s="12"/>
      <c r="B2390" s="12">
        <f t="shared" si="1260"/>
        <v>460000</v>
      </c>
      <c r="C2390" s="29" t="str">
        <f t="shared" si="1227"/>
        <v>-3.27353715914802E-07+0.00482530924027099i</v>
      </c>
      <c r="D2390" s="28" t="str">
        <f t="shared" si="1228"/>
        <v>-5.39906354257567+0.0369940375087443i</v>
      </c>
      <c r="E2390" s="12" t="str">
        <f t="shared" si="1229"/>
        <v>4200</v>
      </c>
      <c r="F2390" s="12" t="str">
        <f t="shared" si="1230"/>
        <v>0.704225352112676</v>
      </c>
      <c r="G2390" s="12" t="str">
        <f t="shared" si="1226"/>
        <v>0.704225352112676</v>
      </c>
      <c r="H2390" s="12" t="str">
        <f t="shared" si="1231"/>
        <v>8.20819860055936+0.732149831592268i</v>
      </c>
      <c r="I2390" s="12" t="str">
        <f t="shared" si="1232"/>
        <v>1806.41577581413i</v>
      </c>
      <c r="J2390" s="12" t="str">
        <f t="shared" si="1233"/>
        <v>-2790.15768128303+390.685823462598i</v>
      </c>
      <c r="K2390" s="12" t="str">
        <f t="shared" si="1234"/>
        <v>0.0889109648551254-0.634974694863897i</v>
      </c>
      <c r="L2390" s="12" t="str">
        <f t="shared" si="1235"/>
        <v>0.00480565175363178-0.0287733651593815i</v>
      </c>
      <c r="M2390" s="12" t="str">
        <f t="shared" si="1236"/>
        <v>0.0937166166087572-0.663748060023278i</v>
      </c>
      <c r="N2390" s="12" t="str">
        <f t="shared" si="1237"/>
        <v>-5.78053048260522i</v>
      </c>
      <c r="O2390" s="12" t="str">
        <f t="shared" si="1238"/>
        <v>0.876306680043864+0.481753674101715i</v>
      </c>
      <c r="P2390" s="12" t="str">
        <f t="shared" si="1239"/>
        <v>0.123693319956136-0.481753674101715i</v>
      </c>
      <c r="Q2390" s="12" t="str">
        <f t="shared" si="1240"/>
        <v>-0.123693319956136+6.26228415670694i</v>
      </c>
      <c r="R2390" s="12" t="str">
        <f t="shared" si="1241"/>
        <v>-0.0772893775225703-0.0182254808943457i</v>
      </c>
      <c r="S2390" s="12" t="str">
        <f t="shared" si="1242"/>
        <v>0.591953592743825i</v>
      </c>
      <c r="T2390" s="12" t="str">
        <f t="shared" si="1243"/>
        <v>0.0107886388948919-0.0457517247054193i</v>
      </c>
      <c r="U2390" s="12" t="str">
        <f t="shared" si="1244"/>
        <v>0.001-0.00345989006721512i</v>
      </c>
      <c r="V2390" s="12" t="str">
        <f t="shared" si="1245"/>
        <v>0.0015-0.00105163831830247i</v>
      </c>
      <c r="W2390" s="12" t="str">
        <f t="shared" si="1246"/>
        <v>0.000857476236113323-0.000949178015997245i</v>
      </c>
      <c r="X2390" s="12" t="str">
        <f t="shared" si="1247"/>
        <v>0.000861458527099939-0.000889674861285294i</v>
      </c>
      <c r="Y2390" s="12" t="str">
        <f t="shared" si="1248"/>
        <v>0.00029+0.433539786195391i</v>
      </c>
      <c r="Z2390" s="12" t="str">
        <f t="shared" si="1249"/>
        <v>-0.0246122913626027-0.0239589499376215i</v>
      </c>
      <c r="AA2390" s="12" t="str">
        <f t="shared" si="1250"/>
        <v>0.0738163948323336-27.7358417093207i</v>
      </c>
      <c r="AB2390" s="12" t="str">
        <f t="shared" si="1251"/>
        <v>0.0269304576803543-0.114204849933932i</v>
      </c>
      <c r="AC2390" s="12" t="str">
        <f t="shared" si="1252"/>
        <v>0.926720583788631-0.0285779311769931i</v>
      </c>
      <c r="AD2390" s="12" t="str">
        <f t="shared" si="1253"/>
        <v>0.0328290334741155-0.122223101608085i</v>
      </c>
      <c r="AE2390" s="12" t="str">
        <f t="shared" si="1254"/>
        <v>-0.0037363349096665+0.00222164141851235i</v>
      </c>
      <c r="AF2390" s="12" t="str">
        <f t="shared" si="1255"/>
        <v>-13.607262143135-0.695155794083524i</v>
      </c>
      <c r="AG2390" s="12" t="str">
        <f t="shared" si="1256"/>
        <v>0.987737115051732-0.00332881785957505i</v>
      </c>
      <c r="AH2390" s="12" t="str">
        <f t="shared" si="1257"/>
        <v>0.0531297308550516-0.0277971361947555i</v>
      </c>
      <c r="AI2390" s="12">
        <f t="shared" si="1258"/>
        <v>-24.44246857332292</v>
      </c>
      <c r="AJ2390" s="12">
        <f t="shared" si="1259"/>
        <v>-27.618277390020822</v>
      </c>
      <c r="AK2390" s="12"/>
      <c r="AL2390" s="12"/>
      <c r="AM2390" s="12"/>
      <c r="AN2390" s="12"/>
    </row>
    <row r="2391" spans="1:40" x14ac:dyDescent="0.35">
      <c r="A2391" s="12"/>
      <c r="B2391" s="12">
        <f t="shared" si="1260"/>
        <v>461000</v>
      </c>
      <c r="C2391" s="29" t="str">
        <f t="shared" si="1227"/>
        <v>-3.2593506660026E-07+0.00481484219212349i</v>
      </c>
      <c r="D2391" s="28" t="str">
        <f t="shared" si="1228"/>
        <v>-5.39906353169937+0.0369137901396134i</v>
      </c>
      <c r="E2391" s="12" t="str">
        <f t="shared" si="1229"/>
        <v>4200</v>
      </c>
      <c r="F2391" s="12" t="str">
        <f t="shared" si="1230"/>
        <v>0.704225352112676</v>
      </c>
      <c r="G2391" s="12" t="str">
        <f t="shared" si="1226"/>
        <v>0.704225352112676</v>
      </c>
      <c r="H2391" s="12" t="str">
        <f t="shared" si="1231"/>
        <v>8.20850074733176+0.73059062983086i</v>
      </c>
      <c r="I2391" s="12" t="str">
        <f t="shared" si="1232"/>
        <v>1810.34276663112i</v>
      </c>
      <c r="J2391" s="12" t="str">
        <f t="shared" si="1233"/>
        <v>-2802.30634018881+391.535140470125i</v>
      </c>
      <c r="K2391" s="12" t="str">
        <f t="shared" si="1234"/>
        <v>0.0885327604231074-0.633649167607782i</v>
      </c>
      <c r="L2391" s="12" t="str">
        <f t="shared" si="1235"/>
        <v>0.0047853883458298-0.0287143270503354i</v>
      </c>
      <c r="M2391" s="12" t="str">
        <f t="shared" si="1236"/>
        <v>0.0933181487689372-0.662363494658117i</v>
      </c>
      <c r="N2391" s="12" t="str">
        <f t="shared" si="1237"/>
        <v>-5.79309685321958i</v>
      </c>
      <c r="O2391" s="12" t="str">
        <f t="shared" si="1238"/>
        <v>0.882291226434954+0.470703932165332i</v>
      </c>
      <c r="P2391" s="12" t="str">
        <f t="shared" si="1239"/>
        <v>0.117708773565046-0.470703932165332i</v>
      </c>
      <c r="Q2391" s="12" t="str">
        <f t="shared" si="1240"/>
        <v>-0.117708773565046+6.26380078538491i</v>
      </c>
      <c r="R2391" s="12" t="str">
        <f t="shared" si="1241"/>
        <v>-0.0754731793536884-0.017373623765332i</v>
      </c>
      <c r="S2391" s="12" t="str">
        <f t="shared" si="1242"/>
        <v>0.593240448380224i</v>
      </c>
      <c r="T2391" s="12" t="str">
        <f t="shared" si="1243"/>
        <v>0.0103067363525349-0.0447737427604632i</v>
      </c>
      <c r="U2391" s="12" t="str">
        <f t="shared" si="1244"/>
        <v>0.001-0.00345238488268753i</v>
      </c>
      <c r="V2391" s="12" t="str">
        <f t="shared" si="1245"/>
        <v>0.0015-0.00104935710719986i</v>
      </c>
      <c r="W2391" s="12" t="str">
        <f t="shared" si="1246"/>
        <v>0.000857213226172257-0.000947592662673869i</v>
      </c>
      <c r="X2391" s="12" t="str">
        <f t="shared" si="1247"/>
        <v>0.000861109920881236-0.000888209459325978i</v>
      </c>
      <c r="Y2391" s="12" t="str">
        <f t="shared" si="1248"/>
        <v>0.00029+0.434482263991468i</v>
      </c>
      <c r="Z2391" s="12" t="str">
        <f t="shared" si="1249"/>
        <v>-0.0245183379993607-0.023896873687232i</v>
      </c>
      <c r="AA2391" s="12" t="str">
        <f t="shared" si="1250"/>
        <v>0.0734730967758535-27.6754611807064i</v>
      </c>
      <c r="AB2391" s="12" t="str">
        <f t="shared" si="1251"/>
        <v>0.0257275389294872-0.111763624341216i</v>
      </c>
      <c r="AC2391" s="12" t="str">
        <f t="shared" si="1252"/>
        <v>0.928372701510976-0.0274705571175171i</v>
      </c>
      <c r="AD2391" s="12" t="str">
        <f t="shared" si="1253"/>
        <v>0.0312473923739498-0.11946197996099i</v>
      </c>
      <c r="AE2391" s="12" t="str">
        <f t="shared" si="1254"/>
        <v>-0.00362090197337758+0.00218229421414076i</v>
      </c>
      <c r="AF2391" s="12" t="str">
        <f t="shared" si="1255"/>
        <v>-13.6075642790311-0.693676839691247i</v>
      </c>
      <c r="AG2391" s="12" t="str">
        <f t="shared" si="1256"/>
        <v>0.988039992242405-0.00316229891525489i</v>
      </c>
      <c r="AH2391" s="12" t="str">
        <f t="shared" si="1257"/>
        <v>0.0514877403838251-0.0273482384757151i</v>
      </c>
      <c r="AI2391" s="12">
        <f t="shared" si="1258"/>
        <v>-24.686598804164941</v>
      </c>
      <c r="AJ2391" s="12">
        <f t="shared" si="1259"/>
        <v>-27.975461558650995</v>
      </c>
      <c r="AK2391" s="12"/>
      <c r="AL2391" s="12"/>
      <c r="AM2391" s="12"/>
      <c r="AN2391" s="12"/>
    </row>
    <row r="2392" spans="1:40" x14ac:dyDescent="0.35">
      <c r="A2392" s="12"/>
      <c r="B2392" s="12">
        <f t="shared" si="1260"/>
        <v>462000</v>
      </c>
      <c r="C2392" s="29" t="str">
        <f t="shared" si="1227"/>
        <v>-3.24525619320881E-07+0.00480442045587209i</v>
      </c>
      <c r="D2392" s="28" t="str">
        <f t="shared" si="1228"/>
        <v>-5.3990635208936+0.036833890161686i</v>
      </c>
      <c r="E2392" s="12" t="str">
        <f t="shared" si="1229"/>
        <v>4200</v>
      </c>
      <c r="F2392" s="12" t="str">
        <f t="shared" si="1230"/>
        <v>0.704225352112676</v>
      </c>
      <c r="G2392" s="12" t="str">
        <f t="shared" si="1226"/>
        <v>0.704225352112676</v>
      </c>
      <c r="H2392" s="12" t="str">
        <f t="shared" si="1231"/>
        <v>8.20880095797345+0.729037992588396i</v>
      </c>
      <c r="I2392" s="12" t="str">
        <f t="shared" si="1232"/>
        <v>1814.26975744811i</v>
      </c>
      <c r="J2392" s="12" t="str">
        <f t="shared" si="1233"/>
        <v>-2814.48138054715+392.384457477652i</v>
      </c>
      <c r="K2392" s="12" t="str">
        <f t="shared" si="1234"/>
        <v>0.0881569490546027-0.632329051142792i</v>
      </c>
      <c r="L2392" s="12" t="str">
        <f t="shared" si="1235"/>
        <v>0.00476525165508152-0.0286555234451887i</v>
      </c>
      <c r="M2392" s="12" t="str">
        <f t="shared" si="1236"/>
        <v>0.0929222007096842-0.660984574587981i</v>
      </c>
      <c r="N2392" s="12" t="str">
        <f t="shared" si="1237"/>
        <v>-5.80566322383394i</v>
      </c>
      <c r="O2392" s="12" t="str">
        <f t="shared" si="1238"/>
        <v>0.888136448813545+0.459579860621486i</v>
      </c>
      <c r="P2392" s="12" t="str">
        <f t="shared" si="1239"/>
        <v>0.111863551186455-0.459579860621486i</v>
      </c>
      <c r="Q2392" s="12" t="str">
        <f t="shared" si="1240"/>
        <v>-0.111863551186455+6.26524308445543i</v>
      </c>
      <c r="R2392" s="12" t="str">
        <f t="shared" si="1241"/>
        <v>-0.0736491845159882-0.0165396442672132i</v>
      </c>
      <c r="S2392" s="12" t="str">
        <f t="shared" si="1242"/>
        <v>0.594527304016624i</v>
      </c>
      <c r="T2392" s="12" t="str">
        <f t="shared" si="1243"/>
        <v>0.00983327011558027-0.0437864511133134i</v>
      </c>
      <c r="U2392" s="12" t="str">
        <f t="shared" si="1244"/>
        <v>0.001-0.00344491218813626i</v>
      </c>
      <c r="V2392" s="12" t="str">
        <f t="shared" si="1245"/>
        <v>0.0015-0.00104708577146999i</v>
      </c>
      <c r="W2392" s="12" t="str">
        <f t="shared" si="1246"/>
        <v>0.000856950183616624-0.000946014230953721i</v>
      </c>
      <c r="X2392" s="12" t="str">
        <f t="shared" si="1247"/>
        <v>0.000860761891537674-0.000886750458088284i</v>
      </c>
      <c r="Y2392" s="12" t="str">
        <f t="shared" si="1248"/>
        <v>0.00029+0.435424741787545i</v>
      </c>
      <c r="Z2392" s="12" t="str">
        <f t="shared" si="1249"/>
        <v>-0.0244249690502806-0.0238350851449132i</v>
      </c>
      <c r="AA2392" s="12" t="str">
        <f t="shared" si="1250"/>
        <v>0.0731321205921118-27.6153433802857i</v>
      </c>
      <c r="AB2392" s="12" t="str">
        <f t="shared" si="1251"/>
        <v>0.0245456787725567-0.109299159993046i</v>
      </c>
      <c r="AC2392" s="12" t="str">
        <f t="shared" si="1252"/>
        <v>0.930035779718632-0.0263806335237253i</v>
      </c>
      <c r="AD2392" s="12" t="str">
        <f t="shared" si="1253"/>
        <v>0.0297018074544762-0.116678959951871i</v>
      </c>
      <c r="AE2392" s="12" t="str">
        <f t="shared" si="1254"/>
        <v>-0.00350651867288573+0.00214193487600812i</v>
      </c>
      <c r="AF2392" s="12" t="str">
        <f t="shared" si="1255"/>
        <v>-13.6078644788671-0.69220410242671i</v>
      </c>
      <c r="AG2392" s="12" t="str">
        <f t="shared" si="1256"/>
        <v>0.988343754254857-0.00300010610173771i</v>
      </c>
      <c r="AH2392" s="12" t="str">
        <f t="shared" si="1257"/>
        <v>0.0498607299003219-0.0268837085379178i</v>
      </c>
      <c r="AI2392" s="12">
        <f t="shared" si="1258"/>
        <v>-24.936538089388808</v>
      </c>
      <c r="AJ2392" s="12">
        <f t="shared" si="1259"/>
        <v>-28.332480477316551</v>
      </c>
      <c r="AK2392" s="12"/>
      <c r="AL2392" s="12"/>
      <c r="AM2392" s="12"/>
      <c r="AN2392" s="12"/>
    </row>
    <row r="2393" spans="1:40" x14ac:dyDescent="0.35">
      <c r="A2393" s="12"/>
      <c r="B2393" s="12">
        <f t="shared" si="1260"/>
        <v>463000</v>
      </c>
      <c r="C2393" s="29" t="str">
        <f t="shared" si="1227"/>
        <v>-3.23125294663361E-07+0.00479404373791924i</v>
      </c>
      <c r="D2393" s="28" t="str">
        <f t="shared" si="1228"/>
        <v>-5.39906351015778+0.0367543353240475i</v>
      </c>
      <c r="E2393" s="12" t="str">
        <f t="shared" si="1229"/>
        <v>4200</v>
      </c>
      <c r="F2393" s="12" t="str">
        <f t="shared" si="1230"/>
        <v>0.704225352112676</v>
      </c>
      <c r="G2393" s="12" t="str">
        <f t="shared" si="1226"/>
        <v>0.704225352112676</v>
      </c>
      <c r="H2393" s="12" t="str">
        <f t="shared" si="1231"/>
        <v>8.20909924894074+0.727491878901548i</v>
      </c>
      <c r="I2393" s="12" t="str">
        <f t="shared" si="1232"/>
        <v>1818.19674826509i</v>
      </c>
      <c r="J2393" s="12" t="str">
        <f t="shared" si="1233"/>
        <v>-2826.68280235805+393.23377448518i</v>
      </c>
      <c r="K2393" s="12" t="str">
        <f t="shared" si="1234"/>
        <v>0.0877835107301046-0.631014313143012i</v>
      </c>
      <c r="L2393" s="12" t="str">
        <f t="shared" si="1235"/>
        <v>0.00474524063695165-0.0285969529977865i</v>
      </c>
      <c r="M2393" s="12" t="str">
        <f t="shared" si="1236"/>
        <v>0.0925287513670563-0.659611266140799i</v>
      </c>
      <c r="N2393" s="12" t="str">
        <f t="shared" si="1237"/>
        <v>-5.8182295944483i</v>
      </c>
      <c r="O2393" s="12" t="str">
        <f t="shared" si="1238"/>
        <v>0.893841424151265+0.44838321609003i</v>
      </c>
      <c r="P2393" s="12" t="str">
        <f t="shared" si="1239"/>
        <v>0.106158575848735-0.44838321609003i</v>
      </c>
      <c r="Q2393" s="12" t="str">
        <f t="shared" si="1240"/>
        <v>-0.106158575848735+6.26661281053833i</v>
      </c>
      <c r="R2393" s="12" t="str">
        <f t="shared" si="1241"/>
        <v>-0.0718174935276934-0.0157237308245864i</v>
      </c>
      <c r="S2393" s="12" t="str">
        <f t="shared" si="1242"/>
        <v>0.595814159653024i</v>
      </c>
      <c r="T2393" s="12" t="str">
        <f t="shared" si="1243"/>
        <v>0.0093684214678613-0.0427898795545891i</v>
      </c>
      <c r="U2393" s="12" t="str">
        <f t="shared" si="1244"/>
        <v>0.001-0.00343747177304309i</v>
      </c>
      <c r="V2393" s="12" t="str">
        <f t="shared" si="1245"/>
        <v>0.0015-0.00104482424712556i</v>
      </c>
      <c r="W2393" s="12" t="str">
        <f t="shared" si="1246"/>
        <v>0.000856687110293268-0.000944442672677161i</v>
      </c>
      <c r="X2393" s="12" t="str">
        <f t="shared" si="1247"/>
        <v>0.000860414435516397-0.000885297813033463i</v>
      </c>
      <c r="Y2393" s="12" t="str">
        <f t="shared" si="1248"/>
        <v>0.00029+0.436367219583622i</v>
      </c>
      <c r="Z2393" s="12" t="str">
        <f t="shared" si="1249"/>
        <v>-0.0243321794875726-0.0237735823214741i</v>
      </c>
      <c r="AA2393" s="12" t="str">
        <f t="shared" si="1250"/>
        <v>0.0727934455390671-27.5554865942081i</v>
      </c>
      <c r="AB2393" s="12" t="str">
        <f t="shared" si="1251"/>
        <v>0.0233853297278692-0.106811531252374i</v>
      </c>
      <c r="AC2393" s="12" t="str">
        <f t="shared" si="1252"/>
        <v>0.931709725992211-0.0253083645693053i</v>
      </c>
      <c r="AD2393" s="12" t="str">
        <f t="shared" si="1253"/>
        <v>0.0281925878255242-0.113874546977113i</v>
      </c>
      <c r="AE2393" s="12" t="str">
        <f t="shared" si="1254"/>
        <v>-0.00339319302407077+0.00210057710858764i</v>
      </c>
      <c r="AF2393" s="12" t="str">
        <f t="shared" si="1255"/>
        <v>-13.6081627590985-0.690737543577501i</v>
      </c>
      <c r="AG2393" s="12" t="str">
        <f t="shared" si="1256"/>
        <v>0.988648344932305-0.00284224226338767i</v>
      </c>
      <c r="AH2393" s="12" t="str">
        <f t="shared" si="1257"/>
        <v>0.0482488203251172-0.0264037811471449i</v>
      </c>
      <c r="AI2393" s="12">
        <f t="shared" si="1258"/>
        <v>-25.192590697240142</v>
      </c>
      <c r="AJ2393" s="12">
        <f t="shared" si="1259"/>
        <v>-28.689330775608461</v>
      </c>
      <c r="AK2393" s="12"/>
      <c r="AL2393" s="12"/>
      <c r="AM2393" s="12"/>
      <c r="AN2393" s="12"/>
    </row>
    <row r="2394" spans="1:40" x14ac:dyDescent="0.35">
      <c r="A2394" s="12"/>
      <c r="B2394" s="12">
        <f t="shared" si="1260"/>
        <v>464000</v>
      </c>
      <c r="C2394" s="29" t="str">
        <f t="shared" si="1227"/>
        <v>-3.21734014069212E-07+0.00478371174719834i</v>
      </c>
      <c r="D2394" s="28" t="str">
        <f t="shared" si="1228"/>
        <v>-5.39906349949129+0.0366751233951873i</v>
      </c>
      <c r="E2394" s="12" t="str">
        <f t="shared" si="1229"/>
        <v>4200</v>
      </c>
      <c r="F2394" s="12" t="str">
        <f t="shared" si="1230"/>
        <v>0.704225352112676</v>
      </c>
      <c r="G2394" s="12" t="str">
        <f t="shared" si="1226"/>
        <v>0.704225352112676</v>
      </c>
      <c r="H2394" s="12" t="str">
        <f t="shared" si="1231"/>
        <v>8.20939563651599+0.725952248143516i</v>
      </c>
      <c r="I2394" s="12" t="str">
        <f t="shared" si="1232"/>
        <v>1822.12373908208i</v>
      </c>
      <c r="J2394" s="12" t="str">
        <f t="shared" si="1233"/>
        <v>-2838.91060562151+394.083091492707i</v>
      </c>
      <c r="K2394" s="12" t="str">
        <f t="shared" si="1234"/>
        <v>0.0874124256376661-0.629704921532936i</v>
      </c>
      <c r="L2394" s="12" t="str">
        <f t="shared" si="1235"/>
        <v>0.00472535425763855-0.0285386143718175i</v>
      </c>
      <c r="M2394" s="12" t="str">
        <f t="shared" si="1236"/>
        <v>0.0921377798953047-0.658243535904753i</v>
      </c>
      <c r="N2394" s="12" t="str">
        <f t="shared" si="1237"/>
        <v>-5.83079596506266i</v>
      </c>
      <c r="O2394" s="12" t="str">
        <f t="shared" si="1238"/>
        <v>0.899405251566373+0.437115766650929i</v>
      </c>
      <c r="P2394" s="12" t="str">
        <f t="shared" si="1239"/>
        <v>0.100594748433627-0.437115766650929i</v>
      </c>
      <c r="Q2394" s="12" t="str">
        <f t="shared" si="1240"/>
        <v>-0.100594748433627+6.26791173171359i</v>
      </c>
      <c r="R2394" s="12" t="str">
        <f t="shared" si="1241"/>
        <v>-0.0699782112417444-0.014926072970136i</v>
      </c>
      <c r="S2394" s="12" t="str">
        <f t="shared" si="1242"/>
        <v>0.597101015289424i</v>
      </c>
      <c r="T2394" s="12" t="str">
        <f t="shared" si="1243"/>
        <v>0.00891237332475223-0.0417840609805834i</v>
      </c>
      <c r="U2394" s="12" t="str">
        <f t="shared" si="1244"/>
        <v>0.001-0.00343006342870464i</v>
      </c>
      <c r="V2394" s="12" t="str">
        <f t="shared" si="1245"/>
        <v>0.0015-0.00104257247073089i</v>
      </c>
      <c r="W2394" s="12" t="str">
        <f t="shared" si="1246"/>
        <v>0.000856424008041886-0.000942877940112499i</v>
      </c>
      <c r="X2394" s="12" t="str">
        <f t="shared" si="1247"/>
        <v>0.000860067549315205-0.000883851480017032i</v>
      </c>
      <c r="Y2394" s="12" t="str">
        <f t="shared" si="1248"/>
        <v>0.00029+0.437309697379699i</v>
      </c>
      <c r="Z2394" s="12" t="str">
        <f t="shared" si="1249"/>
        <v>-0.0242399643378331-0.023712363246568i</v>
      </c>
      <c r="AA2394" s="12" t="str">
        <f t="shared" si="1250"/>
        <v>0.0724570511064554-27.4958891235217i</v>
      </c>
      <c r="AB2394" s="12" t="str">
        <f t="shared" si="1251"/>
        <v>0.0222469483863621-0.10430082023449i</v>
      </c>
      <c r="AC2394" s="12" t="str">
        <f t="shared" si="1252"/>
        <v>0.933394443724848-0.0242539559865947i</v>
      </c>
      <c r="AD2394" s="12" t="str">
        <f t="shared" si="1253"/>
        <v>0.0267200348100789-0.111049250810412i</v>
      </c>
      <c r="AE2394" s="12" t="str">
        <f t="shared" si="1254"/>
        <v>-0.0032809328643777+0.00205823470800994i</v>
      </c>
      <c r="AF2394" s="12" t="str">
        <f t="shared" si="1255"/>
        <v>-13.6084591360073-0.689277124748329i</v>
      </c>
      <c r="AG2394" s="12" t="str">
        <f t="shared" si="1256"/>
        <v>0.988953708165968-0.00268870944503626i</v>
      </c>
      <c r="AH2394" s="12" t="str">
        <f t="shared" si="1257"/>
        <v>0.046652128889466-0.0259086918971726i</v>
      </c>
      <c r="AI2394" s="12">
        <f t="shared" si="1258"/>
        <v>-25.455085944221828</v>
      </c>
      <c r="AJ2394" s="12">
        <f t="shared" si="1259"/>
        <v>-29.046009160745356</v>
      </c>
      <c r="AK2394" s="12"/>
      <c r="AL2394" s="12"/>
      <c r="AM2394" s="12"/>
      <c r="AN2394" s="12"/>
    </row>
    <row r="2395" spans="1:40" x14ac:dyDescent="0.35">
      <c r="A2395" s="12"/>
      <c r="B2395" s="12">
        <f t="shared" si="1260"/>
        <v>465000</v>
      </c>
      <c r="C2395" s="29" t="str">
        <f t="shared" si="1227"/>
        <v>-3.20351699823753E-07+0.00477342419514658i</v>
      </c>
      <c r="D2395" s="28" t="str">
        <f t="shared" si="1228"/>
        <v>-5.39906348889355+0.0365962521627905i</v>
      </c>
      <c r="E2395" s="12" t="str">
        <f t="shared" si="1229"/>
        <v>4200</v>
      </c>
      <c r="F2395" s="12" t="str">
        <f t="shared" si="1230"/>
        <v>0.704225352112676</v>
      </c>
      <c r="G2395" s="12" t="str">
        <f t="shared" si="1226"/>
        <v>0.704225352112676</v>
      </c>
      <c r="H2395" s="12" t="str">
        <f t="shared" si="1231"/>
        <v>8.20969013680983+0.724419060020679i</v>
      </c>
      <c r="I2395" s="12" t="str">
        <f t="shared" si="1232"/>
        <v>1826.05072989907i</v>
      </c>
      <c r="J2395" s="12" t="str">
        <f t="shared" si="1233"/>
        <v>-2851.16479033754+394.932408500234i</v>
      </c>
      <c r="K2395" s="12" t="str">
        <f t="shared" si="1234"/>
        <v>0.0870436741703371-0.628400844485092i</v>
      </c>
      <c r="L2395" s="12" t="str">
        <f t="shared" si="1235"/>
        <v>0.00470559149384602-0.0284805062407303i</v>
      </c>
      <c r="M2395" s="12" t="str">
        <f t="shared" si="1236"/>
        <v>0.0917492656641831-0.656881350725822i</v>
      </c>
      <c r="N2395" s="12" t="str">
        <f t="shared" si="1237"/>
        <v>-5.84336233567702i</v>
      </c>
      <c r="O2395" s="12" t="str">
        <f t="shared" si="1238"/>
        <v>0.904827052466022+0.425779291565068i</v>
      </c>
      <c r="P2395" s="12" t="str">
        <f t="shared" si="1239"/>
        <v>0.095172947533978-0.425779291565068i</v>
      </c>
      <c r="Q2395" s="12" t="str">
        <f t="shared" si="1240"/>
        <v>-0.095172947533978+6.26914162724209i</v>
      </c>
      <c r="R2395" s="12" t="str">
        <f t="shared" si="1241"/>
        <v>-0.0681314469264604-0.0141468612744115i</v>
      </c>
      <c r="S2395" s="12" t="str">
        <f t="shared" si="1242"/>
        <v>0.598387870925822i</v>
      </c>
      <c r="T2395" s="12" t="str">
        <f t="shared" si="1243"/>
        <v>0.00846531019827806-0.0407690314694203i</v>
      </c>
      <c r="U2395" s="12" t="str">
        <f t="shared" si="1244"/>
        <v>0.001-0.0034226869482128i</v>
      </c>
      <c r="V2395" s="12" t="str">
        <f t="shared" si="1245"/>
        <v>0.0015-0.00104033037939599i</v>
      </c>
      <c r="W2395" s="12" t="str">
        <f t="shared" si="1246"/>
        <v>0.000856160878695036-0.000941319985951391i</v>
      </c>
      <c r="X2395" s="12" t="str">
        <f t="shared" si="1247"/>
        <v>0.000859721229481789-0.000882411415284532i</v>
      </c>
      <c r="Y2395" s="12" t="str">
        <f t="shared" si="1248"/>
        <v>0.00029+0.438252175175776i</v>
      </c>
      <c r="Z2395" s="12" t="str">
        <f t="shared" si="1249"/>
        <v>-0.0241483186813404-0.0236514259684637i</v>
      </c>
      <c r="AA2395" s="12" t="str">
        <f t="shared" si="1250"/>
        <v>0.0721229170126756-27.4365492840115i</v>
      </c>
      <c r="AB2395" s="12" t="str">
        <f t="shared" si="1251"/>
        <v>0.0211309953245111-0.101767116997131i</v>
      </c>
      <c r="AC2395" s="12" t="str">
        <f t="shared" si="1252"/>
        <v>0.935089832031229-0.0232176150041937i</v>
      </c>
      <c r="AD2395" s="12" t="str">
        <f t="shared" si="1253"/>
        <v>0.0252844418836294-0.108203585467393i</v>
      </c>
      <c r="AE2395" s="12" t="str">
        <f t="shared" si="1254"/>
        <v>-0.00316974585149009+0.00201492155896568i</v>
      </c>
      <c r="AF2395" s="12" t="str">
        <f t="shared" si="1255"/>
        <v>-13.6087536257034-0.687822807857889i</v>
      </c>
      <c r="AG2395" s="12" t="str">
        <f t="shared" si="1256"/>
        <v>0.989259787908001-0.0025395088945481i</v>
      </c>
      <c r="AH2395" s="12" t="str">
        <f t="shared" si="1257"/>
        <v>0.045070769139539-0.0253986771395351i</v>
      </c>
      <c r="AI2395" s="12">
        <f t="shared" si="1258"/>
        <v>-25.72438101888838</v>
      </c>
      <c r="AJ2395" s="12">
        <f t="shared" si="1259"/>
        <v>-29.402512417473591</v>
      </c>
      <c r="AK2395" s="12"/>
      <c r="AL2395" s="12"/>
      <c r="AM2395" s="12"/>
      <c r="AN2395" s="12"/>
    </row>
    <row r="2396" spans="1:40" x14ac:dyDescent="0.35">
      <c r="A2396" s="12"/>
      <c r="B2396" s="12">
        <f t="shared" si="1260"/>
        <v>466000</v>
      </c>
      <c r="C2396" s="29" t="str">
        <f t="shared" si="1227"/>
        <v>-3.18978275045261E-07+0.00476318079567816i</v>
      </c>
      <c r="D2396" s="28" t="str">
        <f t="shared" si="1228"/>
        <v>-5.39906347836396+0.0365177194335326i</v>
      </c>
      <c r="E2396" s="12" t="str">
        <f t="shared" si="1229"/>
        <v>4200</v>
      </c>
      <c r="F2396" s="12" t="str">
        <f t="shared" si="1230"/>
        <v>0.704225352112676</v>
      </c>
      <c r="G2396" s="12" t="str">
        <f t="shared" si="1226"/>
        <v>0.704225352112676</v>
      </c>
      <c r="H2396" s="12" t="str">
        <f t="shared" si="1231"/>
        <v>8.20998276576331+0.722892274569166i</v>
      </c>
      <c r="I2396" s="12" t="str">
        <f t="shared" si="1232"/>
        <v>1829.97772071605i</v>
      </c>
      <c r="J2396" s="12" t="str">
        <f t="shared" si="1233"/>
        <v>-2863.44535650614+395.781725507762i</v>
      </c>
      <c r="K2396" s="12" t="str">
        <f t="shared" si="1234"/>
        <v>0.0866772369236436-0.627102050417743i</v>
      </c>
      <c r="L2396" s="12" t="str">
        <f t="shared" si="1235"/>
        <v>0.00468595133265665-0.0284226272876486i</v>
      </c>
      <c r="M2396" s="12" t="str">
        <f t="shared" si="1236"/>
        <v>0.0913631882563002-0.655524677705392i</v>
      </c>
      <c r="N2396" s="12" t="str">
        <f t="shared" si="1237"/>
        <v>-5.85592870629137i</v>
      </c>
      <c r="O2396" s="12" t="str">
        <f t="shared" si="1238"/>
        <v>0.910105970684994+0.414375580993288i</v>
      </c>
      <c r="P2396" s="12" t="str">
        <f t="shared" si="1239"/>
        <v>0.089894029315006-0.414375580993288i</v>
      </c>
      <c r="Q2396" s="12" t="str">
        <f t="shared" si="1240"/>
        <v>-0.089894029315006+6.27030428728466i</v>
      </c>
      <c r="R2396" s="12" t="str">
        <f t="shared" si="1241"/>
        <v>-0.0662773143460565-0.0133862872726086i</v>
      </c>
      <c r="S2396" s="12" t="str">
        <f t="shared" si="1242"/>
        <v>0.599674726562222i</v>
      </c>
      <c r="T2396" s="12" t="str">
        <f t="shared" si="1243"/>
        <v>0.00802741815988492-0.0397448303577499i</v>
      </c>
      <c r="U2396" s="12" t="str">
        <f t="shared" si="1244"/>
        <v>0.001-0.00341534212643552i</v>
      </c>
      <c r="V2396" s="12" t="str">
        <f t="shared" si="1245"/>
        <v>0.0015-0.00103809791077068i</v>
      </c>
      <c r="W2396" s="12" t="str">
        <f t="shared" si="1246"/>
        <v>0.00085589772407813-0.0009397687633043i</v>
      </c>
      <c r="X2396" s="12" t="str">
        <f t="shared" si="1247"/>
        <v>0.00085937547261301-0.00088097757546739i</v>
      </c>
      <c r="Y2396" s="12" t="str">
        <f t="shared" si="1248"/>
        <v>0.00029+0.439194652971853i</v>
      </c>
      <c r="Z2396" s="12" t="str">
        <f t="shared" si="1249"/>
        <v>-0.024057237651362-0.0235907685538225i</v>
      </c>
      <c r="AA2396" s="12" t="str">
        <f t="shared" si="1250"/>
        <v>0.0717910232017208-27.3774654060399i</v>
      </c>
      <c r="AB2396" s="12" t="str">
        <f t="shared" si="1251"/>
        <v>0.0200379350113984-0.0992105197319212i</v>
      </c>
      <c r="AC2396" s="12" t="str">
        <f t="shared" si="1252"/>
        <v>0.936795785656462-0.0221995502815014i</v>
      </c>
      <c r="AD2396" s="12" t="str">
        <f t="shared" si="1253"/>
        <v>0.0238860946162155-0.10533806906946i</v>
      </c>
      <c r="AE2396" s="12" t="str">
        <f t="shared" si="1254"/>
        <v>-0.00305963946206941+0.00197065163159374i</v>
      </c>
      <c r="AF2396" s="12" t="str">
        <f t="shared" si="1255"/>
        <v>-13.6090462441273-0.686374555135634i</v>
      </c>
      <c r="AG2396" s="12" t="str">
        <f t="shared" si="1256"/>
        <v>0.98956652818433-0.00239464106562116i</v>
      </c>
      <c r="AH2396" s="12" t="str">
        <f t="shared" si="1257"/>
        <v>0.0435048509421713-0.0248739739139256i</v>
      </c>
      <c r="AI2396" s="12">
        <f t="shared" si="1258"/>
        <v>-26.000864215015763</v>
      </c>
      <c r="AJ2396" s="12">
        <f t="shared" si="1259"/>
        <v>-29.758837407941286</v>
      </c>
      <c r="AK2396" s="12"/>
      <c r="AL2396" s="12"/>
      <c r="AM2396" s="12"/>
      <c r="AN2396" s="12"/>
    </row>
    <row r="2397" spans="1:40" x14ac:dyDescent="0.35">
      <c r="A2397" s="12"/>
      <c r="B2397" s="12">
        <f t="shared" si="1260"/>
        <v>467000</v>
      </c>
      <c r="C2397" s="29" t="str">
        <f t="shared" si="1227"/>
        <v>-3.1761366367427E-07+0.00475298126515763i</v>
      </c>
      <c r="D2397" s="28" t="str">
        <f t="shared" si="1228"/>
        <v>-5.39906346790194+0.0364395230328752i</v>
      </c>
      <c r="E2397" s="12" t="str">
        <f t="shared" si="1229"/>
        <v>4200</v>
      </c>
      <c r="F2397" s="12" t="str">
        <f t="shared" si="1230"/>
        <v>0.704225352112676</v>
      </c>
      <c r="G2397" s="12" t="str">
        <f t="shared" si="1226"/>
        <v>0.704225352112676</v>
      </c>
      <c r="H2397" s="12" t="str">
        <f t="shared" si="1231"/>
        <v>8.21027353915003+0.72137185215159i</v>
      </c>
      <c r="I2397" s="12" t="str">
        <f t="shared" si="1232"/>
        <v>1833.90471153304i</v>
      </c>
      <c r="J2397" s="12" t="str">
        <f t="shared" si="1233"/>
        <v>-2875.7523041273+396.631042515289i</v>
      </c>
      <c r="K2397" s="12" t="str">
        <f t="shared" si="1234"/>
        <v>0.0863130946931012-0.625808507992603i</v>
      </c>
      <c r="L2397" s="12" t="str">
        <f t="shared" si="1235"/>
        <v>0.00466643277140713-0.0283649762052891i</v>
      </c>
      <c r="M2397" s="12" t="str">
        <f t="shared" si="1236"/>
        <v>0.0909795274645083-0.654173484197892i</v>
      </c>
      <c r="N2397" s="12" t="str">
        <f t="shared" si="1237"/>
        <v>-5.86849507690573i</v>
      </c>
      <c r="O2397" s="12" t="str">
        <f t="shared" si="1238"/>
        <v>0.915241172620916+0.402906435713666i</v>
      </c>
      <c r="P2397" s="12" t="str">
        <f t="shared" si="1239"/>
        <v>0.084758827379084-0.402906435713666i</v>
      </c>
      <c r="Q2397" s="12" t="str">
        <f t="shared" si="1240"/>
        <v>-0.084758827379084+6.2714015126194i</v>
      </c>
      <c r="R2397" s="12" t="str">
        <f t="shared" si="1241"/>
        <v>-0.0644159318409308-0.0126445433882919i</v>
      </c>
      <c r="S2397" s="12" t="str">
        <f t="shared" si="1242"/>
        <v>0.600961582198623i</v>
      </c>
      <c r="T2397" s="12" t="str">
        <f t="shared" si="1243"/>
        <v>0.00759888480080704-0.0387115003179244i</v>
      </c>
      <c r="U2397" s="12" t="str">
        <f t="shared" si="1244"/>
        <v>0.001-0.00340802875999776i</v>
      </c>
      <c r="V2397" s="12" t="str">
        <f t="shared" si="1245"/>
        <v>0.0015-0.00103587500303883i</v>
      </c>
      <c r="W2397" s="12" t="str">
        <f t="shared" si="1246"/>
        <v>0.000855634546009428-0.000938224225696028i</v>
      </c>
      <c r="X2397" s="12" t="str">
        <f t="shared" si="1247"/>
        <v>0.000859030275354193-0.000879549917578802i</v>
      </c>
      <c r="Y2397" s="12" t="str">
        <f t="shared" si="1248"/>
        <v>0.00029+0.44013713076793i</v>
      </c>
      <c r="Z2397" s="12" t="str">
        <f t="shared" si="1249"/>
        <v>-0.023966716433472-0.0235303890874783i</v>
      </c>
      <c r="AA2397" s="12" t="str">
        <f t="shared" si="1250"/>
        <v>0.0714613498401595-27.3186358343892i</v>
      </c>
      <c r="AB2397" s="12" t="str">
        <f t="shared" si="1251"/>
        <v>0.0189682357097811-0.096631134957023i</v>
      </c>
      <c r="AC2397" s="12" t="str">
        <f t="shared" si="1252"/>
        <v>0.938512194884879-0.0211999718401035i</v>
      </c>
      <c r="AD2397" s="12" t="str">
        <f t="shared" si="1253"/>
        <v>0.0225252706171704-0.102453223706958i</v>
      </c>
      <c r="AE2397" s="12" t="str">
        <f t="shared" si="1254"/>
        <v>-0.00295062099056011+0.00192543897835697i</v>
      </c>
      <c r="AF2397" s="12" t="str">
        <f t="shared" si="1255"/>
        <v>-13.609337007052-0.684932329118715i</v>
      </c>
      <c r="AG2397" s="12" t="str">
        <f t="shared" si="1256"/>
        <v>0.989873873107398-0.0022541056208177i</v>
      </c>
      <c r="AH2397" s="12" t="str">
        <f t="shared" si="1257"/>
        <v>0.0419544804920836-0.0243348198792734i</v>
      </c>
      <c r="AI2397" s="12">
        <f t="shared" si="1258"/>
        <v>-26.28495864750397</v>
      </c>
      <c r="AJ2397" s="12">
        <f t="shared" si="1259"/>
        <v>-30.114981071557345</v>
      </c>
      <c r="AK2397" s="12"/>
      <c r="AL2397" s="12"/>
      <c r="AM2397" s="12"/>
      <c r="AN2397" s="12"/>
    </row>
    <row r="2398" spans="1:40" x14ac:dyDescent="0.35">
      <c r="A2398" s="12"/>
      <c r="B2398" s="12">
        <f t="shared" si="1260"/>
        <v>468000</v>
      </c>
      <c r="C2398" s="29" t="str">
        <f t="shared" si="1227"/>
        <v>-3.16257790463045E-07+0.00474282532237376i</v>
      </c>
      <c r="D2398" s="28" t="str">
        <f t="shared" si="1228"/>
        <v>-5.39906345750692+0.0363616608048655i</v>
      </c>
      <c r="E2398" s="12" t="str">
        <f t="shared" si="1229"/>
        <v>4200</v>
      </c>
      <c r="F2398" s="12" t="str">
        <f t="shared" si="1230"/>
        <v>0.704225352112676</v>
      </c>
      <c r="G2398" s="12" t="str">
        <f t="shared" si="1226"/>
        <v>0.704225352112676</v>
      </c>
      <c r="H2398" s="12" t="str">
        <f t="shared" si="1231"/>
        <v>8.21056247257827+0.719857753453695i</v>
      </c>
      <c r="I2398" s="12" t="str">
        <f t="shared" si="1232"/>
        <v>1837.83170235003i</v>
      </c>
      <c r="J2398" s="12" t="str">
        <f t="shared" si="1233"/>
        <v>-2888.08563320102+397.480359522817i</v>
      </c>
      <c r="K2398" s="12" t="str">
        <f t="shared" si="1234"/>
        <v>0.0859512284717598-0.624520186112538i</v>
      </c>
      <c r="L2398" s="12" t="str">
        <f t="shared" si="1235"/>
        <v>0.0046470348175651-0.0283075516958783i</v>
      </c>
      <c r="M2398" s="12" t="str">
        <f t="shared" si="1236"/>
        <v>0.0905982632893249-0.652827737808416i</v>
      </c>
      <c r="N2398" s="12" t="str">
        <f t="shared" si="1237"/>
        <v>-5.88106144752009i</v>
      </c>
      <c r="O2398" s="12" t="str">
        <f t="shared" si="1238"/>
        <v>0.920231847365869+0.391373666837205i</v>
      </c>
      <c r="P2398" s="12" t="str">
        <f t="shared" si="1239"/>
        <v>0.079768152634131-0.391373666837205i</v>
      </c>
      <c r="Q2398" s="12" t="str">
        <f t="shared" si="1240"/>
        <v>-0.079768152634131+6.27243511435729i</v>
      </c>
      <c r="R2398" s="12" t="str">
        <f t="shared" si="1241"/>
        <v>-0.062547422407653-0.011921822854011i</v>
      </c>
      <c r="S2398" s="12" t="str">
        <f t="shared" si="1242"/>
        <v>0.602248437835022i</v>
      </c>
      <c r="T2398" s="12" t="str">
        <f t="shared" si="1243"/>
        <v>0.00717989918997399-0.0376690874356163i</v>
      </c>
      <c r="U2398" s="12" t="str">
        <f t="shared" si="1244"/>
        <v>0.001-0.00340074664726272i</v>
      </c>
      <c r="V2398" s="12" t="str">
        <f t="shared" si="1245"/>
        <v>0.0015-0.00103366159491268i</v>
      </c>
      <c r="W2398" s="12" t="str">
        <f t="shared" si="1246"/>
        <v>0.00085537134630003-0.000936686327061294i</v>
      </c>
      <c r="X2398" s="12" t="str">
        <f t="shared" si="1247"/>
        <v>0.000858685634398393-0.000878128399009712i</v>
      </c>
      <c r="Y2398" s="12" t="str">
        <f t="shared" si="1248"/>
        <v>0.00029+0.441079608564007i</v>
      </c>
      <c r="Z2398" s="12" t="str">
        <f t="shared" si="1249"/>
        <v>-0.0238767502648788-0.023470285672219i</v>
      </c>
      <c r="AA2398" s="12" t="str">
        <f t="shared" si="1250"/>
        <v>0.0711338773141592-27.2600589281053i</v>
      </c>
      <c r="AB2398" s="12" t="str">
        <f t="shared" si="1251"/>
        <v>0.0179223693710199-0.0940290777108817i</v>
      </c>
      <c r="AC2398" s="12" t="str">
        <f t="shared" si="1252"/>
        <v>0.940238945448837-0.0202190909919526i</v>
      </c>
      <c r="AD2398" s="12" t="str">
        <f t="shared" si="1253"/>
        <v>0.0212022394825805-0.0995495753017003i</v>
      </c>
      <c r="AE2398" s="12" t="str">
        <f t="shared" si="1254"/>
        <v>-0.0028426975480607+0.00187929773090648i</v>
      </c>
      <c r="AF2398" s="12" t="str">
        <f t="shared" si="1255"/>
        <v>-13.6096259300852-0.683496092648829i</v>
      </c>
      <c r="AG2398" s="12" t="str">
        <f t="shared" si="1256"/>
        <v>0.990181766888806-0.00211790143482446i</v>
      </c>
      <c r="AH2398" s="12" t="str">
        <f t="shared" si="1257"/>
        <v>0.0404197603205516-0.0237814532455225i</v>
      </c>
      <c r="AI2398" s="12">
        <f t="shared" si="1258"/>
        <v>-26.577126540176931</v>
      </c>
      <c r="AJ2398" s="12">
        <f t="shared" si="1259"/>
        <v>-30.470940424826992</v>
      </c>
      <c r="AK2398" s="12"/>
      <c r="AL2398" s="12"/>
      <c r="AM2398" s="12"/>
      <c r="AN2398" s="12"/>
    </row>
    <row r="2399" spans="1:40" x14ac:dyDescent="0.35">
      <c r="A2399" s="12"/>
      <c r="B2399" s="12">
        <f t="shared" si="1260"/>
        <v>469000</v>
      </c>
      <c r="C2399" s="29" t="str">
        <f t="shared" si="1227"/>
        <v>-3.14910580965217E-07+0.00473271268851378i</v>
      </c>
      <c r="D2399" s="28" t="str">
        <f t="shared" si="1228"/>
        <v>-5.3990634471783+0.036284130611939i</v>
      </c>
      <c r="E2399" s="12" t="str">
        <f t="shared" si="1229"/>
        <v>4200</v>
      </c>
      <c r="F2399" s="12" t="str">
        <f t="shared" si="1230"/>
        <v>0.704225352112676</v>
      </c>
      <c r="G2399" s="12" t="str">
        <f t="shared" si="1226"/>
        <v>0.704225352112676</v>
      </c>
      <c r="H2399" s="12" t="str">
        <f t="shared" si="1231"/>
        <v>8.21084958149297+0.718349939481161i</v>
      </c>
      <c r="I2399" s="12" t="str">
        <f t="shared" si="1232"/>
        <v>1841.75869316702i</v>
      </c>
      <c r="J2399" s="12" t="str">
        <f t="shared" si="1233"/>
        <v>-2900.4453437273+398.329676530344i</v>
      </c>
      <c r="K2399" s="12" t="str">
        <f t="shared" si="1234"/>
        <v>0.085591619447788-0.623237053919341i</v>
      </c>
      <c r="L2399" s="12" t="str">
        <f t="shared" si="1235"/>
        <v>0.00462775648860789-0.0282503524710718i</v>
      </c>
      <c r="M2399" s="12" t="str">
        <f t="shared" si="1236"/>
        <v>0.0902193759363959-0.651487406390413i</v>
      </c>
      <c r="N2399" s="12" t="str">
        <f t="shared" si="1237"/>
        <v>-5.89362781813445i</v>
      </c>
      <c r="O2399" s="12" t="str">
        <f t="shared" si="1238"/>
        <v>0.925077206834457+0.379779095521803i</v>
      </c>
      <c r="P2399" s="12" t="str">
        <f t="shared" si="1239"/>
        <v>0.074922793165543-0.379779095521803i</v>
      </c>
      <c r="Q2399" s="12" t="str">
        <f t="shared" si="1240"/>
        <v>-0.074922793165543+6.27340691365625i</v>
      </c>
      <c r="R2399" s="12" t="str">
        <f t="shared" si="1241"/>
        <v>-0.0606719137785342-0.0112183196287421i</v>
      </c>
      <c r="S2399" s="12" t="str">
        <f t="shared" si="1242"/>
        <v>0.603535293471422i</v>
      </c>
      <c r="T2399" s="12" t="str">
        <f t="shared" si="1243"/>
        <v>0.00677065182938908-0.0366176412878004i</v>
      </c>
      <c r="U2399" s="12" t="str">
        <f t="shared" si="1244"/>
        <v>0.001-0.00339349558831333i</v>
      </c>
      <c r="V2399" s="12" t="str">
        <f t="shared" si="1245"/>
        <v>0.0015-0.00103145762562715i</v>
      </c>
      <c r="W2399" s="12" t="str">
        <f t="shared" si="1246"/>
        <v>0.000855108126753888-0.000935155021740364i</v>
      </c>
      <c r="X2399" s="12" t="str">
        <f t="shared" si="1247"/>
        <v>0.000858341546485722-0.000876712977524775i</v>
      </c>
      <c r="Y2399" s="12" t="str">
        <f t="shared" si="1248"/>
        <v>0.00029+0.442022086360084i</v>
      </c>
      <c r="Z2399" s="12" t="str">
        <f t="shared" si="1249"/>
        <v>-0.023787334433763-0.0234104564285734i</v>
      </c>
      <c r="AA2399" s="12" t="str">
        <f t="shared" si="1250"/>
        <v>0.0708085862265631-27.201733060345i</v>
      </c>
      <c r="AB2399" s="12" t="str">
        <f t="shared" si="1251"/>
        <v>0.0169008115236953-0.0914044717468862i</v>
      </c>
      <c r="AC2399" s="12" t="str">
        <f t="shared" si="1252"/>
        <v>0.941975918437622-0.0192571202642655i</v>
      </c>
      <c r="AD2399" s="12" t="str">
        <f t="shared" si="1253"/>
        <v>0.0199172627454409-0.0966276534689244i</v>
      </c>
      <c r="AE2399" s="12" t="str">
        <f t="shared" si="1254"/>
        <v>-0.00273587606126047+0.00183224209693647i</v>
      </c>
      <c r="AF2399" s="12" t="str">
        <f t="shared" si="1255"/>
        <v>-13.6099130286713-0.682065808869222i</v>
      </c>
      <c r="AG2399" s="12" t="str">
        <f t="shared" si="1256"/>
        <v>0.990490153851852-0.00198602659793688i</v>
      </c>
      <c r="AH2399" s="12" t="str">
        <f t="shared" si="1257"/>
        <v>0.0389007893054886-0.0232141127061459i</v>
      </c>
      <c r="AI2399" s="12">
        <f t="shared" si="1258"/>
        <v>-26.877874194471683</v>
      </c>
      <c r="AJ2399" s="12">
        <f t="shared" si="1259"/>
        <v>-30.826712561170236</v>
      </c>
      <c r="AK2399" s="12"/>
      <c r="AL2399" s="12"/>
      <c r="AM2399" s="12"/>
      <c r="AN2399" s="12"/>
    </row>
    <row r="2400" spans="1:40" x14ac:dyDescent="0.35">
      <c r="A2400" s="12"/>
      <c r="B2400" s="12">
        <f t="shared" si="1260"/>
        <v>470000</v>
      </c>
      <c r="C2400" s="29" t="str">
        <f t="shared" si="1227"/>
        <v>-3.13571961525549E-07+0.00472264308713775i</v>
      </c>
      <c r="D2400" s="28" t="str">
        <f t="shared" si="1228"/>
        <v>-5.39906343691556+0.0362069303347228i</v>
      </c>
      <c r="E2400" s="12" t="str">
        <f t="shared" si="1229"/>
        <v>4200</v>
      </c>
      <c r="F2400" s="12" t="str">
        <f t="shared" si="1230"/>
        <v>0.704225352112676</v>
      </c>
      <c r="G2400" s="12" t="str">
        <f t="shared" si="1226"/>
        <v>0.704225352112676</v>
      </c>
      <c r="H2400" s="12" t="str">
        <f t="shared" si="1231"/>
        <v>8.21113488117797+0.716848371556352i</v>
      </c>
      <c r="I2400" s="12" t="str">
        <f t="shared" si="1232"/>
        <v>1845.685683984i</v>
      </c>
      <c r="J2400" s="12" t="str">
        <f t="shared" si="1233"/>
        <v>-2912.83143570615+399.178993537872i</v>
      </c>
      <c r="K2400" s="12" t="str">
        <f t="shared" si="1234"/>
        <v>0.0852342490020895-0.621959080791503i</v>
      </c>
      <c r="L2400" s="12" t="str">
        <f t="shared" si="1235"/>
        <v>0.00460859681190273-0.0281933772518729i</v>
      </c>
      <c r="M2400" s="12" t="str">
        <f t="shared" si="1236"/>
        <v>0.0898428458139922-0.650152458043376i</v>
      </c>
      <c r="N2400" s="12" t="str">
        <f t="shared" si="1237"/>
        <v>-5.90619418874881i</v>
      </c>
      <c r="O2400" s="12" t="str">
        <f t="shared" si="1238"/>
        <v>0.929776485888251+0.368124552684679i</v>
      </c>
      <c r="P2400" s="12" t="str">
        <f t="shared" si="1239"/>
        <v>0.070223514111749-0.368124552684679i</v>
      </c>
      <c r="Q2400" s="12" t="str">
        <f t="shared" si="1240"/>
        <v>-0.070223514111749+6.27431874143349i</v>
      </c>
      <c r="R2400" s="12" t="str">
        <f t="shared" si="1241"/>
        <v>-0.0587895385007069-0.0105342283121116i</v>
      </c>
      <c r="S2400" s="12" t="str">
        <f t="shared" si="1242"/>
        <v>0.604822149107822i</v>
      </c>
      <c r="T2400" s="12" t="str">
        <f t="shared" si="1243"/>
        <v>0.0063713346069238-0.0355572150210546i</v>
      </c>
      <c r="U2400" s="12" t="str">
        <f t="shared" si="1244"/>
        <v>0.001-0.00338627538493394i</v>
      </c>
      <c r="V2400" s="12" t="str">
        <f t="shared" si="1245"/>
        <v>0.0015-0.00102926303493433i</v>
      </c>
      <c r="W2400" s="12" t="str">
        <f t="shared" si="1246"/>
        <v>0.000854844889167786-0.000933630264474739i</v>
      </c>
      <c r="X2400" s="12" t="str">
        <f t="shared" si="1247"/>
        <v>0.000857998008402638-0.000875303611258434i</v>
      </c>
      <c r="Y2400" s="12" t="str">
        <f t="shared" si="1248"/>
        <v>0.00029+0.442964564156161i</v>
      </c>
      <c r="Z2400" s="12" t="str">
        <f t="shared" si="1249"/>
        <v>-0.0236984642786248-0.0233508994945992i</v>
      </c>
      <c r="AA2400" s="12" t="str">
        <f t="shared" si="1250"/>
        <v>0.0704854573940074-27.1436566182237i</v>
      </c>
      <c r="AB2400" s="12" t="str">
        <f t="shared" si="1251"/>
        <v>0.0159040411557734-0.088757449728821i</v>
      </c>
      <c r="AC2400" s="12" t="str">
        <f t="shared" si="1252"/>
        <v>0.943722990206523-0.0183142733210787i</v>
      </c>
      <c r="AD2400" s="12" t="str">
        <f t="shared" si="1253"/>
        <v>0.0186705938285242-0.0936879913787306i</v>
      </c>
      <c r="AE2400" s="12" t="str">
        <f t="shared" si="1254"/>
        <v>-0.00263016327144161+0.00178428635703059i</v>
      </c>
      <c r="AF2400" s="12" t="str">
        <f t="shared" si="1255"/>
        <v>-13.6101983180935-0.680641441221629i</v>
      </c>
      <c r="AG2400" s="12" t="str">
        <f t="shared" si="1256"/>
        <v>0.99079897844396-0.00185847841976528i</v>
      </c>
      <c r="AH2400" s="12" t="str">
        <f t="shared" si="1257"/>
        <v>0.0373976626829068-0.02263303737142i</v>
      </c>
      <c r="AI2400" s="12">
        <f t="shared" si="1258"/>
        <v>-27.187757773039959</v>
      </c>
      <c r="AJ2400" s="12">
        <f t="shared" si="1259"/>
        <v>-31.182294650721261</v>
      </c>
      <c r="AK2400" s="12"/>
      <c r="AL2400" s="12"/>
      <c r="AM2400" s="12"/>
      <c r="AN2400" s="12"/>
    </row>
    <row r="2401" spans="1:40" x14ac:dyDescent="0.35">
      <c r="A2401" s="12"/>
      <c r="B2401" s="12">
        <f t="shared" si="1260"/>
        <v>471000</v>
      </c>
      <c r="C2401" s="29" t="str">
        <f t="shared" si="1227"/>
        <v>-3.12241859269877E-07+0.00471261624415338i</v>
      </c>
      <c r="D2401" s="28" t="str">
        <f t="shared" si="1228"/>
        <v>-5.3990634267181+0.0361300578718426i</v>
      </c>
      <c r="E2401" s="12" t="str">
        <f t="shared" si="1229"/>
        <v>4200</v>
      </c>
      <c r="F2401" s="12" t="str">
        <f t="shared" si="1230"/>
        <v>0.704225352112676</v>
      </c>
      <c r="G2401" s="12" t="str">
        <f t="shared" si="1226"/>
        <v>0.704225352112676</v>
      </c>
      <c r="H2401" s="12" t="str">
        <f t="shared" si="1231"/>
        <v>8.21141838675773+0.715353011315174i</v>
      </c>
      <c r="I2401" s="12" t="str">
        <f t="shared" si="1232"/>
        <v>1849.61267480099i</v>
      </c>
      <c r="J2401" s="12" t="str">
        <f t="shared" si="1233"/>
        <v>-2925.24390913757+400.028310545399i</v>
      </c>
      <c r="K2401" s="12" t="str">
        <f t="shared" si="1234"/>
        <v>0.0848790987059553-0.620686236342025i</v>
      </c>
      <c r="L2401" s="12" t="str">
        <f t="shared" si="1235"/>
        <v>0.00458955482458879-0.0281366247685531i</v>
      </c>
      <c r="M2401" s="12" t="str">
        <f t="shared" si="1236"/>
        <v>0.0894686535305441-0.648822861110578i</v>
      </c>
      <c r="N2401" s="12" t="str">
        <f t="shared" si="1237"/>
        <v>-5.91876055936317i</v>
      </c>
      <c r="O2401" s="12" t="str">
        <f t="shared" si="1238"/>
        <v>0.934328942456612+0.356411878713251i</v>
      </c>
      <c r="P2401" s="12" t="str">
        <f t="shared" si="1239"/>
        <v>0.065671057543388-0.356411878713251i</v>
      </c>
      <c r="Q2401" s="12" t="str">
        <f t="shared" si="1240"/>
        <v>-0.065671057543388+6.27517243807642i</v>
      </c>
      <c r="R2401" s="12" t="str">
        <f t="shared" si="1241"/>
        <v>-0.056900434014607-0.00986974405534523i</v>
      </c>
      <c r="S2401" s="12" t="str">
        <f t="shared" si="1242"/>
        <v>0.60610900474422i</v>
      </c>
      <c r="T2401" s="12" t="str">
        <f t="shared" si="1243"/>
        <v>0.00598214074646548-0.0344878654301076i</v>
      </c>
      <c r="U2401" s="12" t="str">
        <f t="shared" si="1244"/>
        <v>0.001-0.00337908584059225i</v>
      </c>
      <c r="V2401" s="12" t="str">
        <f t="shared" si="1245"/>
        <v>0.0015-0.00102707776309795i</v>
      </c>
      <c r="W2401" s="12" t="str">
        <f t="shared" si="1246"/>
        <v>0.000854581635331349-0.000932112010402912i</v>
      </c>
      <c r="X2401" s="12" t="str">
        <f t="shared" si="1247"/>
        <v>0.0008576550169813-0.000873900258711003i</v>
      </c>
      <c r="Y2401" s="12" t="str">
        <f t="shared" si="1248"/>
        <v>0.00029+0.443907041952238i</v>
      </c>
      <c r="Z2401" s="12" t="str">
        <f t="shared" si="1249"/>
        <v>-0.0236101351876411-0.0232916130256764i</v>
      </c>
      <c r="AA2401" s="12" t="str">
        <f t="shared" si="1250"/>
        <v>0.070164471844087-27.0858280026666i</v>
      </c>
      <c r="AB2401" s="12" t="str">
        <f t="shared" si="1251"/>
        <v>0.0149325405901655-0.0860881534269364i</v>
      </c>
      <c r="AC2401" s="12" t="str">
        <f t="shared" si="1252"/>
        <v>0.945480032286201-0.0173907648813999i</v>
      </c>
      <c r="AD2401" s="12" t="str">
        <f t="shared" si="1253"/>
        <v>0.0174624779999574-0.0907311256170719i</v>
      </c>
      <c r="AE2401" s="12" t="str">
        <f t="shared" si="1254"/>
        <v>-0.00252556573354708+0.00173544486150152i</v>
      </c>
      <c r="AF2401" s="12" t="str">
        <f t="shared" si="1255"/>
        <v>-13.6104818134758-0.679222953443331i</v>
      </c>
      <c r="AG2401" s="12" t="str">
        <f t="shared" si="1256"/>
        <v>0.991108185248989-0.00173525343315969i</v>
      </c>
      <c r="AH2401" s="12" t="str">
        <f t="shared" si="1257"/>
        <v>0.0359104720597309-0.0220384667024881i</v>
      </c>
      <c r="AI2401" s="12">
        <f t="shared" si="1258"/>
        <v>-27.507390064107248</v>
      </c>
      <c r="AJ2401" s="12">
        <f t="shared" si="1259"/>
        <v>-31.537683940106717</v>
      </c>
      <c r="AK2401" s="12"/>
      <c r="AL2401" s="12"/>
      <c r="AM2401" s="12"/>
      <c r="AN2401" s="12"/>
    </row>
    <row r="2402" spans="1:40" x14ac:dyDescent="0.35">
      <c r="A2402" s="12"/>
      <c r="B2402" s="12">
        <f t="shared" si="1260"/>
        <v>472000</v>
      </c>
      <c r="C2402" s="29" t="str">
        <f t="shared" si="1227"/>
        <v>-3.10920202095196E-07+0.00470263188779129i</v>
      </c>
      <c r="D2402" s="28" t="str">
        <f t="shared" si="1228"/>
        <v>-5.3990634165854+0.0360535111397332i</v>
      </c>
      <c r="E2402" s="12" t="str">
        <f t="shared" si="1229"/>
        <v>4200</v>
      </c>
      <c r="F2402" s="12" t="str">
        <f t="shared" si="1230"/>
        <v>0.704225352112676</v>
      </c>
      <c r="G2402" s="12" t="str">
        <f t="shared" si="1226"/>
        <v>0.704225352112676</v>
      </c>
      <c r="H2402" s="12" t="str">
        <f t="shared" si="1231"/>
        <v>8.21170011319959+0.713863820703907i</v>
      </c>
      <c r="I2402" s="12" t="str">
        <f t="shared" si="1232"/>
        <v>1853.53966561798i</v>
      </c>
      <c r="J2402" s="12" t="str">
        <f t="shared" si="1233"/>
        <v>-2937.68276402155+400.877627552927i</v>
      </c>
      <c r="K2402" s="12" t="str">
        <f t="shared" si="1234"/>
        <v>0.0845261503187462-0.619418490416234i</v>
      </c>
      <c r="L2402" s="12" t="str">
        <f t="shared" si="1235"/>
        <v>0.00457062957346077-0.0280800937605726i</v>
      </c>
      <c r="M2402" s="12" t="str">
        <f t="shared" si="1236"/>
        <v>0.089096779892207-0.647498584176807i</v>
      </c>
      <c r="N2402" s="12" t="str">
        <f t="shared" si="1237"/>
        <v>-5.93132692997753i</v>
      </c>
      <c r="O2402" s="12" t="str">
        <f t="shared" si="1238"/>
        <v>0.938733857653874+0.344642923174517i</v>
      </c>
      <c r="P2402" s="12" t="str">
        <f t="shared" si="1239"/>
        <v>0.061266142346126-0.344642923174517i</v>
      </c>
      <c r="Q2402" s="12" t="str">
        <f t="shared" si="1240"/>
        <v>-0.061266142346126+6.27596985315205i</v>
      </c>
      <c r="R2402" s="12" t="str">
        <f t="shared" si="1241"/>
        <v>-0.0550047427317565-0.00922506246889193i</v>
      </c>
      <c r="S2402" s="12" t="str">
        <f t="shared" si="1242"/>
        <v>0.60739586038062i</v>
      </c>
      <c r="T2402" s="12" t="str">
        <f t="shared" si="1243"/>
        <v>0.00560326475535758-0.0334096530365699i</v>
      </c>
      <c r="U2402" s="12" t="str">
        <f t="shared" si="1244"/>
        <v>0.001-0.00337192676042152i</v>
      </c>
      <c r="V2402" s="12" t="str">
        <f t="shared" si="1245"/>
        <v>0.0015-0.001024901750888i</v>
      </c>
      <c r="W2402" s="12" t="str">
        <f t="shared" si="1246"/>
        <v>0.000854318367027037-0.000930600215056164i</v>
      </c>
      <c r="X2402" s="12" t="str">
        <f t="shared" si="1247"/>
        <v>0.000857312569098862-0.000872502878744847i</v>
      </c>
      <c r="Y2402" s="12" t="str">
        <f t="shared" si="1248"/>
        <v>0.00029+0.444849519748315i</v>
      </c>
      <c r="Z2402" s="12" t="str">
        <f t="shared" si="1249"/>
        <v>-0.0235223425980336-0.0232325951943002i</v>
      </c>
      <c r="AA2402" s="12" t="str">
        <f t="shared" si="1250"/>
        <v>0.0698456108125611-27.0282456282599i</v>
      </c>
      <c r="AB2402" s="12" t="str">
        <f t="shared" si="1251"/>
        <v>0.0139867953535292-0.0833967339144761i</v>
      </c>
      <c r="AC2402" s="12" t="str">
        <f t="shared" si="1252"/>
        <v>0.947246911292418-0.0164868106338879i</v>
      </c>
      <c r="AD2402" s="12" t="str">
        <f t="shared" si="1253"/>
        <v>0.0162931523315005-0.0877575960463551i</v>
      </c>
      <c r="AE2402" s="12" t="str">
        <f t="shared" si="1254"/>
        <v>-0.0024220898153134+0.00168573202722538i</v>
      </c>
      <c r="AF2402" s="12" t="str">
        <f t="shared" si="1255"/>
        <v>-13.610763529785-0.677810309564174i</v>
      </c>
      <c r="AG2402" s="12" t="str">
        <f t="shared" si="1256"/>
        <v>0.991417718999434-0.00161634739834898i</v>
      </c>
      <c r="AH2402" s="12" t="str">
        <f t="shared" si="1257"/>
        <v>0.0344393054279242-0.0214306404462423i</v>
      </c>
      <c r="AI2402" s="12">
        <f t="shared" si="1258"/>
        <v>-27.837448433200578</v>
      </c>
      <c r="AJ2402" s="12">
        <f t="shared" si="1259"/>
        <v>-31.892877752211483</v>
      </c>
      <c r="AK2402" s="12"/>
      <c r="AL2402" s="12"/>
      <c r="AM2402" s="12"/>
      <c r="AN2402" s="12"/>
    </row>
    <row r="2403" spans="1:40" x14ac:dyDescent="0.35">
      <c r="A2403" s="12"/>
      <c r="B2403" s="12">
        <f t="shared" si="1260"/>
        <v>473000</v>
      </c>
      <c r="C2403" s="29" t="str">
        <f t="shared" si="1227"/>
        <v>-3.09606918659875E-07+0.00469268974858029i</v>
      </c>
      <c r="D2403" s="28" t="str">
        <f t="shared" si="1228"/>
        <v>-5.3990634065169+0.0359772880724489i</v>
      </c>
      <c r="E2403" s="12" t="str">
        <f t="shared" si="1229"/>
        <v>4200</v>
      </c>
      <c r="F2403" s="12" t="str">
        <f t="shared" si="1230"/>
        <v>0.704225352112676</v>
      </c>
      <c r="G2403" s="12" t="str">
        <f t="shared" si="1226"/>
        <v>0.704225352112676</v>
      </c>
      <c r="H2403" s="12" t="str">
        <f t="shared" si="1231"/>
        <v>8.21198007531552+0.712380761976145i</v>
      </c>
      <c r="I2403" s="12" t="str">
        <f t="shared" si="1232"/>
        <v>1857.46665643497i</v>
      </c>
      <c r="J2403" s="12" t="str">
        <f t="shared" si="1233"/>
        <v>-2950.14800035809+401.726944560454i</v>
      </c>
      <c r="K2403" s="12" t="str">
        <f t="shared" si="1234"/>
        <v>0.0841753857856082-0.618155813089636i</v>
      </c>
      <c r="L2403" s="12" t="str">
        <f t="shared" si="1235"/>
        <v>0.00455182011485401-0.0280237829765018i</v>
      </c>
      <c r="M2403" s="12" t="str">
        <f t="shared" si="1236"/>
        <v>0.0887272059004622-0.646179596066138i</v>
      </c>
      <c r="N2403" s="12" t="str">
        <f t="shared" si="1237"/>
        <v>-5.94389330059189i</v>
      </c>
      <c r="O2403" s="12" t="str">
        <f t="shared" si="1238"/>
        <v>0.942990535892865+0.332819544522985i</v>
      </c>
      <c r="P2403" s="12" t="str">
        <f t="shared" si="1239"/>
        <v>0.057009464107135-0.332819544522985i</v>
      </c>
      <c r="Q2403" s="12" t="str">
        <f t="shared" si="1240"/>
        <v>-0.057009464107135+6.27671284511487i</v>
      </c>
      <c r="R2403" s="12" t="str">
        <f t="shared" si="1241"/>
        <v>-0.0531026121117413-0.00860037952667686i</v>
      </c>
      <c r="S2403" s="12" t="str">
        <f t="shared" si="1242"/>
        <v>0.60868271601702i</v>
      </c>
      <c r="T2403" s="12" t="str">
        <f t="shared" si="1243"/>
        <v>0.00523490236907484-0.032322642167773i</v>
      </c>
      <c r="U2403" s="12" t="str">
        <f t="shared" si="1244"/>
        <v>0.001-0.00336479795120287i</v>
      </c>
      <c r="V2403" s="12" t="str">
        <f t="shared" si="1245"/>
        <v>0.0015-0.00102273493957534i</v>
      </c>
      <c r="W2403" s="12" t="str">
        <f t="shared" si="1246"/>
        <v>0.00085405508603014-0.000929094834354395i</v>
      </c>
      <c r="X2403" s="12" t="str">
        <f t="shared" si="1247"/>
        <v>0.00085697066167685-0.000871111430580522i</v>
      </c>
      <c r="Y2403" s="12" t="str">
        <f t="shared" si="1248"/>
        <v>0.00029+0.445791997544392i</v>
      </c>
      <c r="Z2403" s="12" t="str">
        <f t="shared" si="1249"/>
        <v>-0.0234350819954426-0.0231738441898804i</v>
      </c>
      <c r="AA2403" s="12" t="str">
        <f t="shared" si="1250"/>
        <v>0.0695288557406069-26.9709079231059i</v>
      </c>
      <c r="AB2403" s="12" t="str">
        <f t="shared" si="1251"/>
        <v>0.0130672940381669-0.0806833517644738i</v>
      </c>
      <c r="AC2403" s="12" t="str">
        <f t="shared" si="1252"/>
        <v>0.949023488836257-0.015602627148006i</v>
      </c>
      <c r="AD2403" s="12" t="str">
        <f t="shared" si="1253"/>
        <v>0.0151628456595283-0.0847679456657006i</v>
      </c>
      <c r="AE2403" s="12" t="str">
        <f t="shared" si="1254"/>
        <v>-0.00231974169646847+0.00163516233447181i</v>
      </c>
      <c r="AF2403" s="12" t="str">
        <f t="shared" si="1255"/>
        <v>-13.6110434818324-0.676403473903696i</v>
      </c>
      <c r="AG2403" s="12" t="str">
        <f t="shared" si="1256"/>
        <v>0.991727524588499-0.0015017553072917i</v>
      </c>
      <c r="AH2403" s="12" t="str">
        <f t="shared" si="1257"/>
        <v>0.0329842471798955-0.0208097985710377i</v>
      </c>
      <c r="AI2403" s="12">
        <f t="shared" si="1258"/>
        <v>-28.178684221489291</v>
      </c>
      <c r="AJ2403" s="12">
        <f t="shared" si="1259"/>
        <v>-32.247873485919072</v>
      </c>
      <c r="AK2403" s="12"/>
      <c r="AL2403" s="12"/>
      <c r="AM2403" s="12"/>
      <c r="AN2403" s="12"/>
    </row>
    <row r="2404" spans="1:40" x14ac:dyDescent="0.35">
      <c r="A2404" s="12"/>
      <c r="B2404" s="12">
        <f t="shared" si="1260"/>
        <v>474000</v>
      </c>
      <c r="C2404" s="29" t="str">
        <f t="shared" si="1227"/>
        <v>-3.0830193837404E-07+0.0046827895593232i</v>
      </c>
      <c r="D2404" s="28" t="str">
        <f t="shared" si="1228"/>
        <v>-5.39906339651204+0.0359013866214779i</v>
      </c>
      <c r="E2404" s="12" t="str">
        <f t="shared" si="1229"/>
        <v>4200</v>
      </c>
      <c r="F2404" s="12" t="str">
        <f t="shared" si="1230"/>
        <v>0.704225352112676</v>
      </c>
      <c r="G2404" s="12" t="str">
        <f t="shared" si="1226"/>
        <v>0.704225352112676</v>
      </c>
      <c r="H2404" s="12" t="str">
        <f t="shared" si="1231"/>
        <v>8.21225828776411+0.710903797689688i</v>
      </c>
      <c r="I2404" s="12" t="str">
        <f t="shared" si="1232"/>
        <v>1861.39364725195i</v>
      </c>
      <c r="J2404" s="12" t="str">
        <f t="shared" si="1233"/>
        <v>-2962.6396181472+402.576261567982i</v>
      </c>
      <c r="K2404" s="12" t="str">
        <f t="shared" si="1234"/>
        <v>0.0838267872352214-0.616898174665783i</v>
      </c>
      <c r="L2404" s="12" t="str">
        <f t="shared" si="1235"/>
        <v>0.00453312551453134-0.0279676911739438i</v>
      </c>
      <c r="M2404" s="12" t="str">
        <f t="shared" si="1236"/>
        <v>0.0883599127497527-0.644865865839727i</v>
      </c>
      <c r="N2404" s="12" t="str">
        <f t="shared" si="1237"/>
        <v>-5.95645967120625i</v>
      </c>
      <c r="O2404" s="12" t="str">
        <f t="shared" si="1238"/>
        <v>0.947098304994745+0.320943609807207i</v>
      </c>
      <c r="P2404" s="12" t="str">
        <f t="shared" si="1239"/>
        <v>0.052901695005255-0.320943609807207i</v>
      </c>
      <c r="Q2404" s="12" t="str">
        <f t="shared" si="1240"/>
        <v>-0.052901695005255+6.27740328101346i</v>
      </c>
      <c r="R2404" s="12" t="str">
        <f t="shared" si="1241"/>
        <v>-0.0511941947382744-0.00799589146693594i</v>
      </c>
      <c r="S2404" s="12" t="str">
        <f t="shared" si="1242"/>
        <v>0.60996957165342i</v>
      </c>
      <c r="T2404" s="12" t="str">
        <f t="shared" si="1243"/>
        <v>0.00487725049307415-0.031226901035647i</v>
      </c>
      <c r="U2404" s="12" t="str">
        <f t="shared" si="1244"/>
        <v>0.001-0.00335769922134801i</v>
      </c>
      <c r="V2404" s="12" t="str">
        <f t="shared" si="1245"/>
        <v>0.0015-0.00102057727092644i</v>
      </c>
      <c r="W2404" s="12" t="str">
        <f t="shared" si="1246"/>
        <v>0.000853791794108782-0.000927595824602061i</v>
      </c>
      <c r="X2404" s="12" t="str">
        <f t="shared" si="1247"/>
        <v>0.000856629291680501-0.000869725873793088i</v>
      </c>
      <c r="Y2404" s="12" t="str">
        <f t="shared" si="1248"/>
        <v>0.00029+0.446734475340469i</v>
      </c>
      <c r="Z2404" s="12" t="str">
        <f t="shared" si="1249"/>
        <v>-0.0233483489133156-0.0231153582185413i</v>
      </c>
      <c r="AA2404" s="12" t="str">
        <f t="shared" si="1250"/>
        <v>0.0692141882721115-26.913813328679i</v>
      </c>
      <c r="AB2404" s="12" t="str">
        <f t="shared" si="1251"/>
        <v>0.0121745281568752-0.0779481772466471i</v>
      </c>
      <c r="AC2404" s="12" t="str">
        <f t="shared" si="1252"/>
        <v>0.950809621434923-0.0147384317815895i</v>
      </c>
      <c r="AD2404" s="12" t="str">
        <f t="shared" si="1253"/>
        <v>0.0140717785487082-0.0817627204709373i</v>
      </c>
      <c r="AE2404" s="12" t="str">
        <f t="shared" si="1254"/>
        <v>-0.00221852736799433+0.00158375032373196i</v>
      </c>
      <c r="AF2404" s="12" t="str">
        <f t="shared" si="1255"/>
        <v>-13.6113216842761-0.67500241106821i</v>
      </c>
      <c r="AG2404" s="12" t="str">
        <f t="shared" si="1256"/>
        <v>0.992037547082043-0.00139147138823454i</v>
      </c>
      <c r="AH2404" s="12" t="str">
        <f t="shared" si="1257"/>
        <v>0.0315453781251592-0.0201761812032782i</v>
      </c>
      <c r="AI2404" s="12">
        <f t="shared" si="1258"/>
        <v>-28.531933918516799</v>
      </c>
      <c r="AJ2404" s="12">
        <f t="shared" si="1259"/>
        <v>-32.602668615840308</v>
      </c>
      <c r="AK2404" s="12"/>
      <c r="AL2404" s="12"/>
      <c r="AM2404" s="12"/>
      <c r="AN2404" s="12"/>
    </row>
    <row r="2405" spans="1:40" x14ac:dyDescent="0.35">
      <c r="A2405" s="12"/>
      <c r="B2405" s="12">
        <f t="shared" si="1260"/>
        <v>475000</v>
      </c>
      <c r="C2405" s="29" t="str">
        <f t="shared" si="1227"/>
        <v>-3.07005191390089E-07+0.00467293105507298i</v>
      </c>
      <c r="D2405" s="28" t="str">
        <f t="shared" si="1228"/>
        <v>-5.39906338657032+0.0358258047555595i</v>
      </c>
      <c r="E2405" s="12" t="str">
        <f t="shared" si="1229"/>
        <v>4200</v>
      </c>
      <c r="F2405" s="12" t="str">
        <f t="shared" si="1230"/>
        <v>0.704225352112676</v>
      </c>
      <c r="G2405" s="12" t="str">
        <f t="shared" si="1226"/>
        <v>0.704225352112676</v>
      </c>
      <c r="H2405" s="12" t="str">
        <f t="shared" si="1231"/>
        <v>8.21253476505258+0.709432890703554i</v>
      </c>
      <c r="I2405" s="12" t="str">
        <f t="shared" si="1232"/>
        <v>1865.32063806894i</v>
      </c>
      <c r="J2405" s="12" t="str">
        <f t="shared" si="1233"/>
        <v>-2975.15761738887+403.425578575509i</v>
      </c>
      <c r="K2405" s="12" t="str">
        <f t="shared" si="1234"/>
        <v>0.0834803369775821-0.615645545674186i</v>
      </c>
      <c r="L2405" s="12" t="str">
        <f t="shared" si="1235"/>
        <v>0.00451454484757132-0.0279118171194571i</v>
      </c>
      <c r="M2405" s="12" t="str">
        <f t="shared" si="1236"/>
        <v>0.0879948818251534-0.643557362793643i</v>
      </c>
      <c r="N2405" s="12" t="str">
        <f t="shared" si="1237"/>
        <v>-5.96902604182061i</v>
      </c>
      <c r="O2405" s="12" t="str">
        <f t="shared" si="1238"/>
        <v>0.951056516295154+0.309016994374945i</v>
      </c>
      <c r="P2405" s="12" t="str">
        <f t="shared" si="1239"/>
        <v>0.048943483704846-0.309016994374945i</v>
      </c>
      <c r="Q2405" s="12" t="str">
        <f t="shared" si="1240"/>
        <v>-0.048943483704846+6.27804303619555i</v>
      </c>
      <c r="R2405" s="12" t="str">
        <f t="shared" si="1241"/>
        <v>-0.0492796483942296-0.00741179468958854i</v>
      </c>
      <c r="S2405" s="12" t="str">
        <f t="shared" si="1242"/>
        <v>0.61125642728982i</v>
      </c>
      <c r="T2405" s="12" t="str">
        <f t="shared" si="1243"/>
        <v>0.00453050714176355-0.0301225018155553i</v>
      </c>
      <c r="U2405" s="12" t="str">
        <f t="shared" si="1244"/>
        <v>0.001-0.00335063038088201i</v>
      </c>
      <c r="V2405" s="12" t="str">
        <f t="shared" si="1245"/>
        <v>0.0015-0.00101842868719818i</v>
      </c>
      <c r="W2405" s="12" t="str">
        <f t="shared" si="1246"/>
        <v>0.000853528493023907-0.000926103142484112i</v>
      </c>
      <c r="X2405" s="12" t="str">
        <f t="shared" si="1247"/>
        <v>0.000856288456118123-0.000868346168308368i</v>
      </c>
      <c r="Y2405" s="12" t="str">
        <f t="shared" si="1248"/>
        <v>0.00029+0.447676953136546i</v>
      </c>
      <c r="Z2405" s="12" t="str">
        <f t="shared" si="1249"/>
        <v>-0.0232621389322993-0.0230571355029258i</v>
      </c>
      <c r="AA2405" s="12" t="str">
        <f t="shared" si="1250"/>
        <v>0.0689015902510073-26.8569602996827i</v>
      </c>
      <c r="AB2405" s="12" t="str">
        <f t="shared" si="1251"/>
        <v>0.0113089919905998-0.0751913905241832i</v>
      </c>
      <c r="AC2405" s="12" t="str">
        <f t="shared" si="1252"/>
        <v>0.952605160423244-0.0138944425847693i</v>
      </c>
      <c r="AD2405" s="12" t="str">
        <f t="shared" si="1253"/>
        <v>0.0130201632583648-0.0787424693143781i</v>
      </c>
      <c r="AE2405" s="12" t="str">
        <f t="shared" si="1254"/>
        <v>-0.0021184526314539+0.00153151059254505i</v>
      </c>
      <c r="AF2405" s="12" t="str">
        <f t="shared" si="1255"/>
        <v>-13.6115981516229-0.673607085947994i</v>
      </c>
      <c r="AG2405" s="12" t="str">
        <f t="shared" si="1256"/>
        <v>0.992347731730396-0.00128548911047446i</v>
      </c>
      <c r="AH2405" s="12" t="str">
        <f t="shared" si="1257"/>
        <v>0.0301227755082025-0.0195300285648831i</v>
      </c>
      <c r="AI2405" s="12">
        <f t="shared" si="1258"/>
        <v>-28.898132527168233</v>
      </c>
      <c r="AJ2405" s="12">
        <f t="shared" si="1259"/>
        <v>-32.957260692024647</v>
      </c>
      <c r="AK2405" s="12"/>
      <c r="AL2405" s="12"/>
      <c r="AM2405" s="12"/>
      <c r="AN2405" s="12"/>
    </row>
    <row r="2406" spans="1:40" x14ac:dyDescent="0.35">
      <c r="A2406" s="12"/>
      <c r="B2406" s="12">
        <f t="shared" si="1260"/>
        <v>476000</v>
      </c>
      <c r="C2406" s="29" t="str">
        <f t="shared" si="1227"/>
        <v>-3.05716608593337E-07+0.00466311397310899i</v>
      </c>
      <c r="D2406" s="28" t="str">
        <f t="shared" si="1228"/>
        <v>-5.39906337669119+0.0357505404605023i</v>
      </c>
      <c r="E2406" s="12" t="str">
        <f t="shared" si="1229"/>
        <v>4200</v>
      </c>
      <c r="F2406" s="12" t="str">
        <f t="shared" si="1230"/>
        <v>0.704225352112676</v>
      </c>
      <c r="G2406" s="12" t="str">
        <f t="shared" si="1226"/>
        <v>0.704225352112676</v>
      </c>
      <c r="H2406" s="12" t="str">
        <f t="shared" si="1231"/>
        <v>8.21280952153843+0.707968004174983i</v>
      </c>
      <c r="I2406" s="12" t="str">
        <f t="shared" si="1232"/>
        <v>1869.24762888593i</v>
      </c>
      <c r="J2406" s="12" t="str">
        <f t="shared" si="1233"/>
        <v>-2987.7019980831+404.274895583035i</v>
      </c>
      <c r="K2406" s="12" t="str">
        <f t="shared" si="1234"/>
        <v>0.0831360175018104-0.614397896868207i</v>
      </c>
      <c r="L2406" s="12" t="str">
        <f t="shared" si="1235"/>
        <v>0.00449607719825813-0.0278561595884796i</v>
      </c>
      <c r="M2406" s="12" t="str">
        <f t="shared" si="1236"/>
        <v>0.0876320947000685-0.642254056456687i</v>
      </c>
      <c r="N2406" s="12" t="str">
        <f t="shared" si="1237"/>
        <v>-5.98159241243497i</v>
      </c>
      <c r="O2406" s="12" t="str">
        <f t="shared" si="1238"/>
        <v>0.954864544746644+0.297041581577032i</v>
      </c>
      <c r="P2406" s="12" t="str">
        <f t="shared" si="1239"/>
        <v>0.045135455253356-0.297041581577032i</v>
      </c>
      <c r="Q2406" s="12" t="str">
        <f t="shared" si="1240"/>
        <v>-0.045135455253356+6.278633994012i</v>
      </c>
      <c r="R2406" s="12" t="str">
        <f t="shared" si="1241"/>
        <v>-0.0473591361355258-0.00684828565010811i</v>
      </c>
      <c r="S2406" s="12" t="str">
        <f t="shared" si="1242"/>
        <v>0.612543282926218i</v>
      </c>
      <c r="T2406" s="12" t="str">
        <f t="shared" si="1243"/>
        <v>0.00419487137453373-0.0290095207250047i</v>
      </c>
      <c r="U2406" s="12" t="str">
        <f t="shared" si="1244"/>
        <v>0.001-0.00334359124142638i</v>
      </c>
      <c r="V2406" s="12" t="str">
        <f t="shared" si="1245"/>
        <v>0.0015-0.00101628913113264i</v>
      </c>
      <c r="W2406" s="12" t="str">
        <f t="shared" si="1246"/>
        <v>0.000853265184529299-0.000924616745061988i</v>
      </c>
      <c r="X2406" s="12" t="str">
        <f t="shared" si="1247"/>
        <v>0.000855948152040478-0.000866972274399267i</v>
      </c>
      <c r="Y2406" s="12" t="str">
        <f t="shared" si="1248"/>
        <v>0.00029+0.448619430932622i</v>
      </c>
      <c r="Z2406" s="12" t="str">
        <f t="shared" si="1249"/>
        <v>-0.0231764476796441-0.0229991742820014i</v>
      </c>
      <c r="AA2406" s="12" t="str">
        <f t="shared" si="1250"/>
        <v>0.0685910437186502-26.8003473039105i</v>
      </c>
      <c r="AB2406" s="12" t="str">
        <f t="shared" si="1251"/>
        <v>0.0104711824287583-0.0724131818502142i</v>
      </c>
      <c r="AC2406" s="12" t="str">
        <f t="shared" si="1252"/>
        <v>0.954409951865983-0.0130708782001993i</v>
      </c>
      <c r="AD2406" s="12" t="str">
        <f t="shared" si="1253"/>
        <v>0.0120082037115267-0.0757077437644361i</v>
      </c>
      <c r="AE2406" s="12" t="str">
        <f t="shared" si="1254"/>
        <v>-0.00201952309838208+0.00147845779232517i</v>
      </c>
      <c r="AF2406" s="12" t="str">
        <f t="shared" si="1255"/>
        <v>-13.6118728982296-0.672217463714481i</v>
      </c>
      <c r="AG2406" s="12" t="str">
        <f t="shared" si="1256"/>
        <v>0.992658023980051-0.00118380118932122i</v>
      </c>
      <c r="AH2406" s="12" t="str">
        <f t="shared" si="1257"/>
        <v>0.0287165130275337-0.0188715809116569i</v>
      </c>
      <c r="AI2406" s="12">
        <f t="shared" si="1258"/>
        <v>-29.278329658213909</v>
      </c>
      <c r="AJ2406" s="12">
        <f t="shared" si="1259"/>
        <v>-33.311647339649369</v>
      </c>
      <c r="AK2406" s="12"/>
      <c r="AL2406" s="12"/>
      <c r="AM2406" s="12"/>
      <c r="AN2406" s="12"/>
    </row>
    <row r="2407" spans="1:40" x14ac:dyDescent="0.35">
      <c r="A2407" s="12"/>
      <c r="B2407" s="12">
        <f t="shared" si="1260"/>
        <v>477000</v>
      </c>
      <c r="C2407" s="29" t="str">
        <f t="shared" si="1227"/>
        <v>-3.04436121592811E-07+0.0046533380529137i</v>
      </c>
      <c r="D2407" s="28" t="str">
        <f t="shared" si="1228"/>
        <v>-5.39906336687412+0.0356755917390051i</v>
      </c>
      <c r="E2407" s="12" t="str">
        <f t="shared" si="1229"/>
        <v>4200</v>
      </c>
      <c r="F2407" s="12" t="str">
        <f t="shared" si="1230"/>
        <v>0.704225352112676</v>
      </c>
      <c r="G2407" s="12" t="str">
        <f t="shared" si="1226"/>
        <v>0.704225352112676</v>
      </c>
      <c r="H2407" s="12" t="str">
        <f t="shared" si="1231"/>
        <v>8.21308257143145+0.706509101556451i</v>
      </c>
      <c r="I2407" s="12" t="str">
        <f t="shared" si="1232"/>
        <v>1873.17461970291i</v>
      </c>
      <c r="J2407" s="12" t="str">
        <f t="shared" si="1233"/>
        <v>-3000.2727602299+405.124212590563i</v>
      </c>
      <c r="K2407" s="12" t="str">
        <f t="shared" si="1234"/>
        <v>0.0827938114739934-0.613155199223011i</v>
      </c>
      <c r="L2407" s="12" t="str">
        <f t="shared" si="1235"/>
        <v>0.00447772165997282-0.0278007173652527i</v>
      </c>
      <c r="M2407" s="12" t="str">
        <f t="shared" si="1236"/>
        <v>0.0872715331339662-0.640955916588264i</v>
      </c>
      <c r="N2407" s="12" t="str">
        <f t="shared" si="1237"/>
        <v>-5.99415878304933i</v>
      </c>
      <c r="O2407" s="12" t="str">
        <f t="shared" si="1238"/>
        <v>0.958521789017377+0.285019262469972i</v>
      </c>
      <c r="P2407" s="12" t="str">
        <f t="shared" si="1239"/>
        <v>0.0414782109826231-0.285019262469972i</v>
      </c>
      <c r="Q2407" s="12" t="str">
        <f t="shared" si="1240"/>
        <v>-0.0414782109826231+6.2791780455193i</v>
      </c>
      <c r="R2407" s="12" t="str">
        <f t="shared" si="1241"/>
        <v>-0.045432826363745-0.0063055607498539i</v>
      </c>
      <c r="S2407" s="12" t="str">
        <f t="shared" si="1242"/>
        <v>0.613830138562618i</v>
      </c>
      <c r="T2407" s="12" t="str">
        <f t="shared" si="1243"/>
        <v>0.00387054322879783-0.027888038102149i</v>
      </c>
      <c r="U2407" s="12" t="str">
        <f t="shared" si="1244"/>
        <v>0.001-0.0033365816161823i</v>
      </c>
      <c r="V2407" s="12" t="str">
        <f t="shared" si="1245"/>
        <v>0.0015-0.00101415854595206i</v>
      </c>
      <c r="W2407" s="12" t="str">
        <f t="shared" si="1246"/>
        <v>0.000853001870371564-0.000923136589769687i</v>
      </c>
      <c r="X2407" s="12" t="str">
        <f t="shared" si="1247"/>
        <v>0.000855608376540154-0.000865604152682177i</v>
      </c>
      <c r="Y2407" s="12" t="str">
        <f t="shared" si="1248"/>
        <v>0.00029+0.449561908728699i</v>
      </c>
      <c r="Z2407" s="12" t="str">
        <f t="shared" si="1249"/>
        <v>-0.0230912708286156-0.022941472810869i</v>
      </c>
      <c r="AA2407" s="12" t="str">
        <f t="shared" si="1250"/>
        <v>0.0682825309112317-26.7439728221065i</v>
      </c>
      <c r="AB2407" s="12" t="str">
        <f t="shared" si="1251"/>
        <v>0.00966159880209489-0.0696137517637769i</v>
      </c>
      <c r="AC2407" s="12" t="str">
        <f t="shared" si="1252"/>
        <v>0.956223836471085-0.012267957759537i</v>
      </c>
      <c r="AD2407" s="12" t="str">
        <f t="shared" si="1253"/>
        <v>0.011036095466646-0.0726590979651476i</v>
      </c>
      <c r="AE2407" s="12" t="str">
        <f t="shared" si="1254"/>
        <v>-0.00192174418974048+0.00142460662518993i</v>
      </c>
      <c r="AF2407" s="12" t="str">
        <f t="shared" si="1255"/>
        <v>-13.6121459383056-0.670833509817446i</v>
      </c>
      <c r="AG2407" s="12" t="str">
        <f t="shared" si="1256"/>
        <v>0.992968369485202-0.00108639959125629i</v>
      </c>
      <c r="AH2407" s="12" t="str">
        <f t="shared" si="1257"/>
        <v>0.0273266608558784-0.0182010784725934i</v>
      </c>
      <c r="AI2407" s="12">
        <f t="shared" si="1258"/>
        <v>-29.673709051996994</v>
      </c>
      <c r="AJ2407" s="12">
        <f t="shared" si="1259"/>
        <v>-33.665826258700044</v>
      </c>
      <c r="AK2407" s="12"/>
      <c r="AL2407" s="12"/>
      <c r="AM2407" s="12"/>
      <c r="AN2407" s="12"/>
    </row>
    <row r="2408" spans="1:40" x14ac:dyDescent="0.35">
      <c r="A2408" s="12"/>
      <c r="B2408" s="12">
        <f t="shared" si="1260"/>
        <v>478000</v>
      </c>
      <c r="C2408" s="29" t="str">
        <f t="shared" si="1227"/>
        <v>-3.03163662712181E-07+0.00464360303614968i</v>
      </c>
      <c r="D2408" s="28" t="str">
        <f t="shared" si="1228"/>
        <v>-5.3990633571186+0.0356009566104809i</v>
      </c>
      <c r="E2408" s="12" t="str">
        <f t="shared" si="1229"/>
        <v>4200</v>
      </c>
      <c r="F2408" s="12" t="str">
        <f t="shared" si="1230"/>
        <v>0.704225352112676</v>
      </c>
      <c r="G2408" s="12" t="str">
        <f t="shared" si="1226"/>
        <v>0.704225352112676</v>
      </c>
      <c r="H2408" s="12" t="str">
        <f t="shared" si="1231"/>
        <v>8.21335392879548+0.705056146592801i</v>
      </c>
      <c r="I2408" s="12" t="str">
        <f t="shared" si="1232"/>
        <v>1877.1016105199i</v>
      </c>
      <c r="J2408" s="12" t="str">
        <f t="shared" si="1233"/>
        <v>-3012.86990382927+405.97352959809i</v>
      </c>
      <c r="K2408" s="12" t="str">
        <f t="shared" si="1234"/>
        <v>0.0824537017350571-0.611917423933537i</v>
      </c>
      <c r="L2408" s="12" t="str">
        <f t="shared" si="1235"/>
        <v>0.00445947733508623-0.0277454892427467i</v>
      </c>
      <c r="M2408" s="12" t="str">
        <f t="shared" si="1236"/>
        <v>0.0869131790701433-0.639662913176284i</v>
      </c>
      <c r="N2408" s="12" t="str">
        <f t="shared" si="1237"/>
        <v>-6.00672515366368i</v>
      </c>
      <c r="O2408" s="12" t="str">
        <f t="shared" si="1238"/>
        <v>0.962027671586085+0.272951935517329i</v>
      </c>
      <c r="P2408" s="12" t="str">
        <f t="shared" si="1239"/>
        <v>0.037972328413915-0.272951935517329i</v>
      </c>
      <c r="Q2408" s="12" t="str">
        <f t="shared" si="1240"/>
        <v>-0.037972328413915+6.27967708918101i</v>
      </c>
      <c r="R2408" s="12" t="str">
        <f t="shared" si="1241"/>
        <v>-0.0435008928973535-0.00578381622282668i</v>
      </c>
      <c r="S2408" s="12" t="str">
        <f t="shared" si="1242"/>
        <v>0.615116994199018i</v>
      </c>
      <c r="T2408" s="12" t="str">
        <f t="shared" si="1243"/>
        <v>0.00355772364998466-0.0267581384839935i</v>
      </c>
      <c r="U2408" s="12" t="str">
        <f t="shared" si="1244"/>
        <v>0.001-0.00332960131991413i</v>
      </c>
      <c r="V2408" s="12" t="str">
        <f t="shared" si="1245"/>
        <v>0.0015-0.00101203687535384i</v>
      </c>
      <c r="W2408" s="12" t="str">
        <f t="shared" si="1246"/>
        <v>0.000852738552290129-0.000921662634409882i</v>
      </c>
      <c r="X2408" s="12" t="str">
        <f t="shared" si="1247"/>
        <v>0.000855269126750961-0.000864241764113432i</v>
      </c>
      <c r="Y2408" s="12" t="str">
        <f t="shared" si="1248"/>
        <v>0.00029+0.450504386524776i</v>
      </c>
      <c r="Z2408" s="12" t="str">
        <f t="shared" si="1249"/>
        <v>-0.0230066040979175-0.0228840293605751i</v>
      </c>
      <c r="AA2408" s="12" t="str">
        <f t="shared" si="1250"/>
        <v>0.067976034257241-26.6878353478291i</v>
      </c>
      <c r="AB2408" s="12" t="str">
        <f t="shared" si="1251"/>
        <v>0.00888074270793059-0.0667933112850254i</v>
      </c>
      <c r="AC2408" s="12" t="str">
        <f t="shared" si="1252"/>
        <v>0.958046649503981-0.0114859007761272i</v>
      </c>
      <c r="AD2408" s="12" t="str">
        <f t="shared" si="1253"/>
        <v>0.0101040256919752-0.0695970884956483i</v>
      </c>
      <c r="AE2408" s="12" t="str">
        <f t="shared" si="1254"/>
        <v>-0.00182512113543542+0.00136997184079194i</v>
      </c>
      <c r="AF2408" s="12" t="str">
        <f t="shared" si="1255"/>
        <v>-13.6124172859141-0.66945518998232i</v>
      </c>
      <c r="AG2408" s="12" t="str">
        <f t="shared" si="1256"/>
        <v>0.993278714119154-0.000993275539283822i</v>
      </c>
      <c r="AH2408" s="12" t="str">
        <f t="shared" si="1257"/>
        <v>0.0259532856614815-0.0175187613901178i</v>
      </c>
      <c r="AI2408" s="12">
        <f t="shared" si="1258"/>
        <v>-30.085612442109767</v>
      </c>
      <c r="AJ2408" s="12">
        <f t="shared" si="1259"/>
        <v>-34.019795223629714</v>
      </c>
      <c r="AK2408" s="12"/>
      <c r="AL2408" s="12"/>
      <c r="AM2408" s="12"/>
      <c r="AN2408" s="12"/>
    </row>
    <row r="2409" spans="1:40" x14ac:dyDescent="0.35">
      <c r="A2409" s="12"/>
      <c r="B2409" s="12">
        <f t="shared" si="1260"/>
        <v>479000</v>
      </c>
      <c r="C2409" s="29" t="str">
        <f t="shared" si="1227"/>
        <v>-3.01899164980808E-07+0.00463390866663677i</v>
      </c>
      <c r="D2409" s="28" t="str">
        <f t="shared" si="1228"/>
        <v>-5.39906334742412+0.0355266331108819i</v>
      </c>
      <c r="E2409" s="12" t="str">
        <f t="shared" si="1229"/>
        <v>4200</v>
      </c>
      <c r="F2409" s="12" t="str">
        <f t="shared" si="1230"/>
        <v>0.704225352112676</v>
      </c>
      <c r="G2409" s="12" t="str">
        <f t="shared" si="1226"/>
        <v>0.704225352112676</v>
      </c>
      <c r="H2409" s="12" t="str">
        <f t="shared" si="1231"/>
        <v>8.2136236075502+0.703609103318301i</v>
      </c>
      <c r="I2409" s="12" t="str">
        <f t="shared" si="1232"/>
        <v>1881.02860133689i</v>
      </c>
      <c r="J2409" s="12" t="str">
        <f t="shared" si="1233"/>
        <v>-3025.49342888119+406.822846605618i</v>
      </c>
      <c r="K2409" s="12" t="str">
        <f t="shared" si="1234"/>
        <v>0.0821156712986684-0.610684542412467i</v>
      </c>
      <c r="L2409" s="12" t="str">
        <f t="shared" si="1235"/>
        <v>0.00444134333485317-0.0276904740225865i</v>
      </c>
      <c r="M2409" s="12" t="str">
        <f t="shared" si="1236"/>
        <v>0.0865570146335216-0.638375016435053i</v>
      </c>
      <c r="N2409" s="12" t="str">
        <f t="shared" si="1237"/>
        <v>-6.01929152427804i</v>
      </c>
      <c r="O2409" s="12" t="str">
        <f t="shared" si="1238"/>
        <v>0.965381638833273+0.260841506289901i</v>
      </c>
      <c r="P2409" s="12" t="str">
        <f t="shared" si="1239"/>
        <v>0.034618361166727-0.260841506289901i</v>
      </c>
      <c r="Q2409" s="12" t="str">
        <f t="shared" si="1240"/>
        <v>-0.034618361166727+6.28013303056794i</v>
      </c>
      <c r="R2409" s="12" t="str">
        <f t="shared" si="1241"/>
        <v>-0.0415635150413914-0.00528324801881862i</v>
      </c>
      <c r="S2409" s="12" t="str">
        <f t="shared" si="1242"/>
        <v>0.616403849835418i</v>
      </c>
      <c r="T2409" s="12" t="str">
        <f t="shared" si="1243"/>
        <v>0.00325661441843514-0.025619910684206i</v>
      </c>
      <c r="U2409" s="12" t="str">
        <f t="shared" si="1244"/>
        <v>0.001-0.0033226501689331i</v>
      </c>
      <c r="V2409" s="12" t="str">
        <f t="shared" si="1245"/>
        <v>0.0015-0.0010099240635055i</v>
      </c>
      <c r="W2409" s="12" t="str">
        <f t="shared" si="1246"/>
        <v>0.000852475232017252-0.000920194837150036i</v>
      </c>
      <c r="X2409" s="12" t="str">
        <f t="shared" si="1247"/>
        <v>0.000854930399847323-0.000862885069985707i</v>
      </c>
      <c r="Y2409" s="12" t="str">
        <f t="shared" si="1248"/>
        <v>0.00029+0.451446864320853i</v>
      </c>
      <c r="Z2409" s="12" t="str">
        <f t="shared" si="1249"/>
        <v>-0.0229224432511174-0.0228268422179262i</v>
      </c>
      <c r="AA2409" s="12" t="str">
        <f t="shared" si="1250"/>
        <v>0.0676715363749544-26.6319333873159i</v>
      </c>
      <c r="AB2409" s="12" t="str">
        <f t="shared" si="1251"/>
        <v>0.00812911782768294-0.0639520821094625i</v>
      </c>
      <c r="AC2409" s="12" t="str">
        <f t="shared" si="1252"/>
        <v>0.959878220703084-0.0107249270338425i</v>
      </c>
      <c r="AD2409" s="12" t="str">
        <f t="shared" si="1253"/>
        <v>0.00921217314259337-0.0665222742296562i</v>
      </c>
      <c r="AE2409" s="12" t="str">
        <f t="shared" si="1254"/>
        <v>-0.00172965897389854+0.00131456823315437i</v>
      </c>
      <c r="AF2409" s="12" t="str">
        <f t="shared" si="1255"/>
        <v>-13.6126869549743-0.668082470207419i</v>
      </c>
      <c r="AG2409" s="12" t="str">
        <f t="shared" si="1256"/>
        <v>0.993589003985588-0.000904419518470204i</v>
      </c>
      <c r="AH2409" s="12" t="str">
        <f t="shared" si="1257"/>
        <v>0.024596450630483-0.0168248696612917i</v>
      </c>
      <c r="AI2409" s="12">
        <f t="shared" si="1258"/>
        <v>-30.515568974126172</v>
      </c>
      <c r="AJ2409" s="12">
        <f t="shared" si="1259"/>
        <v>-34.373552083004412</v>
      </c>
      <c r="AK2409" s="12"/>
      <c r="AL2409" s="12"/>
      <c r="AM2409" s="12"/>
      <c r="AN2409" s="12"/>
    </row>
    <row r="2410" spans="1:40" x14ac:dyDescent="0.35">
      <c r="A2410" s="12"/>
      <c r="B2410" s="12">
        <f t="shared" si="1260"/>
        <v>480000</v>
      </c>
      <c r="C2410" s="29" t="str">
        <f t="shared" si="1227"/>
        <v>-3.00642562124935E-07+0.00462425469032963i</v>
      </c>
      <c r="D2410" s="28" t="str">
        <f t="shared" si="1228"/>
        <v>-5.39906333779016+0.0354526192925272i</v>
      </c>
      <c r="E2410" s="12" t="str">
        <f t="shared" si="1229"/>
        <v>4200</v>
      </c>
      <c r="F2410" s="12" t="str">
        <f t="shared" si="1230"/>
        <v>0.704225352112676</v>
      </c>
      <c r="G2410" s="12" t="str">
        <f t="shared" si="1226"/>
        <v>0.704225352112676</v>
      </c>
      <c r="H2410" s="12" t="str">
        <f t="shared" si="1231"/>
        <v>8.2138916214729+0.702167936053842i</v>
      </c>
      <c r="I2410" s="12" t="str">
        <f t="shared" si="1232"/>
        <v>1884.95559215388i</v>
      </c>
      <c r="J2410" s="12" t="str">
        <f t="shared" si="1233"/>
        <v>-3038.14333538569+407.672163613145i</v>
      </c>
      <c r="K2410" s="12" t="str">
        <f t="shared" si="1234"/>
        <v>0.0817797033491611-0.609456526288226i</v>
      </c>
      <c r="L2410" s="12" t="str">
        <f t="shared" si="1235"/>
        <v>0.00442331877930813-0.0276356705149782i</v>
      </c>
      <c r="M2410" s="12" t="str">
        <f t="shared" si="1236"/>
        <v>0.0862030221284692-0.637092196803204i</v>
      </c>
      <c r="N2410" s="12" t="str">
        <f t="shared" si="1237"/>
        <v>-6.0318578948924i</v>
      </c>
      <c r="O2410" s="12" t="str">
        <f t="shared" si="1238"/>
        <v>0.96858316112863+0.248689887164858i</v>
      </c>
      <c r="P2410" s="12" t="str">
        <f t="shared" si="1239"/>
        <v>0.03141683887137-0.248689887164858i</v>
      </c>
      <c r="Q2410" s="12" t="str">
        <f t="shared" si="1240"/>
        <v>-0.03141683887137+6.28054778205726i</v>
      </c>
      <c r="R2410" s="12" t="str">
        <f t="shared" si="1241"/>
        <v>-0.0396208776555156-0.00480405168293158i</v>
      </c>
      <c r="S2410" s="12" t="str">
        <f t="shared" si="1242"/>
        <v>0.617690705471818i</v>
      </c>
      <c r="T2410" s="12" t="str">
        <f t="shared" si="1243"/>
        <v>0.00296741807315308-0.024473447870448i</v>
      </c>
      <c r="U2410" s="12" t="str">
        <f t="shared" si="1244"/>
        <v>0.001-0.00331572798108115i</v>
      </c>
      <c r="V2410" s="12" t="str">
        <f t="shared" si="1245"/>
        <v>0.0015-0.00100782005503986i</v>
      </c>
      <c r="W2410" s="12" t="str">
        <f t="shared" si="1246"/>
        <v>0.000852211911278012-0.000918733156518644i</v>
      </c>
      <c r="X2410" s="12" t="str">
        <f t="shared" si="1247"/>
        <v>0.000854592193043708-0.000861534031924621i</v>
      </c>
      <c r="Y2410" s="12" t="str">
        <f t="shared" si="1248"/>
        <v>0.00029+0.45238934211693i</v>
      </c>
      <c r="Z2410" s="12" t="str">
        <f t="shared" si="1249"/>
        <v>-0.0228387840960881-0.0227699096853054i</v>
      </c>
      <c r="AA2410" s="12" t="str">
        <f t="shared" si="1250"/>
        <v>0.0673690200699723-26.5762654593501i</v>
      </c>
      <c r="AB2410" s="12" t="str">
        <f t="shared" si="1251"/>
        <v>0.00740722973653372-0.0610902968009721i</v>
      </c>
      <c r="AC2410" s="12" t="str">
        <f t="shared" si="1252"/>
        <v>0.961718374196598-0.00998525647204324i</v>
      </c>
      <c r="AD2410" s="12" t="str">
        <f t="shared" si="1253"/>
        <v>0.00836070814007036-0.0634352161950421i</v>
      </c>
      <c r="AE2410" s="12" t="str">
        <f t="shared" si="1254"/>
        <v>-0.00163536255173041+0.00125841063751264i</v>
      </c>
      <c r="AF2410" s="12" t="str">
        <f t="shared" si="1255"/>
        <v>-13.6129549592631-0.666715316761315i</v>
      </c>
      <c r="AG2410" s="12" t="str">
        <f t="shared" si="1256"/>
        <v>0.99389918542967-0.000819821281668158i</v>
      </c>
      <c r="AH2410" s="12" t="str">
        <f t="shared" si="1257"/>
        <v>0.0232562154903408-0.0161196430800016i</v>
      </c>
      <c r="AI2410" s="12">
        <f t="shared" si="1258"/>
        <v>-30.965331807242364</v>
      </c>
      <c r="AJ2410" s="12">
        <f t="shared" si="1259"/>
        <v>-34.727094759134083</v>
      </c>
      <c r="AK2410" s="12"/>
      <c r="AL2410" s="12"/>
      <c r="AM2410" s="12"/>
      <c r="AN2410" s="12"/>
    </row>
    <row r="2411" spans="1:40" x14ac:dyDescent="0.35">
      <c r="A2411" s="12"/>
      <c r="B2411" s="12">
        <f t="shared" si="1260"/>
        <v>481000</v>
      </c>
      <c r="C2411" s="29" t="str">
        <f t="shared" si="1227"/>
        <v>-2.99393788559011E-07+0.00461464085529562i</v>
      </c>
      <c r="D2411" s="28" t="str">
        <f t="shared" si="1228"/>
        <v>-5.39906332821623+0.0353789132239331i</v>
      </c>
      <c r="E2411" s="12" t="str">
        <f t="shared" si="1229"/>
        <v>4200</v>
      </c>
      <c r="F2411" s="12" t="str">
        <f t="shared" si="1230"/>
        <v>0.704225352112676</v>
      </c>
      <c r="G2411" s="12" t="str">
        <f t="shared" si="1226"/>
        <v>0.704225352112676</v>
      </c>
      <c r="H2411" s="12" t="str">
        <f t="shared" si="1231"/>
        <v>8.21415798420022+0.700732609404072i</v>
      </c>
      <c r="I2411" s="12" t="str">
        <f t="shared" si="1232"/>
        <v>1888.88258297086i</v>
      </c>
      <c r="J2411" s="12" t="str">
        <f t="shared" si="1233"/>
        <v>-3050.81962334274+408.521480620673i</v>
      </c>
      <c r="K2411" s="12" t="str">
        <f t="shared" si="1234"/>
        <v>0.0814457812395018-0.608233347403025i</v>
      </c>
      <c r="L2411" s="12" t="str">
        <f t="shared" si="1235"/>
        <v>0.00440540279716249-0.0275810775386365i</v>
      </c>
      <c r="M2411" s="12" t="str">
        <f t="shared" si="1236"/>
        <v>0.0858511840366643-0.635814424941662i</v>
      </c>
      <c r="N2411" s="12" t="str">
        <f t="shared" si="1237"/>
        <v>-6.04442426550676i</v>
      </c>
      <c r="O2411" s="12" t="str">
        <f t="shared" si="1238"/>
        <v>0.971631732914673+0.236498997023727i</v>
      </c>
      <c r="P2411" s="12" t="str">
        <f t="shared" si="1239"/>
        <v>0.028368267085327-0.236498997023727i</v>
      </c>
      <c r="Q2411" s="12" t="str">
        <f t="shared" si="1240"/>
        <v>-0.028368267085327+6.28092326253049i</v>
      </c>
      <c r="R2411" s="12" t="str">
        <f t="shared" si="1241"/>
        <v>-0.0376731712202327-0.00434642223143507i</v>
      </c>
      <c r="S2411" s="12" t="str">
        <f t="shared" si="1242"/>
        <v>0.618977561108218i</v>
      </c>
      <c r="T2411" s="12" t="str">
        <f t="shared" si="1243"/>
        <v>0.00269033783236022-0.0233188476411119i</v>
      </c>
      <c r="U2411" s="12" t="str">
        <f t="shared" si="1244"/>
        <v>0.001-0.00330883457571508i</v>
      </c>
      <c r="V2411" s="12" t="str">
        <f t="shared" si="1245"/>
        <v>0.0015-0.00100572479505018i</v>
      </c>
      <c r="W2411" s="12" t="str">
        <f t="shared" si="1246"/>
        <v>0.000851948591790311-0.000917277551401459i</v>
      </c>
      <c r="X2411" s="12" t="str">
        <f t="shared" si="1247"/>
        <v>0.00085425450359402-0.000860188611885223i</v>
      </c>
      <c r="Y2411" s="12" t="str">
        <f t="shared" si="1248"/>
        <v>0.00029+0.453331819913007i</v>
      </c>
      <c r="Z2411" s="12" t="str">
        <f t="shared" si="1249"/>
        <v>-0.0227556224844508-0.0227132300804926i</v>
      </c>
      <c r="AA2411" s="12" t="str">
        <f t="shared" si="1250"/>
        <v>0.0670684683327865-26.5208300951293i</v>
      </c>
      <c r="AB2411" s="12" t="str">
        <f t="shared" si="1251"/>
        <v>0.00671558570511958-0.0582081989833702i</v>
      </c>
      <c r="AC2411" s="12" t="str">
        <f t="shared" si="1252"/>
        <v>0.963566928420783-0.00926710906661114i</v>
      </c>
      <c r="AD2411" s="12" t="str">
        <f t="shared" si="1253"/>
        <v>0.00754979255474633-0.0603364774335079i</v>
      </c>
      <c r="AE2411" s="12" t="str">
        <f t="shared" si="1254"/>
        <v>-0.00154223652340543+0.00120151392716254i</v>
      </c>
      <c r="AF2411" s="12" t="str">
        <f t="shared" si="1255"/>
        <v>-13.6132213124164-0.665353696180139i</v>
      </c>
      <c r="AG2411" s="12" t="str">
        <f t="shared" si="1256"/>
        <v>0.994209205049022-0.000739469855420738i</v>
      </c>
      <c r="AH2411" s="12" t="str">
        <f t="shared" si="1257"/>
        <v>0.0219326365342495-0.0154033211801336i</v>
      </c>
      <c r="AI2411" s="12">
        <f t="shared" si="1258"/>
        <v>-31.436924111920305</v>
      </c>
      <c r="AJ2411" s="12">
        <f t="shared" si="1259"/>
        <v>-35.080421247686523</v>
      </c>
      <c r="AK2411" s="12"/>
      <c r="AL2411" s="12"/>
      <c r="AM2411" s="12"/>
      <c r="AN2411" s="12"/>
    </row>
    <row r="2412" spans="1:40" x14ac:dyDescent="0.35">
      <c r="A2412" s="12"/>
      <c r="B2412" s="12">
        <f t="shared" si="1260"/>
        <v>482000</v>
      </c>
      <c r="C2412" s="29" t="str">
        <f t="shared" si="1227"/>
        <v>-2.9815277937712E-07+0.00460506691169279i</v>
      </c>
      <c r="D2412" s="28" t="str">
        <f t="shared" si="1228"/>
        <v>-5.39906331870182+0.0353055129896447i</v>
      </c>
      <c r="E2412" s="12" t="str">
        <f t="shared" si="1229"/>
        <v>4200</v>
      </c>
      <c r="F2412" s="12" t="str">
        <f t="shared" si="1230"/>
        <v>0.704225352112676</v>
      </c>
      <c r="G2412" s="12" t="str">
        <f t="shared" si="1226"/>
        <v>0.704225352112676</v>
      </c>
      <c r="H2412" s="12" t="str">
        <f t="shared" si="1231"/>
        <v>8.21442270922985+0.699303088254658i</v>
      </c>
      <c r="I2412" s="12" t="str">
        <f t="shared" si="1232"/>
        <v>1892.80957378785i</v>
      </c>
      <c r="J2412" s="12" t="str">
        <f t="shared" si="1233"/>
        <v>-3063.52229275236+409.3707976282i</v>
      </c>
      <c r="K2412" s="12" t="str">
        <f t="shared" si="1234"/>
        <v>0.0811138884892715-0.6070149778109i</v>
      </c>
      <c r="L2412" s="12" t="str">
        <f t="shared" si="1235"/>
        <v>0.00438759452570285-0.0275266939207121i</v>
      </c>
      <c r="M2412" s="12" t="str">
        <f t="shared" si="1236"/>
        <v>0.0855014830149743-0.634541671731612i</v>
      </c>
      <c r="N2412" s="12" t="str">
        <f t="shared" si="1237"/>
        <v>-6.05699063612112i</v>
      </c>
      <c r="O2412" s="12" t="str">
        <f t="shared" si="1238"/>
        <v>0.974526872786577+0.224270760949382i</v>
      </c>
      <c r="P2412" s="12" t="str">
        <f t="shared" si="1239"/>
        <v>0.025473127213423-0.224270760949382i</v>
      </c>
      <c r="Q2412" s="12" t="str">
        <f t="shared" si="1240"/>
        <v>-0.025473127213423+6.2812613970705i</v>
      </c>
      <c r="R2412" s="12" t="str">
        <f t="shared" si="1241"/>
        <v>-0.0357205919011988-0.00391055402394827i</v>
      </c>
      <c r="S2412" s="12" t="str">
        <f t="shared" si="1242"/>
        <v>0.620264416744616i</v>
      </c>
      <c r="T2412" s="12" t="str">
        <f t="shared" si="1243"/>
        <v>0.00242557751081258-0.0221562121013695i</v>
      </c>
      <c r="U2412" s="12" t="str">
        <f t="shared" si="1244"/>
        <v>0.001-0.00330196977369078i</v>
      </c>
      <c r="V2412" s="12" t="str">
        <f t="shared" si="1245"/>
        <v>0.0015-0.00100363822908534i</v>
      </c>
      <c r="W2412" s="12" t="str">
        <f t="shared" si="1246"/>
        <v>0.000851685275264885-0.000915827981037775i</v>
      </c>
      <c r="X2412" s="12" t="str">
        <f t="shared" si="1247"/>
        <v>0.00085391732879105-0.00085884877214862i</v>
      </c>
      <c r="Y2412" s="12" t="str">
        <f t="shared" si="1248"/>
        <v>0.00029+0.454274297709084i</v>
      </c>
      <c r="Z2412" s="12" t="str">
        <f t="shared" si="1249"/>
        <v>-0.0226729543110295-0.0226568017364858i</v>
      </c>
      <c r="AA2412" s="12" t="str">
        <f t="shared" si="1250"/>
        <v>0.0667698643363918-26.4656258381355i</v>
      </c>
      <c r="AB2412" s="12" t="str">
        <f t="shared" si="1251"/>
        <v>0.00605469449313809-0.0553060435302357i</v>
      </c>
      <c r="AC2412" s="12" t="str">
        <f t="shared" si="1252"/>
        <v>0.965423696039829-0.00857070470702591i</v>
      </c>
      <c r="AD2412" s="12" t="str">
        <f t="shared" si="1253"/>
        <v>0.00677957979061798-0.0572266228604496i</v>
      </c>
      <c r="AE2412" s="12" t="str">
        <f t="shared" si="1254"/>
        <v>-0.00145028535103852+0.00114389301031678i</v>
      </c>
      <c r="AF2412" s="12" t="str">
        <f t="shared" si="1255"/>
        <v>-13.6134860279317-0.663997575265013i</v>
      </c>
      <c r="AG2412" s="12" t="str">
        <f t="shared" si="1256"/>
        <v>0.994519009704526-0.000663353546041631i</v>
      </c>
      <c r="AH2412" s="12" t="str">
        <f t="shared" si="1257"/>
        <v>0.0206257666465368-0.0146761431797628i</v>
      </c>
      <c r="AI2412" s="12">
        <f t="shared" si="1258"/>
        <v>-31.932697515390174</v>
      </c>
      <c r="AJ2412" s="12">
        <f t="shared" si="1259"/>
        <v>-35.433529617289999</v>
      </c>
      <c r="AK2412" s="12"/>
      <c r="AL2412" s="12"/>
      <c r="AM2412" s="12"/>
      <c r="AN2412" s="12"/>
    </row>
    <row r="2413" spans="1:40" x14ac:dyDescent="0.35">
      <c r="A2413" s="12"/>
      <c r="B2413" s="12">
        <f t="shared" si="1260"/>
        <v>483000</v>
      </c>
      <c r="C2413" s="29" t="str">
        <f t="shared" si="1227"/>
        <v>-2.96919470344554E-07+0.00459553261174825i</v>
      </c>
      <c r="D2413" s="28" t="str">
        <f t="shared" si="1228"/>
        <v>-5.39906330924646+0.0352324166900699i</v>
      </c>
      <c r="E2413" s="12" t="str">
        <f t="shared" si="1229"/>
        <v>4200</v>
      </c>
      <c r="F2413" s="12" t="str">
        <f t="shared" si="1230"/>
        <v>0.704225352112676</v>
      </c>
      <c r="G2413" s="12" t="str">
        <f t="shared" si="1226"/>
        <v>0.704225352112676</v>
      </c>
      <c r="H2413" s="12" t="str">
        <f t="shared" si="1231"/>
        <v>8.21468580992224+0.697879337769481i</v>
      </c>
      <c r="I2413" s="12" t="str">
        <f t="shared" si="1232"/>
        <v>1896.73656460484i</v>
      </c>
      <c r="J2413" s="12" t="str">
        <f t="shared" si="1233"/>
        <v>-3076.25134361454+410.220114635728i</v>
      </c>
      <c r="K2413" s="12" t="str">
        <f t="shared" si="1234"/>
        <v>0.080784008782684-0.605801389775772i</v>
      </c>
      <c r="L2413" s="12" t="str">
        <f t="shared" si="1235"/>
        <v>0.00436989311069107-0.027472518496721i</v>
      </c>
      <c r="M2413" s="12" t="str">
        <f t="shared" si="1236"/>
        <v>0.0851539018933751-0.633273908272493i</v>
      </c>
      <c r="N2413" s="12" t="str">
        <f t="shared" si="1237"/>
        <v>-6.06955700673548i</v>
      </c>
      <c r="O2413" s="12" t="str">
        <f t="shared" si="1238"/>
        <v>0.977268123568193+0.212007109922055i</v>
      </c>
      <c r="P2413" s="12" t="str">
        <f t="shared" si="1239"/>
        <v>0.022731876431807-0.212007109922055i</v>
      </c>
      <c r="Q2413" s="12" t="str">
        <f t="shared" si="1240"/>
        <v>-0.022731876431807+6.28156411665754i</v>
      </c>
      <c r="R2413" s="12" t="str">
        <f t="shared" si="1241"/>
        <v>-0.0337633416114328-0.00349664063192885i</v>
      </c>
      <c r="S2413" s="12" t="str">
        <f t="shared" si="1242"/>
        <v>0.621551272381016i</v>
      </c>
      <c r="T2413" s="12" t="str">
        <f t="shared" si="1243"/>
        <v>0.00217334143383454-0.020985647938421i</v>
      </c>
      <c r="U2413" s="12" t="str">
        <f t="shared" si="1244"/>
        <v>0.001-0.00329513339734773i</v>
      </c>
      <c r="V2413" s="12" t="str">
        <f t="shared" si="1245"/>
        <v>0.0015-0.00100156030314521i</v>
      </c>
      <c r="W2413" s="12" t="str">
        <f t="shared" si="1246"/>
        <v>0.000851421963405278-0.000914384405016806i</v>
      </c>
      <c r="X2413" s="12" t="str">
        <f t="shared" si="1247"/>
        <v>0.000853580665965883-0.000857514475318647i</v>
      </c>
      <c r="Y2413" s="12" t="str">
        <f t="shared" si="1248"/>
        <v>0.00029+0.455216775505161i</v>
      </c>
      <c r="Z2413" s="12" t="str">
        <f t="shared" si="1249"/>
        <v>-0.0225907755133146-0.0226006230013266i</v>
      </c>
      <c r="AA2413" s="12" t="str">
        <f t="shared" si="1250"/>
        <v>0.0664731914339243-26.4106512440061i</v>
      </c>
      <c r="AB2413" s="12" t="str">
        <f t="shared" si="1251"/>
        <v>0.00542506613476084-0.0523840967527466i</v>
      </c>
      <c r="AC2413" s="12" t="str">
        <f t="shared" si="1252"/>
        <v>0.967288483867468-0.0078962630694532i</v>
      </c>
      <c r="AD2413" s="12" t="str">
        <f t="shared" si="1253"/>
        <v>0.00605021477281186-0.0541062191250533i</v>
      </c>
      <c r="AE2413" s="12" t="str">
        <f t="shared" si="1254"/>
        <v>-0.00135951330421243+0.00108556282697091i</v>
      </c>
      <c r="AF2413" s="12" t="str">
        <f t="shared" si="1255"/>
        <v>-13.6137491191687-0.662646921079411i</v>
      </c>
      <c r="AG2413" s="12" t="str">
        <f t="shared" si="1256"/>
        <v>0.994828546530981-0.000591459945867394i</v>
      </c>
      <c r="AH2413" s="12" t="str">
        <f t="shared" si="1257"/>
        <v>0.0193356553289875-0.0139383479263566i</v>
      </c>
      <c r="AI2413" s="12">
        <f t="shared" si="1258"/>
        <v>-32.45540726986583</v>
      </c>
      <c r="AJ2413" s="12">
        <f t="shared" si="1259"/>
        <v>-35.786418009119735</v>
      </c>
      <c r="AK2413" s="12"/>
      <c r="AL2413" s="12"/>
      <c r="AM2413" s="12"/>
      <c r="AN2413" s="12"/>
    </row>
    <row r="2414" spans="1:40" x14ac:dyDescent="0.35">
      <c r="A2414" s="12"/>
      <c r="B2414" s="12">
        <f t="shared" si="1260"/>
        <v>484000</v>
      </c>
      <c r="C2414" s="29" t="str">
        <f t="shared" si="1227"/>
        <v>-2.95693797889508E-07+0.0045860377097369i</v>
      </c>
      <c r="D2414" s="28" t="str">
        <f t="shared" si="1228"/>
        <v>-5.39906329984964+0.0351596224413162i</v>
      </c>
      <c r="E2414" s="12" t="str">
        <f t="shared" si="1229"/>
        <v>4200</v>
      </c>
      <c r="F2414" s="12" t="str">
        <f t="shared" si="1230"/>
        <v>0.704225352112676</v>
      </c>
      <c r="G2414" s="12" t="str">
        <f t="shared" si="1226"/>
        <v>0.704225352112676</v>
      </c>
      <c r="H2414" s="12" t="str">
        <f t="shared" si="1231"/>
        <v>8.21494729950226+0.696461323387964i</v>
      </c>
      <c r="I2414" s="12" t="str">
        <f t="shared" si="1232"/>
        <v>1900.66355542182i</v>
      </c>
      <c r="J2414" s="12" t="str">
        <f t="shared" si="1233"/>
        <v>-3089.00677592929+411.069431643255i</v>
      </c>
      <c r="K2414" s="12" t="str">
        <f t="shared" si="1234"/>
        <v>0.0804561259666252-0.604592555769535i</v>
      </c>
      <c r="L2414" s="12" t="str">
        <f t="shared" si="1235"/>
        <v>0.00435229770626537-0.0274185501104732i</v>
      </c>
      <c r="M2414" s="12" t="str">
        <f t="shared" si="1236"/>
        <v>0.0848084236728906-0.632011105880008i</v>
      </c>
      <c r="N2414" s="12" t="str">
        <f t="shared" si="1237"/>
        <v>-6.08212337734984i</v>
      </c>
      <c r="O2414" s="12" t="str">
        <f t="shared" si="1238"/>
        <v>0.979855052384247+0.199709980514406i</v>
      </c>
      <c r="P2414" s="12" t="str">
        <f t="shared" si="1239"/>
        <v>0.020144947615753-0.199709980514406i</v>
      </c>
      <c r="Q2414" s="12" t="str">
        <f t="shared" si="1240"/>
        <v>-0.020144947615753+6.28183335786425i</v>
      </c>
      <c r="R2414" s="12" t="str">
        <f t="shared" si="1241"/>
        <v>-0.0318016280712962-0.00310487470345637i</v>
      </c>
      <c r="S2414" s="12" t="str">
        <f t="shared" si="1242"/>
        <v>0.622838128017416i</v>
      </c>
      <c r="T2414" s="12" t="str">
        <f t="shared" si="1243"/>
        <v>0.0019338343480294-0.0198072664958322i</v>
      </c>
      <c r="U2414" s="12" t="str">
        <f t="shared" si="1244"/>
        <v>0.001-0.00328832527049371i</v>
      </c>
      <c r="V2414" s="12" t="str">
        <f t="shared" si="1245"/>
        <v>0.0015-0.000999490963675897i</v>
      </c>
      <c r="W2414" s="12" t="str">
        <f t="shared" si="1246"/>
        <v>0.000851158657907878-0.000912946783274017i</v>
      </c>
      <c r="X2414" s="12" t="str">
        <f t="shared" si="1247"/>
        <v>0.000853244512487372-0.000856185684318496i</v>
      </c>
      <c r="Y2414" s="12" t="str">
        <f t="shared" si="1248"/>
        <v>0.00029+0.456159253301238i</v>
      </c>
      <c r="Z2414" s="12" t="str">
        <f t="shared" si="1249"/>
        <v>-0.0225090820709296-0.0225446922379262i</v>
      </c>
      <c r="AA2414" s="12" t="str">
        <f t="shared" si="1250"/>
        <v>0.0661784331563454-26.3559048804079i</v>
      </c>
      <c r="AB2414" s="12" t="str">
        <f t="shared" si="1251"/>
        <v>0.00482721171575028-0.0494426365852385i</v>
      </c>
      <c r="AC2414" s="12" t="str">
        <f t="shared" si="1252"/>
        <v>0.969161092790488-0.00724400348581393i</v>
      </c>
      <c r="AD2414" s="12" t="str">
        <f t="shared" si="1253"/>
        <v>0.00536183393762328-0.0509758344706725i</v>
      </c>
      <c r="AE2414" s="12" t="str">
        <f t="shared" si="1254"/>
        <v>-0.00126992445986544+0.0010265383457799i</v>
      </c>
      <c r="AF2414" s="12" t="str">
        <f t="shared" si="1255"/>
        <v>-13.6140105993519-0.661301700946648i</v>
      </c>
      <c r="AG2414" s="12" t="str">
        <f t="shared" si="1256"/>
        <v>0.995137762947603-0.000523775939677107i</v>
      </c>
      <c r="AH2414" s="12" t="str">
        <f t="shared" si="1257"/>
        <v>0.0180623487280736-0.0131901738430152i</v>
      </c>
      <c r="AI2414" s="12">
        <f t="shared" si="1258"/>
        <v>-33.00831023560162</v>
      </c>
      <c r="AJ2414" s="12">
        <f t="shared" si="1259"/>
        <v>-36.139084636472354</v>
      </c>
      <c r="AK2414" s="12"/>
      <c r="AL2414" s="12"/>
      <c r="AM2414" s="12"/>
      <c r="AN2414" s="12"/>
    </row>
    <row r="2415" spans="1:40" x14ac:dyDescent="0.35">
      <c r="A2415" s="12"/>
      <c r="B2415" s="12">
        <f t="shared" si="1260"/>
        <v>485000</v>
      </c>
      <c r="C2415" s="29" t="str">
        <f t="shared" si="1227"/>
        <v>-2.94475699094871E-07+0.00457658196196015i</v>
      </c>
      <c r="D2415" s="28" t="str">
        <f t="shared" si="1228"/>
        <v>-5.39906329051088+0.0350871283750278i</v>
      </c>
      <c r="E2415" s="12" t="str">
        <f t="shared" si="1229"/>
        <v>4200</v>
      </c>
      <c r="F2415" s="12" t="str">
        <f t="shared" si="1230"/>
        <v>0.704225352112676</v>
      </c>
      <c r="G2415" s="12" t="str">
        <f t="shared" si="1226"/>
        <v>0.704225352112676</v>
      </c>
      <c r="H2415" s="12" t="str">
        <f t="shared" si="1231"/>
        <v>8.21520719106082+0.695049010822328i</v>
      </c>
      <c r="I2415" s="12" t="str">
        <f t="shared" si="1232"/>
        <v>1904.59054623881i</v>
      </c>
      <c r="J2415" s="12" t="str">
        <f t="shared" si="1233"/>
        <v>-3101.78858969661+411.918748650782i</v>
      </c>
      <c r="K2415" s="12" t="str">
        <f t="shared" si="1234"/>
        <v>0.080130224048727-0.603388448470182i</v>
      </c>
      <c r="L2415" s="12" t="str">
        <f t="shared" si="1235"/>
        <v>0.00433480747484295-0.0273647876140028i</v>
      </c>
      <c r="M2415" s="12" t="str">
        <f t="shared" si="1236"/>
        <v>0.0844650315235699-0.630753236084185i</v>
      </c>
      <c r="N2415" s="12" t="str">
        <f t="shared" si="1237"/>
        <v>-6.0946897479642i</v>
      </c>
      <c r="O2415" s="12" t="str">
        <f t="shared" si="1238"/>
        <v>0.982287250728689+0.187381314585724i</v>
      </c>
      <c r="P2415" s="12" t="str">
        <f t="shared" si="1239"/>
        <v>0.0177127492713109-0.187381314585724i</v>
      </c>
      <c r="Q2415" s="12" t="str">
        <f t="shared" si="1240"/>
        <v>-0.0177127492713109+6.28207106254992i</v>
      </c>
      <c r="R2415" s="12" t="str">
        <f t="shared" si="1241"/>
        <v>-0.0298356648660867-0.00273544782430714i</v>
      </c>
      <c r="S2415" s="12" t="str">
        <f t="shared" si="1242"/>
        <v>0.624124983653816i</v>
      </c>
      <c r="T2415" s="12" t="str">
        <f t="shared" si="1243"/>
        <v>0.00170726132863156-0.0186211838468471i</v>
      </c>
      <c r="U2415" s="12" t="str">
        <f t="shared" si="1244"/>
        <v>0.001-0.00328154521838959i</v>
      </c>
      <c r="V2415" s="12" t="str">
        <f t="shared" si="1245"/>
        <v>0.0015-0.000997430157565227i</v>
      </c>
      <c r="W2415" s="12" t="str">
        <f t="shared" si="1246"/>
        <v>0.000850895360461882-0.000911515076087607i</v>
      </c>
      <c r="X2415" s="12" t="str">
        <f t="shared" si="1247"/>
        <v>0.00085290886576156-0.000854862362387488i</v>
      </c>
      <c r="Y2415" s="12" t="str">
        <f t="shared" si="1248"/>
        <v>0.00029+0.457101731097315i</v>
      </c>
      <c r="Z2415" s="12" t="str">
        <f t="shared" si="1249"/>
        <v>-0.0224278700051106-0.0224890078238957i</v>
      </c>
      <c r="AA2415" s="12" t="str">
        <f t="shared" si="1250"/>
        <v>0.0658855732101535-26.3013853269117i</v>
      </c>
      <c r="AB2415" s="12" t="str">
        <f t="shared" si="1251"/>
        <v>0.00426164314219346-0.0464819527682077i</v>
      </c>
      <c r="AC2415" s="12" t="str">
        <f t="shared" si="1252"/>
        <v>0.971041317694288-0.00661414480881825i</v>
      </c>
      <c r="AD2415" s="12" t="str">
        <f t="shared" si="1253"/>
        <v>0.00471456522510811-0.0478360385955505i</v>
      </c>
      <c r="AE2415" s="12" t="str">
        <f t="shared" si="1254"/>
        <v>-0.00118152270223885+0.000966834560946739i</v>
      </c>
      <c r="AF2415" s="12" t="str">
        <f t="shared" si="1255"/>
        <v>-13.6142704815717-0.6599618824473i</v>
      </c>
      <c r="AG2415" s="12" t="str">
        <f t="shared" si="1256"/>
        <v>0.995446606668348-0.000460287711275779i</v>
      </c>
      <c r="AH2415" s="12" t="str">
        <f t="shared" si="1257"/>
        <v>0.0168058896630477-0.0124318588757527i</v>
      </c>
      <c r="AI2415" s="12">
        <f t="shared" si="1258"/>
        <v>-33.595294528536122</v>
      </c>
      <c r="AJ2415" s="12">
        <f t="shared" si="1259"/>
        <v>-36.491527784325619</v>
      </c>
      <c r="AK2415" s="12"/>
      <c r="AL2415" s="12"/>
      <c r="AM2415" s="12"/>
      <c r="AN2415" s="12"/>
    </row>
    <row r="2416" spans="1:40" x14ac:dyDescent="0.35">
      <c r="A2416" s="12"/>
      <c r="B2416" s="12">
        <f t="shared" si="1260"/>
        <v>486000</v>
      </c>
      <c r="C2416" s="29" t="str">
        <f t="shared" si="1227"/>
        <v>-2.93265111690164E-07+0.00456716512672521i</v>
      </c>
      <c r="D2416" s="28" t="str">
        <f t="shared" si="1228"/>
        <v>-5.39906328122971+0.0350149326382266i</v>
      </c>
      <c r="E2416" s="12" t="str">
        <f t="shared" si="1229"/>
        <v>4200</v>
      </c>
      <c r="F2416" s="12" t="str">
        <f t="shared" si="1230"/>
        <v>0.704225352112676</v>
      </c>
      <c r="G2416" s="12" t="str">
        <f t="shared" si="1226"/>
        <v>0.704225352112676</v>
      </c>
      <c r="H2416" s="12" t="str">
        <f t="shared" si="1231"/>
        <v>8.21546549755654+0.693642366054995i</v>
      </c>
      <c r="I2416" s="12" t="str">
        <f t="shared" si="1232"/>
        <v>1908.5175370558i</v>
      </c>
      <c r="J2416" s="12" t="str">
        <f t="shared" si="1233"/>
        <v>-3114.59678491648+412.76806565831i</v>
      </c>
      <c r="K2416" s="12" t="str">
        <f t="shared" si="1234"/>
        <v>0.0798062871954602-0.602189040759911i</v>
      </c>
      <c r="L2416" s="12" t="str">
        <f t="shared" si="1235"/>
        <v>0.00431742158702378-0.0273112298674988i</v>
      </c>
      <c r="M2416" s="12" t="str">
        <f t="shared" si="1236"/>
        <v>0.084123708782484-0.62950027062741i</v>
      </c>
      <c r="N2416" s="12" t="str">
        <f t="shared" si="1237"/>
        <v>-6.10725611857856i</v>
      </c>
      <c r="O2416" s="12" t="str">
        <f t="shared" si="1238"/>
        <v>0.984564334529206+0.175023058975274i</v>
      </c>
      <c r="P2416" s="12" t="str">
        <f t="shared" si="1239"/>
        <v>0.015435665470794-0.175023058975274i</v>
      </c>
      <c r="Q2416" s="12" t="str">
        <f t="shared" si="1240"/>
        <v>-0.015435665470794+6.28227917755383i</v>
      </c>
      <c r="R2416" s="12" t="str">
        <f t="shared" si="1241"/>
        <v>-0.027865671501086-0.0023885503753157i</v>
      </c>
      <c r="S2416" s="12" t="str">
        <f t="shared" si="1242"/>
        <v>0.625411839290216i</v>
      </c>
      <c r="T2416" s="12" t="str">
        <f t="shared" si="1243"/>
        <v>0.00149382768346353-0.0174275208665512i</v>
      </c>
      <c r="U2416" s="12" t="str">
        <f t="shared" si="1244"/>
        <v>0.001-0.00327479306773447i</v>
      </c>
      <c r="V2416" s="12" t="str">
        <f t="shared" si="1245"/>
        <v>0.0015-0.00099537783213814i</v>
      </c>
      <c r="W2416" s="12" t="str">
        <f t="shared" si="1246"/>
        <v>0.000850632072749328-0.00091008924407494i</v>
      </c>
      <c r="X2416" s="12" t="str">
        <f t="shared" si="1247"/>
        <v>0.000852573723231172-0.000853544473077802i</v>
      </c>
      <c r="Y2416" s="12" t="str">
        <f t="shared" si="1248"/>
        <v>0.00029+0.458044208893392i</v>
      </c>
      <c r="Z2416" s="12" t="str">
        <f t="shared" si="1249"/>
        <v>-0.0223471353781903-0.0224335681513775i</v>
      </c>
      <c r="AA2416" s="12" t="str">
        <f t="shared" si="1250"/>
        <v>0.0655945954751331-26.2470911748688i</v>
      </c>
      <c r="AB2416" s="12" t="str">
        <f t="shared" si="1251"/>
        <v>0.0037288729007608-0.0435023470284434i</v>
      </c>
      <c r="AC2416" s="12" t="str">
        <f t="shared" si="1252"/>
        <v>0.972928947390658-0.00600690527293947i</v>
      </c>
      <c r="AD2416" s="12" t="str">
        <f t="shared" si="1253"/>
        <v>0.00410852807419924-0.0446874025139196i</v>
      </c>
      <c r="AE2416" s="12" t="str">
        <f t="shared" si="1254"/>
        <v>-0.00109431172288328+0.000906466489123848i</v>
      </c>
      <c r="AF2416" s="12" t="str">
        <f t="shared" si="1255"/>
        <v>-13.6145287787862-0.658627433416768i</v>
      </c>
      <c r="AG2416" s="12" t="str">
        <f t="shared" si="1256"/>
        <v>0.995755025712092-0.000400980750236477i</v>
      </c>
      <c r="AH2416" s="12" t="str">
        <f t="shared" si="1257"/>
        <v>0.0155663176548647-0.0116636404418287i</v>
      </c>
      <c r="AI2416" s="12">
        <f t="shared" si="1258"/>
        <v>-34.221053965652033</v>
      </c>
      <c r="AJ2416" s="12">
        <f t="shared" si="1259"/>
        <v>-36.843745808884897</v>
      </c>
      <c r="AK2416" s="12"/>
      <c r="AL2416" s="12"/>
      <c r="AM2416" s="12"/>
      <c r="AN2416" s="12"/>
    </row>
    <row r="2417" spans="1:40" x14ac:dyDescent="0.35">
      <c r="A2417" s="12"/>
      <c r="B2417" s="12">
        <f t="shared" si="1260"/>
        <v>487000</v>
      </c>
      <c r="C2417" s="29" t="str">
        <f t="shared" si="1227"/>
        <v>-2.92061974043578E-07+0.00455778696432443i</v>
      </c>
      <c r="D2417" s="28" t="str">
        <f t="shared" si="1228"/>
        <v>-5.39906327200565+0.034943033393154i</v>
      </c>
      <c r="E2417" s="12" t="str">
        <f t="shared" si="1229"/>
        <v>4200</v>
      </c>
      <c r="F2417" s="12" t="str">
        <f t="shared" si="1230"/>
        <v>0.704225352112676</v>
      </c>
      <c r="G2417" s="12" t="str">
        <f t="shared" si="1226"/>
        <v>0.704225352112676</v>
      </c>
      <c r="H2417" s="12" t="str">
        <f t="shared" si="1231"/>
        <v>8.2157222318173+0.692241355335898i</v>
      </c>
      <c r="I2417" s="12" t="str">
        <f t="shared" si="1232"/>
        <v>1912.44452787279i</v>
      </c>
      <c r="J2417" s="12" t="str">
        <f t="shared" si="1233"/>
        <v>-3127.43136158892+413.617382665837i</v>
      </c>
      <c r="K2417" s="12" t="str">
        <f t="shared" si="1234"/>
        <v>0.0794842997302551-0.600994305723277i</v>
      </c>
      <c r="L2417" s="12" t="str">
        <f t="shared" si="1235"/>
        <v>0.0043001392214958-0.027257875739236i</v>
      </c>
      <c r="M2417" s="12" t="str">
        <f t="shared" si="1236"/>
        <v>0.0837844389517509-0.628252181462513i</v>
      </c>
      <c r="N2417" s="12" t="str">
        <f t="shared" si="1237"/>
        <v>-6.11982248919292i</v>
      </c>
      <c r="O2417" s="12" t="str">
        <f t="shared" si="1238"/>
        <v>0.986685944207868+0.162637165194881i</v>
      </c>
      <c r="P2417" s="12" t="str">
        <f t="shared" si="1239"/>
        <v>0.013314055792132-0.162637165194881i</v>
      </c>
      <c r="Q2417" s="12" t="str">
        <f t="shared" si="1240"/>
        <v>-0.013314055792132+6.2824596543878i</v>
      </c>
      <c r="R2417" s="12" t="str">
        <f t="shared" si="1241"/>
        <v>-0.0258918734539078-0.00206437138602964i</v>
      </c>
      <c r="S2417" s="12" t="str">
        <f t="shared" si="1242"/>
        <v>0.626698694926614i</v>
      </c>
      <c r="T2417" s="12" t="str">
        <f t="shared" si="1243"/>
        <v>0.00129373885346862-0.0162264033027691i</v>
      </c>
      <c r="U2417" s="12" t="str">
        <f t="shared" si="1244"/>
        <v>0.001-0.00326806864665083i</v>
      </c>
      <c r="V2417" s="12" t="str">
        <f t="shared" si="1245"/>
        <v>0.0015-0.000993333935152232i</v>
      </c>
      <c r="W2417" s="12" t="str">
        <f t="shared" si="1246"/>
        <v>0.000850368796445071-0.000908669248189077i</v>
      </c>
      <c r="X2417" s="12" t="str">
        <f t="shared" si="1247"/>
        <v>0.000852239082375043-0.000852231980251294i</v>
      </c>
      <c r="Y2417" s="12" t="str">
        <f t="shared" si="1248"/>
        <v>0.00029+0.458986686689469i</v>
      </c>
      <c r="Z2417" s="12" t="str">
        <f t="shared" si="1249"/>
        <v>-0.0222668742930898-0.0223783716268789i</v>
      </c>
      <c r="AA2417" s="12" t="str">
        <f t="shared" si="1250"/>
        <v>0.0653054840021359-26.1930210272885i</v>
      </c>
      <c r="AB2417" s="12" t="str">
        <f t="shared" si="1251"/>
        <v>0.00322941381041708-0.0405041332560018i</v>
      </c>
      <c r="AC2417" s="12" t="str">
        <f t="shared" si="1252"/>
        <v>0.974823764547917-0.00542250235132076i</v>
      </c>
      <c r="AD2417" s="12" t="str">
        <f t="shared" si="1253"/>
        <v>0.00354383342033098-0.04153049841755i</v>
      </c>
      <c r="AE2417" s="12" t="str">
        <f t="shared" si="1254"/>
        <v>-0.0010082950207236+0.000845449166329032i</v>
      </c>
      <c r="AF2417" s="12" t="str">
        <f t="shared" si="1255"/>
        <v>-13.614785503823-0.657298321942744i</v>
      </c>
      <c r="AG2417" s="12" t="str">
        <f t="shared" si="1256"/>
        <v>0.996062968412624-0.000345839858797321i</v>
      </c>
      <c r="AH2417" s="12" t="str">
        <f t="shared" si="1257"/>
        <v>0.014343668955902-0.0108857553791447i</v>
      </c>
      <c r="AI2417" s="12">
        <f t="shared" si="1258"/>
        <v>-34.891327271107563</v>
      </c>
      <c r="AJ2417" s="12">
        <f t="shared" si="1259"/>
        <v>-37.19573713712235</v>
      </c>
      <c r="AK2417" s="12"/>
      <c r="AL2417" s="12"/>
      <c r="AM2417" s="12"/>
      <c r="AN2417" s="12"/>
    </row>
    <row r="2418" spans="1:40" x14ac:dyDescent="0.35">
      <c r="A2418" s="12"/>
      <c r="B2418" s="12">
        <f t="shared" si="1260"/>
        <v>488000</v>
      </c>
      <c r="C2418" s="29" t="str">
        <f t="shared" si="1227"/>
        <v>-2.90866225154134E-07+0.00454844723701499i</v>
      </c>
      <c r="D2418" s="28" t="str">
        <f t="shared" si="1228"/>
        <v>-5.39906326283824+0.0348714288171149i</v>
      </c>
      <c r="E2418" s="12" t="str">
        <f t="shared" si="1229"/>
        <v>4200</v>
      </c>
      <c r="F2418" s="12" t="str">
        <f t="shared" si="1230"/>
        <v>0.704225352112676</v>
      </c>
      <c r="G2418" s="12" t="str">
        <f t="shared" si="1226"/>
        <v>0.704225352112676</v>
      </c>
      <c r="H2418" s="12" t="str">
        <f t="shared" si="1231"/>
        <v>8.21597740654185+0.690845945179916i</v>
      </c>
      <c r="I2418" s="12" t="str">
        <f t="shared" si="1232"/>
        <v>1916.37151868977i</v>
      </c>
      <c r="J2418" s="12" t="str">
        <f t="shared" si="1233"/>
        <v>-3140.29231971393+414.466699673365i</v>
      </c>
      <c r="K2418" s="12" t="str">
        <f t="shared" si="1234"/>
        <v>0.0791642461316521-0.59980421664536i</v>
      </c>
      <c r="L2418" s="12" t="str">
        <f t="shared" si="1235"/>
        <v>0.00428295956494129-0.0272047241055072i</v>
      </c>
      <c r="M2418" s="12" t="str">
        <f t="shared" si="1236"/>
        <v>0.0834472056965934-0.627008940750867i</v>
      </c>
      <c r="N2418" s="12" t="str">
        <f t="shared" si="1237"/>
        <v>-6.13238885980728i</v>
      </c>
      <c r="O2418" s="12" t="str">
        <f t="shared" si="1238"/>
        <v>0.988651744737915+0.150225589120753i</v>
      </c>
      <c r="P2418" s="12" t="str">
        <f t="shared" si="1239"/>
        <v>0.011348255262085-0.150225589120753i</v>
      </c>
      <c r="Q2418" s="12" t="str">
        <f t="shared" si="1240"/>
        <v>-0.011348255262085+6.28261444892803i</v>
      </c>
      <c r="R2418" s="12" t="str">
        <f t="shared" si="1241"/>
        <v>-0.0239145022239762-0.00176309838466558i</v>
      </c>
      <c r="S2418" s="12" t="str">
        <f t="shared" si="1242"/>
        <v>0.627985550563014i</v>
      </c>
      <c r="T2418" s="12" t="str">
        <f t="shared" si="1243"/>
        <v>0.00110720030979097-0.0150179618455641i</v>
      </c>
      <c r="U2418" s="12" t="str">
        <f t="shared" si="1244"/>
        <v>0.001-0.00326137178466998i</v>
      </c>
      <c r="V2418" s="12" t="str">
        <f t="shared" si="1245"/>
        <v>0.0015-0.000991298414793306i</v>
      </c>
      <c r="W2418" s="12" t="str">
        <f t="shared" si="1246"/>
        <v>0.000850105533216803-0.000907255049715332i</v>
      </c>
      <c r="X2418" s="12" t="str">
        <f t="shared" si="1247"/>
        <v>0.000851904940707634-0.000850924848076337i</v>
      </c>
      <c r="Y2418" s="12" t="str">
        <f t="shared" si="1248"/>
        <v>0.00029+0.459929164485546i</v>
      </c>
      <c r="Z2418" s="12" t="str">
        <f t="shared" si="1249"/>
        <v>-0.0221870828928187-0.0223234166711098i</v>
      </c>
      <c r="AA2418" s="12" t="str">
        <f t="shared" si="1250"/>
        <v>0.0650182230108994-26.1391734987181i</v>
      </c>
      <c r="AB2418" s="12" t="str">
        <f t="shared" si="1251"/>
        <v>0.00276377876551402-0.0374876376776899i</v>
      </c>
      <c r="AC2418" s="12" t="str">
        <f t="shared" si="1252"/>
        <v>0.976725545623605-0.00486115260860424i</v>
      </c>
      <c r="AD2418" s="12" t="str">
        <f t="shared" si="1253"/>
        <v>0.00302058369554561-0.0383658995377802i</v>
      </c>
      <c r="AE2418" s="12" t="str">
        <f t="shared" si="1254"/>
        <v>-0.000923475902181571+0.000783797644876659i</v>
      </c>
      <c r="AF2418" s="12" t="str">
        <f t="shared" si="1255"/>
        <v>-13.6150406693801-0.655974516362801i</v>
      </c>
      <c r="AG2418" s="12" t="str">
        <f t="shared" si="1256"/>
        <v>0.996370383428485-0.000294849158908686i</v>
      </c>
      <c r="AH2418" s="12" t="str">
        <f t="shared" si="1257"/>
        <v>0.0131379765804412-0.0100984398967048i</v>
      </c>
      <c r="AI2418" s="12">
        <f t="shared" si="1258"/>
        <v>-35.613233223584849</v>
      </c>
      <c r="AJ2418" s="12">
        <f t="shared" si="1259"/>
        <v>-37.547500266295749</v>
      </c>
      <c r="AK2418" s="12"/>
      <c r="AL2418" s="12"/>
      <c r="AM2418" s="12"/>
      <c r="AN2418" s="12"/>
    </row>
    <row r="2419" spans="1:40" x14ac:dyDescent="0.35">
      <c r="A2419" s="12"/>
      <c r="B2419" s="12">
        <f t="shared" si="1260"/>
        <v>489000</v>
      </c>
      <c r="C2419" s="29" t="str">
        <f t="shared" si="1227"/>
        <v>-2.8967780464394E-07+0.00453914570899878i</v>
      </c>
      <c r="D2419" s="28" t="str">
        <f t="shared" si="1228"/>
        <v>-5.39906325372702+0.034800117102324i</v>
      </c>
      <c r="E2419" s="12" t="str">
        <f t="shared" si="1229"/>
        <v>4200</v>
      </c>
      <c r="F2419" s="12" t="str">
        <f t="shared" si="1230"/>
        <v>0.704225352112676</v>
      </c>
      <c r="G2419" s="12" t="str">
        <f t="shared" si="1226"/>
        <v>0.704225352112676</v>
      </c>
      <c r="H2419" s="12" t="str">
        <f t="shared" si="1231"/>
        <v>8.21623103430135+0.689456102364314i</v>
      </c>
      <c r="I2419" s="12" t="str">
        <f t="shared" si="1232"/>
        <v>1920.29850950676i</v>
      </c>
      <c r="J2419" s="12" t="str">
        <f t="shared" si="1233"/>
        <v>-3153.17965929149+415.316016680892i</v>
      </c>
      <c r="K2419" s="12" t="str">
        <f t="shared" si="1234"/>
        <v>0.0788461110314753-0.598618747009968i</v>
      </c>
      <c r="L2419" s="12" t="str">
        <f t="shared" si="1235"/>
        <v>0.00426588181194455-0.0271517738505553i</v>
      </c>
      <c r="M2419" s="12" t="str">
        <f t="shared" si="1236"/>
        <v>0.0831119928434199-0.625770520860523i</v>
      </c>
      <c r="N2419" s="12" t="str">
        <f t="shared" si="1237"/>
        <v>-6.14495523042164i</v>
      </c>
      <c r="O2419" s="12" t="str">
        <f t="shared" si="1238"/>
        <v>0.990461425696652+0.137790290684633i</v>
      </c>
      <c r="P2419" s="12" t="str">
        <f t="shared" si="1239"/>
        <v>0.00953857430334804-0.137790290684633i</v>
      </c>
      <c r="Q2419" s="12" t="str">
        <f t="shared" si="1240"/>
        <v>-0.00953857430334804+6.28274552110627i</v>
      </c>
      <c r="R2419" s="12" t="str">
        <f t="shared" si="1241"/>
        <v>-0.0219337953789728-0.00148491724438467i</v>
      </c>
      <c r="S2419" s="12" t="str">
        <f t="shared" si="1242"/>
        <v>0.629272406199414i</v>
      </c>
      <c r="T2419" s="12" t="str">
        <f t="shared" si="1243"/>
        <v>0.000934417447380945-0.0138023321952118i</v>
      </c>
      <c r="U2419" s="12" t="str">
        <f t="shared" si="1244"/>
        <v>0.001-0.00325470231271769i</v>
      </c>
      <c r="V2419" s="12" t="str">
        <f t="shared" si="1245"/>
        <v>0.0015-0.000989271219671031i</v>
      </c>
      <c r="W2419" s="12" t="str">
        <f t="shared" si="1246"/>
        <v>0.000849842284725044-0.000905846610267889i</v>
      </c>
      <c r="X2419" s="12" t="str">
        <f t="shared" si="1247"/>
        <v>0.000851571295778489-0.000849623041024714i</v>
      </c>
      <c r="Y2419" s="12" t="str">
        <f t="shared" si="1248"/>
        <v>0.00029+0.460871642281623i</v>
      </c>
      <c r="Z2419" s="12" t="str">
        <f t="shared" si="1249"/>
        <v>-0.022107757359982-0.0222687017188198i</v>
      </c>
      <c r="AA2419" s="12" t="str">
        <f t="shared" si="1250"/>
        <v>0.0647327968878925-26.0855472151237i</v>
      </c>
      <c r="AB2419" s="12" t="str">
        <f t="shared" si="1251"/>
        <v>0.00233248047020944-0.0344531990267404i</v>
      </c>
      <c r="AC2419" s="12" t="str">
        <f t="shared" si="1252"/>
        <v>0.978634060799873-0.00432307154968333i</v>
      </c>
      <c r="AD2419" s="12" t="str">
        <f t="shared" si="1253"/>
        <v>0.00253887283106216-0.0351941800080873i</v>
      </c>
      <c r="AE2419" s="12" t="str">
        <f t="shared" si="1254"/>
        <v>-0.000839857481355519+0.000721526990325384i</v>
      </c>
      <c r="AF2419" s="12" t="str">
        <f t="shared" si="1255"/>
        <v>-13.6152942880284-0.65465598526199i</v>
      </c>
      <c r="AG2419" s="12" t="str">
        <f t="shared" si="1256"/>
        <v>0.996677219752628-0.000247992099426558i</v>
      </c>
      <c r="AH2419" s="12" t="str">
        <f t="shared" si="1257"/>
        <v>0.0119492703358768-0.00930192952615381i</v>
      </c>
      <c r="AI2419" s="12">
        <f t="shared" si="1258"/>
        <v>-36.395751979871363</v>
      </c>
      <c r="AJ2419" s="12">
        <f t="shared" si="1259"/>
        <v>-37.899033763462995</v>
      </c>
      <c r="AK2419" s="12"/>
      <c r="AL2419" s="12"/>
      <c r="AM2419" s="12"/>
      <c r="AN2419" s="12"/>
    </row>
    <row r="2420" spans="1:40" x14ac:dyDescent="0.35">
      <c r="A2420" s="12"/>
      <c r="B2420" s="12">
        <f t="shared" si="1260"/>
        <v>490000</v>
      </c>
      <c r="C2420" s="29" t="str">
        <f t="shared" si="1227"/>
        <v>-2.88496652750577E-07+0.00452988214640257i</v>
      </c>
      <c r="D2420" s="28" t="str">
        <f t="shared" si="1228"/>
        <v>-5.39906324467152+0.034729096455753i</v>
      </c>
      <c r="E2420" s="12" t="str">
        <f t="shared" si="1229"/>
        <v>4200</v>
      </c>
      <c r="F2420" s="12" t="str">
        <f t="shared" si="1230"/>
        <v>0.704225352112676</v>
      </c>
      <c r="G2420" s="12" t="str">
        <f t="shared" si="1226"/>
        <v>0.704225352112676</v>
      </c>
      <c r="H2420" s="12" t="str">
        <f t="shared" si="1231"/>
        <v>8.21648312754084+0.688071793926167i</v>
      </c>
      <c r="I2420" s="12" t="str">
        <f t="shared" si="1232"/>
        <v>1924.22550032375i</v>
      </c>
      <c r="J2420" s="12" t="str">
        <f t="shared" si="1233"/>
        <v>-3166.09338032163+416.16533368842i</v>
      </c>
      <c r="K2420" s="12" t="str">
        <f t="shared" si="1234"/>
        <v>0.0785298792130257-0.597437870497805i</v>
      </c>
      <c r="L2420" s="12" t="str">
        <f t="shared" si="1235"/>
        <v>0.00424890516490076-0.0270990238665071i</v>
      </c>
      <c r="M2420" s="12" t="str">
        <f t="shared" si="1236"/>
        <v>0.0827787843779265-0.624536894364312i</v>
      </c>
      <c r="N2420" s="12" t="str">
        <f t="shared" si="1237"/>
        <v>-6.15752160103599i</v>
      </c>
      <c r="O2420" s="12" t="str">
        <f t="shared" si="1238"/>
        <v>0.992114701314477+0.125333233564309i</v>
      </c>
      <c r="P2420" s="12" t="str">
        <f t="shared" si="1239"/>
        <v>0.00788529868552301-0.125333233564309i</v>
      </c>
      <c r="Q2420" s="12" t="str">
        <f t="shared" si="1240"/>
        <v>-0.00788529868552301+6.2828548346003i</v>
      </c>
      <c r="R2420" s="12" t="str">
        <f t="shared" si="1241"/>
        <v>-0.0199499965980822-0.00123001202590472i</v>
      </c>
      <c r="S2420" s="12" t="str">
        <f t="shared" si="1242"/>
        <v>0.630559261835814i</v>
      </c>
      <c r="T2420" s="12" t="str">
        <f t="shared" si="1243"/>
        <v>0.000775595475103654-0.0125796551285137i</v>
      </c>
      <c r="U2420" s="12" t="str">
        <f t="shared" si="1244"/>
        <v>0.001-0.0032480600630999i</v>
      </c>
      <c r="V2420" s="12" t="str">
        <f t="shared" si="1245"/>
        <v>0.0015-0.000987252298814562i</v>
      </c>
      <c r="W2420" s="12" t="str">
        <f t="shared" si="1246"/>
        <v>0.000849579052623145-0.000904443891786411i</v>
      </c>
      <c r="X2420" s="12" t="str">
        <f t="shared" si="1247"/>
        <v>0.000851238145171724-0.000848326523868502i</v>
      </c>
      <c r="Y2420" s="12" t="str">
        <f t="shared" si="1248"/>
        <v>0.00029+0.4618141200777i</v>
      </c>
      <c r="Z2420" s="12" t="str">
        <f t="shared" si="1249"/>
        <v>-0.0220288939162928-0.0222142252186399i</v>
      </c>
      <c r="AA2420" s="12" t="str">
        <f t="shared" si="1250"/>
        <v>0.0644491901841941-26.0321408137725i</v>
      </c>
      <c r="AB2420" s="12" t="str">
        <f t="shared" si="1251"/>
        <v>0.00193603116415758-0.0314011687083429i</v>
      </c>
      <c r="AC2420" s="12" t="str">
        <f t="shared" si="1252"/>
        <v>0.980549073921768-0.00380847346437831i</v>
      </c>
      <c r="AD2420" s="12" t="str">
        <f t="shared" si="1253"/>
        <v>0.00209878626227561-0.0320159147272422i</v>
      </c>
      <c r="AE2420" s="12" t="str">
        <f t="shared" si="1254"/>
        <v>-0.000757442680256371+0.000658652278443516i</v>
      </c>
      <c r="AF2420" s="12" t="str">
        <f t="shared" si="1255"/>
        <v>-13.6155463722124-0.653342697470414i</v>
      </c>
      <c r="AG2420" s="12" t="str">
        <f t="shared" si="1256"/>
        <v>0.996983426721902-0.000205251463446984i</v>
      </c>
      <c r="AH2420" s="12" t="str">
        <f t="shared" si="1257"/>
        <v>0.0107775768546182-0.00849645907439358i</v>
      </c>
      <c r="AI2420" s="12">
        <f t="shared" si="1258"/>
        <v>-37.250436455965861</v>
      </c>
      <c r="AJ2420" s="12">
        <f t="shared" si="1259"/>
        <v>-38.250336264982231</v>
      </c>
      <c r="AK2420" s="12"/>
      <c r="AL2420" s="12"/>
      <c r="AM2420" s="12"/>
      <c r="AN2420" s="12"/>
    </row>
    <row r="2421" spans="1:40" x14ac:dyDescent="0.35">
      <c r="A2421" s="12"/>
      <c r="B2421" s="12">
        <f t="shared" si="1260"/>
        <v>491000</v>
      </c>
      <c r="C2421" s="29" t="str">
        <f t="shared" si="1227"/>
        <v>-2.8732271031959E-07+0.00452065631725844i</v>
      </c>
      <c r="D2421" s="28" t="str">
        <f t="shared" si="1228"/>
        <v>-5.39906323567129+0.0346583650989814i</v>
      </c>
      <c r="E2421" s="12" t="str">
        <f t="shared" si="1229"/>
        <v>4200</v>
      </c>
      <c r="F2421" s="12" t="str">
        <f t="shared" si="1230"/>
        <v>0.704225352112676</v>
      </c>
      <c r="G2421" s="12" t="str">
        <f t="shared" si="1226"/>
        <v>0.704225352112676</v>
      </c>
      <c r="H2421" s="12" t="str">
        <f t="shared" si="1231"/>
        <v>8.21673369858087+0.686692987159894i</v>
      </c>
      <c r="I2421" s="12" t="str">
        <f t="shared" si="1232"/>
        <v>1928.15249114074i</v>
      </c>
      <c r="J2421" s="12" t="str">
        <f t="shared" si="1233"/>
        <v>-3179.03348280433+417.014650695947i</v>
      </c>
      <c r="K2421" s="12" t="str">
        <f t="shared" si="1234"/>
        <v>0.0782155356093087-0.596261560984728i</v>
      </c>
      <c r="L2421" s="12" t="str">
        <f t="shared" si="1235"/>
        <v>0.0042320288339261-0.0270464730533064i</v>
      </c>
      <c r="M2421" s="12" t="str">
        <f t="shared" si="1236"/>
        <v>0.0824475644432348-0.623308034038034i</v>
      </c>
      <c r="N2421" s="12" t="str">
        <f t="shared" si="1237"/>
        <v>-6.17008797165035i</v>
      </c>
      <c r="O2421" s="12" t="str">
        <f t="shared" si="1238"/>
        <v>0.993611310520008+0.112856384873486i</v>
      </c>
      <c r="P2421" s="12" t="str">
        <f t="shared" si="1239"/>
        <v>0.00638868947999205-0.112856384873486i</v>
      </c>
      <c r="Q2421" s="12" t="str">
        <f t="shared" si="1240"/>
        <v>-0.00638868947999205+6.28294435652384i</v>
      </c>
      <c r="R2421" s="12" t="str">
        <f t="shared" si="1241"/>
        <v>-0.0179633557118541-0.000998564816480651i</v>
      </c>
      <c r="S2421" s="12" t="str">
        <f t="shared" si="1242"/>
        <v>0.631846117472214i</v>
      </c>
      <c r="T2421" s="12" t="str">
        <f t="shared" si="1243"/>
        <v>0.000630939302337653-0.0113500765633073i</v>
      </c>
      <c r="U2421" s="12" t="str">
        <f t="shared" si="1244"/>
        <v>0.001-0.0032414448694887i</v>
      </c>
      <c r="V2421" s="12" t="str">
        <f t="shared" si="1245"/>
        <v>0.0015-0.000985241601668302i</v>
      </c>
      <c r="W2421" s="12" t="str">
        <f t="shared" si="1246"/>
        <v>0.000849315838557298-0.000903046856532742i</v>
      </c>
      <c r="X2421" s="12" t="str">
        <f t="shared" si="1247"/>
        <v>0.000850905486505547-0.000847035261677058i</v>
      </c>
      <c r="Y2421" s="12" t="str">
        <f t="shared" si="1248"/>
        <v>0.00029+0.462756597873776i</v>
      </c>
      <c r="Z2421" s="12" t="str">
        <f t="shared" si="1249"/>
        <v>-0.021950488822094-0.0221599856329259i</v>
      </c>
      <c r="AA2421" s="12" t="str">
        <f t="shared" si="1250"/>
        <v>0.0641673876134107-25.9789529431169i</v>
      </c>
      <c r="AB2421" s="12" t="str">
        <f t="shared" si="1251"/>
        <v>0.00157494233943833-0.0283319109606728i</v>
      </c>
      <c r="AC2421" s="12" t="str">
        <f t="shared" si="1252"/>
        <v>0.982470342438588-0.00331757126804863i</v>
      </c>
      <c r="AD2421" s="12" t="str">
        <f t="shared" si="1253"/>
        <v>0.00170040093616653-0.028831679223084i</v>
      </c>
      <c r="AE2421" s="12" t="str">
        <f t="shared" si="1254"/>
        <v>-0.00067623422909907+0.000595188592192842i</v>
      </c>
      <c r="AF2421" s="12" t="str">
        <f t="shared" si="1255"/>
        <v>-13.6157969342522-0.652034622060913i</v>
      </c>
      <c r="AG2421" s="12" t="str">
        <f t="shared" si="1256"/>
        <v>0.997288954026372-0.000166609375777706i</v>
      </c>
      <c r="AH2421" s="12" t="str">
        <f t="shared" si="1257"/>
        <v>0.00962291962664988-0.00768226257728226i</v>
      </c>
      <c r="AI2421" s="12">
        <f t="shared" si="1258"/>
        <v>-38.192499799203716</v>
      </c>
      <c r="AJ2421" s="12">
        <f t="shared" si="1259"/>
        <v>-38.601406476001358</v>
      </c>
      <c r="AK2421" s="12"/>
      <c r="AL2421" s="12"/>
      <c r="AM2421" s="12"/>
      <c r="AN2421" s="12"/>
    </row>
    <row r="2422" spans="1:40" x14ac:dyDescent="0.35">
      <c r="A2422" s="12"/>
      <c r="B2422" s="12">
        <f t="shared" si="1260"/>
        <v>492000</v>
      </c>
      <c r="C2422" s="29" t="str">
        <f t="shared" si="1227"/>
        <v>-2.86155918797068E-07+0.00451146799148437i</v>
      </c>
      <c r="D2422" s="28" t="str">
        <f t="shared" si="1228"/>
        <v>-5.3990632267259+0.0345879212680468i</v>
      </c>
      <c r="E2422" s="12" t="str">
        <f t="shared" si="1229"/>
        <v>4200</v>
      </c>
      <c r="F2422" s="12" t="str">
        <f t="shared" si="1230"/>
        <v>0.704225352112676</v>
      </c>
      <c r="G2422" s="12" t="str">
        <f t="shared" si="1226"/>
        <v>0.704225352112676</v>
      </c>
      <c r="H2422" s="12" t="str">
        <f t="shared" si="1231"/>
        <v>8.21698275961893+0.685319649614737i</v>
      </c>
      <c r="I2422" s="12" t="str">
        <f t="shared" si="1232"/>
        <v>1932.07948195772i</v>
      </c>
      <c r="J2422" s="12" t="str">
        <f t="shared" si="1233"/>
        <v>-3191.99996673959+417.863967703474i</v>
      </c>
      <c r="K2422" s="12" t="str">
        <f t="shared" si="1234"/>
        <v>0.0779030653012777-0.595089792539974i</v>
      </c>
      <c r="L2422" s="12" t="str">
        <f t="shared" si="1235"/>
        <v>0.00421525203676904-0.026994120318649i</v>
      </c>
      <c r="M2422" s="12" t="str">
        <f t="shared" si="1236"/>
        <v>0.0821183173380467-0.622083912858623i</v>
      </c>
      <c r="N2422" s="12" t="str">
        <f t="shared" si="1237"/>
        <v>-6.18265434226471i</v>
      </c>
      <c r="O2422" s="12" t="str">
        <f t="shared" si="1238"/>
        <v>0.9949510169813+0.100361714851218i</v>
      </c>
      <c r="P2422" s="12" t="str">
        <f t="shared" si="1239"/>
        <v>0.00504898301870005-0.100361714851218i</v>
      </c>
      <c r="Q2422" s="12" t="str">
        <f t="shared" si="1240"/>
        <v>-0.00504898301870005+6.28301605711593i</v>
      </c>
      <c r="R2422" s="12" t="str">
        <f t="shared" si="1241"/>
        <v>-0.0159741287385329-0.000790755565288379i</v>
      </c>
      <c r="S2422" s="12" t="str">
        <f t="shared" si="1242"/>
        <v>0.633132973108612i</v>
      </c>
      <c r="T2422" s="12" t="str">
        <f t="shared" si="1243"/>
        <v>0.000500653422053213-0.0101137476210471i</v>
      </c>
      <c r="U2422" s="12" t="str">
        <f t="shared" si="1244"/>
        <v>0.001-0.00323485656690844i</v>
      </c>
      <c r="V2422" s="12" t="str">
        <f t="shared" si="1245"/>
        <v>0.0015-0.000983239078087668i</v>
      </c>
      <c r="W2422" s="12" t="str">
        <f t="shared" si="1246"/>
        <v>0.000849052644166532-0.000901655467087619i</v>
      </c>
      <c r="X2422" s="12" t="str">
        <f t="shared" si="1247"/>
        <v>0.000850573317431754-0.000845749219813982i</v>
      </c>
      <c r="Y2422" s="12" t="str">
        <f t="shared" si="1248"/>
        <v>0.00029+0.463699075669853i</v>
      </c>
      <c r="Z2422" s="12" t="str">
        <f t="shared" si="1249"/>
        <v>-0.0218725383758848-0.0221059814376024i</v>
      </c>
      <c r="AA2422" s="12" t="str">
        <f t="shared" si="1250"/>
        <v>0.0638873740496121-25.9259822626793i</v>
      </c>
      <c r="AB2422" s="12" t="str">
        <f t="shared" si="1251"/>
        <v>0.00124972444869875-0.0252458030111056i</v>
      </c>
      <c r="AC2422" s="12" t="str">
        <f t="shared" si="1252"/>
        <v>0.984397617348457-0.00285057633816139i</v>
      </c>
      <c r="AD2422" s="12" t="str">
        <f t="shared" si="1253"/>
        <v>0.00134378532109512-0.0256420495169998i</v>
      </c>
      <c r="AE2422" s="12" t="str">
        <f t="shared" si="1254"/>
        <v>-0.000596234666649482+0.000531151018732665i</v>
      </c>
      <c r="AF2422" s="12" t="str">
        <f t="shared" si="1255"/>
        <v>-13.6160459863448-0.65073172834669i</v>
      </c>
      <c r="AG2422" s="12" t="str">
        <f t="shared" si="1256"/>
        <v>0.997593751718451-0.000132047310542597i</v>
      </c>
      <c r="AH2422" s="12" t="str">
        <f t="shared" si="1257"/>
        <v>0.00848531903272593-0.00685957325442709i</v>
      </c>
      <c r="AI2422" s="12">
        <f t="shared" si="1258"/>
        <v>-39.242546065512556</v>
      </c>
      <c r="AJ2422" s="12">
        <f t="shared" si="1259"/>
        <v>-38.952243169935741</v>
      </c>
      <c r="AK2422" s="12"/>
      <c r="AL2422" s="12"/>
      <c r="AM2422" s="12"/>
      <c r="AN2422" s="12"/>
    </row>
    <row r="2423" spans="1:40" x14ac:dyDescent="0.35">
      <c r="A2423" s="12"/>
      <c r="B2423" s="12">
        <f t="shared" si="1260"/>
        <v>493000</v>
      </c>
      <c r="C2423" s="29" t="str">
        <f t="shared" si="1227"/>
        <v>-2.84996220222352E-07+0.0045023169408651i</v>
      </c>
      <c r="D2423" s="28" t="str">
        <f t="shared" si="1228"/>
        <v>-5.39906321783487+0.0345177632132991i</v>
      </c>
      <c r="E2423" s="12" t="str">
        <f t="shared" si="1229"/>
        <v>4200</v>
      </c>
      <c r="F2423" s="12" t="str">
        <f t="shared" si="1230"/>
        <v>0.704225352112676</v>
      </c>
      <c r="G2423" s="12" t="str">
        <f t="shared" si="1226"/>
        <v>0.704225352112676</v>
      </c>
      <c r="H2423" s="12" t="str">
        <f t="shared" si="1231"/>
        <v>8.21723032273083+0.683951749092338i</v>
      </c>
      <c r="I2423" s="12" t="str">
        <f t="shared" si="1232"/>
        <v>1936.00647277471i</v>
      </c>
      <c r="J2423" s="12" t="str">
        <f t="shared" si="1233"/>
        <v>-3204.99283212741+418.713284711001i</v>
      </c>
      <c r="K2423" s="12" t="str">
        <f t="shared" si="1234"/>
        <v>0.0775924535161065-0.593922539424426i</v>
      </c>
      <c r="L2423" s="12" t="str">
        <f t="shared" si="1235"/>
        <v>0.00419857399872281-0.0269419645779172i</v>
      </c>
      <c r="M2423" s="12" t="str">
        <f t="shared" si="1236"/>
        <v>0.0817910275148293-0.620864504002343i</v>
      </c>
      <c r="N2423" s="12" t="str">
        <f t="shared" si="1237"/>
        <v>-6.19522071287907i</v>
      </c>
      <c r="O2423" s="12" t="str">
        <f t="shared" si="1238"/>
        <v>0.996133609143172+0.087851196550745i</v>
      </c>
      <c r="P2423" s="12" t="str">
        <f t="shared" si="1239"/>
        <v>0.00386639085682805-0.087851196550745i</v>
      </c>
      <c r="Q2423" s="12" t="str">
        <f t="shared" si="1240"/>
        <v>-0.00386639085682805+6.28307190942982i</v>
      </c>
      <c r="R2423" s="12" t="str">
        <f t="shared" si="1241"/>
        <v>-0.0139825779166419-0.000606761915249546i</v>
      </c>
      <c r="S2423" s="12" t="str">
        <f t="shared" si="1242"/>
        <v>0.634419828745012i</v>
      </c>
      <c r="T2423" s="12" t="str">
        <f t="shared" si="1243"/>
        <v>0.000384941790361612-0.00887082468728974i</v>
      </c>
      <c r="U2423" s="12" t="str">
        <f t="shared" si="1244"/>
        <v>0.001-0.00322829499172201i</v>
      </c>
      <c r="V2423" s="12" t="str">
        <f t="shared" si="1245"/>
        <v>0.0015-0.000981244678334956i</v>
      </c>
      <c r="W2423" s="12" t="str">
        <f t="shared" si="1246"/>
        <v>0.000848789471082706-0.000900269686347459i</v>
      </c>
      <c r="X2423" s="12" t="str">
        <f t="shared" si="1247"/>
        <v>0.000850241635635218-0.000844468363934184i</v>
      </c>
      <c r="Y2423" s="12" t="str">
        <f t="shared" si="1248"/>
        <v>0.00029+0.46464155346593i</v>
      </c>
      <c r="Z2423" s="12" t="str">
        <f t="shared" si="1249"/>
        <v>-0.0217950389138562-0.022052211122011i</v>
      </c>
      <c r="AA2423" s="12" t="str">
        <f t="shared" si="1250"/>
        <v>0.0636091345253103-25.8732274429397i</v>
      </c>
      <c r="AB2423" s="12" t="str">
        <f t="shared" si="1251"/>
        <v>0.000960886604485532-0.0221432352271989i</v>
      </c>
      <c r="AC2423" s="12" t="str">
        <f t="shared" si="1252"/>
        <v>0.986330643146364-0.00240769834683157i</v>
      </c>
      <c r="AD2423" s="12" t="str">
        <f t="shared" si="1253"/>
        <v>0.00102899941894475-0.0224476019890964i</v>
      </c>
      <c r="AE2423" s="12" t="str">
        <f t="shared" si="1254"/>
        <v>-0.000517446340624662+0.000466554646444115i</v>
      </c>
      <c r="AF2423" s="12" t="str">
        <f t="shared" si="1255"/>
        <v>-13.6162935405657-0.649433985879039i</v>
      </c>
      <c r="AG2423" s="12" t="str">
        <f t="shared" si="1256"/>
        <v>0.997897770221859-0.000101546098913733i</v>
      </c>
      <c r="AH2423" s="12" t="str">
        <f t="shared" si="1257"/>
        <v>0.0073647923781494-0.00602862346506166i</v>
      </c>
      <c r="AI2423" s="12">
        <f t="shared" si="1258"/>
        <v>-40.429462635733458</v>
      </c>
      <c r="AJ2423" s="12">
        <f t="shared" si="1259"/>
        <v>-39.302845187940143</v>
      </c>
      <c r="AK2423" s="12"/>
      <c r="AL2423" s="12"/>
      <c r="AM2423" s="12"/>
      <c r="AN2423" s="12"/>
    </row>
    <row r="2424" spans="1:40" x14ac:dyDescent="0.35">
      <c r="A2424" s="12"/>
      <c r="B2424" s="12">
        <f t="shared" si="1260"/>
        <v>494000</v>
      </c>
      <c r="C2424" s="29" t="str">
        <f t="shared" si="1227"/>
        <v>-2.83843557220841E-07+0.00449320293903334i</v>
      </c>
      <c r="D2424" s="28" t="str">
        <f t="shared" si="1228"/>
        <v>-5.39906320899779+0.0344478891992556i</v>
      </c>
      <c r="E2424" s="12" t="str">
        <f t="shared" si="1229"/>
        <v>4200</v>
      </c>
      <c r="F2424" s="12" t="str">
        <f t="shared" si="1230"/>
        <v>0.704225352112676</v>
      </c>
      <c r="G2424" s="12" t="str">
        <f t="shared" si="1226"/>
        <v>0.704225352112676</v>
      </c>
      <c r="H2424" s="12" t="str">
        <f t="shared" si="1231"/>
        <v>8.21747639987234+0.682589253644291i</v>
      </c>
      <c r="I2424" s="12" t="str">
        <f t="shared" si="1232"/>
        <v>1939.9334635917i</v>
      </c>
      <c r="J2424" s="12" t="str">
        <f t="shared" si="1233"/>
        <v>-3218.0120789678+419.562601718528i</v>
      </c>
      <c r="K2424" s="12" t="str">
        <f t="shared" si="1234"/>
        <v>0.0772836856254798-0.592759776088884i</v>
      </c>
      <c r="L2424" s="12" t="str">
        <f t="shared" si="1235"/>
        <v>0.00418199395253901-0.0268900047541159i</v>
      </c>
      <c r="M2424" s="12" t="str">
        <f t="shared" si="1236"/>
        <v>0.0814656795780188-0.619649780843i</v>
      </c>
      <c r="N2424" s="12" t="str">
        <f t="shared" si="1237"/>
        <v>-6.20778708349343i</v>
      </c>
      <c r="O2424" s="12" t="str">
        <f t="shared" si="1238"/>
        <v>0.997158900260614+0.0753268055279345i</v>
      </c>
      <c r="P2424" s="12" t="str">
        <f t="shared" si="1239"/>
        <v>0.00284109973938595-0.0753268055279345i</v>
      </c>
      <c r="Q2424" s="12" t="str">
        <f t="shared" si="1240"/>
        <v>-0.00284109973938595+6.28311388902136i</v>
      </c>
      <c r="R2424" s="12" t="str">
        <f t="shared" si="1241"/>
        <v>-0.0119889717336693-0.000446759031349523i</v>
      </c>
      <c r="S2424" s="12" t="str">
        <f t="shared" si="1242"/>
        <v>0.635706684381412i</v>
      </c>
      <c r="T2424" s="12" t="str">
        <f t="shared" si="1243"/>
        <v>0.000284007702536657-0.00762146946995338i</v>
      </c>
      <c r="U2424" s="12" t="str">
        <f t="shared" si="1244"/>
        <v>0.001-0.00322175998161732i</v>
      </c>
      <c r="V2424" s="12" t="str">
        <f t="shared" si="1245"/>
        <v>0.0015-0.000979258353075171i</v>
      </c>
      <c r="W2424" s="12" t="str">
        <f t="shared" si="1246"/>
        <v>0.000848526320930534-0.000898889477521126i</v>
      </c>
      <c r="X2424" s="12" t="str">
        <f t="shared" si="1247"/>
        <v>0.000849910438833447-0.000843192659980911i</v>
      </c>
      <c r="Y2424" s="12" t="str">
        <f t="shared" si="1248"/>
        <v>0.00029+0.465584031262007i</v>
      </c>
      <c r="Z2424" s="12" t="str">
        <f t="shared" si="1249"/>
        <v>-0.0217179868094308-0.0219986731887593i</v>
      </c>
      <c r="AA2424" s="12" t="str">
        <f t="shared" si="1250"/>
        <v>0.0633326542294584-25.820687165223i</v>
      </c>
      <c r="AB2424" s="12" t="str">
        <f t="shared" si="1251"/>
        <v>0.00070893626977166-0.0190246112621187i</v>
      </c>
      <c r="AC2424" s="12" t="str">
        <f t="shared" si="1252"/>
        <v>0.988269157775799-0.00198914508937179i</v>
      </c>
      <c r="AD2424" s="12" t="str">
        <f t="shared" si="1253"/>
        <v>0.000756094779592962-0.0192489132441553i</v>
      </c>
      <c r="AE2424" s="12" t="str">
        <f t="shared" si="1254"/>
        <v>-0.000439871408146831+0.000401414561976448i</v>
      </c>
      <c r="AF2424" s="12" t="str">
        <f t="shared" si="1255"/>
        <v>-13.6165396088701-0.648141364445035i</v>
      </c>
      <c r="AG2424" s="12" t="str">
        <f t="shared" si="1256"/>
        <v>0.998200960340396-0.0000750859369672452i</v>
      </c>
      <c r="AH2424" s="12" t="str">
        <f t="shared" si="1257"/>
        <v>0.00626135392711821-0.00518964466501822i</v>
      </c>
      <c r="AI2424" s="12">
        <f t="shared" si="1258"/>
        <v>-41.795557402155545</v>
      </c>
      <c r="AJ2424" s="12">
        <f t="shared" si="1259"/>
        <v>-39.653211438367642</v>
      </c>
      <c r="AK2424" s="12"/>
      <c r="AL2424" s="12"/>
      <c r="AM2424" s="12"/>
      <c r="AN2424" s="12"/>
    </row>
    <row r="2425" spans="1:40" x14ac:dyDescent="0.35">
      <c r="A2425" s="12"/>
      <c r="B2425" s="12">
        <f t="shared" si="1260"/>
        <v>495000</v>
      </c>
      <c r="C2425" s="29" t="str">
        <f t="shared" si="1227"/>
        <v>-2.82697872996882E-07+0.00448412576145096i</v>
      </c>
      <c r="D2425" s="28" t="str">
        <f t="shared" si="1228"/>
        <v>-5.39906320021421+0.0343782975044574i</v>
      </c>
      <c r="E2425" s="12" t="str">
        <f t="shared" si="1229"/>
        <v>4200</v>
      </c>
      <c r="F2425" s="12" t="str">
        <f t="shared" si="1230"/>
        <v>0.704225352112676</v>
      </c>
      <c r="G2425" s="12" t="str">
        <f t="shared" si="1226"/>
        <v>0.704225352112676</v>
      </c>
      <c r="H2425" s="12" t="str">
        <f t="shared" si="1231"/>
        <v>8.21772100288043+0.681232131569771i</v>
      </c>
      <c r="I2425" s="12" t="str">
        <f t="shared" si="1232"/>
        <v>1943.86045440868i</v>
      </c>
      <c r="J2425" s="12" t="str">
        <f t="shared" si="1233"/>
        <v>-3231.05770726075+420.411918726056i</v>
      </c>
      <c r="K2425" s="12" t="str">
        <f t="shared" si="1234"/>
        <v>0.0769767471439134-0.591601477172366i</v>
      </c>
      <c r="L2425" s="12" t="str">
        <f t="shared" si="1235"/>
        <v>0.00416551113834238-0.0268382397778085i</v>
      </c>
      <c r="M2425" s="12" t="str">
        <f t="shared" si="1236"/>
        <v>0.0811422582822558-0.618439716950175i</v>
      </c>
      <c r="N2425" s="12" t="str">
        <f t="shared" si="1237"/>
        <v>-6.22035345410779i</v>
      </c>
      <c r="O2425" s="12" t="str">
        <f t="shared" si="1238"/>
        <v>0.998026728428272+0.0627905195293142i</v>
      </c>
      <c r="P2425" s="12" t="str">
        <f t="shared" si="1239"/>
        <v>0.001973271571728-0.0627905195293142i</v>
      </c>
      <c r="Q2425" s="12" t="str">
        <f t="shared" si="1240"/>
        <v>-0.001973271571728+6.2831439736371i</v>
      </c>
      <c r="R2425" s="12" t="str">
        <f t="shared" si="1241"/>
        <v>-0.00999358495066125-0.000310919425504485i</v>
      </c>
      <c r="S2425" s="12" t="str">
        <f t="shared" si="1242"/>
        <v>0.636993540017812i</v>
      </c>
      <c r="T2425" s="12" t="str">
        <f t="shared" si="1243"/>
        <v>0.000198053665512406-0.00636584905519044i</v>
      </c>
      <c r="U2425" s="12" t="str">
        <f t="shared" si="1244"/>
        <v>0.001-0.00321525137559385i</v>
      </c>
      <c r="V2425" s="12" t="str">
        <f t="shared" si="1245"/>
        <v>0.0015-0.000977280053371991i</v>
      </c>
      <c r="W2425" s="12" t="str">
        <f t="shared" si="1246"/>
        <v>0.000848263195327569-0.000897514804126779i</v>
      </c>
      <c r="X2425" s="12" t="str">
        <f t="shared" si="1247"/>
        <v>0.000849579724776084-0.000841922074182849i</v>
      </c>
      <c r="Y2425" s="12" t="str">
        <f t="shared" si="1248"/>
        <v>0.00029+0.466526509058084i</v>
      </c>
      <c r="Z2425" s="12" t="str">
        <f t="shared" si="1249"/>
        <v>-0.02164137847281-0.0219453661535724i</v>
      </c>
      <c r="AA2425" s="12" t="str">
        <f t="shared" si="1250"/>
        <v>0.063057918505485-25.768360121589i</v>
      </c>
      <c r="AB2425" s="12" t="str">
        <f t="shared" si="1251"/>
        <v>0.000494378939686844-0.0158903481941081i</v>
      </c>
      <c r="AC2425" s="12" t="str">
        <f t="shared" si="1252"/>
        <v>0.990212892584209-0.00159512230888736i</v>
      </c>
      <c r="AD2425" s="12" t="str">
        <f t="shared" si="1253"/>
        <v>0.00052511451767939-0.0160465599783886i</v>
      </c>
      <c r="AE2425" s="12" t="str">
        <f t="shared" si="1254"/>
        <v>-0.000363511836249665+0.000335745847315922i</v>
      </c>
      <c r="AF2425" s="12" t="str">
        <f t="shared" si="1255"/>
        <v>-13.6167842030946-0.646853834065314i</v>
      </c>
      <c r="AG2425" s="12" t="str">
        <f t="shared" si="1256"/>
        <v>0.998503273266541-0.0000526463936583325i</v>
      </c>
      <c r="AH2425" s="12" t="str">
        <f t="shared" si="1257"/>
        <v>0.00517501493759821-0.004342867364791i</v>
      </c>
      <c r="AI2425" s="12">
        <f t="shared" si="1258"/>
        <v>-43.40642217190566</v>
      </c>
      <c r="AJ2425" s="12">
        <f t="shared" si="1259"/>
        <v>-40.003340896216983</v>
      </c>
      <c r="AK2425" s="12"/>
      <c r="AL2425" s="12"/>
      <c r="AM2425" s="12"/>
      <c r="AN2425" s="12"/>
    </row>
    <row r="2426" spans="1:40" x14ac:dyDescent="0.35">
      <c r="A2426" s="12"/>
      <c r="B2426" s="12">
        <f t="shared" si="1260"/>
        <v>496000</v>
      </c>
      <c r="C2426" s="29" t="str">
        <f t="shared" si="1227"/>
        <v>-2.81559111326783E-07+0.00447508518539064i</v>
      </c>
      <c r="D2426" s="28" t="str">
        <f t="shared" si="1228"/>
        <v>-5.3990631914837+0.0343089864213282i</v>
      </c>
      <c r="E2426" s="12" t="str">
        <f t="shared" si="1229"/>
        <v>4200</v>
      </c>
      <c r="F2426" s="12" t="str">
        <f t="shared" si="1230"/>
        <v>0.704225352112676</v>
      </c>
      <c r="G2426" s="12" t="str">
        <f t="shared" si="1226"/>
        <v>0.704225352112676</v>
      </c>
      <c r="H2426" s="12" t="str">
        <f t="shared" si="1231"/>
        <v>8.21796414347478+0.679880351413127i</v>
      </c>
      <c r="I2426" s="12" t="str">
        <f t="shared" si="1232"/>
        <v>1947.78744522567i</v>
      </c>
      <c r="J2426" s="12" t="str">
        <f t="shared" si="1233"/>
        <v>-3244.12971700627+421.261235733583i</v>
      </c>
      <c r="K2426" s="12" t="str">
        <f t="shared" si="1234"/>
        <v>0.0766716237270916-0.59044761750043i</v>
      </c>
      <c r="L2426" s="12" t="str">
        <f t="shared" si="1235"/>
        <v>0.00414912480354672-0.0267866685870538i</v>
      </c>
      <c r="M2426" s="12" t="str">
        <f t="shared" si="1236"/>
        <v>0.0808207485306383-0.617234286087484i</v>
      </c>
      <c r="N2426" s="12" t="str">
        <f t="shared" si="1237"/>
        <v>-6.23291982472215i</v>
      </c>
      <c r="O2426" s="12" t="str">
        <f t="shared" si="1238"/>
        <v>0.998736956606017+0.0502443181797693i</v>
      </c>
      <c r="P2426" s="12" t="str">
        <f t="shared" si="1239"/>
        <v>0.00126304339398298-0.0502443181797693i</v>
      </c>
      <c r="Q2426" s="12" t="str">
        <f t="shared" si="1240"/>
        <v>-0.00126304339398298+6.28316414290192i</v>
      </c>
      <c r="R2426" s="12" t="str">
        <f t="shared" si="1241"/>
        <v>-0.00799669862254394-0.000199412778039477i</v>
      </c>
      <c r="S2426" s="12" t="str">
        <f t="shared" si="1242"/>
        <v>0.638280395654212i</v>
      </c>
      <c r="T2426" s="12" t="str">
        <f t="shared" si="1243"/>
        <v>0.000127281266865543-0.00510413596072484i</v>
      </c>
      <c r="U2426" s="12" t="str">
        <f t="shared" si="1244"/>
        <v>0.001-0.00320876901394951i</v>
      </c>
      <c r="V2426" s="12" t="str">
        <f t="shared" si="1245"/>
        <v>0.0015-0.000975309730683743i</v>
      </c>
      <c r="W2426" s="12" t="str">
        <f t="shared" si="1246"/>
        <v>0.000848000095884213-0.000896145629988767i</v>
      </c>
      <c r="X2426" s="12" t="str">
        <f t="shared" si="1247"/>
        <v>0.000849249491244451-0.000840656573051277i</v>
      </c>
      <c r="Y2426" s="12" t="str">
        <f t="shared" si="1248"/>
        <v>0.00029+0.467468986854161i</v>
      </c>
      <c r="Z2426" s="12" t="str">
        <f t="shared" si="1249"/>
        <v>-0.0215652103505286-0.0218922885451462i</v>
      </c>
      <c r="AA2426" s="12" t="str">
        <f t="shared" si="1250"/>
        <v>0.062784912849357-25.7162450147227i</v>
      </c>
      <c r="AB2426" s="12" t="str">
        <f t="shared" si="1251"/>
        <v>0.000317717814473087-0.0127408766596273i</v>
      </c>
      <c r="AC2426" s="12" t="str">
        <f t="shared" si="1252"/>
        <v>0.992161572282453-0.00122583351696119i</v>
      </c>
      <c r="AD2426" s="12" t="str">
        <f t="shared" si="1253"/>
        <v>0.000336093331637475-0.0128411188470516i</v>
      </c>
      <c r="AE2426" s="12" t="str">
        <f t="shared" si="1254"/>
        <v>-0.00028836940243634+0.000269563576878498i</v>
      </c>
      <c r="AF2426" s="12" t="str">
        <f t="shared" si="1255"/>
        <v>-13.6170273349585-0.645571364991799i</v>
      </c>
      <c r="AG2426" s="12" t="str">
        <f t="shared" si="1256"/>
        <v>0.998804660589865-0.0000342064189106929i</v>
      </c>
      <c r="AH2426" s="12" t="str">
        <f t="shared" si="1257"/>
        <v>0.0041057836966947-0.00348852108869432i</v>
      </c>
      <c r="AI2426" s="12">
        <f t="shared" si="1258"/>
        <v>-45.371942689842157</v>
      </c>
      <c r="AJ2426" s="12">
        <f t="shared" si="1259"/>
        <v>-40.353232602576433</v>
      </c>
      <c r="AK2426" s="12"/>
      <c r="AL2426" s="12"/>
      <c r="AM2426" s="12"/>
      <c r="AN2426" s="12"/>
    </row>
    <row r="2427" spans="1:40" x14ac:dyDescent="0.35">
      <c r="A2427" s="12"/>
      <c r="B2427" s="12">
        <f t="shared" si="1260"/>
        <v>497000</v>
      </c>
      <c r="C2427" s="29" t="str">
        <f t="shared" si="1227"/>
        <v>-2.80427216551916E-07+0.00446608098991767i</v>
      </c>
      <c r="D2427" s="28" t="str">
        <f t="shared" si="1228"/>
        <v>-5.39906318280585+0.0342399542560355i</v>
      </c>
      <c r="E2427" s="12" t="str">
        <f t="shared" si="1229"/>
        <v>4200</v>
      </c>
      <c r="F2427" s="12" t="str">
        <f t="shared" si="1230"/>
        <v>0.704225352112676</v>
      </c>
      <c r="G2427" s="12" t="str">
        <f t="shared" si="1226"/>
        <v>0.704225352112676</v>
      </c>
      <c r="H2427" s="12" t="str">
        <f t="shared" si="1231"/>
        <v>8.21820583325918+0.678533881961587i</v>
      </c>
      <c r="I2427" s="12" t="str">
        <f t="shared" si="1232"/>
        <v>1951.71443604266i</v>
      </c>
      <c r="J2427" s="12" t="str">
        <f t="shared" si="1233"/>
        <v>-3257.22810820435+422.110552741111i</v>
      </c>
      <c r="K2427" s="12" t="str">
        <f t="shared" si="1234"/>
        <v>0.0763683011702303-0.589298172083492i</v>
      </c>
      <c r="L2427" s="12" t="str">
        <f t="shared" si="1235"/>
        <v>0.00413283420277183-0.0267352901273437i</v>
      </c>
      <c r="M2427" s="12" t="str">
        <f t="shared" si="1236"/>
        <v>0.0805011353730021-0.616033462210836i</v>
      </c>
      <c r="N2427" s="12" t="str">
        <f t="shared" si="1237"/>
        <v>-6.24548619533651i</v>
      </c>
      <c r="O2427" s="12" t="str">
        <f t="shared" si="1238"/>
        <v>0.999289472640589+0.0376901826699333i</v>
      </c>
      <c r="P2427" s="12" t="str">
        <f t="shared" si="1239"/>
        <v>0.000710527359411017-0.0376901826699333i</v>
      </c>
      <c r="Q2427" s="12" t="str">
        <f t="shared" si="1240"/>
        <v>-0.000710527359411017+6.28317637800644i</v>
      </c>
      <c r="R2427" s="12" t="str">
        <f t="shared" si="1241"/>
        <v>-0.00599860011398514-0.000112405755850507i</v>
      </c>
      <c r="S2427" s="12" t="str">
        <f t="shared" si="1242"/>
        <v>0.639567251290612i</v>
      </c>
      <c r="T2427" s="12" t="str">
        <f t="shared" si="1243"/>
        <v>0.0000718910402985524-0.00383650818649303i</v>
      </c>
      <c r="U2427" s="12" t="str">
        <f t="shared" si="1244"/>
        <v>0.001-0.00320231273826752i</v>
      </c>
      <c r="V2427" s="12" t="str">
        <f t="shared" si="1245"/>
        <v>0.0015-0.000973347336859422i</v>
      </c>
      <c r="W2427" s="12" t="str">
        <f t="shared" si="1246"/>
        <v>0.000847737024203727-0.000894781919234511i</v>
      </c>
      <c r="X2427" s="12" t="str">
        <f t="shared" si="1247"/>
        <v>0.000848919736051095-0.000839396123377202i</v>
      </c>
      <c r="Y2427" s="12" t="str">
        <f t="shared" si="1248"/>
        <v>0.00029+0.468411464650238i</v>
      </c>
      <c r="Z2427" s="12" t="str">
        <f t="shared" si="1249"/>
        <v>-0.0214894789250141-0.0218394389050031i</v>
      </c>
      <c r="AA2427" s="12" t="str">
        <f t="shared" si="1250"/>
        <v>0.0625136229076673-25.6643405578272i</v>
      </c>
      <c r="AB2427" s="12" t="str">
        <f t="shared" si="1251"/>
        <v>0.000179453463705554-0.0095766409797627i</v>
      </c>
      <c r="AC2427" s="12" t="str">
        <f t="shared" si="1252"/>
        <v>0.994114914908461-0.000881479810482776i</v>
      </c>
      <c r="AD2427" s="12" t="str">
        <f t="shared" si="1253"/>
        <v>0.000189057524960654-0.00963316633294174i</v>
      </c>
      <c r="AE2427" s="12" t="str">
        <f t="shared" si="1254"/>
        <v>-0.000214445695288271+0.000202882814626997i</v>
      </c>
      <c r="AF2427" s="12" t="str">
        <f t="shared" si="1255"/>
        <v>-13.617269016065-0.644293927705551i</v>
      </c>
      <c r="AG2427" s="12" t="str">
        <f t="shared" si="1256"/>
        <v>0.999105074305252-0.0000197443518160193i</v>
      </c>
      <c r="AH2427" s="12" t="str">
        <f t="shared" si="1257"/>
        <v>0.00305366555648841-0.0026268343351107i</v>
      </c>
      <c r="AI2427" s="12">
        <f t="shared" si="1258"/>
        <v>-47.898117625032242</v>
      </c>
      <c r="AJ2427" s="12">
        <f t="shared" si="1259"/>
        <v>-40.702885664058122</v>
      </c>
      <c r="AK2427" s="12"/>
      <c r="AL2427" s="12"/>
      <c r="AM2427" s="12"/>
      <c r="AN2427" s="12"/>
    </row>
    <row r="2428" spans="1:40" x14ac:dyDescent="0.35">
      <c r="A2428" s="12"/>
      <c r="B2428" s="12">
        <f t="shared" si="1260"/>
        <v>498000</v>
      </c>
      <c r="C2428" s="29" t="str">
        <f t="shared" si="1227"/>
        <v>-2.7930213357191E-07+0.00445711295587187i</v>
      </c>
      <c r="D2428" s="28" t="str">
        <f t="shared" si="1228"/>
        <v>-5.39906317418021+0.034171199328351i</v>
      </c>
      <c r="E2428" s="12" t="str">
        <f t="shared" si="1229"/>
        <v>4200</v>
      </c>
      <c r="F2428" s="12" t="str">
        <f t="shared" si="1230"/>
        <v>0.704225352112676</v>
      </c>
      <c r="G2428" s="12" t="str">
        <f t="shared" si="1226"/>
        <v>0.704225352112676</v>
      </c>
      <c r="H2428" s="12" t="str">
        <f t="shared" si="1231"/>
        <v>8.2184460837228+0.677192692242885i</v>
      </c>
      <c r="I2428" s="12" t="str">
        <f t="shared" si="1232"/>
        <v>1955.64142685965i</v>
      </c>
      <c r="J2428" s="12" t="str">
        <f t="shared" si="1233"/>
        <v>-3270.352880855+422.959869748638i</v>
      </c>
      <c r="K2428" s="12" t="str">
        <f t="shared" si="1234"/>
        <v>0.0760667654064586-0.588153116115183i</v>
      </c>
      <c r="L2428" s="12" t="str">
        <f t="shared" si="1235"/>
        <v>0.00411663859776165-0.0266841033515408i</v>
      </c>
      <c r="M2428" s="12" t="str">
        <f t="shared" si="1236"/>
        <v>0.0801834040042202-0.614837219466724i</v>
      </c>
      <c r="N2428" s="12" t="str">
        <f t="shared" si="1237"/>
        <v>-6.25805256595087i</v>
      </c>
      <c r="O2428" s="12" t="str">
        <f t="shared" si="1238"/>
        <v>0.9996841892833+0.0251300954433353i</v>
      </c>
      <c r="P2428" s="12" t="str">
        <f t="shared" si="1239"/>
        <v>0.000315810716699949-0.0251300954433353i</v>
      </c>
      <c r="Q2428" s="12" t="str">
        <f t="shared" si="1240"/>
        <v>-0.000315810716699949+6.28318266139421i</v>
      </c>
      <c r="R2428" s="12" t="str">
        <f t="shared" si="1241"/>
        <v>-0.00399958311061111-0.0000500618273321835i</v>
      </c>
      <c r="S2428" s="12" t="str">
        <f t="shared" si="1242"/>
        <v>0.64085410692701i</v>
      </c>
      <c r="T2428" s="12" t="str">
        <f t="shared" si="1243"/>
        <v>0.0000320823276461006-0.00256314926243104i</v>
      </c>
      <c r="U2428" s="12" t="str">
        <f t="shared" si="1244"/>
        <v>0.001-0.00319588239140352i</v>
      </c>
      <c r="V2428" s="12" t="str">
        <f t="shared" si="1245"/>
        <v>0.0015-0.000971392824134807i</v>
      </c>
      <c r="W2428" s="12" t="str">
        <f t="shared" si="1246"/>
        <v>0.000847473981882215-0.000893423636291502i</v>
      </c>
      <c r="X2428" s="12" t="str">
        <f t="shared" si="1247"/>
        <v>0.000848590457039311-0.0008381406922286i</v>
      </c>
      <c r="Y2428" s="12" t="str">
        <f t="shared" si="1248"/>
        <v>0.00029+0.469353942446315i</v>
      </c>
      <c r="Z2428" s="12" t="str">
        <f t="shared" si="1249"/>
        <v>-0.0214141807141534-0.0217868157873486i</v>
      </c>
      <c r="AA2428" s="12" t="str">
        <f t="shared" si="1250"/>
        <v>0.0622440344757516-25.6126454745167i</v>
      </c>
      <c r="AB2428" s="12" t="str">
        <f t="shared" si="1251"/>
        <v>0.0000800834818347334-0.0063980992795127i</v>
      </c>
      <c r="AC2428" s="12" t="str">
        <f t="shared" si="1252"/>
        <v>0.99607263179529-0.000562259684684758i</v>
      </c>
      <c r="AD2428" s="12" t="str">
        <f t="shared" si="1253"/>
        <v>0.0000840250296738543-0.00642327861583182i</v>
      </c>
      <c r="AE2428" s="12" t="str">
        <f t="shared" si="1254"/>
        <v>-0.000141742115123891+0.000135718611213749i</v>
      </c>
      <c r="AF2428" s="12" t="str">
        <f t="shared" si="1255"/>
        <v>-13.617509257903-0.643021492914534i</v>
      </c>
      <c r="AG2428" s="12" t="str">
        <f t="shared" si="1256"/>
        <v>0.99940446682095-0.0000092379289393128i</v>
      </c>
      <c r="AH2428" s="12" t="str">
        <f t="shared" si="1257"/>
        <v>0.00201866297030756-0.00175803453782926i</v>
      </c>
      <c r="AI2428" s="12">
        <f t="shared" si="1258"/>
        <v>-51.447422493103105</v>
      </c>
      <c r="AJ2428" s="12">
        <f t="shared" si="1259"/>
        <v>-41.05229925221969</v>
      </c>
      <c r="AK2428" s="12"/>
      <c r="AL2428" s="12"/>
      <c r="AM2428" s="12"/>
      <c r="AN2428" s="12"/>
    </row>
    <row r="2429" spans="1:40" x14ac:dyDescent="0.35">
      <c r="A2429" s="12"/>
      <c r="B2429" s="12">
        <f t="shared" si="1260"/>
        <v>499000</v>
      </c>
      <c r="C2429" s="29" t="str">
        <f t="shared" si="1227"/>
        <v>-2.78183807837948E-07+0.00444818086584987i</v>
      </c>
      <c r="D2429" s="28" t="str">
        <f t="shared" si="1228"/>
        <v>-5.39906316560638+0.0341027199715157i</v>
      </c>
      <c r="E2429" s="12" t="str">
        <f t="shared" si="1229"/>
        <v>4200</v>
      </c>
      <c r="F2429" s="12" t="str">
        <f t="shared" si="1230"/>
        <v>0.704225352112676</v>
      </c>
      <c r="G2429" s="12" t="str">
        <f t="shared" si="1226"/>
        <v>0.704225352112676</v>
      </c>
      <c r="H2429" s="12" t="str">
        <f t="shared" si="1231"/>
        <v>8.21868490624165+0.675856751523029i</v>
      </c>
      <c r="I2429" s="12" t="str">
        <f t="shared" si="1232"/>
        <v>1959.56841767663i</v>
      </c>
      <c r="J2429" s="12" t="str">
        <f t="shared" si="1233"/>
        <v>-3283.50403495821+423.809186756166i</v>
      </c>
      <c r="K2429" s="12" t="str">
        <f t="shared" si="1234"/>
        <v>0.0757670025052272-0.587012424970712i</v>
      </c>
      <c r="L2429" s="12" t="str">
        <f t="shared" si="1235"/>
        <v>0.0041005372573034-0.0266331072198171i</v>
      </c>
      <c r="M2429" s="12" t="str">
        <f t="shared" si="1236"/>
        <v>0.0798675397625306-0.613645532190529i</v>
      </c>
      <c r="N2429" s="12" t="str">
        <f t="shared" si="1237"/>
        <v>-6.27061893656523i</v>
      </c>
      <c r="O2429" s="12" t="str">
        <f t="shared" si="1238"/>
        <v>0.999921044203816+0.0125660398833503i</v>
      </c>
      <c r="P2429" s="12" t="str">
        <f t="shared" si="1239"/>
        <v>0.0000789557961839993-0.0125660398833503i</v>
      </c>
      <c r="Q2429" s="12" t="str">
        <f t="shared" si="1240"/>
        <v>-0.0000789557961839993+6.28318497644858i</v>
      </c>
      <c r="R2429" s="12" t="str">
        <f t="shared" si="1241"/>
        <v>-0.00199994762539101-0.0000125410741562234i</v>
      </c>
      <c r="S2429" s="12" t="str">
        <f t="shared" si="1242"/>
        <v>0.64214096256341i</v>
      </c>
      <c r="T2429" s="12" t="str">
        <f t="shared" si="1243"/>
        <v>0.0000080531374302564-0.00128424829324499i</v>
      </c>
      <c r="U2429" s="12" t="str">
        <f t="shared" si="1244"/>
        <v>0.001-0.00318947781747286i</v>
      </c>
      <c r="V2429" s="12" t="str">
        <f t="shared" si="1245"/>
        <v>0.0015-0.000969446145128526i</v>
      </c>
      <c r="W2429" s="12" t="str">
        <f t="shared" si="1246"/>
        <v>0.000847210970508656-0.000892070745884237i</v>
      </c>
      <c r="X2429" s="12" t="str">
        <f t="shared" si="1247"/>
        <v>0.000848261652082736-0.000836890246947607i</v>
      </c>
      <c r="Y2429" s="12" t="str">
        <f t="shared" si="1248"/>
        <v>0.00029+0.470296420242392i</v>
      </c>
      <c r="Z2429" s="12" t="str">
        <f t="shared" si="1249"/>
        <v>-0.0213393122708642-0.0217344177589314i</v>
      </c>
      <c r="AA2429" s="12" t="str">
        <f t="shared" si="1250"/>
        <v>0.0619761334958391-25.561158498711i</v>
      </c>
      <c r="AB2429" s="12" t="str">
        <f t="shared" si="1251"/>
        <v>0.0000201021351138447-0.00320572359954291i</v>
      </c>
      <c r="AC2429" s="12" t="str">
        <f t="shared" si="1252"/>
        <v>0.998034427543778-0.000268368842454277i</v>
      </c>
      <c r="AD2429" s="12" t="str">
        <f t="shared" si="1253"/>
        <v>0.0000210054319726114-0.00321203144287207i</v>
      </c>
      <c r="AE2429" s="12" t="str">
        <f t="shared" si="1254"/>
        <v>-0.0000702598747064529+0.0000680860011495823i</v>
      </c>
      <c r="AF2429" s="12" t="str">
        <f t="shared" si="1255"/>
        <v>-13.617748071848-0.641754031551513i</v>
      </c>
      <c r="AG2429" s="12" t="str">
        <f t="shared" si="1256"/>
        <v>0.999702790966417-2.66429272504514E-06i</v>
      </c>
      <c r="AH2429" s="12" t="str">
        <f t="shared" si="1257"/>
        <v>0.00100077552940341-0.000882348028471258i</v>
      </c>
      <c r="AI2429" s="12">
        <f t="shared" si="1258"/>
        <v>-57.495581118502159</v>
      </c>
      <c r="AJ2429" s="12">
        <f t="shared" si="1259"/>
        <v>-41.401472602978174</v>
      </c>
      <c r="AK2429" s="12"/>
      <c r="AL2429" s="12"/>
      <c r="AM2429" s="12"/>
      <c r="AN2429" s="12"/>
    </row>
    <row r="2430" spans="1:40" x14ac:dyDescent="0.35">
      <c r="A2430" s="12"/>
      <c r="B2430" s="12">
        <f t="shared" si="1260"/>
        <v>500000</v>
      </c>
      <c r="C2430" s="29" t="str">
        <f t="shared" si="1227"/>
        <v>-2.77072185346158E-07+0.00443928450418756i</v>
      </c>
      <c r="D2430" s="28" t="str">
        <f t="shared" si="1228"/>
        <v>-5.39906315708394+0.0340345145321046i</v>
      </c>
      <c r="E2430" s="12" t="str">
        <f t="shared" si="1229"/>
        <v>4200</v>
      </c>
      <c r="F2430" s="12" t="str">
        <f t="shared" si="1230"/>
        <v>0.704225352112676</v>
      </c>
      <c r="G2430" s="12" t="str">
        <f t="shared" si="1226"/>
        <v>0.704225352112676</v>
      </c>
      <c r="H2430" s="12" t="str">
        <f t="shared" si="1231"/>
        <v>8.21892231207987+0.674526029303982i</v>
      </c>
      <c r="I2430" s="12" t="str">
        <f t="shared" si="1232"/>
        <v>1963.49540849362i</v>
      </c>
      <c r="J2430" s="12" t="str">
        <f t="shared" si="1233"/>
        <v>-3296.68157051398+424.658503763693i</v>
      </c>
      <c r="K2430" s="12" t="str">
        <f t="shared" si="1234"/>
        <v>0.0754689986707338-0.58587607420526i</v>
      </c>
      <c r="L2430" s="12" t="str">
        <f t="shared" si="1235"/>
        <v>0.00408452945714779-0.0265823006995935i</v>
      </c>
      <c r="M2430" s="12" t="str">
        <f t="shared" si="1236"/>
        <v>0.0795535281278816-0.612458374904854i</v>
      </c>
      <c r="N2430" s="12" t="str">
        <f t="shared" si="1237"/>
        <v>-6.28318530717959i</v>
      </c>
      <c r="O2430" s="12" t="str">
        <f t="shared" si="1238"/>
        <v>1-3.30768398781878E-15i</v>
      </c>
      <c r="P2430" s="12" t="str">
        <f t="shared" si="1239"/>
        <v>3.30768398781878E-15i</v>
      </c>
      <c r="Q2430" s="12" t="str">
        <f t="shared" si="1240"/>
        <v>6.28318530717959i</v>
      </c>
      <c r="R2430" s="12" t="str">
        <f t="shared" si="1241"/>
        <v>5.26434256847271E-16</v>
      </c>
      <c r="S2430" s="12" t="str">
        <f t="shared" si="1242"/>
        <v>0.64342781819981i</v>
      </c>
      <c r="T2430" s="12" t="str">
        <f t="shared" si="1243"/>
        <v>3.38722445308878E-16i</v>
      </c>
      <c r="U2430" s="12" t="str">
        <f t="shared" si="1244"/>
        <v>0.001-0.00318309886183791i</v>
      </c>
      <c r="V2430" s="12" t="str">
        <f t="shared" si="1245"/>
        <v>0.0015-0.000967507252838271i</v>
      </c>
      <c r="W2430" s="12" t="str">
        <f t="shared" si="1246"/>
        <v>0.000846947991664879-0.000890723213031273i</v>
      </c>
      <c r="X2430" s="12" t="str">
        <f t="shared" si="1247"/>
        <v>0.000847933319084861-0.000835644755147818i</v>
      </c>
      <c r="Y2430" s="12" t="str">
        <f t="shared" si="1248"/>
        <v>0.00029+0.471238898038469i</v>
      </c>
      <c r="Z2430" s="12" t="str">
        <f t="shared" si="1249"/>
        <v>-0.0212648701826748-0.021682243398904i</v>
      </c>
      <c r="AA2430" s="12" t="str">
        <f t="shared" si="1250"/>
        <v>0.0617099060552177-25.5098783745322i</v>
      </c>
      <c r="AB2430" s="12" t="str">
        <f t="shared" si="1251"/>
        <v>8.4551448682705E-16i</v>
      </c>
      <c r="AC2430" s="12" t="str">
        <f t="shared" si="1252"/>
        <v>1+6.72636605103271E-17i</v>
      </c>
      <c r="AD2430" s="12" t="str">
        <f t="shared" si="1253"/>
        <v>5.68723993984981E-32+8.4551448682705E-16i</v>
      </c>
      <c r="AE2430" s="12" t="str">
        <f t="shared" si="1254"/>
        <v>1.83326509006834E-17-1.79797557999481E-17i</v>
      </c>
      <c r="AF2430" s="12" t="str">
        <f t="shared" si="1255"/>
        <v>-13.6179854691638-0.640491514771877i</v>
      </c>
      <c r="AG2430" s="12" t="str">
        <f t="shared" si="1256"/>
        <v>1+1.88879362772525E-19i</v>
      </c>
      <c r="AH2430" s="12" t="str">
        <f t="shared" si="1257"/>
        <v>-2.61169654604296E-16+2.33106145877644E-16i</v>
      </c>
      <c r="AI2430" s="12">
        <f t="shared" si="1258"/>
        <v>-309.11693546240758</v>
      </c>
      <c r="AJ2430" s="12">
        <f t="shared" si="1259"/>
        <v>138.24959498397013</v>
      </c>
      <c r="AK2430" s="12"/>
      <c r="AL2430" s="12"/>
      <c r="AM2430" s="12"/>
      <c r="AN2430" s="12"/>
    </row>
    <row r="2431" spans="1:40" x14ac:dyDescent="0.35">
      <c r="A2431" s="12"/>
      <c r="B2431" s="12">
        <f t="shared" si="1260"/>
        <v>501000</v>
      </c>
      <c r="C2431" s="29" t="str">
        <f t="shared" si="1227"/>
        <v>-2.75967212631088E-07+0.00443042365694265i</v>
      </c>
      <c r="D2431" s="28" t="str">
        <f t="shared" si="1228"/>
        <v>-5.39906314861248+0.0339665813698937i</v>
      </c>
      <c r="E2431" s="12" t="str">
        <f t="shared" si="1229"/>
        <v>4200</v>
      </c>
      <c r="F2431" s="12" t="str">
        <f t="shared" si="1230"/>
        <v>0.704225352112676</v>
      </c>
      <c r="G2431" s="12" t="str">
        <f t="shared" si="1226"/>
        <v>0.704225352112676</v>
      </c>
      <c r="H2431" s="12" t="str">
        <f t="shared" si="1231"/>
        <v>8.21915831239101+0.673200495321469i</v>
      </c>
      <c r="I2431" s="12" t="str">
        <f t="shared" si="1232"/>
        <v>1967.42239931061i</v>
      </c>
      <c r="J2431" s="12" t="str">
        <f t="shared" si="1233"/>
        <v>-3309.88548752232+425.507820771221i</v>
      </c>
      <c r="K2431" s="12" t="str">
        <f t="shared" si="1234"/>
        <v>0.0751727402403697-0.584744039552359i</v>
      </c>
      <c r="L2431" s="12" t="str">
        <f t="shared" si="1235"/>
        <v>0.00406861447993028-0.0265316827654791i</v>
      </c>
      <c r="M2431" s="12" t="str">
        <f t="shared" si="1236"/>
        <v>0.0792413547203-0.611275722317838i</v>
      </c>
      <c r="N2431" s="12" t="str">
        <f t="shared" si="1237"/>
        <v>-6.29575167779394i</v>
      </c>
      <c r="O2431" s="12" t="str">
        <f t="shared" si="1238"/>
        <v>0.999921044203816-0.0125660398833471i</v>
      </c>
      <c r="P2431" s="12" t="str">
        <f t="shared" si="1239"/>
        <v>0.0000789557961839993+0.0125660398833471i</v>
      </c>
      <c r="Q2431" s="12" t="str">
        <f t="shared" si="1240"/>
        <v>-0.0000789557961839993+6.28318563791059i</v>
      </c>
      <c r="R2431" s="12" t="str">
        <f t="shared" si="1241"/>
        <v>0.00199994709902711-0.000012591336331396i</v>
      </c>
      <c r="S2431" s="12" t="str">
        <f t="shared" si="1242"/>
        <v>0.64471467383621i</v>
      </c>
      <c r="T2431" s="12" t="str">
        <f t="shared" si="1243"/>
        <v>8.11781929605799E-06+0.00128939524163894i</v>
      </c>
      <c r="U2431" s="12" t="str">
        <f t="shared" si="1244"/>
        <v>0.001-0.00317674537109572i</v>
      </c>
      <c r="V2431" s="12" t="str">
        <f t="shared" si="1245"/>
        <v>0.0015-0.000965576100636999i</v>
      </c>
      <c r="W2431" s="12" t="str">
        <f t="shared" si="1246"/>
        <v>0.000846685046925588-0.000889381003042278i</v>
      </c>
      <c r="X2431" s="12" t="str">
        <f t="shared" si="1247"/>
        <v>0.000847605455978641-0.000834404184711555i</v>
      </c>
      <c r="Y2431" s="12" t="str">
        <f t="shared" si="1248"/>
        <v>0.00029+0.472181375834546i</v>
      </c>
      <c r="Z2431" s="12" t="str">
        <f t="shared" si="1249"/>
        <v>-0.0211908510713063-0.0216302912986856i</v>
      </c>
      <c r="AA2431" s="12" t="str">
        <f t="shared" si="1250"/>
        <v>0.0614453383844401-25.4588038562017i</v>
      </c>
      <c r="AB2431" s="12" t="str">
        <f t="shared" si="1251"/>
        <v>0.0000202635931315453+0.00321857134403196i</v>
      </c>
      <c r="AC2431" s="12" t="str">
        <f t="shared" si="1252"/>
        <v>1.00196904023773+0.000242657311036789i</v>
      </c>
      <c r="AD2431" s="12" t="str">
        <f t="shared" si="1253"/>
        <v>0.0000210017137279341+0.00321224121560576i</v>
      </c>
      <c r="AE2431" s="12" t="str">
        <f t="shared" si="1254"/>
        <v>0.0000690366690273457-0.0000685243983907203i</v>
      </c>
      <c r="AF2431" s="12" t="str">
        <f t="shared" si="1255"/>
        <v>-13.6182214610035-0.639233913951575i</v>
      </c>
      <c r="AG2431" s="12" t="str">
        <f t="shared" si="1256"/>
        <v>1.00029604761641-0.0000012210305683612i</v>
      </c>
      <c r="AH2431" s="12" t="str">
        <f t="shared" si="1257"/>
        <v>-0.000983669639311119+0.000888785528690364i</v>
      </c>
      <c r="AI2431" s="12">
        <f t="shared" si="1258"/>
        <v>-57.550933796633885</v>
      </c>
      <c r="AJ2431" s="12">
        <f t="shared" si="1259"/>
        <v>137.90090414576136</v>
      </c>
      <c r="AK2431" s="12"/>
      <c r="AL2431" s="12"/>
      <c r="AM2431" s="12"/>
      <c r="AN2431" s="12"/>
    </row>
    <row r="2432" spans="1:40" x14ac:dyDescent="0.35">
      <c r="A2432" s="12"/>
      <c r="B2432" s="12">
        <f t="shared" si="1260"/>
        <v>502000</v>
      </c>
      <c r="C2432" s="29" t="str">
        <f t="shared" si="1227"/>
        <v>-2.74868836759278E-07+0.00442159811187756i</v>
      </c>
      <c r="D2432" s="28" t="str">
        <f t="shared" si="1228"/>
        <v>-5.3990631401916+0.033898918857728i</v>
      </c>
      <c r="E2432" s="12" t="str">
        <f t="shared" si="1229"/>
        <v>4200</v>
      </c>
      <c r="F2432" s="12" t="str">
        <f t="shared" si="1230"/>
        <v>0.704225352112676</v>
      </c>
      <c r="G2432" s="12" t="str">
        <f t="shared" si="1226"/>
        <v>0.704225352112676</v>
      </c>
      <c r="H2432" s="12" t="str">
        <f t="shared" si="1231"/>
        <v>8.2193929182194+0.671880119542731i</v>
      </c>
      <c r="I2432" s="12" t="str">
        <f t="shared" si="1232"/>
        <v>1971.3493901276i</v>
      </c>
      <c r="J2432" s="12" t="str">
        <f t="shared" si="1233"/>
        <v>-3323.11578598322+426.357137778748i</v>
      </c>
      <c r="K2432" s="12" t="str">
        <f t="shared" si="1234"/>
        <v>0.0748782136831903-0.583616296922325i</v>
      </c>
      <c r="L2432" s="12" t="str">
        <f t="shared" si="1235"/>
        <v>0.00405279161509342-0.0264812523992117i</v>
      </c>
      <c r="M2432" s="12" t="str">
        <f t="shared" si="1236"/>
        <v>0.0789310052982837-0.610097549321537i</v>
      </c>
      <c r="N2432" s="12" t="str">
        <f t="shared" si="1237"/>
        <v>-6.3083180484083i</v>
      </c>
      <c r="O2432" s="12" t="str">
        <f t="shared" si="1238"/>
        <v>0.9996841892833-0.025130095443333i</v>
      </c>
      <c r="P2432" s="12" t="str">
        <f t="shared" si="1239"/>
        <v>0.000315810716699949+0.025130095443333i</v>
      </c>
      <c r="Q2432" s="12" t="str">
        <f t="shared" si="1240"/>
        <v>-0.000315810716699949+6.28318795296497i</v>
      </c>
      <c r="R2432" s="12" t="str">
        <f t="shared" si="1241"/>
        <v>0.00399957468954135-0.0000504638453636461i</v>
      </c>
      <c r="S2432" s="12" t="str">
        <f t="shared" si="1242"/>
        <v>0.64600152947261i</v>
      </c>
      <c r="T2432" s="12" t="str">
        <f t="shared" si="1243"/>
        <v>0.0000325997212879847+0.00258373136668365i</v>
      </c>
      <c r="U2432" s="12" t="str">
        <f t="shared" si="1244"/>
        <v>0.001-0.00317041719306565i</v>
      </c>
      <c r="V2432" s="12" t="str">
        <f t="shared" si="1245"/>
        <v>0.0015-0.000963652642269189i</v>
      </c>
      <c r="W2432" s="12" t="str">
        <f t="shared" si="1246"/>
        <v>0.000846422137858359-0.000888044081515117i</v>
      </c>
      <c r="X2432" s="12" t="str">
        <f t="shared" si="1247"/>
        <v>0.000847278060726042-0.000833168503787221i</v>
      </c>
      <c r="Y2432" s="12" t="str">
        <f t="shared" si="1248"/>
        <v>0.00029+0.473123853630623i</v>
      </c>
      <c r="Z2432" s="12" t="str">
        <f t="shared" si="1249"/>
        <v>-0.0211172515922644-0.0215785600618278i</v>
      </c>
      <c r="AA2432" s="12" t="str">
        <f t="shared" si="1250"/>
        <v>0.0611824168555435-25.4079337079387i</v>
      </c>
      <c r="AB2432" s="12" t="str">
        <f t="shared" si="1251"/>
        <v>0.0000813749929987081+0.00644947605585563i</v>
      </c>
      <c r="AC2432" s="12" t="str">
        <f t="shared" si="1252"/>
        <v>1.00394123254609+0.000459416944931326i</v>
      </c>
      <c r="AD2432" s="12" t="str">
        <f t="shared" si="1253"/>
        <v>0.0000839952969060747+0.00642411852199411i</v>
      </c>
      <c r="AE2432" s="12" t="str">
        <f t="shared" si="1254"/>
        <v>0.000136849477553818-0.000137472224646673i</v>
      </c>
      <c r="AF2432" s="12" t="str">
        <f t="shared" si="1255"/>
        <v>-13.618456058411-0.637981200685003i</v>
      </c>
      <c r="AG2432" s="12" t="str">
        <f t="shared" si="1256"/>
        <v>1.000590887954-6.30279589437853E-06i</v>
      </c>
      <c r="AH2432" s="12" t="str">
        <f t="shared" si="1257"/>
        <v>-0.00195024215986194+0.00178378574711106i</v>
      </c>
      <c r="AI2432" s="12">
        <f t="shared" si="1258"/>
        <v>-51.55812694568823</v>
      </c>
      <c r="AJ2432" s="12">
        <f t="shared" si="1259"/>
        <v>137.5524554569609</v>
      </c>
      <c r="AK2432" s="12"/>
      <c r="AL2432" s="12"/>
      <c r="AM2432" s="12"/>
      <c r="AN2432" s="12"/>
    </row>
    <row r="2433" spans="1:40" x14ac:dyDescent="0.35">
      <c r="A2433" s="12"/>
      <c r="B2433" s="12">
        <f t="shared" si="1260"/>
        <v>503000</v>
      </c>
      <c r="C2433" s="29" t="str">
        <f t="shared" si="1227"/>
        <v>-2.73777005322928E-07+0.00441280765844257i</v>
      </c>
      <c r="D2433" s="28" t="str">
        <f t="shared" si="1228"/>
        <v>-5.39906313182089+0.0338315253813931i</v>
      </c>
      <c r="E2433" s="12" t="str">
        <f t="shared" si="1229"/>
        <v>4200</v>
      </c>
      <c r="F2433" s="12" t="str">
        <f t="shared" si="1230"/>
        <v>0.704225352112676</v>
      </c>
      <c r="G2433" s="12" t="str">
        <f t="shared" ref="G2433:G2496" si="1261">IF($C$11=$C$7,$C$24,F2433)</f>
        <v>0.704225352112676</v>
      </c>
      <c r="H2433" s="12" t="str">
        <f t="shared" si="1231"/>
        <v>8.21962614050135+0.67056487216434i</v>
      </c>
      <c r="I2433" s="12" t="str">
        <f t="shared" si="1232"/>
        <v>1975.27638094458i</v>
      </c>
      <c r="J2433" s="12" t="str">
        <f t="shared" si="1233"/>
        <v>-3336.37246589669+427.206454786275i</v>
      </c>
      <c r="K2433" s="12" t="str">
        <f t="shared" si="1234"/>
        <v>0.0745854055984026-0.582492822400683i</v>
      </c>
      <c r="L2433" s="12" t="str">
        <f t="shared" si="1235"/>
        <v>0.00403706015881007-0.0264310085895985i</v>
      </c>
      <c r="M2433" s="12" t="str">
        <f t="shared" si="1236"/>
        <v>0.0786224657572127-0.608923830990281i</v>
      </c>
      <c r="N2433" s="12" t="str">
        <f t="shared" si="1237"/>
        <v>-6.32088441902266i</v>
      </c>
      <c r="O2433" s="12" t="str">
        <f t="shared" si="1238"/>
        <v>0.999289472640589-0.0376901826699302i</v>
      </c>
      <c r="P2433" s="12" t="str">
        <f t="shared" si="1239"/>
        <v>0.000710527359411017+0.0376901826699302i</v>
      </c>
      <c r="Q2433" s="12" t="str">
        <f t="shared" si="1240"/>
        <v>-0.000710527359411017+6.28319423635273i</v>
      </c>
      <c r="R2433" s="12" t="str">
        <f t="shared" si="1241"/>
        <v>0.00599855748860465-0.000113762120306278i</v>
      </c>
      <c r="S2433" s="12" t="str">
        <f t="shared" si="1242"/>
        <v>0.647288385109008i</v>
      </c>
      <c r="T2433" s="12" t="str">
        <f t="shared" si="1243"/>
        <v>0.0000736368991396274+0.00388279658978245i</v>
      </c>
      <c r="U2433" s="12" t="str">
        <f t="shared" si="1244"/>
        <v>0.001-0.00316411417677725i</v>
      </c>
      <c r="V2433" s="12" t="str">
        <f t="shared" si="1245"/>
        <v>0.0015-0.000961736831847185i</v>
      </c>
      <c r="W2433" s="12" t="str">
        <f t="shared" si="1246"/>
        <v>0.000846159266023642-0.000886712414333001i</v>
      </c>
      <c r="X2433" s="12" t="str">
        <f t="shared" si="1247"/>
        <v>0.000846951131317623-0.000831937680786664i</v>
      </c>
      <c r="Y2433" s="12" t="str">
        <f t="shared" si="1248"/>
        <v>0.00029+0.4740663314267i</v>
      </c>
      <c r="Z2433" s="12" t="str">
        <f t="shared" si="1249"/>
        <v>-0.0210440684344342-0.0215270483038798i</v>
      </c>
      <c r="AA2433" s="12" t="str">
        <f t="shared" si="1250"/>
        <v>0.0609211279803038-25.35726670386i</v>
      </c>
      <c r="AB2433" s="12" t="str">
        <f t="shared" si="1251"/>
        <v>0.00018381145344768+0.00969218547967798i</v>
      </c>
      <c r="AC2433" s="12" t="str">
        <f t="shared" si="1252"/>
        <v>1.00591625442266+0.000650096346575283i</v>
      </c>
      <c r="AD2433" s="12" t="str">
        <f t="shared" si="1253"/>
        <v>0.000188957251046001+0.00963505917778625i</v>
      </c>
      <c r="AE2433" s="12" t="str">
        <f t="shared" si="1254"/>
        <v>0.00020343795500875-0.000206828536577792i</v>
      </c>
      <c r="AF2433" s="12" t="str">
        <f t="shared" si="1255"/>
        <v>-13.6186892723222-0.636733346782947i</v>
      </c>
      <c r="AG2433" s="12" t="str">
        <f t="shared" si="1256"/>
        <v>1.0008844756019-0.0000152201478684249i</v>
      </c>
      <c r="AH2433" s="12" t="str">
        <f t="shared" si="1257"/>
        <v>-0.00289972904490858+0.00268477908644339i</v>
      </c>
      <c r="AI2433" s="12">
        <f t="shared" si="1258"/>
        <v>-48.064172044968771</v>
      </c>
      <c r="AJ2433" s="12">
        <f t="shared" si="1259"/>
        <v>137.20424943017053</v>
      </c>
      <c r="AK2433" s="12"/>
      <c r="AL2433" s="12"/>
      <c r="AM2433" s="12"/>
      <c r="AN2433" s="12"/>
    </row>
    <row r="2434" spans="1:40" x14ac:dyDescent="0.35">
      <c r="A2434" s="12"/>
      <c r="B2434" s="12">
        <f t="shared" si="1260"/>
        <v>504000</v>
      </c>
      <c r="C2434" s="29" t="str">
        <f t="shared" ref="C2434:C2497" si="1262">IMPRODUCT(COMPLEX(-1,0),IMDIV(IMPRODUCT(G2434,COMPLEX($C$96+$C$97,0)),COMPLEX($C$96,2*PI()*B2434*$C$99*$C$98*(2*$C$96+$C$97))))</f>
        <v>-2.72691666433633E-07+0.0044040520877589i</v>
      </c>
      <c r="D2434" s="28" t="str">
        <f t="shared" ref="D2434:D2497" si="1263">IMPRODUCT(COMPLEX($C$102,0),IMSUB(C2434,G2434))</f>
        <v>-5.39906312349996+0.0337643993394849i</v>
      </c>
      <c r="E2434" s="12" t="str">
        <f t="shared" ref="E2434:E2497" si="1264">IMDIV(COMPLEX($C$20*10^3,0),COMPLEX(1,2*PI()*B2434*$C$20*1000*$C$29*10^-12))</f>
        <v>4200</v>
      </c>
      <c r="F2434" s="12" t="str">
        <f t="shared" ref="F2434:F2497" si="1265">IMDIV(COMPLEX($C$22*1000,0),IMSUM(COMPLEX($C$22*1000,0),E2434))</f>
        <v>0.704225352112676</v>
      </c>
      <c r="G2434" s="12" t="str">
        <f t="shared" si="1261"/>
        <v>0.704225352112676</v>
      </c>
      <c r="H2434" s="12" t="str">
        <f t="shared" ref="H2434:H2497" si="1266">IMPRODUCT(COMPLEX($C$104,0),IMPRODUCT(COMPLEX(-1,0),D2434),IMDIV(COMPLEX(0,2*PI()*B2434*$C$105*$C$106),COMPLEX(1,2*PI()*B2434*$C$105*$C$106)))</f>
        <v>8.21985799006646+0.669254723610064i</v>
      </c>
      <c r="I2434" s="12" t="str">
        <f t="shared" ref="I2434:I2497" si="1267">COMPLEX(0,2*PI()*B2434*$C$109*$C$108*$C$110)</f>
        <v>1979.20337176157i</v>
      </c>
      <c r="J2434" s="12" t="str">
        <f t="shared" ref="J2434:J2497" si="1268">IMSUM(COMPLEX(0,2*PI()*B2434*$C$109*$C$108),COMPLEX(0,2*PI()*B2434*$C$109*$C$107),COMPLEX(0,2*PI()*B2434*$C$28*10^-12*$C$107),COMPLEX(-1*2*PI()*B2434*2*PI()*B2434*$C$109*$C$108*$C$28*10^-12*$C$107,0),COMPLEX(1,0))</f>
        <v>-3349.65552726272+428.055771793803i</v>
      </c>
      <c r="K2434" s="12" t="str">
        <f t="shared" ref="K2434:K2497" si="1269">IMDIV(I2434,J2434)</f>
        <v>0.0742943027138764-0.581373592246628i</v>
      </c>
      <c r="L2434" s="12" t="str">
        <f t="shared" ref="L2434:L2497" si="1270">IMDIV(COMPLEX($C$113,0),COMPLEX(1,2*PI()*B2434*$C$111*$C$112))</f>
        <v>0.00402141941390777-0.0263809503324579i</v>
      </c>
      <c r="M2434" s="12" t="str">
        <f t="shared" ref="M2434:M2497" si="1271">IMSUM(K2434,L2434)</f>
        <v>0.0783157221277842-0.607754542579086i</v>
      </c>
      <c r="N2434" s="12" t="str">
        <f t="shared" ref="N2434:N2497" si="1272">COMPLEX(0,-2*PI()*B2434*$C$41)</f>
        <v>-6.33345078963702i</v>
      </c>
      <c r="O2434" s="12" t="str">
        <f t="shared" ref="O2434:O2497" si="1273">IMEXP(N2434)</f>
        <v>0.998736956606018-0.0502443181797662i</v>
      </c>
      <c r="P2434" s="12" t="str">
        <f t="shared" ref="P2434:P2497" si="1274">IMSUB(COMPLEX(1,0),O2434)</f>
        <v>0.00126304339398198+0.0502443181797662i</v>
      </c>
      <c r="Q2434" s="12" t="str">
        <f t="shared" ref="Q2434:Q2497" si="1275">IMSUM(COMPLEX(0,2*PI()*B2434*$C$41),O2434,COMPLEX(-1,0))</f>
        <v>-0.00126304339398198+6.28320647145725i</v>
      </c>
      <c r="R2434" s="12" t="str">
        <f t="shared" ref="R2434:R2497" si="1276">IMDIV(P2434,Q2434)</f>
        <v>0.00799656393309619-0.000202626383044349i</v>
      </c>
      <c r="S2434" s="12" t="str">
        <f t="shared" ref="S2434:S2497" si="1277">IMDIV(COMPLEX(0,2*PI()*B2434*$C$119),COMPLEX($C$120,0))</f>
        <v>0.648575240745408i</v>
      </c>
      <c r="T2434" s="12" t="str">
        <f t="shared" ref="T2434:T2497" si="1278">IMPRODUCT(R2434,S2434)</f>
        <v>0.00013141845516436+0.00518637337804391i</v>
      </c>
      <c r="U2434" s="12" t="str">
        <f t="shared" ref="U2434:U2497" si="1279">IMDIV(COMPLEX(1,2*PI()*B2434*$C$16*10^-3*$C$15*10^-6),COMPLEX(0,2*PI()*B2434*$C$15*10^-6))</f>
        <v>0.001-0.00315783617245824i</v>
      </c>
      <c r="V2434" s="12" t="str">
        <f t="shared" ref="V2434:V2497" si="1280">IMSUM(COMPLEX($C$18*10^-3,0),IMDIV(COMPLEX(1,0),COMPLEX(0,2*PI()*B2434*($C$17*1*10^-6))))</f>
        <v>0.0015-0.00095982862384749i</v>
      </c>
      <c r="W2434" s="12" t="str">
        <f t="shared" ref="W2434:W2497" si="1281">IMDIV(IMPRODUCT(U2434,V2434),IMSUM(U2434,V2434))</f>
        <v>0.000845896432974769-0.000885385967661622i</v>
      </c>
      <c r="X2434" s="12" t="str">
        <f t="shared" ref="X2434:X2497" si="1282">IMDIV(IMPRODUCT(COMPLEX($C$19,0),W2434),IMSUM(COMPLEX($C$19,0),W2434))</f>
        <v>0.000846624665772124-0.000830711684382542i</v>
      </c>
      <c r="Y2434" s="12" t="str">
        <f t="shared" ref="Y2434:Y2497" si="1283">COMPLEX($C$13*10^-3,2*PI()*B2434*$C$12*0.000001)</f>
        <v>0.00029+0.475008809222777i</v>
      </c>
      <c r="Z2434" s="12" t="str">
        <f t="shared" ref="Z2434:Z2497" si="1284">IMPRODUCT(COMPLEX($C$6,0),IMDIV(X2434,IMSUM(X2434,Y2434)))</f>
        <v>-0.0209712983196815-0.0214757546522578i</v>
      </c>
      <c r="AA2434" s="12" t="str">
        <f t="shared" ref="AA2434:AA2497" si="1285">IMDIV(COMPLEX($C$6,0),IMSUM(X2434,Y2434))</f>
        <v>0.0606614584085096-25.3068016278809i</v>
      </c>
      <c r="AB2434" s="12" t="str">
        <f t="shared" ref="AB2434:AB2497" si="1286">IMPRODUCT(COMPLEX($C$115,0),T2434)</f>
        <v>0.000328045009171363+0.0129461566127733i</v>
      </c>
      <c r="AC2434" s="12" t="str">
        <f t="shared" ref="AC2434:AC2497" si="1287">IMSUM(COMPLEX(1,0),IMPRODUCT(AB2434,M2434))</f>
        <v>1.00789377657214+0.000814516759414436i</v>
      </c>
      <c r="AD2434" s="12" t="str">
        <f t="shared" ref="AD2434:AD2497" si="1288">IMDIV(AB2434,AC2434)</f>
        <v>0.000335855891402305+0.0128444915063868i</v>
      </c>
      <c r="AE2434" s="12" t="str">
        <f t="shared" ref="AE2434:AE2497" si="1289">IMPRODUCT(AD2434,AA2434,X2434)</f>
        <v>0.000268801814133151-0.000276578421867323i</v>
      </c>
      <c r="AF2434" s="12" t="str">
        <f t="shared" ref="AF2434:AF2497" si="1290">IMSUB(D2434,H2434)</f>
        <v>-13.6189211135664-0.635490324270579i</v>
      </c>
      <c r="AG2434" s="12" t="str">
        <f t="shared" ref="AG2434:AG2497" si="1291">IMSUM(COMPLEX(1,0),IMPRODUCT(AD2434,AA2434,COMPLEX($C$123,0)))</f>
        <v>1.0011767656069-0.000027947387651768i</v>
      </c>
      <c r="AH2434" s="12" t="str">
        <f t="shared" ref="AH2434:AH2497" si="1292">IMDIV(IMPRODUCT(AE2434,AF2434),AG2434)</f>
        <v>-0.003832144451378+0.00359154525174336i</v>
      </c>
      <c r="AI2434" s="12">
        <f t="shared" ref="AI2434:AI2497" si="1293">20*LOG10(IMABS(AH2434))</f>
        <v>-45.593344367089387</v>
      </c>
      <c r="AJ2434" s="12">
        <f t="shared" ref="AJ2434:AJ2497" si="1294">IMARGUMENT(AH2434)*180/PI()</f>
        <v>136.85628651665851</v>
      </c>
      <c r="AK2434" s="12"/>
      <c r="AL2434" s="12"/>
      <c r="AM2434" s="12"/>
      <c r="AN2434" s="12"/>
    </row>
    <row r="2435" spans="1:40" x14ac:dyDescent="0.35">
      <c r="A2435" s="12"/>
      <c r="B2435" s="12">
        <f t="shared" si="1260"/>
        <v>505000</v>
      </c>
      <c r="C2435" s="29" t="str">
        <f t="shared" si="1262"/>
        <v>-2.71612768716228E-07+0.00439533119260227i</v>
      </c>
      <c r="D2435" s="28" t="str">
        <f t="shared" si="1263"/>
        <v>-5.39906311522841+0.0336975391432841i</v>
      </c>
      <c r="E2435" s="12" t="str">
        <f t="shared" si="1264"/>
        <v>4200</v>
      </c>
      <c r="F2435" s="12" t="str">
        <f t="shared" si="1265"/>
        <v>0.704225352112676</v>
      </c>
      <c r="G2435" s="12" t="str">
        <f t="shared" si="1261"/>
        <v>0.704225352112676</v>
      </c>
      <c r="H2435" s="12" t="str">
        <f t="shared" si="1266"/>
        <v>8.22008847763887+0.66794964452868i</v>
      </c>
      <c r="I2435" s="12" t="str">
        <f t="shared" si="1267"/>
        <v>1983.13036257856i</v>
      </c>
      <c r="J2435" s="12" t="str">
        <f t="shared" si="1268"/>
        <v>-3362.96497008131+428.90508880133i</v>
      </c>
      <c r="K2435" s="12" t="str">
        <f t="shared" si="1269"/>
        <v>0.0740048918846699-0.580258582891469i</v>
      </c>
      <c r="L2435" s="12" t="str">
        <f t="shared" si="1270"/>
        <v>0.00400586868979397-0.026331076630561i</v>
      </c>
      <c r="M2435" s="12" t="str">
        <f t="shared" si="1271"/>
        <v>0.0780107605744639-0.60658965952203i</v>
      </c>
      <c r="N2435" s="12" t="str">
        <f t="shared" si="1272"/>
        <v>-6.34601716025138i</v>
      </c>
      <c r="O2435" s="12" t="str">
        <f t="shared" si="1273"/>
        <v>0.998026728428272-0.062790519529311i</v>
      </c>
      <c r="P2435" s="12" t="str">
        <f t="shared" si="1274"/>
        <v>0.001973271571728+0.062790519529311i</v>
      </c>
      <c r="Q2435" s="12" t="str">
        <f t="shared" si="1275"/>
        <v>-0.001973271571728+6.28322664072207i</v>
      </c>
      <c r="R2435" s="12" t="str">
        <f t="shared" si="1276"/>
        <v>0.00999325620627103-0.000317192279392264i</v>
      </c>
      <c r="S2435" s="12" t="str">
        <f t="shared" si="1277"/>
        <v>0.649862096381808i</v>
      </c>
      <c r="T2435" s="12" t="str">
        <f t="shared" si="1278"/>
        <v>0.000206131239641981+0.00649423842788781i</v>
      </c>
      <c r="U2435" s="12" t="str">
        <f t="shared" si="1279"/>
        <v>0.001-0.00315158303152268i</v>
      </c>
      <c r="V2435" s="12" t="str">
        <f t="shared" si="1280"/>
        <v>0.0015-0.0009579279731072i</v>
      </c>
      <c r="W2435" s="12" t="str">
        <f t="shared" si="1281"/>
        <v>0.000845633640257961-0.000884064707946361i</v>
      </c>
      <c r="X2435" s="12" t="str">
        <f t="shared" si="1282"/>
        <v>0.000846298662136068-0.000829490483505774i</v>
      </c>
      <c r="Y2435" s="12" t="str">
        <f t="shared" si="1283"/>
        <v>0.00029+0.475951287018854i</v>
      </c>
      <c r="Z2435" s="12" t="str">
        <f t="shared" si="1284"/>
        <v>-0.02089893800246-0.021424677746115i</v>
      </c>
      <c r="AA2435" s="12" t="str">
        <f t="shared" si="1285"/>
        <v>0.0604033949262656-25.2565372736176i</v>
      </c>
      <c r="AB2435" s="12" t="str">
        <f t="shared" si="1286"/>
        <v>0.000514542073366241+0.0162108320476988i</v>
      </c>
      <c r="AC2435" s="12" t="str">
        <f t="shared" si="1287"/>
        <v>1.00987346291087+0.00095250343649289i</v>
      </c>
      <c r="AD2435" s="12" t="str">
        <f t="shared" si="1288"/>
        <v>0.000524651384918763+0.0160518450190055i</v>
      </c>
      <c r="AE2435" s="12" t="str">
        <f t="shared" si="1289"/>
        <v>0.000332940949996453-0.000346707000728231i</v>
      </c>
      <c r="AF2435" s="12" t="str">
        <f t="shared" si="1290"/>
        <v>-13.6191515928673-0.634252105385396i</v>
      </c>
      <c r="AG2435" s="12" t="str">
        <f t="shared" si="1291"/>
        <v>1.00146771348018-0.000044458274596057i</v>
      </c>
      <c r="AH2435" s="12" t="str">
        <f t="shared" si="1292"/>
        <v>-0.00474750517137959+0.00450386525308844i</v>
      </c>
      <c r="AI2435" s="12">
        <f t="shared" si="1293"/>
        <v>-43.683167494222708</v>
      </c>
      <c r="AJ2435" s="12">
        <f t="shared" si="1294"/>
        <v>136.50856710696777</v>
      </c>
      <c r="AK2435" s="12"/>
      <c r="AL2435" s="12"/>
      <c r="AM2435" s="12"/>
      <c r="AN2435" s="12"/>
    </row>
    <row r="2436" spans="1:40" x14ac:dyDescent="0.35">
      <c r="A2436" s="12"/>
      <c r="B2436" s="12">
        <f t="shared" si="1260"/>
        <v>506000</v>
      </c>
      <c r="C2436" s="29" t="str">
        <f t="shared" si="1262"/>
        <v>-2.7054026130271E-07+0.0043866447673866i</v>
      </c>
      <c r="D2436" s="28" t="str">
        <f t="shared" si="1263"/>
        <v>-5.39906310700585+0.0336309432166306i</v>
      </c>
      <c r="E2436" s="12" t="str">
        <f t="shared" si="1264"/>
        <v>4200</v>
      </c>
      <c r="F2436" s="12" t="str">
        <f t="shared" si="1265"/>
        <v>0.704225352112676</v>
      </c>
      <c r="G2436" s="12" t="str">
        <f t="shared" si="1261"/>
        <v>0.704225352112676</v>
      </c>
      <c r="H2436" s="12" t="str">
        <f t="shared" si="1266"/>
        <v>8.22031761383844+0.666649605791903i</v>
      </c>
      <c r="I2436" s="12" t="str">
        <f t="shared" si="1267"/>
        <v>1987.05735339554i</v>
      </c>
      <c r="J2436" s="12" t="str">
        <f t="shared" si="1268"/>
        <v>-3376.30079435247+429.754405808858i</v>
      </c>
      <c r="K2436" s="12" t="str">
        <f t="shared" si="1269"/>
        <v>0.0737171600915793-0.579147770937122i</v>
      </c>
      <c r="L2436" s="12" t="str">
        <f t="shared" si="1270"/>
        <v>0.00399040730238231-0.0262813864935743i</v>
      </c>
      <c r="M2436" s="12" t="str">
        <f t="shared" si="1271"/>
        <v>0.0777075673939616-0.605429157430696i</v>
      </c>
      <c r="N2436" s="12" t="str">
        <f t="shared" si="1272"/>
        <v>-6.35858353086574i</v>
      </c>
      <c r="O2436" s="12" t="str">
        <f t="shared" si="1273"/>
        <v>0.997158900260614-0.0753268055279313i</v>
      </c>
      <c r="P2436" s="12" t="str">
        <f t="shared" si="1274"/>
        <v>0.00284109973938595+0.0753268055279313i</v>
      </c>
      <c r="Q2436" s="12" t="str">
        <f t="shared" si="1275"/>
        <v>-0.00284109973938595+6.28325672533781i</v>
      </c>
      <c r="R2436" s="12" t="str">
        <f t="shared" si="1276"/>
        <v>0.0119882902704636-0.000457590672072128i</v>
      </c>
      <c r="S2436" s="12" t="str">
        <f t="shared" si="1277"/>
        <v>0.651148952018208i</v>
      </c>
      <c r="T2436" s="12" t="str">
        <f t="shared" si="1278"/>
        <v>0.000297959686573074+0.00780616264610245i</v>
      </c>
      <c r="U2436" s="12" t="str">
        <f t="shared" si="1279"/>
        <v>0.001-0.0031453546065592i</v>
      </c>
      <c r="V2436" s="12" t="str">
        <f t="shared" si="1280"/>
        <v>0.0015-0.000956034834820429i</v>
      </c>
      <c r="W2436" s="12" t="str">
        <f t="shared" si="1281"/>
        <v>0.00084537088941233-0.000882748601909517i</v>
      </c>
      <c r="X2436" s="12" t="str">
        <f t="shared" si="1282"/>
        <v>0.000845973118483343-0.000828274047342977i</v>
      </c>
      <c r="Y2436" s="12" t="str">
        <f t="shared" si="1283"/>
        <v>0.00029+0.476893764814931i</v>
      </c>
      <c r="Z2436" s="12" t="str">
        <f t="shared" si="1284"/>
        <v>-0.0208269842694236-0.0213738162362136i</v>
      </c>
      <c r="AA2436" s="12" t="str">
        <f t="shared" si="1285"/>
        <v>0.0601469244543153-25.2064724442901i</v>
      </c>
      <c r="AB2436" s="12" t="str">
        <f t="shared" si="1286"/>
        <v>0.000743763027744587+0.0194856399250103i</v>
      </c>
      <c r="AC2436" s="12" t="str">
        <f t="shared" si="1287"/>
        <v>1.0118549705774+0.0010638858544717i</v>
      </c>
      <c r="AD2436" s="12" t="str">
        <f t="shared" si="1288"/>
        <v>0.000755295790097419+0.0192565505364712i</v>
      </c>
      <c r="AE2436" s="12" t="str">
        <f t="shared" si="1289"/>
        <v>0.000395855438970774-0.000417199428527974i</v>
      </c>
      <c r="AF2436" s="12" t="str">
        <f t="shared" si="1290"/>
        <v>-13.6193807208443-0.633018662575272i</v>
      </c>
      <c r="AG2436" s="12" t="str">
        <f t="shared" si="1291"/>
        <v>1.00175727520386-0.0000647260352326401i</v>
      </c>
      <c r="AH2436" s="12" t="str">
        <f t="shared" si="1292"/>
        <v>-0.00564583059351414+0.0054215214356747i</v>
      </c>
      <c r="AI2436" s="12">
        <f t="shared" si="1293"/>
        <v>-42.127641856085241</v>
      </c>
      <c r="AJ2436" s="12">
        <f t="shared" si="1294"/>
        <v>136.16109153155631</v>
      </c>
      <c r="AK2436" s="12"/>
      <c r="AL2436" s="12"/>
      <c r="AM2436" s="12"/>
      <c r="AN2436" s="12"/>
    </row>
    <row r="2437" spans="1:40" x14ac:dyDescent="0.35">
      <c r="A2437" s="12"/>
      <c r="B2437" s="12">
        <f t="shared" si="1260"/>
        <v>507000</v>
      </c>
      <c r="C2437" s="29" t="str">
        <f t="shared" si="1262"/>
        <v>-2.69474093826232E-07+0.00437799260814772i</v>
      </c>
      <c r="D2437" s="28" t="str">
        <f t="shared" si="1263"/>
        <v>-5.39906309883191+0.0335646099957992i</v>
      </c>
      <c r="E2437" s="12" t="str">
        <f t="shared" si="1264"/>
        <v>4200</v>
      </c>
      <c r="F2437" s="12" t="str">
        <f t="shared" si="1265"/>
        <v>0.704225352112676</v>
      </c>
      <c r="G2437" s="12" t="str">
        <f t="shared" si="1261"/>
        <v>0.704225352112676</v>
      </c>
      <c r="H2437" s="12" t="str">
        <f t="shared" si="1266"/>
        <v>8.22054540918203+0.665354578492254i</v>
      </c>
      <c r="I2437" s="12" t="str">
        <f t="shared" si="1267"/>
        <v>1990.98434421253i</v>
      </c>
      <c r="J2437" s="12" t="str">
        <f t="shared" si="1268"/>
        <v>-3389.66300007619+430.603722816385i</v>
      </c>
      <c r="K2437" s="12" t="str">
        <f t="shared" si="1269"/>
        <v>0.073431094439708-0.578041133154614i</v>
      </c>
      <c r="L2437" s="12" t="str">
        <f t="shared" si="1270"/>
        <v>0.00397503457401983-0.0262318789380026i</v>
      </c>
      <c r="M2437" s="12" t="str">
        <f t="shared" si="1271"/>
        <v>0.0774061290137278-0.604273012092617i</v>
      </c>
      <c r="N2437" s="12" t="str">
        <f t="shared" si="1272"/>
        <v>-6.3711499014801i</v>
      </c>
      <c r="O2437" s="12" t="str">
        <f t="shared" si="1273"/>
        <v>0.996133609143173-0.0878511965507428i</v>
      </c>
      <c r="P2437" s="12" t="str">
        <f t="shared" si="1274"/>
        <v>0.00386639085682705+0.0878511965507428i</v>
      </c>
      <c r="Q2437" s="12" t="str">
        <f t="shared" si="1275"/>
        <v>-0.00386639085682705+6.28329870492936i</v>
      </c>
      <c r="R2437" s="12" t="str">
        <f t="shared" si="1276"/>
        <v>0.0139813159061146-0.000623947431583541i</v>
      </c>
      <c r="S2437" s="12" t="str">
        <f t="shared" si="1277"/>
        <v>0.652435807654608i</v>
      </c>
      <c r="T2437" s="12" t="str">
        <f t="shared" si="1278"/>
        <v>0.000407085646459226+0.0091219111352801i</v>
      </c>
      <c r="U2437" s="12" t="str">
        <f t="shared" si="1279"/>
        <v>0.001-0.00313915075131944i</v>
      </c>
      <c r="V2437" s="12" t="str">
        <f t="shared" si="1280"/>
        <v>0.0015-0.00095414916453478i</v>
      </c>
      <c r="W2437" s="12" t="str">
        <f t="shared" si="1281"/>
        <v>0.000845108181969883-0.000881437616547562i</v>
      </c>
      <c r="X2437" s="12" t="str">
        <f t="shared" si="1282"/>
        <v>0.000845648032914799-0.000827062345333952i</v>
      </c>
      <c r="Y2437" s="12" t="str">
        <f t="shared" si="1283"/>
        <v>0.00029+0.477836242611007i</v>
      </c>
      <c r="Z2437" s="12" t="str">
        <f t="shared" si="1284"/>
        <v>-0.0207554339390435-0.0213231687847973i</v>
      </c>
      <c r="AA2437" s="12" t="str">
        <f t="shared" si="1285"/>
        <v>0.0598920340463937-25.1566059526274i</v>
      </c>
      <c r="AB2437" s="12" t="str">
        <f t="shared" si="1286"/>
        <v>0.00101616180512266+0.0227699938969062i</v>
      </c>
      <c r="AC2437" s="12" t="str">
        <f t="shared" si="1287"/>
        <v>1.0138379499492+0.00114849793047078i</v>
      </c>
      <c r="AD2437" s="12" t="str">
        <f t="shared" si="1288"/>
        <v>0.00102773309875914+0.022458040309805i</v>
      </c>
      <c r="AE2437" s="12" t="str">
        <f t="shared" si="1289"/>
        <v>0.00045754553766349-0.000488040898381097i</v>
      </c>
      <c r="AF2437" s="12" t="str">
        <f t="shared" si="1290"/>
        <v>-13.6196085080139-0.631789968496455i</v>
      </c>
      <c r="AG2437" s="12" t="str">
        <f t="shared" si="1291"/>
        <v>1.00204540723732-0.0000887233723278847i</v>
      </c>
      <c r="AH2437" s="12" t="str">
        <f t="shared" si="1292"/>
        <v>-0.0065271426640047+0.00634429750887465i</v>
      </c>
      <c r="AI2437" s="12">
        <f t="shared" si="1293"/>
        <v>-40.816880807830522</v>
      </c>
      <c r="AJ2437" s="12">
        <f t="shared" si="1294"/>
        <v>135.81386006142449</v>
      </c>
      <c r="AK2437" s="12"/>
      <c r="AL2437" s="12"/>
      <c r="AM2437" s="12"/>
      <c r="AN2437" s="12"/>
    </row>
    <row r="2438" spans="1:40" x14ac:dyDescent="0.35">
      <c r="A2438" s="12"/>
      <c r="B2438" s="12">
        <f t="shared" si="1260"/>
        <v>508000</v>
      </c>
      <c r="C2438" s="29" t="str">
        <f t="shared" si="1262"/>
        <v>-2.68414216415197E-07+0.0043693745125275i</v>
      </c>
      <c r="D2438" s="28" t="str">
        <f t="shared" si="1263"/>
        <v>-5.39906309070617+0.0334985379293775i</v>
      </c>
      <c r="E2438" s="12" t="str">
        <f t="shared" si="1264"/>
        <v>4200</v>
      </c>
      <c r="F2438" s="12" t="str">
        <f t="shared" si="1265"/>
        <v>0.704225352112676</v>
      </c>
      <c r="G2438" s="12" t="str">
        <f t="shared" si="1261"/>
        <v>0.704225352112676</v>
      </c>
      <c r="H2438" s="12" t="str">
        <f t="shared" si="1266"/>
        <v>8.22077187408456+0.664064533941023i</v>
      </c>
      <c r="I2438" s="12" t="str">
        <f t="shared" si="1267"/>
        <v>1994.91133502952i</v>
      </c>
      <c r="J2438" s="12" t="str">
        <f t="shared" si="1268"/>
        <v>-3403.05158725248+431.453039823912i</v>
      </c>
      <c r="K2438" s="12" t="str">
        <f t="shared" si="1269"/>
        <v>0.0731466821570497-0.576938646482576i</v>
      </c>
      <c r="L2438" s="12" t="str">
        <f t="shared" si="1270"/>
        <v>0.00395974983341507-0.0261825529871329i</v>
      </c>
      <c r="M2438" s="12" t="str">
        <f t="shared" si="1271"/>
        <v>0.0771064319904648-0.603121199469709i</v>
      </c>
      <c r="N2438" s="12" t="str">
        <f t="shared" si="1272"/>
        <v>-6.38371627209446i</v>
      </c>
      <c r="O2438" s="12" t="str">
        <f t="shared" si="1273"/>
        <v>0.9949510169813-0.100361714851215i</v>
      </c>
      <c r="P2438" s="12" t="str">
        <f t="shared" si="1274"/>
        <v>0.00504898301870005+0.100361714851215i</v>
      </c>
      <c r="Q2438" s="12" t="str">
        <f t="shared" si="1275"/>
        <v>-0.00504898301870005+6.28335455724324i</v>
      </c>
      <c r="R2438" s="12" t="str">
        <f t="shared" si="1276"/>
        <v>0.0159719767573017-0.000816383225137197i</v>
      </c>
      <c r="S2438" s="12" t="str">
        <f t="shared" si="1277"/>
        <v>0.653722663291006i</v>
      </c>
      <c r="T2438" s="12" t="str">
        <f t="shared" si="1278"/>
        <v>0.000533688216202789+0.0104412431838053i</v>
      </c>
      <c r="U2438" s="12" t="str">
        <f t="shared" si="1279"/>
        <v>0.001-0.0031329713207066i</v>
      </c>
      <c r="V2438" s="12" t="str">
        <f t="shared" si="1280"/>
        <v>0.0015-0.000952270918147902i</v>
      </c>
      <c r="W2438" s="12" t="str">
        <f t="shared" si="1281"/>
        <v>0.000844845519455528-0.000880131719128443i</v>
      </c>
      <c r="X2438" s="12" t="str">
        <f t="shared" si="1282"/>
        <v>0.000845323403557881-0.000825855347169209i</v>
      </c>
      <c r="Y2438" s="12" t="str">
        <f t="shared" si="1283"/>
        <v>0.00029+0.478778720407084i</v>
      </c>
      <c r="Z2438" s="12" t="str">
        <f t="shared" si="1284"/>
        <v>-0.0206842838612318-0.021272734065468i</v>
      </c>
      <c r="AA2438" s="12" t="str">
        <f t="shared" si="1285"/>
        <v>0.0596387108875973-25.1069366207722i</v>
      </c>
      <c r="AB2438" s="12" t="str">
        <f t="shared" si="1286"/>
        <v>0.00133218546481873+0.0260632931022365i</v>
      </c>
      <c r="AC2438" s="12" t="str">
        <f t="shared" si="1287"/>
        <v>1.01582204466589+0.00120617824157756i</v>
      </c>
      <c r="AD2438" s="12" t="str">
        <f t="shared" si="1288"/>
        <v>0.00134189927965617+0.0256557481395226i</v>
      </c>
      <c r="AE2438" s="12" t="str">
        <f t="shared" si="1289"/>
        <v>0.000518011681809098-0.000559216643708925i</v>
      </c>
      <c r="AF2438" s="12" t="str">
        <f t="shared" si="1290"/>
        <v>-13.6198349647907-0.630565996011646i</v>
      </c>
      <c r="AG2438" s="12" t="str">
        <f t="shared" si="1291"/>
        <v>1.00233206652334-0.000116422473999999i</v>
      </c>
      <c r="AH2438" s="12" t="str">
        <f t="shared" si="1292"/>
        <v>-0.00739146584767492+0.00727197857426214i</v>
      </c>
      <c r="AI2438" s="12">
        <f t="shared" si="1293"/>
        <v>-39.685291643819099</v>
      </c>
      <c r="AJ2438" s="12">
        <f t="shared" si="1294"/>
        <v>135.4668729087532</v>
      </c>
      <c r="AK2438" s="12"/>
      <c r="AL2438" s="12"/>
      <c r="AM2438" s="12"/>
      <c r="AN2438" s="12"/>
    </row>
    <row r="2439" spans="1:40" x14ac:dyDescent="0.35">
      <c r="A2439" s="12"/>
      <c r="B2439" s="12">
        <f t="shared" si="1260"/>
        <v>509000</v>
      </c>
      <c r="C2439" s="29" t="str">
        <f t="shared" si="1262"/>
        <v>-2.67360579687423E-07+0.00436079027975805i</v>
      </c>
      <c r="D2439" s="28" t="str">
        <f t="shared" si="1263"/>
        <v>-5.3990630826283+0.0334327254781451i</v>
      </c>
      <c r="E2439" s="12" t="str">
        <f t="shared" si="1264"/>
        <v>4200</v>
      </c>
      <c r="F2439" s="12" t="str">
        <f t="shared" si="1265"/>
        <v>0.704225352112676</v>
      </c>
      <c r="G2439" s="12" t="str">
        <f t="shared" si="1261"/>
        <v>0.704225352112676</v>
      </c>
      <c r="H2439" s="12" t="str">
        <f t="shared" si="1266"/>
        <v>8.22099701886044+0.662779443666196i</v>
      </c>
      <c r="I2439" s="12" t="str">
        <f t="shared" si="1267"/>
        <v>1998.83832584651i</v>
      </c>
      <c r="J2439" s="12" t="str">
        <f t="shared" si="1268"/>
        <v>-3416.46655588133+432.302356831439i</v>
      </c>
      <c r="K2439" s="12" t="str">
        <f t="shared" si="1269"/>
        <v>0.0728639105930962-0.575840288025783i</v>
      </c>
      <c r="L2439" s="12" t="str">
        <f t="shared" si="1270"/>
        <v>0.00394455241556718-0.026133407670978i</v>
      </c>
      <c r="M2439" s="12" t="str">
        <f t="shared" si="1271"/>
        <v>0.0768084630086634-0.601973695696761i</v>
      </c>
      <c r="N2439" s="12" t="str">
        <f t="shared" si="1272"/>
        <v>-6.39628264270882i</v>
      </c>
      <c r="O2439" s="12" t="str">
        <f t="shared" si="1273"/>
        <v>0.993611310520008-0.112856384873482i</v>
      </c>
      <c r="P2439" s="12" t="str">
        <f t="shared" si="1274"/>
        <v>0.00638868947999205+0.112856384873482i</v>
      </c>
      <c r="Q2439" s="12" t="str">
        <f t="shared" si="1275"/>
        <v>-0.00638868947999205+6.28342625783534i</v>
      </c>
      <c r="R2439" s="12" t="str">
        <f t="shared" si="1276"/>
        <v>0.0179599103839492-0.00103501330383466i</v>
      </c>
      <c r="S2439" s="12" t="str">
        <f t="shared" si="1277"/>
        <v>0.655009518927406i</v>
      </c>
      <c r="T2439" s="12" t="str">
        <f t="shared" si="1278"/>
        <v>0.000677943566228206+0.0117639122605699i</v>
      </c>
      <c r="U2439" s="12" t="str">
        <f t="shared" si="1279"/>
        <v>0.001-0.00312681617076415i</v>
      </c>
      <c r="V2439" s="12" t="str">
        <f t="shared" si="1280"/>
        <v>0.0015-0.000950400051903998i</v>
      </c>
      <c r="W2439" s="12" t="str">
        <f t="shared" si="1281"/>
        <v>0.000844582903387086-0.000878830877188891i</v>
      </c>
      <c r="X2439" s="12" t="str">
        <f t="shared" si="1282"/>
        <v>0.000844999228566211-0.000824653022787476i</v>
      </c>
      <c r="Y2439" s="12" t="str">
        <f t="shared" si="1283"/>
        <v>0.00029+0.479721198203161i</v>
      </c>
      <c r="Z2439" s="12" t="str">
        <f t="shared" si="1284"/>
        <v>-0.0206135309169692-0.0212225107630612i</v>
      </c>
      <c r="AA2439" s="12" t="str">
        <f t="shared" si="1285"/>
        <v>0.0593869422927829-25.0574632801884i</v>
      </c>
      <c r="AB2439" s="12" t="str">
        <f t="shared" si="1286"/>
        <v>0.00169227376111564+0.0293649221533106i</v>
      </c>
      <c r="AC2439" s="12" t="str">
        <f t="shared" si="1287"/>
        <v>1.01780689165906+0.0012367702468554i</v>
      </c>
      <c r="AD2439" s="12" t="str">
        <f t="shared" si="1288"/>
        <v>0.00169772232389685+0.0288491094936394i</v>
      </c>
      <c r="AE2439" s="12" t="str">
        <f t="shared" si="1289"/>
        <v>0.000577254485121417-0.000630711940765757i</v>
      </c>
      <c r="AF2439" s="12" t="str">
        <f t="shared" si="1290"/>
        <v>-13.6200601014887-0.629346718188051i</v>
      </c>
      <c r="AG2439" s="12" t="str">
        <f t="shared" si="1291"/>
        <v>1.00261721049411-0.000147795022892902i</v>
      </c>
      <c r="AH2439" s="12" t="str">
        <f t="shared" si="1292"/>
        <v>-0.00823882708880101+0.00820435115261351i</v>
      </c>
      <c r="AI2439" s="12">
        <f t="shared" si="1293"/>
        <v>-38.690565574969874</v>
      </c>
      <c r="AJ2439" s="12">
        <f t="shared" si="1294"/>
        <v>135.12013022754985</v>
      </c>
      <c r="AK2439" s="12"/>
      <c r="AL2439" s="12"/>
      <c r="AM2439" s="12"/>
      <c r="AN2439" s="12"/>
    </row>
    <row r="2440" spans="1:40" x14ac:dyDescent="0.35">
      <c r="A2440" s="12"/>
      <c r="B2440" s="12">
        <f t="shared" si="1260"/>
        <v>510000</v>
      </c>
      <c r="C2440" s="29" t="str">
        <f t="shared" si="1262"/>
        <v>-2.66313134744397E-07+0.00435223971064615i</v>
      </c>
      <c r="D2440" s="28" t="str">
        <f t="shared" si="1263"/>
        <v>-5.39906307459789+0.0333671711149538i</v>
      </c>
      <c r="E2440" s="12" t="str">
        <f t="shared" si="1264"/>
        <v>4200</v>
      </c>
      <c r="F2440" s="12" t="str">
        <f t="shared" si="1265"/>
        <v>0.704225352112676</v>
      </c>
      <c r="G2440" s="12" t="str">
        <f t="shared" si="1261"/>
        <v>0.704225352112676</v>
      </c>
      <c r="H2440" s="12" t="str">
        <f t="shared" si="1266"/>
        <v>8.22122085372443+0.661499279410457i</v>
      </c>
      <c r="I2440" s="12" t="str">
        <f t="shared" si="1267"/>
        <v>2002.76531666349i</v>
      </c>
      <c r="J2440" s="12" t="str">
        <f t="shared" si="1268"/>
        <v>-3429.90790596275+433.151673838967i</v>
      </c>
      <c r="K2440" s="12" t="str">
        <f t="shared" si="1269"/>
        <v>0.0725827672174583-0.574746035053687i</v>
      </c>
      <c r="L2440" s="12" t="str">
        <f t="shared" si="1270"/>
        <v>0.00392944166169591-0.0260844420262215i</v>
      </c>
      <c r="M2440" s="12" t="str">
        <f t="shared" si="1271"/>
        <v>0.0765122088791542-0.600830477079909i</v>
      </c>
      <c r="N2440" s="12" t="str">
        <f t="shared" si="1272"/>
        <v>-6.40884901332318i</v>
      </c>
      <c r="O2440" s="12" t="str">
        <f t="shared" si="1273"/>
        <v>0.992114701314478-0.125333233564306i</v>
      </c>
      <c r="P2440" s="12" t="str">
        <f t="shared" si="1274"/>
        <v>0.00788529868552201+0.125333233564306i</v>
      </c>
      <c r="Q2440" s="12" t="str">
        <f t="shared" si="1275"/>
        <v>-0.00788529868552201+6.28351577975887i</v>
      </c>
      <c r="R2440" s="12" t="str">
        <f t="shared" si="1276"/>
        <v>0.0199447483208907-0.00127994728829159i</v>
      </c>
      <c r="S2440" s="12" t="str">
        <f t="shared" si="1277"/>
        <v>0.656296374563806i</v>
      </c>
      <c r="T2440" s="12" t="str">
        <f t="shared" si="1278"/>
        <v>0.000840024764938545+0.0130896660145881i</v>
      </c>
      <c r="U2440" s="12" t="str">
        <f t="shared" si="1279"/>
        <v>0.001-0.00312068515866461i</v>
      </c>
      <c r="V2440" s="12" t="str">
        <f t="shared" si="1280"/>
        <v>0.0015-0.000948536522390463i</v>
      </c>
      <c r="W2440" s="12" t="str">
        <f t="shared" si="1281"/>
        <v>0.000844320335275292-0.00087753505853179i</v>
      </c>
      <c r="X2440" s="12" t="str">
        <f t="shared" si="1282"/>
        <v>0.000844675506119241-0.000823455342373312i</v>
      </c>
      <c r="Y2440" s="12" t="str">
        <f t="shared" si="1283"/>
        <v>0.00029+0.480663675999238i</v>
      </c>
      <c r="Z2440" s="12" t="str">
        <f t="shared" si="1284"/>
        <v>-0.0205431720179388-0.021172497573526i</v>
      </c>
      <c r="AA2440" s="12" t="str">
        <f t="shared" si="1285"/>
        <v>0.0591367157049869-25.0081847715687i</v>
      </c>
      <c r="AB2440" s="12" t="str">
        <f t="shared" si="1286"/>
        <v>0.0020968587050715+0.0326742511349361i</v>
      </c>
      <c r="AC2440" s="12" t="str">
        <f t="shared" si="1287"/>
        <v>1.01979212118886+0.0012401225116689i</v>
      </c>
      <c r="AD2440" s="12" t="str">
        <f t="shared" si="1288"/>
        <v>0.00209512229214914+0.0320375616243522i</v>
      </c>
      <c r="AE2440" s="12" t="str">
        <f t="shared" si="1289"/>
        <v>0.000635274738107048-0.00070251211113115i</v>
      </c>
      <c r="AF2440" s="12" t="str">
        <f t="shared" si="1290"/>
        <v>-13.6202839283223-0.628132108295503i</v>
      </c>
      <c r="AG2440" s="12" t="str">
        <f t="shared" si="1291"/>
        <v>1.00290079707697-0.000182812205403325i</v>
      </c>
      <c r="AH2440" s="12" t="str">
        <f t="shared" si="1292"/>
        <v>-0.00906925577186205+0.00914120320989704i</v>
      </c>
      <c r="AI2440" s="12">
        <f t="shared" si="1293"/>
        <v>-37.803814325616671</v>
      </c>
      <c r="AJ2440" s="12">
        <f t="shared" si="1294"/>
        <v>134.77363211429289</v>
      </c>
      <c r="AK2440" s="12"/>
      <c r="AL2440" s="12"/>
      <c r="AM2440" s="12"/>
      <c r="AN2440" s="12"/>
    </row>
    <row r="2441" spans="1:40" x14ac:dyDescent="0.35">
      <c r="A2441" s="12"/>
      <c r="B2441" s="12">
        <f t="shared" si="1260"/>
        <v>511000</v>
      </c>
      <c r="C2441" s="29" t="str">
        <f t="shared" si="1262"/>
        <v>-2.65271833165589E-07+0.0043437226075578i</v>
      </c>
      <c r="D2441" s="28" t="str">
        <f t="shared" si="1263"/>
        <v>-5.39906306661457+0.0333018733246098i</v>
      </c>
      <c r="E2441" s="12" t="str">
        <f t="shared" si="1264"/>
        <v>4200</v>
      </c>
      <c r="F2441" s="12" t="str">
        <f t="shared" si="1265"/>
        <v>0.704225352112676</v>
      </c>
      <c r="G2441" s="12" t="str">
        <f t="shared" si="1261"/>
        <v>0.704225352112676</v>
      </c>
      <c r="H2441" s="12" t="str">
        <f t="shared" si="1266"/>
        <v>8.22144338879297+0.660224013129151i</v>
      </c>
      <c r="I2441" s="12" t="str">
        <f t="shared" si="1267"/>
        <v>2006.69230748048i</v>
      </c>
      <c r="J2441" s="12" t="str">
        <f t="shared" si="1268"/>
        <v>-3443.37563749673+434.000990846494i</v>
      </c>
      <c r="K2441" s="12" t="str">
        <f t="shared" si="1269"/>
        <v>0.0723032396185096-0.57365586499899i</v>
      </c>
      <c r="L2441" s="12" t="str">
        <f t="shared" si="1270"/>
        <v>0.00391441691917244-0.0260356550961628i</v>
      </c>
      <c r="M2441" s="12" t="str">
        <f t="shared" si="1271"/>
        <v>0.076217656537682-0.599691520095153i</v>
      </c>
      <c r="N2441" s="12" t="str">
        <f t="shared" si="1272"/>
        <v>-6.42141538393754i</v>
      </c>
      <c r="O2441" s="12" t="str">
        <f t="shared" si="1273"/>
        <v>0.990461425696651-0.137790290684641i</v>
      </c>
      <c r="P2441" s="12" t="str">
        <f t="shared" si="1274"/>
        <v>0.00953857430334903+0.137790290684641i</v>
      </c>
      <c r="Q2441" s="12" t="str">
        <f t="shared" si="1275"/>
        <v>-0.00953857430334903+6.2836250932529i</v>
      </c>
      <c r="R2441" s="12" t="str">
        <f t="shared" si="1276"/>
        <v>0.0219261161439494-0.00155128895290692i</v>
      </c>
      <c r="S2441" s="12" t="str">
        <f t="shared" si="1277"/>
        <v>0.657583230200206i</v>
      </c>
      <c r="T2441" s="12" t="str">
        <f t="shared" si="1278"/>
        <v>0.00102010160062643+0.0144182462796831i</v>
      </c>
      <c r="U2441" s="12" t="str">
        <f t="shared" si="1279"/>
        <v>0.001-0.00311457814269854i</v>
      </c>
      <c r="V2441" s="12" t="str">
        <f t="shared" si="1280"/>
        <v>0.0015-0.000946680286534515i</v>
      </c>
      <c r="W2441" s="12" t="str">
        <f t="shared" si="1281"/>
        <v>0.000844057816623797-0.000876244231223549i</v>
      </c>
      <c r="X2441" s="12" t="str">
        <f t="shared" si="1282"/>
        <v>0.000844352234421857-0.000822262276354658i</v>
      </c>
      <c r="Y2441" s="12" t="str">
        <f t="shared" si="1283"/>
        <v>0.00029+0.481606153795315i</v>
      </c>
      <c r="Z2441" s="12" t="str">
        <f t="shared" si="1284"/>
        <v>-0.0204732041061634-0.0211226932038038i</v>
      </c>
      <c r="AA2441" s="12" t="str">
        <f t="shared" si="1285"/>
        <v>0.0588880186938662-24.9590999447434i</v>
      </c>
      <c r="AB2441" s="12" t="str">
        <f t="shared" si="1286"/>
        <v>0.00254636411997614+0.035990635616118i</v>
      </c>
      <c r="AC2441" s="12" t="str">
        <f t="shared" si="1287"/>
        <v>1.02177735688774+0.0012160889341379i</v>
      </c>
      <c r="AD2441" s="12" t="str">
        <f t="shared" si="1288"/>
        <v>0.0025340113635815+0.0352205436833668i</v>
      </c>
      <c r="AE2441" s="12" t="str">
        <f t="shared" si="1289"/>
        <v>0.000692073406840984-0.000774602524167493i</v>
      </c>
      <c r="AF2441" s="12" t="str">
        <f t="shared" si="1290"/>
        <v>-13.6205064554075-0.626922139804541i</v>
      </c>
      <c r="AG2441" s="12" t="str">
        <f t="shared" si="1291"/>
        <v>1.00318278469997-0.000221444720956681i</v>
      </c>
      <c r="AH2441" s="12" t="str">
        <f t="shared" si="1292"/>
        <v>-0.00988278368221085+0.0100823241822575i</v>
      </c>
      <c r="AI2441" s="12">
        <f t="shared" si="1293"/>
        <v>-37.004432947219811</v>
      </c>
      <c r="AJ2441" s="12">
        <f t="shared" si="1294"/>
        <v>134.42737860858205</v>
      </c>
      <c r="AK2441" s="12"/>
      <c r="AL2441" s="12"/>
      <c r="AM2441" s="12"/>
      <c r="AN2441" s="12"/>
    </row>
    <row r="2442" spans="1:40" x14ac:dyDescent="0.35">
      <c r="A2442" s="12"/>
      <c r="B2442" s="12">
        <f t="shared" si="1260"/>
        <v>512000</v>
      </c>
      <c r="C2442" s="29" t="str">
        <f t="shared" si="1262"/>
        <v>-2.64236627002867E-07+0.004335238774403i</v>
      </c>
      <c r="D2442" s="28" t="str">
        <f t="shared" si="1263"/>
        <v>-5.39906305867799+0.0332368306037563i</v>
      </c>
      <c r="E2442" s="12" t="str">
        <f t="shared" si="1264"/>
        <v>4200</v>
      </c>
      <c r="F2442" s="12" t="str">
        <f t="shared" si="1265"/>
        <v>0.704225352112676</v>
      </c>
      <c r="G2442" s="12" t="str">
        <f t="shared" si="1261"/>
        <v>0.704225352112676</v>
      </c>
      <c r="H2442" s="12" t="str">
        <f t="shared" si="1266"/>
        <v>8.22166463408532+0.658953616988357i</v>
      </c>
      <c r="I2442" s="12" t="str">
        <f t="shared" si="1267"/>
        <v>2010.61929829747i</v>
      </c>
      <c r="J2442" s="12" t="str">
        <f t="shared" si="1268"/>
        <v>-3456.86975048327+434.850307854022i</v>
      </c>
      <c r="K2442" s="12" t="str">
        <f t="shared" si="1269"/>
        <v>0.0720253155020437-0.572569755456195i</v>
      </c>
      <c r="L2442" s="12" t="str">
        <f t="shared" si="1270"/>
        <v>0.00389947754145121-0.0259870459306626i</v>
      </c>
      <c r="M2442" s="12" t="str">
        <f t="shared" si="1271"/>
        <v>0.0759247930434949-0.598556801386858i</v>
      </c>
      <c r="N2442" s="12" t="str">
        <f t="shared" si="1272"/>
        <v>-6.4339817545519i</v>
      </c>
      <c r="O2442" s="12" t="str">
        <f t="shared" si="1273"/>
        <v>0.988651744737914-0.150225589120761i</v>
      </c>
      <c r="P2442" s="12" t="str">
        <f t="shared" si="1274"/>
        <v>0.011348255262086+0.150225589120761i</v>
      </c>
      <c r="Q2442" s="12" t="str">
        <f t="shared" si="1275"/>
        <v>-0.011348255262086+6.28375616543114i</v>
      </c>
      <c r="R2442" s="12" t="str">
        <f t="shared" si="1276"/>
        <v>0.0239036335432043-0.00184913600899223i</v>
      </c>
      <c r="S2442" s="12" t="str">
        <f t="shared" si="1277"/>
        <v>0.658870085836606i</v>
      </c>
      <c r="T2442" s="12" t="str">
        <f t="shared" si="1278"/>
        <v>0.00121834040096827+0.0157493890844178i</v>
      </c>
      <c r="U2442" s="12" t="str">
        <f t="shared" si="1279"/>
        <v>0.001-0.00310849498226358i</v>
      </c>
      <c r="V2442" s="12" t="str">
        <f t="shared" si="1280"/>
        <v>0.0015-0.00094483130159987i</v>
      </c>
      <c r="W2442" s="12" t="str">
        <f t="shared" si="1281"/>
        <v>0.000843795348929186-0.000874958363591536i</v>
      </c>
      <c r="X2442" s="12" t="str">
        <f t="shared" si="1282"/>
        <v>0.000844029411704009-0.000821073795400506i</v>
      </c>
      <c r="Y2442" s="12" t="str">
        <f t="shared" si="1283"/>
        <v>0.00029+0.482548631591392i</v>
      </c>
      <c r="Z2442" s="12" t="str">
        <f t="shared" si="1284"/>
        <v>-0.0204036241536496-0.0210730963717106i</v>
      </c>
      <c r="AA2442" s="12" t="str">
        <f t="shared" si="1285"/>
        <v>0.0586408389541618-24.9102076585907i</v>
      </c>
      <c r="AB2442" s="12" t="str">
        <f t="shared" si="1286"/>
        <v>0.00304120519077496+0.0393134166748472i</v>
      </c>
      <c r="AC2442" s="12" t="str">
        <f t="shared" si="1287"/>
        <v>1.0237622158112+0.00116452897351909i</v>
      </c>
      <c r="AD2442" s="12" t="str">
        <f t="shared" si="1288"/>
        <v>0.00301429388650149+0.0383974968358581i</v>
      </c>
      <c r="AE2442" s="12" t="str">
        <f t="shared" si="1289"/>
        <v>0.00074765163170567-0.000846968599442699i</v>
      </c>
      <c r="AF2442" s="12" t="str">
        <f t="shared" si="1290"/>
        <v>-13.6207276927633-0.625716786384601i</v>
      </c>
      <c r="AG2442" s="12" t="str">
        <f t="shared" si="1291"/>
        <v>1.00346313229731-0.000263662791327453i</v>
      </c>
      <c r="AH2442" s="12" t="str">
        <f t="shared" si="1292"/>
        <v>-0.0106794449666932+0.01102750500001i</v>
      </c>
      <c r="AI2442" s="12">
        <f t="shared" si="1293"/>
        <v>-36.277207402292561</v>
      </c>
      <c r="AJ2442" s="12">
        <f t="shared" si="1294"/>
        <v>134.08136969379467</v>
      </c>
      <c r="AK2442" s="12"/>
      <c r="AL2442" s="12"/>
      <c r="AM2442" s="12"/>
      <c r="AN2442" s="12"/>
    </row>
    <row r="2443" spans="1:40" x14ac:dyDescent="0.35">
      <c r="A2443" s="12"/>
      <c r="B2443" s="12">
        <f t="shared" si="1260"/>
        <v>513000</v>
      </c>
      <c r="C2443" s="29" t="str">
        <f t="shared" si="1262"/>
        <v>-2.63207468774977E-07+0.00432678801662077i</v>
      </c>
      <c r="D2443" s="28" t="str">
        <f t="shared" si="1263"/>
        <v>-5.39906305078778+0.0331720414607592i</v>
      </c>
      <c r="E2443" s="12" t="str">
        <f t="shared" si="1264"/>
        <v>4200</v>
      </c>
      <c r="F2443" s="12" t="str">
        <f t="shared" si="1265"/>
        <v>0.704225352112676</v>
      </c>
      <c r="G2443" s="12" t="str">
        <f t="shared" si="1261"/>
        <v>0.704225352112676</v>
      </c>
      <c r="H2443" s="12" t="str">
        <f t="shared" si="1266"/>
        <v>8.2218845995246+0.657688063362869i</v>
      </c>
      <c r="I2443" s="12" t="str">
        <f t="shared" si="1267"/>
        <v>2014.54628911445i</v>
      </c>
      <c r="J2443" s="12" t="str">
        <f t="shared" si="1268"/>
        <v>-3470.39024492238+435.699624861549i</v>
      </c>
      <c r="K2443" s="12" t="str">
        <f t="shared" si="1269"/>
        <v>0.0717489826899501-0.571487684180198i</v>
      </c>
      <c r="L2443" s="12" t="str">
        <f t="shared" si="1270"/>
        <v>0.00388462288800253-0.0259386135860892i</v>
      </c>
      <c r="M2443" s="12" t="str">
        <f t="shared" si="1271"/>
        <v>0.0756336055779526-0.597426297766287i</v>
      </c>
      <c r="N2443" s="12" t="str">
        <f t="shared" si="1272"/>
        <v>-6.44654812516626i</v>
      </c>
      <c r="O2443" s="12" t="str">
        <f t="shared" si="1273"/>
        <v>0.986685944207867-0.162637165194888i</v>
      </c>
      <c r="P2443" s="12" t="str">
        <f t="shared" si="1274"/>
        <v>0.013314055792133+0.162637165194888i</v>
      </c>
      <c r="Q2443" s="12" t="str">
        <f t="shared" si="1275"/>
        <v>-0.013314055792133+6.28391095997137i</v>
      </c>
      <c r="R2443" s="12" t="str">
        <f t="shared" si="1276"/>
        <v>0.025876914403597-0.00217357988699015i</v>
      </c>
      <c r="S2443" s="12" t="str">
        <f t="shared" si="1277"/>
        <v>0.660156941473006i</v>
      </c>
      <c r="T2443" s="12" t="str">
        <f t="shared" si="1278"/>
        <v>0.00143490385024266+0.0170828246674374i</v>
      </c>
      <c r="U2443" s="12" t="str">
        <f t="shared" si="1279"/>
        <v>0.001-0.00310243553785371i</v>
      </c>
      <c r="V2443" s="12" t="str">
        <f t="shared" si="1280"/>
        <v>0.0015-0.000942989525183498i</v>
      </c>
      <c r="W2443" s="12" t="str">
        <f t="shared" si="1281"/>
        <v>0.000843532933680965-0.000873677424221511i</v>
      </c>
      <c r="X2443" s="12" t="str">
        <f t="shared" si="1282"/>
        <v>0.000843707036220345-0.000819889870418518i</v>
      </c>
      <c r="Y2443" s="12" t="str">
        <f t="shared" si="1283"/>
        <v>0.00029+0.483491109387469i</v>
      </c>
      <c r="Z2443" s="12" t="str">
        <f t="shared" si="1284"/>
        <v>-0.0203344291620355-0.0210237058058197i</v>
      </c>
      <c r="AA2443" s="12" t="str">
        <f t="shared" si="1285"/>
        <v>0.0583951643041864-24.8615067809475i</v>
      </c>
      <c r="AB2443" s="12" t="str">
        <f t="shared" si="1286"/>
        <v>0.00358178800781196+0.0426419209363987i</v>
      </c>
      <c r="AC2443" s="12" t="str">
        <f t="shared" si="1287"/>
        <v>1.02574630849612+0.00108530788029903i</v>
      </c>
      <c r="AD2443" s="12" t="str">
        <f t="shared" si="1288"/>
        <v>0.0035358664306584+0.041567864373025i</v>
      </c>
      <c r="AE2443" s="12" t="str">
        <f t="shared" si="1289"/>
        <v>0.000802010726094047-0.000919595809117211i</v>
      </c>
      <c r="AF2443" s="12" t="str">
        <f t="shared" si="1290"/>
        <v>-13.6209476503124-0.62451602190211i</v>
      </c>
      <c r="AG2443" s="12" t="str">
        <f t="shared" si="1291"/>
        <v>1.00374179931452-0.000309436170000455i</v>
      </c>
      <c r="AH2443" s="12" t="str">
        <f t="shared" si="1292"/>
        <v>-0.0114592760942323+0.0119765381106508i</v>
      </c>
      <c r="AI2443" s="12">
        <f t="shared" si="1293"/>
        <v>-35.61058388738919</v>
      </c>
      <c r="AJ2443" s="12">
        <f t="shared" si="1294"/>
        <v>133.73560529774053</v>
      </c>
      <c r="AK2443" s="12"/>
      <c r="AL2443" s="12"/>
      <c r="AM2443" s="12"/>
      <c r="AN2443" s="12"/>
    </row>
    <row r="2444" spans="1:40" x14ac:dyDescent="0.35">
      <c r="A2444" s="12"/>
      <c r="B2444" s="12">
        <f t="shared" si="1260"/>
        <v>514000</v>
      </c>
      <c r="C2444" s="29" t="str">
        <f t="shared" si="1262"/>
        <v>-2.62184311462091E-07+0.00431837014116418i</v>
      </c>
      <c r="D2444" s="28" t="str">
        <f t="shared" si="1263"/>
        <v>-5.39906304294357+0.0331075044155921i</v>
      </c>
      <c r="E2444" s="12" t="str">
        <f t="shared" si="1264"/>
        <v>4200</v>
      </c>
      <c r="F2444" s="12" t="str">
        <f t="shared" si="1265"/>
        <v>0.704225352112676</v>
      </c>
      <c r="G2444" s="12" t="str">
        <f t="shared" si="1261"/>
        <v>0.704225352112676</v>
      </c>
      <c r="H2444" s="12" t="str">
        <f t="shared" si="1266"/>
        <v>8.22210329493889+0.656427324834314i</v>
      </c>
      <c r="I2444" s="12" t="str">
        <f t="shared" si="1267"/>
        <v>2018.47327993144i</v>
      </c>
      <c r="J2444" s="12" t="str">
        <f t="shared" si="1268"/>
        <v>-3483.93712081405+436.548941869076i</v>
      </c>
      <c r="K2444" s="12" t="str">
        <f t="shared" si="1269"/>
        <v>0.0714742291189123-0.570409629084904i</v>
      </c>
      <c r="L2444" s="12" t="str">
        <f t="shared" si="1270"/>
        <v>0.00386985232424606-0.0258903571252651i</v>
      </c>
      <c r="M2444" s="12" t="str">
        <f t="shared" si="1271"/>
        <v>0.0753440814431584-0.596299986210169i</v>
      </c>
      <c r="N2444" s="12" t="str">
        <f t="shared" si="1272"/>
        <v>-6.45911449578061i</v>
      </c>
      <c r="O2444" s="12" t="str">
        <f t="shared" si="1273"/>
        <v>0.984564334529206-0.175023058975271i</v>
      </c>
      <c r="P2444" s="12" t="str">
        <f t="shared" si="1274"/>
        <v>0.015435665470794+0.175023058975271i</v>
      </c>
      <c r="Q2444" s="12" t="str">
        <f t="shared" si="1275"/>
        <v>-0.015435665470794+6.28409143680534i</v>
      </c>
      <c r="R2444" s="12" t="str">
        <f t="shared" si="1276"/>
        <v>0.0278455668930304-0.0025247055180128i</v>
      </c>
      <c r="S2444" s="12" t="str">
        <f t="shared" si="1277"/>
        <v>0.661443797109404i</v>
      </c>
      <c r="T2444" s="12" t="str">
        <f t="shared" si="1278"/>
        <v>0.00166995080441745+0.0184182774983899i</v>
      </c>
      <c r="U2444" s="12" t="str">
        <f t="shared" si="1279"/>
        <v>0.001-0.00309639967104854i</v>
      </c>
      <c r="V2444" s="12" t="str">
        <f t="shared" si="1280"/>
        <v>0.0015-0.000941154915212325i</v>
      </c>
      <c r="W2444" s="12" t="str">
        <f t="shared" si="1281"/>
        <v>0.000843270572361595-0.000872401381955105i</v>
      </c>
      <c r="X2444" s="12" t="str">
        <f t="shared" si="1282"/>
        <v>0.00084338510624988-0.000818710472552726i</v>
      </c>
      <c r="Y2444" s="12" t="str">
        <f t="shared" si="1283"/>
        <v>0.00029+0.484433587183546i</v>
      </c>
      <c r="Z2444" s="12" t="str">
        <f t="shared" si="1284"/>
        <v>-0.0202656161622439-0.0209745202453472i</v>
      </c>
      <c r="AA2444" s="12" t="str">
        <f t="shared" si="1285"/>
        <v>0.0581509826843306-24.8129961885218i</v>
      </c>
      <c r="AB2444" s="12" t="str">
        <f t="shared" si="1286"/>
        <v>0.00416850910525247+0.045975460625553i</v>
      </c>
      <c r="AC2444" s="12" t="str">
        <f t="shared" si="1287"/>
        <v>1.02772923902655+0.000978296927779376i</v>
      </c>
      <c r="AD2444" s="12" t="str">
        <f t="shared" si="1288"/>
        <v>0.00409861784116325+0.0447310918232261i</v>
      </c>
      <c r="AE2444" s="12" t="str">
        <f t="shared" si="1289"/>
        <v>0.000855152175078002-0.000992469680295007i</v>
      </c>
      <c r="AF2444" s="12" t="str">
        <f t="shared" si="1290"/>
        <v>-13.6211663378825-0.623319820418722i</v>
      </c>
      <c r="AG2444" s="12" t="str">
        <f t="shared" si="1291"/>
        <v>1.00401874571346-0.000358734151568238i</v>
      </c>
      <c r="AH2444" s="12" t="str">
        <f t="shared" si="1292"/>
        <v>-0.0122223158164069+0.0129292175008984i</v>
      </c>
      <c r="AI2444" s="12">
        <f t="shared" si="1293"/>
        <v>-34.995581361227842</v>
      </c>
      <c r="AJ2444" s="12">
        <f t="shared" si="1294"/>
        <v>133.39008529332648</v>
      </c>
      <c r="AK2444" s="12"/>
      <c r="AL2444" s="12"/>
      <c r="AM2444" s="12"/>
      <c r="AN2444" s="12"/>
    </row>
    <row r="2445" spans="1:40" x14ac:dyDescent="0.35">
      <c r="A2445" s="12"/>
      <c r="B2445" s="12">
        <f t="shared" si="1260"/>
        <v>515000</v>
      </c>
      <c r="C2445" s="29" t="str">
        <f t="shared" si="1262"/>
        <v>-2.61167108500439E-07+0.00430998495648568i</v>
      </c>
      <c r="D2445" s="28" t="str">
        <f t="shared" si="1263"/>
        <v>-5.39906303514502+0.0330432179997236i</v>
      </c>
      <c r="E2445" s="12" t="str">
        <f t="shared" si="1264"/>
        <v>4200</v>
      </c>
      <c r="F2445" s="12" t="str">
        <f t="shared" si="1265"/>
        <v>0.704225352112676</v>
      </c>
      <c r="G2445" s="12" t="str">
        <f t="shared" si="1261"/>
        <v>0.704225352112676</v>
      </c>
      <c r="H2445" s="12" t="str">
        <f t="shared" si="1266"/>
        <v>8.22232073006241+0.655171374189199i</v>
      </c>
      <c r="I2445" s="12" t="str">
        <f t="shared" si="1267"/>
        <v>2022.40027074843i</v>
      </c>
      <c r="J2445" s="12" t="str">
        <f t="shared" si="1268"/>
        <v>-3497.51037815828+437.398258876604i</v>
      </c>
      <c r="K2445" s="12" t="str">
        <f t="shared" si="1269"/>
        <v>0.071201042839114-0.569335568241819i</v>
      </c>
      <c r="L2445" s="12" t="str">
        <f t="shared" si="1270"/>
        <v>0.00385516522148523-0.0258422756174141i</v>
      </c>
      <c r="M2445" s="12" t="str">
        <f t="shared" si="1271"/>
        <v>0.0750562080605992-0.595177843859233i</v>
      </c>
      <c r="N2445" s="12" t="str">
        <f t="shared" si="1272"/>
        <v>-6.47168086639497i</v>
      </c>
      <c r="O2445" s="12" t="str">
        <f t="shared" si="1273"/>
        <v>0.982287250728689-0.187381314585721i</v>
      </c>
      <c r="P2445" s="12" t="str">
        <f t="shared" si="1274"/>
        <v>0.0177127492713109+0.187381314585721i</v>
      </c>
      <c r="Q2445" s="12" t="str">
        <f t="shared" si="1275"/>
        <v>-0.0177127492713109+6.28429955180925i</v>
      </c>
      <c r="R2445" s="12" t="str">
        <f t="shared" si="1276"/>
        <v>0.0298091935581162-0.00290259111495318i</v>
      </c>
      <c r="S2445" s="12" t="str">
        <f t="shared" si="1277"/>
        <v>0.662730652745804i</v>
      </c>
      <c r="T2445" s="12" t="str">
        <f t="shared" si="1278"/>
        <v>0.00192363610426709+0.0197554663045964i</v>
      </c>
      <c r="U2445" s="12" t="str">
        <f t="shared" si="1279"/>
        <v>0.001-0.00309038724450282i</v>
      </c>
      <c r="V2445" s="12" t="str">
        <f t="shared" si="1280"/>
        <v>0.0015-0.00093932742994007i</v>
      </c>
      <c r="W2445" s="12" t="str">
        <f t="shared" si="1281"/>
        <v>0.00084300826644647-0.000871130205887319i</v>
      </c>
      <c r="X2445" s="12" t="str">
        <f t="shared" si="1282"/>
        <v>0.000843063620095588-0.000817535573181217i</v>
      </c>
      <c r="Y2445" s="12" t="str">
        <f t="shared" si="1283"/>
        <v>0.00029+0.485376064979623i</v>
      </c>
      <c r="Z2445" s="12" t="str">
        <f t="shared" si="1284"/>
        <v>-0.0201971822141393-0.0209255384400371i</v>
      </c>
      <c r="AA2445" s="12" t="str">
        <f t="shared" si="1285"/>
        <v>0.0579082821555916-24.7646747668057i</v>
      </c>
      <c r="AB2445" s="12" t="str">
        <f t="shared" si="1286"/>
        <v>0.00480175499458921+0.0493133336331701i</v>
      </c>
      <c r="AC2445" s="12" t="str">
        <f t="shared" si="1287"/>
        <v>1.02971060510723+0.000843373644913051i</v>
      </c>
      <c r="AD2445" s="12" t="str">
        <f t="shared" si="1288"/>
        <v>0.00470242929399817+0.0478866270616894i</v>
      </c>
      <c r="AE2445" s="12" t="str">
        <f t="shared" si="1289"/>
        <v>0.000907077634043114-0.00106557579733859i</v>
      </c>
      <c r="AF2445" s="12" t="str">
        <f t="shared" si="1290"/>
        <v>-13.6213837652074-0.622128156189475i</v>
      </c>
      <c r="AG2445" s="12" t="str">
        <f t="shared" si="1291"/>
        <v>1.00429393197716-0.000411525581161595i</v>
      </c>
      <c r="AH2445" s="12" t="str">
        <f t="shared" si="1292"/>
        <v>-0.012968605128043+0.0138853387177816i</v>
      </c>
      <c r="AI2445" s="12">
        <f t="shared" si="1293"/>
        <v>-34.425080163829314</v>
      </c>
      <c r="AJ2445" s="12">
        <f t="shared" si="1294"/>
        <v>133.04480949921415</v>
      </c>
      <c r="AK2445" s="12"/>
      <c r="AL2445" s="12"/>
      <c r="AM2445" s="12"/>
      <c r="AN2445" s="12"/>
    </row>
    <row r="2446" spans="1:40" x14ac:dyDescent="0.35">
      <c r="A2446" s="12"/>
      <c r="B2446" s="12">
        <f t="shared" si="1260"/>
        <v>516000</v>
      </c>
      <c r="C2446" s="29" t="str">
        <f t="shared" si="1262"/>
        <v>-2.60155813777019E-07+0.00430163227252265i</v>
      </c>
      <c r="D2446" s="28" t="str">
        <f t="shared" si="1263"/>
        <v>-5.39906302739176+0.032979180756007i</v>
      </c>
      <c r="E2446" s="12" t="str">
        <f t="shared" si="1264"/>
        <v>4200</v>
      </c>
      <c r="F2446" s="12" t="str">
        <f t="shared" si="1265"/>
        <v>0.704225352112676</v>
      </c>
      <c r="G2446" s="12" t="str">
        <f t="shared" si="1261"/>
        <v>0.704225352112676</v>
      </c>
      <c r="H2446" s="12" t="str">
        <f t="shared" si="1266"/>
        <v>8.22253691453646+0.653920184417049i</v>
      </c>
      <c r="I2446" s="12" t="str">
        <f t="shared" si="1267"/>
        <v>2026.32726156542i</v>
      </c>
      <c r="J2446" s="12" t="str">
        <f t="shared" si="1268"/>
        <v>-3511.11001695508+438.247575884131i</v>
      </c>
      <c r="K2446" s="12" t="str">
        <f t="shared" si="1269"/>
        <v>0.0709294120129685-0.568265479878689i</v>
      </c>
      <c r="L2446" s="12" t="str">
        <f t="shared" si="1270"/>
        <v>0.00384056095684236-0.0257943681381087i</v>
      </c>
      <c r="M2446" s="12" t="str">
        <f t="shared" si="1271"/>
        <v>0.0747699729698109-0.594059848016798i</v>
      </c>
      <c r="N2446" s="12" t="str">
        <f t="shared" si="1272"/>
        <v>-6.48424723700933i</v>
      </c>
      <c r="O2446" s="12" t="str">
        <f t="shared" si="1273"/>
        <v>0.979855052384247-0.199709980514404i</v>
      </c>
      <c r="P2446" s="12" t="str">
        <f t="shared" si="1274"/>
        <v>0.020144947615753+0.199709980514404i</v>
      </c>
      <c r="Q2446" s="12" t="str">
        <f t="shared" si="1275"/>
        <v>-0.020144947615753+6.28453725649493i</v>
      </c>
      <c r="R2446" s="12" t="str">
        <f t="shared" si="1276"/>
        <v>0.0317673914276833-0.00330730795341727i</v>
      </c>
      <c r="S2446" s="12" t="str">
        <f t="shared" si="1277"/>
        <v>0.664017508382204i</v>
      </c>
      <c r="T2446" s="12" t="str">
        <f t="shared" si="1278"/>
        <v>0.00219611038668078+0.0210941041036124i</v>
      </c>
      <c r="U2446" s="12" t="str">
        <f t="shared" si="1279"/>
        <v>0.001-0.00308439812193595i</v>
      </c>
      <c r="V2446" s="12" t="str">
        <f t="shared" si="1280"/>
        <v>0.0015-0.000937507027944056i</v>
      </c>
      <c r="W2446" s="12" t="str">
        <f t="shared" si="1281"/>
        <v>0.000842746017403949-0.000869863865364067i</v>
      </c>
      <c r="X2446" s="12" t="str">
        <f t="shared" si="1282"/>
        <v>0.000842742576084113-0.000816365143913894i</v>
      </c>
      <c r="Y2446" s="12" t="str">
        <f t="shared" si="1283"/>
        <v>0.00029+0.4863185427757i</v>
      </c>
      <c r="Z2446" s="12" t="str">
        <f t="shared" si="1284"/>
        <v>-0.0201291244061909-0.02087675915005i</v>
      </c>
      <c r="AA2446" s="12" t="str">
        <f t="shared" si="1285"/>
        <v>0.0576670508981221-24.7165414099897i</v>
      </c>
      <c r="AB2446" s="12" t="str">
        <f t="shared" si="1286"/>
        <v>0.00548190169363213+0.0526548235974687i</v>
      </c>
      <c r="AC2446" s="12" t="str">
        <f t="shared" si="1287"/>
        <v>1.03168999814512+0.000680422050150765i</v>
      </c>
      <c r="AD2446" s="12" t="str">
        <f t="shared" si="1288"/>
        <v>0.00534717435306055+0.0510339204187253i</v>
      </c>
      <c r="AE2446" s="12" t="str">
        <f t="shared" si="1289"/>
        <v>0.000957788927290193-0.00113889980414634i</v>
      </c>
      <c r="AF2446" s="12" t="str">
        <f t="shared" si="1290"/>
        <v>-13.6215999419282-0.620941003661042i</v>
      </c>
      <c r="AG2446" s="12" t="str">
        <f t="shared" si="1291"/>
        <v>1.00456731911449-0.00046777886390789i</v>
      </c>
      <c r="AH2446" s="12" t="str">
        <f t="shared" si="1292"/>
        <v>-0.0136981872278333+0.0148446988887722i</v>
      </c>
      <c r="AI2446" s="12">
        <f t="shared" si="1293"/>
        <v>-33.893340693185515</v>
      </c>
      <c r="AJ2446" s="12">
        <f t="shared" si="1294"/>
        <v>132.69977768048898</v>
      </c>
      <c r="AK2446" s="12"/>
      <c r="AL2446" s="12"/>
      <c r="AM2446" s="12"/>
      <c r="AN2446" s="12"/>
    </row>
    <row r="2447" spans="1:40" x14ac:dyDescent="0.35">
      <c r="A2447" s="12"/>
      <c r="B2447" s="12">
        <f t="shared" si="1260"/>
        <v>517000</v>
      </c>
      <c r="C2447" s="29" t="str">
        <f t="shared" si="1262"/>
        <v>-2.59150381624359E-07+0.00429331190068291i</v>
      </c>
      <c r="D2447" s="28" t="str">
        <f t="shared" si="1263"/>
        <v>-5.39906301968345+0.032915391238569i</v>
      </c>
      <c r="E2447" s="12" t="str">
        <f t="shared" si="1264"/>
        <v>4200</v>
      </c>
      <c r="F2447" s="12" t="str">
        <f t="shared" si="1265"/>
        <v>0.704225352112676</v>
      </c>
      <c r="G2447" s="12" t="str">
        <f t="shared" si="1261"/>
        <v>0.704225352112676</v>
      </c>
      <c r="H2447" s="12" t="str">
        <f t="shared" si="1266"/>
        <v>8.2227518579106+0.652673728708503i</v>
      </c>
      <c r="I2447" s="12" t="str">
        <f t="shared" si="1267"/>
        <v>2030.2542523824i</v>
      </c>
      <c r="J2447" s="12" t="str">
        <f t="shared" si="1268"/>
        <v>-3524.73603720445+439.096892891659i</v>
      </c>
      <c r="K2447" s="12" t="str">
        <f t="shared" si="1269"/>
        <v>0.0706593249138639-0.567199342378141i</v>
      </c>
      <c r="L2447" s="12" t="str">
        <f t="shared" si="1270"/>
        <v>0.00382603891319474-0.025746633769219i</v>
      </c>
      <c r="M2447" s="12" t="str">
        <f t="shared" si="1271"/>
        <v>0.0744853638270586-0.59294597614736i</v>
      </c>
      <c r="N2447" s="12" t="str">
        <f t="shared" si="1272"/>
        <v>-6.49681360762369i</v>
      </c>
      <c r="O2447" s="12" t="str">
        <f t="shared" si="1273"/>
        <v>0.977268123568194-0.212007109922053i</v>
      </c>
      <c r="P2447" s="12" t="str">
        <f t="shared" si="1274"/>
        <v>0.022731876431806+0.212007109922053i</v>
      </c>
      <c r="Q2447" s="12" t="str">
        <f t="shared" si="1275"/>
        <v>-0.022731876431806+6.28480649770164i</v>
      </c>
      <c r="R2447" s="12" t="str">
        <f t="shared" si="1276"/>
        <v>0.0337197521242145-0.00373892015275222i</v>
      </c>
      <c r="S2447" s="12" t="str">
        <f t="shared" si="1277"/>
        <v>0.665304364018604i</v>
      </c>
      <c r="T2447" s="12" t="str">
        <f t="shared" si="1278"/>
        <v>0.00248751989434316+0.0224338982418655i</v>
      </c>
      <c r="U2447" s="12" t="str">
        <f t="shared" si="1279"/>
        <v>0.001-0.00307843216812176i</v>
      </c>
      <c r="V2447" s="12" t="str">
        <f t="shared" si="1280"/>
        <v>0.0015-0.000935693668122115i</v>
      </c>
      <c r="W2447" s="12" t="str">
        <f t="shared" si="1281"/>
        <v>0.000842483826695345-0.000868602329979746i</v>
      </c>
      <c r="X2447" s="12" t="str">
        <f t="shared" si="1282"/>
        <v>0.000842421972565376-0.000815199156590218i</v>
      </c>
      <c r="Y2447" s="12" t="str">
        <f t="shared" si="1283"/>
        <v>0.00029+0.487261020571777i</v>
      </c>
      <c r="Z2447" s="12" t="str">
        <f t="shared" si="1284"/>
        <v>-0.020061439855139-0.0208281811458509i</v>
      </c>
      <c r="AA2447" s="12" t="str">
        <f t="shared" si="1285"/>
        <v>0.0574272772098001-24.6685950208777i</v>
      </c>
      <c r="AB2447" s="12" t="str">
        <f t="shared" si="1286"/>
        <v>0.0062093142514359+0.0559992000004731i</v>
      </c>
      <c r="AC2447" s="12" t="str">
        <f t="shared" si="1287"/>
        <v>1.03366700333889+0.000489332886036086i</v>
      </c>
      <c r="AD2447" s="12" t="str">
        <f t="shared" si="1288"/>
        <v>0.00603271902871782+0.0541724247864974i</v>
      </c>
      <c r="AE2447" s="12" t="str">
        <f t="shared" si="1289"/>
        <v>0.00100728804660558-0.00121242740639352i</v>
      </c>
      <c r="AF2447" s="12" t="str">
        <f t="shared" si="1290"/>
        <v>-13.6218148775941-0.619758337469934i</v>
      </c>
      <c r="AG2447" s="12" t="str">
        <f t="shared" si="1291"/>
        <v>1.00483886866457-0.000527461974414606i</v>
      </c>
      <c r="AH2447" s="12" t="str">
        <f t="shared" si="1292"/>
        <v>-0.0144111074790188+0.0158070967409943i</v>
      </c>
      <c r="AI2447" s="12">
        <f t="shared" si="1293"/>
        <v>-33.395668258155375</v>
      </c>
      <c r="AJ2447" s="12">
        <f t="shared" si="1294"/>
        <v>132.3549895493274</v>
      </c>
      <c r="AK2447" s="12"/>
      <c r="AL2447" s="12"/>
      <c r="AM2447" s="12"/>
      <c r="AN2447" s="12"/>
    </row>
    <row r="2448" spans="1:40" x14ac:dyDescent="0.35">
      <c r="A2448" s="12"/>
      <c r="B2448" s="12">
        <f t="shared" si="1260"/>
        <v>518000</v>
      </c>
      <c r="C2448" s="29" t="str">
        <f t="shared" si="1262"/>
        <v>-2.58150766815367E-07+0.00428502365383061i</v>
      </c>
      <c r="D2448" s="28" t="str">
        <f t="shared" si="1263"/>
        <v>-5.39906301201973+0.0328518480127014i</v>
      </c>
      <c r="E2448" s="12" t="str">
        <f t="shared" si="1264"/>
        <v>4200</v>
      </c>
      <c r="F2448" s="12" t="str">
        <f t="shared" si="1265"/>
        <v>0.704225352112676</v>
      </c>
      <c r="G2448" s="12" t="str">
        <f t="shared" si="1261"/>
        <v>0.704225352112676</v>
      </c>
      <c r="H2448" s="12" t="str">
        <f t="shared" si="1266"/>
        <v>8.2229655696436+0.651431980453477i</v>
      </c>
      <c r="I2448" s="12" t="str">
        <f t="shared" si="1267"/>
        <v>2034.18124319939i</v>
      </c>
      <c r="J2448" s="12" t="str">
        <f t="shared" si="1268"/>
        <v>-3538.38843890638+439.946209899186i</v>
      </c>
      <c r="K2448" s="12" t="str">
        <f t="shared" si="1269"/>
        <v>0.0703907699249234-0.566137134276352i</v>
      </c>
      <c r="L2448" s="12" t="str">
        <f t="shared" si="1270"/>
        <v>0.00381159847911134-0.0256990715988601i</v>
      </c>
      <c r="M2448" s="12" t="str">
        <f t="shared" si="1271"/>
        <v>0.0742023684040347-0.591836205875212i</v>
      </c>
      <c r="N2448" s="12" t="str">
        <f t="shared" si="1272"/>
        <v>-6.50937997823805i</v>
      </c>
      <c r="O2448" s="12" t="str">
        <f t="shared" si="1273"/>
        <v>0.974526872786578-0.224270760949379i</v>
      </c>
      <c r="P2448" s="12" t="str">
        <f t="shared" si="1274"/>
        <v>0.025473127213422+0.224270760949379i</v>
      </c>
      <c r="Q2448" s="12" t="str">
        <f t="shared" si="1275"/>
        <v>-0.025473127213422+6.28510921728867i</v>
      </c>
      <c r="R2448" s="12" t="str">
        <f t="shared" si="1276"/>
        <v>0.0356658619833054-0.00419748445744271i</v>
      </c>
      <c r="S2448" s="12" t="str">
        <f t="shared" si="1277"/>
        <v>0.666591219655004i</v>
      </c>
      <c r="T2448" s="12" t="str">
        <f t="shared" si="1278"/>
        <v>0.00279800628396966+0.0237745504394986i</v>
      </c>
      <c r="U2448" s="12" t="str">
        <f t="shared" si="1279"/>
        <v>0.001-0.00307248924887828i</v>
      </c>
      <c r="V2448" s="12" t="str">
        <f t="shared" si="1280"/>
        <v>0.0015-0.000933887309689449i</v>
      </c>
      <c r="W2448" s="12" t="str">
        <f t="shared" si="1281"/>
        <v>0.000842221695774939-0.000867345569574796i</v>
      </c>
      <c r="X2448" s="12" t="str">
        <f t="shared" si="1282"/>
        <v>0.000842101807912263-0.000814037583276982i</v>
      </c>
      <c r="Y2448" s="12" t="str">
        <f t="shared" si="1283"/>
        <v>0.00029+0.488203498367854i</v>
      </c>
      <c r="Z2448" s="12" t="str">
        <f t="shared" si="1284"/>
        <v>-0.0199941257056664-0.0207798032081014i</v>
      </c>
      <c r="AA2448" s="12" t="str">
        <f t="shared" si="1285"/>
        <v>0.0571889495048173-24.6208345108036i</v>
      </c>
      <c r="AB2448" s="12" t="str">
        <f t="shared" si="1286"/>
        <v>0.00698434626961953+0.0593457182799501i</v>
      </c>
      <c r="AC2448" s="12" t="str">
        <f t="shared" si="1287"/>
        <v>1.0356411997767+0.000270003854280601i</v>
      </c>
      <c r="AD2448" s="12" t="str">
        <f t="shared" si="1288"/>
        <v>0.00675892183782451+0.0573015957242707i</v>
      </c>
      <c r="AE2448" s="12" t="str">
        <f t="shared" si="1289"/>
        <v>0.00105557714980029-0.00128614437373528i</v>
      </c>
      <c r="AF2448" s="12" t="str">
        <f t="shared" si="1290"/>
        <v>-13.6220285816633-0.618580132440776i</v>
      </c>
      <c r="AG2448" s="12" t="str">
        <f t="shared" si="1291"/>
        <v>1.00510854270104-0.000590542466273529i</v>
      </c>
      <c r="AH2448" s="12" t="str">
        <f t="shared" si="1292"/>
        <v>-0.0151074133701401+0.0167723326195091i</v>
      </c>
      <c r="AI2448" s="12">
        <f t="shared" si="1293"/>
        <v>-32.928173872580537</v>
      </c>
      <c r="AJ2448" s="12">
        <f t="shared" si="1294"/>
        <v>132.01044476566605</v>
      </c>
      <c r="AK2448" s="12"/>
      <c r="AL2448" s="12"/>
      <c r="AM2448" s="12"/>
      <c r="AN2448" s="12"/>
    </row>
    <row r="2449" spans="1:40" x14ac:dyDescent="0.35">
      <c r="A2449" s="12"/>
      <c r="B2449" s="12">
        <f t="shared" si="1260"/>
        <v>519000</v>
      </c>
      <c r="C2449" s="29" t="str">
        <f t="shared" si="1262"/>
        <v>-2.57156924558249E-07+0.0042767673462722i</v>
      </c>
      <c r="D2449" s="28" t="str">
        <f t="shared" si="1263"/>
        <v>-5.39906300440028+0.0327885496547535i</v>
      </c>
      <c r="E2449" s="12" t="str">
        <f t="shared" si="1264"/>
        <v>4200</v>
      </c>
      <c r="F2449" s="12" t="str">
        <f t="shared" si="1265"/>
        <v>0.704225352112676</v>
      </c>
      <c r="G2449" s="12" t="str">
        <f t="shared" si="1261"/>
        <v>0.704225352112676</v>
      </c>
      <c r="H2449" s="12" t="str">
        <f t="shared" si="1266"/>
        <v>8.22317805910457+0.650194913239352i</v>
      </c>
      <c r="I2449" s="12" t="str">
        <f t="shared" si="1267"/>
        <v>2038.10823401638i</v>
      </c>
      <c r="J2449" s="12" t="str">
        <f t="shared" si="1268"/>
        <v>-3552.06722206087+440.795526906714i</v>
      </c>
      <c r="K2449" s="12" t="str">
        <f t="shared" si="1269"/>
        <v>0.0701237355377807-0.565078834261696i</v>
      </c>
      <c r="L2449" s="12" t="str">
        <f t="shared" si="1270"/>
        <v>0.00379723904879061-0.0256516807213421i</v>
      </c>
      <c r="M2449" s="12" t="str">
        <f t="shared" si="1271"/>
        <v>0.0739209745865713-0.590730514983038i</v>
      </c>
      <c r="N2449" s="12" t="str">
        <f t="shared" si="1272"/>
        <v>-6.52194634885241i</v>
      </c>
      <c r="O2449" s="12" t="str">
        <f t="shared" si="1273"/>
        <v>0.971631732914674-0.236498997023724i</v>
      </c>
      <c r="P2449" s="12" t="str">
        <f t="shared" si="1274"/>
        <v>0.028368267085326+0.236498997023724i</v>
      </c>
      <c r="Q2449" s="12" t="str">
        <f t="shared" si="1275"/>
        <v>-0.028368267085326+6.28544735182869i</v>
      </c>
      <c r="R2449" s="12" t="str">
        <f t="shared" si="1276"/>
        <v>0.037605302181274-0.0046830500191629i</v>
      </c>
      <c r="S2449" s="12" t="str">
        <f t="shared" si="1277"/>
        <v>0.667878075291402i</v>
      </c>
      <c r="T2449" s="12" t="str">
        <f t="shared" si="1278"/>
        <v>0.00312770643329188+0.0251157568415808i</v>
      </c>
      <c r="U2449" s="12" t="str">
        <f t="shared" si="1279"/>
        <v>0.000999999999999997-0.00306656923105771i</v>
      </c>
      <c r="V2449" s="12" t="str">
        <f t="shared" si="1280"/>
        <v>0.0015-0.000932087912175598i</v>
      </c>
      <c r="W2449" s="12" t="str">
        <f t="shared" si="1281"/>
        <v>0.000841959626089993-0.000866093554233345i</v>
      </c>
      <c r="X2449" s="12" t="str">
        <f t="shared" si="1282"/>
        <v>0.000841782080520283-0.000812880396266139i</v>
      </c>
      <c r="Y2449" s="12" t="str">
        <f t="shared" si="1283"/>
        <v>0.00029+0.489145976163931i</v>
      </c>
      <c r="Z2449" s="12" t="str">
        <f t="shared" si="1284"/>
        <v>-0.0199271791300744-0.02073162412755i</v>
      </c>
      <c r="AA2449" s="12" t="str">
        <f t="shared" si="1285"/>
        <v>0.0569520563122912-24.5732587995479i</v>
      </c>
      <c r="AB2449" s="12" t="str">
        <f t="shared" si="1286"/>
        <v>0.0078073394205658+0.062693619957241i</v>
      </c>
      <c r="AC2449" s="12" t="str">
        <f t="shared" si="1287"/>
        <v>1.03761216054239+0.0000223398510411626i</v>
      </c>
      <c r="AD2449" s="12" t="str">
        <f t="shared" si="1288"/>
        <v>0.0075256338651633+0.0604208915621515i</v>
      </c>
      <c r="AE2449" s="12" t="str">
        <f t="shared" si="1289"/>
        <v>0.00110265855921952-0.00136003654197192i</v>
      </c>
      <c r="AF2449" s="12" t="str">
        <f t="shared" si="1290"/>
        <v>-13.6222410635048-0.617406363584598i</v>
      </c>
      <c r="AG2449" s="12" t="str">
        <f t="shared" si="1291"/>
        <v>1.0053763038362-0.00065698748158182i</v>
      </c>
      <c r="AH2449" s="12" t="str">
        <f t="shared" si="1292"/>
        <v>-0.0157871544758831+0.0177402085046946i</v>
      </c>
      <c r="AI2449" s="12">
        <f t="shared" si="1293"/>
        <v>-32.487599810173407</v>
      </c>
      <c r="AJ2449" s="12">
        <f t="shared" si="1294"/>
        <v>131.66614293787143</v>
      </c>
      <c r="AK2449" s="12"/>
      <c r="AL2449" s="12"/>
      <c r="AM2449" s="12"/>
      <c r="AN2449" s="12"/>
    </row>
    <row r="2450" spans="1:40" x14ac:dyDescent="0.35">
      <c r="A2450" s="12"/>
      <c r="B2450" s="12">
        <f t="shared" si="1260"/>
        <v>520000</v>
      </c>
      <c r="C2450" s="29" t="str">
        <f t="shared" si="1262"/>
        <v>-2.56168810491482E-07+0.00426854279374252i</v>
      </c>
      <c r="D2450" s="28" t="str">
        <f t="shared" si="1263"/>
        <v>-5.39906299682474+0.032725494752026i</v>
      </c>
      <c r="E2450" s="12" t="str">
        <f t="shared" si="1264"/>
        <v>4200</v>
      </c>
      <c r="F2450" s="12" t="str">
        <f t="shared" si="1265"/>
        <v>0.704225352112676</v>
      </c>
      <c r="G2450" s="12" t="str">
        <f t="shared" si="1261"/>
        <v>0.704225352112676</v>
      </c>
      <c r="H2450" s="12" t="str">
        <f t="shared" si="1266"/>
        <v>8.22338933557387+0.648962500849114i</v>
      </c>
      <c r="I2450" s="12" t="str">
        <f t="shared" si="1267"/>
        <v>2042.03522483337i</v>
      </c>
      <c r="J2450" s="12" t="str">
        <f t="shared" si="1268"/>
        <v>-3565.77238666792+441.644843914241i</v>
      </c>
      <c r="K2450" s="12" t="str">
        <f t="shared" si="1269"/>
        <v>0.0698582103513728-0.56402442117344i</v>
      </c>
      <c r="L2450" s="12" t="str">
        <f t="shared" si="1270"/>
        <v>0.00378296002199873-0.0256044602371195i</v>
      </c>
      <c r="M2450" s="12" t="str">
        <f t="shared" si="1271"/>
        <v>0.0736411703733715-0.589628881410559i</v>
      </c>
      <c r="N2450" s="12" t="str">
        <f t="shared" si="1272"/>
        <v>-6.53451271946677i</v>
      </c>
      <c r="O2450" s="12" t="str">
        <f t="shared" si="1273"/>
        <v>0.968583161128631-0.248689887164855i</v>
      </c>
      <c r="P2450" s="12" t="str">
        <f t="shared" si="1274"/>
        <v>0.031416838871369+0.248689887164855i</v>
      </c>
      <c r="Q2450" s="12" t="str">
        <f t="shared" si="1275"/>
        <v>-0.031416838871369+6.28582283230191i</v>
      </c>
      <c r="R2450" s="12" t="str">
        <f t="shared" si="1276"/>
        <v>0.0395376488710195-0.00519565817978084i</v>
      </c>
      <c r="S2450" s="12" t="str">
        <f t="shared" si="1277"/>
        <v>0.669164930927802i</v>
      </c>
      <c r="T2450" s="12" t="str">
        <f t="shared" si="1278"/>
        <v>0.00347675224699752+0.0264572080758235i</v>
      </c>
      <c r="U2450" s="12" t="str">
        <f t="shared" si="1279"/>
        <v>0.001-0.00306067198253645i</v>
      </c>
      <c r="V2450" s="12" t="str">
        <f t="shared" si="1280"/>
        <v>0.0015-0.000930295435421416i</v>
      </c>
      <c r="W2450" s="12" t="str">
        <f t="shared" si="1281"/>
        <v>0.000841697619080749-0.000864846254280843i</v>
      </c>
      <c r="X2450" s="12" t="str">
        <f t="shared" si="1282"/>
        <v>0.000841462788807245-0.000811727568072634i</v>
      </c>
      <c r="Y2450" s="12" t="str">
        <f t="shared" si="1283"/>
        <v>0.00029+0.490088453960008i</v>
      </c>
      <c r="Z2450" s="12" t="str">
        <f t="shared" si="1284"/>
        <v>-0.0198605973279626-0.0206836427049268i</v>
      </c>
      <c r="AA2450" s="12" t="str">
        <f t="shared" si="1285"/>
        <v>0.0567165862748915-24.5258668152562i</v>
      </c>
      <c r="AB2450" s="12" t="str">
        <f t="shared" si="1286"/>
        <v>0.0086786229630111+0.066042132781332i</v>
      </c>
      <c r="AC2450" s="12" t="str">
        <f t="shared" si="1287"/>
        <v>1.03957945283005-0.000253746797893333i</v>
      </c>
      <c r="AD2450" s="12" t="str">
        <f t="shared" si="1288"/>
        <v>0.00833269882627229+0.0635297735032994i</v>
      </c>
      <c r="AE2450" s="12" t="str">
        <f t="shared" si="1289"/>
        <v>0.00114853476022339-0.00143408981517609i</v>
      </c>
      <c r="AF2450" s="12" t="str">
        <f t="shared" si="1290"/>
        <v>-13.6224523323986-0.616237006097088i</v>
      </c>
      <c r="AG2450" s="12" t="str">
        <f t="shared" si="1291"/>
        <v>1.00564211522484-0.000726763760476435i</v>
      </c>
      <c r="AH2450" s="12" t="str">
        <f t="shared" si="1292"/>
        <v>-0.0164503824180398+0.018710528028733i</v>
      </c>
      <c r="AI2450" s="12">
        <f t="shared" si="1293"/>
        <v>-32.071189957119664</v>
      </c>
      <c r="AJ2450" s="12">
        <f t="shared" si="1294"/>
        <v>131.32208362341521</v>
      </c>
      <c r="AK2450" s="12"/>
      <c r="AL2450" s="12"/>
      <c r="AM2450" s="12"/>
      <c r="AN2450" s="12"/>
    </row>
    <row r="2451" spans="1:40" x14ac:dyDescent="0.35">
      <c r="A2451" s="12"/>
      <c r="B2451" s="12">
        <f t="shared" si="1260"/>
        <v>521000</v>
      </c>
      <c r="C2451" s="29" t="str">
        <f t="shared" si="1262"/>
        <v>-2.55186380678871E-07+0.0042603498133911i</v>
      </c>
      <c r="D2451" s="28" t="str">
        <f t="shared" si="1263"/>
        <v>-5.39906298929277+0.0326626819026651i</v>
      </c>
      <c r="E2451" s="12" t="str">
        <f t="shared" si="1264"/>
        <v>4200</v>
      </c>
      <c r="F2451" s="12" t="str">
        <f t="shared" si="1265"/>
        <v>0.704225352112676</v>
      </c>
      <c r="G2451" s="12" t="str">
        <f t="shared" si="1261"/>
        <v>0.704225352112676</v>
      </c>
      <c r="H2451" s="12" t="str">
        <f t="shared" si="1266"/>
        <v>8.22359940824416+0.647734717259615i</v>
      </c>
      <c r="I2451" s="12" t="str">
        <f t="shared" si="1267"/>
        <v>2045.96221565035i</v>
      </c>
      <c r="J2451" s="12" t="str">
        <f t="shared" si="1268"/>
        <v>-3579.50393272754+442.494160921769i</v>
      </c>
      <c r="K2451" s="12" t="str">
        <f t="shared" si="1269"/>
        <v>0.0695941830707475-0.562973874000437i</v>
      </c>
      <c r="L2451" s="12" t="str">
        <f t="shared" si="1270"/>
        <v>0.00376876080400888-0.0255574092527406i</v>
      </c>
      <c r="M2451" s="12" t="str">
        <f t="shared" si="1271"/>
        <v>0.0733629438747564-0.588531283253178i</v>
      </c>
      <c r="N2451" s="12" t="str">
        <f t="shared" si="1272"/>
        <v>-6.54707909008113i</v>
      </c>
      <c r="O2451" s="12" t="str">
        <f t="shared" si="1273"/>
        <v>0.965381638833274-0.260841506289898i</v>
      </c>
      <c r="P2451" s="12" t="str">
        <f t="shared" si="1274"/>
        <v>0.034618361166726+0.260841506289898i</v>
      </c>
      <c r="Q2451" s="12" t="str">
        <f t="shared" si="1275"/>
        <v>-0.034618361166726+6.28623758379123i</v>
      </c>
      <c r="R2451" s="12" t="str">
        <f t="shared" si="1276"/>
        <v>0.0414624733262284-0.00573534225562234i</v>
      </c>
      <c r="S2451" s="12" t="str">
        <f t="shared" si="1277"/>
        <v>0.670451786564202i</v>
      </c>
      <c r="T2451" s="12" t="str">
        <f t="shared" si="1278"/>
        <v>0.00384527046183916+0.0277985893169404i</v>
      </c>
      <c r="U2451" s="12" t="str">
        <f t="shared" si="1279"/>
        <v>0.001-0.00305479737220529i</v>
      </c>
      <c r="V2451" s="12" t="str">
        <f t="shared" si="1280"/>
        <v>0.0015-0.000928509839576071i</v>
      </c>
      <c r="W2451" s="12" t="str">
        <f t="shared" si="1281"/>
        <v>0.000841435676180444-0.00086360364028173i</v>
      </c>
      <c r="X2451" s="12" t="str">
        <f t="shared" si="1282"/>
        <v>0.000841143931212909-0.00081057907143224i</v>
      </c>
      <c r="Y2451" s="12" t="str">
        <f t="shared" si="1283"/>
        <v>0.00029+0.491030931756085i</v>
      </c>
      <c r="Z2451" s="12" t="str">
        <f t="shared" si="1284"/>
        <v>-0.0197943775259138-0.0206358577508366i</v>
      </c>
      <c r="AA2451" s="12" t="str">
        <f t="shared" si="1285"/>
        <v>0.0564825281474884-24.4786574943581i</v>
      </c>
      <c r="AB2451" s="12" t="str">
        <f t="shared" si="1286"/>
        <v>0.00959851325556055+0.0693904708895083i</v>
      </c>
      <c r="AC2451" s="12" t="str">
        <f t="shared" si="1287"/>
        <v>1.04154263806739-0.000558336102307775i</v>
      </c>
      <c r="AD2451" s="12" t="str">
        <f t="shared" si="1288"/>
        <v>0.00917995313161816+0.0666277057245823i</v>
      </c>
      <c r="AE2451" s="12" t="str">
        <f t="shared" si="1289"/>
        <v>0.00119320839963964-0.00150829016778129i</v>
      </c>
      <c r="AF2451" s="12" t="str">
        <f t="shared" si="1290"/>
        <v>-13.6226623975369-0.61507203535695i</v>
      </c>
      <c r="AG2451" s="12" t="str">
        <f t="shared" si="1291"/>
        <v>1.005905940568-0.000799837650678122i</v>
      </c>
      <c r="AH2451" s="12" t="str">
        <f t="shared" si="1292"/>
        <v>-0.0170971508265938+0.0196830964912156i</v>
      </c>
      <c r="AI2451" s="12">
        <f t="shared" si="1293"/>
        <v>-31.676591829269462</v>
      </c>
      <c r="AJ2451" s="12">
        <f t="shared" si="1294"/>
        <v>130.97826632954562</v>
      </c>
      <c r="AK2451" s="12"/>
      <c r="AL2451" s="12"/>
      <c r="AM2451" s="12"/>
      <c r="AN2451" s="12"/>
    </row>
    <row r="2452" spans="1:40" x14ac:dyDescent="0.35">
      <c r="A2452" s="12"/>
      <c r="B2452" s="12">
        <f t="shared" si="1260"/>
        <v>522000</v>
      </c>
      <c r="C2452" s="29" t="str">
        <f t="shared" si="1262"/>
        <v>-2.54209591604662E-07+0.00425218822376868i</v>
      </c>
      <c r="D2452" s="28" t="str">
        <f t="shared" si="1263"/>
        <v>-5.39906298180406+0.0326001097155599i</v>
      </c>
      <c r="E2452" s="12" t="str">
        <f t="shared" si="1264"/>
        <v>4200</v>
      </c>
      <c r="F2452" s="12" t="str">
        <f t="shared" si="1265"/>
        <v>0.704225352112676</v>
      </c>
      <c r="G2452" s="12" t="str">
        <f t="shared" si="1261"/>
        <v>0.704225352112676</v>
      </c>
      <c r="H2452" s="12" t="str">
        <f t="shared" si="1266"/>
        <v>8.22380828622143+0.646511536639752i</v>
      </c>
      <c r="I2452" s="12" t="str">
        <f t="shared" si="1267"/>
        <v>2049.88920646734i</v>
      </c>
      <c r="J2452" s="12" t="str">
        <f t="shared" si="1268"/>
        <v>-3593.26186023973+443.343477929296i</v>
      </c>
      <c r="K2452" s="12" t="str">
        <f t="shared" si="1269"/>
        <v>0.0693316425058884-0.561927171879847i</v>
      </c>
      <c r="L2452" s="12" t="str">
        <f t="shared" si="1270"/>
        <v>0.00375464080554122-0.0255105268807987i</v>
      </c>
      <c r="M2452" s="12" t="str">
        <f t="shared" si="1271"/>
        <v>0.0730862833114296-0.587437698760646i</v>
      </c>
      <c r="N2452" s="12" t="str">
        <f t="shared" si="1272"/>
        <v>-6.55964546069549i</v>
      </c>
      <c r="O2452" s="12" t="str">
        <f t="shared" si="1273"/>
        <v>0.962027671586085-0.272951935517327i</v>
      </c>
      <c r="P2452" s="12" t="str">
        <f t="shared" si="1274"/>
        <v>0.037972328413915+0.272951935517327i</v>
      </c>
      <c r="Q2452" s="12" t="str">
        <f t="shared" si="1275"/>
        <v>-0.037972328413915+6.28669352517816i</v>
      </c>
      <c r="R2452" s="12" t="str">
        <f t="shared" si="1276"/>
        <v>0.0433793420940098-0.00630212732330793i</v>
      </c>
      <c r="S2452" s="12" t="str">
        <f t="shared" si="1277"/>
        <v>0.671738642200602i</v>
      </c>
      <c r="T2452" s="12" t="str">
        <f t="shared" si="1278"/>
        <v>0.00423338245113418+0.0291395803577856i</v>
      </c>
      <c r="U2452" s="12" t="str">
        <f t="shared" si="1279"/>
        <v>0.001-0.00304894526995968i</v>
      </c>
      <c r="V2452" s="12" t="str">
        <f t="shared" si="1280"/>
        <v>0.0015-0.000926731085094126i</v>
      </c>
      <c r="W2452" s="12" t="str">
        <f t="shared" si="1281"/>
        <v>0.000841173798815303-0.000862365683037143i</v>
      </c>
      <c r="X2452" s="12" t="str">
        <f t="shared" si="1282"/>
        <v>0.000840825506198691-0.000809434879299467i</v>
      </c>
      <c r="Y2452" s="12" t="str">
        <f t="shared" si="1283"/>
        <v>0.00029+0.491973409552162i</v>
      </c>
      <c r="Z2452" s="12" t="str">
        <f t="shared" si="1284"/>
        <v>-0.0197285169771822-0.0205882680856566i</v>
      </c>
      <c r="AA2452" s="12" t="str">
        <f t="shared" si="1285"/>
        <v>0.0562498707958197-24.4316297814877i</v>
      </c>
      <c r="AB2452" s="12" t="str">
        <f t="shared" si="1286"/>
        <v>0.0105673132686833+0.0727378349849286i</v>
      </c>
      <c r="AC2452" s="12" t="str">
        <f t="shared" si="1287"/>
        <v>1.04350127204777-0.00089150017346965i</v>
      </c>
      <c r="AD2452" s="12" t="str">
        <f t="shared" si="1288"/>
        <v>0.0100672259520758+0.069714155475683i</v>
      </c>
      <c r="AE2452" s="12" t="str">
        <f t="shared" si="1289"/>
        <v>0.00123668228418985-0.00158262364663215i</v>
      </c>
      <c r="AF2452" s="12" t="str">
        <f t="shared" si="1290"/>
        <v>-13.6228712680255-0.613911426924192i</v>
      </c>
      <c r="AG2452" s="12" t="str">
        <f t="shared" si="1291"/>
        <v>1.00616774411652-0.000876175117041386i</v>
      </c>
      <c r="AH2452" s="12" t="str">
        <f t="shared" si="1292"/>
        <v>-0.0177275153009605+0.0206577208738897i</v>
      </c>
      <c r="AI2452" s="12">
        <f t="shared" si="1293"/>
        <v>-31.301781404169109</v>
      </c>
      <c r="AJ2452" s="12">
        <f t="shared" si="1294"/>
        <v>130.63469051396072</v>
      </c>
      <c r="AK2452" s="12"/>
      <c r="AL2452" s="12"/>
      <c r="AM2452" s="12"/>
      <c r="AN2452" s="12"/>
    </row>
    <row r="2453" spans="1:40" x14ac:dyDescent="0.35">
      <c r="A2453" s="12"/>
      <c r="B2453" s="12">
        <f t="shared" ref="B2453:B2516" si="1295">B2452+1000</f>
        <v>523000</v>
      </c>
      <c r="C2453" s="29" t="str">
        <f t="shared" si="1262"/>
        <v>-2.53238400168723E-07+0.00424405784481369i</v>
      </c>
      <c r="D2453" s="28" t="str">
        <f t="shared" si="1263"/>
        <v>-5.39906297435825+0.0325377768102383i</v>
      </c>
      <c r="E2453" s="12" t="str">
        <f t="shared" si="1264"/>
        <v>4200</v>
      </c>
      <c r="F2453" s="12" t="str">
        <f t="shared" si="1265"/>
        <v>0.704225352112676</v>
      </c>
      <c r="G2453" s="12" t="str">
        <f t="shared" si="1261"/>
        <v>0.704225352112676</v>
      </c>
      <c r="H2453" s="12" t="str">
        <f t="shared" si="1266"/>
        <v>8.22401597852589+0.645292933348758i</v>
      </c>
      <c r="I2453" s="12" t="str">
        <f t="shared" si="1267"/>
        <v>2053.81619728433i</v>
      </c>
      <c r="J2453" s="12" t="str">
        <f t="shared" si="1268"/>
        <v>-3607.04616920448+444.192794936824i</v>
      </c>
      <c r="K2453" s="12" t="str">
        <f t="shared" si="1269"/>
        <v>0.0690705775705518-0.560884294095842i</v>
      </c>
      <c r="L2453" s="12" t="str">
        <f t="shared" si="1270"/>
        <v>0.00374059944270355-0.0254638122398827i</v>
      </c>
      <c r="M2453" s="12" t="str">
        <f t="shared" si="1271"/>
        <v>0.0728111770132553-0.586348106335725i</v>
      </c>
      <c r="N2453" s="12" t="str">
        <f t="shared" si="1272"/>
        <v>-6.57221183130985i</v>
      </c>
      <c r="O2453" s="12" t="str">
        <f t="shared" si="1273"/>
        <v>0.958521789017375-0.285019262469978i</v>
      </c>
      <c r="P2453" s="12" t="str">
        <f t="shared" si="1274"/>
        <v>0.0414782109826251+0.285019262469978i</v>
      </c>
      <c r="Q2453" s="12" t="str">
        <f t="shared" si="1275"/>
        <v>-0.0414782109826251+6.28719256883987i</v>
      </c>
      <c r="R2453" s="12" t="str">
        <f t="shared" si="1276"/>
        <v>0.0452878171560323-0.00689603000748645i</v>
      </c>
      <c r="S2453" s="12" t="str">
        <f t="shared" si="1277"/>
        <v>0.673025497837002i</v>
      </c>
      <c r="T2453" s="12" t="str">
        <f t="shared" si="1278"/>
        <v>0.00464120402888747+0.0304798556873898i</v>
      </c>
      <c r="U2453" s="12" t="str">
        <f t="shared" si="1279"/>
        <v>0.001-0.00304311554669016i</v>
      </c>
      <c r="V2453" s="12" t="str">
        <f t="shared" si="1280"/>
        <v>0.0015-0.000924959132732571i</v>
      </c>
      <c r="W2453" s="12" t="str">
        <f t="shared" si="1281"/>
        <v>0.000840911988404575-0.000861132353582638i</v>
      </c>
      <c r="X2453" s="12" t="str">
        <f t="shared" si="1282"/>
        <v>0.00084050751224734-0.000808294964845468i</v>
      </c>
      <c r="Y2453" s="12" t="str">
        <f t="shared" si="1283"/>
        <v>0.00029+0.492915887348239i</v>
      </c>
      <c r="Z2453" s="12" t="str">
        <f t="shared" si="1284"/>
        <v>-0.019663012961387-0.0205408725394326i</v>
      </c>
      <c r="AA2453" s="12" t="str">
        <f t="shared" si="1285"/>
        <v>0.0560186031951771-24.3847826294037i</v>
      </c>
      <c r="AB2453" s="12" t="str">
        <f t="shared" si="1286"/>
        <v>0.0115853120957661+0.0760834125314177i</v>
      </c>
      <c r="AC2453" s="12" t="str">
        <f t="shared" si="1287"/>
        <v>1.04545490507112-0.00125330299106324i</v>
      </c>
      <c r="AD2453" s="12" t="str">
        <f t="shared" si="1288"/>
        <v>0.0109943392856726+0.0727885931766253i</v>
      </c>
      <c r="AE2453" s="12" t="str">
        <f t="shared" si="1289"/>
        <v>0.00127895937888961-0.00165707637299539i</v>
      </c>
      <c r="AF2453" s="12" t="str">
        <f t="shared" si="1290"/>
        <v>-13.6230789528841-0.61275515653852i</v>
      </c>
      <c r="AG2453" s="12" t="str">
        <f t="shared" si="1291"/>
        <v>1.00642749067435-0.000955741751106611i</v>
      </c>
      <c r="AH2453" s="12" t="str">
        <f t="shared" si="1292"/>
        <v>-0.0183415333713881+0.0216342098545477i</v>
      </c>
      <c r="AI2453" s="12">
        <f t="shared" si="1293"/>
        <v>-30.945004675806011</v>
      </c>
      <c r="AJ2453" s="12">
        <f t="shared" si="1294"/>
        <v>130.29135558548657</v>
      </c>
      <c r="AK2453" s="12"/>
      <c r="AL2453" s="12"/>
      <c r="AM2453" s="12"/>
      <c r="AN2453" s="12"/>
    </row>
    <row r="2454" spans="1:40" x14ac:dyDescent="0.35">
      <c r="A2454" s="12"/>
      <c r="B2454" s="12">
        <f t="shared" si="1295"/>
        <v>524000</v>
      </c>
      <c r="C2454" s="29" t="str">
        <f t="shared" si="1262"/>
        <v>-2.52272763681789E-07+0.0042359584978391i</v>
      </c>
      <c r="D2454" s="28" t="str">
        <f t="shared" si="1263"/>
        <v>-5.39906296695504+0.0324756818167665i</v>
      </c>
      <c r="E2454" s="12" t="str">
        <f t="shared" si="1264"/>
        <v>4200</v>
      </c>
      <c r="F2454" s="12" t="str">
        <f t="shared" si="1265"/>
        <v>0.704225352112676</v>
      </c>
      <c r="G2454" s="12" t="str">
        <f t="shared" si="1261"/>
        <v>0.704225352112676</v>
      </c>
      <c r="H2454" s="12" t="str">
        <f t="shared" si="1266"/>
        <v>8.22422249409304+0.644078881934425i</v>
      </c>
      <c r="I2454" s="12" t="str">
        <f t="shared" si="1267"/>
        <v>2057.74318810131i</v>
      </c>
      <c r="J2454" s="12" t="str">
        <f t="shared" si="1268"/>
        <v>-3620.85685962179+445.04211194435i</v>
      </c>
      <c r="K2454" s="12" t="str">
        <f t="shared" si="1269"/>
        <v>0.0688109772811189-0.55984522007835i</v>
      </c>
      <c r="L2454" s="12" t="str">
        <f t="shared" si="1270"/>
        <v>0.00372663613693281-0.0254172644545282i</v>
      </c>
      <c r="M2454" s="12" t="str">
        <f t="shared" si="1271"/>
        <v>0.0725376134180517-0.585262484532878i</v>
      </c>
      <c r="N2454" s="12" t="str">
        <f t="shared" si="1272"/>
        <v>-6.58477820192421i</v>
      </c>
      <c r="O2454" s="12" t="str">
        <f t="shared" si="1273"/>
        <v>0.954864544746642-0.297041581577038i</v>
      </c>
      <c r="P2454" s="12" t="str">
        <f t="shared" si="1274"/>
        <v>0.045135455253358+0.297041581577038i</v>
      </c>
      <c r="Q2454" s="12" t="str">
        <f t="shared" si="1275"/>
        <v>-0.045135455253358+6.28773662034717i</v>
      </c>
      <c r="R2454" s="12" t="str">
        <f t="shared" si="1276"/>
        <v>0.0471874560982227-0.00751705827080102i</v>
      </c>
      <c r="S2454" s="12" t="str">
        <f t="shared" si="1277"/>
        <v>0.674312353473402i</v>
      </c>
      <c r="T2454" s="12" t="str">
        <f t="shared" si="1278"/>
        <v>0.00506884525378054+0.0318190845760154i</v>
      </c>
      <c r="U2454" s="12" t="str">
        <f t="shared" si="1279"/>
        <v>0.001-0.00303730807427281i</v>
      </c>
      <c r="V2454" s="12" t="str">
        <f t="shared" si="1280"/>
        <v>0.0015-0.000923193943547969i</v>
      </c>
      <c r="W2454" s="12" t="str">
        <f t="shared" si="1281"/>
        <v>0.000840650246360514-0.000859903623185932i</v>
      </c>
      <c r="X2454" s="12" t="str">
        <f t="shared" si="1282"/>
        <v>0.000840189947862628-0.000807159301455951i</v>
      </c>
      <c r="Y2454" s="12" t="str">
        <f t="shared" si="1283"/>
        <v>0.00029+0.493858365144315i</v>
      </c>
      <c r="Z2454" s="12" t="str">
        <f t="shared" si="1284"/>
        <v>-0.0195978627842089-0.0204936699517783i</v>
      </c>
      <c r="AA2454" s="12" t="str">
        <f t="shared" si="1285"/>
        <v>0.0557887144291089-24.338114998912i</v>
      </c>
      <c r="AB2454" s="12" t="str">
        <f t="shared" si="1286"/>
        <v>0.0126527844638338+0.0794263779657799i</v>
      </c>
      <c r="AC2454" s="12" t="str">
        <f t="shared" si="1287"/>
        <v>1.0474030820938-0.00164380017148457i</v>
      </c>
      <c r="AD2454" s="12" t="str">
        <f t="shared" si="1288"/>
        <v>0.0119611080255639+0.0758504925137204i</v>
      </c>
      <c r="AE2454" s="12" t="str">
        <f t="shared" si="1289"/>
        <v>0.00132004280542391-0.00173163454453203i</v>
      </c>
      <c r="AF2454" s="12" t="str">
        <f t="shared" si="1290"/>
        <v>-13.6232854610481-0.611603200117658i</v>
      </c>
      <c r="AG2454" s="12" t="str">
        <f t="shared" si="1291"/>
        <v>1.00668514560179-0.00103850278065143i</v>
      </c>
      <c r="AH2454" s="12" t="str">
        <f t="shared" si="1292"/>
        <v>-0.0189392644605426+0.0226123738200871i</v>
      </c>
      <c r="AI2454" s="12">
        <f t="shared" si="1293"/>
        <v>-30.60473165721325</v>
      </c>
      <c r="AJ2454" s="12">
        <f t="shared" si="1294"/>
        <v>129.94826090474999</v>
      </c>
      <c r="AK2454" s="12"/>
      <c r="AL2454" s="12"/>
      <c r="AM2454" s="12"/>
      <c r="AN2454" s="12"/>
    </row>
    <row r="2455" spans="1:40" x14ac:dyDescent="0.35">
      <c r="A2455" s="12"/>
      <c r="B2455" s="12">
        <f t="shared" si="1295"/>
        <v>525000</v>
      </c>
      <c r="C2455" s="29" t="str">
        <f t="shared" si="1262"/>
        <v>-2.51312639860774E-07+0.00422789000551934i</v>
      </c>
      <c r="D2455" s="28" t="str">
        <f t="shared" si="1263"/>
        <v>-5.39906295959409+0.0324138233756483i</v>
      </c>
      <c r="E2455" s="12" t="str">
        <f t="shared" si="1264"/>
        <v>4200</v>
      </c>
      <c r="F2455" s="12" t="str">
        <f t="shared" si="1265"/>
        <v>0.704225352112676</v>
      </c>
      <c r="G2455" s="12" t="str">
        <f t="shared" si="1261"/>
        <v>0.704225352112676</v>
      </c>
      <c r="H2455" s="12" t="str">
        <f t="shared" si="1266"/>
        <v>8.22442784177453+0.642869357131428i</v>
      </c>
      <c r="I2455" s="12" t="str">
        <f t="shared" si="1267"/>
        <v>2061.6701789183i</v>
      </c>
      <c r="J2455" s="12" t="str">
        <f t="shared" si="1268"/>
        <v>-3634.69393149166+445.891428951877i</v>
      </c>
      <c r="K2455" s="12" t="str">
        <f t="shared" si="1269"/>
        <v>0.0685528307554672-0.558809929401812i</v>
      </c>
      <c r="L2455" s="12" t="str">
        <f t="shared" si="1270"/>
        <v>0.00371275031493726-0.02537088265517i</v>
      </c>
      <c r="M2455" s="12" t="str">
        <f t="shared" si="1271"/>
        <v>0.0722655810704045-0.584180812056982i</v>
      </c>
      <c r="N2455" s="12" t="str">
        <f t="shared" si="1272"/>
        <v>-6.59734457253857i</v>
      </c>
      <c r="O2455" s="12" t="str">
        <f t="shared" si="1273"/>
        <v>0.951056516295152-0.309016994374951i</v>
      </c>
      <c r="P2455" s="12" t="str">
        <f t="shared" si="1274"/>
        <v>0.048943483704848+0.309016994374951i</v>
      </c>
      <c r="Q2455" s="12" t="str">
        <f t="shared" si="1275"/>
        <v>-0.048943483704848+6.28832757816362i</v>
      </c>
      <c r="R2455" s="12" t="str">
        <f t="shared" si="1276"/>
        <v>0.0490778122890742-0.00816521120642419i</v>
      </c>
      <c r="S2455" s="12" t="str">
        <f t="shared" si="1277"/>
        <v>0.6755992091098i</v>
      </c>
      <c r="T2455" s="12" t="str">
        <f t="shared" si="1278"/>
        <v>0.00551641023327466+0.0331569311673378i</v>
      </c>
      <c r="U2455" s="12" t="str">
        <f t="shared" si="1279"/>
        <v>0.001-0.00303152272555991i</v>
      </c>
      <c r="V2455" s="12" t="str">
        <f t="shared" si="1280"/>
        <v>0.0015-0.000921435478893593i</v>
      </c>
      <c r="W2455" s="12" t="str">
        <f t="shared" si="1281"/>
        <v>0.000840388574088404-0.00085867946334469i</v>
      </c>
      <c r="X2455" s="12" t="str">
        <f t="shared" si="1282"/>
        <v>0.000839872811569025-0.000806027862729146i</v>
      </c>
      <c r="Y2455" s="12" t="str">
        <f t="shared" si="1283"/>
        <v>0.00029+0.494800842940392i</v>
      </c>
      <c r="Z2455" s="12" t="str">
        <f t="shared" si="1284"/>
        <v>-0.0195330637770907-0.0204466591717744i</v>
      </c>
      <c r="AA2455" s="12" t="str">
        <f t="shared" si="1285"/>
        <v>0.0555601936881393-24.291625858788i</v>
      </c>
      <c r="AB2455" s="12" t="str">
        <f t="shared" si="1286"/>
        <v>0.013769990244554+0.0827658929279011i</v>
      </c>
      <c r="AC2455" s="12" t="str">
        <f t="shared" si="1287"/>
        <v>1.0493453428876-0.00206303873783462i</v>
      </c>
      <c r="AD2455" s="12" t="str">
        <f t="shared" si="1288"/>
        <v>0.0129673400291927+0.0788993305339101i</v>
      </c>
      <c r="AE2455" s="12" t="str">
        <f t="shared" si="1289"/>
        <v>0.00135993584049859-0.00180628443723004i</v>
      </c>
      <c r="AF2455" s="12" t="str">
        <f t="shared" si="1290"/>
        <v>-13.6234908013686-0.61045553375578i</v>
      </c>
      <c r="AG2455" s="12" t="str">
        <f t="shared" si="1291"/>
        <v>1.00694067481846-0.00112442307923715i</v>
      </c>
      <c r="AH2455" s="12" t="str">
        <f t="shared" si="1292"/>
        <v>-0.0195207698452855+0.0235920248787426i</v>
      </c>
      <c r="AI2455" s="12">
        <f t="shared" si="1293"/>
        <v>-30.279619779076782</v>
      </c>
      <c r="AJ2455" s="12">
        <f t="shared" si="1294"/>
        <v>129.60540578485424</v>
      </c>
      <c r="AK2455" s="12"/>
      <c r="AL2455" s="12"/>
      <c r="AM2455" s="12"/>
      <c r="AN2455" s="12"/>
    </row>
    <row r="2456" spans="1:40" x14ac:dyDescent="0.35">
      <c r="A2456" s="12"/>
      <c r="B2456" s="12">
        <f t="shared" si="1295"/>
        <v>526000</v>
      </c>
      <c r="C2456" s="29" t="str">
        <f t="shared" si="1262"/>
        <v>-2.5035798682414E-07+0.00421985219187728i</v>
      </c>
      <c r="D2456" s="28" t="str">
        <f t="shared" si="1263"/>
        <v>-5.39906295227509+0.0323522001377258i</v>
      </c>
      <c r="E2456" s="12" t="str">
        <f t="shared" si="1264"/>
        <v>4200</v>
      </c>
      <c r="F2456" s="12" t="str">
        <f t="shared" si="1265"/>
        <v>0.704225352112676</v>
      </c>
      <c r="G2456" s="12" t="str">
        <f t="shared" si="1261"/>
        <v>0.704225352112676</v>
      </c>
      <c r="H2456" s="12" t="str">
        <f t="shared" si="1266"/>
        <v>8.22463203033915+0.641664333859587i</v>
      </c>
      <c r="I2456" s="12" t="str">
        <f t="shared" si="1267"/>
        <v>2065.59716973529i</v>
      </c>
      <c r="J2456" s="12" t="str">
        <f t="shared" si="1268"/>
        <v>-3648.55738481411+446.740745959405i</v>
      </c>
      <c r="K2456" s="12" t="str">
        <f t="shared" si="1269"/>
        <v>0.0682961272118483-0.557778401783919i</v>
      </c>
      <c r="L2456" s="12" t="str">
        <f t="shared" si="1270"/>
        <v>0.00369894140863941-0.0253246659780937i</v>
      </c>
      <c r="M2456" s="12" t="str">
        <f t="shared" si="1271"/>
        <v>0.0719950686204877-0.583103067762013i</v>
      </c>
      <c r="N2456" s="12" t="str">
        <f t="shared" si="1272"/>
        <v>-6.60991094315292i</v>
      </c>
      <c r="O2456" s="12" t="str">
        <f t="shared" si="1273"/>
        <v>0.947098304994746-0.320943609807205i</v>
      </c>
      <c r="P2456" s="12" t="str">
        <f t="shared" si="1274"/>
        <v>0.052901695005254+0.320943609807205i</v>
      </c>
      <c r="Q2456" s="12" t="str">
        <f t="shared" si="1275"/>
        <v>-0.052901695005254+6.28896733334572i</v>
      </c>
      <c r="R2456" s="12" t="str">
        <f t="shared" si="1276"/>
        <v>0.050958435066598-0.00884047883351215i</v>
      </c>
      <c r="S2456" s="12" t="str">
        <f t="shared" si="1277"/>
        <v>0.6768860647462i</v>
      </c>
      <c r="T2456" s="12" t="str">
        <f t="shared" si="1278"/>
        <v>0.00598399692808812+0.0344930545778543i</v>
      </c>
      <c r="U2456" s="12" t="str">
        <f t="shared" si="1279"/>
        <v>0.001-0.00302575937437064i</v>
      </c>
      <c r="V2456" s="12" t="str">
        <f t="shared" si="1280"/>
        <v>0.0015-0.000919683700416603i</v>
      </c>
      <c r="W2456" s="12" t="str">
        <f t="shared" si="1281"/>
        <v>0.000840126972986562-0.000857459845784306i</v>
      </c>
      <c r="X2456" s="12" t="str">
        <f t="shared" si="1282"/>
        <v>0.00083955610191143-0.000804900622473767i</v>
      </c>
      <c r="Y2456" s="12" t="str">
        <f t="shared" si="1283"/>
        <v>0.00029+0.495743320736469i</v>
      </c>
      <c r="Z2456" s="12" t="str">
        <f t="shared" si="1284"/>
        <v>-0.0194686132969432-0.020399839057871i</v>
      </c>
      <c r="AA2456" s="12" t="str">
        <f t="shared" si="1285"/>
        <v>0.0553330302685131-24.2453141857005i</v>
      </c>
      <c r="AB2456" s="12" t="str">
        <f t="shared" si="1286"/>
        <v>0.0149371739661755+0.0861011065088916i</v>
      </c>
      <c r="AC2456" s="12" t="str">
        <f t="shared" si="1287"/>
        <v>1.05128122220773-0.00251105689196424i</v>
      </c>
      <c r="AD2456" s="12" t="str">
        <f t="shared" si="1288"/>
        <v>0.0140128361885989+0.0819345877375128i</v>
      </c>
      <c r="AE2456" s="12" t="str">
        <f t="shared" si="1289"/>
        <v>0.00139864191416904-0.00188101240729783i</v>
      </c>
      <c r="AF2456" s="12" t="str">
        <f t="shared" si="1290"/>
        <v>-13.6236949826142-0.609312133721861i</v>
      </c>
      <c r="AG2456" s="12" t="str">
        <f t="shared" si="1291"/>
        <v>1.00719404480612-0.0012134671757473i</v>
      </c>
      <c r="AH2456" s="12" t="str">
        <f t="shared" si="1292"/>
        <v>-0.0200861126186711+0.0245729768715187i</v>
      </c>
      <c r="AI2456" s="12">
        <f t="shared" si="1293"/>
        <v>-29.968484471250104</v>
      </c>
      <c r="AJ2456" s="12">
        <f t="shared" si="1294"/>
        <v>129.26278949205695</v>
      </c>
      <c r="AK2456" s="12"/>
      <c r="AL2456" s="12"/>
      <c r="AM2456" s="12"/>
      <c r="AN2456" s="12"/>
    </row>
    <row r="2457" spans="1:40" x14ac:dyDescent="0.35">
      <c r="A2457" s="12"/>
      <c r="B2457" s="12">
        <f t="shared" si="1295"/>
        <v>527000</v>
      </c>
      <c r="C2457" s="29" t="str">
        <f t="shared" si="1262"/>
        <v>-2.49408763087327E-07+0.00421184488227148i</v>
      </c>
      <c r="D2457" s="28" t="str">
        <f t="shared" si="1263"/>
        <v>-5.3990629449977+0.0322908107640814i</v>
      </c>
      <c r="E2457" s="12" t="str">
        <f t="shared" si="1264"/>
        <v>4200</v>
      </c>
      <c r="F2457" s="12" t="str">
        <f t="shared" si="1265"/>
        <v>0.704225352112676</v>
      </c>
      <c r="G2457" s="12" t="str">
        <f t="shared" si="1261"/>
        <v>0.704225352112676</v>
      </c>
      <c r="H2457" s="12" t="str">
        <f t="shared" si="1266"/>
        <v>8.2248350684737+0.64046378722223i</v>
      </c>
      <c r="I2457" s="12" t="str">
        <f t="shared" si="1267"/>
        <v>2069.52416055228i</v>
      </c>
      <c r="J2457" s="12" t="str">
        <f t="shared" si="1268"/>
        <v>-3662.44721958911+447.590062966932i</v>
      </c>
      <c r="K2457" s="12" t="str">
        <f t="shared" si="1269"/>
        <v>0.0680408559677888-0.556750617084414i</v>
      </c>
      <c r="L2457" s="12" t="str">
        <f t="shared" si="1270"/>
        <v>0.00368520885511965-0.0252786135653886i</v>
      </c>
      <c r="M2457" s="12" t="str">
        <f t="shared" si="1271"/>
        <v>0.0717260648229085-0.582029230649803i</v>
      </c>
      <c r="N2457" s="12" t="str">
        <f t="shared" si="1272"/>
        <v>-6.62247731376728i</v>
      </c>
      <c r="O2457" s="12" t="str">
        <f t="shared" si="1273"/>
        <v>0.942990535892866-0.332819544522982i</v>
      </c>
      <c r="P2457" s="12" t="str">
        <f t="shared" si="1274"/>
        <v>0.057009464107134+0.332819544522982i</v>
      </c>
      <c r="Q2457" s="12" t="str">
        <f t="shared" si="1275"/>
        <v>-0.057009464107134+6.2896577692443i</v>
      </c>
      <c r="R2457" s="12" t="str">
        <f t="shared" si="1276"/>
        <v>0.0528288699339453-0.00954284189593756i</v>
      </c>
      <c r="S2457" s="12" t="str">
        <f t="shared" si="1277"/>
        <v>0.6781729203826i</v>
      </c>
      <c r="T2457" s="12" t="str">
        <f t="shared" si="1278"/>
        <v>0.0064716969573174+0.0358271090036162i</v>
      </c>
      <c r="U2457" s="12" t="str">
        <f t="shared" si="1279"/>
        <v>0.001-0.00302001789548189i</v>
      </c>
      <c r="V2457" s="12" t="str">
        <f t="shared" si="1280"/>
        <v>0.0015-0.000917938570055283i</v>
      </c>
      <c r="W2457" s="12" t="str">
        <f t="shared" si="1281"/>
        <v>0.000839865444446342-0.000856244742455759i</v>
      </c>
      <c r="X2457" s="12" t="str">
        <f t="shared" si="1282"/>
        <v>0.000839239817454837-0.000803777554707044i</v>
      </c>
      <c r="Y2457" s="12" t="str">
        <f t="shared" si="1283"/>
        <v>0.00029+0.496685798532546i</v>
      </c>
      <c r="Z2457" s="12" t="str">
        <f t="shared" si="1284"/>
        <v>-0.0194045087258537-0.0203532084777893i</v>
      </c>
      <c r="AA2457" s="12" t="str">
        <f t="shared" si="1285"/>
        <v>0.0551072135709459-24.1991789641361i</v>
      </c>
      <c r="AB2457" s="12" t="str">
        <f t="shared" si="1286"/>
        <v>0.016154564327075+0.0894311555175094i</v>
      </c>
      <c r="AC2457" s="12" t="str">
        <f t="shared" si="1287"/>
        <v>1.05321024997009-0.00298788378893372i</v>
      </c>
      <c r="AD2457" s="12" t="str">
        <f t="shared" si="1288"/>
        <v>0.0150973905018439+0.0849557481693575i</v>
      </c>
      <c r="AE2457" s="12" t="str">
        <f t="shared" si="1289"/>
        <v>0.00143616460814685-0.00195580489301835i</v>
      </c>
      <c r="AF2457" s="12" t="str">
        <f t="shared" si="1290"/>
        <v>-13.6238980134714-0.608172976458149i</v>
      </c>
      <c r="AG2457" s="12" t="str">
        <f t="shared" si="1291"/>
        <v>1.00744522261136-0.00130559926391538i</v>
      </c>
      <c r="AH2457" s="12" t="str">
        <f t="shared" si="1292"/>
        <v>-0.020635357652164+0.0255550453828299i</v>
      </c>
      <c r="AI2457" s="12">
        <f t="shared" si="1293"/>
        <v>-29.670275299326839</v>
      </c>
      <c r="AJ2457" s="12">
        <f t="shared" si="1294"/>
        <v>128.92041124644007</v>
      </c>
      <c r="AK2457" s="12"/>
      <c r="AL2457" s="12"/>
      <c r="AM2457" s="12"/>
      <c r="AN2457" s="12"/>
    </row>
    <row r="2458" spans="1:40" x14ac:dyDescent="0.35">
      <c r="A2458" s="12"/>
      <c r="B2458" s="12">
        <f t="shared" si="1295"/>
        <v>528000</v>
      </c>
      <c r="C2458" s="29" t="str">
        <f t="shared" si="1262"/>
        <v>-2.4846492755825E-07+0.00420386790338356i</v>
      </c>
      <c r="D2458" s="28" t="str">
        <f t="shared" si="1263"/>
        <v>-5.39906293776163+0.0322296539259406i</v>
      </c>
      <c r="E2458" s="12" t="str">
        <f t="shared" si="1264"/>
        <v>4200</v>
      </c>
      <c r="F2458" s="12" t="str">
        <f t="shared" si="1265"/>
        <v>0.704225352112676</v>
      </c>
      <c r="G2458" s="12" t="str">
        <f t="shared" si="1261"/>
        <v>0.704225352112676</v>
      </c>
      <c r="H2458" s="12" t="str">
        <f t="shared" si="1266"/>
        <v>8.22503696478402+0.639267692504494i</v>
      </c>
      <c r="I2458" s="12" t="str">
        <f t="shared" si="1267"/>
        <v>2073.45115136926i</v>
      </c>
      <c r="J2458" s="12" t="str">
        <f t="shared" si="1268"/>
        <v>-3676.36343581668+448.43937997446i</v>
      </c>
      <c r="K2458" s="12" t="str">
        <f t="shared" si="1269"/>
        <v>0.0677870064389977-0.55572655530385i</v>
      </c>
      <c r="L2458" s="12" t="str">
        <f t="shared" si="1270"/>
        <v>0.00367155209656057-0.0252327245649013i</v>
      </c>
      <c r="M2458" s="12" t="str">
        <f t="shared" si="1271"/>
        <v>0.0714585585355583-0.580959279868751i</v>
      </c>
      <c r="N2458" s="12" t="str">
        <f t="shared" si="1272"/>
        <v>-6.63504368438164i</v>
      </c>
      <c r="O2458" s="12" t="str">
        <f t="shared" si="1273"/>
        <v>0.938733857653875-0.344642923174514i</v>
      </c>
      <c r="P2458" s="12" t="str">
        <f t="shared" si="1274"/>
        <v>0.061266142346125+0.344642923174514i</v>
      </c>
      <c r="Q2458" s="12" t="str">
        <f t="shared" si="1275"/>
        <v>-0.061266142346125+6.29040076120713i</v>
      </c>
      <c r="R2458" s="12" t="str">
        <f t="shared" si="1276"/>
        <v>0.0546886587636863-0.010272271664653i</v>
      </c>
      <c r="S2458" s="12" t="str">
        <f t="shared" si="1277"/>
        <v>0.679459776019i</v>
      </c>
      <c r="T2458" s="12" t="str">
        <f t="shared" si="1278"/>
        <v>0.00697959540447145+0.0371587438343538i</v>
      </c>
      <c r="U2458" s="12" t="str">
        <f t="shared" si="1279"/>
        <v>0.001-0.00301429816461923i</v>
      </c>
      <c r="V2458" s="12" t="str">
        <f t="shared" si="1280"/>
        <v>0.0015-0.00091620005003624i</v>
      </c>
      <c r="W2458" s="12" t="str">
        <f t="shared" si="1281"/>
        <v>0.000839603989852155-0.000855034125533435i</v>
      </c>
      <c r="X2458" s="12" t="str">
        <f t="shared" si="1282"/>
        <v>0.000838923956784057-0.000802658633652701i</v>
      </c>
      <c r="Y2458" s="12" t="str">
        <f t="shared" si="1283"/>
        <v>0.00029+0.497628276328623i</v>
      </c>
      <c r="Z2458" s="12" t="str">
        <f t="shared" si="1284"/>
        <v>-0.0193407474707988-0.0203067663084248i</v>
      </c>
      <c r="AA2458" s="12" t="str">
        <f t="shared" si="1285"/>
        <v>0.0548827330994016-24.1532191863247i</v>
      </c>
      <c r="AB2458" s="12" t="str">
        <f t="shared" si="1286"/>
        <v>0.0174223737115818+0.0927551647650377i</v>
      </c>
      <c r="AC2458" s="12" t="str">
        <f t="shared" si="1287"/>
        <v>1.0551319514377-0.00349353931424702i</v>
      </c>
      <c r="AD2458" s="12" t="str">
        <f t="shared" si="1288"/>
        <v>0.0162207901454955+0.0879622995082802i</v>
      </c>
      <c r="AE2458" s="12" t="str">
        <f t="shared" si="1289"/>
        <v>0.00147250765408547-0.00203064841656299i</v>
      </c>
      <c r="AF2458" s="12" t="str">
        <f t="shared" si="1290"/>
        <v>-13.6240999025456-0.607038038578553i</v>
      </c>
      <c r="AG2458" s="12" t="str">
        <f t="shared" si="1291"/>
        <v>1.00769417584806-0.00140078321183716i</v>
      </c>
      <c r="AH2458" s="12" t="str">
        <f t="shared" si="1292"/>
        <v>-0.0211685715580999+0.0265380477503597i</v>
      </c>
      <c r="AI2458" s="12">
        <f t="shared" si="1293"/>
        <v>-29.384056443201093</v>
      </c>
      <c r="AJ2458" s="12">
        <f t="shared" si="1294"/>
        <v>128.57827022258931</v>
      </c>
      <c r="AK2458" s="12"/>
      <c r="AL2458" s="12"/>
      <c r="AM2458" s="12"/>
      <c r="AN2458" s="12"/>
    </row>
    <row r="2459" spans="1:40" x14ac:dyDescent="0.35">
      <c r="A2459" s="12"/>
      <c r="B2459" s="12">
        <f t="shared" si="1295"/>
        <v>529000</v>
      </c>
      <c r="C2459" s="29" t="str">
        <f t="shared" si="1262"/>
        <v>-2.47526439532854E-07+0.00419592108320569i</v>
      </c>
      <c r="D2459" s="28" t="str">
        <f t="shared" si="1263"/>
        <v>-5.39906293056656+0.032168728304577i</v>
      </c>
      <c r="E2459" s="12" t="str">
        <f t="shared" si="1264"/>
        <v>4200</v>
      </c>
      <c r="F2459" s="12" t="str">
        <f t="shared" si="1265"/>
        <v>0.704225352112676</v>
      </c>
      <c r="G2459" s="12" t="str">
        <f t="shared" si="1261"/>
        <v>0.704225352112676</v>
      </c>
      <c r="H2459" s="12" t="str">
        <f t="shared" si="1266"/>
        <v>8.22523772779577+0.638076025171716i</v>
      </c>
      <c r="I2459" s="12" t="str">
        <f t="shared" si="1267"/>
        <v>2077.37814218625i</v>
      </c>
      <c r="J2459" s="12" t="str">
        <f t="shared" si="1268"/>
        <v>-3690.30603349681+449.288696981987i</v>
      </c>
      <c r="K2459" s="12" t="str">
        <f t="shared" si="1269"/>
        <v>0.0675345681382939-0.554706196582415i</v>
      </c>
      <c r="L2459" s="12" t="str">
        <f t="shared" si="1270"/>
        <v>0.00365797058019203-0.0251869981301885i</v>
      </c>
      <c r="M2459" s="12" t="str">
        <f t="shared" si="1271"/>
        <v>0.0711925387184859-0.579893194712604i</v>
      </c>
      <c r="N2459" s="12" t="str">
        <f t="shared" si="1272"/>
        <v>-6.647610054996i</v>
      </c>
      <c r="O2459" s="12" t="str">
        <f t="shared" si="1273"/>
        <v>0.934328942456613-0.356411878713248i</v>
      </c>
      <c r="P2459" s="12" t="str">
        <f t="shared" si="1274"/>
        <v>0.065671057543387+0.356411878713248i</v>
      </c>
      <c r="Q2459" s="12" t="str">
        <f t="shared" si="1275"/>
        <v>-0.065671057543387+6.29119817628275i</v>
      </c>
      <c r="R2459" s="12" t="str">
        <f t="shared" si="1276"/>
        <v>0.0565373400107638-0.0110287297440661i</v>
      </c>
      <c r="S2459" s="12" t="str">
        <f t="shared" si="1277"/>
        <v>0.6807466316554i</v>
      </c>
      <c r="T2459" s="12" t="str">
        <f t="shared" si="1278"/>
        <v>0.00750777062471072+0.0384876037750835i</v>
      </c>
      <c r="U2459" s="12" t="str">
        <f t="shared" si="1279"/>
        <v>0.001-0.00300860005844793i</v>
      </c>
      <c r="V2459" s="12" t="str">
        <f t="shared" si="1280"/>
        <v>0.0015-0.000914468102871712i</v>
      </c>
      <c r="W2459" s="12" t="str">
        <f t="shared" si="1281"/>
        <v>0.000839342610581468-0.000853827967413017i</v>
      </c>
      <c r="X2459" s="12" t="str">
        <f t="shared" si="1282"/>
        <v>0.000838608518503435-0.00080154383373904i</v>
      </c>
      <c r="Y2459" s="12" t="str">
        <f t="shared" si="1283"/>
        <v>0.00029+0.4985707541247i</v>
      </c>
      <c r="Z2459" s="12" t="str">
        <f t="shared" si="1284"/>
        <v>-0.019277326963361-0.0202605114357536i</v>
      </c>
      <c r="AA2459" s="12" t="str">
        <f t="shared" si="1285"/>
        <v>0.0546595784598819-24.1074338521658i</v>
      </c>
      <c r="AB2459" s="12" t="str">
        <f t="shared" si="1286"/>
        <v>0.018740797708811+0.0960722473688389i</v>
      </c>
      <c r="AC2459" s="12" t="str">
        <f t="shared" si="1287"/>
        <v>1.05704584741644-0.00402803386424704i</v>
      </c>
      <c r="AD2459" s="12" t="str">
        <f t="shared" si="1288"/>
        <v>0.0173828155481548+0.0909537331550067i</v>
      </c>
      <c r="AE2459" s="12" t="str">
        <f t="shared" si="1289"/>
        <v>0.00150767493184592-0.00210552958576634i</v>
      </c>
      <c r="AF2459" s="12" t="str">
        <f t="shared" si="1290"/>
        <v>-13.6243006583623-0.605907296867139i</v>
      </c>
      <c r="AG2459" s="12" t="str">
        <f t="shared" si="1291"/>
        <v>1.0079408726997-0.00149898257146613i</v>
      </c>
      <c r="AH2459" s="12" t="str">
        <f t="shared" si="1292"/>
        <v>-0.0216858226524027+0.0275218030741665i</v>
      </c>
      <c r="AI2459" s="12">
        <f t="shared" si="1293"/>
        <v>-29.108990602771932</v>
      </c>
      <c r="AJ2459" s="12">
        <f t="shared" si="1294"/>
        <v>128.23636555026684</v>
      </c>
      <c r="AK2459" s="12"/>
      <c r="AL2459" s="12"/>
      <c r="AM2459" s="12"/>
      <c r="AN2459" s="12"/>
    </row>
    <row r="2460" spans="1:40" x14ac:dyDescent="0.35">
      <c r="A2460" s="12"/>
      <c r="B2460" s="12">
        <f t="shared" si="1295"/>
        <v>530000</v>
      </c>
      <c r="C2460" s="29" t="str">
        <f t="shared" si="1262"/>
        <v>-2.46593258690716E-07+0.00418800425102818i</v>
      </c>
      <c r="D2460" s="28" t="str">
        <f t="shared" si="1263"/>
        <v>-5.39906292341217+0.0321080325912161i</v>
      </c>
      <c r="E2460" s="12" t="str">
        <f t="shared" si="1264"/>
        <v>4200</v>
      </c>
      <c r="F2460" s="12" t="str">
        <f t="shared" si="1265"/>
        <v>0.704225352112676</v>
      </c>
      <c r="G2460" s="12" t="str">
        <f t="shared" si="1261"/>
        <v>0.704225352112676</v>
      </c>
      <c r="H2460" s="12" t="str">
        <f t="shared" si="1266"/>
        <v>8.22543736595537+0.636888760867771i</v>
      </c>
      <c r="I2460" s="12" t="str">
        <f t="shared" si="1267"/>
        <v>2081.30513300324i</v>
      </c>
      <c r="J2460" s="12" t="str">
        <f t="shared" si="1268"/>
        <v>-3704.27501262951+450.138013989515i</v>
      </c>
      <c r="K2460" s="12" t="str">
        <f t="shared" si="1269"/>
        <v>0.0672835306745415-0.553689521198716i</v>
      </c>
      <c r="L2460" s="12" t="str">
        <f t="shared" si="1270"/>
        <v>0.00364446375823684-0.0251414334204716i</v>
      </c>
      <c r="M2460" s="12" t="str">
        <f t="shared" si="1271"/>
        <v>0.0709279944327783-0.578830954619188i</v>
      </c>
      <c r="N2460" s="12" t="str">
        <f t="shared" si="1272"/>
        <v>-6.66017642561036i</v>
      </c>
      <c r="O2460" s="12" t="str">
        <f t="shared" si="1273"/>
        <v>0.929776485888252-0.368124552684677i</v>
      </c>
      <c r="P2460" s="12" t="str">
        <f t="shared" si="1274"/>
        <v>0.070223514111748+0.368124552684677i</v>
      </c>
      <c r="Q2460" s="12" t="str">
        <f t="shared" si="1275"/>
        <v>-0.070223514111748+6.29205187292568i</v>
      </c>
      <c r="R2460" s="12" t="str">
        <f t="shared" si="1276"/>
        <v>0.0583744489340779-0.0118121678827923i</v>
      </c>
      <c r="S2460" s="12" t="str">
        <f t="shared" si="1277"/>
        <v>0.682033487291798i</v>
      </c>
      <c r="T2460" s="12" t="str">
        <f t="shared" si="1278"/>
        <v>0.00805629405357701+0.0398133289752461i</v>
      </c>
      <c r="U2460" s="12" t="str">
        <f t="shared" si="1279"/>
        <v>0.001-0.00300292345456406i</v>
      </c>
      <c r="V2460" s="12" t="str">
        <f t="shared" si="1280"/>
        <v>0.0015-0.000912742691356862i</v>
      </c>
      <c r="W2460" s="12" t="str">
        <f t="shared" si="1281"/>
        <v>0.000839081308004822-0.000852626240709371i</v>
      </c>
      <c r="X2460" s="12" t="str">
        <f t="shared" si="1282"/>
        <v>0.000838293501236559-0.000800433129596976i</v>
      </c>
      <c r="Y2460" s="12" t="str">
        <f t="shared" si="1283"/>
        <v>0.00029+0.499513231920777i</v>
      </c>
      <c r="Z2460" s="12" t="str">
        <f t="shared" si="1284"/>
        <v>-0.0192142446594492-0.0202144427547373i</v>
      </c>
      <c r="AA2460" s="12" t="str">
        <f t="shared" si="1285"/>
        <v>0.0544377393592349-24.0618219691551i</v>
      </c>
      <c r="AB2460" s="12" t="str">
        <f t="shared" si="1286"/>
        <v>0.0201100146352169+0.0993815050747079i</v>
      </c>
      <c r="AC2460" s="12" t="str">
        <f t="shared" si="1287"/>
        <v>1.05895145445997-0.00459136813004843i</v>
      </c>
      <c r="AD2460" s="12" t="str">
        <f t="shared" si="1288"/>
        <v>0.0185832404649738+0.0939295443183999i</v>
      </c>
      <c r="AE2460" s="12" t="str">
        <f t="shared" si="1289"/>
        <v>0.00154167046774347-0.00218043509586105i</v>
      </c>
      <c r="AF2460" s="12" t="str">
        <f t="shared" si="1290"/>
        <v>-13.6245002893675-0.604780728276555i</v>
      </c>
      <c r="AG2460" s="12" t="str">
        <f t="shared" si="1291"/>
        <v>1.00818528192154-0.00160016058808779i</v>
      </c>
      <c r="AH2460" s="12" t="str">
        <f t="shared" si="1292"/>
        <v>-0.0221871809175656+0.0285061322250419i</v>
      </c>
      <c r="AI2460" s="12">
        <f t="shared" si="1293"/>
        <v>-28.844325633224873</v>
      </c>
      <c r="AJ2460" s="12">
        <f t="shared" si="1294"/>
        <v>127.89469631508227</v>
      </c>
      <c r="AK2460" s="12"/>
      <c r="AL2460" s="12"/>
      <c r="AM2460" s="12"/>
      <c r="AN2460" s="12"/>
    </row>
    <row r="2461" spans="1:40" x14ac:dyDescent="0.35">
      <c r="A2461" s="12"/>
      <c r="B2461" s="12">
        <f t="shared" si="1295"/>
        <v>531000</v>
      </c>
      <c r="C2461" s="29" t="str">
        <f t="shared" si="1262"/>
        <v>-2.45665345090724E-07+0.00418011723742728i</v>
      </c>
      <c r="D2461" s="28" t="str">
        <f t="shared" si="1263"/>
        <v>-5.39906291629816+0.0320475654869425i</v>
      </c>
      <c r="E2461" s="12" t="str">
        <f t="shared" si="1264"/>
        <v>4200</v>
      </c>
      <c r="F2461" s="12" t="str">
        <f t="shared" si="1265"/>
        <v>0.704225352112676</v>
      </c>
      <c r="G2461" s="12" t="str">
        <f t="shared" si="1261"/>
        <v>0.704225352112676</v>
      </c>
      <c r="H2461" s="12" t="str">
        <f t="shared" si="1266"/>
        <v>8.22563588763089+0.635705875413507i</v>
      </c>
      <c r="I2461" s="12" t="str">
        <f t="shared" si="1267"/>
        <v>2085.23212382023i</v>
      </c>
      <c r="J2461" s="12" t="str">
        <f t="shared" si="1268"/>
        <v>-3718.27037321477+450.987330997042i</v>
      </c>
      <c r="K2461" s="12" t="str">
        <f t="shared" si="1269"/>
        <v>0.0670338837516036-0.552676509568614i</v>
      </c>
      <c r="L2461" s="12" t="str">
        <f t="shared" si="1270"/>
        <v>0.00363103108785718-0.0250960296005907i</v>
      </c>
      <c r="M2461" s="12" t="str">
        <f t="shared" si="1271"/>
        <v>0.0706649148394608-0.577772539169205i</v>
      </c>
      <c r="N2461" s="12" t="str">
        <f t="shared" si="1272"/>
        <v>-6.67274279622472i</v>
      </c>
      <c r="O2461" s="12" t="str">
        <f t="shared" si="1273"/>
        <v>0.925077206834458-0.379779095521801i</v>
      </c>
      <c r="P2461" s="12" t="str">
        <f t="shared" si="1274"/>
        <v>0.074922793165542+0.379779095521801i</v>
      </c>
      <c r="Q2461" s="12" t="str">
        <f t="shared" si="1275"/>
        <v>-0.074922793165542+6.29296370070292i</v>
      </c>
      <c r="R2461" s="12" t="str">
        <f t="shared" si="1276"/>
        <v>0.0601995178266659-0.0126225277891659i</v>
      </c>
      <c r="S2461" s="12" t="str">
        <f t="shared" si="1277"/>
        <v>0.683320342928198i</v>
      </c>
      <c r="T2461" s="12" t="str">
        <f t="shared" si="1278"/>
        <v>0.00862523001751355+0.0411355551654295i</v>
      </c>
      <c r="U2461" s="12" t="str">
        <f t="shared" si="1279"/>
        <v>0.001-0.00299726823148579i</v>
      </c>
      <c r="V2461" s="12" t="str">
        <f t="shared" si="1280"/>
        <v>0.0015-0.000911023778567106i</v>
      </c>
      <c r="W2461" s="12" t="str">
        <f t="shared" si="1281"/>
        <v>0.00083882008348584-0.00085142891825447i</v>
      </c>
      <c r="X2461" s="12" t="str">
        <f t="shared" si="1282"/>
        <v>0.000837978903625963-0.000799326496058134i</v>
      </c>
      <c r="Y2461" s="12" t="str">
        <f t="shared" si="1283"/>
        <v>0.00029+0.500455709716854i</v>
      </c>
      <c r="Z2461" s="12" t="str">
        <f t="shared" si="1284"/>
        <v>-0.0191514980390226-0.0201685591692306i</v>
      </c>
      <c r="AA2461" s="12" t="str">
        <f t="shared" si="1285"/>
        <v>0.054217205603974-24.0163825523132i</v>
      </c>
      <c r="AB2461" s="12" t="str">
        <f t="shared" si="1286"/>
        <v>0.021530185061616+0.102682028598157i</v>
      </c>
      <c r="AC2461" s="12" t="str">
        <f t="shared" si="1287"/>
        <v>1.06084828508406-0.00518353288540092i</v>
      </c>
      <c r="AD2461" s="12" t="str">
        <f t="shared" si="1288"/>
        <v>0.0198218320531271+0.0968892321000536i</v>
      </c>
      <c r="AE2461" s="12" t="str">
        <f t="shared" si="1289"/>
        <v>0.00157449843277595-0.00225535173117262i</v>
      </c>
      <c r="AF2461" s="12" t="str">
        <f t="shared" si="1290"/>
        <v>-13.624698803929-0.603658309926564i</v>
      </c>
      <c r="AG2461" s="12" t="str">
        <f t="shared" si="1291"/>
        <v>1.00842737284252-0.00170428020977005i</v>
      </c>
      <c r="AH2461" s="12" t="str">
        <f t="shared" si="1292"/>
        <v>-0.0226727179659147+0.0294908578521385i</v>
      </c>
      <c r="AI2461" s="12">
        <f t="shared" si="1293"/>
        <v>-28.589383372547509</v>
      </c>
      <c r="AJ2461" s="12">
        <f t="shared" si="1294"/>
        <v>127.55326155916742</v>
      </c>
      <c r="AK2461" s="12"/>
      <c r="AL2461" s="12"/>
      <c r="AM2461" s="12"/>
      <c r="AN2461" s="12"/>
    </row>
    <row r="2462" spans="1:40" x14ac:dyDescent="0.35">
      <c r="A2462" s="12"/>
      <c r="B2462" s="12">
        <f t="shared" si="1295"/>
        <v>532000</v>
      </c>
      <c r="C2462" s="29" t="str">
        <f t="shared" si="1262"/>
        <v>-0.0000002447426591668+0.00417225987425317i</v>
      </c>
      <c r="D2462" s="28" t="str">
        <f t="shared" si="1263"/>
        <v>-5.39906290922424+0.0319873257026076i</v>
      </c>
      <c r="E2462" s="12" t="str">
        <f t="shared" si="1264"/>
        <v>4200</v>
      </c>
      <c r="F2462" s="12" t="str">
        <f t="shared" si="1265"/>
        <v>0.704225352112676</v>
      </c>
      <c r="G2462" s="12" t="str">
        <f t="shared" si="1261"/>
        <v>0.704225352112676</v>
      </c>
      <c r="H2462" s="12" t="str">
        <f t="shared" si="1266"/>
        <v>8.22583330111295+0.634527344805111i</v>
      </c>
      <c r="I2462" s="12" t="str">
        <f t="shared" si="1267"/>
        <v>2089.15911463721i</v>
      </c>
      <c r="J2462" s="12" t="str">
        <f t="shared" si="1268"/>
        <v>-3732.2921152526+451.836648004569i</v>
      </c>
      <c r="K2462" s="12" t="str">
        <f t="shared" si="1269"/>
        <v>0.0667856171673056-0.551667142244054i</v>
      </c>
      <c r="L2462" s="12" t="str">
        <f t="shared" si="1270"/>
        <v>0.00361767203110162-0.0250507858409597i</v>
      </c>
      <c r="M2462" s="12" t="str">
        <f t="shared" si="1271"/>
        <v>0.0704032891984072-0.576717928085014i</v>
      </c>
      <c r="N2462" s="12" t="str">
        <f t="shared" si="1272"/>
        <v>-6.68530916683908i</v>
      </c>
      <c r="O2462" s="12" t="str">
        <f t="shared" si="1273"/>
        <v>0.92023184736587-0.391373666837202i</v>
      </c>
      <c r="P2462" s="12" t="str">
        <f t="shared" si="1274"/>
        <v>0.07976815263413+0.391373666837202i</v>
      </c>
      <c r="Q2462" s="12" t="str">
        <f t="shared" si="1275"/>
        <v>-0.07976815263413+6.29393550000188i</v>
      </c>
      <c r="R2462" s="12" t="str">
        <f t="shared" si="1276"/>
        <v>0.0620120762544228-0.0134597409518936i</v>
      </c>
      <c r="S2462" s="12" t="str">
        <f t="shared" si="1277"/>
        <v>0.684607198564598i</v>
      </c>
      <c r="T2462" s="12" t="str">
        <f t="shared" si="1278"/>
        <v>0.00921463554648107+0.0424539138017146i</v>
      </c>
      <c r="U2462" s="12" t="str">
        <f t="shared" si="1279"/>
        <v>0.001-0.00299163426864465i</v>
      </c>
      <c r="V2462" s="12" t="str">
        <f t="shared" si="1280"/>
        <v>0.0015-0.000909311327855515i</v>
      </c>
      <c r="W2462" s="12" t="str">
        <f t="shared" si="1281"/>
        <v>0.000838558938381223-0.000850235973095364i</v>
      </c>
      <c r="X2462" s="12" t="str">
        <f t="shared" si="1282"/>
        <v>0.000837664724332863-0.00079822390815298i</v>
      </c>
      <c r="Y2462" s="12" t="str">
        <f t="shared" si="1283"/>
        <v>0.00029+0.501398187512931i</v>
      </c>
      <c r="Z2462" s="12" t="str">
        <f t="shared" si="1284"/>
        <v>-0.0190890846058186-0.02012285959189i</v>
      </c>
      <c r="AA2462" s="12" t="str">
        <f t="shared" si="1285"/>
        <v>0.0539979670991224-23.9711146241138i</v>
      </c>
      <c r="AB2462" s="12" t="str">
        <f t="shared" si="1286"/>
        <v>0.0230014513454418+0.105972897984732i</v>
      </c>
      <c r="AC2462" s="12" t="str">
        <f t="shared" si="1287"/>
        <v>1.06273584798998-0.00580450877887906i</v>
      </c>
      <c r="AD2462" s="12" t="str">
        <f t="shared" si="1288"/>
        <v>0.0210983509482041+0.0998322995772615i</v>
      </c>
      <c r="AE2462" s="12" t="str">
        <f t="shared" si="1289"/>
        <v>0.00160616314083521-0.0023302663667749i</v>
      </c>
      <c r="AF2462" s="12" t="str">
        <f t="shared" si="1290"/>
        <v>-13.6248962103372-0.602540019102503i</v>
      </c>
      <c r="AG2462" s="12" t="str">
        <f t="shared" si="1291"/>
        <v>1.00866711536719-0.00181130409678686i</v>
      </c>
      <c r="AH2462" s="12" t="str">
        <f t="shared" si="1292"/>
        <v>-0.0231425070031613+0.0304758043898872i</v>
      </c>
      <c r="AI2462" s="12">
        <f t="shared" si="1293"/>
        <v>-28.343550243437843</v>
      </c>
      <c r="AJ2462" s="12">
        <f t="shared" si="1294"/>
        <v>127.21206028184351</v>
      </c>
      <c r="AK2462" s="12"/>
      <c r="AL2462" s="12"/>
      <c r="AM2462" s="12"/>
      <c r="AN2462" s="12"/>
    </row>
    <row r="2463" spans="1:40" x14ac:dyDescent="0.35">
      <c r="A2463" s="12"/>
      <c r="B2463" s="12">
        <f t="shared" si="1295"/>
        <v>533000</v>
      </c>
      <c r="C2463" s="29" t="str">
        <f t="shared" si="1262"/>
        <v>-2.43825161723678E-07+0.00416443199461786i</v>
      </c>
      <c r="D2463" s="28" t="str">
        <f t="shared" si="1263"/>
        <v>-5.39906290219009+0.0319273119587369i</v>
      </c>
      <c r="E2463" s="12" t="str">
        <f t="shared" si="1264"/>
        <v>4200</v>
      </c>
      <c r="F2463" s="12" t="str">
        <f t="shared" si="1265"/>
        <v>0.704225352112676</v>
      </c>
      <c r="G2463" s="12" t="str">
        <f t="shared" si="1261"/>
        <v>0.704225352112676</v>
      </c>
      <c r="H2463" s="12" t="str">
        <f t="shared" si="1266"/>
        <v>8.22602961461548+0.633353145212557i</v>
      </c>
      <c r="I2463" s="12" t="str">
        <f t="shared" si="1267"/>
        <v>2093.0861054542i</v>
      </c>
      <c r="J2463" s="12" t="str">
        <f t="shared" si="1268"/>
        <v>-3746.34023874299+452.685965012097i</v>
      </c>
      <c r="K2463" s="12" t="str">
        <f t="shared" si="1269"/>
        <v>0.0665387208124157-0.550661399911917i</v>
      </c>
      <c r="L2463" s="12" t="str">
        <f t="shared" si="1270"/>
        <v>0.00360438605485286-0.0250057013175217i</v>
      </c>
      <c r="M2463" s="12" t="str">
        <f t="shared" si="1271"/>
        <v>0.0701431068672686-0.575667101229439i</v>
      </c>
      <c r="N2463" s="12" t="str">
        <f t="shared" si="1272"/>
        <v>-6.69787553745344i</v>
      </c>
      <c r="O2463" s="12" t="str">
        <f t="shared" si="1273"/>
        <v>0.915241172620917-0.402906435713663i</v>
      </c>
      <c r="P2463" s="12" t="str">
        <f t="shared" si="1274"/>
        <v>0.084758827379083+0.402906435713663i</v>
      </c>
      <c r="Q2463" s="12" t="str">
        <f t="shared" si="1275"/>
        <v>-0.084758827379083+6.29496910173978i</v>
      </c>
      <c r="R2463" s="12" t="str">
        <f t="shared" si="1276"/>
        <v>0.0638116513032844-0.014323728466237i</v>
      </c>
      <c r="S2463" s="12" t="str">
        <f t="shared" si="1277"/>
        <v>0.685894054200998i</v>
      </c>
      <c r="T2463" s="12" t="str">
        <f t="shared" si="1278"/>
        <v>0.00982456018898154+0.0437680322176701i</v>
      </c>
      <c r="U2463" s="12" t="str">
        <f t="shared" si="1279"/>
        <v>0.001-0.00298602144637702i</v>
      </c>
      <c r="V2463" s="12" t="str">
        <f t="shared" si="1280"/>
        <v>0.0015-0.00090760530285016i</v>
      </c>
      <c r="W2463" s="12" t="str">
        <f t="shared" si="1281"/>
        <v>0.000838297874040778-0.000849047378492095i</v>
      </c>
      <c r="X2463" s="12" t="str">
        <f t="shared" si="1282"/>
        <v>0.000837350962036886-0.000797125341108909i</v>
      </c>
      <c r="Y2463" s="12" t="str">
        <f t="shared" si="1283"/>
        <v>0.00029+0.502340665309008i</v>
      </c>
      <c r="Z2463" s="12" t="str">
        <f t="shared" si="1284"/>
        <v>-0.0190270018870835-0.0200773429440826i</v>
      </c>
      <c r="AA2463" s="12" t="str">
        <f t="shared" si="1285"/>
        <v>0.0537800138470654-23.9260172144131i</v>
      </c>
      <c r="AB2463" s="12" t="str">
        <f t="shared" si="1286"/>
        <v>0.0245239371690095+0.109253182989415i</v>
      </c>
      <c r="AC2463" s="12" t="str">
        <f t="shared" si="1287"/>
        <v>1.06461364829726-0.0064542661308008i</v>
      </c>
      <c r="AD2463" s="12" t="str">
        <f t="shared" si="1288"/>
        <v>0.022412551341481+0.102758253884321i</v>
      </c>
      <c r="AE2463" s="12" t="str">
        <f t="shared" si="1289"/>
        <v>0.00163666904690191-0.00240516597010515i</v>
      </c>
      <c r="AF2463" s="12" t="str">
        <f t="shared" si="1290"/>
        <v>-13.6250925168056-0.60142583325382i</v>
      </c>
      <c r="AG2463" s="12" t="str">
        <f t="shared" si="1291"/>
        <v>1.00890447997722-0.00192119463101218i</v>
      </c>
      <c r="AH2463" s="12" t="str">
        <f t="shared" si="1292"/>
        <v>-0.0235966227922594+0.0314607980642128i</v>
      </c>
      <c r="AI2463" s="12">
        <f t="shared" si="1293"/>
        <v>-28.106269301825165</v>
      </c>
      <c r="AJ2463" s="12">
        <f t="shared" si="1294"/>
        <v>126.87109144029368</v>
      </c>
      <c r="AK2463" s="12"/>
      <c r="AL2463" s="12"/>
      <c r="AM2463" s="12"/>
      <c r="AN2463" s="12"/>
    </row>
    <row r="2464" spans="1:40" x14ac:dyDescent="0.35">
      <c r="A2464" s="12"/>
      <c r="B2464" s="12">
        <f t="shared" si="1295"/>
        <v>534000</v>
      </c>
      <c r="C2464" s="29" t="str">
        <f t="shared" si="1262"/>
        <v>-2.42912813932746E-07+0.00415663343288349i</v>
      </c>
      <c r="D2464" s="28" t="str">
        <f t="shared" si="1263"/>
        <v>-5.39906289519543+0.0318675229854401i</v>
      </c>
      <c r="E2464" s="12" t="str">
        <f t="shared" si="1264"/>
        <v>4200</v>
      </c>
      <c r="F2464" s="12" t="str">
        <f t="shared" si="1265"/>
        <v>0.704225352112676</v>
      </c>
      <c r="G2464" s="12" t="str">
        <f t="shared" si="1261"/>
        <v>0.704225352112676</v>
      </c>
      <c r="H2464" s="12" t="str">
        <f t="shared" si="1266"/>
        <v>8.22622483627666+0.632183252978064i</v>
      </c>
      <c r="I2464" s="12" t="str">
        <f t="shared" si="1267"/>
        <v>2097.01309627119i</v>
      </c>
      <c r="J2464" s="12" t="str">
        <f t="shared" si="1268"/>
        <v>-3760.41474368594+453.535282019624i</v>
      </c>
      <c r="K2464" s="12" t="str">
        <f t="shared" si="1269"/>
        <v>0.0662931846696323-0.549659263392861i</v>
      </c>
      <c r="L2464" s="12" t="str">
        <f t="shared" si="1270"/>
        <v>0.00359117263077608-0.0249607752117042i</v>
      </c>
      <c r="M2464" s="12" t="str">
        <f t="shared" si="1271"/>
        <v>0.0698843573004084-0.574620038604565i</v>
      </c>
      <c r="N2464" s="12" t="str">
        <f t="shared" si="1272"/>
        <v>-6.7104419080678i</v>
      </c>
      <c r="O2464" s="12" t="str">
        <f t="shared" si="1273"/>
        <v>0.910105970684995-0.414375580993286i</v>
      </c>
      <c r="P2464" s="12" t="str">
        <f t="shared" si="1274"/>
        <v>0.089894029315005+0.414375580993286i</v>
      </c>
      <c r="Q2464" s="12" t="str">
        <f t="shared" si="1275"/>
        <v>-0.089894029315005+6.29606632707451i</v>
      </c>
      <c r="R2464" s="12" t="str">
        <f t="shared" si="1276"/>
        <v>0.0655977678347812-0.0152144008661124i</v>
      </c>
      <c r="S2464" s="12" t="str">
        <f t="shared" si="1277"/>
        <v>0.687180909837398i</v>
      </c>
      <c r="T2464" s="12" t="str">
        <f t="shared" si="1278"/>
        <v>0.010455045829806+0.0450775337840073i</v>
      </c>
      <c r="U2464" s="12" t="str">
        <f t="shared" si="1279"/>
        <v>0.001-0.00298042964591564i</v>
      </c>
      <c r="V2464" s="12" t="str">
        <f t="shared" si="1280"/>
        <v>0.0015-0.000905905667451566i</v>
      </c>
      <c r="W2464" s="12" t="str">
        <f t="shared" si="1281"/>
        <v>0.000838036891807424-0.000847863107915736i</v>
      </c>
      <c r="X2464" s="12" t="str">
        <f t="shared" si="1282"/>
        <v>0.000837037615435791-0.000796030770348427i</v>
      </c>
      <c r="Y2464" s="12" t="str">
        <f t="shared" si="1283"/>
        <v>0.00029+0.503283143105085i</v>
      </c>
      <c r="Z2464" s="12" t="str">
        <f t="shared" si="1284"/>
        <v>-0.0189652474333082-0.020032008155798i</v>
      </c>
      <c r="AA2464" s="12" t="str">
        <f t="shared" si="1285"/>
        <v>0.0535633359464213-23.8810893603808i</v>
      </c>
      <c r="AB2464" s="12" t="str">
        <f t="shared" si="1286"/>
        <v>0.0260977470845804+0.112521943475161i</v>
      </c>
      <c r="AC2464" s="12" t="str">
        <f t="shared" si="1287"/>
        <v>1.06648118778555-0.00713276473527925i</v>
      </c>
      <c r="AD2464" s="12" t="str">
        <f t="shared" si="1288"/>
        <v>0.0237641810580338+0.105666606292201i</v>
      </c>
      <c r="AE2464" s="12" t="str">
        <f t="shared" si="1289"/>
        <v>0.00166602074522532-0.00248003760253994i</v>
      </c>
      <c r="AF2464" s="12" t="str">
        <f t="shared" si="1290"/>
        <v>-13.6252877314721-0.600315729992624i</v>
      </c>
      <c r="AG2464" s="12" t="str">
        <f t="shared" si="1291"/>
        <v>1.00913943773303-0.00203391392528114i</v>
      </c>
      <c r="AH2464" s="12" t="str">
        <f t="shared" si="1292"/>
        <v>-0.0240351416175751+0.0324456668980705i</v>
      </c>
      <c r="AI2464" s="12">
        <f t="shared" si="1293"/>
        <v>-27.877033472759109</v>
      </c>
      <c r="AJ2464" s="12">
        <f t="shared" si="1294"/>
        <v>126.53035395022911</v>
      </c>
      <c r="AK2464" s="12"/>
      <c r="AL2464" s="12"/>
      <c r="AM2464" s="12"/>
      <c r="AN2464" s="12"/>
    </row>
    <row r="2465" spans="1:40" x14ac:dyDescent="0.35">
      <c r="A2465" s="12"/>
      <c r="B2465" s="12">
        <f t="shared" si="1295"/>
        <v>535000</v>
      </c>
      <c r="C2465" s="29" t="str">
        <f t="shared" si="1262"/>
        <v>-2.42005577327941E-07+0.00414886402465065i</v>
      </c>
      <c r="D2465" s="28" t="str">
        <f t="shared" si="1263"/>
        <v>-5.39906288823994+0.0318079575223217i</v>
      </c>
      <c r="E2465" s="12" t="str">
        <f t="shared" si="1264"/>
        <v>4200</v>
      </c>
      <c r="F2465" s="12" t="str">
        <f t="shared" si="1265"/>
        <v>0.704225352112676</v>
      </c>
      <c r="G2465" s="12" t="str">
        <f t="shared" si="1261"/>
        <v>0.704225352112676</v>
      </c>
      <c r="H2465" s="12" t="str">
        <f t="shared" si="1266"/>
        <v>8.22641897415969+0.631017644614512i</v>
      </c>
      <c r="I2465" s="12" t="str">
        <f t="shared" si="1267"/>
        <v>2100.94008708817i</v>
      </c>
      <c r="J2465" s="12" t="str">
        <f t="shared" si="1268"/>
        <v>-3774.51563008146+454.384599027152i</v>
      </c>
      <c r="K2465" s="12" t="str">
        <f t="shared" si="1269"/>
        <v>0.0660489988125896-0.548660713640196i</v>
      </c>
      <c r="L2465" s="12" t="str">
        <f t="shared" si="1270"/>
        <v>0.00357803123526794-0.0249160067103755i</v>
      </c>
      <c r="M2465" s="12" t="str">
        <f t="shared" si="1271"/>
        <v>0.0696270300478575-0.573576720350572i</v>
      </c>
      <c r="N2465" s="12" t="str">
        <f t="shared" si="1272"/>
        <v>-6.72300827868216i</v>
      </c>
      <c r="O2465" s="12" t="str">
        <f t="shared" si="1273"/>
        <v>0.904827052466018-0.425779291565075i</v>
      </c>
      <c r="P2465" s="12" t="str">
        <f t="shared" si="1274"/>
        <v>0.095172947533982+0.425779291565075i</v>
      </c>
      <c r="Q2465" s="12" t="str">
        <f t="shared" si="1275"/>
        <v>-0.095172947533982+6.29722898711709i</v>
      </c>
      <c r="R2465" s="12" t="str">
        <f t="shared" si="1276"/>
        <v>0.0673699487498541-0.0161316579625009i</v>
      </c>
      <c r="S2465" s="12" t="str">
        <f t="shared" si="1277"/>
        <v>0.688467765473796i</v>
      </c>
      <c r="T2465" s="12" t="str">
        <f t="shared" si="1278"/>
        <v>0.0111061265108306+0.0463820380758962i</v>
      </c>
      <c r="U2465" s="12" t="str">
        <f t="shared" si="1279"/>
        <v>0.001-0.00297485874938122i</v>
      </c>
      <c r="V2465" s="12" t="str">
        <f t="shared" si="1280"/>
        <v>0.0015-0.000904212385830162i</v>
      </c>
      <c r="W2465" s="12" t="str">
        <f t="shared" si="1281"/>
        <v>0.00083777599301719-0.000846683135046383i</v>
      </c>
      <c r="X2465" s="12" t="str">
        <f t="shared" si="1282"/>
        <v>0.000836724683245197-0.000794940171487312i</v>
      </c>
      <c r="Y2465" s="12" t="str">
        <f t="shared" si="1283"/>
        <v>0.00029+0.504225620901162i</v>
      </c>
      <c r="Z2465" s="12" t="str">
        <f t="shared" si="1284"/>
        <v>-0.0189038188179659-0.0199868541655591i</v>
      </c>
      <c r="AA2465" s="12" t="str">
        <f t="shared" si="1285"/>
        <v>0.0533479235909293-23.8363301064308i</v>
      </c>
      <c r="AB2465" s="12" t="str">
        <f t="shared" si="1286"/>
        <v>0.0277229660670352+0.115778229830541i</v>
      </c>
      <c r="AC2465" s="12" t="str">
        <f t="shared" si="1287"/>
        <v>1.06833796514556-0.00783995366782141i</v>
      </c>
      <c r="AD2465" s="12" t="str">
        <f t="shared" si="1288"/>
        <v>0.0251529816356604+0.108556872286543i</v>
      </c>
      <c r="AE2465" s="12" t="str">
        <f t="shared" si="1289"/>
        <v>0.00169422296748822-0.0025548684209308i</v>
      </c>
      <c r="AF2465" s="12" t="str">
        <f t="shared" si="1290"/>
        <v>-13.6254818623996-0.59920968709219i</v>
      </c>
      <c r="AG2465" s="12" t="str">
        <f t="shared" si="1291"/>
        <v>1.009371960275-0.0021494238327161i</v>
      </c>
      <c r="AH2465" s="12" t="str">
        <f t="shared" si="1292"/>
        <v>-0.0244581412493788+0.0334302407163148i</v>
      </c>
      <c r="AI2465" s="12">
        <f t="shared" si="1293"/>
        <v>-27.655379767057219</v>
      </c>
      <c r="AJ2465" s="12">
        <f t="shared" si="1294"/>
        <v>126.18984668655386</v>
      </c>
      <c r="AK2465" s="12"/>
      <c r="AL2465" s="12"/>
      <c r="AM2465" s="12"/>
      <c r="AN2465" s="12"/>
    </row>
    <row r="2466" spans="1:40" x14ac:dyDescent="0.35">
      <c r="A2466" s="12"/>
      <c r="B2466" s="12">
        <f t="shared" si="1295"/>
        <v>536000</v>
      </c>
      <c r="C2466" s="29" t="str">
        <f t="shared" si="1262"/>
        <v>-2.41103413801684E-07+0.00414112360674674i</v>
      </c>
      <c r="D2466" s="28" t="str">
        <f t="shared" si="1263"/>
        <v>-5.39906288132336+0.0317486143183917i</v>
      </c>
      <c r="E2466" s="12" t="str">
        <f t="shared" si="1264"/>
        <v>4200</v>
      </c>
      <c r="F2466" s="12" t="str">
        <f t="shared" si="1265"/>
        <v>0.704225352112676</v>
      </c>
      <c r="G2466" s="12" t="str">
        <f t="shared" si="1261"/>
        <v>0.704225352112676</v>
      </c>
      <c r="H2466" s="12" t="str">
        <f t="shared" si="1266"/>
        <v>8.22661203625369+0.629856296803974i</v>
      </c>
      <c r="I2466" s="12" t="str">
        <f t="shared" si="1267"/>
        <v>2104.86707790516i</v>
      </c>
      <c r="J2466" s="12" t="str">
        <f t="shared" si="1268"/>
        <v>-3788.64289792954+455.233916034679i</v>
      </c>
      <c r="K2466" s="12" t="str">
        <f t="shared" si="1269"/>
        <v>0.0658061534048743-0.547665731738771i</v>
      </c>
      <c r="L2466" s="12" t="str">
        <f t="shared" si="1270"/>
        <v>0.00356496134940617-0.024871395005801i</v>
      </c>
      <c r="M2466" s="12" t="str">
        <f t="shared" si="1271"/>
        <v>0.0693711147542805-0.572537126744572i</v>
      </c>
      <c r="N2466" s="12" t="str">
        <f t="shared" si="1272"/>
        <v>-6.73557464929652i</v>
      </c>
      <c r="O2466" s="12" t="str">
        <f t="shared" si="1273"/>
        <v>0.89940525156637-0.437115766650936i</v>
      </c>
      <c r="P2466" s="12" t="str">
        <f t="shared" si="1274"/>
        <v>0.10059474843363+0.437115766650936i</v>
      </c>
      <c r="Q2466" s="12" t="str">
        <f t="shared" si="1275"/>
        <v>-0.10059474843363+6.29845888264558i</v>
      </c>
      <c r="R2466" s="12" t="str">
        <f t="shared" si="1276"/>
        <v>0.0691277152608038-0.0170753886885593i</v>
      </c>
      <c r="S2466" s="12" t="str">
        <f t="shared" si="1277"/>
        <v>0.689754621110196i</v>
      </c>
      <c r="T2466" s="12" t="str">
        <f t="shared" si="1278"/>
        <v>0.0117778282551865+0.0476811610479292i</v>
      </c>
      <c r="U2466" s="12" t="str">
        <f t="shared" si="1279"/>
        <v>0.001-0.00296930863977416i</v>
      </c>
      <c r="V2466" s="12" t="str">
        <f t="shared" si="1280"/>
        <v>0.0015-0.000902525422423757i</v>
      </c>
      <c r="W2466" s="12" t="str">
        <f t="shared" si="1281"/>
        <v>0.000837515178999243-0.000845507433771177i</v>
      </c>
      <c r="X2466" s="12" t="str">
        <f t="shared" si="1282"/>
        <v>0.000836412164198344-0.000793853520332796i</v>
      </c>
      <c r="Y2466" s="12" t="str">
        <f t="shared" si="1283"/>
        <v>0.00029+0.505168098697239i</v>
      </c>
      <c r="Z2466" s="12" t="str">
        <f t="shared" si="1284"/>
        <v>-0.0188427136372535-0.0199418799203353i</v>
      </c>
      <c r="AA2466" s="12" t="str">
        <f t="shared" si="1285"/>
        <v>0.0531337670683485-23.7917385041529i</v>
      </c>
      <c r="AB2466" s="12" t="str">
        <f t="shared" si="1286"/>
        <v>0.0293996590749699+0.119021083406489i</v>
      </c>
      <c r="AC2466" s="12" t="str">
        <f t="shared" si="1287"/>
        <v>1.070183476239-0.00857577109888291i</v>
      </c>
      <c r="AD2466" s="12" t="str">
        <f t="shared" si="1288"/>
        <v>0.0265786884045693+0.111428571644031i</v>
      </c>
      <c r="AE2466" s="12" t="str">
        <f t="shared" si="1289"/>
        <v>0.00172128058095866-0.00262964567910059i</v>
      </c>
      <c r="AF2466" s="12" t="str">
        <f t="shared" si="1290"/>
        <v>-13.625674917577-0.598107682485582i</v>
      </c>
      <c r="AG2466" s="12" t="str">
        <f t="shared" si="1291"/>
        <v>1.00960201982471-0.00226768595601446i</v>
      </c>
      <c r="AH2466" s="12" t="str">
        <f t="shared" si="1292"/>
        <v>-0.0248657009086735+0.0344143511499179i</v>
      </c>
      <c r="AI2466" s="12">
        <f t="shared" si="1293"/>
        <v>-27.440884312863922</v>
      </c>
      <c r="AJ2466" s="12">
        <f t="shared" si="1294"/>
        <v>125.84956848403083</v>
      </c>
      <c r="AK2466" s="12"/>
      <c r="AL2466" s="12"/>
      <c r="AM2466" s="12"/>
      <c r="AN2466" s="12"/>
    </row>
    <row r="2467" spans="1:40" x14ac:dyDescent="0.35">
      <c r="A2467" s="12"/>
      <c r="B2467" s="12">
        <f t="shared" si="1295"/>
        <v>537000</v>
      </c>
      <c r="C2467" s="29" t="str">
        <f t="shared" si="1262"/>
        <v>-2.40206285600886E-07+0.00413341201721461i</v>
      </c>
      <c r="D2467" s="28" t="str">
        <f t="shared" si="1263"/>
        <v>-5.39906287444538+0.0316894921319787i</v>
      </c>
      <c r="E2467" s="12" t="str">
        <f t="shared" si="1264"/>
        <v>4200</v>
      </c>
      <c r="F2467" s="12" t="str">
        <f t="shared" si="1265"/>
        <v>0.704225352112676</v>
      </c>
      <c r="G2467" s="12" t="str">
        <f t="shared" si="1261"/>
        <v>0.704225352112676</v>
      </c>
      <c r="H2467" s="12" t="str">
        <f t="shared" si="1266"/>
        <v>8.22680403047442+0.628699186396147i</v>
      </c>
      <c r="I2467" s="12" t="str">
        <f t="shared" si="1267"/>
        <v>2108.79406872215i</v>
      </c>
      <c r="J2467" s="12" t="str">
        <f t="shared" si="1268"/>
        <v>-3802.79654723019+456.083233042207i</v>
      </c>
      <c r="K2467" s="12" t="str">
        <f t="shared" si="1269"/>
        <v>0.0655646386990519-0.546674298903849i</v>
      </c>
      <c r="L2467" s="12" t="str">
        <f t="shared" si="1270"/>
        <v>0.00355196245889988-0.0248269392956002i</v>
      </c>
      <c r="M2467" s="12" t="str">
        <f t="shared" si="1271"/>
        <v>0.0691166011579518-0.571501238199449i</v>
      </c>
      <c r="N2467" s="12" t="str">
        <f t="shared" si="1272"/>
        <v>-6.74814101991088i</v>
      </c>
      <c r="O2467" s="12" t="str">
        <f t="shared" si="1273"/>
        <v>0.893841424151262-0.448383216090036i</v>
      </c>
      <c r="P2467" s="12" t="str">
        <f t="shared" si="1274"/>
        <v>0.106158575848738+0.448383216090036i</v>
      </c>
      <c r="Q2467" s="12" t="str">
        <f t="shared" si="1275"/>
        <v>-0.106158575848738+6.29975780382084i</v>
      </c>
      <c r="R2467" s="12" t="str">
        <f t="shared" si="1276"/>
        <v>0.0708705871712219-0.0180454709518277i</v>
      </c>
      <c r="S2467" s="12" t="str">
        <f t="shared" si="1277"/>
        <v>0.691041476746596i</v>
      </c>
      <c r="T2467" s="12" t="str">
        <f t="shared" si="1278"/>
        <v>0.0124701688951388+0.0489745152166995i</v>
      </c>
      <c r="U2467" s="12" t="str">
        <f t="shared" si="1279"/>
        <v>0.001-0.00296377920096639i</v>
      </c>
      <c r="V2467" s="12" t="str">
        <f t="shared" si="1280"/>
        <v>0.0015-0.000900844741935073i</v>
      </c>
      <c r="W2467" s="12" t="str">
        <f t="shared" si="1281"/>
        <v>0.000837254451075882-0.000844335978182394i</v>
      </c>
      <c r="X2467" s="12" t="str">
        <f t="shared" si="1282"/>
        <v>0.000836100057045796-0.000792770792881786i</v>
      </c>
      <c r="Y2467" s="12" t="str">
        <f t="shared" si="1283"/>
        <v>0.00029+0.506110576493316i</v>
      </c>
      <c r="Z2467" s="12" t="str">
        <f t="shared" si="1284"/>
        <v>-0.0187819295098373-0.0198970843754564i</v>
      </c>
      <c r="AA2467" s="12" t="str">
        <f t="shared" si="1285"/>
        <v>0.0529208567593757-23.747313612246i</v>
      </c>
      <c r="AB2467" s="12" t="str">
        <f t="shared" si="1286"/>
        <v>0.0311278706210485+0.122249536972051i</v>
      </c>
      <c r="AC2467" s="12" t="str">
        <f t="shared" si="1287"/>
        <v>1.07201721436745-0.00934014411379994i</v>
      </c>
      <c r="AD2467" s="12" t="str">
        <f t="shared" si="1288"/>
        <v>0.0280410305678044+0.114281228507084i</v>
      </c>
      <c r="AE2467" s="12" t="str">
        <f t="shared" si="1289"/>
        <v>0.00174719858662857-0.00270435672930001i</v>
      </c>
      <c r="AF2467" s="12" t="str">
        <f t="shared" si="1290"/>
        <v>-13.6258669049198-0.597009694264168i</v>
      </c>
      <c r="AG2467" s="12" t="str">
        <f t="shared" si="1291"/>
        <v>1.00982958918594-0.00238866165669603i</v>
      </c>
      <c r="AH2467" s="12" t="str">
        <f t="shared" si="1292"/>
        <v>-0.0252579012323599+0.035397831639552i</v>
      </c>
      <c r="AI2467" s="12">
        <f t="shared" si="1293"/>
        <v>-27.233158068099719</v>
      </c>
      <c r="AJ2467" s="12">
        <f t="shared" si="1294"/>
        <v>125.50951813794059</v>
      </c>
      <c r="AK2467" s="12"/>
      <c r="AL2467" s="12"/>
      <c r="AM2467" s="12"/>
      <c r="AN2467" s="12"/>
    </row>
    <row r="2468" spans="1:40" x14ac:dyDescent="0.35">
      <c r="A2468" s="12"/>
      <c r="B2468" s="12">
        <f t="shared" si="1295"/>
        <v>538000</v>
      </c>
      <c r="C2468" s="29" t="str">
        <f t="shared" si="1262"/>
        <v>-2.39314155323002E-07+0.00412572909530128i</v>
      </c>
      <c r="D2468" s="28" t="str">
        <f t="shared" si="1263"/>
        <v>-5.39906286760571+0.0316305897306432i</v>
      </c>
      <c r="E2468" s="12" t="str">
        <f t="shared" si="1264"/>
        <v>4200</v>
      </c>
      <c r="F2468" s="12" t="str">
        <f t="shared" si="1265"/>
        <v>0.704225352112676</v>
      </c>
      <c r="G2468" s="12" t="str">
        <f t="shared" si="1261"/>
        <v>0.704225352112676</v>
      </c>
      <c r="H2468" s="12" t="str">
        <f t="shared" si="1266"/>
        <v>8.22699496466515+0.627546290406918i</v>
      </c>
      <c r="I2468" s="12" t="str">
        <f t="shared" si="1267"/>
        <v>2112.72105953914i</v>
      </c>
      <c r="J2468" s="12" t="str">
        <f t="shared" si="1268"/>
        <v>-3816.9765779834+456.932550049734i</v>
      </c>
      <c r="K2468" s="12" t="str">
        <f t="shared" si="1269"/>
        <v>0.0653244450357088-0.545686396480017i</v>
      </c>
      <c r="L2468" s="12" t="str">
        <f t="shared" si="1270"/>
        <v>0.00353903405404034-0.024782638782704i</v>
      </c>
      <c r="M2468" s="12" t="str">
        <f t="shared" si="1271"/>
        <v>0.0688634790897491-0.570469035262721i</v>
      </c>
      <c r="N2468" s="12" t="str">
        <f t="shared" si="1272"/>
        <v>-6.76070739052523i</v>
      </c>
      <c r="O2468" s="12" t="str">
        <f t="shared" si="1273"/>
        <v>0.888136448813547-0.459579860621483i</v>
      </c>
      <c r="P2468" s="12" t="str">
        <f t="shared" si="1274"/>
        <v>0.111863551186453+0.459579860621483i</v>
      </c>
      <c r="Q2468" s="12" t="str">
        <f t="shared" si="1275"/>
        <v>-0.111863551186453+6.30112752990375i</v>
      </c>
      <c r="R2468" s="12" t="str">
        <f t="shared" si="1276"/>
        <v>0.0725980831637413-0.0190417714939204i</v>
      </c>
      <c r="S2468" s="12" t="str">
        <f t="shared" si="1277"/>
        <v>0.692328332382996i</v>
      </c>
      <c r="T2468" s="12" t="str">
        <f t="shared" si="1278"/>
        <v>0.013183157904004+0.0502617098509551i</v>
      </c>
      <c r="U2468" s="12" t="str">
        <f t="shared" si="1279"/>
        <v>0.001-0.00295827031769322i</v>
      </c>
      <c r="V2468" s="12" t="str">
        <f t="shared" si="1280"/>
        <v>0.0015-0.000899170309329248i</v>
      </c>
      <c r="W2468" s="12" t="str">
        <f t="shared" si="1281"/>
        <v>0.000836993810562557-0.000843168742575489i</v>
      </c>
      <c r="X2468" s="12" t="str">
        <f t="shared" si="1282"/>
        <v>0.000835788360555224-0.0007916919653191i</v>
      </c>
      <c r="Y2468" s="12" t="str">
        <f t="shared" si="1283"/>
        <v>0.00029+0.507053054289393i</v>
      </c>
      <c r="Z2468" s="12" t="str">
        <f t="shared" si="1284"/>
        <v>-0.0187214640766013-0.0198524664945278i</v>
      </c>
      <c r="AA2468" s="12" t="str">
        <f t="shared" si="1285"/>
        <v>0.0527091831365734-23.7030544964512i</v>
      </c>
      <c r="AB2468" s="12" t="str">
        <f t="shared" si="1286"/>
        <v>0.0329076243524384+0.125462615189046i</v>
      </c>
      <c r="AC2468" s="12" t="str">
        <f t="shared" si="1287"/>
        <v>1.07383867054992-0.0101329885395074i</v>
      </c>
      <c r="AD2468" s="12" t="str">
        <f t="shared" si="1288"/>
        <v>0.0295397312823623+0.117114371456922i</v>
      </c>
      <c r="AE2468" s="12" t="str">
        <f t="shared" si="1289"/>
        <v>0.00177198211734103-0.00277898902362495i</v>
      </c>
      <c r="AF2468" s="12" t="str">
        <f t="shared" si="1290"/>
        <v>-13.6260578322709-0.595915700676275i</v>
      </c>
      <c r="AG2468" s="12" t="str">
        <f t="shared" si="1291"/>
        <v>1.01005464174552-0.00251231206430678i</v>
      </c>
      <c r="AH2468" s="12" t="str">
        <f t="shared" si="1292"/>
        <v>-0.0256348242387604+0.0363805174385558i</v>
      </c>
      <c r="AI2468" s="12">
        <f t="shared" si="1293"/>
        <v>-27.031843104806402</v>
      </c>
      <c r="AJ2468" s="12">
        <f t="shared" si="1294"/>
        <v>125.16969440474396</v>
      </c>
      <c r="AK2468" s="12"/>
      <c r="AL2468" s="12"/>
      <c r="AM2468" s="12"/>
      <c r="AN2468" s="12"/>
    </row>
    <row r="2469" spans="1:40" x14ac:dyDescent="0.35">
      <c r="A2469" s="12"/>
      <c r="B2469" s="12">
        <f t="shared" si="1295"/>
        <v>539000</v>
      </c>
      <c r="C2469" s="29" t="str">
        <f t="shared" si="1262"/>
        <v>-2.3842698591212E-07+0.00411807468144671i</v>
      </c>
      <c r="D2469" s="28" t="str">
        <f t="shared" si="1263"/>
        <v>-5.39906286080408+0.0315719058910915i</v>
      </c>
      <c r="E2469" s="12" t="str">
        <f t="shared" si="1264"/>
        <v>4200</v>
      </c>
      <c r="F2469" s="12" t="str">
        <f t="shared" si="1265"/>
        <v>0.704225352112676</v>
      </c>
      <c r="G2469" s="12" t="str">
        <f t="shared" si="1261"/>
        <v>0.704225352112676</v>
      </c>
      <c r="H2469" s="12" t="str">
        <f t="shared" si="1266"/>
        <v>8.22718484659747+0.626397586016839i</v>
      </c>
      <c r="I2469" s="12" t="str">
        <f t="shared" si="1267"/>
        <v>2116.64805035612i</v>
      </c>
      <c r="J2469" s="12" t="str">
        <f t="shared" si="1268"/>
        <v>-3831.18299018917+457.781867057262i</v>
      </c>
      <c r="K2469" s="12" t="str">
        <f t="shared" si="1269"/>
        <v>0.0650855628425045-0.544702005940093i</v>
      </c>
      <c r="L2469" s="12" t="str">
        <f t="shared" si="1270"/>
        <v>0.00352617562965248-0.0247384926753121i</v>
      </c>
      <c r="M2469" s="12" t="str">
        <f t="shared" si="1271"/>
        <v>0.068611738472157-0.569440498615405i</v>
      </c>
      <c r="N2469" s="12" t="str">
        <f t="shared" si="1272"/>
        <v>-6.77327376113959i</v>
      </c>
      <c r="O2469" s="12" t="str">
        <f t="shared" si="1273"/>
        <v>0.882291226434955-0.470703932165329i</v>
      </c>
      <c r="P2469" s="12" t="str">
        <f t="shared" si="1274"/>
        <v>0.117708773565045+0.470703932165329i</v>
      </c>
      <c r="Q2469" s="12" t="str">
        <f t="shared" si="1275"/>
        <v>-0.117708773565045+6.30256982897426i</v>
      </c>
      <c r="R2469" s="12" t="str">
        <f t="shared" si="1276"/>
        <v>0.0743097210954242-0.0200641457581008i</v>
      </c>
      <c r="S2469" s="12" t="str">
        <f t="shared" si="1277"/>
        <v>0.693615188019396i</v>
      </c>
      <c r="T2469" s="12" t="str">
        <f t="shared" si="1278"/>
        <v>0.0139167962324537+0.0515423511692715i</v>
      </c>
      <c r="U2469" s="12" t="str">
        <f t="shared" si="1279"/>
        <v>0.001-0.00295278187554537i</v>
      </c>
      <c r="V2469" s="12" t="str">
        <f t="shared" si="1280"/>
        <v>0.0015-0.000897502089831421i</v>
      </c>
      <c r="W2469" s="12" t="str">
        <f t="shared" si="1281"/>
        <v>0.000836733258767886-0.000842005701447209i</v>
      </c>
      <c r="X2469" s="12" t="str">
        <f t="shared" si="1282"/>
        <v>0.000835477073511136-0.000790617014015699i</v>
      </c>
      <c r="Y2469" s="12" t="str">
        <f t="shared" si="1283"/>
        <v>0.00029+0.50799553208547i</v>
      </c>
      <c r="Z2469" s="12" t="str">
        <f t="shared" si="1284"/>
        <v>-0.0186613150003984-0.0198080252493468i</v>
      </c>
      <c r="AA2469" s="12" t="str">
        <f t="shared" si="1285"/>
        <v>0.0524987367633201-23.6589602294861i</v>
      </c>
      <c r="AB2469" s="12" t="str">
        <f t="shared" si="1286"/>
        <v>0.0347389226421934+0.128659335105491i</v>
      </c>
      <c r="AC2469" s="12" t="str">
        <f t="shared" si="1287"/>
        <v>1.07564733380913-0.010954208778473i</v>
      </c>
      <c r="AD2469" s="12" t="str">
        <f t="shared" si="1288"/>
        <v>0.03107450774098+0.119927533584966i</v>
      </c>
      <c r="AE2469" s="12" t="str">
        <f t="shared" si="1289"/>
        <v>0.00179563643590615-0.00285353011539427i</v>
      </c>
      <c r="AF2469" s="12" t="str">
        <f t="shared" si="1290"/>
        <v>-13.6262477074016-0.594825680125748i</v>
      </c>
      <c r="AG2469" s="12" t="str">
        <f t="shared" si="1291"/>
        <v>1.01027715147407-0.00263859808557764i</v>
      </c>
      <c r="AH2469" s="12" t="str">
        <f t="shared" si="1292"/>
        <v>-0.0259965532934941+0.0373622456152945i</v>
      </c>
      <c r="AI2469" s="12">
        <f t="shared" si="1293"/>
        <v>-26.836609376225997</v>
      </c>
      <c r="AJ2469" s="12">
        <f t="shared" si="1294"/>
        <v>124.83009600273589</v>
      </c>
      <c r="AK2469" s="12"/>
      <c r="AL2469" s="12"/>
      <c r="AM2469" s="12"/>
      <c r="AN2469" s="12"/>
    </row>
    <row r="2470" spans="1:40" x14ac:dyDescent="0.35">
      <c r="A2470" s="12"/>
      <c r="B2470" s="12">
        <f t="shared" si="1295"/>
        <v>540000</v>
      </c>
      <c r="C2470" s="29" t="str">
        <f t="shared" si="1262"/>
        <v>-2.37544740655123E-07+0.00411044861727279i</v>
      </c>
      <c r="D2470" s="28" t="str">
        <f t="shared" si="1263"/>
        <v>-5.3990628540402+0.0315134393990914i</v>
      </c>
      <c r="E2470" s="12" t="str">
        <f t="shared" si="1264"/>
        <v>4200</v>
      </c>
      <c r="F2470" s="12" t="str">
        <f t="shared" si="1265"/>
        <v>0.704225352112676</v>
      </c>
      <c r="G2470" s="12" t="str">
        <f t="shared" si="1261"/>
        <v>0.704225352112676</v>
      </c>
      <c r="H2470" s="12" t="str">
        <f t="shared" si="1266"/>
        <v>8.22737368397199+0.625253050569706i</v>
      </c>
      <c r="I2470" s="12" t="str">
        <f t="shared" si="1267"/>
        <v>2120.57504117311i</v>
      </c>
      <c r="J2470" s="12" t="str">
        <f t="shared" si="1268"/>
        <v>-3845.41578384751+458.631184064788i</v>
      </c>
      <c r="K2470" s="12" t="str">
        <f t="shared" si="1269"/>
        <v>0.0648479826332357-0.543721108884055i</v>
      </c>
      <c r="L2470" s="12" t="str">
        <f t="shared" si="1270"/>
        <v>0.00351338668504695-0.0246945001868513i</v>
      </c>
      <c r="M2470" s="12" t="str">
        <f t="shared" si="1271"/>
        <v>0.0683613693182827-0.568415609070906i</v>
      </c>
      <c r="N2470" s="12" t="str">
        <f t="shared" si="1272"/>
        <v>-6.78584013175395i</v>
      </c>
      <c r="O2470" s="12" t="str">
        <f t="shared" si="1273"/>
        <v>0.876306680043865-0.481753674101713i</v>
      </c>
      <c r="P2470" s="12" t="str">
        <f t="shared" si="1274"/>
        <v>0.123693319956135+0.481753674101713i</v>
      </c>
      <c r="Q2470" s="12" t="str">
        <f t="shared" si="1275"/>
        <v>-0.123693319956135+6.30408645765224i</v>
      </c>
      <c r="R2470" s="12" t="str">
        <f t="shared" si="1276"/>
        <v>0.0760050183005613-0.0211124377651104i</v>
      </c>
      <c r="S2470" s="12" t="str">
        <f t="shared" si="1277"/>
        <v>0.694902043655796i</v>
      </c>
      <c r="T2470" s="12" t="str">
        <f t="shared" si="1278"/>
        <v>0.014671076149531+0.0528160425451562i</v>
      </c>
      <c r="U2470" s="12" t="str">
        <f t="shared" si="1279"/>
        <v>0.001-0.00294731376096102i</v>
      </c>
      <c r="V2470" s="12" t="str">
        <f t="shared" si="1280"/>
        <v>0.0015-0.00089584004892432i</v>
      </c>
      <c r="W2470" s="12" t="str">
        <f t="shared" si="1281"/>
        <v>0.000836472796993646-0.000840846829493709i</v>
      </c>
      <c r="X2470" s="12" t="str">
        <f t="shared" si="1282"/>
        <v>0.00083516619471461-0.000789545915526957i</v>
      </c>
      <c r="Y2470" s="12" t="str">
        <f t="shared" si="1283"/>
        <v>0.00029+0.508938009881546i</v>
      </c>
      <c r="Z2470" s="12" t="str">
        <f t="shared" si="1284"/>
        <v>-0.0186014799658056-0.0197637596198188i</v>
      </c>
      <c r="AA2470" s="12" t="str">
        <f t="shared" si="1285"/>
        <v>0.0522895082927618-23.6150298909796i</v>
      </c>
      <c r="AB2470" s="12" t="str">
        <f t="shared" si="1286"/>
        <v>0.0366217461924013+0.131838706667582i</v>
      </c>
      <c r="AC2470" s="12" t="str">
        <f t="shared" si="1287"/>
        <v>1.07744269146611-0.0118036976502466i</v>
      </c>
      <c r="AD2470" s="12" t="str">
        <f t="shared" si="1288"/>
        <v>0.0326450712545363+0.122720252562593i</v>
      </c>
      <c r="AE2470" s="12" t="str">
        <f t="shared" si="1289"/>
        <v>0.00181816693320697-0.00292796766048818i</v>
      </c>
      <c r="AF2470" s="12" t="str">
        <f t="shared" si="1290"/>
        <v>-13.6264365380122-0.593739611170615i</v>
      </c>
      <c r="AG2470" s="12" t="str">
        <f t="shared" si="1291"/>
        <v>1.01049709292653-0.002767480413534i</v>
      </c>
      <c r="AH2470" s="12" t="str">
        <f t="shared" si="1292"/>
        <v>-0.0263431730757234+0.0383428550549312i</v>
      </c>
      <c r="AI2470" s="12">
        <f t="shared" si="1293"/>
        <v>-26.647151893255131</v>
      </c>
      <c r="AJ2470" s="12">
        <f t="shared" si="1294"/>
        <v>124.49072161270254</v>
      </c>
      <c r="AK2470" s="12"/>
      <c r="AL2470" s="12"/>
      <c r="AM2470" s="12"/>
      <c r="AN2470" s="12"/>
    </row>
    <row r="2471" spans="1:40" x14ac:dyDescent="0.35">
      <c r="A2471" s="12"/>
      <c r="B2471" s="12">
        <f t="shared" si="1295"/>
        <v>541000</v>
      </c>
      <c r="C2471" s="29" t="str">
        <f t="shared" si="1262"/>
        <v>-2.36667383177892E-07+0.00410285074557243i</v>
      </c>
      <c r="D2471" s="28" t="str">
        <f t="shared" si="1263"/>
        <v>-5.39906284731379+0.0314551890493886i</v>
      </c>
      <c r="E2471" s="12" t="str">
        <f t="shared" si="1264"/>
        <v>4200</v>
      </c>
      <c r="F2471" s="12" t="str">
        <f t="shared" si="1265"/>
        <v>0.704225352112676</v>
      </c>
      <c r="G2471" s="12" t="str">
        <f t="shared" si="1261"/>
        <v>0.704225352112676</v>
      </c>
      <c r="H2471" s="12" t="str">
        <f t="shared" si="1266"/>
        <v>8.22756148441919+0.624112661571078i</v>
      </c>
      <c r="I2471" s="12" t="str">
        <f t="shared" si="1267"/>
        <v>2124.5020319901i</v>
      </c>
      <c r="J2471" s="12" t="str">
        <f t="shared" si="1268"/>
        <v>-3859.67495895841+459.480501072316i</v>
      </c>
      <c r="K2471" s="12" t="str">
        <f t="shared" si="1269"/>
        <v>0.064611695006913-0.542743687037965i</v>
      </c>
      <c r="L2471" s="12" t="str">
        <f t="shared" si="1270"/>
        <v>0.00350066672397271-0.0246506605359336i</v>
      </c>
      <c r="M2471" s="12" t="str">
        <f t="shared" si="1271"/>
        <v>0.0681123617308857-0.567394347573899i</v>
      </c>
      <c r="N2471" s="12" t="str">
        <f t="shared" si="1272"/>
        <v>-6.79840650236831i</v>
      </c>
      <c r="O2471" s="12" t="str">
        <f t="shared" si="1273"/>
        <v>0.870183754669527-0.492727341548289i</v>
      </c>
      <c r="P2471" s="12" t="str">
        <f t="shared" si="1274"/>
        <v>0.129816245330473+0.492727341548289i</v>
      </c>
      <c r="Q2471" s="12" t="str">
        <f t="shared" si="1275"/>
        <v>-0.129816245330473+6.30567916082002i</v>
      </c>
      <c r="R2471" s="12" t="str">
        <f t="shared" si="1276"/>
        <v>0.0776834919006871-0.0221864799976577i</v>
      </c>
      <c r="S2471" s="12" t="str">
        <f t="shared" si="1277"/>
        <v>0.696188899292194i</v>
      </c>
      <c r="T2471" s="12" t="str">
        <f t="shared" si="1278"/>
        <v>0.0154459810887376+0.0540823847195134i</v>
      </c>
      <c r="U2471" s="12" t="str">
        <f t="shared" si="1279"/>
        <v>0.001-0.00294186586121803i</v>
      </c>
      <c r="V2471" s="12" t="str">
        <f t="shared" si="1280"/>
        <v>0.0015-0.000894184152345903i</v>
      </c>
      <c r="W2471" s="12" t="str">
        <f t="shared" si="1281"/>
        <v>0.000836212426534808-0.000839692101608708i</v>
      </c>
      <c r="X2471" s="12" t="str">
        <f t="shared" si="1282"/>
        <v>0.000834855722983086-0.000788478646590978i</v>
      </c>
      <c r="Y2471" s="12" t="str">
        <f t="shared" si="1283"/>
        <v>0.00029+0.509880487677623i</v>
      </c>
      <c r="Z2471" s="12" t="str">
        <f t="shared" si="1284"/>
        <v>-0.0185419566788824-0.0197196685938762i</v>
      </c>
      <c r="AA2471" s="12" t="str">
        <f t="shared" si="1285"/>
        <v>0.0520814884667923-23.5712625674079i</v>
      </c>
      <c r="AB2471" s="12" t="str">
        <f t="shared" si="1286"/>
        <v>0.0385560536499882+0.134999733250048i</v>
      </c>
      <c r="AC2471" s="12" t="str">
        <f t="shared" si="1287"/>
        <v>1.07922422944318-0.012681336241059i</v>
      </c>
      <c r="AD2471" s="12" t="str">
        <f t="shared" si="1288"/>
        <v>0.0342511273350573+0.12549207070925i</v>
      </c>
      <c r="AE2471" s="12" t="str">
        <f t="shared" si="1289"/>
        <v>0.00183957912629617-0.00300228941864814i</v>
      </c>
      <c r="AF2471" s="12" t="str">
        <f t="shared" si="1290"/>
        <v>-13.626624331733-0.592657472521689i</v>
      </c>
      <c r="AG2471" s="12" t="str">
        <f t="shared" si="1291"/>
        <v>1.0107144412426-0.00289891953655596i</v>
      </c>
      <c r="AH2471" s="12" t="str">
        <f t="shared" si="1292"/>
        <v>-0.0266747695447736+0.0393221864606314i</v>
      </c>
      <c r="AI2471" s="12">
        <f t="shared" si="1293"/>
        <v>-26.463188249602744</v>
      </c>
      <c r="AJ2471" s="12">
        <f t="shared" si="1294"/>
        <v>124.15156987857107</v>
      </c>
      <c r="AK2471" s="12"/>
      <c r="AL2471" s="12"/>
      <c r="AM2471" s="12"/>
      <c r="AN2471" s="12"/>
    </row>
    <row r="2472" spans="1:40" x14ac:dyDescent="0.35">
      <c r="A2472" s="12"/>
      <c r="B2472" s="12">
        <f t="shared" si="1295"/>
        <v>542000</v>
      </c>
      <c r="C2472" s="29" t="str">
        <f t="shared" si="1262"/>
        <v>-2.35794877441546E-07+0.00409528091029874i</v>
      </c>
      <c r="D2472" s="28" t="str">
        <f t="shared" si="1263"/>
        <v>-5.39906284062458+0.0313971536456237i</v>
      </c>
      <c r="E2472" s="12" t="str">
        <f t="shared" si="1264"/>
        <v>4200</v>
      </c>
      <c r="F2472" s="12" t="str">
        <f t="shared" si="1265"/>
        <v>0.704225352112676</v>
      </c>
      <c r="G2472" s="12" t="str">
        <f t="shared" si="1261"/>
        <v>0.704225352112676</v>
      </c>
      <c r="H2472" s="12" t="str">
        <f t="shared" si="1266"/>
        <v>8.22774825550016+0.622976396686884i</v>
      </c>
      <c r="I2472" s="12" t="str">
        <f t="shared" si="1267"/>
        <v>2128.42902280708i</v>
      </c>
      <c r="J2472" s="12" t="str">
        <f t="shared" si="1268"/>
        <v>-3873.96051552188+460.329818079843i</v>
      </c>
      <c r="K2472" s="12" t="str">
        <f t="shared" si="1269"/>
        <v>0.0643766906468464-0.541769722252911i</v>
      </c>
      <c r="L2472" s="12" t="str">
        <f t="shared" si="1270"/>
        <v>0.0034880152545703-0.0246069729463156i</v>
      </c>
      <c r="M2472" s="12" t="str">
        <f t="shared" si="1271"/>
        <v>0.0678647059014167-0.566376695199227i</v>
      </c>
      <c r="N2472" s="12" t="str">
        <f t="shared" si="1272"/>
        <v>-6.81097287298267i</v>
      </c>
      <c r="O2472" s="12" t="str">
        <f t="shared" si="1273"/>
        <v>0.863923417192836-0.503623201635759i</v>
      </c>
      <c r="P2472" s="12" t="str">
        <f t="shared" si="1274"/>
        <v>0.136076582807164+0.503623201635759i</v>
      </c>
      <c r="Q2472" s="12" t="str">
        <f t="shared" si="1275"/>
        <v>-0.136076582807164+6.30734967134691i</v>
      </c>
      <c r="R2472" s="12" t="str">
        <f t="shared" si="1276"/>
        <v>0.0793446591215423-0.02328609329393i</v>
      </c>
      <c r="S2472" s="12" t="str">
        <f t="shared" si="1277"/>
        <v>0.697475754928594i</v>
      </c>
      <c r="T2472" s="12" t="str">
        <f t="shared" si="1278"/>
        <v>0.0162414854995215+0.0553409760203497i</v>
      </c>
      <c r="U2472" s="12" t="str">
        <f t="shared" si="1279"/>
        <v>0.001-0.00293643806442611i</v>
      </c>
      <c r="V2472" s="12" t="str">
        <f t="shared" si="1280"/>
        <v>0.0015-0.000892534366086964i</v>
      </c>
      <c r="W2472" s="12" t="str">
        <f t="shared" si="1281"/>
        <v>0.000835952148679527-0.000838541492881623i</v>
      </c>
      <c r="X2472" s="12" t="str">
        <f t="shared" si="1282"/>
        <v>0.0008345456571501-0.000787415184126865i</v>
      </c>
      <c r="Y2472" s="12" t="str">
        <f t="shared" si="1283"/>
        <v>0.00029+0.5108229654737i</v>
      </c>
      <c r="Z2472" s="12" t="str">
        <f t="shared" si="1284"/>
        <v>-0.0184827428669311-0.0196757511673978i</v>
      </c>
      <c r="AA2472" s="12" t="str">
        <f t="shared" si="1285"/>
        <v>0.0518746681150357-23.5276573520302i</v>
      </c>
      <c r="AB2472" s="12" t="str">
        <f t="shared" si="1286"/>
        <v>0.0405417812360041+0.138141412204571i</v>
      </c>
      <c r="AC2472" s="12" t="str">
        <f t="shared" si="1287"/>
        <v>1.08099143257488-0.0135869937618684i</v>
      </c>
      <c r="AD2472" s="12" t="str">
        <f t="shared" si="1288"/>
        <v>0.035892375779273+0.128242535058926i</v>
      </c>
      <c r="AE2472" s="12" t="str">
        <f t="shared" si="1289"/>
        <v>0.00185987865648414-0.00307648325473724i</v>
      </c>
      <c r="AF2472" s="12" t="str">
        <f t="shared" si="1290"/>
        <v>-13.6268110961247-0.59157924304126i</v>
      </c>
      <c r="AG2472" s="12" t="str">
        <f t="shared" si="1291"/>
        <v>1.01092917214701-0.00303287574738508i</v>
      </c>
      <c r="AH2472" s="12" t="str">
        <f t="shared" si="1292"/>
        <v>-0.0269914299071308+0.0403000823542035i</v>
      </c>
      <c r="AI2472" s="12">
        <f t="shared" si="1293"/>
        <v>-26.284456445219515</v>
      </c>
      <c r="AJ2472" s="12">
        <f t="shared" si="1294"/>
        <v>123.81263940805933</v>
      </c>
      <c r="AK2472" s="12"/>
      <c r="AL2472" s="12"/>
      <c r="AM2472" s="12"/>
      <c r="AN2472" s="12"/>
    </row>
    <row r="2473" spans="1:40" x14ac:dyDescent="0.35">
      <c r="A2473" s="12"/>
      <c r="B2473" s="12">
        <f t="shared" si="1295"/>
        <v>543000</v>
      </c>
      <c r="C2473" s="29" t="str">
        <f t="shared" si="1262"/>
        <v>-2.34927187738751E-07+0.00408773895655431i</v>
      </c>
      <c r="D2473" s="28" t="str">
        <f t="shared" si="1263"/>
        <v>-5.39906283397229+0.0313393320002497i</v>
      </c>
      <c r="E2473" s="12" t="str">
        <f t="shared" si="1264"/>
        <v>4200</v>
      </c>
      <c r="F2473" s="12" t="str">
        <f t="shared" si="1265"/>
        <v>0.704225352112676</v>
      </c>
      <c r="G2473" s="12" t="str">
        <f t="shared" si="1261"/>
        <v>0.704225352112676</v>
      </c>
      <c r="H2473" s="12" t="str">
        <f t="shared" si="1266"/>
        <v>8.22793400470735+0.621844233741966i</v>
      </c>
      <c r="I2473" s="12" t="str">
        <f t="shared" si="1267"/>
        <v>2132.35601362407i</v>
      </c>
      <c r="J2473" s="12" t="str">
        <f t="shared" si="1268"/>
        <v>-3888.27245353791+461.17913508737i</v>
      </c>
      <c r="K2473" s="12" t="str">
        <f t="shared" si="1269"/>
        <v>0.0641429603197478-0.540799196503981i</v>
      </c>
      <c r="L2473" s="12" t="str">
        <f t="shared" si="1270"/>
        <v>0.00347543178932558-0.0245634366468568i</v>
      </c>
      <c r="M2473" s="12" t="str">
        <f t="shared" si="1271"/>
        <v>0.0676183921090734-0.565362633150838i</v>
      </c>
      <c r="N2473" s="12" t="str">
        <f t="shared" si="1272"/>
        <v>-6.82353924359703i</v>
      </c>
      <c r="O2473" s="12" t="str">
        <f t="shared" si="1273"/>
        <v>0.857526656193653-0.514439533781506i</v>
      </c>
      <c r="P2473" s="12" t="str">
        <f t="shared" si="1274"/>
        <v>0.142473343806347+0.514439533781506i</v>
      </c>
      <c r="Q2473" s="12" t="str">
        <f t="shared" si="1275"/>
        <v>-0.142473343806347+6.30909970981552i</v>
      </c>
      <c r="R2473" s="12" t="str">
        <f t="shared" si="1276"/>
        <v>0.080988037616726-0.0244110867505087i</v>
      </c>
      <c r="S2473" s="12" t="str">
        <f t="shared" si="1277"/>
        <v>0.698762610564994i</v>
      </c>
      <c r="T2473" s="12" t="str">
        <f t="shared" si="1278"/>
        <v>0.017057554704514+0.0565914125895994i</v>
      </c>
      <c r="U2473" s="12" t="str">
        <f t="shared" si="1279"/>
        <v>0.001-0.00293103025951925i</v>
      </c>
      <c r="V2473" s="12" t="str">
        <f t="shared" si="1280"/>
        <v>0.0015-0.000890890656388831i</v>
      </c>
      <c r="W2473" s="12" t="str">
        <f t="shared" si="1281"/>
        <v>0.00083569196470917-0.000837394978595766i</v>
      </c>
      <c r="X2473" s="12" t="str">
        <f t="shared" si="1282"/>
        <v>0.000834235996065049-0.000786355505233061i</v>
      </c>
      <c r="Y2473" s="12" t="str">
        <f t="shared" si="1283"/>
        <v>0.00029+0.511765443269777i</v>
      </c>
      <c r="Z2473" s="12" t="str">
        <f t="shared" si="1284"/>
        <v>-0.0184238362782622-0.019632006344128i</v>
      </c>
      <c r="AA2473" s="12" t="str">
        <f t="shared" si="1285"/>
        <v>0.0516690381538492-23.4842133448266i</v>
      </c>
      <c r="AB2473" s="12" t="str">
        <f t="shared" si="1286"/>
        <v>0.0425788423892601+0.141262735425992i</v>
      </c>
      <c r="AC2473" s="12" t="str">
        <f t="shared" si="1287"/>
        <v>1.08274378492676-0.0145205274152716i</v>
      </c>
      <c r="AD2473" s="12" t="str">
        <f t="shared" si="1288"/>
        <v>0.0375685107526995+0.130971197424994i</v>
      </c>
      <c r="AE2473" s="12" t="str">
        <f t="shared" si="1289"/>
        <v>0.00187907128741965-0.00315053713996247i</v>
      </c>
      <c r="AF2473" s="12" t="str">
        <f t="shared" si="1290"/>
        <v>-13.6269968386796-0.590504901741716i</v>
      </c>
      <c r="AG2473" s="12" t="str">
        <f t="shared" si="1291"/>
        <v>1.01114126194964-0.00316930915207654i</v>
      </c>
      <c r="AH2473" s="12" t="str">
        <f t="shared" si="1292"/>
        <v>-0.027293242583832+0.0412763870762063i</v>
      </c>
      <c r="AI2473" s="12">
        <f t="shared" si="1293"/>
        <v>-26.110712965872295</v>
      </c>
      <c r="AJ2473" s="12">
        <f t="shared" si="1294"/>
        <v>123.47392877332258</v>
      </c>
      <c r="AK2473" s="12"/>
      <c r="AL2473" s="12"/>
      <c r="AM2473" s="12"/>
      <c r="AN2473" s="12"/>
    </row>
    <row r="2474" spans="1:40" x14ac:dyDescent="0.35">
      <c r="A2474" s="12"/>
      <c r="B2474" s="12">
        <f t="shared" si="1295"/>
        <v>544000</v>
      </c>
      <c r="C2474" s="29" t="str">
        <f t="shared" si="1262"/>
        <v>-2.34064278690067E-07+0.00408022473058074i</v>
      </c>
      <c r="D2474" s="28" t="str">
        <f t="shared" si="1263"/>
        <v>-5.39906282735666+0.0312817229344524i</v>
      </c>
      <c r="E2474" s="12" t="str">
        <f t="shared" si="1264"/>
        <v>4200</v>
      </c>
      <c r="F2474" s="12" t="str">
        <f t="shared" si="1265"/>
        <v>0.704225352112676</v>
      </c>
      <c r="G2474" s="12" t="str">
        <f t="shared" si="1261"/>
        <v>0.704225352112676</v>
      </c>
      <c r="H2474" s="12" t="str">
        <f t="shared" si="1266"/>
        <v>8.22811873946531+0.620716150718726i</v>
      </c>
      <c r="I2474" s="12" t="str">
        <f t="shared" si="1267"/>
        <v>2136.28300444106i</v>
      </c>
      <c r="J2474" s="12" t="str">
        <f t="shared" si="1268"/>
        <v>-3902.6107730065+462.028452094898i</v>
      </c>
      <c r="K2474" s="12" t="str">
        <f t="shared" si="1269"/>
        <v>0.0639104948748374-0.539832091889198i</v>
      </c>
      <c r="L2474" s="12" t="str">
        <f t="shared" si="1270"/>
        <v>0.00346291584502412-0.02452005087148i</v>
      </c>
      <c r="M2474" s="12" t="str">
        <f t="shared" si="1271"/>
        <v>0.0673734107198615-0.564352142760678i</v>
      </c>
      <c r="N2474" s="12" t="str">
        <f t="shared" si="1272"/>
        <v>-6.83610561421139i</v>
      </c>
      <c r="O2474" s="12" t="str">
        <f t="shared" si="1273"/>
        <v>0.850994481794692-0.525174629961296i</v>
      </c>
      <c r="P2474" s="12" t="str">
        <f t="shared" si="1274"/>
        <v>0.149005518205308+0.525174629961296i</v>
      </c>
      <c r="Q2474" s="12" t="str">
        <f t="shared" si="1275"/>
        <v>-0.149005518205308+6.31093098425009i</v>
      </c>
      <c r="R2474" s="12" t="str">
        <f t="shared" si="1276"/>
        <v>0.0826131457977523-0.0255612576350558i</v>
      </c>
      <c r="S2474" s="12" t="str">
        <f t="shared" si="1277"/>
        <v>0.700049466201394i</v>
      </c>
      <c r="T2474" s="12" t="str">
        <f t="shared" si="1278"/>
        <v>0.0178941447628571+0.0578332886169344i</v>
      </c>
      <c r="U2474" s="12" t="str">
        <f t="shared" si="1279"/>
        <v>0.001-0.00292564233624808i</v>
      </c>
      <c r="V2474" s="12" t="str">
        <f t="shared" si="1280"/>
        <v>0.0015-0.000889252989741059i</v>
      </c>
      <c r="W2474" s="12" t="str">
        <f t="shared" si="1281"/>
        <v>0.000835431875898316-0.000836252534226542i</v>
      </c>
      <c r="X2474" s="12" t="str">
        <f t="shared" si="1282"/>
        <v>0.000833926738592965-0.0007852995871857i</v>
      </c>
      <c r="Y2474" s="12" t="str">
        <f t="shared" si="1283"/>
        <v>0.00029+0.512707921065854i</v>
      </c>
      <c r="Z2474" s="12" t="str">
        <f t="shared" si="1284"/>
        <v>-0.0183652346819605-0.0195884331355985i</v>
      </c>
      <c r="AA2474" s="12" t="str">
        <f t="shared" si="1285"/>
        <v>0.0514645895853351-23.4409296524352i</v>
      </c>
      <c r="AB2474" s="12" t="str">
        <f t="shared" si="1286"/>
        <v>0.0446671274251677+0.144362689935937i</v>
      </c>
      <c r="AC2474" s="12" t="str">
        <f t="shared" si="1287"/>
        <v>1.08448077012173-0.0154817822716797i</v>
      </c>
      <c r="AD2474" s="12" t="str">
        <f t="shared" si="1288"/>
        <v>0.0392792208742127+0.133677614463408i</v>
      </c>
      <c r="AE2474" s="12" t="str">
        <f t="shared" si="1289"/>
        <v>0.0018971629031633-0.00322443915305804i</v>
      </c>
      <c r="AF2474" s="12" t="str">
        <f t="shared" si="1290"/>
        <v>-13.627181566822-0.589434427784274i</v>
      </c>
      <c r="AG2474" s="12" t="str">
        <f t="shared" si="1291"/>
        <v>1.01135068754552-0.0033081796788942i</v>
      </c>
      <c r="AH2474" s="12" t="str">
        <f t="shared" si="1292"/>
        <v>-0.0275802971782405+0.0422509467855243i</v>
      </c>
      <c r="AI2474" s="12">
        <f t="shared" si="1293"/>
        <v>-25.941731083524488</v>
      </c>
      <c r="AJ2474" s="12">
        <f t="shared" si="1294"/>
        <v>123.13543651159415</v>
      </c>
      <c r="AK2474" s="12"/>
      <c r="AL2474" s="12"/>
      <c r="AM2474" s="12"/>
      <c r="AN2474" s="12"/>
    </row>
    <row r="2475" spans="1:40" x14ac:dyDescent="0.35">
      <c r="A2475" s="12"/>
      <c r="B2475" s="12">
        <f t="shared" si="1295"/>
        <v>545000</v>
      </c>
      <c r="C2475" s="29" t="str">
        <f t="shared" si="1262"/>
        <v>-2.33206115240331E-07+0.00407273807974808i</v>
      </c>
      <c r="D2475" s="28" t="str">
        <f t="shared" si="1263"/>
        <v>-5.3990628207774+0.0312243252780686i</v>
      </c>
      <c r="E2475" s="12" t="str">
        <f t="shared" si="1264"/>
        <v>4200</v>
      </c>
      <c r="F2475" s="12" t="str">
        <f t="shared" si="1265"/>
        <v>0.704225352112676</v>
      </c>
      <c r="G2475" s="12" t="str">
        <f t="shared" si="1261"/>
        <v>0.704225352112676</v>
      </c>
      <c r="H2475" s="12" t="str">
        <f t="shared" si="1266"/>
        <v>8.22830246713143+0.619592125755692i</v>
      </c>
      <c r="I2475" s="12" t="str">
        <f t="shared" si="1267"/>
        <v>2140.20999525805i</v>
      </c>
      <c r="J2475" s="12" t="str">
        <f t="shared" si="1268"/>
        <v>-3916.97547392766+462.877769102425i</v>
      </c>
      <c r="K2475" s="12" t="str">
        <f t="shared" si="1269"/>
        <v>0.0636792852429655-0.538868390628512i</v>
      </c>
      <c r="L2475" s="12" t="str">
        <f t="shared" si="1270"/>
        <v>0.00345046694270606-0.0244768148591306i</v>
      </c>
      <c r="M2475" s="12" t="str">
        <f t="shared" si="1271"/>
        <v>0.0671297521856716-0.563345205487643i</v>
      </c>
      <c r="N2475" s="12" t="str">
        <f t="shared" si="1272"/>
        <v>-6.84867198482575i</v>
      </c>
      <c r="O2475" s="12" t="str">
        <f t="shared" si="1273"/>
        <v>0.844327925502015-0.535826794978997i</v>
      </c>
      <c r="P2475" s="12" t="str">
        <f t="shared" si="1274"/>
        <v>0.155672074497985+0.535826794978997i</v>
      </c>
      <c r="Q2475" s="12" t="str">
        <f t="shared" si="1275"/>
        <v>-0.155672074497985+6.31284518984675i</v>
      </c>
      <c r="R2475" s="12" t="str">
        <f t="shared" si="1276"/>
        <v>0.0842195031702056-0.0267363913091266i</v>
      </c>
      <c r="S2475" s="12" t="str">
        <f t="shared" si="1277"/>
        <v>0.701336321837794i</v>
      </c>
      <c r="T2475" s="12" t="str">
        <f t="shared" si="1278"/>
        <v>0.0187512023399588+0.0590661965803984i</v>
      </c>
      <c r="U2475" s="12" t="str">
        <f t="shared" si="1279"/>
        <v>0.001-0.0029202741851724i</v>
      </c>
      <c r="V2475" s="12" t="str">
        <f t="shared" si="1280"/>
        <v>0.0015-0.000887621332879143i</v>
      </c>
      <c r="W2475" s="12" t="str">
        <f t="shared" si="1281"/>
        <v>0.000835171883514772-0.000835114135439671i</v>
      </c>
      <c r="X2475" s="12" t="str">
        <f t="shared" si="1282"/>
        <v>0.000833617883614263-0.000784247407436951i</v>
      </c>
      <c r="Y2475" s="12" t="str">
        <f t="shared" si="1283"/>
        <v>0.00029+0.513650398861931i</v>
      </c>
      <c r="Z2475" s="12" t="str">
        <f t="shared" si="1284"/>
        <v>-0.0183069358676566-0.01954503056105i</v>
      </c>
      <c r="AA2475" s="12" t="str">
        <f t="shared" si="1285"/>
        <v>0.051261313496369-23.3978053880909i</v>
      </c>
      <c r="AB2475" s="12" t="str">
        <f t="shared" si="1286"/>
        <v>0.0468065032106241+0.147440258483491i</v>
      </c>
      <c r="AC2475" s="12" t="str">
        <f t="shared" si="1287"/>
        <v>1.08620187167374-0.0164705911551589i</v>
      </c>
      <c r="AD2475" s="12" t="str">
        <f t="shared" si="1288"/>
        <v>0.0410241893010756+0.136361347734291i</v>
      </c>
      <c r="AE2475" s="12" t="str">
        <f t="shared" si="1289"/>
        <v>0.0019141595062553-0.0032981774814307i</v>
      </c>
      <c r="AF2475" s="12" t="str">
        <f t="shared" si="1290"/>
        <v>-13.6273652879088-0.588367800477623i</v>
      </c>
      <c r="AG2475" s="12" t="str">
        <f t="shared" si="1291"/>
        <v>1.01155742641468-0.0034494470871463i</v>
      </c>
      <c r="AH2475" s="12" t="str">
        <f t="shared" si="1292"/>
        <v>-0.0278526844442252+0.0432236094584343i</v>
      </c>
      <c r="AI2475" s="12">
        <f t="shared" si="1293"/>
        <v>-25.777299347738946</v>
      </c>
      <c r="AJ2475" s="12">
        <f t="shared" si="1294"/>
        <v>122.7971611258277</v>
      </c>
      <c r="AK2475" s="12"/>
      <c r="AL2475" s="12"/>
      <c r="AM2475" s="12"/>
      <c r="AN2475" s="12"/>
    </row>
    <row r="2476" spans="1:40" x14ac:dyDescent="0.35">
      <c r="A2476" s="12"/>
      <c r="B2476" s="12">
        <f t="shared" si="1295"/>
        <v>546000</v>
      </c>
      <c r="C2476" s="29" t="str">
        <f t="shared" si="1262"/>
        <v>-2.32352662655109E-07+0.00406527885254457i</v>
      </c>
      <c r="D2476" s="28" t="str">
        <f t="shared" si="1263"/>
        <v>-5.39906281423427+0.0311671378695084i</v>
      </c>
      <c r="E2476" s="12" t="str">
        <f t="shared" si="1264"/>
        <v>4200</v>
      </c>
      <c r="F2476" s="12" t="str">
        <f t="shared" si="1265"/>
        <v>0.704225352112676</v>
      </c>
      <c r="G2476" s="12" t="str">
        <f t="shared" si="1261"/>
        <v>0.704225352112676</v>
      </c>
      <c r="H2476" s="12" t="str">
        <f t="shared" si="1266"/>
        <v>8.22848519499669+0.618472137146181i</v>
      </c>
      <c r="I2476" s="12" t="str">
        <f t="shared" si="1267"/>
        <v>2144.13698607503i</v>
      </c>
      <c r="J2476" s="12" t="str">
        <f t="shared" si="1268"/>
        <v>-3931.36655630138+463.727086109953i</v>
      </c>
      <c r="K2476" s="12" t="str">
        <f t="shared" si="1269"/>
        <v>0.0634493224357461-0.537908075062776i</v>
      </c>
      <c r="L2476" s="12" t="str">
        <f t="shared" si="1270"/>
        <v>0.00343808460762159-0.0244337278537371i</v>
      </c>
      <c r="M2476" s="12" t="str">
        <f t="shared" si="1271"/>
        <v>0.0668874070433677-0.562341802916513i</v>
      </c>
      <c r="N2476" s="12" t="str">
        <f t="shared" si="1272"/>
        <v>-6.86123835544011i</v>
      </c>
      <c r="O2476" s="12" t="str">
        <f t="shared" si="1273"/>
        <v>0.837528040042141-0.546394346734271i</v>
      </c>
      <c r="P2476" s="12" t="str">
        <f t="shared" si="1274"/>
        <v>0.162471959957859+0.546394346734271i</v>
      </c>
      <c r="Q2476" s="12" t="str">
        <f t="shared" si="1275"/>
        <v>-0.162471959957859+6.31484400870584i</v>
      </c>
      <c r="R2476" s="12" t="str">
        <f t="shared" si="1276"/>
        <v>0.0858066306756674-0.0279362611614644i</v>
      </c>
      <c r="S2476" s="12" t="str">
        <f t="shared" si="1277"/>
        <v>0.702623177474192i</v>
      </c>
      <c r="T2476" s="12" t="str">
        <f t="shared" si="1278"/>
        <v>0.019628664584017+0.0602897274936919i</v>
      </c>
      <c r="U2476" s="12" t="str">
        <f t="shared" si="1279"/>
        <v>0.001-0.00291492569765376i</v>
      </c>
      <c r="V2476" s="12" t="str">
        <f t="shared" si="1280"/>
        <v>0.0015-0.000885995652782297i</v>
      </c>
      <c r="W2476" s="12" t="str">
        <f t="shared" si="1281"/>
        <v>0.000834911988819581-0.000833979758089424i</v>
      </c>
      <c r="X2476" s="12" t="str">
        <f t="shared" si="1282"/>
        <v>0.000833309430024538-0.000783198943613407i</v>
      </c>
      <c r="Y2476" s="12" t="str">
        <f t="shared" si="1283"/>
        <v>0.00029+0.514592876658008i</v>
      </c>
      <c r="Z2476" s="12" t="str">
        <f t="shared" si="1284"/>
        <v>-0.018248937645299-0.0195017976473561i</v>
      </c>
      <c r="AA2476" s="12" t="str">
        <f t="shared" si="1285"/>
        <v>0.0510592010576385-23.3548396715646i</v>
      </c>
      <c r="AB2476" s="12" t="str">
        <f t="shared" si="1286"/>
        <v>0.0489968128557922+0.150494420162464i</v>
      </c>
      <c r="AC2476" s="12" t="str">
        <f t="shared" si="1287"/>
        <v>1.08790657332835-0.0174867745393268i</v>
      </c>
      <c r="AD2476" s="12" t="str">
        <f t="shared" si="1288"/>
        <v>0.0428030938143979+0.139021963761896i</v>
      </c>
      <c r="AE2476" s="12" t="str">
        <f t="shared" si="1289"/>
        <v>0.00193006721577773-0.00337174042226705i</v>
      </c>
      <c r="AF2476" s="12" t="str">
        <f t="shared" si="1290"/>
        <v>-13.627548009231-0.587304999276673i</v>
      </c>
      <c r="AG2476" s="12" t="str">
        <f t="shared" si="1291"/>
        <v>1.01176145662185-0.00359307097596066i</v>
      </c>
      <c r="AH2476" s="12" t="str">
        <f t="shared" si="1292"/>
        <v>-0.0281104962547429+0.0441942248871831i</v>
      </c>
      <c r="AI2476" s="12">
        <f t="shared" si="1293"/>
        <v>-25.617220242905582</v>
      </c>
      <c r="AJ2476" s="12">
        <f t="shared" si="1294"/>
        <v>122.45910108533211</v>
      </c>
      <c r="AK2476" s="12"/>
      <c r="AL2476" s="12"/>
      <c r="AM2476" s="12"/>
      <c r="AN2476" s="12"/>
    </row>
    <row r="2477" spans="1:40" x14ac:dyDescent="0.35">
      <c r="A2477" s="12"/>
      <c r="B2477" s="12">
        <f t="shared" si="1295"/>
        <v>547000</v>
      </c>
      <c r="C2477" s="29" t="str">
        <f t="shared" si="1262"/>
        <v>-2.31503886517174E-07+0.0040578468985664i</v>
      </c>
      <c r="D2477" s="28" t="str">
        <f t="shared" si="1263"/>
        <v>-5.39906280772698+0.0311101595556757i</v>
      </c>
      <c r="E2477" s="12" t="str">
        <f t="shared" si="1264"/>
        <v>4200</v>
      </c>
      <c r="F2477" s="12" t="str">
        <f t="shared" si="1265"/>
        <v>0.704225352112676</v>
      </c>
      <c r="G2477" s="12" t="str">
        <f t="shared" si="1261"/>
        <v>0.704225352112676</v>
      </c>
      <c r="H2477" s="12" t="str">
        <f t="shared" si="1266"/>
        <v>8.22866693028631+0.617356163336935i</v>
      </c>
      <c r="I2477" s="12" t="str">
        <f t="shared" si="1267"/>
        <v>2148.06397689202i</v>
      </c>
      <c r="J2477" s="12" t="str">
        <f t="shared" si="1268"/>
        <v>-3945.78402012767+464.57640311748i</v>
      </c>
      <c r="K2477" s="12" t="str">
        <f t="shared" si="1269"/>
        <v>0.0632205975446977-0.536951127652753i</v>
      </c>
      <c r="L2477" s="12" t="str">
        <f t="shared" si="1270"/>
        <v>0.0034257683691869-0.0243907891041719i</v>
      </c>
      <c r="M2477" s="12" t="str">
        <f t="shared" si="1271"/>
        <v>0.0666463659138846-0.561341916756925i</v>
      </c>
      <c r="N2477" s="12" t="str">
        <f t="shared" si="1272"/>
        <v>-6.87380472605447i</v>
      </c>
      <c r="O2477" s="12" t="str">
        <f t="shared" si="1273"/>
        <v>0.830595899195811-0.55687561648819i</v>
      </c>
      <c r="P2477" s="12" t="str">
        <f t="shared" si="1274"/>
        <v>0.169404100804189+0.55687561648819i</v>
      </c>
      <c r="Q2477" s="12" t="str">
        <f t="shared" si="1275"/>
        <v>-0.169404100804189+6.31692910956628i</v>
      </c>
      <c r="R2477" s="12" t="str">
        <f t="shared" si="1276"/>
        <v>0.0873740510390705-0.0291606285521114i</v>
      </c>
      <c r="S2477" s="12" t="str">
        <f t="shared" si="1277"/>
        <v>0.703910033110592i</v>
      </c>
      <c r="T2477" s="12" t="str">
        <f t="shared" si="1278"/>
        <v>0.0205264590096424+0.0615034711599187i</v>
      </c>
      <c r="U2477" s="12" t="str">
        <f t="shared" si="1279"/>
        <v>0.001-0.00290959676584818i</v>
      </c>
      <c r="V2477" s="12" t="str">
        <f t="shared" si="1280"/>
        <v>0.0015-0.000884375916671179i</v>
      </c>
      <c r="W2477" s="12" t="str">
        <f t="shared" si="1281"/>
        <v>0.000834652193067044-0.000832849378216883i</v>
      </c>
      <c r="X2477" s="12" t="str">
        <f t="shared" si="1282"/>
        <v>0.000833001376734326-0.00078215417351449i</v>
      </c>
      <c r="Y2477" s="12" t="str">
        <f t="shared" si="1283"/>
        <v>0.00029+0.515535354454085i</v>
      </c>
      <c r="Z2477" s="12" t="str">
        <f t="shared" si="1284"/>
        <v>-0.0181912378449318-0.0194587334289456i</v>
      </c>
      <c r="AA2477" s="12" t="str">
        <f t="shared" si="1285"/>
        <v>0.0508582435226963-23.3120316291027i</v>
      </c>
      <c r="AB2477" s="12" t="str">
        <f t="shared" si="1286"/>
        <v>0.0512378754236024+0.15352415104479i</v>
      </c>
      <c r="AC2477" s="12" t="str">
        <f t="shared" si="1287"/>
        <v>1.08959435941009-0.0185301404536879i</v>
      </c>
      <c r="AD2477" s="12" t="str">
        <f t="shared" si="1288"/>
        <v>0.0446156069049819+0.141659034092955i</v>
      </c>
      <c r="AE2477" s="12" t="str">
        <f t="shared" si="1289"/>
        <v>0.00194489226541222-0.00344511638360291i</v>
      </c>
      <c r="AF2477" s="12" t="str">
        <f t="shared" si="1290"/>
        <v>-13.6277297380133-0.586246003781259i</v>
      </c>
      <c r="AG2477" s="12" t="str">
        <f t="shared" si="1291"/>
        <v>1.0119627568161-0.00373901079299621i</v>
      </c>
      <c r="AH2477" s="12" t="str">
        <f t="shared" si="1292"/>
        <v>-0.0283538255708204+0.0451626446780715i</v>
      </c>
      <c r="AI2477" s="12">
        <f t="shared" si="1293"/>
        <v>-25.461308989894146</v>
      </c>
      <c r="AJ2477" s="12">
        <f t="shared" si="1294"/>
        <v>122.12125482640424</v>
      </c>
      <c r="AK2477" s="12"/>
      <c r="AL2477" s="12"/>
      <c r="AM2477" s="12"/>
      <c r="AN2477" s="12"/>
    </row>
    <row r="2478" spans="1:40" x14ac:dyDescent="0.35">
      <c r="A2478" s="12"/>
      <c r="B2478" s="12">
        <f t="shared" si="1295"/>
        <v>548000</v>
      </c>
      <c r="C2478" s="29" t="str">
        <f t="shared" si="1262"/>
        <v>-2.30659752723038E-07+0.00405044206850761i</v>
      </c>
      <c r="D2478" s="28" t="str">
        <f t="shared" si="1263"/>
        <v>-5.39906280125529+0.0310533891918917i</v>
      </c>
      <c r="E2478" s="12" t="str">
        <f t="shared" si="1264"/>
        <v>4200</v>
      </c>
      <c r="F2478" s="12" t="str">
        <f t="shared" si="1265"/>
        <v>0.704225352112676</v>
      </c>
      <c r="G2478" s="12" t="str">
        <f t="shared" si="1261"/>
        <v>0.704225352112676</v>
      </c>
      <c r="H2478" s="12" t="str">
        <f t="shared" si="1266"/>
        <v>8.22884768016056+0.616244182926765i</v>
      </c>
      <c r="I2478" s="12" t="str">
        <f t="shared" si="1267"/>
        <v>2151.99096770901i</v>
      </c>
      <c r="J2478" s="12" t="str">
        <f t="shared" si="1268"/>
        <v>-3960.22786540652+465.425720125008i</v>
      </c>
      <c r="K2478" s="12" t="str">
        <f t="shared" si="1269"/>
        <v>0.0629931017403974-0.535997530978103i</v>
      </c>
      <c r="L2478" s="12" t="str">
        <f t="shared" si="1270"/>
        <v>0.00341351776094077-0.0243479978642119i</v>
      </c>
      <c r="M2478" s="12" t="str">
        <f t="shared" si="1271"/>
        <v>0.0664066195013382-0.560345528842315i</v>
      </c>
      <c r="N2478" s="12" t="str">
        <f t="shared" si="1272"/>
        <v>-6.88637109666883i</v>
      </c>
      <c r="O2478" s="12" t="str">
        <f t="shared" si="1273"/>
        <v>0.823532597628426-0.567268949126759i</v>
      </c>
      <c r="P2478" s="12" t="str">
        <f t="shared" si="1274"/>
        <v>0.176467402371574+0.567268949126759i</v>
      </c>
      <c r="Q2478" s="12" t="str">
        <f t="shared" si="1275"/>
        <v>-0.176467402371574+6.31910214754207i</v>
      </c>
      <c r="R2478" s="12" t="str">
        <f t="shared" si="1276"/>
        <v>0.0889212891211173-0.0304092427676696i</v>
      </c>
      <c r="S2478" s="12" t="str">
        <f t="shared" si="1277"/>
        <v>0.705196888746992i</v>
      </c>
      <c r="T2478" s="12" t="str">
        <f t="shared" si="1278"/>
        <v>0.0214445033889126+0.0627070164315837i</v>
      </c>
      <c r="U2478" s="12" t="str">
        <f t="shared" si="1279"/>
        <v>0.001-0.00290428728269882i</v>
      </c>
      <c r="V2478" s="12" t="str">
        <f t="shared" si="1280"/>
        <v>0.0015-0.000882762092005722i</v>
      </c>
      <c r="W2478" s="12" t="str">
        <f t="shared" si="1281"/>
        <v>0.000834392497504717-0.00083172297204822i</v>
      </c>
      <c r="X2478" s="12" t="str">
        <f t="shared" si="1282"/>
        <v>0.000832693722668866-0.000781113075110831i</v>
      </c>
      <c r="Y2478" s="12" t="str">
        <f t="shared" si="1283"/>
        <v>0.00029+0.516477832250162i</v>
      </c>
      <c r="Z2478" s="12" t="str">
        <f t="shared" si="1284"/>
        <v>-0.0181338343164716-0.0194158369477286i</v>
      </c>
      <c r="AA2478" s="12" t="str">
        <f t="shared" si="1285"/>
        <v>0.0506584322270247-23.269380393368i</v>
      </c>
      <c r="AB2478" s="12" t="str">
        <f t="shared" si="1286"/>
        <v>0.0535294856578025+0.156528424829532i</v>
      </c>
      <c r="AC2478" s="12" t="str">
        <f t="shared" si="1287"/>
        <v>1.09126471517614-0.0196004844007799i</v>
      </c>
      <c r="AD2478" s="12" t="str">
        <f t="shared" si="1288"/>
        <v>0.0464613958595341+0.144272135353431i</v>
      </c>
      <c r="AE2478" s="12" t="str">
        <f t="shared" si="1289"/>
        <v>0.00195864100149406-0.00351829388535528i</v>
      </c>
      <c r="AF2478" s="12" t="str">
        <f t="shared" si="1290"/>
        <v>-13.6279104814159-0.585190793734873i</v>
      </c>
      <c r="AG2478" s="12" t="str">
        <f t="shared" si="1291"/>
        <v>1.01216130623022-0.00388722584309011i</v>
      </c>
      <c r="AH2478" s="12" t="str">
        <f t="shared" si="1292"/>
        <v>-0.0285827664109602+0.0461287222490891i</v>
      </c>
      <c r="AI2478" s="12">
        <f t="shared" si="1293"/>
        <v>-25.309392473878063</v>
      </c>
      <c r="AJ2478" s="12">
        <f t="shared" si="1294"/>
        <v>121.78362075295985</v>
      </c>
      <c r="AK2478" s="12"/>
      <c r="AL2478" s="12"/>
      <c r="AM2478" s="12"/>
      <c r="AN2478" s="12"/>
    </row>
    <row r="2479" spans="1:40" x14ac:dyDescent="0.35">
      <c r="A2479" s="12"/>
      <c r="B2479" s="12">
        <f t="shared" si="1295"/>
        <v>549000</v>
      </c>
      <c r="C2479" s="29" t="str">
        <f t="shared" si="1262"/>
        <v>-2.29820227479526E-07+0.00404306421415002i</v>
      </c>
      <c r="D2479" s="28" t="str">
        <f t="shared" si="1263"/>
        <v>-5.39906279481893+0.0309968256418168i</v>
      </c>
      <c r="E2479" s="12" t="str">
        <f t="shared" si="1264"/>
        <v>4200</v>
      </c>
      <c r="F2479" s="12" t="str">
        <f t="shared" si="1265"/>
        <v>0.704225352112676</v>
      </c>
      <c r="G2479" s="12" t="str">
        <f t="shared" si="1261"/>
        <v>0.704225352112676</v>
      </c>
      <c r="H2479" s="12" t="str">
        <f t="shared" si="1266"/>
        <v>8.22902745171535+0.615136174665246i</v>
      </c>
      <c r="I2479" s="12" t="str">
        <f t="shared" si="1267"/>
        <v>2155.917958526i</v>
      </c>
      <c r="J2479" s="12" t="str">
        <f t="shared" si="1268"/>
        <v>-3974.69809213794+466.275037132535i</v>
      </c>
      <c r="K2479" s="12" t="str">
        <f t="shared" si="1269"/>
        <v>0.0627668262716429-0.535047267736403i</v>
      </c>
      <c r="L2479" s="12" t="str">
        <f t="shared" si="1270"/>
        <v>0.00340133232050153-0.0243053533925002i</v>
      </c>
      <c r="M2479" s="12" t="str">
        <f t="shared" si="1271"/>
        <v>0.0661681585921444-0.559352621128903i</v>
      </c>
      <c r="N2479" s="12" t="str">
        <f t="shared" si="1272"/>
        <v>-6.89893746728319i</v>
      </c>
      <c r="O2479" s="12" t="str">
        <f t="shared" si="1273"/>
        <v>0.816339250717182-0.577572703422271i</v>
      </c>
      <c r="P2479" s="12" t="str">
        <f t="shared" si="1274"/>
        <v>0.183660749282818+0.577572703422271i</v>
      </c>
      <c r="Q2479" s="12" t="str">
        <f t="shared" si="1275"/>
        <v>-0.183660749282818+6.32136476386092i</v>
      </c>
      <c r="R2479" s="12" t="str">
        <f t="shared" si="1276"/>
        <v>0.0904478722753754-0.0316818409880257i</v>
      </c>
      <c r="S2479" s="12" t="str">
        <f t="shared" si="1277"/>
        <v>0.706483744383392i</v>
      </c>
      <c r="T2479" s="12" t="str">
        <f t="shared" si="1278"/>
        <v>0.0223827056501796+0.063899951476618i</v>
      </c>
      <c r="U2479" s="12" t="str">
        <f t="shared" si="1279"/>
        <v>0.001-0.00289899714192888i</v>
      </c>
      <c r="V2479" s="12" t="str">
        <f t="shared" si="1280"/>
        <v>0.0015-0.000881154146482944i</v>
      </c>
      <c r="W2479" s="12" t="str">
        <f t="shared" si="1281"/>
        <v>0.000834132903373435-0.000830600515992991i</v>
      </c>
      <c r="X2479" s="12" t="str">
        <f t="shared" si="1282"/>
        <v>0.000832386466767925-0.000780075626542752i</v>
      </c>
      <c r="Y2479" s="12" t="str">
        <f t="shared" si="1283"/>
        <v>0.00029+0.517420310046239i</v>
      </c>
      <c r="Z2479" s="12" t="str">
        <f t="shared" si="1284"/>
        <v>-0.0180767249294917-0.0193731072530225i</v>
      </c>
      <c r="AA2479" s="12" t="str">
        <f t="shared" si="1285"/>
        <v>0.0504597585871141-23.2268851033805i</v>
      </c>
      <c r="AB2479" s="12" t="str">
        <f t="shared" si="1286"/>
        <v>0.0558714137303628+0.159506213506926i</v>
      </c>
      <c r="AC2479" s="12" t="str">
        <f t="shared" si="1287"/>
        <v>1.09291712717592-0.0206975892844971i</v>
      </c>
      <c r="AD2479" s="12" t="str">
        <f t="shared" si="1288"/>
        <v>0.0483401228472093+0.146860849303667i</v>
      </c>
      <c r="AE2479" s="12" t="str">
        <f t="shared" si="1289"/>
        <v>0.00197131988106307-0.0035912615603172i</v>
      </c>
      <c r="AF2479" s="12" t="str">
        <f t="shared" si="1290"/>
        <v>-13.6280902465343-0.584139349023429i</v>
      </c>
      <c r="AG2479" s="12" t="str">
        <f t="shared" si="1291"/>
        <v>1.01235708468008-0.00403767529683828i</v>
      </c>
      <c r="AH2479" s="12" t="str">
        <f t="shared" si="1292"/>
        <v>-0.0287974138209514+0.0470923128270885i</v>
      </c>
      <c r="AI2479" s="12">
        <f t="shared" si="1293"/>
        <v>-25.161308282721624</v>
      </c>
      <c r="AJ2479" s="12">
        <f t="shared" si="1294"/>
        <v>121.44619723715792</v>
      </c>
      <c r="AK2479" s="12"/>
      <c r="AL2479" s="12"/>
      <c r="AM2479" s="12"/>
      <c r="AN2479" s="12"/>
    </row>
    <row r="2480" spans="1:40" x14ac:dyDescent="0.35">
      <c r="A2480" s="12"/>
      <c r="B2480" s="12">
        <f t="shared" si="1295"/>
        <v>550000</v>
      </c>
      <c r="C2480" s="29" t="str">
        <f t="shared" si="1262"/>
        <v>-2.28985277300396E-07+0.00403571318835349i</v>
      </c>
      <c r="D2480" s="28" t="str">
        <f t="shared" si="1263"/>
        <v>-5.39906278841764+0.0309404677773768i</v>
      </c>
      <c r="E2480" s="12" t="str">
        <f t="shared" si="1264"/>
        <v>4200</v>
      </c>
      <c r="F2480" s="12" t="str">
        <f t="shared" si="1265"/>
        <v>0.704225352112676</v>
      </c>
      <c r="G2480" s="12" t="str">
        <f t="shared" si="1261"/>
        <v>0.704225352112676</v>
      </c>
      <c r="H2480" s="12" t="str">
        <f t="shared" si="1266"/>
        <v>8.22920625198301+0.614032117451368i</v>
      </c>
      <c r="I2480" s="12" t="str">
        <f t="shared" si="1267"/>
        <v>2159.84494934298i</v>
      </c>
      <c r="J2480" s="12" t="str">
        <f t="shared" si="1268"/>
        <v>-3989.19470032192+467.124354140063i</v>
      </c>
      <c r="K2480" s="12" t="str">
        <f t="shared" si="1269"/>
        <v>0.0625417624646283-0.534100320742172i</v>
      </c>
      <c r="L2480" s="12" t="str">
        <f t="shared" si="1270"/>
        <v>0.00338921158952467-0.0242628549525076i</v>
      </c>
      <c r="M2480" s="12" t="str">
        <f t="shared" si="1271"/>
        <v>0.065930974054153-0.55836317569468i</v>
      </c>
      <c r="N2480" s="12" t="str">
        <f t="shared" si="1272"/>
        <v>-6.91150383789754i</v>
      </c>
      <c r="O2480" s="12" t="str">
        <f t="shared" si="1273"/>
        <v>0.80901699437495-0.587785252292469i</v>
      </c>
      <c r="P2480" s="12" t="str">
        <f t="shared" si="1274"/>
        <v>0.19098300562505+0.587785252292469i</v>
      </c>
      <c r="Q2480" s="12" t="str">
        <f t="shared" si="1275"/>
        <v>-0.19098300562505+6.32371858560507i</v>
      </c>
      <c r="R2480" s="12" t="str">
        <f t="shared" si="1276"/>
        <v>0.0919533307096497-0.0329781482648408i</v>
      </c>
      <c r="S2480" s="12" t="str">
        <f t="shared" si="1277"/>
        <v>0.707770600019792i</v>
      </c>
      <c r="T2480" s="12" t="str">
        <f t="shared" si="1278"/>
        <v>0.023340963784948+0.0650818640501871i</v>
      </c>
      <c r="U2480" s="12" t="str">
        <f t="shared" si="1279"/>
        <v>0.001-0.00289372623803446i</v>
      </c>
      <c r="V2480" s="12" t="str">
        <f t="shared" si="1280"/>
        <v>0.0015-0.000879552048034788i</v>
      </c>
      <c r="W2480" s="12" t="str">
        <f t="shared" si="1281"/>
        <v>0.000833873411907321-0.000829481986642443i</v>
      </c>
      <c r="X2480" s="12" t="str">
        <f t="shared" si="1282"/>
        <v>0.00083207960798553-0.000779041806118656i</v>
      </c>
      <c r="Y2480" s="12" t="str">
        <f t="shared" si="1283"/>
        <v>0.00029+0.518362787842316i</v>
      </c>
      <c r="Z2480" s="12" t="str">
        <f t="shared" si="1284"/>
        <v>-0.0180199075730047-0.0193305434014771i</v>
      </c>
      <c r="AA2480" s="12" t="str">
        <f t="shared" si="1285"/>
        <v>0.0502622140995505-23.1845449044594i</v>
      </c>
      <c r="AB2480" s="12" t="str">
        <f t="shared" si="1286"/>
        <v>0.0582634050090267+0.162456488036872i</v>
      </c>
      <c r="AC2480" s="12" t="str">
        <f t="shared" si="1287"/>
        <v>1.09455108361643-0.0218212253499376i</v>
      </c>
      <c r="AD2480" s="12" t="str">
        <f t="shared" si="1288"/>
        <v>0.0502514450064491+0.149424762891955i</v>
      </c>
      <c r="AE2480" s="12" t="str">
        <f t="shared" si="1289"/>
        <v>0.00198293546991222-0.00366400815511528i</v>
      </c>
      <c r="AF2480" s="12" t="str">
        <f t="shared" si="1290"/>
        <v>-13.6282690404006-0.583091649673991i</v>
      </c>
      <c r="AG2480" s="12" t="str">
        <f t="shared" si="1291"/>
        <v>1.01255007256386-0.0041903181991071i</v>
      </c>
      <c r="AH2480" s="12" t="str">
        <f t="shared" si="1292"/>
        <v>-0.0289978638441029+0.0480532734445237i</v>
      </c>
      <c r="AI2480" s="12">
        <f t="shared" si="1293"/>
        <v>-25.016903842522954</v>
      </c>
      <c r="AJ2480" s="12">
        <f t="shared" si="1294"/>
        <v>121.10898262002429</v>
      </c>
      <c r="AK2480" s="12"/>
      <c r="AL2480" s="12"/>
      <c r="AM2480" s="12"/>
      <c r="AN2480" s="12"/>
    </row>
    <row r="2481" spans="1:40" x14ac:dyDescent="0.35">
      <c r="A2481" s="12"/>
      <c r="B2481" s="12">
        <f t="shared" si="1295"/>
        <v>551000</v>
      </c>
      <c r="C2481" s="29" t="str">
        <f t="shared" si="1262"/>
        <v>-2.28154869002996E-07+0.00402838884504598i</v>
      </c>
      <c r="D2481" s="28" t="str">
        <f t="shared" si="1263"/>
        <v>-5.39906278205118+0.0308843144786859i</v>
      </c>
      <c r="E2481" s="12" t="str">
        <f t="shared" si="1264"/>
        <v>4200</v>
      </c>
      <c r="F2481" s="12" t="str">
        <f t="shared" si="1265"/>
        <v>0.704225352112676</v>
      </c>
      <c r="G2481" s="12" t="str">
        <f t="shared" si="1261"/>
        <v>0.704225352112676</v>
      </c>
      <c r="H2481" s="12" t="str">
        <f t="shared" si="1266"/>
        <v>8.22938408793292+0.612931990332276i</v>
      </c>
      <c r="I2481" s="12" t="str">
        <f t="shared" si="1267"/>
        <v>2163.77194015997i</v>
      </c>
      <c r="J2481" s="12" t="str">
        <f t="shared" si="1268"/>
        <v>-4003.71768995846+467.97367114759i</v>
      </c>
      <c r="K2481" s="12" t="str">
        <f t="shared" si="1269"/>
        <v>0.0623179017221268-0.533156672925907i</v>
      </c>
      <c r="L2481" s="12" t="str">
        <f t="shared" si="1270"/>
        <v>0.00337715511366092-0.0242205018124947i</v>
      </c>
      <c r="M2481" s="12" t="str">
        <f t="shared" si="1271"/>
        <v>0.0656950568357877-0.557377174738402i</v>
      </c>
      <c r="N2481" s="12" t="str">
        <f t="shared" si="1272"/>
        <v>-6.9240702085119i</v>
      </c>
      <c r="O2481" s="12" t="str">
        <f t="shared" si="1273"/>
        <v>0.801566984870879-0.597904983057515i</v>
      </c>
      <c r="P2481" s="12" t="str">
        <f t="shared" si="1274"/>
        <v>0.198433015129121+0.597904983057515i</v>
      </c>
      <c r="Q2481" s="12" t="str">
        <f t="shared" si="1275"/>
        <v>-0.198433015129121+6.32616522545438i</v>
      </c>
      <c r="R2481" s="12" t="str">
        <f t="shared" si="1276"/>
        <v>0.0934371978512154-0.0342978775121021i</v>
      </c>
      <c r="S2481" s="12" t="str">
        <f t="shared" si="1277"/>
        <v>0.70905745565619i</v>
      </c>
      <c r="T2481" s="12" t="str">
        <f t="shared" si="1278"/>
        <v>0.0243191657631388+0.0662523417720268i</v>
      </c>
      <c r="U2481" s="12" t="str">
        <f t="shared" si="1279"/>
        <v>0.001-0.00288847446627759i</v>
      </c>
      <c r="V2481" s="12" t="str">
        <f t="shared" si="1280"/>
        <v>0.0015-0.000877955764826015i</v>
      </c>
      <c r="W2481" s="12" t="str">
        <f t="shared" si="1281"/>
        <v>0.000833614024333787-0.000828367360767873i</v>
      </c>
      <c r="X2481" s="12" t="str">
        <f t="shared" si="1282"/>
        <v>0.000831773145289787-0.000778011592313542i</v>
      </c>
      <c r="Y2481" s="12" t="str">
        <f t="shared" si="1283"/>
        <v>0.00029+0.519305265638393i</v>
      </c>
      <c r="Z2481" s="12" t="str">
        <f t="shared" si="1284"/>
        <v>-0.017963380155251-0.0192881444570038i</v>
      </c>
      <c r="AA2481" s="12" t="str">
        <f t="shared" si="1285"/>
        <v>0.0500657903401193-23.1423589481654i</v>
      </c>
      <c r="AB2481" s="12" t="str">
        <f t="shared" si="1286"/>
        <v>0.0607051798457931+0.165378219041209i</v>
      </c>
      <c r="AC2481" s="12" t="str">
        <f t="shared" si="1287"/>
        <v>1.09616607473265-0.0229711501351212i</v>
      </c>
      <c r="AD2481" s="12" t="str">
        <f t="shared" si="1288"/>
        <v>0.052195014532104+0.151963468306532i</v>
      </c>
      <c r="AE2481" s="12" t="str">
        <f t="shared" si="1289"/>
        <v>0.00199349444063466-0.00373652253113132i</v>
      </c>
      <c r="AF2481" s="12" t="str">
        <f t="shared" si="1290"/>
        <v>-13.6284468699841-0.58204767585359i</v>
      </c>
      <c r="AG2481" s="12" t="str">
        <f t="shared" si="1291"/>
        <v>1.01274025086107-0.00434511347747631i</v>
      </c>
      <c r="AH2481" s="12" t="str">
        <f t="shared" si="1292"/>
        <v>-0.0291842134919009+0.0490114629357801i</v>
      </c>
      <c r="AI2481" s="12">
        <f t="shared" si="1293"/>
        <v>-24.876035638764936</v>
      </c>
      <c r="AJ2481" s="12">
        <f t="shared" si="1294"/>
        <v>120.77197521206784</v>
      </c>
      <c r="AK2481" s="12"/>
      <c r="AL2481" s="12"/>
      <c r="AM2481" s="12"/>
      <c r="AN2481" s="12"/>
    </row>
    <row r="2482" spans="1:40" x14ac:dyDescent="0.35">
      <c r="A2482" s="12"/>
      <c r="B2482" s="12">
        <f t="shared" si="1295"/>
        <v>552000</v>
      </c>
      <c r="C2482" s="29" t="str">
        <f t="shared" si="1262"/>
        <v>-2.2732896970497E-07+0.00402109103921397i</v>
      </c>
      <c r="D2482" s="28" t="str">
        <f t="shared" si="1263"/>
        <v>-5.39906277571929+0.0308283646339738i</v>
      </c>
      <c r="E2482" s="12" t="str">
        <f t="shared" si="1264"/>
        <v>4200</v>
      </c>
      <c r="F2482" s="12" t="str">
        <f t="shared" si="1265"/>
        <v>0.704225352112676</v>
      </c>
      <c r="G2482" s="12" t="str">
        <f t="shared" si="1261"/>
        <v>0.704225352112676</v>
      </c>
      <c r="H2482" s="12" t="str">
        <f t="shared" si="1266"/>
        <v>8.22956096647219+0.611835772501942i</v>
      </c>
      <c r="I2482" s="12" t="str">
        <f t="shared" si="1267"/>
        <v>2167.69893097696i</v>
      </c>
      <c r="J2482" s="12" t="str">
        <f t="shared" si="1268"/>
        <v>-4018.26706104757+468.822988155117i</v>
      </c>
      <c r="K2482" s="12" t="str">
        <f t="shared" si="1269"/>
        <v>0.062095235522684-0.532216307333113i</v>
      </c>
      <c r="L2482" s="12" t="str">
        <f t="shared" si="1270"/>
        <v>0.00336516244251478-0.0241782932454742i</v>
      </c>
      <c r="M2482" s="12" t="str">
        <f t="shared" si="1271"/>
        <v>0.0654603979651988-0.556394600578587i</v>
      </c>
      <c r="N2482" s="12" t="str">
        <f t="shared" si="1272"/>
        <v>-6.93663657912626i</v>
      </c>
      <c r="O2482" s="12" t="str">
        <f t="shared" si="1273"/>
        <v>0.793990398647837-0.607930297694602i</v>
      </c>
      <c r="P2482" s="12" t="str">
        <f t="shared" si="1274"/>
        <v>0.206009601352163+0.607930297694602i</v>
      </c>
      <c r="Q2482" s="12" t="str">
        <f t="shared" si="1275"/>
        <v>-0.206009601352163+6.32870628143166i</v>
      </c>
      <c r="R2482" s="12" t="str">
        <f t="shared" si="1276"/>
        <v>0.0948990107154556-0.0356407295089927i</v>
      </c>
      <c r="S2482" s="12" t="str">
        <f t="shared" si="1277"/>
        <v>0.71034431129259i</v>
      </c>
      <c r="T2482" s="12" t="str">
        <f t="shared" si="1278"/>
        <v>0.0253171894570309+0.0674109724090184i</v>
      </c>
      <c r="U2482" s="12" t="str">
        <f t="shared" si="1279"/>
        <v>0.001-0.00288324172267926i</v>
      </c>
      <c r="V2482" s="12" t="str">
        <f t="shared" si="1280"/>
        <v>0.0015-0.000876365265252056i</v>
      </c>
      <c r="W2482" s="12" t="str">
        <f t="shared" si="1281"/>
        <v>0.000833354741873571-0.000827256615318948i</v>
      </c>
      <c r="X2482" s="12" t="str">
        <f t="shared" si="1282"/>
        <v>0.000831467077662672-0.000776984963767459i</v>
      </c>
      <c r="Y2482" s="12" t="str">
        <f t="shared" si="1283"/>
        <v>0.00029+0.52024774343447i</v>
      </c>
      <c r="Z2482" s="12" t="str">
        <f t="shared" si="1284"/>
        <v>-0.0179071406034892-0.0192459094907029i</v>
      </c>
      <c r="AA2482" s="12" t="str">
        <f t="shared" si="1285"/>
        <v>0.0498704789629166-23.1003263922438i</v>
      </c>
      <c r="AB2482" s="12" t="str">
        <f t="shared" si="1286"/>
        <v>0.0631964333870603+0.16827037750908i</v>
      </c>
      <c r="AC2482" s="12" t="str">
        <f t="shared" si="1287"/>
        <v>1.09776159316287-0.0241471084348861i</v>
      </c>
      <c r="AD2482" s="12" t="str">
        <f t="shared" si="1288"/>
        <v>0.0541704787627786+0.154476563025989i</v>
      </c>
      <c r="AE2482" s="12" t="str">
        <f t="shared" si="1289"/>
        <v>0.00200300357066965-0.00380879366538661i</v>
      </c>
      <c r="AF2482" s="12" t="str">
        <f t="shared" si="1290"/>
        <v>-13.6286237421915-0.581007407867968i</v>
      </c>
      <c r="AG2482" s="12" t="str">
        <f t="shared" si="1291"/>
        <v>1.01292760113154-0.00450201995060868i</v>
      </c>
      <c r="AH2482" s="12" t="str">
        <f t="shared" si="1292"/>
        <v>-0.0293565607150842+0.0499667419330775i</v>
      </c>
      <c r="AI2482" s="12">
        <f t="shared" si="1293"/>
        <v>-24.738568513102859</v>
      </c>
      <c r="AJ2482" s="12">
        <f t="shared" si="1294"/>
        <v>120.43517329389793</v>
      </c>
      <c r="AK2482" s="12"/>
      <c r="AL2482" s="12"/>
      <c r="AM2482" s="12"/>
      <c r="AN2482" s="12"/>
    </row>
    <row r="2483" spans="1:40" x14ac:dyDescent="0.35">
      <c r="A2483" s="12"/>
      <c r="B2483" s="12">
        <f t="shared" si="1295"/>
        <v>553000</v>
      </c>
      <c r="C2483" s="29" t="str">
        <f t="shared" si="1262"/>
        <v>-2.26507546820999E-07+0.00401381962689284i</v>
      </c>
      <c r="D2483" s="28" t="str">
        <f t="shared" si="1263"/>
        <v>-5.39906276942171+0.0307726171395118i</v>
      </c>
      <c r="E2483" s="12" t="str">
        <f t="shared" si="1264"/>
        <v>4200</v>
      </c>
      <c r="F2483" s="12" t="str">
        <f t="shared" si="1265"/>
        <v>0.704225352112676</v>
      </c>
      <c r="G2483" s="12" t="str">
        <f t="shared" si="1261"/>
        <v>0.704225352112676</v>
      </c>
      <c r="H2483" s="12" t="str">
        <f t="shared" si="1266"/>
        <v>8.22973689444633+0.610743443299925i</v>
      </c>
      <c r="I2483" s="12" t="str">
        <f t="shared" si="1267"/>
        <v>2171.62592179394i</v>
      </c>
      <c r="J2483" s="12" t="str">
        <f t="shared" si="1268"/>
        <v>-4032.84281358924+469.672305162645i</v>
      </c>
      <c r="K2483" s="12" t="str">
        <f t="shared" si="1269"/>
        <v>0.0618737554198231-0.531279207123363i</v>
      </c>
      <c r="L2483" s="12" t="str">
        <f t="shared" si="1270"/>
        <v>0.00335323312960365-0.0241362285291739i</v>
      </c>
      <c r="M2483" s="12" t="str">
        <f t="shared" si="1271"/>
        <v>0.0652269885494268-0.555415435652537i</v>
      </c>
      <c r="N2483" s="12" t="str">
        <f t="shared" si="1272"/>
        <v>-6.94920294974062i</v>
      </c>
      <c r="O2483" s="12" t="str">
        <f t="shared" si="1273"/>
        <v>0.78628843213662-0.617859613090332i</v>
      </c>
      <c r="P2483" s="12" t="str">
        <f t="shared" si="1274"/>
        <v>0.21371156786338+0.617859613090332i</v>
      </c>
      <c r="Q2483" s="12" t="str">
        <f t="shared" si="1275"/>
        <v>-0.21371156786338+6.33134333665029i</v>
      </c>
      <c r="R2483" s="12" t="str">
        <f t="shared" si="1276"/>
        <v>0.0963383102774725-0.0370063929153537i</v>
      </c>
      <c r="S2483" s="12" t="str">
        <f t="shared" si="1277"/>
        <v>0.71163116692899i</v>
      </c>
      <c r="T2483" s="12" t="str">
        <f t="shared" si="1278"/>
        <v>0.0263349025741859+0.0685573441627249i</v>
      </c>
      <c r="U2483" s="12" t="str">
        <f t="shared" si="1279"/>
        <v>0.001-0.00287802790401257i</v>
      </c>
      <c r="V2483" s="12" t="str">
        <f t="shared" si="1280"/>
        <v>0.0015-0.000874780517936954i</v>
      </c>
      <c r="W2483" s="12" t="str">
        <f t="shared" si="1281"/>
        <v>0.000833095565740722-0.000826149727422092i</v>
      </c>
      <c r="X2483" s="12" t="str">
        <f t="shared" si="1282"/>
        <v>0.0008311614040998-0.000775961899284i</v>
      </c>
      <c r="Y2483" s="12" t="str">
        <f t="shared" si="1283"/>
        <v>0.00029+0.521190221230547i</v>
      </c>
      <c r="Z2483" s="12" t="str">
        <f t="shared" si="1284"/>
        <v>-0.0178511868637872-0.0192038375807938i</v>
      </c>
      <c r="AA2483" s="12" t="str">
        <f t="shared" si="1285"/>
        <v>0.0496762716994759-23.0584464005685i</v>
      </c>
      <c r="AB2483" s="12" t="str">
        <f t="shared" si="1286"/>
        <v>0.0657368354061937+0.171131935514675i</v>
      </c>
      <c r="AC2483" s="12" t="str">
        <f t="shared" si="1287"/>
        <v>1.09933713432826-0.0253488322772932i</v>
      </c>
      <c r="AD2483" s="12" t="str">
        <f t="shared" si="1288"/>
        <v>0.0561774802684081+0.156963649868153i</v>
      </c>
      <c r="AE2483" s="12" t="str">
        <f t="shared" si="1289"/>
        <v>0.00201146974034852-0.00388081065139123i</v>
      </c>
      <c r="AF2483" s="12" t="str">
        <f t="shared" si="1290"/>
        <v>-13.628799663868-0.579970826160413i</v>
      </c>
      <c r="AG2483" s="12" t="str">
        <f t="shared" si="1291"/>
        <v>1.01311210551425-0.00466099633654845i</v>
      </c>
      <c r="AH2483" s="12" t="str">
        <f t="shared" si="1292"/>
        <v>-0.0295150043751521+0.0509189728619999i</v>
      </c>
      <c r="AI2483" s="12">
        <f t="shared" si="1293"/>
        <v>-24.604375027136602</v>
      </c>
      <c r="AJ2483" s="12">
        <f t="shared" si="1294"/>
        <v>120.09857511683308</v>
      </c>
      <c r="AK2483" s="12"/>
      <c r="AL2483" s="12"/>
      <c r="AM2483" s="12"/>
      <c r="AN2483" s="12"/>
    </row>
    <row r="2484" spans="1:40" x14ac:dyDescent="0.35">
      <c r="A2484" s="12"/>
      <c r="B2484" s="12">
        <f t="shared" si="1295"/>
        <v>554000</v>
      </c>
      <c r="C2484" s="29" t="str">
        <f t="shared" si="1262"/>
        <v>-2.25690568059595E-07+0.00400657446515747i</v>
      </c>
      <c r="D2484" s="28" t="str">
        <f t="shared" si="1263"/>
        <v>-5.39906276315821+0.0307170708995406i</v>
      </c>
      <c r="E2484" s="12" t="str">
        <f t="shared" si="1264"/>
        <v>4200</v>
      </c>
      <c r="F2484" s="12" t="str">
        <f t="shared" si="1265"/>
        <v>0.704225352112676</v>
      </c>
      <c r="G2484" s="12" t="str">
        <f t="shared" si="1261"/>
        <v>0.704225352112676</v>
      </c>
      <c r="H2484" s="12" t="str">
        <f t="shared" si="1266"/>
        <v>8.22991187863994+0.609654982210079i</v>
      </c>
      <c r="I2484" s="12" t="str">
        <f t="shared" si="1267"/>
        <v>2175.55291261093i</v>
      </c>
      <c r="J2484" s="12" t="str">
        <f t="shared" si="1268"/>
        <v>-4047.44494758348+470.521622170172i</v>
      </c>
      <c r="K2484" s="12" t="str">
        <f t="shared" si="1269"/>
        <v>0.0616534530412571-0.530345355569359i</v>
      </c>
      <c r="L2484" s="12" t="str">
        <f t="shared" si="1270"/>
        <v>0.00334136673231734-0.0240943069459992i</v>
      </c>
      <c r="M2484" s="12" t="str">
        <f t="shared" si="1271"/>
        <v>0.0649948197735744-0.554439662515358i</v>
      </c>
      <c r="N2484" s="12" t="str">
        <f t="shared" si="1272"/>
        <v>-6.96176932035498i</v>
      </c>
      <c r="O2484" s="12" t="str">
        <f t="shared" si="1273"/>
        <v>0.778462301567024-0.627691361290699i</v>
      </c>
      <c r="P2484" s="12" t="str">
        <f t="shared" si="1274"/>
        <v>0.221537698432976+0.627691361290699i</v>
      </c>
      <c r="Q2484" s="12" t="str">
        <f t="shared" si="1275"/>
        <v>-0.221537698432976+6.33407795906428i</v>
      </c>
      <c r="R2484" s="12" t="str">
        <f t="shared" si="1276"/>
        <v>0.0977546418461785-0.0383945442999639i</v>
      </c>
      <c r="S2484" s="12" t="str">
        <f t="shared" si="1277"/>
        <v>0.71291802256539i</v>
      </c>
      <c r="T2484" s="12" t="str">
        <f t="shared" si="1278"/>
        <v>0.0273721625996295+0.0696910459615655i</v>
      </c>
      <c r="U2484" s="12" t="str">
        <f t="shared" si="1279"/>
        <v>0.001-0.00287283290779595i</v>
      </c>
      <c r="V2484" s="12" t="str">
        <f t="shared" si="1280"/>
        <v>0.0015-0.000873201491731294i</v>
      </c>
      <c r="W2484" s="12" t="str">
        <f t="shared" si="1281"/>
        <v>0.000832836497142633-0.000825046674378858i</v>
      </c>
      <c r="X2484" s="12" t="str">
        <f t="shared" si="1282"/>
        <v>0.000830856123610243-0.000774942377828824i</v>
      </c>
      <c r="Y2484" s="12" t="str">
        <f t="shared" si="1283"/>
        <v>0.00029+0.522132699026624i</v>
      </c>
      <c r="Z2484" s="12" t="str">
        <f t="shared" si="1284"/>
        <v>-0.0177955169008196-0.0191619278125439i</v>
      </c>
      <c r="AA2484" s="12" t="str">
        <f t="shared" si="1285"/>
        <v>0.0494831603579019-23.0167181430855i</v>
      </c>
      <c r="AB2484" s="12" t="str">
        <f t="shared" si="1286"/>
        <v>0.0683260301591998+0.173961866946551i</v>
      </c>
      <c r="AC2484" s="12" t="str">
        <f t="shared" si="1287"/>
        <v>1.10089219681643-0.0265760409128153i</v>
      </c>
      <c r="AD2484" s="12" t="str">
        <f t="shared" si="1288"/>
        <v>0.0582156569380082+0.159424337037396i</v>
      </c>
      <c r="AE2484" s="12" t="str">
        <f t="shared" si="1289"/>
        <v>0.0020188999309406-0.00395256269995686i</v>
      </c>
      <c r="AF2484" s="12" t="str">
        <f t="shared" si="1290"/>
        <v>-13.6289746417982-0.578937911310538i</v>
      </c>
      <c r="AG2484" s="12" t="str">
        <f t="shared" si="1291"/>
        <v>1.01329374672604-0.00482200126094408i</v>
      </c>
      <c r="AH2484" s="12" t="str">
        <f t="shared" si="1292"/>
        <v>-0.0296596442162957+0.0518680199366367i</v>
      </c>
      <c r="AI2484" s="12">
        <f t="shared" si="1293"/>
        <v>-24.473334885657771</v>
      </c>
      <c r="AJ2484" s="12">
        <f t="shared" si="1294"/>
        <v>119.76217890350775</v>
      </c>
      <c r="AK2484" s="12"/>
      <c r="AL2484" s="12"/>
      <c r="AM2484" s="12"/>
      <c r="AN2484" s="12"/>
    </row>
    <row r="2485" spans="1:40" x14ac:dyDescent="0.35">
      <c r="A2485" s="12"/>
      <c r="B2485" s="12">
        <f t="shared" si="1295"/>
        <v>555000</v>
      </c>
      <c r="C2485" s="29" t="str">
        <f t="shared" si="1262"/>
        <v>-2.24878001419917E-07+0.00399935541211279i</v>
      </c>
      <c r="D2485" s="28" t="str">
        <f t="shared" si="1263"/>
        <v>-5.39906275692853+0.0306617248261981i</v>
      </c>
      <c r="E2485" s="12" t="str">
        <f t="shared" si="1264"/>
        <v>4200</v>
      </c>
      <c r="F2485" s="12" t="str">
        <f t="shared" si="1265"/>
        <v>0.704225352112676</v>
      </c>
      <c r="G2485" s="12" t="str">
        <f t="shared" si="1261"/>
        <v>0.704225352112676</v>
      </c>
      <c r="H2485" s="12" t="str">
        <f t="shared" si="1266"/>
        <v>8.23008592577728+0.608570368859335i</v>
      </c>
      <c r="I2485" s="12" t="str">
        <f t="shared" si="1267"/>
        <v>2179.47990342792i</v>
      </c>
      <c r="J2485" s="12" t="str">
        <f t="shared" si="1268"/>
        <v>-4062.07346303028+471.3709391777i</v>
      </c>
      <c r="K2485" s="12" t="str">
        <f t="shared" si="1269"/>
        <v>0.0614343200881123-0.529414736055996i</v>
      </c>
      <c r="L2485" s="12" t="str">
        <f t="shared" si="1270"/>
        <v>0.00332956281187812-0.024052527782997i</v>
      </c>
      <c r="M2485" s="12" t="str">
        <f t="shared" si="1271"/>
        <v>0.0647638828999904-0.553467263838993i</v>
      </c>
      <c r="N2485" s="12" t="str">
        <f t="shared" si="1272"/>
        <v>-6.97433569096934i</v>
      </c>
      <c r="O2485" s="12" t="str">
        <f t="shared" si="1273"/>
        <v>0.77051324277579-0.637423989748689i</v>
      </c>
      <c r="P2485" s="12" t="str">
        <f t="shared" si="1274"/>
        <v>0.22948675722421+0.637423989748689i</v>
      </c>
      <c r="Q2485" s="12" t="str">
        <f t="shared" si="1275"/>
        <v>-0.22948675722421+6.33691170122065i</v>
      </c>
      <c r="R2485" s="12" t="str">
        <f t="shared" si="1276"/>
        <v>0.0991475554403903-0.0398048481818588i</v>
      </c>
      <c r="S2485" s="12" t="str">
        <f t="shared" si="1277"/>
        <v>0.71420487820179i</v>
      </c>
      <c r="T2485" s="12" t="str">
        <f t="shared" si="1278"/>
        <v>0.0284288167475652+0.0708116677573092i</v>
      </c>
      <c r="U2485" s="12" t="str">
        <f t="shared" si="1279"/>
        <v>0.001-0.0028676566322864i</v>
      </c>
      <c r="V2485" s="12" t="str">
        <f t="shared" si="1280"/>
        <v>0.0015-0.00087162815571015i</v>
      </c>
      <c r="W2485" s="12" t="str">
        <f t="shared" si="1281"/>
        <v>0.000832577537280041-0.000823947433664344i</v>
      </c>
      <c r="X2485" s="12" t="str">
        <f t="shared" si="1282"/>
        <v>0.000830551235216311-0.000773926378528182i</v>
      </c>
      <c r="Y2485" s="12" t="str">
        <f t="shared" si="1283"/>
        <v>0.00029+0.523075176822701i</v>
      </c>
      <c r="Z2485" s="12" t="str">
        <f t="shared" si="1284"/>
        <v>-0.0177401286976639-0.0191201792782003i</v>
      </c>
      <c r="AA2485" s="12" t="str">
        <f t="shared" si="1285"/>
        <v>0.0492911368220205-22.9751407957588i</v>
      </c>
      <c r="AB2485" s="12" t="str">
        <f t="shared" si="1286"/>
        <v>0.0709636362641948+0.17675914824774i</v>
      </c>
      <c r="AC2485" s="12" t="str">
        <f t="shared" si="1287"/>
        <v>1.10242628276836-0.0278284408165908i</v>
      </c>
      <c r="AD2485" s="12" t="str">
        <f t="shared" si="1288"/>
        <v>0.0602846420675872+0.161858238170434i</v>
      </c>
      <c r="AE2485" s="12" t="str">
        <f t="shared" si="1289"/>
        <v>0.00202530122270074-0.00402403913997505i</v>
      </c>
      <c r="AF2485" s="12" t="str">
        <f t="shared" si="1290"/>
        <v>-13.6291486827058-0.577908644033137i</v>
      </c>
      <c r="AG2485" s="12" t="str">
        <f t="shared" si="1291"/>
        <v>1.01347250806024-0.00498499326519594i</v>
      </c>
      <c r="AH2485" s="12" t="str">
        <f t="shared" si="1292"/>
        <v>-0.0297905808377618+0.0528137491543617i</v>
      </c>
      <c r="AI2485" s="12">
        <f t="shared" si="1293"/>
        <v>-24.34533441282062</v>
      </c>
      <c r="AJ2485" s="12">
        <f t="shared" si="1294"/>
        <v>119.42598284847588</v>
      </c>
      <c r="AK2485" s="12"/>
      <c r="AL2485" s="12"/>
      <c r="AM2485" s="12"/>
      <c r="AN2485" s="12"/>
    </row>
    <row r="2486" spans="1:40" x14ac:dyDescent="0.35">
      <c r="A2486" s="12"/>
      <c r="B2486" s="12">
        <f t="shared" si="1295"/>
        <v>556000</v>
      </c>
      <c r="C2486" s="29" t="str">
        <f t="shared" si="1262"/>
        <v>-2.24069815188644E-07+0.00399216232688456i</v>
      </c>
      <c r="D2486" s="28" t="str">
        <f t="shared" si="1263"/>
        <v>-5.39906275073243+0.0306065778394483i</v>
      </c>
      <c r="E2486" s="12" t="str">
        <f t="shared" si="1264"/>
        <v>4200</v>
      </c>
      <c r="F2486" s="12" t="str">
        <f t="shared" si="1265"/>
        <v>0.704225352112676</v>
      </c>
      <c r="G2486" s="12" t="str">
        <f t="shared" si="1261"/>
        <v>0.704225352112676</v>
      </c>
      <c r="H2486" s="12" t="str">
        <f t="shared" si="1266"/>
        <v>8.23025904252297+0.607489583016431i</v>
      </c>
      <c r="I2486" s="12" t="str">
        <f t="shared" si="1267"/>
        <v>2183.40689424491i</v>
      </c>
      <c r="J2486" s="12" t="str">
        <f t="shared" si="1268"/>
        <v>-4076.72835992964+472.220256185227i</v>
      </c>
      <c r="K2486" s="12" t="str">
        <f t="shared" si="1269"/>
        <v>0.0612163483341603-0.528487332079445i</v>
      </c>
      <c r="L2486" s="12" t="str">
        <f t="shared" si="1270"/>
        <v>0.00331782093330132-0.0240108903318193i</v>
      </c>
      <c r="M2486" s="12" t="str">
        <f t="shared" si="1271"/>
        <v>0.0645341692674616-0.552498222411264i</v>
      </c>
      <c r="N2486" s="12" t="str">
        <f t="shared" si="1272"/>
        <v>-6.9869020615837i</v>
      </c>
      <c r="O2486" s="12" t="str">
        <f t="shared" si="1273"/>
        <v>0.762442511011448-0.647055961569444i</v>
      </c>
      <c r="P2486" s="12" t="str">
        <f t="shared" si="1274"/>
        <v>0.237557488988552+0.647055961569444i</v>
      </c>
      <c r="Q2486" s="12" t="str">
        <f t="shared" si="1275"/>
        <v>-0.237557488988552+6.33984610001426i</v>
      </c>
      <c r="R2486" s="12" t="str">
        <f t="shared" si="1276"/>
        <v>0.100516606166417-0.0412369570848903i</v>
      </c>
      <c r="S2486" s="12" t="str">
        <f t="shared" si="1277"/>
        <v>0.71549173383819i</v>
      </c>
      <c r="T2486" s="12" t="str">
        <f t="shared" si="1278"/>
        <v>0.0295047019228792+0.0719188008255402i</v>
      </c>
      <c r="U2486" s="12" t="str">
        <f t="shared" si="1279"/>
        <v>0.001-0.00286249897647294i</v>
      </c>
      <c r="V2486" s="12" t="str">
        <f t="shared" si="1280"/>
        <v>0.0015-0.000870060479171105i</v>
      </c>
      <c r="W2486" s="12" t="str">
        <f t="shared" si="1281"/>
        <v>0.000832318687347049-0.000822851982925619i</v>
      </c>
      <c r="X2486" s="12" t="str">
        <f t="shared" si="1282"/>
        <v>0.000830246737953374-0.000772913880667479i</v>
      </c>
      <c r="Y2486" s="12" t="str">
        <f t="shared" si="1283"/>
        <v>0.00029+0.524017654618777i</v>
      </c>
      <c r="Z2486" s="12" t="str">
        <f t="shared" si="1284"/>
        <v>-0.0176850202556028-0.019078591076922i</v>
      </c>
      <c r="AA2486" s="12" t="str">
        <f t="shared" si="1285"/>
        <v>0.0491001930505364-22.9337135405151i</v>
      </c>
      <c r="AB2486" s="12" t="str">
        <f t="shared" si="1286"/>
        <v>0.0736492466053132+0.179522759165761i</v>
      </c>
      <c r="AC2486" s="12" t="str">
        <f t="shared" si="1287"/>
        <v>1.1039388982683-0.0291057257039994i</v>
      </c>
      <c r="AD2486" s="12" t="str">
        <f t="shared" si="1288"/>
        <v>0.0623840644481859+0.16426497238058i</v>
      </c>
      <c r="AE2486" s="12" t="str">
        <f t="shared" si="1289"/>
        <v>0.00203068079291798-0.00409522941915987i</v>
      </c>
      <c r="AF2486" s="12" t="str">
        <f t="shared" si="1290"/>
        <v>-13.6293217932554-0.576883005176983i</v>
      </c>
      <c r="AG2486" s="12" t="str">
        <f t="shared" si="1291"/>
        <v>1.01364837338515-0.00514993081452649i</v>
      </c>
      <c r="AH2486" s="12" t="str">
        <f t="shared" si="1292"/>
        <v>-0.0299079156666449+0.0537560282902645i</v>
      </c>
      <c r="AI2486" s="12">
        <f t="shared" si="1293"/>
        <v>-24.220266075514246</v>
      </c>
      <c r="AJ2486" s="12">
        <f t="shared" si="1294"/>
        <v>119.08998511880692</v>
      </c>
      <c r="AK2486" s="12"/>
      <c r="AL2486" s="12"/>
      <c r="AM2486" s="12"/>
      <c r="AN2486" s="12"/>
    </row>
    <row r="2487" spans="1:40" x14ac:dyDescent="0.35">
      <c r="A2487" s="12"/>
      <c r="B2487" s="12">
        <f t="shared" si="1295"/>
        <v>557000</v>
      </c>
      <c r="C2487" s="29" t="str">
        <f t="shared" si="1262"/>
        <v>-2.23265977936882E-07+0.00398499506961024i</v>
      </c>
      <c r="D2487" s="28" t="str">
        <f t="shared" si="1263"/>
        <v>-5.39906274456968+0.0305516288670119i</v>
      </c>
      <c r="E2487" s="12" t="str">
        <f t="shared" si="1264"/>
        <v>4200</v>
      </c>
      <c r="F2487" s="12" t="str">
        <f t="shared" si="1265"/>
        <v>0.704225352112676</v>
      </c>
      <c r="G2487" s="12" t="str">
        <f t="shared" si="1261"/>
        <v>0.704225352112676</v>
      </c>
      <c r="H2487" s="12" t="str">
        <f t="shared" si="1266"/>
        <v>8.23043123548267+0.606412604590731i</v>
      </c>
      <c r="I2487" s="12" t="str">
        <f t="shared" si="1267"/>
        <v>2187.33388506189i</v>
      </c>
      <c r="J2487" s="12" t="str">
        <f t="shared" si="1268"/>
        <v>-4091.40963828157+473.069573192754i</v>
      </c>
      <c r="K2487" s="12" t="str">
        <f t="shared" si="1269"/>
        <v>0.0609995296250594-0.527563127246233i</v>
      </c>
      <c r="L2487" s="12" t="str">
        <f t="shared" si="1270"/>
        <v>0.00330614066535619-0.0239693938886872i</v>
      </c>
      <c r="M2487" s="12" t="str">
        <f t="shared" si="1271"/>
        <v>0.0643056702904156-0.55153252113492i</v>
      </c>
      <c r="N2487" s="12" t="str">
        <f t="shared" si="1272"/>
        <v>-6.99946843219806i</v>
      </c>
      <c r="O2487" s="12" t="str">
        <f t="shared" si="1273"/>
        <v>0.754251380736104-0.656585755752957i</v>
      </c>
      <c r="P2487" s="12" t="str">
        <f t="shared" si="1274"/>
        <v>0.245748619263896+0.656585755752957i</v>
      </c>
      <c r="Q2487" s="12" t="str">
        <f t="shared" si="1275"/>
        <v>-0.245748619263896+6.3428826764451i</v>
      </c>
      <c r="R2487" s="12" t="str">
        <f t="shared" si="1276"/>
        <v>0.101861354596629-0.0426905116056991i</v>
      </c>
      <c r="S2487" s="12" t="str">
        <f t="shared" si="1277"/>
        <v>0.716778589474588i</v>
      </c>
      <c r="T2487" s="12" t="str">
        <f t="shared" si="1278"/>
        <v>0.0305996446926815+0.0730120380697426i</v>
      </c>
      <c r="U2487" s="12" t="str">
        <f t="shared" si="1279"/>
        <v>0.001-0.00285735984006993i</v>
      </c>
      <c r="V2487" s="12" t="str">
        <f t="shared" si="1280"/>
        <v>0.0015-0.000868498431632199i</v>
      </c>
      <c r="W2487" s="12" t="str">
        <f t="shared" si="1281"/>
        <v>0.000832059948531131-0.000821760299980131i</v>
      </c>
      <c r="X2487" s="12" t="str">
        <f t="shared" si="1282"/>
        <v>0.000829942630869642-0.000771904863689782i</v>
      </c>
      <c r="Y2487" s="12" t="str">
        <f t="shared" si="1283"/>
        <v>0.00029+0.524960132414854i</v>
      </c>
      <c r="Z2487" s="12" t="str">
        <f t="shared" si="1284"/>
        <v>-0.0176301895939247-0.0190371623147112i</v>
      </c>
      <c r="AA2487" s="12" t="str">
        <f t="shared" si="1285"/>
        <v>0.0489103210762025-22.8924355651903i</v>
      </c>
      <c r="AB2487" s="12" t="str">
        <f t="shared" si="1286"/>
        <v>0.0763824282616695+0.182251683511678i</v>
      </c>
      <c r="AC2487" s="12" t="str">
        <f t="shared" si="1287"/>
        <v>1.10542955373606-0.0304075765597906i</v>
      </c>
      <c r="AD2487" s="12" t="str">
        <f t="shared" si="1288"/>
        <v>0.064513548454022+0.166644164300515i</v>
      </c>
      <c r="AE2487" s="12" t="str">
        <f t="shared" si="1289"/>
        <v>0.00203504591396704-0.00416612310475641i</v>
      </c>
      <c r="AF2487" s="12" t="str">
        <f t="shared" si="1290"/>
        <v>-13.6294939800523-0.575860975723719i</v>
      </c>
      <c r="AG2487" s="12" t="str">
        <f t="shared" si="1291"/>
        <v>1.0138213271424-0.00531677230597232i</v>
      </c>
      <c r="AH2487" s="12" t="str">
        <f t="shared" si="1292"/>
        <v>-0.0300117509311169+0.0546947268912423i</v>
      </c>
      <c r="AI2487" s="12">
        <f t="shared" si="1293"/>
        <v>-24.0980280489226</v>
      </c>
      <c r="AJ2487" s="12">
        <f t="shared" si="1294"/>
        <v>118.75418385468404</v>
      </c>
      <c r="AK2487" s="12"/>
      <c r="AL2487" s="12"/>
      <c r="AM2487" s="12"/>
      <c r="AN2487" s="12"/>
    </row>
    <row r="2488" spans="1:40" x14ac:dyDescent="0.35">
      <c r="A2488" s="12"/>
      <c r="B2488" s="12">
        <f t="shared" si="1295"/>
        <v>558000</v>
      </c>
      <c r="C2488" s="29" t="str">
        <f t="shared" si="1262"/>
        <v>-2.22466458517101E-07+0.00397785350142985i</v>
      </c>
      <c r="D2488" s="28" t="str">
        <f t="shared" si="1263"/>
        <v>-5.39906273844003+0.0304968768442955i</v>
      </c>
      <c r="E2488" s="12" t="str">
        <f t="shared" si="1264"/>
        <v>4200</v>
      </c>
      <c r="F2488" s="12" t="str">
        <f t="shared" si="1265"/>
        <v>0.704225352112676</v>
      </c>
      <c r="G2488" s="12" t="str">
        <f t="shared" si="1261"/>
        <v>0.704225352112676</v>
      </c>
      <c r="H2488" s="12" t="str">
        <f t="shared" si="1266"/>
        <v>8.23060251120355+0.605339413630964i</v>
      </c>
      <c r="I2488" s="12" t="str">
        <f t="shared" si="1267"/>
        <v>2191.26087587888i</v>
      </c>
      <c r="J2488" s="12" t="str">
        <f t="shared" si="1268"/>
        <v>-4106.11729808606+473.918890200281i</v>
      </c>
      <c r="K2488" s="12" t="str">
        <f t="shared" si="1269"/>
        <v>0.0607838558776073-0.526642105272353i</v>
      </c>
      <c r="L2488" s="12" t="str">
        <f t="shared" si="1270"/>
        <v>0.00329452158052748-0.0239280377543551i</v>
      </c>
      <c r="M2488" s="12" t="str">
        <f t="shared" si="1271"/>
        <v>0.0640783774581348-0.550570143026708i</v>
      </c>
      <c r="N2488" s="12" t="str">
        <f t="shared" si="1272"/>
        <v>-7.01203480281242i</v>
      </c>
      <c r="O2488" s="12" t="str">
        <f t="shared" si="1273"/>
        <v>0.745941145424181-0.666011867434253i</v>
      </c>
      <c r="P2488" s="12" t="str">
        <f t="shared" si="1274"/>
        <v>0.254058854575819+0.666011867434253i</v>
      </c>
      <c r="Q2488" s="12" t="str">
        <f t="shared" si="1275"/>
        <v>-0.254058854575819+6.34602293537817i</v>
      </c>
      <c r="R2488" s="12" t="str">
        <f t="shared" si="1276"/>
        <v>0.103181367148467-0.044165140495261i</v>
      </c>
      <c r="S2488" s="12" t="str">
        <f t="shared" si="1277"/>
        <v>0.718065445110988i</v>
      </c>
      <c r="T2488" s="12" t="str">
        <f t="shared" si="1278"/>
        <v>0.0317134612681189+0.0740909743286242i</v>
      </c>
      <c r="U2488" s="12" t="str">
        <f t="shared" si="1279"/>
        <v>0.001-0.00285223912351067i</v>
      </c>
      <c r="V2488" s="12" t="str">
        <f t="shared" si="1280"/>
        <v>0.0015-0.000866941982829993i</v>
      </c>
      <c r="W2488" s="12" t="str">
        <f t="shared" si="1281"/>
        <v>0.000831801322013154-0.000820672362814197i</v>
      </c>
      <c r="X2488" s="12" t="str">
        <f t="shared" si="1282"/>
        <v>0.000829638913025991-0.000770899307194467i</v>
      </c>
      <c r="Y2488" s="12" t="str">
        <f t="shared" si="1283"/>
        <v>0.00029+0.525902610210931i</v>
      </c>
      <c r="Z2488" s="12" t="str">
        <f t="shared" si="1284"/>
        <v>-0.017575634749732-0.0189958921043476i</v>
      </c>
      <c r="AA2488" s="12" t="str">
        <f t="shared" si="1285"/>
        <v>0.0487215130050005-22.8513060634761i</v>
      </c>
      <c r="AB2488" s="12" t="str">
        <f t="shared" si="1286"/>
        <v>0.0791627224619598+0.184944909927234i</v>
      </c>
      <c r="AC2488" s="12" t="str">
        <f t="shared" si="1287"/>
        <v>1.10689776432123-0.0317336616809868i</v>
      </c>
      <c r="AD2488" s="12" t="str">
        <f t="shared" si="1288"/>
        <v>0.0666727141307137+0.168995444123532i</v>
      </c>
      <c r="AE2488" s="12" t="str">
        <f t="shared" si="1289"/>
        <v>0.00203840395136219-0.00423670988421499i</v>
      </c>
      <c r="AF2488" s="12" t="str">
        <f t="shared" si="1290"/>
        <v>-13.6296652496436-0.574842536786669i</v>
      </c>
      <c r="AG2488" s="12" t="str">
        <f t="shared" si="1291"/>
        <v>1.01399135434528-0.00548547607629687i</v>
      </c>
      <c r="AH2488" s="12" t="str">
        <f t="shared" si="1292"/>
        <v>-0.0301021896340785+0.05562971626977i</v>
      </c>
      <c r="AI2488" s="12">
        <f t="shared" si="1293"/>
        <v>-23.978523819869757</v>
      </c>
      <c r="AJ2488" s="12">
        <f t="shared" si="1294"/>
        <v>118.41857716998862</v>
      </c>
      <c r="AK2488" s="12"/>
      <c r="AL2488" s="12"/>
      <c r="AM2488" s="12"/>
      <c r="AN2488" s="12"/>
    </row>
    <row r="2489" spans="1:40" x14ac:dyDescent="0.35">
      <c r="A2489" s="12"/>
      <c r="B2489" s="12">
        <f t="shared" si="1295"/>
        <v>559000</v>
      </c>
      <c r="C2489" s="29" t="str">
        <f t="shared" si="1262"/>
        <v>-2.21671226060121E-07+0.00397073748447704i</v>
      </c>
      <c r="D2489" s="28" t="str">
        <f t="shared" si="1263"/>
        <v>-5.39906273234325+0.030442320714324i</v>
      </c>
      <c r="E2489" s="12" t="str">
        <f t="shared" si="1264"/>
        <v>4200</v>
      </c>
      <c r="F2489" s="12" t="str">
        <f t="shared" si="1265"/>
        <v>0.704225352112676</v>
      </c>
      <c r="G2489" s="12" t="str">
        <f t="shared" si="1261"/>
        <v>0.704225352112676</v>
      </c>
      <c r="H2489" s="12" t="str">
        <f t="shared" si="1266"/>
        <v>8.23077287617507+0.604269990324082i</v>
      </c>
      <c r="I2489" s="12" t="str">
        <f t="shared" si="1267"/>
        <v>2195.18786669587i</v>
      </c>
      <c r="J2489" s="12" t="str">
        <f t="shared" si="1268"/>
        <v>-4120.85133934312+474.768207207809i</v>
      </c>
      <c r="K2489" s="12" t="str">
        <f t="shared" si="1269"/>
        <v>0.0605693190789985-0.525724249982353i</v>
      </c>
      <c r="L2489" s="12" t="str">
        <f t="shared" si="1270"/>
        <v>0.00328296325497726-0.0238868212340757i</v>
      </c>
      <c r="M2489" s="12" t="str">
        <f t="shared" si="1271"/>
        <v>0.0638522823339758-0.549611071216429i</v>
      </c>
      <c r="N2489" s="12" t="str">
        <f t="shared" si="1272"/>
        <v>-7.02460117342678i</v>
      </c>
      <c r="O2489" s="12" t="str">
        <f t="shared" si="1273"/>
        <v>0.737513117358172-0.675332808121026i</v>
      </c>
      <c r="P2489" s="12" t="str">
        <f t="shared" si="1274"/>
        <v>0.262486882641828+0.675332808121026i</v>
      </c>
      <c r="Q2489" s="12" t="str">
        <f t="shared" si="1275"/>
        <v>-0.262486882641828+6.34926836530575i</v>
      </c>
      <c r="R2489" s="12" t="str">
        <f t="shared" si="1276"/>
        <v>0.104476216463366-0.0456604607541343i</v>
      </c>
      <c r="S2489" s="12" t="str">
        <f t="shared" si="1277"/>
        <v>0.719352300747388i</v>
      </c>
      <c r="T2489" s="12" t="str">
        <f t="shared" si="1278"/>
        <v>0.0328459574966723+0.0751552066863045i</v>
      </c>
      <c r="U2489" s="12" t="str">
        <f t="shared" si="1279"/>
        <v>0.001-0.00284713672794088i</v>
      </c>
      <c r="V2489" s="12" t="str">
        <f t="shared" si="1280"/>
        <v>0.0015-0.000865391102717597i</v>
      </c>
      <c r="W2489" s="12" t="str">
        <f t="shared" si="1281"/>
        <v>0.000831542808967379-0.000819588149581439i</v>
      </c>
      <c r="X2489" s="12" t="str">
        <f t="shared" si="1282"/>
        <v>0.000829335583495766-0.000769897190935749i</v>
      </c>
      <c r="Y2489" s="12" t="str">
        <f t="shared" si="1283"/>
        <v>0.00029+0.526845088007008i</v>
      </c>
      <c r="Z2489" s="12" t="str">
        <f t="shared" si="1284"/>
        <v>-0.0175213537777471-0.0189547795653226i</v>
      </c>
      <c r="AA2489" s="12" t="str">
        <f t="shared" si="1285"/>
        <v>0.0485337610153329-22.8103242348673i</v>
      </c>
      <c r="AB2489" s="12" t="str">
        <f t="shared" si="1286"/>
        <v>0.0819896445652344+0.187601432659137i</v>
      </c>
      <c r="AC2489" s="12" t="str">
        <f t="shared" si="1287"/>
        <v>1.10834305029877-0.0330836367337432i</v>
      </c>
      <c r="AD2489" s="12" t="str">
        <f t="shared" si="1288"/>
        <v>0.0688611772835499+0.171318447643317i</v>
      </c>
      <c r="AE2489" s="12" t="str">
        <f t="shared" si="1289"/>
        <v>0.00204076236181509-0.00430697956583128i</v>
      </c>
      <c r="AF2489" s="12" t="str">
        <f t="shared" si="1290"/>
        <v>-13.6298356085183-0.573827669609758i</v>
      </c>
      <c r="AG2489" s="12" t="str">
        <f t="shared" si="1291"/>
        <v>1.01415844057689-0.00565600040982199i</v>
      </c>
      <c r="AH2489" s="12" t="str">
        <f t="shared" si="1292"/>
        <v>-0.0301793355272533+0.0565608694973544i</v>
      </c>
      <c r="AI2489" s="12">
        <f t="shared" si="1293"/>
        <v>-23.861661824073742</v>
      </c>
      <c r="AJ2489" s="12">
        <f t="shared" si="1294"/>
        <v>118.08316315289129</v>
      </c>
      <c r="AK2489" s="12"/>
      <c r="AL2489" s="12"/>
      <c r="AM2489" s="12"/>
      <c r="AN2489" s="12"/>
    </row>
    <row r="2490" spans="1:40" x14ac:dyDescent="0.35">
      <c r="A2490" s="12"/>
      <c r="B2490" s="12">
        <f t="shared" si="1295"/>
        <v>560000</v>
      </c>
      <c r="C2490" s="29" t="str">
        <f t="shared" si="1262"/>
        <v>-2.2088024997214E-07+0.00396364688187028i</v>
      </c>
      <c r="D2490" s="28" t="str">
        <f t="shared" si="1263"/>
        <v>-5.3990627262791+0.0303879594276722i</v>
      </c>
      <c r="E2490" s="12" t="str">
        <f t="shared" si="1264"/>
        <v>4200</v>
      </c>
      <c r="F2490" s="12" t="str">
        <f t="shared" si="1265"/>
        <v>0.704225352112676</v>
      </c>
      <c r="G2490" s="12" t="str">
        <f t="shared" si="1261"/>
        <v>0.704225352112676</v>
      </c>
      <c r="H2490" s="12" t="str">
        <f t="shared" si="1266"/>
        <v>8.23094233682949+0.603204314994025i</v>
      </c>
      <c r="I2490" s="12" t="str">
        <f t="shared" si="1267"/>
        <v>2199.11485751285i</v>
      </c>
      <c r="J2490" s="12" t="str">
        <f t="shared" si="1268"/>
        <v>-4135.61176205274+475.617524215336i</v>
      </c>
      <c r="K2490" s="12" t="str">
        <f t="shared" si="1269"/>
        <v>0.0603559112860944-0.524809545308455i</v>
      </c>
      <c r="L2490" s="12" t="str">
        <f t="shared" si="1270"/>
        <v>0.00327146526850734-0.0238457436375647i</v>
      </c>
      <c r="M2490" s="12" t="str">
        <f t="shared" si="1271"/>
        <v>0.0636273765546017-0.54865528894602i</v>
      </c>
      <c r="N2490" s="12" t="str">
        <f t="shared" si="1272"/>
        <v>-7.03716754404114i</v>
      </c>
      <c r="O2490" s="12" t="str">
        <f t="shared" si="1273"/>
        <v>0.728968627421409-0.684547105928691i</v>
      </c>
      <c r="P2490" s="12" t="str">
        <f t="shared" si="1274"/>
        <v>0.271031372578591+0.684547105928691i</v>
      </c>
      <c r="Q2490" s="12" t="str">
        <f t="shared" si="1275"/>
        <v>-0.271031372578591+6.35262043811245i</v>
      </c>
      <c r="R2490" s="12" t="str">
        <f t="shared" si="1276"/>
        <v>0.105745481785015-0.047176077741521i</v>
      </c>
      <c r="S2490" s="12" t="str">
        <f t="shared" si="1277"/>
        <v>0.720639156383788i</v>
      </c>
      <c r="T2490" s="12" t="str">
        <f t="shared" si="1278"/>
        <v>0.0339969288651457+0.0762043347849504i</v>
      </c>
      <c r="U2490" s="12" t="str">
        <f t="shared" si="1279"/>
        <v>0.001-0.00284205255521242i</v>
      </c>
      <c r="V2490" s="12" t="str">
        <f t="shared" si="1280"/>
        <v>0.0015-0.000863845761462738i</v>
      </c>
      <c r="W2490" s="12" t="str">
        <f t="shared" si="1281"/>
        <v>0.000831284410561488-0.000818507638601299i</v>
      </c>
      <c r="X2490" s="12" t="str">
        <f t="shared" si="1282"/>
        <v>0.000829032641364585-0.000768898494821313i</v>
      </c>
      <c r="Y2490" s="12" t="str">
        <f t="shared" si="1283"/>
        <v>0.00029+0.527787565803085i</v>
      </c>
      <c r="Z2490" s="12" t="str">
        <f t="shared" si="1284"/>
        <v>-0.0174673447501232-0.0189138238237734i</v>
      </c>
      <c r="AA2490" s="12" t="str">
        <f t="shared" si="1285"/>
        <v>0.0483470573572215-22.7694892846095i</v>
      </c>
      <c r="AB2490" s="12" t="str">
        <f t="shared" si="1286"/>
        <v>0.0848626840683592+0.190220252339461i</v>
      </c>
      <c r="AC2490" s="12" t="str">
        <f t="shared" si="1287"/>
        <v>1.10976493746534-0.0344571448243462i</v>
      </c>
      <c r="AD2490" s="12" t="str">
        <f t="shared" si="1288"/>
        <v>0.0710785495657976+0.173612816292253i</v>
      </c>
      <c r="AE2490" s="12" t="str">
        <f t="shared" si="1289"/>
        <v>0.00204212869129631-0.00437692207935343i</v>
      </c>
      <c r="AF2490" s="12" t="str">
        <f t="shared" si="1290"/>
        <v>-13.6300050631086-0.572816355566353i</v>
      </c>
      <c r="AG2490" s="12" t="str">
        <f t="shared" si="1291"/>
        <v>1.0143225719882-0.00582830354617875i</v>
      </c>
      <c r="AH2490" s="12" t="str">
        <f t="shared" si="1292"/>
        <v>-0.0302432930857081+0.057488061397703i</v>
      </c>
      <c r="AI2490" s="12">
        <f t="shared" si="1293"/>
        <v>-23.747355113887973</v>
      </c>
      <c r="AJ2490" s="12">
        <f t="shared" si="1294"/>
        <v>117.74793986642845</v>
      </c>
      <c r="AK2490" s="12"/>
      <c r="AL2490" s="12"/>
      <c r="AM2490" s="12"/>
      <c r="AN2490" s="12"/>
    </row>
    <row r="2491" spans="1:40" x14ac:dyDescent="0.35">
      <c r="A2491" s="12"/>
      <c r="B2491" s="12">
        <f t="shared" si="1295"/>
        <v>561000</v>
      </c>
      <c r="C2491" s="29" t="str">
        <f t="shared" si="1262"/>
        <v>-2.20093499931779E-07+0.00395658155770394i</v>
      </c>
      <c r="D2491" s="28" t="str">
        <f t="shared" si="1263"/>
        <v>-5.39906272024735+0.0303337919423969i</v>
      </c>
      <c r="E2491" s="12" t="str">
        <f t="shared" si="1264"/>
        <v>4200</v>
      </c>
      <c r="F2491" s="12" t="str">
        <f t="shared" si="1265"/>
        <v>0.704225352112676</v>
      </c>
      <c r="G2491" s="12" t="str">
        <f t="shared" si="1261"/>
        <v>0.704225352112676</v>
      </c>
      <c r="H2491" s="12" t="str">
        <f t="shared" si="1266"/>
        <v>8.23111089954252+0.602142368100569i</v>
      </c>
      <c r="I2491" s="12" t="str">
        <f t="shared" si="1267"/>
        <v>2203.04184832984i</v>
      </c>
      <c r="J2491" s="12" t="str">
        <f t="shared" si="1268"/>
        <v>-4150.39856621492+476.466841222863i</v>
      </c>
      <c r="K2491" s="12" t="str">
        <f t="shared" si="1269"/>
        <v>0.0601436246247018-0.523897975289687i</v>
      </c>
      <c r="L2491" s="12" t="str">
        <f t="shared" si="1270"/>
        <v>0.00326002720452208-0.0238048042789663i</v>
      </c>
      <c r="M2491" s="12" t="str">
        <f t="shared" si="1271"/>
        <v>0.0634036518292239-0.547702779568653i</v>
      </c>
      <c r="N2491" s="12" t="str">
        <f t="shared" si="1272"/>
        <v>-7.0497339146555i</v>
      </c>
      <c r="O2491" s="12" t="str">
        <f t="shared" si="1273"/>
        <v>0.720309024887904-0.693653305812807i</v>
      </c>
      <c r="P2491" s="12" t="str">
        <f t="shared" si="1274"/>
        <v>0.279690975112096+0.693653305812807i</v>
      </c>
      <c r="Q2491" s="12" t="str">
        <f t="shared" si="1275"/>
        <v>-0.279690975112096+6.35608060884269i</v>
      </c>
      <c r="R2491" s="12" t="str">
        <f t="shared" si="1276"/>
        <v>0.106988749336411-0.0487115852982228i</v>
      </c>
      <c r="S2491" s="12" t="str">
        <f t="shared" si="1277"/>
        <v>0.721926012020188i</v>
      </c>
      <c r="T2491" s="12" t="str">
        <f t="shared" si="1278"/>
        <v>0.0351661605135272+0.0772379611394627i</v>
      </c>
      <c r="U2491" s="12" t="str">
        <f t="shared" si="1279"/>
        <v>0.001-0.00283698650787692i</v>
      </c>
      <c r="V2491" s="12" t="str">
        <f t="shared" si="1280"/>
        <v>0.0015-0.000862305929445872i</v>
      </c>
      <c r="W2491" s="12" t="str">
        <f t="shared" si="1281"/>
        <v>0.000831026127956582-0.000817430808357529i</v>
      </c>
      <c r="X2491" s="12" t="str">
        <f t="shared" si="1282"/>
        <v>0.000828730085730158-0.00076790319891094i</v>
      </c>
      <c r="Y2491" s="12" t="str">
        <f t="shared" si="1283"/>
        <v>0.00029+0.528730043599162i</v>
      </c>
      <c r="Z2491" s="12" t="str">
        <f t="shared" si="1284"/>
        <v>-0.0174136057562575-0.0188730240124198i</v>
      </c>
      <c r="AA2491" s="12" t="str">
        <f t="shared" si="1285"/>
        <v>0.0481613943515238-22.7288004236477i</v>
      </c>
      <c r="AB2491" s="12" t="str">
        <f t="shared" si="1286"/>
        <v>0.0877813046406148+0.19280037677116i</v>
      </c>
      <c r="AC2491" s="12" t="str">
        <f t="shared" si="1287"/>
        <v>1.111162957536-0.0358538165844856i</v>
      </c>
      <c r="AD2491" s="12" t="str">
        <f t="shared" si="1288"/>
        <v>0.0733244385670007+0.175878197178266i</v>
      </c>
      <c r="AE2491" s="12" t="str">
        <f t="shared" si="1289"/>
        <v>0.00204251057310183-0.00444652747655586i</v>
      </c>
      <c r="AF2491" s="12" t="str">
        <f t="shared" si="1290"/>
        <v>-13.6301736197899-0.571808576158172i</v>
      </c>
      <c r="AG2491" s="12" t="str">
        <f t="shared" si="1291"/>
        <v>1.01448373529605-0.00600234368797472i</v>
      </c>
      <c r="AH2491" s="12" t="str">
        <f t="shared" si="1292"/>
        <v>-0.0302941674828078+0.0584111685395959i</v>
      </c>
      <c r="AI2491" s="12">
        <f t="shared" si="1293"/>
        <v>-23.635521053508324</v>
      </c>
      <c r="AJ2491" s="12">
        <f t="shared" si="1294"/>
        <v>117.412905349082</v>
      </c>
      <c r="AK2491" s="12"/>
      <c r="AL2491" s="12"/>
      <c r="AM2491" s="12"/>
      <c r="AN2491" s="12"/>
    </row>
    <row r="2492" spans="1:40" x14ac:dyDescent="0.35">
      <c r="A2492" s="12"/>
      <c r="B2492" s="12">
        <f t="shared" si="1295"/>
        <v>562000</v>
      </c>
      <c r="C2492" s="29" t="str">
        <f t="shared" si="1262"/>
        <v>-2.19310945887183E-07+0.00394954137703972i</v>
      </c>
      <c r="D2492" s="28" t="str">
        <f t="shared" si="1263"/>
        <v>-5.39906271424777+0.0302798172239712i</v>
      </c>
      <c r="E2492" s="12" t="str">
        <f t="shared" si="1264"/>
        <v>4200</v>
      </c>
      <c r="F2492" s="12" t="str">
        <f t="shared" si="1265"/>
        <v>0.704225352112676</v>
      </c>
      <c r="G2492" s="12" t="str">
        <f t="shared" si="1261"/>
        <v>0.704225352112676</v>
      </c>
      <c r="H2492" s="12" t="str">
        <f t="shared" si="1266"/>
        <v>8.23127857063388+0.601084130238179i</v>
      </c>
      <c r="I2492" s="12" t="str">
        <f t="shared" si="1267"/>
        <v>2206.96883914683i</v>
      </c>
      <c r="J2492" s="12" t="str">
        <f t="shared" si="1268"/>
        <v>-4165.21175182967+477.316158230391i</v>
      </c>
      <c r="K2492" s="12" t="str">
        <f t="shared" si="1269"/>
        <v>0.059932451288857-0.522989524070992i</v>
      </c>
      <c r="L2492" s="12" t="str">
        <f t="shared" si="1270"/>
        <v>0.00324864864999159-0.0237640024768188i</v>
      </c>
      <c r="M2492" s="12" t="str">
        <f t="shared" si="1271"/>
        <v>0.0631810999388486-0.546753526547811i</v>
      </c>
      <c r="N2492" s="12" t="str">
        <f t="shared" si="1272"/>
        <v>-7.06230028526985i</v>
      </c>
      <c r="O2492" s="12" t="str">
        <f t="shared" si="1273"/>
        <v>0.711535677209289-0.702649969798846i</v>
      </c>
      <c r="P2492" s="12" t="str">
        <f t="shared" si="1274"/>
        <v>0.288464322790711+0.702649969798846i</v>
      </c>
      <c r="Q2492" s="12" t="str">
        <f t="shared" si="1275"/>
        <v>-0.288464322790711+6.359650315471i</v>
      </c>
      <c r="R2492" s="12" t="str">
        <f t="shared" si="1276"/>
        <v>0.108205612695117-0.0502665658835499i</v>
      </c>
      <c r="S2492" s="12" t="str">
        <f t="shared" si="1277"/>
        <v>0.723212867656586i</v>
      </c>
      <c r="T2492" s="12" t="str">
        <f t="shared" si="1278"/>
        <v>0.0363534272598908+0.0782556914537735i</v>
      </c>
      <c r="U2492" s="12" t="str">
        <f t="shared" si="1279"/>
        <v>0.001-0.00283193848917963i</v>
      </c>
      <c r="V2492" s="12" t="str">
        <f t="shared" si="1280"/>
        <v>0.0015-0.000860771577258248i</v>
      </c>
      <c r="W2492" s="12" t="str">
        <f t="shared" si="1281"/>
        <v>0.000830767962307213-0.000816357637496703i</v>
      </c>
      <c r="X2492" s="12" t="str">
        <f t="shared" si="1282"/>
        <v>0.000828427915702113-0.00076691128341512i</v>
      </c>
      <c r="Y2492" s="12" t="str">
        <f t="shared" si="1283"/>
        <v>0.00029+0.529672521395239i</v>
      </c>
      <c r="Z2492" s="12" t="str">
        <f t="shared" si="1284"/>
        <v>-0.0173601349026056-0.0188323792704995i</v>
      </c>
      <c r="AA2492" s="12" t="str">
        <f t="shared" si="1285"/>
        <v>0.0479767643891495-22.6882568685749i</v>
      </c>
      <c r="AB2492" s="12" t="str">
        <f t="shared" si="1286"/>
        <v>0.0907449441858567+0.195340821717606i</v>
      </c>
      <c r="AC2492" s="12" t="str">
        <f t="shared" si="1287"/>
        <v>1.1125366485404-0.0372732702709246i</v>
      </c>
      <c r="AD2492" s="12" t="str">
        <f t="shared" si="1288"/>
        <v>0.0755984479012702+0.178114243120232i</v>
      </c>
      <c r="AE2492" s="12" t="str">
        <f t="shared" si="1289"/>
        <v>0.0020419157259245-0.00451578593178054i</v>
      </c>
      <c r="AF2492" s="12" t="str">
        <f t="shared" si="1290"/>
        <v>-13.6303412848816-0.570804313014208i</v>
      </c>
      <c r="AG2492" s="12" t="str">
        <f t="shared" si="1291"/>
        <v>1.01464191778101-0.00617807900837849i</v>
      </c>
      <c r="AH2492" s="12" t="str">
        <f t="shared" si="1292"/>
        <v>-0.0303320645656015+0.0593300692294932i</v>
      </c>
      <c r="AI2492" s="12">
        <f t="shared" si="1293"/>
        <v>-23.526081038963802</v>
      </c>
      <c r="AJ2492" s="12">
        <f t="shared" si="1294"/>
        <v>117.07805761535104</v>
      </c>
      <c r="AK2492" s="12"/>
      <c r="AL2492" s="12"/>
      <c r="AM2492" s="12"/>
      <c r="AN2492" s="12"/>
    </row>
    <row r="2493" spans="1:40" x14ac:dyDescent="0.35">
      <c r="A2493" s="12"/>
      <c r="B2493" s="12">
        <f t="shared" si="1295"/>
        <v>563000</v>
      </c>
      <c r="C2493" s="29" t="str">
        <f t="shared" si="1262"/>
        <v>-2.18532558053152E-07+0.00394252620589808i</v>
      </c>
      <c r="D2493" s="28" t="str">
        <f t="shared" si="1263"/>
        <v>-5.39906270828013+0.0302260342452186i</v>
      </c>
      <c r="E2493" s="12" t="str">
        <f t="shared" si="1264"/>
        <v>4200</v>
      </c>
      <c r="F2493" s="12" t="str">
        <f t="shared" si="1265"/>
        <v>0.704225352112676</v>
      </c>
      <c r="G2493" s="12" t="str">
        <f t="shared" si="1261"/>
        <v>0.704225352112676</v>
      </c>
      <c r="H2493" s="12" t="str">
        <f t="shared" si="1266"/>
        <v>8.23144535636792+0.600029582134824i</v>
      </c>
      <c r="I2493" s="12" t="str">
        <f t="shared" si="1267"/>
        <v>2210.89582996382i</v>
      </c>
      <c r="J2493" s="12" t="str">
        <f t="shared" si="1268"/>
        <v>-4180.05131889699+478.165475237918i</v>
      </c>
      <c r="K2493" s="12" t="str">
        <f t="shared" si="1269"/>
        <v>0.0597223835401225-0.522084175902386i</v>
      </c>
      <c r="L2493" s="12" t="str">
        <f t="shared" si="1270"/>
        <v>0.00323732919541548-0.0237233375540205i</v>
      </c>
      <c r="M2493" s="12" t="str">
        <f t="shared" si="1271"/>
        <v>0.062959712735538-0.545807513456406i</v>
      </c>
      <c r="N2493" s="12" t="str">
        <f t="shared" si="1272"/>
        <v>-7.07486665588421i</v>
      </c>
      <c r="O2493" s="12" t="str">
        <f t="shared" si="1273"/>
        <v>0.702649969798852-0.711535677209282i</v>
      </c>
      <c r="P2493" s="12" t="str">
        <f t="shared" si="1274"/>
        <v>0.297350030201148+0.711535677209282i</v>
      </c>
      <c r="Q2493" s="12" t="str">
        <f t="shared" si="1275"/>
        <v>-0.297350030201148+6.36333097867493i</v>
      </c>
      <c r="R2493" s="12" t="str">
        <f t="shared" si="1276"/>
        <v>0.109395673166155-0.0518405907262224i</v>
      </c>
      <c r="S2493" s="12" t="str">
        <f t="shared" si="1277"/>
        <v>0.724499723292986i</v>
      </c>
      <c r="T2493" s="12" t="str">
        <f t="shared" si="1278"/>
        <v>0.0375584936364931+0.0792571349383292i</v>
      </c>
      <c r="U2493" s="12" t="str">
        <f t="shared" si="1279"/>
        <v>0.001-0.0028269084030532i</v>
      </c>
      <c r="V2493" s="12" t="str">
        <f t="shared" si="1280"/>
        <v>0.0015-0.000859242675700064i</v>
      </c>
      <c r="W2493" s="12" t="str">
        <f t="shared" si="1281"/>
        <v>0.000830509914761382-0.000815288104826765i</v>
      </c>
      <c r="X2493" s="12" t="str">
        <f t="shared" si="1282"/>
        <v>0.000828126130401805-0.000765922728693717i</v>
      </c>
      <c r="Y2493" s="12" t="str">
        <f t="shared" si="1283"/>
        <v>0.00029+0.530614999191316i</v>
      </c>
      <c r="Z2493" s="12" t="str">
        <f t="shared" si="1284"/>
        <v>-0.0173069303124992-0.0187918887437063i</v>
      </c>
      <c r="AA2493" s="12" t="str">
        <f t="shared" si="1285"/>
        <v>0.047793159930297-22.6478578415821i</v>
      </c>
      <c r="AB2493" s="12" t="str">
        <f t="shared" si="1286"/>
        <v>0.093753014932619+0.197840611695086i</v>
      </c>
      <c r="AC2493" s="12" t="str">
        <f t="shared" si="1287"/>
        <v>1.11388555521824-0.0387151118796683i</v>
      </c>
      <c r="AD2493" s="12" t="str">
        <f t="shared" si="1288"/>
        <v>0.0779001772955266+0.180320612681951i</v>
      </c>
      <c r="AE2493" s="12" t="str">
        <f t="shared" si="1289"/>
        <v>0.00204035195193116-0.00458468774244622i</v>
      </c>
      <c r="AF2493" s="12" t="str">
        <f t="shared" si="1290"/>
        <v>-13.6305080646481-0.569803547889605i</v>
      </c>
      <c r="AG2493" s="12" t="str">
        <f t="shared" si="1291"/>
        <v>1.01479710728517-0.00635546765861981i</v>
      </c>
      <c r="AH2493" s="12" t="str">
        <f t="shared" si="1292"/>
        <v>-0.0303570908306374+0.0602446435038849i</v>
      </c>
      <c r="AI2493" s="12">
        <f t="shared" si="1293"/>
        <v>-23.418960240511719</v>
      </c>
      <c r="AJ2493" s="12">
        <f t="shared" si="1294"/>
        <v>116.74339465631763</v>
      </c>
      <c r="AK2493" s="12"/>
      <c r="AL2493" s="12"/>
      <c r="AM2493" s="12"/>
      <c r="AN2493" s="12"/>
    </row>
    <row r="2494" spans="1:40" x14ac:dyDescent="0.35">
      <c r="A2494" s="12"/>
      <c r="B2494" s="12">
        <f t="shared" si="1295"/>
        <v>564000</v>
      </c>
      <c r="C2494" s="29" t="str">
        <f t="shared" si="1262"/>
        <v>-2.17758306908303E-07+0.00393553591124961i</v>
      </c>
      <c r="D2494" s="28" t="str">
        <f t="shared" si="1263"/>
        <v>-5.3990627023442+0.030172441986247i</v>
      </c>
      <c r="E2494" s="12" t="str">
        <f t="shared" si="1264"/>
        <v>4200</v>
      </c>
      <c r="F2494" s="12" t="str">
        <f t="shared" si="1265"/>
        <v>0.704225352112676</v>
      </c>
      <c r="G2494" s="12" t="str">
        <f t="shared" si="1261"/>
        <v>0.704225352112676</v>
      </c>
      <c r="H2494" s="12" t="str">
        <f t="shared" si="1266"/>
        <v>8.23161126295417+0.598978704650875i</v>
      </c>
      <c r="I2494" s="12" t="str">
        <f t="shared" si="1267"/>
        <v>2214.8228207808i</v>
      </c>
      <c r="J2494" s="12" t="str">
        <f t="shared" si="1268"/>
        <v>-4194.91726741686+479.014792245446i</v>
      </c>
      <c r="K2494" s="12" t="str">
        <f t="shared" si="1269"/>
        <v>0.0595134137068903-0.521181915138093i</v>
      </c>
      <c r="L2494" s="12" t="str">
        <f t="shared" si="1270"/>
        <v>0.00322606843478692-0.023682808837796i</v>
      </c>
      <c r="M2494" s="12" t="str">
        <f t="shared" si="1271"/>
        <v>0.0627394821416772-0.544864723975889i</v>
      </c>
      <c r="N2494" s="12" t="str">
        <f t="shared" si="1272"/>
        <v>-7.08743302649857i</v>
      </c>
      <c r="O2494" s="12" t="str">
        <f t="shared" si="1273"/>
        <v>0.693653305812807-0.720309024887905i</v>
      </c>
      <c r="P2494" s="12" t="str">
        <f t="shared" si="1274"/>
        <v>0.306346694187193+0.720309024887905i</v>
      </c>
      <c r="Q2494" s="12" t="str">
        <f t="shared" si="1275"/>
        <v>-0.306346694187193+6.36712400161066i</v>
      </c>
      <c r="R2494" s="12" t="str">
        <f t="shared" si="1276"/>
        <v>0.110558540151935-0.0534332199892507i</v>
      </c>
      <c r="S2494" s="12" t="str">
        <f t="shared" si="1277"/>
        <v>0.725786578929386i</v>
      </c>
      <c r="T2494" s="12" t="str">
        <f t="shared" si="1278"/>
        <v>0.0387811139371795+0.0802419046283001i</v>
      </c>
      <c r="U2494" s="12" t="str">
        <f t="shared" si="1279"/>
        <v>0.001-0.00282189615411162i</v>
      </c>
      <c r="V2494" s="12" t="str">
        <f t="shared" si="1280"/>
        <v>0.0015-0.000857719195778604i</v>
      </c>
      <c r="W2494" s="12" t="str">
        <f t="shared" si="1281"/>
        <v>0.000830251986460561-0.000814222189315561i</v>
      </c>
      <c r="X2494" s="12" t="str">
        <f t="shared" si="1282"/>
        <v>0.000827824728962142-0.000764937515254629i</v>
      </c>
      <c r="Y2494" s="12" t="str">
        <f t="shared" si="1283"/>
        <v>0.00029+0.531557476987393i</v>
      </c>
      <c r="Z2494" s="12" t="str">
        <f t="shared" si="1284"/>
        <v>-0.0172539901259654-0.0187515515841274i</v>
      </c>
      <c r="AA2494" s="12" t="str">
        <f t="shared" si="1285"/>
        <v>0.0476105735036925-22.6076025704078i</v>
      </c>
      <c r="AB2494" s="12" t="str">
        <f t="shared" si="1286"/>
        <v>0.0968049035524492+0.20029878076711i</v>
      </c>
      <c r="AC2494" s="12" t="str">
        <f t="shared" si="1287"/>
        <v>1.11520922941303-0.04017893527468i</v>
      </c>
      <c r="AD2494" s="12" t="str">
        <f t="shared" si="1288"/>
        <v>0.0802292226776682+0.182496970204716i</v>
      </c>
      <c r="AE2494" s="12" t="str">
        <f t="shared" si="1289"/>
        <v>0.00203782713484632-0.00465322332952553i</v>
      </c>
      <c r="AF2494" s="12" t="str">
        <f t="shared" si="1290"/>
        <v>-13.6306739652984-0.568806262664628i</v>
      </c>
      <c r="AG2494" s="12" t="str">
        <f t="shared" si="1291"/>
        <v>1.01494929220982-0.00653446777540352i</v>
      </c>
      <c r="AH2494" s="12" t="str">
        <f t="shared" si="1292"/>
        <v>-0.0303693534002104+0.061154773121384i</v>
      </c>
      <c r="AI2494" s="12">
        <f t="shared" si="1293"/>
        <v>-23.314087365321086</v>
      </c>
      <c r="AJ2494" s="12">
        <f t="shared" si="1294"/>
        <v>116.40891444021389</v>
      </c>
      <c r="AK2494" s="12"/>
      <c r="AL2494" s="12"/>
      <c r="AM2494" s="12"/>
      <c r="AN2494" s="12"/>
    </row>
    <row r="2495" spans="1:40" x14ac:dyDescent="0.35">
      <c r="A2495" s="12"/>
      <c r="B2495" s="12">
        <f t="shared" si="1295"/>
        <v>565000</v>
      </c>
      <c r="C2495" s="29" t="str">
        <f t="shared" si="1262"/>
        <v>-2.16988163192273E-07+0.00392857036100675i</v>
      </c>
      <c r="D2495" s="28" t="str">
        <f t="shared" si="1263"/>
        <v>-5.39906269643977+0.0301190394343851i</v>
      </c>
      <c r="E2495" s="12" t="str">
        <f t="shared" si="1264"/>
        <v>4200</v>
      </c>
      <c r="F2495" s="12" t="str">
        <f t="shared" si="1265"/>
        <v>0.704225352112676</v>
      </c>
      <c r="G2495" s="12" t="str">
        <f t="shared" si="1261"/>
        <v>0.704225352112676</v>
      </c>
      <c r="H2495" s="12" t="str">
        <f t="shared" si="1266"/>
        <v>8.23177629654797+0.597931478777946i</v>
      </c>
      <c r="I2495" s="12" t="str">
        <f t="shared" si="1267"/>
        <v>2218.74981159779i</v>
      </c>
      <c r="J2495" s="12" t="str">
        <f t="shared" si="1268"/>
        <v>-4209.8095973893+479.864109252973i</v>
      </c>
      <c r="K2495" s="12" t="str">
        <f t="shared" si="1269"/>
        <v>0.0593055341836924-0.52028272623571i</v>
      </c>
      <c r="L2495" s="12" t="str">
        <f t="shared" si="1270"/>
        <v>0.0032148659655572-0.0236424156596625i</v>
      </c>
      <c r="M2495" s="12" t="str">
        <f t="shared" si="1271"/>
        <v>0.0625204001492496-0.543925141895373i</v>
      </c>
      <c r="N2495" s="12" t="str">
        <f t="shared" si="1272"/>
        <v>-7.09999939711293i</v>
      </c>
      <c r="O2495" s="12" t="str">
        <f t="shared" si="1273"/>
        <v>0.684547105928691-0.728968627421409i</v>
      </c>
      <c r="P2495" s="12" t="str">
        <f t="shared" si="1274"/>
        <v>0.315452894071309+0.728968627421409i</v>
      </c>
      <c r="Q2495" s="12" t="str">
        <f t="shared" si="1275"/>
        <v>-0.315452894071309+6.37103076969152i</v>
      </c>
      <c r="R2495" s="12" t="str">
        <f t="shared" si="1276"/>
        <v>0.111693831518631-0.0550440029487967i</v>
      </c>
      <c r="S2495" s="12" t="str">
        <f t="shared" si="1277"/>
        <v>0.727073434565786i</v>
      </c>
      <c r="T2495" s="12" t="str">
        <f t="shared" si="1278"/>
        <v>0.0400210322762309+0.0812096177020633i</v>
      </c>
      <c r="U2495" s="12" t="str">
        <f t="shared" si="1279"/>
        <v>0.001-0.00281690164764416i</v>
      </c>
      <c r="V2495" s="12" t="str">
        <f t="shared" si="1280"/>
        <v>0.0015-0.000856201108706431i</v>
      </c>
      <c r="W2495" s="12" t="str">
        <f t="shared" si="1281"/>
        <v>0.000829994178539699-0.000813159870089424i</v>
      </c>
      <c r="X2495" s="12" t="str">
        <f t="shared" si="1282"/>
        <v>0.000827523710527402-0.00076395562375246i</v>
      </c>
      <c r="Y2495" s="12" t="str">
        <f t="shared" si="1283"/>
        <v>0.00029+0.53249995478347i</v>
      </c>
      <c r="Z2495" s="12" t="str">
        <f t="shared" si="1284"/>
        <v>-0.0172013124995491-0.0187113669501822i</v>
      </c>
      <c r="AA2495" s="12" t="str">
        <f t="shared" si="1285"/>
        <v>0.0474289977058415-22.5674902882888i</v>
      </c>
      <c r="AB2495" s="12" t="str">
        <f t="shared" si="1286"/>
        <v>0.0998999713068004+0.202714373339408i</v>
      </c>
      <c r="AC2495" s="12" t="str">
        <f t="shared" si="1287"/>
        <v>1.11650723046387-0.0416643223312109i</v>
      </c>
      <c r="AD2495" s="12" t="str">
        <f t="shared" si="1288"/>
        <v>0.0825851762646631+0.18464298583846i</v>
      </c>
      <c r="AE2495" s="12" t="str">
        <f t="shared" si="1289"/>
        <v>0.0020343492380419-0.00472138323799076i</v>
      </c>
      <c r="AF2495" s="12" t="str">
        <f t="shared" si="1290"/>
        <v>-13.6308389929877-0.567812439343561i</v>
      </c>
      <c r="AG2495" s="12" t="str">
        <f t="shared" si="1291"/>
        <v>1.01509846151308-0.00671503748823877i</v>
      </c>
      <c r="AH2495" s="12" t="str">
        <f t="shared" si="1292"/>
        <v>-0.0303689599990301+0.0620603415545908i</v>
      </c>
      <c r="AI2495" s="12">
        <f t="shared" si="1293"/>
        <v>-23.21139443855553</v>
      </c>
      <c r="AJ2495" s="12">
        <f t="shared" si="1294"/>
        <v>116.07461491297653</v>
      </c>
      <c r="AK2495" s="12"/>
      <c r="AL2495" s="12"/>
      <c r="AM2495" s="12"/>
      <c r="AN2495" s="12"/>
    </row>
    <row r="2496" spans="1:40" x14ac:dyDescent="0.35">
      <c r="A2496" s="12"/>
      <c r="B2496" s="12">
        <f t="shared" si="1295"/>
        <v>566000</v>
      </c>
      <c r="C2496" s="29" t="str">
        <f t="shared" si="1262"/>
        <v>-2.16222097902956E-07+0.00392162942401541i</v>
      </c>
      <c r="D2496" s="28" t="str">
        <f t="shared" si="1263"/>
        <v>-5.3990626905666+0.0300658255841182i</v>
      </c>
      <c r="E2496" s="12" t="str">
        <f t="shared" si="1264"/>
        <v>4200</v>
      </c>
      <c r="F2496" s="12" t="str">
        <f t="shared" si="1265"/>
        <v>0.704225352112676</v>
      </c>
      <c r="G2496" s="12" t="str">
        <f t="shared" si="1261"/>
        <v>0.704225352112676</v>
      </c>
      <c r="H2496" s="12" t="str">
        <f t="shared" si="1266"/>
        <v>8.23194046325092+0.59688788563781i</v>
      </c>
      <c r="I2496" s="12" t="str">
        <f t="shared" si="1267"/>
        <v>2222.67680241478i</v>
      </c>
      <c r="J2496" s="12" t="str">
        <f t="shared" si="1268"/>
        <v>-4224.72830881431+480.713426260501i</v>
      </c>
      <c r="K2496" s="12" t="str">
        <f t="shared" si="1269"/>
        <v>0.0590987374305213-0.519386593755355i</v>
      </c>
      <c r="L2496" s="12" t="str">
        <f t="shared" si="1270"/>
        <v>0.00320372138860066-0.023602157355397i</v>
      </c>
      <c r="M2496" s="12" t="str">
        <f t="shared" si="1271"/>
        <v>0.062302458819122-0.542988751110752i</v>
      </c>
      <c r="N2496" s="12" t="str">
        <f t="shared" si="1272"/>
        <v>-7.11256576772729i</v>
      </c>
      <c r="O2496" s="12" t="str">
        <f t="shared" si="1273"/>
        <v>0.675332808121026-0.737513117358172i</v>
      </c>
      <c r="P2496" s="12" t="str">
        <f t="shared" si="1274"/>
        <v>0.324667191878974+0.737513117358172i</v>
      </c>
      <c r="Q2496" s="12" t="str">
        <f t="shared" si="1275"/>
        <v>-0.324667191878974+6.37505265036912i</v>
      </c>
      <c r="R2496" s="12" t="str">
        <f t="shared" si="1276"/>
        <v>0.112801173958423-0.0566724781869508i</v>
      </c>
      <c r="S2496" s="12" t="str">
        <f t="shared" si="1277"/>
        <v>0.728360290202186i</v>
      </c>
      <c r="T2496" s="12" t="str">
        <f t="shared" si="1278"/>
        <v>0.0412779826587245+0.0821598957995042i</v>
      </c>
      <c r="U2496" s="12" t="str">
        <f t="shared" si="1279"/>
        <v>0.001-0.00281192478960946i</v>
      </c>
      <c r="V2496" s="12" t="str">
        <f t="shared" si="1280"/>
        <v>0.0015-0.000854688385899531i</v>
      </c>
      <c r="W2496" s="12" t="str">
        <f t="shared" si="1281"/>
        <v>0.000829736492127247-0.000812101126431738i</v>
      </c>
      <c r="X2496" s="12" t="str">
        <f t="shared" si="1282"/>
        <v>0.000827223074253073-0.000762977034987213i</v>
      </c>
      <c r="Y2496" s="12" t="str">
        <f t="shared" si="1283"/>
        <v>0.00029+0.533442432579547i</v>
      </c>
      <c r="Z2496" s="12" t="str">
        <f t="shared" si="1284"/>
        <v>-0.0171488956061366-0.0186713340065618i</v>
      </c>
      <c r="AA2496" s="12" t="str">
        <f t="shared" si="1285"/>
        <v>0.0472484252002914-22.5275202339117i</v>
      </c>
      <c r="AB2496" s="12" t="str">
        <f t="shared" si="1286"/>
        <v>0.103037554222665+0.205086444954467i</v>
      </c>
      <c r="AC2496" s="12" t="str">
        <f t="shared" si="1287"/>
        <v>1.11777912559435-0.0431708430937354i</v>
      </c>
      <c r="AD2496" s="12" t="str">
        <f t="shared" si="1288"/>
        <v>0.0849676266505309+0.186758335571569i</v>
      </c>
      <c r="AE2496" s="12" t="str">
        <f t="shared" si="1289"/>
        <v>0.00202992630263519-0.00478915813722957i</v>
      </c>
      <c r="AF2496" s="12" t="str">
        <f t="shared" si="1290"/>
        <v>-13.6310031538175-0.566822060053692i</v>
      </c>
      <c r="AG2496" s="12" t="str">
        <f t="shared" si="1291"/>
        <v>1.01524460470737-0.00689713492668159i</v>
      </c>
      <c r="AH2496" s="12" t="str">
        <f t="shared" si="1292"/>
        <v>-0.0303560189313296+0.062961233981744i</v>
      </c>
      <c r="AI2496" s="12">
        <f t="shared" si="1293"/>
        <v>-23.11081660116816</v>
      </c>
      <c r="AJ2496" s="12">
        <f t="shared" si="1294"/>
        <v>115.74049399880396</v>
      </c>
      <c r="AK2496" s="12"/>
      <c r="AL2496" s="12"/>
      <c r="AM2496" s="12"/>
      <c r="AN2496" s="12"/>
    </row>
    <row r="2497" spans="1:40" x14ac:dyDescent="0.35">
      <c r="A2497" s="12"/>
      <c r="B2497" s="12">
        <f t="shared" si="1295"/>
        <v>567000</v>
      </c>
      <c r="C2497" s="29" t="str">
        <f t="shared" si="1262"/>
        <v>-2.1546008229377E-07+0.00391471297004674i</v>
      </c>
      <c r="D2497" s="28" t="str">
        <f t="shared" si="1263"/>
        <v>-5.39906268472448+0.030012799437025i</v>
      </c>
      <c r="E2497" s="12" t="str">
        <f t="shared" si="1264"/>
        <v>4200</v>
      </c>
      <c r="F2497" s="12" t="str">
        <f t="shared" si="1265"/>
        <v>0.704225352112676</v>
      </c>
      <c r="G2497" s="12" t="str">
        <f t="shared" ref="G2497:G2560" si="1296">IF($C$11=$C$7,$C$24,F2497)</f>
        <v>0.704225352112676</v>
      </c>
      <c r="H2497" s="12" t="str">
        <f t="shared" si="1266"/>
        <v>8.2321037691116+0.595847906481262i</v>
      </c>
      <c r="I2497" s="12" t="str">
        <f t="shared" si="1267"/>
        <v>2226.60379323177i</v>
      </c>
      <c r="J2497" s="12" t="str">
        <f t="shared" si="1268"/>
        <v>-4239.67340169188+481.562743268028i</v>
      </c>
      <c r="K2497" s="12" t="str">
        <f t="shared" si="1269"/>
        <v>0.0588930159721587-0.518493502358852i</v>
      </c>
      <c r="L2497" s="12" t="str">
        <f t="shared" si="1270"/>
        <v>0.00319263430818008-0.0235620332650032i</v>
      </c>
      <c r="M2497" s="12" t="str">
        <f t="shared" si="1271"/>
        <v>0.0620856502803388-0.542055535623855i</v>
      </c>
      <c r="N2497" s="12" t="str">
        <f t="shared" si="1272"/>
        <v>-7.12513213834165i</v>
      </c>
      <c r="O2497" s="12" t="str">
        <f t="shared" si="1273"/>
        <v>0.666011867434252-0.745941145424181i</v>
      </c>
      <c r="P2497" s="12" t="str">
        <f t="shared" si="1274"/>
        <v>0.333988132565748+0.745941145424181i</v>
      </c>
      <c r="Q2497" s="12" t="str">
        <f t="shared" si="1275"/>
        <v>-0.333988132565748+6.37919099291747i</v>
      </c>
      <c r="R2497" s="12" t="str">
        <f t="shared" si="1276"/>
        <v>0.113880203346974-0.0583181737983471i</v>
      </c>
      <c r="S2497" s="12" t="str">
        <f t="shared" si="1277"/>
        <v>0.729647145838584i</v>
      </c>
      <c r="T2497" s="12" t="str">
        <f t="shared" si="1278"/>
        <v>0.0425516890624825+0.0830923653396372i</v>
      </c>
      <c r="U2497" s="12" t="str">
        <f t="shared" si="1279"/>
        <v>0.001-0.00280696548662954i</v>
      </c>
      <c r="V2497" s="12" t="str">
        <f t="shared" si="1280"/>
        <v>0.0015-0.000853180998975548i</v>
      </c>
      <c r="W2497" s="12" t="str">
        <f t="shared" si="1281"/>
        <v>0.000829478928345161-0.000811045937781537i</v>
      </c>
      <c r="X2497" s="12" t="str">
        <f t="shared" si="1282"/>
        <v>0.000826922819305667-0.000762001729902993i</v>
      </c>
      <c r="Y2497" s="12" t="str">
        <f t="shared" si="1283"/>
        <v>0.00029+0.534384910375624i</v>
      </c>
      <c r="Z2497" s="12" t="str">
        <f t="shared" si="1284"/>
        <v>-0.0170967376347817-0.018631451924169i</v>
      </c>
      <c r="AA2497" s="12" t="str">
        <f t="shared" si="1285"/>
        <v>0.0470688487169002-22.4876916513637i</v>
      </c>
      <c r="AB2497" s="12" t="str">
        <f t="shared" si="1286"/>
        <v>0.106216963297135+0.207414063084374i</v>
      </c>
      <c r="AC2497" s="12" t="str">
        <f t="shared" si="1287"/>
        <v>1.11902449029823-0.0446980559484873i</v>
      </c>
      <c r="AD2497" s="12" t="str">
        <f t="shared" si="1288"/>
        <v>0.0873761588941871+0.188842701259265i</v>
      </c>
      <c r="AE2497" s="12" t="str">
        <f t="shared" si="1289"/>
        <v>0.00202456644559328-0.00485653882142873i</v>
      </c>
      <c r="AF2497" s="12" t="str">
        <f t="shared" si="1290"/>
        <v>-13.6311664538361-0.565835107044237i</v>
      </c>
      <c r="AG2497" s="12" t="str">
        <f t="shared" si="1291"/>
        <v>1.01538771185687-0.00708071822748936i</v>
      </c>
      <c r="AH2497" s="12" t="str">
        <f t="shared" si="1292"/>
        <v>-0.0303306390583801+0.0638573372781366i</v>
      </c>
      <c r="AI2497" s="12">
        <f t="shared" si="1293"/>
        <v>-23.012291922906002</v>
      </c>
      <c r="AJ2497" s="12">
        <f t="shared" si="1294"/>
        <v>115.40654960070358</v>
      </c>
      <c r="AK2497" s="12"/>
      <c r="AL2497" s="12"/>
      <c r="AM2497" s="12"/>
      <c r="AN2497" s="12"/>
    </row>
    <row r="2498" spans="1:40" x14ac:dyDescent="0.35">
      <c r="A2498" s="12"/>
      <c r="B2498" s="12">
        <f t="shared" si="1295"/>
        <v>568000</v>
      </c>
      <c r="C2498" s="29" t="str">
        <f t="shared" ref="C2498:C2561" si="1297">IMPRODUCT(COMPLEX(-1,0),IMDIV(IMPRODUCT(G2498,COMPLEX($C$96+$C$97,0)),COMPLEX($C$96,2*PI()*B2498*$C$99*$C$98*(2*$C$96+$C$97))))</f>
        <v>-2.14702087870957E-07+0.003907820869789i</v>
      </c>
      <c r="D2498" s="28" t="str">
        <f t="shared" ref="D2498:D2561" si="1298">IMPRODUCT(COMPLEX($C$102,0),IMSUB(C2498,G2498))</f>
        <v>-5.39906267891319+0.0299599600017157i</v>
      </c>
      <c r="E2498" s="12" t="str">
        <f t="shared" ref="E2498:E2561" si="1299">IMDIV(COMPLEX($C$20*10^3,0),COMPLEX(1,2*PI()*B2498*$C$20*1000*$C$29*10^-12))</f>
        <v>4200</v>
      </c>
      <c r="F2498" s="12" t="str">
        <f t="shared" ref="F2498:F2561" si="1300">IMDIV(COMPLEX($C$22*1000,0),IMSUM(COMPLEX($C$22*1000,0),E2498))</f>
        <v>0.704225352112676</v>
      </c>
      <c r="G2498" s="12" t="str">
        <f t="shared" si="1296"/>
        <v>0.704225352112676</v>
      </c>
      <c r="H2498" s="12" t="str">
        <f t="shared" ref="H2498:H2561" si="1301">IMPRODUCT(COMPLEX($C$104,0),IMPRODUCT(COMPLEX(-1,0),D2498),IMDIV(COMPLEX(0,2*PI()*B2498*$C$105*$C$106),COMPLEX(1,2*PI()*B2498*$C$105*$C$106)))</f>
        <v>8.23226622012596+0.594811522687061i</v>
      </c>
      <c r="I2498" s="12" t="str">
        <f t="shared" ref="I2498:I2561" si="1302">COMPLEX(0,2*PI()*B2498*$C$109*$C$108*$C$110)</f>
        <v>2230.53078404875i</v>
      </c>
      <c r="J2498" s="12" t="str">
        <f t="shared" ref="J2498:J2561" si="1303">IMSUM(COMPLEX(0,2*PI()*B2498*$C$109*$C$108),COMPLEX(0,2*PI()*B2498*$C$109*$C$107),COMPLEX(0,2*PI()*B2498*$C$28*10^-12*$C$107),COMPLEX(-1*2*PI()*B2498*2*PI()*B2498*$C$109*$C$108*$C$28*10^-12*$C$107,0),COMPLEX(1,0))</f>
        <v>-4254.64487602201+482.412060275556i</v>
      </c>
      <c r="K2498" s="12" t="str">
        <f t="shared" ref="K2498:K2561" si="1304">IMDIV(I2498,J2498)</f>
        <v>0.0586883623975103-0.5176034368089i</v>
      </c>
      <c r="L2498" s="12" t="str">
        <f t="shared" ref="L2498:L2561" si="1305">IMDIV(COMPLEX($C$113,0),COMPLEX(1,2*PI()*B2498*$C$111*$C$112))</f>
        <v>0.0031816043319124-0.023522042732679i</v>
      </c>
      <c r="M2498" s="12" t="str">
        <f t="shared" ref="M2498:M2561" si="1306">IMSUM(K2498,L2498)</f>
        <v>0.0618699667294227-0.541125479541579i</v>
      </c>
      <c r="N2498" s="12" t="str">
        <f t="shared" ref="N2498:N2561" si="1307">COMPLEX(0,-2*PI()*B2498*$C$41)</f>
        <v>-7.13769850895601i</v>
      </c>
      <c r="O2498" s="12" t="str">
        <f t="shared" ref="O2498:O2561" si="1308">IMEXP(N2498)</f>
        <v>0.656585755752957-0.754251380736104i</v>
      </c>
      <c r="P2498" s="12" t="str">
        <f t="shared" ref="P2498:P2561" si="1309">IMSUB(COMPLEX(1,0),O2498)</f>
        <v>0.343414244247043+0.754251380736104i</v>
      </c>
      <c r="Q2498" s="12" t="str">
        <f t="shared" ref="Q2498:Q2561" si="1310">IMSUM(COMPLEX(0,2*PI()*B2498*$C$41),O2498,COMPLEX(-1,0))</f>
        <v>-0.343414244247043+6.38344712821991i</v>
      </c>
      <c r="R2498" s="12" t="str">
        <f t="shared" ref="R2498:R2561" si="1311">IMDIV(P2498,Q2498)</f>
        <v>0.114930565095578-0.0599806076105149i</v>
      </c>
      <c r="S2498" s="12" t="str">
        <f t="shared" ref="S2498:S2561" si="1312">IMDIV(COMPLEX(0,2*PI()*B2498*$C$119),COMPLEX($C$120,0))</f>
        <v>0.730934001474984i</v>
      </c>
      <c r="T2498" s="12" t="str">
        <f t="shared" ref="T2498:T2561" si="1313">IMPRODUCT(R2498,S2498)</f>
        <v>0.0438418655316545+0.0840066578370919i</v>
      </c>
      <c r="U2498" s="12" t="str">
        <f t="shared" ref="U2498:U2561" si="1314">IMDIV(COMPLEX(1,2*PI()*B2498*$C$16*10^-3*$C$15*10^-6),COMPLEX(0,2*PI()*B2498*$C$15*10^-6))</f>
        <v>0.001-0.00280202364598408i</v>
      </c>
      <c r="V2498" s="12" t="str">
        <f t="shared" ref="V2498:V2561" si="1315">IMSUM(COMPLEX($C$18*10^-3,0),IMDIV(COMPLEX(1,0),COMPLEX(0,2*PI()*B2498*($C$17*1*10^-6))))</f>
        <v>0.0015-0.000851678919752i</v>
      </c>
      <c r="W2498" s="12" t="str">
        <f t="shared" ref="W2498:W2561" si="1316">IMDIV(IMPRODUCT(U2498,V2498),IMSUM(U2498,V2498))</f>
        <v>0.000829221488308928-0.000809994283732119i</v>
      </c>
      <c r="X2498" s="12" t="str">
        <f t="shared" ref="X2498:X2561" si="1317">IMDIV(IMPRODUCT(COMPLEX($C$19,0),W2498),IMSUM(COMPLEX($C$19,0),W2498))</f>
        <v>0.000826622944862582-0.00076102968958673i</v>
      </c>
      <c r="Y2498" s="12" t="str">
        <f t="shared" ref="Y2498:Y2561" si="1318">COMPLEX($C$13*10^-3,2*PI()*B2498*$C$12*0.000001)</f>
        <v>0.00029+0.535327388171701i</v>
      </c>
      <c r="Z2498" s="12" t="str">
        <f t="shared" ref="Z2498:Z2561" si="1319">IMPRODUCT(COMPLEX($C$6,0),IMDIV(X2498,IMSUM(X2498,Y2498)))</f>
        <v>-0.0170448367905349-0.0185917198800592i</v>
      </c>
      <c r="AA2498" s="12" t="str">
        <f t="shared" ref="AA2498:AA2561" si="1320">IMDIV(COMPLEX($C$6,0),IMSUM(X2498,Y2498))</f>
        <v>0.0468902610511173-22.4480037900854i</v>
      </c>
      <c r="AB2498" s="12" t="str">
        <f t="shared" ref="AB2498:AB2561" si="1321">IMPRODUCT(COMPLEX($C$115,0),T2498)</f>
        <v>0.109437484731+0.209696307920822i</v>
      </c>
      <c r="AC2498" s="12" t="str">
        <f t="shared" ref="AC2498:AC2561" si="1322">IMSUM(COMPLEX(1,0),IMPRODUCT(AB2498,M2498))</f>
        <v>1.12024290872101-0.0462455078105426i</v>
      </c>
      <c r="AD2498" s="12" t="str">
        <f t="shared" ref="AD2498:AD2561" si="1323">IMDIV(AB2498,AC2498)</f>
        <v>0.0898103546071452+0.190895770650696i</v>
      </c>
      <c r="AE2498" s="12" t="str">
        <f t="shared" ref="AE2498:AE2561" si="1324">IMPRODUCT(AD2498,AA2498,X2498)</f>
        <v>0.0020182778578469-0.00492351620992934i</v>
      </c>
      <c r="AF2498" s="12" t="str">
        <f t="shared" ref="AF2498:AF2561" si="1325">IMSUB(D2498,H2498)</f>
        <v>-13.6313288990392-0.564851562685345i</v>
      </c>
      <c r="AG2498" s="12" t="str">
        <f t="shared" ref="AG2498:AG2561" si="1326">IMSUM(COMPLEX(1,0),IMPRODUCT(AD2498,AA2498,COMPLEX($C$123,0)))</f>
        <v>1.01552777357486-0.00726574554168849i</v>
      </c>
      <c r="AH2498" s="12" t="str">
        <f t="shared" ref="AH2498:AH2561" si="1327">IMDIV(IMPRODUCT(AE2498,AF2498),AG2498)</f>
        <v>-0.0302929297764461+0.0647485400073548i</v>
      </c>
      <c r="AI2498" s="12">
        <f t="shared" ref="AI2498:AI2561" si="1328">20*LOG10(IMABS(AH2498))</f>
        <v>-22.915761229164492</v>
      </c>
      <c r="AJ2498" s="12">
        <f t="shared" ref="AJ2498:AJ2561" si="1329">IMARGUMENT(AH2498)*180/PI()</f>
        <v>115.07277960103943</v>
      </c>
      <c r="AK2498" s="12"/>
      <c r="AL2498" s="12"/>
      <c r="AM2498" s="12"/>
      <c r="AN2498" s="12"/>
    </row>
    <row r="2499" spans="1:40" x14ac:dyDescent="0.35">
      <c r="A2499" s="12"/>
      <c r="B2499" s="12">
        <f t="shared" si="1295"/>
        <v>569000</v>
      </c>
      <c r="C2499" s="29" t="str">
        <f t="shared" si="1297"/>
        <v>-2.13948086390931E-07+0.00390095299483952i</v>
      </c>
      <c r="D2499" s="28" t="str">
        <f t="shared" si="1298"/>
        <v>-5.39906267313251+0.0299073062937697i</v>
      </c>
      <c r="E2499" s="12" t="str">
        <f t="shared" si="1299"/>
        <v>4200</v>
      </c>
      <c r="F2499" s="12" t="str">
        <f t="shared" si="1300"/>
        <v>0.704225352112676</v>
      </c>
      <c r="G2499" s="12" t="str">
        <f t="shared" si="1296"/>
        <v>0.704225352112676</v>
      </c>
      <c r="H2499" s="12" t="str">
        <f t="shared" si="1301"/>
        <v>8.232427822238+0.593778715760812i</v>
      </c>
      <c r="I2499" s="12" t="str">
        <f t="shared" si="1302"/>
        <v>2234.45777486574i</v>
      </c>
      <c r="J2499" s="12" t="str">
        <f t="shared" si="1303"/>
        <v>-4269.64273180471+483.261377283083i</v>
      </c>
      <c r="K2499" s="12" t="str">
        <f t="shared" si="1304"/>
        <v>0.0584847693589505-0.51671638196827i</v>
      </c>
      <c r="L2499" s="12" t="str">
        <f t="shared" si="1305"/>
        <v>0.00317063107073496-0.0234821851067841i</v>
      </c>
      <c r="M2499" s="12" t="str">
        <f t="shared" si="1306"/>
        <v>0.0616554004296855-0.540198567075054i</v>
      </c>
      <c r="N2499" s="12" t="str">
        <f t="shared" si="1307"/>
        <v>-7.15026487957037i</v>
      </c>
      <c r="O2499" s="12" t="str">
        <f t="shared" si="1308"/>
        <v>0.647055961569444-0.762442511011448i</v>
      </c>
      <c r="P2499" s="12" t="str">
        <f t="shared" si="1309"/>
        <v>0.352944038430556+0.762442511011448i</v>
      </c>
      <c r="Q2499" s="12" t="str">
        <f t="shared" si="1310"/>
        <v>-0.352944038430556+6.38782236855892i</v>
      </c>
      <c r="R2499" s="12" t="str">
        <f t="shared" si="1311"/>
        <v>0.115951914497357-0.0616592874178284i</v>
      </c>
      <c r="S2499" s="12" t="str">
        <f t="shared" si="1312"/>
        <v>0.732220857111384i</v>
      </c>
      <c r="T2499" s="12" t="str">
        <f t="shared" si="1313"/>
        <v>0.0451482162819595+0.0849024102169607i</v>
      </c>
      <c r="U2499" s="12" t="str">
        <f t="shared" si="1314"/>
        <v>0.001-0.00279709917560449i</v>
      </c>
      <c r="V2499" s="12" t="str">
        <f t="shared" si="1315"/>
        <v>0.0015-0.000850182120244522i</v>
      </c>
      <c r="W2499" s="12" t="str">
        <f t="shared" si="1316"/>
        <v>0.000828964173127567-0.000808946144029657i</v>
      </c>
      <c r="X2499" s="12" t="str">
        <f t="shared" si="1317"/>
        <v>0.000826323450111885-0.000760060895266898i</v>
      </c>
      <c r="Y2499" s="12" t="str">
        <f t="shared" si="1318"/>
        <v>0.00029+0.536269865967778i</v>
      </c>
      <c r="Z2499" s="12" t="str">
        <f t="shared" si="1319"/>
        <v>-0.0169931912942729-0.018552137057381i</v>
      </c>
      <c r="AA2499" s="12" t="str">
        <f t="shared" si="1320"/>
        <v>0.0467126550632719-22.408455904823i</v>
      </c>
      <c r="AB2499" s="12" t="str">
        <f t="shared" si="1321"/>
        <v>0.11269838019145+0.21193227316103i</v>
      </c>
      <c r="AC2499" s="12" t="str">
        <f t="shared" si="1322"/>
        <v>1.12143397403703-0.0478127343253841i</v>
      </c>
      <c r="AD2499" s="12" t="str">
        <f t="shared" si="1323"/>
        <v>0.0922697920410425+0.192917237414642i</v>
      </c>
      <c r="AE2499" s="12" t="str">
        <f t="shared" si="1324"/>
        <v>0.00201106880241156-0.00499008134755112i</v>
      </c>
      <c r="AF2499" s="12" t="str">
        <f t="shared" si="1325"/>
        <v>-13.6314904953705-0.563871409467042i</v>
      </c>
      <c r="AG2499" s="12" t="str">
        <f t="shared" si="1326"/>
        <v>1.01566478102097-0.00745217504155304i</v>
      </c>
      <c r="AH2499" s="12" t="str">
        <f t="shared" si="1327"/>
        <v>-0.0302430009951443+0.0656347324123112i</v>
      </c>
      <c r="AI2499" s="12">
        <f t="shared" si="1328"/>
        <v>-22.821167940485058</v>
      </c>
      <c r="AJ2499" s="12">
        <f t="shared" si="1329"/>
        <v>114.73918186206878</v>
      </c>
      <c r="AK2499" s="12"/>
      <c r="AL2499" s="12"/>
      <c r="AM2499" s="12"/>
      <c r="AN2499" s="12"/>
    </row>
    <row r="2500" spans="1:40" x14ac:dyDescent="0.35">
      <c r="A2500" s="12"/>
      <c r="B2500" s="12">
        <f t="shared" si="1295"/>
        <v>570000</v>
      </c>
      <c r="C2500" s="29" t="str">
        <f t="shared" si="1297"/>
        <v>-2.13198049857632E-07+0.00389410921769665i</v>
      </c>
      <c r="D2500" s="28" t="str">
        <f t="shared" si="1298"/>
        <v>-5.39906266738223+0.0298548373356743i</v>
      </c>
      <c r="E2500" s="12" t="str">
        <f t="shared" si="1299"/>
        <v>4200</v>
      </c>
      <c r="F2500" s="12" t="str">
        <f t="shared" si="1300"/>
        <v>0.704225352112676</v>
      </c>
      <c r="G2500" s="12" t="str">
        <f t="shared" si="1296"/>
        <v>0.704225352112676</v>
      </c>
      <c r="H2500" s="12" t="str">
        <f t="shared" si="1301"/>
        <v>8.23258858134022+0.592749467333931i</v>
      </c>
      <c r="I2500" s="12" t="str">
        <f t="shared" si="1302"/>
        <v>2238.38476568273i</v>
      </c>
      <c r="J2500" s="12" t="str">
        <f t="shared" si="1303"/>
        <v>-4284.66696903997+484.110694290611i</v>
      </c>
      <c r="K2500" s="12" t="str">
        <f t="shared" si="1304"/>
        <v>0.058282229571674-0.515832322798987i</v>
      </c>
      <c r="L2500" s="12" t="str">
        <f t="shared" si="1305"/>
        <v>0.00315971413887196-0.0234424597398081i</v>
      </c>
      <c r="M2500" s="12" t="str">
        <f t="shared" si="1306"/>
        <v>0.061441943710546-0.539274782538795i</v>
      </c>
      <c r="N2500" s="12" t="str">
        <f t="shared" si="1307"/>
        <v>-7.16283125018473i</v>
      </c>
      <c r="O2500" s="12" t="str">
        <f t="shared" si="1308"/>
        <v>0.637423989748688-0.77051324277579i</v>
      </c>
      <c r="P2500" s="12" t="str">
        <f t="shared" si="1309"/>
        <v>0.362576010251312+0.77051324277579i</v>
      </c>
      <c r="Q2500" s="12" t="str">
        <f t="shared" si="1310"/>
        <v>-0.362576010251312+6.39231800740894i</v>
      </c>
      <c r="R2500" s="12" t="str">
        <f t="shared" si="1311"/>
        <v>0.116943917066919-0.0633537112288863i</v>
      </c>
      <c r="S2500" s="12" t="str">
        <f t="shared" si="1312"/>
        <v>0.733507712747784i</v>
      </c>
      <c r="T2500" s="12" t="str">
        <f t="shared" si="1313"/>
        <v>0.046470435817584+0.0857792651275223i</v>
      </c>
      <c r="U2500" s="12" t="str">
        <f t="shared" si="1314"/>
        <v>0.001-0.00279219198406834i</v>
      </c>
      <c r="V2500" s="12" t="str">
        <f t="shared" si="1315"/>
        <v>0.0015-0.000848690572665147i</v>
      </c>
      <c r="W2500" s="12" t="str">
        <f t="shared" si="1316"/>
        <v>0.00082870698390365-0.000807901498571856i</v>
      </c>
      <c r="X2500" s="12" t="str">
        <f t="shared" si="1317"/>
        <v>0.000826024334252193-0.00075909532831227i</v>
      </c>
      <c r="Y2500" s="12" t="str">
        <f t="shared" si="1318"/>
        <v>0.00029+0.537212343763855i</v>
      </c>
      <c r="Z2500" s="12" t="str">
        <f t="shared" si="1319"/>
        <v>-0.0169417993825315-0.0185127026453201i</v>
      </c>
      <c r="AA2500" s="12" t="str">
        <f t="shared" si="1320"/>
        <v>0.04653602367787-22.369047255582i</v>
      </c>
      <c r="AB2500" s="12" t="str">
        <f t="shared" si="1321"/>
        <v>0.115998887103878+0.214121066788359i</v>
      </c>
      <c r="AC2500" s="12" t="str">
        <f t="shared" si="1322"/>
        <v>1.12259728882119-0.0493992600848336i</v>
      </c>
      <c r="AD2500" s="12" t="str">
        <f t="shared" si="1323"/>
        <v>0.0947540461749865+0.194906801163938i</v>
      </c>
      <c r="AE2500" s="12" t="str">
        <f t="shared" si="1324"/>
        <v>0.00200294761251876-0.00505622540488884i</v>
      </c>
      <c r="AF2500" s="12" t="str">
        <f t="shared" si="1325"/>
        <v>-13.6316512487225-0.562894629998257i</v>
      </c>
      <c r="AG2500" s="12" t="str">
        <f t="shared" si="1326"/>
        <v>1.01579872589839-0.00763996492749558i</v>
      </c>
      <c r="AH2500" s="12" t="str">
        <f t="shared" si="1327"/>
        <v>-0.0301809631162338+0.0665158064061141i</v>
      </c>
      <c r="AI2500" s="12">
        <f t="shared" si="1328"/>
        <v>-22.728457923599056</v>
      </c>
      <c r="AJ2500" s="12">
        <f t="shared" si="1329"/>
        <v>114.40575422647957</v>
      </c>
      <c r="AK2500" s="12"/>
      <c r="AL2500" s="12"/>
      <c r="AM2500" s="12"/>
      <c r="AN2500" s="12"/>
    </row>
    <row r="2501" spans="1:40" x14ac:dyDescent="0.35">
      <c r="A2501" s="12"/>
      <c r="B2501" s="12">
        <f t="shared" si="1295"/>
        <v>571000</v>
      </c>
      <c r="C2501" s="29" t="str">
        <f t="shared" si="1297"/>
        <v>-2.12451950519938E-07+0.00388728941175196i</v>
      </c>
      <c r="D2501" s="28" t="str">
        <f t="shared" si="1298"/>
        <v>-5.39906266166213+0.029802552156765i</v>
      </c>
      <c r="E2501" s="12" t="str">
        <f t="shared" si="1299"/>
        <v>4200</v>
      </c>
      <c r="F2501" s="12" t="str">
        <f t="shared" si="1300"/>
        <v>0.704225352112676</v>
      </c>
      <c r="G2501" s="12" t="str">
        <f t="shared" si="1296"/>
        <v>0.704225352112676</v>
      </c>
      <c r="H2501" s="12" t="str">
        <f t="shared" si="1301"/>
        <v>8.23274850327419+0.591723759162549i</v>
      </c>
      <c r="I2501" s="12" t="str">
        <f t="shared" si="1302"/>
        <v>2242.31175649972i</v>
      </c>
      <c r="J2501" s="12" t="str">
        <f t="shared" si="1303"/>
        <v>-4299.7175877278+484.960011298138i</v>
      </c>
      <c r="K2501" s="12" t="str">
        <f t="shared" si="1304"/>
        <v>0.0580807358130543-0.514951244361537i</v>
      </c>
      <c r="L2501" s="12" t="str">
        <f t="shared" si="1305"/>
        <v>0.00314885315380151-0.0234028659883388i</v>
      </c>
      <c r="M2501" s="12" t="str">
        <f t="shared" si="1306"/>
        <v>0.0612295889668558-0.538354110349876i</v>
      </c>
      <c r="N2501" s="12" t="str">
        <f t="shared" si="1307"/>
        <v>-7.17539762079909i</v>
      </c>
      <c r="O2501" s="12" t="str">
        <f t="shared" si="1308"/>
        <v>0.627691361290699-0.778462301567025i</v>
      </c>
      <c r="P2501" s="12" t="str">
        <f t="shared" si="1309"/>
        <v>0.372308638709301+0.778462301567025i</v>
      </c>
      <c r="Q2501" s="12" t="str">
        <f t="shared" si="1310"/>
        <v>-0.372308638709301+6.39693531923206i</v>
      </c>
      <c r="R2501" s="12" t="str">
        <f t="shared" si="1311"/>
        <v>0.11790624887289-0.0650633675271319i</v>
      </c>
      <c r="S2501" s="12" t="str">
        <f t="shared" si="1312"/>
        <v>0.734794568384184i</v>
      </c>
      <c r="T2501" s="12" t="str">
        <f t="shared" si="1313"/>
        <v>0.0478082090597204+0.0866368712503534i</v>
      </c>
      <c r="U2501" s="12" t="str">
        <f t="shared" si="1314"/>
        <v>0.001-0.00278730198059362i</v>
      </c>
      <c r="V2501" s="12" t="str">
        <f t="shared" si="1315"/>
        <v>0.0015-0.000847204249420551i</v>
      </c>
      <c r="W2501" s="12" t="str">
        <f t="shared" si="1316"/>
        <v>0.000828449921733319-0.000806860327406592i</v>
      </c>
      <c r="X2501" s="12" t="str">
        <f t="shared" si="1317"/>
        <v>0.000825725596492498-0.000758132970230687i</v>
      </c>
      <c r="Y2501" s="12" t="str">
        <f t="shared" si="1318"/>
        <v>0.00029+0.538154821559932i</v>
      </c>
      <c r="Z2501" s="12" t="str">
        <f t="shared" si="1319"/>
        <v>-0.0168906593073412-0.0184734158390404i</v>
      </c>
      <c r="AA2501" s="12" t="str">
        <f t="shared" si="1320"/>
        <v>0.0463603598829045-22.3297771075804i</v>
      </c>
      <c r="AB2501" s="12" t="str">
        <f t="shared" si="1321"/>
        <v>0.119338218972731+0.216261811846408i</v>
      </c>
      <c r="AC2501" s="12" t="str">
        <f t="shared" si="1322"/>
        <v>1.12373246541496-0.0510045988572202i</v>
      </c>
      <c r="AD2501" s="12" t="str">
        <f t="shared" si="1323"/>
        <v>0.0972626888026818+0.196864167478576i</v>
      </c>
      <c r="AE2501" s="12" t="str">
        <f t="shared" si="1324"/>
        <v>0.00199392268975617-0.0051219396785791i</v>
      </c>
      <c r="AF2501" s="12" t="str">
        <f t="shared" si="1325"/>
        <v>-13.6318111649363-0.561921207005784i</v>
      </c>
      <c r="AG2501" s="12" t="str">
        <f t="shared" si="1326"/>
        <v>1.01592960045095-0.00782907343486766i</v>
      </c>
      <c r="AH2501" s="12" t="str">
        <f t="shared" si="1327"/>
        <v>-0.0301069270128141+0.0673916555627565i</v>
      </c>
      <c r="AI2501" s="12">
        <f t="shared" si="1328"/>
        <v>-22.637579353039289</v>
      </c>
      <c r="AJ2501" s="12">
        <f t="shared" si="1329"/>
        <v>114.07249451792222</v>
      </c>
      <c r="AK2501" s="12"/>
      <c r="AL2501" s="12"/>
      <c r="AM2501" s="12"/>
      <c r="AN2501" s="12"/>
    </row>
    <row r="2502" spans="1:40" x14ac:dyDescent="0.35">
      <c r="A2502" s="12"/>
      <c r="B2502" s="12">
        <f t="shared" si="1295"/>
        <v>572000</v>
      </c>
      <c r="C2502" s="29" t="str">
        <f t="shared" si="1297"/>
        <v>-2.11709760869095E-07+0.0038804934512824i</v>
      </c>
      <c r="D2502" s="28" t="str">
        <f t="shared" si="1298"/>
        <v>-5.39906265597202+0.0297504497931651i</v>
      </c>
      <c r="E2502" s="12" t="str">
        <f t="shared" si="1299"/>
        <v>4200</v>
      </c>
      <c r="F2502" s="12" t="str">
        <f t="shared" si="1300"/>
        <v>0.704225352112676</v>
      </c>
      <c r="G2502" s="12" t="str">
        <f t="shared" si="1296"/>
        <v>0.704225352112676</v>
      </c>
      <c r="H2502" s="12" t="str">
        <f t="shared" si="1301"/>
        <v>8.23290759383111+0.590701573126502i</v>
      </c>
      <c r="I2502" s="12" t="str">
        <f t="shared" si="1302"/>
        <v>2246.2387473167i</v>
      </c>
      <c r="J2502" s="12" t="str">
        <f t="shared" si="1303"/>
        <v>-4314.79458786819+485.809328305665i</v>
      </c>
      <c r="K2502" s="12" t="str">
        <f t="shared" si="1304"/>
        <v>0.0578802809220118-0.514073131814078i</v>
      </c>
      <c r="L2502" s="12" t="str">
        <f t="shared" si="1305"/>
        <v>0.00313804773622289-0.0233634032130307i</v>
      </c>
      <c r="M2502" s="12" t="str">
        <f t="shared" si="1306"/>
        <v>0.0610183286582347-0.537436535027109i</v>
      </c>
      <c r="N2502" s="12" t="str">
        <f t="shared" si="1307"/>
        <v>-7.18796399141345i</v>
      </c>
      <c r="O2502" s="12" t="str">
        <f t="shared" si="1308"/>
        <v>0.617859613090332-0.786288432136621i</v>
      </c>
      <c r="P2502" s="12" t="str">
        <f t="shared" si="1309"/>
        <v>0.382140386909668+0.786288432136621i</v>
      </c>
      <c r="Q2502" s="12" t="str">
        <f t="shared" si="1310"/>
        <v>-0.382140386909668+6.40167555927683i</v>
      </c>
      <c r="R2502" s="12" t="str">
        <f t="shared" si="1311"/>
        <v>0.11883859686272-0.0667877355444875i</v>
      </c>
      <c r="S2502" s="12" t="str">
        <f t="shared" si="1312"/>
        <v>0.736081424020584i</v>
      </c>
      <c r="T2502" s="12" t="str">
        <f t="shared" si="1313"/>
        <v>0.0491612114866965+0.087474883607319i</v>
      </c>
      <c r="U2502" s="12" t="str">
        <f t="shared" si="1314"/>
        <v>0.001-0.00278242907503314i</v>
      </c>
      <c r="V2502" s="12" t="str">
        <f t="shared" si="1315"/>
        <v>0.0015-0.000845723123110377i</v>
      </c>
      <c r="W2502" s="12" t="str">
        <f t="shared" si="1316"/>
        <v>0.000828192987706297-0.000805822610730576i</v>
      </c>
      <c r="X2502" s="12" t="str">
        <f t="shared" si="1317"/>
        <v>0.000825427236051991-0.000757173802667783i</v>
      </c>
      <c r="Y2502" s="12" t="str">
        <f t="shared" si="1318"/>
        <v>0.00029+0.539097299356008i</v>
      </c>
      <c r="Z2502" s="12" t="str">
        <f t="shared" si="1319"/>
        <v>-0.0168397693360621-0.0184342758396278i</v>
      </c>
      <c r="AA2502" s="12" t="str">
        <f t="shared" si="1320"/>
        <v>0.0461856567291653-22.2906447312027i</v>
      </c>
      <c r="AB2502" s="12" t="str">
        <f t="shared" si="1321"/>
        <v>0.122715565731306+0.218353647205321i</v>
      </c>
      <c r="AC2502" s="12" t="str">
        <f t="shared" si="1322"/>
        <v>1.12483912628583-0.052628253831626i</v>
      </c>
      <c r="AD2502" s="12" t="str">
        <f t="shared" si="1323"/>
        <v>0.0997952886193478+0.198789047927517i</v>
      </c>
      <c r="AE2502" s="12" t="str">
        <f t="shared" si="1324"/>
        <v>0.00198400250221729-0.00518721559153912i</v>
      </c>
      <c r="AF2502" s="12" t="str">
        <f t="shared" si="1325"/>
        <v>-13.6319702498031-0.560951123333337i</v>
      </c>
      <c r="AG2502" s="12" t="str">
        <f t="shared" si="1326"/>
        <v>1.01605739746019-0.00801945884067208i</v>
      </c>
      <c r="AH2502" s="12" t="str">
        <f t="shared" si="1327"/>
        <v>-0.0300210040089323+0.0682621751076551i</v>
      </c>
      <c r="AI2502" s="12">
        <f t="shared" si="1328"/>
        <v>-22.548482582429848</v>
      </c>
      <c r="AJ2502" s="12">
        <f t="shared" si="1329"/>
        <v>113.73940054153218</v>
      </c>
      <c r="AK2502" s="12"/>
      <c r="AL2502" s="12"/>
      <c r="AM2502" s="12"/>
      <c r="AN2502" s="12"/>
    </row>
    <row r="2503" spans="1:40" x14ac:dyDescent="0.35">
      <c r="A2503" s="12"/>
      <c r="B2503" s="12">
        <f t="shared" si="1295"/>
        <v>573000</v>
      </c>
      <c r="C2503" s="29" t="str">
        <f t="shared" si="1297"/>
        <v>-2.10971453636179E-07+0.00387372121144254i</v>
      </c>
      <c r="D2503" s="28" t="str">
        <f t="shared" si="1298"/>
        <v>-5.39906265031167+0.0296985292877261i</v>
      </c>
      <c r="E2503" s="12" t="str">
        <f t="shared" si="1299"/>
        <v>4200</v>
      </c>
      <c r="F2503" s="12" t="str">
        <f t="shared" si="1300"/>
        <v>0.704225352112676</v>
      </c>
      <c r="G2503" s="12" t="str">
        <f t="shared" si="1296"/>
        <v>0.704225352112676</v>
      </c>
      <c r="H2503" s="12" t="str">
        <f t="shared" si="1301"/>
        <v>8.23306585875222+0.589682891228245i</v>
      </c>
      <c r="I2503" s="12" t="str">
        <f t="shared" si="1302"/>
        <v>2250.16573813369i</v>
      </c>
      <c r="J2503" s="12" t="str">
        <f t="shared" si="1303"/>
        <v>-4329.89796946114+486.658645313192i</v>
      </c>
      <c r="K2503" s="12" t="str">
        <f t="shared" si="1304"/>
        <v>0.0576808577983882-0.51319797041166i</v>
      </c>
      <c r="L2503" s="12" t="str">
        <f t="shared" si="1305"/>
        <v>0.00312729751002431-0.0233240707785741i</v>
      </c>
      <c r="M2503" s="12" t="str">
        <f t="shared" si="1306"/>
        <v>0.0608081553084125-0.536522041190234i</v>
      </c>
      <c r="N2503" s="12" t="str">
        <f t="shared" si="1307"/>
        <v>-7.20053036202781i</v>
      </c>
      <c r="O2503" s="12" t="str">
        <f t="shared" si="1308"/>
        <v>0.607930297694602-0.793990398647838i</v>
      </c>
      <c r="P2503" s="12" t="str">
        <f t="shared" si="1309"/>
        <v>0.392069702305398+0.793990398647838i</v>
      </c>
      <c r="Q2503" s="12" t="str">
        <f t="shared" si="1310"/>
        <v>-0.392069702305398+6.40653996337997i</v>
      </c>
      <c r="R2503" s="12" t="str">
        <f t="shared" si="1311"/>
        <v>0.119740659179205-0.068526285547749i</v>
      </c>
      <c r="S2503" s="12" t="str">
        <f t="shared" si="1312"/>
        <v>0.737368279656982i</v>
      </c>
      <c r="T2503" s="12" t="str">
        <f t="shared" si="1313"/>
        <v>0.0505291092856268+0.0882929638639634i</v>
      </c>
      <c r="U2503" s="12" t="str">
        <f t="shared" si="1314"/>
        <v>0.001-0.00277757317786903i</v>
      </c>
      <c r="V2503" s="12" t="str">
        <f t="shared" si="1315"/>
        <v>0.0015-0.000844247166525543i</v>
      </c>
      <c r="W2503" s="12" t="str">
        <f t="shared" si="1316"/>
        <v>0.000827936182905901-0.000804788328888045i</v>
      </c>
      <c r="X2503" s="12" t="str">
        <f t="shared" si="1317"/>
        <v>0.000825129252159933-0.000756217807405825i</v>
      </c>
      <c r="Y2503" s="12" t="str">
        <f t="shared" si="1318"/>
        <v>0.00029+0.540039777152085i</v>
      </c>
      <c r="Z2503" s="12" t="str">
        <f t="shared" si="1319"/>
        <v>-0.0167891277512243-0.0183952818540355i</v>
      </c>
      <c r="AA2503" s="12" t="str">
        <f t="shared" si="1320"/>
        <v>0.0460119073295681-22.251649401955i</v>
      </c>
      <c r="AB2503" s="12" t="str">
        <f t="shared" si="1321"/>
        <v>0.126130094120293+0.220395728319105i</v>
      </c>
      <c r="AC2503" s="12" t="str">
        <f t="shared" si="1322"/>
        <v>1.12591690437971-0.0542697178759971i</v>
      </c>
      <c r="AD2503" s="12" t="str">
        <f t="shared" si="1323"/>
        <v>0.102351411308376+0.200681160089253i</v>
      </c>
      <c r="AE2503" s="12" t="str">
        <f t="shared" si="1324"/>
        <v>0.0019731955826622-0.00525204469317824i</v>
      </c>
      <c r="AF2503" s="12" t="str">
        <f t="shared" si="1325"/>
        <v>-13.6321285090639-0.559984361940519i</v>
      </c>
      <c r="AG2503" s="12" t="str">
        <f t="shared" si="1326"/>
        <v>1.01618211024232-0.00821107947018422i</v>
      </c>
      <c r="AH2503" s="12" t="str">
        <f t="shared" si="1327"/>
        <v>-0.0299233058596091+0.0691272619080423i</v>
      </c>
      <c r="AI2503" s="12">
        <f t="shared" si="1328"/>
        <v>-22.461120024653326</v>
      </c>
      <c r="AJ2503" s="12">
        <f t="shared" si="1329"/>
        <v>113.40647008445541</v>
      </c>
      <c r="AK2503" s="12"/>
      <c r="AL2503" s="12"/>
      <c r="AM2503" s="12"/>
      <c r="AN2503" s="12"/>
    </row>
    <row r="2504" spans="1:40" x14ac:dyDescent="0.35">
      <c r="A2504" s="12"/>
      <c r="B2504" s="12">
        <f t="shared" si="1295"/>
        <v>574000</v>
      </c>
      <c r="C2504" s="29" t="str">
        <f t="shared" si="1297"/>
        <v>-2.10237001789594E-07+0.00386697256825697i</v>
      </c>
      <c r="D2504" s="28" t="str">
        <f t="shared" si="1298"/>
        <v>-5.39906264468087+0.0296467896899701i</v>
      </c>
      <c r="E2504" s="12" t="str">
        <f t="shared" si="1299"/>
        <v>4200</v>
      </c>
      <c r="F2504" s="12" t="str">
        <f t="shared" si="1300"/>
        <v>0.704225352112676</v>
      </c>
      <c r="G2504" s="12" t="str">
        <f t="shared" si="1296"/>
        <v>0.704225352112676</v>
      </c>
      <c r="H2504" s="12" t="str">
        <f t="shared" si="1301"/>
        <v>8.2332233037294+0.588667695591872i</v>
      </c>
      <c r="I2504" s="12" t="str">
        <f t="shared" si="1302"/>
        <v>2254.09272895068i</v>
      </c>
      <c r="J2504" s="12" t="str">
        <f t="shared" si="1303"/>
        <v>-4345.02773250666+487.507962320719i</v>
      </c>
      <c r="K2504" s="12" t="str">
        <f t="shared" si="1304"/>
        <v>0.0574824594023268-0.512325745505436i</v>
      </c>
      <c r="L2504" s="12" t="str">
        <f t="shared" si="1305"/>
        <v>0.00311660210225099-0.0232848680536636i</v>
      </c>
      <c r="M2504" s="12" t="str">
        <f t="shared" si="1306"/>
        <v>0.0605990615045778-0.5356106135591i</v>
      </c>
      <c r="N2504" s="12" t="str">
        <f t="shared" si="1307"/>
        <v>-7.21309673264216i</v>
      </c>
      <c r="O2504" s="12" t="str">
        <f t="shared" si="1308"/>
        <v>0.597904983057523-0.801566984870873i</v>
      </c>
      <c r="P2504" s="12" t="str">
        <f t="shared" si="1309"/>
        <v>0.402095016942477+0.801566984870873i</v>
      </c>
      <c r="Q2504" s="12" t="str">
        <f t="shared" si="1310"/>
        <v>-0.402095016942477+6.41152974777129i</v>
      </c>
      <c r="R2504" s="12" t="str">
        <f t="shared" si="1311"/>
        <v>0.120612145468125-0.0702784791374604i</v>
      </c>
      <c r="S2504" s="12" t="str">
        <f t="shared" si="1312"/>
        <v>0.738655135293382i</v>
      </c>
      <c r="T2504" s="12" t="str">
        <f t="shared" si="1313"/>
        <v>0.0519115595154939+0.0890907806287829i</v>
      </c>
      <c r="U2504" s="12" t="str">
        <f t="shared" si="1314"/>
        <v>0.001-0.00277273420020724i</v>
      </c>
      <c r="V2504" s="12" t="str">
        <f t="shared" si="1315"/>
        <v>0.0015-0.000842776352646574i</v>
      </c>
      <c r="W2504" s="12" t="str">
        <f t="shared" si="1316"/>
        <v>0.000827679508409062-0.000803757462369445i</v>
      </c>
      <c r="X2504" s="12" t="str">
        <f t="shared" si="1317"/>
        <v>0.000824831644055478-0.00075526496636246i</v>
      </c>
      <c r="Y2504" s="12" t="str">
        <f t="shared" si="1318"/>
        <v>0.00029+0.540982254948162i</v>
      </c>
      <c r="Z2504" s="12" t="str">
        <f t="shared" si="1319"/>
        <v>-0.0167387328503669-0.0183564330950269i</v>
      </c>
      <c r="AA2504" s="12" t="str">
        <f t="shared" si="1320"/>
        <v>0.0458391048584855-22.2127904004197i</v>
      </c>
      <c r="AB2504" s="12" t="str">
        <f t="shared" si="1321"/>
        <v>0.129580948094863+0.222387227972673i</v>
      </c>
      <c r="AC2504" s="12" t="str">
        <f t="shared" si="1322"/>
        <v>1.12696544346557-0.0559284738089109i</v>
      </c>
      <c r="AD2504" s="12" t="str">
        <f t="shared" si="1323"/>
        <v>0.104930619627748+0.202540227571095i</v>
      </c>
      <c r="AE2504" s="12" t="str">
        <f t="shared" si="1324"/>
        <v>0.001961510526688-0.00531641865958155i</v>
      </c>
      <c r="AF2504" s="12" t="str">
        <f t="shared" si="1325"/>
        <v>-13.6322859484103-0.559020905901902i</v>
      </c>
      <c r="AG2504" s="12" t="str">
        <f t="shared" si="1326"/>
        <v>1.01630373264509-0.00840389370348445i</v>
      </c>
      <c r="AH2504" s="12" t="str">
        <f t="shared" si="1327"/>
        <v>-0.0298139447312612+0.0699868144632216i</v>
      </c>
      <c r="AI2504" s="12">
        <f t="shared" si="1328"/>
        <v>-22.375446040171486</v>
      </c>
      <c r="AJ2504" s="12">
        <f t="shared" si="1329"/>
        <v>113.07370091636227</v>
      </c>
      <c r="AK2504" s="12"/>
      <c r="AL2504" s="12"/>
      <c r="AM2504" s="12"/>
      <c r="AN2504" s="12"/>
    </row>
    <row r="2505" spans="1:40" x14ac:dyDescent="0.35">
      <c r="A2505" s="12"/>
      <c r="B2505" s="12">
        <f t="shared" si="1295"/>
        <v>575000</v>
      </c>
      <c r="C2505" s="29" t="str">
        <f t="shared" si="1297"/>
        <v>-2.09506378532596E-07+0.00386024739861269i</v>
      </c>
      <c r="D2505" s="28" t="str">
        <f t="shared" si="1298"/>
        <v>-5.39906263907942+0.0295952300560306i</v>
      </c>
      <c r="E2505" s="12" t="str">
        <f t="shared" si="1299"/>
        <v>4200</v>
      </c>
      <c r="F2505" s="12" t="str">
        <f t="shared" si="1300"/>
        <v>0.704225352112676</v>
      </c>
      <c r="G2505" s="12" t="str">
        <f t="shared" si="1296"/>
        <v>0.704225352112676</v>
      </c>
      <c r="H2505" s="12" t="str">
        <f t="shared" si="1301"/>
        <v>8.23337993440573+0.587655968462058i</v>
      </c>
      <c r="I2505" s="12" t="str">
        <f t="shared" si="1302"/>
        <v>2258.01971976766i</v>
      </c>
      <c r="J2505" s="12" t="str">
        <f t="shared" si="1303"/>
        <v>-4360.18387700474+488.357279328247i</v>
      </c>
      <c r="K2505" s="12" t="str">
        <f t="shared" si="1304"/>
        <v>0.0572850787536631-0.511456442541905i</v>
      </c>
      <c r="L2505" s="12" t="str">
        <f t="shared" si="1305"/>
        <v>0.00310596114307358-0.0232457944109681i</v>
      </c>
      <c r="M2505" s="12" t="str">
        <f t="shared" si="1306"/>
        <v>0.0603910398967367-0.534702236952873i</v>
      </c>
      <c r="N2505" s="12" t="str">
        <f t="shared" si="1307"/>
        <v>-7.22566310325652i</v>
      </c>
      <c r="O2505" s="12" t="str">
        <f t="shared" si="1308"/>
        <v>0.587785252292477-0.809016994374945i</v>
      </c>
      <c r="P2505" s="12" t="str">
        <f t="shared" si="1309"/>
        <v>0.412214747707523+0.809016994374945i</v>
      </c>
      <c r="Q2505" s="12" t="str">
        <f t="shared" si="1310"/>
        <v>-0.412214747707523+6.41664610888157i</v>
      </c>
      <c r="R2505" s="12" t="str">
        <f t="shared" si="1311"/>
        <v>0.121452777176476-0.0720437695589664i</v>
      </c>
      <c r="S2505" s="12" t="str">
        <f t="shared" si="1312"/>
        <v>0.739941990929782i</v>
      </c>
      <c r="T2505" s="12" t="str">
        <f t="shared" si="1313"/>
        <v>0.053308210281548+0.0898680097479128i</v>
      </c>
      <c r="U2505" s="12" t="str">
        <f t="shared" si="1314"/>
        <v>0.001-0.00276791205377209i</v>
      </c>
      <c r="V2505" s="12" t="str">
        <f t="shared" si="1315"/>
        <v>0.0015-0.000841310654641972i</v>
      </c>
      <c r="W2505" s="12" t="str">
        <f t="shared" si="1316"/>
        <v>0.000827422965286332-0.000802729991810152i</v>
      </c>
      <c r="X2505" s="12" t="str">
        <f t="shared" si="1317"/>
        <v>0.000824534410987534-0.000754315261589566i</v>
      </c>
      <c r="Y2505" s="12" t="str">
        <f t="shared" si="1318"/>
        <v>0.00029+0.541924732744239i</v>
      </c>
      <c r="Z2505" s="12" t="str">
        <f t="shared" si="1319"/>
        <v>-0.0166885829458826-0.0183177287811229i</v>
      </c>
      <c r="AA2505" s="12" t="str">
        <f t="shared" si="1320"/>
        <v>0.045667242551087-22.1740670122115i</v>
      </c>
      <c r="AB2505" s="12" t="str">
        <f t="shared" si="1321"/>
        <v>0.133067249259995+0.224327337017436i</v>
      </c>
      <c r="AC2505" s="12" t="str">
        <f t="shared" si="1322"/>
        <v>1.12798439847191-0.0576039946847362i</v>
      </c>
      <c r="AD2505" s="12" t="str">
        <f t="shared" si="1323"/>
        <v>0.107532473496162+0.204365980027237i</v>
      </c>
      <c r="AE2505" s="12" t="str">
        <f t="shared" si="1324"/>
        <v>0.00194895599091069-0.00538032929366711i</v>
      </c>
      <c r="AF2505" s="12" t="str">
        <f t="shared" si="1325"/>
        <v>-13.6324425734852-0.558060738406027i</v>
      </c>
      <c r="AG2505" s="12" t="str">
        <f t="shared" si="1326"/>
        <v>1.01642225904464-0.00859785998189944i</v>
      </c>
      <c r="AH2505" s="12" t="str">
        <f t="shared" si="1327"/>
        <v>-0.0296930331825306+0.0708407328946984i</v>
      </c>
      <c r="AI2505" s="12">
        <f t="shared" si="1328"/>
        <v>-22.29141683284179</v>
      </c>
      <c r="AJ2505" s="12">
        <f t="shared" si="1329"/>
        <v>112.7410907899595</v>
      </c>
      <c r="AK2505" s="12"/>
      <c r="AL2505" s="12"/>
      <c r="AM2505" s="12"/>
      <c r="AN2505" s="12"/>
    </row>
    <row r="2506" spans="1:40" x14ac:dyDescent="0.35">
      <c r="A2506" s="12"/>
      <c r="B2506" s="12">
        <f t="shared" si="1295"/>
        <v>576000</v>
      </c>
      <c r="C2506" s="29" t="str">
        <f t="shared" si="1297"/>
        <v>-2.08779557300852E-07+0.0038535455802517i</v>
      </c>
      <c r="D2506" s="28" t="str">
        <f t="shared" si="1298"/>
        <v>-5.39906263350712+0.0295438494485964i</v>
      </c>
      <c r="E2506" s="12" t="str">
        <f t="shared" si="1299"/>
        <v>4200</v>
      </c>
      <c r="F2506" s="12" t="str">
        <f t="shared" si="1300"/>
        <v>0.704225352112676</v>
      </c>
      <c r="G2506" s="12" t="str">
        <f t="shared" si="1296"/>
        <v>0.704225352112676</v>
      </c>
      <c r="H2506" s="12" t="str">
        <f t="shared" si="1301"/>
        <v>8.23353575637584+0.586647692203068i</v>
      </c>
      <c r="I2506" s="12" t="str">
        <f t="shared" si="1302"/>
        <v>2261.94671058465i</v>
      </c>
      <c r="J2506" s="12" t="str">
        <f t="shared" si="1303"/>
        <v>-4375.36640295539+489.206596335774i</v>
      </c>
      <c r="K2506" s="12" t="str">
        <f t="shared" si="1304"/>
        <v>0.0570887089313204-0.510590047062153i</v>
      </c>
      <c r="L2506" s="12" t="str">
        <f t="shared" si="1305"/>
        <v>0.00309537426575705-0.0232068492271003i</v>
      </c>
      <c r="M2506" s="12" t="str">
        <f t="shared" si="1306"/>
        <v>0.0601840831970775-0.533796896289253i</v>
      </c>
      <c r="N2506" s="12" t="str">
        <f t="shared" si="1307"/>
        <v>-7.23822947387088i</v>
      </c>
      <c r="O2506" s="12" t="str">
        <f t="shared" si="1308"/>
        <v>0.577572703422271-0.816339250717182i</v>
      </c>
      <c r="P2506" s="12" t="str">
        <f t="shared" si="1309"/>
        <v>0.422427296577729+0.816339250717182i</v>
      </c>
      <c r="Q2506" s="12" t="str">
        <f t="shared" si="1310"/>
        <v>-0.422427296577729+6.4218902231537i</v>
      </c>
      <c r="R2506" s="12" t="str">
        <f t="shared" si="1311"/>
        <v>0.122262287840702-0.0738216020252793i</v>
      </c>
      <c r="S2506" s="12" t="str">
        <f t="shared" si="1312"/>
        <v>0.741228846566181i</v>
      </c>
      <c r="T2506" s="12" t="str">
        <f t="shared" si="1313"/>
        <v>0.0547187009208654+0.090624334594706i</v>
      </c>
      <c r="U2506" s="12" t="str">
        <f t="shared" si="1314"/>
        <v>0.001-0.00276310665090096i</v>
      </c>
      <c r="V2506" s="12" t="str">
        <f t="shared" si="1315"/>
        <v>0.0015-0.000839850045866554i</v>
      </c>
      <c r="W2506" s="12" t="str">
        <f t="shared" si="1316"/>
        <v>0.000827166554601906-0.000801705897989178i</v>
      </c>
      <c r="X2506" s="12" t="str">
        <f t="shared" si="1317"/>
        <v>0.000824237552214593-0.000753368675272024i</v>
      </c>
      <c r="Y2506" s="12" t="str">
        <f t="shared" si="1318"/>
        <v>0.00029+0.542867210540316i</v>
      </c>
      <c r="Z2506" s="12" t="str">
        <f t="shared" si="1319"/>
        <v>-0.0166386763648598-0.0182791681365458i</v>
      </c>
      <c r="AA2506" s="12" t="str">
        <f t="shared" si="1320"/>
        <v>0.0454963137026897-22.1354785279327i</v>
      </c>
      <c r="AB2506" s="12" t="str">
        <f t="shared" si="1321"/>
        <v>0.136588097333672+0.226215265094147i</v>
      </c>
      <c r="AC2506" s="12" t="str">
        <f t="shared" si="1322"/>
        <v>1.12897343581417-0.0592957440918934i</v>
      </c>
      <c r="AD2506" s="12" t="str">
        <f t="shared" si="1323"/>
        <v>0.110156530078875+0.206158153175595i</v>
      </c>
      <c r="AE2506" s="12" t="str">
        <f t="shared" si="1324"/>
        <v>0.00193554069115813-0.00544376852531617i</v>
      </c>
      <c r="AF2506" s="12" t="str">
        <f t="shared" si="1325"/>
        <v>-13.632598389883-0.557103842754472i</v>
      </c>
      <c r="AG2506" s="12" t="str">
        <f t="shared" si="1326"/>
        <v>1.01653768434227-0.00879293681435303i</v>
      </c>
      <c r="AH2506" s="12" t="str">
        <f t="shared" si="1327"/>
        <v>-0.0295606841455099+0.0716889189361834i</v>
      </c>
      <c r="AI2506" s="12">
        <f t="shared" si="1328"/>
        <v>-22.208990352635563</v>
      </c>
      <c r="AJ2506" s="12">
        <f t="shared" si="1329"/>
        <v>112.40863744149871</v>
      </c>
      <c r="AK2506" s="12"/>
      <c r="AL2506" s="12"/>
      <c r="AM2506" s="12"/>
      <c r="AN2506" s="12"/>
    </row>
    <row r="2507" spans="1:40" x14ac:dyDescent="0.35">
      <c r="A2507" s="12"/>
      <c r="B2507" s="12">
        <f t="shared" si="1295"/>
        <v>577000</v>
      </c>
      <c r="C2507" s="29" t="str">
        <f t="shared" si="1297"/>
        <v>-2.08056511760021E-07+0.00384686699176351i</v>
      </c>
      <c r="D2507" s="28" t="str">
        <f t="shared" si="1298"/>
        <v>-5.39906262796378+0.0294926469368536i</v>
      </c>
      <c r="E2507" s="12" t="str">
        <f t="shared" si="1299"/>
        <v>4200</v>
      </c>
      <c r="F2507" s="12" t="str">
        <f t="shared" si="1300"/>
        <v>0.704225352112676</v>
      </c>
      <c r="G2507" s="12" t="str">
        <f t="shared" si="1296"/>
        <v>0.704225352112676</v>
      </c>
      <c r="H2507" s="12" t="str">
        <f t="shared" si="1301"/>
        <v>8.23369077518658+0.585642849297772i</v>
      </c>
      <c r="I2507" s="12" t="str">
        <f t="shared" si="1302"/>
        <v>2265.87370140164i</v>
      </c>
      <c r="J2507" s="12" t="str">
        <f t="shared" si="1303"/>
        <v>-4390.5753103586+490.055913343302i</v>
      </c>
      <c r="K2507" s="12" t="str">
        <f t="shared" si="1304"/>
        <v>0.0568933430727132-0.509726544701086i</v>
      </c>
      <c r="L2507" s="12" t="str">
        <f t="shared" si="1305"/>
        <v>0.00308484110662982-0.0231680318825865i</v>
      </c>
      <c r="M2507" s="12" t="str">
        <f t="shared" si="1306"/>
        <v>0.059978184179343-0.532894576583673i</v>
      </c>
      <c r="N2507" s="12" t="str">
        <f t="shared" si="1307"/>
        <v>-7.25079584448524i</v>
      </c>
      <c r="O2507" s="12" t="str">
        <f t="shared" si="1308"/>
        <v>0.567268949126759-0.823532597628426i</v>
      </c>
      <c r="P2507" s="12" t="str">
        <f t="shared" si="1309"/>
        <v>0.432731050873241+0.823532597628426i</v>
      </c>
      <c r="Q2507" s="12" t="str">
        <f t="shared" si="1310"/>
        <v>-0.432731050873241+6.42726324685681i</v>
      </c>
      <c r="R2507" s="12" t="str">
        <f t="shared" si="1311"/>
        <v>0.123040423364436-0.0756114140514289i</v>
      </c>
      <c r="S2507" s="12" t="str">
        <f t="shared" si="1312"/>
        <v>0.742515702202582i</v>
      </c>
      <c r="T2507" s="12" t="str">
        <f t="shared" si="1313"/>
        <v>0.0561426621989269+0.0913594463537472i</v>
      </c>
      <c r="U2507" s="12" t="str">
        <f t="shared" si="1314"/>
        <v>0.001-0.00275831790453892i</v>
      </c>
      <c r="V2507" s="12" t="str">
        <f t="shared" si="1315"/>
        <v>0.0015-0.000838394499859854i</v>
      </c>
      <c r="W2507" s="12" t="str">
        <f t="shared" si="1316"/>
        <v>0.000826910277413637-0.00080068516182791i</v>
      </c>
      <c r="X2507" s="12" t="str">
        <f t="shared" si="1317"/>
        <v>0.000823941067004615-0.000752425189726601i</v>
      </c>
      <c r="Y2507" s="12" t="str">
        <f t="shared" si="1318"/>
        <v>0.00029+0.543809688336393i</v>
      </c>
      <c r="Z2507" s="12" t="str">
        <f t="shared" si="1319"/>
        <v>-0.0165890114489316-0.0182407503911683i</v>
      </c>
      <c r="AA2507" s="12" t="str">
        <f t="shared" si="1320"/>
        <v>0.0453263116681155-22.0970242431306i</v>
      </c>
      <c r="AB2507" s="12" t="str">
        <f t="shared" si="1321"/>
        <v>0.140142570637571+0.228050241341852i</v>
      </c>
      <c r="AC2507" s="12" t="str">
        <f t="shared" si="1322"/>
        <v>1.12993223371274-0.0610031764639107i</v>
      </c>
      <c r="AD2507" s="12" t="str">
        <f t="shared" si="1323"/>
        <v>0.112802343873244+0.207916488813452i</v>
      </c>
      <c r="AE2507" s="12" t="str">
        <f t="shared" si="1324"/>
        <v>0.00192127340067476-0.00550672841147861i</v>
      </c>
      <c r="AF2507" s="12" t="str">
        <f t="shared" si="1325"/>
        <v>-13.6327534031504-0.556150202360918i</v>
      </c>
      <c r="AG2507" s="12" t="str">
        <f t="shared" si="1326"/>
        <v>1.01665000396115-0.00898908278362759i</v>
      </c>
      <c r="AH2507" s="12" t="str">
        <f t="shared" si="1327"/>
        <v>-0.0294170109073673+0.0725312759235072i</v>
      </c>
      <c r="AI2507" s="12">
        <f t="shared" si="1328"/>
        <v>-22.128126204713183</v>
      </c>
      <c r="AJ2507" s="12">
        <f t="shared" si="1329"/>
        <v>112.07633859127796</v>
      </c>
      <c r="AK2507" s="12"/>
      <c r="AL2507" s="12"/>
      <c r="AM2507" s="12"/>
      <c r="AN2507" s="12"/>
    </row>
    <row r="2508" spans="1:40" x14ac:dyDescent="0.35">
      <c r="A2508" s="12"/>
      <c r="B2508" s="12">
        <f t="shared" si="1295"/>
        <v>578000</v>
      </c>
      <c r="C2508" s="29" t="str">
        <f t="shared" si="1297"/>
        <v>-2.07337215803367E-07+0.00384021151257783i</v>
      </c>
      <c r="D2508" s="28" t="str">
        <f t="shared" si="1298"/>
        <v>-5.39906262244917+0.02944162159643i</v>
      </c>
      <c r="E2508" s="12" t="str">
        <f t="shared" si="1299"/>
        <v>4200</v>
      </c>
      <c r="F2508" s="12" t="str">
        <f t="shared" si="1300"/>
        <v>0.704225352112676</v>
      </c>
      <c r="G2508" s="12" t="str">
        <f t="shared" si="1296"/>
        <v>0.704225352112676</v>
      </c>
      <c r="H2508" s="12" t="str">
        <f t="shared" si="1301"/>
        <v>8.2338449963373+0.584641422346618i</v>
      </c>
      <c r="I2508" s="12" t="str">
        <f t="shared" si="1302"/>
        <v>2269.80069221863i</v>
      </c>
      <c r="J2508" s="12" t="str">
        <f t="shared" si="1303"/>
        <v>-4405.81059921437+490.905230350829i</v>
      </c>
      <c r="K2508" s="12" t="str">
        <f t="shared" si="1304"/>
        <v>0.0566989743731574-0.508865921186694i</v>
      </c>
      <c r="L2508" s="12" t="str">
        <f t="shared" si="1305"/>
        <v>0.0030743613050533-0.0231293417618367i</v>
      </c>
      <c r="M2508" s="12" t="str">
        <f t="shared" si="1306"/>
        <v>0.0597733356782107-0.531995262948531i</v>
      </c>
      <c r="N2508" s="12" t="str">
        <f t="shared" si="1307"/>
        <v>-7.2633622150996i</v>
      </c>
      <c r="O2508" s="12" t="str">
        <f t="shared" si="1308"/>
        <v>0.556875616488189-0.830595899195812i</v>
      </c>
      <c r="P2508" s="12" t="str">
        <f t="shared" si="1309"/>
        <v>0.443124383511811+0.830595899195812i</v>
      </c>
      <c r="Q2508" s="12" t="str">
        <f t="shared" si="1310"/>
        <v>-0.443124383511811+6.43276631590379i</v>
      </c>
      <c r="R2508" s="12" t="str">
        <f t="shared" si="1311"/>
        <v>0.123786942285201-0.0774126357998733i</v>
      </c>
      <c r="S2508" s="12" t="str">
        <f t="shared" si="1312"/>
        <v>0.74380255783898i</v>
      </c>
      <c r="T2508" s="12" t="str">
        <f t="shared" si="1313"/>
        <v>0.0575797165170032+0.0920730442987987i</v>
      </c>
      <c r="U2508" s="12" t="str">
        <f t="shared" si="1314"/>
        <v>0.001-0.00275354572823348i</v>
      </c>
      <c r="V2508" s="12" t="str">
        <f t="shared" si="1315"/>
        <v>0.0015-0.000836943990344527i</v>
      </c>
      <c r="W2508" s="12" t="str">
        <f t="shared" si="1316"/>
        <v>0.000826654134773041-0.000799667764388858i</v>
      </c>
      <c r="X2508" s="12" t="str">
        <f t="shared" si="1317"/>
        <v>0.000823644954634845-0.00075148478740074i</v>
      </c>
      <c r="Y2508" s="12" t="str">
        <f t="shared" si="1318"/>
        <v>0.00029+0.54475216613247i</v>
      </c>
      <c r="Z2508" s="12" t="str">
        <f t="shared" si="1319"/>
        <v>-0.0165395865541213-0.0182024747804586i</v>
      </c>
      <c r="AA2508" s="12" t="str">
        <f t="shared" si="1320"/>
        <v>0.0451572298610562-22.0587034582536i</v>
      </c>
      <c r="AB2508" s="12" t="str">
        <f t="shared" si="1321"/>
        <v>0.143729726614739+0.229831515091694i</v>
      </c>
      <c r="AC2508" s="12" t="str">
        <f t="shared" si="1322"/>
        <v>1.13086048250094-0.062725737402921i</v>
      </c>
      <c r="AD2508" s="12" t="str">
        <f t="shared" si="1323"/>
        <v>0.115469466793936+0.20964073483191i</v>
      </c>
      <c r="AE2508" s="12" t="str">
        <f t="shared" si="1324"/>
        <v>0.00190616294833809-0.00556920113625159i</v>
      </c>
      <c r="AF2508" s="12" t="str">
        <f t="shared" si="1325"/>
        <v>-13.6329076187865-0.555199800750188i</v>
      </c>
      <c r="AG2508" s="12" t="str">
        <f t="shared" si="1326"/>
        <v>1.01675921384293-0.00918625655253336i</v>
      </c>
      <c r="AH2508" s="12" t="str">
        <f t="shared" si="1327"/>
        <v>-0.0292621270923569+0.0733677087844169i</v>
      </c>
      <c r="AI2508" s="12">
        <f t="shared" si="1328"/>
        <v>-22.048785564368309</v>
      </c>
      <c r="AJ2508" s="12">
        <f t="shared" si="1329"/>
        <v>111.74419194414003</v>
      </c>
      <c r="AK2508" s="12"/>
      <c r="AL2508" s="12"/>
      <c r="AM2508" s="12"/>
      <c r="AN2508" s="12"/>
    </row>
    <row r="2509" spans="1:40" x14ac:dyDescent="0.35">
      <c r="A2509" s="12"/>
      <c r="B2509" s="12">
        <f t="shared" si="1295"/>
        <v>579000</v>
      </c>
      <c r="C2509" s="29" t="str">
        <f t="shared" si="1297"/>
        <v>-2.06621643549414E-07+0.00383357902295738i</v>
      </c>
      <c r="D2509" s="28" t="str">
        <f t="shared" si="1298"/>
        <v>-5.39906261696312+0.0293907725093399i</v>
      </c>
      <c r="E2509" s="12" t="str">
        <f t="shared" si="1299"/>
        <v>4200</v>
      </c>
      <c r="F2509" s="12" t="str">
        <f t="shared" si="1300"/>
        <v>0.704225352112676</v>
      </c>
      <c r="G2509" s="12" t="str">
        <f t="shared" si="1296"/>
        <v>0.704225352112676</v>
      </c>
      <c r="H2509" s="12" t="str">
        <f t="shared" si="1301"/>
        <v>8.23399842528056+0.583643394066703i</v>
      </c>
      <c r="I2509" s="12" t="str">
        <f t="shared" si="1302"/>
        <v>2273.72768303561i</v>
      </c>
      <c r="J2509" s="12" t="str">
        <f t="shared" si="1303"/>
        <v>-4421.07226952271+491.754547358357i</v>
      </c>
      <c r="K2509" s="12" t="str">
        <f t="shared" si="1304"/>
        <v>0.0565055960852871-0.508008162339301i</v>
      </c>
      <c r="L2509" s="12" t="str">
        <f t="shared" si="1305"/>
        <v>0.00306393450339181-0.0230907782531156i</v>
      </c>
      <c r="M2509" s="12" t="str">
        <f t="shared" si="1306"/>
        <v>0.0595695305886789-0.531098940592417i</v>
      </c>
      <c r="N2509" s="12" t="str">
        <f t="shared" si="1307"/>
        <v>-7.27592858571396i</v>
      </c>
      <c r="O2509" s="12" t="str">
        <f t="shared" si="1308"/>
        <v>0.54639434673427-0.837528040042141i</v>
      </c>
      <c r="P2509" s="12" t="str">
        <f t="shared" si="1309"/>
        <v>0.45360565326573+0.837528040042141i</v>
      </c>
      <c r="Q2509" s="12" t="str">
        <f t="shared" si="1310"/>
        <v>-0.45360565326573+6.43840054567182i</v>
      </c>
      <c r="R2509" s="12" t="str">
        <f t="shared" si="1311"/>
        <v>0.124501616029582-0.079224690436566i</v>
      </c>
      <c r="S2509" s="12" t="str">
        <f t="shared" si="1312"/>
        <v>0.74508941347538i</v>
      </c>
      <c r="T2509" s="12" t="str">
        <f t="shared" si="1313"/>
        <v>0.0590294781301495+0.0927648360642182i</v>
      </c>
      <c r="U2509" s="12" t="str">
        <f t="shared" si="1314"/>
        <v>0.001-0.00274879003612945i</v>
      </c>
      <c r="V2509" s="12" t="str">
        <f t="shared" si="1315"/>
        <v>0.0015-0.000835498491224755i</v>
      </c>
      <c r="W2509" s="12" t="str">
        <f t="shared" si="1316"/>
        <v>0.000826398127725327-0.000798653686874417i</v>
      </c>
      <c r="X2509" s="12" t="str">
        <f t="shared" si="1317"/>
        <v>0.000823349214391691-0.000750547450871471i</v>
      </c>
      <c r="Y2509" s="12" t="str">
        <f t="shared" si="1318"/>
        <v>0.00029+0.545694643928547i</v>
      </c>
      <c r="Z2509" s="12" t="str">
        <f t="shared" si="1319"/>
        <v>-0.0164904000506951-0.0181643405454292i</v>
      </c>
      <c r="AA2509" s="12" t="str">
        <f t="shared" si="1320"/>
        <v>0.0449890617534455-22.0205154786093i</v>
      </c>
      <c r="AB2509" s="12" t="str">
        <f t="shared" si="1321"/>
        <v>0.147348602373749+0.231558356544426i</v>
      </c>
      <c r="AC2509" s="12" t="str">
        <f t="shared" si="1322"/>
        <v>1.13175788492237-0.064462864015234i</v>
      </c>
      <c r="AD2509" s="12" t="str">
        <f t="shared" si="1323"/>
        <v>0.118157448257815+0.21133064522918i</v>
      </c>
      <c r="AE2509" s="12" t="str">
        <f t="shared" si="1324"/>
        <v>0.00189021821688743-0.00563117901093457i</v>
      </c>
      <c r="AF2509" s="12" t="str">
        <f t="shared" si="1325"/>
        <v>-13.6330610422437-0.554252621557363i</v>
      </c>
      <c r="AG2509" s="12" t="str">
        <f t="shared" si="1326"/>
        <v>1.01686531044434-0.00938441686998861i</v>
      </c>
      <c r="AH2509" s="12" t="str">
        <f t="shared" si="1327"/>
        <v>-0.0290961466442206+0.0741981240283026i</v>
      </c>
      <c r="AI2509" s="12">
        <f t="shared" si="1328"/>
        <v>-21.970931097388259</v>
      </c>
      <c r="AJ2509" s="12">
        <f t="shared" si="1329"/>
        <v>111.41219518996405</v>
      </c>
      <c r="AK2509" s="12"/>
      <c r="AL2509" s="12"/>
      <c r="AM2509" s="12"/>
      <c r="AN2509" s="12"/>
    </row>
    <row r="2510" spans="1:40" x14ac:dyDescent="0.35">
      <c r="A2510" s="12"/>
      <c r="B2510" s="12">
        <f t="shared" si="1295"/>
        <v>580000</v>
      </c>
      <c r="C2510" s="29" t="str">
        <f t="shared" si="1297"/>
        <v>-2.05909769339603E-07+0.00382696940399058i</v>
      </c>
      <c r="D2510" s="28" t="str">
        <f t="shared" si="1298"/>
        <v>-5.39906261150541+0.0293400987639278i</v>
      </c>
      <c r="E2510" s="12" t="str">
        <f t="shared" si="1299"/>
        <v>4200</v>
      </c>
      <c r="F2510" s="12" t="str">
        <f t="shared" si="1300"/>
        <v>0.704225352112676</v>
      </c>
      <c r="G2510" s="12" t="str">
        <f t="shared" si="1296"/>
        <v>0.704225352112676</v>
      </c>
      <c r="H2510" s="12" t="str">
        <f t="shared" si="1301"/>
        <v>8.23415106742245+0.582648747290754i</v>
      </c>
      <c r="I2510" s="12" t="str">
        <f t="shared" si="1302"/>
        <v>2277.6546738526i</v>
      </c>
      <c r="J2510" s="12" t="str">
        <f t="shared" si="1303"/>
        <v>-4436.36032128361+492.603864365884i</v>
      </c>
      <c r="K2510" s="12" t="str">
        <f t="shared" si="1304"/>
        <v>0.0563132015184802-0.507153254070849i</v>
      </c>
      <c r="L2510" s="12" t="str">
        <f t="shared" si="1305"/>
        <v>0.00305356034698279-0.0230523407485126i</v>
      </c>
      <c r="M2510" s="12" t="str">
        <f t="shared" si="1306"/>
        <v>0.059366761865463-0.530205594819362i</v>
      </c>
      <c r="N2510" s="12" t="str">
        <f t="shared" si="1307"/>
        <v>-7.28849495632832i</v>
      </c>
      <c r="O2510" s="12" t="str">
        <f t="shared" si="1308"/>
        <v>0.535826794978997-0.844327925502015i</v>
      </c>
      <c r="P2510" s="12" t="str">
        <f t="shared" si="1309"/>
        <v>0.464173205021003+0.844327925502015i</v>
      </c>
      <c r="Q2510" s="12" t="str">
        <f t="shared" si="1310"/>
        <v>-0.464173205021003+6.4441670308263i</v>
      </c>
      <c r="R2510" s="12" t="str">
        <f t="shared" si="1311"/>
        <v>0.125184229156375-0.0810469944972286i</v>
      </c>
      <c r="S2510" s="12" t="str">
        <f t="shared" si="1312"/>
        <v>0.74637626911178i</v>
      </c>
      <c r="T2510" s="12" t="str">
        <f t="shared" si="1313"/>
        <v>0.0604915533755645+0.0934345379093693i</v>
      </c>
      <c r="U2510" s="12" t="str">
        <f t="shared" si="1314"/>
        <v>0.001-0.00274405074296371i</v>
      </c>
      <c r="V2510" s="12" t="str">
        <f t="shared" si="1315"/>
        <v>0.0015-0.000834057976584714i</v>
      </c>
      <c r="W2510" s="12" t="str">
        <f t="shared" si="1316"/>
        <v>0.000826142257309399-0.000797642910625642i</v>
      </c>
      <c r="X2510" s="12" t="str">
        <f t="shared" si="1317"/>
        <v>0.000823053845570575-0.000749613162844238i</v>
      </c>
      <c r="Y2510" s="12" t="str">
        <f t="shared" si="1318"/>
        <v>0.00029+0.546637121724624i</v>
      </c>
      <c r="Z2510" s="12" t="str">
        <f t="shared" si="1319"/>
        <v>-0.0164414503230122-0.0181263469325857i</v>
      </c>
      <c r="AA2510" s="12" t="str">
        <f t="shared" si="1320"/>
        <v>0.0448218008748444-21.982459614322i</v>
      </c>
      <c r="AB2510" s="12" t="str">
        <f t="shared" si="1321"/>
        <v>0.150998215258725+0.233230057430423i</v>
      </c>
      <c r="AC2510" s="12" t="str">
        <f t="shared" si="1322"/>
        <v>1.13262415641703-0.0662139852585742i</v>
      </c>
      <c r="AD2510" s="12" t="str">
        <f t="shared" si="1323"/>
        <v>0.120865835268475+0.212985980122724i</v>
      </c>
      <c r="AE2510" s="12" t="str">
        <f t="shared" si="1324"/>
        <v>0.0018734481411653-0.00569265447405897i</v>
      </c>
      <c r="AF2510" s="12" t="str">
        <f t="shared" si="1325"/>
        <v>-13.6332136789279-0.553308648526826i</v>
      </c>
      <c r="AG2510" s="12" t="str">
        <f t="shared" si="1326"/>
        <v>1.01696829073373-0.00958352257700828i</v>
      </c>
      <c r="AH2510" s="12" t="str">
        <f t="shared" si="1327"/>
        <v>-0.0289191838089711+0.0750224297358273i</v>
      </c>
      <c r="AI2510" s="12">
        <f t="shared" si="1328"/>
        <v>-21.894526885425421</v>
      </c>
      <c r="AJ2510" s="12">
        <f t="shared" si="1329"/>
        <v>111.08034600415536</v>
      </c>
      <c r="AK2510" s="12"/>
      <c r="AL2510" s="12"/>
      <c r="AM2510" s="12"/>
      <c r="AN2510" s="12"/>
    </row>
    <row r="2511" spans="1:40" x14ac:dyDescent="0.35">
      <c r="A2511" s="12"/>
      <c r="B2511" s="12">
        <f t="shared" si="1295"/>
        <v>581000</v>
      </c>
      <c r="C2511" s="29" t="str">
        <f t="shared" si="1297"/>
        <v>-0.000000205201567736+0.00382038253758457i</v>
      </c>
      <c r="D2511" s="28" t="str">
        <f t="shared" si="1298"/>
        <v>-5.39906260607587+0.029289599454815i</v>
      </c>
      <c r="E2511" s="12" t="str">
        <f t="shared" si="1299"/>
        <v>4200</v>
      </c>
      <c r="F2511" s="12" t="str">
        <f t="shared" si="1300"/>
        <v>0.704225352112676</v>
      </c>
      <c r="G2511" s="12" t="str">
        <f t="shared" si="1296"/>
        <v>0.704225352112676</v>
      </c>
      <c r="H2511" s="12" t="str">
        <f t="shared" si="1301"/>
        <v>8.23430292812312+0.581657464966217i</v>
      </c>
      <c r="I2511" s="12" t="str">
        <f t="shared" si="1302"/>
        <v>2281.58166466959i</v>
      </c>
      <c r="J2511" s="12" t="str">
        <f t="shared" si="1303"/>
        <v>-4451.67475449708+493.453181373412i</v>
      </c>
      <c r="K2511" s="12" t="str">
        <f t="shared" si="1304"/>
        <v>0.056121784038287-0.506301182384151i</v>
      </c>
      <c r="L2511" s="12" t="str">
        <f t="shared" si="1305"/>
        <v>0.00304323848410739-0.0230140286439133i</v>
      </c>
      <c r="M2511" s="12" t="str">
        <f t="shared" si="1306"/>
        <v>0.0591650225223944-0.529315211028064i</v>
      </c>
      <c r="N2511" s="12" t="str">
        <f t="shared" si="1307"/>
        <v>-7.30106132694268i</v>
      </c>
      <c r="O2511" s="12" t="str">
        <f t="shared" si="1308"/>
        <v>0.525174629961295-0.850994481794692i</v>
      </c>
      <c r="P2511" s="12" t="str">
        <f t="shared" si="1309"/>
        <v>0.474825370038705+0.850994481794692i</v>
      </c>
      <c r="Q2511" s="12" t="str">
        <f t="shared" si="1310"/>
        <v>-0.474825370038705+6.45006684514799i</v>
      </c>
      <c r="R2511" s="12" t="str">
        <f t="shared" si="1311"/>
        <v>0.125834579587252-0.0828789582633576i</v>
      </c>
      <c r="S2511" s="12" t="str">
        <f t="shared" si="1312"/>
        <v>0.74766312474818i</v>
      </c>
      <c r="T2511" s="12" t="str">
        <f t="shared" si="1313"/>
        <v>0.0619655409110559+0.0940818749755784i</v>
      </c>
      <c r="U2511" s="12" t="str">
        <f t="shared" si="1314"/>
        <v>0.001-0.00273932776406016i</v>
      </c>
      <c r="V2511" s="12" t="str">
        <f t="shared" si="1315"/>
        <v>0.0015-0.000832622420686979i</v>
      </c>
      <c r="W2511" s="12" t="str">
        <f t="shared" si="1316"/>
        <v>0.000825886524557879-0.000796635417121013i</v>
      </c>
      <c r="X2511" s="12" t="str">
        <f t="shared" si="1317"/>
        <v>0.000822758847475796-0.00074868190615179i</v>
      </c>
      <c r="Y2511" s="12" t="str">
        <f t="shared" si="1318"/>
        <v>0.00029+0.547579599520701i</v>
      </c>
      <c r="Z2511" s="12" t="str">
        <f t="shared" si="1319"/>
        <v>-0.0163927357693793-0.0180884931938752i</v>
      </c>
      <c r="AA2511" s="12" t="str">
        <f t="shared" si="1320"/>
        <v>0.0446554408118251-21.9445351802908i</v>
      </c>
      <c r="AB2511" s="12" t="str">
        <f t="shared" si="1321"/>
        <v>0.154677563444594+0.234845931651102i</v>
      </c>
      <c r="AC2511" s="12" t="str">
        <f t="shared" si="1322"/>
        <v>1.13345902539589-0.0679785223005519i</v>
      </c>
      <c r="AD2511" s="12" t="str">
        <f t="shared" si="1323"/>
        <v>0.12359417250041+0.214606505760258i</v>
      </c>
      <c r="AE2511" s="12" t="str">
        <f t="shared" si="1324"/>
        <v>0.00185586170637145-0.00575362009139398i</v>
      </c>
      <c r="AF2511" s="12" t="str">
        <f t="shared" si="1325"/>
        <v>-13.633365534199-0.552367865511402i</v>
      </c>
      <c r="AG2511" s="12" t="str">
        <f t="shared" si="1326"/>
        <v>1.01706815218754-0.00978353261260209i</v>
      </c>
      <c r="AH2511" s="12" t="str">
        <f t="shared" si="1327"/>
        <v>-0.0287313531180541+0.0758405355484919i</v>
      </c>
      <c r="AI2511" s="12">
        <f t="shared" si="1328"/>
        <v>-21.819538356003822</v>
      </c>
      <c r="AJ2511" s="12">
        <f t="shared" si="1329"/>
        <v>110.74864204812906</v>
      </c>
      <c r="AK2511" s="12"/>
      <c r="AL2511" s="12"/>
      <c r="AM2511" s="12"/>
      <c r="AN2511" s="12"/>
    </row>
    <row r="2512" spans="1:40" x14ac:dyDescent="0.35">
      <c r="A2512" s="12"/>
      <c r="B2512" s="12">
        <f t="shared" si="1295"/>
        <v>582000</v>
      </c>
      <c r="C2512" s="29" t="str">
        <f t="shared" si="1297"/>
        <v>-2.04497013519025E-07+0.00381381830645812i</v>
      </c>
      <c r="D2512" s="28" t="str">
        <f t="shared" si="1298"/>
        <v>-5.39906260067429+0.0292392736828456i</v>
      </c>
      <c r="E2512" s="12" t="str">
        <f t="shared" si="1299"/>
        <v>4200</v>
      </c>
      <c r="F2512" s="12" t="str">
        <f t="shared" si="1300"/>
        <v>0.704225352112676</v>
      </c>
      <c r="G2512" s="12" t="str">
        <f t="shared" si="1296"/>
        <v>0.704225352112676</v>
      </c>
      <c r="H2512" s="12" t="str">
        <f t="shared" si="1301"/>
        <v>8.23445401269727+0.580669530154259i</v>
      </c>
      <c r="I2512" s="12" t="str">
        <f t="shared" si="1302"/>
        <v>2285.50865548657i</v>
      </c>
      <c r="J2512" s="12" t="str">
        <f t="shared" si="1303"/>
        <v>-4467.01556916311+494.302498380939i</v>
      </c>
      <c r="K2512" s="12" t="str">
        <f t="shared" si="1304"/>
        <v>0.0559313370658686-0.50545193337218i</v>
      </c>
      <c r="L2512" s="12" t="str">
        <f t="shared" si="1305"/>
        <v>0.00303296856596135-0.0229758413389705i</v>
      </c>
      <c r="M2512" s="12" t="str">
        <f t="shared" si="1306"/>
        <v>0.05896430563183-0.52842777471115i</v>
      </c>
      <c r="N2512" s="12" t="str">
        <f t="shared" si="1307"/>
        <v>-7.31362769755704i</v>
      </c>
      <c r="O2512" s="12" t="str">
        <f t="shared" si="1308"/>
        <v>0.514439533781505-0.857526656193653i</v>
      </c>
      <c r="P2512" s="12" t="str">
        <f t="shared" si="1309"/>
        <v>0.485560466218495+0.857526656193653i</v>
      </c>
      <c r="Q2512" s="12" t="str">
        <f t="shared" si="1310"/>
        <v>-0.485560466218495+6.45610104136339i</v>
      </c>
      <c r="R2512" s="12" t="str">
        <f t="shared" si="1311"/>
        <v>0.126452478824504-0.084719986147475i</v>
      </c>
      <c r="S2512" s="12" t="str">
        <f t="shared" si="1312"/>
        <v>0.748949980384579i</v>
      </c>
      <c r="T2512" s="12" t="str">
        <f t="shared" si="1313"/>
        <v>0.0634510319633332+0.0947065815351937i</v>
      </c>
      <c r="U2512" s="12" t="str">
        <f t="shared" si="1314"/>
        <v>0.001-0.00273462101532466i</v>
      </c>
      <c r="V2512" s="12" t="str">
        <f t="shared" si="1315"/>
        <v>0.0015-0.000831191797971024i</v>
      </c>
      <c r="W2512" s="12" t="str">
        <f t="shared" si="1316"/>
        <v>0.000825630930497118-0.00079563118797526i</v>
      </c>
      <c r="X2512" s="12" t="str">
        <f t="shared" si="1317"/>
        <v>0.000822464219420378-0.000747753663753079i</v>
      </c>
      <c r="Y2512" s="12" t="str">
        <f t="shared" si="1318"/>
        <v>0.00029+0.548522077316778i</v>
      </c>
      <c r="Z2512" s="12" t="str">
        <f t="shared" si="1319"/>
        <v>-0.0163442548019058-0.0180507785866355i</v>
      </c>
      <c r="AA2512" s="12" t="str">
        <f t="shared" si="1320"/>
        <v>0.0444899752073701-21.9067414961486i</v>
      </c>
      <c r="AB2512" s="12" t="str">
        <f t="shared" si="1321"/>
        <v>0.158385626556878+0.236405315900613i</v>
      </c>
      <c r="AC2512" s="12" t="str">
        <f t="shared" si="1322"/>
        <v>1.13426223350324-0.0697558888879292i</v>
      </c>
      <c r="AD2512" s="12" t="str">
        <f t="shared" si="1323"/>
        <v>0.12634200238282+0.216191994529638i</v>
      </c>
      <c r="AE2512" s="12" t="str">
        <f t="shared" si="1324"/>
        <v>0.0018374679463298-0.00581406855592907i</v>
      </c>
      <c r="AF2512" s="12" t="str">
        <f t="shared" si="1325"/>
        <v>-13.6335166133716-0.551430256471413i</v>
      </c>
      <c r="AG2512" s="12" t="str">
        <f t="shared" si="1326"/>
        <v>1.01716489278671-0.00998440601958306i</v>
      </c>
      <c r="AH2512" s="12" t="str">
        <f t="shared" si="1327"/>
        <v>-0.0285327693718824+0.0766523526581398i</v>
      </c>
      <c r="AI2512" s="12">
        <f t="shared" si="1328"/>
        <v>-21.745932216819991</v>
      </c>
      <c r="AJ2512" s="12">
        <f t="shared" si="1329"/>
        <v>110.41708096978644</v>
      </c>
      <c r="AK2512" s="12"/>
      <c r="AL2512" s="12"/>
      <c r="AM2512" s="12"/>
      <c r="AN2512" s="12"/>
    </row>
    <row r="2513" spans="1:40" x14ac:dyDescent="0.35">
      <c r="A2513" s="12"/>
      <c r="B2513" s="12">
        <f t="shared" si="1295"/>
        <v>583000</v>
      </c>
      <c r="C2513" s="29" t="str">
        <f t="shared" si="1297"/>
        <v>-0.0000002037960816852+0.00380727659413465i</v>
      </c>
      <c r="D2513" s="28" t="str">
        <f t="shared" si="1298"/>
        <v>-5.39906259530048+0.0291891205550323i</v>
      </c>
      <c r="E2513" s="12" t="str">
        <f t="shared" si="1299"/>
        <v>4200</v>
      </c>
      <c r="F2513" s="12" t="str">
        <f t="shared" si="1300"/>
        <v>0.704225352112676</v>
      </c>
      <c r="G2513" s="12" t="str">
        <f t="shared" si="1296"/>
        <v>0.704225352112676</v>
      </c>
      <c r="H2513" s="12" t="str">
        <f t="shared" si="1301"/>
        <v>8.23460432641452+0.579684926028873i</v>
      </c>
      <c r="I2513" s="12" t="str">
        <f t="shared" si="1302"/>
        <v>2289.43564630356i</v>
      </c>
      <c r="J2513" s="12" t="str">
        <f t="shared" si="1303"/>
        <v>-4482.38276528171+495.151815388466i</v>
      </c>
      <c r="K2513" s="12" t="str">
        <f t="shared" si="1304"/>
        <v>0.0557418540774413-0.504605493217366i</v>
      </c>
      <c r="L2513" s="12" t="str">
        <f t="shared" si="1305"/>
        <v>0.00302275024662629-0.0229377782370756i</v>
      </c>
      <c r="M2513" s="12" t="str">
        <f t="shared" si="1306"/>
        <v>0.0587646043240676-0.527543271454442i</v>
      </c>
      <c r="N2513" s="12" t="str">
        <f t="shared" si="1307"/>
        <v>-7.3261940681714i</v>
      </c>
      <c r="O2513" s="12" t="str">
        <f t="shared" si="1308"/>
        <v>0.503623201635759-0.863923417192836i</v>
      </c>
      <c r="P2513" s="12" t="str">
        <f t="shared" si="1309"/>
        <v>0.496376798364241+0.863923417192836i</v>
      </c>
      <c r="Q2513" s="12" t="str">
        <f t="shared" si="1310"/>
        <v>-0.496376798364241+6.46227065097856i</v>
      </c>
      <c r="R2513" s="12" t="str">
        <f t="shared" si="1311"/>
        <v>0.127037752155422-0.0865694770871019i</v>
      </c>
      <c r="S2513" s="12" t="str">
        <f t="shared" si="1312"/>
        <v>0.750236836020979i</v>
      </c>
      <c r="T2513" s="12" t="str">
        <f t="shared" si="1313"/>
        <v>0.064947610585818+0.0953084012323011i</v>
      </c>
      <c r="U2513" s="12" t="str">
        <f t="shared" si="1314"/>
        <v>0.001-0.00272993041324006i</v>
      </c>
      <c r="V2513" s="12" t="str">
        <f t="shared" si="1315"/>
        <v>0.0015-0.000829766083051693i</v>
      </c>
      <c r="W2513" s="12" t="str">
        <f t="shared" si="1316"/>
        <v>0.00082537547614722-0.000794630204938154i</v>
      </c>
      <c r="X2513" s="12" t="str">
        <f t="shared" si="1317"/>
        <v>0.000822169960725954-0.00074682841873215i</v>
      </c>
      <c r="Y2513" s="12" t="str">
        <f t="shared" si="1318"/>
        <v>0.00029+0.549464555112855i</v>
      </c>
      <c r="Z2513" s="12" t="str">
        <f t="shared" si="1319"/>
        <v>-0.0162960058463612-0.0180132023735465i</v>
      </c>
      <c r="AA2513" s="12" t="str">
        <f t="shared" si="1320"/>
        <v>0.0443253977602763-21.8690778862214i</v>
      </c>
      <c r="AB2513" s="12" t="str">
        <f t="shared" si="1321"/>
        <v>0.16212136631523+0.237907570266716i</v>
      </c>
      <c r="AC2513" s="12" t="str">
        <f t="shared" si="1322"/>
        <v>1.13503353586627-0.0715454917261765i</v>
      </c>
      <c r="AD2513" s="12" t="str">
        <f t="shared" si="1323"/>
        <v>0.129108865183021+0.217742224967671i</v>
      </c>
      <c r="AE2513" s="12" t="str">
        <f t="shared" si="1324"/>
        <v>0.00181827594176936-0.00587399268783355i</v>
      </c>
      <c r="AF2513" s="12" t="str">
        <f t="shared" si="1325"/>
        <v>-13.633666921715-0.550495805473841i</v>
      </c>
      <c r="AG2513" s="12" t="str">
        <f t="shared" si="1326"/>
        <v>1.01725851101304-0.0101861019502848i</v>
      </c>
      <c r="AH2513" s="12" t="str">
        <f t="shared" si="1327"/>
        <v>-0.028323547623749+0.0774577937964037i</v>
      </c>
      <c r="AI2513" s="12">
        <f t="shared" si="1328"/>
        <v>-21.673676394025971</v>
      </c>
      <c r="AJ2513" s="12">
        <f t="shared" si="1329"/>
        <v>110.08566040399353</v>
      </c>
      <c r="AK2513" s="12"/>
      <c r="AL2513" s="12"/>
      <c r="AM2513" s="12"/>
      <c r="AN2513" s="12"/>
    </row>
    <row r="2514" spans="1:40" x14ac:dyDescent="0.35">
      <c r="A2514" s="12"/>
      <c r="B2514" s="12">
        <f t="shared" si="1295"/>
        <v>584000</v>
      </c>
      <c r="C2514" s="29" t="str">
        <f t="shared" si="1297"/>
        <v>-2.03098747444935E-07+0.00380075728493537i</v>
      </c>
      <c r="D2514" s="28" t="str">
        <f t="shared" si="1298"/>
        <v>-5.39906258995425+0.0291391391845045i</v>
      </c>
      <c r="E2514" s="12" t="str">
        <f t="shared" si="1299"/>
        <v>4200</v>
      </c>
      <c r="F2514" s="12" t="str">
        <f t="shared" si="1300"/>
        <v>0.704225352112676</v>
      </c>
      <c r="G2514" s="12" t="str">
        <f t="shared" si="1296"/>
        <v>0.704225352112676</v>
      </c>
      <c r="H2514" s="12" t="str">
        <f t="shared" si="1301"/>
        <v>8.23475387449999+0.578703635875906i</v>
      </c>
      <c r="I2514" s="12" t="str">
        <f t="shared" si="1302"/>
        <v>2293.36263712055i</v>
      </c>
      <c r="J2514" s="12" t="str">
        <f t="shared" si="1303"/>
        <v>-4497.77634285287+496.001132395994i</v>
      </c>
      <c r="K2514" s="12" t="str">
        <f t="shared" si="1304"/>
        <v>0.055553328603726-0.50376184819087i</v>
      </c>
      <c r="L2514" s="12" t="str">
        <f t="shared" si="1305"/>
        <v>0.00301258318304126-0.0228998387453306i</v>
      </c>
      <c r="M2514" s="12" t="str">
        <f t="shared" si="1306"/>
        <v>0.0585659117867673-0.526661686936201i</v>
      </c>
      <c r="N2514" s="12" t="str">
        <f t="shared" si="1307"/>
        <v>-7.33876043878576i</v>
      </c>
      <c r="O2514" s="12" t="str">
        <f t="shared" si="1308"/>
        <v>0.492727341548289-0.870183754669527i</v>
      </c>
      <c r="P2514" s="12" t="str">
        <f t="shared" si="1309"/>
        <v>0.507272658451711+0.870183754669527i</v>
      </c>
      <c r="Q2514" s="12" t="str">
        <f t="shared" si="1310"/>
        <v>-0.507272658451711+6.46857668411623i</v>
      </c>
      <c r="R2514" s="12" t="str">
        <f t="shared" si="1311"/>
        <v>0.12759023884294-0.0884268249469175i</v>
      </c>
      <c r="S2514" s="12" t="str">
        <f t="shared" si="1312"/>
        <v>0.751523691657378i</v>
      </c>
      <c r="T2514" s="12" t="str">
        <f t="shared" si="1313"/>
        <v>0.0664548539256482+0.0958870873146929i</v>
      </c>
      <c r="U2514" s="12" t="str">
        <f t="shared" si="1314"/>
        <v>0.001-0.00272525587486122i</v>
      </c>
      <c r="V2514" s="12" t="str">
        <f t="shared" si="1315"/>
        <v>0.0015-0.000828345250717695i</v>
      </c>
      <c r="W2514" s="12" t="str">
        <f t="shared" si="1316"/>
        <v>0.000825120162522045-0.000793632449893332i</v>
      </c>
      <c r="X2514" s="12" t="str">
        <f t="shared" si="1317"/>
        <v>0.000821876070722616-0.000745906154297056i</v>
      </c>
      <c r="Y2514" s="12" t="str">
        <f t="shared" si="1318"/>
        <v>0.00029+0.550407032908932i</v>
      </c>
      <c r="Z2514" s="12" t="str">
        <f t="shared" si="1319"/>
        <v>-0.0162479873420339-0.0179757638225797i</v>
      </c>
      <c r="AA2514" s="12" t="str">
        <f t="shared" si="1320"/>
        <v>0.0441617022245661-21.8315436794874i</v>
      </c>
      <c r="AB2514" s="12" t="str">
        <f t="shared" si="1321"/>
        <v>0.16588372719993+0.239352078809813i</v>
      </c>
      <c r="AC2514" s="12" t="str">
        <f t="shared" si="1322"/>
        <v>1.13577270133171-0.0733467308688248i</v>
      </c>
      <c r="AD2514" s="12" t="str">
        <f t="shared" si="1323"/>
        <v>0.131894299089466+0.219256981767808i</v>
      </c>
      <c r="AE2514" s="12" t="str">
        <f t="shared" si="1324"/>
        <v>0.00179829481861773-0.00593338543439284i</v>
      </c>
      <c r="AF2514" s="12" t="str">
        <f t="shared" si="1325"/>
        <v>-13.6338164644542-0.549564496691402i</v>
      </c>
      <c r="AG2514" s="12" t="str">
        <f t="shared" si="1326"/>
        <v>1.01734900584555-0.0103885796721894i</v>
      </c>
      <c r="AH2514" s="12" t="str">
        <f t="shared" si="1327"/>
        <v>-0.0281038031640923+0.0782567732241009i</v>
      </c>
      <c r="AI2514" s="12">
        <f t="shared" si="1328"/>
        <v>-21.602739974209207</v>
      </c>
      <c r="AJ2514" s="12">
        <f t="shared" si="1329"/>
        <v>109.75437797304711</v>
      </c>
      <c r="AK2514" s="12"/>
      <c r="AL2514" s="12"/>
      <c r="AM2514" s="12"/>
      <c r="AN2514" s="12"/>
    </row>
    <row r="2515" spans="1:40" x14ac:dyDescent="0.35">
      <c r="A2515" s="12"/>
      <c r="B2515" s="12">
        <f t="shared" si="1295"/>
        <v>585000</v>
      </c>
      <c r="C2515" s="29" t="str">
        <f t="shared" si="1297"/>
        <v>-2.02404986220339E-07+0.00379426026397249i</v>
      </c>
      <c r="D2515" s="28" t="str">
        <f t="shared" si="1298"/>
        <v>-5.39906258463541+0.0290893286904558i</v>
      </c>
      <c r="E2515" s="12" t="str">
        <f t="shared" si="1299"/>
        <v>4200</v>
      </c>
      <c r="F2515" s="12" t="str">
        <f t="shared" si="1300"/>
        <v>0.704225352112676</v>
      </c>
      <c r="G2515" s="12" t="str">
        <f t="shared" si="1296"/>
        <v>0.704225352112676</v>
      </c>
      <c r="H2515" s="12" t="str">
        <f t="shared" si="1301"/>
        <v>8.23490266213465+0.577725643092174i</v>
      </c>
      <c r="I2515" s="12" t="str">
        <f t="shared" si="1302"/>
        <v>2297.28962793754i</v>
      </c>
      <c r="J2515" s="12" t="str">
        <f t="shared" si="1303"/>
        <v>-4513.19630187659+496.850449403521i</v>
      </c>
      <c r="K2515" s="12" t="str">
        <f t="shared" si="1304"/>
        <v>0.0553657542294049-0.502920984651901i</v>
      </c>
      <c r="L2515" s="12" t="str">
        <f t="shared" si="1305"/>
        <v>0.00300246703497462-0.0228620222745199i</v>
      </c>
      <c r="M2515" s="12" t="str">
        <f t="shared" si="1306"/>
        <v>0.0583682212643795-0.525783006926421i</v>
      </c>
      <c r="N2515" s="12" t="str">
        <f t="shared" si="1307"/>
        <v>-7.35132680940012i</v>
      </c>
      <c r="O2515" s="12" t="str">
        <f t="shared" si="1308"/>
        <v>0.481753674101712-0.876306680043865i</v>
      </c>
      <c r="P2515" s="12" t="str">
        <f t="shared" si="1309"/>
        <v>0.518246325898288+0.876306680043865i</v>
      </c>
      <c r="Q2515" s="12" t="str">
        <f t="shared" si="1310"/>
        <v>-0.518246325898288+6.47502012935625i</v>
      </c>
      <c r="R2515" s="12" t="str">
        <f t="shared" si="1311"/>
        <v>0.12810979230214-0.0902914189285447i</v>
      </c>
      <c r="S2515" s="12" t="str">
        <f t="shared" si="1312"/>
        <v>0.752810547293777i</v>
      </c>
      <c r="T2515" s="12" t="str">
        <f t="shared" si="1313"/>
        <v>0.0679723324995294+0.0964424028566661i</v>
      </c>
      <c r="U2515" s="12" t="str">
        <f t="shared" si="1314"/>
        <v>0.001-0.00272059731781018i</v>
      </c>
      <c r="V2515" s="12" t="str">
        <f t="shared" si="1315"/>
        <v>0.0015-0.000826929275930144i</v>
      </c>
      <c r="W2515" s="12" t="str">
        <f t="shared" si="1316"/>
        <v>0.000824864990629228-0.000792637904857146i</v>
      </c>
      <c r="X2515" s="12" t="str">
        <f t="shared" si="1317"/>
        <v>0.00082158254874878-0.000744986853778799i</v>
      </c>
      <c r="Y2515" s="12" t="str">
        <f t="shared" si="1318"/>
        <v>0.00029+0.551349510705009i</v>
      </c>
      <c r="Z2515" s="12" t="str">
        <f t="shared" si="1319"/>
        <v>-0.0162001977415919-0.0179384622069504i</v>
      </c>
      <c r="AA2515" s="12" t="str">
        <f t="shared" si="1320"/>
        <v>0.0439988824089035-21.7941382095372i</v>
      </c>
      <c r="AB2515" s="12" t="str">
        <f t="shared" si="1321"/>
        <v>0.16967163714046+0.240738250119099i</v>
      </c>
      <c r="AC2515" s="12" t="str">
        <f t="shared" si="1322"/>
        <v>1.13647951268873-0.0751590001160886i</v>
      </c>
      <c r="AD2515" s="12" t="str">
        <f t="shared" si="1323"/>
        <v>0.134697840294356+0.220736055786804i</v>
      </c>
      <c r="AE2515" s="12" t="str">
        <f t="shared" si="1324"/>
        <v>0.00177753374630894-0.00599223986992341i</v>
      </c>
      <c r="AF2515" s="12" t="str">
        <f t="shared" si="1325"/>
        <v>-13.6339652467701-0.548636314401718i</v>
      </c>
      <c r="AG2515" s="12" t="str">
        <f t="shared" si="1326"/>
        <v>1.01743637675674-0.0105917985734646i</v>
      </c>
      <c r="AH2515" s="12" t="str">
        <f t="shared" si="1327"/>
        <v>-0.0278736515051302+0.0790492067205953i</v>
      </c>
      <c r="AI2515" s="12">
        <f t="shared" si="1328"/>
        <v>-21.533093149805001</v>
      </c>
      <c r="AJ2515" s="12">
        <f t="shared" si="1329"/>
        <v>109.4232312871401</v>
      </c>
      <c r="AK2515" s="12"/>
      <c r="AL2515" s="12"/>
      <c r="AM2515" s="12"/>
      <c r="AN2515" s="12"/>
    </row>
    <row r="2516" spans="1:40" x14ac:dyDescent="0.35">
      <c r="A2516" s="12"/>
      <c r="B2516" s="12">
        <f t="shared" si="1295"/>
        <v>586000</v>
      </c>
      <c r="C2516" s="29" t="str">
        <f t="shared" si="1297"/>
        <v>-2.01714773643047E-07+0.00378778541714241i</v>
      </c>
      <c r="D2516" s="28" t="str">
        <f t="shared" si="1298"/>
        <v>-5.39906257934379+0.0290396881980918i</v>
      </c>
      <c r="E2516" s="12" t="str">
        <f t="shared" si="1299"/>
        <v>4200</v>
      </c>
      <c r="F2516" s="12" t="str">
        <f t="shared" si="1300"/>
        <v>0.704225352112676</v>
      </c>
      <c r="G2516" s="12" t="str">
        <f t="shared" si="1296"/>
        <v>0.704225352112676</v>
      </c>
      <c r="H2516" s="12" t="str">
        <f t="shared" si="1301"/>
        <v>8.23505069445584+0.576750931184516i</v>
      </c>
      <c r="I2516" s="12" t="str">
        <f t="shared" si="1302"/>
        <v>2301.21661875452i</v>
      </c>
      <c r="J2516" s="12" t="str">
        <f t="shared" si="1303"/>
        <v>-4528.64264235288+497.699766411049i</v>
      </c>
      <c r="K2516" s="12" t="str">
        <f t="shared" si="1304"/>
        <v>0.0551791245925848-0.502082889047011i</v>
      </c>
      <c r="L2516" s="12" t="str">
        <f t="shared" si="1305"/>
        <v>0.00299240146499629-0.0228243282390825i</v>
      </c>
      <c r="M2516" s="12" t="str">
        <f t="shared" si="1306"/>
        <v>0.0581715260575811-0.524907217286094i</v>
      </c>
      <c r="N2516" s="12" t="str">
        <f t="shared" si="1307"/>
        <v>-7.36389318001448i</v>
      </c>
      <c r="O2516" s="12" t="str">
        <f t="shared" si="1308"/>
        <v>0.470703932165329-0.882291226434955i</v>
      </c>
      <c r="P2516" s="12" t="str">
        <f t="shared" si="1309"/>
        <v>0.529296067834671+0.882291226434955i</v>
      </c>
      <c r="Q2516" s="12" t="str">
        <f t="shared" si="1310"/>
        <v>-0.529296067834671+6.48160195357953i</v>
      </c>
      <c r="R2516" s="12" t="str">
        <f t="shared" si="1311"/>
        <v>0.1285962802623-0.0921626439873823i</v>
      </c>
      <c r="S2516" s="12" t="str">
        <f t="shared" si="1312"/>
        <v>0.754097402930178i</v>
      </c>
      <c r="T2516" s="12" t="str">
        <f t="shared" si="1313"/>
        <v>0.0694996104780636+0.0969741209722817i</v>
      </c>
      <c r="U2516" s="12" t="str">
        <f t="shared" si="1314"/>
        <v>0.001-0.00271595466027125i</v>
      </c>
      <c r="V2516" s="12" t="str">
        <f t="shared" si="1315"/>
        <v>0.0015-0.00082551813382105i</v>
      </c>
      <c r="W2516" s="12" t="str">
        <f t="shared" si="1316"/>
        <v>0.000824609961470203-0.000791646551977478i</v>
      </c>
      <c r="X2516" s="12" t="str">
        <f t="shared" si="1317"/>
        <v>0.000821289394151062-0.000744070500630236i</v>
      </c>
      <c r="Y2516" s="12" t="str">
        <f t="shared" si="1318"/>
        <v>0.00029+0.552291988501086i</v>
      </c>
      <c r="Z2516" s="12" t="str">
        <f t="shared" si="1319"/>
        <v>-0.0161526355109448-0.0179012968050683i</v>
      </c>
      <c r="AA2516" s="12" t="str">
        <f t="shared" si="1320"/>
        <v>0.0438369321760235-21.7568608145345i</v>
      </c>
      <c r="AB2516" s="12" t="str">
        <f t="shared" si="1321"/>
        <v>0.173484008225243+0.242065517844896i</v>
      </c>
      <c r="AC2516" s="12" t="str">
        <f t="shared" si="1322"/>
        <v>1.13715376687793-0.0769816874221939i</v>
      </c>
      <c r="AD2516" s="12" t="str">
        <f t="shared" si="1323"/>
        <v>0.137519023075837+0.222179244050332i</v>
      </c>
      <c r="AE2516" s="12" t="str">
        <f t="shared" si="1324"/>
        <v>0.00175600193610551-0.00605054919566585i</v>
      </c>
      <c r="AF2516" s="12" t="str">
        <f t="shared" si="1325"/>
        <v>-13.6341132737996-0.547711242986424i</v>
      </c>
      <c r="AG2516" s="12" t="str">
        <f t="shared" si="1326"/>
        <v>1.01752062370878-0.010795718168413i</v>
      </c>
      <c r="AH2516" s="12" t="str">
        <f t="shared" si="1327"/>
        <v>-0.0276332083658537+0.0798350115731286i</v>
      </c>
      <c r="AI2516" s="12">
        <f t="shared" si="1328"/>
        <v>-21.46470716770132</v>
      </c>
      <c r="AJ2516" s="12">
        <f t="shared" si="1329"/>
        <v>109.09221794482424</v>
      </c>
      <c r="AK2516" s="12"/>
      <c r="AL2516" s="12"/>
      <c r="AM2516" s="12"/>
      <c r="AN2516" s="12"/>
    </row>
    <row r="2517" spans="1:40" x14ac:dyDescent="0.35">
      <c r="A2517" s="12"/>
      <c r="B2517" s="12">
        <f t="shared" ref="B2517:B2580" si="1330">B2516+1000</f>
        <v>587000</v>
      </c>
      <c r="C2517" s="29" t="str">
        <f t="shared" si="1297"/>
        <v>-2.01028085552085E-07+0.00378133263111904i</v>
      </c>
      <c r="D2517" s="28" t="str">
        <f t="shared" si="1298"/>
        <v>-5.39906257407918+0.0289902168385793i</v>
      </c>
      <c r="E2517" s="12" t="str">
        <f t="shared" si="1299"/>
        <v>4200</v>
      </c>
      <c r="F2517" s="12" t="str">
        <f t="shared" si="1300"/>
        <v>0.704225352112676</v>
      </c>
      <c r="G2517" s="12" t="str">
        <f t="shared" si="1296"/>
        <v>0.704225352112676</v>
      </c>
      <c r="H2517" s="12" t="str">
        <f t="shared" si="1301"/>
        <v>8.23519797655762+0.57577948376892i</v>
      </c>
      <c r="I2517" s="12" t="str">
        <f t="shared" si="1302"/>
        <v>2305.14360957151i</v>
      </c>
      <c r="J2517" s="12" t="str">
        <f t="shared" si="1303"/>
        <v>-4544.11536428173+498.549083418576i</v>
      </c>
      <c r="K2517" s="12" t="str">
        <f t="shared" si="1304"/>
        <v>0.0549934333842668-0.501247547909421i</v>
      </c>
      <c r="L2517" s="12" t="str">
        <f t="shared" si="1305"/>
        <v>0.00298238613845029-0.0227867560570846i</v>
      </c>
      <c r="M2517" s="12" t="str">
        <f t="shared" si="1306"/>
        <v>0.0579758195227171-0.524034303966506i</v>
      </c>
      <c r="N2517" s="12" t="str">
        <f t="shared" si="1307"/>
        <v>-7.37645955062883i</v>
      </c>
      <c r="O2517" s="12" t="str">
        <f t="shared" si="1308"/>
        <v>0.459579860621492-0.888136448813542i</v>
      </c>
      <c r="P2517" s="12" t="str">
        <f t="shared" si="1309"/>
        <v>0.540420139378508+0.888136448813542i</v>
      </c>
      <c r="Q2517" s="12" t="str">
        <f t="shared" si="1310"/>
        <v>-0.540420139378508+6.48832310181529i</v>
      </c>
      <c r="R2517" s="12" t="str">
        <f t="shared" si="1311"/>
        <v>0.129049584914141-0.0940398812558883i</v>
      </c>
      <c r="S2517" s="12" t="str">
        <f t="shared" si="1312"/>
        <v>0.755384258566577i</v>
      </c>
      <c r="T2517" s="12" t="str">
        <f t="shared" si="1313"/>
        <v>0.0710362459781681+0.0974820250186929i</v>
      </c>
      <c r="U2517" s="12" t="str">
        <f t="shared" si="1314"/>
        <v>0.001-0.00271132782098629i</v>
      </c>
      <c r="V2517" s="12" t="str">
        <f t="shared" si="1315"/>
        <v>0.0015-0.000824111799691884i</v>
      </c>
      <c r="W2517" s="12" t="str">
        <f t="shared" si="1316"/>
        <v>0.000824355076040215-0.000790658373532631i</v>
      </c>
      <c r="X2517" s="12" t="str">
        <f t="shared" si="1317"/>
        <v>0.000820996606284156-0.000743157078425042i</v>
      </c>
      <c r="Y2517" s="12" t="str">
        <f t="shared" si="1318"/>
        <v>0.00029+0.553234466297163i</v>
      </c>
      <c r="Z2517" s="12" t="str">
        <f t="shared" si="1319"/>
        <v>-0.016105299129108-0.0178642669004915i</v>
      </c>
      <c r="AA2517" s="12" t="str">
        <f t="shared" si="1320"/>
        <v>0.0436758454421635-21.7197108371763i</v>
      </c>
      <c r="AB2517" s="12" t="str">
        <f t="shared" si="1321"/>
        <v>0.177319737431574+0.243333341206194i</v>
      </c>
      <c r="AC2517" s="12" t="str">
        <f t="shared" si="1322"/>
        <v>1.13779527518598-0.0788141753108484i</v>
      </c>
      <c r="AD2517" s="12" t="str">
        <f t="shared" si="1323"/>
        <v>0.140357379879756+0.22358634975754i</v>
      </c>
      <c r="AE2517" s="12" t="str">
        <f t="shared" si="1324"/>
        <v>0.00173370863943401-0.00610830673965619i</v>
      </c>
      <c r="AF2517" s="12" t="str">
        <f t="shared" si="1325"/>
        <v>-13.6342605506368-0.546789266930341i</v>
      </c>
      <c r="AG2517" s="12" t="str">
        <f t="shared" si="1326"/>
        <v>1.0176017471498-0.0110002981028292i</v>
      </c>
      <c r="AH2517" s="12" t="str">
        <f t="shared" si="1327"/>
        <v>-0.0273825896573605+0.0806141065661142i</v>
      </c>
      <c r="AI2517" s="12">
        <f t="shared" si="1328"/>
        <v>-21.397554280816262</v>
      </c>
      <c r="AJ2517" s="12">
        <f t="shared" si="1329"/>
        <v>108.76133553346409</v>
      </c>
      <c r="AK2517" s="12"/>
      <c r="AL2517" s="12"/>
      <c r="AM2517" s="12"/>
      <c r="AN2517" s="12"/>
    </row>
    <row r="2518" spans="1:40" x14ac:dyDescent="0.35">
      <c r="A2518" s="12"/>
      <c r="B2518" s="12">
        <f t="shared" si="1330"/>
        <v>588000</v>
      </c>
      <c r="C2518" s="29" t="str">
        <f t="shared" si="1297"/>
        <v>-2.00344897991756E-07+0.00377490179334727i</v>
      </c>
      <c r="D2518" s="28" t="str">
        <f t="shared" si="1298"/>
        <v>-5.3990625688414+0.0289409137489957i</v>
      </c>
      <c r="E2518" s="12" t="str">
        <f t="shared" si="1299"/>
        <v>4200</v>
      </c>
      <c r="F2518" s="12" t="str">
        <f t="shared" si="1300"/>
        <v>0.704225352112676</v>
      </c>
      <c r="G2518" s="12" t="str">
        <f t="shared" si="1296"/>
        <v>0.704225352112676</v>
      </c>
      <c r="H2518" s="12" t="str">
        <f t="shared" si="1301"/>
        <v>8.23534451349129+0.574811284569597i</v>
      </c>
      <c r="I2518" s="12" t="str">
        <f t="shared" si="1302"/>
        <v>2309.0706003885i</v>
      </c>
      <c r="J2518" s="12" t="str">
        <f t="shared" si="1303"/>
        <v>-4559.61446766314+499.398400426104i</v>
      </c>
      <c r="K2518" s="12" t="str">
        <f t="shared" si="1304"/>
        <v>0.0548086743478207-0.500414947858327i</v>
      </c>
      <c r="L2518" s="12" t="str">
        <f t="shared" si="1305"/>
        <v>0.00297242072342751-0.0227493051501922i</v>
      </c>
      <c r="M2518" s="12" t="str">
        <f t="shared" si="1306"/>
        <v>0.0577810950712482-0.523164253008519i</v>
      </c>
      <c r="N2518" s="12" t="str">
        <f t="shared" si="1307"/>
        <v>-7.38902592124319i</v>
      </c>
      <c r="O2518" s="12" t="str">
        <f t="shared" si="1308"/>
        <v>0.448383216090035-0.893841424151262i</v>
      </c>
      <c r="P2518" s="12" t="str">
        <f t="shared" si="1309"/>
        <v>0.551616783909965+0.893841424151262i</v>
      </c>
      <c r="Q2518" s="12" t="str">
        <f t="shared" si="1310"/>
        <v>-0.551616783909965+6.49518449709193i</v>
      </c>
      <c r="R2518" s="12" t="str">
        <f t="shared" si="1311"/>
        <v>0.129469603041989-0.0959225084727056i</v>
      </c>
      <c r="S2518" s="12" t="str">
        <f t="shared" si="1312"/>
        <v>0.756671114202977i</v>
      </c>
      <c r="T2518" s="12" t="str">
        <f t="shared" si="1313"/>
        <v>0.0725817913631866+0.097965908789199i</v>
      </c>
      <c r="U2518" s="12" t="str">
        <f t="shared" si="1314"/>
        <v>0.001-0.00270671671924992i</v>
      </c>
      <c r="V2518" s="12" t="str">
        <f t="shared" si="1315"/>
        <v>0.0015-0.000822710249012131i</v>
      </c>
      <c r="W2518" s="12" t="str">
        <f t="shared" si="1316"/>
        <v>0.000824100335328327-0.000789673351930166i</v>
      </c>
      <c r="X2518" s="12" t="str">
        <f t="shared" si="1317"/>
        <v>0.000820704184510688-0.000742246570856662i</v>
      </c>
      <c r="Y2518" s="12" t="str">
        <f t="shared" si="1318"/>
        <v>0.00029+0.554176944093239i</v>
      </c>
      <c r="Z2518" s="12" t="str">
        <f t="shared" si="1319"/>
        <v>-0.0160581870880685-0.0178273717818779i</v>
      </c>
      <c r="AA2518" s="12" t="str">
        <f t="shared" si="1320"/>
        <v>0.0435156161765012-21.6826876246546i</v>
      </c>
      <c r="AB2518" s="12" t="str">
        <f t="shared" si="1321"/>
        <v>0.181177707374753+0.244541205472557i</v>
      </c>
      <c r="AC2518" s="12" t="str">
        <f t="shared" si="1322"/>
        <v>1.13840386342546-0.0806558412982612i</v>
      </c>
      <c r="AD2518" s="12" t="str">
        <f t="shared" si="1323"/>
        <v>0.143212441401008+0.224957182284634i</v>
      </c>
      <c r="AE2518" s="12" t="str">
        <f t="shared" si="1324"/>
        <v>0.00171066314623541-0.00616550595657754i</v>
      </c>
      <c r="AF2518" s="12" t="str">
        <f t="shared" si="1325"/>
        <v>-13.6344070823327-0.545870370820601i</v>
      </c>
      <c r="AG2518" s="12" t="str">
        <f t="shared" si="1326"/>
        <v>1.01767974800992-0.0112054981592716i</v>
      </c>
      <c r="AH2518" s="12" t="str">
        <f t="shared" si="1327"/>
        <v>-0.0271219114685444+0.0813864119704351i</v>
      </c>
      <c r="AI2518" s="12">
        <f t="shared" si="1328"/>
        <v>-21.331607702440429</v>
      </c>
      <c r="AJ2518" s="12">
        <f t="shared" si="1329"/>
        <v>108.43058162968759</v>
      </c>
      <c r="AK2518" s="12"/>
      <c r="AL2518" s="12"/>
      <c r="AM2518" s="12"/>
      <c r="AN2518" s="12"/>
    </row>
    <row r="2519" spans="1:40" x14ac:dyDescent="0.35">
      <c r="A2519" s="12"/>
      <c r="B2519" s="12">
        <f t="shared" si="1330"/>
        <v>589000</v>
      </c>
      <c r="C2519" s="29" t="str">
        <f t="shared" si="1297"/>
        <v>-1.99665187209549E-07+0.00376849279203635i</v>
      </c>
      <c r="D2519" s="28" t="str">
        <f t="shared" si="1298"/>
        <v>-5.39906256363028+0.0288917780722787i</v>
      </c>
      <c r="E2519" s="12" t="str">
        <f t="shared" si="1299"/>
        <v>4200</v>
      </c>
      <c r="F2519" s="12" t="str">
        <f t="shared" si="1300"/>
        <v>0.704225352112676</v>
      </c>
      <c r="G2519" s="12" t="str">
        <f t="shared" si="1296"/>
        <v>0.704225352112676</v>
      </c>
      <c r="H2519" s="12" t="str">
        <f t="shared" si="1301"/>
        <v>8.23549031026582+0.573846317418116i</v>
      </c>
      <c r="I2519" s="12" t="str">
        <f t="shared" si="1302"/>
        <v>2312.99759120549i</v>
      </c>
      <c r="J2519" s="12" t="str">
        <f t="shared" si="1303"/>
        <v>-4575.13995249712+500.24771743363i</v>
      </c>
      <c r="K2519" s="12" t="str">
        <f t="shared" si="1304"/>
        <v>0.0546248412784658-0.499585075598232i</v>
      </c>
      <c r="L2519" s="12" t="str">
        <f t="shared" si="1305"/>
        <v>0.00296250489073897-0.0227119749436439i</v>
      </c>
      <c r="M2519" s="12" t="str">
        <f t="shared" si="1306"/>
        <v>0.0575873461692048-0.522297050541876i</v>
      </c>
      <c r="N2519" s="12" t="str">
        <f t="shared" si="1307"/>
        <v>-7.40159229185755i</v>
      </c>
      <c r="O2519" s="12" t="str">
        <f t="shared" si="1308"/>
        <v>0.437115766650936-0.89940525156637i</v>
      </c>
      <c r="P2519" s="12" t="str">
        <f t="shared" si="1309"/>
        <v>0.562884233349064+0.89940525156637i</v>
      </c>
      <c r="Q2519" s="12" t="str">
        <f t="shared" si="1310"/>
        <v>-0.562884233349064+6.50218704029118i</v>
      </c>
      <c r="R2519" s="12" t="str">
        <f t="shared" si="1311"/>
        <v>0.12985624614059-0.097809900416986i</v>
      </c>
      <c r="S2519" s="12" t="str">
        <f t="shared" si="1312"/>
        <v>0.757957969839375i</v>
      </c>
      <c r="T2519" s="12" t="str">
        <f t="shared" si="1313"/>
        <v>0.0741357935502502+0.0984255766956838i</v>
      </c>
      <c r="U2519" s="12" t="str">
        <f t="shared" si="1314"/>
        <v>0.001-0.00270212127490484i</v>
      </c>
      <c r="V2519" s="12" t="str">
        <f t="shared" si="1315"/>
        <v>0.0015-0.000821313457417884i</v>
      </c>
      <c r="W2519" s="12" t="str">
        <f t="shared" si="1316"/>
        <v>0.000823845740317443-0.000788691469705815i</v>
      </c>
      <c r="X2519" s="12" t="str">
        <f t="shared" si="1317"/>
        <v>0.000820412128201098-0.000741338961737288i</v>
      </c>
      <c r="Y2519" s="12" t="str">
        <f t="shared" si="1318"/>
        <v>0.00029+0.555119421889316i</v>
      </c>
      <c r="Z2519" s="12" t="str">
        <f t="shared" si="1319"/>
        <v>-0.0160112978926513-0.0177906107429392i</v>
      </c>
      <c r="AA2519" s="12" t="str">
        <f t="shared" si="1320"/>
        <v>0.0433562384006035-21.6457905286177i</v>
      </c>
      <c r="AB2519" s="12" t="str">
        <f t="shared" si="1321"/>
        <v>0.185056787075317+0.245688622419514i</v>
      </c>
      <c r="AC2519" s="12" t="str">
        <f t="shared" si="1322"/>
        <v>1.13897937209968-0.0825060583230864i</v>
      </c>
      <c r="AD2519" s="12" t="str">
        <f t="shared" si="1323"/>
        <v>0.146083736664396+0.226291557187433i</v>
      </c>
      <c r="AE2519" s="12" t="str">
        <f t="shared" si="1324"/>
        <v>0.00168687478332991-0.00622214042759021i</v>
      </c>
      <c r="AF2519" s="12" t="str">
        <f t="shared" si="1325"/>
        <v>-13.6345528738961-0.544954539345837i</v>
      </c>
      <c r="AG2519" s="12" t="str">
        <f t="shared" si="1326"/>
        <v>1.01775462769745-0.0114112782622412i</v>
      </c>
      <c r="AH2519" s="12" t="str">
        <f t="shared" si="1327"/>
        <v>-0.0268512900521201+0.0821518495327065i</v>
      </c>
      <c r="AI2519" s="12">
        <f t="shared" si="1328"/>
        <v>-21.266841563161538</v>
      </c>
      <c r="AJ2519" s="12">
        <f t="shared" si="1329"/>
        <v>108.09995379983404</v>
      </c>
      <c r="AK2519" s="12"/>
      <c r="AL2519" s="12"/>
      <c r="AM2519" s="12"/>
      <c r="AN2519" s="12"/>
    </row>
    <row r="2520" spans="1:40" x14ac:dyDescent="0.35">
      <c r="A2520" s="12"/>
      <c r="B2520" s="12">
        <f t="shared" si="1330"/>
        <v>590000</v>
      </c>
      <c r="C2520" s="29" t="str">
        <f t="shared" si="1297"/>
        <v>-1.98988929654071E-07+0.00376210551615341i</v>
      </c>
      <c r="D2520" s="28" t="str">
        <f t="shared" si="1298"/>
        <v>-5.39906255844565+0.0288428089571762i</v>
      </c>
      <c r="E2520" s="12" t="str">
        <f t="shared" si="1299"/>
        <v>4200</v>
      </c>
      <c r="F2520" s="12" t="str">
        <f t="shared" si="1300"/>
        <v>0.704225352112676</v>
      </c>
      <c r="G2520" s="12" t="str">
        <f t="shared" si="1296"/>
        <v>0.704225352112676</v>
      </c>
      <c r="H2520" s="12" t="str">
        <f t="shared" si="1301"/>
        <v>8.23563537184821+0.572884566252531i</v>
      </c>
      <c r="I2520" s="12" t="str">
        <f t="shared" si="1302"/>
        <v>2316.92458202247i</v>
      </c>
      <c r="J2520" s="12" t="str">
        <f t="shared" si="1303"/>
        <v>-4590.69181878367+501.097034441158i</v>
      </c>
      <c r="K2520" s="12" t="str">
        <f t="shared" si="1304"/>
        <v>0.0544419280227602-0.498757917918276i</v>
      </c>
      <c r="L2520" s="12" t="str">
        <f t="shared" si="1305"/>
        <v>0.00295263831388919-0.0226747648662244i</v>
      </c>
      <c r="M2520" s="12" t="str">
        <f t="shared" si="1306"/>
        <v>0.0573945663366494-0.5214326827845i</v>
      </c>
      <c r="N2520" s="12" t="str">
        <f t="shared" si="1307"/>
        <v>-7.41415866247191i</v>
      </c>
      <c r="O2520" s="12" t="str">
        <f t="shared" si="1308"/>
        <v>0.425779291565075-0.904827052466019i</v>
      </c>
      <c r="P2520" s="12" t="str">
        <f t="shared" si="1309"/>
        <v>0.574220708434925+0.904827052466019i</v>
      </c>
      <c r="Q2520" s="12" t="str">
        <f t="shared" si="1310"/>
        <v>-0.574220708434925+6.50933161000589i</v>
      </c>
      <c r="R2520" s="12" t="str">
        <f t="shared" si="1311"/>
        <v>0.130209440516347-0.0997014293472982i</v>
      </c>
      <c r="S2520" s="12" t="str">
        <f t="shared" si="1312"/>
        <v>0.759244825475776i</v>
      </c>
      <c r="T2520" s="12" t="str">
        <f t="shared" si="1313"/>
        <v>0.0756977943244748+0.0988608439401323i</v>
      </c>
      <c r="U2520" s="12" t="str">
        <f t="shared" si="1314"/>
        <v>0.001-0.00269754140833721i</v>
      </c>
      <c r="V2520" s="12" t="str">
        <f t="shared" si="1315"/>
        <v>0.0015-0.000819921400710398i</v>
      </c>
      <c r="W2520" s="12" t="str">
        <f t="shared" si="1316"/>
        <v>0.00082359129198433-0.000787712709522344i</v>
      </c>
      <c r="X2520" s="12" t="str">
        <f t="shared" si="1317"/>
        <v>0.000820120436733521-0.000740434234996813i</v>
      </c>
      <c r="Y2520" s="12" t="str">
        <f t="shared" si="1318"/>
        <v>0.00029+0.556061899685393i</v>
      </c>
      <c r="Z2520" s="12" t="str">
        <f t="shared" si="1319"/>
        <v>-0.0159646300603889-0.0177539830823951i</v>
      </c>
      <c r="AA2520" s="12" t="str">
        <f t="shared" si="1320"/>
        <v>0.0431977061878791-21.6090189051326i</v>
      </c>
      <c r="AB2520" s="12" t="str">
        <f t="shared" si="1321"/>
        <v>0.188955832743335+0.246775130756707i</v>
      </c>
      <c r="AC2520" s="12" t="str">
        <f t="shared" si="1322"/>
        <v>1.13952165655205-0.0843641951826853i</v>
      </c>
      <c r="AD2520" s="12" t="str">
        <f t="shared" si="1323"/>
        <v>0.148970793105082+0.227589296202988i</v>
      </c>
      <c r="AE2520" s="12" t="str">
        <f t="shared" si="1324"/>
        <v>0.0016623529127967-0.00627820386014357i</v>
      </c>
      <c r="AF2520" s="12" t="str">
        <f t="shared" si="1325"/>
        <v>-13.6346979302939-0.544041757295355i</v>
      </c>
      <c r="AG2520" s="12" t="str">
        <f t="shared" si="1326"/>
        <v>1.01782638809492-0.0116175984832766i</v>
      </c>
      <c r="AH2520" s="12" t="str">
        <f t="shared" si="1327"/>
        <v>-0.026570841810991+0.0829103424645609i</v>
      </c>
      <c r="AI2520" s="12">
        <f t="shared" si="1328"/>
        <v>-21.203230870193014</v>
      </c>
      <c r="AJ2520" s="12">
        <f t="shared" si="1329"/>
        <v>107.76944960039627</v>
      </c>
      <c r="AK2520" s="12"/>
      <c r="AL2520" s="12"/>
      <c r="AM2520" s="12"/>
      <c r="AN2520" s="12"/>
    </row>
    <row r="2521" spans="1:40" x14ac:dyDescent="0.35">
      <c r="A2521" s="12"/>
      <c r="B2521" s="12">
        <f t="shared" si="1330"/>
        <v>591000</v>
      </c>
      <c r="C2521" s="29" t="str">
        <f t="shared" si="1297"/>
        <v>-1.98316101973018E-07+0.00375573985541711i</v>
      </c>
      <c r="D2521" s="28" t="str">
        <f t="shared" si="1298"/>
        <v>-5.3990625532873+0.0287940055581979i</v>
      </c>
      <c r="E2521" s="12" t="str">
        <f t="shared" si="1299"/>
        <v>4200</v>
      </c>
      <c r="F2521" s="12" t="str">
        <f t="shared" si="1300"/>
        <v>0.704225352112676</v>
      </c>
      <c r="G2521" s="12" t="str">
        <f t="shared" si="1296"/>
        <v>0.704225352112676</v>
      </c>
      <c r="H2521" s="12" t="str">
        <f t="shared" si="1301"/>
        <v>8.23577970316392+0.571926015116478i</v>
      </c>
      <c r="I2521" s="12" t="str">
        <f t="shared" si="1302"/>
        <v>2320.85157283946i</v>
      </c>
      <c r="J2521" s="12" t="str">
        <f t="shared" si="1303"/>
        <v>-4606.27006652278+501.946351448685i</v>
      </c>
      <c r="K2521" s="12" t="str">
        <f t="shared" si="1304"/>
        <v>0.0542599284780925-0.497933461691585i</v>
      </c>
      <c r="L2521" s="12" t="str">
        <f t="shared" si="1305"/>
        <v>0.00294282066904998-0.0226376743502378i</v>
      </c>
      <c r="M2521" s="12" t="str">
        <f t="shared" si="1306"/>
        <v>0.0572027491471425-0.520571136041823i</v>
      </c>
      <c r="N2521" s="12" t="str">
        <f t="shared" si="1307"/>
        <v>-7.42672503308627i</v>
      </c>
      <c r="O2521" s="12" t="str">
        <f t="shared" si="1308"/>
        <v>0.414375580993285-0.910105970684995i</v>
      </c>
      <c r="P2521" s="12" t="str">
        <f t="shared" si="1309"/>
        <v>0.585624419006715+0.910105970684995i</v>
      </c>
      <c r="Q2521" s="12" t="str">
        <f t="shared" si="1310"/>
        <v>-0.585624419006715+6.51661906240127i</v>
      </c>
      <c r="R2521" s="12" t="str">
        <f t="shared" si="1311"/>
        <v>0.130529127372764-0.101596465444442i</v>
      </c>
      <c r="S2521" s="12" t="str">
        <f t="shared" si="1312"/>
        <v>0.760531681112176i</v>
      </c>
      <c r="T2521" s="12" t="str">
        <f t="shared" si="1313"/>
        <v>0.0772673306595166+0.0992715366749135i</v>
      </c>
      <c r="U2521" s="12" t="str">
        <f t="shared" si="1314"/>
        <v>0.000999999999999997-0.002692977040472i</v>
      </c>
      <c r="V2521" s="12" t="str">
        <f t="shared" si="1315"/>
        <v>0.0015-0.000818534054854713i</v>
      </c>
      <c r="W2521" s="12" t="str">
        <f t="shared" si="1316"/>
        <v>0.00082333699129962-0.000786737054168473i</v>
      </c>
      <c r="X2521" s="12" t="str">
        <f t="shared" si="1317"/>
        <v>0.000819829109493657-0.000739532374681837i</v>
      </c>
      <c r="Y2521" s="12" t="str">
        <f t="shared" si="1318"/>
        <v>0.00029+0.55700437748147i</v>
      </c>
      <c r="Z2521" s="12" t="str">
        <f t="shared" si="1319"/>
        <v>-0.015918182121391-0.0177174881039272i</v>
      </c>
      <c r="AA2521" s="12" t="str">
        <f t="shared" si="1320"/>
        <v>0.0430400136630387-21.5723721146467i</v>
      </c>
      <c r="AB2521" s="12" t="str">
        <f t="shared" si="1321"/>
        <v>0.192873688578573+0.247800296527979i</v>
      </c>
      <c r="AC2521" s="12" t="str">
        <f t="shared" si="1322"/>
        <v>1.14003058709992-0.086229616975047i</v>
      </c>
      <c r="AD2521" s="12" t="str">
        <f t="shared" si="1323"/>
        <v>0.151873136648536+0.228850227250187i</v>
      </c>
      <c r="AE2521" s="12" t="str">
        <f t="shared" si="1324"/>
        <v>0.00163710693036793-0.00633369008776672i</v>
      </c>
      <c r="AF2521" s="12" t="str">
        <f t="shared" si="1325"/>
        <v>-13.6348422564512-0.54313200955828i</v>
      </c>
      <c r="AG2521" s="12" t="str">
        <f t="shared" si="1326"/>
        <v>1.01789503155515-0.0118244190459573i</v>
      </c>
      <c r="AH2521" s="12" t="str">
        <f t="shared" si="1327"/>
        <v>-0.0262806832849355+0.0836618154319051i</v>
      </c>
      <c r="AI2521" s="12">
        <f t="shared" si="1328"/>
        <v>-21.140751468953081</v>
      </c>
      <c r="AJ2521" s="12">
        <f t="shared" si="1329"/>
        <v>107.43906657845675</v>
      </c>
      <c r="AK2521" s="12"/>
      <c r="AL2521" s="12"/>
      <c r="AM2521" s="12"/>
      <c r="AN2521" s="12"/>
    </row>
    <row r="2522" spans="1:40" x14ac:dyDescent="0.35">
      <c r="A2522" s="12"/>
      <c r="B2522" s="12">
        <f t="shared" si="1330"/>
        <v>592000</v>
      </c>
      <c r="C2522" s="29" t="str">
        <f t="shared" si="1297"/>
        <v>-1.97646681011144E-07+0.00374939570029122i</v>
      </c>
      <c r="D2522" s="28" t="str">
        <f t="shared" si="1298"/>
        <v>-5.39906254815507+0.028745367035566i</v>
      </c>
      <c r="E2522" s="12" t="str">
        <f t="shared" si="1299"/>
        <v>4200</v>
      </c>
      <c r="F2522" s="12" t="str">
        <f t="shared" si="1300"/>
        <v>0.704225352112676</v>
      </c>
      <c r="G2522" s="12" t="str">
        <f t="shared" si="1296"/>
        <v>0.704225352112676</v>
      </c>
      <c r="H2522" s="12" t="str">
        <f t="shared" si="1301"/>
        <v>8.23592330909733+0.570970648158362i</v>
      </c>
      <c r="I2522" s="12" t="str">
        <f t="shared" si="1302"/>
        <v>2324.77856365645i</v>
      </c>
      <c r="J2522" s="12" t="str">
        <f t="shared" si="1303"/>
        <v>-4621.87469571445+502.795668456212i</v>
      </c>
      <c r="K2522" s="12" t="str">
        <f t="shared" si="1304"/>
        <v>0.054078836592181-0.497111693874597i</v>
      </c>
      <c r="L2522" s="12" t="str">
        <f t="shared" si="1305"/>
        <v>0.00293305163503452-0.0226007028314811i</v>
      </c>
      <c r="M2522" s="12" t="str">
        <f t="shared" si="1306"/>
        <v>0.0570118882272155-0.519712396706078i</v>
      </c>
      <c r="N2522" s="12" t="str">
        <f t="shared" si="1307"/>
        <v>-7.43929140370063i</v>
      </c>
      <c r="O2522" s="12" t="str">
        <f t="shared" si="1308"/>
        <v>0.402906435713663-0.915241172620917i</v>
      </c>
      <c r="P2522" s="12" t="str">
        <f t="shared" si="1309"/>
        <v>0.597093564286337+0.915241172620917i</v>
      </c>
      <c r="Q2522" s="12" t="str">
        <f t="shared" si="1310"/>
        <v>-0.597093564286337+6.52405023107971i</v>
      </c>
      <c r="R2522" s="12" t="str">
        <f t="shared" si="1311"/>
        <v>0.130815262879941-0.10349437725752i</v>
      </c>
      <c r="S2522" s="12" t="str">
        <f t="shared" si="1312"/>
        <v>0.761818536748575i</v>
      </c>
      <c r="T2522" s="12" t="str">
        <f t="shared" si="1313"/>
        <v>0.0788439350440289+0.0996574921515768i</v>
      </c>
      <c r="U2522" s="12" t="str">
        <f t="shared" si="1314"/>
        <v>0.000999999999999997-0.0026884280927685i</v>
      </c>
      <c r="V2522" s="12" t="str">
        <f t="shared" si="1315"/>
        <v>0.0015-0.000817151395978271i</v>
      </c>
      <c r="W2522" s="12" t="str">
        <f t="shared" si="1316"/>
        <v>0.00082308283922784-0.000785764486557779i</v>
      </c>
      <c r="X2522" s="12" t="str">
        <f t="shared" si="1317"/>
        <v>0.000819538145874656-0.000738633364954655i</v>
      </c>
      <c r="Y2522" s="12" t="str">
        <f t="shared" si="1318"/>
        <v>0.00029+0.557946855277547i</v>
      </c>
      <c r="Z2522" s="12" t="str">
        <f t="shared" si="1319"/>
        <v>-0.0158719526182169-0.0176811251161344i</v>
      </c>
      <c r="AA2522" s="12" t="str">
        <f t="shared" si="1320"/>
        <v>0.0428831550015607-21.5358495219514i</v>
      </c>
      <c r="AB2522" s="12" t="str">
        <f t="shared" si="1321"/>
        <v>0.196809187585391+0.2487637134828i</v>
      </c>
      <c r="AC2522" s="12" t="str">
        <f t="shared" si="1322"/>
        <v>1.14050604915236-0.0881016855457112i</v>
      </c>
      <c r="AD2522" s="12" t="str">
        <f t="shared" si="1323"/>
        <v>0.15479029179004+0.230074184429478i</v>
      </c>
      <c r="AE2522" s="12" t="str">
        <f t="shared" si="1324"/>
        <v>0.00161114626383869-0.00638859306984219i</v>
      </c>
      <c r="AF2522" s="12" t="str">
        <f t="shared" si="1325"/>
        <v>-13.6349858572524-0.542225281122796i</v>
      </c>
      <c r="AG2522" s="12" t="str">
        <f t="shared" si="1326"/>
        <v>1.01796056089722-0.0120317003308221i</v>
      </c>
      <c r="AH2522" s="12" t="str">
        <f t="shared" si="1327"/>
        <v>-0.025980931137637+0.0844061945442212i</v>
      </c>
      <c r="AI2522" s="12">
        <f t="shared" si="1328"/>
        <v>-21.079380006739715</v>
      </c>
      <c r="AJ2522" s="12">
        <f t="shared" si="1329"/>
        <v>107.10880227212355</v>
      </c>
      <c r="AK2522" s="12"/>
      <c r="AL2522" s="12"/>
      <c r="AM2522" s="12"/>
      <c r="AN2522" s="12"/>
    </row>
    <row r="2523" spans="1:40" x14ac:dyDescent="0.35">
      <c r="A2523" s="12"/>
      <c r="B2523" s="12">
        <f t="shared" si="1330"/>
        <v>593000</v>
      </c>
      <c r="C2523" s="29" t="str">
        <f t="shared" si="1297"/>
        <v>-1.96980643808281E-07+0.0037430729419784i</v>
      </c>
      <c r="D2523" s="28" t="str">
        <f t="shared" si="1298"/>
        <v>-5.39906254304879+0.0286968925551677i</v>
      </c>
      <c r="E2523" s="12" t="str">
        <f t="shared" si="1299"/>
        <v>4200</v>
      </c>
      <c r="F2523" s="12" t="str">
        <f t="shared" si="1300"/>
        <v>0.704225352112676</v>
      </c>
      <c r="G2523" s="12" t="str">
        <f t="shared" si="1296"/>
        <v>0.704225352112676</v>
      </c>
      <c r="H2523" s="12" t="str">
        <f t="shared" si="1301"/>
        <v>8.23606619449217+0.570018449630457i</v>
      </c>
      <c r="I2523" s="12" t="str">
        <f t="shared" si="1302"/>
        <v>2328.70555447343i</v>
      </c>
      <c r="J2523" s="12" t="str">
        <f t="shared" si="1303"/>
        <v>-4637.50570635869+503.64498546374i</v>
      </c>
      <c r="K2523" s="12" t="str">
        <f t="shared" si="1304"/>
        <v>0.0538986463625779-0.496292601506423i</v>
      </c>
      <c r="L2523" s="12" t="str">
        <f t="shared" si="1305"/>
        <v>0.00292333089327162-0.0225638497492182i</v>
      </c>
      <c r="M2523" s="12" t="str">
        <f t="shared" si="1306"/>
        <v>0.0568219772558495-0.518856451255641i</v>
      </c>
      <c r="N2523" s="12" t="str">
        <f t="shared" si="1307"/>
        <v>-7.45185777431499i</v>
      </c>
      <c r="O2523" s="12" t="str">
        <f t="shared" si="1308"/>
        <v>0.391373666837202-0.920231847365871i</v>
      </c>
      <c r="P2523" s="12" t="str">
        <f t="shared" si="1309"/>
        <v>0.608626333162798+0.920231847365871i</v>
      </c>
      <c r="Q2523" s="12" t="str">
        <f t="shared" si="1310"/>
        <v>-0.608626333162798+6.53162592694912i</v>
      </c>
      <c r="R2523" s="12" t="str">
        <f t="shared" si="1311"/>
        <v>0.131067818227965-0.10539453215259i</v>
      </c>
      <c r="S2523" s="12" t="str">
        <f t="shared" si="1312"/>
        <v>0.763105392384975i</v>
      </c>
      <c r="T2523" s="12" t="str">
        <f t="shared" si="1313"/>
        <v>0.0804271358135331+0.100018558857894i</v>
      </c>
      <c r="U2523" s="12" t="str">
        <f t="shared" si="1314"/>
        <v>0.001-0.00268389448721578i</v>
      </c>
      <c r="V2523" s="12" t="str">
        <f t="shared" si="1315"/>
        <v>0.0015-0.000815773400369533i</v>
      </c>
      <c r="W2523" s="12" t="str">
        <f t="shared" si="1316"/>
        <v>0.000822828836727422-0.000784794989727626i</v>
      </c>
      <c r="X2523" s="12" t="str">
        <f t="shared" si="1317"/>
        <v>0.000819247545276996-0.000737737190092269i</v>
      </c>
      <c r="Y2523" s="12" t="str">
        <f t="shared" si="1318"/>
        <v>0.00029+0.558889333073624i</v>
      </c>
      <c r="Z2523" s="12" t="str">
        <f t="shared" si="1319"/>
        <v>-0.0158259401057483-0.0176448934324879i</v>
      </c>
      <c r="AA2523" s="12" t="str">
        <f t="shared" si="1320"/>
        <v>0.0427271244291652-21.4994504961446i</v>
      </c>
      <c r="AB2523" s="12" t="str">
        <f t="shared" si="1321"/>
        <v>0.200761152401159+0.249665003418351i</v>
      </c>
      <c r="AC2523" s="12" t="str">
        <f t="shared" si="1322"/>
        <v>1.14094794331197-0.0899797599390391i</v>
      </c>
      <c r="AD2523" s="12" t="str">
        <f t="shared" si="1323"/>
        <v>0.157721781673706+0.23126100802161i</v>
      </c>
      <c r="AE2523" s="12" t="str">
        <f t="shared" si="1324"/>
        <v>0.00158448037149106-0.00644290689135962i</v>
      </c>
      <c r="AF2523" s="12" t="str">
        <f t="shared" si="1325"/>
        <v>-13.635128737541-0.541321557075289i</v>
      </c>
      <c r="AG2523" s="12" t="str">
        <f t="shared" si="1326"/>
        <v>1.01802297940246-0.0122394028801998i</v>
      </c>
      <c r="AH2523" s="12" t="str">
        <f t="shared" si="1327"/>
        <v>-0.025671702144016+0.0851434073438531i</v>
      </c>
      <c r="AI2523" s="12">
        <f t="shared" si="1328"/>
        <v>-21.019093898372546</v>
      </c>
      <c r="AJ2523" s="12">
        <f t="shared" si="1329"/>
        <v>106.77865421095635</v>
      </c>
      <c r="AK2523" s="12"/>
      <c r="AL2523" s="12"/>
      <c r="AM2523" s="12"/>
      <c r="AN2523" s="12"/>
    </row>
    <row r="2524" spans="1:40" x14ac:dyDescent="0.35">
      <c r="A2524" s="12"/>
      <c r="B2524" s="12">
        <f t="shared" si="1330"/>
        <v>594000</v>
      </c>
      <c r="C2524" s="29" t="str">
        <f t="shared" si="1297"/>
        <v>-1.96317967597364E-07+0.00373677147241391i</v>
      </c>
      <c r="D2524" s="28" t="str">
        <f t="shared" si="1298"/>
        <v>-5.39906253796827+0.0286485812885067i</v>
      </c>
      <c r="E2524" s="12" t="str">
        <f t="shared" si="1299"/>
        <v>4200</v>
      </c>
      <c r="F2524" s="12" t="str">
        <f t="shared" si="1300"/>
        <v>0.704225352112676</v>
      </c>
      <c r="G2524" s="12" t="str">
        <f t="shared" si="1296"/>
        <v>0.704225352112676</v>
      </c>
      <c r="H2524" s="12" t="str">
        <f t="shared" si="1301"/>
        <v>8.2362083641518+0.569069403888101i</v>
      </c>
      <c r="I2524" s="12" t="str">
        <f t="shared" si="1302"/>
        <v>2332.63254529042i</v>
      </c>
      <c r="J2524" s="12" t="str">
        <f t="shared" si="1303"/>
        <v>-4653.16309845548+504.494302471267i</v>
      </c>
      <c r="K2524" s="12" t="str">
        <f t="shared" si="1304"/>
        <v>0.0537193518361813-0.495476171708206i</v>
      </c>
      <c r="L2524" s="12" t="str">
        <f t="shared" si="1305"/>
        <v>0.00291365812778045-0.0225271145461539i</v>
      </c>
      <c r="M2524" s="12" t="str">
        <f t="shared" si="1306"/>
        <v>0.0566330099639618-0.51800328625436i</v>
      </c>
      <c r="N2524" s="12" t="str">
        <f t="shared" si="1307"/>
        <v>-7.46442414492935i</v>
      </c>
      <c r="O2524" s="12" t="str">
        <f t="shared" si="1308"/>
        <v>0.3797790955218-0.925077206834458i</v>
      </c>
      <c r="P2524" s="12" t="str">
        <f t="shared" si="1309"/>
        <v>0.6202209044782+0.925077206834458i</v>
      </c>
      <c r="Q2524" s="12" t="str">
        <f t="shared" si="1310"/>
        <v>-0.6202209044782+6.53934693809489i</v>
      </c>
      <c r="R2524" s="12" t="str">
        <f t="shared" si="1311"/>
        <v>0.131286779664106-0.107296296763223i</v>
      </c>
      <c r="S2524" s="12" t="str">
        <f t="shared" si="1312"/>
        <v>0.764392248021374i</v>
      </c>
      <c r="T2524" s="12" t="str">
        <f t="shared" si="1313"/>
        <v>0.0820164574872085+0.100354596642933i</v>
      </c>
      <c r="U2524" s="12" t="str">
        <f t="shared" si="1314"/>
        <v>0.001-0.00267937614632821i</v>
      </c>
      <c r="V2524" s="12" t="str">
        <f t="shared" si="1315"/>
        <v>0.0015-0.000814400044476656i</v>
      </c>
      <c r="W2524" s="12" t="str">
        <f t="shared" si="1316"/>
        <v>0.000822574984750708-0.000783828546838107i</v>
      </c>
      <c r="X2524" s="12" t="str">
        <f t="shared" si="1317"/>
        <v>0.000818957307108362-0.000736843834485403i</v>
      </c>
      <c r="Y2524" s="12" t="str">
        <f t="shared" si="1318"/>
        <v>0.00029+0.559831810869701i</v>
      </c>
      <c r="Z2524" s="12" t="str">
        <f t="shared" si="1319"/>
        <v>-0.0157801431510644-0.0176087923712875i</v>
      </c>
      <c r="AA2524" s="12" t="str">
        <f t="shared" si="1320"/>
        <v>0.0425719162212933-21.4631744105945i</v>
      </c>
      <c r="AB2524" s="12" t="str">
        <f t="shared" si="1321"/>
        <v>0.204728396136942+0.25050381649173i</v>
      </c>
      <c r="AC2524" s="12" t="str">
        <f t="shared" si="1322"/>
        <v>1.1413561854603-0.0918631968531338i</v>
      </c>
      <c r="AD2524" s="12" t="str">
        <f t="shared" si="1323"/>
        <v>0.160667128171011+0.232410544485508i</v>
      </c>
      <c r="AE2524" s="12" t="str">
        <f t="shared" si="1324"/>
        <v>0.00155711874053421-0.0064966257626525i</v>
      </c>
      <c r="AF2524" s="12" t="str">
        <f t="shared" si="1325"/>
        <v>-13.6352709021201-0.540420822599594i</v>
      </c>
      <c r="AG2524" s="12" t="str">
        <f t="shared" si="1326"/>
        <v>1.0180822908104-0.012447487402953i</v>
      </c>
      <c r="AH2524" s="12" t="str">
        <f t="shared" si="1327"/>
        <v>-0.0253531131778887+0.0858733827953294i</v>
      </c>
      <c r="AI2524" s="12">
        <f t="shared" si="1328"/>
        <v>-20.95987129367057</v>
      </c>
      <c r="AJ2524" s="12">
        <f t="shared" si="1329"/>
        <v>106.44861991639175</v>
      </c>
      <c r="AK2524" s="12"/>
      <c r="AL2524" s="12"/>
      <c r="AM2524" s="12"/>
      <c r="AN2524" s="12"/>
    </row>
    <row r="2525" spans="1:40" x14ac:dyDescent="0.35">
      <c r="A2525" s="12"/>
      <c r="B2525" s="12">
        <f t="shared" si="1330"/>
        <v>595000</v>
      </c>
      <c r="C2525" s="29" t="str">
        <f t="shared" si="1297"/>
        <v>-1.95658629802488E-07+0.00373049118425957i</v>
      </c>
      <c r="D2525" s="28" t="str">
        <f t="shared" si="1298"/>
        <v>-5.39906253291335+0.0286004324126567i</v>
      </c>
      <c r="E2525" s="12" t="str">
        <f t="shared" si="1299"/>
        <v>4200</v>
      </c>
      <c r="F2525" s="12" t="str">
        <f t="shared" si="1300"/>
        <v>0.704225352112676</v>
      </c>
      <c r="G2525" s="12" t="str">
        <f t="shared" si="1296"/>
        <v>0.704225352112676</v>
      </c>
      <c r="H2525" s="12" t="str">
        <f t="shared" si="1301"/>
        <v>8.23634982283977+0.56812349538883i</v>
      </c>
      <c r="I2525" s="12" t="str">
        <f t="shared" si="1302"/>
        <v>2336.55953610741i</v>
      </c>
      <c r="J2525" s="12" t="str">
        <f t="shared" si="1303"/>
        <v>-4668.84687200485+505.343619478795i</v>
      </c>
      <c r="K2525" s="12" t="str">
        <f t="shared" si="1304"/>
        <v>0.0535409471087487-0.494662391682473i</v>
      </c>
      <c r="L2525" s="12" t="str">
        <f t="shared" si="1305"/>
        <v>0.0029040330251454-0.0224904966684085i</v>
      </c>
      <c r="M2525" s="12" t="str">
        <f t="shared" si="1306"/>
        <v>0.0564449801338941-0.517152888350881i</v>
      </c>
      <c r="N2525" s="12" t="str">
        <f t="shared" si="1307"/>
        <v>-7.47699051554371i</v>
      </c>
      <c r="O2525" s="12" t="str">
        <f t="shared" si="1308"/>
        <v>0.368124552684676-0.929776485888252i</v>
      </c>
      <c r="P2525" s="12" t="str">
        <f t="shared" si="1309"/>
        <v>0.631875447315324+0.929776485888252i</v>
      </c>
      <c r="Q2525" s="12" t="str">
        <f t="shared" si="1310"/>
        <v>-0.631875447315324+6.54721402965546i</v>
      </c>
      <c r="R2525" s="12" t="str">
        <f t="shared" si="1311"/>
        <v>0.131472148513726-0.109199037442276i</v>
      </c>
      <c r="S2525" s="12" t="str">
        <f t="shared" si="1312"/>
        <v>0.765679103657773i</v>
      </c>
      <c r="T2525" s="12" t="str">
        <f t="shared" si="1313"/>
        <v>0.0836114211090935+0.100665476829951i</v>
      </c>
      <c r="U2525" s="12" t="str">
        <f t="shared" si="1314"/>
        <v>0.001-0.0026748729931411i</v>
      </c>
      <c r="V2525" s="12" t="str">
        <f t="shared" si="1315"/>
        <v>0.0015-0.000813031304906109i</v>
      </c>
      <c r="W2525" s="12" t="str">
        <f t="shared" si="1316"/>
        <v>0.00082232128424399-0.000782865141170979i</v>
      </c>
      <c r="X2525" s="12" t="str">
        <f t="shared" si="1317"/>
        <v>0.000818667430783534-0.000735953282637537i</v>
      </c>
      <c r="Y2525" s="12" t="str">
        <f t="shared" si="1318"/>
        <v>0.00029+0.560774288665778i</v>
      </c>
      <c r="Z2525" s="12" t="str">
        <f t="shared" si="1319"/>
        <v>-0.0157345603333186-0.0175728212556178i</v>
      </c>
      <c r="AA2525" s="12" t="str">
        <f t="shared" si="1320"/>
        <v>0.042417524702593-21.4270206429035i</v>
      </c>
      <c r="AB2525" s="12" t="str">
        <f t="shared" si="1321"/>
        <v>0.208709723229205+0.251279831501752i</v>
      </c>
      <c r="AC2525" s="12" t="str">
        <f t="shared" si="1322"/>
        <v>1.14173070682688-0.0937513510977317i</v>
      </c>
      <c r="AD2525" s="12" t="str">
        <f t="shared" si="1323"/>
        <v>0.163625851958834+0.233522646455227i</v>
      </c>
      <c r="AE2525" s="12" t="str">
        <f t="shared" si="1324"/>
        <v>0.0015290708855596-0.00654974401911677i</v>
      </c>
      <c r="AF2525" s="12" t="str">
        <f t="shared" si="1325"/>
        <v>-13.6354123557531-0.539523062976173i</v>
      </c>
      <c r="AG2525" s="12" t="str">
        <f t="shared" si="1326"/>
        <v>1.01813849931467-0.0126559147791361i</v>
      </c>
      <c r="AH2525" s="12" t="str">
        <f t="shared" si="1327"/>
        <v>-0.0250252811999335+0.0865960512747103i</v>
      </c>
      <c r="AI2525" s="12">
        <f t="shared" si="1328"/>
        <v>-20.901691046650988</v>
      </c>
      <c r="AJ2525" s="12">
        <f t="shared" si="1329"/>
        <v>106.11869690216412</v>
      </c>
      <c r="AK2525" s="12"/>
      <c r="AL2525" s="12"/>
      <c r="AM2525" s="12"/>
      <c r="AN2525" s="12"/>
    </row>
    <row r="2526" spans="1:40" x14ac:dyDescent="0.35">
      <c r="A2526" s="12"/>
      <c r="B2526" s="12">
        <f t="shared" si="1330"/>
        <v>596000</v>
      </c>
      <c r="C2526" s="29" t="str">
        <f t="shared" si="1297"/>
        <v>-1.95002608036982E-07+0.00372423197089751i</v>
      </c>
      <c r="D2526" s="28" t="str">
        <f t="shared" si="1298"/>
        <v>-5.39906252788385+0.0285524451102143i</v>
      </c>
      <c r="E2526" s="12" t="str">
        <f t="shared" si="1299"/>
        <v>4200</v>
      </c>
      <c r="F2526" s="12" t="str">
        <f t="shared" si="1300"/>
        <v>0.704225352112676</v>
      </c>
      <c r="G2526" s="12" t="str">
        <f t="shared" si="1296"/>
        <v>0.704225352112676</v>
      </c>
      <c r="H2526" s="12" t="str">
        <f t="shared" si="1301"/>
        <v>8.23649057528009+0.567180708691574i</v>
      </c>
      <c r="I2526" s="12" t="str">
        <f t="shared" si="1302"/>
        <v>2340.4865269244i</v>
      </c>
      <c r="J2526" s="12" t="str">
        <f t="shared" si="1303"/>
        <v>-4684.55702700678+506.192936486322i</v>
      </c>
      <c r="K2526" s="12" t="str">
        <f t="shared" si="1304"/>
        <v>0.0533634263244206-0.493851248712512i</v>
      </c>
      <c r="L2526" s="12" t="str">
        <f t="shared" si="1305"/>
        <v>0.00289445527449127-0.0224539955654919i</v>
      </c>
      <c r="M2526" s="12" t="str">
        <f t="shared" si="1306"/>
        <v>0.0562578815989119-0.516305244278004i</v>
      </c>
      <c r="N2526" s="12" t="str">
        <f t="shared" si="1307"/>
        <v>-7.48955688615807i</v>
      </c>
      <c r="O2526" s="12" t="str">
        <f t="shared" si="1308"/>
        <v>0.356411878713248-0.934328942456613i</v>
      </c>
      <c r="P2526" s="12" t="str">
        <f t="shared" si="1309"/>
        <v>0.643588121286752+0.934328942456613i</v>
      </c>
      <c r="Q2526" s="12" t="str">
        <f t="shared" si="1310"/>
        <v>-0.643588121286752+6.55522794370146i</v>
      </c>
      <c r="R2526" s="12" t="str">
        <f t="shared" si="1311"/>
        <v>0.131623941184871-0.11110212071421i</v>
      </c>
      <c r="S2526" s="12" t="str">
        <f t="shared" si="1312"/>
        <v>0.766965959294173i</v>
      </c>
      <c r="T2526" s="12" t="str">
        <f t="shared" si="1313"/>
        <v>0.0852115445931911+0.100951082316934i</v>
      </c>
      <c r="U2526" s="12" t="str">
        <f t="shared" si="1314"/>
        <v>0.001-0.0026703849512063i</v>
      </c>
      <c r="V2526" s="12" t="str">
        <f t="shared" si="1315"/>
        <v>0.0015-0.000811667158421368i</v>
      </c>
      <c r="W2526" s="12" t="str">
        <f t="shared" si="1316"/>
        <v>0.000822067736147507-0.00078190475612862i</v>
      </c>
      <c r="X2526" s="12" t="str">
        <f t="shared" si="1317"/>
        <v>0.000818377915724276-0.00073506551916393i</v>
      </c>
      <c r="Y2526" s="12" t="str">
        <f t="shared" si="1318"/>
        <v>0.00029+0.561716766461855i</v>
      </c>
      <c r="Z2526" s="12" t="str">
        <f t="shared" si="1319"/>
        <v>-0.0156891902436156-0.0175369794133052i</v>
      </c>
      <c r="AA2526" s="12" t="str">
        <f t="shared" si="1320"/>
        <v>0.0422639442464114-21.3909885748724i</v>
      </c>
      <c r="AB2526" s="12" t="str">
        <f t="shared" si="1321"/>
        <v>0.212703930301261+0.251992756139921i</v>
      </c>
      <c r="AC2526" s="12" t="str">
        <f t="shared" si="1322"/>
        <v>1.14207145404162-0.0956435760543809i</v>
      </c>
      <c r="AD2526" s="12" t="str">
        <f t="shared" si="1323"/>
        <v>0.16659747259702+0.234597172736057i</v>
      </c>
      <c r="AE2526" s="12" t="str">
        <f t="shared" si="1324"/>
        <v>0.00150034634701167-0.00660225612091298i</v>
      </c>
      <c r="AF2526" s="12" t="str">
        <f t="shared" si="1325"/>
        <v>-13.6355531031639-0.53862826358136i</v>
      </c>
      <c r="AG2526" s="12" t="str">
        <f t="shared" si="1326"/>
        <v>1.01819160955892-0.0128646460645697i</v>
      </c>
      <c r="AH2526" s="12" t="str">
        <f t="shared" si="1327"/>
        <v>-0.0246883232459603+0.0873113445589682i</v>
      </c>
      <c r="AI2526" s="12">
        <f t="shared" si="1328"/>
        <v>-20.844532686340816</v>
      </c>
      <c r="AJ2526" s="12">
        <f t="shared" si="1329"/>
        <v>105.78888267472036</v>
      </c>
      <c r="AK2526" s="12"/>
      <c r="AL2526" s="12"/>
      <c r="AM2526" s="12"/>
      <c r="AN2526" s="12"/>
    </row>
    <row r="2527" spans="1:40" x14ac:dyDescent="0.35">
      <c r="A2527" s="12"/>
      <c r="B2527" s="12">
        <f t="shared" si="1330"/>
        <v>597000</v>
      </c>
      <c r="C2527" s="29" t="str">
        <f t="shared" si="1297"/>
        <v>-1.94349880101513E-07+0.00371799372642426i</v>
      </c>
      <c r="D2527" s="28" t="str">
        <f t="shared" si="1298"/>
        <v>-5.3990625228796+0.0285046185692527i</v>
      </c>
      <c r="E2527" s="12" t="str">
        <f t="shared" si="1299"/>
        <v>4200</v>
      </c>
      <c r="F2527" s="12" t="str">
        <f t="shared" si="1300"/>
        <v>0.704225352112676</v>
      </c>
      <c r="G2527" s="12" t="str">
        <f t="shared" si="1296"/>
        <v>0.704225352112676</v>
      </c>
      <c r="H2527" s="12" t="str">
        <f t="shared" si="1301"/>
        <v>8.2366306261577+0.566241028455811i</v>
      </c>
      <c r="I2527" s="12" t="str">
        <f t="shared" si="1302"/>
        <v>2344.41351774138i</v>
      </c>
      <c r="J2527" s="12" t="str">
        <f t="shared" si="1303"/>
        <v>-4700.29356346127+507.04225349385i</v>
      </c>
      <c r="K2527" s="12" t="str">
        <f t="shared" si="1304"/>
        <v>0.0531867836752465-0.493042730161739i</v>
      </c>
      <c r="L2527" s="12" t="str">
        <f t="shared" si="1305"/>
        <v>0.00288492456745881-0.0224176106902788i</v>
      </c>
      <c r="M2527" s="12" t="str">
        <f t="shared" si="1306"/>
        <v>0.0560717082427053-0.515460340852018i</v>
      </c>
      <c r="N2527" s="12" t="str">
        <f t="shared" si="1307"/>
        <v>-7.50212325677243i</v>
      </c>
      <c r="O2527" s="12" t="str">
        <f t="shared" si="1308"/>
        <v>0.344642923174513-0.938733857653875i</v>
      </c>
      <c r="P2527" s="12" t="str">
        <f t="shared" si="1309"/>
        <v>0.655357076825487+0.938733857653875i</v>
      </c>
      <c r="Q2527" s="12" t="str">
        <f t="shared" si="1310"/>
        <v>-0.655357076825487+6.56338939911856i</v>
      </c>
      <c r="R2527" s="12" t="str">
        <f t="shared" si="1311"/>
        <v>0.131742189156535-0.113004913727244i</v>
      </c>
      <c r="S2527" s="12" t="str">
        <f t="shared" si="1312"/>
        <v>0.768252814930574i</v>
      </c>
      <c r="T2527" s="12" t="str">
        <f t="shared" si="1313"/>
        <v>0.0868163430719419+0.101211307664624i</v>
      </c>
      <c r="U2527" s="12" t="str">
        <f t="shared" si="1314"/>
        <v>0.001-0.00266591194458786i</v>
      </c>
      <c r="V2527" s="12" t="str">
        <f t="shared" si="1315"/>
        <v>0.0015-0.000810307581941602i</v>
      </c>
      <c r="W2527" s="12" t="str">
        <f t="shared" si="1316"/>
        <v>0.00082181434139547-0.000780947375233004i</v>
      </c>
      <c r="X2527" s="12" t="str">
        <f t="shared" si="1317"/>
        <v>0.000818088761359208-0.000734180528790668i</v>
      </c>
      <c r="Y2527" s="12" t="str">
        <f t="shared" si="1318"/>
        <v>0.00029+0.562659244257932i</v>
      </c>
      <c r="Z2527" s="12" t="str">
        <f t="shared" si="1319"/>
        <v>-0.0156440314848906-0.0175012661768752i</v>
      </c>
      <c r="AA2527" s="12" t="str">
        <f t="shared" si="1320"/>
        <v>0.0421111692742904-21.3550775924649i</v>
      </c>
      <c r="AB2527" s="12" t="str">
        <f t="shared" si="1321"/>
        <v>0.216709807033122+0.252642327210154i</v>
      </c>
      <c r="AC2527" s="12" t="str">
        <f t="shared" si="1322"/>
        <v>1.14237838917069-0.0975392241381823i</v>
      </c>
      <c r="AD2527" s="12" t="str">
        <f t="shared" si="1323"/>
        <v>0.169581508605408+0.235633988299728i</v>
      </c>
      <c r="AE2527" s="12" t="str">
        <f t="shared" si="1324"/>
        <v>0.00147095468967398-0.00665415665265059i</v>
      </c>
      <c r="AF2527" s="12" t="str">
        <f t="shared" si="1325"/>
        <v>-13.6356931490373-0.537736409886558i</v>
      </c>
      <c r="AG2527" s="12" t="str">
        <f t="shared" si="1326"/>
        <v>1.01824162663262-0.0130736424953266i</v>
      </c>
      <c r="AH2527" s="12" t="str">
        <f t="shared" si="1327"/>
        <v>-0.0243423564154783+0.0880191958153997i</v>
      </c>
      <c r="AI2527" s="12">
        <f t="shared" si="1328"/>
        <v>-20.788376389101529</v>
      </c>
      <c r="AJ2527" s="12">
        <f t="shared" si="1329"/>
        <v>105.45917473363153</v>
      </c>
      <c r="AK2527" s="12"/>
      <c r="AL2527" s="12"/>
      <c r="AM2527" s="12"/>
      <c r="AN2527" s="12"/>
    </row>
    <row r="2528" spans="1:40" x14ac:dyDescent="0.35">
      <c r="A2528" s="12"/>
      <c r="B2528" s="12">
        <f t="shared" si="1330"/>
        <v>598000</v>
      </c>
      <c r="C2528" s="29" t="str">
        <f t="shared" si="1297"/>
        <v>-1.93700423982206E-07+0.00371177634564473i</v>
      </c>
      <c r="D2528" s="28" t="str">
        <f t="shared" si="1298"/>
        <v>-5.39906251790044+0.0284569519832763i</v>
      </c>
      <c r="E2528" s="12" t="str">
        <f t="shared" si="1299"/>
        <v>4200</v>
      </c>
      <c r="F2528" s="12" t="str">
        <f t="shared" si="1300"/>
        <v>0.704225352112676</v>
      </c>
      <c r="G2528" s="12" t="str">
        <f t="shared" si="1296"/>
        <v>0.704225352112676</v>
      </c>
      <c r="H2528" s="12" t="str">
        <f t="shared" si="1301"/>
        <v>8.23676998011883+0.565304439440788i</v>
      </c>
      <c r="I2528" s="12" t="str">
        <f t="shared" si="1302"/>
        <v>2348.34050855837i</v>
      </c>
      <c r="J2528" s="12" t="str">
        <f t="shared" si="1303"/>
        <v>-4716.05648136833+507.891570501377i</v>
      </c>
      <c r="K2528" s="12" t="str">
        <f t="shared" si="1304"/>
        <v>0.0530110134007171-0.492236823473087i</v>
      </c>
      <c r="L2528" s="12" t="str">
        <f t="shared" si="1305"/>
        <v>0.00287544059818037-0.0223813414989833i</v>
      </c>
      <c r="M2528" s="12" t="str">
        <f t="shared" si="1306"/>
        <v>0.0558864539988975-0.51461816497207i</v>
      </c>
      <c r="N2528" s="12" t="str">
        <f t="shared" si="1307"/>
        <v>-7.51468962738678i</v>
      </c>
      <c r="O2528" s="12" t="str">
        <f t="shared" si="1308"/>
        <v>0.332819544522992-0.942990535892863i</v>
      </c>
      <c r="P2528" s="12" t="str">
        <f t="shared" si="1309"/>
        <v>0.667180455477008+0.942990535892863i</v>
      </c>
      <c r="Q2528" s="12" t="str">
        <f t="shared" si="1310"/>
        <v>-0.667180455477008+6.57169909149392i</v>
      </c>
      <c r="R2528" s="12" t="str">
        <f t="shared" si="1311"/>
        <v>0.131826938950617-0.114906784704678i</v>
      </c>
      <c r="S2528" s="12" t="str">
        <f t="shared" si="1312"/>
        <v>0.769539670566973i</v>
      </c>
      <c r="T2528" s="12" t="str">
        <f t="shared" si="1313"/>
        <v>0.088425329247548+0.10144605917191i</v>
      </c>
      <c r="U2528" s="12" t="str">
        <f t="shared" si="1314"/>
        <v>0.001-0.00266145389785778i</v>
      </c>
      <c r="V2528" s="12" t="str">
        <f t="shared" si="1315"/>
        <v>0.0015-0.000808952552540357i</v>
      </c>
      <c r="W2528" s="12" t="str">
        <f t="shared" si="1316"/>
        <v>0.000821561100916079-0.000779992982124669i</v>
      </c>
      <c r="X2528" s="12" t="str">
        <f t="shared" si="1317"/>
        <v>0.000817799967123726-0.000733298296353729i</v>
      </c>
      <c r="Y2528" s="12" t="str">
        <f t="shared" si="1318"/>
        <v>0.00029+0.563601722054009i</v>
      </c>
      <c r="Z2528" s="12" t="str">
        <f t="shared" si="1319"/>
        <v>-0.0155990826717907-0.0174656808835104i</v>
      </c>
      <c r="AA2528" s="12" t="str">
        <f t="shared" si="1320"/>
        <v>0.0419591942554754-21.319287085773i</v>
      </c>
      <c r="AB2528" s="12" t="str">
        <f t="shared" si="1321"/>
        <v>0.220726137038471+0.25322831081698i</v>
      </c>
      <c r="AC2528" s="12" t="str">
        <f t="shared" si="1322"/>
        <v>1.14265148973557-0.0994376472604199i</v>
      </c>
      <c r="AD2528" s="12" t="str">
        <f t="shared" si="1323"/>
        <v>0.172577477540384+0.236632964278817i</v>
      </c>
      <c r="AE2528" s="12" t="str">
        <f t="shared" si="1324"/>
        <v>0.00144090550117136-0.00670544032305769i</v>
      </c>
      <c r="AF2528" s="12" t="str">
        <f t="shared" si="1325"/>
        <v>-13.6358324980193-0.536847487457512i</v>
      </c>
      <c r="AG2528" s="12" t="str">
        <f t="shared" si="1326"/>
        <v>1.01828855606698-0.0132828654921378i</v>
      </c>
      <c r="AH2528" s="12" t="str">
        <f t="shared" si="1327"/>
        <v>-0.0239874978605604+0.0887195395910885i</v>
      </c>
      <c r="AI2528" s="12">
        <f t="shared" si="1328"/>
        <v>-20.733202952372302</v>
      </c>
      <c r="AJ2528" s="12">
        <f t="shared" si="1329"/>
        <v>105.12957057200057</v>
      </c>
      <c r="AK2528" s="12"/>
      <c r="AL2528" s="12"/>
      <c r="AM2528" s="12"/>
      <c r="AN2528" s="12"/>
    </row>
    <row r="2529" spans="1:40" x14ac:dyDescent="0.35">
      <c r="A2529" s="12"/>
      <c r="B2529" s="12">
        <f t="shared" si="1330"/>
        <v>599000</v>
      </c>
      <c r="C2529" s="29" t="str">
        <f t="shared" si="1297"/>
        <v>-1.93054217848786E-07+0.00370557972406631i</v>
      </c>
      <c r="D2529" s="28" t="str">
        <f t="shared" si="1298"/>
        <v>-5.39906251294619+0.0284094445511751i</v>
      </c>
      <c r="E2529" s="12" t="str">
        <f t="shared" si="1299"/>
        <v>4200</v>
      </c>
      <c r="F2529" s="12" t="str">
        <f t="shared" si="1300"/>
        <v>0.704225352112676</v>
      </c>
      <c r="G2529" s="12" t="str">
        <f t="shared" si="1296"/>
        <v>0.704225352112676</v>
      </c>
      <c r="H2529" s="12" t="str">
        <f t="shared" si="1301"/>
        <v>8.23690864177134+0.564370926504676i</v>
      </c>
      <c r="I2529" s="12" t="str">
        <f t="shared" si="1302"/>
        <v>2352.26749937536i</v>
      </c>
      <c r="J2529" s="12" t="str">
        <f t="shared" si="1303"/>
        <v>-4731.84578072795+508.740887508904i</v>
      </c>
      <c r="K2529" s="12" t="str">
        <f t="shared" si="1304"/>
        <v>0.0528361097873018-0.49143351616838i</v>
      </c>
      <c r="L2529" s="12" t="str">
        <f t="shared" si="1305"/>
        <v>0.00286600306325604-0.0223451874511343i</v>
      </c>
      <c r="M2529" s="12" t="str">
        <f t="shared" si="1306"/>
        <v>0.0557021128505578-0.513778703619514i</v>
      </c>
      <c r="N2529" s="12" t="str">
        <f t="shared" si="1307"/>
        <v>-7.52725599800114i</v>
      </c>
      <c r="O2529" s="12" t="str">
        <f t="shared" si="1308"/>
        <v>0.320943609807214-0.947098304994743i</v>
      </c>
      <c r="P2529" s="12" t="str">
        <f t="shared" si="1309"/>
        <v>0.679056390192786+0.947098304994743i</v>
      </c>
      <c r="Q2529" s="12" t="str">
        <f t="shared" si="1310"/>
        <v>-0.679056390192786+6.5801576930064i</v>
      </c>
      <c r="R2529" s="12" t="str">
        <f t="shared" si="1311"/>
        <v>0.131878252087632-0.116807103394688i</v>
      </c>
      <c r="S2529" s="12" t="str">
        <f t="shared" si="1312"/>
        <v>0.770826526203373i</v>
      </c>
      <c r="T2529" s="12" t="str">
        <f t="shared" si="1313"/>
        <v>0.0900380137456056+0.101655254938482i</v>
      </c>
      <c r="U2529" s="12" t="str">
        <f t="shared" si="1314"/>
        <v>0.001-0.00265701073609174i</v>
      </c>
      <c r="V2529" s="12" t="str">
        <f t="shared" si="1315"/>
        <v>0.0015-0.000807602047444297i</v>
      </c>
      <c r="W2529" s="12" t="str">
        <f t="shared" si="1316"/>
        <v>0.00082130801563153-0.000779041560561718i</v>
      </c>
      <c r="X2529" s="12" t="str">
        <f t="shared" si="1317"/>
        <v>0.000817511532459849-0.000732418806798057i</v>
      </c>
      <c r="Y2529" s="12" t="str">
        <f t="shared" si="1318"/>
        <v>0.00029+0.564544199850086i</v>
      </c>
      <c r="Z2529" s="12" t="str">
        <f t="shared" si="1319"/>
        <v>-0.0155543424305566-0.0174302228750082i</v>
      </c>
      <c r="AA2529" s="12" t="str">
        <f t="shared" si="1320"/>
        <v>0.0418080137064212-21.2836164489818i</v>
      </c>
      <c r="AB2529" s="12" t="str">
        <f t="shared" si="1321"/>
        <v>0.224751698747397+0.253750502521926i</v>
      </c>
      <c r="AC2529" s="12" t="str">
        <f t="shared" si="1322"/>
        <v>1.1428907487155-0.101338197291359i</v>
      </c>
      <c r="AD2529" s="12" t="str">
        <f t="shared" si="1323"/>
        <v>0.175584896070911+0.237593977960301i</v>
      </c>
      <c r="AE2529" s="12" t="str">
        <f t="shared" si="1324"/>
        <v>0.00141020839048721-0.00675610196463375i</v>
      </c>
      <c r="AF2529" s="12" t="str">
        <f t="shared" si="1325"/>
        <v>-13.6359711547175-0.535961481953501i</v>
      </c>
      <c r="AG2529" s="12" t="str">
        <f t="shared" si="1326"/>
        <v>1.01833240383072-0.0134922766647121i</v>
      </c>
      <c r="AH2529" s="12" t="str">
        <f t="shared" si="1327"/>
        <v>-0.0236238647749905+0.0894123118024133i</v>
      </c>
      <c r="AI2529" s="12">
        <f t="shared" si="1328"/>
        <v>-20.678993769746622</v>
      </c>
      <c r="AJ2529" s="12">
        <f t="shared" si="1329"/>
        <v>104.80006767686325</v>
      </c>
      <c r="AK2529" s="12"/>
      <c r="AL2529" s="12"/>
      <c r="AM2529" s="12"/>
      <c r="AN2529" s="12"/>
    </row>
    <row r="2530" spans="1:40" x14ac:dyDescent="0.35">
      <c r="A2530" s="12"/>
      <c r="B2530" s="12">
        <f t="shared" si="1330"/>
        <v>600000</v>
      </c>
      <c r="C2530" s="29" t="str">
        <f t="shared" si="1297"/>
        <v>-1.92411240052745E-07+0.00369940375789297i</v>
      </c>
      <c r="D2530" s="28" t="str">
        <f t="shared" si="1298"/>
        <v>-5.39906250801669+0.0283620954771794i</v>
      </c>
      <c r="E2530" s="12" t="str">
        <f t="shared" si="1299"/>
        <v>4200</v>
      </c>
      <c r="F2530" s="12" t="str">
        <f t="shared" si="1300"/>
        <v>0.704225352112676</v>
      </c>
      <c r="G2530" s="12" t="str">
        <f t="shared" si="1296"/>
        <v>0.704225352112676</v>
      </c>
      <c r="H2530" s="12" t="str">
        <f t="shared" si="1301"/>
        <v>8.23704661568518+0.563440474603818i</v>
      </c>
      <c r="I2530" s="12" t="str">
        <f t="shared" si="1302"/>
        <v>2356.19449019235i</v>
      </c>
      <c r="J2530" s="12" t="str">
        <f t="shared" si="1303"/>
        <v>-4747.66146154013+509.590204516432i</v>
      </c>
      <c r="K2530" s="12" t="str">
        <f t="shared" si="1304"/>
        <v>0.052662067167992-0.49063279584773i</v>
      </c>
      <c r="L2530" s="12" t="str">
        <f t="shared" si="1305"/>
        <v>0.00285661166172982-0.0223091480095511i</v>
      </c>
      <c r="M2530" s="12" t="str">
        <f t="shared" si="1306"/>
        <v>0.0555186788297218-0.512941943857281i</v>
      </c>
      <c r="N2530" s="12" t="str">
        <f t="shared" si="1307"/>
        <v>-7.5398223686155i</v>
      </c>
      <c r="O2530" s="12" t="str">
        <f t="shared" si="1308"/>
        <v>0.309016994374951-0.951056516295152i</v>
      </c>
      <c r="P2530" s="12" t="str">
        <f t="shared" si="1309"/>
        <v>0.690983005625049+0.951056516295152i</v>
      </c>
      <c r="Q2530" s="12" t="str">
        <f t="shared" si="1310"/>
        <v>-0.690983005625049+6.58876585232035i</v>
      </c>
      <c r="R2530" s="12" t="str">
        <f t="shared" si="1311"/>
        <v>0.131896205026259-0.118705241517908i</v>
      </c>
      <c r="S2530" s="12" t="str">
        <f t="shared" si="1312"/>
        <v>0.772113381839771i</v>
      </c>
      <c r="T2530" s="12" t="str">
        <f t="shared" si="1313"/>
        <v>0.0916539054704987+0.101838824914657i</v>
      </c>
      <c r="U2530" s="12" t="str">
        <f t="shared" si="1314"/>
        <v>0.001-0.00265258238486492i</v>
      </c>
      <c r="V2530" s="12" t="str">
        <f t="shared" si="1315"/>
        <v>0.0015-0.000806256044031892i</v>
      </c>
      <c r="W2530" s="12" t="str">
        <f t="shared" si="1316"/>
        <v>0.000821055086458043-0.0007780930944188i</v>
      </c>
      <c r="X2530" s="12" t="str">
        <f t="shared" si="1317"/>
        <v>0.000817223456816152-0.000731542045176604i</v>
      </c>
      <c r="Y2530" s="12" t="str">
        <f t="shared" si="1318"/>
        <v>0.00029+0.565486677646163i</v>
      </c>
      <c r="Z2530" s="12" t="str">
        <f t="shared" si="1319"/>
        <v>-0.0155098093989053-0.0173948914977408i</v>
      </c>
      <c r="AA2530" s="12" t="str">
        <f t="shared" si="1320"/>
        <v>0.0416576221903111-21.2480650803357i</v>
      </c>
      <c r="AB2530" s="12" t="str">
        <f t="shared" si="1321"/>
        <v>0.228785266293519+0.254208727467902i</v>
      </c>
      <c r="AC2530" s="12" t="str">
        <f t="shared" si="1322"/>
        <v>1.14309617453319-0.103240226522501i</v>
      </c>
      <c r="AD2530" s="12" t="str">
        <f t="shared" si="1323"/>
        <v>0.178603280054028+0.2385169127783i</v>
      </c>
      <c r="AE2530" s="12" t="str">
        <f t="shared" si="1324"/>
        <v>0.00137887298649736-0.00680613653328717i</v>
      </c>
      <c r="AF2530" s="12" t="str">
        <f t="shared" si="1325"/>
        <v>-13.6361091237019-0.535078379126639i</v>
      </c>
      <c r="AG2530" s="12" t="str">
        <f t="shared" si="1326"/>
        <v>1.01837317632584-0.0137018378159734i</v>
      </c>
      <c r="AH2530" s="12" t="str">
        <f t="shared" si="1327"/>
        <v>-0.0232515743837029+0.0900974497246112i</v>
      </c>
      <c r="AI2530" s="12">
        <f t="shared" si="1328"/>
        <v>-20.625730807300986</v>
      </c>
      <c r="AJ2530" s="12">
        <f t="shared" si="1329"/>
        <v>104.47066352959014</v>
      </c>
      <c r="AK2530" s="12"/>
      <c r="AL2530" s="12"/>
      <c r="AM2530" s="12"/>
      <c r="AN2530" s="12"/>
    </row>
    <row r="2531" spans="1:40" x14ac:dyDescent="0.35">
      <c r="A2531" s="12"/>
      <c r="B2531" s="12">
        <f t="shared" si="1330"/>
        <v>601000</v>
      </c>
      <c r="C2531" s="29" t="str">
        <f t="shared" si="1297"/>
        <v>-1.91771469125532E-07+0.00369324834401955i</v>
      </c>
      <c r="D2531" s="28" t="str">
        <f t="shared" si="1298"/>
        <v>-5.39906250311178+0.0283149039708166i</v>
      </c>
      <c r="E2531" s="12" t="str">
        <f t="shared" si="1299"/>
        <v>4200</v>
      </c>
      <c r="F2531" s="12" t="str">
        <f t="shared" si="1300"/>
        <v>0.704225352112676</v>
      </c>
      <c r="G2531" s="12" t="str">
        <f t="shared" si="1296"/>
        <v>0.704225352112676</v>
      </c>
      <c r="H2531" s="12" t="str">
        <f t="shared" si="1301"/>
        <v>8.23718390639274+0.562513068791896i</v>
      </c>
      <c r="I2531" s="12" t="str">
        <f t="shared" si="1302"/>
        <v>2360.12148100933i</v>
      </c>
      <c r="J2531" s="12" t="str">
        <f t="shared" si="1303"/>
        <v>-4763.50352380488+510.439521523959i</v>
      </c>
      <c r="K2531" s="12" t="str">
        <f t="shared" si="1304"/>
        <v>0.0524888799218477-0.489834650188929i</v>
      </c>
      <c r="L2531" s="12" t="str">
        <f t="shared" si="1305"/>
        <v>0.00284726609506627-0.0222732226403187i</v>
      </c>
      <c r="M2531" s="12" t="str">
        <f t="shared" si="1306"/>
        <v>0.055336146016914-0.512107872829248i</v>
      </c>
      <c r="N2531" s="12" t="str">
        <f t="shared" si="1307"/>
        <v>-7.55238873922986i</v>
      </c>
      <c r="O2531" s="12" t="str">
        <f t="shared" si="1308"/>
        <v>0.297041581577038-0.954864544746642i</v>
      </c>
      <c r="P2531" s="12" t="str">
        <f t="shared" si="1309"/>
        <v>0.702958418422962+0.954864544746642i</v>
      </c>
      <c r="Q2531" s="12" t="str">
        <f t="shared" si="1310"/>
        <v>-0.702958418422962+6.59752419448322i</v>
      </c>
      <c r="R2531" s="12" t="str">
        <f t="shared" si="1311"/>
        <v>0.131880889086862-0.120600573212146i</v>
      </c>
      <c r="S2531" s="12" t="str">
        <f t="shared" si="1312"/>
        <v>0.773400237476171i</v>
      </c>
      <c r="T2531" s="12" t="str">
        <f t="shared" si="1313"/>
        <v>0.0932725119620361+0.101996710938348i</v>
      </c>
      <c r="U2531" s="12" t="str">
        <f t="shared" si="1314"/>
        <v>0.001-0.00264816877024784i</v>
      </c>
      <c r="V2531" s="12" t="str">
        <f t="shared" si="1315"/>
        <v>0.0015-0.000804914519832173i</v>
      </c>
      <c r="W2531" s="12" t="str">
        <f t="shared" si="1316"/>
        <v>0.000820802314305875-0.000777147567686125i</v>
      </c>
      <c r="X2531" s="12" t="str">
        <f t="shared" si="1317"/>
        <v>0.000816935739647625-0.000730667996649433i</v>
      </c>
      <c r="Y2531" s="12" t="str">
        <f t="shared" si="1318"/>
        <v>0.00029+0.56642915544224i</v>
      </c>
      <c r="Z2531" s="12" t="str">
        <f t="shared" si="1319"/>
        <v>-0.0154654822259156-0.0173596861026127i</v>
      </c>
      <c r="AA2531" s="12" t="str">
        <f t="shared" si="1320"/>
        <v>0.0415080143165766-21.2126323821038i</v>
      </c>
      <c r="AB2531" s="12" t="str">
        <f t="shared" si="1321"/>
        <v>0.232825610404224+0.254602840471475i</v>
      </c>
      <c r="AC2531" s="12" t="str">
        <f t="shared" si="1322"/>
        <v>1.14326779102394-0.105143088127628i</v>
      </c>
      <c r="AD2531" s="12" t="str">
        <f t="shared" si="1323"/>
        <v>0.181632144609858+0.239401658306027i</v>
      </c>
      <c r="AE2531" s="12" t="str">
        <f t="shared" si="1324"/>
        <v>0.00134690893651887-0.00685553910795809i</v>
      </c>
      <c r="AF2531" s="12" t="str">
        <f t="shared" si="1325"/>
        <v>-13.6362464095045-0.534198164821079i</v>
      </c>
      <c r="AG2531" s="12" t="str">
        <f t="shared" si="1326"/>
        <v>1.01841088038347-0.0139115109462164i</v>
      </c>
      <c r="AH2531" s="12" t="str">
        <f t="shared" si="1327"/>
        <v>-0.022870743932484+0.0907748919813851i</v>
      </c>
      <c r="AI2531" s="12">
        <f t="shared" si="1328"/>
        <v>-20.573396581102941</v>
      </c>
      <c r="AJ2531" s="12">
        <f t="shared" si="1329"/>
        <v>104.14135560627801</v>
      </c>
      <c r="AK2531" s="12"/>
      <c r="AL2531" s="12"/>
      <c r="AM2531" s="12"/>
      <c r="AN2531" s="12"/>
    </row>
    <row r="2532" spans="1:40" x14ac:dyDescent="0.35">
      <c r="A2532" s="12"/>
      <c r="B2532" s="12">
        <f t="shared" si="1330"/>
        <v>602000</v>
      </c>
      <c r="C2532" s="29" t="str">
        <f t="shared" si="1297"/>
        <v>-1.91134883776756E-07+0.00368711338002594i</v>
      </c>
      <c r="D2532" s="28" t="str">
        <f t="shared" si="1298"/>
        <v>-5.3990624982313+0.0282678692468655i</v>
      </c>
      <c r="E2532" s="12" t="str">
        <f t="shared" si="1299"/>
        <v>4200</v>
      </c>
      <c r="F2532" s="12" t="str">
        <f t="shared" si="1300"/>
        <v>0.704225352112676</v>
      </c>
      <c r="G2532" s="12" t="str">
        <f t="shared" si="1296"/>
        <v>0.704225352112676</v>
      </c>
      <c r="H2532" s="12" t="str">
        <f t="shared" si="1301"/>
        <v>8.23732051838916+0.561588694219189i</v>
      </c>
      <c r="I2532" s="12" t="str">
        <f t="shared" si="1302"/>
        <v>2364.04847182632i</v>
      </c>
      <c r="J2532" s="12" t="str">
        <f t="shared" si="1303"/>
        <v>-4779.3719675222+511.288838531487i</v>
      </c>
      <c r="K2532" s="12" t="str">
        <f t="shared" si="1304"/>
        <v>0.0523165424735526-0.48903906694686i</v>
      </c>
      <c r="L2532" s="12" t="str">
        <f t="shared" si="1305"/>
        <v>0.00283796606712725-0.0222374108127636i</v>
      </c>
      <c r="M2532" s="12" t="str">
        <f t="shared" si="1306"/>
        <v>0.0551545085406799-0.511276477759624i</v>
      </c>
      <c r="N2532" s="12" t="str">
        <f t="shared" si="1307"/>
        <v>-7.56495510984422i</v>
      </c>
      <c r="O2532" s="12" t="str">
        <f t="shared" si="1308"/>
        <v>0.285019262469978-0.958521789017375i</v>
      </c>
      <c r="P2532" s="12" t="str">
        <f t="shared" si="1309"/>
        <v>0.714980737530022+0.958521789017375i</v>
      </c>
      <c r="Q2532" s="12" t="str">
        <f t="shared" si="1310"/>
        <v>-0.714980737530022+6.60643332082685i</v>
      </c>
      <c r="R2532" s="12" t="str">
        <f t="shared" si="1311"/>
        <v>0.131832410359123-0.122492475473538i</v>
      </c>
      <c r="S2532" s="12" t="str">
        <f t="shared" si="1312"/>
        <v>0.774687093112571i</v>
      </c>
      <c r="T2532" s="12" t="str">
        <f t="shared" si="1313"/>
        <v>0.0948933397527581+0.102128866759133i</v>
      </c>
      <c r="U2532" s="12" t="str">
        <f t="shared" si="1314"/>
        <v>0.001-0.00264376981880225i</v>
      </c>
      <c r="V2532" s="12" t="str">
        <f t="shared" si="1315"/>
        <v>0.0015-0.000803577452523483i</v>
      </c>
      <c r="W2532" s="12" t="str">
        <f t="shared" si="1316"/>
        <v>0.000820549700079336-0.000776204964468486i</v>
      </c>
      <c r="X2532" s="12" t="str">
        <f t="shared" si="1317"/>
        <v>0.000816648380415607-0.000729796646482827i</v>
      </c>
      <c r="Y2532" s="12" t="str">
        <f t="shared" si="1318"/>
        <v>0.00029+0.567371633238317i</v>
      </c>
      <c r="Z2532" s="12" t="str">
        <f t="shared" si="1319"/>
        <v>-0.0154213595719148-0.0173246060450221i</v>
      </c>
      <c r="AA2532" s="12" t="str">
        <f t="shared" si="1320"/>
        <v>0.0413591847404261-21.177317760547i</v>
      </c>
      <c r="AB2532" s="12" t="str">
        <f t="shared" si="1321"/>
        <v>0.236871499292566+0.254932726082954i</v>
      </c>
      <c r="AC2532" s="12" t="str">
        <f t="shared" si="1322"/>
        <v>1.14340563738813-0.107046136621903i</v>
      </c>
      <c r="AD2532" s="12" t="str">
        <f t="shared" si="1323"/>
        <v>0.184671004196071+0.24024811024697i</v>
      </c>
      <c r="AE2532" s="12" t="str">
        <f t="shared" si="1324"/>
        <v>0.00131432590487561-0.00690430489022714i</v>
      </c>
      <c r="AF2532" s="12" t="str">
        <f t="shared" si="1325"/>
        <v>-13.6363830166205-0.533320824972323i</v>
      </c>
      <c r="AG2532" s="12" t="str">
        <f t="shared" si="1326"/>
        <v>1.01844552325958-0.0141212582571802i</v>
      </c>
      <c r="AH2532" s="12" t="str">
        <f t="shared" si="1327"/>
        <v>-0.0224814906779622+0.0914445785346001i</v>
      </c>
      <c r="AI2532" s="12">
        <f t="shared" si="1328"/>
        <v>-20.521974135824475</v>
      </c>
      <c r="AJ2532" s="12">
        <f t="shared" si="1329"/>
        <v>103.8121413781426</v>
      </c>
      <c r="AK2532" s="12"/>
      <c r="AL2532" s="12"/>
      <c r="AM2532" s="12"/>
      <c r="AN2532" s="12"/>
    </row>
    <row r="2533" spans="1:40" x14ac:dyDescent="0.35">
      <c r="A2533" s="12"/>
      <c r="B2533" s="12">
        <f t="shared" si="1330"/>
        <v>603000</v>
      </c>
      <c r="C2533" s="29" t="str">
        <f t="shared" si="1297"/>
        <v>-1.90501462892414E-07+0.00368099876417144i</v>
      </c>
      <c r="D2533" s="28" t="str">
        <f t="shared" si="1298"/>
        <v>-5.39906249337507+0.0282209905253144i</v>
      </c>
      <c r="E2533" s="12" t="str">
        <f t="shared" si="1299"/>
        <v>4200</v>
      </c>
      <c r="F2533" s="12" t="str">
        <f t="shared" si="1300"/>
        <v>0.704225352112676</v>
      </c>
      <c r="G2533" s="12" t="str">
        <f t="shared" si="1296"/>
        <v>0.704225352112676</v>
      </c>
      <c r="H2533" s="12" t="str">
        <f t="shared" si="1301"/>
        <v>8.23745645613274+0.560667336131766i</v>
      </c>
      <c r="I2533" s="12" t="str">
        <f t="shared" si="1302"/>
        <v>2367.97546264331i</v>
      </c>
      <c r="J2533" s="12" t="str">
        <f t="shared" si="1303"/>
        <v>-4795.26679269207+512.138155539014i</v>
      </c>
      <c r="K2533" s="12" t="str">
        <f t="shared" si="1304"/>
        <v>0.0521450492929708-0.488246033952894i</v>
      </c>
      <c r="L2533" s="12" t="str">
        <f t="shared" si="1305"/>
        <v>0.00282871128414902-0.0222017119994303i</v>
      </c>
      <c r="M2533" s="12" t="str">
        <f t="shared" si="1306"/>
        <v>0.0549737605771198-0.510447745952324i</v>
      </c>
      <c r="N2533" s="12" t="str">
        <f t="shared" si="1307"/>
        <v>-7.57752148045858i</v>
      </c>
      <c r="O2533" s="12" t="str">
        <f t="shared" si="1308"/>
        <v>0.272951935517326-0.962027671586086i</v>
      </c>
      <c r="P2533" s="12" t="str">
        <f t="shared" si="1309"/>
        <v>0.727048064482674+0.962027671586086i</v>
      </c>
      <c r="Q2533" s="12" t="str">
        <f t="shared" si="1310"/>
        <v>-0.727048064482674+6.61549380887249i</v>
      </c>
      <c r="R2533" s="12" t="str">
        <f t="shared" si="1311"/>
        <v>0.131750889593986-0.124380328593504i</v>
      </c>
      <c r="S2533" s="12" t="str">
        <f t="shared" si="1312"/>
        <v>0.775973948748971i</v>
      </c>
      <c r="T2533" s="12" t="str">
        <f t="shared" si="1313"/>
        <v>0.0965158947253958+0.102235258049435i</v>
      </c>
      <c r="U2533" s="12" t="str">
        <f t="shared" si="1314"/>
        <v>0.001-0.00263938545757704i</v>
      </c>
      <c r="V2533" s="12" t="str">
        <f t="shared" si="1315"/>
        <v>0.0015-0.000802244819932228i</v>
      </c>
      <c r="W2533" s="12" t="str">
        <f t="shared" si="1316"/>
        <v>0.000820297244676802-0.000775265268984272i</v>
      </c>
      <c r="X2533" s="12" t="str">
        <f t="shared" si="1317"/>
        <v>0.000816361378587631-0.000728927980048343i</v>
      </c>
      <c r="Y2533" s="12" t="str">
        <f t="shared" si="1318"/>
        <v>0.00029+0.568314111034394i</v>
      </c>
      <c r="Z2533" s="12" t="str">
        <f t="shared" si="1319"/>
        <v>-0.0153774401083643-0.0172896506848195i</v>
      </c>
      <c r="AA2533" s="12" t="str">
        <f t="shared" si="1320"/>
        <v>0.0412111281623772-21.142120625884i</v>
      </c>
      <c r="AB2533" s="12" t="str">
        <f t="shared" si="1321"/>
        <v>0.240921699549557+0.255198298614294i</v>
      </c>
      <c r="AC2533" s="12" t="str">
        <f t="shared" si="1322"/>
        <v>1.14350976812741-0.108948728318364i</v>
      </c>
      <c r="AD2533" s="12" t="str">
        <f t="shared" si="1323"/>
        <v>0.187719372681834+0.241056170425287i</v>
      </c>
      <c r="AE2533" s="12" t="str">
        <f t="shared" si="1324"/>
        <v>0.00128113357147894-0.00695242920390887i</v>
      </c>
      <c r="AF2533" s="12" t="str">
        <f t="shared" si="1325"/>
        <v>-13.6365189495078-0.532446345606452i</v>
      </c>
      <c r="AG2533" s="12" t="str">
        <f t="shared" si="1326"/>
        <v>1.01847711263073-0.0143310421560416i</v>
      </c>
      <c r="AH2533" s="12" t="str">
        <f t="shared" si="1327"/>
        <v>-0.0220839318778483+0.0921064506740139i</v>
      </c>
      <c r="AI2533" s="12">
        <f t="shared" si="1328"/>
        <v>-20.471447024401993</v>
      </c>
      <c r="AJ2533" s="12">
        <f t="shared" si="1329"/>
        <v>103.48301831190336</v>
      </c>
      <c r="AK2533" s="12"/>
      <c r="AL2533" s="12"/>
      <c r="AM2533" s="12"/>
      <c r="AN2533" s="12"/>
    </row>
    <row r="2534" spans="1:40" x14ac:dyDescent="0.35">
      <c r="A2534" s="12"/>
      <c r="B2534" s="12">
        <f t="shared" si="1330"/>
        <v>604000</v>
      </c>
      <c r="C2534" s="29" t="str">
        <f t="shared" si="1297"/>
        <v>-1.89871185533151E-07+0.00367490439538915i</v>
      </c>
      <c r="D2534" s="28" t="str">
        <f t="shared" si="1298"/>
        <v>-5.39906248854294+0.0281742670313168i</v>
      </c>
      <c r="E2534" s="12" t="str">
        <f t="shared" si="1299"/>
        <v>4200</v>
      </c>
      <c r="F2534" s="12" t="str">
        <f t="shared" si="1300"/>
        <v>0.704225352112676</v>
      </c>
      <c r="G2534" s="12" t="str">
        <f t="shared" si="1296"/>
        <v>0.704225352112676</v>
      </c>
      <c r="H2534" s="12" t="str">
        <f t="shared" si="1301"/>
        <v>8.23759172404532+0.559748979870736i</v>
      </c>
      <c r="I2534" s="12" t="str">
        <f t="shared" si="1302"/>
        <v>2371.90245346029i</v>
      </c>
      <c r="J2534" s="12" t="str">
        <f t="shared" si="1303"/>
        <v>-4811.18799931452+512.987472546542i</v>
      </c>
      <c r="K2534" s="12" t="str">
        <f t="shared" si="1304"/>
        <v>0.051974394894709-0.487455539114302i</v>
      </c>
      <c r="L2534" s="12" t="str">
        <f t="shared" si="1305"/>
        <v>0.00281950145471958-0.0221661256760571i</v>
      </c>
      <c r="M2534" s="12" t="str">
        <f t="shared" si="1306"/>
        <v>0.0547938963494286-0.509621664790359i</v>
      </c>
      <c r="N2534" s="12" t="str">
        <f t="shared" si="1307"/>
        <v>-7.59008785107294i</v>
      </c>
      <c r="O2534" s="12" t="str">
        <f t="shared" si="1308"/>
        <v>0.260841506289898-0.965381638833274i</v>
      </c>
      <c r="P2534" s="12" t="str">
        <f t="shared" si="1309"/>
        <v>0.739158493710102+0.965381638833274i</v>
      </c>
      <c r="Q2534" s="12" t="str">
        <f t="shared" si="1310"/>
        <v>-0.739158493710102+6.62470621223967i</v>
      </c>
      <c r="R2534" s="12" t="str">
        <f t="shared" si="1311"/>
        <v>0.131636462080124-0.126263516590841i</v>
      </c>
      <c r="S2534" s="12" t="str">
        <f t="shared" si="1312"/>
        <v>0.777260804385371i</v>
      </c>
      <c r="T2534" s="12" t="str">
        <f t="shared" si="1313"/>
        <v>0.0981396824699227+0.102315862402842i</v>
      </c>
      <c r="U2534" s="12" t="str">
        <f t="shared" si="1314"/>
        <v>0.001-0.00263501561410423i</v>
      </c>
      <c r="V2534" s="12" t="str">
        <f t="shared" si="1315"/>
        <v>0.0015-0.000800916600031679i</v>
      </c>
      <c r="W2534" s="12" t="str">
        <f t="shared" si="1316"/>
        <v>0.000820044948990735-0.000774328465564526i</v>
      </c>
      <c r="X2534" s="12" t="str">
        <f t="shared" si="1317"/>
        <v>0.000816074733637367-0.000728061982821985i</v>
      </c>
      <c r="Y2534" s="12" t="str">
        <f t="shared" si="1318"/>
        <v>0.00029+0.56925658883047i</v>
      </c>
      <c r="Z2534" s="12" t="str">
        <f t="shared" si="1319"/>
        <v>-0.0153337225177504-0.0172548193862693i</v>
      </c>
      <c r="AA2534" s="12" t="str">
        <f t="shared" si="1320"/>
        <v>0.0410638393277974-21.1070403922591i</v>
      </c>
      <c r="AB2534" s="12" t="str">
        <f t="shared" si="1321"/>
        <v>0.244974977035428+0.255399502134908i</v>
      </c>
      <c r="AC2534" s="12" t="str">
        <f t="shared" si="1322"/>
        <v>1.1435802529645-0.110850221781099i</v>
      </c>
      <c r="AD2534" s="12" t="str">
        <f t="shared" si="1323"/>
        <v>0.190776763421219+0.241825746775478i</v>
      </c>
      <c r="AE2534" s="12" t="str">
        <f t="shared" si="1324"/>
        <v>0.00124734163042509-0.00699990749463309i</v>
      </c>
      <c r="AF2534" s="12" t="str">
        <f t="shared" si="1325"/>
        <v>-13.6366542125883-0.531574712839419i</v>
      </c>
      <c r="AG2534" s="12" t="str">
        <f t="shared" si="1326"/>
        <v>1.01850565658981-0.0145408252593273i</v>
      </c>
      <c r="AH2534" s="12" t="str">
        <f t="shared" si="1327"/>
        <v>-0.0216781847814499+0.0927604510071109i</v>
      </c>
      <c r="AI2534" s="12">
        <f t="shared" si="1328"/>
        <v>-20.42179928867581</v>
      </c>
      <c r="AJ2534" s="12">
        <f t="shared" si="1329"/>
        <v>103.15398387016728</v>
      </c>
      <c r="AK2534" s="12"/>
      <c r="AL2534" s="12"/>
      <c r="AM2534" s="12"/>
      <c r="AN2534" s="12"/>
    </row>
    <row r="2535" spans="1:40" x14ac:dyDescent="0.35">
      <c r="A2535" s="12"/>
      <c r="B2535" s="12">
        <f t="shared" si="1330"/>
        <v>605000</v>
      </c>
      <c r="C2535" s="29" t="str">
        <f t="shared" si="1297"/>
        <v>-1.89244030932512E-07+0.00366883017328037i</v>
      </c>
      <c r="D2535" s="28" t="str">
        <f t="shared" si="1298"/>
        <v>-5.39906248373476+0.0281276979951495i</v>
      </c>
      <c r="E2535" s="12" t="str">
        <f t="shared" si="1299"/>
        <v>4200</v>
      </c>
      <c r="F2535" s="12" t="str">
        <f t="shared" si="1300"/>
        <v>0.704225352112676</v>
      </c>
      <c r="G2535" s="12" t="str">
        <f t="shared" si="1296"/>
        <v>0.704225352112676</v>
      </c>
      <c r="H2535" s="12" t="str">
        <f t="shared" si="1301"/>
        <v>8.23772632651262+0.5588336108715i</v>
      </c>
      <c r="I2535" s="12" t="str">
        <f t="shared" si="1302"/>
        <v>2375.82944427728i</v>
      </c>
      <c r="J2535" s="12" t="str">
        <f t="shared" si="1303"/>
        <v>-4827.13558738952+513.836789554068i</v>
      </c>
      <c r="K2535" s="12" t="str">
        <f t="shared" si="1304"/>
        <v>0.0518045738376871-0.486667570413688i</v>
      </c>
      <c r="L2535" s="12" t="str">
        <f t="shared" si="1305"/>
        <v>0.00281033628975621-0.0221306513215527i</v>
      </c>
      <c r="M2535" s="12" t="str">
        <f t="shared" si="1306"/>
        <v>0.0546149101274433-0.508798221735241i</v>
      </c>
      <c r="N2535" s="12" t="str">
        <f t="shared" si="1307"/>
        <v>-7.6026542216873i</v>
      </c>
      <c r="O2535" s="12" t="str">
        <f t="shared" si="1308"/>
        <v>0.248689887164855-0.968583161128631i</v>
      </c>
      <c r="P2535" s="12" t="str">
        <f t="shared" si="1309"/>
        <v>0.751310112835145+0.968583161128631i</v>
      </c>
      <c r="Q2535" s="12" t="str">
        <f t="shared" si="1310"/>
        <v>-0.751310112835145+6.63407106055867i</v>
      </c>
      <c r="R2535" s="12" t="str">
        <f t="shared" si="1311"/>
        <v>0.13148927750517-0.128141427638337i</v>
      </c>
      <c r="S2535" s="12" t="str">
        <f t="shared" si="1312"/>
        <v>0.778547660021769i</v>
      </c>
      <c r="T2535" s="12" t="str">
        <f t="shared" si="1313"/>
        <v>0.0997642086396761+0.102370669319603i</v>
      </c>
      <c r="U2535" s="12" t="str">
        <f t="shared" si="1314"/>
        <v>0.001-0.00263066021639496i</v>
      </c>
      <c r="V2535" s="12" t="str">
        <f t="shared" si="1315"/>
        <v>0.0015-0.000799592770940719i</v>
      </c>
      <c r="W2535" s="12" t="str">
        <f t="shared" si="1316"/>
        <v>0.000819792813907706-0.000773394538651971i</v>
      </c>
      <c r="X2535" s="12" t="str">
        <f t="shared" si="1317"/>
        <v>0.0008157884450445-0.000727198640383268i</v>
      </c>
      <c r="Y2535" s="12" t="str">
        <f t="shared" si="1318"/>
        <v>0.00029+0.570199066626547i</v>
      </c>
      <c r="Z2535" s="12" t="str">
        <f t="shared" si="1319"/>
        <v>-0.0152902054934728-0.0172201115180096i</v>
      </c>
      <c r="AA2535" s="12" t="str">
        <f t="shared" si="1320"/>
        <v>0.040917313026445-21.0720764777087i</v>
      </c>
      <c r="AB2535" s="12" t="str">
        <f t="shared" si="1321"/>
        <v>0.24903009776858+0.255536310435455i</v>
      </c>
      <c r="AC2535" s="12" t="str">
        <f t="shared" si="1322"/>
        <v>1.143617176747-0.112749978274476i</v>
      </c>
      <c r="AD2535" s="12" t="str">
        <f t="shared" si="1323"/>
        <v>0.193842689326092+0.242556753331281i</v>
      </c>
      <c r="AE2535" s="12" t="str">
        <f t="shared" si="1324"/>
        <v>0.00121295978860769-0.00704673532941109i</v>
      </c>
      <c r="AF2535" s="12" t="str">
        <f t="shared" si="1325"/>
        <v>-13.6367888102474-0.53070591287635i</v>
      </c>
      <c r="AG2535" s="12" t="str">
        <f t="shared" si="1326"/>
        <v>1.01853116364173-0.0147505703967475i</v>
      </c>
      <c r="AH2535" s="12" t="str">
        <f t="shared" si="1327"/>
        <v>-0.0212643666204272+0.0934065234489778i</v>
      </c>
      <c r="AI2535" s="12">
        <f t="shared" si="1328"/>
        <v>-20.373015440959303</v>
      </c>
      <c r="AJ2535" s="12">
        <f t="shared" si="1329"/>
        <v>102.82503551180551</v>
      </c>
      <c r="AK2535" s="12"/>
      <c r="AL2535" s="12"/>
      <c r="AM2535" s="12"/>
      <c r="AN2535" s="12"/>
    </row>
    <row r="2536" spans="1:40" x14ac:dyDescent="0.35">
      <c r="A2536" s="12"/>
      <c r="B2536" s="12">
        <f t="shared" si="1330"/>
        <v>606000</v>
      </c>
      <c r="C2536" s="29" t="str">
        <f t="shared" si="1297"/>
        <v>-1.88619978495246E-07+0.00366277599810906i</v>
      </c>
      <c r="D2536" s="28" t="str">
        <f t="shared" si="1298"/>
        <v>-5.39906247895036+0.0280812826521695i</v>
      </c>
      <c r="E2536" s="12" t="str">
        <f t="shared" si="1299"/>
        <v>4200</v>
      </c>
      <c r="F2536" s="12" t="str">
        <f t="shared" si="1300"/>
        <v>0.704225352112676</v>
      </c>
      <c r="G2536" s="12" t="str">
        <f t="shared" si="1296"/>
        <v>0.704225352112676</v>
      </c>
      <c r="H2536" s="12" t="str">
        <f t="shared" si="1301"/>
        <v>8.23786026788456+0.557921214662965i</v>
      </c>
      <c r="I2536" s="12" t="str">
        <f t="shared" si="1302"/>
        <v>2379.75643509427i</v>
      </c>
      <c r="J2536" s="12" t="str">
        <f t="shared" si="1303"/>
        <v>-4843.10955691709+514.686106561596i</v>
      </c>
      <c r="K2536" s="12" t="str">
        <f t="shared" si="1304"/>
        <v>0.0516355807247085-0.48588211590839i</v>
      </c>
      <c r="L2536" s="12" t="str">
        <f t="shared" si="1305"/>
        <v>0.00280121550248332-0.0220952884179727i</v>
      </c>
      <c r="M2536" s="12" t="str">
        <f t="shared" si="1306"/>
        <v>0.0544367962271918-0.507977404326363i</v>
      </c>
      <c r="N2536" s="12" t="str">
        <f t="shared" si="1307"/>
        <v>-7.61522059230166i</v>
      </c>
      <c r="O2536" s="12" t="str">
        <f t="shared" si="1308"/>
        <v>0.236498997023723-0.971631732914674i</v>
      </c>
      <c r="P2536" s="12" t="str">
        <f t="shared" si="1309"/>
        <v>0.763501002976277+0.971631732914674i</v>
      </c>
      <c r="Q2536" s="12" t="str">
        <f t="shared" si="1310"/>
        <v>-0.763501002976277+6.64358885938699i</v>
      </c>
      <c r="R2536" s="12" t="str">
        <f t="shared" si="1311"/>
        <v>0.131309499802007-0.130013454483263i</v>
      </c>
      <c r="S2536" s="12" t="str">
        <f t="shared" si="1312"/>
        <v>0.779834515658169i</v>
      </c>
      <c r="T2536" s="12" t="str">
        <f t="shared" si="1313"/>
        <v>0.101388979306001+0.102399680179415i</v>
      </c>
      <c r="U2536" s="12" t="str">
        <f t="shared" si="1314"/>
        <v>0.001-0.00262631919293557i</v>
      </c>
      <c r="V2536" s="12" t="str">
        <f t="shared" si="1315"/>
        <v>0.0015-0.000798273310922666i</v>
      </c>
      <c r="W2536" s="12" t="str">
        <f t="shared" si="1316"/>
        <v>0.000819540840308403-0.000772463472800072i</v>
      </c>
      <c r="X2536" s="12" t="str">
        <f t="shared" si="1317"/>
        <v>0.000815502512294643-0.000726337938414367i</v>
      </c>
      <c r="Y2536" s="12" t="str">
        <f t="shared" si="1318"/>
        <v>0.00029+0.571141544422624i</v>
      </c>
      <c r="Z2536" s="12" t="str">
        <f t="shared" si="1319"/>
        <v>-0.0152468877397367-0.0171855264530155i</v>
      </c>
      <c r="AA2536" s="12" t="str">
        <f t="shared" si="1320"/>
        <v>0.0407715440920228-21.0372283041296i</v>
      </c>
      <c r="AB2536" s="12" t="str">
        <f t="shared" si="1321"/>
        <v>0.25308582881084+0.255608726959916i</v>
      </c>
      <c r="AC2536" s="12" t="str">
        <f t="shared" si="1322"/>
        <v>1.14362063933523-0.114647362207708i</v>
      </c>
      <c r="AD2536" s="12" t="str">
        <f t="shared" si="1323"/>
        <v>0.196916662938462+0.243249110213908i</v>
      </c>
      <c r="AE2536" s="12" t="str">
        <f t="shared" si="1324"/>
        <v>0.00117799776434728-0.00709290839619075i</v>
      </c>
      <c r="AF2536" s="12" t="str">
        <f t="shared" si="1325"/>
        <v>-13.6369227468349-0.529839932010795i</v>
      </c>
      <c r="AG2536" s="12" t="str">
        <f t="shared" si="1326"/>
        <v>1.01855364269916-0.0149602406149508i</v>
      </c>
      <c r="AH2536" s="12" t="str">
        <f t="shared" si="1327"/>
        <v>-0.020842594599812+0.0940446132122848i</v>
      </c>
      <c r="AI2536" s="12">
        <f t="shared" si="1328"/>
        <v>-20.325080446479031</v>
      </c>
      <c r="AJ2536" s="12">
        <f t="shared" si="1329"/>
        <v>102.49617069233064</v>
      </c>
      <c r="AK2536" s="12"/>
      <c r="AL2536" s="12"/>
      <c r="AM2536" s="12"/>
      <c r="AN2536" s="12"/>
    </row>
    <row r="2537" spans="1:40" x14ac:dyDescent="0.35">
      <c r="A2537" s="12"/>
      <c r="B2537" s="12">
        <f t="shared" si="1330"/>
        <v>607000</v>
      </c>
      <c r="C2537" s="29" t="str">
        <f t="shared" si="1297"/>
        <v>-1.87999007795611E-07+0.0036567417707965i</v>
      </c>
      <c r="D2537" s="28" t="str">
        <f t="shared" si="1298"/>
        <v>-5.39906247418958+0.0280350202427732i</v>
      </c>
      <c r="E2537" s="12" t="str">
        <f t="shared" si="1299"/>
        <v>4200</v>
      </c>
      <c r="F2537" s="12" t="str">
        <f t="shared" si="1300"/>
        <v>0.704225352112676</v>
      </c>
      <c r="G2537" s="12" t="str">
        <f t="shared" si="1296"/>
        <v>0.704225352112676</v>
      </c>
      <c r="H2537" s="12" t="str">
        <f t="shared" si="1301"/>
        <v>8.23799355247564+0.55701177686684i</v>
      </c>
      <c r="I2537" s="12" t="str">
        <f t="shared" si="1302"/>
        <v>2383.68342591126i</v>
      </c>
      <c r="J2537" s="12" t="str">
        <f t="shared" si="1303"/>
        <v>-4859.10990789722+515.535423569123i</v>
      </c>
      <c r="K2537" s="12" t="str">
        <f t="shared" si="1304"/>
        <v>0.0514674102020385-0.485099163729927i</v>
      </c>
      <c r="L2537" s="12" t="str">
        <f t="shared" si="1305"/>
        <v>0.00279213880841047-0.022060036450497i</v>
      </c>
      <c r="M2537" s="12" t="str">
        <f t="shared" si="1306"/>
        <v>0.054259549010449-0.507159200180424i</v>
      </c>
      <c r="N2537" s="12" t="str">
        <f t="shared" si="1307"/>
        <v>-7.62778696291602i</v>
      </c>
      <c r="O2537" s="12" t="str">
        <f t="shared" si="1308"/>
        <v>0.224270760949379-0.974526872786578i</v>
      </c>
      <c r="P2537" s="12" t="str">
        <f t="shared" si="1309"/>
        <v>0.775729239050621+0.974526872786578i</v>
      </c>
      <c r="Q2537" s="12" t="str">
        <f t="shared" si="1310"/>
        <v>-0.775729239050621+6.65326009012944i</v>
      </c>
      <c r="R2537" s="12" t="str">
        <f t="shared" si="1311"/>
        <v>0.131097306980404-0.131878994861156i</v>
      </c>
      <c r="S2537" s="12" t="str">
        <f t="shared" si="1312"/>
        <v>0.781121371294569i</v>
      </c>
      <c r="T2537" s="12" t="str">
        <f t="shared" si="1313"/>
        <v>0.103013501310896+0.102402908201558i</v>
      </c>
      <c r="U2537" s="12" t="str">
        <f t="shared" si="1314"/>
        <v>0.001-0.00262199247268361i</v>
      </c>
      <c r="V2537" s="12" t="str">
        <f t="shared" si="1315"/>
        <v>0.0015-0.00079695819838408i</v>
      </c>
      <c r="W2537" s="12" t="str">
        <f t="shared" si="1316"/>
        <v>0.000819289029067648-0.000771535252672104i</v>
      </c>
      <c r="X2537" s="12" t="str">
        <f t="shared" si="1317"/>
        <v>0.000815216934879208-0.000725479862699265i</v>
      </c>
      <c r="Y2537" s="12" t="str">
        <f t="shared" si="1318"/>
        <v>0.00029+0.572084022218701i</v>
      </c>
      <c r="Z2537" s="12" t="str">
        <f t="shared" si="1319"/>
        <v>-0.0152037679714456-0.0171510635685582i</v>
      </c>
      <c r="AA2537" s="12" t="str">
        <f t="shared" si="1320"/>
        <v>0.0406265274017298-21.0024952972471i</v>
      </c>
      <c r="AB2537" s="12" t="str">
        <f t="shared" si="1321"/>
        <v>0.257140939147728+0.255616784706084i</v>
      </c>
      <c r="AC2537" s="12" t="str">
        <f t="shared" si="1322"/>
        <v>1.14359075547451-0.116541741574152i</v>
      </c>
      <c r="AD2537" s="12" t="str">
        <f t="shared" si="1323"/>
        <v>0.199998196502292+0.243902743619518i</v>
      </c>
      <c r="AE2537" s="12" t="str">
        <f t="shared" si="1324"/>
        <v>0.00114246528603566-0.00713842250339791i</v>
      </c>
      <c r="AF2537" s="12" t="str">
        <f t="shared" si="1325"/>
        <v>-13.6370560266652-0.528976756624067i</v>
      </c>
      <c r="AG2537" s="12" t="str">
        <f t="shared" si="1326"/>
        <v>1.0185731030782-0.015169799181201i</v>
      </c>
      <c r="AH2537" s="12" t="str">
        <f t="shared" si="1327"/>
        <v>-0.0204129858892558+0.0946746667973324i</v>
      </c>
      <c r="AI2537" s="12">
        <f t="shared" si="1328"/>
        <v>-20.277979706641169</v>
      </c>
      <c r="AJ2537" s="12">
        <f t="shared" si="1329"/>
        <v>102.1673868642637</v>
      </c>
      <c r="AK2537" s="12"/>
      <c r="AL2537" s="12"/>
      <c r="AM2537" s="12"/>
      <c r="AN2537" s="12"/>
    </row>
    <row r="2538" spans="1:40" x14ac:dyDescent="0.35">
      <c r="A2538" s="12"/>
      <c r="B2538" s="12">
        <f t="shared" si="1330"/>
        <v>608000</v>
      </c>
      <c r="C2538" s="29" t="str">
        <f t="shared" si="1297"/>
        <v>-1.87381098575698E-07+0.00365072739291572i</v>
      </c>
      <c r="D2538" s="28" t="str">
        <f t="shared" si="1298"/>
        <v>-5.39906246945228+0.0279889100123539i</v>
      </c>
      <c r="E2538" s="12" t="str">
        <f t="shared" si="1299"/>
        <v>4200</v>
      </c>
      <c r="F2538" s="12" t="str">
        <f t="shared" si="1300"/>
        <v>0.704225352112676</v>
      </c>
      <c r="G2538" s="12" t="str">
        <f t="shared" si="1296"/>
        <v>0.704225352112676</v>
      </c>
      <c r="H2538" s="12" t="str">
        <f t="shared" si="1301"/>
        <v>8.23812618456535+0.55610528319686i</v>
      </c>
      <c r="I2538" s="12" t="str">
        <f t="shared" si="1302"/>
        <v>2387.61041672824i</v>
      </c>
      <c r="J2538" s="12" t="str">
        <f t="shared" si="1303"/>
        <v>-4875.13664032992+516.384740576651i</v>
      </c>
      <c r="K2538" s="12" t="str">
        <f t="shared" si="1304"/>
        <v>0.0513000569589864-0.484318702083419i</v>
      </c>
      <c r="L2538" s="12" t="str">
        <f t="shared" si="1305"/>
        <v>0.00278310592531075-0.022024894907406i</v>
      </c>
      <c r="M2538" s="12" t="str">
        <f t="shared" si="1306"/>
        <v>0.0540831628842972-0.506343596990825i</v>
      </c>
      <c r="N2538" s="12" t="str">
        <f t="shared" si="1307"/>
        <v>-7.64035333353038i</v>
      </c>
      <c r="O2538" s="12" t="str">
        <f t="shared" si="1308"/>
        <v>0.212007109922051-0.977268123568194i</v>
      </c>
      <c r="P2538" s="12" t="str">
        <f t="shared" si="1309"/>
        <v>0.787992890077949+0.977268123568194i</v>
      </c>
      <c r="Q2538" s="12" t="str">
        <f t="shared" si="1310"/>
        <v>-0.787992890077949+6.66308520996219i</v>
      </c>
      <c r="R2538" s="12" t="str">
        <f t="shared" si="1311"/>
        <v>0.130852890944342-0.133737451902299i</v>
      </c>
      <c r="S2538" s="12" t="str">
        <f t="shared" si="1312"/>
        <v>0.782408226930969i</v>
      </c>
      <c r="T2538" s="12" t="str">
        <f t="shared" si="1313"/>
        <v>0.104637282617144+0.102380378392554i</v>
      </c>
      <c r="U2538" s="12" t="str">
        <f t="shared" si="1314"/>
        <v>0.001-0.00261767998506407i</v>
      </c>
      <c r="V2538" s="12" t="str">
        <f t="shared" si="1315"/>
        <v>0.0015-0.000795647411873575i</v>
      </c>
      <c r="W2538" s="12" t="str">
        <f t="shared" si="1316"/>
        <v>0.000819037381054426-0.000770609863040222i</v>
      </c>
      <c r="X2538" s="12" t="str">
        <f t="shared" si="1317"/>
        <v>0.000814931712295353-0.000724624399122866i</v>
      </c>
      <c r="Y2538" s="12" t="str">
        <f t="shared" si="1318"/>
        <v>0.00029+0.573026500014778i</v>
      </c>
      <c r="Z2538" s="12" t="str">
        <f t="shared" si="1319"/>
        <v>-0.0151608449140939-0.0171167222461694i</v>
      </c>
      <c r="AA2538" s="12" t="str">
        <f t="shared" si="1320"/>
        <v>0.0404822578758229-20.9678768865828i</v>
      </c>
      <c r="AB2538" s="12" t="str">
        <f t="shared" si="1321"/>
        <v>0.261194200562453+0.255560546094908i</v>
      </c>
      <c r="AC2538" s="12" t="str">
        <f t="shared" si="1322"/>
        <v>1.14352765465209-0.118432488384685i</v>
      </c>
      <c r="AD2538" s="12" t="str">
        <f t="shared" si="1323"/>
        <v>0.203086802034782+0.244517585806043i</v>
      </c>
      <c r="AE2538" s="12" t="str">
        <f t="shared" si="1324"/>
        <v>0.00110637209079732-0.00718327357946625i</v>
      </c>
      <c r="AF2538" s="12" t="str">
        <f t="shared" si="1325"/>
        <v>-13.6371886540176-0.528116373184506i</v>
      </c>
      <c r="AG2538" s="12" t="str">
        <f t="shared" si="1326"/>
        <v>1.01858955449404-0.0153792095869767i</v>
      </c>
      <c r="AH2538" s="12" t="str">
        <f t="shared" si="1327"/>
        <v>-0.0199756576145303+0.0952966319821941i</v>
      </c>
      <c r="AI2538" s="12">
        <f t="shared" si="1328"/>
        <v>-20.23169904307515</v>
      </c>
      <c r="AJ2538" s="12">
        <f t="shared" si="1329"/>
        <v>101.83868147750454</v>
      </c>
      <c r="AK2538" s="12"/>
      <c r="AL2538" s="12"/>
      <c r="AM2538" s="12"/>
      <c r="AN2538" s="12"/>
    </row>
    <row r="2539" spans="1:40" x14ac:dyDescent="0.35">
      <c r="A2539" s="12"/>
      <c r="B2539" s="12">
        <f t="shared" si="1330"/>
        <v>609000</v>
      </c>
      <c r="C2539" s="29" t="str">
        <f t="shared" si="1297"/>
        <v>-1.86766230743784E-07+0.00364473276668628i</v>
      </c>
      <c r="D2539" s="28" t="str">
        <f t="shared" si="1298"/>
        <v>-5.39906246473829+0.0279429512112615i</v>
      </c>
      <c r="E2539" s="12" t="str">
        <f t="shared" si="1299"/>
        <v>4200</v>
      </c>
      <c r="F2539" s="12" t="str">
        <f t="shared" si="1300"/>
        <v>0.704225352112676</v>
      </c>
      <c r="G2539" s="12" t="str">
        <f t="shared" si="1296"/>
        <v>0.704225352112676</v>
      </c>
      <c r="H2539" s="12" t="str">
        <f t="shared" si="1301"/>
        <v>8.23825816839834+0.555201719458086i</v>
      </c>
      <c r="I2539" s="12" t="str">
        <f t="shared" si="1302"/>
        <v>2391.53740754523i</v>
      </c>
      <c r="J2539" s="12" t="str">
        <f t="shared" si="1303"/>
        <v>-4891.18975421518+517.234057584178i</v>
      </c>
      <c r="K2539" s="12" t="str">
        <f t="shared" si="1304"/>
        <v>0.0511335157274936-0.483540719247039i</v>
      </c>
      <c r="L2539" s="12" t="str">
        <f t="shared" si="1305"/>
        <v>0.00277411657319926-0.0219898632800586i</v>
      </c>
      <c r="M2539" s="12" t="str">
        <f t="shared" si="1306"/>
        <v>0.0539076323006929-0.505530582527098i</v>
      </c>
      <c r="N2539" s="12" t="str">
        <f t="shared" si="1307"/>
        <v>-7.65291970414474i</v>
      </c>
      <c r="O2539" s="12" t="str">
        <f t="shared" si="1308"/>
        <v>0.199709980514404-0.979855052384248i</v>
      </c>
      <c r="P2539" s="12" t="str">
        <f t="shared" si="1309"/>
        <v>0.800290019485596+0.979855052384248i</v>
      </c>
      <c r="Q2539" s="12" t="str">
        <f t="shared" si="1310"/>
        <v>-0.800290019485596+6.67306465176049i</v>
      </c>
      <c r="R2539" s="12" t="str">
        <f t="shared" si="1311"/>
        <v>0.130576457295387-0.135588234530319i</v>
      </c>
      <c r="S2539" s="12" t="str">
        <f t="shared" si="1312"/>
        <v>0.783695082567369i</v>
      </c>
      <c r="T2539" s="12" t="str">
        <f t="shared" si="1313"/>
        <v>0.106259832655402+0.102332127481463i</v>
      </c>
      <c r="U2539" s="12" t="str">
        <f t="shared" si="1314"/>
        <v>0.001-0.00261338165996544i</v>
      </c>
      <c r="V2539" s="12" t="str">
        <f t="shared" si="1315"/>
        <v>0.0015-0.00079434093008068i</v>
      </c>
      <c r="W2539" s="12" t="str">
        <f t="shared" si="1316"/>
        <v>0.000818785897131879-0.000769687288784543i</v>
      </c>
      <c r="X2539" s="12" t="str">
        <f t="shared" si="1317"/>
        <v>0.000814646844045846-0.000723771533670182i</v>
      </c>
      <c r="Y2539" s="12" t="str">
        <f t="shared" si="1318"/>
        <v>0.00029+0.573968977810855i</v>
      </c>
      <c r="Z2539" s="12" t="str">
        <f t="shared" si="1319"/>
        <v>-0.0151181173036636-0.0170825018716032i</v>
      </c>
      <c r="AA2539" s="12" t="str">
        <f t="shared" si="1320"/>
        <v>0.0403387304771826-20.9333725054236i</v>
      </c>
      <c r="AB2539" s="12" t="str">
        <f t="shared" si="1321"/>
        <v>0.26524438850231+0.255440102808982i</v>
      </c>
      <c r="AC2539" s="12" t="str">
        <f t="shared" si="1322"/>
        <v>1.14343148093901-0.120318979094539i</v>
      </c>
      <c r="AD2539" s="12" t="str">
        <f t="shared" si="1323"/>
        <v>0.206181991397098+0.245093575079299i</v>
      </c>
      <c r="AE2539" s="12" t="str">
        <f t="shared" si="1324"/>
        <v>0.00106972792316576-0.00722745767235493i</v>
      </c>
      <c r="AF2539" s="12" t="str">
        <f t="shared" si="1325"/>
        <v>-13.6373206331366-0.527258768246825i</v>
      </c>
      <c r="AG2539" s="12" t="str">
        <f t="shared" si="1326"/>
        <v>1.01860300705668-0.0155884355514944i</v>
      </c>
      <c r="AH2539" s="12" t="str">
        <f t="shared" si="1327"/>
        <v>-0.0195307268492453+0.095910457812933i</v>
      </c>
      <c r="AI2539" s="12">
        <f t="shared" si="1328"/>
        <v>-20.186224682414448</v>
      </c>
      <c r="AJ2539" s="12">
        <f t="shared" si="1329"/>
        <v>101.51005197969135</v>
      </c>
      <c r="AK2539" s="12"/>
      <c r="AL2539" s="12"/>
      <c r="AM2539" s="12"/>
      <c r="AN2539" s="12"/>
    </row>
    <row r="2540" spans="1:40" x14ac:dyDescent="0.35">
      <c r="A2540" s="12"/>
      <c r="B2540" s="12">
        <f t="shared" si="1330"/>
        <v>610000</v>
      </c>
      <c r="C2540" s="29" t="str">
        <f t="shared" si="1297"/>
        <v>-1.86154384372699E-07+0.00363875779496892i</v>
      </c>
      <c r="D2540" s="28" t="str">
        <f t="shared" si="1298"/>
        <v>-5.39906246004746+0.0278971430947617i</v>
      </c>
      <c r="E2540" s="12" t="str">
        <f t="shared" si="1299"/>
        <v>4200</v>
      </c>
      <c r="F2540" s="12" t="str">
        <f t="shared" si="1300"/>
        <v>0.704225352112676</v>
      </c>
      <c r="G2540" s="12" t="str">
        <f t="shared" si="1296"/>
        <v>0.704225352112676</v>
      </c>
      <c r="H2540" s="12" t="str">
        <f t="shared" si="1301"/>
        <v>8.23838950818492+0.554301071546153i</v>
      </c>
      <c r="I2540" s="12" t="str">
        <f t="shared" si="1302"/>
        <v>2395.46439836222i</v>
      </c>
      <c r="J2540" s="12" t="str">
        <f t="shared" si="1303"/>
        <v>-4907.26924955301+518.083374591705i</v>
      </c>
      <c r="K2540" s="12" t="str">
        <f t="shared" si="1304"/>
        <v>0.0509677812817232-0.482765203571441i</v>
      </c>
      <c r="L2540" s="12" t="str">
        <f t="shared" si="1305"/>
        <v>0.00276517047431194-0.0219549410628693i</v>
      </c>
      <c r="M2540" s="12" t="str">
        <f t="shared" si="1306"/>
        <v>0.0537329517560351-0.50472014463431i</v>
      </c>
      <c r="N2540" s="12" t="str">
        <f t="shared" si="1307"/>
        <v>-7.66548607475909i</v>
      </c>
      <c r="O2540" s="12" t="str">
        <f t="shared" si="1308"/>
        <v>0.18738131458573-0.982287250728688i</v>
      </c>
      <c r="P2540" s="12" t="str">
        <f t="shared" si="1309"/>
        <v>0.81261868541427+0.982287250728688i</v>
      </c>
      <c r="Q2540" s="12" t="str">
        <f t="shared" si="1310"/>
        <v>-0.81261868541427+6.6831988240304i</v>
      </c>
      <c r="R2540" s="12" t="str">
        <f t="shared" si="1311"/>
        <v>0.130268225122498-0.13743075785237i</v>
      </c>
      <c r="S2540" s="12" t="str">
        <f t="shared" si="1312"/>
        <v>0.784981938203767i</v>
      </c>
      <c r="T2540" s="12" t="str">
        <f t="shared" si="1313"/>
        <v>0.107880662667766+0.102258203843023i</v>
      </c>
      <c r="U2540" s="12" t="str">
        <f t="shared" si="1314"/>
        <v>0.001-0.00260909742773599i</v>
      </c>
      <c r="V2540" s="12" t="str">
        <f t="shared" si="1315"/>
        <v>0.0015-0.000793038731834648i</v>
      </c>
      <c r="W2540" s="12" t="str">
        <f t="shared" si="1316"/>
        <v>0.000818534578157349-0.000768767514892245i</v>
      </c>
      <c r="X2540" s="12" t="str">
        <f t="shared" si="1317"/>
        <v>0.000814362329639012-0.00072292125242548i</v>
      </c>
      <c r="Y2540" s="12" t="str">
        <f t="shared" si="1318"/>
        <v>0.00029+0.574911455606932i</v>
      </c>
      <c r="Z2540" s="12" t="str">
        <f t="shared" si="1319"/>
        <v>-0.0150755838865192-0.0170484018347987i</v>
      </c>
      <c r="AA2540" s="12" t="str">
        <f t="shared" si="1320"/>
        <v>0.0401959402108828-20.8989815907905i</v>
      </c>
      <c r="AB2540" s="12" t="str">
        <f t="shared" si="1321"/>
        <v>0.269290282936285+0.255255575600686i</v>
      </c>
      <c r="AC2540" s="12" t="str">
        <f t="shared" si="1322"/>
        <v>1.14330239281728-0.122200595023005i</v>
      </c>
      <c r="AD2540" s="12" t="str">
        <f t="shared" si="1323"/>
        <v>0.209283276364581+0.245630655778469i</v>
      </c>
      <c r="AE2540" s="12" t="str">
        <f t="shared" si="1324"/>
        <v>0.00103254253377663-0.00727097094905561i</v>
      </c>
      <c r="AF2540" s="12" t="str">
        <f t="shared" si="1325"/>
        <v>-13.6374519682324-0.526403928451391i</v>
      </c>
      <c r="AG2540" s="12" t="str">
        <f t="shared" si="1326"/>
        <v>1.01861347126655-0.0157974410251572i</v>
      </c>
      <c r="AH2540" s="12" t="str">
        <f t="shared" si="1327"/>
        <v>-0.0190783106068066+0.0965160945939315i</v>
      </c>
      <c r="AI2540" s="12">
        <f t="shared" si="1328"/>
        <v>-20.141543241770371</v>
      </c>
      <c r="AJ2540" s="12">
        <f t="shared" si="1329"/>
        <v>101.18149581656164</v>
      </c>
      <c r="AK2540" s="12"/>
      <c r="AL2540" s="12"/>
      <c r="AM2540" s="12"/>
      <c r="AN2540" s="12"/>
    </row>
    <row r="2541" spans="1:40" x14ac:dyDescent="0.35">
      <c r="A2541" s="12"/>
      <c r="B2541" s="12">
        <f t="shared" si="1330"/>
        <v>611000</v>
      </c>
      <c r="C2541" s="29" t="str">
        <f t="shared" si="1297"/>
        <v>-1.85545539698207E-07+0.00363280238126029i</v>
      </c>
      <c r="D2541" s="28" t="str">
        <f t="shared" si="1298"/>
        <v>-5.39906245537966+0.0278514849229956i</v>
      </c>
      <c r="E2541" s="12" t="str">
        <f t="shared" si="1299"/>
        <v>4200</v>
      </c>
      <c r="F2541" s="12" t="str">
        <f t="shared" si="1300"/>
        <v>0.704225352112676</v>
      </c>
      <c r="G2541" s="12" t="str">
        <f t="shared" si="1296"/>
        <v>0.704225352112676</v>
      </c>
      <c r="H2541" s="12" t="str">
        <f t="shared" si="1301"/>
        <v>8.23852020810135+0.553403325446588i</v>
      </c>
      <c r="I2541" s="12" t="str">
        <f t="shared" si="1302"/>
        <v>2399.3913891792i</v>
      </c>
      <c r="J2541" s="12" t="str">
        <f t="shared" si="1303"/>
        <v>-4923.3751263434+518.932691599233i</v>
      </c>
      <c r="K2541" s="12" t="str">
        <f t="shared" si="1304"/>
        <v>0.0508028484376574-0.481992143479222i</v>
      </c>
      <c r="L2541" s="12" t="str">
        <f t="shared" si="1305"/>
        <v>0.00275626735308453-0.0219201277532858i</v>
      </c>
      <c r="M2541" s="12" t="str">
        <f t="shared" si="1306"/>
        <v>0.0535591157907419-0.503912271232508i</v>
      </c>
      <c r="N2541" s="12" t="str">
        <f t="shared" si="1307"/>
        <v>-7.67805244537345i</v>
      </c>
      <c r="O2541" s="12" t="str">
        <f t="shared" si="1308"/>
        <v>0.17502305897528-0.984564334529205i</v>
      </c>
      <c r="P2541" s="12" t="str">
        <f t="shared" si="1309"/>
        <v>0.82497694102472+0.984564334529205i</v>
      </c>
      <c r="Q2541" s="12" t="str">
        <f t="shared" si="1310"/>
        <v>-0.82497694102472+6.69348811084425i</v>
      </c>
      <c r="R2541" s="12" t="str">
        <f t="shared" si="1311"/>
        <v>0.129928426778676-0.139264443540361i</v>
      </c>
      <c r="S2541" s="12" t="str">
        <f t="shared" si="1312"/>
        <v>0.786268793840167i</v>
      </c>
      <c r="T2541" s="12" t="str">
        <f t="shared" si="1313"/>
        <v>0.109499286047302+0.10215866740882i</v>
      </c>
      <c r="U2541" s="12" t="str">
        <f t="shared" si="1314"/>
        <v>0.001-0.00260482721917995i</v>
      </c>
      <c r="V2541" s="12" t="str">
        <f t="shared" si="1315"/>
        <v>0.0015-0.000791740796103332i</v>
      </c>
      <c r="W2541" s="12" t="str">
        <f t="shared" si="1316"/>
        <v>0.000818283424982381-0.000767850526456659i</v>
      </c>
      <c r="X2541" s="12" t="str">
        <f t="shared" si="1317"/>
        <v>0.000814078168588592-0.000722073541571431i</v>
      </c>
      <c r="Y2541" s="12" t="str">
        <f t="shared" si="1318"/>
        <v>0.00029+0.575853933403009i</v>
      </c>
      <c r="Z2541" s="12" t="str">
        <f t="shared" si="1319"/>
        <v>-0.0150332434193056-0.0170144215298436i</v>
      </c>
      <c r="AA2541" s="12" t="str">
        <f t="shared" si="1320"/>
        <v>0.0400538821237674-20.8647035834082i</v>
      </c>
      <c r="AB2541" s="12" t="str">
        <f t="shared" si="1321"/>
        <v>0.273330669202589+0.255007114070453i</v>
      </c>
      <c r="AC2541" s="12" t="str">
        <f t="shared" si="1322"/>
        <v>1.14314056299267-0.124076722765416i</v>
      </c>
      <c r="AD2541" s="12" t="str">
        <f t="shared" si="1323"/>
        <v>0.212390168696405+0.246128778260929i</v>
      </c>
      <c r="AE2541" s="12" t="str">
        <f t="shared" si="1324"/>
        <v>0.000994825678076429-0.00731380969508804i</v>
      </c>
      <c r="AF2541" s="12" t="str">
        <f t="shared" si="1325"/>
        <v>-13.637582663481-0.525551840523592i</v>
      </c>
      <c r="AG2541" s="12" t="str">
        <f t="shared" si="1326"/>
        <v>1.0186209580102-0.0160061901929279i</v>
      </c>
      <c r="AH2541" s="12" t="str">
        <f t="shared" si="1327"/>
        <v>-0.0186185258325889+0.0971134938782987i</v>
      </c>
      <c r="AI2541" s="12">
        <f t="shared" si="1328"/>
        <v>-20.097641714864949</v>
      </c>
      <c r="AJ2541" s="12">
        <f t="shared" si="1329"/>
        <v>100.85301043230787</v>
      </c>
      <c r="AK2541" s="12"/>
      <c r="AL2541" s="12"/>
      <c r="AM2541" s="12"/>
      <c r="AN2541" s="12"/>
    </row>
    <row r="2542" spans="1:40" x14ac:dyDescent="0.35">
      <c r="A2542" s="12"/>
      <c r="B2542" s="12">
        <f t="shared" si="1330"/>
        <v>612000</v>
      </c>
      <c r="C2542" s="29" t="str">
        <f t="shared" si="1297"/>
        <v>-1.84939677117414E-07+0.00362686642968783i</v>
      </c>
      <c r="D2542" s="28" t="str">
        <f t="shared" si="1298"/>
        <v>-5.39906245073471+0.02780597596094i</v>
      </c>
      <c r="E2542" s="12" t="str">
        <f t="shared" si="1299"/>
        <v>4200</v>
      </c>
      <c r="F2542" s="12" t="str">
        <f t="shared" si="1300"/>
        <v>0.704225352112676</v>
      </c>
      <c r="G2542" s="12" t="str">
        <f t="shared" si="1296"/>
        <v>0.704225352112676</v>
      </c>
      <c r="H2542" s="12" t="str">
        <f t="shared" si="1301"/>
        <v>8.2386502722901+0.552508467234055i</v>
      </c>
      <c r="I2542" s="12" t="str">
        <f t="shared" si="1302"/>
        <v>2403.31837999619i</v>
      </c>
      <c r="J2542" s="12" t="str">
        <f t="shared" si="1303"/>
        <v>-4939.50738458636+519.78200860676i</v>
      </c>
      <c r="K2542" s="12" t="str">
        <f t="shared" si="1304"/>
        <v>0.0506387120526978-0.481221527464369i</v>
      </c>
      <c r="L2542" s="12" t="str">
        <f t="shared" si="1305"/>
        <v>0.00274740693613188-0.0218854228517671i</v>
      </c>
      <c r="M2542" s="12" t="str">
        <f t="shared" si="1306"/>
        <v>0.0533861189888297-0.503106950316136i</v>
      </c>
      <c r="N2542" s="12" t="str">
        <f t="shared" si="1307"/>
        <v>-7.69061881598781i</v>
      </c>
      <c r="O2542" s="12" t="str">
        <f t="shared" si="1308"/>
        <v>0.162637165194887-0.986685944207867i</v>
      </c>
      <c r="P2542" s="12" t="str">
        <f t="shared" si="1309"/>
        <v>0.837362834805113+0.986685944207867i</v>
      </c>
      <c r="Q2542" s="12" t="str">
        <f t="shared" si="1310"/>
        <v>-0.837362834805113+6.70393287177994i</v>
      </c>
      <c r="R2542" s="12" t="str">
        <f t="shared" si="1311"/>
        <v>0.129557307644891-0.141088720202717i</v>
      </c>
      <c r="S2542" s="12" t="str">
        <f t="shared" si="1312"/>
        <v>0.787555649476567i</v>
      </c>
      <c r="T2542" s="12" t="str">
        <f t="shared" si="1313"/>
        <v>0.111115218673068+0.102033589566708i</v>
      </c>
      <c r="U2542" s="12" t="str">
        <f t="shared" si="1314"/>
        <v>0.001-0.00260057096555384i</v>
      </c>
      <c r="V2542" s="12" t="str">
        <f t="shared" si="1315"/>
        <v>0.0015-0.000790447101992047i</v>
      </c>
      <c r="W2542" s="12" t="str">
        <f t="shared" si="1316"/>
        <v>0.000818032438452741-0.000766936308676377i</v>
      </c>
      <c r="X2542" s="12" t="str">
        <f t="shared" si="1317"/>
        <v>0.000813794360413698-0.000721228387388325i</v>
      </c>
      <c r="Y2542" s="12" t="str">
        <f t="shared" si="1318"/>
        <v>0.00029+0.576796411199086i</v>
      </c>
      <c r="Z2542" s="12" t="str">
        <f t="shared" si="1319"/>
        <v>-0.014991094668847-0.0169805603549386i</v>
      </c>
      <c r="AA2542" s="12" t="str">
        <f t="shared" si="1320"/>
        <v>0.0399125513040303-20.8305379276743i</v>
      </c>
      <c r="AB2542" s="12" t="str">
        <f t="shared" si="1321"/>
        <v>0.277364338844929+0.254694896415699i</v>
      </c>
      <c r="AC2542" s="12" t="str">
        <f t="shared" si="1322"/>
        <v>1.14294617819362-0.125946754596827i</v>
      </c>
      <c r="AD2542" s="12" t="str">
        <f t="shared" si="1323"/>
        <v>0.215502180204683+0.246587898886412i</v>
      </c>
      <c r="AE2542" s="12" t="str">
        <f t="shared" si="1324"/>
        <v>0.000956587115046887-0.00735597031398472i</v>
      </c>
      <c r="AF2542" s="12" t="str">
        <f t="shared" si="1325"/>
        <v>-13.6377127230248-0.524702491273115i</v>
      </c>
      <c r="AG2542" s="12" t="str">
        <f t="shared" si="1326"/>
        <v>1.01862547855594-0.0162146474776273i</v>
      </c>
      <c r="AH2542" s="12" t="str">
        <f t="shared" si="1327"/>
        <v>-0.0181514893963231+0.0977026084583811i</v>
      </c>
      <c r="AI2542" s="12">
        <f t="shared" si="1328"/>
        <v>-20.054507458785423</v>
      </c>
      <c r="AJ2542" s="12">
        <f t="shared" si="1329"/>
        <v>100.52459326992815</v>
      </c>
      <c r="AK2542" s="12"/>
      <c r="AL2542" s="12"/>
      <c r="AM2542" s="12"/>
      <c r="AN2542" s="12"/>
    </row>
    <row r="2543" spans="1:40" x14ac:dyDescent="0.35">
      <c r="A2543" s="12"/>
      <c r="B2543" s="12">
        <f t="shared" si="1330"/>
        <v>613000</v>
      </c>
      <c r="C2543" s="29" t="str">
        <f t="shared" si="1297"/>
        <v>-1.84336777187186E-07+0.0036209498450045i</v>
      </c>
      <c r="D2543" s="28" t="str">
        <f t="shared" si="1298"/>
        <v>-5.39906244611247+0.0277606154783678i</v>
      </c>
      <c r="E2543" s="12" t="str">
        <f t="shared" si="1299"/>
        <v>4200</v>
      </c>
      <c r="F2543" s="12" t="str">
        <f t="shared" si="1300"/>
        <v>0.704225352112676</v>
      </c>
      <c r="G2543" s="12" t="str">
        <f t="shared" si="1296"/>
        <v>0.704225352112676</v>
      </c>
      <c r="H2543" s="12" t="str">
        <f t="shared" si="1301"/>
        <v>8.23877970486028+0.551616483071696i</v>
      </c>
      <c r="I2543" s="12" t="str">
        <f t="shared" si="1302"/>
        <v>2407.24537081318i</v>
      </c>
      <c r="J2543" s="12" t="str">
        <f t="shared" si="1303"/>
        <v>-4955.66602428187+520.631325614288i</v>
      </c>
      <c r="K2543" s="12" t="str">
        <f t="shared" si="1304"/>
        <v>0.0504753670252704-0.480453344091721i</v>
      </c>
      <c r="L2543" s="12" t="str">
        <f t="shared" si="1305"/>
        <v>0.00273858895222736-0.0218508258617609i</v>
      </c>
      <c r="M2543" s="12" t="str">
        <f t="shared" si="1306"/>
        <v>0.0532139559774978-0.502304169953482i</v>
      </c>
      <c r="N2543" s="12" t="str">
        <f t="shared" si="1307"/>
        <v>-7.70318518660217i</v>
      </c>
      <c r="O2543" s="12" t="str">
        <f t="shared" si="1308"/>
        <v>0.15022558912076-0.988651744737914i</v>
      </c>
      <c r="P2543" s="12" t="str">
        <f t="shared" si="1309"/>
        <v>0.84977441087924+0.988651744737914i</v>
      </c>
      <c r="Q2543" s="12" t="str">
        <f t="shared" si="1310"/>
        <v>-0.84977441087924+6.71453344186426i</v>
      </c>
      <c r="R2543" s="12" t="str">
        <f t="shared" si="1311"/>
        <v>0.129155125881738-0.142903023746207i</v>
      </c>
      <c r="S2543" s="12" t="str">
        <f t="shared" si="1312"/>
        <v>0.788842505112967i</v>
      </c>
      <c r="T2543" s="12" t="str">
        <f t="shared" si="1313"/>
        <v>0.112727979240176+0.101883053048731i</v>
      </c>
      <c r="U2543" s="12" t="str">
        <f t="shared" si="1314"/>
        <v>0.001-0.00259632859856273i</v>
      </c>
      <c r="V2543" s="12" t="str">
        <f t="shared" si="1315"/>
        <v>0.0015-0.00078915762874247i</v>
      </c>
      <c r="W2543" s="12" t="str">
        <f t="shared" si="1316"/>
        <v>0.000817781619408434-0.000766024846854389i</v>
      </c>
      <c r="X2543" s="12" t="str">
        <f t="shared" si="1317"/>
        <v>0.000813510904638688-0.000720385776253227i</v>
      </c>
      <c r="Y2543" s="12" t="str">
        <f t="shared" si="1318"/>
        <v>0.00029+0.577738888995163i</v>
      </c>
      <c r="Z2543" s="12" t="str">
        <f t="shared" si="1319"/>
        <v>-0.0149491364120462-0.0169468177123603i</v>
      </c>
      <c r="AA2543" s="12" t="str">
        <f t="shared" si="1320"/>
        <v>0.0397719428808006-20.7964840716291i</v>
      </c>
      <c r="AB2543" s="12" t="str">
        <f t="shared" si="1321"/>
        <v>0.281390090436412+0.254319129151058i</v>
      </c>
      <c r="AC2543" s="12" t="str">
        <f t="shared" si="1322"/>
        <v>1.1427194389565-0.127810088866917i</v>
      </c>
      <c r="AD2543" s="12" t="str">
        <f t="shared" si="1323"/>
        <v>0.218618822823061+0.247007980000591i</v>
      </c>
      <c r="AE2543" s="12" t="str">
        <f t="shared" si="1324"/>
        <v>0.000917836605945466-0.00739744932676603i</v>
      </c>
      <c r="AF2543" s="12" t="str">
        <f t="shared" si="1325"/>
        <v>-13.6378421509727-0.523855867593328i</v>
      </c>
      <c r="AG2543" s="12" t="str">
        <f t="shared" si="1326"/>
        <v>1.01862704454947-0.0164227775431616i</v>
      </c>
      <c r="AH2543" s="12" t="str">
        <f t="shared" si="1327"/>
        <v>-0.0176773180846968+0.098283392356378i</v>
      </c>
      <c r="AI2543" s="12">
        <f t="shared" si="1328"/>
        <v>-20.012128181327249</v>
      </c>
      <c r="AJ2543" s="12">
        <f t="shared" si="1329"/>
        <v>100.19624177157439</v>
      </c>
      <c r="AK2543" s="12"/>
      <c r="AL2543" s="12"/>
      <c r="AM2543" s="12"/>
      <c r="AN2543" s="12"/>
    </row>
    <row r="2544" spans="1:40" x14ac:dyDescent="0.35">
      <c r="A2544" s="12"/>
      <c r="B2544" s="12">
        <f t="shared" si="1330"/>
        <v>614000</v>
      </c>
      <c r="C2544" s="29" t="str">
        <f t="shared" si="1297"/>
        <v>-1.83736820622595E-07+0.00361505253258385i</v>
      </c>
      <c r="D2544" s="28" t="str">
        <f t="shared" si="1298"/>
        <v>-5.39906244151281+0.0277154027498095i</v>
      </c>
      <c r="E2544" s="12" t="str">
        <f t="shared" si="1299"/>
        <v>4200</v>
      </c>
      <c r="F2544" s="12" t="str">
        <f t="shared" si="1300"/>
        <v>0.704225352112676</v>
      </c>
      <c r="G2544" s="12" t="str">
        <f t="shared" si="1296"/>
        <v>0.704225352112676</v>
      </c>
      <c r="H2544" s="12" t="str">
        <f t="shared" si="1301"/>
        <v>8.2389085098879+0.550727359210398i</v>
      </c>
      <c r="I2544" s="12" t="str">
        <f t="shared" si="1302"/>
        <v>2411.17236163017i</v>
      </c>
      <c r="J2544" s="12" t="str">
        <f t="shared" si="1303"/>
        <v>-4971.85104542996+521.480642621815i</v>
      </c>
      <c r="K2544" s="12" t="str">
        <f t="shared" si="1304"/>
        <v>0.050312808294434-0.479687581996422i</v>
      </c>
      <c r="L2544" s="12" t="str">
        <f t="shared" si="1305"/>
        <v>0.00272981313228259-0.0218163362896827i</v>
      </c>
      <c r="M2544" s="12" t="str">
        <f t="shared" si="1306"/>
        <v>0.0530426214267166-0.501503918286105i</v>
      </c>
      <c r="N2544" s="12" t="str">
        <f t="shared" si="1307"/>
        <v>-7.71575155721653i</v>
      </c>
      <c r="O2544" s="12" t="str">
        <f t="shared" si="1308"/>
        <v>0.13779029068464-0.990461425696651i</v>
      </c>
      <c r="P2544" s="12" t="str">
        <f t="shared" si="1309"/>
        <v>0.86220970931536+0.990461425696651i</v>
      </c>
      <c r="Q2544" s="12" t="str">
        <f t="shared" si="1310"/>
        <v>-0.86220970931536+6.72529013151988i</v>
      </c>
      <c r="R2544" s="12" t="str">
        <f t="shared" si="1311"/>
        <v>0.128722152169298-0.144706797727366i</v>
      </c>
      <c r="S2544" s="12" t="str">
        <f t="shared" si="1312"/>
        <v>0.790129360749367i</v>
      </c>
      <c r="T2544" s="12" t="str">
        <f t="shared" si="1313"/>
        <v>0.114337089584412+0.10170715180781i</v>
      </c>
      <c r="U2544" s="12" t="str">
        <f t="shared" si="1314"/>
        <v>0.001-0.0025921000503566i</v>
      </c>
      <c r="V2544" s="12" t="str">
        <f t="shared" si="1315"/>
        <v>0.0015-0.00078787235573149i</v>
      </c>
      <c r="W2544" s="12" t="str">
        <f t="shared" si="1316"/>
        <v>0.000817530968683721-0.000765116126397178i</v>
      </c>
      <c r="X2544" s="12" t="str">
        <f t="shared" si="1317"/>
        <v>0.000813227800793092-0.000719545694639177i</v>
      </c>
      <c r="Y2544" s="12" t="str">
        <f t="shared" si="1318"/>
        <v>0.00029+0.57868136679124i</v>
      </c>
      <c r="Z2544" s="12" t="str">
        <f t="shared" si="1319"/>
        <v>-0.014907367435786-0.0169131930084272i</v>
      </c>
      <c r="AA2544" s="12" t="str">
        <f t="shared" si="1320"/>
        <v>0.0396320520237338-20.7625414669263i</v>
      </c>
      <c r="AB2544" s="12" t="str">
        <f t="shared" si="1321"/>
        <v>0.285406730389853+0.25388004680057i</v>
      </c>
      <c r="AC2544" s="12" t="str">
        <f t="shared" si="1322"/>
        <v>1.14246055939785-0.129666130385497i</v>
      </c>
      <c r="AD2544" s="12" t="str">
        <f t="shared" si="1323"/>
        <v>0.221739608674742+0.247388989918027i</v>
      </c>
      <c r="AE2544" s="12" t="str">
        <f t="shared" si="1324"/>
        <v>0.000878583913061669-0.00743824337140503i</v>
      </c>
      <c r="AF2544" s="12" t="str">
        <f t="shared" si="1325"/>
        <v>-13.6379709514007-0.523011956460588i</v>
      </c>
      <c r="AG2544" s="12" t="str">
        <f t="shared" si="1326"/>
        <v>1.01862566800957-0.0166305452976759i</v>
      </c>
      <c r="AH2544" s="12" t="str">
        <f t="shared" si="1327"/>
        <v>-0.0171961285941596+0.0988558008150538i</v>
      </c>
      <c r="AI2544" s="12">
        <f t="shared" si="1328"/>
        <v>-19.970491928895441</v>
      </c>
      <c r="AJ2544" s="12">
        <f t="shared" si="1329"/>
        <v>99.867953378897994</v>
      </c>
      <c r="AK2544" s="12"/>
      <c r="AL2544" s="12"/>
      <c r="AM2544" s="12"/>
      <c r="AN2544" s="12"/>
    </row>
    <row r="2545" spans="1:40" x14ac:dyDescent="0.35">
      <c r="A2545" s="12"/>
      <c r="B2545" s="12">
        <f t="shared" si="1330"/>
        <v>615000</v>
      </c>
      <c r="C2545" s="29" t="str">
        <f t="shared" si="1297"/>
        <v>-1.83139788295373E-07+0.00360917439841483i</v>
      </c>
      <c r="D2545" s="28" t="str">
        <f t="shared" si="1298"/>
        <v>-5.39906243693556+0.0276703370545137i</v>
      </c>
      <c r="E2545" s="12" t="str">
        <f t="shared" si="1299"/>
        <v>4200</v>
      </c>
      <c r="F2545" s="12" t="str">
        <f t="shared" si="1300"/>
        <v>0.704225352112676</v>
      </c>
      <c r="G2545" s="12" t="str">
        <f t="shared" si="1296"/>
        <v>0.704225352112676</v>
      </c>
      <c r="H2545" s="12" t="str">
        <f t="shared" si="1301"/>
        <v>8.23903669141616+0.549841081988128i</v>
      </c>
      <c r="I2545" s="12" t="str">
        <f t="shared" si="1302"/>
        <v>2415.09935244715i</v>
      </c>
      <c r="J2545" s="12" t="str">
        <f t="shared" si="1303"/>
        <v>-4988.0624480306+522.329959629343i</v>
      </c>
      <c r="K2545" s="12" t="str">
        <f t="shared" si="1304"/>
        <v>0.0501510308394957-0.478924229883405i</v>
      </c>
      <c r="L2545" s="12" t="str">
        <f t="shared" si="1305"/>
        <v>0.00272107920932733-0.0217819536448933i</v>
      </c>
      <c r="M2545" s="12" t="str">
        <f t="shared" si="1306"/>
        <v>0.052872110048823-0.500706183528298i</v>
      </c>
      <c r="N2545" s="12" t="str">
        <f t="shared" si="1307"/>
        <v>-7.72831792783089i</v>
      </c>
      <c r="O2545" s="12" t="str">
        <f t="shared" si="1308"/>
        <v>0.125333233564306-0.992114701314478i</v>
      </c>
      <c r="P2545" s="12" t="str">
        <f t="shared" si="1309"/>
        <v>0.874666766435694+0.992114701314478i</v>
      </c>
      <c r="Q2545" s="12" t="str">
        <f t="shared" si="1310"/>
        <v>-0.874666766435694+6.73620322651641i</v>
      </c>
      <c r="R2545" s="12" t="str">
        <f t="shared" si="1311"/>
        <v>0.128258669435703-0.146499493693083i</v>
      </c>
      <c r="S2545" s="12" t="str">
        <f t="shared" si="1312"/>
        <v>0.791416216385767i</v>
      </c>
      <c r="T2545" s="12" t="str">
        <f t="shared" si="1313"/>
        <v>0.11594207500101+0.101505990883477i</v>
      </c>
      <c r="U2545" s="12" t="str">
        <f t="shared" si="1314"/>
        <v>0.001-0.00258788525352676i</v>
      </c>
      <c r="V2545" s="12" t="str">
        <f t="shared" si="1315"/>
        <v>0.0015-0.000786591262470139i</v>
      </c>
      <c r="W2545" s="12" t="str">
        <f t="shared" si="1316"/>
        <v>0.000817280487107144-0.000764210132813886i</v>
      </c>
      <c r="X2545" s="12" t="str">
        <f t="shared" si="1317"/>
        <v>0.000812945048411533-0.000718708129114405i</v>
      </c>
      <c r="Y2545" s="12" t="str">
        <f t="shared" si="1318"/>
        <v>0.00029+0.579623844587317i</v>
      </c>
      <c r="Z2545" s="12" t="str">
        <f t="shared" si="1319"/>
        <v>-0.0148657865368309-0.0168796856534636i</v>
      </c>
      <c r="AA2545" s="12" t="str">
        <f t="shared" si="1320"/>
        <v>0.0394928739426074-20.7287095688028i</v>
      </c>
      <c r="AB2545" s="12" t="str">
        <f t="shared" si="1321"/>
        <v>0.289413073753494+0.253377911562522i</v>
      </c>
      <c r="AC2545" s="12" t="str">
        <f t="shared" si="1322"/>
        <v>1.1421697669739-0.131514290798231i</v>
      </c>
      <c r="AD2545" s="12" t="str">
        <f t="shared" si="1323"/>
        <v>0.22486405013999+0.24773090290453i</v>
      </c>
      <c r="AE2545" s="12" t="str">
        <f t="shared" si="1324"/>
        <v>0.000838838798488848-0.00747834920228285i</v>
      </c>
      <c r="AF2545" s="12" t="str">
        <f t="shared" si="1325"/>
        <v>-13.6380991283517-0.522170744933614i</v>
      </c>
      <c r="AG2545" s="12" t="str">
        <f t="shared" si="1326"/>
        <v>1.0186213613237-0.0168379158966372i</v>
      </c>
      <c r="AH2545" s="12" t="str">
        <f t="shared" si="1327"/>
        <v>-0.0167080375239253+0.0994197902885615i</v>
      </c>
      <c r="AI2545" s="12">
        <f t="shared" si="1328"/>
        <v>-19.92958707493403</v>
      </c>
      <c r="AJ2545" s="12">
        <f t="shared" si="1329"/>
        <v>99.539725533389742</v>
      </c>
      <c r="AK2545" s="12"/>
      <c r="AL2545" s="12"/>
      <c r="AM2545" s="12"/>
      <c r="AN2545" s="12"/>
    </row>
    <row r="2546" spans="1:40" x14ac:dyDescent="0.35">
      <c r="A2546" s="12"/>
      <c r="B2546" s="12">
        <f t="shared" si="1330"/>
        <v>616000</v>
      </c>
      <c r="C2546" s="29" t="str">
        <f t="shared" si="1297"/>
        <v>-1.82545661232385E-07+0.00360331534909684i</v>
      </c>
      <c r="D2546" s="28" t="str">
        <f t="shared" si="1298"/>
        <v>-5.39906243238059+0.0276254176764091i</v>
      </c>
      <c r="E2546" s="12" t="str">
        <f t="shared" si="1299"/>
        <v>4200</v>
      </c>
      <c r="F2546" s="12" t="str">
        <f t="shared" si="1300"/>
        <v>0.704225352112676</v>
      </c>
      <c r="G2546" s="12" t="str">
        <f t="shared" si="1296"/>
        <v>0.704225352112676</v>
      </c>
      <c r="H2546" s="12" t="str">
        <f t="shared" si="1301"/>
        <v>8.23916425345588+0.548957637829229i</v>
      </c>
      <c r="I2546" s="12" t="str">
        <f t="shared" si="1302"/>
        <v>2419.02634326414i</v>
      </c>
      <c r="J2546" s="12" t="str">
        <f t="shared" si="1303"/>
        <v>-5004.30023208381+523.17927663687i</v>
      </c>
      <c r="K2546" s="12" t="str">
        <f t="shared" si="1304"/>
        <v>0.0499900296796274-0.478163276526855i</v>
      </c>
      <c r="L2546" s="12" t="str">
        <f t="shared" si="1305"/>
        <v>0.00271238691848967-0.0217476774396781i</v>
      </c>
      <c r="M2546" s="12" t="str">
        <f t="shared" si="1306"/>
        <v>0.0527024165981171-0.499910953966533i</v>
      </c>
      <c r="N2546" s="12" t="str">
        <f t="shared" si="1307"/>
        <v>-7.74088429844525i</v>
      </c>
      <c r="O2546" s="12" t="str">
        <f t="shared" si="1308"/>
        <v>0.112856384873482-0.993611310520008i</v>
      </c>
      <c r="P2546" s="12" t="str">
        <f t="shared" si="1309"/>
        <v>0.887143615126518+0.993611310520008i</v>
      </c>
      <c r="Q2546" s="12" t="str">
        <f t="shared" si="1310"/>
        <v>-0.887143615126518+6.74727298792524i</v>
      </c>
      <c r="R2546" s="12" t="str">
        <f t="shared" si="1311"/>
        <v>0.127764972574903-0.148280571509943i</v>
      </c>
      <c r="S2546" s="12" t="str">
        <f t="shared" si="1312"/>
        <v>0.792703072022165i</v>
      </c>
      <c r="T2546" s="12" t="str">
        <f t="shared" si="1313"/>
        <v>0.117542464557134+0.101279686256953i</v>
      </c>
      <c r="U2546" s="12" t="str">
        <f t="shared" si="1314"/>
        <v>0.001-0.0025836841411022i</v>
      </c>
      <c r="V2546" s="12" t="str">
        <f t="shared" si="1315"/>
        <v>0.0015-0.000785314328602494i</v>
      </c>
      <c r="W2546" s="12" t="str">
        <f t="shared" si="1316"/>
        <v>0.000817030175501528-0.000763306851715435i</v>
      </c>
      <c r="X2546" s="12" t="str">
        <f t="shared" si="1317"/>
        <v>0.000812662647033614-0.000717873066341513i</v>
      </c>
      <c r="Y2546" s="12" t="str">
        <f t="shared" si="1318"/>
        <v>0.00029+0.580566322383394i</v>
      </c>
      <c r="Z2546" s="12" t="str">
        <f t="shared" si="1319"/>
        <v>-0.0148243925217304-0.0168462950617651i</v>
      </c>
      <c r="AA2546" s="12" t="str">
        <f t="shared" si="1320"/>
        <v>0.0393544038869195-20.69498783605i</v>
      </c>
      <c r="AB2546" s="12" t="str">
        <f t="shared" si="1321"/>
        <v>0.293407944991022+0.252813012947707i</v>
      </c>
      <c r="AC2546" s="12" t="str">
        <f t="shared" si="1322"/>
        <v>1.14184730222796-0.133353988952027i</v>
      </c>
      <c r="AD2546" s="12" t="str">
        <f t="shared" si="1323"/>
        <v>0.227991659923087+0.248033699158929i</v>
      </c>
      <c r="AE2546" s="12" t="str">
        <f t="shared" si="1324"/>
        <v>0.000798611022911716-0.00751776368963469i</v>
      </c>
      <c r="AF2546" s="12" t="str">
        <f t="shared" si="1325"/>
        <v>-13.6382266858365-0.52133222015282i</v>
      </c>
      <c r="AG2546" s="12" t="str">
        <f t="shared" si="1326"/>
        <v>1.01861413724367-0.0170448547458466i</v>
      </c>
      <c r="AH2546" s="12" t="str">
        <f t="shared" si="1327"/>
        <v>-0.0162131613691664+0.0999753184333683i</v>
      </c>
      <c r="AI2546" s="12">
        <f t="shared" si="1328"/>
        <v>-19.889402308857171</v>
      </c>
      <c r="AJ2546" s="12">
        <f t="shared" si="1329"/>
        <v>99.211555676716429</v>
      </c>
      <c r="AK2546" s="12"/>
      <c r="AL2546" s="12"/>
      <c r="AM2546" s="12"/>
      <c r="AN2546" s="12"/>
    </row>
    <row r="2547" spans="1:40" x14ac:dyDescent="0.35">
      <c r="A2547" s="12"/>
      <c r="B2547" s="12">
        <f t="shared" si="1330"/>
        <v>617000</v>
      </c>
      <c r="C2547" s="29" t="str">
        <f t="shared" si="1297"/>
        <v>-1.81954420614128E-07+0.00359747529183486i</v>
      </c>
      <c r="D2547" s="28" t="str">
        <f t="shared" si="1298"/>
        <v>-5.39906242784775+0.0275806439040673i</v>
      </c>
      <c r="E2547" s="12" t="str">
        <f t="shared" si="1299"/>
        <v>4200</v>
      </c>
      <c r="F2547" s="12" t="str">
        <f t="shared" si="1300"/>
        <v>0.704225352112676</v>
      </c>
      <c r="G2547" s="12" t="str">
        <f t="shared" si="1296"/>
        <v>0.704225352112676</v>
      </c>
      <c r="H2547" s="12" t="str">
        <f t="shared" si="1301"/>
        <v>8.23929119998567+0.548077013243762i</v>
      </c>
      <c r="I2547" s="12" t="str">
        <f t="shared" si="1302"/>
        <v>2422.95333408113i</v>
      </c>
      <c r="J2547" s="12" t="str">
        <f t="shared" si="1303"/>
        <v>-5020.56439758959+524.028593644398i</v>
      </c>
      <c r="K2547" s="12" t="str">
        <f t="shared" si="1304"/>
        <v>0.0498297998734883-0.477404710769687i</v>
      </c>
      <c r="L2547" s="12" t="str">
        <f t="shared" si="1305"/>
        <v>0.00270373599697629-0.0217135071892253i</v>
      </c>
      <c r="M2547" s="12" t="str">
        <f t="shared" si="1306"/>
        <v>0.0525335358704646-0.499118217958912i</v>
      </c>
      <c r="N2547" s="12" t="str">
        <f t="shared" si="1307"/>
        <v>-7.75345066905961i</v>
      </c>
      <c r="O2547" s="12" t="str">
        <f t="shared" si="1308"/>
        <v>0.100361714851214-0.9949510169813i</v>
      </c>
      <c r="P2547" s="12" t="str">
        <f t="shared" si="1309"/>
        <v>0.899638285148786+0.9949510169813i</v>
      </c>
      <c r="Q2547" s="12" t="str">
        <f t="shared" si="1310"/>
        <v>-0.899638285148786+6.75849965207831i</v>
      </c>
      <c r="R2547" s="12" t="str">
        <f t="shared" si="1311"/>
        <v>0.12724136815418-0.150049499681952i</v>
      </c>
      <c r="S2547" s="12" t="str">
        <f t="shared" si="1312"/>
        <v>0.793989927658565i</v>
      </c>
      <c r="T2547" s="12" t="str">
        <f t="shared" si="1313"/>
        <v>0.119137791397677+0.101028364695914i</v>
      </c>
      <c r="U2547" s="12" t="str">
        <f t="shared" si="1314"/>
        <v>0.001-0.00257949664654612i</v>
      </c>
      <c r="V2547" s="12" t="str">
        <f t="shared" si="1315"/>
        <v>0.0015-0.000784041533904592i</v>
      </c>
      <c r="W2547" s="12" t="str">
        <f t="shared" si="1316"/>
        <v>0.000816780034684017-0.00076240626881369i</v>
      </c>
      <c r="X2547" s="12" t="str">
        <f t="shared" si="1317"/>
        <v>0.000812380596203864-0.000717040493076711i</v>
      </c>
      <c r="Y2547" s="12" t="str">
        <f t="shared" si="1318"/>
        <v>0.00029+0.581508800179471i</v>
      </c>
      <c r="Z2547" s="12" t="str">
        <f t="shared" si="1319"/>
        <v>-0.0147831842067228-0.0168130206515647i</v>
      </c>
      <c r="AA2547" s="12" t="str">
        <f t="shared" si="1320"/>
        <v>0.0392166371454944-20.6613757309844i</v>
      </c>
      <c r="AB2547" s="12" t="str">
        <f t="shared" si="1321"/>
        <v>0.297390178744894+0.252185667391918i</v>
      </c>
      <c r="AC2547" s="12" t="str">
        <f t="shared" si="1322"/>
        <v>1.14149341852605-0.135184651249683i</v>
      </c>
      <c r="AD2547" s="12" t="str">
        <f t="shared" si="1323"/>
        <v>0.231121951118758+0.248297364794299i</v>
      </c>
      <c r="AE2547" s="12" t="str">
        <f t="shared" si="1324"/>
        <v>0.00075791034440986-0.00755648381898761i</v>
      </c>
      <c r="AF2547" s="12" t="str">
        <f t="shared" si="1325"/>
        <v>-13.6383536278334-0.520496369339695i</v>
      </c>
      <c r="AG2547" s="12" t="str">
        <f t="shared" si="1326"/>
        <v>1.01860400888125-0.0172513275043824i</v>
      </c>
      <c r="AH2547" s="12" t="str">
        <f t="shared" si="1327"/>
        <v>-0.0157116165144044+0.100522344099303i</v>
      </c>
      <c r="AI2547" s="12">
        <f t="shared" si="1328"/>
        <v>-19.849926625454522</v>
      </c>
      <c r="AJ2547" s="12">
        <f t="shared" si="1329"/>
        <v>98.883441251056993</v>
      </c>
      <c r="AK2547" s="12"/>
      <c r="AL2547" s="12"/>
      <c r="AM2547" s="12"/>
      <c r="AN2547" s="12"/>
    </row>
    <row r="2548" spans="1:40" x14ac:dyDescent="0.35">
      <c r="A2548" s="12"/>
      <c r="B2548" s="12">
        <f t="shared" si="1330"/>
        <v>618000</v>
      </c>
      <c r="C2548" s="29" t="str">
        <f t="shared" si="1297"/>
        <v>-1.81366047773235E-07+0.00359165413443442i</v>
      </c>
      <c r="D2548" s="28" t="str">
        <f t="shared" si="1298"/>
        <v>-5.39906242333689+0.0275360150306639i</v>
      </c>
      <c r="E2548" s="12" t="str">
        <f t="shared" si="1299"/>
        <v>4200</v>
      </c>
      <c r="F2548" s="12" t="str">
        <f t="shared" si="1300"/>
        <v>0.704225352112676</v>
      </c>
      <c r="G2548" s="12" t="str">
        <f t="shared" si="1296"/>
        <v>0.704225352112676</v>
      </c>
      <c r="H2548" s="12" t="str">
        <f t="shared" si="1301"/>
        <v>8.23941753495231+0.547199194826815i</v>
      </c>
      <c r="I2548" s="12" t="str">
        <f t="shared" si="1302"/>
        <v>2426.88032489812i</v>
      </c>
      <c r="J2548" s="12" t="str">
        <f t="shared" si="1303"/>
        <v>-5036.85494454793+524.877910651925i</v>
      </c>
      <c r="K2548" s="12" t="str">
        <f t="shared" si="1304"/>
        <v>0.0496703365188514-0.476648521523029i</v>
      </c>
      <c r="L2548" s="12" t="str">
        <f t="shared" si="1305"/>
        <v>0.00269512618405311-0.0216794424116051i</v>
      </c>
      <c r="M2548" s="12" t="str">
        <f t="shared" si="1306"/>
        <v>0.0523654627029045-0.498327963934634i</v>
      </c>
      <c r="N2548" s="12" t="str">
        <f t="shared" si="1307"/>
        <v>-7.76601703967397i</v>
      </c>
      <c r="O2548" s="12" t="str">
        <f t="shared" si="1308"/>
        <v>0.0878511965507425-0.996133609143173i</v>
      </c>
      <c r="P2548" s="12" t="str">
        <f t="shared" si="1309"/>
        <v>0.912148803449258+0.996133609143173i</v>
      </c>
      <c r="Q2548" s="12" t="str">
        <f t="shared" si="1310"/>
        <v>-0.912148803449258+6.7698834305308i</v>
      </c>
      <c r="R2548" s="12" t="str">
        <f t="shared" si="1311"/>
        <v>0.126688174111935-0.151805755656276i</v>
      </c>
      <c r="S2548" s="12" t="str">
        <f t="shared" si="1312"/>
        <v>0.795276783294965i</v>
      </c>
      <c r="T2548" s="12" t="str">
        <f t="shared" si="1313"/>
        <v>0.120727593043985+0.100752163589252i</v>
      </c>
      <c r="U2548" s="12" t="str">
        <f t="shared" si="1314"/>
        <v>0.001-0.00257532270375235i</v>
      </c>
      <c r="V2548" s="12" t="str">
        <f t="shared" si="1315"/>
        <v>0.0015-0.000782772858283388i</v>
      </c>
      <c r="W2548" s="12" t="str">
        <f t="shared" si="1316"/>
        <v>0.00081653006546607-0.00076150836992062i</v>
      </c>
      <c r="X2548" s="12" t="str">
        <f t="shared" si="1317"/>
        <v>0.000812098895471623-0.000716210396169041i</v>
      </c>
      <c r="Y2548" s="12" t="str">
        <f t="shared" si="1318"/>
        <v>0.00029+0.582451277975548i</v>
      </c>
      <c r="Z2548" s="12" t="str">
        <f t="shared" si="1319"/>
        <v>-0.0147421604176418-0.0167798618449981i</v>
      </c>
      <c r="AA2548" s="12" t="str">
        <f t="shared" si="1320"/>
        <v>0.0390795690460914-20.6278727194191i</v>
      </c>
      <c r="AB2548" s="12" t="str">
        <f t="shared" si="1321"/>
        <v>0.301358620582013+0.25149621784349i</v>
      </c>
      <c r="AC2548" s="12" t="str">
        <f t="shared" si="1322"/>
        <v>1.14110838178149-0.13700571199338i</v>
      </c>
      <c r="AD2548" s="12" t="str">
        <f t="shared" si="1323"/>
        <v>0.23425443727803+0.248521891818581i</v>
      </c>
      <c r="AE2548" s="12" t="str">
        <f t="shared" si="1324"/>
        <v>0.000716746517276206-0.00759450669058847i</v>
      </c>
      <c r="AF2548" s="12" t="str">
        <f t="shared" si="1325"/>
        <v>-13.6384799582892-0.519663179796151i</v>
      </c>
      <c r="AG2548" s="12" t="str">
        <f t="shared" si="1326"/>
        <v>1.01859098970386-0.0174573000874724i</v>
      </c>
      <c r="AH2548" s="12" t="str">
        <f t="shared" si="1327"/>
        <v>-0.0152035192270721+0.101060827320694i</v>
      </c>
      <c r="AI2548" s="12">
        <f t="shared" si="1328"/>
        <v>-19.811149314749645</v>
      </c>
      <c r="AJ2548" s="12">
        <f t="shared" si="1329"/>
        <v>98.555379699431327</v>
      </c>
      <c r="AK2548" s="12"/>
      <c r="AL2548" s="12"/>
      <c r="AM2548" s="12"/>
      <c r="AN2548" s="12"/>
    </row>
    <row r="2549" spans="1:40" x14ac:dyDescent="0.35">
      <c r="A2549" s="12"/>
      <c r="B2549" s="12">
        <f t="shared" si="1330"/>
        <v>619000</v>
      </c>
      <c r="C2549" s="29" t="str">
        <f t="shared" si="1297"/>
        <v>-1.80780524193002E-07+0.00358585178529683i</v>
      </c>
      <c r="D2549" s="28" t="str">
        <f t="shared" si="1298"/>
        <v>-5.39906241884787+0.0274915303539424i</v>
      </c>
      <c r="E2549" s="12" t="str">
        <f t="shared" si="1299"/>
        <v>4200</v>
      </c>
      <c r="F2549" s="12" t="str">
        <f t="shared" si="1300"/>
        <v>0.704225352112676</v>
      </c>
      <c r="G2549" s="12" t="str">
        <f t="shared" si="1296"/>
        <v>0.704225352112676</v>
      </c>
      <c r="H2549" s="12" t="str">
        <f t="shared" si="1301"/>
        <v>8.2395432622711+0.546324169257847i</v>
      </c>
      <c r="I2549" s="12" t="str">
        <f t="shared" si="1302"/>
        <v>2430.8073157151i</v>
      </c>
      <c r="J2549" s="12" t="str">
        <f t="shared" si="1303"/>
        <v>-5053.17187295883+525.727227659452i</v>
      </c>
      <c r="K2549" s="12" t="str">
        <f t="shared" si="1304"/>
        <v>0.0495116347522338-0.475894697765708i</v>
      </c>
      <c r="L2549" s="12" t="str">
        <f t="shared" si="1305"/>
        <v>0.00268655722102601-0.0216454826277488i</v>
      </c>
      <c r="M2549" s="12" t="str">
        <f t="shared" si="1306"/>
        <v>0.0521981919732598-0.497540180393457i</v>
      </c>
      <c r="N2549" s="12" t="str">
        <f t="shared" si="1307"/>
        <v>-7.77858341028833i</v>
      </c>
      <c r="O2549" s="12" t="str">
        <f t="shared" si="1308"/>
        <v>0.075326805527931-0.997158900260614i</v>
      </c>
      <c r="P2549" s="12" t="str">
        <f t="shared" si="1309"/>
        <v>0.924673194472069+0.997158900260614i</v>
      </c>
      <c r="Q2549" s="12" t="str">
        <f t="shared" si="1310"/>
        <v>-0.924673194472069+6.78142451002772i</v>
      </c>
      <c r="R2549" s="12" t="str">
        <f t="shared" si="1311"/>
        <v>0.126105719446306-0.153548826116687i</v>
      </c>
      <c r="S2549" s="12" t="str">
        <f t="shared" si="1312"/>
        <v>0.796563638931365i</v>
      </c>
      <c r="T2549" s="12" t="str">
        <f t="shared" si="1313"/>
        <v>0.122311411685148+0.100451230772207i</v>
      </c>
      <c r="U2549" s="12" t="str">
        <f t="shared" si="1314"/>
        <v>0.001-0.00257116224704193i</v>
      </c>
      <c r="V2549" s="12" t="str">
        <f t="shared" si="1315"/>
        <v>0.0015-0.000781508281775662i</v>
      </c>
      <c r="W2549" s="12" t="str">
        <f t="shared" si="1316"/>
        <v>0.000816280268653502-0.000760613140947464i</v>
      </c>
      <c r="X2549" s="12" t="str">
        <f t="shared" si="1317"/>
        <v>0.000811817544390988-0.000715382762559596i</v>
      </c>
      <c r="Y2549" s="12" t="str">
        <f t="shared" si="1318"/>
        <v>0.00029+0.583393755771624i</v>
      </c>
      <c r="Z2549" s="12" t="str">
        <f t="shared" si="1319"/>
        <v>-0.0147013199898218-0.0167468180680709i</v>
      </c>
      <c r="AA2549" s="12" t="str">
        <f t="shared" si="1320"/>
        <v>0.0389431949550194-20.5944782706358i</v>
      </c>
      <c r="AB2549" s="12" t="str">
        <f t="shared" si="1321"/>
        <v>0.305312127720842+0.250745033326795i</v>
      </c>
      <c r="AC2549" s="12" t="str">
        <f t="shared" si="1322"/>
        <v>1.14069247016871-0.138816613716604i</v>
      </c>
      <c r="AD2549" s="12" t="str">
        <f t="shared" si="1323"/>
        <v>0.237388632473602+0.248707278114702i</v>
      </c>
      <c r="AE2549" s="12" t="str">
        <f t="shared" si="1324"/>
        <v>0.000675129290851388-0.00763182951882543i</v>
      </c>
      <c r="AF2549" s="12" t="str">
        <f t="shared" si="1325"/>
        <v>-13.638605681119-0.518832638903905i</v>
      </c>
      <c r="AG2549" s="12" t="str">
        <f t="shared" si="1326"/>
        <v>1.01857509353017-0.0176627386693018i</v>
      </c>
      <c r="AH2549" s="12" t="str">
        <f t="shared" si="1327"/>
        <v>-0.0146889856512617+0.101590729307647i</v>
      </c>
      <c r="AI2549" s="12">
        <f t="shared" si="1328"/>
        <v>-19.773059952284402</v>
      </c>
      <c r="AJ2549" s="12">
        <f t="shared" si="1329"/>
        <v>98.227368466028082</v>
      </c>
      <c r="AK2549" s="12"/>
      <c r="AL2549" s="12"/>
      <c r="AM2549" s="12"/>
      <c r="AN2549" s="12"/>
    </row>
    <row r="2550" spans="1:40" x14ac:dyDescent="0.35">
      <c r="A2550" s="12"/>
      <c r="B2550" s="12">
        <f t="shared" si="1330"/>
        <v>620000</v>
      </c>
      <c r="C2550" s="29" t="str">
        <f t="shared" si="1297"/>
        <v>-1.80197831505938E-07+0.00358006815341439i</v>
      </c>
      <c r="D2550" s="28" t="str">
        <f t="shared" si="1298"/>
        <v>-5.39906241438056+0.027447189176177i</v>
      </c>
      <c r="E2550" s="12" t="str">
        <f t="shared" si="1299"/>
        <v>4200</v>
      </c>
      <c r="F2550" s="12" t="str">
        <f t="shared" si="1300"/>
        <v>0.704225352112676</v>
      </c>
      <c r="G2550" s="12" t="str">
        <f t="shared" si="1296"/>
        <v>0.704225352112676</v>
      </c>
      <c r="H2550" s="12" t="str">
        <f t="shared" si="1301"/>
        <v>8.23966838582608+0.545451923300042i</v>
      </c>
      <c r="I2550" s="12" t="str">
        <f t="shared" si="1302"/>
        <v>2434.73430653209i</v>
      </c>
      <c r="J2550" s="12" t="str">
        <f t="shared" si="1303"/>
        <v>-5069.5151828223+526.576544666979i</v>
      </c>
      <c r="K2550" s="12" t="str">
        <f t="shared" si="1304"/>
        <v>0.0493536897485312-0.475143228543749i</v>
      </c>
      <c r="L2550" s="12" t="str">
        <f t="shared" si="1305"/>
        <v>0.00267802885122183-0.021611627361428i</v>
      </c>
      <c r="M2550" s="12" t="str">
        <f t="shared" si="1306"/>
        <v>0.052031718599753-0.496754855905177i</v>
      </c>
      <c r="N2550" s="12" t="str">
        <f t="shared" si="1307"/>
        <v>-7.79114978090269i</v>
      </c>
      <c r="O2550" s="12" t="str">
        <f t="shared" si="1308"/>
        <v>0.0627905195293107-0.998026728428272i</v>
      </c>
      <c r="P2550" s="12" t="str">
        <f t="shared" si="1309"/>
        <v>0.937209480470689+0.998026728428272i</v>
      </c>
      <c r="Q2550" s="12" t="str">
        <f t="shared" si="1310"/>
        <v>-0.937209480470689+6.79312305247442i</v>
      </c>
      <c r="R2550" s="12" t="str">
        <f t="shared" si="1311"/>
        <v>0.125494343895192-0.155278207264402i</v>
      </c>
      <c r="S2550" s="12" t="str">
        <f t="shared" si="1312"/>
        <v>0.797850494567765i</v>
      </c>
      <c r="T2550" s="12" t="str">
        <f t="shared" si="1313"/>
        <v>0.123888794461499+0.100125724342236i</v>
      </c>
      <c r="U2550" s="12" t="str">
        <f t="shared" si="1314"/>
        <v>0.001-0.0025670152111596i</v>
      </c>
      <c r="V2550" s="12" t="str">
        <f t="shared" si="1315"/>
        <v>0.0015-0.000780247784546993i</v>
      </c>
      <c r="W2550" s="12" t="str">
        <f t="shared" si="1316"/>
        <v>0.000816030645046477-0.000759720567903895i</v>
      </c>
      <c r="X2550" s="12" t="str">
        <f t="shared" si="1317"/>
        <v>0.000811536542520705-0.000714557579280763i</v>
      </c>
      <c r="Y2550" s="12" t="str">
        <f t="shared" si="1318"/>
        <v>0.00029+0.584336233567701i</v>
      </c>
      <c r="Z2550" s="12" t="str">
        <f t="shared" si="1319"/>
        <v>-0.0146606617680055-0.0167138887506245i</v>
      </c>
      <c r="AA2550" s="12" t="str">
        <f t="shared" si="1320"/>
        <v>0.0388075102767527-20.5611918573556i</v>
      </c>
      <c r="AB2550" s="12" t="str">
        <f t="shared" si="1321"/>
        <v>0.30924956973907+0.249932508482612i</v>
      </c>
      <c r="AC2550" s="12" t="str">
        <f t="shared" si="1322"/>
        <v>1.14024597382706-0.140616807504172i</v>
      </c>
      <c r="AD2550" s="12" t="str">
        <f t="shared" si="1323"/>
        <v>0.240524051364635+0.24885352742014i</v>
      </c>
      <c r="AE2550" s="12" t="str">
        <f t="shared" si="1324"/>
        <v>0.000633068408373404-0.00766844963163976i</v>
      </c>
      <c r="AF2550" s="12" t="str">
        <f t="shared" si="1325"/>
        <v>-13.6387308002066-0.518004734123865i</v>
      </c>
      <c r="AG2550" s="12" t="str">
        <f t="shared" si="1326"/>
        <v>1.01855633452576-0.0178676096857501i</v>
      </c>
      <c r="AH2550" s="12" t="str">
        <f t="shared" si="1327"/>
        <v>-0.0141681318016419+0.102112012437421i</v>
      </c>
      <c r="AI2550" s="12">
        <f t="shared" si="1328"/>
        <v>-19.735648389811647</v>
      </c>
      <c r="AJ2550" s="12">
        <f t="shared" si="1329"/>
        <v>97.899404996529043</v>
      </c>
      <c r="AK2550" s="12"/>
      <c r="AL2550" s="12"/>
      <c r="AM2550" s="12"/>
      <c r="AN2550" s="12"/>
    </row>
    <row r="2551" spans="1:40" x14ac:dyDescent="0.35">
      <c r="A2551" s="12"/>
      <c r="B2551" s="12">
        <f t="shared" si="1330"/>
        <v>621000</v>
      </c>
      <c r="C2551" s="29" t="str">
        <f t="shared" si="1297"/>
        <v>-1.79617951492314E-07+0.00357430314836558i</v>
      </c>
      <c r="D2551" s="28" t="str">
        <f t="shared" si="1298"/>
        <v>-5.39906240993482+0.0274029908041361i</v>
      </c>
      <c r="E2551" s="12" t="str">
        <f t="shared" si="1299"/>
        <v>4200</v>
      </c>
      <c r="F2551" s="12" t="str">
        <f t="shared" si="1300"/>
        <v>0.704225352112676</v>
      </c>
      <c r="G2551" s="12" t="str">
        <f t="shared" si="1296"/>
        <v>0.704225352112676</v>
      </c>
      <c r="H2551" s="12" t="str">
        <f t="shared" si="1301"/>
        <v>8.23979290947037+0.544582443799626i</v>
      </c>
      <c r="I2551" s="12" t="str">
        <f t="shared" si="1302"/>
        <v>2438.66129734908i</v>
      </c>
      <c r="J2551" s="12" t="str">
        <f t="shared" si="1303"/>
        <v>-5085.88487413833+527.425861674506i</v>
      </c>
      <c r="K2551" s="12" t="str">
        <f t="shared" si="1304"/>
        <v>0.0491964967206562-0.474394102969858i</v>
      </c>
      <c r="L2551" s="12" t="str">
        <f t="shared" si="1305"/>
        <v>0.00266954081996955-0.021577876139234i</v>
      </c>
      <c r="M2551" s="12" t="str">
        <f t="shared" si="1306"/>
        <v>0.0518660375406257-0.495971979109092i</v>
      </c>
      <c r="N2551" s="12" t="str">
        <f t="shared" si="1307"/>
        <v>-7.80371615151705i</v>
      </c>
      <c r="O2551" s="12" t="str">
        <f t="shared" si="1308"/>
        <v>0.0502443181797659-0.998736956606018i</v>
      </c>
      <c r="P2551" s="12" t="str">
        <f t="shared" si="1309"/>
        <v>0.949755681820234+0.998736956606018i</v>
      </c>
      <c r="Q2551" s="12" t="str">
        <f t="shared" si="1310"/>
        <v>-0.949755681820234+6.80497919491103i</v>
      </c>
      <c r="R2551" s="12" t="str">
        <f t="shared" si="1311"/>
        <v>0.12485439760824-0.156993405086064i</v>
      </c>
      <c r="S2551" s="12" t="str">
        <f t="shared" si="1312"/>
        <v>0.799137350204163i</v>
      </c>
      <c r="T2551" s="12" t="str">
        <f t="shared" si="1313"/>
        <v>0.125459293740006+0.0997758124659859i</v>
      </c>
      <c r="U2551" s="12" t="str">
        <f t="shared" si="1314"/>
        <v>0.001-0.00256288153127046i</v>
      </c>
      <c r="V2551" s="12" t="str">
        <f t="shared" si="1315"/>
        <v>0.0015-0.000778991346890719i</v>
      </c>
      <c r="W2551" s="12" t="str">
        <f t="shared" si="1316"/>
        <v>0.000815781195439554-0.000758830636897224i</v>
      </c>
      <c r="X2551" s="12" t="str">
        <f t="shared" si="1317"/>
        <v>0.000811255889424118-0.000713734833455472i</v>
      </c>
      <c r="Y2551" s="12" t="str">
        <f t="shared" si="1318"/>
        <v>0.00029+0.585278711363778i</v>
      </c>
      <c r="Z2551" s="12" t="str">
        <f t="shared" si="1319"/>
        <v>-0.0146201846062529-0.016681073326304i</v>
      </c>
      <c r="AA2551" s="12" t="str">
        <f t="shared" si="1320"/>
        <v>0.0386725104535581-20.5280129557123i</v>
      </c>
      <c r="AB2551" s="12" t="str">
        <f t="shared" si="1321"/>
        <v>0.313169829261046+0.249059063086301i</v>
      </c>
      <c r="AC2551" s="12" t="str">
        <f t="shared" si="1322"/>
        <v>1.13976919455501-0.14240575329999i</v>
      </c>
      <c r="AD2551" s="12" t="str">
        <f t="shared" si="1323"/>
        <v>0.243660209261053+0.248960649305967i</v>
      </c>
      <c r="AE2551" s="12" t="str">
        <f t="shared" si="1324"/>
        <v>0.00059057360584232-0.00770436446993203i</v>
      </c>
      <c r="AF2551" s="12" t="str">
        <f t="shared" si="1325"/>
        <v>-13.6388553194052-0.51717945299549i</v>
      </c>
      <c r="AG2551" s="12" t="str">
        <f t="shared" si="1326"/>
        <v>1.01853472719879-0.0180718798370666i</v>
      </c>
      <c r="AH2551" s="12" t="str">
        <f t="shared" si="1327"/>
        <v>-0.0136410735575393+0.102624640245933i</v>
      </c>
      <c r="AI2551" s="12">
        <f t="shared" si="1328"/>
        <v>-19.698904746373536</v>
      </c>
      <c r="AJ2551" s="12">
        <f t="shared" si="1329"/>
        <v>97.571486738428291</v>
      </c>
      <c r="AK2551" s="12"/>
      <c r="AL2551" s="12"/>
      <c r="AM2551" s="12"/>
      <c r="AN2551" s="12"/>
    </row>
    <row r="2552" spans="1:40" x14ac:dyDescent="0.35">
      <c r="A2552" s="12"/>
      <c r="B2552" s="12">
        <f t="shared" si="1330"/>
        <v>622000</v>
      </c>
      <c r="C2552" s="29" t="str">
        <f t="shared" si="1297"/>
        <v>-1.79040866078745E-07+0.00356855668031033i</v>
      </c>
      <c r="D2552" s="28" t="str">
        <f t="shared" si="1298"/>
        <v>-5.39906240551049+0.0273589345490459i</v>
      </c>
      <c r="E2552" s="12" t="str">
        <f t="shared" si="1299"/>
        <v>4200</v>
      </c>
      <c r="F2552" s="12" t="str">
        <f t="shared" si="1300"/>
        <v>0.704225352112676</v>
      </c>
      <c r="G2552" s="12" t="str">
        <f t="shared" si="1296"/>
        <v>0.704225352112676</v>
      </c>
      <c r="H2552" s="12" t="str">
        <f t="shared" si="1301"/>
        <v>8.23991683702641+0.543715717685251i</v>
      </c>
      <c r="I2552" s="12" t="str">
        <f t="shared" si="1302"/>
        <v>2442.58828816606i</v>
      </c>
      <c r="J2552" s="12" t="str">
        <f t="shared" si="1303"/>
        <v>-5102.28094690693+528.275178682034i</v>
      </c>
      <c r="K2552" s="12" t="str">
        <f t="shared" si="1304"/>
        <v>0.0490400509191807-0.473647310222926i</v>
      </c>
      <c r="L2552" s="12" t="str">
        <f t="shared" si="1305"/>
        <v>0.0026610928745817-0.0215442284905577i</v>
      </c>
      <c r="M2552" s="12" t="str">
        <f t="shared" si="1306"/>
        <v>0.0517011437937624-0.495191538713484i</v>
      </c>
      <c r="N2552" s="12" t="str">
        <f t="shared" si="1307"/>
        <v>-7.8162825221314i</v>
      </c>
      <c r="O2552" s="12" t="str">
        <f t="shared" si="1308"/>
        <v>0.0376901826699405-0.999289472640589i</v>
      </c>
      <c r="P2552" s="12" t="str">
        <f t="shared" si="1309"/>
        <v>0.962309817330059+0.999289472640589i</v>
      </c>
      <c r="Q2552" s="12" t="str">
        <f t="shared" si="1310"/>
        <v>-0.962309817330059+6.81699304949081i</v>
      </c>
      <c r="R2552" s="12" t="str">
        <f t="shared" si="1311"/>
        <v>0.124186240811397-0.158693935608602i</v>
      </c>
      <c r="S2552" s="12" t="str">
        <f t="shared" si="1312"/>
        <v>0.800424205840563i</v>
      </c>
      <c r="T2552" s="12" t="str">
        <f t="shared" si="1313"/>
        <v>0.127022467381229+0.0994016731777874i</v>
      </c>
      <c r="U2552" s="12" t="str">
        <f t="shared" si="1314"/>
        <v>0.001-0.00255876114295652i</v>
      </c>
      <c r="V2552" s="12" t="str">
        <f t="shared" si="1315"/>
        <v>0.0015-0.000777738949226903i</v>
      </c>
      <c r="W2552" s="12" t="str">
        <f t="shared" si="1316"/>
        <v>0.000815531920621674-0.000757943334131578i</v>
      </c>
      <c r="X2552" s="12" t="str">
        <f t="shared" si="1317"/>
        <v>0.000810975584669045-0.000712914512296449i</v>
      </c>
      <c r="Y2552" s="12" t="str">
        <f t="shared" si="1318"/>
        <v>0.00029+0.586221189159855i</v>
      </c>
      <c r="Z2552" s="12" t="str">
        <f t="shared" si="1319"/>
        <v>-0.0145798873678505-0.016648371232525i</v>
      </c>
      <c r="AA2552" s="12" t="str">
        <f t="shared" si="1320"/>
        <v>0.0385381909651164-20.4949410452242i</v>
      </c>
      <c r="AB2552" s="12" t="str">
        <f t="shared" si="1321"/>
        <v>0.317071802624148+0.248125141544803i</v>
      </c>
      <c r="AC2552" s="12" t="str">
        <f t="shared" si="1322"/>
        <v>1.13926244549549-0.144182920202254i</v>
      </c>
      <c r="AD2552" s="12" t="str">
        <f t="shared" si="1323"/>
        <v>0.246796622187251+0.249028659155373i</v>
      </c>
      <c r="AE2552" s="12" t="str">
        <f t="shared" si="1324"/>
        <v>0.000547654610900518-0.00773957158695873i</v>
      </c>
      <c r="AF2552" s="12" t="str">
        <f t="shared" si="1325"/>
        <v>-13.6389792425369-0.516356783136205i</v>
      </c>
      <c r="AG2552" s="12" t="str">
        <f t="shared" si="1326"/>
        <v>1.0185102863956-0.0182755160904744i</v>
      </c>
      <c r="AH2552" s="12" t="str">
        <f t="shared" si="1327"/>
        <v>-0.0131079266571845+0.103128577419365i</v>
      </c>
      <c r="AI2552" s="12">
        <f t="shared" si="1328"/>
        <v>-19.662819399748678</v>
      </c>
      <c r="AJ2552" s="12">
        <f t="shared" si="1329"/>
        <v>97.243611141350982</v>
      </c>
      <c r="AK2552" s="12"/>
      <c r="AL2552" s="12"/>
      <c r="AM2552" s="12"/>
      <c r="AN2552" s="12"/>
    </row>
    <row r="2553" spans="1:40" x14ac:dyDescent="0.35">
      <c r="A2553" s="12"/>
      <c r="B2553" s="12">
        <f t="shared" si="1330"/>
        <v>623000</v>
      </c>
      <c r="C2553" s="29" t="str">
        <f t="shared" si="1297"/>
        <v>-1.78466557336784E-07+0.00356282865998548i</v>
      </c>
      <c r="D2553" s="28" t="str">
        <f t="shared" si="1298"/>
        <v>-5.39906240110745+0.0273150197265554i</v>
      </c>
      <c r="E2553" s="12" t="str">
        <f t="shared" si="1299"/>
        <v>4200</v>
      </c>
      <c r="F2553" s="12" t="str">
        <f t="shared" si="1300"/>
        <v>0.704225352112676</v>
      </c>
      <c r="G2553" s="12" t="str">
        <f t="shared" si="1296"/>
        <v>0.704225352112676</v>
      </c>
      <c r="H2553" s="12" t="str">
        <f t="shared" si="1301"/>
        <v>8.24004017228636+0.542851731967331i</v>
      </c>
      <c r="I2553" s="12" t="str">
        <f t="shared" si="1302"/>
        <v>2446.51527898305i</v>
      </c>
      <c r="J2553" s="12" t="str">
        <f t="shared" si="1303"/>
        <v>-5118.70340112808+529.124495689561i</v>
      </c>
      <c r="K2553" s="12" t="str">
        <f t="shared" si="1304"/>
        <v>0.0488843476319828-0.472902839547549i</v>
      </c>
      <c r="L2553" s="12" t="str">
        <f t="shared" si="1305"/>
        <v>0.00265268476433591-0.0215106839475692i</v>
      </c>
      <c r="M2553" s="12" t="str">
        <f t="shared" si="1306"/>
        <v>0.0515370323963187-0.494413523495118i</v>
      </c>
      <c r="N2553" s="12" t="str">
        <f t="shared" si="1307"/>
        <v>-7.82884889274576i</v>
      </c>
      <c r="O2553" s="12" t="str">
        <f t="shared" si="1308"/>
        <v>0.0251300954433424-0.9996841892833i</v>
      </c>
      <c r="P2553" s="12" t="str">
        <f t="shared" si="1309"/>
        <v>0.974869904556658+0.9996841892833i</v>
      </c>
      <c r="Q2553" s="12" t="str">
        <f t="shared" si="1310"/>
        <v>-0.974869904556658+6.82916470346246i</v>
      </c>
      <c r="R2553" s="12" t="str">
        <f t="shared" si="1311"/>
        <v>0.123490243464599-0.160379325140798i</v>
      </c>
      <c r="S2553" s="12" t="str">
        <f t="shared" si="1312"/>
        <v>0.801711061476963i</v>
      </c>
      <c r="T2553" s="12" t="str">
        <f t="shared" si="1313"/>
        <v>0.128577878997588+0.0990034941700523i</v>
      </c>
      <c r="U2553" s="12" t="str">
        <f t="shared" si="1314"/>
        <v>0.001-0.00255465398221341i</v>
      </c>
      <c r="V2553" s="12" t="str">
        <f t="shared" si="1315"/>
        <v>0.0015-0.000776490572101339i</v>
      </c>
      <c r="W2553" s="12" t="str">
        <f t="shared" si="1316"/>
        <v>0.000815282821376198-0.000757058645907105i</v>
      </c>
      <c r="X2553" s="12" t="str">
        <f t="shared" si="1317"/>
        <v>0.00081069562782775-0.000712096603105475i</v>
      </c>
      <c r="Y2553" s="12" t="str">
        <f t="shared" si="1318"/>
        <v>0.00029+0.587163666955932i</v>
      </c>
      <c r="Z2553" s="12" t="str">
        <f t="shared" si="1319"/>
        <v>-0.0145397689252224-0.0166157819104417i</v>
      </c>
      <c r="AA2553" s="12" t="str">
        <f t="shared" si="1320"/>
        <v>0.0384045473281584-20.461975608767i</v>
      </c>
      <c r="AB2553" s="12" t="str">
        <f t="shared" si="1321"/>
        <v>0.320954400523474+0.247131212373432i</v>
      </c>
      <c r="AC2553" s="12" t="str">
        <f t="shared" si="1322"/>
        <v>1.13872605081269-0.145947786745843i</v>
      </c>
      <c r="AD2553" s="12" t="str">
        <f t="shared" si="1323"/>
        <v>0.249932806945352+0.24905757814171i</v>
      </c>
      <c r="AE2553" s="12" t="str">
        <f t="shared" si="1324"/>
        <v>0.000504321141727791-0.00777406864772448i</v>
      </c>
      <c r="AF2553" s="12" t="str">
        <f t="shared" si="1325"/>
        <v>-13.6391025733938-0.515536712240776i</v>
      </c>
      <c r="AG2553" s="12" t="str">
        <f t="shared" si="1326"/>
        <v>1.01848302729645-0.0184784856827174i</v>
      </c>
      <c r="AH2553" s="12" t="str">
        <f t="shared" si="1327"/>
        <v>-0.0125688066921122+0.103623789785915i</v>
      </c>
      <c r="AI2553" s="12">
        <f t="shared" si="1328"/>
        <v>-19.627382978246789</v>
      </c>
      <c r="AJ2553" s="12">
        <f t="shared" si="1329"/>
        <v>96.91577565736624</v>
      </c>
      <c r="AK2553" s="12"/>
      <c r="AL2553" s="12"/>
      <c r="AM2553" s="12"/>
      <c r="AN2553" s="12"/>
    </row>
    <row r="2554" spans="1:40" x14ac:dyDescent="0.35">
      <c r="A2554" s="12"/>
      <c r="B2554" s="12">
        <f t="shared" si="1330"/>
        <v>624000</v>
      </c>
      <c r="C2554" s="29" t="str">
        <f t="shared" si="1297"/>
        <v>-1.77895007481522E-07+0.00355711899869998i</v>
      </c>
      <c r="D2554" s="28" t="str">
        <f t="shared" si="1298"/>
        <v>-5.39906239672558+0.0272712456566999i</v>
      </c>
      <c r="E2554" s="12" t="str">
        <f t="shared" si="1299"/>
        <v>4200</v>
      </c>
      <c r="F2554" s="12" t="str">
        <f t="shared" si="1300"/>
        <v>0.704225352112676</v>
      </c>
      <c r="G2554" s="12" t="str">
        <f t="shared" si="1296"/>
        <v>0.704225352112676</v>
      </c>
      <c r="H2554" s="12" t="str">
        <f t="shared" si="1301"/>
        <v>8.24016291901231+0.54199047373743i</v>
      </c>
      <c r="I2554" s="12" t="str">
        <f t="shared" si="1302"/>
        <v>2450.44226980004i</v>
      </c>
      <c r="J2554" s="12" t="str">
        <f t="shared" si="1303"/>
        <v>-5135.15223680181+529.973812697089i</v>
      </c>
      <c r="K2554" s="12" t="str">
        <f t="shared" si="1304"/>
        <v>0.0487293821838958-0.472160680253508i</v>
      </c>
      <c r="L2554" s="12" t="str">
        <f t="shared" si="1305"/>
        <v>0.00264431624045675-0.0214772420451976i</v>
      </c>
      <c r="M2554" s="12" t="str">
        <f t="shared" si="1306"/>
        <v>0.0513736984243526-0.493637922298706i</v>
      </c>
      <c r="N2554" s="12" t="str">
        <f t="shared" si="1307"/>
        <v>-7.84141526336012i</v>
      </c>
      <c r="O2554" s="12" t="str">
        <f t="shared" si="1308"/>
        <v>0.0125660398833566-0.999921044203816i</v>
      </c>
      <c r="P2554" s="12" t="str">
        <f t="shared" si="1309"/>
        <v>0.987433960116643+0.999921044203816i</v>
      </c>
      <c r="Q2554" s="12" t="str">
        <f t="shared" si="1310"/>
        <v>-0.987433960116643+6.8414942191563i</v>
      </c>
      <c r="R2554" s="12" t="str">
        <f t="shared" si="1311"/>
        <v>0.122766784913206-0.162049110501331i</v>
      </c>
      <c r="S2554" s="12" t="str">
        <f t="shared" si="1312"/>
        <v>0.802997917113363i</v>
      </c>
      <c r="T2554" s="12" t="str">
        <f t="shared" si="1313"/>
        <v>0.130125098202642+0.0985814725760087i</v>
      </c>
      <c r="U2554" s="12" t="str">
        <f t="shared" si="1314"/>
        <v>0.001-0.00255055998544704i</v>
      </c>
      <c r="V2554" s="12" t="str">
        <f t="shared" si="1315"/>
        <v>0.0015-0.000775246196184511i</v>
      </c>
      <c r="W2554" s="12" t="str">
        <f t="shared" si="1316"/>
        <v>0.000815033898480923-0.000756176558619182i</v>
      </c>
      <c r="X2554" s="12" t="str">
        <f t="shared" si="1317"/>
        <v>0.000810416018476828-0.000711281093272643i</v>
      </c>
      <c r="Y2554" s="12" t="str">
        <f t="shared" si="1318"/>
        <v>0.00029+0.588106144752009i</v>
      </c>
      <c r="Z2554" s="12" t="str">
        <f t="shared" si="1319"/>
        <v>-0.0144998281598413-0.0165833048049148i</v>
      </c>
      <c r="AA2554" s="12" t="str">
        <f t="shared" si="1320"/>
        <v>0.0382715750960983-20.4291161325466i</v>
      </c>
      <c r="AB2554" s="12" t="str">
        <f t="shared" si="1321"/>
        <v>0.324816548634082+0.246077767653546i</v>
      </c>
      <c r="AC2554" s="12" t="str">
        <f t="shared" si="1322"/>
        <v>1.13816034536117-0.147699841171594i</v>
      </c>
      <c r="AD2554" s="12" t="str">
        <f t="shared" si="1323"/>
        <v>0.253068281177867+0.249047433206028i</v>
      </c>
      <c r="AE2554" s="12" t="str">
        <f t="shared" si="1324"/>
        <v>0.000460582905951737-0.00780785342836541i</v>
      </c>
      <c r="AF2554" s="12" t="str">
        <f t="shared" si="1325"/>
        <v>-13.6392253157379-0.51471922808073i</v>
      </c>
      <c r="AG2554" s="12" t="str">
        <f t="shared" si="1326"/>
        <v>1.01845296541109-0.0186807561225371i</v>
      </c>
      <c r="AH2554" s="12" t="str">
        <f t="shared" si="1327"/>
        <v>-0.0120238291017151+0.104110244307656i</v>
      </c>
      <c r="AI2554" s="12">
        <f t="shared" si="1328"/>
        <v>-19.592586352837049</v>
      </c>
      <c r="AJ2554" s="12">
        <f t="shared" si="1329"/>
        <v>96.587977741299781</v>
      </c>
      <c r="AK2554" s="12"/>
      <c r="AL2554" s="12"/>
      <c r="AM2554" s="12"/>
      <c r="AN2554" s="12"/>
    </row>
    <row r="2555" spans="1:40" x14ac:dyDescent="0.35">
      <c r="A2555" s="12"/>
      <c r="B2555" s="12">
        <f t="shared" si="1330"/>
        <v>625000</v>
      </c>
      <c r="C2555" s="29" t="str">
        <f t="shared" si="1297"/>
        <v>-1.77326198870218E-07+0.00355142760833046i</v>
      </c>
      <c r="D2555" s="28" t="str">
        <f t="shared" si="1298"/>
        <v>-5.39906239236471+0.0272276116638669i</v>
      </c>
      <c r="E2555" s="12" t="str">
        <f t="shared" si="1299"/>
        <v>4200</v>
      </c>
      <c r="F2555" s="12" t="str">
        <f t="shared" si="1300"/>
        <v>0.704225352112676</v>
      </c>
      <c r="G2555" s="12" t="str">
        <f t="shared" si="1296"/>
        <v>0.704225352112676</v>
      </c>
      <c r="H2555" s="12" t="str">
        <f t="shared" si="1301"/>
        <v>8.24028508093652+0.541131930167601i</v>
      </c>
      <c r="I2555" s="12" t="str">
        <f t="shared" si="1302"/>
        <v>2454.36926061703i</v>
      </c>
      <c r="J2555" s="12" t="str">
        <f t="shared" si="1303"/>
        <v>-5151.6274539281+530.823129704616i</v>
      </c>
      <c r="K2555" s="12" t="str">
        <f t="shared" si="1304"/>
        <v>0.0485751499363633-0.471420821715311i</v>
      </c>
      <c r="L2555" s="12" t="str">
        <f t="shared" si="1305"/>
        <v>0.00263598705609765-0.0214439023211116i</v>
      </c>
      <c r="M2555" s="12" t="str">
        <f t="shared" si="1306"/>
        <v>0.051211136992461-0.492864724036423i</v>
      </c>
      <c r="N2555" s="12" t="str">
        <f t="shared" si="1307"/>
        <v>-7.85398163397448i</v>
      </c>
      <c r="O2555" s="12" t="str">
        <f t="shared" si="1308"/>
        <v>2.97082237282753E-15-i</v>
      </c>
      <c r="P2555" s="12" t="str">
        <f t="shared" si="1309"/>
        <v>0.999999999999997+i</v>
      </c>
      <c r="Q2555" s="12" t="str">
        <f t="shared" si="1310"/>
        <v>-0.999999999999997+6.85398163397448i</v>
      </c>
      <c r="R2555" s="12" t="str">
        <f t="shared" si="1311"/>
        <v>0.122016253533767-0.16370283923319i</v>
      </c>
      <c r="S2555" s="12" t="str">
        <f t="shared" si="1312"/>
        <v>0.804284772749763i</v>
      </c>
      <c r="T2555" s="12" t="str">
        <f t="shared" si="1313"/>
        <v>0.131663700851157+0.0981358147451833i</v>
      </c>
      <c r="U2555" s="12" t="str">
        <f t="shared" si="1314"/>
        <v>0.001-0.00254647908947033i</v>
      </c>
      <c r="V2555" s="12" t="str">
        <f t="shared" si="1315"/>
        <v>0.0015-0.000774005802270617i</v>
      </c>
      <c r="W2555" s="12" t="str">
        <f t="shared" si="1316"/>
        <v>0.00081478515270809-0.000755297058757621i</v>
      </c>
      <c r="X2555" s="12" t="str">
        <f t="shared" si="1317"/>
        <v>0.000810136756197148-0.000710467970275648i</v>
      </c>
      <c r="Y2555" s="12" t="str">
        <f t="shared" si="1318"/>
        <v>0.00029+0.589048622548086i</v>
      </c>
      <c r="Z2555" s="12" t="str">
        <f t="shared" si="1319"/>
        <v>-0.0144600639621413-0.0165509393644801i</v>
      </c>
      <c r="AA2555" s="12" t="str">
        <f t="shared" si="1320"/>
        <v>0.0381392698586732-20.3963621060723i</v>
      </c>
      <c r="AB2555" s="12" t="str">
        <f t="shared" si="1321"/>
        <v>0.328657188210251+0.244965322472102i</v>
      </c>
      <c r="AC2555" s="12" t="str">
        <f t="shared" si="1322"/>
        <v>1.1375656743477-0.149438581682311i</v>
      </c>
      <c r="AD2555" s="12" t="str">
        <f t="shared" si="1323"/>
        <v>0.256202563429864+0.248998257034131i</v>
      </c>
      <c r="AE2555" s="12" t="str">
        <f t="shared" si="1324"/>
        <v>0.000416449599572744-0.00784092381552729i</v>
      </c>
      <c r="AF2555" s="12" t="str">
        <f t="shared" si="1325"/>
        <v>-13.6393474733012-0.513904318503734i</v>
      </c>
      <c r="AG2555" s="12" t="str">
        <f t="shared" si="1326"/>
        <v>1.01842011657449-0.0188822951930904i</v>
      </c>
      <c r="AH2555" s="12" t="str">
        <f t="shared" si="1327"/>
        <v>-0.011473109167938+0.104587909072511i</v>
      </c>
      <c r="AI2555" s="12">
        <f t="shared" si="1328"/>
        <v>-19.558420629593535</v>
      </c>
      <c r="AJ2555" s="12">
        <f t="shared" si="1329"/>
        <v>96.260214851040672</v>
      </c>
      <c r="AK2555" s="12"/>
      <c r="AL2555" s="12"/>
      <c r="AM2555" s="12"/>
      <c r="AN2555" s="12"/>
    </row>
    <row r="2556" spans="1:40" x14ac:dyDescent="0.35">
      <c r="A2556" s="12"/>
      <c r="B2556" s="12">
        <f t="shared" si="1330"/>
        <v>626000</v>
      </c>
      <c r="C2556" s="29" t="str">
        <f t="shared" si="1297"/>
        <v>-1.76760114000935E-07+0.00354575440131662i</v>
      </c>
      <c r="D2556" s="28" t="str">
        <f t="shared" si="1298"/>
        <v>-5.39906238802473+0.0271841170767608i</v>
      </c>
      <c r="E2556" s="12" t="str">
        <f t="shared" si="1299"/>
        <v>4200</v>
      </c>
      <c r="F2556" s="12" t="str">
        <f t="shared" si="1300"/>
        <v>0.704225352112676</v>
      </c>
      <c r="G2556" s="12" t="str">
        <f t="shared" si="1296"/>
        <v>0.704225352112676</v>
      </c>
      <c r="H2556" s="12" t="str">
        <f t="shared" si="1301"/>
        <v>8.24040666176185+0.540276088509804i</v>
      </c>
      <c r="I2556" s="12" t="str">
        <f t="shared" si="1302"/>
        <v>2458.29625143401i</v>
      </c>
      <c r="J2556" s="12" t="str">
        <f t="shared" si="1303"/>
        <v>-5168.12905250695+531.672446712144i</v>
      </c>
      <c r="K2556" s="12" t="str">
        <f t="shared" si="1304"/>
        <v>0.0484216462870964-0.47068325337169i</v>
      </c>
      <c r="L2556" s="12" t="str">
        <f t="shared" si="1305"/>
        <v>0.00262769696632316-0.0214106643156995i</v>
      </c>
      <c r="M2556" s="12" t="str">
        <f t="shared" si="1306"/>
        <v>0.0510493432534196-0.492093917687389i</v>
      </c>
      <c r="N2556" s="12" t="str">
        <f t="shared" si="1307"/>
        <v>-7.86654800458884i</v>
      </c>
      <c r="O2556" s="12" t="str">
        <f t="shared" si="1308"/>
        <v>-0.0125660398833506-0.999921044203816i</v>
      </c>
      <c r="P2556" s="12" t="str">
        <f t="shared" si="1309"/>
        <v>1.01256603988335+0.999921044203816i</v>
      </c>
      <c r="Q2556" s="12" t="str">
        <f t="shared" si="1310"/>
        <v>-1.01256603988335+6.86662696038502i</v>
      </c>
      <c r="R2556" s="12" t="str">
        <f t="shared" si="1311"/>
        <v>0.121239046374721-0.165340069804313i</v>
      </c>
      <c r="S2556" s="12" t="str">
        <f t="shared" si="1312"/>
        <v>0.805571628386163i</v>
      </c>
      <c r="T2556" s="12" t="str">
        <f t="shared" si="1313"/>
        <v>0.133193269269742+0.0976667360120695i</v>
      </c>
      <c r="U2556" s="12" t="str">
        <f t="shared" si="1314"/>
        <v>0.001-0.00254241123149993i</v>
      </c>
      <c r="V2556" s="12" t="str">
        <f t="shared" si="1315"/>
        <v>0.0015-0.000772769371276576i</v>
      </c>
      <c r="W2556" s="12" t="str">
        <f t="shared" si="1316"/>
        <v>0.00081453658482441-0.000754420132905905i</v>
      </c>
      <c r="X2556" s="12" t="str">
        <f t="shared" si="1317"/>
        <v>0.000809857840573776-0.000709657221679063i</v>
      </c>
      <c r="Y2556" s="12" t="str">
        <f t="shared" si="1318"/>
        <v>0.00029+0.589991100344163i</v>
      </c>
      <c r="Z2556" s="12" t="str">
        <f t="shared" si="1319"/>
        <v>-0.0144204752314316-0.0165186850413175i</v>
      </c>
      <c r="AA2556" s="12" t="str">
        <f t="shared" si="1320"/>
        <v>0.0380076272415883-20.3637130221305i</v>
      </c>
      <c r="AB2556" s="12" t="str">
        <f t="shared" si="1321"/>
        <v>0.332475276661187+0.243794414344214i</v>
      </c>
      <c r="AC2556" s="12" t="str">
        <f t="shared" si="1322"/>
        <v>1.1369423929865-0.151163516685278i</v>
      </c>
      <c r="AD2556" s="12" t="str">
        <f t="shared" si="1323"/>
        <v>0.25933517321062+0.248910088033174i</v>
      </c>
      <c r="AE2556" s="12" t="str">
        <f t="shared" si="1324"/>
        <v>0.000371930905903841-0.00787327780573763i</v>
      </c>
      <c r="AF2556" s="12" t="str">
        <f t="shared" si="1325"/>
        <v>-13.6394690497866-0.513091971433043i</v>
      </c>
      <c r="AG2556" s="12" t="str">
        <f t="shared" si="1326"/>
        <v>1.01838449694253-0.0190830709543058i</v>
      </c>
      <c r="AH2556" s="12" t="str">
        <f t="shared" si="1327"/>
        <v>-0.0109167620101159+0.105056753286367i</v>
      </c>
      <c r="AI2556" s="12">
        <f t="shared" si="1328"/>
        <v>-19.524877142440833</v>
      </c>
      <c r="AJ2556" s="12">
        <f t="shared" si="1329"/>
        <v>95.932484447846221</v>
      </c>
      <c r="AK2556" s="12"/>
      <c r="AL2556" s="12"/>
      <c r="AM2556" s="12"/>
      <c r="AN2556" s="12"/>
    </row>
    <row r="2557" spans="1:40" x14ac:dyDescent="0.35">
      <c r="A2557" s="12"/>
      <c r="B2557" s="12">
        <f t="shared" si="1330"/>
        <v>627000</v>
      </c>
      <c r="C2557" s="29" t="str">
        <f t="shared" si="1297"/>
        <v>-1.76196735511191E-07+0.00354009929065676i</v>
      </c>
      <c r="D2557" s="28" t="str">
        <f t="shared" si="1298"/>
        <v>-5.39906238370549+0.0271407612283685i</v>
      </c>
      <c r="E2557" s="12" t="str">
        <f t="shared" si="1299"/>
        <v>4200</v>
      </c>
      <c r="F2557" s="12" t="str">
        <f t="shared" si="1300"/>
        <v>0.704225352112676</v>
      </c>
      <c r="G2557" s="12" t="str">
        <f t="shared" si="1296"/>
        <v>0.704225352112676</v>
      </c>
      <c r="H2557" s="12" t="str">
        <f t="shared" si="1301"/>
        <v>8.24052766516184+0.539422936095244i</v>
      </c>
      <c r="I2557" s="12" t="str">
        <f t="shared" si="1302"/>
        <v>2462.223242251i</v>
      </c>
      <c r="J2557" s="12" t="str">
        <f t="shared" si="1303"/>
        <v>-5184.65703253837+532.521763719671i</v>
      </c>
      <c r="K2557" s="12" t="str">
        <f t="shared" si="1304"/>
        <v>0.0482688666697354-0.469947964725138i</v>
      </c>
      <c r="L2557" s="12" t="str">
        <f t="shared" si="1305"/>
        <v>0.00261944572809125-0.0213775275720496i</v>
      </c>
      <c r="M2557" s="12" t="str">
        <f t="shared" si="1306"/>
        <v>0.0508883123978267-0.491325492297188i</v>
      </c>
      <c r="N2557" s="12" t="str">
        <f t="shared" si="1307"/>
        <v>-7.8791143752032i</v>
      </c>
      <c r="O2557" s="12" t="str">
        <f t="shared" si="1308"/>
        <v>-0.0251300954433356-0.9996841892833i</v>
      </c>
      <c r="P2557" s="12" t="str">
        <f t="shared" si="1309"/>
        <v>1.02513009544334+0.9996841892833i</v>
      </c>
      <c r="Q2557" s="12" t="str">
        <f t="shared" si="1310"/>
        <v>-1.02513009544334+6.8794301859199i</v>
      </c>
      <c r="R2557" s="12" t="str">
        <f t="shared" si="1311"/>
        <v>0.120435568792636-0.166960371794357i</v>
      </c>
      <c r="S2557" s="12" t="str">
        <f t="shared" si="1312"/>
        <v>0.806858484022561i</v>
      </c>
      <c r="T2557" s="12" t="str">
        <f t="shared" si="1313"/>
        <v>0.134713392477838+0.0971744604584211i</v>
      </c>
      <c r="U2557" s="12" t="str">
        <f t="shared" si="1314"/>
        <v>0.001-0.00253835634915304i</v>
      </c>
      <c r="V2557" s="12" t="str">
        <f t="shared" si="1315"/>
        <v>0.0015-0.000771536884241042i</v>
      </c>
      <c r="W2557" s="12" t="str">
        <f t="shared" si="1316"/>
        <v>0.000814288195591081-0.000753545767740402i</v>
      </c>
      <c r="X2557" s="12" t="str">
        <f t="shared" si="1317"/>
        <v>0.000809579271195885-0.000708848835133612i</v>
      </c>
      <c r="Y2557" s="12" t="str">
        <f t="shared" si="1318"/>
        <v>0.00029+0.59093357814024i</v>
      </c>
      <c r="Z2557" s="12" t="str">
        <f t="shared" si="1319"/>
        <v>-0.014381060875811-0.0164865412912195i</v>
      </c>
      <c r="AA2557" s="12" t="str">
        <f t="shared" si="1320"/>
        <v>0.0378766429061637-20.3311683767581i</v>
      </c>
      <c r="AB2557" s="12" t="str">
        <f t="shared" si="1321"/>
        <v>0.336269788102657+0.242565602619791i</v>
      </c>
      <c r="AC2557" s="12" t="str">
        <f t="shared" si="1322"/>
        <v>1.13629086614845-0.152874165021126i</v>
      </c>
      <c r="AD2557" s="12" t="str">
        <f t="shared" si="1323"/>
        <v>0.262465631054729+0.248782970307792i</v>
      </c>
      <c r="AE2557" s="12" t="str">
        <f t="shared" si="1324"/>
        <v>0.000327036494525431-0.00790491350477119i</v>
      </c>
      <c r="AF2557" s="12" t="str">
        <f t="shared" si="1325"/>
        <v>-13.6395900488673-0.512282174866876i</v>
      </c>
      <c r="AG2557" s="12" t="str">
        <f t="shared" si="1326"/>
        <v>1.0183461229876-0.019283051745177i</v>
      </c>
      <c r="AH2557" s="12" t="str">
        <f t="shared" si="1327"/>
        <v>-0.0103549025799477+0.105516747265312i</v>
      </c>
      <c r="AI2557" s="12">
        <f t="shared" si="1328"/>
        <v>-19.491947446186884</v>
      </c>
      <c r="AJ2557" s="12">
        <f t="shared" si="1329"/>
        <v>95.604783996644258</v>
      </c>
      <c r="AK2557" s="12"/>
      <c r="AL2557" s="12"/>
      <c r="AM2557" s="12"/>
      <c r="AN2557" s="12"/>
    </row>
    <row r="2558" spans="1:40" x14ac:dyDescent="0.35">
      <c r="A2558" s="12"/>
      <c r="B2558" s="12">
        <f t="shared" si="1330"/>
        <v>628000</v>
      </c>
      <c r="C2558" s="29" t="str">
        <f t="shared" si="1297"/>
        <v>-1.75636046176632E-07+0.00353446218990331i</v>
      </c>
      <c r="D2558" s="28" t="str">
        <f t="shared" si="1298"/>
        <v>-5.39906237940687+0.0270975434559254i</v>
      </c>
      <c r="E2558" s="12" t="str">
        <f t="shared" si="1299"/>
        <v>4200</v>
      </c>
      <c r="F2558" s="12" t="str">
        <f t="shared" si="1300"/>
        <v>0.704225352112676</v>
      </c>
      <c r="G2558" s="12" t="str">
        <f t="shared" si="1296"/>
        <v>0.704225352112676</v>
      </c>
      <c r="H2558" s="12" t="str">
        <f t="shared" si="1301"/>
        <v>8.24064809478121+0.538572460333806i</v>
      </c>
      <c r="I2558" s="12" t="str">
        <f t="shared" si="1302"/>
        <v>2466.15023306799i</v>
      </c>
      <c r="J2558" s="12" t="str">
        <f t="shared" si="1303"/>
        <v>-5201.21139402234+533.371080727199i</v>
      </c>
      <c r="K2558" s="12" t="str">
        <f t="shared" si="1304"/>
        <v>0.0481168065535149-0.469214945341427i</v>
      </c>
      <c r="L2558" s="12" t="str">
        <f t="shared" si="1305"/>
        <v>0.00261123310023585-0.0213444916359311i</v>
      </c>
      <c r="M2558" s="12" t="str">
        <f t="shared" si="1306"/>
        <v>0.0507280396537508-0.490559436977358i</v>
      </c>
      <c r="N2558" s="12" t="str">
        <f t="shared" si="1307"/>
        <v>-7.89168074581756i</v>
      </c>
      <c r="O2558" s="12" t="str">
        <f t="shared" si="1308"/>
        <v>-0.0376901826699337-0.999289472640589i</v>
      </c>
      <c r="P2558" s="12" t="str">
        <f t="shared" si="1309"/>
        <v>1.03769018266993+0.999289472640589i</v>
      </c>
      <c r="Q2558" s="12" t="str">
        <f t="shared" si="1310"/>
        <v>-1.03769018266993+6.89239127317697i</v>
      </c>
      <c r="R2558" s="12" t="str">
        <f t="shared" si="1311"/>
        <v>0.119606234084578-0.168563326067543i</v>
      </c>
      <c r="S2558" s="12" t="str">
        <f t="shared" si="1312"/>
        <v>0.808145339658961i</v>
      </c>
      <c r="T2558" s="12" t="str">
        <f t="shared" si="1313"/>
        <v>0.136223666398899+0.0966592206696105i</v>
      </c>
      <c r="U2558" s="12" t="str">
        <f t="shared" si="1314"/>
        <v>0.001-0.00253431438044419i</v>
      </c>
      <c r="V2558" s="12" t="str">
        <f t="shared" si="1315"/>
        <v>0.0015-0.000770308322323462i</v>
      </c>
      <c r="W2558" s="12" t="str">
        <f t="shared" si="1316"/>
        <v>0.000814039985763798-0.000752673950029619i</v>
      </c>
      <c r="X2558" s="12" t="str">
        <f t="shared" si="1317"/>
        <v>0.000809301047656701-0.000708042798375498i</v>
      </c>
      <c r="Y2558" s="12" t="str">
        <f t="shared" si="1318"/>
        <v>0.00029+0.591876055936317i</v>
      </c>
      <c r="Z2558" s="12" t="str">
        <f t="shared" si="1319"/>
        <v>-0.0143418198120834-0.0164545075735608i</v>
      </c>
      <c r="AA2558" s="12" t="str">
        <f t="shared" si="1320"/>
        <v>0.0377463125489866-20.2987276692168i</v>
      </c>
      <c r="AB2558" s="12" t="str">
        <f t="shared" si="1321"/>
        <v>0.340039713884132+0.241279467875364i</v>
      </c>
      <c r="AC2558" s="12" t="str">
        <f t="shared" si="1322"/>
        <v>1.1356114680049-0.154570056178924i</v>
      </c>
      <c r="AD2558" s="12" t="str">
        <f t="shared" si="1323"/>
        <v>0.265593458582714+0.248616953635793i</v>
      </c>
      <c r="AE2558" s="12" t="str">
        <f t="shared" si="1324"/>
        <v>0.000281776020254457-0.00793582912701108i</v>
      </c>
      <c r="AF2558" s="12" t="str">
        <f t="shared" si="1325"/>
        <v>-13.6397104741881-0.511474916877881i</v>
      </c>
      <c r="AG2558" s="12" t="str">
        <f t="shared" si="1326"/>
        <v>1.0183050114944-0.0194822061859976i</v>
      </c>
      <c r="AH2558" s="12" t="str">
        <f t="shared" si="1327"/>
        <v>-0.00978764565659905+0.105967862427983i</v>
      </c>
      <c r="AI2558" s="12">
        <f t="shared" si="1328"/>
        <v>-19.459623309830743</v>
      </c>
      <c r="AJ2558" s="12">
        <f t="shared" si="1329"/>
        <v>95.277110966332643</v>
      </c>
      <c r="AK2558" s="12"/>
      <c r="AL2558" s="12"/>
      <c r="AM2558" s="12"/>
      <c r="AN2558" s="12"/>
    </row>
    <row r="2559" spans="1:40" x14ac:dyDescent="0.35">
      <c r="A2559" s="12"/>
      <c r="B2559" s="12">
        <f t="shared" si="1330"/>
        <v>629000</v>
      </c>
      <c r="C2559" s="29" t="str">
        <f t="shared" si="1297"/>
        <v>-1.75078028909715E-07+0.0035288430131585i</v>
      </c>
      <c r="D2559" s="28" t="str">
        <f t="shared" si="1298"/>
        <v>-5.39906237512874+0.0270544631008818i</v>
      </c>
      <c r="E2559" s="12" t="str">
        <f t="shared" si="1299"/>
        <v>4200</v>
      </c>
      <c r="F2559" s="12" t="str">
        <f t="shared" si="1300"/>
        <v>0.704225352112676</v>
      </c>
      <c r="G2559" s="12" t="str">
        <f t="shared" si="1296"/>
        <v>0.704225352112676</v>
      </c>
      <c r="H2559" s="12" t="str">
        <f t="shared" si="1301"/>
        <v>8.24076795423594+0.5377246487134i</v>
      </c>
      <c r="I2559" s="12" t="str">
        <f t="shared" si="1302"/>
        <v>2470.07722388497i</v>
      </c>
      <c r="J2559" s="12" t="str">
        <f t="shared" si="1303"/>
        <v>-5217.79213695889+534.220397734726i</v>
      </c>
      <c r="K2559" s="12" t="str">
        <f t="shared" si="1304"/>
        <v>0.0479654614429314-0.468484184849132i</v>
      </c>
      <c r="L2559" s="12" t="str">
        <f t="shared" si="1305"/>
        <v>0.00260305884344969-0.0213115560557745i</v>
      </c>
      <c r="M2559" s="12" t="str">
        <f t="shared" si="1306"/>
        <v>0.0505685202863811-0.489795740904907i</v>
      </c>
      <c r="N2559" s="12" t="str">
        <f t="shared" si="1307"/>
        <v>-7.90424711643192i</v>
      </c>
      <c r="O2559" s="12" t="str">
        <f t="shared" si="1308"/>
        <v>-0.0502443181797697-0.998736956606017i</v>
      </c>
      <c r="P2559" s="12" t="str">
        <f t="shared" si="1309"/>
        <v>1.05024431817977+0.998736956606017i</v>
      </c>
      <c r="Q2559" s="12" t="str">
        <f t="shared" si="1310"/>
        <v>-1.05024431817977+6.9055101598259i</v>
      </c>
      <c r="R2559" s="12" t="str">
        <f t="shared" si="1311"/>
        <v>0.118751463117198-0.17014852493154i</v>
      </c>
      <c r="S2559" s="12" t="str">
        <f t="shared" si="1312"/>
        <v>0.809432195295361i</v>
      </c>
      <c r="T2559" s="12" t="str">
        <f t="shared" si="1313"/>
        <v>0.137723694061604+0.0961212574854897i</v>
      </c>
      <c r="U2559" s="12" t="str">
        <f t="shared" si="1314"/>
        <v>0.001-0.00253028526378212i</v>
      </c>
      <c r="V2559" s="12" t="str">
        <f t="shared" si="1315"/>
        <v>0.0015-0.000769083666803076i</v>
      </c>
      <c r="W2559" s="12" t="str">
        <f t="shared" si="1316"/>
        <v>0.000813791956092784-0.000751804666633429i</v>
      </c>
      <c r="X2559" s="12" t="str">
        <f t="shared" si="1317"/>
        <v>0.000809023169553423-0.000707239099225657i</v>
      </c>
      <c r="Y2559" s="12" t="str">
        <f t="shared" si="1318"/>
        <v>0.00029+0.592818533732394i</v>
      </c>
      <c r="Z2559" s="12" t="str">
        <f t="shared" si="1319"/>
        <v>-0.0143027509656738-0.0164225833512685i</v>
      </c>
      <c r="AA2559" s="12" t="str">
        <f t="shared" si="1320"/>
        <v>0.0376166319015683-20.2663904019672i</v>
      </c>
      <c r="AB2559" s="12" t="str">
        <f t="shared" si="1321"/>
        <v>0.343784063091052+0.239936611292185i</v>
      </c>
      <c r="AC2559" s="12" t="str">
        <f t="shared" si="1322"/>
        <v>1.13490458166662-0.156250730497407i</v>
      </c>
      <c r="AD2559" s="12" t="str">
        <f t="shared" si="1323"/>
        <v>0.268718178561128+0.248412093443385i</v>
      </c>
      <c r="AE2559" s="12" t="str">
        <f t="shared" si="1324"/>
        <v>0.000236159122127807-0.00796602299480363i</v>
      </c>
      <c r="AF2559" s="12" t="str">
        <f t="shared" si="1325"/>
        <v>-13.6398303293647-0.510670185612518i</v>
      </c>
      <c r="AG2559" s="12" t="str">
        <f t="shared" si="1326"/>
        <v>1.01826117955555-0.019680503180538i</v>
      </c>
      <c r="AH2559" s="12" t="str">
        <f t="shared" si="1327"/>
        <v>-0.00921510584192818+0.106410071288067i</v>
      </c>
      <c r="AI2559" s="12">
        <f t="shared" si="1328"/>
        <v>-19.427896710129009</v>
      </c>
      <c r="AJ2559" s="12">
        <f t="shared" si="1329"/>
        <v>94.949462830073372</v>
      </c>
      <c r="AK2559" s="12"/>
      <c r="AL2559" s="12"/>
      <c r="AM2559" s="12"/>
      <c r="AN2559" s="12"/>
    </row>
    <row r="2560" spans="1:40" x14ac:dyDescent="0.35">
      <c r="A2560" s="12"/>
      <c r="B2560" s="12">
        <f t="shared" si="1330"/>
        <v>630000</v>
      </c>
      <c r="C2560" s="29" t="str">
        <f t="shared" si="1297"/>
        <v>-1.74522666758401E-07+0.00352324167506989i</v>
      </c>
      <c r="D2560" s="28" t="str">
        <f t="shared" si="1298"/>
        <v>-5.39906237087096+0.0270115195088692i</v>
      </c>
      <c r="E2560" s="12" t="str">
        <f t="shared" si="1299"/>
        <v>4200</v>
      </c>
      <c r="F2560" s="12" t="str">
        <f t="shared" si="1300"/>
        <v>0.704225352112676</v>
      </c>
      <c r="G2560" s="12" t="str">
        <f t="shared" si="1296"/>
        <v>0.704225352112676</v>
      </c>
      <c r="H2560" s="12" t="str">
        <f t="shared" si="1301"/>
        <v>8.24088724711364+0.536879488799407i</v>
      </c>
      <c r="I2560" s="12" t="str">
        <f t="shared" si="1302"/>
        <v>2474.00421470196i</v>
      </c>
      <c r="J2560" s="12" t="str">
        <f t="shared" si="1303"/>
        <v>-5234.399261348+535.069714742253i</v>
      </c>
      <c r="K2560" s="12" t="str">
        <f t="shared" si="1304"/>
        <v>0.0478148268774182-0.467755672939186i</v>
      </c>
      <c r="L2560" s="12" t="str">
        <f t="shared" si="1305"/>
        <v>0.00259492272026711-0.0212787203826532i</v>
      </c>
      <c r="M2560" s="12" t="str">
        <f t="shared" si="1306"/>
        <v>0.0504097495976853-0.489034393321839i</v>
      </c>
      <c r="N2560" s="12" t="str">
        <f t="shared" si="1307"/>
        <v>-7.91681348704628i</v>
      </c>
      <c r="O2560" s="12" t="str">
        <f t="shared" si="1308"/>
        <v>-0.0627905195293145-0.998026728428271i</v>
      </c>
      <c r="P2560" s="12" t="str">
        <f t="shared" si="1309"/>
        <v>1.06279051952931+0.998026728428271i</v>
      </c>
      <c r="Q2560" s="12" t="str">
        <f t="shared" si="1310"/>
        <v>-1.06279051952931+6.91878675861801i</v>
      </c>
      <c r="R2560" s="12" t="str">
        <f t="shared" si="1311"/>
        <v>0.117871683953146-0.171715572282355i</v>
      </c>
      <c r="S2560" s="12" t="str">
        <f t="shared" si="1312"/>
        <v>0.810719050931761i</v>
      </c>
      <c r="T2560" s="12" t="str">
        <f t="shared" si="1313"/>
        <v>0.139213085790955+0.095560819746223i</v>
      </c>
      <c r="U2560" s="12" t="str">
        <f t="shared" si="1314"/>
        <v>0.001-0.00252626893796659i</v>
      </c>
      <c r="V2560" s="12" t="str">
        <f t="shared" si="1315"/>
        <v>0.0015-0.000767862899077993i</v>
      </c>
      <c r="W2560" s="12" t="str">
        <f t="shared" si="1316"/>
        <v>0.000813544107322795-0.000750937904502339i</v>
      </c>
      <c r="X2560" s="12" t="str">
        <f t="shared" si="1317"/>
        <v>0.000808745636487147-0.000706437725589112i</v>
      </c>
      <c r="Y2560" s="12" t="str">
        <f t="shared" si="1318"/>
        <v>0.00029+0.593761011528471i</v>
      </c>
      <c r="Z2560" s="12" t="str">
        <f t="shared" si="1319"/>
        <v>-0.0142638532705466-0.0163907680907916i</v>
      </c>
      <c r="AA2560" s="12" t="str">
        <f t="shared" si="1320"/>
        <v>0.0374875967300031-20.2341560806429i</v>
      </c>
      <c r="AB2560" s="12" t="str">
        <f t="shared" si="1321"/>
        <v>0.347501863021843+0.238537654021779i</v>
      </c>
      <c r="AC2560" s="12" t="str">
        <f t="shared" si="1322"/>
        <v>1.13417059881862-0.157915739352239i</v>
      </c>
      <c r="AD2560" s="12" t="str">
        <f t="shared" si="1323"/>
        <v>0.271839314962112+0.248168450779987i</v>
      </c>
      <c r="AE2560" s="12" t="str">
        <f t="shared" si="1324"/>
        <v>0.000190195422400294-0.00799549353780825i</v>
      </c>
      <c r="AF2560" s="12" t="str">
        <f t="shared" si="1325"/>
        <v>-13.6399496179846-0.509867969290538i</v>
      </c>
      <c r="AG2560" s="12" t="str">
        <f t="shared" si="1326"/>
        <v>1.01821464456736-0.01987791191816i</v>
      </c>
      <c r="AH2560" s="12" t="str">
        <f t="shared" si="1327"/>
        <v>-0.00863739755583335+0.106843347446889i</v>
      </c>
      <c r="AI2560" s="12">
        <f t="shared" si="1328"/>
        <v>-19.396759825414339</v>
      </c>
      <c r="AJ2560" s="12">
        <f t="shared" si="1329"/>
        <v>94.621837065586774</v>
      </c>
      <c r="AK2560" s="12"/>
      <c r="AL2560" s="12"/>
      <c r="AM2560" s="12"/>
      <c r="AN2560" s="12"/>
    </row>
    <row r="2561" spans="1:40" x14ac:dyDescent="0.35">
      <c r="A2561" s="12"/>
      <c r="B2561" s="12">
        <f t="shared" si="1330"/>
        <v>631000</v>
      </c>
      <c r="C2561" s="29" t="str">
        <f t="shared" si="1297"/>
        <v>-1.73969942904874E-07+0.00351765809082611i</v>
      </c>
      <c r="D2561" s="28" t="str">
        <f t="shared" si="1298"/>
        <v>-5.39906236663341+0.0269687120296669i</v>
      </c>
      <c r="E2561" s="12" t="str">
        <f t="shared" si="1299"/>
        <v>4200</v>
      </c>
      <c r="F2561" s="12" t="str">
        <f t="shared" si="1300"/>
        <v>0.704225352112676</v>
      </c>
      <c r="G2561" s="12" t="str">
        <f t="shared" ref="G2561:G2624" si="1331">IF($C$11=$C$7,$C$24,F2561)</f>
        <v>0.704225352112676</v>
      </c>
      <c r="H2561" s="12" t="str">
        <f t="shared" si="1301"/>
        <v>8.2410059769738+0.536036968234049i</v>
      </c>
      <c r="I2561" s="12" t="str">
        <f t="shared" si="1302"/>
        <v>2477.93120551895i</v>
      </c>
      <c r="J2561" s="12" t="str">
        <f t="shared" si="1303"/>
        <v>-5251.03276718967+535.919031749781i</v>
      </c>
      <c r="K2561" s="12" t="str">
        <f t="shared" si="1304"/>
        <v>0.047664898431019-0.467029399364395i</v>
      </c>
      <c r="L2561" s="12" t="str">
        <f t="shared" si="1305"/>
        <v>0.00258682449504727-0.021245984170264i</v>
      </c>
      <c r="M2561" s="12" t="str">
        <f t="shared" si="1306"/>
        <v>0.0502517229260663-0.488275383534659i</v>
      </c>
      <c r="N2561" s="12" t="str">
        <f t="shared" si="1307"/>
        <v>-7.92937985766064i</v>
      </c>
      <c r="O2561" s="12" t="str">
        <f t="shared" si="1308"/>
        <v>-0.0753268055279348-0.997158900260614i</v>
      </c>
      <c r="P2561" s="12" t="str">
        <f t="shared" si="1309"/>
        <v>1.07532680552793+0.997158900260614i</v>
      </c>
      <c r="Q2561" s="12" t="str">
        <f t="shared" si="1310"/>
        <v>-1.07532680552793+6.93222095740003i</v>
      </c>
      <c r="R2561" s="12" t="str">
        <f t="shared" si="1311"/>
        <v>0.116967331475385-0.173264083735289i</v>
      </c>
      <c r="S2561" s="12" t="str">
        <f t="shared" si="1312"/>
        <v>0.812005906568161i</v>
      </c>
      <c r="T2561" s="12" t="str">
        <f t="shared" si="1313"/>
        <v>0.140691459389175+0.0949781640335286i</v>
      </c>
      <c r="U2561" s="12" t="str">
        <f t="shared" si="1314"/>
        <v>0.001-0.00252226534218535i</v>
      </c>
      <c r="V2561" s="12" t="str">
        <f t="shared" si="1315"/>
        <v>0.0015-0.000766646000664242i</v>
      </c>
      <c r="W2561" s="12" t="str">
        <f t="shared" si="1316"/>
        <v>0.00081329644019315-0.00075007365067673i</v>
      </c>
      <c r="X2561" s="12" t="str">
        <f t="shared" si="1317"/>
        <v>0.000808468448062811-0.000705638665454251i</v>
      </c>
      <c r="Y2561" s="12" t="str">
        <f t="shared" si="1318"/>
        <v>0.00029+0.594703489324548i</v>
      </c>
      <c r="Z2561" s="12" t="str">
        <f t="shared" si="1319"/>
        <v>-0.0142251256691232-0.0163590612620717i</v>
      </c>
      <c r="AA2561" s="12" t="str">
        <f t="shared" si="1320"/>
        <v>0.0373592028346319-20.202024214026i</v>
      </c>
      <c r="AB2561" s="12" t="str">
        <f t="shared" si="1321"/>
        <v>0.35119215963947+0.237083236540036i</v>
      </c>
      <c r="AC2561" s="12" t="str">
        <f t="shared" si="1322"/>
        <v>1.13340991935123-0.159564645329302i</v>
      </c>
      <c r="AD2561" s="12" t="str">
        <f t="shared" si="1323"/>
        <v>0.274956393022492+0.247886092292641i</v>
      </c>
      <c r="AE2561" s="12" t="str">
        <f t="shared" si="1324"/>
        <v>0.000143894525557071-0.00802423929234387i</v>
      </c>
      <c r="AF2561" s="12" t="str">
        <f t="shared" si="1325"/>
        <v>-13.6400683436072-0.509068256204382i</v>
      </c>
      <c r="AG2561" s="12" t="str">
        <f t="shared" si="1326"/>
        <v>1.01816542422552-0.02007440187588i</v>
      </c>
      <c r="AH2561" s="12" t="str">
        <f t="shared" si="1327"/>
        <v>-0.00805463503172112+0.107267665586182i</v>
      </c>
      <c r="AI2561" s="12">
        <f t="shared" si="1328"/>
        <v>-19.366205029646906</v>
      </c>
      <c r="AJ2561" s="12">
        <f t="shared" si="1329"/>
        <v>94.294231155443143</v>
      </c>
      <c r="AK2561" s="12"/>
      <c r="AL2561" s="12"/>
      <c r="AM2561" s="12"/>
      <c r="AN2561" s="12"/>
    </row>
    <row r="2562" spans="1:40" x14ac:dyDescent="0.35">
      <c r="A2562" s="12"/>
      <c r="B2562" s="12">
        <f t="shared" si="1330"/>
        <v>632000</v>
      </c>
      <c r="C2562" s="29" t="str">
        <f t="shared" ref="C2562:C2625" si="1332">IMPRODUCT(COMPLEX(-1,0),IMDIV(IMPRODUCT(G2562,COMPLEX($C$96+$C$97,0)),COMPLEX($C$96,2*PI()*B2562*$C$99*$C$98*(2*$C$96+$C$97))))</f>
        <v>-1.73419840664265E-07+0.0035120921761526i</v>
      </c>
      <c r="D2562" s="28" t="str">
        <f t="shared" ref="D2562:D2625" si="1333">IMPRODUCT(COMPLEX($C$102,0),IMSUB(C2562,G2562))</f>
        <v>-5.39906236241597+0.0269260400171699i</v>
      </c>
      <c r="E2562" s="12" t="str">
        <f t="shared" ref="E2562:E2625" si="1334">IMDIV(COMPLEX($C$20*10^3,0),COMPLEX(1,2*PI()*B2562*$C$20*1000*$C$29*10^-12))</f>
        <v>4200</v>
      </c>
      <c r="F2562" s="12" t="str">
        <f t="shared" ref="F2562:F2625" si="1335">IMDIV(COMPLEX($C$22*1000,0),IMSUM(COMPLEX($C$22*1000,0),E2562))</f>
        <v>0.704225352112676</v>
      </c>
      <c r="G2562" s="12" t="str">
        <f t="shared" si="1331"/>
        <v>0.704225352112676</v>
      </c>
      <c r="H2562" s="12" t="str">
        <f t="shared" ref="H2562:H2625" si="1336">IMPRODUCT(COMPLEX($C$104,0),IMPRODUCT(COMPLEX(-1,0),D2562),IMDIV(COMPLEX(0,2*PI()*B2562*$C$105*$C$106),COMPLEX(1,2*PI()*B2562*$C$105*$C$106)))</f>
        <v>8.24112414734805+0.535197074735814i</v>
      </c>
      <c r="I2562" s="12" t="str">
        <f t="shared" ref="I2562:I2625" si="1337">COMPLEX(0,2*PI()*B2562*$C$109*$C$108*$C$110)</f>
        <v>2481.85819633594i</v>
      </c>
      <c r="J2562" s="12" t="str">
        <f t="shared" ref="J2562:J2625" si="1338">IMSUM(COMPLEX(0,2*PI()*B2562*$C$109*$C$108),COMPLEX(0,2*PI()*B2562*$C$109*$C$107),COMPLEX(0,2*PI()*B2562*$C$28*10^-12*$C$107),COMPLEX(-1*2*PI()*B2562*2*PI()*B2562*$C$109*$C$108*$C$28*10^-12*$C$107,0),COMPLEX(1,0))</f>
        <v>-5267.69265448391+536.768348757308i</v>
      </c>
      <c r="K2562" s="12" t="str">
        <f t="shared" ref="K2562:K2625" si="1339">IMDIV(I2562,J2562)</f>
        <v>0.0475156717120673-0.466305353938994i</v>
      </c>
      <c r="L2562" s="12" t="str">
        <f t="shared" ref="L2562:L2625" si="1340">IMDIV(COMPLEX($C$113,0),COMPLEX(1,2*PI()*B2562*$C$111*$C$112))</f>
        <v>0.00257876393395734-0.0212133469749087i</v>
      </c>
      <c r="M2562" s="12" t="str">
        <f t="shared" ref="M2562:M2625" si="1341">IMSUM(K2562,L2562)</f>
        <v>0.0500944356460246-0.487518700913903i</v>
      </c>
      <c r="N2562" s="12" t="str">
        <f t="shared" ref="N2562:N2625" si="1342">COMPLEX(0,-2*PI()*B2562*$C$41)</f>
        <v>-7.941946228275i</v>
      </c>
      <c r="O2562" s="12" t="str">
        <f t="shared" ref="O2562:O2625" si="1343">IMEXP(N2562)</f>
        <v>-0.0878511965507463-0.996133609143172i</v>
      </c>
      <c r="P2562" s="12" t="str">
        <f t="shared" ref="P2562:P2625" si="1344">IMSUB(COMPLEX(1,0),O2562)</f>
        <v>1.08785119655075+0.996133609143172i</v>
      </c>
      <c r="Q2562" s="12" t="str">
        <f t="shared" ref="Q2562:Q2625" si="1345">IMSUM(COMPLEX(0,2*PI()*B2562*$C$41),O2562,COMPLEX(-1,0))</f>
        <v>-1.08785119655075+6.94581261913183i</v>
      </c>
      <c r="R2562" s="12" t="str">
        <f t="shared" ref="R2562:R2625" si="1346">IMDIV(P2562,Q2562)</f>
        <v>0.116038847009977-0.174793686741966i</v>
      </c>
      <c r="S2562" s="12" t="str">
        <f t="shared" ref="S2562:S2625" si="1347">IMDIV(COMPLEX(0,2*PI()*B2562*$C$119),COMPLEX($C$120,0))</f>
        <v>0.813292762204559i</v>
      </c>
      <c r="T2562" s="12" t="str">
        <f t="shared" ref="T2562:T2625" si="1348">IMPRODUCT(R2562,S2562)</f>
        <v>0.142158440306292+0.0943735544077764i</v>
      </c>
      <c r="U2562" s="12" t="str">
        <f t="shared" ref="U2562:U2625" si="1349">IMDIV(COMPLEX(1,2*PI()*B2562*$C$16*10^-3*$C$15*10^-6),COMPLEX(0,2*PI()*B2562*$C$15*10^-6))</f>
        <v>0.001-0.002518274416011i</v>
      </c>
      <c r="V2562" s="12" t="str">
        <f t="shared" ref="V2562:V2625" si="1350">IMSUM(COMPLEX($C$18*10^-3,0),IMDIV(COMPLEX(1,0),COMPLEX(0,2*PI()*B2562*($C$17*1*10^-6))))</f>
        <v>0.0015-0.000765432953194832i</v>
      </c>
      <c r="W2562" s="12" t="str">
        <f t="shared" ref="W2562:W2625" si="1351">IMDIV(IMPRODUCT(U2562,V2562),IMSUM(U2562,V2562))</f>
        <v>0.000813048955437734-0.000749211892286135i</v>
      </c>
      <c r="X2562" s="12" t="str">
        <f t="shared" ref="X2562:X2625" si="1352">IMDIV(IMPRODUCT(COMPLEX($C$19,0),W2562),IMSUM(COMPLEX($C$19,0),W2562))</f>
        <v>0.000808191603889111-0.000704841906892181i</v>
      </c>
      <c r="Y2562" s="12" t="str">
        <f t="shared" ref="Y2562:Y2625" si="1353">COMPLEX($C$13*10^-3,2*PI()*B2562*$C$12*0.000001)</f>
        <v>0.00029+0.595645967120625i</v>
      </c>
      <c r="Z2562" s="12" t="str">
        <f t="shared" ref="Z2562:Z2625" si="1354">IMPRODUCT(COMPLEX($C$6,0),IMDIV(X2562,IMSUM(X2562,Y2562)))</f>
        <v>-0.0141865671122014-0.0163274623385134i</v>
      </c>
      <c r="AA2562" s="12" t="str">
        <f t="shared" ref="AA2562:AA2625" si="1355">IMDIV(COMPLEX($C$6,0),IMSUM(X2562,Y2562))</f>
        <v>0.0372314460497111-20.1699943140215i</v>
      </c>
      <c r="AB2562" s="12" t="str">
        <f t="shared" ref="AB2562:AB2625" si="1356">IMPRODUCT(COMPLEX($C$115,0),T2562)</f>
        <v>0.354854017997247+0.23557401799096i</v>
      </c>
      <c r="AC2562" s="12" t="str">
        <f t="shared" ref="AC2562:AC2625" si="1357">IMSUM(COMPLEX(1,0),IMPRODUCT(AB2562,M2562))</f>
        <v>1.13262295098832-0.161197022383973i</v>
      </c>
      <c r="AD2562" s="12" t="str">
        <f t="shared" ref="AD2562:AD2625" si="1358">IMDIV(AB2562,AC2562)</f>
        <v>0.278068939302328+0.247565090199957i</v>
      </c>
      <c r="AE2562" s="12" t="str">
        <f t="shared" ref="AE2562:AE2625" si="1359">IMPRODUCT(AD2562,AA2562,X2562)</f>
        <v>0.0000972660173393352-0.00805225890072897i</v>
      </c>
      <c r="AF2562" s="12" t="str">
        <f t="shared" ref="AF2562:AF2625" si="1360">IMSUB(D2562,H2562)</f>
        <v>-13.640186509764-0.508271034718644i</v>
      </c>
      <c r="AG2562" s="12" t="str">
        <f t="shared" ref="AG2562:AG2625" si="1361">IMSUM(COMPLEX(1,0),IMPRODUCT(AD2562,AA2562,COMPLEX($C$123,0)))</f>
        <v>1.01811353652083-0.0202699428203704i</v>
      </c>
      <c r="AH2562" s="12" t="str">
        <f t="shared" ref="AH2562:AH2625" si="1362">IMDIV(IMPRODUCT(AE2562,AF2562),AG2562)</f>
        <v>-0.00746693231207202+0.10768300146093i</v>
      </c>
      <c r="AI2562" s="12">
        <f t="shared" ref="AI2562:AI2625" si="1363">20*LOG10(IMABS(AH2562))</f>
        <v>-19.336224886696979</v>
      </c>
      <c r="AJ2562" s="12">
        <f t="shared" ref="AJ2562:AJ2625" si="1364">IMARGUMENT(AH2562)*180/PI()</f>
        <v>93.966642587347508</v>
      </c>
      <c r="AK2562" s="12"/>
      <c r="AL2562" s="12"/>
      <c r="AM2562" s="12"/>
      <c r="AN2562" s="12"/>
    </row>
    <row r="2563" spans="1:40" x14ac:dyDescent="0.35">
      <c r="A2563" s="12"/>
      <c r="B2563" s="12">
        <f t="shared" si="1330"/>
        <v>633000</v>
      </c>
      <c r="C2563" s="29" t="str">
        <f t="shared" si="1332"/>
        <v>-1.72872343483391E-07+0.00350654384730732i</v>
      </c>
      <c r="D2563" s="28" t="str">
        <f t="shared" si="1333"/>
        <v>-5.39906235821848+0.0268835028293561i</v>
      </c>
      <c r="E2563" s="12" t="str">
        <f t="shared" si="1334"/>
        <v>4200</v>
      </c>
      <c r="F2563" s="12" t="str">
        <f t="shared" si="1335"/>
        <v>0.704225352112676</v>
      </c>
      <c r="G2563" s="12" t="str">
        <f t="shared" si="1331"/>
        <v>0.704225352112676</v>
      </c>
      <c r="H2563" s="12" t="str">
        <f t="shared" si="1336"/>
        <v>8.24124176174036+0.534359796098876i</v>
      </c>
      <c r="I2563" s="12" t="str">
        <f t="shared" si="1337"/>
        <v>2485.78518715292i</v>
      </c>
      <c r="J2563" s="12" t="str">
        <f t="shared" si="1338"/>
        <v>-5284.37892323071+537.617665764836i</v>
      </c>
      <c r="K2563" s="12" t="str">
        <f t="shared" si="1339"/>
        <v>0.0473671423628708-0.465583526538191i</v>
      </c>
      <c r="L2563" s="12" t="str">
        <f t="shared" si="1340"/>
        <v>0.00257074080495606-0.0211808083554752i</v>
      </c>
      <c r="M2563" s="12" t="str">
        <f t="shared" si="1341"/>
        <v>0.0499378831678269-0.486764334893666i</v>
      </c>
      <c r="N2563" s="12" t="str">
        <f t="shared" si="1342"/>
        <v>-7.95451259888936i</v>
      </c>
      <c r="O2563" s="12" t="str">
        <f t="shared" si="1343"/>
        <v>-0.100361714851218-0.9949510169813i</v>
      </c>
      <c r="P2563" s="12" t="str">
        <f t="shared" si="1344"/>
        <v>1.10036171485122+0.9949510169813i</v>
      </c>
      <c r="Q2563" s="12" t="str">
        <f t="shared" si="1345"/>
        <v>-1.10036171485122+6.95956158190806i</v>
      </c>
      <c r="R2563" s="12" t="str">
        <f t="shared" si="1346"/>
        <v>0.115086677947927-0.176304020693518i</v>
      </c>
      <c r="S2563" s="12" t="str">
        <f t="shared" si="1347"/>
        <v>0.814579617840959i</v>
      </c>
      <c r="T2563" s="12" t="str">
        <f t="shared" si="1348"/>
        <v>0.14361366180035+0.0937472621414079i</v>
      </c>
      <c r="U2563" s="12" t="str">
        <f t="shared" si="1349"/>
        <v>0.001-0.00251429609939803i</v>
      </c>
      <c r="V2563" s="12" t="str">
        <f t="shared" si="1350"/>
        <v>0.0015-0.000764223738418854i</v>
      </c>
      <c r="W2563" s="12" t="str">
        <f t="shared" si="1351"/>
        <v>0.000812801653785034-0.00074835261654852i</v>
      </c>
      <c r="X2563" s="12" t="str">
        <f t="shared" si="1352"/>
        <v>0.000807915103578431-0.000704047438056022i</v>
      </c>
      <c r="Y2563" s="12" t="str">
        <f t="shared" si="1353"/>
        <v>0.00029+0.596588444916702i</v>
      </c>
      <c r="Z2563" s="12" t="str">
        <f t="shared" si="1354"/>
        <v>-0.0141481765588751-0.0162959707969552i</v>
      </c>
      <c r="AA2563" s="12" t="str">
        <f t="shared" si="1355"/>
        <v>0.0371043222430822-20.1380658956324i</v>
      </c>
      <c r="AB2563" s="12" t="str">
        <f t="shared" si="1356"/>
        <v>0.358486522638758+0.23401067552123i</v>
      </c>
      <c r="AC2563" s="12" t="str">
        <f t="shared" si="1357"/>
        <v>1.13181010891288-0.162812455986395i</v>
      </c>
      <c r="AD2563" s="12" t="str">
        <f t="shared" si="1358"/>
        <v>0.281176481742994+0.247205522265712i</v>
      </c>
      <c r="AE2563" s="12" t="str">
        <f t="shared" si="1359"/>
        <v>0.000050319463784889-0.00807955111061865i</v>
      </c>
      <c r="AF2563" s="12" t="str">
        <f t="shared" si="1360"/>
        <v>-13.6403041199588-0.50747629326952i</v>
      </c>
      <c r="AG2563" s="12" t="str">
        <f t="shared" si="1361"/>
        <v>1.01805899973497-0.0204645048099084i</v>
      </c>
      <c r="AH2563" s="12" t="str">
        <f t="shared" si="1362"/>
        <v>-0.00687440324412511+0.108089331892376i</v>
      </c>
      <c r="AI2563" s="12">
        <f t="shared" si="1363"/>
        <v>-19.306812144840755</v>
      </c>
      <c r="AJ2563" s="12">
        <f t="shared" si="1364"/>
        <v>93.639068854427038</v>
      </c>
      <c r="AK2563" s="12"/>
      <c r="AL2563" s="12"/>
      <c r="AM2563" s="12"/>
      <c r="AN2563" s="12"/>
    </row>
    <row r="2564" spans="1:40" x14ac:dyDescent="0.35">
      <c r="A2564" s="12"/>
      <c r="B2564" s="12">
        <f t="shared" si="1330"/>
        <v>634000</v>
      </c>
      <c r="C2564" s="29" t="str">
        <f t="shared" si="1332"/>
        <v>-1.72327434939513E-07+0.00350101302107655i</v>
      </c>
      <c r="D2564" s="28" t="str">
        <f t="shared" si="1333"/>
        <v>-5.39906235404085+0.0268410998282536i</v>
      </c>
      <c r="E2564" s="12" t="str">
        <f t="shared" si="1334"/>
        <v>4200</v>
      </c>
      <c r="F2564" s="12" t="str">
        <f t="shared" si="1335"/>
        <v>0.704225352112676</v>
      </c>
      <c r="G2564" s="12" t="str">
        <f t="shared" si="1331"/>
        <v>0.704225352112676</v>
      </c>
      <c r="H2564" s="12" t="str">
        <f t="shared" si="1336"/>
        <v>8.24135882362746+0.533525120192505i</v>
      </c>
      <c r="I2564" s="12" t="str">
        <f t="shared" si="1337"/>
        <v>2489.71217796991i</v>
      </c>
      <c r="J2564" s="12" t="str">
        <f t="shared" si="1338"/>
        <v>-5301.09157343007+538.466982772363i</v>
      </c>
      <c r="K2564" s="12" t="str">
        <f t="shared" si="1339"/>
        <v>0.0472193060593963-0.46486390709772i</v>
      </c>
      <c r="L2564" s="12" t="str">
        <f t="shared" si="1340"/>
        <v>0.00256275487777731-0.0211483678734198i</v>
      </c>
      <c r="M2564" s="12" t="str">
        <f t="shared" si="1341"/>
        <v>0.0497820609371736-0.48601227497114i</v>
      </c>
      <c r="N2564" s="12" t="str">
        <f t="shared" si="1342"/>
        <v>-7.96707896950372i</v>
      </c>
      <c r="O2564" s="12" t="str">
        <f t="shared" si="1343"/>
        <v>-0.112856384873486-0.993611310520008i</v>
      </c>
      <c r="P2564" s="12" t="str">
        <f t="shared" si="1344"/>
        <v>1.11285638487349+0.993611310520008i</v>
      </c>
      <c r="Q2564" s="12" t="str">
        <f t="shared" si="1345"/>
        <v>-1.11285638487349+6.97346765898371i</v>
      </c>
      <c r="R2564" s="12" t="str">
        <f t="shared" si="1346"/>
        <v>0.114111277366626-0.177794737010037i</v>
      </c>
      <c r="S2564" s="12" t="str">
        <f t="shared" si="1347"/>
        <v>0.815866473477359i</v>
      </c>
      <c r="T2564" s="12" t="str">
        <f t="shared" si="1348"/>
        <v>0.145056765087213+0.0930995654491059i</v>
      </c>
      <c r="U2564" s="12" t="str">
        <f t="shared" si="1349"/>
        <v>0.001-0.00251033033267974i</v>
      </c>
      <c r="V2564" s="12" t="str">
        <f t="shared" si="1350"/>
        <v>0.0015-0.000763018338200529i</v>
      </c>
      <c r="W2564" s="12" t="str">
        <f t="shared" si="1351"/>
        <v>0.000812554535958138-0.000747495810769533i</v>
      </c>
      <c r="X2564" s="12" t="str">
        <f t="shared" si="1352"/>
        <v>0.000807638946746783-0.000703255247180255i</v>
      </c>
      <c r="Y2564" s="12" t="str">
        <f t="shared" si="1353"/>
        <v>0.00029+0.597530922712779i</v>
      </c>
      <c r="Z2564" s="12" t="str">
        <f t="shared" si="1354"/>
        <v>-0.0141099529764562-0.0162645861176411i</v>
      </c>
      <c r="AA2564" s="12" t="str">
        <f t="shared" si="1355"/>
        <v>0.0369778273158479-20.1062384769356i</v>
      </c>
      <c r="AB2564" s="12" t="str">
        <f t="shared" si="1356"/>
        <v>0.362088777971786+0.232393903606656i</v>
      </c>
      <c r="AC2564" s="12" t="str">
        <f t="shared" si="1357"/>
        <v>1.13097181539095-0.164410543252814i</v>
      </c>
      <c r="AD2564" s="12" t="str">
        <f t="shared" si="1358"/>
        <v>0.284278549724743+0.246807471771994i</v>
      </c>
      <c r="AE2564" s="12" t="str">
        <f t="shared" si="1359"/>
        <v>3.06441028160003E-06-0.00810611477433706i</v>
      </c>
      <c r="AF2564" s="12" t="str">
        <f t="shared" si="1360"/>
        <v>-13.6404211776683-0.506684020364251i</v>
      </c>
      <c r="AG2564" s="12" t="str">
        <f t="shared" si="1361"/>
        <v>1.01800183243622-0.0206580581962693i</v>
      </c>
      <c r="AH2564" s="12" t="str">
        <f t="shared" si="1362"/>
        <v>-0.00627716147565075+0.108486634761145i</v>
      </c>
      <c r="AI2564" s="12">
        <f t="shared" si="1363"/>
        <v>-19.277959731464037</v>
      </c>
      <c r="AJ2564" s="12">
        <f t="shared" si="1364"/>
        <v>93.311507455510096</v>
      </c>
      <c r="AK2564" s="12"/>
      <c r="AL2564" s="12"/>
      <c r="AM2564" s="12"/>
      <c r="AN2564" s="12"/>
    </row>
    <row r="2565" spans="1:40" x14ac:dyDescent="0.35">
      <c r="A2565" s="12"/>
      <c r="B2565" s="12">
        <f t="shared" si="1330"/>
        <v>635000</v>
      </c>
      <c r="C2565" s="29" t="str">
        <f t="shared" si="1332"/>
        <v>-1.71785098739104E-07+0.0034954996147708i</v>
      </c>
      <c r="D2565" s="28" t="str">
        <f t="shared" si="1333"/>
        <v>-5.39906234988294+0.0267988303799095i</v>
      </c>
      <c r="E2565" s="12" t="str">
        <f t="shared" si="1334"/>
        <v>4200</v>
      </c>
      <c r="F2565" s="12" t="str">
        <f t="shared" si="1335"/>
        <v>0.704225352112676</v>
      </c>
      <c r="G2565" s="12" t="str">
        <f t="shared" si="1331"/>
        <v>0.704225352112676</v>
      </c>
      <c r="H2565" s="12" t="str">
        <f t="shared" si="1336"/>
        <v>8.2414753364589+0.532693034960507i</v>
      </c>
      <c r="I2565" s="12" t="str">
        <f t="shared" si="1337"/>
        <v>2493.6391687869i</v>
      </c>
      <c r="J2565" s="12" t="str">
        <f t="shared" si="1338"/>
        <v>-5317.830605082+539.316299779891i</v>
      </c>
      <c r="K2565" s="12" t="str">
        <f t="shared" si="1339"/>
        <v>0.0470721585109595-0.464146485613386i</v>
      </c>
      <c r="L2565" s="12" t="str">
        <f t="shared" si="1340"/>
        <v>0.00255480592391394-0.0211160250927479i</v>
      </c>
      <c r="M2565" s="12" t="str">
        <f t="shared" si="1341"/>
        <v>0.0496269644348734-0.485262510706134i</v>
      </c>
      <c r="N2565" s="12" t="str">
        <f t="shared" si="1342"/>
        <v>-7.97964534011807i</v>
      </c>
      <c r="O2565" s="12" t="str">
        <f t="shared" si="1343"/>
        <v>-0.1253332335643-0.992114701314478i</v>
      </c>
      <c r="P2565" s="12" t="str">
        <f t="shared" si="1344"/>
        <v>1.1253332335643+0.992114701314478i</v>
      </c>
      <c r="Q2565" s="12" t="str">
        <f t="shared" si="1345"/>
        <v>-1.1253332335643+6.98753063880359i</v>
      </c>
      <c r="R2565" s="12" t="str">
        <f t="shared" si="1346"/>
        <v>0.113113103651466-0.179265499216383i</v>
      </c>
      <c r="S2565" s="12" t="str">
        <f t="shared" si="1347"/>
        <v>0.817153329113759i</v>
      </c>
      <c r="T2565" s="12" t="str">
        <f t="shared" si="1348"/>
        <v>0.146487399479907+0.0924307492151851i</v>
      </c>
      <c r="U2565" s="12" t="str">
        <f t="shared" si="1349"/>
        <v>0.001-0.00250637705656528i</v>
      </c>
      <c r="V2565" s="12" t="str">
        <f t="shared" si="1350"/>
        <v>0.0015-0.000761816734518324i</v>
      </c>
      <c r="W2565" s="12" t="str">
        <f t="shared" si="1351"/>
        <v>0.000812307602674768-0.000746641462341824i</v>
      </c>
      <c r="X2565" s="12" t="str">
        <f t="shared" si="1352"/>
        <v>0.000807363133013749-0.000702465322580075i</v>
      </c>
      <c r="Y2565" s="12" t="str">
        <f t="shared" si="1353"/>
        <v>0.00029+0.598473400508856i</v>
      </c>
      <c r="Z2565" s="12" t="str">
        <f t="shared" si="1354"/>
        <v>-0.0140718953403955-0.0162333077841922i</v>
      </c>
      <c r="AA2565" s="12" t="str">
        <f t="shared" si="1355"/>
        <v>0.0368519572020517-20.0745115790573i</v>
      </c>
      <c r="AB2565" s="12" t="str">
        <f t="shared" si="1356"/>
        <v>0.365659908616148+0.230724413371695i</v>
      </c>
      <c r="AC2565" s="12" t="str">
        <f t="shared" si="1357"/>
        <v>1.1301084993941-0.165990893062993i</v>
      </c>
      <c r="AD2565" s="12" t="str">
        <f t="shared" si="1358"/>
        <v>0.287374674123786+0.24637102749202i</v>
      </c>
      <c r="AE2565" s="12" t="str">
        <f t="shared" si="1359"/>
        <v>-0.0000444896193645856-0.00813194884820676i</v>
      </c>
      <c r="AF2565" s="12" t="str">
        <f t="shared" si="1360"/>
        <v>-13.6405376863418-0.505894204580598i</v>
      </c>
      <c r="AG2565" s="12" t="str">
        <f t="shared" si="1361"/>
        <v>1.01794205347523-0.0208505736265666i</v>
      </c>
      <c r="AH2565" s="12" t="str">
        <f t="shared" si="1362"/>
        <v>-0.00567532045083131+0.108874889000498i</v>
      </c>
      <c r="AI2565" s="12">
        <f t="shared" si="1363"/>
        <v>-19.249660747963077</v>
      </c>
      <c r="AJ2565" s="12">
        <f t="shared" si="1364"/>
        <v>92.983955895408812</v>
      </c>
      <c r="AK2565" s="12"/>
      <c r="AL2565" s="12"/>
      <c r="AM2565" s="12"/>
      <c r="AN2565" s="12"/>
    </row>
    <row r="2566" spans="1:40" x14ac:dyDescent="0.35">
      <c r="A2566" s="12"/>
      <c r="B2566" s="12">
        <f t="shared" si="1330"/>
        <v>636000</v>
      </c>
      <c r="C2566" s="29" t="str">
        <f t="shared" si="1332"/>
        <v>-1.71245318716628E-07+0.0034900035462206i</v>
      </c>
      <c r="D2566" s="28" t="str">
        <f t="shared" si="1333"/>
        <v>-5.39906234574463+0.0267566938543579i</v>
      </c>
      <c r="E2566" s="12" t="str">
        <f t="shared" si="1334"/>
        <v>4200</v>
      </c>
      <c r="F2566" s="12" t="str">
        <f t="shared" si="1335"/>
        <v>0.704225352112676</v>
      </c>
      <c r="G2566" s="12" t="str">
        <f t="shared" si="1331"/>
        <v>0.704225352112676</v>
      </c>
      <c r="H2566" s="12" t="str">
        <f t="shared" si="1336"/>
        <v>8.24159130365746+0.531863528420636i</v>
      </c>
      <c r="I2566" s="12" t="str">
        <f t="shared" si="1337"/>
        <v>2497.56615960389i</v>
      </c>
      <c r="J2566" s="12" t="str">
        <f t="shared" si="1338"/>
        <v>-5334.59601818649+540.165616787418i</v>
      </c>
      <c r="K2566" s="12" t="str">
        <f t="shared" si="1339"/>
        <v>0.0469256954599181-0.463431252140634i</v>
      </c>
      <c r="L2566" s="12" t="str">
        <f t="shared" si="1340"/>
        <v>0.00254689371660177-0.021083779579997i</v>
      </c>
      <c r="M2566" s="12" t="str">
        <f t="shared" si="1341"/>
        <v>0.0494725891765199-0.484515031720631i</v>
      </c>
      <c r="N2566" s="12" t="str">
        <f t="shared" si="1342"/>
        <v>-7.99221171073243i</v>
      </c>
      <c r="O2566" s="12" t="str">
        <f t="shared" si="1343"/>
        <v>-0.137790290684635-0.990461425696652i</v>
      </c>
      <c r="P2566" s="12" t="str">
        <f t="shared" si="1344"/>
        <v>1.13779029068463+0.990461425696652i</v>
      </c>
      <c r="Q2566" s="12" t="str">
        <f t="shared" si="1345"/>
        <v>-1.13779029068463+7.00175028503578i</v>
      </c>
      <c r="R2566" s="12" t="str">
        <f t="shared" si="1346"/>
        <v>0.112092620118137-0.180715983004524i</v>
      </c>
      <c r="S2566" s="12" t="str">
        <f t="shared" si="1347"/>
        <v>0.818440184750159i</v>
      </c>
      <c r="T2566" s="12" t="str">
        <f t="shared" si="1348"/>
        <v>0.147905222517529+0.0917411047186174i</v>
      </c>
      <c r="U2566" s="12" t="str">
        <f t="shared" si="1349"/>
        <v>0.001-0.00250243621213672i</v>
      </c>
      <c r="V2566" s="12" t="str">
        <f t="shared" si="1350"/>
        <v>0.0015-0.000760618909464046i</v>
      </c>
      <c r="W2566" s="12" t="str">
        <f t="shared" si="1351"/>
        <v>0.000812060854647294-0.000745789558744312i</v>
      </c>
      <c r="X2566" s="12" t="str">
        <f t="shared" si="1352"/>
        <v>0.000807087662002404-0.000701677652650714i</v>
      </c>
      <c r="Y2566" s="12" t="str">
        <f t="shared" si="1353"/>
        <v>0.00029+0.599415878304932i</v>
      </c>
      <c r="Z2566" s="12" t="str">
        <f t="shared" si="1354"/>
        <v>-0.0140340026342064-0.0162021352835777i</v>
      </c>
      <c r="AA2566" s="12" t="str">
        <f t="shared" si="1355"/>
        <v>0.0367267078683585-20.0428847261487i</v>
      </c>
      <c r="AB2566" s="12" t="str">
        <f t="shared" si="1356"/>
        <v>0.369199059725468+0.229002931903064i</v>
      </c>
      <c r="AC2566" s="12" t="str">
        <f t="shared" si="1357"/>
        <v>1.12922059622129-0.167553126163853i</v>
      </c>
      <c r="AD2566" s="12" t="str">
        <f t="shared" si="1358"/>
        <v>0.290464387368881+0.245896283662518i</v>
      </c>
      <c r="AE2566" s="12" t="str">
        <f t="shared" si="1359"/>
        <v>-0.0000923331238488947-0.00815705239187346i</v>
      </c>
      <c r="AF2566" s="12" t="str">
        <f t="shared" si="1360"/>
        <v>-13.6406536494021-0.505106834566278i</v>
      </c>
      <c r="AG2566" s="12" t="str">
        <f t="shared" si="1361"/>
        <v>1.01787968198083-0.0210420220450378i</v>
      </c>
      <c r="AH2566" s="12" t="str">
        <f t="shared" si="1362"/>
        <v>-0.00506899340622114+0.109254074589712i</v>
      </c>
      <c r="AI2566" s="12">
        <f t="shared" si="1363"/>
        <v>-19.221908464834399</v>
      </c>
      <c r="AJ2566" s="12">
        <f t="shared" si="1364"/>
        <v>92.656411685193149</v>
      </c>
      <c r="AK2566" s="12"/>
      <c r="AL2566" s="12"/>
      <c r="AM2566" s="12"/>
      <c r="AN2566" s="12"/>
    </row>
    <row r="2567" spans="1:40" x14ac:dyDescent="0.35">
      <c r="A2567" s="12"/>
      <c r="B2567" s="12">
        <f t="shared" si="1330"/>
        <v>637000</v>
      </c>
      <c r="C2567" s="29" t="str">
        <f t="shared" si="1332"/>
        <v>-1.70708078833337E-07+0.00348452473377248i</v>
      </c>
      <c r="D2567" s="28" t="str">
        <f t="shared" si="1333"/>
        <v>-5.39906234162579+0.026714689625589i</v>
      </c>
      <c r="E2567" s="12" t="str">
        <f t="shared" si="1334"/>
        <v>4200</v>
      </c>
      <c r="F2567" s="12" t="str">
        <f t="shared" si="1335"/>
        <v>0.704225352112676</v>
      </c>
      <c r="G2567" s="12" t="str">
        <f t="shared" si="1331"/>
        <v>0.704225352112676</v>
      </c>
      <c r="H2567" s="12" t="str">
        <f t="shared" si="1336"/>
        <v>8.24170672861926+0.531036588664055i</v>
      </c>
      <c r="I2567" s="12" t="str">
        <f t="shared" si="1337"/>
        <v>2501.49315042087i</v>
      </c>
      <c r="J2567" s="12" t="str">
        <f t="shared" si="1338"/>
        <v>-5351.38781274355+541.014933794945i</v>
      </c>
      <c r="K2567" s="12" t="str">
        <f t="shared" si="1339"/>
        <v>0.0467799126813674-0.462718196794101i</v>
      </c>
      <c r="L2567" s="12" t="str">
        <f t="shared" si="1340"/>
        <v>0.00253901803080374-0.0210516309042177i</v>
      </c>
      <c r="M2567" s="12" t="str">
        <f t="shared" si="1341"/>
        <v>0.0493189307121711-0.483769827698319i</v>
      </c>
      <c r="N2567" s="12" t="str">
        <f t="shared" si="1342"/>
        <v>-8.00477808134679i</v>
      </c>
      <c r="O2567" s="12" t="str">
        <f t="shared" si="1343"/>
        <v>-0.150225589120755-0.988651744737914i</v>
      </c>
      <c r="P2567" s="12" t="str">
        <f t="shared" si="1344"/>
        <v>1.15022558912076+0.988651744737914i</v>
      </c>
      <c r="Q2567" s="12" t="str">
        <f t="shared" si="1345"/>
        <v>-1.15022558912076+7.01612633660888i</v>
      </c>
      <c r="R2567" s="12" t="str">
        <f t="shared" si="1346"/>
        <v>0.111050294636156-0.182145876282545i</v>
      </c>
      <c r="S2567" s="12" t="str">
        <f t="shared" si="1347"/>
        <v>0.819727040386559i</v>
      </c>
      <c r="T2567" s="12" t="str">
        <f t="shared" si="1348"/>
        <v>0.149309900083707+0.0910309293561515i</v>
      </c>
      <c r="U2567" s="12" t="str">
        <f t="shared" si="1349"/>
        <v>0.001-0.00249850774084608i</v>
      </c>
      <c r="V2567" s="12" t="str">
        <f t="shared" si="1350"/>
        <v>0.0015-0.000759424845241968i</v>
      </c>
      <c r="W2567" s="12" t="str">
        <f t="shared" si="1351"/>
        <v>0.000811814292582742-0.000744940087541503i</v>
      </c>
      <c r="X2567" s="12" t="str">
        <f t="shared" si="1352"/>
        <v>0.00080681253333925-0.000700892225866808i</v>
      </c>
      <c r="Y2567" s="12" t="str">
        <f t="shared" si="1353"/>
        <v>0.00029+0.600358356101009i</v>
      </c>
      <c r="Z2567" s="12" t="str">
        <f t="shared" si="1354"/>
        <v>-0.0139962738493871-0.0161710681060882i</v>
      </c>
      <c r="AA2567" s="12" t="str">
        <f t="shared" si="1355"/>
        <v>0.0366020753137418-20.0113574453626i</v>
      </c>
      <c r="AB2567" s="12" t="str">
        <f t="shared" si="1356"/>
        <v>0.372705397282879+0.227230201558593i</v>
      </c>
      <c r="AC2567" s="12" t="str">
        <f t="shared" si="1357"/>
        <v>1.1283085471205-0.169096875259391i</v>
      </c>
      <c r="AD2567" s="12" t="str">
        <f t="shared" si="1358"/>
        <v>0.293547223497432+0.245383339955777i</v>
      </c>
      <c r="AE2567" s="12" t="str">
        <f t="shared" si="1359"/>
        <v>-0.000140456625273038-0.0081814245676284i</v>
      </c>
      <c r="AF2567" s="12" t="str">
        <f t="shared" si="1360"/>
        <v>-13.640769070245-0.504321899038466i</v>
      </c>
      <c r="AG2567" s="12" t="str">
        <f t="shared" si="1361"/>
        <v>1.01781473735576-0.02123237469478i</v>
      </c>
      <c r="AH2567" s="12" t="str">
        <f t="shared" si="1362"/>
        <v>-0.00445829336680215+0.109624172547597i</v>
      </c>
      <c r="AI2567" s="12">
        <f t="shared" si="1363"/>
        <v>-19.194696316944388</v>
      </c>
      <c r="AJ2567" s="12">
        <f t="shared" si="1364"/>
        <v>92.328872342466823</v>
      </c>
      <c r="AK2567" s="12"/>
      <c r="AL2567" s="12"/>
      <c r="AM2567" s="12"/>
      <c r="AN2567" s="12"/>
    </row>
    <row r="2568" spans="1:40" x14ac:dyDescent="0.35">
      <c r="A2568" s="12"/>
      <c r="B2568" s="12">
        <f t="shared" si="1330"/>
        <v>638000</v>
      </c>
      <c r="C2568" s="29" t="str">
        <f t="shared" si="1332"/>
        <v>-1.70173363176081E-07+0.00347906309628488i</v>
      </c>
      <c r="D2568" s="28" t="str">
        <f t="shared" si="1333"/>
        <v>-5.3990623375263+0.0266728170715174i</v>
      </c>
      <c r="E2568" s="12" t="str">
        <f t="shared" si="1334"/>
        <v>4200</v>
      </c>
      <c r="F2568" s="12" t="str">
        <f t="shared" si="1335"/>
        <v>0.704225352112676</v>
      </c>
      <c r="G2568" s="12" t="str">
        <f t="shared" si="1331"/>
        <v>0.704225352112676</v>
      </c>
      <c r="H2568" s="12" t="str">
        <f t="shared" si="1336"/>
        <v>8.24182161471415+0.530212203854752i</v>
      </c>
      <c r="I2568" s="12" t="str">
        <f t="shared" si="1337"/>
        <v>2505.42014123786i</v>
      </c>
      <c r="J2568" s="12" t="str">
        <f t="shared" si="1338"/>
        <v>-5368.20598875317+541.864250802472i</v>
      </c>
      <c r="K2568" s="12" t="str">
        <f t="shared" si="1339"/>
        <v>0.0466348059828414-0.462007309747198i</v>
      </c>
      <c r="L2568" s="12" t="str">
        <f t="shared" si="1340"/>
        <v>0.00253117864319421-0.0210195786369568i</v>
      </c>
      <c r="M2568" s="12" t="str">
        <f t="shared" si="1341"/>
        <v>0.0491659846260356-0.483026888384155i</v>
      </c>
      <c r="N2568" s="12" t="str">
        <f t="shared" si="1342"/>
        <v>-8.01734445196115i</v>
      </c>
      <c r="O2568" s="12" t="str">
        <f t="shared" si="1343"/>
        <v>-0.162637165194882-0.986685944207868i</v>
      </c>
      <c r="P2568" s="12" t="str">
        <f t="shared" si="1344"/>
        <v>1.16263716519488+0.986685944207868i</v>
      </c>
      <c r="Q2568" s="12" t="str">
        <f t="shared" si="1345"/>
        <v>-1.16263716519488+7.03065850775328i</v>
      </c>
      <c r="R2568" s="12" t="str">
        <f t="shared" si="1346"/>
        <v>0.109986599254123-0.183554879210527i</v>
      </c>
      <c r="S2568" s="12" t="str">
        <f t="shared" si="1347"/>
        <v>0.821013896022957i</v>
      </c>
      <c r="T2568" s="12" t="str">
        <f t="shared" si="1348"/>
        <v>0.150701106514658+0.0903005263639432i</v>
      </c>
      <c r="U2568" s="12" t="str">
        <f t="shared" si="1349"/>
        <v>0.001-0.00249459158451246i</v>
      </c>
      <c r="V2568" s="12" t="str">
        <f t="shared" si="1350"/>
        <v>0.0015-0.000758234524167923i</v>
      </c>
      <c r="W2568" s="12" t="str">
        <f t="shared" si="1351"/>
        <v>0.000811567917182826-0.000744093036382783i</v>
      </c>
      <c r="X2568" s="12" t="str">
        <f t="shared" si="1352"/>
        <v>0.000806537746654147-0.000700109030781744i</v>
      </c>
      <c r="Y2568" s="12" t="str">
        <f t="shared" si="1353"/>
        <v>0.00029+0.601300833897086i</v>
      </c>
      <c r="Z2568" s="12" t="str">
        <f t="shared" si="1354"/>
        <v>-0.0139587079853466-0.016140105745307i</v>
      </c>
      <c r="AA2568" s="12" t="str">
        <f t="shared" si="1355"/>
        <v>0.0364780555691724-19.9799292668293i</v>
      </c>
      <c r="AB2568" s="12" t="str">
        <f t="shared" si="1356"/>
        <v>0.376178108370753+0.225406979272362i</v>
      </c>
      <c r="AC2568" s="12" t="str">
        <f t="shared" si="1357"/>
        <v>1.12737279891081-0.170621785087056i</v>
      </c>
      <c r="AD2568" s="12" t="str">
        <f t="shared" si="1358"/>
        <v>0.296622718211084+0.244832301451286i</v>
      </c>
      <c r="AE2568" s="12" t="str">
        <f t="shared" si="1359"/>
        <v>-0.000188850670037609-0.00820506463972617i</v>
      </c>
      <c r="AF2568" s="12" t="str">
        <f t="shared" si="1360"/>
        <v>-13.6408839522405-0.503539386783235i</v>
      </c>
      <c r="AG2568" s="12" t="str">
        <f t="shared" si="1361"/>
        <v>1.01774723927253-0.0214216031194306i</v>
      </c>
      <c r="AH2568" s="12" t="str">
        <f t="shared" si="1362"/>
        <v>-0.003843333142114+0.109985164926122i</v>
      </c>
      <c r="AI2568" s="12">
        <f t="shared" si="1363"/>
        <v>-19.168017898972995</v>
      </c>
      <c r="AJ2568" s="12">
        <f t="shared" si="1364"/>
        <v>92.00133539163788</v>
      </c>
      <c r="AK2568" s="12"/>
      <c r="AL2568" s="12"/>
      <c r="AM2568" s="12"/>
      <c r="AN2568" s="12"/>
    </row>
    <row r="2569" spans="1:40" x14ac:dyDescent="0.35">
      <c r="A2569" s="12"/>
      <c r="B2569" s="12">
        <f t="shared" si="1330"/>
        <v>639000</v>
      </c>
      <c r="C2569" s="29" t="str">
        <f t="shared" si="1332"/>
        <v>-1.69641155956131E-07+0.0034736185531242i</v>
      </c>
      <c r="D2569" s="28" t="str">
        <f t="shared" si="1333"/>
        <v>-5.39906233344605+0.0266310755739522i</v>
      </c>
      <c r="E2569" s="12" t="str">
        <f t="shared" si="1334"/>
        <v>4200</v>
      </c>
      <c r="F2569" s="12" t="str">
        <f t="shared" si="1335"/>
        <v>0.704225352112676</v>
      </c>
      <c r="G2569" s="12" t="str">
        <f t="shared" si="1331"/>
        <v>0.704225352112676</v>
      </c>
      <c r="H2569" s="12" t="str">
        <f t="shared" si="1336"/>
        <v>8.24193596528585+0.529390362229016i</v>
      </c>
      <c r="I2569" s="12" t="str">
        <f t="shared" si="1337"/>
        <v>2509.34713205485i</v>
      </c>
      <c r="J2569" s="12" t="str">
        <f t="shared" si="1338"/>
        <v>-5385.05054621536+542.71356781i</v>
      </c>
      <c r="K2569" s="12" t="str">
        <f t="shared" si="1339"/>
        <v>0.0464903712040128-0.461298581231658i</v>
      </c>
      <c r="L2569" s="12" t="str">
        <f t="shared" si="1340"/>
        <v>0.00252337533214348-0.020987622352239i</v>
      </c>
      <c r="M2569" s="12" t="str">
        <f t="shared" si="1341"/>
        <v>0.0490137465361563-0.482286203583897i</v>
      </c>
      <c r="N2569" s="12" t="str">
        <f t="shared" si="1342"/>
        <v>-8.02991082257551i</v>
      </c>
      <c r="O2569" s="12" t="str">
        <f t="shared" si="1343"/>
        <v>-0.175023058975274-0.984564334529206i</v>
      </c>
      <c r="P2569" s="12" t="str">
        <f t="shared" si="1344"/>
        <v>1.17502305897527+0.984564334529206i</v>
      </c>
      <c r="Q2569" s="12" t="str">
        <f t="shared" si="1345"/>
        <v>-1.17502305897527+7.0453464880463i</v>
      </c>
      <c r="R2569" s="12" t="str">
        <f t="shared" si="1346"/>
        <v>0.108902009827211-0.184942704223524i</v>
      </c>
      <c r="S2569" s="12" t="str">
        <f t="shared" si="1347"/>
        <v>0.822300751659357i</v>
      </c>
      <c r="T2569" s="12" t="str">
        <f t="shared" si="1348"/>
        <v>0.152078524696918+0.0895502045381303i</v>
      </c>
      <c r="U2569" s="12" t="str">
        <f t="shared" si="1349"/>
        <v>0.001-0.00249068768531917i</v>
      </c>
      <c r="V2569" s="12" t="str">
        <f t="shared" si="1350"/>
        <v>0.0015-0.000757047928668443i</v>
      </c>
      <c r="W2569" s="12" t="str">
        <f t="shared" si="1351"/>
        <v>0.000811321729143966-0.000743248393001734i</v>
      </c>
      <c r="X2569" s="12" t="str">
        <f t="shared" si="1352"/>
        <v>0.000806263301580282-0.000699328056027031i</v>
      </c>
      <c r="Y2569" s="12" t="str">
        <f t="shared" si="1353"/>
        <v>0.00029+0.602243311693163i</v>
      </c>
      <c r="Z2569" s="12" t="str">
        <f t="shared" si="1354"/>
        <v>-0.0139213040493286-0.016109247698084i</v>
      </c>
      <c r="AA2569" s="12" t="str">
        <f t="shared" si="1355"/>
        <v>0.0363546446973123-19.9485997236335i</v>
      </c>
      <c r="AB2569" s="12" t="str">
        <f t="shared" si="1356"/>
        <v>0.379616401414658+0.223534035857204i</v>
      </c>
      <c r="AC2569" s="12" t="str">
        <f t="shared" si="1357"/>
        <v>1.12641380360526-0.172127512480747i</v>
      </c>
      <c r="AD2569" s="12" t="str">
        <f t="shared" si="1358"/>
        <v>0.299690408930908+0.244243278607079i</v>
      </c>
      <c r="AE2569" s="12" t="str">
        <f t="shared" si="1359"/>
        <v>-0.000237505829721209-0.00822797197370208i</v>
      </c>
      <c r="AF2569" s="12" t="str">
        <f t="shared" si="1360"/>
        <v>-13.6409982987319-0.502759286655064i</v>
      </c>
      <c r="AG2569" s="12" t="str">
        <f t="shared" si="1361"/>
        <v>1.01767720766921-0.0216096791648037i</v>
      </c>
      <c r="AH2569" s="12" t="str">
        <f t="shared" si="1362"/>
        <v>-0.00322422532246733+0.110337034804199i</v>
      </c>
      <c r="AI2569" s="12">
        <f t="shared" si="1363"/>
        <v>-19.14186696102022</v>
      </c>
      <c r="AJ2569" s="12">
        <f t="shared" si="1364"/>
        <v>91.673798364188812</v>
      </c>
      <c r="AK2569" s="12"/>
      <c r="AL2569" s="12"/>
      <c r="AM2569" s="12"/>
      <c r="AN2569" s="12"/>
    </row>
    <row r="2570" spans="1:40" x14ac:dyDescent="0.35">
      <c r="A2570" s="12"/>
      <c r="B2570" s="12">
        <f t="shared" si="1330"/>
        <v>640000</v>
      </c>
      <c r="C2570" s="29" t="str">
        <f t="shared" si="1332"/>
        <v>-1.69111441508006E-07+0.00346819102416078i</v>
      </c>
      <c r="D2570" s="28" t="str">
        <f t="shared" si="1333"/>
        <v>-5.39906232938491+0.026589464518566i</v>
      </c>
      <c r="E2570" s="12" t="str">
        <f t="shared" si="1334"/>
        <v>4200</v>
      </c>
      <c r="F2570" s="12" t="str">
        <f t="shared" si="1335"/>
        <v>0.704225352112676</v>
      </c>
      <c r="G2570" s="12" t="str">
        <f t="shared" si="1331"/>
        <v>0.704225352112676</v>
      </c>
      <c r="H2570" s="12" t="str">
        <f t="shared" si="1336"/>
        <v>8.24204978365225+0.528571052094856i</v>
      </c>
      <c r="I2570" s="12" t="str">
        <f t="shared" si="1337"/>
        <v>2513.27412287183i</v>
      </c>
      <c r="J2570" s="12" t="str">
        <f t="shared" si="1338"/>
        <v>-5401.92148513011+543.562884817527i</v>
      </c>
      <c r="K2570" s="12" t="str">
        <f t="shared" si="1339"/>
        <v>0.0463466042164009-0.460592001537123i</v>
      </c>
      <c r="L2570" s="12" t="str">
        <f t="shared" si="1340"/>
        <v>0.00251560787770238-0.0209557616265496i</v>
      </c>
      <c r="M2570" s="12" t="str">
        <f t="shared" si="1341"/>
        <v>0.0488622120941033-0.481547763163673i</v>
      </c>
      <c r="N2570" s="12" t="str">
        <f t="shared" si="1342"/>
        <v>-8.04247719318987i</v>
      </c>
      <c r="O2570" s="12" t="str">
        <f t="shared" si="1343"/>
        <v>-0.187381314585723-0.982287250728689i</v>
      </c>
      <c r="P2570" s="12" t="str">
        <f t="shared" si="1344"/>
        <v>1.18738131458572+0.982287250728689i</v>
      </c>
      <c r="Q2570" s="12" t="str">
        <f t="shared" si="1345"/>
        <v>-1.18738131458572+7.06018994246118i</v>
      </c>
      <c r="R2570" s="12" t="str">
        <f t="shared" si="1346"/>
        <v>0.107797005647357-0.186309076041819i</v>
      </c>
      <c r="S2570" s="12" t="str">
        <f t="shared" si="1347"/>
        <v>0.823587607295757i</v>
      </c>
      <c r="T2570" s="12" t="str">
        <f t="shared" si="1348"/>
        <v>0.153441846154765+0.088780277954754i</v>
      </c>
      <c r="U2570" s="12" t="str">
        <f t="shared" si="1349"/>
        <v>0.001-0.00248679598581087i</v>
      </c>
      <c r="V2570" s="12" t="str">
        <f t="shared" si="1350"/>
        <v>0.0015-0.0007558650412799i</v>
      </c>
      <c r="W2570" s="12" t="str">
        <f t="shared" si="1351"/>
        <v>0.00081107572915729-0.000742406145215455i</v>
      </c>
      <c r="X2570" s="12" t="str">
        <f t="shared" si="1352"/>
        <v>0.00080598919775407-0.000698549290311671i</v>
      </c>
      <c r="Y2570" s="12" t="str">
        <f t="shared" si="1353"/>
        <v>0.00029+0.60318578948924i</v>
      </c>
      <c r="Z2570" s="12" t="str">
        <f t="shared" si="1354"/>
        <v>-0.0138840610563385-0.0160784934645073i</v>
      </c>
      <c r="AA2570" s="12" t="str">
        <f t="shared" si="1355"/>
        <v>0.0362318387922112-19.9173683517911i</v>
      </c>
      <c r="AB2570" s="12" t="str">
        <f t="shared" si="1356"/>
        <v>0.383019506401576+0.221612155305579i</v>
      </c>
      <c r="AC2570" s="12" t="str">
        <f t="shared" si="1357"/>
        <v>1.12543201803526-0.17361372642056i</v>
      </c>
      <c r="AD2570" s="12" t="str">
        <f t="shared" si="1358"/>
        <v>0.302749834852019+0.243616387230648i</v>
      </c>
      <c r="AE2570" s="12" t="str">
        <f t="shared" si="1359"/>
        <v>-0.000286412701946958-0.00825014603568381i</v>
      </c>
      <c r="AF2570" s="12" t="str">
        <f t="shared" si="1360"/>
        <v>-13.6411121130372-0.50198158757629i</v>
      </c>
      <c r="AG2570" s="12" t="str">
        <f t="shared" si="1361"/>
        <v>1.01760466274526-0.0217965749804707i</v>
      </c>
      <c r="AH2570" s="12" t="str">
        <f t="shared" si="1362"/>
        <v>-0.00260108227522158+0.110679766281565i</v>
      </c>
      <c r="AI2570" s="12">
        <f t="shared" si="1363"/>
        <v>-19.116237404373052</v>
      </c>
      <c r="AJ2570" s="12">
        <f t="shared" si="1364"/>
        <v>91.346258798941008</v>
      </c>
      <c r="AK2570" s="12"/>
      <c r="AL2570" s="12"/>
      <c r="AM2570" s="12"/>
      <c r="AN2570" s="12"/>
    </row>
    <row r="2571" spans="1:40" x14ac:dyDescent="0.35">
      <c r="A2571" s="12"/>
      <c r="B2571" s="12">
        <f t="shared" si="1330"/>
        <v>641000</v>
      </c>
      <c r="C2571" s="29" t="str">
        <f t="shared" si="1332"/>
        <v>-1.68584204288328E-07+0.00346278042976497i</v>
      </c>
      <c r="D2571" s="28" t="str">
        <f t="shared" si="1333"/>
        <v>-5.39906232534275+0.0265479832948648i</v>
      </c>
      <c r="E2571" s="12" t="str">
        <f t="shared" si="1334"/>
        <v>4200</v>
      </c>
      <c r="F2571" s="12" t="str">
        <f t="shared" si="1335"/>
        <v>0.704225352112676</v>
      </c>
      <c r="G2571" s="12" t="str">
        <f t="shared" si="1331"/>
        <v>0.704225352112676</v>
      </c>
      <c r="H2571" s="12" t="str">
        <f t="shared" si="1336"/>
        <v>8.24216307310557+0.527754261831493i</v>
      </c>
      <c r="I2571" s="12" t="str">
        <f t="shared" si="1337"/>
        <v>2517.20111368882i</v>
      </c>
      <c r="J2571" s="12" t="str">
        <f t="shared" si="1338"/>
        <v>-5418.81880549742+544.412201825054i</v>
      </c>
      <c r="K2571" s="12" t="str">
        <f t="shared" si="1339"/>
        <v>0.0462035009230799-0.459887561010725i</v>
      </c>
      <c r="L2571" s="12" t="str">
        <f t="shared" si="1340"/>
        <v>0.00250787606158714-0.0209239960388172i</v>
      </c>
      <c r="M2571" s="12" t="str">
        <f t="shared" si="1341"/>
        <v>0.048711376984667-0.480811557049542i</v>
      </c>
      <c r="N2571" s="12" t="str">
        <f t="shared" si="1342"/>
        <v>-8.05504356380423i</v>
      </c>
      <c r="O2571" s="12" t="str">
        <f t="shared" si="1343"/>
        <v>-0.199709980514407-0.979855052384247i</v>
      </c>
      <c r="P2571" s="12" t="str">
        <f t="shared" si="1344"/>
        <v>1.19970998051441+0.979855052384247i</v>
      </c>
      <c r="Q2571" s="12" t="str">
        <f t="shared" si="1345"/>
        <v>-1.19970998051441+7.07518851141998i</v>
      </c>
      <c r="R2571" s="12" t="str">
        <f t="shared" si="1346"/>
        <v>0.106672069076646-0.187653731668744i</v>
      </c>
      <c r="S2571" s="12" t="str">
        <f t="shared" si="1347"/>
        <v>0.824874462932157i</v>
      </c>
      <c r="T2571" s="12" t="str">
        <f t="shared" si="1348"/>
        <v>0.15479077112747+0.0879910656894603i</v>
      </c>
      <c r="U2571" s="12" t="str">
        <f t="shared" si="1349"/>
        <v>0.001-0.00248291642889073i</v>
      </c>
      <c r="V2571" s="12" t="str">
        <f t="shared" si="1350"/>
        <v>0.0015-0.000754685844647634i</v>
      </c>
      <c r="W2571" s="12" t="str">
        <f t="shared" si="1351"/>
        <v>0.000810829917908666-0.000741566280923884i</v>
      </c>
      <c r="X2571" s="12" t="str">
        <f t="shared" si="1352"/>
        <v>0.000805715434815106-0.000697772722421531i</v>
      </c>
      <c r="Y2571" s="12" t="str">
        <f t="shared" si="1353"/>
        <v>0.00029+0.604128267285317i</v>
      </c>
      <c r="Z2571" s="12" t="str">
        <f t="shared" si="1354"/>
        <v>-0.0138469780290698-0.0160478425478777i</v>
      </c>
      <c r="AA2571" s="12" t="str">
        <f t="shared" si="1355"/>
        <v>0.0361096339790048-19.8862346902257i</v>
      </c>
      <c r="AB2571" s="12" t="str">
        <f t="shared" si="1356"/>
        <v>0.386386675072742+0.219642134089894i</v>
      </c>
      <c r="AC2571" s="12" t="str">
        <f t="shared" si="1357"/>
        <v>1.12442790347677-0.175080108069551i</v>
      </c>
      <c r="AD2571" s="12" t="str">
        <f t="shared" si="1358"/>
        <v>0.305800536997794+0.242951748449596i</v>
      </c>
      <c r="AE2571" s="12" t="str">
        <f t="shared" si="1359"/>
        <v>-0.000335561911235534-0.00827158639170269i</v>
      </c>
      <c r="AF2571" s="12" t="str">
        <f t="shared" si="1360"/>
        <v>-13.6412253984483-0.501206278536628i</v>
      </c>
      <c r="AG2571" s="12" t="str">
        <f t="shared" si="1361"/>
        <v>1.01752962495738-0.0219822630212953i</v>
      </c>
      <c r="AH2571" s="12" t="str">
        <f t="shared" si="1362"/>
        <v>-0.00197401614114237+0.111013344472807i</v>
      </c>
      <c r="AI2571" s="12">
        <f t="shared" si="1363"/>
        <v>-19.09112327742243</v>
      </c>
      <c r="AJ2571" s="12">
        <f t="shared" si="1364"/>
        <v>91.01871424232246</v>
      </c>
      <c r="AK2571" s="12"/>
      <c r="AL2571" s="12"/>
      <c r="AM2571" s="12"/>
      <c r="AN2571" s="12"/>
    </row>
    <row r="2572" spans="1:40" x14ac:dyDescent="0.35">
      <c r="A2572" s="12"/>
      <c r="B2572" s="12">
        <f t="shared" si="1330"/>
        <v>642000</v>
      </c>
      <c r="C2572" s="29" t="str">
        <f t="shared" si="1332"/>
        <v>-1.6805942887468E-07+0.00345738669080331i</v>
      </c>
      <c r="D2572" s="28" t="str">
        <f t="shared" si="1333"/>
        <v>-5.39906232131947+0.0265066312961587i</v>
      </c>
      <c r="E2572" s="12" t="str">
        <f t="shared" si="1334"/>
        <v>4200</v>
      </c>
      <c r="F2572" s="12" t="str">
        <f t="shared" si="1335"/>
        <v>0.704225352112676</v>
      </c>
      <c r="G2572" s="12" t="str">
        <f t="shared" si="1331"/>
        <v>0.704225352112676</v>
      </c>
      <c r="H2572" s="12" t="str">
        <f t="shared" si="1336"/>
        <v>8.24227583691273+0.526939979888788i</v>
      </c>
      <c r="I2572" s="12" t="str">
        <f t="shared" si="1337"/>
        <v>2521.12810450581i</v>
      </c>
      <c r="J2572" s="12" t="str">
        <f t="shared" si="1338"/>
        <v>-5435.7425073173+545.261518832582i</v>
      </c>
      <c r="K2572" s="12" t="str">
        <f t="shared" si="1339"/>
        <v>0.0460610572583904-0.459185250056652i</v>
      </c>
      <c r="L2572" s="12" t="str">
        <f t="shared" si="1340"/>
        <v>0.00250017966716433-0.0208923251703965i</v>
      </c>
      <c r="M2572" s="12" t="str">
        <f t="shared" si="1341"/>
        <v>0.0485612369255547-0.480077575227049i</v>
      </c>
      <c r="N2572" s="12" t="str">
        <f t="shared" si="1342"/>
        <v>-8.06760993441859i</v>
      </c>
      <c r="O2572" s="12" t="str">
        <f t="shared" si="1343"/>
        <v>-0.212007109922055-0.977268123568193i</v>
      </c>
      <c r="P2572" s="12" t="str">
        <f t="shared" si="1344"/>
        <v>1.21200710992206+0.977268123568193i</v>
      </c>
      <c r="Q2572" s="12" t="str">
        <f t="shared" si="1345"/>
        <v>-1.21200710992206+7.0903418108504i</v>
      </c>
      <c r="R2572" s="12" t="str">
        <f t="shared" si="1346"/>
        <v>0.105527685184297-0.188976420376317i</v>
      </c>
      <c r="S2572" s="12" t="str">
        <f t="shared" si="1347"/>
        <v>0.826161318568557i</v>
      </c>
      <c r="T2572" s="12" t="str">
        <f t="shared" si="1348"/>
        <v>0.156125008636464+0.0871828915373464i</v>
      </c>
      <c r="U2572" s="12" t="str">
        <f t="shared" si="1349"/>
        <v>0.001-0.00247904895781769i</v>
      </c>
      <c r="V2572" s="12" t="str">
        <f t="shared" si="1350"/>
        <v>0.0015-0.000753510321525131i</v>
      </c>
      <c r="W2572" s="12" t="str">
        <f t="shared" si="1351"/>
        <v>0.000810584296078719-0.000740728788109135i</v>
      </c>
      <c r="X2572" s="12" t="str">
        <f t="shared" si="1352"/>
        <v>0.000805442012406121-0.000696998341218723i</v>
      </c>
      <c r="Y2572" s="12" t="str">
        <f t="shared" si="1353"/>
        <v>0.00029+0.605070745081394i</v>
      </c>
      <c r="Z2572" s="12" t="str">
        <f t="shared" si="1354"/>
        <v>-0.0138100539978322-0.0160172944546812i</v>
      </c>
      <c r="AA2572" s="12" t="str">
        <f t="shared" si="1355"/>
        <v>0.0359880264136195-19.8551982807466i</v>
      </c>
      <c r="AB2572" s="12" t="str">
        <f t="shared" si="1356"/>
        <v>0.389717181091302+0.217624780463185i</v>
      </c>
      <c r="AC2572" s="12" t="str">
        <f t="shared" si="1357"/>
        <v>1.12340192527902-0.176526350797688i</v>
      </c>
      <c r="AD2572" s="12" t="str">
        <f t="shared" si="1358"/>
        <v>0.30884205827359+0.242249488681868i</v>
      </c>
      <c r="AE2572" s="12" t="str">
        <f t="shared" si="1359"/>
        <v>-0.000384944109846467-0.00829229270700169i</v>
      </c>
      <c r="AF2572" s="12" t="str">
        <f t="shared" si="1360"/>
        <v>-13.6413381582322-0.500433348592629i</v>
      </c>
      <c r="AG2572" s="12" t="str">
        <f t="shared" si="1361"/>
        <v>1.01745211501537-0.0221667160489203i</v>
      </c>
      <c r="AH2572" s="12" t="str">
        <f t="shared" si="1362"/>
        <v>-0.0013431388308092+0.111337755501521i</v>
      </c>
      <c r="AI2572" s="12">
        <f t="shared" si="1363"/>
        <v>-19.066518771724638</v>
      </c>
      <c r="AJ2572" s="12">
        <f t="shared" si="1364"/>
        <v>90.691162248625972</v>
      </c>
      <c r="AK2572" s="12"/>
      <c r="AL2572" s="12"/>
      <c r="AM2572" s="12"/>
      <c r="AN2572" s="12"/>
    </row>
    <row r="2573" spans="1:40" x14ac:dyDescent="0.35">
      <c r="A2573" s="12"/>
      <c r="B2573" s="12">
        <f t="shared" si="1330"/>
        <v>643000</v>
      </c>
      <c r="C2573" s="29" t="str">
        <f t="shared" si="1332"/>
        <v>-1.67537099964475E-07+0.00345200972863457i</v>
      </c>
      <c r="D2573" s="28" t="str">
        <f t="shared" si="1333"/>
        <v>-5.39906231731495+0.0264654079195317i</v>
      </c>
      <c r="E2573" s="12" t="str">
        <f t="shared" si="1334"/>
        <v>4200</v>
      </c>
      <c r="F2573" s="12" t="str">
        <f t="shared" si="1335"/>
        <v>0.704225352112676</v>
      </c>
      <c r="G2573" s="12" t="str">
        <f t="shared" si="1331"/>
        <v>0.704225352112676</v>
      </c>
      <c r="H2573" s="12" t="str">
        <f t="shared" si="1336"/>
        <v>8.24238807831546+0.526128194786739i</v>
      </c>
      <c r="I2573" s="12" t="str">
        <f t="shared" si="1337"/>
        <v>2525.0550953228i</v>
      </c>
      <c r="J2573" s="12" t="str">
        <f t="shared" si="1338"/>
        <v>-5452.69259058974+546.110835840109i</v>
      </c>
      <c r="K2573" s="12" t="str">
        <f t="shared" si="1339"/>
        <v>0.045919269187655-0.458485059135743i</v>
      </c>
      <c r="L2573" s="12" t="str">
        <f t="shared" si="1340"/>
        <v>0.00249251847943599-0.0208607486050507i</v>
      </c>
      <c r="M2573" s="12" t="str">
        <f t="shared" si="1341"/>
        <v>0.048411787667091-0.479345807740794i</v>
      </c>
      <c r="N2573" s="12" t="str">
        <f t="shared" si="1342"/>
        <v>-8.08017630503295i</v>
      </c>
      <c r="O2573" s="12" t="str">
        <f t="shared" si="1343"/>
        <v>-0.224270760949383-0.974526872786577i</v>
      </c>
      <c r="P2573" s="12" t="str">
        <f t="shared" si="1344"/>
        <v>1.22427076094938+0.974526872786577i</v>
      </c>
      <c r="Q2573" s="12" t="str">
        <f t="shared" si="1345"/>
        <v>-1.22427076094938+7.10564943224637i</v>
      </c>
      <c r="R2573" s="12" t="str">
        <f t="shared" si="1346"/>
        <v>0.104364341387721-0.190276903678975i</v>
      </c>
      <c r="S2573" s="12" t="str">
        <f t="shared" si="1347"/>
        <v>0.827448174204955i</v>
      </c>
      <c r="T2573" s="12" t="str">
        <f t="shared" si="1348"/>
        <v>0.15744427654254+0.0863560837333723i</v>
      </c>
      <c r="U2573" s="12" t="str">
        <f t="shared" si="1349"/>
        <v>0.001-0.00247519351620366i</v>
      </c>
      <c r="V2573" s="12" t="str">
        <f t="shared" si="1350"/>
        <v>0.0015-0.000752338454773149i</v>
      </c>
      <c r="W2573" s="12" t="str">
        <f t="shared" si="1351"/>
        <v>0.000810338864342844-0.000739893654834828i</v>
      </c>
      <c r="X2573" s="12" t="str">
        <f t="shared" si="1352"/>
        <v>0.000805168930172888-0.000696226135640995i</v>
      </c>
      <c r="Y2573" s="12" t="str">
        <f t="shared" si="1353"/>
        <v>0.00029+0.606013222877471i</v>
      </c>
      <c r="Z2573" s="12" t="str">
        <f t="shared" si="1354"/>
        <v>-0.013773288000479-0.0159868486945633i</v>
      </c>
      <c r="AA2573" s="12" t="str">
        <f t="shared" si="1355"/>
        <v>0.0358670122824788-19.8242586680257i</v>
      </c>
      <c r="AB2573" s="12" t="str">
        <f t="shared" si="1356"/>
        <v>0.393010320185099+0.215560913761218i</v>
      </c>
      <c r="AC2573" s="12" t="str">
        <f t="shared" si="1357"/>
        <v>1.12235455249599-0.177952160193262i</v>
      </c>
      <c r="AD2573" s="12" t="str">
        <f t="shared" si="1358"/>
        <v>0.311873943520001+0.241509739605713i</v>
      </c>
      <c r="AE2573" s="12" t="str">
        <f t="shared" si="1359"/>
        <v>-0.000434549978606201-0.00831226474534121i</v>
      </c>
      <c r="AF2573" s="12" t="str">
        <f t="shared" si="1360"/>
        <v>-13.6414503956304-0.499662786867207i</v>
      </c>
      <c r="AG2573" s="12" t="str">
        <f t="shared" si="1361"/>
        <v>1.01737215387798-0.0223499071332067i</v>
      </c>
      <c r="AH2573" s="12" t="str">
        <f t="shared" si="1362"/>
        <v>-0.000708562021092866+0.111652986494574i</v>
      </c>
      <c r="AI2573" s="12">
        <f t="shared" si="1363"/>
        <v>-19.042418218203355</v>
      </c>
      <c r="AJ2573" s="12">
        <f t="shared" si="1364"/>
        <v>90.363600380270924</v>
      </c>
      <c r="AK2573" s="12"/>
      <c r="AL2573" s="12"/>
      <c r="AM2573" s="12"/>
      <c r="AN2573" s="12"/>
    </row>
    <row r="2574" spans="1:40" x14ac:dyDescent="0.35">
      <c r="A2574" s="12"/>
      <c r="B2574" s="12">
        <f t="shared" si="1330"/>
        <v>644000</v>
      </c>
      <c r="C2574" s="29" t="str">
        <f t="shared" si="1332"/>
        <v>-1.67017202373844E-07+0.00344664946510598i</v>
      </c>
      <c r="D2574" s="28" t="str">
        <f t="shared" si="1333"/>
        <v>-5.39906231332907+0.0264243125658125i</v>
      </c>
      <c r="E2574" s="12" t="str">
        <f t="shared" si="1334"/>
        <v>4200</v>
      </c>
      <c r="F2574" s="12" t="str">
        <f t="shared" si="1335"/>
        <v>0.704225352112676</v>
      </c>
      <c r="G2574" s="12" t="str">
        <f t="shared" si="1331"/>
        <v>0.704225352112676</v>
      </c>
      <c r="H2574" s="12" t="str">
        <f t="shared" si="1336"/>
        <v>8.24249980053058+0.525318895114925i</v>
      </c>
      <c r="I2574" s="12" t="str">
        <f t="shared" si="1337"/>
        <v>2528.98208613978i</v>
      </c>
      <c r="J2574" s="12" t="str">
        <f t="shared" si="1338"/>
        <v>-5469.66905531475+546.960152847637i</v>
      </c>
      <c r="K2574" s="12" t="str">
        <f t="shared" si="1339"/>
        <v>0.045778132706896-0.457786978765071i</v>
      </c>
      <c r="L2574" s="12" t="str">
        <f t="shared" si="1340"/>
        <v>0.0024848922850249-0.0208292659289355i</v>
      </c>
      <c r="M2574" s="12" t="str">
        <f t="shared" si="1341"/>
        <v>0.0482630249919209-0.478616244694007i</v>
      </c>
      <c r="N2574" s="12" t="str">
        <f t="shared" si="1342"/>
        <v>-8.09274267564731i</v>
      </c>
      <c r="O2574" s="12" t="str">
        <f t="shared" si="1343"/>
        <v>-0.236498997023727-0.971631732914673i</v>
      </c>
      <c r="P2574" s="12" t="str">
        <f t="shared" si="1344"/>
        <v>1.23649899702373+0.971631732914673i</v>
      </c>
      <c r="Q2574" s="12" t="str">
        <f t="shared" si="1345"/>
        <v>-1.23649899702373+7.12111094273264i</v>
      </c>
      <c r="R2574" s="12" t="str">
        <f t="shared" si="1346"/>
        <v>0.103182527098035-0.191554955295693i</v>
      </c>
      <c r="S2574" s="12" t="str">
        <f t="shared" si="1347"/>
        <v>0.828735029841355i</v>
      </c>
      <c r="T2574" s="12" t="str">
        <f t="shared" si="1348"/>
        <v>0.158748301593236+0.0855109746736965i</v>
      </c>
      <c r="U2574" s="12" t="str">
        <f t="shared" si="1349"/>
        <v>0.001-0.0024713500480108i</v>
      </c>
      <c r="V2574" s="12" t="str">
        <f t="shared" si="1350"/>
        <v>0.0015-0.000751170227358906i</v>
      </c>
      <c r="W2574" s="12" t="str">
        <f t="shared" si="1351"/>
        <v>0.000810093623371232-0.000739060869245441i</v>
      </c>
      <c r="X2574" s="12" t="str">
        <f t="shared" si="1352"/>
        <v>0.000804896187764205-0.000695456094701125i</v>
      </c>
      <c r="Y2574" s="12" t="str">
        <f t="shared" si="1353"/>
        <v>0.00029+0.606955700673548i</v>
      </c>
      <c r="Z2574" s="12" t="str">
        <f t="shared" si="1354"/>
        <v>-0.0137366790823382-0.0159565047803034i</v>
      </c>
      <c r="AA2574" s="12" t="str">
        <f t="shared" si="1355"/>
        <v>0.035746587802212-19.7934153995754i</v>
      </c>
      <c r="AB2574" s="12" t="str">
        <f t="shared" si="1356"/>
        <v>0.396265410264953+0.213451363706887i</v>
      </c>
      <c r="AC2574" s="12" t="str">
        <f t="shared" si="1357"/>
        <v>1.12128625752126-0.179357254061997i</v>
      </c>
      <c r="AD2574" s="12" t="str">
        <f t="shared" si="1358"/>
        <v>0.314895739565674+0.240732638129287i</v>
      </c>
      <c r="AE2574" s="12" t="str">
        <f t="shared" si="1359"/>
        <v>-0.000484370227724215-0.00833150236830352i</v>
      </c>
      <c r="AF2574" s="12" t="str">
        <f t="shared" si="1360"/>
        <v>-13.6415621138596-0.498894582549113i</v>
      </c>
      <c r="AG2574" s="12" t="str">
        <f t="shared" si="1361"/>
        <v>1.01728976274885-0.0225318096536268i</v>
      </c>
      <c r="AH2574" s="12" t="str">
        <f t="shared" si="1362"/>
        <v>-0.0000703971516821828+0.111959025576509i</v>
      </c>
      <c r="AI2574" s="12">
        <f t="shared" si="1363"/>
        <v>-19.018816083483436</v>
      </c>
      <c r="AJ2574" s="12">
        <f t="shared" si="1364"/>
        <v>90.036026208059667</v>
      </c>
      <c r="AK2574" s="12"/>
      <c r="AL2574" s="12"/>
      <c r="AM2574" s="12"/>
      <c r="AN2574" s="12"/>
    </row>
    <row r="2575" spans="1:40" x14ac:dyDescent="0.35">
      <c r="A2575" s="12"/>
      <c r="B2575" s="12">
        <f t="shared" si="1330"/>
        <v>645000</v>
      </c>
      <c r="C2575" s="29" t="str">
        <f t="shared" si="1332"/>
        <v>-1.6649972103653E-07+0.00344130582254946i</v>
      </c>
      <c r="D2575" s="28" t="str">
        <f t="shared" si="1333"/>
        <v>-5.39906230936171+0.0263833446395459i</v>
      </c>
      <c r="E2575" s="12" t="str">
        <f t="shared" si="1334"/>
        <v>4200</v>
      </c>
      <c r="F2575" s="12" t="str">
        <f t="shared" si="1335"/>
        <v>0.704225352112676</v>
      </c>
      <c r="G2575" s="12" t="str">
        <f t="shared" si="1331"/>
        <v>0.704225352112676</v>
      </c>
      <c r="H2575" s="12" t="str">
        <f t="shared" si="1336"/>
        <v>8.24261100675022+0.524512069532008i</v>
      </c>
      <c r="I2575" s="12" t="str">
        <f t="shared" si="1337"/>
        <v>2532.90907695677i</v>
      </c>
      <c r="J2575" s="12" t="str">
        <f t="shared" si="1338"/>
        <v>-5486.67190149232+547.809469855164i</v>
      </c>
      <c r="K2575" s="12" t="str">
        <f t="shared" si="1339"/>
        <v>0.0456376438425571-0.457090999517543i</v>
      </c>
      <c r="L2575" s="12" t="str">
        <f t="shared" si="1340"/>
        <v>0.00247730087216002-0.0207978767305815i</v>
      </c>
      <c r="M2575" s="12" t="str">
        <f t="shared" si="1341"/>
        <v>0.0481149447147171-0.477888876248124i</v>
      </c>
      <c r="N2575" s="12" t="str">
        <f t="shared" si="1342"/>
        <v>-8.10530904626167i</v>
      </c>
      <c r="O2575" s="12" t="str">
        <f t="shared" si="1343"/>
        <v>-0.248689887164858-0.96858316112863i</v>
      </c>
      <c r="P2575" s="12" t="str">
        <f t="shared" si="1344"/>
        <v>1.24868988716486+0.96858316112863i</v>
      </c>
      <c r="Q2575" s="12" t="str">
        <f t="shared" si="1345"/>
        <v>-1.24868988716486+7.13672588513304i</v>
      </c>
      <c r="R2575" s="12" t="str">
        <f t="shared" si="1346"/>
        <v>0.101982733370441-0.192810361100805i</v>
      </c>
      <c r="S2575" s="12" t="str">
        <f t="shared" si="1347"/>
        <v>0.830021885477755i</v>
      </c>
      <c r="T2575" s="12" t="str">
        <f t="shared" si="1348"/>
        <v>0.160036819460537+0.0846479006383086i</v>
      </c>
      <c r="U2575" s="12" t="str">
        <f t="shared" si="1349"/>
        <v>0.001-0.00246751849754877i</v>
      </c>
      <c r="V2575" s="12" t="str">
        <f t="shared" si="1350"/>
        <v>0.0015-0.00075000562235525i</v>
      </c>
      <c r="W2575" s="12" t="str">
        <f t="shared" si="1351"/>
        <v>0.000809848573828876-0.000738230419565651i</v>
      </c>
      <c r="X2575" s="12" t="str">
        <f t="shared" si="1352"/>
        <v>0.000804623784831796-0.000694688207486313i</v>
      </c>
      <c r="Y2575" s="12" t="str">
        <f t="shared" si="1353"/>
        <v>0.00029+0.607898178469625i</v>
      </c>
      <c r="Z2575" s="12" t="str">
        <f t="shared" si="1354"/>
        <v>-0.0137002262961407-0.015926262227788i</v>
      </c>
      <c r="AA2575" s="12" t="str">
        <f t="shared" si="1355"/>
        <v>0.035626749219369-19.7626680257262i</v>
      </c>
      <c r="AB2575" s="12" t="str">
        <f t="shared" si="1356"/>
        <v>0.39948179151877+0.211296969717851i</v>
      </c>
      <c r="AC2575" s="12" t="str">
        <f t="shared" si="1357"/>
        <v>1.12019751572656-0.180741362414131i</v>
      </c>
      <c r="AD2575" s="12" t="str">
        <f t="shared" si="1358"/>
        <v>0.317906995279648+0.239918326359939i</v>
      </c>
      <c r="AE2575" s="12" t="str">
        <f t="shared" si="1359"/>
        <v>-0.000534395597596913-0.0083500055345943i</v>
      </c>
      <c r="AF2575" s="12" t="str">
        <f t="shared" si="1360"/>
        <v>-13.6416733161119-0.498128724892462i</v>
      </c>
      <c r="AG2575" s="12" t="str">
        <f t="shared" si="1361"/>
        <v>1.01720496307237-0.0227123973006116i</v>
      </c>
      <c r="AH2575" s="12" t="str">
        <f t="shared" si="1362"/>
        <v>0.000571244578338054+0.112255861864072i</v>
      </c>
      <c r="AI2575" s="12">
        <f t="shared" si="1363"/>
        <v>-18.99570696635244</v>
      </c>
      <c r="AJ2575" s="12">
        <f t="shared" si="1364"/>
        <v>89.70843731143178</v>
      </c>
      <c r="AK2575" s="12"/>
      <c r="AL2575" s="12"/>
      <c r="AM2575" s="12"/>
      <c r="AN2575" s="12"/>
    </row>
    <row r="2576" spans="1:40" x14ac:dyDescent="0.35">
      <c r="A2576" s="12"/>
      <c r="B2576" s="12">
        <f t="shared" si="1330"/>
        <v>646000</v>
      </c>
      <c r="C2576" s="29" t="str">
        <f t="shared" si="1332"/>
        <v>-0.0000001659846410028+0.00343597872377782i</v>
      </c>
      <c r="D2576" s="28" t="str">
        <f t="shared" si="1333"/>
        <v>-5.39906230541277+0.0263425035489633i</v>
      </c>
      <c r="E2576" s="12" t="str">
        <f t="shared" si="1334"/>
        <v>4200</v>
      </c>
      <c r="F2576" s="12" t="str">
        <f t="shared" si="1335"/>
        <v>0.704225352112676</v>
      </c>
      <c r="G2576" s="12" t="str">
        <f t="shared" si="1331"/>
        <v>0.704225352112676</v>
      </c>
      <c r="H2576" s="12" t="str">
        <f t="shared" si="1336"/>
        <v>8.2427217001421+0.523707706765193i</v>
      </c>
      <c r="I2576" s="12" t="str">
        <f t="shared" si="1337"/>
        <v>2536.83606777376i</v>
      </c>
      <c r="J2576" s="12" t="str">
        <f t="shared" si="1338"/>
        <v>-5503.70112912245+548.658786862692i</v>
      </c>
      <c r="K2576" s="12" t="str">
        <f t="shared" si="1339"/>
        <v>0.0454977986512267-0.456397112021482i</v>
      </c>
      <c r="L2576" s="12" t="str">
        <f t="shared" si="1340"/>
        <v>0.00246974403066209-0.0207665806008778i</v>
      </c>
      <c r="M2576" s="12" t="str">
        <f t="shared" si="1341"/>
        <v>0.0479675426818888-0.47716369262236i</v>
      </c>
      <c r="N2576" s="12" t="str">
        <f t="shared" si="1342"/>
        <v>-8.11787541687602i</v>
      </c>
      <c r="O2576" s="12" t="str">
        <f t="shared" si="1343"/>
        <v>-0.260841506289891-0.965381638833275i</v>
      </c>
      <c r="P2576" s="12" t="str">
        <f t="shared" si="1344"/>
        <v>1.26084150628989+0.965381638833275i</v>
      </c>
      <c r="Q2576" s="12" t="str">
        <f t="shared" si="1345"/>
        <v>-1.26084150628989+7.15249377804274i</v>
      </c>
      <c r="R2576" s="12" t="str">
        <f t="shared" si="1346"/>
        <v>0.100765452559841-0.194042919063848i</v>
      </c>
      <c r="S2576" s="12" t="str">
        <f t="shared" si="1347"/>
        <v>0.831308741114155i</v>
      </c>
      <c r="T2576" s="12" t="str">
        <f t="shared" si="1348"/>
        <v>0.161309574769083+0.0837672015153195i</v>
      </c>
      <c r="U2576" s="12" t="str">
        <f t="shared" si="1349"/>
        <v>0.001-0.00246369880947207i</v>
      </c>
      <c r="V2576" s="12" t="str">
        <f t="shared" si="1350"/>
        <v>0.0015-0.000748844622939835i</v>
      </c>
      <c r="W2576" s="12" t="str">
        <f t="shared" si="1351"/>
        <v>0.000809603716375602-0.000737402294099693i</v>
      </c>
      <c r="X2576" s="12" t="str">
        <f t="shared" si="1352"/>
        <v>0.000804351721030301-0.000693922463157588i</v>
      </c>
      <c r="Y2576" s="12" t="str">
        <f t="shared" si="1353"/>
        <v>0.00029+0.608840656265702i</v>
      </c>
      <c r="Z2576" s="12" t="str">
        <f t="shared" si="1354"/>
        <v>-0.0136639287019519-0.0158961205559864i</v>
      </c>
      <c r="AA2576" s="12" t="str">
        <f t="shared" si="1355"/>
        <v>0.0355074928101344-19.7320160996052i</v>
      </c>
      <c r="AB2576" s="12" t="str">
        <f t="shared" si="1356"/>
        <v>0.402658826481955+0.209098580218319i</v>
      </c>
      <c r="AC2576" s="12" t="str">
        <f t="shared" si="1357"/>
        <v>1.11908880510458-0.182104227439771i</v>
      </c>
      <c r="AD2576" s="12" t="str">
        <f t="shared" si="1358"/>
        <v>0.320907261623244+0.239066951573187i</v>
      </c>
      <c r="AE2576" s="12" t="str">
        <f t="shared" si="1359"/>
        <v>-0.000584616859599092-0.00836777429934358i</v>
      </c>
      <c r="AF2576" s="12" t="str">
        <f t="shared" si="1360"/>
        <v>-13.6417840055549-0.49736520321623i</v>
      </c>
      <c r="AG2576" s="12" t="str">
        <f t="shared" si="1361"/>
        <v>1.01711777652959-0.0228916440768527i</v>
      </c>
      <c r="AH2576" s="12" t="str">
        <f t="shared" si="1362"/>
        <v>0.00121625221385709+0.112543485460864i</v>
      </c>
      <c r="AI2576" s="12">
        <f t="shared" si="1363"/>
        <v>-18.973085594344447</v>
      </c>
      <c r="AJ2576" s="12">
        <f t="shared" si="1364"/>
        <v>89.380831278719313</v>
      </c>
      <c r="AK2576" s="12"/>
      <c r="AL2576" s="12"/>
      <c r="AM2576" s="12"/>
      <c r="AN2576" s="12"/>
    </row>
    <row r="2577" spans="1:40" x14ac:dyDescent="0.35">
      <c r="A2577" s="12"/>
      <c r="B2577" s="12">
        <f t="shared" si="1330"/>
        <v>647000</v>
      </c>
      <c r="C2577" s="29" t="str">
        <f t="shared" si="1332"/>
        <v>-1.65471947438357E-07+0.0034306680920811i</v>
      </c>
      <c r="D2577" s="28" t="str">
        <f t="shared" si="1333"/>
        <v>-5.39906230148211+0.0263017887059551i</v>
      </c>
      <c r="E2577" s="12" t="str">
        <f t="shared" si="1334"/>
        <v>4200</v>
      </c>
      <c r="F2577" s="12" t="str">
        <f t="shared" si="1335"/>
        <v>0.704225352112676</v>
      </c>
      <c r="G2577" s="12" t="str">
        <f t="shared" si="1331"/>
        <v>0.704225352112676</v>
      </c>
      <c r="H2577" s="12" t="str">
        <f t="shared" si="1336"/>
        <v>8.24283188384962+0.522905795609716i</v>
      </c>
      <c r="I2577" s="12" t="str">
        <f t="shared" si="1337"/>
        <v>2540.76305859075i</v>
      </c>
      <c r="J2577" s="12" t="str">
        <f t="shared" si="1338"/>
        <v>-5520.75673820515+549.508103870219i</v>
      </c>
      <c r="K2577" s="12" t="str">
        <f t="shared" si="1339"/>
        <v>0.0453585932193647-0.455705306960234i</v>
      </c>
      <c r="L2577" s="12" t="str">
        <f t="shared" si="1340"/>
        <v>0.00246222155192935-0.0207353771330554i</v>
      </c>
      <c r="M2577" s="12" t="str">
        <f t="shared" si="1341"/>
        <v>0.0478208147712941-0.476440684093289i</v>
      </c>
      <c r="N2577" s="12" t="str">
        <f t="shared" si="1342"/>
        <v>-8.13044178749039i</v>
      </c>
      <c r="O2577" s="12" t="str">
        <f t="shared" si="1343"/>
        <v>-0.272951935517331-0.962027671586084i</v>
      </c>
      <c r="P2577" s="12" t="str">
        <f t="shared" si="1344"/>
        <v>1.27295193551733+0.962027671586084i</v>
      </c>
      <c r="Q2577" s="12" t="str">
        <f t="shared" si="1345"/>
        <v>-1.27295193551733+7.16841411590431i</v>
      </c>
      <c r="R2577" s="12" t="str">
        <f t="shared" si="1346"/>
        <v>0.0995311779820321-0.195252439178775i</v>
      </c>
      <c r="S2577" s="12" t="str">
        <f t="shared" si="1347"/>
        <v>0.832595596750555i</v>
      </c>
      <c r="T2577" s="12" t="str">
        <f t="shared" si="1348"/>
        <v>0.162566321115054+0.0828692205272357i</v>
      </c>
      <c r="U2577" s="12" t="str">
        <f t="shared" si="1349"/>
        <v>0.001-0.00245989092877736i</v>
      </c>
      <c r="V2577" s="12" t="str">
        <f t="shared" si="1350"/>
        <v>0.0015-0.000747687212394334i</v>
      </c>
      <c r="W2577" s="12" t="str">
        <f t="shared" si="1351"/>
        <v>0.000809359051666075-0.000736576481230728i</v>
      </c>
      <c r="X2577" s="12" t="str">
        <f t="shared" si="1352"/>
        <v>0.00080407999601717-0.000693158850949219i</v>
      </c>
      <c r="Y2577" s="12" t="str">
        <f t="shared" si="1353"/>
        <v>0.00029+0.609783134061779i</v>
      </c>
      <c r="Z2577" s="12" t="str">
        <f t="shared" si="1354"/>
        <v>-0.0136277853671035-0.015866079286925i</v>
      </c>
      <c r="AA2577" s="12" t="str">
        <f t="shared" si="1355"/>
        <v>0.0353888148800484-19.701459177114i</v>
      </c>
      <c r="AB2577" s="12" t="str">
        <f t="shared" si="1356"/>
        <v>0.405795900084551+0.206857051955768i</v>
      </c>
      <c r="AC2577" s="12" t="str">
        <f t="shared" si="1357"/>
        <v>1.11796060591622-0.183445603472823i</v>
      </c>
      <c r="AD2577" s="12" t="str">
        <f t="shared" si="1358"/>
        <v>0.323896091701547+0.238178666181375i</v>
      </c>
      <c r="AE2577" s="12" t="str">
        <f t="shared" si="1359"/>
        <v>-0.000635024816864619-0.00838480881340463i</v>
      </c>
      <c r="AF2577" s="12" t="str">
        <f t="shared" si="1360"/>
        <v>-13.6418941853317-0.496604006903761i</v>
      </c>
      <c r="AG2577" s="12" t="str">
        <f t="shared" si="1361"/>
        <v>1.01702822503421-0.0230695242985633i</v>
      </c>
      <c r="AH2577" s="12" t="str">
        <f t="shared" si="1362"/>
        <v>0.00186451504708057+0.112821887452106i</v>
      </c>
      <c r="AI2577" s="12">
        <f t="shared" si="1363"/>
        <v>-18.950946820442006</v>
      </c>
      <c r="AJ2577" s="12">
        <f t="shared" si="1364"/>
        <v>89.053205707392166</v>
      </c>
      <c r="AK2577" s="12"/>
      <c r="AL2577" s="12"/>
      <c r="AM2577" s="12"/>
      <c r="AN2577" s="12"/>
    </row>
    <row r="2578" spans="1:40" x14ac:dyDescent="0.35">
      <c r="A2578" s="12"/>
      <c r="B2578" s="12">
        <f t="shared" si="1330"/>
        <v>648000</v>
      </c>
      <c r="C2578" s="29" t="str">
        <f t="shared" si="1332"/>
        <v>-1.64961625623286E-07+0.00342537385122284i</v>
      </c>
      <c r="D2578" s="28" t="str">
        <f t="shared" si="1333"/>
        <v>-5.39906229756965+0.0262611995260418i</v>
      </c>
      <c r="E2578" s="12" t="str">
        <f t="shared" si="1334"/>
        <v>4200</v>
      </c>
      <c r="F2578" s="12" t="str">
        <f t="shared" si="1335"/>
        <v>0.704225352112676</v>
      </c>
      <c r="G2578" s="12" t="str">
        <f t="shared" si="1331"/>
        <v>0.704225352112676</v>
      </c>
      <c r="H2578" s="12" t="str">
        <f t="shared" si="1336"/>
        <v>8.24294156099228+0.522106324928361i</v>
      </c>
      <c r="I2578" s="12" t="str">
        <f t="shared" si="1337"/>
        <v>2544.69004940773i</v>
      </c>
      <c r="J2578" s="12" t="str">
        <f t="shared" si="1338"/>
        <v>-5537.83872874041+550.357420877747i</v>
      </c>
      <c r="K2578" s="12" t="str">
        <f t="shared" si="1339"/>
        <v>0.045220023663033-0.455015575071765i</v>
      </c>
      <c r="L2578" s="12" t="str">
        <f t="shared" si="1340"/>
        <v>0.00245473322892343-0.020704265922671i</v>
      </c>
      <c r="M2578" s="12" t="str">
        <f t="shared" si="1341"/>
        <v>0.0476747568919564-0.475719840994436i</v>
      </c>
      <c r="N2578" s="12" t="str">
        <f t="shared" si="1342"/>
        <v>-8.14300815810474i</v>
      </c>
      <c r="O2578" s="12" t="str">
        <f t="shared" si="1343"/>
        <v>-0.285019262469972-0.958521789017377i</v>
      </c>
      <c r="P2578" s="12" t="str">
        <f t="shared" si="1344"/>
        <v>1.28501926246997+0.958521789017377i</v>
      </c>
      <c r="Q2578" s="12" t="str">
        <f t="shared" si="1345"/>
        <v>-1.28501926246997+7.18448636908736i</v>
      </c>
      <c r="R2578" s="12" t="str">
        <f t="shared" si="1346"/>
        <v>0.098280403580851-0.196438743382843i</v>
      </c>
      <c r="S2578" s="12" t="str">
        <f t="shared" si="1347"/>
        <v>0.833882452386953i</v>
      </c>
      <c r="T2578" s="12" t="str">
        <f t="shared" si="1348"/>
        <v>0.163806821075896+0.0819543039595795i</v>
      </c>
      <c r="U2578" s="12" t="str">
        <f t="shared" si="1349"/>
        <v>0.001-0.00245609480080086i</v>
      </c>
      <c r="V2578" s="12" t="str">
        <f t="shared" si="1350"/>
        <v>0.0015-0.000746533374103603i</v>
      </c>
      <c r="W2578" s="12" t="str">
        <f t="shared" si="1351"/>
        <v>0.000809114580349834-0.000735752969420205i</v>
      </c>
      <c r="X2578" s="12" t="str">
        <f t="shared" si="1352"/>
        <v>0.000803808609452652-0.000692397360168137i</v>
      </c>
      <c r="Y2578" s="12" t="str">
        <f t="shared" si="1353"/>
        <v>0.00029+0.610725611857856i</v>
      </c>
      <c r="Z2578" s="12" t="str">
        <f t="shared" si="1354"/>
        <v>-0.0135917953661254-0.0158361379456624i</v>
      </c>
      <c r="AA2578" s="12" t="str">
        <f t="shared" si="1355"/>
        <v>0.035270711763729-19.6709968169074i</v>
      </c>
      <c r="AB2578" s="12" t="str">
        <f t="shared" si="1356"/>
        <v>0.408892419675521+0.204573249323539i</v>
      </c>
      <c r="AC2578" s="12" t="str">
        <f t="shared" si="1357"/>
        <v>1.1168134003429-0.184765256943772i</v>
      </c>
      <c r="AD2578" s="12" t="str">
        <f t="shared" si="1358"/>
        <v>0.326873040814363+0.237253627702034i</v>
      </c>
      <c r="AE2578" s="12" t="str">
        <f t="shared" si="1359"/>
        <v>-0.00068561030505372-0.00840110932265129i</v>
      </c>
      <c r="AF2578" s="12" t="str">
        <f t="shared" si="1360"/>
        <v>-13.6420038585619-0.495845125402319i</v>
      </c>
      <c r="AG2578" s="12" t="str">
        <f t="shared" si="1361"/>
        <v>1.01693633072848-0.0232460125966901i</v>
      </c>
      <c r="AH2578" s="12" t="str">
        <f t="shared" si="1362"/>
        <v>0.00251592262081297+0.113091059899539i</v>
      </c>
      <c r="AI2578" s="12">
        <f t="shared" si="1363"/>
        <v>-18.929285619889647</v>
      </c>
      <c r="AJ2578" s="12">
        <f t="shared" si="1364"/>
        <v>88.725558204312534</v>
      </c>
      <c r="AK2578" s="12"/>
      <c r="AL2578" s="12"/>
      <c r="AM2578" s="12"/>
      <c r="AN2578" s="12"/>
    </row>
    <row r="2579" spans="1:40" x14ac:dyDescent="0.35">
      <c r="A2579" s="12"/>
      <c r="B2579" s="12">
        <f t="shared" si="1330"/>
        <v>649000</v>
      </c>
      <c r="C2579" s="29" t="str">
        <f t="shared" si="1332"/>
        <v>-1.64453660950984E-07+0.00342009592543644i</v>
      </c>
      <c r="D2579" s="28" t="str">
        <f t="shared" si="1333"/>
        <v>-5.39906229367525+0.026220735428346i</v>
      </c>
      <c r="E2579" s="12" t="str">
        <f t="shared" si="1334"/>
        <v>4200</v>
      </c>
      <c r="F2579" s="12" t="str">
        <f t="shared" si="1335"/>
        <v>0.704225352112676</v>
      </c>
      <c r="G2579" s="12" t="str">
        <f t="shared" si="1331"/>
        <v>0.704225352112676</v>
      </c>
      <c r="H2579" s="12" t="str">
        <f t="shared" si="1336"/>
        <v>8.2430507346657+0.521309283650909i</v>
      </c>
      <c r="I2579" s="12" t="str">
        <f t="shared" si="1337"/>
        <v>2548.61704022472i</v>
      </c>
      <c r="J2579" s="12" t="str">
        <f t="shared" si="1338"/>
        <v>-5554.94710072824+551.206737885274i</v>
      </c>
      <c r="K2579" s="12" t="str">
        <f t="shared" si="1339"/>
        <v>0.0450820861276275-0.454327907148276i</v>
      </c>
      <c r="L2579" s="12" t="str">
        <f t="shared" si="1340"/>
        <v>0.00244727885615536-0.0206732465675905i</v>
      </c>
      <c r="M2579" s="12" t="str">
        <f t="shared" si="1341"/>
        <v>0.0475293649837829-0.475001153715866i</v>
      </c>
      <c r="N2579" s="12" t="str">
        <f t="shared" si="1342"/>
        <v>-8.1555745287191i</v>
      </c>
      <c r="O2579" s="12" t="str">
        <f t="shared" si="1343"/>
        <v>-0.297041581577032-0.954864544746644i</v>
      </c>
      <c r="P2579" s="12" t="str">
        <f t="shared" si="1344"/>
        <v>1.29704158157703+0.954864544746644i</v>
      </c>
      <c r="Q2579" s="12" t="str">
        <f t="shared" si="1345"/>
        <v>-1.29704158157703+7.20070998397246i</v>
      </c>
      <c r="R2579" s="12" t="str">
        <f t="shared" si="1346"/>
        <v>0.0970136236015318-0.197601665465593i</v>
      </c>
      <c r="S2579" s="12" t="str">
        <f t="shared" si="1347"/>
        <v>0.835169308023353i</v>
      </c>
      <c r="T2579" s="12" t="str">
        <f t="shared" si="1348"/>
        <v>0.165030846211161+0.0810228008921293i</v>
      </c>
      <c r="U2579" s="12" t="str">
        <f t="shared" si="1349"/>
        <v>0.001-0.00245231037121565i</v>
      </c>
      <c r="V2579" s="12" t="str">
        <f t="shared" si="1350"/>
        <v>0.0015-0.000745383091554909i</v>
      </c>
      <c r="W2579" s="12" t="str">
        <f t="shared" si="1351"/>
        <v>0.000808870303071289-0.000734931747207232i</v>
      </c>
      <c r="X2579" s="12" t="str">
        <f t="shared" si="1352"/>
        <v>0.000803537560999698-0.000691637980193331i</v>
      </c>
      <c r="Y2579" s="12" t="str">
        <f t="shared" si="1353"/>
        <v>0.00029+0.611668089653933i</v>
      </c>
      <c r="Z2579" s="12" t="str">
        <f t="shared" si="1354"/>
        <v>-0.0135559577806782-0.0158062960602642i</v>
      </c>
      <c r="AA2579" s="12" t="str">
        <f t="shared" si="1355"/>
        <v>0.0351531798245965-19.6406285803719i</v>
      </c>
      <c r="AB2579" s="12" t="str">
        <f t="shared" si="1356"/>
        <v>0.411947815024841+0.202248043689957i</v>
      </c>
      <c r="AC2579" s="12" t="str">
        <f t="shared" si="1357"/>
        <v>1.11564767214409-0.186062966321734i</v>
      </c>
      <c r="AD2579" s="12" t="str">
        <f t="shared" si="1358"/>
        <v>0.329837666506847+0.236291998725932i</v>
      </c>
      <c r="AE2579" s="12" t="str">
        <f t="shared" si="1359"/>
        <v>-0.000736364193110566-0.00841667616727473i</v>
      </c>
      <c r="AF2579" s="12" t="str">
        <f t="shared" si="1360"/>
        <v>-13.6421130283409-0.495088548222563i</v>
      </c>
      <c r="AG2579" s="12" t="str">
        <f t="shared" si="1361"/>
        <v>1.01684211597918-0.0234210839180899i</v>
      </c>
      <c r="AH2579" s="12" t="str">
        <f t="shared" si="1362"/>
        <v>0.00317036473172961+0.113350995836435i</v>
      </c>
      <c r="AI2579" s="12">
        <f t="shared" si="1363"/>
        <v>-18.908097087116275</v>
      </c>
      <c r="AJ2579" s="12">
        <f t="shared" si="1364"/>
        <v>88.397886385975184</v>
      </c>
      <c r="AK2579" s="12"/>
      <c r="AL2579" s="12"/>
      <c r="AM2579" s="12"/>
      <c r="AN2579" s="12"/>
    </row>
    <row r="2580" spans="1:40" x14ac:dyDescent="0.35">
      <c r="A2580" s="12"/>
      <c r="B2580" s="12">
        <f t="shared" si="1330"/>
        <v>650000</v>
      </c>
      <c r="C2580" s="29" t="str">
        <f t="shared" si="1332"/>
        <v>-1.63948038927118E-07+0.00341483423942158i</v>
      </c>
      <c r="D2580" s="28" t="str">
        <f t="shared" si="1333"/>
        <v>-5.39906228979882+0.0261803958355655i</v>
      </c>
      <c r="E2580" s="12" t="str">
        <f t="shared" si="1334"/>
        <v>4200</v>
      </c>
      <c r="F2580" s="12" t="str">
        <f t="shared" si="1335"/>
        <v>0.704225352112676</v>
      </c>
      <c r="G2580" s="12" t="str">
        <f t="shared" si="1331"/>
        <v>0.704225352112676</v>
      </c>
      <c r="H2580" s="12" t="str">
        <f t="shared" si="1336"/>
        <v>8.24315940794196+0.520514660773683i</v>
      </c>
      <c r="I2580" s="12" t="str">
        <f t="shared" si="1337"/>
        <v>2552.54403104171i</v>
      </c>
      <c r="J2580" s="12" t="str">
        <f t="shared" si="1338"/>
        <v>-5572.08185416863+552.056054892801i</v>
      </c>
      <c r="K2580" s="12" t="str">
        <f t="shared" si="1339"/>
        <v>0.0449447767876139-0.453642294035798i</v>
      </c>
      <c r="L2580" s="12" t="str">
        <f t="shared" si="1340"/>
        <v>0.00243985822967179-0.020642318667973i</v>
      </c>
      <c r="M2580" s="12" t="str">
        <f t="shared" si="1341"/>
        <v>0.0473846350172857-0.474284612703771i</v>
      </c>
      <c r="N2580" s="12" t="str">
        <f t="shared" si="1342"/>
        <v>-8.16814089933346i</v>
      </c>
      <c r="O2580" s="12" t="str">
        <f t="shared" si="1343"/>
        <v>-0.309016994374945-0.951056516295154i</v>
      </c>
      <c r="P2580" s="12" t="str">
        <f t="shared" si="1344"/>
        <v>1.30901699437495+0.951056516295154i</v>
      </c>
      <c r="Q2580" s="12" t="str">
        <f t="shared" si="1345"/>
        <v>-1.30901699437495+7.21708438303831i</v>
      </c>
      <c r="R2580" s="12" t="str">
        <f t="shared" si="1346"/>
        <v>0.0957313322706301-0.19874105096822i</v>
      </c>
      <c r="S2580" s="12" t="str">
        <f t="shared" si="1347"/>
        <v>0.836456163659753i</v>
      </c>
      <c r="T2580" s="12" t="str">
        <f t="shared" si="1348"/>
        <v>0.166238177054585+0.0800750629331284i</v>
      </c>
      <c r="U2580" s="12" t="str">
        <f t="shared" si="1349"/>
        <v>0.001-0.00244853758602916i</v>
      </c>
      <c r="V2580" s="12" t="str">
        <f t="shared" si="1350"/>
        <v>0.0015-0.000744236348337133i</v>
      </c>
      <c r="W2580" s="12" t="str">
        <f t="shared" si="1351"/>
        <v>0.000808626220469756-0.000734112803207962i</v>
      </c>
      <c r="X2580" s="12" t="str">
        <f t="shared" si="1352"/>
        <v>0.000803266850323952-0.000690880700475305i</v>
      </c>
      <c r="Y2580" s="12" t="str">
        <f t="shared" si="1353"/>
        <v>0.00029+0.61261056745001i</v>
      </c>
      <c r="Z2580" s="12" t="str">
        <f t="shared" si="1354"/>
        <v>-0.0135202716994884-0.01577655316178i</v>
      </c>
      <c r="AA2580" s="12" t="str">
        <f t="shared" si="1355"/>
        <v>0.0350362154546034-19.6103540316048i</v>
      </c>
      <c r="AB2580" s="12" t="str">
        <f t="shared" si="1356"/>
        <v>0.414961538303726+0.199882312734866i</v>
      </c>
      <c r="AC2580" s="12" t="str">
        <f t="shared" si="1357"/>
        <v>1.11446390632052-0.187338522045991i</v>
      </c>
      <c r="AD2580" s="12" t="str">
        <f t="shared" si="1358"/>
        <v>0.332789528619591+0.235293946884831i</v>
      </c>
      <c r="AE2580" s="12" t="str">
        <f t="shared" si="1359"/>
        <v>-0.000787277384007932-0.00843150978107861i</v>
      </c>
      <c r="AF2580" s="12" t="str">
        <f t="shared" si="1360"/>
        <v>-13.6422216977408-0.494334264938117i</v>
      </c>
      <c r="AG2580" s="12" t="str">
        <f t="shared" si="1361"/>
        <v>1.01674560337362-0.0235947135266587i</v>
      </c>
      <c r="AH2580" s="12" t="str">
        <f t="shared" si="1362"/>
        <v>0.00382773143359905+0.113601689262736i</v>
      </c>
      <c r="AI2580" s="12">
        <f t="shared" si="1363"/>
        <v>-18.887376432760647</v>
      </c>
      <c r="AJ2580" s="12">
        <f t="shared" si="1364"/>
        <v>88.070187878755419</v>
      </c>
      <c r="AK2580" s="12"/>
      <c r="AL2580" s="12"/>
      <c r="AM2580" s="12"/>
      <c r="AN2580" s="12"/>
    </row>
    <row r="2581" spans="1:40" x14ac:dyDescent="0.35">
      <c r="A2581" s="12"/>
      <c r="B2581" s="12">
        <f t="shared" ref="B2581:B2644" si="1365">B2580+1000</f>
        <v>651000</v>
      </c>
      <c r="C2581" s="29" t="str">
        <f t="shared" si="1332"/>
        <v>-0.0000001634447451686+0.00340958871834061i</v>
      </c>
      <c r="D2581" s="28" t="str">
        <f t="shared" si="1333"/>
        <v>-5.39906228594023+0.0261401801739447i</v>
      </c>
      <c r="E2581" s="12" t="str">
        <f t="shared" si="1334"/>
        <v>4200</v>
      </c>
      <c r="F2581" s="12" t="str">
        <f t="shared" si="1335"/>
        <v>0.704225352112676</v>
      </c>
      <c r="G2581" s="12" t="str">
        <f t="shared" si="1331"/>
        <v>0.704225352112676</v>
      </c>
      <c r="H2581" s="12" t="str">
        <f t="shared" si="1336"/>
        <v>8.24326758386978+0.519722445359013i</v>
      </c>
      <c r="I2581" s="12" t="str">
        <f t="shared" si="1337"/>
        <v>2556.47102185869i</v>
      </c>
      <c r="J2581" s="12" t="str">
        <f t="shared" si="1338"/>
        <v>-5589.24298906158+552.905371900329i</v>
      </c>
      <c r="K2581" s="12" t="str">
        <f t="shared" si="1339"/>
        <v>0.0448080918462654-0.452958726633811i</v>
      </c>
      <c r="L2581" s="12" t="str">
        <f t="shared" si="1340"/>
        <v>0.00243247114704125-0.0206114818262548i</v>
      </c>
      <c r="M2581" s="12" t="str">
        <f t="shared" si="1341"/>
        <v>0.0472405629933067-0.473570208460066i</v>
      </c>
      <c r="N2581" s="12" t="str">
        <f t="shared" si="1342"/>
        <v>-8.18070726994782i</v>
      </c>
      <c r="O2581" s="12" t="str">
        <f t="shared" si="1343"/>
        <v>-0.320943609807208-0.947098304994745i</v>
      </c>
      <c r="P2581" s="12" t="str">
        <f t="shared" si="1344"/>
        <v>1.32094360980721+0.947098304994745i</v>
      </c>
      <c r="Q2581" s="12" t="str">
        <f t="shared" si="1345"/>
        <v>-1.32094360980721+7.23360896495308i</v>
      </c>
      <c r="R2581" s="12" t="str">
        <f t="shared" si="1346"/>
        <v>0.0944340234827463-0.19985675707375i</v>
      </c>
      <c r="S2581" s="12" t="str">
        <f t="shared" si="1347"/>
        <v>0.837743019296153i</v>
      </c>
      <c r="T2581" s="12" t="str">
        <f t="shared" si="1348"/>
        <v>0.167428603097701+0.0791114439567197i</v>
      </c>
      <c r="U2581" s="12" t="str">
        <f t="shared" si="1349"/>
        <v>0.001-0.00244477639158057i</v>
      </c>
      <c r="V2581" s="12" t="str">
        <f t="shared" si="1350"/>
        <v>0.0015-0.00074309312813999i</v>
      </c>
      <c r="W2581" s="12" t="str">
        <f t="shared" si="1351"/>
        <v>0.00080838233317947-0.000733296126114971i</v>
      </c>
      <c r="X2581" s="12" t="str">
        <f t="shared" si="1352"/>
        <v>0.000802996477093669-0.000690125510535483i</v>
      </c>
      <c r="Y2581" s="12" t="str">
        <f t="shared" si="1353"/>
        <v>0.00029+0.613553045246087i</v>
      </c>
      <c r="Z2581" s="12" t="str">
        <f t="shared" si="1354"/>
        <v>-0.0134847362182812-0.0157469087842178i</v>
      </c>
      <c r="AA2581" s="12" t="str">
        <f t="shared" si="1355"/>
        <v>0.0349198150739656-19.580172737393i</v>
      </c>
      <c r="AB2581" s="12" t="str">
        <f t="shared" si="1356"/>
        <v>0.417933064043725+0.197476939794221i</v>
      </c>
      <c r="AC2581" s="12" t="str">
        <f t="shared" si="1357"/>
        <v>1.11326258878335-0.188591726447467i</v>
      </c>
      <c r="AD2581" s="12" t="str">
        <f t="shared" si="1358"/>
        <v>0.33572818933834+0.234259644818957i</v>
      </c>
      <c r="AE2581" s="12" t="str">
        <f t="shared" si="1359"/>
        <v>-0.000838340815481282-0.00844561069077331i</v>
      </c>
      <c r="AF2581" s="12" t="str">
        <f t="shared" si="1360"/>
        <v>-13.64232986981-0.493582265185068i</v>
      </c>
      <c r="AG2581" s="12" t="str">
        <f t="shared" si="1361"/>
        <v>1.01664681571562-0.0237668770044214i</v>
      </c>
      <c r="AH2581" s="12" t="str">
        <f t="shared" si="1362"/>
        <v>0.00448791304048816+0.113843135140297i</v>
      </c>
      <c r="AI2581" s="12">
        <f t="shared" si="1363"/>
        <v>-18.867118980797674</v>
      </c>
      <c r="AJ2581" s="12">
        <f t="shared" si="1364"/>
        <v>87.742460319150695</v>
      </c>
      <c r="AK2581" s="12"/>
      <c r="AL2581" s="12"/>
      <c r="AM2581" s="12"/>
      <c r="AN2581" s="12"/>
    </row>
    <row r="2582" spans="1:40" x14ac:dyDescent="0.35">
      <c r="A2582" s="12"/>
      <c r="B2582" s="12">
        <f t="shared" si="1365"/>
        <v>652000</v>
      </c>
      <c r="C2582" s="29" t="str">
        <f t="shared" si="1332"/>
        <v>-1.6294376540255E-07+0.00340435928781499i</v>
      </c>
      <c r="D2582" s="28" t="str">
        <f t="shared" si="1333"/>
        <v>-5.39906228209938+0.0261000878732483i</v>
      </c>
      <c r="E2582" s="12" t="str">
        <f t="shared" si="1334"/>
        <v>4200</v>
      </c>
      <c r="F2582" s="12" t="str">
        <f t="shared" si="1335"/>
        <v>0.704225352112676</v>
      </c>
      <c r="G2582" s="12" t="str">
        <f t="shared" si="1331"/>
        <v>0.704225352112676</v>
      </c>
      <c r="H2582" s="12" t="str">
        <f t="shared" si="1336"/>
        <v>8.24337526547471+0.518932626534778i</v>
      </c>
      <c r="I2582" s="12" t="str">
        <f t="shared" si="1337"/>
        <v>2560.39801267568i</v>
      </c>
      <c r="J2582" s="12" t="str">
        <f t="shared" si="1338"/>
        <v>-5606.4305054071+553.754688907856i</v>
      </c>
      <c r="K2582" s="12" t="str">
        <f t="shared" si="1339"/>
        <v>0.0446720275354042-0.452277195894861i</v>
      </c>
      <c r="L2582" s="12" t="str">
        <f t="shared" si="1340"/>
        <v>0.00242511740734068-0.0205807356471335i</v>
      </c>
      <c r="M2582" s="12" t="str">
        <f t="shared" si="1341"/>
        <v>0.0470971449427449-0.472857931541994i</v>
      </c>
      <c r="N2582" s="12" t="str">
        <f t="shared" si="1342"/>
        <v>-8.19327364056218i</v>
      </c>
      <c r="O2582" s="12" t="str">
        <f t="shared" si="1343"/>
        <v>-0.332819544522987-0.942990535892865i</v>
      </c>
      <c r="P2582" s="12" t="str">
        <f t="shared" si="1344"/>
        <v>1.33281954452299+0.942990535892865i</v>
      </c>
      <c r="Q2582" s="12" t="str">
        <f t="shared" si="1345"/>
        <v>-1.33281954452299+7.25028310466932i</v>
      </c>
      <c r="R2582" s="12" t="str">
        <f t="shared" si="1346"/>
        <v>0.0931221904943226-0.200948652488387i</v>
      </c>
      <c r="S2582" s="12" t="str">
        <f t="shared" si="1347"/>
        <v>0.839029874932553i</v>
      </c>
      <c r="T2582" s="12" t="str">
        <f t="shared" si="1348"/>
        <v>0.168601922765196+0.0781322998438969i</v>
      </c>
      <c r="U2582" s="12" t="str">
        <f t="shared" si="1349"/>
        <v>0.001-0.00244102673453827i</v>
      </c>
      <c r="V2582" s="12" t="str">
        <f t="shared" si="1350"/>
        <v>0.0015-0.000741953414753274i</v>
      </c>
      <c r="W2582" s="12" t="str">
        <f t="shared" si="1351"/>
        <v>0.000808138641829597-0.000732481704696659i</v>
      </c>
      <c r="X2582" s="12" t="str">
        <f t="shared" si="1352"/>
        <v>0.000802726440979666-0.000689372399965668i</v>
      </c>
      <c r="Y2582" s="12" t="str">
        <f t="shared" si="1353"/>
        <v>0.00029+0.614495523042163i</v>
      </c>
      <c r="Z2582" s="12" t="str">
        <f t="shared" si="1354"/>
        <v>-0.0134493504397169-0.0157173624645205i</v>
      </c>
      <c r="AA2582" s="12" t="str">
        <f t="shared" si="1355"/>
        <v>0.0348039751308961-19.5500842671927i</v>
      </c>
      <c r="AB2582" s="12" t="str">
        <f t="shared" si="1356"/>
        <v>0.420861889075209+0.195032813213451i</v>
      </c>
      <c r="AC2582" s="12" t="str">
        <f t="shared" si="1357"/>
        <v>1.11204420602958-0.189822393660454i</v>
      </c>
      <c r="AD2582" s="12" t="str">
        <f t="shared" si="1358"/>
        <v>0.338653213243296+0.233189270144176i</v>
      </c>
      <c r="AE2582" s="12" t="str">
        <f t="shared" si="1359"/>
        <v>-0.000889545460752267-0.00845897951527027i</v>
      </c>
      <c r="AF2582" s="12" t="str">
        <f t="shared" si="1360"/>
        <v>-13.6424375475741-0.49283253866153i</v>
      </c>
      <c r="AG2582" s="12" t="str">
        <f t="shared" si="1361"/>
        <v>1.01654577602152-0.0239375502525853i</v>
      </c>
      <c r="AH2582" s="12" t="str">
        <f t="shared" si="1362"/>
        <v>0.00515080012995051+0.114075329388273i</v>
      </c>
      <c r="AI2582" s="12">
        <f t="shared" si="1363"/>
        <v>-18.847320165758379</v>
      </c>
      <c r="AJ2582" s="12">
        <f t="shared" si="1364"/>
        <v>87.414701354017438</v>
      </c>
      <c r="AK2582" s="12"/>
      <c r="AL2582" s="12"/>
      <c r="AM2582" s="12"/>
      <c r="AN2582" s="12"/>
    </row>
    <row r="2583" spans="1:40" x14ac:dyDescent="0.35">
      <c r="A2583" s="12"/>
      <c r="B2583" s="12">
        <f t="shared" si="1365"/>
        <v>653000</v>
      </c>
      <c r="C2583" s="29" t="str">
        <f t="shared" si="1332"/>
        <v>-1.62445085465295E-07+0.00339914587392179i</v>
      </c>
      <c r="D2583" s="28" t="str">
        <f t="shared" si="1333"/>
        <v>-5.39906227827618+0.0260601183667337i</v>
      </c>
      <c r="E2583" s="12" t="str">
        <f t="shared" si="1334"/>
        <v>4200</v>
      </c>
      <c r="F2583" s="12" t="str">
        <f t="shared" si="1335"/>
        <v>0.704225352112676</v>
      </c>
      <c r="G2583" s="12" t="str">
        <f t="shared" si="1331"/>
        <v>0.704225352112676</v>
      </c>
      <c r="H2583" s="12" t="str">
        <f t="shared" si="1336"/>
        <v>8.24348245575943+0.518145193493889i</v>
      </c>
      <c r="I2583" s="12" t="str">
        <f t="shared" si="1337"/>
        <v>2564.32500349267i</v>
      </c>
      <c r="J2583" s="12" t="str">
        <f t="shared" si="1338"/>
        <v>-5623.64440320519+554.604005915383i</v>
      </c>
      <c r="K2583" s="12" t="str">
        <f t="shared" si="1339"/>
        <v>0.0445365801151444-0.451597692824173i</v>
      </c>
      <c r="L2583" s="12" t="str">
        <f t="shared" si="1340"/>
        <v>0.00241779681114195-0.0205500797375521i</v>
      </c>
      <c r="M2583" s="12" t="str">
        <f t="shared" si="1341"/>
        <v>0.0469543769262864-0.472147772561725i</v>
      </c>
      <c r="N2583" s="12" t="str">
        <f t="shared" si="1342"/>
        <v>-8.20584001117654i</v>
      </c>
      <c r="O2583" s="12" t="str">
        <f t="shared" si="1343"/>
        <v>-0.344642923174518-0.938733857653874i</v>
      </c>
      <c r="P2583" s="12" t="str">
        <f t="shared" si="1344"/>
        <v>1.34464292317452+0.938733857653874i</v>
      </c>
      <c r="Q2583" s="12" t="str">
        <f t="shared" si="1345"/>
        <v>-1.34464292317452+7.26710615352267i</v>
      </c>
      <c r="R2583" s="12" t="str">
        <f t="shared" si="1346"/>
        <v>0.0917963256247537-0.202016617314394i</v>
      </c>
      <c r="S2583" s="12" t="str">
        <f t="shared" si="1347"/>
        <v>0.840316730568951i</v>
      </c>
      <c r="T2583" s="12" t="str">
        <f t="shared" si="1348"/>
        <v>0.16975794338223+0.0771379882272358i</v>
      </c>
      <c r="U2583" s="12" t="str">
        <f t="shared" si="1349"/>
        <v>0.001-0.00243728856189733i</v>
      </c>
      <c r="V2583" s="12" t="str">
        <f t="shared" si="1350"/>
        <v>0.0015-0.000740817192066057i</v>
      </c>
      <c r="W2583" s="12" t="str">
        <f t="shared" si="1351"/>
        <v>0.000807895147044262-0.000731669527796632i</v>
      </c>
      <c r="X2583" s="12" t="str">
        <f t="shared" si="1352"/>
        <v>0.000802456741655274-0.000688621358427455i</v>
      </c>
      <c r="Y2583" s="12" t="str">
        <f t="shared" si="1353"/>
        <v>0.00029+0.615438000838241i</v>
      </c>
      <c r="Z2583" s="12" t="str">
        <f t="shared" si="1354"/>
        <v>-0.013414113473326-0.0156879137425421i</v>
      </c>
      <c r="AA2583" s="12" t="str">
        <f t="shared" si="1355"/>
        <v>0.0346886921013422-19.5200881931081i</v>
      </c>
      <c r="AB2583" s="12" t="str">
        <f t="shared" si="1356"/>
        <v>0.423747532445791+0.192550825710258i</v>
      </c>
      <c r="AC2583" s="12" t="str">
        <f t="shared" si="1357"/>
        <v>1.11080924482406-0.19103034952494i</v>
      </c>
      <c r="AD2583" s="12" t="str">
        <f t="shared" si="1358"/>
        <v>0.341564167357933+0.232083005418875i</v>
      </c>
      <c r="AE2583" s="12" t="str">
        <f t="shared" si="1359"/>
        <v>-0.00094088232924017-0.00847161696497373i</v>
      </c>
      <c r="AF2583" s="12" t="str">
        <f t="shared" si="1360"/>
        <v>-13.6425447340356-0.492085075127155i</v>
      </c>
      <c r="AG2583" s="12" t="str">
        <f t="shared" si="1361"/>
        <v>1.01644250751624-0.024106709492546i</v>
      </c>
      <c r="AH2583" s="12" t="str">
        <f t="shared" si="1362"/>
        <v>0.00581628354618342+0.114298268878584i</v>
      </c>
      <c r="AI2583" s="12">
        <f t="shared" si="1363"/>
        <v>-18.827975530044732</v>
      </c>
      <c r="AJ2583" s="12">
        <f t="shared" si="1364"/>
        <v>87.086908640811927</v>
      </c>
      <c r="AK2583" s="12"/>
      <c r="AL2583" s="12"/>
      <c r="AM2583" s="12"/>
      <c r="AN2583" s="12"/>
    </row>
    <row r="2584" spans="1:40" x14ac:dyDescent="0.35">
      <c r="A2584" s="12"/>
      <c r="B2584" s="12">
        <f t="shared" si="1365"/>
        <v>654000</v>
      </c>
      <c r="C2584" s="29" t="str">
        <f t="shared" si="1332"/>
        <v>-1.61948691301365E-07+0.00339394840319025i</v>
      </c>
      <c r="D2584" s="28" t="str">
        <f t="shared" si="1333"/>
        <v>-5.39906227447048+0.0260202710911253i</v>
      </c>
      <c r="E2584" s="12" t="str">
        <f t="shared" si="1334"/>
        <v>4200</v>
      </c>
      <c r="F2584" s="12" t="str">
        <f t="shared" si="1335"/>
        <v>0.704225352112676</v>
      </c>
      <c r="G2584" s="12" t="str">
        <f t="shared" si="1331"/>
        <v>0.704225352112676</v>
      </c>
      <c r="H2584" s="12" t="str">
        <f t="shared" si="1336"/>
        <v>8.2435891577038+0.517360135493826i</v>
      </c>
      <c r="I2584" s="12" t="str">
        <f t="shared" si="1337"/>
        <v>2568.25199430966i</v>
      </c>
      <c r="J2584" s="12" t="str">
        <f t="shared" si="1338"/>
        <v>-5640.88468245583+555.45332292291i</v>
      </c>
      <c r="K2584" s="12" t="str">
        <f t="shared" si="1339"/>
        <v>0.0444017458736393-0.450920208479281i</v>
      </c>
      <c r="L2584" s="12" t="str">
        <f t="shared" si="1340"/>
        <v>0.00241050916049866-0.0205195137066839i</v>
      </c>
      <c r="M2584" s="12" t="str">
        <f t="shared" si="1341"/>
        <v>0.046812255034138-0.471439722185965i</v>
      </c>
      <c r="N2584" s="12" t="str">
        <f t="shared" si="1342"/>
        <v>-8.2184063817909i</v>
      </c>
      <c r="O2584" s="12" t="str">
        <f t="shared" si="1343"/>
        <v>-0.356411878713251-0.934328942456612i</v>
      </c>
      <c r="P2584" s="12" t="str">
        <f t="shared" si="1344"/>
        <v>1.35641187871325+0.934328942456612i</v>
      </c>
      <c r="Q2584" s="12" t="str">
        <f t="shared" si="1345"/>
        <v>-1.35641187871325+7.28407743933429i</v>
      </c>
      <c r="R2584" s="12" t="str">
        <f t="shared" si="1346"/>
        <v>0.0904569199650159-0.20306054291493i</v>
      </c>
      <c r="S2584" s="12" t="str">
        <f t="shared" si="1347"/>
        <v>0.841603586205351i</v>
      </c>
      <c r="T2584" s="12" t="str">
        <f t="shared" si="1348"/>
        <v>0.170896481134011+0.0761288682396478i</v>
      </c>
      <c r="U2584" s="12" t="str">
        <f t="shared" si="1349"/>
        <v>0.001-0.00243356182097699i</v>
      </c>
      <c r="V2584" s="12" t="str">
        <f t="shared" si="1350"/>
        <v>0.0015-0.000739684444065957i</v>
      </c>
      <c r="W2584" s="12" t="str">
        <f t="shared" si="1351"/>
        <v>0.000807651849442563-0.000730859584333118i</v>
      </c>
      <c r="X2584" s="12" t="str">
        <f t="shared" si="1352"/>
        <v>0.000802187378796303-0.000687872375651708i</v>
      </c>
      <c r="Y2584" s="12" t="str">
        <f t="shared" si="1353"/>
        <v>0.00029+0.616380478634317i</v>
      </c>
      <c r="Z2584" s="12" t="str">
        <f t="shared" si="1354"/>
        <v>-0.0133790244354461-0.0156585621610248i</v>
      </c>
      <c r="AA2584" s="12" t="str">
        <f t="shared" si="1355"/>
        <v>0.0345739624887289-19.4901840898721i</v>
      </c>
      <c r="AB2584" s="12" t="str">
        <f t="shared" si="1356"/>
        <v>0.42658953531942+0.190031873747467i</v>
      </c>
      <c r="AC2584" s="12" t="str">
        <f t="shared" si="1357"/>
        <v>1.10955819188825-0.192215431479946i</v>
      </c>
      <c r="AD2584" s="12" t="str">
        <f t="shared" si="1358"/>
        <v>0.344460621197467+0.230941038110596i</v>
      </c>
      <c r="AE2584" s="12" t="str">
        <f t="shared" si="1359"/>
        <v>-0.000992342467263476-0.00848352384107466i</v>
      </c>
      <c r="AF2584" s="12" t="str">
        <f t="shared" si="1360"/>
        <v>-13.6426514321743-0.491339864402701i</v>
      </c>
      <c r="AG2584" s="12" t="str">
        <f t="shared" si="1361"/>
        <v>1.01633703362931-0.0242743312668629i</v>
      </c>
      <c r="AH2584" s="12" t="str">
        <f t="shared" si="1362"/>
        <v>0.00648425440317902+0.114511951431535i</v>
      </c>
      <c r="AI2584" s="12">
        <f t="shared" si="1363"/>
        <v>-18.80908072132986</v>
      </c>
      <c r="AJ2584" s="12">
        <f t="shared" si="1364"/>
        <v>86.759079847825561</v>
      </c>
      <c r="AK2584" s="12"/>
      <c r="AL2584" s="12"/>
      <c r="AM2584" s="12"/>
      <c r="AN2584" s="12"/>
    </row>
    <row r="2585" spans="1:40" x14ac:dyDescent="0.35">
      <c r="A2585" s="12"/>
      <c r="B2585" s="12">
        <f t="shared" si="1365"/>
        <v>655000</v>
      </c>
      <c r="C2585" s="29" t="str">
        <f t="shared" si="1332"/>
        <v>-1.61454568962499E-07+0.00338876680259823i</v>
      </c>
      <c r="D2585" s="28" t="str">
        <f t="shared" si="1333"/>
        <v>-5.39906227068221+0.0259805454865864i</v>
      </c>
      <c r="E2585" s="12" t="str">
        <f t="shared" si="1334"/>
        <v>4200</v>
      </c>
      <c r="F2585" s="12" t="str">
        <f t="shared" si="1335"/>
        <v>0.704225352112676</v>
      </c>
      <c r="G2585" s="12" t="str">
        <f t="shared" si="1331"/>
        <v>0.704225352112676</v>
      </c>
      <c r="H2585" s="12" t="str">
        <f t="shared" si="1336"/>
        <v>8.24369537426522+0.516577441856148i</v>
      </c>
      <c r="I2585" s="12" t="str">
        <f t="shared" si="1337"/>
        <v>2572.17898512664i</v>
      </c>
      <c r="J2585" s="12" t="str">
        <f t="shared" si="1338"/>
        <v>-5658.15134315904+556.302639930438i</v>
      </c>
      <c r="K2585" s="12" t="str">
        <f t="shared" si="1339"/>
        <v>0.0442675211268291-0.450244733969641i</v>
      </c>
      <c r="L2585" s="12" t="str">
        <f t="shared" si="1340"/>
        <v>0.00240325425893297-0.0204890371659163i</v>
      </c>
      <c r="M2585" s="12" t="str">
        <f t="shared" si="1341"/>
        <v>0.0466707753857621-0.470733771135557i</v>
      </c>
      <c r="N2585" s="12" t="str">
        <f t="shared" si="1342"/>
        <v>-8.23097275240526i</v>
      </c>
      <c r="O2585" s="12" t="str">
        <f t="shared" si="1343"/>
        <v>-0.368124552684679-0.929776485888251i</v>
      </c>
      <c r="P2585" s="12" t="str">
        <f t="shared" si="1344"/>
        <v>1.36812455268468+0.929776485888251i</v>
      </c>
      <c r="Q2585" s="12" t="str">
        <f t="shared" si="1345"/>
        <v>-1.36812455268468+7.30119626651701i</v>
      </c>
      <c r="R2585" s="12" t="str">
        <f t="shared" si="1346"/>
        <v>0.0891044630940178-0.204080331771194i</v>
      </c>
      <c r="S2585" s="12" t="str">
        <f t="shared" si="1347"/>
        <v>0.842890441841751i</v>
      </c>
      <c r="T2585" s="12" t="str">
        <f t="shared" si="1348"/>
        <v>0.172017361017833+0.0751053002673887i</v>
      </c>
      <c r="U2585" s="12" t="str">
        <f t="shared" si="1349"/>
        <v>0.001-0.00242984645941825i</v>
      </c>
      <c r="V2585" s="12" t="str">
        <f t="shared" si="1350"/>
        <v>0.0015-0.000738555154838376i</v>
      </c>
      <c r="W2585" s="12" t="str">
        <f t="shared" si="1351"/>
        <v>0.00080740874963859-0.000730051863298365i</v>
      </c>
      <c r="X2585" s="12" t="str">
        <f t="shared" si="1352"/>
        <v>0.000801918352080963-0.00068712544143799i</v>
      </c>
      <c r="Y2585" s="12" t="str">
        <f t="shared" si="1353"/>
        <v>0.00029+0.617322956430394i</v>
      </c>
      <c r="Z2585" s="12" t="str">
        <f t="shared" si="1354"/>
        <v>-0.013344082449159-0.0156293072655749i</v>
      </c>
      <c r="AA2585" s="12" t="str">
        <f t="shared" si="1355"/>
        <v>0.0344597828236972-19.4603715348251i</v>
      </c>
      <c r="AB2585" s="12" t="str">
        <f t="shared" si="1356"/>
        <v>0.429387460856655+0.18747685691648i</v>
      </c>
      <c r="AC2585" s="12" t="str">
        <f t="shared" si="1357"/>
        <v>1.10829153359604-0.193377488448197i</v>
      </c>
      <c r="AD2585" s="12" t="str">
        <f t="shared" si="1358"/>
        <v>0.347342146816855+0.229763560562345i</v>
      </c>
      <c r="AE2585" s="12" t="str">
        <f t="shared" si="1359"/>
        <v>-0.00104391695873059-0.00849470103484128i</v>
      </c>
      <c r="AF2585" s="12" t="str">
        <f t="shared" si="1360"/>
        <v>-13.6427576449474-0.490596896369562i</v>
      </c>
      <c r="AG2585" s="12" t="str">
        <f t="shared" si="1361"/>
        <v>1.01622937799092-0.0244403924401904i</v>
      </c>
      <c r="AH2585" s="12" t="str">
        <f t="shared" si="1362"/>
        <v>0.00715460408786454+0.114716375811512i</v>
      </c>
      <c r="AI2585" s="12">
        <f t="shared" si="1363"/>
        <v>-18.790631490046035</v>
      </c>
      <c r="AJ2585" s="12">
        <f t="shared" si="1364"/>
        <v>86.431212654417266</v>
      </c>
      <c r="AK2585" s="12"/>
      <c r="AL2585" s="12"/>
      <c r="AM2585" s="12"/>
      <c r="AN2585" s="12"/>
    </row>
    <row r="2586" spans="1:40" x14ac:dyDescent="0.35">
      <c r="A2586" s="12"/>
      <c r="B2586" s="12">
        <f t="shared" si="1365"/>
        <v>656000</v>
      </c>
      <c r="C2586" s="29" t="str">
        <f t="shared" si="1332"/>
        <v>-1.60962704606668E-07+0.00338360099956889i</v>
      </c>
      <c r="D2586" s="28" t="str">
        <f t="shared" si="1333"/>
        <v>-5.39906226691126+0.0259409409966948i</v>
      </c>
      <c r="E2586" s="12" t="str">
        <f t="shared" si="1334"/>
        <v>4200</v>
      </c>
      <c r="F2586" s="12" t="str">
        <f t="shared" si="1335"/>
        <v>0.704225352112676</v>
      </c>
      <c r="G2586" s="12" t="str">
        <f t="shared" si="1331"/>
        <v>0.704225352112676</v>
      </c>
      <c r="H2586" s="12" t="str">
        <f t="shared" si="1336"/>
        <v>8.24380110837877+0.51579710196603i</v>
      </c>
      <c r="I2586" s="12" t="str">
        <f t="shared" si="1337"/>
        <v>2576.10597594363i</v>
      </c>
      <c r="J2586" s="12" t="str">
        <f t="shared" si="1338"/>
        <v>-5675.44438531482+557.151956937965i</v>
      </c>
      <c r="K2586" s="12" t="str">
        <f t="shared" si="1339"/>
        <v>0.0441339022181935-0.449571260456272i</v>
      </c>
      <c r="L2586" s="12" t="str">
        <f t="shared" si="1340"/>
        <v>0.00239603191142265-0.0204586497288361i</v>
      </c>
      <c r="M2586" s="12" t="str">
        <f t="shared" si="1341"/>
        <v>0.0465299341296162-0.470029910185108i</v>
      </c>
      <c r="N2586" s="12" t="str">
        <f t="shared" si="1342"/>
        <v>-8.24353912301962i</v>
      </c>
      <c r="O2586" s="12" t="str">
        <f t="shared" si="1343"/>
        <v>-0.379779095521803-0.925077206834457i</v>
      </c>
      <c r="P2586" s="12" t="str">
        <f t="shared" si="1344"/>
        <v>1.3797790955218+0.925077206834457i</v>
      </c>
      <c r="Q2586" s="12" t="str">
        <f t="shared" si="1345"/>
        <v>-1.3797790955218+7.31846191618516i</v>
      </c>
      <c r="R2586" s="12" t="str">
        <f t="shared" si="1346"/>
        <v>0.0877394428028522-0.205075897332296i</v>
      </c>
      <c r="S2586" s="12" t="str">
        <f t="shared" si="1347"/>
        <v>0.844177297478151i</v>
      </c>
      <c r="T2586" s="12" t="str">
        <f t="shared" si="1348"/>
        <v>0.173120416787884+0.0740676457075506i</v>
      </c>
      <c r="U2586" s="12" t="str">
        <f t="shared" si="1349"/>
        <v>0.001-0.00242614242518133i</v>
      </c>
      <c r="V2586" s="12" t="str">
        <f t="shared" si="1350"/>
        <v>0.0015-0.000737429308565753i</v>
      </c>
      <c r="W2586" s="12" t="str">
        <f t="shared" si="1351"/>
        <v>0.000807165848241441-0.000729246353758056i</v>
      </c>
      <c r="X2586" s="12" t="str">
        <f t="shared" si="1352"/>
        <v>0.000801649661189844-0.000686380545654027i</v>
      </c>
      <c r="Y2586" s="12" t="str">
        <f t="shared" si="1353"/>
        <v>0.00029+0.618265434226471i</v>
      </c>
      <c r="Z2586" s="12" t="str">
        <f t="shared" si="1354"/>
        <v>-0.0133092866442288-0.0156001486046405i</v>
      </c>
      <c r="AA2586" s="12" t="str">
        <f t="shared" si="1355"/>
        <v>0.0343461496638542-19.4306501078958i</v>
      </c>
      <c r="AB2586" s="12" t="str">
        <f t="shared" si="1356"/>
        <v>0.432140894076901+0.184886677331938i</v>
      </c>
      <c r="AC2586" s="12" t="str">
        <f t="shared" si="1357"/>
        <v>1.10700975567687-0.194516380712579i</v>
      </c>
      <c r="AD2586" s="12" t="str">
        <f t="shared" si="1358"/>
        <v>0.350208318858419+0.228550769958676i</v>
      </c>
      <c r="AE2586" s="12" t="str">
        <f t="shared" si="1359"/>
        <v>-0.00109559692581983-0.00850514952691186i</v>
      </c>
      <c r="AF2586" s="12" t="str">
        <f t="shared" si="1360"/>
        <v>-13.64286337529-0.489856160969335i</v>
      </c>
      <c r="AG2586" s="12" t="str">
        <f t="shared" si="1361"/>
        <v>1.01611956442805-0.0246048702001748i</v>
      </c>
      <c r="AH2586" s="12" t="str">
        <f t="shared" si="1362"/>
        <v>0.00782722426322864+0.11491154172282i</v>
      </c>
      <c r="AI2586" s="12">
        <f t="shared" si="1363"/>
        <v>-18.772623686952159</v>
      </c>
      <c r="AJ2586" s="12">
        <f t="shared" si="1364"/>
        <v>86.103304751248118</v>
      </c>
      <c r="AK2586" s="12"/>
      <c r="AL2586" s="12"/>
      <c r="AM2586" s="12"/>
      <c r="AN2586" s="12"/>
    </row>
    <row r="2587" spans="1:40" x14ac:dyDescent="0.35">
      <c r="A2587" s="12"/>
      <c r="B2587" s="12">
        <f t="shared" si="1365"/>
        <v>657000</v>
      </c>
      <c r="C2587" s="29" t="str">
        <f t="shared" si="1332"/>
        <v>-1.60473084497107E-07+0.00337845092196723i</v>
      </c>
      <c r="D2587" s="28" t="str">
        <f t="shared" si="1333"/>
        <v>-5.3990622631575+0.0259014570684154i</v>
      </c>
      <c r="E2587" s="12" t="str">
        <f t="shared" si="1334"/>
        <v>4200</v>
      </c>
      <c r="F2587" s="12" t="str">
        <f t="shared" si="1335"/>
        <v>0.704225352112676</v>
      </c>
      <c r="G2587" s="12" t="str">
        <f t="shared" si="1331"/>
        <v>0.704225352112676</v>
      </c>
      <c r="H2587" s="12" t="str">
        <f t="shared" si="1336"/>
        <v>8.24390636295735+0.515019105271769i</v>
      </c>
      <c r="I2587" s="12" t="str">
        <f t="shared" si="1337"/>
        <v>2580.03296676062i</v>
      </c>
      <c r="J2587" s="12" t="str">
        <f t="shared" si="1338"/>
        <v>-5692.76380892316+558.001273945493i</v>
      </c>
      <c r="K2587" s="12" t="str">
        <f t="shared" si="1339"/>
        <v>0.0440008855185055-0.448899779151378i</v>
      </c>
      <c r="L2587" s="12" t="str">
        <f t="shared" si="1340"/>
        <v>0.00238884192438818-0.0204283510112138i</v>
      </c>
      <c r="M2587" s="12" t="str">
        <f t="shared" si="1341"/>
        <v>0.0463897274428937-0.469328130162592i</v>
      </c>
      <c r="N2587" s="12" t="str">
        <f t="shared" si="1342"/>
        <v>-8.25610549363398i</v>
      </c>
      <c r="O2587" s="12" t="str">
        <f t="shared" si="1343"/>
        <v>-0.391373666837205-0.920231847365869i</v>
      </c>
      <c r="P2587" s="12" t="str">
        <f t="shared" si="1344"/>
        <v>1.3913736668372+0.920231847365869i</v>
      </c>
      <c r="Q2587" s="12" t="str">
        <f t="shared" si="1345"/>
        <v>-1.3913736668372+7.33587364626811i</v>
      </c>
      <c r="R2587" s="12" t="str">
        <f t="shared" si="1346"/>
        <v>0.0863623448270979-0.206047163858238i</v>
      </c>
      <c r="S2587" s="12" t="str">
        <f t="shared" si="1347"/>
        <v>0.845464153114551i</v>
      </c>
      <c r="T2587" s="12" t="str">
        <f t="shared" si="1348"/>
        <v>0.17420549089306+0.0730162667302292i</v>
      </c>
      <c r="U2587" s="12" t="str">
        <f t="shared" si="1349"/>
        <v>0.001-0.00242244966654331i</v>
      </c>
      <c r="V2587" s="12" t="str">
        <f t="shared" si="1350"/>
        <v>0.0015-0.000736306889526841i</v>
      </c>
      <c r="W2587" s="12" t="str">
        <f t="shared" si="1351"/>
        <v>0.00080692314585524-0.000728443044850728i</v>
      </c>
      <c r="X2587" s="12" t="str">
        <f t="shared" si="1352"/>
        <v>0.000801381305805832-0.000685637678235161i</v>
      </c>
      <c r="Y2587" s="12" t="str">
        <f t="shared" si="1353"/>
        <v>0.00029+0.619207912022548i</v>
      </c>
      <c r="Z2587" s="12" t="str">
        <f t="shared" si="1354"/>
        <v>-0.0132746361570401-0.015571085729488i</v>
      </c>
      <c r="AA2587" s="12" t="str">
        <f t="shared" si="1355"/>
        <v>0.034233059593519-19.4010193915809i</v>
      </c>
      <c r="AB2587" s="12" t="str">
        <f t="shared" si="1356"/>
        <v>0.434849441703175+0.182262239038042i</v>
      </c>
      <c r="AC2587" s="12" t="str">
        <f t="shared" si="1357"/>
        <v>1.10571334292628-0.195631979784692i</v>
      </c>
      <c r="AD2587" s="12" t="str">
        <f t="shared" si="1358"/>
        <v>0.353058714599054+0.22730286829147i</v>
      </c>
      <c r="AE2587" s="12" t="str">
        <f t="shared" si="1359"/>
        <v>-0.00114737352964971-0.00851487038658556i</v>
      </c>
      <c r="AF2587" s="12" t="str">
        <f t="shared" si="1360"/>
        <v>-13.6429686261149-0.489117648203354i</v>
      </c>
      <c r="AG2587" s="12" t="str">
        <f t="shared" si="1361"/>
        <v>1.01600761696052-0.0247677420583141i</v>
      </c>
      <c r="AH2587" s="12" t="str">
        <f t="shared" si="1362"/>
        <v>0.0085020068714537+0.115097449805604i</v>
      </c>
      <c r="AI2587" s="12">
        <f t="shared" si="1363"/>
        <v>-18.755053260781889</v>
      </c>
      <c r="AJ2587" s="12">
        <f t="shared" si="1364"/>
        <v>85.775353840508416</v>
      </c>
      <c r="AK2587" s="12"/>
      <c r="AL2587" s="12"/>
      <c r="AM2587" s="12"/>
      <c r="AN2587" s="12"/>
    </row>
    <row r="2588" spans="1:40" x14ac:dyDescent="0.35">
      <c r="A2588" s="12"/>
      <c r="B2588" s="12">
        <f t="shared" si="1365"/>
        <v>658000</v>
      </c>
      <c r="C2588" s="29" t="str">
        <f t="shared" si="1332"/>
        <v>-1.59985695001354E-07+0.00337331649809678i</v>
      </c>
      <c r="D2588" s="28" t="str">
        <f t="shared" si="1333"/>
        <v>-5.39906225942085+0.0258620931520753i</v>
      </c>
      <c r="E2588" s="12" t="str">
        <f t="shared" si="1334"/>
        <v>4200</v>
      </c>
      <c r="F2588" s="12" t="str">
        <f t="shared" si="1335"/>
        <v>0.704225352112676</v>
      </c>
      <c r="G2588" s="12" t="str">
        <f t="shared" si="1331"/>
        <v>0.704225352112676</v>
      </c>
      <c r="H2588" s="12" t="str">
        <f t="shared" si="1336"/>
        <v>8.24401114089201+0.514243441284354i</v>
      </c>
      <c r="I2588" s="12" t="str">
        <f t="shared" si="1337"/>
        <v>2583.9599575776i</v>
      </c>
      <c r="J2588" s="12" t="str">
        <f t="shared" si="1338"/>
        <v>-5710.10961398406+558.85059095302i</v>
      </c>
      <c r="K2588" s="12" t="str">
        <f t="shared" si="1339"/>
        <v>0.0438684674255876-0.448230281317985i</v>
      </c>
      <c r="L2588" s="12" t="str">
        <f t="shared" si="1340"/>
        <v>0.00238168410568005-0.0203981406309887i</v>
      </c>
      <c r="M2588" s="12" t="str">
        <f t="shared" si="1341"/>
        <v>0.0462501515312677-0.468628421948974i</v>
      </c>
      <c r="N2588" s="12" t="str">
        <f t="shared" si="1342"/>
        <v>-8.26867186424833i</v>
      </c>
      <c r="O2588" s="12" t="str">
        <f t="shared" si="1343"/>
        <v>-0.402906435713657-0.91524117262092i</v>
      </c>
      <c r="P2588" s="12" t="str">
        <f t="shared" si="1344"/>
        <v>1.40290643571366+0.91524117262092i</v>
      </c>
      <c r="Q2588" s="12" t="str">
        <f t="shared" si="1345"/>
        <v>-1.40290643571366+7.35343069162741i</v>
      </c>
      <c r="R2588" s="12" t="str">
        <f t="shared" si="1346"/>
        <v>0.0849736525873206-0.206994066256392i</v>
      </c>
      <c r="S2588" s="12" t="str">
        <f t="shared" si="1347"/>
        <v>0.846751008750951i</v>
      </c>
      <c r="T2588" s="12" t="str">
        <f t="shared" si="1348"/>
        <v>0.175272434408061+0.0719515260455666i</v>
      </c>
      <c r="U2588" s="12" t="str">
        <f t="shared" si="1349"/>
        <v>0.001-0.00241876813209567i</v>
      </c>
      <c r="V2588" s="12" t="str">
        <f t="shared" si="1350"/>
        <v>0.0015-0.00073518788209595i</v>
      </c>
      <c r="W2588" s="12" t="str">
        <f t="shared" si="1351"/>
        <v>0.000806680643079159-0.000727641925787193i</v>
      </c>
      <c r="X2588" s="12" t="str">
        <f t="shared" si="1352"/>
        <v>0.000801113285614102-0.000684896829183828i</v>
      </c>
      <c r="Y2588" s="12" t="str">
        <f t="shared" si="1353"/>
        <v>0.00029+0.620150389818625i</v>
      </c>
      <c r="Z2588" s="12" t="str">
        <f t="shared" si="1354"/>
        <v>-0.0132401301305374-0.01554211819418i</v>
      </c>
      <c r="AA2588" s="12" t="str">
        <f t="shared" si="1355"/>
        <v>0.0341205092234758-19.3714789709257i</v>
      </c>
      <c r="AB2588" s="12" t="str">
        <f t="shared" si="1356"/>
        <v>0.437512731990115+0.17960444742705i</v>
      </c>
      <c r="AC2588" s="12" t="str">
        <f t="shared" si="1357"/>
        <v>1.10440277892416-0.196724168265921i</v>
      </c>
      <c r="AD2588" s="12" t="str">
        <f t="shared" si="1358"/>
        <v>0.355892913997021+0.226020062325459i</v>
      </c>
      <c r="AE2588" s="12" t="str">
        <f t="shared" si="1359"/>
        <v>-0.00119923797093847-0.00852386477111411i</v>
      </c>
      <c r="AF2588" s="12" t="str">
        <f t="shared" si="1360"/>
        <v>-13.6430734003129-0.488381348132279i</v>
      </c>
      <c r="AG2588" s="12" t="str">
        <f t="shared" si="1361"/>
        <v>1.01589355979711-0.02492898585078i</v>
      </c>
      <c r="AH2588" s="12" t="str">
        <f t="shared" si="1362"/>
        <v>0.00917884413703845+0.115274101631903i</v>
      </c>
      <c r="AI2588" s="12">
        <f t="shared" si="1363"/>
        <v>-18.737916255965605</v>
      </c>
      <c r="AJ2588" s="12">
        <f t="shared" si="1364"/>
        <v>85.447357636148411</v>
      </c>
      <c r="AK2588" s="12"/>
      <c r="AL2588" s="12"/>
      <c r="AM2588" s="12"/>
      <c r="AN2588" s="12"/>
    </row>
    <row r="2589" spans="1:40" x14ac:dyDescent="0.35">
      <c r="A2589" s="12"/>
      <c r="B2589" s="12">
        <f t="shared" si="1365"/>
        <v>659000</v>
      </c>
      <c r="C2589" s="29" t="str">
        <f t="shared" si="1332"/>
        <v>-1.59500522590302E-07+0.00336819765669624i</v>
      </c>
      <c r="D2589" s="28" t="str">
        <f t="shared" si="1333"/>
        <v>-5.39906225570119+0.0258228487013379i</v>
      </c>
      <c r="E2589" s="12" t="str">
        <f t="shared" si="1334"/>
        <v>4200</v>
      </c>
      <c r="F2589" s="12" t="str">
        <f t="shared" si="1335"/>
        <v>0.704225352112676</v>
      </c>
      <c r="G2589" s="12" t="str">
        <f t="shared" si="1331"/>
        <v>0.704225352112676</v>
      </c>
      <c r="H2589" s="12" t="str">
        <f t="shared" si="1336"/>
        <v>8.24411544505206+0.513470099576964i</v>
      </c>
      <c r="I2589" s="12" t="str">
        <f t="shared" si="1337"/>
        <v>2587.88694839459i</v>
      </c>
      <c r="J2589" s="12" t="str">
        <f t="shared" si="1338"/>
        <v>-5727.48180049753+559.699907960547i</v>
      </c>
      <c r="K2589" s="12" t="str">
        <f t="shared" si="1339"/>
        <v>0.0437366443640719-0.447562758269584i</v>
      </c>
      <c r="L2589" s="12" t="str">
        <f t="shared" si="1340"/>
        <v>0.00237455826456614-0.020368018208254i</v>
      </c>
      <c r="M2589" s="12" t="str">
        <f t="shared" si="1341"/>
        <v>0.046111202628638-0.467930776477838i</v>
      </c>
      <c r="N2589" s="12" t="str">
        <f t="shared" si="1342"/>
        <v>-8.28123823486269i</v>
      </c>
      <c r="O2589" s="12" t="str">
        <f t="shared" si="1343"/>
        <v>-0.414375580993279-0.910105970684998i</v>
      </c>
      <c r="P2589" s="12" t="str">
        <f t="shared" si="1344"/>
        <v>1.41437558099328+0.910105970684998i</v>
      </c>
      <c r="Q2589" s="12" t="str">
        <f t="shared" si="1345"/>
        <v>-1.41437558099328+7.37113226417769i</v>
      </c>
      <c r="R2589" s="12" t="str">
        <f t="shared" si="1346"/>
        <v>0.0835738469378833-0.20791654991187i</v>
      </c>
      <c r="S2589" s="12" t="str">
        <f t="shared" si="1347"/>
        <v>0.848037864387349i</v>
      </c>
      <c r="T2589" s="12" t="str">
        <f t="shared" si="1348"/>
        <v>0.176321106958048+0.0708737866758377i</v>
      </c>
      <c r="U2589" s="12" t="str">
        <f t="shared" si="1349"/>
        <v>0.001-0.00241509777074196i</v>
      </c>
      <c r="V2589" s="12" t="str">
        <f t="shared" si="1350"/>
        <v>0.0015-0.00073407227074224i</v>
      </c>
      <c r="W2589" s="12" t="str">
        <f t="shared" si="1351"/>
        <v>0.000806438340507435-0.000726842985849973i</v>
      </c>
      <c r="X2589" s="12" t="str">
        <f t="shared" si="1352"/>
        <v>0.000800845600302046-0.000684157988569037i</v>
      </c>
      <c r="Y2589" s="12" t="str">
        <f t="shared" si="1353"/>
        <v>0.00029+0.621092867614702i</v>
      </c>
      <c r="Z2589" s="12" t="str">
        <f t="shared" si="1354"/>
        <v>-0.0132057677141653-0.0155132455555532i</v>
      </c>
      <c r="AA2589" s="12" t="str">
        <f t="shared" si="1355"/>
        <v>0.0340084951907275-19.3420284335047i</v>
      </c>
      <c r="AB2589" s="12" t="str">
        <f t="shared" si="1356"/>
        <v>0.440130414535903+0.176914208670364i</v>
      </c>
      <c r="AC2589" s="12" t="str">
        <f t="shared" si="1357"/>
        <v>1.10307854576078-0.197792839701414i</v>
      </c>
      <c r="AD2589" s="12" t="str">
        <f t="shared" si="1358"/>
        <v>0.358710499738343+0.224702563563481i</v>
      </c>
      <c r="AE2589" s="12" t="str">
        <f t="shared" si="1359"/>
        <v>-0.00125118149065412-0.00853213392499294i</v>
      </c>
      <c r="AF2589" s="12" t="str">
        <f t="shared" si="1360"/>
        <v>-13.6431777007532-0.487647250875626i</v>
      </c>
      <c r="AG2589" s="12" t="str">
        <f t="shared" si="1361"/>
        <v>1.01577741733175-0.025088579739206i</v>
      </c>
      <c r="AH2589" s="12" t="str">
        <f t="shared" si="1362"/>
        <v>0.00985762856993103+0.115441499701786i</v>
      </c>
      <c r="AI2589" s="12">
        <f t="shared" si="1363"/>
        <v>-18.721208810427033</v>
      </c>
      <c r="AJ2589" s="12">
        <f t="shared" si="1364"/>
        <v>85.11931386410285</v>
      </c>
      <c r="AK2589" s="12"/>
      <c r="AL2589" s="12"/>
      <c r="AM2589" s="12"/>
      <c r="AN2589" s="12"/>
    </row>
    <row r="2590" spans="1:40" x14ac:dyDescent="0.35">
      <c r="A2590" s="12"/>
      <c r="B2590" s="12">
        <f t="shared" si="1365"/>
        <v>660000</v>
      </c>
      <c r="C2590" s="29" t="str">
        <f t="shared" si="1332"/>
        <v>-1.59017553837257E-07+0.0033630943269362i</v>
      </c>
      <c r="D2590" s="28" t="str">
        <f t="shared" si="1333"/>
        <v>-5.39906225199843+0.0257837231731775i</v>
      </c>
      <c r="E2590" s="12" t="str">
        <f t="shared" si="1334"/>
        <v>4200</v>
      </c>
      <c r="F2590" s="12" t="str">
        <f t="shared" si="1335"/>
        <v>0.704225352112676</v>
      </c>
      <c r="G2590" s="12" t="str">
        <f t="shared" si="1331"/>
        <v>0.704225352112676</v>
      </c>
      <c r="H2590" s="12" t="str">
        <f t="shared" si="1336"/>
        <v>8.24421927828528+0.512699069784545i</v>
      </c>
      <c r="I2590" s="12" t="str">
        <f t="shared" si="1337"/>
        <v>2591.81393921158i</v>
      </c>
      <c r="J2590" s="12" t="str">
        <f t="shared" si="1338"/>
        <v>-5744.88036846356+560.549224968075i</v>
      </c>
      <c r="K2590" s="12" t="str">
        <f t="shared" si="1339"/>
        <v>0.043605412785161-0.446897201369761i</v>
      </c>
      <c r="L2590" s="12" t="str">
        <f t="shared" si="1340"/>
        <v>0.00236746421171929-0.0203379833652418i</v>
      </c>
      <c r="M2590" s="12" t="str">
        <f t="shared" si="1341"/>
        <v>0.0459728769968803-0.467235184735003i</v>
      </c>
      <c r="N2590" s="12" t="str">
        <f t="shared" si="1342"/>
        <v>-8.29380460547705i</v>
      </c>
      <c r="O2590" s="12" t="str">
        <f t="shared" si="1343"/>
        <v>-0.425779291565068-0.904827052466021i</v>
      </c>
      <c r="P2590" s="12" t="str">
        <f t="shared" si="1344"/>
        <v>1.42577929156507+0.904827052466021i</v>
      </c>
      <c r="Q2590" s="12" t="str">
        <f t="shared" si="1345"/>
        <v>-1.42577929156507+7.38897755301103i</v>
      </c>
      <c r="R2590" s="12" t="str">
        <f t="shared" si="1346"/>
        <v>0.082163405924178-0.208814570512191i</v>
      </c>
      <c r="S2590" s="12" t="str">
        <f t="shared" si="1347"/>
        <v>0.849324720023749i</v>
      </c>
      <c r="T2590" s="12" t="str">
        <f t="shared" si="1348"/>
        <v>0.177351376637146+0.0697834117327501i</v>
      </c>
      <c r="U2590" s="12" t="str">
        <f t="shared" si="1349"/>
        <v>0.001-0.00241143853169538i</v>
      </c>
      <c r="V2590" s="12" t="str">
        <f t="shared" si="1350"/>
        <v>0.0015-0.00073296004002899i</v>
      </c>
      <c r="W2590" s="12" t="str">
        <f t="shared" si="1351"/>
        <v>0.000806196238729389-0.000726046214392724i</v>
      </c>
      <c r="X2590" s="12" t="str">
        <f t="shared" si="1352"/>
        <v>0.000800578249559235-0.00068342114652581i</v>
      </c>
      <c r="Y2590" s="12" t="str">
        <f t="shared" si="1353"/>
        <v>0.00029+0.622035345410779i</v>
      </c>
      <c r="Z2590" s="12" t="str">
        <f t="shared" si="1354"/>
        <v>-0.0131715480638084-0.0154844673731958i</v>
      </c>
      <c r="AA2590" s="12" t="str">
        <f t="shared" si="1355"/>
        <v>0.033897014158252-19.3126673694024i</v>
      </c>
      <c r="AB2590" s="12" t="str">
        <f t="shared" si="1356"/>
        <v>0.442702160078841+0.174192429162622i</v>
      </c>
      <c r="AC2590" s="12" t="str">
        <f t="shared" si="1357"/>
        <v>1.10174112377079-0.198837898427341i</v>
      </c>
      <c r="AD2590" s="12" t="str">
        <f t="shared" si="1358"/>
        <v>0.361511057282837+0.223350588211484i</v>
      </c>
      <c r="AE2590" s="12" t="str">
        <f t="shared" si="1359"/>
        <v>-0.00130319537065431-0.00853967917925305i</v>
      </c>
      <c r="AF2590" s="12" t="str">
        <f t="shared" si="1360"/>
        <v>-13.6432815302837-0.486915346611368i</v>
      </c>
      <c r="AG2590" s="12" t="str">
        <f t="shared" si="1361"/>
        <v>1.01565921413958-0.025246502211441i</v>
      </c>
      <c r="AH2590" s="12" t="str">
        <f t="shared" si="1362"/>
        <v>0.0105382529686638+0.115599647439617i</v>
      </c>
      <c r="AI2590" s="12">
        <f t="shared" si="1363"/>
        <v>-18.7049271534482</v>
      </c>
      <c r="AJ2590" s="12">
        <f t="shared" si="1364"/>
        <v>84.791220262517115</v>
      </c>
      <c r="AK2590" s="12"/>
      <c r="AL2590" s="12"/>
      <c r="AM2590" s="12"/>
      <c r="AN2590" s="12"/>
    </row>
    <row r="2591" spans="1:40" x14ac:dyDescent="0.35">
      <c r="A2591" s="12"/>
      <c r="B2591" s="12">
        <f t="shared" si="1365"/>
        <v>661000</v>
      </c>
      <c r="C2591" s="29" t="str">
        <f t="shared" si="1332"/>
        <v>-1.58536775417015E-07+0.00335800643841588i</v>
      </c>
      <c r="D2591" s="28" t="str">
        <f t="shared" si="1333"/>
        <v>-5.39906224831246+0.0257447160278551i</v>
      </c>
      <c r="E2591" s="12" t="str">
        <f t="shared" si="1334"/>
        <v>4200</v>
      </c>
      <c r="F2591" s="12" t="str">
        <f t="shared" si="1335"/>
        <v>0.704225352112676</v>
      </c>
      <c r="G2591" s="12" t="str">
        <f t="shared" si="1331"/>
        <v>0.704225352112676</v>
      </c>
      <c r="H2591" s="12" t="str">
        <f t="shared" si="1336"/>
        <v>8.2443226434181+0.511930341603328i</v>
      </c>
      <c r="I2591" s="12" t="str">
        <f t="shared" si="1337"/>
        <v>2595.74093002857i</v>
      </c>
      <c r="J2591" s="12" t="str">
        <f t="shared" si="1338"/>
        <v>-5762.30531788216+561.398541975602i</v>
      </c>
      <c r="K2591" s="12" t="str">
        <f t="shared" si="1339"/>
        <v>0.0434747691663921-0.446233602031848i</v>
      </c>
      <c r="L2591" s="12" t="str">
        <f t="shared" si="1340"/>
        <v>0.00236040175920491-0.0203080357263082i</v>
      </c>
      <c r="M2591" s="12" t="str">
        <f t="shared" si="1341"/>
        <v>0.045835170925597-0.466541637758156i</v>
      </c>
      <c r="N2591" s="12" t="str">
        <f t="shared" si="1342"/>
        <v>-8.30637097609141i</v>
      </c>
      <c r="O2591" s="12" t="str">
        <f t="shared" si="1343"/>
        <v>-0.43711576665093-0.899405251566373i</v>
      </c>
      <c r="P2591" s="12" t="str">
        <f t="shared" si="1344"/>
        <v>1.43711576665093+0.899405251566373i</v>
      </c>
      <c r="Q2591" s="12" t="str">
        <f t="shared" si="1345"/>
        <v>-1.43711576665093+7.40696572452504i</v>
      </c>
      <c r="R2591" s="12" t="str">
        <f t="shared" si="1346"/>
        <v>0.0807428045483543-0.209688093866612i</v>
      </c>
      <c r="S2591" s="12" t="str">
        <f t="shared" si="1347"/>
        <v>0.850611575660149i</v>
      </c>
      <c r="T2591" s="12" t="str">
        <f t="shared" si="1348"/>
        <v>0.178363119921052+0.0686807642000951i</v>
      </c>
      <c r="U2591" s="12" t="str">
        <f t="shared" si="1349"/>
        <v>0.001-0.00240779036447648i</v>
      </c>
      <c r="V2591" s="12" t="str">
        <f t="shared" si="1350"/>
        <v>0.0015-0.000731851174612911i</v>
      </c>
      <c r="W2591" s="12" t="str">
        <f t="shared" si="1351"/>
        <v>0.000805954338329439-0.000725251600839687i</v>
      </c>
      <c r="X2591" s="12" t="str">
        <f t="shared" si="1352"/>
        <v>0.000800311233077366-0.000682686293254709i</v>
      </c>
      <c r="Y2591" s="12" t="str">
        <f t="shared" si="1353"/>
        <v>0.00029+0.622977823206856i</v>
      </c>
      <c r="Z2591" s="12" t="str">
        <f t="shared" si="1354"/>
        <v>-0.0131374703417333-0.0154557832094252i</v>
      </c>
      <c r="AA2591" s="12" t="str">
        <f t="shared" si="1355"/>
        <v>0.0337860628147636-19.2833953711939i</v>
      </c>
      <c r="AB2591" s="12" t="str">
        <f t="shared" si="1356"/>
        <v>0.445227660279196+0.171440014979164i</v>
      </c>
      <c r="AC2591" s="12" t="str">
        <f t="shared" si="1357"/>
        <v>1.10039099127536-0.199859259411831i</v>
      </c>
      <c r="AD2591" s="12" t="str">
        <f t="shared" si="1358"/>
        <v>0.364294174909699+0.221964357143251i</v>
      </c>
      <c r="AE2591" s="12" t="str">
        <f t="shared" si="1359"/>
        <v>-0.00135527093431683-0.0085465019507521i</v>
      </c>
      <c r="AF2591" s="12" t="str">
        <f t="shared" si="1360"/>
        <v>-13.6433848917306-0.486185625575473i</v>
      </c>
      <c r="AG2591" s="12" t="str">
        <f t="shared" si="1361"/>
        <v>1.0155389749732-0.0254027320822665i</v>
      </c>
      <c r="AH2591" s="12" t="str">
        <f t="shared" si="1362"/>
        <v>0.0112206104235019+0.115748549190396i</v>
      </c>
      <c r="AI2591" s="12">
        <f t="shared" si="1363"/>
        <v>-18.689067603603927</v>
      </c>
      <c r="AJ2591" s="12">
        <f t="shared" si="1364"/>
        <v>84.463074581968385</v>
      </c>
      <c r="AK2591" s="12"/>
      <c r="AL2591" s="12"/>
      <c r="AM2591" s="12"/>
      <c r="AN2591" s="12"/>
    </row>
    <row r="2592" spans="1:40" x14ac:dyDescent="0.35">
      <c r="A2592" s="12"/>
      <c r="B2592" s="12">
        <f t="shared" si="1365"/>
        <v>662000</v>
      </c>
      <c r="C2592" s="29" t="str">
        <f t="shared" si="1332"/>
        <v>-1.58058174104936E-07+0.00335293392115987i</v>
      </c>
      <c r="D2592" s="28" t="str">
        <f t="shared" si="1333"/>
        <v>-5.39906224464319+0.0257058267288923i</v>
      </c>
      <c r="E2592" s="12" t="str">
        <f t="shared" si="1334"/>
        <v>4200</v>
      </c>
      <c r="F2592" s="12" t="str">
        <f t="shared" si="1335"/>
        <v>0.704225352112676</v>
      </c>
      <c r="G2592" s="12" t="str">
        <f t="shared" si="1331"/>
        <v>0.704225352112676</v>
      </c>
      <c r="H2592" s="12" t="str">
        <f t="shared" si="1336"/>
        <v>8.24442554325585+0.511163904790394i</v>
      </c>
      <c r="I2592" s="12" t="str">
        <f t="shared" si="1337"/>
        <v>2599.66792084555i</v>
      </c>
      <c r="J2592" s="12" t="str">
        <f t="shared" si="1338"/>
        <v>-5779.75664875332+562.24785898313i</v>
      </c>
      <c r="K2592" s="12" t="str">
        <f t="shared" si="1339"/>
        <v>0.0433447100114045-0.445571951718569i</v>
      </c>
      <c r="L2592" s="12" t="str">
        <f t="shared" si="1340"/>
        <v>0.0023533707204688-0.0202781749179191i</v>
      </c>
      <c r="M2592" s="12" t="str">
        <f t="shared" si="1341"/>
        <v>0.0456980807318733-0.465850126636488i</v>
      </c>
      <c r="N2592" s="12" t="str">
        <f t="shared" si="1342"/>
        <v>-8.31893734670577i</v>
      </c>
      <c r="O2592" s="12" t="str">
        <f t="shared" si="1343"/>
        <v>-0.44838321609003-0.893841424151265i</v>
      </c>
      <c r="P2592" s="12" t="str">
        <f t="shared" si="1344"/>
        <v>1.44838321609003+0.893841424151265i</v>
      </c>
      <c r="Q2592" s="12" t="str">
        <f t="shared" si="1345"/>
        <v>-1.44838321609003+7.4250959225545i</v>
      </c>
      <c r="R2592" s="12" t="str">
        <f t="shared" si="1346"/>
        <v>0.0793125145436129-0.210537095720519i</v>
      </c>
      <c r="S2592" s="12" t="str">
        <f t="shared" si="1347"/>
        <v>0.851898431296549i</v>
      </c>
      <c r="T2592" s="12" t="str">
        <f t="shared" si="1348"/>
        <v>0.179356221574042+0.0675662067218886i</v>
      </c>
      <c r="U2592" s="12" t="str">
        <f t="shared" si="1349"/>
        <v>0.001-0.0024041532189108i</v>
      </c>
      <c r="V2592" s="12" t="str">
        <f t="shared" si="1350"/>
        <v>0.0015-0.000730745659243406i</v>
      </c>
      <c r="W2592" s="12" t="str">
        <f t="shared" si="1351"/>
        <v>0.000805712639887126-0.000724459134685117i</v>
      </c>
      <c r="X2592" s="12" t="str">
        <f t="shared" si="1352"/>
        <v>0.000800044550550227-0.000681953419021274i</v>
      </c>
      <c r="Y2592" s="12" t="str">
        <f t="shared" si="1353"/>
        <v>0.00029+0.623920301002933i</v>
      </c>
      <c r="Z2592" s="12" t="str">
        <f t="shared" si="1354"/>
        <v>-0.0131035337165287-0.0154271926292675i</v>
      </c>
      <c r="AA2592" s="12" t="str">
        <f t="shared" si="1355"/>
        <v>0.0336756378744717-19.2542120339262i</v>
      </c>
      <c r="AB2592" s="12" t="str">
        <f t="shared" si="1356"/>
        <v>0.44770662748708+0.168657871347183i</v>
      </c>
      <c r="AC2592" s="12" t="str">
        <f t="shared" si="1357"/>
        <v>1.09902862433242-0.200856848089962i</v>
      </c>
      <c r="AD2592" s="12" t="str">
        <f t="shared" si="1358"/>
        <v>0.367059443762759+0.220544095864888i</v>
      </c>
      <c r="AE2592" s="12" t="str">
        <f t="shared" si="1359"/>
        <v>-0.00140739954716034-0.00855260374146677i</v>
      </c>
      <c r="AF2592" s="12" t="str">
        <f t="shared" si="1360"/>
        <v>-13.643487787899-0.485458078061502i</v>
      </c>
      <c r="AG2592" s="12" t="str">
        <f t="shared" si="1361"/>
        <v>1.01541672475878-0.0255572484940828i</v>
      </c>
      <c r="AH2592" s="12" t="str">
        <f t="shared" si="1362"/>
        <v>0.0119045943196018+0.115888210216226i</v>
      </c>
      <c r="AI2592" s="12">
        <f t="shared" si="1363"/>
        <v>-18.673626566759509</v>
      </c>
      <c r="AJ2592" s="12">
        <f t="shared" si="1364"/>
        <v>84.134874585688124</v>
      </c>
      <c r="AK2592" s="12"/>
      <c r="AL2592" s="12"/>
      <c r="AM2592" s="12"/>
      <c r="AN2592" s="12"/>
    </row>
    <row r="2593" spans="1:40" x14ac:dyDescent="0.35">
      <c r="A2593" s="12"/>
      <c r="B2593" s="12">
        <f t="shared" si="1365"/>
        <v>663000</v>
      </c>
      <c r="C2593" s="29" t="str">
        <f t="shared" si="1332"/>
        <v>-1.57581736776041E-07+0.00334787670561493i</v>
      </c>
      <c r="D2593" s="28" t="str">
        <f t="shared" si="1333"/>
        <v>-5.3990622409905+0.0256670547430478i</v>
      </c>
      <c r="E2593" s="12" t="str">
        <f t="shared" si="1334"/>
        <v>4200</v>
      </c>
      <c r="F2593" s="12" t="str">
        <f t="shared" si="1335"/>
        <v>0.704225352112676</v>
      </c>
      <c r="G2593" s="12" t="str">
        <f t="shared" si="1331"/>
        <v>0.704225352112676</v>
      </c>
      <c r="H2593" s="12" t="str">
        <f t="shared" si="1336"/>
        <v>8.24452798058286+0.510399749163227i</v>
      </c>
      <c r="I2593" s="12" t="str">
        <f t="shared" si="1337"/>
        <v>2603.59491166254i</v>
      </c>
      <c r="J2593" s="12" t="str">
        <f t="shared" si="1338"/>
        <v>-5797.23436107704+563.097175990657i</v>
      </c>
      <c r="K2593" s="12" t="str">
        <f t="shared" si="1339"/>
        <v>0.0432152318497079-0.44491224194169i</v>
      </c>
      <c r="L2593" s="12" t="str">
        <f t="shared" si="1340"/>
        <v>0.00234637091032506-0.0202484005686353i</v>
      </c>
      <c r="M2593" s="12" t="str">
        <f t="shared" si="1341"/>
        <v>0.045561602760033-0.465160642510325i</v>
      </c>
      <c r="N2593" s="12" t="str">
        <f t="shared" si="1342"/>
        <v>-8.33150371732013i</v>
      </c>
      <c r="O2593" s="12" t="str">
        <f t="shared" si="1343"/>
        <v>-0.459579860621486-0.888136448813545i</v>
      </c>
      <c r="P2593" s="12" t="str">
        <f t="shared" si="1344"/>
        <v>1.45957986062149+0.888136448813545i</v>
      </c>
      <c r="Q2593" s="12" t="str">
        <f t="shared" si="1345"/>
        <v>-1.45957986062149+7.44336726850659i</v>
      </c>
      <c r="R2593" s="12" t="str">
        <f t="shared" si="1346"/>
        <v>0.0778730041571192-0.211361561565262i</v>
      </c>
      <c r="S2593" s="12" t="str">
        <f t="shared" si="1347"/>
        <v>0.853185286932949i</v>
      </c>
      <c r="T2593" s="12" t="str">
        <f t="shared" si="1348"/>
        <v>0.180330574550654+0.0664401013961225i</v>
      </c>
      <c r="U2593" s="12" t="str">
        <f t="shared" si="1349"/>
        <v>0.001-0.00240052704512662i</v>
      </c>
      <c r="V2593" s="12" t="str">
        <f t="shared" si="1350"/>
        <v>0.0015-0.000729643478761893i</v>
      </c>
      <c r="W2593" s="12" t="str">
        <f t="shared" si="1351"/>
        <v>0.000805471143977124-0.000723668805492747i</v>
      </c>
      <c r="X2593" s="12" t="str">
        <f t="shared" si="1352"/>
        <v>0.000799778201673642-0.000681222514155556i</v>
      </c>
      <c r="Y2593" s="12" t="str">
        <f t="shared" si="1353"/>
        <v>0.00029+0.62486277879901i</v>
      </c>
      <c r="Z2593" s="12" t="str">
        <f t="shared" si="1354"/>
        <v>-0.0130697373630503-0.0153986952004349i</v>
      </c>
      <c r="AA2593" s="12" t="str">
        <f t="shared" si="1355"/>
        <v>0.0335657360768486-19.2251169550998i</v>
      </c>
      <c r="AB2593" s="12" t="str">
        <f t="shared" si="1356"/>
        <v>0.450138794497026+0.165846902130897i</v>
      </c>
      <c r="AC2593" s="12" t="str">
        <f t="shared" si="1357"/>
        <v>1.09765449649531-0.20183060019319i</v>
      </c>
      <c r="AD2593" s="12" t="str">
        <f t="shared" si="1358"/>
        <v>0.369806457895297+0.219090034479032i</v>
      </c>
      <c r="AE2593" s="12" t="str">
        <f t="shared" si="1359"/>
        <v>-0.00145957261745606-0.00855798613778473i</v>
      </c>
      <c r="AF2593" s="12" t="str">
        <f t="shared" si="1360"/>
        <v>-13.6435902215734-0.484732694420179i</v>
      </c>
      <c r="AG2593" s="12" t="str">
        <f t="shared" si="1361"/>
        <v>1.01529248859233-0.0257100309175603i</v>
      </c>
      <c r="AH2593" s="12" t="str">
        <f t="shared" si="1362"/>
        <v>0.0125900983401906+0.11601863669286i</v>
      </c>
      <c r="AI2593" s="12">
        <f t="shared" si="1363"/>
        <v>-18.658600534132454</v>
      </c>
      <c r="AJ2593" s="12">
        <f t="shared" si="1364"/>
        <v>83.806618049779644</v>
      </c>
      <c r="AK2593" s="12"/>
      <c r="AL2593" s="12"/>
      <c r="AM2593" s="12"/>
      <c r="AN2593" s="12"/>
    </row>
    <row r="2594" spans="1:40" x14ac:dyDescent="0.35">
      <c r="A2594" s="12"/>
      <c r="B2594" s="12">
        <f t="shared" si="1365"/>
        <v>664000</v>
      </c>
      <c r="C2594" s="29" t="str">
        <f t="shared" si="1332"/>
        <v>-1.57107450404108E-07+0.00334283472264684i</v>
      </c>
      <c r="D2594" s="28" t="str">
        <f t="shared" si="1333"/>
        <v>-5.3990622373543+0.0256283995402925i</v>
      </c>
      <c r="E2594" s="12" t="str">
        <f t="shared" si="1334"/>
        <v>4200</v>
      </c>
      <c r="F2594" s="12" t="str">
        <f t="shared" si="1335"/>
        <v>0.704225352112676</v>
      </c>
      <c r="G2594" s="12" t="str">
        <f t="shared" si="1331"/>
        <v>0.704225352112676</v>
      </c>
      <c r="H2594" s="12" t="str">
        <f t="shared" si="1336"/>
        <v>8.24462995816272+0.509637864599263i</v>
      </c>
      <c r="I2594" s="12" t="str">
        <f t="shared" si="1337"/>
        <v>2607.52190247953i</v>
      </c>
      <c r="J2594" s="12" t="str">
        <f t="shared" si="1338"/>
        <v>-5814.73845485333+563.946492998185i</v>
      </c>
      <c r="K2594" s="12" t="str">
        <f t="shared" si="1339"/>
        <v>0.0430863312364535-0.444254464261666i</v>
      </c>
      <c r="L2594" s="12" t="str">
        <f t="shared" si="1340"/>
        <v>0.00233940214494408-0.0202187123090982i</v>
      </c>
      <c r="M2594" s="12" t="str">
        <f t="shared" si="1341"/>
        <v>0.0454257333813976-0.464473176570764i</v>
      </c>
      <c r="N2594" s="12" t="str">
        <f t="shared" si="1342"/>
        <v>-8.34407008793449i</v>
      </c>
      <c r="O2594" s="12" t="str">
        <f t="shared" si="1343"/>
        <v>-0.470703932165332-0.882291226434954i</v>
      </c>
      <c r="P2594" s="12" t="str">
        <f t="shared" si="1344"/>
        <v>1.47070393216533+0.882291226434954i</v>
      </c>
      <c r="Q2594" s="12" t="str">
        <f t="shared" si="1345"/>
        <v>-1.47070393216533+7.46177886149954i</v>
      </c>
      <c r="R2594" s="12" t="str">
        <f t="shared" si="1346"/>
        <v>0.0764247379415649-0.212161486443804i</v>
      </c>
      <c r="S2594" s="12" t="str">
        <f t="shared" si="1347"/>
        <v>0.854472142569347i</v>
      </c>
      <c r="T2594" s="12" t="str">
        <f t="shared" si="1348"/>
        <v>0.181286079892335+0.0653028095742298i</v>
      </c>
      <c r="U2594" s="12" t="str">
        <f t="shared" si="1349"/>
        <v>0.001-0.00239691179355264i</v>
      </c>
      <c r="V2594" s="12" t="str">
        <f t="shared" si="1350"/>
        <v>0.0015-0.000728544618101109i</v>
      </c>
      <c r="W2594" s="12" t="str">
        <f t="shared" si="1351"/>
        <v>0.000805229851169271-0.000722880602895231i</v>
      </c>
      <c r="X2594" s="12" t="str">
        <f t="shared" si="1352"/>
        <v>0.000799512186145438-0.000680493569051581i</v>
      </c>
      <c r="Y2594" s="12" t="str">
        <f t="shared" si="1353"/>
        <v>0.00029+0.625805256595087i</v>
      </c>
      <c r="Z2594" s="12" t="str">
        <f t="shared" si="1354"/>
        <v>-0.0130360804623613-0.015370290493305i</v>
      </c>
      <c r="AA2594" s="12" t="str">
        <f t="shared" si="1355"/>
        <v>0.0334563541863954-19.1961097346493i</v>
      </c>
      <c r="AB2594" s="12" t="str">
        <f t="shared" si="1356"/>
        <v>0.452523914290004+0.163008009330973i</v>
      </c>
      <c r="AC2594" s="12" t="str">
        <f t="shared" si="1357"/>
        <v>1.09626907857968-0.202780461573613i</v>
      </c>
      <c r="AD2594" s="12" t="str">
        <f t="shared" si="1358"/>
        <v>0.372534814314531+0.21760240764884i</v>
      </c>
      <c r="AE2594" s="12" t="str">
        <f t="shared" si="1359"/>
        <v>-0.00151178159682981-0.00856265080979757i</v>
      </c>
      <c r="AF2594" s="12" t="str">
        <f t="shared" si="1360"/>
        <v>-13.643692195517-0.48400946505897i</v>
      </c>
      <c r="AG2594" s="12" t="str">
        <f t="shared" si="1361"/>
        <v>1.01516629173585-0.0258610591522593i</v>
      </c>
      <c r="AH2594" s="12" t="str">
        <f t="shared" si="1362"/>
        <v>0.0132770164697585+0.116139835706354i</v>
      </c>
      <c r="AI2594" s="12">
        <f t="shared" si="1363"/>
        <v>-18.643986080414034</v>
      </c>
      <c r="AJ2594" s="12">
        <f t="shared" si="1364"/>
        <v>83.478302763437711</v>
      </c>
      <c r="AK2594" s="12"/>
      <c r="AL2594" s="12"/>
      <c r="AM2594" s="12"/>
      <c r="AN2594" s="12"/>
    </row>
    <row r="2595" spans="1:40" x14ac:dyDescent="0.35">
      <c r="A2595" s="12"/>
      <c r="B2595" s="12">
        <f t="shared" si="1365"/>
        <v>665000</v>
      </c>
      <c r="C2595" s="29" t="str">
        <f t="shared" si="1332"/>
        <v>-1.56635302060782E-07+0.0033378079035372i</v>
      </c>
      <c r="D2595" s="28" t="str">
        <f t="shared" si="1333"/>
        <v>-5.3990622337345+0.0255898605937852i</v>
      </c>
      <c r="E2595" s="12" t="str">
        <f t="shared" si="1334"/>
        <v>4200</v>
      </c>
      <c r="F2595" s="12" t="str">
        <f t="shared" si="1335"/>
        <v>0.704225352112676</v>
      </c>
      <c r="G2595" s="12" t="str">
        <f t="shared" si="1331"/>
        <v>0.704225352112676</v>
      </c>
      <c r="H2595" s="12" t="str">
        <f t="shared" si="1336"/>
        <v>8.24473147873845+0.508878241035469i</v>
      </c>
      <c r="I2595" s="12" t="str">
        <f t="shared" si="1337"/>
        <v>2611.44889329652i</v>
      </c>
      <c r="J2595" s="12" t="str">
        <f t="shared" si="1338"/>
        <v>-5832.26893008218+564.795810005712i</v>
      </c>
      <c r="K2595" s="12" t="str">
        <f t="shared" si="1339"/>
        <v>0.042958004752208-0.443598610287302i</v>
      </c>
      <c r="L2595" s="12" t="str">
        <f t="shared" si="1340"/>
        <v>0.00233246424184075-0.0201891097720157i</v>
      </c>
      <c r="M2595" s="12" t="str">
        <f t="shared" si="1341"/>
        <v>0.0452904689940487-0.463787720059318i</v>
      </c>
      <c r="N2595" s="12" t="str">
        <f t="shared" si="1342"/>
        <v>-8.35663645854885i</v>
      </c>
      <c r="O2595" s="12" t="str">
        <f t="shared" si="1343"/>
        <v>-0.481753674101716-0.876306680043863i</v>
      </c>
      <c r="P2595" s="12" t="str">
        <f t="shared" si="1344"/>
        <v>1.48175367410172+0.876306680043863i</v>
      </c>
      <c r="Q2595" s="12" t="str">
        <f t="shared" si="1345"/>
        <v>-1.48175367410172+7.48032977850499i</v>
      </c>
      <c r="R2595" s="12" t="str">
        <f t="shared" si="1346"/>
        <v>0.0749681765553917-0.212936874752562i</v>
      </c>
      <c r="S2595" s="12" t="str">
        <f t="shared" si="1347"/>
        <v>0.855758998205747i</v>
      </c>
      <c r="T2595" s="12" t="str">
        <f t="shared" si="1348"/>
        <v>0.182222646619315+0.0641546916663536i</v>
      </c>
      <c r="U2595" s="12" t="str">
        <f t="shared" si="1349"/>
        <v>0.001-0.00239330741491572i</v>
      </c>
      <c r="V2595" s="12" t="str">
        <f t="shared" si="1350"/>
        <v>0.0015-0.000727449062284411i</v>
      </c>
      <c r="W2595" s="12" t="str">
        <f t="shared" si="1351"/>
        <v>0.00080498876202857-0.000722094516593606i</v>
      </c>
      <c r="X2595" s="12" t="str">
        <f t="shared" si="1352"/>
        <v>0.000799246503665397-0.000679766574166863i</v>
      </c>
      <c r="Y2595" s="12" t="str">
        <f t="shared" si="1353"/>
        <v>0.00029+0.626747734391164i</v>
      </c>
      <c r="Z2595" s="12" t="str">
        <f t="shared" si="1354"/>
        <v>-0.0130025622016776-0.0153419780808995i</v>
      </c>
      <c r="AA2595" s="12" t="str">
        <f t="shared" si="1355"/>
        <v>0.0333474889924113-19.167189974926i</v>
      </c>
      <c r="AB2595" s="12" t="str">
        <f t="shared" si="1356"/>
        <v>0.454861759763514+0.160142092598441i</v>
      </c>
      <c r="AC2595" s="12" t="str">
        <f t="shared" si="1357"/>
        <v>1.09487283843891-0.203706388023418i</v>
      </c>
      <c r="AD2595" s="12" t="str">
        <f t="shared" si="1358"/>
        <v>0.375244113025672+0.216081454561677i</v>
      </c>
      <c r="AE2595" s="12" t="str">
        <f t="shared" si="1359"/>
        <v>-0.00156401798085554-0.00856659951059363i</v>
      </c>
      <c r="AF2595" s="12" t="str">
        <f t="shared" si="1360"/>
        <v>-13.6437937124729-0.483288380441684i</v>
      </c>
      <c r="AG2595" s="12" t="str">
        <f t="shared" si="1361"/>
        <v>1.01503815961363-0.0260103133272177i</v>
      </c>
      <c r="AH2595" s="12" t="str">
        <f t="shared" si="1362"/>
        <v>0.0139652429972825+0.116251815249809i</v>
      </c>
      <c r="AI2595" s="12">
        <f t="shared" si="1363"/>
        <v>-18.62977986194943</v>
      </c>
      <c r="AJ2595" s="12">
        <f t="shared" si="1364"/>
        <v>83.149926529161903</v>
      </c>
      <c r="AK2595" s="12"/>
      <c r="AL2595" s="12"/>
      <c r="AM2595" s="12"/>
      <c r="AN2595" s="12"/>
    </row>
    <row r="2596" spans="1:40" x14ac:dyDescent="0.35">
      <c r="A2596" s="12"/>
      <c r="B2596" s="12">
        <f t="shared" si="1365"/>
        <v>666000</v>
      </c>
      <c r="C2596" s="29" t="str">
        <f t="shared" si="1332"/>
        <v>-1.56165278914696E-07+0.00333279617998033i</v>
      </c>
      <c r="D2596" s="28" t="str">
        <f t="shared" si="1333"/>
        <v>-5.39906223013099+0.0255514373798492i</v>
      </c>
      <c r="E2596" s="12" t="str">
        <f t="shared" si="1334"/>
        <v>4200</v>
      </c>
      <c r="F2596" s="12" t="str">
        <f t="shared" si="1335"/>
        <v>0.704225352112676</v>
      </c>
      <c r="G2596" s="12" t="str">
        <f t="shared" si="1331"/>
        <v>0.704225352112676</v>
      </c>
      <c r="H2596" s="12" t="str">
        <f t="shared" si="1336"/>
        <v>8.24483254503266+0.508120868467881i</v>
      </c>
      <c r="I2596" s="12" t="str">
        <f t="shared" si="1337"/>
        <v>2615.3758841135i</v>
      </c>
      <c r="J2596" s="12" t="str">
        <f t="shared" si="1338"/>
        <v>-5849.8257867636+565.64512701324i</v>
      </c>
      <c r="K2596" s="12" t="str">
        <f t="shared" si="1339"/>
        <v>0.0428302490027297-0.442944671675409i</v>
      </c>
      <c r="L2596" s="12" t="str">
        <f t="shared" si="1340"/>
        <v>0.0023255570198627-0.0201595925921479i</v>
      </c>
      <c r="M2596" s="12" t="str">
        <f t="shared" si="1341"/>
        <v>0.0451558060225924-0.463104264267557i</v>
      </c>
      <c r="N2596" s="12" t="str">
        <f t="shared" si="1342"/>
        <v>-8.36920282916321i</v>
      </c>
      <c r="O2596" s="12" t="str">
        <f t="shared" si="1343"/>
        <v>-0.492727341548293-0.870183754669525i</v>
      </c>
      <c r="P2596" s="12" t="str">
        <f t="shared" si="1344"/>
        <v>1.49272734154829+0.870183754669525i</v>
      </c>
      <c r="Q2596" s="12" t="str">
        <f t="shared" si="1345"/>
        <v>-1.49272734154829+7.49901907449369i</v>
      </c>
      <c r="R2596" s="12" t="str">
        <f t="shared" si="1346"/>
        <v>0.0735037765716934-0.213687740039801i</v>
      </c>
      <c r="S2596" s="12" t="str">
        <f t="shared" si="1347"/>
        <v>0.857045853842147i</v>
      </c>
      <c r="T2596" s="12" t="str">
        <f t="shared" si="1348"/>
        <v>0.18314019161801+0.0629961069525094i</v>
      </c>
      <c r="U2596" s="12" t="str">
        <f t="shared" si="1349"/>
        <v>0.001-0.00238971386023867i</v>
      </c>
      <c r="V2596" s="12" t="str">
        <f t="shared" si="1350"/>
        <v>0.0015-0.000726356796425126i</v>
      </c>
      <c r="W2596" s="12" t="str">
        <f t="shared" si="1351"/>
        <v>0.00080474787711522-0.000721310536356762i</v>
      </c>
      <c r="X2596" s="12" t="str">
        <f t="shared" si="1352"/>
        <v>0.000798981153935213-0.000679041520021905i</v>
      </c>
      <c r="Y2596" s="12" t="str">
        <f t="shared" si="1353"/>
        <v>0.00029+0.627690212187241i</v>
      </c>
      <c r="Z2596" s="12" t="str">
        <f t="shared" si="1354"/>
        <v>-0.0129691817743116-0.0153137575388635i</v>
      </c>
      <c r="AA2596" s="12" t="str">
        <f t="shared" si="1355"/>
        <v>0.0332391373087662-19.1383572806788i</v>
      </c>
      <c r="AB2596" s="12" t="str">
        <f t="shared" si="1356"/>
        <v>0.457152123450529+0.157250048763323i</v>
      </c>
      <c r="AC2596" s="12" t="str">
        <f t="shared" si="1357"/>
        <v>1.09346624074792-0.204608345089909i</v>
      </c>
      <c r="AD2596" s="12" t="str">
        <f t="shared" si="1358"/>
        <v>0.377933957075656+0.214527418892607i</v>
      </c>
      <c r="AE2596" s="12" t="str">
        <f t="shared" si="1359"/>
        <v>-0.00161627330963949-0.00856983407555196i</v>
      </c>
      <c r="AF2596" s="12" t="str">
        <f t="shared" si="1360"/>
        <v>-13.6438947751636-0.482569431088032i</v>
      </c>
      <c r="AG2596" s="12" t="str">
        <f t="shared" si="1361"/>
        <v>1.01490811780842-0.0261577739015073i</v>
      </c>
      <c r="AH2596" s="12" t="str">
        <f t="shared" si="1362"/>
        <v>0.0146546725194683+0.116354584220218i</v>
      </c>
      <c r="AI2596" s="12">
        <f t="shared" si="1363"/>
        <v>-18.615978614973191</v>
      </c>
      <c r="AJ2596" s="12">
        <f t="shared" si="1364"/>
        <v>82.821487162973042</v>
      </c>
      <c r="AK2596" s="12"/>
      <c r="AL2596" s="12"/>
      <c r="AM2596" s="12"/>
      <c r="AN2596" s="12"/>
    </row>
    <row r="2597" spans="1:40" x14ac:dyDescent="0.35">
      <c r="A2597" s="12"/>
      <c r="B2597" s="12">
        <f t="shared" si="1365"/>
        <v>667000</v>
      </c>
      <c r="C2597" s="29" t="str">
        <f t="shared" si="1332"/>
        <v>-1.55697368230598E-07+0.00332779948408022i</v>
      </c>
      <c r="D2597" s="28" t="str">
        <f t="shared" si="1333"/>
        <v>-5.39906222654367+0.0255131293779484i</v>
      </c>
      <c r="E2597" s="12" t="str">
        <f t="shared" si="1334"/>
        <v>4200</v>
      </c>
      <c r="F2597" s="12" t="str">
        <f t="shared" si="1335"/>
        <v>0.704225352112676</v>
      </c>
      <c r="G2597" s="12" t="str">
        <f t="shared" si="1331"/>
        <v>0.704225352112676</v>
      </c>
      <c r="H2597" s="12" t="str">
        <f t="shared" si="1336"/>
        <v>8.24493315974773+0.507365736951203i</v>
      </c>
      <c r="I2597" s="12" t="str">
        <f t="shared" si="1337"/>
        <v>2619.30287493049i</v>
      </c>
      <c r="J2597" s="12" t="str">
        <f t="shared" si="1338"/>
        <v>-5867.40902489758+566.494444020767i</v>
      </c>
      <c r="K2597" s="12" t="str">
        <f t="shared" si="1339"/>
        <v>0.0427030606187474-0.442292640130468i</v>
      </c>
      <c r="L2597" s="12" t="str">
        <f t="shared" si="1340"/>
        <v>0.00231868029917868-0.0201301604062931i</v>
      </c>
      <c r="M2597" s="12" t="str">
        <f t="shared" si="1341"/>
        <v>0.0450217409179261-0.462422800536761i</v>
      </c>
      <c r="N2597" s="12" t="str">
        <f t="shared" si="1342"/>
        <v>-8.38176919977757i</v>
      </c>
      <c r="O2597" s="12" t="str">
        <f t="shared" si="1343"/>
        <v>-0.503623201635763-0.863923417192834i</v>
      </c>
      <c r="P2597" s="12" t="str">
        <f t="shared" si="1344"/>
        <v>1.50362320163576+0.863923417192834i</v>
      </c>
      <c r="Q2597" s="12" t="str">
        <f t="shared" si="1345"/>
        <v>-1.50362320163576+7.51784578258474i</v>
      </c>
      <c r="R2597" s="12" t="str">
        <f t="shared" si="1346"/>
        <v>0.072031990295761-0.214414104800945i</v>
      </c>
      <c r="S2597" s="12" t="str">
        <f t="shared" si="1347"/>
        <v>0.858332709478547i</v>
      </c>
      <c r="T2597" s="12" t="str">
        <f t="shared" si="1348"/>
        <v>0.184038639524212+0.0618274133996929i</v>
      </c>
      <c r="U2597" s="12" t="str">
        <f t="shared" si="1349"/>
        <v>0.001-0.00238613108083801i</v>
      </c>
      <c r="V2597" s="12" t="str">
        <f t="shared" si="1350"/>
        <v>0.0015-0.000725267805725839i</v>
      </c>
      <c r="W2597" s="12" t="str">
        <f t="shared" si="1351"/>
        <v>0.000804507196984633-0.000720528652020903i</v>
      </c>
      <c r="X2597" s="12" t="str">
        <f t="shared" si="1352"/>
        <v>0.000798716136658452-0.000678318397199703i</v>
      </c>
      <c r="Y2597" s="12" t="str">
        <f t="shared" si="1353"/>
        <v>0.00029+0.628632689983317i</v>
      </c>
      <c r="Z2597" s="12" t="str">
        <f t="shared" si="1354"/>
        <v>-0.0129359383796167-0.0152856284454448i</v>
      </c>
      <c r="AA2597" s="12" t="str">
        <f t="shared" si="1355"/>
        <v>0.033131295973676-19.1096112590368i</v>
      </c>
      <c r="AB2597" s="12" t="str">
        <f t="shared" si="1356"/>
        <v>0.459394817227909+0.154332771378098i</v>
      </c>
      <c r="AC2597" s="12" t="str">
        <f t="shared" si="1357"/>
        <v>1.09204974679553-0.205486307886473i</v>
      </c>
      <c r="AD2597" s="12" t="str">
        <f t="shared" si="1358"/>
        <v>0.380603952596457+0.212940548767585i</v>
      </c>
      <c r="AE2597" s="12" t="str">
        <f t="shared" si="1359"/>
        <v>-0.0016685391683959-0.00857235642163634i</v>
      </c>
      <c r="AF2597" s="12" t="str">
        <f t="shared" si="1360"/>
        <v>-13.6439953862914-0.481852607573255i</v>
      </c>
      <c r="AG2597" s="12" t="str">
        <f t="shared" si="1361"/>
        <v>1.01477619205778-0.026303421664759i</v>
      </c>
      <c r="AH2597" s="12" t="str">
        <f t="shared" si="1362"/>
        <v>0.0153451999440256+0.116448152415375i</v>
      </c>
      <c r="AI2597" s="12">
        <f t="shared" si="1363"/>
        <v>-18.602579153900887</v>
      </c>
      <c r="AJ2597" s="12">
        <f t="shared" si="1364"/>
        <v>82.492982494623519</v>
      </c>
      <c r="AK2597" s="12"/>
      <c r="AL2597" s="12"/>
      <c r="AM2597" s="12"/>
      <c r="AN2597" s="12"/>
    </row>
    <row r="2598" spans="1:40" x14ac:dyDescent="0.35">
      <c r="A2598" s="12"/>
      <c r="B2598" s="12">
        <f t="shared" si="1365"/>
        <v>668000</v>
      </c>
      <c r="C2598" s="29" t="str">
        <f t="shared" si="1332"/>
        <v>-1.55231557368488E-07+0.00332281774834737i</v>
      </c>
      <c r="D2598" s="28" t="str">
        <f t="shared" si="1333"/>
        <v>-5.39906222297245+0.0254749360706632i</v>
      </c>
      <c r="E2598" s="12" t="str">
        <f t="shared" si="1334"/>
        <v>4200</v>
      </c>
      <c r="F2598" s="12" t="str">
        <f t="shared" si="1335"/>
        <v>0.704225352112676</v>
      </c>
      <c r="G2598" s="12" t="str">
        <f t="shared" si="1331"/>
        <v>0.704225352112676</v>
      </c>
      <c r="H2598" s="12" t="str">
        <f t="shared" si="1336"/>
        <v>8.24503332556604+0.506612836598354i</v>
      </c>
      <c r="I2598" s="12" t="str">
        <f t="shared" si="1337"/>
        <v>2623.22986574748i</v>
      </c>
      <c r="J2598" s="12" t="str">
        <f t="shared" si="1338"/>
        <v>-5885.01864448412+567.343761028294i</v>
      </c>
      <c r="K2598" s="12" t="str">
        <f t="shared" si="1339"/>
        <v>0.0425764362557395-0.441642507404291i</v>
      </c>
      <c r="L2598" s="12" t="str">
        <f t="shared" si="1340"/>
        <v>0.0023118339012671-0.0201008128532737i</v>
      </c>
      <c r="M2598" s="12" t="str">
        <f t="shared" si="1341"/>
        <v>0.0448882701570066-0.461743320257565i</v>
      </c>
      <c r="N2598" s="12" t="str">
        <f t="shared" si="1342"/>
        <v>-8.39433557039193i</v>
      </c>
      <c r="O2598" s="12" t="str">
        <f t="shared" si="1343"/>
        <v>-0.514439533781508-0.857526656193651i</v>
      </c>
      <c r="P2598" s="12" t="str">
        <f t="shared" si="1344"/>
        <v>1.51443953378151+0.857526656193651i</v>
      </c>
      <c r="Q2598" s="12" t="str">
        <f t="shared" si="1345"/>
        <v>-1.51443953378151+7.53680891419828i</v>
      </c>
      <c r="R2598" s="12" t="str">
        <f t="shared" si="1346"/>
        <v>0.0705532655912672-0.215116000271154i</v>
      </c>
      <c r="S2598" s="12" t="str">
        <f t="shared" si="1347"/>
        <v>0.859619565114947i</v>
      </c>
      <c r="T2598" s="12" t="str">
        <f t="shared" si="1348"/>
        <v>0.184917922602356+0.0606489674850045i</v>
      </c>
      <c r="U2598" s="12" t="str">
        <f t="shared" si="1349"/>
        <v>0.001-0.00238255902832179i</v>
      </c>
      <c r="V2598" s="12" t="str">
        <f t="shared" si="1350"/>
        <v>0.0015-0.000724182075477748i</v>
      </c>
      <c r="W2598" s="12" t="str">
        <f t="shared" si="1351"/>
        <v>0.000804266722187449-0.000719748853489023i</v>
      </c>
      <c r="X2598" s="12" t="str">
        <f t="shared" si="1352"/>
        <v>0.000798451451540508-0.000677597196345272i</v>
      </c>
      <c r="Y2598" s="12" t="str">
        <f t="shared" si="1353"/>
        <v>0.00029+0.629575167779394i</v>
      </c>
      <c r="Z2598" s="12" t="str">
        <f t="shared" si="1354"/>
        <v>-0.0129028312229328-0.015257590381473i</v>
      </c>
      <c r="AA2598" s="12" t="str">
        <f t="shared" si="1355"/>
        <v>0.033023961849478-19.0809515194909i</v>
      </c>
      <c r="AB2598" s="12" t="str">
        <f t="shared" si="1356"/>
        <v>0.461589672015034+0.151391150276187i</v>
      </c>
      <c r="AC2598" s="12" t="str">
        <f t="shared" si="1357"/>
        <v>1.09062381428523-0.206340260899845i</v>
      </c>
      <c r="AD2598" s="12" t="str">
        <f t="shared" si="1358"/>
        <v>0.383253708848084+0.211321096726445i</v>
      </c>
      <c r="AE2598" s="12" t="str">
        <f t="shared" si="1359"/>
        <v>-0.00172080718801411-0.00857416854669074i</v>
      </c>
      <c r="AF2598" s="12" t="str">
        <f t="shared" si="1360"/>
        <v>-13.6440955485385-0.481137900527691i</v>
      </c>
      <c r="AG2598" s="12" t="str">
        <f t="shared" si="1361"/>
        <v>1.0146424082503-0.0264472377376599i</v>
      </c>
      <c r="AH2598" s="12" t="str">
        <f t="shared" si="1362"/>
        <v>0.0160367204929748+0.116532530530912i</v>
      </c>
      <c r="AI2598" s="12">
        <f t="shared" si="1363"/>
        <v>-18.589578369670171</v>
      </c>
      <c r="AJ2598" s="12">
        <f t="shared" si="1364"/>
        <v>82.164410367809182</v>
      </c>
      <c r="AK2598" s="12"/>
      <c r="AL2598" s="12"/>
      <c r="AM2598" s="12"/>
      <c r="AN2598" s="12"/>
    </row>
    <row r="2599" spans="1:40" x14ac:dyDescent="0.35">
      <c r="A2599" s="12"/>
      <c r="B2599" s="12">
        <f t="shared" si="1365"/>
        <v>669000</v>
      </c>
      <c r="C2599" s="29" t="str">
        <f t="shared" si="1332"/>
        <v>-1.54767833782764E-07+0.00331785090569583i</v>
      </c>
      <c r="D2599" s="28" t="str">
        <f t="shared" si="1333"/>
        <v>-5.39906221941725+0.025436856943668i</v>
      </c>
      <c r="E2599" s="12" t="str">
        <f t="shared" si="1334"/>
        <v>4200</v>
      </c>
      <c r="F2599" s="12" t="str">
        <f t="shared" si="1335"/>
        <v>0.704225352112676</v>
      </c>
      <c r="G2599" s="12" t="str">
        <f t="shared" si="1331"/>
        <v>0.704225352112676</v>
      </c>
      <c r="H2599" s="12" t="str">
        <f t="shared" si="1336"/>
        <v>8.24513304515012+0.50586215758007i</v>
      </c>
      <c r="I2599" s="12" t="str">
        <f t="shared" si="1337"/>
        <v>2627.15685656446i</v>
      </c>
      <c r="J2599" s="12" t="str">
        <f t="shared" si="1338"/>
        <v>-5902.65464552323+568.193078035821i</v>
      </c>
      <c r="K2599" s="12" t="str">
        <f t="shared" si="1339"/>
        <v>0.0424503725937177-0.440994265295683i</v>
      </c>
      <c r="L2599" s="12" t="str">
        <f t="shared" si="1340"/>
        <v>0.00230501764890463-0.0200715495739226i</v>
      </c>
      <c r="M2599" s="12" t="str">
        <f t="shared" si="1341"/>
        <v>0.0447553902426223-0.461065814869606i</v>
      </c>
      <c r="N2599" s="12" t="str">
        <f t="shared" si="1342"/>
        <v>-8.40690194100629i</v>
      </c>
      <c r="O2599" s="12" t="str">
        <f t="shared" si="1343"/>
        <v>-0.525174629961298-0.850994481794691i</v>
      </c>
      <c r="P2599" s="12" t="str">
        <f t="shared" si="1344"/>
        <v>1.5251746299613+0.850994481794691i</v>
      </c>
      <c r="Q2599" s="12" t="str">
        <f t="shared" si="1345"/>
        <v>-1.5251746299613+7.5559074592116i</v>
      </c>
      <c r="R2599" s="12" t="str">
        <f t="shared" si="1346"/>
        <v>0.0690680457150334-0.215793466215507i</v>
      </c>
      <c r="S2599" s="12" t="str">
        <f t="shared" si="1347"/>
        <v>0.860906420751345i</v>
      </c>
      <c r="T2599" s="12" t="str">
        <f t="shared" si="1348"/>
        <v>0.185777980621118+0.0594611240248197i</v>
      </c>
      <c r="U2599" s="12" t="str">
        <f t="shared" si="1349"/>
        <v>0.001-0.00237899765458738i</v>
      </c>
      <c r="V2599" s="12" t="str">
        <f t="shared" si="1350"/>
        <v>0.0015-0.000723099591059994i</v>
      </c>
      <c r="W2599" s="12" t="str">
        <f t="shared" si="1351"/>
        <v>0.000804026453269552-0.000718971130730384i</v>
      </c>
      <c r="X2599" s="12" t="str">
        <f t="shared" si="1352"/>
        <v>0.000798187098288561-0.000676877908165132i</v>
      </c>
      <c r="Y2599" s="12" t="str">
        <f t="shared" si="1353"/>
        <v>0.00029+0.630517645575471i</v>
      </c>
      <c r="Z2599" s="12" t="str">
        <f t="shared" si="1354"/>
        <v>-0.0128698595155322-0.01522964293034i</v>
      </c>
      <c r="AA2599" s="12" t="str">
        <f t="shared" si="1355"/>
        <v>0.0329171318224113-19.0523776738765i</v>
      </c>
      <c r="AB2599" s="12" t="str">
        <f t="shared" si="1356"/>
        <v>0.463736537463268+0.148426071145535i</v>
      </c>
      <c r="AC2599" s="12" t="str">
        <f t="shared" si="1357"/>
        <v>1.08918889714454-0.207170197794014i</v>
      </c>
      <c r="AD2599" s="12" t="str">
        <f t="shared" si="1358"/>
        <v>0.385882838261148+0.209669319685607i</v>
      </c>
      <c r="AE2599" s="12" t="str">
        <f t="shared" si="1359"/>
        <v>-0.00177306904561674-0.00857527252873441i</v>
      </c>
      <c r="AF2599" s="12" t="str">
        <f t="shared" si="1360"/>
        <v>-13.6441952645674-0.480425300636402i</v>
      </c>
      <c r="AG2599" s="12" t="str">
        <f t="shared" si="1361"/>
        <v>1.01450679242194-0.0265892035724166i</v>
      </c>
      <c r="AH2599" s="12" t="str">
        <f t="shared" si="1362"/>
        <v>0.0167291297059824+0.116607730157377i</v>
      </c>
      <c r="AI2599" s="12">
        <f t="shared" si="1363"/>
        <v>-18.576973228135572</v>
      </c>
      <c r="AJ2599" s="12">
        <f t="shared" si="1364"/>
        <v>81.835768640379172</v>
      </c>
      <c r="AK2599" s="12"/>
      <c r="AL2599" s="12"/>
      <c r="AM2599" s="12"/>
      <c r="AN2599" s="12"/>
    </row>
    <row r="2600" spans="1:40" x14ac:dyDescent="0.35">
      <c r="A2600" s="12"/>
      <c r="B2600" s="12">
        <f t="shared" si="1365"/>
        <v>670000</v>
      </c>
      <c r="C2600" s="29" t="str">
        <f t="shared" si="1332"/>
        <v>-1.5430618502138E-07+0.00331289888944018i</v>
      </c>
      <c r="D2600" s="28" t="str">
        <f t="shared" si="1333"/>
        <v>-5.39906221587794+0.0253988914857081i</v>
      </c>
      <c r="E2600" s="12" t="str">
        <f t="shared" si="1334"/>
        <v>4200</v>
      </c>
      <c r="F2600" s="12" t="str">
        <f t="shared" si="1335"/>
        <v>0.704225352112676</v>
      </c>
      <c r="G2600" s="12" t="str">
        <f t="shared" si="1331"/>
        <v>0.704225352112676</v>
      </c>
      <c r="H2600" s="12" t="str">
        <f t="shared" si="1336"/>
        <v>8.24523232114272+0.505113690124452i</v>
      </c>
      <c r="I2600" s="12" t="str">
        <f t="shared" si="1337"/>
        <v>2631.08384738145i</v>
      </c>
      <c r="J2600" s="12" t="str">
        <f t="shared" si="1338"/>
        <v>-5920.3170280149+569.042395043348i</v>
      </c>
      <c r="K2600" s="12" t="str">
        <f t="shared" si="1339"/>
        <v>0.0423248663370127-0.440347905650127i</v>
      </c>
      <c r="L2600" s="12" t="str">
        <f t="shared" si="1340"/>
        <v>0.00229823136615496-0.0200423702110694i</v>
      </c>
      <c r="M2600" s="12" t="str">
        <f t="shared" si="1341"/>
        <v>0.0446230977031677-0.460390275861196i</v>
      </c>
      <c r="N2600" s="12" t="str">
        <f t="shared" si="1342"/>
        <v>-8.41946831162064i</v>
      </c>
      <c r="O2600" s="12" t="str">
        <f t="shared" si="1343"/>
        <v>-0.535826794978992-0.844327925502018i</v>
      </c>
      <c r="P2600" s="12" t="str">
        <f t="shared" si="1344"/>
        <v>1.53582679497899+0.844327925502018i</v>
      </c>
      <c r="Q2600" s="12" t="str">
        <f t="shared" si="1345"/>
        <v>-1.53582679497899+7.57514038611862i</v>
      </c>
      <c r="R2600" s="12" t="str">
        <f t="shared" si="1346"/>
        <v>0.0675767691603317-0.216446550717148i</v>
      </c>
      <c r="S2600" s="12" t="str">
        <f t="shared" si="1347"/>
        <v>0.862193276387745i</v>
      </c>
      <c r="T2600" s="12" t="str">
        <f t="shared" si="1348"/>
        <v>0.186618760725644+0.0582642360100447i</v>
      </c>
      <c r="U2600" s="12" t="str">
        <f t="shared" si="1349"/>
        <v>0.001-0.00237544691181934i</v>
      </c>
      <c r="V2600" s="12" t="str">
        <f t="shared" si="1350"/>
        <v>0.0015-0.000722020337939005i</v>
      </c>
      <c r="W2600" s="12" t="str">
        <f t="shared" si="1351"/>
        <v>0.000803786390772096-0.000718195473779994i</v>
      </c>
      <c r="X2600" s="12" t="str">
        <f t="shared" si="1352"/>
        <v>0.000797923076611551-0.00067616052342687i</v>
      </c>
      <c r="Y2600" s="12" t="str">
        <f t="shared" si="1353"/>
        <v>0.00029+0.631460123371548i</v>
      </c>
      <c r="Z2600" s="12" t="str">
        <f t="shared" si="1354"/>
        <v>-0.0128370224745668-0.0152017856779794i</v>
      </c>
      <c r="AA2600" s="12" t="str">
        <f t="shared" si="1355"/>
        <v>0.0328108028023992-19.0238893363556i</v>
      </c>
      <c r="AB2600" s="12" t="str">
        <f t="shared" si="1356"/>
        <v>0.465835281637025+0.145438415117369i</v>
      </c>
      <c r="AC2600" s="12" t="str">
        <f t="shared" si="1357"/>
        <v>1.08774544534277-0.207976121211172i</v>
      </c>
      <c r="AD2600" s="12" t="str">
        <f t="shared" si="1358"/>
        <v>0.388490956479138+0.207985478900559i</v>
      </c>
      <c r="AE2600" s="12" t="str">
        <f t="shared" si="1359"/>
        <v>-0.00182531646511046-0.00857567052525913i</v>
      </c>
      <c r="AF2600" s="12" t="str">
        <f t="shared" si="1360"/>
        <v>-13.6442945370207-0.479714798638744i</v>
      </c>
      <c r="AG2600" s="12" t="str">
        <f t="shared" si="1361"/>
        <v>1.0143693707523-0.0267293009531943i</v>
      </c>
      <c r="AH2600" s="12" t="str">
        <f t="shared" si="1362"/>
        <v>0.0174223234437449+0.116673763777442i</v>
      </c>
      <c r="AI2600" s="12">
        <f t="shared" si="1363"/>
        <v>-18.564760768508453</v>
      </c>
      <c r="AJ2600" s="12">
        <f t="shared" si="1364"/>
        <v>81.507055184541926</v>
      </c>
      <c r="AK2600" s="12"/>
      <c r="AL2600" s="12"/>
      <c r="AM2600" s="12"/>
      <c r="AN2600" s="12"/>
    </row>
    <row r="2601" spans="1:40" x14ac:dyDescent="0.35">
      <c r="A2601" s="12"/>
      <c r="B2601" s="12">
        <f t="shared" si="1365"/>
        <v>671000</v>
      </c>
      <c r="C2601" s="29" t="str">
        <f t="shared" si="1332"/>
        <v>-1.53846598725005E-07+0.0033079616332925i</v>
      </c>
      <c r="D2601" s="28" t="str">
        <f t="shared" si="1333"/>
        <v>-5.39906221235444+0.0253610391885758i</v>
      </c>
      <c r="E2601" s="12" t="str">
        <f t="shared" si="1334"/>
        <v>4200</v>
      </c>
      <c r="F2601" s="12" t="str">
        <f t="shared" si="1335"/>
        <v>0.704225352112676</v>
      </c>
      <c r="G2601" s="12" t="str">
        <f t="shared" si="1331"/>
        <v>0.704225352112676</v>
      </c>
      <c r="H2601" s="12" t="str">
        <f t="shared" si="1336"/>
        <v>8.24533115616719+0.504367424516589i</v>
      </c>
      <c r="I2601" s="12" t="str">
        <f t="shared" si="1337"/>
        <v>2635.01083819844i</v>
      </c>
      <c r="J2601" s="12" t="str">
        <f t="shared" si="1338"/>
        <v>-5938.00579195914+569.891712050876i</v>
      </c>
      <c r="K2601" s="12" t="str">
        <f t="shared" si="1339"/>
        <v>0.0421999142140599-0.439703420359438i</v>
      </c>
      <c r="L2601" s="12" t="str">
        <f t="shared" si="1340"/>
        <v>0.00229147487835763-0.0200132744095268i</v>
      </c>
      <c r="M2601" s="12" t="str">
        <f t="shared" si="1341"/>
        <v>0.0444913890924175-0.459716694768965i</v>
      </c>
      <c r="N2601" s="12" t="str">
        <f t="shared" si="1342"/>
        <v>-8.432034682235i</v>
      </c>
      <c r="O2601" s="12" t="str">
        <f t="shared" si="1343"/>
        <v>-0.546394346734265-0.837528040042144i</v>
      </c>
      <c r="P2601" s="12" t="str">
        <f t="shared" si="1344"/>
        <v>1.54639434673427+0.837528040042144i</v>
      </c>
      <c r="Q2601" s="12" t="str">
        <f t="shared" si="1345"/>
        <v>-1.54639434673427+7.59450664219286i</v>
      </c>
      <c r="R2601" s="12" t="str">
        <f t="shared" si="1346"/>
        <v>0.0660798695086514-0.217075309963699i</v>
      </c>
      <c r="S2601" s="12" t="str">
        <f t="shared" si="1347"/>
        <v>0.863480132024145i</v>
      </c>
      <c r="T2601" s="12" t="str">
        <f t="shared" si="1348"/>
        <v>0.187440217306637+0.0570586544474686i</v>
      </c>
      <c r="U2601" s="12" t="str">
        <f t="shared" si="1349"/>
        <v>0.001-0.00237190675248726i</v>
      </c>
      <c r="V2601" s="12" t="str">
        <f t="shared" si="1350"/>
        <v>0.0015-0.00072094430166786i</v>
      </c>
      <c r="W2601" s="12" t="str">
        <f t="shared" si="1351"/>
        <v>0.000803546535231514-0.000717421872738107i</v>
      </c>
      <c r="X2601" s="12" t="str">
        <f t="shared" si="1352"/>
        <v>0.000797659386220118-0.00067544503295863i</v>
      </c>
      <c r="Y2601" s="12" t="str">
        <f t="shared" si="1353"/>
        <v>0.00029+0.632402601167625i</v>
      </c>
      <c r="Z2601" s="12" t="str">
        <f t="shared" si="1354"/>
        <v>-0.0128043193230138-0.0151740182128466i</v>
      </c>
      <c r="AA2601" s="12" t="str">
        <f t="shared" si="1355"/>
        <v>0.0327049717228319-18.9954861233993i</v>
      </c>
      <c r="AB2601" s="12" t="str">
        <f t="shared" si="1356"/>
        <v>0.46788579068698+0.142429058370195i</v>
      </c>
      <c r="AC2601" s="12" t="str">
        <f t="shared" si="1357"/>
        <v>1.08629390471727-0.208758042569967i</v>
      </c>
      <c r="AD2601" s="12" t="str">
        <f t="shared" si="1358"/>
        <v>0.391077682400274+0.206269839928076i</v>
      </c>
      <c r="AE2601" s="12" t="str">
        <f t="shared" si="1359"/>
        <v>-0.00187754121772771-0.00857536477252567i</v>
      </c>
      <c r="AF2601" s="12" t="str">
        <f t="shared" si="1360"/>
        <v>-13.6443933685216-0.479006385328013i</v>
      </c>
      <c r="AG2601" s="12" t="str">
        <f t="shared" si="1361"/>
        <v>1.014230169561-0.0268675119965229i</v>
      </c>
      <c r="AH2601" s="12" t="str">
        <f t="shared" si="1362"/>
        <v>0.0181161978914023+0.116730644763145i</v>
      </c>
      <c r="AI2601" s="12">
        <f t="shared" si="1363"/>
        <v>-18.552938101847577</v>
      </c>
      <c r="AJ2601" s="12">
        <f t="shared" si="1364"/>
        <v>81.178267887071655</v>
      </c>
      <c r="AK2601" s="12"/>
      <c r="AL2601" s="12"/>
      <c r="AM2601" s="12"/>
      <c r="AN2601" s="12"/>
    </row>
    <row r="2602" spans="1:40" x14ac:dyDescent="0.35">
      <c r="A2602" s="12"/>
      <c r="B2602" s="12">
        <f t="shared" si="1365"/>
        <v>672000</v>
      </c>
      <c r="C2602" s="29" t="str">
        <f t="shared" si="1332"/>
        <v>-1.53389062626201E-07+0.00330303907135943i</v>
      </c>
      <c r="D2602" s="28" t="str">
        <f t="shared" si="1333"/>
        <v>-5.39906220884667+0.025323299547089i</v>
      </c>
      <c r="E2602" s="12" t="str">
        <f t="shared" si="1334"/>
        <v>4200</v>
      </c>
      <c r="F2602" s="12" t="str">
        <f t="shared" si="1335"/>
        <v>0.704225352112676</v>
      </c>
      <c r="G2602" s="12" t="str">
        <f t="shared" si="1331"/>
        <v>0.704225352112676</v>
      </c>
      <c r="H2602" s="12" t="str">
        <f t="shared" si="1336"/>
        <v>8.24542955282754+0.503623351098107i</v>
      </c>
      <c r="I2602" s="12" t="str">
        <f t="shared" si="1337"/>
        <v>2638.93782901543i</v>
      </c>
      <c r="J2602" s="12" t="str">
        <f t="shared" si="1338"/>
        <v>-5955.72093735594+570.741029058403i</v>
      </c>
      <c r="K2602" s="12" t="str">
        <f t="shared" si="1339"/>
        <v>0.0420755129771899-0.439060801361451i</v>
      </c>
      <c r="L2602" s="12" t="str">
        <f t="shared" si="1340"/>
        <v>0.00228474801211702-0.019984261816077i</v>
      </c>
      <c r="M2602" s="12" t="str">
        <f t="shared" si="1341"/>
        <v>0.0443602609893069-0.459045063177528i</v>
      </c>
      <c r="N2602" s="12" t="str">
        <f t="shared" si="1342"/>
        <v>-8.44460105284936i</v>
      </c>
      <c r="O2602" s="12" t="str">
        <f t="shared" si="1343"/>
        <v>-0.556875616488184-0.830595899195815i</v>
      </c>
      <c r="P2602" s="12" t="str">
        <f t="shared" si="1344"/>
        <v>1.55687561648818+0.830595899195815i</v>
      </c>
      <c r="Q2602" s="12" t="str">
        <f t="shared" si="1345"/>
        <v>-1.55687561648818+7.61400515365354i</v>
      </c>
      <c r="R2602" s="12" t="str">
        <f t="shared" si="1346"/>
        <v>0.0645777752898691-0.217679808032272i</v>
      </c>
      <c r="S2602" s="12" t="str">
        <f t="shared" si="1347"/>
        <v>0.864766987660545i</v>
      </c>
      <c r="T2602" s="12" t="str">
        <f t="shared" si="1348"/>
        <v>0.188242311866594+0.0558447282072397i</v>
      </c>
      <c r="U2602" s="12" t="str">
        <f t="shared" si="1349"/>
        <v>0.001-0.00236837712934368i</v>
      </c>
      <c r="V2602" s="12" t="str">
        <f t="shared" si="1350"/>
        <v>0.0015-0.000719871467885617i</v>
      </c>
      <c r="W2602" s="12" t="str">
        <f t="shared" si="1351"/>
        <v>0.000803306887179548-0.000716650317769707i</v>
      </c>
      <c r="X2602" s="12" t="str">
        <f t="shared" si="1352"/>
        <v>0.000797396026826578-0.000674731427648663i</v>
      </c>
      <c r="Y2602" s="12" t="str">
        <f t="shared" si="1353"/>
        <v>0.00029+0.633345078963702i</v>
      </c>
      <c r="Z2602" s="12" t="str">
        <f t="shared" si="1354"/>
        <v>-0.0127717492896245-0.0151463401258994i</v>
      </c>
      <c r="AA2602" s="12" t="str">
        <f t="shared" si="1355"/>
        <v>0.0325996355403535-18.9671676537709i</v>
      </c>
      <c r="AB2602" s="12" t="str">
        <f t="shared" si="1356"/>
        <v>0.469887968516177+0.13939887174906i</v>
      </c>
      <c r="AC2602" s="12" t="str">
        <f t="shared" si="1357"/>
        <v>1.08483471680804-0.209515981861466i</v>
      </c>
      <c r="AD2602" s="12" t="str">
        <f t="shared" si="1358"/>
        <v>0.393642638219044+0.204522672588216i</v>
      </c>
      <c r="AE2602" s="12" t="str">
        <f t="shared" si="1359"/>
        <v>-0.0019297351225609-0.00857435758486269i</v>
      </c>
      <c r="AF2602" s="12" t="str">
        <f t="shared" si="1360"/>
        <v>-13.6444917616742-0.478300051551018i</v>
      </c>
      <c r="AG2602" s="12" t="str">
        <f t="shared" si="1361"/>
        <v>1.01408921530399-0.0270038191516776i</v>
      </c>
      <c r="AH2602" s="12" t="str">
        <f t="shared" si="1362"/>
        <v>0.0188106495620001+0.116778387373251i</v>
      </c>
      <c r="AI2602" s="12">
        <f t="shared" si="1363"/>
        <v>-18.541502409592006</v>
      </c>
      <c r="AJ2602" s="12">
        <f t="shared" si="1364"/>
        <v>80.849404649512977</v>
      </c>
      <c r="AK2602" s="12"/>
      <c r="AL2602" s="12"/>
      <c r="AM2602" s="12"/>
      <c r="AN2602" s="12"/>
    </row>
    <row r="2603" spans="1:40" x14ac:dyDescent="0.35">
      <c r="A2603" s="12"/>
      <c r="B2603" s="12">
        <f t="shared" si="1365"/>
        <v>673000</v>
      </c>
      <c r="C2603" s="29" t="str">
        <f t="shared" si="1332"/>
        <v>-1.52933564548603E-07+0.00329813113813931i</v>
      </c>
      <c r="D2603" s="28" t="str">
        <f t="shared" si="1333"/>
        <v>-5.39906220535452+0.0252856720590681i</v>
      </c>
      <c r="E2603" s="12" t="str">
        <f t="shared" si="1334"/>
        <v>4200</v>
      </c>
      <c r="F2603" s="12" t="str">
        <f t="shared" si="1335"/>
        <v>0.704225352112676</v>
      </c>
      <c r="G2603" s="12" t="str">
        <f t="shared" si="1331"/>
        <v>0.704225352112676</v>
      </c>
      <c r="H2603" s="12" t="str">
        <f t="shared" si="1336"/>
        <v>8.24552751370855+0.502881460266793i</v>
      </c>
      <c r="I2603" s="12" t="str">
        <f t="shared" si="1337"/>
        <v>2642.86481983241i</v>
      </c>
      <c r="J2603" s="12" t="str">
        <f t="shared" si="1338"/>
        <v>-5973.46246420531+571.590346065931i</v>
      </c>
      <c r="K2603" s="12" t="str">
        <f t="shared" si="1339"/>
        <v>0.0419516594024195-0.438420040639688i</v>
      </c>
      <c r="L2603" s="12" t="str">
        <f t="shared" si="1340"/>
        <v>0.00227805059529139-0.0199553320794587i</v>
      </c>
      <c r="M2603" s="12" t="str">
        <f t="shared" si="1341"/>
        <v>0.0442297099977109-0.458375372719147i</v>
      </c>
      <c r="N2603" s="12" t="str">
        <f t="shared" si="1342"/>
        <v>-8.45716742346372i</v>
      </c>
      <c r="O2603" s="12" t="str">
        <f t="shared" si="1343"/>
        <v>-0.567268949126753-0.82353259762843i</v>
      </c>
      <c r="P2603" s="12" t="str">
        <f t="shared" si="1344"/>
        <v>1.56726894912675+0.82353259762843i</v>
      </c>
      <c r="Q2603" s="12" t="str">
        <f t="shared" si="1345"/>
        <v>-1.56726894912675+7.63363482583529i</v>
      </c>
      <c r="R2603" s="12" t="str">
        <f t="shared" si="1346"/>
        <v>0.0630709098507013-0.218260116673398i</v>
      </c>
      <c r="S2603" s="12" t="str">
        <f t="shared" si="1347"/>
        <v>0.866053843296945i</v>
      </c>
      <c r="T2603" s="12" t="str">
        <f t="shared" si="1348"/>
        <v>0.189025012883436+0.054622803876435i</v>
      </c>
      <c r="U2603" s="12" t="str">
        <f t="shared" si="1349"/>
        <v>0.001-0.00236485799542192i</v>
      </c>
      <c r="V2603" s="12" t="str">
        <f t="shared" si="1350"/>
        <v>0.0015-0.000718801822316695i</v>
      </c>
      <c r="W2603" s="12" t="str">
        <f t="shared" si="1351"/>
        <v>0.000803067447143251-0.000715880799104i</v>
      </c>
      <c r="X2603" s="12" t="str">
        <f t="shared" si="1352"/>
        <v>0.000797132998144878-0.000674019698444858i</v>
      </c>
      <c r="Y2603" s="12" t="str">
        <f t="shared" si="1353"/>
        <v>0.00029+0.634287556759779i</v>
      </c>
      <c r="Z2603" s="12" t="str">
        <f t="shared" si="1354"/>
        <v>-0.0127393116088721-0.0151187510105784i</v>
      </c>
      <c r="AA2603" s="12" t="str">
        <f t="shared" si="1355"/>
        <v>0.0324947912346512-18.9389335485087i</v>
      </c>
      <c r="AB2603" s="12" t="str">
        <f t="shared" si="1356"/>
        <v>0.471841736439619+0.136348720400041i</v>
      </c>
      <c r="AC2603" s="12" t="str">
        <f t="shared" si="1357"/>
        <v>1.08336831870069-0.210249967443107i</v>
      </c>
      <c r="AD2603" s="12" t="str">
        <f t="shared" si="1358"/>
        <v>0.396185449467368+0.202744250926052i</v>
      </c>
      <c r="AE2603" s="12" t="str">
        <f t="shared" si="1359"/>
        <v>-0.00198189004708864-0.00857265135396554i</v>
      </c>
      <c r="AF2603" s="12" t="str">
        <f t="shared" si="1360"/>
        <v>-13.6445897190631-0.477595788207725i</v>
      </c>
      <c r="AG2603" s="12" t="str">
        <f t="shared" si="1361"/>
        <v>1.01394653456995-0.0271382052010312i</v>
      </c>
      <c r="AH2603" s="12" t="str">
        <f t="shared" si="1362"/>
        <v>0.0195055752999941+0.11681700675066i</v>
      </c>
      <c r="AI2603" s="12">
        <f t="shared" si="1363"/>
        <v>-18.53045094214005</v>
      </c>
      <c r="AJ2603" s="12">
        <f t="shared" si="1364"/>
        <v>80.520463388383362</v>
      </c>
      <c r="AK2603" s="12"/>
      <c r="AL2603" s="12"/>
      <c r="AM2603" s="12"/>
      <c r="AN2603" s="12"/>
    </row>
    <row r="2604" spans="1:40" x14ac:dyDescent="0.35">
      <c r="A2604" s="12"/>
      <c r="B2604" s="12">
        <f t="shared" si="1365"/>
        <v>674000</v>
      </c>
      <c r="C2604" s="29" t="str">
        <f t="shared" si="1332"/>
        <v>-1.52480092406105E-07+0.00329323776851915i</v>
      </c>
      <c r="D2604" s="28" t="str">
        <f t="shared" si="1333"/>
        <v>-5.39906220187789+0.0252481562253135i</v>
      </c>
      <c r="E2604" s="12" t="str">
        <f t="shared" si="1334"/>
        <v>4200</v>
      </c>
      <c r="F2604" s="12" t="str">
        <f t="shared" si="1335"/>
        <v>0.704225352112676</v>
      </c>
      <c r="G2604" s="12" t="str">
        <f t="shared" si="1331"/>
        <v>0.704225352112676</v>
      </c>
      <c r="H2604" s="12" t="str">
        <f t="shared" si="1336"/>
        <v>8.24562504137601+0.50214174247616i</v>
      </c>
      <c r="I2604" s="12" t="str">
        <f t="shared" si="1337"/>
        <v>2646.7918106494i</v>
      </c>
      <c r="J2604" s="12" t="str">
        <f t="shared" si="1338"/>
        <v>-5991.23037250724+572.439663073458i</v>
      </c>
      <c r="K2604" s="12" t="str">
        <f t="shared" si="1339"/>
        <v>0.041828350289246-0.437781130223054i</v>
      </c>
      <c r="L2604" s="12" t="str">
        <f t="shared" si="1340"/>
        <v>0.0022713824569821-0.0199264848503533i</v>
      </c>
      <c r="M2604" s="12" t="str">
        <f t="shared" si="1341"/>
        <v>0.0440997327462281-0.457707615073407i</v>
      </c>
      <c r="N2604" s="12" t="str">
        <f t="shared" si="1342"/>
        <v>-8.46973379407808i</v>
      </c>
      <c r="O2604" s="12" t="str">
        <f t="shared" si="1343"/>
        <v>-0.577572703422265-0.816339250717186i</v>
      </c>
      <c r="P2604" s="12" t="str">
        <f t="shared" si="1344"/>
        <v>1.57757270342226+0.816339250717186i</v>
      </c>
      <c r="Q2604" s="12" t="str">
        <f t="shared" si="1345"/>
        <v>-1.57757270342226+7.65339454336089i</v>
      </c>
      <c r="R2604" s="12" t="str">
        <f t="shared" si="1346"/>
        <v>0.0615596912313761-0.21881631509416i</v>
      </c>
      <c r="S2604" s="12" t="str">
        <f t="shared" si="1347"/>
        <v>0.867340698933345i</v>
      </c>
      <c r="T2604" s="12" t="str">
        <f t="shared" si="1348"/>
        <v>0.189788295671788+0.0533932256187427i</v>
      </c>
      <c r="U2604" s="12" t="str">
        <f t="shared" si="1349"/>
        <v>0.001-0.00236134930403406i</v>
      </c>
      <c r="V2604" s="12" t="str">
        <f t="shared" si="1350"/>
        <v>0.0015-0.000717735350770232i</v>
      </c>
      <c r="W2604" s="12" t="str">
        <f t="shared" si="1351"/>
        <v>0.000802828215645028-0.000715113307033922i</v>
      </c>
      <c r="X2604" s="12" t="str">
        <f t="shared" si="1352"/>
        <v>0.000796870299890569-0.000673309836354267i</v>
      </c>
      <c r="Y2604" s="12" t="str">
        <f t="shared" si="1353"/>
        <v>0.00029+0.635230034555856i</v>
      </c>
      <c r="Z2604" s="12" t="str">
        <f t="shared" si="1354"/>
        <v>-0.0127070055209-0.0150912504627874i</v>
      </c>
      <c r="AA2604" s="12" t="str">
        <f t="shared" si="1355"/>
        <v>0.0323904358082454-18.9107834309088i</v>
      </c>
      <c r="AB2604" s="12" t="str">
        <f t="shared" si="1356"/>
        <v>0.473747032837999+0.133279463419984i</v>
      </c>
      <c r="AC2604" s="12" t="str">
        <f t="shared" si="1357"/>
        <v>1.0818951428777-0.210960035831002i</v>
      </c>
      <c r="AD2604" s="12" t="str">
        <f t="shared" si="1358"/>
        <v>0.398705745055416+0.200934853173174i</v>
      </c>
      <c r="AE2604" s="12" t="str">
        <f t="shared" si="1359"/>
        <v>-0.00203399790769397-0.00857024854819631i</v>
      </c>
      <c r="AF2604" s="12" t="str">
        <f t="shared" si="1360"/>
        <v>-13.6446872432539-0.476893586250846i</v>
      </c>
      <c r="AG2604" s="12" t="str">
        <f t="shared" si="1361"/>
        <v>1.01380215407661-0.0272706532603783i</v>
      </c>
      <c r="AH2604" s="12" t="str">
        <f t="shared" si="1362"/>
        <v>0.0202008722848029+0.116846518919904i</v>
      </c>
      <c r="AI2604" s="12">
        <f t="shared" si="1363"/>
        <v>-18.519781017469448</v>
      </c>
      <c r="AJ2604" s="12">
        <f t="shared" si="1364"/>
        <v>80.191442035375047</v>
      </c>
      <c r="AK2604" s="12"/>
      <c r="AL2604" s="12"/>
      <c r="AM2604" s="12"/>
      <c r="AN2604" s="12"/>
    </row>
    <row r="2605" spans="1:40" x14ac:dyDescent="0.35">
      <c r="A2605" s="12"/>
      <c r="B2605" s="12">
        <f t="shared" si="1365"/>
        <v>675000</v>
      </c>
      <c r="C2605" s="29" t="str">
        <f t="shared" si="1332"/>
        <v>-1.52028634202064E-07+0.00328835889777184i</v>
      </c>
      <c r="D2605" s="28" t="str">
        <f t="shared" si="1333"/>
        <v>-5.39906219841671+0.0252107515495841i</v>
      </c>
      <c r="E2605" s="12" t="str">
        <f t="shared" si="1334"/>
        <v>4200</v>
      </c>
      <c r="F2605" s="12" t="str">
        <f t="shared" si="1335"/>
        <v>0.704225352112676</v>
      </c>
      <c r="G2605" s="12" t="str">
        <f t="shared" si="1331"/>
        <v>0.704225352112676</v>
      </c>
      <c r="H2605" s="12" t="str">
        <f t="shared" si="1336"/>
        <v>8.24572213837697+0.501404188235069i</v>
      </c>
      <c r="I2605" s="12" t="str">
        <f t="shared" si="1337"/>
        <v>2650.71880146639i</v>
      </c>
      <c r="J2605" s="12" t="str">
        <f t="shared" si="1338"/>
        <v>-6009.02466226173+573.288980080986i</v>
      </c>
      <c r="K2605" s="12" t="str">
        <f t="shared" si="1339"/>
        <v>0.0417055824604419-0.437144062185502i</v>
      </c>
      <c r="L2605" s="12" t="str">
        <f t="shared" si="1340"/>
        <v>0.00226474342752289-0.019897719781372i</v>
      </c>
      <c r="M2605" s="12" t="str">
        <f t="shared" si="1341"/>
        <v>0.0439703258879648-0.457041781966874i</v>
      </c>
      <c r="N2605" s="12" t="str">
        <f t="shared" si="1342"/>
        <v>-8.48230016469244i</v>
      </c>
      <c r="O2605" s="12" t="str">
        <f t="shared" si="1343"/>
        <v>-0.587785252292471-0.809016994374949i</v>
      </c>
      <c r="P2605" s="12" t="str">
        <f t="shared" si="1344"/>
        <v>1.58778525229247+0.809016994374949i</v>
      </c>
      <c r="Q2605" s="12" t="str">
        <f t="shared" si="1345"/>
        <v>-1.58778525229247+7.67328317031749i</v>
      </c>
      <c r="R2605" s="12" t="str">
        <f t="shared" si="1346"/>
        <v>0.060044532050388-0.219348489740831i</v>
      </c>
      <c r="S2605" s="12" t="str">
        <f t="shared" si="1347"/>
        <v>0.868627554569743i</v>
      </c>
      <c r="T2605" s="12" t="str">
        <f t="shared" si="1348"/>
        <v>0.190532142242144+0.0521563350402131i</v>
      </c>
      <c r="U2605" s="12" t="str">
        <f t="shared" si="1349"/>
        <v>0.001-0.00235785100876882i</v>
      </c>
      <c r="V2605" s="12" t="str">
        <f t="shared" si="1350"/>
        <v>0.0015-0.000716672039139457i</v>
      </c>
      <c r="W2605" s="12" t="str">
        <f t="shared" si="1351"/>
        <v>0.000802589193202628-0.00071434783191564i</v>
      </c>
      <c r="X2605" s="12" t="str">
        <f t="shared" si="1352"/>
        <v>0.000796607931780744-0.000672601832442657i</v>
      </c>
      <c r="Y2605" s="12" t="str">
        <f t="shared" si="1353"/>
        <v>0.00029+0.636172512351933i</v>
      </c>
      <c r="Z2605" s="12" t="str">
        <f t="shared" si="1354"/>
        <v>-0.012674830271472-0.0150638380808746i</v>
      </c>
      <c r="AA2605" s="12" t="str">
        <f t="shared" si="1355"/>
        <v>0.0322865662862832-18.8827169265085i</v>
      </c>
      <c r="AB2605" s="12" t="str">
        <f t="shared" si="1356"/>
        <v>0.475603812806149+0.130191953521391i</v>
      </c>
      <c r="AC2605" s="12" t="str">
        <f t="shared" si="1357"/>
        <v>1.08041561707781-0.211646231490836i</v>
      </c>
      <c r="AD2605" s="12" t="str">
        <f t="shared" si="1358"/>
        <v>0.401203157312071+0.199094761708933i</v>
      </c>
      <c r="AE2605" s="12" t="str">
        <f t="shared" si="1359"/>
        <v>-0.00208605067017549-0.00856715171188459i</v>
      </c>
      <c r="AF2605" s="12" t="str">
        <f t="shared" si="1360"/>
        <v>-13.6447843367937-0.476193436685485i</v>
      </c>
      <c r="AG2605" s="12" t="str">
        <f t="shared" si="1361"/>
        <v>1.01365610066722-0.0274011467792333i</v>
      </c>
      <c r="AH2605" s="12" t="str">
        <f t="shared" si="1362"/>
        <v>0.0208964380344143+0.116866940784707i</v>
      </c>
      <c r="AI2605" s="12">
        <f t="shared" si="1363"/>
        <v>-18.509490019799056</v>
      </c>
      <c r="AJ2605" s="12">
        <f t="shared" si="1364"/>
        <v>79.862338537553228</v>
      </c>
      <c r="AK2605" s="12"/>
      <c r="AL2605" s="12"/>
      <c r="AM2605" s="12"/>
      <c r="AN2605" s="12"/>
    </row>
    <row r="2606" spans="1:40" x14ac:dyDescent="0.35">
      <c r="A2606" s="12"/>
      <c r="B2606" s="12">
        <f t="shared" si="1365"/>
        <v>676000</v>
      </c>
      <c r="C2606" s="29" t="str">
        <f t="shared" si="1332"/>
        <v>-1.51579178028503E-07+0.00328349446155329i</v>
      </c>
      <c r="D2606" s="28" t="str">
        <f t="shared" si="1333"/>
        <v>-5.39906219497088+0.0251734575385752i</v>
      </c>
      <c r="E2606" s="12" t="str">
        <f t="shared" si="1334"/>
        <v>4200</v>
      </c>
      <c r="F2606" s="12" t="str">
        <f t="shared" si="1335"/>
        <v>0.704225352112676</v>
      </c>
      <c r="G2606" s="12" t="str">
        <f t="shared" si="1331"/>
        <v>0.704225352112676</v>
      </c>
      <c r="H2606" s="12" t="str">
        <f t="shared" si="1336"/>
        <v>8.24581880723972+0.500668788107322i</v>
      </c>
      <c r="I2606" s="12" t="str">
        <f t="shared" si="1337"/>
        <v>2654.64579228338i</v>
      </c>
      <c r="J2606" s="12" t="str">
        <f t="shared" si="1338"/>
        <v>-6026.84533346879+574.138297088513i</v>
      </c>
      <c r="K2606" s="12" t="str">
        <f t="shared" si="1339"/>
        <v>0.0415833527618533-0.436508828645732i</v>
      </c>
      <c r="L2606" s="12" t="str">
        <f t="shared" si="1340"/>
        <v>0.00225813333846926-0.0198690365270427i</v>
      </c>
      <c r="M2606" s="12" t="str">
        <f t="shared" si="1341"/>
        <v>0.0438414861003226-0.456377865172775i</v>
      </c>
      <c r="N2606" s="12" t="str">
        <f t="shared" si="1342"/>
        <v>-8.4948665353068i</v>
      </c>
      <c r="O2606" s="12" t="str">
        <f t="shared" si="1343"/>
        <v>-0.597904983057518-0.801566984870877i</v>
      </c>
      <c r="P2606" s="12" t="str">
        <f t="shared" si="1344"/>
        <v>1.59790498305752+0.801566984870877i</v>
      </c>
      <c r="Q2606" s="12" t="str">
        <f t="shared" si="1345"/>
        <v>-1.59790498305752+7.69329955043592i</v>
      </c>
      <c r="R2606" s="12" t="str">
        <f t="shared" si="1346"/>
        <v>0.0585258393972326-0.219856734081301i</v>
      </c>
      <c r="S2606" s="12" t="str">
        <f t="shared" si="1347"/>
        <v>0.869914410206143i</v>
      </c>
      <c r="T2606" s="12" t="str">
        <f t="shared" si="1348"/>
        <v>0.191256541158184+0.050912471061063i</v>
      </c>
      <c r="U2606" s="12" t="str">
        <f t="shared" si="1349"/>
        <v>0.001-0.00235436306348958i</v>
      </c>
      <c r="V2606" s="12" t="str">
        <f t="shared" si="1350"/>
        <v>0.0015-0.000715611873401086i</v>
      </c>
      <c r="W2606" s="12" t="str">
        <f t="shared" si="1351"/>
        <v>0.00080235038032918-0.000713584364168073i</v>
      </c>
      <c r="X2606" s="12" t="str">
        <f t="shared" si="1352"/>
        <v>0.00079634589353403-0.000671895677834065i</v>
      </c>
      <c r="Y2606" s="12" t="str">
        <f t="shared" si="1353"/>
        <v>0.00029+0.63711499014801i</v>
      </c>
      <c r="Z2606" s="12" t="str">
        <f t="shared" si="1354"/>
        <v>-0.0126427851119208-0.0150365134656136i</v>
      </c>
      <c r="AA2606" s="12" t="str">
        <f t="shared" si="1355"/>
        <v>0.0321831797163338-18.8547336630694i</v>
      </c>
      <c r="AB2606" s="12" t="str">
        <f t="shared" si="1356"/>
        <v>0.477412047796881+0.127087036712425i</v>
      </c>
      <c r="AC2606" s="12" t="str">
        <f t="shared" si="1357"/>
        <v>1.07893016416356-0.212308606627744i</v>
      </c>
      <c r="AD2606" s="12" t="str">
        <f t="shared" si="1358"/>
        <v>0.403677322025066+0.197224263021464i</v>
      </c>
      <c r="AE2606" s="12" t="str">
        <f t="shared" si="1359"/>
        <v>-0.00213804035025062-0.00856336346463003i</v>
      </c>
      <c r="AF2606" s="12" t="str">
        <f t="shared" si="1360"/>
        <v>-13.6448810022106-0.475495330568747i</v>
      </c>
      <c r="AG2606" s="12" t="str">
        <f t="shared" si="1361"/>
        <v>1.0135084013069-0.027529669541103i</v>
      </c>
      <c r="AH2606" s="12" t="str">
        <f t="shared" si="1362"/>
        <v>0.02159217040904+0.116878290125621i</v>
      </c>
      <c r="AI2606" s="12">
        <f t="shared" si="1363"/>
        <v>-18.499575398289608</v>
      </c>
      <c r="AJ2606" s="12">
        <f t="shared" si="1364"/>
        <v>79.533150857555313</v>
      </c>
      <c r="AK2606" s="12"/>
      <c r="AL2606" s="12"/>
      <c r="AM2606" s="12"/>
      <c r="AN2606" s="12"/>
    </row>
    <row r="2607" spans="1:40" x14ac:dyDescent="0.35">
      <c r="A2607" s="12"/>
      <c r="B2607" s="12">
        <f t="shared" si="1365"/>
        <v>677000</v>
      </c>
      <c r="C2607" s="29" t="str">
        <f t="shared" si="1332"/>
        <v>-1.51131712065326E-07+0.00327864439589954i</v>
      </c>
      <c r="D2607" s="28" t="str">
        <f t="shared" si="1333"/>
        <v>-5.39906219154031+0.0251362737018965i</v>
      </c>
      <c r="E2607" s="12" t="str">
        <f t="shared" si="1334"/>
        <v>4200</v>
      </c>
      <c r="F2607" s="12" t="str">
        <f t="shared" si="1335"/>
        <v>0.704225352112676</v>
      </c>
      <c r="G2607" s="12" t="str">
        <f t="shared" si="1331"/>
        <v>0.704225352112676</v>
      </c>
      <c r="H2607" s="12" t="str">
        <f t="shared" si="1336"/>
        <v>8.2459150504741+0.499935532711256i</v>
      </c>
      <c r="I2607" s="12" t="str">
        <f t="shared" si="1337"/>
        <v>2658.57278310036i</v>
      </c>
      <c r="J2607" s="12" t="str">
        <f t="shared" si="1338"/>
        <v>-6044.69238612841+574.98761409604i</v>
      </c>
      <c r="K2607" s="12" t="str">
        <f t="shared" si="1339"/>
        <v>0.0414616580621997-0.43587542176687i</v>
      </c>
      <c r="L2607" s="12" t="str">
        <f t="shared" si="1340"/>
        <v>0.00225155202258801-0.0198404347437971i</v>
      </c>
      <c r="M2607" s="12" t="str">
        <f t="shared" si="1341"/>
        <v>0.0437132100847877-0.455715856510667i</v>
      </c>
      <c r="N2607" s="12" t="str">
        <f t="shared" si="1342"/>
        <v>-8.50743290592116i</v>
      </c>
      <c r="O2607" s="12" t="str">
        <f t="shared" si="1343"/>
        <v>-0.607930297694605-0.793990398647835i</v>
      </c>
      <c r="P2607" s="12" t="str">
        <f t="shared" si="1344"/>
        <v>1.60793029769461+0.793990398647835i</v>
      </c>
      <c r="Q2607" s="12" t="str">
        <f t="shared" si="1345"/>
        <v>-1.60793029769461+7.71344250727333i</v>
      </c>
      <c r="R2607" s="12" t="str">
        <f t="shared" si="1346"/>
        <v>0.057004014732987-0.220341148387558i</v>
      </c>
      <c r="S2607" s="12" t="str">
        <f t="shared" si="1347"/>
        <v>0.871201265842543i</v>
      </c>
      <c r="T2607" s="12" t="str">
        <f t="shared" si="1348"/>
        <v>0.19196148739244+0.0496619697934852i</v>
      </c>
      <c r="U2607" s="12" t="str">
        <f t="shared" si="1349"/>
        <v>0.001-0.00235088542233228i</v>
      </c>
      <c r="V2607" s="12" t="str">
        <f t="shared" si="1350"/>
        <v>0.0015-0.000714554839614675i</v>
      </c>
      <c r="W2607" s="12" t="str">
        <f t="shared" si="1351"/>
        <v>0.000802111777533206-0.000712822894272387i</v>
      </c>
      <c r="X2607" s="12" t="str">
        <f t="shared" si="1352"/>
        <v>0.000796084184870545-0.000671191363710335i</v>
      </c>
      <c r="Y2607" s="12" t="str">
        <f t="shared" si="1353"/>
        <v>0.00029+0.638057467944087i</v>
      </c>
      <c r="Z2607" s="12" t="str">
        <f t="shared" si="1354"/>
        <v>-0.0126108692990996-0.0150092762201844i</v>
      </c>
      <c r="AA2607" s="12" t="str">
        <f t="shared" si="1355"/>
        <v>0.0320802731681859-18.8268332705614i</v>
      </c>
      <c r="AB2607" s="12" t="str">
        <f t="shared" si="1356"/>
        <v>0.479171725260694+0.123965551991894i</v>
      </c>
      <c r="AC2607" s="12" t="str">
        <f t="shared" si="1357"/>
        <v>1.07743920199681-0.212947220975373i</v>
      </c>
      <c r="AD2607" s="12" t="str">
        <f t="shared" si="1358"/>
        <v>0.406127878480723+0.195323647668438i</v>
      </c>
      <c r="AE2607" s="12" t="str">
        <f t="shared" si="1359"/>
        <v>-0.00218995901405146-0.00855888650060476i</v>
      </c>
      <c r="AF2607" s="12" t="str">
        <f t="shared" si="1360"/>
        <v>-13.6449772420144-0.474799259009359i</v>
      </c>
      <c r="AG2607" s="12" t="str">
        <f t="shared" si="1361"/>
        <v>1.01335908307908-0.0276562056637301i</v>
      </c>
      <c r="AH2607" s="12" t="str">
        <f t="shared" si="1362"/>
        <v>0.022287967614826+0.11688058559772i</v>
      </c>
      <c r="AI2607" s="12">
        <f t="shared" si="1363"/>
        <v>-18.490034665783352</v>
      </c>
      <c r="AJ2607" s="12">
        <f t="shared" si="1364"/>
        <v>79.2038769737878</v>
      </c>
      <c r="AK2607" s="12"/>
      <c r="AL2607" s="12"/>
      <c r="AM2607" s="12"/>
      <c r="AN2607" s="12"/>
    </row>
    <row r="2608" spans="1:40" x14ac:dyDescent="0.35">
      <c r="A2608" s="12"/>
      <c r="B2608" s="12">
        <f t="shared" si="1365"/>
        <v>678000</v>
      </c>
      <c r="C2608" s="29" t="str">
        <f t="shared" si="1332"/>
        <v>-1.50686224579544E-07+0.00327380863722403i</v>
      </c>
      <c r="D2608" s="28" t="str">
        <f t="shared" si="1333"/>
        <v>-5.39906218812491+0.0250991995520509i</v>
      </c>
      <c r="E2608" s="12" t="str">
        <f t="shared" si="1334"/>
        <v>4200</v>
      </c>
      <c r="F2608" s="12" t="str">
        <f t="shared" si="1335"/>
        <v>0.704225352112676</v>
      </c>
      <c r="G2608" s="12" t="str">
        <f t="shared" si="1331"/>
        <v>0.704225352112676</v>
      </c>
      <c r="H2608" s="12" t="str">
        <f t="shared" si="1336"/>
        <v>8.2460108705716+0.499204412719376i</v>
      </c>
      <c r="I2608" s="12" t="str">
        <f t="shared" si="1337"/>
        <v>2662.49977391735i</v>
      </c>
      <c r="J2608" s="12" t="str">
        <f t="shared" si="1338"/>
        <v>-6062.5658202406+575.836931103568i</v>
      </c>
      <c r="K2608" s="12" t="str">
        <f t="shared" si="1339"/>
        <v>0.0413404952528759-0.435243833756169i</v>
      </c>
      <c r="L2608" s="12" t="str">
        <f t="shared" si="1340"/>
        <v>0.00224499931384682-0.0198119140899578i</v>
      </c>
      <c r="M2608" s="12" t="str">
        <f t="shared" si="1341"/>
        <v>0.0435854945667227-0.455055747846127i</v>
      </c>
      <c r="N2608" s="12" t="str">
        <f t="shared" si="1342"/>
        <v>-8.51999927653552i</v>
      </c>
      <c r="O2608" s="12" t="str">
        <f t="shared" si="1343"/>
        <v>-0.617859613090335-0.786288432136618i</v>
      </c>
      <c r="P2608" s="12" t="str">
        <f t="shared" si="1344"/>
        <v>1.61785961309034+0.786288432136618i</v>
      </c>
      <c r="Q2608" s="12" t="str">
        <f t="shared" si="1345"/>
        <v>-1.61785961309034+7.7337108443989i</v>
      </c>
      <c r="R2608" s="12" t="str">
        <f t="shared" si="1346"/>
        <v>0.0554794537986038-0.220801839518495i</v>
      </c>
      <c r="S2608" s="12" t="str">
        <f t="shared" si="1347"/>
        <v>0.872488121478943i</v>
      </c>
      <c r="T2608" s="12" t="str">
        <f t="shared" si="1348"/>
        <v>0.192646982180587+0.0484051644254216i</v>
      </c>
      <c r="U2608" s="12" t="str">
        <f t="shared" si="1349"/>
        <v>0.001-0.00234741803970347i</v>
      </c>
      <c r="V2608" s="12" t="str">
        <f t="shared" si="1350"/>
        <v>0.0015-0.000713500923922029i</v>
      </c>
      <c r="W2608" s="12" t="str">
        <f t="shared" si="1351"/>
        <v>0.000801873385318641-0.000712063412771529i</v>
      </c>
      <c r="X2608" s="12" t="str">
        <f t="shared" si="1352"/>
        <v>0.000795822805511842-0.000670488881310662i</v>
      </c>
      <c r="Y2608" s="12" t="str">
        <f t="shared" si="1353"/>
        <v>0.00029+0.638999945740164i</v>
      </c>
      <c r="Z2608" s="12" t="str">
        <f t="shared" si="1354"/>
        <v>-0.012579082095332-0.0149821259501554i</v>
      </c>
      <c r="AA2608" s="12" t="str">
        <f t="shared" si="1355"/>
        <v>0.0319778437336466-18.7990153811458i</v>
      </c>
      <c r="AB2608" s="12" t="str">
        <f t="shared" si="1356"/>
        <v>0.480882848282064+0.12082833105913i</v>
      </c>
      <c r="AC2608" s="12" t="str">
        <f t="shared" si="1357"/>
        <v>1.07594314332214-0.213562141584486i</v>
      </c>
      <c r="AD2608" s="12" t="str">
        <f t="shared" si="1358"/>
        <v>0.408554469503425+0.193393210237593i</v>
      </c>
      <c r="AE2608" s="12" t="str">
        <f t="shared" si="1359"/>
        <v>-0.00224179877861391-0.00855372358785774i</v>
      </c>
      <c r="AF2608" s="12" t="str">
        <f t="shared" si="1360"/>
        <v>-13.6450730586965-0.474105213167325i</v>
      </c>
      <c r="AG2608" s="12" t="str">
        <f t="shared" si="1361"/>
        <v>1.01320817318195-0.0277807395993161i</v>
      </c>
      <c r="AH2608" s="12" t="str">
        <f t="shared" si="1362"/>
        <v>0.0229837282076237+0.116873846728356i</v>
      </c>
      <c r="AI2608" s="12">
        <f t="shared" si="1363"/>
        <v>-18.480865397580686</v>
      </c>
      <c r="AJ2608" s="12">
        <f t="shared" si="1364"/>
        <v>78.874514880619856</v>
      </c>
      <c r="AK2608" s="12"/>
      <c r="AL2608" s="12"/>
      <c r="AM2608" s="12"/>
      <c r="AN2608" s="12"/>
    </row>
    <row r="2609" spans="1:40" x14ac:dyDescent="0.35">
      <c r="A2609" s="12"/>
      <c r="B2609" s="12">
        <f t="shared" si="1365"/>
        <v>679000</v>
      </c>
      <c r="C2609" s="29" t="str">
        <f t="shared" si="1332"/>
        <v>-1.50242703924498E-07+0.00326898712231477i</v>
      </c>
      <c r="D2609" s="28" t="str">
        <f t="shared" si="1333"/>
        <v>-5.39906218472458+0.0250622346044132i</v>
      </c>
      <c r="E2609" s="12" t="str">
        <f t="shared" si="1334"/>
        <v>4200</v>
      </c>
      <c r="F2609" s="12" t="str">
        <f t="shared" si="1335"/>
        <v>0.704225352112676</v>
      </c>
      <c r="G2609" s="12" t="str">
        <f t="shared" si="1331"/>
        <v>0.704225352112676</v>
      </c>
      <c r="H2609" s="12" t="str">
        <f t="shared" si="1336"/>
        <v>8.24610627000549+0.498475418857934i</v>
      </c>
      <c r="I2609" s="12" t="str">
        <f t="shared" si="1337"/>
        <v>2666.42676473434i</v>
      </c>
      <c r="J2609" s="12" t="str">
        <f t="shared" si="1338"/>
        <v>-6080.46563580535+576.686248111095i</v>
      </c>
      <c r="K2609" s="12" t="str">
        <f t="shared" si="1339"/>
        <v>0.0412198612477554-0.434614056864692i</v>
      </c>
      <c r="L2609" s="12" t="str">
        <f t="shared" si="1340"/>
        <v>0.00223847504740398-0.0197834742257253i</v>
      </c>
      <c r="M2609" s="12" t="str">
        <f t="shared" si="1341"/>
        <v>0.0434583362951594-0.454397531090417i</v>
      </c>
      <c r="N2609" s="12" t="str">
        <f t="shared" si="1342"/>
        <v>-8.53256564714988i</v>
      </c>
      <c r="O2609" s="12" t="str">
        <f t="shared" si="1343"/>
        <v>-0.627691361290702-0.778462301567022i</v>
      </c>
      <c r="P2609" s="12" t="str">
        <f t="shared" si="1344"/>
        <v>1.6276913612907+0.778462301567022i</v>
      </c>
      <c r="Q2609" s="12" t="str">
        <f t="shared" si="1345"/>
        <v>-1.6276913612907+7.75410334558286i</v>
      </c>
      <c r="R2609" s="12" t="str">
        <f t="shared" si="1346"/>
        <v>0.0539525465307763-0.221238920703284i</v>
      </c>
      <c r="S2609" s="12" t="str">
        <f t="shared" si="1347"/>
        <v>0.873774977115343i</v>
      </c>
      <c r="T2609" s="12" t="str">
        <f t="shared" si="1348"/>
        <v>0.193313032874535+0.0471423851102435i</v>
      </c>
      <c r="U2609" s="12" t="str">
        <f t="shared" si="1349"/>
        <v>0.001-0.00234396087027828i</v>
      </c>
      <c r="V2609" s="12" t="str">
        <f t="shared" si="1350"/>
        <v>0.0015-0.000712450112546593i</v>
      </c>
      <c r="W2609" s="12" t="str">
        <f t="shared" si="1351"/>
        <v>0.000801635204184852-0.000711305910269748i</v>
      </c>
      <c r="X2609" s="12" t="str">
        <f t="shared" si="1352"/>
        <v>0.000795561755180901-0.000669788221931181i</v>
      </c>
      <c r="Y2609" s="12" t="str">
        <f t="shared" si="1353"/>
        <v>0.00029+0.639942423536241i</v>
      </c>
      <c r="Z2609" s="12" t="str">
        <f t="shared" si="1354"/>
        <v>-0.0125474227683636-0.014955062263464i</v>
      </c>
      <c r="AA2609" s="12" t="str">
        <f t="shared" si="1355"/>
        <v>0.0318758885263449-18.7712796291593i</v>
      </c>
      <c r="AB2609" s="12" t="str">
        <f t="shared" si="1356"/>
        <v>0.482545435212731+0.117676198038613i</v>
      </c>
      <c r="AC2609" s="12" t="str">
        <f t="shared" si="1357"/>
        <v>1.07444239565802-0.214153442611318i</v>
      </c>
      <c r="AD2609" s="12" t="str">
        <f t="shared" si="1358"/>
        <v>0.410956741494685+0.191433249307016i</v>
      </c>
      <c r="AE2609" s="12" t="str">
        <f t="shared" si="1359"/>
        <v>-0.00229355181235929-0.00854787756761998i</v>
      </c>
      <c r="AF2609" s="12" t="str">
        <f t="shared" si="1360"/>
        <v>-13.6451684547301-0.473413184253521i</v>
      </c>
      <c r="AG2609" s="12" t="str">
        <f t="shared" si="1361"/>
        <v>1.01305569892492-0.0279032561347144i</v>
      </c>
      <c r="AH2609" s="12" t="str">
        <f t="shared" si="1362"/>
        <v>0.0236793510968159+0.116858093914987i</v>
      </c>
      <c r="AI2609" s="12">
        <f t="shared" si="1363"/>
        <v>-18.472065230251889</v>
      </c>
      <c r="AJ2609" s="12">
        <f t="shared" si="1364"/>
        <v>78.545062588578602</v>
      </c>
      <c r="AK2609" s="12"/>
      <c r="AL2609" s="12"/>
      <c r="AM2609" s="12"/>
      <c r="AN2609" s="12"/>
    </row>
    <row r="2610" spans="1:40" x14ac:dyDescent="0.35">
      <c r="A2610" s="12"/>
      <c r="B2610" s="12">
        <f t="shared" si="1365"/>
        <v>680000</v>
      </c>
      <c r="C2610" s="29" t="str">
        <f t="shared" si="1332"/>
        <v>-1.49801138539111E-07+0.00326417978833163i</v>
      </c>
      <c r="D2610" s="28" t="str">
        <f t="shared" si="1333"/>
        <v>-5.39906218133925+0.0250253783772092i</v>
      </c>
      <c r="E2610" s="12" t="str">
        <f t="shared" si="1334"/>
        <v>4200</v>
      </c>
      <c r="F2610" s="12" t="str">
        <f t="shared" si="1335"/>
        <v>0.704225352112676</v>
      </c>
      <c r="G2610" s="12" t="str">
        <f t="shared" si="1331"/>
        <v>0.704225352112676</v>
      </c>
      <c r="H2610" s="12" t="str">
        <f t="shared" si="1336"/>
        <v>8.24620125123111+0.497748541906582i</v>
      </c>
      <c r="I2610" s="12" t="str">
        <f t="shared" si="1337"/>
        <v>2670.35375555132i</v>
      </c>
      <c r="J2610" s="12" t="str">
        <f t="shared" si="1338"/>
        <v>-6098.39183282266+577.535565118623i</v>
      </c>
      <c r="K2610" s="12" t="str">
        <f t="shared" si="1339"/>
        <v>0.0410997529829967-0.433986083387012i</v>
      </c>
      <c r="L2610" s="12" t="str">
        <f t="shared" si="1340"/>
        <v>0.00223197905959821-0.0197551148131658i</v>
      </c>
      <c r="M2610" s="12" t="str">
        <f t="shared" si="1341"/>
        <v>0.0433317320425949-0.453741198200178i</v>
      </c>
      <c r="N2610" s="12" t="str">
        <f t="shared" si="1342"/>
        <v>-8.54513201776424i</v>
      </c>
      <c r="O2610" s="12" t="str">
        <f t="shared" si="1343"/>
        <v>-0.637423989748692-0.770513242775787i</v>
      </c>
      <c r="P2610" s="12" t="str">
        <f t="shared" si="1344"/>
        <v>1.63742398974869+0.770513242775787i</v>
      </c>
      <c r="Q2610" s="12" t="str">
        <f t="shared" si="1345"/>
        <v>-1.63742398974869+7.77461877498845i</v>
      </c>
      <c r="R2610" s="12" t="str">
        <f t="shared" si="1346"/>
        <v>0.052423676985224-0.221652511325572i</v>
      </c>
      <c r="S2610" s="12" t="str">
        <f t="shared" si="1347"/>
        <v>0.875061832751741i</v>
      </c>
      <c r="T2610" s="12" t="str">
        <f t="shared" si="1348"/>
        <v>0.193959652794581+0.0458739588622754i</v>
      </c>
      <c r="U2610" s="12" t="str">
        <f t="shared" si="1349"/>
        <v>0.001-0.00234051386899846i</v>
      </c>
      <c r="V2610" s="12" t="str">
        <f t="shared" si="1350"/>
        <v>0.0015-0.000711402391792844i</v>
      </c>
      <c r="W2610" s="12" t="str">
        <f t="shared" si="1351"/>
        <v>0.00080139723462665-0.00071055037743211i</v>
      </c>
      <c r="X2610" s="12" t="str">
        <f t="shared" si="1352"/>
        <v>0.00079530103360209-0.000669089376924497i</v>
      </c>
      <c r="Y2610" s="12" t="str">
        <f t="shared" si="1353"/>
        <v>0.00029+0.640884901332318i</v>
      </c>
      <c r="Z2610" s="12" t="str">
        <f t="shared" si="1354"/>
        <v>-0.012515890591314-0.0149280847703995i</v>
      </c>
      <c r="AA2610" s="12" t="str">
        <f t="shared" si="1355"/>
        <v>0.0317744046815339-18.7436256510982i</v>
      </c>
      <c r="AB2610" s="12" t="str">
        <f t="shared" si="1356"/>
        <v>0.484159519302645+0.114509969219171i</v>
      </c>
      <c r="AC2610" s="12" t="str">
        <f t="shared" si="1357"/>
        <v>1.07293736119567-0.214721205105993i</v>
      </c>
      <c r="AD2610" s="12" t="str">
        <f t="shared" si="1358"/>
        <v>0.413334344471904+0.189444067405166i</v>
      </c>
      <c r="AE2610" s="12" t="str">
        <f t="shared" si="1359"/>
        <v>-0.00234521033556924-0.00854135135361069i</v>
      </c>
      <c r="AF2610" s="12" t="str">
        <f t="shared" si="1360"/>
        <v>-13.6452634325704-0.472723163529373i</v>
      </c>
      <c r="AG2610" s="12" t="str">
        <f t="shared" si="1361"/>
        <v>1.01290168772506-0.0280237403916015i</v>
      </c>
      <c r="AH2610" s="12" t="str">
        <f t="shared" si="1362"/>
        <v>0.0243747355492085+0.11683334842305i</v>
      </c>
      <c r="AI2610" s="12">
        <f t="shared" si="1363"/>
        <v>-18.463631860484323</v>
      </c>
      <c r="AJ2610" s="12">
        <f t="shared" si="1364"/>
        <v>78.21551812453994</v>
      </c>
      <c r="AK2610" s="12"/>
      <c r="AL2610" s="12"/>
      <c r="AM2610" s="12"/>
      <c r="AN2610" s="12"/>
    </row>
    <row r="2611" spans="1:40" x14ac:dyDescent="0.35">
      <c r="A2611" s="12"/>
      <c r="B2611" s="12">
        <f t="shared" si="1365"/>
        <v>681000</v>
      </c>
      <c r="C2611" s="29" t="str">
        <f t="shared" si="1332"/>
        <v>-1.49361516947119E-07+0.00325938657280357i</v>
      </c>
      <c r="D2611" s="28" t="str">
        <f t="shared" si="1333"/>
        <v>-5.39906217796882+0.024988630391494i</v>
      </c>
      <c r="E2611" s="12" t="str">
        <f t="shared" si="1334"/>
        <v>4200</v>
      </c>
      <c r="F2611" s="12" t="str">
        <f t="shared" si="1335"/>
        <v>0.704225352112676</v>
      </c>
      <c r="G2611" s="12" t="str">
        <f t="shared" si="1331"/>
        <v>0.704225352112676</v>
      </c>
      <c r="H2611" s="12" t="str">
        <f t="shared" si="1336"/>
        <v>8.24629581668586+0.497023772697951i</v>
      </c>
      <c r="I2611" s="12" t="str">
        <f t="shared" si="1337"/>
        <v>2674.28074636831i</v>
      </c>
      <c r="J2611" s="12" t="str">
        <f t="shared" si="1338"/>
        <v>-6116.34441129254+578.38488212615i</v>
      </c>
      <c r="K2611" s="12" t="str">
        <f t="shared" si="1339"/>
        <v>0.0409801674168508-0.433359905660916i</v>
      </c>
      <c r="L2611" s="12" t="str">
        <f t="shared" si="1340"/>
        <v>0.00222551118793854-0.0197268355161983i</v>
      </c>
      <c r="M2611" s="12" t="str">
        <f t="shared" si="1341"/>
        <v>0.0432056786047893-0.453086741177114i</v>
      </c>
      <c r="N2611" s="12" t="str">
        <f t="shared" si="1342"/>
        <v>-8.5576983883786i</v>
      </c>
      <c r="O2611" s="12" t="str">
        <f t="shared" si="1343"/>
        <v>-0.647055961569447-0.762442511011445i</v>
      </c>
      <c r="P2611" s="12" t="str">
        <f t="shared" si="1344"/>
        <v>1.64705596156945+0.762442511011445i</v>
      </c>
      <c r="Q2611" s="12" t="str">
        <f t="shared" si="1345"/>
        <v>-1.64705596156945+7.79525587736716i</v>
      </c>
      <c r="R2611" s="12" t="str">
        <f t="shared" si="1346"/>
        <v>0.0508932232672474-0.222042736708709i</v>
      </c>
      <c r="S2611" s="12" t="str">
        <f t="shared" si="1347"/>
        <v>0.876348688388141i</v>
      </c>
      <c r="T2611" s="12" t="str">
        <f t="shared" si="1348"/>
        <v>0.19458686108079+0.0446002094580971i</v>
      </c>
      <c r="U2611" s="12" t="str">
        <f t="shared" si="1349"/>
        <v>0.001-0.00233707699107042i</v>
      </c>
      <c r="V2611" s="12" t="str">
        <f t="shared" si="1350"/>
        <v>0.0015-0.000710357748045719i</v>
      </c>
      <c r="W2611" s="12" t="str">
        <f t="shared" si="1351"/>
        <v>0.000801159477134313-0.000709796804984048i</v>
      </c>
      <c r="X2611" s="12" t="str">
        <f t="shared" si="1352"/>
        <v>0.000795040640501104-0.000668392337699272i</v>
      </c>
      <c r="Y2611" s="12" t="str">
        <f t="shared" si="1353"/>
        <v>0.00029+0.641827379128395i</v>
      </c>
      <c r="Z2611" s="12" t="str">
        <f t="shared" si="1354"/>
        <v>-0.0124844848426288-0.0149011930835839i</v>
      </c>
      <c r="AA2611" s="12" t="str">
        <f t="shared" si="1355"/>
        <v>0.0316733893558967-18.7160530856018i</v>
      </c>
      <c r="AB2611" s="12" t="str">
        <f t="shared" si="1356"/>
        <v>0.485725148328983+0.111330452807621i</v>
      </c>
      <c r="AC2611" s="12" t="str">
        <f t="shared" si="1357"/>
        <v>1.07142843670534-0.215265516801217i</v>
      </c>
      <c r="AD2611" s="12" t="str">
        <f t="shared" si="1358"/>
        <v>0.415686932106783+0.187425970970684i</v>
      </c>
      <c r="AE2611" s="12" t="str">
        <f t="shared" si="1359"/>
        <v>-0.0023967666208536-0.0085341479313443i</v>
      </c>
      <c r="AF2611" s="12" t="str">
        <f t="shared" si="1360"/>
        <v>-13.6453579946547-0.472035142306457i</v>
      </c>
      <c r="AG2611" s="12" t="str">
        <f t="shared" si="1361"/>
        <v>1.01274616710362-0.0281421778266221i</v>
      </c>
      <c r="AH2611" s="12" t="str">
        <f t="shared" si="1362"/>
        <v>0.0250697811929814+0.116799632383886i</v>
      </c>
      <c r="AI2611" s="12">
        <f t="shared" si="1363"/>
        <v>-18.455563043963465</v>
      </c>
      <c r="AJ2611" s="12">
        <f t="shared" si="1364"/>
        <v>77.885879531919613</v>
      </c>
      <c r="AK2611" s="12"/>
      <c r="AL2611" s="12"/>
      <c r="AM2611" s="12"/>
      <c r="AN2611" s="12"/>
    </row>
    <row r="2612" spans="1:40" x14ac:dyDescent="0.35">
      <c r="A2612" s="12"/>
      <c r="B2612" s="12">
        <f t="shared" si="1365"/>
        <v>682000</v>
      </c>
      <c r="C2612" s="29" t="str">
        <f t="shared" si="1332"/>
        <v>-1.48923827756338E-07+0.00325460741362593i</v>
      </c>
      <c r="D2612" s="28" t="str">
        <f t="shared" si="1333"/>
        <v>-5.3990621746132+0.0249519901711321i</v>
      </c>
      <c r="E2612" s="12" t="str">
        <f t="shared" si="1334"/>
        <v>4200</v>
      </c>
      <c r="F2612" s="12" t="str">
        <f t="shared" si="1335"/>
        <v>0.704225352112676</v>
      </c>
      <c r="G2612" s="12" t="str">
        <f t="shared" si="1331"/>
        <v>0.704225352112676</v>
      </c>
      <c r="H2612" s="12" t="str">
        <f t="shared" si="1336"/>
        <v>8.24638996878945+0.496301102117307i</v>
      </c>
      <c r="I2612" s="12" t="str">
        <f t="shared" si="1337"/>
        <v>2678.2077371853i</v>
      </c>
      <c r="J2612" s="12" t="str">
        <f t="shared" si="1338"/>
        <v>-6134.32337121498+579.234199133678i</v>
      </c>
      <c r="K2612" s="12" t="str">
        <f t="shared" si="1339"/>
        <v>0.0408611015294711-0.432735516067095i</v>
      </c>
      <c r="L2612" s="12" t="str">
        <f t="shared" si="1340"/>
        <v>0.00221907127109437-0.0196986360005822i</v>
      </c>
      <c r="M2612" s="12" t="str">
        <f t="shared" si="1341"/>
        <v>0.0430801728005655-0.452434152067677i</v>
      </c>
      <c r="N2612" s="12" t="str">
        <f t="shared" si="1342"/>
        <v>-8.57026475899296i</v>
      </c>
      <c r="O2612" s="12" t="str">
        <f t="shared" si="1343"/>
        <v>-0.65658575575296-0.754251380736101i</v>
      </c>
      <c r="P2612" s="12" t="str">
        <f t="shared" si="1344"/>
        <v>1.65658575575296+0.754251380736101i</v>
      </c>
      <c r="Q2612" s="12" t="str">
        <f t="shared" si="1345"/>
        <v>-1.65658575575296+7.81601337825686i</v>
      </c>
      <c r="R2612" s="12" t="str">
        <f t="shared" si="1346"/>
        <v>0.0493615574693873-0.222409727902259i</v>
      </c>
      <c r="S2612" s="12" t="str">
        <f t="shared" si="1347"/>
        <v>0.877635544024541i</v>
      </c>
      <c r="T2612" s="12" t="str">
        <f t="shared" si="1348"/>
        <v>0.195194682543849+0.0433214573435444i</v>
      </c>
      <c r="U2612" s="12" t="str">
        <f t="shared" si="1349"/>
        <v>0.001-0.00233365019196327i</v>
      </c>
      <c r="V2612" s="12" t="str">
        <f t="shared" si="1350"/>
        <v>0.0015-0.000709316167769993i</v>
      </c>
      <c r="W2612" s="12" t="str">
        <f t="shared" si="1351"/>
        <v>0.000800921932193603-0.000709045183710882i</v>
      </c>
      <c r="X2612" s="12" t="str">
        <f t="shared" si="1352"/>
        <v>0.000794780575604969-0.000667697095719781i</v>
      </c>
      <c r="Y2612" s="12" t="str">
        <f t="shared" si="1353"/>
        <v>0.00029+0.642769856924472i</v>
      </c>
      <c r="Z2612" s="12" t="str">
        <f t="shared" si="1354"/>
        <v>-0.0124532048060324-0.0148743868179551i</v>
      </c>
      <c r="AA2612" s="12" t="str">
        <f t="shared" si="1355"/>
        <v>0.031572839727356-18.6885615734374i</v>
      </c>
      <c r="AB2612" s="12" t="str">
        <f t="shared" si="1356"/>
        <v>0.487242384223853+0.108138448696617i</v>
      </c>
      <c r="AC2612" s="12" t="str">
        <f t="shared" si="1357"/>
        <v>1.06991601345009-0.215786471901517i</v>
      </c>
      <c r="AD2612" s="12" t="str">
        <f t="shared" si="1358"/>
        <v>0.41801416176339+0.185379270311913i</v>
      </c>
      <c r="AE2612" s="12" t="str">
        <f t="shared" si="1359"/>
        <v>-0.00244821299361183-0.00852627035743901i</v>
      </c>
      <c r="AF2612" s="12" t="str">
        <f t="shared" si="1360"/>
        <v>-13.6454521434027-0.471349111946175i</v>
      </c>
      <c r="AG2612" s="12" t="str">
        <f t="shared" si="1361"/>
        <v>1.0125891646825-0.0282585542315108i</v>
      </c>
      <c r="AH2612" s="12" t="str">
        <f t="shared" si="1362"/>
        <v>0.0257643880217096+0.116756968792733i</v>
      </c>
      <c r="AI2612" s="12">
        <f t="shared" si="1363"/>
        <v>-18.447856594285163</v>
      </c>
      <c r="AJ2612" s="12">
        <f t="shared" si="1364"/>
        <v>77.556144870862255</v>
      </c>
      <c r="AK2612" s="12"/>
      <c r="AL2612" s="12"/>
      <c r="AM2612" s="12"/>
      <c r="AN2612" s="12"/>
    </row>
    <row r="2613" spans="1:40" x14ac:dyDescent="0.35">
      <c r="A2613" s="12"/>
      <c r="B2613" s="12">
        <f t="shared" si="1365"/>
        <v>683000</v>
      </c>
      <c r="C2613" s="29" t="str">
        <f t="shared" si="1332"/>
        <v>-1.4848805965792E-07+0.00324984224905781i</v>
      </c>
      <c r="D2613" s="28" t="str">
        <f t="shared" si="1333"/>
        <v>-5.39906217127231+0.0249154572427766i</v>
      </c>
      <c r="E2613" s="12" t="str">
        <f t="shared" si="1334"/>
        <v>4200</v>
      </c>
      <c r="F2613" s="12" t="str">
        <f t="shared" si="1335"/>
        <v>0.704225352112676</v>
      </c>
      <c r="G2613" s="12" t="str">
        <f t="shared" si="1331"/>
        <v>0.704225352112676</v>
      </c>
      <c r="H2613" s="12" t="str">
        <f t="shared" si="1336"/>
        <v>8.24648370994408+0.495580521102149i</v>
      </c>
      <c r="I2613" s="12" t="str">
        <f t="shared" si="1337"/>
        <v>2682.13472800229i</v>
      </c>
      <c r="J2613" s="12" t="str">
        <f t="shared" si="1338"/>
        <v>-6152.32871258999+580.083516141205i</v>
      </c>
      <c r="K2613" s="12" t="str">
        <f t="shared" si="1339"/>
        <v>0.0407425523227242-0.432112907028856i</v>
      </c>
      <c r="L2613" s="12" t="str">
        <f t="shared" si="1340"/>
        <v>0.00221265914888558-0.0196705159339049i</v>
      </c>
      <c r="M2613" s="12" t="str">
        <f t="shared" si="1341"/>
        <v>0.0429552114716098-0.451783422962761i</v>
      </c>
      <c r="N2613" s="12" t="str">
        <f t="shared" si="1342"/>
        <v>-8.58283112960731i</v>
      </c>
      <c r="O2613" s="12" t="str">
        <f t="shared" si="1343"/>
        <v>-0.666011867434248-0.745941145424185i</v>
      </c>
      <c r="P2613" s="12" t="str">
        <f t="shared" si="1344"/>
        <v>1.66601186743425+0.745941145424185i</v>
      </c>
      <c r="Q2613" s="12" t="str">
        <f t="shared" si="1345"/>
        <v>-1.66601186743425+7.83688998418313i</v>
      </c>
      <c r="R2613" s="12" t="str">
        <f t="shared" si="1346"/>
        <v>0.0478290456160224-0.222753621469979i</v>
      </c>
      <c r="S2613" s="12" t="str">
        <f t="shared" si="1347"/>
        <v>0.878922399660941i</v>
      </c>
      <c r="T2613" s="12" t="str">
        <f t="shared" si="1348"/>
        <v>0.195783147515559+0.042038019546327i</v>
      </c>
      <c r="U2613" s="12" t="str">
        <f t="shared" si="1349"/>
        <v>0.001-0.00233023342740696i</v>
      </c>
      <c r="V2613" s="12" t="str">
        <f t="shared" si="1350"/>
        <v>0.0015-0.000708277637509716i</v>
      </c>
      <c r="W2613" s="12" t="str">
        <f t="shared" si="1351"/>
        <v>0.000800684600285787-0.000708295504457363i</v>
      </c>
      <c r="X2613" s="12" t="str">
        <f t="shared" si="1352"/>
        <v>0.000794520838641985-0.000667003642505495i</v>
      </c>
      <c r="Y2613" s="12" t="str">
        <f t="shared" si="1353"/>
        <v>0.00029+0.643712334720549i</v>
      </c>
      <c r="Z2613" s="12" t="str">
        <f t="shared" si="1354"/>
        <v>-0.0124220497704821-0.0148476655907479i</v>
      </c>
      <c r="AA2613" s="12" t="str">
        <f t="shared" si="1355"/>
        <v>0.0314727529948815-18.6611507574839i</v>
      </c>
      <c r="AB2613" s="12" t="str">
        <f t="shared" si="1356"/>
        <v>0.488711302701096+0.104934748246536i</v>
      </c>
      <c r="AC2613" s="12" t="str">
        <f t="shared" si="1357"/>
        <v>1.06840047710665-0.216284170873241i</v>
      </c>
      <c r="AD2613" s="12" t="str">
        <f t="shared" si="1358"/>
        <v>0.420315694535927+0.183304279566229i</v>
      </c>
      <c r="AE2613" s="12" t="str">
        <f t="shared" si="1359"/>
        <v>-0.0024995418324877-0.00851772175892644i</v>
      </c>
      <c r="AF2613" s="12" t="str">
        <f t="shared" si="1360"/>
        <v>-13.6455458812164-0.470665063859372i</v>
      </c>
      <c r="AG2613" s="12" t="str">
        <f t="shared" si="1361"/>
        <v>1.01243070818079-0.0283728557331912i</v>
      </c>
      <c r="AH2613" s="12" t="str">
        <f t="shared" si="1362"/>
        <v>0.0264584563984479+0.116705381506751i</v>
      </c>
      <c r="AI2613" s="12">
        <f t="shared" si="1363"/>
        <v>-18.440510381900669</v>
      </c>
      <c r="AJ2613" s="12">
        <f t="shared" si="1364"/>
        <v>77.226312218429058</v>
      </c>
      <c r="AK2613" s="12"/>
      <c r="AL2613" s="12"/>
      <c r="AM2613" s="12"/>
      <c r="AN2613" s="12"/>
    </row>
    <row r="2614" spans="1:40" x14ac:dyDescent="0.35">
      <c r="A2614" s="12"/>
      <c r="B2614" s="12">
        <f t="shared" si="1365"/>
        <v>684000</v>
      </c>
      <c r="C2614" s="29" t="str">
        <f t="shared" si="1332"/>
        <v>-1.48054201425623E-07+0.00324509101771934i</v>
      </c>
      <c r="D2614" s="28" t="str">
        <f t="shared" si="1333"/>
        <v>-5.39906216794606+0.0248790311358483i</v>
      </c>
      <c r="E2614" s="12" t="str">
        <f t="shared" si="1334"/>
        <v>4200</v>
      </c>
      <c r="F2614" s="12" t="str">
        <f t="shared" si="1335"/>
        <v>0.704225352112676</v>
      </c>
      <c r="G2614" s="12" t="str">
        <f t="shared" si="1331"/>
        <v>0.704225352112676</v>
      </c>
      <c r="H2614" s="12" t="str">
        <f t="shared" si="1336"/>
        <v>8.2465770425345+0.494862020641857i</v>
      </c>
      <c r="I2614" s="12" t="str">
        <f t="shared" si="1337"/>
        <v>2686.06171881927i</v>
      </c>
      <c r="J2614" s="12" t="str">
        <f t="shared" si="1338"/>
        <v>-6170.36043541756+580.932833148733i</v>
      </c>
      <c r="K2614" s="12" t="str">
        <f t="shared" si="1339"/>
        <v>0.0406245168200046-0.431492071011821i</v>
      </c>
      <c r="L2614" s="12" t="str">
        <f t="shared" si="1340"/>
        <v>0.00220627466227271-0.0196424749855699i</v>
      </c>
      <c r="M2614" s="12" t="str">
        <f t="shared" si="1341"/>
        <v>0.0428307914822773-0.451134545997391i</v>
      </c>
      <c r="N2614" s="12" t="str">
        <f t="shared" si="1342"/>
        <v>-8.59539750022167i</v>
      </c>
      <c r="O2614" s="12" t="str">
        <f t="shared" si="1343"/>
        <v>-0.675332808121022-0.737513117358176i</v>
      </c>
      <c r="P2614" s="12" t="str">
        <f t="shared" si="1344"/>
        <v>1.67533280812102+0.737513117358176i</v>
      </c>
      <c r="Q2614" s="12" t="str">
        <f t="shared" si="1345"/>
        <v>-1.67533280812102+7.85788438286349i</v>
      </c>
      <c r="R2614" s="12" t="str">
        <f t="shared" si="1346"/>
        <v>0.0462960476147361-0.223074559279472i</v>
      </c>
      <c r="S2614" s="12" t="str">
        <f t="shared" si="1347"/>
        <v>0.880209255297341i</v>
      </c>
      <c r="T2614" s="12" t="str">
        <f t="shared" si="1348"/>
        <v>0.196352291699167+0.0407502095941771i</v>
      </c>
      <c r="U2614" s="12" t="str">
        <f t="shared" si="1349"/>
        <v>0.001-0.00232682665339028i</v>
      </c>
      <c r="V2614" s="12" t="str">
        <f t="shared" si="1350"/>
        <v>0.0015-0.000707242143887622i</v>
      </c>
      <c r="W2614" s="12" t="str">
        <f t="shared" si="1351"/>
        <v>0.000800447481887651-0.00070754775812722i</v>
      </c>
      <c r="X2614" s="12" t="str">
        <f t="shared" si="1352"/>
        <v>0.000794261429341711-0.000666311969630653i</v>
      </c>
      <c r="Y2614" s="12" t="str">
        <f t="shared" si="1353"/>
        <v>0.00029+0.644654812516625i</v>
      </c>
      <c r="Z2614" s="12" t="str">
        <f t="shared" si="1354"/>
        <v>-0.0123910190301206-0.0148210290214781i</v>
      </c>
      <c r="AA2614" s="12" t="str">
        <f t="shared" si="1355"/>
        <v>0.0313731263783041-18.6338202827171i</v>
      </c>
      <c r="AB2614" s="12" t="str">
        <f t="shared" si="1356"/>
        <v>0.490131992882684+0.101720134081154i</v>
      </c>
      <c r="AC2614" s="12" t="str">
        <f t="shared" si="1357"/>
        <v>1.06688220769345-0.216758720235547i</v>
      </c>
      <c r="AD2614" s="12" t="str">
        <f t="shared" si="1358"/>
        <v>0.422591195286119+0.181201316659065i</v>
      </c>
      <c r="AE2614" s="12" t="str">
        <f t="shared" si="1359"/>
        <v>-0.00255074556981771-0.00850850533256207i</v>
      </c>
      <c r="AF2614" s="12" t="str">
        <f t="shared" si="1360"/>
        <v>-13.6456392104806-0.469982989506009i</v>
      </c>
      <c r="AG2614" s="12" t="str">
        <f t="shared" si="1361"/>
        <v>1.01227082541127-0.0284850687938499i</v>
      </c>
      <c r="AH2614" s="12" t="str">
        <f t="shared" si="1362"/>
        <v>0.0271518870598893+0.116644895243104i</v>
      </c>
      <c r="AI2614" s="12">
        <f t="shared" si="1363"/>
        <v>-18.433522333091243</v>
      </c>
      <c r="AJ2614" s="12">
        <f t="shared" si="1364"/>
        <v>76.896379668783297</v>
      </c>
      <c r="AK2614" s="12"/>
      <c r="AL2614" s="12"/>
      <c r="AM2614" s="12"/>
      <c r="AN2614" s="12"/>
    </row>
    <row r="2615" spans="1:40" x14ac:dyDescent="0.35">
      <c r="A2615" s="12"/>
      <c r="B2615" s="12">
        <f t="shared" si="1365"/>
        <v>685000</v>
      </c>
      <c r="C2615" s="29" t="str">
        <f t="shared" si="1332"/>
        <v>-1.47622241915087E-07+0.00324035365858906i</v>
      </c>
      <c r="D2615" s="28" t="str">
        <f t="shared" si="1333"/>
        <v>-5.39906216463437+0.0248427113825161i</v>
      </c>
      <c r="E2615" s="12" t="str">
        <f t="shared" si="1334"/>
        <v>4200</v>
      </c>
      <c r="F2615" s="12" t="str">
        <f t="shared" si="1335"/>
        <v>0.704225352112676</v>
      </c>
      <c r="G2615" s="12" t="str">
        <f t="shared" si="1331"/>
        <v>0.704225352112676</v>
      </c>
      <c r="H2615" s="12" t="str">
        <f t="shared" si="1336"/>
        <v>8.24666996892823+0.494145591777307i</v>
      </c>
      <c r="I2615" s="12" t="str">
        <f t="shared" si="1337"/>
        <v>2689.98870963626i</v>
      </c>
      <c r="J2615" s="12" t="str">
        <f t="shared" si="1338"/>
        <v>-6188.41853969769+581.78215015626i</v>
      </c>
      <c r="K2615" s="12" t="str">
        <f t="shared" si="1339"/>
        <v>0.0405069920660493-0.430873000523647i</v>
      </c>
      <c r="L2615" s="12" t="str">
        <f t="shared" si="1340"/>
        <v>0.0021999176533473-0.019614512826784i</v>
      </c>
      <c r="M2615" s="12" t="str">
        <f t="shared" si="1341"/>
        <v>0.0427069097193966-0.450487513350431i</v>
      </c>
      <c r="N2615" s="12" t="str">
        <f t="shared" si="1342"/>
        <v>-8.60796387083603i</v>
      </c>
      <c r="O2615" s="12" t="str">
        <f t="shared" si="1343"/>
        <v>-0.684547105928687-0.728968627421413i</v>
      </c>
      <c r="P2615" s="12" t="str">
        <f t="shared" si="1344"/>
        <v>1.68454710592869+0.728968627421413i</v>
      </c>
      <c r="Q2615" s="12" t="str">
        <f t="shared" si="1345"/>
        <v>-1.68454710592869+7.87899524341462i</v>
      </c>
      <c r="R2615" s="12" t="str">
        <f t="shared" si="1346"/>
        <v>0.0447629172142856-0.223372688293718i</v>
      </c>
      <c r="S2615" s="12" t="str">
        <f t="shared" si="1347"/>
        <v>0.881496110933741i</v>
      </c>
      <c r="T2615" s="12" t="str">
        <f t="shared" si="1348"/>
        <v>0.196902156019727+0.0394583374384418i</v>
      </c>
      <c r="U2615" s="12" t="str">
        <f t="shared" si="1349"/>
        <v>0.001-0.00232342982615905i</v>
      </c>
      <c r="V2615" s="12" t="str">
        <f t="shared" si="1350"/>
        <v>0.0015-0.000706209673604575i</v>
      </c>
      <c r="W2615" s="12" t="str">
        <f t="shared" si="1351"/>
        <v>0.000800210577471521-0.000706801935682706i</v>
      </c>
      <c r="X2615" s="12" t="str">
        <f t="shared" si="1352"/>
        <v>0.000794002347434911-0.00066562206872384i</v>
      </c>
      <c r="Y2615" s="12" t="str">
        <f t="shared" si="1353"/>
        <v>0.00029+0.645597290312702i</v>
      </c>
      <c r="Z2615" s="12" t="str">
        <f t="shared" si="1354"/>
        <v>-0.0123601118842314-0.0147944767319233i</v>
      </c>
      <c r="AA2615" s="12" t="str">
        <f t="shared" si="1355"/>
        <v>0.0312739571181285-18.6065697961935i</v>
      </c>
      <c r="AB2615" s="12" t="str">
        <f t="shared" si="1356"/>
        <v>0.491504556925196+0.0984953798969231i</v>
      </c>
      <c r="AC2615" s="12" t="str">
        <f t="shared" si="1357"/>
        <v>1.06536157950555-0.217210232352601i</v>
      </c>
      <c r="AD2615" s="12" t="str">
        <f t="shared" si="1358"/>
        <v>0.424840332680303+0.179070703262745i</v>
      </c>
      <c r="AE2615" s="12" t="str">
        <f t="shared" si="1359"/>
        <v>-0.00260181669207284-0.00849862434413684i</v>
      </c>
      <c r="AF2615" s="12" t="str">
        <f t="shared" si="1360"/>
        <v>-13.6457321335626-0.469302880394791i</v>
      </c>
      <c r="AG2615" s="12" t="str">
        <f t="shared" si="1361"/>
        <v>1.01210954427695-0.0285951802109882i</v>
      </c>
      <c r="AH2615" s="12" t="str">
        <f t="shared" si="1362"/>
        <v>0.0278445811205893+0.116575535577077i</v>
      </c>
      <c r="AI2615" s="12">
        <f t="shared" si="1363"/>
        <v>-18.426890428972989</v>
      </c>
      <c r="AJ2615" s="12">
        <f t="shared" si="1364"/>
        <v>76.56634533337585</v>
      </c>
      <c r="AK2615" s="12"/>
      <c r="AL2615" s="12"/>
      <c r="AM2615" s="12"/>
      <c r="AN2615" s="12"/>
    </row>
    <row r="2616" spans="1:40" x14ac:dyDescent="0.35">
      <c r="A2616" s="12"/>
      <c r="B2616" s="12">
        <f t="shared" si="1365"/>
        <v>686000</v>
      </c>
      <c r="C2616" s="29" t="str">
        <f t="shared" si="1332"/>
        <v>-1.47192170063123E-07+0.00323563011100135i</v>
      </c>
      <c r="D2616" s="28" t="str">
        <f t="shared" si="1333"/>
        <v>-5.39906216133715+0.024806497517677i</v>
      </c>
      <c r="E2616" s="12" t="str">
        <f t="shared" si="1334"/>
        <v>4200</v>
      </c>
      <c r="F2616" s="12" t="str">
        <f t="shared" si="1335"/>
        <v>0.704225352112676</v>
      </c>
      <c r="G2616" s="12" t="str">
        <f t="shared" si="1331"/>
        <v>0.704225352112676</v>
      </c>
      <c r="H2616" s="12" t="str">
        <f t="shared" si="1336"/>
        <v>8.24676249147569+0.493431225600523i</v>
      </c>
      <c r="I2616" s="12" t="str">
        <f t="shared" si="1337"/>
        <v>2693.91570045325i</v>
      </c>
      <c r="J2616" s="12" t="str">
        <f t="shared" si="1338"/>
        <v>-6206.50302543039+582.631467163786i</v>
      </c>
      <c r="K2616" s="12" t="str">
        <f t="shared" si="1339"/>
        <v>0.0403899751267547-0.43025568811372i</v>
      </c>
      <c r="L2616" s="12" t="str">
        <f t="shared" si="1340"/>
        <v>0.00219358796532228-0.0195866291305458i</v>
      </c>
      <c r="M2616" s="12" t="str">
        <f t="shared" si="1341"/>
        <v>0.042583563092077-0.449842317244266i</v>
      </c>
      <c r="N2616" s="12" t="str">
        <f t="shared" si="1342"/>
        <v>-8.62053024145039i</v>
      </c>
      <c r="O2616" s="12" t="str">
        <f t="shared" si="1343"/>
        <v>-0.693653305812804-0.720309024887908i</v>
      </c>
      <c r="P2616" s="12" t="str">
        <f t="shared" si="1344"/>
        <v>1.6936533058128+0.720309024887908i</v>
      </c>
      <c r="Q2616" s="12" t="str">
        <f t="shared" si="1345"/>
        <v>-1.6936533058128+7.90022121656248i</v>
      </c>
      <c r="R2616" s="12" t="str">
        <f t="shared" si="1346"/>
        <v>0.0432300019689823-0.223648160364635i</v>
      </c>
      <c r="S2616" s="12" t="str">
        <f t="shared" si="1347"/>
        <v>0.882782966570139i</v>
      </c>
      <c r="T2616" s="12" t="str">
        <f t="shared" si="1348"/>
        <v>0.197432786474647+0.0381627093830111i</v>
      </c>
      <c r="U2616" s="12" t="str">
        <f t="shared" si="1349"/>
        <v>0.001-0.00232004290221422i</v>
      </c>
      <c r="V2616" s="12" t="str">
        <f t="shared" si="1350"/>
        <v>0.0015-0.000705180213438972i</v>
      </c>
      <c r="W2616" s="12" t="str">
        <f t="shared" si="1351"/>
        <v>0.000799973887505281-0.000706058028144152i</v>
      </c>
      <c r="X2616" s="12" t="str">
        <f t="shared" si="1352"/>
        <v>0.00079374359265354-0.000664933931467583i</v>
      </c>
      <c r="Y2616" s="12" t="str">
        <f t="shared" si="1353"/>
        <v>0.00029+0.646539768108779i</v>
      </c>
      <c r="Z2616" s="12" t="str">
        <f t="shared" si="1354"/>
        <v>-0.0123293276371928-0.014768008346107i</v>
      </c>
      <c r="AA2616" s="12" t="str">
        <f t="shared" si="1355"/>
        <v>0.0311752424753494-18.5793989470356i</v>
      </c>
      <c r="AB2616" s="12" t="str">
        <f t="shared" si="1356"/>
        <v>0.492829109646754+0.0952612502855616i</v>
      </c>
      <c r="AC2616" s="12" t="str">
        <f t="shared" si="1357"/>
        <v>1.0638389610563-0.217638825227159i</v>
      </c>
      <c r="AD2616" s="12" t="str">
        <f t="shared" si="1358"/>
        <v>0.427062779226166+0.176912764755031i</v>
      </c>
      <c r="AE2616" s="12" t="str">
        <f t="shared" si="1359"/>
        <v>-0.00265274774029438-0.00848808212779008i</v>
      </c>
      <c r="AF2616" s="12" t="str">
        <f t="shared" si="1360"/>
        <v>-13.6458246528128-0.468624728082846i</v>
      </c>
      <c r="AG2616" s="12" t="str">
        <f t="shared" si="1361"/>
        <v>1.01194689276766-0.0287031771174509i</v>
      </c>
      <c r="AH2616" s="12" t="str">
        <f t="shared" si="1362"/>
        <v>0.0285364400772666+0.116497328940236i</v>
      </c>
      <c r="AI2616" s="12">
        <f t="shared" si="1363"/>
        <v>-18.42061270452999</v>
      </c>
      <c r="AJ2616" s="12">
        <f t="shared" si="1364"/>
        <v>76.236207341127908</v>
      </c>
      <c r="AK2616" s="12"/>
      <c r="AL2616" s="12"/>
      <c r="AM2616" s="12"/>
      <c r="AN2616" s="12"/>
    </row>
    <row r="2617" spans="1:40" x14ac:dyDescent="0.35">
      <c r="A2617" s="12"/>
      <c r="B2617" s="12">
        <f t="shared" si="1365"/>
        <v>687000</v>
      </c>
      <c r="C2617" s="29" t="str">
        <f t="shared" si="1332"/>
        <v>-0.000000146763974887+0.0032309203146438i</v>
      </c>
      <c r="D2617" s="28" t="str">
        <f t="shared" si="1333"/>
        <v>-5.39906215805433+0.0247703890789358i</v>
      </c>
      <c r="E2617" s="12" t="str">
        <f t="shared" si="1334"/>
        <v>4200</v>
      </c>
      <c r="F2617" s="12" t="str">
        <f t="shared" si="1335"/>
        <v>0.704225352112676</v>
      </c>
      <c r="G2617" s="12" t="str">
        <f t="shared" si="1331"/>
        <v>0.704225352112676</v>
      </c>
      <c r="H2617" s="12" t="str">
        <f t="shared" si="1336"/>
        <v>8.24685461251036+0.492718913254291i</v>
      </c>
      <c r="I2617" s="12" t="str">
        <f t="shared" si="1337"/>
        <v>2697.84269127023i</v>
      </c>
      <c r="J2617" s="12" t="str">
        <f t="shared" si="1338"/>
        <v>-6224.61389261565+583.480784171314i</v>
      </c>
      <c r="K2617" s="12" t="str">
        <f t="shared" si="1339"/>
        <v>0.0402734630889963-0.429640126372879i</v>
      </c>
      <c r="L2617" s="12" t="str">
        <f t="shared" si="1340"/>
        <v>0.00218728544252249-0.0195588235716335i</v>
      </c>
      <c r="M2617" s="12" t="str">
        <f t="shared" si="1341"/>
        <v>0.0424607485315188-0.449198949944513i</v>
      </c>
      <c r="N2617" s="12" t="str">
        <f t="shared" si="1342"/>
        <v>-8.63309661206475i</v>
      </c>
      <c r="O2617" s="12" t="str">
        <f t="shared" si="1343"/>
        <v>-0.702649969798847-0.711535677209287i</v>
      </c>
      <c r="P2617" s="12" t="str">
        <f t="shared" si="1344"/>
        <v>1.70264996979885+0.711535677209287i</v>
      </c>
      <c r="Q2617" s="12" t="str">
        <f t="shared" si="1345"/>
        <v>-1.70264996979885+7.92156093485546i</v>
      </c>
      <c r="R2617" s="12" t="str">
        <f t="shared" si="1346"/>
        <v>0.0416976432093076-0.223901132028876i</v>
      </c>
      <c r="S2617" s="12" t="str">
        <f t="shared" si="1347"/>
        <v>0.884069822206539i</v>
      </c>
      <c r="T2617" s="12" t="str">
        <f t="shared" si="1348"/>
        <v>0.197944233984611+0.0368636280184843i</v>
      </c>
      <c r="U2617" s="12" t="str">
        <f t="shared" si="1349"/>
        <v>0.001-0.00231666583830997i</v>
      </c>
      <c r="V2617" s="12" t="str">
        <f t="shared" si="1350"/>
        <v>0.0015-0.000704153750246194i</v>
      </c>
      <c r="W2617" s="12" t="str">
        <f t="shared" si="1351"/>
        <v>0.000799737412452387-0.000705316026589505i</v>
      </c>
      <c r="X2617" s="12" t="str">
        <f t="shared" si="1352"/>
        <v>0.000793485164730715-0.000664247549597923i</v>
      </c>
      <c r="Y2617" s="12" t="str">
        <f t="shared" si="1353"/>
        <v>0.00029+0.647482245904856i</v>
      </c>
      <c r="Z2617" s="12" t="str">
        <f t="shared" si="1354"/>
        <v>-0.0122986655984333-0.0147416234902811i</v>
      </c>
      <c r="AA2617" s="12" t="str">
        <f t="shared" si="1355"/>
        <v>0.0310769797312694-18.5523073864167i</v>
      </c>
      <c r="AB2617" s="12" t="str">
        <f t="shared" si="1356"/>
        <v>0.494105778154894+0.0920185005697202i</v>
      </c>
      <c r="AC2617" s="12" t="str">
        <f t="shared" si="1357"/>
        <v>1.06231471502559-0.218044622295757i</v>
      </c>
      <c r="AD2617" s="12" t="str">
        <f t="shared" si="1358"/>
        <v>0.429258211309173+0.174727830177434i</v>
      </c>
      <c r="AE2617" s="12" t="str">
        <f t="shared" si="1359"/>
        <v>-0.00270353131052365-0.00847688208532347i</v>
      </c>
      <c r="AF2617" s="12" t="str">
        <f t="shared" si="1360"/>
        <v>-13.6459167705647-0.467948524175355i</v>
      </c>
      <c r="AG2617" s="12" t="str">
        <f t="shared" si="1361"/>
        <v>1.01178289895659-0.0288090469814337i</v>
      </c>
      <c r="AH2617" s="12" t="str">
        <f t="shared" si="1362"/>
        <v>0.0292273658131788+0.11641030261863i</v>
      </c>
      <c r="AI2617" s="12">
        <f t="shared" si="1363"/>
        <v>-18.414687247674856</v>
      </c>
      <c r="AJ2617" s="12">
        <f t="shared" si="1364"/>
        <v>75.905963838612664</v>
      </c>
      <c r="AK2617" s="12"/>
      <c r="AL2617" s="12"/>
      <c r="AM2617" s="12"/>
      <c r="AN2617" s="12"/>
    </row>
    <row r="2618" spans="1:40" x14ac:dyDescent="0.35">
      <c r="A2618" s="12"/>
      <c r="B2618" s="12">
        <f t="shared" si="1365"/>
        <v>688000</v>
      </c>
      <c r="C2618" s="29" t="str">
        <f t="shared" si="1332"/>
        <v>-1.46337645483745E-07+0.00322622420955464i</v>
      </c>
      <c r="D2618" s="28" t="str">
        <f t="shared" si="1333"/>
        <v>-5.3990621547858+0.0247343856065856i</v>
      </c>
      <c r="E2618" s="12" t="str">
        <f t="shared" si="1334"/>
        <v>4200</v>
      </c>
      <c r="F2618" s="12" t="str">
        <f t="shared" si="1335"/>
        <v>0.704225352112676</v>
      </c>
      <c r="G2618" s="12" t="str">
        <f t="shared" si="1331"/>
        <v>0.704225352112676</v>
      </c>
      <c r="H2618" s="12" t="str">
        <f t="shared" si="1336"/>
        <v>8.24694633434887+0.492008645931824i</v>
      </c>
      <c r="I2618" s="12" t="str">
        <f t="shared" si="1337"/>
        <v>2701.76968208722i</v>
      </c>
      <c r="J2618" s="12" t="str">
        <f t="shared" si="1338"/>
        <v>-6242.75114125348+584.330101178841i</v>
      </c>
      <c r="K2618" s="12" t="str">
        <f t="shared" si="1339"/>
        <v>0.040157453060449-0.429026307933131i</v>
      </c>
      <c r="L2618" s="12" t="str">
        <f t="shared" si="1340"/>
        <v>0.00218100993037522-0.0195310958265927i</v>
      </c>
      <c r="M2618" s="12" t="str">
        <f t="shared" si="1341"/>
        <v>0.0423384629908242-0.448557403759724i</v>
      </c>
      <c r="N2618" s="12" t="str">
        <f t="shared" si="1342"/>
        <v>-8.64566298267911i</v>
      </c>
      <c r="O2618" s="12" t="str">
        <f t="shared" si="1343"/>
        <v>-0.711535677209284-0.70264996979885i</v>
      </c>
      <c r="P2618" s="12" t="str">
        <f t="shared" si="1344"/>
        <v>1.71153567720928+0.70264996979885i</v>
      </c>
      <c r="Q2618" s="12" t="str">
        <f t="shared" si="1345"/>
        <v>-1.71153567720928+7.94301301288026i</v>
      </c>
      <c r="R2618" s="12" t="str">
        <f t="shared" si="1346"/>
        <v>0.0401661760185917-0.224131764305975i</v>
      </c>
      <c r="S2618" s="12" t="str">
        <f t="shared" si="1347"/>
        <v>0.885356677842939i</v>
      </c>
      <c r="T2618" s="12" t="str">
        <f t="shared" si="1348"/>
        <v>0.198436554245015+0.0355613921614751i</v>
      </c>
      <c r="U2618" s="12" t="str">
        <f t="shared" si="1349"/>
        <v>0.001-0.00231329859145197i</v>
      </c>
      <c r="V2618" s="12" t="str">
        <f t="shared" si="1350"/>
        <v>0.0015-0.000703130270958047i</v>
      </c>
      <c r="W2618" s="12" t="str">
        <f t="shared" si="1351"/>
        <v>0.000799501152771891-0.000704575922153914i</v>
      </c>
      <c r="X2618" s="12" t="str">
        <f t="shared" si="1352"/>
        <v>0.000793227063400671-0.000663562914904015i</v>
      </c>
      <c r="Y2618" s="12" t="str">
        <f t="shared" si="1353"/>
        <v>0.00029+0.648424723700933i</v>
      </c>
      <c r="Z2618" s="12" t="str">
        <f t="shared" si="1354"/>
        <v>-0.0122681250823874-0.0147153217929086i</v>
      </c>
      <c r="AA2618" s="12" t="str">
        <f t="shared" si="1355"/>
        <v>0.030979166187318-18.5252947675457i</v>
      </c>
      <c r="AB2618" s="12" t="str">
        <f t="shared" si="1356"/>
        <v>0.495334701475729+0.0887678766514768i</v>
      </c>
      <c r="AC2618" s="12" t="str">
        <f t="shared" si="1357"/>
        <v>1.06078919821455-0.218427752225668i</v>
      </c>
      <c r="AD2618" s="12" t="str">
        <f t="shared" si="1358"/>
        <v>0.431426309228638+0.17251623219328i</v>
      </c>
      <c r="AE2618" s="12" t="str">
        <f t="shared" si="1359"/>
        <v>-0.00275416005422539-0.00846502768551566i</v>
      </c>
      <c r="AF2618" s="12" t="str">
        <f t="shared" si="1360"/>
        <v>-13.6460084891347-0.467274260325238i</v>
      </c>
      <c r="AG2618" s="12" t="str">
        <f t="shared" si="1361"/>
        <v>1.01161759099685-0.0289127776064659i</v>
      </c>
      <c r="AH2618" s="12" t="str">
        <f t="shared" si="1362"/>
        <v>0.0299172606025699+0.116314484751012i</v>
      </c>
      <c r="AI2618" s="12">
        <f t="shared" si="1363"/>
        <v>-18.409112198337276</v>
      </c>
      <c r="AJ2618" s="12">
        <f t="shared" si="1364"/>
        <v>75.575612990235754</v>
      </c>
      <c r="AK2618" s="12"/>
      <c r="AL2618" s="12"/>
      <c r="AM2618" s="12"/>
      <c r="AN2618" s="12"/>
    </row>
    <row r="2619" spans="1:40" x14ac:dyDescent="0.35">
      <c r="A2619" s="12"/>
      <c r="B2619" s="12">
        <f t="shared" si="1365"/>
        <v>689000</v>
      </c>
      <c r="C2619" s="29" t="str">
        <f t="shared" si="1332"/>
        <v>-1.45913171029449E-07+0.00322154173612023i</v>
      </c>
      <c r="D2619" s="28" t="str">
        <f t="shared" si="1333"/>
        <v>-5.3990621515315+0.0246984866435884i</v>
      </c>
      <c r="E2619" s="12" t="str">
        <f t="shared" si="1334"/>
        <v>4200</v>
      </c>
      <c r="F2619" s="12" t="str">
        <f t="shared" si="1335"/>
        <v>0.704225352112676</v>
      </c>
      <c r="G2619" s="12" t="str">
        <f t="shared" si="1331"/>
        <v>0.704225352112676</v>
      </c>
      <c r="H2619" s="12" t="str">
        <f t="shared" si="1336"/>
        <v>8.24703765929125+0.491300414876388i</v>
      </c>
      <c r="I2619" s="12" t="str">
        <f t="shared" si="1337"/>
        <v>2705.69667290421i</v>
      </c>
      <c r="J2619" s="12" t="str">
        <f t="shared" si="1338"/>
        <v>-6260.91477134387+585.179418186369i</v>
      </c>
      <c r="K2619" s="12" t="str">
        <f t="shared" si="1339"/>
        <v>0.04004194216941-0.428414225467364i</v>
      </c>
      <c r="L2619" s="12" t="str">
        <f t="shared" si="1340"/>
        <v>0.00217476127540096-0.0195034455737254i</v>
      </c>
      <c r="M2619" s="12" t="str">
        <f t="shared" si="1341"/>
        <v>0.042216703444811-0.447917671041089i</v>
      </c>
      <c r="N2619" s="12" t="str">
        <f t="shared" si="1342"/>
        <v>-8.65822935329347i</v>
      </c>
      <c r="O2619" s="12" t="str">
        <f t="shared" si="1343"/>
        <v>-0.720309024887906-0.693653305812805i</v>
      </c>
      <c r="P2619" s="12" t="str">
        <f t="shared" si="1344"/>
        <v>1.72030902488791+0.693653305812805i</v>
      </c>
      <c r="Q2619" s="12" t="str">
        <f t="shared" si="1345"/>
        <v>-1.72030902488791+7.96457604748066i</v>
      </c>
      <c r="R2619" s="12" t="str">
        <f t="shared" si="1346"/>
        <v>0.0386359292155516-0.224340222499042i</v>
      </c>
      <c r="S2619" s="12" t="str">
        <f t="shared" si="1347"/>
        <v>0.886643533479339i</v>
      </c>
      <c r="T2619" s="12" t="str">
        <f t="shared" si="1348"/>
        <v>0.198909807578092+0.0342562967989343i</v>
      </c>
      <c r="U2619" s="12" t="str">
        <f t="shared" si="1349"/>
        <v>0.001-0.00230994111889544i</v>
      </c>
      <c r="V2619" s="12" t="str">
        <f t="shared" si="1350"/>
        <v>0.0015-0.000702109762582196i</v>
      </c>
      <c r="W2619" s="12" t="str">
        <f t="shared" si="1351"/>
        <v>0.00079926510891846-0.000703837706029276i</v>
      </c>
      <c r="X2619" s="12" t="str">
        <f t="shared" si="1352"/>
        <v>0.000792969288398737-0.000662880019227724i</v>
      </c>
      <c r="Y2619" s="12" t="str">
        <f t="shared" si="1353"/>
        <v>0.00029+0.64936720149701i</v>
      </c>
      <c r="Z2619" s="12" t="str">
        <f t="shared" si="1354"/>
        <v>-0.0122377054084514-0.0146891028846476i</v>
      </c>
      <c r="AA2619" s="12" t="str">
        <f t="shared" si="1355"/>
        <v>0.0308817991648741-18.4983607456528i</v>
      </c>
      <c r="AB2619" s="12" t="str">
        <f t="shared" si="1356"/>
        <v>0.496516030184816+0.0855101148733555i</v>
      </c>
      <c r="AC2619" s="12" t="str">
        <f t="shared" si="1357"/>
        <v>1.05926276150644-0.21878834871381i</v>
      </c>
      <c r="AD2619" s="12" t="str">
        <f t="shared" si="1358"/>
        <v>0.433566757233496+0.170278307045515i</v>
      </c>
      <c r="AE2619" s="12" t="str">
        <f t="shared" si="1359"/>
        <v>-0.00280462667870593-0.00845252246343872i</v>
      </c>
      <c r="AF2619" s="12" t="str">
        <f t="shared" si="1360"/>
        <v>-13.6460998108228-0.4666019282328i</v>
      </c>
      <c r="AG2619" s="12" t="str">
        <f t="shared" si="1361"/>
        <v>1.01145099711812-0.0290143571313749i</v>
      </c>
      <c r="AH2619" s="12" t="str">
        <f t="shared" si="1362"/>
        <v>0.030606027115203+0.11620990432711i</v>
      </c>
      <c r="AI2619" s="12">
        <f t="shared" si="1363"/>
        <v>-18.403885747577181</v>
      </c>
      <c r="AJ2619" s="12">
        <f t="shared" si="1364"/>
        <v>75.245152978413017</v>
      </c>
      <c r="AK2619" s="12"/>
      <c r="AL2619" s="12"/>
      <c r="AM2619" s="12"/>
      <c r="AN2619" s="12"/>
    </row>
    <row r="2620" spans="1:40" x14ac:dyDescent="0.35">
      <c r="A2620" s="12"/>
      <c r="B2620" s="12">
        <f t="shared" si="1365"/>
        <v>690000</v>
      </c>
      <c r="C2620" s="29" t="str">
        <f t="shared" si="1332"/>
        <v>-1.45490540778582E-07+0.00321687283507251i</v>
      </c>
      <c r="D2620" s="28" t="str">
        <f t="shared" si="1333"/>
        <v>-5.39906214829133+0.0246626917355559i</v>
      </c>
      <c r="E2620" s="12" t="str">
        <f t="shared" si="1334"/>
        <v>4200</v>
      </c>
      <c r="F2620" s="12" t="str">
        <f t="shared" si="1335"/>
        <v>0.704225352112676</v>
      </c>
      <c r="G2620" s="12" t="str">
        <f t="shared" si="1331"/>
        <v>0.704225352112676</v>
      </c>
      <c r="H2620" s="12" t="str">
        <f t="shared" si="1336"/>
        <v>8.24712858962095+0.49059421138095i</v>
      </c>
      <c r="I2620" s="12" t="str">
        <f t="shared" si="1337"/>
        <v>2709.6236637212i</v>
      </c>
      <c r="J2620" s="12" t="str">
        <f t="shared" si="1338"/>
        <v>-6279.10478288683+586.028735193896i</v>
      </c>
      <c r="K2620" s="12" t="str">
        <f t="shared" si="1339"/>
        <v>0.0399269275646223-0.427803871689067i</v>
      </c>
      <c r="L2620" s="12" t="str">
        <f t="shared" si="1340"/>
        <v>0.00216853932520415-0.0194758724930774i</v>
      </c>
      <c r="M2620" s="12" t="str">
        <f t="shared" si="1341"/>
        <v>0.0420954668898265-0.447279744182144i</v>
      </c>
      <c r="N2620" s="12" t="str">
        <f t="shared" si="1342"/>
        <v>-8.67079572390783i</v>
      </c>
      <c r="O2620" s="12" t="str">
        <f t="shared" si="1343"/>
        <v>-0.728968627421412-0.684547105928688i</v>
      </c>
      <c r="P2620" s="12" t="str">
        <f t="shared" si="1344"/>
        <v>1.72896862742141+0.684547105928688i</v>
      </c>
      <c r="Q2620" s="12" t="str">
        <f t="shared" si="1345"/>
        <v>-1.72896862742141+7.98624861797914i</v>
      </c>
      <c r="R2620" s="12" t="str">
        <f t="shared" si="1346"/>
        <v>0.0371072253425223-0.224526675998101i</v>
      </c>
      <c r="S2620" s="12" t="str">
        <f t="shared" si="1347"/>
        <v>0.887930389115739i</v>
      </c>
      <c r="T2620" s="12" t="str">
        <f t="shared" si="1348"/>
        <v>0.199364058785857+0.0329486330373912i</v>
      </c>
      <c r="U2620" s="12" t="str">
        <f t="shared" si="1349"/>
        <v>0.001-0.00230659337814341i</v>
      </c>
      <c r="V2620" s="12" t="str">
        <f t="shared" si="1350"/>
        <v>0.0015-0.000701092212201644i</v>
      </c>
      <c r="W2620" s="12" t="str">
        <f t="shared" si="1351"/>
        <v>0.000799029281342379-0.00070310136946381i</v>
      </c>
      <c r="X2620" s="12" t="str">
        <f t="shared" si="1352"/>
        <v>0.000792711839461308-0.000662198854463231i</v>
      </c>
      <c r="Y2620" s="12" t="str">
        <f t="shared" si="1353"/>
        <v>0.00029+0.650309679293087i</v>
      </c>
      <c r="Z2620" s="12" t="str">
        <f t="shared" si="1354"/>
        <v>-0.0122074059009407-0.0146629663983338i</v>
      </c>
      <c r="AA2620" s="12" t="str">
        <f t="shared" si="1355"/>
        <v>0.0307848760050881-18.4715049779739i</v>
      </c>
      <c r="AB2620" s="12" t="str">
        <f t="shared" si="1356"/>
        <v>0.49764992604009+0.0822459418916235i</v>
      </c>
      <c r="AC2620" s="12" t="str">
        <f t="shared" si="1357"/>
        <v>1.05773574983365-0.219126550287753i</v>
      </c>
      <c r="AD2620" s="12" t="str">
        <f t="shared" si="1358"/>
        <v>0.435679243557728+0.168014394514278i</v>
      </c>
      <c r="AE2620" s="12" t="str">
        <f t="shared" si="1359"/>
        <v>-0.0028549239475247-0.008439370019775i</v>
      </c>
      <c r="AF2620" s="12" t="str">
        <f t="shared" si="1360"/>
        <v>-13.6461907379123-0.465931519645394i</v>
      </c>
      <c r="AG2620" s="12" t="str">
        <f t="shared" si="1361"/>
        <v>1.0112831456232-0.0291137740302249i</v>
      </c>
      <c r="AH2620" s="12" t="str">
        <f t="shared" si="1362"/>
        <v>0.0312935684209627+0.116096591185911i</v>
      </c>
      <c r="AI2620" s="12">
        <f t="shared" si="1363"/>
        <v>-18.399006136724449</v>
      </c>
      <c r="AJ2620" s="12">
        <f t="shared" si="1364"/>
        <v>74.914582003749231</v>
      </c>
      <c r="AK2620" s="12"/>
      <c r="AL2620" s="12"/>
      <c r="AM2620" s="12"/>
      <c r="AN2620" s="12"/>
    </row>
    <row r="2621" spans="1:40" x14ac:dyDescent="0.35">
      <c r="A2621" s="12"/>
      <c r="B2621" s="12">
        <f t="shared" si="1365"/>
        <v>691000</v>
      </c>
      <c r="C2621" s="29" t="str">
        <f t="shared" si="1332"/>
        <v>-1.45069744063308E-07+0.00321221744748648i</v>
      </c>
      <c r="D2621" s="28" t="str">
        <f t="shared" si="1333"/>
        <v>-5.39906214506522+0.0246270004307297i</v>
      </c>
      <c r="E2621" s="12" t="str">
        <f t="shared" si="1334"/>
        <v>4200</v>
      </c>
      <c r="F2621" s="12" t="str">
        <f t="shared" si="1335"/>
        <v>0.704225352112676</v>
      </c>
      <c r="G2621" s="12" t="str">
        <f t="shared" si="1331"/>
        <v>0.704225352112676</v>
      </c>
      <c r="H2621" s="12" t="str">
        <f t="shared" si="1336"/>
        <v>8.24721912760509+0.489890026787844i</v>
      </c>
      <c r="I2621" s="12" t="str">
        <f t="shared" si="1337"/>
        <v>2713.55065453818i</v>
      </c>
      <c r="J2621" s="12" t="str">
        <f t="shared" si="1338"/>
        <v>-6297.32117588235+586.878052201424i</v>
      </c>
      <c r="K2621" s="12" t="str">
        <f t="shared" si="1339"/>
        <v>0.039812406415102-0.427195239352056i</v>
      </c>
      <c r="L2621" s="12" t="str">
        <f t="shared" si="1340"/>
        <v>0.00216234392846402-0.0194483762664274i</v>
      </c>
      <c r="M2621" s="12" t="str">
        <f t="shared" si="1341"/>
        <v>0.041974750343566-0.446643615618483i</v>
      </c>
      <c r="N2621" s="12" t="str">
        <f t="shared" si="1342"/>
        <v>-8.68336209452219i</v>
      </c>
      <c r="O2621" s="12" t="str">
        <f t="shared" si="1343"/>
        <v>-0.737513117358175-0.675332808121023i</v>
      </c>
      <c r="P2621" s="12" t="str">
        <f t="shared" si="1344"/>
        <v>1.73751311735818+0.675332808121023i</v>
      </c>
      <c r="Q2621" s="12" t="str">
        <f t="shared" si="1345"/>
        <v>-1.73751311735818+8.00802928640117i</v>
      </c>
      <c r="R2621" s="12" t="str">
        <f t="shared" si="1346"/>
        <v>0.0355803806591716-0.224691298086238i</v>
      </c>
      <c r="S2621" s="12" t="str">
        <f t="shared" si="1347"/>
        <v>0.889217244752137i</v>
      </c>
      <c r="T2621" s="12" t="str">
        <f t="shared" si="1348"/>
        <v>0.199799377004026+0.0316386880569808i</v>
      </c>
      <c r="U2621" s="12" t="str">
        <f t="shared" si="1349"/>
        <v>0.001-0.00230325532694494i</v>
      </c>
      <c r="V2621" s="12" t="str">
        <f t="shared" si="1350"/>
        <v>0.0015-0.000700077606974146i</v>
      </c>
      <c r="W2621" s="12" t="str">
        <f t="shared" si="1351"/>
        <v>0.000798793670489594-0.00070236690376162i</v>
      </c>
      <c r="X2621" s="12" t="str">
        <f t="shared" si="1352"/>
        <v>0.000792454716325823-0.000661519412556601i</v>
      </c>
      <c r="Y2621" s="12" t="str">
        <f t="shared" si="1353"/>
        <v>0.00029+0.651252157089164i</v>
      </c>
      <c r="Z2621" s="12" t="str">
        <f t="shared" si="1354"/>
        <v>-0.0121772258890451-0.0146369119689649i</v>
      </c>
      <c r="AA2621" s="12" t="str">
        <f t="shared" si="1355"/>
        <v>0.0306883940687083-18.4447271237371i</v>
      </c>
      <c r="AB2621" s="12" t="str">
        <f t="shared" si="1356"/>
        <v>0.49873656161721+0.0789760745615345i</v>
      </c>
      <c r="AC2621" s="12" t="str">
        <f t="shared" si="1357"/>
        <v>1.05620850215061-0.219442500109006i</v>
      </c>
      <c r="AD2621" s="12" t="str">
        <f t="shared" si="1358"/>
        <v>0.437763460455468+0.165724837874191i</v>
      </c>
      <c r="AE2621" s="12" t="str">
        <f t="shared" si="1359"/>
        <v>-0.0029050446809008-0.00842557402013556i</v>
      </c>
      <c r="AF2621" s="12" t="str">
        <f t="shared" si="1360"/>
        <v>-13.6462812726703-0.465263026357114i</v>
      </c>
      <c r="AG2621" s="12" t="str">
        <f t="shared" si="1361"/>
        <v>1.01111406488467-0.0292110171122386i</v>
      </c>
      <c r="AH2621" s="12" t="str">
        <f t="shared" si="1362"/>
        <v>0.0319797879945447+0.115974576013975i</v>
      </c>
      <c r="AI2621" s="12">
        <f t="shared" si="1363"/>
        <v>-18.394471656542606</v>
      </c>
      <c r="AJ2621" s="12">
        <f t="shared" si="1364"/>
        <v>74.583898285212953</v>
      </c>
      <c r="AK2621" s="12"/>
      <c r="AL2621" s="12"/>
      <c r="AM2621" s="12"/>
      <c r="AN2621" s="12"/>
    </row>
    <row r="2622" spans="1:40" x14ac:dyDescent="0.35">
      <c r="A2622" s="12"/>
      <c r="B2622" s="12">
        <f t="shared" si="1365"/>
        <v>692000</v>
      </c>
      <c r="C2622" s="29" t="str">
        <f t="shared" si="1332"/>
        <v>-1.44650770292819E-07+0.0032075755147778i</v>
      </c>
      <c r="D2622" s="28" t="str">
        <f t="shared" si="1333"/>
        <v>-5.39906214185309+0.0245914122799631i</v>
      </c>
      <c r="E2622" s="12" t="str">
        <f t="shared" si="1334"/>
        <v>4200</v>
      </c>
      <c r="F2622" s="12" t="str">
        <f t="shared" si="1335"/>
        <v>0.704225352112676</v>
      </c>
      <c r="G2622" s="12" t="str">
        <f t="shared" si="1331"/>
        <v>0.704225352112676</v>
      </c>
      <c r="H2622" s="12" t="str">
        <f t="shared" si="1336"/>
        <v>8.24730927549455+0.489187852488399i</v>
      </c>
      <c r="I2622" s="12" t="str">
        <f t="shared" si="1337"/>
        <v>2717.47764535517i</v>
      </c>
      <c r="J2622" s="12" t="str">
        <f t="shared" si="1338"/>
        <v>-6315.56395033043+587.727369208951i</v>
      </c>
      <c r="K2622" s="12" t="str">
        <f t="shared" si="1339"/>
        <v>0.0396983759099653-0.4265883212502i</v>
      </c>
      <c r="L2622" s="12" t="str">
        <f t="shared" si="1340"/>
        <v>0.00215617493492559-0.0194209565772751i</v>
      </c>
      <c r="M2622" s="12" t="str">
        <f t="shared" si="1341"/>
        <v>0.0418545508448909-0.446009277827475i</v>
      </c>
      <c r="N2622" s="12" t="str">
        <f t="shared" si="1342"/>
        <v>-8.69592846513655i</v>
      </c>
      <c r="O2622" s="12" t="str">
        <f t="shared" si="1343"/>
        <v>-0.745941145424184-0.66601186743425i</v>
      </c>
      <c r="P2622" s="12" t="str">
        <f t="shared" si="1344"/>
        <v>1.74594114542418+0.66601186743425i</v>
      </c>
      <c r="Q2622" s="12" t="str">
        <f t="shared" si="1345"/>
        <v>-1.74594114542418+8.0299165977023i</v>
      </c>
      <c r="R2622" s="12" t="str">
        <f t="shared" si="1346"/>
        <v>0.0340557051415346-0.224834265748641i</v>
      </c>
      <c r="S2622" s="12" t="str">
        <f t="shared" si="1347"/>
        <v>0.890504100388537i</v>
      </c>
      <c r="T2622" s="12" t="str">
        <f t="shared" si="1348"/>
        <v>0.200215835557011+0.0303267450701595i</v>
      </c>
      <c r="U2622" s="12" t="str">
        <f t="shared" si="1349"/>
        <v>0.001-0.00229992692329329i</v>
      </c>
      <c r="V2622" s="12" t="str">
        <f t="shared" si="1350"/>
        <v>0.0015-0.000699065934131699i</v>
      </c>
      <c r="W2622" s="12" t="str">
        <f t="shared" si="1351"/>
        <v>0.000798558276801708-0.00070163430028228i</v>
      </c>
      <c r="X2622" s="12" t="str">
        <f t="shared" si="1352"/>
        <v>0.000792197918730725-0.000660841685505447i</v>
      </c>
      <c r="Y2622" s="12" t="str">
        <f t="shared" si="1353"/>
        <v>0.00029+0.652194634885241i</v>
      </c>
      <c r="Z2622" s="12" t="str">
        <f t="shared" si="1354"/>
        <v>-0.0121471647067886-0.0146109392336838i</v>
      </c>
      <c r="AA2622" s="12" t="str">
        <f t="shared" si="1355"/>
        <v>0.0305923507359074-18.4180268441471i</v>
      </c>
      <c r="AB2622" s="12" t="str">
        <f t="shared" si="1356"/>
        <v>0.499776119947603+0.0757012198342753i</v>
      </c>
      <c r="AC2622" s="12" t="str">
        <f t="shared" si="1357"/>
        <v>1.05468135141235-0.219736345778674i</v>
      </c>
      <c r="AD2622" s="12" t="str">
        <f t="shared" si="1358"/>
        <v>0.439819104235758+0.163409983851424i</v>
      </c>
      <c r="AE2622" s="12" t="str">
        <f t="shared" si="1359"/>
        <v>-0.00295498175611359-0.00841113819437884i</v>
      </c>
      <c r="AF2622" s="12" t="str">
        <f t="shared" si="1360"/>
        <v>-13.6463714173476-0.464596440208436i</v>
      </c>
      <c r="AG2622" s="12" t="str">
        <f t="shared" si="1361"/>
        <v>1.0109437833415-0.0293060755216923i</v>
      </c>
      <c r="AH2622" s="12" t="str">
        <f t="shared" si="1362"/>
        <v>0.0326645897202242+0.11584389034377i</v>
      </c>
      <c r="AI2622" s="12">
        <f t="shared" si="1363"/>
        <v>-18.390280646416535</v>
      </c>
      <c r="AJ2622" s="12">
        <f t="shared" si="1364"/>
        <v>74.253100060311226</v>
      </c>
      <c r="AK2622" s="12"/>
      <c r="AL2622" s="12"/>
      <c r="AM2622" s="12"/>
      <c r="AN2622" s="12"/>
    </row>
    <row r="2623" spans="1:40" x14ac:dyDescent="0.35">
      <c r="A2623" s="12"/>
      <c r="B2623" s="12">
        <f t="shared" si="1365"/>
        <v>693000</v>
      </c>
      <c r="C2623" s="29" t="str">
        <f t="shared" si="1332"/>
        <v>-1.44233608952662E-07+0.00320294697870022i</v>
      </c>
      <c r="D2623" s="28" t="str">
        <f t="shared" si="1333"/>
        <v>-5.39906213865485+0.0245559268367017i</v>
      </c>
      <c r="E2623" s="12" t="str">
        <f t="shared" si="1334"/>
        <v>4200</v>
      </c>
      <c r="F2623" s="12" t="str">
        <f t="shared" si="1335"/>
        <v>0.704225352112676</v>
      </c>
      <c r="G2623" s="12" t="str">
        <f t="shared" si="1331"/>
        <v>0.704225352112676</v>
      </c>
      <c r="H2623" s="12" t="str">
        <f t="shared" si="1336"/>
        <v>8.24739903552409+0.488487679922618i</v>
      </c>
      <c r="I2623" s="12" t="str">
        <f t="shared" si="1337"/>
        <v>2721.40463617216i</v>
      </c>
      <c r="J2623" s="12" t="str">
        <f t="shared" si="1338"/>
        <v>-6333.83310623108+588.576686216479i</v>
      </c>
      <c r="K2623" s="12" t="str">
        <f t="shared" si="1339"/>
        <v>0.0395848332582579-0.425983110217137i</v>
      </c>
      <c r="L2623" s="12" t="str">
        <f t="shared" si="1340"/>
        <v>0.00215003219539068-0.0193936131108298i</v>
      </c>
      <c r="M2623" s="12" t="str">
        <f t="shared" si="1341"/>
        <v>0.0417348654536486-0.445376723327967i</v>
      </c>
      <c r="N2623" s="12" t="str">
        <f t="shared" si="1342"/>
        <v>-8.7084948357509i</v>
      </c>
      <c r="O2623" s="12" t="str">
        <f t="shared" si="1343"/>
        <v>-0.754251380736099-0.656585755752962i</v>
      </c>
      <c r="P2623" s="12" t="str">
        <f t="shared" si="1344"/>
        <v>1.7542513807361+0.656585755752962i</v>
      </c>
      <c r="Q2623" s="12" t="str">
        <f t="shared" si="1345"/>
        <v>-1.7542513807361+8.05190907999794i</v>
      </c>
      <c r="R2623" s="12" t="str">
        <f t="shared" si="1346"/>
        <v>0.0325335024861547-0.224955759484691i</v>
      </c>
      <c r="S2623" s="12" t="str">
        <f t="shared" si="1347"/>
        <v>0.891790956024937i</v>
      </c>
      <c r="T2623" s="12" t="str">
        <f t="shared" si="1348"/>
        <v>0.200613511814168+0.0290130832849676i</v>
      </c>
      <c r="U2623" s="12" t="str">
        <f t="shared" si="1349"/>
        <v>0.001-0.00229660812542418i</v>
      </c>
      <c r="V2623" s="12" t="str">
        <f t="shared" si="1350"/>
        <v>0.0015-0.000698057180979994i</v>
      </c>
      <c r="W2623" s="12" t="str">
        <f t="shared" si="1351"/>
        <v>0.000798323100716014-0.000700903550440405i</v>
      </c>
      <c r="X2623" s="12" t="str">
        <f t="shared" si="1352"/>
        <v>0.000791941446415429-0.000660165665358479i</v>
      </c>
      <c r="Y2623" s="12" t="str">
        <f t="shared" si="1353"/>
        <v>0.00029+0.653137112681318i</v>
      </c>
      <c r="Z2623" s="12" t="str">
        <f t="shared" si="1354"/>
        <v>-0.0121172216929853-0.0145850478317626i</v>
      </c>
      <c r="AA2623" s="12" t="str">
        <f t="shared" si="1355"/>
        <v>0.0304967434061111-18.3914038023719i</v>
      </c>
      <c r="AB2623" s="12" t="str">
        <f t="shared" si="1356"/>
        <v>0.500768794159631+0.0724220746652624i</v>
      </c>
      <c r="AC2623" s="12" t="str">
        <f t="shared" si="1357"/>
        <v>1.05315462455867-0.220008239145685i</v>
      </c>
      <c r="AD2623" s="12" t="str">
        <f t="shared" si="1358"/>
        <v>0.441845875297016+0.161070182580481i</v>
      </c>
      <c r="AE2623" s="12" t="str">
        <f t="shared" si="1359"/>
        <v>-0.00300472810789804-0.0083960663359313i</v>
      </c>
      <c r="AF2623" s="12" t="str">
        <f t="shared" si="1360"/>
        <v>-13.6464611741789-0.463931753085916i</v>
      </c>
      <c r="AG2623" s="12" t="str">
        <f t="shared" si="1361"/>
        <v>1.01077232949569-0.0293989387377963i</v>
      </c>
      <c r="AH2623" s="12" t="str">
        <f t="shared" si="1362"/>
        <v>0.0333478778967087+0.115704566552027i</v>
      </c>
      <c r="AI2623" s="12">
        <f t="shared" si="1363"/>
        <v>-18.386431493563094</v>
      </c>
      <c r="AJ2623" s="12">
        <f t="shared" si="1364"/>
        <v>73.922185585262085</v>
      </c>
      <c r="AK2623" s="12"/>
      <c r="AL2623" s="12"/>
      <c r="AM2623" s="12"/>
      <c r="AN2623" s="12"/>
    </row>
    <row r="2624" spans="1:40" x14ac:dyDescent="0.35">
      <c r="A2624" s="12"/>
      <c r="B2624" s="12">
        <f t="shared" si="1365"/>
        <v>694000</v>
      </c>
      <c r="C2624" s="29" t="str">
        <f t="shared" si="1332"/>
        <v>-1.43818249604081E-07+0.00319833178134325i</v>
      </c>
      <c r="D2624" s="28" t="str">
        <f t="shared" si="1333"/>
        <v>-5.39906213547043+0.0245205436569649i</v>
      </c>
      <c r="E2624" s="12" t="str">
        <f t="shared" si="1334"/>
        <v>4200</v>
      </c>
      <c r="F2624" s="12" t="str">
        <f t="shared" si="1335"/>
        <v>0.704225352112676</v>
      </c>
      <c r="G2624" s="12" t="str">
        <f t="shared" si="1331"/>
        <v>0.704225352112676</v>
      </c>
      <c r="H2624" s="12" t="str">
        <f t="shared" si="1336"/>
        <v>8.24748840991253+0.487789500578811i</v>
      </c>
      <c r="I2624" s="12" t="str">
        <f t="shared" si="1337"/>
        <v>2725.33162698915i</v>
      </c>
      <c r="J2624" s="12" t="str">
        <f t="shared" si="1338"/>
        <v>-6352.12864358429+589.426003224006i</v>
      </c>
      <c r="K2624" s="12" t="str">
        <f t="shared" si="1339"/>
        <v>0.0394717756887867-0.425379599126014i</v>
      </c>
      <c r="L2624" s="12" t="str">
        <f t="shared" si="1340"/>
        <v>0.00214391556170907-0.0193663455539993i</v>
      </c>
      <c r="M2624" s="12" t="str">
        <f t="shared" si="1341"/>
        <v>0.0416156912504958-0.444745944680013i</v>
      </c>
      <c r="N2624" s="12" t="str">
        <f t="shared" si="1342"/>
        <v>-8.72106120636527i</v>
      </c>
      <c r="O2624" s="12" t="str">
        <f t="shared" si="1343"/>
        <v>-0.762442511011451-0.647055961569441i</v>
      </c>
      <c r="P2624" s="12" t="str">
        <f t="shared" si="1344"/>
        <v>1.76244251101145+0.647055961569441i</v>
      </c>
      <c r="Q2624" s="12" t="str">
        <f t="shared" si="1345"/>
        <v>-1.76244251101145+8.07400524479583i</v>
      </c>
      <c r="R2624" s="12" t="str">
        <f t="shared" si="1346"/>
        <v>0.03101407011916-0.225055963123157i</v>
      </c>
      <c r="S2624" s="12" t="str">
        <f t="shared" si="1347"/>
        <v>0.893077811661337i</v>
      </c>
      <c r="T2624" s="12" t="str">
        <f t="shared" si="1348"/>
        <v>0.200992487047364+0.0276979778727307i</v>
      </c>
      <c r="U2624" s="12" t="str">
        <f t="shared" si="1349"/>
        <v>0.001-0.00229329889181406i</v>
      </c>
      <c r="V2624" s="12" t="str">
        <f t="shared" si="1350"/>
        <v>0.0015-0.000697051334897887i</v>
      </c>
      <c r="W2624" s="12" t="str">
        <f t="shared" si="1351"/>
        <v>0.000798088142665503-0.00070017464570523i</v>
      </c>
      <c r="X2624" s="12" t="str">
        <f t="shared" si="1352"/>
        <v>0.000791685299120316-0.000659491344215151i</v>
      </c>
      <c r="Y2624" s="12" t="str">
        <f t="shared" si="1353"/>
        <v>0.00029+0.654079590477395i</v>
      </c>
      <c r="Z2624" s="12" t="str">
        <f t="shared" si="1354"/>
        <v>-0.0120873961911984-0.0145592374045866i</v>
      </c>
      <c r="AA2624" s="12" t="str">
        <f t="shared" si="1355"/>
        <v>0.0304015694978285-18.364857663528i</v>
      </c>
      <c r="AB2624" s="12" t="str">
        <f t="shared" si="1356"/>
        <v>0.501714787123055+0.0691393259335184i</v>
      </c>
      <c r="AC2624" s="12" t="str">
        <f t="shared" si="1357"/>
        <v>1.05162864250356-0.220258336117658i</v>
      </c>
      <c r="AD2624" s="12" t="str">
        <f t="shared" si="1358"/>
        <v>0.443843478161162+0.15870578756075i</v>
      </c>
      <c r="AE2624" s="12" t="str">
        <f t="shared" si="1359"/>
        <v>-0.00305427672883463-0.00838036230110874i</v>
      </c>
      <c r="AF2624" s="12" t="str">
        <f t="shared" si="1360"/>
        <v>-13.646550545383-0.463268956921846i</v>
      </c>
      <c r="AG2624" s="12" t="str">
        <f t="shared" si="1361"/>
        <v>1.01059973190895-0.0294895965745506i</v>
      </c>
      <c r="AH2624" s="12" t="str">
        <f t="shared" si="1362"/>
        <v>0.0340295572420738+0.115556637858104i</v>
      </c>
      <c r="AI2624" s="12">
        <f t="shared" si="1363"/>
        <v>-18.382922632264719</v>
      </c>
      <c r="AJ2624" s="12">
        <f t="shared" si="1364"/>
        <v>73.591153135165527</v>
      </c>
      <c r="AK2624" s="12"/>
      <c r="AL2624" s="12"/>
      <c r="AM2624" s="12"/>
      <c r="AN2624" s="12"/>
    </row>
    <row r="2625" spans="1:40" x14ac:dyDescent="0.35">
      <c r="A2625" s="12"/>
      <c r="B2625" s="12">
        <f t="shared" si="1365"/>
        <v>695000</v>
      </c>
      <c r="C2625" s="29" t="str">
        <f t="shared" si="1332"/>
        <v>-1.43404681883368E-07+0.00319372986512967i</v>
      </c>
      <c r="D2625" s="28" t="str">
        <f t="shared" si="1333"/>
        <v>-5.39906213229975+0.0244852622993275i</v>
      </c>
      <c r="E2625" s="12" t="str">
        <f t="shared" si="1334"/>
        <v>4200</v>
      </c>
      <c r="F2625" s="12" t="str">
        <f t="shared" si="1335"/>
        <v>0.704225352112676</v>
      </c>
      <c r="G2625" s="12" t="str">
        <f t="shared" ref="G2625:G2688" si="1366">IF($C$11=$C$7,$C$24,F2625)</f>
        <v>0.704225352112676</v>
      </c>
      <c r="H2625" s="12" t="str">
        <f t="shared" si="1336"/>
        <v>8.24757740086288+0.487093305993284i</v>
      </c>
      <c r="I2625" s="12" t="str">
        <f t="shared" si="1337"/>
        <v>2729.25861780613i</v>
      </c>
      <c r="J2625" s="12" t="str">
        <f t="shared" si="1338"/>
        <v>-6370.45056239006+590.275320231534i</v>
      </c>
      <c r="K2625" s="12" t="str">
        <f t="shared" si="1339"/>
        <v>0.039359200449952-0.424777780889211i</v>
      </c>
      <c r="L2625" s="12" t="str">
        <f t="shared" si="1340"/>
        <v>0.00213782488676968-0.0193391535953784i</v>
      </c>
      <c r="M2625" s="12" t="str">
        <f t="shared" si="1341"/>
        <v>0.0414970253367217-0.444116934484589i</v>
      </c>
      <c r="N2625" s="12" t="str">
        <f t="shared" si="1342"/>
        <v>-8.73362757697962i</v>
      </c>
      <c r="O2625" s="12" t="str">
        <f t="shared" si="1343"/>
        <v>-0.770513242775786-0.637423989748694i</v>
      </c>
      <c r="P2625" s="12" t="str">
        <f t="shared" si="1344"/>
        <v>1.77051324277579+0.637423989748694i</v>
      </c>
      <c r="Q2625" s="12" t="str">
        <f t="shared" si="1345"/>
        <v>-1.77051324277579+8.09620358723093i</v>
      </c>
      <c r="R2625" s="12" t="str">
        <f t="shared" si="1346"/>
        <v>0.0294976992100914-0.225135063640623i</v>
      </c>
      <c r="S2625" s="12" t="str">
        <f t="shared" si="1347"/>
        <v>0.894364667297737i</v>
      </c>
      <c r="T2625" s="12" t="str">
        <f t="shared" si="1348"/>
        <v>0.201352846290001+0.0263816999400821i</v>
      </c>
      <c r="U2625" s="12" t="str">
        <f t="shared" si="1349"/>
        <v>0.001-0.00228999918117835i</v>
      </c>
      <c r="V2625" s="12" t="str">
        <f t="shared" si="1350"/>
        <v>0.0015-0.000696048383336884i</v>
      </c>
      <c r="W2625" s="12" t="str">
        <f t="shared" si="1351"/>
        <v>0.000797853403078883-0.00069944757760021i</v>
      </c>
      <c r="X2625" s="12" t="str">
        <f t="shared" si="1352"/>
        <v>0.000791429476586681-0.000658818714225278i</v>
      </c>
      <c r="Y2625" s="12" t="str">
        <f t="shared" si="1353"/>
        <v>0.00029+0.655022068273472i</v>
      </c>
      <c r="Z2625" s="12" t="str">
        <f t="shared" si="1354"/>
        <v>-0.0120576875496991-0.0145335075956383i</v>
      </c>
      <c r="AA2625" s="12" t="str">
        <f t="shared" si="1355"/>
        <v>0.0303068264484846-18.3383880946664i</v>
      </c>
      <c r="AB2625" s="12" t="str">
        <f t="shared" si="1356"/>
        <v>0.502614311097127+0.0658536503718346i</v>
      </c>
      <c r="AC2625" s="12" t="str">
        <f t="shared" si="1357"/>
        <v>1.05010372012996-0.220486796474544i</v>
      </c>
      <c r="AD2625" s="12" t="str">
        <f t="shared" si="1358"/>
        <v>0.445811621507364+0.156317155612781i</v>
      </c>
      <c r="AE2625" s="12" t="str">
        <f t="shared" si="1359"/>
        <v>-0.0031036206697336-0.00836403000843771i</v>
      </c>
      <c r="AF2625" s="12" t="str">
        <f t="shared" si="1360"/>
        <v>-13.6466395331626-0.462608043693956i</v>
      </c>
      <c r="AG2625" s="12" t="str">
        <f t="shared" si="1361"/>
        <v>1.01042601919934-0.0295780391805787i</v>
      </c>
      <c r="AH2625" s="12" t="str">
        <f t="shared" si="1362"/>
        <v>0.0347095328987804+0.115400138322362i</v>
      </c>
      <c r="AI2625" s="12">
        <f t="shared" si="1363"/>
        <v>-18.379752543124901</v>
      </c>
      <c r="AJ2625" s="12">
        <f t="shared" si="1364"/>
        <v>73.260001004174526</v>
      </c>
      <c r="AK2625" s="12"/>
      <c r="AL2625" s="12"/>
      <c r="AM2625" s="12"/>
      <c r="AN2625" s="12"/>
    </row>
    <row r="2626" spans="1:40" x14ac:dyDescent="0.35">
      <c r="A2626" s="12"/>
      <c r="B2626" s="12">
        <f t="shared" si="1365"/>
        <v>696000</v>
      </c>
      <c r="C2626" s="29" t="str">
        <f t="shared" ref="C2626:C2689" si="1367">IMPRODUCT(COMPLEX(-1,0),IMDIV(IMPRODUCT(G2626,COMPLEX($C$96+$C$97,0)),COMPLEX($C$96,2*PI()*B2626*$C$99*$C$98*(2*$C$96+$C$97))))</f>
        <v>-1.42992895501212E-07+0.00318914117281318i</v>
      </c>
      <c r="D2626" s="28" t="str">
        <f t="shared" ref="D2626:D2689" si="1368">IMPRODUCT(COMPLEX($C$102,0),IMSUB(C2626,G2626))</f>
        <v>-5.39906212914272+0.0244500823249011i</v>
      </c>
      <c r="E2626" s="12" t="str">
        <f t="shared" ref="E2626:E2689" si="1369">IMDIV(COMPLEX($C$20*10^3,0),COMPLEX(1,2*PI()*B2626*$C$20*1000*$C$29*10^-12))</f>
        <v>4200</v>
      </c>
      <c r="F2626" s="12" t="str">
        <f t="shared" ref="F2626:F2689" si="1370">IMDIV(COMPLEX($C$22*1000,0),IMSUM(COMPLEX($C$22*1000,0),E2626))</f>
        <v>0.704225352112676</v>
      </c>
      <c r="G2626" s="12" t="str">
        <f t="shared" si="1366"/>
        <v>0.704225352112676</v>
      </c>
      <c r="H2626" s="12" t="str">
        <f t="shared" ref="H2626:H2689" si="1371">IMPRODUCT(COMPLEX($C$104,0),IMPRODUCT(COMPLEX(-1,0),D2626),IMDIV(COMPLEX(0,2*PI()*B2626*$C$105*$C$106),COMPLEX(1,2*PI()*B2626*$C$105*$C$106)))</f>
        <v>8.2476660105624+0.486399087749973i</v>
      </c>
      <c r="I2626" s="12" t="str">
        <f t="shared" ref="I2626:I2689" si="1372">COMPLEX(0,2*PI()*B2626*$C$109*$C$108*$C$110)</f>
        <v>2733.18560862312i</v>
      </c>
      <c r="J2626" s="12" t="str">
        <f t="shared" ref="J2626:J2689" si="1373">IMSUM(COMPLEX(0,2*PI()*B2626*$C$109*$C$108),COMPLEX(0,2*PI()*B2626*$C$109*$C$107),COMPLEX(0,2*PI()*B2626*$C$28*10^-12*$C$107),COMPLEX(-1*2*PI()*B2626*2*PI()*B2626*$C$109*$C$108*$C$28*10^-12*$C$107,0),COMPLEX(1,0))</f>
        <v>-6388.7988626484+591.124637239061i</v>
      </c>
      <c r="K2626" s="12" t="str">
        <f t="shared" ref="K2626:K2689" si="1374">IMDIV(I2626,J2626)</f>
        <v>0.0392471048095823-0.424177648458083i</v>
      </c>
      <c r="L2626" s="12" t="str">
        <f t="shared" ref="L2626:L2689" si="1375">IMDIV(COMPLEX($C$113,0),COMPLEX(1,2*PI()*B2626*$C$111*$C$112))</f>
        <v>0.0021317600244919-0.0193120369252379i</v>
      </c>
      <c r="M2626" s="12" t="str">
        <f t="shared" ref="M2626:M2689" si="1376">IMSUM(K2626,L2626)</f>
        <v>0.0413788648340742-0.443489685383321i</v>
      </c>
      <c r="N2626" s="12" t="str">
        <f t="shared" ref="N2626:N2689" si="1377">COMPLEX(0,-2*PI()*B2626*$C$41)</f>
        <v>-8.74619394759398i</v>
      </c>
      <c r="O2626" s="12" t="str">
        <f t="shared" ref="O2626:O2689" si="1378">IMEXP(N2626)</f>
        <v>-0.778462301567021-0.627691361290704i</v>
      </c>
      <c r="P2626" s="12" t="str">
        <f t="shared" ref="P2626:P2689" si="1379">IMSUB(COMPLEX(1,0),O2626)</f>
        <v>1.77846230156702+0.627691361290704i</v>
      </c>
      <c r="Q2626" s="12" t="str">
        <f t="shared" ref="Q2626:Q2689" si="1380">IMSUM(COMPLEX(0,2*PI()*B2626*$C$41),O2626,COMPLEX(-1,0))</f>
        <v>-1.77846230156702+8.11850258630328i</v>
      </c>
      <c r="R2626" s="12" t="str">
        <f t="shared" ref="R2626:R2689" si="1381">IMDIV(P2626,Q2626)</f>
        <v>0.0279846746902607-0.225193250983214i</v>
      </c>
      <c r="S2626" s="12" t="str">
        <f t="shared" ref="S2626:S2689" si="1382">IMDIV(COMPLEX(0,2*PI()*B2626*$C$119),COMPLEX($C$120,0))</f>
        <v>0.895651522934135i</v>
      </c>
      <c r="T2626" s="12" t="str">
        <f t="shared" ref="T2626:T2689" si="1383">IMPRODUCT(R2626,S2626)</f>
        <v>0.201694678197605+0.0250645165051483i</v>
      </c>
      <c r="U2626" s="12" t="str">
        <f t="shared" ref="U2626:U2689" si="1384">IMDIV(COMPLEX(1,2*PI()*B2626*$C$16*10^-3*$C$15*10^-6),COMPLEX(0,2*PI()*B2626*$C$15*10^-6))</f>
        <v>0.001-0.00228670895246976i</v>
      </c>
      <c r="V2626" s="12" t="str">
        <f t="shared" ref="V2626:V2689" si="1385">IMSUM(COMPLEX($C$18*10^-3,0),IMDIV(COMPLEX(1,0),COMPLEX(0,2*PI()*B2626*($C$17*1*10^-6))))</f>
        <v>0.0015-0.000695048313820596i</v>
      </c>
      <c r="W2626" s="12" t="str">
        <f t="shared" ref="W2626:W2689" si="1386">IMDIV(IMPRODUCT(U2626,V2626),IMSUM(U2626,V2626))</f>
        <v>0.000797618882380606-0.000698722337702589i</v>
      </c>
      <c r="X2626" s="12" t="str">
        <f t="shared" ref="X2626:X2689" si="1387">IMDIV(IMPRODUCT(COMPLEX($C$19,0),W2626),IMSUM(COMPLEX($C$19,0),W2626))</f>
        <v>0.000791173978556726-0.000658147767588633i</v>
      </c>
      <c r="Y2626" s="12" t="str">
        <f t="shared" ref="Y2626:Y2689" si="1388">COMPLEX($C$13*10^-3,2*PI()*B2626*$C$12*0.000001)</f>
        <v>0.00029+0.655964546069549i</v>
      </c>
      <c r="Z2626" s="12" t="str">
        <f t="shared" ref="Z2626:Z2689" si="1389">IMPRODUCT(COMPLEX($C$6,0),IMDIV(X2626,IMSUM(X2626,Y2626)))</f>
        <v>-0.0120280951214256-0.0145078580504822i</v>
      </c>
      <c r="AA2626" s="12" t="str">
        <f t="shared" ref="AA2626:AA2689" si="1390">IMDIV(COMPLEX($C$6,0),IMSUM(X2626,Y2626))</f>
        <v>0.0302125117142553-18.3119947647589i</v>
      </c>
      <c r="AB2626" s="12" t="str">
        <f t="shared" ref="AB2626:AB2689" si="1391">IMPRODUCT(COMPLEX($C$115,0),T2626)</f>
        <v>0.503467587382598+0.0625657145073259i</v>
      </c>
      <c r="AC2626" s="12" t="str">
        <f t="shared" ref="AC2626:AC2689" si="1392">IMSUM(COMPLEX(1,0),IMPRODUCT(AB2626,M2626))</f>
        <v>1.04858016628928-0.220693783685162i</v>
      </c>
      <c r="AD2626" s="12" t="str">
        <f t="shared" ref="AD2626:AD2689" si="1393">IMDIV(AB2626,AC2626)</f>
        <v>0.447750018205553+0.153904646834306i</v>
      </c>
      <c r="AE2626" s="12" t="str">
        <f t="shared" ref="AE2626:AE2689" si="1394">IMPRODUCT(AD2626,AA2626,X2626)</f>
        <v>-0.00315275304001475-0.00834707343797944i</v>
      </c>
      <c r="AF2626" s="12" t="str">
        <f t="shared" ref="AF2626:AF2689" si="1395">IMSUB(D2626,H2626)</f>
        <v>-13.6467281397051-0.461949005425072i</v>
      </c>
      <c r="AG2626" s="12" t="str">
        <f t="shared" ref="AG2626:AG2689" si="1396">IMSUM(COMPLEX(1,0),IMPRODUCT(AD2626,AA2626,COMPLEX($C$123,0)))</f>
        <v>1.01025122003797-0.0296642570389466i</v>
      </c>
      <c r="AH2626" s="12" t="str">
        <f t="shared" ref="AH2626:AH2689" si="1397">IMDIV(IMPRODUCT(AE2626,AF2626),AG2626)</f>
        <v>0.0353877104387869+0.115235102844563i</v>
      </c>
      <c r="AI2626" s="12">
        <f t="shared" ref="AI2626:AI2689" si="1398">20*LOG10(IMABS(AH2626))</f>
        <v>-18.376919752343774</v>
      </c>
      <c r="AJ2626" s="12">
        <f t="shared" ref="AJ2626:AJ2689" si="1399">IMARGUMENT(AH2626)*180/PI()</f>
        <v>72.928727505662238</v>
      </c>
      <c r="AK2626" s="12"/>
      <c r="AL2626" s="12"/>
      <c r="AM2626" s="12"/>
      <c r="AN2626" s="12"/>
    </row>
    <row r="2627" spans="1:40" x14ac:dyDescent="0.35">
      <c r="A2627" s="12"/>
      <c r="B2627" s="12">
        <f t="shared" si="1365"/>
        <v>697000</v>
      </c>
      <c r="C2627" s="29" t="str">
        <f t="shared" si="1367"/>
        <v>-1.42582880242059E-07+0.00318456564747599i</v>
      </c>
      <c r="D2627" s="28" t="str">
        <f t="shared" si="1368"/>
        <v>-5.39906212599926+0.0244150032973159i</v>
      </c>
      <c r="E2627" s="12" t="str">
        <f t="shared" si="1369"/>
        <v>4200</v>
      </c>
      <c r="F2627" s="12" t="str">
        <f t="shared" si="1370"/>
        <v>0.704225352112676</v>
      </c>
      <c r="G2627" s="12" t="str">
        <f t="shared" si="1366"/>
        <v>0.704225352112676</v>
      </c>
      <c r="H2627" s="12" t="str">
        <f t="shared" si="1371"/>
        <v>8.24775424118287+0.485706837480143i</v>
      </c>
      <c r="I2627" s="12" t="str">
        <f t="shared" si="1372"/>
        <v>2737.11259944011i</v>
      </c>
      <c r="J2627" s="12" t="str">
        <f t="shared" si="1373"/>
        <v>-6407.17354435931+591.973954246588i</v>
      </c>
      <c r="K2627" s="12" t="str">
        <f t="shared" si="1374"/>
        <v>0.0391354860547706-0.423579194822682i</v>
      </c>
      <c r="L2627" s="12" t="str">
        <f t="shared" si="1375"/>
        <v>0.00212572082981699-0.0192849952355134i</v>
      </c>
      <c r="M2627" s="12" t="str">
        <f t="shared" si="1376"/>
        <v>0.0412612068845876-0.442864190058195i</v>
      </c>
      <c r="N2627" s="12" t="str">
        <f t="shared" si="1377"/>
        <v>-8.75876031820834i</v>
      </c>
      <c r="O2627" s="12" t="str">
        <f t="shared" si="1378"/>
        <v>-0.786288432136617-0.617859613090337i</v>
      </c>
      <c r="P2627" s="12" t="str">
        <f t="shared" si="1379"/>
        <v>1.78628843213662+0.617859613090337i</v>
      </c>
      <c r="Q2627" s="12" t="str">
        <f t="shared" si="1380"/>
        <v>-1.78628843213662+8.140900705118i</v>
      </c>
      <c r="R2627" s="12" t="str">
        <f t="shared" si="1381"/>
        <v>0.0264752752755038-0.225230717891714i</v>
      </c>
      <c r="S2627" s="12" t="str">
        <f t="shared" si="1382"/>
        <v>0.896938378570535i</v>
      </c>
      <c r="T2627" s="12" t="str">
        <f t="shared" si="1383"/>
        <v>0.202018074910072+0.023746690477819i</v>
      </c>
      <c r="U2627" s="12" t="str">
        <f t="shared" si="1384"/>
        <v>0.001-0.00228342816487655i</v>
      </c>
      <c r="V2627" s="12" t="str">
        <f t="shared" si="1385"/>
        <v>0.0015-0.00069405111394424i</v>
      </c>
      <c r="W2627" s="12" t="str">
        <f t="shared" si="1386"/>
        <v>0.000797384580990877-0.000697998917643014i</v>
      </c>
      <c r="X2627" s="12" t="str">
        <f t="shared" si="1387"/>
        <v>0.000790918804773523-0.000657478496554596i</v>
      </c>
      <c r="Y2627" s="12" t="str">
        <f t="shared" si="1388"/>
        <v>0.00029+0.656907023865626i</v>
      </c>
      <c r="Z2627" s="12" t="str">
        <f t="shared" si="1389"/>
        <v>-0.0119986182639426-0.0144822884167487i</v>
      </c>
      <c r="AA2627" s="12" t="str">
        <f t="shared" si="1390"/>
        <v>0.0301186227699007-18.2856773446838i</v>
      </c>
      <c r="AB2627" s="12" t="str">
        <f t="shared" si="1391"/>
        <v>0.504274845977858+0.0592761746121808i</v>
      </c>
      <c r="AC2627" s="12" t="str">
        <f t="shared" si="1392"/>
        <v>1.04705828380596-0.220879464726705i</v>
      </c>
      <c r="AD2627" s="12" t="str">
        <f t="shared" si="1393"/>
        <v>0.44965838534953+0.151468624556004i</v>
      </c>
      <c r="AE2627" s="12" t="str">
        <f t="shared" si="1394"/>
        <v>-0.00320166700808152-0.00832949663065333i</v>
      </c>
      <c r="AF2627" s="12" t="str">
        <f t="shared" si="1395"/>
        <v>-13.6468163671821-0.461291834182827i</v>
      </c>
      <c r="AG2627" s="12" t="str">
        <f t="shared" si="1396"/>
        <v>1.01007536314568-0.029748240966956i</v>
      </c>
      <c r="AH2627" s="12" t="str">
        <f t="shared" si="1397"/>
        <v>0.0360639958687399+0.115061567162253i</v>
      </c>
      <c r="AI2627" s="12">
        <f t="shared" si="1398"/>
        <v>-18.374422831015895</v>
      </c>
      <c r="AJ2627" s="12">
        <f t="shared" si="1399"/>
        <v>72.597330972388889</v>
      </c>
      <c r="AK2627" s="12"/>
      <c r="AL2627" s="12"/>
      <c r="AM2627" s="12"/>
      <c r="AN2627" s="12"/>
    </row>
    <row r="2628" spans="1:40" x14ac:dyDescent="0.35">
      <c r="A2628" s="12"/>
      <c r="B2628" s="12">
        <f t="shared" si="1365"/>
        <v>698000</v>
      </c>
      <c r="C2628" s="29" t="str">
        <f t="shared" si="1367"/>
        <v>-1.42174625963481E-07+0.00318000323252652i</v>
      </c>
      <c r="D2628" s="28" t="str">
        <f t="shared" si="1368"/>
        <v>-5.39906212286932+0.0243800247827033i</v>
      </c>
      <c r="E2628" s="12" t="str">
        <f t="shared" si="1369"/>
        <v>4200</v>
      </c>
      <c r="F2628" s="12" t="str">
        <f t="shared" si="1370"/>
        <v>0.704225352112676</v>
      </c>
      <c r="G2628" s="12" t="str">
        <f t="shared" si="1366"/>
        <v>0.704225352112676</v>
      </c>
      <c r="H2628" s="12" t="str">
        <f t="shared" si="1371"/>
        <v>8.24784209488064+0.485016546862027i</v>
      </c>
      <c r="I2628" s="12" t="str">
        <f t="shared" si="1372"/>
        <v>2741.03959025709i</v>
      </c>
      <c r="J2628" s="12" t="str">
        <f t="shared" si="1373"/>
        <v>-6425.57460752277+592.823271254116i</v>
      </c>
      <c r="K2628" s="12" t="str">
        <f t="shared" si="1374"/>
        <v>0.0390243414917117-0.422982413011505i</v>
      </c>
      <c r="L2628" s="12" t="str">
        <f t="shared" si="1375"/>
        <v>0.0021197071586995-0.0192580282197943i</v>
      </c>
      <c r="M2628" s="12" t="str">
        <f t="shared" si="1376"/>
        <v>0.0411440486504112-0.442240441231299i</v>
      </c>
      <c r="N2628" s="12" t="str">
        <f t="shared" si="1377"/>
        <v>-8.7713266888227i</v>
      </c>
      <c r="O2628" s="12" t="str">
        <f t="shared" si="1378"/>
        <v>-0.793990398647834-0.607930297694607i</v>
      </c>
      <c r="P2628" s="12" t="str">
        <f t="shared" si="1379"/>
        <v>1.79399039864783+0.607930297694607i</v>
      </c>
      <c r="Q2628" s="12" t="str">
        <f t="shared" si="1380"/>
        <v>-1.79399039864783+8.16339639112809i</v>
      </c>
      <c r="R2628" s="12" t="str">
        <f t="shared" si="1381"/>
        <v>0.0249697734931035-0.225247659730115i</v>
      </c>
      <c r="S2628" s="12" t="str">
        <f t="shared" si="1382"/>
        <v>0.898225234206935i</v>
      </c>
      <c r="T2628" s="12" t="str">
        <f t="shared" si="1383"/>
        <v>0.202323131915647+0.022428480643937i</v>
      </c>
      <c r="U2628" s="12" t="str">
        <f t="shared" si="1384"/>
        <v>0.001-0.00228015677782085i</v>
      </c>
      <c r="V2628" s="12" t="str">
        <f t="shared" si="1385"/>
        <v>0.0015-0.000693056771374121i</v>
      </c>
      <c r="W2628" s="12" t="str">
        <f t="shared" si="1386"/>
        <v>0.000797150499325673-0.000697277309105109i</v>
      </c>
      <c r="X2628" s="12" t="str">
        <f t="shared" si="1387"/>
        <v>0.000790663954980981-0.000656810893421751i</v>
      </c>
      <c r="Y2628" s="12" t="str">
        <f t="shared" si="1388"/>
        <v>0.00029+0.657849501661703i</v>
      </c>
      <c r="Z2628" s="12" t="str">
        <f t="shared" si="1389"/>
        <v>-0.0119692563394008-0.0144567983441185i</v>
      </c>
      <c r="AA2628" s="12" t="str">
        <f t="shared" si="1390"/>
        <v>0.0300251571086051-18.2594355072126i</v>
      </c>
      <c r="AB2628" s="12" t="str">
        <f t="shared" si="1391"/>
        <v>0.505036325239401+0.0559856766641965i</v>
      </c>
      <c r="AC2628" s="12" t="str">
        <f t="shared" si="1392"/>
        <v>1.04553836948648-0.221044009907309i</v>
      </c>
      <c r="AD2628" s="12" t="str">
        <f t="shared" si="1393"/>
        <v>0.451536444289769+0.149009455297001i</v>
      </c>
      <c r="AE2628" s="12" t="str">
        <f t="shared" si="1394"/>
        <v>-0.0032503558016901-0.00831130368756177i</v>
      </c>
      <c r="AF2628" s="12" t="str">
        <f t="shared" si="1395"/>
        <v>-13.64690421775-0.460636522079324i</v>
      </c>
      <c r="AG2628" s="12" t="str">
        <f t="shared" si="1396"/>
        <v>1.00989847728974-0.0298299821159202i</v>
      </c>
      <c r="AH2628" s="12" t="str">
        <f t="shared" si="1397"/>
        <v>0.036738295635255+0.114879567849158i</v>
      </c>
      <c r="AI2628" s="12">
        <f t="shared" si="1398"/>
        <v>-18.372260394447295</v>
      </c>
      <c r="AJ2628" s="12">
        <f t="shared" si="1399"/>
        <v>72.265809756667579</v>
      </c>
      <c r="AK2628" s="12"/>
      <c r="AL2628" s="12"/>
      <c r="AM2628" s="12"/>
      <c r="AN2628" s="12"/>
    </row>
    <row r="2629" spans="1:40" x14ac:dyDescent="0.35">
      <c r="A2629" s="12"/>
      <c r="B2629" s="12">
        <f t="shared" si="1365"/>
        <v>699000</v>
      </c>
      <c r="C2629" s="29" t="str">
        <f t="shared" si="1367"/>
        <v>-1.41768122595549E-07+0.00317545387169699i</v>
      </c>
      <c r="D2629" s="28" t="str">
        <f t="shared" si="1368"/>
        <v>-5.3990621197528+0.0243451463496769i</v>
      </c>
      <c r="E2629" s="12" t="str">
        <f t="shared" si="1369"/>
        <v>4200</v>
      </c>
      <c r="F2629" s="12" t="str">
        <f t="shared" si="1370"/>
        <v>0.704225352112676</v>
      </c>
      <c r="G2629" s="12" t="str">
        <f t="shared" si="1366"/>
        <v>0.704225352112676</v>
      </c>
      <c r="H2629" s="12" t="str">
        <f t="shared" si="1371"/>
        <v>8.24792957379674+0.484328207620521i</v>
      </c>
      <c r="I2629" s="12" t="str">
        <f t="shared" si="1372"/>
        <v>2744.96658107408i</v>
      </c>
      <c r="J2629" s="12" t="str">
        <f t="shared" si="1373"/>
        <v>-6444.00205213881+593.672588261643i</v>
      </c>
      <c r="K2629" s="12" t="str">
        <f t="shared" si="1374"/>
        <v>0.0389136684455415-0.422387296091232i</v>
      </c>
      <c r="L2629" s="12" t="str">
        <f t="shared" si="1375"/>
        <v>0.0021137188680989-0.0192311355733133i</v>
      </c>
      <c r="M2629" s="12" t="str">
        <f t="shared" si="1376"/>
        <v>0.0410273873136404-0.441618431664545i</v>
      </c>
      <c r="N2629" s="12" t="str">
        <f t="shared" si="1377"/>
        <v>-8.78389305943706i</v>
      </c>
      <c r="O2629" s="12" t="str">
        <f t="shared" si="1378"/>
        <v>-0.801566984870876-0.59790498305752i</v>
      </c>
      <c r="P2629" s="12" t="str">
        <f t="shared" si="1379"/>
        <v>1.80156698487088+0.59790498305752i</v>
      </c>
      <c r="Q2629" s="12" t="str">
        <f t="shared" si="1380"/>
        <v>-1.80156698487088+8.18598807637954i</v>
      </c>
      <c r="R2629" s="12" t="str">
        <f t="shared" si="1381"/>
        <v>0.023468435712713-0.225244274317702i</v>
      </c>
      <c r="S2629" s="12" t="str">
        <f t="shared" si="1382"/>
        <v>0.899512089843335i</v>
      </c>
      <c r="T2629" s="12" t="str">
        <f t="shared" si="1383"/>
        <v>0.202609947916762+0.0211101416532964i</v>
      </c>
      <c r="U2629" s="12" t="str">
        <f t="shared" si="1384"/>
        <v>0.001-0.00227689475095702i</v>
      </c>
      <c r="V2629" s="12" t="str">
        <f t="shared" si="1385"/>
        <v>0.0015-0.000692065273847115i</v>
      </c>
      <c r="W2629" s="12" t="str">
        <f t="shared" si="1386"/>
        <v>0.000796916637796767-0.000696557503825091i</v>
      </c>
      <c r="X2629" s="12" t="str">
        <f t="shared" si="1387"/>
        <v>0.000790409428923843-0.000656144950537535i</v>
      </c>
      <c r="Y2629" s="12" t="str">
        <f t="shared" si="1388"/>
        <v>0.00029+0.65879197945778i</v>
      </c>
      <c r="Z2629" s="12" t="str">
        <f t="shared" si="1389"/>
        <v>-0.0119400087144981-0.0144313874843084i</v>
      </c>
      <c r="AA2629" s="12" t="str">
        <f t="shared" si="1390"/>
        <v>0.0299321122418144-18.2332689269963i</v>
      </c>
      <c r="AB2629" s="12" t="str">
        <f t="shared" si="1391"/>
        <v>0.505752271546931+0.05269485631682i</v>
      </c>
      <c r="AC2629" s="12" t="str">
        <f t="shared" si="1392"/>
        <v>1.04402071413293-0.22118759269179i</v>
      </c>
      <c r="AD2629" s="12" t="str">
        <f t="shared" si="1393"/>
        <v>0.453383920665906+0.146527508720099i</v>
      </c>
      <c r="AE2629" s="12" t="str">
        <f t="shared" si="1394"/>
        <v>-0.00329881270831407-0.00829249876931629i</v>
      </c>
      <c r="AF2629" s="12" t="str">
        <f t="shared" si="1395"/>
        <v>-13.6469916935495-0.459983061270844i</v>
      </c>
      <c r="AG2629" s="12" t="str">
        <f t="shared" si="1396"/>
        <v>1.00972059128056-0.0299094719709204i</v>
      </c>
      <c r="AH2629" s="12" t="str">
        <f t="shared" si="1397"/>
        <v>0.0374105166302882+0.114689142313581i</v>
      </c>
      <c r="AI2629" s="12">
        <f t="shared" si="1398"/>
        <v>-18.37043110149181</v>
      </c>
      <c r="AJ2629" s="12">
        <f t="shared" si="1399"/>
        <v>71.934162230527932</v>
      </c>
      <c r="AK2629" s="12"/>
      <c r="AL2629" s="12"/>
      <c r="AM2629" s="12"/>
      <c r="AN2629" s="12"/>
    </row>
    <row r="2630" spans="1:40" x14ac:dyDescent="0.35">
      <c r="A2630" s="12"/>
      <c r="B2630" s="12">
        <f t="shared" si="1365"/>
        <v>700000</v>
      </c>
      <c r="C2630" s="29" t="str">
        <f t="shared" si="1367"/>
        <v>-1.41363360140209E-07+0.00317091750904118i</v>
      </c>
      <c r="D2630" s="28" t="str">
        <f t="shared" si="1368"/>
        <v>-5.39906211664961+0.0243103675693157i</v>
      </c>
      <c r="E2630" s="12" t="str">
        <f t="shared" si="1369"/>
        <v>4200</v>
      </c>
      <c r="F2630" s="12" t="str">
        <f t="shared" si="1370"/>
        <v>0.704225352112676</v>
      </c>
      <c r="G2630" s="12" t="str">
        <f t="shared" si="1366"/>
        <v>0.704225352112676</v>
      </c>
      <c r="H2630" s="12" t="str">
        <f t="shared" si="1371"/>
        <v>8.248016680057+0.48364181152684i</v>
      </c>
      <c r="I2630" s="12" t="str">
        <f t="shared" si="1372"/>
        <v>2748.89357189107i</v>
      </c>
      <c r="J2630" s="12" t="str">
        <f t="shared" si="1373"/>
        <v>-6462.4558782074+594.52190526917i</v>
      </c>
      <c r="K2630" s="12" t="str">
        <f t="shared" si="1374"/>
        <v>0.0388034642601783-0.421793837166463i</v>
      </c>
      <c r="L2630" s="12" t="str">
        <f t="shared" si="1375"/>
        <v>0.00210775581597112-0.0192043169929348i</v>
      </c>
      <c r="M2630" s="12" t="str">
        <f t="shared" si="1376"/>
        <v>0.0409112200761494-0.440998154159398i</v>
      </c>
      <c r="N2630" s="12" t="str">
        <f t="shared" si="1377"/>
        <v>-8.79645943005142i</v>
      </c>
      <c r="O2630" s="12" t="str">
        <f t="shared" si="1378"/>
        <v>-0.809016994374947-0.587785252292473i</v>
      </c>
      <c r="P2630" s="12" t="str">
        <f t="shared" si="1379"/>
        <v>1.80901699437495+0.587785252292473i</v>
      </c>
      <c r="Q2630" s="12" t="str">
        <f t="shared" si="1380"/>
        <v>-1.80901699437495+8.20867417775895i</v>
      </c>
      <c r="R2630" s="12" t="str">
        <f t="shared" si="1381"/>
        <v>0.0219715221811069-0.225220761764671i</v>
      </c>
      <c r="S2630" s="12" t="str">
        <f t="shared" si="1382"/>
        <v>0.900798945479735i</v>
      </c>
      <c r="T2630" s="12" t="str">
        <f t="shared" si="1383"/>
        <v>0.202878624697758+0.0197919240113257i</v>
      </c>
      <c r="U2630" s="12" t="str">
        <f t="shared" si="1384"/>
        <v>0.001-0.00227364204416993i</v>
      </c>
      <c r="V2630" s="12" t="str">
        <f t="shared" si="1385"/>
        <v>0.0015-0.000691076609170192i</v>
      </c>
      <c r="W2630" s="12" t="str">
        <f t="shared" si="1386"/>
        <v>0.000796682996811737-0.000695839493591371i</v>
      </c>
      <c r="X2630" s="12" t="str">
        <f t="shared" si="1387"/>
        <v>0.000790155226347646-0.000655480660297873i</v>
      </c>
      <c r="Y2630" s="12" t="str">
        <f t="shared" si="1388"/>
        <v>0.00029+0.659734457253856i</v>
      </c>
      <c r="Z2630" s="12" t="str">
        <f t="shared" si="1389"/>
        <v>-0.0119108747604399-0.0144060554910551i</v>
      </c>
      <c r="AA2630" s="12" t="str">
        <f t="shared" si="1390"/>
        <v>0.0298394856990777-18.2071772805518i</v>
      </c>
      <c r="AB2630" s="12" t="str">
        <f t="shared" si="1391"/>
        <v>0.506422938973175+0.0494043388783879i</v>
      </c>
      <c r="AC2630" s="12" t="str">
        <f t="shared" si="1392"/>
        <v>1.04250560256078-0.221310389530577i</v>
      </c>
      <c r="AD2630" s="12" t="str">
        <f t="shared" si="1393"/>
        <v>0.455200544438859+0.144023157586751i</v>
      </c>
      <c r="AE2630" s="12" t="str">
        <f t="shared" si="1394"/>
        <v>-0.00334703107550359-0.00827308609536359i</v>
      </c>
      <c r="AF2630" s="12" t="str">
        <f t="shared" si="1395"/>
        <v>-13.6470787967066-0.459331443957524i</v>
      </c>
      <c r="AG2630" s="12" t="str">
        <f t="shared" si="1396"/>
        <v>1.00954173396842-0.0299867023505401i</v>
      </c>
      <c r="AH2630" s="12" t="str">
        <f t="shared" si="1397"/>
        <v>0.0380805661965954+0.114490328796787i</v>
      </c>
      <c r="AI2630" s="12">
        <f t="shared" si="1398"/>
        <v>-18.368933653906939</v>
      </c>
      <c r="AJ2630" s="12">
        <f t="shared" si="1399"/>
        <v>71.602386785877684</v>
      </c>
      <c r="AK2630" s="12"/>
      <c r="AL2630" s="12"/>
      <c r="AM2630" s="12"/>
      <c r="AN2630" s="12"/>
    </row>
    <row r="2631" spans="1:40" x14ac:dyDescent="0.35">
      <c r="A2631" s="12"/>
      <c r="B2631" s="12">
        <f t="shared" si="1365"/>
        <v>701000</v>
      </c>
      <c r="C2631" s="29" t="str">
        <f t="shared" si="1367"/>
        <v>-1.40960328670667E-07+0.0031663940889321i</v>
      </c>
      <c r="D2631" s="28" t="str">
        <f t="shared" si="1368"/>
        <v>-5.39906211355971+0.0242756880151461i</v>
      </c>
      <c r="E2631" s="12" t="str">
        <f t="shared" si="1369"/>
        <v>4200</v>
      </c>
      <c r="F2631" s="12" t="str">
        <f t="shared" si="1370"/>
        <v>0.704225352112676</v>
      </c>
      <c r="G2631" s="12" t="str">
        <f t="shared" si="1366"/>
        <v>0.704225352112676</v>
      </c>
      <c r="H2631" s="12" t="str">
        <f t="shared" si="1371"/>
        <v>8.24810341577234+0.482957350398219i</v>
      </c>
      <c r="I2631" s="12" t="str">
        <f t="shared" si="1372"/>
        <v>2752.82056270806i</v>
      </c>
      <c r="J2631" s="12" t="str">
        <f t="shared" si="1373"/>
        <v>-6480.93608572856+595.371222276698i</v>
      </c>
      <c r="K2631" s="12" t="str">
        <f t="shared" si="1374"/>
        <v>0.0386937262981645-0.421202029379466i</v>
      </c>
      <c r="L2631" s="12" t="str">
        <f t="shared" si="1375"/>
        <v>0.00210181786126035-0.019177572177145i</v>
      </c>
      <c r="M2631" s="12" t="str">
        <f t="shared" si="1376"/>
        <v>0.0407955441594249-0.440379601556611i</v>
      </c>
      <c r="N2631" s="12" t="str">
        <f t="shared" si="1377"/>
        <v>-8.80902580066578i</v>
      </c>
      <c r="O2631" s="12" t="str">
        <f t="shared" si="1378"/>
        <v>-0.816339250717183-0.577572703422269i</v>
      </c>
      <c r="P2631" s="12" t="str">
        <f t="shared" si="1379"/>
        <v>1.81633925071718+0.577572703422269i</v>
      </c>
      <c r="Q2631" s="12" t="str">
        <f t="shared" si="1380"/>
        <v>-1.81633925071718+8.23145309724351i</v>
      </c>
      <c r="R2631" s="12" t="str">
        <f t="shared" si="1381"/>
        <v>0.0204792870605644-0.225177324311389i</v>
      </c>
      <c r="S2631" s="12" t="str">
        <f t="shared" si="1382"/>
        <v>0.902085801116135i</v>
      </c>
      <c r="T2631" s="12" t="str">
        <f t="shared" si="1383"/>
        <v>0.203129266994627+0.0184740740743165i</v>
      </c>
      <c r="U2631" s="12" t="str">
        <f t="shared" si="1384"/>
        <v>0.001-0.0022703986175734i</v>
      </c>
      <c r="V2631" s="12" t="str">
        <f t="shared" si="1385"/>
        <v>0.0015-0.000690090765219879i</v>
      </c>
      <c r="W2631" s="12" t="str">
        <f t="shared" si="1386"/>
        <v>0.00079644957677399-0.000695123270244153i</v>
      </c>
      <c r="X2631" s="12" t="str">
        <f t="shared" si="1387"/>
        <v>0.000789901346998679-0.000654818015146792i</v>
      </c>
      <c r="Y2631" s="12" t="str">
        <f t="shared" si="1388"/>
        <v>0.00029+0.660676935049933i</v>
      </c>
      <c r="Z2631" s="12" t="str">
        <f t="shared" si="1389"/>
        <v>-0.0118818538529001-0.0143808020201003i</v>
      </c>
      <c r="AA2631" s="12" t="str">
        <f t="shared" si="1390"/>
        <v>0.0297472750278879-18.1811602462485i</v>
      </c>
      <c r="AB2631" s="12" t="str">
        <f t="shared" si="1391"/>
        <v>0.507048588958729+0.0461147393002161i</v>
      </c>
      <c r="AC2631" s="12" t="str">
        <f t="shared" si="1392"/>
        <v>1.04099331362076-0.221412579691965i</v>
      </c>
      <c r="AD2631" s="12" t="str">
        <f t="shared" si="1393"/>
        <v>0.456986049922673+0.141496777711771i</v>
      </c>
      <c r="AE2631" s="12" t="str">
        <f t="shared" si="1394"/>
        <v>-0.0033950043112402-0.0082530699433132i</v>
      </c>
      <c r="AF2631" s="12" t="str">
        <f t="shared" si="1395"/>
        <v>-13.647165529332-0.458681662383073i</v>
      </c>
      <c r="AG2631" s="12" t="str">
        <f t="shared" si="1396"/>
        <v>1.00936193424021-0.0300616654065831i</v>
      </c>
      <c r="AH2631" s="12" t="str">
        <f t="shared" si="1397"/>
        <v>0.0387483521332785+0.114283166371382i</v>
      </c>
      <c r="AI2631" s="12">
        <f t="shared" si="1398"/>
        <v>-18.367766795728059</v>
      </c>
      <c r="AJ2631" s="12">
        <f t="shared" si="1399"/>
        <v>71.270481834664608</v>
      </c>
      <c r="AK2631" s="12"/>
      <c r="AL2631" s="12"/>
      <c r="AM2631" s="12"/>
      <c r="AN2631" s="12"/>
    </row>
    <row r="2632" spans="1:40" x14ac:dyDescent="0.35">
      <c r="A2632" s="12"/>
      <c r="B2632" s="12">
        <f t="shared" si="1365"/>
        <v>702000</v>
      </c>
      <c r="C2632" s="29" t="str">
        <f t="shared" si="1367"/>
        <v>-1.40559018330788E-07+0.00316188355605973i</v>
      </c>
      <c r="D2632" s="28" t="str">
        <f t="shared" si="1368"/>
        <v>-5.39906211048299+0.0242411072631246i</v>
      </c>
      <c r="E2632" s="12" t="str">
        <f t="shared" si="1369"/>
        <v>4200</v>
      </c>
      <c r="F2632" s="12" t="str">
        <f t="shared" si="1370"/>
        <v>0.704225352112676</v>
      </c>
      <c r="G2632" s="12" t="str">
        <f t="shared" si="1366"/>
        <v>0.704225352112676</v>
      </c>
      <c r="H2632" s="12" t="str">
        <f t="shared" si="1371"/>
        <v>8.24818978303866+0.482274816097569i</v>
      </c>
      <c r="I2632" s="12" t="str">
        <f t="shared" si="1372"/>
        <v>2756.74755352504i</v>
      </c>
      <c r="J2632" s="12" t="str">
        <f t="shared" si="1373"/>
        <v>-6499.44267470229+596.220539284225i</v>
      </c>
      <c r="K2632" s="12" t="str">
        <f t="shared" si="1374"/>
        <v>0.0385844519405109-0.420611865909919i</v>
      </c>
      <c r="L2632" s="12" t="str">
        <f t="shared" si="1375"/>
        <v>0.00209590486389081-0.0191509008260408i</v>
      </c>
      <c r="M2632" s="12" t="str">
        <f t="shared" si="1376"/>
        <v>0.0406803568044017-0.43976276673596i</v>
      </c>
      <c r="N2632" s="12" t="str">
        <f t="shared" si="1377"/>
        <v>-8.82159217128014i</v>
      </c>
      <c r="O2632" s="12" t="str">
        <f t="shared" si="1378"/>
        <v>-0.823532597628427-0.567268949126757i</v>
      </c>
      <c r="P2632" s="12" t="str">
        <f t="shared" si="1379"/>
        <v>1.82353259762843+0.567268949126757i</v>
      </c>
      <c r="Q2632" s="12" t="str">
        <f t="shared" si="1380"/>
        <v>-1.82353259762843+8.25432322215338i</v>
      </c>
      <c r="R2632" s="12" t="str">
        <f t="shared" si="1381"/>
        <v>0.0189919784707193-0.225114166171274i</v>
      </c>
      <c r="S2632" s="12" t="str">
        <f t="shared" si="1382"/>
        <v>0.903372656752533i</v>
      </c>
      <c r="T2632" s="12" t="str">
        <f t="shared" si="1383"/>
        <v>0.203361982366775+0.0171568340480806i</v>
      </c>
      <c r="U2632" s="12" t="str">
        <f t="shared" si="1384"/>
        <v>0.001-0.00226716443150848i</v>
      </c>
      <c r="V2632" s="12" t="str">
        <f t="shared" si="1385"/>
        <v>0.0015-0.000689107729941789i</v>
      </c>
      <c r="W2632" s="12" t="str">
        <f t="shared" si="1386"/>
        <v>0.00079621637808278-0.00069440882567505i</v>
      </c>
      <c r="X2632" s="12" t="str">
        <f t="shared" si="1387"/>
        <v>0.000789647790624003-0.000654157007576082i</v>
      </c>
      <c r="Y2632" s="12" t="str">
        <f t="shared" si="1388"/>
        <v>0.00029+0.66161941284601i</v>
      </c>
      <c r="Z2632" s="12" t="str">
        <f t="shared" si="1389"/>
        <v>-0.0118529453719831-0.0143556267291766i</v>
      </c>
      <c r="AA2632" s="12" t="str">
        <f t="shared" si="1390"/>
        <v>0.0296554777935284-18.1552175042952i</v>
      </c>
      <c r="AB2632" s="12" t="str">
        <f t="shared" si="1391"/>
        <v>0.50762948999196+0.0428266621732478i</v>
      </c>
      <c r="AC2632" s="12" t="str">
        <f t="shared" si="1392"/>
        <v>1.03948412022468-0.221494345097679i</v>
      </c>
      <c r="AD2632" s="12" t="str">
        <f t="shared" si="1393"/>
        <v>0.458740175815968+0.138948747917747i</v>
      </c>
      <c r="AE2632" s="12" t="str">
        <f t="shared" si="1394"/>
        <v>-0.00344272588428696-0.00823245464826538i</v>
      </c>
      <c r="AF2632" s="12" t="str">
        <f t="shared" si="1395"/>
        <v>-13.6472518935216-0.458033708834444i</v>
      </c>
      <c r="AG2632" s="12" t="str">
        <f t="shared" si="1396"/>
        <v>1.00918122101617-0.0301343536237689i</v>
      </c>
      <c r="AH2632" s="12" t="str">
        <f t="shared" si="1397"/>
        <v>0.0394137827014291+0.11406769493968i</v>
      </c>
      <c r="AI2632" s="12">
        <f t="shared" si="1398"/>
        <v>-18.366929312660552</v>
      </c>
      <c r="AJ2632" s="12">
        <f t="shared" si="1399"/>
        <v>70.938445809033212</v>
      </c>
      <c r="AK2632" s="12"/>
      <c r="AL2632" s="12"/>
      <c r="AM2632" s="12"/>
      <c r="AN2632" s="12"/>
    </row>
    <row r="2633" spans="1:40" x14ac:dyDescent="0.35">
      <c r="A2633" s="12"/>
      <c r="B2633" s="12">
        <f t="shared" si="1365"/>
        <v>703000</v>
      </c>
      <c r="C2633" s="29" t="str">
        <f t="shared" si="1367"/>
        <v>-1.40159419334481E-07+0.00315738585542873i</v>
      </c>
      <c r="D2633" s="28" t="str">
        <f t="shared" si="1368"/>
        <v>-5.3990621074194+0.0242066248916203i</v>
      </c>
      <c r="E2633" s="12" t="str">
        <f t="shared" si="1369"/>
        <v>4200</v>
      </c>
      <c r="F2633" s="12" t="str">
        <f t="shared" si="1370"/>
        <v>0.704225352112676</v>
      </c>
      <c r="G2633" s="12" t="str">
        <f t="shared" si="1366"/>
        <v>0.704225352112676</v>
      </c>
      <c r="H2633" s="12" t="str">
        <f t="shared" si="1371"/>
        <v>8.24827578393715+0.481594200533171i</v>
      </c>
      <c r="I2633" s="12" t="str">
        <f t="shared" si="1372"/>
        <v>2760.67454434203i</v>
      </c>
      <c r="J2633" s="12" t="str">
        <f t="shared" si="1373"/>
        <v>-6517.97564512858+597.069856291752i</v>
      </c>
      <c r="K2633" s="12" t="str">
        <f t="shared" si="1374"/>
        <v>0.0384756385865427-0.420023339974665i</v>
      </c>
      <c r="L2633" s="12" t="str">
        <f t="shared" si="1375"/>
        <v>0.00209001668475858-0.019124302641319i</v>
      </c>
      <c r="M2633" s="12" t="str">
        <f t="shared" si="1376"/>
        <v>0.0405656552713013-0.439147642615984i</v>
      </c>
      <c r="N2633" s="12" t="str">
        <f t="shared" si="1377"/>
        <v>-8.8341585418945i</v>
      </c>
      <c r="O2633" s="12" t="str">
        <f t="shared" si="1378"/>
        <v>-0.830595899195813-0.556875616488187i</v>
      </c>
      <c r="P2633" s="12" t="str">
        <f t="shared" si="1379"/>
        <v>1.83059589919581+0.556875616488187i</v>
      </c>
      <c r="Q2633" s="12" t="str">
        <f t="shared" si="1380"/>
        <v>-1.83059589919581+8.27728292540631i</v>
      </c>
      <c r="R2633" s="12" t="str">
        <f t="shared" si="1381"/>
        <v>0.0175098385337057-0.225031493377371i</v>
      </c>
      <c r="S2633" s="12" t="str">
        <f t="shared" si="1382"/>
        <v>0.904659512388933i</v>
      </c>
      <c r="T2633" s="12" t="str">
        <f t="shared" si="1383"/>
        <v>0.203576881070926+0.0158404419899111i</v>
      </c>
      <c r="U2633" s="12" t="str">
        <f t="shared" si="1384"/>
        <v>0.001-0.0022639394465419i</v>
      </c>
      <c r="V2633" s="12" t="str">
        <f t="shared" si="1385"/>
        <v>0.0015-0.000688127491350123i</v>
      </c>
      <c r="W2633" s="12" t="str">
        <f t="shared" si="1386"/>
        <v>0.000795983401133222-0.000693696151826698i</v>
      </c>
      <c r="X2633" s="12" t="str">
        <f t="shared" si="1387"/>
        <v>0.000789394556971392-0.000653497630124927i</v>
      </c>
      <c r="Y2633" s="12" t="str">
        <f t="shared" si="1388"/>
        <v>0.00029+0.662561890642087i</v>
      </c>
      <c r="Z2633" s="12" t="str">
        <f t="shared" si="1389"/>
        <v>-0.0118241487021853-0.0143305292779921i</v>
      </c>
      <c r="AA2633" s="12" t="str">
        <f t="shared" si="1390"/>
        <v>0.0295640915789169-18.1293487367271i</v>
      </c>
      <c r="AB2633" s="12" t="str">
        <f t="shared" si="1391"/>
        <v>0.508165917294244+0.0395407017329486i</v>
      </c>
      <c r="AC2633" s="12" t="str">
        <f t="shared" si="1392"/>
        <v>1.03797828937499-0.221555870161872i</v>
      </c>
      <c r="AD2633" s="12" t="str">
        <f t="shared" si="1393"/>
        <v>0.460462665233082+0.136379449989226i</v>
      </c>
      <c r="AE2633" s="12" t="str">
        <f t="shared" si="1394"/>
        <v>-0.00349018932453346-0.00821124460213984i</v>
      </c>
      <c r="AF2633" s="12" t="str">
        <f t="shared" si="1395"/>
        <v>-13.6473378913565-0.457387575641551i</v>
      </c>
      <c r="AG2633" s="12" t="str">
        <f t="shared" si="1396"/>
        <v>1.00899962324661-0.0302047598194099i</v>
      </c>
      <c r="AH2633" s="12" t="str">
        <f t="shared" si="1397"/>
        <v>0.0400767666298539+0.113843955232059i</v>
      </c>
      <c r="AI2633" s="12">
        <f t="shared" si="1398"/>
        <v>-18.366420031489355</v>
      </c>
      <c r="AJ2633" s="12">
        <f t="shared" si="1399"/>
        <v>70.606277161484869</v>
      </c>
      <c r="AK2633" s="12"/>
      <c r="AL2633" s="12"/>
      <c r="AM2633" s="12"/>
      <c r="AN2633" s="12"/>
    </row>
    <row r="2634" spans="1:40" x14ac:dyDescent="0.35">
      <c r="A2634" s="12"/>
      <c r="B2634" s="12">
        <f t="shared" si="1365"/>
        <v>704000</v>
      </c>
      <c r="C2634" s="29" t="str">
        <f t="shared" si="1367"/>
        <v>-1.39761521965114E-07+0.00315290093235627i</v>
      </c>
      <c r="D2634" s="28" t="str">
        <f t="shared" si="1368"/>
        <v>-5.39906210436885+0.0241722404813981i</v>
      </c>
      <c r="E2634" s="12" t="str">
        <f t="shared" si="1369"/>
        <v>4200</v>
      </c>
      <c r="F2634" s="12" t="str">
        <f t="shared" si="1370"/>
        <v>0.704225352112676</v>
      </c>
      <c r="G2634" s="12" t="str">
        <f t="shared" si="1366"/>
        <v>0.704225352112676</v>
      </c>
      <c r="H2634" s="12" t="str">
        <f t="shared" si="1371"/>
        <v>8.2483614205343+0.480915495658371i</v>
      </c>
      <c r="I2634" s="12" t="str">
        <f t="shared" si="1372"/>
        <v>2764.60153515902i</v>
      </c>
      <c r="J2634" s="12" t="str">
        <f t="shared" si="1373"/>
        <v>-6536.53499700743+597.91917329928i</v>
      </c>
      <c r="K2634" s="12" t="str">
        <f t="shared" si="1374"/>
        <v>0.0383672836537458-0.419436444827455i</v>
      </c>
      <c r="L2634" s="12" t="str">
        <f t="shared" si="1375"/>
        <v>0.00208415318572362-0.0190977773262666i</v>
      </c>
      <c r="M2634" s="12" t="str">
        <f t="shared" si="1376"/>
        <v>0.0404514368394694-0.438534222153722i</v>
      </c>
      <c r="N2634" s="12" t="str">
        <f t="shared" si="1377"/>
        <v>-8.84672491250886i</v>
      </c>
      <c r="O2634" s="12" t="str">
        <f t="shared" si="1378"/>
        <v>-0.837528040042143-0.546394346734268i</v>
      </c>
      <c r="P2634" s="12" t="str">
        <f t="shared" si="1379"/>
        <v>1.83752804004214+0.546394346734268i</v>
      </c>
      <c r="Q2634" s="12" t="str">
        <f t="shared" si="1380"/>
        <v>-1.83752804004214+8.30033056577459i</v>
      </c>
      <c r="R2634" s="12" t="str">
        <f t="shared" si="1381"/>
        <v>0.0160331034224121-0.224929513632628i</v>
      </c>
      <c r="S2634" s="12" t="str">
        <f t="shared" si="1382"/>
        <v>0.905946368025333i</v>
      </c>
      <c r="T2634" s="12" t="str">
        <f t="shared" si="1383"/>
        <v>0.203774075937184+0.0145251318137088i</v>
      </c>
      <c r="U2634" s="12" t="str">
        <f t="shared" si="1384"/>
        <v>0.001-0.00226072362346442i</v>
      </c>
      <c r="V2634" s="12" t="str">
        <f t="shared" si="1385"/>
        <v>0.0015-0.000687150037527179i</v>
      </c>
      <c r="W2634" s="12" t="str">
        <f t="shared" si="1386"/>
        <v>0.000795750646316314-0.000692985240692363i</v>
      </c>
      <c r="X2634" s="12" t="str">
        <f t="shared" si="1387"/>
        <v>0.000789141645789312-0.000652839875379535i</v>
      </c>
      <c r="Y2634" s="12" t="str">
        <f t="shared" si="1388"/>
        <v>0.00029+0.663504368438164i</v>
      </c>
      <c r="Z2634" s="12" t="str">
        <f t="shared" si="1389"/>
        <v>-0.0117954632323572-0.0143055093282161i</v>
      </c>
      <c r="AA2634" s="12" t="str">
        <f t="shared" si="1390"/>
        <v>0.0294731139844519-18.1035536273922i</v>
      </c>
      <c r="AB2634" s="12" t="str">
        <f t="shared" si="1391"/>
        <v>0.508658152510593+0.0362574418721031i</v>
      </c>
      <c r="AC2634" s="12" t="str">
        <f t="shared" si="1392"/>
        <v>1.03647608219783-0.221597341633532i</v>
      </c>
      <c r="AD2634" s="12" t="str">
        <f t="shared" si="1393"/>
        <v>0.462153265734902+0.133789268626601i</v>
      </c>
      <c r="AE2634" s="12" t="str">
        <f t="shared" si="1394"/>
        <v>-0.00353738822333682-0.00818944425300517i</v>
      </c>
      <c r="AF2634" s="12" t="str">
        <f t="shared" si="1395"/>
        <v>-13.6474235249032-0.456743255176973i</v>
      </c>
      <c r="AG2634" s="12" t="str">
        <f t="shared" si="1396"/>
        <v>1.00881716990873-0.0302728771430704i</v>
      </c>
      <c r="AH2634" s="12" t="str">
        <f t="shared" si="1397"/>
        <v>0.0407372131208969+0.113611988805293i</v>
      </c>
      <c r="AI2634" s="12">
        <f t="shared" si="1398"/>
        <v>-18.366237819505827</v>
      </c>
      <c r="AJ2634" s="12">
        <f t="shared" si="1399"/>
        <v>70.273974365032771</v>
      </c>
      <c r="AK2634" s="12"/>
      <c r="AL2634" s="12"/>
      <c r="AM2634" s="12"/>
      <c r="AN2634" s="12"/>
    </row>
    <row r="2635" spans="1:40" x14ac:dyDescent="0.35">
      <c r="A2635" s="12"/>
      <c r="B2635" s="12">
        <f t="shared" si="1365"/>
        <v>705000</v>
      </c>
      <c r="C2635" s="29" t="str">
        <f t="shared" si="1367"/>
        <v>-1.39365316574917E-07+0.00314842873246976i</v>
      </c>
      <c r="D2635" s="28" t="str">
        <f t="shared" si="1368"/>
        <v>-5.39906210133128+0.0241379536156015i</v>
      </c>
      <c r="E2635" s="12" t="str">
        <f t="shared" si="1369"/>
        <v>4200</v>
      </c>
      <c r="F2635" s="12" t="str">
        <f t="shared" si="1370"/>
        <v>0.704225352112676</v>
      </c>
      <c r="G2635" s="12" t="str">
        <f t="shared" si="1366"/>
        <v>0.704225352112676</v>
      </c>
      <c r="H2635" s="12" t="str">
        <f t="shared" si="1371"/>
        <v>8.24844669488212+0.480238693471246i</v>
      </c>
      <c r="I2635" s="12" t="str">
        <f t="shared" si="1372"/>
        <v>2768.52852597601i</v>
      </c>
      <c r="J2635" s="12" t="str">
        <f t="shared" si="1373"/>
        <v>-6555.12073033885+598.768490306807i</v>
      </c>
      <c r="K2635" s="12" t="str">
        <f t="shared" si="1374"/>
        <v>0.0382593845776149-0.418851173758698i</v>
      </c>
      <c r="L2635" s="12" t="str">
        <f t="shared" si="1375"/>
        <v>0.00207831422960176-0.0190713245857495i</v>
      </c>
      <c r="M2635" s="12" t="str">
        <f t="shared" si="1376"/>
        <v>0.0403376988072167-0.437922498344448i</v>
      </c>
      <c r="N2635" s="12" t="str">
        <f t="shared" si="1377"/>
        <v>-8.85929128312321i</v>
      </c>
      <c r="O2635" s="12" t="str">
        <f t="shared" si="1378"/>
        <v>-0.844327925502011-0.535826794979003i</v>
      </c>
      <c r="P2635" s="12" t="str">
        <f t="shared" si="1379"/>
        <v>1.84432792550201+0.535826794979003i</v>
      </c>
      <c r="Q2635" s="12" t="str">
        <f t="shared" si="1380"/>
        <v>-1.84432792550201+8.32346448814421i</v>
      </c>
      <c r="R2635" s="12" t="str">
        <f t="shared" si="1381"/>
        <v>0.014562003411696-0.2248084361639i</v>
      </c>
      <c r="S2635" s="12" t="str">
        <f t="shared" si="1382"/>
        <v>0.907233223661733i</v>
      </c>
      <c r="T2635" s="12" t="str">
        <f t="shared" si="1383"/>
        <v>0.203953682247328+0.0132111332981661i</v>
      </c>
      <c r="U2635" s="12" t="str">
        <f t="shared" si="1384"/>
        <v>0.001-0.0022575169232893i</v>
      </c>
      <c r="V2635" s="12" t="str">
        <f t="shared" si="1385"/>
        <v>0.0015-0.000686175356622886i</v>
      </c>
      <c r="W2635" s="12" t="str">
        <f t="shared" si="1386"/>
        <v>0.000795518114018951-0.00069227608431558i</v>
      </c>
      <c r="X2635" s="12" t="str">
        <f t="shared" si="1387"/>
        <v>0.00078888905682691-0.000652183735972822i</v>
      </c>
      <c r="Y2635" s="12" t="str">
        <f t="shared" si="1388"/>
        <v>0.00029+0.664446846234241i</v>
      </c>
      <c r="Z2635" s="12" t="str">
        <f t="shared" si="1389"/>
        <v>-0.0117668883556671-0.014280566543464i</v>
      </c>
      <c r="AA2635" s="12" t="str">
        <f t="shared" si="1390"/>
        <v>0.0293825426278625-18.0778318619391i</v>
      </c>
      <c r="AB2635" s="12" t="str">
        <f t="shared" si="1391"/>
        <v>0.50910648340586+0.0329774561612433i</v>
      </c>
      <c r="AC2635" s="12" t="str">
        <f t="shared" si="1392"/>
        <v>1.0349777539796-0.22161894844239i</v>
      </c>
      <c r="AD2635" s="12" t="str">
        <f t="shared" si="1393"/>
        <v>0.463811729359315+0.131178591399731i</v>
      </c>
      <c r="AE2635" s="12" t="str">
        <f t="shared" si="1394"/>
        <v>-0.0035843162338582-0.00816705810440913i</v>
      </c>
      <c r="AF2635" s="12" t="str">
        <f t="shared" si="1395"/>
        <v>-13.6475087962134-0.456100739855644i</v>
      </c>
      <c r="AG2635" s="12" t="str">
        <f t="shared" si="1396"/>
        <v>1.00863389000337-0.0303386990762052i</v>
      </c>
      <c r="AH2635" s="12" t="str">
        <f t="shared" si="1397"/>
        <v>0.0413950318563534+0.113371838040864i</v>
      </c>
      <c r="AI2635" s="12">
        <f t="shared" si="1398"/>
        <v>-18.366381583951124</v>
      </c>
      <c r="AJ2635" s="12">
        <f t="shared" si="1399"/>
        <v>69.941535913355324</v>
      </c>
      <c r="AK2635" s="12"/>
      <c r="AL2635" s="12"/>
      <c r="AM2635" s="12"/>
      <c r="AN2635" s="12"/>
    </row>
    <row r="2636" spans="1:40" x14ac:dyDescent="0.35">
      <c r="A2636" s="12"/>
      <c r="B2636" s="12">
        <f t="shared" si="1365"/>
        <v>706000</v>
      </c>
      <c r="C2636" s="29" t="str">
        <f t="shared" si="1367"/>
        <v>-1.38970793584396E-07+0.00314396920170466i</v>
      </c>
      <c r="D2636" s="28" t="str">
        <f t="shared" si="1368"/>
        <v>-5.39906209830661+0.0241037638797357i</v>
      </c>
      <c r="E2636" s="12" t="str">
        <f t="shared" si="1369"/>
        <v>4200</v>
      </c>
      <c r="F2636" s="12" t="str">
        <f t="shared" si="1370"/>
        <v>0.704225352112676</v>
      </c>
      <c r="G2636" s="12" t="str">
        <f t="shared" si="1366"/>
        <v>0.704225352112676</v>
      </c>
      <c r="H2636" s="12" t="str">
        <f t="shared" si="1371"/>
        <v>8.24853160901816+0.47956378601432i</v>
      </c>
      <c r="I2636" s="12" t="str">
        <f t="shared" si="1372"/>
        <v>2772.45551679299i</v>
      </c>
      <c r="J2636" s="12" t="str">
        <f t="shared" si="1373"/>
        <v>-6573.73284512283+599.617807314335i</v>
      </c>
      <c r="K2636" s="12" t="str">
        <f t="shared" si="1374"/>
        <v>0.0381519388115043-0.418267520095224i</v>
      </c>
      <c r="L2636" s="12" t="str">
        <f t="shared" si="1375"/>
        <v>0.00207249968015682-0.0190449441262028i</v>
      </c>
      <c r="M2636" s="12" t="str">
        <f t="shared" si="1376"/>
        <v>0.0402244384916611-0.437312464221427i</v>
      </c>
      <c r="N2636" s="12" t="str">
        <f t="shared" si="1377"/>
        <v>-8.87185765373758i</v>
      </c>
      <c r="O2636" s="12" t="str">
        <f t="shared" si="1378"/>
        <v>-0.850994481794694-0.525174629961292i</v>
      </c>
      <c r="P2636" s="12" t="str">
        <f t="shared" si="1379"/>
        <v>1.85099448179469+0.525174629961292i</v>
      </c>
      <c r="Q2636" s="12" t="str">
        <f t="shared" si="1380"/>
        <v>-1.85099448179469+8.34668302377629i</v>
      </c>
      <c r="R2636" s="12" t="str">
        <f t="shared" si="1381"/>
        <v>0.0130967629323725-0.22466847157968i</v>
      </c>
      <c r="S2636" s="12" t="str">
        <f t="shared" si="1382"/>
        <v>0.908520079298133i</v>
      </c>
      <c r="T2636" s="12" t="str">
        <f t="shared" si="1383"/>
        <v>0.204115817615361+0.0118986720978679i</v>
      </c>
      <c r="U2636" s="12" t="str">
        <f t="shared" si="1384"/>
        <v>0.001-0.00225431930725064i</v>
      </c>
      <c r="V2636" s="12" t="str">
        <f t="shared" si="1385"/>
        <v>0.0015-0.000685203436854299i</v>
      </c>
      <c r="W2636" s="12" t="str">
        <f t="shared" si="1386"/>
        <v>0.000795285804623942-0.000691568674789754i</v>
      </c>
      <c r="X2636" s="12" t="str">
        <f t="shared" si="1387"/>
        <v>0.00078863678983399-0.000651529204584029i</v>
      </c>
      <c r="Y2636" s="12" t="str">
        <f t="shared" si="1388"/>
        <v>0.00029+0.665389324030318i</v>
      </c>
      <c r="Z2636" s="12" t="str">
        <f t="shared" si="1389"/>
        <v>-0.0117384234695629-0.0142557005892844i</v>
      </c>
      <c r="AA2636" s="12" t="str">
        <f t="shared" si="1390"/>
        <v>0.0292923751440583-18.0521831278036i</v>
      </c>
      <c r="AB2636" s="12" t="str">
        <f t="shared" si="1391"/>
        <v>0.509511203566563+0.0297013078763589i</v>
      </c>
      <c r="AC2636" s="12" t="str">
        <f t="shared" si="1392"/>
        <v>1.03348355420669-0.221620881548324i</v>
      </c>
      <c r="AD2636" s="12" t="str">
        <f t="shared" si="1393"/>
        <v>0.465437812651328+0.12854780870127i</v>
      </c>
      <c r="AE2636" s="12" t="str">
        <f t="shared" si="1394"/>
        <v>-0.00363096707139446-0.00814409071470861i</v>
      </c>
      <c r="AF2636" s="12" t="str">
        <f t="shared" si="1395"/>
        <v>-13.6475937073248-0.455460022134584i</v>
      </c>
      <c r="AG2636" s="12" t="str">
        <f t="shared" si="1396"/>
        <v>1.00844981255177-0.0304022194317779i</v>
      </c>
      <c r="AH2636" s="12" t="str">
        <f t="shared" si="1397"/>
        <v>0.0420501330034749+0.113123546143252i</v>
      </c>
      <c r="AI2636" s="12">
        <f t="shared" si="1398"/>
        <v>-18.366850271475613</v>
      </c>
      <c r="AJ2636" s="12">
        <f t="shared" si="1399"/>
        <v>69.60896032094891</v>
      </c>
      <c r="AK2636" s="12"/>
      <c r="AL2636" s="12"/>
      <c r="AM2636" s="12"/>
      <c r="AN2636" s="12"/>
    </row>
    <row r="2637" spans="1:40" x14ac:dyDescent="0.35">
      <c r="A2637" s="12"/>
      <c r="B2637" s="12">
        <f t="shared" si="1365"/>
        <v>707000</v>
      </c>
      <c r="C2637" s="29" t="str">
        <f t="shared" si="1367"/>
        <v>-1.38577943481761E-07+0.00313952228630233i</v>
      </c>
      <c r="D2637" s="28" t="str">
        <f t="shared" si="1368"/>
        <v>-5.39906209529475+0.0240696708616512i</v>
      </c>
      <c r="E2637" s="12" t="str">
        <f t="shared" si="1369"/>
        <v>4200</v>
      </c>
      <c r="F2637" s="12" t="str">
        <f t="shared" si="1370"/>
        <v>0.704225352112676</v>
      </c>
      <c r="G2637" s="12" t="str">
        <f t="shared" si="1366"/>
        <v>0.704225352112676</v>
      </c>
      <c r="H2637" s="12" t="str">
        <f t="shared" si="1371"/>
        <v>8.24861616496569+0.478890765374229i</v>
      </c>
      <c r="I2637" s="12" t="str">
        <f t="shared" si="1372"/>
        <v>2776.38250760998i</v>
      </c>
      <c r="J2637" s="12" t="str">
        <f t="shared" si="1373"/>
        <v>-6592.37134135937+600.467124321862i</v>
      </c>
      <c r="K2637" s="12" t="str">
        <f t="shared" si="1374"/>
        <v>0.0380449438264792-0.417685477200033i</v>
      </c>
      <c r="L2637" s="12" t="str">
        <f t="shared" si="1375"/>
        <v>0.00206670940209279-0.0190186356556203i</v>
      </c>
      <c r="M2637" s="12" t="str">
        <f t="shared" si="1376"/>
        <v>0.040111653228572-0.436704112855653i</v>
      </c>
      <c r="N2637" s="12" t="str">
        <f t="shared" si="1377"/>
        <v>-8.88442402435193i</v>
      </c>
      <c r="O2637" s="12" t="str">
        <f t="shared" si="1378"/>
        <v>-0.857526656193649-0.514439533781511i</v>
      </c>
      <c r="P2637" s="12" t="str">
        <f t="shared" si="1379"/>
        <v>1.85752665619365+0.514439533781511i</v>
      </c>
      <c r="Q2637" s="12" t="str">
        <f t="shared" si="1380"/>
        <v>-1.85752665619365+8.36998449057042i</v>
      </c>
      <c r="R2637" s="12" t="str">
        <f t="shared" si="1381"/>
        <v>0.0116376006278462-0.224509831731593i</v>
      </c>
      <c r="S2637" s="12" t="str">
        <f t="shared" si="1382"/>
        <v>0.909806934934531i</v>
      </c>
      <c r="T2637" s="12" t="str">
        <f t="shared" si="1383"/>
        <v>0.204260601870388+0.0105879697572129i</v>
      </c>
      <c r="U2637" s="12" t="str">
        <f t="shared" si="1384"/>
        <v>0.001-0.00225113073680191i</v>
      </c>
      <c r="V2637" s="12" t="str">
        <f t="shared" si="1385"/>
        <v>0.0015-0.000684234266505143i</v>
      </c>
      <c r="W2637" s="12" t="str">
        <f t="shared" si="1386"/>
        <v>0.000795053718510037-0.000690863004257805i</v>
      </c>
      <c r="X2637" s="12" t="str">
        <f t="shared" si="1387"/>
        <v>0.000788384844560978-0.000650876273938392i</v>
      </c>
      <c r="Y2637" s="12" t="str">
        <f t="shared" si="1388"/>
        <v>0.00029+0.666331801826395i</v>
      </c>
      <c r="Z2637" s="12" t="str">
        <f t="shared" si="1389"/>
        <v>-0.0117100679757365-0.0142309111331432i</v>
      </c>
      <c r="AA2637" s="12" t="str">
        <f t="shared" si="1390"/>
        <v>0.0292026091849807-18.0266071141965i</v>
      </c>
      <c r="AB2637" s="12" t="str">
        <f t="shared" si="1391"/>
        <v>0.509872612108527+0.0264295500336468i</v>
      </c>
      <c r="AC2637" s="12" t="str">
        <f t="shared" si="1392"/>
        <v>1.03199372660826-0.221603333794312i</v>
      </c>
      <c r="AD2637" s="12" t="str">
        <f t="shared" si="1393"/>
        <v>0.467031276692889+0.12589731369978i</v>
      </c>
      <c r="AE2637" s="12" t="str">
        <f t="shared" si="1394"/>
        <v>-0.00367733451370569-0.00812054669640197i</v>
      </c>
      <c r="AF2637" s="12" t="str">
        <f t="shared" si="1395"/>
        <v>-13.6476782602604-0.454821094512578i</v>
      </c>
      <c r="AG2637" s="12" t="str">
        <f t="shared" si="1396"/>
        <v>1.00826496659239-0.0304634323538643i</v>
      </c>
      <c r="AH2637" s="12" t="str">
        <f t="shared" si="1397"/>
        <v>0.04270242722106+0.112867157138196i</v>
      </c>
      <c r="AI2637" s="12">
        <f t="shared" si="1398"/>
        <v>-18.367642867614194</v>
      </c>
      <c r="AJ2637" s="12">
        <f t="shared" si="1399"/>
        <v>69.276246123281467</v>
      </c>
      <c r="AK2637" s="12"/>
      <c r="AL2637" s="12"/>
      <c r="AM2637" s="12"/>
      <c r="AN2637" s="12"/>
    </row>
    <row r="2638" spans="1:40" x14ac:dyDescent="0.35">
      <c r="A2638" s="12"/>
      <c r="B2638" s="12">
        <f t="shared" si="1365"/>
        <v>708000</v>
      </c>
      <c r="C2638" s="29" t="str">
        <f t="shared" si="1367"/>
        <v>-1.38186756822344E-07+0.00313508793280785i</v>
      </c>
      <c r="D2638" s="28" t="str">
        <f t="shared" si="1368"/>
        <v>-5.39906209229566+0.0240356741515269i</v>
      </c>
      <c r="E2638" s="12" t="str">
        <f t="shared" si="1369"/>
        <v>4200</v>
      </c>
      <c r="F2638" s="12" t="str">
        <f t="shared" si="1370"/>
        <v>0.704225352112676</v>
      </c>
      <c r="G2638" s="12" t="str">
        <f t="shared" si="1366"/>
        <v>0.704225352112676</v>
      </c>
      <c r="H2638" s="12" t="str">
        <f t="shared" si="1371"/>
        <v>8.24870036473388+0.478219623681453i</v>
      </c>
      <c r="I2638" s="12" t="str">
        <f t="shared" si="1372"/>
        <v>2780.30949842697i</v>
      </c>
      <c r="J2638" s="12" t="str">
        <f t="shared" si="1373"/>
        <v>-6611.03621904848+601.31644132939i</v>
      </c>
      <c r="K2638" s="12" t="str">
        <f t="shared" si="1374"/>
        <v>0.0379383971111675-0.417105038472051i</v>
      </c>
      <c r="L2638" s="12" t="str">
        <f t="shared" si="1375"/>
        <v>0.00206094326104608-0.0189923988835444i</v>
      </c>
      <c r="M2638" s="12" t="str">
        <f t="shared" si="1376"/>
        <v>0.0399993403722136-0.436097437355595i</v>
      </c>
      <c r="N2638" s="12" t="str">
        <f t="shared" si="1377"/>
        <v>-8.89699039496629i</v>
      </c>
      <c r="O2638" s="12" t="str">
        <f t="shared" si="1378"/>
        <v>-0.863923417192833-0.503623201635765i</v>
      </c>
      <c r="P2638" s="12" t="str">
        <f t="shared" si="1379"/>
        <v>1.86392341719283+0.503623201635765i</v>
      </c>
      <c r="Q2638" s="12" t="str">
        <f t="shared" si="1380"/>
        <v>-1.86392341719283+8.39336719333052i</v>
      </c>
      <c r="R2638" s="12" t="str">
        <f t="shared" si="1381"/>
        <v>0.01018472941318-0.224332729579615i</v>
      </c>
      <c r="S2638" s="12" t="str">
        <f t="shared" si="1382"/>
        <v>0.911093790570931i</v>
      </c>
      <c r="T2638" s="12" t="str">
        <f t="shared" si="1383"/>
        <v>0.204388156941815+0.00927924372699342i</v>
      </c>
      <c r="U2638" s="12" t="str">
        <f t="shared" si="1384"/>
        <v>0.001-0.00224795117361434i</v>
      </c>
      <c r="V2638" s="12" t="str">
        <f t="shared" si="1385"/>
        <v>0.0015-0.000683267833925329i</v>
      </c>
      <c r="W2638" s="12" t="str">
        <f t="shared" si="1386"/>
        <v>0.000794821856051936-0.000690159064911779i</v>
      </c>
      <c r="X2638" s="12" t="str">
        <f t="shared" si="1387"/>
        <v>0.000788133220758913-0.000650224936806785i</v>
      </c>
      <c r="Y2638" s="12" t="str">
        <f t="shared" si="1388"/>
        <v>0.00029+0.667274279622472i</v>
      </c>
      <c r="Z2638" s="12" t="str">
        <f t="shared" si="1389"/>
        <v>-0.0116818212800867-0.014206197844411i</v>
      </c>
      <c r="AA2638" s="12" t="str">
        <f t="shared" si="1390"/>
        <v>0.0291132424194564-18.0011035120906i</v>
      </c>
      <c r="AB2638" s="12" t="str">
        <f t="shared" si="1391"/>
        <v>0.510191013390324+0.0231627254308982i</v>
      </c>
      <c r="AC2638" s="12" t="str">
        <f t="shared" si="1392"/>
        <v>1.03050850920203-0.221566499762916i</v>
      </c>
      <c r="AD2638" s="12" t="str">
        <f t="shared" si="1393"/>
        <v>0.468591887132284+0.123227502292465i</v>
      </c>
      <c r="AE2638" s="12" t="str">
        <f t="shared" si="1394"/>
        <v>-0.00372341240133855-0.00809643071545918i</v>
      </c>
      <c r="AF2638" s="12" t="str">
        <f t="shared" si="1395"/>
        <v>-13.6477624570295-0.454183949529926i</v>
      </c>
      <c r="AG2638" s="12" t="str">
        <f t="shared" si="1396"/>
        <v>1.0080793811777-0.0305223323172306i</v>
      </c>
      <c r="AH2638" s="12" t="str">
        <f t="shared" si="1397"/>
        <v>0.043351825665647+0.112602715870913i</v>
      </c>
      <c r="AI2638" s="12">
        <f t="shared" si="1398"/>
        <v>-18.368758396277542</v>
      </c>
      <c r="AJ2638" s="12">
        <f t="shared" si="1399"/>
        <v>68.94339187693835</v>
      </c>
      <c r="AK2638" s="12"/>
      <c r="AL2638" s="12"/>
      <c r="AM2638" s="12"/>
      <c r="AN2638" s="12"/>
    </row>
    <row r="2639" spans="1:40" x14ac:dyDescent="0.35">
      <c r="A2639" s="12"/>
      <c r="B2639" s="12">
        <f t="shared" si="1365"/>
        <v>709000</v>
      </c>
      <c r="C2639" s="29" t="str">
        <f t="shared" si="1367"/>
        <v>-1.37797224228039E-07+0.00313066608806786i</v>
      </c>
      <c r="D2639" s="28" t="str">
        <f t="shared" si="1368"/>
        <v>-5.39906208930924+0.0240017733418536i</v>
      </c>
      <c r="E2639" s="12" t="str">
        <f t="shared" si="1369"/>
        <v>4200</v>
      </c>
      <c r="F2639" s="12" t="str">
        <f t="shared" si="1370"/>
        <v>0.704225352112676</v>
      </c>
      <c r="G2639" s="12" t="str">
        <f t="shared" si="1366"/>
        <v>0.704225352112676</v>
      </c>
      <c r="H2639" s="12" t="str">
        <f t="shared" si="1371"/>
        <v>8.24878421031774+0.477550353109974i</v>
      </c>
      <c r="I2639" s="12" t="str">
        <f t="shared" si="1372"/>
        <v>2784.23648924395i</v>
      </c>
      <c r="J2639" s="12" t="str">
        <f t="shared" si="1373"/>
        <v>-6629.72747819016+602.165758336917i</v>
      </c>
      <c r="K2639" s="12" t="str">
        <f t="shared" si="1374"/>
        <v>0.0378322961716149-0.416526197345896i</v>
      </c>
      <c r="L2639" s="12" t="str">
        <f t="shared" si="1375"/>
        <v>0.00205520112357786-0.0189662335210559i</v>
      </c>
      <c r="M2639" s="12" t="str">
        <f t="shared" si="1376"/>
        <v>0.0398874972951928-0.435492430866952i</v>
      </c>
      <c r="N2639" s="12" t="str">
        <f t="shared" si="1377"/>
        <v>-8.90955676558065i</v>
      </c>
      <c r="O2639" s="12" t="str">
        <f t="shared" si="1378"/>
        <v>-0.870183754669524-0.492727341548295i</v>
      </c>
      <c r="P2639" s="12" t="str">
        <f t="shared" si="1379"/>
        <v>1.87018375466952+0.492727341548295i</v>
      </c>
      <c r="Q2639" s="12" t="str">
        <f t="shared" si="1380"/>
        <v>-1.87018375466952+8.41682942403235i</v>
      </c>
      <c r="R2639" s="12" t="str">
        <f t="shared" si="1381"/>
        <v>0.0087383565365005-0.224137379061057i</v>
      </c>
      <c r="S2639" s="12" t="str">
        <f t="shared" si="1382"/>
        <v>0.912380646207331i</v>
      </c>
      <c r="T2639" s="12" t="str">
        <f t="shared" si="1383"/>
        <v>0.204498606746945+0.00797270738356238i</v>
      </c>
      <c r="U2639" s="12" t="str">
        <f t="shared" si="1384"/>
        <v>0.001-0.00224478057957539i</v>
      </c>
      <c r="V2639" s="12" t="str">
        <f t="shared" si="1385"/>
        <v>0.0015-0.000682304127530513i</v>
      </c>
      <c r="W2639" s="12" t="str">
        <f t="shared" si="1386"/>
        <v>0.000794590217620303-0.000689456848992505i</v>
      </c>
      <c r="X2639" s="12" t="str">
        <f t="shared" si="1387"/>
        <v>0.000787881918179426-0.000649575186005401i</v>
      </c>
      <c r="Y2639" s="12" t="str">
        <f t="shared" si="1388"/>
        <v>0.00029+0.668216757418549i</v>
      </c>
      <c r="Z2639" s="12" t="str">
        <f t="shared" si="1389"/>
        <v>-0.0116536827926844-0.014181560394348i</v>
      </c>
      <c r="AA2639" s="12" t="str">
        <f t="shared" si="1390"/>
        <v>0.0290242725330523-17.9756720142083i</v>
      </c>
      <c r="AB2639" s="12" t="str">
        <f t="shared" si="1391"/>
        <v>0.510466716732686+0.0199013666953422i</v>
      </c>
      <c r="AC2639" s="12" t="str">
        <f t="shared" si="1392"/>
        <v>1.02902813434269-0.221510575636358i</v>
      </c>
      <c r="AD2639" s="12" t="str">
        <f t="shared" si="1393"/>
        <v>0.470119414213278+0.12053877305773i</v>
      </c>
      <c r="AE2639" s="12" t="str">
        <f t="shared" si="1394"/>
        <v>-0.00376919463794531-0.00807174749065525i</v>
      </c>
      <c r="AF2639" s="12" t="str">
        <f t="shared" si="1395"/>
        <v>-13.647846299627-0.45354857976812i</v>
      </c>
      <c r="AG2639" s="12" t="str">
        <f t="shared" si="1396"/>
        <v>1.00789308537101-0.0305789141268987i</v>
      </c>
      <c r="AH2639" s="12" t="str">
        <f t="shared" si="1397"/>
        <v>0.0439982399977907+0.112330268004293i</v>
      </c>
      <c r="AI2639" s="12">
        <f t="shared" si="1398"/>
        <v>-18.370195919257753</v>
      </c>
      <c r="AJ2639" s="12">
        <f t="shared" si="1399"/>
        <v>68.610396159771724</v>
      </c>
      <c r="AK2639" s="12"/>
      <c r="AL2639" s="12"/>
      <c r="AM2639" s="12"/>
      <c r="AN2639" s="12"/>
    </row>
    <row r="2640" spans="1:40" x14ac:dyDescent="0.35">
      <c r="A2640" s="12"/>
      <c r="B2640" s="12">
        <f t="shared" si="1365"/>
        <v>710000</v>
      </c>
      <c r="C2640" s="29" t="str">
        <f t="shared" si="1367"/>
        <v>-1.37409336386734E-07+0.00312625669922847i</v>
      </c>
      <c r="D2640" s="28" t="str">
        <f t="shared" si="1368"/>
        <v>-5.39906208633543+0.0239679680274183i</v>
      </c>
      <c r="E2640" s="12" t="str">
        <f t="shared" si="1369"/>
        <v>4200</v>
      </c>
      <c r="F2640" s="12" t="str">
        <f t="shared" si="1370"/>
        <v>0.704225352112676</v>
      </c>
      <c r="G2640" s="12" t="str">
        <f t="shared" si="1366"/>
        <v>0.704225352112676</v>
      </c>
      <c r="H2640" s="12" t="str">
        <f t="shared" si="1371"/>
        <v>8.24886770369845+0.476882945877013i</v>
      </c>
      <c r="I2640" s="12" t="str">
        <f t="shared" si="1372"/>
        <v>2788.16348006094i</v>
      </c>
      <c r="J2640" s="12" t="str">
        <f t="shared" si="1373"/>
        <v>-6648.44511878439+603.015075344444i</v>
      </c>
      <c r="K2640" s="12" t="str">
        <f t="shared" si="1374"/>
        <v>0.0377266385311412-0.415948947291637i</v>
      </c>
      <c r="L2640" s="12" t="str">
        <f t="shared" si="1375"/>
        <v>0.00204948285716646-0.018940139280764i</v>
      </c>
      <c r="M2640" s="12" t="str">
        <f t="shared" si="1376"/>
        <v>0.0397761213883077-0.434889086572401i</v>
      </c>
      <c r="N2640" s="12" t="str">
        <f t="shared" si="1377"/>
        <v>-8.92212313619501i</v>
      </c>
      <c r="O2640" s="12" t="str">
        <f t="shared" si="1378"/>
        <v>-0.876306680043862-0.481753674101718i</v>
      </c>
      <c r="P2640" s="12" t="str">
        <f t="shared" si="1379"/>
        <v>1.87630668004386+0.481753674101718i</v>
      </c>
      <c r="Q2640" s="12" t="str">
        <f t="shared" si="1380"/>
        <v>-1.87630668004386+8.44036946209329i</v>
      </c>
      <c r="R2640" s="12" t="str">
        <f t="shared" si="1381"/>
        <v>0.0072986836425467-0.223923994963268i</v>
      </c>
      <c r="S2640" s="12" t="str">
        <f t="shared" si="1382"/>
        <v>0.91366750184373i</v>
      </c>
      <c r="T2640" s="12" t="str">
        <f t="shared" si="1383"/>
        <v>0.204592077080957+0.00666857005043334i</v>
      </c>
      <c r="U2640" s="12" t="str">
        <f t="shared" si="1384"/>
        <v>0.001-0.00224161891678726i</v>
      </c>
      <c r="V2640" s="12" t="str">
        <f t="shared" si="1385"/>
        <v>0.0015-0.000681343135801598i</v>
      </c>
      <c r="W2640" s="12" t="str">
        <f t="shared" si="1386"/>
        <v>0.000794358803581796-0.000688756348789205i</v>
      </c>
      <c r="X2640" s="12" t="str">
        <f t="shared" si="1387"/>
        <v>0.000787630936574707-0.000648927014395394i</v>
      </c>
      <c r="Y2640" s="12" t="str">
        <f t="shared" si="1388"/>
        <v>0.00029+0.669159235214626i</v>
      </c>
      <c r="Z2640" s="12" t="str">
        <f t="shared" si="1389"/>
        <v>-0.011625651927736-0.0141569984560912i</v>
      </c>
      <c r="AA2640" s="12" t="str">
        <f t="shared" si="1390"/>
        <v>0.0289356972279305-17.9503123150096i</v>
      </c>
      <c r="AB2640" s="12" t="str">
        <f t="shared" si="1391"/>
        <v>0.510700036143875+0.0166459963375642i</v>
      </c>
      <c r="AC2640" s="12" t="str">
        <f t="shared" si="1392"/>
        <v>1.027552828773-0.22143575906015i</v>
      </c>
      <c r="AD2640" s="12" t="str">
        <f t="shared" si="1393"/>
        <v>0.471613632803833+0.11783152720739i</v>
      </c>
      <c r="AE2640" s="12" t="str">
        <f t="shared" si="1394"/>
        <v>-0.00381467519059857-0.00804650179290204i</v>
      </c>
      <c r="AF2640" s="12" t="str">
        <f t="shared" si="1395"/>
        <v>-13.6479297900339-0.452914977849595i</v>
      </c>
      <c r="AG2640" s="12" t="str">
        <f t="shared" si="1396"/>
        <v>1.00770610824324-0.0306331729176886i</v>
      </c>
      <c r="AH2640" s="12" t="str">
        <f t="shared" si="1397"/>
        <v>0.0446415823884345+0.112049860017055i</v>
      </c>
      <c r="AI2640" s="12">
        <f t="shared" si="1398"/>
        <v>-18.371954535748632</v>
      </c>
      <c r="AJ2640" s="12">
        <f t="shared" si="1399"/>
        <v>68.277257571046889</v>
      </c>
      <c r="AK2640" s="12"/>
      <c r="AL2640" s="12"/>
      <c r="AM2640" s="12"/>
      <c r="AN2640" s="12"/>
    </row>
    <row r="2641" spans="1:40" x14ac:dyDescent="0.35">
      <c r="A2641" s="12"/>
      <c r="B2641" s="12">
        <f t="shared" si="1365"/>
        <v>711000</v>
      </c>
      <c r="C2641" s="29" t="str">
        <f t="shared" si="1367"/>
        <v>-1.37023084051758E-07+0.00312185971373315i</v>
      </c>
      <c r="D2641" s="28" t="str">
        <f t="shared" si="1368"/>
        <v>-5.39906208337416+0.0239342578052875i</v>
      </c>
      <c r="E2641" s="12" t="str">
        <f t="shared" si="1369"/>
        <v>4200</v>
      </c>
      <c r="F2641" s="12" t="str">
        <f t="shared" si="1370"/>
        <v>0.704225352112676</v>
      </c>
      <c r="G2641" s="12" t="str">
        <f t="shared" si="1366"/>
        <v>0.704225352112676</v>
      </c>
      <c r="H2641" s="12" t="str">
        <f t="shared" si="1371"/>
        <v>8.24895084684331+0.476217394242701i</v>
      </c>
      <c r="I2641" s="12" t="str">
        <f t="shared" si="1372"/>
        <v>2792.09047087793i</v>
      </c>
      <c r="J2641" s="12" t="str">
        <f t="shared" si="1373"/>
        <v>-6667.18914083119+603.864392351972i</v>
      </c>
      <c r="K2641" s="12" t="str">
        <f t="shared" si="1374"/>
        <v>0.0376214217301955-0.415373281814554i</v>
      </c>
      <c r="L2641" s="12" t="str">
        <f t="shared" si="1375"/>
        <v>0.00204378833019985-0.0189141158767968i</v>
      </c>
      <c r="M2641" s="12" t="str">
        <f t="shared" si="1376"/>
        <v>0.0396652100603954-0.434287397691351i</v>
      </c>
      <c r="N2641" s="12" t="str">
        <f t="shared" si="1377"/>
        <v>-8.93468950680937i</v>
      </c>
      <c r="O2641" s="12" t="str">
        <f t="shared" si="1378"/>
        <v>-0.882291226434952-0.470703932165334i</v>
      </c>
      <c r="P2641" s="12" t="str">
        <f t="shared" si="1379"/>
        <v>1.88229122643495+0.470703932165334i</v>
      </c>
      <c r="Q2641" s="12" t="str">
        <f t="shared" si="1380"/>
        <v>-1.88229122643495+8.46398557464404i</v>
      </c>
      <c r="R2641" s="12" t="str">
        <f t="shared" si="1381"/>
        <v>0.00586590683823513-0.223692792800072i</v>
      </c>
      <c r="S2641" s="12" t="str">
        <f t="shared" si="1382"/>
        <v>0.914954357480131i</v>
      </c>
      <c r="T2641" s="12" t="str">
        <f t="shared" si="1383"/>
        <v>0.204668695509326+0.00536703702221573i</v>
      </c>
      <c r="U2641" s="12" t="str">
        <f t="shared" si="1384"/>
        <v>0.001-0.00223846614756533i</v>
      </c>
      <c r="V2641" s="12" t="str">
        <f t="shared" si="1385"/>
        <v>0.0015-0.000680384847284297i</v>
      </c>
      <c r="W2641" s="12" t="str">
        <f t="shared" si="1386"/>
        <v>0.000794127614299074-0.000688057556639151i</v>
      </c>
      <c r="X2641" s="12" t="str">
        <f t="shared" si="1387"/>
        <v>0.000787380275697487-0.000648280414882546i</v>
      </c>
      <c r="Y2641" s="12" t="str">
        <f t="shared" si="1388"/>
        <v>0.00029+0.670101713010703i</v>
      </c>
      <c r="Z2641" s="12" t="str">
        <f t="shared" si="1389"/>
        <v>-0.011597728103549-0.0141325117046395i</v>
      </c>
      <c r="AA2641" s="12" t="str">
        <f t="shared" si="1390"/>
        <v>0.028847514222707-17.9250241106794i</v>
      </c>
      <c r="AB2641" s="12" t="str">
        <f t="shared" si="1391"/>
        <v>0.51089129005114+0.0133971268112523i</v>
      </c>
      <c r="AC2641" s="12" t="str">
        <f t="shared" si="1392"/>
        <v>1.0260828136773-0.221342249010313i</v>
      </c>
      <c r="AD2641" s="12" t="str">
        <f t="shared" si="1393"/>
        <v>0.473074322424527+0.115106168538626i</v>
      </c>
      <c r="AE2641" s="12" t="str">
        <f t="shared" si="1394"/>
        <v>-0.00385984809010201-0.00802069844458129i</v>
      </c>
      <c r="AF2641" s="12" t="str">
        <f t="shared" si="1395"/>
        <v>-13.6480129302175-0.452283136437413i</v>
      </c>
      <c r="AG2641" s="12" t="str">
        <f t="shared" si="1396"/>
        <v>1.00751847886981-0.0306851041537435i</v>
      </c>
      <c r="AH2641" s="12" t="str">
        <f t="shared" si="1397"/>
        <v>0.0452817655253721+0.111761539201849i</v>
      </c>
      <c r="AI2641" s="12">
        <f t="shared" si="1398"/>
        <v>-18.374033381881109</v>
      </c>
      <c r="AJ2641" s="12">
        <f t="shared" si="1399"/>
        <v>67.943974731585428</v>
      </c>
      <c r="AK2641" s="12"/>
      <c r="AL2641" s="12"/>
      <c r="AM2641" s="12"/>
      <c r="AN2641" s="12"/>
    </row>
    <row r="2642" spans="1:40" x14ac:dyDescent="0.35">
      <c r="A2642" s="12"/>
      <c r="B2642" s="12">
        <f t="shared" si="1365"/>
        <v>712000</v>
      </c>
      <c r="C2642" s="29" t="str">
        <f t="shared" si="1367"/>
        <v>-1.36638458041329E-07+0.00311747507932061i</v>
      </c>
      <c r="D2642" s="28" t="str">
        <f t="shared" si="1368"/>
        <v>-5.39906208042536+0.0239006422747914i</v>
      </c>
      <c r="E2642" s="12" t="str">
        <f t="shared" si="1369"/>
        <v>4200</v>
      </c>
      <c r="F2642" s="12" t="str">
        <f t="shared" si="1370"/>
        <v>0.704225352112676</v>
      </c>
      <c r="G2642" s="12" t="str">
        <f t="shared" si="1366"/>
        <v>0.704225352112676</v>
      </c>
      <c r="H2642" s="12" t="str">
        <f t="shared" si="1371"/>
        <v>8.24903364170595+0.475553690509818i</v>
      </c>
      <c r="I2642" s="12" t="str">
        <f t="shared" si="1372"/>
        <v>2796.01746169492i</v>
      </c>
      <c r="J2642" s="12" t="str">
        <f t="shared" si="1373"/>
        <v>-6685.95954433056+604.713709359499i</v>
      </c>
      <c r="K2642" s="12" t="str">
        <f t="shared" si="1374"/>
        <v>0.0375166433262159-0.414799194454906i</v>
      </c>
      <c r="L2642" s="12" t="str">
        <f t="shared" si="1375"/>
        <v>0.0020381174119682-0.0188881630247906i</v>
      </c>
      <c r="M2642" s="12" t="str">
        <f t="shared" si="1376"/>
        <v>0.0395547607381841-0.433687357479697i</v>
      </c>
      <c r="N2642" s="12" t="str">
        <f t="shared" si="1377"/>
        <v>-8.94725587742373i</v>
      </c>
      <c r="O2642" s="12" t="str">
        <f t="shared" si="1378"/>
        <v>-0.888136448813544-0.459579860621489i</v>
      </c>
      <c r="P2642" s="12" t="str">
        <f t="shared" si="1379"/>
        <v>1.88813644881354+0.459579860621489i</v>
      </c>
      <c r="Q2642" s="12" t="str">
        <f t="shared" si="1380"/>
        <v>-1.88813644881354+8.48767601680224i</v>
      </c>
      <c r="R2642" s="12" t="str">
        <f t="shared" si="1381"/>
        <v>0.00444021676009075-0.223443988691903i</v>
      </c>
      <c r="S2642" s="12" t="str">
        <f t="shared" si="1382"/>
        <v>0.916241213116531i</v>
      </c>
      <c r="T2642" s="12" t="str">
        <f t="shared" si="1383"/>
        <v>0.204728591262666+0.0040683095907659i</v>
      </c>
      <c r="U2642" s="12" t="str">
        <f t="shared" si="1384"/>
        <v>0.001-0.00223532223443673i</v>
      </c>
      <c r="V2642" s="12" t="str">
        <f t="shared" si="1385"/>
        <v>0.0015-0.000679429250588674i</v>
      </c>
      <c r="W2642" s="12" t="str">
        <f t="shared" si="1386"/>
        <v>0.000793896650130824-0.000687360464927304i</v>
      </c>
      <c r="X2642" s="12" t="str">
        <f t="shared" si="1387"/>
        <v>0.00078712993530103-0.000647635380416963i</v>
      </c>
      <c r="Y2642" s="12" t="str">
        <f t="shared" si="1388"/>
        <v>0.00029+0.67104419080678i</v>
      </c>
      <c r="Z2642" s="12" t="str">
        <f t="shared" si="1389"/>
        <v>-0.0115699107424972-0.0141080998168415i</v>
      </c>
      <c r="AA2642" s="12" t="str">
        <f t="shared" si="1390"/>
        <v>0.0287597212523101-17.8998070991154i</v>
      </c>
      <c r="AB2642" s="12" t="str">
        <f t="shared" si="1391"/>
        <v>0.511040801038232+0.0101552605784753i</v>
      </c>
      <c r="AC2642" s="12" t="str">
        <f t="shared" si="1392"/>
        <v>1.02461830473731-0.221230245664163i</v>
      </c>
      <c r="AD2642" s="12" t="str">
        <f t="shared" si="1393"/>
        <v>0.474501267276582+0.112363103385652i</v>
      </c>
      <c r="AE2642" s="12" t="str">
        <f t="shared" si="1394"/>
        <v>-0.00390470743129702-0.00799434231887781i</v>
      </c>
      <c r="AF2642" s="12" t="str">
        <f t="shared" si="1395"/>
        <v>-13.6480957221313-0.451653048235027i</v>
      </c>
      <c r="AG2642" s="12" t="str">
        <f t="shared" si="1396"/>
        <v>1.00733022632743-0.0307347036280352i</v>
      </c>
      <c r="AH2642" s="12" t="str">
        <f t="shared" si="1397"/>
        <v>0.0459187026198022+0.111465353663325i</v>
      </c>
      <c r="AI2642" s="12">
        <f t="shared" si="1398"/>
        <v>-18.376431630271789</v>
      </c>
      <c r="AJ2642" s="12">
        <f t="shared" si="1399"/>
        <v>67.61054628390832</v>
      </c>
      <c r="AK2642" s="12"/>
      <c r="AL2642" s="12"/>
      <c r="AM2642" s="12"/>
      <c r="AN2642" s="12"/>
    </row>
    <row r="2643" spans="1:40" x14ac:dyDescent="0.35">
      <c r="A2643" s="12"/>
      <c r="B2643" s="12">
        <f t="shared" si="1365"/>
        <v>713000</v>
      </c>
      <c r="C2643" s="29" t="str">
        <f t="shared" si="1367"/>
        <v>-1.36255449238007E-07+0.00311310274402276i</v>
      </c>
      <c r="D2643" s="28" t="str">
        <f t="shared" si="1368"/>
        <v>-5.39906207748896+0.0238671210375078i</v>
      </c>
      <c r="E2643" s="12" t="str">
        <f t="shared" si="1369"/>
        <v>4200</v>
      </c>
      <c r="F2643" s="12" t="str">
        <f t="shared" si="1370"/>
        <v>0.704225352112676</v>
      </c>
      <c r="G2643" s="12" t="str">
        <f t="shared" si="1366"/>
        <v>0.704225352112676</v>
      </c>
      <c r="H2643" s="12" t="str">
        <f t="shared" si="1371"/>
        <v>8.24911609022642+0.474891827023469i</v>
      </c>
      <c r="I2643" s="12" t="str">
        <f t="shared" si="1372"/>
        <v>2799.9444525119i</v>
      </c>
      <c r="J2643" s="12" t="str">
        <f t="shared" si="1373"/>
        <v>-6704.75632928249+605.563026367027i</v>
      </c>
      <c r="K2643" s="12" t="str">
        <f t="shared" si="1374"/>
        <v>0.0374123008934889-0.414226678787698i</v>
      </c>
      <c r="L2643" s="12" t="str">
        <f t="shared" si="1375"/>
        <v>0.00203246997265645-0.0188622804418809i</v>
      </c>
      <c r="M2643" s="12" t="str">
        <f t="shared" si="1376"/>
        <v>0.0394447708661454-0.433088959229579i</v>
      </c>
      <c r="N2643" s="12" t="str">
        <f t="shared" si="1377"/>
        <v>-8.95982224803809i</v>
      </c>
      <c r="O2643" s="12" t="str">
        <f t="shared" si="1378"/>
        <v>-0.893841424151264-0.448383216090032i</v>
      </c>
      <c r="P2643" s="12" t="str">
        <f t="shared" si="1379"/>
        <v>1.89384142415126+0.448383216090032i</v>
      </c>
      <c r="Q2643" s="12" t="str">
        <f t="shared" si="1380"/>
        <v>-1.89384142415126+8.51143903194806i</v>
      </c>
      <c r="R2643" s="12" t="str">
        <f t="shared" si="1381"/>
        <v>0.00302179864340503-0.223177799249632i</v>
      </c>
      <c r="S2643" s="12" t="str">
        <f t="shared" si="1382"/>
        <v>0.917528068752929i</v>
      </c>
      <c r="T2643" s="12" t="str">
        <f t="shared" si="1383"/>
        <v>0.204771895134044+0.00277258507344364i</v>
      </c>
      <c r="U2643" s="12" t="str">
        <f t="shared" si="1384"/>
        <v>0.001-0.00223218714013878i</v>
      </c>
      <c r="V2643" s="12" t="str">
        <f t="shared" si="1385"/>
        <v>0.0015-0.000678476334388686i</v>
      </c>
      <c r="W2643" s="12" t="str">
        <f t="shared" si="1386"/>
        <v>0.000793665911431769-0.000686665066085943i</v>
      </c>
      <c r="X2643" s="12" t="str">
        <f t="shared" si="1387"/>
        <v>0.000786879915139101-0.000646991903992691i</v>
      </c>
      <c r="Y2643" s="12" t="str">
        <f t="shared" si="1388"/>
        <v>0.00029+0.671986668602857i</v>
      </c>
      <c r="Z2643" s="12" t="str">
        <f t="shared" si="1389"/>
        <v>-0.0115421992709855-0.0140837624713812i</v>
      </c>
      <c r="AA2643" s="12" t="str">
        <f t="shared" si="1390"/>
        <v>0.0286723160678414-17.8746609799162i</v>
      </c>
      <c r="AB2643" s="12" t="str">
        <f t="shared" si="1391"/>
        <v>0.511148895589075+0.00692089018021621i</v>
      </c>
      <c r="AC2643" s="12" t="str">
        <f t="shared" si="1392"/>
        <v>1.02315951219009-0.221099950274673i</v>
      </c>
      <c r="AD2643" s="12" t="str">
        <f t="shared" si="1393"/>
        <v>0.475894256269569+0.109602740571097i</v>
      </c>
      <c r="AE2643" s="12" t="str">
        <f t="shared" si="1394"/>
        <v>-0.00394924737336507-0.00796743833911299i</v>
      </c>
      <c r="AF2643" s="12" t="str">
        <f t="shared" si="1395"/>
        <v>-13.6481781677154-0.451024705985961i</v>
      </c>
      <c r="AG2643" s="12" t="str">
        <f t="shared" si="1396"/>
        <v>1.00714137969097-0.0307819674618518i</v>
      </c>
      <c r="AH2643" s="12" t="str">
        <f t="shared" si="1397"/>
        <v>0.0465523074129709+0.111161352316147i</v>
      </c>
      <c r="AI2643" s="12">
        <f t="shared" si="1398"/>
        <v>-18.379148489585635</v>
      </c>
      <c r="AJ2643" s="12">
        <f t="shared" si="1399"/>
        <v>67.276970892377591</v>
      </c>
      <c r="AK2643" s="12"/>
      <c r="AL2643" s="12"/>
      <c r="AM2643" s="12"/>
      <c r="AN2643" s="12"/>
    </row>
    <row r="2644" spans="1:40" x14ac:dyDescent="0.35">
      <c r="A2644" s="12"/>
      <c r="B2644" s="12">
        <f t="shared" si="1365"/>
        <v>714000</v>
      </c>
      <c r="C2644" s="29" t="str">
        <f t="shared" si="1367"/>
        <v>-1.35874048588157E-07+0.00310874265616265i</v>
      </c>
      <c r="D2644" s="28" t="str">
        <f t="shared" si="1368"/>
        <v>-5.39906207456489+0.023833693697247i</v>
      </c>
      <c r="E2644" s="12" t="str">
        <f t="shared" si="1369"/>
        <v>4200</v>
      </c>
      <c r="F2644" s="12" t="str">
        <f t="shared" si="1370"/>
        <v>0.704225352112676</v>
      </c>
      <c r="G2644" s="12" t="str">
        <f t="shared" si="1366"/>
        <v>0.704225352112676</v>
      </c>
      <c r="H2644" s="12" t="str">
        <f t="shared" si="1371"/>
        <v>8.24919819433129+0.474231796170821i</v>
      </c>
      <c r="I2644" s="12" t="str">
        <f t="shared" si="1372"/>
        <v>2803.87144332889i</v>
      </c>
      <c r="J2644" s="12" t="str">
        <f t="shared" si="1373"/>
        <v>-6723.57949568698+606.412343374554i</v>
      </c>
      <c r="K2644" s="12" t="str">
        <f t="shared" si="1374"/>
        <v>0.0373083920230111-0.413655728422455i</v>
      </c>
      <c r="L2644" s="12" t="str">
        <f t="shared" si="1375"/>
        <v>0.00202684588333707-0.0188364678466922i</v>
      </c>
      <c r="M2644" s="12" t="str">
        <f t="shared" si="1376"/>
        <v>0.0393352379063482-0.432492196269147i</v>
      </c>
      <c r="N2644" s="12" t="str">
        <f t="shared" si="1377"/>
        <v>-8.97238861865245i</v>
      </c>
      <c r="O2644" s="12" t="str">
        <f t="shared" si="1378"/>
        <v>-0.899405251566372-0.437115766650932i</v>
      </c>
      <c r="P2644" s="12" t="str">
        <f t="shared" si="1379"/>
        <v>1.89940525156637+0.437115766650932i</v>
      </c>
      <c r="Q2644" s="12" t="str">
        <f t="shared" si="1380"/>
        <v>-1.89940525156637+8.53527285200152i</v>
      </c>
      <c r="R2644" s="12" t="str">
        <f t="shared" si="1381"/>
        <v>0.00161083239298604-0.222894441462041i</v>
      </c>
      <c r="S2644" s="12" t="str">
        <f t="shared" si="1382"/>
        <v>0.918814924389329i</v>
      </c>
      <c r="T2644" s="12" t="str">
        <f t="shared" si="1383"/>
        <v>0.204798739378747+0.00148005684336535i</v>
      </c>
      <c r="U2644" s="12" t="str">
        <f t="shared" si="1384"/>
        <v>0.001-0.00222906082761758i</v>
      </c>
      <c r="V2644" s="12" t="str">
        <f t="shared" si="1385"/>
        <v>0.0015-0.000677526087421756i</v>
      </c>
      <c r="W2644" s="12" t="str">
        <f t="shared" si="1386"/>
        <v>0.000793435398552688-0.000685971352594345i</v>
      </c>
      <c r="X2644" s="12" t="str">
        <f t="shared" si="1387"/>
        <v>0.000786630214965941-0.000646349978647449i</v>
      </c>
      <c r="Y2644" s="12" t="str">
        <f t="shared" si="1388"/>
        <v>0.00029+0.672929146398934i</v>
      </c>
      <c r="Z2644" s="12" t="str">
        <f t="shared" si="1389"/>
        <v>-0.0115145931194166-0.0140594993487647i</v>
      </c>
      <c r="AA2644" s="12" t="str">
        <f t="shared" si="1390"/>
        <v>0.0285852964364364-17.8495854543691i</v>
      </c>
      <c r="AB2644" s="12" t="str">
        <f t="shared" si="1391"/>
        <v>0.511215903837564+0.00369449831189004i</v>
      </c>
      <c r="AC2644" s="12" t="str">
        <f t="shared" si="1392"/>
        <v>1.02170664088798-0.220951565048382i</v>
      </c>
      <c r="AD2644" s="12" t="str">
        <f t="shared" si="1393"/>
        <v>0.47725308304873+0.106825491357102i</v>
      </c>
      <c r="AE2644" s="12" t="str">
        <f t="shared" si="1394"/>
        <v>-0.00399346214012664-0.00793999147807831i</v>
      </c>
      <c r="AF2644" s="12" t="str">
        <f t="shared" si="1395"/>
        <v>-13.6482602688962-0.450398102473574i</v>
      </c>
      <c r="AG2644" s="12" t="str">
        <f t="shared" si="1396"/>
        <v>1.00695196803029-0.0308268921042653i</v>
      </c>
      <c r="AH2644" s="12" t="str">
        <f t="shared" si="1397"/>
        <v>0.0471824941829105+0.110849584882953i</v>
      </c>
      <c r="AI2644" s="12">
        <f t="shared" si="1398"/>
        <v>-18.382183204111982</v>
      </c>
      <c r="AJ2644" s="12">
        <f t="shared" si="1399"/>
        <v>66.943247243333261</v>
      </c>
      <c r="AK2644" s="12"/>
      <c r="AL2644" s="12"/>
      <c r="AM2644" s="12"/>
      <c r="AN2644" s="12"/>
    </row>
    <row r="2645" spans="1:40" x14ac:dyDescent="0.35">
      <c r="A2645" s="12"/>
      <c r="B2645" s="12">
        <f t="shared" ref="B2645:B2708" si="1400">B2644+1000</f>
        <v>715000</v>
      </c>
      <c r="C2645" s="29" t="str">
        <f t="shared" si="1367"/>
        <v>-1.35494247101409E-07+0.00310439476435242i</v>
      </c>
      <c r="D2645" s="28" t="str">
        <f t="shared" si="1368"/>
        <v>-5.39906207165308+0.0238003598600352i</v>
      </c>
      <c r="E2645" s="12" t="str">
        <f t="shared" si="1369"/>
        <v>4200</v>
      </c>
      <c r="F2645" s="12" t="str">
        <f t="shared" si="1370"/>
        <v>0.704225352112676</v>
      </c>
      <c r="G2645" s="12" t="str">
        <f t="shared" si="1366"/>
        <v>0.704225352112676</v>
      </c>
      <c r="H2645" s="12" t="str">
        <f t="shared" si="1371"/>
        <v>8.24927995593374+0.473573590380791i</v>
      </c>
      <c r="I2645" s="12" t="str">
        <f t="shared" si="1372"/>
        <v>2807.79843414588i</v>
      </c>
      <c r="J2645" s="12" t="str">
        <f t="shared" si="1373"/>
        <v>-6742.42904354404+607.261660382082i</v>
      </c>
      <c r="K2645" s="12" t="str">
        <f t="shared" si="1374"/>
        <v>0.0372049143223503-0.41308633700298i</v>
      </c>
      <c r="L2645" s="12" t="str">
        <f t="shared" si="1375"/>
        <v>0.00202124501596275-0.0188107249593288i</v>
      </c>
      <c r="M2645" s="12" t="str">
        <f t="shared" si="1376"/>
        <v>0.039226159338313-0.431897061962309i</v>
      </c>
      <c r="N2645" s="12" t="str">
        <f t="shared" si="1377"/>
        <v>-8.98495498926681i</v>
      </c>
      <c r="O2645" s="12" t="str">
        <f t="shared" si="1378"/>
        <v>-0.90482705246602-0.425779291565071i</v>
      </c>
      <c r="P2645" s="12" t="str">
        <f t="shared" si="1379"/>
        <v>1.90482705246602+0.425779291565071i</v>
      </c>
      <c r="Q2645" s="12" t="str">
        <f t="shared" si="1380"/>
        <v>-1.90482705246602+8.55917569770174i</v>
      </c>
      <c r="R2645" s="12" t="str">
        <f t="shared" si="1381"/>
        <v>0.000207492655365594-0.222594132586941i</v>
      </c>
      <c r="S2645" s="12" t="str">
        <f t="shared" si="1382"/>
        <v>0.920101780025729i</v>
      </c>
      <c r="T2645" s="12" t="str">
        <f t="shared" si="1383"/>
        <v>0.204809257616528+0.000190914361544148i</v>
      </c>
      <c r="U2645" s="12" t="str">
        <f t="shared" si="1384"/>
        <v>0.001-0.00222594326002651i</v>
      </c>
      <c r="V2645" s="12" t="str">
        <f t="shared" si="1385"/>
        <v>0.0015-0.0006765784984883i</v>
      </c>
      <c r="W2645" s="12" t="str">
        <f t="shared" si="1386"/>
        <v>0.000793205111840439-0.000685279316978404i</v>
      </c>
      <c r="X2645" s="12" t="str">
        <f t="shared" si="1387"/>
        <v>0.000786380834536266-0.000645709597462268i</v>
      </c>
      <c r="Y2645" s="12" t="str">
        <f t="shared" si="1388"/>
        <v>0.00029+0.673871624195011i</v>
      </c>
      <c r="Z2645" s="12" t="str">
        <f t="shared" si="1389"/>
        <v>-0.011487091722157-0.0140353101313072i</v>
      </c>
      <c r="AA2645" s="12" t="str">
        <f t="shared" si="1390"/>
        <v>0.0284986601411293-17.8245802254388i</v>
      </c>
      <c r="AB2645" s="12" t="str">
        <f t="shared" si="1391"/>
        <v>0.511242159323561+0.000476557903571214i</v>
      </c>
      <c r="AC2645" s="12" t="str">
        <f t="shared" si="1392"/>
        <v>1.0202598903605-0.220785293026853i</v>
      </c>
      <c r="AD2645" s="12" t="str">
        <f t="shared" si="1393"/>
        <v>0.478577546021935+0.104031769396122i</v>
      </c>
      <c r="AE2645" s="12" t="str">
        <f t="shared" si="1394"/>
        <v>-0.0040373460203356-0.00791200675736931i</v>
      </c>
      <c r="AF2645" s="12" t="str">
        <f t="shared" si="1395"/>
        <v>-13.6483420275868-0.449773230520756i</v>
      </c>
      <c r="AG2645" s="12" t="str">
        <f t="shared" si="1396"/>
        <v>1.00676202040712-0.0308694743315806i</v>
      </c>
      <c r="AH2645" s="12" t="str">
        <f t="shared" si="1397"/>
        <v>0.0478091777512608+0.110530101892261i</v>
      </c>
      <c r="AI2645" s="12">
        <f t="shared" si="1398"/>
        <v>-18.385535053353678</v>
      </c>
      <c r="AJ2645" s="12">
        <f t="shared" si="1399"/>
        <v>66.609374045232357</v>
      </c>
      <c r="AK2645" s="12"/>
      <c r="AL2645" s="12"/>
      <c r="AM2645" s="12"/>
      <c r="AN2645" s="12"/>
    </row>
    <row r="2646" spans="1:40" x14ac:dyDescent="0.35">
      <c r="A2646" s="12"/>
      <c r="B2646" s="12">
        <f t="shared" si="1400"/>
        <v>716000</v>
      </c>
      <c r="C2646" s="29" t="str">
        <f t="shared" si="1367"/>
        <v>-1.35116035850133E-07+0.00310005901749132i</v>
      </c>
      <c r="D2646" s="28" t="str">
        <f t="shared" si="1368"/>
        <v>-5.39906206875346+0.0237671191341001i</v>
      </c>
      <c r="E2646" s="12" t="str">
        <f t="shared" si="1369"/>
        <v>4200</v>
      </c>
      <c r="F2646" s="12" t="str">
        <f t="shared" si="1370"/>
        <v>0.704225352112676</v>
      </c>
      <c r="G2646" s="12" t="str">
        <f t="shared" si="1366"/>
        <v>0.704225352112676</v>
      </c>
      <c r="H2646" s="12" t="str">
        <f t="shared" si="1371"/>
        <v>8.24936137693375+0.472917202123791i</v>
      </c>
      <c r="I2646" s="12" t="str">
        <f t="shared" si="1372"/>
        <v>2811.72542496287i</v>
      </c>
      <c r="J2646" s="12" t="str">
        <f t="shared" si="1373"/>
        <v>-6761.30497285367+608.110977389609i</v>
      </c>
      <c r="K2646" s="12" t="str">
        <f t="shared" si="1374"/>
        <v>0.0371018654155104-0.41251849820714i</v>
      </c>
      <c r="L2646" s="12" t="str">
        <f t="shared" si="1375"/>
        <v>0.0020156672433593-0.0187850515013647i</v>
      </c>
      <c r="M2646" s="12" t="str">
        <f t="shared" si="1376"/>
        <v>0.0391175326588697-0.431303549708505i</v>
      </c>
      <c r="N2646" s="12" t="str">
        <f t="shared" si="1377"/>
        <v>-8.99752135988117i</v>
      </c>
      <c r="O2646" s="12" t="str">
        <f t="shared" si="1378"/>
        <v>-0.910105970684996-0.414375580993283i</v>
      </c>
      <c r="P2646" s="12" t="str">
        <f t="shared" si="1379"/>
        <v>1.910105970685+0.414375580993283i</v>
      </c>
      <c r="Q2646" s="12" t="str">
        <f t="shared" si="1380"/>
        <v>-1.910105970685+8.58314577888789i</v>
      </c>
      <c r="R2646" s="12" t="str">
        <f t="shared" si="1381"/>
        <v>-0.00118805110766279-0.22227709004588i</v>
      </c>
      <c r="S2646" s="12" t="str">
        <f t="shared" si="1382"/>
        <v>0.921388635662129i</v>
      </c>
      <c r="T2646" s="12" t="str">
        <f t="shared" si="1383"/>
        <v>0.204803584736322-0.0010946567891863i</v>
      </c>
      <c r="U2646" s="12" t="str">
        <f t="shared" si="1384"/>
        <v>0.001-0.0022228344007248i</v>
      </c>
      <c r="V2646" s="12" t="str">
        <f t="shared" si="1385"/>
        <v>0.0015-0.000675633556451307i</v>
      </c>
      <c r="W2646" s="12" t="str">
        <f t="shared" si="1386"/>
        <v>0.000792975051637977-0.000684588951810305i</v>
      </c>
      <c r="X2646" s="12" t="str">
        <f t="shared" si="1387"/>
        <v>0.000786131773605227-0.000645070753561174i</v>
      </c>
      <c r="Y2646" s="12" t="str">
        <f t="shared" si="1388"/>
        <v>0.00029+0.674814101991087i</v>
      </c>
      <c r="Z2646" s="12" t="str">
        <f t="shared" si="1389"/>
        <v>-0.0114596945175032-0.0140111945031198i</v>
      </c>
      <c r="AA2646" s="12" t="str">
        <f t="shared" si="1390"/>
        <v>0.0284124049807157-17.7996449977548i</v>
      </c>
      <c r="AB2646" s="12" t="str">
        <f t="shared" si="1391"/>
        <v>0.511227998755041-0.00273246779532606i</v>
      </c>
      <c r="AC2646" s="12" t="str">
        <f t="shared" si="1392"/>
        <v>1.01881945487784-0.220601337971647i</v>
      </c>
      <c r="AD2646" s="12" t="str">
        <f t="shared" si="1393"/>
        <v>0.479867448386307+0.101221990681459i</v>
      </c>
      <c r="AE2646" s="12" t="str">
        <f t="shared" si="1394"/>
        <v>-0.00408089336796991-0.00788348924671942i</v>
      </c>
      <c r="AF2646" s="12" t="str">
        <f t="shared" si="1395"/>
        <v>-13.6484234456872-0.449150082989691i</v>
      </c>
      <c r="AG2646" s="12" t="str">
        <f t="shared" si="1396"/>
        <v>1.00657156587192-0.0309097112467662i</v>
      </c>
      <c r="AH2646" s="12" t="str">
        <f t="shared" si="1397"/>
        <v>0.0484322734901847+0.110202954676314i</v>
      </c>
      <c r="AI2646" s="12">
        <f t="shared" si="1398"/>
        <v>-18.389203351628968</v>
      </c>
      <c r="AJ2646" s="12">
        <f t="shared" si="1399"/>
        <v>66.275350028783436</v>
      </c>
      <c r="AK2646" s="12"/>
      <c r="AL2646" s="12"/>
      <c r="AM2646" s="12"/>
      <c r="AN2646" s="12"/>
    </row>
    <row r="2647" spans="1:40" x14ac:dyDescent="0.35">
      <c r="A2647" s="12"/>
      <c r="B2647" s="12">
        <f t="shared" si="1400"/>
        <v>717000</v>
      </c>
      <c r="C2647" s="29" t="str">
        <f t="shared" si="1367"/>
        <v>-1.34739405968914E-07+0.00309573536476365i</v>
      </c>
      <c r="D2647" s="28" t="str">
        <f t="shared" si="1368"/>
        <v>-5.39906206586596+0.0237339711298547i</v>
      </c>
      <c r="E2647" s="12" t="str">
        <f t="shared" si="1369"/>
        <v>4200</v>
      </c>
      <c r="F2647" s="12" t="str">
        <f t="shared" si="1370"/>
        <v>0.704225352112676</v>
      </c>
      <c r="G2647" s="12" t="str">
        <f t="shared" si="1366"/>
        <v>0.704225352112676</v>
      </c>
      <c r="H2647" s="12" t="str">
        <f t="shared" si="1371"/>
        <v>8.24944245921813+0.472262623911413i</v>
      </c>
      <c r="I2647" s="12" t="str">
        <f t="shared" si="1372"/>
        <v>2815.65241577985i</v>
      </c>
      <c r="J2647" s="12" t="str">
        <f t="shared" si="1373"/>
        <v>-6780.20728361585+608.960294397137i</v>
      </c>
      <c r="K2647" s="12" t="str">
        <f t="shared" si="1374"/>
        <v>0.0369992429427962-0.411952205746633i</v>
      </c>
      <c r="L2647" s="12" t="str">
        <f t="shared" si="1375"/>
        <v>0.00201011243921846-0.0187594471958345i</v>
      </c>
      <c r="M2647" s="12" t="str">
        <f t="shared" si="1376"/>
        <v>0.0390093553820147-0.430711652942467i</v>
      </c>
      <c r="N2647" s="12" t="str">
        <f t="shared" si="1377"/>
        <v>-9.01008773049553i</v>
      </c>
      <c r="O2647" s="12" t="str">
        <f t="shared" si="1378"/>
        <v>-0.915241172620919-0.402906435713661i</v>
      </c>
      <c r="P2647" s="12" t="str">
        <f t="shared" si="1379"/>
        <v>1.91524117262092+0.402906435713661i</v>
      </c>
      <c r="Q2647" s="12" t="str">
        <f t="shared" si="1380"/>
        <v>-1.91524117262092+8.60718129478187i</v>
      </c>
      <c r="R2647" s="12" t="str">
        <f t="shared" si="1381"/>
        <v>-0.00257563454429998-0.221943531322407i</v>
      </c>
      <c r="S2647" s="12" t="str">
        <f t="shared" si="1382"/>
        <v>0.922675491298529i</v>
      </c>
      <c r="T2647" s="12" t="str">
        <f t="shared" si="1383"/>
        <v>0.204781856803432-0.00237647486856745i</v>
      </c>
      <c r="U2647" s="12" t="str">
        <f t="shared" si="1384"/>
        <v>0.001-0.00221973421327609i</v>
      </c>
      <c r="V2647" s="12" t="str">
        <f t="shared" si="1385"/>
        <v>0.0015-0.000674691250235894i</v>
      </c>
      <c r="W2647" s="12" t="str">
        <f t="shared" si="1386"/>
        <v>0.000792745218284357-0.000683900249708169i</v>
      </c>
      <c r="X2647" s="12" t="str">
        <f t="shared" si="1387"/>
        <v>0.000785883031928404-0.000644433440110889i</v>
      </c>
      <c r="Y2647" s="12" t="str">
        <f t="shared" si="1388"/>
        <v>0.00029+0.675756579787165i</v>
      </c>
      <c r="Z2647" s="12" t="str">
        <f t="shared" si="1389"/>
        <v>-0.011432400947649-0.0139871521500967i</v>
      </c>
      <c r="AA2647" s="12" t="str">
        <f t="shared" si="1390"/>
        <v>0.0283265287696195-17.7747794776004i</v>
      </c>
      <c r="AB2647" s="12" t="str">
        <f t="shared" si="1391"/>
        <v>0.511173761776412-0.00593212512717274i</v>
      </c>
      <c r="AC2647" s="12" t="str">
        <f t="shared" si="1392"/>
        <v>1.01738552351611-0.220399904252794i</v>
      </c>
      <c r="AD2647" s="12" t="str">
        <f t="shared" si="1393"/>
        <v>0.481122598154421+0.0983965734974721i</v>
      </c>
      <c r="AE2647" s="12" t="str">
        <f t="shared" si="1394"/>
        <v>-0.00412409860251862-0.00785444406333367i</v>
      </c>
      <c r="AF2647" s="12" t="str">
        <f t="shared" si="1395"/>
        <v>-13.6485045250841-0.448528652781558i</v>
      </c>
      <c r="AG2647" s="12" t="str">
        <f t="shared" si="1396"/>
        <v>1.00638063346076-0.0309476002788642i</v>
      </c>
      <c r="AH2647" s="12" t="str">
        <f t="shared" si="1397"/>
        <v>0.0490516973293707+0.109868195368861i</v>
      </c>
      <c r="AI2647" s="12">
        <f t="shared" si="1398"/>
        <v>-18.393187447686085</v>
      </c>
      <c r="AJ2647" s="12">
        <f t="shared" si="1399"/>
        <v>65.941173947079946</v>
      </c>
      <c r="AK2647" s="12"/>
      <c r="AL2647" s="12"/>
      <c r="AM2647" s="12"/>
      <c r="AN2647" s="12"/>
    </row>
    <row r="2648" spans="1:40" x14ac:dyDescent="0.35">
      <c r="A2648" s="12"/>
      <c r="B2648" s="12">
        <f t="shared" si="1400"/>
        <v>718000</v>
      </c>
      <c r="C2648" s="29" t="str">
        <f t="shared" si="1367"/>
        <v>-1.34364348654026E-07+0.00309142375563683i</v>
      </c>
      <c r="D2648" s="28" t="str">
        <f t="shared" si="1368"/>
        <v>-5.39906206299053+0.0237009154598824i</v>
      </c>
      <c r="E2648" s="12" t="str">
        <f t="shared" si="1369"/>
        <v>4200</v>
      </c>
      <c r="F2648" s="12" t="str">
        <f t="shared" si="1370"/>
        <v>0.704225352112676</v>
      </c>
      <c r="G2648" s="12" t="str">
        <f t="shared" si="1366"/>
        <v>0.704225352112676</v>
      </c>
      <c r="H2648" s="12" t="str">
        <f t="shared" si="1371"/>
        <v>8.24952320466069+0.471609848296178i</v>
      </c>
      <c r="I2648" s="12" t="str">
        <f t="shared" si="1372"/>
        <v>2819.57940659684i</v>
      </c>
      <c r="J2648" s="12" t="str">
        <f t="shared" si="1373"/>
        <v>-6799.1359758306+609.809611404664i</v>
      </c>
      <c r="K2648" s="12" t="str">
        <f t="shared" si="1374"/>
        <v>0.0368970445606797-0.411387453366766i</v>
      </c>
      <c r="L2648" s="12" t="str">
        <f t="shared" si="1375"/>
        <v>0.00200458047809094-0.0187339117672238i</v>
      </c>
      <c r="M2648" s="12" t="str">
        <f t="shared" si="1376"/>
        <v>0.0389016250387706-0.43012136513399i</v>
      </c>
      <c r="N2648" s="12" t="str">
        <f t="shared" si="1377"/>
        <v>-9.02265410110989i</v>
      </c>
      <c r="O2648" s="12" t="str">
        <f t="shared" si="1378"/>
        <v>-0.920231847365872-0.391373666837199i</v>
      </c>
      <c r="P2648" s="12" t="str">
        <f t="shared" si="1379"/>
        <v>1.92023184736587+0.391373666837199i</v>
      </c>
      <c r="Q2648" s="12" t="str">
        <f t="shared" si="1380"/>
        <v>-1.92023184736587+8.63128043427269i</v>
      </c>
      <c r="R2648" s="12" t="str">
        <f t="shared" si="1381"/>
        <v>-0.00395509833691275-0.221593673863875i</v>
      </c>
      <c r="S2648" s="12" t="str">
        <f t="shared" si="1382"/>
        <v>0.923962346934927i</v>
      </c>
      <c r="T2648" s="12" t="str">
        <f t="shared" si="1383"/>
        <v>0.204744210969199-0.00365436194173233i</v>
      </c>
      <c r="U2648" s="12" t="str">
        <f t="shared" si="1384"/>
        <v>0.001-0.00221664266144701i</v>
      </c>
      <c r="V2648" s="12" t="str">
        <f t="shared" si="1385"/>
        <v>0.0015-0.000673751568828877i</v>
      </c>
      <c r="W2648" s="12" t="str">
        <f t="shared" si="1386"/>
        <v>0.00079251561211477-0.000683213203335717i</v>
      </c>
      <c r="X2648" s="12" t="str">
        <f t="shared" si="1387"/>
        <v>0.000785634609261793-0.000643797650320491i</v>
      </c>
      <c r="Y2648" s="12" t="str">
        <f t="shared" si="1388"/>
        <v>0.00029+0.676699057583241i</v>
      </c>
      <c r="Z2648" s="12" t="str">
        <f t="shared" si="1389"/>
        <v>-0.0114052104586524-0.0139631827599025i</v>
      </c>
      <c r="AA2648" s="12" t="str">
        <f t="shared" si="1390"/>
        <v>0.0282410293377612-17.7499833729008i</v>
      </c>
      <c r="AB2648" s="12" t="str">
        <f t="shared" si="1391"/>
        <v>0.511079790743038-0.00912196993330789i</v>
      </c>
      <c r="AC2648" s="12" t="str">
        <f t="shared" si="1392"/>
        <v>1.01595828022395-0.22018119674075i</v>
      </c>
      <c r="AD2648" s="12" t="str">
        <f t="shared" si="1393"/>
        <v>0.482342808180201+0.0955559383695392i</v>
      </c>
      <c r="AE2648" s="12" t="str">
        <f t="shared" si="1394"/>
        <v>-0.00416695620926474-0.00782487637122337i</v>
      </c>
      <c r="AF2648" s="12" t="str">
        <f t="shared" si="1395"/>
        <v>-13.6485852676512-0.447908932836296i</v>
      </c>
      <c r="AG2648" s="12" t="str">
        <f t="shared" si="1396"/>
        <v>1.00618925219219-0.0309831391823842i</v>
      </c>
      <c r="AH2648" s="12" t="str">
        <f t="shared" si="1397"/>
        <v>0.0496673657631235+0.109525876902878i</v>
      </c>
      <c r="AI2648" s="12">
        <f t="shared" si="1398"/>
        <v>-18.397486724329596</v>
      </c>
      <c r="AJ2648" s="12">
        <f t="shared" si="1399"/>
        <v>65.606844575732964</v>
      </c>
      <c r="AK2648" s="12"/>
      <c r="AL2648" s="12"/>
      <c r="AM2648" s="12"/>
      <c r="AN2648" s="12"/>
    </row>
    <row r="2649" spans="1:40" x14ac:dyDescent="0.35">
      <c r="A2649" s="12"/>
      <c r="B2649" s="12">
        <f t="shared" si="1400"/>
        <v>719000</v>
      </c>
      <c r="C2649" s="29" t="str">
        <f t="shared" si="1367"/>
        <v>-1.33990855162927E-07+0.00308712413985938i</v>
      </c>
      <c r="D2649" s="28" t="str">
        <f t="shared" si="1368"/>
        <v>-5.39906206012707+0.0236679517389219i</v>
      </c>
      <c r="E2649" s="12" t="str">
        <f t="shared" si="1369"/>
        <v>4200</v>
      </c>
      <c r="F2649" s="12" t="str">
        <f t="shared" si="1370"/>
        <v>0.704225352112676</v>
      </c>
      <c r="G2649" s="12" t="str">
        <f t="shared" si="1366"/>
        <v>0.704225352112676</v>
      </c>
      <c r="H2649" s="12" t="str">
        <f t="shared" si="1371"/>
        <v>8.24960361512225+0.470958867871235i</v>
      </c>
      <c r="I2649" s="12" t="str">
        <f t="shared" si="1372"/>
        <v>2823.50639741383i</v>
      </c>
      <c r="J2649" s="12" t="str">
        <f t="shared" si="1373"/>
        <v>-6818.09104949792+610.65892841219i</v>
      </c>
      <c r="K2649" s="12" t="str">
        <f t="shared" si="1374"/>
        <v>0.0367952679416671-0.410824234846233i</v>
      </c>
      <c r="L2649" s="12" t="str">
        <f t="shared" si="1375"/>
        <v>0.0019990712353794-0.0187084449414602i</v>
      </c>
      <c r="M2649" s="12" t="str">
        <f t="shared" si="1376"/>
        <v>0.0387943391770465-0.429532679787693i</v>
      </c>
      <c r="N2649" s="12" t="str">
        <f t="shared" si="1377"/>
        <v>-9.03522047172425i</v>
      </c>
      <c r="O2649" s="12" t="str">
        <f t="shared" si="1378"/>
        <v>-0.92507720683446-0.379779095521797i</v>
      </c>
      <c r="P2649" s="12" t="str">
        <f t="shared" si="1379"/>
        <v>1.92507720683446+0.379779095521797i</v>
      </c>
      <c r="Q2649" s="12" t="str">
        <f t="shared" si="1380"/>
        <v>-1.92507720683446+8.65544137620245i</v>
      </c>
      <c r="R2649" s="12" t="str">
        <f t="shared" si="1381"/>
        <v>-0.00532628812523519-0.221227734986712i</v>
      </c>
      <c r="S2649" s="12" t="str">
        <f t="shared" si="1382"/>
        <v>0.925249202571326i</v>
      </c>
      <c r="T2649" s="12" t="str">
        <f t="shared" si="1383"/>
        <v>0.204690785383116-0.00492814384053898i</v>
      </c>
      <c r="U2649" s="12" t="str">
        <f t="shared" si="1384"/>
        <v>0.001-0.00221355970920578i</v>
      </c>
      <c r="V2649" s="12" t="str">
        <f t="shared" si="1385"/>
        <v>0.0015-0.000672814501278351i</v>
      </c>
      <c r="W2649" s="12" t="str">
        <f t="shared" si="1386"/>
        <v>0.000792286233460552-0.00068252780540195i</v>
      </c>
      <c r="X2649" s="12" t="str">
        <f t="shared" si="1387"/>
        <v>0.000785386505361763-0.000643163377441122i</v>
      </c>
      <c r="Y2649" s="12" t="str">
        <f t="shared" si="1388"/>
        <v>0.00029+0.677641535379318i</v>
      </c>
      <c r="Z2649" s="12" t="str">
        <f t="shared" si="1389"/>
        <v>-0.0113781225004035-0.0139392860219585i</v>
      </c>
      <c r="AA2649" s="12" t="str">
        <f t="shared" si="1390"/>
        <v>0.0281559045304238-17.7252563932118i</v>
      </c>
      <c r="AB2649" s="12" t="str">
        <f t="shared" si="1391"/>
        <v>0.510946430501855-0.0123015674575197i</v>
      </c>
      <c r="AC2649" s="12" t="str">
        <f t="shared" si="1392"/>
        <v>1.01453790389057-0.219945420701774i</v>
      </c>
      <c r="AD2649" s="12" t="str">
        <f t="shared" si="1393"/>
        <v>0.483527896184378+0.0927005080136871i</v>
      </c>
      <c r="AE2649" s="12" t="str">
        <f t="shared" si="1394"/>
        <v>-0.00420946073956459-0.0077947913805393i</v>
      </c>
      <c r="AF2649" s="12" t="str">
        <f t="shared" si="1395"/>
        <v>-13.6486656752493-0.447290916132313i</v>
      </c>
      <c r="AG2649" s="12" t="str">
        <f t="shared" si="1396"/>
        <v>1.00599745106413-0.0310163260366751i</v>
      </c>
      <c r="AH2649" s="12" t="str">
        <f t="shared" si="1397"/>
        <v>0.0502791958575438+0.109176053008207i</v>
      </c>
      <c r="AI2649" s="12">
        <f t="shared" si="1398"/>
        <v>-18.40210059805958</v>
      </c>
      <c r="AJ2649" s="12">
        <f t="shared" si="1399"/>
        <v>65.272360712998463</v>
      </c>
      <c r="AK2649" s="12"/>
      <c r="AL2649" s="12"/>
      <c r="AM2649" s="12"/>
      <c r="AN2649" s="12"/>
    </row>
    <row r="2650" spans="1:40" x14ac:dyDescent="0.35">
      <c r="A2650" s="12"/>
      <c r="B2650" s="12">
        <f t="shared" si="1400"/>
        <v>720000</v>
      </c>
      <c r="C2650" s="29" t="str">
        <f t="shared" si="1367"/>
        <v>-1.33618916813742E-07+0.00308283646745903i</v>
      </c>
      <c r="D2650" s="28" t="str">
        <f t="shared" si="1368"/>
        <v>-5.39906205727555+0.0236350795838526i</v>
      </c>
      <c r="E2650" s="12" t="str">
        <f t="shared" si="1369"/>
        <v>4200</v>
      </c>
      <c r="F2650" s="12" t="str">
        <f t="shared" si="1370"/>
        <v>0.704225352112676</v>
      </c>
      <c r="G2650" s="12" t="str">
        <f t="shared" si="1366"/>
        <v>0.704225352112676</v>
      </c>
      <c r="H2650" s="12" t="str">
        <f t="shared" si="1371"/>
        <v>8.24968369245089+0.470309675270098i</v>
      </c>
      <c r="I2650" s="12" t="str">
        <f t="shared" si="1372"/>
        <v>2827.43338823081i</v>
      </c>
      <c r="J2650" s="12" t="str">
        <f t="shared" si="1373"/>
        <v>-6837.07250461779+611.508245419718i</v>
      </c>
      <c r="K2650" s="12" t="str">
        <f t="shared" si="1374"/>
        <v>0.0366939107741692-0.410262543996894i</v>
      </c>
      <c r="L2650" s="12" t="str">
        <f t="shared" si="1375"/>
        <v>0.00199358458733156-0.0186830464459034i</v>
      </c>
      <c r="M2650" s="12" t="str">
        <f t="shared" si="1376"/>
        <v>0.0386874953615008-0.428945590442797i</v>
      </c>
      <c r="N2650" s="12" t="str">
        <f t="shared" si="1377"/>
        <v>-9.0477868423386i</v>
      </c>
      <c r="O2650" s="12" t="str">
        <f t="shared" si="1378"/>
        <v>-0.929776485888249-0.368124552684683i</v>
      </c>
      <c r="P2650" s="12" t="str">
        <f t="shared" si="1379"/>
        <v>1.92977648588825+0.368124552684683i</v>
      </c>
      <c r="Q2650" s="12" t="str">
        <f t="shared" si="1380"/>
        <v>-1.92977648588825+8.67966228965392i</v>
      </c>
      <c r="R2650" s="12" t="str">
        <f t="shared" si="1381"/>
        <v>-0.00668905442871327-0.220845931785132i</v>
      </c>
      <c r="S2650" s="12" t="str">
        <f t="shared" si="1382"/>
        <v>0.926536058207726i</v>
      </c>
      <c r="T2650" s="12" t="str">
        <f t="shared" si="1383"/>
        <v>0.204621719107409-0.00619765012351693i</v>
      </c>
      <c r="U2650" s="12" t="str">
        <f t="shared" si="1384"/>
        <v>0.001-0.00221048532072077i</v>
      </c>
      <c r="V2650" s="12" t="str">
        <f t="shared" si="1385"/>
        <v>0.0015-0.000671880036693243i</v>
      </c>
      <c r="W2650" s="12" t="str">
        <f t="shared" si="1386"/>
        <v>0.000792057082649198-0.000681844048660779i</v>
      </c>
      <c r="X2650" s="12" t="str">
        <f t="shared" si="1387"/>
        <v>0.000785138719985066-0.00064253061476566i</v>
      </c>
      <c r="Y2650" s="12" t="str">
        <f t="shared" si="1388"/>
        <v>0.00029+0.678584013175395i</v>
      </c>
      <c r="Z2650" s="12" t="str">
        <f t="shared" si="1389"/>
        <v>-0.0113511365265919-0.0139154616274314i</v>
      </c>
      <c r="AA2650" s="12" t="str">
        <f t="shared" si="1390"/>
        <v>0.0280711522081251-17.7005982497083i</v>
      </c>
      <c r="AB2650" s="12" t="str">
        <f t="shared" si="1391"/>
        <v>0.510774028178153-0.0154704922460645i</v>
      </c>
      <c r="AC2650" s="12" t="str">
        <f t="shared" si="1392"/>
        <v>1.01312456841499-0.219692781696733i</v>
      </c>
      <c r="AD2650" s="12" t="str">
        <f t="shared" si="1393"/>
        <v>0.484677684779607+0.0898307072859581i</v>
      </c>
      <c r="AE2650" s="12" t="str">
        <f t="shared" si="1394"/>
        <v>-0.004251606811123-0.0077641943469061i</v>
      </c>
      <c r="AF2650" s="12" t="str">
        <f t="shared" si="1395"/>
        <v>-13.6487457497264-0.446674595686245i</v>
      </c>
      <c r="AG2650" s="12" t="str">
        <f t="shared" si="1396"/>
        <v>1.00580525905081-0.0310471592452799i</v>
      </c>
      <c r="AH2650" s="12" t="str">
        <f t="shared" si="1397"/>
        <v>0.0508871052577862+0.108818778209133i</v>
      </c>
      <c r="AI2650" s="12">
        <f t="shared" si="1398"/>
        <v>-18.407028518722029</v>
      </c>
      <c r="AJ2650" s="12">
        <f t="shared" si="1399"/>
        <v>64.937721179908777</v>
      </c>
      <c r="AK2650" s="12"/>
      <c r="AL2650" s="12"/>
      <c r="AM2650" s="12"/>
      <c r="AN2650" s="12"/>
    </row>
    <row r="2651" spans="1:40" x14ac:dyDescent="0.35">
      <c r="A2651" s="12"/>
      <c r="B2651" s="12">
        <f t="shared" si="1400"/>
        <v>721000</v>
      </c>
      <c r="C2651" s="29" t="str">
        <f t="shared" si="1367"/>
        <v>-1.33248524984764E-07+0.00307856068874073i</v>
      </c>
      <c r="D2651" s="28" t="str">
        <f t="shared" si="1368"/>
        <v>-5.39906205443588+0.0236022986136789i</v>
      </c>
      <c r="E2651" s="12" t="str">
        <f t="shared" si="1369"/>
        <v>4200</v>
      </c>
      <c r="F2651" s="12" t="str">
        <f t="shared" si="1370"/>
        <v>0.704225352112676</v>
      </c>
      <c r="G2651" s="12" t="str">
        <f t="shared" si="1366"/>
        <v>0.704225352112676</v>
      </c>
      <c r="H2651" s="12" t="str">
        <f t="shared" si="1371"/>
        <v>8.24976343848195+0.469662263166375i</v>
      </c>
      <c r="I2651" s="12" t="str">
        <f t="shared" si="1372"/>
        <v>2831.3603790478i</v>
      </c>
      <c r="J2651" s="12" t="str">
        <f t="shared" si="1373"/>
        <v>-6856.08034119024+612.357562427245i</v>
      </c>
      <c r="K2651" s="12" t="str">
        <f t="shared" si="1374"/>
        <v>0.0365929707623695-0.409702374663559i</v>
      </c>
      <c r="L2651" s="12" t="str">
        <f t="shared" si="1375"/>
        <v>0.00198812041103335-0.0186577160093366i</v>
      </c>
      <c r="M2651" s="12" t="str">
        <f t="shared" si="1376"/>
        <v>0.0385810911734029-0.428360090672896i</v>
      </c>
      <c r="N2651" s="12" t="str">
        <f t="shared" si="1377"/>
        <v>-9.06035321295296i</v>
      </c>
      <c r="O2651" s="12" t="str">
        <f t="shared" si="1378"/>
        <v>-0.93432894245661-0.356411878713255i</v>
      </c>
      <c r="P2651" s="12" t="str">
        <f t="shared" si="1379"/>
        <v>1.93432894245661+0.356411878713255i</v>
      </c>
      <c r="Q2651" s="12" t="str">
        <f t="shared" si="1380"/>
        <v>-1.93432894245661+8.7039413342397i</v>
      </c>
      <c r="R2651" s="12" t="str">
        <f t="shared" si="1381"/>
        <v>-0.00804325256810803-0.220448481043242i</v>
      </c>
      <c r="S2651" s="12" t="str">
        <f t="shared" si="1382"/>
        <v>0.927822913844126i</v>
      </c>
      <c r="T2651" s="12" t="str">
        <f t="shared" si="1383"/>
        <v>0.204537152034052-0.00746271403452624i</v>
      </c>
      <c r="U2651" s="12" t="str">
        <f t="shared" si="1384"/>
        <v>0.001-0.00220741946035916i</v>
      </c>
      <c r="V2651" s="12" t="str">
        <f t="shared" si="1385"/>
        <v>0.0015-0.000670948164242906i</v>
      </c>
      <c r="W2651" s="12" t="str">
        <f t="shared" si="1386"/>
        <v>0.000791828160004386-0.00068116192591072i</v>
      </c>
      <c r="X2651" s="12" t="str">
        <f t="shared" si="1387"/>
        <v>0.000784891252888799-0.000641899355628424i</v>
      </c>
      <c r="Y2651" s="12" t="str">
        <f t="shared" si="1388"/>
        <v>0.00029+0.679526490971472i</v>
      </c>
      <c r="Z2651" s="12" t="str">
        <f t="shared" si="1389"/>
        <v>-0.0113242519946751-0.0138917092692196i</v>
      </c>
      <c r="AA2651" s="12" t="str">
        <f t="shared" si="1390"/>
        <v>0.0279867702464866-17.6760086551733i</v>
      </c>
      <c r="AB2651" s="12" t="str">
        <f t="shared" si="1391"/>
        <v>0.510562932968425-0.0186283280444719i</v>
      </c>
      <c r="AC2651" s="12" t="str">
        <f t="shared" si="1392"/>
        <v>1.0117184427764-0.219423485483266i</v>
      </c>
      <c r="AD2651" s="12" t="str">
        <f t="shared" si="1393"/>
        <v>0.485792001495182+0.0869469631314552i</v>
      </c>
      <c r="AE2651" s="12" t="str">
        <f t="shared" si="1394"/>
        <v>-0.0042933891082653-0.00773309057075567i</v>
      </c>
      <c r="AF2651" s="12" t="str">
        <f t="shared" si="1395"/>
        <v>-13.6488254929178-0.446059964552696i</v>
      </c>
      <c r="AG2651" s="12" t="str">
        <f t="shared" si="1396"/>
        <v>1.00561270509959-0.0310756375352705i</v>
      </c>
      <c r="AH2651" s="12" t="str">
        <f t="shared" si="1397"/>
        <v>0.0514910121954168+0.108454107821882i</v>
      </c>
      <c r="AI2651" s="12">
        <f t="shared" si="1398"/>
        <v>-18.412269969170563</v>
      </c>
      <c r="AJ2651" s="12">
        <f t="shared" si="1399"/>
        <v>64.602924820394861</v>
      </c>
      <c r="AK2651" s="12"/>
      <c r="AL2651" s="12"/>
      <c r="AM2651" s="12"/>
      <c r="AN2651" s="12"/>
    </row>
    <row r="2652" spans="1:40" x14ac:dyDescent="0.35">
      <c r="A2652" s="12"/>
      <c r="B2652" s="12">
        <f t="shared" si="1400"/>
        <v>722000</v>
      </c>
      <c r="C2652" s="29" t="str">
        <f t="shared" si="1367"/>
        <v>-1.3287967111395E-07+0.00307429675428473i</v>
      </c>
      <c r="D2652" s="28" t="str">
        <f t="shared" si="1368"/>
        <v>-5.399062051608+0.0235696084495163i</v>
      </c>
      <c r="E2652" s="12" t="str">
        <f t="shared" si="1369"/>
        <v>4200</v>
      </c>
      <c r="F2652" s="12" t="str">
        <f t="shared" si="1370"/>
        <v>0.704225352112676</v>
      </c>
      <c r="G2652" s="12" t="str">
        <f t="shared" si="1366"/>
        <v>0.704225352112676</v>
      </c>
      <c r="H2652" s="12" t="str">
        <f t="shared" si="1371"/>
        <v>8.24984285503814+0.469016624273482i</v>
      </c>
      <c r="I2652" s="12" t="str">
        <f t="shared" si="1372"/>
        <v>2835.28736986479i</v>
      </c>
      <c r="J2652" s="12" t="str">
        <f t="shared" si="1373"/>
        <v>-6875.11455921524+613.206879434773i</v>
      </c>
      <c r="K2652" s="12" t="str">
        <f t="shared" si="1374"/>
        <v>0.0364924456260975-0.409143720723767i</v>
      </c>
      <c r="L2652" s="12" t="str">
        <f t="shared" si="1375"/>
        <v>0.00198267858440216-0.018632453361957i</v>
      </c>
      <c r="M2652" s="12" t="str">
        <f t="shared" si="1376"/>
        <v>0.0384751242104997-0.427776174085724i</v>
      </c>
      <c r="N2652" s="12" t="str">
        <f t="shared" si="1377"/>
        <v>-9.07291958356732i</v>
      </c>
      <c r="O2652" s="12" t="str">
        <f t="shared" si="1378"/>
        <v>-0.938733857653873-0.34464292317452i</v>
      </c>
      <c r="P2652" s="12" t="str">
        <f t="shared" si="1379"/>
        <v>1.93873385765387+0.34464292317452i</v>
      </c>
      <c r="Q2652" s="12" t="str">
        <f t="shared" si="1380"/>
        <v>-1.93873385765387+8.7282766603928i</v>
      </c>
      <c r="R2652" s="12" t="str">
        <f t="shared" si="1381"/>
        <v>-0.00938874258644264-0.220035599150486i</v>
      </c>
      <c r="S2652" s="12" t="str">
        <f t="shared" si="1382"/>
        <v>0.929109769480526i</v>
      </c>
      <c r="T2652" s="12" t="str">
        <f t="shared" si="1383"/>
        <v>0.204437224804217-0.00872317246020172i</v>
      </c>
      <c r="U2652" s="12" t="str">
        <f t="shared" si="1384"/>
        <v>0.001-0.00220436209268553i</v>
      </c>
      <c r="V2652" s="12" t="str">
        <f t="shared" si="1385"/>
        <v>0.0015-0.000670018873156699i</v>
      </c>
      <c r="W2652" s="12" t="str">
        <f t="shared" si="1386"/>
        <v>0.000791599465845988-0.000680481429994562i</v>
      </c>
      <c r="X2652" s="12" t="str">
        <f t="shared" si="1387"/>
        <v>0.000784644103830397-0.000641269593404865i</v>
      </c>
      <c r="Y2652" s="12" t="str">
        <f t="shared" si="1388"/>
        <v>0.00029+0.680468968767549i</v>
      </c>
      <c r="Z2652" s="12" t="str">
        <f t="shared" si="1389"/>
        <v>-0.0112974683658472-0.0138680286419417i</v>
      </c>
      <c r="AA2652" s="12" t="str">
        <f t="shared" si="1390"/>
        <v>0.0279027565361085-17.6514873239864i</v>
      </c>
      <c r="AB2652" s="12" t="str">
        <f t="shared" si="1391"/>
        <v>0.510313495939306-0.0217746676913176i</v>
      </c>
      <c r="AC2652" s="12" t="str">
        <f t="shared" si="1392"/>
        <v>1.01031969110558-0.219137737921293i</v>
      </c>
      <c r="AD2652" s="12" t="str">
        <f t="shared" si="1393"/>
        <v>0.48687067880137+0.084049704533122i</v>
      </c>
      <c r="AE2652" s="12" t="str">
        <f t="shared" si="1394"/>
        <v>-0.00433480238220497-0.00770148539666075i</v>
      </c>
      <c r="AF2652" s="12" t="str">
        <f t="shared" si="1395"/>
        <v>-13.6489049066461-0.445447015823966i</v>
      </c>
      <c r="AG2652" s="12" t="str">
        <f t="shared" si="1396"/>
        <v>1.00541981812796-0.0311017599565627i</v>
      </c>
      <c r="AH2652" s="12" t="str">
        <f t="shared" si="1397"/>
        <v>0.0520908354958377+0.108082097952026i</v>
      </c>
      <c r="AI2652" s="12">
        <f t="shared" si="1398"/>
        <v>-18.417824464940782</v>
      </c>
      <c r="AJ2652" s="12">
        <f t="shared" si="1399"/>
        <v>64.267970501411853</v>
      </c>
      <c r="AK2652" s="12"/>
      <c r="AL2652" s="12"/>
      <c r="AM2652" s="12"/>
      <c r="AN2652" s="12"/>
    </row>
    <row r="2653" spans="1:40" x14ac:dyDescent="0.35">
      <c r="A2653" s="12"/>
      <c r="B2653" s="12">
        <f t="shared" si="1400"/>
        <v>723000</v>
      </c>
      <c r="C2653" s="29" t="str">
        <f t="shared" si="1367"/>
        <v>-1.32512346698426E-07+0.00307004461494473i</v>
      </c>
      <c r="D2653" s="28" t="str">
        <f t="shared" si="1368"/>
        <v>-5.39906204879185+0.0235370087145763i</v>
      </c>
      <c r="E2653" s="12" t="str">
        <f t="shared" si="1369"/>
        <v>4200</v>
      </c>
      <c r="F2653" s="12" t="str">
        <f t="shared" si="1370"/>
        <v>0.704225352112676</v>
      </c>
      <c r="G2653" s="12" t="str">
        <f t="shared" si="1366"/>
        <v>0.704225352112676</v>
      </c>
      <c r="H2653" s="12" t="str">
        <f t="shared" si="1371"/>
        <v>8.24992194392972+0.468372751344395i</v>
      </c>
      <c r="I2653" s="12" t="str">
        <f t="shared" si="1372"/>
        <v>2839.21436068178i</v>
      </c>
      <c r="J2653" s="12" t="str">
        <f t="shared" si="1373"/>
        <v>-6894.17515869281+614.0561964423i</v>
      </c>
      <c r="K2653" s="12" t="str">
        <f t="shared" si="1374"/>
        <v>0.0363923331006997-0.408586576087574i</v>
      </c>
      <c r="L2653" s="12" t="str">
        <f t="shared" si="1375"/>
        <v>0.00197725898618007-0.0186072582353668i</v>
      </c>
      <c r="M2653" s="12" t="str">
        <f t="shared" si="1376"/>
        <v>0.0383695920868798-0.427193834322941i</v>
      </c>
      <c r="N2653" s="12" t="str">
        <f t="shared" si="1377"/>
        <v>-9.08548595418168i</v>
      </c>
      <c r="O2653" s="12" t="str">
        <f t="shared" si="1378"/>
        <v>-0.942990535892864-0.332819544522989i</v>
      </c>
      <c r="P2653" s="12" t="str">
        <f t="shared" si="1379"/>
        <v>1.94299053589286+0.332819544522989i</v>
      </c>
      <c r="Q2653" s="12" t="str">
        <f t="shared" si="1380"/>
        <v>-1.94299053589286+8.75266640965869i</v>
      </c>
      <c r="R2653" s="12" t="str">
        <f t="shared" si="1381"/>
        <v>-0.0107253891694199-0.219607502020389i</v>
      </c>
      <c r="S2653" s="12" t="str">
        <f t="shared" si="1382"/>
        <v>0.930396625116925i</v>
      </c>
      <c r="T2653" s="12" t="str">
        <f t="shared" si="1383"/>
        <v>0.204322078730128-0.00997886588629389i</v>
      </c>
      <c r="U2653" s="12" t="str">
        <f t="shared" si="1384"/>
        <v>0.001-0.00220131318246052i</v>
      </c>
      <c r="V2653" s="12" t="str">
        <f t="shared" si="1385"/>
        <v>0.0015-0.00066909215272356i</v>
      </c>
      <c r="W2653" s="12" t="str">
        <f t="shared" si="1386"/>
        <v>0.000791371000490101-0.000679802553799035i</v>
      </c>
      <c r="X2653" s="12" t="str">
        <f t="shared" si="1387"/>
        <v>0.000784397272567616-0.000640641321511257i</v>
      </c>
      <c r="Y2653" s="12" t="str">
        <f t="shared" si="1388"/>
        <v>0.00029+0.681411446563626i</v>
      </c>
      <c r="Z2653" s="12" t="str">
        <f t="shared" si="1389"/>
        <v>-0.0112707851050069-0.0138444194419236i</v>
      </c>
      <c r="AA2653" s="12" t="str">
        <f t="shared" si="1390"/>
        <v>0.027819108982441-17.6270339721126i</v>
      </c>
      <c r="AB2653" s="12" t="str">
        <f t="shared" si="1391"/>
        <v>0.510026069832498-0.0249091130092423i</v>
      </c>
      <c r="AC2653" s="12" t="str">
        <f t="shared" si="1392"/>
        <v>1.00892847275715-0.218835744881815i</v>
      </c>
      <c r="AD2653" s="12" t="str">
        <f t="shared" si="1393"/>
        <v>0.487913554133359+0.0811393624602067i</v>
      </c>
      <c r="AE2653" s="12" t="str">
        <f t="shared" si="1394"/>
        <v>-0.00437584145130789-0.00766938421266818i</v>
      </c>
      <c r="AF2653" s="12" t="str">
        <f t="shared" si="1395"/>
        <v>-13.6489839927216-0.444835742629819i</v>
      </c>
      <c r="AG2653" s="12" t="str">
        <f t="shared" si="1396"/>
        <v>1.00522662702041-0.0311255258812131i</v>
      </c>
      <c r="AH2653" s="12" t="str">
        <f t="shared" si="1397"/>
        <v>0.0526864945858055+0.107702805491826i</v>
      </c>
      <c r="AI2653" s="12">
        <f t="shared" si="1398"/>
        <v>-18.423691553934059</v>
      </c>
      <c r="AJ2653" s="12">
        <f t="shared" si="1399"/>
        <v>63.932857113061665</v>
      </c>
      <c r="AK2653" s="12"/>
      <c r="AL2653" s="12"/>
      <c r="AM2653" s="12"/>
      <c r="AN2653" s="12"/>
    </row>
    <row r="2654" spans="1:40" x14ac:dyDescent="0.35">
      <c r="A2654" s="12"/>
      <c r="B2654" s="12">
        <f t="shared" si="1400"/>
        <v>724000</v>
      </c>
      <c r="C2654" s="29" t="str">
        <f t="shared" si="1367"/>
        <v>-1.32146543294004E-07+0.00306580422184593i</v>
      </c>
      <c r="D2654" s="28" t="str">
        <f t="shared" si="1368"/>
        <v>-5.39906204598735+0.0235044990341521i</v>
      </c>
      <c r="E2654" s="12" t="str">
        <f t="shared" si="1369"/>
        <v>4200</v>
      </c>
      <c r="F2654" s="12" t="str">
        <f t="shared" si="1370"/>
        <v>0.704225352112676</v>
      </c>
      <c r="G2654" s="12" t="str">
        <f t="shared" si="1366"/>
        <v>0.704225352112676</v>
      </c>
      <c r="H2654" s="12" t="str">
        <f t="shared" si="1371"/>
        <v>8.25000070695447+0.467730637171357i</v>
      </c>
      <c r="I2654" s="12" t="str">
        <f t="shared" si="1372"/>
        <v>2843.14135149876i</v>
      </c>
      <c r="J2654" s="12" t="str">
        <f t="shared" si="1373"/>
        <v>-6913.26213962295+614.905513449828i</v>
      </c>
      <c r="K2654" s="12" t="str">
        <f t="shared" si="1374"/>
        <v>0.0362926309369143-0.408030934697335i</v>
      </c>
      <c r="L2654" s="12" t="str">
        <f t="shared" si="1375"/>
        <v>0.00197186149592728-0.0185821303625643i</v>
      </c>
      <c r="M2654" s="12" t="str">
        <f t="shared" si="1376"/>
        <v>0.0382644924328416-0.426613065059899i</v>
      </c>
      <c r="N2654" s="12" t="str">
        <f t="shared" si="1377"/>
        <v>-9.09805232479604i</v>
      </c>
      <c r="O2654" s="12" t="str">
        <f t="shared" si="1378"/>
        <v>-0.947098304994744-0.320943609807211i</v>
      </c>
      <c r="P2654" s="12" t="str">
        <f t="shared" si="1379"/>
        <v>1.94709830499474+0.320943609807211i</v>
      </c>
      <c r="Q2654" s="12" t="str">
        <f t="shared" si="1380"/>
        <v>-1.94709830499474+8.77710871498883i</v>
      </c>
      <c r="R2654" s="12" t="str">
        <f t="shared" si="1381"/>
        <v>-0.0120530615653873-0.219164405012525i</v>
      </c>
      <c r="S2654" s="12" t="str">
        <f t="shared" si="1382"/>
        <v>0.931683480753325i</v>
      </c>
      <c r="T2654" s="12" t="str">
        <f t="shared" si="1383"/>
        <v>0.204191855719301-0.0112296383529742i</v>
      </c>
      <c r="U2654" s="12" t="str">
        <f t="shared" si="1384"/>
        <v>0.001-0.00219827269463944i</v>
      </c>
      <c r="V2654" s="12" t="str">
        <f t="shared" si="1385"/>
        <v>0.0015-0.000668167992291622i</v>
      </c>
      <c r="W2654" s="12" t="str">
        <f t="shared" si="1386"/>
        <v>0.000791142764249041-0.000679125290254489i</v>
      </c>
      <c r="X2654" s="12" t="str">
        <f t="shared" si="1387"/>
        <v>0.000784150758858514-0.000640014533404413i</v>
      </c>
      <c r="Y2654" s="12" t="str">
        <f t="shared" si="1388"/>
        <v>0.00029+0.682353924359703i</v>
      </c>
      <c r="Z2654" s="12" t="str">
        <f t="shared" si="1389"/>
        <v>-0.0112442016807277-0.0138208813671866i</v>
      </c>
      <c r="AA2654" s="12" t="str">
        <f t="shared" si="1390"/>
        <v>0.0277358255056603-17.6026483170918i</v>
      </c>
      <c r="AB2654" s="12" t="str">
        <f t="shared" si="1391"/>
        <v>0.509701008875666-0.0280312746933853i</v>
      </c>
      <c r="AC2654" s="12" t="str">
        <f t="shared" si="1392"/>
        <v>1.00754494238265-0.218517712158959i</v>
      </c>
      <c r="AD2654" s="12" t="str">
        <f t="shared" si="1393"/>
        <v>0.488920469914795+0.0782163698164337i</v>
      </c>
      <c r="AE2654" s="12" t="str">
        <f t="shared" si="1394"/>
        <v>-0.00441650120135316-0.0076367924496319i</v>
      </c>
      <c r="AF2654" s="12" t="str">
        <f t="shared" si="1395"/>
        <v>-13.6490627529418-0.444226138137205i</v>
      </c>
      <c r="AG2654" s="12" t="str">
        <f t="shared" si="1396"/>
        <v>1.00503316062536-0.031146935002696i</v>
      </c>
      <c r="AH2654" s="12" t="str">
        <f t="shared" si="1397"/>
        <v>0.0532779095010293+0.107316288117468i</v>
      </c>
      <c r="AI2654" s="12">
        <f t="shared" si="1398"/>
        <v>-18.429870816113606</v>
      </c>
      <c r="AJ2654" s="12">
        <f t="shared" si="1399"/>
        <v>63.597583568710704</v>
      </c>
      <c r="AK2654" s="12"/>
      <c r="AL2654" s="12"/>
      <c r="AM2654" s="12"/>
      <c r="AN2654" s="12"/>
    </row>
    <row r="2655" spans="1:40" x14ac:dyDescent="0.35">
      <c r="A2655" s="12"/>
      <c r="B2655" s="12">
        <f t="shared" si="1400"/>
        <v>725000</v>
      </c>
      <c r="C2655" s="29" t="str">
        <f t="shared" si="1367"/>
        <v>-1.31782252514688E-07+0.00306157552638321i</v>
      </c>
      <c r="D2655" s="28" t="str">
        <f t="shared" si="1368"/>
        <v>-5.39906204319446+0.0234720790356046i</v>
      </c>
      <c r="E2655" s="12" t="str">
        <f t="shared" si="1369"/>
        <v>4200</v>
      </c>
      <c r="F2655" s="12" t="str">
        <f t="shared" si="1370"/>
        <v>0.704225352112676</v>
      </c>
      <c r="G2655" s="12" t="str">
        <f t="shared" si="1366"/>
        <v>0.704225352112676</v>
      </c>
      <c r="H2655" s="12" t="str">
        <f t="shared" si="1371"/>
        <v>8.25007914589798+0.467090274585647i</v>
      </c>
      <c r="I2655" s="12" t="str">
        <f t="shared" si="1372"/>
        <v>2847.06834231575i</v>
      </c>
      <c r="J2655" s="12" t="str">
        <f t="shared" si="1373"/>
        <v>-6932.37550200565+615.754830457355i</v>
      </c>
      <c r="K2655" s="12" t="str">
        <f t="shared" si="1374"/>
        <v>0.0361933369007461-0.407476790527502i</v>
      </c>
      <c r="L2655" s="12" t="str">
        <f t="shared" si="1375"/>
        <v>0.00196648599401545-0.0185570694779351i</v>
      </c>
      <c r="M2655" s="12" t="str">
        <f t="shared" si="1376"/>
        <v>0.0381598228947616-0.426033860005437i</v>
      </c>
      <c r="N2655" s="12" t="str">
        <f t="shared" si="1377"/>
        <v>-9.1106186954104i</v>
      </c>
      <c r="O2655" s="12" t="str">
        <f t="shared" si="1378"/>
        <v>-0.951056516295153-0.309016994374948i</v>
      </c>
      <c r="P2655" s="12" t="str">
        <f t="shared" si="1379"/>
        <v>1.95105651629515+0.309016994374948i</v>
      </c>
      <c r="Q2655" s="12" t="str">
        <f t="shared" si="1380"/>
        <v>-1.95105651629515+8.80160170103545i</v>
      </c>
      <c r="R2655" s="12" t="str">
        <f t="shared" si="1381"/>
        <v>-0.0133716335049516-0.218706522857691i</v>
      </c>
      <c r="S2655" s="12" t="str">
        <f t="shared" si="1382"/>
        <v>0.932970336389724i</v>
      </c>
      <c r="T2655" s="12" t="str">
        <f t="shared" si="1383"/>
        <v>0.204046698201167-0.0124753374091948i</v>
      </c>
      <c r="U2655" s="12" t="str">
        <f t="shared" si="1384"/>
        <v>0.001-0.00219524059437097i</v>
      </c>
      <c r="V2655" s="12" t="str">
        <f t="shared" si="1385"/>
        <v>0.0015-0.000667246381267772i</v>
      </c>
      <c r="W2655" s="12" t="str">
        <f t="shared" si="1386"/>
        <v>0.000790914757431382-0.00067844963233457i</v>
      </c>
      <c r="X2655" s="12" t="str">
        <f t="shared" si="1387"/>
        <v>0.000783904562461424-0.000639389222581363i</v>
      </c>
      <c r="Y2655" s="12" t="str">
        <f t="shared" si="1388"/>
        <v>0.00029+0.68329640215578i</v>
      </c>
      <c r="Z2655" s="12" t="str">
        <f t="shared" si="1389"/>
        <v>-0.011217717565226-0.0137974141174354i</v>
      </c>
      <c r="AA2655" s="12" t="str">
        <f t="shared" si="1390"/>
        <v>0.0276529040405449-17.5783300780277i</v>
      </c>
      <c r="AB2655" s="12" t="str">
        <f t="shared" si="1391"/>
        <v>0.509338668599272-0.0311407721974578i</v>
      </c>
      <c r="AC2655" s="12" t="str">
        <f t="shared" si="1392"/>
        <v>1.00616925000437-0.218183845385239i</v>
      </c>
      <c r="AD2655" s="12" t="str">
        <f t="shared" si="1393"/>
        <v>0.489891273580918+0.0752811613878779i</v>
      </c>
      <c r="AE2655" s="12" t="str">
        <f t="shared" si="1394"/>
        <v>-0.00445677658578958-0.00760371558054518i</v>
      </c>
      <c r="AF2655" s="12" t="str">
        <f t="shared" si="1395"/>
        <v>-13.6491411890924-0.443618195550042i</v>
      </c>
      <c r="AG2655" s="12" t="str">
        <f t="shared" si="1396"/>
        <v>1.00483944775208-0.0311659873351602i</v>
      </c>
      <c r="AH2655" s="12" t="str">
        <f t="shared" si="1397"/>
        <v>0.0538650008938476+0.106922604286228i</v>
      </c>
      <c r="AI2655" s="12">
        <f t="shared" si="1398"/>
        <v>-18.436361863210067</v>
      </c>
      <c r="AJ2655" s="12">
        <f t="shared" si="1399"/>
        <v>63.262148805109817</v>
      </c>
      <c r="AK2655" s="12"/>
      <c r="AL2655" s="12"/>
      <c r="AM2655" s="12"/>
      <c r="AN2655" s="12"/>
    </row>
    <row r="2656" spans="1:40" x14ac:dyDescent="0.35">
      <c r="A2656" s="12"/>
      <c r="B2656" s="12">
        <f t="shared" si="1400"/>
        <v>726000</v>
      </c>
      <c r="C2656" s="29" t="str">
        <f t="shared" si="1367"/>
        <v>-1.31419466032196E-07+0.0030573584802192i</v>
      </c>
      <c r="D2656" s="28" t="str">
        <f t="shared" si="1368"/>
        <v>-5.39906204041309+0.0234397483483472i</v>
      </c>
      <c r="E2656" s="12" t="str">
        <f t="shared" si="1369"/>
        <v>4200</v>
      </c>
      <c r="F2656" s="12" t="str">
        <f t="shared" si="1370"/>
        <v>0.704225352112676</v>
      </c>
      <c r="G2656" s="12" t="str">
        <f t="shared" si="1366"/>
        <v>0.704225352112676</v>
      </c>
      <c r="H2656" s="12" t="str">
        <f t="shared" si="1371"/>
        <v>8.25015726253353+0.466451656457278i</v>
      </c>
      <c r="I2656" s="12" t="str">
        <f t="shared" si="1372"/>
        <v>2850.99533313274i</v>
      </c>
      <c r="J2656" s="12" t="str">
        <f t="shared" si="1373"/>
        <v>-6951.51524584091+616.604147464883i</v>
      </c>
      <c r="K2656" s="12" t="str">
        <f t="shared" si="1374"/>
        <v>0.0360944487733424-0.406924137584403i</v>
      </c>
      <c r="L2656" s="12" t="str">
        <f t="shared" si="1375"/>
        <v>0.00196113236162121-0.0185320753172428i</v>
      </c>
      <c r="M2656" s="12" t="str">
        <f t="shared" si="1376"/>
        <v>0.0380555811349636-0.425456212901646i</v>
      </c>
      <c r="N2656" s="12" t="str">
        <f t="shared" si="1377"/>
        <v>-9.12318506602476i</v>
      </c>
      <c r="O2656" s="12" t="str">
        <f t="shared" si="1378"/>
        <v>-0.954864544746643-0.297041581577034i</v>
      </c>
      <c r="P2656" s="12" t="str">
        <f t="shared" si="1379"/>
        <v>1.95486454474664+0.297041581577034i</v>
      </c>
      <c r="Q2656" s="12" t="str">
        <f t="shared" si="1380"/>
        <v>-1.95486454474664+8.82614348444773i</v>
      </c>
      <c r="R2656" s="12" t="str">
        <f t="shared" si="1381"/>
        <v>-0.0146809831203296-0.218234069586192i</v>
      </c>
      <c r="S2656" s="12" t="str">
        <f t="shared" si="1382"/>
        <v>0.934257192026124i</v>
      </c>
      <c r="T2656" s="12" t="str">
        <f t="shared" si="1383"/>
        <v>0.203886749056029-0.0137158140661821i</v>
      </c>
      <c r="U2656" s="12" t="str">
        <f t="shared" si="1384"/>
        <v>0.001-0.0021922168469958i</v>
      </c>
      <c r="V2656" s="12" t="str">
        <f t="shared" si="1385"/>
        <v>0.0015-0.000666327309117267i</v>
      </c>
      <c r="W2656" s="12" t="str">
        <f t="shared" si="1386"/>
        <v>0.000790686980341961-0.000677775573055908i</v>
      </c>
      <c r="X2656" s="12" t="str">
        <f t="shared" si="1387"/>
        <v>0.000783658683134959-0.000638765382579091i</v>
      </c>
      <c r="Y2656" s="12" t="str">
        <f t="shared" si="1388"/>
        <v>0.00029+0.684238879951857i</v>
      </c>
      <c r="Z2656" s="12" t="str">
        <f t="shared" si="1389"/>
        <v>-0.0111913322343322-0.0137740173940456i</v>
      </c>
      <c r="AA2656" s="12" t="str">
        <f t="shared" si="1390"/>
        <v>0.0275703425363523-17.5540789755766i</v>
      </c>
      <c r="AB2656" s="12" t="str">
        <f t="shared" si="1391"/>
        <v>0.508939405659237-0.0342372336176543i</v>
      </c>
      <c r="AC2656" s="12" t="str">
        <f t="shared" si="1392"/>
        <v>1.00480154108965-0.217834349949967i</v>
      </c>
      <c r="AD2656" s="12" t="str">
        <f t="shared" si="1393"/>
        <v>0.49082581760133+0.0723341737905514i</v>
      </c>
      <c r="AE2656" s="12" t="str">
        <f t="shared" si="1394"/>
        <v>-0.00449666262598923-0.0075701591198733i</v>
      </c>
      <c r="AF2656" s="12" t="str">
        <f t="shared" si="1395"/>
        <v>-13.6492193029466-0.443011908108931i</v>
      </c>
      <c r="AG2656" s="12" t="str">
        <f t="shared" si="1396"/>
        <v>1.00464551716768-0.0311826832126675i</v>
      </c>
      <c r="AH2656" s="12" t="str">
        <f t="shared" si="1397"/>
        <v>0.054447690040982+0.106521813233514i</v>
      </c>
      <c r="AI2656" s="12">
        <f t="shared" si="1398"/>
        <v>-18.443164338439637</v>
      </c>
      <c r="AJ2656" s="12">
        <f t="shared" si="1399"/>
        <v>62.926551782506884</v>
      </c>
      <c r="AK2656" s="12"/>
      <c r="AL2656" s="12"/>
      <c r="AM2656" s="12"/>
      <c r="AN2656" s="12"/>
    </row>
    <row r="2657" spans="1:40" x14ac:dyDescent="0.35">
      <c r="A2657" s="12"/>
      <c r="B2657" s="12">
        <f t="shared" si="1400"/>
        <v>727000</v>
      </c>
      <c r="C2657" s="29" t="str">
        <f t="shared" si="1367"/>
        <v>-1.3105817557549E-07+0.00305315303528256i</v>
      </c>
      <c r="D2657" s="28" t="str">
        <f t="shared" si="1368"/>
        <v>-5.3990620376432+0.023407506603833i</v>
      </c>
      <c r="E2657" s="12" t="str">
        <f t="shared" si="1369"/>
        <v>4200</v>
      </c>
      <c r="F2657" s="12" t="str">
        <f t="shared" si="1370"/>
        <v>0.704225352112676</v>
      </c>
      <c r="G2657" s="12" t="str">
        <f t="shared" si="1366"/>
        <v>0.704225352112676</v>
      </c>
      <c r="H2657" s="12" t="str">
        <f t="shared" si="1371"/>
        <v>8.2502350586224+0.465814775694775i</v>
      </c>
      <c r="I2657" s="12" t="str">
        <f t="shared" si="1372"/>
        <v>2854.92232394972i</v>
      </c>
      <c r="J2657" s="12" t="str">
        <f t="shared" si="1373"/>
        <v>-6970.68137112874+617.45346447241i</v>
      </c>
      <c r="K2657" s="12" t="str">
        <f t="shared" si="1374"/>
        <v>0.0359959643508699-0.406372969906034i</v>
      </c>
      <c r="L2657" s="12" t="str">
        <f t="shared" si="1375"/>
        <v>0.00195580048071969-0.0185071476176205i</v>
      </c>
      <c r="M2657" s="12" t="str">
        <f t="shared" si="1376"/>
        <v>0.0379517648315896-0.424880117523655i</v>
      </c>
      <c r="N2657" s="12" t="str">
        <f t="shared" si="1377"/>
        <v>-9.13575143663912i</v>
      </c>
      <c r="O2657" s="12" t="str">
        <f t="shared" si="1378"/>
        <v>-0.958521789017376-0.285019262469975i</v>
      </c>
      <c r="P2657" s="12" t="str">
        <f t="shared" si="1379"/>
        <v>1.95852178901738+0.285019262469975i</v>
      </c>
      <c r="Q2657" s="12" t="str">
        <f t="shared" si="1380"/>
        <v>-1.95852178901738+8.85073217416915i</v>
      </c>
      <c r="R2657" s="12" t="str">
        <f t="shared" si="1381"/>
        <v>-0.015980992864522-0.217747258459213i</v>
      </c>
      <c r="S2657" s="12" t="str">
        <f t="shared" si="1382"/>
        <v>0.935544047662524i</v>
      </c>
      <c r="T2657" s="12" t="str">
        <f t="shared" si="1383"/>
        <v>0.20371215154635-0.0149509227501408i</v>
      </c>
      <c r="U2657" s="12" t="str">
        <f t="shared" si="1384"/>
        <v>0.001-0.00218920141804533i</v>
      </c>
      <c r="V2657" s="12" t="str">
        <f t="shared" si="1385"/>
        <v>0.0015-0.000665410765363324i</v>
      </c>
      <c r="W2657" s="12" t="str">
        <f t="shared" si="1386"/>
        <v>0.000790459433281901-0.000677103105477803i</v>
      </c>
      <c r="X2657" s="12" t="str">
        <f t="shared" si="1387"/>
        <v>0.000783413120637989-0.000638143006974209i</v>
      </c>
      <c r="Y2657" s="12" t="str">
        <f t="shared" si="1388"/>
        <v>0.00029+0.685181357747934i</v>
      </c>
      <c r="Z2657" s="12" t="str">
        <f t="shared" si="1389"/>
        <v>-0.0111650451674592-0.0137506909000524i</v>
      </c>
      <c r="AA2657" s="12" t="str">
        <f t="shared" si="1390"/>
        <v>0.027488138956698-17.5298947319373i</v>
      </c>
      <c r="AB2657" s="12" t="str">
        <f t="shared" si="1391"/>
        <v>0.508503577665427-0.0373202955745928i</v>
      </c>
      <c r="AC2657" s="12" t="str">
        <f t="shared" si="1392"/>
        <v>1.00344195662583-0.217469430920778i</v>
      </c>
      <c r="AD2657" s="12" t="str">
        <f t="shared" si="1393"/>
        <v>0.491723959502308+0.069375845417678i</v>
      </c>
      <c r="AE2657" s="12" t="str">
        <f t="shared" si="1394"/>
        <v>-0.00453615441149685-0.00753612862288516i</v>
      </c>
      <c r="AF2657" s="12" t="str">
        <f t="shared" si="1395"/>
        <v>-13.6492970962656-0.442407269090942i</v>
      </c>
      <c r="AG2657" s="12" t="str">
        <f t="shared" si="1396"/>
        <v>1.00445139759397-0.0311970232884114i</v>
      </c>
      <c r="AH2657" s="12" t="str">
        <f t="shared" si="1397"/>
        <v>0.0550258988513739+0.106113974969861i</v>
      </c>
      <c r="AI2657" s="12">
        <f t="shared" si="1398"/>
        <v>-18.450277916229158</v>
      </c>
      <c r="AJ2657" s="12">
        <f t="shared" si="1399"/>
        <v>62.590791484765333</v>
      </c>
      <c r="AK2657" s="12"/>
      <c r="AL2657" s="12"/>
      <c r="AM2657" s="12"/>
      <c r="AN2657" s="12"/>
    </row>
    <row r="2658" spans="1:40" x14ac:dyDescent="0.35">
      <c r="A2658" s="12"/>
      <c r="B2658" s="12">
        <f t="shared" si="1400"/>
        <v>728000</v>
      </c>
      <c r="C2658" s="29" t="str">
        <f t="shared" si="1367"/>
        <v>-1.30698372930293E-07+0.003048959143766i</v>
      </c>
      <c r="D2658" s="28" t="str">
        <f t="shared" si="1368"/>
        <v>-5.39906203488471+0.0233753534355393i</v>
      </c>
      <c r="E2658" s="12" t="str">
        <f t="shared" si="1369"/>
        <v>4200</v>
      </c>
      <c r="F2658" s="12" t="str">
        <f t="shared" si="1370"/>
        <v>0.704225352112676</v>
      </c>
      <c r="G2658" s="12" t="str">
        <f t="shared" si="1366"/>
        <v>0.704225352112676</v>
      </c>
      <c r="H2658" s="12" t="str">
        <f t="shared" si="1371"/>
        <v>8.2503125359138+0.465179625244883i</v>
      </c>
      <c r="I2658" s="12" t="str">
        <f t="shared" si="1372"/>
        <v>2858.84931476671i</v>
      </c>
      <c r="J2658" s="12" t="str">
        <f t="shared" si="1373"/>
        <v>-6989.87387786913+618.302781479937i</v>
      </c>
      <c r="K2658" s="12" t="str">
        <f t="shared" si="1374"/>
        <v>0.0358978814443945-0.405823281561864i</v>
      </c>
      <c r="L2658" s="12" t="str">
        <f t="shared" si="1375"/>
        <v>0.0019504902340781-0.0184822861175621i</v>
      </c>
      <c r="M2658" s="12" t="str">
        <f t="shared" si="1376"/>
        <v>0.0378483716784726-0.424305567679426i</v>
      </c>
      <c r="N2658" s="12" t="str">
        <f t="shared" si="1377"/>
        <v>-9.14831780725348i</v>
      </c>
      <c r="O2658" s="12" t="str">
        <f t="shared" si="1378"/>
        <v>-0.962027671586087-0.272951935517323i</v>
      </c>
      <c r="P2658" s="12" t="str">
        <f t="shared" si="1379"/>
        <v>1.96202767158609+0.272951935517323i</v>
      </c>
      <c r="Q2658" s="12" t="str">
        <f t="shared" si="1380"/>
        <v>-1.96202767158609+8.87536587173616i</v>
      </c>
      <c r="R2658" s="12" t="str">
        <f t="shared" si="1381"/>
        <v>-0.0172715494303902-0.217246301903194i</v>
      </c>
      <c r="S2658" s="12" t="str">
        <f t="shared" si="1382"/>
        <v>0.936830903298924i</v>
      </c>
      <c r="T2658" s="12" t="str">
        <f t="shared" si="1383"/>
        <v>0.20352304925032-0.0161805212542445i</v>
      </c>
      <c r="U2658" s="12" t="str">
        <f t="shared" si="1384"/>
        <v>0.001-0.00218619427324032i</v>
      </c>
      <c r="V2658" s="12" t="str">
        <f t="shared" si="1385"/>
        <v>0.0015-0.000664496739586722i</v>
      </c>
      <c r="W2658" s="12" t="str">
        <f t="shared" si="1386"/>
        <v>0.000790232116548625-0.000676432222701898i</v>
      </c>
      <c r="X2658" s="12" t="str">
        <f t="shared" si="1387"/>
        <v>0.000783167874729606-0.000637522089382692i</v>
      </c>
      <c r="Y2658" s="12" t="str">
        <f t="shared" si="1388"/>
        <v>0.00029+0.686123835544011i</v>
      </c>
      <c r="Z2658" s="12" t="str">
        <f t="shared" si="1389"/>
        <v>-0.011138855847574-0.0137274343401386i</v>
      </c>
      <c r="AA2658" s="12" t="str">
        <f t="shared" si="1390"/>
        <v>0.027406291279435-17.50577707084i</v>
      </c>
      <c r="AB2658" s="12" t="str">
        <f t="shared" si="1391"/>
        <v>0.508031543015819-0.0403896030934745i</v>
      </c>
      <c r="AC2658" s="12" t="str">
        <f t="shared" si="1392"/>
        <v>1.00209063319553-0.21708929296821i</v>
      </c>
      <c r="AD2658" s="12" t="str">
        <f t="shared" si="1393"/>
        <v>0.492585561888702+0.0664066163866715i</v>
      </c>
      <c r="AE2658" s="12" t="str">
        <f t="shared" si="1394"/>
        <v>-0.00457524710027568-0.00750162968498378i</v>
      </c>
      <c r="AF2658" s="12" t="str">
        <f t="shared" si="1395"/>
        <v>-13.6493745707985-0.441804271809344i</v>
      </c>
      <c r="AG2658" s="12" t="str">
        <f t="shared" si="1396"/>
        <v>1.0042571177045-0.0312090085339127i</v>
      </c>
      <c r="AH2658" s="12" t="str">
        <f t="shared" si="1397"/>
        <v>0.0555995498740878+0.105699150277754i</v>
      </c>
      <c r="AI2658" s="12">
        <f t="shared" si="1398"/>
        <v>-18.45770230195636</v>
      </c>
      <c r="AJ2658" s="12">
        <f t="shared" si="1399"/>
        <v>62.254866919468995</v>
      </c>
      <c r="AK2658" s="12"/>
      <c r="AL2658" s="12"/>
      <c r="AM2658" s="12"/>
      <c r="AN2658" s="12"/>
    </row>
    <row r="2659" spans="1:40" x14ac:dyDescent="0.35">
      <c r="A2659" s="12"/>
      <c r="B2659" s="12">
        <f t="shared" si="1400"/>
        <v>729000</v>
      </c>
      <c r="C2659" s="29" t="str">
        <f t="shared" si="1367"/>
        <v>-1.30340049938633E-07+0.00304477675812459i</v>
      </c>
      <c r="D2659" s="28" t="str">
        <f t="shared" si="1368"/>
        <v>-5.39906203213757+0.0233432884789552i</v>
      </c>
      <c r="E2659" s="12" t="str">
        <f t="shared" si="1369"/>
        <v>4200</v>
      </c>
      <c r="F2659" s="12" t="str">
        <f t="shared" si="1370"/>
        <v>0.704225352112676</v>
      </c>
      <c r="G2659" s="12" t="str">
        <f t="shared" si="1366"/>
        <v>0.704225352112676</v>
      </c>
      <c r="H2659" s="12" t="str">
        <f t="shared" si="1371"/>
        <v>8.25038969614508+0.46454619809234i</v>
      </c>
      <c r="I2659" s="12" t="str">
        <f t="shared" si="1372"/>
        <v>2862.7763055837i</v>
      </c>
      <c r="J2659" s="12" t="str">
        <f t="shared" si="1373"/>
        <v>-7009.09276606208+619.152098487465i</v>
      </c>
      <c r="K2659" s="12" t="str">
        <f t="shared" si="1374"/>
        <v>0.0358001978797597-0.405275066652616i</v>
      </c>
      <c r="L2659" s="12" t="str">
        <f t="shared" si="1375"/>
        <v>0.00194520150524939-0.0184574905569136i</v>
      </c>
      <c r="M2659" s="12" t="str">
        <f t="shared" si="1376"/>
        <v>0.0377453993850091-0.42373255720953i</v>
      </c>
      <c r="N2659" s="12" t="str">
        <f t="shared" si="1377"/>
        <v>-9.16088417786784i</v>
      </c>
      <c r="O2659" s="12" t="str">
        <f t="shared" si="1378"/>
        <v>-0.965381638833275-0.260841506289893i</v>
      </c>
      <c r="P2659" s="12" t="str">
        <f t="shared" si="1379"/>
        <v>1.96538163883327+0.260841506289893i</v>
      </c>
      <c r="Q2659" s="12" t="str">
        <f t="shared" si="1380"/>
        <v>-1.96538163883327+8.90004267157795i</v>
      </c>
      <c r="R2659" s="12" t="str">
        <f t="shared" si="1381"/>
        <v>-0.0185525436697175-0.216731411447173i</v>
      </c>
      <c r="S2659" s="12" t="str">
        <f t="shared" si="1382"/>
        <v>0.938117758935323i</v>
      </c>
      <c r="T2659" s="12" t="str">
        <f t="shared" si="1383"/>
        <v>0.203319585997711-0.0174044706899851i</v>
      </c>
      <c r="U2659" s="12" t="str">
        <f t="shared" si="1384"/>
        <v>0.001-0.00218319537848965i</v>
      </c>
      <c r="V2659" s="12" t="str">
        <f t="shared" si="1385"/>
        <v>0.0015-0.000663585221425425i</v>
      </c>
      <c r="W2659" s="12" t="str">
        <f t="shared" si="1386"/>
        <v>0.000790005030435875-0.000675762917871891i</v>
      </c>
      <c r="X2659" s="12" t="str">
        <f t="shared" si="1387"/>
        <v>0.000782922945169126-0.000636902623459572i</v>
      </c>
      <c r="Y2659" s="12" t="str">
        <f t="shared" si="1388"/>
        <v>0.00029+0.687066313340088i</v>
      </c>
      <c r="Z2659" s="12" t="str">
        <f t="shared" si="1389"/>
        <v>-0.0111127637611671-0.013704247420623i</v>
      </c>
      <c r="AA2659" s="12" t="str">
        <f t="shared" si="1390"/>
        <v>0.0273247974965345-17.4817257175358i</v>
      </c>
      <c r="AB2659" s="12" t="str">
        <f t="shared" si="1391"/>
        <v>0.507523660736388-0.043444809482643i</v>
      </c>
      <c r="AC2659" s="12" t="str">
        <f t="shared" si="1392"/>
        <v>1.00074770305228-0.2166941402933i</v>
      </c>
      <c r="AD2659" s="12" t="str">
        <f t="shared" si="1393"/>
        <v>0.493410492465463+0.0634269284858288i</v>
      </c>
      <c r="AE2659" s="12" t="str">
        <f t="shared" si="1394"/>
        <v>-0.00461393591894984-0.00746666794103761i</v>
      </c>
      <c r="AF2659" s="12" t="str">
        <f t="shared" si="1395"/>
        <v>-13.6494517282826-0.441202909613385i</v>
      </c>
      <c r="AG2659" s="12" t="str">
        <f t="shared" si="1396"/>
        <v>1.00406270612144-0.0312186402382008i</v>
      </c>
      <c r="AH2659" s="12" t="str">
        <f t="shared" si="1397"/>
        <v>0.0561685663062981+0.105277400708422i</v>
      </c>
      <c r="AI2659" s="12">
        <f t="shared" si="1398"/>
        <v>-18.465437231695052</v>
      </c>
      <c r="AJ2659" s="12">
        <f t="shared" si="1399"/>
        <v>61.918777118036594</v>
      </c>
      <c r="AK2659" s="12"/>
      <c r="AL2659" s="12"/>
      <c r="AM2659" s="12"/>
      <c r="AN2659" s="12"/>
    </row>
    <row r="2660" spans="1:40" x14ac:dyDescent="0.35">
      <c r="A2660" s="12"/>
      <c r="B2660" s="12">
        <f t="shared" si="1400"/>
        <v>730000</v>
      </c>
      <c r="C2660" s="29" t="str">
        <f t="shared" si="1367"/>
        <v>-1.29983198498376E-07+0.00304060583107392i</v>
      </c>
      <c r="D2660" s="28" t="str">
        <f t="shared" si="1368"/>
        <v>-5.39906202940171+0.0233113113715667i</v>
      </c>
      <c r="E2660" s="12" t="str">
        <f t="shared" si="1369"/>
        <v>4200</v>
      </c>
      <c r="F2660" s="12" t="str">
        <f t="shared" si="1370"/>
        <v>0.704225352112676</v>
      </c>
      <c r="G2660" s="12" t="str">
        <f t="shared" si="1366"/>
        <v>0.704225352112676</v>
      </c>
      <c r="H2660" s="12" t="str">
        <f t="shared" si="1371"/>
        <v>8.25046654104177+0.463914487259597i</v>
      </c>
      <c r="I2660" s="12" t="str">
        <f t="shared" si="1372"/>
        <v>2866.70329640069i</v>
      </c>
      <c r="J2660" s="12" t="str">
        <f t="shared" si="1373"/>
        <v>-7028.3380357076+620.001415494992i</v>
      </c>
      <c r="K2660" s="12" t="str">
        <f t="shared" si="1374"/>
        <v>0.0357029114974673-0.404728319310069i</v>
      </c>
      <c r="L2660" s="12" t="str">
        <f t="shared" si="1375"/>
        <v>0.001939934178566-0.0184327606768644i</v>
      </c>
      <c r="M2660" s="12" t="str">
        <f t="shared" si="1376"/>
        <v>0.0376428456760333-0.423161079986933i</v>
      </c>
      <c r="N2660" s="12" t="str">
        <f t="shared" si="1377"/>
        <v>-9.1734505484822i</v>
      </c>
      <c r="O2660" s="12" t="str">
        <f t="shared" si="1378"/>
        <v>-0.968583161128632-0.24868988716485i</v>
      </c>
      <c r="P2660" s="12" t="str">
        <f t="shared" si="1379"/>
        <v>1.96858316112863+0.24868988716485i</v>
      </c>
      <c r="Q2660" s="12" t="str">
        <f t="shared" si="1380"/>
        <v>-1.96858316112863+8.92476066131735i</v>
      </c>
      <c r="R2660" s="12" t="str">
        <f t="shared" si="1381"/>
        <v>-0.0198238705123275-0.216202797663019i</v>
      </c>
      <c r="S2660" s="12" t="str">
        <f t="shared" si="1382"/>
        <v>0.939404614571722i</v>
      </c>
      <c r="T2660" s="12" t="str">
        <f t="shared" si="1383"/>
        <v>0.203101905807956-0.0186226354379527i</v>
      </c>
      <c r="U2660" s="12" t="str">
        <f t="shared" si="1384"/>
        <v>0.001-0.00218020469988898i</v>
      </c>
      <c r="V2660" s="12" t="str">
        <f t="shared" si="1385"/>
        <v>0.0015-0.000662676200574158i</v>
      </c>
      <c r="W2660" s="12" t="str">
        <f t="shared" si="1386"/>
        <v>0.000789778175233728-0.000675095184173213i</v>
      </c>
      <c r="X2660" s="12" t="str">
        <f t="shared" si="1387"/>
        <v>0.000782678331716091-0.000636284602898678i</v>
      </c>
      <c r="Y2660" s="12" t="str">
        <f t="shared" si="1388"/>
        <v>0.00029+0.688008791136165i</v>
      </c>
      <c r="Z2660" s="12" t="str">
        <f t="shared" si="1389"/>
        <v>-0.0110867683982243-0.0136811298494486i</v>
      </c>
      <c r="AA2660" s="12" t="str">
        <f t="shared" si="1390"/>
        <v>0.0272436556139689-17.4577403987865i</v>
      </c>
      <c r="AB2660" s="12" t="str">
        <f t="shared" si="1391"/>
        <v>0.506980290326538-0.0464855762107215i</v>
      </c>
      <c r="AC2660" s="12" t="str">
        <f t="shared" si="1392"/>
        <v>0.999413294196409-0.216284176558128i</v>
      </c>
      <c r="AD2660" s="12" t="str">
        <f t="shared" si="1393"/>
        <v>0.49419862405871+0.0604372251207076i</v>
      </c>
      <c r="AE2660" s="12" t="str">
        <f t="shared" si="1394"/>
        <v>-0.00465221616304327-0.0074312490647107i</v>
      </c>
      <c r="AF2660" s="12" t="str">
        <f t="shared" si="1395"/>
        <v>-13.6495285704435-0.44060317588803i</v>
      </c>
      <c r="AG2660" s="12" t="str">
        <f t="shared" si="1396"/>
        <v>1.00386819141259-0.0312259200069713i</v>
      </c>
      <c r="AH2660" s="12" t="str">
        <f t="shared" si="1397"/>
        <v>0.0567328720013449+0.104848788578485i</v>
      </c>
      <c r="AI2660" s="12">
        <f t="shared" si="1398"/>
        <v>-18.473482471972918</v>
      </c>
      <c r="AJ2660" s="12">
        <f t="shared" si="1399"/>
        <v>61.582521135826944</v>
      </c>
      <c r="AK2660" s="12"/>
      <c r="AL2660" s="12"/>
      <c r="AM2660" s="12"/>
      <c r="AN2660" s="12"/>
    </row>
    <row r="2661" spans="1:40" x14ac:dyDescent="0.35">
      <c r="A2661" s="12"/>
      <c r="B2661" s="12">
        <f t="shared" si="1400"/>
        <v>731000</v>
      </c>
      <c r="C2661" s="29" t="str">
        <f t="shared" si="1367"/>
        <v>-1.29627810562768E-07+0.00303644631558831i</v>
      </c>
      <c r="D2661" s="28" t="str">
        <f t="shared" si="1368"/>
        <v>-5.39906202667707+0.0232794217528437i</v>
      </c>
      <c r="E2661" s="12" t="str">
        <f t="shared" si="1369"/>
        <v>4200</v>
      </c>
      <c r="F2661" s="12" t="str">
        <f t="shared" si="1370"/>
        <v>0.704225352112676</v>
      </c>
      <c r="G2661" s="12" t="str">
        <f t="shared" si="1366"/>
        <v>0.704225352112676</v>
      </c>
      <c r="H2661" s="12" t="str">
        <f t="shared" si="1371"/>
        <v>8.25054307231769+0.463284485806588i</v>
      </c>
      <c r="I2661" s="12" t="str">
        <f t="shared" si="1372"/>
        <v>2870.63028721767i</v>
      </c>
      <c r="J2661" s="12" t="str">
        <f t="shared" si="1373"/>
        <v>-7047.60968680569+620.85073250252i</v>
      </c>
      <c r="K2661" s="12" t="str">
        <f t="shared" si="1374"/>
        <v>0.0356060201525602-0.404183033696853i</v>
      </c>
      <c r="L2661" s="12" t="str">
        <f t="shared" si="1375"/>
        <v>0.00193468813913356-0.0184080962199389i</v>
      </c>
      <c r="M2661" s="12" t="str">
        <f t="shared" si="1376"/>
        <v>0.0375407082916938-0.422591129916792i</v>
      </c>
      <c r="N2661" s="12" t="str">
        <f t="shared" si="1377"/>
        <v>-9.18601691909656i</v>
      </c>
      <c r="O2661" s="12" t="str">
        <f t="shared" si="1378"/>
        <v>-0.971631732914675-0.236498997023721i</v>
      </c>
      <c r="P2661" s="12" t="str">
        <f t="shared" si="1379"/>
        <v>1.97163173291468+0.236498997023721i</v>
      </c>
      <c r="Q2661" s="12" t="str">
        <f t="shared" si="1380"/>
        <v>-1.97163173291468+8.94951792207284i</v>
      </c>
      <c r="R2661" s="12" t="str">
        <f t="shared" si="1381"/>
        <v>-0.0210854288853285-0.215660670108499i</v>
      </c>
      <c r="S2661" s="12" t="str">
        <f t="shared" si="1382"/>
        <v>0.940691470208122i</v>
      </c>
      <c r="T2661" s="12" t="str">
        <f t="shared" si="1383"/>
        <v>0.202870152830433-0.0198348830981085i</v>
      </c>
      <c r="U2661" s="12" t="str">
        <f t="shared" si="1384"/>
        <v>0.001-0.0021772222037195i</v>
      </c>
      <c r="V2661" s="12" t="str">
        <f t="shared" si="1385"/>
        <v>0.0015-0.000661769666784044i</v>
      </c>
      <c r="W2661" s="12" t="str">
        <f t="shared" si="1386"/>
        <v>0.000789551551228612-0.000674429014832721i</v>
      </c>
      <c r="X2661" s="12" t="str">
        <f t="shared" si="1387"/>
        <v>0.00078243403413021-0.000635668021432315i</v>
      </c>
      <c r="Y2661" s="12" t="str">
        <f t="shared" si="1388"/>
        <v>0.00029+0.688951268932242i</v>
      </c>
      <c r="Z2661" s="12" t="str">
        <f t="shared" si="1389"/>
        <v>-0.0110608692521971-0.0136580813361715i</v>
      </c>
      <c r="AA2661" s="12" t="str">
        <f t="shared" si="1390"/>
        <v>0.0271628636515941-17.4338208428541i</v>
      </c>
      <c r="AB2661" s="12" t="str">
        <f t="shared" si="1391"/>
        <v>0.506401791610037-0.0495115727824848i</v>
      </c>
      <c r="AC2661" s="12" t="str">
        <f t="shared" si="1392"/>
        <v>0.998087530451116-0.215859604819264i</v>
      </c>
      <c r="AD2661" s="12" t="str">
        <f t="shared" si="1393"/>
        <v>0.494949834636347+0.0574379512602125i</v>
      </c>
      <c r="AE2661" s="12" t="str">
        <f t="shared" si="1394"/>
        <v>-0.00469008319721416-0.00739537876779115i</v>
      </c>
      <c r="AF2661" s="12" t="str">
        <f t="shared" si="1395"/>
        <v>-13.6496050989948-0.440005064053744i</v>
      </c>
      <c r="AG2661" s="12" t="str">
        <f t="shared" si="1396"/>
        <v>1.00367360208834-0.0312308497617228i</v>
      </c>
      <c r="AH2661" s="12" t="str">
        <f t="shared" si="1397"/>
        <v>0.0572923914768511+0.104413376966477i</v>
      </c>
      <c r="AI2661" s="12">
        <f t="shared" si="1398"/>
        <v>-18.481837819540306</v>
      </c>
      <c r="AJ2661" s="12">
        <f t="shared" si="1399"/>
        <v>61.246098052241997</v>
      </c>
      <c r="AK2661" s="12"/>
      <c r="AL2661" s="12"/>
      <c r="AM2661" s="12"/>
      <c r="AN2661" s="12"/>
    </row>
    <row r="2662" spans="1:40" x14ac:dyDescent="0.35">
      <c r="A2662" s="12"/>
      <c r="B2662" s="12">
        <f t="shared" si="1400"/>
        <v>732000</v>
      </c>
      <c r="C2662" s="29" t="str">
        <f t="shared" si="1367"/>
        <v>-1.29273878139978E-07+0.00303229816489904i</v>
      </c>
      <c r="D2662" s="28" t="str">
        <f t="shared" si="1368"/>
        <v>-5.39906202396358+0.023247619264226i</v>
      </c>
      <c r="E2662" s="12" t="str">
        <f t="shared" si="1369"/>
        <v>4200</v>
      </c>
      <c r="F2662" s="12" t="str">
        <f t="shared" si="1370"/>
        <v>0.704225352112676</v>
      </c>
      <c r="G2662" s="12" t="str">
        <f t="shared" si="1366"/>
        <v>0.704225352112676</v>
      </c>
      <c r="H2662" s="12" t="str">
        <f t="shared" si="1371"/>
        <v>8.25061929167503+0.462656186830463i</v>
      </c>
      <c r="I2662" s="12" t="str">
        <f t="shared" si="1372"/>
        <v>2874.55727803466i</v>
      </c>
      <c r="J2662" s="12" t="str">
        <f t="shared" si="1373"/>
        <v>-7066.90771935634+621.700049510047i</v>
      </c>
      <c r="K2662" s="12" t="str">
        <f t="shared" si="1374"/>
        <v>0.035509521714505-0.403639204006258i</v>
      </c>
      <c r="L2662" s="12" t="str">
        <f t="shared" si="1375"/>
        <v>0.00192946327282478-0.0183834969299879i</v>
      </c>
      <c r="M2662" s="12" t="str">
        <f t="shared" si="1376"/>
        <v>0.0374389849873298-0.422022700936246i</v>
      </c>
      <c r="N2662" s="12" t="str">
        <f t="shared" si="1377"/>
        <v>-9.19858328971091i</v>
      </c>
      <c r="O2662" s="12" t="str">
        <f t="shared" si="1378"/>
        <v>-0.974526872786576-0.224270760949385i</v>
      </c>
      <c r="P2662" s="12" t="str">
        <f t="shared" si="1379"/>
        <v>1.97452687278658+0.224270760949385i</v>
      </c>
      <c r="Q2662" s="12" t="str">
        <f t="shared" si="1380"/>
        <v>-1.97452687278658+8.97431252876153i</v>
      </c>
      <c r="R2662" s="12" t="str">
        <f t="shared" si="1381"/>
        <v>-0.022337121632557-0.215105237273121i</v>
      </c>
      <c r="S2662" s="12" t="str">
        <f t="shared" si="1382"/>
        <v>0.941978325844522i</v>
      </c>
      <c r="T2662" s="12" t="str">
        <f t="shared" si="1383"/>
        <v>0.202624471286923-0.0210410844396215i</v>
      </c>
      <c r="U2662" s="12" t="str">
        <f t="shared" si="1384"/>
        <v>0.001-0.00217424785644666i</v>
      </c>
      <c r="V2662" s="12" t="str">
        <f t="shared" si="1385"/>
        <v>0.0015-0.000660865609862204i</v>
      </c>
      <c r="W2662" s="12" t="str">
        <f t="shared" si="1386"/>
        <v>0.000789325158703328-0.000673764403118402i</v>
      </c>
      <c r="X2662" s="12" t="str">
        <f t="shared" si="1387"/>
        <v>0.000782190052171388-0.000635052872831016i</v>
      </c>
      <c r="Y2662" s="12" t="str">
        <f t="shared" si="1388"/>
        <v>0.00029+0.689893746728319i</v>
      </c>
      <c r="Z2662" s="12" t="str">
        <f t="shared" si="1389"/>
        <v>-0.0110350658199745-0.0136351015919494i</v>
      </c>
      <c r="AA2662" s="12" t="str">
        <f t="shared" si="1390"/>
        <v>0.0270824196430344-17.4099667794905i</v>
      </c>
      <c r="AB2662" s="12" t="str">
        <f t="shared" si="1391"/>
        <v>0.505788524591389-0.0525224766136421i</v>
      </c>
      <c r="AC2662" s="12" t="str">
        <f t="shared" si="1392"/>
        <v>0.996770531538591-0.215420627464052i</v>
      </c>
      <c r="AD2662" s="12" t="str">
        <f t="shared" si="1393"/>
        <v>0.495664007328291+0.0544295533823817i</v>
      </c>
      <c r="AE2662" s="12" t="str">
        <f t="shared" si="1394"/>
        <v>-0.0047275324554868-0.00735906279952036i</v>
      </c>
      <c r="AF2662" s="12" t="str">
        <f t="shared" si="1395"/>
        <v>-13.6496813156386-0.439408567566237i</v>
      </c>
      <c r="AG2662" s="12" t="str">
        <f t="shared" si="1396"/>
        <v>1.00347896659863-0.0312334317388758i</v>
      </c>
      <c r="AH2662" s="12" t="str">
        <f t="shared" si="1397"/>
        <v>0.0578470499229225+0.103971229709299i</v>
      </c>
      <c r="AI2662" s="12">
        <f t="shared" si="1398"/>
        <v>-18.490503101145386</v>
      </c>
      <c r="AJ2662" s="12">
        <f t="shared" si="1399"/>
        <v>60.909506970831373</v>
      </c>
      <c r="AK2662" s="12"/>
      <c r="AL2662" s="12"/>
      <c r="AM2662" s="12"/>
      <c r="AN2662" s="12"/>
    </row>
    <row r="2663" spans="1:40" x14ac:dyDescent="0.35">
      <c r="A2663" s="12"/>
      <c r="B2663" s="12">
        <f t="shared" si="1400"/>
        <v>733000</v>
      </c>
      <c r="C2663" s="29" t="str">
        <f t="shared" si="1367"/>
        <v>-1.28921393292658E-07+0.00302816133249263i</v>
      </c>
      <c r="D2663" s="28" t="str">
        <f t="shared" si="1368"/>
        <v>-5.3990620212612+0.0232159035491102i</v>
      </c>
      <c r="E2663" s="12" t="str">
        <f t="shared" si="1369"/>
        <v>4200</v>
      </c>
      <c r="F2663" s="12" t="str">
        <f t="shared" si="1370"/>
        <v>0.704225352112676</v>
      </c>
      <c r="G2663" s="12" t="str">
        <f t="shared" si="1366"/>
        <v>0.704225352112676</v>
      </c>
      <c r="H2663" s="12" t="str">
        <f t="shared" si="1371"/>
        <v>8.25069520080453+0.462029583465344i</v>
      </c>
      <c r="I2663" s="12" t="str">
        <f t="shared" si="1372"/>
        <v>2878.48426885165i</v>
      </c>
      <c r="J2663" s="12" t="str">
        <f t="shared" si="1373"/>
        <v>-7086.23213335955+622.549366517575i</v>
      </c>
      <c r="K2663" s="12" t="str">
        <f t="shared" si="1374"/>
        <v>0.0354134140670755-0.403096824462021i</v>
      </c>
      <c r="L2663" s="12" t="str">
        <f t="shared" si="1375"/>
        <v>0.00192425946627331-0.0183589625521802i</v>
      </c>
      <c r="M2663" s="12" t="str">
        <f t="shared" si="1376"/>
        <v>0.0373376735333488-0.421455787014201i</v>
      </c>
      <c r="N2663" s="12" t="str">
        <f t="shared" si="1377"/>
        <v>-9.21114966032527i</v>
      </c>
      <c r="O2663" s="12" t="str">
        <f t="shared" si="1378"/>
        <v>-0.977268123568193-0.212007109922058i</v>
      </c>
      <c r="P2663" s="12" t="str">
        <f t="shared" si="1379"/>
        <v>1.97726812356819+0.212007109922058i</v>
      </c>
      <c r="Q2663" s="12" t="str">
        <f t="shared" si="1380"/>
        <v>-1.97726812356819+8.99914255040321i</v>
      </c>
      <c r="R2663" s="12" t="str">
        <f t="shared" si="1381"/>
        <v>-0.0235788554342852-0.214536706526696i</v>
      </c>
      <c r="S2663" s="12" t="str">
        <f t="shared" si="1382"/>
        <v>0.943265181480922i</v>
      </c>
      <c r="T2663" s="12" t="str">
        <f t="shared" si="1383"/>
        <v>0.202365005416223-0.0222411133503335i</v>
      </c>
      <c r="U2663" s="12" t="str">
        <f t="shared" si="1384"/>
        <v>0.001-0.0021712816247189i</v>
      </c>
      <c r="V2663" s="12" t="str">
        <f t="shared" si="1385"/>
        <v>0.0015-0.000659964019671397i</v>
      </c>
      <c r="W2663" s="12" t="str">
        <f t="shared" si="1386"/>
        <v>0.000789098997937061-0.000673101342339078i</v>
      </c>
      <c r="X2663" s="12" t="str">
        <f t="shared" si="1387"/>
        <v>0.000781946385599676-0.000634439150903253i</v>
      </c>
      <c r="Y2663" s="12" t="str">
        <f t="shared" si="1388"/>
        <v>0.00029+0.690836224524396i</v>
      </c>
      <c r="Z2663" s="12" t="str">
        <f t="shared" si="1389"/>
        <v>-0.0110093576018545-0.0136121903295298i</v>
      </c>
      <c r="AA2663" s="12" t="str">
        <f t="shared" si="1390"/>
        <v>0.0270023216355672-17.3861779399271i</v>
      </c>
      <c r="AB2663" s="12" t="str">
        <f t="shared" si="1391"/>
        <v>0.50514084931757-0.0555179729046925i</v>
      </c>
      <c r="AC2663" s="12" t="str">
        <f t="shared" si="1392"/>
        <v>0.995462413156198-0.214967446149707i</v>
      </c>
      <c r="AD2663" s="12" t="str">
        <f t="shared" si="1393"/>
        <v>0.496341030446247+0.0514124794198741i</v>
      </c>
      <c r="AE2663" s="12" t="str">
        <f t="shared" si="1394"/>
        <v>-0.00476455944147932-0.00732230694592059i</v>
      </c>
      <c r="AF2663" s="12" t="str">
        <f t="shared" si="1395"/>
        <v>-13.6497572220657-0.438813679916234i</v>
      </c>
      <c r="AG2663" s="12" t="str">
        <f t="shared" si="1396"/>
        <v>1.00328431332993-0.0312336684888699i</v>
      </c>
      <c r="AH2663" s="12" t="str">
        <f t="shared" si="1397"/>
        <v>0.0583967732104082+0.103522411398528i</v>
      </c>
      <c r="AI2663" s="12">
        <f t="shared" si="1398"/>
        <v>-18.499478173320796</v>
      </c>
      <c r="AJ2663" s="12">
        <f t="shared" si="1399"/>
        <v>60.572747019390683</v>
      </c>
      <c r="AK2663" s="12"/>
      <c r="AL2663" s="12"/>
      <c r="AM2663" s="12"/>
      <c r="AN2663" s="12"/>
    </row>
    <row r="2664" spans="1:40" x14ac:dyDescent="0.35">
      <c r="A2664" s="12"/>
      <c r="B2664" s="12">
        <f t="shared" si="1400"/>
        <v>734000</v>
      </c>
      <c r="C2664" s="29" t="str">
        <f t="shared" si="1367"/>
        <v>-1.28570348137489E-07+0.00302403577210907i</v>
      </c>
      <c r="D2664" s="28" t="str">
        <f t="shared" si="1368"/>
        <v>-5.39906201856985+0.0231842742528362i</v>
      </c>
      <c r="E2664" s="12" t="str">
        <f t="shared" si="1369"/>
        <v>4200</v>
      </c>
      <c r="F2664" s="12" t="str">
        <f t="shared" si="1370"/>
        <v>0.704225352112676</v>
      </c>
      <c r="G2664" s="12" t="str">
        <f t="shared" si="1366"/>
        <v>0.704225352112676</v>
      </c>
      <c r="H2664" s="12" t="str">
        <f t="shared" si="1371"/>
        <v>8.2507708013854+0.461404668882091i</v>
      </c>
      <c r="I2664" s="12" t="str">
        <f t="shared" si="1372"/>
        <v>2882.41125966864i</v>
      </c>
      <c r="J2664" s="12" t="str">
        <f t="shared" si="1373"/>
        <v>-7105.58292881532+623.398683525101i</v>
      </c>
      <c r="K2664" s="12" t="str">
        <f t="shared" si="1374"/>
        <v>0.0353176951082384-0.402555889318137i</v>
      </c>
      <c r="L2664" s="12" t="str">
        <f t="shared" si="1375"/>
        <v>0.00191907660686769-0.0183344928329945i</v>
      </c>
      <c r="M2664" s="12" t="str">
        <f t="shared" si="1376"/>
        <v>0.0372367717151061-0.420890382151132i</v>
      </c>
      <c r="N2664" s="12" t="str">
        <f t="shared" si="1377"/>
        <v>-9.22371603093963i</v>
      </c>
      <c r="O2664" s="12" t="str">
        <f t="shared" si="1378"/>
        <v>-0.979855052384246-0.199709980514409i</v>
      </c>
      <c r="P2664" s="12" t="str">
        <f t="shared" si="1379"/>
        <v>1.97985505238425+0.199709980514409i</v>
      </c>
      <c r="Q2664" s="12" t="str">
        <f t="shared" si="1380"/>
        <v>-1.97985505238425+9.02400605042522i</v>
      </c>
      <c r="R2664" s="12" t="str">
        <f t="shared" si="1381"/>
        <v>-0.0248105407272432-0.213955284070544i</v>
      </c>
      <c r="S2664" s="12" t="str">
        <f t="shared" si="1382"/>
        <v>0.94455203711732i</v>
      </c>
      <c r="T2664" s="12" t="str">
        <f t="shared" si="1383"/>
        <v>0.202091899420847-0.0234348467858998i</v>
      </c>
      <c r="U2664" s="12" t="str">
        <f t="shared" si="1384"/>
        <v>0.001-0.00216832347536642i</v>
      </c>
      <c r="V2664" s="12" t="str">
        <f t="shared" si="1385"/>
        <v>0.0015-0.000659064886129611i</v>
      </c>
      <c r="W2664" s="12" t="str">
        <f t="shared" si="1386"/>
        <v>0.000788873069205397-0.0006724398258441i</v>
      </c>
      <c r="X2664" s="12" t="str">
        <f t="shared" si="1387"/>
        <v>0.000781703034175292-0.000633826849495161i</v>
      </c>
      <c r="Y2664" s="12" t="str">
        <f t="shared" si="1388"/>
        <v>0.00029+0.691778702320472i</v>
      </c>
      <c r="Z2664" s="12" t="str">
        <f t="shared" si="1389"/>
        <v>-0.0109837441015161-0.0135893472632398i</v>
      </c>
      <c r="AA2664" s="12" t="str">
        <f t="shared" si="1390"/>
        <v>0.0269225676900106-17.362454056865i</v>
      </c>
      <c r="AB2664" s="12" t="str">
        <f t="shared" si="1391"/>
        <v>0.504459125744988-0.0584977545139707i</v>
      </c>
      <c r="AC2664" s="12" t="str">
        <f t="shared" si="1392"/>
        <v>0.9941632870526-0.214500261745117i</v>
      </c>
      <c r="AD2664" s="12" t="str">
        <f t="shared" si="1393"/>
        <v>0.496980797503018+0.0483871787051603i</v>
      </c>
      <c r="AE2664" s="12" t="str">
        <f t="shared" si="1394"/>
        <v>-0.0048011597286277-0.00728511702912216i</v>
      </c>
      <c r="AF2664" s="12" t="str">
        <f t="shared" si="1395"/>
        <v>-13.6498328199553-0.438220394629255i</v>
      </c>
      <c r="AG2664" s="12" t="str">
        <f t="shared" si="1396"/>
        <v>1.00308967060226-0.0312315628752405i</v>
      </c>
      <c r="AH2664" s="12" t="str">
        <f t="shared" si="1397"/>
        <v>0.058941487899218+0.103066987376608i</v>
      </c>
      <c r="AI2664" s="12">
        <f t="shared" si="1398"/>
        <v>-18.50876292217988</v>
      </c>
      <c r="AJ2664" s="12">
        <f t="shared" si="1399"/>
        <v>60.235817350060834</v>
      </c>
      <c r="AK2664" s="12"/>
      <c r="AL2664" s="12"/>
      <c r="AM2664" s="12"/>
      <c r="AN2664" s="12"/>
    </row>
    <row r="2665" spans="1:40" x14ac:dyDescent="0.35">
      <c r="A2665" s="12"/>
      <c r="B2665" s="12">
        <f t="shared" si="1400"/>
        <v>735000</v>
      </c>
      <c r="C2665" s="29" t="str">
        <f t="shared" si="1367"/>
        <v>-1.28220734844743E-07+0.00301992143774009i</v>
      </c>
      <c r="D2665" s="28" t="str">
        <f t="shared" si="1368"/>
        <v>-5.39906201588949+0.023152731022674i</v>
      </c>
      <c r="E2665" s="12" t="str">
        <f t="shared" si="1369"/>
        <v>4200</v>
      </c>
      <c r="F2665" s="12" t="str">
        <f t="shared" si="1370"/>
        <v>0.704225352112676</v>
      </c>
      <c r="G2665" s="12" t="str">
        <f t="shared" si="1366"/>
        <v>0.704225352112676</v>
      </c>
      <c r="H2665" s="12" t="str">
        <f t="shared" si="1371"/>
        <v>8.25084609508563+0.460781436288037i</v>
      </c>
      <c r="I2665" s="12" t="str">
        <f t="shared" si="1372"/>
        <v>2886.33825048562i</v>
      </c>
      <c r="J2665" s="12" t="str">
        <f t="shared" si="1373"/>
        <v>-7124.96010572366+624.248000532628i</v>
      </c>
      <c r="K2665" s="12" t="str">
        <f t="shared" si="1374"/>
        <v>0.0352223627500393-0.402016392858659i</v>
      </c>
      <c r="L2665" s="12" t="str">
        <f t="shared" si="1375"/>
        <v>0.00191391458274534-0.0183100875202107i</v>
      </c>
      <c r="M2665" s="12" t="str">
        <f t="shared" si="1376"/>
        <v>0.0371362773327846-0.42032648037887i</v>
      </c>
      <c r="N2665" s="12" t="str">
        <f t="shared" si="1377"/>
        <v>-9.23628240155399i</v>
      </c>
      <c r="O2665" s="12" t="str">
        <f t="shared" si="1378"/>
        <v>-0.982287250728688-0.187381314585727i</v>
      </c>
      <c r="P2665" s="12" t="str">
        <f t="shared" si="1379"/>
        <v>1.98228725072869+0.187381314585727i</v>
      </c>
      <c r="Q2665" s="12" t="str">
        <f t="shared" si="1380"/>
        <v>-1.98228725072869+9.04890108696826i</v>
      </c>
      <c r="R2665" s="12" t="str">
        <f t="shared" si="1381"/>
        <v>-0.0260320916250273-0.213361174891288i</v>
      </c>
      <c r="S2665" s="12" t="str">
        <f t="shared" si="1382"/>
        <v>0.94583889275372i</v>
      </c>
      <c r="T2665" s="12" t="str">
        <f t="shared" si="1383"/>
        <v>0.201805297415809-0.0246221647186792i</v>
      </c>
      <c r="U2665" s="12" t="str">
        <f t="shared" si="1384"/>
        <v>0.001-0.00216537337539993i</v>
      </c>
      <c r="V2665" s="12" t="str">
        <f t="shared" si="1385"/>
        <v>0.0015-0.000658168199209708i</v>
      </c>
      <c r="W2665" s="12" t="str">
        <f t="shared" si="1386"/>
        <v>0.000788647372780346-0.00067177984702305i</v>
      </c>
      <c r="X2665" s="12" t="str">
        <f t="shared" si="1387"/>
        <v>0.000781459997658572-0.000633215962490263i</v>
      </c>
      <c r="Y2665" s="12" t="str">
        <f t="shared" si="1388"/>
        <v>0.00029+0.692721180116549i</v>
      </c>
      <c r="Z2665" s="12" t="str">
        <f t="shared" si="1389"/>
        <v>-0.0109582248259917-0.0135665721089743i</v>
      </c>
      <c r="AA2665" s="12" t="str">
        <f t="shared" si="1390"/>
        <v>0.0268431558806106-17.3387948644647i</v>
      </c>
      <c r="AB2665" s="12" t="str">
        <f t="shared" si="1391"/>
        <v>0.503743713611634-0.0614615218300666i</v>
      </c>
      <c r="AC2665" s="12" t="str">
        <f t="shared" si="1392"/>
        <v>0.992873261103768-0.214019274275336i</v>
      </c>
      <c r="AD2665" s="12" t="str">
        <f t="shared" si="1393"/>
        <v>0.497583207231376+0.0453541019154108i</v>
      </c>
      <c r="AE2665" s="12" t="str">
        <f t="shared" si="1394"/>
        <v>-0.00483732896040621-0.00724749890668915i</v>
      </c>
      <c r="AF2665" s="12" t="str">
        <f t="shared" si="1395"/>
        <v>-13.6499081109751-0.437628705265363i</v>
      </c>
      <c r="AG2665" s="12" t="str">
        <f t="shared" si="1396"/>
        <v>1.00289506666615-0.0312271180736742i</v>
      </c>
      <c r="AH2665" s="12" t="str">
        <f t="shared" si="1397"/>
        <v>0.0594811212467103+0.102605023732922i</v>
      </c>
      <c r="AI2665" s="12">
        <f t="shared" si="1398"/>
        <v>-18.51835726322166</v>
      </c>
      <c r="AJ2665" s="12">
        <f t="shared" si="1399"/>
        <v>59.898717139422004</v>
      </c>
      <c r="AK2665" s="12"/>
      <c r="AL2665" s="12"/>
      <c r="AM2665" s="12"/>
      <c r="AN2665" s="12"/>
    </row>
    <row r="2666" spans="1:40" x14ac:dyDescent="0.35">
      <c r="A2666" s="12"/>
      <c r="B2666" s="12">
        <f t="shared" si="1400"/>
        <v>736000</v>
      </c>
      <c r="C2666" s="29" t="str">
        <f t="shared" si="1367"/>
        <v>-1.27872545637849E-07+0.00301581828362749i</v>
      </c>
      <c r="D2666" s="28" t="str">
        <f t="shared" si="1368"/>
        <v>-5.39906201322004+0.0231212735078108i</v>
      </c>
      <c r="E2666" s="12" t="str">
        <f t="shared" si="1369"/>
        <v>4200</v>
      </c>
      <c r="F2666" s="12" t="str">
        <f t="shared" si="1370"/>
        <v>0.704225352112676</v>
      </c>
      <c r="G2666" s="12" t="str">
        <f t="shared" si="1366"/>
        <v>0.704225352112676</v>
      </c>
      <c r="H2666" s="12" t="str">
        <f t="shared" si="1371"/>
        <v>8.25092108356186+0.460159878926766i</v>
      </c>
      <c r="I2666" s="12" t="str">
        <f t="shared" si="1372"/>
        <v>2890.26524130261i</v>
      </c>
      <c r="J2666" s="12" t="str">
        <f t="shared" si="1373"/>
        <v>-7144.36366408457+625.097317540156i</v>
      </c>
      <c r="K2666" s="12" t="str">
        <f t="shared" si="1374"/>
        <v>0.0351274149184906-0.401478329397509i</v>
      </c>
      <c r="L2666" s="12" t="str">
        <f t="shared" si="1375"/>
        <v>0.00190877328278665-0.0182857463629021i</v>
      </c>
      <c r="M2666" s="12" t="str">
        <f t="shared" si="1376"/>
        <v>0.0370361882012772-0.419764075760411i</v>
      </c>
      <c r="N2666" s="12" t="str">
        <f t="shared" si="1377"/>
        <v>-9.24884877216835i</v>
      </c>
      <c r="O2666" s="12" t="str">
        <f t="shared" si="1378"/>
        <v>-0.984564334529205-0.175023058975278i</v>
      </c>
      <c r="P2666" s="12" t="str">
        <f t="shared" si="1379"/>
        <v>1.9845643345292+0.175023058975278i</v>
      </c>
      <c r="Q2666" s="12" t="str">
        <f t="shared" si="1380"/>
        <v>-1.9845643345292+9.07382571319307i</v>
      </c>
      <c r="R2666" s="12" t="str">
        <f t="shared" si="1381"/>
        <v>-0.0272434258389448-0.212754582717183i</v>
      </c>
      <c r="S2666" s="12" t="str">
        <f t="shared" si="1382"/>
        <v>0.94712574839012i</v>
      </c>
      <c r="T2666" s="12" t="str">
        <f t="shared" si="1383"/>
        <v>0.20150534337944-0.0258029500864213i</v>
      </c>
      <c r="U2666" s="12" t="str">
        <f t="shared" si="1384"/>
        <v>0.001-0.00216243129200945i</v>
      </c>
      <c r="V2666" s="12" t="str">
        <f t="shared" si="1385"/>
        <v>0.0015-0.000657273948939043i</v>
      </c>
      <c r="W2666" s="12" t="str">
        <f t="shared" si="1386"/>
        <v>0.000788421908930361-0.000671121399305467i</v>
      </c>
      <c r="X2666" s="12" t="str">
        <f t="shared" si="1387"/>
        <v>0.000781217275809992-0.000632606483809193i</v>
      </c>
      <c r="Y2666" s="12" t="str">
        <f t="shared" si="1388"/>
        <v>0.00029+0.693663657912626i</v>
      </c>
      <c r="Z2666" s="12" t="str">
        <f t="shared" si="1389"/>
        <v>-0.0109327992856388-0.0135438645841855i</v>
      </c>
      <c r="AA2666" s="12" t="str">
        <f t="shared" si="1390"/>
        <v>0.0267640842949302-17.3152000983365i</v>
      </c>
      <c r="AB2666" s="12" t="str">
        <f t="shared" si="1391"/>
        <v>0.502994972314314-0.0644089826437394i</v>
      </c>
      <c r="AC2666" s="12" t="str">
        <f t="shared" si="1392"/>
        <v>0.991592439388812-0.213524682868698i</v>
      </c>
      <c r="AD2666" s="12" t="str">
        <f t="shared" si="1393"/>
        <v>0.498148163602479+0.0423137010170891i</v>
      </c>
      <c r="AE2666" s="12" t="str">
        <f t="shared" si="1394"/>
        <v>-0.0048730628505443-0.00720945847094504i</v>
      </c>
      <c r="AF2666" s="12" t="str">
        <f t="shared" si="1395"/>
        <v>-13.6499830967819-0.437038605418955i</v>
      </c>
      <c r="AG2666" s="12" t="str">
        <f t="shared" si="1396"/>
        <v>1.00270052969962-0.0312203375710445i</v>
      </c>
      <c r="AH2666" s="12" t="str">
        <f t="shared" si="1397"/>
        <v>0.0600156012161405+0.102136587299748i</v>
      </c>
      <c r="AI2666" s="12">
        <f t="shared" si="1398"/>
        <v>-18.52826114114437</v>
      </c>
      <c r="AJ2666" s="12">
        <f t="shared" si="1399"/>
        <v>59.561445588587141</v>
      </c>
      <c r="AK2666" s="12"/>
      <c r="AL2666" s="12"/>
      <c r="AM2666" s="12"/>
      <c r="AN2666" s="12"/>
    </row>
    <row r="2667" spans="1:40" x14ac:dyDescent="0.35">
      <c r="A2667" s="12"/>
      <c r="B2667" s="12">
        <f t="shared" si="1400"/>
        <v>737000</v>
      </c>
      <c r="C2667" s="29" t="str">
        <f t="shared" si="1367"/>
        <v>-1.27525772792958E-07+0.0030117262642614i</v>
      </c>
      <c r="D2667" s="28" t="str">
        <f t="shared" si="1368"/>
        <v>-5.39906201056144+0.0230899013593374i</v>
      </c>
      <c r="E2667" s="12" t="str">
        <f t="shared" si="1369"/>
        <v>4200</v>
      </c>
      <c r="F2667" s="12" t="str">
        <f t="shared" si="1370"/>
        <v>0.704225352112676</v>
      </c>
      <c r="G2667" s="12" t="str">
        <f t="shared" si="1366"/>
        <v>0.704225352112676</v>
      </c>
      <c r="H2667" s="12" t="str">
        <f t="shared" si="1371"/>
        <v>8.25099576845965+0.459539990077851i</v>
      </c>
      <c r="I2667" s="12" t="str">
        <f t="shared" si="1372"/>
        <v>2894.1922321196i</v>
      </c>
      <c r="J2667" s="12" t="str">
        <f t="shared" si="1373"/>
        <v>-7163.79360389804+625.946634547683i</v>
      </c>
      <c r="K2667" s="12" t="str">
        <f t="shared" si="1374"/>
        <v>0.0350328495534586-0.400941693278281i</v>
      </c>
      <c r="L2667" s="12" t="str">
        <f t="shared" si="1375"/>
        <v>0.00190365259660901-0.018261469111427i</v>
      </c>
      <c r="M2667" s="12" t="str">
        <f t="shared" si="1376"/>
        <v>0.0369365021500676-0.419203162389708i</v>
      </c>
      <c r="N2667" s="12" t="str">
        <f t="shared" si="1377"/>
        <v>-9.26141514278271i</v>
      </c>
      <c r="O2667" s="12" t="str">
        <f t="shared" si="1378"/>
        <v>-0.986685944207868-0.162637165194884i</v>
      </c>
      <c r="P2667" s="12" t="str">
        <f t="shared" si="1379"/>
        <v>1.98668594420787+0.162637165194884i</v>
      </c>
      <c r="Q2667" s="12" t="str">
        <f t="shared" si="1380"/>
        <v>-1.98668594420787+9.09877797758783i</v>
      </c>
      <c r="R2667" s="12" t="str">
        <f t="shared" si="1381"/>
        <v>-0.0284444645993446-0.212135709976906i</v>
      </c>
      <c r="S2667" s="12" t="str">
        <f t="shared" si="1382"/>
        <v>0.94841260402652i</v>
      </c>
      <c r="T2667" s="12" t="str">
        <f t="shared" si="1383"/>
        <v>0.201192181106212-0.0269770887408046i</v>
      </c>
      <c r="U2667" s="12" t="str">
        <f t="shared" si="1384"/>
        <v>0.001-0.00215949719256303i</v>
      </c>
      <c r="V2667" s="12" t="str">
        <f t="shared" si="1385"/>
        <v>0.0015-0.000656382125399096i</v>
      </c>
      <c r="W2667" s="12" t="str">
        <f t="shared" si="1386"/>
        <v>0.000788196677920334-0.000670464476160526i</v>
      </c>
      <c r="X2667" s="12" t="str">
        <f t="shared" si="1387"/>
        <v>0.000780974868390122-0.00063199840740944i</v>
      </c>
      <c r="Y2667" s="12" t="str">
        <f t="shared" si="1388"/>
        <v>0.00029+0.694606135708703i</v>
      </c>
      <c r="Z2667" s="12" t="str">
        <f t="shared" si="1389"/>
        <v>-0.010907466994114-0.0135212244078716i</v>
      </c>
      <c r="AA2667" s="12" t="str">
        <f t="shared" si="1390"/>
        <v>0.0266853510337386-17.2916694955302i</v>
      </c>
      <c r="AB2667" s="12" t="str">
        <f t="shared" si="1391"/>
        <v>0.502213260790885-0.0673398520194591i</v>
      </c>
      <c r="AC2667" s="12" t="str">
        <f t="shared" si="1392"/>
        <v>0.990320922265583-0.213016685706488i</v>
      </c>
      <c r="AD2667" s="12" t="str">
        <f t="shared" si="1393"/>
        <v>0.498675575843837+0.0392664292102484i</v>
      </c>
      <c r="AE2667" s="12" t="str">
        <f t="shared" si="1394"/>
        <v>-0.00490835718323985-0.00717100164829665i</v>
      </c>
      <c r="AF2667" s="12" t="str">
        <f t="shared" si="1395"/>
        <v>-13.6500577790211-0.436450088718514i</v>
      </c>
      <c r="AG2667" s="12" t="str">
        <f t="shared" si="1396"/>
        <v>1.00250608780526-0.0312112251644258i</v>
      </c>
      <c r="AH2667" s="12" t="str">
        <f t="shared" si="1397"/>
        <v>0.0605448564851584+0.101661745648068i</v>
      </c>
      <c r="AI2667" s="12">
        <f t="shared" si="1398"/>
        <v>-18.538474529669568</v>
      </c>
      <c r="AJ2667" s="12">
        <f t="shared" si="1399"/>
        <v>59.22400192329205</v>
      </c>
      <c r="AK2667" s="12"/>
      <c r="AL2667" s="12"/>
      <c r="AM2667" s="12"/>
      <c r="AN2667" s="12"/>
    </row>
    <row r="2668" spans="1:40" x14ac:dyDescent="0.35">
      <c r="A2668" s="12"/>
      <c r="B2668" s="12">
        <f t="shared" si="1400"/>
        <v>738000</v>
      </c>
      <c r="C2668" s="29" t="str">
        <f t="shared" si="1367"/>
        <v>-1.27180408638513E-07+0.00300764533437863i</v>
      </c>
      <c r="D2668" s="28" t="str">
        <f t="shared" si="1368"/>
        <v>-5.39906200791365+0.0230586142302362i</v>
      </c>
      <c r="E2668" s="12" t="str">
        <f t="shared" si="1369"/>
        <v>4200</v>
      </c>
      <c r="F2668" s="12" t="str">
        <f t="shared" si="1370"/>
        <v>0.704225352112676</v>
      </c>
      <c r="G2668" s="12" t="str">
        <f t="shared" si="1366"/>
        <v>0.704225352112676</v>
      </c>
      <c r="H2668" s="12" t="str">
        <f t="shared" si="1371"/>
        <v>8.25107015141349+0.458921763056641i</v>
      </c>
      <c r="I2668" s="12" t="str">
        <f t="shared" si="1372"/>
        <v>2898.11922293658i</v>
      </c>
      <c r="J2668" s="12" t="str">
        <f t="shared" si="1373"/>
        <v>-7183.24992516407+626.795951555211i</v>
      </c>
      <c r="K2668" s="12" t="str">
        <f t="shared" si="1374"/>
        <v>0.0349386646085541-0.400406478874045i</v>
      </c>
      <c r="L2668" s="12" t="str">
        <f t="shared" si="1375"/>
        <v>0.00189855241456106-0.0182372555174205i</v>
      </c>
      <c r="M2668" s="12" t="str">
        <f t="shared" si="1376"/>
        <v>0.0368372170231152-0.418643734391466i</v>
      </c>
      <c r="N2668" s="12" t="str">
        <f t="shared" si="1377"/>
        <v>-9.27398151339707i</v>
      </c>
      <c r="O2668" s="12" t="str">
        <f t="shared" si="1378"/>
        <v>-0.988651744737914-0.150225589120757i</v>
      </c>
      <c r="P2668" s="12" t="str">
        <f t="shared" si="1379"/>
        <v>1.98865174473791+0.150225589120757i</v>
      </c>
      <c r="Q2668" s="12" t="str">
        <f t="shared" si="1380"/>
        <v>-1.98865174473791+9.12375592427631i</v>
      </c>
      <c r="R2668" s="12" t="str">
        <f t="shared" si="1381"/>
        <v>-0.0296351325774808-0.211504757760738i</v>
      </c>
      <c r="S2668" s="12" t="str">
        <f t="shared" si="1382"/>
        <v>0.94969945966292i</v>
      </c>
      <c r="T2668" s="12" t="str">
        <f t="shared" si="1383"/>
        <v>0.20086595416151-0.0281444693958725i</v>
      </c>
      <c r="U2668" s="12" t="str">
        <f t="shared" si="1384"/>
        <v>0.001-0.00215657104460563i</v>
      </c>
      <c r="V2668" s="12" t="str">
        <f t="shared" si="1385"/>
        <v>0.0015-0.000655492718725114i</v>
      </c>
      <c r="W2668" s="12" t="str">
        <f t="shared" si="1386"/>
        <v>0.000787971680011642-0.000669809071096791i</v>
      </c>
      <c r="X2668" s="12" t="str">
        <f t="shared" si="1387"/>
        <v>0.000780732775159626-0.000631391727285073i</v>
      </c>
      <c r="Y2668" s="12" t="str">
        <f t="shared" si="1388"/>
        <v>0.00029+0.69554861350478i</v>
      </c>
      <c r="Z2668" s="12" t="str">
        <f t="shared" si="1389"/>
        <v>-0.0108822274683448-0.0134986513005661i</v>
      </c>
      <c r="AA2668" s="12" t="str">
        <f t="shared" si="1390"/>
        <v>0.0266069542109029-17.2682027945256i</v>
      </c>
      <c r="AB2668" s="12" t="str">
        <f t="shared" si="1391"/>
        <v>0.501398937407362-0.0702538521666932i</v>
      </c>
      <c r="AC2668" s="12" t="str">
        <f t="shared" si="1392"/>
        <v>0.989058806445984-0.212495479975105i</v>
      </c>
      <c r="AD2668" s="12" t="str">
        <f t="shared" si="1393"/>
        <v>0.499165358456774+0.0362127408725322i</v>
      </c>
      <c r="AE2668" s="12" t="str">
        <f t="shared" si="1394"/>
        <v>-0.00494320781336842-0.00713213439855725i</v>
      </c>
      <c r="AF2668" s="12" t="str">
        <f t="shared" si="1395"/>
        <v>-13.6501321593271-0.435863148826405i</v>
      </c>
      <c r="AG2668" s="12" t="str">
        <f t="shared" si="1396"/>
        <v>1.00231176900715-0.0311997849600853i</v>
      </c>
      <c r="AH2668" s="12" t="str">
        <f t="shared" si="1397"/>
        <v>0.0610688164543692+0.101180567083262i</v>
      </c>
      <c r="AI2668" s="12">
        <f t="shared" si="1398"/>
        <v>-18.548997431373838</v>
      </c>
      <c r="AJ2668" s="12">
        <f t="shared" si="1399"/>
        <v>58.886385393983112</v>
      </c>
      <c r="AK2668" s="12"/>
      <c r="AL2668" s="12"/>
      <c r="AM2668" s="12"/>
      <c r="AN2668" s="12"/>
    </row>
    <row r="2669" spans="1:40" x14ac:dyDescent="0.35">
      <c r="A2669" s="12"/>
      <c r="B2669" s="12">
        <f t="shared" si="1400"/>
        <v>739000</v>
      </c>
      <c r="C2669" s="29" t="str">
        <f t="shared" si="1367"/>
        <v>-1.2683644555483E-07+0.00300357544896098i</v>
      </c>
      <c r="D2669" s="28" t="str">
        <f t="shared" si="1368"/>
        <v>-5.3990620052766+0.0230274117753675i</v>
      </c>
      <c r="E2669" s="12" t="str">
        <f t="shared" si="1369"/>
        <v>4200</v>
      </c>
      <c r="F2669" s="12" t="str">
        <f t="shared" si="1370"/>
        <v>0.704225352112676</v>
      </c>
      <c r="G2669" s="12" t="str">
        <f t="shared" si="1366"/>
        <v>0.704225352112676</v>
      </c>
      <c r="H2669" s="12" t="str">
        <f t="shared" si="1371"/>
        <v>8.25114423404687+0.458305191214001i</v>
      </c>
      <c r="I2669" s="12" t="str">
        <f t="shared" si="1372"/>
        <v>2902.04621375357i</v>
      </c>
      <c r="J2669" s="12" t="str">
        <f t="shared" si="1373"/>
        <v>-7202.73262788267+627.645268562738i</v>
      </c>
      <c r="K2669" s="12" t="str">
        <f t="shared" si="1374"/>
        <v>0.0348448580510219-0.399872680587169i</v>
      </c>
      <c r="L2669" s="12" t="str">
        <f t="shared" si="1375"/>
        <v>0.00189347262771687-0.0182131053337869i</v>
      </c>
      <c r="M2669" s="12" t="str">
        <f t="shared" si="1376"/>
        <v>0.0367383306787388-0.418085785920956i</v>
      </c>
      <c r="N2669" s="12" t="str">
        <f t="shared" si="1377"/>
        <v>-9.28654788401143i</v>
      </c>
      <c r="O2669" s="12" t="str">
        <f t="shared" si="1378"/>
        <v>-0.990461425696651-0.137790290684637i</v>
      </c>
      <c r="P2669" s="12" t="str">
        <f t="shared" si="1379"/>
        <v>1.99046142569665+0.137790290684637i</v>
      </c>
      <c r="Q2669" s="12" t="str">
        <f t="shared" si="1380"/>
        <v>-1.99046142569665+9.14875759332679i</v>
      </c>
      <c r="R2669" s="12" t="str">
        <f t="shared" si="1381"/>
        <v>-0.0308153578079687-0.210861925784106i</v>
      </c>
      <c r="S2669" s="12" t="str">
        <f t="shared" si="1382"/>
        <v>0.95098631529932i</v>
      </c>
      <c r="T2669" s="12" t="str">
        <f t="shared" si="1383"/>
        <v>0.200526805838346-0.0293049835764303i</v>
      </c>
      <c r="U2669" s="12" t="str">
        <f t="shared" si="1384"/>
        <v>0.001-0.00215365281585786i</v>
      </c>
      <c r="V2669" s="12" t="str">
        <f t="shared" si="1385"/>
        <v>0.0015-0.00065460571910573i</v>
      </c>
      <c r="W2669" s="12" t="str">
        <f t="shared" si="1386"/>
        <v>0.000787746915462143-0.000669155177661887i</v>
      </c>
      <c r="X2669" s="12" t="str">
        <f t="shared" si="1387"/>
        <v>0.000780490995879264-0.000630786437466476i</v>
      </c>
      <c r="Y2669" s="12" t="str">
        <f t="shared" si="1388"/>
        <v>0.00029+0.696491091300857i</v>
      </c>
      <c r="Z2669" s="12" t="str">
        <f t="shared" si="1389"/>
        <v>-0.0108570802285036-0.0134761449843274i</v>
      </c>
      <c r="AA2669" s="12" t="str">
        <f t="shared" si="1390"/>
        <v>0.0265288919532791-17.2447997352225i</v>
      </c>
      <c r="AB2669" s="12" t="str">
        <f t="shared" si="1391"/>
        <v>0.500552359849867-0.0731507123110957i</v>
      </c>
      <c r="AC2669" s="12" t="str">
        <f t="shared" si="1392"/>
        <v>0.987806185070925-0.211961261820691i</v>
      </c>
      <c r="AD2669" s="12" t="str">
        <f t="shared" si="1393"/>
        <v>0.499617431233462+0.0331530915028739i</v>
      </c>
      <c r="AE2669" s="12" t="str">
        <f t="shared" si="1394"/>
        <v>-0.00497761066668919-0.00709286271426899i</v>
      </c>
      <c r="AF2669" s="12" t="str">
        <f t="shared" si="1395"/>
        <v>-13.6502062393235-0.435277779438633i</v>
      </c>
      <c r="AG2669" s="12" t="str">
        <f t="shared" si="1396"/>
        <v>1.00211760124793-0.0311860213724551i</v>
      </c>
      <c r="AH2669" s="12" t="str">
        <f t="shared" si="1397"/>
        <v>0.0615874112559427+0.100693120640661i</v>
      </c>
      <c r="AI2669" s="12">
        <f t="shared" si="1398"/>
        <v>-18.559829877530046</v>
      </c>
      <c r="AJ2669" s="12">
        <f t="shared" si="1399"/>
        <v>58.548595275902713</v>
      </c>
      <c r="AK2669" s="12"/>
      <c r="AL2669" s="12"/>
      <c r="AM2669" s="12"/>
      <c r="AN2669" s="12"/>
    </row>
    <row r="2670" spans="1:40" x14ac:dyDescent="0.35">
      <c r="A2670" s="12"/>
      <c r="B2670" s="12">
        <f t="shared" si="1400"/>
        <v>740000</v>
      </c>
      <c r="C2670" s="29" t="str">
        <f t="shared" si="1367"/>
        <v>-1.26493875973672E-07+0.00299951656323359i</v>
      </c>
      <c r="D2670" s="28" t="str">
        <f t="shared" si="1368"/>
        <v>-5.39906200265023+0.0229962936514575i</v>
      </c>
      <c r="E2670" s="12" t="str">
        <f t="shared" si="1369"/>
        <v>4200</v>
      </c>
      <c r="F2670" s="12" t="str">
        <f t="shared" si="1370"/>
        <v>0.704225352112676</v>
      </c>
      <c r="G2670" s="12" t="str">
        <f t="shared" si="1366"/>
        <v>0.704225352112676</v>
      </c>
      <c r="H2670" s="12" t="str">
        <f t="shared" si="1371"/>
        <v>8.25121801797242+0.457690267936093i</v>
      </c>
      <c r="I2670" s="12" t="str">
        <f t="shared" si="1372"/>
        <v>2905.97320457056i</v>
      </c>
      <c r="J2670" s="12" t="str">
        <f t="shared" si="1373"/>
        <v>-7222.24171205383+628.494585570266i</v>
      </c>
      <c r="K2670" s="12" t="str">
        <f t="shared" si="1374"/>
        <v>0.0347514278616329-0.399340292849117i</v>
      </c>
      <c r="L2670" s="12" t="str">
        <f t="shared" si="1375"/>
        <v>0.0018884131278702-0.0181890183146911i</v>
      </c>
      <c r="M2670" s="12" t="str">
        <f t="shared" si="1376"/>
        <v>0.0366398409895031-0.417529311163808i</v>
      </c>
      <c r="N2670" s="12" t="str">
        <f t="shared" si="1377"/>
        <v>-9.29911425462579i</v>
      </c>
      <c r="O2670" s="12" t="str">
        <f t="shared" si="1378"/>
        <v>-0.992114701314478-0.125333233564302i</v>
      </c>
      <c r="P2670" s="12" t="str">
        <f t="shared" si="1379"/>
        <v>1.99211470131448+0.125333233564302i</v>
      </c>
      <c r="Q2670" s="12" t="str">
        <f t="shared" si="1380"/>
        <v>-1.99211470131448+9.17378102106149i</v>
      </c>
      <c r="R2670" s="12" t="str">
        <f t="shared" si="1381"/>
        <v>-0.0319850716118569-0.210207412353382i</v>
      </c>
      <c r="S2670" s="12" t="str">
        <f t="shared" si="1382"/>
        <v>0.952273170935718i</v>
      </c>
      <c r="T2670" s="12" t="str">
        <f t="shared" si="1383"/>
        <v>0.200174879115947-0.030458525566429i</v>
      </c>
      <c r="U2670" s="12" t="str">
        <f t="shared" si="1384"/>
        <v>0.001-0.0021507424742148i</v>
      </c>
      <c r="V2670" s="12" t="str">
        <f t="shared" si="1385"/>
        <v>0.0015-0.000653721116782615i</v>
      </c>
      <c r="W2670" s="12" t="str">
        <f t="shared" si="1386"/>
        <v>0.000787522384526198-0.000668502789442248i</v>
      </c>
      <c r="X2670" s="12" t="str">
        <f t="shared" si="1387"/>
        <v>0.000780249530309844-0.000630182532020079i</v>
      </c>
      <c r="Y2670" s="12" t="str">
        <f t="shared" si="1388"/>
        <v>0.00029+0.697433569096934i</v>
      </c>
      <c r="Z2670" s="12" t="str">
        <f t="shared" si="1389"/>
        <v>-0.0108320247979809-0.0134537051827276i</v>
      </c>
      <c r="AA2670" s="12" t="str">
        <f t="shared" si="1390"/>
        <v>0.0264511624006064-17.2214600589315i</v>
      </c>
      <c r="AB2670" s="12" t="str">
        <f t="shared" si="1391"/>
        <v>0.499673885021255-0.0760301685656637i</v>
      </c>
      <c r="AC2670" s="12" t="str">
        <f t="shared" si="1392"/>
        <v>0.986563147784896-0.211414226306119i</v>
      </c>
      <c r="AD2670" s="12" t="str">
        <f t="shared" si="1393"/>
        <v>0.500031719273423+0.0300879376649062i</v>
      </c>
      <c r="AE2670" s="12" t="str">
        <f t="shared" si="1394"/>
        <v>-0.0050115617400468-0.00705319262002338i</v>
      </c>
      <c r="AF2670" s="12" t="str">
        <f t="shared" si="1395"/>
        <v>-13.6502800206226-0.434693974284636i</v>
      </c>
      <c r="AG2670" s="12" t="str">
        <f t="shared" si="1396"/>
        <v>1.00192361238581-0.0311699391230811i</v>
      </c>
      <c r="AH2670" s="12" t="str">
        <f t="shared" si="1397"/>
        <v>0.0621005717622685+0.100199476080959i</v>
      </c>
      <c r="AI2670" s="12">
        <f t="shared" si="1398"/>
        <v>-18.570971927957721</v>
      </c>
      <c r="AJ2670" s="12">
        <f t="shared" si="1399"/>
        <v>58.210630869172476</v>
      </c>
      <c r="AK2670" s="12"/>
      <c r="AL2670" s="12"/>
      <c r="AM2670" s="12"/>
      <c r="AN2670" s="12"/>
    </row>
    <row r="2671" spans="1:40" x14ac:dyDescent="0.35">
      <c r="A2671" s="12"/>
      <c r="B2671" s="12">
        <f t="shared" si="1400"/>
        <v>741000</v>
      </c>
      <c r="C2671" s="29" t="str">
        <f t="shared" si="1367"/>
        <v>-1.26152692377837E-07+0.0029954686326633i</v>
      </c>
      <c r="D2671" s="28" t="str">
        <f t="shared" si="1368"/>
        <v>-5.39906200003449+0.0229652595170853i</v>
      </c>
      <c r="E2671" s="12" t="str">
        <f t="shared" si="1369"/>
        <v>4200</v>
      </c>
      <c r="F2671" s="12" t="str">
        <f t="shared" si="1370"/>
        <v>0.704225352112676</v>
      </c>
      <c r="G2671" s="12" t="str">
        <f t="shared" si="1366"/>
        <v>0.704225352112676</v>
      </c>
      <c r="H2671" s="12" t="str">
        <f t="shared" si="1371"/>
        <v>8.25129150479198+0.457076986644129i</v>
      </c>
      <c r="I2671" s="12" t="str">
        <f t="shared" si="1372"/>
        <v>2909.90019538755i</v>
      </c>
      <c r="J2671" s="12" t="str">
        <f t="shared" si="1373"/>
        <v>-7241.77717767755+629.343902577793i</v>
      </c>
      <c r="K2671" s="12" t="str">
        <f t="shared" si="1374"/>
        <v>0.0346583720345759-0.398809310120272i</v>
      </c>
      <c r="L2671" s="12" t="str">
        <f t="shared" si="1375"/>
        <v>0.00188337380752883-0.0181649942155513i</v>
      </c>
      <c r="M2671" s="12" t="str">
        <f t="shared" si="1376"/>
        <v>0.0365417458421047-0.416974304335823i</v>
      </c>
      <c r="N2671" s="12" t="str">
        <f t="shared" si="1377"/>
        <v>-9.31168062524015i</v>
      </c>
      <c r="O2671" s="12" t="str">
        <f t="shared" si="1378"/>
        <v>-0.993611310520009-0.112856384873479i</v>
      </c>
      <c r="P2671" s="12" t="str">
        <f t="shared" si="1379"/>
        <v>1.99361131052001+0.112856384873479i</v>
      </c>
      <c r="Q2671" s="12" t="str">
        <f t="shared" si="1380"/>
        <v>-1.99361131052001+9.19882424036667i</v>
      </c>
      <c r="R2671" s="12" t="str">
        <f t="shared" si="1381"/>
        <v>-0.0331442085203735-0.209541414333918i</v>
      </c>
      <c r="S2671" s="12" t="str">
        <f t="shared" si="1382"/>
        <v>0.953560026572118i</v>
      </c>
      <c r="T2671" s="12" t="str">
        <f t="shared" si="1383"/>
        <v>0.19981031662021-0.0316049923573992i</v>
      </c>
      <c r="U2671" s="12" t="str">
        <f t="shared" si="1384"/>
        <v>0.001-0.00214783998774488i</v>
      </c>
      <c r="V2671" s="12" t="str">
        <f t="shared" si="1385"/>
        <v>0.0015-0.000652838902050116i</v>
      </c>
      <c r="W2671" s="12" t="str">
        <f t="shared" si="1386"/>
        <v>0.000787298087454701-0.000667851900062832i</v>
      </c>
      <c r="X2671" s="12" t="str">
        <f t="shared" si="1387"/>
        <v>0.000780008378212265-0.000629580005048128i</v>
      </c>
      <c r="Y2671" s="12" t="str">
        <f t="shared" si="1388"/>
        <v>0.00029+0.698376046893011i</v>
      </c>
      <c r="Z2671" s="12" t="str">
        <f t="shared" si="1389"/>
        <v>-0.0108070607033593-0.0134313316208428i</v>
      </c>
      <c r="AA2671" s="12" t="str">
        <f t="shared" si="1390"/>
        <v>0.0263737637054012-17.1981835083641i</v>
      </c>
      <c r="AB2671" s="12" t="str">
        <f t="shared" si="1391"/>
        <v>0.498763868942402-0.0788919638020186i</v>
      </c>
      <c r="AC2671" s="12" t="str">
        <f t="shared" si="1392"/>
        <v>0.985329780810084-0.21085456737034i</v>
      </c>
      <c r="AD2671" s="12" t="str">
        <f t="shared" si="1393"/>
        <v>0.500408152999609+0.0270177369300846i</v>
      </c>
      <c r="AE2671" s="12" t="str">
        <f t="shared" si="1394"/>
        <v>-0.00504505710157002-0.007013130171782i</v>
      </c>
      <c r="AF2671" s="12" t="str">
        <f t="shared" si="1395"/>
        <v>-13.6503535048265-0.434111727127044i</v>
      </c>
      <c r="AG2671" s="12" t="str">
        <f t="shared" si="1396"/>
        <v>1.0017298301916-0.0311515432395522i</v>
      </c>
      <c r="AH2671" s="12" t="str">
        <f t="shared" si="1397"/>
        <v>0.0626082295946719+0.0996997038855015i</v>
      </c>
      <c r="AI2671" s="12">
        <f t="shared" si="1398"/>
        <v>-18.58242367088074</v>
      </c>
      <c r="AJ2671" s="12">
        <f t="shared" si="1399"/>
        <v>57.872491498872449</v>
      </c>
      <c r="AK2671" s="12"/>
      <c r="AL2671" s="12"/>
      <c r="AM2671" s="12"/>
      <c r="AN2671" s="12"/>
    </row>
    <row r="2672" spans="1:40" x14ac:dyDescent="0.35">
      <c r="A2672" s="12"/>
      <c r="B2672" s="12">
        <f t="shared" si="1400"/>
        <v>742000</v>
      </c>
      <c r="C2672" s="29" t="str">
        <f t="shared" si="1367"/>
        <v>-1.25812887300743E-07+0.00299143161295702i</v>
      </c>
      <c r="D2672" s="28" t="str">
        <f t="shared" si="1368"/>
        <v>-5.39906199742932+0.0229343090326705i</v>
      </c>
      <c r="E2672" s="12" t="str">
        <f t="shared" si="1369"/>
        <v>4200</v>
      </c>
      <c r="F2672" s="12" t="str">
        <f t="shared" si="1370"/>
        <v>0.704225352112676</v>
      </c>
      <c r="G2672" s="12" t="str">
        <f t="shared" si="1366"/>
        <v>0.704225352112676</v>
      </c>
      <c r="H2672" s="12" t="str">
        <f t="shared" si="1371"/>
        <v>8.25136469609663+0.456465340794161i</v>
      </c>
      <c r="I2672" s="12" t="str">
        <f t="shared" si="1372"/>
        <v>2913.82718620453i</v>
      </c>
      <c r="J2672" s="12" t="str">
        <f t="shared" si="1373"/>
        <v>-7261.33902475384+630.193219585321i</v>
      </c>
      <c r="K2672" s="12" t="str">
        <f t="shared" si="1374"/>
        <v>0.0345656885773513-0.398279726889742i</v>
      </c>
      <c r="L2672" s="12" t="str">
        <f t="shared" si="1375"/>
        <v>0.00187835455990895-0.0181410327930306i</v>
      </c>
      <c r="M2672" s="12" t="str">
        <f t="shared" si="1376"/>
        <v>0.0364440431372603-0.416420759682773i</v>
      </c>
      <c r="N2672" s="12" t="str">
        <f t="shared" si="1377"/>
        <v>-9.32424699585451i</v>
      </c>
      <c r="O2672" s="12" t="str">
        <f t="shared" si="1378"/>
        <v>-0.994951016981301-0.100361714851211i</v>
      </c>
      <c r="P2672" s="12" t="str">
        <f t="shared" si="1379"/>
        <v>1.9949510169813+0.100361714851211i</v>
      </c>
      <c r="Q2672" s="12" t="str">
        <f t="shared" si="1380"/>
        <v>-1.9949510169813+9.2238852810033i</v>
      </c>
      <c r="R2672" s="12" t="str">
        <f t="shared" si="1381"/>
        <v>-0.0342927061993751-0.208864127120222i</v>
      </c>
      <c r="S2672" s="12" t="str">
        <f t="shared" si="1382"/>
        <v>0.954846882208518i</v>
      </c>
      <c r="T2672" s="12" t="str">
        <f t="shared" si="1383"/>
        <v>0.199433260585948-0.032744283596966i</v>
      </c>
      <c r="U2672" s="12" t="str">
        <f t="shared" si="1384"/>
        <v>0.001-0.00214494532468862i</v>
      </c>
      <c r="V2672" s="12" t="str">
        <f t="shared" si="1385"/>
        <v>0.0015-0.000651959065254897i</v>
      </c>
      <c r="W2672" s="12" t="str">
        <f t="shared" si="1386"/>
        <v>0.00078707402449507-0.000667202503186822i</v>
      </c>
      <c r="X2672" s="12" t="str">
        <f t="shared" si="1387"/>
        <v>0.000779767539347438-0.000628978850688375i</v>
      </c>
      <c r="Y2672" s="12" t="str">
        <f t="shared" si="1388"/>
        <v>0.00029+0.699318524689088i</v>
      </c>
      <c r="Z2672" s="12" t="str">
        <f t="shared" si="1389"/>
        <v>-0.010782187474387-0.0134090240252419i</v>
      </c>
      <c r="AA2672" s="12" t="str">
        <f t="shared" si="1390"/>
        <v>0.0262966940328496-17.1749698276233i</v>
      </c>
      <c r="AB2672" s="12" t="str">
        <f t="shared" si="1391"/>
        <v>0.497822666657967-0.0817358475218898i</v>
      </c>
      <c r="AC2672" s="12" t="str">
        <f t="shared" si="1392"/>
        <v>0.984106167020008-0.210282477789963i</v>
      </c>
      <c r="AD2672" s="12" t="str">
        <f t="shared" si="1393"/>
        <v>0.500746668173921+0.0239429478204983i</v>
      </c>
      <c r="AE2672" s="12" t="str">
        <f t="shared" si="1394"/>
        <v>-0.00507809289086572-0.00697268145619407i</v>
      </c>
      <c r="AF2672" s="12" t="str">
        <f t="shared" si="1395"/>
        <v>-13.650426693526-0.43353103176149i</v>
      </c>
      <c r="AG2672" s="12" t="str">
        <f t="shared" si="1396"/>
        <v>1.00153628234573-0.0311308390544048i</v>
      </c>
      <c r="AH2672" s="12" t="str">
        <f t="shared" si="1397"/>
        <v>0.0631103171321523+0.0991938752514032i</v>
      </c>
      <c r="AI2672" s="12">
        <f t="shared" si="1398"/>
        <v>-18.594185222796199</v>
      </c>
      <c r="AJ2672" s="12">
        <f t="shared" si="1399"/>
        <v>57.534176515119441</v>
      </c>
      <c r="AK2672" s="12"/>
      <c r="AL2672" s="12"/>
      <c r="AM2672" s="12"/>
      <c r="AN2672" s="12"/>
    </row>
    <row r="2673" spans="1:40" x14ac:dyDescent="0.35">
      <c r="A2673" s="12"/>
      <c r="B2673" s="12">
        <f t="shared" si="1400"/>
        <v>743000</v>
      </c>
      <c r="C2673" s="29" t="str">
        <f t="shared" si="1367"/>
        <v>-1.2547445332602E-07+0.00298740546006012i</v>
      </c>
      <c r="D2673" s="28" t="str">
        <f t="shared" si="1368"/>
        <v>-5.39906199483466+0.0229034418604609i</v>
      </c>
      <c r="E2673" s="12" t="str">
        <f t="shared" si="1369"/>
        <v>4200</v>
      </c>
      <c r="F2673" s="12" t="str">
        <f t="shared" si="1370"/>
        <v>0.704225352112676</v>
      </c>
      <c r="G2673" s="12" t="str">
        <f t="shared" si="1366"/>
        <v>0.704225352112676</v>
      </c>
      <c r="H2673" s="12" t="str">
        <f t="shared" si="1371"/>
        <v>8.25143759346691+0.455855323876824i</v>
      </c>
      <c r="I2673" s="12" t="str">
        <f t="shared" si="1372"/>
        <v>2917.75417702152i</v>
      </c>
      <c r="J2673" s="12" t="str">
        <f t="shared" si="1373"/>
        <v>-7280.92725328269+631.042536592848i</v>
      </c>
      <c r="K2673" s="12" t="str">
        <f t="shared" si="1374"/>
        <v>0.0344733755106658-0.397751537675185i</v>
      </c>
      <c r="L2673" s="12" t="str">
        <f t="shared" si="1375"/>
        <v>0.00187335527892958-0.0181171338050298i</v>
      </c>
      <c r="M2673" s="12" t="str">
        <f t="shared" si="1376"/>
        <v>0.0363467307895954-0.415868671480215i</v>
      </c>
      <c r="N2673" s="12" t="str">
        <f t="shared" si="1377"/>
        <v>-9.33681336646887i</v>
      </c>
      <c r="O2673" s="12" t="str">
        <f t="shared" si="1378"/>
        <v>-0.996133609143173-0.0878511965507381i</v>
      </c>
      <c r="P2673" s="12" t="str">
        <f t="shared" si="1379"/>
        <v>1.99613360914317+0.0878511965507381i</v>
      </c>
      <c r="Q2673" s="12" t="str">
        <f t="shared" si="1380"/>
        <v>-1.99613360914317+9.24896216991813i</v>
      </c>
      <c r="R2673" s="12" t="str">
        <f t="shared" si="1381"/>
        <v>-0.0354305053745367-0.208175744608238i</v>
      </c>
      <c r="S2673" s="12" t="str">
        <f t="shared" si="1382"/>
        <v>0.956133737844918i</v>
      </c>
      <c r="T2673" s="12" t="str">
        <f t="shared" si="1383"/>
        <v>0.199043852820924-0.0338763015374902i</v>
      </c>
      <c r="U2673" s="12" t="str">
        <f t="shared" si="1384"/>
        <v>0.001-0.00214205845345754i</v>
      </c>
      <c r="V2673" s="12" t="str">
        <f t="shared" si="1385"/>
        <v>0.0015-0.000651081596795605i</v>
      </c>
      <c r="W2673" s="12" t="str">
        <f t="shared" si="1386"/>
        <v>0.000786850195891281-0.000666554592515378i</v>
      </c>
      <c r="X2673" s="12" t="str">
        <f t="shared" si="1387"/>
        <v>0.000779527013476324-0.000628379063113868i</v>
      </c>
      <c r="Y2673" s="12" t="str">
        <f t="shared" si="1388"/>
        <v>0.00029+0.700261002485165i</v>
      </c>
      <c r="Z2673" s="12" t="str">
        <f t="shared" si="1389"/>
        <v>-0.0107574046439529-0.0133867821239771i</v>
      </c>
      <c r="AA2673" s="12" t="str">
        <f t="shared" si="1390"/>
        <v>0.0262199515607073-17.1518187621942i</v>
      </c>
      <c r="AB2673" s="12" t="str">
        <f t="shared" si="1391"/>
        <v>0.496850632146612-0.0845615757289134i</v>
      </c>
      <c r="AC2673" s="12" t="str">
        <f t="shared" si="1392"/>
        <v>0.982892386012616-0.209698149143079i</v>
      </c>
      <c r="AD2673" s="12" t="str">
        <f t="shared" si="1393"/>
        <v>0.50104720591228+0.0208640297514113i</v>
      </c>
      <c r="AE2673" s="12" t="str">
        <f t="shared" si="1394"/>
        <v>-0.00511066531921004-0.00693185258991455i</v>
      </c>
      <c r="AF2673" s="12" t="str">
        <f t="shared" si="1395"/>
        <v>-13.6504995883016-0.432951882016363i</v>
      </c>
      <c r="AG2673" s="12" t="str">
        <f t="shared" si="1396"/>
        <v>1.0013429964353-0.0311078322040076i</v>
      </c>
      <c r="AH2673" s="12" t="str">
        <f t="shared" si="1397"/>
        <v>0.063606767520186+0.0986820620865507i</v>
      </c>
      <c r="AI2673" s="12">
        <f t="shared" si="1398"/>
        <v>-18.606256728349219</v>
      </c>
      <c r="AJ2673" s="12">
        <f t="shared" si="1399"/>
        <v>57.195685293140869</v>
      </c>
      <c r="AK2673" s="12"/>
      <c r="AL2673" s="12"/>
      <c r="AM2673" s="12"/>
      <c r="AN2673" s="12"/>
    </row>
    <row r="2674" spans="1:40" x14ac:dyDescent="0.35">
      <c r="A2674" s="12"/>
      <c r="B2674" s="12">
        <f t="shared" si="1400"/>
        <v>744000</v>
      </c>
      <c r="C2674" s="29" t="str">
        <f t="shared" si="1367"/>
        <v>-1.25137383087106E-07+0.00298339013015483i</v>
      </c>
      <c r="D2674" s="28" t="str">
        <f t="shared" si="1368"/>
        <v>-5.39906199225045+0.0228726576645204i</v>
      </c>
      <c r="E2674" s="12" t="str">
        <f t="shared" si="1369"/>
        <v>4200</v>
      </c>
      <c r="F2674" s="12" t="str">
        <f t="shared" si="1370"/>
        <v>0.704225352112676</v>
      </c>
      <c r="G2674" s="12" t="str">
        <f t="shared" si="1366"/>
        <v>0.704225352112676</v>
      </c>
      <c r="H2674" s="12" t="str">
        <f t="shared" si="1371"/>
        <v>8.25151019847272+0.455246929417136i</v>
      </c>
      <c r="I2674" s="12" t="str">
        <f t="shared" si="1372"/>
        <v>2921.68116783851i</v>
      </c>
      <c r="J2674" s="12" t="str">
        <f t="shared" si="1373"/>
        <v>-7300.54186326411+631.891853600376i</v>
      </c>
      <c r="K2674" s="12" t="str">
        <f t="shared" si="1374"/>
        <v>0.0343814308683271-0.397224737022617i</v>
      </c>
      <c r="L2674" s="12" t="str">
        <f t="shared" si="1375"/>
        <v>0.00186837585920701-0.0180932970106788i</v>
      </c>
      <c r="M2674" s="12" t="str">
        <f t="shared" si="1376"/>
        <v>0.0362498067275341-0.415318034033296i</v>
      </c>
      <c r="N2674" s="12" t="str">
        <f t="shared" si="1377"/>
        <v>-9.34937973708322i</v>
      </c>
      <c r="O2674" s="12" t="str">
        <f t="shared" si="1378"/>
        <v>-0.997158900260614-0.0753268055279373i</v>
      </c>
      <c r="P2674" s="12" t="str">
        <f t="shared" si="1379"/>
        <v>1.99715890026061+0.0753268055279373i</v>
      </c>
      <c r="Q2674" s="12" t="str">
        <f t="shared" si="1380"/>
        <v>-1.99715890026061+9.27405293155528i</v>
      </c>
      <c r="R2674" s="12" t="str">
        <f t="shared" si="1381"/>
        <v>-0.0365575497573145-0.207476459169657i</v>
      </c>
      <c r="S2674" s="12" t="str">
        <f t="shared" si="1382"/>
        <v>0.957420593481318i</v>
      </c>
      <c r="T2674" s="12" t="str">
        <f t="shared" si="1383"/>
        <v>0.198642234671615-0.0350009509848709i</v>
      </c>
      <c r="U2674" s="12" t="str">
        <f t="shared" si="1384"/>
        <v>0.001-0.002139179342633i</v>
      </c>
      <c r="V2674" s="12" t="str">
        <f t="shared" si="1385"/>
        <v>0.0015-0.000650206487122493i</v>
      </c>
      <c r="W2674" s="12" t="str">
        <f t="shared" si="1386"/>
        <v>0.000786626601883891-0.000665908161787341i</v>
      </c>
      <c r="X2674" s="12" t="str">
        <f t="shared" si="1387"/>
        <v>0.000779286800359905-0.000627780636532675i</v>
      </c>
      <c r="Y2674" s="12" t="str">
        <f t="shared" si="1388"/>
        <v>0.00029+0.701203480281242i</v>
      </c>
      <c r="Z2674" s="12" t="str">
        <f t="shared" si="1389"/>
        <v>-0.0107327117480601-0.0133646056465724i</v>
      </c>
      <c r="AA2674" s="12" t="str">
        <f t="shared" si="1390"/>
        <v>0.0261435344791943-17.1287300589349i</v>
      </c>
      <c r="AB2674" s="12" t="str">
        <f t="shared" si="1391"/>
        <v>0.495848118235543-0.0873689108008343i</v>
      </c>
      <c r="AC2674" s="12" t="str">
        <f t="shared" si="1392"/>
        <v>0.981688514182817-0.20910177177522i</v>
      </c>
      <c r="AD2674" s="12" t="str">
        <f t="shared" si="1393"/>
        <v>0.501309712699169+0.017781442973507i</v>
      </c>
      <c r="AE2674" s="12" t="str">
        <f t="shared" si="1394"/>
        <v>-0.00514277066973508-0.00689064971892016i</v>
      </c>
      <c r="AF2674" s="12" t="str">
        <f t="shared" si="1395"/>
        <v>-13.6505721907232-0.432374271752616i</v>
      </c>
      <c r="AG2674" s="12" t="str">
        <f t="shared" si="1396"/>
        <v>1.00114999995113-0.0310825286274233i</v>
      </c>
      <c r="AH2674" s="12" t="str">
        <f t="shared" si="1397"/>
        <v>0.0640975146795505+0.0981643370044396i</v>
      </c>
      <c r="AI2674" s="12">
        <f t="shared" si="1398"/>
        <v>-18.618638360218039</v>
      </c>
      <c r="AJ2674" s="12">
        <f t="shared" si="1399"/>
        <v>56.857017233348422</v>
      </c>
      <c r="AK2674" s="12"/>
      <c r="AL2674" s="12"/>
      <c r="AM2674" s="12"/>
      <c r="AN2674" s="12"/>
    </row>
    <row r="2675" spans="1:40" x14ac:dyDescent="0.35">
      <c r="A2675" s="12"/>
      <c r="B2675" s="12">
        <f t="shared" si="1400"/>
        <v>745000</v>
      </c>
      <c r="C2675" s="29" t="str">
        <f t="shared" si="1367"/>
        <v>-1.24801669266845E-07+0.00297938557965861i</v>
      </c>
      <c r="D2675" s="28" t="str">
        <f t="shared" si="1368"/>
        <v>-5.39906198967665+0.022841956110716i</v>
      </c>
      <c r="E2675" s="12" t="str">
        <f t="shared" si="1369"/>
        <v>4200</v>
      </c>
      <c r="F2675" s="12" t="str">
        <f t="shared" si="1370"/>
        <v>0.704225352112676</v>
      </c>
      <c r="G2675" s="12" t="str">
        <f t="shared" si="1366"/>
        <v>0.704225352112676</v>
      </c>
      <c r="H2675" s="12" t="str">
        <f t="shared" si="1371"/>
        <v>8.25158251267361+0.454640150974248i</v>
      </c>
      <c r="I2675" s="12" t="str">
        <f t="shared" si="1372"/>
        <v>2925.6081586555i</v>
      </c>
      <c r="J2675" s="12" t="str">
        <f t="shared" si="1373"/>
        <v>-7320.18285469809+632.741170607903i</v>
      </c>
      <c r="K2675" s="12" t="str">
        <f t="shared" si="1374"/>
        <v>0.0342898526971408-0.396699319506235i</v>
      </c>
      <c r="L2675" s="12" t="str">
        <f t="shared" si="1375"/>
        <v>0.00186341619604939-0.01806952217033i</v>
      </c>
      <c r="M2675" s="12" t="str">
        <f t="shared" si="1376"/>
        <v>0.0361532688931902-0.414768841676565i</v>
      </c>
      <c r="N2675" s="12" t="str">
        <f t="shared" si="1377"/>
        <v>-9.36194610769758i</v>
      </c>
      <c r="O2675" s="12" t="str">
        <f t="shared" si="1378"/>
        <v>-0.998026728428271-0.0627905195293169i</v>
      </c>
      <c r="P2675" s="12" t="str">
        <f t="shared" si="1379"/>
        <v>1.99802672842827+0.0627905195293169i</v>
      </c>
      <c r="Q2675" s="12" t="str">
        <f t="shared" si="1380"/>
        <v>-1.99802672842827+9.29915558816826i</v>
      </c>
      <c r="R2675" s="12" t="str">
        <f t="shared" si="1381"/>
        <v>-0.0376737859717197-0.206766461628204i</v>
      </c>
      <c r="S2675" s="12" t="str">
        <f t="shared" si="1382"/>
        <v>0.958707449117716i</v>
      </c>
      <c r="T2675" s="12" t="str">
        <f t="shared" si="1383"/>
        <v>0.198228546990672-0.0361181392475542i</v>
      </c>
      <c r="U2675" s="12" t="str">
        <f t="shared" si="1384"/>
        <v>0.001-0.00213630796096504i</v>
      </c>
      <c r="V2675" s="12" t="str">
        <f t="shared" si="1385"/>
        <v>0.0015-0.000649333726737095i</v>
      </c>
      <c r="W2675" s="12" t="str">
        <f t="shared" si="1386"/>
        <v>0.000786403242710036-0.000665263204778979i</v>
      </c>
      <c r="X2675" s="12" t="str">
        <f t="shared" si="1387"/>
        <v>0.00077904689975917-0.000627183565187641i</v>
      </c>
      <c r="Y2675" s="12" t="str">
        <f t="shared" si="1388"/>
        <v>0.00029+0.702145958077319i</v>
      </c>
      <c r="Z2675" s="12" t="str">
        <f t="shared" si="1389"/>
        <v>-0.0107081083258017-0.0133424943240149i</v>
      </c>
      <c r="AA2675" s="12" t="str">
        <f t="shared" si="1390"/>
        <v>0.0260674409908926-17.1057034660667i</v>
      </c>
      <c r="AB2675" s="12" t="str">
        <f t="shared" si="1391"/>
        <v>0.494815476519284-0.0901576213622218i</v>
      </c>
      <c r="AC2675" s="12" t="str">
        <f t="shared" si="1392"/>
        <v>0.980494624794391-0.20849353476742i</v>
      </c>
      <c r="AD2675" s="12" t="str">
        <f t="shared" si="1393"/>
        <v>0.501534140401684+0.0146956485148364i</v>
      </c>
      <c r="AE2675" s="12" t="str">
        <f t="shared" si="1394"/>
        <v>-0.00517440529761214-0.00684907901782395i</v>
      </c>
      <c r="AF2675" s="12" t="str">
        <f t="shared" si="1395"/>
        <v>-13.6506445023503-0.431798194863532i</v>
      </c>
      <c r="AG2675" s="12" t="str">
        <f t="shared" si="1396"/>
        <v>1.00095732028479-0.0310549345652472i</v>
      </c>
      <c r="AH2675" s="12" t="str">
        <f t="shared" si="1397"/>
        <v>0.0645824933151968+0.0976407733188657i</v>
      </c>
      <c r="AI2675" s="12">
        <f t="shared" si="1398"/>
        <v>-18.631330319006842</v>
      </c>
      <c r="AJ2675" s="12">
        <f t="shared" si="1399"/>
        <v>56.518171761404936</v>
      </c>
      <c r="AK2675" s="12"/>
      <c r="AL2675" s="12"/>
      <c r="AM2675" s="12"/>
      <c r="AN2675" s="12"/>
    </row>
    <row r="2676" spans="1:40" x14ac:dyDescent="0.35">
      <c r="A2676" s="12"/>
      <c r="B2676" s="12">
        <f t="shared" si="1400"/>
        <v>746000</v>
      </c>
      <c r="C2676" s="29" t="str">
        <f t="shared" si="1367"/>
        <v>-1.24467304597094E-07+0.00297539176522265i</v>
      </c>
      <c r="D2676" s="28" t="str">
        <f t="shared" si="1368"/>
        <v>-5.39906198711319+0.022811336866707i</v>
      </c>
      <c r="E2676" s="12" t="str">
        <f t="shared" si="1369"/>
        <v>4200</v>
      </c>
      <c r="F2676" s="12" t="str">
        <f t="shared" si="1370"/>
        <v>0.704225352112676</v>
      </c>
      <c r="G2676" s="12" t="str">
        <f t="shared" si="1366"/>
        <v>0.704225352112676</v>
      </c>
      <c r="H2676" s="12" t="str">
        <f t="shared" si="1371"/>
        <v>8.25165453761866+0.454034982141245i</v>
      </c>
      <c r="I2676" s="12" t="str">
        <f t="shared" si="1372"/>
        <v>2929.53514947248i</v>
      </c>
      <c r="J2676" s="12" t="str">
        <f t="shared" si="1373"/>
        <v>-7339.85022758464+633.59048761543i</v>
      </c>
      <c r="K2676" s="12" t="str">
        <f t="shared" si="1374"/>
        <v>0.0341986390568073-0.396175279728235i</v>
      </c>
      <c r="L2676" s="12" t="str">
        <f t="shared" si="1375"/>
        <v>0.00185847618545127-0.0180458090455496i</v>
      </c>
      <c r="M2676" s="12" t="str">
        <f t="shared" si="1376"/>
        <v>0.0360571152422586-0.414221088773785i</v>
      </c>
      <c r="N2676" s="12" t="str">
        <f t="shared" si="1377"/>
        <v>-9.37451247831194i</v>
      </c>
      <c r="O2676" s="12" t="str">
        <f t="shared" si="1378"/>
        <v>-0.998736956606017-0.0502443181797721i</v>
      </c>
      <c r="P2676" s="12" t="str">
        <f t="shared" si="1379"/>
        <v>1.99873695660602+0.0502443181797721i</v>
      </c>
      <c r="Q2676" s="12" t="str">
        <f t="shared" si="1380"/>
        <v>-1.99873695660602+9.32426816013217i</v>
      </c>
      <c r="R2676" s="12" t="str">
        <f t="shared" si="1381"/>
        <v>-0.0387791634819139-0.20604594123784i</v>
      </c>
      <c r="S2676" s="12" t="str">
        <f t="shared" si="1382"/>
        <v>0.959994304754116i</v>
      </c>
      <c r="T2676" s="12" t="str">
        <f t="shared" si="1383"/>
        <v>0.197802930106028-0.0372277760857661i</v>
      </c>
      <c r="U2676" s="12" t="str">
        <f t="shared" si="1384"/>
        <v>0.001-0.00213344427737125i</v>
      </c>
      <c r="V2676" s="12" t="str">
        <f t="shared" si="1385"/>
        <v>0.0015-0.000648463306191872i</v>
      </c>
      <c r="W2676" s="12" t="str">
        <f t="shared" si="1386"/>
        <v>0.000786180118603453-0.0006646197153037i</v>
      </c>
      <c r="X2676" s="12" t="str">
        <f t="shared" si="1387"/>
        <v>0.000778807311435105-0.000626587843356116i</v>
      </c>
      <c r="Y2676" s="12" t="str">
        <f t="shared" si="1388"/>
        <v>0.00029+0.703088435873396i</v>
      </c>
      <c r="Z2676" s="12" t="str">
        <f t="shared" si="1389"/>
        <v>-0.0106835939193346-0.0133204478887435i</v>
      </c>
      <c r="AA2676" s="12" t="str">
        <f t="shared" si="1390"/>
        <v>0.0259916693106472-17.0827387331655i</v>
      </c>
      <c r="AB2676" s="12" t="str">
        <f t="shared" si="1391"/>
        <v>0.493753057282565-0.0929274821577459i</v>
      </c>
      <c r="AC2676" s="12" t="str">
        <f t="shared" si="1392"/>
        <v>0.979310788051267-0.207873625906304i</v>
      </c>
      <c r="AD2676" s="12" t="str">
        <f t="shared" si="1393"/>
        <v>0.501720446283018+0.0116071081224922i</v>
      </c>
      <c r="AE2676" s="12" t="str">
        <f t="shared" si="1394"/>
        <v>-0.00520556563023044-0.00680714668918861i</v>
      </c>
      <c r="AF2676" s="12" t="str">
        <f t="shared" si="1395"/>
        <v>-13.6507165247318-0.431223645274538i</v>
      </c>
      <c r="AG2676" s="12" t="str">
        <f t="shared" si="1396"/>
        <v>1.0007649847257-0.0310250565584229i</v>
      </c>
      <c r="AH2676" s="12" t="str">
        <f t="shared" si="1397"/>
        <v>0.0650616389251372+0.0971114450384551i</v>
      </c>
      <c r="AI2676" s="12">
        <f t="shared" si="1398"/>
        <v>-18.644332833148312</v>
      </c>
      <c r="AJ2676" s="12">
        <f t="shared" si="1399"/>
        <v>56.179148328293302</v>
      </c>
      <c r="AK2676" s="12"/>
      <c r="AL2676" s="12"/>
      <c r="AM2676" s="12"/>
      <c r="AN2676" s="12"/>
    </row>
    <row r="2677" spans="1:40" x14ac:dyDescent="0.35">
      <c r="A2677" s="12"/>
      <c r="B2677" s="12">
        <f t="shared" si="1400"/>
        <v>747000</v>
      </c>
      <c r="C2677" s="29" t="str">
        <f t="shared" si="1367"/>
        <v>-1.24134281858323E-07+0.00297140864373025i</v>
      </c>
      <c r="D2677" s="28" t="str">
        <f t="shared" si="1368"/>
        <v>-5.39906198456001+0.0227807996019319i</v>
      </c>
      <c r="E2677" s="12" t="str">
        <f t="shared" si="1369"/>
        <v>4200</v>
      </c>
      <c r="F2677" s="12" t="str">
        <f t="shared" si="1370"/>
        <v>0.704225352112676</v>
      </c>
      <c r="G2677" s="12" t="str">
        <f t="shared" si="1366"/>
        <v>0.704225352112676</v>
      </c>
      <c r="H2677" s="12" t="str">
        <f t="shared" si="1371"/>
        <v>8.25172627484672+0.453431416544899i</v>
      </c>
      <c r="I2677" s="12" t="str">
        <f t="shared" si="1372"/>
        <v>2933.46214028947i</v>
      </c>
      <c r="J2677" s="12" t="str">
        <f t="shared" si="1373"/>
        <v>-7359.54398192375+634.439804622957i</v>
      </c>
      <c r="K2677" s="12" t="str">
        <f t="shared" si="1374"/>
        <v>0.0341077880198204-0.395652612318639i</v>
      </c>
      <c r="L2677" s="12" t="str">
        <f t="shared" si="1375"/>
        <v>0.00185355572408821-0.0180221573991107i</v>
      </c>
      <c r="M2677" s="12" t="str">
        <f t="shared" si="1376"/>
        <v>0.0359613437439086-0.41367476971775i</v>
      </c>
      <c r="N2677" s="12" t="str">
        <f t="shared" si="1377"/>
        <v>-9.3870788489263i</v>
      </c>
      <c r="O2677" s="12" t="str">
        <f t="shared" si="1378"/>
        <v>-0.999289472640589-0.0376901826699361i</v>
      </c>
      <c r="P2677" s="12" t="str">
        <f t="shared" si="1379"/>
        <v>1.99928947264059+0.0376901826699361i</v>
      </c>
      <c r="Q2677" s="12" t="str">
        <f t="shared" si="1380"/>
        <v>-1.99928947264059+9.34938866625636i</v>
      </c>
      <c r="R2677" s="12" t="str">
        <f t="shared" si="1381"/>
        <v>-0.0398736345206757-0.205315085662827i</v>
      </c>
      <c r="S2677" s="12" t="str">
        <f t="shared" si="1382"/>
        <v>0.961281160390516i</v>
      </c>
      <c r="T2677" s="12" t="str">
        <f t="shared" si="1383"/>
        <v>0.197365523791641-0.0383297736610225i</v>
      </c>
      <c r="U2677" s="12" t="str">
        <f t="shared" si="1384"/>
        <v>0.001-0.00213058826093568i</v>
      </c>
      <c r="V2677" s="12" t="str">
        <f t="shared" si="1385"/>
        <v>0.0015-0.000647595216089871i</v>
      </c>
      <c r="W2677" s="12" t="str">
        <f t="shared" si="1386"/>
        <v>0.000785957229794512-0.000663977687211801i</v>
      </c>
      <c r="X2677" s="12" t="str">
        <f t="shared" si="1387"/>
        <v>0.000778568035148699-0.000625993465349748i</v>
      </c>
      <c r="Y2677" s="12" t="str">
        <f t="shared" si="1388"/>
        <v>0.00029+0.704030913669473i</v>
      </c>
      <c r="Z2677" s="12" t="str">
        <f t="shared" si="1389"/>
        <v>-0.0106591680738561-0.01329846607464i</v>
      </c>
      <c r="AA2677" s="12" t="str">
        <f t="shared" si="1390"/>
        <v>0.025916217665465-17.0598356111525i</v>
      </c>
      <c r="AB2677" s="12" t="str">
        <f t="shared" si="1391"/>
        <v>0.492661209427291-0.0956782739261447i</v>
      </c>
      <c r="AC2677" s="12" t="str">
        <f t="shared" si="1392"/>
        <v>0.978137071168115-0.207242231656185i</v>
      </c>
      <c r="AD2677" s="12" t="str">
        <f t="shared" si="1393"/>
        <v>0.501868593015492+0.00851628420399963i</v>
      </c>
      <c r="AE2677" s="12" t="str">
        <f t="shared" si="1394"/>
        <v>-0.00523624816737293-0.00676485896283897i</v>
      </c>
      <c r="AF2677" s="12" t="str">
        <f t="shared" si="1395"/>
        <v>-13.6507882594067-0.430650616942967i</v>
      </c>
      <c r="AG2677" s="12" t="str">
        <f t="shared" si="1396"/>
        <v>1.00057302045813-0.0309929014470378i</v>
      </c>
      <c r="AH2677" s="12" t="str">
        <f t="shared" si="1397"/>
        <v>0.0655348878093874+0.0965764268610645i</v>
      </c>
      <c r="AI2677" s="12">
        <f t="shared" si="1398"/>
        <v>-18.657646158811954</v>
      </c>
      <c r="AJ2677" s="12">
        <f t="shared" si="1399"/>
        <v>55.839946410379071</v>
      </c>
      <c r="AK2677" s="12"/>
      <c r="AL2677" s="12"/>
      <c r="AM2677" s="12"/>
      <c r="AN2677" s="12"/>
    </row>
    <row r="2678" spans="1:40" x14ac:dyDescent="0.35">
      <c r="A2678" s="12"/>
      <c r="B2678" s="12">
        <f t="shared" si="1400"/>
        <v>748000</v>
      </c>
      <c r="C2678" s="29" t="str">
        <f t="shared" si="1367"/>
        <v>-1.23802593879228E-07+0.00296743617229524i</v>
      </c>
      <c r="D2678" s="28" t="str">
        <f t="shared" si="1368"/>
        <v>-5.39906198201707+0.0227503439875969i</v>
      </c>
      <c r="E2678" s="12" t="str">
        <f t="shared" si="1369"/>
        <v>4200</v>
      </c>
      <c r="F2678" s="12" t="str">
        <f t="shared" si="1370"/>
        <v>0.704225352112676</v>
      </c>
      <c r="G2678" s="12" t="str">
        <f t="shared" si="1366"/>
        <v>0.704225352112676</v>
      </c>
      <c r="H2678" s="12" t="str">
        <f t="shared" si="1371"/>
        <v>8.25179772588643+0.452829447845461i</v>
      </c>
      <c r="I2678" s="12" t="str">
        <f t="shared" si="1372"/>
        <v>2937.38913110646i</v>
      </c>
      <c r="J2678" s="12" t="str">
        <f t="shared" si="1373"/>
        <v>-7379.26411771542+635.289121630485i</v>
      </c>
      <c r="K2678" s="12" t="str">
        <f t="shared" si="1374"/>
        <v>0.0340172976713662-0.39513131193511i</v>
      </c>
      <c r="L2678" s="12" t="str">
        <f t="shared" si="1375"/>
        <v>0.0018486547093115-0.0179985669949856i</v>
      </c>
      <c r="M2678" s="12" t="str">
        <f t="shared" si="1376"/>
        <v>0.0358659523806777-0.413129878930096i</v>
      </c>
      <c r="N2678" s="12" t="str">
        <f t="shared" si="1377"/>
        <v>-9.39964521954066i</v>
      </c>
      <c r="O2678" s="12" t="str">
        <f t="shared" si="1378"/>
        <v>-0.9996841892833-0.0251300954433381i</v>
      </c>
      <c r="P2678" s="12" t="str">
        <f t="shared" si="1379"/>
        <v>1.9996841892833+0.0251300954433381i</v>
      </c>
      <c r="Q2678" s="12" t="str">
        <f t="shared" si="1380"/>
        <v>-1.9996841892833+9.37451512409732i</v>
      </c>
      <c r="R2678" s="12" t="str">
        <f t="shared" si="1381"/>
        <v>-0.0409571540187455-0.204574080959589i</v>
      </c>
      <c r="S2678" s="12" t="str">
        <f t="shared" si="1382"/>
        <v>0.962568016026916i</v>
      </c>
      <c r="T2678" s="12" t="str">
        <f t="shared" si="1383"/>
        <v>0.196916467239801-0.0394240464859327i</v>
      </c>
      <c r="U2678" s="12" t="str">
        <f t="shared" si="1384"/>
        <v>0.001-0.00212773988090769i</v>
      </c>
      <c r="V2678" s="12" t="str">
        <f t="shared" si="1385"/>
        <v>0.0015-0.000646729447084404i</v>
      </c>
      <c r="W2678" s="12" t="str">
        <f t="shared" si="1386"/>
        <v>0.000785734576510211-0.000663337114390201i</v>
      </c>
      <c r="X2678" s="12" t="str">
        <f t="shared" si="1387"/>
        <v>0.000778329070660901-0.000625400425514195i</v>
      </c>
      <c r="Y2678" s="12" t="str">
        <f t="shared" si="1388"/>
        <v>0.00029+0.70497339146555i</v>
      </c>
      <c r="Z2678" s="12" t="str">
        <f t="shared" si="1389"/>
        <v>-0.0106348303375781-0.013276548617018i</v>
      </c>
      <c r="AA2678" s="12" t="str">
        <f t="shared" si="1390"/>
        <v>0.0258410842944146-17.0369938522851i</v>
      </c>
      <c r="AB2678" s="12" t="str">
        <f t="shared" si="1391"/>
        <v>0.491540280403414-0.0984097832749245i</v>
      </c>
      <c r="AC2678" s="12" t="str">
        <f t="shared" si="1392"/>
        <v>0.976973538440227-0.206599537133059i</v>
      </c>
      <c r="AD2678" s="12" t="str">
        <f t="shared" si="1393"/>
        <v>0.501978548692993+0.00542363976841403i</v>
      </c>
      <c r="AE2678" s="12" t="str">
        <f t="shared" si="1394"/>
        <v>-0.00526644948138712-0.00672222209517189i</v>
      </c>
      <c r="AF2678" s="12" t="str">
        <f t="shared" si="1395"/>
        <v>-13.6508597079035-0.430079103857864i</v>
      </c>
      <c r="AG2678" s="12" t="str">
        <f t="shared" si="1396"/>
        <v>1.00038145455832-0.0309584763690913i</v>
      </c>
      <c r="AH2678" s="12" t="str">
        <f t="shared" si="1397"/>
        <v>0.0660021770789094+0.096035794167987i</v>
      </c>
      <c r="AI2678" s="12">
        <f t="shared" si="1398"/>
        <v>-18.671270579824167</v>
      </c>
      <c r="AJ2678" s="12">
        <f t="shared" si="1399"/>
        <v>55.500565509470732</v>
      </c>
      <c r="AK2678" s="12"/>
      <c r="AL2678" s="12"/>
      <c r="AM2678" s="12"/>
      <c r="AN2678" s="12"/>
    </row>
    <row r="2679" spans="1:40" x14ac:dyDescent="0.35">
      <c r="A2679" s="12"/>
      <c r="B2679" s="12">
        <f t="shared" si="1400"/>
        <v>749000</v>
      </c>
      <c r="C2679" s="29" t="str">
        <f t="shared" si="1367"/>
        <v>-1.2347223353635E-07+0.00296347430826055i</v>
      </c>
      <c r="D2679" s="28" t="str">
        <f t="shared" si="1368"/>
        <v>-5.39906197948431+0.0227199696966642i</v>
      </c>
      <c r="E2679" s="12" t="str">
        <f t="shared" si="1369"/>
        <v>4200</v>
      </c>
      <c r="F2679" s="12" t="str">
        <f t="shared" si="1370"/>
        <v>0.704225352112676</v>
      </c>
      <c r="G2679" s="12" t="str">
        <f t="shared" si="1366"/>
        <v>0.704225352112676</v>
      </c>
      <c r="H2679" s="12" t="str">
        <f t="shared" si="1371"/>
        <v>8.25186889225628+0.452229069736452i</v>
      </c>
      <c r="I2679" s="12" t="str">
        <f t="shared" si="1372"/>
        <v>2941.31612192344i</v>
      </c>
      <c r="J2679" s="12" t="str">
        <f t="shared" si="1373"/>
        <v>-7399.01063495966+636.138438638013i</v>
      </c>
      <c r="K2679" s="12" t="str">
        <f t="shared" si="1374"/>
        <v>0.033927166109223-0.394611373262775i</v>
      </c>
      <c r="L2679" s="12" t="str">
        <f t="shared" si="1375"/>
        <v>0.00184377303914287-0.0179750375983384i</v>
      </c>
      <c r="M2679" s="12" t="str">
        <f t="shared" si="1376"/>
        <v>0.0357709391483659-0.412586410861113i</v>
      </c>
      <c r="N2679" s="12" t="str">
        <f t="shared" si="1377"/>
        <v>-9.41221159015502i</v>
      </c>
      <c r="O2679" s="12" t="str">
        <f t="shared" si="1378"/>
        <v>-0.999921044203816-0.012566039883354i</v>
      </c>
      <c r="P2679" s="12" t="str">
        <f t="shared" si="1379"/>
        <v>1.99992104420382+0.012566039883354i</v>
      </c>
      <c r="Q2679" s="12" t="str">
        <f t="shared" si="1380"/>
        <v>-1.99992104420382+9.39964555027167i</v>
      </c>
      <c r="R2679" s="12" t="str">
        <f t="shared" si="1381"/>
        <v>-0.042029679535077-0.203823111560319i</v>
      </c>
      <c r="S2679" s="12" t="str">
        <f t="shared" si="1382"/>
        <v>0.963854871663316i</v>
      </c>
      <c r="T2679" s="12" t="str">
        <f t="shared" si="1383"/>
        <v>0.196455899034989-0.0405105113743319i</v>
      </c>
      <c r="U2679" s="12" t="str">
        <f t="shared" si="1384"/>
        <v>0.001-0.00212489910670087i</v>
      </c>
      <c r="V2679" s="12" t="str">
        <f t="shared" si="1385"/>
        <v>0.0015-0.000645865989878685i</v>
      </c>
      <c r="W2679" s="12" t="str">
        <f t="shared" si="1386"/>
        <v>0.000785512158974206-0.000662697990762166i</v>
      </c>
      <c r="X2679" s="12" t="str">
        <f t="shared" si="1387"/>
        <v>0.00077809041773263-0.000624808718228909i</v>
      </c>
      <c r="Y2679" s="12" t="str">
        <f t="shared" si="1388"/>
        <v>0.00029+0.705915869261626i</v>
      </c>
      <c r="Z2679" s="12" t="str">
        <f t="shared" si="1389"/>
        <v>-0.0106105802617034-0.013254695252614i</v>
      </c>
      <c r="AA2679" s="12" t="str">
        <f t="shared" si="1390"/>
        <v>0.0257662674485304-17.0142132101478i</v>
      </c>
      <c r="AB2679" s="12" t="str">
        <f t="shared" si="1391"/>
        <v>0.490390616143682-0.101121802555881i</v>
      </c>
      <c r="AC2679" s="12" t="str">
        <f t="shared" si="1392"/>
        <v>0.975820251312668-0.205945726080491i</v>
      </c>
      <c r="AD2679" s="12" t="str">
        <f t="shared" si="1393"/>
        <v>0.502050286842919+0.00232963836715274i</v>
      </c>
      <c r="AE2679" s="12" t="str">
        <f t="shared" si="1394"/>
        <v>-0.00529616621735259-0.00667924236846575i</v>
      </c>
      <c r="AF2679" s="12" t="str">
        <f t="shared" si="1395"/>
        <v>-13.6509308717406-0.429509100039788i</v>
      </c>
      <c r="AG2679" s="12" t="str">
        <f t="shared" si="1396"/>
        <v>1.00019031399156-0.0309217887592433i</v>
      </c>
      <c r="AH2679" s="12" t="str">
        <f t="shared" si="1397"/>
        <v>0.0664634446645907+0.0954896230180242i</v>
      </c>
      <c r="AI2679" s="12">
        <f t="shared" si="1398"/>
        <v>-18.685206407594549</v>
      </c>
      <c r="AJ2679" s="12">
        <f t="shared" si="1399"/>
        <v>55.161005152878538</v>
      </c>
      <c r="AK2679" s="12"/>
      <c r="AL2679" s="12"/>
      <c r="AM2679" s="12"/>
      <c r="AN2679" s="12"/>
    </row>
    <row r="2680" spans="1:40" x14ac:dyDescent="0.35">
      <c r="A2680" s="12"/>
      <c r="B2680" s="12">
        <f t="shared" si="1400"/>
        <v>750000</v>
      </c>
      <c r="C2680" s="29" t="str">
        <f t="shared" si="1367"/>
        <v>-1.23143193753682E-07+0.00295952300919656i</v>
      </c>
      <c r="D2680" s="28" t="str">
        <f t="shared" si="1368"/>
        <v>-5.39906197696167+0.0226896764038403i</v>
      </c>
      <c r="E2680" s="12" t="str">
        <f t="shared" si="1369"/>
        <v>4200</v>
      </c>
      <c r="F2680" s="12" t="str">
        <f t="shared" si="1370"/>
        <v>0.704225352112676</v>
      </c>
      <c r="G2680" s="12" t="str">
        <f t="shared" si="1366"/>
        <v>0.704225352112676</v>
      </c>
      <c r="H2680" s="12" t="str">
        <f t="shared" si="1371"/>
        <v>8.25193977546472+0.451630275944421i</v>
      </c>
      <c r="I2680" s="12" t="str">
        <f t="shared" si="1372"/>
        <v>2945.24311274043i</v>
      </c>
      <c r="J2680" s="12" t="str">
        <f t="shared" si="1373"/>
        <v>-7418.78353365646+636.98775564554i</v>
      </c>
      <c r="K2680" s="12" t="str">
        <f t="shared" si="1374"/>
        <v>0.0338373914436628-0.394092791014061i</v>
      </c>
      <c r="L2680" s="12" t="str">
        <f t="shared" si="1375"/>
        <v>0.00183891061226921-0.0179515689755173i</v>
      </c>
      <c r="M2680" s="12" t="str">
        <f t="shared" si="1376"/>
        <v>0.035676302055932-0.412044359989578i</v>
      </c>
      <c r="N2680" s="12" t="str">
        <f t="shared" si="1377"/>
        <v>-9.42477796076938i</v>
      </c>
      <c r="O2680" s="12" t="str">
        <f t="shared" si="1378"/>
        <v>-1-3.67544536472586E-16i</v>
      </c>
      <c r="P2680" s="12" t="str">
        <f t="shared" si="1379"/>
        <v>2+3.67544536472586E-16i</v>
      </c>
      <c r="Q2680" s="12" t="str">
        <f t="shared" si="1380"/>
        <v>-2+9.42477796076938i</v>
      </c>
      <c r="R2680" s="12" t="str">
        <f t="shared" si="1381"/>
        <v>-0.0430911711880149-0.203062360258272i</v>
      </c>
      <c r="S2680" s="12" t="str">
        <f t="shared" si="1382"/>
        <v>0.965141727299714i</v>
      </c>
      <c r="T2680" s="12" t="str">
        <f t="shared" si="1383"/>
        <v>0.195983957129225-0.0415890873917684i</v>
      </c>
      <c r="U2680" s="12" t="str">
        <f t="shared" si="1384"/>
        <v>0.001-0.00212206590789194i</v>
      </c>
      <c r="V2680" s="12" t="str">
        <f t="shared" si="1385"/>
        <v>0.0015-0.000645004835225514i</v>
      </c>
      <c r="W2680" s="12" t="str">
        <f t="shared" si="1386"/>
        <v>0.000785289977406821-0.000662060310287056i</v>
      </c>
      <c r="X2680" s="12" t="str">
        <f t="shared" si="1387"/>
        <v>0.000777852076124775-0.00062421833790688i</v>
      </c>
      <c r="Y2680" s="12" t="str">
        <f t="shared" si="1388"/>
        <v>0.00029+0.706858347057703i</v>
      </c>
      <c r="Z2680" s="12" t="str">
        <f t="shared" si="1389"/>
        <v>-0.0105864174004017-0.0132329057195776i</v>
      </c>
      <c r="AA2680" s="12" t="str">
        <f t="shared" si="1390"/>
        <v>0.0256917653907139-16.9914934396438i</v>
      </c>
      <c r="AB2680" s="12" t="str">
        <f t="shared" si="1391"/>
        <v>0.489212561002104-0.103814129741507i</v>
      </c>
      <c r="AC2680" s="12" t="str">
        <f t="shared" si="1392"/>
        <v>0.974677268448653-0.205280980847306i</v>
      </c>
      <c r="AD2680" s="12" t="str">
        <f t="shared" si="1393"/>
        <v>0.502083786437535-0.000765255965461998i</v>
      </c>
      <c r="AE2680" s="12" t="str">
        <f t="shared" si="1394"/>
        <v>-0.00532539509324416-0.00663592609018786i</v>
      </c>
      <c r="AF2680" s="12" t="str">
        <f t="shared" si="1395"/>
        <v>-13.6510017524264-0.428940599540581i</v>
      </c>
      <c r="AG2680" s="12" t="str">
        <f t="shared" si="1396"/>
        <v>0.999999625609214-0.0308828463475375i</v>
      </c>
      <c r="AH2680" s="12" t="str">
        <f t="shared" si="1397"/>
        <v>0.0669186293262444+0.0949379901413922i</v>
      </c>
      <c r="AI2680" s="12">
        <f t="shared" si="1398"/>
        <v>-18.699453981050656</v>
      </c>
      <c r="AJ2680" s="12">
        <f t="shared" si="1399"/>
        <v>54.821264893468928</v>
      </c>
      <c r="AK2680" s="12"/>
      <c r="AL2680" s="12"/>
      <c r="AM2680" s="12"/>
      <c r="AN2680" s="12"/>
    </row>
    <row r="2681" spans="1:40" x14ac:dyDescent="0.35">
      <c r="A2681" s="12"/>
      <c r="B2681" s="12">
        <f t="shared" si="1400"/>
        <v>751000</v>
      </c>
      <c r="C2681" s="29" t="str">
        <f t="shared" si="1367"/>
        <v>-1.22815467502301E-07+0.00295558223289966i</v>
      </c>
      <c r="D2681" s="28" t="str">
        <f t="shared" si="1368"/>
        <v>-5.3990619744491+0.0226594637855641i</v>
      </c>
      <c r="E2681" s="12" t="str">
        <f t="shared" si="1369"/>
        <v>4200</v>
      </c>
      <c r="F2681" s="12" t="str">
        <f t="shared" si="1370"/>
        <v>0.704225352112676</v>
      </c>
      <c r="G2681" s="12" t="str">
        <f t="shared" si="1366"/>
        <v>0.704225352112676</v>
      </c>
      <c r="H2681" s="12" t="str">
        <f t="shared" si="1371"/>
        <v>8.25201037701025+0.451033060228757i</v>
      </c>
      <c r="I2681" s="12" t="str">
        <f t="shared" si="1372"/>
        <v>2949.17010355742i</v>
      </c>
      <c r="J2681" s="12" t="str">
        <f t="shared" si="1373"/>
        <v>-7438.58281380583+637.837072653067i</v>
      </c>
      <c r="K2681" s="12" t="str">
        <f t="shared" si="1374"/>
        <v>0.0337479717973528-0.39357555992851i</v>
      </c>
      <c r="L2681" s="12" t="str">
        <f t="shared" si="1375"/>
        <v>0.00183406732803748-0.0179281608940477i</v>
      </c>
      <c r="M2681" s="12" t="str">
        <f t="shared" si="1376"/>
        <v>0.0355820391253903-0.411503720822558i</v>
      </c>
      <c r="N2681" s="12" t="str">
        <f t="shared" si="1377"/>
        <v>-9.43734433138374i</v>
      </c>
      <c r="O2681" s="12" t="str">
        <f t="shared" si="1378"/>
        <v>-0.999921044203816+0.0125660398833532i</v>
      </c>
      <c r="P2681" s="12" t="str">
        <f t="shared" si="1379"/>
        <v>1.99992104420382-0.0125660398833532i</v>
      </c>
      <c r="Q2681" s="12" t="str">
        <f t="shared" si="1380"/>
        <v>-1.99992104420382+9.44991037126709i</v>
      </c>
      <c r="R2681" s="12" t="str">
        <f t="shared" si="1381"/>
        <v>-0.0441415915874177-0.202292008194695i</v>
      </c>
      <c r="S2681" s="12" t="str">
        <f t="shared" si="1382"/>
        <v>0.966428582936114i</v>
      </c>
      <c r="T2681" s="12" t="str">
        <f t="shared" si="1383"/>
        <v>0.1955007788189-0.0426596958063728i</v>
      </c>
      <c r="U2681" s="12" t="str">
        <f t="shared" si="1384"/>
        <v>0.001-0.00211924025421964i</v>
      </c>
      <c r="V2681" s="12" t="str">
        <f t="shared" si="1385"/>
        <v>0.0015-0.000644145973926946i</v>
      </c>
      <c r="W2681" s="12" t="str">
        <f t="shared" si="1386"/>
        <v>0.000785068032025071-0.000661424066960073i</v>
      </c>
      <c r="X2681" s="12" t="str">
        <f t="shared" si="1387"/>
        <v>0.000777614045598153-0.000623629278994399i</v>
      </c>
      <c r="Y2681" s="12" t="str">
        <f t="shared" si="1388"/>
        <v>0.00029+0.70780082485378i</v>
      </c>
      <c r="Z2681" s="12" t="str">
        <f t="shared" si="1389"/>
        <v>-0.0105623413107852-0.013211179757461i</v>
      </c>
      <c r="AA2681" s="12" t="str">
        <f t="shared" si="1390"/>
        <v>0.0256175763956373-16.9688342969857i</v>
      </c>
      <c r="AB2681" s="12" t="str">
        <f t="shared" si="1391"/>
        <v>0.488006457696113-0.106486568302351i</v>
      </c>
      <c r="AC2681" s="12" t="str">
        <f t="shared" si="1392"/>
        <v>0.973544645797143-0.20460548236705i</v>
      </c>
      <c r="AD2681" s="12" t="str">
        <f t="shared" si="1393"/>
        <v>0.502079031904828-0.00386057877192143i</v>
      </c>
      <c r="AE2681" s="12" t="str">
        <f t="shared" si="1394"/>
        <v>-0.00535413290009109-0.00659227959230044i</v>
      </c>
      <c r="AF2681" s="12" t="str">
        <f t="shared" si="1395"/>
        <v>-13.6510723514594-0.428373596443193i</v>
      </c>
      <c r="AG2681" s="12" t="str">
        <f t="shared" si="1396"/>
        <v>0.999809416145877-0.0308416571581014i</v>
      </c>
      <c r="AH2681" s="12" t="str">
        <f t="shared" si="1397"/>
        <v>0.0673676706616162+0.0943809729334524i</v>
      </c>
      <c r="AI2681" s="12">
        <f t="shared" si="1398"/>
        <v>-18.714013666582247</v>
      </c>
      <c r="AJ2681" s="12">
        <f t="shared" si="1399"/>
        <v>54.481344309716619</v>
      </c>
      <c r="AK2681" s="12"/>
      <c r="AL2681" s="12"/>
      <c r="AM2681" s="12"/>
      <c r="AN2681" s="12"/>
    </row>
    <row r="2682" spans="1:40" x14ac:dyDescent="0.35">
      <c r="A2682" s="12"/>
      <c r="B2682" s="12">
        <f t="shared" si="1400"/>
        <v>752000</v>
      </c>
      <c r="C2682" s="29" t="str">
        <f t="shared" si="1367"/>
        <v>-1.22489047799986E-07+0.00295165193739074i</v>
      </c>
      <c r="D2682" s="28" t="str">
        <f t="shared" si="1368"/>
        <v>-5.39906197194655+0.0226293315199957i</v>
      </c>
      <c r="E2682" s="12" t="str">
        <f t="shared" si="1369"/>
        <v>4200</v>
      </c>
      <c r="F2682" s="12" t="str">
        <f t="shared" si="1370"/>
        <v>0.704225352112676</v>
      </c>
      <c r="G2682" s="12" t="str">
        <f t="shared" si="1366"/>
        <v>0.704225352112676</v>
      </c>
      <c r="H2682" s="12" t="str">
        <f t="shared" si="1371"/>
        <v>8.25208069838147+0.450437416381451i</v>
      </c>
      <c r="I2682" s="12" t="str">
        <f t="shared" si="1372"/>
        <v>2953.09709437441i</v>
      </c>
      <c r="J2682" s="12" t="str">
        <f t="shared" si="1373"/>
        <v>-7458.40847540775+638.686389660594i</v>
      </c>
      <c r="K2682" s="12" t="str">
        <f t="shared" si="1374"/>
        <v>0.0336589053052585-0.393059674772612i</v>
      </c>
      <c r="L2682" s="12" t="str">
        <f t="shared" si="1375"/>
        <v>0.00182924308644949-0.0179048131226245i</v>
      </c>
      <c r="M2682" s="12" t="str">
        <f t="shared" si="1376"/>
        <v>0.035488148391708-0.410964487895236i</v>
      </c>
      <c r="N2682" s="12" t="str">
        <f t="shared" si="1377"/>
        <v>-9.4499107019981i</v>
      </c>
      <c r="O2682" s="12" t="str">
        <f t="shared" si="1378"/>
        <v>-0.9996841892833+0.0251300954433391i</v>
      </c>
      <c r="P2682" s="12" t="str">
        <f t="shared" si="1379"/>
        <v>1.9996841892833-0.0251300954433391i</v>
      </c>
      <c r="Q2682" s="12" t="str">
        <f t="shared" si="1380"/>
        <v>-1.9996841892833+9.47504079744144i</v>
      </c>
      <c r="R2682" s="12" t="str">
        <f t="shared" si="1381"/>
        <v>-0.0451809057677394-0.20151223484733i</v>
      </c>
      <c r="S2682" s="12" t="str">
        <f t="shared" si="1382"/>
        <v>0.967715438572514i</v>
      </c>
      <c r="T2682" s="12" t="str">
        <f t="shared" si="1383"/>
        <v>0.195006500723011-0.0437222600401314i</v>
      </c>
      <c r="U2682" s="12" t="str">
        <f t="shared" si="1384"/>
        <v>0.001-0.00211642211558371i</v>
      </c>
      <c r="V2682" s="12" t="str">
        <f t="shared" si="1385"/>
        <v>0.0015-0.000643289396833955i</v>
      </c>
      <c r="W2682" s="12" t="str">
        <f t="shared" si="1386"/>
        <v>0.000784846323042669-0.000660789254811999i</v>
      </c>
      <c r="X2682" s="12" t="str">
        <f t="shared" si="1387"/>
        <v>0.000777376325913536-0.000623041535970832i</v>
      </c>
      <c r="Y2682" s="12" t="str">
        <f t="shared" si="1388"/>
        <v>0.00029+0.708743302649857i</v>
      </c>
      <c r="Z2682" s="12" t="str">
        <f t="shared" si="1389"/>
        <v>-0.0105383515528859-0.0131895171072108i</v>
      </c>
      <c r="AA2682" s="12" t="str">
        <f t="shared" si="1390"/>
        <v>0.0255436987496502-16.9462355396871i</v>
      </c>
      <c r="AB2682" s="12" t="str">
        <f t="shared" si="1391"/>
        <v>0.486772647252242-0.10913892708539i</v>
      </c>
      <c r="AC2682" s="12" t="str">
        <f t="shared" si="1392"/>
        <v>0.972422436659629-0.203919410139144i</v>
      </c>
      <c r="AD2682" s="12" t="str">
        <f t="shared" si="1393"/>
        <v>0.502036013138746-0.00695586523153922i</v>
      </c>
      <c r="AE2682" s="12" t="str">
        <f t="shared" si="1394"/>
        <v>-0.00538237650213219-0.00654830923056489i</v>
      </c>
      <c r="AF2682" s="12" t="str">
        <f t="shared" si="1395"/>
        <v>-13.651142670328-0.427808084861455i</v>
      </c>
      <c r="AG2682" s="12" t="str">
        <f t="shared" si="1396"/>
        <v>0.999619712216428-0.030798229507822i</v>
      </c>
      <c r="AH2682" s="12" t="str">
        <f t="shared" si="1397"/>
        <v>0.0678105091154113+0.0938186494482826i</v>
      </c>
      <c r="AI2682" s="12">
        <f t="shared" si="1398"/>
        <v>-18.72888585799306</v>
      </c>
      <c r="AJ2682" s="12">
        <f t="shared" si="1399"/>
        <v>54.141243005752507</v>
      </c>
      <c r="AK2682" s="12"/>
      <c r="AL2682" s="12"/>
      <c r="AM2682" s="12"/>
      <c r="AN2682" s="12"/>
    </row>
    <row r="2683" spans="1:40" x14ac:dyDescent="0.35">
      <c r="A2683" s="12"/>
      <c r="B2683" s="12">
        <f t="shared" si="1400"/>
        <v>753000</v>
      </c>
      <c r="C2683" s="29" t="str">
        <f t="shared" si="1367"/>
        <v>-1.22163927710847E-07+0.00294773208091365i</v>
      </c>
      <c r="D2683" s="28" t="str">
        <f t="shared" si="1368"/>
        <v>-5.39906196945397+0.0225992792870047i</v>
      </c>
      <c r="E2683" s="12" t="str">
        <f t="shared" si="1369"/>
        <v>4200</v>
      </c>
      <c r="F2683" s="12" t="str">
        <f t="shared" si="1370"/>
        <v>0.704225352112676</v>
      </c>
      <c r="G2683" s="12" t="str">
        <f t="shared" si="1366"/>
        <v>0.704225352112676</v>
      </c>
      <c r="H2683" s="12" t="str">
        <f t="shared" si="1371"/>
        <v>8.25215074105717+0.449843338226909i</v>
      </c>
      <c r="I2683" s="12" t="str">
        <f t="shared" si="1372"/>
        <v>2957.02408519139i</v>
      </c>
      <c r="J2683" s="12" t="str">
        <f t="shared" si="1373"/>
        <v>-7478.26051846225+639.535706668122i</v>
      </c>
      <c r="K2683" s="12" t="str">
        <f t="shared" si="1374"/>
        <v>0.0335701901145469-0.392545130339634i</v>
      </c>
      <c r="L2683" s="12" t="str">
        <f t="shared" si="1375"/>
        <v>0.00182443778815687-0.0178815254311051i</v>
      </c>
      <c r="M2683" s="12" t="str">
        <f t="shared" si="1376"/>
        <v>0.0353946279027038-0.410426655770739i</v>
      </c>
      <c r="N2683" s="12" t="str">
        <f t="shared" si="1377"/>
        <v>-9.46247707261246i</v>
      </c>
      <c r="O2683" s="12" t="str">
        <f t="shared" si="1378"/>
        <v>-0.999289472640589+0.0376901826699372i</v>
      </c>
      <c r="P2683" s="12" t="str">
        <f t="shared" si="1379"/>
        <v>1.99928947264059-0.0376901826699372i</v>
      </c>
      <c r="Q2683" s="12" t="str">
        <f t="shared" si="1380"/>
        <v>-1.99928947264059+9.5001672552824i</v>
      </c>
      <c r="R2683" s="12" t="str">
        <f t="shared" si="1381"/>
        <v>-0.04620908112209-0.200723218020451i</v>
      </c>
      <c r="S2683" s="12" t="str">
        <f t="shared" si="1382"/>
        <v>0.969002294208914i</v>
      </c>
      <c r="T2683" s="12" t="str">
        <f t="shared" si="1383"/>
        <v>0.194501258762813-0.044776705620591i</v>
      </c>
      <c r="U2683" s="12" t="str">
        <f t="shared" si="1384"/>
        <v>0.001-0.00211361146204376i</v>
      </c>
      <c r="V2683" s="12" t="str">
        <f t="shared" si="1385"/>
        <v>0.0015-0.000642435094846128i</v>
      </c>
      <c r="W2683" s="12" t="str">
        <f t="shared" si="1386"/>
        <v>0.000784624850670051-0.000660155867908933i</v>
      </c>
      <c r="X2683" s="12" t="str">
        <f t="shared" si="1387"/>
        <v>0.00077713891683161-0.000622455103348357i</v>
      </c>
      <c r="Y2683" s="12" t="str">
        <f t="shared" si="1388"/>
        <v>0.00029+0.709685780445934i</v>
      </c>
      <c r="Z2683" s="12" t="str">
        <f t="shared" si="1389"/>
        <v>-0.0105144476896311-0.0131679175111571i</v>
      </c>
      <c r="AA2683" s="12" t="str">
        <f t="shared" si="1390"/>
        <v>0.0254701307506819-16.9236969265537i</v>
      </c>
      <c r="AB2683" s="12" t="str">
        <f t="shared" si="1391"/>
        <v>0.485511468955331-0.111771020193469i</v>
      </c>
      <c r="AC2683" s="12" t="str">
        <f t="shared" si="1392"/>
        <v>0.97131069175608-0.203222942211729i</v>
      </c>
      <c r="AD2683" s="12" t="str">
        <f t="shared" si="1393"/>
        <v>0.50195472550894-0.0100506502206948i</v>
      </c>
      <c r="AE2683" s="12" t="str">
        <f t="shared" si="1394"/>
        <v>-0.0054101228369665-0.00650402138384495i</v>
      </c>
      <c r="AF2683" s="12" t="str">
        <f t="shared" si="1395"/>
        <v>-13.6512127105111-0.427244058939904i</v>
      </c>
      <c r="AG2683" s="12" t="str">
        <f t="shared" si="1396"/>
        <v>0.999430540313148-0.0307525720049988i</v>
      </c>
      <c r="AH2683" s="12" t="str">
        <f t="shared" si="1397"/>
        <v>0.0682470859883252+0.0932510983920855i</v>
      </c>
      <c r="AI2683" s="12">
        <f t="shared" si="1398"/>
        <v>-18.744070976460819</v>
      </c>
      <c r="AJ2683" s="12">
        <f t="shared" si="1399"/>
        <v>53.800960611412322</v>
      </c>
      <c r="AK2683" s="12"/>
      <c r="AL2683" s="12"/>
      <c r="AM2683" s="12"/>
      <c r="AN2683" s="12"/>
    </row>
    <row r="2684" spans="1:40" x14ac:dyDescent="0.35">
      <c r="A2684" s="12"/>
      <c r="B2684" s="12">
        <f t="shared" si="1400"/>
        <v>754000</v>
      </c>
      <c r="C2684" s="29" t="str">
        <f t="shared" si="1367"/>
        <v>-1.2184010034496E-07+0.0029438226219338i</v>
      </c>
      <c r="D2684" s="28" t="str">
        <f t="shared" si="1368"/>
        <v>-5.39906196697128+0.0225693067681591i</v>
      </c>
      <c r="E2684" s="12" t="str">
        <f t="shared" si="1369"/>
        <v>4200</v>
      </c>
      <c r="F2684" s="12" t="str">
        <f t="shared" si="1370"/>
        <v>0.704225352112676</v>
      </c>
      <c r="G2684" s="12" t="str">
        <f t="shared" si="1366"/>
        <v>0.704225352112676</v>
      </c>
      <c r="H2684" s="12" t="str">
        <f t="shared" si="1371"/>
        <v>8.25222050650637+0.44925081962171i</v>
      </c>
      <c r="I2684" s="12" t="str">
        <f t="shared" si="1372"/>
        <v>2960.95107600838i</v>
      </c>
      <c r="J2684" s="12" t="str">
        <f t="shared" si="1373"/>
        <v>-7498.13894296931+640.385023675649i</v>
      </c>
      <c r="K2684" s="12" t="str">
        <f t="shared" si="1374"/>
        <v>0.0334818243844917-0.392031921449451i</v>
      </c>
      <c r="L2684" s="12" t="str">
        <f t="shared" si="1375"/>
        <v>0.001819651334456-0.017858297590502i</v>
      </c>
      <c r="M2684" s="12" t="str">
        <f t="shared" si="1376"/>
        <v>0.0353014757189477-0.409890219039953i</v>
      </c>
      <c r="N2684" s="12" t="str">
        <f t="shared" si="1377"/>
        <v>-9.47504344322682i</v>
      </c>
      <c r="O2684" s="12" t="str">
        <f t="shared" si="1378"/>
        <v>-0.998736956606017+0.0502443181797732i</v>
      </c>
      <c r="P2684" s="12" t="str">
        <f t="shared" si="1379"/>
        <v>1.99873695660602-0.0502443181797732i</v>
      </c>
      <c r="Q2684" s="12" t="str">
        <f t="shared" si="1380"/>
        <v>-1.99873695660602+9.52528776140659i</v>
      </c>
      <c r="R2684" s="12" t="str">
        <f t="shared" si="1381"/>
        <v>-0.0472260873372807-0.199925133836364i</v>
      </c>
      <c r="S2684" s="12" t="str">
        <f t="shared" si="1382"/>
        <v>0.970289149845314i</v>
      </c>
      <c r="T2684" s="12" t="str">
        <f t="shared" si="1383"/>
        <v>0.193985188142796-0.0458229601330106i</v>
      </c>
      <c r="U2684" s="12" t="str">
        <f t="shared" si="1384"/>
        <v>0.001-0.00211080826381824i</v>
      </c>
      <c r="V2684" s="12" t="str">
        <f t="shared" si="1385"/>
        <v>0.0015-0.00064158305891132i</v>
      </c>
      <c r="W2684" s="12" t="str">
        <f t="shared" si="1386"/>
        <v>0.000784403615114385-0.000659523900352059i</v>
      </c>
      <c r="X2684" s="12" t="str">
        <f t="shared" si="1387"/>
        <v>0.000776901818112979-0.000621869975671759i</v>
      </c>
      <c r="Y2684" s="12" t="str">
        <f t="shared" si="1388"/>
        <v>0.00029+0.710628258242011i</v>
      </c>
      <c r="Z2684" s="12" t="str">
        <f t="shared" si="1389"/>
        <v>-0.0104906292868209-0.0131463807130051i</v>
      </c>
      <c r="AA2684" s="12" t="str">
        <f t="shared" si="1390"/>
        <v>0.0253968707081508-16.9012182176747i</v>
      </c>
      <c r="AB2684" s="12" t="str">
        <f t="shared" si="1391"/>
        <v>0.484223260301038-0.114382666865872i</v>
      </c>
      <c r="AC2684" s="12" t="str">
        <f t="shared" si="1392"/>
        <v>0.970209459290041-0.202516255166067i</v>
      </c>
      <c r="AD2684" s="12" t="str">
        <f t="shared" si="1393"/>
        <v>0.501835169869863-0.0131444683733885i</v>
      </c>
      <c r="AE2684" s="12" t="str">
        <f t="shared" si="1394"/>
        <v>-0.00543736891570015-0.00645942245340724i</v>
      </c>
      <c r="AF2684" s="12" t="str">
        <f t="shared" si="1395"/>
        <v>-13.6512824734777-0.426681512853551i</v>
      </c>
      <c r="AG2684" s="12" t="str">
        <f t="shared" si="1396"/>
        <v>0.999241926802823-0.0307046935479703i</v>
      </c>
      <c r="AH2684" s="12" t="str">
        <f t="shared" si="1397"/>
        <v>0.0686773434460839+0.0926783991164086i</v>
      </c>
      <c r="AI2684" s="12">
        <f t="shared" si="1398"/>
        <v>-18.759569470506509</v>
      </c>
      <c r="AJ2684" s="12">
        <f t="shared" si="1399"/>
        <v>53.460496782275285</v>
      </c>
      <c r="AK2684" s="12"/>
      <c r="AL2684" s="12"/>
      <c r="AM2684" s="12"/>
      <c r="AN2684" s="12"/>
    </row>
    <row r="2685" spans="1:40" x14ac:dyDescent="0.35">
      <c r="A2685" s="12"/>
      <c r="B2685" s="12">
        <f t="shared" si="1400"/>
        <v>755000</v>
      </c>
      <c r="C2685" s="29" t="str">
        <f t="shared" si="1367"/>
        <v>-1.21517558857996E-07+0.00293992351913662i</v>
      </c>
      <c r="D2685" s="28" t="str">
        <f t="shared" si="1368"/>
        <v>-5.39906196449847+0.0225394136467141i</v>
      </c>
      <c r="E2685" s="12" t="str">
        <f t="shared" si="1369"/>
        <v>4200</v>
      </c>
      <c r="F2685" s="12" t="str">
        <f t="shared" si="1370"/>
        <v>0.704225352112676</v>
      </c>
      <c r="G2685" s="12" t="str">
        <f t="shared" si="1366"/>
        <v>0.704225352112676</v>
      </c>
      <c r="H2685" s="12" t="str">
        <f t="shared" si="1371"/>
        <v>8.25228999618854+0.448659854454437i</v>
      </c>
      <c r="I2685" s="12" t="str">
        <f t="shared" si="1372"/>
        <v>2964.87806682537i</v>
      </c>
      <c r="J2685" s="12" t="str">
        <f t="shared" si="1373"/>
        <v>-7518.04374892893+641.234340683176i</v>
      </c>
      <c r="K2685" s="12" t="str">
        <f t="shared" si="1374"/>
        <v>0.0333938062863784-0.391520042948376i</v>
      </c>
      <c r="L2685" s="12" t="str">
        <f t="shared" si="1375"/>
        <v>0.00181488362728303-0.0178351293729759i</v>
      </c>
      <c r="M2685" s="12" t="str">
        <f t="shared" si="1376"/>
        <v>0.0352086899136614-0.409355172321352i</v>
      </c>
      <c r="N2685" s="12" t="str">
        <f t="shared" si="1377"/>
        <v>-9.48760981384117i</v>
      </c>
      <c r="O2685" s="12" t="str">
        <f t="shared" si="1378"/>
        <v>-0.998026728428272+0.0627905195293073i</v>
      </c>
      <c r="P2685" s="12" t="str">
        <f t="shared" si="1379"/>
        <v>1.99802672842827-0.0627905195293073i</v>
      </c>
      <c r="Q2685" s="12" t="str">
        <f t="shared" si="1380"/>
        <v>-1.99802672842827+9.55040033337048i</v>
      </c>
      <c r="R2685" s="12" t="str">
        <f t="shared" si="1381"/>
        <v>-0.048231896329871-0.199118156728335i</v>
      </c>
      <c r="S2685" s="12" t="str">
        <f t="shared" si="1382"/>
        <v>0.971576005481714i</v>
      </c>
      <c r="T2685" s="12" t="str">
        <f t="shared" si="1383"/>
        <v>0.193458423332998-0.0468609531729842i</v>
      </c>
      <c r="U2685" s="12" t="str">
        <f t="shared" si="1384"/>
        <v>0.001-0.00210801249128338i</v>
      </c>
      <c r="V2685" s="12" t="str">
        <f t="shared" si="1385"/>
        <v>0.0015-0.000640733280025345i</v>
      </c>
      <c r="W2685" s="12" t="str">
        <f t="shared" si="1386"/>
        <v>0.000784182616579597-0.000658893346277375i</v>
      </c>
      <c r="X2685" s="12" t="str">
        <f t="shared" si="1387"/>
        <v>0.000776665029518159-0.000621286147518174i</v>
      </c>
      <c r="Y2685" s="12" t="str">
        <f t="shared" si="1388"/>
        <v>0.00029+0.711570736038088i</v>
      </c>
      <c r="Z2685" s="12" t="str">
        <f t="shared" si="1389"/>
        <v>-0.010466895913105-0.0131249064578252i</v>
      </c>
      <c r="AA2685" s="12" t="str">
        <f t="shared" si="1390"/>
        <v>0.02532391694287-16.8787991744145i</v>
      </c>
      <c r="AB2685" s="12" t="str">
        <f t="shared" si="1391"/>
        <v>0.482908356951693-0.11697369136005i</v>
      </c>
      <c r="AC2685" s="12" t="str">
        <f t="shared" si="1392"/>
        <v>0.96911878501287-0.201799524102534i</v>
      </c>
      <c r="AD2685" s="12" t="str">
        <f t="shared" si="1393"/>
        <v>0.501677352569341-0.0162368541420119i</v>
      </c>
      <c r="AE2685" s="12" t="str">
        <f t="shared" si="1394"/>
        <v>-0.00546411182308861-0.0064145188622213i</v>
      </c>
      <c r="AF2685" s="12" t="str">
        <f t="shared" si="1395"/>
        <v>-13.651351960687-0.426120440807723i</v>
      </c>
      <c r="AG2685" s="12" t="str">
        <f t="shared" si="1396"/>
        <v>0.999053897923863-0.0306546033237183i</v>
      </c>
      <c r="AH2685" s="12" t="str">
        <f t="shared" si="1397"/>
        <v>0.0691012245284789+0.0921006316112103i</v>
      </c>
      <c r="AI2685" s="12">
        <f t="shared" si="1398"/>
        <v>-18.775381815971134</v>
      </c>
      <c r="AJ2685" s="12">
        <f t="shared" si="1399"/>
        <v>53.119851199707696</v>
      </c>
      <c r="AK2685" s="12"/>
      <c r="AL2685" s="12"/>
      <c r="AM2685" s="12"/>
      <c r="AN2685" s="12"/>
    </row>
    <row r="2686" spans="1:40" x14ac:dyDescent="0.35">
      <c r="A2686" s="12"/>
      <c r="B2686" s="12">
        <f t="shared" si="1400"/>
        <v>756000</v>
      </c>
      <c r="C2686" s="29" t="str">
        <f t="shared" si="1367"/>
        <v>-1.21196296450866E-07+0.00293603473142616i</v>
      </c>
      <c r="D2686" s="28" t="str">
        <f t="shared" si="1368"/>
        <v>-5.39906196203545+0.0225095996076006i</v>
      </c>
      <c r="E2686" s="12" t="str">
        <f t="shared" si="1369"/>
        <v>4200</v>
      </c>
      <c r="F2686" s="12" t="str">
        <f t="shared" si="1370"/>
        <v>0.704225352112676</v>
      </c>
      <c r="G2686" s="12" t="str">
        <f t="shared" si="1366"/>
        <v>0.704225352112676</v>
      </c>
      <c r="H2686" s="12" t="str">
        <f t="shared" si="1371"/>
        <v>8.25235921155345+0.448070436645427i</v>
      </c>
      <c r="I2686" s="12" t="str">
        <f t="shared" si="1372"/>
        <v>2968.80505764235i</v>
      </c>
      <c r="J2686" s="12" t="str">
        <f t="shared" si="1373"/>
        <v>-7537.97493634112+642.083657690704i</v>
      </c>
      <c r="K2686" s="12" t="str">
        <f t="shared" si="1374"/>
        <v>0.0333061340034102-0.391009489708991i</v>
      </c>
      <c r="L2686" s="12" t="str">
        <f t="shared" si="1375"/>
        <v>0.0018101345692089-0.0178120205518286i</v>
      </c>
      <c r="M2686" s="12" t="str">
        <f t="shared" si="1376"/>
        <v>0.0351162685726191-0.40882151026082i</v>
      </c>
      <c r="N2686" s="12" t="str">
        <f t="shared" si="1377"/>
        <v>-9.50017618445553i</v>
      </c>
      <c r="O2686" s="12" t="str">
        <f t="shared" si="1378"/>
        <v>-0.997158900260614+0.0753268055279277i</v>
      </c>
      <c r="P2686" s="12" t="str">
        <f t="shared" si="1379"/>
        <v>1.99715890026061-0.0753268055279277i</v>
      </c>
      <c r="Q2686" s="12" t="str">
        <f t="shared" si="1380"/>
        <v>-1.99715890026061+9.57550298998346i</v>
      </c>
      <c r="R2686" s="12" t="str">
        <f t="shared" si="1381"/>
        <v>-0.0492264821832298-0.198302459434889i</v>
      </c>
      <c r="S2686" s="12" t="str">
        <f t="shared" si="1382"/>
        <v>0.972862861118112i</v>
      </c>
      <c r="T2686" s="12" t="str">
        <f t="shared" si="1383"/>
        <v>0.192921098052584-0.0478906162995567i</v>
      </c>
      <c r="U2686" s="12" t="str">
        <f t="shared" si="1384"/>
        <v>0.001-0.00210522411497216i</v>
      </c>
      <c r="V2686" s="12" t="str">
        <f t="shared" si="1385"/>
        <v>0.0015-0.000639885749231658i</v>
      </c>
      <c r="W2686" s="12" t="str">
        <f t="shared" si="1386"/>
        <v>0.000783961855266375-0.000658264199855458i</v>
      </c>
      <c r="X2686" s="12" t="str">
        <f t="shared" si="1387"/>
        <v>0.000776428550807571-0.000620703613496875i</v>
      </c>
      <c r="Y2686" s="12" t="str">
        <f t="shared" si="1388"/>
        <v>0.00029+0.712513213834165i</v>
      </c>
      <c r="Z2686" s="12" t="str">
        <f t="shared" si="1389"/>
        <v>-0.0104432471399599-0.0131034944920442i</v>
      </c>
      <c r="AA2686" s="12" t="str">
        <f t="shared" si="1390"/>
        <v>0.0252512677869563-16.856439559404i</v>
      </c>
      <c r="AB2686" s="12" t="str">
        <f t="shared" si="1391"/>
        <v>0.481567092695307-0.119543922834598i</v>
      </c>
      <c r="AC2686" s="12" t="str">
        <f t="shared" si="1392"/>
        <v>0.96803871228708-0.201072922628092i</v>
      </c>
      <c r="AD2686" s="12" t="str">
        <f t="shared" si="1393"/>
        <v>0.501481285456534-0.0193273418584233i</v>
      </c>
      <c r="AE2686" s="12" t="str">
        <f t="shared" si="1394"/>
        <v>-0.00549034871767504-0.00636931705425693i</v>
      </c>
      <c r="AF2686" s="12" t="str">
        <f t="shared" si="1395"/>
        <v>-13.6514211735889-0.425560837037826i</v>
      </c>
      <c r="AG2686" s="12" t="str">
        <f t="shared" si="1396"/>
        <v>0.998866479783422-0.0306023108064457i</v>
      </c>
      <c r="AH2686" s="12" t="str">
        <f t="shared" si="1397"/>
        <v>0.0695186731584117+0.0915178764977412i</v>
      </c>
      <c r="AI2686" s="12">
        <f t="shared" si="1398"/>
        <v>-18.791508516001006</v>
      </c>
      <c r="AJ2686" s="12">
        <f t="shared" si="1399"/>
        <v>52.779023570895617</v>
      </c>
      <c r="AK2686" s="12"/>
      <c r="AL2686" s="12"/>
      <c r="AM2686" s="12"/>
      <c r="AN2686" s="12"/>
    </row>
    <row r="2687" spans="1:40" x14ac:dyDescent="0.35">
      <c r="A2687" s="12"/>
      <c r="B2687" s="12">
        <f t="shared" si="1400"/>
        <v>757000</v>
      </c>
      <c r="C2687" s="29" t="str">
        <f t="shared" si="1367"/>
        <v>-1.20876306369357E-07+0.00293215621792359i</v>
      </c>
      <c r="D2687" s="28" t="str">
        <f t="shared" si="1368"/>
        <v>-5.3990619595822+0.0224798643374142i</v>
      </c>
      <c r="E2687" s="12" t="str">
        <f t="shared" si="1369"/>
        <v>4200</v>
      </c>
      <c r="F2687" s="12" t="str">
        <f t="shared" si="1370"/>
        <v>0.704225352112676</v>
      </c>
      <c r="G2687" s="12" t="str">
        <f t="shared" si="1366"/>
        <v>0.704225352112676</v>
      </c>
      <c r="H2687" s="12" t="str">
        <f t="shared" si="1371"/>
        <v>8.25242815404146+0.447482560146606i</v>
      </c>
      <c r="I2687" s="12" t="str">
        <f t="shared" si="1372"/>
        <v>2972.73204845934i</v>
      </c>
      <c r="J2687" s="12" t="str">
        <f t="shared" si="1373"/>
        <v>-7557.93250520587+642.932974698231i</v>
      </c>
      <c r="K2687" s="12" t="str">
        <f t="shared" si="1374"/>
        <v>0.033218805730616-0.39050025662999i</v>
      </c>
      <c r="L2687" s="12" t="str">
        <f t="shared" si="1375"/>
        <v>0.00180540406343446-0.0177889709014955i</v>
      </c>
      <c r="M2687" s="12" t="str">
        <f t="shared" si="1376"/>
        <v>0.0350242097940505-0.408289227531485i</v>
      </c>
      <c r="N2687" s="12" t="str">
        <f t="shared" si="1377"/>
        <v>-9.51274255506989i</v>
      </c>
      <c r="O2687" s="12" t="str">
        <f t="shared" si="1378"/>
        <v>-0.996133609143173+0.0878511965507391i</v>
      </c>
      <c r="P2687" s="12" t="str">
        <f t="shared" si="1379"/>
        <v>1.99613360914317-0.0878511965507391i</v>
      </c>
      <c r="Q2687" s="12" t="str">
        <f t="shared" si="1380"/>
        <v>-1.99613360914317+9.60059375162063i</v>
      </c>
      <c r="R2687" s="12" t="str">
        <f t="shared" si="1381"/>
        <v>-0.050209821085605-0.197478212995429i</v>
      </c>
      <c r="S2687" s="12" t="str">
        <f t="shared" si="1382"/>
        <v>0.974149716754512i</v>
      </c>
      <c r="T2687" s="12" t="str">
        <f t="shared" si="1383"/>
        <v>0.192373345254684-0.0489118829888368i</v>
      </c>
      <c r="U2687" s="12" t="str">
        <f t="shared" si="1384"/>
        <v>0.001-0.00210244310557325i</v>
      </c>
      <c r="V2687" s="12" t="str">
        <f t="shared" si="1385"/>
        <v>0.0015-0.000639040457621049i</v>
      </c>
      <c r="W2687" s="12" t="str">
        <f t="shared" si="1386"/>
        <v>0.000783741331372192-0.000657636455291215i</v>
      </c>
      <c r="X2687" s="12" t="str">
        <f t="shared" si="1387"/>
        <v>0.000776192381741509-0.000620122368249042i</v>
      </c>
      <c r="Y2687" s="12" t="str">
        <f t="shared" si="1388"/>
        <v>0.00029+0.713455691630242i</v>
      </c>
      <c r="Z2687" s="12" t="str">
        <f t="shared" si="1389"/>
        <v>-0.0104196825416666-0.0130821445634354i</v>
      </c>
      <c r="AA2687" s="12" t="str">
        <f t="shared" si="1390"/>
        <v>0.0251789215837386-16.8341391365323i</v>
      </c>
      <c r="AB2687" s="12" t="str">
        <f t="shared" si="1391"/>
        <v>0.480199799407724-0.122093195233458i</v>
      </c>
      <c r="AC2687" s="12" t="str">
        <f t="shared" si="1392"/>
        <v>0.966969282148798-0.200336622845236i</v>
      </c>
      <c r="AD2687" s="12" t="str">
        <f t="shared" si="1393"/>
        <v>0.501246985889318-0.0224154657952238i</v>
      </c>
      <c r="AE2687" s="12" t="str">
        <f t="shared" si="1394"/>
        <v>-0.00551607683192376-0.00632382349378052i</v>
      </c>
      <c r="AF2687" s="12" t="str">
        <f t="shared" si="1395"/>
        <v>-13.6514901136237-0.425002695809192i</v>
      </c>
      <c r="AG2687" s="12" t="str">
        <f t="shared" si="1396"/>
        <v>0.998679698354532-0.0305478257561312i</v>
      </c>
      <c r="AH2687" s="12" t="str">
        <f t="shared" si="1397"/>
        <v>0.0699296341509174+0.0909302150212519i</v>
      </c>
      <c r="AI2687" s="12">
        <f t="shared" si="1398"/>
        <v>-18.807950101041921</v>
      </c>
      <c r="AJ2687" s="12">
        <f t="shared" si="1399"/>
        <v>52.43801362888091</v>
      </c>
      <c r="AK2687" s="12"/>
      <c r="AL2687" s="12"/>
      <c r="AM2687" s="12"/>
      <c r="AN2687" s="12"/>
    </row>
    <row r="2688" spans="1:40" x14ac:dyDescent="0.35">
      <c r="A2688" s="12"/>
      <c r="B2688" s="12">
        <f t="shared" si="1400"/>
        <v>758000</v>
      </c>
      <c r="C2688" s="29" t="str">
        <f t="shared" si="1367"/>
        <v>-1.20557581903781E-07+0.00292828793796584i</v>
      </c>
      <c r="D2688" s="28" t="str">
        <f t="shared" si="1368"/>
        <v>-5.39906195713865+0.0224502075244048i</v>
      </c>
      <c r="E2688" s="12" t="str">
        <f t="shared" si="1369"/>
        <v>4200</v>
      </c>
      <c r="F2688" s="12" t="str">
        <f t="shared" si="1370"/>
        <v>0.704225352112676</v>
      </c>
      <c r="G2688" s="12" t="str">
        <f t="shared" si="1366"/>
        <v>0.704225352112676</v>
      </c>
      <c r="H2688" s="12" t="str">
        <f t="shared" si="1371"/>
        <v>8.25249682508342+0.44689621894125i</v>
      </c>
      <c r="I2688" s="12" t="str">
        <f t="shared" si="1372"/>
        <v>2976.65903927633i</v>
      </c>
      <c r="J2688" s="12" t="str">
        <f t="shared" si="1373"/>
        <v>-7577.91645552318+643.782291705759i</v>
      </c>
      <c r="K2688" s="12" t="str">
        <f t="shared" si="1374"/>
        <v>0.0331318196747578-0.389992338636003i</v>
      </c>
      <c r="L2688" s="12" t="str">
        <f t="shared" si="1375"/>
        <v>0.0018006920137856-0.0177659801975392i</v>
      </c>
      <c r="M2688" s="12" t="str">
        <f t="shared" si="1376"/>
        <v>0.0349325116885434-0.407758318833542i</v>
      </c>
      <c r="N2688" s="12" t="str">
        <f t="shared" si="1377"/>
        <v>-9.52530892568425i</v>
      </c>
      <c r="O2688" s="12" t="str">
        <f t="shared" si="1378"/>
        <v>-0.994951016981301+0.100361714851212i</v>
      </c>
      <c r="P2688" s="12" t="str">
        <f t="shared" si="1379"/>
        <v>1.9949510169813-0.100361714851212i</v>
      </c>
      <c r="Q2688" s="12" t="str">
        <f t="shared" si="1380"/>
        <v>-1.9949510169813+9.62567064053546i</v>
      </c>
      <c r="R2688" s="12" t="str">
        <f t="shared" si="1381"/>
        <v>-0.0511818912692279-0.196645586747131i</v>
      </c>
      <c r="S2688" s="12" t="str">
        <f t="shared" si="1382"/>
        <v>0.975436572390912i</v>
      </c>
      <c r="T2688" s="12" t="str">
        <f t="shared" si="1383"/>
        <v>0.191815297112421-0.04992468858814i</v>
      </c>
      <c r="U2688" s="12" t="str">
        <f t="shared" si="1384"/>
        <v>0.001-0.00209966943393002i</v>
      </c>
      <c r="V2688" s="12" t="str">
        <f t="shared" si="1385"/>
        <v>0.0015-0.000638197396331312i</v>
      </c>
      <c r="W2688" s="12" t="str">
        <f t="shared" si="1386"/>
        <v>0.000783521045091328-0.000657010106823641i</v>
      </c>
      <c r="X2688" s="12" t="str">
        <f t="shared" si="1387"/>
        <v>0.000775956522080173-0.000619542406447528i</v>
      </c>
      <c r="Y2688" s="12" t="str">
        <f t="shared" si="1388"/>
        <v>0.00029+0.714398169426319i</v>
      </c>
      <c r="Z2688" s="12" t="str">
        <f t="shared" si="1389"/>
        <v>-0.010396201695288-0.0130608564211106i</v>
      </c>
      <c r="AA2688" s="12" t="str">
        <f t="shared" si="1390"/>
        <v>0.0251068766876686-16.8118976709385i</v>
      </c>
      <c r="AB2688" s="12" t="str">
        <f t="shared" si="1391"/>
        <v>0.478806807017745-0.124621347171454i</v>
      </c>
      <c r="AC2688" s="12" t="str">
        <f t="shared" si="1392"/>
        <v>0.965910533369298-0.199590795342321i</v>
      </c>
      <c r="AD2688" s="12" t="str">
        <f t="shared" si="1393"/>
        <v>0.500974476741049-0.025500760227332i</v>
      </c>
      <c r="AE2688" s="12" t="str">
        <f t="shared" si="1394"/>
        <v>-0.00554129347234965-0.00627804466464936i</v>
      </c>
      <c r="AF2688" s="12" t="str">
        <f t="shared" si="1395"/>
        <v>-13.6515587822221-0.424446011416845i</v>
      </c>
      <c r="AG2688" s="12" t="str">
        <f t="shared" si="1396"/>
        <v>0.998493579473236-0.0304911582170571i</v>
      </c>
      <c r="AH2688" s="12" t="str">
        <f t="shared" si="1397"/>
        <v>0.0703340532221863+0.0903377290435226i</v>
      </c>
      <c r="AI2688" s="12">
        <f t="shared" si="1398"/>
        <v>-18.824707128841435</v>
      </c>
      <c r="AJ2688" s="12">
        <f t="shared" si="1399"/>
        <v>52.096821132590676</v>
      </c>
      <c r="AK2688" s="12"/>
      <c r="AL2688" s="12"/>
      <c r="AM2688" s="12"/>
      <c r="AN2688" s="12"/>
    </row>
    <row r="2689" spans="1:40" x14ac:dyDescent="0.35">
      <c r="A2689" s="12"/>
      <c r="B2689" s="12">
        <f t="shared" si="1400"/>
        <v>759000</v>
      </c>
      <c r="C2689" s="29" t="str">
        <f t="shared" si="1367"/>
        <v>-1.20240116388621E-07+0.00292442985110411i</v>
      </c>
      <c r="D2689" s="28" t="str">
        <f t="shared" si="1368"/>
        <v>-5.39906195470474+0.0224206288584649i</v>
      </c>
      <c r="E2689" s="12" t="str">
        <f t="shared" si="1369"/>
        <v>4200</v>
      </c>
      <c r="F2689" s="12" t="str">
        <f t="shared" si="1370"/>
        <v>0.704225352112676</v>
      </c>
      <c r="G2689" s="12" t="str">
        <f t="shared" ref="G2689:G2752" si="1401">IF($C$11=$C$7,$C$24,F2689)</f>
        <v>0.704225352112676</v>
      </c>
      <c r="H2689" s="12" t="str">
        <f t="shared" si="1371"/>
        <v>8.25256522610086+0.446311407043809i</v>
      </c>
      <c r="I2689" s="12" t="str">
        <f t="shared" si="1372"/>
        <v>2980.58603009332i</v>
      </c>
      <c r="J2689" s="12" t="str">
        <f t="shared" si="1373"/>
        <v>-7597.92678729306+644.631608713286i</v>
      </c>
      <c r="K2689" s="12" t="str">
        <f t="shared" si="1374"/>
        <v>0.0330451740542394-0.389485730677439i</v>
      </c>
      <c r="L2689" s="12" t="str">
        <f t="shared" si="1375"/>
        <v>0.00179599832470843-0.0177430482166423i</v>
      </c>
      <c r="M2689" s="12" t="str">
        <f t="shared" si="1376"/>
        <v>0.0348411723789478-0.407228778894081i</v>
      </c>
      <c r="N2689" s="12" t="str">
        <f t="shared" si="1377"/>
        <v>-9.53787529629861i</v>
      </c>
      <c r="O2689" s="12" t="str">
        <f t="shared" si="1378"/>
        <v>-0.993611310520009+0.11285638487348i</v>
      </c>
      <c r="P2689" s="12" t="str">
        <f t="shared" si="1379"/>
        <v>1.99361131052001-0.11285638487348i</v>
      </c>
      <c r="Q2689" s="12" t="str">
        <f t="shared" si="1380"/>
        <v>-1.99361131052001+9.65073168117209i</v>
      </c>
      <c r="R2689" s="12" t="str">
        <f t="shared" si="1381"/>
        <v>-0.0521426729504447-0.195804748323057i</v>
      </c>
      <c r="S2689" s="12" t="str">
        <f t="shared" si="1382"/>
        <v>0.976723428027312i</v>
      </c>
      <c r="T2689" s="12" t="str">
        <f t="shared" si="1383"/>
        <v>0.191247085006121-0.0509289702706653i</v>
      </c>
      <c r="U2689" s="12" t="str">
        <f t="shared" si="1384"/>
        <v>0.001-0.00209690307103946i</v>
      </c>
      <c r="V2689" s="12" t="str">
        <f t="shared" si="1385"/>
        <v>0.0015-0.00063735655654695i</v>
      </c>
      <c r="W2689" s="12" t="str">
        <f t="shared" si="1386"/>
        <v>0.000783300996614869-0.000656385148725562i</v>
      </c>
      <c r="X2689" s="12" t="str">
        <f t="shared" si="1387"/>
        <v>0.000775720971583607-0.000618963722796619i</v>
      </c>
      <c r="Y2689" s="12" t="str">
        <f t="shared" si="1388"/>
        <v>0.00029+0.715340647222396i</v>
      </c>
      <c r="Z2689" s="12" t="str">
        <f t="shared" si="1389"/>
        <v>-0.0103728041806465-0.0130396298155098i</v>
      </c>
      <c r="AA2689" s="12" t="str">
        <f t="shared" si="1390"/>
        <v>0.0250351314642309-16.789714929003i</v>
      </c>
      <c r="AB2689" s="12" t="str">
        <f t="shared" si="1391"/>
        <v>0.477388443475202-0.127128221821157i</v>
      </c>
      <c r="AC2689" s="12" t="str">
        <f t="shared" si="1392"/>
        <v>0.964862502515632-0.198835609185253i</v>
      </c>
      <c r="AD2689" s="12" t="str">
        <f t="shared" si="1393"/>
        <v>0.500663786406726-0.0285827594937896i</v>
      </c>
      <c r="AE2689" s="12" t="str">
        <f t="shared" si="1394"/>
        <v>-0.00556599601964277-0.00623198706960358i</v>
      </c>
      <c r="AF2689" s="12" t="str">
        <f t="shared" si="1395"/>
        <v>-13.6516271808056-0.423890778185344i</v>
      </c>
      <c r="AG2689" s="12" t="str">
        <f t="shared" si="1396"/>
        <v>0.998308148835736-0.0304323185163123i</v>
      </c>
      <c r="AH2689" s="12" t="str">
        <f t="shared" si="1397"/>
        <v>0.0707318769985695+0.0897405010352074i</v>
      </c>
      <c r="AI2689" s="12">
        <f t="shared" si="1398"/>
        <v>-18.841780184460081</v>
      </c>
      <c r="AJ2689" s="12">
        <f t="shared" si="1399"/>
        <v>51.755445866862338</v>
      </c>
      <c r="AK2689" s="12"/>
      <c r="AL2689" s="12"/>
      <c r="AM2689" s="12"/>
      <c r="AN2689" s="12"/>
    </row>
    <row r="2690" spans="1:40" x14ac:dyDescent="0.35">
      <c r="A2690" s="12"/>
      <c r="B2690" s="12">
        <f t="shared" si="1400"/>
        <v>760000</v>
      </c>
      <c r="C2690" s="29" t="str">
        <f t="shared" ref="C2690:C2753" si="1402">IMPRODUCT(COMPLEX(-1,0),IMDIV(IMPRODUCT(G2690,COMPLEX($C$96+$C$97,0)),COMPLEX($C$96,2*PI()*B2690*$C$99*$C$98*(2*$C$96+$C$97))))</f>
        <v>-1.19923903202184E-07+0.00292058191710248i</v>
      </c>
      <c r="D2690" s="28" t="str">
        <f t="shared" ref="D2690:D2753" si="1403">IMPRODUCT(COMPLEX($C$102,0),IMSUB(C2690,G2690))</f>
        <v>-5.39906195228044+0.022391128031119i</v>
      </c>
      <c r="E2690" s="12" t="str">
        <f t="shared" ref="E2690:E2753" si="1404">IMDIV(COMPLEX($C$20*10^3,0),COMPLEX(1,2*PI()*B2690*$C$20*1000*$C$29*10^-12))</f>
        <v>4200</v>
      </c>
      <c r="F2690" s="12" t="str">
        <f t="shared" ref="F2690:F2753" si="1405">IMDIV(COMPLEX($C$22*1000,0),IMSUM(COMPLEX($C$22*1000,0),E2690))</f>
        <v>0.704225352112676</v>
      </c>
      <c r="G2690" s="12" t="str">
        <f t="shared" si="1401"/>
        <v>0.704225352112676</v>
      </c>
      <c r="H2690" s="12" t="str">
        <f t="shared" ref="H2690:H2753" si="1406">IMPRODUCT(COMPLEX($C$104,0),IMPRODUCT(COMPLEX(-1,0),D2690),IMDIV(COMPLEX(0,2*PI()*B2690*$C$105*$C$106),COMPLEX(1,2*PI()*B2690*$C$105*$C$106)))</f>
        <v>8.25263335850606+0.445728118499694i</v>
      </c>
      <c r="I2690" s="12" t="str">
        <f t="shared" ref="I2690:I2753" si="1407">COMPLEX(0,2*PI()*B2690*$C$109*$C$108*$C$110)</f>
        <v>2984.5130209103i</v>
      </c>
      <c r="J2690" s="12" t="str">
        <f t="shared" ref="J2690:J2753" si="1408">IMSUM(COMPLEX(0,2*PI()*B2690*$C$109*$C$108),COMPLEX(0,2*PI()*B2690*$C$109*$C$107),COMPLEX(0,2*PI()*B2690*$C$28*10^-12*$C$107),COMPLEX(-1*2*PI()*B2690*2*PI()*B2690*$C$109*$C$108*$C$28*10^-12*$C$107,0),COMPLEX(1,0))</f>
        <v>-7617.9635005155+645.480925720814i</v>
      </c>
      <c r="K2690" s="12" t="str">
        <f t="shared" ref="K2690:K2753" si="1409">IMDIV(I2690,J2690)</f>
        <v>0.0329588670990164-0.388980427730324i</v>
      </c>
      <c r="L2690" s="12" t="str">
        <f t="shared" ref="L2690:L2753" si="1410">IMDIV(COMPLEX($C$113,0),COMPLEX(1,2*PI()*B2690*$C$111*$C$112))</f>
        <v>0.00179132290126449-0.0177201747366006i</v>
      </c>
      <c r="M2690" s="12" t="str">
        <f t="shared" ref="M2690:M2753" si="1411">IMSUM(K2690,L2690)</f>
        <v>0.0347501900002809-0.406700602466925i</v>
      </c>
      <c r="N2690" s="12" t="str">
        <f t="shared" ref="N2690:N2753" si="1412">COMPLEX(0,-2*PI()*B2690*$C$41)</f>
        <v>-9.55044166691297i</v>
      </c>
      <c r="O2690" s="12" t="str">
        <f t="shared" ref="O2690:O2753" si="1413">IMEXP(N2690)</f>
        <v>-0.992114701314478+0.125333233564303i</v>
      </c>
      <c r="P2690" s="12" t="str">
        <f t="shared" ref="P2690:P2753" si="1414">IMSUB(COMPLEX(1,0),O2690)</f>
        <v>1.99211470131448-0.125333233564303i</v>
      </c>
      <c r="Q2690" s="12" t="str">
        <f t="shared" ref="Q2690:Q2753" si="1415">IMSUM(COMPLEX(0,2*PI()*B2690*$C$41),O2690,COMPLEX(-1,0))</f>
        <v>-1.99211470131448+9.67577490047727i</v>
      </c>
      <c r="R2690" s="12" t="str">
        <f t="shared" ref="R2690:R2753" si="1416">IMDIV(P2690,Q2690)</f>
        <v>-0.0530921482708844-0.194955863651462i</v>
      </c>
      <c r="S2690" s="12" t="str">
        <f t="shared" ref="S2690:S2753" si="1417">IMDIV(COMPLEX(0,2*PI()*B2690*$C$119),COMPLEX($C$120,0))</f>
        <v>0.978010283663712i</v>
      </c>
      <c r="T2690" s="12" t="str">
        <f t="shared" ref="T2690:T2753" si="1418">IMPRODUCT(R2690,S2690)</f>
        <v>0.19066883951167-0.0519246669907235i</v>
      </c>
      <c r="U2690" s="12" t="str">
        <f t="shared" ref="U2690:U2753" si="1419">IMDIV(COMPLEX(1,2*PI()*B2690*$C$16*10^-3*$C$15*10^-6),COMPLEX(0,2*PI()*B2690*$C$15*10^-6))</f>
        <v>0.001-0.00209414398805125i</v>
      </c>
      <c r="V2690" s="12" t="str">
        <f t="shared" ref="V2690:V2753" si="1420">IMSUM(COMPLEX($C$18*10^-3,0),IMDIV(COMPLEX(1,0),COMPLEX(0,2*PI()*B2690*($C$17*1*10^-6))))</f>
        <v>0.0015-0.000636517929498863i</v>
      </c>
      <c r="W2690" s="12" t="str">
        <f t="shared" ref="W2690:W2753" si="1421">IMDIV(IMPRODUCT(U2690,V2690),IMSUM(U2690,V2690))</f>
        <v>0.000783081186130741-0.000655761575303423i</v>
      </c>
      <c r="X2690" s="12" t="str">
        <f t="shared" ref="X2690:X2753" si="1422">IMDIV(IMPRODUCT(COMPLEX($C$19,0),W2690),IMSUM(COMPLEX($C$19,0),W2690))</f>
        <v>0.000775485730011741-0.000618386312031867i</v>
      </c>
      <c r="Y2690" s="12" t="str">
        <f t="shared" ref="Y2690:Y2753" si="1423">COMPLEX($C$13*10^-3,2*PI()*B2690*$C$12*0.000001)</f>
        <v>0.00029+0.716283125018473i</v>
      </c>
      <c r="Z2690" s="12" t="str">
        <f t="shared" ref="Z2690:Z2753" si="1424">IMPRODUCT(COMPLEX($C$6,0),IMDIV(X2690,IMSUM(X2690,Y2690)))</f>
        <v>-0.0103494895803032-0.0130184644983931i</v>
      </c>
      <c r="AA2690" s="12" t="str">
        <f t="shared" ref="AA2690:AA2753" si="1425">IMDIV(COMPLEX($C$6,0),IMSUM(X2690,Y2690))</f>
        <v>0.0249636842898547-16.7675906783398i</v>
      </c>
      <c r="AB2690" s="12" t="str">
        <f t="shared" ref="AB2690:AB2753" si="1426">IMPRODUCT(COMPLEX($C$115,0),T2690)</f>
        <v>0.475945034721894-0.129613666801124i</v>
      </c>
      <c r="AC2690" s="12" t="str">
        <f t="shared" ref="AC2690:AC2753" si="1427">IMSUM(COMPLEX(1,0),IMPRODUCT(AB2690,M2690))</f>
        <v>0.963825224010312-0.198071231910508i</v>
      </c>
      <c r="AD2690" s="12" t="str">
        <f t="shared" ref="AD2690:AD2753" si="1428">IMDIV(AB2690,AC2690)</f>
        <v>0.500314948808555-0.0316609980597937i</v>
      </c>
      <c r="AE2690" s="12" t="str">
        <f t="shared" ref="AE2690:AE2753" si="1429">IMPRODUCT(AD2690,AA2690,X2690)</f>
        <v>-0.00559018192878917-0.00618565722955772i</v>
      </c>
      <c r="AF2690" s="12" t="str">
        <f t="shared" ref="AF2690:AF2753" si="1430">IMSUB(D2690,H2690)</f>
        <v>-13.6516953107865-0.423336990468575i</v>
      </c>
      <c r="AG2690" s="12" t="str">
        <f t="shared" ref="AG2690:AG2753" si="1431">IMSUM(COMPLEX(1,0),IMPRODUCT(AD2690,AA2690,COMPLEX($C$123,0)))</f>
        <v>0.998123431995545-0.0303713172622712i</v>
      </c>
      <c r="AH2690" s="12" t="str">
        <f t="shared" ref="AH2690:AH2753" si="1432">IMDIV(IMPRODUCT(AE2690,AF2690),AG2690)</f>
        <v>0.0711230530255716+0.0891386140680137i</v>
      </c>
      <c r="AI2690" s="12">
        <f t="shared" ref="AI2690:AI2753" si="1433">20*LOG10(IMABS(AH2690))</f>
        <v>-18.859169880289862</v>
      </c>
      <c r="AJ2690" s="12">
        <f t="shared" ref="AJ2690:AJ2753" si="1434">IMARGUMENT(AH2690)*180/PI()</f>
        <v>51.413887642468019</v>
      </c>
      <c r="AK2690" s="12"/>
      <c r="AL2690" s="12"/>
      <c r="AM2690" s="12"/>
      <c r="AN2690" s="12"/>
    </row>
    <row r="2691" spans="1:40" x14ac:dyDescent="0.35">
      <c r="A2691" s="12"/>
      <c r="B2691" s="12">
        <f t="shared" si="1400"/>
        <v>761000</v>
      </c>
      <c r="C2691" s="29" t="str">
        <f t="shared" si="1402"/>
        <v>-1.19608935766253E-07+0.00291674409593655i</v>
      </c>
      <c r="D2691" s="28" t="str">
        <f t="shared" si="1403"/>
        <v>-5.39906194986569+0.0223617047355136i</v>
      </c>
      <c r="E2691" s="12" t="str">
        <f t="shared" si="1404"/>
        <v>4200</v>
      </c>
      <c r="F2691" s="12" t="str">
        <f t="shared" si="1405"/>
        <v>0.704225352112676</v>
      </c>
      <c r="G2691" s="12" t="str">
        <f t="shared" si="1401"/>
        <v>0.704225352112676</v>
      </c>
      <c r="H2691" s="12" t="str">
        <f t="shared" si="1406"/>
        <v>8.25270122370205+0.445146347385073i</v>
      </c>
      <c r="I2691" s="12" t="str">
        <f t="shared" si="1407"/>
        <v>2988.44001172729i</v>
      </c>
      <c r="J2691" s="12" t="str">
        <f t="shared" si="1408"/>
        <v>-7638.02659519051+646.330242728341i</v>
      </c>
      <c r="K2691" s="12" t="str">
        <f t="shared" si="1409"/>
        <v>0.0328728970505065-0.388476424796141i</v>
      </c>
      <c r="L2691" s="12" t="str">
        <f t="shared" si="1410"/>
        <v>0.00178666564912605-0.0176973595363161i</v>
      </c>
      <c r="M2691" s="12" t="str">
        <f t="shared" si="1411"/>
        <v>0.0346595626996326-0.406173784332457i</v>
      </c>
      <c r="N2691" s="12" t="str">
        <f t="shared" si="1412"/>
        <v>-9.56300803752733i</v>
      </c>
      <c r="O2691" s="12" t="str">
        <f t="shared" si="1413"/>
        <v>-0.990461425696651+0.137790290684638i</v>
      </c>
      <c r="P2691" s="12" t="str">
        <f t="shared" si="1414"/>
        <v>1.99046142569665-0.137790290684638i</v>
      </c>
      <c r="Q2691" s="12" t="str">
        <f t="shared" si="1415"/>
        <v>-1.99046142569665+9.70079832821197i</v>
      </c>
      <c r="R2691" s="12" t="str">
        <f t="shared" si="1416"/>
        <v>-0.0540303012396661-0.194099096956217i</v>
      </c>
      <c r="S2691" s="12" t="str">
        <f t="shared" si="1417"/>
        <v>0.97929713930011i</v>
      </c>
      <c r="T2691" s="12" t="str">
        <f t="shared" si="1418"/>
        <v>0.190080690389958-0.0529117194395282i</v>
      </c>
      <c r="U2691" s="12" t="str">
        <f t="shared" si="1419"/>
        <v>0.001-0.0020913921562667i</v>
      </c>
      <c r="V2691" s="12" t="str">
        <f t="shared" si="1420"/>
        <v>0.0015-0.000635681506464039i</v>
      </c>
      <c r="W2691" s="12" t="str">
        <f t="shared" si="1421"/>
        <v>0.000782861613823717-0.000655139380897019i</v>
      </c>
      <c r="X2691" s="12" t="str">
        <f t="shared" si="1422"/>
        <v>0.000775250797124353-0.000617810168919789i</v>
      </c>
      <c r="Y2691" s="12" t="str">
        <f t="shared" si="1423"/>
        <v>0.00029+0.71722560281455i</v>
      </c>
      <c r="Z2691" s="12" t="str">
        <f t="shared" si="1424"/>
        <v>-0.0103262574795344-0.0129973602228318i</v>
      </c>
      <c r="AA2691" s="12" t="str">
        <f t="shared" si="1425"/>
        <v>0.0248925335518267-16.7455246877882i</v>
      </c>
      <c r="AB2691" s="12" t="str">
        <f t="shared" si="1426"/>
        <v>0.474476904665238-0.132077534065549i</v>
      </c>
      <c r="AC2691" s="12" t="str">
        <f t="shared" si="1427"/>
        <v>0.962798730190069-0.197297829519388i</v>
      </c>
      <c r="AD2691" s="12" t="str">
        <f t="shared" si="1428"/>
        <v>0.499928003400863-0.0347350105789976i</v>
      </c>
      <c r="AE2691" s="12" t="str">
        <f t="shared" si="1429"/>
        <v>-0.00561384872918598-0.00613906168288903i</v>
      </c>
      <c r="AF2691" s="12" t="str">
        <f t="shared" si="1430"/>
        <v>-13.6517631735677-0.422784642649559i</v>
      </c>
      <c r="AG2691" s="12" t="str">
        <f t="shared" si="1431"/>
        <v>0.997939454360649-0.0303081653430451i</v>
      </c>
      <c r="AH2691" s="12" t="str">
        <f t="shared" si="1432"/>
        <v>0.0715075297768071+0.0885321518066784i</v>
      </c>
      <c r="AI2691" s="12">
        <f t="shared" si="1433"/>
        <v>-18.876876856083253</v>
      </c>
      <c r="AJ2691" s="12">
        <f t="shared" si="1434"/>
        <v>51.072146296134918</v>
      </c>
      <c r="AK2691" s="12"/>
      <c r="AL2691" s="12"/>
      <c r="AM2691" s="12"/>
      <c r="AN2691" s="12"/>
    </row>
    <row r="2692" spans="1:40" x14ac:dyDescent="0.35">
      <c r="A2692" s="12"/>
      <c r="B2692" s="12">
        <f t="shared" si="1400"/>
        <v>762000</v>
      </c>
      <c r="C2692" s="29" t="str">
        <f t="shared" si="1402"/>
        <v>-1.19295207545748E-07+0.002912916347792i</v>
      </c>
      <c r="D2692" s="28" t="str">
        <f t="shared" si="1403"/>
        <v>-5.39906194746044+0.0223323586664053i</v>
      </c>
      <c r="E2692" s="12" t="str">
        <f t="shared" si="1404"/>
        <v>4200</v>
      </c>
      <c r="F2692" s="12" t="str">
        <f t="shared" si="1405"/>
        <v>0.704225352112676</v>
      </c>
      <c r="G2692" s="12" t="str">
        <f t="shared" si="1401"/>
        <v>0.704225352112676</v>
      </c>
      <c r="H2692" s="12" t="str">
        <f t="shared" si="1406"/>
        <v>8.25276882308271+0.444566087806693i</v>
      </c>
      <c r="I2692" s="12" t="str">
        <f t="shared" si="1407"/>
        <v>2992.36700254428i</v>
      </c>
      <c r="J2692" s="12" t="str">
        <f t="shared" si="1408"/>
        <v>-7658.11607131808+647.179559735869i</v>
      </c>
      <c r="K2692" s="12" t="str">
        <f t="shared" si="1409"/>
        <v>0.0327872621615008-0.387973716901665i</v>
      </c>
      <c r="L2692" s="12" t="str">
        <f t="shared" si="1410"/>
        <v>0.00178202647457138-0.0176746023957902i</v>
      </c>
      <c r="M2692" s="12" t="str">
        <f t="shared" si="1411"/>
        <v>0.0345692886360722-0.405648319297455i</v>
      </c>
      <c r="N2692" s="12" t="str">
        <f t="shared" si="1412"/>
        <v>-9.57557440814169i</v>
      </c>
      <c r="O2692" s="12" t="str">
        <f t="shared" si="1413"/>
        <v>-0.988651744737914+0.150225589120758i</v>
      </c>
      <c r="P2692" s="12" t="str">
        <f t="shared" si="1414"/>
        <v>1.98865174473791-0.150225589120758i</v>
      </c>
      <c r="Q2692" s="12" t="str">
        <f t="shared" si="1415"/>
        <v>-1.98865174473791+9.72579999726245i</v>
      </c>
      <c r="R2692" s="12" t="str">
        <f t="shared" si="1416"/>
        <v>-0.0549571176766467-0.193234610758341i</v>
      </c>
      <c r="S2692" s="12" t="str">
        <f t="shared" si="1417"/>
        <v>0.98058399493651i</v>
      </c>
      <c r="T2692" s="12" t="str">
        <f t="shared" si="1418"/>
        <v>0.189482766577416-0.0538900700015621i</v>
      </c>
      <c r="U2692" s="12" t="str">
        <f t="shared" si="1419"/>
        <v>0.001-0.00208864754713774i</v>
      </c>
      <c r="V2692" s="12" t="str">
        <f t="shared" si="1420"/>
        <v>0.0015-0.000634847278765268i</v>
      </c>
      <c r="W2692" s="12" t="str">
        <f t="shared" si="1421"/>
        <v>0.00078264227987543-0.000654518559879284i</v>
      </c>
      <c r="X2692" s="12" t="str">
        <f t="shared" si="1422"/>
        <v>0.000775016172681065-0.000617235288257715i</v>
      </c>
      <c r="Y2692" s="12" t="str">
        <f t="shared" si="1423"/>
        <v>0.00029+0.718168080610627i</v>
      </c>
      <c r="Z2692" s="12" t="str">
        <f t="shared" si="1424"/>
        <v>-0.0103031074663118-0.012976316743199i</v>
      </c>
      <c r="AA2692" s="12" t="str">
        <f t="shared" si="1425"/>
        <v>0.0248216776482038-16.7235167274045i</v>
      </c>
      <c r="AB2692" s="12" t="str">
        <f t="shared" si="1426"/>
        <v>0.472984375154646-0.134519679795339i</v>
      </c>
      <c r="AC2692" s="12" t="str">
        <f t="shared" si="1427"/>
        <v>0.961783051363662-0.196515566473516i</v>
      </c>
      <c r="AD2692" s="12" t="str">
        <f t="shared" si="1428"/>
        <v>0.499502995174413-0.0378043319560155i</v>
      </c>
      <c r="AE2692" s="12" t="str">
        <f t="shared" si="1429"/>
        <v>-0.0056369940247529-0.00609220698472485i</v>
      </c>
      <c r="AF2692" s="12" t="str">
        <f t="shared" si="1430"/>
        <v>-13.6518307705431-0.422233729140288i</v>
      </c>
      <c r="AG2692" s="12" t="str">
        <f t="shared" si="1431"/>
        <v>0.997756241190675-0.0302428739249087i</v>
      </c>
      <c r="AH2692" s="12" t="str">
        <f t="shared" si="1432"/>
        <v>0.0718852566629466+0.0879211985007769i</v>
      </c>
      <c r="AI2692" s="12">
        <f t="shared" si="1433"/>
        <v>-18.894901778989077</v>
      </c>
      <c r="AJ2692" s="12">
        <f t="shared" si="1434"/>
        <v>50.730221690560633</v>
      </c>
      <c r="AK2692" s="12"/>
      <c r="AL2692" s="12"/>
      <c r="AM2692" s="12"/>
      <c r="AN2692" s="12"/>
    </row>
    <row r="2693" spans="1:40" x14ac:dyDescent="0.35">
      <c r="A2693" s="12"/>
      <c r="B2693" s="12">
        <f t="shared" si="1400"/>
        <v>763000</v>
      </c>
      <c r="C2693" s="29" t="str">
        <f t="shared" si="1402"/>
        <v>-1.18982712048388E-07+0.00290909863306325i</v>
      </c>
      <c r="D2693" s="28" t="str">
        <f t="shared" si="1403"/>
        <v>-5.39906194506464+0.0223030895201516i</v>
      </c>
      <c r="E2693" s="12" t="str">
        <f t="shared" si="1404"/>
        <v>4200</v>
      </c>
      <c r="F2693" s="12" t="str">
        <f t="shared" si="1405"/>
        <v>0.704225352112676</v>
      </c>
      <c r="G2693" s="12" t="str">
        <f t="shared" si="1401"/>
        <v>0.704225352112676</v>
      </c>
      <c r="H2693" s="12" t="str">
        <f t="shared" si="1406"/>
        <v>8.2528361580329+0.443987333901656i</v>
      </c>
      <c r="I2693" s="12" t="str">
        <f t="shared" si="1407"/>
        <v>2996.29399336127i</v>
      </c>
      <c r="J2693" s="12" t="str">
        <f t="shared" si="1408"/>
        <v>-7678.23192889822+648.028876743396i</v>
      </c>
      <c r="K2693" s="12" t="str">
        <f t="shared" si="1409"/>
        <v>0.0327019606960757-0.38747229909881i</v>
      </c>
      <c r="L2693" s="12" t="str">
        <f t="shared" si="1410"/>
        <v>0.00177740528448011-0.0176519030961175i</v>
      </c>
      <c r="M2693" s="12" t="str">
        <f t="shared" si="1411"/>
        <v>0.0344793659805558-0.405124202194928i</v>
      </c>
      <c r="N2693" s="12" t="str">
        <f t="shared" si="1412"/>
        <v>-9.58814077875605i</v>
      </c>
      <c r="O2693" s="12" t="str">
        <f t="shared" si="1413"/>
        <v>-0.986685944207868+0.162637165194885i</v>
      </c>
      <c r="P2693" s="12" t="str">
        <f t="shared" si="1414"/>
        <v>1.98668594420787-0.162637165194885i</v>
      </c>
      <c r="Q2693" s="12" t="str">
        <f t="shared" si="1415"/>
        <v>-1.98668594420787+9.75077794395094i</v>
      </c>
      <c r="R2693" s="12" t="str">
        <f t="shared" si="1416"/>
        <v>-0.0558725851567113-0.19236256587856i</v>
      </c>
      <c r="S2693" s="12" t="str">
        <f t="shared" si="1417"/>
        <v>0.98187085057291i</v>
      </c>
      <c r="T2693" s="12" t="str">
        <f t="shared" si="1418"/>
        <v>0.188875196177569-0.0548596627115275i</v>
      </c>
      <c r="U2693" s="12" t="str">
        <f t="shared" si="1419"/>
        <v>0.001-0.002085910132266i</v>
      </c>
      <c r="V2693" s="12" t="str">
        <f t="shared" si="1420"/>
        <v>0.0015-0.000634015237770819i</v>
      </c>
      <c r="W2693" s="12" t="str">
        <f t="shared" si="1421"/>
        <v>0.000782423184464398-0.000653899106656043i</v>
      </c>
      <c r="X2693" s="12" t="str">
        <f t="shared" si="1422"/>
        <v>0.00077478185644135-0.000616661664873537i</v>
      </c>
      <c r="Y2693" s="12" t="str">
        <f t="shared" si="1423"/>
        <v>0.00029+0.719110558406704i</v>
      </c>
      <c r="Z2693" s="12" t="str">
        <f t="shared" si="1424"/>
        <v>-0.0102800391312801-0.0129553338151616i</v>
      </c>
      <c r="AA2693" s="12" t="str">
        <f t="shared" si="1425"/>
        <v>0.0247511149877277-16.7015665684543i</v>
      </c>
      <c r="AB2693" s="12" t="str">
        <f t="shared" si="1426"/>
        <v>0.471467765960445-0.136939964290658i</v>
      </c>
      <c r="AC2693" s="12" t="str">
        <f t="shared" si="1427"/>
        <v>0.96077821586873-0.195724605691492i</v>
      </c>
      <c r="AD2693" s="12" t="str">
        <f t="shared" si="1428"/>
        <v>0.499039974660051-0.0408684974091795i</v>
      </c>
      <c r="AE2693" s="12" t="str">
        <f t="shared" si="1429"/>
        <v>-0.00565961549403832-0.00604509970622777i</v>
      </c>
      <c r="AF2693" s="12" t="str">
        <f t="shared" si="1430"/>
        <v>-13.6518981030975-0.421684244381504i</v>
      </c>
      <c r="AG2693" s="12" t="str">
        <f t="shared" si="1431"/>
        <v>0.997573817594066-0.0301754544506997i</v>
      </c>
      <c r="AH2693" s="12" t="str">
        <f t="shared" si="1432"/>
        <v>0.0722561840406201+0.0873058389763383i</v>
      </c>
      <c r="AI2693" s="12">
        <f t="shared" si="1433"/>
        <v>-18.913245343598174</v>
      </c>
      <c r="AJ2693" s="12">
        <f t="shared" si="1434"/>
        <v>50.388113714427142</v>
      </c>
      <c r="AK2693" s="12"/>
      <c r="AL2693" s="12"/>
      <c r="AM2693" s="12"/>
      <c r="AN2693" s="12"/>
    </row>
    <row r="2694" spans="1:40" x14ac:dyDescent="0.35">
      <c r="A2694" s="12"/>
      <c r="B2694" s="12">
        <f t="shared" si="1400"/>
        <v>764000</v>
      </c>
      <c r="C2694" s="29" t="str">
        <f t="shared" si="1402"/>
        <v>-1.18671442824348E-07+0.00290529091235205i</v>
      </c>
      <c r="D2694" s="28" t="str">
        <f t="shared" si="1403"/>
        <v>-5.39906194267825+0.0222738969946991i</v>
      </c>
      <c r="E2694" s="12" t="str">
        <f t="shared" si="1404"/>
        <v>4200</v>
      </c>
      <c r="F2694" s="12" t="str">
        <f t="shared" si="1405"/>
        <v>0.704225352112676</v>
      </c>
      <c r="G2694" s="12" t="str">
        <f t="shared" si="1401"/>
        <v>0.704225352112676</v>
      </c>
      <c r="H2694" s="12" t="str">
        <f t="shared" si="1406"/>
        <v>8.25290322992845+0.443410079837253i</v>
      </c>
      <c r="I2694" s="12" t="str">
        <f t="shared" si="1407"/>
        <v>3000.22098417825i</v>
      </c>
      <c r="J2694" s="12" t="str">
        <f t="shared" si="1408"/>
        <v>-7698.37416793092+648.878193750923i</v>
      </c>
      <c r="K2694" s="12" t="str">
        <f t="shared" si="1409"/>
        <v>0.0326169909295059-0.386972166464468i</v>
      </c>
      <c r="L2694" s="12" t="str">
        <f t="shared" si="1410"/>
        <v>0.00177280198632866-0.0176292614194782i</v>
      </c>
      <c r="M2694" s="12" t="str">
        <f t="shared" si="1411"/>
        <v>0.0343897929158346-0.404601427883946i</v>
      </c>
      <c r="N2694" s="12" t="str">
        <f t="shared" si="1412"/>
        <v>-9.60070714937041i</v>
      </c>
      <c r="O2694" s="12" t="str">
        <f t="shared" si="1413"/>
        <v>-0.984564334529205+0.175023058975277i</v>
      </c>
      <c r="P2694" s="12" t="str">
        <f t="shared" si="1414"/>
        <v>1.9845643345292-0.175023058975277i</v>
      </c>
      <c r="Q2694" s="12" t="str">
        <f t="shared" si="1415"/>
        <v>-1.9845643345292+9.77573020834569i</v>
      </c>
      <c r="R2694" s="12" t="str">
        <f t="shared" si="1416"/>
        <v>-0.0567766929551043-0.191483121440885i</v>
      </c>
      <c r="S2694" s="12" t="str">
        <f t="shared" si="1417"/>
        <v>0.98315770620931i</v>
      </c>
      <c r="T2694" s="12" t="str">
        <f t="shared" si="1418"/>
        <v>0.188258106453619-0.0558204432118906i</v>
      </c>
      <c r="U2694" s="12" t="str">
        <f t="shared" si="1419"/>
        <v>0.001-0.00208317988340177i</v>
      </c>
      <c r="V2694" s="12" t="str">
        <f t="shared" si="1420"/>
        <v>0.0015-0.000633185374894156i</v>
      </c>
      <c r="W2694" s="12" t="str">
        <f t="shared" si="1421"/>
        <v>0.000782204327766031-0.000653281015665776i</v>
      </c>
      <c r="X2694" s="12" t="str">
        <f t="shared" si="1422"/>
        <v>0.000774547848164501-0.000616089293625502i</v>
      </c>
      <c r="Y2694" s="12" t="str">
        <f t="shared" si="1423"/>
        <v>0.00029+0.72005303620278i</v>
      </c>
      <c r="Z2694" s="12" t="str">
        <f t="shared" si="1424"/>
        <v>-0.0102570520677363-0.0129344111956711i</v>
      </c>
      <c r="AA2694" s="12" t="str">
        <f t="shared" si="1425"/>
        <v>0.0246808439897387-16.6796739834046i</v>
      </c>
      <c r="AB2694" s="12" t="str">
        <f t="shared" si="1426"/>
        <v>0.469927394755354-0.13933825186495i</v>
      </c>
      <c r="AC2694" s="12" t="str">
        <f t="shared" si="1427"/>
        <v>0.959784250127703-0.194925108546689i</v>
      </c>
      <c r="AD2694" s="12" t="str">
        <f t="shared" si="1428"/>
        <v>0.498538997931741-0.043927042533505i</v>
      </c>
      <c r="AE2694" s="12" t="str">
        <f t="shared" si="1429"/>
        <v>-0.00568171089032102-0.00599774643387917i</v>
      </c>
      <c r="AF2694" s="12" t="str">
        <f t="shared" si="1430"/>
        <v>-13.6519651726067-0.421136182842554i</v>
      </c>
      <c r="AG2694" s="12" t="str">
        <f t="shared" si="1431"/>
        <v>0.997392208525275-0.0301059186381941i</v>
      </c>
      <c r="AH2694" s="12" t="str">
        <f t="shared" si="1432"/>
        <v>0.0726202632212916+0.0866861586272785i</v>
      </c>
      <c r="AI2694" s="12">
        <f t="shared" si="1433"/>
        <v>-18.93190827199729</v>
      </c>
      <c r="AJ2694" s="12">
        <f t="shared" si="1434"/>
        <v>50.045822282410064</v>
      </c>
      <c r="AK2694" s="12"/>
      <c r="AL2694" s="12"/>
      <c r="AM2694" s="12"/>
      <c r="AN2694" s="12"/>
    </row>
    <row r="2695" spans="1:40" x14ac:dyDescent="0.35">
      <c r="A2695" s="12"/>
      <c r="B2695" s="12">
        <f t="shared" si="1400"/>
        <v>765000</v>
      </c>
      <c r="C2695" s="29" t="str">
        <f t="shared" si="1402"/>
        <v>-1.18361393465937E-07+0.0029014931464662i</v>
      </c>
      <c r="D2695" s="28" t="str">
        <f t="shared" si="1403"/>
        <v>-5.3990619403012+0.0222447807895742i</v>
      </c>
      <c r="E2695" s="12" t="str">
        <f t="shared" si="1404"/>
        <v>4200</v>
      </c>
      <c r="F2695" s="12" t="str">
        <f t="shared" si="1405"/>
        <v>0.704225352112676</v>
      </c>
      <c r="G2695" s="12" t="str">
        <f t="shared" si="1401"/>
        <v>0.704225352112676</v>
      </c>
      <c r="H2695" s="12" t="str">
        <f t="shared" si="1406"/>
        <v>8.25297004013625+0.442834319810744i</v>
      </c>
      <c r="I2695" s="12" t="str">
        <f t="shared" si="1407"/>
        <v>3004.14797499524i</v>
      </c>
      <c r="J2695" s="12" t="str">
        <f t="shared" si="1408"/>
        <v>-7718.54278841618+649.727510758451i</v>
      </c>
      <c r="K2695" s="12" t="str">
        <f t="shared" si="1409"/>
        <v>0.0325323511481783-0.386473314100357i</v>
      </c>
      <c r="L2695" s="12" t="str">
        <f t="shared" si="1410"/>
        <v>0.0017682164881856-0.0176066771491322i</v>
      </c>
      <c r="M2695" s="12" t="str">
        <f t="shared" si="1411"/>
        <v>0.0343005676363639-0.404079991249489i</v>
      </c>
      <c r="N2695" s="12" t="str">
        <f t="shared" si="1412"/>
        <v>-9.61327351998477i</v>
      </c>
      <c r="O2695" s="12" t="str">
        <f t="shared" si="1413"/>
        <v>-0.982287250728688+0.187381314585727i</v>
      </c>
      <c r="P2695" s="12" t="str">
        <f t="shared" si="1414"/>
        <v>1.98228725072869-0.187381314585727i</v>
      </c>
      <c r="Q2695" s="12" t="str">
        <f t="shared" si="1415"/>
        <v>-1.98228725072869+9.8006548345705i</v>
      </c>
      <c r="R2695" s="12" t="str">
        <f t="shared" si="1416"/>
        <v>-0.0576694319938065-0.190596434877146i</v>
      </c>
      <c r="S2695" s="12" t="str">
        <f t="shared" si="1417"/>
        <v>0.98444456184571i</v>
      </c>
      <c r="T2695" s="12" t="str">
        <f t="shared" si="1418"/>
        <v>0.187631623821986-0.0567723587110338i</v>
      </c>
      <c r="U2695" s="12" t="str">
        <f t="shared" si="1419"/>
        <v>0.001-0.00208045677244308i</v>
      </c>
      <c r="V2695" s="12" t="str">
        <f t="shared" si="1420"/>
        <v>0.0015-0.000632357681593642i</v>
      </c>
      <c r="W2695" s="12" t="str">
        <f t="shared" si="1421"/>
        <v>0.000781985709952659-0.000652664281379408i</v>
      </c>
      <c r="X2695" s="12" t="str">
        <f t="shared" si="1422"/>
        <v>0.000774314147609648-0.000615518169401989i</v>
      </c>
      <c r="Y2695" s="12" t="str">
        <f t="shared" si="1423"/>
        <v>0.00029+0.720995513998857i</v>
      </c>
      <c r="Z2695" s="12" t="str">
        <f t="shared" si="1424"/>
        <v>-0.0102341458716084-0.0129135486429553i</v>
      </c>
      <c r="AA2695" s="12" t="str">
        <f t="shared" si="1425"/>
        <v>0.0246108630840926-16.6578387459154i</v>
      </c>
      <c r="AB2695" s="12" t="str">
        <f t="shared" si="1426"/>
        <v>0.468363577098368-0.141714410740477i</v>
      </c>
      <c r="AC2695" s="12" t="str">
        <f t="shared" si="1427"/>
        <v>0.958801178702734-0.194117234866139i</v>
      </c>
      <c r="AD2695" s="12" t="str">
        <f t="shared" si="1428"/>
        <v>0.498000126608927-0.046979503363888i</v>
      </c>
      <c r="AE2695" s="12" t="str">
        <f t="shared" si="1429"/>
        <v>-0.0057032780417067-0.00595015376876056i</v>
      </c>
      <c r="AF2695" s="12" t="str">
        <f t="shared" si="1430"/>
        <v>-13.6520319804374-0.42058953902117i</v>
      </c>
      <c r="AG2695" s="12" t="str">
        <f t="shared" si="1431"/>
        <v>0.997211438781949-0.0300342784784517i</v>
      </c>
      <c r="AH2695" s="12" t="str">
        <f t="shared" si="1432"/>
        <v>0.0729774464800896+0.0860622434066418i</v>
      </c>
      <c r="AI2695" s="12">
        <f t="shared" si="1433"/>
        <v>-18.950891313832322</v>
      </c>
      <c r="AJ2695" s="12">
        <f t="shared" si="1434"/>
        <v>49.703347335184688</v>
      </c>
      <c r="AK2695" s="12"/>
      <c r="AL2695" s="12"/>
      <c r="AM2695" s="12"/>
      <c r="AN2695" s="12"/>
    </row>
    <row r="2696" spans="1:40" x14ac:dyDescent="0.35">
      <c r="A2696" s="12"/>
      <c r="B2696" s="12">
        <f t="shared" si="1400"/>
        <v>766000</v>
      </c>
      <c r="C2696" s="29" t="str">
        <f t="shared" si="1402"/>
        <v>-1.18052557607257E-07+0.00289770529641813i</v>
      </c>
      <c r="D2696" s="28" t="str">
        <f t="shared" si="1403"/>
        <v>-5.39906193793346+0.0222157406058723i</v>
      </c>
      <c r="E2696" s="12" t="str">
        <f t="shared" si="1404"/>
        <v>4200</v>
      </c>
      <c r="F2696" s="12" t="str">
        <f t="shared" si="1405"/>
        <v>0.704225352112676</v>
      </c>
      <c r="G2696" s="12" t="str">
        <f t="shared" si="1401"/>
        <v>0.704225352112676</v>
      </c>
      <c r="H2696" s="12" t="str">
        <f t="shared" si="1406"/>
        <v>8.25303659001439+0.442260048049192i</v>
      </c>
      <c r="I2696" s="12" t="str">
        <f t="shared" si="1407"/>
        <v>3008.07496581223i</v>
      </c>
      <c r="J2696" s="12" t="str">
        <f t="shared" si="1408"/>
        <v>-7738.73779035401+650.576827765977i</v>
      </c>
      <c r="K2696" s="12" t="str">
        <f t="shared" si="1409"/>
        <v>0.0324480396495054-0.385975737132863i</v>
      </c>
      <c r="L2696" s="12" t="str">
        <f t="shared" si="1410"/>
        <v>0.00176364869870721-0.0175841500694124i</v>
      </c>
      <c r="M2696" s="12" t="str">
        <f t="shared" si="1411"/>
        <v>0.0342116883482126-0.403559887202275i</v>
      </c>
      <c r="N2696" s="12" t="str">
        <f t="shared" si="1412"/>
        <v>-9.62583989059913i</v>
      </c>
      <c r="O2696" s="12" t="str">
        <f t="shared" si="1413"/>
        <v>-0.979855052384246+0.19970998051441i</v>
      </c>
      <c r="P2696" s="12" t="str">
        <f t="shared" si="1414"/>
        <v>1.97985505238425-0.19970998051441i</v>
      </c>
      <c r="Q2696" s="12" t="str">
        <f t="shared" si="1415"/>
        <v>-1.97985505238425+9.82554987111354i</v>
      </c>
      <c r="R2696" s="12" t="str">
        <f t="shared" si="1416"/>
        <v>-0.0585507947889442-0.189702661932447i</v>
      </c>
      <c r="S2696" s="12" t="str">
        <f t="shared" si="1417"/>
        <v>0.985731417482108i</v>
      </c>
      <c r="T2696" s="12" t="str">
        <f t="shared" si="1418"/>
        <v>0.1869958738468-0.05771535794201i</v>
      </c>
      <c r="U2696" s="12" t="str">
        <f t="shared" si="1419"/>
        <v>0.001-0.00207774077143467i</v>
      </c>
      <c r="V2696" s="12" t="str">
        <f t="shared" si="1420"/>
        <v>0.0015-0.000631532149372237i</v>
      </c>
      <c r="W2696" s="12" t="str">
        <f t="shared" si="1421"/>
        <v>0.000781767331193532-0.000652048898300047i</v>
      </c>
      <c r="X2696" s="12" t="str">
        <f t="shared" si="1422"/>
        <v>0.000774080754535736-0.000614948287121312i</v>
      </c>
      <c r="Y2696" s="12" t="str">
        <f t="shared" si="1423"/>
        <v>0.00029+0.721937991794934i</v>
      </c>
      <c r="Z2696" s="12" t="str">
        <f t="shared" si="1424"/>
        <v>-0.0102113201414355-0.0128927459165098i</v>
      </c>
      <c r="AA2696" s="12" t="str">
        <f t="shared" si="1425"/>
        <v>0.0245411707110765-16.6360606308324i</v>
      </c>
      <c r="AB2696" s="12" t="str">
        <f t="shared" si="1426"/>
        <v>0.466776626421009-0.144068312945363i</v>
      </c>
      <c r="AC2696" s="12" t="str">
        <f t="shared" si="1427"/>
        <v>0.957829024349693-0.19330114293046i</v>
      </c>
      <c r="AD2696" s="12" t="str">
        <f t="shared" si="1428"/>
        <v>0.497423427858246-0.0500254164385013i</v>
      </c>
      <c r="AE2696" s="12" t="str">
        <f t="shared" si="1429"/>
        <v>-0.00572431485121996-0.00590232832583351i</v>
      </c>
      <c r="AF2696" s="12" t="str">
        <f t="shared" si="1430"/>
        <v>-13.6520985279478-0.42004430744332i</v>
      </c>
      <c r="AG2696" s="12" t="str">
        <f t="shared" si="1431"/>
        <v>0.997031533002145-0.0299605462341381i</v>
      </c>
      <c r="AH2696" s="12" t="str">
        <f t="shared" si="1432"/>
        <v>0.0733276870645994+0.0854341798176634i</v>
      </c>
      <c r="AI2696" s="12">
        <f t="shared" si="1433"/>
        <v>-18.970195246379646</v>
      </c>
      <c r="AJ2696" s="12">
        <f t="shared" si="1434"/>
        <v>49.360688839429223</v>
      </c>
      <c r="AK2696" s="12"/>
      <c r="AL2696" s="12"/>
      <c r="AM2696" s="12"/>
      <c r="AN2696" s="12"/>
    </row>
    <row r="2697" spans="1:40" x14ac:dyDescent="0.35">
      <c r="A2697" s="12"/>
      <c r="B2697" s="12">
        <f t="shared" si="1400"/>
        <v>767000</v>
      </c>
      <c r="C2697" s="29" t="str">
        <f t="shared" si="1402"/>
        <v>-1.17744928923885E-07+0.00289392732342357i</v>
      </c>
      <c r="D2697" s="28" t="str">
        <f t="shared" si="1403"/>
        <v>-5.39906193557497+0.0221867761462474i</v>
      </c>
      <c r="E2697" s="12" t="str">
        <f t="shared" si="1404"/>
        <v>4200</v>
      </c>
      <c r="F2697" s="12" t="str">
        <f t="shared" si="1405"/>
        <v>0.704225352112676</v>
      </c>
      <c r="G2697" s="12" t="str">
        <f t="shared" si="1401"/>
        <v>0.704225352112676</v>
      </c>
      <c r="H2697" s="12" t="str">
        <f t="shared" si="1406"/>
        <v>8.2531028809121+0.441687258809247i</v>
      </c>
      <c r="I2697" s="12" t="str">
        <f t="shared" si="1407"/>
        <v>3012.00195662921i</v>
      </c>
      <c r="J2697" s="12" t="str">
        <f t="shared" si="1408"/>
        <v>-7758.9591737444+651.426144773505i</v>
      </c>
      <c r="K2697" s="12" t="str">
        <f t="shared" si="1409"/>
        <v>0.0323640547418417-0.385479430712883i</v>
      </c>
      <c r="L2697" s="12" t="str">
        <f t="shared" si="1410"/>
        <v>0.0017590985271329-0.0175616799657177i</v>
      </c>
      <c r="M2697" s="12" t="str">
        <f t="shared" si="1411"/>
        <v>0.0341231532689746-0.403041110678601i</v>
      </c>
      <c r="N2697" s="12" t="str">
        <f t="shared" si="1412"/>
        <v>-9.63840626121348i</v>
      </c>
      <c r="O2697" s="12" t="str">
        <f t="shared" si="1413"/>
        <v>-0.977268123568194+0.21200710992205i</v>
      </c>
      <c r="P2697" s="12" t="str">
        <f t="shared" si="1414"/>
        <v>1.97726812356819-0.21200710992205i</v>
      </c>
      <c r="Q2697" s="12" t="str">
        <f t="shared" si="1415"/>
        <v>-1.97726812356819+9.85041337113553i</v>
      </c>
      <c r="R2697" s="12" t="str">
        <f t="shared" si="1416"/>
        <v>-0.0594207753992409-0.188801956671507i</v>
      </c>
      <c r="S2697" s="12" t="str">
        <f t="shared" si="1417"/>
        <v>0.987018273118508i</v>
      </c>
      <c r="T2697" s="12" t="str">
        <f t="shared" si="1418"/>
        <v>0.186350981235306-0.0586493911219215i</v>
      </c>
      <c r="U2697" s="12" t="str">
        <f t="shared" si="1419"/>
        <v>0.001-0.00207503185256709i</v>
      </c>
      <c r="V2697" s="12" t="str">
        <f t="shared" si="1420"/>
        <v>0.0015-0.000630708769777229i</v>
      </c>
      <c r="W2697" s="12" t="str">
        <f t="shared" si="1421"/>
        <v>0.000781549191654842-0.000651434860962795i</v>
      </c>
      <c r="X2697" s="12" t="str">
        <f t="shared" si="1422"/>
        <v>0.000773847668701508-0.000614379641731495i</v>
      </c>
      <c r="Y2697" s="12" t="str">
        <f t="shared" si="1423"/>
        <v>0.00029+0.722880469591011i</v>
      </c>
      <c r="Z2697" s="12" t="str">
        <f t="shared" si="1424"/>
        <v>-0.010188574478346-0.0128720027770889i</v>
      </c>
      <c r="AA2697" s="12" t="str">
        <f t="shared" si="1425"/>
        <v>0.0244717653213257-16.6143394141793i</v>
      </c>
      <c r="AB2697" s="12" t="str">
        <f t="shared" si="1426"/>
        <v>0.465166854015851-0.146399834212199i</v>
      </c>
      <c r="AC2697" s="12" t="str">
        <f t="shared" si="1427"/>
        <v>0.956867808071182-0.192476989474795i</v>
      </c>
      <c r="AD2697" s="12" t="str">
        <f t="shared" si="1428"/>
        <v>0.496808974394566-0.0530643188624183i</v>
      </c>
      <c r="AE2697" s="12" t="str">
        <f t="shared" si="1429"/>
        <v>-0.00574481929689111-0.00585427673321708i</v>
      </c>
      <c r="AF2697" s="12" t="str">
        <f t="shared" si="1430"/>
        <v>-13.6521648164871-0.419500482663i</v>
      </c>
      <c r="AG2697" s="12" t="str">
        <f t="shared" si="1431"/>
        <v>0.996852515661532-0.0298847344378184i</v>
      </c>
      <c r="AH2697" s="12" t="str">
        <f t="shared" si="1432"/>
        <v>0.073670939203603+0.0848020549046294i</v>
      </c>
      <c r="AI2697" s="12">
        <f t="shared" si="1433"/>
        <v>-18.98982087462748</v>
      </c>
      <c r="AJ2697" s="12">
        <f t="shared" si="1434"/>
        <v>49.017846787821576</v>
      </c>
      <c r="AK2697" s="12"/>
      <c r="AL2697" s="12"/>
      <c r="AM2697" s="12"/>
      <c r="AN2697" s="12"/>
    </row>
    <row r="2698" spans="1:40" x14ac:dyDescent="0.35">
      <c r="A2698" s="12"/>
      <c r="B2698" s="12">
        <f t="shared" si="1400"/>
        <v>768000</v>
      </c>
      <c r="C2698" s="29" t="str">
        <f t="shared" si="1402"/>
        <v>-1.17438501132544E-07+0.00289015918890032i</v>
      </c>
      <c r="D2698" s="28" t="str">
        <f t="shared" si="1403"/>
        <v>-5.39906193322569+0.0221578871149025i</v>
      </c>
      <c r="E2698" s="12" t="str">
        <f t="shared" si="1404"/>
        <v>4200</v>
      </c>
      <c r="F2698" s="12" t="str">
        <f t="shared" si="1405"/>
        <v>0.704225352112676</v>
      </c>
      <c r="G2698" s="12" t="str">
        <f t="shared" si="1401"/>
        <v>0.704225352112676</v>
      </c>
      <c r="H2698" s="12" t="str">
        <f t="shared" si="1406"/>
        <v>8.25316891416994+0.441115946376984i</v>
      </c>
      <c r="I2698" s="12" t="str">
        <f t="shared" si="1407"/>
        <v>3015.9289474462i</v>
      </c>
      <c r="J2698" s="12" t="str">
        <f t="shared" si="1408"/>
        <v>-7779.20693858735+652.275461781032i</v>
      </c>
      <c r="K2698" s="12" t="str">
        <f t="shared" si="1409"/>
        <v>0.0322803947443992-0.384984390015683i</v>
      </c>
      <c r="L2698" s="12" t="str">
        <f t="shared" si="1410"/>
        <v>0.00175456588328085-0.017539266624507i</v>
      </c>
      <c r="M2698" s="12" t="str">
        <f t="shared" si="1411"/>
        <v>0.03403496062768-0.40252365664019i</v>
      </c>
      <c r="N2698" s="12" t="str">
        <f t="shared" si="1412"/>
        <v>-9.65097263182784i</v>
      </c>
      <c r="O2698" s="12" t="str">
        <f t="shared" si="1413"/>
        <v>-0.974526872786578+0.224270760949376i</v>
      </c>
      <c r="P2698" s="12" t="str">
        <f t="shared" si="1414"/>
        <v>1.97452687278658-0.224270760949376i</v>
      </c>
      <c r="Q2698" s="12" t="str">
        <f t="shared" si="1415"/>
        <v>-1.97452687278658+9.87524339277721i</v>
      </c>
      <c r="R2698" s="12" t="str">
        <f t="shared" si="1416"/>
        <v>-0.0602793693755038-0.187894471485851i</v>
      </c>
      <c r="S2698" s="12" t="str">
        <f t="shared" si="1417"/>
        <v>0.988305128754908i</v>
      </c>
      <c r="T2698" s="12" t="str">
        <f t="shared" si="1418"/>
        <v>0.185697069834159-0.0595744099119219i</v>
      </c>
      <c r="U2698" s="12" t="str">
        <f t="shared" si="1419"/>
        <v>0.001-0.00207232998817572i</v>
      </c>
      <c r="V2698" s="12" t="str">
        <f t="shared" si="1420"/>
        <v>0.0015-0.000629887534399915i</v>
      </c>
      <c r="W2698" s="12" t="str">
        <f t="shared" si="1421"/>
        <v>0.000781331291499748-0.000650822163934494i</v>
      </c>
      <c r="X2698" s="12" t="str">
        <f t="shared" si="1422"/>
        <v>0.000773614889865532-0.000613812228210074i</v>
      </c>
      <c r="Y2698" s="12" t="str">
        <f t="shared" si="1423"/>
        <v>0.00029+0.723822947387088i</v>
      </c>
      <c r="Z2698" s="12" t="str">
        <f t="shared" si="1424"/>
        <v>-0.0101659084860385-0.0128513189866986i</v>
      </c>
      <c r="AA2698" s="12" t="str">
        <f t="shared" si="1425"/>
        <v>0.0244026453757427-16.5926748731497i</v>
      </c>
      <c r="AB2698" s="12" t="str">
        <f t="shared" si="1426"/>
        <v>0.463534569027276-0.148708853878195i</v>
      </c>
      <c r="AC2698" s="12" t="str">
        <f t="shared" si="1427"/>
        <v>0.955917549168589-0.191644929690725i</v>
      </c>
      <c r="AD2698" s="12" t="str">
        <f t="shared" si="1428"/>
        <v>0.496156844481385-0.0560957483714225i</v>
      </c>
      <c r="AE2698" s="12" t="str">
        <f t="shared" si="1429"/>
        <v>-0.00576478943183815-0.00580600563146436i</v>
      </c>
      <c r="AF2698" s="12" t="str">
        <f t="shared" si="1430"/>
        <v>-13.6522308473956-0.418958059262081i</v>
      </c>
      <c r="AG2698" s="12" t="str">
        <f t="shared" si="1431"/>
        <v>0.996674411070622-0.0298068558902241i</v>
      </c>
      <c r="AH2698" s="12" t="str">
        <f t="shared" si="1432"/>
        <v>0.0740071581157676+0.0841659562435636i</v>
      </c>
      <c r="AI2698" s="12">
        <f t="shared" si="1433"/>
        <v>-19.009769031365327</v>
      </c>
      <c r="AJ2698" s="12">
        <f t="shared" si="1434"/>
        <v>48.674821199037318</v>
      </c>
      <c r="AK2698" s="12"/>
      <c r="AL2698" s="12"/>
      <c r="AM2698" s="12"/>
      <c r="AN2698" s="12"/>
    </row>
    <row r="2699" spans="1:40" x14ac:dyDescent="0.35">
      <c r="A2699" s="12"/>
      <c r="B2699" s="12">
        <f t="shared" si="1400"/>
        <v>769000</v>
      </c>
      <c r="C2699" s="29" t="str">
        <f t="shared" si="1402"/>
        <v>-1.17133267990786E-07+0.0028864008544668i</v>
      </c>
      <c r="D2699" s="28" t="str">
        <f t="shared" si="1403"/>
        <v>-5.39906193088557+0.0221290732175788i</v>
      </c>
      <c r="E2699" s="12" t="str">
        <f t="shared" si="1404"/>
        <v>4200</v>
      </c>
      <c r="F2699" s="12" t="str">
        <f t="shared" si="1405"/>
        <v>0.704225352112676</v>
      </c>
      <c r="G2699" s="12" t="str">
        <f t="shared" si="1401"/>
        <v>0.704225352112676</v>
      </c>
      <c r="H2699" s="12" t="str">
        <f t="shared" si="1406"/>
        <v>8.25323469111981+0.44054610506769i</v>
      </c>
      <c r="I2699" s="12" t="str">
        <f t="shared" si="1407"/>
        <v>3019.85593826319i</v>
      </c>
      <c r="J2699" s="12" t="str">
        <f t="shared" si="1408"/>
        <v>-7799.48108488288+653.12477878856i</v>
      </c>
      <c r="K2699" s="12" t="str">
        <f t="shared" si="1409"/>
        <v>0.0321970579871634-0.384490610240734i</v>
      </c>
      <c r="L2699" s="12" t="str">
        <f t="shared" si="1410"/>
        <v>0.00175005067754356-0.0175169098332925i</v>
      </c>
      <c r="M2699" s="12" t="str">
        <f t="shared" si="1411"/>
        <v>0.033947108664707-0.402007520074027i</v>
      </c>
      <c r="N2699" s="12" t="str">
        <f t="shared" si="1412"/>
        <v>-9.6635390024422i</v>
      </c>
      <c r="O2699" s="12" t="str">
        <f t="shared" si="1413"/>
        <v>-0.971631732914675+0.23649899702372i</v>
      </c>
      <c r="P2699" s="12" t="str">
        <f t="shared" si="1414"/>
        <v>1.97163173291468-0.23649899702372i</v>
      </c>
      <c r="Q2699" s="12" t="str">
        <f t="shared" si="1415"/>
        <v>-1.97163173291468+9.90003799946592i</v>
      </c>
      <c r="R2699" s="12" t="str">
        <f t="shared" si="1416"/>
        <v>-0.0611265737111295-0.186980357101794i</v>
      </c>
      <c r="S2699" s="12" t="str">
        <f t="shared" si="1417"/>
        <v>0.989591984391308i</v>
      </c>
      <c r="T2699" s="12" t="str">
        <f t="shared" si="1418"/>
        <v>0.18503426262656-0.0604903673778382i</v>
      </c>
      <c r="U2699" s="12" t="str">
        <f t="shared" si="1419"/>
        <v>0.001-0.00206963515073986i</v>
      </c>
      <c r="V2699" s="12" t="str">
        <f t="shared" si="1420"/>
        <v>0.0015-0.000629068434875339i</v>
      </c>
      <c r="W2699" s="12" t="str">
        <f t="shared" si="1421"/>
        <v>0.000781113630888374-0.000650210801813507i</v>
      </c>
      <c r="X2699" s="12" t="str">
        <f t="shared" si="1422"/>
        <v>0.000773382417786143-0.000613246041563867i</v>
      </c>
      <c r="Y2699" s="12" t="str">
        <f t="shared" si="1423"/>
        <v>0.00029+0.724765425183165i</v>
      </c>
      <c r="Z2699" s="12" t="str">
        <f t="shared" si="1424"/>
        <v>-0.0101433217707605-0.0128306943085866i</v>
      </c>
      <c r="AA2699" s="12" t="str">
        <f t="shared" si="1425"/>
        <v>0.0243338093454144-16.5710667860995i</v>
      </c>
      <c r="AB2699" s="12" t="str">
        <f t="shared" si="1426"/>
        <v>0.461880078444323-0.15099525478689i</v>
      </c>
      <c r="AC2699" s="12" t="str">
        <f t="shared" si="1427"/>
        <v>0.954978265293189-0.190805117229105i</v>
      </c>
      <c r="AD2699" s="12" t="str">
        <f t="shared" si="1428"/>
        <v>0.495467121930498-0.0591192433960169i</v>
      </c>
      <c r="AE2699" s="12" t="str">
        <f t="shared" si="1429"/>
        <v>-0.00578422338434288-0.00575752167283568i</v>
      </c>
      <c r="AF2699" s="12" t="str">
        <f t="shared" si="1430"/>
        <v>-13.6522966220054-0.418417031850111i</v>
      </c>
      <c r="AG2699" s="12" t="str">
        <f t="shared" si="1431"/>
        <v>0.996497243371999-0.0297269236584917i</v>
      </c>
      <c r="AH2699" s="12" t="str">
        <f t="shared" si="1432"/>
        <v>0.0743363000182735+0.0835259719327077i</v>
      </c>
      <c r="AI2699" s="12">
        <f t="shared" si="1433"/>
        <v>-19.030040577283735</v>
      </c>
      <c r="AJ2699" s="12">
        <f t="shared" si="1434"/>
        <v>48.331612117739894</v>
      </c>
      <c r="AK2699" s="12"/>
      <c r="AL2699" s="12"/>
      <c r="AM2699" s="12"/>
      <c r="AN2699" s="12"/>
    </row>
    <row r="2700" spans="1:40" x14ac:dyDescent="0.35">
      <c r="A2700" s="12"/>
      <c r="B2700" s="12">
        <f t="shared" si="1400"/>
        <v>770000</v>
      </c>
      <c r="C2700" s="29" t="str">
        <f t="shared" si="1402"/>
        <v>-1.16829223296669E-07+0.00288265228194085i</v>
      </c>
      <c r="D2700" s="28" t="str">
        <f t="shared" si="1403"/>
        <v>-5.39906192855456+0.0221003341615465i</v>
      </c>
      <c r="E2700" s="12" t="str">
        <f t="shared" si="1404"/>
        <v>4200</v>
      </c>
      <c r="F2700" s="12" t="str">
        <f t="shared" si="1405"/>
        <v>0.704225352112676</v>
      </c>
      <c r="G2700" s="12" t="str">
        <f t="shared" si="1401"/>
        <v>0.704225352112676</v>
      </c>
      <c r="H2700" s="12" t="str">
        <f t="shared" si="1406"/>
        <v>8.25330021308501+0.439977729225699i</v>
      </c>
      <c r="I2700" s="12" t="str">
        <f t="shared" si="1407"/>
        <v>3023.78292908018i</v>
      </c>
      <c r="J2700" s="12" t="str">
        <f t="shared" si="1408"/>
        <v>-7819.78161263096+653.974095796087i</v>
      </c>
      <c r="K2700" s="12" t="str">
        <f t="shared" si="1409"/>
        <v>0.0321140428108117-0.38399808661157i</v>
      </c>
      <c r="L2700" s="12" t="str">
        <f t="shared" si="1410"/>
        <v>0.00174555282088346-0.0174946093806336i</v>
      </c>
      <c r="M2700" s="12" t="str">
        <f t="shared" si="1411"/>
        <v>0.0338595956316952-0.401492695992204i</v>
      </c>
      <c r="N2700" s="12" t="str">
        <f t="shared" si="1412"/>
        <v>-9.67610537305656i</v>
      </c>
      <c r="O2700" s="12" t="str">
        <f t="shared" si="1413"/>
        <v>-0.968583161128632+0.248689887164851i</v>
      </c>
      <c r="P2700" s="12" t="str">
        <f t="shared" si="1414"/>
        <v>1.96858316112863-0.248689887164851i</v>
      </c>
      <c r="Q2700" s="12" t="str">
        <f t="shared" si="1415"/>
        <v>-1.96858316112863+9.92479526022141i</v>
      </c>
      <c r="R2700" s="12" t="str">
        <f t="shared" si="1416"/>
        <v>-0.0619623867936439-0.186059762589211i</v>
      </c>
      <c r="S2700" s="12" t="str">
        <f t="shared" si="1417"/>
        <v>0.990878840027708i</v>
      </c>
      <c r="T2700" s="12" t="str">
        <f t="shared" si="1418"/>
        <v>0.184362681730228-0.061397217951434i</v>
      </c>
      <c r="U2700" s="12" t="str">
        <f t="shared" si="1419"/>
        <v>0.001-0.00206694731288176i</v>
      </c>
      <c r="V2700" s="12" t="str">
        <f t="shared" si="1420"/>
        <v>0.0015-0.000628251462881995i</v>
      </c>
      <c r="W2700" s="12" t="str">
        <f t="shared" si="1421"/>
        <v>0.000780896209977846-0.000649600769229516i</v>
      </c>
      <c r="X2700" s="12" t="str">
        <f t="shared" si="1422"/>
        <v>0.000773150252221504-0.000612681076828807i</v>
      </c>
      <c r="Y2700" s="12" t="str">
        <f t="shared" si="1423"/>
        <v>0.00029+0.725707902979242i</v>
      </c>
      <c r="Z2700" s="12" t="str">
        <f t="shared" si="1424"/>
        <v>-0.0101208139412893-0.0128101285072356i</v>
      </c>
      <c r="AA2700" s="12" t="str">
        <f t="shared" si="1425"/>
        <v>0.0242652557115335-16.5495149325398i</v>
      </c>
      <c r="AB2700" s="12" t="str">
        <f t="shared" si="1426"/>
        <v>0.460203687095627-0.153258923191455i</v>
      </c>
      <c r="AC2700" s="12" t="str">
        <f t="shared" si="1427"/>
        <v>0.954049972496274-0.189957704203788i</v>
      </c>
      <c r="AD2700" s="12" t="str">
        <f t="shared" si="1428"/>
        <v>0.494739896101015-0.0621343431256344i</v>
      </c>
      <c r="AE2700" s="12" t="str">
        <f t="shared" si="1429"/>
        <v>-0.00580311935792323-0.0057088315205716i</v>
      </c>
      <c r="AF2700" s="12" t="str">
        <f t="shared" si="1430"/>
        <v>-13.6523621416396-0.417877395064153i</v>
      </c>
      <c r="AG2700" s="12" t="str">
        <f t="shared" si="1431"/>
        <v>0.996321036537564-0.0296449510743763i</v>
      </c>
      <c r="AH2700" s="12" t="str">
        <f t="shared" si="1432"/>
        <v>0.0746583221353883+0.0828821905828254i</v>
      </c>
      <c r="AI2700" s="12">
        <f t="shared" si="1433"/>
        <v>-19.050636401082098</v>
      </c>
      <c r="AJ2700" s="12">
        <f t="shared" si="1434"/>
        <v>47.988219614568862</v>
      </c>
      <c r="AK2700" s="12"/>
      <c r="AL2700" s="12"/>
      <c r="AM2700" s="12"/>
      <c r="AN2700" s="12"/>
    </row>
    <row r="2701" spans="1:40" x14ac:dyDescent="0.35">
      <c r="A2701" s="12"/>
      <c r="B2701" s="12">
        <f t="shared" si="1400"/>
        <v>771000</v>
      </c>
      <c r="C2701" s="29" t="str">
        <f t="shared" si="1402"/>
        <v>-1.16526360888448E-07+0.0028789134333384i</v>
      </c>
      <c r="D2701" s="28" t="str">
        <f t="shared" si="1403"/>
        <v>-5.39906192623262+0.0220716696555944i</v>
      </c>
      <c r="E2701" s="12" t="str">
        <f t="shared" si="1404"/>
        <v>4200</v>
      </c>
      <c r="F2701" s="12" t="str">
        <f t="shared" si="1405"/>
        <v>0.704225352112676</v>
      </c>
      <c r="G2701" s="12" t="str">
        <f t="shared" si="1401"/>
        <v>0.704225352112676</v>
      </c>
      <c r="H2701" s="12" t="str">
        <f t="shared" si="1406"/>
        <v>8.25336548138033+0.439410813224189i</v>
      </c>
      <c r="I2701" s="12" t="str">
        <f t="shared" si="1407"/>
        <v>3027.70991989716i</v>
      </c>
      <c r="J2701" s="12" t="str">
        <f t="shared" si="1408"/>
        <v>-7840.10852183161+654.823412803615i</v>
      </c>
      <c r="K2701" s="12" t="str">
        <f t="shared" si="1409"/>
        <v>0.0320313475666309-0.383506814375631i</v>
      </c>
      <c r="L2701" s="12" t="str">
        <f t="shared" si="1410"/>
        <v>0.00174107222482864-0.0174723650561299i</v>
      </c>
      <c r="M2701" s="12" t="str">
        <f t="shared" si="1411"/>
        <v>0.0337724197914595-0.400979179431761i</v>
      </c>
      <c r="N2701" s="12" t="str">
        <f t="shared" si="1412"/>
        <v>-9.68867174367092i</v>
      </c>
      <c r="O2701" s="12" t="str">
        <f t="shared" si="1413"/>
        <v>-0.965381638833275+0.260841506289894i</v>
      </c>
      <c r="P2701" s="12" t="str">
        <f t="shared" si="1414"/>
        <v>1.96538163883327-0.260841506289894i</v>
      </c>
      <c r="Q2701" s="12" t="str">
        <f t="shared" si="1415"/>
        <v>-1.96538163883327+9.94951324996081i</v>
      </c>
      <c r="R2701" s="12" t="str">
        <f t="shared" si="1416"/>
        <v>-0.0627868083572569-0.18513283537104i</v>
      </c>
      <c r="S2701" s="12" t="str">
        <f t="shared" si="1417"/>
        <v>0.992165695664106i</v>
      </c>
      <c r="T2701" s="12" t="str">
        <f t="shared" si="1418"/>
        <v>0.183682448396176-0.0622949173923067i</v>
      </c>
      <c r="U2701" s="12" t="str">
        <f t="shared" si="1419"/>
        <v>0.001-0.0020642664473657i</v>
      </c>
      <c r="V2701" s="12" t="str">
        <f t="shared" si="1420"/>
        <v>0.0015-0.000627436610141548i</v>
      </c>
      <c r="W2701" s="12" t="str">
        <f t="shared" si="1421"/>
        <v>0.000780679028922285-0.000648992060843278i</v>
      </c>
      <c r="X2701" s="12" t="str">
        <f t="shared" si="1422"/>
        <v>0.000772918392929529-0.000612117329069701i</v>
      </c>
      <c r="Y2701" s="12" t="str">
        <f t="shared" si="1423"/>
        <v>0.00029+0.726650380775319i</v>
      </c>
      <c r="Z2701" s="12" t="str">
        <f t="shared" si="1424"/>
        <v>-0.0100983846089118-0.012789621348354i</v>
      </c>
      <c r="AA2701" s="12" t="str">
        <f t="shared" si="1425"/>
        <v>0.0241969829653169-16.5280190931289i</v>
      </c>
      <c r="AB2701" s="12" t="str">
        <f t="shared" si="1426"/>
        <v>0.458505697646362-0.155499748659582i</v>
      </c>
      <c r="AC2701" s="12" t="str">
        <f t="shared" si="1427"/>
        <v>0.953132685278325-0.189102841196223i</v>
      </c>
      <c r="AD2701" s="12" t="str">
        <f t="shared" si="1428"/>
        <v>0.493975261897692-0.0651405875730195i</v>
      </c>
      <c r="AE2701" s="12" t="str">
        <f t="shared" si="1429"/>
        <v>-0.00582147563139904-0.00565994184816265i</v>
      </c>
      <c r="AF2701" s="12" t="str">
        <f t="shared" si="1430"/>
        <v>-13.652427407613-0.417339143568595i</v>
      </c>
      <c r="AG2701" s="12" t="str">
        <f t="shared" si="1431"/>
        <v>0.996145814365788-0.0295609517324359i</v>
      </c>
      <c r="AH2701" s="12" t="str">
        <f t="shared" si="1432"/>
        <v>0.074973182706967+0.0822347013073052i</v>
      </c>
      <c r="AI2701" s="12">
        <f t="shared" si="1433"/>
        <v>-19.071557419586899</v>
      </c>
      <c r="AJ2701" s="12">
        <f t="shared" si="1434"/>
        <v>47.644643786123936</v>
      </c>
      <c r="AK2701" s="12"/>
      <c r="AL2701" s="12"/>
      <c r="AM2701" s="12"/>
      <c r="AN2701" s="12"/>
    </row>
    <row r="2702" spans="1:40" x14ac:dyDescent="0.35">
      <c r="A2702" s="12"/>
      <c r="B2702" s="12">
        <f t="shared" si="1400"/>
        <v>772000</v>
      </c>
      <c r="C2702" s="29" t="str">
        <f t="shared" si="1402"/>
        <v>-1.16224674644259E-07+0.00287518427087219i</v>
      </c>
      <c r="D2702" s="28" t="str">
        <f t="shared" si="1403"/>
        <v>-5.39906192391969+0.0220430794100201i</v>
      </c>
      <c r="E2702" s="12" t="str">
        <f t="shared" si="1404"/>
        <v>4200</v>
      </c>
      <c r="F2702" s="12" t="str">
        <f t="shared" si="1405"/>
        <v>0.704225352112676</v>
      </c>
      <c r="G2702" s="12" t="str">
        <f t="shared" si="1401"/>
        <v>0.704225352112676</v>
      </c>
      <c r="H2702" s="12" t="str">
        <f t="shared" si="1406"/>
        <v>8.25343049731208+0.438845351465019i</v>
      </c>
      <c r="I2702" s="12" t="str">
        <f t="shared" si="1407"/>
        <v>3031.63691071415i</v>
      </c>
      <c r="J2702" s="12" t="str">
        <f t="shared" si="1408"/>
        <v>-7860.46181248482+655.672729811142i</v>
      </c>
      <c r="K2702" s="12" t="str">
        <f t="shared" si="1409"/>
        <v>0.0319489706164367-0.383016788804128i</v>
      </c>
      <c r="L2702" s="12" t="str">
        <f t="shared" si="1410"/>
        <v>0.00173660880146847-0.0174501766504154i</v>
      </c>
      <c r="M2702" s="12" t="str">
        <f t="shared" si="1411"/>
        <v>0.0336855794179052-0.400466965454543i</v>
      </c>
      <c r="N2702" s="12" t="str">
        <f t="shared" si="1412"/>
        <v>-9.70123811428528i</v>
      </c>
      <c r="O2702" s="12" t="str">
        <f t="shared" si="1413"/>
        <v>-0.962027671586086+0.272951935517324i</v>
      </c>
      <c r="P2702" s="12" t="str">
        <f t="shared" si="1414"/>
        <v>1.96202767158609-0.272951935517324i</v>
      </c>
      <c r="Q2702" s="12" t="str">
        <f t="shared" si="1415"/>
        <v>-1.96202767158609+9.9741900498026i</v>
      </c>
      <c r="R2702" s="12" t="str">
        <f t="shared" si="1416"/>
        <v>-0.0635998394364272-0.18419972123348i</v>
      </c>
      <c r="S2702" s="12" t="str">
        <f t="shared" si="1417"/>
        <v>0.993452551300506i</v>
      </c>
      <c r="T2702" s="12" t="str">
        <f t="shared" si="1418"/>
        <v>0.182993683008243-0.0631834227504211i</v>
      </c>
      <c r="U2702" s="12" t="str">
        <f t="shared" si="1419"/>
        <v>0.001-0.00206159252709709i</v>
      </c>
      <c r="V2702" s="12" t="str">
        <f t="shared" si="1420"/>
        <v>0.0015-0.000626623868418568i</v>
      </c>
      <c r="W2702" s="12" t="str">
        <f t="shared" si="1421"/>
        <v>0.000780462087872837-0.000648384671346422i</v>
      </c>
      <c r="X2702" s="12" t="str">
        <f t="shared" si="1422"/>
        <v>0.000772686839667922-0.000611554793380047i</v>
      </c>
      <c r="Y2702" s="12" t="str">
        <f t="shared" si="1423"/>
        <v>0.00029+0.727592858571396i</v>
      </c>
      <c r="Z2702" s="12" t="str">
        <f t="shared" si="1424"/>
        <v>-0.0100760333874047-0.0127691725988684i</v>
      </c>
      <c r="AA2702" s="12" t="str">
        <f t="shared" si="1425"/>
        <v>0.0241289896079272-16.5065790496649i</v>
      </c>
      <c r="AB2702" s="12" t="str">
        <f t="shared" si="1426"/>
        <v>0.456786410597075-0.157717623979962i</v>
      </c>
      <c r="AC2702" s="12" t="str">
        <f t="shared" si="1427"/>
        <v>0.952226416637232-0.188240677260864i</v>
      </c>
      <c r="AD2702" s="12" t="str">
        <f t="shared" si="1428"/>
        <v>0.493173319768531-0.0681375176387942i</v>
      </c>
      <c r="AE2702" s="12" t="str">
        <f t="shared" si="1429"/>
        <v>-0.00583929055895314-0.00561085933861795i</v>
      </c>
      <c r="AF2702" s="12" t="str">
        <f t="shared" si="1430"/>
        <v>-13.6524924212318-0.416802272054999i</v>
      </c>
      <c r="AG2702" s="12" t="str">
        <f t="shared" si="1431"/>
        <v>0.995971600478973-0.0294749394881878i</v>
      </c>
      <c r="AH2702" s="12" t="str">
        <f t="shared" si="1432"/>
        <v>0.0752808409968832+0.0815835937120766i</v>
      </c>
      <c r="AI2702" s="12">
        <f t="shared" si="1433"/>
        <v>-19.092804577879026</v>
      </c>
      <c r="AJ2702" s="12">
        <f t="shared" si="1434"/>
        <v>47.300884754945997</v>
      </c>
      <c r="AK2702" s="12"/>
      <c r="AL2702" s="12"/>
      <c r="AM2702" s="12"/>
      <c r="AN2702" s="12"/>
    </row>
    <row r="2703" spans="1:40" x14ac:dyDescent="0.35">
      <c r="A2703" s="12"/>
      <c r="B2703" s="12">
        <f t="shared" si="1400"/>
        <v>773000</v>
      </c>
      <c r="C2703" s="29" t="str">
        <f t="shared" si="1402"/>
        <v>-1.15924158481808E-07+0.00287146475695046i</v>
      </c>
      <c r="D2703" s="28" t="str">
        <f t="shared" si="1403"/>
        <v>-5.39906192161574+0.0220145631366202i</v>
      </c>
      <c r="E2703" s="12" t="str">
        <f t="shared" si="1404"/>
        <v>4200</v>
      </c>
      <c r="F2703" s="12" t="str">
        <f t="shared" si="1405"/>
        <v>0.704225352112676</v>
      </c>
      <c r="G2703" s="12" t="str">
        <f t="shared" si="1401"/>
        <v>0.704225352112676</v>
      </c>
      <c r="H2703" s="12" t="str">
        <f t="shared" si="1406"/>
        <v>8.25349526217822+0.438281338378528i</v>
      </c>
      <c r="I2703" s="12" t="str">
        <f t="shared" si="1407"/>
        <v>3035.56390153114i</v>
      </c>
      <c r="J2703" s="12" t="str">
        <f t="shared" si="1408"/>
        <v>-7880.8414845906+656.522046818669i</v>
      </c>
      <c r="K2703" s="12" t="str">
        <f t="shared" si="1409"/>
        <v>0.0318669103324926-0.382528005191881i</v>
      </c>
      <c r="L2703" s="12" t="str">
        <f t="shared" si="1410"/>
        <v>0.00173216246344949-0.0174280439551526i</v>
      </c>
      <c r="M2703" s="12" t="str">
        <f t="shared" si="1411"/>
        <v>0.0335990727959421-0.399956049147034i</v>
      </c>
      <c r="N2703" s="12" t="str">
        <f t="shared" si="1412"/>
        <v>-9.71380448489964i</v>
      </c>
      <c r="O2703" s="12" t="str">
        <f t="shared" si="1413"/>
        <v>-0.958521789017376+0.285019262469976i</v>
      </c>
      <c r="P2703" s="12" t="str">
        <f t="shared" si="1414"/>
        <v>1.95852178901738-0.285019262469976i</v>
      </c>
      <c r="Q2703" s="12" t="str">
        <f t="shared" si="1415"/>
        <v>-1.95852178901738+9.99882374736962i</v>
      </c>
      <c r="R2703" s="12" t="str">
        <f t="shared" si="1416"/>
        <v>-0.0644014823204326-0.183260564336864i</v>
      </c>
      <c r="S2703" s="12" t="str">
        <f t="shared" si="1417"/>
        <v>0.994739406936906i</v>
      </c>
      <c r="T2703" s="12" t="str">
        <f t="shared" si="1418"/>
        <v>0.182296505083375-0.0640626923292848i</v>
      </c>
      <c r="U2703" s="12" t="str">
        <f t="shared" si="1419"/>
        <v>0.001-0.00205892552512154i</v>
      </c>
      <c r="V2703" s="12" t="str">
        <f t="shared" si="1420"/>
        <v>0.0015-0.000625813229520226i</v>
      </c>
      <c r="W2703" s="12" t="str">
        <f t="shared" si="1421"/>
        <v>0.000780245386977692-0.000647778595461226i</v>
      </c>
      <c r="X2703" s="12" t="str">
        <f t="shared" si="1422"/>
        <v>0.000772455592194161-0.000610993464881827i</v>
      </c>
      <c r="Y2703" s="12" t="str">
        <f t="shared" si="1423"/>
        <v>0.00029+0.728535336367473i</v>
      </c>
      <c r="Z2703" s="12" t="str">
        <f t="shared" si="1424"/>
        <v>-0.0100537598930155-0.0127487820269155i</v>
      </c>
      <c r="AA2703" s="12" t="str">
        <f t="shared" si="1425"/>
        <v>0.0240612741503954-16.4851945850786i</v>
      </c>
      <c r="AB2703" s="12" t="str">
        <f t="shared" si="1426"/>
        <v>0.455046124284385-0.159912445070361i</v>
      </c>
      <c r="AC2703" s="12" t="str">
        <f t="shared" si="1427"/>
        <v>0.951331178115559-0.187371359931349i</v>
      </c>
      <c r="AD2703" s="12" t="str">
        <f t="shared" si="1428"/>
        <v>0.492334175701672-0.071124675176198i</v>
      </c>
      <c r="AE2703" s="12" t="str">
        <f t="shared" si="1429"/>
        <v>-0.00585656257018684-0.00556159068373151i</v>
      </c>
      <c r="AF2703" s="12" t="str">
        <f t="shared" si="1430"/>
        <v>-13.652557183794-0.416266775241908i</v>
      </c>
      <c r="AG2703" s="12" t="str">
        <f t="shared" si="1431"/>
        <v>0.995798418320532-0.0293869284562373i</v>
      </c>
      <c r="AH2703" s="12" t="str">
        <f t="shared" si="1432"/>
        <v>0.0755812573013856+0.0809289578853322i</v>
      </c>
      <c r="AI2703" s="12">
        <f t="shared" si="1433"/>
        <v>-19.11437884943096</v>
      </c>
      <c r="AJ2703" s="12">
        <f t="shared" si="1434"/>
        <v>46.956942669493174</v>
      </c>
      <c r="AK2703" s="12"/>
      <c r="AL2703" s="12"/>
      <c r="AM2703" s="12"/>
      <c r="AN2703" s="12"/>
    </row>
    <row r="2704" spans="1:40" x14ac:dyDescent="0.35">
      <c r="A2704" s="12"/>
      <c r="B2704" s="12">
        <f t="shared" si="1400"/>
        <v>774000</v>
      </c>
      <c r="C2704" s="29" t="str">
        <f t="shared" si="1402"/>
        <v>-1.15624806358071E-07+0.00286775485417577i</v>
      </c>
      <c r="D2704" s="28" t="str">
        <f t="shared" si="1403"/>
        <v>-5.3990619193207+0.0219861205486809i</v>
      </c>
      <c r="E2704" s="12" t="str">
        <f t="shared" si="1404"/>
        <v>4200</v>
      </c>
      <c r="F2704" s="12" t="str">
        <f t="shared" si="1405"/>
        <v>0.704225352112676</v>
      </c>
      <c r="G2704" s="12" t="str">
        <f t="shared" si="1401"/>
        <v>0.704225352112676</v>
      </c>
      <c r="H2704" s="12" t="str">
        <f t="shared" si="1406"/>
        <v>8.25355977726837+0.437718768423369i</v>
      </c>
      <c r="I2704" s="12" t="str">
        <f t="shared" si="1407"/>
        <v>3039.49089234813i</v>
      </c>
      <c r="J2704" s="12" t="str">
        <f t="shared" si="1408"/>
        <v>-7901.24753814894+657.371363826197i</v>
      </c>
      <c r="K2704" s="12" t="str">
        <f t="shared" si="1409"/>
        <v>0.0317851650974306-0.382040458857181i</v>
      </c>
      <c r="L2704" s="12" t="str">
        <f t="shared" si="1410"/>
        <v>0.00172773312397104-0.0174059667630252i</v>
      </c>
      <c r="M2704" s="12" t="str">
        <f t="shared" si="1411"/>
        <v>0.0335128982214016-0.399446425620206i</v>
      </c>
      <c r="N2704" s="12" t="str">
        <f t="shared" si="1412"/>
        <v>-9.726370855514i</v>
      </c>
      <c r="O2704" s="12" t="str">
        <f t="shared" si="1413"/>
        <v>-0.954864544746643+0.297041581577035i</v>
      </c>
      <c r="P2704" s="12" t="str">
        <f t="shared" si="1414"/>
        <v>1.95486454474664-0.297041581577035i</v>
      </c>
      <c r="Q2704" s="12" t="str">
        <f t="shared" si="1415"/>
        <v>-1.95486454474664+10.023412437091i</v>
      </c>
      <c r="R2704" s="12" t="str">
        <f t="shared" si="1416"/>
        <v>-0.0651917405089414-0.182315507227172i</v>
      </c>
      <c r="S2704" s="12" t="str">
        <f t="shared" si="1417"/>
        <v>0.996026262573306i</v>
      </c>
      <c r="T2704" s="12" t="str">
        <f t="shared" si="1418"/>
        <v>0.181591033272637-0.0649326856497697i</v>
      </c>
      <c r="U2704" s="12" t="str">
        <f t="shared" si="1419"/>
        <v>0.001-0.00205626541462397i</v>
      </c>
      <c r="V2704" s="12" t="str">
        <f t="shared" si="1420"/>
        <v>0.0015-0.000625004685296041i</v>
      </c>
      <c r="W2704" s="12" t="str">
        <f t="shared" si="1421"/>
        <v>0.000780028926382081-0.000647173827940407i</v>
      </c>
      <c r="X2704" s="12" t="str">
        <f t="shared" si="1422"/>
        <v>0.000772224650265484-0.000610433338725312i</v>
      </c>
      <c r="Y2704" s="12" t="str">
        <f t="shared" si="1423"/>
        <v>0.00029+0.72947781416355i</v>
      </c>
      <c r="Z2704" s="12" t="str">
        <f t="shared" si="1424"/>
        <v>-0.010031563744443-0.0127284494018338i</v>
      </c>
      <c r="AA2704" s="12" t="str">
        <f t="shared" si="1425"/>
        <v>0.0239938351135419-16.4638654834259i</v>
      </c>
      <c r="AB2704" s="12" t="str">
        <f t="shared" si="1426"/>
        <v>0.453285134883511-0.162084110887316i</v>
      </c>
      <c r="AC2704" s="12" t="str">
        <f t="shared" si="1427"/>
        <v>0.950446979846858-0.186495035227464i</v>
      </c>
      <c r="AD2704" s="12" t="str">
        <f t="shared" si="1428"/>
        <v>0.491457941221625-0.0741016030559854i</v>
      </c>
      <c r="AE2704" s="12" t="str">
        <f t="shared" si="1429"/>
        <v>-0.00587329017017034-0.00551214258334729i</v>
      </c>
      <c r="AF2704" s="12" t="str">
        <f t="shared" si="1430"/>
        <v>-13.6526216965891-0.415732647874688i</v>
      </c>
      <c r="AG2704" s="12" t="str">
        <f t="shared" si="1431"/>
        <v>0.995626291152273-0.0292969330083803i</v>
      </c>
      <c r="AH2704" s="12" t="str">
        <f t="shared" si="1432"/>
        <v>0.0758743929573756+0.0802708843870635i</v>
      </c>
      <c r="AI2704" s="12">
        <f t="shared" si="1433"/>
        <v>-19.136281236253271</v>
      </c>
      <c r="AJ2704" s="12">
        <f t="shared" si="1434"/>
        <v>46.612817704114313</v>
      </c>
      <c r="AK2704" s="12"/>
      <c r="AL2704" s="12"/>
      <c r="AM2704" s="12"/>
      <c r="AN2704" s="12"/>
    </row>
    <row r="2705" spans="1:40" x14ac:dyDescent="0.35">
      <c r="A2705" s="12"/>
      <c r="B2705" s="12">
        <f t="shared" si="1400"/>
        <v>775000</v>
      </c>
      <c r="C2705" s="29" t="str">
        <f t="shared" si="1402"/>
        <v>-1.15326612268984E-07+0.00286405452534368i</v>
      </c>
      <c r="D2705" s="28" t="str">
        <f t="shared" si="1403"/>
        <v>-5.39906191703454+0.0219577513609682i</v>
      </c>
      <c r="E2705" s="12" t="str">
        <f t="shared" si="1404"/>
        <v>4200</v>
      </c>
      <c r="F2705" s="12" t="str">
        <f t="shared" si="1405"/>
        <v>0.704225352112676</v>
      </c>
      <c r="G2705" s="12" t="str">
        <f t="shared" si="1401"/>
        <v>0.704225352112676</v>
      </c>
      <c r="H2705" s="12" t="str">
        <f t="shared" si="1406"/>
        <v>8.25362404386387+0.437157636086321i</v>
      </c>
      <c r="I2705" s="12" t="str">
        <f t="shared" si="1407"/>
        <v>3043.41788316511i</v>
      </c>
      <c r="J2705" s="12" t="str">
        <f t="shared" si="1408"/>
        <v>-7921.67997315984+658.220680833724i</v>
      </c>
      <c r="K2705" s="12" t="str">
        <f t="shared" si="1409"/>
        <v>0.0317037333041721-0.381554145141642i</v>
      </c>
      <c r="L2705" s="12" t="str">
        <f t="shared" si="1410"/>
        <v>0.00172332069678115-0.0173839448677328i</v>
      </c>
      <c r="M2705" s="12" t="str">
        <f t="shared" si="1411"/>
        <v>0.0334270540009532-0.398938090009375i</v>
      </c>
      <c r="N2705" s="12" t="str">
        <f t="shared" si="1412"/>
        <v>-9.73893722612836i</v>
      </c>
      <c r="O2705" s="12" t="str">
        <f t="shared" si="1413"/>
        <v>-0.951056516295153+0.309016994374949i</v>
      </c>
      <c r="P2705" s="12" t="str">
        <f t="shared" si="1414"/>
        <v>1.95105651629515-0.309016994374949i</v>
      </c>
      <c r="Q2705" s="12" t="str">
        <f t="shared" si="1415"/>
        <v>-1.95105651629515+10.0479542205033i</v>
      </c>
      <c r="R2705" s="12" t="str">
        <f t="shared" si="1416"/>
        <v>-0.0659706186685691-0.181364690848137i</v>
      </c>
      <c r="S2705" s="12" t="str">
        <f t="shared" si="1417"/>
        <v>0.997313118209706i</v>
      </c>
      <c r="T2705" s="12" t="str">
        <f t="shared" si="1418"/>
        <v>0.180877385362895-0.0657933634145741i</v>
      </c>
      <c r="U2705" s="12" t="str">
        <f t="shared" si="1419"/>
        <v>0.001-0.00205361216892768i</v>
      </c>
      <c r="V2705" s="12" t="str">
        <f t="shared" si="1420"/>
        <v>0.0015-0.000624198227637595i</v>
      </c>
      <c r="W2705" s="12" t="str">
        <f t="shared" si="1421"/>
        <v>0.000779812706228309-0.000646570363566898i</v>
      </c>
      <c r="X2705" s="12" t="str">
        <f t="shared" si="1422"/>
        <v>0.00077199401363889-0.000609874410088846i</v>
      </c>
      <c r="Y2705" s="12" t="str">
        <f t="shared" si="1423"/>
        <v>0.00029+0.730420291959627i</v>
      </c>
      <c r="Z2705" s="12" t="str">
        <f t="shared" si="1424"/>
        <v>-0.0100094445628179-0.0127081744941558i</v>
      </c>
      <c r="AA2705" s="12" t="str">
        <f t="shared" si="1425"/>
        <v>0.0239266710279007-16.4425915298805i</v>
      </c>
      <c r="AB2705" s="12" t="str">
        <f t="shared" si="1426"/>
        <v>0.451503736412469-0.164232523337423i</v>
      </c>
      <c r="AC2705" s="12" t="str">
        <f t="shared" si="1427"/>
        <v>0.94957383060104-0.1856118476628i</v>
      </c>
      <c r="AD2705" s="12" t="str">
        <f t="shared" si="1428"/>
        <v>0.490544733384701-0.0770678452314889i</v>
      </c>
      <c r="AE2705" s="12" t="str">
        <f t="shared" si="1429"/>
        <v>-0.0058894719394868-0.0054625217446215i</v>
      </c>
      <c r="AF2705" s="12" t="str">
        <f t="shared" si="1430"/>
        <v>-13.6526859608984-0.415199884725353i</v>
      </c>
      <c r="AG2705" s="12" t="str">
        <f t="shared" si="1431"/>
        <v>0.995455242051695-0.0292049677716736i</v>
      </c>
      <c r="AH2705" s="12" t="str">
        <f t="shared" si="1432"/>
        <v>0.0761602103505928+0.079609464238395i</v>
      </c>
      <c r="AI2705" s="12">
        <f t="shared" si="1433"/>
        <v>-19.158512769052074</v>
      </c>
      <c r="AJ2705" s="12">
        <f t="shared" si="1434"/>
        <v>46.268510059017679</v>
      </c>
      <c r="AK2705" s="12"/>
      <c r="AL2705" s="12"/>
      <c r="AM2705" s="12"/>
      <c r="AN2705" s="12"/>
    </row>
    <row r="2706" spans="1:40" x14ac:dyDescent="0.35">
      <c r="A2706" s="12"/>
      <c r="B2706" s="12">
        <f t="shared" si="1400"/>
        <v>776000</v>
      </c>
      <c r="C2706" s="29" t="str">
        <f t="shared" si="1402"/>
        <v>-1.15029570249142E-07+0.00286036373344152i</v>
      </c>
      <c r="D2706" s="28" t="str">
        <f t="shared" si="1403"/>
        <v>-5.39906191475722+0.0219294552897183i</v>
      </c>
      <c r="E2706" s="12" t="str">
        <f t="shared" si="1404"/>
        <v>4200</v>
      </c>
      <c r="F2706" s="12" t="str">
        <f t="shared" si="1405"/>
        <v>0.704225352112676</v>
      </c>
      <c r="G2706" s="12" t="str">
        <f t="shared" si="1401"/>
        <v>0.704225352112676</v>
      </c>
      <c r="H2706" s="12" t="str">
        <f t="shared" si="1406"/>
        <v>8.25368806323792+0.436597935882113i</v>
      </c>
      <c r="I2706" s="12" t="str">
        <f t="shared" si="1407"/>
        <v>3047.3448739821i</v>
      </c>
      <c r="J2706" s="12" t="str">
        <f t="shared" si="1408"/>
        <v>-7942.13878962331+659.069997841252i</v>
      </c>
      <c r="K2706" s="12" t="str">
        <f t="shared" si="1409"/>
        <v>0.0316226133558502-0.381069059410062i</v>
      </c>
      <c r="L2706" s="12" t="str">
        <f t="shared" si="1410"/>
        <v>0.0017189250961724-0.0173619780639845i</v>
      </c>
      <c r="M2706" s="12" t="str">
        <f t="shared" si="1411"/>
        <v>0.0333415384520226-0.398431037474047i</v>
      </c>
      <c r="N2706" s="12" t="str">
        <f t="shared" si="1412"/>
        <v>-9.75150359674272i</v>
      </c>
      <c r="O2706" s="12" t="str">
        <f t="shared" si="1413"/>
        <v>-0.947098304994744+0.320943609807212i</v>
      </c>
      <c r="P2706" s="12" t="str">
        <f t="shared" si="1414"/>
        <v>1.94709830499474-0.320943609807212i</v>
      </c>
      <c r="Q2706" s="12" t="str">
        <f t="shared" si="1415"/>
        <v>-1.94709830499474+10.0724472065499i</v>
      </c>
      <c r="R2706" s="12" t="str">
        <f t="shared" si="1416"/>
        <v>-0.0667381225904193-0.180408254553943i</v>
      </c>
      <c r="S2706" s="12" t="str">
        <f t="shared" si="1417"/>
        <v>0.998599973846106i</v>
      </c>
      <c r="T2706" s="12" t="str">
        <f t="shared" si="1418"/>
        <v>0.180155678279189-0.0666446874733309i</v>
      </c>
      <c r="U2706" s="12" t="str">
        <f t="shared" si="1419"/>
        <v>0.001-0.0020509657614935i</v>
      </c>
      <c r="V2706" s="12" t="str">
        <f t="shared" si="1420"/>
        <v>0.0015-0.000623393848478265i</v>
      </c>
      <c r="W2706" s="12" t="str">
        <f t="shared" si="1421"/>
        <v>0.000779596726655767-0.000645968197153653i</v>
      </c>
      <c r="X2706" s="12" t="str">
        <f t="shared" si="1422"/>
        <v>0.000771763682071122-0.000609316674178682i</v>
      </c>
      <c r="Y2706" s="12" t="str">
        <f t="shared" si="1423"/>
        <v>0.00029+0.731362769755704i</v>
      </c>
      <c r="Z2706" s="12" t="str">
        <f t="shared" si="1424"/>
        <v>-0.00998740197168444-0.0126879570756005i</v>
      </c>
      <c r="AA2706" s="12" t="str">
        <f t="shared" si="1425"/>
        <v>0.0238597804336419-16.4213725107268i</v>
      </c>
      <c r="AB2706" s="12" t="str">
        <f t="shared" si="1426"/>
        <v>0.449702220737998-0.166357587190239i</v>
      </c>
      <c r="AC2706" s="12" t="str">
        <f t="shared" si="1427"/>
        <v>0.94871173782881-0.184721940253113i</v>
      </c>
      <c r="AD2706" s="12" t="str">
        <f t="shared" si="1428"/>
        <v>0.489594674773787-0.0800229468038186i</v>
      </c>
      <c r="AE2706" s="12" t="str">
        <f t="shared" si="1429"/>
        <v>-0.00590510653427182-0.00541273488128393i</v>
      </c>
      <c r="AF2706" s="12" t="str">
        <f t="shared" si="1430"/>
        <v>-13.6527499779951-0.414668480592395i</v>
      </c>
      <c r="AG2706" s="12" t="str">
        <f t="shared" si="1431"/>
        <v>0.995285293909303-0.0291110476264814i</v>
      </c>
      <c r="AH2706" s="12" t="str">
        <f t="shared" si="1432"/>
        <v>0.076438672923722+0.078944788910739i</v>
      </c>
      <c r="AI2706" s="12">
        <f t="shared" si="1433"/>
        <v>-19.181074507395245</v>
      </c>
      <c r="AJ2706" s="12">
        <f t="shared" si="1434"/>
        <v>45.924019960235874</v>
      </c>
      <c r="AK2706" s="12"/>
      <c r="AL2706" s="12"/>
      <c r="AM2706" s="12"/>
      <c r="AN2706" s="12"/>
    </row>
    <row r="2707" spans="1:40" x14ac:dyDescent="0.35">
      <c r="A2707" s="12"/>
      <c r="B2707" s="12">
        <f t="shared" si="1400"/>
        <v>777000</v>
      </c>
      <c r="C2707" s="29" t="str">
        <f t="shared" si="1402"/>
        <v>-1.14733674371507E-07+0.00285668244164717i</v>
      </c>
      <c r="D2707" s="28" t="str">
        <f t="shared" si="1403"/>
        <v>-5.39906191248869+0.0219012320526283i</v>
      </c>
      <c r="E2707" s="12" t="str">
        <f t="shared" si="1404"/>
        <v>4200</v>
      </c>
      <c r="F2707" s="12" t="str">
        <f t="shared" si="1405"/>
        <v>0.704225352112676</v>
      </c>
      <c r="G2707" s="12" t="str">
        <f t="shared" si="1401"/>
        <v>0.704225352112676</v>
      </c>
      <c r="H2707" s="12" t="str">
        <f t="shared" si="1406"/>
        <v>8.25375183665551+0.436039662353258i</v>
      </c>
      <c r="I2707" s="12" t="str">
        <f t="shared" si="1407"/>
        <v>3051.27186479909i</v>
      </c>
      <c r="J2707" s="12" t="str">
        <f t="shared" si="1408"/>
        <v>-7962.62398753934+659.919314848779i</v>
      </c>
      <c r="K2707" s="12" t="str">
        <f t="shared" si="1409"/>
        <v>0.0315418036657309-0.380585197050275i</v>
      </c>
      <c r="L2707" s="12" t="str">
        <f t="shared" si="1410"/>
        <v>0.00171454623697778-0.0173400661474925i</v>
      </c>
      <c r="M2707" s="12" t="str">
        <f t="shared" si="1411"/>
        <v>0.0332563499027087-0.397925263197767i</v>
      </c>
      <c r="N2707" s="12" t="str">
        <f t="shared" si="1412"/>
        <v>-9.76406996735708i</v>
      </c>
      <c r="O2707" s="12" t="str">
        <f t="shared" si="1413"/>
        <v>-0.942990535892863+0.33281954452299i</v>
      </c>
      <c r="P2707" s="12" t="str">
        <f t="shared" si="1414"/>
        <v>1.94299053589286-0.33281954452299i</v>
      </c>
      <c r="Q2707" s="12" t="str">
        <f t="shared" si="1415"/>
        <v>-1.94299053589286+10.0968895118801i</v>
      </c>
      <c r="R2707" s="12" t="str">
        <f t="shared" si="1416"/>
        <v>-0.0674942591485937-0.179446336122447i</v>
      </c>
      <c r="S2707" s="12" t="str">
        <f t="shared" si="1417"/>
        <v>0.999886829482504i</v>
      </c>
      <c r="T2707" s="12" t="str">
        <f t="shared" si="1418"/>
        <v>0.179426028087725-0.0674866207883578i</v>
      </c>
      <c r="U2707" s="12" t="str">
        <f t="shared" si="1419"/>
        <v>0.001-0.00204832616591886i</v>
      </c>
      <c r="V2707" s="12" t="str">
        <f t="shared" si="1420"/>
        <v>0.0015-0.000622591539792966i</v>
      </c>
      <c r="W2707" s="12" t="str">
        <f t="shared" si="1421"/>
        <v>0.000779380987800937-0.000645367323543424i</v>
      </c>
      <c r="X2707" s="12" t="str">
        <f t="shared" si="1422"/>
        <v>0.00077153365531869-0.000608760126228763i</v>
      </c>
      <c r="Y2707" s="12" t="str">
        <f t="shared" si="1423"/>
        <v>0.00029+0.732305247551781i</v>
      </c>
      <c r="Z2707" s="12" t="str">
        <f t="shared" si="1424"/>
        <v>-0.00996543559698137-0.0126677969190654i</v>
      </c>
      <c r="AA2707" s="12" t="str">
        <f t="shared" si="1425"/>
        <v>0.023793161880498-16.4002082133528i</v>
      </c>
      <c r="AB2707" s="12" t="str">
        <f t="shared" si="1426"/>
        <v>0.447880877583025-0.168459209992791i</v>
      </c>
      <c r="AC2707" s="12" t="str">
        <f t="shared" si="1427"/>
        <v>0.947860707705164-0.183825454525326i</v>
      </c>
      <c r="AD2707" s="12" t="str">
        <f t="shared" si="1428"/>
        <v>0.488607893492324-0.0829664540872223i</v>
      </c>
      <c r="AE2707" s="12" t="str">
        <f t="shared" si="1429"/>
        <v>-0.0059201926862464-0.00536278871289699i</v>
      </c>
      <c r="AF2707" s="12" t="str">
        <f t="shared" si="1430"/>
        <v>-13.6528137491442-0.41413843030063i</v>
      </c>
      <c r="AG2707" s="12" t="str">
        <f t="shared" si="1431"/>
        <v>0.995116469425926-0.0290151877044891i</v>
      </c>
      <c r="AH2707" s="12" t="str">
        <f t="shared" si="1432"/>
        <v>0.0767097451843947+0.0782769503147508i</v>
      </c>
      <c r="AI2707" s="12">
        <f t="shared" si="1433"/>
        <v>-19.20396753988997</v>
      </c>
      <c r="AJ2707" s="12">
        <f t="shared" si="1434"/>
        <v>45.579347659587796</v>
      </c>
      <c r="AK2707" s="12"/>
      <c r="AL2707" s="12"/>
      <c r="AM2707" s="12"/>
      <c r="AN2707" s="12"/>
    </row>
    <row r="2708" spans="1:40" x14ac:dyDescent="0.35">
      <c r="A2708" s="12"/>
      <c r="B2708" s="12">
        <f t="shared" si="1400"/>
        <v>778000</v>
      </c>
      <c r="C2708" s="29" t="str">
        <f t="shared" si="1402"/>
        <v>-1.14438918747105E-07+0.00285301061332783i</v>
      </c>
      <c r="D2708" s="28" t="str">
        <f t="shared" si="1403"/>
        <v>-5.3990619102289+0.0218730813688467i</v>
      </c>
      <c r="E2708" s="12" t="str">
        <f t="shared" si="1404"/>
        <v>4200</v>
      </c>
      <c r="F2708" s="12" t="str">
        <f t="shared" si="1405"/>
        <v>0.704225352112676</v>
      </c>
      <c r="G2708" s="12" t="str">
        <f t="shared" si="1401"/>
        <v>0.704225352112676</v>
      </c>
      <c r="H2708" s="12" t="str">
        <f t="shared" si="1406"/>
        <v>8.25381536537361+0.435482810069856i</v>
      </c>
      <c r="I2708" s="12" t="str">
        <f t="shared" si="1407"/>
        <v>3055.19885561607i</v>
      </c>
      <c r="J2708" s="12" t="str">
        <f t="shared" si="1408"/>
        <v>-7983.13556690794+660.768631856307i</v>
      </c>
      <c r="K2708" s="12" t="str">
        <f t="shared" si="1409"/>
        <v>0.0314613026571373-0.380102553473008i</v>
      </c>
      <c r="L2708" s="12" t="str">
        <f t="shared" si="1410"/>
        <v>0.00171018403456674-0.0173182089149669i</v>
      </c>
      <c r="M2708" s="12" t="str">
        <f t="shared" si="1411"/>
        <v>0.033171486691704-0.397420762387975i</v>
      </c>
      <c r="N2708" s="12" t="str">
        <f t="shared" si="1412"/>
        <v>-9.77663633797144i</v>
      </c>
      <c r="O2708" s="12" t="str">
        <f t="shared" si="1413"/>
        <v>-0.938733857653873+0.344642923174519i</v>
      </c>
      <c r="P2708" s="12" t="str">
        <f t="shared" si="1414"/>
        <v>1.93873385765387-0.344642923174519i</v>
      </c>
      <c r="Q2708" s="12" t="str">
        <f t="shared" si="1415"/>
        <v>-1.93873385765387+10.121279261146i</v>
      </c>
      <c r="R2708" s="12" t="str">
        <f t="shared" si="1416"/>
        <v>-0.0682390362596713-0.178479071768941i</v>
      </c>
      <c r="S2708" s="12" t="str">
        <f t="shared" si="1417"/>
        <v>1.0011736851189i</v>
      </c>
      <c r="T2708" s="12" t="str">
        <f t="shared" si="1418"/>
        <v>0.178688549999511-0.0683191274010573i</v>
      </c>
      <c r="U2708" s="12" t="str">
        <f t="shared" si="1419"/>
        <v>0.001-0.00204569335593696i</v>
      </c>
      <c r="V2708" s="12" t="str">
        <f t="shared" si="1420"/>
        <v>0.0015-0.00062179129359786i</v>
      </c>
      <c r="W2708" s="12" t="str">
        <f t="shared" si="1421"/>
        <v>0.000779165489797418-0.000644767737608563i</v>
      </c>
      <c r="X2708" s="12" t="str">
        <f t="shared" si="1422"/>
        <v>0.000771303933137821-0.000608204761500535i</v>
      </c>
      <c r="Y2708" s="12" t="str">
        <f t="shared" si="1423"/>
        <v>0.00029+0.733247725347858i</v>
      </c>
      <c r="Z2708" s="12" t="str">
        <f t="shared" si="1424"/>
        <v>-0.00994354506702335-0.0126476937986184i</v>
      </c>
      <c r="AA2708" s="12" t="str">
        <f t="shared" si="1425"/>
        <v>0.0237268139276875-16.3790984262425i</v>
      </c>
      <c r="AB2708" s="12" t="str">
        <f t="shared" si="1426"/>
        <v>0.446039994535745-0.170537301985706i</v>
      </c>
      <c r="AC2708" s="12" t="str">
        <f t="shared" si="1427"/>
        <v>0.947020745171963-0.182922530527182i</v>
      </c>
      <c r="AD2708" s="12" t="str">
        <f t="shared" si="1428"/>
        <v>0.487584523157599-0.0858979146745697i</v>
      </c>
      <c r="AE2708" s="12" t="str">
        <f t="shared" si="1429"/>
        <v>-0.00593472920274448-0.00531268996411276i</v>
      </c>
      <c r="AF2708" s="12" t="str">
        <f t="shared" si="1430"/>
        <v>-13.6528772756025-0.413609728701009i</v>
      </c>
      <c r="AG2708" s="12" t="str">
        <f t="shared" si="1431"/>
        <v>0.994948791110052-0.0289174033866917i</v>
      </c>
      <c r="AH2708" s="12" t="str">
        <f t="shared" si="1432"/>
        <v>0.076973392713095+0.077606040789092i</v>
      </c>
      <c r="AI2708" s="12">
        <f t="shared" si="1433"/>
        <v>-19.227192984370539</v>
      </c>
      <c r="AJ2708" s="12">
        <f t="shared" si="1434"/>
        <v>45.234493434634871</v>
      </c>
      <c r="AK2708" s="12"/>
      <c r="AL2708" s="12"/>
      <c r="AM2708" s="12"/>
      <c r="AN2708" s="12"/>
    </row>
    <row r="2709" spans="1:40" x14ac:dyDescent="0.35">
      <c r="A2709" s="12"/>
      <c r="B2709" s="12">
        <f t="shared" ref="B2709:B2772" si="1435">B2708+1000</f>
        <v>779000</v>
      </c>
      <c r="C2709" s="29" t="str">
        <f t="shared" si="1402"/>
        <v>-1.14145297524737E-07+0.00284934821203879i</v>
      </c>
      <c r="D2709" s="28" t="str">
        <f t="shared" si="1403"/>
        <v>-5.3990619079778+0.0218450029589641i</v>
      </c>
      <c r="E2709" s="12" t="str">
        <f t="shared" si="1404"/>
        <v>4200</v>
      </c>
      <c r="F2709" s="12" t="str">
        <f t="shared" si="1405"/>
        <v>0.704225352112676</v>
      </c>
      <c r="G2709" s="12" t="str">
        <f t="shared" si="1401"/>
        <v>0.704225352112676</v>
      </c>
      <c r="H2709" s="12" t="str">
        <f t="shared" si="1406"/>
        <v>8.25387865064114+0.434927373629448i</v>
      </c>
      <c r="I2709" s="12" t="str">
        <f t="shared" si="1407"/>
        <v>3059.12584643306i</v>
      </c>
      <c r="J2709" s="12" t="str">
        <f t="shared" si="1408"/>
        <v>-8003.6735277291+661.617948863834i</v>
      </c>
      <c r="K2709" s="12" t="str">
        <f t="shared" si="1409"/>
        <v>0.0313811087633732-0.379621124111748i</v>
      </c>
      <c r="L2709" s="12" t="str">
        <f t="shared" si="1410"/>
        <v>0.00170583840484096-0.0172964061641088i</v>
      </c>
      <c r="M2709" s="12" t="str">
        <f t="shared" si="1411"/>
        <v>0.0330869471682142-0.396917530275857i</v>
      </c>
      <c r="N2709" s="12" t="str">
        <f t="shared" si="1412"/>
        <v>-9.78920270858579i</v>
      </c>
      <c r="O2709" s="12" t="str">
        <f t="shared" si="1413"/>
        <v>-0.934328942456614+0.356411878713246i</v>
      </c>
      <c r="P2709" s="12" t="str">
        <f t="shared" si="1414"/>
        <v>1.93432894245661-0.356411878713246i</v>
      </c>
      <c r="Q2709" s="12" t="str">
        <f t="shared" si="1415"/>
        <v>-1.93432894245661+10.145614587299i</v>
      </c>
      <c r="R2709" s="12" t="str">
        <f t="shared" si="1416"/>
        <v>-0.0689724628431343-0.177506596160388i</v>
      </c>
      <c r="S2709" s="12" t="str">
        <f t="shared" si="1417"/>
        <v>1.0024605407553i</v>
      </c>
      <c r="T2709" s="12" t="str">
        <f t="shared" si="1418"/>
        <v>0.177943358374575-0.0691421723989532i</v>
      </c>
      <c r="U2709" s="12" t="str">
        <f t="shared" si="1419"/>
        <v>0.001-0.00204306730541586i</v>
      </c>
      <c r="V2709" s="12" t="str">
        <f t="shared" si="1420"/>
        <v>0.0015-0.00062099310195011i</v>
      </c>
      <c r="W2709" s="12" t="str">
        <f t="shared" si="1421"/>
        <v>0.000778950232775942-0.000644169434250803i</v>
      </c>
      <c r="X2709" s="12" t="str">
        <f t="shared" si="1422"/>
        <v>0.000771074515284504-0.00060765057528275i</v>
      </c>
      <c r="Y2709" s="12" t="str">
        <f t="shared" si="1423"/>
        <v>0.00029+0.734190203143935i</v>
      </c>
      <c r="Z2709" s="12" t="str">
        <f t="shared" si="1424"/>
        <v>-0.00992173001248248-0.0126276474894908i</v>
      </c>
      <c r="AA2709" s="12" t="str">
        <f t="shared" si="1425"/>
        <v>0.0236607351438417-16.3580429389696i</v>
      </c>
      <c r="AB2709" s="12" t="str">
        <f t="shared" si="1426"/>
        <v>0.444179857060146-0.17259177602092i</v>
      </c>
      <c r="AC2709" s="12" t="str">
        <f t="shared" si="1427"/>
        <v>0.946191853979586-0.182013306837469i</v>
      </c>
      <c r="AD2709" s="12" t="str">
        <f t="shared" si="1428"/>
        <v>0.486524702893257-0.0888168775029576i</v>
      </c>
      <c r="AE2709" s="12" t="str">
        <f t="shared" si="1429"/>
        <v>-0.00594871496673479-0.00526244536392925i</v>
      </c>
      <c r="AF2709" s="12" t="str">
        <f t="shared" si="1430"/>
        <v>-13.6529405586189-0.413082370670484i</v>
      </c>
      <c r="AG2709" s="12" t="str">
        <f t="shared" si="1431"/>
        <v>0.99478228127518-0.0288177103013523i</v>
      </c>
      <c r="AH2709" s="12" t="str">
        <f t="shared" si="1432"/>
        <v>0.0772295821709658+0.0769321530890181i</v>
      </c>
      <c r="AI2709" s="12">
        <f t="shared" si="1433"/>
        <v>-19.250751988095661</v>
      </c>
      <c r="AJ2709" s="12">
        <f t="shared" si="1434"/>
        <v>44.889457588636965</v>
      </c>
      <c r="AK2709" s="12"/>
      <c r="AL2709" s="12"/>
      <c r="AM2709" s="12"/>
      <c r="AN2709" s="12"/>
    </row>
    <row r="2710" spans="1:40" x14ac:dyDescent="0.35">
      <c r="A2710" s="12"/>
      <c r="B2710" s="12">
        <f t="shared" si="1435"/>
        <v>780000</v>
      </c>
      <c r="C2710" s="29" t="str">
        <f t="shared" si="1402"/>
        <v>-1.13852804890686E-07+0.00284569520152224i</v>
      </c>
      <c r="D2710" s="28" t="str">
        <f t="shared" si="1403"/>
        <v>-5.39906190573536+0.0218169965450038i</v>
      </c>
      <c r="E2710" s="12" t="str">
        <f t="shared" si="1404"/>
        <v>4200</v>
      </c>
      <c r="F2710" s="12" t="str">
        <f t="shared" si="1405"/>
        <v>0.704225352112676</v>
      </c>
      <c r="G2710" s="12" t="str">
        <f t="shared" si="1401"/>
        <v>0.704225352112676</v>
      </c>
      <c r="H2710" s="12" t="str">
        <f t="shared" si="1406"/>
        <v>8.25394169369913+0.434373347656816i</v>
      </c>
      <c r="I2710" s="12" t="str">
        <f t="shared" si="1407"/>
        <v>3063.05283725005i</v>
      </c>
      <c r="J2710" s="12" t="str">
        <f t="shared" si="1408"/>
        <v>-8024.23787000282+662.467265871362i</v>
      </c>
      <c r="K2710" s="12" t="str">
        <f t="shared" si="1409"/>
        <v>0.0313012204276472-0.379140904422595i</v>
      </c>
      <c r="L2710" s="12" t="str">
        <f t="shared" si="1410"/>
        <v>0.00170150926423049-0.0172746576936048i</v>
      </c>
      <c r="M2710" s="12" t="str">
        <f t="shared" si="1411"/>
        <v>0.0330027296918777-0.3964155621162i</v>
      </c>
      <c r="N2710" s="12" t="str">
        <f t="shared" si="1412"/>
        <v>-9.80176907920015i</v>
      </c>
      <c r="O2710" s="12" t="str">
        <f t="shared" si="1413"/>
        <v>-0.929776485888253+0.368124552684674i</v>
      </c>
      <c r="P2710" s="12" t="str">
        <f t="shared" si="1414"/>
        <v>1.92977648588825-0.368124552684674i</v>
      </c>
      <c r="Q2710" s="12" t="str">
        <f t="shared" si="1415"/>
        <v>-1.92977648588825+10.1698936318848i</v>
      </c>
      <c r="R2710" s="12" t="str">
        <f t="shared" si="1416"/>
        <v>-0.0696945487827403-0.176529042430113i</v>
      </c>
      <c r="S2710" s="12" t="str">
        <f t="shared" si="1417"/>
        <v>1.0037473963917i</v>
      </c>
      <c r="T2710" s="12" t="str">
        <f t="shared" si="1418"/>
        <v>0.177190566726746-0.0699557218833699i</v>
      </c>
      <c r="U2710" s="12" t="str">
        <f t="shared" si="1419"/>
        <v>0.001-0.00204044798835763i</v>
      </c>
      <c r="V2710" s="12" t="str">
        <f t="shared" si="1420"/>
        <v>0.0015-0.000620196956947607i</v>
      </c>
      <c r="W2710" s="12" t="str">
        <f t="shared" si="1421"/>
        <v>0.000778735216864378-0.000643572408401065i</v>
      </c>
      <c r="X2710" s="12" t="str">
        <f t="shared" si="1422"/>
        <v>0.000770845401514432-0.000607097562891286i</v>
      </c>
      <c r="Y2710" s="12" t="str">
        <f t="shared" si="1423"/>
        <v>0.00029+0.735132680940011i</v>
      </c>
      <c r="Z2710" s="12" t="str">
        <f t="shared" si="1424"/>
        <v>-0.00989999006637026-0.0126076577680692i</v>
      </c>
      <c r="AA2710" s="12" t="str">
        <f t="shared" si="1425"/>
        <v>0.023594924106931-16.3370415421899i</v>
      </c>
      <c r="AB2710" s="12" t="str">
        <f t="shared" si="1426"/>
        <v>0.442300748507947-0.17462254748101i</v>
      </c>
      <c r="AC2710" s="12" t="str">
        <f t="shared" si="1427"/>
        <v>0.945374036727676-0.181097920576817i</v>
      </c>
      <c r="AD2710" s="12" t="str">
        <f t="shared" si="1428"/>
        <v>0.485428577321026-0.0917228929194593i</v>
      </c>
      <c r="AE2710" s="12" t="str">
        <f t="shared" si="1429"/>
        <v>-0.00596214893683622-0.00521206164494285i</v>
      </c>
      <c r="AF2710" s="12" t="str">
        <f t="shared" si="1430"/>
        <v>-13.6530035994345-0.412556351111812i</v>
      </c>
      <c r="AG2710" s="12" t="str">
        <f t="shared" si="1431"/>
        <v>0.994616962037175-0.0287161243219285i</v>
      </c>
      <c r="AH2710" s="12" t="str">
        <f t="shared" si="1432"/>
        <v>0.0774782813074975+0.0762553803747479i</v>
      </c>
      <c r="AI2710" s="12">
        <f t="shared" si="1433"/>
        <v>-19.274645727958667</v>
      </c>
      <c r="AJ2710" s="12">
        <f t="shared" si="1434"/>
        <v>44.544240450496886</v>
      </c>
      <c r="AK2710" s="12"/>
      <c r="AL2710" s="12"/>
      <c r="AM2710" s="12"/>
      <c r="AN2710" s="12"/>
    </row>
    <row r="2711" spans="1:40" x14ac:dyDescent="0.35">
      <c r="A2711" s="12"/>
      <c r="B2711" s="12">
        <f t="shared" si="1435"/>
        <v>781000</v>
      </c>
      <c r="C2711" s="29" t="str">
        <f t="shared" si="1402"/>
        <v>-1.13561435068435E-07+0.00284205154570607i</v>
      </c>
      <c r="D2711" s="28" t="str">
        <f t="shared" si="1403"/>
        <v>-5.39906190350152+0.0217890618504132i</v>
      </c>
      <c r="E2711" s="12" t="str">
        <f t="shared" si="1404"/>
        <v>4200</v>
      </c>
      <c r="F2711" s="12" t="str">
        <f t="shared" si="1405"/>
        <v>0.704225352112676</v>
      </c>
      <c r="G2711" s="12" t="str">
        <f t="shared" si="1401"/>
        <v>0.704225352112676</v>
      </c>
      <c r="H2711" s="12" t="str">
        <f t="shared" si="1406"/>
        <v>8.25400449578065+0.433820726803836i</v>
      </c>
      <c r="I2711" s="12" t="str">
        <f t="shared" si="1407"/>
        <v>3066.97982806704i</v>
      </c>
      <c r="J2711" s="12" t="str">
        <f t="shared" si="1408"/>
        <v>-8044.82859372911+663.316582878889i</v>
      </c>
      <c r="K2711" s="12" t="str">
        <f t="shared" si="1409"/>
        <v>0.0312216361029976-0.378661889884125i</v>
      </c>
      <c r="L2711" s="12" t="str">
        <f t="shared" si="1410"/>
        <v>0.0016971965296897-0.0172529633031206i</v>
      </c>
      <c r="M2711" s="12" t="str">
        <f t="shared" si="1411"/>
        <v>0.0329188326326873-0.395914853187246i</v>
      </c>
      <c r="N2711" s="12" t="str">
        <f t="shared" si="1412"/>
        <v>-9.81433544981451i</v>
      </c>
      <c r="O2711" s="12" t="str">
        <f t="shared" si="1413"/>
        <v>-0.925077206834459+0.379779095521798i</v>
      </c>
      <c r="P2711" s="12" t="str">
        <f t="shared" si="1414"/>
        <v>1.92507720683446-0.379779095521798i</v>
      </c>
      <c r="Q2711" s="12" t="str">
        <f t="shared" si="1415"/>
        <v>-1.92507720683446+10.1941145453363i</v>
      </c>
      <c r="R2711" s="12" t="str">
        <f t="shared" si="1416"/>
        <v>-0.0704053048888309-0.175546542192959i</v>
      </c>
      <c r="S2711" s="12" t="str">
        <f t="shared" si="1417"/>
        <v>1.0050342520281i</v>
      </c>
      <c r="T2711" s="12" t="str">
        <f t="shared" si="1418"/>
        <v>0.17643028772902-0.0707597429377565i</v>
      </c>
      <c r="U2711" s="12" t="str">
        <f t="shared" si="1419"/>
        <v>0.001-0.00203783537889751i</v>
      </c>
      <c r="V2711" s="12" t="str">
        <f t="shared" si="1420"/>
        <v>0.0015-0.000619402850728725i</v>
      </c>
      <c r="W2711" s="12" t="str">
        <f t="shared" si="1421"/>
        <v>0.000778520442187762-0.000642976655019258i</v>
      </c>
      <c r="X2711" s="12" t="str">
        <f t="shared" si="1422"/>
        <v>0.000770616591583055-0.000606545719668961i</v>
      </c>
      <c r="Y2711" s="12" t="str">
        <f t="shared" si="1423"/>
        <v>0.00029+0.736075158736088i</v>
      </c>
      <c r="Z2711" s="12" t="str">
        <f t="shared" si="1424"/>
        <v>-0.00987832486401947-0.0125877244118884i</v>
      </c>
      <c r="AA2711" s="12" t="str">
        <f t="shared" si="1425"/>
        <v>0.0235293794041923-16.3160940276345i</v>
      </c>
      <c r="AB2711" s="12" t="str">
        <f t="shared" si="1426"/>
        <v>0.440402950131989-0.176629534200115i</v>
      </c>
      <c r="AC2711" s="12" t="str">
        <f t="shared" si="1427"/>
        <v>0.944567294904966-0.18017650741906i</v>
      </c>
      <c r="AD2711" s="12" t="str">
        <f t="shared" si="1428"/>
        <v>0.484296296551769-0.0946155127469489i</v>
      </c>
      <c r="AE2711" s="12" t="str">
        <f t="shared" si="1429"/>
        <v>-0.005975030147328-0.00516154554260172i</v>
      </c>
      <c r="AF2711" s="12" t="str">
        <f t="shared" si="1430"/>
        <v>-13.6530663992822-0.412031664953423i</v>
      </c>
      <c r="AG2711" s="12" t="str">
        <f t="shared" si="1431"/>
        <v>0.99445285531165-0.0286126615649762i</v>
      </c>
      <c r="AH2711" s="12" t="str">
        <f t="shared" si="1432"/>
        <v>0.0777194589681091+0.0755758161996781i</v>
      </c>
      <c r="AI2711" s="12">
        <f t="shared" si="1433"/>
        <v>-19.298875410706309</v>
      </c>
      <c r="AJ2711" s="12">
        <f t="shared" si="1434"/>
        <v>44.198842374711177</v>
      </c>
      <c r="AK2711" s="12"/>
      <c r="AL2711" s="12"/>
      <c r="AM2711" s="12"/>
      <c r="AN2711" s="12"/>
    </row>
    <row r="2712" spans="1:40" x14ac:dyDescent="0.35">
      <c r="A2712" s="12"/>
      <c r="B2712" s="12">
        <f t="shared" si="1435"/>
        <v>782000</v>
      </c>
      <c r="C2712" s="29" t="str">
        <f t="shared" si="1402"/>
        <v>-1.13271182318372E-07+0.00283841720870268i</v>
      </c>
      <c r="D2712" s="28" t="str">
        <f t="shared" si="1403"/>
        <v>-5.39906190127625+0.0217611986000539i</v>
      </c>
      <c r="E2712" s="12" t="str">
        <f t="shared" si="1404"/>
        <v>4200</v>
      </c>
      <c r="F2712" s="12" t="str">
        <f t="shared" si="1405"/>
        <v>0.704225352112676</v>
      </c>
      <c r="G2712" s="12" t="str">
        <f t="shared" si="1401"/>
        <v>0.704225352112676</v>
      </c>
      <c r="H2712" s="12" t="str">
        <f t="shared" si="1406"/>
        <v>8.25406705811099+0.433269505749291i</v>
      </c>
      <c r="I2712" s="12" t="str">
        <f t="shared" si="1407"/>
        <v>3070.90681888402i</v>
      </c>
      <c r="J2712" s="12" t="str">
        <f t="shared" si="1408"/>
        <v>-8065.44569890797+664.165899886417i</v>
      </c>
      <c r="K2712" s="12" t="str">
        <f t="shared" si="1409"/>
        <v>0.0311423542522189-0.378184075997251i</v>
      </c>
      <c r="L2712" s="12" t="str">
        <f t="shared" si="1410"/>
        <v>0.00169290011869352-0.0172313227932963i</v>
      </c>
      <c r="M2712" s="12" t="str">
        <f t="shared" si="1411"/>
        <v>0.0328352543709124-0.395415398790547i</v>
      </c>
      <c r="N2712" s="12" t="str">
        <f t="shared" si="1412"/>
        <v>-9.82690182042887i</v>
      </c>
      <c r="O2712" s="12" t="str">
        <f t="shared" si="1413"/>
        <v>-0.920231847365872+0.391373666837199i</v>
      </c>
      <c r="P2712" s="12" t="str">
        <f t="shared" si="1414"/>
        <v>1.92023184736587-0.391373666837199i</v>
      </c>
      <c r="Q2712" s="12" t="str">
        <f t="shared" si="1415"/>
        <v>-1.92023184736587+10.2182754872661i</v>
      </c>
      <c r="R2712" s="12" t="str">
        <f t="shared" si="1416"/>
        <v>-0.0711047428615583-0.174559225560826i</v>
      </c>
      <c r="S2712" s="12" t="str">
        <f t="shared" si="1417"/>
        <v>1.0063211076645i</v>
      </c>
      <c r="T2712" s="12" t="str">
        <f t="shared" si="1418"/>
        <v>0.175662633219428-0.0715542035966428i</v>
      </c>
      <c r="U2712" s="12" t="str">
        <f t="shared" si="1419"/>
        <v>0.001-0.00203522945130301i</v>
      </c>
      <c r="V2712" s="12" t="str">
        <f t="shared" si="1420"/>
        <v>0.0015-0.000618610775472039i</v>
      </c>
      <c r="W2712" s="12" t="str">
        <f t="shared" si="1421"/>
        <v>0.000778305908868296-0.00064238216909406i</v>
      </c>
      <c r="X2712" s="12" t="str">
        <f t="shared" si="1422"/>
        <v>0.000770388085245522-0.000605995040985336i</v>
      </c>
      <c r="Y2712" s="12" t="str">
        <f t="shared" si="1423"/>
        <v>0.00029+0.737017636532165i</v>
      </c>
      <c r="Z2712" s="12" t="str">
        <f t="shared" si="1424"/>
        <v>-0.00985673404306619-0.0125678471996233i</v>
      </c>
      <c r="AA2712" s="12" t="str">
        <f t="shared" si="1425"/>
        <v>0.023464099632056-16.295200188103i</v>
      </c>
      <c r="AB2712" s="12" t="str">
        <f t="shared" si="1426"/>
        <v>0.438486741100886-0.178612656386453i</v>
      </c>
      <c r="AC2712" s="12" t="str">
        <f t="shared" si="1427"/>
        <v>0.943771628928232-0.179249201603088i</v>
      </c>
      <c r="AD2712" s="12" t="str">
        <f t="shared" si="1428"/>
        <v>0.483128016175687-0.097494290350059i</v>
      </c>
      <c r="AE2712" s="12" t="str">
        <f t="shared" si="1429"/>
        <v>-0.00598735770815318-0.00511090379445519i</v>
      </c>
      <c r="AF2712" s="12" t="str">
        <f t="shared" si="1430"/>
        <v>-13.6531289593872-0.411508307149237i</v>
      </c>
      <c r="AG2712" s="12" t="str">
        <f t="shared" si="1431"/>
        <v>0.994289982811348-0.0285073383880185i</v>
      </c>
      <c r="AH2712" s="12" t="str">
        <f t="shared" si="1432"/>
        <v>0.0779530851016092+0.0748935544983837i</v>
      </c>
      <c r="AI2712" s="12">
        <f t="shared" si="1433"/>
        <v>-19.323442273170354</v>
      </c>
      <c r="AJ2712" s="12">
        <f t="shared" si="1434"/>
        <v>43.853263741307579</v>
      </c>
      <c r="AK2712" s="12"/>
      <c r="AL2712" s="12"/>
      <c r="AM2712" s="12"/>
      <c r="AN2712" s="12"/>
    </row>
    <row r="2713" spans="1:40" x14ac:dyDescent="0.35">
      <c r="A2713" s="12"/>
      <c r="B2713" s="12">
        <f t="shared" si="1435"/>
        <v>783000</v>
      </c>
      <c r="C2713" s="29" t="str">
        <f t="shared" si="1402"/>
        <v>-1.12982040937517E-07+0.00283479215480781i</v>
      </c>
      <c r="D2713" s="28" t="str">
        <f t="shared" si="1403"/>
        <v>-5.3990618990595+0.0217334065201932i</v>
      </c>
      <c r="E2713" s="12" t="str">
        <f t="shared" si="1404"/>
        <v>4200</v>
      </c>
      <c r="F2713" s="12" t="str">
        <f t="shared" si="1405"/>
        <v>0.704225352112676</v>
      </c>
      <c r="G2713" s="12" t="str">
        <f t="shared" si="1401"/>
        <v>0.704225352112676</v>
      </c>
      <c r="H2713" s="12" t="str">
        <f t="shared" si="1406"/>
        <v>8.25412938190767+0.432719679198715i</v>
      </c>
      <c r="I2713" s="12" t="str">
        <f t="shared" si="1407"/>
        <v>3074.83380970101i</v>
      </c>
      <c r="J2713" s="12" t="str">
        <f t="shared" si="1408"/>
        <v>-8086.08918553939+665.015216893943i</v>
      </c>
      <c r="K2713" s="12" t="str">
        <f t="shared" si="1409"/>
        <v>0.0310633733477881-0.377707458285095i</v>
      </c>
      <c r="L2713" s="12" t="str">
        <f t="shared" si="1410"/>
        <v>0.0016886199492333-0.0172097359657389i</v>
      </c>
      <c r="M2713" s="12" t="str">
        <f t="shared" si="1411"/>
        <v>0.0327519932970214-0.394917194250834i</v>
      </c>
      <c r="N2713" s="12" t="str">
        <f t="shared" si="1412"/>
        <v>-9.83946819104323i</v>
      </c>
      <c r="O2713" s="12" t="str">
        <f t="shared" si="1413"/>
        <v>-0.915241172620919+0.40290643571366i</v>
      </c>
      <c r="P2713" s="12" t="str">
        <f t="shared" si="1414"/>
        <v>1.91524117262092-0.40290643571366i</v>
      </c>
      <c r="Q2713" s="12" t="str">
        <f t="shared" si="1415"/>
        <v>-1.91524117262092+10.2423746267569i</v>
      </c>
      <c r="R2713" s="12" t="str">
        <f t="shared" si="1416"/>
        <v>-0.0717928752550289-0.17356722115861i</v>
      </c>
      <c r="S2713" s="12" t="str">
        <f t="shared" si="1417"/>
        <v>1.0076079633009i</v>
      </c>
      <c r="T2713" s="12" t="str">
        <f t="shared" si="1418"/>
        <v>0.174887714207424-0.0723390728152353i</v>
      </c>
      <c r="U2713" s="12" t="str">
        <f t="shared" si="1419"/>
        <v>0.001-0.00203263017997312i</v>
      </c>
      <c r="V2713" s="12" t="str">
        <f t="shared" si="1420"/>
        <v>0.0015-0.000617820723396086i</v>
      </c>
      <c r="W2713" s="12" t="str">
        <f t="shared" si="1421"/>
        <v>0.000778091617025381-0.000641788945642736i</v>
      </c>
      <c r="X2713" s="12" t="str">
        <f t="shared" si="1422"/>
        <v>0.000770159882256707-0.000605445522236519i</v>
      </c>
      <c r="Y2713" s="12" t="str">
        <f t="shared" si="1423"/>
        <v>0.00029+0.737960114328242i</v>
      </c>
      <c r="Z2713" s="12" t="str">
        <f t="shared" si="1424"/>
        <v>-0.00983521724343181-0.0125480259110822i</v>
      </c>
      <c r="AA2713" s="12" t="str">
        <f t="shared" si="1425"/>
        <v>0.0233990833960766-16.2743598174566i</v>
      </c>
      <c r="AB2713" s="12" t="str">
        <f t="shared" si="1426"/>
        <v>0.436552398514968-0.18057183654642i</v>
      </c>
      <c r="AC2713" s="12" t="str">
        <f t="shared" si="1427"/>
        <v>0.942987038180328-0.178316135945202i</v>
      </c>
      <c r="AD2713" s="12" t="str">
        <f t="shared" si="1428"/>
        <v>0.481923897251784-0.100358780701217i</v>
      </c>
      <c r="AE2713" s="12" t="str">
        <f t="shared" si="1429"/>
        <v>-0.00599913080491609-0.00506014313940273i</v>
      </c>
      <c r="AF2713" s="12" t="str">
        <f t="shared" si="1430"/>
        <v>-13.6531912809672-0.410986272678522i</v>
      </c>
      <c r="AG2713" s="12" t="str">
        <f t="shared" si="1431"/>
        <v>0.994128366043552-0.0284001713873881i</v>
      </c>
      <c r="AH2713" s="12" t="str">
        <f t="shared" si="1432"/>
        <v>0.0781791307675317+0.0742086895744464i</v>
      </c>
      <c r="AI2713" s="12">
        <f t="shared" si="1433"/>
        <v>-19.348347582509732</v>
      </c>
      <c r="AJ2713" s="12">
        <f t="shared" si="1434"/>
        <v>43.507504955784846</v>
      </c>
      <c r="AK2713" s="12"/>
      <c r="AL2713" s="12"/>
      <c r="AM2713" s="12"/>
      <c r="AN2713" s="12"/>
    </row>
    <row r="2714" spans="1:40" x14ac:dyDescent="0.35">
      <c r="A2714" s="12"/>
      <c r="B2714" s="12">
        <f t="shared" si="1435"/>
        <v>784000</v>
      </c>
      <c r="C2714" s="29" t="str">
        <f t="shared" si="1402"/>
        <v>-1.12694005259238E-07+0.00283117634849937i</v>
      </c>
      <c r="D2714" s="28" t="str">
        <f t="shared" si="1403"/>
        <v>-5.39906189685122+0.0217056853384952i</v>
      </c>
      <c r="E2714" s="12" t="str">
        <f t="shared" si="1404"/>
        <v>4200</v>
      </c>
      <c r="F2714" s="12" t="str">
        <f t="shared" si="1405"/>
        <v>0.704225352112676</v>
      </c>
      <c r="G2714" s="12" t="str">
        <f t="shared" si="1401"/>
        <v>0.704225352112676</v>
      </c>
      <c r="H2714" s="12" t="str">
        <f t="shared" si="1406"/>
        <v>8.25419146838046+0.432171241884212i</v>
      </c>
      <c r="I2714" s="12" t="str">
        <f t="shared" si="1407"/>
        <v>3078.760800518i</v>
      </c>
      <c r="J2714" s="12" t="str">
        <f t="shared" si="1408"/>
        <v>-8106.75905362337+665.86453390147i</v>
      </c>
      <c r="K2714" s="12" t="str">
        <f t="shared" si="1409"/>
        <v>0.0309846918717913-0.377232032292838i</v>
      </c>
      <c r="L2714" s="12" t="str">
        <f t="shared" si="1410"/>
        <v>0.00168435593981312-0.017188202623018i</v>
      </c>
      <c r="M2714" s="12" t="str">
        <f t="shared" si="1411"/>
        <v>0.0326690478116044-0.394420234915856i</v>
      </c>
      <c r="N2714" s="12" t="str">
        <f t="shared" si="1412"/>
        <v>-9.85203456165759i</v>
      </c>
      <c r="O2714" s="12" t="str">
        <f t="shared" si="1413"/>
        <v>-0.910105970684997+0.414375580993282i</v>
      </c>
      <c r="P2714" s="12" t="str">
        <f t="shared" si="1414"/>
        <v>1.910105970685-0.414375580993282i</v>
      </c>
      <c r="Q2714" s="12" t="str">
        <f t="shared" si="1415"/>
        <v>-1.910105970685+10.2664101426509i</v>
      </c>
      <c r="R2714" s="12" t="str">
        <f t="shared" si="1416"/>
        <v>-0.0724697154423413-0.172570656140499i</v>
      </c>
      <c r="S2714" s="12" t="str">
        <f t="shared" si="1417"/>
        <v>1.0088948189373i</v>
      </c>
      <c r="T2714" s="12" t="str">
        <f t="shared" si="1418"/>
        <v>0.17410564088076-0.0731143204396386i</v>
      </c>
      <c r="U2714" s="12" t="str">
        <f t="shared" si="1419"/>
        <v>0.000999999999999998-0.00203003753943744i</v>
      </c>
      <c r="V2714" s="12" t="str">
        <f t="shared" si="1420"/>
        <v>0.0015-0.000617032686759102i</v>
      </c>
      <c r="W2714" s="12" t="str">
        <f t="shared" si="1421"/>
        <v>0.000777877566775612-0.000641196979710931i</v>
      </c>
      <c r="X2714" s="12" t="str">
        <f t="shared" si="1422"/>
        <v>0.00076993198237119-0.000604897158845008i</v>
      </c>
      <c r="Y2714" s="12" t="str">
        <f t="shared" si="1423"/>
        <v>0.00029+0.738902592124319i</v>
      </c>
      <c r="Z2714" s="12" t="str">
        <f t="shared" si="1424"/>
        <v>-0.00981377410730593-0.012528260327199i</v>
      </c>
      <c r="AA2714" s="12" t="str">
        <f t="shared" si="1425"/>
        <v>0.0233343293108591-16.2535727106113i</v>
      </c>
      <c r="AB2714" s="12" t="str">
        <f t="shared" si="1426"/>
        <v>0.434600197423445-0.182506999410261i</v>
      </c>
      <c r="AC2714" s="12" t="str">
        <f t="shared" si="1427"/>
        <v>0.942213521047376-0.177377441851919i</v>
      </c>
      <c r="AD2714" s="12" t="str">
        <f t="shared" si="1428"/>
        <v>0.480684106296528-0.103208540446765i</v>
      </c>
      <c r="AE2714" s="12" t="str">
        <f t="shared" si="1429"/>
        <v>-0.00601034869887366-0.00500927031694057i</v>
      </c>
      <c r="AF2714" s="12" t="str">
        <f t="shared" si="1430"/>
        <v>-13.6532533652317-0.410465556545717i</v>
      </c>
      <c r="AG2714" s="12" t="str">
        <f t="shared" si="1431"/>
        <v>0.993968026307498-0.0282911773960386i</v>
      </c>
      <c r="AH2714" s="12" t="str">
        <f t="shared" si="1432"/>
        <v>0.0783975681433403+0.0735213160880838i</v>
      </c>
      <c r="AI2714" s="12">
        <f t="shared" si="1433"/>
        <v>-19.373592636465201</v>
      </c>
      <c r="AJ2714" s="12">
        <f t="shared" si="1434"/>
        <v>43.161566449044209</v>
      </c>
      <c r="AK2714" s="12"/>
      <c r="AL2714" s="12"/>
      <c r="AM2714" s="12"/>
      <c r="AN2714" s="12"/>
    </row>
    <row r="2715" spans="1:40" x14ac:dyDescent="0.35">
      <c r="A2715" s="12"/>
      <c r="B2715" s="12">
        <f t="shared" si="1435"/>
        <v>785000</v>
      </c>
      <c r="C2715" s="29" t="str">
        <f t="shared" si="1402"/>
        <v>-1.12407069652971E-07+0.00282756975443626i</v>
      </c>
      <c r="D2715" s="28" t="str">
        <f t="shared" si="1403"/>
        <v>-5.39906189465139+0.0216780347840113i</v>
      </c>
      <c r="E2715" s="12" t="str">
        <f t="shared" si="1404"/>
        <v>4200</v>
      </c>
      <c r="F2715" s="12" t="str">
        <f t="shared" si="1405"/>
        <v>0.704225352112676</v>
      </c>
      <c r="G2715" s="12" t="str">
        <f t="shared" si="1401"/>
        <v>0.704225352112676</v>
      </c>
      <c r="H2715" s="12" t="str">
        <f t="shared" si="1406"/>
        <v>8.25425331873153+0.431624188564306i</v>
      </c>
      <c r="I2715" s="12" t="str">
        <f t="shared" si="1407"/>
        <v>3082.68779133498i</v>
      </c>
      <c r="J2715" s="12" t="str">
        <f t="shared" si="1408"/>
        <v>-8127.45530315991+666.713850908998i</v>
      </c>
      <c r="K2715" s="12" t="str">
        <f t="shared" si="1409"/>
        <v>0.0309063083158517-0.376757793587596i</v>
      </c>
      <c r="L2715" s="12" t="str">
        <f t="shared" si="1410"/>
        <v>0.00168010800944589-0.017166722568659i</v>
      </c>
      <c r="M2715" s="12" t="str">
        <f t="shared" si="1411"/>
        <v>0.0325864163252976-0.393924516156255i</v>
      </c>
      <c r="N2715" s="12" t="str">
        <f t="shared" si="1412"/>
        <v>-9.86460093227195i</v>
      </c>
      <c r="O2715" s="12" t="str">
        <f t="shared" si="1413"/>
        <v>-0.90482705246602+0.425779291565072i</v>
      </c>
      <c r="P2715" s="12" t="str">
        <f t="shared" si="1414"/>
        <v>1.90482705246602-0.425779291565072i</v>
      </c>
      <c r="Q2715" s="12" t="str">
        <f t="shared" si="1415"/>
        <v>-1.90482705246602+10.290380223837i</v>
      </c>
      <c r="R2715" s="12" t="str">
        <f t="shared" si="1416"/>
        <v>-0.0731352775815234-0.171569656206621i</v>
      </c>
      <c r="S2715" s="12" t="str">
        <f t="shared" si="1417"/>
        <v>1.0101816745737i</v>
      </c>
      <c r="T2715" s="12" t="str">
        <f t="shared" si="1418"/>
        <v>0.173316522612838-0.0738799171777157i</v>
      </c>
      <c r="U2715" s="12" t="str">
        <f t="shared" si="1419"/>
        <v>0.001-0.00202745150435536i</v>
      </c>
      <c r="V2715" s="12" t="str">
        <f t="shared" si="1420"/>
        <v>0.0015-0.000616246657858769i</v>
      </c>
      <c r="W2715" s="12" t="str">
        <f t="shared" si="1421"/>
        <v>0.000777663758232815-0.000640606266372473i</v>
      </c>
      <c r="X2715" s="12" t="str">
        <f t="shared" si="1422"/>
        <v>0.000769704385343265-0.000604349946259486i</v>
      </c>
      <c r="Y2715" s="12" t="str">
        <f t="shared" si="1423"/>
        <v>0.00029+0.739845069920396i</v>
      </c>
      <c r="Z2715" s="12" t="str">
        <f t="shared" si="1424"/>
        <v>-0.00979240427912852-0.0125085502300256i</v>
      </c>
      <c r="AA2715" s="12" t="str">
        <f t="shared" si="1425"/>
        <v>0.0232698359999911-16.2328386635311i</v>
      </c>
      <c r="AB2715" s="12" t="str">
        <f t="shared" si="1426"/>
        <v>0.432630410842755-0.184418071859332i</v>
      </c>
      <c r="AC2715" s="12" t="str">
        <f t="shared" si="1427"/>
        <v>0.94145107495505-0.176433249333231i</v>
      </c>
      <c r="AD2715" s="12" t="str">
        <f t="shared" si="1428"/>
        <v>0.479408815271756-0.106043127973175i</v>
      </c>
      <c r="AE2715" s="12" t="str">
        <f t="shared" si="1429"/>
        <v>-0.00602101072692057-0.00495829206640716i</v>
      </c>
      <c r="AF2715" s="12" t="str">
        <f t="shared" si="1430"/>
        <v>-13.6533152133829-0.409946153780295i</v>
      </c>
      <c r="AG2715" s="12" t="str">
        <f t="shared" si="1431"/>
        <v>0.993808984691812-0.0281803734813279i</v>
      </c>
      <c r="AH2715" s="12" t="str">
        <f t="shared" si="1432"/>
        <v>0.0786083705315106+0.0728315290436079i</v>
      </c>
      <c r="AI2715" s="12">
        <f t="shared" si="1433"/>
        <v>-19.399178763624388</v>
      </c>
      <c r="AJ2715" s="12">
        <f t="shared" si="1434"/>
        <v>42.815448677318216</v>
      </c>
      <c r="AK2715" s="12"/>
      <c r="AL2715" s="12"/>
      <c r="AM2715" s="12"/>
      <c r="AN2715" s="12"/>
    </row>
    <row r="2716" spans="1:40" x14ac:dyDescent="0.35">
      <c r="A2716" s="12"/>
      <c r="B2716" s="12">
        <f t="shared" si="1435"/>
        <v>786000</v>
      </c>
      <c r="C2716" s="29" t="str">
        <f t="shared" si="1402"/>
        <v>-1.12121228523946E-07+0.00282397233745723i</v>
      </c>
      <c r="D2716" s="28" t="str">
        <f t="shared" si="1403"/>
        <v>-5.39906189245994+0.0216504545871721i</v>
      </c>
      <c r="E2716" s="12" t="str">
        <f t="shared" si="1404"/>
        <v>4200</v>
      </c>
      <c r="F2716" s="12" t="str">
        <f t="shared" si="1405"/>
        <v>0.704225352112676</v>
      </c>
      <c r="G2716" s="12" t="str">
        <f t="shared" si="1401"/>
        <v>0.704225352112676</v>
      </c>
      <c r="H2716" s="12" t="str">
        <f t="shared" si="1406"/>
        <v>8.25431493415541+0.431078514023759i</v>
      </c>
      <c r="I2716" s="12" t="str">
        <f t="shared" si="1407"/>
        <v>3086.61478215197i</v>
      </c>
      <c r="J2716" s="12" t="str">
        <f t="shared" si="1408"/>
        <v>-8148.17793414902+667.563167916525i</v>
      </c>
      <c r="K2716" s="12" t="str">
        <f t="shared" si="1409"/>
        <v>0.0308282211810577-0.376284737758285i</v>
      </c>
      <c r="L2716" s="12" t="str">
        <f t="shared" si="1410"/>
        <v>0.00167587607764957-0.0171452956071378i</v>
      </c>
      <c r="M2716" s="12" t="str">
        <f t="shared" si="1411"/>
        <v>0.0325040972587073-0.393430033365423i</v>
      </c>
      <c r="N2716" s="12" t="str">
        <f t="shared" si="1412"/>
        <v>-9.87716730288631i</v>
      </c>
      <c r="O2716" s="12" t="str">
        <f t="shared" si="1413"/>
        <v>-0.899405251566371+0.437115766650933i</v>
      </c>
      <c r="P2716" s="12" t="str">
        <f t="shared" si="1414"/>
        <v>1.89940525156637-0.437115766650933i</v>
      </c>
      <c r="Q2716" s="12" t="str">
        <f t="shared" si="1415"/>
        <v>-1.89940525156637+10.3142830695372i</v>
      </c>
      <c r="R2716" s="12" t="str">
        <f t="shared" si="1416"/>
        <v>-0.0737895765823387-0.170564345619996i</v>
      </c>
      <c r="S2716" s="12" t="str">
        <f t="shared" si="1417"/>
        <v>1.0114685302101i</v>
      </c>
      <c r="T2716" s="12" t="str">
        <f t="shared" si="1418"/>
        <v>0.172520467970505-0.0746358345705637i</v>
      </c>
      <c r="U2716" s="12" t="str">
        <f t="shared" si="1419"/>
        <v>0.001-0.00202487204951521i</v>
      </c>
      <c r="V2716" s="12" t="str">
        <f t="shared" si="1420"/>
        <v>0.0015-0.000615462629031977i</v>
      </c>
      <c r="W2716" s="12" t="str">
        <f t="shared" si="1421"/>
        <v>0.000777450191508038-0.000640016800729185i</v>
      </c>
      <c r="X2716" s="12" t="str">
        <f t="shared" si="1422"/>
        <v>0.00076947709092693-0.000603803879954655i</v>
      </c>
      <c r="Y2716" s="12" t="str">
        <f t="shared" si="1423"/>
        <v>0.00029+0.740787547716473i</v>
      </c>
      <c r="Z2716" s="12" t="str">
        <f t="shared" si="1424"/>
        <v>-0.00977110740557292-0.0124888954027259i</v>
      </c>
      <c r="AA2716" s="12" t="str">
        <f t="shared" si="1425"/>
        <v>0.0232056020959731-16.2121574732214i</v>
      </c>
      <c r="AB2716" s="12" t="str">
        <f t="shared" si="1426"/>
        <v>0.430643309776025-0.186304982854895i</v>
      </c>
      <c r="AC2716" s="12" t="str">
        <f t="shared" si="1427"/>
        <v>0.940699696404026-0.175483687016275i</v>
      </c>
      <c r="AD2716" s="12" t="str">
        <f t="shared" si="1428"/>
        <v>0.478098201571761-0.108862103473295i</v>
      </c>
      <c r="AE2716" s="12" t="str">
        <f t="shared" si="1429"/>
        <v>-0.00603111630156764-0.00490721512622694i</v>
      </c>
      <c r="AF2716" s="12" t="str">
        <f t="shared" si="1430"/>
        <v>-13.6533768266154-0.409428059436587i</v>
      </c>
      <c r="AG2716" s="12" t="str">
        <f t="shared" si="1431"/>
        <v>0.993651262071957-0.0280677769427708i</v>
      </c>
      <c r="AH2716" s="12" t="str">
        <f t="shared" si="1432"/>
        <v>0.0788115123664601+0.0721394237766932i</v>
      </c>
      <c r="AI2716" s="12">
        <f t="shared" si="1433"/>
        <v>-19.425107323700097</v>
      </c>
      <c r="AJ2716" s="12">
        <f t="shared" si="1434"/>
        <v>42.469152122097846</v>
      </c>
      <c r="AK2716" s="12"/>
      <c r="AL2716" s="12"/>
      <c r="AM2716" s="12"/>
      <c r="AN2716" s="12"/>
    </row>
    <row r="2717" spans="1:40" x14ac:dyDescent="0.35">
      <c r="A2717" s="12"/>
      <c r="B2717" s="12">
        <f t="shared" si="1435"/>
        <v>787000</v>
      </c>
      <c r="C2717" s="29" t="str">
        <f t="shared" si="1402"/>
        <v>-1.11836476312921E-07+0.00282038406257976i</v>
      </c>
      <c r="D2717" s="28" t="str">
        <f t="shared" si="1403"/>
        <v>-5.39906189027683+0.0216229444797782i</v>
      </c>
      <c r="E2717" s="12" t="str">
        <f t="shared" si="1404"/>
        <v>4200</v>
      </c>
      <c r="F2717" s="12" t="str">
        <f t="shared" si="1405"/>
        <v>0.704225352112676</v>
      </c>
      <c r="G2717" s="12" t="str">
        <f t="shared" si="1401"/>
        <v>0.704225352112676</v>
      </c>
      <c r="H2717" s="12" t="str">
        <f t="shared" si="1406"/>
        <v>8.2543763158391+0.430534213073425i</v>
      </c>
      <c r="I2717" s="12" t="str">
        <f t="shared" si="1407"/>
        <v>3090.54177296896i</v>
      </c>
      <c r="J2717" s="12" t="str">
        <f t="shared" si="1408"/>
        <v>-8168.9269465907+668.412484924053i</v>
      </c>
      <c r="K2717" s="12" t="str">
        <f t="shared" si="1409"/>
        <v>0.0307504289778924-0.375812860415483i</v>
      </c>
      <c r="L2717" s="12" t="str">
        <f t="shared" si="1410"/>
        <v>0.00167166006444348-0.0171239215438757i</v>
      </c>
      <c r="M2717" s="12" t="str">
        <f t="shared" si="1411"/>
        <v>0.0324220890423359-0.392936781959359i</v>
      </c>
      <c r="N2717" s="12" t="str">
        <f t="shared" si="1412"/>
        <v>-9.88973367350067i</v>
      </c>
      <c r="O2717" s="12" t="str">
        <f t="shared" si="1413"/>
        <v>-0.893841424151263+0.448383216090033i</v>
      </c>
      <c r="P2717" s="12" t="str">
        <f t="shared" si="1414"/>
        <v>1.89384142415126-0.448383216090033i</v>
      </c>
      <c r="Q2717" s="12" t="str">
        <f t="shared" si="1415"/>
        <v>-1.89384142415126+10.3381168895907i</v>
      </c>
      <c r="R2717" s="12" t="str">
        <f t="shared" si="1416"/>
        <v>-0.0744326280739672-0.1695548472238i</v>
      </c>
      <c r="S2717" s="12" t="str">
        <f t="shared" si="1417"/>
        <v>1.0127553858465i</v>
      </c>
      <c r="T2717" s="12" t="str">
        <f t="shared" si="1418"/>
        <v>0.171717584722284-0.0753820449646197i</v>
      </c>
      <c r="U2717" s="12" t="str">
        <f t="shared" si="1419"/>
        <v>0.001-0.00202229914983349i</v>
      </c>
      <c r="V2717" s="12" t="str">
        <f t="shared" si="1420"/>
        <v>0.0015-0.000614680592654555i</v>
      </c>
      <c r="W2717" s="12" t="str">
        <f t="shared" si="1421"/>
        <v>0.000777236866709589-0.000639428577910688i</v>
      </c>
      <c r="X2717" s="12" t="str">
        <f t="shared" si="1422"/>
        <v>0.000769250098875871-0.000603258955431044i</v>
      </c>
      <c r="Y2717" s="12" t="str">
        <f t="shared" si="1423"/>
        <v>0.00029+0.74173002551255i</v>
      </c>
      <c r="Z2717" s="12" t="str">
        <f t="shared" si="1424"/>
        <v>-0.00974988313552847-0.012469295629567i</v>
      </c>
      <c r="AA2717" s="12" t="str">
        <f t="shared" si="1425"/>
        <v>0.0231416262401474-16.1915289377223i</v>
      </c>
      <c r="AB2717" s="12" t="str">
        <f t="shared" si="1426"/>
        <v>0.428639163233618-0.188167663368494i</v>
      </c>
      <c r="AC2717" s="12" t="str">
        <f t="shared" si="1427"/>
        <v>0.939959381004565-0.174528882159392i</v>
      </c>
      <c r="AD2717" s="12" t="str">
        <f t="shared" si="1428"/>
        <v>0.476752448009584-0.111665029012693i</v>
      </c>
      <c r="AE2717" s="12" t="str">
        <f t="shared" si="1429"/>
        <v>-0.00604066491091401-0.00485604623315212i</v>
      </c>
      <c r="AF2717" s="12" t="str">
        <f t="shared" si="1430"/>
        <v>-13.6534382061159-0.408911268593647i</v>
      </c>
      <c r="AG2717" s="12" t="str">
        <f t="shared" si="1431"/>
        <v>0.993494879107701-0.0279534053097623i</v>
      </c>
      <c r="AH2717" s="12" t="str">
        <f t="shared" si="1432"/>
        <v>0.079006969221342+0.0714450959414565i</v>
      </c>
      <c r="AI2717" s="12">
        <f t="shared" si="1433"/>
        <v>-19.451379707820823</v>
      </c>
      <c r="AJ2717" s="12">
        <f t="shared" si="1434"/>
        <v>42.122677290050341</v>
      </c>
      <c r="AK2717" s="12"/>
      <c r="AL2717" s="12"/>
      <c r="AM2717" s="12"/>
      <c r="AN2717" s="12"/>
    </row>
    <row r="2718" spans="1:40" x14ac:dyDescent="0.35">
      <c r="A2718" s="12"/>
      <c r="B2718" s="12">
        <f t="shared" si="1435"/>
        <v>788000</v>
      </c>
      <c r="C2718" s="29" t="str">
        <f t="shared" si="1402"/>
        <v>-1.11552807495899E-07+0.00281680489499889i</v>
      </c>
      <c r="D2718" s="28" t="str">
        <f t="shared" si="1403"/>
        <v>-5.39906188810205+0.0215955041949915i</v>
      </c>
      <c r="E2718" s="12" t="str">
        <f t="shared" si="1404"/>
        <v>4200</v>
      </c>
      <c r="F2718" s="12" t="str">
        <f t="shared" si="1405"/>
        <v>0.704225352112676</v>
      </c>
      <c r="G2718" s="12" t="str">
        <f t="shared" si="1401"/>
        <v>0.704225352112676</v>
      </c>
      <c r="H2718" s="12" t="str">
        <f t="shared" si="1406"/>
        <v>8.2544374649622+0.429991280550077i</v>
      </c>
      <c r="I2718" s="12" t="str">
        <f t="shared" si="1407"/>
        <v>3094.46876378595i</v>
      </c>
      <c r="J2718" s="12" t="str">
        <f t="shared" si="1408"/>
        <v>-8189.70234048493+669.26180193158i</v>
      </c>
      <c r="K2718" s="12" t="str">
        <f t="shared" si="1409"/>
        <v>0.0306729302261629-0.375342157191302i</v>
      </c>
      <c r="L2718" s="12" t="str">
        <f t="shared" si="1410"/>
        <v>0.00166745989034444-0.0171026001852326i</v>
      </c>
      <c r="M2718" s="12" t="str">
        <f t="shared" si="1411"/>
        <v>0.0323403901165073-0.392444757376535i</v>
      </c>
      <c r="N2718" s="12" t="str">
        <f t="shared" si="1412"/>
        <v>-9.90230004411503i</v>
      </c>
      <c r="O2718" s="12" t="str">
        <f t="shared" si="1413"/>
        <v>-0.888136448813544+0.45957986062149i</v>
      </c>
      <c r="P2718" s="12" t="str">
        <f t="shared" si="1414"/>
        <v>1.88813644881354-0.45957986062149i</v>
      </c>
      <c r="Q2718" s="12" t="str">
        <f t="shared" si="1415"/>
        <v>-1.88813644881354+10.3618799047365i</v>
      </c>
      <c r="R2718" s="12" t="str">
        <f t="shared" si="1416"/>
        <v>-0.07506444837354-0.168541282458898i</v>
      </c>
      <c r="S2718" s="12" t="str">
        <f t="shared" si="1417"/>
        <v>1.0140422414829i</v>
      </c>
      <c r="T2718" s="12" t="str">
        <f t="shared" si="1418"/>
        <v>0.170907979847023-0.0761185214843819i</v>
      </c>
      <c r="U2718" s="12" t="str">
        <f t="shared" si="1419"/>
        <v>0.001-0.002019732780354i</v>
      </c>
      <c r="V2718" s="12" t="str">
        <f t="shared" si="1420"/>
        <v>0.0015-0.000613900541141035i</v>
      </c>
      <c r="W2718" s="12" t="str">
        <f t="shared" si="1421"/>
        <v>0.000777023783943032-0.000638841593074202i</v>
      </c>
      <c r="X2718" s="12" t="str">
        <f t="shared" si="1422"/>
        <v>0.000769023408943478-0.000602715168214835i</v>
      </c>
      <c r="Y2718" s="12" t="str">
        <f t="shared" si="1423"/>
        <v>0.00029+0.742672503308627i</v>
      </c>
      <c r="Z2718" s="12" t="str">
        <f t="shared" si="1424"/>
        <v>-0.0097287311200837-0.0124497506959132i</v>
      </c>
      <c r="AA2718" s="12" t="str">
        <f t="shared" si="1425"/>
        <v>0.0230779070826327-16.170952856102i</v>
      </c>
      <c r="AB2718" s="12" t="str">
        <f t="shared" si="1426"/>
        <v>0.426618238254717-0.190006046313855i</v>
      </c>
      <c r="AC2718" s="12" t="str">
        <f t="shared" si="1427"/>
        <v>0.939230123510259-0.173568960666562i</v>
      </c>
      <c r="AD2718" s="12" t="str">
        <f t="shared" si="1428"/>
        <v>0.475371742802511-0.11445146859602i</v>
      </c>
      <c r="AE2718" s="12" t="str">
        <f t="shared" si="1429"/>
        <v>-0.00604965611861281-0.00480479212150364i</v>
      </c>
      <c r="AF2718" s="12" t="str">
        <f t="shared" si="1430"/>
        <v>-13.6534993530642-0.408395776355086i</v>
      </c>
      <c r="AG2718" s="12" t="str">
        <f t="shared" si="1431"/>
        <v>0.993339856240595-0.0278372763392715i</v>
      </c>
      <c r="AH2718" s="12" t="str">
        <f t="shared" si="1432"/>
        <v>0.0791947178146956+0.0707486414973735i</v>
      </c>
      <c r="AI2718" s="12">
        <f t="shared" si="1433"/>
        <v>-19.477997338832672</v>
      </c>
      <c r="AJ2718" s="12">
        <f t="shared" si="1434"/>
        <v>41.77602471293806</v>
      </c>
      <c r="AK2718" s="12"/>
      <c r="AL2718" s="12"/>
      <c r="AM2718" s="12"/>
      <c r="AN2718" s="12"/>
    </row>
    <row r="2719" spans="1:40" x14ac:dyDescent="0.35">
      <c r="A2719" s="12"/>
      <c r="B2719" s="12">
        <f t="shared" si="1435"/>
        <v>789000</v>
      </c>
      <c r="C2719" s="29" t="str">
        <f t="shared" si="1402"/>
        <v>-1.11270216583872E-07+0.00281323480008611i</v>
      </c>
      <c r="D2719" s="28" t="str">
        <f t="shared" si="1403"/>
        <v>-5.39906188593552+0.0215681334673269i</v>
      </c>
      <c r="E2719" s="12" t="str">
        <f t="shared" si="1404"/>
        <v>4200</v>
      </c>
      <c r="F2719" s="12" t="str">
        <f t="shared" si="1405"/>
        <v>0.704225352112676</v>
      </c>
      <c r="G2719" s="12" t="str">
        <f t="shared" si="1401"/>
        <v>0.704225352112676</v>
      </c>
      <c r="H2719" s="12" t="str">
        <f t="shared" si="1406"/>
        <v>8.25449838269675+0.429449711316245i</v>
      </c>
      <c r="I2719" s="12" t="str">
        <f t="shared" si="1407"/>
        <v>3098.39575460293i</v>
      </c>
      <c r="J2719" s="12" t="str">
        <f t="shared" si="1408"/>
        <v>-8210.50411583174+670.111118939108i</v>
      </c>
      <c r="K2719" s="12" t="str">
        <f t="shared" si="1409"/>
        <v>0.0305957234549299-0.374872623739255i</v>
      </c>
      <c r="L2719" s="12" t="str">
        <f t="shared" si="1410"/>
        <v>0.00166327547636312-0.0170813313385022i</v>
      </c>
      <c r="M2719" s="12" t="str">
        <f t="shared" si="1411"/>
        <v>0.032258998931293-0.391953955077757i</v>
      </c>
      <c r="N2719" s="12" t="str">
        <f t="shared" si="1412"/>
        <v>-9.91486641472939i</v>
      </c>
      <c r="O2719" s="12" t="str">
        <f t="shared" si="1413"/>
        <v>-0.882291226434952+0.470703932165335i</v>
      </c>
      <c r="P2719" s="12" t="str">
        <f t="shared" si="1414"/>
        <v>1.88229122643495-0.470703932165335i</v>
      </c>
      <c r="Q2719" s="12" t="str">
        <f t="shared" si="1415"/>
        <v>-1.88229122643495+10.3855703468947i</v>
      </c>
      <c r="R2719" s="12" t="str">
        <f t="shared" si="1416"/>
        <v>-0.0756850544555127-0.167523771381636i</v>
      </c>
      <c r="S2719" s="12" t="str">
        <f t="shared" si="1417"/>
        <v>1.0153290971193i</v>
      </c>
      <c r="T2719" s="12" t="str">
        <f t="shared" si="1418"/>
        <v>0.170091759542937-0.0768452380057408i</v>
      </c>
      <c r="U2719" s="12" t="str">
        <f t="shared" si="1419"/>
        <v>0.001-0.00201717291624709i</v>
      </c>
      <c r="V2719" s="12" t="str">
        <f t="shared" si="1420"/>
        <v>0.0015-0.000613122466944406i</v>
      </c>
      <c r="W2719" s="12" t="str">
        <f t="shared" si="1421"/>
        <v>0.000776810943311218-0.000638255841404364i</v>
      </c>
      <c r="X2719" s="12" t="str">
        <f t="shared" si="1422"/>
        <v>0.000768797020882831-0.000602172513857686i</v>
      </c>
      <c r="Y2719" s="12" t="str">
        <f t="shared" si="1423"/>
        <v>0.00029+0.743614981104704i</v>
      </c>
      <c r="Z2719" s="12" t="str">
        <f t="shared" si="1424"/>
        <v>-0.00970765101250942-0.0124302603882185i</v>
      </c>
      <c r="AA2719" s="12" t="str">
        <f t="shared" si="1425"/>
        <v>0.0230144432822547-16.1504290284503i</v>
      </c>
      <c r="AB2719" s="12" t="str">
        <f t="shared" si="1426"/>
        <v>0.424580799929903-0.191820066480323i</v>
      </c>
      <c r="AC2719" s="12" t="str">
        <f t="shared" si="1427"/>
        <v>0.938511917850945-0.172604047102193i</v>
      </c>
      <c r="AD2719" s="12" t="str">
        <f t="shared" si="1428"/>
        <v>0.473956279556756-0.117220988233418i</v>
      </c>
      <c r="AE2719" s="12" t="str">
        <f t="shared" si="1429"/>
        <v>-0.00605808956383001-0.00475345952241027i</v>
      </c>
      <c r="AF2719" s="12" t="str">
        <f t="shared" si="1430"/>
        <v>-13.6535602686323-0.407881577848918i</v>
      </c>
      <c r="AG2719" s="12" t="str">
        <f t="shared" si="1431"/>
        <v>0.993186213691476-0.0277194080135048i</v>
      </c>
      <c r="AH2719" s="12" t="str">
        <f t="shared" si="1432"/>
        <v>0.0793747360169322+0.0700501566960006i</v>
      </c>
      <c r="AI2719" s="12">
        <f t="shared" si="1433"/>
        <v>-19.504961671615639</v>
      </c>
      <c r="AJ2719" s="12">
        <f t="shared" si="1434"/>
        <v>41.42919494753091</v>
      </c>
      <c r="AK2719" s="12"/>
      <c r="AL2719" s="12"/>
      <c r="AM2719" s="12"/>
      <c r="AN2719" s="12"/>
    </row>
    <row r="2720" spans="1:40" x14ac:dyDescent="0.35">
      <c r="A2720" s="12"/>
      <c r="B2720" s="12">
        <f t="shared" si="1435"/>
        <v>790000</v>
      </c>
      <c r="C2720" s="29" t="str">
        <f t="shared" si="1402"/>
        <v>-1.10988698122549E-07+0.00280967374338826i</v>
      </c>
      <c r="D2720" s="28" t="str">
        <f t="shared" si="1403"/>
        <v>-5.3990618837772+0.0215408320326433i</v>
      </c>
      <c r="E2720" s="12" t="str">
        <f t="shared" si="1404"/>
        <v>4200</v>
      </c>
      <c r="F2720" s="12" t="str">
        <f t="shared" si="1405"/>
        <v>0.704225352112676</v>
      </c>
      <c r="G2720" s="12" t="str">
        <f t="shared" si="1401"/>
        <v>0.704225352112676</v>
      </c>
      <c r="H2720" s="12" t="str">
        <f t="shared" si="1406"/>
        <v>8.25455907020749+0.428909500260061i</v>
      </c>
      <c r="I2720" s="12" t="str">
        <f t="shared" si="1407"/>
        <v>3102.32274541992i</v>
      </c>
      <c r="J2720" s="12" t="str">
        <f t="shared" si="1408"/>
        <v>-8231.3322726311+670.960435946635i</v>
      </c>
      <c r="K2720" s="12" t="str">
        <f t="shared" si="1409"/>
        <v>0.0305188072024398-0.374404255734133i</v>
      </c>
      <c r="L2720" s="12" t="str">
        <f t="shared" si="1410"/>
        <v>0.00165910674400045-0.0170601148119063i</v>
      </c>
      <c r="M2720" s="12" t="str">
        <f t="shared" si="1411"/>
        <v>0.0321779139464402-0.391464370546039i</v>
      </c>
      <c r="N2720" s="12" t="str">
        <f t="shared" si="1412"/>
        <v>-9.92743278534375i</v>
      </c>
      <c r="O2720" s="12" t="str">
        <f t="shared" si="1413"/>
        <v>-0.876306680043862+0.481753674101719i</v>
      </c>
      <c r="P2720" s="12" t="str">
        <f t="shared" si="1414"/>
        <v>1.87630668004386-0.481753674101719i</v>
      </c>
      <c r="Q2720" s="12" t="str">
        <f t="shared" si="1415"/>
        <v>-1.87630668004386+10.4091864594455i</v>
      </c>
      <c r="R2720" s="12" t="str">
        <f t="shared" si="1416"/>
        <v>-0.0762944639218782-0.166502432681872i</v>
      </c>
      <c r="S2720" s="12" t="str">
        <f t="shared" si="1417"/>
        <v>1.0166159527557i</v>
      </c>
      <c r="T2720" s="12" t="str">
        <f t="shared" si="1418"/>
        <v>0.169269029237023-0.0775621691299256i</v>
      </c>
      <c r="U2720" s="12" t="str">
        <f t="shared" si="1419"/>
        <v>0.001-0.0020146195328088i</v>
      </c>
      <c r="V2720" s="12" t="str">
        <f t="shared" si="1420"/>
        <v>0.0015-0.000612346362555865i</v>
      </c>
      <c r="W2720" s="12" t="str">
        <f t="shared" si="1421"/>
        <v>0.000776598344914287-0.000637671318113036i</v>
      </c>
      <c r="X2720" s="12" t="str">
        <f t="shared" si="1422"/>
        <v>0.000768570934446694-0.000601630987936558i</v>
      </c>
      <c r="Y2720" s="12" t="str">
        <f t="shared" si="1423"/>
        <v>0.00029+0.744557458900781i</v>
      </c>
      <c r="Z2720" s="12" t="str">
        <f t="shared" si="1424"/>
        <v>-0.00968664246824215-0.0124108244940199i</v>
      </c>
      <c r="AA2720" s="12" t="str">
        <f t="shared" si="1425"/>
        <v>0.0229512335064795-16.1299572558724i</v>
      </c>
      <c r="AB2720" s="12" t="str">
        <f t="shared" si="1426"/>
        <v>0.42252711142465-0.193609660467821i</v>
      </c>
      <c r="AC2720" s="12" t="str">
        <f t="shared" si="1427"/>
        <v>0.937804757164793-0.17163426470622i</v>
      </c>
      <c r="AD2720" s="12" t="str">
        <f t="shared" si="1428"/>
        <v>0.472506257251289-0.119973156006967i</v>
      </c>
      <c r="AE2720" s="12" t="str">
        <f t="shared" si="1429"/>
        <v>-0.00606596496119664-0.00470205516304586i</v>
      </c>
      <c r="AF2720" s="12" t="str">
        <f t="shared" si="1430"/>
        <v>-13.6536209539847-0.407368668227418i</v>
      </c>
      <c r="AG2720" s="12" t="str">
        <f t="shared" si="1431"/>
        <v>0.99303397145798-0.0275998185375391i</v>
      </c>
      <c r="AH2720" s="12" t="str">
        <f t="shared" si="1432"/>
        <v>0.0795470028566719+0.069349738067521i</v>
      </c>
      <c r="AI2720" s="12">
        <f t="shared" si="1433"/>
        <v>-19.532274193412455</v>
      </c>
      <c r="AJ2720" s="12">
        <f t="shared" si="1434"/>
        <v>41.082188575511907</v>
      </c>
      <c r="AK2720" s="12"/>
      <c r="AL2720" s="12"/>
      <c r="AM2720" s="12"/>
      <c r="AN2720" s="12"/>
    </row>
    <row r="2721" spans="1:40" x14ac:dyDescent="0.35">
      <c r="A2721" s="12"/>
      <c r="B2721" s="12">
        <f t="shared" si="1435"/>
        <v>791000</v>
      </c>
      <c r="C2721" s="29" t="str">
        <f t="shared" si="1402"/>
        <v>-1.10708246692094E-07+0.00280612169062639i</v>
      </c>
      <c r="D2721" s="28" t="str">
        <f t="shared" si="1403"/>
        <v>-5.39906188162708+0.0215135996281357i</v>
      </c>
      <c r="E2721" s="12" t="str">
        <f t="shared" si="1404"/>
        <v>4200</v>
      </c>
      <c r="F2721" s="12" t="str">
        <f t="shared" si="1405"/>
        <v>0.704225352112676</v>
      </c>
      <c r="G2721" s="12" t="str">
        <f t="shared" si="1401"/>
        <v>0.704225352112676</v>
      </c>
      <c r="H2721" s="12" t="str">
        <f t="shared" si="1406"/>
        <v>8.25461952865191+0.428370642295098i</v>
      </c>
      <c r="I2721" s="12" t="str">
        <f t="shared" si="1407"/>
        <v>3106.24973623691i</v>
      </c>
      <c r="J2721" s="12" t="str">
        <f t="shared" si="1408"/>
        <v>-8252.18681088303+671.809752954163i</v>
      </c>
      <c r="K2721" s="12" t="str">
        <f t="shared" si="1409"/>
        <v>0.0304421800160551-0.373937048871866i</v>
      </c>
      <c r="L2721" s="12" t="str">
        <f t="shared" si="1410"/>
        <v>0.00165495361524384-0.017038950414589i</v>
      </c>
      <c r="M2721" s="12" t="str">
        <f t="shared" si="1411"/>
        <v>0.0320971336312989-0.390975999286455i</v>
      </c>
      <c r="N2721" s="12" t="str">
        <f t="shared" si="1412"/>
        <v>-9.9399991559581i</v>
      </c>
      <c r="O2721" s="12" t="str">
        <f t="shared" si="1413"/>
        <v>-0.870183754669528+0.492727341548287i</v>
      </c>
      <c r="P2721" s="12" t="str">
        <f t="shared" si="1414"/>
        <v>1.87018375466953-0.492727341548287i</v>
      </c>
      <c r="Q2721" s="12" t="str">
        <f t="shared" si="1415"/>
        <v>-1.87018375466953+10.4327264975064i</v>
      </c>
      <c r="R2721" s="12" t="str">
        <f t="shared" si="1416"/>
        <v>-0.0768926949731972-0.165477383701234i</v>
      </c>
      <c r="S2721" s="12" t="str">
        <f t="shared" si="1417"/>
        <v>1.0179028083921i</v>
      </c>
      <c r="T2721" s="12" t="str">
        <f t="shared" si="1418"/>
        <v>0.168439893594863-0.0782692901580545i</v>
      </c>
      <c r="U2721" s="12" t="str">
        <f t="shared" si="1419"/>
        <v>0.001-0.00201207260546012i</v>
      </c>
      <c r="V2721" s="12" t="str">
        <f t="shared" si="1420"/>
        <v>0.0015-0.000611572220504595i</v>
      </c>
      <c r="W2721" s="12" t="str">
        <f t="shared" si="1421"/>
        <v>0.000776385988849681-0.000637088018439121i</v>
      </c>
      <c r="X2721" s="12" t="str">
        <f t="shared" si="1422"/>
        <v>0.000768345149387515-0.000601090586053541i</v>
      </c>
      <c r="Y2721" s="12" t="str">
        <f t="shared" si="1423"/>
        <v>0.00029+0.745499936696858i</v>
      </c>
      <c r="Z2721" s="12" t="str">
        <f t="shared" si="1424"/>
        <v>-0.00966570514486763-0.0123914428019299i</v>
      </c>
      <c r="AA2721" s="12" t="str">
        <f t="shared" si="1425"/>
        <v>0.0228882764313473-16.1095373404816i</v>
      </c>
      <c r="AB2721" s="12" t="str">
        <f t="shared" si="1426"/>
        <v>0.4204574340038-0.195374766623328i</v>
      </c>
      <c r="AC2721" s="12" t="str">
        <f t="shared" si="1427"/>
        <v>0.937108633829579-0.170659735409547i</v>
      </c>
      <c r="AD2721" s="12" t="str">
        <f t="shared" si="1428"/>
        <v>0.471021880220934-0.122707542137135i</v>
      </c>
      <c r="AE2721" s="12" t="str">
        <f t="shared" si="1429"/>
        <v>-0.00607328210075442-0.00465058576586624i</v>
      </c>
      <c r="AF2721" s="12" t="str">
        <f t="shared" si="1430"/>
        <v>-13.653681410279-0.406857042666962i</v>
      </c>
      <c r="AG2721" s="12" t="str">
        <f t="shared" si="1431"/>
        <v>0.992883149312078-0.0274785263369264i</v>
      </c>
      <c r="AH2721" s="12" t="str">
        <f t="shared" si="1432"/>
        <v>0.0797114985269199+0.0686474824071324i</v>
      </c>
      <c r="AI2721" s="12">
        <f t="shared" si="1433"/>
        <v>-19.559936424169798</v>
      </c>
      <c r="AJ2721" s="12">
        <f t="shared" si="1434"/>
        <v>40.735006203384437</v>
      </c>
      <c r="AK2721" s="12"/>
      <c r="AL2721" s="12"/>
      <c r="AM2721" s="12"/>
      <c r="AN2721" s="12"/>
    </row>
    <row r="2722" spans="1:40" x14ac:dyDescent="0.35">
      <c r="A2722" s="12"/>
      <c r="B2722" s="12">
        <f t="shared" si="1435"/>
        <v>792000</v>
      </c>
      <c r="C2722" s="29" t="str">
        <f t="shared" si="1402"/>
        <v>-1.10428856906865E-07+0.00280257860769469i</v>
      </c>
      <c r="D2722" s="28" t="str">
        <f t="shared" si="1403"/>
        <v>-5.39906187948509+0.021486435992326i</v>
      </c>
      <c r="E2722" s="12" t="str">
        <f t="shared" si="1404"/>
        <v>4200</v>
      </c>
      <c r="F2722" s="12" t="str">
        <f t="shared" si="1405"/>
        <v>0.704225352112676</v>
      </c>
      <c r="G2722" s="12" t="str">
        <f t="shared" si="1401"/>
        <v>0.704225352112676</v>
      </c>
      <c r="H2722" s="12" t="str">
        <f t="shared" si="1406"/>
        <v>8.25467975918014+0.427833132360216i</v>
      </c>
      <c r="I2722" s="12" t="str">
        <f t="shared" si="1407"/>
        <v>3110.1767270539i</v>
      </c>
      <c r="J2722" s="12" t="str">
        <f t="shared" si="1408"/>
        <v>-8273.06773058753+672.65906996169i</v>
      </c>
      <c r="K2722" s="12" t="str">
        <f t="shared" si="1409"/>
        <v>0.0303658404521866-0.3734709988694i</v>
      </c>
      <c r="L2722" s="12" t="str">
        <f t="shared" si="1410"/>
        <v>0.00165081601256379-0.0170178379566119i</v>
      </c>
      <c r="M2722" s="12" t="str">
        <f t="shared" si="1411"/>
        <v>0.0320166564647504-0.390488836826012i</v>
      </c>
      <c r="N2722" s="12" t="str">
        <f t="shared" si="1412"/>
        <v>-9.95256552657246i</v>
      </c>
      <c r="O2722" s="12" t="str">
        <f t="shared" si="1413"/>
        <v>-0.863923417192838+0.503623201635757i</v>
      </c>
      <c r="P2722" s="12" t="str">
        <f t="shared" si="1414"/>
        <v>1.86392341719284-0.503623201635757i</v>
      </c>
      <c r="Q2722" s="12" t="str">
        <f t="shared" si="1415"/>
        <v>-1.86392341719284+10.4561887282082i</v>
      </c>
      <c r="R2722" s="12" t="str">
        <f t="shared" si="1416"/>
        <v>-0.0774797663804343-0.164448740451568i</v>
      </c>
      <c r="S2722" s="12" t="str">
        <f t="shared" si="1417"/>
        <v>1.0191896640285i</v>
      </c>
      <c r="T2722" s="12" t="str">
        <f t="shared" si="1418"/>
        <v>0.167604456530744-0.0789665770662815i</v>
      </c>
      <c r="U2722" s="12" t="str">
        <f t="shared" si="1419"/>
        <v>0.001-0.00200953210974615i</v>
      </c>
      <c r="V2722" s="12" t="str">
        <f t="shared" si="1420"/>
        <v>0.0015-0.000610800033357494i</v>
      </c>
      <c r="W2722" s="12" t="str">
        <f t="shared" si="1421"/>
        <v>0.00077617387521218-0.000636505937648373i</v>
      </c>
      <c r="X2722" s="12" t="str">
        <f t="shared" si="1422"/>
        <v>0.000768119665457415-0.000600551303835667i</v>
      </c>
      <c r="Y2722" s="12" t="str">
        <f t="shared" si="1423"/>
        <v>0.00029+0.746442414492935i</v>
      </c>
      <c r="Z2722" s="12" t="str">
        <f t="shared" si="1424"/>
        <v>-0.00964483870210411-0.0123721151016301i</v>
      </c>
      <c r="AA2722" s="12" t="str">
        <f t="shared" si="1425"/>
        <v>0.0228255707414062-16.089169085394i</v>
      </c>
      <c r="AB2722" s="12" t="str">
        <f t="shared" si="1426"/>
        <v>0.418372027056821-0.197115324978837i</v>
      </c>
      <c r="AC2722" s="12" t="str">
        <f t="shared" si="1427"/>
        <v>0.936423539493172-0.169680579849744i</v>
      </c>
      <c r="AD2722" s="12" t="str">
        <f t="shared" si="1428"/>
        <v>0.469503358138525-0.125423719049244i</v>
      </c>
      <c r="AE2722" s="12" t="str">
        <f t="shared" si="1429"/>
        <v>-0.00608004084789406-0.00459905804784374i</v>
      </c>
      <c r="AF2722" s="12" t="str">
        <f t="shared" si="1430"/>
        <v>-13.6537416386652-0.40634669636789i</v>
      </c>
      <c r="AG2722" s="12" t="str">
        <f t="shared" si="1431"/>
        <v>0.992733766797624-0.0273555500552667i</v>
      </c>
      <c r="AH2722" s="12" t="str">
        <f t="shared" si="1432"/>
        <v>0.079868204391065+0.0679434867612397i</v>
      </c>
      <c r="AI2722" s="12">
        <f t="shared" si="1433"/>
        <v>-19.587949916895106</v>
      </c>
      <c r="AJ2722" s="12">
        <f t="shared" si="1434"/>
        <v>40.387648462369988</v>
      </c>
      <c r="AK2722" s="12"/>
      <c r="AL2722" s="12"/>
      <c r="AM2722" s="12"/>
      <c r="AN2722" s="12"/>
    </row>
    <row r="2723" spans="1:40" x14ac:dyDescent="0.35">
      <c r="A2723" s="12"/>
      <c r="B2723" s="12">
        <f t="shared" si="1435"/>
        <v>793000</v>
      </c>
      <c r="C2723" s="29" t="str">
        <f t="shared" si="1402"/>
        <v>-1.10150523415159E-07+0.00279904446065937i</v>
      </c>
      <c r="D2723" s="28" t="str">
        <f t="shared" si="1403"/>
        <v>-5.39906187735119+0.0214593408650552i</v>
      </c>
      <c r="E2723" s="12" t="str">
        <f t="shared" si="1404"/>
        <v>4200</v>
      </c>
      <c r="F2723" s="12" t="str">
        <f t="shared" si="1405"/>
        <v>0.704225352112676</v>
      </c>
      <c r="G2723" s="12" t="str">
        <f t="shared" si="1401"/>
        <v>0.704225352112676</v>
      </c>
      <c r="H2723" s="12" t="str">
        <f t="shared" si="1406"/>
        <v>8.25473976293516+0.427296965419396i</v>
      </c>
      <c r="I2723" s="12" t="str">
        <f t="shared" si="1407"/>
        <v>3114.10371787088i</v>
      </c>
      <c r="J2723" s="12" t="str">
        <f t="shared" si="1408"/>
        <v>-8293.97503174459+673.508386969217i</v>
      </c>
      <c r="K2723" s="12" t="str">
        <f t="shared" si="1409"/>
        <v>0.030289787076226-0.37300610146457i</v>
      </c>
      <c r="L2723" s="12" t="str">
        <f t="shared" si="1410"/>
        <v>0.00164669385891009-0.016996777248948i</v>
      </c>
      <c r="M2723" s="12" t="str">
        <f t="shared" si="1411"/>
        <v>0.0319364809351361-0.390002878713518i</v>
      </c>
      <c r="N2723" s="12" t="str">
        <f t="shared" si="1412"/>
        <v>-9.96513189718682i</v>
      </c>
      <c r="O2723" s="12" t="str">
        <f t="shared" si="1413"/>
        <v>-0.857526656193654+0.514439533781503i</v>
      </c>
      <c r="P2723" s="12" t="str">
        <f t="shared" si="1414"/>
        <v>1.85752665619365-0.514439533781503i</v>
      </c>
      <c r="Q2723" s="12" t="str">
        <f t="shared" si="1415"/>
        <v>-1.85752665619365+10.4795714309683i</v>
      </c>
      <c r="R2723" s="12" t="str">
        <f t="shared" si="1416"/>
        <v>-0.0780556974575926-0.163416617633585i</v>
      </c>
      <c r="S2723" s="12" t="str">
        <f t="shared" si="1417"/>
        <v>1.0204765196649i</v>
      </c>
      <c r="T2723" s="12" t="str">
        <f t="shared" si="1418"/>
        <v>0.166762821218131-0.0796540064815405i</v>
      </c>
      <c r="U2723" s="12" t="str">
        <f t="shared" si="1419"/>
        <v>0.001-0.00200699802133538i</v>
      </c>
      <c r="V2723" s="12" t="str">
        <f t="shared" si="1420"/>
        <v>0.0015-0.00061002979371896i</v>
      </c>
      <c r="W2723" s="12" t="str">
        <f t="shared" si="1421"/>
        <v>0.000775962004093889-0.000635925071033205i</v>
      </c>
      <c r="X2723" s="12" t="str">
        <f t="shared" si="1422"/>
        <v>0.000767894482408202-0.000600013136934757i</v>
      </c>
      <c r="Y2723" s="12" t="str">
        <f t="shared" si="1423"/>
        <v>0.00029+0.747384892289012i</v>
      </c>
      <c r="Z2723" s="12" t="str">
        <f t="shared" si="1424"/>
        <v>-0.00962404280178659-0.0123528411838643i</v>
      </c>
      <c r="AA2723" s="12" t="str">
        <f t="shared" si="1425"/>
        <v>0.0227631151296468-16.0688522947214i</v>
      </c>
      <c r="AB2723" s="12" t="str">
        <f t="shared" si="1426"/>
        <v>0.416271148123952-0.198831277190809i</v>
      </c>
      <c r="AC2723" s="12" t="str">
        <f t="shared" si="1427"/>
        <v>0.935749465103207-0.168696917387036i</v>
      </c>
      <c r="AD2723" s="12" t="str">
        <f t="shared" si="1428"/>
        <v>0.467950905996308-0.128121261439928i</v>
      </c>
      <c r="AE2723" s="12" t="str">
        <f t="shared" si="1429"/>
        <v>-0.00608624114328706-0.00454747871970104i</v>
      </c>
      <c r="AF2723" s="12" t="str">
        <f t="shared" si="1430"/>
        <v>-13.6538016402863-0.405837624554341i</v>
      </c>
      <c r="AG2723" s="12" t="str">
        <f t="shared" si="1431"/>
        <v>0.992585843227933-0.0272309085517508i</v>
      </c>
      <c r="AH2723" s="12" t="str">
        <f t="shared" si="1432"/>
        <v>0.0800171029887165+0.0672378484134935i</v>
      </c>
      <c r="AI2723" s="12">
        <f t="shared" si="1433"/>
        <v>-19.616316258025833</v>
      </c>
      <c r="AJ2723" s="12">
        <f t="shared" si="1434"/>
        <v>40.040116008304629</v>
      </c>
      <c r="AK2723" s="12"/>
      <c r="AL2723" s="12"/>
      <c r="AM2723" s="12"/>
      <c r="AN2723" s="12"/>
    </row>
    <row r="2724" spans="1:40" x14ac:dyDescent="0.35">
      <c r="A2724" s="12"/>
      <c r="B2724" s="12">
        <f t="shared" si="1435"/>
        <v>794000</v>
      </c>
      <c r="C2724" s="29" t="str">
        <f t="shared" si="1402"/>
        <v>-1.09873240898948E-07+0.0027955192157576i</v>
      </c>
      <c r="D2724" s="28" t="str">
        <f t="shared" si="1403"/>
        <v>-5.39906187522537+0.0214323139874749i</v>
      </c>
      <c r="E2724" s="12" t="str">
        <f t="shared" si="1404"/>
        <v>4200</v>
      </c>
      <c r="F2724" s="12" t="str">
        <f t="shared" si="1405"/>
        <v>0.704225352112676</v>
      </c>
      <c r="G2724" s="12" t="str">
        <f t="shared" si="1401"/>
        <v>0.704225352112676</v>
      </c>
      <c r="H2724" s="12" t="str">
        <f t="shared" si="1406"/>
        <v>8.25479954105282+0.426762136461602i</v>
      </c>
      <c r="I2724" s="12" t="str">
        <f t="shared" si="1407"/>
        <v>3118.03070868787i</v>
      </c>
      <c r="J2724" s="12" t="str">
        <f t="shared" si="1408"/>
        <v>-8314.90871435421+674.357703976745i</v>
      </c>
      <c r="K2724" s="12" t="str">
        <f t="shared" si="1409"/>
        <v>0.0302140184624797-0.372542352415974i</v>
      </c>
      <c r="L2724" s="12" t="str">
        <f t="shared" si="1410"/>
        <v>0.00164258707770841-0.0169757681034765i</v>
      </c>
      <c r="M2724" s="12" t="str">
        <f t="shared" si="1411"/>
        <v>0.0318566055401881-0.389518120519451i</v>
      </c>
      <c r="N2724" s="12" t="str">
        <f t="shared" si="1412"/>
        <v>-9.97769826780118i</v>
      </c>
      <c r="O2724" s="12" t="str">
        <f t="shared" si="1413"/>
        <v>-0.850994481794693+0.525174629961293i</v>
      </c>
      <c r="P2724" s="12" t="str">
        <f t="shared" si="1414"/>
        <v>1.85099448179469-0.525174629961293i</v>
      </c>
      <c r="Q2724" s="12" t="str">
        <f t="shared" si="1415"/>
        <v>-1.85099448179469+10.5028728977625i</v>
      </c>
      <c r="R2724" s="12" t="str">
        <f t="shared" si="1416"/>
        <v>-0.078620508035135-0.162381128655674i</v>
      </c>
      <c r="S2724" s="12" t="str">
        <f t="shared" si="1417"/>
        <v>1.0217633753013i</v>
      </c>
      <c r="T2724" s="12" t="str">
        <f t="shared" si="1418"/>
        <v>0.165915090100456-0.0803315556578825i</v>
      </c>
      <c r="U2724" s="12" t="str">
        <f t="shared" si="1419"/>
        <v>0.001-0.00200447031601883i</v>
      </c>
      <c r="V2724" s="12" t="str">
        <f t="shared" si="1420"/>
        <v>0.0015-0.00060926149423065i</v>
      </c>
      <c r="W2724" s="12" t="str">
        <f t="shared" si="1421"/>
        <v>0.000775750375584268-0.000635345413912523i</v>
      </c>
      <c r="X2724" s="12" t="str">
        <f t="shared" si="1422"/>
        <v>0.000767669599991344-0.000599476081027243i</v>
      </c>
      <c r="Y2724" s="12" t="str">
        <f t="shared" si="1423"/>
        <v>0.00029+0.748327370085089i</v>
      </c>
      <c r="Z2724" s="12" t="str">
        <f t="shared" si="1424"/>
        <v>-0.00960331710785042-0.0123336208404311i</v>
      </c>
      <c r="AA2724" s="12" t="str">
        <f t="shared" si="1425"/>
        <v>0.0227009082974386-16.0485867735653i</v>
      </c>
      <c r="AB2724" s="12" t="str">
        <f t="shared" si="1426"/>
        <v>0.414155052923131-0.200522566481108i</v>
      </c>
      <c r="AC2724" s="12" t="str">
        <f t="shared" si="1427"/>
        <v>0.93508640093599-0.167708866120547i</v>
      </c>
      <c r="AD2724" s="12" t="str">
        <f t="shared" si="1428"/>
        <v>0.466364744086489-0.130799746343586i</v>
      </c>
      <c r="AE2724" s="12" t="str">
        <f t="shared" si="1429"/>
        <v>-0.00609188300281043-0.00449585448514361i</v>
      </c>
      <c r="AF2724" s="12" t="str">
        <f t="shared" si="1430"/>
        <v>-13.6538614162782-0.405329822474127i</v>
      </c>
      <c r="AG2724" s="12" t="str">
        <f t="shared" si="1431"/>
        <v>0.992439397683363-0.0271046208986754i</v>
      </c>
      <c r="AH2724" s="12" t="str">
        <f t="shared" si="1432"/>
        <v>0.0801581780413626+0.066530664870654i</v>
      </c>
      <c r="AI2724" s="12">
        <f t="shared" si="1433"/>
        <v>-19.645037067813576</v>
      </c>
      <c r="AJ2724" s="12">
        <f t="shared" si="1434"/>
        <v>39.692409521529093</v>
      </c>
      <c r="AK2724" s="12"/>
      <c r="AL2724" s="12"/>
      <c r="AM2724" s="12"/>
      <c r="AN2724" s="12"/>
    </row>
    <row r="2725" spans="1:40" x14ac:dyDescent="0.35">
      <c r="A2725" s="12"/>
      <c r="B2725" s="12">
        <f t="shared" si="1435"/>
        <v>795000</v>
      </c>
      <c r="C2725" s="29" t="str">
        <f t="shared" si="1402"/>
        <v>-1.09597004073633E-07+0.00279200283939642i</v>
      </c>
      <c r="D2725" s="28" t="str">
        <f t="shared" si="1403"/>
        <v>-5.39906187310755+0.0214053551020392i</v>
      </c>
      <c r="E2725" s="12" t="str">
        <f t="shared" si="1404"/>
        <v>4200</v>
      </c>
      <c r="F2725" s="12" t="str">
        <f t="shared" si="1405"/>
        <v>0.704225352112676</v>
      </c>
      <c r="G2725" s="12" t="str">
        <f t="shared" si="1401"/>
        <v>0.704225352112676</v>
      </c>
      <c r="H2725" s="12" t="str">
        <f t="shared" si="1406"/>
        <v>8.25485909466182+0.426228640500603i</v>
      </c>
      <c r="I2725" s="12" t="str">
        <f t="shared" si="1407"/>
        <v>3121.95769950486i</v>
      </c>
      <c r="J2725" s="12" t="str">
        <f t="shared" si="1408"/>
        <v>-8335.8687784164+675.207020984272i</v>
      </c>
      <c r="K2725" s="12" t="str">
        <f t="shared" si="1409"/>
        <v>0.0301385331941015-0.372079747502847i</v>
      </c>
      <c r="L2725" s="12" t="str">
        <f t="shared" si="1410"/>
        <v>0.00163849559285674-0.0169548103329774i</v>
      </c>
      <c r="M2725" s="12" t="str">
        <f t="shared" si="1411"/>
        <v>0.0317770287869582-0.389034557835824i</v>
      </c>
      <c r="N2725" s="12" t="str">
        <f t="shared" si="1412"/>
        <v>-9.99026463841554i</v>
      </c>
      <c r="O2725" s="12" t="str">
        <f t="shared" si="1413"/>
        <v>-0.844327925502016+0.535826794978995i</v>
      </c>
      <c r="P2725" s="12" t="str">
        <f t="shared" si="1414"/>
        <v>1.84432792550202-0.535826794978995i</v>
      </c>
      <c r="Q2725" s="12" t="str">
        <f t="shared" si="1415"/>
        <v>-1.84432792550202+10.5260914333945i</v>
      </c>
      <c r="R2725" s="12" t="str">
        <f t="shared" si="1416"/>
        <v>-0.0791742184341768-0.161342385652867i</v>
      </c>
      <c r="S2725" s="12" t="str">
        <f t="shared" si="1417"/>
        <v>1.0230502309377i</v>
      </c>
      <c r="T2725" s="12" t="str">
        <f t="shared" si="1418"/>
        <v>0.165061364902205-0.0809992024533965i</v>
      </c>
      <c r="U2725" s="12" t="str">
        <f t="shared" si="1419"/>
        <v>0.001-0.00200194896970938i</v>
      </c>
      <c r="V2725" s="12" t="str">
        <f t="shared" si="1420"/>
        <v>0.0015-0.000608495127571237i</v>
      </c>
      <c r="W2725" s="12" t="str">
        <f t="shared" si="1421"/>
        <v>0.000775538989770152-0.000634766961631536i</v>
      </c>
      <c r="X2725" s="12" t="str">
        <f t="shared" si="1422"/>
        <v>0.000767445017957994-0.000598940131814002i</v>
      </c>
      <c r="Y2725" s="12" t="str">
        <f t="shared" si="1423"/>
        <v>0.00029+0.749269847881166i</v>
      </c>
      <c r="Z2725" s="12" t="str">
        <f t="shared" si="1424"/>
        <v>-0.0095826612863156-0.0123144538641784i</v>
      </c>
      <c r="AA2725" s="12" t="str">
        <f t="shared" si="1425"/>
        <v>0.0226389489544648-16.0283723280105i</v>
      </c>
      <c r="AB2725" s="12" t="str">
        <f t="shared" si="1426"/>
        <v>0.412023995377676-0.202189137579389i</v>
      </c>
      <c r="AC2725" s="12" t="str">
        <f t="shared" si="1427"/>
        <v>0.93443433662463-0.166716542904774i</v>
      </c>
      <c r="AD2725" s="12" t="str">
        <f t="shared" si="1428"/>
        <v>0.464745097980932-0.133458753198796i</v>
      </c>
      <c r="AE2725" s="12" t="str">
        <f t="shared" si="1429"/>
        <v>-0.00609696651746417-0.00444419204009118i</v>
      </c>
      <c r="AF2725" s="12" t="str">
        <f t="shared" si="1430"/>
        <v>-13.6539209677694-0.404823285398564i</v>
      </c>
      <c r="AG2725" s="12" t="str">
        <f t="shared" si="1431"/>
        <v>0.992294449008928-0.0269767063789254i</v>
      </c>
      <c r="AH2725" s="12" t="str">
        <f t="shared" si="1432"/>
        <v>0.0802914144578413+0.0658220338482916i</v>
      </c>
      <c r="AI2725" s="12">
        <f t="shared" si="1433"/>
        <v>-19.674114000723065</v>
      </c>
      <c r="AJ2725" s="12">
        <f t="shared" si="1434"/>
        <v>39.344529706777877</v>
      </c>
      <c r="AK2725" s="12"/>
      <c r="AL2725" s="12"/>
      <c r="AM2725" s="12"/>
      <c r="AN2725" s="12"/>
    </row>
    <row r="2726" spans="1:40" x14ac:dyDescent="0.35">
      <c r="A2726" s="12"/>
      <c r="B2726" s="12">
        <f t="shared" si="1435"/>
        <v>796000</v>
      </c>
      <c r="C2726" s="29" t="str">
        <f t="shared" si="1402"/>
        <v>-1.09321807687789E-07+0.00278849529815169i</v>
      </c>
      <c r="D2726" s="28" t="str">
        <f t="shared" si="1403"/>
        <v>-5.39906187099771+0.0213784639524963i</v>
      </c>
      <c r="E2726" s="12" t="str">
        <f t="shared" si="1404"/>
        <v>4200</v>
      </c>
      <c r="F2726" s="12" t="str">
        <f t="shared" si="1405"/>
        <v>0.704225352112676</v>
      </c>
      <c r="G2726" s="12" t="str">
        <f t="shared" si="1401"/>
        <v>0.704225352112676</v>
      </c>
      <c r="H2726" s="12" t="str">
        <f t="shared" si="1406"/>
        <v>8.25491842488384+0.425696472574845i</v>
      </c>
      <c r="I2726" s="12" t="str">
        <f t="shared" si="1407"/>
        <v>3125.88469032184i</v>
      </c>
      <c r="J2726" s="12" t="str">
        <f t="shared" si="1408"/>
        <v>-8356.85522393115+676.0563379918i</v>
      </c>
      <c r="K2726" s="12" t="str">
        <f t="shared" si="1409"/>
        <v>0.0300633298630276-0.371618282524932i</v>
      </c>
      <c r="L2726" s="12" t="str">
        <f t="shared" si="1410"/>
        <v>0.00163441932872194-0.0169339037511263i</v>
      </c>
      <c r="M2726" s="12" t="str">
        <f t="shared" si="1411"/>
        <v>0.0316977491917495-0.388552186276058i</v>
      </c>
      <c r="N2726" s="12" t="str">
        <f t="shared" si="1412"/>
        <v>-10.0028310090299i</v>
      </c>
      <c r="O2726" s="12" t="str">
        <f t="shared" si="1413"/>
        <v>-0.837528040042142+0.546394346734268i</v>
      </c>
      <c r="P2726" s="12" t="str">
        <f t="shared" si="1414"/>
        <v>1.83752804004214-0.546394346734268i</v>
      </c>
      <c r="Q2726" s="12" t="str">
        <f t="shared" si="1415"/>
        <v>-1.83752804004214+10.5492253557642i</v>
      </c>
      <c r="R2726" s="12" t="str">
        <f t="shared" si="1416"/>
        <v>-0.0797168494414316-0.160300499505937i</v>
      </c>
      <c r="S2726" s="12" t="str">
        <f t="shared" si="1417"/>
        <v>1.0243370865741i</v>
      </c>
      <c r="T2726" s="12" t="str">
        <f t="shared" si="1418"/>
        <v>0.164201746640284-0.0816569253077022i</v>
      </c>
      <c r="U2726" s="12" t="str">
        <f t="shared" si="1419"/>
        <v>0.001-0.0019994339584409i</v>
      </c>
      <c r="V2726" s="12" t="str">
        <f t="shared" si="1420"/>
        <v>0.0015-0.000607730686456199i</v>
      </c>
      <c r="W2726" s="12" t="str">
        <f t="shared" si="1421"/>
        <v>0.000775327846735744-0.000634189709561569i</v>
      </c>
      <c r="X2726" s="12" t="str">
        <f t="shared" si="1422"/>
        <v>0.000767220736058944-0.000598405285020175i</v>
      </c>
      <c r="Y2726" s="12" t="str">
        <f t="shared" si="1423"/>
        <v>0.00029+0.750212325677242i</v>
      </c>
      <c r="Z2726" s="12" t="str">
        <f t="shared" si="1424"/>
        <v>-0.00956207500527065-0.012295340048995i</v>
      </c>
      <c r="AA2726" s="12" t="str">
        <f t="shared" si="1425"/>
        <v>0.0225772358186588-16.0082087651192i</v>
      </c>
      <c r="AB2726" s="12" t="str">
        <f t="shared" si="1426"/>
        <v>0.40987822764465-0.203830936666915i</v>
      </c>
      <c r="AC2726" s="12" t="str">
        <f t="shared" si="1427"/>
        <v>0.933793261186412-0.165720063366272i</v>
      </c>
      <c r="AD2726" s="12" t="str">
        <f t="shared" si="1428"/>
        <v>0.463092198509969-0.136097863914705i</v>
      </c>
      <c r="AE2726" s="12" t="str">
        <f t="shared" si="1429"/>
        <v>-0.00610149185328116-0.00439249807190725i</v>
      </c>
      <c r="AF2726" s="12" t="str">
        <f t="shared" si="1430"/>
        <v>-13.6539802958815-0.404318008622349i</v>
      </c>
      <c r="AG2726" s="12" t="str">
        <f t="shared" si="1431"/>
        <v>0.992151015811932-0.0268471844834253i</v>
      </c>
      <c r="AH2726" s="12" t="str">
        <f t="shared" si="1432"/>
        <v>0.0804167983396273+0.065112053256315i</v>
      </c>
      <c r="AI2726" s="12">
        <f t="shared" si="1433"/>
        <v>-19.70354874584666</v>
      </c>
      <c r="AJ2726" s="12">
        <f t="shared" si="1434"/>
        <v>38.996477293058987</v>
      </c>
      <c r="AK2726" s="12"/>
      <c r="AL2726" s="12"/>
      <c r="AM2726" s="12"/>
      <c r="AN2726" s="12"/>
    </row>
    <row r="2727" spans="1:40" x14ac:dyDescent="0.35">
      <c r="A2727" s="12"/>
      <c r="B2727" s="12">
        <f t="shared" si="1435"/>
        <v>797000</v>
      </c>
      <c r="C2727" s="29" t="str">
        <f t="shared" si="1402"/>
        <v>-1.09047646522913E-07+0.002784996558767i</v>
      </c>
      <c r="D2727" s="28" t="str">
        <f t="shared" si="1403"/>
        <v>-5.3990618688958+0.0213516402838803i</v>
      </c>
      <c r="E2727" s="12" t="str">
        <f t="shared" si="1404"/>
        <v>4200</v>
      </c>
      <c r="F2727" s="12" t="str">
        <f t="shared" si="1405"/>
        <v>0.704225352112676</v>
      </c>
      <c r="G2727" s="12" t="str">
        <f t="shared" si="1401"/>
        <v>0.704225352112676</v>
      </c>
      <c r="H2727" s="12" t="str">
        <f t="shared" si="1406"/>
        <v>8.25497753283359+0.425165627747278i</v>
      </c>
      <c r="I2727" s="12" t="str">
        <f t="shared" si="1407"/>
        <v>3129.81168113883i</v>
      </c>
      <c r="J2727" s="12" t="str">
        <f t="shared" si="1408"/>
        <v>-8377.86805089846+676.905654999327i</v>
      </c>
      <c r="K2727" s="12" t="str">
        <f t="shared" si="1409"/>
        <v>0.0299884070699116-0.37115795330237i</v>
      </c>
      <c r="L2727" s="12" t="str">
        <f t="shared" si="1410"/>
        <v>0.00163035821013632-0.0169130481724894i</v>
      </c>
      <c r="M2727" s="12" t="str">
        <f t="shared" si="1411"/>
        <v>0.0316187652800479-0.388071001474859i</v>
      </c>
      <c r="N2727" s="12" t="str">
        <f t="shared" si="1412"/>
        <v>-10.0153973796443i</v>
      </c>
      <c r="O2727" s="12" t="str">
        <f t="shared" si="1413"/>
        <v>-0.830595899195791+0.556875616488221i</v>
      </c>
      <c r="P2727" s="12" t="str">
        <f t="shared" si="1414"/>
        <v>1.83059589919579-0.556875616488221i</v>
      </c>
      <c r="Q2727" s="12" t="str">
        <f t="shared" si="1415"/>
        <v>-1.83059589919579+10.5722729961325i</v>
      </c>
      <c r="R2727" s="12" t="str">
        <f t="shared" si="1416"/>
        <v>-0.0802484222849257-0.159255579860641i</v>
      </c>
      <c r="S2727" s="12" t="str">
        <f t="shared" si="1417"/>
        <v>1.0256239422105i</v>
      </c>
      <c r="T2727" s="12" t="str">
        <f t="shared" si="1418"/>
        <v>0.16333633563569-0.0823047032200384i</v>
      </c>
      <c r="U2727" s="12" t="str">
        <f t="shared" si="1419"/>
        <v>0.001-0.00199692525836757i</v>
      </c>
      <c r="V2727" s="12" t="str">
        <f t="shared" si="1420"/>
        <v>0.0015-0.00060696816363756i</v>
      </c>
      <c r="W2727" s="12" t="str">
        <f t="shared" si="1421"/>
        <v>0.000775116946562651-0.000633613653099893i</v>
      </c>
      <c r="X2727" s="12" t="str">
        <f t="shared" si="1422"/>
        <v>0.000766996754044671-0.000597871536395019i</v>
      </c>
      <c r="Y2727" s="12" t="str">
        <f t="shared" si="1423"/>
        <v>0.00029+0.751154803473319i</v>
      </c>
      <c r="Z2727" s="12" t="str">
        <f t="shared" si="1424"/>
        <v>-0.00954155793485723-0.0122762791898058i</v>
      </c>
      <c r="AA2727" s="12" t="str">
        <f t="shared" si="1425"/>
        <v>0.0225157676161417-15.9880958929245i</v>
      </c>
      <c r="AB2727" s="12" t="str">
        <f t="shared" si="1426"/>
        <v>0.407718000144-0.205447911321864i</v>
      </c>
      <c r="AC2727" s="12" t="str">
        <f t="shared" si="1427"/>
        <v>0.93316316304941-0.164719541920571i</v>
      </c>
      <c r="AD2727" s="12" t="str">
        <f t="shared" si="1428"/>
        <v>0.46140628174046-0.138716662937377i</v>
      </c>
      <c r="AE2727" s="12" t="str">
        <f t="shared" si="1429"/>
        <v>-0.0061054592512311-0.00434077925862903i</v>
      </c>
      <c r="AF2727" s="12" t="str">
        <f t="shared" si="1430"/>
        <v>-13.6540394017294-0.403813987463398i</v>
      </c>
      <c r="AG2727" s="12" t="str">
        <f t="shared" si="1431"/>
        <v>0.99200911645961-0.0267160749085653i</v>
      </c>
      <c r="AH2727" s="12" t="str">
        <f t="shared" si="1432"/>
        <v>0.0805343169859423+0.0644008211843617i</v>
      </c>
      <c r="AI2727" s="12">
        <f t="shared" si="1433"/>
        <v>-19.733343027332101</v>
      </c>
      <c r="AJ2727" s="12">
        <f t="shared" si="1434"/>
        <v>38.64825303353448</v>
      </c>
      <c r="AK2727" s="12"/>
      <c r="AL2727" s="12"/>
      <c r="AM2727" s="12"/>
      <c r="AN2727" s="12"/>
    </row>
    <row r="2728" spans="1:40" x14ac:dyDescent="0.35">
      <c r="A2728" s="12"/>
      <c r="B2728" s="12">
        <f t="shared" si="1435"/>
        <v>798000</v>
      </c>
      <c r="C2728" s="29" t="str">
        <f t="shared" si="1402"/>
        <v>-1.08774515393181E-07+0.00278150658815266i</v>
      </c>
      <c r="D2728" s="28" t="str">
        <f t="shared" si="1403"/>
        <v>-5.3990618668018+0.0213248838425037i</v>
      </c>
      <c r="E2728" s="12" t="str">
        <f t="shared" si="1404"/>
        <v>4200</v>
      </c>
      <c r="F2728" s="12" t="str">
        <f t="shared" si="1405"/>
        <v>0.704225352112676</v>
      </c>
      <c r="G2728" s="12" t="str">
        <f t="shared" si="1401"/>
        <v>0.704225352112676</v>
      </c>
      <c r="H2728" s="12" t="str">
        <f t="shared" si="1406"/>
        <v>8.25503641961886+0.424636101105224i</v>
      </c>
      <c r="I2728" s="12" t="str">
        <f t="shared" si="1407"/>
        <v>3133.73867195582i</v>
      </c>
      <c r="J2728" s="12" t="str">
        <f t="shared" si="1408"/>
        <v>-8398.90725931834+677.754972006854i</v>
      </c>
      <c r="K2728" s="12" t="str">
        <f t="shared" si="1409"/>
        <v>0.0299137634240594-0.370698755675559i</v>
      </c>
      <c r="L2728" s="12" t="str">
        <f t="shared" si="1410"/>
        <v>0.00162631216239413-0.0168922434125175i</v>
      </c>
      <c r="M2728" s="12" t="str">
        <f t="shared" si="1411"/>
        <v>0.0315400755864535-0.387590999088076i</v>
      </c>
      <c r="N2728" s="12" t="str">
        <f t="shared" si="1412"/>
        <v>-10.0279637502586i</v>
      </c>
      <c r="O2728" s="12" t="str">
        <f t="shared" si="1413"/>
        <v>-0.823532597628439+0.56726894912674i</v>
      </c>
      <c r="P2728" s="12" t="str">
        <f t="shared" si="1414"/>
        <v>1.82353259762844-0.56726894912674i</v>
      </c>
      <c r="Q2728" s="12" t="str">
        <f t="shared" si="1415"/>
        <v>-1.82353259762844+10.5952326993853i</v>
      </c>
      <c r="R2728" s="12" t="str">
        <f t="shared" si="1416"/>
        <v>-0.0807689586104158-0.158207735147062i</v>
      </c>
      <c r="S2728" s="12" t="str">
        <f t="shared" si="1417"/>
        <v>1.0269107978469i</v>
      </c>
      <c r="T2728" s="12" t="str">
        <f t="shared" si="1418"/>
        <v>0.16246523152542-0.0829425157278853i</v>
      </c>
      <c r="U2728" s="12" t="str">
        <f t="shared" si="1419"/>
        <v>0.001-0.0019944228457631i</v>
      </c>
      <c r="V2728" s="12" t="str">
        <f t="shared" si="1420"/>
        <v>0.0015-0.000606207551903679i</v>
      </c>
      <c r="W2728" s="12" t="str">
        <f t="shared" si="1421"/>
        <v>0.000774906289329888-0.000633038787669542i</v>
      </c>
      <c r="X2728" s="12" t="str">
        <f t="shared" si="1422"/>
        <v>0.0007667730716653-0.000597338881711731i</v>
      </c>
      <c r="Y2728" s="12" t="str">
        <f t="shared" si="1423"/>
        <v>0.00029+0.752097281269396i</v>
      </c>
      <c r="Z2728" s="12" t="str">
        <f t="shared" si="1424"/>
        <v>-0.00952110974725456-0.0122572710825637i</v>
      </c>
      <c r="AA2728" s="12" t="str">
        <f t="shared" si="1425"/>
        <v>0.0224545430811598-15.9680335204244i</v>
      </c>
      <c r="AB2728" s="12" t="str">
        <f t="shared" si="1426"/>
        <v>0.405543561588279-0.207040010465965i</v>
      </c>
      <c r="AC2728" s="12" t="str">
        <f t="shared" si="1427"/>
        <v>0.932544030078385-0.163715091789254i</v>
      </c>
      <c r="AD2728" s="12" t="str">
        <f t="shared" si="1428"/>
        <v>0.459687588952894-0.141314737316032i</v>
      </c>
      <c r="AE2728" s="12" t="str">
        <f t="shared" si="1429"/>
        <v>-0.00610886902711524-0.00428904226819536i</v>
      </c>
      <c r="AF2728" s="12" t="str">
        <f t="shared" si="1430"/>
        <v>-13.6540982864207-0.40331121726272i</v>
      </c>
      <c r="AG2728" s="12" t="str">
        <f t="shared" si="1431"/>
        <v>0.991868769076807-0.0265833975535914i</v>
      </c>
      <c r="AH2728" s="12" t="str">
        <f t="shared" si="1432"/>
        <v>0.0806439588986401+0.0636884358870089i</v>
      </c>
      <c r="AI2728" s="12">
        <f t="shared" si="1433"/>
        <v>-19.763498604829142</v>
      </c>
      <c r="AJ2728" s="12">
        <f t="shared" si="1434"/>
        <v>38.299857705397436</v>
      </c>
      <c r="AK2728" s="12"/>
      <c r="AL2728" s="12"/>
      <c r="AM2728" s="12"/>
      <c r="AN2728" s="12"/>
    </row>
    <row r="2729" spans="1:40" x14ac:dyDescent="0.35">
      <c r="A2729" s="12"/>
      <c r="B2729" s="12">
        <f t="shared" si="1435"/>
        <v>799000</v>
      </c>
      <c r="C2729" s="29" t="str">
        <f t="shared" si="1402"/>
        <v>-1.08502409145199E-07+0.00277802535338462i</v>
      </c>
      <c r="D2729" s="28" t="str">
        <f t="shared" si="1403"/>
        <v>-5.39906186471565+0.0212981943759488i</v>
      </c>
      <c r="E2729" s="12" t="str">
        <f t="shared" si="1404"/>
        <v>4200</v>
      </c>
      <c r="F2729" s="12" t="str">
        <f t="shared" si="1405"/>
        <v>0.704225352112676</v>
      </c>
      <c r="G2729" s="12" t="str">
        <f t="shared" si="1401"/>
        <v>0.704225352112676</v>
      </c>
      <c r="H2729" s="12" t="str">
        <f t="shared" si="1406"/>
        <v>8.25509508634047+0.424107887760209i</v>
      </c>
      <c r="I2729" s="12" t="str">
        <f t="shared" si="1407"/>
        <v>3137.66566277281i</v>
      </c>
      <c r="J2729" s="12" t="str">
        <f t="shared" si="1408"/>
        <v>-8419.97284919078+678.604289014381i</v>
      </c>
      <c r="K2729" s="12" t="str">
        <f t="shared" si="1409"/>
        <v>0.0298393975433657-0.370240685505047i</v>
      </c>
      <c r="L2729" s="12" t="str">
        <f t="shared" si="1410"/>
        <v>0.00162228111124821-0.0168714892875414i</v>
      </c>
      <c r="M2729" s="12" t="str">
        <f t="shared" si="1411"/>
        <v>0.0314616786546139-0.387112174792588i</v>
      </c>
      <c r="N2729" s="12" t="str">
        <f t="shared" si="1412"/>
        <v>-10.040530120873i</v>
      </c>
      <c r="O2729" s="12" t="str">
        <f t="shared" si="1413"/>
        <v>-0.816339250717172+0.577572703422284i</v>
      </c>
      <c r="P2729" s="12" t="str">
        <f t="shared" si="1414"/>
        <v>1.81633925071717-0.577572703422284i</v>
      </c>
      <c r="Q2729" s="12" t="str">
        <f t="shared" si="1415"/>
        <v>-1.81633925071717+10.6181028242953i</v>
      </c>
      <c r="R2729" s="12" t="str">
        <f t="shared" si="1416"/>
        <v>-0.0812784804585807-0.157157072599017i</v>
      </c>
      <c r="S2729" s="12" t="str">
        <f t="shared" si="1417"/>
        <v>1.0281976534833i</v>
      </c>
      <c r="T2729" s="12" t="str">
        <f t="shared" si="1418"/>
        <v>0.161588533274614-0.0835703428862009i</v>
      </c>
      <c r="U2729" s="12" t="str">
        <f t="shared" si="1419"/>
        <v>0.001-0.00199192669701997i</v>
      </c>
      <c r="V2729" s="12" t="str">
        <f t="shared" si="1420"/>
        <v>0.0015-0.000605448844079019i</v>
      </c>
      <c r="W2729" s="12" t="str">
        <f t="shared" si="1421"/>
        <v>0.000774695875113896-0.000632465108719144i</v>
      </c>
      <c r="X2729" s="12" t="str">
        <f t="shared" si="1422"/>
        <v>0.000766549688670627-0.000596807316767292i</v>
      </c>
      <c r="Y2729" s="12" t="str">
        <f t="shared" si="1423"/>
        <v>0.00029+0.753039759065473i</v>
      </c>
      <c r="Z2729" s="12" t="str">
        <f t="shared" si="1424"/>
        <v>-0.00950073011666402-0.0122383155242443i</v>
      </c>
      <c r="AA2729" s="12" t="str">
        <f t="shared" si="1425"/>
        <v>0.0223935609560228-15.9480214575759i</v>
      </c>
      <c r="AB2729" s="12" t="str">
        <f t="shared" si="1426"/>
        <v>0.403355159012959-0.208607184312668i</v>
      </c>
      <c r="AC2729" s="12" t="str">
        <f t="shared" si="1427"/>
        <v>0.931935849599911-0.162706825017206i</v>
      </c>
      <c r="AD2729" s="12" t="str">
        <f t="shared" si="1428"/>
        <v>0.457936366617635-0.143891676769347i</v>
      </c>
      <c r="AE2729" s="12" t="str">
        <f t="shared" si="1429"/>
        <v>-0.0061117215714557-0.00423729375767282i</v>
      </c>
      <c r="AF2729" s="12" t="str">
        <f t="shared" si="1430"/>
        <v>-13.6541569510561-0.40280969338426i</v>
      </c>
      <c r="AG2729" s="12" t="str">
        <f t="shared" si="1431"/>
        <v>0.991729991543666-0.026449172517967i</v>
      </c>
      <c r="AH2729" s="12" t="str">
        <f t="shared" si="1432"/>
        <v>0.0807457137869268+0.0629749957688256i</v>
      </c>
      <c r="AI2729" s="12">
        <f t="shared" si="1433"/>
        <v>-19.794017273950377</v>
      </c>
      <c r="AJ2729" s="12">
        <f t="shared" si="1434"/>
        <v>37.951292109730531</v>
      </c>
      <c r="AK2729" s="12"/>
      <c r="AL2729" s="12"/>
      <c r="AM2729" s="12"/>
      <c r="AN2729" s="12"/>
    </row>
    <row r="2730" spans="1:40" x14ac:dyDescent="0.35">
      <c r="A2730" s="12"/>
      <c r="B2730" s="12">
        <f t="shared" si="1435"/>
        <v>800000</v>
      </c>
      <c r="C2730" s="29" t="str">
        <f t="shared" si="1402"/>
        <v>-1.08231322657763E-07+0.00277455282170347i</v>
      </c>
      <c r="D2730" s="28" t="str">
        <f t="shared" si="1403"/>
        <v>-5.39906186263733+0.0212715716330599i</v>
      </c>
      <c r="E2730" s="12" t="str">
        <f t="shared" si="1404"/>
        <v>4200</v>
      </c>
      <c r="F2730" s="12" t="str">
        <f t="shared" si="1405"/>
        <v>0.704225352112676</v>
      </c>
      <c r="G2730" s="12" t="str">
        <f t="shared" si="1401"/>
        <v>0.704225352112676</v>
      </c>
      <c r="H2730" s="12" t="str">
        <f t="shared" si="1406"/>
        <v>8.25515353409251+0.423580982847834i</v>
      </c>
      <c r="I2730" s="12" t="str">
        <f t="shared" si="1407"/>
        <v>3141.59265358979i</v>
      </c>
      <c r="J2730" s="12" t="str">
        <f t="shared" si="1408"/>
        <v>-8441.06482051579+679.453606021909i</v>
      </c>
      <c r="K2730" s="12" t="str">
        <f t="shared" si="1409"/>
        <v>0.0297653080542503-0.369783738671402i</v>
      </c>
      <c r="L2730" s="12" t="str">
        <f t="shared" si="1410"/>
        <v>0.00161826498290666-0.0168507856147664i</v>
      </c>
      <c r="M2730" s="12" t="str">
        <f t="shared" si="1411"/>
        <v>0.031383573037157-0.386634524286168i</v>
      </c>
      <c r="N2730" s="12" t="str">
        <f t="shared" si="1412"/>
        <v>-10.0530964914873i</v>
      </c>
      <c r="O2730" s="12" t="str">
        <f t="shared" si="1413"/>
        <v>-0.80901699437497+0.587785252292443i</v>
      </c>
      <c r="P2730" s="12" t="str">
        <f t="shared" si="1414"/>
        <v>1.80901699437497-0.587785252292443i</v>
      </c>
      <c r="Q2730" s="12" t="str">
        <f t="shared" si="1415"/>
        <v>-1.80901699437497+10.6408817437797i</v>
      </c>
      <c r="R2730" s="12" t="str">
        <f t="shared" si="1416"/>
        <v>-0.0817770102428695-0.156103698273637i</v>
      </c>
      <c r="S2730" s="12" t="str">
        <f t="shared" si="1417"/>
        <v>1.0294845091197i</v>
      </c>
      <c r="T2730" s="12" t="str">
        <f t="shared" si="1418"/>
        <v>0.160706339189005-0.0841881652471572i</v>
      </c>
      <c r="U2730" s="12" t="str">
        <f t="shared" si="1419"/>
        <v>0.001-0.00198943678864869i</v>
      </c>
      <c r="V2730" s="12" t="str">
        <f t="shared" si="1420"/>
        <v>0.0015-0.000604692033023917i</v>
      </c>
      <c r="W2730" s="12" t="str">
        <f t="shared" si="1421"/>
        <v>0.000774485703988553-0.000631892611722737i</v>
      </c>
      <c r="X2730" s="12" t="str">
        <f t="shared" si="1422"/>
        <v>0.000766326604810076-0.000596276837382288i</v>
      </c>
      <c r="Y2730" s="12" t="str">
        <f t="shared" si="1423"/>
        <v>0.00029+0.75398223686155i</v>
      </c>
      <c r="Z2730" s="12" t="str">
        <f t="shared" si="1424"/>
        <v>-0.00948041871929381-0.0122194123128383i</v>
      </c>
      <c r="AA2730" s="12" t="str">
        <f t="shared" si="1425"/>
        <v>0.022332819991042-15.928059515289i</v>
      </c>
      <c r="AB2730" s="12" t="str">
        <f t="shared" si="1426"/>
        <v>0.401153037807512-0.210149384316562i</v>
      </c>
      <c r="AC2730" s="12" t="str">
        <f t="shared" si="1427"/>
        <v>0.931338608426844-0.161694852490071i</v>
      </c>
      <c r="AD2730" s="12" t="str">
        <f t="shared" si="1428"/>
        <v>0.456152866370435-0.146447073751463i</v>
      </c>
      <c r="AE2730" s="12" t="str">
        <f t="shared" si="1429"/>
        <v>-0.00611401734937557-0.00418554037248422i</v>
      </c>
      <c r="AF2730" s="12" t="str">
        <f t="shared" si="1430"/>
        <v>-13.6542153967298-0.402309411214774i</v>
      </c>
      <c r="AG2730" s="12" t="str">
        <f t="shared" si="1431"/>
        <v>0.991592801493345-0.0263134200987104i</v>
      </c>
      <c r="AH2730" s="12" t="str">
        <f t="shared" si="1432"/>
        <v>0.0808395725718495+0.0622605993693168i</v>
      </c>
      <c r="AI2730" s="12">
        <f t="shared" si="1433"/>
        <v>-19.824900866748148</v>
      </c>
      <c r="AJ2730" s="12">
        <f t="shared" si="1434"/>
        <v>37.602557071388738</v>
      </c>
      <c r="AK2730" s="12"/>
      <c r="AL2730" s="12"/>
      <c r="AM2730" s="12"/>
      <c r="AN2730" s="12"/>
    </row>
    <row r="2731" spans="1:40" x14ac:dyDescent="0.35">
      <c r="A2731" s="12"/>
      <c r="B2731" s="12">
        <f t="shared" si="1435"/>
        <v>801000</v>
      </c>
      <c r="C2731" s="29" t="str">
        <f t="shared" si="1402"/>
        <v>-1.07961250841616E-07+0.00277108896051336i</v>
      </c>
      <c r="D2731" s="28" t="str">
        <f t="shared" si="1403"/>
        <v>-5.39906186056678+0.0212450153639358i</v>
      </c>
      <c r="E2731" s="12" t="str">
        <f t="shared" si="1404"/>
        <v>4200</v>
      </c>
      <c r="F2731" s="12" t="str">
        <f t="shared" si="1405"/>
        <v>0.704225352112676</v>
      </c>
      <c r="G2731" s="12" t="str">
        <f t="shared" si="1401"/>
        <v>0.704225352112676</v>
      </c>
      <c r="H2731" s="12" t="str">
        <f t="shared" si="1406"/>
        <v>8.25521176396222+0.423055381527604i</v>
      </c>
      <c r="I2731" s="12" t="str">
        <f t="shared" si="1407"/>
        <v>3145.51964440678i</v>
      </c>
      <c r="J2731" s="12" t="str">
        <f t="shared" si="1408"/>
        <v>-8462.18317329336+680.302923029436i</v>
      </c>
      <c r="K2731" s="12" t="str">
        <f t="shared" si="1409"/>
        <v>0.0296914935915955-0.369327911075101i</v>
      </c>
      <c r="L2731" s="12" t="str">
        <f t="shared" si="1410"/>
        <v>0.00161426370402941-0.0168301322122672i</v>
      </c>
      <c r="M2731" s="12" t="str">
        <f t="shared" si="1411"/>
        <v>0.0313057572956249-0.386158043287368i</v>
      </c>
      <c r="N2731" s="12" t="str">
        <f t="shared" si="1412"/>
        <v>-10.0656628621017i</v>
      </c>
      <c r="O2731" s="12" t="str">
        <f t="shared" si="1413"/>
        <v>-0.801566984870875+0.597904983057521i</v>
      </c>
      <c r="P2731" s="12" t="str">
        <f t="shared" si="1414"/>
        <v>1.80156698487087-0.597904983057521i</v>
      </c>
      <c r="Q2731" s="12" t="str">
        <f t="shared" si="1415"/>
        <v>-1.80156698487087+10.6635678451592i</v>
      </c>
      <c r="R2731" s="12" t="str">
        <f t="shared" si="1416"/>
        <v>-0.0822645707281051-0.155047717070895i</v>
      </c>
      <c r="S2731" s="12" t="str">
        <f t="shared" si="1417"/>
        <v>1.0307713647561i</v>
      </c>
      <c r="T2731" s="12" t="str">
        <f t="shared" si="1418"/>
        <v>0.159818746927484-0.0847959638404836i</v>
      </c>
      <c r="U2731" s="12" t="str">
        <f t="shared" si="1419"/>
        <v>0.001-0.00198695309727709i</v>
      </c>
      <c r="V2731" s="12" t="str">
        <f t="shared" si="1420"/>
        <v>0.0015-0.000603937111634375i</v>
      </c>
      <c r="W2731" s="12" t="str">
        <f t="shared" si="1421"/>
        <v>0.000774275776025191-0.000631321292179605i</v>
      </c>
      <c r="X2731" s="12" t="str">
        <f t="shared" si="1422"/>
        <v>0.00076610381983275-0.000595747439400779i</v>
      </c>
      <c r="Y2731" s="12" t="str">
        <f t="shared" si="1423"/>
        <v>0.00029+0.754924714657627i</v>
      </c>
      <c r="Z2731" s="12" t="str">
        <f t="shared" si="1424"/>
        <v>-0.00946017523334413-0.012200561247346i</v>
      </c>
      <c r="AA2731" s="12" t="str">
        <f t="shared" si="1425"/>
        <v>0.0222723189444703-15.9081475054203i</v>
      </c>
      <c r="AB2731" s="12" t="str">
        <f t="shared" si="1426"/>
        <v>0.398937441746769-0.211666563124308i</v>
      </c>
      <c r="AC2731" s="12" t="str">
        <f t="shared" si="1427"/>
        <v>0.930752292882017-0.160679283951769i</v>
      </c>
      <c r="AD2731" s="12" t="str">
        <f t="shared" si="1428"/>
        <v>0.454337344986834-0.148980523518144i</v>
      </c>
      <c r="AE2731" s="12" t="str">
        <f t="shared" si="1429"/>
        <v>-0.00611575690047257-0.00413378874563145i</v>
      </c>
      <c r="AF2731" s="12" t="str">
        <f t="shared" si="1430"/>
        <v>-13.654273624529-0.401810366163668i</v>
      </c>
      <c r="AG2731" s="12" t="str">
        <f t="shared" si="1431"/>
        <v>0.991457216309754-0.0261761607876886i</v>
      </c>
      <c r="AH2731" s="12" t="str">
        <f t="shared" si="1432"/>
        <v>0.0809255273905914+0.0615453453476483i</v>
      </c>
      <c r="AI2731" s="12">
        <f t="shared" si="1433"/>
        <v>-19.856151252211216</v>
      </c>
      <c r="AJ2731" s="12">
        <f t="shared" si="1434"/>
        <v>37.253653438841155</v>
      </c>
      <c r="AK2731" s="12"/>
      <c r="AL2731" s="12"/>
      <c r="AM2731" s="12"/>
      <c r="AN2731" s="12"/>
    </row>
    <row r="2732" spans="1:40" x14ac:dyDescent="0.35">
      <c r="A2732" s="12"/>
      <c r="B2732" s="12">
        <f t="shared" si="1435"/>
        <v>802000</v>
      </c>
      <c r="C2732" s="29" t="str">
        <f t="shared" si="1402"/>
        <v>-1.07692188639208E-07+0.00276763373738104i</v>
      </c>
      <c r="D2732" s="28" t="str">
        <f t="shared" si="1403"/>
        <v>-5.39906185850397+0.0212185253199213i</v>
      </c>
      <c r="E2732" s="12" t="str">
        <f t="shared" si="1404"/>
        <v>4200</v>
      </c>
      <c r="F2732" s="12" t="str">
        <f t="shared" si="1405"/>
        <v>0.704225352112676</v>
      </c>
      <c r="G2732" s="12" t="str">
        <f t="shared" si="1401"/>
        <v>0.704225352112676</v>
      </c>
      <c r="H2732" s="12" t="str">
        <f t="shared" si="1406"/>
        <v>8.2552697770301+0.422531078982809i</v>
      </c>
      <c r="I2732" s="12" t="str">
        <f t="shared" si="1407"/>
        <v>3149.44663522377i</v>
      </c>
      <c r="J2732" s="12" t="str">
        <f t="shared" si="1408"/>
        <v>-8483.3279075235+681.152240036963i</v>
      </c>
      <c r="K2732" s="12" t="str">
        <f t="shared" si="1409"/>
        <v>0.0296179527986833-0.368873198636401i</v>
      </c>
      <c r="L2732" s="12" t="str">
        <f t="shared" si="1410"/>
        <v>0.0016102772017251-0.0168095288989833i</v>
      </c>
      <c r="M2732" s="12" t="str">
        <f t="shared" si="1411"/>
        <v>0.0312282300004084-0.385682727535384i</v>
      </c>
      <c r="N2732" s="12" t="str">
        <f t="shared" si="1412"/>
        <v>-10.0782292327161i</v>
      </c>
      <c r="O2732" s="12" t="str">
        <f t="shared" si="1413"/>
        <v>-0.79399039864781+0.607930297694639i</v>
      </c>
      <c r="P2732" s="12" t="str">
        <f t="shared" si="1414"/>
        <v>1.79399039864781-0.607930297694639i</v>
      </c>
      <c r="Q2732" s="12" t="str">
        <f t="shared" si="1415"/>
        <v>-1.79399039864781+10.6861595304107i</v>
      </c>
      <c r="R2732" s="12" t="str">
        <f t="shared" si="1416"/>
        <v>-0.0827411850097347-0.153989232753328i</v>
      </c>
      <c r="S2732" s="12" t="str">
        <f t="shared" si="1417"/>
        <v>1.0320582203925i</v>
      </c>
      <c r="T2732" s="12" t="str">
        <f t="shared" si="1418"/>
        <v>0.158925853515006-0.0853937201543134i</v>
      </c>
      <c r="U2732" s="12" t="str">
        <f t="shared" si="1419"/>
        <v>0.001-0.00198447559964957i</v>
      </c>
      <c r="V2732" s="12" t="str">
        <f t="shared" si="1420"/>
        <v>0.0015-0.000603184072841814i</v>
      </c>
      <c r="W2732" s="12" t="str">
        <f t="shared" si="1421"/>
        <v>0.000774066091292609-0.000630751145614102i</v>
      </c>
      <c r="X2732" s="12" t="str">
        <f t="shared" si="1422"/>
        <v>0.000765881333487381-0.000595219118690104i</v>
      </c>
      <c r="Y2732" s="12" t="str">
        <f t="shared" si="1423"/>
        <v>0.00029+0.755867192453704i</v>
      </c>
      <c r="Z2732" s="12" t="str">
        <f t="shared" si="1424"/>
        <v>-0.00943999933899179-0.0121817621277702i</v>
      </c>
      <c r="AA2732" s="12" t="str">
        <f t="shared" si="1425"/>
        <v>0.0222120565824414-15.8882852407675i</v>
      </c>
      <c r="AB2732" s="12" t="str">
        <f t="shared" si="1426"/>
        <v>0.396708613023139-0.21315867452683i</v>
      </c>
      <c r="AC2732" s="12" t="str">
        <f t="shared" si="1427"/>
        <v>0.930176888821295-0.159660228022249i</v>
      </c>
      <c r="AD2732" s="12" t="str">
        <f t="shared" si="1428"/>
        <v>0.452490064355976-0.151491624192595i</v>
      </c>
      <c r="AE2732" s="12" t="str">
        <f t="shared" si="1429"/>
        <v>-0.0061169408386845-0.00408204549692304i</v>
      </c>
      <c r="AF2732" s="12" t="str">
        <f t="shared" si="1430"/>
        <v>-13.6543316355341-0.401312553662888i</v>
      </c>
      <c r="AG2732" s="12" t="str">
        <f t="shared" si="1431"/>
        <v>0.991323253125315-0.0260374152688981i</v>
      </c>
      <c r="AH2732" s="12" t="str">
        <f t="shared" si="1432"/>
        <v>0.0810035716005442+0.0608293324673053i</v>
      </c>
      <c r="AI2732" s="12">
        <f t="shared" si="1433"/>
        <v>-19.887770336775446</v>
      </c>
      <c r="AJ2732" s="12">
        <f t="shared" si="1434"/>
        <v>36.904582084046467</v>
      </c>
      <c r="AK2732" s="12"/>
      <c r="AL2732" s="12"/>
      <c r="AM2732" s="12"/>
      <c r="AN2732" s="12"/>
    </row>
    <row r="2733" spans="1:40" x14ac:dyDescent="0.35">
      <c r="A2733" s="12"/>
      <c r="B2733" s="12">
        <f t="shared" si="1435"/>
        <v>803000</v>
      </c>
      <c r="C2733" s="29" t="str">
        <f t="shared" si="1402"/>
        <v>-1.07424131024465E-07+0.00276418712003482i</v>
      </c>
      <c r="D2733" s="28" t="str">
        <f t="shared" si="1403"/>
        <v>-5.39906185644886+0.0211921012536003i</v>
      </c>
      <c r="E2733" s="12" t="str">
        <f t="shared" si="1404"/>
        <v>4200</v>
      </c>
      <c r="F2733" s="12" t="str">
        <f t="shared" si="1405"/>
        <v>0.704225352112676</v>
      </c>
      <c r="G2733" s="12" t="str">
        <f t="shared" si="1401"/>
        <v>0.704225352112676</v>
      </c>
      <c r="H2733" s="12" t="str">
        <f t="shared" si="1406"/>
        <v>8.25532757437001+0.422008070420354i</v>
      </c>
      <c r="I2733" s="12" t="str">
        <f t="shared" si="1407"/>
        <v>3153.37362604075i</v>
      </c>
      <c r="J2733" s="12" t="str">
        <f t="shared" si="1408"/>
        <v>-8504.4990232062+682.001557044491i</v>
      </c>
      <c r="K2733" s="12" t="str">
        <f t="shared" si="1409"/>
        <v>0.0295446843271341-0.368419597295224i</v>
      </c>
      <c r="L2733" s="12" t="str">
        <f t="shared" si="1410"/>
        <v>0.00160630540354758-0.0167889754947133i</v>
      </c>
      <c r="M2733" s="12" t="str">
        <f t="shared" si="1411"/>
        <v>0.0311509897306817-0.385208572789937i</v>
      </c>
      <c r="N2733" s="12" t="str">
        <f t="shared" si="1412"/>
        <v>-10.0907956033304i</v>
      </c>
      <c r="O2733" s="12" t="str">
        <f t="shared" si="1413"/>
        <v>-0.786288432136628+0.617859613090322i</v>
      </c>
      <c r="P2733" s="12" t="str">
        <f t="shared" si="1414"/>
        <v>1.78628843213663-0.617859613090322i</v>
      </c>
      <c r="Q2733" s="12" t="str">
        <f t="shared" si="1415"/>
        <v>-1.78628843213663+10.7086552164207i</v>
      </c>
      <c r="R2733" s="12" t="str">
        <f t="shared" si="1416"/>
        <v>-0.0832068764937836-0.152928347965707i</v>
      </c>
      <c r="S2733" s="12" t="str">
        <f t="shared" si="1417"/>
        <v>1.0333450760289i</v>
      </c>
      <c r="T2733" s="12" t="str">
        <f t="shared" si="1418"/>
        <v>0.158027755355598-0.0859814161165961i</v>
      </c>
      <c r="U2733" s="12" t="str">
        <f t="shared" si="1419"/>
        <v>0.001-0.00198200427262634i</v>
      </c>
      <c r="V2733" s="12" t="str">
        <f t="shared" si="1420"/>
        <v>0.0015-0.000602432909612871i</v>
      </c>
      <c r="W2733" s="12" t="str">
        <f t="shared" si="1421"/>
        <v>0.000773856649857083-0.000630182167575466i</v>
      </c>
      <c r="X2733" s="12" t="str">
        <f t="shared" si="1422"/>
        <v>0.000765659145522349-0.000594691871140737i</v>
      </c>
      <c r="Y2733" s="12" t="str">
        <f t="shared" si="1423"/>
        <v>0.00029+0.756809670249781i</v>
      </c>
      <c r="Z2733" s="12" t="str">
        <f t="shared" si="1424"/>
        <v>-0.00941989071837551-0.0121630147551103i</v>
      </c>
      <c r="AA2733" s="12" t="str">
        <f t="shared" si="1425"/>
        <v>0.0221520316789103-15.8684725350636i</v>
      </c>
      <c r="AB2733" s="12" t="str">
        <f t="shared" si="1426"/>
        <v>0.394466792279079-0.214625673412914i</v>
      </c>
      <c r="AC2733" s="12" t="str">
        <f t="shared" si="1427"/>
        <v>0.929612381655913-0.158637792215275i</v>
      </c>
      <c r="AD2733" s="12" t="str">
        <f t="shared" si="1428"/>
        <v>0.450611291453311-0.153979976831321i</v>
      </c>
      <c r="AE2733" s="12" t="str">
        <f t="shared" si="1429"/>
        <v>-0.00611756985214715-0.00403031723219692i</v>
      </c>
      <c r="AF2733" s="12" t="str">
        <f t="shared" si="1430"/>
        <v>-13.6543894308189-0.400815969166754i</v>
      </c>
      <c r="AG2733" s="12" t="str">
        <f t="shared" si="1431"/>
        <v>0.991190928818746-0.0258972044157027i</v>
      </c>
      <c r="AH2733" s="12" t="str">
        <f t="shared" si="1432"/>
        <v>0.0810736997831703+0.0601126595805522i</v>
      </c>
      <c r="AI2733" s="12">
        <f t="shared" si="1433"/>
        <v>-19.919760064854984</v>
      </c>
      <c r="AJ2733" s="12">
        <f t="shared" si="1434"/>
        <v>36.555343902296116</v>
      </c>
      <c r="AK2733" s="12"/>
      <c r="AL2733" s="12"/>
      <c r="AM2733" s="12"/>
      <c r="AN2733" s="12"/>
    </row>
    <row r="2734" spans="1:40" x14ac:dyDescent="0.35">
      <c r="A2734" s="12"/>
      <c r="B2734" s="12">
        <f t="shared" si="1435"/>
        <v>804000</v>
      </c>
      <c r="C2734" s="29" t="str">
        <f t="shared" si="1402"/>
        <v>-1.07157073002547E-07+0.00276074907636356i</v>
      </c>
      <c r="D2734" s="28" t="str">
        <f t="shared" si="1403"/>
        <v>-5.39906185440141+0.0211657429187873i</v>
      </c>
      <c r="E2734" s="12" t="str">
        <f t="shared" si="1404"/>
        <v>4200</v>
      </c>
      <c r="F2734" s="12" t="str">
        <f t="shared" si="1405"/>
        <v>0.704225352112676</v>
      </c>
      <c r="G2734" s="12" t="str">
        <f t="shared" si="1401"/>
        <v>0.704225352112676</v>
      </c>
      <c r="H2734" s="12" t="str">
        <f t="shared" si="1406"/>
        <v>8.25538515704916+0.421486351070628i</v>
      </c>
      <c r="I2734" s="12" t="str">
        <f t="shared" si="1407"/>
        <v>3157.30061685774i</v>
      </c>
      <c r="J2734" s="12" t="str">
        <f t="shared" si="1408"/>
        <v>-8525.69652034146+682.850874052018i</v>
      </c>
      <c r="K2734" s="12" t="str">
        <f t="shared" si="1409"/>
        <v>0.029471686836845-0.367967103011047i</v>
      </c>
      <c r="L2734" s="12" t="str">
        <f t="shared" si="1410"/>
        <v>0.00160234823749279-0.0167684718201099i</v>
      </c>
      <c r="M2734" s="12" t="str">
        <f t="shared" si="1411"/>
        <v>0.0310740350743378-0.384735574831157i</v>
      </c>
      <c r="N2734" s="12" t="str">
        <f t="shared" si="1412"/>
        <v>-10.1033619739448i</v>
      </c>
      <c r="O2734" s="12" t="str">
        <f t="shared" si="1413"/>
        <v>-0.778462301567008+0.62769136129072i</v>
      </c>
      <c r="P2734" s="12" t="str">
        <f t="shared" si="1414"/>
        <v>1.77846230156701-0.62769136129072i</v>
      </c>
      <c r="Q2734" s="12" t="str">
        <f t="shared" si="1415"/>
        <v>-1.77846230156701+10.7310533352355i</v>
      </c>
      <c r="R2734" s="12" t="str">
        <f t="shared" si="1416"/>
        <v>-0.0836616688774854-0.151865164254768i</v>
      </c>
      <c r="S2734" s="12" t="str">
        <f t="shared" si="1417"/>
        <v>1.03463193166529i</v>
      </c>
      <c r="T2734" s="12" t="str">
        <f t="shared" si="1418"/>
        <v>0.157124548245577-0.0865590340770546i</v>
      </c>
      <c r="U2734" s="12" t="str">
        <f t="shared" si="1419"/>
        <v>0.001-0.00197953909318278i</v>
      </c>
      <c r="V2734" s="12" t="str">
        <f t="shared" si="1420"/>
        <v>0.0015-0.000601683614949171i</v>
      </c>
      <c r="W2734" s="12" t="str">
        <f t="shared" si="1421"/>
        <v>0.000773647451782394-0.000629614353637682i</v>
      </c>
      <c r="X2734" s="12" t="str">
        <f t="shared" si="1422"/>
        <v>0.000765437255685682-0.000594165692666145i</v>
      </c>
      <c r="Y2734" s="12" t="str">
        <f t="shared" si="1423"/>
        <v>0.00029+0.757752148045858i</v>
      </c>
      <c r="Z2734" s="12" t="str">
        <f t="shared" si="1424"/>
        <v>-0.00939984905558152-0.0121443189313561i</v>
      </c>
      <c r="AA2734" s="12" t="str">
        <f t="shared" si="1425"/>
        <v>0.0220922430155941-15.8487092029706i</v>
      </c>
      <c r="AB2734" s="12" t="str">
        <f t="shared" si="1426"/>
        <v>0.392212218640088-0.216067515724172i</v>
      </c>
      <c r="AC2734" s="12" t="str">
        <f t="shared" si="1427"/>
        <v>0.929058756374127-0.157612082956336i</v>
      </c>
      <c r="AD2734" s="12" t="str">
        <f t="shared" si="1428"/>
        <v>0.448701298312466-0.156445185489863i</v>
      </c>
      <c r="AE2734" s="12" t="str">
        <f t="shared" si="1429"/>
        <v>-0.00611764470304471-0.00397861054254299i</v>
      </c>
      <c r="AF2734" s="12" t="str">
        <f t="shared" si="1430"/>
        <v>-13.6544470114506-0.400320608151841i</v>
      </c>
      <c r="AG2734" s="12" t="str">
        <f t="shared" si="1431"/>
        <v>0.991060260012866-0.0257555492880421i</v>
      </c>
      <c r="AH2734" s="12" t="str">
        <f t="shared" si="1432"/>
        <v>0.0811359077476457+0.0593954256127595i</v>
      </c>
      <c r="AI2734" s="12">
        <f t="shared" si="1433"/>
        <v>-19.952122419391401</v>
      </c>
      <c r="AJ2734" s="12">
        <f t="shared" si="1434"/>
        <v>36.205939812054183</v>
      </c>
      <c r="AK2734" s="12"/>
      <c r="AL2734" s="12"/>
      <c r="AM2734" s="12"/>
      <c r="AN2734" s="12"/>
    </row>
    <row r="2735" spans="1:40" x14ac:dyDescent="0.35">
      <c r="A2735" s="12"/>
      <c r="B2735" s="12">
        <f t="shared" si="1435"/>
        <v>805000</v>
      </c>
      <c r="C2735" s="29" t="str">
        <f t="shared" si="1402"/>
        <v>-1.06891009609619E-07+0.00275731957441565i</v>
      </c>
      <c r="D2735" s="28" t="str">
        <f t="shared" si="1403"/>
        <v>-5.3990618523616+0.02113945007052i</v>
      </c>
      <c r="E2735" s="12" t="str">
        <f t="shared" si="1404"/>
        <v>4200</v>
      </c>
      <c r="F2735" s="12" t="str">
        <f t="shared" si="1405"/>
        <v>0.704225352112676</v>
      </c>
      <c r="G2735" s="12" t="str">
        <f t="shared" si="1401"/>
        <v>0.704225352112676</v>
      </c>
      <c r="H2735" s="12" t="str">
        <f t="shared" si="1406"/>
        <v>8.2554425261282+0.420965916187366i</v>
      </c>
      <c r="I2735" s="12" t="str">
        <f t="shared" si="1407"/>
        <v>3161.22760767473i</v>
      </c>
      <c r="J2735" s="12" t="str">
        <f t="shared" si="1408"/>
        <v>-8546.92039892929+683.700191059546i</v>
      </c>
      <c r="K2735" s="12" t="str">
        <f t="shared" si="1409"/>
        <v>0.0293989589959292-0.367515711762773i</v>
      </c>
      <c r="L2735" s="12" t="str">
        <f t="shared" si="1410"/>
        <v>0.00159840563199552-0.0167480176966752i</v>
      </c>
      <c r="M2735" s="12" t="str">
        <f t="shared" si="1411"/>
        <v>0.0309973646279247-0.384263729459448i</v>
      </c>
      <c r="N2735" s="12" t="str">
        <f t="shared" si="1412"/>
        <v>-10.1159283445591i</v>
      </c>
      <c r="O2735" s="12" t="str">
        <f t="shared" si="1413"/>
        <v>-0.770513242775811+0.637423989748663i</v>
      </c>
      <c r="P2735" s="12" t="str">
        <f t="shared" si="1414"/>
        <v>1.77051324277581-0.637423989748663i</v>
      </c>
      <c r="Q2735" s="12" t="str">
        <f t="shared" si="1415"/>
        <v>-1.77051324277581+10.7533523343078i</v>
      </c>
      <c r="R2735" s="12" t="str">
        <f t="shared" si="1416"/>
        <v>-0.0841055861305258-0.150799782089041i</v>
      </c>
      <c r="S2735" s="12" t="str">
        <f t="shared" si="1417"/>
        <v>1.03591878730169i</v>
      </c>
      <c r="T2735" s="12" t="str">
        <f t="shared" si="1418"/>
        <v>0.156216327387038-0.0871265567896321i</v>
      </c>
      <c r="U2735" s="12" t="str">
        <f t="shared" si="1419"/>
        <v>0.001-0.00197708003840864i</v>
      </c>
      <c r="V2735" s="12" t="str">
        <f t="shared" si="1420"/>
        <v>0.0015-0.000600936181887123i</v>
      </c>
      <c r="W2735" s="12" t="str">
        <f t="shared" si="1421"/>
        <v>0.000773438497129824-0.000629047699399287i</v>
      </c>
      <c r="X2735" s="12" t="str">
        <f t="shared" si="1422"/>
        <v>0.000765215663725051-0.00059364057920261i</v>
      </c>
      <c r="Y2735" s="12" t="str">
        <f t="shared" si="1423"/>
        <v>0.00029+0.758694625841935i</v>
      </c>
      <c r="Z2735" s="12" t="str">
        <f t="shared" si="1424"/>
        <v>-0.00937987403662858-0.0121256744594812i</v>
      </c>
      <c r="AA2735" s="12" t="str">
        <f t="shared" si="1425"/>
        <v>0.0220326893819138-15.828995060074i</v>
      </c>
      <c r="AB2735" s="12" t="str">
        <f t="shared" si="1426"/>
        <v>0.389945129748377-0.217484158411225i</v>
      </c>
      <c r="AC2735" s="12" t="str">
        <f t="shared" si="1427"/>
        <v>0.928515997562247-0.15658320560073i</v>
      </c>
      <c r="AD2735" s="12" t="str">
        <f t="shared" si="1428"/>
        <v>0.446760361996433-0.158886857288197i</v>
      </c>
      <c r="AE2735" s="12" t="str">
        <f t="shared" si="1429"/>
        <v>-0.00611716622745183-0.00392693200352964i</v>
      </c>
      <c r="AF2735" s="12" t="str">
        <f t="shared" si="1430"/>
        <v>-13.6545043784898-0.399826466116846i</v>
      </c>
      <c r="AG2735" s="12" t="str">
        <f t="shared" si="1431"/>
        <v>0.990931263072434-0.0256124711296239i</v>
      </c>
      <c r="AH2735" s="12" t="str">
        <f t="shared" si="1432"/>
        <v>0.0811901925342647+0.0586777295466566i</v>
      </c>
      <c r="AI2735" s="12">
        <f t="shared" si="1433"/>
        <v>-19.984859422419525</v>
      </c>
      <c r="AJ2735" s="12">
        <f t="shared" si="1434"/>
        <v>35.856370754824496</v>
      </c>
      <c r="AK2735" s="12"/>
      <c r="AL2735" s="12"/>
      <c r="AM2735" s="12"/>
      <c r="AN2735" s="12"/>
    </row>
    <row r="2736" spans="1:40" x14ac:dyDescent="0.35">
      <c r="A2736" s="12"/>
      <c r="B2736" s="12">
        <f t="shared" si="1435"/>
        <v>806000</v>
      </c>
      <c r="C2736" s="29" t="str">
        <f t="shared" si="1402"/>
        <v>-1.06625935912621E-07+0.0027538985823981i</v>
      </c>
      <c r="D2736" s="28" t="str">
        <f t="shared" si="1403"/>
        <v>-5.39906185032936+0.0211132224650521i</v>
      </c>
      <c r="E2736" s="12" t="str">
        <f t="shared" si="1404"/>
        <v>4200</v>
      </c>
      <c r="F2736" s="12" t="str">
        <f t="shared" si="1405"/>
        <v>0.704225352112676</v>
      </c>
      <c r="G2736" s="12" t="str">
        <f t="shared" si="1401"/>
        <v>0.704225352112676</v>
      </c>
      <c r="H2736" s="12" t="str">
        <f t="shared" si="1406"/>
        <v>8.25549968266116+0.420446761047485i</v>
      </c>
      <c r="I2736" s="12" t="str">
        <f t="shared" si="1407"/>
        <v>3165.15459849172i</v>
      </c>
      <c r="J2736" s="12" t="str">
        <f t="shared" si="1408"/>
        <v>-8568.17065896968+684.549508067073i</v>
      </c>
      <c r="K2736" s="12" t="str">
        <f t="shared" si="1409"/>
        <v>0.0293264994806557-0.367065419548623i</v>
      </c>
      <c r="L2736" s="12" t="str">
        <f t="shared" si="1410"/>
        <v>0.00159447751592616-0.0167276129467555i</v>
      </c>
      <c r="M2736" s="12" t="str">
        <f t="shared" si="1411"/>
        <v>0.0309209769965819-0.383793032495378i</v>
      </c>
      <c r="N2736" s="12" t="str">
        <f t="shared" si="1412"/>
        <v>-10.1284947151735i</v>
      </c>
      <c r="O2736" s="12" t="str">
        <f t="shared" si="1413"/>
        <v>-0.762442511011443+0.64705596156945i</v>
      </c>
      <c r="P2736" s="12" t="str">
        <f t="shared" si="1414"/>
        <v>1.76244251101144-0.64705596156945i</v>
      </c>
      <c r="Q2736" s="12" t="str">
        <f t="shared" si="1415"/>
        <v>-1.76244251101144+10.775550676743i</v>
      </c>
      <c r="R2736" s="12" t="str">
        <f t="shared" si="1416"/>
        <v>-0.0845386524769925-0.14973230087857i</v>
      </c>
      <c r="S2736" s="12" t="str">
        <f t="shared" si="1417"/>
        <v>1.03720564293809i</v>
      </c>
      <c r="T2736" s="12" t="str">
        <f t="shared" si="1418"/>
        <v>0.155303187401357-0.0876839673955188i</v>
      </c>
      <c r="U2736" s="12" t="str">
        <f t="shared" si="1419"/>
        <v>0.001-0.00197462708550739i</v>
      </c>
      <c r="V2736" s="12" t="str">
        <f t="shared" si="1420"/>
        <v>0.0015-0.000600190603497686i</v>
      </c>
      <c r="W2736" s="12" t="str">
        <f t="shared" si="1421"/>
        <v>0.000773229785958182-0.000628482200483212i</v>
      </c>
      <c r="X2736" s="12" t="str">
        <f t="shared" si="1422"/>
        <v>0.000764994369387759-0.000593116526709071i</v>
      </c>
      <c r="Y2736" s="12" t="str">
        <f t="shared" si="1423"/>
        <v>0.00029+0.759637103638012i</v>
      </c>
      <c r="Z2736" s="12" t="str">
        <f t="shared" si="1424"/>
        <v>-0.00935996534945347-0.0121070811434369i</v>
      </c>
      <c r="AA2736" s="12" t="str">
        <f t="shared" si="1425"/>
        <v>0.0219733695749352-15.8093299228773i</v>
      </c>
      <c r="AB2736" s="12" t="str">
        <f t="shared" si="1426"/>
        <v>0.387665761796571-0.218875559391336i</v>
      </c>
      <c r="AC2736" s="12" t="str">
        <f t="shared" si="1427"/>
        <v>0.927984089424951-0.15555126445159i</v>
      </c>
      <c r="AD2736" s="12" t="str">
        <f t="shared" si="1428"/>
        <v>0.444788764567496-0.161304602476277i</v>
      </c>
      <c r="AE2736" s="12" t="str">
        <f t="shared" si="1429"/>
        <v>-0.0061161353351681-0.00387528817442242i</v>
      </c>
      <c r="AF2736" s="12" t="str">
        <f t="shared" si="1430"/>
        <v>-13.6545615329905-0.399333538582433i</v>
      </c>
      <c r="AG2736" s="12" t="str">
        <f t="shared" si="1431"/>
        <v>0.990803954101996-0.0254679913650648i</v>
      </c>
      <c r="AH2736" s="12" t="str">
        <f t="shared" si="1432"/>
        <v>0.0812365524176286+0.0579596704063529i</v>
      </c>
      <c r="AI2736" s="12">
        <f t="shared" si="1433"/>
        <v>-20.017973135656963</v>
      </c>
      <c r="AJ2736" s="12">
        <f t="shared" si="1434"/>
        <v>35.506637694962166</v>
      </c>
      <c r="AK2736" s="12"/>
      <c r="AL2736" s="12"/>
      <c r="AM2736" s="12"/>
      <c r="AN2736" s="12"/>
    </row>
    <row r="2737" spans="1:40" x14ac:dyDescent="0.35">
      <c r="A2737" s="12"/>
      <c r="B2737" s="12">
        <f t="shared" si="1435"/>
        <v>807000</v>
      </c>
      <c r="C2737" s="29" t="str">
        <f t="shared" si="1402"/>
        <v>-1.06361847009038E-07+0.00275048606867548i</v>
      </c>
      <c r="D2737" s="28" t="str">
        <f t="shared" si="1403"/>
        <v>-5.39906184830468+0.0210870598598454i</v>
      </c>
      <c r="E2737" s="12" t="str">
        <f t="shared" si="1404"/>
        <v>4200</v>
      </c>
      <c r="F2737" s="12" t="str">
        <f t="shared" si="1405"/>
        <v>0.704225352112676</v>
      </c>
      <c r="G2737" s="12" t="str">
        <f t="shared" si="1401"/>
        <v>0.704225352112676</v>
      </c>
      <c r="H2737" s="12" t="str">
        <f t="shared" si="1406"/>
        <v>8.25555662769568+0.419928880950973i</v>
      </c>
      <c r="I2737" s="12" t="str">
        <f t="shared" si="1407"/>
        <v>3169.0815893087i</v>
      </c>
      <c r="J2737" s="12" t="str">
        <f t="shared" si="1408"/>
        <v>-8589.44730046264+685.398825074601i</v>
      </c>
      <c r="K2737" s="12" t="str">
        <f t="shared" si="1409"/>
        <v>0.0292543069753896-0.366616222386018i</v>
      </c>
      <c r="L2737" s="12" t="str">
        <f t="shared" si="1410"/>
        <v>0.00159056381858767-0.0167072573935371i</v>
      </c>
      <c r="M2737" s="12" t="str">
        <f t="shared" si="1411"/>
        <v>0.0308448707939773-0.383323479779555i</v>
      </c>
      <c r="N2737" s="12" t="str">
        <f t="shared" si="1412"/>
        <v>-10.1410610857879i</v>
      </c>
      <c r="O2737" s="12" t="str">
        <f t="shared" si="1413"/>
        <v>-0.754251380736073+0.656585755752992i</v>
      </c>
      <c r="P2737" s="12" t="str">
        <f t="shared" si="1414"/>
        <v>1.75425138073607-0.656585755752992i</v>
      </c>
      <c r="Q2737" s="12" t="str">
        <f t="shared" si="1415"/>
        <v>-1.75425138073607+10.7976468415409i</v>
      </c>
      <c r="R2737" s="12" t="str">
        <f t="shared" si="1416"/>
        <v>-0.0849608923778978-0.148662818994782i</v>
      </c>
      <c r="S2737" s="12" t="str">
        <f t="shared" si="1417"/>
        <v>1.03849249857449i</v>
      </c>
      <c r="T2737" s="12" t="str">
        <f t="shared" si="1418"/>
        <v>0.154385222343018-0.0882312494066414i</v>
      </c>
      <c r="U2737" s="12" t="str">
        <f t="shared" si="1419"/>
        <v>0.001-0.00197218021179548i</v>
      </c>
      <c r="V2737" s="12" t="str">
        <f t="shared" si="1420"/>
        <v>0.0015-0.000599446872886165i</v>
      </c>
      <c r="W2737" s="12" t="str">
        <f t="shared" si="1421"/>
        <v>0.000773021318323815-0.000627917852536621i</v>
      </c>
      <c r="X2737" s="12" t="str">
        <f t="shared" si="1422"/>
        <v>0.000764773372420749-0.000592593531167003i</v>
      </c>
      <c r="Y2737" s="12" t="str">
        <f t="shared" si="1423"/>
        <v>0.00029+0.760579581434089i</v>
      </c>
      <c r="Z2737" s="12" t="str">
        <f t="shared" si="1424"/>
        <v>-0.00934012268389724-0.0120885387881465i</v>
      </c>
      <c r="AA2737" s="12" t="str">
        <f t="shared" si="1425"/>
        <v>0.0219142823993122-15.7897136087957i</v>
      </c>
      <c r="AB2737" s="12" t="str">
        <f t="shared" si="1426"/>
        <v>0.38537434956223-0.220241677507193i</v>
      </c>
      <c r="AC2737" s="12" t="str">
        <f t="shared" si="1427"/>
        <v>0.927463015805016-0.154516362778135i</v>
      </c>
      <c r="AD2737" s="12" t="str">
        <f t="shared" si="1428"/>
        <v>0.442786793056658-0.163698034499094i</v>
      </c>
      <c r="AE2737" s="12" t="str">
        <f t="shared" si="1429"/>
        <v>-0.00611455300954424-0.00382368559741002i</v>
      </c>
      <c r="AF2737" s="12" t="str">
        <f t="shared" si="1430"/>
        <v>-13.6546184760004-0.398841821091128i</v>
      </c>
      <c r="AG2737" s="12" t="str">
        <f t="shared" si="1431"/>
        <v>0.990678348943779-0.0253221315970222i</v>
      </c>
      <c r="AH2737" s="12" t="str">
        <f t="shared" si="1432"/>
        <v>0.0812749869095898+0.057241347241339i</v>
      </c>
      <c r="AI2737" s="12">
        <f t="shared" si="1433"/>
        <v>-20.051465661108931</v>
      </c>
      <c r="AJ2737" s="12">
        <f t="shared" si="1434"/>
        <v>35.156741619533143</v>
      </c>
      <c r="AK2737" s="12"/>
      <c r="AL2737" s="12"/>
      <c r="AM2737" s="12"/>
      <c r="AN2737" s="12"/>
    </row>
    <row r="2738" spans="1:40" x14ac:dyDescent="0.35">
      <c r="A2738" s="12"/>
      <c r="B2738" s="12">
        <f t="shared" si="1435"/>
        <v>808000</v>
      </c>
      <c r="C2738" s="29" t="str">
        <f t="shared" si="1402"/>
        <v>-1.06098738026672E-07+0.00274708200176896i</v>
      </c>
      <c r="D2738" s="28" t="str">
        <f t="shared" si="1403"/>
        <v>-5.39906184628751+0.021060962013562i</v>
      </c>
      <c r="E2738" s="12" t="str">
        <f t="shared" si="1404"/>
        <v>4200</v>
      </c>
      <c r="F2738" s="12" t="str">
        <f t="shared" si="1405"/>
        <v>0.704225352112676</v>
      </c>
      <c r="G2738" s="12" t="str">
        <f t="shared" si="1401"/>
        <v>0.704225352112676</v>
      </c>
      <c r="H2738" s="12" t="str">
        <f t="shared" si="1406"/>
        <v>8.25561336227292+0.419412271220719i</v>
      </c>
      <c r="I2738" s="12" t="str">
        <f t="shared" si="1407"/>
        <v>3173.00858012569i</v>
      </c>
      <c r="J2738" s="12" t="str">
        <f t="shared" si="1408"/>
        <v>-8610.75032340816+686.248142082128i</v>
      </c>
      <c r="K2738" s="12" t="str">
        <f t="shared" si="1409"/>
        <v>0.0291823801725331-0.366168116311471i</v>
      </c>
      <c r="L2738" s="12" t="str">
        <f t="shared" si="1410"/>
        <v>0.00158666446971225-0.01668695086104i</v>
      </c>
      <c r="M2738" s="12" t="str">
        <f t="shared" si="1411"/>
        <v>0.0307690446422453-0.382855067172511i</v>
      </c>
      <c r="N2738" s="12" t="str">
        <f t="shared" si="1412"/>
        <v>-10.1536274564022i</v>
      </c>
      <c r="O2738" s="12" t="str">
        <f t="shared" si="1413"/>
        <v>-0.74594114542419+0.666011867434243i</v>
      </c>
      <c r="P2738" s="12" t="str">
        <f t="shared" si="1414"/>
        <v>1.74594114542419-0.666011867434243i</v>
      </c>
      <c r="Q2738" s="12" t="str">
        <f t="shared" si="1415"/>
        <v>-1.74594114542419+10.8196393238364i</v>
      </c>
      <c r="R2738" s="12" t="str">
        <f t="shared" si="1416"/>
        <v>-0.0853723305143661-0.147591433790252i</v>
      </c>
      <c r="S2738" s="12" t="str">
        <f t="shared" si="1417"/>
        <v>1.03977935421089i</v>
      </c>
      <c r="T2738" s="12" t="str">
        <f t="shared" si="1418"/>
        <v>0.153462525713488-0.0887683866897062i</v>
      </c>
      <c r="U2738" s="12" t="str">
        <f t="shared" si="1419"/>
        <v>0.001-0.00196973939470168i</v>
      </c>
      <c r="V2738" s="12" t="str">
        <f t="shared" si="1420"/>
        <v>0.0015-0.000598704983192i</v>
      </c>
      <c r="W2738" s="12" t="str">
        <f t="shared" si="1421"/>
        <v>0.000772813094280619-0.000627354651230738i</v>
      </c>
      <c r="X2738" s="12" t="str">
        <f t="shared" si="1422"/>
        <v>0.000764552672570597-0.000592071588580221i</v>
      </c>
      <c r="Y2738" s="12" t="str">
        <f t="shared" si="1423"/>
        <v>0.00029+0.761522059230166i</v>
      </c>
      <c r="Z2738" s="12" t="str">
        <f t="shared" si="1424"/>
        <v>-0.00932034573169025-0.0120700471994986i</v>
      </c>
      <c r="AA2738" s="12" t="str">
        <f t="shared" si="1425"/>
        <v>0.0218554266672294-15.770145936151i</v>
      </c>
      <c r="AB2738" s="12" t="str">
        <f t="shared" si="1426"/>
        <v>0.383071126442479-0.221582472487083i</v>
      </c>
      <c r="AC2738" s="12" t="str">
        <f t="shared" si="1427"/>
        <v>0.926952760202371-0.153478602833879i</v>
      </c>
      <c r="AD2738" s="12" t="str">
        <f t="shared" si="1428"/>
        <v>0.440754739431921-0.166066770061782i</v>
      </c>
      <c r="AE2738" s="12" t="str">
        <f t="shared" si="1429"/>
        <v>-0.00611242030730053-0.00377213079682506i</v>
      </c>
      <c r="AF2738" s="12" t="str">
        <f t="shared" si="1430"/>
        <v>-13.6546752085604-0.398351309207157i</v>
      </c>
      <c r="AG2738" s="12" t="str">
        <f t="shared" si="1431"/>
        <v>0.990554463175596-0.0251749136032837i</v>
      </c>
      <c r="AH2738" s="12" t="str">
        <f t="shared" si="1432"/>
        <v>0.0813054967619612+0.0565228591102932i</v>
      </c>
      <c r="AI2738" s="12">
        <f t="shared" si="1433"/>
        <v>-20.085339141697091</v>
      </c>
      <c r="AJ2738" s="12">
        <f t="shared" si="1434"/>
        <v>34.806683538134919</v>
      </c>
      <c r="AK2738" s="12"/>
      <c r="AL2738" s="12"/>
      <c r="AM2738" s="12"/>
      <c r="AN2738" s="12"/>
    </row>
    <row r="2739" spans="1:40" x14ac:dyDescent="0.35">
      <c r="A2739" s="12"/>
      <c r="B2739" s="12">
        <f t="shared" si="1435"/>
        <v>809000</v>
      </c>
      <c r="C2739" s="29" t="str">
        <f t="shared" si="1402"/>
        <v>-1.05836604123421E-07+0.00274368635035538i</v>
      </c>
      <c r="D2739" s="28" t="str">
        <f t="shared" si="1403"/>
        <v>-5.39906184427782+0.0210349286860579i</v>
      </c>
      <c r="E2739" s="12" t="str">
        <f t="shared" si="1404"/>
        <v>4200</v>
      </c>
      <c r="F2739" s="12" t="str">
        <f t="shared" si="1405"/>
        <v>0.704225352112676</v>
      </c>
      <c r="G2739" s="12" t="str">
        <f t="shared" si="1401"/>
        <v>0.704225352112676</v>
      </c>
      <c r="H2739" s="12" t="str">
        <f t="shared" si="1406"/>
        <v>8.25566988742764+0.418896927202399i</v>
      </c>
      <c r="I2739" s="12" t="str">
        <f t="shared" si="1407"/>
        <v>3176.93557094268i</v>
      </c>
      <c r="J2739" s="12" t="str">
        <f t="shared" si="1408"/>
        <v>-8632.07972780625+687.097459089656i</v>
      </c>
      <c r="K2739" s="12" t="str">
        <f t="shared" si="1409"/>
        <v>0.0291107177724664-0.365721097380462i</v>
      </c>
      <c r="L2739" s="12" t="str">
        <f t="shared" si="1410"/>
        <v>0.00158277939945835-0.0166666931741142i</v>
      </c>
      <c r="M2739" s="12" t="str">
        <f t="shared" si="1411"/>
        <v>0.0306934971719248-0.382387790554576i</v>
      </c>
      <c r="N2739" s="12" t="str">
        <f t="shared" si="1412"/>
        <v>-10.1661938270166i</v>
      </c>
      <c r="O2739" s="12" t="str">
        <f t="shared" si="1413"/>
        <v>-0.737513117358154+0.675332808121046i</v>
      </c>
      <c r="P2739" s="12" t="str">
        <f t="shared" si="1414"/>
        <v>1.73751311735815-0.675332808121046i</v>
      </c>
      <c r="Q2739" s="12" t="str">
        <f t="shared" si="1415"/>
        <v>-1.73751311735815+10.8415266351376i</v>
      </c>
      <c r="R2739" s="12" t="str">
        <f t="shared" si="1416"/>
        <v>-0.0857729917714303-0.146518241618476i</v>
      </c>
      <c r="S2739" s="12" t="str">
        <f t="shared" si="1417"/>
        <v>1.04106620984729i</v>
      </c>
      <c r="T2739" s="12" t="str">
        <f t="shared" si="1418"/>
        <v>0.152535190475236-0.0892953634507457i</v>
      </c>
      <c r="U2739" s="12" t="str">
        <f t="shared" si="1419"/>
        <v>0.001-0.00196730461176632i</v>
      </c>
      <c r="V2739" s="12" t="str">
        <f t="shared" si="1420"/>
        <v>0.0015-0.000597964927588546i</v>
      </c>
      <c r="W2739" s="12" t="str">
        <f t="shared" si="1421"/>
        <v>0.00077260511388006-0.000626792592260684i</v>
      </c>
      <c r="X2739" s="12" t="str">
        <f t="shared" si="1422"/>
        <v>0.000764332269583515-0.000591550694974752i</v>
      </c>
      <c r="Y2739" s="12" t="str">
        <f t="shared" si="1423"/>
        <v>0.00029+0.762464537026243i</v>
      </c>
      <c r="Z2739" s="12" t="str">
        <f t="shared" si="1424"/>
        <v>-0.00930063418643848-0.0120516061843414i</v>
      </c>
      <c r="AA2739" s="12" t="str">
        <f t="shared" si="1425"/>
        <v>0.0217968011983454-15.7506267241656i</v>
      </c>
      <c r="AB2739" s="12" t="str">
        <f t="shared" si="1426"/>
        <v>0.380756324489002-0.222897904906313i</v>
      </c>
      <c r="AC2739" s="12" t="str">
        <f t="shared" si="1427"/>
        <v>0.926453305792527-0.152438085874901i</v>
      </c>
      <c r="AD2739" s="12" t="str">
        <f t="shared" si="1428"/>
        <v>0.438692900565674-0.16841042919449i</v>
      </c>
      <c r="AE2739" s="12" t="str">
        <f t="shared" si="1429"/>
        <v>-0.00610973835833686-0.00372063027836488i</v>
      </c>
      <c r="AF2739" s="12" t="str">
        <f t="shared" si="1430"/>
        <v>-13.6547317317055-0.397861998516341i</v>
      </c>
      <c r="AG2739" s="12" t="str">
        <f t="shared" si="1431"/>
        <v>0.990432312108775-0.0250263593338266i</v>
      </c>
      <c r="AH2739" s="12" t="str">
        <f t="shared" si="1432"/>
        <v>0.0813280839689909+0.0558043050647792i</v>
      </c>
      <c r="AI2739" s="12">
        <f t="shared" si="1433"/>
        <v>-20.119595761908474</v>
      </c>
      <c r="AJ2739" s="12">
        <f t="shared" si="1434"/>
        <v>34.456464482714367</v>
      </c>
      <c r="AK2739" s="12"/>
      <c r="AL2739" s="12"/>
      <c r="AM2739" s="12"/>
      <c r="AN2739" s="12"/>
    </row>
    <row r="2740" spans="1:40" x14ac:dyDescent="0.35">
      <c r="A2740" s="12"/>
      <c r="B2740" s="12">
        <f t="shared" si="1435"/>
        <v>810000</v>
      </c>
      <c r="C2740" s="29" t="str">
        <f t="shared" si="1402"/>
        <v>-1.05575440487052E-07+0.00274029908326624i</v>
      </c>
      <c r="D2740" s="28" t="str">
        <f t="shared" si="1403"/>
        <v>-5.39906184227557+0.0210089596383745i</v>
      </c>
      <c r="E2740" s="12" t="str">
        <f t="shared" si="1404"/>
        <v>4200</v>
      </c>
      <c r="F2740" s="12" t="str">
        <f t="shared" si="1405"/>
        <v>0.704225352112676</v>
      </c>
      <c r="G2740" s="12" t="str">
        <f t="shared" si="1401"/>
        <v>0.704225352112676</v>
      </c>
      <c r="H2740" s="12" t="str">
        <f t="shared" si="1406"/>
        <v>8.25572620418826+0.418382844264317i</v>
      </c>
      <c r="I2740" s="12" t="str">
        <f t="shared" si="1407"/>
        <v>3180.86256175967i</v>
      </c>
      <c r="J2740" s="12" t="str">
        <f t="shared" si="1408"/>
        <v>-8653.43551365689+687.946776097183i</v>
      </c>
      <c r="K2740" s="12" t="str">
        <f t="shared" si="1409"/>
        <v>0.0290393184834896-0.365275161667337i</v>
      </c>
      <c r="L2740" s="12" t="str">
        <f t="shared" si="1410"/>
        <v>0.00157890853840754-0.0166464841584345i</v>
      </c>
      <c r="M2740" s="12" t="str">
        <f t="shared" si="1411"/>
        <v>0.0306182270218971-0.381921645825771i</v>
      </c>
      <c r="N2740" s="12" t="str">
        <f t="shared" si="1412"/>
        <v>-10.1787601976309i</v>
      </c>
      <c r="O2740" s="12" t="str">
        <f t="shared" si="1413"/>
        <v>-0.728968627421432+0.684547105928667i</v>
      </c>
      <c r="P2740" s="12" t="str">
        <f t="shared" si="1414"/>
        <v>1.72896862742143-0.684547105928667i</v>
      </c>
      <c r="Q2740" s="12" t="str">
        <f t="shared" si="1415"/>
        <v>-1.72896862742143+10.8633073035596i</v>
      </c>
      <c r="R2740" s="12" t="str">
        <f t="shared" si="1416"/>
        <v>-0.0861629012224004-0.145443337853709i</v>
      </c>
      <c r="S2740" s="12" t="str">
        <f t="shared" si="1417"/>
        <v>1.04235306548369i</v>
      </c>
      <c r="T2740" s="12" t="str">
        <f t="shared" si="1418"/>
        <v>0.151603309065994-0.0898121642201374i</v>
      </c>
      <c r="U2740" s="12" t="str">
        <f t="shared" si="1419"/>
        <v>0.001-0.00196487584064069i</v>
      </c>
      <c r="V2740" s="12" t="str">
        <f t="shared" si="1420"/>
        <v>0.0015-0.000597226699282882i</v>
      </c>
      <c r="W2740" s="12" t="str">
        <f t="shared" si="1421"/>
        <v>0.000772397377171179-0.000626231671345335i</v>
      </c>
      <c r="X2740" s="12" t="str">
        <f t="shared" si="1422"/>
        <v>0.000764112163205342-0.000591030846398701i</v>
      </c>
      <c r="Y2740" s="12" t="str">
        <f t="shared" si="1423"/>
        <v>0.00029+0.76340701482232i</v>
      </c>
      <c r="Z2740" s="12" t="str">
        <f t="shared" si="1424"/>
        <v>-0.00928098774360982-0.0120332155504766i</v>
      </c>
      <c r="AA2740" s="12" t="str">
        <f t="shared" si="1425"/>
        <v>0.0217384048197365-15.7311557929571i</v>
      </c>
      <c r="AB2740" s="12" t="str">
        <f t="shared" si="1426"/>
        <v>0.378430174443645-0.224187936149816i</v>
      </c>
      <c r="AC2740" s="12" t="str">
        <f t="shared" si="1427"/>
        <v>0.925964635444431-0.151394912178256i</v>
      </c>
      <c r="AD2740" s="12" t="str">
        <f t="shared" si="1428"/>
        <v>0.436601578201438-0.170728635316881i</v>
      </c>
      <c r="AE2740" s="12" t="str">
        <f t="shared" si="1429"/>
        <v>-0.006106508365535-0.00366919052831699i</v>
      </c>
      <c r="AF2740" s="12" t="str">
        <f t="shared" si="1430"/>
        <v>-13.6547880464638-0.397373884625942i</v>
      </c>
      <c r="AG2740" s="12" t="str">
        <f t="shared" si="1431"/>
        <v>0.990311910786134-0.0248764909078623i</v>
      </c>
      <c r="AH2740" s="12" t="str">
        <f t="shared" si="1432"/>
        <v>0.0813427517695793+0.0550857841328861i</v>
      </c>
      <c r="AI2740" s="12">
        <f t="shared" si="1433"/>
        <v>-20.15423774846424</v>
      </c>
      <c r="AJ2740" s="12">
        <f t="shared" si="1434"/>
        <v>34.106085507411855</v>
      </c>
      <c r="AK2740" s="12"/>
      <c r="AL2740" s="12"/>
      <c r="AM2740" s="12"/>
      <c r="AN2740" s="12"/>
    </row>
    <row r="2741" spans="1:40" x14ac:dyDescent="0.35">
      <c r="A2741" s="12"/>
      <c r="B2741" s="12">
        <f t="shared" si="1435"/>
        <v>811000</v>
      </c>
      <c r="C2741" s="29" t="str">
        <f t="shared" si="1402"/>
        <v>-1.05315242334984E-07+0.00273692016948677i</v>
      </c>
      <c r="D2741" s="28" t="str">
        <f t="shared" si="1403"/>
        <v>-5.39906184028071+0.0209830546327319i</v>
      </c>
      <c r="E2741" s="12" t="str">
        <f t="shared" si="1404"/>
        <v>4200</v>
      </c>
      <c r="F2741" s="12" t="str">
        <f t="shared" si="1405"/>
        <v>0.704225352112676</v>
      </c>
      <c r="G2741" s="12" t="str">
        <f t="shared" si="1401"/>
        <v>0.704225352112676</v>
      </c>
      <c r="H2741" s="12" t="str">
        <f t="shared" si="1406"/>
        <v>8.25578231357689+0.417870017797289i</v>
      </c>
      <c r="I2741" s="12" t="str">
        <f t="shared" si="1407"/>
        <v>3184.78955257665i</v>
      </c>
      <c r="J2741" s="12" t="str">
        <f t="shared" si="1408"/>
        <v>-8674.8176809601+688.796093104711i</v>
      </c>
      <c r="K2741" s="12" t="str">
        <f t="shared" si="1409"/>
        <v>0.028968181021765-0.364830305265186i</v>
      </c>
      <c r="L2741" s="12" t="str">
        <f t="shared" si="1410"/>
        <v>0.00157505181756145-0.0166263236404956i</v>
      </c>
      <c r="M2741" s="12" t="str">
        <f t="shared" si="1411"/>
        <v>0.0305432328393264-0.381456628905682i</v>
      </c>
      <c r="N2741" s="12" t="str">
        <f t="shared" si="1412"/>
        <v>-10.1913265682453i</v>
      </c>
      <c r="O2741" s="12" t="str">
        <f t="shared" si="1413"/>
        <v>-0.7203090248879+0.693653305812813i</v>
      </c>
      <c r="P2741" s="12" t="str">
        <f t="shared" si="1414"/>
        <v>1.7203090248879-0.693653305812813i</v>
      </c>
      <c r="Q2741" s="12" t="str">
        <f t="shared" si="1415"/>
        <v>-1.7203090248879+10.8849798740581i</v>
      </c>
      <c r="R2741" s="12" t="str">
        <f t="shared" si="1416"/>
        <v>-0.0865420841138715-0.144366816910645i</v>
      </c>
      <c r="S2741" s="12" t="str">
        <f t="shared" si="1417"/>
        <v>1.04363992112009i</v>
      </c>
      <c r="T2741" s="12" t="str">
        <f t="shared" si="1418"/>
        <v>0.150666973412984-0.090318773838169i</v>
      </c>
      <c r="U2741" s="12" t="str">
        <f t="shared" si="1419"/>
        <v>0.001-0.00196245305908626i</v>
      </c>
      <c r="V2741" s="12" t="str">
        <f t="shared" si="1420"/>
        <v>0.0015-0.000596490291515579i</v>
      </c>
      <c r="W2741" s="12" t="str">
        <f t="shared" si="1421"/>
        <v>0.00077218988420061-0.000625671884227126i</v>
      </c>
      <c r="X2741" s="12" t="str">
        <f t="shared" si="1422"/>
        <v>0.000763892353181548-0.000590512038922049i</v>
      </c>
      <c r="Y2741" s="12" t="str">
        <f t="shared" si="1423"/>
        <v>0.00029+0.764349492618396i</v>
      </c>
      <c r="Z2741" s="12" t="str">
        <f t="shared" si="1424"/>
        <v>-0.00926140610051945-0.0120148751066538i</v>
      </c>
      <c r="AA2741" s="12" t="str">
        <f t="shared" si="1425"/>
        <v>0.0216802363658422-15.7117329635327i</v>
      </c>
      <c r="AB2741" s="12" t="str">
        <f t="shared" si="1426"/>
        <v>0.376092905773921-0.225452528376118i</v>
      </c>
      <c r="AC2741" s="12" t="str">
        <f t="shared" si="1427"/>
        <v>0.925486731737655-0.150349181060269i</v>
      </c>
      <c r="AD2741" s="12" t="str">
        <f t="shared" si="1428"/>
        <v>0.434481078919325-0.173021015302688i</v>
      </c>
      <c r="AE2741" s="12" t="str">
        <f t="shared" si="1429"/>
        <v>-0.00610273160455193-0.0036178180127775i</v>
      </c>
      <c r="AF2741" s="12" t="str">
        <f t="shared" si="1430"/>
        <v>-13.6548441538576-0.396886963164557i</v>
      </c>
      <c r="AG2741" s="12" t="str">
        <f t="shared" si="1431"/>
        <v>0.99019327397996-0.0247253306108296i</v>
      </c>
      <c r="AH2741" s="12" t="str">
        <f t="shared" si="1432"/>
        <v>0.0813495046492576+0.0543673953026711i</v>
      </c>
      <c r="AI2741" s="12">
        <f t="shared" si="1433"/>
        <v>-20.189267371014381</v>
      </c>
      <c r="AJ2741" s="12">
        <f t="shared" si="1434"/>
        <v>33.755547688355499</v>
      </c>
      <c r="AK2741" s="12"/>
      <c r="AL2741" s="12"/>
      <c r="AM2741" s="12"/>
      <c r="AN2741" s="12"/>
    </row>
    <row r="2742" spans="1:40" x14ac:dyDescent="0.35">
      <c r="A2742" s="12"/>
      <c r="B2742" s="12">
        <f t="shared" si="1435"/>
        <v>812000</v>
      </c>
      <c r="C2742" s="29" t="str">
        <f t="shared" si="1402"/>
        <v>-1.05056004914067E-07+0.00273354957815501i</v>
      </c>
      <c r="D2742" s="28" t="str">
        <f t="shared" si="1403"/>
        <v>-5.39906183829322+0.0209572134325217i</v>
      </c>
      <c r="E2742" s="12" t="str">
        <f t="shared" si="1404"/>
        <v>4200</v>
      </c>
      <c r="F2742" s="12" t="str">
        <f t="shared" si="1405"/>
        <v>0.704225352112676</v>
      </c>
      <c r="G2742" s="12" t="str">
        <f t="shared" si="1401"/>
        <v>0.704225352112676</v>
      </c>
      <c r="H2742" s="12" t="str">
        <f t="shared" si="1406"/>
        <v>8.25583821660941+0.417358443214483i</v>
      </c>
      <c r="I2742" s="12" t="str">
        <f t="shared" si="1407"/>
        <v>3188.71654339364i</v>
      </c>
      <c r="J2742" s="12" t="str">
        <f t="shared" si="1408"/>
        <v>-8696.22622971588+689.645410112238i</v>
      </c>
      <c r="K2742" s="12" t="str">
        <f t="shared" si="1409"/>
        <v>0.0288973041112599-0.364386524285744i</v>
      </c>
      <c r="L2742" s="12" t="str">
        <f t="shared" si="1410"/>
        <v>0.0015712091683388-0.0166062114476077i</v>
      </c>
      <c r="M2742" s="12" t="str">
        <f t="shared" si="1411"/>
        <v>0.0304685132795987-0.380992735733352i</v>
      </c>
      <c r="N2742" s="12" t="str">
        <f t="shared" si="1412"/>
        <v>-10.2038929388596i</v>
      </c>
      <c r="O2742" s="12" t="str">
        <f t="shared" si="1413"/>
        <v>-0.71153567720932+0.702649969798814i</v>
      </c>
      <c r="P2742" s="12" t="str">
        <f t="shared" si="1414"/>
        <v>1.71153567720932-0.702649969798814i</v>
      </c>
      <c r="Q2742" s="12" t="str">
        <f t="shared" si="1415"/>
        <v>-1.71153567720932+10.9065429086584i</v>
      </c>
      <c r="R2742" s="12" t="str">
        <f t="shared" si="1416"/>
        <v>-0.0869105658512563-0.143288772264197i</v>
      </c>
      <c r="S2742" s="12" t="str">
        <f t="shared" si="1417"/>
        <v>1.04492677675649i</v>
      </c>
      <c r="T2742" s="12" t="str">
        <f t="shared" si="1418"/>
        <v>0.149726274947422-0.0908151774410359i</v>
      </c>
      <c r="U2742" s="12" t="str">
        <f t="shared" si="1419"/>
        <v>0.001-0.00196003624497408i</v>
      </c>
      <c r="V2742" s="12" t="str">
        <f t="shared" si="1420"/>
        <v>0.0015-0.000595755697560512i</v>
      </c>
      <c r="W2742" s="12" t="str">
        <f t="shared" si="1421"/>
        <v>0.000771982635012596-0.000625113226671927i</v>
      </c>
      <c r="X2742" s="12" t="str">
        <f t="shared" si="1422"/>
        <v>0.000763672839257227-0.000589994268636571i</v>
      </c>
      <c r="Y2742" s="12" t="str">
        <f t="shared" si="1423"/>
        <v>0.00029+0.765291970414473i</v>
      </c>
      <c r="Z2742" s="12" t="str">
        <f t="shared" si="1424"/>
        <v>-0.00924188895631709-0.0119965846625639i</v>
      </c>
      <c r="AA2742" s="12" t="str">
        <f t="shared" si="1425"/>
        <v>0.021622294678408-15.6923580577839i</v>
      </c>
      <c r="AB2742" s="12" t="str">
        <f t="shared" si="1426"/>
        <v>0.373744746709223-0.226691644482387i</v>
      </c>
      <c r="AC2742" s="12" t="str">
        <f t="shared" si="1427"/>
        <v>0.925019576979053-0.149300990895001i</v>
      </c>
      <c r="AD2742" s="12" t="str">
        <f t="shared" si="1428"/>
        <v>0.432331714100973-0.175287199543723i</v>
      </c>
      <c r="AE2742" s="12" t="str">
        <f t="shared" si="1429"/>
        <v>-0.00609840942360543-0.0035665191768768i</v>
      </c>
      <c r="AF2742" s="12" t="str">
        <f t="shared" si="1430"/>
        <v>-13.6549000549026-0.396401229781961i</v>
      </c>
      <c r="AG2742" s="12" t="str">
        <f t="shared" si="1431"/>
        <v>0.990076416190036-0.0245729008913811i</v>
      </c>
      <c r="AH2742" s="12" t="str">
        <f t="shared" si="1432"/>
        <v>0.0813483483419035+0.0536492375055878i</v>
      </c>
      <c r="AI2742" s="12">
        <f t="shared" si="1433"/>
        <v>-20.224686942851633</v>
      </c>
      <c r="AJ2742" s="12">
        <f t="shared" si="1434"/>
        <v>33.40485212349747</v>
      </c>
      <c r="AK2742" s="12"/>
      <c r="AL2742" s="12"/>
      <c r="AM2742" s="12"/>
      <c r="AN2742" s="12"/>
    </row>
    <row r="2743" spans="1:40" x14ac:dyDescent="0.35">
      <c r="A2743" s="12"/>
      <c r="B2743" s="12">
        <f t="shared" si="1435"/>
        <v>813000</v>
      </c>
      <c r="C2743" s="29" t="str">
        <f t="shared" si="1402"/>
        <v>-1.04797723500364E-07+0.00273018727856079i</v>
      </c>
      <c r="D2743" s="28" t="str">
        <f t="shared" si="1403"/>
        <v>-5.39906183631307+0.0209314358022994i</v>
      </c>
      <c r="E2743" s="12" t="str">
        <f t="shared" si="1404"/>
        <v>4200</v>
      </c>
      <c r="F2743" s="12" t="str">
        <f t="shared" si="1405"/>
        <v>0.704225352112676</v>
      </c>
      <c r="G2743" s="12" t="str">
        <f t="shared" si="1401"/>
        <v>0.704225352112676</v>
      </c>
      <c r="H2743" s="12" t="str">
        <f t="shared" si="1406"/>
        <v>8.25589391429551+0.416848115951312i</v>
      </c>
      <c r="I2743" s="12" t="str">
        <f t="shared" si="1407"/>
        <v>3192.64353421063i</v>
      </c>
      <c r="J2743" s="12" t="str">
        <f t="shared" si="1408"/>
        <v>-8717.66115992422+690.494727119764i</v>
      </c>
      <c r="K2743" s="12" t="str">
        <f t="shared" si="1409"/>
        <v>0.0288266864836901-0.36394381485927i</v>
      </c>
      <c r="L2743" s="12" t="str">
        <f t="shared" si="1410"/>
        <v>0.00156738052257226-0.0165861474078913i</v>
      </c>
      <c r="M2743" s="12" t="str">
        <f t="shared" si="1411"/>
        <v>0.0303940670062624-0.380529962267161i</v>
      </c>
      <c r="N2743" s="12" t="str">
        <f t="shared" si="1412"/>
        <v>-10.216459309474i</v>
      </c>
      <c r="O2743" s="12" t="str">
        <f t="shared" si="1413"/>
        <v>-0.702649969798854+0.71153567720928i</v>
      </c>
      <c r="P2743" s="12" t="str">
        <f t="shared" si="1414"/>
        <v>1.70264996979885-0.71153567720928i</v>
      </c>
      <c r="Q2743" s="12" t="str">
        <f t="shared" si="1415"/>
        <v>-1.70264996979885+10.9279949866833i</v>
      </c>
      <c r="R2743" s="12" t="str">
        <f t="shared" si="1416"/>
        <v>-0.0872683719849493-0.142209296469118i</v>
      </c>
      <c r="S2743" s="12" t="str">
        <f t="shared" si="1417"/>
        <v>1.04621363239289i</v>
      </c>
      <c r="T2743" s="12" t="str">
        <f t="shared" si="1418"/>
        <v>0.148781304618993-0.0913013604473877i</v>
      </c>
      <c r="U2743" s="12" t="str">
        <f t="shared" si="1419"/>
        <v>0.001-0.00195762537628408i</v>
      </c>
      <c r="V2743" s="12" t="str">
        <f t="shared" si="1420"/>
        <v>0.0015-0.000595022910724645i</v>
      </c>
      <c r="W2743" s="12" t="str">
        <f t="shared" si="1421"/>
        <v>0.000771775629649004-0.000624555694468863i</v>
      </c>
      <c r="X2743" s="12" t="str">
        <f t="shared" si="1422"/>
        <v>0.000763453621177107-0.000589477531655631i</v>
      </c>
      <c r="Y2743" s="12" t="str">
        <f t="shared" si="1423"/>
        <v>0.00029+0.76623444821055i</v>
      </c>
      <c r="Z2743" s="12" t="str">
        <f t="shared" si="1424"/>
        <v>-0.00922243601197254-0.0119783440288338i</v>
      </c>
      <c r="AA2743" s="12" t="str">
        <f t="shared" si="1425"/>
        <v>0.021564578606433-15.6730308984806i</v>
      </c>
      <c r="AB2743" s="12" t="str">
        <f t="shared" si="1426"/>
        <v>0.371385924276952-0.227905248070849i</v>
      </c>
      <c r="AC2743" s="12" t="str">
        <f t="shared" si="1427"/>
        <v>0.924563153218768-0.148250439132607i</v>
      </c>
      <c r="AD2743" s="12" t="str">
        <f t="shared" si="1428"/>
        <v>0.430153799893246-0.17752682201394i</v>
      </c>
      <c r="AE2743" s="12" t="str">
        <f t="shared" si="1429"/>
        <v>-0.00609354324325082-0.00351530044399904i</v>
      </c>
      <c r="AF2743" s="12" t="str">
        <f t="shared" si="1430"/>
        <v>-13.6549557506086-0.395916680149013i</v>
      </c>
      <c r="AG2743" s="12" t="str">
        <f t="shared" si="1431"/>
        <v>0.989961351641684-0.0244192243583202i</v>
      </c>
      <c r="AH2743" s="12" t="str">
        <f t="shared" si="1432"/>
        <v>0.0813392898312082+0.0529314095997304i</v>
      </c>
      <c r="AI2743" s="12">
        <f t="shared" si="1433"/>
        <v>-20.260498821652718</v>
      </c>
      <c r="AJ2743" s="12">
        <f t="shared" si="1434"/>
        <v>33.053999932402967</v>
      </c>
      <c r="AK2743" s="12"/>
      <c r="AL2743" s="12"/>
      <c r="AM2743" s="12"/>
      <c r="AN2743" s="12"/>
    </row>
    <row r="2744" spans="1:40" x14ac:dyDescent="0.35">
      <c r="A2744" s="12"/>
      <c r="B2744" s="12">
        <f t="shared" si="1435"/>
        <v>814000</v>
      </c>
      <c r="C2744" s="29" t="str">
        <f t="shared" si="1402"/>
        <v>-1.04540393398938E-07+0.00272683324014491i</v>
      </c>
      <c r="D2744" s="28" t="str">
        <f t="shared" si="1403"/>
        <v>-5.3990618343402+0.0209057215077777i</v>
      </c>
      <c r="E2744" s="12" t="str">
        <f t="shared" si="1404"/>
        <v>4200</v>
      </c>
      <c r="F2744" s="12" t="str">
        <f t="shared" si="1405"/>
        <v>0.704225352112676</v>
      </c>
      <c r="G2744" s="12" t="str">
        <f t="shared" si="1401"/>
        <v>0.704225352112676</v>
      </c>
      <c r="H2744" s="12" t="str">
        <f t="shared" si="1406"/>
        <v>8.25594940763865+0.416339031465269i</v>
      </c>
      <c r="I2744" s="12" t="str">
        <f t="shared" si="1407"/>
        <v>3196.57052502762i</v>
      </c>
      <c r="J2744" s="12" t="str">
        <f t="shared" si="1408"/>
        <v>-8739.12247158513+691.344044127292i</v>
      </c>
      <c r="K2744" s="12" t="str">
        <f t="shared" si="1409"/>
        <v>0.028756326878463-0.36350217313444i</v>
      </c>
      <c r="L2744" s="12" t="str">
        <f t="shared" si="1410"/>
        <v>0.00156356581250555-0.0165661313502727i</v>
      </c>
      <c r="M2744" s="12" t="str">
        <f t="shared" si="1411"/>
        <v>0.0303198926909685-0.380068304484713i</v>
      </c>
      <c r="N2744" s="12" t="str">
        <f t="shared" si="1412"/>
        <v>-10.2290256800884i</v>
      </c>
      <c r="O2744" s="12" t="str">
        <f t="shared" si="1413"/>
        <v>-0.693653305812781+0.72030902488793i</v>
      </c>
      <c r="P2744" s="12" t="str">
        <f t="shared" si="1414"/>
        <v>1.69365330581278-0.72030902488793i</v>
      </c>
      <c r="Q2744" s="12" t="str">
        <f t="shared" si="1415"/>
        <v>-1.69365330581278+10.9493347049763i</v>
      </c>
      <c r="R2744" s="12" t="str">
        <f t="shared" si="1416"/>
        <v>-0.087615528197001-0.141128481179692i</v>
      </c>
      <c r="S2744" s="12" t="str">
        <f t="shared" si="1417"/>
        <v>1.04750048802929i</v>
      </c>
      <c r="T2744" s="12" t="str">
        <f t="shared" si="1418"/>
        <v>0.14783215291056-0.0917773085453026i</v>
      </c>
      <c r="U2744" s="12" t="str">
        <f t="shared" si="1419"/>
        <v>0.001-0.00195522043110437i</v>
      </c>
      <c r="V2744" s="12" t="str">
        <f t="shared" si="1420"/>
        <v>0.0015-0.00059429192434783i</v>
      </c>
      <c r="W2744" s="12" t="str">
        <f t="shared" si="1421"/>
        <v>0.000771568868149324-0.000623999283430163i</v>
      </c>
      <c r="X2744" s="12" t="str">
        <f t="shared" si="1422"/>
        <v>0.000763234698685524-0.000588961824114073i</v>
      </c>
      <c r="Y2744" s="12" t="str">
        <f t="shared" si="1423"/>
        <v>0.00029+0.767176926006627i</v>
      </c>
      <c r="Z2744" s="12" t="str">
        <f t="shared" si="1424"/>
        <v>-0.00920304697026275-0.0119601530170204i</v>
      </c>
      <c r="AA2744" s="12" t="str">
        <f t="shared" si="1425"/>
        <v>0.0215070870061139-15.6537513092662i</v>
      </c>
      <c r="AB2744" s="12" t="str">
        <f t="shared" si="1426"/>
        <v>0.369016664339232-0.229093303416275i</v>
      </c>
      <c r="AC2744" s="12" t="str">
        <f t="shared" si="1427"/>
        <v>0.924117442265719-0.147197622317817i</v>
      </c>
      <c r="AD2744" s="12" t="str">
        <f t="shared" si="1428"/>
        <v>0.427947657171345-0.179739520332971i</v>
      </c>
      <c r="AE2744" s="12" t="str">
        <f t="shared" si="1429"/>
        <v>-0.00608813455614998-0.00346416821500785i</v>
      </c>
      <c r="AF2744" s="12" t="str">
        <f t="shared" si="1430"/>
        <v>-13.6550112419788-0.395433309957491i</v>
      </c>
      <c r="AG2744" s="12" t="str">
        <f t="shared" si="1431"/>
        <v>0.989848094283843-0.024264323777529i</v>
      </c>
      <c r="AH2744" s="12" t="str">
        <f t="shared" si="1432"/>
        <v>0.0813223373518814+0.052214010353061i</v>
      </c>
      <c r="AI2744" s="12">
        <f t="shared" si="1433"/>
        <v>-20.29670541024014</v>
      </c>
      <c r="AJ2744" s="12">
        <f t="shared" si="1434"/>
        <v>32.702992256073479</v>
      </c>
      <c r="AK2744" s="12"/>
      <c r="AL2744" s="12"/>
      <c r="AM2744" s="12"/>
      <c r="AN2744" s="12"/>
    </row>
    <row r="2745" spans="1:40" x14ac:dyDescent="0.35">
      <c r="A2745" s="12"/>
      <c r="B2745" s="12">
        <f t="shared" si="1435"/>
        <v>815000</v>
      </c>
      <c r="C2745" s="29" t="str">
        <f t="shared" si="1402"/>
        <v>-1.04284009943637E-07+0.00272348743249811i</v>
      </c>
      <c r="D2745" s="28" t="str">
        <f t="shared" si="1403"/>
        <v>-5.39906183237459+0.0208800703158189i</v>
      </c>
      <c r="E2745" s="12" t="str">
        <f t="shared" si="1404"/>
        <v>4200</v>
      </c>
      <c r="F2745" s="12" t="str">
        <f t="shared" si="1405"/>
        <v>0.704225352112676</v>
      </c>
      <c r="G2745" s="12" t="str">
        <f t="shared" si="1401"/>
        <v>0.704225352112676</v>
      </c>
      <c r="H2745" s="12" t="str">
        <f t="shared" si="1406"/>
        <v>8.25600469763624+0.415831185235825i</v>
      </c>
      <c r="I2745" s="12" t="str">
        <f t="shared" si="1407"/>
        <v>3200.4975158446i</v>
      </c>
      <c r="J2745" s="12" t="str">
        <f t="shared" si="1408"/>
        <v>-8760.6101646986+692.193361134819i</v>
      </c>
      <c r="K2745" s="12" t="str">
        <f t="shared" si="1409"/>
        <v>0.0286862240426221-0.363061595278244i</v>
      </c>
      <c r="L2745" s="12" t="str">
        <f t="shared" si="1410"/>
        <v>0.00155976497079042-0.0165461631044793i</v>
      </c>
      <c r="M2745" s="12" t="str">
        <f t="shared" si="1411"/>
        <v>0.0302459890134125-0.379607758382723i</v>
      </c>
      <c r="N2745" s="12" t="str">
        <f t="shared" si="1412"/>
        <v>-10.2415920507027i</v>
      </c>
      <c r="O2745" s="12" t="str">
        <f t="shared" si="1413"/>
        <v>-0.684547105928708+0.728968627421393i</v>
      </c>
      <c r="P2745" s="12" t="str">
        <f t="shared" si="1414"/>
        <v>1.68454710592871-0.728968627421393i</v>
      </c>
      <c r="Q2745" s="12" t="str">
        <f t="shared" si="1415"/>
        <v>-1.68454710592871+10.9705606781241i</v>
      </c>
      <c r="R2745" s="12" t="str">
        <f t="shared" si="1416"/>
        <v>-0.0879520602883697-0.14004641716928i</v>
      </c>
      <c r="S2745" s="12" t="str">
        <f t="shared" si="1417"/>
        <v>1.04878734366569i</v>
      </c>
      <c r="T2745" s="12" t="str">
        <f t="shared" si="1418"/>
        <v>0.146878909852866-0.0922430076797639i</v>
      </c>
      <c r="U2745" s="12" t="str">
        <f t="shared" si="1419"/>
        <v>0.001-0.00195282138763062i</v>
      </c>
      <c r="V2745" s="12" t="str">
        <f t="shared" si="1420"/>
        <v>0.0015-0.000593562731802619i</v>
      </c>
      <c r="W2745" s="12" t="str">
        <f t="shared" si="1421"/>
        <v>0.000771362350550708-0.000623443989391013i</v>
      </c>
      <c r="X2745" s="12" t="str">
        <f t="shared" si="1422"/>
        <v>0.00076301607152646-0.000588447142168067i</v>
      </c>
      <c r="Y2745" s="12" t="str">
        <f t="shared" si="1423"/>
        <v>0.00029+0.768119403802704i</v>
      </c>
      <c r="Z2745" s="12" t="str">
        <f t="shared" si="1424"/>
        <v>-0.00918372153575832-0.011942011439605i</v>
      </c>
      <c r="AA2745" s="12" t="str">
        <f t="shared" si="1425"/>
        <v>0.0214498187407931-15.6345191146518i</v>
      </c>
      <c r="AB2745" s="12" t="str">
        <f t="shared" si="1426"/>
        <v>0.366637191629614-0.230255775434717i</v>
      </c>
      <c r="AC2745" s="12" t="str">
        <f t="shared" si="1427"/>
        <v>0.923682425702489-0.146142636108328i</v>
      </c>
      <c r="AD2745" s="12" t="str">
        <f t="shared" si="1428"/>
        <v>0.425713611500752-0.181924935829541i</v>
      </c>
      <c r="AE2745" s="12" t="str">
        <f t="shared" si="1429"/>
        <v>-0.00608218492683069-0.00341312886746834i</v>
      </c>
      <c r="AF2745" s="12" t="str">
        <f t="shared" si="1430"/>
        <v>-13.6550665300108-0.394951114920006i</v>
      </c>
      <c r="AG2745" s="12" t="str">
        <f t="shared" si="1431"/>
        <v>0.989736657787179-0.0241082220688516i</v>
      </c>
      <c r="AH2745" s="12" t="str">
        <f t="shared" si="1432"/>
        <v>0.081297500390589+0.051497138426493i</v>
      </c>
      <c r="AI2745" s="12">
        <f t="shared" si="1433"/>
        <v>-20.333309157372121</v>
      </c>
      <c r="AJ2745" s="12">
        <f t="shared" si="1434"/>
        <v>32.351830256741223</v>
      </c>
      <c r="AK2745" s="12"/>
      <c r="AL2745" s="12"/>
      <c r="AM2745" s="12"/>
      <c r="AN2745" s="12"/>
    </row>
    <row r="2746" spans="1:40" x14ac:dyDescent="0.35">
      <c r="A2746" s="12"/>
      <c r="B2746" s="12">
        <f t="shared" si="1435"/>
        <v>816000</v>
      </c>
      <c r="C2746" s="29" t="str">
        <f t="shared" si="1402"/>
        <v>-1.04028568496884E-07+0.00272014982536021i</v>
      </c>
      <c r="D2746" s="28" t="str">
        <f t="shared" si="1403"/>
        <v>-5.39906183041621+0.0208544819944283i</v>
      </c>
      <c r="E2746" s="12" t="str">
        <f t="shared" si="1404"/>
        <v>4200</v>
      </c>
      <c r="F2746" s="12" t="str">
        <f t="shared" si="1405"/>
        <v>0.704225352112676</v>
      </c>
      <c r="G2746" s="12" t="str">
        <f t="shared" si="1401"/>
        <v>0.704225352112676</v>
      </c>
      <c r="H2746" s="12" t="str">
        <f t="shared" si="1406"/>
        <v>8.25605978527959+0.415324572764267i</v>
      </c>
      <c r="I2746" s="12" t="str">
        <f t="shared" si="1407"/>
        <v>3204.42450666159i</v>
      </c>
      <c r="J2746" s="12" t="str">
        <f t="shared" si="1408"/>
        <v>-8782.12423926463+693.042678142347i</v>
      </c>
      <c r="K2746" s="12" t="str">
        <f t="shared" si="1409"/>
        <v>0.0286163767307924-0.362622077475872i</v>
      </c>
      <c r="L2746" s="12" t="str">
        <f t="shared" si="1410"/>
        <v>0.00155597793048385-0.0165262425010354i</v>
      </c>
      <c r="M2746" s="12" t="str">
        <f t="shared" si="1411"/>
        <v>0.0301723546612763-0.379148319976907i</v>
      </c>
      <c r="N2746" s="12" t="str">
        <f t="shared" si="1412"/>
        <v>-10.2541584213171i</v>
      </c>
      <c r="O2746" s="12" t="str">
        <f t="shared" si="1413"/>
        <v>-0.675332808121013+0.737513117358184i</v>
      </c>
      <c r="P2746" s="12" t="str">
        <f t="shared" si="1414"/>
        <v>1.67533280812101-0.737513117358184i</v>
      </c>
      <c r="Q2746" s="12" t="str">
        <f t="shared" si="1415"/>
        <v>-1.67533280812101+10.9916715386753i</v>
      </c>
      <c r="R2746" s="12" t="str">
        <f t="shared" si="1416"/>
        <v>-0.0882779941667256-0.138963194349825i</v>
      </c>
      <c r="S2746" s="12" t="str">
        <f t="shared" si="1417"/>
        <v>1.05007419930209i</v>
      </c>
      <c r="T2746" s="12" t="str">
        <f t="shared" si="1418"/>
        <v>0.145921665039353-0.092698444040619i</v>
      </c>
      <c r="U2746" s="12" t="str">
        <f t="shared" si="1419"/>
        <v>0.001-0.00195042822416539i</v>
      </c>
      <c r="V2746" s="12" t="str">
        <f t="shared" si="1420"/>
        <v>0.0015-0.000592835326494038i</v>
      </c>
      <c r="W2746" s="12" t="str">
        <f t="shared" si="1421"/>
        <v>0.000771156076887957-0.000622889808209383i</v>
      </c>
      <c r="X2746" s="12" t="str">
        <f t="shared" si="1422"/>
        <v>0.000762797739443495-0.00058793348199495i</v>
      </c>
      <c r="Y2746" s="12" t="str">
        <f t="shared" si="1423"/>
        <v>0.00029+0.769061881598781i</v>
      </c>
      <c r="Z2746" s="12" t="str">
        <f t="shared" si="1424"/>
        <v>-0.00916445941481002-0.0119239191099872i</v>
      </c>
      <c r="AA2746" s="12" t="str">
        <f t="shared" si="1425"/>
        <v>0.0213927726809032-15.6153341400112i</v>
      </c>
      <c r="AB2746" s="12" t="str">
        <f t="shared" si="1426"/>
        <v>0.364247729790062-0.231392629653455i</v>
      </c>
      <c r="AC2746" s="12" t="str">
        <f t="shared" si="1427"/>
        <v>0.923258084899644-0.145085575293214i</v>
      </c>
      <c r="AD2746" s="12" t="str">
        <f t="shared" si="1428"/>
        <v>0.423451993098353-0.184082713604611i</v>
      </c>
      <c r="AE2746" s="12" t="str">
        <f t="shared" si="1429"/>
        <v>-0.00607569599143857-0.00336218875487007i</v>
      </c>
      <c r="AF2746" s="12" t="str">
        <f t="shared" si="1430"/>
        <v>-13.6551216156958-0.394470090769839i</v>
      </c>
      <c r="AG2746" s="12" t="str">
        <f t="shared" si="1431"/>
        <v>0.989627055542215-0.0239509423029547i</v>
      </c>
      <c r="AH2746" s="12" t="str">
        <f t="shared" si="1432"/>
        <v>0.0812647896866308+0.0507808923568894i</v>
      </c>
      <c r="AI2746" s="12">
        <f t="shared" si="1433"/>
        <v>-20.370312558557831</v>
      </c>
      <c r="AJ2746" s="12">
        <f t="shared" si="1434"/>
        <v>32.00051511765691</v>
      </c>
      <c r="AK2746" s="12"/>
      <c r="AL2746" s="12"/>
      <c r="AM2746" s="12"/>
      <c r="AN2746" s="12"/>
    </row>
    <row r="2747" spans="1:40" x14ac:dyDescent="0.35">
      <c r="A2747" s="12"/>
      <c r="B2747" s="12">
        <f t="shared" si="1435"/>
        <v>817000</v>
      </c>
      <c r="C2747" s="29" t="str">
        <f t="shared" si="1402"/>
        <v>-1.03774064449465E-07+0.00271682038861918i</v>
      </c>
      <c r="D2747" s="28" t="str">
        <f t="shared" si="1403"/>
        <v>-5.39906182846501+0.0208289563127471i</v>
      </c>
      <c r="E2747" s="12" t="str">
        <f t="shared" si="1404"/>
        <v>4200</v>
      </c>
      <c r="F2747" s="12" t="str">
        <f t="shared" si="1405"/>
        <v>0.704225352112676</v>
      </c>
      <c r="G2747" s="12" t="str">
        <f t="shared" si="1401"/>
        <v>0.704225352112676</v>
      </c>
      <c r="H2747" s="12" t="str">
        <f t="shared" si="1406"/>
        <v>8.25611467155398+0.414819189573595i</v>
      </c>
      <c r="I2747" s="12" t="str">
        <f t="shared" si="1407"/>
        <v>3208.35149747858i</v>
      </c>
      <c r="J2747" s="12" t="str">
        <f t="shared" si="1408"/>
        <v>-8803.66469528323+693.891995149874i</v>
      </c>
      <c r="K2747" s="12" t="str">
        <f t="shared" si="1409"/>
        <v>0.0285467837051239-0.362183615930609i</v>
      </c>
      <c r="L2747" s="12" t="str">
        <f t="shared" si="1410"/>
        <v>0.00155220462504497-0.0165063693712569i</v>
      </c>
      <c r="M2747" s="12" t="str">
        <f t="shared" si="1411"/>
        <v>0.0300989883301689-0.378689985301866i</v>
      </c>
      <c r="N2747" s="12" t="str">
        <f t="shared" si="1412"/>
        <v>-10.2667247919314i</v>
      </c>
      <c r="O2747" s="12" t="str">
        <f t="shared" si="1413"/>
        <v>-0.666011867434284+0.745941145424153i</v>
      </c>
      <c r="P2747" s="12" t="str">
        <f t="shared" si="1414"/>
        <v>1.66601186743428-0.745941145424153i</v>
      </c>
      <c r="Q2747" s="12" t="str">
        <f t="shared" si="1415"/>
        <v>-1.66601186743428+11.0126659373556i</v>
      </c>
      <c r="R2747" s="12" t="str">
        <f t="shared" si="1416"/>
        <v>-0.0885933558347497-0.137878901791365i</v>
      </c>
      <c r="S2747" s="12" t="str">
        <f t="shared" si="1417"/>
        <v>1.05136105493849i</v>
      </c>
      <c r="T2747" s="12" t="str">
        <f t="shared" si="1418"/>
        <v>0.14496050764113-0.0931436040509635i</v>
      </c>
      <c r="U2747" s="12" t="str">
        <f t="shared" si="1419"/>
        <v>0.001-0.00194804091911745i</v>
      </c>
      <c r="V2747" s="12" t="str">
        <f t="shared" si="1420"/>
        <v>0.0015-0.000592109701859407i</v>
      </c>
      <c r="W2747" s="12" t="str">
        <f t="shared" si="1421"/>
        <v>0.000770950047193555-0.000622336735765893i</v>
      </c>
      <c r="X2747" s="12" t="str">
        <f t="shared" si="1422"/>
        <v>0.000762579702179843-0.000587420839793113i</v>
      </c>
      <c r="Y2747" s="12" t="str">
        <f t="shared" si="1423"/>
        <v>0.00029+0.770004359394858i</v>
      </c>
      <c r="Z2747" s="12" t="str">
        <f t="shared" si="1424"/>
        <v>-0.00914526031553606-0.0119058758424797i</v>
      </c>
      <c r="AA2747" s="12" t="str">
        <f t="shared" si="1425"/>
        <v>0.0213359477039166-15.5961962115755i</v>
      </c>
      <c r="AB2747" s="12" t="str">
        <f t="shared" si="1426"/>
        <v>0.361848501408319-0.232503832182001i</v>
      </c>
      <c r="AC2747" s="12" t="str">
        <f t="shared" si="1427"/>
        <v>0.922844401029549-0.144026533811384i</v>
      </c>
      <c r="AD2747" s="12" t="str">
        <f t="shared" si="1428"/>
        <v>0.421163136792804-0.186212502594033i</v>
      </c>
      <c r="AE2747" s="12" t="str">
        <f t="shared" si="1429"/>
        <v>-0.0060686694574799-0.00331135420585453i</v>
      </c>
      <c r="AF2747" s="12" t="str">
        <f t="shared" si="1430"/>
        <v>-13.655176500019-0.393990233260848i</v>
      </c>
      <c r="AG2747" s="12" t="str">
        <f t="shared" si="1431"/>
        <v>0.989519300657506-0.0237925076981676i</v>
      </c>
      <c r="AH2747" s="12" t="str">
        <f t="shared" si="1432"/>
        <v>0.0812242172323449+0.0500653705400382i</v>
      </c>
      <c r="AI2747" s="12">
        <f t="shared" si="1433"/>
        <v>-20.407718156896756</v>
      </c>
      <c r="AJ2747" s="12">
        <f t="shared" si="1434"/>
        <v>31.649048042903424</v>
      </c>
      <c r="AK2747" s="12"/>
      <c r="AL2747" s="12"/>
      <c r="AM2747" s="12"/>
      <c r="AN2747" s="12"/>
    </row>
    <row r="2748" spans="1:40" x14ac:dyDescent="0.35">
      <c r="A2748" s="12"/>
      <c r="B2748" s="12">
        <f t="shared" si="1435"/>
        <v>818000</v>
      </c>
      <c r="C2748" s="29" t="str">
        <f t="shared" si="1402"/>
        <v>-1.03520493220324E-07+0.00271349909231025i</v>
      </c>
      <c r="D2748" s="28" t="str">
        <f t="shared" si="1403"/>
        <v>-5.39906182652096+0.0208034930410453i</v>
      </c>
      <c r="E2748" s="12" t="str">
        <f t="shared" si="1404"/>
        <v>4200</v>
      </c>
      <c r="F2748" s="12" t="str">
        <f t="shared" si="1405"/>
        <v>0.704225352112676</v>
      </c>
      <c r="G2748" s="12" t="str">
        <f t="shared" si="1401"/>
        <v>0.704225352112676</v>
      </c>
      <c r="H2748" s="12" t="str">
        <f t="shared" si="1406"/>
        <v>8.25616935743872+0.414315031208367i</v>
      </c>
      <c r="I2748" s="12" t="str">
        <f t="shared" si="1407"/>
        <v>3212.27848829556i</v>
      </c>
      <c r="J2748" s="12" t="str">
        <f t="shared" si="1408"/>
        <v>-8825.23153275439+694.741312157402i</v>
      </c>
      <c r="K2748" s="12" t="str">
        <f t="shared" si="1409"/>
        <v>0.0284774437352388-0.361746206863726i</v>
      </c>
      <c r="L2748" s="12" t="str">
        <f t="shared" si="1410"/>
        <v>0.00154844498833225-0.0164865435472472i</v>
      </c>
      <c r="M2748" s="12" t="str">
        <f t="shared" si="1411"/>
        <v>0.030025888723571-0.378232750410973i</v>
      </c>
      <c r="N2748" s="12" t="str">
        <f t="shared" si="1412"/>
        <v>-10.2792911625458i</v>
      </c>
      <c r="O2748" s="12" t="str">
        <f t="shared" si="1413"/>
        <v>-0.656585755752959+0.754251380736101i</v>
      </c>
      <c r="P2748" s="12" t="str">
        <f t="shared" si="1414"/>
        <v>1.65658575575296-0.754251380736101i</v>
      </c>
      <c r="Q2748" s="12" t="str">
        <f t="shared" si="1415"/>
        <v>-1.65658575575296+11.0335425432819i</v>
      </c>
      <c r="R2748" s="12" t="str">
        <f t="shared" si="1416"/>
        <v>-0.0888981713790025-0.136793627741347i</v>
      </c>
      <c r="S2748" s="12" t="str">
        <f t="shared" si="1417"/>
        <v>1.05264791057489i</v>
      </c>
      <c r="T2748" s="12" t="str">
        <f t="shared" si="1418"/>
        <v>0.143995526421888-0.0935784743560355i</v>
      </c>
      <c r="U2748" s="12" t="str">
        <f t="shared" si="1419"/>
        <v>0.001-0.00194565945100117i</v>
      </c>
      <c r="V2748" s="12" t="str">
        <f t="shared" si="1420"/>
        <v>0.0015-0.000591385851368137i</v>
      </c>
      <c r="W2748" s="12" t="str">
        <f t="shared" si="1421"/>
        <v>0.000770744261497671-0.000621784767963649i</v>
      </c>
      <c r="X2748" s="12" t="str">
        <f t="shared" si="1422"/>
        <v>0.000762361959478337-0.00058690921178183i</v>
      </c>
      <c r="Y2748" s="12" t="str">
        <f t="shared" si="1423"/>
        <v>0.00029+0.770946837190935i</v>
      </c>
      <c r="Z2748" s="12" t="str">
        <f t="shared" si="1424"/>
        <v>-0.00912612394780874-0.0118878814523022i</v>
      </c>
      <c r="AA2748" s="12" t="str">
        <f t="shared" si="1425"/>
        <v>0.0212793426942917-15.5771051564276i</v>
      </c>
      <c r="AB2748" s="12" t="str">
        <f t="shared" si="1426"/>
        <v>0.359439728055135-0.233589349684374i</v>
      </c>
      <c r="AC2748" s="12" t="str">
        <f t="shared" si="1427"/>
        <v>0.922441355079583-0.1429656047699i</v>
      </c>
      <c r="AD2748" s="12" t="str">
        <f t="shared" si="1428"/>
        <v>0.418847381983671-0.188313955631144i</v>
      </c>
      <c r="AE2748" s="12" t="str">
        <f t="shared" si="1429"/>
        <v>-0.00606110710355532-0.00326063152343703i</v>
      </c>
      <c r="AF2748" s="12" t="str">
        <f t="shared" si="1430"/>
        <v>-13.6552311839597-0.393511538167322i</v>
      </c>
      <c r="AG2748" s="12" t="str">
        <f t="shared" si="1431"/>
        <v>0.989413405957833-0.0236329416172771i</v>
      </c>
      <c r="AH2748" s="12" t="str">
        <f t="shared" si="1432"/>
        <v>0.0811757962732369+0.0493506712134631i</v>
      </c>
      <c r="AI2748" s="12">
        <f t="shared" si="1433"/>
        <v>-20.445528543950068</v>
      </c>
      <c r="AJ2748" s="12">
        <f t="shared" si="1434"/>
        <v>31.29743025716099</v>
      </c>
      <c r="AK2748" s="12"/>
      <c r="AL2748" s="12"/>
      <c r="AM2748" s="12"/>
      <c r="AN2748" s="12"/>
    </row>
    <row r="2749" spans="1:40" x14ac:dyDescent="0.35">
      <c r="A2749" s="12"/>
      <c r="B2749" s="12">
        <f t="shared" si="1435"/>
        <v>819000</v>
      </c>
      <c r="C2749" s="29" t="str">
        <f t="shared" si="1402"/>
        <v>-1.03267850256354E-07+0.00271018590661498i</v>
      </c>
      <c r="D2749" s="28" t="str">
        <f t="shared" si="1403"/>
        <v>-5.39906182458404+0.0207780919507149i</v>
      </c>
      <c r="E2749" s="12" t="str">
        <f t="shared" si="1404"/>
        <v>4200</v>
      </c>
      <c r="F2749" s="12" t="str">
        <f t="shared" si="1405"/>
        <v>0.704225352112676</v>
      </c>
      <c r="G2749" s="12" t="str">
        <f t="shared" si="1401"/>
        <v>0.704225352112676</v>
      </c>
      <c r="H2749" s="12" t="str">
        <f t="shared" si="1406"/>
        <v>8.25622384390718+0.413812093234584i</v>
      </c>
      <c r="I2749" s="12" t="str">
        <f t="shared" si="1407"/>
        <v>3216.20547911255i</v>
      </c>
      <c r="J2749" s="12" t="str">
        <f t="shared" si="1408"/>
        <v>-8846.82475167812+695.590629164929i</v>
      </c>
      <c r="K2749" s="12" t="str">
        <f t="shared" si="1409"/>
        <v>0.0284083555981768-0.361309846514384i</v>
      </c>
      <c r="L2749" s="12" t="str">
        <f t="shared" si="1410"/>
        <v>0.00154469895460063-0.0164667648618922i</v>
      </c>
      <c r="M2749" s="12" t="str">
        <f t="shared" si="1411"/>
        <v>0.0299530545527774-0.377776611376276i</v>
      </c>
      <c r="N2749" s="12" t="str">
        <f t="shared" si="1412"/>
        <v>-10.2918575331602i</v>
      </c>
      <c r="O2749" s="12" t="str">
        <f t="shared" si="1413"/>
        <v>-0.647055961569415+0.762442511011473i</v>
      </c>
      <c r="P2749" s="12" t="str">
        <f t="shared" si="1414"/>
        <v>1.64705596156942-0.762442511011473i</v>
      </c>
      <c r="Q2749" s="12" t="str">
        <f t="shared" si="1415"/>
        <v>-1.64705596156942+11.0543000441717i</v>
      </c>
      <c r="R2749" s="12" t="str">
        <f t="shared" si="1416"/>
        <v>-0.0891924669592628-0.135707459643999i</v>
      </c>
      <c r="S2749" s="12" t="str">
        <f t="shared" si="1417"/>
        <v>1.05393476621129i</v>
      </c>
      <c r="T2749" s="12" t="str">
        <f t="shared" si="1418"/>
        <v>0.143026809753026-0.0940030418125188i</v>
      </c>
      <c r="U2749" s="12" t="str">
        <f t="shared" si="1419"/>
        <v>0.001-0.00194328379843584i</v>
      </c>
      <c r="V2749" s="12" t="str">
        <f t="shared" si="1420"/>
        <v>0.0015-0.000590663768521531i</v>
      </c>
      <c r="W2749" s="12" t="str">
        <f t="shared" si="1421"/>
        <v>0.000770538719828177-0.000621233900728094i</v>
      </c>
      <c r="X2749" s="12" t="str">
        <f t="shared" si="1422"/>
        <v>0.000762144511081418-0.000586398594201133i</v>
      </c>
      <c r="Y2749" s="12" t="str">
        <f t="shared" si="1423"/>
        <v>0.00029+0.771889314987012i</v>
      </c>
      <c r="Z2749" s="12" t="str">
        <f t="shared" si="1424"/>
        <v>-0.00910705002324162-0.0118699357555761i</v>
      </c>
      <c r="AA2749" s="12" t="str">
        <f t="shared" si="1425"/>
        <v>0.0212229565434209-15.5580608024972i</v>
      </c>
      <c r="AB2749" s="12" t="str">
        <f t="shared" si="1426"/>
        <v>0.357021630322029-0.234649149352401i</v>
      </c>
      <c r="AC2749" s="12" t="str">
        <f t="shared" si="1427"/>
        <v>0.922048927864881-0.141902880462405i</v>
      </c>
      <c r="AD2749" s="12" t="str">
        <f t="shared" si="1428"/>
        <v>0.416505072600027-0.190386729508761i</v>
      </c>
      <c r="AE2749" s="12" t="str">
        <f t="shared" si="1429"/>
        <v>-0.00605301077908556-0.0032100269842362i</v>
      </c>
      <c r="AF2749" s="12" t="str">
        <f t="shared" si="1430"/>
        <v>-13.6552856684912-0.393034001283869i</v>
      </c>
      <c r="AG2749" s="12" t="str">
        <f t="shared" si="1431"/>
        <v>0.989309383982439-0.0234722675643145i</v>
      </c>
      <c r="AH2749" s="12" t="str">
        <f t="shared" si="1432"/>
        <v>0.0811195413078381+0.0486368924392565i</v>
      </c>
      <c r="AI2749" s="12">
        <f t="shared" si="1433"/>
        <v>-20.483746360635511</v>
      </c>
      <c r="AJ2749" s="12">
        <f t="shared" si="1434"/>
        <v>30.945663005513513</v>
      </c>
      <c r="AK2749" s="12"/>
      <c r="AL2749" s="12"/>
      <c r="AM2749" s="12"/>
      <c r="AN2749" s="12"/>
    </row>
    <row r="2750" spans="1:40" x14ac:dyDescent="0.35">
      <c r="A2750" s="12"/>
      <c r="B2750" s="12">
        <f t="shared" si="1435"/>
        <v>820000</v>
      </c>
      <c r="C2750" s="29" t="str">
        <f t="shared" si="1402"/>
        <v>-1.03016131032194E-07+0.00270688080186039i</v>
      </c>
      <c r="D2750" s="28" t="str">
        <f t="shared" si="1403"/>
        <v>-5.39906182265419+0.020752752814263i</v>
      </c>
      <c r="E2750" s="12" t="str">
        <f t="shared" si="1404"/>
        <v>4200</v>
      </c>
      <c r="F2750" s="12" t="str">
        <f t="shared" si="1405"/>
        <v>0.704225352112676</v>
      </c>
      <c r="G2750" s="12" t="str">
        <f t="shared" si="1401"/>
        <v>0.704225352112676</v>
      </c>
      <c r="H2750" s="12" t="str">
        <f t="shared" si="1406"/>
        <v>8.25627813192681+0.413310371239564i</v>
      </c>
      <c r="I2750" s="12" t="str">
        <f t="shared" si="1407"/>
        <v>3220.13246992954i</v>
      </c>
      <c r="J2750" s="12" t="str">
        <f t="shared" si="1408"/>
        <v>-8868.44435205441+696.439946172457i</v>
      </c>
      <c r="K2750" s="12" t="str">
        <f t="shared" si="1409"/>
        <v>0.0283395180783418-0.360874531139514i</v>
      </c>
      <c r="L2750" s="12" t="str">
        <f t="shared" si="1410"/>
        <v>0.00154096645849865-0.0164470331488565i</v>
      </c>
      <c r="M2750" s="12" t="str">
        <f t="shared" si="1411"/>
        <v>0.0298804845368404-0.37732156428837i</v>
      </c>
      <c r="N2750" s="12" t="str">
        <f t="shared" si="1412"/>
        <v>-10.3044239037745i</v>
      </c>
      <c r="O2750" s="12" t="str">
        <f t="shared" si="1413"/>
        <v>-0.637423989748706+0.770513242775776i</v>
      </c>
      <c r="P2750" s="12" t="str">
        <f t="shared" si="1414"/>
        <v>1.63742398974871-0.770513242775776i</v>
      </c>
      <c r="Q2750" s="12" t="str">
        <f t="shared" si="1415"/>
        <v>-1.63742398974871+11.0749371465503i</v>
      </c>
      <c r="R2750" s="12" t="str">
        <f t="shared" si="1416"/>
        <v>-0.0894762687984056-0.134620484159533i</v>
      </c>
      <c r="S2750" s="12" t="str">
        <f t="shared" si="1417"/>
        <v>1.05522162184769i</v>
      </c>
      <c r="T2750" s="12" t="str">
        <f t="shared" si="1418"/>
        <v>0.142054445628744-0.0944172934783334i</v>
      </c>
      <c r="U2750" s="12" t="str">
        <f t="shared" si="1419"/>
        <v>0.001-0.00194091394014507i</v>
      </c>
      <c r="V2750" s="12" t="str">
        <f t="shared" si="1420"/>
        <v>0.0015-0.000589943446852603i</v>
      </c>
      <c r="W2750" s="12" t="str">
        <f t="shared" si="1421"/>
        <v>0.00077033342221066-0.000620684130006866i</v>
      </c>
      <c r="X2750" s="12" t="str">
        <f t="shared" si="1422"/>
        <v>0.00076192735673116-0.000585888983311671i</v>
      </c>
      <c r="Y2750" s="12" t="str">
        <f t="shared" si="1423"/>
        <v>0.00029+0.772831792783089i</v>
      </c>
      <c r="Z2750" s="12" t="str">
        <f t="shared" si="1424"/>
        <v>-0.0090880382551768-0.011852038569319i</v>
      </c>
      <c r="AA2750" s="12" t="str">
        <f t="shared" si="1425"/>
        <v>0.0211667881495806-15.5390629785558i</v>
      </c>
      <c r="AB2750" s="12" t="str">
        <f t="shared" si="1426"/>
        <v>0.354594427858957-0.235683198880236i</v>
      </c>
      <c r="AC2750" s="12" t="str">
        <f t="shared" si="1427"/>
        <v>0.921667100040512-0.140838452387415i</v>
      </c>
      <c r="AD2750" s="12" t="str">
        <f t="shared" si="1428"/>
        <v>0.414136557057876-0.192430485041027i</v>
      </c>
      <c r="AE2750" s="12" t="str">
        <f t="shared" si="1429"/>
        <v>-0.00604438240402819-0.00315954683769984i</v>
      </c>
      <c r="AF2750" s="12" t="str">
        <f t="shared" si="1430"/>
        <v>-13.655339954581-0.392557618425301i</v>
      </c>
      <c r="AG2750" s="12" t="str">
        <f t="shared" si="1431"/>
        <v>0.989207246983293-0.0233105091813011i</v>
      </c>
      <c r="AH2750" s="12" t="str">
        <f t="shared" si="1432"/>
        <v>0.0810554680872867+0.0479241320867859i</v>
      </c>
      <c r="AI2750" s="12">
        <f t="shared" si="1433"/>
        <v>-20.522374298154404</v>
      </c>
      <c r="AJ2750" s="12">
        <f t="shared" si="1434"/>
        <v>30.593747553218854</v>
      </c>
      <c r="AK2750" s="12"/>
      <c r="AL2750" s="12"/>
      <c r="AM2750" s="12"/>
      <c r="AN2750" s="12"/>
    </row>
    <row r="2751" spans="1:40" x14ac:dyDescent="0.35">
      <c r="A2751" s="12"/>
      <c r="B2751" s="12">
        <f t="shared" si="1435"/>
        <v>821000</v>
      </c>
      <c r="C2751" s="29" t="str">
        <f t="shared" si="1402"/>
        <v>-1.02765331050027E-07+0.00270358374851809i</v>
      </c>
      <c r="D2751" s="28" t="str">
        <f t="shared" si="1403"/>
        <v>-5.39906182073139+0.0207274754053054i</v>
      </c>
      <c r="E2751" s="12" t="str">
        <f t="shared" si="1404"/>
        <v>4200</v>
      </c>
      <c r="F2751" s="12" t="str">
        <f t="shared" si="1405"/>
        <v>0.704225352112676</v>
      </c>
      <c r="G2751" s="12" t="str">
        <f t="shared" si="1401"/>
        <v>0.704225352112676</v>
      </c>
      <c r="H2751" s="12" t="str">
        <f t="shared" si="1406"/>
        <v>8.25633222245923+0.4128098608318i</v>
      </c>
      <c r="I2751" s="12" t="str">
        <f t="shared" si="1407"/>
        <v>3224.05946074653i</v>
      </c>
      <c r="J2751" s="12" t="str">
        <f t="shared" si="1408"/>
        <v>-8890.09033388326+697.289263179984i</v>
      </c>
      <c r="K2751" s="12" t="str">
        <f t="shared" si="1409"/>
        <v>0.0282709299674485-0.360440257013725i</v>
      </c>
      <c r="L2751" s="12" t="str">
        <f t="shared" si="1410"/>
        <v>0.00153724743506577-0.0164273482425785i</v>
      </c>
      <c r="M2751" s="12" t="str">
        <f t="shared" si="1411"/>
        <v>0.0298081774025143-0.376867605256304i</v>
      </c>
      <c r="N2751" s="12" t="str">
        <f t="shared" si="1412"/>
        <v>-10.3169902743889i</v>
      </c>
      <c r="O2751" s="12" t="str">
        <f t="shared" si="1413"/>
        <v>-0.627691361290686+0.778462301567035i</v>
      </c>
      <c r="P2751" s="12" t="str">
        <f t="shared" si="1414"/>
        <v>1.62769136129069-0.778462301567035i</v>
      </c>
      <c r="Q2751" s="12" t="str">
        <f t="shared" si="1415"/>
        <v>-1.62769136129069+11.0954525759559i</v>
      </c>
      <c r="R2751" s="12" t="str">
        <f t="shared" si="1416"/>
        <v>-0.0897496031727673-0.133532787183263i</v>
      </c>
      <c r="S2751" s="12" t="str">
        <f t="shared" si="1417"/>
        <v>1.05650847748409i</v>
      </c>
      <c r="T2751" s="12" t="str">
        <f t="shared" si="1418"/>
        <v>0.141078521681196-0.0948212166028616i</v>
      </c>
      <c r="U2751" s="12" t="str">
        <f t="shared" si="1419"/>
        <v>0.001-0.00193854985495609i</v>
      </c>
      <c r="V2751" s="12" t="str">
        <f t="shared" si="1420"/>
        <v>0.0015-0.000589224879925865i</v>
      </c>
      <c r="W2751" s="12" t="str">
        <f t="shared" si="1421"/>
        <v>0.000770128368668432-0.000620135451769634i</v>
      </c>
      <c r="X2751" s="12" t="str">
        <f t="shared" si="1422"/>
        <v>0.00076171049616923-0.000585380375394568i</v>
      </c>
      <c r="Y2751" s="12" t="str">
        <f t="shared" si="1423"/>
        <v>0.00029+0.773774270579166i</v>
      </c>
      <c r="Z2751" s="12" t="str">
        <f t="shared" si="1424"/>
        <v>-0.00906908835867212-0.0118341897114388i</v>
      </c>
      <c r="AA2751" s="12" t="str">
        <f t="shared" si="1425"/>
        <v>0.0211108364178786-15.5201115142112i</v>
      </c>
      <c r="AB2751" s="12" t="str">
        <f t="shared" si="1426"/>
        <v>0.352158339412144-0.236691466439953i</v>
      </c>
      <c r="AC2751" s="12" t="str">
        <f t="shared" si="1427"/>
        <v>0.921295852113144-0.139772411266595i</v>
      </c>
      <c r="AD2751" s="12" t="str">
        <f t="shared" si="1428"/>
        <v>0.411742188216709-0.194444887124836i</v>
      </c>
      <c r="AE2751" s="12" t="str">
        <f t="shared" si="1429"/>
        <v>-0.00603522396858494-0.00310919730533231i</v>
      </c>
      <c r="AF2751" s="12" t="str">
        <f t="shared" si="1430"/>
        <v>-13.6553940431906-0.392082385426495i</v>
      </c>
      <c r="AG2751" s="12" t="str">
        <f t="shared" si="1431"/>
        <v>0.989107006923379-0.0231476902449676i</v>
      </c>
      <c r="AH2751" s="12" t="str">
        <f t="shared" si="1432"/>
        <v>0.0809835936146197+0.0472124878153431i</v>
      </c>
      <c r="AI2751" s="12">
        <f t="shared" si="1433"/>
        <v>-20.561415098949219</v>
      </c>
      <c r="AJ2751" s="12">
        <f t="shared" si="1434"/>
        <v>30.241685185478236</v>
      </c>
      <c r="AK2751" s="12"/>
      <c r="AL2751" s="12"/>
      <c r="AM2751" s="12"/>
      <c r="AN2751" s="12"/>
    </row>
    <row r="2752" spans="1:40" x14ac:dyDescent="0.35">
      <c r="A2752" s="12"/>
      <c r="B2752" s="12">
        <f t="shared" si="1435"/>
        <v>822000</v>
      </c>
      <c r="C2752" s="29" t="str">
        <f t="shared" si="1402"/>
        <v>-1.02515445839379E-07+0.00270029471720334i</v>
      </c>
      <c r="D2752" s="28" t="str">
        <f t="shared" si="1403"/>
        <v>-5.3990618188156+0.0207022594985589i</v>
      </c>
      <c r="E2752" s="12" t="str">
        <f t="shared" si="1404"/>
        <v>4200</v>
      </c>
      <c r="F2752" s="12" t="str">
        <f t="shared" si="1405"/>
        <v>0.704225352112676</v>
      </c>
      <c r="G2752" s="12" t="str">
        <f t="shared" si="1401"/>
        <v>0.704225352112676</v>
      </c>
      <c r="H2752" s="12" t="str">
        <f t="shared" si="1406"/>
        <v>8.25638611646022+0.41231055764085i</v>
      </c>
      <c r="I2752" s="12" t="str">
        <f t="shared" si="1407"/>
        <v>3227.98645156351i</v>
      </c>
      <c r="J2752" s="12" t="str">
        <f t="shared" si="1408"/>
        <v>-8911.76269716468+698.138580187512i</v>
      </c>
      <c r="K2752" s="12" t="str">
        <f t="shared" si="1409"/>
        <v>0.0282025900644703-0.360007020429194i</v>
      </c>
      <c r="L2752" s="12" t="str">
        <f t="shared" si="1410"/>
        <v>0.00153354181972936-0.0164077099782657i</v>
      </c>
      <c r="M2752" s="12" t="str">
        <f t="shared" si="1411"/>
        <v>0.0297361318841997-0.37641473040746i</v>
      </c>
      <c r="N2752" s="12" t="str">
        <f t="shared" si="1412"/>
        <v>-10.3295566450032i</v>
      </c>
      <c r="O2752" s="12" t="str">
        <f t="shared" si="1413"/>
        <v>-0.617859613090366+0.786288432136594i</v>
      </c>
      <c r="P2752" s="12" t="str">
        <f t="shared" si="1414"/>
        <v>1.61785961309037-0.786288432136594i</v>
      </c>
      <c r="Q2752" s="12" t="str">
        <f t="shared" si="1415"/>
        <v>-1.61785961309037+11.1158450771398i</v>
      </c>
      <c r="R2752" s="12" t="str">
        <f t="shared" si="1416"/>
        <v>-0.0900124964029796-0.132444453864714i</v>
      </c>
      <c r="S2752" s="12" t="str">
        <f t="shared" si="1417"/>
        <v>1.05779533312049i</v>
      </c>
      <c r="T2752" s="12" t="str">
        <f t="shared" si="1418"/>
        <v>0.140099125195787-0.0952147986175967i</v>
      </c>
      <c r="U2752" s="12" t="str">
        <f t="shared" si="1419"/>
        <v>0.001-0.00193619152179921i</v>
      </c>
      <c r="V2752" s="12" t="str">
        <f t="shared" si="1420"/>
        <v>0.0015-0.000588508061337148i</v>
      </c>
      <c r="W2752" s="12" t="str">
        <f t="shared" si="1421"/>
        <v>0.000769923559222554-0.000619587862007966i</v>
      </c>
      <c r="X2752" s="12" t="str">
        <f t="shared" si="1422"/>
        <v>0.00076149392913693-0.000584872766751288i</v>
      </c>
      <c r="Y2752" s="12" t="str">
        <f t="shared" si="1423"/>
        <v>0.00029+0.774716748375243i</v>
      </c>
      <c r="Z2752" s="12" t="str">
        <f t="shared" si="1424"/>
        <v>-0.00905020005048868-0.0118163890007288i</v>
      </c>
      <c r="AA2752" s="12" t="str">
        <f t="shared" si="1425"/>
        <v>0.0210551002602047-15.5012062399027i</v>
      </c>
      <c r="AB2752" s="12" t="str">
        <f t="shared" si="1426"/>
        <v>0.349713582862262-0.237673920658213i</v>
      </c>
      <c r="AC2752" s="12" t="str">
        <f t="shared" si="1427"/>
        <v>0.920935164452243-0.138704847063053i</v>
      </c>
      <c r="AD2752" s="12" t="str">
        <f t="shared" si="1428"/>
        <v>0.409322323335344-0.196429604800775i</v>
      </c>
      <c r="AE2752" s="12" t="str">
        <f t="shared" si="1429"/>
        <v>-0.00602553753290107-0.00305898457992707i</v>
      </c>
      <c r="AF2752" s="12" t="str">
        <f t="shared" si="1430"/>
        <v>-13.6554479352758-0.391608298142291i</v>
      </c>
      <c r="AG2752" s="12" t="str">
        <f t="shared" si="1431"/>
        <v>0.98900867547504-0.0229838346634585i</v>
      </c>
      <c r="AH2752" s="12" t="str">
        <f t="shared" si="1432"/>
        <v>0.0809039361437909+0.0465020570567989i</v>
      </c>
      <c r="AI2752" s="12">
        <f t="shared" si="1433"/>
        <v>-20.60087155768878</v>
      </c>
      <c r="AJ2752" s="12">
        <f t="shared" si="1434"/>
        <v>29.889477207229604</v>
      </c>
      <c r="AK2752" s="12"/>
      <c r="AL2752" s="12"/>
      <c r="AM2752" s="12"/>
      <c r="AN2752" s="12"/>
    </row>
    <row r="2753" spans="1:40" x14ac:dyDescent="0.35">
      <c r="A2753" s="12"/>
      <c r="B2753" s="12">
        <f t="shared" si="1435"/>
        <v>823000</v>
      </c>
      <c r="C2753" s="29" t="str">
        <f t="shared" si="1402"/>
        <v>-1.02266470956916E-07+0.00269701367867426i</v>
      </c>
      <c r="D2753" s="28" t="str">
        <f t="shared" si="1403"/>
        <v>-5.3990618169068+0.020677104869836i</v>
      </c>
      <c r="E2753" s="12" t="str">
        <f t="shared" si="1404"/>
        <v>4200</v>
      </c>
      <c r="F2753" s="12" t="str">
        <f t="shared" si="1405"/>
        <v>0.704225352112676</v>
      </c>
      <c r="G2753" s="12" t="str">
        <f t="shared" ref="G2753:G2816" si="1436">IF($C$11=$C$7,$C$24,F2753)</f>
        <v>0.704225352112676</v>
      </c>
      <c r="H2753" s="12" t="str">
        <f t="shared" si="1406"/>
        <v>8.25643981487985+0.411812457317196i</v>
      </c>
      <c r="I2753" s="12" t="str">
        <f t="shared" si="1407"/>
        <v>3231.9134423805i</v>
      </c>
      <c r="J2753" s="12" t="str">
        <f t="shared" si="1408"/>
        <v>-8933.46144189866+698.987897195039i</v>
      </c>
      <c r="K2753" s="12" t="str">
        <f t="shared" si="1409"/>
        <v>0.0281344971755871-0.359574817695568i</v>
      </c>
      <c r="L2753" s="12" t="str">
        <f t="shared" si="1410"/>
        <v>0.00152984954830208-0.0163881181918909i</v>
      </c>
      <c r="M2753" s="12" t="str">
        <f t="shared" si="1411"/>
        <v>0.0296643467238892-0.375962935887459i</v>
      </c>
      <c r="N2753" s="12" t="str">
        <f t="shared" si="1412"/>
        <v>-10.3421230156176i</v>
      </c>
      <c r="O2753" s="12" t="str">
        <f t="shared" si="1413"/>
        <v>-0.607930297694604+0.793990398647836i</v>
      </c>
      <c r="P2753" s="12" t="str">
        <f t="shared" si="1414"/>
        <v>1.6079302976946-0.793990398647836i</v>
      </c>
      <c r="Q2753" s="12" t="str">
        <f t="shared" si="1415"/>
        <v>-1.6079302976946+11.1361134142654i</v>
      </c>
      <c r="R2753" s="12" t="str">
        <f t="shared" si="1416"/>
        <v>-0.090264974845321-0.131355568626513i</v>
      </c>
      <c r="S2753" s="12" t="str">
        <f t="shared" si="1417"/>
        <v>1.05908218875689i</v>
      </c>
      <c r="T2753" s="12" t="str">
        <f t="shared" si="1418"/>
        <v>0.139116343126373-0.0955980271272682i</v>
      </c>
      <c r="U2753" s="12" t="str">
        <f t="shared" si="1419"/>
        <v>0.001-0.00193383891970711i</v>
      </c>
      <c r="V2753" s="12" t="str">
        <f t="shared" si="1420"/>
        <v>0.0015-0.000587792984713406i</v>
      </c>
      <c r="W2753" s="12" t="str">
        <f t="shared" si="1421"/>
        <v>0.000769718993891839-0.000619041356735178i</v>
      </c>
      <c r="X2753" s="12" t="str">
        <f t="shared" si="1422"/>
        <v>0.000761277655375174-0.00058436615370351i</v>
      </c>
      <c r="Y2753" s="12" t="str">
        <f t="shared" si="1423"/>
        <v>0.00029+0.77565922617132i</v>
      </c>
      <c r="Z2753" s="12" t="str">
        <f t="shared" si="1424"/>
        <v>-0.00903137304907849-0.0117986362568618i</v>
      </c>
      <c r="AA2753" s="12" t="str">
        <f t="shared" si="1425"/>
        <v>0.0209995785951804-15.4823469868956i</v>
      </c>
      <c r="AB2753" s="12" t="str">
        <f t="shared" si="1426"/>
        <v>0.347260375262377-0.238630530594106i</v>
      </c>
      <c r="AC2753" s="12" t="str">
        <f t="shared" si="1427"/>
        <v>0.920585017300709-0.137635848999473i</v>
      </c>
      <c r="AD2753" s="12" t="str">
        <f t="shared" si="1428"/>
        <v>0.406877324026541-0.198384311313882i</v>
      </c>
      <c r="AE2753" s="12" t="str">
        <f t="shared" si="1429"/>
        <v>-0.00601532522675502-0.00300891482479427i</v>
      </c>
      <c r="AF2753" s="12" t="str">
        <f t="shared" si="1430"/>
        <v>-13.6555016317866-0.39113535244736i</v>
      </c>
      <c r="AG2753" s="12" t="str">
        <f t="shared" si="1431"/>
        <v>0.988912264018333-0.0228189664729897i</v>
      </c>
      <c r="AH2753" s="12" t="str">
        <f t="shared" si="1432"/>
        <v>0.080816515178397+0.0457929369981173i</v>
      </c>
      <c r="AI2753" s="12">
        <f t="shared" si="1433"/>
        <v>-20.640746522290279</v>
      </c>
      <c r="AJ2753" s="12">
        <f t="shared" si="1434"/>
        <v>29.537124942890188</v>
      </c>
      <c r="AK2753" s="12"/>
      <c r="AL2753" s="12"/>
      <c r="AM2753" s="12"/>
      <c r="AN2753" s="12"/>
    </row>
    <row r="2754" spans="1:40" x14ac:dyDescent="0.35">
      <c r="A2754" s="12"/>
      <c r="B2754" s="12">
        <f t="shared" si="1435"/>
        <v>824000</v>
      </c>
      <c r="C2754" s="29" t="str">
        <f t="shared" ref="C2754:C2817" si="1437">IMPRODUCT(COMPLEX(-1,0),IMDIV(IMPRODUCT(G2754,COMPLEX($C$96+$C$97,0)),COMPLEX($C$96,2*PI()*B2754*$C$99*$C$98*(2*$C$96+$C$97))))</f>
        <v>-1.02018401986254E-07+0.0026937406038309i</v>
      </c>
      <c r="D2754" s="28" t="str">
        <f t="shared" ref="D2754:D2817" si="1438">IMPRODUCT(COMPLEX($C$102,0),IMSUB(C2754,G2754))</f>
        <v>-5.39906181500493+0.0206520112960369i</v>
      </c>
      <c r="E2754" s="12" t="str">
        <f t="shared" ref="E2754:E2817" si="1439">IMDIV(COMPLEX($C$20*10^3,0),COMPLEX(1,2*PI()*B2754*$C$20*1000*$C$29*10^-12))</f>
        <v>4200</v>
      </c>
      <c r="F2754" s="12" t="str">
        <f t="shared" ref="F2754:F2817" si="1440">IMDIV(COMPLEX($C$22*1000,0),IMSUM(COMPLEX($C$22*1000,0),E2754))</f>
        <v>0.704225352112676</v>
      </c>
      <c r="G2754" s="12" t="str">
        <f t="shared" si="1436"/>
        <v>0.704225352112676</v>
      </c>
      <c r="H2754" s="12" t="str">
        <f t="shared" ref="H2754:H2817" si="1441">IMPRODUCT(COMPLEX($C$104,0),IMPRODUCT(COMPLEX(-1,0),D2754),IMDIV(COMPLEX(0,2*PI()*B2754*$C$105*$C$106),COMPLEX(1,2*PI()*B2754*$C$105*$C$106)))</f>
        <v>8.25649331866236+0.411315555532136i</v>
      </c>
      <c r="I2754" s="12" t="str">
        <f t="shared" ref="I2754:I2817" si="1442">COMPLEX(0,2*PI()*B2754*$C$109*$C$108*$C$110)</f>
        <v>3235.84043319749i</v>
      </c>
      <c r="J2754" s="12" t="str">
        <f t="shared" ref="J2754:J2817" si="1443">IMSUM(COMPLEX(0,2*PI()*B2754*$C$109*$C$108),COMPLEX(0,2*PI()*B2754*$C$109*$C$107),COMPLEX(0,2*PI()*B2754*$C$28*10^-12*$C$107),COMPLEX(-1*2*PI()*B2754*2*PI()*B2754*$C$109*$C$108*$C$28*10^-12*$C$107,0),COMPLEX(1,0))</f>
        <v>-8955.18656808521+699.837214202566i</v>
      </c>
      <c r="K2754" s="12" t="str">
        <f t="shared" ref="K2754:K2817" si="1444">IMDIV(I2754,J2754)</f>
        <v>0.0280666501141332-0.359143645139858i</v>
      </c>
      <c r="L2754" s="12" t="str">
        <f t="shared" ref="L2754:L2817" si="1445">IMDIV(COMPLEX($C$113,0),COMPLEX(1,2*PI()*B2754*$C$111*$C$112))</f>
        <v>0.0015261705569791-0.0163685727201873i</v>
      </c>
      <c r="M2754" s="12" t="str">
        <f t="shared" ref="M2754:M2817" si="1446">IMSUM(K2754,L2754)</f>
        <v>0.0295928206711123-0.375512217860045i</v>
      </c>
      <c r="N2754" s="12" t="str">
        <f t="shared" ref="N2754:N2817" si="1447">COMPLEX(0,-2*PI()*B2754*$C$41)</f>
        <v>-10.354689386232i</v>
      </c>
      <c r="O2754" s="12" t="str">
        <f t="shared" ref="O2754:O2817" si="1448">IMEXP(N2754)</f>
        <v>-0.597904983057486+0.801566984870901i</v>
      </c>
      <c r="P2754" s="12" t="str">
        <f t="shared" ref="P2754:P2817" si="1449">IMSUB(COMPLEX(1,0),O2754)</f>
        <v>1.59790498305749-0.801566984870901i</v>
      </c>
      <c r="Q2754" s="12" t="str">
        <f t="shared" ref="Q2754:Q2817" si="1450">IMSUM(COMPLEX(0,2*PI()*B2754*$C$41),O2754,COMPLEX(-1,0))</f>
        <v>-1.59790498305749+11.1562563711029i</v>
      </c>
      <c r="R2754" s="12" t="str">
        <f t="shared" ref="R2754:R2817" si="1451">IMDIV(P2754,Q2754)</f>
        <v>-0.090507064883498-0.130266215183308i</v>
      </c>
      <c r="S2754" s="12" t="str">
        <f t="shared" ref="S2754:S2817" si="1452">IMDIV(COMPLEX(0,2*PI()*B2754*$C$119),COMPLEX($C$120,0))</f>
        <v>1.06036904439329i</v>
      </c>
      <c r="T2754" s="12" t="str">
        <f t="shared" ref="T2754:T2817" si="1453">IMPRODUCT(R2754,S2754)</f>
        <v>0.138130262110655-0.0959708899013563i</v>
      </c>
      <c r="U2754" s="12" t="str">
        <f t="shared" ref="U2754:U2817" si="1454">IMDIV(COMPLEX(1,2*PI()*B2754*$C$16*10^-3*$C$15*10^-6),COMPLEX(0,2*PI()*B2754*$C$15*10^-6))</f>
        <v>0.001-0.00193149202781426i</v>
      </c>
      <c r="V2754" s="12" t="str">
        <f t="shared" ref="V2754:V2817" si="1455">IMSUM(COMPLEX($C$18*10^-3,0),IMDIV(COMPLEX(1,0),COMPLEX(0,2*PI()*B2754*($C$17*1*10^-6))))</f>
        <v>0.0015-0.000587079643712541i</v>
      </c>
      <c r="W2754" s="12" t="str">
        <f t="shared" ref="W2754:W2817" si="1456">IMDIV(IMPRODUCT(U2754,V2754),IMSUM(U2754,V2754))</f>
        <v>0.000769514672692865-0.000618495931986185i</v>
      </c>
      <c r="X2754" s="12" t="str">
        <f t="shared" ref="X2754:X2817" si="1457">IMDIV(IMPRODUCT(COMPLEX($C$19,0),W2754),IMSUM(COMPLEX($C$19,0),W2754))</f>
        <v>0.00076106167462447-0.000583860532592964i</v>
      </c>
      <c r="Y2754" s="12" t="str">
        <f t="shared" ref="Y2754:Y2817" si="1458">COMPLEX($C$13*10^-3,2*PI()*B2754*$C$12*0.000001)</f>
        <v>0.00029+0.776601703967397i</v>
      </c>
      <c r="Z2754" s="12" t="str">
        <f t="shared" ref="Z2754:Z2817" si="1459">IMPRODUCT(COMPLEX($C$6,0),IMDIV(X2754,IMSUM(X2754,Y2754)))</f>
        <v>-0.00901260707457166-0.0117809313003848i</v>
      </c>
      <c r="AA2754" s="12" t="str">
        <f t="shared" ref="AA2754:AA2817" si="1460">IMDIV(COMPLEX($C$6,0),IMSUM(X2754,Y2754))</f>
        <v>0.0209442703481087-15.4635335872767i</v>
      </c>
      <c r="AB2754" s="12" t="str">
        <f t="shared" ref="AB2754:AB2817" si="1461">IMPRODUCT(COMPLEX($C$115,0),T2754)</f>
        <v>0.344798932876372-0.23956126571797i</v>
      </c>
      <c r="AC2754" s="12" t="str">
        <f t="shared" ref="AC2754:AC2817" si="1462">IMSUM(COMPLEX(1,0),IMPRODUCT(AB2754,M2754))</f>
        <v>0.920245390785087-0.13656550557632i</v>
      </c>
      <c r="AD2754" s="12" t="str">
        <f t="shared" ref="AD2754:AD2817" si="1463">IMDIV(AB2754,AC2754)</f>
        <v>0.404407556211059-0.200308684173754i</v>
      </c>
      <c r="AE2754" s="12" t="str">
        <f t="shared" ref="AE2754:AE2817" si="1464">IMPRODUCT(AD2754,AA2754,X2754)</f>
        <v>-0.00600458924923948-0.00295899417299646i</v>
      </c>
      <c r="AF2754" s="12" t="str">
        <f t="shared" ref="AF2754:AF2817" si="1465">IMSUB(D2754,H2754)</f>
        <v>-13.6555551336673-0.390663544236099i</v>
      </c>
      <c r="AG2754" s="12" t="str">
        <f t="shared" ref="AG2754:AG2817" si="1466">IMSUM(COMPLEX(1,0),IMPRODUCT(AD2754,AA2754,COMPLEX($C$123,0)))</f>
        <v>0.988817783639432-0.0226531098345024i</v>
      </c>
      <c r="AH2754" s="12" t="str">
        <f t="shared" ref="AH2754:AH2817" si="1467">IMDIV(IMPRODUCT(AE2754,AF2754),AG2754)</f>
        <v>0.0807213514701154+0.0450852245639239i</v>
      </c>
      <c r="AI2754" s="12">
        <f t="shared" ref="AI2754:AI2817" si="1468">20*LOG10(IMABS(AH2754))</f>
        <v>-20.681042894969949</v>
      </c>
      <c r="AJ2754" s="12">
        <f t="shared" ref="AJ2754:AJ2817" si="1469">IMARGUMENT(AH2754)*180/PI()</f>
        <v>29.184629736146025</v>
      </c>
      <c r="AK2754" s="12"/>
      <c r="AL2754" s="12"/>
      <c r="AM2754" s="12"/>
      <c r="AN2754" s="12"/>
    </row>
    <row r="2755" spans="1:40" x14ac:dyDescent="0.35">
      <c r="A2755" s="12"/>
      <c r="B2755" s="12">
        <f t="shared" si="1435"/>
        <v>825000</v>
      </c>
      <c r="C2755" s="29" t="str">
        <f t="shared" si="1437"/>
        <v>-1.01771234537755E-07+0.00269047546371439i</v>
      </c>
      <c r="D2755" s="28" t="str">
        <f t="shared" si="1438"/>
        <v>-5.39906181310999+0.0206269785551437i</v>
      </c>
      <c r="E2755" s="12" t="str">
        <f t="shared" si="1439"/>
        <v>4200</v>
      </c>
      <c r="F2755" s="12" t="str">
        <f t="shared" si="1440"/>
        <v>0.704225352112676</v>
      </c>
      <c r="G2755" s="12" t="str">
        <f t="shared" si="1436"/>
        <v>0.704225352112676</v>
      </c>
      <c r="H2755" s="12" t="str">
        <f t="shared" si="1441"/>
        <v>8.25654662874645+0.410819847977642i</v>
      </c>
      <c r="I2755" s="12" t="str">
        <f t="shared" si="1442"/>
        <v>3239.76742401447i</v>
      </c>
      <c r="J2755" s="12" t="str">
        <f t="shared" si="1443"/>
        <v>-8976.93807572432+700.686531210094i</v>
      </c>
      <c r="K2755" s="12" t="str">
        <f t="shared" si="1444"/>
        <v>0.0279990477005463-0.358713499106338i</v>
      </c>
      <c r="L2755" s="12" t="str">
        <f t="shared" si="1445"/>
        <v>0.00152250478233534-0.0163490734006441i</v>
      </c>
      <c r="M2755" s="12" t="str">
        <f t="shared" si="1446"/>
        <v>0.0295215524828816-0.375062572506982i</v>
      </c>
      <c r="N2755" s="12" t="str">
        <f t="shared" si="1447"/>
        <v>-10.3672557568463i</v>
      </c>
      <c r="O2755" s="12" t="str">
        <f t="shared" si="1448"/>
        <v>-0.587785252292488+0.809016994374937i</v>
      </c>
      <c r="P2755" s="12" t="str">
        <f t="shared" si="1449"/>
        <v>1.58778525229249-0.809016994374937i</v>
      </c>
      <c r="Q2755" s="12" t="str">
        <f t="shared" si="1450"/>
        <v>-1.58778525229249+11.1762727512212i</v>
      </c>
      <c r="R2755" s="12" t="str">
        <f t="shared" si="1451"/>
        <v>-0.0907387929209215-0.129176476560495i</v>
      </c>
      <c r="S2755" s="12" t="str">
        <f t="shared" si="1452"/>
        <v>1.06165590002969i</v>
      </c>
      <c r="T2755" s="12" t="str">
        <f t="shared" si="1453"/>
        <v>0.137140968485496-0.0963333748660686i</v>
      </c>
      <c r="U2755" s="12" t="str">
        <f t="shared" si="1454"/>
        <v>0.001-0.00192915082535631i</v>
      </c>
      <c r="V2755" s="12" t="str">
        <f t="shared" si="1455"/>
        <v>0.0015-0.000586368032023193i</v>
      </c>
      <c r="W2755" s="12" t="str">
        <f t="shared" si="1456"/>
        <v>0.000769310595639997-0.000617951583817357i</v>
      </c>
      <c r="X2755" s="12" t="str">
        <f t="shared" si="1457"/>
        <v>0.000760845986624968-0.000583355899781332i</v>
      </c>
      <c r="Y2755" s="12" t="str">
        <f t="shared" si="1458"/>
        <v>0.00029+0.777544181763474i</v>
      </c>
      <c r="Z2755" s="12" t="str">
        <f t="shared" si="1459"/>
        <v>-0.00899390184876468-0.0117632739527139i</v>
      </c>
      <c r="AA2755" s="12" t="str">
        <f t="shared" si="1460"/>
        <v>0.0208891744509253-15.4447658739491i</v>
      </c>
      <c r="AB2755" s="12" t="str">
        <f t="shared" si="1461"/>
        <v>0.342329471217181-0.240466095891364i</v>
      </c>
      <c r="AC2755" s="12" t="str">
        <f t="shared" si="1462"/>
        <v>0.919916264925249-0.135493904589881i</v>
      </c>
      <c r="AD2755" s="12" t="str">
        <f t="shared" si="1463"/>
        <v>0.401913390070553-0.202202405214418i</v>
      </c>
      <c r="AE2755" s="12" t="str">
        <f t="shared" si="1464"/>
        <v>-0.00599333186843371-0.00290922872658127i</v>
      </c>
      <c r="AF2755" s="12" t="str">
        <f t="shared" si="1465"/>
        <v>-13.6556084418564-0.390192869422498i</v>
      </c>
      <c r="AG2755" s="12" t="str">
        <f t="shared" si="1466"/>
        <v>0.988725245129064-0.0224862890302737i</v>
      </c>
      <c r="AH2755" s="12" t="str">
        <f t="shared" si="1467"/>
        <v>0.0806184670168585+0.0443790163989701i</v>
      </c>
      <c r="AI2755" s="12">
        <f t="shared" si="1468"/>
        <v>-20.721763633330447</v>
      </c>
      <c r="AJ2755" s="12">
        <f t="shared" si="1469"/>
        <v>28.83199294969975</v>
      </c>
      <c r="AK2755" s="12"/>
      <c r="AL2755" s="12"/>
      <c r="AM2755" s="12"/>
      <c r="AN2755" s="12"/>
    </row>
    <row r="2756" spans="1:40" x14ac:dyDescent="0.35">
      <c r="A2756" s="12"/>
      <c r="B2756" s="12">
        <f t="shared" si="1435"/>
        <v>826000</v>
      </c>
      <c r="C2756" s="29" t="str">
        <f t="shared" si="1437"/>
        <v>-1.01524964248338E-07+0.00268721822950612i</v>
      </c>
      <c r="D2756" s="28" t="str">
        <f t="shared" si="1438"/>
        <v>-5.39906181122191+0.0206020064262136i</v>
      </c>
      <c r="E2756" s="12" t="str">
        <f t="shared" si="1439"/>
        <v>4200</v>
      </c>
      <c r="F2756" s="12" t="str">
        <f t="shared" si="1440"/>
        <v>0.704225352112676</v>
      </c>
      <c r="G2756" s="12" t="str">
        <f t="shared" si="1436"/>
        <v>0.704225352112676</v>
      </c>
      <c r="H2756" s="12" t="str">
        <f t="shared" si="1441"/>
        <v>8.256599746065+0.410325330366251i</v>
      </c>
      <c r="I2756" s="12" t="str">
        <f t="shared" si="1442"/>
        <v>3243.69441483146i</v>
      </c>
      <c r="J2756" s="12" t="str">
        <f t="shared" si="1443"/>
        <v>-8998.71596481599+701.535848217621i</v>
      </c>
      <c r="K2756" s="12" t="str">
        <f t="shared" si="1444"/>
        <v>0.0279316887623165-0.35828437595645i</v>
      </c>
      <c r="L2756" s="12" t="str">
        <f t="shared" si="1445"/>
        <v>0.00151885216132286-0.016329620071503i</v>
      </c>
      <c r="M2756" s="12" t="str">
        <f t="shared" si="1446"/>
        <v>0.0294505409236394-0.374613996027953i</v>
      </c>
      <c r="N2756" s="12" t="str">
        <f t="shared" si="1447"/>
        <v>-10.3798221274607i</v>
      </c>
      <c r="O2756" s="12" t="str">
        <f t="shared" si="1448"/>
        <v>-0.577572703422248+0.816339250717198i</v>
      </c>
      <c r="P2756" s="12" t="str">
        <f t="shared" si="1449"/>
        <v>1.57757270342225-0.816339250717198i</v>
      </c>
      <c r="Q2756" s="12" t="str">
        <f t="shared" si="1450"/>
        <v>-1.57757270342225+11.1961613781779i</v>
      </c>
      <c r="R2756" s="12" t="str">
        <f t="shared" si="1451"/>
        <v>-0.0909601853734287-0.128086435112843i</v>
      </c>
      <c r="S2756" s="12" t="str">
        <f t="shared" si="1452"/>
        <v>1.06294275566609i</v>
      </c>
      <c r="T2756" s="12" t="str">
        <f t="shared" si="1453"/>
        <v>0.136148548302291-0.0966854700967307i</v>
      </c>
      <c r="U2756" s="12" t="str">
        <f t="shared" si="1454"/>
        <v>0.001-0.00192681529166943i</v>
      </c>
      <c r="V2756" s="12" t="str">
        <f t="shared" si="1455"/>
        <v>0.0015-0.00058565814336457i</v>
      </c>
      <c r="W2756" s="12" t="str">
        <f t="shared" si="1456"/>
        <v>0.000769106762745387-0.000617408308306375i</v>
      </c>
      <c r="X2756" s="12" t="str">
        <f t="shared" si="1457"/>
        <v>0.000760630591116404-0.000582852251650085i</v>
      </c>
      <c r="Y2756" s="12" t="str">
        <f t="shared" si="1458"/>
        <v>0.00029+0.778486659559551i</v>
      </c>
      <c r="Z2756" s="12" t="str">
        <f t="shared" si="1459"/>
        <v>-0.0089752570951079-0.0117456640361288i</v>
      </c>
      <c r="AA2756" s="12" t="str">
        <f t="shared" si="1460"/>
        <v>0.0208342898421497-15.426043680627i</v>
      </c>
      <c r="AB2756" s="12" t="str">
        <f t="shared" si="1461"/>
        <v>0.339852205085159-0.241344991348073i</v>
      </c>
      <c r="AC2756" s="12" t="str">
        <f t="shared" si="1462"/>
        <v>0.919597619643616-0.134421133150275i</v>
      </c>
      <c r="AD2756" s="12" t="str">
        <f t="shared" si="1463"/>
        <v>0.399395199999606-0.204065160653712i</v>
      </c>
      <c r="AE2756" s="12" t="str">
        <f t="shared" si="1464"/>
        <v>-0.00598155542106565-0.00285962455581629i</v>
      </c>
      <c r="AF2756" s="12" t="str">
        <f t="shared" si="1465"/>
        <v>-13.6556615572869-0.389723323940037i</v>
      </c>
      <c r="AG2756" s="12" t="str">
        <f t="shared" si="1466"/>
        <v>0.98863465898098-0.0223185284605041i</v>
      </c>
      <c r="AH2756" s="12" t="str">
        <f t="shared" si="1467"/>
        <v>0.0805078850606208+0.0436744088505747i</v>
      </c>
      <c r="AI2756" s="12">
        <f t="shared" si="1468"/>
        <v>-20.762911751484417</v>
      </c>
      <c r="AJ2756" s="12">
        <f t="shared" si="1469"/>
        <v>28.479215965022728</v>
      </c>
      <c r="AK2756" s="12"/>
      <c r="AL2756" s="12"/>
      <c r="AM2756" s="12"/>
      <c r="AN2756" s="12"/>
    </row>
    <row r="2757" spans="1:40" x14ac:dyDescent="0.35">
      <c r="A2757" s="12"/>
      <c r="B2757" s="12">
        <f t="shared" si="1435"/>
        <v>827000</v>
      </c>
      <c r="C2757" s="29" t="str">
        <f t="shared" si="1437"/>
        <v>-1.01279586781286E-07+0.00268396887252686i</v>
      </c>
      <c r="D2757" s="28" t="str">
        <f t="shared" si="1438"/>
        <v>-5.39906180934068+0.0205770946893726i</v>
      </c>
      <c r="E2757" s="12" t="str">
        <f t="shared" si="1439"/>
        <v>4200</v>
      </c>
      <c r="F2757" s="12" t="str">
        <f t="shared" si="1440"/>
        <v>0.704225352112676</v>
      </c>
      <c r="G2757" s="12" t="str">
        <f t="shared" si="1436"/>
        <v>0.704225352112676</v>
      </c>
      <c r="H2757" s="12" t="str">
        <f t="shared" si="1441"/>
        <v>8.25665267154542+0.409831998430935i</v>
      </c>
      <c r="I2757" s="12" t="str">
        <f t="shared" si="1442"/>
        <v>3247.62140564845i</v>
      </c>
      <c r="J2757" s="12" t="str">
        <f t="shared" si="1443"/>
        <v>-9020.52023536023+702.385165225149i</v>
      </c>
      <c r="K2757" s="12" t="str">
        <f t="shared" si="1444"/>
        <v>0.0278645721339361-0.357856272068694i</v>
      </c>
      <c r="L2757" s="12" t="str">
        <f t="shared" si="1445"/>
        <v>0.00151521263126808-0.0163102125717529i</v>
      </c>
      <c r="M2757" s="12" t="str">
        <f t="shared" si="1446"/>
        <v>0.0293797847652042-0.374166484640447i</v>
      </c>
      <c r="N2757" s="12" t="str">
        <f t="shared" si="1447"/>
        <v>-10.392388498075i</v>
      </c>
      <c r="O2757" s="12" t="str">
        <f t="shared" si="1448"/>
        <v>-0.567268949126786+0.823532597628407i</v>
      </c>
      <c r="P2757" s="12" t="str">
        <f t="shared" si="1449"/>
        <v>1.56726894912679-0.823532597628407i</v>
      </c>
      <c r="Q2757" s="12" t="str">
        <f t="shared" si="1450"/>
        <v>-1.56726894912679+11.2159210957034i</v>
      </c>
      <c r="R2757" s="12" t="str">
        <f t="shared" si="1451"/>
        <v>-0.0911712686624435-0.126996172543091i</v>
      </c>
      <c r="S2757" s="12" t="str">
        <f t="shared" si="1452"/>
        <v>1.06422961130249i</v>
      </c>
      <c r="T2757" s="12" t="str">
        <f t="shared" si="1453"/>
        <v>0.135153087342438-0.0970271638105871i</v>
      </c>
      <c r="U2757" s="12" t="str">
        <f t="shared" si="1454"/>
        <v>0.001-0.00192448540618979i</v>
      </c>
      <c r="V2757" s="12" t="str">
        <f t="shared" si="1455"/>
        <v>0.0015-0.000584949971486258i</v>
      </c>
      <c r="W2757" s="12" t="str">
        <f t="shared" si="1456"/>
        <v>0.000768903174019003-0.000616866101552099i</v>
      </c>
      <c r="X2757" s="12" t="str">
        <f t="shared" si="1457"/>
        <v>0.000760415487838146-0.000582349584600364i</v>
      </c>
      <c r="Y2757" s="12" t="str">
        <f t="shared" si="1458"/>
        <v>0.00029+0.779429137355628i</v>
      </c>
      <c r="Z2757" s="12" t="str">
        <f t="shared" si="1459"/>
        <v>-0.00895667253869352-0.0117281013737676i</v>
      </c>
      <c r="AA2757" s="12" t="str">
        <f t="shared" si="1460"/>
        <v>0.0207796154668374-15.4073668418312i</v>
      </c>
      <c r="AB2757" s="12" t="str">
        <f t="shared" si="1461"/>
        <v>0.337367348606696-0.24219792267614i</v>
      </c>
      <c r="AC2757" s="12" t="str">
        <f t="shared" si="1462"/>
        <v>0.919289434773922-0.13334727769944i</v>
      </c>
      <c r="AD2757" s="12" t="str">
        <f t="shared" si="1463"/>
        <v>0.396853364557063-0.205896641152132i</v>
      </c>
      <c r="AE2757" s="12" t="str">
        <f t="shared" si="1464"/>
        <v>-0.00596926231216683-0.00281018769842946i</v>
      </c>
      <c r="AF2757" s="12" t="str">
        <f t="shared" si="1465"/>
        <v>-13.6557144808861-0.389254903741562i</v>
      </c>
      <c r="AG2757" s="12" t="str">
        <f t="shared" si="1466"/>
        <v>0.988546035390461-0.0221498526398924i</v>
      </c>
      <c r="AH2757" s="12" t="str">
        <f t="shared" si="1467"/>
        <v>0.0803896300850523+0.0429714979510919i</v>
      </c>
      <c r="AI2757" s="12">
        <f t="shared" si="1468"/>
        <v>-20.804490321210444</v>
      </c>
      <c r="AJ2757" s="12">
        <f t="shared" si="1469"/>
        <v>28.126300182125181</v>
      </c>
      <c r="AK2757" s="12"/>
      <c r="AL2757" s="12"/>
      <c r="AM2757" s="12"/>
      <c r="AN2757" s="12"/>
    </row>
    <row r="2758" spans="1:40" x14ac:dyDescent="0.35">
      <c r="A2758" s="12"/>
      <c r="B2758" s="12">
        <f t="shared" si="1435"/>
        <v>828000</v>
      </c>
      <c r="C2758" s="29" t="str">
        <f t="shared" si="1437"/>
        <v>-1.01035097826053E-07+0.00268072736423592i</v>
      </c>
      <c r="D2758" s="28" t="str">
        <f t="shared" si="1438"/>
        <v>-5.39906180746627+0.0205522431258087i</v>
      </c>
      <c r="E2758" s="12" t="str">
        <f t="shared" si="1439"/>
        <v>4200</v>
      </c>
      <c r="F2758" s="12" t="str">
        <f t="shared" si="1440"/>
        <v>0.704225352112676</v>
      </c>
      <c r="G2758" s="12" t="str">
        <f t="shared" si="1436"/>
        <v>0.704225352112676</v>
      </c>
      <c r="H2758" s="12" t="str">
        <f t="shared" si="1441"/>
        <v>8.25670540610952+0.409339847924989i</v>
      </c>
      <c r="I2758" s="12" t="str">
        <f t="shared" si="1442"/>
        <v>3251.54839646544i</v>
      </c>
      <c r="J2758" s="12" t="str">
        <f t="shared" si="1443"/>
        <v>-9042.35088735703+703.234482232676i</v>
      </c>
      <c r="K2758" s="12" t="str">
        <f t="shared" si="1444"/>
        <v>0.0277976966568492-0.357429183838538i</v>
      </c>
      <c r="L2758" s="12" t="str">
        <f t="shared" si="1445"/>
        <v>0.00151158612986915-0.0162908507411261i</v>
      </c>
      <c r="M2758" s="12" t="str">
        <f t="shared" si="1446"/>
        <v>0.0293092827867183-0.373720034579664i</v>
      </c>
      <c r="N2758" s="12" t="str">
        <f t="shared" si="1447"/>
        <v>-10.4049548686894i</v>
      </c>
      <c r="O2758" s="12" t="str">
        <f t="shared" si="1448"/>
        <v>-0.556875616488184+0.830595899195815i</v>
      </c>
      <c r="P2758" s="12" t="str">
        <f t="shared" si="1449"/>
        <v>1.55687561648818-0.830595899195815i</v>
      </c>
      <c r="Q2758" s="12" t="str">
        <f t="shared" si="1450"/>
        <v>-1.55687561648818+11.2355507678852i</v>
      </c>
      <c r="R2758" s="12" t="str">
        <f t="shared" si="1451"/>
        <v>-0.0913720692085966-0.125905769920304i</v>
      </c>
      <c r="S2758" s="12" t="str">
        <f t="shared" si="1452"/>
        <v>1.06551646693889i</v>
      </c>
      <c r="T2758" s="12" t="str">
        <f t="shared" si="1453"/>
        <v>0.134154671132703-0.0973584443600396i</v>
      </c>
      <c r="U2758" s="12" t="str">
        <f t="shared" si="1454"/>
        <v>0.001-0.00192216114845284i</v>
      </c>
      <c r="V2758" s="12" t="str">
        <f t="shared" si="1455"/>
        <v>0.0015-0.000584243510168036i</v>
      </c>
      <c r="W2758" s="12" t="str">
        <f t="shared" si="1456"/>
        <v>0.000768699829468631-0.000616324959674419i</v>
      </c>
      <c r="X2758" s="12" t="str">
        <f t="shared" si="1457"/>
        <v>0.000760200676529157-0.000581847895052864i</v>
      </c>
      <c r="Y2758" s="12" t="str">
        <f t="shared" si="1458"/>
        <v>0.00029+0.780371615151705i</v>
      </c>
      <c r="Z2758" s="12" t="str">
        <f t="shared" si="1459"/>
        <v>-0.00893814790624402-0.0117105857896214i</v>
      </c>
      <c r="AA2758" s="12" t="str">
        <f t="shared" si="1460"/>
        <v>0.0207251502765303-15.3887351928839i</v>
      </c>
      <c r="AB2758" s="12" t="str">
        <f t="shared" si="1461"/>
        <v>0.334875115272575-0.243024860800983i</v>
      </c>
      <c r="AC2758" s="12" t="str">
        <f t="shared" si="1462"/>
        <v>0.918991690069497-0.132272424028955i</v>
      </c>
      <c r="AD2758" s="12" t="str">
        <f t="shared" si="1463"/>
        <v>0.394288266416129-0.207696541871356i</v>
      </c>
      <c r="AE2758" s="12" t="str">
        <f t="shared" si="1464"/>
        <v>-0.00595645501471613-0.00276092415884561i</v>
      </c>
      <c r="AF2758" s="12" t="str">
        <f t="shared" si="1465"/>
        <v>-13.6557672135758-0.38878760479918i</v>
      </c>
      <c r="AG2758" s="12" t="str">
        <f t="shared" si="1466"/>
        <v>0.988459384252861-0.0219802861941642i</v>
      </c>
      <c r="AH2758" s="12" t="str">
        <f t="shared" si="1467"/>
        <v>0.0802637278127154+0.0422703794002772i</v>
      </c>
      <c r="AI2758" s="12">
        <f t="shared" si="1468"/>
        <v>-20.846502473152153</v>
      </c>
      <c r="AJ2758" s="12">
        <f t="shared" si="1469"/>
        <v>27.773247019283058</v>
      </c>
      <c r="AK2758" s="12"/>
      <c r="AL2758" s="12"/>
      <c r="AM2758" s="12"/>
      <c r="AN2758" s="12"/>
    </row>
    <row r="2759" spans="1:40" x14ac:dyDescent="0.35">
      <c r="A2759" s="12"/>
      <c r="B2759" s="12">
        <f t="shared" si="1435"/>
        <v>829000</v>
      </c>
      <c r="C2759" s="29" t="str">
        <f t="shared" si="1437"/>
        <v>-1.00791493098074E-07+0.00267749367623033i</v>
      </c>
      <c r="D2759" s="28" t="str">
        <f t="shared" si="1438"/>
        <v>-5.39906180559863+0.0205274515177659i</v>
      </c>
      <c r="E2759" s="12" t="str">
        <f t="shared" si="1439"/>
        <v>4200</v>
      </c>
      <c r="F2759" s="12" t="str">
        <f t="shared" si="1440"/>
        <v>0.704225352112676</v>
      </c>
      <c r="G2759" s="12" t="str">
        <f t="shared" si="1436"/>
        <v>0.704225352112676</v>
      </c>
      <c r="H2759" s="12" t="str">
        <f t="shared" si="1441"/>
        <v>8.25675795067353+0.408848874621893i</v>
      </c>
      <c r="I2759" s="12" t="str">
        <f t="shared" si="1442"/>
        <v>3255.47538728242i</v>
      </c>
      <c r="J2759" s="12" t="str">
        <f t="shared" si="1443"/>
        <v>-9064.2079208064+704.083799240204i</v>
      </c>
      <c r="K2759" s="12" t="str">
        <f t="shared" si="1444"/>
        <v>0.0277310611794024-0.357003107678313i</v>
      </c>
      <c r="L2759" s="12" t="str">
        <f t="shared" si="1445"/>
        <v>0.00150797259519335-0.0162715344200939i</v>
      </c>
      <c r="M2759" s="12" t="str">
        <f t="shared" si="1446"/>
        <v>0.0292390337745957-0.373274642098407i</v>
      </c>
      <c r="N2759" s="12" t="str">
        <f t="shared" si="1447"/>
        <v>-10.4175212393038i</v>
      </c>
      <c r="O2759" s="12" t="str">
        <f t="shared" si="1448"/>
        <v>-0.54639434673423+0.837528040042167i</v>
      </c>
      <c r="P2759" s="12" t="str">
        <f t="shared" si="1449"/>
        <v>1.54639434673423-0.837528040042167i</v>
      </c>
      <c r="Q2759" s="12" t="str">
        <f t="shared" si="1450"/>
        <v>-1.54639434673423+11.255049279346i</v>
      </c>
      <c r="R2759" s="12" t="str">
        <f t="shared" si="1451"/>
        <v>-0.0915626134257584-0.12481530769824i</v>
      </c>
      <c r="S2759" s="12" t="str">
        <f t="shared" si="1452"/>
        <v>1.06680332257529i</v>
      </c>
      <c r="T2759" s="12" t="str">
        <f t="shared" si="1453"/>
        <v>0.13315338496074-0.0976793002262759i</v>
      </c>
      <c r="U2759" s="12" t="str">
        <f t="shared" si="1454"/>
        <v>0.001-0.00191984249809283i</v>
      </c>
      <c r="V2759" s="12" t="str">
        <f t="shared" si="1455"/>
        <v>0.0015-0.000583538753219703i</v>
      </c>
      <c r="W2759" s="12" t="str">
        <f t="shared" si="1456"/>
        <v>0.000768496729099888-0.000615784878814114i</v>
      </c>
      <c r="X2759" s="12" t="str">
        <f t="shared" si="1457"/>
        <v>0.00075998615692802-0.000581347179447665i</v>
      </c>
      <c r="Y2759" s="12" t="str">
        <f t="shared" si="1458"/>
        <v>0.00029+0.781314092947782i</v>
      </c>
      <c r="Z2759" s="12" t="str">
        <f t="shared" si="1459"/>
        <v>-0.00891968292609962-0.0116931171085294i</v>
      </c>
      <c r="AA2759" s="12" t="str">
        <f t="shared" si="1460"/>
        <v>0.0206708932292111-15.3701485699038i</v>
      </c>
      <c r="AB2759" s="12" t="str">
        <f t="shared" si="1461"/>
        <v>0.332375717976708-0.243825776969497i</v>
      </c>
      <c r="AC2759" s="12" t="str">
        <f t="shared" si="1462"/>
        <v>0.918704365211121-0.131196657297885i</v>
      </c>
      <c r="AD2759" s="12" t="str">
        <f t="shared" si="1463"/>
        <v>0.391700292313938-0.209464562532128i</v>
      </c>
      <c r="AE2759" s="12" t="str">
        <f t="shared" si="1464"/>
        <v>-0.0059431360692759-0.00271183990743131i</v>
      </c>
      <c r="AF2759" s="12" t="str">
        <f t="shared" si="1465"/>
        <v>-13.6558197562722-0.388321423104127i</v>
      </c>
      <c r="AG2759" s="12" t="str">
        <f t="shared" si="1466"/>
        <v>0.988374715162191-0.0218098538565975i</v>
      </c>
      <c r="AH2759" s="12" t="str">
        <f t="shared" si="1467"/>
        <v>0.0801302052020566+0.0415711485477287i</v>
      </c>
      <c r="AI2759" s="12">
        <f t="shared" si="1468"/>
        <v>-20.888951398051287</v>
      </c>
      <c r="AJ2759" s="12">
        <f t="shared" si="1469"/>
        <v>27.420057912805738</v>
      </c>
      <c r="AK2759" s="12"/>
      <c r="AL2759" s="12"/>
      <c r="AM2759" s="12"/>
      <c r="AN2759" s="12"/>
    </row>
    <row r="2760" spans="1:40" x14ac:dyDescent="0.35">
      <c r="A2760" s="12"/>
      <c r="B2760" s="12">
        <f t="shared" si="1435"/>
        <v>830000</v>
      </c>
      <c r="C2760" s="29" t="str">
        <f t="shared" si="1437"/>
        <v>-1.00548768338583E-07+0.002674267780244i</v>
      </c>
      <c r="D2760" s="28" t="str">
        <f t="shared" si="1438"/>
        <v>-5.39906180373774+0.0205027196485373i</v>
      </c>
      <c r="E2760" s="12" t="str">
        <f t="shared" si="1439"/>
        <v>4200</v>
      </c>
      <c r="F2760" s="12" t="str">
        <f t="shared" si="1440"/>
        <v>0.704225352112676</v>
      </c>
      <c r="G2760" s="12" t="str">
        <f t="shared" si="1436"/>
        <v>0.704225352112676</v>
      </c>
      <c r="H2760" s="12" t="str">
        <f t="shared" si="1441"/>
        <v>8.25681030614829+0.408359074315216i</v>
      </c>
      <c r="I2760" s="12" t="str">
        <f t="shared" si="1442"/>
        <v>3259.40237809941i</v>
      </c>
      <c r="J2760" s="12" t="str">
        <f t="shared" si="1443"/>
        <v>-9086.09133570833+704.93311624773i</v>
      </c>
      <c r="K2760" s="12" t="str">
        <f t="shared" si="1444"/>
        <v>0.0276646645567956-0.356578040017123i</v>
      </c>
      <c r="L2760" s="12" t="str">
        <f t="shared" si="1445"/>
        <v>0.00150437196567442-0.0162522634498626i</v>
      </c>
      <c r="M2760" s="12" t="str">
        <f t="shared" si="1446"/>
        <v>0.02916903652247-0.372830303466986i</v>
      </c>
      <c r="N2760" s="12" t="str">
        <f t="shared" si="1447"/>
        <v>-10.4300876099181i</v>
      </c>
      <c r="O2760" s="12" t="str">
        <f t="shared" si="1448"/>
        <v>-0.535826794979008+0.844327925502008i</v>
      </c>
      <c r="P2760" s="12" t="str">
        <f t="shared" si="1449"/>
        <v>1.53582679497901-0.844327925502008i</v>
      </c>
      <c r="Q2760" s="12" t="str">
        <f t="shared" si="1450"/>
        <v>-1.53582679497901+11.2744155354201i</v>
      </c>
      <c r="R2760" s="12" t="str">
        <f t="shared" si="1451"/>
        <v>-0.0917429277155145-0.123724865733514i</v>
      </c>
      <c r="S2760" s="12" t="str">
        <f t="shared" si="1452"/>
        <v>1.06809017821169i</v>
      </c>
      <c r="T2760" s="12" t="str">
        <f t="shared" si="1453"/>
        <v>0.132149313890526-0.0979897200133261i</v>
      </c>
      <c r="U2760" s="12" t="str">
        <f t="shared" si="1454"/>
        <v>0.001-0.00191752943484211i</v>
      </c>
      <c r="V2760" s="12" t="str">
        <f t="shared" si="1455"/>
        <v>0.0015-0.000582835694480885i</v>
      </c>
      <c r="W2760" s="12" t="str">
        <f t="shared" si="1456"/>
        <v>0.000768293872916238-0.000615245855132709i</v>
      </c>
      <c r="X2760" s="12" t="str">
        <f t="shared" si="1457"/>
        <v>0.000759771928772925-0.000580847434244141i</v>
      </c>
      <c r="Y2760" s="12" t="str">
        <f t="shared" si="1458"/>
        <v>0.00029+0.782256570743858i</v>
      </c>
      <c r="Z2760" s="12" t="str">
        <f t="shared" si="1459"/>
        <v>-0.0089012773282072-0.0116756951561735i</v>
      </c>
      <c r="AA2760" s="12" t="str">
        <f t="shared" si="1460"/>
        <v>0.020616843289255-15.3516068098018i</v>
      </c>
      <c r="AB2760" s="12" t="str">
        <f t="shared" si="1461"/>
        <v>0.329869369054671-0.24460064273521i</v>
      </c>
      <c r="AC2760" s="12" t="str">
        <f t="shared" si="1462"/>
        <v>0.918427439814412-0.130120062050479i</v>
      </c>
      <c r="AD2760" s="12" t="str">
        <f t="shared" si="1463"/>
        <v>0.389089832999973-0.211200407471753i</v>
      </c>
      <c r="AE2760" s="12" t="str">
        <f t="shared" si="1464"/>
        <v>-0.00592930808361838-0.00266294087973769i</v>
      </c>
      <c r="AF2760" s="12" t="str">
        <f t="shared" si="1465"/>
        <v>-13.655872109886-0.387856354666679i</v>
      </c>
      <c r="AG2760" s="12" t="str">
        <f t="shared" si="1466"/>
        <v>0.988292037409741-0.02163858046451i</v>
      </c>
      <c r="AH2760" s="12" t="str">
        <f t="shared" si="1467"/>
        <v>0.0799890904440775+0.0408739003752618i</v>
      </c>
      <c r="AI2760" s="12">
        <f t="shared" si="1468"/>
        <v>-20.931840348023805</v>
      </c>
      <c r="AJ2760" s="12">
        <f t="shared" si="1469"/>
        <v>27.066734316767658</v>
      </c>
      <c r="AK2760" s="12"/>
      <c r="AL2760" s="12"/>
      <c r="AM2760" s="12"/>
      <c r="AN2760" s="12"/>
    </row>
    <row r="2761" spans="1:40" x14ac:dyDescent="0.35">
      <c r="A2761" s="12"/>
      <c r="B2761" s="12">
        <f t="shared" si="1435"/>
        <v>831000</v>
      </c>
      <c r="C2761" s="29" t="str">
        <f t="shared" si="1437"/>
        <v>-1.00306919314421E-07+0.00267104964814689i</v>
      </c>
      <c r="D2761" s="28" t="str">
        <f t="shared" si="1438"/>
        <v>-5.39906180188356+0.0204780473024595i</v>
      </c>
      <c r="E2761" s="12" t="str">
        <f t="shared" si="1439"/>
        <v>4200</v>
      </c>
      <c r="F2761" s="12" t="str">
        <f t="shared" si="1440"/>
        <v>0.704225352112676</v>
      </c>
      <c r="G2761" s="12" t="str">
        <f t="shared" si="1436"/>
        <v>0.704225352112676</v>
      </c>
      <c r="H2761" s="12" t="str">
        <f t="shared" si="1441"/>
        <v>8.2568624734391+0.407870442818473i</v>
      </c>
      <c r="I2761" s="12" t="str">
        <f t="shared" si="1442"/>
        <v>3263.3293689164i</v>
      </c>
      <c r="J2761" s="12" t="str">
        <f t="shared" si="1443"/>
        <v>-9108.00113206282+705.782433255258i</v>
      </c>
      <c r="K2761" s="12" t="str">
        <f t="shared" si="1444"/>
        <v>0.0275985056510333-0.356153977300739i</v>
      </c>
      <c r="L2761" s="12" t="str">
        <f t="shared" si="1445"/>
        <v>0.0015007841801101-0.0162330376723693i</v>
      </c>
      <c r="M2761" s="12" t="str">
        <f t="shared" si="1446"/>
        <v>0.0290992898311434-0.372387014973108i</v>
      </c>
      <c r="N2761" s="12" t="str">
        <f t="shared" si="1447"/>
        <v>-10.4426539805325i</v>
      </c>
      <c r="O2761" s="12" t="str">
        <f t="shared" si="1448"/>
        <v>-0.525174629961273+0.850994481794706i</v>
      </c>
      <c r="P2761" s="12" t="str">
        <f t="shared" si="1449"/>
        <v>1.52517462996127-0.850994481794706i</v>
      </c>
      <c r="Q2761" s="12" t="str">
        <f t="shared" si="1450"/>
        <v>-1.52517462996127+11.2936484623272i</v>
      </c>
      <c r="R2761" s="12" t="str">
        <f t="shared" si="1451"/>
        <v>-0.0919130384620542-0.122634523303632i</v>
      </c>
      <c r="S2761" s="12" t="str">
        <f t="shared" si="1452"/>
        <v>1.06937703384808i</v>
      </c>
      <c r="T2761" s="12" t="str">
        <f t="shared" si="1453"/>
        <v>0.131142542777811-0.098289692442516i</v>
      </c>
      <c r="U2761" s="12" t="str">
        <f t="shared" si="1454"/>
        <v>0.001-0.00191522193853063i</v>
      </c>
      <c r="V2761" s="12" t="str">
        <f t="shared" si="1455"/>
        <v>0.0015-0.000582134327820861i</v>
      </c>
      <c r="W2761" s="12" t="str">
        <f t="shared" si="1456"/>
        <v>0.00076809126091901-0.000614707884812361i</v>
      </c>
      <c r="X2761" s="12" t="str">
        <f t="shared" si="1457"/>
        <v>0.000759557991801673-0.000580348655920817i</v>
      </c>
      <c r="Y2761" s="12" t="str">
        <f t="shared" si="1458"/>
        <v>0.00029+0.783199048539935i</v>
      </c>
      <c r="Z2761" s="12" t="str">
        <f t="shared" si="1459"/>
        <v>-0.00888293084410836-0.0116583197590734i</v>
      </c>
      <c r="AA2761" s="12" t="str">
        <f t="shared" si="1460"/>
        <v>0.0205629994273826-15.3331097502756i</v>
      </c>
      <c r="AB2761" s="12" t="str">
        <f t="shared" si="1461"/>
        <v>0.327356280322262-0.245349429944447i</v>
      </c>
      <c r="AC2761" s="12" t="str">
        <f t="shared" si="1462"/>
        <v>0.918160893436776-0.129042722233766i</v>
      </c>
      <c r="AD2761" s="12" t="str">
        <f t="shared" si="1463"/>
        <v>0.3864572831836-0.212903785701074i</v>
      </c>
      <c r="AE2761" s="12" t="str">
        <f t="shared" si="1464"/>
        <v>-0.00591497373234226-0.00261423297574567i</v>
      </c>
      <c r="AF2761" s="12" t="str">
        <f t="shared" si="1465"/>
        <v>-13.6559242753227-0.387392395516014i</v>
      </c>
      <c r="AG2761" s="12" t="str">
        <f t="shared" si="1466"/>
        <v>0.98821135998273-0.0214664909557208i</v>
      </c>
      <c r="AH2761" s="12" t="str">
        <f t="shared" si="1467"/>
        <v>0.0798404129586986+0.0401787294792823i</v>
      </c>
      <c r="AI2761" s="12">
        <f t="shared" si="1468"/>
        <v>-20.975172637878234</v>
      </c>
      <c r="AJ2761" s="12">
        <f t="shared" si="1469"/>
        <v>26.713277702736981</v>
      </c>
      <c r="AK2761" s="12"/>
      <c r="AL2761" s="12"/>
      <c r="AM2761" s="12"/>
      <c r="AN2761" s="12"/>
    </row>
    <row r="2762" spans="1:40" x14ac:dyDescent="0.35">
      <c r="A2762" s="12"/>
      <c r="B2762" s="12">
        <f t="shared" si="1435"/>
        <v>832000</v>
      </c>
      <c r="C2762" s="29" t="str">
        <f t="shared" si="1437"/>
        <v>-1.00065941817851E-07+0.00266783925194422i</v>
      </c>
      <c r="D2762" s="28" t="str">
        <f t="shared" si="1438"/>
        <v>-5.39906180003607+0.0204534342649057i</v>
      </c>
      <c r="E2762" s="12" t="str">
        <f t="shared" si="1439"/>
        <v>4200</v>
      </c>
      <c r="F2762" s="12" t="str">
        <f t="shared" si="1440"/>
        <v>0.704225352112676</v>
      </c>
      <c r="G2762" s="12" t="str">
        <f t="shared" si="1436"/>
        <v>0.704225352112676</v>
      </c>
      <c r="H2762" s="12" t="str">
        <f t="shared" si="1441"/>
        <v>8.25691445344594+0.407382975965031i</v>
      </c>
      <c r="I2762" s="12" t="str">
        <f t="shared" si="1442"/>
        <v>3267.25635973339i</v>
      </c>
      <c r="J2762" s="12" t="str">
        <f t="shared" si="1443"/>
        <v>-9129.93730986988+706.631750262785i</v>
      </c>
      <c r="K2762" s="12" t="str">
        <f t="shared" si="1444"/>
        <v>0.0275325833308755-0.355730915991506i</v>
      </c>
      <c r="L2762" s="12" t="str">
        <f t="shared" si="1445"/>
        <v>0.00149720917765936-0.0162138569302776i</v>
      </c>
      <c r="M2762" s="12" t="str">
        <f t="shared" si="1446"/>
        <v>0.0290297925085349-0.371944772921784i</v>
      </c>
      <c r="N2762" s="12" t="str">
        <f t="shared" si="1447"/>
        <v>-10.4552203511468i</v>
      </c>
      <c r="O2762" s="12" t="str">
        <f t="shared" si="1448"/>
        <v>-0.514439533781534+0.857526656193636i</v>
      </c>
      <c r="P2762" s="12" t="str">
        <f t="shared" si="1449"/>
        <v>1.51443953378153-0.857526656193636i</v>
      </c>
      <c r="Q2762" s="12" t="str">
        <f t="shared" si="1450"/>
        <v>-1.51443953378153+11.3127470073404i</v>
      </c>
      <c r="R2762" s="12" t="str">
        <f t="shared" si="1451"/>
        <v>-0.0920729720274672-0.121544359124993i</v>
      </c>
      <c r="S2762" s="12" t="str">
        <f t="shared" si="1452"/>
        <v>1.07066388948448i</v>
      </c>
      <c r="T2762" s="12" t="str">
        <f t="shared" si="1453"/>
        <v>0.130133156285663-0.0985792063473238i</v>
      </c>
      <c r="U2762" s="12" t="str">
        <f t="shared" si="1454"/>
        <v>0.001-0.00191291998908528i</v>
      </c>
      <c r="V2762" s="12" t="str">
        <f t="shared" si="1455"/>
        <v>0.0015-0.000581434647138384i</v>
      </c>
      <c r="W2762" s="12" t="str">
        <f t="shared" si="1456"/>
        <v>0.000767888893107396-0.000614170964055685i</v>
      </c>
      <c r="X2762" s="12" t="str">
        <f t="shared" si="1457"/>
        <v>0.000759344345751674-0.000579850840975235i</v>
      </c>
      <c r="Y2762" s="12" t="str">
        <f t="shared" si="1458"/>
        <v>0.00029+0.784141526336012i</v>
      </c>
      <c r="Z2762" s="12" t="str">
        <f t="shared" si="1459"/>
        <v>-0.00886464320692781-0.0116409907445814i</v>
      </c>
      <c r="AA2762" s="12" t="str">
        <f t="shared" si="1460"/>
        <v>0.0205093606206151-15.3146572298053i</v>
      </c>
      <c r="AB2762" s="12" t="str">
        <f t="shared" si="1461"/>
        <v>0.324836663114314-0.246072110723484i</v>
      </c>
      <c r="AC2762" s="12" t="str">
        <f t="shared" si="1462"/>
        <v>0.917904705583943-0.127964721215164i</v>
      </c>
      <c r="AD2762" s="12" t="str">
        <f t="shared" si="1463"/>
        <v>0.383803041480983-0.214574410960818i</v>
      </c>
      <c r="AE2762" s="12" t="str">
        <f t="shared" si="1464"/>
        <v>-0.00590013575648152-0.00256572205911795i</v>
      </c>
      <c r="AF2762" s="12" t="str">
        <f t="shared" si="1465"/>
        <v>-13.655976253482-0.386929541700125i</v>
      </c>
      <c r="AG2762" s="12" t="str">
        <f t="shared" si="1466"/>
        <v>0.988132691563014-0.0212936103650047i</v>
      </c>
      <c r="AH2762" s="12" t="str">
        <f t="shared" si="1467"/>
        <v>0.0796842033908307+0.0394857300532249i</v>
      </c>
      <c r="AI2762" s="12">
        <f t="shared" si="1468"/>
        <v>-21.018951646473653</v>
      </c>
      <c r="AJ2762" s="12">
        <f t="shared" si="1469"/>
        <v>26.359689559531922</v>
      </c>
      <c r="AK2762" s="12"/>
      <c r="AL2762" s="12"/>
      <c r="AM2762" s="12"/>
      <c r="AN2762" s="12"/>
    </row>
    <row r="2763" spans="1:40" x14ac:dyDescent="0.35">
      <c r="A2763" s="12"/>
      <c r="B2763" s="12">
        <f t="shared" si="1435"/>
        <v>833000</v>
      </c>
      <c r="C2763" s="29" t="str">
        <f t="shared" si="1437"/>
        <v>-9.98258316663819E-08+0.00266463656377561i</v>
      </c>
      <c r="D2763" s="28" t="str">
        <f t="shared" si="1438"/>
        <v>-5.39906179819523+0.0204288803222797i</v>
      </c>
      <c r="E2763" s="12" t="str">
        <f t="shared" si="1439"/>
        <v>4200</v>
      </c>
      <c r="F2763" s="12" t="str">
        <f t="shared" si="1440"/>
        <v>0.704225352112676</v>
      </c>
      <c r="G2763" s="12" t="str">
        <f t="shared" si="1436"/>
        <v>0.704225352112676</v>
      </c>
      <c r="H2763" s="12" t="str">
        <f t="shared" si="1441"/>
        <v>8.25696624706336+0.406896669607969i</v>
      </c>
      <c r="I2763" s="12" t="str">
        <f t="shared" si="1442"/>
        <v>3271.18335055037i</v>
      </c>
      <c r="J2763" s="12" t="str">
        <f t="shared" si="1443"/>
        <v>-9151.89986912951+707.481067270312i</v>
      </c>
      <c r="K2763" s="12" t="str">
        <f t="shared" si="1444"/>
        <v>0.0274668964717906-0.355308852568248i</v>
      </c>
      <c r="L2763" s="12" t="str">
        <f t="shared" si="1445"/>
        <v>0.00149364689783999-0.0161947210669734i</v>
      </c>
      <c r="M2763" s="12" t="str">
        <f t="shared" si="1446"/>
        <v>0.0289605433696306-0.371503573635221i</v>
      </c>
      <c r="N2763" s="12" t="str">
        <f t="shared" si="1447"/>
        <v>-10.4677867217612i</v>
      </c>
      <c r="O2763" s="12" t="str">
        <f t="shared" si="1448"/>
        <v>-0.503623201635753+0.86392341719284i</v>
      </c>
      <c r="P2763" s="12" t="str">
        <f t="shared" si="1449"/>
        <v>1.50362320163575-0.86392341719284i</v>
      </c>
      <c r="Q2763" s="12" t="str">
        <f t="shared" si="1450"/>
        <v>-1.50362320163575+11.331710138954i</v>
      </c>
      <c r="R2763" s="12" t="str">
        <f t="shared" si="1451"/>
        <v>-0.0922227547474568-0.12045445137063i</v>
      </c>
      <c r="S2763" s="12" t="str">
        <f t="shared" si="1452"/>
        <v>1.07195074512088i</v>
      </c>
      <c r="T2763" s="12" t="str">
        <f t="shared" si="1453"/>
        <v>0.129121238899874-0.0988582506686365i</v>
      </c>
      <c r="U2763" s="12" t="str">
        <f t="shared" si="1454"/>
        <v>0.000999999999999998-0.00191062356652935i</v>
      </c>
      <c r="V2763" s="12" t="str">
        <f t="shared" si="1455"/>
        <v>0.0015-0.000580736646361505i</v>
      </c>
      <c r="W2763" s="12" t="str">
        <f t="shared" si="1456"/>
        <v>0.000767686769478483-0.000613635089085651i</v>
      </c>
      <c r="X2763" s="12" t="str">
        <f t="shared" si="1457"/>
        <v>0.000759130990359953-0.000579353985923841i</v>
      </c>
      <c r="Y2763" s="12" t="str">
        <f t="shared" si="1458"/>
        <v>0.00029+0.785084004132089i</v>
      </c>
      <c r="Z2763" s="12" t="str">
        <f t="shared" si="1459"/>
        <v>-0.00884641415136212-0.0116237079408774i</v>
      </c>
      <c r="AA2763" s="12" t="str">
        <f t="shared" si="1460"/>
        <v>0.0204559258522268-15.2962490876485i</v>
      </c>
      <c r="AB2763" s="12" t="str">
        <f t="shared" si="1461"/>
        <v>0.322310728323141-0.246768657466707i</v>
      </c>
      <c r="AC2763" s="12" t="str">
        <f t="shared" si="1462"/>
        <v>0.917658855716052-0.126886141799848i</v>
      </c>
      <c r="AD2763" s="12" t="str">
        <f t="shared" si="1463"/>
        <v>0.381127510360708-0.216212001777541i</v>
      </c>
      <c r="AE2763" s="12" t="str">
        <f t="shared" si="1464"/>
        <v>-0.00588479696310299-0.00251741395644741i</v>
      </c>
      <c r="AF2763" s="12" t="str">
        <f t="shared" si="1465"/>
        <v>-13.6560280452586-0.386467789285689i</v>
      </c>
      <c r="AG2763" s="12" t="str">
        <f t="shared" si="1466"/>
        <v>0.988056040525813-0.0211199638205002i</v>
      </c>
      <c r="AH2763" s="12" t="str">
        <f t="shared" si="1467"/>
        <v>0.0795204936061318+0.0387949958699182i</v>
      </c>
      <c r="AI2763" s="12">
        <f t="shared" si="1468"/>
        <v>-21.063180818127002</v>
      </c>
      <c r="AJ2763" s="12">
        <f t="shared" si="1469"/>
        <v>26.005971392928195</v>
      </c>
      <c r="AK2763" s="12"/>
      <c r="AL2763" s="12"/>
      <c r="AM2763" s="12"/>
      <c r="AN2763" s="12"/>
    </row>
    <row r="2764" spans="1:40" x14ac:dyDescent="0.35">
      <c r="A2764" s="12"/>
      <c r="B2764" s="12">
        <f t="shared" si="1435"/>
        <v>834000</v>
      </c>
      <c r="C2764" s="29" t="str">
        <f t="shared" si="1437"/>
        <v>-9.95865847025791E-08+0.00266144155591433i</v>
      </c>
      <c r="D2764" s="28" t="str">
        <f t="shared" si="1438"/>
        <v>-5.399061796361+0.0204043852620099i</v>
      </c>
      <c r="E2764" s="12" t="str">
        <f t="shared" si="1439"/>
        <v>4200</v>
      </c>
      <c r="F2764" s="12" t="str">
        <f t="shared" si="1440"/>
        <v>0.704225352112676</v>
      </c>
      <c r="G2764" s="12" t="str">
        <f t="shared" si="1436"/>
        <v>0.704225352112676</v>
      </c>
      <c r="H2764" s="12" t="str">
        <f t="shared" si="1441"/>
        <v>8.25701785518057+0.406411519619976i</v>
      </c>
      <c r="I2764" s="12" t="str">
        <f t="shared" si="1442"/>
        <v>3275.11034136736i</v>
      </c>
      <c r="J2764" s="12" t="str">
        <f t="shared" si="1443"/>
        <v>-9173.88880984169+708.33038427784i</v>
      </c>
      <c r="K2764" s="12" t="str">
        <f t="shared" si="1444"/>
        <v>0.0274014439559078-0.354887783526176i</v>
      </c>
      <c r="L2764" s="12" t="str">
        <f t="shared" si="1445"/>
        <v>0.00149009728052604-0.016175629926561i</v>
      </c>
      <c r="M2764" s="12" t="str">
        <f t="shared" si="1446"/>
        <v>0.0288915412364338-0.371063413452737i</v>
      </c>
      <c r="N2764" s="12" t="str">
        <f t="shared" si="1447"/>
        <v>-10.4803530923755i</v>
      </c>
      <c r="O2764" s="12" t="str">
        <f t="shared" si="1448"/>
        <v>-0.492727341548335+0.870183754669501i</v>
      </c>
      <c r="P2764" s="12" t="str">
        <f t="shared" si="1449"/>
        <v>1.49272734154833-0.870183754669501i</v>
      </c>
      <c r="Q2764" s="12" t="str">
        <f t="shared" si="1450"/>
        <v>-1.49272734154833+11.350536847045i</v>
      </c>
      <c r="R2764" s="12" t="str">
        <f t="shared" si="1451"/>
        <v>-0.0923624129274393-0.119364877687956i</v>
      </c>
      <c r="S2764" s="12" t="str">
        <f t="shared" si="1452"/>
        <v>1.07323760075728i</v>
      </c>
      <c r="T2764" s="12" t="str">
        <f t="shared" si="1453"/>
        <v>0.128106874944508-0.0991268144503981i</v>
      </c>
      <c r="U2764" s="12" t="str">
        <f t="shared" si="1454"/>
        <v>0.001-0.00190833265098196i</v>
      </c>
      <c r="V2764" s="12" t="str">
        <f t="shared" si="1455"/>
        <v>0.0015-0.000580040319447403i</v>
      </c>
      <c r="W2764" s="12" t="str">
        <f t="shared" si="1456"/>
        <v>0.00076748489002725-0.000613100256145432i</v>
      </c>
      <c r="X2764" s="12" t="str">
        <f t="shared" si="1457"/>
        <v>0.00075891792536314-0.000578858087301846i</v>
      </c>
      <c r="Y2764" s="12" t="str">
        <f t="shared" si="1458"/>
        <v>0.00029+0.786026481928166i</v>
      </c>
      <c r="Z2764" s="12" t="str">
        <f t="shared" si="1459"/>
        <v>-0.00882824341366817-0.0116064711769639i</v>
      </c>
      <c r="AA2764" s="12" t="str">
        <f t="shared" si="1460"/>
        <v>0.0204026941117002-15.2778851638358i</v>
      </c>
      <c r="AB2764" s="12" t="str">
        <f t="shared" si="1461"/>
        <v>0.319778686437358-0.247439042825757i</v>
      </c>
      <c r="AC2764" s="12" t="str">
        <f t="shared" si="1462"/>
        <v>0.917423323253334-0.125807066248183i</v>
      </c>
      <c r="AD2764" s="12" t="str">
        <f t="shared" si="1463"/>
        <v>0.378431096088959-0.217816281518865i</v>
      </c>
      <c r="AE2764" s="12" t="str">
        <f t="shared" si="1464"/>
        <v>-0.00586896022489673-0.00246931445651473i</v>
      </c>
      <c r="AF2764" s="12" t="str">
        <f t="shared" si="1465"/>
        <v>-13.6560796515416-0.386007134357966i</v>
      </c>
      <c r="AG2764" s="12" t="str">
        <f t="shared" si="1466"/>
        <v>0.987981414938494-0.0209455765401183i</v>
      </c>
      <c r="AH2764" s="12" t="str">
        <f t="shared" si="1467"/>
        <v>0.0793493166864741+0.0381066202640543i</v>
      </c>
      <c r="AI2764" s="12">
        <f t="shared" si="1468"/>
        <v>-21.107863664061512</v>
      </c>
      <c r="AJ2764" s="12">
        <f t="shared" si="1469"/>
        <v>25.652124725408385</v>
      </c>
      <c r="AK2764" s="12"/>
      <c r="AL2764" s="12"/>
      <c r="AM2764" s="12"/>
      <c r="AN2764" s="12"/>
    </row>
    <row r="2765" spans="1:40" x14ac:dyDescent="0.35">
      <c r="A2765" s="12"/>
      <c r="B2765" s="12">
        <f t="shared" si="1435"/>
        <v>835000</v>
      </c>
      <c r="C2765" s="29" t="str">
        <f t="shared" si="1437"/>
        <v>-9.93481967938891E-08+0.00265825420076645i</v>
      </c>
      <c r="D2765" s="28" t="str">
        <f t="shared" si="1438"/>
        <v>-5.39906179453336+0.0203799488725428i</v>
      </c>
      <c r="E2765" s="12" t="str">
        <f t="shared" si="1439"/>
        <v>4200</v>
      </c>
      <c r="F2765" s="12" t="str">
        <f t="shared" si="1440"/>
        <v>0.704225352112676</v>
      </c>
      <c r="G2765" s="12" t="str">
        <f t="shared" si="1436"/>
        <v>0.704225352112676</v>
      </c>
      <c r="H2765" s="12" t="str">
        <f t="shared" si="1441"/>
        <v>8.25706927868156+0.40592752189324i</v>
      </c>
      <c r="I2765" s="12" t="str">
        <f t="shared" si="1442"/>
        <v>3279.03733218435i</v>
      </c>
      <c r="J2765" s="12" t="str">
        <f t="shared" si="1443"/>
        <v>-9195.90413200644+709.179701285367i</v>
      </c>
      <c r="K2765" s="12" t="str">
        <f t="shared" si="1444"/>
        <v>0.0273362246719691-0.354467705376784i</v>
      </c>
      <c r="L2765" s="12" t="str">
        <f t="shared" si="1445"/>
        <v>0.00148656026594527-0.0161565833538588i</v>
      </c>
      <c r="M2765" s="12" t="str">
        <f t="shared" si="1446"/>
        <v>0.0288227849379144-0.370624288730643i</v>
      </c>
      <c r="N2765" s="12" t="str">
        <f t="shared" si="1447"/>
        <v>-10.4929194629899i</v>
      </c>
      <c r="O2765" s="12" t="str">
        <f t="shared" si="1448"/>
        <v>-0.481753674101724+0.876306680043859i</v>
      </c>
      <c r="P2765" s="12" t="str">
        <f t="shared" si="1449"/>
        <v>1.48175367410172-0.876306680043859i</v>
      </c>
      <c r="Q2765" s="12" t="str">
        <f t="shared" si="1450"/>
        <v>-1.48175367410172+11.3692261430338i</v>
      </c>
      <c r="R2765" s="12" t="str">
        <f t="shared" si="1451"/>
        <v>-0.0924919728390533-0.118275715216244i</v>
      </c>
      <c r="S2765" s="12" t="str">
        <f t="shared" si="1452"/>
        <v>1.07452445639368i</v>
      </c>
      <c r="T2765" s="12" t="str">
        <f t="shared" si="1453"/>
        <v>0.127090148597308-0.0993848868356628i</v>
      </c>
      <c r="U2765" s="12" t="str">
        <f t="shared" si="1454"/>
        <v>0.001-0.00190604722265743i</v>
      </c>
      <c r="V2765" s="12" t="str">
        <f t="shared" si="1455"/>
        <v>0.0015-0.000579345660382197i</v>
      </c>
      <c r="W2765" s="12" t="str">
        <f t="shared" si="1456"/>
        <v>0.000767283254746586-0.000612566461498277i</v>
      </c>
      <c r="X2765" s="12" t="str">
        <f t="shared" si="1457"/>
        <v>0.000758705150497472-0.000578363141663115i</v>
      </c>
      <c r="Y2765" s="12" t="str">
        <f t="shared" si="1458"/>
        <v>0.00029+0.786968959724243i</v>
      </c>
      <c r="Z2765" s="12" t="str">
        <f t="shared" si="1459"/>
        <v>-0.00881013073165207-0.011589280282661i</v>
      </c>
      <c r="AA2765" s="12" t="str">
        <f t="shared" si="1460"/>
        <v>0.0203496643946805-15.2595652991662i</v>
      </c>
      <c r="AB2765" s="12" t="str">
        <f t="shared" si="1461"/>
        <v>0.317240747580331-0.248083239699667i</v>
      </c>
      <c r="AC2765" s="12" t="str">
        <f t="shared" si="1462"/>
        <v>0.917198087581368-0.124727576292902i</v>
      </c>
      <c r="AD2765" s="12" t="str">
        <f t="shared" si="1463"/>
        <v>0.375714208673422-0.219386978448289i</v>
      </c>
      <c r="AE2765" s="12" t="str">
        <f t="shared" si="1464"/>
        <v>-0.00585262847975538-0.0024214293095429i</v>
      </c>
      <c r="AF2765" s="12" t="str">
        <f t="shared" si="1465"/>
        <v>-13.6561310732149-0.385547573020697i</v>
      </c>
      <c r="AG2765" s="12" t="str">
        <f t="shared" si="1466"/>
        <v>0.987908822559384-0.0207704738279075i</v>
      </c>
      <c r="AH2765" s="12" t="str">
        <f t="shared" si="1467"/>
        <v>0.0791707069250944+0.0374206961146012i</v>
      </c>
      <c r="AI2765" s="12">
        <f t="shared" si="1468"/>
        <v>-21.153003763907474</v>
      </c>
      <c r="AJ2765" s="12">
        <f t="shared" si="1469"/>
        <v>25.298151095864089</v>
      </c>
      <c r="AK2765" s="12"/>
      <c r="AL2765" s="12"/>
      <c r="AM2765" s="12"/>
      <c r="AN2765" s="12"/>
    </row>
    <row r="2766" spans="1:40" x14ac:dyDescent="0.35">
      <c r="A2766" s="12"/>
      <c r="B2766" s="12">
        <f t="shared" si="1435"/>
        <v>836000</v>
      </c>
      <c r="C2766" s="29" t="str">
        <f t="shared" si="1437"/>
        <v>-9.91106638324594E-08+0.00265507447087009i</v>
      </c>
      <c r="D2766" s="28" t="str">
        <f t="shared" si="1438"/>
        <v>-5.39906179271228+0.0203555709433374i</v>
      </c>
      <c r="E2766" s="12" t="str">
        <f t="shared" si="1439"/>
        <v>4200</v>
      </c>
      <c r="F2766" s="12" t="str">
        <f t="shared" si="1440"/>
        <v>0.704225352112676</v>
      </c>
      <c r="G2766" s="12" t="str">
        <f t="shared" si="1436"/>
        <v>0.704225352112676</v>
      </c>
      <c r="H2766" s="12" t="str">
        <f t="shared" si="1441"/>
        <v>8.25712051844501+0.405444672339313i</v>
      </c>
      <c r="I2766" s="12" t="str">
        <f t="shared" si="1442"/>
        <v>3282.96432300133i</v>
      </c>
      <c r="J2766" s="12" t="str">
        <f t="shared" si="1443"/>
        <v>-9217.94583562376+710.029018292895i</v>
      </c>
      <c r="K2766" s="12" t="str">
        <f t="shared" si="1444"/>
        <v>0.0272712375152833-0.354048614647764i</v>
      </c>
      <c r="L2766" s="12" t="str">
        <f t="shared" si="1445"/>
        <v>0.00148303579467678-0.0161375811943959i</v>
      </c>
      <c r="M2766" s="12" t="str">
        <f t="shared" si="1446"/>
        <v>0.0287542733099601-0.37018619584216i</v>
      </c>
      <c r="N2766" s="12" t="str">
        <f t="shared" si="1447"/>
        <v>-10.5054858336043i</v>
      </c>
      <c r="O2766" s="12" t="str">
        <f t="shared" si="1448"/>
        <v>-0.470703932165304+0.882291226434968i</v>
      </c>
      <c r="P2766" s="12" t="str">
        <f t="shared" si="1449"/>
        <v>1.4707039321653-0.882291226434968i</v>
      </c>
      <c r="Q2766" s="12" t="str">
        <f t="shared" si="1450"/>
        <v>-1.4707039321653+11.3877770600393i</v>
      </c>
      <c r="R2766" s="12" t="str">
        <f t="shared" si="1451"/>
        <v>-0.0926114607170385-0.117187040604093i</v>
      </c>
      <c r="S2766" s="12" t="str">
        <f t="shared" si="1452"/>
        <v>1.07581131203008i</v>
      </c>
      <c r="T2766" s="12" t="str">
        <f t="shared" si="1453"/>
        <v>0.126071143905212-0.0996324570630194i</v>
      </c>
      <c r="U2766" s="12" t="str">
        <f t="shared" si="1454"/>
        <v>0.001-0.00190376726186478i</v>
      </c>
      <c r="V2766" s="12" t="str">
        <f t="shared" si="1455"/>
        <v>0.0015-0.000578652663180784i</v>
      </c>
      <c r="W2766" s="12" t="str">
        <f t="shared" si="1456"/>
        <v>0.000767081863627306-0.000612033701427378i</v>
      </c>
      <c r="X2766" s="12" t="str">
        <f t="shared" si="1457"/>
        <v>0.0007584926654988-0.000577869145580036i</v>
      </c>
      <c r="Y2766" s="12" t="str">
        <f t="shared" si="1458"/>
        <v>0.00029+0.78791143752032i</v>
      </c>
      <c r="Z2766" s="12" t="str">
        <f t="shared" si="1459"/>
        <v>-0.00879207584465791-0.0115721350886016i</v>
      </c>
      <c r="AA2766" s="12" t="str">
        <f t="shared" si="1460"/>
        <v>0.0202968357029311-15.2412893352022i</v>
      </c>
      <c r="AB2766" s="12" t="str">
        <f t="shared" si="1461"/>
        <v>0.314697121548917-0.248701221225947i</v>
      </c>
      <c r="AC2766" s="12" t="str">
        <f t="shared" si="1462"/>
        <v>0.916983128055943-0.123647753156323i</v>
      </c>
      <c r="AD2766" s="12" t="str">
        <f t="shared" si="1463"/>
        <v>0.372977261806671-0.220923825779263i</v>
      </c>
      <c r="AE2766" s="12" t="str">
        <f t="shared" si="1464"/>
        <v>-0.00583580473034539-0.00237376422646025i</v>
      </c>
      <c r="AF2766" s="12" t="str">
        <f t="shared" si="1465"/>
        <v>-13.6561823111573-0.385089101395976i</v>
      </c>
      <c r="AG2766" s="12" t="str">
        <f t="shared" si="1466"/>
        <v>0.987838270836633-0.0205946810704147i</v>
      </c>
      <c r="AH2766" s="12" t="str">
        <f t="shared" si="1467"/>
        <v>0.0789846998214488+0.0367373158273217i</v>
      </c>
      <c r="AI2766" s="12">
        <f t="shared" si="1468"/>
        <v>-21.198604767248327</v>
      </c>
      <c r="AJ2766" s="12">
        <f t="shared" si="1469"/>
        <v>24.944052059335807</v>
      </c>
      <c r="AK2766" s="12"/>
      <c r="AL2766" s="12"/>
      <c r="AM2766" s="12"/>
      <c r="AN2766" s="12"/>
    </row>
    <row r="2767" spans="1:40" x14ac:dyDescent="0.35">
      <c r="A2767" s="12"/>
      <c r="B2767" s="12">
        <f t="shared" si="1435"/>
        <v>837000</v>
      </c>
      <c r="C2767" s="29" t="str">
        <f t="shared" si="1437"/>
        <v>-9.88739817349627E-08+0.00265190233889461i</v>
      </c>
      <c r="D2767" s="28" t="str">
        <f t="shared" si="1438"/>
        <v>-5.39906179089771+0.0203312512648587i</v>
      </c>
      <c r="E2767" s="12" t="str">
        <f t="shared" si="1439"/>
        <v>4200</v>
      </c>
      <c r="F2767" s="12" t="str">
        <f t="shared" si="1440"/>
        <v>0.704225352112676</v>
      </c>
      <c r="G2767" s="12" t="str">
        <f t="shared" si="1436"/>
        <v>0.704225352112676</v>
      </c>
      <c r="H2767" s="12" t="str">
        <f t="shared" si="1441"/>
        <v>8.25717157534436+0.404962966889021i</v>
      </c>
      <c r="I2767" s="12" t="str">
        <f t="shared" si="1442"/>
        <v>3286.89131381832i</v>
      </c>
      <c r="J2767" s="12" t="str">
        <f t="shared" si="1443"/>
        <v>-9240.01392069364+710.878335300422i</v>
      </c>
      <c r="K2767" s="12" t="str">
        <f t="shared" si="1444"/>
        <v>0.0272064813876791-0.353630507882912i</v>
      </c>
      <c r="L2767" s="12" t="str">
        <f t="shared" si="1445"/>
        <v>0.0014795238076484-0.0161186232944072i</v>
      </c>
      <c r="M2767" s="12" t="str">
        <f t="shared" si="1446"/>
        <v>0.0286860051953275-0.369749131177319i</v>
      </c>
      <c r="N2767" s="12" t="str">
        <f t="shared" si="1447"/>
        <v>-10.5180522042186i</v>
      </c>
      <c r="O2767" s="12" t="str">
        <f t="shared" si="1448"/>
        <v>-0.459579860621512+0.888136448813532i</v>
      </c>
      <c r="P2767" s="12" t="str">
        <f t="shared" si="1449"/>
        <v>1.45957986062151-0.888136448813532i</v>
      </c>
      <c r="Q2767" s="12" t="str">
        <f t="shared" si="1450"/>
        <v>-1.45957986062151+11.4061886530321i</v>
      </c>
      <c r="R2767" s="12" t="str">
        <f t="shared" si="1451"/>
        <v>-0.0927209027565083-0.116098930026678i</v>
      </c>
      <c r="S2767" s="12" t="str">
        <f t="shared" si="1452"/>
        <v>1.07709816766648i</v>
      </c>
      <c r="T2767" s="12" t="str">
        <f t="shared" si="1453"/>
        <v>0.125049944799774-0.099869514463417i</v>
      </c>
      <c r="U2767" s="12" t="str">
        <f t="shared" si="1454"/>
        <v>0.001-0.00190149274900711i</v>
      </c>
      <c r="V2767" s="12" t="str">
        <f t="shared" si="1455"/>
        <v>0.0015-0.000577961321886662i</v>
      </c>
      <c r="W2767" s="12" t="str">
        <f t="shared" si="1456"/>
        <v>0.000766880716658159-0.00061150197223573i</v>
      </c>
      <c r="X2767" s="12" t="str">
        <f t="shared" si="1457"/>
        <v>0.000758280470102582-0.000577376095643396i</v>
      </c>
      <c r="Y2767" s="12" t="str">
        <f t="shared" si="1458"/>
        <v>0.00029+0.788853915316397i</v>
      </c>
      <c r="Z2767" s="12" t="str">
        <f t="shared" si="1459"/>
        <v>-0.00877407849355667-0.0115550354262264i</v>
      </c>
      <c r="AA2767" s="12" t="str">
        <f t="shared" si="1460"/>
        <v>0.0202442070442892-15.2230571142655i</v>
      </c>
      <c r="AB2767" s="12" t="str">
        <f t="shared" si="1461"/>
        <v>0.31214801785195-0.249292960772651i</v>
      </c>
      <c r="AC2767" s="12" t="str">
        <f t="shared" si="1462"/>
        <v>0.916778424007503-0.122567677567364i</v>
      </c>
      <c r="AD2767" s="12" t="str">
        <f t="shared" si="1463"/>
        <v>0.370220672808459-0.22242656172875i</v>
      </c>
      <c r="AE2767" s="12" t="str">
        <f t="shared" si="1464"/>
        <v>-0.00581849204366819-0.00232632487816312i</v>
      </c>
      <c r="AF2767" s="12" t="str">
        <f t="shared" si="1465"/>
        <v>-13.6562333662421-0.384631715624162i</v>
      </c>
      <c r="AG2767" s="12" t="str">
        <f t="shared" si="1466"/>
        <v>0.987769766907114-0.0204182237330142i</v>
      </c>
      <c r="AH2767" s="12" t="str">
        <f t="shared" si="1467"/>
        <v>0.0787913320757526+0.0360565713172774i</v>
      </c>
      <c r="AI2767" s="12">
        <f t="shared" si="1468"/>
        <v>-21.244670395221029</v>
      </c>
      <c r="AJ2767" s="12">
        <f t="shared" si="1469"/>
        <v>24.589829186721722</v>
      </c>
      <c r="AK2767" s="12"/>
      <c r="AL2767" s="12"/>
      <c r="AM2767" s="12"/>
      <c r="AN2767" s="12"/>
    </row>
    <row r="2768" spans="1:40" x14ac:dyDescent="0.35">
      <c r="A2768" s="12"/>
      <c r="B2768" s="12">
        <f t="shared" si="1435"/>
        <v>838000</v>
      </c>
      <c r="C2768" s="29" t="str">
        <f t="shared" si="1437"/>
        <v>-9.86381464424201E-08+0.00264873777763979i</v>
      </c>
      <c r="D2768" s="28" t="str">
        <f t="shared" si="1438"/>
        <v>-5.39906178908964+0.0203069896285717i</v>
      </c>
      <c r="E2768" s="12" t="str">
        <f t="shared" si="1439"/>
        <v>4200</v>
      </c>
      <c r="F2768" s="12" t="str">
        <f t="shared" si="1440"/>
        <v>0.704225352112676</v>
      </c>
      <c r="G2768" s="12" t="str">
        <f t="shared" si="1436"/>
        <v>0.704225352112676</v>
      </c>
      <c r="H2768" s="12" t="str">
        <f t="shared" si="1441"/>
        <v>8.25722245024796+0.404482401492333i</v>
      </c>
      <c r="I2768" s="12" t="str">
        <f t="shared" si="1442"/>
        <v>3290.81830463531i</v>
      </c>
      <c r="J2768" s="12" t="str">
        <f t="shared" si="1443"/>
        <v>-9262.10838721608+711.72765230795i</v>
      </c>
      <c r="K2768" s="12" t="str">
        <f t="shared" si="1444"/>
        <v>0.0271419551974594-0.353213381642027i</v>
      </c>
      <c r="L2768" s="12" t="str">
        <f t="shared" si="1445"/>
        <v>0.00147602424613432-0.0160997095008298i</v>
      </c>
      <c r="M2768" s="12" t="str">
        <f t="shared" si="1446"/>
        <v>0.0286179794435937-0.369313091142857i</v>
      </c>
      <c r="N2768" s="12" t="str">
        <f t="shared" si="1447"/>
        <v>-10.530618574833i</v>
      </c>
      <c r="O2768" s="12" t="str">
        <f t="shared" si="1448"/>
        <v>-0.448383216090021+0.893841424151269i</v>
      </c>
      <c r="P2768" s="12" t="str">
        <f t="shared" si="1449"/>
        <v>1.44838321609002-0.893841424151269i</v>
      </c>
      <c r="Q2768" s="12" t="str">
        <f t="shared" si="1450"/>
        <v>-1.44838321609002+11.4244599989843i</v>
      </c>
      <c r="R2768" s="12" t="str">
        <f t="shared" si="1451"/>
        <v>-0.0928203251105945-0.115011459202854i</v>
      </c>
      <c r="S2768" s="12" t="str">
        <f t="shared" si="1452"/>
        <v>1.07838502330288i</v>
      </c>
      <c r="T2768" s="12" t="str">
        <f t="shared" si="1453"/>
        <v>0.124026635112568-0.100096048457369i</v>
      </c>
      <c r="U2768" s="12" t="str">
        <f t="shared" si="1454"/>
        <v>0.001-0.00189922366458109i</v>
      </c>
      <c r="V2768" s="12" t="str">
        <f t="shared" si="1455"/>
        <v>0.0015-0.000577271630571759i</v>
      </c>
      <c r="W2768" s="12" t="str">
        <f t="shared" si="1456"/>
        <v>0.000766679813825843-0.00061097127024601i</v>
      </c>
      <c r="X2768" s="12" t="str">
        <f t="shared" si="1457"/>
        <v>0.000758068564043897-0.000576883988462261i</v>
      </c>
      <c r="Y2768" s="12" t="str">
        <f t="shared" si="1458"/>
        <v>0.00029+0.789796393112474i</v>
      </c>
      <c r="Z2768" s="12" t="str">
        <f t="shared" si="1459"/>
        <v>-0.00875613842073524-0.0115379811277791i</v>
      </c>
      <c r="AA2768" s="12" t="str">
        <f t="shared" si="1460"/>
        <v>0.0201917774326218-15.2048684794324i</v>
      </c>
      <c r="AB2768" s="12" t="str">
        <f t="shared" si="1461"/>
        <v>0.309593645748696-0.249858431931406i</v>
      </c>
      <c r="AC2768" s="12" t="str">
        <f t="shared" si="1462"/>
        <v>0.916583954745209-0.121487429778459i</v>
      </c>
      <c r="AD2768" s="12" t="str">
        <f t="shared" si="1463"/>
        <v>0.367444862567146-0.223894929570168i</v>
      </c>
      <c r="AE2768" s="12" t="str">
        <f t="shared" si="1464"/>
        <v>-0.00580069355061199-0.00227911689478196i</v>
      </c>
      <c r="AF2768" s="12" t="str">
        <f t="shared" si="1465"/>
        <v>-13.6562842393376-0.384175411863761i</v>
      </c>
      <c r="AG2768" s="12" t="str">
        <f t="shared" si="1466"/>
        <v>0.987703317595358-0.0202411273562131i</v>
      </c>
      <c r="AH2768" s="12" t="str">
        <f t="shared" si="1467"/>
        <v>0.078590641583219+0.0353785539913807i</v>
      </c>
      <c r="AI2768" s="12">
        <f t="shared" si="1468"/>
        <v>-21.291204442168787</v>
      </c>
      <c r="AJ2768" s="12">
        <f t="shared" si="1469"/>
        <v>24.235484064483721</v>
      </c>
      <c r="AK2768" s="12"/>
      <c r="AL2768" s="12"/>
      <c r="AM2768" s="12"/>
      <c r="AN2768" s="12"/>
    </row>
    <row r="2769" spans="1:40" x14ac:dyDescent="0.35">
      <c r="A2769" s="12"/>
      <c r="B2769" s="12">
        <f t="shared" si="1435"/>
        <v>839000</v>
      </c>
      <c r="C2769" s="29" t="str">
        <f t="shared" si="1437"/>
        <v>-9.84031539200273E-08+0.00264558076003513i</v>
      </c>
      <c r="D2769" s="28" t="str">
        <f t="shared" si="1438"/>
        <v>-5.39906178728803+0.020282785826936i</v>
      </c>
      <c r="E2769" s="12" t="str">
        <f t="shared" si="1439"/>
        <v>4200</v>
      </c>
      <c r="F2769" s="12" t="str">
        <f t="shared" si="1440"/>
        <v>0.704225352112676</v>
      </c>
      <c r="G2769" s="12" t="str">
        <f t="shared" si="1436"/>
        <v>0.704225352112676</v>
      </c>
      <c r="H2769" s="12" t="str">
        <f t="shared" si="1441"/>
        <v>8.25727314401894+0.404002972118263i</v>
      </c>
      <c r="I2769" s="12" t="str">
        <f t="shared" si="1442"/>
        <v>3294.7452954523i</v>
      </c>
      <c r="J2769" s="12" t="str">
        <f t="shared" si="1443"/>
        <v>-9284.22923519109+712.576969315477i</v>
      </c>
      <c r="K2769" s="12" t="str">
        <f t="shared" si="1444"/>
        <v>0.0270776578593554-0.352797232500831i</v>
      </c>
      <c r="L2769" s="12" t="str">
        <f t="shared" si="1445"/>
        <v>0.00147253705175263-0.0160808396612991i</v>
      </c>
      <c r="M2769" s="12" t="str">
        <f t="shared" si="1446"/>
        <v>0.028550194911108-0.36887807216213i</v>
      </c>
      <c r="N2769" s="12" t="str">
        <f t="shared" si="1447"/>
        <v>-10.5431849454473i</v>
      </c>
      <c r="O2769" s="12" t="str">
        <f t="shared" si="1448"/>
        <v>-0.437115766650975+0.899405251566351i</v>
      </c>
      <c r="P2769" s="12" t="str">
        <f t="shared" si="1449"/>
        <v>1.43711576665098-0.899405251566351i</v>
      </c>
      <c r="Q2769" s="12" t="str">
        <f t="shared" si="1450"/>
        <v>-1.43711576665098+11.4425901970137i</v>
      </c>
      <c r="R2769" s="12" t="str">
        <f t="shared" si="1451"/>
        <v>-0.0929097538884619-0.113924703412207i</v>
      </c>
      <c r="S2769" s="12" t="str">
        <f t="shared" si="1452"/>
        <v>1.07967187893928i</v>
      </c>
      <c r="T2769" s="12" t="str">
        <f t="shared" si="1453"/>
        <v>0.123001298590658-0.100312048552542i</v>
      </c>
      <c r="U2769" s="12" t="str">
        <f t="shared" si="1454"/>
        <v>0.001-0.00189695998917635i</v>
      </c>
      <c r="V2769" s="12" t="str">
        <f t="shared" si="1455"/>
        <v>0.0015-0.000576583583336275i</v>
      </c>
      <c r="W2769" s="12" t="str">
        <f t="shared" si="1456"/>
        <v>0.00076647915511502-0.000610441591800456i</v>
      </c>
      <c r="X2769" s="12" t="str">
        <f t="shared" si="1457"/>
        <v>0.000757856947057412-0.00057639282066387i</v>
      </c>
      <c r="Y2769" s="12" t="str">
        <f t="shared" si="1458"/>
        <v>0.00029+0.790738870908551i</v>
      </c>
      <c r="Z2769" s="12" t="str">
        <f t="shared" si="1459"/>
        <v>-0.00873825537008586-0.0115209720263015i</v>
      </c>
      <c r="AA2769" s="12" t="str">
        <f t="shared" si="1460"/>
        <v>0.0201395458877811-15.1867232745291i</v>
      </c>
      <c r="AB2769" s="12" t="str">
        <f t="shared" si="1461"/>
        <v>0.307034214287467-0.250397608511389i</v>
      </c>
      <c r="AC2769" s="12" t="str">
        <f t="shared" si="1462"/>
        <v>0.916399699560597-0.120407089582451i</v>
      </c>
      <c r="AD2769" s="12" t="str">
        <f t="shared" si="1463"/>
        <v>0.364650255480531-0.225328677685612i</v>
      </c>
      <c r="AE2769" s="12" t="str">
        <f t="shared" si="1464"/>
        <v>-0.00578241244549537-0.00223214586495426i</v>
      </c>
      <c r="AF2769" s="12" t="str">
        <f t="shared" si="1465"/>
        <v>-13.656334931307-0.383720186291327i</v>
      </c>
      <c r="AG2769" s="12" t="str">
        <f t="shared" si="1466"/>
        <v>0.987638929412549-0.0200634175519519i</v>
      </c>
      <c r="AH2769" s="12" t="str">
        <f t="shared" si="1467"/>
        <v>0.0783826674280009+0.0347033547310416i</v>
      </c>
      <c r="AI2769" s="12">
        <f t="shared" si="1468"/>
        <v>-21.338210777346063</v>
      </c>
      <c r="AJ2769" s="12">
        <f t="shared" si="1469"/>
        <v>23.881018294374623</v>
      </c>
      <c r="AK2769" s="12"/>
      <c r="AL2769" s="12"/>
      <c r="AM2769" s="12"/>
      <c r="AN2769" s="12"/>
    </row>
    <row r="2770" spans="1:40" x14ac:dyDescent="0.35">
      <c r="A2770" s="12"/>
      <c r="B2770" s="12">
        <f t="shared" si="1435"/>
        <v>840000</v>
      </c>
      <c r="C2770" s="29" t="str">
        <f t="shared" si="1437"/>
        <v>-9.81690001569836E-08+0.00264243125913903i</v>
      </c>
      <c r="D2770" s="28" t="str">
        <f t="shared" si="1438"/>
        <v>-5.39906178549285+0.0202586396533992i</v>
      </c>
      <c r="E2770" s="12" t="str">
        <f t="shared" si="1439"/>
        <v>4200</v>
      </c>
      <c r="F2770" s="12" t="str">
        <f t="shared" si="1440"/>
        <v>0.704225352112676</v>
      </c>
      <c r="G2770" s="12" t="str">
        <f t="shared" si="1436"/>
        <v>0.704225352112676</v>
      </c>
      <c r="H2770" s="12" t="str">
        <f t="shared" si="1441"/>
        <v>8.25732365751535+0.403524674754741i</v>
      </c>
      <c r="I2770" s="12" t="str">
        <f t="shared" si="1442"/>
        <v>3298.67228626928i</v>
      </c>
      <c r="J2770" s="12" t="str">
        <f t="shared" si="1443"/>
        <v>-9306.37646461866+713.426286323005i</v>
      </c>
      <c r="K2770" s="12" t="str">
        <f t="shared" si="1444"/>
        <v>0.0270135882944815-0.352382057050866i</v>
      </c>
      <c r="L2770" s="12" t="str">
        <f t="shared" si="1445"/>
        <v>0.00146906216646295-0.0160620136241448i</v>
      </c>
      <c r="M2770" s="12" t="str">
        <f t="shared" si="1446"/>
        <v>0.0284826504609445-0.368444070675011i</v>
      </c>
      <c r="N2770" s="12" t="str">
        <f t="shared" si="1447"/>
        <v>-10.5557513160617i</v>
      </c>
      <c r="O2770" s="12" t="str">
        <f t="shared" si="1448"/>
        <v>-0.425779291565077+0.904827052466017i</v>
      </c>
      <c r="P2770" s="12" t="str">
        <f t="shared" si="1449"/>
        <v>1.42577929156508-0.904827052466017i</v>
      </c>
      <c r="Q2770" s="12" t="str">
        <f t="shared" si="1450"/>
        <v>-1.42577929156508+11.4605783685277i</v>
      </c>
      <c r="R2770" s="12" t="str">
        <f t="shared" si="1451"/>
        <v>-0.0929892151536887-0.112838737511831i</v>
      </c>
      <c r="S2770" s="12" t="str">
        <f t="shared" si="1452"/>
        <v>1.08095873457568i</v>
      </c>
      <c r="T2770" s="12" t="str">
        <f t="shared" si="1453"/>
        <v>0.121974018911906-0.100517504341717i</v>
      </c>
      <c r="U2770" s="12" t="str">
        <f t="shared" si="1454"/>
        <v>0.001-0.00189470170347495i</v>
      </c>
      <c r="V2770" s="12" t="str">
        <f t="shared" si="1455"/>
        <v>0.0015-0.000575897174308494i</v>
      </c>
      <c r="W2770" s="12" t="str">
        <f t="shared" si="1456"/>
        <v>0.000766278740508317-0.000609912933260706i</v>
      </c>
      <c r="X2770" s="12" t="str">
        <f t="shared" si="1457"/>
        <v>0.000757645618877426-0.000575902588893481i</v>
      </c>
      <c r="Y2770" s="12" t="str">
        <f t="shared" si="1458"/>
        <v>0.00029+0.791681348704628i</v>
      </c>
      <c r="Z2770" s="12" t="str">
        <f t="shared" si="1459"/>
        <v>-0.00872042908699464-0.011504007955629i</v>
      </c>
      <c r="AA2770" s="12" t="str">
        <f t="shared" si="1460"/>
        <v>0.0200875114355628-15.1686213441275i</v>
      </c>
      <c r="AB2770" s="12" t="str">
        <f t="shared" si="1461"/>
        <v>0.304469932343837-0.250910464534235i</v>
      </c>
      <c r="AC2770" s="12" t="str">
        <f t="shared" si="1462"/>
        <v>0.916225637730865-0.11932673632923i</v>
      </c>
      <c r="AD2770" s="12" t="str">
        <f t="shared" si="1463"/>
        <v>0.361837279395439-0.226727559617525i</v>
      </c>
      <c r="AE2770" s="12" t="str">
        <f t="shared" si="1464"/>
        <v>-0.00576365198559934-0.0021854173350963i</v>
      </c>
      <c r="AF2770" s="12" t="str">
        <f t="shared" si="1465"/>
        <v>-13.6563854430082-0.383266035101342i</v>
      </c>
      <c r="AG2770" s="12" t="str">
        <f t="shared" si="1466"/>
        <v>0.987576608555544-0.0198851199998626i</v>
      </c>
      <c r="AH2770" s="12" t="str">
        <f t="shared" si="1467"/>
        <v>0.0781674498768009+0.0340310638748029i</v>
      </c>
      <c r="AI2770" s="12">
        <f t="shared" si="1468"/>
        <v>-21.385693346685724</v>
      </c>
      <c r="AJ2770" s="12">
        <f t="shared" si="1469"/>
        <v>23.526433493127939</v>
      </c>
      <c r="AK2770" s="12"/>
      <c r="AL2770" s="12"/>
      <c r="AM2770" s="12"/>
      <c r="AN2770" s="12"/>
    </row>
    <row r="2771" spans="1:40" x14ac:dyDescent="0.35">
      <c r="A2771" s="12"/>
      <c r="B2771" s="12">
        <f t="shared" si="1435"/>
        <v>841000</v>
      </c>
      <c r="C2771" s="29" t="str">
        <f t="shared" si="1437"/>
        <v>-9.79356811663185E-08+0.00263928924813801i</v>
      </c>
      <c r="D2771" s="28" t="str">
        <f t="shared" si="1438"/>
        <v>-5.39906178370407+0.0202345509023914i</v>
      </c>
      <c r="E2771" s="12" t="str">
        <f t="shared" si="1439"/>
        <v>4200</v>
      </c>
      <c r="F2771" s="12" t="str">
        <f t="shared" si="1440"/>
        <v>0.704225352112676</v>
      </c>
      <c r="G2771" s="12" t="str">
        <f t="shared" si="1436"/>
        <v>0.704225352112676</v>
      </c>
      <c r="H2771" s="12" t="str">
        <f t="shared" si="1441"/>
        <v>8.25737399159017+0.403047505408522i</v>
      </c>
      <c r="I2771" s="12" t="str">
        <f t="shared" si="1442"/>
        <v>3302.59927708627i</v>
      </c>
      <c r="J2771" s="12" t="str">
        <f t="shared" si="1443"/>
        <v>-9328.5500754988+714.275603330532i</v>
      </c>
      <c r="K2771" s="12" t="str">
        <f t="shared" si="1444"/>
        <v>0.0269497454302901-0.351967851899416i</v>
      </c>
      <c r="L2771" s="12" t="str">
        <f t="shared" si="1445"/>
        <v>0.00146559953256407-0.0160432312383873i</v>
      </c>
      <c r="M2771" s="12" t="str">
        <f t="shared" si="1446"/>
        <v>0.0284153449628542-0.368011083137803i</v>
      </c>
      <c r="N2771" s="12" t="str">
        <f t="shared" si="1447"/>
        <v>-10.5683176866761i</v>
      </c>
      <c r="O2771" s="12" t="str">
        <f t="shared" si="1448"/>
        <v>-0.414375580993252+0.91010597068501i</v>
      </c>
      <c r="P2771" s="12" t="str">
        <f t="shared" si="1449"/>
        <v>1.41437558099325-0.91010597068501i</v>
      </c>
      <c r="Q2771" s="12" t="str">
        <f t="shared" si="1450"/>
        <v>-1.41437558099325+11.4784236573611i</v>
      </c>
      <c r="R2771" s="12" t="str">
        <f t="shared" si="1451"/>
        <v>-0.0930587349230006-0.111753635953087i</v>
      </c>
      <c r="S2771" s="12" t="str">
        <f t="shared" si="1452"/>
        <v>1.08224559021208i</v>
      </c>
      <c r="T2771" s="12" t="str">
        <f t="shared" si="1453"/>
        <v>0.120944879700395-0.100712405501132i</v>
      </c>
      <c r="U2771" s="12" t="str">
        <f t="shared" si="1454"/>
        <v>0.001-0.00189244878825084i</v>
      </c>
      <c r="V2771" s="12" t="str">
        <f t="shared" si="1455"/>
        <v>0.0015-0.000575212397644632i</v>
      </c>
      <c r="W2771" s="12" t="str">
        <f t="shared" si="1456"/>
        <v>0.000766078569986353-0.000609385291007704i</v>
      </c>
      <c r="X2771" s="12" t="str">
        <f t="shared" si="1457"/>
        <v>0.000757434579237832-0.000575413289814282i</v>
      </c>
      <c r="Y2771" s="12" t="str">
        <f t="shared" si="1458"/>
        <v>0.00029+0.792623826500705i</v>
      </c>
      <c r="Z2771" s="12" t="str">
        <f t="shared" si="1459"/>
        <v>-0.00870265931833152-0.0114870887503853i</v>
      </c>
      <c r="AA2771" s="12" t="str">
        <f t="shared" si="1460"/>
        <v>0.0200356731076616-15.1505625335405i</v>
      </c>
      <c r="AB2771" s="12" t="str">
        <f t="shared" si="1461"/>
        <v>0.301901008659134-0.251396974229908i</v>
      </c>
      <c r="AC2771" s="12" t="str">
        <f t="shared" si="1462"/>
        <v>0.916061748521768-0.118246448942404i</v>
      </c>
      <c r="AD2771" s="12" t="str">
        <f t="shared" si="1463"/>
        <v>0.359006365546873-0.228091334119609i</v>
      </c>
      <c r="AE2771" s="12" t="str">
        <f t="shared" si="1464"/>
        <v>-0.00574441549069254-0.0021389368086835i</v>
      </c>
      <c r="AF2771" s="12" t="str">
        <f t="shared" si="1465"/>
        <v>-13.6564357752942-0.382812954506131i</v>
      </c>
      <c r="AG2771" s="12" t="str">
        <f t="shared" si="1466"/>
        <v>0.98751636090595-0.0197062604435293i</v>
      </c>
      <c r="AH2771" s="12" t="str">
        <f t="shared" si="1467"/>
        <v>0.0779450303722086+0.0333617712011083i</v>
      </c>
      <c r="AI2771" s="12">
        <f t="shared" si="1468"/>
        <v>-21.433656174619248</v>
      </c>
      <c r="AJ2771" s="12">
        <f t="shared" si="1469"/>
        <v>23.171731292177647</v>
      </c>
      <c r="AK2771" s="12"/>
      <c r="AL2771" s="12"/>
      <c r="AM2771" s="12"/>
      <c r="AN2771" s="12"/>
    </row>
    <row r="2772" spans="1:40" x14ac:dyDescent="0.35">
      <c r="A2772" s="12"/>
      <c r="B2772" s="12">
        <f t="shared" si="1435"/>
        <v>842000</v>
      </c>
      <c r="C2772" s="29" t="str">
        <f t="shared" si="1437"/>
        <v>-9.7703192984723E-08+0.00263615470034599i</v>
      </c>
      <c r="D2772" s="28" t="str">
        <f t="shared" si="1438"/>
        <v>-5.39906178192166+0.0202105193693193i</v>
      </c>
      <c r="E2772" s="12" t="str">
        <f t="shared" si="1439"/>
        <v>4200</v>
      </c>
      <c r="F2772" s="12" t="str">
        <f t="shared" si="1440"/>
        <v>0.704225352112676</v>
      </c>
      <c r="G2772" s="12" t="str">
        <f t="shared" si="1436"/>
        <v>0.704225352112676</v>
      </c>
      <c r="H2772" s="12" t="str">
        <f t="shared" si="1441"/>
        <v>8.25742414709135+0.402571460105063i</v>
      </c>
      <c r="I2772" s="12" t="str">
        <f t="shared" si="1442"/>
        <v>3306.52626790326i</v>
      </c>
      <c r="J2772" s="12" t="str">
        <f t="shared" si="1443"/>
        <v>-9350.7500678315+715.12492033806i</v>
      </c>
      <c r="K2772" s="12" t="str">
        <f t="shared" si="1444"/>
        <v>0.0268861282005276-0.351554613669404i</v>
      </c>
      <c r="L2772" s="12" t="str">
        <f t="shared" si="1445"/>
        <v>0.00146214909269145-0.0160244923537332i</v>
      </c>
      <c r="M2772" s="12" t="str">
        <f t="shared" si="1446"/>
        <v>0.0283482772932191-0.367579106023137i</v>
      </c>
      <c r="N2772" s="12" t="str">
        <f t="shared" si="1447"/>
        <v>-10.5808840572904i</v>
      </c>
      <c r="O2772" s="12" t="str">
        <f t="shared" si="1448"/>
        <v>-0.402906435713685+0.915241172620908i</v>
      </c>
      <c r="P2772" s="12" t="str">
        <f t="shared" si="1449"/>
        <v>1.40290643571368-0.915241172620908i</v>
      </c>
      <c r="Q2772" s="12" t="str">
        <f t="shared" si="1450"/>
        <v>-1.40290643571368+11.4961252299113i</v>
      </c>
      <c r="R2772" s="12" t="str">
        <f t="shared" si="1451"/>
        <v>-0.0931183391653703-0.110669472798134i</v>
      </c>
      <c r="S2772" s="12" t="str">
        <f t="shared" si="1452"/>
        <v>1.08353244584848i</v>
      </c>
      <c r="T2772" s="12" t="str">
        <f t="shared" si="1453"/>
        <v>0.119913964541724-0.100896741789202i</v>
      </c>
      <c r="U2772" s="12" t="str">
        <f t="shared" si="1454"/>
        <v>0.001-0.0018902012243693i</v>
      </c>
      <c r="V2772" s="12" t="str">
        <f t="shared" si="1455"/>
        <v>0.0015-0.000574529247528665i</v>
      </c>
      <c r="W2772" s="12" t="str">
        <f t="shared" si="1456"/>
        <v>0.000765878643527747-0.00060885866144156i</v>
      </c>
      <c r="X2772" s="12" t="str">
        <f t="shared" si="1457"/>
        <v>0.000757223827872155-0.000574924920107274i</v>
      </c>
      <c r="Y2772" s="12" t="str">
        <f t="shared" si="1458"/>
        <v>0.00029+0.793566304296782i</v>
      </c>
      <c r="Z2772" s="12" t="str">
        <f t="shared" si="1459"/>
        <v>-0.00868494581243953-0.0114702142459784i</v>
      </c>
      <c r="AA2772" s="12" t="str">
        <f t="shared" si="1460"/>
        <v>0.01998402994163-15.1325466888179i</v>
      </c>
      <c r="AB2772" s="12" t="str">
        <f t="shared" si="1461"/>
        <v>0.299327651878626-0.251857112033498i</v>
      </c>
      <c r="AC2772" s="12" t="str">
        <f t="shared" si="1462"/>
        <v>0.915908011190141-0.117166305935745i</v>
      </c>
      <c r="AD2772" s="12" t="str">
        <f t="shared" si="1463"/>
        <v>0.356157948496063-0.229419765207118i</v>
      </c>
      <c r="AE2772" s="12" t="str">
        <f t="shared" si="1464"/>
        <v>-0.00572470634254564-0.00209270974553157i</v>
      </c>
      <c r="AF2772" s="12" t="str">
        <f t="shared" si="1465"/>
        <v>-13.656485929013-0.382360940735744i</v>
      </c>
      <c r="AG2772" s="12" t="str">
        <f t="shared" si="1466"/>
        <v>0.987458192029236-0.0195268646867159i</v>
      </c>
      <c r="AH2772" s="12" t="str">
        <f t="shared" si="1467"/>
        <v>0.0777154515257129+0.0326955659110939i</v>
      </c>
      <c r="AI2772" s="12">
        <f t="shared" si="1468"/>
        <v>-21.482103365961926</v>
      </c>
      <c r="AJ2772" s="12">
        <f t="shared" si="1469"/>
        <v>22.816913337352066</v>
      </c>
      <c r="AK2772" s="12"/>
      <c r="AL2772" s="12"/>
      <c r="AM2772" s="12"/>
      <c r="AN2772" s="12"/>
    </row>
    <row r="2773" spans="1:40" x14ac:dyDescent="0.35">
      <c r="A2773" s="12"/>
      <c r="B2773" s="12">
        <f t="shared" ref="B2773:B2836" si="1470">B2772+1000</f>
        <v>843000</v>
      </c>
      <c r="C2773" s="29" t="str">
        <f t="shared" si="1437"/>
        <v>-9.74715316723824E-08+0.0026330275892035i</v>
      </c>
      <c r="D2773" s="28" t="str">
        <f t="shared" si="1438"/>
        <v>-5.3990617801456+0.0201865448505602i</v>
      </c>
      <c r="E2773" s="12" t="str">
        <f t="shared" si="1439"/>
        <v>4200</v>
      </c>
      <c r="F2773" s="12" t="str">
        <f t="shared" si="1440"/>
        <v>0.704225352112676</v>
      </c>
      <c r="G2773" s="12" t="str">
        <f t="shared" si="1436"/>
        <v>0.704225352112676</v>
      </c>
      <c r="H2773" s="12" t="str">
        <f t="shared" si="1441"/>
        <v>8.25747412486182+0.402096534888421i</v>
      </c>
      <c r="I2773" s="12" t="str">
        <f t="shared" si="1442"/>
        <v>3310.45325872024i</v>
      </c>
      <c r="J2773" s="12" t="str">
        <f t="shared" si="1443"/>
        <v>-9372.97644161676+715.974237345587i</v>
      </c>
      <c r="K2773" s="12" t="str">
        <f t="shared" si="1444"/>
        <v>0.0268227355451895-0.351142338999311i</v>
      </c>
      <c r="L2773" s="12" t="str">
        <f t="shared" si="1445"/>
        <v>0.00145871078981502-0.0160057968205716i</v>
      </c>
      <c r="M2773" s="12" t="str">
        <f t="shared" si="1446"/>
        <v>0.0282814463350045-0.367148135819883i</v>
      </c>
      <c r="N2773" s="12" t="str">
        <f t="shared" si="1447"/>
        <v>-10.5934504279048i</v>
      </c>
      <c r="O2773" s="12" t="str">
        <f t="shared" si="1448"/>
        <v>-0.391373666837186+0.920231847365877i</v>
      </c>
      <c r="P2773" s="12" t="str">
        <f t="shared" si="1449"/>
        <v>1.39137366683719-0.920231847365877i</v>
      </c>
      <c r="Q2773" s="12" t="str">
        <f t="shared" si="1450"/>
        <v>-1.39137366683719+11.5136822752707i</v>
      </c>
      <c r="R2773" s="12" t="str">
        <f t="shared" si="1451"/>
        <v>-0.0931680538014581-0.109586321736302i</v>
      </c>
      <c r="S2773" s="12" t="str">
        <f t="shared" si="1452"/>
        <v>1.08481930148488i</v>
      </c>
      <c r="T2773" s="12" t="str">
        <f t="shared" si="1453"/>
        <v>0.118881356998272-0.101070503045603i</v>
      </c>
      <c r="U2773" s="12" t="str">
        <f t="shared" si="1454"/>
        <v>0.001-0.00188795899278642i</v>
      </c>
      <c r="V2773" s="12" t="str">
        <f t="shared" si="1455"/>
        <v>0.0015-0.000573847718172164i</v>
      </c>
      <c r="W2773" s="12" t="str">
        <f t="shared" si="1456"/>
        <v>0.000765678961109122-0.000608333040981424i</v>
      </c>
      <c r="X2773" s="12" t="str">
        <f t="shared" si="1457"/>
        <v>0.000757013364513509-0.000574437476471133i</v>
      </c>
      <c r="Y2773" s="12" t="str">
        <f t="shared" si="1458"/>
        <v>0.00029+0.794508782092859i</v>
      </c>
      <c r="Z2773" s="12" t="str">
        <f t="shared" si="1459"/>
        <v>-0.00866728831912402-0.0114533842785954i</v>
      </c>
      <c r="AA2773" s="12" t="str">
        <f t="shared" si="1460"/>
        <v>0.0199325809808351-15.1145736567417i</v>
      </c>
      <c r="AB2773" s="12" t="str">
        <f t="shared" si="1461"/>
        <v>0.296750070589617-0.252290852582939i</v>
      </c>
      <c r="AC2773" s="12" t="str">
        <f t="shared" si="1462"/>
        <v>0.915764404986054-0.116086385429533i</v>
      </c>
      <c r="AD2773" s="12" t="str">
        <f t="shared" si="1463"/>
        <v>0.353292466067688-0.230712622206442i</v>
      </c>
      <c r="AE2773" s="12" t="str">
        <f t="shared" si="1464"/>
        <v>-0.00570452798443579-0.00204674156108151i</v>
      </c>
      <c r="AF2773" s="12" t="str">
        <f t="shared" si="1465"/>
        <v>-13.6565359050074-0.381909990037861i</v>
      </c>
      <c r="AG2773" s="12" t="str">
        <f t="shared" si="1466"/>
        <v>0.987402107173894-0.0193469585895743i</v>
      </c>
      <c r="AH2773" s="12" t="str">
        <f t="shared" si="1467"/>
        <v>0.0774787571104001+0.0320325366114531i</v>
      </c>
      <c r="AI2773" s="12">
        <f t="shared" si="1468"/>
        <v>-21.53103910786243</v>
      </c>
      <c r="AJ2773" s="12">
        <f t="shared" si="1469"/>
        <v>22.461981288564871</v>
      </c>
      <c r="AK2773" s="12"/>
      <c r="AL2773" s="12"/>
      <c r="AM2773" s="12"/>
      <c r="AN2773" s="12"/>
    </row>
    <row r="2774" spans="1:40" x14ac:dyDescent="0.35">
      <c r="A2774" s="12"/>
      <c r="B2774" s="12">
        <f t="shared" si="1470"/>
        <v>844000</v>
      </c>
      <c r="C2774" s="29" t="str">
        <f t="shared" si="1437"/>
        <v>-9.72406933128071E-08+0.00262990788827696i</v>
      </c>
      <c r="D2774" s="28" t="str">
        <f t="shared" si="1438"/>
        <v>-5.39906177837583+0.0201626271434567i</v>
      </c>
      <c r="E2774" s="12" t="str">
        <f t="shared" si="1439"/>
        <v>4200</v>
      </c>
      <c r="F2774" s="12" t="str">
        <f t="shared" si="1440"/>
        <v>0.704225352112676</v>
      </c>
      <c r="G2774" s="12" t="str">
        <f t="shared" si="1436"/>
        <v>0.704225352112676</v>
      </c>
      <c r="H2774" s="12" t="str">
        <f t="shared" si="1441"/>
        <v>8.25752392573956+0.401622725821134i</v>
      </c>
      <c r="I2774" s="12" t="str">
        <f t="shared" si="1442"/>
        <v>3314.38024953723i</v>
      </c>
      <c r="J2774" s="12" t="str">
        <f t="shared" si="1443"/>
        <v>-9395.22919685459+716.823554353114i</v>
      </c>
      <c r="K2774" s="12" t="str">
        <f t="shared" si="1444"/>
        <v>0.0267595664104771-0.350731024543086i</v>
      </c>
      <c r="L2774" s="12" t="str">
        <f t="shared" si="1445"/>
        <v>0.00145528456723676-0.0159871444899708i</v>
      </c>
      <c r="M2774" s="12" t="str">
        <f t="shared" si="1446"/>
        <v>0.0282148509777139-0.366718169033057i</v>
      </c>
      <c r="N2774" s="12" t="str">
        <f t="shared" si="1447"/>
        <v>-10.6060167985191i</v>
      </c>
      <c r="O2774" s="12" t="str">
        <f t="shared" si="1448"/>
        <v>-0.37977909552184+0.925077206834442i</v>
      </c>
      <c r="P2774" s="12" t="str">
        <f t="shared" si="1449"/>
        <v>1.37977909552184-0.925077206834442i</v>
      </c>
      <c r="Q2774" s="12" t="str">
        <f t="shared" si="1450"/>
        <v>-1.37977909552184+11.5310940053535i</v>
      </c>
      <c r="R2774" s="12" t="str">
        <f t="shared" si="1451"/>
        <v>-0.0932079047033991-0.108504256100403i</v>
      </c>
      <c r="S2774" s="12" t="str">
        <f t="shared" si="1452"/>
        <v>1.08610615712128i</v>
      </c>
      <c r="T2774" s="12" t="str">
        <f t="shared" si="1453"/>
        <v>0.117847140624512-0.101233679190735i</v>
      </c>
      <c r="U2774" s="12" t="str">
        <f t="shared" si="1454"/>
        <v>0.001-0.00188572207454852i</v>
      </c>
      <c r="V2774" s="12" t="str">
        <f t="shared" si="1455"/>
        <v>0.0015-0.00057316780381414i</v>
      </c>
      <c r="W2774" s="12" t="str">
        <f t="shared" si="1456"/>
        <v>0.000765479522705131-0.000607808426065357i</v>
      </c>
      <c r="X2774" s="12" t="str">
        <f t="shared" si="1457"/>
        <v>0.00075680318889463-0.000573950955622098i</v>
      </c>
      <c r="Y2774" s="12" t="str">
        <f t="shared" si="1458"/>
        <v>0.00029+0.795451259888936i</v>
      </c>
      <c r="Z2774" s="12" t="str">
        <f t="shared" si="1459"/>
        <v>-0.00864968658964225-0.0114365986851981i</v>
      </c>
      <c r="AA2774" s="12" t="str">
        <f t="shared" si="1460"/>
        <v>0.0198813252744166-15.0966432848218i</v>
      </c>
      <c r="AB2774" s="12" t="str">
        <f t="shared" si="1461"/>
        <v>0.294168473359677-0.252698170717667i</v>
      </c>
      <c r="AC2774" s="12" t="str">
        <f t="shared" si="1462"/>
        <v>0.915630909154599-0.11500676516685i</v>
      </c>
      <c r="AD2774" s="12" t="str">
        <f t="shared" si="1463"/>
        <v>0.350410359286531-0.231969679803925i</v>
      </c>
      <c r="AE2774" s="12" t="str">
        <f t="shared" si="1464"/>
        <v>-0.00568388392064384-0.00200103762569252i</v>
      </c>
      <c r="AF2774" s="12" t="str">
        <f t="shared" si="1465"/>
        <v>-13.6565857041154-0.381460098677677i</v>
      </c>
      <c r="AG2774" s="12" t="str">
        <f t="shared" si="1466"/>
        <v>0.987348111270647-0.019166568064849i</v>
      </c>
      <c r="AH2774" s="12" t="str">
        <f t="shared" si="1467"/>
        <v>0.0772349920533781+0.0313727712974365i</v>
      </c>
      <c r="AI2774" s="12">
        <f t="shared" si="1468"/>
        <v>-21.580467671813391</v>
      </c>
      <c r="AJ2774" s="12">
        <f t="shared" si="1469"/>
        <v>22.10693681952765</v>
      </c>
      <c r="AK2774" s="12"/>
      <c r="AL2774" s="12"/>
      <c r="AM2774" s="12"/>
      <c r="AN2774" s="12"/>
    </row>
    <row r="2775" spans="1:40" x14ac:dyDescent="0.35">
      <c r="A2775" s="12"/>
      <c r="B2775" s="12">
        <f t="shared" si="1470"/>
        <v>845000</v>
      </c>
      <c r="C2775" s="29" t="str">
        <f t="shared" si="1437"/>
        <v>-9.70106740126684E-08+0.00262679557125791i</v>
      </c>
      <c r="D2775" s="28" t="str">
        <f t="shared" si="1438"/>
        <v>-5.39906177661235+0.0201387660463106i</v>
      </c>
      <c r="E2775" s="12" t="str">
        <f t="shared" si="1439"/>
        <v>4200</v>
      </c>
      <c r="F2775" s="12" t="str">
        <f t="shared" si="1440"/>
        <v>0.704225352112676</v>
      </c>
      <c r="G2775" s="12" t="str">
        <f t="shared" si="1436"/>
        <v>0.704225352112676</v>
      </c>
      <c r="H2775" s="12" t="str">
        <f t="shared" si="1441"/>
        <v>8.25757355055763+0.401150028984132i</v>
      </c>
      <c r="I2775" s="12" t="str">
        <f t="shared" si="1442"/>
        <v>3318.30724035422i</v>
      </c>
      <c r="J2775" s="12" t="str">
        <f t="shared" si="1443"/>
        <v>-9417.50833354498+717.672871360641i</v>
      </c>
      <c r="K2775" s="12" t="str">
        <f t="shared" si="1444"/>
        <v>0.026696619748754-0.350320666970053i</v>
      </c>
      <c r="L2775" s="12" t="str">
        <f t="shared" si="1445"/>
        <v>0.00145187036858839-0.0159685352136739i</v>
      </c>
      <c r="M2775" s="12" t="str">
        <f t="shared" si="1446"/>
        <v>0.0281484901173424-0.366289202183727i</v>
      </c>
      <c r="N2775" s="12" t="str">
        <f t="shared" si="1447"/>
        <v>-10.6185831691335i</v>
      </c>
      <c r="O2775" s="12" t="str">
        <f t="shared" si="1448"/>
        <v>-0.36812455268468+0.929776485888251i</v>
      </c>
      <c r="P2775" s="12" t="str">
        <f t="shared" si="1449"/>
        <v>1.36812455268468-0.929776485888251i</v>
      </c>
      <c r="Q2775" s="12" t="str">
        <f t="shared" si="1450"/>
        <v>-1.36812455268468+11.5483596550218i</v>
      </c>
      <c r="R2775" s="12" t="str">
        <f t="shared" si="1451"/>
        <v>-0.0932379176949301-0.107423348882765i</v>
      </c>
      <c r="S2775" s="12" t="str">
        <f t="shared" si="1452"/>
        <v>1.08739301275768i</v>
      </c>
      <c r="T2775" s="12" t="str">
        <f t="shared" si="1453"/>
        <v>0.116811398982149-0.101386260225543i</v>
      </c>
      <c r="U2775" s="12" t="str">
        <f t="shared" si="1454"/>
        <v>0.001-0.00188349045079166i</v>
      </c>
      <c r="V2775" s="12" t="str">
        <f t="shared" si="1455"/>
        <v>0.0015-0.00057248949872087i</v>
      </c>
      <c r="W2775" s="12" t="str">
        <f t="shared" si="1456"/>
        <v>0.000765280328288455-0.000607284813150219i</v>
      </c>
      <c r="X2775" s="12" t="str">
        <f t="shared" si="1457"/>
        <v>0.000756593300747873-0.000573465354293881i</v>
      </c>
      <c r="Y2775" s="12" t="str">
        <f t="shared" si="1458"/>
        <v>0.00029+0.796393737685012i</v>
      </c>
      <c r="Z2775" s="12" t="str">
        <f t="shared" si="1459"/>
        <v>-0.00863214037669351-0.0114198573035183i</v>
      </c>
      <c r="AA2775" s="12" t="str">
        <f t="shared" si="1460"/>
        <v>0.0198302618772464-15.0787554212918i</v>
      </c>
      <c r="AB2775" s="12" t="str">
        <f t="shared" si="1461"/>
        <v>0.291583068774429-0.253079041478173i</v>
      </c>
      <c r="AC2775" s="12" t="str">
        <f t="shared" si="1462"/>
        <v>0.915507502937319-0.113927522529623i</v>
      </c>
      <c r="AD2775" s="12" t="str">
        <f t="shared" si="1463"/>
        <v>0.347512072312932-0.23319071809403i</v>
      </c>
      <c r="AE2775" s="12" t="str">
        <f t="shared" si="1464"/>
        <v>-0.00566277771593965-0.00195560326393397i</v>
      </c>
      <c r="AF2775" s="12" t="str">
        <f t="shared" si="1465"/>
        <v>-13.65663532717-0.381011262937821i</v>
      </c>
      <c r="AG2775" s="12" t="str">
        <f t="shared" si="1466"/>
        <v>0.987296208931694-0.0189857190740436i</v>
      </c>
      <c r="AH2775" s="12" t="str">
        <f t="shared" si="1467"/>
        <v>0.0769842024278628+0.0307163573358649i</v>
      </c>
      <c r="AI2775" s="12">
        <f t="shared" si="1468"/>
        <v>-21.63039341573651</v>
      </c>
      <c r="AJ2775" s="12">
        <f t="shared" si="1469"/>
        <v>21.751781617420715</v>
      </c>
      <c r="AK2775" s="12"/>
      <c r="AL2775" s="12"/>
      <c r="AM2775" s="12"/>
      <c r="AN2775" s="12"/>
    </row>
    <row r="2776" spans="1:40" x14ac:dyDescent="0.35">
      <c r="A2776" s="12"/>
      <c r="B2776" s="12">
        <f t="shared" si="1470"/>
        <v>846000</v>
      </c>
      <c r="C2776" s="29" t="str">
        <f t="shared" si="1437"/>
        <v>-9.67814699016354E-08+0.00262369061196228i</v>
      </c>
      <c r="D2776" s="28" t="str">
        <f t="shared" si="1438"/>
        <v>-5.39906177485512+0.0201149613583775i</v>
      </c>
      <c r="E2776" s="12" t="str">
        <f t="shared" si="1439"/>
        <v>4200</v>
      </c>
      <c r="F2776" s="12" t="str">
        <f t="shared" si="1440"/>
        <v>0.704225352112676</v>
      </c>
      <c r="G2776" s="12" t="str">
        <f t="shared" si="1436"/>
        <v>0.704225352112676</v>
      </c>
      <c r="H2776" s="12" t="str">
        <f t="shared" si="1441"/>
        <v>8.2576230001442+0.400678440476611i</v>
      </c>
      <c r="I2776" s="12" t="str">
        <f t="shared" si="1442"/>
        <v>3322.23423117121i</v>
      </c>
      <c r="J2776" s="12" t="str">
        <f t="shared" si="1443"/>
        <v>-9439.81385168794+718.522188368168i</v>
      </c>
      <c r="K2776" s="12" t="str">
        <f t="shared" si="1444"/>
        <v>0.0266338945185028-0.349911262964828i</v>
      </c>
      <c r="L2776" s="12" t="str">
        <f t="shared" si="1445"/>
        <v>0.0014484681378292-0.0159499688440954i</v>
      </c>
      <c r="M2776" s="12" t="str">
        <f t="shared" si="1446"/>
        <v>0.028082362656332-0.365861231808923i</v>
      </c>
      <c r="N2776" s="12" t="str">
        <f t="shared" si="1447"/>
        <v>-10.6311495397479i</v>
      </c>
      <c r="O2776" s="12" t="str">
        <f t="shared" si="1448"/>
        <v>-0.356411878713213+0.934328942456626i</v>
      </c>
      <c r="P2776" s="12" t="str">
        <f t="shared" si="1449"/>
        <v>1.35641187871321-0.934328942456626i</v>
      </c>
      <c r="Q2776" s="12" t="str">
        <f t="shared" si="1450"/>
        <v>-1.35641187871321+11.5654784822045i</v>
      </c>
      <c r="R2776" s="12" t="str">
        <f t="shared" si="1451"/>
        <v>-0.0932581185518583-0.106343672751237i</v>
      </c>
      <c r="S2776" s="12" t="str">
        <f t="shared" si="1452"/>
        <v>1.08867986839408i</v>
      </c>
      <c r="T2776" s="12" t="str">
        <f t="shared" si="1453"/>
        <v>0.11577421565536-0.101528236231717i</v>
      </c>
      <c r="U2776" s="12" t="str">
        <f t="shared" si="1454"/>
        <v>0.001-0.00188126410274108i</v>
      </c>
      <c r="V2776" s="12" t="str">
        <f t="shared" si="1455"/>
        <v>0.0015-0.000571812797185739i</v>
      </c>
      <c r="W2776" s="12" t="str">
        <f t="shared" si="1456"/>
        <v>0.000765081377829827-0.000606762198711531i</v>
      </c>
      <c r="X2776" s="12" t="str">
        <f t="shared" si="1457"/>
        <v>0.000756383699805199-0.000572980669237517i</v>
      </c>
      <c r="Y2776" s="12" t="str">
        <f t="shared" si="1458"/>
        <v>0.00029+0.797336215481089i</v>
      </c>
      <c r="Z2776" s="12" t="str">
        <f t="shared" si="1459"/>
        <v>-0.00861464943440821-0.0114031599720531i</v>
      </c>
      <c r="AA2776" s="12" t="str">
        <f t="shared" si="1460"/>
        <v>0.0197793898498865-15.0609099151049i</v>
      </c>
      <c r="AB2776" s="12" t="str">
        <f t="shared" si="1461"/>
        <v>0.28899406547559-0.253433440106503i</v>
      </c>
      <c r="AC2776" s="12" t="str">
        <f t="shared" si="1462"/>
        <v>0.915394165573275-0.112848734554681i</v>
      </c>
      <c r="AD2776" s="12" t="str">
        <f t="shared" si="1463"/>
        <v>0.344598052377856-0.234375522626685i</v>
      </c>
      <c r="AE2776" s="12" t="str">
        <f t="shared" si="1464"/>
        <v>-0.00564121299506072-0.00191044375388754i</v>
      </c>
      <c r="AF2776" s="12" t="str">
        <f t="shared" si="1465"/>
        <v>-13.6566847749993-0.380563479118234i</v>
      </c>
      <c r="AG2776" s="12" t="str">
        <f t="shared" si="1466"/>
        <v>0.987246404450013-0.0188044376235928i</v>
      </c>
      <c r="AH2776" s="12" t="str">
        <f t="shared" si="1467"/>
        <v>0.0767264354449932+0.0300633814483186i</v>
      </c>
      <c r="AI2776" s="12">
        <f t="shared" si="1468"/>
        <v>-21.680820786132561</v>
      </c>
      <c r="AJ2776" s="12">
        <f t="shared" si="1469"/>
        <v>21.396517382603655</v>
      </c>
      <c r="AK2776" s="12"/>
      <c r="AL2776" s="12"/>
      <c r="AM2776" s="12"/>
      <c r="AN2776" s="12"/>
    </row>
    <row r="2777" spans="1:40" x14ac:dyDescent="0.35">
      <c r="A2777" s="12"/>
      <c r="B2777" s="12">
        <f t="shared" si="1470"/>
        <v>847000</v>
      </c>
      <c r="C2777" s="29" t="str">
        <f t="shared" si="1437"/>
        <v>-9.65530771322096E-08+0.00262059298432965i</v>
      </c>
      <c r="D2777" s="28" t="str">
        <f t="shared" si="1438"/>
        <v>-5.39906177310411+0.0200912128798607i</v>
      </c>
      <c r="E2777" s="12" t="str">
        <f t="shared" si="1439"/>
        <v>4200</v>
      </c>
      <c r="F2777" s="12" t="str">
        <f t="shared" si="1440"/>
        <v>0.704225352112676</v>
      </c>
      <c r="G2777" s="12" t="str">
        <f t="shared" si="1436"/>
        <v>0.704225352112676</v>
      </c>
      <c r="H2777" s="12" t="str">
        <f t="shared" si="1441"/>
        <v>8.25767227532255+0.400207956415934i</v>
      </c>
      <c r="I2777" s="12" t="str">
        <f t="shared" si="1442"/>
        <v>3326.16122198819i</v>
      </c>
      <c r="J2777" s="12" t="str">
        <f t="shared" si="1443"/>
        <v>-9462.14575128346+719.371505375696i</v>
      </c>
      <c r="K2777" s="12" t="str">
        <f t="shared" si="1444"/>
        <v>0.0265713896842822-0.349502809227232i</v>
      </c>
      <c r="L2777" s="12" t="str">
        <f t="shared" si="1445"/>
        <v>0.00144507781924358-0.0159314452343172i</v>
      </c>
      <c r="M2777" s="12" t="str">
        <f t="shared" si="1446"/>
        <v>0.0280164675035258-0.365434254461549i</v>
      </c>
      <c r="N2777" s="12" t="str">
        <f t="shared" si="1447"/>
        <v>-10.6437159103622i</v>
      </c>
      <c r="O2777" s="12" t="str">
        <f t="shared" si="1448"/>
        <v>-0.344642923174535+0.938733857653867i</v>
      </c>
      <c r="P2777" s="12" t="str">
        <f t="shared" si="1449"/>
        <v>1.34464292317453-0.938733857653867i</v>
      </c>
      <c r="Q2777" s="12" t="str">
        <f t="shared" si="1450"/>
        <v>-1.34464292317453+11.5824497680161i</v>
      </c>
      <c r="R2777" s="12" t="str">
        <f t="shared" si="1451"/>
        <v>-0.0932685330028481-0.105265300064946i</v>
      </c>
      <c r="S2777" s="12" t="str">
        <f t="shared" si="1452"/>
        <v>1.08996672403048i</v>
      </c>
      <c r="T2777" s="12" t="str">
        <f t="shared" si="1453"/>
        <v>0.114735674265875-0.101659597372243i</v>
      </c>
      <c r="U2777" s="12" t="str">
        <f t="shared" si="1454"/>
        <v>0.001-0.00187904301171069i</v>
      </c>
      <c r="V2777" s="12" t="str">
        <f t="shared" si="1455"/>
        <v>0.0015-0.000571137693529083i</v>
      </c>
      <c r="W2777" s="12" t="str">
        <f t="shared" si="1456"/>
        <v>0.000764882671298037-0.000606240579243366i</v>
      </c>
      <c r="X2777" s="12" t="str">
        <f t="shared" si="1457"/>
        <v>0.000756174385798179-0.000572496897221278i</v>
      </c>
      <c r="Y2777" s="12" t="str">
        <f t="shared" si="1458"/>
        <v>0.00029+0.798278693277166i</v>
      </c>
      <c r="Z2777" s="12" t="str">
        <f t="shared" si="1459"/>
        <v>-0.00859721351833826-0.0113865065300609i</v>
      </c>
      <c r="AA2777" s="12" t="str">
        <f t="shared" si="1460"/>
        <v>0.0197287082585482-15.0431066159291i</v>
      </c>
      <c r="AB2777" s="12" t="str">
        <f t="shared" si="1461"/>
        <v>0.286401672198616-0.253761342047632i</v>
      </c>
      <c r="AC2777" s="12" t="str">
        <f t="shared" si="1462"/>
        <v>0.915290876299769-0.111770477949571i</v>
      </c>
      <c r="AD2777" s="12" t="str">
        <f t="shared" si="1463"/>
        <v>0.341668749716836-0.235523884453914i</v>
      </c>
      <c r="AE2777" s="12" t="str">
        <f t="shared" si="1464"/>
        <v>-0.00561919344217913-0.00186556432644977i</v>
      </c>
      <c r="AF2777" s="12" t="str">
        <f t="shared" si="1465"/>
        <v>-13.6567340484267-0.380116743536073i</v>
      </c>
      <c r="AG2777" s="12" t="str">
        <f t="shared" si="1466"/>
        <v>0.987198701798699-0.0186227497609996i</v>
      </c>
      <c r="AH2777" s="12" t="str">
        <f t="shared" si="1467"/>
        <v>0.0764617394453205+0.0294139296943679i</v>
      </c>
      <c r="AI2777" s="12">
        <f t="shared" si="1468"/>
        <v>-21.7317543203098</v>
      </c>
      <c r="AJ2777" s="12">
        <f t="shared" si="1469"/>
        <v>21.041145828290645</v>
      </c>
      <c r="AK2777" s="12"/>
      <c r="AL2777" s="12"/>
      <c r="AM2777" s="12"/>
      <c r="AN2777" s="12"/>
    </row>
    <row r="2778" spans="1:40" x14ac:dyDescent="0.35">
      <c r="A2778" s="12"/>
      <c r="B2778" s="12">
        <f t="shared" si="1470"/>
        <v>848000</v>
      </c>
      <c r="C2778" s="29" t="str">
        <f t="shared" si="1437"/>
        <v>-9.63254918795652E-08+0.00261750266242254i</v>
      </c>
      <c r="D2778" s="28" t="str">
        <f t="shared" si="1438"/>
        <v>-5.39906177135929+0.0200675204119061i</v>
      </c>
      <c r="E2778" s="12" t="str">
        <f t="shared" si="1439"/>
        <v>4200</v>
      </c>
      <c r="F2778" s="12" t="str">
        <f t="shared" si="1440"/>
        <v>0.704225352112676</v>
      </c>
      <c r="G2778" s="12" t="str">
        <f t="shared" si="1436"/>
        <v>0.704225352112676</v>
      </c>
      <c r="H2778" s="12" t="str">
        <f t="shared" si="1441"/>
        <v>8.25772137691117+0.399738572937537i</v>
      </c>
      <c r="I2778" s="12" t="str">
        <f t="shared" si="1442"/>
        <v>3330.08821280518i</v>
      </c>
      <c r="J2778" s="12" t="str">
        <f t="shared" si="1443"/>
        <v>-9484.50403233155+720.220822383223i</v>
      </c>
      <c r="K2778" s="12" t="str">
        <f t="shared" si="1444"/>
        <v>0.0265091042166853-0.349095302472201i</v>
      </c>
      <c r="L2778" s="12" t="str">
        <f t="shared" si="1445"/>
        <v>0.00144169935743891-0.0159129642380848i</v>
      </c>
      <c r="M2778" s="12" t="str">
        <f t="shared" si="1446"/>
        <v>0.0279508035741242-0.365008266710286i</v>
      </c>
      <c r="N2778" s="12" t="str">
        <f t="shared" si="1447"/>
        <v>-10.6562822809766i</v>
      </c>
      <c r="O2778" s="12" t="str">
        <f t="shared" si="1448"/>
        <v>-0.332819544522967+0.942990535892871i</v>
      </c>
      <c r="P2778" s="12" t="str">
        <f t="shared" si="1449"/>
        <v>1.33281954452297-0.942990535892871i</v>
      </c>
      <c r="Q2778" s="12" t="str">
        <f t="shared" si="1450"/>
        <v>-1.33281954452297+11.5992728168695i</v>
      </c>
      <c r="R2778" s="12" t="str">
        <f t="shared" si="1451"/>
        <v>-0.0932691867305527-0.104188302889912i</v>
      </c>
      <c r="S2778" s="12" t="str">
        <f t="shared" si="1452"/>
        <v>1.09125357966688i</v>
      </c>
      <c r="T2778" s="12" t="str">
        <f t="shared" si="1453"/>
        <v>0.113695858488034-0.101780333892334i</v>
      </c>
      <c r="U2778" s="12" t="str">
        <f t="shared" si="1454"/>
        <v>0.001-0.00187682715910254i</v>
      </c>
      <c r="V2778" s="12" t="str">
        <f t="shared" si="1455"/>
        <v>0.0015-0.000570464182098035i</v>
      </c>
      <c r="W2778" s="12" t="str">
        <f t="shared" si="1456"/>
        <v>0.000764684208659944-0.000605719951258216i</v>
      </c>
      <c r="X2778" s="12" t="str">
        <f t="shared" si="1457"/>
        <v>0.000755965358458005-0.000572014035030537i</v>
      </c>
      <c r="Y2778" s="12" t="str">
        <f t="shared" si="1458"/>
        <v>0.00029+0.799221171073243i</v>
      </c>
      <c r="Z2778" s="12" t="str">
        <f t="shared" si="1459"/>
        <v>-0.00857983238544655-0.0113698968175561i</v>
      </c>
      <c r="AA2778" s="12" t="str">
        <f t="shared" si="1460"/>
        <v>0.0196782161750521-15.0253453741433i</v>
      </c>
      <c r="AB2778" s="12" t="str">
        <f t="shared" si="1461"/>
        <v>0.283806097810287-0.254062722951791i</v>
      </c>
      <c r="AC2778" s="12" t="str">
        <f t="shared" si="1462"/>
        <v>0.915197614352705-0.110692829108275i</v>
      </c>
      <c r="AD2778" s="12" t="str">
        <f t="shared" si="1463"/>
        <v>0.338724617503212-0.236635600175723i</v>
      </c>
      <c r="AE2778" s="12" t="str">
        <f t="shared" si="1464"/>
        <v>-0.00559672280036047-0.00182097016464042i</v>
      </c>
      <c r="AF2778" s="12" t="str">
        <f t="shared" si="1465"/>
        <v>-13.6567831482705-0.379671052525631i</v>
      </c>
      <c r="AG2778" s="12" t="str">
        <f t="shared" si="1466"/>
        <v>0.987153104630357-0.0184406815709632i</v>
      </c>
      <c r="AH2778" s="12" t="str">
        <f t="shared" si="1467"/>
        <v>0.0761901638900064+0.028768087454925i</v>
      </c>
      <c r="AI2778" s="12">
        <f t="shared" si="1468"/>
        <v>-21.783198648687481</v>
      </c>
      <c r="AJ2778" s="12">
        <f t="shared" si="1469"/>
        <v>20.685668680228144</v>
      </c>
      <c r="AK2778" s="12"/>
      <c r="AL2778" s="12"/>
      <c r="AM2778" s="12"/>
      <c r="AN2778" s="12"/>
    </row>
    <row r="2779" spans="1:40" x14ac:dyDescent="0.35">
      <c r="A2779" s="12"/>
      <c r="B2779" s="12">
        <f t="shared" si="1470"/>
        <v>849000</v>
      </c>
      <c r="C2779" s="29" t="str">
        <f t="shared" si="1437"/>
        <v>-9.60987103413893E-08+0.00261441962042567i</v>
      </c>
      <c r="D2779" s="28" t="str">
        <f t="shared" si="1438"/>
        <v>-5.39906176962063+0.0200438837565968i</v>
      </c>
      <c r="E2779" s="12" t="str">
        <f t="shared" si="1439"/>
        <v>4200</v>
      </c>
      <c r="F2779" s="12" t="str">
        <f t="shared" si="1440"/>
        <v>0.704225352112676</v>
      </c>
      <c r="G2779" s="12" t="str">
        <f t="shared" si="1436"/>
        <v>0.704225352112676</v>
      </c>
      <c r="H2779" s="12" t="str">
        <f t="shared" si="1441"/>
        <v>8.25777030572373+0.3992702861948i</v>
      </c>
      <c r="I2779" s="12" t="str">
        <f t="shared" si="1442"/>
        <v>3334.01520362216i</v>
      </c>
      <c r="J2779" s="12" t="str">
        <f t="shared" si="1443"/>
        <v>-9506.88869483219+721.070139390751i</v>
      </c>
      <c r="K2779" s="12" t="str">
        <f t="shared" si="1444"/>
        <v>0.0264470370922966-0.348688739429705i</v>
      </c>
      <c r="L2779" s="12" t="str">
        <f t="shared" si="1445"/>
        <v>0.00143833269734327-0.0158945257098041i</v>
      </c>
      <c r="M2779" s="12" t="str">
        <f t="shared" si="1446"/>
        <v>0.0278853697896399-0.364583265139509i</v>
      </c>
      <c r="N2779" s="12" t="str">
        <f t="shared" si="1447"/>
        <v>-10.6688486515909i</v>
      </c>
      <c r="O2779" s="12" t="str">
        <f t="shared" si="1448"/>
        <v>-0.320943609807246+0.947098304994732i</v>
      </c>
      <c r="P2779" s="12" t="str">
        <f t="shared" si="1449"/>
        <v>1.32094360980725-0.947098304994732i</v>
      </c>
      <c r="Q2779" s="12" t="str">
        <f t="shared" si="1450"/>
        <v>-1.32094360980725+11.6159469565856i</v>
      </c>
      <c r="R2779" s="12" t="str">
        <f t="shared" si="1451"/>
        <v>-0.0932601053730526-0.103112753014571i</v>
      </c>
      <c r="S2779" s="12" t="str">
        <f t="shared" si="1452"/>
        <v>1.09254043530328i</v>
      </c>
      <c r="T2779" s="12" t="str">
        <f t="shared" si="1453"/>
        <v>0.112654852063859-0.101890436120705i</v>
      </c>
      <c r="U2779" s="12" t="str">
        <f t="shared" si="1454"/>
        <v>0.001-0.00187461652640631i</v>
      </c>
      <c r="V2779" s="12" t="str">
        <f t="shared" si="1455"/>
        <v>0.0015-0.000569792257266354i</v>
      </c>
      <c r="W2779" s="12" t="str">
        <f t="shared" si="1456"/>
        <v>0.0007644859898805-0.000605200311286895i</v>
      </c>
      <c r="X2779" s="12" t="str">
        <f t="shared" si="1457"/>
        <v>0.000755756617515483-0.000571532079467681i</v>
      </c>
      <c r="Y2779" s="12" t="str">
        <f t="shared" si="1458"/>
        <v>0.00029+0.80016364886932i</v>
      </c>
      <c r="Z2779" s="12" t="str">
        <f t="shared" si="1459"/>
        <v>-0.0085625057940973-0.0113533306753053i</v>
      </c>
      <c r="AA2779" s="12" t="str">
        <f t="shared" si="1460"/>
        <v>0.0196279126767878-15.0076260408333i</v>
      </c>
      <c r="AB2779" s="12" t="str">
        <f t="shared" si="1461"/>
        <v>0.281207551346331-0.254337558677645i</v>
      </c>
      <c r="AC2779" s="12" t="str">
        <f t="shared" si="1462"/>
        <v>0.915114358966624-0.109615864126852i</v>
      </c>
      <c r="AD2779" s="12" t="str">
        <f t="shared" si="1463"/>
        <v>0.335766111780773-0.237710471985083i</v>
      </c>
      <c r="AE2779" s="12" t="str">
        <f t="shared" si="1464"/>
        <v>-0.00557380487101391-0.00177666640291874i</v>
      </c>
      <c r="AF2779" s="12" t="str">
        <f t="shared" si="1465"/>
        <v>-13.6568320753444-0.379226402438203i</v>
      </c>
      <c r="AG2779" s="12" t="str">
        <f t="shared" si="1466"/>
        <v>0.987109616276535-0.0182582591715006i</v>
      </c>
      <c r="AH2779" s="12" t="str">
        <f t="shared" si="1467"/>
        <v>0.0759117593517343+0.0281259394157551i</v>
      </c>
      <c r="AI2779" s="12">
        <f t="shared" si="1468"/>
        <v>-21.835158497176096</v>
      </c>
      <c r="AJ2779" s="12">
        <f t="shared" si="1469"/>
        <v>20.330087676395628</v>
      </c>
      <c r="AK2779" s="12"/>
      <c r="AL2779" s="12"/>
      <c r="AM2779" s="12"/>
      <c r="AN2779" s="12"/>
    </row>
    <row r="2780" spans="1:40" x14ac:dyDescent="0.35">
      <c r="A2780" s="12"/>
      <c r="B2780" s="12">
        <f t="shared" si="1470"/>
        <v>850000</v>
      </c>
      <c r="C2780" s="29" t="str">
        <f t="shared" si="1437"/>
        <v>-9.58727287377217E-08+0.00261134383264523i</v>
      </c>
      <c r="D2780" s="28" t="str">
        <f t="shared" si="1438"/>
        <v>-5.39906176788811+0.0200203027169468i</v>
      </c>
      <c r="E2780" s="12" t="str">
        <f t="shared" si="1439"/>
        <v>4200</v>
      </c>
      <c r="F2780" s="12" t="str">
        <f t="shared" si="1440"/>
        <v>0.704225352112676</v>
      </c>
      <c r="G2780" s="12" t="str">
        <f t="shared" si="1436"/>
        <v>0.704225352112676</v>
      </c>
      <c r="H2780" s="12" t="str">
        <f t="shared" si="1441"/>
        <v>8.25781906256918+0.398803092358972i</v>
      </c>
      <c r="I2780" s="12" t="str">
        <f t="shared" si="1442"/>
        <v>3337.94219443916i</v>
      </c>
      <c r="J2780" s="12" t="str">
        <f t="shared" si="1443"/>
        <v>-9529.29973878541+721.919456398278i</v>
      </c>
      <c r="K2780" s="12" t="str">
        <f t="shared" si="1444"/>
        <v>0.026385187293651-0.348283116844657i</v>
      </c>
      <c r="L2780" s="12" t="str">
        <f t="shared" si="1445"/>
        <v>0.00143497778420318-0.0158761295045368i</v>
      </c>
      <c r="M2780" s="12" t="str">
        <f t="shared" si="1446"/>
        <v>0.0278201650778542-0.364159246349194i</v>
      </c>
      <c r="N2780" s="12" t="str">
        <f t="shared" si="1447"/>
        <v>-10.6814150222053i</v>
      </c>
      <c r="O2780" s="12" t="str">
        <f t="shared" si="1448"/>
        <v>-0.309016994374944+0.951056516295155i</v>
      </c>
      <c r="P2780" s="12" t="str">
        <f t="shared" si="1449"/>
        <v>1.30901699437494-0.951056516295155i</v>
      </c>
      <c r="Q2780" s="12" t="str">
        <f t="shared" si="1450"/>
        <v>-1.30901699437494+11.6324715385005i</v>
      </c>
      <c r="R2780" s="12" t="str">
        <f t="shared" si="1451"/>
        <v>-0.0932413145256213-0.102038721965018i</v>
      </c>
      <c r="S2780" s="12" t="str">
        <f t="shared" si="1452"/>
        <v>1.09382729093968i</v>
      </c>
      <c r="T2780" s="12" t="str">
        <f t="shared" si="1453"/>
        <v>0.111612738817943-0.101989894471215i</v>
      </c>
      <c r="U2780" s="12" t="str">
        <f t="shared" si="1454"/>
        <v>0.001-0.00187241109519877i</v>
      </c>
      <c r="V2780" s="12" t="str">
        <f t="shared" si="1455"/>
        <v>0.0015-0.000569121913434277i</v>
      </c>
      <c r="W2780" s="12" t="str">
        <f t="shared" si="1456"/>
        <v>0.000764288014922739-0.000604681655878374i</v>
      </c>
      <c r="X2780" s="12" t="str">
        <f t="shared" si="1457"/>
        <v>0.000755548162701036-0.00057105102735198i</v>
      </c>
      <c r="Y2780" s="12" t="str">
        <f t="shared" si="1458"/>
        <v>0.00029+0.801106126665397i</v>
      </c>
      <c r="Z2780" s="12" t="str">
        <f t="shared" si="1459"/>
        <v>-0.00854523350404592-0.0113368079448225i</v>
      </c>
      <c r="AA2780" s="12" t="str">
        <f t="shared" si="1460"/>
        <v>0.0195777968466737-14.9899484677873i</v>
      </c>
      <c r="AB2780" s="12" t="str">
        <f t="shared" si="1461"/>
        <v>0.278606242048587-0.254585825296397i</v>
      </c>
      <c r="AC2780" s="12" t="str">
        <f t="shared" si="1462"/>
        <v>0.915041089374389-0.108539658818822i</v>
      </c>
      <c r="AD2780" s="12" t="str">
        <f t="shared" si="1463"/>
        <v>0.332793691395262-0.238748307712239i</v>
      </c>
      <c r="AE2780" s="12" t="str">
        <f t="shared" si="1464"/>
        <v>-0.00555044351333095-0.00173265812649971i</v>
      </c>
      <c r="AF2780" s="12" t="str">
        <f t="shared" si="1465"/>
        <v>-13.6568808304573-0.378782789642025i</v>
      </c>
      <c r="AG2780" s="12" t="str">
        <f t="shared" si="1466"/>
        <v>0.987068239747213-0.0180755087100337i</v>
      </c>
      <c r="AH2780" s="12" t="str">
        <f t="shared" si="1467"/>
        <v>0.0756265775052939+0.0274875695510326i</v>
      </c>
      <c r="AI2780" s="12">
        <f t="shared" si="1468"/>
        <v>-21.887638689646053</v>
      </c>
      <c r="AJ2780" s="12">
        <f t="shared" si="1469"/>
        <v>19.974404566660937</v>
      </c>
      <c r="AK2780" s="12"/>
      <c r="AL2780" s="12"/>
      <c r="AM2780" s="12"/>
      <c r="AN2780" s="12"/>
    </row>
    <row r="2781" spans="1:40" x14ac:dyDescent="0.35">
      <c r="A2781" s="12"/>
      <c r="B2781" s="12">
        <f t="shared" si="1470"/>
        <v>851000</v>
      </c>
      <c r="C2781" s="29" t="str">
        <f t="shared" si="1437"/>
        <v>-9.56475433107982E-08+0.0026082752735082i</v>
      </c>
      <c r="D2781" s="28" t="str">
        <f t="shared" si="1438"/>
        <v>-5.39906176616168+0.0199967770968962i</v>
      </c>
      <c r="E2781" s="12" t="str">
        <f t="shared" si="1439"/>
        <v>4200</v>
      </c>
      <c r="F2781" s="12" t="str">
        <f t="shared" si="1440"/>
        <v>0.704225352112676</v>
      </c>
      <c r="G2781" s="12" t="str">
        <f t="shared" si="1436"/>
        <v>0.704225352112676</v>
      </c>
      <c r="H2781" s="12" t="str">
        <f t="shared" si="1441"/>
        <v>8.25786764825168+0.398336987619039i</v>
      </c>
      <c r="I2781" s="12" t="str">
        <f t="shared" si="1442"/>
        <v>3341.86918525614i</v>
      </c>
      <c r="J2781" s="12" t="str">
        <f t="shared" si="1443"/>
        <v>-9551.73716419119+722.768773405806i</v>
      </c>
      <c r="K2781" s="12" t="str">
        <f t="shared" si="1444"/>
        <v>0.0263235538091919-0.347878431476831i</v>
      </c>
      <c r="L2781" s="12" t="str">
        <f t="shared" si="1445"/>
        <v>0.00143163456358157-0.015857775477998i</v>
      </c>
      <c r="M2781" s="12" t="str">
        <f t="shared" si="1446"/>
        <v>0.0277551883727735-0.363736206954829i</v>
      </c>
      <c r="N2781" s="12" t="str">
        <f t="shared" si="1447"/>
        <v>-10.6939813928197i</v>
      </c>
      <c r="O2781" s="12" t="str">
        <f t="shared" si="1448"/>
        <v>-0.297041581576994+0.954864544746656i</v>
      </c>
      <c r="P2781" s="12" t="str">
        <f t="shared" si="1449"/>
        <v>1.29704158157699-0.954864544746656i</v>
      </c>
      <c r="Q2781" s="12" t="str">
        <f t="shared" si="1450"/>
        <v>-1.29704158157699+11.6488459375664i</v>
      </c>
      <c r="R2781" s="12" t="str">
        <f t="shared" si="1451"/>
        <v>-0.0932128397428118-0.10096628102023i</v>
      </c>
      <c r="S2781" s="12" t="str">
        <f t="shared" si="1452"/>
        <v>1.09511414657608i</v>
      </c>
      <c r="T2781" s="12" t="str">
        <f t="shared" si="1453"/>
        <v>0.11056960267243-0.102078699444882i</v>
      </c>
      <c r="U2781" s="12" t="str">
        <f t="shared" si="1454"/>
        <v>0.001-0.00187021084714331i</v>
      </c>
      <c r="V2781" s="12" t="str">
        <f t="shared" si="1455"/>
        <v>0.0015-0.000568453145028362i</v>
      </c>
      <c r="W2781" s="12" t="str">
        <f t="shared" si="1456"/>
        <v>0.000764090283747814-0.000604163981599721i</v>
      </c>
      <c r="X2781" s="12" t="str">
        <f t="shared" si="1457"/>
        <v>0.000755339993744698-0.000570570875519487i</v>
      </c>
      <c r="Y2781" s="12" t="str">
        <f t="shared" si="1458"/>
        <v>0.00029+0.802048604461474i</v>
      </c>
      <c r="Z2781" s="12" t="str">
        <f t="shared" si="1459"/>
        <v>-0.0085280152764293-0.0113203284683648i</v>
      </c>
      <c r="AA2781" s="12" t="str">
        <f t="shared" si="1460"/>
        <v>0.0195278677731179-14.9723125074917i</v>
      </c>
      <c r="AB2781" s="12" t="str">
        <f t="shared" si="1461"/>
        <v>0.276002379402402-0.254807499096812i</v>
      </c>
      <c r="AC2781" s="12" t="str">
        <f t="shared" si="1462"/>
        <v>0.914977784806527-0.107464288730565i</v>
      </c>
      <c r="AD2781" s="12" t="str">
        <f t="shared" si="1463"/>
        <v>0.329807817925572-0.239748920868112i</v>
      </c>
      <c r="AE2781" s="12" t="str">
        <f t="shared" si="1464"/>
        <v>-0.00552664264371812-0.00168895037068142i</v>
      </c>
      <c r="AF2781" s="12" t="str">
        <f t="shared" si="1465"/>
        <v>-13.6569294144134-0.378340210522143i</v>
      </c>
      <c r="AG2781" s="12" t="str">
        <f t="shared" si="1466"/>
        <v>0.987028977730333-0.0178924563594882i</v>
      </c>
      <c r="AH2781" s="12" t="str">
        <f t="shared" si="1467"/>
        <v>0.0753346711179112+0.0268530611071112i</v>
      </c>
      <c r="AI2781" s="12">
        <f t="shared" si="1468"/>
        <v>-21.940644150474977</v>
      </c>
      <c r="AJ2781" s="12">
        <f t="shared" si="1469"/>
        <v>19.61862111247914</v>
      </c>
      <c r="AK2781" s="12"/>
      <c r="AL2781" s="12"/>
      <c r="AM2781" s="12"/>
      <c r="AN2781" s="12"/>
    </row>
    <row r="2782" spans="1:40" x14ac:dyDescent="0.35">
      <c r="A2782" s="12"/>
      <c r="B2782" s="12">
        <f t="shared" si="1470"/>
        <v>852000</v>
      </c>
      <c r="C2782" s="29" t="str">
        <f t="shared" si="1437"/>
        <v>-9.54231503248937E-08+0.00260521391756159i</v>
      </c>
      <c r="D2782" s="28" t="str">
        <f t="shared" si="1438"/>
        <v>-5.39906176444133+0.0199733067013055i</v>
      </c>
      <c r="E2782" s="12" t="str">
        <f t="shared" si="1439"/>
        <v>4200</v>
      </c>
      <c r="F2782" s="12" t="str">
        <f t="shared" si="1440"/>
        <v>0.704225352112676</v>
      </c>
      <c r="G2782" s="12" t="str">
        <f t="shared" si="1436"/>
        <v>0.704225352112676</v>
      </c>
      <c r="H2782" s="12" t="str">
        <f t="shared" si="1441"/>
        <v>8.25791606357078+0.397871968181647i</v>
      </c>
      <c r="I2782" s="12" t="str">
        <f t="shared" si="1442"/>
        <v>3345.79617607313i</v>
      </c>
      <c r="J2782" s="12" t="str">
        <f t="shared" si="1443"/>
        <v>-9574.20097104953+723.618090413333i</v>
      </c>
      <c r="K2782" s="12" t="str">
        <f t="shared" si="1444"/>
        <v>0.0262621356332307-0.347474680100782i</v>
      </c>
      <c r="L2782" s="12" t="str">
        <f t="shared" si="1445"/>
        <v>0.00142830298135536-0.0158394634865514i</v>
      </c>
      <c r="M2782" s="12" t="str">
        <f t="shared" si="1446"/>
        <v>0.0276904386145861-0.363314143587333i</v>
      </c>
      <c r="N2782" s="12" t="str">
        <f t="shared" si="1447"/>
        <v>-10.706547763434i</v>
      </c>
      <c r="O2782" s="12" t="str">
        <f t="shared" si="1448"/>
        <v>-0.285019262469992+0.958521789017371i</v>
      </c>
      <c r="P2782" s="12" t="str">
        <f t="shared" si="1449"/>
        <v>1.28501926246999-0.958521789017371i</v>
      </c>
      <c r="Q2782" s="12" t="str">
        <f t="shared" si="1450"/>
        <v>-1.28501926246999+11.6650695524514i</v>
      </c>
      <c r="R2782" s="12" t="str">
        <f t="shared" si="1451"/>
        <v>-0.0931747065408418-0.0998955012270061i</v>
      </c>
      <c r="S2782" s="12" t="str">
        <f t="shared" si="1452"/>
        <v>1.09640100221248i</v>
      </c>
      <c r="T2782" s="12" t="str">
        <f t="shared" si="1453"/>
        <v>0.109525527661808-0.102156841632233i</v>
      </c>
      <c r="U2782" s="12" t="str">
        <f t="shared" si="1454"/>
        <v>0.001-0.00186801576398938i</v>
      </c>
      <c r="V2782" s="12" t="str">
        <f t="shared" si="1455"/>
        <v>0.0015-0.00056778594650133i</v>
      </c>
      <c r="W2782" s="12" t="str">
        <f t="shared" si="1456"/>
        <v>0.000763892796314988-0.000603647285035928i</v>
      </c>
      <c r="X2782" s="12" t="str">
        <f t="shared" si="1457"/>
        <v>0.000755132110376128-0.000570091620822913i</v>
      </c>
      <c r="Y2782" s="12" t="str">
        <f t="shared" si="1458"/>
        <v>0.00029+0.802991082257551i</v>
      </c>
      <c r="Z2782" s="12" t="str">
        <f t="shared" si="1459"/>
        <v>-0.0085108508737558-0.0113038920889281i</v>
      </c>
      <c r="AA2782" s="12" t="str">
        <f t="shared" si="1460"/>
        <v>0.019478124549979-14.9547180131274i</v>
      </c>
      <c r="AB2782" s="12" t="str">
        <f t="shared" si="1461"/>
        <v>0.273396173173553-0.25500255659109i</v>
      </c>
      <c r="AC2782" s="12" t="str">
        <f t="shared" si="1462"/>
        <v>0.914924424490253-0.106389829156452i</v>
      </c>
      <c r="AD2782" s="12" t="str">
        <f t="shared" si="1463"/>
        <v>0.326808955613802-0.240712130686905i</v>
      </c>
      <c r="AE2782" s="12" t="str">
        <f t="shared" si="1464"/>
        <v>-0.00550240623521768-0.00164554812017343i</v>
      </c>
      <c r="AF2782" s="12" t="str">
        <f t="shared" si="1465"/>
        <v>-13.6569778280121-0.377898661480342i</v>
      </c>
      <c r="AG2782" s="12" t="str">
        <f t="shared" si="1466"/>
        <v>0.986991832591383-0.0177091283143573i</v>
      </c>
      <c r="AH2782" s="12" t="str">
        <f t="shared" si="1467"/>
        <v>0.0750360940392489+0.0262224965863619i</v>
      </c>
      <c r="AI2782" s="12">
        <f t="shared" si="1468"/>
        <v>-21.994179907190393</v>
      </c>
      <c r="AJ2782" s="12">
        <f t="shared" si="1469"/>
        <v>19.262739086553882</v>
      </c>
      <c r="AK2782" s="12"/>
      <c r="AL2782" s="12"/>
      <c r="AM2782" s="12"/>
      <c r="AN2782" s="12"/>
    </row>
    <row r="2783" spans="1:40" x14ac:dyDescent="0.35">
      <c r="A2783" s="12"/>
      <c r="B2783" s="12">
        <f t="shared" si="1470"/>
        <v>853000</v>
      </c>
      <c r="C2783" s="29" t="str">
        <f t="shared" si="1437"/>
        <v>-9.51995460661695E-08+0.00260215973947181i</v>
      </c>
      <c r="D2783" s="28" t="str">
        <f t="shared" si="1438"/>
        <v>-5.39906176272704+0.0199498913359505i</v>
      </c>
      <c r="E2783" s="12" t="str">
        <f t="shared" si="1439"/>
        <v>4200</v>
      </c>
      <c r="F2783" s="12" t="str">
        <f t="shared" si="1440"/>
        <v>0.704225352112676</v>
      </c>
      <c r="G2783" s="12" t="str">
        <f t="shared" si="1436"/>
        <v>0.704225352112676</v>
      </c>
      <c r="H2783" s="12" t="str">
        <f t="shared" si="1441"/>
        <v>8.25796430932133+0.397408030270983i</v>
      </c>
      <c r="I2783" s="12" t="str">
        <f t="shared" si="1442"/>
        <v>3349.72316689012i</v>
      </c>
      <c r="J2783" s="12" t="str">
        <f t="shared" si="1443"/>
        <v>-9596.69115936043+724.46740742086i</v>
      </c>
      <c r="K2783" s="12" t="str">
        <f t="shared" si="1444"/>
        <v>0.0262009317659055-0.347071859505755i</v>
      </c>
      <c r="L2783" s="12" t="str">
        <f t="shared" si="1445"/>
        <v>0.00142498298371344-0.0158211933872063i</v>
      </c>
      <c r="M2783" s="12" t="str">
        <f t="shared" si="1446"/>
        <v>0.0276259147496189-0.362893052892961i</v>
      </c>
      <c r="N2783" s="12" t="str">
        <f t="shared" si="1447"/>
        <v>-10.7191141340484i</v>
      </c>
      <c r="O2783" s="12" t="str">
        <f t="shared" si="1448"/>
        <v>-0.272951935517301+0.962027671586093i</v>
      </c>
      <c r="P2783" s="12" t="str">
        <f t="shared" si="1449"/>
        <v>1.2729519355173-0.962027671586093i</v>
      </c>
      <c r="Q2783" s="12" t="str">
        <f t="shared" si="1450"/>
        <v>-1.2729519355173+11.6811418056345i</v>
      </c>
      <c r="R2783" s="12" t="str">
        <f t="shared" si="1451"/>
        <v>-0.0931269404002971-0.0988264534147766i</v>
      </c>
      <c r="S2783" s="12" t="str">
        <f t="shared" si="1452"/>
        <v>1.09768785784888i</v>
      </c>
      <c r="T2783" s="12" t="str">
        <f t="shared" si="1453"/>
        <v>0.108480597947668-0.102224311716022i</v>
      </c>
      <c r="U2783" s="12" t="str">
        <f t="shared" si="1454"/>
        <v>0.001-0.00186582582757204i</v>
      </c>
      <c r="V2783" s="12" t="str">
        <f t="shared" si="1455"/>
        <v>0.0015-0.000567120312331927i</v>
      </c>
      <c r="W2783" s="12" t="str">
        <f t="shared" si="1456"/>
        <v>0.000763695552581664-0.00060313156278984i</v>
      </c>
      <c r="X2783" s="12" t="str">
        <f t="shared" si="1457"/>
        <v>0.000754924512324599-0.000569613260131553i</v>
      </c>
      <c r="Y2783" s="12" t="str">
        <f t="shared" si="1458"/>
        <v>0.00029+0.803933560053628i</v>
      </c>
      <c r="Z2783" s="12" t="str">
        <f t="shared" si="1459"/>
        <v>-0.00849374005989612-0.0112874986502425i</v>
      </c>
      <c r="AA2783" s="12" t="str">
        <f t="shared" si="1460"/>
        <v>0.0194285662765273-14.9371648385653i</v>
      </c>
      <c r="AB2783" s="12" t="str">
        <f t="shared" si="1461"/>
        <v>0.27078783344509-0.255170974521644i</v>
      </c>
      <c r="AC2783" s="12" t="str">
        <f t="shared" si="1462"/>
        <v>0.914880987648157-0.105316355153871i</v>
      </c>
      <c r="AD2783" s="12" t="str">
        <f t="shared" si="1463"/>
        <v>0.323797571294674-0.24163776216785i</v>
      </c>
      <c r="AE2783" s="12" t="str">
        <f t="shared" si="1464"/>
        <v>-0.00547773831691987-0.00160245630843172i</v>
      </c>
      <c r="AF2783" s="12" t="str">
        <f t="shared" si="1465"/>
        <v>-13.6570260720484-0.377458138935032i</v>
      </c>
      <c r="AG2783" s="12" t="str">
        <f t="shared" si="1466"/>
        <v>0.98695680637302-0.0175255507867589i</v>
      </c>
      <c r="AH2783" s="12" t="str">
        <f t="shared" si="1467"/>
        <v>0.0747309011911291+0.0255959577311691i</v>
      </c>
      <c r="AI2783" s="12">
        <f t="shared" si="1468"/>
        <v>-22.048251093203337</v>
      </c>
      <c r="AJ2783" s="12">
        <f t="shared" si="1469"/>
        <v>18.906760272503679</v>
      </c>
      <c r="AK2783" s="12"/>
      <c r="AL2783" s="12"/>
      <c r="AM2783" s="12"/>
      <c r="AN2783" s="12"/>
    </row>
    <row r="2784" spans="1:40" x14ac:dyDescent="0.35">
      <c r="A2784" s="12"/>
      <c r="B2784" s="12">
        <f t="shared" si="1470"/>
        <v>854000</v>
      </c>
      <c r="C2784" s="29" t="str">
        <f t="shared" si="1437"/>
        <v>-9.49767268425163E-08+0.0025991127140239i</v>
      </c>
      <c r="D2784" s="28" t="str">
        <f t="shared" si="1438"/>
        <v>-5.39906176101876+0.0199265308075166i</v>
      </c>
      <c r="E2784" s="12" t="str">
        <f t="shared" si="1439"/>
        <v>4200</v>
      </c>
      <c r="F2784" s="12" t="str">
        <f t="shared" si="1440"/>
        <v>0.704225352112676</v>
      </c>
      <c r="G2784" s="12" t="str">
        <f t="shared" si="1436"/>
        <v>0.704225352112676</v>
      </c>
      <c r="H2784" s="12" t="str">
        <f t="shared" si="1441"/>
        <v>8.25801238629353+0.396945170128681i</v>
      </c>
      <c r="I2784" s="12" t="str">
        <f t="shared" si="1442"/>
        <v>3353.6501577071i</v>
      </c>
      <c r="J2784" s="12" t="str">
        <f t="shared" si="1443"/>
        <v>-9619.2077291239+725.316724428388i</v>
      </c>
      <c r="K2784" s="12" t="str">
        <f t="shared" si="1444"/>
        <v>0.026139941213141-0.346669966495604i</v>
      </c>
      <c r="L2784" s="12" t="str">
        <f t="shared" si="1445"/>
        <v>0.00142167451715449-0.0158029650376139i</v>
      </c>
      <c r="M2784" s="12" t="str">
        <f t="shared" si="1446"/>
        <v>0.0275616157302955-0.362472931533218i</v>
      </c>
      <c r="N2784" s="12" t="str">
        <f t="shared" si="1447"/>
        <v>-10.7316805046627i</v>
      </c>
      <c r="O2784" s="12" t="str">
        <f t="shared" si="1448"/>
        <v>-0.26084150628993+0.965381638833265i</v>
      </c>
      <c r="P2784" s="12" t="str">
        <f t="shared" si="1449"/>
        <v>1.26084150628993-0.965381638833265i</v>
      </c>
      <c r="Q2784" s="12" t="str">
        <f t="shared" si="1450"/>
        <v>-1.26084150628993+11.697062143496i</v>
      </c>
      <c r="R2784" s="12" t="str">
        <f t="shared" si="1451"/>
        <v>-0.0930695667691386-0.0977592082103115i</v>
      </c>
      <c r="S2784" s="12" t="str">
        <f t="shared" si="1452"/>
        <v>1.09897471348528i</v>
      </c>
      <c r="T2784" s="12" t="str">
        <f t="shared" si="1453"/>
        <v>0.107434897833475-0.102281100474313i</v>
      </c>
      <c r="U2784" s="12" t="str">
        <f t="shared" si="1454"/>
        <v>0.001-0.00186364101981142i</v>
      </c>
      <c r="V2784" s="12" t="str">
        <f t="shared" si="1455"/>
        <v>0.0015-0.000566456237024748i</v>
      </c>
      <c r="W2784" s="12" t="str">
        <f t="shared" si="1456"/>
        <v>0.000763498552503381-0.000602616811482011i</v>
      </c>
      <c r="X2784" s="12" t="str">
        <f t="shared" si="1457"/>
        <v>0.000754717199319012-0.000569135790331141i</v>
      </c>
      <c r="Y2784" s="12" t="str">
        <f t="shared" si="1458"/>
        <v>0.00029+0.804876037849705i</v>
      </c>
      <c r="Z2784" s="12" t="str">
        <f t="shared" si="1459"/>
        <v>-0.00847668260007311-0.0112711479967685i</v>
      </c>
      <c r="AA2784" s="12" t="str">
        <f t="shared" si="1460"/>
        <v>0.0193791920574063-14.9196528383626i</v>
      </c>
      <c r="AB2784" s="12" t="str">
        <f t="shared" si="1461"/>
        <v>0.268177570654206-0.255312729868799i</v>
      </c>
      <c r="AC2784" s="12" t="str">
        <f t="shared" si="1462"/>
        <v>0.914847453496563-0.104243941558183i</v>
      </c>
      <c r="AD2784" s="12" t="str">
        <f t="shared" si="1463"/>
        <v>0.320774134324454-0.242525646116079i</v>
      </c>
      <c r="AE2784" s="12" t="str">
        <f t="shared" si="1464"/>
        <v>-0.00545264297336786-0.00155967981700257i</v>
      </c>
      <c r="AF2784" s="12" t="str">
        <f t="shared" si="1465"/>
        <v>-13.6570741473123-0.377018639321164i</v>
      </c>
      <c r="AG2784" s="12" t="str">
        <f t="shared" si="1466"/>
        <v>0.986923900794759-0.0173417500024939i</v>
      </c>
      <c r="AH2784" s="12" t="str">
        <f t="shared" si="1467"/>
        <v>0.0744191485569813+0.0249735255081162i</v>
      </c>
      <c r="AI2784" s="12">
        <f t="shared" si="1468"/>
        <v>-22.102862950635561</v>
      </c>
      <c r="AJ2784" s="12">
        <f t="shared" si="1469"/>
        <v>18.550686464551312</v>
      </c>
      <c r="AK2784" s="12"/>
      <c r="AL2784" s="12"/>
      <c r="AM2784" s="12"/>
      <c r="AN2784" s="12"/>
    </row>
    <row r="2785" spans="1:40" x14ac:dyDescent="0.35">
      <c r="A2785" s="12"/>
      <c r="B2785" s="12">
        <f t="shared" si="1470"/>
        <v>855000</v>
      </c>
      <c r="C2785" s="29" t="str">
        <f t="shared" si="1437"/>
        <v>-9.47546889834037E-08+0.00259607281612086i</v>
      </c>
      <c r="D2785" s="28" t="str">
        <f t="shared" si="1438"/>
        <v>-5.39906175931647+0.0199032249235933i</v>
      </c>
      <c r="E2785" s="12" t="str">
        <f t="shared" si="1439"/>
        <v>4200</v>
      </c>
      <c r="F2785" s="12" t="str">
        <f t="shared" si="1440"/>
        <v>0.704225352112676</v>
      </c>
      <c r="G2785" s="12" t="str">
        <f t="shared" si="1436"/>
        <v>0.704225352112676</v>
      </c>
      <c r="H2785" s="12" t="str">
        <f t="shared" si="1441"/>
        <v>8.25806029527303+0.396483384013718i</v>
      </c>
      <c r="I2785" s="12" t="str">
        <f t="shared" si="1442"/>
        <v>3357.57714852409i</v>
      </c>
      <c r="J2785" s="12" t="str">
        <f t="shared" si="1443"/>
        <v>-9641.75068033993+726.166041435915i</v>
      </c>
      <c r="K2785" s="12" t="str">
        <f t="shared" si="1444"/>
        <v>0.0260791629866086-0.346268997888715i</v>
      </c>
      <c r="L2785" s="12" t="str">
        <f t="shared" si="1445"/>
        <v>0.00141837752848482-0.0157847782960635i</v>
      </c>
      <c r="M2785" s="12" t="str">
        <f t="shared" si="1446"/>
        <v>0.0274975405150934-0.362053776184779i</v>
      </c>
      <c r="N2785" s="12" t="str">
        <f t="shared" si="1447"/>
        <v>-10.7442468752771i</v>
      </c>
      <c r="O2785" s="12" t="str">
        <f t="shared" si="1448"/>
        <v>-0.248689887164849+0.968583161128633i</v>
      </c>
      <c r="P2785" s="12" t="str">
        <f t="shared" si="1449"/>
        <v>1.24868988716485-0.968583161128633i</v>
      </c>
      <c r="Q2785" s="12" t="str">
        <f t="shared" si="1450"/>
        <v>-1.24868988716485+11.7128300364057i</v>
      </c>
      <c r="R2785" s="12" t="str">
        <f t="shared" si="1451"/>
        <v>-0.0930026110660098-0.0966938360521403i</v>
      </c>
      <c r="S2785" s="12" t="str">
        <f t="shared" si="1452"/>
        <v>1.10026156912168i</v>
      </c>
      <c r="T2785" s="12" t="str">
        <f t="shared" si="1453"/>
        <v>0.106388511779122-0.102327198783901i</v>
      </c>
      <c r="U2785" s="12" t="str">
        <f t="shared" si="1454"/>
        <v>0.001-0.00186146132271223i</v>
      </c>
      <c r="V2785" s="12" t="str">
        <f t="shared" si="1455"/>
        <v>0.0015-0.0005657937151101i</v>
      </c>
      <c r="W2785" s="12" t="str">
        <f t="shared" si="1456"/>
        <v>0.000763301796033838-0.000602103027750594i</v>
      </c>
      <c r="X2785" s="12" t="str">
        <f t="shared" si="1457"/>
        <v>0.000754510171087874-0.00056865920832376i</v>
      </c>
      <c r="Y2785" s="12" t="str">
        <f t="shared" si="1458"/>
        <v>0.00029+0.805818515645782i</v>
      </c>
      <c r="Z2785" s="12" t="str">
        <f t="shared" si="1459"/>
        <v>-0.0084596782608526-0.011254839973692i</v>
      </c>
      <c r="AA2785" s="12" t="str">
        <f t="shared" si="1460"/>
        <v>0.0193300010025942-14.9021818677584i</v>
      </c>
      <c r="AB2785" s="12" t="str">
        <f t="shared" si="1461"/>
        <v>0.26556559562857-0.255427799859332i</v>
      </c>
      <c r="AC2785" s="12" t="str">
        <f t="shared" si="1462"/>
        <v>0.91482380124357-0.103172662997397i</v>
      </c>
      <c r="AD2785" s="12" t="str">
        <f t="shared" si="1463"/>
        <v>0.317739116508725-0.243375619182658i</v>
      </c>
      <c r="AE2785" s="12" t="str">
        <f t="shared" si="1464"/>
        <v>-0.0054271243439504-0.00151722347486692i</v>
      </c>
      <c r="AF2785" s="12" t="str">
        <f t="shared" si="1465"/>
        <v>-13.6571220545895-0.376580159090125i</v>
      </c>
      <c r="AG2785" s="12" t="str">
        <f t="shared" si="1466"/>
        <v>0.986893117252693-0.0171577521970697i</v>
      </c>
      <c r="AH2785" s="12" t="str">
        <f t="shared" si="1467"/>
        <v>0.0741008931709735+0.0243552800922487i</v>
      </c>
      <c r="AI2785" s="12">
        <f t="shared" si="1468"/>
        <v>-22.158020833253168</v>
      </c>
      <c r="AJ2785" s="12">
        <f t="shared" si="1469"/>
        <v>18.194519467166085</v>
      </c>
      <c r="AK2785" s="12"/>
      <c r="AL2785" s="12"/>
      <c r="AM2785" s="12"/>
      <c r="AN2785" s="12"/>
    </row>
    <row r="2786" spans="1:40" x14ac:dyDescent="0.35">
      <c r="A2786" s="12"/>
      <c r="B2786" s="12">
        <f t="shared" si="1470"/>
        <v>856000</v>
      </c>
      <c r="C2786" s="29" t="str">
        <f t="shared" si="1437"/>
        <v>-9.45334288397297E-08+0.00259304002078299i</v>
      </c>
      <c r="D2786" s="28" t="str">
        <f t="shared" si="1438"/>
        <v>-5.39906175762014+0.0198799734926696i</v>
      </c>
      <c r="E2786" s="12" t="str">
        <f t="shared" si="1439"/>
        <v>4200</v>
      </c>
      <c r="F2786" s="12" t="str">
        <f t="shared" si="1440"/>
        <v>0.704225352112676</v>
      </c>
      <c r="G2786" s="12" t="str">
        <f t="shared" si="1436"/>
        <v>0.704225352112676</v>
      </c>
      <c r="H2786" s="12" t="str">
        <f t="shared" si="1441"/>
        <v>8.25810803704088+0.396022668202325i</v>
      </c>
      <c r="I2786" s="12" t="str">
        <f t="shared" si="1442"/>
        <v>3361.50413934108i</v>
      </c>
      <c r="J2786" s="12" t="str">
        <f t="shared" si="1443"/>
        <v>-9664.32001300853+727.015358443443i</v>
      </c>
      <c r="K2786" s="12" t="str">
        <f t="shared" si="1444"/>
        <v>0.0260185961036863-0.345868950517917i</v>
      </c>
      <c r="L2786" s="12" t="str">
        <f t="shared" si="1445"/>
        <v>0.00141509196481636-0.0157666330214795i</v>
      </c>
      <c r="M2786" s="12" t="str">
        <f t="shared" si="1446"/>
        <v>0.0274336880685027-0.361635583539397i</v>
      </c>
      <c r="N2786" s="12" t="str">
        <f t="shared" si="1447"/>
        <v>-10.7568132458915i</v>
      </c>
      <c r="O2786" s="12" t="str">
        <f t="shared" si="1448"/>
        <v>-0.236498997023678+0.971631732914685i</v>
      </c>
      <c r="P2786" s="12" t="str">
        <f t="shared" si="1449"/>
        <v>1.23649899702368-0.971631732914685i</v>
      </c>
      <c r="Q2786" s="12" t="str">
        <f t="shared" si="1450"/>
        <v>-1.23649899702368+11.7284449788062i</v>
      </c>
      <c r="R2786" s="12" t="str">
        <f t="shared" si="1451"/>
        <v>-0.0929260986838406-0.0956304072049244i</v>
      </c>
      <c r="S2786" s="12" t="str">
        <f t="shared" si="1452"/>
        <v>1.10154842475808i</v>
      </c>
      <c r="T2786" s="12" t="str">
        <f t="shared" si="1453"/>
        <v>0.105341524415558-0.102362597624098i</v>
      </c>
      <c r="U2786" s="12" t="str">
        <f t="shared" si="1454"/>
        <v>0.001-0.00185928671836326i</v>
      </c>
      <c r="V2786" s="12" t="str">
        <f t="shared" si="1455"/>
        <v>0.0015-0.00056513274114385i</v>
      </c>
      <c r="W2786" s="12" t="str">
        <f t="shared" si="1456"/>
        <v>0.000763105283124892-0.000601590208251228i</v>
      </c>
      <c r="X2786" s="12" t="str">
        <f t="shared" si="1457"/>
        <v>0.000754303427359317-0.000568183511027719i</v>
      </c>
      <c r="Y2786" s="12" t="str">
        <f t="shared" si="1458"/>
        <v>0.00029+0.806760993441859i</v>
      </c>
      <c r="Z2786" s="12" t="str">
        <f t="shared" si="1459"/>
        <v>-0.0084427268101336-0.0112385744269206i</v>
      </c>
      <c r="AA2786" s="12" t="str">
        <f t="shared" si="1460"/>
        <v>0.0192809922273665-14.8847517826701i</v>
      </c>
      <c r="AB2786" s="12" t="str">
        <f t="shared" si="1461"/>
        <v>0.262952119622836-0.25551616197592i</v>
      </c>
      <c r="AC2786" s="12" t="str">
        <f t="shared" si="1462"/>
        <v>0.914810010086776-0.102102593906834i</v>
      </c>
      <c r="AD2786" s="12" t="str">
        <f t="shared" si="1463"/>
        <v>0.314692992029873-0.244187523903655i</v>
      </c>
      <c r="AE2786" s="12" t="str">
        <f t="shared" si="1464"/>
        <v>-0.00540118662228845-0.00147509205779653i</v>
      </c>
      <c r="AF2786" s="12" t="str">
        <f t="shared" si="1465"/>
        <v>-13.657169794661-0.376142694709655i</v>
      </c>
      <c r="AG2786" s="12" t="str">
        <f t="shared" si="1466"/>
        <v>0.986864456819277-0.0169735836117363i</v>
      </c>
      <c r="AH2786" s="12" t="str">
        <f t="shared" si="1467"/>
        <v>0.0737761931068898+0.0237413008515782i</v>
      </c>
      <c r="AI2786" s="12">
        <f t="shared" si="1468"/>
        <v>-22.213730209498884</v>
      </c>
      <c r="AJ2786" s="12">
        <f t="shared" si="1469"/>
        <v>17.838261094752053</v>
      </c>
      <c r="AK2786" s="12"/>
      <c r="AL2786" s="12"/>
      <c r="AM2786" s="12"/>
      <c r="AN2786" s="12"/>
    </row>
    <row r="2787" spans="1:40" x14ac:dyDescent="0.35">
      <c r="A2787" s="12"/>
      <c r="B2787" s="12">
        <f t="shared" si="1470"/>
        <v>857000</v>
      </c>
      <c r="C2787" s="29" t="str">
        <f t="shared" si="1437"/>
        <v>-9.43129427836691E-08+0.00259001430314717i</v>
      </c>
      <c r="D2787" s="28" t="str">
        <f t="shared" si="1438"/>
        <v>-5.39906175592975+0.0198567763241283i</v>
      </c>
      <c r="E2787" s="12" t="str">
        <f t="shared" si="1439"/>
        <v>4200</v>
      </c>
      <c r="F2787" s="12" t="str">
        <f t="shared" si="1440"/>
        <v>0.704225352112676</v>
      </c>
      <c r="G2787" s="12" t="str">
        <f t="shared" si="1436"/>
        <v>0.704225352112676</v>
      </c>
      <c r="H2787" s="12" t="str">
        <f t="shared" si="1441"/>
        <v>8.25815561237365+0.395563018987867i</v>
      </c>
      <c r="I2787" s="12" t="str">
        <f t="shared" si="1442"/>
        <v>3365.43113015807i</v>
      </c>
      <c r="J2787" s="12" t="str">
        <f t="shared" si="1443"/>
        <v>-9686.91572712969+727.86467545097i</v>
      </c>
      <c r="K2787" s="12" t="str">
        <f t="shared" si="1444"/>
        <v>0.0259582395874194-0.345469821230405i</v>
      </c>
      <c r="L2787" s="12" t="str">
        <f t="shared" si="1445"/>
        <v>0.0014118177735644-0.0157485290734175i</v>
      </c>
      <c r="M2787" s="12" t="str">
        <f t="shared" si="1446"/>
        <v>0.0273700573609838-0.361218350303822i</v>
      </c>
      <c r="N2787" s="12" t="str">
        <f t="shared" si="1447"/>
        <v>-10.7693796165058i</v>
      </c>
      <c r="O2787" s="12" t="str">
        <f t="shared" si="1448"/>
        <v>-0.224270760949392+0.974526872786575i</v>
      </c>
      <c r="P2787" s="12" t="str">
        <f t="shared" si="1449"/>
        <v>1.22427076094939-0.974526872786575i</v>
      </c>
      <c r="Q2787" s="12" t="str">
        <f t="shared" si="1450"/>
        <v>-1.22427076094939+11.7439064892924i</v>
      </c>
      <c r="R2787" s="12" t="str">
        <f t="shared" si="1451"/>
        <v>-0.092840054993756-0.0945689917735813i</v>
      </c>
      <c r="S2787" s="12" t="str">
        <f t="shared" si="1452"/>
        <v>1.10283528039448i</v>
      </c>
      <c r="T2787" s="12" t="str">
        <f t="shared" si="1453"/>
        <v>0.104294020559241-0.102387288080878i</v>
      </c>
      <c r="U2787" s="12" t="str">
        <f t="shared" si="1454"/>
        <v>0.001-0.00185711718893694i</v>
      </c>
      <c r="V2787" s="12" t="str">
        <f t="shared" si="1455"/>
        <v>0.0015-0.000564473309707274i</v>
      </c>
      <c r="W2787" s="12" t="str">
        <f t="shared" si="1456"/>
        <v>0.000762909013726591-0.000601078349656937i</v>
      </c>
      <c r="X2787" s="12" t="str">
        <f t="shared" si="1457"/>
        <v>0.000754096967861114-0.000567708695377494i</v>
      </c>
      <c r="Y2787" s="12" t="str">
        <f t="shared" si="1458"/>
        <v>0.00029+0.807703471237936i</v>
      </c>
      <c r="Z2787" s="12" t="str">
        <f t="shared" si="1459"/>
        <v>-0.00842582801713973-0.0112223512030793i</v>
      </c>
      <c r="AA2787" s="12" t="str">
        <f t="shared" si="1460"/>
        <v>0.019232164852258-14.867362439689i</v>
      </c>
      <c r="AB2787" s="12" t="str">
        <f t="shared" si="1461"/>
        <v>0.260337354354725-0.25557779396749i</v>
      </c>
      <c r="AC2787" s="12" t="str">
        <f t="shared" si="1462"/>
        <v>0.914806059210669-0.101033808543559i</v>
      </c>
      <c r="AD2787" s="12" t="str">
        <f t="shared" si="1463"/>
        <v>0.311636237373616-0.24496120873839i</v>
      </c>
      <c r="AE2787" s="12" t="str">
        <f t="shared" si="1464"/>
        <v>-0.00537483405561163-0.00143329028771256i</v>
      </c>
      <c r="AF2787" s="12" t="str">
        <f t="shared" si="1465"/>
        <v>-13.6572173683034-0.375706242663739i</v>
      </c>
      <c r="AG2787" s="12" t="str">
        <f t="shared" si="1466"/>
        <v>0.986837920243158-0.0167892704894986i</v>
      </c>
      <c r="AH2787" s="12" t="str">
        <f t="shared" si="1467"/>
        <v>0.0734451074667158+0.023131666331699i</v>
      </c>
      <c r="AI2787" s="12">
        <f t="shared" si="1468"/>
        <v>-22.269996665636317</v>
      </c>
      <c r="AJ2787" s="12">
        <f t="shared" si="1469"/>
        <v>17.48191317130015</v>
      </c>
      <c r="AK2787" s="12"/>
      <c r="AL2787" s="12"/>
      <c r="AM2787" s="12"/>
      <c r="AN2787" s="12"/>
    </row>
    <row r="2788" spans="1:40" x14ac:dyDescent="0.35">
      <c r="A2788" s="12"/>
      <c r="B2788" s="12">
        <f t="shared" si="1470"/>
        <v>858000</v>
      </c>
      <c r="C2788" s="29" t="str">
        <f t="shared" si="1437"/>
        <v>-9.40932272085253E-08+0.00258699563846617i</v>
      </c>
      <c r="D2788" s="28" t="str">
        <f t="shared" si="1438"/>
        <v>-5.39906175424526+0.0198336332282406i</v>
      </c>
      <c r="E2788" s="12" t="str">
        <f t="shared" si="1439"/>
        <v>4200</v>
      </c>
      <c r="F2788" s="12" t="str">
        <f t="shared" si="1440"/>
        <v>0.704225352112676</v>
      </c>
      <c r="G2788" s="12" t="str">
        <f t="shared" si="1436"/>
        <v>0.704225352112676</v>
      </c>
      <c r="H2788" s="12" t="str">
        <f t="shared" si="1441"/>
        <v>8.25820302204335+0.395104432680771i</v>
      </c>
      <c r="I2788" s="12" t="str">
        <f t="shared" si="1442"/>
        <v>3369.35812097505i</v>
      </c>
      <c r="J2788" s="12" t="str">
        <f t="shared" si="1443"/>
        <v>-9709.53782270342+728.713992458498i</v>
      </c>
      <c r="K2788" s="12" t="str">
        <f t="shared" si="1444"/>
        <v>0.0258980924664815-0.345071606887656i</v>
      </c>
      <c r="L2788" s="12" t="str">
        <f t="shared" si="1445"/>
        <v>0.00140855490244563-0.0157304663120607i</v>
      </c>
      <c r="M2788" s="12" t="str">
        <f t="shared" si="1446"/>
        <v>0.0273066473689271-0.360802073199717i</v>
      </c>
      <c r="N2788" s="12" t="str">
        <f t="shared" si="1447"/>
        <v>-10.7819459871202i</v>
      </c>
      <c r="O2788" s="12" t="str">
        <f t="shared" si="1448"/>
        <v>-0.212007109922026+0.9772681235682i</v>
      </c>
      <c r="P2788" s="12" t="str">
        <f t="shared" si="1449"/>
        <v>1.21200710992203-0.9772681235682i</v>
      </c>
      <c r="Q2788" s="12" t="str">
        <f t="shared" si="1450"/>
        <v>-1.21200710992203+11.7592141106884i</v>
      </c>
      <c r="R2788" s="12" t="str">
        <f t="shared" si="1451"/>
        <v>-0.0927445053492633-0.09350965971723i</v>
      </c>
      <c r="S2788" s="12" t="str">
        <f t="shared" si="1452"/>
        <v>1.10412213603087i</v>
      </c>
      <c r="T2788" s="12" t="str">
        <f t="shared" si="1453"/>
        <v>0.103246085226508-0.102401261351355i</v>
      </c>
      <c r="U2788" s="12" t="str">
        <f t="shared" si="1454"/>
        <v>0.000999999999999998-0.00185495271668876i</v>
      </c>
      <c r="V2788" s="12" t="str">
        <f t="shared" si="1455"/>
        <v>0.0015-0.000563815415406916i</v>
      </c>
      <c r="W2788" s="12" t="str">
        <f t="shared" si="1456"/>
        <v>0.00076271298778716-0.000600567448657994i</v>
      </c>
      <c r="X2788" s="12" t="str">
        <f t="shared" si="1457"/>
        <v>0.000753890792320632-0.000567234758323559i</v>
      </c>
      <c r="Y2788" s="12" t="str">
        <f t="shared" si="1458"/>
        <v>0.00029+0.808645949034013i</v>
      </c>
      <c r="Z2788" s="12" t="str">
        <f t="shared" si="1459"/>
        <v>-0.00840898165240892-0.0112061701495059i</v>
      </c>
      <c r="AA2788" s="12" t="str">
        <f t="shared" si="1460"/>
        <v>0.0191835180030262-14.8500136960769i</v>
      </c>
      <c r="AB2788" s="12" t="str">
        <f t="shared" si="1461"/>
        <v>0.257721512040893-0.255612673860394i</v>
      </c>
      <c r="AC2788" s="12" t="str">
        <f t="shared" si="1462"/>
        <v>0.914811927783734-0.0999663810006544i</v>
      </c>
      <c r="AD2788" s="12" t="str">
        <f t="shared" si="1463"/>
        <v>0.308569331254804-0.245696528106698i</v>
      </c>
      <c r="AE2788" s="12" t="str">
        <f t="shared" si="1464"/>
        <v>-0.00534807094412425-0.00139182283205078i</v>
      </c>
      <c r="AF2788" s="12" t="str">
        <f t="shared" si="1465"/>
        <v>-13.6572647762886-0.37527079945253i</v>
      </c>
      <c r="AG2788" s="12" t="str">
        <f t="shared" si="1466"/>
        <v>0.986813507949047-0.0166048390711179i</v>
      </c>
      <c r="AH2788" s="12" t="str">
        <f t="shared" si="1467"/>
        <v>0.0731076963689253+0.0225264542405774i</v>
      </c>
      <c r="AI2788" s="12">
        <f t="shared" si="1468"/>
        <v>-22.326825909009887</v>
      </c>
      <c r="AJ2788" s="12">
        <f t="shared" si="1469"/>
        <v>17.125477530042296</v>
      </c>
      <c r="AK2788" s="12"/>
      <c r="AL2788" s="12"/>
      <c r="AM2788" s="12"/>
      <c r="AN2788" s="12"/>
    </row>
    <row r="2789" spans="1:40" x14ac:dyDescent="0.35">
      <c r="A2789" s="12"/>
      <c r="B2789" s="12">
        <f t="shared" si="1470"/>
        <v>859000</v>
      </c>
      <c r="C2789" s="29" t="str">
        <f t="shared" si="1437"/>
        <v>-9.38742785285841E-08+0.00258398400210805i</v>
      </c>
      <c r="D2789" s="28" t="str">
        <f t="shared" si="1438"/>
        <v>-5.39906175256666+0.0198105440161617i</v>
      </c>
      <c r="E2789" s="12" t="str">
        <f t="shared" si="1439"/>
        <v>4200</v>
      </c>
      <c r="F2789" s="12" t="str">
        <f t="shared" si="1440"/>
        <v>0.704225352112676</v>
      </c>
      <c r="G2789" s="12" t="str">
        <f t="shared" si="1436"/>
        <v>0.704225352112676</v>
      </c>
      <c r="H2789" s="12" t="str">
        <f t="shared" si="1441"/>
        <v>8.2582502668176+0.394646905608403i</v>
      </c>
      <c r="I2789" s="12" t="str">
        <f t="shared" si="1442"/>
        <v>3373.28511179204i</v>
      </c>
      <c r="J2789" s="12" t="str">
        <f t="shared" si="1443"/>
        <v>-9732.18629972971+729.563309466025i</v>
      </c>
      <c r="K2789" s="12" t="str">
        <f t="shared" si="1444"/>
        <v>0.0258381537751359-0.344674304365353i</v>
      </c>
      <c r="L2789" s="12" t="str">
        <f t="shared" si="1445"/>
        <v>0.00140530329947599-0.0157124445982165i</v>
      </c>
      <c r="M2789" s="12" t="str">
        <f t="shared" si="1446"/>
        <v>0.0272434570746119-0.36038674896357i</v>
      </c>
      <c r="N2789" s="12" t="str">
        <f t="shared" si="1447"/>
        <v>-10.7945123577345i</v>
      </c>
      <c r="O2789" s="12" t="str">
        <f t="shared" si="1448"/>
        <v>-0.199709980514435+0.979855052384241i</v>
      </c>
      <c r="P2789" s="12" t="str">
        <f t="shared" si="1449"/>
        <v>1.19970998051443-0.979855052384241i</v>
      </c>
      <c r="Q2789" s="12" t="str">
        <f t="shared" si="1450"/>
        <v>-1.19970998051443+11.7743674101187i</v>
      </c>
      <c r="R2789" s="12" t="str">
        <f t="shared" si="1451"/>
        <v>-0.0926394750907436-0.0924524808630439i</v>
      </c>
      <c r="S2789" s="12" t="str">
        <f t="shared" si="1452"/>
        <v>1.10540899166727i</v>
      </c>
      <c r="T2789" s="12" t="str">
        <f t="shared" si="1453"/>
        <v>0.102197803647955-0.102404508748644i</v>
      </c>
      <c r="U2789" s="12" t="str">
        <f t="shared" si="1454"/>
        <v>0.001-0.00185279328395687i</v>
      </c>
      <c r="V2789" s="12" t="str">
        <f t="shared" si="1455"/>
        <v>0.0015-0.000563159052874429i</v>
      </c>
      <c r="W2789" s="12" t="str">
        <f t="shared" si="1456"/>
        <v>0.000762517205253036-0.000600057501961834i</v>
      </c>
      <c r="X2789" s="12" t="str">
        <f t="shared" si="1457"/>
        <v>0.000753684900464895-0.000566761696832333i</v>
      </c>
      <c r="Y2789" s="12" t="str">
        <f t="shared" si="1458"/>
        <v>0.00029+0.80958842683009i</v>
      </c>
      <c r="Z2789" s="12" t="str">
        <f t="shared" si="1459"/>
        <v>-0.00839218748778502-0.0111900311142477i</v>
      </c>
      <c r="AA2789" s="12" t="str">
        <f t="shared" si="1460"/>
        <v>0.0191350508106135-14.8327054097616i</v>
      </c>
      <c r="AB2789" s="12" t="str">
        <f t="shared" si="1461"/>
        <v>0.255104805432826-0.255620779970546i</v>
      </c>
      <c r="AC2789" s="12" t="str">
        <f t="shared" si="1462"/>
        <v>0.914827594955219-0.0989003852214266i</v>
      </c>
      <c r="AD2789" s="12" t="str">
        <f t="shared" si="1463"/>
        <v>0.305492754542851-0.246393342425287i</v>
      </c>
      <c r="AE2789" s="12" t="str">
        <f t="shared" si="1464"/>
        <v>-0.00532090164036594-0.00135069430313671i</v>
      </c>
      <c r="AF2789" s="12" t="str">
        <f t="shared" si="1465"/>
        <v>-13.6573120193843-0.374836361592241i</v>
      </c>
      <c r="AG2789" s="12" t="str">
        <f t="shared" si="1466"/>
        <v>0.98679122003766-0.0164203155911203i</v>
      </c>
      <c r="AH2789" s="12" t="str">
        <f t="shared" si="1467"/>
        <v>0.0727640209365376+0.0219257414335718i</v>
      </c>
      <c r="AI2789" s="12">
        <f t="shared" si="1468"/>
        <v>-22.38422377141638</v>
      </c>
      <c r="AJ2789" s="12">
        <f t="shared" si="1469"/>
        <v>16.768956013130619</v>
      </c>
      <c r="AK2789" s="12"/>
      <c r="AL2789" s="12"/>
      <c r="AM2789" s="12"/>
      <c r="AN2789" s="12"/>
    </row>
    <row r="2790" spans="1:40" x14ac:dyDescent="0.35">
      <c r="A2790" s="12"/>
      <c r="B2790" s="12">
        <f t="shared" si="1470"/>
        <v>860000</v>
      </c>
      <c r="C2790" s="29" t="str">
        <f t="shared" si="1437"/>
        <v>-9.36560931789652E-08+0.00258097936955537i</v>
      </c>
      <c r="D2790" s="28" t="str">
        <f t="shared" si="1438"/>
        <v>-5.3990617508939+0.0197875084999245i</v>
      </c>
      <c r="E2790" s="12" t="str">
        <f t="shared" si="1439"/>
        <v>4200</v>
      </c>
      <c r="F2790" s="12" t="str">
        <f t="shared" si="1440"/>
        <v>0.704225352112676</v>
      </c>
      <c r="G2790" s="12" t="str">
        <f t="shared" si="1436"/>
        <v>0.704225352112676</v>
      </c>
      <c r="H2790" s="12" t="str">
        <f t="shared" si="1441"/>
        <v>8.25829734745947+0.394190434114994i</v>
      </c>
      <c r="I2790" s="12" t="str">
        <f t="shared" si="1442"/>
        <v>3377.21210260903i</v>
      </c>
      <c r="J2790" s="12" t="str">
        <f t="shared" si="1443"/>
        <v>-9754.86115820856+730.412626473553i</v>
      </c>
      <c r="K2790" s="12" t="str">
        <f t="shared" si="1444"/>
        <v>0.0257784225531965-0.344277910553302i</v>
      </c>
      <c r="L2790" s="12" t="str">
        <f t="shared" si="1445"/>
        <v>0.00140206291296877-0.0156944637933136i</v>
      </c>
      <c r="M2790" s="12" t="str">
        <f t="shared" si="1446"/>
        <v>0.0271804854661653-0.359972374346616i</v>
      </c>
      <c r="N2790" s="12" t="str">
        <f t="shared" si="1447"/>
        <v>-10.8070787283489i</v>
      </c>
      <c r="O2790" s="12" t="str">
        <f t="shared" si="1448"/>
        <v>-0.187381314585714+0.982287250728691i</v>
      </c>
      <c r="P2790" s="12" t="str">
        <f t="shared" si="1449"/>
        <v>1.18738131458571-0.982287250728691i</v>
      </c>
      <c r="Q2790" s="12" t="str">
        <f t="shared" si="1450"/>
        <v>-1.18738131458571+11.7893659790776i</v>
      </c>
      <c r="R2790" s="12" t="str">
        <f t="shared" si="1451"/>
        <v>-0.0925249895502187-0.0913975249198132i</v>
      </c>
      <c r="S2790" s="12" t="str">
        <f t="shared" si="1452"/>
        <v>1.10669584730367i</v>
      </c>
      <c r="T2790" s="12" t="str">
        <f t="shared" si="1453"/>
        <v>0.101149261282591-0.102397021707043i</v>
      </c>
      <c r="U2790" s="12" t="str">
        <f t="shared" si="1454"/>
        <v>0.001-0.00185063887316158i</v>
      </c>
      <c r="V2790" s="12" t="str">
        <f t="shared" si="1455"/>
        <v>0.0015-0.000562504216766436i</v>
      </c>
      <c r="W2790" s="12" t="str">
        <f t="shared" si="1456"/>
        <v>0.000762321666068865-0.000599548506292925i</v>
      </c>
      <c r="X2790" s="12" t="str">
        <f t="shared" si="1457"/>
        <v>0.000753479292020523-0.00056628950788605i</v>
      </c>
      <c r="Y2790" s="12" t="str">
        <f t="shared" si="1458"/>
        <v>0.00029+0.810530904626167i</v>
      </c>
      <c r="Z2790" s="12" t="str">
        <f t="shared" si="1459"/>
        <v>-0.0083754452964082-0.0111739339460562i</v>
      </c>
      <c r="AA2790" s="12" t="str">
        <f t="shared" si="1460"/>
        <v>0.0190867624111114-14.8154374393334i</v>
      </c>
      <c r="AB2790" s="12" t="str">
        <f t="shared" si="1461"/>
        <v>0.252487447852171-0.255602090916351i</v>
      </c>
      <c r="AC2790" s="12" t="str">
        <f t="shared" si="1462"/>
        <v>0.914853039851617-0.0978358950133367i</v>
      </c>
      <c r="AD2790" s="12" t="str">
        <f t="shared" si="1463"/>
        <v>0.302406990186075-0.247051518143138i</v>
      </c>
      <c r="AE2790" s="12" t="str">
        <f t="shared" si="1464"/>
        <v>-0.00529333054855925-0.00130990925756242i</v>
      </c>
      <c r="AF2790" s="12" t="str">
        <f t="shared" si="1465"/>
        <v>-13.6573590983534-0.374402925615069i</v>
      </c>
      <c r="AG2790" s="12" t="str">
        <f t="shared" si="1466"/>
        <v>0.986771056285693-0.0162357262737754i</v>
      </c>
      <c r="AH2790" s="12" t="str">
        <f t="shared" si="1467"/>
        <v>0.0724141432848459+0.0213296038985609i</v>
      </c>
      <c r="AI2790" s="12">
        <f t="shared" si="1468"/>
        <v>-22.442196212608373</v>
      </c>
      <c r="AJ2790" s="12">
        <f t="shared" si="1469"/>
        <v>16.412350471272955</v>
      </c>
      <c r="AK2790" s="12"/>
      <c r="AL2790" s="12"/>
      <c r="AM2790" s="12"/>
      <c r="AN2790" s="12"/>
    </row>
    <row r="2791" spans="1:40" x14ac:dyDescent="0.35">
      <c r="A2791" s="12"/>
      <c r="B2791" s="12">
        <f t="shared" si="1470"/>
        <v>861000</v>
      </c>
      <c r="C2791" s="29" t="str">
        <f t="shared" si="1437"/>
        <v>-9.34386676154787E-08+0.00257798171640465i</v>
      </c>
      <c r="D2791" s="28" t="str">
        <f t="shared" si="1438"/>
        <v>-5.39906174922697+0.0197645264924357i</v>
      </c>
      <c r="E2791" s="12" t="str">
        <f t="shared" si="1439"/>
        <v>4200</v>
      </c>
      <c r="F2791" s="12" t="str">
        <f t="shared" si="1440"/>
        <v>0.704225352112676</v>
      </c>
      <c r="G2791" s="12" t="str">
        <f t="shared" si="1436"/>
        <v>0.704225352112676</v>
      </c>
      <c r="H2791" s="12" t="str">
        <f t="shared" si="1441"/>
        <v>8.25834426472774+0.393735014561523i</v>
      </c>
      <c r="I2791" s="12" t="str">
        <f t="shared" si="1442"/>
        <v>3381.13909342601i</v>
      </c>
      <c r="J2791" s="12" t="str">
        <f t="shared" si="1443"/>
        <v>-9777.56239813998+731.26194348108i</v>
      </c>
      <c r="K2791" s="12" t="str">
        <f t="shared" si="1444"/>
        <v>0.02571889784599-0.34388242235535i</v>
      </c>
      <c r="L2791" s="12" t="str">
        <f t="shared" si="1445"/>
        <v>0.0013988336915324-0.0156765237593978i</v>
      </c>
      <c r="M2791" s="12" t="str">
        <f t="shared" si="1446"/>
        <v>0.0271177315375224-0.359558946114748i</v>
      </c>
      <c r="N2791" s="12" t="str">
        <f t="shared" si="1447"/>
        <v>-10.8196450989632i</v>
      </c>
      <c r="O2791" s="12" t="str">
        <f t="shared" si="1448"/>
        <v>-0.175023058975323+0.984564334529197i</v>
      </c>
      <c r="P2791" s="12" t="str">
        <f t="shared" si="1449"/>
        <v>1.17502305897532-0.984564334529197i</v>
      </c>
      <c r="Q2791" s="12" t="str">
        <f t="shared" si="1450"/>
        <v>-1.17502305897532+11.8042094334924i</v>
      </c>
      <c r="R2791" s="12" t="str">
        <f t="shared" si="1451"/>
        <v>-0.0924010740564166-0.0903448614914505i</v>
      </c>
      <c r="S2791" s="12" t="str">
        <f t="shared" si="1452"/>
        <v>1.10798270294007i</v>
      </c>
      <c r="T2791" s="12" t="str">
        <f t="shared" si="1453"/>
        <v>0.100100543832044-0.102378791787594i</v>
      </c>
      <c r="U2791" s="12" t="str">
        <f t="shared" si="1454"/>
        <v>0.001-0.00184848946680483i</v>
      </c>
      <c r="V2791" s="12" t="str">
        <f t="shared" si="1455"/>
        <v>0.0015-0.000561850901764386i</v>
      </c>
      <c r="W2791" s="12" t="str">
        <f t="shared" si="1456"/>
        <v>0.00076212637017751-0.00059904045839266i</v>
      </c>
      <c r="X2791" s="12" t="str">
        <f t="shared" si="1457"/>
        <v>0.000753273966713784-0.000565818188482666i</v>
      </c>
      <c r="Y2791" s="12" t="str">
        <f t="shared" si="1458"/>
        <v>0.00029+0.811473382422244i</v>
      </c>
      <c r="Z2791" s="12" t="str">
        <f t="shared" si="1459"/>
        <v>-0.00835875485270611-0.0111578784943842i</v>
      </c>
      <c r="AA2791" s="12" t="str">
        <f t="shared" si="1460"/>
        <v>0.0190386519457236-14.7982096440413i</v>
      </c>
      <c r="AB2791" s="12" t="str">
        <f t="shared" si="1461"/>
        <v>0.249869653226198-0.255556585632597i</v>
      </c>
      <c r="AC2791" s="12" t="str">
        <f t="shared" si="1462"/>
        <v>0.914888241572822-0.0967729840618999i</v>
      </c>
      <c r="AD2791" s="12" t="str">
        <f t="shared" si="1463"/>
        <v>0.299312523135821-0.247670927775949i</v>
      </c>
      <c r="AE2791" s="12" t="str">
        <f t="shared" si="1464"/>
        <v>-0.00526536212395272-0.00126947219557562i</v>
      </c>
      <c r="AF2791" s="12" t="str">
        <f t="shared" si="1465"/>
        <v>-13.6574060139547-0.373970488069087i</v>
      </c>
      <c r="AG2791" s="12" t="str">
        <f t="shared" si="1466"/>
        <v>0.986753016145858-0.0160510973290915i</v>
      </c>
      <c r="AH2791" s="12" t="str">
        <f t="shared" si="1467"/>
        <v>0.0720581265089379+0.0207381167413426i</v>
      </c>
      <c r="AI2791" s="12">
        <f t="shared" si="1468"/>
        <v>-22.500749323916985</v>
      </c>
      <c r="AJ2791" s="12">
        <f t="shared" si="1469"/>
        <v>16.055662763410702</v>
      </c>
      <c r="AK2791" s="12"/>
      <c r="AL2791" s="12"/>
      <c r="AM2791" s="12"/>
      <c r="AN2791" s="12"/>
    </row>
    <row r="2792" spans="1:40" x14ac:dyDescent="0.35">
      <c r="A2792" s="12"/>
      <c r="B2792" s="12">
        <f t="shared" si="1470"/>
        <v>862000</v>
      </c>
      <c r="C2792" s="29" t="str">
        <f t="shared" si="1437"/>
        <v>-9.32219983144812E-08+0.00257499101836562i</v>
      </c>
      <c r="D2792" s="28" t="str">
        <f t="shared" si="1438"/>
        <v>-5.39906174756584+0.0197415978074698i</v>
      </c>
      <c r="E2792" s="12" t="str">
        <f t="shared" si="1439"/>
        <v>4200</v>
      </c>
      <c r="F2792" s="12" t="str">
        <f t="shared" si="1440"/>
        <v>0.704225352112676</v>
      </c>
      <c r="G2792" s="12" t="str">
        <f t="shared" si="1436"/>
        <v>0.704225352112676</v>
      </c>
      <c r="H2792" s="12" t="str">
        <f t="shared" si="1441"/>
        <v>8.25839101937678+0.393280643325636i</v>
      </c>
      <c r="I2792" s="12" t="str">
        <f t="shared" si="1442"/>
        <v>3385.066084243i</v>
      </c>
      <c r="J2792" s="12" t="str">
        <f t="shared" si="1443"/>
        <v>-9800.29001952396+732.111260488606i</v>
      </c>
      <c r="K2792" s="12" t="str">
        <f t="shared" si="1444"/>
        <v>0.0256595787043182-0.343487836689316i</v>
      </c>
      <c r="L2792" s="12" t="str">
        <f t="shared" si="1445"/>
        <v>0.00139561558406852-0.0156586243591289i</v>
      </c>
      <c r="M2792" s="12" t="str">
        <f t="shared" si="1446"/>
        <v>0.0270551942883867-0.359146461048445i</v>
      </c>
      <c r="N2792" s="12" t="str">
        <f t="shared" si="1447"/>
        <v>-10.8322114695776i</v>
      </c>
      <c r="O2792" s="12" t="str">
        <f t="shared" si="1448"/>
        <v>-0.16263716519489+0.986685944207867i</v>
      </c>
      <c r="P2792" s="12" t="str">
        <f t="shared" si="1449"/>
        <v>1.16263716519489-0.986685944207867i</v>
      </c>
      <c r="Q2792" s="12" t="str">
        <f t="shared" si="1450"/>
        <v>-1.16263716519489+11.8188974137855i</v>
      </c>
      <c r="R2792" s="12" t="str">
        <f t="shared" si="1451"/>
        <v>-0.0922677539401006-0.0892945600901909i</v>
      </c>
      <c r="S2792" s="12" t="str">
        <f t="shared" si="1452"/>
        <v>1.10926955857647i</v>
      </c>
      <c r="T2792" s="12" t="str">
        <f t="shared" si="1453"/>
        <v>0.0990517372545261-0.102349810683978i</v>
      </c>
      <c r="U2792" s="12" t="str">
        <f t="shared" si="1454"/>
        <v>0.001-0.00184634504746978i</v>
      </c>
      <c r="V2792" s="12" t="str">
        <f t="shared" si="1455"/>
        <v>0.0015-0.000561199102574401i</v>
      </c>
      <c r="W2792" s="12" t="str">
        <f t="shared" si="1456"/>
        <v>0.000761931317520081-0.000598533355019258i</v>
      </c>
      <c r="X2792" s="12" t="str">
        <f t="shared" si="1457"/>
        <v>0.000753068924270562-0.000565347735635751i</v>
      </c>
      <c r="Y2792" s="12" t="str">
        <f t="shared" si="1458"/>
        <v>0.00029+0.81241586021832i</v>
      </c>
      <c r="Z2792" s="12" t="str">
        <f t="shared" si="1459"/>
        <v>-0.00834211593238477-0.0111418646093808i</v>
      </c>
      <c r="AA2792" s="12" t="str">
        <f t="shared" si="1460"/>
        <v>0.01899071856073-14.7810218837887i</v>
      </c>
      <c r="AB2792" s="12" t="str">
        <f t="shared" si="1461"/>
        <v>0.24725163612266-0.255484243385158i</v>
      </c>
      <c r="AC2792" s="12" t="str">
        <f t="shared" si="1462"/>
        <v>0.914933179188001-0.0957117259442981i</v>
      </c>
      <c r="AD2792" s="12" t="str">
        <f t="shared" si="1463"/>
        <v>0.296209840269512-0.24825144993961i</v>
      </c>
      <c r="AE2792" s="12" t="str">
        <f t="shared" si="1464"/>
        <v>-0.00523700087215105-0.00122938756047037i</v>
      </c>
      <c r="AF2792" s="12" t="str">
        <f t="shared" si="1465"/>
        <v>-13.6574527669426-0.373539045518166i</v>
      </c>
      <c r="AG2792" s="12" t="str">
        <f t="shared" si="1466"/>
        <v>0.986737098746968-0.0158664549487798i</v>
      </c>
      <c r="AH2792" s="12" t="str">
        <f t="shared" si="1467"/>
        <v>0.0716960346708906+0.0201513541711507i</v>
      </c>
      <c r="AI2792" s="12">
        <f t="shared" si="1468"/>
        <v>-22.559889332017782</v>
      </c>
      <c r="AJ2792" s="12">
        <f t="shared" si="1469"/>
        <v>15.698894756351329</v>
      </c>
      <c r="AK2792" s="12"/>
      <c r="AL2792" s="12"/>
      <c r="AM2792" s="12"/>
      <c r="AN2792" s="12"/>
    </row>
    <row r="2793" spans="1:40" x14ac:dyDescent="0.35">
      <c r="A2793" s="12"/>
      <c r="B2793" s="12">
        <f t="shared" si="1470"/>
        <v>863000</v>
      </c>
      <c r="C2793" s="29" t="str">
        <f t="shared" si="1437"/>
        <v>-9.30060817727318E-08+0.00257200725126061i</v>
      </c>
      <c r="D2793" s="28" t="str">
        <f t="shared" si="1438"/>
        <v>-5.39906174591048+0.0197187222596647i</v>
      </c>
      <c r="E2793" s="12" t="str">
        <f t="shared" si="1439"/>
        <v>4200</v>
      </c>
      <c r="F2793" s="12" t="str">
        <f t="shared" si="1440"/>
        <v>0.704225352112676</v>
      </c>
      <c r="G2793" s="12" t="str">
        <f t="shared" si="1436"/>
        <v>0.704225352112676</v>
      </c>
      <c r="H2793" s="12" t="str">
        <f t="shared" si="1441"/>
        <v>8.25843761215654+0.392827316801547i</v>
      </c>
      <c r="I2793" s="12" t="str">
        <f t="shared" si="1442"/>
        <v>3388.99307505999i</v>
      </c>
      <c r="J2793" s="12" t="str">
        <f t="shared" si="1443"/>
        <v>-9823.04402236051+732.960577496134i</v>
      </c>
      <c r="K2793" s="12" t="str">
        <f t="shared" si="1444"/>
        <v>0.0256004641844203-0.343094150486901i</v>
      </c>
      <c r="L2793" s="12" t="str">
        <f t="shared" si="1445"/>
        <v>0.00139240853976998-0.0156407654557775i</v>
      </c>
      <c r="M2793" s="12" t="str">
        <f t="shared" si="1446"/>
        <v>0.0269928727241903-0.358734915942678i</v>
      </c>
      <c r="N2793" s="12" t="str">
        <f t="shared" si="1447"/>
        <v>-10.844777840192i</v>
      </c>
      <c r="O2793" s="12" t="str">
        <f t="shared" si="1448"/>
        <v>-0.150225589120724+0.988651744737919i</v>
      </c>
      <c r="P2793" s="12" t="str">
        <f t="shared" si="1449"/>
        <v>1.15022558912072-0.988651744737919i</v>
      </c>
      <c r="Q2793" s="12" t="str">
        <f t="shared" si="1450"/>
        <v>-1.15022558912072+11.8334295849299i</v>
      </c>
      <c r="R2793" s="12" t="str">
        <f t="shared" si="1451"/>
        <v>-0.0921250545396987-0.088246690149735i</v>
      </c>
      <c r="S2793" s="12" t="str">
        <f t="shared" si="1452"/>
        <v>1.11055641421287i</v>
      </c>
      <c r="T2793" s="12" t="str">
        <f t="shared" si="1453"/>
        <v>0.0980029277788439-0.102310070228773i</v>
      </c>
      <c r="U2793" s="12" t="str">
        <f t="shared" si="1454"/>
        <v>0.001-0.00184420559782034i</v>
      </c>
      <c r="V2793" s="12" t="str">
        <f t="shared" si="1455"/>
        <v>0.0015-0.000560548813927155i</v>
      </c>
      <c r="W2793" s="12" t="str">
        <f t="shared" si="1456"/>
        <v>0.000761736508035932-0.000598027192947654i</v>
      </c>
      <c r="X2793" s="12" t="str">
        <f t="shared" si="1457"/>
        <v>0.000752864164416386-0.000564878146374409i</v>
      </c>
      <c r="Y2793" s="12" t="str">
        <f t="shared" si="1458"/>
        <v>0.00029+0.813358338014397i</v>
      </c>
      <c r="Z2793" s="12" t="str">
        <f t="shared" si="1459"/>
        <v>-0.00832552831241993-0.0111258921418879i</v>
      </c>
      <c r="AA2793" s="12" t="str">
        <f t="shared" si="1460"/>
        <v>0.0189429614074515-14.7638740191301i</v>
      </c>
      <c r="AB2793" s="12" t="str">
        <f t="shared" si="1461"/>
        <v>0.244633611784763-0.255385043786625i</v>
      </c>
      <c r="AC2793" s="12" t="str">
        <f t="shared" si="1462"/>
        <v>0.914987831731153-0.0946521941429548i</v>
      </c>
      <c r="AD2793" s="12" t="str">
        <f t="shared" si="1463"/>
        <v>0.293099430313487-0.248792969382669i</v>
      </c>
      <c r="AE2793" s="12" t="str">
        <f t="shared" si="1464"/>
        <v>-0.00520825134844067-0.0011896597379902i</v>
      </c>
      <c r="AF2793" s="12" t="str">
        <f t="shared" si="1465"/>
        <v>-13.657499358067-0.373108594541882i</v>
      </c>
      <c r="AG2793" s="12" t="str">
        <f t="shared" si="1466"/>
        <v>0.986723302894077-0.0156818253022374i</v>
      </c>
      <c r="AH2793" s="12" t="str">
        <f t="shared" si="1467"/>
        <v>0.071327932786759+0.019569389486448i</v>
      </c>
      <c r="AI2793" s="12">
        <f t="shared" si="1468"/>
        <v>-22.619622602827945</v>
      </c>
      <c r="AJ2793" s="12">
        <f t="shared" si="1469"/>
        <v>15.342048324441377</v>
      </c>
      <c r="AK2793" s="12"/>
      <c r="AL2793" s="12"/>
      <c r="AM2793" s="12"/>
      <c r="AN2793" s="12"/>
    </row>
    <row r="2794" spans="1:40" x14ac:dyDescent="0.35">
      <c r="A2794" s="12"/>
      <c r="B2794" s="12">
        <f t="shared" si="1470"/>
        <v>864000</v>
      </c>
      <c r="C2794" s="29" t="str">
        <f t="shared" si="1437"/>
        <v>-9.27909145072513E-08+0.00256903039102386i</v>
      </c>
      <c r="D2794" s="28" t="str">
        <f t="shared" si="1438"/>
        <v>-5.39906174426087+0.0196958996645163i</v>
      </c>
      <c r="E2794" s="12" t="str">
        <f t="shared" si="1439"/>
        <v>4200</v>
      </c>
      <c r="F2794" s="12" t="str">
        <f t="shared" si="1440"/>
        <v>0.704225352112676</v>
      </c>
      <c r="G2794" s="12" t="str">
        <f t="shared" si="1436"/>
        <v>0.704225352112676</v>
      </c>
      <c r="H2794" s="12" t="str">
        <f t="shared" si="1441"/>
        <v>8.25848404381278+0.392375031399937i</v>
      </c>
      <c r="I2794" s="12" t="str">
        <f t="shared" si="1442"/>
        <v>3392.92006587698i</v>
      </c>
      <c r="J2794" s="12" t="str">
        <f t="shared" si="1443"/>
        <v>-9845.82440664962+733.809894503661i</v>
      </c>
      <c r="K2794" s="12" t="str">
        <f t="shared" si="1444"/>
        <v>0.0255415533479354-0.342701360693619i</v>
      </c>
      <c r="L2794" s="12" t="str">
        <f t="shared" si="1445"/>
        <v>0.00138921250811883-0.0156229469132212i</v>
      </c>
      <c r="M2794" s="12" t="str">
        <f t="shared" si="1446"/>
        <v>0.0269307658560542-0.35832430760684i</v>
      </c>
      <c r="N2794" s="12" t="str">
        <f t="shared" si="1447"/>
        <v>-10.8573442108063i</v>
      </c>
      <c r="O2794" s="12" t="str">
        <f t="shared" si="1448"/>
        <v>-0.137790290684663+0.990461425696648i</v>
      </c>
      <c r="P2794" s="12" t="str">
        <f t="shared" si="1449"/>
        <v>1.13779029068466-0.990461425696648i</v>
      </c>
      <c r="Q2794" s="12" t="str">
        <f t="shared" si="1450"/>
        <v>-1.13779029068466+11.8478056365029i</v>
      </c>
      <c r="R2794" s="12" t="str">
        <f t="shared" si="1451"/>
        <v>-0.0919730012071957-0.087201321038124i</v>
      </c>
      <c r="S2794" s="12" t="str">
        <f t="shared" si="1452"/>
        <v>1.11184326984927i</v>
      </c>
      <c r="T2794" s="12" t="str">
        <f t="shared" si="1453"/>
        <v>0.0969542019182037-0.102259562400059i</v>
      </c>
      <c r="U2794" s="12" t="str">
        <f t="shared" si="1454"/>
        <v>0.001-0.00184207110060064i</v>
      </c>
      <c r="V2794" s="12" t="str">
        <f t="shared" si="1455"/>
        <v>0.0015-0.000559900030577702i</v>
      </c>
      <c r="W2794" s="12" t="str">
        <f t="shared" si="1456"/>
        <v>0.000761541941662669-0.000597521968969372i</v>
      </c>
      <c r="X2794" s="12" t="str">
        <f t="shared" si="1457"/>
        <v>0.000752659686876395-0.000564409417743128i</v>
      </c>
      <c r="Y2794" s="12" t="str">
        <f t="shared" si="1458"/>
        <v>0.00029+0.814300815810474i</v>
      </c>
      <c r="Z2794" s="12" t="str">
        <f t="shared" si="1459"/>
        <v>-0.0083089917710476-0.0111099609434357i</v>
      </c>
      <c r="AA2794" s="12" t="str">
        <f t="shared" si="1460"/>
        <v>0.0188953796422136-14.7467659112672i</v>
      </c>
      <c r="AB2794" s="12" t="str">
        <f t="shared" si="1461"/>
        <v>0.242015796165627-0.255258966812786i</v>
      </c>
      <c r="AC2794" s="12" t="str">
        <f t="shared" si="1462"/>
        <v>0.915052178196374-0.0935944620588599i</v>
      </c>
      <c r="AD2794" s="12" t="str">
        <f t="shared" si="1463"/>
        <v>0.289981783764931-0.249295377017816i</v>
      </c>
      <c r="AE2794" s="12" t="str">
        <f t="shared" si="1464"/>
        <v>-0.00517911815710355-0.00115029305573497i</v>
      </c>
      <c r="AF2794" s="12" t="str">
        <f t="shared" si="1465"/>
        <v>-13.6575457880737-0.372679131735421i</v>
      </c>
      <c r="AG2794" s="12" t="str">
        <f t="shared" si="1466"/>
        <v>0.986711627068668-0.0154972345325079i</v>
      </c>
      <c r="AH2794" s="12" t="str">
        <f t="shared" si="1467"/>
        <v>0.0709538868132662+0.0189922950608771i</v>
      </c>
      <c r="AI2794" s="12">
        <f t="shared" si="1468"/>
        <v>-22.67995564555553</v>
      </c>
      <c r="AJ2794" s="12">
        <f t="shared" si="1469"/>
        <v>14.985125349210119</v>
      </c>
      <c r="AK2794" s="12"/>
      <c r="AL2794" s="12"/>
      <c r="AM2794" s="12"/>
      <c r="AN2794" s="12"/>
    </row>
    <row r="2795" spans="1:40" x14ac:dyDescent="0.35">
      <c r="A2795" s="12"/>
      <c r="B2795" s="12">
        <f t="shared" si="1470"/>
        <v>865000</v>
      </c>
      <c r="C2795" s="29" t="str">
        <f t="shared" si="1437"/>
        <v>-9.25764930551825E-08+0.00256606041370094i</v>
      </c>
      <c r="D2795" s="28" t="str">
        <f t="shared" si="1438"/>
        <v>-5.39906174261696+0.0196731298383739i</v>
      </c>
      <c r="E2795" s="12" t="str">
        <f t="shared" si="1439"/>
        <v>4200</v>
      </c>
      <c r="F2795" s="12" t="str">
        <f t="shared" si="1440"/>
        <v>0.704225352112676</v>
      </c>
      <c r="G2795" s="12" t="str">
        <f t="shared" si="1436"/>
        <v>0.704225352112676</v>
      </c>
      <c r="H2795" s="12" t="str">
        <f t="shared" si="1441"/>
        <v>8.25853031508686+0.391923783547873i</v>
      </c>
      <c r="I2795" s="12" t="str">
        <f t="shared" si="1442"/>
        <v>3396.84705669396i</v>
      </c>
      <c r="J2795" s="12" t="str">
        <f t="shared" si="1443"/>
        <v>-9868.63117239129+734.659211511189i</v>
      </c>
      <c r="K2795" s="12" t="str">
        <f t="shared" si="1444"/>
        <v>0.0254828452618658-0.342309464268716i</v>
      </c>
      <c r="L2795" s="12" t="str">
        <f t="shared" si="1445"/>
        <v>0.00138602743888445-0.0156051685959422i</v>
      </c>
      <c r="M2795" s="12" t="str">
        <f t="shared" si="1446"/>
        <v>0.0268688727007503-0.357914632864658i</v>
      </c>
      <c r="N2795" s="12" t="str">
        <f t="shared" si="1447"/>
        <v>-10.8699105814207i</v>
      </c>
      <c r="O2795" s="12" t="str">
        <f t="shared" si="1448"/>
        <v>-0.125333233564288+0.99211470131448i</v>
      </c>
      <c r="P2795" s="12" t="str">
        <f t="shared" si="1449"/>
        <v>1.12533323356429-0.99211470131448i</v>
      </c>
      <c r="Q2795" s="12" t="str">
        <f t="shared" si="1450"/>
        <v>-1.12533323356429+11.8620252827352i</v>
      </c>
      <c r="R2795" s="12" t="str">
        <f t="shared" si="1451"/>
        <v>-0.0918116193143027-0.0861585220704311i</v>
      </c>
      <c r="S2795" s="12" t="str">
        <f t="shared" si="1452"/>
        <v>1.11313012548567i</v>
      </c>
      <c r="T2795" s="12" t="str">
        <f t="shared" si="1453"/>
        <v>0.0959056464839188-0.102198279328372i</v>
      </c>
      <c r="U2795" s="12" t="str">
        <f t="shared" si="1454"/>
        <v>0.001-0.00183994153863463i</v>
      </c>
      <c r="V2795" s="12" t="str">
        <f t="shared" si="1455"/>
        <v>0.0015-0.000559252747305359i</v>
      </c>
      <c r="W2795" s="12" t="str">
        <f t="shared" si="1456"/>
        <v>0.000761347618336178-0.000597017679892448i</v>
      </c>
      <c r="X2795" s="12" t="str">
        <f t="shared" si="1457"/>
        <v>0.000752455491375383-0.000563941546801754i</v>
      </c>
      <c r="Y2795" s="12" t="str">
        <f t="shared" si="1458"/>
        <v>0.00029+0.815243293606551i</v>
      </c>
      <c r="Z2795" s="12" t="str">
        <f t="shared" si="1459"/>
        <v>-0.0082925060877563-0.0110940708662396i</v>
      </c>
      <c r="AA2795" s="12" t="str">
        <f t="shared" si="1460"/>
        <v>0.0188479724263127-14.7296974220448i</v>
      </c>
      <c r="AB2795" s="12" t="str">
        <f t="shared" si="1461"/>
        <v>0.239398405962505-0.25510599281999i</v>
      </c>
      <c r="AC2795" s="12" t="str">
        <f t="shared" si="1462"/>
        <v>0.915126197532828-0.0925386030247332i</v>
      </c>
      <c r="AD2795" s="12" t="str">
        <f t="shared" si="1463"/>
        <v>0.286857392813229-0.249758569952356i</v>
      </c>
      <c r="AE2795" s="12" t="str">
        <f t="shared" si="1464"/>
        <v>-0.0051496059507237-0.00111129178257548i</v>
      </c>
      <c r="AF2795" s="12" t="str">
        <f t="shared" si="1465"/>
        <v>-13.6575920577038-0.372250653709499i</v>
      </c>
      <c r="AG2795" s="12" t="str">
        <f t="shared" si="1466"/>
        <v>0.986702069428895-0.0153127087522399i</v>
      </c>
      <c r="AH2795" s="12" t="str">
        <f t="shared" si="1467"/>
        <v>0.0705739636342532+0.0184201423294267i</v>
      </c>
      <c r="AI2795" s="12">
        <f t="shared" si="1468"/>
        <v>-22.740895116899431</v>
      </c>
      <c r="AJ2795" s="12">
        <f t="shared" si="1469"/>
        <v>14.628127719009685</v>
      </c>
      <c r="AK2795" s="12"/>
      <c r="AL2795" s="12"/>
      <c r="AM2795" s="12"/>
      <c r="AN2795" s="12"/>
    </row>
    <row r="2796" spans="1:40" x14ac:dyDescent="0.35">
      <c r="A2796" s="12"/>
      <c r="B2796" s="12">
        <f t="shared" si="1470"/>
        <v>866000</v>
      </c>
      <c r="C2796" s="29" t="str">
        <f t="shared" si="1437"/>
        <v>-9.23628139736493E-08+0.00256309729544801i</v>
      </c>
      <c r="D2796" s="28" t="str">
        <f t="shared" si="1438"/>
        <v>-5.39906174097876+0.0196504125984348i</v>
      </c>
      <c r="E2796" s="12" t="str">
        <f t="shared" si="1439"/>
        <v>4200</v>
      </c>
      <c r="F2796" s="12" t="str">
        <f t="shared" si="1440"/>
        <v>0.704225352112676</v>
      </c>
      <c r="G2796" s="12" t="str">
        <f t="shared" si="1436"/>
        <v>0.704225352112676</v>
      </c>
      <c r="H2796" s="12" t="str">
        <f t="shared" si="1441"/>
        <v>8.25857642671598+0.391473569688703i</v>
      </c>
      <c r="I2796" s="12" t="str">
        <f t="shared" si="1442"/>
        <v>3400.77404751095i</v>
      </c>
      <c r="J2796" s="12" t="str">
        <f t="shared" si="1443"/>
        <v>-9891.46431958554+735.508528518716i</v>
      </c>
      <c r="K2796" s="12" t="str">
        <f t="shared" si="1444"/>
        <v>0.0254243389985402-0.341918458185095i</v>
      </c>
      <c r="L2796" s="12" t="str">
        <f t="shared" si="1445"/>
        <v>0.00138285328212144-0.0155874303690227i</v>
      </c>
      <c r="M2796" s="12" t="str">
        <f t="shared" si="1446"/>
        <v>0.0268071922806616-0.357505888554118i</v>
      </c>
      <c r="N2796" s="12" t="str">
        <f t="shared" si="1447"/>
        <v>-10.882476952035i</v>
      </c>
      <c r="O2796" s="12" t="str">
        <f t="shared" si="1448"/>
        <v>-0.112856384873525+0.993611310520004i</v>
      </c>
      <c r="P2796" s="12" t="str">
        <f t="shared" si="1449"/>
        <v>1.11285638487352-0.993611310520004i</v>
      </c>
      <c r="Q2796" s="12" t="str">
        <f t="shared" si="1450"/>
        <v>-1.11285638487352+11.876088262555i</v>
      </c>
      <c r="R2796" s="12" t="str">
        <f t="shared" si="1451"/>
        <v>-0.0916409342589144-0.0851183625213505i</v>
      </c>
      <c r="S2796" s="12" t="str">
        <f t="shared" si="1452"/>
        <v>1.11441698112207i</v>
      </c>
      <c r="T2796" s="12" t="str">
        <f t="shared" si="1453"/>
        <v>0.0948573485990974-0.102126213304025i</v>
      </c>
      <c r="U2796" s="12" t="str">
        <f t="shared" si="1454"/>
        <v>0.001-0.00183781689482558i</v>
      </c>
      <c r="V2796" s="12" t="str">
        <f t="shared" si="1455"/>
        <v>0.0015-0.000558606958913552i</v>
      </c>
      <c r="W2796" s="12" t="str">
        <f t="shared" si="1456"/>
        <v>0.000761153537990622-0.000596514322541304i</v>
      </c>
      <c r="X2796" s="12" t="str">
        <f t="shared" si="1457"/>
        <v>0.000752251577637766-0.000563474530625322i</v>
      </c>
      <c r="Y2796" s="12" t="str">
        <f t="shared" si="1458"/>
        <v>0.00029+0.816185771402628i</v>
      </c>
      <c r="Z2796" s="12" t="str">
        <f t="shared" si="1459"/>
        <v>-0.00827607104327736-0.0110782217631952i</v>
      </c>
      <c r="AA2796" s="12" t="str">
        <f t="shared" si="1460"/>
        <v>0.0188007389259796-14.7126684139477i</v>
      </c>
      <c r="AB2796" s="12" t="str">
        <f t="shared" si="1461"/>
        <v>0.236781658650946-0.254926102563417i</v>
      </c>
      <c r="AC2796" s="12" t="str">
        <f t="shared" si="1462"/>
        <v>0.915209868639417-0.0914846903181015i</v>
      </c>
      <c r="AD2796" s="12" t="str">
        <f t="shared" si="1463"/>
        <v>0.283726751260991-0.250182451517637i</v>
      </c>
      <c r="AE2796" s="12" t="str">
        <f t="shared" si="1464"/>
        <v>-0.00511971942948646-0.00107266012807893i</v>
      </c>
      <c r="AF2796" s="12" t="str">
        <f t="shared" si="1465"/>
        <v>-13.6576381676947-0.371823157090268i</v>
      </c>
      <c r="AG2796" s="12" t="str">
        <f t="shared" si="1466"/>
        <v>0.986694627809881-0.0151282740396564i</v>
      </c>
      <c r="AH2796" s="12" t="str">
        <f t="shared" si="1467"/>
        <v>0.0701882310468996+0.0178530017748647i</v>
      </c>
      <c r="AI2796" s="12">
        <f t="shared" si="1468"/>
        <v>-22.802447825404457</v>
      </c>
      <c r="AJ2796" s="12">
        <f t="shared" si="1469"/>
        <v>14.271057328685794</v>
      </c>
      <c r="AK2796" s="12"/>
      <c r="AL2796" s="12"/>
      <c r="AM2796" s="12"/>
      <c r="AN2796" s="12"/>
    </row>
    <row r="2797" spans="1:40" x14ac:dyDescent="0.35">
      <c r="A2797" s="12"/>
      <c r="B2797" s="12">
        <f t="shared" si="1470"/>
        <v>867000</v>
      </c>
      <c r="C2797" s="29" t="str">
        <f t="shared" si="1437"/>
        <v>-9.21498738396193E-08+0.00256014101253129i</v>
      </c>
      <c r="D2797" s="28" t="str">
        <f t="shared" si="1438"/>
        <v>-5.39906173934622+0.0196277477627399i</v>
      </c>
      <c r="E2797" s="12" t="str">
        <f t="shared" si="1439"/>
        <v>4200</v>
      </c>
      <c r="F2797" s="12" t="str">
        <f t="shared" si="1440"/>
        <v>0.704225352112676</v>
      </c>
      <c r="G2797" s="12" t="str">
        <f t="shared" si="1436"/>
        <v>0.704225352112676</v>
      </c>
      <c r="H2797" s="12" t="str">
        <f t="shared" si="1441"/>
        <v>8.25862237943304+0.391024386281971i</v>
      </c>
      <c r="I2797" s="12" t="str">
        <f t="shared" si="1442"/>
        <v>3404.70103832794i</v>
      </c>
      <c r="J2797" s="12" t="str">
        <f t="shared" si="1443"/>
        <v>-9914.32384823234+736.357845526244i</v>
      </c>
      <c r="K2797" s="12" t="str">
        <f t="shared" si="1444"/>
        <v>0.0253660336355776-0.34152833942924i</v>
      </c>
      <c r="L2797" s="12" t="str">
        <f t="shared" si="1445"/>
        <v>0.00137968998816777-0.0155697320981424i</v>
      </c>
      <c r="M2797" s="12" t="str">
        <f t="shared" si="1446"/>
        <v>0.0267457236237454-0.357098071527382i</v>
      </c>
      <c r="N2797" s="12" t="str">
        <f t="shared" si="1447"/>
        <v>-10.8950433226494i</v>
      </c>
      <c r="O2797" s="12" t="str">
        <f t="shared" si="1448"/>
        <v>-0.100361714851218+0.9949510169813i</v>
      </c>
      <c r="P2797" s="12" t="str">
        <f t="shared" si="1449"/>
        <v>1.10036171485122-0.9949510169813i</v>
      </c>
      <c r="Q2797" s="12" t="str">
        <f t="shared" si="1450"/>
        <v>-1.10036171485122+11.8899943396307i</v>
      </c>
      <c r="R2797" s="12" t="str">
        <f t="shared" si="1451"/>
        <v>-0.0914609714718115-0.0840809116374727i</v>
      </c>
      <c r="S2797" s="12" t="str">
        <f t="shared" si="1452"/>
        <v>1.11570383675847i</v>
      </c>
      <c r="T2797" s="12" t="str">
        <f t="shared" si="1453"/>
        <v>0.0938093957120782-0.102043356784757i</v>
      </c>
      <c r="U2797" s="12" t="str">
        <f t="shared" si="1454"/>
        <v>0.001-0.00183569715215566i</v>
      </c>
      <c r="V2797" s="12" t="str">
        <f t="shared" si="1455"/>
        <v>0.0015-0.000557962660229682i</v>
      </c>
      <c r="W2797" s="12" t="str">
        <f t="shared" si="1456"/>
        <v>0.000760959700558456-0.000596011893756645i</v>
      </c>
      <c r="X2797" s="12" t="str">
        <f t="shared" si="1457"/>
        <v>0.000752047945387592-0.000563008366304001i</v>
      </c>
      <c r="Y2797" s="12" t="str">
        <f t="shared" si="1458"/>
        <v>0.00029+0.817128249198705i</v>
      </c>
      <c r="Z2797" s="12" t="str">
        <f t="shared" si="1459"/>
        <v>-0.00825968641957692-0.0110624134878749i</v>
      </c>
      <c r="AA2797" s="12" t="str">
        <f t="shared" si="1460"/>
        <v>0.0187536783123458-14.6956787500964i</v>
      </c>
      <c r="AB2797" s="12" t="str">
        <f t="shared" si="1461"/>
        <v>0.234165772518337-0.254719277216177i</v>
      </c>
      <c r="AC2797" s="12" t="str">
        <f t="shared" si="1462"/>
        <v>0.915303170359171-0.0904327971740818i</v>
      </c>
      <c r="AD2797" s="12" t="str">
        <f t="shared" si="1463"/>
        <v>0.280590354444104-0.250566931297455i</v>
      </c>
      <c r="AE2797" s="12" t="str">
        <f t="shared" si="1464"/>
        <v>-0.00508946334046664-0.0010344022419374i</v>
      </c>
      <c r="AF2797" s="12" t="str">
        <f t="shared" si="1465"/>
        <v>-13.6576841187793-0.371396638519231i</v>
      </c>
      <c r="AG2797" s="12" t="str">
        <f t="shared" si="1466"/>
        <v>0.98668929972407-0.0149439564344996i</v>
      </c>
      <c r="AH2797" s="12" t="str">
        <f t="shared" si="1467"/>
        <v>0.069796757747656+0.0172909429143254i</v>
      </c>
      <c r="AI2797" s="12">
        <f t="shared" si="1468"/>
        <v>-22.864620735989661</v>
      </c>
      <c r="AJ2797" s="12">
        <f t="shared" si="1469"/>
        <v>13.913916079202636</v>
      </c>
      <c r="AK2797" s="12"/>
      <c r="AL2797" s="12"/>
      <c r="AM2797" s="12"/>
      <c r="AN2797" s="12"/>
    </row>
    <row r="2798" spans="1:40" x14ac:dyDescent="0.35">
      <c r="A2798" s="12"/>
      <c r="B2798" s="12">
        <f t="shared" si="1470"/>
        <v>868000</v>
      </c>
      <c r="C2798" s="29" t="str">
        <f t="shared" si="1437"/>
        <v>-9.19376692497665E-08+0.00255719154132632i</v>
      </c>
      <c r="D2798" s="28" t="str">
        <f t="shared" si="1438"/>
        <v>-5.39906173771931+0.0196051351501685i</v>
      </c>
      <c r="E2798" s="12" t="str">
        <f t="shared" si="1439"/>
        <v>4200</v>
      </c>
      <c r="F2798" s="12" t="str">
        <f t="shared" si="1440"/>
        <v>0.704225352112676</v>
      </c>
      <c r="G2798" s="12" t="str">
        <f t="shared" si="1436"/>
        <v>0.704225352112676</v>
      </c>
      <c r="H2798" s="12" t="str">
        <f t="shared" si="1441"/>
        <v>8.25866817396677+0.39057622980332i</v>
      </c>
      <c r="I2798" s="12" t="str">
        <f t="shared" si="1442"/>
        <v>3408.62802914493i</v>
      </c>
      <c r="J2798" s="12" t="str">
        <f t="shared" si="1443"/>
        <v>-9937.20975833171+737.207162533771i</v>
      </c>
      <c r="K2798" s="12" t="str">
        <f t="shared" si="1444"/>
        <v>0.0253079282558506-0.341139105001135i</v>
      </c>
      <c r="L2798" s="12" t="str">
        <f t="shared" si="1445"/>
        <v>0.00137653750764288-0.0155520736495752i</v>
      </c>
      <c r="M2798" s="12" t="str">
        <f t="shared" si="1446"/>
        <v>0.0266844657634935-0.35669117865071i</v>
      </c>
      <c r="N2798" s="12" t="str">
        <f t="shared" si="1447"/>
        <v>-10.9076096932638i</v>
      </c>
      <c r="O2798" s="12" t="str">
        <f t="shared" si="1448"/>
        <v>-0.0878511965507063+0.996133609143176i</v>
      </c>
      <c r="P2798" s="12" t="str">
        <f t="shared" si="1449"/>
        <v>1.08785119655071-0.996133609143176i</v>
      </c>
      <c r="Q2798" s="12" t="str">
        <f t="shared" si="1450"/>
        <v>-1.08785119655071+11.903743302407i</v>
      </c>
      <c r="R2798" s="12" t="str">
        <f t="shared" si="1451"/>
        <v>-0.0912717564236594-0.0830462386494889i</v>
      </c>
      <c r="S2798" s="12" t="str">
        <f t="shared" si="1452"/>
        <v>1.11699069239487i</v>
      </c>
      <c r="T2798" s="12" t="str">
        <f t="shared" si="1453"/>
        <v>0.0927618756098822-0.101949702403759i</v>
      </c>
      <c r="U2798" s="12" t="str">
        <f t="shared" si="1454"/>
        <v>0.001-0.00183358229368543i</v>
      </c>
      <c r="V2798" s="12" t="str">
        <f t="shared" si="1455"/>
        <v>0.0015-0.000557319846104994i</v>
      </c>
      <c r="W2798" s="12" t="str">
        <f t="shared" si="1456"/>
        <v>0.000760766105970436-0.00059551039039536i</v>
      </c>
      <c r="X2798" s="12" t="str">
        <f t="shared" si="1457"/>
        <v>0.000751844594348555-0.000562543050942981i</v>
      </c>
      <c r="Y2798" s="12" t="str">
        <f t="shared" si="1458"/>
        <v>0.00029+0.818070726994782i</v>
      </c>
      <c r="Z2798" s="12" t="str">
        <f t="shared" si="1459"/>
        <v>-0.00824335199984718-0.011046645894524i</v>
      </c>
      <c r="AA2798" s="12" t="str">
        <f t="shared" si="1460"/>
        <v>0.0187067897614093-14.6787282942437i</v>
      </c>
      <c r="AB2798" s="12" t="str">
        <f t="shared" si="1461"/>
        <v>0.231550966697478-0.254485498389337i</v>
      </c>
      <c r="AC2798" s="12" t="str">
        <f t="shared" si="1462"/>
        <v>0.915406081473337-0.0893829967981106i</v>
      </c>
      <c r="AD2798" s="12" t="str">
        <f t="shared" si="1463"/>
        <v>0.27744869915161-0.250911925155392i</v>
      </c>
      <c r="AE2798" s="12" t="str">
        <f t="shared" si="1464"/>
        <v>-0.00505884247691136-0.000996522213408963i</v>
      </c>
      <c r="AF2798" s="12" t="str">
        <f t="shared" si="1465"/>
        <v>-13.6577299116861-0.370971094653152i</v>
      </c>
      <c r="AG2798" s="12" t="str">
        <f t="shared" si="1466"/>
        <v>0.986686082361622-0.0147597819339947i</v>
      </c>
      <c r="AH2798" s="12" t="str">
        <f t="shared" si="1467"/>
        <v>0.0693996133179766+0.016734034286194i</v>
      </c>
      <c r="AI2798" s="12">
        <f t="shared" si="1468"/>
        <v>-22.927420974643379</v>
      </c>
      <c r="AJ2798" s="12">
        <f t="shared" si="1469"/>
        <v>13.556705877309382</v>
      </c>
      <c r="AK2798" s="12"/>
      <c r="AL2798" s="12"/>
      <c r="AM2798" s="12"/>
      <c r="AN2798" s="12"/>
    </row>
    <row r="2799" spans="1:40" x14ac:dyDescent="0.35">
      <c r="A2799" s="12"/>
      <c r="B2799" s="12">
        <f t="shared" si="1470"/>
        <v>869000</v>
      </c>
      <c r="C2799" s="29" t="str">
        <f t="shared" si="1437"/>
        <v>-9.17261968203365E-08+0.00255424885831743i</v>
      </c>
      <c r="D2799" s="28" t="str">
        <f t="shared" si="1438"/>
        <v>-5.39906173609803+0.0195825745804336i</v>
      </c>
      <c r="E2799" s="12" t="str">
        <f t="shared" si="1439"/>
        <v>4200</v>
      </c>
      <c r="F2799" s="12" t="str">
        <f t="shared" si="1440"/>
        <v>0.704225352112676</v>
      </c>
      <c r="G2799" s="12" t="str">
        <f t="shared" si="1436"/>
        <v>0.704225352112676</v>
      </c>
      <c r="H2799" s="12" t="str">
        <f t="shared" si="1441"/>
        <v>8.25871381104175+0.39012909674441i</v>
      </c>
      <c r="I2799" s="12" t="str">
        <f t="shared" si="1442"/>
        <v>3412.55501996191i</v>
      </c>
      <c r="J2799" s="12" t="str">
        <f t="shared" si="1443"/>
        <v>-9960.12204988364+738.056479541299i</v>
      </c>
      <c r="K2799" s="12" t="str">
        <f t="shared" si="1444"/>
        <v>0.0252500219474501-0.340750751914198i</v>
      </c>
      <c r="L2799" s="12" t="str">
        <f t="shared" si="1445"/>
        <v>0.00137339579144569-0.0155344548901856i</v>
      </c>
      <c r="M2799" s="12" t="str">
        <f t="shared" si="1446"/>
        <v>0.0266234177388958-0.356285206804384i</v>
      </c>
      <c r="N2799" s="12" t="str">
        <f t="shared" si="1447"/>
        <v>-10.9201760638781i</v>
      </c>
      <c r="O2799" s="12" t="str">
        <f t="shared" si="1448"/>
        <v>-0.0753268055279533+0.997158900260612i</v>
      </c>
      <c r="P2799" s="12" t="str">
        <f t="shared" si="1449"/>
        <v>1.07532680552795-0.997158900260612i</v>
      </c>
      <c r="Q2799" s="12" t="str">
        <f t="shared" si="1450"/>
        <v>-1.07532680552795+11.9173349641387i</v>
      </c>
      <c r="R2799" s="12" t="str">
        <f t="shared" si="1451"/>
        <v>-0.0910733146322586-0.0820144127841287i</v>
      </c>
      <c r="S2799" s="12" t="str">
        <f t="shared" si="1452"/>
        <v>1.11827754803127i</v>
      </c>
      <c r="T2799" s="12" t="str">
        <f t="shared" si="1453"/>
        <v>0.0917148764314599-0.101845242978043i</v>
      </c>
      <c r="U2799" s="12" t="str">
        <f t="shared" si="1454"/>
        <v>0.001-0.00183147230255346i</v>
      </c>
      <c r="V2799" s="12" t="str">
        <f t="shared" si="1455"/>
        <v>0.0015-0.000556678511414425i</v>
      </c>
      <c r="W2799" s="12" t="str">
        <f t="shared" si="1456"/>
        <v>0.000760572754155637-0.000595009809330414i</v>
      </c>
      <c r="X2799" s="12" t="str">
        <f t="shared" si="1457"/>
        <v>0.000751641524243982-0.000562078581662382i</v>
      </c>
      <c r="Y2799" s="12" t="str">
        <f t="shared" si="1458"/>
        <v>0.00029+0.819013204790859i</v>
      </c>
      <c r="Z2799" s="12" t="str">
        <f t="shared" si="1459"/>
        <v>-0.00822706756849794-0.0110309188380569i</v>
      </c>
      <c r="AA2799" s="12" t="str">
        <f t="shared" si="1460"/>
        <v>0.0186600724540004-14.6618169107711i</v>
      </c>
      <c r="AB2799" s="12" t="str">
        <f t="shared" si="1461"/>
        <v>0.228937461199651-0.254224748152818i</v>
      </c>
      <c r="AC2799" s="12" t="str">
        <f t="shared" si="1462"/>
        <v>0.915518580695181-0.0883353623784264i</v>
      </c>
      <c r="AD2799" s="12" t="str">
        <f t="shared" si="1463"/>
        <v>0.27430228354481-0.25121735526112i</v>
      </c>
      <c r="AE2799" s="12" t="str">
        <f t="shared" si="1464"/>
        <v>-0.00502786167751313-0.000959024070763874i</v>
      </c>
      <c r="AF2799" s="12" t="str">
        <f t="shared" si="1465"/>
        <v>-13.6577755471398-0.370546522163976i</v>
      </c>
      <c r="AG2799" s="12" t="str">
        <f t="shared" si="1466"/>
        <v>0.986684972590876-0.0145757764888005i</v>
      </c>
      <c r="AH2799" s="12" t="str">
        <f t="shared" si="1467"/>
        <v>0.0689968682097988+0.0161823434371845i</v>
      </c>
      <c r="AI2799" s="12">
        <f t="shared" si="1468"/>
        <v>-22.990855833302831</v>
      </c>
      <c r="AJ2799" s="12">
        <f t="shared" si="1469"/>
        <v>13.199428635177327</v>
      </c>
      <c r="AK2799" s="12"/>
      <c r="AL2799" s="12"/>
      <c r="AM2799" s="12"/>
      <c r="AN2799" s="12"/>
    </row>
    <row r="2800" spans="1:40" x14ac:dyDescent="0.35">
      <c r="A2800" s="12"/>
      <c r="B2800" s="12">
        <f t="shared" si="1470"/>
        <v>870000</v>
      </c>
      <c r="C2800" s="29" t="str">
        <f t="shared" si="1437"/>
        <v>-9.15154531870094E-08+0.00255131294009704i</v>
      </c>
      <c r="D2800" s="28" t="str">
        <f t="shared" si="1438"/>
        <v>-5.39906173448232+0.0195600658740773i</v>
      </c>
      <c r="E2800" s="12" t="str">
        <f t="shared" si="1439"/>
        <v>4200</v>
      </c>
      <c r="F2800" s="12" t="str">
        <f t="shared" si="1440"/>
        <v>0.704225352112676</v>
      </c>
      <c r="G2800" s="12" t="str">
        <f t="shared" si="1436"/>
        <v>0.704225352112676</v>
      </c>
      <c r="H2800" s="12" t="str">
        <f t="shared" si="1441"/>
        <v>8.25875929137838+0.389682983612808i</v>
      </c>
      <c r="I2800" s="12" t="str">
        <f t="shared" si="1442"/>
        <v>3416.4820107789i</v>
      </c>
      <c r="J2800" s="12" t="str">
        <f t="shared" si="1443"/>
        <v>-9983.06072288813+738.905796548826i</v>
      </c>
      <c r="K2800" s="12" t="str">
        <f t="shared" si="1444"/>
        <v>0.0251923138036499-0.340363277195202i</v>
      </c>
      <c r="L2800" s="12" t="str">
        <f t="shared" si="1445"/>
        <v>0.00137026479075285-0.0155168756874262i</v>
      </c>
      <c r="M2800" s="12" t="str">
        <f t="shared" si="1446"/>
        <v>0.0265625785944028-0.355880152882628i</v>
      </c>
      <c r="N2800" s="12" t="str">
        <f t="shared" si="1447"/>
        <v>-10.9327424344925i</v>
      </c>
      <c r="O2800" s="12" t="str">
        <f t="shared" si="1448"/>
        <v>-0.0627905195292939+0.998026728428273i</v>
      </c>
      <c r="P2800" s="12" t="str">
        <f t="shared" si="1449"/>
        <v>1.06279051952929-0.998026728428273i</v>
      </c>
      <c r="Q2800" s="12" t="str">
        <f t="shared" si="1450"/>
        <v>-1.06279051952929+11.9307691629208i</v>
      </c>
      <c r="R2800" s="12" t="str">
        <f t="shared" si="1451"/>
        <v>-0.0908656716700572-0.0809855032758969i</v>
      </c>
      <c r="S2800" s="12" t="str">
        <f t="shared" si="1452"/>
        <v>1.11956440366767i</v>
      </c>
      <c r="T2800" s="12" t="str">
        <f t="shared" si="1453"/>
        <v>0.0906684866808057-0.10172997151715i</v>
      </c>
      <c r="U2800" s="12" t="str">
        <f t="shared" si="1454"/>
        <v>0.001-0.00182936716197581i</v>
      </c>
      <c r="V2800" s="12" t="str">
        <f t="shared" si="1455"/>
        <v>0.0015-0.000556038651056478i</v>
      </c>
      <c r="W2800" s="12" t="str">
        <f t="shared" si="1456"/>
        <v>0.000760379645041459-0.000594510147450746i</v>
      </c>
      <c r="X2800" s="12" t="str">
        <f t="shared" si="1457"/>
        <v>0.000751438734796843-0.000561614955597145i</v>
      </c>
      <c r="Y2800" s="12" t="str">
        <f t="shared" si="1458"/>
        <v>0.00029+0.819955682586936i</v>
      </c>
      <c r="Z2800" s="12" t="str">
        <f t="shared" si="1459"/>
        <v>-0.00821083291114808-0.0110152321740528i</v>
      </c>
      <c r="AA2800" s="12" t="str">
        <f t="shared" si="1460"/>
        <v>0.0186135255757475-14.6449444646852i</v>
      </c>
      <c r="AB2800" s="12" t="str">
        <f t="shared" si="1461"/>
        <v>0.226325476947356-0.253937009057129i</v>
      </c>
      <c r="AC2800" s="12" t="str">
        <f t="shared" si="1462"/>
        <v>0.915640646663522-0.0872899670983663i</v>
      </c>
      <c r="AD2800" s="12" t="str">
        <f t="shared" si="1463"/>
        <v>0.2711516070758-0.251483150115584i</v>
      </c>
      <c r="AE2800" s="12" t="str">
        <f t="shared" si="1464"/>
        <v>-0.004996525825674-0.000921911780739245i</v>
      </c>
      <c r="AF2800" s="12" t="str">
        <f t="shared" si="1465"/>
        <v>-13.6578210258607-0.370122917738731i</v>
      </c>
      <c r="AG2800" s="12" t="str">
        <f t="shared" si="1466"/>
        <v>0.986685966958857-0.014391965998958i</v>
      </c>
      <c r="AH2800" s="12" t="str">
        <f t="shared" si="1467"/>
        <v>0.0685885937307728+0.0156359369096585i</v>
      </c>
      <c r="AI2800" s="12">
        <f t="shared" si="1468"/>
        <v>-23.05493277492554</v>
      </c>
      <c r="AJ2800" s="12">
        <f t="shared" si="1469"/>
        <v>12.842086270039283</v>
      </c>
      <c r="AK2800" s="12"/>
      <c r="AL2800" s="12"/>
      <c r="AM2800" s="12"/>
      <c r="AN2800" s="12"/>
    </row>
    <row r="2801" spans="1:40" x14ac:dyDescent="0.35">
      <c r="A2801" s="12"/>
      <c r="B2801" s="12">
        <f t="shared" si="1470"/>
        <v>871000</v>
      </c>
      <c r="C2801" s="29" t="str">
        <f t="shared" si="1437"/>
        <v>-9.13054350047675E-08+0.00254838376336507i</v>
      </c>
      <c r="D2801" s="28" t="str">
        <f t="shared" si="1438"/>
        <v>-5.39906173287219+0.0195376088524655i</v>
      </c>
      <c r="E2801" s="12" t="str">
        <f t="shared" si="1439"/>
        <v>4200</v>
      </c>
      <c r="F2801" s="12" t="str">
        <f t="shared" si="1440"/>
        <v>0.704225352112676</v>
      </c>
      <c r="G2801" s="12" t="str">
        <f t="shared" si="1436"/>
        <v>0.704225352112676</v>
      </c>
      <c r="H2801" s="12" t="str">
        <f t="shared" si="1441"/>
        <v>8.25880461569299+0.389237886931929i</v>
      </c>
      <c r="I2801" s="12" t="str">
        <f t="shared" si="1442"/>
        <v>3420.40900159589i</v>
      </c>
      <c r="J2801" s="12" t="str">
        <f t="shared" si="1443"/>
        <v>-10006.0257773452+739.755113556353i</v>
      </c>
      <c r="K2801" s="12" t="str">
        <f t="shared" si="1444"/>
        <v>0.0251348029228707-0.339976677884197i</v>
      </c>
      <c r="L2801" s="12" t="str">
        <f t="shared" si="1445"/>
        <v>0.0013671444570167-0.0154993359093335i</v>
      </c>
      <c r="M2801" s="12" t="str">
        <f t="shared" si="1446"/>
        <v>0.0265019473798874-0.35547601379353i</v>
      </c>
      <c r="N2801" s="12" t="str">
        <f t="shared" si="1447"/>
        <v>-10.9453088051068i</v>
      </c>
      <c r="O2801" s="12" t="str">
        <f t="shared" si="1448"/>
        <v>-0.0502443181798094+0.998736956606015i</v>
      </c>
      <c r="P2801" s="12" t="str">
        <f t="shared" si="1449"/>
        <v>1.05024431817981-0.998736956606015i</v>
      </c>
      <c r="Q2801" s="12" t="str">
        <f t="shared" si="1450"/>
        <v>-1.05024431817981+11.9440457617128i</v>
      </c>
      <c r="R2801" s="12" t="str">
        <f t="shared" si="1451"/>
        <v>-0.0906488531719486-0.0799595793786962i</v>
      </c>
      <c r="S2801" s="12" t="str">
        <f t="shared" si="1452"/>
        <v>1.12085125930407i</v>
      </c>
      <c r="T2801" s="12" t="str">
        <f t="shared" si="1453"/>
        <v>0.0896227952400354-0.101603881232248i</v>
      </c>
      <c r="U2801" s="12" t="str">
        <f t="shared" si="1454"/>
        <v>0.001-0.00182726685524564i</v>
      </c>
      <c r="V2801" s="12" t="str">
        <f t="shared" si="1455"/>
        <v>0.0015-0.000555400259953084i</v>
      </c>
      <c r="W2801" s="12" t="str">
        <f t="shared" si="1456"/>
        <v>0.000760186778553638-0.000594011401661174i</v>
      </c>
      <c r="X2801" s="12" t="str">
        <f t="shared" si="1457"/>
        <v>0.000751236225729749-0.000561152169896967i</v>
      </c>
      <c r="Y2801" s="12" t="str">
        <f t="shared" si="1458"/>
        <v>0.00029+0.820898160383013i</v>
      </c>
      <c r="Z2801" s="12" t="str">
        <f t="shared" si="1459"/>
        <v>-0.00819464781461762-0.0109995857587526i</v>
      </c>
      <c r="AA2801" s="12" t="str">
        <f t="shared" si="1460"/>
        <v>0.0185671483170447-14.6281108216138i</v>
      </c>
      <c r="AB2801" s="12" t="str">
        <f t="shared" si="1461"/>
        <v>0.223715235806956-0.253622264156077i</v>
      </c>
      <c r="AC2801" s="12" t="str">
        <f t="shared" si="1462"/>
        <v>0.915772257935943-0.0862468841485686i</v>
      </c>
      <c r="AD2801" s="12" t="str">
        <f t="shared" si="1463"/>
        <v>0.26799717040579-0.25170924457516i</v>
      </c>
      <c r="AE2801" s="12" t="str">
        <f t="shared" si="1464"/>
        <v>-0.00496483984876481-0.000885189248004621i</v>
      </c>
      <c r="AF2801" s="12" t="str">
        <f t="shared" si="1465"/>
        <v>-13.6578663485652-0.369700278079463i</v>
      </c>
      <c r="AG2801" s="12" t="str">
        <f t="shared" si="1466"/>
        <v>0.986689061691844-0.0142083763098548i</v>
      </c>
      <c r="AH2801" s="12" t="str">
        <f t="shared" si="1467"/>
        <v>0.0681748620293103+0.0150948802292275i</v>
      </c>
      <c r="AI2801" s="12">
        <f t="shared" si="1468"/>
        <v>-23.119659438752539</v>
      </c>
      <c r="AJ2801" s="12">
        <f t="shared" si="1469"/>
        <v>12.484680703849488</v>
      </c>
      <c r="AK2801" s="12"/>
      <c r="AL2801" s="12"/>
      <c r="AM2801" s="12"/>
      <c r="AN2801" s="12"/>
    </row>
    <row r="2802" spans="1:40" x14ac:dyDescent="0.35">
      <c r="A2802" s="12"/>
      <c r="B2802" s="12">
        <f t="shared" si="1470"/>
        <v>872000</v>
      </c>
      <c r="C2802" s="29" t="str">
        <f t="shared" si="1437"/>
        <v>-9.10961389477628E-08+0.00254546130492833i</v>
      </c>
      <c r="D2802" s="28" t="str">
        <f t="shared" si="1438"/>
        <v>-5.39906173126758+0.0195152033377839i</v>
      </c>
      <c r="E2802" s="12" t="str">
        <f t="shared" si="1439"/>
        <v>4200</v>
      </c>
      <c r="F2802" s="12" t="str">
        <f t="shared" si="1440"/>
        <v>0.704225352112676</v>
      </c>
      <c r="G2802" s="12" t="str">
        <f t="shared" si="1436"/>
        <v>0.704225352112676</v>
      </c>
      <c r="H2802" s="12" t="str">
        <f t="shared" si="1441"/>
        <v>8.25884978469778+0.38879380324091i</v>
      </c>
      <c r="I2802" s="12" t="str">
        <f t="shared" si="1442"/>
        <v>3424.33599241287i</v>
      </c>
      <c r="J2802" s="12" t="str">
        <f t="shared" si="1443"/>
        <v>-10029.0172132548+740.604430563881i</v>
      </c>
      <c r="K2802" s="12" t="str">
        <f t="shared" si="1444"/>
        <v>0.0250774884086463-0.339590951034445i</v>
      </c>
      <c r="L2802" s="12" t="str">
        <f t="shared" si="1445"/>
        <v>0.00136403474196351-0.0154818354245253i</v>
      </c>
      <c r="M2802" s="12" t="str">
        <f t="shared" si="1446"/>
        <v>0.0264415231506098-0.35507278645897i</v>
      </c>
      <c r="N2802" s="12" t="str">
        <f t="shared" si="1447"/>
        <v>-10.9578751757212i</v>
      </c>
      <c r="O2802" s="12" t="str">
        <f t="shared" si="1448"/>
        <v>-0.0376901826699326+0.999289472640589i</v>
      </c>
      <c r="P2802" s="12" t="str">
        <f t="shared" si="1449"/>
        <v>1.03769018266993-0.999289472640589i</v>
      </c>
      <c r="Q2802" s="12" t="str">
        <f t="shared" si="1450"/>
        <v>-1.03769018266993+11.9571646483618i</v>
      </c>
      <c r="R2802" s="12" t="str">
        <f t="shared" si="1451"/>
        <v>-0.0904228848432996-0.0789367103771259i</v>
      </c>
      <c r="S2802" s="12" t="str">
        <f t="shared" si="1452"/>
        <v>1.12213811494047i</v>
      </c>
      <c r="T2802" s="12" t="str">
        <f t="shared" si="1453"/>
        <v>0.0885778913821899-0.101466965545539i</v>
      </c>
      <c r="U2802" s="12" t="str">
        <f t="shared" si="1454"/>
        <v>0.001-0.00182517136573274i</v>
      </c>
      <c r="V2802" s="12" t="str">
        <f t="shared" si="1455"/>
        <v>0.0015-0.000554763333049466i</v>
      </c>
      <c r="W2802" s="12" t="str">
        <f t="shared" si="1456"/>
        <v>0.000759994154616261-0.000593513568882276i</v>
      </c>
      <c r="X2802" s="12" t="str">
        <f t="shared" si="1457"/>
        <v>0.000751033996764951-0.000560690221726163i</v>
      </c>
      <c r="Y2802" s="12" t="str">
        <f t="shared" si="1458"/>
        <v>0.00029+0.82184063817909i</v>
      </c>
      <c r="Z2802" s="12" t="str">
        <f t="shared" si="1459"/>
        <v>-0.00817851206691877-0.0109839794490543i</v>
      </c>
      <c r="AA2802" s="12" t="str">
        <f t="shared" si="1460"/>
        <v>0.0185209398730172-14.6113158478026i</v>
      </c>
      <c r="AB2802" s="12" t="str">
        <f t="shared" si="1461"/>
        <v>0.221106960620633-0.25328049703025i</v>
      </c>
      <c r="AC2802" s="12" t="str">
        <f t="shared" si="1462"/>
        <v>0.915913392981768-0.0852061867388652i</v>
      </c>
      <c r="AD2802" s="12" t="str">
        <f t="shared" si="1463"/>
        <v>0.264839475322483-0.251895579874649i</v>
      </c>
      <c r="AE2802" s="12" t="str">
        <f t="shared" si="1464"/>
        <v>-0.0049328087173721-0.000848860314632143i</v>
      </c>
      <c r="AF2802" s="12" t="str">
        <f t="shared" si="1465"/>
        <v>-13.6579115159654-0.369278599903126i</v>
      </c>
      <c r="AG2802" s="12" t="str">
        <f t="shared" si="1466"/>
        <v>0.98669425269598-0.014025033208168i</v>
      </c>
      <c r="AH2802" s="12" t="str">
        <f t="shared" si="1467"/>
        <v>0.0677557460793489+0.0145592378925459i</v>
      </c>
      <c r="AI2802" s="12">
        <f t="shared" si="1468"/>
        <v>-23.18504364578834</v>
      </c>
      <c r="AJ2802" s="12">
        <f t="shared" si="1469"/>
        <v>12.127213862907077</v>
      </c>
      <c r="AK2802" s="12"/>
      <c r="AL2802" s="12"/>
      <c r="AM2802" s="12"/>
      <c r="AN2802" s="12"/>
    </row>
    <row r="2803" spans="1:40" x14ac:dyDescent="0.35">
      <c r="A2803" s="12"/>
      <c r="B2803" s="12">
        <f t="shared" si="1470"/>
        <v>873000</v>
      </c>
      <c r="C2803" s="29" t="str">
        <f t="shared" si="1437"/>
        <v>-9.0887561709184E-08+0.0025425455416999i</v>
      </c>
      <c r="D2803" s="28" t="str">
        <f t="shared" si="1438"/>
        <v>-5.39906172966849+0.0194928491530326i</v>
      </c>
      <c r="E2803" s="12" t="str">
        <f t="shared" si="1439"/>
        <v>4200</v>
      </c>
      <c r="F2803" s="12" t="str">
        <f t="shared" si="1440"/>
        <v>0.704225352112676</v>
      </c>
      <c r="G2803" s="12" t="str">
        <f t="shared" si="1436"/>
        <v>0.704225352112676</v>
      </c>
      <c r="H2803" s="12" t="str">
        <f t="shared" si="1441"/>
        <v>8.25889479910095+0.388350729094554i</v>
      </c>
      <c r="I2803" s="12" t="str">
        <f t="shared" si="1442"/>
        <v>3428.26298322986i</v>
      </c>
      <c r="J2803" s="12" t="str">
        <f t="shared" si="1443"/>
        <v>-10052.035030617+741.453747571408i</v>
      </c>
      <c r="K2803" s="12" t="str">
        <f t="shared" si="1444"/>
        <v>0.0250203693695875-0.339206093712336i</v>
      </c>
      <c r="L2803" s="12" t="str">
        <f t="shared" si="1445"/>
        <v>0.00136093559759159-0.0154643741021976i</v>
      </c>
      <c r="M2803" s="12" t="str">
        <f t="shared" si="1446"/>
        <v>0.0263813049671791-0.354670467814534i</v>
      </c>
      <c r="N2803" s="12" t="str">
        <f t="shared" si="1447"/>
        <v>-10.9704415463356i</v>
      </c>
      <c r="O2803" s="12" t="str">
        <f t="shared" si="1448"/>
        <v>-0.0251300954432955+0.999684189283301i</v>
      </c>
      <c r="P2803" s="12" t="str">
        <f t="shared" si="1449"/>
        <v>1.0251300954433-0.999684189283301i</v>
      </c>
      <c r="Q2803" s="12" t="str">
        <f t="shared" si="1450"/>
        <v>-1.0251300954433+11.9701257356189i</v>
      </c>
      <c r="R2803" s="12" t="str">
        <f t="shared" si="1451"/>
        <v>-0.0901877924682732-0.0779169655977098i</v>
      </c>
      <c r="S2803" s="12" t="str">
        <f t="shared" si="1452"/>
        <v>1.12342497057687i</v>
      </c>
      <c r="T2803" s="12" t="str">
        <f t="shared" si="1453"/>
        <v>0.0875338647840461-0.101319218100063i</v>
      </c>
      <c r="U2803" s="12" t="str">
        <f t="shared" si="1454"/>
        <v>0.001-0.00182308067688311i</v>
      </c>
      <c r="V2803" s="12" t="str">
        <f t="shared" si="1455"/>
        <v>0.0015-0.000554127865314014i</v>
      </c>
      <c r="W2803" s="12" t="str">
        <f t="shared" si="1456"/>
        <v>0.000759801773151768-0.000593016646050311i</v>
      </c>
      <c r="X2803" s="12" t="str">
        <f t="shared" si="1457"/>
        <v>0.000750832047624353-0.000560229108263611i</v>
      </c>
      <c r="Y2803" s="12" t="str">
        <f t="shared" si="1458"/>
        <v>0.00029+0.822783115975167i</v>
      </c>
      <c r="Z2803" s="12" t="str">
        <f t="shared" si="1459"/>
        <v>-0.00816242545724837-0.0109684131025099i</v>
      </c>
      <c r="AA2803" s="12" t="str">
        <f t="shared" si="1460"/>
        <v>0.0184748994434897-14.5945594101117i</v>
      </c>
      <c r="AB2803" s="12" t="str">
        <f t="shared" si="1461"/>
        <v>0.218500875238371-0.252911691811488i</v>
      </c>
      <c r="AC2803" s="12" t="str">
        <f t="shared" si="1462"/>
        <v>0.916064030174713-0.0841679481101222i</v>
      </c>
      <c r="AD2803" s="12" t="str">
        <f t="shared" si="1463"/>
        <v>0.261679024657442-0.252042103649215i</v>
      </c>
      <c r="AE2803" s="12" t="str">
        <f t="shared" si="1464"/>
        <v>-0.00490043744454204-0.000812928759579922i</v>
      </c>
      <c r="AF2803" s="12" t="str">
        <f t="shared" si="1465"/>
        <v>-13.6579565287694-0.368857879941521i</v>
      </c>
      <c r="AG2803" s="12" t="str">
        <f t="shared" si="1466"/>
        <v>0.986701535557955-0.0138419624178341i</v>
      </c>
      <c r="AH2803" s="12" t="str">
        <f t="shared" si="1467"/>
        <v>0.0673313196649645+0.0140290733554264i</v>
      </c>
      <c r="AI2803" s="12">
        <f t="shared" si="1468"/>
        <v>-23.251093404488458</v>
      </c>
      <c r="AJ2803" s="12">
        <f t="shared" si="1469"/>
        <v>11.769687677520372</v>
      </c>
      <c r="AK2803" s="12"/>
      <c r="AL2803" s="12"/>
      <c r="AM2803" s="12"/>
      <c r="AN2803" s="12"/>
    </row>
    <row r="2804" spans="1:40" x14ac:dyDescent="0.35">
      <c r="A2804" s="12"/>
      <c r="B2804" s="12">
        <f t="shared" si="1470"/>
        <v>874000</v>
      </c>
      <c r="C2804" s="29" t="str">
        <f t="shared" si="1437"/>
        <v>-9.06797000011274E-08+0.00253963645069852i</v>
      </c>
      <c r="D2804" s="28" t="str">
        <f t="shared" si="1438"/>
        <v>-5.39906172807488+0.019470546122022i</v>
      </c>
      <c r="E2804" s="12" t="str">
        <f t="shared" si="1439"/>
        <v>4200</v>
      </c>
      <c r="F2804" s="12" t="str">
        <f t="shared" si="1440"/>
        <v>0.704225352112676</v>
      </c>
      <c r="G2804" s="12" t="str">
        <f t="shared" si="1436"/>
        <v>0.704225352112676</v>
      </c>
      <c r="H2804" s="12" t="str">
        <f t="shared" si="1441"/>
        <v>8.25893965960662+0.387908661063219i</v>
      </c>
      <c r="I2804" s="12" t="str">
        <f t="shared" si="1442"/>
        <v>3432.18997404685i</v>
      </c>
      <c r="J2804" s="12" t="str">
        <f t="shared" si="1443"/>
        <v>-10075.0792294318+742.303064578936i</v>
      </c>
      <c r="K2804" s="12" t="str">
        <f t="shared" si="1444"/>
        <v>0.0249634449193488-0.338822102997327i</v>
      </c>
      <c r="L2804" s="12" t="str">
        <f t="shared" si="1445"/>
        <v>0.00135784697616948-0.0154469518121209i</v>
      </c>
      <c r="M2804" s="12" t="str">
        <f t="shared" si="1446"/>
        <v>0.0263212918955183-0.354269054809448i</v>
      </c>
      <c r="N2804" s="12" t="str">
        <f t="shared" si="1447"/>
        <v>-10.9830079169499i</v>
      </c>
      <c r="O2804" s="12" t="str">
        <f t="shared" si="1448"/>
        <v>-0.01256603988337+0.999921044203816i</v>
      </c>
      <c r="P2804" s="12" t="str">
        <f t="shared" si="1449"/>
        <v>1.01256603988337-0.999921044203816i</v>
      </c>
      <c r="Q2804" s="12" t="str">
        <f t="shared" si="1450"/>
        <v>-1.01256603988337+11.9829289611537i</v>
      </c>
      <c r="R2804" s="12" t="str">
        <f t="shared" si="1451"/>
        <v>-0.0899436019183843-0.0769004144198236i</v>
      </c>
      <c r="S2804" s="12" t="str">
        <f t="shared" si="1452"/>
        <v>1.12471182621327i</v>
      </c>
      <c r="T2804" s="12" t="str">
        <f t="shared" si="1453"/>
        <v>0.0864908055386771-0.101160632769825i</v>
      </c>
      <c r="U2804" s="12" t="str">
        <f t="shared" si="1454"/>
        <v>0.001-0.00182099477221848i</v>
      </c>
      <c r="V2804" s="12" t="str">
        <f t="shared" si="1455"/>
        <v>0.0015-0.000553493851738141i</v>
      </c>
      <c r="W2804" s="12" t="str">
        <f t="shared" si="1456"/>
        <v>0.000759609634080972-0.000592520630117097i</v>
      </c>
      <c r="X2804" s="12" t="str">
        <f t="shared" si="1457"/>
        <v>0.000750630378029496-0.000559768826702637i</v>
      </c>
      <c r="Y2804" s="12" t="str">
        <f t="shared" si="1458"/>
        <v>0.00029+0.823725593771244i</v>
      </c>
      <c r="Z2804" s="12" t="str">
        <f t="shared" si="1459"/>
        <v>-0.00814638777597936-0.0109528865773215i</v>
      </c>
      <c r="AA2804" s="12" t="str">
        <f t="shared" si="1460"/>
        <v>0.018429026232953-14.5778413760119i</v>
      </c>
      <c r="AB2804" s="12" t="str">
        <f t="shared" si="1461"/>
        <v>0.215897204549308-0.252515833208164i</v>
      </c>
      <c r="AC2804" s="12" t="str">
        <f t="shared" si="1462"/>
        <v>0.916224147785292-0.0831322415457975i</v>
      </c>
      <c r="AD2804" s="12" t="str">
        <f t="shared" si="1463"/>
        <v>0.258516322202634-0.252148769955168i</v>
      </c>
      <c r="AE2804" s="12" t="str">
        <f t="shared" si="1464"/>
        <v>-0.00486773108501278-0.000777398298180741i</v>
      </c>
      <c r="AF2804" s="12" t="str">
        <f t="shared" si="1465"/>
        <v>-13.6580013876815-0.368438114941197i</v>
      </c>
      <c r="AG2804" s="12" t="str">
        <f t="shared" si="1466"/>
        <v>0.986710905545724-0.0136591895960035i</v>
      </c>
      <c r="AH2804" s="12" t="str">
        <f t="shared" si="1467"/>
        <v>0.0669016573647225+0.0135044490211634i</v>
      </c>
      <c r="AI2804" s="12">
        <f t="shared" si="1468"/>
        <v>-23.317816916681863</v>
      </c>
      <c r="AJ2804" s="12">
        <f t="shared" si="1469"/>
        <v>11.412104081638267</v>
      </c>
      <c r="AK2804" s="12"/>
      <c r="AL2804" s="12"/>
      <c r="AM2804" s="12"/>
      <c r="AN2804" s="12"/>
    </row>
    <row r="2805" spans="1:40" x14ac:dyDescent="0.35">
      <c r="A2805" s="12"/>
      <c r="B2805" s="12">
        <f t="shared" si="1470"/>
        <v>875000</v>
      </c>
      <c r="C2805" s="29" t="str">
        <f t="shared" si="1437"/>
        <v>-9.04725505544659E-08+0.00253673400904796i</v>
      </c>
      <c r="D2805" s="28" t="str">
        <f t="shared" si="1438"/>
        <v>-5.39906172648674+0.0194482940693677i</v>
      </c>
      <c r="E2805" s="12" t="str">
        <f t="shared" si="1439"/>
        <v>4200</v>
      </c>
      <c r="F2805" s="12" t="str">
        <f t="shared" si="1440"/>
        <v>0.704225352112676</v>
      </c>
      <c r="G2805" s="12" t="str">
        <f t="shared" si="1436"/>
        <v>0.704225352112676</v>
      </c>
      <c r="H2805" s="12" t="str">
        <f t="shared" si="1441"/>
        <v>8.25898436691495+0.387467595732749i</v>
      </c>
      <c r="I2805" s="12" t="str">
        <f t="shared" si="1442"/>
        <v>3436.11696486384i</v>
      </c>
      <c r="J2805" s="12" t="str">
        <f t="shared" si="1443"/>
        <v>-10098.1498096991+743.152381586463i</v>
      </c>
      <c r="K2805" s="12" t="str">
        <f t="shared" si="1444"/>
        <v>0.0249067141765943-0.338438975981863i</v>
      </c>
      <c r="L2805" s="12" t="str">
        <f t="shared" si="1445"/>
        <v>0.00135476883023416-0.0154295684246382i</v>
      </c>
      <c r="M2805" s="12" t="str">
        <f t="shared" si="1446"/>
        <v>0.0262614830068285-0.353868544406501i</v>
      </c>
      <c r="N2805" s="12" t="str">
        <f t="shared" si="1447"/>
        <v>-10.9955742875643i</v>
      </c>
      <c r="O2805" s="12" t="str">
        <f t="shared" si="1448"/>
        <v>2.44401937923855E-14+i</v>
      </c>
      <c r="P2805" s="12" t="str">
        <f t="shared" si="1449"/>
        <v>0.999999999999976-i</v>
      </c>
      <c r="Q2805" s="12" t="str">
        <f t="shared" si="1450"/>
        <v>-0.999999999999976+11.9955742875643i</v>
      </c>
      <c r="R2805" s="12" t="str">
        <f t="shared" si="1451"/>
        <v>-0.0896903391613181-0.0758871262864313i</v>
      </c>
      <c r="S2805" s="12" t="str">
        <f t="shared" si="1452"/>
        <v>1.12599868184967i</v>
      </c>
      <c r="T2805" s="12" t="str">
        <f t="shared" si="1453"/>
        <v>0.0854488041678811-0.100991203670294i</v>
      </c>
      <c r="U2805" s="12" t="str">
        <f t="shared" si="1454"/>
        <v>0.001-0.00181891363533595i</v>
      </c>
      <c r="V2805" s="12" t="str">
        <f t="shared" si="1455"/>
        <v>0.0015-0.000552861287336155i</v>
      </c>
      <c r="W2805" s="12" t="str">
        <f t="shared" si="1456"/>
        <v>0.000759417737323069-0.000592025518049932i</v>
      </c>
      <c r="X2805" s="12" t="str">
        <f t="shared" si="1457"/>
        <v>0.000750428987701575-0.000559309374250931i</v>
      </c>
      <c r="Y2805" s="12" t="str">
        <f t="shared" si="1458"/>
        <v>0.00029+0.824668071567321i</v>
      </c>
      <c r="Z2805" s="12" t="str">
        <f t="shared" si="1459"/>
        <v>-0.00813039881465286-0.0109373997323372i</v>
      </c>
      <c r="AA2805" s="12" t="str">
        <f t="shared" si="1460"/>
        <v>0.0183833194505313-14.5611616135811i</v>
      </c>
      <c r="AB2805" s="12" t="str">
        <f t="shared" si="1461"/>
        <v>0.213296174512759-0.25209290653139i</v>
      </c>
      <c r="AC2805" s="12" t="str">
        <f t="shared" si="1462"/>
        <v>0.916393723972921-0.0820991403833212i</v>
      </c>
      <c r="AD2805" s="12" t="str">
        <f t="shared" si="1463"/>
        <v>0.255351872626606-0.252215539289643i</v>
      </c>
      <c r="AE2805" s="12" t="str">
        <f t="shared" si="1464"/>
        <v>-0.00483469473444058-0.000742272581640504i</v>
      </c>
      <c r="AF2805" s="12" t="str">
        <f t="shared" si="1465"/>
        <v>-13.6580460934017-0.368019301663381i</v>
      </c>
      <c r="AG2805" s="12" t="str">
        <f t="shared" si="1466"/>
        <v>0.986722357609297-0.0134767403290022i</v>
      </c>
      <c r="AH2805" s="12" t="str">
        <f t="shared" si="1467"/>
        <v>0.0664668345358341+0.0129854262291301i</v>
      </c>
      <c r="AI2805" s="12">
        <f t="shared" si="1468"/>
        <v>-23.385222583730094</v>
      </c>
      <c r="AJ2805" s="12">
        <f t="shared" si="1469"/>
        <v>11.054465012485599</v>
      </c>
      <c r="AK2805" s="12"/>
      <c r="AL2805" s="12"/>
      <c r="AM2805" s="12"/>
      <c r="AN2805" s="12"/>
    </row>
    <row r="2806" spans="1:40" x14ac:dyDescent="0.35">
      <c r="A2806" s="12"/>
      <c r="B2806" s="12">
        <f t="shared" si="1470"/>
        <v>876000</v>
      </c>
      <c r="C2806" s="29" t="str">
        <f t="shared" si="1437"/>
        <v>-9.02661101187216E-08+0.0025338381939765i</v>
      </c>
      <c r="D2806" s="28" t="str">
        <f t="shared" si="1438"/>
        <v>-5.39906172490403+0.0194260928204865i</v>
      </c>
      <c r="E2806" s="12" t="str">
        <f t="shared" si="1439"/>
        <v>4200</v>
      </c>
      <c r="F2806" s="12" t="str">
        <f t="shared" si="1440"/>
        <v>0.704225352112676</v>
      </c>
      <c r="G2806" s="12" t="str">
        <f t="shared" si="1436"/>
        <v>0.704225352112676</v>
      </c>
      <c r="H2806" s="12" t="str">
        <f t="shared" si="1441"/>
        <v>8.25902892172209+0.387027529704364i</v>
      </c>
      <c r="I2806" s="12" t="str">
        <f t="shared" si="1442"/>
        <v>3440.04395568082i</v>
      </c>
      <c r="J2806" s="12" t="str">
        <f t="shared" si="1443"/>
        <v>-10121.2467714189+744.001698593991i</v>
      </c>
      <c r="K2806" s="12" t="str">
        <f t="shared" si="1444"/>
        <v>0.024850176264963-0.338056709771306i</v>
      </c>
      <c r="L2806" s="12" t="str">
        <f t="shared" si="1445"/>
        <v>0.00135170111258916-0.0154122238106604i</v>
      </c>
      <c r="M2806" s="12" t="str">
        <f t="shared" si="1446"/>
        <v>0.0262018773775522-0.353468933581966i</v>
      </c>
      <c r="N2806" s="12" t="str">
        <f t="shared" si="1447"/>
        <v>-11.0081406581786i</v>
      </c>
      <c r="O2806" s="12" t="str">
        <f t="shared" si="1448"/>
        <v>0.0125660398833176+0.999921044203817i</v>
      </c>
      <c r="P2806" s="12" t="str">
        <f t="shared" si="1449"/>
        <v>0.987433960116682-0.999921044203817i</v>
      </c>
      <c r="Q2806" s="12" t="str">
        <f t="shared" si="1450"/>
        <v>-0.987433960116682+12.0080617023824i</v>
      </c>
      <c r="R2806" s="12" t="str">
        <f t="shared" si="1451"/>
        <v>-0.0894280302700222-0.0748771707146818i</v>
      </c>
      <c r="S2806" s="12" t="str">
        <f t="shared" si="1452"/>
        <v>1.12728553748607i</v>
      </c>
      <c r="T2806" s="12" t="str">
        <f t="shared" si="1453"/>
        <v>0.0844079516345363-0.100810925169263i</v>
      </c>
      <c r="U2806" s="12" t="str">
        <f t="shared" si="1454"/>
        <v>0.001-0.00181683724990748i</v>
      </c>
      <c r="V2806" s="12" t="str">
        <f t="shared" si="1455"/>
        <v>0.0015-0.00055223016714513i</v>
      </c>
      <c r="W2806" s="12" t="str">
        <f t="shared" si="1456"/>
        <v>0.000759226082795643-0.000591531306831482i</v>
      </c>
      <c r="X2806" s="12" t="str">
        <f t="shared" si="1457"/>
        <v>0.000750227876361438-0.000558850748130456i</v>
      </c>
      <c r="Y2806" s="12" t="str">
        <f t="shared" si="1458"/>
        <v>0.00029+0.825610549363398i</v>
      </c>
      <c r="Z2806" s="12" t="str">
        <f t="shared" si="1459"/>
        <v>-0.00811445836597018-0.010921952427048i</v>
      </c>
      <c r="AA2806" s="12" t="str">
        <f t="shared" si="1460"/>
        <v>0.0183377783099517-14.5445199915012i</v>
      </c>
      <c r="AB2806" s="12" t="str">
        <f t="shared" si="1461"/>
        <v>0.210698012189058-0.251642897722123i</v>
      </c>
      <c r="AC2806" s="12" t="str">
        <f t="shared" si="1462"/>
        <v>0.916572736777757-0.0810687180253534i</v>
      </c>
      <c r="AD2806" s="12" t="str">
        <f t="shared" si="1463"/>
        <v>0.252186181390437-0.252242378609119i</v>
      </c>
      <c r="AE2806" s="12" t="str">
        <f t="shared" si="1464"/>
        <v>-0.00480133352861993-0.000707555196548271i</v>
      </c>
      <c r="AF2806" s="12" t="str">
        <f t="shared" si="1465"/>
        <v>-13.6580906466261-0.367601436883877i</v>
      </c>
      <c r="AG2806" s="12" t="str">
        <f t="shared" si="1466"/>
        <v>0.986735886381569-0.013294640128311i</v>
      </c>
      <c r="AH2806" s="12" t="str">
        <f t="shared" si="1467"/>
        <v>0.0660269272981371+0.0124720652436827i</v>
      </c>
      <c r="AI2806" s="12">
        <f t="shared" si="1468"/>
        <v>-23.453319012931985</v>
      </c>
      <c r="AJ2806" s="12">
        <f t="shared" si="1469"/>
        <v>10.696772410225499</v>
      </c>
      <c r="AK2806" s="12"/>
      <c r="AL2806" s="12"/>
      <c r="AM2806" s="12"/>
      <c r="AN2806" s="12"/>
    </row>
    <row r="2807" spans="1:40" x14ac:dyDescent="0.35">
      <c r="A2807" s="12"/>
      <c r="B2807" s="12">
        <f t="shared" si="1470"/>
        <v>877000</v>
      </c>
      <c r="C2807" s="29" t="str">
        <f t="shared" si="1437"/>
        <v>-9.00603754619372E-08+0.00253094898281623i</v>
      </c>
      <c r="D2807" s="28" t="str">
        <f t="shared" si="1438"/>
        <v>-5.39906172332673+0.0194039422015911i</v>
      </c>
      <c r="E2807" s="12" t="str">
        <f t="shared" si="1439"/>
        <v>4200</v>
      </c>
      <c r="F2807" s="12" t="str">
        <f t="shared" si="1440"/>
        <v>0.704225352112676</v>
      </c>
      <c r="G2807" s="12" t="str">
        <f t="shared" si="1436"/>
        <v>0.704225352112676</v>
      </c>
      <c r="H2807" s="12" t="str">
        <f t="shared" si="1441"/>
        <v>8.25907332472026+0.386588459594594i</v>
      </c>
      <c r="I2807" s="12" t="str">
        <f t="shared" si="1442"/>
        <v>3443.97094649781i</v>
      </c>
      <c r="J2807" s="12" t="str">
        <f t="shared" si="1443"/>
        <v>-10144.3701145914+744.851015601517i</v>
      </c>
      <c r="K2807" s="12" t="str">
        <f t="shared" si="1444"/>
        <v>0.0247938303130348-0.337675301483858i</v>
      </c>
      <c r="L2807" s="12" t="str">
        <f t="shared" si="1445"/>
        <v>0.00134864377630284-0.0153949178416645i</v>
      </c>
      <c r="M2807" s="12" t="str">
        <f t="shared" si="1446"/>
        <v>0.0261424740893376-0.353070219325523i</v>
      </c>
      <c r="N2807" s="12" t="str">
        <f t="shared" si="1447"/>
        <v>-11.020707028793i</v>
      </c>
      <c r="O2807" s="12" t="str">
        <f t="shared" si="1448"/>
        <v>0.0251300954433426+0.9996841892833i</v>
      </c>
      <c r="P2807" s="12" t="str">
        <f t="shared" si="1449"/>
        <v>0.974869904556657-0.9996841892833i</v>
      </c>
      <c r="Q2807" s="12" t="str">
        <f t="shared" si="1450"/>
        <v>-0.974869904556657+12.0203912180763i</v>
      </c>
      <c r="R2807" s="12" t="str">
        <f t="shared" si="1451"/>
        <v>-0.0891567014320208-0.0738706173061763i</v>
      </c>
      <c r="S2807" s="12" t="str">
        <f t="shared" si="1452"/>
        <v>1.12857239312247i</v>
      </c>
      <c r="T2807" s="12" t="str">
        <f t="shared" si="1453"/>
        <v>0.0833683393546655-0.100619791898041i</v>
      </c>
      <c r="U2807" s="12" t="str">
        <f t="shared" si="1454"/>
        <v>0.001-0.00181476559967954i</v>
      </c>
      <c r="V2807" s="12" t="str">
        <f t="shared" si="1455"/>
        <v>0.0015-0.000551600486224782i</v>
      </c>
      <c r="W2807" s="12" t="str">
        <f t="shared" si="1456"/>
        <v>0.000759034670414682-0.000591037993459689i</v>
      </c>
      <c r="X2807" s="12" t="str">
        <f t="shared" si="1457"/>
        <v>0.00075002704372957-0.000558392945577351i</v>
      </c>
      <c r="Y2807" s="12" t="str">
        <f t="shared" si="1458"/>
        <v>0.00029+0.826553027159475i</v>
      </c>
      <c r="Z2807" s="12" t="str">
        <f t="shared" si="1459"/>
        <v>-0.00809856622378476-0.0109065445215836i</v>
      </c>
      <c r="AA2807" s="12" t="str">
        <f t="shared" si="1460"/>
        <v>0.0182924020295097-14.5279163790545i</v>
      </c>
      <c r="AB2807" s="12" t="str">
        <f t="shared" si="1461"/>
        <v>0.20810294576967-0.25116579337911i</v>
      </c>
      <c r="AC2807" s="12" t="str">
        <f t="shared" si="1462"/>
        <v>0.916761164112267-0.0800410479507261i</v>
      </c>
      <c r="AD2807" s="12" t="str">
        <f t="shared" si="1463"/>
        <v>0.249019754662893-0.252229261346789i</v>
      </c>
      <c r="AE2807" s="12" t="str">
        <f t="shared" si="1464"/>
        <v>-0.00476765264269297-0.000673249664391376i</v>
      </c>
      <c r="AF2807" s="12" t="str">
        <f t="shared" si="1465"/>
        <v>-13.658135048047-0.367184517393003i</v>
      </c>
      <c r="AG2807" s="12" t="str">
        <f t="shared" si="1466"/>
        <v>0.986751486179213-0.013112914426529i</v>
      </c>
      <c r="AH2807" s="12" t="str">
        <f t="shared" si="1467"/>
        <v>0.0655820125178341+0.0119644252432736i</v>
      </c>
      <c r="AI2807" s="12">
        <f t="shared" si="1468"/>
        <v>-23.522115024197653</v>
      </c>
      <c r="AJ2807" s="12">
        <f t="shared" si="1469"/>
        <v>10.339028217576091</v>
      </c>
      <c r="AK2807" s="12"/>
      <c r="AL2807" s="12"/>
      <c r="AM2807" s="12"/>
      <c r="AN2807" s="12"/>
    </row>
    <row r="2808" spans="1:40" x14ac:dyDescent="0.35">
      <c r="A2808" s="12"/>
      <c r="B2808" s="12">
        <f t="shared" si="1470"/>
        <v>878000</v>
      </c>
      <c r="C2808" s="29" t="str">
        <f t="shared" si="1437"/>
        <v>-8.98553433705513E-08+0.00252806635300254i</v>
      </c>
      <c r="D2808" s="28" t="str">
        <f t="shared" si="1438"/>
        <v>-5.39906172175481+0.0193818420396862i</v>
      </c>
      <c r="E2808" s="12" t="str">
        <f t="shared" si="1439"/>
        <v>4200</v>
      </c>
      <c r="F2808" s="12" t="str">
        <f t="shared" si="1440"/>
        <v>0.704225352112676</v>
      </c>
      <c r="G2808" s="12" t="str">
        <f t="shared" si="1436"/>
        <v>0.704225352112676</v>
      </c>
      <c r="H2808" s="12" t="str">
        <f t="shared" si="1441"/>
        <v>8.25911757659776+0.386150382035191i</v>
      </c>
      <c r="I2808" s="12" t="str">
        <f t="shared" si="1442"/>
        <v>3447.8979373148i</v>
      </c>
      <c r="J2808" s="12" t="str">
        <f t="shared" si="1443"/>
        <v>-10167.5198392164+745.700332609046i</v>
      </c>
      <c r="K2808" s="12" t="str">
        <f t="shared" si="1444"/>
        <v>0.0247376754542997-0.337294748250509i</v>
      </c>
      <c r="L2808" s="12" t="str">
        <f t="shared" si="1445"/>
        <v>0.00134559677470658-0.0153776503896897i</v>
      </c>
      <c r="M2808" s="12" t="str">
        <f t="shared" si="1446"/>
        <v>0.0260832722290063-0.352672398640199i</v>
      </c>
      <c r="N2808" s="12" t="str">
        <f t="shared" si="1447"/>
        <v>-11.0332733994074i</v>
      </c>
      <c r="O2808" s="12" t="str">
        <f t="shared" si="1448"/>
        <v>0.0376901826699815+0.999289472640587i</v>
      </c>
      <c r="P2808" s="12" t="str">
        <f t="shared" si="1449"/>
        <v>0.962309817330019-0.999289472640587i</v>
      </c>
      <c r="Q2808" s="12" t="str">
        <f t="shared" si="1450"/>
        <v>-0.962309817330019+12.032562872048i</v>
      </c>
      <c r="R2808" s="12" t="str">
        <f t="shared" si="1451"/>
        <v>-0.0888763789590166-0.0728675357571418i</v>
      </c>
      <c r="S2808" s="12" t="str">
        <f t="shared" si="1452"/>
        <v>1.12985924875887i</v>
      </c>
      <c r="T2808" s="12" t="str">
        <f t="shared" si="1453"/>
        <v>0.0823300592094743-0.100417798763043i</v>
      </c>
      <c r="U2808" s="12" t="str">
        <f t="shared" si="1454"/>
        <v>0.001-0.00181269866847261i</v>
      </c>
      <c r="V2808" s="12" t="str">
        <f t="shared" si="1455"/>
        <v>0.0015-0.000550972239657329i</v>
      </c>
      <c r="W2808" s="12" t="str">
        <f t="shared" si="1456"/>
        <v>0.000758843500094584-0.000590545574947669i</v>
      </c>
      <c r="X2808" s="12" t="str">
        <f t="shared" si="1457"/>
        <v>0.000749826489526126-0.000557935963841841i</v>
      </c>
      <c r="Y2808" s="12" t="str">
        <f t="shared" si="1458"/>
        <v>0.00029+0.827495504955551i</v>
      </c>
      <c r="Z2808" s="12" t="str">
        <f t="shared" si="1459"/>
        <v>-0.00808272218309435-0.0108911758767091i</v>
      </c>
      <c r="AA2808" s="12" t="str">
        <f t="shared" si="1460"/>
        <v>0.0182471898320402-14.5113506461199i</v>
      </c>
      <c r="AB2808" s="12" t="str">
        <f t="shared" si="1461"/>
        <v>0.205511204607245-0.250661580787811i</v>
      </c>
      <c r="AC2808" s="12" t="str">
        <f t="shared" si="1462"/>
        <v>0.916958983752501-0.0790162037253153i</v>
      </c>
      <c r="AD2808" s="12" t="str">
        <f t="shared" si="1463"/>
        <v>0.245853099235589-0.252176167428798i</v>
      </c>
      <c r="AE2808" s="12" t="str">
        <f t="shared" si="1464"/>
        <v>-0.00473365729035548-0.000639359441084356i</v>
      </c>
      <c r="AF2808" s="12" t="str">
        <f t="shared" si="1465"/>
        <v>-13.6581792983526-0.366768539995505i</v>
      </c>
      <c r="AG2808" s="12" t="str">
        <f t="shared" si="1466"/>
        <v>0.986769151003627-0.0129315885733649i</v>
      </c>
      <c r="AH2808" s="12" t="str">
        <f t="shared" si="1467"/>
        <v>0.065132167791089+0.0114625643099087i</v>
      </c>
      <c r="AI2808" s="12">
        <f t="shared" si="1468"/>
        <v>-23.59161965698933</v>
      </c>
      <c r="AJ2808" s="12">
        <f t="shared" si="1469"/>
        <v>9.9812343794743086</v>
      </c>
      <c r="AK2808" s="12"/>
      <c r="AL2808" s="12"/>
      <c r="AM2808" s="12"/>
      <c r="AN2808" s="12"/>
    </row>
    <row r="2809" spans="1:40" x14ac:dyDescent="0.35">
      <c r="A2809" s="12"/>
      <c r="B2809" s="12">
        <f t="shared" si="1470"/>
        <v>879000</v>
      </c>
      <c r="C2809" s="29" t="str">
        <f t="shared" si="1437"/>
        <v>-8.96510106492707E-08+0.0025251902820735i</v>
      </c>
      <c r="D2809" s="28" t="str">
        <f t="shared" si="1438"/>
        <v>-5.39906172018827+0.0193597921625635i</v>
      </c>
      <c r="E2809" s="12" t="str">
        <f t="shared" si="1439"/>
        <v>4200</v>
      </c>
      <c r="F2809" s="12" t="str">
        <f t="shared" si="1440"/>
        <v>0.704225352112676</v>
      </c>
      <c r="G2809" s="12" t="str">
        <f t="shared" si="1436"/>
        <v>0.704225352112676</v>
      </c>
      <c r="H2809" s="12" t="str">
        <f t="shared" si="1441"/>
        <v>8.25916167803904+0.385713293673029i</v>
      </c>
      <c r="I2809" s="12" t="str">
        <f t="shared" si="1442"/>
        <v>3451.82492813179i</v>
      </c>
      <c r="J2809" s="12" t="str">
        <f t="shared" si="1443"/>
        <v>-10190.695945294+746.549649616572i</v>
      </c>
      <c r="K2809" s="12" t="str">
        <f t="shared" si="1444"/>
        <v>0.0246817108271216-0.336915047214944i</v>
      </c>
      <c r="L2809" s="12" t="str">
        <f t="shared" si="1445"/>
        <v>0.00134256006139304-0.0153604213273346i</v>
      </c>
      <c r="M2809" s="12" t="str">
        <f t="shared" si="1446"/>
        <v>0.0260242708885146-0.352275468542279i</v>
      </c>
      <c r="N2809" s="12" t="str">
        <f t="shared" si="1447"/>
        <v>-11.0458397700217i</v>
      </c>
      <c r="O2809" s="12" t="str">
        <f t="shared" si="1448"/>
        <v>0.0502443181797571+0.998736956606018i</v>
      </c>
      <c r="P2809" s="12" t="str">
        <f t="shared" si="1449"/>
        <v>0.949755681820243-0.998736956606018i</v>
      </c>
      <c r="Q2809" s="12" t="str">
        <f t="shared" si="1450"/>
        <v>-0.949755681820243+12.0445767266277i</v>
      </c>
      <c r="R2809" s="12" t="str">
        <f t="shared" si="1451"/>
        <v>-0.0885870892967209-0.0718679958683052i</v>
      </c>
      <c r="S2809" s="12" t="str">
        <f t="shared" si="1452"/>
        <v>1.13114610439527i</v>
      </c>
      <c r="T2809" s="12" t="str">
        <f t="shared" si="1453"/>
        <v>0.0812932035571288-0.100204940957702i</v>
      </c>
      <c r="U2809" s="12" t="str">
        <f t="shared" si="1454"/>
        <v>0.001-0.00181063644018083i</v>
      </c>
      <c r="V2809" s="12" t="str">
        <f t="shared" si="1455"/>
        <v>0.0015-0.000550345422547367i</v>
      </c>
      <c r="W2809" s="12" t="str">
        <f t="shared" si="1456"/>
        <v>0.000758652571748178-0.000590054048323623i</v>
      </c>
      <c r="X2809" s="12" t="str">
        <f t="shared" si="1457"/>
        <v>0.000749626213470912-0.000557479800188151i</v>
      </c>
      <c r="Y2809" s="12" t="str">
        <f t="shared" si="1458"/>
        <v>0.00029+0.828437982751628i</v>
      </c>
      <c r="Z2809" s="12" t="str">
        <f t="shared" si="1459"/>
        <v>-0.00806692604003314-0.0108758463538215i</v>
      </c>
      <c r="AA2809" s="12" t="str">
        <f t="shared" si="1460"/>
        <v>0.0182021409448843-14.49482266317i</v>
      </c>
      <c r="AB2809" s="12" t="str">
        <f t="shared" si="1461"/>
        <v>0.202923019245017-0.250130247950137i</v>
      </c>
      <c r="AC2809" s="12" t="str">
        <f t="shared" si="1462"/>
        <v>0.917166173329117-0.0779942590126179i</v>
      </c>
      <c r="AD2809" s="12" t="str">
        <f t="shared" si="1463"/>
        <v>0.242686722437491-0.252083083289269i</v>
      </c>
      <c r="AE2809" s="12" t="str">
        <f t="shared" si="1464"/>
        <v>-0.00469935272305295-0.000605887916504621i</v>
      </c>
      <c r="AF2809" s="12" t="str">
        <f t="shared" si="1465"/>
        <v>-13.6582233982273-0.366353501510465i</v>
      </c>
      <c r="AG2809" s="12" t="str">
        <f t="shared" si="1466"/>
        <v>0.986788874541936-0.0127506878316223i</v>
      </c>
      <c r="AH2809" s="12" t="str">
        <f t="shared" si="1467"/>
        <v>0.0646774714274056+0.0109665394188424i</v>
      </c>
      <c r="AI2809" s="12">
        <f t="shared" si="1468"/>
        <v>-23.661842177555592</v>
      </c>
      <c r="AJ2809" s="12">
        <f t="shared" si="1469"/>
        <v>9.6233928427087303</v>
      </c>
      <c r="AK2809" s="12"/>
      <c r="AL2809" s="12"/>
      <c r="AM2809" s="12"/>
      <c r="AN2809" s="12"/>
    </row>
    <row r="2810" spans="1:40" x14ac:dyDescent="0.35">
      <c r="A2810" s="12"/>
      <c r="B2810" s="12">
        <f t="shared" si="1470"/>
        <v>880000</v>
      </c>
      <c r="C2810" s="29" t="str">
        <f t="shared" si="1437"/>
        <v>-8.94473741209469E-08+0.00252232074766927i</v>
      </c>
      <c r="D2810" s="28" t="str">
        <f t="shared" si="1438"/>
        <v>-5.39906171862705+0.0193377923987977i</v>
      </c>
      <c r="E2810" s="12" t="str">
        <f t="shared" si="1439"/>
        <v>4200</v>
      </c>
      <c r="F2810" s="12" t="str">
        <f t="shared" si="1440"/>
        <v>0.704225352112676</v>
      </c>
      <c r="G2810" s="12" t="str">
        <f t="shared" si="1436"/>
        <v>0.704225352112676</v>
      </c>
      <c r="H2810" s="12" t="str">
        <f t="shared" si="1441"/>
        <v>8.25920562972457+0.385277191170037i</v>
      </c>
      <c r="I2810" s="12" t="str">
        <f t="shared" si="1442"/>
        <v>3455.75191894877i</v>
      </c>
      <c r="J2810" s="12" t="str">
        <f t="shared" si="1443"/>
        <v>-10213.8984328241+747.398966624099i</v>
      </c>
      <c r="K2810" s="12" t="str">
        <f t="shared" si="1444"/>
        <v>0.0246259355747078-0.336536195533488i</v>
      </c>
      <c r="L2810" s="12" t="str">
        <f t="shared" si="1445"/>
        <v>0.00133953359021442-0.0153432305277547i</v>
      </c>
      <c r="M2810" s="12" t="str">
        <f t="shared" si="1446"/>
        <v>0.0259654691649222-0.351879426061243i</v>
      </c>
      <c r="N2810" s="12" t="str">
        <f t="shared" si="1447"/>
        <v>-11.0584061406361i</v>
      </c>
      <c r="O2810" s="12" t="str">
        <f t="shared" si="1448"/>
        <v>0.062790519529341+0.99802672842827i</v>
      </c>
      <c r="P2810" s="12" t="str">
        <f t="shared" si="1449"/>
        <v>0.937209480470659-0.99802672842827i</v>
      </c>
      <c r="Q2810" s="12" t="str">
        <f t="shared" si="1450"/>
        <v>-0.937209480470659+12.0564328690644i</v>
      </c>
      <c r="R2810" s="12" t="str">
        <f t="shared" si="1451"/>
        <v>-0.088288859034932-0.0708720675545462i</v>
      </c>
      <c r="S2810" s="12" t="str">
        <f t="shared" si="1452"/>
        <v>1.13243296003167i</v>
      </c>
      <c r="T2810" s="12" t="str">
        <f t="shared" si="1453"/>
        <v>0.0802578652443592-0.0999812139747469i</v>
      </c>
      <c r="U2810" s="12" t="str">
        <f t="shared" si="1454"/>
        <v>0.001-0.00180857889877154i</v>
      </c>
      <c r="V2810" s="12" t="str">
        <f t="shared" si="1455"/>
        <v>0.0015-0.000549720030021745i</v>
      </c>
      <c r="W2810" s="12" t="str">
        <f t="shared" si="1456"/>
        <v>0.000758461885286722-0.000589563410630741i</v>
      </c>
      <c r="X2810" s="12" t="str">
        <f t="shared" si="1457"/>
        <v>0.000749426215283391-0.000557024451894434i</v>
      </c>
      <c r="Y2810" s="12" t="str">
        <f t="shared" si="1458"/>
        <v>0.00029+0.829380460547705i</v>
      </c>
      <c r="Z2810" s="12" t="str">
        <f t="shared" si="1459"/>
        <v>-0.00805117759186435-0.0108605558149456i</v>
      </c>
      <c r="AA2810" s="12" t="str">
        <f t="shared" si="1460"/>
        <v>0.0181572545998593-14.4783323012676i</v>
      </c>
      <c r="AB2810" s="12" t="str">
        <f t="shared" si="1461"/>
        <v>0.200338621445764-0.249571783615096i</v>
      </c>
      <c r="AC2810" s="12" t="str">
        <f t="shared" si="1462"/>
        <v>0.917382710318132-0.0769752875841285i</v>
      </c>
      <c r="AD2810" s="12" t="str">
        <f t="shared" si="1463"/>
        <v>0.239521132049043-0.251950001884155i</v>
      </c>
      <c r="AE2810" s="12" t="str">
        <f t="shared" si="1464"/>
        <v>-0.00466474422916976-0.000572838414037706i</v>
      </c>
      <c r="AF2810" s="12" t="str">
        <f t="shared" si="1465"/>
        <v>-13.6582673483516-0.365939398771239i</v>
      </c>
      <c r="AG2810" s="12" t="str">
        <f t="shared" si="1466"/>
        <v>0.986810650168046-0.0125702373731912i</v>
      </c>
      <c r="AH2810" s="12" t="str">
        <f t="shared" si="1467"/>
        <v>0.0642180024328257+0.0104764064285575i</v>
      </c>
      <c r="AI2810" s="12">
        <f t="shared" si="1468"/>
        <v>-23.732792086468145</v>
      </c>
      <c r="AJ2810" s="12">
        <f t="shared" si="1469"/>
        <v>9.265505555551341</v>
      </c>
      <c r="AK2810" s="12"/>
      <c r="AL2810" s="12"/>
      <c r="AM2810" s="12"/>
      <c r="AN2810" s="12"/>
    </row>
    <row r="2811" spans="1:40" x14ac:dyDescent="0.35">
      <c r="A2811" s="12"/>
      <c r="B2811" s="12">
        <f t="shared" si="1470"/>
        <v>881000</v>
      </c>
      <c r="C2811" s="29" t="str">
        <f t="shared" si="1437"/>
        <v>-8.92444306264537E-08+0.00251945772753155i</v>
      </c>
      <c r="D2811" s="28" t="str">
        <f t="shared" si="1438"/>
        <v>-5.39906171707116+0.0193158425777419i</v>
      </c>
      <c r="E2811" s="12" t="str">
        <f t="shared" si="1439"/>
        <v>4200</v>
      </c>
      <c r="F2811" s="12" t="str">
        <f t="shared" si="1440"/>
        <v>0.704225352112676</v>
      </c>
      <c r="G2811" s="12" t="str">
        <f t="shared" si="1436"/>
        <v>0.704225352112676</v>
      </c>
      <c r="H2811" s="12" t="str">
        <f t="shared" si="1441"/>
        <v>8.25924943233111+0.384842071203101i</v>
      </c>
      <c r="I2811" s="12" t="str">
        <f t="shared" si="1442"/>
        <v>3459.67890976576i</v>
      </c>
      <c r="J2811" s="12" t="str">
        <f t="shared" si="1443"/>
        <v>-10237.1273018068+748.248283631627i</v>
      </c>
      <c r="K2811" s="12" t="str">
        <f t="shared" si="1444"/>
        <v>0.0245703488450747-0.336158190375031i</v>
      </c>
      <c r="L2811" s="12" t="str">
        <f t="shared" si="1445"/>
        <v>0.00133651731528069-0.0153260778646586i</v>
      </c>
      <c r="M2811" s="12" t="str">
        <f t="shared" si="1446"/>
        <v>0.0259068661603554-0.35148426823969i</v>
      </c>
      <c r="N2811" s="12" t="str">
        <f t="shared" si="1447"/>
        <v>-11.0709725112504i</v>
      </c>
      <c r="O2811" s="12" t="str">
        <f t="shared" si="1448"/>
        <v>0.075326805527901+0.997158900260616i</v>
      </c>
      <c r="P2811" s="12" t="str">
        <f t="shared" si="1449"/>
        <v>0.924673194472099-0.997158900260616i</v>
      </c>
      <c r="Q2811" s="12" t="str">
        <f t="shared" si="1450"/>
        <v>-0.924673194472099+12.068131411511i</v>
      </c>
      <c r="R2811" s="12" t="str">
        <f t="shared" si="1451"/>
        <v>-0.0879817149178904-0.0698798208544077i</v>
      </c>
      <c r="S2811" s="12" t="str">
        <f t="shared" si="1452"/>
        <v>1.13371981566807i</v>
      </c>
      <c r="T2811" s="12" t="str">
        <f t="shared" si="1453"/>
        <v>0.0792241376179769-0.0997466136188714i</v>
      </c>
      <c r="U2811" s="12" t="str">
        <f t="shared" si="1454"/>
        <v>0.000999999999999998-0.00180652602828485i</v>
      </c>
      <c r="V2811" s="12" t="str">
        <f t="shared" si="1455"/>
        <v>0.0015-0.000549096057229437i</v>
      </c>
      <c r="W2811" s="12" t="str">
        <f t="shared" si="1456"/>
        <v>0.000758271440619912-0.000589073658927083i</v>
      </c>
      <c r="X2811" s="12" t="str">
        <f t="shared" si="1457"/>
        <v>0.000749226494682671-0.000556569916252619i</v>
      </c>
      <c r="Y2811" s="12" t="str">
        <f t="shared" si="1458"/>
        <v>0.00029+0.830322938343782i</v>
      </c>
      <c r="Z2811" s="12" t="str">
        <f t="shared" si="1459"/>
        <v>-0.00803547663697162-0.010845304122731i</v>
      </c>
      <c r="AA2811" s="12" t="str">
        <f t="shared" si="1460"/>
        <v>0.0181125300332269-14.461879432062i</v>
      </c>
      <c r="AB2811" s="12" t="str">
        <f t="shared" si="1461"/>
        <v>0.197758244220563-0.248986177310422i</v>
      </c>
      <c r="AC2811" s="12" t="str">
        <f t="shared" si="1462"/>
        <v>0.917608572031378-0.0759593633295901i</v>
      </c>
      <c r="AD2811" s="12" t="str">
        <f t="shared" si="1463"/>
        <v>0.236356836216241-0.251776922703965i</v>
      </c>
      <c r="AE2811" s="12" t="str">
        <f t="shared" si="1464"/>
        <v>-0.00462983713321395-0.000540214190135329i</v>
      </c>
      <c r="AF2811" s="12" t="str">
        <f t="shared" si="1465"/>
        <v>-13.6583111494023-0.365526228625359i</v>
      </c>
      <c r="AG2811" s="12" t="str">
        <f t="shared" si="1466"/>
        <v>0.986834470943755-0.0123902622750649i</v>
      </c>
      <c r="AH2811" s="12" t="str">
        <f t="shared" si="1467"/>
        <v>0.0637538404929897+0.00999222007107699i</v>
      </c>
      <c r="AI2811" s="12">
        <f t="shared" si="1468"/>
        <v>-23.804479126470643</v>
      </c>
      <c r="AJ2811" s="12">
        <f t="shared" si="1469"/>
        <v>8.9075744674210178</v>
      </c>
      <c r="AK2811" s="12"/>
      <c r="AL2811" s="12"/>
      <c r="AM2811" s="12"/>
      <c r="AN2811" s="12"/>
    </row>
    <row r="2812" spans="1:40" x14ac:dyDescent="0.35">
      <c r="A2812" s="12"/>
      <c r="B2812" s="12">
        <f t="shared" si="1470"/>
        <v>882000</v>
      </c>
      <c r="C2812" s="29" t="str">
        <f t="shared" si="1437"/>
        <v>-8.90421770245629E-08+0.00251660119950296i</v>
      </c>
      <c r="D2812" s="28" t="str">
        <f t="shared" si="1438"/>
        <v>-5.39906171552054+0.0192939425295227i</v>
      </c>
      <c r="E2812" s="12" t="str">
        <f t="shared" si="1439"/>
        <v>4200</v>
      </c>
      <c r="F2812" s="12" t="str">
        <f t="shared" si="1440"/>
        <v>0.704225352112676</v>
      </c>
      <c r="G2812" s="12" t="str">
        <f t="shared" si="1436"/>
        <v>0.704225352112676</v>
      </c>
      <c r="H2812" s="12" t="str">
        <f t="shared" si="1441"/>
        <v>8.25929308653149+0.384407930463993i</v>
      </c>
      <c r="I2812" s="12" t="str">
        <f t="shared" si="1442"/>
        <v>3463.60590058275i</v>
      </c>
      <c r="J2812" s="12" t="str">
        <f t="shared" si="1443"/>
        <v>-10260.3825522421+749.097600639154i</v>
      </c>
      <c r="K2812" s="12" t="str">
        <f t="shared" si="1444"/>
        <v>0.0245149497910165-0.335781028920959i</v>
      </c>
      <c r="L2812" s="12" t="str">
        <f t="shared" si="1445"/>
        <v>0.00133351119095788-0.0153089632123052i</v>
      </c>
      <c r="M2812" s="12" t="str">
        <f t="shared" si="1446"/>
        <v>0.0258484609819744-0.351089992133264i</v>
      </c>
      <c r="N2812" s="12" t="str">
        <f t="shared" si="1447"/>
        <v>-11.0835388818648i</v>
      </c>
      <c r="O2812" s="12" t="str">
        <f t="shared" si="1448"/>
        <v>0.0878511965507532+0.996133609143172i</v>
      </c>
      <c r="P2812" s="12" t="str">
        <f t="shared" si="1449"/>
        <v>0.912148803449247-0.996133609143172i</v>
      </c>
      <c r="Q2812" s="12" t="str">
        <f t="shared" si="1450"/>
        <v>-0.912148803449247+12.079672491008i</v>
      </c>
      <c r="R2812" s="12" t="str">
        <f t="shared" si="1451"/>
        <v>-0.0876656838548385-0.068891325939256i</v>
      </c>
      <c r="S2812" s="12" t="str">
        <f t="shared" si="1452"/>
        <v>1.13500667130447i</v>
      </c>
      <c r="T2812" s="12" t="str">
        <f t="shared" si="1453"/>
        <v>0.0781921145360662-0.0995011360197103i</v>
      </c>
      <c r="U2812" s="12" t="str">
        <f t="shared" si="1454"/>
        <v>0.000999999999999998-0.00180447781283328i</v>
      </c>
      <c r="V2812" s="12" t="str">
        <f t="shared" si="1455"/>
        <v>0.0015-0.000548473499341422i</v>
      </c>
      <c r="W2812" s="12" t="str">
        <f t="shared" si="1456"/>
        <v>0.000758081237655915-0.000588584790285533i</v>
      </c>
      <c r="X2812" s="12" t="str">
        <f t="shared" si="1457"/>
        <v>0.000749027051387546-0.000556116190568425i</v>
      </c>
      <c r="Y2812" s="12" t="str">
        <f t="shared" si="1458"/>
        <v>0.00029+0.831265416139859i</v>
      </c>
      <c r="Z2812" s="12" t="str">
        <f t="shared" si="1459"/>
        <v>-0.00801982297485277-0.0108300911404482i</v>
      </c>
      <c r="AA2812" s="12" t="str">
        <f t="shared" si="1460"/>
        <v>0.0180679664856637-14.4454639277863i</v>
      </c>
      <c r="AB2812" s="12" t="str">
        <f t="shared" si="1461"/>
        <v>0.195182121856721-0.24837341937496i</v>
      </c>
      <c r="AC2812" s="12" t="str">
        <f t="shared" si="1462"/>
        <v>0.917843735606726-0.0749465602669032i</v>
      </c>
      <c r="AD2812" s="12" t="str">
        <f t="shared" si="1463"/>
        <v>0.233194343363937-0.251563851785188i</v>
      </c>
      <c r="AE2812" s="12" t="str">
        <f t="shared" si="1464"/>
        <v>-0.00459463679499161-0.00050801843387911i</v>
      </c>
      <c r="AF2812" s="12" t="str">
        <f t="shared" si="1465"/>
        <v>-13.658354802052-0.36511398793447i</v>
      </c>
      <c r="AG2812" s="12" t="str">
        <f t="shared" si="1466"/>
        <v>0.986860329619919-0.0122107875153437i</v>
      </c>
      <c r="AH2812" s="12" t="str">
        <f t="shared" si="1467"/>
        <v>0.0632850659559781+0.00951403394250591i</v>
      </c>
      <c r="AI2812" s="12">
        <f t="shared" si="1468"/>
        <v>-23.876913290669055</v>
      </c>
      <c r="AJ2812" s="12">
        <f t="shared" si="1469"/>
        <v>8.5496015285005686</v>
      </c>
      <c r="AK2812" s="12"/>
      <c r="AL2812" s="12"/>
      <c r="AM2812" s="12"/>
      <c r="AN2812" s="12"/>
    </row>
    <row r="2813" spans="1:40" x14ac:dyDescent="0.35">
      <c r="A2813" s="12"/>
      <c r="B2813" s="12">
        <f t="shared" si="1470"/>
        <v>883000</v>
      </c>
      <c r="C2813" s="29" t="str">
        <f t="shared" si="1437"/>
        <v>-8.88406101918228E-08+0.00251375114152649i</v>
      </c>
      <c r="D2813" s="28" t="str">
        <f t="shared" si="1438"/>
        <v>-5.3990617139752+0.0192720920850364i</v>
      </c>
      <c r="E2813" s="12" t="str">
        <f t="shared" si="1439"/>
        <v>4200</v>
      </c>
      <c r="F2813" s="12" t="str">
        <f t="shared" si="1440"/>
        <v>0.704225352112676</v>
      </c>
      <c r="G2813" s="12" t="str">
        <f t="shared" si="1436"/>
        <v>0.704225352112676</v>
      </c>
      <c r="H2813" s="12" t="str">
        <f t="shared" si="1441"/>
        <v>8.25933659299487+0.383974765659275i</v>
      </c>
      <c r="I2813" s="12" t="str">
        <f t="shared" si="1442"/>
        <v>3467.53289139973i</v>
      </c>
      <c r="J2813" s="12" t="str">
        <f t="shared" si="1443"/>
        <v>-10283.6641841299+749.946917646682i</v>
      </c>
      <c r="K2813" s="12" t="str">
        <f t="shared" si="1444"/>
        <v>0.0244597375700737-0.33540470836509i</v>
      </c>
      <c r="L2813" s="12" t="str">
        <f t="shared" si="1445"/>
        <v>0.00133051517186638-0.0152918864455013i</v>
      </c>
      <c r="M2813" s="12" t="str">
        <f t="shared" si="1446"/>
        <v>0.0257902527419401-0.350696594810591i</v>
      </c>
      <c r="N2813" s="12" t="str">
        <f t="shared" si="1447"/>
        <v>-11.0961052524791i</v>
      </c>
      <c r="O2813" s="12" t="str">
        <f t="shared" si="1448"/>
        <v>0.100361714851166+0.994951016981305i</v>
      </c>
      <c r="P2813" s="12" t="str">
        <f t="shared" si="1449"/>
        <v>0.899638285148834-0.994951016981305i</v>
      </c>
      <c r="Q2813" s="12" t="str">
        <f t="shared" si="1450"/>
        <v>-0.899638285148834+12.0910562694604i</v>
      </c>
      <c r="R2813" s="12" t="str">
        <f t="shared" si="1451"/>
        <v>-0.0873407929308739-0.0679066531223418i</v>
      </c>
      <c r="S2813" s="12" t="str">
        <f t="shared" si="1452"/>
        <v>1.13629352694087i</v>
      </c>
      <c r="T2813" s="12" t="str">
        <f t="shared" si="1453"/>
        <v>0.077161890379136-0.0992447776452349i</v>
      </c>
      <c r="U2813" s="12" t="str">
        <f t="shared" si="1454"/>
        <v>0.001-0.00180243423660131i</v>
      </c>
      <c r="V2813" s="12" t="str">
        <f t="shared" si="1455"/>
        <v>0.0015-0.000547852351550549i</v>
      </c>
      <c r="W2813" s="12" t="str">
        <f t="shared" si="1456"/>
        <v>0.000757891276301355-0.000588096801793656i</v>
      </c>
      <c r="X2813" s="12" t="str">
        <f t="shared" si="1457"/>
        <v>0.000748827885116457-0.000555663272161169i</v>
      </c>
      <c r="Y2813" s="12" t="str">
        <f t="shared" si="1458"/>
        <v>0.00029+0.832207893935936i</v>
      </c>
      <c r="Z2813" s="12" t="str">
        <f t="shared" si="1459"/>
        <v>-0.00800421640611079-0.0108149167319854i</v>
      </c>
      <c r="AA2813" s="12" t="str">
        <f t="shared" si="1460"/>
        <v>0.0180235632022298-14.4290856612533i</v>
      </c>
      <c r="AB2813" s="12" t="str">
        <f t="shared" si="1461"/>
        <v>0.192610489945616-0.247733500992106i</v>
      </c>
      <c r="AC2813" s="12" t="str">
        <f t="shared" si="1462"/>
        <v>0.918088177998009-0.0739369525519592i</v>
      </c>
      <c r="AD2813" s="12" t="str">
        <f t="shared" si="1463"/>
        <v>0.230034162109302-0.251310801720618i</v>
      </c>
      <c r="AE2813" s="12" t="str">
        <f t="shared" si="1464"/>
        <v>-0.00455914860877822-0.00047625426655911i</v>
      </c>
      <c r="AF2813" s="12" t="str">
        <f t="shared" si="1465"/>
        <v>-13.6583983069701-0.364702673574239i</v>
      </c>
      <c r="AG2813" s="12" t="str">
        <f t="shared" si="1466"/>
        <v>0.986888218637677-0.0120318379692728i</v>
      </c>
      <c r="AH2813" s="12" t="str">
        <f t="shared" si="1467"/>
        <v>0.0628117598150466+0.00904190049393783i</v>
      </c>
      <c r="AI2813" s="12">
        <f t="shared" si="1468"/>
        <v>-23.950104831063936</v>
      </c>
      <c r="AJ2813" s="12">
        <f t="shared" si="1469"/>
        <v>8.1915886894057017</v>
      </c>
      <c r="AK2813" s="12"/>
      <c r="AL2813" s="12"/>
      <c r="AM2813" s="12"/>
      <c r="AN2813" s="12"/>
    </row>
    <row r="2814" spans="1:40" x14ac:dyDescent="0.35">
      <c r="A2814" s="12"/>
      <c r="B2814" s="12">
        <f t="shared" si="1470"/>
        <v>884000</v>
      </c>
      <c r="C2814" s="29" t="str">
        <f t="shared" si="1437"/>
        <v>-8.863972702244E-08+0.00251090753164498i</v>
      </c>
      <c r="D2814" s="28" t="str">
        <f t="shared" si="1438"/>
        <v>-5.39906171243509+0.0192502910759449i</v>
      </c>
      <c r="E2814" s="12" t="str">
        <f t="shared" si="1439"/>
        <v>4200</v>
      </c>
      <c r="F2814" s="12" t="str">
        <f t="shared" si="1440"/>
        <v>0.704225352112676</v>
      </c>
      <c r="G2814" s="12" t="str">
        <f t="shared" si="1436"/>
        <v>0.704225352112676</v>
      </c>
      <c r="H2814" s="12" t="str">
        <f t="shared" si="1441"/>
        <v>8.25937995238652+0.383542573510229i</v>
      </c>
      <c r="I2814" s="12" t="str">
        <f t="shared" si="1442"/>
        <v>3471.45988221672i</v>
      </c>
      <c r="J2814" s="12" t="str">
        <f t="shared" si="1443"/>
        <v>-10306.9721974703+750.796234654209i</v>
      </c>
      <c r="K2814" s="12" t="str">
        <f t="shared" si="1444"/>
        <v>0.0244047113444994-0.335029225913598i</v>
      </c>
      <c r="L2814" s="12" t="str">
        <f t="shared" si="1445"/>
        <v>0.00132752921287923-0.0152748474395976i</v>
      </c>
      <c r="M2814" s="12" t="str">
        <f t="shared" si="1446"/>
        <v>0.0257322405573786-0.350304073353196i</v>
      </c>
      <c r="N2814" s="12" t="str">
        <f t="shared" si="1447"/>
        <v>-11.1086716230935i</v>
      </c>
      <c r="O2814" s="12" t="str">
        <f t="shared" si="1448"/>
        <v>0.112856384873473+0.99361131052001i</v>
      </c>
      <c r="P2814" s="12" t="str">
        <f t="shared" si="1449"/>
        <v>0.887143615126527-0.99361131052001i</v>
      </c>
      <c r="Q2814" s="12" t="str">
        <f t="shared" si="1450"/>
        <v>-0.887143615126527+12.1022829336135i</v>
      </c>
      <c r="R2814" s="12" t="str">
        <f t="shared" si="1451"/>
        <v>-0.0870070694179993-0.0669258728674956i</v>
      </c>
      <c r="S2814" s="12" t="str">
        <f t="shared" si="1452"/>
        <v>1.13758038257727i</v>
      </c>
      <c r="T2814" s="12" t="str">
        <f t="shared" si="1453"/>
        <v>0.0761335600609234-0.0989775353154547i</v>
      </c>
      <c r="U2814" s="12" t="str">
        <f t="shared" si="1454"/>
        <v>0.001-0.00180039528384497i</v>
      </c>
      <c r="V2814" s="12" t="str">
        <f t="shared" si="1455"/>
        <v>0.0015-0.00054723260907142i</v>
      </c>
      <c r="W2814" s="12" t="str">
        <f t="shared" si="1456"/>
        <v>0.000757701556461331-0.000587609690553639i</v>
      </c>
      <c r="X2814" s="12" t="str">
        <f t="shared" si="1457"/>
        <v>0.000748628995587518-0.000555211158363762i</v>
      </c>
      <c r="Y2814" s="12" t="str">
        <f t="shared" si="1458"/>
        <v>0.00029+0.833150371732013i</v>
      </c>
      <c r="Z2814" s="12" t="str">
        <f t="shared" si="1459"/>
        <v>-0.00798865673244752-0.0107997807618447i</v>
      </c>
      <c r="AA2814" s="12" t="str">
        <f t="shared" si="1460"/>
        <v>0.0179793194323393-14.4127445058528i</v>
      </c>
      <c r="AB2814" s="12" t="str">
        <f t="shared" si="1461"/>
        <v>0.190043585409664-0.24706641422401i</v>
      </c>
      <c r="AC2814" s="12" t="str">
        <f t="shared" si="1462"/>
        <v>0.91834187596471-0.0729306144881125i</v>
      </c>
      <c r="AD2814" s="12" t="str">
        <f t="shared" si="1463"/>
        <v>0.226876801174527-0.251017791668375i</v>
      </c>
      <c r="AE2814" s="12" t="str">
        <f t="shared" si="1464"/>
        <v>-0.0045233780024799-0.000444924741257859i</v>
      </c>
      <c r="AF2814" s="12" t="str">
        <f t="shared" si="1465"/>
        <v>-13.6584416648216-0.364292282434284i</v>
      </c>
      <c r="AG2814" s="12" t="str">
        <f t="shared" si="1466"/>
        <v>0.98691813012972-0.0118534384052695i</v>
      </c>
      <c r="AH2814" s="12" t="str">
        <f t="shared" si="1467"/>
        <v>0.062334003691148+0.00857587102259146i</v>
      </c>
      <c r="AI2814" s="12">
        <f t="shared" si="1468"/>
        <v>-24.024064267460346</v>
      </c>
      <c r="AJ2814" s="12">
        <f t="shared" si="1469"/>
        <v>7.8335379008013195</v>
      </c>
      <c r="AK2814" s="12"/>
      <c r="AL2814" s="12"/>
      <c r="AM2814" s="12"/>
      <c r="AN2814" s="12"/>
    </row>
    <row r="2815" spans="1:40" x14ac:dyDescent="0.35">
      <c r="A2815" s="12"/>
      <c r="B2815" s="12">
        <f t="shared" si="1470"/>
        <v>885000</v>
      </c>
      <c r="C2815" s="29" t="str">
        <f t="shared" si="1437"/>
        <v>-8.84395244281566E-08+0.00250807034800047i</v>
      </c>
      <c r="D2815" s="28" t="str">
        <f t="shared" si="1438"/>
        <v>-5.3990617109002+0.0192285393346703i</v>
      </c>
      <c r="E2815" s="12" t="str">
        <f t="shared" si="1439"/>
        <v>4200</v>
      </c>
      <c r="F2815" s="12" t="str">
        <f t="shared" si="1440"/>
        <v>0.704225352112676</v>
      </c>
      <c r="G2815" s="12" t="str">
        <f t="shared" si="1436"/>
        <v>0.704225352112676</v>
      </c>
      <c r="H2815" s="12" t="str">
        <f t="shared" si="1441"/>
        <v>8.25942316536807+0.383111350752763i</v>
      </c>
      <c r="I2815" s="12" t="str">
        <f t="shared" si="1442"/>
        <v>3475.38687303371i</v>
      </c>
      <c r="J2815" s="12" t="str">
        <f t="shared" si="1443"/>
        <v>-10330.3065922633+751.645551661737i</v>
      </c>
      <c r="K2815" s="12" t="str">
        <f t="shared" si="1444"/>
        <v>0.0243498702812295-0.334654578784952i</v>
      </c>
      <c r="L2815" s="12" t="str">
        <f t="shared" si="1445"/>
        <v>0.0013245532691205-0.0152578460704873i</v>
      </c>
      <c r="M2815" s="12" t="str">
        <f t="shared" si="1446"/>
        <v>0.02567442355035-0.349912424855439i</v>
      </c>
      <c r="N2815" s="12" t="str">
        <f t="shared" si="1447"/>
        <v>-11.1212379937079i</v>
      </c>
      <c r="O2815" s="12" t="str">
        <f t="shared" si="1448"/>
        <v>0.125333233564337+0.992114701314474i</v>
      </c>
      <c r="P2815" s="12" t="str">
        <f t="shared" si="1449"/>
        <v>0.874666766435663-0.992114701314474i</v>
      </c>
      <c r="Q2815" s="12" t="str">
        <f t="shared" si="1450"/>
        <v>-0.874666766435663+12.1133526950224i</v>
      </c>
      <c r="R2815" s="12" t="str">
        <f t="shared" si="1451"/>
        <v>-0.0866645407864596-0.0659490557977072i</v>
      </c>
      <c r="S2815" s="12" t="str">
        <f t="shared" si="1452"/>
        <v>1.13886723821366i</v>
      </c>
      <c r="T2815" s="12" t="str">
        <f t="shared" si="1453"/>
        <v>0.0751072190391334-0.0986994062165303i</v>
      </c>
      <c r="U2815" s="12" t="str">
        <f t="shared" si="1454"/>
        <v>0.001-0.00179836093889147i</v>
      </c>
      <c r="V2815" s="12" t="str">
        <f t="shared" si="1455"/>
        <v>0.0015-0.000546614267140267i</v>
      </c>
      <c r="W2815" s="12" t="str">
        <f t="shared" si="1456"/>
        <v>0.000757512078039429-0.000587123453682171i</v>
      </c>
      <c r="X2815" s="12" t="str">
        <f t="shared" si="1457"/>
        <v>0.000748430382518491-0.000554759846522566i</v>
      </c>
      <c r="Y2815" s="12" t="str">
        <f t="shared" si="1458"/>
        <v>0.00029+0.83409284952809i</v>
      </c>
      <c r="Z2815" s="12" t="str">
        <f t="shared" si="1459"/>
        <v>-0.00797314375665528-0.0107846830951387i</v>
      </c>
      <c r="AA2815" s="12" t="str">
        <f t="shared" si="1460"/>
        <v>0.0179352344297298-14.3964403355484i</v>
      </c>
      <c r="AB2815" s="12" t="str">
        <f t="shared" si="1461"/>
        <v>0.187481646529124-0.246372152046804i</v>
      </c>
      <c r="AC2815" s="12" t="str">
        <f t="shared" si="1462"/>
        <v>0.918604806061356-0.0719276205355569i</v>
      </c>
      <c r="AD2815" s="12" t="str">
        <f t="shared" si="1463"/>
        <v>0.22372276929967-0.250684847359782i</v>
      </c>
      <c r="AE2815" s="12" t="str">
        <f t="shared" si="1464"/>
        <v>-0.00448733043679177-0.000414032842449033i</v>
      </c>
      <c r="AF2815" s="12" t="str">
        <f t="shared" si="1465"/>
        <v>-13.6584848762683-0.363882811418093i</v>
      </c>
      <c r="AG2815" s="12" t="str">
        <f t="shared" si="1466"/>
        <v>0.98695005592163-0.0116756134809829i</v>
      </c>
      <c r="AH2815" s="12" t="str">
        <f t="shared" si="1467"/>
        <v>0.0618518798153634+0.00811599566331318i</v>
      </c>
      <c r="AI2815" s="12">
        <f t="shared" si="1468"/>
        <v>-24.098802396756209</v>
      </c>
      <c r="AJ2815" s="12">
        <f t="shared" si="1469"/>
        <v>7.4754511130661809</v>
      </c>
      <c r="AK2815" s="12"/>
      <c r="AL2815" s="12"/>
      <c r="AM2815" s="12"/>
      <c r="AN2815" s="12"/>
    </row>
    <row r="2816" spans="1:40" x14ac:dyDescent="0.35">
      <c r="A2816" s="12"/>
      <c r="B2816" s="12">
        <f t="shared" si="1470"/>
        <v>886000</v>
      </c>
      <c r="C2816" s="29" t="str">
        <f t="shared" si="1437"/>
        <v>-8.8239999338133E-08+0.00250523956883368i</v>
      </c>
      <c r="D2816" s="28" t="str">
        <f t="shared" si="1438"/>
        <v>-5.39906170937051+0.0192068366943916i</v>
      </c>
      <c r="E2816" s="12" t="str">
        <f t="shared" si="1439"/>
        <v>4200</v>
      </c>
      <c r="F2816" s="12" t="str">
        <f t="shared" si="1440"/>
        <v>0.704225352112676</v>
      </c>
      <c r="G2816" s="12" t="str">
        <f t="shared" si="1436"/>
        <v>0.704225352112676</v>
      </c>
      <c r="H2816" s="12" t="str">
        <f t="shared" si="1441"/>
        <v>8.25946623259742+0.382681094137346i</v>
      </c>
      <c r="I2816" s="12" t="str">
        <f t="shared" si="1442"/>
        <v>3479.3138638507i</v>
      </c>
      <c r="J2816" s="12" t="str">
        <f t="shared" si="1443"/>
        <v>-10353.6673685088+752.494868669264i</v>
      </c>
      <c r="K2816" s="12" t="str">
        <f t="shared" si="1444"/>
        <v>0.024295213551851-0.33428076420985i</v>
      </c>
      <c r="L2816" s="12" t="str">
        <f t="shared" si="1445"/>
        <v>0.00132158729596352-0.0152408822146015i</v>
      </c>
      <c r="M2816" s="12" t="str">
        <f t="shared" si="1446"/>
        <v>0.0256168008478145-0.349521646424451i</v>
      </c>
      <c r="N2816" s="12" t="str">
        <f t="shared" si="1447"/>
        <v>-11.1338043643222i</v>
      </c>
      <c r="O2816" s="12" t="str">
        <f t="shared" si="1448"/>
        <v>0.137790290684612+0.990461425696655i</v>
      </c>
      <c r="P2816" s="12" t="str">
        <f t="shared" si="1449"/>
        <v>0.862209709315388-0.990461425696655i</v>
      </c>
      <c r="Q2816" s="12" t="str">
        <f t="shared" si="1450"/>
        <v>-0.862209709315388+12.1242657900189i</v>
      </c>
      <c r="R2816" s="12" t="str">
        <f t="shared" si="1451"/>
        <v>-0.0863132347162942-0.0649762727033843i</v>
      </c>
      <c r="S2816" s="12" t="str">
        <f t="shared" si="1452"/>
        <v>1.14015409385006i</v>
      </c>
      <c r="T2816" s="12" t="str">
        <f t="shared" si="1453"/>
        <v>0.0740829633258815-0.098410387915224i</v>
      </c>
      <c r="U2816" s="12" t="str">
        <f t="shared" si="1454"/>
        <v>0.001-0.00179633118613877i</v>
      </c>
      <c r="V2816" s="12" t="str">
        <f t="shared" si="1455"/>
        <v>0.0015-0.000545997321014824i</v>
      </c>
      <c r="W2816" s="12" t="str">
        <f t="shared" si="1456"/>
        <v>0.000757322840937741-0.000586638088310386i</v>
      </c>
      <c r="X2816" s="12" t="str">
        <f t="shared" si="1457"/>
        <v>0.000748232045626834-0.00055430933399734i</v>
      </c>
      <c r="Y2816" s="12" t="str">
        <f t="shared" si="1458"/>
        <v>0.00029+0.835035327324167i</v>
      </c>
      <c r="Z2816" s="12" t="str">
        <f t="shared" si="1459"/>
        <v>-0.0079576772826101-0.0107696235975873i</v>
      </c>
      <c r="AA2816" s="12" t="str">
        <f t="shared" si="1460"/>
        <v>0.017891307452434-14.3801730248736i</v>
      </c>
      <c r="AB2816" s="12" t="str">
        <f t="shared" si="1461"/>
        <v>0.18492491296817-0.245650708386672i</v>
      </c>
      <c r="AC2816" s="12" t="str">
        <f t="shared" si="1462"/>
        <v>0.918876944626663-0.070928045320399i</v>
      </c>
      <c r="AD2816" s="12" t="str">
        <f t="shared" si="1463"/>
        <v>0.220572575154992-0.250312001105972i</v>
      </c>
      <c r="AE2816" s="12" t="str">
        <f t="shared" si="1464"/>
        <v>-0.00445101140434787-0.000383581485604124i</v>
      </c>
      <c r="AF2816" s="12" t="str">
        <f t="shared" si="1465"/>
        <v>-13.6585279419679-0.363474257442954i</v>
      </c>
      <c r="AG2816" s="12" t="str">
        <f t="shared" si="1466"/>
        <v>0.986983987533258-0.0114983877393544i</v>
      </c>
      <c r="AH2816" s="12" t="str">
        <f t="shared" si="1467"/>
        <v>0.0613654710111514+0.0076623233803481i</v>
      </c>
      <c r="AI2816" s="12">
        <f t="shared" si="1468"/>
        <v>-24.174330302644552</v>
      </c>
      <c r="AJ2816" s="12">
        <f t="shared" si="1469"/>
        <v>7.1173302759305077</v>
      </c>
      <c r="AK2816" s="12"/>
      <c r="AL2816" s="12"/>
      <c r="AM2816" s="12"/>
      <c r="AN2816" s="12"/>
    </row>
    <row r="2817" spans="1:40" x14ac:dyDescent="0.35">
      <c r="A2817" s="12"/>
      <c r="B2817" s="12">
        <f t="shared" si="1470"/>
        <v>887000</v>
      </c>
      <c r="C2817" s="29" t="str">
        <f t="shared" si="1437"/>
        <v>-8.80411486988313E-08+0.00250241517248348i</v>
      </c>
      <c r="D2817" s="28" t="str">
        <f t="shared" si="1438"/>
        <v>-5.39906170784599+0.01918518298904i</v>
      </c>
      <c r="E2817" s="12" t="str">
        <f t="shared" si="1439"/>
        <v>4200</v>
      </c>
      <c r="F2817" s="12" t="str">
        <f t="shared" si="1440"/>
        <v>0.704225352112676</v>
      </c>
      <c r="G2817" s="12" t="str">
        <f t="shared" ref="G2817:G2880" si="1471">IF($C$11=$C$7,$C$24,F2817)</f>
        <v>0.704225352112676</v>
      </c>
      <c r="H2817" s="12" t="str">
        <f t="shared" si="1441"/>
        <v>8.25950915472872+0.382251800428904i</v>
      </c>
      <c r="I2817" s="12" t="str">
        <f t="shared" si="1442"/>
        <v>3483.24085466768i</v>
      </c>
      <c r="J2817" s="12" t="str">
        <f t="shared" si="1443"/>
        <v>-10377.0545262069+753.344185676792i</v>
      </c>
      <c r="K2817" s="12" t="str">
        <f t="shared" si="1444"/>
        <v>0.0242407403325699-0.333907779431143i</v>
      </c>
      <c r="L2817" s="12" t="str">
        <f t="shared" si="1445"/>
        <v>0.0013186312490293-0.0152239557489073i</v>
      </c>
      <c r="M2817" s="12" t="str">
        <f t="shared" si="1446"/>
        <v>0.0255593715815992-0.34913173518005i</v>
      </c>
      <c r="N2817" s="12" t="str">
        <f t="shared" si="1447"/>
        <v>-11.1463707349366i</v>
      </c>
      <c r="O2817" s="12" t="str">
        <f t="shared" si="1448"/>
        <v>0.15022558912077+0.988651744737912i</v>
      </c>
      <c r="P2817" s="12" t="str">
        <f t="shared" si="1449"/>
        <v>0.84977441087923-0.988651744737912i</v>
      </c>
      <c r="Q2817" s="12" t="str">
        <f t="shared" si="1450"/>
        <v>-0.84977441087923+12.1350224796745i</v>
      </c>
      <c r="R2817" s="12" t="str">
        <f t="shared" si="1451"/>
        <v>-0.085953179109127-0.0640075945503654i</v>
      </c>
      <c r="S2817" s="12" t="str">
        <f t="shared" si="1452"/>
        <v>1.14144094948646i</v>
      </c>
      <c r="T2817" s="12" t="str">
        <f t="shared" si="1453"/>
        <v>0.0730608894979134-0.0981104783737017i</v>
      </c>
      <c r="U2817" s="12" t="str">
        <f t="shared" si="1454"/>
        <v>0.001-0.00179430601005519i</v>
      </c>
      <c r="V2817" s="12" t="str">
        <f t="shared" si="1455"/>
        <v>0.0015-0.000545381765974221i</v>
      </c>
      <c r="W2817" s="12" t="str">
        <f t="shared" si="1456"/>
        <v>0.000757133845056857-0.000586153591583735i</v>
      </c>
      <c r="X2817" s="12" t="str">
        <f t="shared" si="1457"/>
        <v>0.000748033984629657-0.00055385961816115i</v>
      </c>
      <c r="Y2817" s="12" t="str">
        <f t="shared" si="1458"/>
        <v>0.00029+0.835977805120244i</v>
      </c>
      <c r="Z2817" s="12" t="str">
        <f t="shared" si="1459"/>
        <v>-0.00794225711526414-0.010754602135514i</v>
      </c>
      <c r="AA2817" s="12" t="str">
        <f t="shared" si="1460"/>
        <v>0.0178475377627489-14.3639424489292i</v>
      </c>
      <c r="AB2817" s="12" t="str">
        <f t="shared" si="1461"/>
        <v>0.182373625800395-0.244902078156799i</v>
      </c>
      <c r="AC2817" s="12" t="str">
        <f t="shared" si="1462"/>
        <v>0.919158267772432-0.0699319636434845i</v>
      </c>
      <c r="AD2817" s="12" t="str">
        <f t="shared" si="1463"/>
        <v>0.217426727253016-0.249899291803235i</v>
      </c>
      <c r="AE2817" s="12" t="str">
        <f t="shared" si="1464"/>
        <v>-0.00441442642886437-0.000353573516809382i</v>
      </c>
      <c r="AF2817" s="12" t="str">
        <f t="shared" si="1465"/>
        <v>-13.6585708625747-0.363066617439864i</v>
      </c>
      <c r="AG2817" s="12" t="str">
        <f t="shared" si="1466"/>
        <v>0.987019916180172-0.0113217856046907i</v>
      </c>
      <c r="AH2817" s="12" t="str">
        <f t="shared" si="1467"/>
        <v>0.0608748606764597+0.00721490195941496i</v>
      </c>
      <c r="AI2817" s="12">
        <f t="shared" si="1468"/>
        <v>-24.250659365745303</v>
      </c>
      <c r="AJ2817" s="12">
        <f t="shared" si="1469"/>
        <v>6.7591773381090094</v>
      </c>
      <c r="AK2817" s="12"/>
      <c r="AL2817" s="12"/>
      <c r="AM2817" s="12"/>
      <c r="AN2817" s="12"/>
    </row>
    <row r="2818" spans="1:40" x14ac:dyDescent="0.35">
      <c r="A2818" s="12"/>
      <c r="B2818" s="12">
        <f t="shared" si="1470"/>
        <v>888000</v>
      </c>
      <c r="C2818" s="29" t="str">
        <f t="shared" ref="C2818:C2881" si="1472">IMPRODUCT(COMPLEX(-1,0),IMDIV(IMPRODUCT(G2818,COMPLEX($C$96+$C$97,0)),COMPLEX($C$96,2*PI()*B2818*$C$99*$C$98*(2*$C$96+$C$97))))</f>
        <v>-8.7842969473896E-08+0.00249959713738629i</v>
      </c>
      <c r="D2818" s="28" t="str">
        <f t="shared" ref="D2818:D2881" si="1473">IMPRODUCT(COMPLEX($C$102,0),IMSUB(C2818,G2818))</f>
        <v>-5.39906170632661+0.0191635780532949i</v>
      </c>
      <c r="E2818" s="12" t="str">
        <f t="shared" ref="E2818:E2881" si="1474">IMDIV(COMPLEX($C$20*10^3,0),COMPLEX(1,2*PI()*B2818*$C$20*1000*$C$29*10^-12))</f>
        <v>4200</v>
      </c>
      <c r="F2818" s="12" t="str">
        <f t="shared" ref="F2818:F2881" si="1475">IMDIV(COMPLEX($C$22*1000,0),IMSUM(COMPLEX($C$22*1000,0),E2818))</f>
        <v>0.704225352112676</v>
      </c>
      <c r="G2818" s="12" t="str">
        <f t="shared" si="1471"/>
        <v>0.704225352112676</v>
      </c>
      <c r="H2818" s="12" t="str">
        <f t="shared" ref="H2818:H2881" si="1476">IMPRODUCT(COMPLEX($C$104,0),IMPRODUCT(COMPLEX(-1,0),D2818),IMDIV(COMPLEX(0,2*PI()*B2818*$C$105*$C$106),COMPLEX(1,2*PI()*B2818*$C$105*$C$106)))</f>
        <v>8.25955193241253+0.381823466406767i</v>
      </c>
      <c r="I2818" s="12" t="str">
        <f t="shared" ref="I2818:I2881" si="1477">COMPLEX(0,2*PI()*B2818*$C$109*$C$108*$C$110)</f>
        <v>3487.16784548467i</v>
      </c>
      <c r="J2818" s="12" t="str">
        <f t="shared" ref="J2818:J2881" si="1478">IMSUM(COMPLEX(0,2*PI()*B2818*$C$109*$C$108),COMPLEX(0,2*PI()*B2818*$C$109*$C$107),COMPLEX(0,2*PI()*B2818*$C$28*10^-12*$C$107),COMPLEX(-1*2*PI()*B2818*2*PI()*B2818*$C$109*$C$108*$C$28*10^-12*$C$107,0),COMPLEX(1,0))</f>
        <v>-10400.4680653575+754.193502684319i</v>
      </c>
      <c r="K2818" s="12" t="str">
        <f t="shared" ref="K2818:K2881" si="1479">IMDIV(I2818,J2818)</f>
        <v>0.0241864498041821-0.333535621703783i</v>
      </c>
      <c r="L2818" s="12" t="str">
        <f t="shared" ref="L2818:L2881" si="1480">IMDIV(COMPLEX($C$113,0),COMPLEX(1,2*PI()*B2818*$C$111*$C$112))</f>
        <v>0.00131568508418485-0.015207066550905i</v>
      </c>
      <c r="M2818" s="12" t="str">
        <f t="shared" ref="M2818:M2881" si="1481">IMSUM(K2818,L2818)</f>
        <v>0.025502134888367-0.348742688254688i</v>
      </c>
      <c r="N2818" s="12" t="str">
        <f t="shared" ref="N2818:N2881" si="1482">COMPLEX(0,-2*PI()*B2818*$C$41)</f>
        <v>-11.1589371055509i</v>
      </c>
      <c r="O2818" s="12" t="str">
        <f t="shared" ref="O2818:O2881" si="1483">IMEXP(N2818)</f>
        <v>0.162637165194838+0.986685944207876i</v>
      </c>
      <c r="P2818" s="12" t="str">
        <f t="shared" ref="P2818:P2881" si="1484">IMSUB(COMPLEX(1,0),O2818)</f>
        <v>0.837362834805162-0.986685944207876i</v>
      </c>
      <c r="Q2818" s="12" t="str">
        <f t="shared" ref="Q2818:Q2881" si="1485">IMSUM(COMPLEX(0,2*PI()*B2818*$C$41),O2818,COMPLEX(-1,0))</f>
        <v>-0.837362834805162+12.1456230497588i</v>
      </c>
      <c r="R2818" s="12" t="str">
        <f t="shared" ref="R2818:R2881" si="1486">IMDIV(P2818,Q2818)</f>
        <v>-0.0855844021002244-0.06304309248776i</v>
      </c>
      <c r="S2818" s="12" t="str">
        <f t="shared" ref="S2818:S2881" si="1487">IMDIV(COMPLEX(0,2*PI()*B2818*$C$119),COMPLEX($C$120,0))</f>
        <v>1.14272780512286i</v>
      </c>
      <c r="T2818" s="12" t="str">
        <f t="shared" ref="T2818:T2881" si="1488">IMPRODUCT(R2818,S2818)</f>
        <v>0.0720410947066954-0.0977996759647417i</v>
      </c>
      <c r="U2818" s="12" t="str">
        <f t="shared" ref="U2818:U2881" si="1489">IMDIV(COMPLEX(1,2*PI()*B2818*$C$16*10^-3*$C$15*10^-6),COMPLEX(0,2*PI()*B2818*$C$15*10^-6))</f>
        <v>0.001-0.001792285395179i</v>
      </c>
      <c r="V2818" s="12" t="str">
        <f t="shared" ref="V2818:V2881" si="1490">IMSUM(COMPLEX($C$18*10^-3,0),IMDIV(COMPLEX(1,0),COMPLEX(0,2*PI()*B2818*($C$17*1*10^-6))))</f>
        <v>0.0015-0.000544767597318846i</v>
      </c>
      <c r="W2818" s="12" t="str">
        <f t="shared" ref="W2818:W2881" si="1491">IMDIV(IMPRODUCT(U2818,V2818),IMSUM(U2818,V2818))</f>
        <v>0.000756945090295885-0.000585669960661919i</v>
      </c>
      <c r="X2818" s="12" t="str">
        <f t="shared" ref="X2818:X2881" si="1492">IMDIV(IMPRODUCT(COMPLEX($C$19,0),W2818),IMSUM(COMPLEX($C$19,0),W2818))</f>
        <v>0.000747836199243743-0.000553410696400269i</v>
      </c>
      <c r="Y2818" s="12" t="str">
        <f t="shared" ref="Y2818:Y2881" si="1493">COMPLEX($C$13*10^-3,2*PI()*B2818*$C$12*0.000001)</f>
        <v>0.00029+0.836920282916321i</v>
      </c>
      <c r="Z2818" s="12" t="str">
        <f t="shared" ref="Z2818:Z2881" si="1494">IMPRODUCT(COMPLEX($C$6,0),IMDIV(X2818,IMSUM(X2818,Y2818)))</f>
        <v>-0.00792688306063832-0.0107396185758426i</v>
      </c>
      <c r="AA2818" s="12" t="str">
        <f t="shared" ref="AA2818:AA2881" si="1495">IMDIV(COMPLEX($C$6,0),IMSUM(X2818,Y2818))</f>
        <v>0.0178039246272067-14.3477484833799i</v>
      </c>
      <c r="AB2818" s="12" t="str">
        <f t="shared" ref="AB2818:AB2881" si="1496">IMPRODUCT(COMPLEX($C$115,0),T2818)</f>
        <v>0.179828027534005-0.244126257295335i</v>
      </c>
      <c r="AC2818" s="12" t="str">
        <f t="shared" ref="AC2818:AC2881" si="1497">IMSUM(COMPLEX(1,0),IMPRODUCT(AB2818,M2818))</f>
        <v>0.91944875137215-0.0689394504890848i</v>
      </c>
      <c r="AD2818" s="12" t="str">
        <f t="shared" ref="AD2818:AD2881" si="1498">IMDIV(AB2818,AC2818)</f>
        <v>0.214285733860667-0.2494467649372i</v>
      </c>
      <c r="AE2818" s="12" t="str">
        <f t="shared" ref="AE2818:AE2881" si="1499">IMPRODUCT(AD2818,AA2818,X2818)</f>
        <v>-0.00437758106427997-0.000324011712396358i</v>
      </c>
      <c r="AF2818" s="12" t="str">
        <f t="shared" ref="AF2818:AF2881" si="1500">IMSUB(D2818,H2818)</f>
        <v>-13.6586136387391-0.362659888353472i</v>
      </c>
      <c r="AG2818" s="12" t="str">
        <f t="shared" ref="AG2818:AG2881" si="1501">IMSUM(COMPLEX(1,0),IMPRODUCT(AD2818,AA2818,COMPLEX($C$123,0)))</f>
        <v>0.987057832775148-0.011145831378767i</v>
      </c>
      <c r="AH2818" s="12" t="str">
        <f t="shared" ref="AH2818:AH2881" si="1502">IMDIV(IMPRODUCT(AE2818,AF2818),AG2818)</f>
        <v>0.0603801327657438+0.00677377800013446i</v>
      </c>
      <c r="AI2818" s="12">
        <f t="shared" ref="AI2818:AI2881" si="1503">20*LOG10(IMABS(AH2818))</f>
        <v>-24.327801274183368</v>
      </c>
      <c r="AJ2818" s="12">
        <f t="shared" ref="AJ2818:AJ2881" si="1504">IMARGUMENT(AH2818)*180/PI()</f>
        <v>6.400994246968926</v>
      </c>
      <c r="AK2818" s="12"/>
      <c r="AL2818" s="12"/>
      <c r="AM2818" s="12"/>
      <c r="AN2818" s="12"/>
    </row>
    <row r="2819" spans="1:40" x14ac:dyDescent="0.35">
      <c r="A2819" s="12"/>
      <c r="B2819" s="12">
        <f t="shared" si="1470"/>
        <v>889000</v>
      </c>
      <c r="C2819" s="29" t="str">
        <f t="shared" si="1472"/>
        <v>-8.76454586440396E-08+0.00249678544207558i</v>
      </c>
      <c r="D2819" s="28" t="str">
        <f t="shared" si="1473"/>
        <v>-5.39906170481237+0.0191420217225795i</v>
      </c>
      <c r="E2819" s="12" t="str">
        <f t="shared" si="1474"/>
        <v>4200</v>
      </c>
      <c r="F2819" s="12" t="str">
        <f t="shared" si="1475"/>
        <v>0.704225352112676</v>
      </c>
      <c r="G2819" s="12" t="str">
        <f t="shared" si="1471"/>
        <v>0.704225352112676</v>
      </c>
      <c r="H2819" s="12" t="str">
        <f t="shared" si="1476"/>
        <v>8.25959456629573+0.381396088864564i</v>
      </c>
      <c r="I2819" s="12" t="str">
        <f t="shared" si="1477"/>
        <v>3491.09483630166i</v>
      </c>
      <c r="J2819" s="12" t="str">
        <f t="shared" si="1478"/>
        <v>-10423.9079859607+755.042819691847i</v>
      </c>
      <c r="K2819" s="12" t="str">
        <f t="shared" si="1479"/>
        <v>0.024132341152041-0.33316428829474i</v>
      </c>
      <c r="L2819" s="12" t="str">
        <f t="shared" si="1480"/>
        <v>0.00131274875754153-0.0151902144986244i</v>
      </c>
      <c r="M2819" s="12" t="str">
        <f t="shared" si="1481"/>
        <v>0.0254450899095825-0.348354502793364i</v>
      </c>
      <c r="N2819" s="12" t="str">
        <f t="shared" si="1482"/>
        <v>-11.1715034761653i</v>
      </c>
      <c r="O2819" s="12" t="str">
        <f t="shared" si="1483"/>
        <v>0.175023058975272+0.984564334529206i</v>
      </c>
      <c r="P2819" s="12" t="str">
        <f t="shared" si="1484"/>
        <v>0.824976941024728-0.984564334529206i</v>
      </c>
      <c r="Q2819" s="12" t="str">
        <f t="shared" si="1485"/>
        <v>-0.824976941024728+12.1560678106945i</v>
      </c>
      <c r="R2819" s="12" t="str">
        <f t="shared" si="1486"/>
        <v>-0.0852069320707526-0.0620828378554249i</v>
      </c>
      <c r="S2819" s="12" t="str">
        <f t="shared" si="1487"/>
        <v>1.14401466075926i</v>
      </c>
      <c r="T2819" s="12" t="str">
        <f t="shared" si="1488"/>
        <v>0.0710236766881461-0.0974779794872594i</v>
      </c>
      <c r="U2819" s="12" t="str">
        <f t="shared" si="1489"/>
        <v>0.001-0.00179026932611806i</v>
      </c>
      <c r="V2819" s="12" t="str">
        <f t="shared" si="1490"/>
        <v>0.0015-0.000544154810370231i</v>
      </c>
      <c r="W2819" s="12" t="str">
        <f t="shared" si="1491"/>
        <v>0.000756756576552468-0.000585187192718797i</v>
      </c>
      <c r="X2819" s="12" t="str">
        <f t="shared" si="1492"/>
        <v>0.000747638689185564-0.000552962566114121i</v>
      </c>
      <c r="Y2819" s="12" t="str">
        <f t="shared" si="1493"/>
        <v>0.00029+0.837862760712398i</v>
      </c>
      <c r="Z2819" s="12" t="str">
        <f t="shared" si="1494"/>
        <v>-0.00791155492581541-0.0107246727860941i</v>
      </c>
      <c r="AA2819" s="12" t="str">
        <f t="shared" si="1495"/>
        <v>0.0177604673165476-14.331591004451i</v>
      </c>
      <c r="AB2819" s="12" t="str">
        <f t="shared" si="1496"/>
        <v>0.177288362136107-0.243323242804151i</v>
      </c>
      <c r="AC2819" s="12" t="str">
        <f t="shared" si="1497"/>
        <v>0.919748371049367-0.0679505810332162i</v>
      </c>
      <c r="AD2819" s="12" t="str">
        <f t="shared" si="1498"/>
        <v>0.211150102910808-0.248954472585685i</v>
      </c>
      <c r="AE2819" s="12" t="str">
        <f t="shared" si="1499"/>
        <v>-0.00434048089388654-0.000294898778579459i</v>
      </c>
      <c r="AF2819" s="12" t="str">
        <f t="shared" si="1500"/>
        <v>-13.6586562711081-0.362254067141984i</v>
      </c>
      <c r="AG2819" s="12" t="str">
        <f t="shared" si="1501"/>
        <v>0.987097727929723-0.0109705492369256i</v>
      </c>
      <c r="AH2819" s="12" t="str">
        <f t="shared" si="1502"/>
        <v>0.0598813717718143+0.00633899690871514i</v>
      </c>
      <c r="AI2819" s="12">
        <f t="shared" si="1503"/>
        <v>-24.40576803465072</v>
      </c>
      <c r="AJ2819" s="12">
        <f t="shared" si="1504"/>
        <v>6.0427829481524089</v>
      </c>
      <c r="AK2819" s="12"/>
      <c r="AL2819" s="12"/>
      <c r="AM2819" s="12"/>
      <c r="AN2819" s="12"/>
    </row>
    <row r="2820" spans="1:40" x14ac:dyDescent="0.35">
      <c r="A2820" s="12"/>
      <c r="B2820" s="12">
        <f t="shared" si="1470"/>
        <v>890000</v>
      </c>
      <c r="C2820" s="29" t="str">
        <f t="shared" si="1472"/>
        <v>-8.74486132069282E-08+0.00249398006518127i</v>
      </c>
      <c r="D2820" s="28" t="str">
        <f t="shared" si="1473"/>
        <v>-5.39906170330322+0.0191205138330564i</v>
      </c>
      <c r="E2820" s="12" t="str">
        <f t="shared" si="1474"/>
        <v>4200</v>
      </c>
      <c r="F2820" s="12" t="str">
        <f t="shared" si="1475"/>
        <v>0.704225352112676</v>
      </c>
      <c r="G2820" s="12" t="str">
        <f t="shared" si="1471"/>
        <v>0.704225352112676</v>
      </c>
      <c r="H2820" s="12" t="str">
        <f t="shared" si="1476"/>
        <v>8.25963705702161+0.380969664610157i</v>
      </c>
      <c r="I2820" s="12" t="str">
        <f t="shared" si="1477"/>
        <v>3495.02182711864i</v>
      </c>
      <c r="J2820" s="12" t="str">
        <f t="shared" si="1478"/>
        <v>-10447.3742880165+755.892136699374i</v>
      </c>
      <c r="K2820" s="12" t="str">
        <f t="shared" si="1479"/>
        <v>0.0240784135660282-0.33279377648295i</v>
      </c>
      <c r="L2820" s="12" t="str">
        <f t="shared" si="1480"/>
        <v>0.00130982222545357-0.0151733994706233i</v>
      </c>
      <c r="M2820" s="12" t="str">
        <f t="shared" si="1481"/>
        <v>0.0253882357914818-0.347967175953573i</v>
      </c>
      <c r="N2820" s="12" t="str">
        <f t="shared" si="1482"/>
        <v>-11.1840698467797i</v>
      </c>
      <c r="O2820" s="12" t="str">
        <f t="shared" si="1483"/>
        <v>0.18738131458576+0.982287250728682i</v>
      </c>
      <c r="P2820" s="12" t="str">
        <f t="shared" si="1484"/>
        <v>0.81261868541424-0.982287250728682i</v>
      </c>
      <c r="Q2820" s="12" t="str">
        <f t="shared" si="1485"/>
        <v>-0.81261868541424+12.1663570975084i</v>
      </c>
      <c r="R2820" s="12" t="str">
        <f t="shared" si="1486"/>
        <v>-0.0848207976603082-0.0611269021912925i</v>
      </c>
      <c r="S2820" s="12" t="str">
        <f t="shared" si="1487"/>
        <v>1.14530151639566i</v>
      </c>
      <c r="T2820" s="12" t="str">
        <f t="shared" si="1488"/>
        <v>0.0700087337722565-0.0971453881822404i</v>
      </c>
      <c r="U2820" s="12" t="str">
        <f t="shared" si="1489"/>
        <v>0.001-0.00178825778754939i</v>
      </c>
      <c r="V2820" s="12" t="str">
        <f t="shared" si="1490"/>
        <v>0.0015-0.000543543400470939i</v>
      </c>
      <c r="W2820" s="12" t="str">
        <f t="shared" si="1491"/>
        <v>0.000756568303722781-0.000584705284942286i</v>
      </c>
      <c r="X2820" s="12" t="str">
        <f t="shared" si="1492"/>
        <v>0.000747441454171256-0.000552515224715175i</v>
      </c>
      <c r="Y2820" s="12" t="str">
        <f t="shared" si="1493"/>
        <v>0.00029+0.838805238508475i</v>
      </c>
      <c r="Z2820" s="12" t="str">
        <f t="shared" si="1494"/>
        <v>-0.00789627251893261-0.010709764634383i</v>
      </c>
      <c r="AA2820" s="12" t="str">
        <f t="shared" si="1495"/>
        <v>0.0177171651056889-14.3154698889255i</v>
      </c>
      <c r="AB2820" s="12" t="str">
        <f t="shared" si="1496"/>
        <v>0.174754875056724-0.242493032788603i</v>
      </c>
      <c r="AC2820" s="12" t="str">
        <f t="shared" si="1497"/>
        <v>0.920057102165784-0.0669654306518363i</v>
      </c>
      <c r="AD2820" s="12" t="str">
        <f t="shared" si="1498"/>
        <v>0.208020341913981-0.248422473420358i</v>
      </c>
      <c r="AE2820" s="12" t="str">
        <f t="shared" si="1499"/>
        <v>-0.00430313152945763-0.000266237351108172i</v>
      </c>
      <c r="AF2820" s="12" t="str">
        <f t="shared" si="1500"/>
        <v>-13.6586987603248-0.361849150777101i</v>
      </c>
      <c r="AG2820" s="12" t="str">
        <f t="shared" si="1501"/>
        <v>0.987139591955797-0.0107959632242107i</v>
      </c>
      <c r="AH2820" s="12" t="str">
        <f t="shared" si="1502"/>
        <v>0.0593786627076085+0.00591060289100954i</v>
      </c>
      <c r="AI2820" s="12">
        <f t="shared" si="1503"/>
        <v>-24.484571983963988</v>
      </c>
      <c r="AJ2820" s="12">
        <f t="shared" si="1504"/>
        <v>5.6845453852450207</v>
      </c>
      <c r="AK2820" s="12"/>
      <c r="AL2820" s="12"/>
      <c r="AM2820" s="12"/>
      <c r="AN2820" s="12"/>
    </row>
    <row r="2821" spans="1:40" x14ac:dyDescent="0.35">
      <c r="A2821" s="12"/>
      <c r="B2821" s="12">
        <f t="shared" si="1470"/>
        <v>891000</v>
      </c>
      <c r="C2821" s="29" t="str">
        <f t="shared" si="1472"/>
        <v>-8.72524301770655E-08+0.00249118098542925i</v>
      </c>
      <c r="D2821" s="28" t="str">
        <f t="shared" si="1473"/>
        <v>-5.39906170179915+0.0190990542216243i</v>
      </c>
      <c r="E2821" s="12" t="str">
        <f t="shared" si="1474"/>
        <v>4200</v>
      </c>
      <c r="F2821" s="12" t="str">
        <f t="shared" si="1475"/>
        <v>0.704225352112676</v>
      </c>
      <c r="G2821" s="12" t="str">
        <f t="shared" si="1471"/>
        <v>0.704225352112676</v>
      </c>
      <c r="H2821" s="12" t="str">
        <f t="shared" si="1476"/>
        <v>8.25967940522985+0.380544190465569i</v>
      </c>
      <c r="I2821" s="12" t="str">
        <f t="shared" si="1477"/>
        <v>3498.94881793563i</v>
      </c>
      <c r="J2821" s="12" t="str">
        <f t="shared" si="1478"/>
        <v>-10470.8669715248+756.741453706901i</v>
      </c>
      <c r="K2821" s="12" t="str">
        <f t="shared" si="1479"/>
        <v>0.0240246662405242-0.33242408355925i</v>
      </c>
      <c r="L2821" s="12" t="str">
        <f t="shared" si="1480"/>
        <v>0.00130690544451625-0.0151566213459832i</v>
      </c>
      <c r="M2821" s="12" t="str">
        <f t="shared" si="1481"/>
        <v>0.0253315716850405-0.347580704905233i</v>
      </c>
      <c r="N2821" s="12" t="str">
        <f t="shared" si="1482"/>
        <v>-11.196636217394i</v>
      </c>
      <c r="O2821" s="12" t="str">
        <f t="shared" si="1483"/>
        <v>0.199709980514384+0.979855052384252i</v>
      </c>
      <c r="P2821" s="12" t="str">
        <f t="shared" si="1484"/>
        <v>0.800290019485616-0.979855052384252i</v>
      </c>
      <c r="Q2821" s="12" t="str">
        <f t="shared" si="1485"/>
        <v>-0.800290019485616+12.1764912697783i</v>
      </c>
      <c r="R2821" s="12" t="str">
        <f t="shared" si="1486"/>
        <v>-0.0844260277796605-0.0601753572383647i</v>
      </c>
      <c r="S2821" s="12" t="str">
        <f t="shared" si="1487"/>
        <v>1.14658837203206i</v>
      </c>
      <c r="T2821" s="12" t="str">
        <f t="shared" si="1488"/>
        <v>0.0689963648923842-0.0968019017490144i</v>
      </c>
      <c r="U2821" s="12" t="str">
        <f t="shared" si="1489"/>
        <v>0.001-0.0017862507642188i</v>
      </c>
      <c r="V2821" s="12" t="str">
        <f t="shared" si="1490"/>
        <v>0.0015-0.000542933362984438i</v>
      </c>
      <c r="W2821" s="12" t="str">
        <f t="shared" si="1491"/>
        <v>0.000756380271701552-0.000584224234534284i</v>
      </c>
      <c r="X2821" s="12" t="str">
        <f t="shared" si="1492"/>
        <v>0.000747244493916634-0.000552068669628863i</v>
      </c>
      <c r="Y2821" s="12" t="str">
        <f t="shared" si="1493"/>
        <v>0.00029+0.839747716304552i</v>
      </c>
      <c r="Z2821" s="12" t="str">
        <f t="shared" si="1494"/>
        <v>-0.00788103564917438-0.0106948939894139i</v>
      </c>
      <c r="AA2821" s="12" t="str">
        <f t="shared" si="1495"/>
        <v>0.0176740172736975-14.2993850141407i</v>
      </c>
      <c r="AB2821" s="12" t="str">
        <f t="shared" si="1496"/>
        <v>0.172227813251994-0.241635626498163i</v>
      </c>
      <c r="AC2821" s="12" t="str">
        <f t="shared" si="1497"/>
        <v>0.920374919809102-0.0659840749287128i</v>
      </c>
      <c r="AD2821" s="12" t="str">
        <f t="shared" si="1498"/>
        <v>0.204896957869732-0.247850832707105i</v>
      </c>
      <c r="AE2821" s="12" t="str">
        <f t="shared" si="1499"/>
        <v>-0.0042655386103692-0.000238029994927947i</v>
      </c>
      <c r="AF2821" s="12" t="str">
        <f t="shared" si="1500"/>
        <v>-13.658741107029-0.361445136243945i</v>
      </c>
      <c r="AG2821" s="12" t="str">
        <f t="shared" si="1501"/>
        <v>0.987183414867295-0.0106220972515086i</v>
      </c>
      <c r="AH2821" s="12" t="str">
        <f t="shared" si="1502"/>
        <v>0.0588720910878285+0.00548863894585376i</v>
      </c>
      <c r="AI2821" s="12">
        <f t="shared" si="1503"/>
        <v>-24.564225801155523</v>
      </c>
      <c r="AJ2821" s="12">
        <f t="shared" si="1504"/>
        <v>5.326283499415104</v>
      </c>
      <c r="AK2821" s="12"/>
      <c r="AL2821" s="12"/>
      <c r="AM2821" s="12"/>
      <c r="AN2821" s="12"/>
    </row>
    <row r="2822" spans="1:40" x14ac:dyDescent="0.35">
      <c r="A2822" s="12"/>
      <c r="B2822" s="12">
        <f t="shared" si="1470"/>
        <v>892000</v>
      </c>
      <c r="C2822" s="29" t="str">
        <f t="shared" si="1472"/>
        <v>-8.70569065856812E-08+0.00248838818164076i</v>
      </c>
      <c r="D2822" s="28" t="str">
        <f t="shared" si="1473"/>
        <v>-5.39906170030014+0.0190776427259125i</v>
      </c>
      <c r="E2822" s="12" t="str">
        <f t="shared" si="1474"/>
        <v>4200</v>
      </c>
      <c r="F2822" s="12" t="str">
        <f t="shared" si="1475"/>
        <v>0.704225352112676</v>
      </c>
      <c r="G2822" s="12" t="str">
        <f t="shared" si="1471"/>
        <v>0.704225352112676</v>
      </c>
      <c r="H2822" s="12" t="str">
        <f t="shared" si="1476"/>
        <v>8.25972161155656+0.380119663266886i</v>
      </c>
      <c r="I2822" s="12" t="str">
        <f t="shared" si="1477"/>
        <v>3502.87580875262i</v>
      </c>
      <c r="J2822" s="12" t="str">
        <f t="shared" si="1478"/>
        <v>-10494.3860364857+757.590770714429i</v>
      </c>
      <c r="K2822" s="12" t="str">
        <f t="shared" si="1479"/>
        <v>0.023971098374376-0.332055206826301i</v>
      </c>
      <c r="L2822" s="12" t="str">
        <f t="shared" si="1480"/>
        <v>0.00130399837156446-0.0151398800043075i</v>
      </c>
      <c r="M2822" s="12" t="str">
        <f t="shared" si="1481"/>
        <v>0.0252750967459405-0.347195086830609i</v>
      </c>
      <c r="N2822" s="12" t="str">
        <f t="shared" si="1482"/>
        <v>-11.2092025880084i</v>
      </c>
      <c r="O2822" s="12" t="str">
        <f t="shared" si="1483"/>
        <v>0.212007109922072+0.97726812356819i</v>
      </c>
      <c r="P2822" s="12" t="str">
        <f t="shared" si="1484"/>
        <v>0.787992890077928-0.97726812356819i</v>
      </c>
      <c r="Q2822" s="12" t="str">
        <f t="shared" si="1485"/>
        <v>-0.787992890077928+12.1864707115766i</v>
      </c>
      <c r="R2822" s="12" t="str">
        <f t="shared" si="1486"/>
        <v>-0.0840226516237231-0.0592282749514408i</v>
      </c>
      <c r="S2822" s="12" t="str">
        <f t="shared" si="1487"/>
        <v>1.14787522766846i</v>
      </c>
      <c r="T2822" s="12" t="str">
        <f t="shared" si="1488"/>
        <v>0.0679866695942953-0.0964475203618889i</v>
      </c>
      <c r="U2822" s="12" t="str">
        <f t="shared" si="1489"/>
        <v>0.001-0.00178424824094053i</v>
      </c>
      <c r="V2822" s="12" t="str">
        <f t="shared" si="1490"/>
        <v>0.0015-0.000542324693294994i</v>
      </c>
      <c r="W2822" s="12" t="str">
        <f t="shared" si="1491"/>
        <v>0.000756192480382066-0.000583744038710581i</v>
      </c>
      <c r="X2822" s="12" t="str">
        <f t="shared" si="1492"/>
        <v>0.000747047808137202-0.000551622898293525i</v>
      </c>
      <c r="Y2822" s="12" t="str">
        <f t="shared" si="1493"/>
        <v>0.00029+0.840690194100629i</v>
      </c>
      <c r="Z2822" s="12" t="str">
        <f t="shared" si="1494"/>
        <v>-0.00786584412676586-0.0106800607204788i</v>
      </c>
      <c r="AA2822" s="12" t="str">
        <f t="shared" si="1495"/>
        <v>0.0176310231037621-14.2833362579851i</v>
      </c>
      <c r="AB2822" s="12" t="str">
        <f t="shared" si="1496"/>
        <v>0.169707425206741-0.240751024367934i</v>
      </c>
      <c r="AC2822" s="12" t="str">
        <f t="shared" si="1497"/>
        <v>0.920701798780622-0.0650065896630373i</v>
      </c>
      <c r="AD2822" s="12" t="str">
        <f t="shared" si="1498"/>
        <v>0.201780457177797-0.247239622305111i</v>
      </c>
      <c r="AE2822" s="12" t="str">
        <f t="shared" si="1499"/>
        <v>-0.00422770780271493-0.000210279203852374i</v>
      </c>
      <c r="AF2822" s="12" t="str">
        <f t="shared" si="1500"/>
        <v>-13.6587833118567-0.361042020540974i</v>
      </c>
      <c r="AG2822" s="12" t="str">
        <f t="shared" si="1501"/>
        <v>0.987229186381881-0.0104489750917055i</v>
      </c>
      <c r="AH2822" s="12" t="str">
        <f t="shared" si="1502"/>
        <v>0.0583617429104671+0.00507314685872852i</v>
      </c>
      <c r="AI2822" s="12">
        <f t="shared" si="1503"/>
        <v>-24.644742520124577</v>
      </c>
      <c r="AJ2822" s="12">
        <f t="shared" si="1504"/>
        <v>4.9679992290548753</v>
      </c>
      <c r="AK2822" s="12"/>
      <c r="AL2822" s="12"/>
      <c r="AM2822" s="12"/>
      <c r="AN2822" s="12"/>
    </row>
    <row r="2823" spans="1:40" x14ac:dyDescent="0.35">
      <c r="A2823" s="12"/>
      <c r="B2823" s="12">
        <f t="shared" si="1470"/>
        <v>893000</v>
      </c>
      <c r="C2823" s="29" t="str">
        <f t="shared" si="1472"/>
        <v>-8.68620394806177E-08+0.00248560163273196i</v>
      </c>
      <c r="D2823" s="28" t="str">
        <f t="shared" si="1473"/>
        <v>-5.39906169880615+0.0190562791842784i</v>
      </c>
      <c r="E2823" s="12" t="str">
        <f t="shared" si="1474"/>
        <v>4200</v>
      </c>
      <c r="F2823" s="12" t="str">
        <f t="shared" si="1475"/>
        <v>0.704225352112676</v>
      </c>
      <c r="G2823" s="12" t="str">
        <f t="shared" si="1471"/>
        <v>0.704225352112676</v>
      </c>
      <c r="H2823" s="12" t="str">
        <f t="shared" si="1476"/>
        <v>8.25976367663433+0.3796960798642i</v>
      </c>
      <c r="I2823" s="12" t="str">
        <f t="shared" si="1477"/>
        <v>3506.80279956961i</v>
      </c>
      <c r="J2823" s="12" t="str">
        <f t="shared" si="1478"/>
        <v>-10517.9314828992+758.440087721956i</v>
      </c>
      <c r="K2823" s="12" t="str">
        <f t="shared" si="1479"/>
        <v>0.0239177091708698-0.331687143598536i</v>
      </c>
      <c r="L2823" s="12" t="str">
        <f t="shared" si="1480"/>
        <v>0.00130110096367104-0.0151231753257183i</v>
      </c>
      <c r="M2823" s="12" t="str">
        <f t="shared" si="1481"/>
        <v>0.0252188101345408-0.346810318924254i</v>
      </c>
      <c r="N2823" s="12" t="str">
        <f t="shared" si="1482"/>
        <v>-11.2217689586227i</v>
      </c>
      <c r="O2823" s="12" t="str">
        <f t="shared" si="1483"/>
        <v>0.224270760949341+0.974526872786586i</v>
      </c>
      <c r="P2823" s="12" t="str">
        <f t="shared" si="1484"/>
        <v>0.775729239050659-0.974526872786586i</v>
      </c>
      <c r="Q2823" s="12" t="str">
        <f t="shared" si="1485"/>
        <v>-0.775729239050659+12.1962958314093i</v>
      </c>
      <c r="R2823" s="12" t="str">
        <f t="shared" si="1486"/>
        <v>-0.0836106986847886-0.0582857275036491i</v>
      </c>
      <c r="S2823" s="12" t="str">
        <f t="shared" si="1487"/>
        <v>1.14916208330486i</v>
      </c>
      <c r="T2823" s="12" t="str">
        <f t="shared" si="1488"/>
        <v>0.0669797480450328-0.0960822446871866i</v>
      </c>
      <c r="U2823" s="12" t="str">
        <f t="shared" si="1489"/>
        <v>0.001-0.00178225020259681i</v>
      </c>
      <c r="V2823" s="12" t="str">
        <f t="shared" si="1490"/>
        <v>0.0015-0.000541717386807542i</v>
      </c>
      <c r="W2823" s="12" t="str">
        <f t="shared" si="1491"/>
        <v>0.000756004929656173-0.000583264694700759i</v>
      </c>
      <c r="X2823" s="12" t="str">
        <f t="shared" si="1492"/>
        <v>0.000746851396548141-0.000551177908160288i</v>
      </c>
      <c r="Y2823" s="12" t="str">
        <f t="shared" si="1493"/>
        <v>0.00029+0.841632671896705i</v>
      </c>
      <c r="Z2823" s="12" t="str">
        <f t="shared" si="1494"/>
        <v>-0.00785069776296526-0.010665264697453i</v>
      </c>
      <c r="AA2823" s="12" t="str">
        <f t="shared" si="1495"/>
        <v>0.0175881818831643-14.2673234988957i</v>
      </c>
      <c r="AB2823" s="12" t="str">
        <f t="shared" si="1496"/>
        <v>0.167193960956613-0.239839228061183i</v>
      </c>
      <c r="AC2823" s="12" t="str">
        <f t="shared" si="1497"/>
        <v>0.921037713582561-0.064033050876862i</v>
      </c>
      <c r="AD2823" s="12" t="str">
        <f t="shared" si="1498"/>
        <v>0.19867134554942-0.246588920664739i</v>
      </c>
      <c r="AE2823" s="12" t="str">
        <f t="shared" si="1499"/>
        <v>-0.00418964479841883-0.000182987400249043i</v>
      </c>
      <c r="AF2823" s="12" t="str">
        <f t="shared" si="1500"/>
        <v>-13.6588253754405-0.360639800679922i</v>
      </c>
      <c r="AG2823" s="12" t="str">
        <f t="shared" si="1501"/>
        <v>0.987276895922723-0.0102766203758794i</v>
      </c>
      <c r="AH2823" s="12" t="str">
        <f t="shared" si="1502"/>
        <v>0.0578477046382764+0.00466416719577822i</v>
      </c>
      <c r="AI2823" s="12">
        <f t="shared" si="1503"/>
        <v>-24.726135542872079</v>
      </c>
      <c r="AJ2823" s="12">
        <f t="shared" si="1504"/>
        <v>4.6096945094531465</v>
      </c>
      <c r="AK2823" s="12"/>
      <c r="AL2823" s="12"/>
      <c r="AM2823" s="12"/>
      <c r="AN2823" s="12"/>
    </row>
    <row r="2824" spans="1:40" x14ac:dyDescent="0.35">
      <c r="A2824" s="12"/>
      <c r="B2824" s="12">
        <f t="shared" si="1470"/>
        <v>894000</v>
      </c>
      <c r="C2824" s="29" t="str">
        <f t="shared" si="1472"/>
        <v>-8.66678259262199E-08+0.00248282131771331i</v>
      </c>
      <c r="D2824" s="28" t="str">
        <f t="shared" si="1473"/>
        <v>-5.39906169731718+0.0190349634358021i</v>
      </c>
      <c r="E2824" s="12" t="str">
        <f t="shared" si="1474"/>
        <v>4200</v>
      </c>
      <c r="F2824" s="12" t="str">
        <f t="shared" si="1475"/>
        <v>0.704225352112676</v>
      </c>
      <c r="G2824" s="12" t="str">
        <f t="shared" si="1471"/>
        <v>0.704225352112676</v>
      </c>
      <c r="H2824" s="12" t="str">
        <f t="shared" si="1476"/>
        <v>8.25980560109222+0.379273437121514i</v>
      </c>
      <c r="I2824" s="12" t="str">
        <f t="shared" si="1477"/>
        <v>3510.72979038659i</v>
      </c>
      <c r="J2824" s="12" t="str">
        <f t="shared" si="1478"/>
        <v>-10541.5033107653+759.289404729484i</v>
      </c>
      <c r="K2824" s="12" t="str">
        <f t="shared" si="1479"/>
        <v>0.0238644978377006-0.33131989120209i</v>
      </c>
      <c r="L2824" s="12" t="str">
        <f t="shared" si="1480"/>
        <v>0.00129821317814534-0.0151065071908541i</v>
      </c>
      <c r="M2824" s="12" t="str">
        <f t="shared" si="1481"/>
        <v>0.0251627110158459-0.346426398392944i</v>
      </c>
      <c r="N2824" s="12" t="str">
        <f t="shared" si="1482"/>
        <v>-11.2343353292371i</v>
      </c>
      <c r="O2824" s="12" t="str">
        <f t="shared" si="1483"/>
        <v>0.236498997023724+0.971631732914674i</v>
      </c>
      <c r="P2824" s="12" t="str">
        <f t="shared" si="1484"/>
        <v>0.763501002976276-0.971631732914674i</v>
      </c>
      <c r="Q2824" s="12" t="str">
        <f t="shared" si="1485"/>
        <v>-0.763501002976276+12.2059670621518i</v>
      </c>
      <c r="R2824" s="12" t="str">
        <f t="shared" si="1486"/>
        <v>-0.0831901987659494-0.057347787292593i</v>
      </c>
      <c r="S2824" s="12" t="str">
        <f t="shared" si="1487"/>
        <v>1.15044893894126i</v>
      </c>
      <c r="T2824" s="12" t="str">
        <f t="shared" si="1488"/>
        <v>0.0659757010413927-0.095706075900599i</v>
      </c>
      <c r="U2824" s="12" t="str">
        <f t="shared" si="1489"/>
        <v>0.001-0.00178025663413753i</v>
      </c>
      <c r="V2824" s="12" t="str">
        <f t="shared" si="1490"/>
        <v>0.0015-0.000541111438947579i</v>
      </c>
      <c r="W2824" s="12" t="str">
        <f t="shared" si="1491"/>
        <v>0.000755817619414305-0.000582786199748123i</v>
      </c>
      <c r="X2824" s="12" t="str">
        <f t="shared" si="1492"/>
        <v>0.000746655258864319-0.000550733696693017i</v>
      </c>
      <c r="Y2824" s="12" t="str">
        <f t="shared" si="1493"/>
        <v>0.00029+0.842575149692782i</v>
      </c>
      <c r="Z2824" s="12" t="str">
        <f t="shared" si="1494"/>
        <v>-0.00783559637005735-0.0106505057907927i</v>
      </c>
      <c r="AA2824" s="12" t="str">
        <f t="shared" si="1495"/>
        <v>0.0175454929032511-14.2513466158542i</v>
      </c>
      <c r="AB2824" s="12" t="str">
        <f t="shared" si="1496"/>
        <v>0.164687672109239-0.238900240512655i</v>
      </c>
      <c r="AC2824" s="12" t="str">
        <f t="shared" si="1497"/>
        <v>0.92138263840515-0.0630635348221578i</v>
      </c>
      <c r="AD2824" s="12" t="str">
        <f t="shared" si="1498"/>
        <v>0.195570127918191-0.245898812824045i</v>
      </c>
      <c r="AE2824" s="12" t="str">
        <f t="shared" si="1499"/>
        <v>-0.00415135531433896-0.000156156934733263i</v>
      </c>
      <c r="AF2824" s="12" t="str">
        <f t="shared" si="1500"/>
        <v>-13.6588672984094-0.360238473685712i</v>
      </c>
      <c r="AG2824" s="12" t="str">
        <f t="shared" si="1501"/>
        <v>0.987326532620318-0.0101050565894908i</v>
      </c>
      <c r="AH2824" s="12" t="str">
        <f t="shared" si="1502"/>
        <v>0.0573300631800897+0.00426173929810164i</v>
      </c>
      <c r="AI2824" s="12">
        <f t="shared" si="1503"/>
        <v>-24.808418653367657</v>
      </c>
      <c r="AJ2824" s="12">
        <f t="shared" si="1504"/>
        <v>4.2513712724232091</v>
      </c>
      <c r="AK2824" s="12"/>
      <c r="AL2824" s="12"/>
      <c r="AM2824" s="12"/>
      <c r="AN2824" s="12"/>
    </row>
    <row r="2825" spans="1:40" x14ac:dyDescent="0.35">
      <c r="A2825" s="12"/>
      <c r="B2825" s="12">
        <f t="shared" si="1470"/>
        <v>895000</v>
      </c>
      <c r="C2825" s="29" t="str">
        <f t="shared" si="1472"/>
        <v>-8.64742630032232E-08+0.0024800472156891i</v>
      </c>
      <c r="D2825" s="28" t="str">
        <f t="shared" si="1473"/>
        <v>-5.3990616958332+0.0190136953202831i</v>
      </c>
      <c r="E2825" s="12" t="str">
        <f t="shared" si="1474"/>
        <v>4200</v>
      </c>
      <c r="F2825" s="12" t="str">
        <f t="shared" si="1475"/>
        <v>0.704225352112676</v>
      </c>
      <c r="G2825" s="12" t="str">
        <f t="shared" si="1471"/>
        <v>0.704225352112676</v>
      </c>
      <c r="H2825" s="12" t="str">
        <f t="shared" si="1476"/>
        <v>8.25984738555581+0.378851731916682i</v>
      </c>
      <c r="I2825" s="12" t="str">
        <f t="shared" si="1477"/>
        <v>3514.65678120358i</v>
      </c>
      <c r="J2825" s="12" t="str">
        <f t="shared" si="1478"/>
        <v>-10565.1015200838+760.13872173701i</v>
      </c>
      <c r="K2825" s="12" t="str">
        <f t="shared" si="1479"/>
        <v>0.0238114635869442-0.330953446974751i</v>
      </c>
      <c r="L2825" s="12" t="str">
        <f t="shared" si="1480"/>
        <v>0.00129533497253145-0.0150898754808662i</v>
      </c>
      <c r="M2825" s="12" t="str">
        <f t="shared" si="1481"/>
        <v>0.0251067985594756-0.346043322455617i</v>
      </c>
      <c r="N2825" s="12" t="str">
        <f t="shared" si="1482"/>
        <v>-11.2469016998515i</v>
      </c>
      <c r="O2825" s="12" t="str">
        <f t="shared" si="1483"/>
        <v>0.248689887164894+0.968583161128621i</v>
      </c>
      <c r="P2825" s="12" t="str">
        <f t="shared" si="1484"/>
        <v>0.751310112835106-0.968583161128621i</v>
      </c>
      <c r="Q2825" s="12" t="str">
        <f t="shared" si="1485"/>
        <v>-0.751310112835106+12.2154848609801i</v>
      </c>
      <c r="R2825" s="12" t="str">
        <f t="shared" si="1486"/>
        <v>-0.0827611819947925-0.0564145269463287i</v>
      </c>
      <c r="S2825" s="12" t="str">
        <f t="shared" si="1487"/>
        <v>1.15173579457766i</v>
      </c>
      <c r="T2825" s="12" t="str">
        <f t="shared" si="1488"/>
        <v>0.0649746300182527-0.0953190157049587i</v>
      </c>
      <c r="U2825" s="12" t="str">
        <f t="shared" si="1489"/>
        <v>0.001-0.00177826752057984i</v>
      </c>
      <c r="V2825" s="12" t="str">
        <f t="shared" si="1490"/>
        <v>0.0015-0.000540506845161046i</v>
      </c>
      <c r="W2825" s="12" t="str">
        <f t="shared" si="1491"/>
        <v>0.000755630549545489-0.000582308551109612i</v>
      </c>
      <c r="X2825" s="12" t="str">
        <f t="shared" si="1492"/>
        <v>0.000746459394800291-0.000550290261368229i</v>
      </c>
      <c r="Y2825" s="12" t="str">
        <f t="shared" si="1493"/>
        <v>0.00029+0.843517627488859i</v>
      </c>
      <c r="Z2825" s="12" t="str">
        <f t="shared" si="1494"/>
        <v>-0.00782053976134657-0.010635783871531i</v>
      </c>
      <c r="AA2825" s="12" t="str">
        <f t="shared" si="1495"/>
        <v>0.0175029554594075-14.2354054883848i</v>
      </c>
      <c r="AB2825" s="12" t="str">
        <f t="shared" si="1496"/>
        <v>0.162188811865018-0.237934065972939i</v>
      </c>
      <c r="AC2825" s="12" t="str">
        <f t="shared" si="1497"/>
        <v>0.921736547113446-0.0620981179877194i</v>
      </c>
      <c r="AD2825" s="12" t="str">
        <f t="shared" si="1498"/>
        <v>0.192477308351183-0.245169390404105i</v>
      </c>
      <c r="AE2825" s="12" t="str">
        <f t="shared" si="1499"/>
        <v>-0.00411284509137044-0.000129790085876801i</v>
      </c>
      <c r="AF2825" s="12" t="str">
        <f t="shared" si="1500"/>
        <v>-13.658909081389-0.359838036596399i</v>
      </c>
      <c r="AG2825" s="12" t="str">
        <f t="shared" si="1501"/>
        <v>0.987378085314365-0.00993430706861623i</v>
      </c>
      <c r="AH2825" s="12" t="str">
        <f t="shared" si="1502"/>
        <v>0.0568089058721196+0.00386590127642059i</v>
      </c>
      <c r="AI2825" s="12">
        <f t="shared" si="1503"/>
        <v>-24.891606032065567</v>
      </c>
      <c r="AJ2825" s="12">
        <f t="shared" si="1504"/>
        <v>3.8930314459773183</v>
      </c>
      <c r="AK2825" s="12"/>
      <c r="AL2825" s="12"/>
      <c r="AM2825" s="12"/>
      <c r="AN2825" s="12"/>
    </row>
    <row r="2826" spans="1:40" x14ac:dyDescent="0.35">
      <c r="A2826" s="12"/>
      <c r="B2826" s="12">
        <f t="shared" si="1470"/>
        <v>896000</v>
      </c>
      <c r="C2826" s="29" t="str">
        <f t="shared" si="1472"/>
        <v>-8.62813478086443E-08+0.00247727930585688i</v>
      </c>
      <c r="D2826" s="28" t="str">
        <f t="shared" si="1473"/>
        <v>-5.39906169435419+0.0189924746782361i</v>
      </c>
      <c r="E2826" s="12" t="str">
        <f t="shared" si="1474"/>
        <v>4200</v>
      </c>
      <c r="F2826" s="12" t="str">
        <f t="shared" si="1475"/>
        <v>0.704225352112676</v>
      </c>
      <c r="G2826" s="12" t="str">
        <f t="shared" si="1471"/>
        <v>0.704225352112676</v>
      </c>
      <c r="H2826" s="12" t="str">
        <f t="shared" si="1476"/>
        <v>8.25988903064718+0.37843096114132i</v>
      </c>
      <c r="I2826" s="12" t="str">
        <f t="shared" si="1477"/>
        <v>3518.58377202057i</v>
      </c>
      <c r="J2826" s="12" t="str">
        <f t="shared" si="1478"/>
        <v>-10588.726110855+760.988038744538i</v>
      </c>
      <c r="K2826" s="12" t="str">
        <f t="shared" si="1479"/>
        <v>0.0237586056350248-0.330587808265863i</v>
      </c>
      <c r="L2826" s="12" t="str">
        <f t="shared" si="1480"/>
        <v>0.00129246630460685-0.0150732800774169i</v>
      </c>
      <c r="M2826" s="12" t="str">
        <f t="shared" si="1481"/>
        <v>0.0250510719396316-0.34566108834328i</v>
      </c>
      <c r="N2826" s="12" t="str">
        <f t="shared" si="1482"/>
        <v>-11.2594680704658i</v>
      </c>
      <c r="O2826" s="12" t="str">
        <f t="shared" si="1483"/>
        <v>0.260841506289879+0.965381638833279i</v>
      </c>
      <c r="P2826" s="12" t="str">
        <f t="shared" si="1484"/>
        <v>0.739158493710121-0.965381638833279i</v>
      </c>
      <c r="Q2826" s="12" t="str">
        <f t="shared" si="1485"/>
        <v>-0.739158493710121+12.2248497092991i</v>
      </c>
      <c r="R2826" s="12" t="str">
        <f t="shared" si="1486"/>
        <v>-0.0823236788372886-0.0554860193289824i</v>
      </c>
      <c r="S2826" s="12" t="str">
        <f t="shared" si="1487"/>
        <v>1.15302265021406i</v>
      </c>
      <c r="T2826" s="12" t="str">
        <f t="shared" si="1488"/>
        <v>0.0639766370565318-0.0949210663483416i</v>
      </c>
      <c r="U2826" s="12" t="str">
        <f t="shared" si="1489"/>
        <v>0.001-0.00177628284700776i</v>
      </c>
      <c r="V2826" s="12" t="str">
        <f t="shared" si="1490"/>
        <v>0.0015-0.000539903600914212i</v>
      </c>
      <c r="W2826" s="12" t="str">
        <f t="shared" si="1491"/>
        <v>0.000755443719937335-0.000581831746055694i</v>
      </c>
      <c r="X2826" s="12" t="str">
        <f t="shared" si="1492"/>
        <v>0.000746263804070306-0.000549847599674991i</v>
      </c>
      <c r="Y2826" s="12" t="str">
        <f t="shared" si="1493"/>
        <v>0.00029+0.844460105284936i</v>
      </c>
      <c r="Z2826" s="12" t="str">
        <f t="shared" si="1494"/>
        <v>-0.00780552775114984-0.0106210988112752i</v>
      </c>
      <c r="AA2826" s="12" t="str">
        <f t="shared" si="1495"/>
        <v>0.0174605688510291-14.2194999965505i</v>
      </c>
      <c r="AB2826" s="12" t="str">
        <f t="shared" si="1496"/>
        <v>0.15969763503699-0.236940710053651i</v>
      </c>
      <c r="AC2826" s="12" t="str">
        <f t="shared" si="1497"/>
        <v>0.922099413233926-0.0611368771057153i</v>
      </c>
      <c r="AD2826" s="12" t="str">
        <f t="shared" si="1498"/>
        <v>0.189393389959768-0.244400751602988i</v>
      </c>
      <c r="AE2826" s="12" t="str">
        <f t="shared" si="1499"/>
        <v>-0.00407411989354057-0.000103889059926068i</v>
      </c>
      <c r="AF2826" s="12" t="str">
        <f t="shared" si="1500"/>
        <v>-13.6589507250014-0.359438486463084i</v>
      </c>
      <c r="AG2826" s="12" t="str">
        <f t="shared" si="1501"/>
        <v>0.987431542555694-0.00976439499618938i</v>
      </c>
      <c r="AH2826" s="12" t="str">
        <f t="shared" si="1502"/>
        <v>0.0562843204591327+0.00347669000604331i</v>
      </c>
      <c r="AI2826" s="12">
        <f t="shared" si="1503"/>
        <v>-24.975712271124245</v>
      </c>
      <c r="AJ2826" s="12">
        <f t="shared" si="1504"/>
        <v>3.5346769539746257</v>
      </c>
      <c r="AK2826" s="12"/>
      <c r="AL2826" s="12"/>
      <c r="AM2826" s="12"/>
      <c r="AN2826" s="12"/>
    </row>
    <row r="2827" spans="1:40" x14ac:dyDescent="0.35">
      <c r="A2827" s="12"/>
      <c r="B2827" s="12">
        <f t="shared" si="1470"/>
        <v>897000</v>
      </c>
      <c r="C2827" s="29" t="str">
        <f t="shared" si="1472"/>
        <v>-8.60890774556734E-08+0.00247451756750698i</v>
      </c>
      <c r="D2827" s="28" t="str">
        <f t="shared" si="1473"/>
        <v>-5.39906169288011+0.0189713013508869i</v>
      </c>
      <c r="E2827" s="12" t="str">
        <f t="shared" si="1474"/>
        <v>4200</v>
      </c>
      <c r="F2827" s="12" t="str">
        <f t="shared" si="1475"/>
        <v>0.704225352112676</v>
      </c>
      <c r="G2827" s="12" t="str">
        <f t="shared" si="1471"/>
        <v>0.704225352112676</v>
      </c>
      <c r="H2827" s="12" t="str">
        <f t="shared" si="1476"/>
        <v>8.25993053698497+0.378011121700736i</v>
      </c>
      <c r="I2827" s="12" t="str">
        <f t="shared" si="1477"/>
        <v>3522.51076283756i</v>
      </c>
      <c r="J2827" s="12" t="str">
        <f t="shared" si="1478"/>
        <v>-10612.3770830787+761.837355752065i</v>
      </c>
      <c r="K2827" s="12" t="str">
        <f t="shared" si="1479"/>
        <v>0.0237059232026909-0.330222972436304i</v>
      </c>
      <c r="L2827" s="12" t="str">
        <f t="shared" si="1480"/>
        <v>0.00128960713238078-0.015056720862676i</v>
      </c>
      <c r="M2827" s="12" t="str">
        <f t="shared" si="1481"/>
        <v>0.0249955303350717-0.34527969329898i</v>
      </c>
      <c r="N2827" s="12" t="str">
        <f t="shared" si="1482"/>
        <v>-11.2720344410802i</v>
      </c>
      <c r="O2827" s="12" t="str">
        <f t="shared" si="1483"/>
        <v>0.272951935517346+0.96202767158608i</v>
      </c>
      <c r="P2827" s="12" t="str">
        <f t="shared" si="1484"/>
        <v>0.727048064482654-0.96202767158608i</v>
      </c>
      <c r="Q2827" s="12" t="str">
        <f t="shared" si="1485"/>
        <v>-0.727048064482654+12.2340621126663i</v>
      </c>
      <c r="R2827" s="12" t="str">
        <f t="shared" si="1486"/>
        <v>-0.0818777201119096-0.0545623375460825i</v>
      </c>
      <c r="S2827" s="12" t="str">
        <f t="shared" si="1487"/>
        <v>1.15430950585046i</v>
      </c>
      <c r="T2827" s="12" t="str">
        <f t="shared" si="1488"/>
        <v>0.0629818248908645-0.0945122306425406i</v>
      </c>
      <c r="U2827" s="12" t="str">
        <f t="shared" si="1489"/>
        <v>0.001-0.00177430259857185i</v>
      </c>
      <c r="V2827" s="12" t="str">
        <f t="shared" si="1490"/>
        <v>0.0015-0.000539301701693573i</v>
      </c>
      <c r="W2827" s="12" t="str">
        <f t="shared" si="1491"/>
        <v>0.000755257130476076-0.000581355781870311i</v>
      </c>
      <c r="X2827" s="12" t="str">
        <f t="shared" si="1492"/>
        <v>0.000746068486388293-0.000549405709114871i</v>
      </c>
      <c r="Y2827" s="12" t="str">
        <f t="shared" si="1493"/>
        <v>0.00029+0.845402583081013i</v>
      </c>
      <c r="Z2827" s="12" t="str">
        <f t="shared" si="1494"/>
        <v>-0.00779056015479019-0.0106064504822034i</v>
      </c>
      <c r="AA2827" s="12" t="str">
        <f t="shared" si="1495"/>
        <v>0.0174183323814943-14.2036300209503i</v>
      </c>
      <c r="AB2827" s="12" t="str">
        <f t="shared" si="1496"/>
        <v>0.15721439806999-0.235920179773552i</v>
      </c>
      <c r="AC2827" s="12" t="str">
        <f t="shared" si="1497"/>
        <v>0.922471209940816-0.0601798891579753i</v>
      </c>
      <c r="AD2827" s="12" t="str">
        <f t="shared" si="1498"/>
        <v>0.186318874810409-0.243593001188449i</v>
      </c>
      <c r="AE2827" s="12" t="str">
        <f t="shared" si="1499"/>
        <v>-0.0040351855070999-0.0000784559905319577i</v>
      </c>
      <c r="AF2827" s="12" t="str">
        <f t="shared" si="1500"/>
        <v>-13.6589922298651-0.359039820349849i</v>
      </c>
      <c r="AG2827" s="12" t="str">
        <f t="shared" si="1501"/>
        <v>0.987486892608251-0.00959534339826607i</v>
      </c>
      <c r="AH2827" s="12" t="str">
        <f t="shared" si="1502"/>
        <v>0.0557563950755633+0.00309414112215603i</v>
      </c>
      <c r="AI2827" s="12">
        <f t="shared" si="1503"/>
        <v>-25.060752390361127</v>
      </c>
      <c r="AJ2827" s="12">
        <f t="shared" si="1504"/>
        <v>3.1763097157682645</v>
      </c>
      <c r="AK2827" s="12"/>
      <c r="AL2827" s="12"/>
      <c r="AM2827" s="12"/>
      <c r="AN2827" s="12"/>
    </row>
    <row r="2828" spans="1:40" x14ac:dyDescent="0.35">
      <c r="A2828" s="12"/>
      <c r="B2828" s="12">
        <f t="shared" si="1470"/>
        <v>898000</v>
      </c>
      <c r="C2828" s="29" t="str">
        <f t="shared" si="1472"/>
        <v>-8.58974490735644E-08+0.00247176198002199i</v>
      </c>
      <c r="D2828" s="28" t="str">
        <f t="shared" si="1473"/>
        <v>-5.39906169141096+0.0189501751801686i</v>
      </c>
      <c r="E2828" s="12" t="str">
        <f t="shared" si="1474"/>
        <v>4200</v>
      </c>
      <c r="F2828" s="12" t="str">
        <f t="shared" si="1475"/>
        <v>0.704225352112676</v>
      </c>
      <c r="G2828" s="12" t="str">
        <f t="shared" si="1471"/>
        <v>0.704225352112676</v>
      </c>
      <c r="H2828" s="12" t="str">
        <f t="shared" si="1476"/>
        <v>8.2599719051844+0.377592210513854i</v>
      </c>
      <c r="I2828" s="12" t="str">
        <f t="shared" si="1477"/>
        <v>3526.43775365454i</v>
      </c>
      <c r="J2828" s="12" t="str">
        <f t="shared" si="1478"/>
        <v>-10636.054436755+762.686672759593i</v>
      </c>
      <c r="K2828" s="12" t="str">
        <f t="shared" si="1479"/>
        <v>0.0236534155149831-0.329858936858395i</v>
      </c>
      <c r="L2828" s="12" t="str">
        <f t="shared" si="1480"/>
        <v>0.0012867574140927-0.0150401977193185i</v>
      </c>
      <c r="M2828" s="12" t="str">
        <f t="shared" si="1481"/>
        <v>0.0249401729290758-0.344899134577714i</v>
      </c>
      <c r="N2828" s="12" t="str">
        <f t="shared" si="1482"/>
        <v>-11.2846008116945i</v>
      </c>
      <c r="O2828" s="12" t="str">
        <f t="shared" si="1483"/>
        <v>0.28501926246994+0.958521789017387i</v>
      </c>
      <c r="P2828" s="12" t="str">
        <f t="shared" si="1484"/>
        <v>0.71498073753006-0.958521789017387i</v>
      </c>
      <c r="Q2828" s="12" t="str">
        <f t="shared" si="1485"/>
        <v>-0.71498073753006+12.2431226007119i</v>
      </c>
      <c r="R2828" s="12" t="str">
        <f t="shared" si="1486"/>
        <v>-0.0814233370039983-0.0536435549496657i</v>
      </c>
      <c r="S2828" s="12" t="str">
        <f t="shared" si="1487"/>
        <v>1.15559636148686i</v>
      </c>
      <c r="T2828" s="12" t="str">
        <f t="shared" si="1488"/>
        <v>0.0619902969170541-0.0940925119819389i</v>
      </c>
      <c r="U2828" s="12" t="str">
        <f t="shared" si="1489"/>
        <v>0.001-0.00177232676048881i</v>
      </c>
      <c r="V2828" s="12" t="str">
        <f t="shared" si="1490"/>
        <v>0.0015-0.000538701143005718i</v>
      </c>
      <c r="W2828" s="12" t="str">
        <f t="shared" si="1491"/>
        <v>0.000755070781046557-0.000580880655850771i</v>
      </c>
      <c r="X2828" s="12" t="str">
        <f t="shared" si="1492"/>
        <v>0.000745873441467888-0.00054896458720185i</v>
      </c>
      <c r="Y2828" s="12" t="str">
        <f t="shared" si="1493"/>
        <v>0.00029+0.84634506087709i</v>
      </c>
      <c r="Z2828" s="12" t="str">
        <f t="shared" si="1494"/>
        <v>-0.00777563678858999-0.0105918387570614i</v>
      </c>
      <c r="AA2828" s="12" t="str">
        <f t="shared" si="1495"/>
        <v>0.0173762453581387-14.1877954427163i</v>
      </c>
      <c r="AB2828" s="12" t="str">
        <f t="shared" si="1496"/>
        <v>0.154739359059255-0.234872483605656i</v>
      </c>
      <c r="AC2828" s="12" t="str">
        <f t="shared" si="1497"/>
        <v>0.922851910042163-0.0592272313820538i</v>
      </c>
      <c r="AD2828" s="12" t="str">
        <f t="shared" si="1498"/>
        <v>0.183254263835668-0.242746250489397i</v>
      </c>
      <c r="AE2828" s="12" t="str">
        <f t="shared" si="1499"/>
        <v>-0.00399604773961152-0.0000534929384937463i</v>
      </c>
      <c r="AF2828" s="12" t="str">
        <f t="shared" si="1500"/>
        <v>-13.6590335965954-0.358642035333685i</v>
      </c>
      <c r="AG2828" s="12" t="str">
        <f t="shared" si="1501"/>
        <v>0.98754412345113-0.00942717514032574i</v>
      </c>
      <c r="AH2828" s="12" t="str">
        <f t="shared" si="1502"/>
        <v>0.0552252182265995+0.00271828901547734i</v>
      </c>
      <c r="AI2828" s="12">
        <f t="shared" si="1503"/>
        <v>-25.146741853981197</v>
      </c>
      <c r="AJ2828" s="12">
        <f t="shared" si="1504"/>
        <v>2.8179316458852641</v>
      </c>
      <c r="AK2828" s="12"/>
      <c r="AL2828" s="12"/>
      <c r="AM2828" s="12"/>
      <c r="AN2828" s="12"/>
    </row>
    <row r="2829" spans="1:40" x14ac:dyDescent="0.35">
      <c r="A2829" s="12"/>
      <c r="B2829" s="12">
        <f t="shared" si="1470"/>
        <v>899000</v>
      </c>
      <c r="C2829" s="29" t="str">
        <f t="shared" si="1472"/>
        <v>-8.57064598075286E-08+0.0024690125228762i</v>
      </c>
      <c r="D2829" s="28" t="str">
        <f t="shared" si="1473"/>
        <v>-5.39906168994671+0.0189290960087175i</v>
      </c>
      <c r="E2829" s="12" t="str">
        <f t="shared" si="1474"/>
        <v>4200</v>
      </c>
      <c r="F2829" s="12" t="str">
        <f t="shared" si="1475"/>
        <v>0.704225352112676</v>
      </c>
      <c r="G2829" s="12" t="str">
        <f t="shared" si="1471"/>
        <v>0.704225352112676</v>
      </c>
      <c r="H2829" s="12" t="str">
        <f t="shared" si="1476"/>
        <v>8.2600131358573+0.377174224513144i</v>
      </c>
      <c r="I2829" s="12" t="str">
        <f t="shared" si="1477"/>
        <v>3530.36474447153i</v>
      </c>
      <c r="J2829" s="12" t="str">
        <f t="shared" si="1478"/>
        <v>-10659.7581718839+763.53598976712i</v>
      </c>
      <c r="K2829" s="12" t="str">
        <f t="shared" si="1479"/>
        <v>0.0236010818012078-0.329495698915854i</v>
      </c>
      <c r="L2829" s="12" t="str">
        <f t="shared" si="1480"/>
        <v>0.00128391710821091-0.0150237105305222i</v>
      </c>
      <c r="M2829" s="12" t="str">
        <f t="shared" si="1481"/>
        <v>0.0248849989094187-0.344519409446376i</v>
      </c>
      <c r="N2829" s="12" t="str">
        <f t="shared" si="1482"/>
        <v>-11.2971671823089i</v>
      </c>
      <c r="O2829" s="12" t="str">
        <f t="shared" si="1483"/>
        <v>0.297041581577039+0.954864544746642i</v>
      </c>
      <c r="P2829" s="12" t="str">
        <f t="shared" si="1484"/>
        <v>0.702958418422961-0.954864544746642i</v>
      </c>
      <c r="Q2829" s="12" t="str">
        <f t="shared" si="1485"/>
        <v>-0.702958418422961+12.2520317270555i</v>
      </c>
      <c r="R2829" s="12" t="str">
        <f t="shared" si="1486"/>
        <v>-0.0809605610803118-0.0527297451429774i</v>
      </c>
      <c r="S2829" s="12" t="str">
        <f t="shared" si="1487"/>
        <v>1.15688321712326i</v>
      </c>
      <c r="T2829" s="12" t="str">
        <f t="shared" si="1488"/>
        <v>0.0610021571990973-0.0936619143626953i</v>
      </c>
      <c r="U2829" s="12" t="str">
        <f t="shared" si="1489"/>
        <v>0.001-0.0017703553180411i</v>
      </c>
      <c r="V2829" s="12" t="str">
        <f t="shared" si="1490"/>
        <v>0.0015-0.000538101920377236i</v>
      </c>
      <c r="W2829" s="12" t="str">
        <f t="shared" si="1491"/>
        <v>0.000754884671532253-0.000580406365307684i</v>
      </c>
      <c r="X2829" s="12" t="str">
        <f t="shared" si="1492"/>
        <v>0.000745678669022421-0.00054852423146224i</v>
      </c>
      <c r="Y2829" s="12" t="str">
        <f t="shared" si="1493"/>
        <v>0.00029+0.847287538673167i</v>
      </c>
      <c r="Z2829" s="12" t="str">
        <f t="shared" si="1494"/>
        <v>-0.00776075746986408-0.0105772635091596i</v>
      </c>
      <c r="AA2829" s="12" t="str">
        <f t="shared" si="1495"/>
        <v>0.0173343070922269-14.1719961435107i</v>
      </c>
      <c r="AB2829" s="12" t="str">
        <f t="shared" si="1496"/>
        <v>0.152272777767957-0.233797631525122i</v>
      </c>
      <c r="AC2829" s="12" t="str">
        <f t="shared" si="1497"/>
        <v>0.923241485965693-0.0582789812769031i</v>
      </c>
      <c r="AD2829" s="12" t="str">
        <f t="shared" si="1498"/>
        <v>0.180200056744846-0.241860617385958i</v>
      </c>
      <c r="AE2829" s="12" t="str">
        <f t="shared" si="1499"/>
        <v>-0.00395671241903181-0.0000290018915117441i</v>
      </c>
      <c r="AF2829" s="12" t="str">
        <f t="shared" si="1500"/>
        <v>-13.659074825804-0.358245128504426i</v>
      </c>
      <c r="AG2829" s="12" t="str">
        <f t="shared" si="1501"/>
        <v>0.987603222780664-0.00925991292357841i</v>
      </c>
      <c r="AH2829" s="12" t="str">
        <f t="shared" si="1502"/>
        <v>0.0546908787691507+0.00234916682819639i</v>
      </c>
      <c r="AI2829" s="12">
        <f t="shared" si="1503"/>
        <v>-25.23369658814125</v>
      </c>
      <c r="AJ2829" s="12">
        <f t="shared" si="1504"/>
        <v>2.4595446536641017</v>
      </c>
      <c r="AK2829" s="12"/>
      <c r="AL2829" s="12"/>
      <c r="AM2829" s="12"/>
      <c r="AN2829" s="12"/>
    </row>
    <row r="2830" spans="1:40" x14ac:dyDescent="0.35">
      <c r="A2830" s="12"/>
      <c r="B2830" s="12">
        <f t="shared" si="1470"/>
        <v>900000</v>
      </c>
      <c r="C2830" s="29" t="str">
        <f t="shared" si="1472"/>
        <v>-8.55161068186295E-08+0.00246626917563516i</v>
      </c>
      <c r="D2830" s="28" t="str">
        <f t="shared" si="1473"/>
        <v>-5.39906168848734+0.0189080636798696i</v>
      </c>
      <c r="E2830" s="12" t="str">
        <f t="shared" si="1474"/>
        <v>4200</v>
      </c>
      <c r="F2830" s="12" t="str">
        <f t="shared" si="1475"/>
        <v>0.704225352112676</v>
      </c>
      <c r="G2830" s="12" t="str">
        <f t="shared" si="1471"/>
        <v>0.704225352112676</v>
      </c>
      <c r="H2830" s="12" t="str">
        <f t="shared" si="1476"/>
        <v>8.26005422961209+0.376757160644533i</v>
      </c>
      <c r="I2830" s="12" t="str">
        <f t="shared" si="1477"/>
        <v>3534.29173528852i</v>
      </c>
      <c r="J2830" s="12" t="str">
        <f t="shared" si="1478"/>
        <v>-10683.4882884653+764.385306774647i</v>
      </c>
      <c r="K2830" s="12" t="str">
        <f t="shared" si="1479"/>
        <v>0.0235489212949088-0.32913325600373i</v>
      </c>
      <c r="L2830" s="12" t="str">
        <f t="shared" si="1480"/>
        <v>0.00128108617343089-0.0150072591799645i</v>
      </c>
      <c r="M2830" s="12" t="str">
        <f t="shared" si="1481"/>
        <v>0.0248300074683397-0.344140515183694i</v>
      </c>
      <c r="N2830" s="12" t="str">
        <f t="shared" si="1482"/>
        <v>-11.3097335529233i</v>
      </c>
      <c r="O2830" s="12" t="str">
        <f t="shared" si="1483"/>
        <v>0.309016994374989+0.95105651629514i</v>
      </c>
      <c r="P2830" s="12" t="str">
        <f t="shared" si="1484"/>
        <v>0.690983005625011-0.95105651629514i</v>
      </c>
      <c r="Q2830" s="12" t="str">
        <f t="shared" si="1485"/>
        <v>-0.690983005625011+12.2607900692184i</v>
      </c>
      <c r="R2830" s="12" t="str">
        <f t="shared" si="1486"/>
        <v>-0.0804894243038343-0.0518209819849745i</v>
      </c>
      <c r="S2830" s="12" t="str">
        <f t="shared" si="1487"/>
        <v>1.15817007275966i</v>
      </c>
      <c r="T2830" s="12" t="str">
        <f t="shared" si="1488"/>
        <v>0.0600175104760149-0.0932204424023549i</v>
      </c>
      <c r="U2830" s="12" t="str">
        <f t="shared" si="1489"/>
        <v>0.001-0.00176838825657661i</v>
      </c>
      <c r="V2830" s="12" t="str">
        <f t="shared" si="1490"/>
        <v>0.0015-0.000537504029354593i</v>
      </c>
      <c r="W2830" s="12" t="str">
        <f t="shared" si="1491"/>
        <v>0.000754698801815275-0.000579932907564859i</v>
      </c>
      <c r="X2830" s="12" t="str">
        <f t="shared" si="1492"/>
        <v>0.000745484168764913-0.000548084639434599i</v>
      </c>
      <c r="Y2830" s="12" t="str">
        <f t="shared" si="1493"/>
        <v>0.00029+0.848230016469244i</v>
      </c>
      <c r="Z2830" s="12" t="str">
        <f t="shared" si="1494"/>
        <v>-0.00774592201691323-0.0105627246123699i</v>
      </c>
      <c r="AA2830" s="12" t="str">
        <f t="shared" si="1495"/>
        <v>0.0172925168989269-14.1562320055228i</v>
      </c>
      <c r="AB2830" s="12" t="str">
        <f t="shared" si="1496"/>
        <v>0.149814915644253-0.232695635058206i</v>
      </c>
      <c r="AC2830" s="12" t="str">
        <f t="shared" si="1497"/>
        <v>0.923639909744388-0.0573352166083602i</v>
      </c>
      <c r="AD2830" s="12" t="str">
        <f t="shared" si="1498"/>
        <v>0.17715675193502-0.240936226298368i</v>
      </c>
      <c r="AE2830" s="12" t="str">
        <f t="shared" si="1499"/>
        <v>-0.0039171853927916-4.98476395502227E-06i</v>
      </c>
      <c r="AF2830" s="12" t="str">
        <f t="shared" si="1500"/>
        <v>-13.6591159180994-0.357849096964663i</v>
      </c>
      <c r="AG2830" s="12" t="str">
        <f t="shared" si="1501"/>
        <v>0.987664178012565-0.0090935792813166i</v>
      </c>
      <c r="AH2830" s="12" t="str">
        <f t="shared" si="1502"/>
        <v>0.0541534658928306+0.00198680645028844i</v>
      </c>
      <c r="AI2830" s="12">
        <f t="shared" si="1503"/>
        <v>-25.321632999378426</v>
      </c>
      <c r="AJ2830" s="12">
        <f t="shared" si="1504"/>
        <v>2.1011506429368887</v>
      </c>
      <c r="AK2830" s="12"/>
      <c r="AL2830" s="12"/>
      <c r="AM2830" s="12"/>
      <c r="AN2830" s="12"/>
    </row>
    <row r="2831" spans="1:40" x14ac:dyDescent="0.35">
      <c r="A2831" s="12"/>
      <c r="B2831" s="12">
        <f t="shared" si="1470"/>
        <v>901000</v>
      </c>
      <c r="C2831" s="29" t="str">
        <f t="shared" si="1472"/>
        <v>-8.53263872836751E-08+0.00246353191795512i</v>
      </c>
      <c r="D2831" s="28" t="str">
        <f t="shared" si="1473"/>
        <v>-5.39906168703282+0.0188870780376559i</v>
      </c>
      <c r="E2831" s="12" t="str">
        <f t="shared" si="1474"/>
        <v>4200</v>
      </c>
      <c r="F2831" s="12" t="str">
        <f t="shared" si="1475"/>
        <v>0.704225352112676</v>
      </c>
      <c r="G2831" s="12" t="str">
        <f t="shared" si="1471"/>
        <v>0.704225352112676</v>
      </c>
      <c r="H2831" s="12" t="str">
        <f t="shared" si="1476"/>
        <v>8.26009518705386+0.376341015867356i</v>
      </c>
      <c r="I2831" s="12" t="str">
        <f t="shared" si="1477"/>
        <v>3538.2187261055i</v>
      </c>
      <c r="J2831" s="12" t="str">
        <f t="shared" si="1478"/>
        <v>-10707.2447864993+765.234623782175i</v>
      </c>
      <c r="K2831" s="12" t="str">
        <f t="shared" si="1479"/>
        <v>0.0234969332338383-0.328771605528335i</v>
      </c>
      <c r="L2831" s="12" t="str">
        <f t="shared" si="1480"/>
        <v>0.00127826456867389-0.0149908435518199i</v>
      </c>
      <c r="M2831" s="12" t="str">
        <f t="shared" si="1481"/>
        <v>0.0247751978025122-0.343762449080155i</v>
      </c>
      <c r="N2831" s="12" t="str">
        <f t="shared" si="1482"/>
        <v>-11.3222999235376i</v>
      </c>
      <c r="O2831" s="12" t="str">
        <f t="shared" si="1483"/>
        <v>0.320943609807195+0.947098304994749i</v>
      </c>
      <c r="P2831" s="12" t="str">
        <f t="shared" si="1484"/>
        <v>0.679056390192805-0.947098304994749i</v>
      </c>
      <c r="Q2831" s="12" t="str">
        <f t="shared" si="1485"/>
        <v>-0.679056390192805+12.2693982285323i</v>
      </c>
      <c r="R2831" s="12" t="str">
        <f t="shared" si="1486"/>
        <v>-0.0800099590487744-0.0509173395944457i</v>
      </c>
      <c r="S2831" s="12" t="str">
        <f t="shared" si="1487"/>
        <v>1.15945692839606i</v>
      </c>
      <c r="T2831" s="12" t="str">
        <f t="shared" si="1488"/>
        <v>0.0590364621682751-0.0927681013597865i</v>
      </c>
      <c r="U2831" s="12" t="str">
        <f t="shared" si="1489"/>
        <v>0.001-0.00176642556150827i</v>
      </c>
      <c r="V2831" s="12" t="str">
        <f t="shared" si="1490"/>
        <v>0.0015-0.000536907465504033i</v>
      </c>
      <c r="W2831" s="12" t="str">
        <f t="shared" si="1491"/>
        <v>0.000754513171776383-0.000579460279959236i</v>
      </c>
      <c r="X2831" s="12" t="str">
        <f t="shared" si="1492"/>
        <v>0.000745289940408097-0.00054764580866967i</v>
      </c>
      <c r="Y2831" s="12" t="str">
        <f t="shared" si="1493"/>
        <v>0.00029+0.849172494265321i</v>
      </c>
      <c r="Z2831" s="12" t="str">
        <f t="shared" si="1494"/>
        <v>-0.00773113024901761-0.0105482219411222i</v>
      </c>
      <c r="AA2831" s="12" t="str">
        <f t="shared" si="1495"/>
        <v>0.0172508740972836-14.1405029114659i</v>
      </c>
      <c r="AB2831" s="12" t="str">
        <f t="shared" si="1496"/>
        <v>0.147366035837323-0.231566507332025i</v>
      </c>
      <c r="AC2831" s="12" t="str">
        <f t="shared" si="1497"/>
        <v>0.924047153001847-0.0563960154142599i</v>
      </c>
      <c r="AD2831" s="12" t="str">
        <f t="shared" si="1498"/>
        <v>0.174124846401879-0.23997320817447i</v>
      </c>
      <c r="AE2831" s="12" t="str">
        <f t="shared" si="1499"/>
        <v>-0.00387747252687054+0.0000185566033606118i</v>
      </c>
      <c r="AF2831" s="12" t="str">
        <f t="shared" si="1500"/>
        <v>-13.6591568740867-0.3574539378297i</v>
      </c>
      <c r="AG2831" s="12" t="str">
        <f t="shared" si="1501"/>
        <v>0.987726976284114-0.00892819657528105i</v>
      </c>
      <c r="AH2831" s="12" t="str">
        <f t="shared" si="1502"/>
        <v>0.0536130691008531+0.00163123851613488i</v>
      </c>
      <c r="AI2831" s="12">
        <f t="shared" si="1503"/>
        <v>-25.410567993973515</v>
      </c>
      <c r="AJ2831" s="12">
        <f t="shared" si="1504"/>
        <v>1.7427515116875756</v>
      </c>
      <c r="AK2831" s="12"/>
      <c r="AL2831" s="12"/>
      <c r="AM2831" s="12"/>
      <c r="AN2831" s="12"/>
    </row>
    <row r="2832" spans="1:40" x14ac:dyDescent="0.35">
      <c r="A2832" s="12"/>
      <c r="B2832" s="12">
        <f t="shared" si="1470"/>
        <v>902000</v>
      </c>
      <c r="C2832" s="29" t="str">
        <f t="shared" si="1472"/>
        <v>-8.51372983951145E-08+0.00246080072958255i</v>
      </c>
      <c r="D2832" s="28" t="str">
        <f t="shared" si="1473"/>
        <v>-5.39906168558314+0.0188661389267996i</v>
      </c>
      <c r="E2832" s="12" t="str">
        <f t="shared" si="1474"/>
        <v>4200</v>
      </c>
      <c r="F2832" s="12" t="str">
        <f t="shared" si="1475"/>
        <v>0.704225352112676</v>
      </c>
      <c r="G2832" s="12" t="str">
        <f t="shared" si="1471"/>
        <v>0.704225352112676</v>
      </c>
      <c r="H2832" s="12" t="str">
        <f t="shared" si="1476"/>
        <v>8.26013600878434+0.375925787154253i</v>
      </c>
      <c r="I2832" s="12" t="str">
        <f t="shared" si="1477"/>
        <v>3542.14571692249i</v>
      </c>
      <c r="J2832" s="12" t="str">
        <f t="shared" si="1478"/>
        <v>-10731.0276659858+766.083940789702i</v>
      </c>
      <c r="K2832" s="12" t="str">
        <f t="shared" si="1479"/>
        <v>0.0234451168599309-0.328410744907199i</v>
      </c>
      <c r="L2832" s="12" t="str">
        <f t="shared" si="1480"/>
        <v>0.00127545225308549-0.0149744635307575i</v>
      </c>
      <c r="M2832" s="12" t="str">
        <f t="shared" si="1481"/>
        <v>0.0247205691130164-0.343385208437957i</v>
      </c>
      <c r="N2832" s="12" t="str">
        <f t="shared" si="1482"/>
        <v>-11.334866294152i</v>
      </c>
      <c r="O2832" s="12" t="str">
        <f t="shared" si="1483"/>
        <v>0.332819544523012+0.942990535892856i</v>
      </c>
      <c r="P2832" s="12" t="str">
        <f t="shared" si="1484"/>
        <v>0.667180455476988-0.942990535892856i</v>
      </c>
      <c r="Q2832" s="12" t="str">
        <f t="shared" si="1485"/>
        <v>-0.667180455476988+12.2778568300449i</v>
      </c>
      <c r="R2832" s="12" t="str">
        <f t="shared" si="1486"/>
        <v>-0.0795221981157732-0.0500188923538156i</v>
      </c>
      <c r="S2832" s="12" t="str">
        <f t="shared" si="1487"/>
        <v>1.16074378403246i</v>
      </c>
      <c r="T2832" s="12" t="str">
        <f t="shared" si="1488"/>
        <v>0.0580591183838802-0.0923048971554815i</v>
      </c>
      <c r="U2832" s="12" t="str">
        <f t="shared" si="1489"/>
        <v>0.001-0.00176446721831369i</v>
      </c>
      <c r="V2832" s="12" t="str">
        <f t="shared" si="1490"/>
        <v>0.0015-0.000536312224411458i</v>
      </c>
      <c r="W2832" s="12" t="str">
        <f t="shared" si="1491"/>
        <v>0.000754327781294993-0.000578988479840799i</v>
      </c>
      <c r="X2832" s="12" t="str">
        <f t="shared" si="1492"/>
        <v>0.000745095983664393-0.000547207736730302i</v>
      </c>
      <c r="Y2832" s="12" t="str">
        <f t="shared" si="1493"/>
        <v>0.00029+0.850114972061398i</v>
      </c>
      <c r="Z2832" s="12" t="str">
        <f t="shared" si="1494"/>
        <v>-0.00771638198643041-0.0105337553704019i</v>
      </c>
      <c r="AA2832" s="12" t="str">
        <f t="shared" si="1495"/>
        <v>0.0172093780101921-14.1248087445748i</v>
      </c>
      <c r="AB2832" s="12" t="str">
        <f t="shared" si="1496"/>
        <v>0.144926403212556-0.230410263125232i</v>
      </c>
      <c r="AC2832" s="12" t="str">
        <f t="shared" si="1497"/>
        <v>0.924463186937415-0.0554614560092425i</v>
      </c>
      <c r="AD2832" s="12" t="str">
        <f t="shared" si="1498"/>
        <v>0.171104835650599-0.238971700475926i</v>
      </c>
      <c r="AE2832" s="12" t="str">
        <f t="shared" si="1499"/>
        <v>-0.00383757970486777+0.0000416204433828485i</v>
      </c>
      <c r="AF2832" s="12" t="str">
        <f t="shared" si="1500"/>
        <v>-13.6591976943675-0.357059648227453i</v>
      </c>
      <c r="AG2832" s="12" t="str">
        <f t="shared" si="1501"/>
        <v>0.987791604456412-0.00876378699205311i</v>
      </c>
      <c r="AH2832" s="12" t="str">
        <f t="shared" si="1502"/>
        <v>0.0530697781908942+0.00128249240147064i</v>
      </c>
      <c r="AI2832" s="12">
        <f t="shared" si="1503"/>
        <v>-25.500518998297888</v>
      </c>
      <c r="AJ2832" s="12">
        <f t="shared" si="1504"/>
        <v>1.3843491517052506</v>
      </c>
      <c r="AK2832" s="12"/>
      <c r="AL2832" s="12"/>
      <c r="AM2832" s="12"/>
      <c r="AN2832" s="12"/>
    </row>
    <row r="2833" spans="1:40" x14ac:dyDescent="0.35">
      <c r="A2833" s="12"/>
      <c r="B2833" s="12">
        <f t="shared" si="1470"/>
        <v>903000</v>
      </c>
      <c r="C2833" s="29" t="str">
        <f t="shared" si="1472"/>
        <v>-8.49488373609346E-08+0.00245807559035365i</v>
      </c>
      <c r="D2833" s="28" t="str">
        <f t="shared" si="1473"/>
        <v>-5.39906168413827+0.0188452461927113i</v>
      </c>
      <c r="E2833" s="12" t="str">
        <f t="shared" si="1474"/>
        <v>4200</v>
      </c>
      <c r="F2833" s="12" t="str">
        <f t="shared" si="1475"/>
        <v>0.704225352112676</v>
      </c>
      <c r="G2833" s="12" t="str">
        <f t="shared" si="1471"/>
        <v>0.704225352112676</v>
      </c>
      <c r="H2833" s="12" t="str">
        <f t="shared" si="1476"/>
        <v>8.26017669540195+0.375511471491128i</v>
      </c>
      <c r="I2833" s="12" t="str">
        <f t="shared" si="1477"/>
        <v>3546.07270773948i</v>
      </c>
      <c r="J2833" s="12" t="str">
        <f t="shared" si="1478"/>
        <v>-10754.8369269249+766.93325779723i</v>
      </c>
      <c r="K2833" s="12" t="str">
        <f t="shared" si="1479"/>
        <v>0.0233934714192746-0.328050671568992i</v>
      </c>
      <c r="L2833" s="12" t="str">
        <f t="shared" si="1480"/>
        <v>0.00127264918603402-0.0149581190019382i</v>
      </c>
      <c r="M2833" s="12" t="str">
        <f t="shared" si="1481"/>
        <v>0.0246661206053086-0.34300879057093i</v>
      </c>
      <c r="N2833" s="12" t="str">
        <f t="shared" si="1482"/>
        <v>-11.3474326647663i</v>
      </c>
      <c r="O2833" s="12" t="str">
        <f t="shared" si="1483"/>
        <v>0.344642923174486+0.938733857653886i</v>
      </c>
      <c r="P2833" s="12" t="str">
        <f t="shared" si="1484"/>
        <v>0.655357076825514-0.938733857653886i</v>
      </c>
      <c r="Q2833" s="12" t="str">
        <f t="shared" si="1485"/>
        <v>-0.655357076825514+12.2861665224202i</v>
      </c>
      <c r="R2833" s="12" t="str">
        <f t="shared" si="1486"/>
        <v>-0.0790261747473676-0.0491257149127003i</v>
      </c>
      <c r="S2833" s="12" t="str">
        <f t="shared" si="1487"/>
        <v>1.16203063966886i</v>
      </c>
      <c r="T2833" s="12" t="str">
        <f t="shared" si="1488"/>
        <v>0.0570855859241952-0.0918308363922667i</v>
      </c>
      <c r="U2833" s="12" t="str">
        <f t="shared" si="1489"/>
        <v>0.001-0.00176251321253483i</v>
      </c>
      <c r="V2833" s="12" t="str">
        <f t="shared" si="1490"/>
        <v>0.0015-0.00053571830168232i</v>
      </c>
      <c r="W2833" s="12" t="str">
        <f t="shared" si="1491"/>
        <v>0.000754142630249194-0.000578517504572504i</v>
      </c>
      <c r="X2833" s="12" t="str">
        <f t="shared" si="1492"/>
        <v>0.000744902298245949-0.000546770421191372i</v>
      </c>
      <c r="Y2833" s="12" t="str">
        <f t="shared" si="1493"/>
        <v>0.00029+0.851057449857475i</v>
      </c>
      <c r="Z2833" s="12" t="str">
        <f t="shared" si="1494"/>
        <v>-0.0077016770503712-0.0105193247757466i</v>
      </c>
      <c r="AA2833" s="12" t="str">
        <f t="shared" si="1495"/>
        <v>0.0171680279643733-14.1091493886026i</v>
      </c>
      <c r="AB2833" s="12" t="str">
        <f t="shared" si="1496"/>
        <v>0.142496284366108-0.229226918919716i</v>
      </c>
      <c r="AC2833" s="12" t="str">
        <f t="shared" si="1497"/>
        <v>0.92488798231103-0.054531616989327i</v>
      </c>
      <c r="AD2833" s="12" t="str">
        <f t="shared" si="1498"/>
        <v>0.168097213607098-0.237931847163213i</v>
      </c>
      <c r="AE2833" s="12" t="str">
        <f t="shared" si="1499"/>
        <v>-0.00379751282707228+0.0000642050630182344i</v>
      </c>
      <c r="AF2833" s="12" t="str">
        <f t="shared" si="1500"/>
        <v>-13.6592383795402-0.356666225298417i</v>
      </c>
      <c r="AG2833" s="12" t="str">
        <f t="shared" si="1501"/>
        <v>0.98785804911667-0.00860037253948988i</v>
      </c>
      <c r="AH2833" s="12" t="str">
        <f t="shared" si="1502"/>
        <v>0.0525236832359691+0.000940596220703042i</v>
      </c>
      <c r="AI2833" s="12">
        <f t="shared" si="1503"/>
        <v>-25.591503980197601</v>
      </c>
      <c r="AJ2833" s="12">
        <f t="shared" si="1504"/>
        <v>1.0259454482790773</v>
      </c>
      <c r="AK2833" s="12"/>
      <c r="AL2833" s="12"/>
      <c r="AM2833" s="12"/>
      <c r="AN2833" s="12"/>
    </row>
    <row r="2834" spans="1:40" x14ac:dyDescent="0.35">
      <c r="A2834" s="12"/>
      <c r="B2834" s="12">
        <f t="shared" si="1470"/>
        <v>904000</v>
      </c>
      <c r="C2834" s="29" t="str">
        <f t="shared" si="1472"/>
        <v>-8.47610014045556E-08+0.00245535648019381i</v>
      </c>
      <c r="D2834" s="28" t="str">
        <f t="shared" si="1473"/>
        <v>-5.39906168269819+0.0188243996814859i</v>
      </c>
      <c r="E2834" s="12" t="str">
        <f t="shared" si="1474"/>
        <v>4200</v>
      </c>
      <c r="F2834" s="12" t="str">
        <f t="shared" si="1475"/>
        <v>0.704225352112676</v>
      </c>
      <c r="G2834" s="12" t="str">
        <f t="shared" si="1471"/>
        <v>0.704225352112676</v>
      </c>
      <c r="H2834" s="12" t="str">
        <f t="shared" si="1476"/>
        <v>8.26021724750184+0.375098065877047i</v>
      </c>
      <c r="I2834" s="12" t="str">
        <f t="shared" si="1477"/>
        <v>3549.99969855647i</v>
      </c>
      <c r="J2834" s="12" t="str">
        <f t="shared" si="1478"/>
        <v>-10778.6725693166+767.782574804757i</v>
      </c>
      <c r="K2834" s="12" t="str">
        <f t="shared" si="1479"/>
        <v>0.0233419961620844-0.327691382953477i</v>
      </c>
      <c r="L2834" s="12" t="str">
        <f t="shared" si="1480"/>
        <v>0.0012698553271093-0.0149418098510126i</v>
      </c>
      <c r="M2834" s="12" t="str">
        <f t="shared" si="1481"/>
        <v>0.0246118514891937-0.34263319280449i</v>
      </c>
      <c r="N2834" s="12" t="str">
        <f t="shared" si="1482"/>
        <v>-11.3599990353807i</v>
      </c>
      <c r="O2834" s="12" t="str">
        <f t="shared" si="1483"/>
        <v>0.356411878713257+0.934328942456609i</v>
      </c>
      <c r="P2834" s="12" t="str">
        <f t="shared" si="1484"/>
        <v>0.643588121286743-0.934328942456609i</v>
      </c>
      <c r="Q2834" s="12" t="str">
        <f t="shared" si="1485"/>
        <v>-0.643588121286743+12.2943279778373i</v>
      </c>
      <c r="R2834" s="12" t="str">
        <f t="shared" si="1486"/>
        <v>-0.0785219226435995-0.048237882191024i</v>
      </c>
      <c r="S2834" s="12" t="str">
        <f t="shared" si="1487"/>
        <v>1.16331749530526i</v>
      </c>
      <c r="T2834" s="12" t="str">
        <f t="shared" si="1488"/>
        <v>0.0561159722892922-0.0913459263763056i</v>
      </c>
      <c r="U2834" s="12" t="str">
        <f t="shared" si="1489"/>
        <v>0.001-0.0017605635297776i</v>
      </c>
      <c r="V2834" s="12" t="str">
        <f t="shared" si="1490"/>
        <v>0.0015-0.000535125692941522i</v>
      </c>
      <c r="W2834" s="12" t="str">
        <f t="shared" si="1491"/>
        <v>0.000753957718515739-0.000578047351530177i</v>
      </c>
      <c r="X2834" s="12" t="str">
        <f t="shared" si="1492"/>
        <v>0.000744708883864597-0.000546333859639701i</v>
      </c>
      <c r="Y2834" s="12" t="str">
        <f t="shared" si="1493"/>
        <v>0.00029+0.851999927653552i</v>
      </c>
      <c r="Z2834" s="12" t="str">
        <f t="shared" si="1494"/>
        <v>-0.00768701526301954-0.0105049300332428i</v>
      </c>
      <c r="AA2834" s="12" t="str">
        <f t="shared" si="1495"/>
        <v>0.0171268232903461-14.0935247278178i</v>
      </c>
      <c r="AB2834" s="12" t="str">
        <f t="shared" si="1496"/>
        <v>0.140075947638237-0.228016492953026i</v>
      </c>
      <c r="AC2834" s="12" t="str">
        <f t="shared" si="1497"/>
        <v>0.925321509427903-0.0536065772360504i</v>
      </c>
      <c r="AD2834" s="12" t="str">
        <f t="shared" si="1498"/>
        <v>0.165102472528968-0.236853798679166i</v>
      </c>
      <c r="AE2834" s="12" t="str">
        <f t="shared" si="1499"/>
        <v>-0.00375727780952488+0.0000863088433187i</v>
      </c>
      <c r="AF2834" s="12" t="str">
        <f t="shared" si="1500"/>
        <v>-13.6592789302-0.356273666195561i</v>
      </c>
      <c r="AG2834" s="12" t="str">
        <f t="shared" si="1501"/>
        <v>0.98792629658056-0.00843797504316671i</v>
      </c>
      <c r="AH2834" s="12" t="str">
        <f t="shared" si="1502"/>
        <v>0.0519748745652165+0.000605576824511458i</v>
      </c>
      <c r="AI2834" s="12">
        <f t="shared" si="1503"/>
        <v>-25.683541471498526</v>
      </c>
      <c r="AJ2834" s="12">
        <f t="shared" si="1504"/>
        <v>0.66754227984151393</v>
      </c>
      <c r="AK2834" s="12"/>
      <c r="AL2834" s="12"/>
      <c r="AM2834" s="12"/>
      <c r="AN2834" s="12"/>
    </row>
    <row r="2835" spans="1:40" x14ac:dyDescent="0.35">
      <c r="A2835" s="12"/>
      <c r="B2835" s="12">
        <f t="shared" si="1470"/>
        <v>905000</v>
      </c>
      <c r="C2835" s="29" t="str">
        <f t="shared" si="1472"/>
        <v>-8.45737877647294E-08+0.00245264337911718i</v>
      </c>
      <c r="D2835" s="28" t="str">
        <f t="shared" si="1473"/>
        <v>-5.39906168126289+0.0188035992398984i</v>
      </c>
      <c r="E2835" s="12" t="str">
        <f t="shared" si="1474"/>
        <v>4200</v>
      </c>
      <c r="F2835" s="12" t="str">
        <f t="shared" si="1475"/>
        <v>0.704225352112676</v>
      </c>
      <c r="G2835" s="12" t="str">
        <f t="shared" si="1471"/>
        <v>0.704225352112676</v>
      </c>
      <c r="H2835" s="12" t="str">
        <f t="shared" si="1476"/>
        <v>8.26025766567587+0.374685567324186i</v>
      </c>
      <c r="I2835" s="12" t="str">
        <f t="shared" si="1477"/>
        <v>3553.92668937345i</v>
      </c>
      <c r="J2835" s="12" t="str">
        <f t="shared" si="1478"/>
        <v>-10802.5345931609+768.631891812285i</v>
      </c>
      <c r="K2835" s="12" t="str">
        <f t="shared" si="1479"/>
        <v>0.0232906903426753-0.327332876511445i</v>
      </c>
      <c r="L2835" s="12" t="str">
        <f t="shared" si="1480"/>
        <v>0.00126707063612096-0.0149255359641176i</v>
      </c>
      <c r="M2835" s="12" t="str">
        <f t="shared" si="1481"/>
        <v>0.0245577609787963-0.342258412475563i</v>
      </c>
      <c r="N2835" s="12" t="str">
        <f t="shared" si="1482"/>
        <v>-11.3725654059951i</v>
      </c>
      <c r="O2835" s="12" t="str">
        <f t="shared" si="1483"/>
        <v>0.368124552684723+0.929776485888233i</v>
      </c>
      <c r="P2835" s="12" t="str">
        <f t="shared" si="1484"/>
        <v>0.631875447315277-0.929776485888233i</v>
      </c>
      <c r="Q2835" s="12" t="str">
        <f t="shared" si="1485"/>
        <v>-0.631875447315277+12.3023418918833i</v>
      </c>
      <c r="R2835" s="12" t="str">
        <f t="shared" si="1486"/>
        <v>-0.0780094759778977-0.0473554693819136i</v>
      </c>
      <c r="S2835" s="12" t="str">
        <f t="shared" si="1487"/>
        <v>1.16460435094166i</v>
      </c>
      <c r="T2835" s="12" t="str">
        <f t="shared" si="1488"/>
        <v>0.0551503856830611-0.0908501751385386i</v>
      </c>
      <c r="U2835" s="12" t="str">
        <f t="shared" si="1489"/>
        <v>0.001-0.00175861815571155i</v>
      </c>
      <c r="V2835" s="12" t="str">
        <f t="shared" si="1490"/>
        <v>0.0015-0.000534534393833297i</v>
      </c>
      <c r="W2835" s="12" t="str">
        <f t="shared" si="1491"/>
        <v>0.000753773045970082-0.000577578018102456i</v>
      </c>
      <c r="X2835" s="12" t="str">
        <f t="shared" si="1492"/>
        <v>0.000744515740231895-0.000545898049673991i</v>
      </c>
      <c r="Y2835" s="12" t="str">
        <f t="shared" si="1493"/>
        <v>0.00029+0.852942405449629i</v>
      </c>
      <c r="Z2835" s="12" t="str">
        <f t="shared" si="1494"/>
        <v>-0.00767239644750863-0.0104905710195235i</v>
      </c>
      <c r="AA2835" s="12" t="str">
        <f t="shared" si="1495"/>
        <v>0.0170857633224036-14.0779346470015i</v>
      </c>
      <c r="AB2835" s="12" t="str">
        <f t="shared" si="1496"/>
        <v>0.13766566312606-0.226779005271889i</v>
      </c>
      <c r="AC2835" s="12" t="str">
        <f t="shared" si="1497"/>
        <v>0.925763738122893-0.0526864159203972i</v>
      </c>
      <c r="AD2835" s="12" t="str">
        <f t="shared" si="1498"/>
        <v>0.162121102916947-0.235737711931381i</v>
      </c>
      <c r="AE2835" s="12" t="str">
        <f t="shared" si="1499"/>
        <v>-0.00371688058308228+0.000107930239652434i</v>
      </c>
      <c r="AF2835" s="12" t="str">
        <f t="shared" si="1500"/>
        <v>-13.6593193469388-0.355881968084288i</v>
      </c>
      <c r="AG2835" s="12" t="str">
        <f t="shared" si="1501"/>
        <v>0.987996332894613-0.00827661614287085i</v>
      </c>
      <c r="AH2835" s="12" t="str">
        <f t="shared" si="1502"/>
        <v>0.0514234427447394+0.000277459797828734i</v>
      </c>
      <c r="AI2835" s="12">
        <f t="shared" si="1503"/>
        <v>-25.776650591678401</v>
      </c>
      <c r="AJ2835" s="12">
        <f t="shared" si="1504"/>
        <v>0.30914151766400344</v>
      </c>
      <c r="AK2835" s="12"/>
      <c r="AL2835" s="12"/>
      <c r="AM2835" s="12"/>
      <c r="AN2835" s="12"/>
    </row>
    <row r="2836" spans="1:40" x14ac:dyDescent="0.35">
      <c r="A2836" s="12"/>
      <c r="B2836" s="12">
        <f t="shared" si="1470"/>
        <v>906000</v>
      </c>
      <c r="C2836" s="29" t="str">
        <f t="shared" si="1472"/>
        <v>-8.43871936954389E-08+0.00244993626722613i</v>
      </c>
      <c r="D2836" s="28" t="str">
        <f t="shared" si="1473"/>
        <v>-5.39906167983234+0.0187828447154003i</v>
      </c>
      <c r="E2836" s="12" t="str">
        <f t="shared" si="1474"/>
        <v>4200</v>
      </c>
      <c r="F2836" s="12" t="str">
        <f t="shared" si="1475"/>
        <v>0.704225352112676</v>
      </c>
      <c r="G2836" s="12" t="str">
        <f t="shared" si="1471"/>
        <v>0.704225352112676</v>
      </c>
      <c r="H2836" s="12" t="str">
        <f t="shared" si="1476"/>
        <v>8.26029795051266+0.374273972857757i</v>
      </c>
      <c r="I2836" s="12" t="str">
        <f t="shared" si="1477"/>
        <v>3557.85368019044i</v>
      </c>
      <c r="J2836" s="12" t="str">
        <f t="shared" si="1478"/>
        <v>-10826.4229984577+769.481208819812i</v>
      </c>
      <c r="K2836" s="12" t="str">
        <f t="shared" si="1479"/>
        <v>0.023239553219436-0.326975149704663i</v>
      </c>
      <c r="L2836" s="12" t="str">
        <f t="shared" si="1480"/>
        <v>0.00126429507309721-0.0149092972278745i</v>
      </c>
      <c r="M2836" s="12" t="str">
        <f t="shared" si="1481"/>
        <v>0.0245038482925332-0.341884446932538i</v>
      </c>
      <c r="N2836" s="12" t="str">
        <f t="shared" si="1482"/>
        <v>-11.3851317766094i</v>
      </c>
      <c r="O2836" s="12" t="str">
        <f t="shared" si="1483"/>
        <v>0.379779095521791+0.925077206834462i</v>
      </c>
      <c r="P2836" s="12" t="str">
        <f t="shared" si="1484"/>
        <v>0.620220904478209-0.925077206834462i</v>
      </c>
      <c r="Q2836" s="12" t="str">
        <f t="shared" si="1485"/>
        <v>-0.620220904478209+12.3102089834439i</v>
      </c>
      <c r="R2836" s="12" t="str">
        <f t="shared" si="1486"/>
        <v>-0.0774888694131216-0.0464785519541799i</v>
      </c>
      <c r="S2836" s="12" t="str">
        <f t="shared" si="1487"/>
        <v>1.16589120657806i</v>
      </c>
      <c r="T2836" s="12" t="str">
        <f t="shared" si="1488"/>
        <v>0.0541889350178599-0.0903435914564341i</v>
      </c>
      <c r="U2836" s="12" t="str">
        <f t="shared" si="1489"/>
        <v>0.001-0.00175667707606949i</v>
      </c>
      <c r="V2836" s="12" t="str">
        <f t="shared" si="1490"/>
        <v>0.0015-0.000533944400021119i</v>
      </c>
      <c r="W2836" s="12" t="str">
        <f t="shared" si="1491"/>
        <v>0.000753588612486362-0.000577109501690706i</v>
      </c>
      <c r="X2836" s="12" t="str">
        <f t="shared" si="1492"/>
        <v>0.000744322867059109-0.000545462988904753i</v>
      </c>
      <c r="Y2836" s="12" t="str">
        <f t="shared" si="1493"/>
        <v>0.00029+0.853884883245706i</v>
      </c>
      <c r="Z2836" s="12" t="str">
        <f t="shared" si="1494"/>
        <v>-0.00765782042791915-0.0104762476117644i</v>
      </c>
      <c r="AA2836" s="12" t="str">
        <f t="shared" si="1495"/>
        <v>0.0170448473985871-14.0623790314449i</v>
      </c>
      <c r="AB2836" s="12" t="str">
        <f t="shared" si="1496"/>
        <v>0.135265702695166-0.225514477786505i</v>
      </c>
      <c r="AC2836" s="12" t="str">
        <f t="shared" si="1497"/>
        <v>0.926214637744706-0.0517712125063283i</v>
      </c>
      <c r="AD2836" s="12" t="str">
        <f t="shared" si="1498"/>
        <v>0.159153593426281-0.234583750273201i</v>
      </c>
      <c r="AE2836" s="12" t="str">
        <f t="shared" si="1499"/>
        <v>-0.00367632709247488+0.000129067781864203i</v>
      </c>
      <c r="AF2836" s="12" t="str">
        <f t="shared" si="1500"/>
        <v>-13.659359630345-0.355491128142357i</v>
      </c>
      <c r="AG2836" s="12" t="str">
        <f t="shared" si="1501"/>
        <v>0.988068143838667-0.00811631728911282i</v>
      </c>
      <c r="AH2836" s="12" t="str">
        <f t="shared" si="1502"/>
        <v>0.0508694785583905-0.0000437305418737389i</v>
      </c>
      <c r="AI2836" s="12">
        <f t="shared" si="1503"/>
        <v>-25.870851072800477</v>
      </c>
      <c r="AJ2836" s="12">
        <f t="shared" si="1504"/>
        <v>-4.925497447526675E-2</v>
      </c>
      <c r="AK2836" s="12"/>
      <c r="AL2836" s="12"/>
      <c r="AM2836" s="12"/>
      <c r="AN2836" s="12"/>
    </row>
    <row r="2837" spans="1:40" x14ac:dyDescent="0.35">
      <c r="A2837" s="12"/>
      <c r="B2837" s="12">
        <f t="shared" ref="B2837:B2900" si="1505">B2836+1000</f>
        <v>907000</v>
      </c>
      <c r="C2837" s="29" t="str">
        <f t="shared" si="1472"/>
        <v>-8.42012164657958E-08+0.00244723512471078i</v>
      </c>
      <c r="D2837" s="28" t="str">
        <f t="shared" si="1473"/>
        <v>-5.39906167840651+0.018762135956116i</v>
      </c>
      <c r="E2837" s="12" t="str">
        <f t="shared" si="1474"/>
        <v>4200</v>
      </c>
      <c r="F2837" s="12" t="str">
        <f t="shared" si="1475"/>
        <v>0.704225352112676</v>
      </c>
      <c r="G2837" s="12" t="str">
        <f t="shared" si="1471"/>
        <v>0.704225352112676</v>
      </c>
      <c r="H2837" s="12" t="str">
        <f t="shared" si="1476"/>
        <v>8.26033810259758+0.373863279515927i</v>
      </c>
      <c r="I2837" s="12" t="str">
        <f t="shared" si="1477"/>
        <v>3561.78067100743i</v>
      </c>
      <c r="J2837" s="12" t="str">
        <f t="shared" si="1478"/>
        <v>-10850.337785207+770.33052582734i</v>
      </c>
      <c r="K2837" s="12" t="str">
        <f t="shared" si="1479"/>
        <v>0.0231885840548007-0.326618200005807i</v>
      </c>
      <c r="L2837" s="12" t="str">
        <f t="shared" si="1480"/>
        <v>0.00126152859828328-0.0148930935293861i</v>
      </c>
      <c r="M2837" s="12" t="str">
        <f t="shared" si="1481"/>
        <v>0.024450112653084-0.341511293535193i</v>
      </c>
      <c r="N2837" s="12" t="str">
        <f t="shared" si="1482"/>
        <v>-11.3976981472238i</v>
      </c>
      <c r="O2837" s="12" t="str">
        <f t="shared" si="1483"/>
        <v>0.39137366683723+0.920231847365859i</v>
      </c>
      <c r="P2837" s="12" t="str">
        <f t="shared" si="1484"/>
        <v>0.60862633316277-0.920231847365859i</v>
      </c>
      <c r="Q2837" s="12" t="str">
        <f t="shared" si="1485"/>
        <v>-0.60862633316277+12.3179299945897i</v>
      </c>
      <c r="R2837" s="12" t="str">
        <f t="shared" si="1486"/>
        <v>-0.0769601381178094-0.0456072056544546i</v>
      </c>
      <c r="S2837" s="12" t="str">
        <f t="shared" si="1487"/>
        <v>1.16717806221445i</v>
      </c>
      <c r="T2837" s="12" t="str">
        <f t="shared" si="1488"/>
        <v>0.0532317299187822-0.0898261848761012i</v>
      </c>
      <c r="U2837" s="12" t="str">
        <f t="shared" si="1489"/>
        <v>0.001-0.00175474027664714i</v>
      </c>
      <c r="V2837" s="12" t="str">
        <f t="shared" si="1490"/>
        <v>0.0015-0.00053335570718758i</v>
      </c>
      <c r="W2837" s="12" t="str">
        <f t="shared" si="1491"/>
        <v>0.000753404417937427-0.000576641799708932i</v>
      </c>
      <c r="X2837" s="12" t="str">
        <f t="shared" si="1492"/>
        <v>0.000744130264057218-0.000545028674954224i</v>
      </c>
      <c r="Y2837" s="12" t="str">
        <f t="shared" si="1493"/>
        <v>0.00029+0.854827361041783i</v>
      </c>
      <c r="Z2837" s="12" t="str">
        <f t="shared" si="1494"/>
        <v>-0.00764328702927281-0.0104619596876817i</v>
      </c>
      <c r="AA2837" s="12" t="str">
        <f t="shared" si="1495"/>
        <v>0.0170040748606613-14.0468577669458i</v>
      </c>
      <c r="AB2837" s="12" t="str">
        <f t="shared" si="1496"/>
        <v>0.132876339990262-0.224222934325745i</v>
      </c>
      <c r="AC2837" s="12" t="str">
        <f t="shared" si="1497"/>
        <v>0.92667417713985-0.050861046753966i</v>
      </c>
      <c r="AD2837" s="12" t="str">
        <f t="shared" si="1498"/>
        <v>0.156200430778242-0.233392083483409i</v>
      </c>
      <c r="AE2837" s="12" t="str">
        <f t="shared" si="1499"/>
        <v>-0.00363562329536163+0.000149720074423214i</v>
      </c>
      <c r="AF2837" s="12" t="str">
        <f t="shared" si="1500"/>
        <v>-13.6593997810041-0.355101143559811i</v>
      </c>
      <c r="AG2837" s="12" t="str">
        <f t="shared" si="1501"/>
        <v>0.988141714928368-0.00795709973966818i</v>
      </c>
      <c r="AH2837" s="12" t="str">
        <f t="shared" si="1502"/>
        <v>0.0503130729885582-0.000357971145969932i</v>
      </c>
      <c r="AI2837" s="12">
        <f t="shared" si="1503"/>
        <v>-25.966163285780922</v>
      </c>
      <c r="AJ2837" s="12">
        <f t="shared" si="1504"/>
        <v>-0.40764534062415947</v>
      </c>
      <c r="AK2837" s="12"/>
      <c r="AL2837" s="12"/>
      <c r="AM2837" s="12"/>
      <c r="AN2837" s="12"/>
    </row>
    <row r="2838" spans="1:40" x14ac:dyDescent="0.35">
      <c r="A2838" s="12"/>
      <c r="B2838" s="12">
        <f t="shared" si="1505"/>
        <v>908000</v>
      </c>
      <c r="C2838" s="29" t="str">
        <f t="shared" si="1472"/>
        <v>-8.40158533599415E-08+0.00244453993184852i</v>
      </c>
      <c r="D2838" s="28" t="str">
        <f t="shared" si="1473"/>
        <v>-5.39906167698539+0.0187414728108387i</v>
      </c>
      <c r="E2838" s="12" t="str">
        <f t="shared" si="1474"/>
        <v>4200</v>
      </c>
      <c r="F2838" s="12" t="str">
        <f t="shared" si="1475"/>
        <v>0.704225352112676</v>
      </c>
      <c r="G2838" s="12" t="str">
        <f t="shared" si="1471"/>
        <v>0.704225352112676</v>
      </c>
      <c r="H2838" s="12" t="str">
        <f t="shared" si="1476"/>
        <v>8.26037812251282+0.373453484349759i</v>
      </c>
      <c r="I2838" s="12" t="str">
        <f t="shared" si="1477"/>
        <v>3565.70766182442i</v>
      </c>
      <c r="J2838" s="12" t="str">
        <f t="shared" si="1478"/>
        <v>-10874.278953409+771.179842834867i</v>
      </c>
      <c r="K2838" s="12" t="str">
        <f t="shared" si="1479"/>
        <v>0.023137782115223-0.326262024898398i</v>
      </c>
      <c r="L2838" s="12" t="str">
        <f t="shared" si="1480"/>
        <v>0.00125877117214009-0.0148769247562345i</v>
      </c>
      <c r="M2838" s="12" t="str">
        <f t="shared" si="1481"/>
        <v>0.0243965532873631-0.341138949654632i</v>
      </c>
      <c r="N2838" s="12" t="str">
        <f t="shared" si="1482"/>
        <v>-11.4102645178381i</v>
      </c>
      <c r="O2838" s="12" t="str">
        <f t="shared" si="1483"/>
        <v>0.402906435713635+0.91524117262093i</v>
      </c>
      <c r="P2838" s="12" t="str">
        <f t="shared" si="1484"/>
        <v>0.597093564286365-0.91524117262093i</v>
      </c>
      <c r="Q2838" s="12" t="str">
        <f t="shared" si="1485"/>
        <v>-0.597093564286365+12.325505690459i</v>
      </c>
      <c r="R2838" s="12" t="str">
        <f t="shared" si="1486"/>
        <v>-0.076423317782662-0.0447415065090436i</v>
      </c>
      <c r="S2838" s="12" t="str">
        <f t="shared" si="1487"/>
        <v>1.16846491785086i</v>
      </c>
      <c r="T2838" s="12" t="str">
        <f t="shared" si="1488"/>
        <v>0.0522788807276133-0.0892979657348083i</v>
      </c>
      <c r="U2838" s="12" t="str">
        <f t="shared" si="1489"/>
        <v>0.001-0.00175280774330281i</v>
      </c>
      <c r="V2838" s="12" t="str">
        <f t="shared" si="1490"/>
        <v>0.0015-0.00053276831103429i</v>
      </c>
      <c r="W2838" s="12" t="str">
        <f t="shared" si="1491"/>
        <v>0.000753220462194839-0.000576174909583705i</v>
      </c>
      <c r="X2838" s="12" t="str">
        <f t="shared" si="1492"/>
        <v>0.000743937930936917-0.000544595105456298i</v>
      </c>
      <c r="Y2838" s="12" t="str">
        <f t="shared" si="1493"/>
        <v>0.00029+0.85576983883786i</v>
      </c>
      <c r="Z2838" s="12" t="str">
        <f t="shared" si="1494"/>
        <v>-0.00762879607752623-0.0104477071255286i</v>
      </c>
      <c r="AA2838" s="12" t="str">
        <f t="shared" si="1495"/>
        <v>0.0169634450540888-14.0313707398065i</v>
      </c>
      <c r="AB2838" s="12" t="str">
        <f t="shared" si="1496"/>
        <v>0.130497850445053-0.222904400693363i</v>
      </c>
      <c r="AC2838" s="12" t="str">
        <f t="shared" si="1497"/>
        <v>0.92714232463634-0.049955998722516i</v>
      </c>
      <c r="AD2838" s="12" t="str">
        <f t="shared" si="1498"/>
        <v>0.153262099672108-0.232162887744728i</v>
      </c>
      <c r="AE2838" s="12" t="str">
        <f t="shared" si="1499"/>
        <v>-0.0035947751613859+0.00016988579655639i</v>
      </c>
      <c r="AF2838" s="12" t="str">
        <f t="shared" si="1500"/>
        <v>-13.6594397994982-0.35471201153892i</v>
      </c>
      <c r="AG2838" s="12" t="str">
        <f t="shared" si="1501"/>
        <v>0.988217031417715-0.00779898455616637i</v>
      </c>
      <c r="AH2838" s="12" t="str">
        <f t="shared" si="1502"/>
        <v>0.0497543171970002-0.000665240235701404i</v>
      </c>
      <c r="AI2838" s="12">
        <f t="shared" si="1503"/>
        <v>-26.062608268069528</v>
      </c>
      <c r="AJ2838" s="12">
        <f t="shared" si="1504"/>
        <v>-0.76602773295345039</v>
      </c>
      <c r="AK2838" s="12"/>
      <c r="AL2838" s="12"/>
      <c r="AM2838" s="12"/>
      <c r="AN2838" s="12"/>
    </row>
    <row r="2839" spans="1:40" x14ac:dyDescent="0.35">
      <c r="A2839" s="12"/>
      <c r="B2839" s="12">
        <f t="shared" si="1505"/>
        <v>909000</v>
      </c>
      <c r="C2839" s="29" t="str">
        <f t="shared" si="1472"/>
        <v>-8.38311016769487E-08+0.00244185066900355i</v>
      </c>
      <c r="D2839" s="28" t="str">
        <f t="shared" si="1473"/>
        <v>-5.39906167556897+0.0187208551290272i</v>
      </c>
      <c r="E2839" s="12" t="str">
        <f t="shared" si="1474"/>
        <v>4200</v>
      </c>
      <c r="F2839" s="12" t="str">
        <f t="shared" si="1475"/>
        <v>0.704225352112676</v>
      </c>
      <c r="G2839" s="12" t="str">
        <f t="shared" si="1471"/>
        <v>0.704225352112676</v>
      </c>
      <c r="H2839" s="12" t="str">
        <f t="shared" si="1476"/>
        <v>8.26041801083738+0.373044584423137i</v>
      </c>
      <c r="I2839" s="12" t="str">
        <f t="shared" si="1477"/>
        <v>3569.6346526414i</v>
      </c>
      <c r="J2839" s="12" t="str">
        <f t="shared" si="1478"/>
        <v>-10898.2465030635+772.029159842393i</v>
      </c>
      <c r="K2839" s="12" t="str">
        <f t="shared" si="1479"/>
        <v>0.0230871466711517-0.325906621876767i</v>
      </c>
      <c r="L2839" s="12" t="str">
        <f t="shared" si="1480"/>
        <v>0.00125602275534287-0.0148607907964783i</v>
      </c>
      <c r="M2839" s="12" t="str">
        <f t="shared" si="1481"/>
        <v>0.0243431694264946-0.340767412673245i</v>
      </c>
      <c r="N2839" s="12" t="str">
        <f t="shared" si="1482"/>
        <v>-11.4228308884525i</v>
      </c>
      <c r="O2839" s="12" t="str">
        <f t="shared" si="1483"/>
        <v>0.414375580993295+0.910105970684991i</v>
      </c>
      <c r="P2839" s="12" t="str">
        <f t="shared" si="1484"/>
        <v>0.585624419006705-0.910105970684991i</v>
      </c>
      <c r="Q2839" s="12" t="str">
        <f t="shared" si="1485"/>
        <v>-0.585624419006705+12.3329368591375i</v>
      </c>
      <c r="R2839" s="12" t="str">
        <f t="shared" si="1486"/>
        <v>-0.075878444637163-0.0438815308253173i</v>
      </c>
      <c r="S2839" s="12" t="str">
        <f t="shared" si="1487"/>
        <v>1.16975177348726i</v>
      </c>
      <c r="T2839" s="12" t="str">
        <f t="shared" si="1488"/>
        <v>0.0513304985062508-0.0887589451837763i</v>
      </c>
      <c r="U2839" s="12" t="str">
        <f t="shared" si="1489"/>
        <v>0.001-0.00175087946195705i</v>
      </c>
      <c r="V2839" s="12" t="str">
        <f t="shared" si="1490"/>
        <v>0.0015-0.000532182207281778i</v>
      </c>
      <c r="W2839" s="12" t="str">
        <f t="shared" si="1491"/>
        <v>0.000753036745128884-0.00057570882875409i</v>
      </c>
      <c r="X2839" s="12" t="str">
        <f t="shared" si="1492"/>
        <v>0.000743745867408624-0.000544162278056449i</v>
      </c>
      <c r="Y2839" s="12" t="str">
        <f t="shared" si="1493"/>
        <v>0.00029+0.856712316633936i</v>
      </c>
      <c r="Z2839" s="12" t="str">
        <f t="shared" si="1494"/>
        <v>-0.00761434739956464-0.0104334898040925i</v>
      </c>
      <c r="AA2839" s="12" t="str">
        <f t="shared" si="1495"/>
        <v>0.0169229573280061-14.0159178368305i</v>
      </c>
      <c r="AB2839" s="12" t="str">
        <f t="shared" si="1496"/>
        <v>0.128130511290778-0.221558904724888i</v>
      </c>
      <c r="AC2839" s="12" t="str">
        <f t="shared" si="1497"/>
        <v>0.927619048027237-0.0490561487727249i</v>
      </c>
      <c r="AD2839" s="12" t="str">
        <f t="shared" si="1498"/>
        <v>0.150339082696948-0.230896345620818i</v>
      </c>
      <c r="AE2839" s="12" t="str">
        <f t="shared" si="1499"/>
        <v>-0.00355378867122348+0.000189563702371623i</v>
      </c>
      <c r="AF2839" s="12" t="str">
        <f t="shared" si="1500"/>
        <v>-13.6594796864063-0.35432372929411i</v>
      </c>
      <c r="AG2839" s="12" t="str">
        <f t="shared" si="1501"/>
        <v>0.988294078301664-0.00764199260069146i</v>
      </c>
      <c r="AH2839" s="12" t="str">
        <f t="shared" si="1502"/>
        <v>0.0491933025056191-0.000965517302908811i</v>
      </c>
      <c r="AI2839" s="12">
        <f t="shared" si="1503"/>
        <v>-26.160207752856035</v>
      </c>
      <c r="AJ2839" s="12">
        <f t="shared" si="1504"/>
        <v>-1.1244003120972854</v>
      </c>
      <c r="AK2839" s="12"/>
      <c r="AL2839" s="12"/>
      <c r="AM2839" s="12"/>
      <c r="AN2839" s="12"/>
    </row>
    <row r="2840" spans="1:40" x14ac:dyDescent="0.35">
      <c r="A2840" s="12"/>
      <c r="B2840" s="12">
        <f t="shared" si="1505"/>
        <v>910000</v>
      </c>
      <c r="C2840" s="29" t="str">
        <f t="shared" si="1472"/>
        <v>-8.36469587307212E-08+0.00243916731662634i</v>
      </c>
      <c r="D2840" s="28" t="str">
        <f t="shared" si="1473"/>
        <v>-5.3990616741572+0.0187002827608019i</v>
      </c>
      <c r="E2840" s="12" t="str">
        <f t="shared" si="1474"/>
        <v>4200</v>
      </c>
      <c r="F2840" s="12" t="str">
        <f t="shared" si="1475"/>
        <v>0.704225352112676</v>
      </c>
      <c r="G2840" s="12" t="str">
        <f t="shared" si="1471"/>
        <v>0.704225352112676</v>
      </c>
      <c r="H2840" s="12" t="str">
        <f t="shared" si="1476"/>
        <v>8.26045776814707+0.372636576812696i</v>
      </c>
      <c r="I2840" s="12" t="str">
        <f t="shared" si="1477"/>
        <v>3573.56164345839i</v>
      </c>
      <c r="J2840" s="12" t="str">
        <f t="shared" si="1478"/>
        <v>-10922.2404341705+772.878476849921i</v>
      </c>
      <c r="K2840" s="12" t="str">
        <f t="shared" si="1479"/>
        <v>0.0230366769970029-0.325551988445977i</v>
      </c>
      <c r="L2840" s="12" t="str">
        <f t="shared" si="1480"/>
        <v>0.00125328330877968-0.0148446915386501i</v>
      </c>
      <c r="M2840" s="12" t="str">
        <f t="shared" si="1481"/>
        <v>0.0242899603057826-0.340396679984627i</v>
      </c>
      <c r="N2840" s="12" t="str">
        <f t="shared" si="1482"/>
        <v>-11.4353972590668i</v>
      </c>
      <c r="O2840" s="12" t="str">
        <f t="shared" si="1483"/>
        <v>0.42577929156503+0.90482705246604i</v>
      </c>
      <c r="P2840" s="12" t="str">
        <f t="shared" si="1484"/>
        <v>0.57422070843497-0.90482705246604i</v>
      </c>
      <c r="Q2840" s="12" t="str">
        <f t="shared" si="1485"/>
        <v>-0.57422070843497+12.3402243115328i</v>
      </c>
      <c r="R2840" s="12" t="str">
        <f t="shared" si="1486"/>
        <v>-0.0753255554664632-0.0430273551928496i</v>
      </c>
      <c r="S2840" s="12" t="str">
        <f t="shared" si="1487"/>
        <v>1.17103862912365i</v>
      </c>
      <c r="T2840" s="12" t="str">
        <f t="shared" si="1488"/>
        <v>0.050386695039851-0.0882091352114245i</v>
      </c>
      <c r="U2840" s="12" t="str">
        <f t="shared" si="1489"/>
        <v>0.001-0.00174895541859226i</v>
      </c>
      <c r="V2840" s="12" t="str">
        <f t="shared" si="1490"/>
        <v>0.0015-0.000531597391669378i</v>
      </c>
      <c r="W2840" s="12" t="str">
        <f t="shared" si="1491"/>
        <v>0.000752853266608584-0.000575243554671564i</v>
      </c>
      <c r="X2840" s="12" t="str">
        <f t="shared" si="1492"/>
        <v>0.000743554073182479-0.00054373019041168i</v>
      </c>
      <c r="Y2840" s="12" t="str">
        <f t="shared" si="1493"/>
        <v>0.00029+0.857654794430013i</v>
      </c>
      <c r="Z2840" s="12" t="str">
        <f t="shared" si="1494"/>
        <v>-0.00759994082319617-0.0104193076026925i</v>
      </c>
      <c r="AA2840" s="12" t="str">
        <f t="shared" si="1495"/>
        <v>0.0168826110351988-14.00049894532i</v>
      </c>
      <c r="AB2840" s="12" t="str">
        <f t="shared" si="1496"/>
        <v>0.125774601564067-0.220186476345654i</v>
      </c>
      <c r="AC2840" s="12" t="str">
        <f t="shared" si="1497"/>
        <v>0.928104314553893-0.0481615775691038i</v>
      </c>
      <c r="AD2840" s="12" t="str">
        <f t="shared" si="1498"/>
        <v>0.147431860244087-0.229592646032223i</v>
      </c>
      <c r="AE2840" s="12" t="str">
        <f t="shared" si="1499"/>
        <v>-0.00351266981563462+0.000208752620965611i</v>
      </c>
      <c r="AF2840" s="12" t="str">
        <f t="shared" si="1500"/>
        <v>-13.6595194423043-0.353936294051894i</v>
      </c>
      <c r="AG2840" s="12" t="str">
        <f t="shared" si="1501"/>
        <v>0.988372840318766-0.00748614453244014i</v>
      </c>
      <c r="AH2840" s="12" t="str">
        <f t="shared" si="1502"/>
        <v>0.048630120377339-0.00125878311039192i</v>
      </c>
      <c r="AI2840" s="12">
        <f t="shared" si="1503"/>
        <v>-26.25898419987621</v>
      </c>
      <c r="AJ2840" s="12">
        <f t="shared" si="1504"/>
        <v>-1.4827612474436789</v>
      </c>
      <c r="AK2840" s="12"/>
      <c r="AL2840" s="12"/>
      <c r="AM2840" s="12"/>
      <c r="AN2840" s="12"/>
    </row>
    <row r="2841" spans="1:40" x14ac:dyDescent="0.35">
      <c r="A2841" s="12"/>
      <c r="B2841" s="12">
        <f t="shared" si="1505"/>
        <v>911000</v>
      </c>
      <c r="C2841" s="29" t="str">
        <f t="shared" si="1472"/>
        <v>-8.34634218498975E-08+0.00243648985525324i</v>
      </c>
      <c r="D2841" s="28" t="str">
        <f t="shared" si="1473"/>
        <v>-5.39906167275009+0.0186797555569415i</v>
      </c>
      <c r="E2841" s="12" t="str">
        <f t="shared" si="1474"/>
        <v>4200</v>
      </c>
      <c r="F2841" s="12" t="str">
        <f t="shared" si="1475"/>
        <v>0.704225352112676</v>
      </c>
      <c r="G2841" s="12" t="str">
        <f t="shared" si="1471"/>
        <v>0.704225352112676</v>
      </c>
      <c r="H2841" s="12" t="str">
        <f t="shared" si="1476"/>
        <v>8.26049739501462+0.372229458607756i</v>
      </c>
      <c r="I2841" s="12" t="str">
        <f t="shared" si="1477"/>
        <v>3577.48863427538i</v>
      </c>
      <c r="J2841" s="12" t="str">
        <f t="shared" si="1478"/>
        <v>-10946.2607467301+773.727793857448i</v>
      </c>
      <c r="K2841" s="12" t="str">
        <f t="shared" si="1479"/>
        <v>0.0229863723711337-0.32519812212177i</v>
      </c>
      <c r="L2841" s="12" t="str">
        <f t="shared" si="1480"/>
        <v>0.0012505527935501-0.0148286268717541i</v>
      </c>
      <c r="M2841" s="12" t="str">
        <f t="shared" si="1481"/>
        <v>0.0242369251646838-0.340026748993524i</v>
      </c>
      <c r="N2841" s="12" t="str">
        <f t="shared" si="1482"/>
        <v>-11.4479636296812i</v>
      </c>
      <c r="O2841" s="12" t="str">
        <f t="shared" si="1483"/>
        <v>0.437115766650926+0.899405251566374i</v>
      </c>
      <c r="P2841" s="12" t="str">
        <f t="shared" si="1484"/>
        <v>0.562884233349074-0.899405251566374i</v>
      </c>
      <c r="Q2841" s="12" t="str">
        <f t="shared" si="1485"/>
        <v>-0.562884233349074+12.3473688812476i</v>
      </c>
      <c r="R2841" s="12" t="str">
        <f t="shared" si="1486"/>
        <v>-0.0747646876283752-0.0421790564840702i</v>
      </c>
      <c r="S2841" s="12" t="str">
        <f t="shared" si="1487"/>
        <v>1.17232548476005i</v>
      </c>
      <c r="T2841" s="12" t="str">
        <f t="shared" si="1488"/>
        <v>0.0494475828394091-0.0876485486668687i</v>
      </c>
      <c r="U2841" s="12" t="str">
        <f t="shared" si="1489"/>
        <v>0.001-0.00174703559925242i</v>
      </c>
      <c r="V2841" s="12" t="str">
        <f t="shared" si="1490"/>
        <v>0.0015-0.000531013859955142i</v>
      </c>
      <c r="W2841" s="12" t="str">
        <f t="shared" si="1491"/>
        <v>0.000752670026501696-0.000574779084799937i</v>
      </c>
      <c r="X2841" s="12" t="str">
        <f t="shared" si="1492"/>
        <v>0.000743362547968343-0.00054329884019042i</v>
      </c>
      <c r="Y2841" s="12" t="str">
        <f t="shared" si="1493"/>
        <v>0.00029+0.85859727222609i</v>
      </c>
      <c r="Z2841" s="12" t="str">
        <f t="shared" si="1494"/>
        <v>-0.0075855761771452-0.0104051604011756i</v>
      </c>
      <c r="AA2841" s="12" t="str">
        <f t="shared" si="1495"/>
        <v>0.0168424055320768-13.985113953073i</v>
      </c>
      <c r="AB2841" s="12" t="str">
        <f t="shared" si="1496"/>
        <v>0.123430402113377-0.218787147629454i</v>
      </c>
      <c r="AC2841" s="12" t="str">
        <f t="shared" si="1497"/>
        <v>0.928598090889059-0.0472723660816647i</v>
      </c>
      <c r="AD2841" s="12" t="str">
        <f t="shared" si="1498"/>
        <v>0.144540910419377-0.228251984230769i</v>
      </c>
      <c r="AE2841" s="12" t="str">
        <f t="shared" si="1499"/>
        <v>-0.00347142459450785+0.000227451456521472i</v>
      </c>
      <c r="AF2841" s="12" t="str">
        <f t="shared" si="1500"/>
        <v>-13.6595590677647-0.353549703050815i</v>
      </c>
      <c r="AG2841" s="12" t="str">
        <f t="shared" si="1501"/>
        <v>0.988453301953872-0.00733146080439171i</v>
      </c>
      <c r="AH2841" s="12" t="str">
        <f t="shared" si="1502"/>
        <v>0.0480648623969224-0.00154501969197971i</v>
      </c>
      <c r="AI2841" s="12">
        <f t="shared" si="1503"/>
        <v>-26.358960827954725</v>
      </c>
      <c r="AJ2841" s="12">
        <f t="shared" si="1504"/>
        <v>-1.8411087174692613</v>
      </c>
      <c r="AK2841" s="12"/>
      <c r="AL2841" s="12"/>
      <c r="AM2841" s="12"/>
      <c r="AN2841" s="12"/>
    </row>
    <row r="2842" spans="1:40" x14ac:dyDescent="0.35">
      <c r="A2842" s="12"/>
      <c r="B2842" s="12">
        <f t="shared" si="1505"/>
        <v>912000</v>
      </c>
      <c r="C2842" s="29" t="str">
        <f t="shared" si="1472"/>
        <v>-8.32804883777545E-08+0.00243381826550593i</v>
      </c>
      <c r="D2842" s="28" t="str">
        <f t="shared" si="1473"/>
        <v>-5.39906167134759+0.0186592733688788i</v>
      </c>
      <c r="E2842" s="12" t="str">
        <f t="shared" si="1474"/>
        <v>4200</v>
      </c>
      <c r="F2842" s="12" t="str">
        <f t="shared" si="1475"/>
        <v>0.704225352112676</v>
      </c>
      <c r="G2842" s="12" t="str">
        <f t="shared" si="1471"/>
        <v>0.704225352112676</v>
      </c>
      <c r="H2842" s="12" t="str">
        <f t="shared" si="1476"/>
        <v>8.26053689200953+0.371823226910251i</v>
      </c>
      <c r="I2842" s="12" t="str">
        <f t="shared" si="1477"/>
        <v>3581.41562509236i</v>
      </c>
      <c r="J2842" s="12" t="str">
        <f t="shared" si="1478"/>
        <v>-10970.3074407423+774.577110864976i</v>
      </c>
      <c r="K2842" s="12" t="str">
        <f t="shared" si="1479"/>
        <v>0.0229362320758182-0.324845020430513i</v>
      </c>
      <c r="L2842" s="12" t="str">
        <f t="shared" si="1480"/>
        <v>0.00124783117096384-0.0148125966852636i</v>
      </c>
      <c r="M2842" s="12" t="str">
        <f t="shared" si="1481"/>
        <v>0.024184063246782-0.339657617115777i</v>
      </c>
      <c r="N2842" s="12" t="str">
        <f t="shared" si="1482"/>
        <v>-11.4605300002956i</v>
      </c>
      <c r="O2842" s="12" t="str">
        <f t="shared" si="1483"/>
        <v>0.448383216090063+0.893841424151248i</v>
      </c>
      <c r="P2842" s="12" t="str">
        <f t="shared" si="1484"/>
        <v>0.551616783909937-0.893841424151248i</v>
      </c>
      <c r="Q2842" s="12" t="str">
        <f t="shared" si="1485"/>
        <v>-0.551616783909937+12.3543714244468i</v>
      </c>
      <c r="R2842" s="12" t="str">
        <f t="shared" si="1486"/>
        <v>-0.0741958790706314-0.0413367118546456i</v>
      </c>
      <c r="S2842" s="12" t="str">
        <f t="shared" si="1487"/>
        <v>1.17361234039645i</v>
      </c>
      <c r="T2842" s="12" t="str">
        <f t="shared" si="1488"/>
        <v>0.0485132751440243-0.0870771992838557i</v>
      </c>
      <c r="U2842" s="12" t="str">
        <f t="shared" si="1489"/>
        <v>0.001-0.00174511999004271i</v>
      </c>
      <c r="V2842" s="12" t="str">
        <f t="shared" si="1490"/>
        <v>0.0015-0.000530431607915718i</v>
      </c>
      <c r="W2842" s="12" t="str">
        <f t="shared" si="1491"/>
        <v>0.000752487024674737-0.000574315416615279i</v>
      </c>
      <c r="X2842" s="12" t="str">
        <f t="shared" si="1492"/>
        <v>0.000743171291475807-0.000542868225072476i</v>
      </c>
      <c r="Y2842" s="12" t="str">
        <f t="shared" si="1493"/>
        <v>0.00029+0.859539750022167i</v>
      </c>
      <c r="Z2842" s="12" t="str">
        <f t="shared" si="1494"/>
        <v>-0.00757125329104681-0.0103910480799148i</v>
      </c>
      <c r="AA2842" s="12" t="str">
        <f t="shared" si="1495"/>
        <v>0.0168023401786512-13.969762748381i</v>
      </c>
      <c r="AB2842" s="12" t="str">
        <f t="shared" si="1496"/>
        <v>0.121098195604648-0.217360952858285i</v>
      </c>
      <c r="AC2842" s="12" t="str">
        <f t="shared" si="1497"/>
        <v>0.929100343119714-0.0463885955874006i</v>
      </c>
      <c r="AD2842" s="12" t="str">
        <f t="shared" si="1498"/>
        <v>0.141666708956149-0.226874561772883i</v>
      </c>
      <c r="AE2842" s="12" t="str">
        <f t="shared" si="1499"/>
        <v>-0.00343005901590763+0.000245659188391104i</v>
      </c>
      <c r="AF2842" s="12" t="str">
        <f t="shared" si="1500"/>
        <v>-13.6595985633571-0.353163953541372i</v>
      </c>
      <c r="AG2842" s="12" t="str">
        <f t="shared" si="1501"/>
        <v>0.988535447440865-0.0071779616600346i</v>
      </c>
      <c r="AH2842" s="12" t="str">
        <f t="shared" si="1502"/>
        <v>0.0474976202518978-0.00182421035223555i</v>
      </c>
      <c r="AI2842" s="12">
        <f t="shared" si="1503"/>
        <v>-26.460161649373006</v>
      </c>
      <c r="AJ2842" s="12">
        <f t="shared" si="1504"/>
        <v>-2.1994409100271635</v>
      </c>
      <c r="AK2842" s="12"/>
      <c r="AL2842" s="12"/>
      <c r="AM2842" s="12"/>
      <c r="AN2842" s="12"/>
    </row>
    <row r="2843" spans="1:40" x14ac:dyDescent="0.35">
      <c r="A2843" s="12"/>
      <c r="B2843" s="12">
        <f t="shared" si="1505"/>
        <v>913000</v>
      </c>
      <c r="C2843" s="29" t="str">
        <f t="shared" si="1472"/>
        <v>-8.30981556721095E-08+0.00243115252809102i</v>
      </c>
      <c r="D2843" s="28" t="str">
        <f t="shared" si="1473"/>
        <v>-5.39906166994971+0.0186388360486978i</v>
      </c>
      <c r="E2843" s="12" t="str">
        <f t="shared" si="1474"/>
        <v>4200</v>
      </c>
      <c r="F2843" s="12" t="str">
        <f t="shared" si="1475"/>
        <v>0.704225352112676</v>
      </c>
      <c r="G2843" s="12" t="str">
        <f t="shared" si="1471"/>
        <v>0.704225352112676</v>
      </c>
      <c r="H2843" s="12" t="str">
        <f t="shared" si="1476"/>
        <v>8.26057625969832+0.37141787883466i</v>
      </c>
      <c r="I2843" s="12" t="str">
        <f t="shared" si="1477"/>
        <v>3585.34261590935i</v>
      </c>
      <c r="J2843" s="12" t="str">
        <f t="shared" si="1478"/>
        <v>-10994.3805162071+775.426427872503i</v>
      </c>
      <c r="K2843" s="12" t="str">
        <f t="shared" si="1479"/>
        <v>0.0228862553972213-0.324492680909144i</v>
      </c>
      <c r="L2843" s="12" t="str">
        <f t="shared" si="1480"/>
        <v>0.00124511840253937-0.0147966008691187i</v>
      </c>
      <c r="M2843" s="12" t="str">
        <f t="shared" si="1481"/>
        <v>0.0241313737997607-0.339289281778263i</v>
      </c>
      <c r="N2843" s="12" t="str">
        <f t="shared" si="1482"/>
        <v>-11.4730963709099i</v>
      </c>
      <c r="O2843" s="12" t="str">
        <f t="shared" si="1483"/>
        <v>0.459579860621466+0.888136448813556i</v>
      </c>
      <c r="P2843" s="12" t="str">
        <f t="shared" si="1484"/>
        <v>0.540420139378534-0.888136448813556i</v>
      </c>
      <c r="Q2843" s="12" t="str">
        <f t="shared" si="1485"/>
        <v>-0.540420139378534+12.3612328197235i</v>
      </c>
      <c r="R2843" s="12" t="str">
        <f t="shared" si="1486"/>
        <v>-0.0736191683482673-0.0405003987434022i</v>
      </c>
      <c r="S2843" s="12" t="str">
        <f t="shared" si="1487"/>
        <v>1.17489919603285i</v>
      </c>
      <c r="T2843" s="12" t="str">
        <f t="shared" si="1488"/>
        <v>0.0475838859226331-0.0864951017049863i</v>
      </c>
      <c r="U2843" s="12" t="str">
        <f t="shared" si="1489"/>
        <v>0.001-0.00174320857712919i</v>
      </c>
      <c r="V2843" s="12" t="str">
        <f t="shared" si="1490"/>
        <v>0.0015-0.00052985063134626i</v>
      </c>
      <c r="W2843" s="12" t="str">
        <f t="shared" si="1491"/>
        <v>0.000752304260992982-0.000573852547605849i</v>
      </c>
      <c r="X2843" s="12" t="str">
        <f t="shared" si="1492"/>
        <v>0.000742980303414186-0.000542438342748957i</v>
      </c>
      <c r="Y2843" s="12" t="str">
        <f t="shared" si="1493"/>
        <v>0.00029+0.860482227818244i</v>
      </c>
      <c r="Z2843" s="12" t="str">
        <f t="shared" si="1494"/>
        <v>-0.00755697199544062-0.0103769705198055i</v>
      </c>
      <c r="AA2843" s="12" t="str">
        <f t="shared" si="1495"/>
        <v>0.0167624143385093-13.9544452200256i</v>
      </c>
      <c r="AB2843" s="12" t="str">
        <f t="shared" si="1496"/>
        <v>0.118778266525633-0.215907928582813i</v>
      </c>
      <c r="AC2843" s="12" t="str">
        <f t="shared" si="1497"/>
        <v>0.929611036729723-0.045510347671313i</v>
      </c>
      <c r="AD2843" s="12" t="str">
        <f t="shared" si="1498"/>
        <v>0.1388097291282-0.225460586491471i</v>
      </c>
      <c r="AE2843" s="12" t="str">
        <f t="shared" si="1499"/>
        <v>-0.00338857909511656+0.000263374871166143i</v>
      </c>
      <c r="AF2843" s="12" t="str">
        <f t="shared" si="1500"/>
        <v>-13.659637929648-0.352779042785962i</v>
      </c>
      <c r="AG2843" s="12" t="str">
        <f t="shared" si="1501"/>
        <v>0.98861926076546-0.00702566713011567i</v>
      </c>
      <c r="AH2843" s="12" t="str">
        <f t="shared" si="1502"/>
        <v>0.0469284857134711-0.00209633966585838i</v>
      </c>
      <c r="AI2843" s="12">
        <f t="shared" si="1503"/>
        <v>-26.562611506211525</v>
      </c>
      <c r="AJ2843" s="12">
        <f t="shared" si="1504"/>
        <v>-2.5577560226600689</v>
      </c>
      <c r="AK2843" s="12"/>
      <c r="AL2843" s="12"/>
      <c r="AM2843" s="12"/>
      <c r="AN2843" s="12"/>
    </row>
    <row r="2844" spans="1:40" x14ac:dyDescent="0.35">
      <c r="A2844" s="12"/>
      <c r="B2844" s="12">
        <f t="shared" si="1505"/>
        <v>914000</v>
      </c>
      <c r="C2844" s="29" t="str">
        <f t="shared" si="1472"/>
        <v>-8.29164211052264E-08+0.00242849262379953i</v>
      </c>
      <c r="D2844" s="28" t="str">
        <f t="shared" si="1473"/>
        <v>-5.39906166855641+0.0186184434491297i</v>
      </c>
      <c r="E2844" s="12" t="str">
        <f t="shared" si="1474"/>
        <v>4200</v>
      </c>
      <c r="F2844" s="12" t="str">
        <f t="shared" si="1475"/>
        <v>0.704225352112676</v>
      </c>
      <c r="G2844" s="12" t="str">
        <f t="shared" si="1471"/>
        <v>0.704225352112676</v>
      </c>
      <c r="H2844" s="12" t="str">
        <f t="shared" si="1476"/>
        <v>8.26061549864434+0.371013411507946i</v>
      </c>
      <c r="I2844" s="12" t="str">
        <f t="shared" si="1477"/>
        <v>3589.26960672634i</v>
      </c>
      <c r="J2844" s="12" t="str">
        <f t="shared" si="1478"/>
        <v>-11018.4799731244+776.275744880031i</v>
      </c>
      <c r="K2844" s="12" t="str">
        <f t="shared" si="1479"/>
        <v>0.0228364416253738-0.324141101105114i</v>
      </c>
      <c r="L2844" s="12" t="str">
        <f t="shared" si="1480"/>
        <v>0.00124241445000265-0.0147806393137237i</v>
      </c>
      <c r="M2844" s="12" t="str">
        <f t="shared" si="1481"/>
        <v>0.0240788560753765-0.338921740418838i</v>
      </c>
      <c r="N2844" s="12" t="str">
        <f t="shared" si="1482"/>
        <v>-11.4856627415243i</v>
      </c>
      <c r="O2844" s="12" t="str">
        <f t="shared" si="1483"/>
        <v>0.470703932165346+0.882291226434946i</v>
      </c>
      <c r="P2844" s="12" t="str">
        <f t="shared" si="1484"/>
        <v>0.529296067834654-0.882291226434946i</v>
      </c>
      <c r="Q2844" s="12" t="str">
        <f t="shared" si="1485"/>
        <v>-0.529296067834654+12.3679539679592i</v>
      </c>
      <c r="R2844" s="12" t="str">
        <f t="shared" si="1486"/>
        <v>-0.0730345946411948-0.0396701948718629i</v>
      </c>
      <c r="S2844" s="12" t="str">
        <f t="shared" si="1487"/>
        <v>1.17618605166925i</v>
      </c>
      <c r="T2844" s="12" t="str">
        <f t="shared" si="1488"/>
        <v>0.0466595298752862-0.0859022715062911i</v>
      </c>
      <c r="U2844" s="12" t="str">
        <f t="shared" si="1489"/>
        <v>0.001-0.00174130134673846i</v>
      </c>
      <c r="V2844" s="12" t="str">
        <f t="shared" si="1490"/>
        <v>0.0015-0.000529270926060324i</v>
      </c>
      <c r="W2844" s="12" t="str">
        <f t="shared" si="1491"/>
        <v>0.000752121735320477-0.000573390475272013i</v>
      </c>
      <c r="X2844" s="12" t="str">
        <f t="shared" si="1492"/>
        <v>0.000742789583492536-0.000542009190922197i</v>
      </c>
      <c r="Y2844" s="12" t="str">
        <f t="shared" si="1493"/>
        <v>0.00029+0.861424705614321i</v>
      </c>
      <c r="Z2844" s="12" t="str">
        <f t="shared" si="1494"/>
        <v>-0.00754273212176479-0.0103629276022633i</v>
      </c>
      <c r="AA2844" s="12" t="str">
        <f t="shared" si="1495"/>
        <v>0.0167226273787915-13.9391612572763i</v>
      </c>
      <c r="AB2844" s="12" t="str">
        <f t="shared" si="1496"/>
        <v>0.11647090118908-0.21442811368372i</v>
      </c>
      <c r="AC2844" s="12" t="str">
        <f t="shared" si="1497"/>
        <v>0.930130136582286-0.0446377042270583i</v>
      </c>
      <c r="AD2844" s="12" t="str">
        <f t="shared" si="1498"/>
        <v>0.135970441663112-0.224010272466542i</v>
      </c>
      <c r="AE2844" s="12" t="str">
        <f t="shared" si="1499"/>
        <v>-0.00334699085367693+0.000280597634736079i</v>
      </c>
      <c r="AF2844" s="12" t="str">
        <f t="shared" si="1500"/>
        <v>-13.6596771672007-0.352394968058816i</v>
      </c>
      <c r="AG2844" s="12" t="str">
        <f t="shared" si="1501"/>
        <v>0.988704725668035-0.00687459702942805i</v>
      </c>
      <c r="AH2844" s="12" t="str">
        <f t="shared" si="1502"/>
        <v>0.0463575506174937-0.00236139347675944i</v>
      </c>
      <c r="AI2844" s="12">
        <f t="shared" si="1503"/>
        <v>-26.666336108790993</v>
      </c>
      <c r="AJ2844" s="12">
        <f t="shared" si="1504"/>
        <v>-2.916052262912451</v>
      </c>
      <c r="AK2844" s="12"/>
      <c r="AL2844" s="12"/>
      <c r="AM2844" s="12"/>
      <c r="AN2844" s="12"/>
    </row>
    <row r="2845" spans="1:40" x14ac:dyDescent="0.35">
      <c r="A2845" s="12"/>
      <c r="B2845" s="12">
        <f t="shared" si="1505"/>
        <v>915000</v>
      </c>
      <c r="C2845" s="29" t="str">
        <f t="shared" si="1472"/>
        <v>-8.273528206372E-08+0.00242583853350647i</v>
      </c>
      <c r="D2845" s="28" t="str">
        <f t="shared" si="1473"/>
        <v>-5.39906166716768+0.0185980954235496i</v>
      </c>
      <c r="E2845" s="12" t="str">
        <f t="shared" si="1474"/>
        <v>4200</v>
      </c>
      <c r="F2845" s="12" t="str">
        <f t="shared" si="1475"/>
        <v>0.704225352112676</v>
      </c>
      <c r="G2845" s="12" t="str">
        <f t="shared" si="1471"/>
        <v>0.704225352112676</v>
      </c>
      <c r="H2845" s="12" t="str">
        <f t="shared" si="1476"/>
        <v>8.26065460940792+0.370609822069476i</v>
      </c>
      <c r="I2845" s="12" t="str">
        <f t="shared" si="1477"/>
        <v>3593.19659754333i</v>
      </c>
      <c r="J2845" s="12" t="str">
        <f t="shared" si="1478"/>
        <v>-11042.6058114943+777.125061887558i</v>
      </c>
      <c r="K2845" s="12" t="str">
        <f t="shared" si="1479"/>
        <v>0.0227867900541463-0.323790278576325i</v>
      </c>
      <c r="L2845" s="12" t="str">
        <f t="shared" si="1480"/>
        <v>0.00123971927528569-0.0147647119099446i</v>
      </c>
      <c r="M2845" s="12" t="str">
        <f t="shared" si="1481"/>
        <v>0.024026509329432-0.33855499048627i</v>
      </c>
      <c r="N2845" s="12" t="str">
        <f t="shared" si="1482"/>
        <v>-11.4982291121386i</v>
      </c>
      <c r="O2845" s="12" t="str">
        <f t="shared" si="1483"/>
        <v>0.481753674101678+0.876306680043884i</v>
      </c>
      <c r="P2845" s="12" t="str">
        <f t="shared" si="1484"/>
        <v>0.518246325898322-0.876306680043884i</v>
      </c>
      <c r="Q2845" s="12" t="str">
        <f t="shared" si="1485"/>
        <v>-0.518246325898322+12.3745357921825i</v>
      </c>
      <c r="R2845" s="12" t="str">
        <f t="shared" si="1486"/>
        <v>-0.0724421977719808-0.0388461782434435i</v>
      </c>
      <c r="S2845" s="12" t="str">
        <f t="shared" si="1487"/>
        <v>1.17747290730565i</v>
      </c>
      <c r="T2845" s="12" t="str">
        <f t="shared" si="1488"/>
        <v>0.0457403224340209-0.0852987252221851i</v>
      </c>
      <c r="U2845" s="12" t="str">
        <f t="shared" si="1489"/>
        <v>0.001-0.00173939828515733i</v>
      </c>
      <c r="V2845" s="12" t="str">
        <f t="shared" si="1490"/>
        <v>0.0015-0.000528692487889764i</v>
      </c>
      <c r="W2845" s="12" t="str">
        <f t="shared" si="1491"/>
        <v>0.000751939447520047-0.000572929197126166i</v>
      </c>
      <c r="X2845" s="12" t="str">
        <f t="shared" si="1492"/>
        <v>0.000742599131419637-0.0005415807673057i</v>
      </c>
      <c r="Y2845" s="12" t="str">
        <f t="shared" si="1493"/>
        <v>0.00029+0.862367183410398i</v>
      </c>
      <c r="Z2845" s="12" t="str">
        <f t="shared" si="1494"/>
        <v>-0.00752853350235038-0.0103489192092204i</v>
      </c>
      <c r="AA2845" s="12" t="str">
        <f t="shared" si="1495"/>
        <v>0.0166829786701673-13.9239107498878i</v>
      </c>
      <c r="AB2845" s="12" t="str">
        <f t="shared" si="1496"/>
        <v>0.114176387734915-0.212921549433993i</v>
      </c>
      <c r="AC2845" s="12" t="str">
        <f t="shared" si="1497"/>
        <v>0.930657606902166-0.0437707474572638i</v>
      </c>
      <c r="AD2845" s="12" t="str">
        <f t="shared" si="1498"/>
        <v>0.133149314656133-0.222523839994618i</v>
      </c>
      <c r="AE2845" s="12" t="str">
        <f t="shared" si="1499"/>
        <v>-0.00330530031843347+0.000297326684331752i</v>
      </c>
      <c r="AF2845" s="12" t="str">
        <f t="shared" si="1500"/>
        <v>-13.6597162765756-0.352011726645926i</v>
      </c>
      <c r="AG2845" s="12" t="str">
        <f t="shared" si="1501"/>
        <v>0.988791825646516-0.00672477095364819i</v>
      </c>
      <c r="AH2845" s="12" t="str">
        <f t="shared" si="1502"/>
        <v>0.0457849068455146-0.00261935889679097i</v>
      </c>
      <c r="AI2845" s="12">
        <f t="shared" si="1503"/>
        <v>-26.771362076356148</v>
      </c>
      <c r="AJ2845" s="12">
        <f t="shared" si="1504"/>
        <v>-3.2743278486085483</v>
      </c>
      <c r="AK2845" s="12"/>
      <c r="AL2845" s="12"/>
      <c r="AM2845" s="12"/>
      <c r="AN2845" s="12"/>
    </row>
    <row r="2846" spans="1:40" x14ac:dyDescent="0.35">
      <c r="A2846" s="12"/>
      <c r="B2846" s="12">
        <f t="shared" si="1505"/>
        <v>916000</v>
      </c>
      <c r="C2846" s="29" t="str">
        <f t="shared" si="1472"/>
        <v>-8.25547359484634E-08+0.00242319023817037i</v>
      </c>
      <c r="D2846" s="28" t="str">
        <f t="shared" si="1473"/>
        <v>-5.39906166578349+0.0185777918259728i</v>
      </c>
      <c r="E2846" s="12" t="str">
        <f t="shared" si="1474"/>
        <v>4200</v>
      </c>
      <c r="F2846" s="12" t="str">
        <f t="shared" si="1475"/>
        <v>0.704225352112676</v>
      </c>
      <c r="G2846" s="12" t="str">
        <f t="shared" si="1471"/>
        <v>0.704225352112676</v>
      </c>
      <c r="H2846" s="12" t="str">
        <f t="shared" si="1476"/>
        <v>8.26069359254632+0.37020710767097i</v>
      </c>
      <c r="I2846" s="12" t="str">
        <f t="shared" si="1477"/>
        <v>3597.12358836031i</v>
      </c>
      <c r="J2846" s="12" t="str">
        <f t="shared" si="1478"/>
        <v>-11066.7580313167+777.974378895086i</v>
      </c>
      <c r="K2846" s="12" t="str">
        <f t="shared" si="1479"/>
        <v>0.0227372999812257-0.323440210891083i</v>
      </c>
      <c r="L2846" s="12" t="str">
        <f t="shared" si="1480"/>
        <v>0.00123703284052526-0.0147488185491068i</v>
      </c>
      <c r="M2846" s="12" t="str">
        <f t="shared" si="1481"/>
        <v>0.023974332821751-0.33818902944019i</v>
      </c>
      <c r="N2846" s="12" t="str">
        <f t="shared" si="1482"/>
        <v>-11.510795482753i</v>
      </c>
      <c r="O2846" s="12" t="str">
        <f t="shared" si="1483"/>
        <v>0.49272734154829+0.870183754669527i</v>
      </c>
      <c r="P2846" s="12" t="str">
        <f t="shared" si="1484"/>
        <v>0.50727265845171-0.870183754669527i</v>
      </c>
      <c r="Q2846" s="12" t="str">
        <f t="shared" si="1485"/>
        <v>-0.50727265845171+12.3809792374225i</v>
      </c>
      <c r="R2846" s="12" t="str">
        <f t="shared" si="1486"/>
        <v>-0.0718420182237408-0.0380284271421519i</v>
      </c>
      <c r="S2846" s="12" t="str">
        <f t="shared" si="1487"/>
        <v>1.17875976294205i</v>
      </c>
      <c r="T2846" s="12" t="str">
        <f t="shared" si="1488"/>
        <v>0.044826379763142-0.0846844803706951i</v>
      </c>
      <c r="U2846" s="12" t="str">
        <f t="shared" si="1489"/>
        <v>0.001-0.00173749937873248i</v>
      </c>
      <c r="V2846" s="12" t="str">
        <f t="shared" si="1490"/>
        <v>0.0015-0.000528115312684645i</v>
      </c>
      <c r="W2846" s="12" t="str">
        <f t="shared" si="1491"/>
        <v>0.0007517573974533-0.00057246871069267i</v>
      </c>
      <c r="X2846" s="12" t="str">
        <f t="shared" si="1492"/>
        <v>0.00074240894690401-0.000541153069624046i</v>
      </c>
      <c r="Y2846" s="12" t="str">
        <f t="shared" si="1493"/>
        <v>0.00029+0.863309661206475i</v>
      </c>
      <c r="Z2846" s="12" t="str">
        <f t="shared" si="1494"/>
        <v>-0.00751437597041509-0.0103349452231236i</v>
      </c>
      <c r="AA2846" s="12" t="str">
        <f t="shared" si="1495"/>
        <v>0.0166434675868121-13.9086935880971i</v>
      </c>
      <c r="AB2846" s="12" t="str">
        <f t="shared" si="1496"/>
        <v>0.111895016130937-0.2113882795619i</v>
      </c>
      <c r="AC2846" s="12" t="str">
        <f t="shared" si="1497"/>
        <v>0.931193411257748-0.0429095598733503i</v>
      </c>
      <c r="AD2846" s="12" t="str">
        <f t="shared" si="1498"/>
        <v>0.130346813484082-0.221001515556731i</v>
      </c>
      <c r="AE2846" s="12" t="str">
        <f t="shared" si="1499"/>
        <v>-0.00326351352057106+0.000313561300558127i</v>
      </c>
      <c r="AF2846" s="12" t="str">
        <f t="shared" si="1500"/>
        <v>-13.6597552583298-0.351629315844997i</v>
      </c>
      <c r="AG2846" s="12" t="str">
        <f t="shared" si="1501"/>
        <v>0.988880543959305-0.0065762082761946i</v>
      </c>
      <c r="AH2846" s="12" t="str">
        <f t="shared" si="1502"/>
        <v>0.0452106463058346-0.00287022430418712i</v>
      </c>
      <c r="AI2846" s="12">
        <f t="shared" si="1503"/>
        <v>-26.877716980177574</v>
      </c>
      <c r="AJ2846" s="12">
        <f t="shared" si="1504"/>
        <v>-3.6325810081724805</v>
      </c>
      <c r="AK2846" s="12"/>
      <c r="AL2846" s="12"/>
      <c r="AM2846" s="12"/>
      <c r="AN2846" s="12"/>
    </row>
    <row r="2847" spans="1:40" x14ac:dyDescent="0.35">
      <c r="A2847" s="12"/>
      <c r="B2847" s="12">
        <f t="shared" si="1505"/>
        <v>917000</v>
      </c>
      <c r="C2847" s="29" t="str">
        <f t="shared" si="1472"/>
        <v>-8.2374780174493E-08+0.0024205477188328i</v>
      </c>
      <c r="D2847" s="28" t="str">
        <f t="shared" si="1473"/>
        <v>-5.39906166440383+0.0185575325110515i</v>
      </c>
      <c r="E2847" s="12" t="str">
        <f t="shared" si="1474"/>
        <v>4200</v>
      </c>
      <c r="F2847" s="12" t="str">
        <f t="shared" si="1475"/>
        <v>0.704225352112676</v>
      </c>
      <c r="G2847" s="12" t="str">
        <f t="shared" si="1471"/>
        <v>0.704225352112676</v>
      </c>
      <c r="H2847" s="12" t="str">
        <f t="shared" si="1476"/>
        <v>8.26073244861379+0.369805265476422i</v>
      </c>
      <c r="I2847" s="12" t="str">
        <f t="shared" si="1477"/>
        <v>3601.0505791773i</v>
      </c>
      <c r="J2847" s="12" t="str">
        <f t="shared" si="1478"/>
        <v>-11090.9366325917+778.823695902613i</v>
      </c>
      <c r="K2847" s="12" t="str">
        <f t="shared" si="1479"/>
        <v>0.0226879707080894-0.32309089562804i</v>
      </c>
      <c r="L2847" s="12" t="str">
        <f t="shared" si="1480"/>
        <v>0.0012343551080616-0.0147329591229928i</v>
      </c>
      <c r="M2847" s="12" t="str">
        <f t="shared" si="1481"/>
        <v>0.023922325816151-0.337823854751033i</v>
      </c>
      <c r="N2847" s="12" t="str">
        <f t="shared" si="1482"/>
        <v>-11.5233618533674i</v>
      </c>
      <c r="O2847" s="12" t="str">
        <f t="shared" si="1483"/>
        <v>0.503623201635793+0.863923417192816i</v>
      </c>
      <c r="P2847" s="12" t="str">
        <f t="shared" si="1484"/>
        <v>0.496376798364207-0.863923417192816i</v>
      </c>
      <c r="Q2847" s="12" t="str">
        <f t="shared" si="1485"/>
        <v>-0.496376798364207+12.3872852705602i</v>
      </c>
      <c r="R2847" s="12" t="str">
        <f t="shared" si="1486"/>
        <v>-0.0712340971582529-0.0372170201309637i</v>
      </c>
      <c r="S2847" s="12" t="str">
        <f t="shared" si="1487"/>
        <v>1.18004661857845i</v>
      </c>
      <c r="T2847" s="12" t="str">
        <f t="shared" si="1488"/>
        <v>0.0439178187591098-0.0840595554790851i</v>
      </c>
      <c r="U2847" s="12" t="str">
        <f t="shared" si="1489"/>
        <v>0.001-0.00173560461387018i</v>
      </c>
      <c r="V2847" s="12" t="str">
        <f t="shared" si="1490"/>
        <v>0.0015-0.000527539396313124i</v>
      </c>
      <c r="W2847" s="12" t="str">
        <f t="shared" si="1491"/>
        <v>0.000751575584980649-0.00057200901350777i</v>
      </c>
      <c r="X2847" s="12" t="str">
        <f t="shared" si="1492"/>
        <v>0.000742219029653912-0.000540726095612859i</v>
      </c>
      <c r="Y2847" s="12" t="str">
        <f t="shared" si="1493"/>
        <v>0.00029+0.864252139002552i</v>
      </c>
      <c r="Z2847" s="12" t="str">
        <f t="shared" si="1494"/>
        <v>-0.00750025936005806-0.0103210055269308i</v>
      </c>
      <c r="AA2847" s="12" t="str">
        <f t="shared" si="1495"/>
        <v>0.0166040935063842-13.8935096626211i</v>
      </c>
      <c r="AB2847" s="12" t="str">
        <f t="shared" si="1496"/>
        <v>0.109627078172545-0.209828350314952i</v>
      </c>
      <c r="AC2847" s="12" t="str">
        <f t="shared" si="1497"/>
        <v>0.931737512542869-0.0420542242950417i</v>
      </c>
      <c r="AD2847" s="12" t="str">
        <f t="shared" si="1498"/>
        <v>0.127563400719975-0.219443531785277i</v>
      </c>
      <c r="AE2847" s="12" t="str">
        <f t="shared" si="1499"/>
        <v>-0.00322163649465588+0.000329300839411771i</v>
      </c>
      <c r="AF2847" s="12" t="str">
        <f t="shared" si="1500"/>
        <v>-13.6597941130176-0.35124773296537i</v>
      </c>
      <c r="AG2847" s="12" t="str">
        <f t="shared" si="1501"/>
        <v>0.988970863628258-0.00642892814514371i</v>
      </c>
      <c r="AH2847" s="12" t="str">
        <f t="shared" si="1502"/>
        <v>0.0446348609146847-0.00311397934165115i</v>
      </c>
      <c r="AI2847" s="12">
        <f t="shared" si="1503"/>
        <v>-26.98542938922359</v>
      </c>
      <c r="AJ2847" s="12">
        <f t="shared" si="1504"/>
        <v>-3.9908099809004449</v>
      </c>
      <c r="AK2847" s="12"/>
      <c r="AL2847" s="12"/>
      <c r="AM2847" s="12"/>
      <c r="AN2847" s="12"/>
    </row>
    <row r="2848" spans="1:40" x14ac:dyDescent="0.35">
      <c r="A2848" s="12"/>
      <c r="B2848" s="12">
        <f t="shared" si="1505"/>
        <v>918000</v>
      </c>
      <c r="C2848" s="29" t="str">
        <f t="shared" si="1472"/>
        <v>-8.21954121709169E-08+0.00241791095661794i</v>
      </c>
      <c r="D2848" s="28" t="str">
        <f t="shared" si="1473"/>
        <v>-5.39906166302868+0.0185373173340709i</v>
      </c>
      <c r="E2848" s="12" t="str">
        <f t="shared" si="1474"/>
        <v>4200</v>
      </c>
      <c r="F2848" s="12" t="str">
        <f t="shared" si="1475"/>
        <v>0.704225352112676</v>
      </c>
      <c r="G2848" s="12" t="str">
        <f t="shared" si="1471"/>
        <v>0.704225352112676</v>
      </c>
      <c r="H2848" s="12" t="str">
        <f t="shared" si="1476"/>
        <v>8.26077117816159+0.369404292662037i</v>
      </c>
      <c r="I2848" s="12" t="str">
        <f t="shared" si="1477"/>
        <v>3604.97756999429i</v>
      </c>
      <c r="J2848" s="12" t="str">
        <f t="shared" si="1478"/>
        <v>-11115.1416153193+779.673012910141i</v>
      </c>
      <c r="K2848" s="12" t="str">
        <f t="shared" si="1479"/>
        <v>0.0226388015399815-0.322742330376138i</v>
      </c>
      <c r="L2848" s="12" t="str">
        <f t="shared" si="1480"/>
        <v>0.00123168604043707-0.0147171335238396i</v>
      </c>
      <c r="M2848" s="12" t="str">
        <f t="shared" si="1481"/>
        <v>0.0238704875804186-0.337459463899978i</v>
      </c>
      <c r="N2848" s="12" t="str">
        <f t="shared" si="1482"/>
        <v>-11.5359282239817i</v>
      </c>
      <c r="O2848" s="12" t="str">
        <f t="shared" si="1483"/>
        <v>0.514439533781488+0.857526656193663i</v>
      </c>
      <c r="P2848" s="12" t="str">
        <f t="shared" si="1484"/>
        <v>0.485560466218512-0.857526656193663i</v>
      </c>
      <c r="Q2848" s="12" t="str">
        <f t="shared" si="1485"/>
        <v>-0.485560466218512+12.3934548801754i</v>
      </c>
      <c r="R2848" s="12" t="str">
        <f t="shared" si="1486"/>
        <v>-0.0706184764341952-0.0364120360497166i</v>
      </c>
      <c r="S2848" s="12" t="str">
        <f t="shared" si="1487"/>
        <v>1.18133347421485i</v>
      </c>
      <c r="T2848" s="12" t="str">
        <f t="shared" si="1488"/>
        <v>0.0430147570498481-0.0834239701097673i</v>
      </c>
      <c r="U2848" s="12" t="str">
        <f t="shared" si="1489"/>
        <v>0.001-0.0017337139770359i</v>
      </c>
      <c r="V2848" s="12" t="str">
        <f t="shared" si="1490"/>
        <v>0.0015-0.000526964734661368i</v>
      </c>
      <c r="W2848" s="12" t="str">
        <f t="shared" si="1491"/>
        <v>0.000751394009961313-0.000571550103119534i</v>
      </c>
      <c r="X2848" s="12" t="str">
        <f t="shared" si="1492"/>
        <v>0.000742029379377347-0.000540299843018709i</v>
      </c>
      <c r="Y2848" s="12" t="str">
        <f t="shared" si="1493"/>
        <v>0.00029+0.865194616798629i</v>
      </c>
      <c r="Z2848" s="12" t="str">
        <f t="shared" si="1494"/>
        <v>-0.00748618350625363-0.010307100004109i</v>
      </c>
      <c r="AA2848" s="12" t="str">
        <f t="shared" si="1495"/>
        <v>0.0165648558100014-13.8783588646539i</v>
      </c>
      <c r="AB2848" s="12" t="str">
        <f t="shared" si="1496"/>
        <v>0.107372867481006-0.208241810524584i</v>
      </c>
      <c r="AC2848" s="12" t="str">
        <f t="shared" si="1497"/>
        <v>0.932289872958492-0.0412048238493946i</v>
      </c>
      <c r="AD2848" s="12" t="str">
        <f t="shared" si="1498"/>
        <v>0.124799536047827-0.217850127429508i</v>
      </c>
      <c r="AE2848" s="12" t="str">
        <f t="shared" si="1499"/>
        <v>-0.00317967527767318+0.000344544732286677i</v>
      </c>
      <c r="AF2848" s="12" t="str">
        <f t="shared" si="1500"/>
        <v>-13.6598328411903-0.350866975327966i</v>
      </c>
      <c r="AG2848" s="12" t="str">
        <f t="shared" si="1501"/>
        <v>0.989062767441696-0.00628294948017447i</v>
      </c>
      <c r="AH2848" s="12" t="str">
        <f t="shared" si="1502"/>
        <v>0.0440576425774368-0.00335061491414609i</v>
      </c>
      <c r="AI2848" s="12">
        <f t="shared" si="1503"/>
        <v>-27.094528918607608</v>
      </c>
      <c r="AJ2848" s="12">
        <f t="shared" si="1504"/>
        <v>-4.3490130172586188</v>
      </c>
      <c r="AK2848" s="12"/>
      <c r="AL2848" s="12"/>
      <c r="AM2848" s="12"/>
      <c r="AN2848" s="12"/>
    </row>
    <row r="2849" spans="1:40" x14ac:dyDescent="0.35">
      <c r="A2849" s="12"/>
      <c r="B2849" s="12">
        <f t="shared" si="1505"/>
        <v>919000</v>
      </c>
      <c r="C2849" s="29" t="str">
        <f t="shared" si="1472"/>
        <v>-8.20166293808238E-08+0.00241527993273216i</v>
      </c>
      <c r="D2849" s="28" t="str">
        <f t="shared" si="1473"/>
        <v>-5.39906166165801+0.0185171461509466i</v>
      </c>
      <c r="E2849" s="12" t="str">
        <f t="shared" si="1474"/>
        <v>4200</v>
      </c>
      <c r="F2849" s="12" t="str">
        <f t="shared" si="1475"/>
        <v>0.704225352112676</v>
      </c>
      <c r="G2849" s="12" t="str">
        <f t="shared" si="1471"/>
        <v>0.704225352112676</v>
      </c>
      <c r="H2849" s="12" t="str">
        <f t="shared" si="1476"/>
        <v>8.26080978173797+0.369004186416173i</v>
      </c>
      <c r="I2849" s="12" t="str">
        <f t="shared" si="1477"/>
        <v>3608.90456081127i</v>
      </c>
      <c r="J2849" s="12" t="str">
        <f t="shared" si="1478"/>
        <v>-11139.3729794993+780.522329917668i</v>
      </c>
      <c r="K2849" s="12" t="str">
        <f t="shared" si="1479"/>
        <v>0.0225897917858892-0.322394512734559i</v>
      </c>
      <c r="L2849" s="12" t="str">
        <f t="shared" si="1480"/>
        <v>0.00122902560039491-0.0147013416443366i</v>
      </c>
      <c r="M2849" s="12" t="str">
        <f t="shared" si="1481"/>
        <v>0.0238188173862841-0.337095854378896i</v>
      </c>
      <c r="N2849" s="12" t="str">
        <f t="shared" si="1482"/>
        <v>-11.5484945945961i</v>
      </c>
      <c r="O2849" s="12" t="str">
        <f t="shared" si="1483"/>
        <v>0.525174629961313+0.850994481794681i</v>
      </c>
      <c r="P2849" s="12" t="str">
        <f t="shared" si="1484"/>
        <v>0.474825370038687-0.850994481794681i</v>
      </c>
      <c r="Q2849" s="12" t="str">
        <f t="shared" si="1485"/>
        <v>-0.474825370038687+12.3994890763908i</v>
      </c>
      <c r="R2849" s="12" t="str">
        <f t="shared" si="1486"/>
        <v>-0.0699951986255325-0.0356135540125758i</v>
      </c>
      <c r="S2849" s="12" t="str">
        <f t="shared" si="1487"/>
        <v>1.18262032985125i</v>
      </c>
      <c r="T2849" s="12" t="str">
        <f t="shared" si="1488"/>
        <v>0.0421173129935277-0.082777744886531i</v>
      </c>
      <c r="U2849" s="12" t="str">
        <f t="shared" si="1489"/>
        <v>0.001-0.00173182745475403i</v>
      </c>
      <c r="V2849" s="12" t="str">
        <f t="shared" si="1490"/>
        <v>0.0015-0.000526391323633445i</v>
      </c>
      <c r="W2849" s="12" t="str">
        <f t="shared" si="1491"/>
        <v>0.00075121267225332-0.000571091977087764i</v>
      </c>
      <c r="X2849" s="12" t="str">
        <f t="shared" si="1492"/>
        <v>0.000741839995782054-0.000539874309599057i</v>
      </c>
      <c r="Y2849" s="12" t="str">
        <f t="shared" si="1493"/>
        <v>0.00029+0.866137094594706i</v>
      </c>
      <c r="Z2849" s="12" t="str">
        <f t="shared" si="1494"/>
        <v>-0.00747214824484584-0.0102932285386307i</v>
      </c>
      <c r="AA2849" s="12" t="str">
        <f t="shared" si="1495"/>
        <v>0.0165257538822177-13.863241085864i</v>
      </c>
      <c r="AB2849" s="12" t="str">
        <f t="shared" si="1496"/>
        <v>0.10513267950042-0.206628711671624i</v>
      </c>
      <c r="AC2849" s="12" t="str">
        <f t="shared" si="1497"/>
        <v>0.932850453994195-0.0403614419694063i</v>
      </c>
      <c r="AD2849" s="12" t="str">
        <f t="shared" si="1498"/>
        <v>0.122055676177876-0.216221547319726i</v>
      </c>
      <c r="AE2849" s="12" t="str">
        <f t="shared" si="1499"/>
        <v>-0.00313763590806428+0.000359292485966958i</v>
      </c>
      <c r="AF2849" s="12" t="str">
        <f t="shared" si="1500"/>
        <v>-13.659871443396-0.350487040265226i</v>
      </c>
      <c r="AG2849" s="12" t="str">
        <f t="shared" si="1501"/>
        <v>0.989156237957477-0.00613829096955403i</v>
      </c>
      <c r="AH2849" s="12" t="str">
        <f t="shared" si="1502"/>
        <v>0.0434790831698833-0.00358012318636918i</v>
      </c>
      <c r="AI2849" s="12">
        <f t="shared" si="1503"/>
        <v>-27.205046281009583</v>
      </c>
      <c r="AJ2849" s="12">
        <f t="shared" si="1504"/>
        <v>-4.70718837917949</v>
      </c>
      <c r="AK2849" s="12"/>
      <c r="AL2849" s="12"/>
      <c r="AM2849" s="12"/>
      <c r="AN2849" s="12"/>
    </row>
    <row r="2850" spans="1:40" x14ac:dyDescent="0.35">
      <c r="A2850" s="12"/>
      <c r="B2850" s="12">
        <f t="shared" si="1505"/>
        <v>920000</v>
      </c>
      <c r="C2850" s="29" t="str">
        <f t="shared" si="1472"/>
        <v>-8.18384292611904E-08+0.00241265462846349i</v>
      </c>
      <c r="D2850" s="28" t="str">
        <f t="shared" si="1473"/>
        <v>-5.39906166029181+0.0184970188182201i</v>
      </c>
      <c r="E2850" s="12" t="str">
        <f t="shared" si="1474"/>
        <v>4200</v>
      </c>
      <c r="F2850" s="12" t="str">
        <f t="shared" si="1475"/>
        <v>0.704225352112676</v>
      </c>
      <c r="G2850" s="12" t="str">
        <f t="shared" si="1471"/>
        <v>0.704225352112676</v>
      </c>
      <c r="H2850" s="12" t="str">
        <f t="shared" si="1476"/>
        <v>8.26084825988823+0.368604943939265i</v>
      </c>
      <c r="I2850" s="12" t="str">
        <f t="shared" si="1477"/>
        <v>3612.83155162826i</v>
      </c>
      <c r="J2850" s="12" t="str">
        <f t="shared" si="1478"/>
        <v>-11163.6307251321+781.371646925195i</v>
      </c>
      <c r="K2850" s="12" t="str">
        <f t="shared" si="1479"/>
        <v>0.0225409407585154-0.322047440312658i</v>
      </c>
      <c r="L2850" s="12" t="str">
        <f t="shared" si="1480"/>
        <v>0.00122637375087789-0.014685583377623i</v>
      </c>
      <c r="M2850" s="12" t="str">
        <f t="shared" si="1481"/>
        <v>0.0237673145093933-0.336733023690281i</v>
      </c>
      <c r="N2850" s="12" t="str">
        <f t="shared" si="1482"/>
        <v>-11.5610609652104i</v>
      </c>
      <c r="O2850" s="12" t="str">
        <f t="shared" si="1483"/>
        <v>0.535826794978964+0.844327925502036i</v>
      </c>
      <c r="P2850" s="12" t="str">
        <f t="shared" si="1484"/>
        <v>0.464173205021036-0.844327925502036i</v>
      </c>
      <c r="Q2850" s="12" t="str">
        <f t="shared" si="1485"/>
        <v>-0.464173205021036+12.4053888907124i</v>
      </c>
      <c r="R2850" s="12" t="str">
        <f t="shared" si="1486"/>
        <v>-0.0693643070401003-0.0348216534051245i</v>
      </c>
      <c r="S2850" s="12" t="str">
        <f t="shared" si="1487"/>
        <v>1.18390718548765i</v>
      </c>
      <c r="T2850" s="12" t="str">
        <f t="shared" si="1488"/>
        <v>0.0412256056768874-0.0821209015211463i</v>
      </c>
      <c r="U2850" s="12" t="str">
        <f t="shared" si="1489"/>
        <v>0.001-0.00172994503360756i</v>
      </c>
      <c r="V2850" s="12" t="str">
        <f t="shared" si="1490"/>
        <v>0.0015-0.000525819159151233i</v>
      </c>
      <c r="W2850" s="12" t="str">
        <f t="shared" si="1491"/>
        <v>0.000751031571713532-0.000570634632983932i</v>
      </c>
      <c r="X2850" s="12" t="str">
        <f t="shared" si="1492"/>
        <v>0.000741650878575532-0.000539449493122181i</v>
      </c>
      <c r="Y2850" s="12" t="str">
        <f t="shared" si="1493"/>
        <v>0.00029+0.867079572390783i</v>
      </c>
      <c r="Z2850" s="12" t="str">
        <f t="shared" si="1494"/>
        <v>-0.0074581534125427-0.010279391014972i</v>
      </c>
      <c r="AA2850" s="12" t="str">
        <f t="shared" si="1495"/>
        <v>0.0164867871110023-13.8481562183922i</v>
      </c>
      <c r="AB2850" s="12" t="str">
        <f t="shared" si="1496"/>
        <v>0.102906811493529-0.204989107952708i</v>
      </c>
      <c r="AC2850" s="12" t="str">
        <f t="shared" si="1497"/>
        <v>0.933419216409437-0.0395241623922538i</v>
      </c>
      <c r="AD2850" s="12" t="str">
        <f t="shared" si="1498"/>
        <v>0.11933227476249-0.214558042330372i</v>
      </c>
      <c r="AE2850" s="12" t="str">
        <f t="shared" si="1499"/>
        <v>-0.00309552442476716+0.000373543682605029i</v>
      </c>
      <c r="AF2850" s="12" t="str">
        <f t="shared" si="1500"/>
        <v>-13.65990992018-0.350107925121045i</v>
      </c>
      <c r="AG2850" s="12" t="str">
        <f t="shared" si="1501"/>
        <v>0.989251257506096-0.00599497106717758i</v>
      </c>
      <c r="AH2850" s="12" t="str">
        <f t="shared" si="1502"/>
        <v>0.0428992745196569-0.00380249757989196i</v>
      </c>
      <c r="AI2850" s="12">
        <f t="shared" si="1503"/>
        <v>-27.317013341280337</v>
      </c>
      <c r="AJ2850" s="12">
        <f t="shared" si="1504"/>
        <v>-5.0653343403224103</v>
      </c>
      <c r="AK2850" s="12"/>
      <c r="AL2850" s="12"/>
      <c r="AM2850" s="12"/>
      <c r="AN2850" s="12"/>
    </row>
    <row r="2851" spans="1:40" x14ac:dyDescent="0.35">
      <c r="A2851" s="12"/>
      <c r="B2851" s="12">
        <f t="shared" si="1505"/>
        <v>921000</v>
      </c>
      <c r="C2851" s="29" t="str">
        <f t="shared" si="1472"/>
        <v>-8.16608092827915E-08+0.00241003502518127i</v>
      </c>
      <c r="D2851" s="28" t="str">
        <f t="shared" si="1473"/>
        <v>-5.39906165893005+0.0184769351930564i</v>
      </c>
      <c r="E2851" s="12" t="str">
        <f t="shared" si="1474"/>
        <v>4200</v>
      </c>
      <c r="F2851" s="12" t="str">
        <f t="shared" si="1475"/>
        <v>0.704225352112676</v>
      </c>
      <c r="G2851" s="12" t="str">
        <f t="shared" si="1471"/>
        <v>0.704225352112676</v>
      </c>
      <c r="H2851" s="12" t="str">
        <f t="shared" si="1476"/>
        <v>8.26088661315472+0.368206562443768i</v>
      </c>
      <c r="I2851" s="12" t="str">
        <f t="shared" si="1477"/>
        <v>3616.75854244525i</v>
      </c>
      <c r="J2851" s="12" t="str">
        <f t="shared" si="1478"/>
        <v>-11187.9148522174+782.220963932723i</v>
      </c>
      <c r="K2851" s="12" t="str">
        <f t="shared" si="1479"/>
        <v>0.0224922477742599-0.321701110729933i</v>
      </c>
      <c r="L2851" s="12" t="str">
        <f t="shared" si="1480"/>
        <v>0.00122373045502706-0.0146698586172856i</v>
      </c>
      <c r="M2851" s="12" t="str">
        <f t="shared" si="1481"/>
        <v>0.023715978229287-0.336370969347219i</v>
      </c>
      <c r="N2851" s="12" t="str">
        <f t="shared" si="1482"/>
        <v>-11.5736273358248i</v>
      </c>
      <c r="O2851" s="12" t="str">
        <f t="shared" si="1483"/>
        <v>0.54639434673427+0.837528040042141i</v>
      </c>
      <c r="P2851" s="12" t="str">
        <f t="shared" si="1484"/>
        <v>0.45360565326573-0.837528040042141i</v>
      </c>
      <c r="Q2851" s="12" t="str">
        <f t="shared" si="1485"/>
        <v>-0.45360565326573+12.4111553758669i</v>
      </c>
      <c r="R2851" s="12" t="str">
        <f t="shared" si="1486"/>
        <v>-0.068725845738261-0.034036413880918i</v>
      </c>
      <c r="S2851" s="12" t="str">
        <f t="shared" si="1487"/>
        <v>1.18519404112405i</v>
      </c>
      <c r="T2851" s="12" t="str">
        <f t="shared" si="1488"/>
        <v>0.0403397549128959-0.0814534628401976i</v>
      </c>
      <c r="U2851" s="12" t="str">
        <f t="shared" si="1489"/>
        <v>0.001-0.00172806670023773i</v>
      </c>
      <c r="V2851" s="12" t="str">
        <f t="shared" si="1490"/>
        <v>0.0015-0.000525248237154326i</v>
      </c>
      <c r="W2851" s="12" t="str">
        <f t="shared" si="1491"/>
        <v>0.000750850708197634-0.000570178068391113i</v>
      </c>
      <c r="X2851" s="12" t="str">
        <f t="shared" si="1492"/>
        <v>0.000741462027465014-0.000539025391367117i</v>
      </c>
      <c r="Y2851" s="12" t="str">
        <f t="shared" si="1493"/>
        <v>0.00029+0.86802205018686i</v>
      </c>
      <c r="Z2851" s="12" t="str">
        <f t="shared" si="1494"/>
        <v>-0.00744419884691063-0.0102655873181092i</v>
      </c>
      <c r="AA2851" s="12" t="str">
        <f t="shared" si="1495"/>
        <v>0.0164479548877149-13.8331041548485i</v>
      </c>
      <c r="AB2851" s="12" t="str">
        <f t="shared" si="1496"/>
        <v>0.100695562535879-0.203323056347252i</v>
      </c>
      <c r="AC2851" s="12" t="str">
        <f t="shared" si="1497"/>
        <v>0.933996120214722-0.0386930691570007i</v>
      </c>
      <c r="AD2851" s="12" t="str">
        <f t="shared" si="1498"/>
        <v>0.116629782312181-0.212859869341615i</v>
      </c>
      <c r="AE2851" s="12" t="str">
        <f t="shared" si="1499"/>
        <v>-0.00305334686625144+0.000387297979688629i</v>
      </c>
      <c r="AF2851" s="12" t="str">
        <f t="shared" si="1500"/>
        <v>-13.6599482720848-0.349729627250712i</v>
      </c>
      <c r="AG2851" s="12" t="str">
        <f t="shared" si="1501"/>
        <v>0.989347808193837-0.00585300798963236i</v>
      </c>
      <c r="AH2851" s="12" t="str">
        <f t="shared" si="1502"/>
        <v>0.0423183083876592-0.00401773277001984i</v>
      </c>
      <c r="AI2851" s="12">
        <f t="shared" si="1503"/>
        <v>-27.430463174496069</v>
      </c>
      <c r="AJ2851" s="12">
        <f t="shared" si="1504"/>
        <v>-5.4234491863784902</v>
      </c>
      <c r="AK2851" s="12"/>
      <c r="AL2851" s="12"/>
      <c r="AM2851" s="12"/>
      <c r="AN2851" s="12"/>
    </row>
    <row r="2852" spans="1:40" x14ac:dyDescent="0.35">
      <c r="A2852" s="12"/>
      <c r="B2852" s="12">
        <f t="shared" si="1505"/>
        <v>922000</v>
      </c>
      <c r="C2852" s="29" t="str">
        <f t="shared" si="1472"/>
        <v>-8.14837669301114E-08+0.00240742110433566i</v>
      </c>
      <c r="D2852" s="28" t="str">
        <f t="shared" si="1473"/>
        <v>-5.39906165757273+0.0184568951332401i</v>
      </c>
      <c r="E2852" s="12" t="str">
        <f t="shared" si="1474"/>
        <v>4200</v>
      </c>
      <c r="F2852" s="12" t="str">
        <f t="shared" si="1475"/>
        <v>0.704225352112676</v>
      </c>
      <c r="G2852" s="12" t="str">
        <f t="shared" si="1471"/>
        <v>0.704225352112676</v>
      </c>
      <c r="H2852" s="12" t="str">
        <f t="shared" si="1476"/>
        <v>8.2609248420769+0.36780903915409i</v>
      </c>
      <c r="I2852" s="12" t="str">
        <f t="shared" si="1477"/>
        <v>3620.68553326224i</v>
      </c>
      <c r="J2852" s="12" t="str">
        <f t="shared" si="1478"/>
        <v>-11212.2253607552+783.07028094025i</v>
      </c>
      <c r="K2852" s="12" t="str">
        <f t="shared" si="1479"/>
        <v>0.0224437121531916-0.321355521615952i</v>
      </c>
      <c r="L2852" s="12" t="str">
        <f t="shared" si="1480"/>
        <v>0.00122109567618049-0.0146541672573563i</v>
      </c>
      <c r="M2852" s="12" t="str">
        <f t="shared" si="1481"/>
        <v>0.0236648078293721-0.336009688873308i</v>
      </c>
      <c r="N2852" s="12" t="str">
        <f t="shared" si="1482"/>
        <v>-11.5861937064392i</v>
      </c>
      <c r="O2852" s="12" t="str">
        <f t="shared" si="1483"/>
        <v>0.556875616488223+0.830595899195789i</v>
      </c>
      <c r="P2852" s="12" t="str">
        <f t="shared" si="1484"/>
        <v>0.443124383511777-0.830595899195789i</v>
      </c>
      <c r="Q2852" s="12" t="str">
        <f t="shared" si="1485"/>
        <v>-0.443124383511777+12.416789605635i</v>
      </c>
      <c r="R2852" s="12" t="str">
        <f t="shared" si="1486"/>
        <v>-0.0680798595517732-0.03325791535768i</v>
      </c>
      <c r="S2852" s="12" t="str">
        <f t="shared" si="1487"/>
        <v>1.18648089676045i</v>
      </c>
      <c r="T2852" s="12" t="str">
        <f t="shared" si="1488"/>
        <v>0.0394598812379633-0.0807754528123134i</v>
      </c>
      <c r="U2852" s="12" t="str">
        <f t="shared" si="1489"/>
        <v>0.001-0.00172619244134377i</v>
      </c>
      <c r="V2852" s="12" t="str">
        <f t="shared" si="1490"/>
        <v>0.0015-0.00052467855359993i</v>
      </c>
      <c r="W2852" s="12" t="str">
        <f t="shared" si="1491"/>
        <v>0.000750670081560163-0.000569722280903915i</v>
      </c>
      <c r="X2852" s="12" t="str">
        <f t="shared" si="1492"/>
        <v>0.000741273442157489-0.0005386020021236i</v>
      </c>
      <c r="Y2852" s="12" t="str">
        <f t="shared" si="1493"/>
        <v>0.00029+0.868964527982937i</v>
      </c>
      <c r="Z2852" s="12" t="str">
        <f t="shared" si="1494"/>
        <v>-0.00743028438636902-0.0102518173335165i</v>
      </c>
      <c r="AA2852" s="12" t="str">
        <f t="shared" si="1495"/>
        <v>0.0164092566070849-13.8180847883099i</v>
      </c>
      <c r="AB2852" s="12" t="str">
        <f t="shared" si="1496"/>
        <v>0.0984992335088648-0.201630616685429i</v>
      </c>
      <c r="AC2852" s="12" t="str">
        <f t="shared" si="1497"/>
        <v>0.934581124652524-0.0378682466019514i</v>
      </c>
      <c r="AD2852" s="12" t="str">
        <f t="shared" si="1498"/>
        <v>0.113948646112472-0.211127291199943i</v>
      </c>
      <c r="AE2852" s="12" t="str">
        <f t="shared" si="1499"/>
        <v>-0.00301110926955934+0.000400555109992744i</v>
      </c>
      <c r="AF2852" s="12" t="str">
        <f t="shared" si="1500"/>
        <v>-13.6599864996496-0.34935214402085i</v>
      </c>
      <c r="AG2852" s="12" t="str">
        <f t="shared" si="1501"/>
        <v>0.989445871905962-0.0057124197133238i</v>
      </c>
      <c r="AH2852" s="12" t="str">
        <f t="shared" si="1502"/>
        <v>0.041736276449663-0.00422582468231322i</v>
      </c>
      <c r="AI2852" s="12">
        <f t="shared" si="1503"/>
        <v>-27.545430127695084</v>
      </c>
      <c r="AJ2852" s="12">
        <f t="shared" si="1504"/>
        <v>-5.781531215324704</v>
      </c>
      <c r="AK2852" s="12"/>
      <c r="AL2852" s="12"/>
      <c r="AM2852" s="12"/>
      <c r="AN2852" s="12"/>
    </row>
    <row r="2853" spans="1:40" x14ac:dyDescent="0.35">
      <c r="A2853" s="12"/>
      <c r="B2853" s="12">
        <f t="shared" si="1505"/>
        <v>923000</v>
      </c>
      <c r="C2853" s="29" t="str">
        <f t="shared" si="1472"/>
        <v>-8.1307299701253E-08+0.00240481284745719i</v>
      </c>
      <c r="D2853" s="28" t="str">
        <f t="shared" si="1473"/>
        <v>-5.39906165621982+0.0184368984971718i</v>
      </c>
      <c r="E2853" s="12" t="str">
        <f t="shared" si="1474"/>
        <v>4200</v>
      </c>
      <c r="F2853" s="12" t="str">
        <f t="shared" si="1475"/>
        <v>0.704225352112676</v>
      </c>
      <c r="G2853" s="12" t="str">
        <f t="shared" si="1471"/>
        <v>0.704225352112676</v>
      </c>
      <c r="H2853" s="12" t="str">
        <f t="shared" si="1476"/>
        <v>8.26096294719126+0.367412371306528i</v>
      </c>
      <c r="I2853" s="12" t="str">
        <f t="shared" si="1477"/>
        <v>3624.61252407922i</v>
      </c>
      <c r="J2853" s="12" t="str">
        <f t="shared" si="1478"/>
        <v>-11236.5622507456+783.919597947778i</v>
      </c>
      <c r="K2853" s="12" t="str">
        <f t="shared" si="1479"/>
        <v>0.0223953332190259-0.321010670610302i</v>
      </c>
      <c r="L2853" s="12" t="str">
        <f t="shared" si="1480"/>
        <v>0.00121846937787196-0.0146385091923101i</v>
      </c>
      <c r="M2853" s="12" t="str">
        <f t="shared" si="1481"/>
        <v>0.0236138025968979-0.335649179802612i</v>
      </c>
      <c r="N2853" s="12" t="str">
        <f t="shared" si="1482"/>
        <v>-11.5987600770535i</v>
      </c>
      <c r="O2853" s="12" t="str">
        <f t="shared" si="1483"/>
        <v>0.567268949126743+0.823532597628437i</v>
      </c>
      <c r="P2853" s="12" t="str">
        <f t="shared" si="1484"/>
        <v>0.432731050873257-0.823532597628437i</v>
      </c>
      <c r="Q2853" s="12" t="str">
        <f t="shared" si="1485"/>
        <v>-0.432731050873257+12.4222926746819i</v>
      </c>
      <c r="R2853" s="12" t="str">
        <f t="shared" si="1486"/>
        <v>-0.0674263941027424-0.0324862380129775i</v>
      </c>
      <c r="S2853" s="12" t="str">
        <f t="shared" si="1487"/>
        <v>1.18776775239685i</v>
      </c>
      <c r="T2853" s="12" t="str">
        <f t="shared" si="1488"/>
        <v>0.0385861059085034-0.0800868965756386i</v>
      </c>
      <c r="U2853" s="12" t="str">
        <f t="shared" si="1489"/>
        <v>0.001-0.00172432224368251i</v>
      </c>
      <c r="V2853" s="12" t="str">
        <f t="shared" si="1490"/>
        <v>0.0015-0.000524110104462769i</v>
      </c>
      <c r="W2853" s="12" t="str">
        <f t="shared" si="1491"/>
        <v>0.0007504896916545-0.000569267268128391i</v>
      </c>
      <c r="X2853" s="12" t="str">
        <f t="shared" si="1492"/>
        <v>0.000741085122359714-0.000538179323191978i</v>
      </c>
      <c r="Y2853" s="12" t="str">
        <f t="shared" si="1493"/>
        <v>0.00029+0.869907005779014i</v>
      </c>
      <c r="Z2853" s="12" t="str">
        <f t="shared" si="1494"/>
        <v>-0.00741640987018441-0.0102380809471633i</v>
      </c>
      <c r="AA2853" s="12" t="str">
        <f t="shared" si="1495"/>
        <v>0.0163706916671885-13.8030980123178i</v>
      </c>
      <c r="AB2853" s="12" t="str">
        <f t="shared" si="1496"/>
        <v>0.0963181270911406-0.199911851716746i</v>
      </c>
      <c r="AC2853" s="12" t="str">
        <f t="shared" si="1497"/>
        <v>0.935174188178086-0.0370497793614846i</v>
      </c>
      <c r="AD2853" s="12" t="str">
        <f t="shared" si="1498"/>
        <v>0.111289310141022-0.209360576677342i</v>
      </c>
      <c r="AE2853" s="12" t="str">
        <f t="shared" si="1499"/>
        <v>-0.00296881766934331+0.000413314881519601i</v>
      </c>
      <c r="AF2853" s="12" t="str">
        <f t="shared" si="1500"/>
        <v>-13.6600246034111-0.348975472809356i</v>
      </c>
      <c r="AG2853" s="12" t="str">
        <f t="shared" si="1501"/>
        <v>0.989545430309946-0.00557322397163307i</v>
      </c>
      <c r="AH2853" s="12" t="str">
        <f t="shared" si="1502"/>
        <v>0.0411532702779686-0.00442677048882284i</v>
      </c>
      <c r="AI2853" s="12">
        <f t="shared" si="1503"/>
        <v>-27.661949885607008</v>
      </c>
      <c r="AJ2853" s="12">
        <f t="shared" si="1504"/>
        <v>-6.1395787377054711</v>
      </c>
      <c r="AK2853" s="12"/>
      <c r="AL2853" s="12"/>
      <c r="AM2853" s="12"/>
      <c r="AN2853" s="12"/>
    </row>
    <row r="2854" spans="1:40" x14ac:dyDescent="0.35">
      <c r="A2854" s="12"/>
      <c r="B2854" s="12">
        <f t="shared" si="1505"/>
        <v>924000</v>
      </c>
      <c r="C2854" s="29" t="str">
        <f t="shared" si="1472"/>
        <v>-8.11314051078502E-08+0.00240221023615636i</v>
      </c>
      <c r="D2854" s="28" t="str">
        <f t="shared" si="1473"/>
        <v>-5.39906165487129+0.0184169451438654i</v>
      </c>
      <c r="E2854" s="12" t="str">
        <f t="shared" si="1474"/>
        <v>4200</v>
      </c>
      <c r="F2854" s="12" t="str">
        <f t="shared" si="1475"/>
        <v>0.704225352112676</v>
      </c>
      <c r="G2854" s="12" t="str">
        <f t="shared" si="1471"/>
        <v>0.704225352112676</v>
      </c>
      <c r="H2854" s="12" t="str">
        <f t="shared" si="1476"/>
        <v>8.26100092903143+0.367016556149202i</v>
      </c>
      <c r="I2854" s="12" t="str">
        <f t="shared" si="1477"/>
        <v>3628.53951489621i</v>
      </c>
      <c r="J2854" s="12" t="str">
        <f t="shared" si="1478"/>
        <v>-11260.9255221886+784.768914955305i</v>
      </c>
      <c r="K2854" s="12" t="str">
        <f t="shared" si="1479"/>
        <v>0.0223471102991019-0.320666555362546i</v>
      </c>
      <c r="L2854" s="12" t="str">
        <f t="shared" si="1480"/>
        <v>0.00121585152382985-0.0146228843170628i</v>
      </c>
      <c r="M2854" s="12" t="str">
        <f t="shared" si="1481"/>
        <v>0.0235629618229318-0.335289439679609i</v>
      </c>
      <c r="N2854" s="12" t="str">
        <f t="shared" si="1482"/>
        <v>-11.6113264476679i</v>
      </c>
      <c r="O2854" s="12" t="str">
        <f t="shared" si="1483"/>
        <v>0.577572703422287+0.81633925071717i</v>
      </c>
      <c r="P2854" s="12" t="str">
        <f t="shared" si="1484"/>
        <v>0.422427296577713-0.81633925071717i</v>
      </c>
      <c r="Q2854" s="12" t="str">
        <f t="shared" si="1485"/>
        <v>-0.422427296577713+12.4276656983851i</v>
      </c>
      <c r="R2854" s="12" t="str">
        <f t="shared" si="1486"/>
        <v>-0.0667654958226934-0.0317214622794278i</v>
      </c>
      <c r="S2854" s="12" t="str">
        <f t="shared" si="1487"/>
        <v>1.18905460803325i</v>
      </c>
      <c r="T2854" s="12" t="str">
        <f t="shared" si="1488"/>
        <v>0.0377185508969065-0.0793878204655983i</v>
      </c>
      <c r="U2854" s="12" t="str">
        <f t="shared" si="1489"/>
        <v>0.001-0.00172245609406813i</v>
      </c>
      <c r="V2854" s="12" t="str">
        <f t="shared" si="1490"/>
        <v>0.0015-0.000523542885734993i</v>
      </c>
      <c r="W2854" s="12" t="str">
        <f t="shared" si="1491"/>
        <v>0.000750309538332888-0.00056881302768199i</v>
      </c>
      <c r="X2854" s="12" t="str">
        <f t="shared" si="1492"/>
        <v>0.000740897067778175-0.000537757352383155i</v>
      </c>
      <c r="Y2854" s="12" t="str">
        <f t="shared" si="1493"/>
        <v>0.00029+0.870849483575091i</v>
      </c>
      <c r="Z2854" s="12" t="str">
        <f t="shared" si="1494"/>
        <v>-0.00740257513846513-0.0102243780455111i</v>
      </c>
      <c r="AA2854" s="12" t="str">
        <f t="shared" si="1495"/>
        <v>0.0163322594694271-13.7881437208751i</v>
      </c>
      <c r="AB2854" s="12" t="str">
        <f t="shared" si="1496"/>
        <v>0.0941525477485739-0.198166827179341i</v>
      </c>
      <c r="AC2854" s="12" t="str">
        <f t="shared" si="1497"/>
        <v>0.935775268440084-0.0362377523624253i</v>
      </c>
      <c r="AD2854" s="12" t="str">
        <f t="shared" si="1498"/>
        <v>0.108652214985294-0.207560000429217i</v>
      </c>
      <c r="AE2854" s="12" t="str">
        <f t="shared" si="1499"/>
        <v>-0.00292647809690407+0.000425577177425337i</v>
      </c>
      <c r="AF2854" s="12" t="str">
        <f t="shared" si="1500"/>
        <v>-13.6600625839027-0.348599611005337i</v>
      </c>
      <c r="AG2854" s="12" t="str">
        <f t="shared" si="1501"/>
        <v>0.98964646485875-0.00543543825211992i</v>
      </c>
      <c r="AH2854" s="12" t="str">
        <f t="shared" si="1502"/>
        <v>0.0405693813231582-0.00462056860401991i</v>
      </c>
      <c r="AI2854" s="12">
        <f t="shared" si="1503"/>
        <v>-27.780059540679929</v>
      </c>
      <c r="AJ2854" s="12">
        <f t="shared" si="1504"/>
        <v>-6.4975900769101491</v>
      </c>
      <c r="AK2854" s="12"/>
      <c r="AL2854" s="12"/>
      <c r="AM2854" s="12"/>
      <c r="AN2854" s="12"/>
    </row>
    <row r="2855" spans="1:40" x14ac:dyDescent="0.35">
      <c r="A2855" s="12"/>
      <c r="B2855" s="12">
        <f t="shared" si="1505"/>
        <v>925000</v>
      </c>
      <c r="C2855" s="29" t="str">
        <f t="shared" si="1472"/>
        <v>-8.09560806749811E-08+0.00239961325212319i</v>
      </c>
      <c r="D2855" s="28" t="str">
        <f t="shared" si="1473"/>
        <v>-5.39906165352714+0.0183970349329445i</v>
      </c>
      <c r="E2855" s="12" t="str">
        <f t="shared" si="1474"/>
        <v>4200</v>
      </c>
      <c r="F2855" s="12" t="str">
        <f t="shared" si="1475"/>
        <v>0.704225352112676</v>
      </c>
      <c r="G2855" s="12" t="str">
        <f t="shared" si="1471"/>
        <v>0.704225352112676</v>
      </c>
      <c r="H2855" s="12" t="str">
        <f t="shared" si="1476"/>
        <v>8.2610387881282+0.366621590942003i</v>
      </c>
      <c r="I2855" s="12" t="str">
        <f t="shared" si="1477"/>
        <v>3632.4665057132i</v>
      </c>
      <c r="J2855" s="12" t="str">
        <f t="shared" si="1478"/>
        <v>-11285.3151750841+785.618231962833i</v>
      </c>
      <c r="K2855" s="12" t="str">
        <f t="shared" si="1479"/>
        <v>0.0222990427243594-0.320323173532164i</v>
      </c>
      <c r="L2855" s="12" t="str">
        <f t="shared" si="1480"/>
        <v>0.0012132420779757-0.0146072925269683i</v>
      </c>
      <c r="M2855" s="12" t="str">
        <f t="shared" si="1481"/>
        <v>0.0235122848023351-0.334930466059132i</v>
      </c>
      <c r="N2855" s="12" t="str">
        <f t="shared" si="1482"/>
        <v>-11.6238928182822i</v>
      </c>
      <c r="O2855" s="12" t="str">
        <f t="shared" si="1483"/>
        <v>0.587785252292445+0.809016994374968i</v>
      </c>
      <c r="P2855" s="12" t="str">
        <f t="shared" si="1484"/>
        <v>0.412214747707555-0.809016994374968i</v>
      </c>
      <c r="Q2855" s="12" t="str">
        <f t="shared" si="1485"/>
        <v>-0.412214747707555+12.4329098126572i</v>
      </c>
      <c r="R2855" s="12" t="str">
        <f t="shared" si="1486"/>
        <v>-0.0660972119718213-0.0309636688394944i</v>
      </c>
      <c r="S2855" s="12" t="str">
        <f t="shared" si="1487"/>
        <v>1.19034146366965i</v>
      </c>
      <c r="T2855" s="12" t="str">
        <f t="shared" si="1488"/>
        <v>0.0368573388869861-0.0786782520430209i</v>
      </c>
      <c r="U2855" s="12" t="str">
        <f t="shared" si="1489"/>
        <v>0.001-0.00172059397937184i</v>
      </c>
      <c r="V2855" s="12" t="str">
        <f t="shared" si="1490"/>
        <v>0.0015-0.000522976893426091i</v>
      </c>
      <c r="W2855" s="12" t="str">
        <f t="shared" si="1491"/>
        <v>0.000750129621446436-0.000568359557193475i</v>
      </c>
      <c r="X2855" s="12" t="str">
        <f t="shared" si="1492"/>
        <v>0.000740709278119144-0.000537336087518533i</v>
      </c>
      <c r="Y2855" s="12" t="str">
        <f t="shared" si="1493"/>
        <v>0.00029+0.871791961371168i</v>
      </c>
      <c r="Z2855" s="12" t="str">
        <f t="shared" si="1494"/>
        <v>-0.00738878003215589-0.0102107085155119i</v>
      </c>
      <c r="AA2855" s="12" t="str">
        <f t="shared" si="1495"/>
        <v>0.016293959418505-13.7732218084444i</v>
      </c>
      <c r="AB2855" s="12" t="str">
        <f t="shared" si="1496"/>
        <v>0.0920028017228769-0.19639561187019i</v>
      </c>
      <c r="AC2855" s="12" t="str">
        <f t="shared" si="1497"/>
        <v>0.93638432226107-0.0354322508200099i</v>
      </c>
      <c r="AD2855" s="12" t="str">
        <f t="shared" si="1498"/>
        <v>0.106037797760994-0.205725842951279i</v>
      </c>
      <c r="AE2855" s="12" t="str">
        <f t="shared" si="1499"/>
        <v>-0.00288409657923369+0.000437341955932541i</v>
      </c>
      <c r="AF2855" s="12" t="str">
        <f t="shared" si="1500"/>
        <v>-13.6601004416553-0.348224556009058i</v>
      </c>
      <c r="AG2855" s="12" t="str">
        <f t="shared" si="1501"/>
        <v>0.989748956794133-0.00529907979378264i</v>
      </c>
      <c r="AH2855" s="12" t="str">
        <f t="shared" si="1502"/>
        <v>0.0399847008960279-0.00480721868041197i</v>
      </c>
      <c r="AI2855" s="12">
        <f t="shared" si="1503"/>
        <v>-27.899797667731562</v>
      </c>
      <c r="AJ2855" s="12">
        <f t="shared" si="1504"/>
        <v>-6.8555635694173702</v>
      </c>
      <c r="AK2855" s="12"/>
      <c r="AL2855" s="12"/>
      <c r="AM2855" s="12"/>
      <c r="AN2855" s="12"/>
    </row>
    <row r="2856" spans="1:40" x14ac:dyDescent="0.35">
      <c r="A2856" s="12"/>
      <c r="B2856" s="12">
        <f t="shared" si="1505"/>
        <v>926000</v>
      </c>
      <c r="C2856" s="29" t="str">
        <f t="shared" si="1472"/>
        <v>-8.07813239410794E-08+0.00239702187712678i</v>
      </c>
      <c r="D2856" s="28" t="str">
        <f t="shared" si="1473"/>
        <v>-5.39906165218733+0.0183771677246387i</v>
      </c>
      <c r="E2856" s="12" t="str">
        <f t="shared" si="1474"/>
        <v>4200</v>
      </c>
      <c r="F2856" s="12" t="str">
        <f t="shared" si="1475"/>
        <v>0.704225352112676</v>
      </c>
      <c r="G2856" s="12" t="str">
        <f t="shared" si="1471"/>
        <v>0.704225352112676</v>
      </c>
      <c r="H2856" s="12" t="str">
        <f t="shared" si="1476"/>
        <v>8.26107652500943+0.36622747295651i</v>
      </c>
      <c r="I2856" s="12" t="str">
        <f t="shared" si="1477"/>
        <v>3636.39349653019i</v>
      </c>
      <c r="J2856" s="12" t="str">
        <f t="shared" si="1478"/>
        <v>-11309.7312094322+786.467548970359i</v>
      </c>
      <c r="K2856" s="12" t="str">
        <f t="shared" si="1479"/>
        <v>0.0222511298293143-0.319980522788498i</v>
      </c>
      <c r="L2856" s="12" t="str">
        <f t="shared" si="1480"/>
        <v>0.00121064100442311-0.0145917337178167i</v>
      </c>
      <c r="M2856" s="12" t="str">
        <f t="shared" si="1481"/>
        <v>0.0234617708337374-0.334572256506315i</v>
      </c>
      <c r="N2856" s="12" t="str">
        <f t="shared" si="1482"/>
        <v>-11.6364591888966i</v>
      </c>
      <c r="O2856" s="12" t="str">
        <f t="shared" si="1483"/>
        <v>0.597904983057524+0.801566984870873i</v>
      </c>
      <c r="P2856" s="12" t="str">
        <f t="shared" si="1484"/>
        <v>0.402095016942476-0.801566984870873i</v>
      </c>
      <c r="Q2856" s="12" t="str">
        <f t="shared" si="1485"/>
        <v>-0.402095016942476+12.4380261737675i</v>
      </c>
      <c r="R2856" s="12" t="str">
        <f t="shared" si="1486"/>
        <v>-0.0654215906582684-0.0302129386197061i</v>
      </c>
      <c r="S2856" s="12" t="str">
        <f t="shared" si="1487"/>
        <v>1.19162831930605i</v>
      </c>
      <c r="T2856" s="12" t="str">
        <f t="shared" si="1488"/>
        <v>0.0360025932686972-0.0779582201224407i</v>
      </c>
      <c r="U2856" s="12" t="str">
        <f t="shared" si="1489"/>
        <v>0.001-0.00171873588652155i</v>
      </c>
      <c r="V2856" s="12" t="str">
        <f t="shared" si="1490"/>
        <v>0.0015-0.00052241212356278i</v>
      </c>
      <c r="W2856" s="12" t="str">
        <f t="shared" si="1491"/>
        <v>0.000749949940845137-0.000567906854302868i</v>
      </c>
      <c r="X2856" s="12" t="str">
        <f t="shared" si="1492"/>
        <v>0.000740521753088635-0.000536915526429949i</v>
      </c>
      <c r="Y2856" s="12" t="str">
        <f t="shared" si="1493"/>
        <v>0.00029+0.872734439167245i</v>
      </c>
      <c r="Z2856" s="12" t="str">
        <f t="shared" si="1494"/>
        <v>-0.00737502439303244-0.0101970722446041i</v>
      </c>
      <c r="AA2856" s="12" t="str">
        <f t="shared" si="1495"/>
        <v>0.0162557909224086-13.7583321699451i</v>
      </c>
      <c r="AB2856" s="12" t="str">
        <f t="shared" si="1496"/>
        <v>0.0898691970184228-0.194598277715752i</v>
      </c>
      <c r="AC2856" s="12" t="str">
        <f t="shared" si="1497"/>
        <v>0.937001305617857-0.0346333602332713i</v>
      </c>
      <c r="AD2856" s="12" t="str">
        <f t="shared" si="1498"/>
        <v>0.103446492030743-0.203858390534929i</v>
      </c>
      <c r="AE2856" s="12" t="str">
        <f t="shared" si="1499"/>
        <v>-0.00284167913805377+0.000448609250231088i</v>
      </c>
      <c r="AF2856" s="12" t="str">
        <f t="shared" si="1500"/>
        <v>-13.6601381771968-0.347850305231871i</v>
      </c>
      <c r="AG2856" s="12" t="str">
        <f t="shared" si="1501"/>
        <v>0.989852887150009-0.00516416558434686i</v>
      </c>
      <c r="AH2856" s="12" t="str">
        <f t="shared" si="1502"/>
        <v>0.0393993201495506-0.00498672160388541i</v>
      </c>
      <c r="AI2856" s="12">
        <f t="shared" si="1503"/>
        <v>-28.021204403628865</v>
      </c>
      <c r="AJ2856" s="12">
        <f t="shared" si="1504"/>
        <v>-7.2134975650809983</v>
      </c>
      <c r="AK2856" s="12"/>
      <c r="AL2856" s="12"/>
      <c r="AM2856" s="12"/>
      <c r="AN2856" s="12"/>
    </row>
    <row r="2857" spans="1:40" x14ac:dyDescent="0.35">
      <c r="A2857" s="12"/>
      <c r="B2857" s="12">
        <f t="shared" si="1505"/>
        <v>927000</v>
      </c>
      <c r="C2857" s="29" t="str">
        <f t="shared" si="1472"/>
        <v>-8.06071324578485E-08+0.00239443609301492i</v>
      </c>
      <c r="D2857" s="28" t="str">
        <f t="shared" si="1473"/>
        <v>-5.39906165085186+0.0183573433797811i</v>
      </c>
      <c r="E2857" s="12" t="str">
        <f t="shared" si="1474"/>
        <v>4200</v>
      </c>
      <c r="F2857" s="12" t="str">
        <f t="shared" si="1475"/>
        <v>0.704225352112676</v>
      </c>
      <c r="G2857" s="12" t="str">
        <f t="shared" si="1471"/>
        <v>0.704225352112676</v>
      </c>
      <c r="H2857" s="12" t="str">
        <f t="shared" si="1476"/>
        <v>8.26111414020025+0.365834199475953i</v>
      </c>
      <c r="I2857" s="12" t="str">
        <f t="shared" si="1477"/>
        <v>3640.32048734717i</v>
      </c>
      <c r="J2857" s="12" t="str">
        <f t="shared" si="1478"/>
        <v>-11334.1736252328+787.316865977887i</v>
      </c>
      <c r="K2857" s="12" t="str">
        <f t="shared" si="1479"/>
        <v>0.0222033709520377-0.31963860081071i</v>
      </c>
      <c r="L2857" s="12" t="str">
        <f t="shared" si="1480"/>
        <v>0.00120804826747649-0.0145762077858317i</v>
      </c>
      <c r="M2857" s="12" t="str">
        <f t="shared" si="1481"/>
        <v>0.0234114192195142-0.334214808596542i</v>
      </c>
      <c r="N2857" s="12" t="str">
        <f t="shared" si="1482"/>
        <v>-11.649025559511i</v>
      </c>
      <c r="O2857" s="12" t="str">
        <f t="shared" si="1483"/>
        <v>0.607930297694642+0.793990398647807i</v>
      </c>
      <c r="P2857" s="12" t="str">
        <f t="shared" si="1484"/>
        <v>0.392069702305358-0.793990398647807i</v>
      </c>
      <c r="Q2857" s="12" t="str">
        <f t="shared" si="1485"/>
        <v>-0.392069702305358+12.4430159581588i</v>
      </c>
      <c r="R2857" s="12" t="str">
        <f t="shared" si="1486"/>
        <v>-0.0647386808575906-0.0294693527844788i</v>
      </c>
      <c r="S2857" s="12" t="str">
        <f t="shared" si="1487"/>
        <v>1.19291517494245i</v>
      </c>
      <c r="T2857" s="12" t="str">
        <f t="shared" si="1488"/>
        <v>0.0351544381323373-0.0772277548007761i</v>
      </c>
      <c r="U2857" s="12" t="str">
        <f t="shared" si="1489"/>
        <v>0.001-0.00171688180250157i</v>
      </c>
      <c r="V2857" s="12" t="str">
        <f t="shared" si="1490"/>
        <v>0.0015-0.000521848572188927i</v>
      </c>
      <c r="W2857" s="12" t="str">
        <f t="shared" si="1491"/>
        <v>0.00074977049637786-0.000567454916661357i</v>
      </c>
      <c r="X2857" s="12" t="str">
        <f t="shared" si="1492"/>
        <v>0.000740334492392429-0.000536495666959598i</v>
      </c>
      <c r="Y2857" s="12" t="str">
        <f t="shared" si="1493"/>
        <v>0.00029+0.873676916963322i</v>
      </c>
      <c r="Z2857" s="12" t="str">
        <f t="shared" si="1494"/>
        <v>-0.00736130806369607-0.0101834691207112i</v>
      </c>
      <c r="AA2857" s="12" t="str">
        <f t="shared" si="1495"/>
        <v>0.0162177533923833-13.7434747007506i</v>
      </c>
      <c r="AB2857" s="12" t="str">
        <f t="shared" si="1496"/>
        <v>0.0877520433877707-0.192774899843556i</v>
      </c>
      <c r="AC2857" s="12" t="str">
        <f t="shared" si="1497"/>
        <v>0.937626173621689-0.0338411663800366i</v>
      </c>
      <c r="AD2857" s="12" t="str">
        <f t="shared" si="1498"/>
        <v>0.100878727723678-0.201957935221693i</v>
      </c>
      <c r="AE2857" s="12" t="str">
        <f t="shared" si="1499"/>
        <v>-0.00279923178886042+0.000459379168364146i</v>
      </c>
      <c r="AF2857" s="12" t="str">
        <f t="shared" si="1500"/>
        <v>-13.6601757910521-0.347476856096172i</v>
      </c>
      <c r="AG2857" s="12" t="str">
        <f t="shared" si="1501"/>
        <v>0.989958236755837-0.00503071235761808i</v>
      </c>
      <c r="AH2857" s="12" t="str">
        <f t="shared" si="1502"/>
        <v>0.0388133300610422-0.00515907948872911i</v>
      </c>
      <c r="AI2857" s="12">
        <f t="shared" si="1503"/>
        <v>-28.144321532371166</v>
      </c>
      <c r="AJ2857" s="12">
        <f t="shared" si="1504"/>
        <v>-7.5713904273646264</v>
      </c>
      <c r="AK2857" s="12"/>
      <c r="AL2857" s="12"/>
      <c r="AM2857" s="12"/>
      <c r="AN2857" s="12"/>
    </row>
    <row r="2858" spans="1:40" x14ac:dyDescent="0.35">
      <c r="A2858" s="12"/>
      <c r="B2858" s="12">
        <f t="shared" si="1505"/>
        <v>928000</v>
      </c>
      <c r="C2858" s="29" t="str">
        <f t="shared" si="1472"/>
        <v>-8.04335037901768E-08+0.00239185588171364i</v>
      </c>
      <c r="D2858" s="28" t="str">
        <f t="shared" si="1473"/>
        <v>-5.39906164952072+0.0183375617598046i</v>
      </c>
      <c r="E2858" s="12" t="str">
        <f t="shared" si="1474"/>
        <v>4200</v>
      </c>
      <c r="F2858" s="12" t="str">
        <f t="shared" si="1475"/>
        <v>0.704225352112676</v>
      </c>
      <c r="G2858" s="12" t="str">
        <f t="shared" si="1471"/>
        <v>0.704225352112676</v>
      </c>
      <c r="H2858" s="12" t="str">
        <f t="shared" si="1476"/>
        <v>8.26115163422293+0.365441767795127i</v>
      </c>
      <c r="I2858" s="12" t="str">
        <f t="shared" si="1477"/>
        <v>3644.24747816416i</v>
      </c>
      <c r="J2858" s="12" t="str">
        <f t="shared" si="1478"/>
        <v>-11358.6424224861+788.166182985414i</v>
      </c>
      <c r="K2858" s="12" t="str">
        <f t="shared" si="1479"/>
        <v>0.0221557654341307-0.319297405287719i</v>
      </c>
      <c r="L2858" s="12" t="str">
        <f t="shared" si="1480"/>
        <v>0.00120546383162987-0.0145607146276692i</v>
      </c>
      <c r="M2858" s="12" t="str">
        <f t="shared" si="1481"/>
        <v>0.0233612292657606-0.333858119915388i</v>
      </c>
      <c r="N2858" s="12" t="str">
        <f t="shared" si="1482"/>
        <v>-11.6615919301253i</v>
      </c>
      <c r="O2858" s="12" t="str">
        <f t="shared" si="1483"/>
        <v>0.617859613090325+0.786288432136626i</v>
      </c>
      <c r="P2858" s="12" t="str">
        <f t="shared" si="1484"/>
        <v>0.382140386909675-0.786288432136626i</v>
      </c>
      <c r="Q2858" s="12" t="str">
        <f t="shared" si="1485"/>
        <v>-0.382140386909675+12.4478803622619i</v>
      </c>
      <c r="R2858" s="12" t="str">
        <f t="shared" si="1486"/>
        <v>-0.0640485324322663-0.0287329927293759i</v>
      </c>
      <c r="S2858" s="12" t="str">
        <f t="shared" si="1487"/>
        <v>1.19420203057885i</v>
      </c>
      <c r="T2858" s="12" t="str">
        <f t="shared" si="1488"/>
        <v>0.034312998262028-0.0764868874862077i</v>
      </c>
      <c r="U2858" s="12" t="str">
        <f t="shared" si="1489"/>
        <v>0.001-0.00171503171435232i</v>
      </c>
      <c r="V2858" s="12" t="str">
        <f t="shared" si="1490"/>
        <v>0.0015-0.000521286235365448i</v>
      </c>
      <c r="W2858" s="12" t="str">
        <f t="shared" si="1491"/>
        <v>0.000749591287892378-0.000567003741931258i</v>
      </c>
      <c r="X2858" s="12" t="str">
        <f t="shared" si="1492"/>
        <v>0.00074014749573609-0.000536076506959985i</v>
      </c>
      <c r="Y2858" s="12" t="str">
        <f t="shared" si="1493"/>
        <v>0.00029+0.874619394759398i</v>
      </c>
      <c r="Z2858" s="12" t="str">
        <f t="shared" si="1494"/>
        <v>-0.00734763088756837-0.0101698990322388i</v>
      </c>
      <c r="AA2858" s="12" t="str">
        <f t="shared" si="1495"/>
        <v>0.0161798462429144-13.7286492966867i</v>
      </c>
      <c r="AB2858" s="12" t="str">
        <f t="shared" si="1496"/>
        <v>0.0856516523153939-0.190925556654288i</v>
      </c>
      <c r="AC2858" s="12" t="str">
        <f t="shared" si="1497"/>
        <v>0.938258880498332-0.0330557553113577i</v>
      </c>
      <c r="AD2858" s="12" t="str">
        <f t="shared" si="1498"/>
        <v>0.0983349310554285-0.200024774756282i</v>
      </c>
      <c r="AE2858" s="12" t="str">
        <f t="shared" si="1499"/>
        <v>-0.00275676053996746+0.000469651893102298i</v>
      </c>
      <c r="AF2858" s="12" t="str">
        <f t="shared" si="1500"/>
        <v>-13.6602132837437-0.347104206035322i</v>
      </c>
      <c r="AG2858" s="12" t="str">
        <f t="shared" si="1501"/>
        <v>0.990064986240049-0.00489873659087051i</v>
      </c>
      <c r="AH2858" s="12" t="str">
        <f t="shared" si="1502"/>
        <v>0.0382268214144145-0.00532429567238824i</v>
      </c>
      <c r="AI2858" s="12">
        <f t="shared" si="1503"/>
        <v>-28.269192576050003</v>
      </c>
      <c r="AJ2858" s="12">
        <f t="shared" si="1504"/>
        <v>-7.9292405336069871</v>
      </c>
      <c r="AK2858" s="12"/>
      <c r="AL2858" s="12"/>
      <c r="AM2858" s="12"/>
      <c r="AN2858" s="12"/>
    </row>
    <row r="2859" spans="1:40" x14ac:dyDescent="0.35">
      <c r="A2859" s="12"/>
      <c r="B2859" s="12">
        <f t="shared" si="1505"/>
        <v>929000</v>
      </c>
      <c r="C2859" s="29" t="str">
        <f t="shared" si="1472"/>
        <v>-8.02604355160511E-08+0.00238928122522676i</v>
      </c>
      <c r="D2859" s="28" t="str">
        <f t="shared" si="1473"/>
        <v>-5.39906164819386+0.0183178227267385i</v>
      </c>
      <c r="E2859" s="12" t="str">
        <f t="shared" si="1474"/>
        <v>4200</v>
      </c>
      <c r="F2859" s="12" t="str">
        <f t="shared" si="1475"/>
        <v>0.704225352112676</v>
      </c>
      <c r="G2859" s="12" t="str">
        <f t="shared" si="1471"/>
        <v>0.704225352112676</v>
      </c>
      <c r="H2859" s="12" t="str">
        <f t="shared" si="1476"/>
        <v>8.26118900759689+0.365050175220351i</v>
      </c>
      <c r="I2859" s="12" t="str">
        <f t="shared" si="1477"/>
        <v>3648.17446898115i</v>
      </c>
      <c r="J2859" s="12" t="str">
        <f t="shared" si="1478"/>
        <v>-11383.1376011918+789.015499992942i</v>
      </c>
      <c r="K2859" s="12" t="str">
        <f t="shared" si="1479"/>
        <v>0.0221083126207056-0.318956933918166i</v>
      </c>
      <c r="L2859" s="12" t="str">
        <f t="shared" si="1480"/>
        <v>0.00120288766156562-0.014545254140414i</v>
      </c>
      <c r="M2859" s="12" t="str">
        <f t="shared" si="1481"/>
        <v>0.0233112002822712-0.33350218805858i</v>
      </c>
      <c r="N2859" s="12" t="str">
        <f t="shared" si="1482"/>
        <v>-11.6741583007397i</v>
      </c>
      <c r="O2859" s="12" t="str">
        <f t="shared" si="1483"/>
        <v>0.627691361290723+0.778462301567006i</v>
      </c>
      <c r="P2859" s="12" t="str">
        <f t="shared" si="1484"/>
        <v>0.372308638709277-0.778462301567006i</v>
      </c>
      <c r="Q2859" s="12" t="str">
        <f t="shared" si="1485"/>
        <v>-0.372308638709277+12.4526206023067i</v>
      </c>
      <c r="R2859" s="12" t="str">
        <f t="shared" si="1486"/>
        <v>-0.0633511961512961-0.0280039400738658i</v>
      </c>
      <c r="S2859" s="12" t="str">
        <f t="shared" si="1487"/>
        <v>1.19548888621525i</v>
      </c>
      <c r="T2859" s="12" t="str">
        <f t="shared" si="1488"/>
        <v>0.0334783991285444-0.0757356509273168i</v>
      </c>
      <c r="U2859" s="12" t="str">
        <f t="shared" si="1489"/>
        <v>0.001-0.00171318560917002i</v>
      </c>
      <c r="V2859" s="12" t="str">
        <f t="shared" si="1490"/>
        <v>0.0015-0.000520725109170219i</v>
      </c>
      <c r="W2859" s="12" t="str">
        <f t="shared" si="1491"/>
        <v>0.000749412315235359-0.000566553327785923i</v>
      </c>
      <c r="X2859" s="12" t="str">
        <f t="shared" si="1492"/>
        <v>0.00073996076282493-0.00053565804429385i</v>
      </c>
      <c r="Y2859" s="12" t="str">
        <f t="shared" si="1493"/>
        <v>0.00029+0.875561872555475i</v>
      </c>
      <c r="Z2859" s="12" t="str">
        <f t="shared" si="1494"/>
        <v>-0.0073339927088859-0.0101563618680713i</v>
      </c>
      <c r="AA2859" s="12" t="str">
        <f t="shared" si="1495"/>
        <v>0.0161420688917037-13.7138558540283i</v>
      </c>
      <c r="AB2859" s="12" t="str">
        <f t="shared" si="1496"/>
        <v>0.0835683369997815-0.189050329894523i</v>
      </c>
      <c r="AC2859" s="12" t="str">
        <f t="shared" si="1497"/>
        <v>0.938899379568038-0.0322772133454446i</v>
      </c>
      <c r="AD2859" s="12" t="str">
        <f t="shared" si="1498"/>
        <v>0.0958155244487481-0.19805921253845i</v>
      </c>
      <c r="AE2859" s="12" t="str">
        <f t="shared" si="1499"/>
        <v>-0.00271427139155094+0.000479427681804154i</v>
      </c>
      <c r="AF2859" s="12" t="str">
        <f t="shared" si="1500"/>
        <v>-13.6602506557908-0.346732352493613i</v>
      </c>
      <c r="AG2859" s="12" t="str">
        <f t="shared" si="1501"/>
        <v>0.990173116033524-0.00476825450228451i</v>
      </c>
      <c r="AH2859" s="12" t="str">
        <f t="shared" si="1502"/>
        <v>0.037639884782554-0.00548237470992619i</v>
      </c>
      <c r="AI2859" s="12">
        <f t="shared" si="1503"/>
        <v>-28.395862892171749</v>
      </c>
      <c r="AJ2859" s="12">
        <f t="shared" si="1504"/>
        <v>-8.2870462752790299</v>
      </c>
      <c r="AK2859" s="12"/>
      <c r="AL2859" s="12"/>
      <c r="AM2859" s="12"/>
      <c r="AN2859" s="12"/>
    </row>
    <row r="2860" spans="1:40" x14ac:dyDescent="0.35">
      <c r="A2860" s="12"/>
      <c r="B2860" s="12">
        <f t="shared" si="1505"/>
        <v>930000</v>
      </c>
      <c r="C2860" s="29" t="str">
        <f t="shared" si="1472"/>
        <v>-8.00879252264726E-08+0.00238671210563552i</v>
      </c>
      <c r="D2860" s="28" t="str">
        <f t="shared" si="1473"/>
        <v>-5.39906164687128+0.0182981261432057i</v>
      </c>
      <c r="E2860" s="12" t="str">
        <f t="shared" si="1474"/>
        <v>4200</v>
      </c>
      <c r="F2860" s="12" t="str">
        <f t="shared" si="1475"/>
        <v>0.704225352112676</v>
      </c>
      <c r="G2860" s="12" t="str">
        <f t="shared" si="1471"/>
        <v>0.704225352112676</v>
      </c>
      <c r="H2860" s="12" t="str">
        <f t="shared" si="1476"/>
        <v>8.26122626083884+0.364659419069389i</v>
      </c>
      <c r="I2860" s="12" t="str">
        <f t="shared" si="1477"/>
        <v>3652.10145979813i</v>
      </c>
      <c r="J2860" s="12" t="str">
        <f t="shared" si="1478"/>
        <v>-11407.6591613502+789.864817000469i</v>
      </c>
      <c r="K2860" s="12" t="str">
        <f t="shared" si="1479"/>
        <v>0.0220610118603587-0.318617184410338i</v>
      </c>
      <c r="L2860" s="12" t="str">
        <f t="shared" si="1480"/>
        <v>0.00120031972215334-0.0145298262215783i</v>
      </c>
      <c r="M2860" s="12" t="str">
        <f t="shared" si="1481"/>
        <v>0.023261331582512-0.333147010631916i</v>
      </c>
      <c r="N2860" s="12" t="str">
        <f t="shared" si="1482"/>
        <v>-11.686724671354i</v>
      </c>
      <c r="O2860" s="12" t="str">
        <f t="shared" si="1483"/>
        <v>0.637423989748666+0.770513242775809i</v>
      </c>
      <c r="P2860" s="12" t="str">
        <f t="shared" si="1484"/>
        <v>0.362576010251334-0.770513242775809i</v>
      </c>
      <c r="Q2860" s="12" t="str">
        <f t="shared" si="1485"/>
        <v>-0.362576010251334+12.4572379141298i</v>
      </c>
      <c r="R2860" s="12" t="str">
        <f t="shared" si="1486"/>
        <v>-0.0626467237099378-0.0272822766536211i</v>
      </c>
      <c r="S2860" s="12" t="str">
        <f t="shared" si="1487"/>
        <v>1.19677574185165i</v>
      </c>
      <c r="T2860" s="12" t="str">
        <f t="shared" si="1488"/>
        <v>0.0326507668815393-0.0749740792425362i</v>
      </c>
      <c r="U2860" s="12" t="str">
        <f t="shared" si="1489"/>
        <v>0.000999999999999998-0.0017113434741064i</v>
      </c>
      <c r="V2860" s="12" t="str">
        <f t="shared" si="1490"/>
        <v>0.0015-0.000520165189697994i</v>
      </c>
      <c r="W2860" s="12" t="str">
        <f t="shared" si="1491"/>
        <v>0.000749233578252387-0.00056610367190969i</v>
      </c>
      <c r="X2860" s="12" t="str">
        <f t="shared" si="1492"/>
        <v>0.000739774293364046-0.000535240276834112i</v>
      </c>
      <c r="Y2860" s="12" t="str">
        <f t="shared" si="1493"/>
        <v>0.00029+0.876504350351552i</v>
      </c>
      <c r="Z2860" s="12" t="str">
        <f t="shared" si="1494"/>
        <v>-0.00732039337269499-0.0101428575175707i</v>
      </c>
      <c r="AA2860" s="12" t="str">
        <f t="shared" si="1495"/>
        <v>0.01610442075965-13.6990942694976i</v>
      </c>
      <c r="AB2860" s="12" t="str">
        <f t="shared" si="1496"/>
        <v>0.0815024123340277-0.187149304730241i</v>
      </c>
      <c r="AC2860" s="12" t="str">
        <f t="shared" si="1497"/>
        <v>0.939547623225355-0.0315056270611378i</v>
      </c>
      <c r="AD2860" s="12" t="str">
        <f t="shared" si="1498"/>
        <v>0.0933209264549905-0.196061557573827i</v>
      </c>
      <c r="AE2860" s="12" t="str">
        <f t="shared" si="1499"/>
        <v>-0.00267177033469918+0.000488706866263038i</v>
      </c>
      <c r="AF2860" s="12" t="str">
        <f t="shared" si="1500"/>
        <v>-13.6602879077101-0.346361292926183i</v>
      </c>
      <c r="AG2860" s="12" t="str">
        <f t="shared" si="1501"/>
        <v>0.990282606373086-0.00463928204844306i</v>
      </c>
      <c r="AH2860" s="12" t="str">
        <f t="shared" si="1502"/>
        <v>0.0370526105098957-0.00563332236819216i</v>
      </c>
      <c r="AI2860" s="12">
        <f t="shared" si="1503"/>
        <v>-28.524379777870323</v>
      </c>
      <c r="AJ2860" s="12">
        <f t="shared" si="1504"/>
        <v>-8.6448060582089639</v>
      </c>
      <c r="AK2860" s="12"/>
      <c r="AL2860" s="12"/>
      <c r="AM2860" s="12"/>
      <c r="AN2860" s="12"/>
    </row>
    <row r="2861" spans="1:40" x14ac:dyDescent="0.35">
      <c r="A2861" s="12"/>
      <c r="B2861" s="12">
        <f t="shared" si="1505"/>
        <v>931000</v>
      </c>
      <c r="C2861" s="29" t="str">
        <f t="shared" si="1472"/>
        <v>-7.99159705253739E-08+0.00238414850509818i</v>
      </c>
      <c r="D2861" s="28" t="str">
        <f t="shared" si="1473"/>
        <v>-5.39906164555296+0.0182784718724194i</v>
      </c>
      <c r="E2861" s="12" t="str">
        <f t="shared" si="1474"/>
        <v>4200</v>
      </c>
      <c r="F2861" s="12" t="str">
        <f t="shared" si="1475"/>
        <v>0.704225352112676</v>
      </c>
      <c r="G2861" s="12" t="str">
        <f t="shared" si="1471"/>
        <v>0.704225352112676</v>
      </c>
      <c r="H2861" s="12" t="str">
        <f t="shared" si="1476"/>
        <v>8.26126339446271+0.364269496671405i</v>
      </c>
      <c r="I2861" s="12" t="str">
        <f t="shared" si="1477"/>
        <v>3656.02845061512i</v>
      </c>
      <c r="J2861" s="12" t="str">
        <f t="shared" si="1478"/>
        <v>-11432.2071029611+790.714134007996i</v>
      </c>
      <c r="K2861" s="12" t="str">
        <f t="shared" si="1479"/>
        <v>0.0220138625051528-0.31827815448215i</v>
      </c>
      <c r="L2861" s="12" t="str">
        <f t="shared" si="1480"/>
        <v>0.00119775997844862-0.014514430769099i</v>
      </c>
      <c r="M2861" s="12" t="str">
        <f t="shared" si="1481"/>
        <v>0.0232116224836014-0.332792585251249i</v>
      </c>
      <c r="N2861" s="12" t="str">
        <f t="shared" si="1482"/>
        <v>-11.6992910419684i</v>
      </c>
      <c r="O2861" s="12" t="str">
        <f t="shared" si="1483"/>
        <v>0.647055961569453+0.762442511011441i</v>
      </c>
      <c r="P2861" s="12" t="str">
        <f t="shared" si="1484"/>
        <v>0.352944038430547-0.762442511011441i</v>
      </c>
      <c r="Q2861" s="12" t="str">
        <f t="shared" si="1485"/>
        <v>-0.352944038430547+12.4617335529798i</v>
      </c>
      <c r="R2861" s="12" t="str">
        <f t="shared" si="1486"/>
        <v>-0.0619351677494332-0.0265680845122083i</v>
      </c>
      <c r="S2861" s="12" t="str">
        <f t="shared" si="1487"/>
        <v>1.19806259748805i</v>
      </c>
      <c r="T2861" s="12" t="str">
        <f t="shared" si="1488"/>
        <v>0.0318302283409783-0.0742022079497441i</v>
      </c>
      <c r="U2861" s="12" t="str">
        <f t="shared" si="1489"/>
        <v>0.000999999999999998-0.00170950529636837i</v>
      </c>
      <c r="V2861" s="12" t="str">
        <f t="shared" si="1490"/>
        <v>0.0015-0.000519606473060295i</v>
      </c>
      <c r="W2861" s="12" t="str">
        <f t="shared" si="1491"/>
        <v>0.000749055076787967-0.000565654771997799i</v>
      </c>
      <c r="X2861" s="12" t="str">
        <f t="shared" si="1492"/>
        <v>0.000739588087058306-0.000534823202463801i</v>
      </c>
      <c r="Y2861" s="12" t="str">
        <f t="shared" si="1493"/>
        <v>0.00029+0.877446828147629i</v>
      </c>
      <c r="Z2861" s="12" t="str">
        <f t="shared" si="1494"/>
        <v>-0.00730683272484646-0.0101293858705729i</v>
      </c>
      <c r="AA2861" s="12" t="str">
        <f t="shared" si="1495"/>
        <v>0.0160669012708275-13.6843644402613i</v>
      </c>
      <c r="AB2861" s="12" t="str">
        <f t="shared" si="1496"/>
        <v>0.0794541948844531-0.1852225698207i</v>
      </c>
      <c r="AC2861" s="12" t="str">
        <f t="shared" si="1497"/>
        <v>0.940203562918886-0.0307410832907743i</v>
      </c>
      <c r="AD2861" s="12" t="str">
        <f t="shared" si="1498"/>
        <v>0.090851551675949-0.194032124423328i</v>
      </c>
      <c r="AE2861" s="12" t="str">
        <f t="shared" si="1499"/>
        <v>-0.0026292633504598+0.000497489852541873i</v>
      </c>
      <c r="AF2861" s="12" t="str">
        <f t="shared" si="1500"/>
        <v>-13.6603250400157-0.345991024798986i</v>
      </c>
      <c r="AG2861" s="12" t="str">
        <f t="shared" si="1501"/>
        <v>0.990393437305047-0.0045118349218619i</v>
      </c>
      <c r="AH2861" s="12" t="str">
        <f t="shared" si="1502"/>
        <v>0.0364650886950716-0.00577714561973005i</v>
      </c>
      <c r="AI2861" s="12">
        <f t="shared" si="1503"/>
        <v>-28.654792581632659</v>
      </c>
      <c r="AJ2861" s="12">
        <f t="shared" si="1504"/>
        <v>-9.0025183028480953</v>
      </c>
      <c r="AK2861" s="12"/>
      <c r="AL2861" s="12"/>
      <c r="AM2861" s="12"/>
      <c r="AN2861" s="12"/>
    </row>
    <row r="2862" spans="1:40" x14ac:dyDescent="0.35">
      <c r="A2862" s="12"/>
      <c r="B2862" s="12">
        <f t="shared" si="1505"/>
        <v>932000</v>
      </c>
      <c r="C2862" s="29" t="str">
        <f t="shared" si="1472"/>
        <v>-7.97445690295348E-08+0.00238159040584952i</v>
      </c>
      <c r="D2862" s="28" t="str">
        <f t="shared" si="1473"/>
        <v>-5.39906164423888+0.0182588597781797i</v>
      </c>
      <c r="E2862" s="12" t="str">
        <f t="shared" si="1474"/>
        <v>4200</v>
      </c>
      <c r="F2862" s="12" t="str">
        <f t="shared" si="1475"/>
        <v>0.704225352112676</v>
      </c>
      <c r="G2862" s="12" t="str">
        <f t="shared" si="1471"/>
        <v>0.704225352112676</v>
      </c>
      <c r="H2862" s="12" t="str">
        <f t="shared" si="1476"/>
        <v>8.26130040897968+0.363880405366894i</v>
      </c>
      <c r="I2862" s="12" t="str">
        <f t="shared" si="1477"/>
        <v>3659.95544143211i</v>
      </c>
      <c r="J2862" s="12" t="str">
        <f t="shared" si="1478"/>
        <v>-11456.7814260246+791.563451015524i</v>
      </c>
      <c r="K2862" s="12" t="str">
        <f t="shared" si="1479"/>
        <v>0.0219668639105915-0.317939841861065i</v>
      </c>
      <c r="L2862" s="12" t="str">
        <f t="shared" si="1480"/>
        <v>0.00119520839569185-0.0144990676813361i</v>
      </c>
      <c r="M2862" s="12" t="str">
        <f t="shared" si="1481"/>
        <v>0.0231620723062834-0.332438909542401i</v>
      </c>
      <c r="N2862" s="12" t="str">
        <f t="shared" si="1482"/>
        <v>-11.7118574125827i</v>
      </c>
      <c r="O2862" s="12" t="str">
        <f t="shared" si="1483"/>
        <v>0.65658575575292+0.754251380736136i</v>
      </c>
      <c r="P2862" s="12" t="str">
        <f t="shared" si="1484"/>
        <v>0.34341424424708-0.754251380736136i</v>
      </c>
      <c r="Q2862" s="12" t="str">
        <f t="shared" si="1485"/>
        <v>-0.34341424424708+12.4661087933188i</v>
      </c>
      <c r="R2862" s="12" t="str">
        <f t="shared" si="1486"/>
        <v>-0.0612165818768878-0.0258614458923401i</v>
      </c>
      <c r="S2862" s="12" t="str">
        <f t="shared" si="1487"/>
        <v>1.19934945312445i</v>
      </c>
      <c r="T2862" s="12" t="str">
        <f t="shared" si="1488"/>
        <v>0.0310169109879857-0.0734200739961935i</v>
      </c>
      <c r="U2862" s="12" t="str">
        <f t="shared" si="1489"/>
        <v>0.001-0.00170767106321776i</v>
      </c>
      <c r="V2862" s="12" t="str">
        <f t="shared" si="1490"/>
        <v>0.0015-0.000519048955385338i</v>
      </c>
      <c r="W2862" s="12" t="str">
        <f t="shared" si="1491"/>
        <v>0.000748876810685529-0.000565206625756348i</v>
      </c>
      <c r="X2862" s="12" t="str">
        <f t="shared" si="1492"/>
        <v>0.000739402143612352-0.000534406819076014i</v>
      </c>
      <c r="Y2862" s="12" t="str">
        <f t="shared" si="1493"/>
        <v>0.00029+0.878389305943706i</v>
      </c>
      <c r="Z2862" s="12" t="str">
        <f t="shared" si="1494"/>
        <v>-0.0072933106119907-0.0101159468173857i</v>
      </c>
      <c r="AA2862" s="12" t="str">
        <f t="shared" si="1495"/>
        <v>0.0160295098524654-13.6696662639284i</v>
      </c>
      <c r="AB2862" s="12" t="str">
        <f t="shared" si="1496"/>
        <v>0.0774240028677534-0.183270217393145i</v>
      </c>
      <c r="AC2862" s="12" t="str">
        <f t="shared" si="1497"/>
        <v>0.940867149130889-0.029983669112612i</v>
      </c>
      <c r="AD2862" s="12" t="str">
        <f t="shared" si="1498"/>
        <v>0.088407810686715-0.191971233151661i</v>
      </c>
      <c r="AE2862" s="12" t="str">
        <f t="shared" si="1499"/>
        <v>-0.00258675640889444+0.000505777120793638i</v>
      </c>
      <c r="AF2862" s="12" t="str">
        <f t="shared" si="1500"/>
        <v>-13.6603620532186-0.345621545588714i</v>
      </c>
      <c r="AG2862" s="12" t="str">
        <f t="shared" si="1501"/>
        <v>0.99050558868878-0.00438592854858625i</v>
      </c>
      <c r="AH2862" s="12" t="str">
        <f t="shared" si="1502"/>
        <v>0.0358774091737806-0.00591385263639122i</v>
      </c>
      <c r="AI2862" s="12">
        <f t="shared" si="1503"/>
        <v>-28.787152823163311</v>
      </c>
      <c r="AJ2862" s="12">
        <f t="shared" si="1504"/>
        <v>-9.3601814444863596</v>
      </c>
      <c r="AK2862" s="12"/>
      <c r="AL2862" s="12"/>
      <c r="AM2862" s="12"/>
      <c r="AN2862" s="12"/>
    </row>
    <row r="2863" spans="1:40" x14ac:dyDescent="0.35">
      <c r="A2863" s="12"/>
      <c r="B2863" s="12">
        <f t="shared" si="1505"/>
        <v>933000</v>
      </c>
      <c r="C2863" s="29" t="str">
        <f t="shared" si="1472"/>
        <v>-7.95737183684996E-08+0.00237903779020052i</v>
      </c>
      <c r="D2863" s="28" t="str">
        <f t="shared" si="1473"/>
        <v>-5.39906164292902+0.0182392897248707i</v>
      </c>
      <c r="E2863" s="12" t="str">
        <f t="shared" si="1474"/>
        <v>4200</v>
      </c>
      <c r="F2863" s="12" t="str">
        <f t="shared" si="1475"/>
        <v>0.704225352112676</v>
      </c>
      <c r="G2863" s="12" t="str">
        <f t="shared" si="1471"/>
        <v>0.704225352112676</v>
      </c>
      <c r="H2863" s="12" t="str">
        <f t="shared" si="1476"/>
        <v>8.26133730489821+0.363492142507617i</v>
      </c>
      <c r="I2863" s="12" t="str">
        <f t="shared" si="1477"/>
        <v>3663.8824322491i</v>
      </c>
      <c r="J2863" s="12" t="str">
        <f t="shared" si="1478"/>
        <v>-11481.3821305406+792.412768023051i</v>
      </c>
      <c r="K2863" s="12" t="str">
        <f t="shared" si="1479"/>
        <v>0.0219200154355998-0.317602244284066i</v>
      </c>
      <c r="L2863" s="12" t="str">
        <f t="shared" si="1480"/>
        <v>0.00119266493930717-0.0144837368570703i</v>
      </c>
      <c r="M2863" s="12" t="str">
        <f t="shared" si="1481"/>
        <v>0.023112680374907-0.332085981141136i</v>
      </c>
      <c r="N2863" s="12" t="str">
        <f t="shared" si="1482"/>
        <v>-11.7244237831971i</v>
      </c>
      <c r="O2863" s="12" t="str">
        <f t="shared" si="1483"/>
        <v>0.666011867434245+0.745941145424188i</v>
      </c>
      <c r="P2863" s="12" t="str">
        <f t="shared" si="1484"/>
        <v>0.333988132565755-0.745941145424188i</v>
      </c>
      <c r="Q2863" s="12" t="str">
        <f t="shared" si="1485"/>
        <v>-0.333988132565755+12.4703649286213i</v>
      </c>
      <c r="R2863" s="12" t="str">
        <f t="shared" si="1486"/>
        <v>-0.0604910206851177-0.0251624432264973i</v>
      </c>
      <c r="S2863" s="12" t="str">
        <f t="shared" si="1487"/>
        <v>1.20063630876084i</v>
      </c>
      <c r="T2863" s="12" t="str">
        <f t="shared" si="1488"/>
        <v>0.0302109429548659-0.0726277157885553i</v>
      </c>
      <c r="U2863" s="12" t="str">
        <f t="shared" si="1489"/>
        <v>0.001-0.00170584076197101i</v>
      </c>
      <c r="V2863" s="12" t="str">
        <f t="shared" si="1490"/>
        <v>0.0015-0.000518492632817938i</v>
      </c>
      <c r="W2863" s="12" t="str">
        <f t="shared" si="1491"/>
        <v>0.000748698779787438-0.000564759230902206i</v>
      </c>
      <c r="X2863" s="12" t="str">
        <f t="shared" si="1492"/>
        <v>0.0007392164627306-0.00053399112457382i</v>
      </c>
      <c r="Y2863" s="12" t="str">
        <f t="shared" si="1493"/>
        <v>0.00029+0.879331783739783i</v>
      </c>
      <c r="Z2863" s="12" t="str">
        <f t="shared" si="1494"/>
        <v>-0.00727982688157206-0.0101025402487861i</v>
      </c>
      <c r="AA2863" s="12" t="str">
        <f t="shared" si="1495"/>
        <v>0.0159922459349273-13.6549996385477i</v>
      </c>
      <c r="AB2863" s="12" t="str">
        <f t="shared" si="1496"/>
        <v>0.0754121561260919-0.181292343317798i</v>
      </c>
      <c r="AC2863" s="12" t="str">
        <f t="shared" si="1497"/>
        <v>0.941538331356858-0.0292334718426239i</v>
      </c>
      <c r="AD2863" s="12" t="str">
        <f t="shared" si="1498"/>
        <v>0.0859901099589202-0.189879209274391i</v>
      </c>
      <c r="AE2863" s="12" t="str">
        <f t="shared" si="1499"/>
        <v>-0.0025442554681305+0.000513569225069824i</v>
      </c>
      <c r="AF2863" s="12" t="str">
        <f t="shared" si="1500"/>
        <v>-13.6603989478272-0.345252852782746i</v>
      </c>
      <c r="AG2863" s="12" t="str">
        <f t="shared" si="1501"/>
        <v>0.990619040200336-0.00426157808582177i</v>
      </c>
      <c r="AH2863" s="12" t="str">
        <f t="shared" si="1502"/>
        <v>0.0352896615017433-0.00604345278269382i</v>
      </c>
      <c r="AI2863" s="12">
        <f t="shared" si="1503"/>
        <v>-28.921514322143853</v>
      </c>
      <c r="AJ2863" s="12">
        <f t="shared" si="1504"/>
        <v>-9.7177939335072328</v>
      </c>
      <c r="AK2863" s="12"/>
      <c r="AL2863" s="12"/>
      <c r="AM2863" s="12"/>
      <c r="AN2863" s="12"/>
    </row>
    <row r="2864" spans="1:40" x14ac:dyDescent="0.35">
      <c r="A2864" s="12"/>
      <c r="B2864" s="12">
        <f t="shared" si="1505"/>
        <v>934000</v>
      </c>
      <c r="C2864" s="29" t="str">
        <f t="shared" si="1472"/>
        <v>-7.94034161844967E-08+0.0023764906405379i</v>
      </c>
      <c r="D2864" s="28" t="str">
        <f t="shared" si="1473"/>
        <v>-5.39906164162337+0.0182197615774572i</v>
      </c>
      <c r="E2864" s="12" t="str">
        <f t="shared" si="1474"/>
        <v>4200</v>
      </c>
      <c r="F2864" s="12" t="str">
        <f t="shared" si="1475"/>
        <v>0.704225352112676</v>
      </c>
      <c r="G2864" s="12" t="str">
        <f t="shared" si="1471"/>
        <v>0.704225352112676</v>
      </c>
      <c r="H2864" s="12" t="str">
        <f t="shared" si="1476"/>
        <v>8.26137408272406+0.363104705456562i</v>
      </c>
      <c r="I2864" s="12" t="str">
        <f t="shared" si="1477"/>
        <v>3667.80942306608i</v>
      </c>
      <c r="J2864" s="12" t="str">
        <f t="shared" si="1478"/>
        <v>-11506.0092165092+793.262085030579i</v>
      </c>
      <c r="K2864" s="12" t="str">
        <f t="shared" si="1479"/>
        <v>0.0218733164425006-0.317265359497589i</v>
      </c>
      <c r="L2864" s="12" t="str">
        <f t="shared" si="1480"/>
        <v>0.00119012957490113-0.0144684381955006i</v>
      </c>
      <c r="M2864" s="12" t="str">
        <f t="shared" si="1481"/>
        <v>0.0230634460174017-0.33173379769309i</v>
      </c>
      <c r="N2864" s="12" t="str">
        <f t="shared" si="1482"/>
        <v>-11.7369901538115i</v>
      </c>
      <c r="O2864" s="12" t="str">
        <f t="shared" si="1483"/>
        <v>0.675332808121048+0.737513117358153i</v>
      </c>
      <c r="P2864" s="12" t="str">
        <f t="shared" si="1484"/>
        <v>0.324667191878952-0.737513117358153i</v>
      </c>
      <c r="Q2864" s="12" t="str">
        <f t="shared" si="1485"/>
        <v>-0.324667191878952+12.4745032711697i</v>
      </c>
      <c r="R2864" s="12" t="str">
        <f t="shared" si="1486"/>
        <v>-0.0597585397726276-0.024471159127089i</v>
      </c>
      <c r="S2864" s="12" t="str">
        <f t="shared" si="1487"/>
        <v>1.20192316439725i</v>
      </c>
      <c r="T2864" s="12" t="str">
        <f t="shared" si="1488"/>
        <v>0.0294124530144995-0.0718251732232755i</v>
      </c>
      <c r="U2864" s="12" t="str">
        <f t="shared" si="1489"/>
        <v>0.001-0.00170401437999888i</v>
      </c>
      <c r="V2864" s="12" t="str">
        <f t="shared" si="1490"/>
        <v>0.0015-0.000517937501519415i</v>
      </c>
      <c r="W2864" s="12" t="str">
        <f t="shared" si="1491"/>
        <v>0.000748520983935012-0.000564312585162967i</v>
      </c>
      <c r="X2864" s="12" t="str">
        <f t="shared" si="1492"/>
        <v>0.000739031044117267-0.000533576116870244i</v>
      </c>
      <c r="Y2864" s="12" t="str">
        <f t="shared" si="1493"/>
        <v>0.00029+0.88027426153586i</v>
      </c>
      <c r="Z2864" s="12" t="str">
        <f t="shared" si="1494"/>
        <v>-0.00726638138182445-0.0100891660560182i</v>
      </c>
      <c r="AA2864" s="12" t="str">
        <f t="shared" si="1495"/>
        <v>0.0159551089516909-13.6403644626057i</v>
      </c>
      <c r="AB2864" s="12" t="str">
        <f t="shared" si="1496"/>
        <v>0.0734189761006294-0.179289047183641i</v>
      </c>
      <c r="AC2864" s="12" t="str">
        <f t="shared" si="1497"/>
        <v>0.942217058084945-0.0284905790258313i</v>
      </c>
      <c r="AD2864" s="12" t="str">
        <f t="shared" si="1498"/>
        <v>0.0835988517850156-0.187756383704149i</v>
      </c>
      <c r="AE2864" s="12" t="str">
        <f t="shared" si="1499"/>
        <v>-0.00250176647342117+0.000520866793115036i</v>
      </c>
      <c r="AF2864" s="12" t="str">
        <f t="shared" si="1500"/>
        <v>-13.6604357243474-0.344884943879105i</v>
      </c>
      <c r="AG2864" s="12" t="str">
        <f t="shared" si="1501"/>
        <v>0.990733771336077-0.00413879841963206i</v>
      </c>
      <c r="AH2864" s="12" t="str">
        <f t="shared" si="1502"/>
        <v>0.0347019349378926-0.0061659566089012i</v>
      </c>
      <c r="AI2864" s="12">
        <f t="shared" si="1503"/>
        <v>-29.057933336655669</v>
      </c>
      <c r="AJ2864" s="12">
        <f t="shared" si="1504"/>
        <v>-10.075354235599475</v>
      </c>
      <c r="AK2864" s="12"/>
      <c r="AL2864" s="12"/>
      <c r="AM2864" s="12"/>
      <c r="AN2864" s="12"/>
    </row>
    <row r="2865" spans="1:40" x14ac:dyDescent="0.35">
      <c r="A2865" s="12"/>
      <c r="B2865" s="12">
        <f t="shared" si="1505"/>
        <v>935000</v>
      </c>
      <c r="C2865" s="29" t="str">
        <f t="shared" si="1472"/>
        <v>-7.92336601323552E-08+0.00237394893932374i</v>
      </c>
      <c r="D2865" s="28" t="str">
        <f t="shared" si="1473"/>
        <v>-5.39906164032191+0.018200275201482i</v>
      </c>
      <c r="E2865" s="12" t="str">
        <f t="shared" si="1474"/>
        <v>4200</v>
      </c>
      <c r="F2865" s="12" t="str">
        <f t="shared" si="1475"/>
        <v>0.704225352112676</v>
      </c>
      <c r="G2865" s="12" t="str">
        <f t="shared" si="1471"/>
        <v>0.704225352112676</v>
      </c>
      <c r="H2865" s="12" t="str">
        <f t="shared" si="1476"/>
        <v>8.26141074296028+0.362718091587857i</v>
      </c>
      <c r="I2865" s="12" t="str">
        <f t="shared" si="1477"/>
        <v>3671.73641388307i</v>
      </c>
      <c r="J2865" s="12" t="str">
        <f t="shared" si="1478"/>
        <v>-11530.6626839303+794.111402038106i</v>
      </c>
      <c r="K2865" s="12" t="str">
        <f t="shared" si="1479"/>
        <v>0.0218267662969945-0.316929185257493i</v>
      </c>
      <c r="L2865" s="12" t="str">
        <f t="shared" si="1480"/>
        <v>0.00118760226826166-0.0144531715962422i</v>
      </c>
      <c r="M2865" s="12" t="str">
        <f t="shared" si="1481"/>
        <v>0.0230143685652562-0.331382356853735i</v>
      </c>
      <c r="N2865" s="12" t="str">
        <f t="shared" si="1482"/>
        <v>-11.7495565244258i</v>
      </c>
      <c r="O2865" s="12" t="str">
        <f t="shared" si="1483"/>
        <v>0.68454710592867+0.728968627421429i</v>
      </c>
      <c r="P2865" s="12" t="str">
        <f t="shared" si="1484"/>
        <v>0.31545289407133-0.728968627421429i</v>
      </c>
      <c r="Q2865" s="12" t="str">
        <f t="shared" si="1485"/>
        <v>-0.31545289407133+12.4785251518472i</v>
      </c>
      <c r="R2865" s="12" t="str">
        <f t="shared" si="1486"/>
        <v>-0.0590191957635675-0.0237876763760026i</v>
      </c>
      <c r="S2865" s="12" t="str">
        <f t="shared" si="1487"/>
        <v>1.20321002003364i</v>
      </c>
      <c r="T2865" s="12" t="str">
        <f t="shared" si="1488"/>
        <v>0.0286215705689238-0.0710124877170514i</v>
      </c>
      <c r="U2865" s="12" t="str">
        <f t="shared" si="1489"/>
        <v>0.001-0.00170219190472615i</v>
      </c>
      <c r="V2865" s="12" t="str">
        <f t="shared" si="1490"/>
        <v>0.0015-0.000517383557667523i</v>
      </c>
      <c r="W2865" s="12" t="str">
        <f t="shared" si="1491"/>
        <v>0.000748343422968512-0.000563866686276862i</v>
      </c>
      <c r="X2865" s="12" t="str">
        <f t="shared" si="1492"/>
        <v>0.00073884588747633-0.00053316179388816i</v>
      </c>
      <c r="Y2865" s="12" t="str">
        <f t="shared" si="1493"/>
        <v>0.00029+0.881216739331937i</v>
      </c>
      <c r="Z2865" s="12" t="str">
        <f t="shared" si="1494"/>
        <v>-0.00725297396176558-0.0100758241307902i</v>
      </c>
      <c r="AA2865" s="12" t="str">
        <f t="shared" si="1495"/>
        <v>0.0159180983393273-13.6257606350239i</v>
      </c>
      <c r="AB2865" s="12" t="str">
        <f t="shared" si="1496"/>
        <v>0.0714447858030196-0.177260432374486i</v>
      </c>
      <c r="AC2865" s="12" t="str">
        <f t="shared" si="1497"/>
        <v>0.942903276775367-0.027755078427018i</v>
      </c>
      <c r="AD2865" s="12" t="str">
        <f t="shared" si="1498"/>
        <v>0.0812344342030827-0.185603092695474i</v>
      </c>
      <c r="AE2865" s="12" t="str">
        <f t="shared" si="1499"/>
        <v>-0.00245929535620406+0.000527670526148927i</v>
      </c>
      <c r="AF2865" s="12" t="str">
        <f t="shared" si="1500"/>
        <v>-13.6604723832822-0.344517816386375i</v>
      </c>
      <c r="AG2865" s="12" t="str">
        <f t="shared" si="1501"/>
        <v>0.990849761416355-0.00401760416267697i</v>
      </c>
      <c r="AH2865" s="12" t="str">
        <f t="shared" si="1502"/>
        <v>0.0341143184276692-0.00628137584384365i</v>
      </c>
      <c r="AI2865" s="12">
        <f t="shared" si="1503"/>
        <v>-29.196468712183719</v>
      </c>
      <c r="AJ2865" s="12">
        <f t="shared" si="1504"/>
        <v>-10.432860831989409</v>
      </c>
      <c r="AK2865" s="12"/>
      <c r="AL2865" s="12"/>
      <c r="AM2865" s="12"/>
      <c r="AN2865" s="12"/>
    </row>
    <row r="2866" spans="1:40" x14ac:dyDescent="0.35">
      <c r="A2866" s="12"/>
      <c r="B2866" s="12">
        <f t="shared" si="1505"/>
        <v>936000</v>
      </c>
      <c r="C2866" s="29" t="str">
        <f t="shared" si="1472"/>
        <v>-7.90644478794254E-08+0.00237141266909506i</v>
      </c>
      <c r="D2866" s="28" t="str">
        <f t="shared" si="1473"/>
        <v>-5.39906163902462+0.0181808304630621i</v>
      </c>
      <c r="E2866" s="12" t="str">
        <f t="shared" si="1474"/>
        <v>4200</v>
      </c>
      <c r="F2866" s="12" t="str">
        <f t="shared" si="1475"/>
        <v>0.704225352112676</v>
      </c>
      <c r="G2866" s="12" t="str">
        <f t="shared" si="1471"/>
        <v>0.704225352112676</v>
      </c>
      <c r="H2866" s="12" t="str">
        <f t="shared" si="1476"/>
        <v>8.26144728610726+0.362332298286736i</v>
      </c>
      <c r="I2866" s="12" t="str">
        <f t="shared" si="1477"/>
        <v>3675.66340470006i</v>
      </c>
      <c r="J2866" s="12" t="str">
        <f t="shared" si="1478"/>
        <v>-11555.3425328041+794.960719045634i</v>
      </c>
      <c r="K2866" s="12" t="str">
        <f t="shared" si="1479"/>
        <v>0.0217803643681369-0.316593719328987i</v>
      </c>
      <c r="L2866" s="12" t="str">
        <f t="shared" si="1480"/>
        <v>0.00118508298535689-0.0144379369593247i</v>
      </c>
      <c r="M2866" s="12" t="str">
        <f t="shared" si="1481"/>
        <v>0.0229654473534938-0.331031656288312i</v>
      </c>
      <c r="N2866" s="12" t="str">
        <f t="shared" si="1482"/>
        <v>-11.7621228950402i</v>
      </c>
      <c r="O2866" s="12" t="str">
        <f t="shared" si="1483"/>
        <v>0.693653305812815+0.720309024887897i</v>
      </c>
      <c r="P2866" s="12" t="str">
        <f t="shared" si="1484"/>
        <v>0.306346694187185-0.720309024887897i</v>
      </c>
      <c r="Q2866" s="12" t="str">
        <f t="shared" si="1485"/>
        <v>-0.306346694187185+12.4824319199281i</v>
      </c>
      <c r="R2866" s="12" t="str">
        <f t="shared" si="1486"/>
        <v>-0.0582730463277153-0.0231120779135909i</v>
      </c>
      <c r="S2866" s="12" t="str">
        <f t="shared" si="1487"/>
        <v>1.20449687567004i</v>
      </c>
      <c r="T2866" s="12" t="str">
        <f t="shared" si="1488"/>
        <v>0.0278384256371628-0.0701897022375086i</v>
      </c>
      <c r="U2866" s="12" t="str">
        <f t="shared" si="1489"/>
        <v>0.001-0.00170037332363136i</v>
      </c>
      <c r="V2866" s="12" t="str">
        <f t="shared" si="1490"/>
        <v>0.0015-0.000516830797456341i</v>
      </c>
      <c r="W2866" s="12" t="str">
        <f t="shared" si="1491"/>
        <v>0.000748166096727169-0.000563421531992721i</v>
      </c>
      <c r="X2866" s="12" t="str">
        <f t="shared" si="1492"/>
        <v>0.000738660992511571-0.000532748153560269i</v>
      </c>
      <c r="Y2866" s="12" t="str">
        <f t="shared" si="1493"/>
        <v>0.00029+0.882159217128014i</v>
      </c>
      <c r="Z2866" s="12" t="str">
        <f t="shared" si="1494"/>
        <v>-0.00723960447119246-0.0100625143652721i</v>
      </c>
      <c r="AA2866" s="12" t="str">
        <f t="shared" si="1495"/>
        <v>0.0158812135374816-13.6111880551568i</v>
      </c>
      <c r="AB2866" s="12" t="str">
        <f t="shared" si="1496"/>
        <v>0.06948990978503-0.175206606145551i</v>
      </c>
      <c r="AC2866" s="12" t="str">
        <f t="shared" si="1497"/>
        <v>0.943596933839751-0.0270270580208838i</v>
      </c>
      <c r="AD2866" s="12" t="str">
        <f t="shared" si="1498"/>
        <v>0.0788972509224336-0.183419677788583i</v>
      </c>
      <c r="AE2866" s="12" t="str">
        <f t="shared" si="1499"/>
        <v>-0.00241684803316405+0.000533981198635442i</v>
      </c>
      <c r="AF2866" s="12" t="str">
        <f t="shared" si="1500"/>
        <v>-13.6605089251319-0.344151467823674i</v>
      </c>
      <c r="AG2866" s="12" t="str">
        <f t="shared" si="1501"/>
        <v>0.990966989589228-0.00389800965200447i</v>
      </c>
      <c r="AH2866" s="12" t="str">
        <f t="shared" si="1502"/>
        <v>0.0335269005865024-0.00638972338748504i</v>
      </c>
      <c r="AI2866" s="12">
        <f t="shared" si="1503"/>
        <v>-29.33718204216698</v>
      </c>
      <c r="AJ2866" s="12">
        <f t="shared" si="1504"/>
        <v>-10.790312219672559</v>
      </c>
      <c r="AK2866" s="12"/>
      <c r="AL2866" s="12"/>
      <c r="AM2866" s="12"/>
      <c r="AN2866" s="12"/>
    </row>
    <row r="2867" spans="1:40" x14ac:dyDescent="0.35">
      <c r="A2867" s="12"/>
      <c r="B2867" s="12">
        <f t="shared" si="1505"/>
        <v>937000</v>
      </c>
      <c r="C2867" s="29" t="str">
        <f t="shared" si="1472"/>
        <v>-7.88957771054982E-08+0.00236888181246344i</v>
      </c>
      <c r="D2867" s="28" t="str">
        <f t="shared" si="1473"/>
        <v>-5.39906163773148+0.0181614272288864i</v>
      </c>
      <c r="E2867" s="12" t="str">
        <f t="shared" si="1474"/>
        <v>4200</v>
      </c>
      <c r="F2867" s="12" t="str">
        <f t="shared" si="1475"/>
        <v>0.704225352112676</v>
      </c>
      <c r="G2867" s="12" t="str">
        <f t="shared" si="1471"/>
        <v>0.704225352112676</v>
      </c>
      <c r="H2867" s="12" t="str">
        <f t="shared" si="1476"/>
        <v>8.26148371266273+0.361947322949461i</v>
      </c>
      <c r="I2867" s="12" t="str">
        <f t="shared" si="1477"/>
        <v>3679.59039551705i</v>
      </c>
      <c r="J2867" s="12" t="str">
        <f t="shared" si="1478"/>
        <v>-11580.0487631304+795.810036053161i</v>
      </c>
      <c r="K2867" s="12" t="str">
        <f t="shared" si="1479"/>
        <v>0.0217341100283189-0.31625895948661i</v>
      </c>
      <c r="L2867" s="12" t="str">
        <f t="shared" si="1480"/>
        <v>0.00118257169233401-0.0144227341851896i</v>
      </c>
      <c r="M2867" s="12" t="str">
        <f t="shared" si="1481"/>
        <v>0.0229166817206529-0.3306816936718i</v>
      </c>
      <c r="N2867" s="12" t="str">
        <f t="shared" si="1482"/>
        <v>-11.7746892656545i</v>
      </c>
      <c r="O2867" s="12" t="str">
        <f t="shared" si="1483"/>
        <v>0.702649969798817+0.711535677209317i</v>
      </c>
      <c r="P2867" s="12" t="str">
        <f t="shared" si="1484"/>
        <v>0.297350030201183-0.711535677209317i</v>
      </c>
      <c r="Q2867" s="12" t="str">
        <f t="shared" si="1485"/>
        <v>-0.297350030201183+12.4862249428638i</v>
      </c>
      <c r="R2867" s="12" t="str">
        <f t="shared" si="1486"/>
        <v>-0.057520150200537-0.0224444468271449i</v>
      </c>
      <c r="S2867" s="12" t="str">
        <f t="shared" si="1487"/>
        <v>1.20578373130644i</v>
      </c>
      <c r="T2867" s="12" t="str">
        <f t="shared" si="1488"/>
        <v>0.0270631488423438-0.0693568613341104i</v>
      </c>
      <c r="U2867" s="12" t="str">
        <f t="shared" si="1489"/>
        <v>0.001-0.00169855862424648i</v>
      </c>
      <c r="V2867" s="12" t="str">
        <f t="shared" si="1490"/>
        <v>0.0015-0.000516279217096196i</v>
      </c>
      <c r="W2867" s="12" t="str">
        <f t="shared" si="1491"/>
        <v>0.000747989005049182-0.000562977120069892i</v>
      </c>
      <c r="X2867" s="12" t="str">
        <f t="shared" si="1492"/>
        <v>0.000738476358926561-0.000532335193829025i</v>
      </c>
      <c r="Y2867" s="12" t="str">
        <f t="shared" si="1493"/>
        <v>0.00029+0.883101694924091i</v>
      </c>
      <c r="Z2867" s="12" t="str">
        <f t="shared" si="1494"/>
        <v>-0.00722627276067636-0.0100492366520937i</v>
      </c>
      <c r="AA2867" s="12" t="str">
        <f t="shared" si="1495"/>
        <v>0.0158444539888527-13.5966466227892i</v>
      </c>
      <c r="AB2867" s="12" t="str">
        <f t="shared" si="1496"/>
        <v>0.067554674106383-0.173127679700617i</v>
      </c>
      <c r="AC2867" s="12" t="str">
        <f t="shared" si="1497"/>
        <v>0.944297974620369-0.0263066059816794i</v>
      </c>
      <c r="AD2867" s="12" t="str">
        <f t="shared" si="1498"/>
        <v>0.0765876912501748-0.181206485752173i</v>
      </c>
      <c r="AE2867" s="12" t="str">
        <f t="shared" si="1499"/>
        <v>-0.00237443040530207+0.000539799658038323i</v>
      </c>
      <c r="AF2867" s="12" t="str">
        <f t="shared" si="1500"/>
        <v>-13.6605453503942-0.343785895720575i</v>
      </c>
      <c r="AG2867" s="12" t="str">
        <f t="shared" si="1501"/>
        <v>0.991085434834186-0.00378002894690381i</v>
      </c>
      <c r="AH2867" s="12" t="str">
        <f t="shared" si="1502"/>
        <v>0.0329397696835036-0.0064910133032226i</v>
      </c>
      <c r="AI2867" s="12">
        <f t="shared" si="1503"/>
        <v>-29.480137841181481</v>
      </c>
      <c r="AJ2867" s="12">
        <f t="shared" si="1504"/>
        <v>-11.147706911609394</v>
      </c>
      <c r="AK2867" s="12"/>
      <c r="AL2867" s="12"/>
      <c r="AM2867" s="12"/>
      <c r="AN2867" s="12"/>
    </row>
    <row r="2868" spans="1:40" x14ac:dyDescent="0.35">
      <c r="A2868" s="12"/>
      <c r="B2868" s="12">
        <f t="shared" si="1505"/>
        <v>938000</v>
      </c>
      <c r="C2868" s="29" t="str">
        <f t="shared" si="1472"/>
        <v>-7.87276455027266E-08+0.00236635635211459i</v>
      </c>
      <c r="D2868" s="28" t="str">
        <f t="shared" si="1473"/>
        <v>-5.39906163644247+0.0181420653662119i</v>
      </c>
      <c r="E2868" s="12" t="str">
        <f t="shared" si="1474"/>
        <v>4200</v>
      </c>
      <c r="F2868" s="12" t="str">
        <f t="shared" si="1475"/>
        <v>0.704225352112676</v>
      </c>
      <c r="G2868" s="12" t="str">
        <f t="shared" si="1471"/>
        <v>0.704225352112676</v>
      </c>
      <c r="H2868" s="12" t="str">
        <f t="shared" si="1476"/>
        <v>8.26152002312176+0.361563162983281i</v>
      </c>
      <c r="I2868" s="12" t="str">
        <f t="shared" si="1477"/>
        <v>3683.51738633403i</v>
      </c>
      <c r="J2868" s="12" t="str">
        <f t="shared" si="1478"/>
        <v>-11604.7813749092+796.659353060689i</v>
      </c>
      <c r="K2868" s="12" t="str">
        <f t="shared" si="1479"/>
        <v>0.0216880026532444-0.315924903514161i</v>
      </c>
      <c r="L2868" s="12" t="str">
        <f t="shared" si="1480"/>
        <v>0.0011800683555182-0.0144075631746889i</v>
      </c>
      <c r="M2868" s="12" t="str">
        <f t="shared" si="1481"/>
        <v>0.0228680710087626-0.33033246668885i</v>
      </c>
      <c r="N2868" s="12" t="str">
        <f t="shared" si="1482"/>
        <v>-11.7872556362689i</v>
      </c>
      <c r="O2868" s="12" t="str">
        <f t="shared" si="1483"/>
        <v>0.711535677209283+0.702649969798852i</v>
      </c>
      <c r="P2868" s="12" t="str">
        <f t="shared" si="1484"/>
        <v>0.288464322790717-0.702649969798852i</v>
      </c>
      <c r="Q2868" s="12" t="str">
        <f t="shared" si="1485"/>
        <v>-0.288464322790717+12.4899056060678i</v>
      </c>
      <c r="R2868" s="12" t="str">
        <f t="shared" si="1486"/>
        <v>-0.0567605672031597-0.0217848663387059i</v>
      </c>
      <c r="S2868" s="12" t="str">
        <f t="shared" si="1487"/>
        <v>1.20707058694284i</v>
      </c>
      <c r="T2868" s="12" t="str">
        <f t="shared" si="1488"/>
        <v>0.026295871397933-0.0685140111691265i</v>
      </c>
      <c r="U2868" s="12" t="str">
        <f t="shared" si="1489"/>
        <v>0.001-0.00169674779415667i</v>
      </c>
      <c r="V2868" s="12" t="str">
        <f t="shared" si="1490"/>
        <v>0.0015-0.000515728812813578i</v>
      </c>
      <c r="W2868" s="12" t="str">
        <f t="shared" si="1491"/>
        <v>0.000747812147771725-0.000562533448278183i</v>
      </c>
      <c r="X2868" s="12" t="str">
        <f t="shared" si="1492"/>
        <v>0.000738291986424651-0.000531922912646565i</v>
      </c>
      <c r="Y2868" s="12" t="str">
        <f t="shared" si="1493"/>
        <v>0.00029+0.884044172720168i</v>
      </c>
      <c r="Z2868" s="12" t="str">
        <f t="shared" si="1494"/>
        <v>-0.00721297868155753-0.0100359908843415i</v>
      </c>
      <c r="AA2868" s="12" t="str">
        <f t="shared" si="1495"/>
        <v>0.0158078191391732-13.5821362381343i</v>
      </c>
      <c r="AB2868" s="12" t="str">
        <f t="shared" si="1496"/>
        <v>0.0656394063003969-0.171023768269331i</v>
      </c>
      <c r="AC2868" s="12" t="str">
        <f t="shared" si="1497"/>
        <v>0.94500634336942-0.025593810672171i</v>
      </c>
      <c r="AD2868" s="12" t="str">
        <f t="shared" si="1498"/>
        <v>0.0743061400182912-0.178963868524859i</v>
      </c>
      <c r="AE2868" s="12" t="str">
        <f t="shared" si="1499"/>
        <v>-0.00233204835700274+0.000545126824564703i</v>
      </c>
      <c r="AF2868" s="12" t="str">
        <f t="shared" si="1500"/>
        <v>-13.6605816595642-0.343421097617069i</v>
      </c>
      <c r="AG2868" s="12" t="str">
        <f t="shared" si="1501"/>
        <v>0.991205075965931-0.00366367582679833i</v>
      </c>
      <c r="AH2868" s="12" t="str">
        <f t="shared" si="1502"/>
        <v>0.032353013625271-0.00658526080995217i</v>
      </c>
      <c r="AI2868" s="12">
        <f t="shared" si="1503"/>
        <v>-29.625403731994776</v>
      </c>
      <c r="AJ2868" s="12">
        <f t="shared" si="1504"/>
        <v>-11.50504343696285</v>
      </c>
      <c r="AK2868" s="12"/>
      <c r="AL2868" s="12"/>
      <c r="AM2868" s="12"/>
      <c r="AN2868" s="12"/>
    </row>
    <row r="2869" spans="1:40" x14ac:dyDescent="0.35">
      <c r="A2869" s="12"/>
      <c r="B2869" s="12">
        <f t="shared" si="1505"/>
        <v>939000</v>
      </c>
      <c r="C2869" s="29" t="str">
        <f t="shared" si="1472"/>
        <v>-7.85600507755449E-08+0.00236383627080801i</v>
      </c>
      <c r="D2869" s="28" t="str">
        <f t="shared" si="1473"/>
        <v>-5.39906163515758+0.0181227447428614i</v>
      </c>
      <c r="E2869" s="12" t="str">
        <f t="shared" si="1474"/>
        <v>4200</v>
      </c>
      <c r="F2869" s="12" t="str">
        <f t="shared" si="1475"/>
        <v>0.704225352112676</v>
      </c>
      <c r="G2869" s="12" t="str">
        <f t="shared" si="1471"/>
        <v>0.704225352112676</v>
      </c>
      <c r="H2869" s="12" t="str">
        <f t="shared" si="1476"/>
        <v>8.26155621797684+0.36117981580636i</v>
      </c>
      <c r="I2869" s="12" t="str">
        <f t="shared" si="1477"/>
        <v>3687.44437715102i</v>
      </c>
      <c r="J2869" s="12" t="str">
        <f t="shared" si="1478"/>
        <v>-11629.5403681406+797.508670068216i</v>
      </c>
      <c r="K2869" s="12" t="str">
        <f t="shared" si="1479"/>
        <v>0.0216420416219092-0.315591549204655i</v>
      </c>
      <c r="L2869" s="12" t="str">
        <f t="shared" si="1480"/>
        <v>0.00117757294141141-0.0143924238290819i</v>
      </c>
      <c r="M2869" s="12" t="str">
        <f t="shared" si="1481"/>
        <v>0.0228196145633206-0.329983973033737i</v>
      </c>
      <c r="N2869" s="12" t="str">
        <f t="shared" si="1482"/>
        <v>-11.7998220068833i</v>
      </c>
      <c r="O2869" s="12" t="str">
        <f t="shared" si="1483"/>
        <v>0.720309024887932+0.693653305812779i</v>
      </c>
      <c r="P2869" s="12" t="str">
        <f t="shared" si="1484"/>
        <v>0.279690975112068-0.693653305812779i</v>
      </c>
      <c r="Q2869" s="12" t="str">
        <f t="shared" si="1485"/>
        <v>-0.279690975112068+12.4934753126961i</v>
      </c>
      <c r="R2869" s="12" t="str">
        <f t="shared" si="1486"/>
        <v>-0.0559943582624325-0.0211334197923745i</v>
      </c>
      <c r="S2869" s="12" t="str">
        <f t="shared" si="1487"/>
        <v>1.20835744257924i</v>
      </c>
      <c r="T2869" s="12" t="str">
        <f t="shared" si="1488"/>
        <v>0.0255367250932671-0.0676611995488587i</v>
      </c>
      <c r="U2869" s="12" t="str">
        <f t="shared" si="1489"/>
        <v>0.001-0.00169494082099995i</v>
      </c>
      <c r="V2869" s="12" t="str">
        <f t="shared" si="1490"/>
        <v>0.0015-0.000515179580851048i</v>
      </c>
      <c r="W2869" s="12" t="str">
        <f t="shared" si="1491"/>
        <v>0.000747635524730963-0.000562090514397796i</v>
      </c>
      <c r="X2869" s="12" t="str">
        <f t="shared" si="1492"/>
        <v>0.000738107874708999-0.000531511307974669i</v>
      </c>
      <c r="Y2869" s="12" t="str">
        <f t="shared" si="1493"/>
        <v>0.00029+0.884986650516245i</v>
      </c>
      <c r="Z2869" s="12" t="str">
        <f t="shared" si="1494"/>
        <v>-0.00719972208594073-0.0100227769555566i</v>
      </c>
      <c r="AA2869" s="12" t="str">
        <f t="shared" si="1495"/>
        <v>0.0157713084371903-13.5676568018312i</v>
      </c>
      <c r="AB2869" s="12" t="str">
        <f t="shared" si="1496"/>
        <v>0.0637444353378706-0.168894991185151i</v>
      </c>
      <c r="AC2869" s="12" t="str">
        <f t="shared" si="1497"/>
        <v>0.945721983228193-0.0248887606321033i</v>
      </c>
      <c r="AD2869" s="12" t="str">
        <f t="shared" si="1498"/>
        <v>0.0720529775118458-0.176692183155806i</v>
      </c>
      <c r="AE2869" s="12" t="str">
        <f t="shared" si="1499"/>
        <v>-0.00228970775511084+0.000549963690894978i</v>
      </c>
      <c r="AF2869" s="12" t="str">
        <f t="shared" si="1500"/>
        <v>-13.6606178531344-0.343057071063499i</v>
      </c>
      <c r="AG2869" s="12" t="str">
        <f t="shared" si="1501"/>
        <v>0.991325891638171-0.00354896378920619i</v>
      </c>
      <c r="AH2869" s="12" t="str">
        <f t="shared" si="1502"/>
        <v>0.0317667199399502-0.00667248227387314i</v>
      </c>
      <c r="AI2869" s="12">
        <f t="shared" si="1503"/>
        <v>-29.773050647810024</v>
      </c>
      <c r="AJ2869" s="12">
        <f t="shared" si="1504"/>
        <v>-11.862320341284839</v>
      </c>
      <c r="AK2869" s="12"/>
      <c r="AL2869" s="12"/>
      <c r="AM2869" s="12"/>
      <c r="AN2869" s="12"/>
    </row>
    <row r="2870" spans="1:40" x14ac:dyDescent="0.35">
      <c r="A2870" s="12"/>
      <c r="B2870" s="12">
        <f t="shared" si="1505"/>
        <v>940000</v>
      </c>
      <c r="C2870" s="29" t="str">
        <f t="shared" si="1472"/>
        <v>-7.83929906405917E-08+0.00236132155137652i</v>
      </c>
      <c r="D2870" s="28" t="str">
        <f t="shared" si="1473"/>
        <v>-5.39906163387678+0.01810346522722i</v>
      </c>
      <c r="E2870" s="12" t="str">
        <f t="shared" si="1474"/>
        <v>4200</v>
      </c>
      <c r="F2870" s="12" t="str">
        <f t="shared" si="1475"/>
        <v>0.704225352112676</v>
      </c>
      <c r="G2870" s="12" t="str">
        <f t="shared" si="1471"/>
        <v>0.704225352112676</v>
      </c>
      <c r="H2870" s="12" t="str">
        <f t="shared" si="1476"/>
        <v>8.26159229771781+0.360797278847731i</v>
      </c>
      <c r="I2870" s="12" t="str">
        <f t="shared" si="1477"/>
        <v>3691.37136796801i</v>
      </c>
      <c r="J2870" s="12" t="str">
        <f t="shared" si="1478"/>
        <v>-11654.3257428246+798.357987075743i</v>
      </c>
      <c r="K2870" s="12" t="str">
        <f t="shared" si="1479"/>
        <v>0.0215962263165814-0.315258894360283i</v>
      </c>
      <c r="L2870" s="12" t="str">
        <f t="shared" si="1480"/>
        <v>0.00117508541669131-0.014377316050034i</v>
      </c>
      <c r="M2870" s="12" t="str">
        <f t="shared" si="1481"/>
        <v>0.0227713117332727-0.329636210410317i</v>
      </c>
      <c r="N2870" s="12" t="str">
        <f t="shared" si="1482"/>
        <v>-11.8123883774976i</v>
      </c>
      <c r="O2870" s="12" t="str">
        <f t="shared" si="1483"/>
        <v>0.728968627421396+0.684547105928705i</v>
      </c>
      <c r="P2870" s="12" t="str">
        <f t="shared" si="1484"/>
        <v>0.271031372578604-0.684547105928705i</v>
      </c>
      <c r="Q2870" s="12" t="str">
        <f t="shared" si="1485"/>
        <v>-0.271031372578604+12.4969354834263i</v>
      </c>
      <c r="R2870" s="12" t="str">
        <f t="shared" si="1486"/>
        <v>-0.0552215854309043-0.0204901906409694i</v>
      </c>
      <c r="S2870" s="12" t="str">
        <f t="shared" si="1487"/>
        <v>1.20964429821564i</v>
      </c>
      <c r="T2870" s="12" t="str">
        <f t="shared" si="1488"/>
        <v>0.0247858422782001-0.0667984759549212i</v>
      </c>
      <c r="U2870" s="12" t="str">
        <f t="shared" si="1489"/>
        <v>0.001-0.00169313769246697i</v>
      </c>
      <c r="V2870" s="12" t="str">
        <f t="shared" si="1490"/>
        <v>0.0015-0.000514631517467164i</v>
      </c>
      <c r="W2870" s="12" t="str">
        <f t="shared" si="1491"/>
        <v>0.000747459135762053-0.000561648316219274i</v>
      </c>
      <c r="X2870" s="12" t="str">
        <f t="shared" si="1492"/>
        <v>0.000737924023482554-0.000531100377784693i</v>
      </c>
      <c r="Y2870" s="12" t="str">
        <f t="shared" si="1493"/>
        <v>0.00029+0.885929128312322i</v>
      </c>
      <c r="Z2870" s="12" t="str">
        <f t="shared" si="1494"/>
        <v>-0.00718650282669018-0.0100095947597325i</v>
      </c>
      <c r="AA2870" s="12" t="str">
        <f t="shared" si="1495"/>
        <v>0.0157349213346459-13.5532082149426i</v>
      </c>
      <c r="AB2870" s="12" t="str">
        <f t="shared" si="1496"/>
        <v>0.0618700915887586-0.166741471963428i</v>
      </c>
      <c r="AC2870" s="12" t="str">
        <f t="shared" si="1497"/>
        <v>0.946444836206271-0.0241915445660016i</v>
      </c>
      <c r="AD2870" s="12" t="str">
        <f t="shared" si="1498"/>
        <v>0.0698285793978137-0.174391791744081i</v>
      </c>
      <c r="AE2870" s="12" t="str">
        <f t="shared" si="1499"/>
        <v>-0.00224741444800806+0.000554311321900483i</v>
      </c>
      <c r="AF2870" s="12" t="str">
        <f t="shared" si="1500"/>
        <v>-13.6606539315946-0.342693813620511i</v>
      </c>
      <c r="AG2870" s="12" t="str">
        <f t="shared" si="1501"/>
        <v>0.991447860347444-0.00343590604774533i</v>
      </c>
      <c r="AH2870" s="12" t="str">
        <f t="shared" si="1502"/>
        <v>0.0311809757614301-0.0067526952000623i</v>
      </c>
      <c r="AI2870" s="12">
        <f t="shared" si="1503"/>
        <v>-29.923153051238124</v>
      </c>
      <c r="AJ2870" s="12">
        <f t="shared" si="1504"/>
        <v>-12.219536186731226</v>
      </c>
      <c r="AK2870" s="12"/>
      <c r="AL2870" s="12"/>
      <c r="AM2870" s="12"/>
      <c r="AN2870" s="12"/>
    </row>
    <row r="2871" spans="1:40" x14ac:dyDescent="0.35">
      <c r="A2871" s="12"/>
      <c r="B2871" s="12">
        <f t="shared" si="1505"/>
        <v>941000</v>
      </c>
      <c r="C2871" s="29" t="str">
        <f t="shared" si="1472"/>
        <v>-7.82264628266321E-08+0.00235881217672596i</v>
      </c>
      <c r="D2871" s="28" t="str">
        <f t="shared" si="1473"/>
        <v>-5.39906163260007+0.0180842266882324i</v>
      </c>
      <c r="E2871" s="12" t="str">
        <f t="shared" si="1474"/>
        <v>4200</v>
      </c>
      <c r="F2871" s="12" t="str">
        <f t="shared" si="1475"/>
        <v>0.704225352112676</v>
      </c>
      <c r="G2871" s="12" t="str">
        <f t="shared" si="1471"/>
        <v>0.704225352112676</v>
      </c>
      <c r="H2871" s="12" t="str">
        <f t="shared" si="1476"/>
        <v>8.26162826283195+0.360415549547229i</v>
      </c>
      <c r="I2871" s="12" t="str">
        <f t="shared" si="1477"/>
        <v>3695.29835878499i</v>
      </c>
      <c r="J2871" s="12" t="str">
        <f t="shared" si="1478"/>
        <v>-11679.1374989612+799.207304083271i</v>
      </c>
      <c r="K2871" s="12" t="str">
        <f t="shared" si="1479"/>
        <v>0.0215505561227796-0.314926936792358i</v>
      </c>
      <c r="L2871" s="12" t="str">
        <f t="shared" si="1480"/>
        <v>0.00117260574821018-0.0143622397396141i</v>
      </c>
      <c r="M2871" s="12" t="str">
        <f t="shared" si="1481"/>
        <v>0.0227231618709898-0.329289176531972i</v>
      </c>
      <c r="N2871" s="12" t="str">
        <f t="shared" si="1482"/>
        <v>-11.824954748112i</v>
      </c>
      <c r="O2871" s="12" t="str">
        <f t="shared" si="1483"/>
        <v>0.737513117358187+0.67533280812101i</v>
      </c>
      <c r="P2871" s="12" t="str">
        <f t="shared" si="1484"/>
        <v>0.262486882641813-0.67533280812101i</v>
      </c>
      <c r="Q2871" s="12" t="str">
        <f t="shared" si="1485"/>
        <v>-0.262486882641813+12.500287556233i</v>
      </c>
      <c r="R2871" s="12" t="str">
        <f t="shared" si="1486"/>
        <v>-0.0544423119067773-0.0198552624320896i</v>
      </c>
      <c r="S2871" s="12" t="str">
        <f t="shared" si="1487"/>
        <v>1.21093115385204i</v>
      </c>
      <c r="T2871" s="12" t="str">
        <f t="shared" si="1488"/>
        <v>0.0240433558469253-0.0659258915756465i</v>
      </c>
      <c r="U2871" s="12" t="str">
        <f t="shared" si="1489"/>
        <v>0.001-0.00169133839630069i</v>
      </c>
      <c r="V2871" s="12" t="str">
        <f t="shared" si="1490"/>
        <v>0.0015-0.000514084618936381i</v>
      </c>
      <c r="W2871" s="12" t="str">
        <f t="shared" si="1491"/>
        <v>0.000747282980699153-0.00056120685154342i</v>
      </c>
      <c r="X2871" s="12" t="str">
        <f t="shared" si="1492"/>
        <v>0.00073774043244807-0.000530690120057504i</v>
      </c>
      <c r="Y2871" s="12" t="str">
        <f t="shared" si="1493"/>
        <v>0.00029+0.886871606108399i</v>
      </c>
      <c r="Z2871" s="12" t="str">
        <f t="shared" si="1494"/>
        <v>-0.00717332075742462-0.00999644419131239i</v>
      </c>
      <c r="AA2871" s="12" t="str">
        <f t="shared" si="1495"/>
        <v>0.0156986572862577-13.5387903789528i</v>
      </c>
      <c r="AB2871" s="12" t="str">
        <f t="shared" si="1496"/>
        <v>0.0600167067817881-0.164563338379801i</v>
      </c>
      <c r="AC2871" s="12" t="str">
        <f t="shared" si="1497"/>
        <v>0.947174843160729-0.0235022513303705i</v>
      </c>
      <c r="AD2871" s="12" t="str">
        <f t="shared" si="1498"/>
        <v>0.0676333166547917-0.172063061376956i</v>
      </c>
      <c r="AE2871" s="12" t="str">
        <f t="shared" si="1499"/>
        <v>-0.00220517426469439+0.000558170854348361i</v>
      </c>
      <c r="AF2871" s="12" t="str">
        <f t="shared" si="1500"/>
        <v>-13.660689895432-0.342331322858997i</v>
      </c>
      <c r="AG2871" s="12" t="str">
        <f t="shared" si="1501"/>
        <v>0.991570960436983-0.00332451553019417i</v>
      </c>
      <c r="AH2871" s="12" t="str">
        <f t="shared" si="1502"/>
        <v>0.0305958678137375-0.00682591822380973i</v>
      </c>
      <c r="AI2871" s="12">
        <f t="shared" si="1503"/>
        <v>-30.075789171669584</v>
      </c>
      <c r="AJ2871" s="12">
        <f t="shared" si="1504"/>
        <v>-12.576689552269162</v>
      </c>
      <c r="AK2871" s="12"/>
      <c r="AL2871" s="12"/>
      <c r="AM2871" s="12"/>
      <c r="AN2871" s="12"/>
    </row>
    <row r="2872" spans="1:40" x14ac:dyDescent="0.35">
      <c r="A2872" s="12"/>
      <c r="B2872" s="12">
        <f t="shared" si="1505"/>
        <v>942000</v>
      </c>
      <c r="C2872" s="29" t="str">
        <f t="shared" si="1472"/>
        <v>-7.80604650744799E-08+0.00235630812983473i</v>
      </c>
      <c r="D2872" s="28" t="str">
        <f t="shared" si="1473"/>
        <v>-5.39906163132742+0.0180650289953996i</v>
      </c>
      <c r="E2872" s="12" t="str">
        <f t="shared" si="1474"/>
        <v>4200</v>
      </c>
      <c r="F2872" s="12" t="str">
        <f t="shared" si="1475"/>
        <v>0.704225352112676</v>
      </c>
      <c r="G2872" s="12" t="str">
        <f t="shared" si="1471"/>
        <v>0.704225352112676</v>
      </c>
      <c r="H2872" s="12" t="str">
        <f t="shared" si="1476"/>
        <v>8.26166411380395+0.360034625355445i</v>
      </c>
      <c r="I2872" s="12" t="str">
        <f t="shared" si="1477"/>
        <v>3699.22534960198i</v>
      </c>
      <c r="J2872" s="12" t="str">
        <f t="shared" si="1478"/>
        <v>-11703.9756365503+800.056621090798i</v>
      </c>
      <c r="K2872" s="12" t="str">
        <f t="shared" si="1479"/>
        <v>0.0215050304292538-0.314595674321273i</v>
      </c>
      <c r="L2872" s="12" t="str">
        <f t="shared" si="1480"/>
        <v>0.00117013390299383-0.014347194800293i</v>
      </c>
      <c r="M2872" s="12" t="str">
        <f t="shared" si="1481"/>
        <v>0.0226751643322476-0.328942869121566i</v>
      </c>
      <c r="N2872" s="12" t="str">
        <f t="shared" si="1482"/>
        <v>-11.8375211187263i</v>
      </c>
      <c r="O2872" s="12" t="str">
        <f t="shared" si="1483"/>
        <v>0.745941145424155+0.666011867434282i</v>
      </c>
      <c r="P2872" s="12" t="str">
        <f t="shared" si="1484"/>
        <v>0.254058854575845-0.666011867434282i</v>
      </c>
      <c r="Q2872" s="12" t="str">
        <f t="shared" si="1485"/>
        <v>-0.254058854575845+12.5035329861606i</v>
      </c>
      <c r="R2872" s="12" t="str">
        <f t="shared" si="1486"/>
        <v>-0.0536566020538775-0.0192287187936177i</v>
      </c>
      <c r="S2872" s="12" t="str">
        <f t="shared" si="1487"/>
        <v>1.21221800948844i</v>
      </c>
      <c r="T2872" s="12" t="str">
        <f t="shared" si="1488"/>
        <v>0.0233093992210122-0.0650434993376647i</v>
      </c>
      <c r="U2872" s="12" t="str">
        <f t="shared" si="1489"/>
        <v>0.001-0.00168954292029613i</v>
      </c>
      <c r="V2872" s="12" t="str">
        <f t="shared" si="1490"/>
        <v>0.0015-0.000513538881548976i</v>
      </c>
      <c r="W2872" s="12" t="str">
        <f t="shared" si="1491"/>
        <v>0.000747107059375433-0.000560766118181256i</v>
      </c>
      <c r="X2872" s="12" t="str">
        <f t="shared" si="1492"/>
        <v>0.000737557101308093-0.000530280532783442i</v>
      </c>
      <c r="Y2872" s="12" t="str">
        <f t="shared" si="1493"/>
        <v>0.00029+0.887814083904475i</v>
      </c>
      <c r="Z2872" s="12" t="str">
        <f t="shared" si="1494"/>
        <v>-0.00716017573251286-0.00998332514518689i</v>
      </c>
      <c r="AA2872" s="12" t="str">
        <f t="shared" si="1495"/>
        <v>0.0156625157496993-13.5244031957651i</v>
      </c>
      <c r="AB2872" s="12" t="str">
        <f t="shared" si="1496"/>
        <v>0.0581846139621158-0.162360722549022i</v>
      </c>
      <c r="AC2872" s="12" t="str">
        <f t="shared" si="1497"/>
        <v>0.947911943775274-0.0228209699203306i</v>
      </c>
      <c r="AD2872" s="12" t="str">
        <f t="shared" si="1498"/>
        <v>0.0654675555037607-0.169706364067347i</v>
      </c>
      <c r="AE2872" s="12" t="str">
        <f t="shared" si="1499"/>
        <v>-0.00216299301387675+0.000561543496593398i</v>
      </c>
      <c r="AF2872" s="12" t="str">
        <f t="shared" si="1500"/>
        <v>-13.6607257451314-0.341969596360045i</v>
      </c>
      <c r="AG2872" s="12" t="str">
        <f t="shared" si="1501"/>
        <v>0.991695170100588-0.00321480487661595i</v>
      </c>
      <c r="AH2872" s="12" t="str">
        <f t="shared" si="1502"/>
        <v>0.0300114823956676-0.00689217110171684i</v>
      </c>
      <c r="AI2872" s="12">
        <f t="shared" si="1503"/>
        <v>-30.231041262924595</v>
      </c>
      <c r="AJ2872" s="12">
        <f t="shared" si="1504"/>
        <v>-12.933779033853481</v>
      </c>
      <c r="AK2872" s="12"/>
      <c r="AL2872" s="12"/>
      <c r="AM2872" s="12"/>
      <c r="AN2872" s="12"/>
    </row>
    <row r="2873" spans="1:40" x14ac:dyDescent="0.35">
      <c r="A2873" s="12"/>
      <c r="B2873" s="12">
        <f t="shared" si="1505"/>
        <v>943000</v>
      </c>
      <c r="C2873" s="29" t="str">
        <f t="shared" si="1472"/>
        <v>-7.78949951369209E-08+0.00235380939375342i</v>
      </c>
      <c r="D2873" s="28" t="str">
        <f t="shared" si="1473"/>
        <v>-5.39906163005881+0.0180458720187762i</v>
      </c>
      <c r="E2873" s="12" t="str">
        <f t="shared" si="1474"/>
        <v>4200</v>
      </c>
      <c r="F2873" s="12" t="str">
        <f t="shared" si="1475"/>
        <v>0.704225352112676</v>
      </c>
      <c r="G2873" s="12" t="str">
        <f t="shared" si="1471"/>
        <v>0.704225352112676</v>
      </c>
      <c r="H2873" s="12" t="str">
        <f t="shared" si="1476"/>
        <v>8.26169985111594+0.359654503733657i</v>
      </c>
      <c r="I2873" s="12" t="str">
        <f t="shared" si="1477"/>
        <v>3703.15234041897i</v>
      </c>
      <c r="J2873" s="12" t="str">
        <f t="shared" si="1478"/>
        <v>-11728.840155592+800.905938098325i</v>
      </c>
      <c r="K2873" s="12" t="str">
        <f t="shared" si="1479"/>
        <v>0.0214596486279632-0.314265104776448i</v>
      </c>
      <c r="L2873" s="12" t="str">
        <f t="shared" si="1480"/>
        <v>0.00116766984824051-0.0143321811349413i</v>
      </c>
      <c r="M2873" s="12" t="str">
        <f t="shared" si="1481"/>
        <v>0.0226273184762037-0.328597285911389i</v>
      </c>
      <c r="N2873" s="12" t="str">
        <f t="shared" si="1482"/>
        <v>-11.8500874893407i</v>
      </c>
      <c r="O2873" s="12" t="str">
        <f t="shared" si="1483"/>
        <v>0.754251380736104+0.656585755752957i</v>
      </c>
      <c r="P2873" s="12" t="str">
        <f t="shared" si="1484"/>
        <v>0.245748619263896-0.656585755752957i</v>
      </c>
      <c r="Q2873" s="12" t="str">
        <f t="shared" si="1485"/>
        <v>-0.245748619263896+12.5066732450937i</v>
      </c>
      <c r="R2873" s="12" t="str">
        <f t="shared" si="1486"/>
        <v>-0.0528645214214774-0.018610643418531i</v>
      </c>
      <c r="S2873" s="12" t="str">
        <f t="shared" si="1487"/>
        <v>1.21350486512484i</v>
      </c>
      <c r="T2873" s="12" t="str">
        <f t="shared" si="1488"/>
        <v>0.022584106331491-0.0641513539374591i</v>
      </c>
      <c r="U2873" s="12" t="str">
        <f t="shared" si="1489"/>
        <v>0.001-0.00168775125230006i</v>
      </c>
      <c r="V2873" s="12" t="str">
        <f t="shared" si="1490"/>
        <v>0.0015-0.000512994301610961i</v>
      </c>
      <c r="W2873" s="12" t="str">
        <f t="shared" si="1491"/>
        <v>0.000746931371623085-0.000560326113953955i</v>
      </c>
      <c r="X2873" s="12" t="str">
        <f t="shared" si="1492"/>
        <v>0.00073737402976499-0.000529871613962246i</v>
      </c>
      <c r="Y2873" s="12" t="str">
        <f t="shared" si="1493"/>
        <v>0.00029+0.888756561700552i</v>
      </c>
      <c r="Z2873" s="12" t="str">
        <f t="shared" si="1494"/>
        <v>-0.0071470676070687-0.00997023751669187i</v>
      </c>
      <c r="AA2873" s="12" t="str">
        <f t="shared" si="1495"/>
        <v>0.0156264961855822-13.5100465676997i</v>
      </c>
      <c r="AB2873" s="12" t="str">
        <f t="shared" si="1496"/>
        <v>0.0563741474466075-0.160133761003731i</v>
      </c>
      <c r="AC2873" s="12" t="str">
        <f t="shared" si="1497"/>
        <v>0.94865607653949-0.0221477894555474i</v>
      </c>
      <c r="AD2873" s="12" t="str">
        <f t="shared" si="1498"/>
        <v>0.0633316573394657-0.167322076689927i</v>
      </c>
      <c r="AE2873" s="12" t="str">
        <f t="shared" si="1499"/>
        <v>-0.00212087648305757+0.000564430528257825i</v>
      </c>
      <c r="AF2873" s="12" t="str">
        <f t="shared" si="1500"/>
        <v>-13.6607614811748-0.341608631714881i</v>
      </c>
      <c r="AG2873" s="12" t="str">
        <f t="shared" si="1501"/>
        <v>0.991820467386541-0.00310678643752537i</v>
      </c>
      <c r="AH2873" s="12" t="str">
        <f t="shared" si="1502"/>
        <v>0.0294279053655487-0.00695147470257697i</v>
      </c>
      <c r="AI2873" s="12">
        <f t="shared" si="1503"/>
        <v>-30.388995883326086</v>
      </c>
      <c r="AJ2873" s="12">
        <f t="shared" si="1504"/>
        <v>-13.290803244640344</v>
      </c>
      <c r="AK2873" s="12"/>
      <c r="AL2873" s="12"/>
      <c r="AM2873" s="12"/>
      <c r="AN2873" s="12"/>
    </row>
    <row r="2874" spans="1:40" x14ac:dyDescent="0.35">
      <c r="A2874" s="12"/>
      <c r="B2874" s="12">
        <f t="shared" si="1505"/>
        <v>944000</v>
      </c>
      <c r="C2874" s="29" t="str">
        <f t="shared" si="1472"/>
        <v>-7.77300507786381E-08+0.00235131595160447i</v>
      </c>
      <c r="D2874" s="28" t="str">
        <f t="shared" si="1473"/>
        <v>-5.39906162879424+0.0180267556289676i</v>
      </c>
      <c r="E2874" s="12" t="str">
        <f t="shared" si="1474"/>
        <v>4200</v>
      </c>
      <c r="F2874" s="12" t="str">
        <f t="shared" si="1475"/>
        <v>0.704225352112676</v>
      </c>
      <c r="G2874" s="12" t="str">
        <f t="shared" si="1471"/>
        <v>0.704225352112676</v>
      </c>
      <c r="H2874" s="12" t="str">
        <f t="shared" si="1476"/>
        <v>8.26173547524755+0.359275182153791i</v>
      </c>
      <c r="I2874" s="12" t="str">
        <f t="shared" si="1477"/>
        <v>3707.07933123596i</v>
      </c>
      <c r="J2874" s="12" t="str">
        <f t="shared" si="1478"/>
        <v>-11753.7310560862+801.755255105852i</v>
      </c>
      <c r="K2874" s="12" t="str">
        <f t="shared" si="1479"/>
        <v>0.0214144101140578-0.313935225996289i</v>
      </c>
      <c r="L2874" s="12" t="str">
        <f t="shared" si="1480"/>
        <v>0.0011652135513198-0.0143171986468269i</v>
      </c>
      <c r="M2874" s="12" t="str">
        <f t="shared" si="1481"/>
        <v>0.0225796236653776-0.328252424643116i</v>
      </c>
      <c r="N2874" s="12" t="str">
        <f t="shared" si="1482"/>
        <v>-11.8626538599551i</v>
      </c>
      <c r="O2874" s="12" t="str">
        <f t="shared" si="1483"/>
        <v>0.762442511011475+0.647055961569413i</v>
      </c>
      <c r="P2874" s="12" t="str">
        <f t="shared" si="1484"/>
        <v>0.237557488988525-0.647055961569413i</v>
      </c>
      <c r="Q2874" s="12" t="str">
        <f t="shared" si="1485"/>
        <v>-0.237557488988525+12.5097098215245i</v>
      </c>
      <c r="R2874" s="12" t="str">
        <f t="shared" si="1486"/>
        <v>-0.0520661367641459-0.0180011200491666i</v>
      </c>
      <c r="S2874" s="12" t="str">
        <f t="shared" si="1487"/>
        <v>1.21479172076124i</v>
      </c>
      <c r="T2874" s="12" t="str">
        <f t="shared" si="1488"/>
        <v>0.0218676116001568-0.0632495118731069i</v>
      </c>
      <c r="U2874" s="12" t="str">
        <f t="shared" si="1489"/>
        <v>0.001-0.00168596338021076i</v>
      </c>
      <c r="V2874" s="12" t="str">
        <f t="shared" si="1490"/>
        <v>0.0015-0.000512450875443998i</v>
      </c>
      <c r="W2874" s="12" t="str">
        <f t="shared" si="1491"/>
        <v>0.000746755917273322-0.000559886836692769i</v>
      </c>
      <c r="X2874" s="12" t="str">
        <f t="shared" si="1492"/>
        <v>0.000737191217520925-0.000529463361603003i</v>
      </c>
      <c r="Y2874" s="12" t="str">
        <f t="shared" si="1493"/>
        <v>0.00029+0.889699039496629i</v>
      </c>
      <c r="Z2874" s="12" t="str">
        <f t="shared" si="1494"/>
        <v>-0.00713399623694638-0.00995718120160585i</v>
      </c>
      <c r="AA2874" s="12" t="str">
        <f t="shared" si="1495"/>
        <v>0.0155905980574357-13.4957203974918i</v>
      </c>
      <c r="AB2874" s="12" t="str">
        <f t="shared" si="1496"/>
        <v>0.0545856427771697-0.157882594773679i</v>
      </c>
      <c r="AC2874" s="12" t="str">
        <f t="shared" si="1497"/>
        <v>0.949407178728034-0.0214827991656119i</v>
      </c>
      <c r="AD2874" s="12" t="str">
        <f t="shared" si="1498"/>
        <v>0.0612259786629808-0.164910580916509i</v>
      </c>
      <c r="AE2874" s="12" t="str">
        <f t="shared" si="1499"/>
        <v>-0.00207883043763283+0.000566833299898064i</v>
      </c>
      <c r="AF2874" s="12" t="str">
        <f t="shared" si="1500"/>
        <v>-13.6607971040418-0.341248426524823i</v>
      </c>
      <c r="AG2874" s="12" t="str">
        <f t="shared" si="1501"/>
        <v>0.991946830201532-0.00300047227212477i</v>
      </c>
      <c r="AH2874" s="12" t="str">
        <f t="shared" si="1502"/>
        <v>0.0288452221262757-0.00700385099802491i</v>
      </c>
      <c r="AI2874" s="12">
        <f t="shared" si="1503"/>
        <v>-30.549744200541369</v>
      </c>
      <c r="AJ2874" s="12">
        <f t="shared" si="1504"/>
        <v>-13.647760815154328</v>
      </c>
      <c r="AK2874" s="12"/>
      <c r="AL2874" s="12"/>
      <c r="AM2874" s="12"/>
      <c r="AN2874" s="12"/>
    </row>
    <row r="2875" spans="1:40" x14ac:dyDescent="0.35">
      <c r="A2875" s="12"/>
      <c r="B2875" s="12">
        <f t="shared" si="1505"/>
        <v>945000</v>
      </c>
      <c r="C2875" s="29" t="str">
        <f t="shared" si="1472"/>
        <v>-7.75656297761347E-08+0.00234882778658175i</v>
      </c>
      <c r="D2875" s="28" t="str">
        <f t="shared" si="1473"/>
        <v>-5.39906162753368+0.0180076796971268i</v>
      </c>
      <c r="E2875" s="12" t="str">
        <f t="shared" si="1474"/>
        <v>4200</v>
      </c>
      <c r="F2875" s="12" t="str">
        <f t="shared" si="1475"/>
        <v>0.704225352112676</v>
      </c>
      <c r="G2875" s="12" t="str">
        <f t="shared" si="1471"/>
        <v>0.704225352112676</v>
      </c>
      <c r="H2875" s="12" t="str">
        <f t="shared" si="1476"/>
        <v>8.26177098667581+0.358896658098344i</v>
      </c>
      <c r="I2875" s="12" t="str">
        <f t="shared" si="1477"/>
        <v>3711.00632205294i</v>
      </c>
      <c r="J2875" s="12" t="str">
        <f t="shared" si="1478"/>
        <v>-11778.648338033+802.60457211338i</v>
      </c>
      <c r="K2875" s="12" t="str">
        <f t="shared" si="1479"/>
        <v>0.021369314285857-0.313606035828135i</v>
      </c>
      <c r="L2875" s="12" t="str">
        <f t="shared" si="1480"/>
        <v>0.00116276497977155-0.0143022472396134i</v>
      </c>
      <c r="M2875" s="12" t="str">
        <f t="shared" si="1481"/>
        <v>0.0225320792656286-0.327908283067748i</v>
      </c>
      <c r="N2875" s="12" t="str">
        <f t="shared" si="1482"/>
        <v>-11.8752202305694i</v>
      </c>
      <c r="O2875" s="12" t="str">
        <f t="shared" si="1483"/>
        <v>0.770513242775778+0.637423989748704i</v>
      </c>
      <c r="P2875" s="12" t="str">
        <f t="shared" si="1484"/>
        <v>0.229486757224222-0.637423989748704i</v>
      </c>
      <c r="Q2875" s="12" t="str">
        <f t="shared" si="1485"/>
        <v>-0.229486757224222+12.5126442203181i</v>
      </c>
      <c r="R2875" s="12" t="str">
        <f t="shared" si="1486"/>
        <v>-0.0512615160614529-0.0174002324608049i</v>
      </c>
      <c r="S2875" s="12" t="str">
        <f t="shared" si="1487"/>
        <v>1.21607857639764i</v>
      </c>
      <c r="T2875" s="12" t="str">
        <f t="shared" si="1488"/>
        <v>0.0211600499199236-0.0623380314759964i</v>
      </c>
      <c r="U2875" s="12" t="str">
        <f t="shared" si="1489"/>
        <v>0.001-0.00168417929197773i</v>
      </c>
      <c r="V2875" s="12" t="str">
        <f t="shared" si="1490"/>
        <v>0.0015-0.000511908599385328i</v>
      </c>
      <c r="W2875" s="12" t="str">
        <f t="shared" si="1491"/>
        <v>0.000746580696156393-0.000559448284238985i</v>
      </c>
      <c r="X2875" s="12" t="str">
        <f t="shared" si="1492"/>
        <v>0.000737008664277873-0.000529055773724084i</v>
      </c>
      <c r="Y2875" s="12" t="str">
        <f t="shared" si="1493"/>
        <v>0.00029+0.890641517292706i</v>
      </c>
      <c r="Z2875" s="12" t="str">
        <f t="shared" si="1494"/>
        <v>-0.00712096147873576-0.00994415609614782i</v>
      </c>
      <c r="AA2875" s="12" t="str">
        <f t="shared" si="1495"/>
        <v>0.0155548208316888-13.4814245882888i</v>
      </c>
      <c r="AB2875" s="12" t="str">
        <f t="shared" si="1496"/>
        <v>0.0528194366717098-0.155607369464908i</v>
      </c>
      <c r="AC2875" s="12" t="str">
        <f t="shared" si="1497"/>
        <v>0.950165186379926-0.0208260883747253i</v>
      </c>
      <c r="AD2875" s="12" t="str">
        <f t="shared" si="1498"/>
        <v>0.0591508710150165-0.162472263150231i</v>
      </c>
      <c r="AE2875" s="12" t="str">
        <f t="shared" si="1499"/>
        <v>-0.00203686061999191+0.000568753232659385i</v>
      </c>
      <c r="AF2875" s="12" t="str">
        <f t="shared" si="1500"/>
        <v>-13.6608326142095-0.340888978401217i</v>
      </c>
      <c r="AG2875" s="12" t="str">
        <f t="shared" si="1501"/>
        <v>0.992074236314625-0.00289587414658755i</v>
      </c>
      <c r="AH2875" s="12" t="str">
        <f t="shared" si="1502"/>
        <v>0.0282635176105065-0.00704932305297556i</v>
      </c>
      <c r="AI2875" s="12">
        <f t="shared" si="1503"/>
        <v>-30.713382323900934</v>
      </c>
      <c r="AJ2875" s="12">
        <f t="shared" si="1504"/>
        <v>-14.004650393479393</v>
      </c>
      <c r="AK2875" s="12"/>
      <c r="AL2875" s="12"/>
      <c r="AM2875" s="12"/>
      <c r="AN2875" s="12"/>
    </row>
    <row r="2876" spans="1:40" x14ac:dyDescent="0.35">
      <c r="A2876" s="12"/>
      <c r="B2876" s="12">
        <f t="shared" si="1505"/>
        <v>946000</v>
      </c>
      <c r="C2876" s="29" t="str">
        <f t="shared" si="1472"/>
        <v>-7.74017299176594E-08+0.00234634488195018i</v>
      </c>
      <c r="D2876" s="28" t="str">
        <f t="shared" si="1473"/>
        <v>-5.39906162627712+0.0179886440949514i</v>
      </c>
      <c r="E2876" s="12" t="str">
        <f t="shared" si="1474"/>
        <v>4200</v>
      </c>
      <c r="F2876" s="12" t="str">
        <f t="shared" si="1475"/>
        <v>0.704225352112676</v>
      </c>
      <c r="G2876" s="12" t="str">
        <f t="shared" si="1471"/>
        <v>0.704225352112676</v>
      </c>
      <c r="H2876" s="12" t="str">
        <f t="shared" si="1476"/>
        <v>8.26180638587532+0.358518929060353i</v>
      </c>
      <c r="I2876" s="12" t="str">
        <f t="shared" si="1477"/>
        <v>3714.93331286993i</v>
      </c>
      <c r="J2876" s="12" t="str">
        <f t="shared" si="1478"/>
        <v>-11803.5920014324+803.453889120907i</v>
      </c>
      <c r="K2876" s="12" t="str">
        <f t="shared" si="1479"/>
        <v>0.0213243605448304-0.313277532128223i</v>
      </c>
      <c r="L2876" s="12" t="str">
        <f t="shared" si="1480"/>
        <v>0.00116032410130486-0.0142873268173581i</v>
      </c>
      <c r="M2876" s="12" t="str">
        <f t="shared" si="1481"/>
        <v>0.0224846846461353-0.327564858945581i</v>
      </c>
      <c r="N2876" s="12" t="str">
        <f t="shared" si="1482"/>
        <v>-11.8877866011838i</v>
      </c>
      <c r="O2876" s="12" t="str">
        <f t="shared" si="1483"/>
        <v>0.778462301567037+0.627691361290683i</v>
      </c>
      <c r="P2876" s="12" t="str">
        <f t="shared" si="1484"/>
        <v>0.221537698432963-0.627691361290683i</v>
      </c>
      <c r="Q2876" s="12" t="str">
        <f t="shared" si="1485"/>
        <v>-0.221537698432963+12.5154779624745i</v>
      </c>
      <c r="R2876" s="12" t="str">
        <f t="shared" si="1486"/>
        <v>-0.0504507285375793-0.0168080644446191i</v>
      </c>
      <c r="S2876" s="12" t="str">
        <f t="shared" si="1487"/>
        <v>1.21736543203404i</v>
      </c>
      <c r="T2876" s="12" t="str">
        <f t="shared" si="1488"/>
        <v>0.0204615566342797-0.0614169729425823i</v>
      </c>
      <c r="U2876" s="12" t="str">
        <f t="shared" si="1489"/>
        <v>0.001-0.00168239897560143i</v>
      </c>
      <c r="V2876" s="12" t="str">
        <f t="shared" si="1490"/>
        <v>0.0015-0.000511367469787669i</v>
      </c>
      <c r="W2876" s="12" t="str">
        <f t="shared" si="1491"/>
        <v>0.000746405708101592-0.000559010454443859i</v>
      </c>
      <c r="X2876" s="12" t="str">
        <f t="shared" si="1492"/>
        <v>0.000736826369737625-0.000528648848353116i</v>
      </c>
      <c r="Y2876" s="12" t="str">
        <f t="shared" si="1493"/>
        <v>0.00029+0.891583995088783i</v>
      </c>
      <c r="Z2876" s="12" t="str">
        <f t="shared" si="1494"/>
        <v>-0.00710796318975804-0.00993116209697497i</v>
      </c>
      <c r="AA2876" s="12" t="str">
        <f t="shared" si="1495"/>
        <v>0.0155191639776521-13.4671590436485i</v>
      </c>
      <c r="AB2876" s="12" t="str">
        <f t="shared" si="1496"/>
        <v>0.0510758669728527-0.15330823533901i</v>
      </c>
      <c r="AC2876" s="12" t="str">
        <f t="shared" si="1497"/>
        <v>0.950930034277894-0.0201777464857389i</v>
      </c>
      <c r="AD2876" s="12" t="str">
        <f t="shared" si="1498"/>
        <v>0.05710668091018-0.160007514458732i</v>
      </c>
      <c r="AE2876" s="12" t="str">
        <f t="shared" si="1499"/>
        <v>-0.00199497274862254+0.000570191817918118i</v>
      </c>
      <c r="AF2876" s="12" t="str">
        <f t="shared" si="1500"/>
        <v>-13.6608680121524-0.340530284965402i</v>
      </c>
      <c r="AG2876" s="12" t="str">
        <f t="shared" si="1501"/>
        <v>0.992202663361233-0.00279300353239909i</v>
      </c>
      <c r="AH2876" s="12" t="str">
        <f t="shared" si="1502"/>
        <v>0.0276828762660665-0.00708791501584946i</v>
      </c>
      <c r="AI2876" s="12">
        <f t="shared" si="1503"/>
        <v>-30.880011667208219</v>
      </c>
      <c r="AJ2876" s="12">
        <f t="shared" si="1504"/>
        <v>-14.361470645446085</v>
      </c>
      <c r="AK2876" s="12"/>
      <c r="AL2876" s="12"/>
      <c r="AM2876" s="12"/>
      <c r="AN2876" s="12"/>
    </row>
    <row r="2877" spans="1:40" x14ac:dyDescent="0.35">
      <c r="A2877" s="12"/>
      <c r="B2877" s="12">
        <f t="shared" si="1505"/>
        <v>947000</v>
      </c>
      <c r="C2877" s="29" t="str">
        <f t="shared" si="1472"/>
        <v>-7.72383490031337E-08+0.00234386722104537i</v>
      </c>
      <c r="D2877" s="28" t="str">
        <f t="shared" si="1473"/>
        <v>-5.39906162502453+0.0179696486946812i</v>
      </c>
      <c r="E2877" s="12" t="str">
        <f t="shared" si="1474"/>
        <v>4200</v>
      </c>
      <c r="F2877" s="12" t="str">
        <f t="shared" si="1475"/>
        <v>0.704225352112676</v>
      </c>
      <c r="G2877" s="12" t="str">
        <f t="shared" si="1471"/>
        <v>0.704225352112676</v>
      </c>
      <c r="H2877" s="12" t="str">
        <f t="shared" si="1476"/>
        <v>8.26184167331812+0.358141992543316i</v>
      </c>
      <c r="I2877" s="12" t="str">
        <f t="shared" si="1477"/>
        <v>3718.86030368692i</v>
      </c>
      <c r="J2877" s="12" t="str">
        <f t="shared" si="1478"/>
        <v>-11828.5620462843+804.303206128435i</v>
      </c>
      <c r="K2877" s="12" t="str">
        <f t="shared" si="1479"/>
        <v>0.0212795482955785-0.312949712761633i</v>
      </c>
      <c r="L2877" s="12" t="str">
        <f t="shared" si="1480"/>
        <v>0.00115789088379695-0.0142724372845097i</v>
      </c>
      <c r="M2877" s="12" t="str">
        <f t="shared" si="1481"/>
        <v>0.0224374391793755-0.327222150046143i</v>
      </c>
      <c r="N2877" s="12" t="str">
        <f t="shared" si="1482"/>
        <v>-11.9003529717981i</v>
      </c>
      <c r="O2877" s="12" t="str">
        <f t="shared" si="1483"/>
        <v>0.786288432136596+0.617859613090364i</v>
      </c>
      <c r="P2877" s="12" t="str">
        <f t="shared" si="1484"/>
        <v>0.213711567863404-0.617859613090364i</v>
      </c>
      <c r="Q2877" s="12" t="str">
        <f t="shared" si="1485"/>
        <v>-0.213711567863404+12.5182125848885i</v>
      </c>
      <c r="R2877" s="12" t="str">
        <f t="shared" si="1486"/>
        <v>-0.0496338446808809-0.0162246997900278i</v>
      </c>
      <c r="S2877" s="12" t="str">
        <f t="shared" si="1487"/>
        <v>1.21865228767044i</v>
      </c>
      <c r="T2877" s="12" t="str">
        <f t="shared" si="1488"/>
        <v>0.0197722675158835-0.0604863983662348i</v>
      </c>
      <c r="U2877" s="12" t="str">
        <f t="shared" si="1489"/>
        <v>0.001-0.001680622419133i</v>
      </c>
      <c r="V2877" s="12" t="str">
        <f t="shared" si="1490"/>
        <v>0.0015-0.000510827483019151i</v>
      </c>
      <c r="W2877" s="12" t="str">
        <f t="shared" si="1491"/>
        <v>0.000746230952937262-0.000558573345168552i</v>
      </c>
      <c r="X2877" s="12" t="str">
        <f t="shared" si="1492"/>
        <v>0.000736644333601791-0.000528242583526888i</v>
      </c>
      <c r="Y2877" s="12" t="str">
        <f t="shared" si="1493"/>
        <v>0.00029+0.89252647288486i</v>
      </c>
      <c r="Z2877" s="12" t="str">
        <f t="shared" si="1494"/>
        <v>-0.00709500122806067-0.00991819910118038i</v>
      </c>
      <c r="AA2877" s="12" t="str">
        <f t="shared" si="1495"/>
        <v>0.0154836269674983-13.4529236675372i</v>
      </c>
      <c r="AB2877" s="12" t="str">
        <f t="shared" si="1496"/>
        <v>0.0493552725945121-0.150985347392634i</v>
      </c>
      <c r="AC2877" s="12" t="str">
        <f t="shared" si="1497"/>
        <v>0.951701655927739-0.0195378629635888i</v>
      </c>
      <c r="AD2877" s="12" t="str">
        <f t="shared" si="1498"/>
        <v>0.0550937497723585-0.157516730506576i</v>
      </c>
      <c r="AE2877" s="12" t="str">
        <f t="shared" si="1499"/>
        <v>-0.00195317251722454+0.000571150616911393i</v>
      </c>
      <c r="AF2877" s="12" t="str">
        <f t="shared" si="1500"/>
        <v>-13.6609032983426-0.340172343848635i</v>
      </c>
      <c r="AG2877" s="12" t="str">
        <f t="shared" si="1501"/>
        <v>0.992332088847121-0.0026918716047629i</v>
      </c>
      <c r="AH2877" s="12" t="str">
        <f t="shared" si="1502"/>
        <v>0.0271033820416147-0.00711965210858744i</v>
      </c>
      <c r="AI2877" s="12">
        <f t="shared" si="1503"/>
        <v>-31.049739345445644</v>
      </c>
      <c r="AJ2877" s="12">
        <f t="shared" si="1504"/>
        <v>-14.718220254783795</v>
      </c>
      <c r="AK2877" s="12"/>
      <c r="AL2877" s="12"/>
      <c r="AM2877" s="12"/>
      <c r="AN2877" s="12"/>
    </row>
    <row r="2878" spans="1:40" x14ac:dyDescent="0.35">
      <c r="A2878" s="12"/>
      <c r="B2878" s="12">
        <f t="shared" si="1505"/>
        <v>948000</v>
      </c>
      <c r="C2878" s="29" t="str">
        <f t="shared" si="1472"/>
        <v>-7.70754848440754E-08+0.00234139478727326i</v>
      </c>
      <c r="D2878" s="28" t="str">
        <f t="shared" si="1473"/>
        <v>-5.3990616237759+0.017950693369095i</v>
      </c>
      <c r="E2878" s="12" t="str">
        <f t="shared" si="1474"/>
        <v>4200</v>
      </c>
      <c r="F2878" s="12" t="str">
        <f t="shared" si="1475"/>
        <v>0.704225352112676</v>
      </c>
      <c r="G2878" s="12" t="str">
        <f t="shared" si="1471"/>
        <v>0.704225352112676</v>
      </c>
      <c r="H2878" s="12" t="str">
        <f t="shared" si="1476"/>
        <v>8.2618768494738+0.357765846061156i</v>
      </c>
      <c r="I2878" s="12" t="str">
        <f t="shared" si="1477"/>
        <v>3722.78729450391i</v>
      </c>
      <c r="J2878" s="12" t="str">
        <f t="shared" si="1478"/>
        <v>-11853.5584725888+805.152523135962i</v>
      </c>
      <c r="K2878" s="12" t="str">
        <f t="shared" si="1479"/>
        <v>0.0212348769458119-0.312622575602244i</v>
      </c>
      <c r="L2878" s="12" t="str">
        <f t="shared" si="1480"/>
        <v>0.00115546529529222-0.0142575785459069i</v>
      </c>
      <c r="M2878" s="12" t="str">
        <f t="shared" si="1481"/>
        <v>0.0223903422411041-0.326880154148151i</v>
      </c>
      <c r="N2878" s="12" t="str">
        <f t="shared" si="1482"/>
        <v>-11.9129193424125i</v>
      </c>
      <c r="O2878" s="12" t="str">
        <f t="shared" si="1483"/>
        <v>0.793990398647838+0.607930297694602i</v>
      </c>
      <c r="P2878" s="12" t="str">
        <f t="shared" si="1484"/>
        <v>0.206009601352162-0.607930297694602i</v>
      </c>
      <c r="Q2878" s="12" t="str">
        <f t="shared" si="1485"/>
        <v>-0.206009601352162+12.5208496401071i</v>
      </c>
      <c r="R2878" s="12" t="str">
        <f t="shared" si="1486"/>
        <v>-0.0488109362632306-0.0156502222663279i</v>
      </c>
      <c r="S2878" s="12" t="str">
        <f t="shared" si="1487"/>
        <v>1.21993914330684i</v>
      </c>
      <c r="T2878" s="12" t="str">
        <f t="shared" si="1488"/>
        <v>0.0190923187441457-0.0595463717689703i</v>
      </c>
      <c r="U2878" s="12" t="str">
        <f t="shared" si="1489"/>
        <v>0.001-0.001678849610674i</v>
      </c>
      <c r="V2878" s="12" t="str">
        <f t="shared" si="1490"/>
        <v>0.0015-0.000510288635463221i</v>
      </c>
      <c r="W2878" s="12" t="str">
        <f t="shared" si="1491"/>
        <v>0.000746056430490805-0.000558136954284074i</v>
      </c>
      <c r="X2878" s="12" t="str">
        <f t="shared" si="1492"/>
        <v>0.000736462555571797-0.000527836977291316i</v>
      </c>
      <c r="Y2878" s="12" t="str">
        <f t="shared" si="1493"/>
        <v>0.00029+0.893468950680937i</v>
      </c>
      <c r="Z2878" s="12" t="str">
        <f t="shared" si="1494"/>
        <v>-0.00708207545241298-0.0099052670062907i</v>
      </c>
      <c r="AA2878" s="12" t="str">
        <f t="shared" si="1495"/>
        <v>0.0154482092762443-13.4387183643268i</v>
      </c>
      <c r="AB2878" s="12" t="str">
        <f t="shared" si="1496"/>
        <v>0.0476579934659314-0.148638865436692i</v>
      </c>
      <c r="AC2878" s="12" t="str">
        <f t="shared" si="1497"/>
        <v>0.952479983537874-0.0189065273179922i</v>
      </c>
      <c r="AD2878" s="12" t="str">
        <f t="shared" si="1498"/>
        <v>0.0531124138708312-0.155000311486386i</v>
      </c>
      <c r="AE2878" s="12" t="str">
        <f t="shared" si="1499"/>
        <v>-0.00191146559382389+0.000571631260354897i</v>
      </c>
      <c r="AF2878" s="12" t="str">
        <f t="shared" si="1500"/>
        <v>-13.6609384732497-0.339815152692061i</v>
      </c>
      <c r="AG2878" s="12" t="str">
        <f t="shared" si="1501"/>
        <v>0.992462490152435-0.00259248924105199i</v>
      </c>
      <c r="AH2878" s="12" t="str">
        <f t="shared" si="1502"/>
        <v>0.0265251183724533-0.00714456061646848i</v>
      </c>
      <c r="AI2878" s="12">
        <f t="shared" si="1503"/>
        <v>-31.222678609287637</v>
      </c>
      <c r="AJ2878" s="12">
        <f t="shared" si="1504"/>
        <v>-15.074897923313294</v>
      </c>
      <c r="AK2878" s="12"/>
      <c r="AL2878" s="12"/>
      <c r="AM2878" s="12"/>
      <c r="AN2878" s="12"/>
    </row>
    <row r="2879" spans="1:40" x14ac:dyDescent="0.35">
      <c r="A2879" s="12"/>
      <c r="B2879" s="12">
        <f t="shared" si="1505"/>
        <v>949000</v>
      </c>
      <c r="C2879" s="29" t="str">
        <f t="shared" si="1472"/>
        <v>-7.69131352635273E-08+0.00233892756410971i</v>
      </c>
      <c r="D2879" s="28" t="str">
        <f t="shared" si="1473"/>
        <v>-5.39906162253122+0.0179317779915078i</v>
      </c>
      <c r="E2879" s="12" t="str">
        <f t="shared" si="1474"/>
        <v>4200</v>
      </c>
      <c r="F2879" s="12" t="str">
        <f t="shared" si="1475"/>
        <v>0.704225352112676</v>
      </c>
      <c r="G2879" s="12" t="str">
        <f t="shared" si="1471"/>
        <v>0.704225352112676</v>
      </c>
      <c r="H2879" s="12" t="str">
        <f t="shared" si="1476"/>
        <v>8.26191191480951+0.35739048713816i</v>
      </c>
      <c r="I2879" s="12" t="str">
        <f t="shared" si="1477"/>
        <v>3726.71428532089i</v>
      </c>
      <c r="J2879" s="12" t="str">
        <f t="shared" si="1478"/>
        <v>-11878.5812803459+806.001840143489i</v>
      </c>
      <c r="K2879" s="12" t="str">
        <f t="shared" si="1479"/>
        <v>0.0211903459063327-0.312296118532691i</v>
      </c>
      <c r="L2879" s="12" t="str">
        <f t="shared" si="1480"/>
        <v>0.00115304730400108-0.0142427505067757i</v>
      </c>
      <c r="M2879" s="12" t="str">
        <f t="shared" si="1481"/>
        <v>0.0223433932103338-0.326538869039467i</v>
      </c>
      <c r="N2879" s="12" t="str">
        <f t="shared" si="1482"/>
        <v>-11.9254857130269i</v>
      </c>
      <c r="O2879" s="12" t="str">
        <f t="shared" si="1483"/>
        <v>0.801566984870903+0.597904983057483i</v>
      </c>
      <c r="P2879" s="12" t="str">
        <f t="shared" si="1484"/>
        <v>0.198433015129097-0.597904983057483i</v>
      </c>
      <c r="Q2879" s="12" t="str">
        <f t="shared" si="1485"/>
        <v>-0.198433015129097+12.5233906960844i</v>
      </c>
      <c r="R2879" s="12" t="str">
        <f t="shared" si="1486"/>
        <v>-0.0479820763593183-0.0150847156037405i</v>
      </c>
      <c r="S2879" s="12" t="str">
        <f t="shared" si="1487"/>
        <v>1.22122599894324i</v>
      </c>
      <c r="T2879" s="12" t="str">
        <f t="shared" si="1488"/>
        <v>0.0184218468819527-0.0585969591332793i</v>
      </c>
      <c r="U2879" s="12" t="str">
        <f t="shared" si="1489"/>
        <v>0.001-0.00167708053837614i</v>
      </c>
      <c r="V2879" s="12" t="str">
        <f t="shared" si="1490"/>
        <v>0.0015-0.000509750923518582i</v>
      </c>
      <c r="W2879" s="12" t="str">
        <f t="shared" si="1491"/>
        <v>0.000745882140588685-0.000557701279671229i</v>
      </c>
      <c r="X2879" s="12" t="str">
        <f t="shared" si="1492"/>
        <v>0.000736281035348882-0.000527432027701395i</v>
      </c>
      <c r="Y2879" s="12" t="str">
        <f t="shared" si="1493"/>
        <v>0.00029+0.894411428477014i</v>
      </c>
      <c r="Z2879" s="12" t="str">
        <f t="shared" si="1494"/>
        <v>-0.0070691857223018-0.00989236571026379i</v>
      </c>
      <c r="AA2879" s="12" t="str">
        <f t="shared" si="1495"/>
        <v>0.0154129103817328-13.4245430387933i</v>
      </c>
      <c r="AB2879" s="12" t="str">
        <f t="shared" si="1496"/>
        <v>0.045984370473581-0.146268954175803i</v>
      </c>
      <c r="AC2879" s="12" t="str">
        <f t="shared" si="1497"/>
        <v>0.953264947998869-0.0182838290855493i</v>
      </c>
      <c r="AD2879" s="12" t="str">
        <f t="shared" si="1498"/>
        <v>0.0511630042576167-0.152458662049353i</v>
      </c>
      <c r="AE2879" s="12" t="str">
        <f t="shared" si="1499"/>
        <v>-0.00186985761989772+0.000571635448048394i</v>
      </c>
      <c r="AF2879" s="12" t="str">
        <f t="shared" si="1500"/>
        <v>-13.6609735373407-0.339458709146652i</v>
      </c>
      <c r="AG2879" s="12" t="str">
        <f t="shared" si="1501"/>
        <v>0.992593844535742-0.00249486701933044i</v>
      </c>
      <c r="AH2879" s="12" t="str">
        <f t="shared" si="1502"/>
        <v>0.0259481681666279-0.00716266787772682i</v>
      </c>
      <c r="AI2879" s="12">
        <f t="shared" si="1503"/>
        <v>-31.398949321782375</v>
      </c>
      <c r="AJ2879" s="12">
        <f t="shared" si="1504"/>
        <v>-15.431502371092325</v>
      </c>
      <c r="AK2879" s="12"/>
      <c r="AL2879" s="12"/>
      <c r="AM2879" s="12"/>
      <c r="AN2879" s="12"/>
    </row>
    <row r="2880" spans="1:40" x14ac:dyDescent="0.35">
      <c r="A2880" s="12"/>
      <c r="B2880" s="12">
        <f t="shared" si="1505"/>
        <v>950000</v>
      </c>
      <c r="C2880" s="29" t="str">
        <f t="shared" si="1472"/>
        <v>-7.67512980959841E-08+0.00233646553510017i</v>
      </c>
      <c r="D2880" s="28" t="str">
        <f t="shared" si="1473"/>
        <v>-5.39906162129047+0.017912902435768i</v>
      </c>
      <c r="E2880" s="12" t="str">
        <f t="shared" si="1474"/>
        <v>4200</v>
      </c>
      <c r="F2880" s="12" t="str">
        <f t="shared" si="1475"/>
        <v>0.704225352112676</v>
      </c>
      <c r="G2880" s="12" t="str">
        <f t="shared" si="1471"/>
        <v>0.704225352112676</v>
      </c>
      <c r="H2880" s="12" t="str">
        <f t="shared" si="1476"/>
        <v>8.26194686978994+0.357015913308922i</v>
      </c>
      <c r="I2880" s="12" t="str">
        <f t="shared" si="1477"/>
        <v>3730.64127613788i</v>
      </c>
      <c r="J2880" s="12" t="str">
        <f t="shared" si="1478"/>
        <v>-11903.6304695555+806.851157151017i</v>
      </c>
      <c r="K2880" s="12" t="str">
        <f t="shared" si="1479"/>
        <v>0.0211459545910156-0.311970339444326i</v>
      </c>
      <c r="L2880" s="12" t="str">
        <f t="shared" si="1480"/>
        <v>0.00115063687829902-0.014227953072728i</v>
      </c>
      <c r="M2880" s="12" t="str">
        <f t="shared" si="1481"/>
        <v>0.0222965914693146-0.326198292517054i</v>
      </c>
      <c r="N2880" s="12" t="str">
        <f t="shared" si="1482"/>
        <v>-11.9380520836412i</v>
      </c>
      <c r="O2880" s="12" t="str">
        <f t="shared" si="1483"/>
        <v>0.809016994374939+0.587785252292485i</v>
      </c>
      <c r="P2880" s="12" t="str">
        <f t="shared" si="1484"/>
        <v>0.190983005625061-0.587785252292485i</v>
      </c>
      <c r="Q2880" s="12" t="str">
        <f t="shared" si="1485"/>
        <v>-0.190983005625061+12.5258373359337i</v>
      </c>
      <c r="R2880" s="12" t="str">
        <f t="shared" si="1486"/>
        <v>-0.0471473393657314-0.0145282634737491i</v>
      </c>
      <c r="S2880" s="12" t="str">
        <f t="shared" si="1487"/>
        <v>1.22251285457964i</v>
      </c>
      <c r="T2880" s="12" t="str">
        <f t="shared" si="1488"/>
        <v>0.0177609888513781-0.0576382284338353i</v>
      </c>
      <c r="U2880" s="12" t="str">
        <f t="shared" si="1489"/>
        <v>0.001-0.001675315190441i</v>
      </c>
      <c r="V2880" s="12" t="str">
        <f t="shared" si="1490"/>
        <v>0.0015-0.000509214343599089i</v>
      </c>
      <c r="W2880" s="12" t="str">
        <f t="shared" si="1491"/>
        <v>0.000745708083056442-0.000557266319220549i</v>
      </c>
      <c r="X2880" s="12" t="str">
        <f t="shared" si="1492"/>
        <v>0.000736099772634121-0.000527027732821131i</v>
      </c>
      <c r="Y2880" s="12" t="str">
        <f t="shared" si="1493"/>
        <v>0.00029+0.895353906273091i</v>
      </c>
      <c r="Z2880" s="12" t="str">
        <f t="shared" si="1494"/>
        <v>-0.00705633189792676-0.00987949511148676i</v>
      </c>
      <c r="AA2880" s="12" t="str">
        <f t="shared" si="1495"/>
        <v>0.0153777297646149-13.4103975961144i</v>
      </c>
      <c r="AB2880" s="12" t="str">
        <f t="shared" si="1496"/>
        <v>0.0443347454005296-0.143875783287448i</v>
      </c>
      <c r="AC2880" s="12" t="str">
        <f t="shared" si="1497"/>
        <v>0.954056478863172-0.0176698578111189i</v>
      </c>
      <c r="AD2880" s="12" t="str">
        <f t="shared" si="1498"/>
        <v>0.0492458467056648-0.149892191234603i</v>
      </c>
      <c r="AE2880" s="12" t="str">
        <f t="shared" si="1499"/>
        <v>-0.00182835420950189+0.000571164948469225i</v>
      </c>
      <c r="AF2880" s="12" t="str">
        <f t="shared" si="1500"/>
        <v>-13.6610084910804-0.339103010873154i</v>
      </c>
      <c r="AG2880" s="12" t="str">
        <f t="shared" si="1501"/>
        <v>0.992726129138096-0.00239901521692505i</v>
      </c>
      <c r="AH2880" s="12" t="str">
        <f t="shared" si="1502"/>
        <v>0.0253726137912043-0.00717400227297929i</v>
      </c>
      <c r="AI2880" s="12">
        <f t="shared" si="1503"/>
        <v>-31.57867848224965</v>
      </c>
      <c r="AJ2880" s="12">
        <f t="shared" si="1504"/>
        <v>-15.788032336582548</v>
      </c>
      <c r="AK2880" s="12"/>
      <c r="AL2880" s="12"/>
      <c r="AM2880" s="12"/>
      <c r="AN2880" s="12"/>
    </row>
    <row r="2881" spans="1:40" x14ac:dyDescent="0.35">
      <c r="A2881" s="12"/>
      <c r="B2881" s="12">
        <f t="shared" si="1505"/>
        <v>951000</v>
      </c>
      <c r="C2881" s="29" t="str">
        <f t="shared" si="1472"/>
        <v>-7.65899711873194E-08+0.00233400868385931i</v>
      </c>
      <c r="D2881" s="28" t="str">
        <f t="shared" si="1473"/>
        <v>-5.39906162005363+0.0178940665762547i</v>
      </c>
      <c r="E2881" s="12" t="str">
        <f t="shared" si="1474"/>
        <v>4200</v>
      </c>
      <c r="F2881" s="12" t="str">
        <f t="shared" si="1475"/>
        <v>0.704225352112676</v>
      </c>
      <c r="G2881" s="12" t="str">
        <f t="shared" ref="G2881:G2944" si="1506">IF($C$11=$C$7,$C$24,F2881)</f>
        <v>0.704225352112676</v>
      </c>
      <c r="H2881" s="12" t="str">
        <f t="shared" si="1476"/>
        <v>8.26198171487731+0.356642122118296i</v>
      </c>
      <c r="I2881" s="12" t="str">
        <f t="shared" si="1477"/>
        <v>3734.56826695487i</v>
      </c>
      <c r="J2881" s="12" t="str">
        <f t="shared" si="1478"/>
        <v>-11928.7060402177+807.700474158544i</v>
      </c>
      <c r="K2881" s="12" t="str">
        <f t="shared" si="1479"/>
        <v>0.0211017024167872-0.31164523623716i</v>
      </c>
      <c r="L2881" s="12" t="str">
        <f t="shared" si="1480"/>
        <v>0.00114823398672554-0.0142131861497593i</v>
      </c>
      <c r="M2881" s="12" t="str">
        <f t="shared" si="1481"/>
        <v>0.0222499364035127-0.325858422386919i</v>
      </c>
      <c r="N2881" s="12" t="str">
        <f t="shared" si="1482"/>
        <v>-11.9506184542556i</v>
      </c>
      <c r="O2881" s="12" t="str">
        <f t="shared" si="1483"/>
        <v>0.8163392507172+0.577572703422245i</v>
      </c>
      <c r="P2881" s="12" t="str">
        <f t="shared" si="1484"/>
        <v>0.1836607492828-0.577572703422245i</v>
      </c>
      <c r="Q2881" s="12" t="str">
        <f t="shared" si="1485"/>
        <v>-0.1836607492828+12.5281911576778i</v>
      </c>
      <c r="R2881" s="12" t="str">
        <f t="shared" si="1486"/>
        <v>-0.0463068010198607-0.0139809494687715i</v>
      </c>
      <c r="S2881" s="12" t="str">
        <f t="shared" si="1487"/>
        <v>1.22379971021604i</v>
      </c>
      <c r="T2881" s="12" t="str">
        <f t="shared" si="1488"/>
        <v>0.0171098819084277-0.0566702496691373i</v>
      </c>
      <c r="U2881" s="12" t="str">
        <f t="shared" si="1489"/>
        <v>0.001-0.00167355355511982i</v>
      </c>
      <c r="V2881" s="12" t="str">
        <f t="shared" si="1490"/>
        <v>0.0015-0.000508678892133686i</v>
      </c>
      <c r="W2881" s="12" t="str">
        <f t="shared" si="1491"/>
        <v>0.000745534257718699-0.000556832070832245i</v>
      </c>
      <c r="X2881" s="12" t="str">
        <f t="shared" si="1492"/>
        <v>0.000735918767128406-0.000526624090723492i</v>
      </c>
      <c r="Y2881" s="12" t="str">
        <f t="shared" si="1493"/>
        <v>0.00029+0.896296384069168i</v>
      </c>
      <c r="Z2881" s="12" t="str">
        <f t="shared" si="1494"/>
        <v>-0.00704351384019578-0.00986665510877341i</v>
      </c>
      <c r="AA2881" s="12" t="str">
        <f t="shared" si="1495"/>
        <v>0.0153426669083313-13.3962819418673i</v>
      </c>
      <c r="AB2881" s="12" t="str">
        <f t="shared" si="1496"/>
        <v>0.042709460863403-0.141459527500953i</v>
      </c>
      <c r="AC2881" s="12" t="str">
        <f t="shared" si="1497"/>
        <v>0.95485450432498-0.0170647030285115i</v>
      </c>
      <c r="AD2881" s="12" t="str">
        <f t="shared" si="1498"/>
        <v>0.0473612616480755-0.147301312397646i</v>
      </c>
      <c r="AE2881" s="12" t="str">
        <f t="shared" si="1499"/>
        <v>-0.00178696094840461+0.000570221598353882i</v>
      </c>
      <c r="AF2881" s="12" t="str">
        <f t="shared" si="1500"/>
        <v>-13.6610433349309-0.338748055542041i</v>
      </c>
      <c r="AG2881" s="12" t="str">
        <f t="shared" si="1501"/>
        <v>0.992859320987129-0.00230494380905582i</v>
      </c>
      <c r="AH2881" s="12" t="str">
        <f t="shared" si="1502"/>
        <v>0.0247985370587679-0.00717859321446554i</v>
      </c>
      <c r="AI2881" s="12">
        <f t="shared" si="1503"/>
        <v>-31.7620008031057</v>
      </c>
      <c r="AJ2881" s="12">
        <f t="shared" si="1504"/>
        <v>-16.144486576814003</v>
      </c>
      <c r="AK2881" s="12"/>
      <c r="AL2881" s="12"/>
      <c r="AM2881" s="12"/>
      <c r="AN2881" s="12"/>
    </row>
    <row r="2882" spans="1:40" x14ac:dyDescent="0.35">
      <c r="A2882" s="12"/>
      <c r="B2882" s="12">
        <f t="shared" si="1505"/>
        <v>952000</v>
      </c>
      <c r="C2882" s="29" t="str">
        <f t="shared" ref="C2882:C2945" si="1507">IMPRODUCT(COMPLEX(-1,0),IMDIV(IMPRODUCT(G2882,COMPLEX($C$96+$C$97,0)),COMPLEX($C$96,2*PI()*B2882*$C$99*$C$98*(2*$C$96+$C$97))))</f>
        <v>-7.64291523947145E-08+0.00233155699407061i</v>
      </c>
      <c r="D2882" s="28" t="str">
        <f t="shared" ref="D2882:D2945" si="1508">IMPRODUCT(COMPLEX($C$102,0),IMSUB(C2882,G2882))</f>
        <v>-5.39906161882068+0.0178752702878747i</v>
      </c>
      <c r="E2882" s="12" t="str">
        <f t="shared" ref="E2882:E2945" si="1509">IMDIV(COMPLEX($C$20*10^3,0),COMPLEX(1,2*PI()*B2882*$C$20*1000*$C$29*10^-12))</f>
        <v>4200</v>
      </c>
      <c r="F2882" s="12" t="str">
        <f t="shared" ref="F2882:F2945" si="1510">IMDIV(COMPLEX($C$22*1000,0),IMSUM(COMPLEX($C$22*1000,0),E2882))</f>
        <v>0.704225352112676</v>
      </c>
      <c r="G2882" s="12" t="str">
        <f t="shared" si="1506"/>
        <v>0.704225352112676</v>
      </c>
      <c r="H2882" s="12" t="str">
        <f t="shared" ref="H2882:H2945" si="1511">IMPRODUCT(COMPLEX($C$104,0),IMPRODUCT(COMPLEX(-1,0),D2882),IMDIV(COMPLEX(0,2*PI()*B2882*$C$105*$C$106),COMPLEX(1,2*PI()*B2882*$C$105*$C$106)))</f>
        <v>8.26201645053147+0.356269111121337i</v>
      </c>
      <c r="I2882" s="12" t="str">
        <f t="shared" ref="I2882:I2945" si="1512">COMPLEX(0,2*PI()*B2882*$C$109*$C$108*$C$110)</f>
        <v>3738.49525777185i</v>
      </c>
      <c r="J2882" s="12" t="str">
        <f t="shared" ref="J2882:J2945" si="1513">IMSUM(COMPLEX(0,2*PI()*B2882*$C$109*$C$108),COMPLEX(0,2*PI()*B2882*$C$109*$C$107),COMPLEX(0,2*PI()*B2882*$C$28*10^-12*$C$107),COMPLEX(-1*2*PI()*B2882*2*PI()*B2882*$C$109*$C$108*$C$28*10^-12*$C$107,0),COMPLEX(1,0))</f>
        <v>-11953.8079923324+808.549791166072i</v>
      </c>
      <c r="K2882" s="12" t="str">
        <f t="shared" ref="K2882:K2945" si="1514">IMDIV(I2882,J2882)</f>
        <v>0.0210575888036085-0.311320806819828i</v>
      </c>
      <c r="L2882" s="12" t="str">
        <f t="shared" ref="L2882:L2945" si="1515">IMDIV(COMPLEX($C$113,0),COMPLEX(1,2*PI()*B2882*$C$111*$C$112))</f>
        <v>0.0011458385979831-0.0141984496442468i</v>
      </c>
      <c r="M2882" s="12" t="str">
        <f t="shared" ref="M2882:M2945" si="1516">IMSUM(K2882,L2882)</f>
        <v>0.0222034274015916-0.325519256464075i</v>
      </c>
      <c r="N2882" s="12" t="str">
        <f t="shared" ref="N2882:N2945" si="1517">COMPLEX(0,-2*PI()*B2882*$C$41)</f>
        <v>-11.9631848248699i</v>
      </c>
      <c r="O2882" s="12" t="str">
        <f t="shared" ref="O2882:O2945" si="1518">IMEXP(N2882)</f>
        <v>0.823532597628409+0.567268949126783i</v>
      </c>
      <c r="P2882" s="12" t="str">
        <f t="shared" ref="P2882:P2945" si="1519">IMSUB(COMPLEX(1,0),O2882)</f>
        <v>0.176467402371591-0.567268949126783i</v>
      </c>
      <c r="Q2882" s="12" t="str">
        <f t="shared" ref="Q2882:Q2945" si="1520">IMSUM(COMPLEX(0,2*PI()*B2882*$C$41),O2882,COMPLEX(-1,0))</f>
        <v>-0.176467402371591+12.5304537739967i</v>
      </c>
      <c r="R2882" s="12" t="str">
        <f t="shared" ref="R2882:R2945" si="1521">IMDIV(P2882,Q2882)</f>
        <v>-0.0454605384186867-0.0134428570812009i</v>
      </c>
      <c r="S2882" s="12" t="str">
        <f t="shared" ref="S2882:S2945" si="1522">IMDIV(COMPLEX(0,2*PI()*B2882*$C$119),COMPLEX($C$120,0))</f>
        <v>1.22508656585244i</v>
      </c>
      <c r="T2882" s="12" t="str">
        <f t="shared" ref="T2882:T2945" si="1523">IMPRODUCT(R2882,S2882)</f>
        <v>0.0164686636168536-0.0556930948931518i</v>
      </c>
      <c r="U2882" s="12" t="str">
        <f t="shared" ref="U2882:U2945" si="1524">IMDIV(COMPLEX(1,2*PI()*B2882*$C$16*10^-3*$C$15*10^-6),COMPLEX(0,2*PI()*B2882*$C$15*10^-6))</f>
        <v>0.001-0.00167179562071319i</v>
      </c>
      <c r="V2882" s="12" t="str">
        <f t="shared" ref="V2882:V2945" si="1525">IMSUM(COMPLEX($C$18*10^-3,0),IMDIV(COMPLEX(1,0),COMPLEX(0,2*PI()*B2882*($C$17*1*10^-6))))</f>
        <v>0.0015-0.000508144565566319i</v>
      </c>
      <c r="W2882" s="12" t="str">
        <f t="shared" ref="W2882:W2945" si="1526">IMDIV(IMPRODUCT(U2882,V2882),IMSUM(U2882,V2882))</f>
        <v>0.000745360664399167-0.000556398532416145i</v>
      </c>
      <c r="X2882" s="12" t="str">
        <f t="shared" ref="X2882:X2945" si="1527">IMDIV(IMPRODUCT(COMPLEX($C$19,0),W2882),IMSUM(COMPLEX($C$19,0),W2882))</f>
        <v>0.000735738018532466-0.000526221099490359i</v>
      </c>
      <c r="Y2882" s="12" t="str">
        <f t="shared" ref="Y2882:Y2945" si="1528">COMPLEX($C$13*10^-3,2*PI()*B2882*$C$12*0.000001)</f>
        <v>0.00029+0.897238861865245i</v>
      </c>
      <c r="Z2882" s="12" t="str">
        <f t="shared" ref="Z2882:Z2945" si="1529">IMPRODUCT(COMPLEX($C$6,0),IMDIV(X2882,IMSUM(X2882,Y2882)))</f>
        <v>-0.00703073141072086-0.00985384560136236i</v>
      </c>
      <c r="AA2882" s="12" t="str">
        <f t="shared" ref="AA2882:AA2945" si="1530">IMDIV(COMPLEX($C$6,0),IMSUM(X2882,Y2882))</f>
        <v>0.0153077212990948-13.382195982027i</v>
      </c>
      <c r="AB2882" s="12" t="str">
        <f t="shared" ref="AB2882:AB2945" si="1531">IMPRODUCT(COMPLEX($C$115,0),T2882)</f>
        <v>0.0411088602470192-0.139020366676478i</v>
      </c>
      <c r="AC2882" s="12" t="str">
        <f t="shared" ref="AC2882:AC2945" si="1532">IMSUM(COMPLEX(1,0),IMPRODUCT(AB2882,M2882))</f>
        <v>0.955658951200167-0.0164684542405391i</v>
      </c>
      <c r="AD2882" s="12" t="str">
        <f t="shared" ref="AD2882:AD2945" si="1533">IMDIV(AB2882,AC2882)</f>
        <v>0.0455095641185039-0.144686443138148i</v>
      </c>
      <c r="AE2882" s="12" t="str">
        <f t="shared" ref="AE2882:AE2945" si="1534">IMPRODUCT(AD2882,AA2882,X2882)</f>
        <v>-0.00174568339322979+0.000568807302267817i</v>
      </c>
      <c r="AF2882" s="12" t="str">
        <f t="shared" ref="AF2882:AF2945" si="1535">IMSUB(D2882,H2882)</f>
        <v>-13.6610780693522-0.338393840833462i</v>
      </c>
      <c r="AG2882" s="12" t="str">
        <f t="shared" ref="AG2882:AG2945" si="1536">IMSUM(COMPLEX(1,0),IMPRODUCT(AD2882,AA2882,COMPLEX($C$123,0)))</f>
        <v>0.992993397001139-0.00221266246753269i</v>
      </c>
      <c r="AH2882" s="12" t="str">
        <f t="shared" ref="AH2882:AH2945" si="1537">IMDIV(IMPRODUCT(AE2882,AF2882),AG2882)</f>
        <v>0.024226019214199-0.00717647113510754i</v>
      </c>
      <c r="AI2882" s="12">
        <f t="shared" ref="AI2882:AI2945" si="1538">20*LOG10(IMABS(AH2882))</f>
        <v>-31.94905934614733</v>
      </c>
      <c r="AJ2882" s="12">
        <f t="shared" ref="AJ2882:AJ2945" si="1539">IMARGUMENT(AH2882)*180/PI()</f>
        <v>-16.500863867517268</v>
      </c>
      <c r="AK2882" s="12"/>
      <c r="AL2882" s="12"/>
      <c r="AM2882" s="12"/>
      <c r="AN2882" s="12"/>
    </row>
    <row r="2883" spans="1:40" x14ac:dyDescent="0.35">
      <c r="A2883" s="12"/>
      <c r="B2883" s="12">
        <f t="shared" si="1505"/>
        <v>953000</v>
      </c>
      <c r="C2883" s="29" t="str">
        <f t="shared" si="1507"/>
        <v>-7.6268839586588E-08+0.00232911044948607i</v>
      </c>
      <c r="D2883" s="28" t="str">
        <f t="shared" si="1508"/>
        <v>-5.39906161759162+0.0178565134460599i</v>
      </c>
      <c r="E2883" s="12" t="str">
        <f t="shared" si="1509"/>
        <v>4200</v>
      </c>
      <c r="F2883" s="12" t="str">
        <f t="shared" si="1510"/>
        <v>0.704225352112676</v>
      </c>
      <c r="G2883" s="12" t="str">
        <f t="shared" si="1506"/>
        <v>0.704225352112676</v>
      </c>
      <c r="H2883" s="12" t="str">
        <f t="shared" si="1511"/>
        <v>8.26205107720987+0.355896877883254i</v>
      </c>
      <c r="I2883" s="12" t="str">
        <f t="shared" si="1512"/>
        <v>3742.42224858884i</v>
      </c>
      <c r="J2883" s="12" t="str">
        <f t="shared" si="1513"/>
        <v>-11978.9363258997+809.399108173599i</v>
      </c>
      <c r="K2883" s="12" t="str">
        <f t="shared" si="1514"/>
        <v>0.0210136131744552-0.310997049109544i</v>
      </c>
      <c r="L2883" s="12" t="str">
        <f t="shared" si="1515"/>
        <v>0.00114345068093625-0.0141837434629482i</v>
      </c>
      <c r="M2883" s="12" t="str">
        <f t="shared" si="1516"/>
        <v>0.0221570638553914-0.325180792572492i</v>
      </c>
      <c r="N2883" s="12" t="str">
        <f t="shared" si="1517"/>
        <v>-11.9757511954843i</v>
      </c>
      <c r="O2883" s="12" t="str">
        <f t="shared" si="1518"/>
        <v>0.830595899195817+0.556875616488182i</v>
      </c>
      <c r="P2883" s="12" t="str">
        <f t="shared" si="1519"/>
        <v>0.169404100804183-0.556875616488182i</v>
      </c>
      <c r="Q2883" s="12" t="str">
        <f t="shared" si="1520"/>
        <v>-0.169404100804183+12.5326268119725i</v>
      </c>
      <c r="R2883" s="12" t="str">
        <f t="shared" si="1521"/>
        <v>-0.0446086300372606-0.0129140696817048i</v>
      </c>
      <c r="S2883" s="12" t="str">
        <f t="shared" si="1522"/>
        <v>1.22637342148884i</v>
      </c>
      <c r="T2883" s="12" t="str">
        <f t="shared" si="1523"/>
        <v>0.0158374718208976-0.0547068382467251i</v>
      </c>
      <c r="U2883" s="12" t="str">
        <f t="shared" si="1524"/>
        <v>0.001-0.00167004137557078i</v>
      </c>
      <c r="V2883" s="12" t="str">
        <f t="shared" si="1525"/>
        <v>0.0015-0.000507611360355859i</v>
      </c>
      <c r="W2883" s="12" t="str">
        <f t="shared" si="1526"/>
        <v>0.000745187302920652-0.000555965701891631i</v>
      </c>
      <c r="X2883" s="12" t="str">
        <f t="shared" si="1527"/>
        <v>0.000735557526546851-0.000525818757212455i</v>
      </c>
      <c r="Y2883" s="12" t="str">
        <f t="shared" si="1528"/>
        <v>0.00029+0.898181339661322i</v>
      </c>
      <c r="Z2883" s="12" t="str">
        <f t="shared" si="1529"/>
        <v>-0.00701798447181329-0.00984106648891445i</v>
      </c>
      <c r="AA2883" s="12" t="str">
        <f t="shared" si="1530"/>
        <v>0.015272892425873-13.3681396229636i</v>
      </c>
      <c r="AB2883" s="12" t="str">
        <f t="shared" si="1531"/>
        <v>0.0395332876363511-0.136558485883421i</v>
      </c>
      <c r="AC2883" s="12" t="str">
        <f t="shared" si="1532"/>
        <v>0.956469744906502-0.0158812008982995i</v>
      </c>
      <c r="AD2883" s="12" t="str">
        <f t="shared" si="1533"/>
        <v>0.0436910636923918-0.142048005226494i</v>
      </c>
      <c r="AE2883" s="12" t="str">
        <f t="shared" si="1534"/>
        <v>-0.00170452707060181+0.000566924032163365i</v>
      </c>
      <c r="AF2883" s="12" t="str">
        <f t="shared" si="1535"/>
        <v>-13.6611126948015-0.338040364437194i</v>
      </c>
      <c r="AG2883" s="12" t="str">
        <f t="shared" si="1536"/>
        <v>0.993128333993222-0.00212218055950014i</v>
      </c>
      <c r="AH2883" s="12" t="str">
        <f t="shared" si="1537"/>
        <v>0.0236551409216059-0.00716766747739191i</v>
      </c>
      <c r="AI2883" s="12">
        <f t="shared" si="1538"/>
        <v>-32.140006225848197</v>
      </c>
      <c r="AJ2883" s="12">
        <f t="shared" si="1539"/>
        <v>-16.857163003291586</v>
      </c>
      <c r="AK2883" s="12"/>
      <c r="AL2883" s="12"/>
      <c r="AM2883" s="12"/>
      <c r="AN2883" s="12"/>
    </row>
    <row r="2884" spans="1:40" x14ac:dyDescent="0.35">
      <c r="A2884" s="12"/>
      <c r="B2884" s="12">
        <f t="shared" si="1505"/>
        <v>954000</v>
      </c>
      <c r="C2884" s="29" t="str">
        <f t="shared" si="1507"/>
        <v>-7.61090306425238E-08+0.0023266690339258i</v>
      </c>
      <c r="D2884" s="28" t="str">
        <f t="shared" si="1508"/>
        <v>-5.39906161636642+0.0178377959267645i</v>
      </c>
      <c r="E2884" s="12" t="str">
        <f t="shared" si="1509"/>
        <v>4200</v>
      </c>
      <c r="F2884" s="12" t="str">
        <f t="shared" si="1510"/>
        <v>0.704225352112676</v>
      </c>
      <c r="G2884" s="12" t="str">
        <f t="shared" si="1506"/>
        <v>0.704225352112676</v>
      </c>
      <c r="H2884" s="12" t="str">
        <f t="shared" si="1511"/>
        <v>8.26208559536753+0.355525419979348i</v>
      </c>
      <c r="I2884" s="12" t="str">
        <f t="shared" si="1512"/>
        <v>3746.34923940583i</v>
      </c>
      <c r="J2884" s="12" t="str">
        <f t="shared" si="1513"/>
        <v>-12004.0910409196+810.248425181127i</v>
      </c>
      <c r="K2884" s="12" t="str">
        <f t="shared" si="1514"/>
        <v>0.020969774955299-0.310673961032055i</v>
      </c>
      <c r="L2884" s="12" t="str">
        <f t="shared" si="1515"/>
        <v>0.00114107020461043-0.0141690675129987i</v>
      </c>
      <c r="M2884" s="12" t="str">
        <f t="shared" si="1516"/>
        <v>0.0221108451599094-0.324843028545054i</v>
      </c>
      <c r="N2884" s="12" t="str">
        <f t="shared" si="1517"/>
        <v>-11.9883175660987i</v>
      </c>
      <c r="O2884" s="12" t="str">
        <f t="shared" si="1518"/>
        <v>0.837528040042169+0.546394346734227i</v>
      </c>
      <c r="P2884" s="12" t="str">
        <f t="shared" si="1519"/>
        <v>0.162471959957831-0.546394346734227i</v>
      </c>
      <c r="Q2884" s="12" t="str">
        <f t="shared" si="1520"/>
        <v>-0.162471959957831+12.5347119128329i</v>
      </c>
      <c r="R2884" s="12" t="str">
        <f t="shared" si="1521"/>
        <v>-0.0437511557470608-0.0123946704969044i</v>
      </c>
      <c r="S2884" s="12" t="str">
        <f t="shared" si="1522"/>
        <v>1.22766027712524i</v>
      </c>
      <c r="T2884" s="12" t="str">
        <f t="shared" si="1523"/>
        <v>0.0152164446171057-0.0537115559889862i</v>
      </c>
      <c r="U2884" s="12" t="str">
        <f t="shared" si="1524"/>
        <v>0.000999999999999998-0.00166829080809114i</v>
      </c>
      <c r="V2884" s="12" t="str">
        <f t="shared" si="1525"/>
        <v>0.0015-0.000507079272976032i</v>
      </c>
      <c r="W2884" s="12" t="str">
        <f t="shared" si="1526"/>
        <v>0.000745014173105063-0.000555533577187595i</v>
      </c>
      <c r="X2884" s="12" t="str">
        <f t="shared" si="1527"/>
        <v>0.000735377290871955-0.00052541706198933i</v>
      </c>
      <c r="Y2884" s="12" t="str">
        <f t="shared" si="1528"/>
        <v>0.00029+0.899123817457399i</v>
      </c>
      <c r="Z2884" s="12" t="str">
        <f t="shared" si="1529"/>
        <v>-0.00700527288647983-0.00982831767151088i</v>
      </c>
      <c r="AA2884" s="12" t="str">
        <f t="shared" si="1530"/>
        <v>0.0152381797803703-13.3541127714407i</v>
      </c>
      <c r="AB2884" s="12" t="str">
        <f t="shared" si="1531"/>
        <v>0.0379830877461699-0.134074075478811i</v>
      </c>
      <c r="AC2884" s="12" t="str">
        <f t="shared" si="1532"/>
        <v>0.957286809443936-0.0153030323798284i</v>
      </c>
      <c r="AD2884" s="12" t="str">
        <f t="shared" si="1533"/>
        <v>0.0419060644294895-0.139386424529805i</v>
      </c>
      <c r="AE2884" s="12" t="str">
        <f t="shared" si="1534"/>
        <v>-0.00166349747630198+0.000564573826926187i</v>
      </c>
      <c r="AF2884" s="12" t="str">
        <f t="shared" si="1535"/>
        <v>-13.661147211734-0.337687624052584i</v>
      </c>
      <c r="AG2884" s="12" t="str">
        <f t="shared" si="1536"/>
        <v>0.993264108675396-0.00203350714625242i</v>
      </c>
      <c r="AH2884" s="12" t="str">
        <f t="shared" si="1537"/>
        <v>0.0230859822515621-0.00715221468208273i</v>
      </c>
      <c r="AI2884" s="12">
        <f t="shared" si="1538"/>
        <v>-32.335003388266834</v>
      </c>
      <c r="AJ2884" s="12">
        <f t="shared" si="1539"/>
        <v>-17.213382797726787</v>
      </c>
      <c r="AK2884" s="12"/>
      <c r="AL2884" s="12"/>
      <c r="AM2884" s="12"/>
      <c r="AN2884" s="12"/>
    </row>
    <row r="2885" spans="1:40" x14ac:dyDescent="0.35">
      <c r="A2885" s="12"/>
      <c r="B2885" s="12">
        <f t="shared" si="1505"/>
        <v>955000</v>
      </c>
      <c r="C2885" s="29" t="str">
        <f t="shared" si="1507"/>
        <v>-7.59497234532018E-08+0.00232423273127768i</v>
      </c>
      <c r="D2885" s="28" t="str">
        <f t="shared" si="1508"/>
        <v>-5.39906161514506+0.0178191176064622i</v>
      </c>
      <c r="E2885" s="12" t="str">
        <f t="shared" si="1509"/>
        <v>4200</v>
      </c>
      <c r="F2885" s="12" t="str">
        <f t="shared" si="1510"/>
        <v>0.704225352112676</v>
      </c>
      <c r="G2885" s="12" t="str">
        <f t="shared" si="1506"/>
        <v>0.704225352112676</v>
      </c>
      <c r="H2885" s="12" t="str">
        <f t="shared" si="1511"/>
        <v>8.26212000545716+0.355154734994974i</v>
      </c>
      <c r="I2885" s="12" t="str">
        <f t="shared" si="1512"/>
        <v>3750.27623022282i</v>
      </c>
      <c r="J2885" s="12" t="str">
        <f t="shared" si="1513"/>
        <v>-12029.2721373921+811.097742188654i</v>
      </c>
      <c r="K2885" s="12" t="str">
        <f t="shared" si="1514"/>
        <v>0.0209260735750894-0.310351540521599i</v>
      </c>
      <c r="L2885" s="12" t="str">
        <f t="shared" si="1515"/>
        <v>0.00113869713819112-0.0141544217019095i</v>
      </c>
      <c r="M2885" s="12" t="str">
        <f t="shared" si="1516"/>
        <v>0.0220647707132805-0.324505962223509i</v>
      </c>
      <c r="N2885" s="12" t="str">
        <f t="shared" si="1517"/>
        <v>-12.000883936713i</v>
      </c>
      <c r="O2885" s="12" t="str">
        <f t="shared" si="1518"/>
        <v>0.84432792550201+0.535826794979005i</v>
      </c>
      <c r="P2885" s="12" t="str">
        <f t="shared" si="1519"/>
        <v>0.15567207449799-0.535826794979005i</v>
      </c>
      <c r="Q2885" s="12" t="str">
        <f t="shared" si="1520"/>
        <v>-0.15567207449799+12.536710731692i</v>
      </c>
      <c r="R2885" s="12" t="str">
        <f t="shared" si="1521"/>
        <v>-0.0428881968340451-0.0118847425863233i</v>
      </c>
      <c r="S2885" s="12" t="str">
        <f t="shared" si="1522"/>
        <v>1.22894713276164i</v>
      </c>
      <c r="T2885" s="12" t="str">
        <f t="shared" si="1523"/>
        <v>0.0146057203250722-0.0527073265285166i</v>
      </c>
      <c r="U2885" s="12" t="str">
        <f t="shared" si="1524"/>
        <v>0.001-0.00166654390672142i</v>
      </c>
      <c r="V2885" s="12" t="str">
        <f t="shared" si="1525"/>
        <v>0.0015-0.000506548299915324i</v>
      </c>
      <c r="W2885" s="12" t="str">
        <f t="shared" si="1526"/>
        <v>0.00074484127477343-0.000555102156242374i</v>
      </c>
      <c r="X2885" s="12" t="str">
        <f t="shared" si="1527"/>
        <v>0.00073519731120801-0.000525016011929265i</v>
      </c>
      <c r="Y2885" s="12" t="str">
        <f t="shared" si="1528"/>
        <v>0.00029+0.900066295253476i</v>
      </c>
      <c r="Z2885" s="12" t="str">
        <f t="shared" si="1529"/>
        <v>-0.00699259651841785-0.00981559904965099i</v>
      </c>
      <c r="AA2885" s="12" t="str">
        <f t="shared" si="1530"/>
        <v>0.0152035828570106-13.3401153346132i</v>
      </c>
      <c r="AB2885" s="12" t="str">
        <f t="shared" si="1531"/>
        <v>0.0364586058480169-0.131567331185113i</v>
      </c>
      <c r="AC2885" s="12" t="str">
        <f t="shared" si="1532"/>
        <v>0.958110067375158-0.0147340379679961i</v>
      </c>
      <c r="AD2885" s="12" t="str">
        <f t="shared" si="1533"/>
        <v>0.0401548648173039-0.136702130936915i</v>
      </c>
      <c r="AE2885" s="12" t="str">
        <f t="shared" si="1534"/>
        <v>-0.00162260007442867+0.000561758791910181i</v>
      </c>
      <c r="AF2885" s="12" t="str">
        <f t="shared" si="1535"/>
        <v>-13.6611816206022-0.337335617388512i</v>
      </c>
      <c r="AG2885" s="12" t="str">
        <f t="shared" si="1536"/>
        <v>0.993400697662755-0.0019466509821007i</v>
      </c>
      <c r="AH2885" s="12" t="str">
        <f t="shared" si="1537"/>
        <v>0.0225186226685307-0.00713014617676902i</v>
      </c>
      <c r="AI2885" s="12">
        <f t="shared" si="1538"/>
        <v>-32.534223475581243</v>
      </c>
      <c r="AJ2885" s="12">
        <f t="shared" si="1539"/>
        <v>-17.56952208354955</v>
      </c>
      <c r="AK2885" s="12"/>
      <c r="AL2885" s="12"/>
      <c r="AM2885" s="12"/>
      <c r="AN2885" s="12"/>
    </row>
    <row r="2886" spans="1:40" x14ac:dyDescent="0.35">
      <c r="A2886" s="12"/>
      <c r="B2886" s="12">
        <f t="shared" si="1505"/>
        <v>956000</v>
      </c>
      <c r="C2886" s="29" t="str">
        <f t="shared" si="1507"/>
        <v>-7.5790915920328E-08+0.002321801525497i</v>
      </c>
      <c r="D2886" s="28" t="str">
        <f t="shared" si="1508"/>
        <v>-5.39906161392754+0.0178004783621437i</v>
      </c>
      <c r="E2886" s="12" t="str">
        <f t="shared" si="1509"/>
        <v>4200</v>
      </c>
      <c r="F2886" s="12" t="str">
        <f t="shared" si="1510"/>
        <v>0.704225352112676</v>
      </c>
      <c r="G2886" s="12" t="str">
        <f t="shared" si="1506"/>
        <v>0.704225352112676</v>
      </c>
      <c r="H2886" s="12" t="str">
        <f t="shared" si="1511"/>
        <v>8.26215430792906+0.354784820525473i</v>
      </c>
      <c r="I2886" s="12" t="str">
        <f t="shared" si="1512"/>
        <v>3754.2032210398i</v>
      </c>
      <c r="J2886" s="12" t="str">
        <f t="shared" si="1513"/>
        <v>-12054.4796153171+811.947059196182i</v>
      </c>
      <c r="K2886" s="12" t="str">
        <f t="shared" si="1514"/>
        <v>0.020882508465735-0.310029785520866i</v>
      </c>
      <c r="L2886" s="12" t="str">
        <f t="shared" si="1515"/>
        <v>0.00113633145102278-0.0141398059375662i</v>
      </c>
      <c r="M2886" s="12" t="str">
        <f t="shared" si="1516"/>
        <v>0.0220188399167578-0.324169591458432i</v>
      </c>
      <c r="N2886" s="12" t="str">
        <f t="shared" si="1517"/>
        <v>-12.0134503073274i</v>
      </c>
      <c r="O2886" s="12" t="str">
        <f t="shared" si="1518"/>
        <v>0.850994481794708+0.52517462996127i</v>
      </c>
      <c r="P2886" s="12" t="str">
        <f t="shared" si="1519"/>
        <v>0.149005518205292-0.52517462996127i</v>
      </c>
      <c r="Q2886" s="12" t="str">
        <f t="shared" si="1520"/>
        <v>-0.149005518205292+12.5386249372887i</v>
      </c>
      <c r="R2886" s="12" t="str">
        <f t="shared" si="1521"/>
        <v>-0.0420198360164413-0.0113843688186455i</v>
      </c>
      <c r="S2886" s="12" t="str">
        <f t="shared" si="1522"/>
        <v>1.23023398839804i</v>
      </c>
      <c r="T2886" s="12" t="str">
        <f t="shared" si="1523"/>
        <v>0.0140054374571565-0.0516942304543382i</v>
      </c>
      <c r="U2886" s="12" t="str">
        <f t="shared" si="1524"/>
        <v>0.001-0.00166480065995707i</v>
      </c>
      <c r="V2886" s="12" t="str">
        <f t="shared" si="1525"/>
        <v>0.0015-0.00050601843767692i</v>
      </c>
      <c r="W2886" s="12" t="str">
        <f t="shared" si="1526"/>
        <v>0.000744668607745891-0.000554671437003694i</v>
      </c>
      <c r="X2886" s="12" t="str">
        <f t="shared" si="1527"/>
        <v>0.000735017587255074-0.000524615605149236i</v>
      </c>
      <c r="Y2886" s="12" t="str">
        <f t="shared" si="1528"/>
        <v>0.00029+0.901008773049553i</v>
      </c>
      <c r="Z2886" s="12" t="str">
        <f t="shared" si="1529"/>
        <v>-0.00697995523201111-0.00980291052424979i</v>
      </c>
      <c r="AA2886" s="12" t="str">
        <f t="shared" si="1530"/>
        <v>0.0151691011529201-13.3261472200253i</v>
      </c>
      <c r="AB2886" s="12" t="str">
        <f t="shared" si="1531"/>
        <v>0.0349601876946111-0.129038454167576i</v>
      </c>
      <c r="AC2886" s="12" t="str">
        <f t="shared" si="1532"/>
        <v>0.958939439806377-0.0141743068276939i</v>
      </c>
      <c r="AD2886" s="12" t="str">
        <f t="shared" si="1533"/>
        <v>0.0384377577156463-0.133995558282482i</v>
      </c>
      <c r="AE2886" s="12" t="str">
        <f t="shared" si="1534"/>
        <v>-0.00158184029656417+0.000558481098460789i</v>
      </c>
      <c r="AF2886" s="12" t="str">
        <f t="shared" si="1535"/>
        <v>-13.6612159218566-0.336984342163329i</v>
      </c>
      <c r="AG2886" s="12" t="str">
        <f t="shared" si="1536"/>
        <v>0.993538077477634-0.00186162051330046i</v>
      </c>
      <c r="AH2886" s="12" t="str">
        <f t="shared" si="1537"/>
        <v>0.0219531410185234-0.00710149636425056i</v>
      </c>
      <c r="AI2886" s="12">
        <f t="shared" si="1538"/>
        <v>-32.737850787782577</v>
      </c>
      <c r="AJ2886" s="12">
        <f t="shared" si="1539"/>
        <v>-17.925579712765082</v>
      </c>
      <c r="AK2886" s="12"/>
      <c r="AL2886" s="12"/>
      <c r="AM2886" s="12"/>
      <c r="AN2886" s="12"/>
    </row>
    <row r="2887" spans="1:40" x14ac:dyDescent="0.35">
      <c r="A2887" s="12"/>
      <c r="B2887" s="12">
        <f t="shared" si="1505"/>
        <v>957000</v>
      </c>
      <c r="C2887" s="29" t="str">
        <f t="shared" si="1507"/>
        <v>-7.56326059565661E-08+0.00231937540060614i</v>
      </c>
      <c r="D2887" s="28" t="str">
        <f t="shared" si="1508"/>
        <v>-5.39906161271383+0.0177818780713137i</v>
      </c>
      <c r="E2887" s="12" t="str">
        <f t="shared" si="1509"/>
        <v>4200</v>
      </c>
      <c r="F2887" s="12" t="str">
        <f t="shared" si="1510"/>
        <v>0.704225352112676</v>
      </c>
      <c r="G2887" s="12" t="str">
        <f t="shared" si="1506"/>
        <v>0.704225352112676</v>
      </c>
      <c r="H2887" s="12" t="str">
        <f t="shared" si="1511"/>
        <v>8.2621885032312+0.354415674176138i</v>
      </c>
      <c r="I2887" s="12" t="str">
        <f t="shared" si="1512"/>
        <v>3758.13021185679i</v>
      </c>
      <c r="J2887" s="12" t="str">
        <f t="shared" si="1513"/>
        <v>-12079.7134746946+812.796376203709i</v>
      </c>
      <c r="K2887" s="12" t="str">
        <f t="shared" si="1514"/>
        <v>0.0208390790620852-0.309708693980946i</v>
      </c>
      <c r="L2887" s="12" t="str">
        <f t="shared" si="1515"/>
        <v>0.0011339731126079-0.0141252201282268i</v>
      </c>
      <c r="M2887" s="12" t="str">
        <f t="shared" si="1516"/>
        <v>0.0219730521746931-0.323833914109173i</v>
      </c>
      <c r="N2887" s="12" t="str">
        <f t="shared" si="1517"/>
        <v>-12.0260166779417i</v>
      </c>
      <c r="O2887" s="12" t="str">
        <f t="shared" si="1518"/>
        <v>0.857526656193637+0.514439533781531i</v>
      </c>
      <c r="P2887" s="12" t="str">
        <f t="shared" si="1519"/>
        <v>0.142473343806363-0.514439533781531i</v>
      </c>
      <c r="Q2887" s="12" t="str">
        <f t="shared" si="1520"/>
        <v>-0.142473343806363+12.5404562117232i</v>
      </c>
      <c r="R2887" s="12" t="str">
        <f t="shared" si="1521"/>
        <v>-0.0411461574623297-0.0108936318473178i</v>
      </c>
      <c r="S2887" s="12" t="str">
        <f t="shared" si="1522"/>
        <v>1.23152084403444i</v>
      </c>
      <c r="T2887" s="12" t="str">
        <f t="shared" si="1523"/>
        <v>0.0134157346872093-0.0506723505667822i</v>
      </c>
      <c r="U2887" s="12" t="str">
        <f t="shared" si="1524"/>
        <v>0.001-0.00166306105634165i</v>
      </c>
      <c r="V2887" s="12" t="str">
        <f t="shared" si="1525"/>
        <v>0.0015-0.000505489682778616i</v>
      </c>
      <c r="W2887" s="12" t="str">
        <f t="shared" si="1526"/>
        <v>0.000744496171841711-0.000554241417428614i</v>
      </c>
      <c r="X2887" s="12" t="str">
        <f t="shared" si="1527"/>
        <v>0.000734838118713055-0.000524215839774883i</v>
      </c>
      <c r="Y2887" s="12" t="str">
        <f t="shared" si="1528"/>
        <v>0.00029+0.90195125084563i</v>
      </c>
      <c r="Z2887" s="12" t="str">
        <f t="shared" si="1529"/>
        <v>-0.00696734889232586-0.00979025199663617i</v>
      </c>
      <c r="AA2887" s="12" t="str">
        <f t="shared" si="1530"/>
        <v>0.0151347341679101-13.3122083356082i</v>
      </c>
      <c r="AB2887" s="12" t="str">
        <f t="shared" si="1531"/>
        <v>0.0334881794417841-0.126487651111293i</v>
      </c>
      <c r="AC2887" s="12" t="str">
        <f t="shared" si="1532"/>
        <v>0.959774846368264-0.0136239279823461i</v>
      </c>
      <c r="AD2887" s="12" t="str">
        <f t="shared" si="1533"/>
        <v>0.0367550303024286-0.131267144270546i</v>
      </c>
      <c r="AE2887" s="12" t="str">
        <f t="shared" si="1534"/>
        <v>-0.00154122354095247+0.000554742983427395i</v>
      </c>
      <c r="AF2887" s="12" t="str">
        <f t="shared" si="1535"/>
        <v>-13.661250115945-0.336633796104824i</v>
      </c>
      <c r="AG2887" s="12" t="str">
        <f t="shared" si="1536"/>
        <v>0.993676224553776-0.00177842387704576i</v>
      </c>
      <c r="AH2887" s="12" t="str">
        <f t="shared" si="1537"/>
        <v>0.0213896155170473-0.00706630061077192i</v>
      </c>
      <c r="AI2887" s="12">
        <f t="shared" si="1538"/>
        <v>-32.946082354913607</v>
      </c>
      <c r="AJ2887" s="12">
        <f t="shared" si="1539"/>
        <v>-18.281554556764302</v>
      </c>
      <c r="AK2887" s="12"/>
      <c r="AL2887" s="12"/>
      <c r="AM2887" s="12"/>
      <c r="AN2887" s="12"/>
    </row>
    <row r="2888" spans="1:40" x14ac:dyDescent="0.35">
      <c r="A2888" s="12"/>
      <c r="B2888" s="12">
        <f t="shared" si="1505"/>
        <v>958000</v>
      </c>
      <c r="C2888" s="29" t="str">
        <f t="shared" si="1507"/>
        <v>-7.54747914854678E-08+0.00231695434069416i</v>
      </c>
      <c r="D2888" s="28" t="str">
        <f t="shared" si="1508"/>
        <v>-5.39906161150392+0.0177633166119886i</v>
      </c>
      <c r="E2888" s="12" t="str">
        <f t="shared" si="1509"/>
        <v>4200</v>
      </c>
      <c r="F2888" s="12" t="str">
        <f t="shared" si="1510"/>
        <v>0.704225352112676</v>
      </c>
      <c r="G2888" s="12" t="str">
        <f t="shared" si="1506"/>
        <v>0.704225352112676</v>
      </c>
      <c r="H2888" s="12" t="str">
        <f t="shared" si="1511"/>
        <v>8.26222259180926+0.354047293562143i</v>
      </c>
      <c r="I2888" s="12" t="str">
        <f t="shared" si="1512"/>
        <v>3762.05720267378i</v>
      </c>
      <c r="J2888" s="12" t="str">
        <f t="shared" si="1513"/>
        <v>-12104.9737155248+813.645693211236i</v>
      </c>
      <c r="K2888" s="12" t="str">
        <f t="shared" si="1514"/>
        <v>0.0207957848019107-0.309388263861289i</v>
      </c>
      <c r="L2888" s="12" t="str">
        <f t="shared" si="1515"/>
        <v>0.00113162209260605-0.0141106641825198i</v>
      </c>
      <c r="M2888" s="12" t="str">
        <f t="shared" si="1516"/>
        <v>0.0219274068945167-0.323498928043809i</v>
      </c>
      <c r="N2888" s="12" t="str">
        <f t="shared" si="1517"/>
        <v>-12.0385830485561i</v>
      </c>
      <c r="O2888" s="12" t="str">
        <f t="shared" si="1518"/>
        <v>0.863923417192842+0.50362320163575i</v>
      </c>
      <c r="P2888" s="12" t="str">
        <f t="shared" si="1519"/>
        <v>0.136076582807158-0.50362320163575i</v>
      </c>
      <c r="Q2888" s="12" t="str">
        <f t="shared" si="1520"/>
        <v>-0.136076582807158+12.5422062501918i</v>
      </c>
      <c r="R2888" s="12" t="str">
        <f t="shared" si="1521"/>
        <v>-0.0402672468068253-0.0104126140853915i</v>
      </c>
      <c r="S2888" s="12" t="str">
        <f t="shared" si="1522"/>
        <v>1.23280769967084i</v>
      </c>
      <c r="T2888" s="12" t="str">
        <f t="shared" si="1523"/>
        <v>0.0128367508181717-0.0496417719080003i</v>
      </c>
      <c r="U2888" s="12" t="str">
        <f t="shared" si="1524"/>
        <v>0.001-0.00166132508446655i</v>
      </c>
      <c r="V2888" s="12" t="str">
        <f t="shared" si="1525"/>
        <v>0.0015-0.000504962031752749i</v>
      </c>
      <c r="W2888" s="12" t="str">
        <f t="shared" si="1526"/>
        <v>0.000744323966879298-0.000553812095483483i</v>
      </c>
      <c r="X2888" s="12" t="str">
        <f t="shared" si="1527"/>
        <v>0.000734658905281714-0.000523816713940424i</v>
      </c>
      <c r="Y2888" s="12" t="str">
        <f t="shared" si="1528"/>
        <v>0.00029+0.902893728641706i</v>
      </c>
      <c r="Z2888" s="12" t="str">
        <f t="shared" si="1529"/>
        <v>-0.0069547773651061-0.00977762336855071i</v>
      </c>
      <c r="AA2888" s="12" t="str">
        <f t="shared" si="1530"/>
        <v>0.0151004814044597-13.2982985896784i</v>
      </c>
      <c r="AB2888" s="12" t="str">
        <f t="shared" si="1531"/>
        <v>0.0320429275676013-0.123915134297356i</v>
      </c>
      <c r="AC2888" s="12" t="str">
        <f t="shared" si="1532"/>
        <v>0.960616205197267-0.0130829902896312i</v>
      </c>
      <c r="AD2888" s="12" t="str">
        <f t="shared" si="1533"/>
        <v>0.0351069640203583-0.128517330396927i</v>
      </c>
      <c r="AE2888" s="12" t="str">
        <f t="shared" si="1534"/>
        <v>-0.00150075517167913+0.000550546748664085i</v>
      </c>
      <c r="AF2888" s="12" t="str">
        <f t="shared" si="1535"/>
        <v>-13.6612842033132-0.336283976950154i</v>
      </c>
      <c r="AG2888" s="12" t="str">
        <f t="shared" si="1536"/>
        <v>0.993815115240536-0.00169706890051302i</v>
      </c>
      <c r="AH2888" s="12" t="str">
        <f t="shared" si="1537"/>
        <v>0.0208281237372194-0.00702459523410368i</v>
      </c>
      <c r="AI2888" s="12">
        <f t="shared" si="1538"/>
        <v>-33.159129135509239</v>
      </c>
      <c r="AJ2888" s="12">
        <f t="shared" si="1539"/>
        <v>-18.63744550647181</v>
      </c>
      <c r="AK2888" s="12"/>
      <c r="AL2888" s="12"/>
      <c r="AM2888" s="12"/>
      <c r="AN2888" s="12"/>
    </row>
    <row r="2889" spans="1:40" x14ac:dyDescent="0.35">
      <c r="A2889" s="12"/>
      <c r="B2889" s="12">
        <f t="shared" si="1505"/>
        <v>959000</v>
      </c>
      <c r="C2889" s="29" t="str">
        <f t="shared" si="1507"/>
        <v>-7.53174704414052E-08+0.00231453832991648i</v>
      </c>
      <c r="D2889" s="28" t="str">
        <f t="shared" si="1508"/>
        <v>-5.39906161029779+0.017744793862693i</v>
      </c>
      <c r="E2889" s="12" t="str">
        <f t="shared" si="1509"/>
        <v>4200</v>
      </c>
      <c r="F2889" s="12" t="str">
        <f t="shared" si="1510"/>
        <v>0.704225352112676</v>
      </c>
      <c r="G2889" s="12" t="str">
        <f t="shared" si="1506"/>
        <v>0.704225352112676</v>
      </c>
      <c r="H2889" s="12" t="str">
        <f t="shared" si="1511"/>
        <v>8.26225657410657+0.353679676308512i</v>
      </c>
      <c r="I2889" s="12" t="str">
        <f t="shared" si="1512"/>
        <v>3765.98419349076i</v>
      </c>
      <c r="J2889" s="12" t="str">
        <f t="shared" si="1513"/>
        <v>-12130.2603378075+814.495010218763i</v>
      </c>
      <c r="K2889" s="12" t="str">
        <f t="shared" si="1514"/>
        <v>0.0207526251258882-0.309068493129671i</v>
      </c>
      <c r="L2889" s="12" t="str">
        <f t="shared" si="1515"/>
        <v>0.00112927836083283-0.014096138009442i</v>
      </c>
      <c r="M2889" s="12" t="str">
        <f t="shared" si="1516"/>
        <v>0.021881903486721-0.323164631139113i</v>
      </c>
      <c r="N2889" s="12" t="str">
        <f t="shared" si="1517"/>
        <v>-12.0511494191704i</v>
      </c>
      <c r="O2889" s="12" t="str">
        <f t="shared" si="1518"/>
        <v>0.870183754669503+0.492727341548332i</v>
      </c>
      <c r="P2889" s="12" t="str">
        <f t="shared" si="1519"/>
        <v>0.129816245330497-0.492727341548332i</v>
      </c>
      <c r="Q2889" s="12" t="str">
        <f t="shared" si="1520"/>
        <v>-0.129816245330497+12.5438767607187i</v>
      </c>
      <c r="R2889" s="12" t="str">
        <f t="shared" si="1521"/>
        <v>-0.0393831911690551-0.00994139767972754i</v>
      </c>
      <c r="S2889" s="12" t="str">
        <f t="shared" si="1522"/>
        <v>1.23409455530724i</v>
      </c>
      <c r="T2889" s="12" t="str">
        <f t="shared" si="1523"/>
        <v>0.0122686247486958-0.0486025817923551i</v>
      </c>
      <c r="U2889" s="12" t="str">
        <f t="shared" si="1524"/>
        <v>0.001-0.00165959273297076i</v>
      </c>
      <c r="V2889" s="12" t="str">
        <f t="shared" si="1525"/>
        <v>0.0015-0.000504435481146126i</v>
      </c>
      <c r="W2889" s="12" t="str">
        <f t="shared" si="1526"/>
        <v>0.000744151992676198-0.000553383469143868i</v>
      </c>
      <c r="X2889" s="12" t="str">
        <f t="shared" si="1527"/>
        <v>0.000734479946660643-0.000523418225788637i</v>
      </c>
      <c r="Y2889" s="12" t="str">
        <f t="shared" si="1528"/>
        <v>0.00029+0.903836206437783i</v>
      </c>
      <c r="Z2889" s="12" t="str">
        <f t="shared" si="1529"/>
        <v>-0.00694224051676976-0.00976502454214333i</v>
      </c>
      <c r="AA2889" s="12" t="str">
        <f t="shared" si="1530"/>
        <v>0.0150663423676998-13.2844178909356i</v>
      </c>
      <c r="AB2889" s="12" t="str">
        <f t="shared" si="1531"/>
        <v>0.0306247787890402-0.121321121678723i</v>
      </c>
      <c r="AC2889" s="12" t="str">
        <f t="shared" si="1532"/>
        <v>0.961463432917076-0.0125515824165517i</v>
      </c>
      <c r="AD2889" s="12" t="str">
        <f t="shared" si="1533"/>
        <v>0.0334938345250021-0.125746561871234i</v>
      </c>
      <c r="AE2889" s="12" t="str">
        <f t="shared" si="1534"/>
        <v>-0.00146044051786419+0.000545894760519842i</v>
      </c>
      <c r="AF2889" s="12" t="str">
        <f t="shared" si="1535"/>
        <v>-13.6613181844044-0.335934882445819i</v>
      </c>
      <c r="AG2889" s="12" t="str">
        <f t="shared" si="1536"/>
        <v>0.993954725807063-0.00161756309997673i</v>
      </c>
      <c r="AH2889" s="12" t="str">
        <f t="shared" si="1537"/>
        <v>0.0202687425981985-0.00697641749148363i</v>
      </c>
      <c r="AI2889" s="12">
        <f t="shared" si="1538"/>
        <v>-33.377217359433459</v>
      </c>
      <c r="AJ2889" s="12">
        <f t="shared" si="1539"/>
        <v>-18.993251472440587</v>
      </c>
      <c r="AK2889" s="12"/>
      <c r="AL2889" s="12"/>
      <c r="AM2889" s="12"/>
      <c r="AN2889" s="12"/>
    </row>
    <row r="2890" spans="1:40" x14ac:dyDescent="0.35">
      <c r="A2890" s="12"/>
      <c r="B2890" s="12">
        <f t="shared" si="1505"/>
        <v>960000</v>
      </c>
      <c r="C2890" s="29" t="str">
        <f t="shared" si="1507"/>
        <v>-7.51606407695038E-08+0.00231212735249459i</v>
      </c>
      <c r="D2890" s="28" t="str">
        <f t="shared" si="1508"/>
        <v>-5.39906160909543+0.0177263097024585i</v>
      </c>
      <c r="E2890" s="12" t="str">
        <f t="shared" si="1509"/>
        <v>4200</v>
      </c>
      <c r="F2890" s="12" t="str">
        <f t="shared" si="1510"/>
        <v>0.704225352112676</v>
      </c>
      <c r="G2890" s="12" t="str">
        <f t="shared" si="1506"/>
        <v>0.704225352112676</v>
      </c>
      <c r="H2890" s="12" t="str">
        <f t="shared" si="1511"/>
        <v>8.26229045056416+0.353312820050051i</v>
      </c>
      <c r="I2890" s="12" t="str">
        <f t="shared" si="1512"/>
        <v>3769.91118430775i</v>
      </c>
      <c r="J2890" s="12" t="str">
        <f t="shared" si="1513"/>
        <v>-12155.5733415427+815.34432722629i</v>
      </c>
      <c r="K2890" s="12" t="str">
        <f t="shared" si="1514"/>
        <v>0.0207095994775802-0.308749379762145i</v>
      </c>
      <c r="L2890" s="12" t="str">
        <f t="shared" si="1515"/>
        <v>0.001126941887259-0.0140816415183572i</v>
      </c>
      <c r="M2890" s="12" t="str">
        <f t="shared" si="1516"/>
        <v>0.0218365413648392-0.322831021280502i</v>
      </c>
      <c r="N2890" s="12" t="str">
        <f t="shared" si="1517"/>
        <v>-12.0637157897848i</v>
      </c>
      <c r="O2890" s="12" t="str">
        <f t="shared" si="1518"/>
        <v>0.87630668004386+0.481753674101721i</v>
      </c>
      <c r="P2890" s="12" t="str">
        <f t="shared" si="1519"/>
        <v>0.12369331995614-0.481753674101721i</v>
      </c>
      <c r="Q2890" s="12" t="str">
        <f t="shared" si="1520"/>
        <v>-0.12369331995614+12.5454694638865i</v>
      </c>
      <c r="R2890" s="12" t="str">
        <f t="shared" si="1521"/>
        <v>-0.0384940791686875-0.00948006448443152i</v>
      </c>
      <c r="S2890" s="12" t="str">
        <f t="shared" si="1522"/>
        <v>1.23538141094363i</v>
      </c>
      <c r="T2890" s="12" t="str">
        <f t="shared" si="1523"/>
        <v>0.0117114954386136-0.047554869836389i</v>
      </c>
      <c r="U2890" s="12" t="str">
        <f t="shared" si="1524"/>
        <v>0.001-0.00165786399054058i</v>
      </c>
      <c r="V2890" s="12" t="str">
        <f t="shared" si="1525"/>
        <v>0.0015-0.000503910027519932i</v>
      </c>
      <c r="W2890" s="12" t="str">
        <f t="shared" si="1526"/>
        <v>0.0007439802490491-0.000552955536394507i</v>
      </c>
      <c r="X2890" s="12" t="str">
        <f t="shared" si="1527"/>
        <v>0.000734301242549293-0.000523020373470779i</v>
      </c>
      <c r="Y2890" s="12" t="str">
        <f t="shared" si="1528"/>
        <v>0.00029+0.90477868423386i</v>
      </c>
      <c r="Z2890" s="12" t="str">
        <f t="shared" si="1529"/>
        <v>-0.00692973821440418-0.00975245541997138i</v>
      </c>
      <c r="AA2890" s="12" t="str">
        <f t="shared" si="1530"/>
        <v>0.015032316565395-13.2705661484606i</v>
      </c>
      <c r="AB2890" s="12" t="str">
        <f t="shared" si="1531"/>
        <v>0.0292340799757954-0.118705836955021i</v>
      </c>
      <c r="AC2890" s="12" t="str">
        <f t="shared" si="1532"/>
        <v>0.962316444620508-0.0120297928136981i</v>
      </c>
      <c r="AD2890" s="12" t="str">
        <f t="shared" si="1533"/>
        <v>0.0319159116337608-0.122955287537736i</v>
      </c>
      <c r="AE2890" s="12" t="str">
        <f t="shared" si="1534"/>
        <v>-0.00142028487285755+0.000540789449317305i</v>
      </c>
      <c r="AF2890" s="12" t="str">
        <f t="shared" si="1535"/>
        <v>-13.6613520596596-0.335586510347593i</v>
      </c>
      <c r="AG2890" s="12" t="str">
        <f t="shared" si="1536"/>
        <v>0.994095032446523-0.00153991367997425i</v>
      </c>
      <c r="AH2890" s="12" t="str">
        <f t="shared" si="1537"/>
        <v>0.0197115483537864-0.006921805567415i</v>
      </c>
      <c r="AI2890" s="12">
        <f t="shared" si="1538"/>
        <v>-33.600590036571262</v>
      </c>
      <c r="AJ2890" s="12">
        <f t="shared" si="1539"/>
        <v>-19.34897138499036</v>
      </c>
      <c r="AK2890" s="12"/>
      <c r="AL2890" s="12"/>
      <c r="AM2890" s="12"/>
      <c r="AN2890" s="12"/>
    </row>
    <row r="2891" spans="1:40" x14ac:dyDescent="0.35">
      <c r="A2891" s="12"/>
      <c r="B2891" s="12">
        <f t="shared" si="1505"/>
        <v>961000</v>
      </c>
      <c r="C2891" s="29" t="str">
        <f t="shared" si="1507"/>
        <v>-7.50043004255746E-08+0.00230972139271559i</v>
      </c>
      <c r="D2891" s="28" t="str">
        <f t="shared" si="1508"/>
        <v>-5.39906160789682+0.0177078640108195i</v>
      </c>
      <c r="E2891" s="12" t="str">
        <f t="shared" si="1509"/>
        <v>4200</v>
      </c>
      <c r="F2891" s="12" t="str">
        <f t="shared" si="1510"/>
        <v>0.704225352112676</v>
      </c>
      <c r="G2891" s="12" t="str">
        <f t="shared" si="1506"/>
        <v>0.704225352112676</v>
      </c>
      <c r="H2891" s="12" t="str">
        <f t="shared" si="1511"/>
        <v>8.2623242216208+0.352946722431313i</v>
      </c>
      <c r="I2891" s="12" t="str">
        <f t="shared" si="1512"/>
        <v>3773.83817512474i</v>
      </c>
      <c r="J2891" s="12" t="str">
        <f t="shared" si="1513"/>
        <v>-12180.9127267306+816.193644233818i</v>
      </c>
      <c r="K2891" s="12" t="str">
        <f t="shared" si="1514"/>
        <v>0.0206667073034169-0.308430921742991i</v>
      </c>
      <c r="L2891" s="12" t="str">
        <f t="shared" si="1515"/>
        <v>0.00112461264200944-0.014067174618994i</v>
      </c>
      <c r="M2891" s="12" t="str">
        <f t="shared" si="1516"/>
        <v>0.0217913199454263-0.322498096361985i</v>
      </c>
      <c r="N2891" s="12" t="str">
        <f t="shared" si="1517"/>
        <v>-12.0762821603992i</v>
      </c>
      <c r="O2891" s="12" t="str">
        <f t="shared" si="1518"/>
        <v>0.88229122643497+0.470703932165301i</v>
      </c>
      <c r="P2891" s="12" t="str">
        <f t="shared" si="1519"/>
        <v>0.11770877356503-0.470703932165301i</v>
      </c>
      <c r="Q2891" s="12" t="str">
        <f t="shared" si="1520"/>
        <v>-0.11770877356503+12.5469860925645i</v>
      </c>
      <c r="R2891" s="12" t="str">
        <f t="shared" si="1521"/>
        <v>-0.0376000009422093-0.00902869603364042i</v>
      </c>
      <c r="S2891" s="12" t="str">
        <f t="shared" si="1522"/>
        <v>1.23666826658003i</v>
      </c>
      <c r="T2891" s="12" t="str">
        <f t="shared" si="1523"/>
        <v>0.0111655018734001-0.0464987279886095i</v>
      </c>
      <c r="U2891" s="12" t="str">
        <f t="shared" si="1524"/>
        <v>0.001-0.00165613884590942i</v>
      </c>
      <c r="V2891" s="12" t="str">
        <f t="shared" si="1525"/>
        <v>0.0015-0.000503385667449673i</v>
      </c>
      <c r="W2891" s="12" t="str">
        <f t="shared" si="1526"/>
        <v>0.000743808735813857-0.000552528295229256i</v>
      </c>
      <c r="X2891" s="12" t="str">
        <f t="shared" si="1527"/>
        <v>0.00073412279264697-0.000522623155146552i</v>
      </c>
      <c r="Y2891" s="12" t="str">
        <f t="shared" si="1528"/>
        <v>0.00029+0.905721162029937i</v>
      </c>
      <c r="Z2891" s="12" t="str">
        <f t="shared" si="1529"/>
        <v>-0.00691727032576216-0.00973991590499759i</v>
      </c>
      <c r="AA2891" s="12" t="str">
        <f t="shared" si="1530"/>
        <v>0.014998403507928-13.2567432717133i</v>
      </c>
      <c r="AB2891" s="12" t="str">
        <f t="shared" si="1531"/>
        <v>0.0278711780615706-0.116069509646898i</v>
      </c>
      <c r="AC2891" s="12" t="str">
        <f t="shared" si="1532"/>
        <v>0.963175153851602-0.0115177096888467i</v>
      </c>
      <c r="AD2891" s="12" t="str">
        <f t="shared" si="1533"/>
        <v>0.0303734592762087-0.12014395979585i</v>
      </c>
      <c r="AE2891" s="12" t="str">
        <f t="shared" si="1534"/>
        <v>-0.00138029349344705+0.000535233308821252i</v>
      </c>
      <c r="AF2891" s="12" t="str">
        <f t="shared" si="1535"/>
        <v>-13.6613858295176-0.335238858420494i</v>
      </c>
      <c r="AG2891" s="12" t="str">
        <f t="shared" si="1536"/>
        <v>0.99423601128031-0.00146412753254148i</v>
      </c>
      <c r="AH2891" s="12" t="str">
        <f t="shared" si="1537"/>
        <v>0.0191566165813419-0.00686079856133657i</v>
      </c>
      <c r="AI2891" s="12">
        <f t="shared" si="1538"/>
        <v>-33.829508656519501</v>
      </c>
      <c r="AJ2891" s="12">
        <f t="shared" si="1539"/>
        <v>-19.704604194297442</v>
      </c>
      <c r="AK2891" s="12"/>
      <c r="AL2891" s="12"/>
      <c r="AM2891" s="12"/>
      <c r="AN2891" s="12"/>
    </row>
    <row r="2892" spans="1:40" x14ac:dyDescent="0.35">
      <c r="A2892" s="12"/>
      <c r="B2892" s="12">
        <f t="shared" si="1505"/>
        <v>962000</v>
      </c>
      <c r="C2892" s="29" t="str">
        <f t="shared" si="1507"/>
        <v>-7.48484473760473E-08+0.00230732043493196i</v>
      </c>
      <c r="D2892" s="28" t="str">
        <f t="shared" si="1508"/>
        <v>-5.39906160670195+0.0176894566678117i</v>
      </c>
      <c r="E2892" s="12" t="str">
        <f t="shared" si="1509"/>
        <v>4200</v>
      </c>
      <c r="F2892" s="12" t="str">
        <f t="shared" si="1510"/>
        <v>0.704225352112676</v>
      </c>
      <c r="G2892" s="12" t="str">
        <f t="shared" si="1506"/>
        <v>0.704225352112676</v>
      </c>
      <c r="H2892" s="12" t="str">
        <f t="shared" si="1511"/>
        <v>8.26235788771299+0.352581381106536i</v>
      </c>
      <c r="I2892" s="12" t="str">
        <f t="shared" si="1512"/>
        <v>3777.76516594173i</v>
      </c>
      <c r="J2892" s="12" t="str">
        <f t="shared" si="1513"/>
        <v>-12206.278493371+817.042961241345i</v>
      </c>
      <c r="K2892" s="12" t="str">
        <f t="shared" si="1514"/>
        <v>0.0206239480526809-0.308113117064694i</v>
      </c>
      <c r="L2892" s="12" t="str">
        <f t="shared" si="1515"/>
        <v>0.00112229059536231-0.0140527372214444i</v>
      </c>
      <c r="M2892" s="12" t="str">
        <f t="shared" si="1516"/>
        <v>0.0217462386480432-0.322165854286138i</v>
      </c>
      <c r="N2892" s="12" t="str">
        <f t="shared" si="1517"/>
        <v>-12.0888485310135i</v>
      </c>
      <c r="O2892" s="12" t="str">
        <f t="shared" si="1518"/>
        <v>0.888136448813533+0.459579860621509i</v>
      </c>
      <c r="P2892" s="12" t="str">
        <f t="shared" si="1519"/>
        <v>0.111863551186467-0.459579860621509i</v>
      </c>
      <c r="Q2892" s="12" t="str">
        <f t="shared" si="1520"/>
        <v>-0.111863551186467+12.548428391635i</v>
      </c>
      <c r="R2892" s="12" t="str">
        <f t="shared" si="1521"/>
        <v>-0.0367010481587563-0.00858737351356257i</v>
      </c>
      <c r="S2892" s="12" t="str">
        <f t="shared" si="1522"/>
        <v>1.23795512221643i</v>
      </c>
      <c r="T2892" s="12" t="str">
        <f t="shared" si="1523"/>
        <v>0.0106307830275005-0.0454342505588442i</v>
      </c>
      <c r="U2892" s="12" t="str">
        <f t="shared" si="1524"/>
        <v>0.001-0.00165441728785754i</v>
      </c>
      <c r="V2892" s="12" t="str">
        <f t="shared" si="1525"/>
        <v>0.0015-0.000502862397525089i</v>
      </c>
      <c r="W2892" s="12" t="str">
        <f t="shared" si="1526"/>
        <v>0.000743637452785484-0.000552101743651036i</v>
      </c>
      <c r="X2892" s="12" t="str">
        <f t="shared" si="1527"/>
        <v>0.00073394459665283-0.00052222656898406i</v>
      </c>
      <c r="Y2892" s="12" t="str">
        <f t="shared" si="1528"/>
        <v>0.00029+0.906663639826014i</v>
      </c>
      <c r="Z2892" s="12" t="str">
        <f t="shared" si="1529"/>
        <v>-0.00690483671925787-0.00972740590058782i</v>
      </c>
      <c r="AA2892" s="12" t="str">
        <f t="shared" si="1530"/>
        <v>0.0149646027082827-13.2429491705309i</v>
      </c>
      <c r="AB2892" s="12" t="str">
        <f t="shared" si="1531"/>
        <v>0.0265364199525375-0.113412375169299i</v>
      </c>
      <c r="AC2892" s="12" t="str">
        <f t="shared" si="1532"/>
        <v>0.964039472588115-0.0110154209797779i</v>
      </c>
      <c r="AD2892" s="12" t="str">
        <f t="shared" si="1533"/>
        <v>0.0288667354454652-0.117313034519671i</v>
      </c>
      <c r="AE2892" s="12" t="str">
        <f t="shared" si="1534"/>
        <v>-0.00134047159907146+0.000529228895696064i</v>
      </c>
      <c r="AF2892" s="12" t="str">
        <f t="shared" si="1535"/>
        <v>-13.6614194944149-0.334891924438724i</v>
      </c>
      <c r="AG2892" s="12" t="str">
        <f t="shared" si="1536"/>
        <v>0.994377638362275-0.00139021123650272i</v>
      </c>
      <c r="AH2892" s="12" t="str">
        <f t="shared" si="1537"/>
        <v>0.0186040221708959-0.00679343647516154i</v>
      </c>
      <c r="AI2892" s="12">
        <f t="shared" si="1538"/>
        <v>-34.064255109100763</v>
      </c>
      <c r="AJ2892" s="12">
        <f t="shared" si="1539"/>
        <v>-20.060148870508399</v>
      </c>
      <c r="AK2892" s="12"/>
      <c r="AL2892" s="12"/>
      <c r="AM2892" s="12"/>
      <c r="AN2892" s="12"/>
    </row>
    <row r="2893" spans="1:40" x14ac:dyDescent="0.35">
      <c r="A2893" s="12"/>
      <c r="B2893" s="12">
        <f t="shared" si="1505"/>
        <v>963000</v>
      </c>
      <c r="C2893" s="29" t="str">
        <f t="shared" si="1507"/>
        <v>-7.46930795979056E-08+0.00230492446356116i</v>
      </c>
      <c r="D2893" s="28" t="str">
        <f t="shared" si="1508"/>
        <v>-5.3990616055108+0.0176710875539689i</v>
      </c>
      <c r="E2893" s="12" t="str">
        <f t="shared" si="1509"/>
        <v>4200</v>
      </c>
      <c r="F2893" s="12" t="str">
        <f t="shared" si="1510"/>
        <v>0.704225352112676</v>
      </c>
      <c r="G2893" s="12" t="str">
        <f t="shared" si="1506"/>
        <v>0.704225352112676</v>
      </c>
      <c r="H2893" s="12" t="str">
        <f t="shared" si="1511"/>
        <v>8.26239144927495+0.352216793739596i</v>
      </c>
      <c r="I2893" s="12" t="str">
        <f t="shared" si="1512"/>
        <v>3781.69215675871i</v>
      </c>
      <c r="J2893" s="12" t="str">
        <f t="shared" si="1513"/>
        <v>-12231.6706414639+817.892278248873i</v>
      </c>
      <c r="K2893" s="12" t="str">
        <f t="shared" si="1514"/>
        <v>0.0205813211774872-0.307795963727887i</v>
      </c>
      <c r="L2893" s="12" t="str">
        <f t="shared" si="1515"/>
        <v>0.00111997571774801-0.0140383292361614i</v>
      </c>
      <c r="M2893" s="12" t="str">
        <f t="shared" si="1516"/>
        <v>0.0217012968952352-0.321834292964048i</v>
      </c>
      <c r="N2893" s="12" t="str">
        <f t="shared" si="1517"/>
        <v>-12.1014149016279i</v>
      </c>
      <c r="O2893" s="12" t="str">
        <f t="shared" si="1518"/>
        <v>0.893841424151271+0.448383216090018i</v>
      </c>
      <c r="P2893" s="12" t="str">
        <f t="shared" si="1519"/>
        <v>0.106158575848729-0.448383216090018i</v>
      </c>
      <c r="Q2893" s="12" t="str">
        <f t="shared" si="1520"/>
        <v>-0.106158575848729+12.5497981177179i</v>
      </c>
      <c r="R2893" s="12" t="str">
        <f t="shared" si="1521"/>
        <v>-0.0357973140355425-0.00815617773380719i</v>
      </c>
      <c r="S2893" s="12" t="str">
        <f t="shared" si="1522"/>
        <v>1.23924197785283i</v>
      </c>
      <c r="T2893" s="12" t="str">
        <f t="shared" si="1523"/>
        <v>0.0101074778265624-0.0443615342472246i</v>
      </c>
      <c r="U2893" s="12" t="str">
        <f t="shared" si="1524"/>
        <v>0.001-0.00165269930521179i</v>
      </c>
      <c r="V2893" s="12" t="str">
        <f t="shared" si="1525"/>
        <v>0.0015-0.000502340214350087i</v>
      </c>
      <c r="W2893" s="12" t="str">
        <f t="shared" si="1526"/>
        <v>0.000743466399778163-0.000551675879671775i</v>
      </c>
      <c r="X2893" s="12" t="str">
        <f t="shared" si="1527"/>
        <v>0.00073376665426589-0.000521830613159741i</v>
      </c>
      <c r="Y2893" s="12" t="str">
        <f t="shared" si="1528"/>
        <v>0.00029+0.907606117622091i</v>
      </c>
      <c r="Z2893" s="12" t="str">
        <f t="shared" si="1529"/>
        <v>-0.00689243726396261-0.00971492531050908i</v>
      </c>
      <c r="AA2893" s="12" t="str">
        <f t="shared" si="1530"/>
        <v>0.0149309136820275-13.2291837551258i</v>
      </c>
      <c r="AB2893" s="12" t="str">
        <f t="shared" si="1531"/>
        <v>0.0252301524330596-0.110734674903812i</v>
      </c>
      <c r="AC2893" s="12" t="str">
        <f t="shared" si="1532"/>
        <v>0.96490931122439-0.0105230143263539i</v>
      </c>
      <c r="AD2893" s="12" t="str">
        <f t="shared" si="1533"/>
        <v>0.0273959921507464-0.114462970976804i</v>
      </c>
      <c r="AE2893" s="12" t="str">
        <f t="shared" si="1534"/>
        <v>-0.00130082437104165+0.000522778828952599i</v>
      </c>
      <c r="AF2893" s="12" t="str">
        <f t="shared" si="1535"/>
        <v>-13.6614530547858-0.334545706185627i</v>
      </c>
      <c r="AG2893" s="12" t="str">
        <f t="shared" si="1536"/>
        <v>0.994519889682963-0.00131817105682146i</v>
      </c>
      <c r="AH2893" s="12" t="str">
        <f t="shared" si="1537"/>
        <v>0.0180538393145125-0.00671976020069316i</v>
      </c>
      <c r="AI2893" s="12">
        <f t="shared" si="1538"/>
        <v>-34.305133861027066</v>
      </c>
      <c r="AJ2893" s="12">
        <f t="shared" si="1539"/>
        <v>-20.415604403850487</v>
      </c>
      <c r="AK2893" s="12"/>
      <c r="AL2893" s="12"/>
      <c r="AM2893" s="12"/>
      <c r="AN2893" s="12"/>
    </row>
    <row r="2894" spans="1:40" x14ac:dyDescent="0.35">
      <c r="A2894" s="12"/>
      <c r="B2894" s="12">
        <f t="shared" si="1505"/>
        <v>964000</v>
      </c>
      <c r="C2894" s="29" t="str">
        <f t="shared" si="1507"/>
        <v>-7.45381950786197E-08+0.0023025334630853i</v>
      </c>
      <c r="D2894" s="28" t="str">
        <f t="shared" si="1508"/>
        <v>-5.39906160432335+0.0176527565503206i</v>
      </c>
      <c r="E2894" s="12" t="str">
        <f t="shared" si="1509"/>
        <v>4200</v>
      </c>
      <c r="F2894" s="12" t="str">
        <f t="shared" si="1510"/>
        <v>0.704225352112676</v>
      </c>
      <c r="G2894" s="12" t="str">
        <f t="shared" si="1506"/>
        <v>0.704225352112676</v>
      </c>
      <c r="H2894" s="12" t="str">
        <f t="shared" si="1511"/>
        <v>8.26242490673866+0.351852958003966i</v>
      </c>
      <c r="I2894" s="12" t="str">
        <f t="shared" si="1512"/>
        <v>3785.6191475757i</v>
      </c>
      <c r="J2894" s="12" t="str">
        <f t="shared" si="1513"/>
        <v>-12257.0891710094+818.7415952564i</v>
      </c>
      <c r="K2894" s="12" t="str">
        <f t="shared" si="1514"/>
        <v>0.0205388261327666-0.307479459741313i</v>
      </c>
      <c r="L2894" s="12" t="str">
        <f t="shared" si="1515"/>
        <v>0.00111766797974829-0.0140239505739576i</v>
      </c>
      <c r="M2894" s="12" t="str">
        <f t="shared" si="1516"/>
        <v>0.0216564941125149-0.321503410315271i</v>
      </c>
      <c r="N2894" s="12" t="str">
        <f t="shared" si="1517"/>
        <v>-12.1139812722422i</v>
      </c>
      <c r="O2894" s="12" t="str">
        <f t="shared" si="1518"/>
        <v>0.899405251566352+0.437115766650972i</v>
      </c>
      <c r="P2894" s="12" t="str">
        <f t="shared" si="1519"/>
        <v>0.100594748433648-0.437115766650972i</v>
      </c>
      <c r="Q2894" s="12" t="str">
        <f t="shared" si="1520"/>
        <v>-0.100594748433648+12.5510970388932i</v>
      </c>
      <c r="R2894" s="12" t="str">
        <f t="shared" si="1521"/>
        <v>-0.0348888933529424-0.00773518909803933i</v>
      </c>
      <c r="S2894" s="12" t="str">
        <f t="shared" si="1522"/>
        <v>1.24052883348923i</v>
      </c>
      <c r="T2894" s="12" t="str">
        <f t="shared" si="1523"/>
        <v>0.00959572510860934-0.0432806781728558i</v>
      </c>
      <c r="U2894" s="12" t="str">
        <f t="shared" si="1524"/>
        <v>0.001-0.00165098488684539i</v>
      </c>
      <c r="V2894" s="12" t="str">
        <f t="shared" si="1525"/>
        <v>0.0015-0.000501819114542671i</v>
      </c>
      <c r="W2894" s="12" t="str">
        <f t="shared" si="1526"/>
        <v>0.000743295576605259-0.000551250701312365i</v>
      </c>
      <c r="X2894" s="12" t="str">
        <f t="shared" si="1527"/>
        <v>0.000733588965185022-0.000521435285858335i</v>
      </c>
      <c r="Y2894" s="12" t="str">
        <f t="shared" si="1528"/>
        <v>0.00029+0.908548595418168i</v>
      </c>
      <c r="Z2894" s="12" t="str">
        <f t="shared" si="1529"/>
        <v>-0.00688007182960086-0.00970247403892741i</v>
      </c>
      <c r="AA2894" s="12" t="str">
        <f t="shared" si="1530"/>
        <v>0.0148973359472996-13.2154469360837i</v>
      </c>
      <c r="AB2894" s="12" t="str">
        <f t="shared" si="1531"/>
        <v>0.0239527220687746-0.108036656270235i</v>
      </c>
      <c r="AC2894" s="12" t="str">
        <f t="shared" si="1532"/>
        <v>0.965784578554522-0.010040577041897i</v>
      </c>
      <c r="AD2894" s="12" t="str">
        <f t="shared" si="1533"/>
        <v>0.0259614753712322-0.111594231746748i</v>
      </c>
      <c r="AE2894" s="12" t="str">
        <f t="shared" si="1534"/>
        <v>-0.00126135695177336+0.000515885789385118i</v>
      </c>
      <c r="AF2894" s="12" t="str">
        <f t="shared" si="1535"/>
        <v>-13.661486511062-0.334200201453645i</v>
      </c>
      <c r="AG2894" s="12" t="str">
        <f t="shared" si="1536"/>
        <v>0.994662741173849-0.00124801294401809i</v>
      </c>
      <c r="AH2894" s="12" t="str">
        <f t="shared" si="1537"/>
        <v>0.0175061414959432-0.00663981150692833i</v>
      </c>
      <c r="AI2894" s="12">
        <f t="shared" si="1538"/>
        <v>-34.552474430816254</v>
      </c>
      <c r="AJ2894" s="12">
        <f t="shared" si="1539"/>
        <v>-20.770969804706112</v>
      </c>
      <c r="AK2894" s="12"/>
      <c r="AL2894" s="12"/>
      <c r="AM2894" s="12"/>
      <c r="AN2894" s="12"/>
    </row>
    <row r="2895" spans="1:40" x14ac:dyDescent="0.35">
      <c r="A2895" s="12"/>
      <c r="B2895" s="12">
        <f t="shared" si="1505"/>
        <v>965000</v>
      </c>
      <c r="C2895" s="29" t="str">
        <f t="shared" si="1507"/>
        <v>-7.43837918160823E-08+0.00230014741805083i</v>
      </c>
      <c r="D2895" s="28" t="str">
        <f t="shared" si="1508"/>
        <v>-5.39906160313959+0.0176344635383897i</v>
      </c>
      <c r="E2895" s="12" t="str">
        <f t="shared" si="1509"/>
        <v>4200</v>
      </c>
      <c r="F2895" s="12" t="str">
        <f t="shared" si="1510"/>
        <v>0.704225352112676</v>
      </c>
      <c r="G2895" s="12" t="str">
        <f t="shared" si="1506"/>
        <v>0.704225352112676</v>
      </c>
      <c r="H2895" s="12" t="str">
        <f t="shared" si="1511"/>
        <v>8.2624582605339+0.351489871582654i</v>
      </c>
      <c r="I2895" s="12" t="str">
        <f t="shared" si="1512"/>
        <v>3789.54613839269i</v>
      </c>
      <c r="J2895" s="12" t="str">
        <f t="shared" si="1513"/>
        <v>-12282.5340820075+819.590912263928i</v>
      </c>
      <c r="K2895" s="12" t="str">
        <f t="shared" si="1514"/>
        <v>0.0204964623762487-0.307163603121786i</v>
      </c>
      <c r="L2895" s="12" t="str">
        <f t="shared" si="1515"/>
        <v>0.00111536735209533-0.0140096011460032i</v>
      </c>
      <c r="M2895" s="12" t="str">
        <f t="shared" si="1516"/>
        <v>0.021611829728344-0.321173204267789i</v>
      </c>
      <c r="N2895" s="12" t="str">
        <f t="shared" si="1517"/>
        <v>-12.1265476428566i</v>
      </c>
      <c r="O2895" s="12" t="str">
        <f t="shared" si="1518"/>
        <v>0.904827052466019+0.425779291565074i</v>
      </c>
      <c r="P2895" s="12" t="str">
        <f t="shared" si="1519"/>
        <v>0.095172947533981-0.425779291565074i</v>
      </c>
      <c r="Q2895" s="12" t="str">
        <f t="shared" si="1520"/>
        <v>-0.095172947533981+12.5523269344217i</v>
      </c>
      <c r="R2895" s="12" t="str">
        <f t="shared" si="1521"/>
        <v>-0.0339758824690223-0.00732448757387084i</v>
      </c>
      <c r="S2895" s="12" t="str">
        <f t="shared" si="1522"/>
        <v>1.24181568912563i</v>
      </c>
      <c r="T2895" s="12" t="str">
        <f t="shared" si="1523"/>
        <v>0.00909566358403853-0.0421917839019203i</v>
      </c>
      <c r="U2895" s="12" t="str">
        <f t="shared" si="1524"/>
        <v>0.001-0.00164927402167767i</v>
      </c>
      <c r="V2895" s="12" t="str">
        <f t="shared" si="1525"/>
        <v>0.0015-0.000501299094734855i</v>
      </c>
      <c r="W2895" s="12" t="str">
        <f t="shared" si="1526"/>
        <v>0.000743124983079315-0.00055082620660259i</v>
      </c>
      <c r="X2895" s="12" t="str">
        <f t="shared" si="1527"/>
        <v>0.000733411529108964-0.000521040585272814i</v>
      </c>
      <c r="Y2895" s="12" t="str">
        <f t="shared" si="1528"/>
        <v>0.00029+0.909491073214245i</v>
      </c>
      <c r="Z2895" s="12" t="str">
        <f t="shared" si="1529"/>
        <v>-0.00686774028654611-0.00969005199040596i</v>
      </c>
      <c r="AA2895" s="12" t="str">
        <f t="shared" si="1530"/>
        <v>0.0148638690247884-13.2017386243615i</v>
      </c>
      <c r="AB2895" s="12" t="str">
        <f t="shared" si="1531"/>
        <v>0.0227044751067409-0.105318572796731i</v>
      </c>
      <c r="AC2895" s="12" t="str">
        <f t="shared" si="1532"/>
        <v>0.966665181756042-0.00956819608376538i</v>
      </c>
      <c r="AD2895" s="12" t="str">
        <f t="shared" si="1533"/>
        <v>0.0245634250109462-0.108707282638279i</v>
      </c>
      <c r="AE2895" s="12" t="str">
        <f t="shared" si="1534"/>
        <v>-0.0012220744440239+0.000508552518997354i</v>
      </c>
      <c r="AF2895" s="12" t="str">
        <f t="shared" si="1535"/>
        <v>-13.6615198636735-0.333855408044264i</v>
      </c>
      <c r="AG2895" s="12" t="str">
        <f t="shared" si="1536"/>
        <v>0.994806168711589-0.00117974253363975i</v>
      </c>
      <c r="AH2895" s="12" t="str">
        <f t="shared" si="1537"/>
        <v>0.0169610014804662-0.00655363302724351i</v>
      </c>
      <c r="AI2895" s="12">
        <f t="shared" si="1538"/>
        <v>-34.806634212441452</v>
      </c>
      <c r="AJ2895" s="12">
        <f t="shared" si="1539"/>
        <v>-21.126244103729878</v>
      </c>
      <c r="AK2895" s="12"/>
      <c r="AL2895" s="12"/>
      <c r="AM2895" s="12"/>
      <c r="AN2895" s="12"/>
    </row>
    <row r="2896" spans="1:40" x14ac:dyDescent="0.35">
      <c r="A2896" s="12"/>
      <c r="B2896" s="12">
        <f t="shared" si="1505"/>
        <v>966000</v>
      </c>
      <c r="C2896" s="29" t="str">
        <f t="shared" si="1507"/>
        <v>-7.42298678185439E-08+0.00229776631306817i</v>
      </c>
      <c r="D2896" s="28" t="str">
        <f t="shared" si="1508"/>
        <v>-5.39906160195951+0.0176162084001893i</v>
      </c>
      <c r="E2896" s="12" t="str">
        <f t="shared" si="1509"/>
        <v>4200</v>
      </c>
      <c r="F2896" s="12" t="str">
        <f t="shared" si="1510"/>
        <v>0.704225352112676</v>
      </c>
      <c r="G2896" s="12" t="str">
        <f t="shared" si="1506"/>
        <v>0.704225352112676</v>
      </c>
      <c r="H2896" s="12" t="str">
        <f t="shared" si="1511"/>
        <v>8.26249151108823+0.351127532168168i</v>
      </c>
      <c r="I2896" s="12" t="str">
        <f t="shared" si="1512"/>
        <v>3793.47312920968i</v>
      </c>
      <c r="J2896" s="12" t="str">
        <f t="shared" si="1513"/>
        <v>-12308.0053744582+820.440229271455i</v>
      </c>
      <c r="K2896" s="12" t="str">
        <f t="shared" si="1514"/>
        <v>0.0204542293684444-0.306848391894151i</v>
      </c>
      <c r="L2896" s="12" t="str">
        <f t="shared" si="1515"/>
        <v>0.0011130738056708-0.0139952808638245i</v>
      </c>
      <c r="M2896" s="12" t="str">
        <f t="shared" si="1516"/>
        <v>0.0215673031741152-0.320843672757975i</v>
      </c>
      <c r="N2896" s="12" t="str">
        <f t="shared" si="1517"/>
        <v>-12.139114013471i</v>
      </c>
      <c r="O2896" s="12" t="str">
        <f t="shared" si="1518"/>
        <v>0.910105970685012+0.414375580993249i</v>
      </c>
      <c r="P2896" s="12" t="str">
        <f t="shared" si="1519"/>
        <v>0.089894029314988-0.414375580993249i</v>
      </c>
      <c r="Q2896" s="12" t="str">
        <f t="shared" si="1520"/>
        <v>-0.089894029314988+12.5534895944642i</v>
      </c>
      <c r="R2896" s="12" t="str">
        <f t="shared" si="1521"/>
        <v>-0.0330583793337146-0.00692415266209228i</v>
      </c>
      <c r="S2896" s="12" t="str">
        <f t="shared" si="1522"/>
        <v>1.24310254476203i</v>
      </c>
      <c r="T2896" s="12" t="str">
        <f t="shared" si="1523"/>
        <v>0.0086074317945677-0.0410949554754491i</v>
      </c>
      <c r="U2896" s="12" t="str">
        <f t="shared" si="1524"/>
        <v>0.001-0.00164756669867386i</v>
      </c>
      <c r="V2896" s="12" t="str">
        <f t="shared" si="1525"/>
        <v>0.0015-0.000500780151572604i</v>
      </c>
      <c r="W2896" s="12" t="str">
        <f t="shared" si="1526"/>
        <v>0.000742954619012075-0.000550402393581096i</v>
      </c>
      <c r="X2896" s="12" t="str">
        <f t="shared" si="1527"/>
        <v>0.000733234345736319-0.000520646509604355i</v>
      </c>
      <c r="Y2896" s="12" t="str">
        <f t="shared" si="1528"/>
        <v>0.00029+0.910433551010322i</v>
      </c>
      <c r="Z2896" s="12" t="str">
        <f t="shared" si="1529"/>
        <v>-0.00685544250581698-0.00967765906990283i</v>
      </c>
      <c r="AA2896" s="12" t="str">
        <f t="shared" si="1530"/>
        <v>0.0148305124377195-13.1880587312858i</v>
      </c>
      <c r="AB2896" s="12" t="str">
        <f t="shared" si="1531"/>
        <v>0.0214857573729614-0.102580684189145i</v>
      </c>
      <c r="AC2896" s="12" t="str">
        <f t="shared" si="1532"/>
        <v>0.967551026373917-0.00910595802324313i</v>
      </c>
      <c r="AD2896" s="12" t="str">
        <f t="shared" si="1533"/>
        <v>0.0232020748550279-0.105802592606523i</v>
      </c>
      <c r="AE2896" s="12" t="str">
        <f t="shared" si="1534"/>
        <v>-0.00118298191014206+0.00050078182041907i</v>
      </c>
      <c r="AF2896" s="12" t="str">
        <f t="shared" si="1535"/>
        <v>-13.6615531130477-0.333511323767979i</v>
      </c>
      <c r="AG2896" s="12" t="str">
        <f t="shared" si="1536"/>
        <v>0.994950148122262-0.00111336514579984i</v>
      </c>
      <c r="AH2896" s="12" t="str">
        <f t="shared" si="1537"/>
        <v>0.016418491305037-0.0064612682464802i</v>
      </c>
      <c r="AI2896" s="12">
        <f t="shared" si="1538"/>
        <v>-35.068001708331316</v>
      </c>
      <c r="AJ2896" s="12">
        <f t="shared" si="1539"/>
        <v>-21.481426351913885</v>
      </c>
      <c r="AK2896" s="12"/>
      <c r="AL2896" s="12"/>
      <c r="AM2896" s="12"/>
      <c r="AN2896" s="12"/>
    </row>
    <row r="2897" spans="1:40" x14ac:dyDescent="0.35">
      <c r="A2897" s="12"/>
      <c r="B2897" s="12">
        <f t="shared" si="1505"/>
        <v>967000</v>
      </c>
      <c r="C2897" s="29" t="str">
        <f t="shared" si="1507"/>
        <v>-7.4076421104548E-08+0.00229539013281142i</v>
      </c>
      <c r="D2897" s="28" t="str">
        <f t="shared" si="1508"/>
        <v>-5.39906160078308+0.0175979910182209i</v>
      </c>
      <c r="E2897" s="12" t="str">
        <f t="shared" si="1509"/>
        <v>4200</v>
      </c>
      <c r="F2897" s="12" t="str">
        <f t="shared" si="1510"/>
        <v>0.704225352112676</v>
      </c>
      <c r="G2897" s="12" t="str">
        <f t="shared" si="1506"/>
        <v>0.704225352112676</v>
      </c>
      <c r="H2897" s="12" t="str">
        <f t="shared" si="1511"/>
        <v>8.26252465882698+0.350765937462452i</v>
      </c>
      <c r="I2897" s="12" t="str">
        <f t="shared" si="1512"/>
        <v>3797.40012002666i</v>
      </c>
      <c r="J2897" s="12" t="str">
        <f t="shared" si="1513"/>
        <v>-12333.5030483614+821.289546278982i</v>
      </c>
      <c r="K2897" s="12" t="str">
        <f t="shared" si="1514"/>
        <v>0.0204121265726291-0.306533824091244i</v>
      </c>
      <c r="L2897" s="12" t="str">
        <f t="shared" si="1515"/>
        <v>0.00111078731150497-0.013980989639302i</v>
      </c>
      <c r="M2897" s="12" t="str">
        <f t="shared" si="1516"/>
        <v>0.0215229138841341-0.320514813730546i</v>
      </c>
      <c r="N2897" s="12" t="str">
        <f t="shared" si="1517"/>
        <v>-12.1516803840853i</v>
      </c>
      <c r="O2897" s="12" t="str">
        <f t="shared" si="1518"/>
        <v>0.915241172620909+0.402906435713682i</v>
      </c>
      <c r="P2897" s="12" t="str">
        <f t="shared" si="1519"/>
        <v>0.084758827379091-0.402906435713682i</v>
      </c>
      <c r="Q2897" s="12" t="str">
        <f t="shared" si="1520"/>
        <v>-0.084758827379091+12.554586819799i</v>
      </c>
      <c r="R2897" s="12" t="str">
        <f t="shared" si="1521"/>
        <v>-0.0321364835024303-0.00653426336516034i</v>
      </c>
      <c r="S2897" s="12" t="str">
        <f t="shared" si="1522"/>
        <v>1.24438940039843i</v>
      </c>
      <c r="T2897" s="12" t="str">
        <f t="shared" si="1523"/>
        <v>0.0081311680710173-0.0399902994365033i</v>
      </c>
      <c r="U2897" s="12" t="str">
        <f t="shared" si="1524"/>
        <v>0.001-0.00164586290684483i</v>
      </c>
      <c r="V2897" s="12" t="str">
        <f t="shared" si="1525"/>
        <v>0.0015-0.000500262281715756i</v>
      </c>
      <c r="W2897" s="12" t="str">
        <f t="shared" si="1526"/>
        <v>0.00074278448421448-0.000549979260295327i</v>
      </c>
      <c r="X2897" s="12" t="str">
        <f t="shared" si="1527"/>
        <v>0.000733057414765566-0.00052025305706228i</v>
      </c>
      <c r="Y2897" s="12" t="str">
        <f t="shared" si="1528"/>
        <v>0.00029+0.911376028806399i</v>
      </c>
      <c r="Z2897" s="12" t="str">
        <f t="shared" si="1529"/>
        <v>-0.00684317835907324-0.00966529518276924i</v>
      </c>
      <c r="AA2897" s="12" t="str">
        <f t="shared" si="1530"/>
        <v>0.014797265711839-13.1744071685504i</v>
      </c>
      <c r="AB2897" s="12" t="str">
        <f t="shared" si="1531"/>
        <v>0.0202969141670001-0.0998232563988546i</v>
      </c>
      <c r="AC2897" s="12" t="str">
        <f t="shared" si="1532"/>
        <v>0.968442016305075-0.0086539490146473i</v>
      </c>
      <c r="AD2897" s="12" t="str">
        <f t="shared" si="1533"/>
        <v>0.0218776525271013-0.10288063366918i</v>
      </c>
      <c r="AE2897" s="12" t="str">
        <f t="shared" si="1534"/>
        <v>-0.00114408437132376+0.000492576556312183i</v>
      </c>
      <c r="AF2897" s="12" t="str">
        <f t="shared" si="1535"/>
        <v>-13.6615862596101-0.333167946444231i</v>
      </c>
      <c r="AG2897" s="12" t="str">
        <f t="shared" si="1536"/>
        <v>0.995094655185631-0.00104888578477271i</v>
      </c>
      <c r="AH2897" s="12" t="str">
        <f t="shared" si="1537"/>
        <v>0.0158786822686465-0.00636276148792505i</v>
      </c>
      <c r="AI2897" s="12">
        <f t="shared" si="1538"/>
        <v>-35.337000245123022</v>
      </c>
      <c r="AJ2897" s="12">
        <f t="shared" si="1539"/>
        <v>-21.836515620680366</v>
      </c>
      <c r="AK2897" s="12"/>
      <c r="AL2897" s="12"/>
      <c r="AM2897" s="12"/>
      <c r="AN2897" s="12"/>
    </row>
    <row r="2898" spans="1:40" x14ac:dyDescent="0.35">
      <c r="A2898" s="12"/>
      <c r="B2898" s="12">
        <f t="shared" si="1505"/>
        <v>968000</v>
      </c>
      <c r="C2898" s="29" t="str">
        <f t="shared" si="1507"/>
        <v>-7.39234497028673E-08+0.00229301886201799i</v>
      </c>
      <c r="D2898" s="28" t="str">
        <f t="shared" si="1508"/>
        <v>-5.3990615996103+0.0175798112754713i</v>
      </c>
      <c r="E2898" s="12" t="str">
        <f t="shared" si="1509"/>
        <v>4200</v>
      </c>
      <c r="F2898" s="12" t="str">
        <f t="shared" si="1510"/>
        <v>0.704225352112676</v>
      </c>
      <c r="G2898" s="12" t="str">
        <f t="shared" si="1506"/>
        <v>0.704225352112676</v>
      </c>
      <c r="H2898" s="12" t="str">
        <f t="shared" si="1511"/>
        <v>8.26255770417332+0.350405085176856i</v>
      </c>
      <c r="I2898" s="12" t="str">
        <f t="shared" si="1512"/>
        <v>3801.32711084365i</v>
      </c>
      <c r="J2898" s="12" t="str">
        <f t="shared" si="1513"/>
        <v>-12359.0271037172+822.13886328651i</v>
      </c>
      <c r="K2898" s="12" t="str">
        <f t="shared" si="1514"/>
        <v>0.020370153454825-0.306219897753849i</v>
      </c>
      <c r="L2898" s="12" t="str">
        <f t="shared" si="1515"/>
        <v>0.00110850784077579-0.0139667273846686i</v>
      </c>
      <c r="M2898" s="12" t="str">
        <f t="shared" si="1516"/>
        <v>0.0214786612956008-0.320186625138518i</v>
      </c>
      <c r="N2898" s="12" t="str">
        <f t="shared" si="1517"/>
        <v>-12.1642467546997i</v>
      </c>
      <c r="O2898" s="12" t="str">
        <f t="shared" si="1518"/>
        <v>0.920231847365879+0.391373666837183i</v>
      </c>
      <c r="P2898" s="12" t="str">
        <f t="shared" si="1519"/>
        <v>0.079768152634121-0.391373666837183i</v>
      </c>
      <c r="Q2898" s="12" t="str">
        <f t="shared" si="1520"/>
        <v>-0.079768152634121+12.5556204215369i</v>
      </c>
      <c r="R2898" s="12" t="str">
        <f t="shared" si="1521"/>
        <v>-0.0312102961491639-0.00615489815497934i</v>
      </c>
      <c r="S2898" s="12" t="str">
        <f t="shared" si="1522"/>
        <v>1.24567625603483i</v>
      </c>
      <c r="T2898" s="12" t="str">
        <f t="shared" si="1523"/>
        <v>0.00766701048997035-0.0388779248568288i</v>
      </c>
      <c r="U2898" s="12" t="str">
        <f t="shared" si="1524"/>
        <v>0.001-0.00164416263524685i</v>
      </c>
      <c r="V2898" s="12" t="str">
        <f t="shared" si="1525"/>
        <v>0.0015-0.000499745481837948i</v>
      </c>
      <c r="W2898" s="12" t="str">
        <f t="shared" si="1526"/>
        <v>0.000742614578496674-0.000549556804801477i</v>
      </c>
      <c r="X2898" s="12" t="str">
        <f t="shared" si="1527"/>
        <v>0.000732880735895042-0.000519860225864017i</v>
      </c>
      <c r="Y2898" s="12" t="str">
        <f t="shared" si="1528"/>
        <v>0.00029+0.912318506602476i</v>
      </c>
      <c r="Z2898" s="12" t="str">
        <f t="shared" si="1529"/>
        <v>-0.00683094771861188-0.00965296023474722i</v>
      </c>
      <c r="AA2898" s="12" t="str">
        <f t="shared" si="1530"/>
        <v>0.0147641283753971-13.1607838482149i</v>
      </c>
      <c r="AB2898" s="12" t="str">
        <f t="shared" si="1531"/>
        <v>0.0191382901537968-0.0970465616893107i</v>
      </c>
      <c r="AC2898" s="12" t="str">
        <f t="shared" si="1532"/>
        <v>0.969338053783393-0.00821225476369326i</v>
      </c>
      <c r="AD2898" s="12" t="str">
        <f t="shared" si="1533"/>
        <v>0.0205903794478815-0.0999418808221592i</v>
      </c>
      <c r="AE2898" s="12" t="str">
        <f t="shared" si="1534"/>
        <v>-0.00110538680687701+0.000483939648767153i</v>
      </c>
      <c r="AF2898" s="12" t="str">
        <f t="shared" si="1535"/>
        <v>-13.6616193037836-0.332825273901385i</v>
      </c>
      <c r="AG2898" s="12" t="str">
        <f t="shared" si="1536"/>
        <v>0.995239665639398-0.000986309138649891i</v>
      </c>
      <c r="AH2898" s="12" t="str">
        <f t="shared" si="1537"/>
        <v>0.0153416449229342-0.00625815790019473i</v>
      </c>
      <c r="AI2898" s="12">
        <f t="shared" si="1538"/>
        <v>-35.614092261313559</v>
      </c>
      <c r="AJ2898" s="12">
        <f t="shared" si="1539"/>
        <v>-22.19151100196903</v>
      </c>
      <c r="AK2898" s="12"/>
      <c r="AL2898" s="12"/>
      <c r="AM2898" s="12"/>
      <c r="AN2898" s="12"/>
    </row>
    <row r="2899" spans="1:40" x14ac:dyDescent="0.35">
      <c r="A2899" s="12"/>
      <c r="B2899" s="12">
        <f t="shared" si="1505"/>
        <v>969000</v>
      </c>
      <c r="C2899" s="29" t="str">
        <f t="shared" si="1507"/>
        <v>-7.37709516524415E-08+0.00229065248548831i</v>
      </c>
      <c r="D2899" s="28" t="str">
        <f t="shared" si="1508"/>
        <v>-5.39906159844115+0.0175616690554104i</v>
      </c>
      <c r="E2899" s="12" t="str">
        <f t="shared" si="1509"/>
        <v>4200</v>
      </c>
      <c r="F2899" s="12" t="str">
        <f t="shared" si="1510"/>
        <v>0.704225352112676</v>
      </c>
      <c r="G2899" s="12" t="str">
        <f t="shared" si="1506"/>
        <v>0.704225352112676</v>
      </c>
      <c r="H2899" s="12" t="str">
        <f t="shared" si="1511"/>
        <v>8.26259064754825+0.350044973032067i</v>
      </c>
      <c r="I2899" s="12" t="str">
        <f t="shared" si="1512"/>
        <v>3805.25410166064i</v>
      </c>
      <c r="J2899" s="12" t="str">
        <f t="shared" si="1513"/>
        <v>-12384.5775405255+822.988180294038i</v>
      </c>
      <c r="K2899" s="12" t="str">
        <f t="shared" si="1514"/>
        <v>0.0203283094837854-0.30590661093066i</v>
      </c>
      <c r="L2899" s="12" t="str">
        <f t="shared" si="1515"/>
        <v>0.00110623536480797-0.0139524940125075i</v>
      </c>
      <c r="M2899" s="12" t="str">
        <f t="shared" si="1516"/>
        <v>0.0214345448485934-0.319859104943167i</v>
      </c>
      <c r="N2899" s="12" t="str">
        <f t="shared" si="1517"/>
        <v>-12.176813125314i</v>
      </c>
      <c r="O2899" s="12" t="str">
        <f t="shared" si="1518"/>
        <v>0.925077206834443+0.379779095521837i</v>
      </c>
      <c r="P2899" s="12" t="str">
        <f t="shared" si="1519"/>
        <v>0.0749227931655569-0.379779095521837i</v>
      </c>
      <c r="Q2899" s="12" t="str">
        <f t="shared" si="1520"/>
        <v>-0.0749227931655569+12.5565922208358i</v>
      </c>
      <c r="R2899" s="12" t="str">
        <f t="shared" si="1521"/>
        <v>-0.0302799200791333-0.00578613494000702i</v>
      </c>
      <c r="S2899" s="12" t="str">
        <f t="shared" si="1522"/>
        <v>1.24696311167123i</v>
      </c>
      <c r="T2899" s="12" t="str">
        <f t="shared" si="1523"/>
        <v>0.00721509682934078-0.0377579433630322i</v>
      </c>
      <c r="U2899" s="12" t="str">
        <f t="shared" si="1524"/>
        <v>0.001-0.00164246587298138i</v>
      </c>
      <c r="V2899" s="12" t="str">
        <f t="shared" si="1525"/>
        <v>0.0015-0.000499229748626558i</v>
      </c>
      <c r="W2899" s="12" t="str">
        <f t="shared" si="1526"/>
        <v>0.00074244490166802-0.000549135025164438i</v>
      </c>
      <c r="X2899" s="12" t="str">
        <f t="shared" si="1527"/>
        <v>0.000732704308822968-0.000519468014235046i</v>
      </c>
      <c r="Y2899" s="12" t="str">
        <f t="shared" si="1528"/>
        <v>0.00029+0.913260984398553i</v>
      </c>
      <c r="Z2899" s="12" t="str">
        <f t="shared" si="1529"/>
        <v>-0.00681875045736317-0.00964065413196793i</v>
      </c>
      <c r="AA2899" s="12" t="str">
        <f t="shared" si="1530"/>
        <v>0.0147310999591334-13.1471886827025i</v>
      </c>
      <c r="AB2899" s="12" t="str">
        <f t="shared" si="1531"/>
        <v>0.0180102292527576-0.0942508787013714i</v>
      </c>
      <c r="AC2899" s="12" t="str">
        <f t="shared" si="1532"/>
        <v>0.970239039365124-0.00778096049515217i</v>
      </c>
      <c r="AD2899" s="12" t="str">
        <f t="shared" si="1533"/>
        <v>0.0193404707951226-0.0969868119548472i</v>
      </c>
      <c r="AE2899" s="12" t="str">
        <f t="shared" si="1534"/>
        <v>-0.00106689415349876+0.000474874078690107i</v>
      </c>
      <c r="AF2899" s="12" t="str">
        <f t="shared" si="1535"/>
        <v>-13.6616522459894-0.332483303976657i</v>
      </c>
      <c r="AG2899" s="12" t="str">
        <f t="shared" si="1536"/>
        <v>0.995385155183454-0.000925639579062183i</v>
      </c>
      <c r="AH2899" s="12" t="str">
        <f t="shared" si="1537"/>
        <v>0.0148074490630904-0.00614750344403586i</v>
      </c>
      <c r="AI2899" s="12">
        <f t="shared" si="1538"/>
        <v>-35.899784275783048</v>
      </c>
      <c r="AJ2899" s="12">
        <f t="shared" si="1539"/>
        <v>-22.546411608288889</v>
      </c>
      <c r="AK2899" s="12"/>
      <c r="AL2899" s="12"/>
      <c r="AM2899" s="12"/>
      <c r="AN2899" s="12"/>
    </row>
    <row r="2900" spans="1:40" x14ac:dyDescent="0.35">
      <c r="A2900" s="12"/>
      <c r="B2900" s="12">
        <f t="shared" si="1505"/>
        <v>970000</v>
      </c>
      <c r="C2900" s="29" t="str">
        <f t="shared" si="1507"/>
        <v>-7.36189250023129E-08+0.00228829098808548i</v>
      </c>
      <c r="D2900" s="28" t="str">
        <f t="shared" si="1508"/>
        <v>-5.39906159727561+0.0175435642419887i</v>
      </c>
      <c r="E2900" s="12" t="str">
        <f t="shared" si="1509"/>
        <v>4200</v>
      </c>
      <c r="F2900" s="12" t="str">
        <f t="shared" si="1510"/>
        <v>0.704225352112676</v>
      </c>
      <c r="G2900" s="12" t="str">
        <f t="shared" si="1506"/>
        <v>0.704225352112676</v>
      </c>
      <c r="H2900" s="12" t="str">
        <f t="shared" si="1511"/>
        <v>8.26262348937058+0.349685598758084i</v>
      </c>
      <c r="I2900" s="12" t="str">
        <f t="shared" si="1512"/>
        <v>3809.18109247762i</v>
      </c>
      <c r="J2900" s="12" t="str">
        <f t="shared" si="1513"/>
        <v>-12410.1543587864+823.837497301565i</v>
      </c>
      <c r="K2900" s="12" t="str">
        <f t="shared" si="1514"/>
        <v>0.0202865941309766-0.305593961678238i</v>
      </c>
      <c r="L2900" s="12" t="str">
        <f t="shared" si="1515"/>
        <v>0.00110396985507211-0.0139382894357514i</v>
      </c>
      <c r="M2900" s="12" t="str">
        <f t="shared" si="1516"/>
        <v>0.0213905639860487-0.319532251113989i</v>
      </c>
      <c r="N2900" s="12" t="str">
        <f t="shared" si="1517"/>
        <v>-12.1893794959284i</v>
      </c>
      <c r="O2900" s="12" t="str">
        <f t="shared" si="1518"/>
        <v>0.929776485888252+0.368124552684676i</v>
      </c>
      <c r="P2900" s="12" t="str">
        <f t="shared" si="1519"/>
        <v>0.070223514111748-0.368124552684676i</v>
      </c>
      <c r="Q2900" s="12" t="str">
        <f t="shared" si="1520"/>
        <v>-0.070223514111748+12.5575040486131i</v>
      </c>
      <c r="R2900" s="12" t="str">
        <f t="shared" si="1521"/>
        <v>-0.029345459740751-0.00542805103161052i</v>
      </c>
      <c r="S2900" s="12" t="str">
        <f t="shared" si="1522"/>
        <v>1.24824996730763i</v>
      </c>
      <c r="T2900" s="12" t="str">
        <f t="shared" si="1523"/>
        <v>0.00677556452275198-0.0366304691620198i</v>
      </c>
      <c r="U2900" s="12" t="str">
        <f t="shared" si="1524"/>
        <v>0.001-0.0016407726091948i</v>
      </c>
      <c r="V2900" s="12" t="str">
        <f t="shared" si="1525"/>
        <v>0.0015-0.000498715078782614i</v>
      </c>
      <c r="W2900" s="12" t="str">
        <f t="shared" si="1526"/>
        <v>0.000742275453537091-0.000548713919457742i</v>
      </c>
      <c r="X2900" s="12" t="str">
        <f t="shared" si="1527"/>
        <v>0.000732528133247424-0.000519076420408834i</v>
      </c>
      <c r="Y2900" s="12" t="str">
        <f t="shared" si="1528"/>
        <v>0.00029+0.91420346219463i</v>
      </c>
      <c r="Z2900" s="12" t="str">
        <f t="shared" si="1529"/>
        <v>-0.00680658644888648-0.00962837678094932i</v>
      </c>
      <c r="AA2900" s="12" t="str">
        <f t="shared" si="1530"/>
        <v>0.01469817999626-13.1336215847983i</v>
      </c>
      <c r="AB2900" s="12" t="str">
        <f t="shared" si="1531"/>
        <v>0.0169130745238749-0.0914364925168054i</v>
      </c>
      <c r="AC2900" s="12" t="str">
        <f t="shared" si="1532"/>
        <v>0.971144871914941-0.00736015091971299i</v>
      </c>
      <c r="AD2900" s="12" t="str">
        <f t="shared" si="1533"/>
        <v>0.018128135464651-0.0940159077644694i</v>
      </c>
      <c r="AE2900" s="12" t="str">
        <f t="shared" si="1534"/>
        <v>-0.00102861130455657+0.000465382885179651i</v>
      </c>
      <c r="AF2900" s="12" t="str">
        <f t="shared" si="1535"/>
        <v>-13.6616850866462-0.332142034516095i</v>
      </c>
      <c r="AG2900" s="12" t="str">
        <f t="shared" si="1536"/>
        <v>0.995531099484147-0.000866881160955189i</v>
      </c>
      <c r="AH2900" s="12" t="str">
        <f t="shared" si="1537"/>
        <v>0.014276163718947-0.0060308448790298i</v>
      </c>
      <c r="AI2900" s="12">
        <f t="shared" si="1538"/>
        <v>-36.194632671263584</v>
      </c>
      <c r="AJ2900" s="12">
        <f t="shared" si="1539"/>
        <v>-22.901216572813166</v>
      </c>
      <c r="AK2900" s="12"/>
      <c r="AL2900" s="12"/>
      <c r="AM2900" s="12"/>
      <c r="AN2900" s="12"/>
    </row>
    <row r="2901" spans="1:40" x14ac:dyDescent="0.35">
      <c r="A2901" s="12"/>
      <c r="B2901" s="12">
        <f t="shared" ref="B2901:B2964" si="1540">B2900+1000</f>
        <v>971000</v>
      </c>
      <c r="C2901" s="29" t="str">
        <f t="shared" si="1507"/>
        <v>-7.34673678115649E-08+0.00228593435473496i</v>
      </c>
      <c r="D2901" s="28" t="str">
        <f t="shared" si="1508"/>
        <v>-5.39906159611367+0.0175254967196347i</v>
      </c>
      <c r="E2901" s="12" t="str">
        <f t="shared" si="1509"/>
        <v>4200</v>
      </c>
      <c r="F2901" s="12" t="str">
        <f t="shared" si="1510"/>
        <v>0.704225352112676</v>
      </c>
      <c r="G2901" s="12" t="str">
        <f t="shared" si="1506"/>
        <v>0.704225352112676</v>
      </c>
      <c r="H2901" s="12" t="str">
        <f t="shared" si="1511"/>
        <v>8.262656230057+0.34932696009415i</v>
      </c>
      <c r="I2901" s="12" t="str">
        <f t="shared" si="1512"/>
        <v>3813.10808329461i</v>
      </c>
      <c r="J2901" s="12" t="str">
        <f t="shared" si="1513"/>
        <v>-12435.7575584999+824.686814309092i</v>
      </c>
      <c r="K2901" s="12" t="str">
        <f t="shared" si="1514"/>
        <v>0.0202450068705625-0.305281948060976i</v>
      </c>
      <c r="L2901" s="12" t="str">
        <f t="shared" si="1515"/>
        <v>0.00110171128318381-0.0139241135676796i</v>
      </c>
      <c r="M2901" s="12" t="str">
        <f t="shared" si="1516"/>
        <v>0.0213467181537463-0.319206061628656i</v>
      </c>
      <c r="N2901" s="12" t="str">
        <f t="shared" si="1517"/>
        <v>-12.2019458665428i</v>
      </c>
      <c r="O2901" s="12" t="str">
        <f t="shared" si="1518"/>
        <v>0.934328942456628+0.35641187871321i</v>
      </c>
      <c r="P2901" s="12" t="str">
        <f t="shared" si="1519"/>
        <v>0.065671057543372-0.35641187871321i</v>
      </c>
      <c r="Q2901" s="12" t="str">
        <f t="shared" si="1520"/>
        <v>-0.065671057543372+12.558357745256i</v>
      </c>
      <c r="R2901" s="12" t="str">
        <f t="shared" si="1521"/>
        <v>-0.028407021237126-0.00508072310976934i</v>
      </c>
      <c r="S2901" s="12" t="str">
        <f t="shared" si="1522"/>
        <v>1.24953682294403i</v>
      </c>
      <c r="T2901" s="12" t="str">
        <f t="shared" si="1523"/>
        <v>0.00634855061283949-0.035495619065942i</v>
      </c>
      <c r="U2901" s="12" t="str">
        <f t="shared" si="1524"/>
        <v>0.001-0.00163908283307822i</v>
      </c>
      <c r="V2901" s="12" t="str">
        <f t="shared" si="1525"/>
        <v>0.0015-0.000498201469020737i</v>
      </c>
      <c r="W2901" s="12" t="str">
        <f t="shared" si="1526"/>
        <v>0.000742106233911703-0.000548293485763523i</v>
      </c>
      <c r="X2901" s="12" t="str">
        <f t="shared" si="1527"/>
        <v>0.000732352208866391-0.000518685442626824i</v>
      </c>
      <c r="Y2901" s="12" t="str">
        <f t="shared" si="1528"/>
        <v>0.00029+0.915145939990707i</v>
      </c>
      <c r="Z2901" s="12" t="str">
        <f t="shared" si="1529"/>
        <v>-0.00679445556736697-0.00961612808859468i</v>
      </c>
      <c r="AA2901" s="12" t="str">
        <f t="shared" si="1530"/>
        <v>0.0146653680224475-13.1200824676473i</v>
      </c>
      <c r="AB2901" s="12" t="str">
        <f t="shared" si="1531"/>
        <v>0.0158471680511626-0.088603694720557i</v>
      </c>
      <c r="AC2901" s="12" t="str">
        <f t="shared" si="1532"/>
        <v>0.972055448592427-0.00694991020015939i</v>
      </c>
      <c r="AD2901" s="12" t="str">
        <f t="shared" si="1533"/>
        <v>0.0169535760328139-0.0910296516702707i</v>
      </c>
      <c r="AE2901" s="12" t="str">
        <f t="shared" si="1534"/>
        <v>-0.000990543109384415+0.000455469164895281i</v>
      </c>
      <c r="AF2901" s="12" t="str">
        <f t="shared" si="1535"/>
        <v>-13.6617178261707-0.331801463374515i</v>
      </c>
      <c r="AG2901" s="12" t="str">
        <f t="shared" si="1536"/>
        <v>0.99567747417853-0.000810037622433383i</v>
      </c>
      <c r="AH2901" s="12" t="str">
        <f t="shared" si="1537"/>
        <v>0.0137478571463866-0.00590822975022978i</v>
      </c>
      <c r="AI2901" s="12">
        <f t="shared" si="1538"/>
        <v>-36.499250458533361</v>
      </c>
      <c r="AJ2901" s="12">
        <f t="shared" si="1539"/>
        <v>-23.255925049422093</v>
      </c>
      <c r="AK2901" s="12"/>
      <c r="AL2901" s="12"/>
      <c r="AM2901" s="12"/>
      <c r="AN2901" s="12"/>
    </row>
    <row r="2902" spans="1:40" x14ac:dyDescent="0.35">
      <c r="A2902" s="12"/>
      <c r="B2902" s="12">
        <f t="shared" si="1540"/>
        <v>972000</v>
      </c>
      <c r="C2902" s="29" t="str">
        <f t="shared" si="1507"/>
        <v>-7.33162781492604E-08+0.00228358257042424i</v>
      </c>
      <c r="D2902" s="28" t="str">
        <f t="shared" si="1508"/>
        <v>-5.39906159495532+0.0175074663732525i</v>
      </c>
      <c r="E2902" s="12" t="str">
        <f t="shared" si="1509"/>
        <v>4200</v>
      </c>
      <c r="F2902" s="12" t="str">
        <f t="shared" si="1510"/>
        <v>0.704225352112676</v>
      </c>
      <c r="G2902" s="12" t="str">
        <f t="shared" si="1506"/>
        <v>0.704225352112676</v>
      </c>
      <c r="H2902" s="12" t="str">
        <f t="shared" si="1511"/>
        <v>8.26268887002209+0.348969054788723i</v>
      </c>
      <c r="I2902" s="12" t="str">
        <f t="shared" si="1512"/>
        <v>3817.0350741116i</v>
      </c>
      <c r="J2902" s="12" t="str">
        <f t="shared" si="1513"/>
        <v>-12461.3871396659+825.53613131662i</v>
      </c>
      <c r="K2902" s="12" t="str">
        <f t="shared" si="1514"/>
        <v>0.0202035471793881-0.304970568151063i</v>
      </c>
      <c r="L2902" s="12" t="str">
        <f t="shared" si="1515"/>
        <v>0.00109945962090282-0.0139099663219175i</v>
      </c>
      <c r="M2902" s="12" t="str">
        <f t="shared" si="1516"/>
        <v>0.0213030068002909-0.31888053447298i</v>
      </c>
      <c r="N2902" s="12" t="str">
        <f t="shared" si="1517"/>
        <v>-12.2145122371571i</v>
      </c>
      <c r="O2902" s="12" t="str">
        <f t="shared" si="1518"/>
        <v>0.938733857653869+0.344642923174532i</v>
      </c>
      <c r="P2902" s="12" t="str">
        <f t="shared" si="1519"/>
        <v>0.061266142346131-0.344642923174532i</v>
      </c>
      <c r="Q2902" s="12" t="str">
        <f t="shared" si="1520"/>
        <v>-0.061266142346131+12.5591551603316i</v>
      </c>
      <c r="R2902" s="12" t="str">
        <f t="shared" si="1521"/>
        <v>-0.0274647123368806-0.00474422718805163i</v>
      </c>
      <c r="S2902" s="12" t="str">
        <f t="shared" si="1522"/>
        <v>1.25082367858043i</v>
      </c>
      <c r="T2902" s="12" t="str">
        <f t="shared" si="1523"/>
        <v>0.00593419170338003-0.0343535125163703i</v>
      </c>
      <c r="U2902" s="12" t="str">
        <f t="shared" si="1524"/>
        <v>0.001-0.00163739653386724i</v>
      </c>
      <c r="V2902" s="12" t="str">
        <f t="shared" si="1525"/>
        <v>0.0015-0.000497688916069068i</v>
      </c>
      <c r="W2902" s="12" t="str">
        <f t="shared" si="1526"/>
        <v>0.000741937242598896-0.000547873722172464i</v>
      </c>
      <c r="X2902" s="12" t="str">
        <f t="shared" si="1527"/>
        <v>0.000732176535377719-0.000518295079138367i</v>
      </c>
      <c r="Y2902" s="12" t="str">
        <f t="shared" si="1528"/>
        <v>0.00029+0.916088417786784i</v>
      </c>
      <c r="Z2902" s="12" t="str">
        <f t="shared" si="1529"/>
        <v>-0.00678235768761142-0.00960390796219023i</v>
      </c>
      <c r="AA2902" s="12" t="str">
        <f t="shared" si="1530"/>
        <v>0.0146326635758083-13.1065712447526i</v>
      </c>
      <c r="AB2902" s="12" t="str">
        <f t="shared" si="1531"/>
        <v>0.0148128508231609-0.085752783461097i</v>
      </c>
      <c r="AC2902" s="12" t="str">
        <f t="shared" si="1532"/>
        <v>0.972970664839197-0.00655032191677369i</v>
      </c>
      <c r="AD2902" s="12" t="str">
        <f t="shared" si="1533"/>
        <v>0.0158169887200823-0.0880285297269284i</v>
      </c>
      <c r="AE2902" s="12" t="str">
        <f t="shared" si="1534"/>
        <v>-0.00095269437258486+0.000445136071415891i</v>
      </c>
      <c r="AF2902" s="12" t="str">
        <f t="shared" si="1535"/>
        <v>-13.6617504649774-0.33146158841547i</v>
      </c>
      <c r="AG2902" s="12" t="str">
        <f t="shared" si="1536"/>
        <v>0.995824254878621-0.000755112384659942i</v>
      </c>
      <c r="AH2902" s="12" t="str">
        <f t="shared" si="1537"/>
        <v>0.0132225968189571-0.00577970637471466i</v>
      </c>
      <c r="AI2902" s="12">
        <f t="shared" si="1538"/>
        <v>-36.814315228005135</v>
      </c>
      <c r="AJ2902" s="12">
        <f t="shared" si="1539"/>
        <v>-23.610536212772814</v>
      </c>
      <c r="AK2902" s="12"/>
      <c r="AL2902" s="12"/>
      <c r="AM2902" s="12"/>
      <c r="AN2902" s="12"/>
    </row>
    <row r="2903" spans="1:40" x14ac:dyDescent="0.35">
      <c r="A2903" s="12"/>
      <c r="B2903" s="12">
        <f t="shared" si="1540"/>
        <v>973000</v>
      </c>
      <c r="C2903" s="29" t="str">
        <f t="shared" si="1507"/>
        <v>-7.31656540943793E-08+0.00228123562020253i</v>
      </c>
      <c r="D2903" s="28" t="str">
        <f t="shared" si="1508"/>
        <v>-5.39906159380053+0.0174894730882194i</v>
      </c>
      <c r="E2903" s="12" t="str">
        <f t="shared" si="1509"/>
        <v>4200</v>
      </c>
      <c r="F2903" s="12" t="str">
        <f t="shared" si="1510"/>
        <v>0.704225352112676</v>
      </c>
      <c r="G2903" s="12" t="str">
        <f t="shared" si="1506"/>
        <v>0.704225352112676</v>
      </c>
      <c r="H2903" s="12" t="str">
        <f t="shared" si="1511"/>
        <v>8.26272140967822+0.348611880599411i</v>
      </c>
      <c r="I2903" s="12" t="str">
        <f t="shared" si="1512"/>
        <v>3820.96206492859i</v>
      </c>
      <c r="J2903" s="12" t="str">
        <f t="shared" si="1513"/>
        <v>-12487.0431022845+826.385448324147i</v>
      </c>
      <c r="K2903" s="12" t="str">
        <f t="shared" si="1514"/>
        <v>0.0201622145369618-0.304659820028431i</v>
      </c>
      <c r="L2903" s="12" t="str">
        <f t="shared" si="1515"/>
        <v>0.00109721484013208-0.0138958476124338i</v>
      </c>
      <c r="M2903" s="12" t="str">
        <f t="shared" si="1516"/>
        <v>0.0212594293770939-0.318555667640865i</v>
      </c>
      <c r="N2903" s="12" t="str">
        <f t="shared" si="1517"/>
        <v>-12.2270786077715i</v>
      </c>
      <c r="O2903" s="12" t="str">
        <f t="shared" si="1518"/>
        <v>0.942990535892873+0.332819544522964i</v>
      </c>
      <c r="P2903" s="12" t="str">
        <f t="shared" si="1519"/>
        <v>0.057009464107127-0.332819544522964i</v>
      </c>
      <c r="Q2903" s="12" t="str">
        <f t="shared" si="1520"/>
        <v>-0.057009464107127+12.5598981522945i</v>
      </c>
      <c r="R2903" s="12" t="str">
        <f t="shared" si="1521"/>
        <v>-0.0265186424843363-0.00441863857790184i</v>
      </c>
      <c r="S2903" s="12" t="str">
        <f t="shared" si="1522"/>
        <v>1.25211053421683i</v>
      </c>
      <c r="T2903" s="12" t="str">
        <f t="shared" si="1523"/>
        <v>0.00553262391028777-0.0332042716077674i</v>
      </c>
      <c r="U2903" s="12" t="str">
        <f t="shared" si="1524"/>
        <v>0.001-0.00163571370084168i</v>
      </c>
      <c r="V2903" s="12" t="str">
        <f t="shared" si="1525"/>
        <v>0.0015-0.000497177416669203i</v>
      </c>
      <c r="W2903" s="12" t="str">
        <f t="shared" si="1526"/>
        <v>0.000741768479404952-0.000547454626783738i</v>
      </c>
      <c r="X2903" s="12" t="str">
        <f t="shared" si="1527"/>
        <v>0.000732001112479134-0.00051790532820067i</v>
      </c>
      <c r="Y2903" s="12" t="str">
        <f t="shared" si="1528"/>
        <v>0.00029+0.917030895582861i</v>
      </c>
      <c r="Z2903" s="12" t="str">
        <f t="shared" si="1529"/>
        <v>-0.00677029268504435-0.00959171630940322i</v>
      </c>
      <c r="AA2903" s="12" t="str">
        <f t="shared" si="1530"/>
        <v>0.0146000661968818-13.0930878299737i</v>
      </c>
      <c r="AB2903" s="12" t="str">
        <f t="shared" si="1531"/>
        <v>0.0138104626106141-0.0828840635090077i</v>
      </c>
      <c r="AC2903" s="12" t="str">
        <f t="shared" si="1532"/>
        <v>0.973890414366635-0.00616146903200969i</v>
      </c>
      <c r="AD2903" s="12" t="str">
        <f t="shared" si="1533"/>
        <v>0.0147185633559297-0.0850130305374643i</v>
      </c>
      <c r="AE2903" s="12" t="str">
        <f t="shared" si="1534"/>
        <v>-0.000915069853341002+0.00043438681458919i</v>
      </c>
      <c r="AF2903" s="12" t="str">
        <f t="shared" si="1535"/>
        <v>-13.6617830034787-0.331122407511192i</v>
      </c>
      <c r="AG2903" s="12" t="str">
        <f t="shared" si="1536"/>
        <v>0.995971417175658-0.000702108551817666i</v>
      </c>
      <c r="AH2903" s="12" t="str">
        <f t="shared" si="1537"/>
        <v>0.012700449419739-0.00564532382807276i</v>
      </c>
      <c r="AI2903" s="12">
        <f t="shared" si="1538"/>
        <v>-37.140578547929735</v>
      </c>
      <c r="AJ2903" s="12">
        <f t="shared" si="1539"/>
        <v>-23.96504925836545</v>
      </c>
      <c r="AK2903" s="12"/>
      <c r="AL2903" s="12"/>
      <c r="AM2903" s="12"/>
      <c r="AN2903" s="12"/>
    </row>
    <row r="2904" spans="1:40" x14ac:dyDescent="0.35">
      <c r="A2904" s="12"/>
      <c r="B2904" s="12">
        <f t="shared" si="1540"/>
        <v>974000</v>
      </c>
      <c r="C2904" s="29" t="str">
        <f t="shared" si="1507"/>
        <v>-7.3015493735758E-08+0.00227889348918044i</v>
      </c>
      <c r="D2904" s="28" t="str">
        <f t="shared" si="1508"/>
        <v>-5.39906159264931+0.0174715167503834i</v>
      </c>
      <c r="E2904" s="12" t="str">
        <f t="shared" si="1509"/>
        <v>4200</v>
      </c>
      <c r="F2904" s="12" t="str">
        <f t="shared" si="1510"/>
        <v>0.704225352112676</v>
      </c>
      <c r="G2904" s="12" t="str">
        <f t="shared" si="1506"/>
        <v>0.704225352112676</v>
      </c>
      <c r="H2904" s="12" t="str">
        <f t="shared" si="1511"/>
        <v>8.26275384943578+0.348255435292947i</v>
      </c>
      <c r="I2904" s="12" t="str">
        <f t="shared" si="1512"/>
        <v>3824.88905574557i</v>
      </c>
      <c r="J2904" s="12" t="str">
        <f t="shared" si="1513"/>
        <v>-12512.7254463557+827.234765331675i</v>
      </c>
      <c r="K2904" s="12" t="str">
        <f t="shared" si="1514"/>
        <v>0.0201210084254406-0.30434970178073i</v>
      </c>
      <c r="L2904" s="12" t="str">
        <f t="shared" si="1515"/>
        <v>0.00109497691291692-0.0138817573535395i</v>
      </c>
      <c r="M2904" s="12" t="str">
        <f t="shared" si="1516"/>
        <v>0.0212159853383575-0.31823145913427i</v>
      </c>
      <c r="N2904" s="12" t="str">
        <f t="shared" si="1517"/>
        <v>-12.2396449783858i</v>
      </c>
      <c r="O2904" s="12" t="str">
        <f t="shared" si="1518"/>
        <v>0.947098304994733+0.320943609807243i</v>
      </c>
      <c r="P2904" s="12" t="str">
        <f t="shared" si="1519"/>
        <v>0.052901695005267-0.320943609807243i</v>
      </c>
      <c r="Q2904" s="12" t="str">
        <f t="shared" si="1520"/>
        <v>-0.052901695005267+12.560588588193i</v>
      </c>
      <c r="R2904" s="12" t="str">
        <f t="shared" si="1521"/>
        <v>-0.0255689228091171-0.00410403185227022i</v>
      </c>
      <c r="S2904" s="12" t="str">
        <f t="shared" si="1522"/>
        <v>1.25339738985323i</v>
      </c>
      <c r="T2904" s="12" t="str">
        <f t="shared" si="1523"/>
        <v>0.00514398281151001-0.0320480211103061i</v>
      </c>
      <c r="U2904" s="12" t="str">
        <f t="shared" si="1524"/>
        <v>0.001-0.00163403432332541i</v>
      </c>
      <c r="V2904" s="12" t="str">
        <f t="shared" si="1525"/>
        <v>0.0015-0.000496666967576114i</v>
      </c>
      <c r="W2904" s="12" t="str">
        <f t="shared" si="1526"/>
        <v>0.000741599944135407-0.000547036197704969i</v>
      </c>
      <c r="X2904" s="12" t="str">
        <f t="shared" si="1527"/>
        <v>0.000731825939868271-0.000517516188078773i</v>
      </c>
      <c r="Y2904" s="12" t="str">
        <f t="shared" si="1528"/>
        <v>0.00029+0.917973373378937i</v>
      </c>
      <c r="Z2904" s="12" t="str">
        <f t="shared" si="1529"/>
        <v>-0.00675826043570459-0.0095795530382804i</v>
      </c>
      <c r="AA2904" s="12" t="str">
        <f t="shared" si="1530"/>
        <v>0.0145675754286201-13.0796321375244i</v>
      </c>
      <c r="AB2904" s="12" t="str">
        <f t="shared" si="1531"/>
        <v>0.0128403418414004-0.079997846313944i</v>
      </c>
      <c r="AC2904" s="12" t="str">
        <f t="shared" si="1532"/>
        <v>0.974814589144161-0.00578343385446848i</v>
      </c>
      <c r="AD2904" s="12" t="str">
        <f t="shared" si="1533"/>
        <v>0.0136584833450792-0.0819836451659286i</v>
      </c>
      <c r="AE2904" s="12" t="str">
        <f t="shared" si="1534"/>
        <v>-0.000877674264741353+0.000423224659873083i</v>
      </c>
      <c r="AF2904" s="12" t="str">
        <f t="shared" si="1535"/>
        <v>-13.6618154420851-0.330783918542564i</v>
      </c>
      <c r="AG2904" s="12" t="str">
        <f t="shared" si="1536"/>
        <v>0.99611893664434-0.000651028911134927i</v>
      </c>
      <c r="AH2904" s="12" t="str">
        <f t="shared" si="1537"/>
        <v>0.012181480833508-0.00550513193083197i</v>
      </c>
      <c r="AI2904" s="12">
        <f t="shared" si="1538"/>
        <v>-37.478877136967355</v>
      </c>
      <c r="AJ2904" s="12">
        <f t="shared" si="1539"/>
        <v>-24.319463402572669</v>
      </c>
      <c r="AK2904" s="12"/>
      <c r="AL2904" s="12"/>
      <c r="AM2904" s="12"/>
      <c r="AN2904" s="12"/>
    </row>
    <row r="2905" spans="1:40" x14ac:dyDescent="0.35">
      <c r="A2905" s="12"/>
      <c r="B2905" s="12">
        <f t="shared" si="1540"/>
        <v>975000</v>
      </c>
      <c r="C2905" s="29" t="str">
        <f t="shared" si="1507"/>
        <v>-7.28657951720285E-08+0.00227655616252966i</v>
      </c>
      <c r="D2905" s="28" t="str">
        <f t="shared" si="1508"/>
        <v>-5.39906159150161+0.0174535972460607i</v>
      </c>
      <c r="E2905" s="12" t="str">
        <f t="shared" si="1509"/>
        <v>4200</v>
      </c>
      <c r="F2905" s="12" t="str">
        <f t="shared" si="1510"/>
        <v>0.704225352112676</v>
      </c>
      <c r="G2905" s="12" t="str">
        <f t="shared" si="1506"/>
        <v>0.704225352112676</v>
      </c>
      <c r="H2905" s="12" t="str">
        <f t="shared" si="1511"/>
        <v>8.26278618970292+0.347899716645119i</v>
      </c>
      <c r="I2905" s="12" t="str">
        <f t="shared" si="1512"/>
        <v>3828.81604656256i</v>
      </c>
      <c r="J2905" s="12" t="str">
        <f t="shared" si="1513"/>
        <v>-12538.4341718794+828.084082339201i</v>
      </c>
      <c r="K2905" s="12" t="str">
        <f t="shared" si="1514"/>
        <v>0.0200799283296138-0.30404021150329i</v>
      </c>
      <c r="L2905" s="12" t="str">
        <f t="shared" si="1515"/>
        <v>0.00109274581144417-0.013867695459886i</v>
      </c>
      <c r="M2905" s="12" t="str">
        <f t="shared" si="1516"/>
        <v>0.021172674141058-0.317907906963176i</v>
      </c>
      <c r="N2905" s="12" t="str">
        <f t="shared" si="1517"/>
        <v>-12.2522113490002i</v>
      </c>
      <c r="O2905" s="12" t="str">
        <f t="shared" si="1518"/>
        <v>0.951056516295156+0.309016994374941i</v>
      </c>
      <c r="P2905" s="12" t="str">
        <f t="shared" si="1519"/>
        <v>0.048943483704844-0.309016994374941i</v>
      </c>
      <c r="Q2905" s="12" t="str">
        <f t="shared" si="1520"/>
        <v>-0.048943483704844+12.5612283433751i</v>
      </c>
      <c r="R2905" s="12" t="str">
        <f t="shared" si="1521"/>
        <v>-0.0246156661349557-0.00380048080852393i</v>
      </c>
      <c r="S2905" s="12" t="str">
        <f t="shared" si="1522"/>
        <v>1.25468424548963i</v>
      </c>
      <c r="T2905" s="12" t="str">
        <f t="shared" si="1523"/>
        <v>0.00476840339574067-0.0308848884917615i</v>
      </c>
      <c r="U2905" s="12" t="str">
        <f t="shared" si="1524"/>
        <v>0.001-0.00163235839068611i</v>
      </c>
      <c r="V2905" s="12" t="str">
        <f t="shared" si="1525"/>
        <v>0.0015-0.000496157565558087i</v>
      </c>
      <c r="W2905" s="12" t="str">
        <f t="shared" si="1526"/>
        <v>0.000741431636595048-0.000546618433052176i</v>
      </c>
      <c r="X2905" s="12" t="str">
        <f t="shared" si="1527"/>
        <v>0.000731651017242637-0.000517127657045475i</v>
      </c>
      <c r="Y2905" s="12" t="str">
        <f t="shared" si="1528"/>
        <v>0.00029+0.918915851175015i</v>
      </c>
      <c r="Z2905" s="12" t="str">
        <f t="shared" si="1529"/>
        <v>-0.00674626081624111-0.00956741805724561i</v>
      </c>
      <c r="AA2905" s="12" t="str">
        <f t="shared" si="1530"/>
        <v>0.0145351908163715-13.0662040819711i</v>
      </c>
      <c r="AB2905" s="12" t="str">
        <f t="shared" si="1531"/>
        <v>0.0119028254725119-0.0770944500592796i</v>
      </c>
      <c r="AC2905" s="12" t="str">
        <f t="shared" si="1532"/>
        <v>0.975743079388265-0.00541629800210343i</v>
      </c>
      <c r="AD2905" s="12" t="str">
        <f t="shared" si="1533"/>
        <v>0.0126369256348971-0.0789408670492457i</v>
      </c>
      <c r="AE2905" s="12" t="str">
        <f t="shared" si="1534"/>
        <v>-0.000840512273110039+0.000411652927667042i</v>
      </c>
      <c r="AF2905" s="12" t="str">
        <f t="shared" si="1535"/>
        <v>-13.6618477812045-0.330446119399058i</v>
      </c>
      <c r="AG2905" s="12" t="str">
        <f t="shared" si="1536"/>
        <v>0.996266788847085-0.000601875932965703i</v>
      </c>
      <c r="AH2905" s="12" t="str">
        <f t="shared" si="1537"/>
        <v>0.0116657561390816-0.00535918123481416i</v>
      </c>
      <c r="AI2905" s="12">
        <f t="shared" si="1538"/>
        <v>-37.830146229036345</v>
      </c>
      <c r="AJ2905" s="12">
        <f t="shared" si="1539"/>
        <v>-24.673777882711999</v>
      </c>
      <c r="AK2905" s="12"/>
      <c r="AL2905" s="12"/>
      <c r="AM2905" s="12"/>
      <c r="AN2905" s="12"/>
    </row>
    <row r="2906" spans="1:40" x14ac:dyDescent="0.35">
      <c r="A2906" s="12"/>
      <c r="B2906" s="12">
        <f t="shared" si="1540"/>
        <v>976000</v>
      </c>
      <c r="C2906" s="29" t="str">
        <f t="shared" si="1507"/>
        <v>-7.27165565115592E-08+0.00227422362548266i</v>
      </c>
      <c r="D2906" s="28" t="str">
        <f t="shared" si="1508"/>
        <v>-5.39906159035746+0.0174357144620337i</v>
      </c>
      <c r="E2906" s="12" t="str">
        <f t="shared" si="1509"/>
        <v>4200</v>
      </c>
      <c r="F2906" s="12" t="str">
        <f t="shared" si="1510"/>
        <v>0.704225352112676</v>
      </c>
      <c r="G2906" s="12" t="str">
        <f t="shared" si="1506"/>
        <v>0.704225352112676</v>
      </c>
      <c r="H2906" s="12" t="str">
        <f t="shared" si="1511"/>
        <v>8.26281843088588+0.347544722440747i</v>
      </c>
      <c r="I2906" s="12" t="str">
        <f t="shared" si="1512"/>
        <v>3832.74303737955i</v>
      </c>
      <c r="J2906" s="12" t="str">
        <f t="shared" si="1513"/>
        <v>-12564.1692788557+828.933399346729i</v>
      </c>
      <c r="K2906" s="12" t="str">
        <f t="shared" si="1514"/>
        <v>0.020038973736886-0.303731347299069i</v>
      </c>
      <c r="L2906" s="12" t="str">
        <f t="shared" si="1515"/>
        <v>0.00109052150804132-0.0138536618464632i</v>
      </c>
      <c r="M2906" s="12" t="str">
        <f t="shared" si="1516"/>
        <v>0.0211294952449273-0.317585009145532i</v>
      </c>
      <c r="N2906" s="12" t="str">
        <f t="shared" si="1517"/>
        <v>-12.2647777196146i</v>
      </c>
      <c r="O2906" s="12" t="str">
        <f t="shared" si="1518"/>
        <v>0.954864544746657+0.29704158157699i</v>
      </c>
      <c r="P2906" s="12" t="str">
        <f t="shared" si="1519"/>
        <v>0.0451354552533429-0.29704158157699i</v>
      </c>
      <c r="Q2906" s="12" t="str">
        <f t="shared" si="1520"/>
        <v>-0.0451354552533429+12.5618193011916i</v>
      </c>
      <c r="R2906" s="12" t="str">
        <f t="shared" si="1521"/>
        <v>-0.0236589869879058-0.00350805843072672i</v>
      </c>
      <c r="S2906" s="12" t="str">
        <f t="shared" si="1522"/>
        <v>1.25597110112603i</v>
      </c>
      <c r="T2906" s="12" t="str">
        <f t="shared" si="1523"/>
        <v>0.00440602001005429-0.0297150039387265i</v>
      </c>
      <c r="U2906" s="12" t="str">
        <f t="shared" si="1524"/>
        <v>0.001-0.00163068589233499i</v>
      </c>
      <c r="V2906" s="12" t="str">
        <f t="shared" si="1525"/>
        <v>0.0015-0.000495649207396655i</v>
      </c>
      <c r="W2906" s="12" t="str">
        <f t="shared" si="1526"/>
        <v>0.000741263556587923-0.000546201330949732i</v>
      </c>
      <c r="X2906" s="12" t="str">
        <f t="shared" si="1527"/>
        <v>0.000731476344299623-0.000516739733381312i</v>
      </c>
      <c r="Y2906" s="12" t="str">
        <f t="shared" si="1528"/>
        <v>0.00029+0.919858328971091i</v>
      </c>
      <c r="Z2906" s="12" t="str">
        <f t="shared" si="1529"/>
        <v>-0.00673429370390966-0.00955531127509798i</v>
      </c>
      <c r="AA2906" s="12" t="str">
        <f t="shared" si="1530"/>
        <v>0.0145029119078664-13.052803578231i</v>
      </c>
      <c r="AB2906" s="12" t="str">
        <f t="shared" si="1531"/>
        <v>0.0109982488593386-0.0741741997150656i</v>
      </c>
      <c r="AC2906" s="12" t="str">
        <f t="shared" si="1532"/>
        <v>0.976675773552104-0.00506014236475365i</v>
      </c>
      <c r="AD2906" s="12" t="str">
        <f t="shared" si="1533"/>
        <v>0.0116540606842109-0.0758851919090037i</v>
      </c>
      <c r="AE2906" s="12" t="str">
        <f t="shared" si="1534"/>
        <v>-0.000803588497351739+0.000399674992636263i</v>
      </c>
      <c r="AF2906" s="12" t="str">
        <f t="shared" si="1535"/>
        <v>-13.6618800212433-0.330109007978713i</v>
      </c>
      <c r="AG2906" s="12" t="str">
        <f t="shared" si="1536"/>
        <v>0.996414949338258-0.000554651770936429i</v>
      </c>
      <c r="AH2906" s="12" t="str">
        <f t="shared" si="1537"/>
        <v>0.0111533396019838-0.00520752300945302i</v>
      </c>
      <c r="AI2906" s="12">
        <f t="shared" si="1538"/>
        <v>-38.195435667696934</v>
      </c>
      <c r="AJ2906" s="12">
        <f t="shared" si="1539"/>
        <v>-25.027991957067574</v>
      </c>
      <c r="AK2906" s="12"/>
      <c r="AL2906" s="12"/>
      <c r="AM2906" s="12"/>
      <c r="AN2906" s="12"/>
    </row>
    <row r="2907" spans="1:40" x14ac:dyDescent="0.35">
      <c r="A2907" s="12"/>
      <c r="B2907" s="12">
        <f t="shared" si="1540"/>
        <v>977000</v>
      </c>
      <c r="C2907" s="29" t="str">
        <f t="shared" si="1507"/>
        <v>-7.25677758723936E-08+0.00227189586333237i</v>
      </c>
      <c r="D2907" s="28" t="str">
        <f t="shared" si="1508"/>
        <v>-5.3990615892168+0.0174178682855482i</v>
      </c>
      <c r="E2907" s="12" t="str">
        <f t="shared" si="1509"/>
        <v>4200</v>
      </c>
      <c r="F2907" s="12" t="str">
        <f t="shared" si="1510"/>
        <v>0.704225352112676</v>
      </c>
      <c r="G2907" s="12" t="str">
        <f t="shared" si="1506"/>
        <v>0.704225352112676</v>
      </c>
      <c r="H2907" s="12" t="str">
        <f t="shared" si="1511"/>
        <v>8.26285057338864+0.347190450473619i</v>
      </c>
      <c r="I2907" s="12" t="str">
        <f t="shared" si="1512"/>
        <v>3836.67002819653i</v>
      </c>
      <c r="J2907" s="12" t="str">
        <f t="shared" si="1513"/>
        <v>-12589.9307672846+829.782716354256i</v>
      </c>
      <c r="K2907" s="12" t="str">
        <f t="shared" si="1514"/>
        <v>0.019998144137262-0.303423107278626i</v>
      </c>
      <c r="L2907" s="12" t="str">
        <f t="shared" si="1515"/>
        <v>0.00108830397517568-0.0138396564285984i</v>
      </c>
      <c r="M2907" s="12" t="str">
        <f t="shared" si="1516"/>
        <v>0.0210864481124377-0.317262763707224i</v>
      </c>
      <c r="N2907" s="12" t="str">
        <f t="shared" si="1517"/>
        <v>-12.2773440902289i</v>
      </c>
      <c r="O2907" s="12" t="str">
        <f t="shared" si="1518"/>
        <v>0.958521789017372+0.285019262469988i</v>
      </c>
      <c r="P2907" s="12" t="str">
        <f t="shared" si="1519"/>
        <v>0.041478210982628-0.285019262469988i</v>
      </c>
      <c r="Q2907" s="12" t="str">
        <f t="shared" si="1520"/>
        <v>-0.041478210982628+12.5623633526989i</v>
      </c>
      <c r="R2907" s="12" t="str">
        <f t="shared" si="1521"/>
        <v>-0.0226990016037426-0.00322683685122864i</v>
      </c>
      <c r="S2907" s="12" t="str">
        <f t="shared" si="1522"/>
        <v>1.25725795676243i</v>
      </c>
      <c r="T2907" s="12" t="str">
        <f t="shared" si="1523"/>
        <v>0.00405696630638143-0.0285385003768685i</v>
      </c>
      <c r="U2907" s="12" t="str">
        <f t="shared" si="1524"/>
        <v>0.001-0.00162901681772667i</v>
      </c>
      <c r="V2907" s="12" t="str">
        <f t="shared" si="1525"/>
        <v>0.0015-0.000495141889886524i</v>
      </c>
      <c r="W2907" s="12" t="str">
        <f t="shared" si="1526"/>
        <v>0.000741095703917353-0.000545784889530304i</v>
      </c>
      <c r="X2907" s="12" t="str">
        <f t="shared" si="1527"/>
        <v>0.000731301920736534-0.000516352415374487i</v>
      </c>
      <c r="Y2907" s="12" t="str">
        <f t="shared" si="1528"/>
        <v>0.00029+0.920800806767168i</v>
      </c>
      <c r="Z2907" s="12" t="str">
        <f t="shared" si="1529"/>
        <v>-0.00672235897656869-0.00954323260101035i</v>
      </c>
      <c r="AA2907" s="12" t="str">
        <f t="shared" si="1530"/>
        <v>0.0144707382532028-13.0394305415704i</v>
      </c>
      <c r="AB2907" s="12" t="str">
        <f t="shared" si="1531"/>
        <v>0.0101269456220616-0.0712374270885942i</v>
      </c>
      <c r="AC2907" s="12" t="str">
        <f t="shared" si="1532"/>
        <v>0.977612558315878-0.00471504706593524i</v>
      </c>
      <c r="AD2907" s="12" t="str">
        <f t="shared" si="1533"/>
        <v>0.0107100524333315-0.072817117662569i</v>
      </c>
      <c r="AE2907" s="12" t="str">
        <f t="shared" si="1534"/>
        <v>-0.000766907508303762+0.00038729428302653i</v>
      </c>
      <c r="AF2907" s="12" t="str">
        <f t="shared" si="1535"/>
        <v>-13.6619121626054-0.329772582188071i</v>
      </c>
      <c r="AG2907" s="12" t="str">
        <f t="shared" si="1536"/>
        <v>0.996563393668409-0.000509358262148804i</v>
      </c>
      <c r="AH2907" s="12" t="str">
        <f t="shared" si="1537"/>
        <v>0.0106442946673138-0.00505020922805037i</v>
      </c>
      <c r="AI2907" s="12">
        <f t="shared" si="1538"/>
        <v>-38.575929427711998</v>
      </c>
      <c r="AJ2907" s="12">
        <f t="shared" si="1539"/>
        <v>-25.382104904937325</v>
      </c>
      <c r="AK2907" s="12"/>
      <c r="AL2907" s="12"/>
      <c r="AM2907" s="12"/>
      <c r="AN2907" s="12"/>
    </row>
    <row r="2908" spans="1:40" x14ac:dyDescent="0.35">
      <c r="A2908" s="12"/>
      <c r="B2908" s="12">
        <f t="shared" si="1540"/>
        <v>978000</v>
      </c>
      <c r="C2908" s="29" t="str">
        <f t="shared" si="1507"/>
        <v>-7.24194513821917E-08+0.00226957286143185i</v>
      </c>
      <c r="D2908" s="28" t="str">
        <f t="shared" si="1508"/>
        <v>-5.39906158807964+0.0174000586043109i</v>
      </c>
      <c r="E2908" s="12" t="str">
        <f t="shared" si="1509"/>
        <v>4200</v>
      </c>
      <c r="F2908" s="12" t="str">
        <f t="shared" si="1510"/>
        <v>0.704225352112676</v>
      </c>
      <c r="G2908" s="12" t="str">
        <f t="shared" si="1506"/>
        <v>0.704225352112676</v>
      </c>
      <c r="H2908" s="12" t="str">
        <f t="shared" si="1511"/>
        <v>8.26288261761328+0.346836898546456i</v>
      </c>
      <c r="I2908" s="12" t="str">
        <f t="shared" si="1512"/>
        <v>3840.59701901352i</v>
      </c>
      <c r="J2908" s="12" t="str">
        <f t="shared" si="1513"/>
        <v>-12615.718637166+830.632033361783i</v>
      </c>
      <c r="K2908" s="12" t="str">
        <f t="shared" si="1514"/>
        <v>0.0199574390233315-0.303115489560086i</v>
      </c>
      <c r="L2908" s="12" t="str">
        <f t="shared" si="1515"/>
        <v>0.00108609318545349-0.013825679121954i</v>
      </c>
      <c r="M2908" s="12" t="str">
        <f t="shared" si="1516"/>
        <v>0.021043532208785-0.31694116868204i</v>
      </c>
      <c r="N2908" s="12" t="str">
        <f t="shared" si="1517"/>
        <v>-12.2899104608433i</v>
      </c>
      <c r="O2908" s="12" t="str">
        <f t="shared" si="1518"/>
        <v>0.962027671586094+0.272951935517297i</v>
      </c>
      <c r="P2908" s="12" t="str">
        <f t="shared" si="1519"/>
        <v>0.037972328413906-0.272951935517297i</v>
      </c>
      <c r="Q2908" s="12" t="str">
        <f t="shared" si="1520"/>
        <v>-0.037972328413906+12.5628623963606i</v>
      </c>
      <c r="R2908" s="12" t="str">
        <f t="shared" si="1521"/>
        <v>-0.021735827934602-0.00295688731160396i</v>
      </c>
      <c r="S2908" s="12" t="str">
        <f t="shared" si="1522"/>
        <v>1.25854481239883i</v>
      </c>
      <c r="T2908" s="12" t="str">
        <f t="shared" si="1523"/>
        <v>0.00372137518686709-0.0273555134902869i</v>
      </c>
      <c r="U2908" s="12" t="str">
        <f t="shared" si="1524"/>
        <v>0.001-0.00162735115635885i</v>
      </c>
      <c r="V2908" s="12" t="str">
        <f t="shared" si="1525"/>
        <v>0.0015-0.000494635609835516i</v>
      </c>
      <c r="W2908" s="12" t="str">
        <f t="shared" si="1526"/>
        <v>0.000740928078385928-0.000545369106934811i</v>
      </c>
      <c r="X2908" s="12" t="str">
        <f t="shared" si="1527"/>
        <v>0.00073112774625056-0.000515965701320857i</v>
      </c>
      <c r="Y2908" s="12" t="str">
        <f t="shared" si="1528"/>
        <v>0.00029+0.921743284563245i</v>
      </c>
      <c r="Z2908" s="12" t="str">
        <f t="shared" si="1529"/>
        <v>-0.00671045651267612-0.00953118194452704i</v>
      </c>
      <c r="AA2908" s="12" t="str">
        <f t="shared" si="1530"/>
        <v>0.0144386694048311-13.0260848876027i</v>
      </c>
      <c r="AB2908" s="12" t="str">
        <f t="shared" si="1531"/>
        <v>0.00928924750925673-0.0682844708727194i</v>
      </c>
      <c r="AC2908" s="12" t="str">
        <f t="shared" si="1532"/>
        <v>0.978553318577922-0.00438109142393047i</v>
      </c>
      <c r="AD2908" s="12" t="str">
        <f t="shared" si="1533"/>
        <v>0.00980505827538406-0.0697371443338107i</v>
      </c>
      <c r="AE2908" s="12" t="str">
        <f t="shared" si="1534"/>
        <v>-0.000730473828098513+0.000374514279970879i</v>
      </c>
      <c r="AF2908" s="12" t="str">
        <f t="shared" si="1535"/>
        <v>-13.6619442056929-0.329436839942145i</v>
      </c>
      <c r="AG2908" s="12" t="str">
        <f t="shared" si="1536"/>
        <v>0.996712097388503-0.000465996927443047i</v>
      </c>
      <c r="AH2908" s="12" t="str">
        <f t="shared" si="1537"/>
        <v>0.010138683952867-0.00488729255398924i</v>
      </c>
      <c r="AI2908" s="12">
        <f t="shared" si="1538"/>
        <v>-38.972969478596951</v>
      </c>
      <c r="AJ2908" s="12">
        <f t="shared" si="1539"/>
        <v>-25.736116026678836</v>
      </c>
      <c r="AK2908" s="12"/>
      <c r="AL2908" s="12"/>
      <c r="AM2908" s="12"/>
      <c r="AN2908" s="12"/>
    </row>
    <row r="2909" spans="1:40" x14ac:dyDescent="0.35">
      <c r="A2909" s="12"/>
      <c r="B2909" s="12">
        <f t="shared" si="1540"/>
        <v>979000</v>
      </c>
      <c r="C2909" s="29" t="str">
        <f t="shared" si="1507"/>
        <v>-7.2271581178172E-08+0.00226725460519404i</v>
      </c>
      <c r="D2909" s="28" t="str">
        <f t="shared" si="1508"/>
        <v>-5.39906158694597+0.0173822853064876i</v>
      </c>
      <c r="E2909" s="12" t="str">
        <f t="shared" si="1509"/>
        <v>4200</v>
      </c>
      <c r="F2909" s="12" t="str">
        <f t="shared" si="1510"/>
        <v>0.704225352112676</v>
      </c>
      <c r="G2909" s="12" t="str">
        <f t="shared" si="1506"/>
        <v>0.704225352112676</v>
      </c>
      <c r="H2909" s="12" t="str">
        <f t="shared" si="1511"/>
        <v>8.26291456395977+0.346484064470869i</v>
      </c>
      <c r="I2909" s="12" t="str">
        <f t="shared" si="1512"/>
        <v>3844.52400983051i</v>
      </c>
      <c r="J2909" s="12" t="str">
        <f t="shared" si="1513"/>
        <v>-12641.5328885+831.481350369311i</v>
      </c>
      <c r="K2909" s="12" t="str">
        <f t="shared" si="1514"/>
        <v>0.0199168578902518-0.302808492269091i</v>
      </c>
      <c r="L2909" s="12" t="str">
        <f t="shared" si="1515"/>
        <v>0.00108388911161911-0.0138117298425262i</v>
      </c>
      <c r="M2909" s="12" t="str">
        <f t="shared" si="1516"/>
        <v>0.0210007470018709-0.316620222111617i</v>
      </c>
      <c r="N2909" s="12" t="str">
        <f t="shared" si="1517"/>
        <v>-12.3024768314576i</v>
      </c>
      <c r="O2909" s="12" t="str">
        <f t="shared" si="1518"/>
        <v>0.965381638833266+0.260841506289926i</v>
      </c>
      <c r="P2909" s="12" t="str">
        <f t="shared" si="1519"/>
        <v>0.034618361166734-0.260841506289926i</v>
      </c>
      <c r="Q2909" s="12" t="str">
        <f t="shared" si="1520"/>
        <v>-0.034618361166734+12.5633183377475i</v>
      </c>
      <c r="R2909" s="12" t="str">
        <f t="shared" si="1521"/>
        <v>-0.0207695856549103-0.00269828012296684i</v>
      </c>
      <c r="S2909" s="12" t="str">
        <f t="shared" si="1522"/>
        <v>1.25983166803523i</v>
      </c>
      <c r="T2909" s="12" t="str">
        <f t="shared" si="1523"/>
        <v>0.00339937874814362-0.0261661817400262i</v>
      </c>
      <c r="U2909" s="12" t="str">
        <f t="shared" si="1524"/>
        <v>0.001-0.00162568889777217i</v>
      </c>
      <c r="V2909" s="12" t="str">
        <f t="shared" si="1525"/>
        <v>0.0015-0.000494130364064489i</v>
      </c>
      <c r="W2909" s="12" t="str">
        <f t="shared" si="1526"/>
        <v>0.000740760679795525-0.000544953981312387i</v>
      </c>
      <c r="X2909" s="12" t="str">
        <f t="shared" si="1527"/>
        <v>0.00073095382053879-0.00051557958952387i</v>
      </c>
      <c r="Y2909" s="12" t="str">
        <f t="shared" si="1528"/>
        <v>0.00029+0.922685762359322i</v>
      </c>
      <c r="Z2909" s="12" t="str">
        <f t="shared" si="1529"/>
        <v>-0.0066985861912855-0.00951915921556207i</v>
      </c>
      <c r="AA2909" s="12" t="str">
        <f t="shared" si="1530"/>
        <v>0.014406704917539-13.0127665322867i</v>
      </c>
      <c r="AB2909" s="12" t="str">
        <f t="shared" si="1531"/>
        <v>0.00848548425879027-0.0653156766920686i</v>
      </c>
      <c r="AC2909" s="12" t="str">
        <f t="shared" si="1532"/>
        <v>0.979497937446494-0.00405835391220893i</v>
      </c>
      <c r="AD2909" s="12" t="str">
        <f t="shared" si="1533"/>
        <v>0.00893922902902114-0.0666457739636971i</v>
      </c>
      <c r="AE2909" s="12" t="str">
        <f t="shared" si="1534"/>
        <v>-0.000694291929539331+0.000361338516789128i</v>
      </c>
      <c r="AF2909" s="12" t="str">
        <f t="shared" si="1535"/>
        <v>-13.6619761509057-0.329101779164381i</v>
      </c>
      <c r="AG2909" s="12" t="str">
        <f t="shared" si="1536"/>
        <v>0.996861036054132-0.000424568971724693i</v>
      </c>
      <c r="AH2909" s="12" t="str">
        <f t="shared" si="1537"/>
        <v>0.00963656924254413-0.00471882632691859i</v>
      </c>
      <c r="AI2909" s="12">
        <f t="shared" si="1538"/>
        <v>-39.388085203197598</v>
      </c>
      <c r="AJ2909" s="12">
        <f t="shared" si="1539"/>
        <v>-26.090024643715889</v>
      </c>
      <c r="AK2909" s="12"/>
      <c r="AL2909" s="12"/>
      <c r="AM2909" s="12"/>
      <c r="AN2909" s="12"/>
    </row>
    <row r="2910" spans="1:40" x14ac:dyDescent="0.35">
      <c r="A2910" s="12"/>
      <c r="B2910" s="12">
        <f t="shared" si="1540"/>
        <v>980000</v>
      </c>
      <c r="C2910" s="29" t="str">
        <f t="shared" si="1507"/>
        <v>-7.21241634070512E-08+0.00226494108009139i</v>
      </c>
      <c r="D2910" s="28" t="str">
        <f t="shared" si="1508"/>
        <v>-5.39906158581577+0.0173645482807007i</v>
      </c>
      <c r="E2910" s="12" t="str">
        <f t="shared" si="1509"/>
        <v>4200</v>
      </c>
      <c r="F2910" s="12" t="str">
        <f t="shared" si="1510"/>
        <v>0.704225352112676</v>
      </c>
      <c r="G2910" s="12" t="str">
        <f t="shared" si="1506"/>
        <v>0.704225352112676</v>
      </c>
      <c r="H2910" s="12" t="str">
        <f t="shared" si="1511"/>
        <v>8.26294641282605+0.346131946067299i</v>
      </c>
      <c r="I2910" s="12" t="str">
        <f t="shared" si="1512"/>
        <v>3848.4510006475i</v>
      </c>
      <c r="J2910" s="12" t="str">
        <f t="shared" si="1513"/>
        <v>-12667.3735212865+832.330667376838i</v>
      </c>
      <c r="K2910" s="12" t="str">
        <f t="shared" si="1514"/>
        <v>0.019876400235734-0.302502113538772i</v>
      </c>
      <c r="L2910" s="12" t="str">
        <f t="shared" si="1515"/>
        <v>0.00108169172655417-0.0137978085066436i</v>
      </c>
      <c r="M2910" s="12" t="str">
        <f t="shared" si="1516"/>
        <v>0.0209580919622882-0.316299922045416i</v>
      </c>
      <c r="N2910" s="12" t="str">
        <f t="shared" si="1517"/>
        <v>-12.315043202072i</v>
      </c>
      <c r="O2910" s="12" t="str">
        <f t="shared" si="1518"/>
        <v>0.968583161128634+0.248689887164845i</v>
      </c>
      <c r="P2910" s="12" t="str">
        <f t="shared" si="1519"/>
        <v>0.031416838871366-0.248689887164845i</v>
      </c>
      <c r="Q2910" s="12" t="str">
        <f t="shared" si="1520"/>
        <v>-0.031416838871366+12.5637330892368i</v>
      </c>
      <c r="R2910" s="12" t="str">
        <f t="shared" si="1521"/>
        <v>-0.0198003961663834-0.00245108462561968i</v>
      </c>
      <c r="S2910" s="12" t="str">
        <f t="shared" si="1522"/>
        <v>1.26111852367163i</v>
      </c>
      <c r="T2910" s="12" t="str">
        <f t="shared" si="1523"/>
        <v>0.00309110822445572-0.0249706463814628i</v>
      </c>
      <c r="U2910" s="12" t="str">
        <f t="shared" si="1524"/>
        <v>0.001-0.00162403003154995i</v>
      </c>
      <c r="V2910" s="12" t="str">
        <f t="shared" si="1525"/>
        <v>0.0015-0.000493626149407281i</v>
      </c>
      <c r="W2910" s="12" t="str">
        <f t="shared" si="1526"/>
        <v>0.000740593507947312-0.000544539510820315i</v>
      </c>
      <c r="X2910" s="12" t="str">
        <f t="shared" si="1527"/>
        <v>0.000730780143298223-0.000515194078294512i</v>
      </c>
      <c r="Y2910" s="12" t="str">
        <f t="shared" si="1528"/>
        <v>0.00029+0.923628240155399i</v>
      </c>
      <c r="Z2910" s="12" t="str">
        <f t="shared" si="1529"/>
        <v>-0.00668674789204219-0.00950716432439746i</v>
      </c>
      <c r="AA2910" s="12" t="str">
        <f t="shared" si="1530"/>
        <v>0.0143748443484381-12.9994753919251i</v>
      </c>
      <c r="AB2910" s="12" t="str">
        <f t="shared" si="1531"/>
        <v>0.00771598345584761-0.0623313971464437i</v>
      </c>
      <c r="AC2910" s="12" t="str">
        <f t="shared" si="1532"/>
        <v>0.980446296232445-0.00374691211912139i</v>
      </c>
      <c r="AD2910" s="12" t="str">
        <f t="shared" si="1533"/>
        <v>0.00811270891233126-0.063543510520163i</v>
      </c>
      <c r="AE2910" s="12" t="str">
        <f t="shared" si="1534"/>
        <v>-0.000658366235482552+0.000347770578278124i</v>
      </c>
      <c r="AF2910" s="12" t="str">
        <f t="shared" si="1535"/>
        <v>-13.6620079986418-0.328767397786598i</v>
      </c>
      <c r="AG2910" s="12" t="str">
        <f t="shared" si="1536"/>
        <v>0.997010185229728-0.000385075284345632i</v>
      </c>
      <c r="AH2910" s="12" t="str">
        <f t="shared" si="1537"/>
        <v>0.0091380114799477-0.00454486454888601i</v>
      </c>
      <c r="AI2910" s="12">
        <f t="shared" si="1538"/>
        <v>-39.823029999226712</v>
      </c>
      <c r="AJ2910" s="12">
        <f t="shared" si="1539"/>
        <v>-26.443830098589903</v>
      </c>
      <c r="AK2910" s="12"/>
      <c r="AL2910" s="12"/>
      <c r="AM2910" s="12"/>
      <c r="AN2910" s="12"/>
    </row>
    <row r="2911" spans="1:40" x14ac:dyDescent="0.35">
      <c r="A2911" s="12"/>
      <c r="B2911" s="12">
        <f t="shared" si="1540"/>
        <v>981000</v>
      </c>
      <c r="C2911" s="29" t="str">
        <f t="shared" si="1507"/>
        <v>-7.19771962249872E-08+0.00226263227165561i</v>
      </c>
      <c r="D2911" s="28" t="str">
        <f t="shared" si="1508"/>
        <v>-5.39906158468902+0.0173468474160264i</v>
      </c>
      <c r="E2911" s="12" t="str">
        <f t="shared" si="1509"/>
        <v>4200</v>
      </c>
      <c r="F2911" s="12" t="str">
        <f t="shared" si="1510"/>
        <v>0.704225352112676</v>
      </c>
      <c r="G2911" s="12" t="str">
        <f t="shared" si="1506"/>
        <v>0.704225352112676</v>
      </c>
      <c r="H2911" s="12" t="str">
        <f t="shared" si="1511"/>
        <v>8.26297816460804+0.345780541164994i</v>
      </c>
      <c r="I2911" s="12" t="str">
        <f t="shared" si="1512"/>
        <v>3852.37799146448i</v>
      </c>
      <c r="J2911" s="12" t="str">
        <f t="shared" si="1513"/>
        <v>-12693.2405355256+833.179984384366i</v>
      </c>
      <c r="K2911" s="12" t="str">
        <f t="shared" si="1514"/>
        <v>0.0198360655600262-0.302196351509705i</v>
      </c>
      <c r="L2911" s="12" t="str">
        <f t="shared" si="1515"/>
        <v>0.00107950100327678-0.0137839150309647i</v>
      </c>
      <c r="M2911" s="12" t="str">
        <f t="shared" si="1516"/>
        <v>0.020915566563303-0.31598026654067i</v>
      </c>
      <c r="N2911" s="12" t="str">
        <f t="shared" si="1517"/>
        <v>-12.3276095726863i</v>
      </c>
      <c r="O2911" s="12" t="str">
        <f t="shared" si="1518"/>
        <v>0.971631732914663+0.236498997023771i</v>
      </c>
      <c r="P2911" s="12" t="str">
        <f t="shared" si="1519"/>
        <v>0.028368267085337-0.236498997023771i</v>
      </c>
      <c r="Q2911" s="12" t="str">
        <f t="shared" si="1520"/>
        <v>-0.028368267085337+12.5641085697101i</v>
      </c>
      <c r="R2911" s="12" t="str">
        <f t="shared" si="1521"/>
        <v>-0.0188283826023095-0.00221536914811394i</v>
      </c>
      <c r="S2911" s="12" t="str">
        <f t="shared" si="1522"/>
        <v>1.26240537930803i</v>
      </c>
      <c r="T2911" s="12" t="str">
        <f t="shared" si="1523"/>
        <v>0.00279669392973209-0.0237690514808252i</v>
      </c>
      <c r="U2911" s="12" t="str">
        <f t="shared" si="1524"/>
        <v>0.001-0.001622374547318i</v>
      </c>
      <c r="V2911" s="12" t="str">
        <f t="shared" si="1525"/>
        <v>0.0015-0.000493122962710638i</v>
      </c>
      <c r="W2911" s="12" t="str">
        <f t="shared" si="1526"/>
        <v>0.000740426562641746-0.000544125693623985i</v>
      </c>
      <c r="X2911" s="12" t="str">
        <f t="shared" si="1527"/>
        <v>0.000730606714225751-0.000514809165951282i</v>
      </c>
      <c r="Y2911" s="12" t="str">
        <f t="shared" si="1528"/>
        <v>0.00029+0.924570717951476i</v>
      </c>
      <c r="Z2911" s="12" t="str">
        <f t="shared" si="1529"/>
        <v>-0.0066749414951801-0.00949519718168107i</v>
      </c>
      <c r="AA2911" s="12" t="str">
        <f t="shared" si="1530"/>
        <v>0.0143430872569491-12.9862113831622i</v>
      </c>
      <c r="AB2911" s="12" t="str">
        <f t="shared" si="1531"/>
        <v>0.00698107038833359-0.0593319918520584i</v>
      </c>
      <c r="AC2911" s="12" t="str">
        <f t="shared" si="1532"/>
        <v>0.981398274442588-0.00344684270695991i</v>
      </c>
      <c r="AD2911" s="12" t="str">
        <f t="shared" si="1533"/>
        <v>0.00732563551818111-0.0604308598080464i</v>
      </c>
      <c r="AE2911" s="12" t="str">
        <f t="shared" si="1534"/>
        <v>-0.0006227011182348+0.000333814099995885i</v>
      </c>
      <c r="AF2911" s="12" t="str">
        <f t="shared" si="1535"/>
        <v>-13.6620397492971-0.328433693748968i</v>
      </c>
      <c r="AG2911" s="12" t="str">
        <f t="shared" si="1536"/>
        <v>0.997159520492759-0.000347516439550231i</v>
      </c>
      <c r="AH2911" s="12" t="str">
        <f t="shared" si="1537"/>
        <v>0.00864307076228886-0.00436546187046075i</v>
      </c>
      <c r="AI2911" s="12">
        <f t="shared" si="1538"/>
        <v>-40.279827276751618</v>
      </c>
      <c r="AJ2911" s="12">
        <f t="shared" si="1539"/>
        <v>-26.7975317549582</v>
      </c>
      <c r="AK2911" s="12"/>
      <c r="AL2911" s="12"/>
      <c r="AM2911" s="12"/>
      <c r="AN2911" s="12"/>
    </row>
    <row r="2912" spans="1:40" x14ac:dyDescent="0.35">
      <c r="A2912" s="12"/>
      <c r="B2912" s="12">
        <f t="shared" si="1540"/>
        <v>982000</v>
      </c>
      <c r="C2912" s="29" t="str">
        <f t="shared" si="1507"/>
        <v>-7.18306777975221E-08+0.00226032816547731i</v>
      </c>
      <c r="D2912" s="28" t="str">
        <f t="shared" si="1508"/>
        <v>-5.39906158356572+0.0173291826019927i</v>
      </c>
      <c r="E2912" s="12" t="str">
        <f t="shared" si="1509"/>
        <v>4200</v>
      </c>
      <c r="F2912" s="12" t="str">
        <f t="shared" si="1510"/>
        <v>0.704225352112676</v>
      </c>
      <c r="G2912" s="12" t="str">
        <f t="shared" si="1506"/>
        <v>0.704225352112676</v>
      </c>
      <c r="H2912" s="12" t="str">
        <f t="shared" si="1511"/>
        <v>8.26300981969968+0.345429847601948i</v>
      </c>
      <c r="I2912" s="12" t="str">
        <f t="shared" si="1512"/>
        <v>3856.30498228147i</v>
      </c>
      <c r="J2912" s="12" t="str">
        <f t="shared" si="1513"/>
        <v>-12719.1339312173+834.029301391893i</v>
      </c>
      <c r="K2912" s="12" t="str">
        <f t="shared" si="1514"/>
        <v>0.019795853365899-0.301891204329882i</v>
      </c>
      <c r="L2912" s="12" t="str">
        <f t="shared" si="1515"/>
        <v>0.0010773169149407-0.0137700493324775i</v>
      </c>
      <c r="M2912" s="12" t="str">
        <f t="shared" si="1516"/>
        <v>0.0208731702808397-0.315661253662359i</v>
      </c>
      <c r="N2912" s="12" t="str">
        <f t="shared" si="1517"/>
        <v>-12.3401759433007i</v>
      </c>
      <c r="O2912" s="12" t="str">
        <f t="shared" si="1518"/>
        <v>0.974526872786575+0.224270760949389i</v>
      </c>
      <c r="P2912" s="12" t="str">
        <f t="shared" si="1519"/>
        <v>0.025473127213425-0.224270760949389i</v>
      </c>
      <c r="Q2912" s="12" t="str">
        <f t="shared" si="1520"/>
        <v>-0.025473127213425+12.5644467042501i</v>
      </c>
      <c r="R2912" s="12" t="str">
        <f t="shared" si="1521"/>
        <v>-0.0178536698308422-0.00199120096566884i</v>
      </c>
      <c r="S2912" s="12" t="str">
        <f t="shared" si="1522"/>
        <v>1.26369223494443i</v>
      </c>
      <c r="T2912" s="12" t="str">
        <f t="shared" si="1523"/>
        <v>0.00251626519852956-0.0225615439304969i</v>
      </c>
      <c r="U2912" s="12" t="str">
        <f t="shared" si="1524"/>
        <v>0.001-0.00162072243474435i</v>
      </c>
      <c r="V2912" s="12" t="str">
        <f t="shared" si="1525"/>
        <v>0.0015-0.000492620800834149i</v>
      </c>
      <c r="W2912" s="12" t="str">
        <f t="shared" si="1526"/>
        <v>0.000740259843678587-0.000543712527896852i</v>
      </c>
      <c r="X2912" s="12" t="str">
        <f t="shared" si="1527"/>
        <v>0.000730433533018173-0.000514424850820129i</v>
      </c>
      <c r="Y2912" s="12" t="str">
        <f t="shared" si="1528"/>
        <v>0.00029+0.925513195747553i</v>
      </c>
      <c r="Z2912" s="12" t="str">
        <f t="shared" si="1529"/>
        <v>-0.00666316688151785-0.00948325769842496i</v>
      </c>
      <c r="AA2912" s="12" t="str">
        <f t="shared" si="1530"/>
        <v>0.0143114332047868-12.9729744229826i</v>
      </c>
      <c r="AB2912" s="12" t="str">
        <f t="shared" si="1531"/>
        <v>0.00628106789945792-0.056317827479737i</v>
      </c>
      <c r="AC2912" s="12" t="str">
        <f t="shared" si="1532"/>
        <v>0.982353749774017-0.00315822137031279i</v>
      </c>
      <c r="AD2912" s="12" t="str">
        <f t="shared" si="1533"/>
        <v>0.00657813979076681-0.0573083293783157i</v>
      </c>
      <c r="AE2912" s="12" t="str">
        <f t="shared" si="1534"/>
        <v>-0.000587300898956618+0.000319472767536604i</v>
      </c>
      <c r="AF2912" s="12" t="str">
        <f t="shared" si="1535"/>
        <v>-13.6620714032654-0.328100664999955i</v>
      </c>
      <c r="AG2912" s="12" t="str">
        <f t="shared" si="1536"/>
        <v>0.997309017437921-0.000311892696975519i</v>
      </c>
      <c r="AH2912" s="12" t="str">
        <f t="shared" si="1537"/>
        <v>0.00815180633447798-0.00418067357681121i</v>
      </c>
      <c r="AI2912" s="12">
        <f t="shared" si="1538"/>
        <v>-40.76082890359821</v>
      </c>
      <c r="AJ2912" s="12">
        <f t="shared" si="1539"/>
        <v>-27.151128997634196</v>
      </c>
      <c r="AK2912" s="12"/>
      <c r="AL2912" s="12"/>
      <c r="AM2912" s="12"/>
      <c r="AN2912" s="12"/>
    </row>
    <row r="2913" spans="1:40" x14ac:dyDescent="0.35">
      <c r="A2913" s="12"/>
      <c r="B2913" s="12">
        <f t="shared" si="1540"/>
        <v>983000</v>
      </c>
      <c r="C2913" s="29" t="str">
        <f t="shared" si="1507"/>
        <v>-7.16846062995232E-08+0.00225802874720578i</v>
      </c>
      <c r="D2913" s="28" t="str">
        <f t="shared" si="1508"/>
        <v>-5.39906158244583+0.0173115537285777i</v>
      </c>
      <c r="E2913" s="12" t="str">
        <f t="shared" si="1509"/>
        <v>4200</v>
      </c>
      <c r="F2913" s="12" t="str">
        <f t="shared" si="1510"/>
        <v>0.704225352112676</v>
      </c>
      <c r="G2913" s="12" t="str">
        <f t="shared" si="1506"/>
        <v>0.704225352112676</v>
      </c>
      <c r="H2913" s="12" t="str">
        <f t="shared" si="1511"/>
        <v>8.26304137849285+0.345079863224864i</v>
      </c>
      <c r="I2913" s="12" t="str">
        <f t="shared" si="1512"/>
        <v>3860.23197309846i</v>
      </c>
      <c r="J2913" s="12" t="str">
        <f t="shared" si="1513"/>
        <v>-12745.0537083615+834.878618399421i</v>
      </c>
      <c r="K2913" s="12" t="str">
        <f t="shared" si="1514"/>
        <v>0.0197557631586302-0.301586670154669i</v>
      </c>
      <c r="L2913" s="12" t="str">
        <f t="shared" si="1515"/>
        <v>0.00107513943483446-0.0137562113284969i</v>
      </c>
      <c r="M2913" s="12" t="str">
        <f t="shared" si="1516"/>
        <v>0.0208309025934647-0.315342881483166i</v>
      </c>
      <c r="N2913" s="12" t="str">
        <f t="shared" si="1517"/>
        <v>-12.3527423139151i</v>
      </c>
      <c r="O2913" s="12" t="str">
        <f t="shared" si="1518"/>
        <v>0.9772681235682+0.212007109922023i</v>
      </c>
      <c r="P2913" s="12" t="str">
        <f t="shared" si="1519"/>
        <v>0.0227318764318-0.212007109922023i</v>
      </c>
      <c r="Q2913" s="12" t="str">
        <f t="shared" si="1520"/>
        <v>-0.0227318764318+12.5647494238371i</v>
      </c>
      <c r="R2913" s="12" t="str">
        <f t="shared" si="1521"/>
        <v>-0.0168763844575119-0.00177864625802235i</v>
      </c>
      <c r="S2913" s="12" t="str">
        <f t="shared" si="1522"/>
        <v>1.26497909058083i</v>
      </c>
      <c r="T2913" s="12" t="str">
        <f t="shared" si="1523"/>
        <v>0.00224995032593811-0.0213482734633559i</v>
      </c>
      <c r="U2913" s="12" t="str">
        <f t="shared" si="1524"/>
        <v>0.001-0.00161907368353912i</v>
      </c>
      <c r="V2913" s="12" t="str">
        <f t="shared" si="1525"/>
        <v>0.0015-0.000492119660650188i</v>
      </c>
      <c r="W2913" s="12" t="str">
        <f t="shared" si="1526"/>
        <v>0.000740093350856911-0.000543300011820399i</v>
      </c>
      <c r="X2913" s="12" t="str">
        <f t="shared" si="1527"/>
        <v>0.000730260599372212-0.000514041131234441i</v>
      </c>
      <c r="Y2913" s="12" t="str">
        <f t="shared" si="1528"/>
        <v>0.00029+0.92645567354363i</v>
      </c>
      <c r="Z2913" s="12" t="str">
        <f t="shared" si="1529"/>
        <v>-0.00665142393245559-0.00947134578600372i</v>
      </c>
      <c r="AA2913" s="12" t="str">
        <f t="shared" si="1530"/>
        <v>0.0142798817559471-12.9597644287094i</v>
      </c>
      <c r="AB2913" s="12" t="str">
        <f t="shared" si="1531"/>
        <v>0.00561629623772692-0.0532892777907086i</v>
      </c>
      <c r="AC2913" s="12" t="str">
        <f t="shared" si="1532"/>
        <v>0.983312598109185-0.0028811227938022i</v>
      </c>
      <c r="AD2913" s="12" t="str">
        <f t="shared" si="1533"/>
        <v>0.00587034600358459-0.0541764284373736i</v>
      </c>
      <c r="AE2913" s="12" t="str">
        <f t="shared" si="1534"/>
        <v>-0.000552169847081088+0.00030475031579988i</v>
      </c>
      <c r="AF2913" s="12" t="str">
        <f t="shared" si="1535"/>
        <v>-13.6621029609387-0.327768309496286i</v>
      </c>
      <c r="AG2913" s="12" t="str">
        <f t="shared" si="1536"/>
        <v>0.997458651681309-0.000278204002214932i</v>
      </c>
      <c r="AH2913" s="12" t="str">
        <f t="shared" si="1537"/>
        <v>0.00766427658351698-0.00399055557378241i</v>
      </c>
      <c r="AI2913" s="12">
        <f t="shared" si="1538"/>
        <v>-41.268790373416302</v>
      </c>
      <c r="AJ2913" s="12">
        <f t="shared" si="1539"/>
        <v>-27.504621232582732</v>
      </c>
      <c r="AK2913" s="12"/>
      <c r="AL2913" s="12"/>
      <c r="AM2913" s="12"/>
      <c r="AN2913" s="12"/>
    </row>
    <row r="2914" spans="1:40" x14ac:dyDescent="0.35">
      <c r="A2914" s="12"/>
      <c r="B2914" s="12">
        <f t="shared" si="1540"/>
        <v>984000</v>
      </c>
      <c r="C2914" s="29" t="str">
        <f t="shared" si="1507"/>
        <v>-7.15389799151275E-08+0.0022557340025486i</v>
      </c>
      <c r="D2914" s="28" t="str">
        <f t="shared" si="1508"/>
        <v>-5.39906158132936+0.0172939606862059i</v>
      </c>
      <c r="E2914" s="12" t="str">
        <f t="shared" si="1509"/>
        <v>4200</v>
      </c>
      <c r="F2914" s="12" t="str">
        <f t="shared" si="1510"/>
        <v>0.704225352112676</v>
      </c>
      <c r="G2914" s="12" t="str">
        <f t="shared" si="1506"/>
        <v>0.704225352112676</v>
      </c>
      <c r="H2914" s="12" t="str">
        <f t="shared" si="1511"/>
        <v>8.26307284137754+0.344730585889108i</v>
      </c>
      <c r="I2914" s="12" t="str">
        <f t="shared" si="1512"/>
        <v>3864.15896391545i</v>
      </c>
      <c r="J2914" s="12" t="str">
        <f t="shared" si="1513"/>
        <v>-12770.9998669583+835.727935406948i</v>
      </c>
      <c r="K2914" s="12" t="str">
        <f t="shared" si="1514"/>
        <v>0.0197157944459889-0.301282747146767i</v>
      </c>
      <c r="L2914" s="12" t="str">
        <f t="shared" si="1515"/>
        <v>0.00107296853638064-0.0137424009366635i</v>
      </c>
      <c r="M2914" s="12" t="str">
        <f t="shared" si="1516"/>
        <v>0.0207887629823695-0.315025148083431i</v>
      </c>
      <c r="N2914" s="12" t="str">
        <f t="shared" si="1517"/>
        <v>-12.3653086845294i</v>
      </c>
      <c r="O2914" s="12" t="str">
        <f t="shared" si="1518"/>
        <v>0.979855052384241+0.199709980514434i</v>
      </c>
      <c r="P2914" s="12" t="str">
        <f t="shared" si="1519"/>
        <v>0.020144947615759-0.199709980514434i</v>
      </c>
      <c r="Q2914" s="12" t="str">
        <f t="shared" si="1520"/>
        <v>-0.020144947615759+12.5650186650438i</v>
      </c>
      <c r="R2914" s="12" t="str">
        <f t="shared" si="1521"/>
        <v>-0.0158966548267424-0.00157777006668214i</v>
      </c>
      <c r="S2914" s="12" t="str">
        <f t="shared" si="1522"/>
        <v>1.26626594621723i</v>
      </c>
      <c r="T2914" s="12" t="str">
        <f t="shared" si="1523"/>
        <v>0.00199787650640048-0.0201293926658737i</v>
      </c>
      <c r="U2914" s="12" t="str">
        <f t="shared" si="1524"/>
        <v>0.001-0.00161742828345422i</v>
      </c>
      <c r="V2914" s="12" t="str">
        <f t="shared" si="1525"/>
        <v>0.0015-0.000491619539043836i</v>
      </c>
      <c r="W2914" s="12" t="str">
        <f t="shared" si="1526"/>
        <v>0.000739927083975099-0.000542888143584059i</v>
      </c>
      <c r="X2914" s="12" t="str">
        <f t="shared" si="1527"/>
        <v>0.000730087912984489-0.000513658005534959i</v>
      </c>
      <c r="Y2914" s="12" t="str">
        <f t="shared" si="1528"/>
        <v>0.00029+0.927398151339707i</v>
      </c>
      <c r="Z2914" s="12" t="str">
        <f t="shared" si="1529"/>
        <v>-0.00663971252997103-0.00945946135615228i</v>
      </c>
      <c r="AA2914" s="12" t="str">
        <f t="shared" si="1530"/>
        <v>0.0142484324766922-12.9465813180023i</v>
      </c>
      <c r="AB2914" s="12" t="str">
        <f t="shared" si="1531"/>
        <v>0.00498707290422583-0.0502467236693047i</v>
      </c>
      <c r="AC2914" s="12" t="str">
        <f t="shared" si="1532"/>
        <v>0.984274693511952-0.0026156206091584i</v>
      </c>
      <c r="AD2914" s="12" t="str">
        <f t="shared" si="1533"/>
        <v>0.00520237173866547-0.0510356677558515i</v>
      </c>
      <c r="AE2914" s="12" t="str">
        <f t="shared" si="1534"/>
        <v>-0.000517312179740687+0.00028965052825172i</v>
      </c>
      <c r="AF2914" s="12" t="str">
        <f t="shared" si="1535"/>
        <v>-13.6621344227069-0.327436625202902i</v>
      </c>
      <c r="AG2914" s="12" t="str">
        <f t="shared" si="1536"/>
        <v>0.99760839886458-0.000246449987437855i</v>
      </c>
      <c r="AH2914" s="12" t="str">
        <f t="shared" si="1537"/>
        <v>0.00718053903309653-0.00379516437394374i</v>
      </c>
      <c r="AI2914" s="12">
        <f t="shared" si="1538"/>
        <v>-41.806968788625191</v>
      </c>
      <c r="AJ2914" s="12">
        <f t="shared" si="1539"/>
        <v>-27.858007886935269</v>
      </c>
      <c r="AK2914" s="12"/>
      <c r="AL2914" s="12"/>
      <c r="AM2914" s="12"/>
      <c r="AN2914" s="12"/>
    </row>
    <row r="2915" spans="1:40" x14ac:dyDescent="0.35">
      <c r="A2915" s="12"/>
      <c r="B2915" s="12">
        <f t="shared" si="1540"/>
        <v>985000</v>
      </c>
      <c r="C2915" s="29" t="str">
        <f t="shared" si="1507"/>
        <v>-7.13937968376852E-08+0.00225344391727143i</v>
      </c>
      <c r="D2915" s="28" t="str">
        <f t="shared" si="1508"/>
        <v>-5.3990615802163+0.0172764033657476i</v>
      </c>
      <c r="E2915" s="12" t="str">
        <f t="shared" si="1509"/>
        <v>4200</v>
      </c>
      <c r="F2915" s="12" t="str">
        <f t="shared" si="1510"/>
        <v>0.704225352112676</v>
      </c>
      <c r="G2915" s="12" t="str">
        <f t="shared" si="1506"/>
        <v>0.704225352112676</v>
      </c>
      <c r="H2915" s="12" t="str">
        <f t="shared" si="1511"/>
        <v>8.26310420874172+0.344382013458671i</v>
      </c>
      <c r="I2915" s="12" t="str">
        <f t="shared" si="1512"/>
        <v>3868.08595473243i</v>
      </c>
      <c r="J2915" s="12" t="str">
        <f t="shared" si="1513"/>
        <v>-12796.9724070077+836.577252414476i</v>
      </c>
      <c r="K2915" s="12" t="str">
        <f t="shared" si="1514"/>
        <v>0.0196759467382212-0.300979433476182i</v>
      </c>
      <c r="L2915" s="12" t="str">
        <f t="shared" si="1515"/>
        <v>0.00107080419313501-0.0137286180749419i</v>
      </c>
      <c r="M2915" s="12" t="str">
        <f t="shared" si="1516"/>
        <v>0.0207467509313562-0.314708051551124i</v>
      </c>
      <c r="N2915" s="12" t="str">
        <f t="shared" si="1517"/>
        <v>-12.3778750551438i</v>
      </c>
      <c r="O2915" s="12" t="str">
        <f t="shared" si="1518"/>
        <v>0.982287250728691+0.18738131458571i</v>
      </c>
      <c r="P2915" s="12" t="str">
        <f t="shared" si="1519"/>
        <v>0.0177127492713089-0.18738131458571i</v>
      </c>
      <c r="Q2915" s="12" t="str">
        <f t="shared" si="1520"/>
        <v>-0.0177127492713089+12.5652563697295i</v>
      </c>
      <c r="R2915" s="12" t="str">
        <f t="shared" si="1521"/>
        <v>-0.0149146110224171-0.00138863625161079i</v>
      </c>
      <c r="S2915" s="12" t="str">
        <f t="shared" si="1522"/>
        <v>1.26755280185363i</v>
      </c>
      <c r="T2915" s="12" t="str">
        <f t="shared" si="1523"/>
        <v>0.00176016977148478-0.0189050569900218i</v>
      </c>
      <c r="U2915" s="12" t="str">
        <f t="shared" si="1524"/>
        <v>0.001-0.0016157862242832i</v>
      </c>
      <c r="V2915" s="12" t="str">
        <f t="shared" si="1525"/>
        <v>0.0015-0.000491120432912828i</v>
      </c>
      <c r="W2915" s="12" t="str">
        <f t="shared" si="1526"/>
        <v>0.000739761042830859-0.000542476921385206i</v>
      </c>
      <c r="X2915" s="12" t="str">
        <f t="shared" si="1527"/>
        <v>0.000729915473551539-0.00051327547206976i</v>
      </c>
      <c r="Y2915" s="12" t="str">
        <f t="shared" si="1528"/>
        <v>0.00029+0.928340629135784i</v>
      </c>
      <c r="Z2915" s="12" t="str">
        <f t="shared" si="1529"/>
        <v>-0.00662803255661623-0.00944760432096428i</v>
      </c>
      <c r="AA2915" s="12" t="str">
        <f t="shared" si="1530"/>
        <v>0.0142170849355362-12.9334250088561i</v>
      </c>
      <c r="AB2915" s="12" t="str">
        <f t="shared" si="1531"/>
        <v>0.00439371249728762-0.0471905531526802i</v>
      </c>
      <c r="AC2915" s="12" t="str">
        <f t="shared" si="1532"/>
        <v>0.985239908224546-0.00236178735166879i</v>
      </c>
      <c r="AD2915" s="12" t="str">
        <f t="shared" si="1533"/>
        <v>0.0045743278671419-0.0478865595771507i</v>
      </c>
      <c r="AE2915" s="12" t="str">
        <f t="shared" si="1534"/>
        <v>-0.000482732061205255+0.00027417723617858i</v>
      </c>
      <c r="AF2915" s="12" t="str">
        <f t="shared" si="1535"/>
        <v>-13.662165788958-0.327105610092923i</v>
      </c>
      <c r="AG2915" s="12" t="str">
        <f t="shared" si="1536"/>
        <v>0.997758234659112-0.000216629972067773i</v>
      </c>
      <c r="AH2915" s="12" t="str">
        <f t="shared" si="1537"/>
        <v>0.00670065033843592-0.00359455708262611i</v>
      </c>
      <c r="AI2915" s="12">
        <f t="shared" si="1538"/>
        <v>-42.379252507950781</v>
      </c>
      <c r="AJ2915" s="12">
        <f t="shared" si="1539"/>
        <v>-28.211288409006624</v>
      </c>
      <c r="AK2915" s="12"/>
      <c r="AL2915" s="12"/>
      <c r="AM2915" s="12"/>
      <c r="AN2915" s="12"/>
    </row>
    <row r="2916" spans="1:40" x14ac:dyDescent="0.35">
      <c r="A2916" s="12"/>
      <c r="B2916" s="12">
        <f t="shared" si="1540"/>
        <v>986000</v>
      </c>
      <c r="C2916" s="29" t="str">
        <f t="shared" si="1507"/>
        <v>-7.1249055269703E-08+0.00225115847719764i</v>
      </c>
      <c r="D2916" s="28" t="str">
        <f t="shared" si="1508"/>
        <v>-5.39906157910661+0.0172588816585152i</v>
      </c>
      <c r="E2916" s="12" t="str">
        <f t="shared" si="1509"/>
        <v>4200</v>
      </c>
      <c r="F2916" s="12" t="str">
        <f t="shared" si="1510"/>
        <v>0.704225352112676</v>
      </c>
      <c r="G2916" s="12" t="str">
        <f t="shared" si="1506"/>
        <v>0.704225352112676</v>
      </c>
      <c r="H2916" s="12" t="str">
        <f t="shared" si="1511"/>
        <v>8.26313548097136+0.344034143806114i</v>
      </c>
      <c r="I2916" s="12" t="str">
        <f t="shared" si="1512"/>
        <v>3872.01294554942i</v>
      </c>
      <c r="J2916" s="12" t="str">
        <f t="shared" si="1513"/>
        <v>-12822.9713285096+837.426569422003i</v>
      </c>
      <c r="K2916" s="12" t="str">
        <f t="shared" si="1514"/>
        <v>0.0196362195480357-0.30067672732019i</v>
      </c>
      <c r="L2916" s="12" t="str">
        <f t="shared" si="1515"/>
        <v>0.00106864637878573-0.0137148626616193i</v>
      </c>
      <c r="M2916" s="12" t="str">
        <f t="shared" si="1516"/>
        <v>0.0207048659268214-0.314391589981809i</v>
      </c>
      <c r="N2916" s="12" t="str">
        <f t="shared" si="1517"/>
        <v>-12.3904414257581i</v>
      </c>
      <c r="O2916" s="12" t="str">
        <f t="shared" si="1518"/>
        <v>0.984564334529198+0.17502305897532i</v>
      </c>
      <c r="P2916" s="12" t="str">
        <f t="shared" si="1519"/>
        <v>0.015435665470802-0.17502305897532i</v>
      </c>
      <c r="Q2916" s="12" t="str">
        <f t="shared" si="1520"/>
        <v>-0.015435665470802+12.5654644847334i</v>
      </c>
      <c r="R2916" s="12" t="str">
        <f t="shared" si="1521"/>
        <v>-0.0139303848675494-0.00121130744737686i</v>
      </c>
      <c r="S2916" s="12" t="str">
        <f t="shared" si="1522"/>
        <v>1.26883965749002i</v>
      </c>
      <c r="T2916" s="12" t="str">
        <f t="shared" si="1523"/>
        <v>0.00153695492664477-0.0176754247640455i</v>
      </c>
      <c r="U2916" s="12" t="str">
        <f t="shared" si="1524"/>
        <v>0.001-0.00161414749586101i</v>
      </c>
      <c r="V2916" s="12" t="str">
        <f t="shared" si="1525"/>
        <v>0.0015-0.000490622339167481i</v>
      </c>
      <c r="W2916" s="12" t="str">
        <f t="shared" si="1526"/>
        <v>0.000739595227221229-0.000542066343429086i</v>
      </c>
      <c r="X2916" s="12" t="str">
        <f t="shared" si="1527"/>
        <v>0.000729743280769828-0.000512893529194224i</v>
      </c>
      <c r="Y2916" s="12" t="str">
        <f t="shared" si="1528"/>
        <v>0.00029+0.929283106931861i</v>
      </c>
      <c r="Z2916" s="12" t="str">
        <f t="shared" si="1529"/>
        <v>-0.00661638389551424-0.0094357745928905i</v>
      </c>
      <c r="AA2916" s="12" t="str">
        <f t="shared" si="1530"/>
        <v>0.0141858387032326-12.9202954195988i</v>
      </c>
      <c r="AB2916" s="12" t="str">
        <f t="shared" si="1531"/>
        <v>0.00383652655463484-0.0441211614577062i</v>
      </c>
      <c r="AC2916" s="12" t="str">
        <f t="shared" si="1532"/>
        <v>0.986208112665406-0.00211969441603653i</v>
      </c>
      <c r="AD2916" s="12" t="str">
        <f t="shared" si="1533"/>
        <v>0.00398631853119827-0.0447296175260133i</v>
      </c>
      <c r="AE2916" s="12" t="str">
        <f t="shared" si="1534"/>
        <v>-0.000448433602333876+0.000258334317935776i</v>
      </c>
      <c r="AF2916" s="12" t="str">
        <f t="shared" si="1535"/>
        <v>-13.662197060078-0.326775262147599i</v>
      </c>
      <c r="AG2916" s="12" t="str">
        <f t="shared" si="1536"/>
        <v>0.997908134770124-0.000188742963521047i</v>
      </c>
      <c r="AH2916" s="12" t="str">
        <f t="shared" si="1537"/>
        <v>0.00622466628140146-0.00338879138396751i</v>
      </c>
      <c r="AI2916" s="12">
        <f t="shared" si="1538"/>
        <v>-42.99033559163589</v>
      </c>
      <c r="AJ2916" s="12">
        <f t="shared" si="1539"/>
        <v>-28.56446226827498</v>
      </c>
      <c r="AK2916" s="12"/>
      <c r="AL2916" s="12"/>
      <c r="AM2916" s="12"/>
      <c r="AN2916" s="12"/>
    </row>
    <row r="2917" spans="1:40" x14ac:dyDescent="0.35">
      <c r="A2917" s="12"/>
      <c r="B2917" s="12">
        <f t="shared" si="1540"/>
        <v>987000</v>
      </c>
      <c r="C2917" s="29" t="str">
        <f t="shared" si="1507"/>
        <v>-7.11047534227886E-08+0.00224887766820808i</v>
      </c>
      <c r="D2917" s="28" t="str">
        <f t="shared" si="1508"/>
        <v>-5.39906157800029+0.017241395456262i</v>
      </c>
      <c r="E2917" s="12" t="str">
        <f t="shared" si="1509"/>
        <v>4200</v>
      </c>
      <c r="F2917" s="12" t="str">
        <f t="shared" si="1510"/>
        <v>0.704225352112676</v>
      </c>
      <c r="G2917" s="12" t="str">
        <f t="shared" si="1506"/>
        <v>0.704225352112676</v>
      </c>
      <c r="H2917" s="12" t="str">
        <f t="shared" si="1511"/>
        <v>8.26316665845056+0.343686974812541i</v>
      </c>
      <c r="I2917" s="12" t="str">
        <f t="shared" si="1512"/>
        <v>3875.93993636641i</v>
      </c>
      <c r="J2917" s="12" t="str">
        <f t="shared" si="1513"/>
        <v>-12848.9966314641+838.27588642953i</v>
      </c>
      <c r="K2917" s="12" t="str">
        <f t="shared" si="1514"/>
        <v>0.0195966123905872-0.300374626863288i</v>
      </c>
      <c r="L2917" s="12" t="str">
        <f t="shared" si="1515"/>
        <v>0.00106649506715261-0.013701134615304i</v>
      </c>
      <c r="M2917" s="12" t="str">
        <f t="shared" si="1516"/>
        <v>0.0206631074577398-0.314075761478592i</v>
      </c>
      <c r="N2917" s="12" t="str">
        <f t="shared" si="1517"/>
        <v>-12.4030077963725i</v>
      </c>
      <c r="O2917" s="12" t="str">
        <f t="shared" si="1518"/>
        <v>0.986685944207867+0.162637165194888i</v>
      </c>
      <c r="P2917" s="12" t="str">
        <f t="shared" si="1519"/>
        <v>0.013314055792133-0.162637165194888i</v>
      </c>
      <c r="Q2917" s="12" t="str">
        <f t="shared" si="1520"/>
        <v>-0.013314055792133+12.5656449615674i</v>
      </c>
      <c r="R2917" s="12" t="str">
        <f t="shared" si="1521"/>
        <v>-0.0129441099228327-0.00104584501875037i</v>
      </c>
      <c r="S2917" s="12" t="str">
        <f t="shared" si="1522"/>
        <v>1.27012651312642i</v>
      </c>
      <c r="T2917" s="12" t="str">
        <f t="shared" si="1523"/>
        <v>0.00132835548693604-0.0164406572018126i</v>
      </c>
      <c r="U2917" s="12" t="str">
        <f t="shared" si="1524"/>
        <v>0.001-0.00161251208806378i</v>
      </c>
      <c r="V2917" s="12" t="str">
        <f t="shared" si="1525"/>
        <v>0.0015-0.000490125254730632i</v>
      </c>
      <c r="W2917" s="12" t="str">
        <f t="shared" si="1526"/>
        <v>0.000739429636942574-0.000541656407928772i</v>
      </c>
      <c r="X2917" s="12" t="str">
        <f t="shared" si="1527"/>
        <v>0.000729571334335719-0.000512512175270952i</v>
      </c>
      <c r="Y2917" s="12" t="str">
        <f t="shared" si="1528"/>
        <v>0.00029+0.930225584727938i</v>
      </c>
      <c r="Z2917" s="12" t="str">
        <f t="shared" si="1529"/>
        <v>-0.0066047664303552-0.00942397208473657i</v>
      </c>
      <c r="AA2917" s="12" t="str">
        <f t="shared" si="1530"/>
        <v>0.0141546933527588-12.9071924688901i</v>
      </c>
      <c r="AB2917" s="12" t="str">
        <f t="shared" si="1531"/>
        <v>0.00331582339291521-0.0410389510043068i</v>
      </c>
      <c r="AC2917" s="12" t="str">
        <f t="shared" si="1532"/>
        <v>0.987179175428118-0.00188941201161328i</v>
      </c>
      <c r="AD2917" s="12" t="str">
        <f t="shared" si="1533"/>
        <v>0.00343844112727806-0.0415653565165056i</v>
      </c>
      <c r="AE2917" s="12" t="str">
        <f t="shared" si="1534"/>
        <v>-0.000414420860033873+0.000242125698187484i</v>
      </c>
      <c r="AF2917" s="12" t="str">
        <f t="shared" si="1535"/>
        <v>-13.6622282364509-0.326445579356279i</v>
      </c>
      <c r="AG2917" s="12" t="str">
        <f t="shared" si="1536"/>
        <v>0.998058074940809-0.000162787657999899i</v>
      </c>
      <c r="AH2917" s="12" t="str">
        <f t="shared" si="1537"/>
        <v>0.0057526417658063-0.00317792552693298i</v>
      </c>
      <c r="AI2917" s="12">
        <f t="shared" si="1538"/>
        <v>-43.645957007493379</v>
      </c>
      <c r="AJ2917" s="12">
        <f t="shared" si="1539"/>
        <v>-28.917528955401526</v>
      </c>
      <c r="AK2917" s="12"/>
      <c r="AL2917" s="12"/>
      <c r="AM2917" s="12"/>
      <c r="AN2917" s="12"/>
    </row>
    <row r="2918" spans="1:40" x14ac:dyDescent="0.35">
      <c r="A2918" s="12"/>
      <c r="B2918" s="12">
        <f t="shared" si="1540"/>
        <v>988000</v>
      </c>
      <c r="C2918" s="29" t="str">
        <f t="shared" si="1507"/>
        <v>-7.09608895175965E-08+0.00224660147624075i</v>
      </c>
      <c r="D2918" s="28" t="str">
        <f t="shared" si="1508"/>
        <v>-5.39906157689734+0.0172239446511791i</v>
      </c>
      <c r="E2918" s="12" t="str">
        <f t="shared" si="1509"/>
        <v>4200</v>
      </c>
      <c r="F2918" s="12" t="str">
        <f t="shared" si="1510"/>
        <v>0.704225352112676</v>
      </c>
      <c r="G2918" s="12" t="str">
        <f t="shared" si="1506"/>
        <v>0.704225352112676</v>
      </c>
      <c r="H2918" s="12" t="str">
        <f t="shared" si="1511"/>
        <v>8.26319774156146+0.343340504367543i</v>
      </c>
      <c r="I2918" s="12" t="str">
        <f t="shared" si="1512"/>
        <v>3879.8669271834i</v>
      </c>
      <c r="J2918" s="12" t="str">
        <f t="shared" si="1513"/>
        <v>-12875.0483158712+839.125203437058i</v>
      </c>
      <c r="K2918" s="12" t="str">
        <f t="shared" si="1514"/>
        <v>0.0195571247834632-0.300073130297174i</v>
      </c>
      <c r="L2918" s="12" t="str">
        <f t="shared" si="1515"/>
        <v>0.00106435023218627-0.0136874338549232i</v>
      </c>
      <c r="M2918" s="12" t="str">
        <f t="shared" si="1516"/>
        <v>0.0206214750156495-0.313760564152097i</v>
      </c>
      <c r="N2918" s="12" t="str">
        <f t="shared" si="1517"/>
        <v>-12.4155741669869i</v>
      </c>
      <c r="O2918" s="12" t="str">
        <f t="shared" si="1518"/>
        <v>0.98865174473792+0.15022558912072i</v>
      </c>
      <c r="P2918" s="12" t="str">
        <f t="shared" si="1519"/>
        <v>0.0113482552620801-0.15022558912072i</v>
      </c>
      <c r="Q2918" s="12" t="str">
        <f t="shared" si="1520"/>
        <v>-0.0113482552620801+12.5657997561076i</v>
      </c>
      <c r="R2918" s="12" t="str">
        <f t="shared" si="1521"/>
        <v>-0.0119559214842797-0.000892309015805639i</v>
      </c>
      <c r="S2918" s="12" t="str">
        <f t="shared" si="1522"/>
        <v>1.27141336876282i</v>
      </c>
      <c r="T2918" s="12" t="str">
        <f t="shared" si="1523"/>
        <v>0.00113449361176288-0.0152009184109918i</v>
      </c>
      <c r="U2918" s="12" t="str">
        <f t="shared" si="1524"/>
        <v>0.001-0.00161087999080866i</v>
      </c>
      <c r="V2918" s="12" t="str">
        <f t="shared" si="1525"/>
        <v>0.0015-0.000489629176537586i</v>
      </c>
      <c r="W2918" s="12" t="str">
        <f t="shared" si="1526"/>
        <v>0.00073926427179061-0.000541247113105142i</v>
      </c>
      <c r="X2918" s="12" t="str">
        <f t="shared" si="1527"/>
        <v>0.000729399633945525-0.000512131408669778i</v>
      </c>
      <c r="Y2918" s="12" t="str">
        <f t="shared" si="1528"/>
        <v>0.00029+0.931168062524015i</v>
      </c>
      <c r="Z2918" s="12" t="str">
        <f t="shared" si="1529"/>
        <v>-0.00659318004539359-0.00941219670966182i</v>
      </c>
      <c r="AA2918" s="12" t="str">
        <f t="shared" si="1530"/>
        <v>0.0141236484593041-12.8941160757194i</v>
      </c>
      <c r="AB2918" s="12" t="str">
        <f t="shared" si="1531"/>
        <v>0.0028319079448176-0.0379443314358734i</v>
      </c>
      <c r="AC2918" s="12" t="str">
        <f t="shared" si="1532"/>
        <v>0.988152963281237-0.00167100911708316i</v>
      </c>
      <c r="AD2918" s="12" t="str">
        <f t="shared" si="1533"/>
        <v>0.00293078629069749-0.0383942926601977i</v>
      </c>
      <c r="AE2918" s="12" t="str">
        <f t="shared" si="1534"/>
        <v>-0.000380697836735247+0.000225555347142193i</v>
      </c>
      <c r="AF2918" s="12" t="str">
        <f t="shared" si="1535"/>
        <v>-13.6622593184588-0.326116559716364i</v>
      </c>
      <c r="AG2918" s="12" t="str">
        <f t="shared" si="1536"/>
        <v>0.998208030956426-0.00013876244134628i</v>
      </c>
      <c r="AH2918" s="12" t="str">
        <f t="shared" si="1537"/>
        <v>0.0052846308130047-0.0029620183113613i</v>
      </c>
      <c r="AI2918" s="12">
        <f t="shared" si="1538"/>
        <v>-44.353235778107859</v>
      </c>
      <c r="AJ2918" s="12">
        <f t="shared" si="1539"/>
        <v>-29.270487982206408</v>
      </c>
      <c r="AK2918" s="12"/>
      <c r="AL2918" s="12"/>
      <c r="AM2918" s="12"/>
      <c r="AN2918" s="12"/>
    </row>
    <row r="2919" spans="1:40" x14ac:dyDescent="0.35">
      <c r="A2919" s="12"/>
      <c r="B2919" s="12">
        <f t="shared" si="1540"/>
        <v>989000</v>
      </c>
      <c r="C2919" s="29" t="str">
        <f t="shared" si="1507"/>
        <v>-7.08174617837716E-08+0.00224432988729054i</v>
      </c>
      <c r="D2919" s="28" t="str">
        <f t="shared" si="1508"/>
        <v>-5.39906157579773+0.0172065291358941i</v>
      </c>
      <c r="E2919" s="12" t="str">
        <f t="shared" si="1509"/>
        <v>4200</v>
      </c>
      <c r="F2919" s="12" t="str">
        <f t="shared" si="1510"/>
        <v>0.704225352112676</v>
      </c>
      <c r="G2919" s="12" t="str">
        <f t="shared" si="1506"/>
        <v>0.704225352112676</v>
      </c>
      <c r="H2919" s="12" t="str">
        <f t="shared" si="1511"/>
        <v>8.26322873068426+0.342994730369162i</v>
      </c>
      <c r="I2919" s="12" t="str">
        <f t="shared" si="1512"/>
        <v>3883.79391800038i</v>
      </c>
      <c r="J2919" s="12" t="str">
        <f t="shared" si="1513"/>
        <v>-12901.1263817308+839.974520444585i</v>
      </c>
      <c r="K2919" s="12" t="str">
        <f t="shared" si="1514"/>
        <v>0.0195177562466694-0.299772235820705i</v>
      </c>
      <c r="L2919" s="12" t="str">
        <f t="shared" si="1515"/>
        <v>0.00106221184796736-0.0136737602997221i</v>
      </c>
      <c r="M2919" s="12" t="str">
        <f t="shared" si="1516"/>
        <v>0.0205799680946368-0.313445996120427i</v>
      </c>
      <c r="N2919" s="12" t="str">
        <f t="shared" si="1517"/>
        <v>-12.4281405376012i</v>
      </c>
      <c r="O2919" s="12" t="str">
        <f t="shared" si="1518"/>
        <v>0.990461425696648+0.13779029068466i</v>
      </c>
      <c r="P2919" s="12" t="str">
        <f t="shared" si="1519"/>
        <v>0.00953857430335203-0.13779029068466i</v>
      </c>
      <c r="Q2919" s="12" t="str">
        <f t="shared" si="1520"/>
        <v>-0.00953857430335203+12.5659308282859i</v>
      </c>
      <c r="R2919" s="12" t="str">
        <f t="shared" si="1521"/>
        <v>-0.0109659565797283-0.000750758128516281i</v>
      </c>
      <c r="S2919" s="12" t="str">
        <f t="shared" si="1522"/>
        <v>1.27270022439922i</v>
      </c>
      <c r="T2919" s="12" t="str">
        <f t="shared" si="1523"/>
        <v>0.000955490038632209-0.0139563753997723i</v>
      </c>
      <c r="U2919" s="12" t="str">
        <f t="shared" si="1524"/>
        <v>0.001-0.00160925119405354i</v>
      </c>
      <c r="V2919" s="12" t="str">
        <f t="shared" si="1525"/>
        <v>0.0015-0.000489134101536031i</v>
      </c>
      <c r="W2919" s="12" t="str">
        <f t="shared" si="1526"/>
        <v>0.000739099131560387-0.000540838457186801i</v>
      </c>
      <c r="X2919" s="12" t="str">
        <f t="shared" si="1527"/>
        <v>0.000729228179295453-0.000511751227767682i</v>
      </c>
      <c r="Y2919" s="12" t="str">
        <f t="shared" si="1528"/>
        <v>0.00029+0.932110540320091i</v>
      </c>
      <c r="Z2919" s="12" t="str">
        <f t="shared" si="1529"/>
        <v>-0.00658162462544425-0.00940044838117685i</v>
      </c>
      <c r="AA2919" s="12" t="str">
        <f t="shared" si="1530"/>
        <v>0.0140927036002545-12.8810661594045i</v>
      </c>
      <c r="AB2919" s="12" t="str">
        <f t="shared" si="1531"/>
        <v>0.00238508159370948-0.0348377196360387i</v>
      </c>
      <c r="AC2919" s="12" t="str">
        <f t="shared" si="1532"/>
        <v>0.989129341169219-0.00146455343456834i</v>
      </c>
      <c r="AD2919" s="12" t="str">
        <f t="shared" si="1533"/>
        <v>0.00246343788155103-0.0352169431739353i</v>
      </c>
      <c r="AE2919" s="12" t="str">
        <f t="shared" si="1534"/>
        <v>-0.000347268479873884+0.000208627279780687i</v>
      </c>
      <c r="AF2919" s="12" t="str">
        <f t="shared" si="1535"/>
        <v>-13.662290306482-0.325788201233268i</v>
      </c>
      <c r="AG2919" s="12" t="str">
        <f t="shared" si="1536"/>
        <v>0.998357978648391-0.000116665389950792i</v>
      </c>
      <c r="AH2919" s="12" t="str">
        <f t="shared" si="1537"/>
        <v>0.0048206865576851-0.0027411290740022i</v>
      </c>
      <c r="AI2919" s="12">
        <f t="shared" si="1538"/>
        <v>-45.12115230431764</v>
      </c>
      <c r="AJ2919" s="12">
        <f t="shared" si="1539"/>
        <v>-29.623338881663933</v>
      </c>
      <c r="AK2919" s="12"/>
      <c r="AL2919" s="12"/>
      <c r="AM2919" s="12"/>
      <c r="AN2919" s="12"/>
    </row>
    <row r="2920" spans="1:40" x14ac:dyDescent="0.35">
      <c r="A2920" s="12"/>
      <c r="B2920" s="12">
        <f t="shared" si="1540"/>
        <v>990000</v>
      </c>
      <c r="C2920" s="29" t="str">
        <f t="shared" si="1507"/>
        <v>-7.06744684598955E-08+0.00224206288740889i</v>
      </c>
      <c r="D2920" s="28" t="str">
        <f t="shared" si="1508"/>
        <v>-5.39906157470145+0.0171891488034682i</v>
      </c>
      <c r="E2920" s="12" t="str">
        <f t="shared" si="1509"/>
        <v>4200</v>
      </c>
      <c r="F2920" s="12" t="str">
        <f t="shared" si="1510"/>
        <v>0.704225352112676</v>
      </c>
      <c r="G2920" s="12" t="str">
        <f t="shared" si="1506"/>
        <v>0.704225352112676</v>
      </c>
      <c r="H2920" s="12" t="str">
        <f t="shared" si="1511"/>
        <v>8.26325962619725+0.342649650723847i</v>
      </c>
      <c r="I2920" s="12" t="str">
        <f t="shared" si="1512"/>
        <v>3887.72090881737i</v>
      </c>
      <c r="J2920" s="12" t="str">
        <f t="shared" si="1513"/>
        <v>-12927.230829043+840.823837452112i</v>
      </c>
      <c r="K2920" s="12" t="str">
        <f t="shared" si="1514"/>
        <v>0.0194785063026142-0.299471941639861i</v>
      </c>
      <c r="L2920" s="12" t="str">
        <f t="shared" si="1515"/>
        <v>0.0010600798887058-0.0136601138692624i</v>
      </c>
      <c r="M2920" s="12" t="str">
        <f t="shared" si="1516"/>
        <v>0.02053858619132-0.313132055509123i</v>
      </c>
      <c r="N2920" s="12" t="str">
        <f t="shared" si="1517"/>
        <v>-12.4407069082156i</v>
      </c>
      <c r="O2920" s="12" t="str">
        <f t="shared" si="1518"/>
        <v>0.99211470131448+0.125333233564286i</v>
      </c>
      <c r="P2920" s="12" t="str">
        <f t="shared" si="1519"/>
        <v>0.00788529868552001-0.125333233564286i</v>
      </c>
      <c r="Q2920" s="12" t="str">
        <f t="shared" si="1520"/>
        <v>-0.00788529868552001+12.5660401417799i</v>
      </c>
      <c r="R2920" s="12" t="str">
        <f t="shared" si="1521"/>
        <v>-0.00997435396426397-0.000621249640876201i</v>
      </c>
      <c r="S2920" s="12" t="str">
        <f t="shared" si="1522"/>
        <v>1.27398708003562i</v>
      </c>
      <c r="T2920" s="12" t="str">
        <f t="shared" si="1523"/>
        <v>0.000791464015953049-0.0127071980821744i</v>
      </c>
      <c r="U2920" s="12" t="str">
        <f t="shared" si="1524"/>
        <v>0.001-0.00160762568779692i</v>
      </c>
      <c r="V2920" s="12" t="str">
        <f t="shared" si="1525"/>
        <v>0.0015-0.000488640026685995i</v>
      </c>
      <c r="W2920" s="12" t="str">
        <f t="shared" si="1526"/>
        <v>0.000738934216046324-0.000540430438410063i</v>
      </c>
      <c r="X2920" s="12" t="str">
        <f t="shared" si="1527"/>
        <v>0.000729056970081665-0.00051137163094877i</v>
      </c>
      <c r="Y2920" s="12" t="str">
        <f t="shared" si="1528"/>
        <v>0.00029+0.933053018116168i</v>
      </c>
      <c r="Z2920" s="12" t="str">
        <f t="shared" si="1529"/>
        <v>-0.00657010005587929-0.00938872701314239i</v>
      </c>
      <c r="AA2920" s="12" t="str">
        <f t="shared" si="1530"/>
        <v>0.0140618583551809-12.86804263959i</v>
      </c>
      <c r="AB2920" s="12" t="str">
        <f t="shared" si="1531"/>
        <v>0.00197564200589183-0.031719539741932i</v>
      </c>
      <c r="AC2920" s="12" t="str">
        <f t="shared" si="1532"/>
        <v>0.990108172214427-0.00127011134319375i</v>
      </c>
      <c r="AD2920" s="12" t="str">
        <f t="shared" si="1533"/>
        <v>0.00203647297195397-0.0320338262874587i</v>
      </c>
      <c r="AE2920" s="12" t="str">
        <f t="shared" si="1534"/>
        <v>-0.000314136681386207+0.000191345555077942i</v>
      </c>
      <c r="AF2920" s="12" t="str">
        <f t="shared" si="1535"/>
        <v>-13.6623212008987-0.325460501920379i</v>
      </c>
      <c r="AG2920" s="12" t="str">
        <f t="shared" si="1536"/>
        <v>0.998507893898346-0.000096494271718404i</v>
      </c>
      <c r="AH2920" s="12" t="str">
        <f t="shared" si="1537"/>
        <v>0.00436086124389627-0.00251531767456356i</v>
      </c>
      <c r="AI2920" s="12">
        <f t="shared" si="1538"/>
        <v>-45.96125974623213</v>
      </c>
      <c r="AJ2920" s="12">
        <f t="shared" si="1539"/>
        <v>-29.976081207898464</v>
      </c>
      <c r="AK2920" s="12"/>
      <c r="AL2920" s="12"/>
      <c r="AM2920" s="12"/>
      <c r="AN2920" s="12"/>
    </row>
    <row r="2921" spans="1:40" x14ac:dyDescent="0.35">
      <c r="A2921" s="12"/>
      <c r="B2921" s="12">
        <f t="shared" si="1540"/>
        <v>991000</v>
      </c>
      <c r="C2921" s="29" t="str">
        <f t="shared" si="1507"/>
        <v>-7.0531907793433E-08+0.00223980046270358i</v>
      </c>
      <c r="D2921" s="28" t="str">
        <f t="shared" si="1508"/>
        <v>-5.39906157360848+0.0171718035473941i</v>
      </c>
      <c r="E2921" s="12" t="str">
        <f t="shared" si="1509"/>
        <v>4200</v>
      </c>
      <c r="F2921" s="12" t="str">
        <f t="shared" si="1510"/>
        <v>0.704225352112676</v>
      </c>
      <c r="G2921" s="12" t="str">
        <f t="shared" si="1506"/>
        <v>0.704225352112676</v>
      </c>
      <c r="H2921" s="12" t="str">
        <f t="shared" si="1511"/>
        <v>8.26329042847683+0.34230526334641i</v>
      </c>
      <c r="I2921" s="12" t="str">
        <f t="shared" si="1512"/>
        <v>3891.64789963436i</v>
      </c>
      <c r="J2921" s="12" t="str">
        <f t="shared" si="1513"/>
        <v>-12953.3616578078+841.673154459639i</v>
      </c>
      <c r="K2921" s="12" t="str">
        <f t="shared" si="1514"/>
        <v>0.0194393744760949-0.299172245967707i</v>
      </c>
      <c r="L2921" s="12" t="str">
        <f t="shared" si="1515"/>
        <v>0.00105795432874001-0.0136464944834199i</v>
      </c>
      <c r="M2921" s="12" t="str">
        <f t="shared" si="1516"/>
        <v>0.0204973288048349-0.312818740451127i</v>
      </c>
      <c r="N2921" s="12" t="str">
        <f t="shared" si="1517"/>
        <v>-12.4532732788299i</v>
      </c>
      <c r="O2921" s="12" t="str">
        <f t="shared" si="1518"/>
        <v>0.993611310520004+0.112856384873521i</v>
      </c>
      <c r="P2921" s="12" t="str">
        <f t="shared" si="1519"/>
        <v>0.00638868947999605-0.112856384873521i</v>
      </c>
      <c r="Q2921" s="12" t="str">
        <f t="shared" si="1520"/>
        <v>-0.00638868947999605+12.5661296637034i</v>
      </c>
      <c r="R2921" s="12" t="str">
        <f t="shared" si="1521"/>
        <v>-0.00898125411461302-0.000503839384580322i</v>
      </c>
      <c r="S2921" s="12" t="str">
        <f t="shared" si="1522"/>
        <v>1.27527393567202i</v>
      </c>
      <c r="T2921" s="12" t="str">
        <f t="shared" si="1523"/>
        <v>0.000642533234920316-0.0114535592820131i</v>
      </c>
      <c r="U2921" s="12" t="str">
        <f t="shared" si="1524"/>
        <v>0.001-0.00160600346207765i</v>
      </c>
      <c r="V2921" s="12" t="str">
        <f t="shared" si="1525"/>
        <v>0.0015-0.000488146948959772i</v>
      </c>
      <c r="W2921" s="12" t="str">
        <f t="shared" si="1526"/>
        <v>0.000738769525042186-0.000540023055018895i</v>
      </c>
      <c r="X2921" s="12" t="str">
        <f t="shared" si="1527"/>
        <v>0.00072888600600023-0.00051099261660423i</v>
      </c>
      <c r="Y2921" s="12" t="str">
        <f t="shared" si="1528"/>
        <v>0.00029+0.933995495912245i</v>
      </c>
      <c r="Z2921" s="12" t="str">
        <f t="shared" si="1529"/>
        <v>-0.00655860622262474-0.0093770325197671i</v>
      </c>
      <c r="AA2921" s="12" t="str">
        <f t="shared" si="1530"/>
        <v>0.0140311123058236-12.855045436245i</v>
      </c>
      <c r="AB2921" s="12" t="str">
        <f t="shared" si="1531"/>
        <v>0.00160388296056841-0.0285902231540742i</v>
      </c>
      <c r="AC2921" s="12" t="str">
        <f t="shared" si="1532"/>
        <v>0.991089317720133-0.0010877478521487i</v>
      </c>
      <c r="AD2921" s="12" t="str">
        <f t="shared" si="1533"/>
        <v>0.00164996183466241-0.0288454611511667i</v>
      </c>
      <c r="AE2921" s="12" t="str">
        <f t="shared" si="1534"/>
        <v>-0.00028130627721808+0.000173714275220519i</v>
      </c>
      <c r="AF2921" s="12" t="str">
        <f t="shared" si="1535"/>
        <v>-13.6623520020853-0.325133459799016i</v>
      </c>
      <c r="AG2921" s="12" t="str">
        <f t="shared" si="1536"/>
        <v>0.998657752642201-0.0000782465470924423i</v>
      </c>
      <c r="AH2921" s="12" t="str">
        <f t="shared" si="1537"/>
        <v>0.00390520622134281-0.00228464448179145i</v>
      </c>
      <c r="AI2921" s="12">
        <f t="shared" si="1538"/>
        <v>-46.888771495204153</v>
      </c>
      <c r="AJ2921" s="12">
        <f t="shared" si="1539"/>
        <v>-30.328714536146038</v>
      </c>
      <c r="AK2921" s="12"/>
      <c r="AL2921" s="12"/>
      <c r="AM2921" s="12"/>
      <c r="AN2921" s="12"/>
    </row>
    <row r="2922" spans="1:40" x14ac:dyDescent="0.35">
      <c r="A2922" s="12"/>
      <c r="B2922" s="12">
        <f t="shared" si="1540"/>
        <v>992000</v>
      </c>
      <c r="C2922" s="29" t="str">
        <f t="shared" si="1507"/>
        <v>-7.03897780406772E-08+0.0022375425993384i</v>
      </c>
      <c r="D2922" s="28" t="str">
        <f t="shared" si="1508"/>
        <v>-5.39906157251882+0.0171544932615944i</v>
      </c>
      <c r="E2922" s="12" t="str">
        <f t="shared" si="1509"/>
        <v>4200</v>
      </c>
      <c r="F2922" s="12" t="str">
        <f t="shared" si="1510"/>
        <v>0.704225352112676</v>
      </c>
      <c r="G2922" s="12" t="str">
        <f t="shared" si="1506"/>
        <v>0.704225352112676</v>
      </c>
      <c r="H2922" s="12" t="str">
        <f t="shared" si="1511"/>
        <v>8.26332113789751+0.341961566159993i</v>
      </c>
      <c r="I2922" s="12" t="str">
        <f t="shared" si="1512"/>
        <v>3895.57489045134i</v>
      </c>
      <c r="J2922" s="12" t="str">
        <f t="shared" si="1513"/>
        <v>-12979.5188680251+842.522471467167i</v>
      </c>
      <c r="K2922" s="12" t="str">
        <f t="shared" si="1514"/>
        <v>0.0194003602942838-0.29887314702437i</v>
      </c>
      <c r="L2922" s="12" t="str">
        <f t="shared" si="1515"/>
        <v>0.00105583514253617-0.0136329020623844i</v>
      </c>
      <c r="M2922" s="12" t="str">
        <f t="shared" si="1516"/>
        <v>0.02045619543682-0.312506049086754i</v>
      </c>
      <c r="N2922" s="12" t="str">
        <f t="shared" si="1517"/>
        <v>-12.4658396494443i</v>
      </c>
      <c r="O2922" s="12" t="str">
        <f t="shared" si="1518"/>
        <v>0.9949510169813+0.100361714851214i</v>
      </c>
      <c r="P2922" s="12" t="str">
        <f t="shared" si="1519"/>
        <v>0.00504898301870005-0.100361714851214i</v>
      </c>
      <c r="Q2922" s="12" t="str">
        <f t="shared" si="1520"/>
        <v>-0.00504898301870005+12.5662013642955i</v>
      </c>
      <c r="R2922" s="12" t="str">
        <f t="shared" si="1521"/>
        <v>-0.00798679922228323-0.000398581692259376i</v>
      </c>
      <c r="S2922" s="12" t="str">
        <f t="shared" si="1522"/>
        <v>1.27656079130842i</v>
      </c>
      <c r="T2922" s="12" t="str">
        <f t="shared" si="1523"/>
        <v>0.000508813760471678-0.0101956347352194i</v>
      </c>
      <c r="U2922" s="12" t="str">
        <f t="shared" si="1524"/>
        <v>0.001-0.00160438450697475i</v>
      </c>
      <c r="V2922" s="12" t="str">
        <f t="shared" si="1525"/>
        <v>0.0015-0.000487654865341869i</v>
      </c>
      <c r="W2922" s="12" t="str">
        <f t="shared" si="1526"/>
        <v>0.000738605058341111-0.000539616305264869i</v>
      </c>
      <c r="X2922" s="12" t="str">
        <f t="shared" si="1527"/>
        <v>0.000728715286747164-0.000510614183132286i</v>
      </c>
      <c r="Y2922" s="12" t="str">
        <f t="shared" si="1528"/>
        <v>0.00029+0.934937973708322i</v>
      </c>
      <c r="Z2922" s="12" t="str">
        <f t="shared" si="1529"/>
        <v>-0.00654714301215715-0.00936536481560615i</v>
      </c>
      <c r="AA2922" s="12" t="str">
        <f t="shared" si="1530"/>
        <v>0.0140004650360814-12.8420744696621i</v>
      </c>
      <c r="AB2922" s="12" t="str">
        <f t="shared" si="1531"/>
        <v>0.00127009417750113-0.0254502085421711i</v>
      </c>
      <c r="AC2922" s="12" t="str">
        <f t="shared" si="1532"/>
        <v>0.99207263717477-0.000917526553225446i</v>
      </c>
      <c r="AD2922" s="12" t="str">
        <f t="shared" si="1533"/>
        <v>0.00130396793297597-0.0256523677433962i</v>
      </c>
      <c r="AE2922" s="12" t="str">
        <f t="shared" si="1534"/>
        <v>-0.000248781046841453+0.00015573758481629i</v>
      </c>
      <c r="AF2922" s="12" t="str">
        <f t="shared" si="1535"/>
        <v>-13.6623827104163-0.324807072898399i</v>
      </c>
      <c r="AG2922" s="12" t="str">
        <f t="shared" si="1536"/>
        <v>0.99880753087417-0.0000619193701320266i</v>
      </c>
      <c r="AH2922" s="12" t="str">
        <f t="shared" si="1537"/>
        <v>0.00345377194185666-0.002049170359543i</v>
      </c>
      <c r="AI2922" s="12">
        <f t="shared" si="1538"/>
        <v>-47.924291851037154</v>
      </c>
      <c r="AJ2922" s="12">
        <f t="shared" si="1539"/>
        <v>-30.681238462753722</v>
      </c>
      <c r="AK2922" s="12"/>
      <c r="AL2922" s="12"/>
      <c r="AM2922" s="12"/>
      <c r="AN2922" s="12"/>
    </row>
    <row r="2923" spans="1:40" x14ac:dyDescent="0.35">
      <c r="A2923" s="12"/>
      <c r="B2923" s="12">
        <f t="shared" si="1540"/>
        <v>993000</v>
      </c>
      <c r="C2923" s="29" t="str">
        <f t="shared" si="1507"/>
        <v>-7.02480774666967E-08+0.00223528928353284i</v>
      </c>
      <c r="D2923" s="28" t="str">
        <f t="shared" si="1508"/>
        <v>-5.39906157143244+0.0171372178404184i</v>
      </c>
      <c r="E2923" s="12" t="str">
        <f t="shared" si="1509"/>
        <v>4200</v>
      </c>
      <c r="F2923" s="12" t="str">
        <f t="shared" si="1510"/>
        <v>0.704225352112676</v>
      </c>
      <c r="G2923" s="12" t="str">
        <f t="shared" si="1506"/>
        <v>0.704225352112676</v>
      </c>
      <c r="H2923" s="12" t="str">
        <f t="shared" si="1511"/>
        <v>8.2633517548319+0.341618557096013i</v>
      </c>
      <c r="I2923" s="12" t="str">
        <f t="shared" si="1512"/>
        <v>3899.50188126833i</v>
      </c>
      <c r="J2923" s="12" t="str">
        <f t="shared" si="1513"/>
        <v>-13005.702459695+843.371788474694i</v>
      </c>
      <c r="K2923" s="12" t="str">
        <f t="shared" si="1514"/>
        <v>0.0193614632867131-0.298574643036989i</v>
      </c>
      <c r="L2923" s="12" t="str">
        <f t="shared" si="1515"/>
        <v>0.00105372230468738-0.0136193365266568i</v>
      </c>
      <c r="M2923" s="12" t="str">
        <f t="shared" si="1516"/>
        <v>0.0204151855914005-0.312193979563646i</v>
      </c>
      <c r="N2923" s="12" t="str">
        <f t="shared" si="1517"/>
        <v>-12.4784060200587i</v>
      </c>
      <c r="O2923" s="12" t="str">
        <f t="shared" si="1518"/>
        <v>0.996133609143176+0.0878511965507028i</v>
      </c>
      <c r="P2923" s="12" t="str">
        <f t="shared" si="1519"/>
        <v>0.00386639085682405-0.0878511965507028i</v>
      </c>
      <c r="Q2923" s="12" t="str">
        <f t="shared" si="1520"/>
        <v>-0.00386639085682405+12.5662572166094i</v>
      </c>
      <c r="R2923" s="12" t="str">
        <f t="shared" si="1521"/>
        <v>-0.00699113318566095-0.000305529350324097i</v>
      </c>
      <c r="S2923" s="12" t="str">
        <f t="shared" si="1522"/>
        <v>1.27784764694482i</v>
      </c>
      <c r="T2923" s="12" t="str">
        <f t="shared" si="1523"/>
        <v>0.000390419961384227-0.00893360309077469i</v>
      </c>
      <c r="U2923" s="12" t="str">
        <f t="shared" si="1524"/>
        <v>0.001-0.0016027688126072i</v>
      </c>
      <c r="V2923" s="12" t="str">
        <f t="shared" si="1525"/>
        <v>0.0015-0.000487163772828937i</v>
      </c>
      <c r="W2923" s="12" t="str">
        <f t="shared" si="1526"/>
        <v>0.00073844081573561-0.000539210187407137i</v>
      </c>
      <c r="X2923" s="12" t="str">
        <f t="shared" si="1527"/>
        <v>0.000728544812018408-0.000510236328938169i</v>
      </c>
      <c r="Y2923" s="12" t="str">
        <f t="shared" si="1528"/>
        <v>0.00029+0.935880451504399i</v>
      </c>
      <c r="Z2923" s="12" t="str">
        <f t="shared" si="1529"/>
        <v>-0.00653571031150043-0.00935372381555929i</v>
      </c>
      <c r="AA2923" s="12" t="str">
        <f t="shared" si="1530"/>
        <v>0.0139699161319965-12.8291296604558i</v>
      </c>
      <c r="AB2923" s="12" t="str">
        <f t="shared" si="1531"/>
        <v>0.000974561142518326-0.0222999418474466i</v>
      </c>
      <c r="AC2923" s="12" t="str">
        <f t="shared" si="1532"/>
        <v>0.993057988257202-0.000759509572903951i</v>
      </c>
      <c r="AD2923" s="12" t="str">
        <f t="shared" si="1533"/>
        <v>0.000998547912027461-0.0224550667780066i</v>
      </c>
      <c r="AE2923" s="12" t="str">
        <f t="shared" si="1534"/>
        <v>-0.00021656471278658+0.000137419670100741i</v>
      </c>
      <c r="AF2923" s="12" t="str">
        <f t="shared" si="1535"/>
        <v>-13.6624133262643-0.324481339255595i</v>
      </c>
      <c r="AG2923" s="12" t="str">
        <f t="shared" si="1536"/>
        <v>0.998957204650773-0.0000475095896474415i</v>
      </c>
      <c r="AH2923" s="12" t="str">
        <f t="shared" si="1537"/>
        <v>0.00300660795615021-0.00180895665290909i</v>
      </c>
      <c r="AI2923" s="12">
        <f t="shared" si="1538"/>
        <v>-49.096708438152241</v>
      </c>
      <c r="AJ2923" s="12">
        <f t="shared" si="1539"/>
        <v>-31.033652605136918</v>
      </c>
      <c r="AK2923" s="12"/>
      <c r="AL2923" s="12"/>
      <c r="AM2923" s="12"/>
      <c r="AN2923" s="12"/>
    </row>
    <row r="2924" spans="1:40" x14ac:dyDescent="0.35">
      <c r="A2924" s="12"/>
      <c r="B2924" s="12">
        <f t="shared" si="1540"/>
        <v>994000</v>
      </c>
      <c r="C2924" s="29" t="str">
        <f t="shared" si="1507"/>
        <v>-7.01068043452834E-08+0.00223304050156189i</v>
      </c>
      <c r="D2924" s="28" t="str">
        <f t="shared" si="1508"/>
        <v>-5.39906157034935+0.0171199771786412i</v>
      </c>
      <c r="E2924" s="12" t="str">
        <f t="shared" si="1509"/>
        <v>4200</v>
      </c>
      <c r="F2924" s="12" t="str">
        <f t="shared" si="1510"/>
        <v>0.704225352112676</v>
      </c>
      <c r="G2924" s="12" t="str">
        <f t="shared" si="1506"/>
        <v>0.704225352112676</v>
      </c>
      <c r="H2924" s="12" t="str">
        <f t="shared" si="1511"/>
        <v>8.26338227965083+0.341276234094138i</v>
      </c>
      <c r="I2924" s="12" t="str">
        <f t="shared" si="1512"/>
        <v>3903.42887208532i</v>
      </c>
      <c r="J2924" s="12" t="str">
        <f t="shared" si="1513"/>
        <v>-13031.9124328174+844.221105482222i</v>
      </c>
      <c r="K2924" s="12" t="str">
        <f t="shared" si="1514"/>
        <v>0.0193226829852616-0.298276732239694i</v>
      </c>
      <c r="L2924" s="12" t="str">
        <f t="shared" si="1515"/>
        <v>0.00105161578991298-0.0136057977970482i</v>
      </c>
      <c r="M2924" s="12" t="str">
        <f t="shared" si="1516"/>
        <v>0.0203742987751746-0.311882530036742i</v>
      </c>
      <c r="N2924" s="12" t="str">
        <f t="shared" si="1517"/>
        <v>-12.490972390673i</v>
      </c>
      <c r="O2924" s="12" t="str">
        <f t="shared" si="1518"/>
        <v>0.997158900260613+0.0753268055279498i</v>
      </c>
      <c r="P2924" s="12" t="str">
        <f t="shared" si="1519"/>
        <v>0.00284109973938695-0.0753268055279498i</v>
      </c>
      <c r="Q2924" s="12" t="str">
        <f t="shared" si="1520"/>
        <v>-0.00284109973938695+12.566299196201i</v>
      </c>
      <c r="R2924" s="12" t="str">
        <f t="shared" si="1521"/>
        <v>-0.00599440160084338-0.000224733551419401i</v>
      </c>
      <c r="S2924" s="12" t="str">
        <f t="shared" si="1522"/>
        <v>1.27913450258122i</v>
      </c>
      <c r="T2924" s="12" t="str">
        <f t="shared" si="1523"/>
        <v>0.000287464439508166-0.00766764590996687i</v>
      </c>
      <c r="U2924" s="12" t="str">
        <f t="shared" si="1524"/>
        <v>0.001-0.00160115636913376i</v>
      </c>
      <c r="V2924" s="12" t="str">
        <f t="shared" si="1525"/>
        <v>0.0015-0.000486673668429713i</v>
      </c>
      <c r="W2924" s="12" t="str">
        <f t="shared" si="1526"/>
        <v>0.000738276797017569-0.000538804699712368i</v>
      </c>
      <c r="X2924" s="12" t="str">
        <f t="shared" si="1527"/>
        <v>0.000728374581509852-0.000509859052434064i</v>
      </c>
      <c r="Y2924" s="12" t="str">
        <f t="shared" si="1528"/>
        <v>0.00029+0.936822929300476i</v>
      </c>
      <c r="Z2924" s="12" t="str">
        <f t="shared" si="1529"/>
        <v>-0.00652430800822241-0.00934210943486936i</v>
      </c>
      <c r="AA2924" s="12" t="str">
        <f t="shared" si="1530"/>
        <v>0.0139394651817423-12.8162109295602i</v>
      </c>
      <c r="AB2924" s="12" t="str">
        <f t="shared" si="1531"/>
        <v>0.00071756493086879-0.0191398762807858i</v>
      </c>
      <c r="AC2924" s="12" t="str">
        <f t="shared" si="1532"/>
        <v>0.99404522684325-0.000613757523969606i</v>
      </c>
      <c r="AD2924" s="12" t="str">
        <f t="shared" si="1533"/>
        <v>0.000733751591377611-0.0192540796116553i</v>
      </c>
      <c r="AE2924" s="12" t="str">
        <f t="shared" si="1534"/>
        <v>-0.000184660940183443+0.000118764758136616i</v>
      </c>
      <c r="AF2924" s="12" t="str">
        <f t="shared" si="1535"/>
        <v>-13.6624438500002-0.324156256915497i</v>
      </c>
      <c r="AG2924" s="12" t="str">
        <f t="shared" si="1536"/>
        <v>0.999106750094821-0.0000350137503892037i</v>
      </c>
      <c r="AH2924" s="12" t="str">
        <f t="shared" si="1537"/>
        <v>0.00256376291076012-0.00156406517434607i</v>
      </c>
      <c r="AI2924" s="12">
        <f t="shared" si="1538"/>
        <v>-50.448329392039852</v>
      </c>
      <c r="AJ2924" s="12">
        <f t="shared" si="1539"/>
        <v>-31.385956601754568</v>
      </c>
      <c r="AK2924" s="12"/>
      <c r="AL2924" s="12"/>
      <c r="AM2924" s="12"/>
      <c r="AN2924" s="12"/>
    </row>
    <row r="2925" spans="1:40" x14ac:dyDescent="0.35">
      <c r="A2925" s="12"/>
      <c r="B2925" s="12">
        <f t="shared" si="1540"/>
        <v>995000</v>
      </c>
      <c r="C2925" s="29" t="str">
        <f t="shared" si="1507"/>
        <v>-6.99659569588987E-08+0.00223079623975569i</v>
      </c>
      <c r="D2925" s="28" t="str">
        <f t="shared" si="1508"/>
        <v>-5.39906156926952+0.0171027711714603i</v>
      </c>
      <c r="E2925" s="12" t="str">
        <f t="shared" si="1509"/>
        <v>4200</v>
      </c>
      <c r="F2925" s="12" t="str">
        <f t="shared" si="1510"/>
        <v>0.704225352112676</v>
      </c>
      <c r="G2925" s="12" t="str">
        <f t="shared" si="1506"/>
        <v>0.704225352112676</v>
      </c>
      <c r="H2925" s="12" t="str">
        <f t="shared" si="1511"/>
        <v>8.26341271272315+0.340934595102224i</v>
      </c>
      <c r="I2925" s="12" t="str">
        <f t="shared" si="1512"/>
        <v>3907.35586290231i</v>
      </c>
      <c r="J2925" s="12" t="str">
        <f t="shared" si="1513"/>
        <v>-13058.1487873924+845.070422489749i</v>
      </c>
      <c r="K2925" s="12" t="str">
        <f t="shared" si="1514"/>
        <v>0.0192840189241397-0.297979412873561i</v>
      </c>
      <c r="L2925" s="12" t="str">
        <f t="shared" si="1515"/>
        <v>0.00104951557305777-0.0135922857946786i</v>
      </c>
      <c r="M2925" s="12" t="str">
        <f t="shared" si="1516"/>
        <v>0.0203335344971975-0.31157169866824i</v>
      </c>
      <c r="N2925" s="12" t="str">
        <f t="shared" si="1517"/>
        <v>-12.5035387612874i</v>
      </c>
      <c r="O2925" s="12" t="str">
        <f t="shared" si="1518"/>
        <v>0.998026728428273+0.0627905195292905i</v>
      </c>
      <c r="P2925" s="12" t="str">
        <f t="shared" si="1519"/>
        <v>0.001973271571727-0.0627905195292905i</v>
      </c>
      <c r="Q2925" s="12" t="str">
        <f t="shared" si="1520"/>
        <v>-0.001973271571727+12.5663292808167i</v>
      </c>
      <c r="R2925" s="12" t="str">
        <f t="shared" si="1521"/>
        <v>-0.00499675175126004-0.000156243846525853i</v>
      </c>
      <c r="S2925" s="12" t="str">
        <f t="shared" si="1522"/>
        <v>1.28042135821762i</v>
      </c>
      <c r="T2925" s="12" t="str">
        <f t="shared" si="1523"/>
        <v>0.000200057958181778-0.00639794766402465i</v>
      </c>
      <c r="U2925" s="12" t="str">
        <f t="shared" si="1524"/>
        <v>0.001-0.00159954716675272i</v>
      </c>
      <c r="V2925" s="12" t="str">
        <f t="shared" si="1525"/>
        <v>0.0015-0.00048618454916496i</v>
      </c>
      <c r="W2925" s="12" t="str">
        <f t="shared" si="1526"/>
        <v>0.000738113001978259-0.00053839984045471i</v>
      </c>
      <c r="X2925" s="12" t="str">
        <f t="shared" si="1527"/>
        <v>0.000728204594917309-0.000509482352039071i</v>
      </c>
      <c r="Y2925" s="12" t="str">
        <f t="shared" si="1528"/>
        <v>0.00029+0.937765407096553i</v>
      </c>
      <c r="Z2925" s="12" t="str">
        <f t="shared" si="1529"/>
        <v>-0.00651293599043164-0.00933052158912026i</v>
      </c>
      <c r="AA2925" s="12" t="str">
        <f t="shared" si="1530"/>
        <v>0.01390911177561-12.803318198228i</v>
      </c>
      <c r="AB2925" s="12" t="str">
        <f t="shared" si="1531"/>
        <v>0.000499382028532196-0.0159704723168292i</v>
      </c>
      <c r="AC2925" s="12" t="str">
        <f t="shared" si="1532"/>
        <v>0.995034207013416-0.000480329456704952i</v>
      </c>
      <c r="AD2925" s="12" t="str">
        <f t="shared" si="1533"/>
        <v>0.000509621958950704-0.0160499281510381i</v>
      </c>
      <c r="AE2925" s="12" t="str">
        <f t="shared" si="1534"/>
        <v>-0.000153073336315054+0.0000997771160084585i</v>
      </c>
      <c r="AF2925" s="12" t="str">
        <f t="shared" si="1535"/>
        <v>-13.6624742819927-0.323831823930764i</v>
      </c>
      <c r="AG2925" s="12" t="str">
        <f t="shared" si="1536"/>
        <v>0.999256143399389-0.0000244280942921343i</v>
      </c>
      <c r="AH2925" s="12" t="str">
        <f t="shared" si="1537"/>
        <v>0.00212528454521537-0.00131455818983803i</v>
      </c>
      <c r="AI2925" s="12">
        <f t="shared" si="1538"/>
        <v>-52.044746762587259</v>
      </c>
      <c r="AJ2925" s="12">
        <f t="shared" si="1539"/>
        <v>-31.738150112086576</v>
      </c>
      <c r="AK2925" s="12"/>
      <c r="AL2925" s="12"/>
      <c r="AM2925" s="12"/>
      <c r="AN2925" s="12"/>
    </row>
    <row r="2926" spans="1:40" x14ac:dyDescent="0.35">
      <c r="A2926" s="12"/>
      <c r="B2926" s="12">
        <f t="shared" si="1540"/>
        <v>996000</v>
      </c>
      <c r="C2926" s="29" t="str">
        <f t="shared" si="1507"/>
        <v>-6.98255335986217E-08+0.00222855648449929i</v>
      </c>
      <c r="D2926" s="28" t="str">
        <f t="shared" si="1508"/>
        <v>-5.39906156819295+0.0170855997144946i</v>
      </c>
      <c r="E2926" s="12" t="str">
        <f t="shared" si="1509"/>
        <v>4200</v>
      </c>
      <c r="F2926" s="12" t="str">
        <f t="shared" si="1510"/>
        <v>0.704225352112676</v>
      </c>
      <c r="G2926" s="12" t="str">
        <f t="shared" si="1506"/>
        <v>0.704225352112676</v>
      </c>
      <c r="H2926" s="12" t="str">
        <f t="shared" si="1511"/>
        <v>8.26344305441595+0.340593638076299i</v>
      </c>
      <c r="I2926" s="12" t="str">
        <f t="shared" si="1512"/>
        <v>3911.28285371929i</v>
      </c>
      <c r="J2926" s="12" t="str">
        <f t="shared" si="1513"/>
        <v>-13084.41152342+845.919739497276i</v>
      </c>
      <c r="K2926" s="12" t="str">
        <f t="shared" si="1514"/>
        <v>0.0192454706398767-0.297682683186582i</v>
      </c>
      <c r="L2926" s="12" t="str">
        <f t="shared" si="1515"/>
        <v>0.00104742162909124-0.0135788004409749i</v>
      </c>
      <c r="M2926" s="12" t="str">
        <f t="shared" si="1516"/>
        <v>0.0202928922689679-0.311261483627557i</v>
      </c>
      <c r="N2926" s="12" t="str">
        <f t="shared" si="1517"/>
        <v>-12.5161051319017i</v>
      </c>
      <c r="O2926" s="12" t="str">
        <f t="shared" si="1518"/>
        <v>0.998736956606016+0.050244318179806i</v>
      </c>
      <c r="P2926" s="12" t="str">
        <f t="shared" si="1519"/>
        <v>0.00126304339398398-0.050244318179806i</v>
      </c>
      <c r="Q2926" s="12" t="str">
        <f t="shared" si="1520"/>
        <v>-0.00126304339398398+12.5663494500815i</v>
      </c>
      <c r="R2926" s="12" t="str">
        <f t="shared" si="1521"/>
        <v>-0.00399833259613439-0.000100108096739529i</v>
      </c>
      <c r="S2926" s="12" t="str">
        <f t="shared" si="1522"/>
        <v>1.28170821385402i</v>
      </c>
      <c r="T2926" s="12" t="str">
        <f t="shared" si="1523"/>
        <v>0.000128309369864347-0.00512469573018572i</v>
      </c>
      <c r="U2926" s="12" t="str">
        <f t="shared" si="1524"/>
        <v>0.001-0.00159794119570176i</v>
      </c>
      <c r="V2926" s="12" t="str">
        <f t="shared" si="1525"/>
        <v>0.0015-0.000485696412067403i</v>
      </c>
      <c r="W2926" s="12" t="str">
        <f t="shared" si="1526"/>
        <v>0.000737949430408343-0.000537995607915755i</v>
      </c>
      <c r="X2926" s="12" t="str">
        <f t="shared" si="1527"/>
        <v>0.00072803485193655-0.000509106226179181i</v>
      </c>
      <c r="Y2926" s="12" t="str">
        <f t="shared" si="1528"/>
        <v>0.00029+0.93870788489263i</v>
      </c>
      <c r="Z2926" s="12" t="str">
        <f t="shared" si="1529"/>
        <v>-0.00650159414677434-0.00931896019423565i</v>
      </c>
      <c r="AA2926" s="12" t="str">
        <f t="shared" si="1530"/>
        <v>0.0138788555059961-12.790451388029i</v>
      </c>
      <c r="AB2926" s="12" t="str">
        <f t="shared" si="1531"/>
        <v>0.000320284151577339-0.0127921976841586i</v>
      </c>
      <c r="AC2926" s="12" t="str">
        <f t="shared" si="1532"/>
        <v>0.996024781061755-0.000359282809690327i</v>
      </c>
      <c r="AD2926" s="12" t="str">
        <f t="shared" si="1533"/>
        <v>0.000326195166322003-0.0128431347603686i</v>
      </c>
      <c r="AE2926" s="12" t="str">
        <f t="shared" si="1534"/>
        <v>-0.000121805450185145+0.0000804610500137399i</v>
      </c>
      <c r="AF2926" s="12" t="str">
        <f t="shared" si="1535"/>
        <v>-13.6625046226089-0.323508038361804i</v>
      </c>
      <c r="AG2926" s="12" t="str">
        <f t="shared" si="1536"/>
        <v>0.999405360831743-0.000015748561774554i</v>
      </c>
      <c r="AH2926" s="12" t="str">
        <f t="shared" si="1537"/>
        <v>0.00169121968946211-0.00106049840511331i</v>
      </c>
      <c r="AI2926" s="12">
        <f t="shared" si="1538"/>
        <v>-53.995846536796641</v>
      </c>
      <c r="AJ2926" s="12">
        <f t="shared" si="1539"/>
        <v>-32.090232816577803</v>
      </c>
      <c r="AK2926" s="12"/>
      <c r="AL2926" s="12"/>
      <c r="AM2926" s="12"/>
      <c r="AN2926" s="12"/>
    </row>
    <row r="2927" spans="1:40" x14ac:dyDescent="0.35">
      <c r="A2927" s="12"/>
      <c r="B2927" s="12">
        <f t="shared" si="1540"/>
        <v>997000</v>
      </c>
      <c r="C2927" s="29" t="str">
        <f t="shared" si="1507"/>
        <v>-6.96855325640983E-08+0.00222632122223236i</v>
      </c>
      <c r="D2927" s="28" t="str">
        <f t="shared" si="1508"/>
        <v>-5.3990615671196+0.0170684627037814i</v>
      </c>
      <c r="E2927" s="12" t="str">
        <f t="shared" si="1509"/>
        <v>4200</v>
      </c>
      <c r="F2927" s="12" t="str">
        <f t="shared" si="1510"/>
        <v>0.704225352112676</v>
      </c>
      <c r="G2927" s="12" t="str">
        <f t="shared" si="1506"/>
        <v>0.704225352112676</v>
      </c>
      <c r="H2927" s="12" t="str">
        <f t="shared" si="1511"/>
        <v>8.26347330509444+0.340253360980497i</v>
      </c>
      <c r="I2927" s="12" t="str">
        <f t="shared" si="1512"/>
        <v>3915.20984453628i</v>
      </c>
      <c r="J2927" s="12" t="str">
        <f t="shared" si="1513"/>
        <v>-13110.7006409001+846.769056504804i</v>
      </c>
      <c r="K2927" s="12" t="str">
        <f t="shared" si="1514"/>
        <v>0.0192070376713065-0.297386541433641i</v>
      </c>
      <c r="L2927" s="12" t="str">
        <f t="shared" si="1515"/>
        <v>0.00104533393310693-0.0135653416576699i</v>
      </c>
      <c r="M2927" s="12" t="str">
        <f t="shared" si="1516"/>
        <v>0.0202523716044134-0.310951883091311i</v>
      </c>
      <c r="N2927" s="12" t="str">
        <f t="shared" si="1517"/>
        <v>-12.5286715025161i</v>
      </c>
      <c r="O2927" s="12" t="str">
        <f t="shared" si="1518"/>
        <v>0.999289472640589+0.0376901826699291i</v>
      </c>
      <c r="P2927" s="12" t="str">
        <f t="shared" si="1519"/>
        <v>0.000710527359411017-0.0376901826699291i</v>
      </c>
      <c r="Q2927" s="12" t="str">
        <f t="shared" si="1520"/>
        <v>-0.000710527359411017+12.566361685186i</v>
      </c>
      <c r="R2927" s="12" t="str">
        <f t="shared" si="1521"/>
        <v>-0.0029992947575678-0.0000563724247458139i</v>
      </c>
      <c r="S2927" s="12" t="str">
        <f t="shared" si="1522"/>
        <v>1.28299506949042i</v>
      </c>
      <c r="T2927" s="12" t="str">
        <f t="shared" si="1523"/>
        <v>0.000072325543004099-0.00384808038590795i</v>
      </c>
      <c r="U2927" s="12" t="str">
        <f t="shared" si="1524"/>
        <v>0.001-0.00159633844625773i</v>
      </c>
      <c r="V2927" s="12" t="str">
        <f t="shared" si="1525"/>
        <v>0.0015-0.000485209254181679i</v>
      </c>
      <c r="W2927" s="12" t="str">
        <f t="shared" si="1526"/>
        <v>0.000737786082097881-0.000537592000384489i</v>
      </c>
      <c r="X2927" s="12" t="str">
        <f t="shared" si="1527"/>
        <v>0.000727865352263277-0.000508730673287214i</v>
      </c>
      <c r="Y2927" s="12" t="str">
        <f t="shared" si="1528"/>
        <v>0.00029+0.939650362688707i</v>
      </c>
      <c r="Z2927" s="12" t="str">
        <f t="shared" si="1529"/>
        <v>-0.0064902823664309-0.00930742516647691i</v>
      </c>
      <c r="AA2927" s="12" t="str">
        <f t="shared" si="1530"/>
        <v>0.0138486959673891-12.7776104208478i</v>
      </c>
      <c r="AB2927" s="12" t="str">
        <f t="shared" si="1531"/>
        <v>0.000180538063610855-0.00960552735084697i</v>
      </c>
      <c r="AC2927" s="12" t="str">
        <f t="shared" si="1532"/>
        <v>0.997016799506122-0.000250673360215164i</v>
      </c>
      <c r="AD2927" s="12" t="str">
        <f t="shared" si="1533"/>
        <v>0.000183500525312628-0.00963422216848484i</v>
      </c>
      <c r="AE2927" s="12" t="str">
        <f t="shared" si="1534"/>
        <v>-0.0000908607720940532+0.0000608209048470386i</v>
      </c>
      <c r="AF2927" s="12" t="str">
        <f t="shared" si="1535"/>
        <v>-13.662534872214-0.323184898276716i</v>
      </c>
      <c r="AG2927" s="12" t="str">
        <f t="shared" si="1536"/>
        <v>0.999554378737272-8.97079309013669E-06i</v>
      </c>
      <c r="AH2927" s="12" t="str">
        <f t="shared" si="1537"/>
        <v>0.00126161426145576-0.00080194895186979i</v>
      </c>
      <c r="AI2927" s="12">
        <f t="shared" si="1538"/>
        <v>-56.507627625273791</v>
      </c>
      <c r="AJ2927" s="12">
        <f t="shared" si="1539"/>
        <v>-32.442204416617336</v>
      </c>
      <c r="AK2927" s="12"/>
      <c r="AL2927" s="12"/>
      <c r="AM2927" s="12"/>
      <c r="AN2927" s="12"/>
    </row>
    <row r="2928" spans="1:40" x14ac:dyDescent="0.35">
      <c r="A2928" s="12"/>
      <c r="B2928" s="12">
        <f t="shared" si="1540"/>
        <v>998000</v>
      </c>
      <c r="C2928" s="29" t="str">
        <f t="shared" si="1507"/>
        <v>-6.9545952163488E-08+0.00222409043944892i</v>
      </c>
      <c r="D2928" s="28" t="str">
        <f t="shared" si="1508"/>
        <v>-5.39906156604948+0.0170513600357751i</v>
      </c>
      <c r="E2928" s="12" t="str">
        <f t="shared" si="1509"/>
        <v>4200</v>
      </c>
      <c r="F2928" s="12" t="str">
        <f t="shared" si="1510"/>
        <v>0.704225352112676</v>
      </c>
      <c r="G2928" s="12" t="str">
        <f t="shared" si="1506"/>
        <v>0.704225352112676</v>
      </c>
      <c r="H2928" s="12" t="str">
        <f t="shared" si="1511"/>
        <v>8.26350346512205+0.339913761787045i</v>
      </c>
      <c r="I2928" s="12" t="str">
        <f t="shared" si="1512"/>
        <v>3919.13683535327i</v>
      </c>
      <c r="J2928" s="12" t="str">
        <f t="shared" si="1513"/>
        <v>-13137.0161398328+847.618373512331i</v>
      </c>
      <c r="K2928" s="12" t="str">
        <f t="shared" si="1514"/>
        <v>0.0191687195595532-0.29709098587646i</v>
      </c>
      <c r="L2928" s="12" t="str">
        <f t="shared" si="1515"/>
        <v>0.00104325246032157-0.0135519093668006i</v>
      </c>
      <c r="M2928" s="12" t="str">
        <f t="shared" si="1516"/>
        <v>0.0202119720198748-0.310642895243261i</v>
      </c>
      <c r="N2928" s="12" t="str">
        <f t="shared" si="1517"/>
        <v>-12.5412378731305i</v>
      </c>
      <c r="O2928" s="12" t="str">
        <f t="shared" si="1518"/>
        <v>0.999684189283301+0.025130095443292i</v>
      </c>
      <c r="P2928" s="12" t="str">
        <f t="shared" si="1519"/>
        <v>0.00031581071669895-0.025130095443292i</v>
      </c>
      <c r="Q2928" s="12" t="str">
        <f t="shared" si="1520"/>
        <v>-0.00031581071669895+12.5663679685738i</v>
      </c>
      <c r="R2928" s="12" t="str">
        <f t="shared" si="1521"/>
        <v>-0.00199979050645651-0.0000250811660309537i</v>
      </c>
      <c r="S2928" s="12" t="str">
        <f t="shared" si="1522"/>
        <v>1.28428192512682i</v>
      </c>
      <c r="T2928" s="12" t="str">
        <f t="shared" si="1523"/>
        <v>0.0000322112881946586-0.00256829480148231i</v>
      </c>
      <c r="U2928" s="12" t="str">
        <f t="shared" si="1524"/>
        <v>0.001-0.00159473890873643i</v>
      </c>
      <c r="V2928" s="12" t="str">
        <f t="shared" si="1525"/>
        <v>0.0015-0.000484723072564263i</v>
      </c>
      <c r="W2928" s="12" t="str">
        <f t="shared" si="1526"/>
        <v>0.000737622956836336-0.000537189016157259i</v>
      </c>
      <c r="X2928" s="12" t="str">
        <f t="shared" si="1527"/>
        <v>0.00072769609559315-0.000508355691802801i</v>
      </c>
      <c r="Y2928" s="12" t="str">
        <f t="shared" si="1528"/>
        <v>0.00029+0.940592840484784i</v>
      </c>
      <c r="Z2928" s="12" t="str">
        <f t="shared" si="1529"/>
        <v>-0.00647900053911305-0.00929591642244179i</v>
      </c>
      <c r="AA2928" s="12" t="str">
        <f t="shared" si="1530"/>
        <v>0.0138186327563569-12.7647952188829i</v>
      </c>
      <c r="AB2928" s="12" t="str">
        <f t="shared" si="1531"/>
        <v>0.0000804053914499511-0.0064109435060192i</v>
      </c>
      <c r="AC2928" s="12" t="str">
        <f t="shared" si="1532"/>
        <v>0.998010111099571-0.000154555174357839i</v>
      </c>
      <c r="AD2928" s="12" t="str">
        <f t="shared" si="1533"/>
        <v>0.0000815605059363365-0.00642371337636816i</v>
      </c>
      <c r="AE2928" s="12" t="str">
        <f t="shared" si="1534"/>
        <v>-0.0000602427332303718+0.0000408610627820409i</v>
      </c>
      <c r="AF2928" s="12" t="str">
        <f t="shared" si="1535"/>
        <v>-13.6625650311715-0.32286240175127i</v>
      </c>
      <c r="AG2928" s="12" t="str">
        <f t="shared" si="1536"/>
        <v>0.999703173543363-4.09012973414753E-06i</v>
      </c>
      <c r="AH2928" s="12" t="str">
        <f t="shared" si="1537"/>
        <v>0.0008365132650228-0.000538973374072665i</v>
      </c>
      <c r="AI2928" s="12">
        <f t="shared" si="1538"/>
        <v>-60.042565784386525</v>
      </c>
      <c r="AJ2928" s="12">
        <f t="shared" si="1539"/>
        <v>-32.794064634479795</v>
      </c>
      <c r="AK2928" s="12"/>
      <c r="AL2928" s="12"/>
      <c r="AM2928" s="12"/>
      <c r="AN2928" s="12"/>
    </row>
    <row r="2929" spans="1:40" x14ac:dyDescent="0.35">
      <c r="A2929" s="12"/>
      <c r="B2929" s="12">
        <f t="shared" si="1540"/>
        <v>999000</v>
      </c>
      <c r="C2929" s="29" t="str">
        <f t="shared" si="1507"/>
        <v>-6.94067907134145E-08+0.00222186412269706i</v>
      </c>
      <c r="D2929" s="28" t="str">
        <f t="shared" si="1508"/>
        <v>-5.39906156498258+0.0170342916073441i</v>
      </c>
      <c r="E2929" s="12" t="str">
        <f t="shared" si="1509"/>
        <v>4200</v>
      </c>
      <c r="F2929" s="12" t="str">
        <f t="shared" si="1510"/>
        <v>0.704225352112676</v>
      </c>
      <c r="G2929" s="12" t="str">
        <f t="shared" si="1506"/>
        <v>0.704225352112676</v>
      </c>
      <c r="H2929" s="12" t="str">
        <f t="shared" si="1511"/>
        <v>8.2635335348604+0.339574838476201i</v>
      </c>
      <c r="I2929" s="12" t="str">
        <f t="shared" si="1512"/>
        <v>3923.06382617025i</v>
      </c>
      <c r="J2929" s="12" t="str">
        <f t="shared" si="1513"/>
        <v>-13163.3580202181+848.467690519859i</v>
      </c>
      <c r="K2929" s="12" t="str">
        <f t="shared" si="1514"/>
        <v>0.0191305158480185-0.296796014783582i</v>
      </c>
      <c r="L2929" s="12" t="str">
        <f t="shared" si="1515"/>
        <v>0.0010411771860744-0.0135385034907065i</v>
      </c>
      <c r="M2929" s="12" t="str">
        <f t="shared" si="1516"/>
        <v>0.0201716930340929-0.310334518274288i</v>
      </c>
      <c r="N2929" s="12" t="str">
        <f t="shared" si="1517"/>
        <v>-12.5538042437448i</v>
      </c>
      <c r="O2929" s="12" t="str">
        <f t="shared" si="1518"/>
        <v>0.999921044203816+0.0125660398833665i</v>
      </c>
      <c r="P2929" s="12" t="str">
        <f t="shared" si="1519"/>
        <v>0.0000789557961839993-0.0125660398833665i</v>
      </c>
      <c r="Q2929" s="12" t="str">
        <f t="shared" si="1520"/>
        <v>-0.0000789557961839993+12.5663702836282i</v>
      </c>
      <c r="R2929" s="12" t="str">
        <f t="shared" si="1521"/>
        <v>-0.000999973747019788-6.27681985174375E-06i</v>
      </c>
      <c r="S2929" s="12" t="str">
        <f t="shared" si="1522"/>
        <v>1.28556878076322i</v>
      </c>
      <c r="T2929" s="12" t="str">
        <f t="shared" si="1523"/>
        <v>8.06928364387659E-06-0.00128553503075146i</v>
      </c>
      <c r="U2929" s="12" t="str">
        <f t="shared" si="1524"/>
        <v>0.001-0.00159314257349245i</v>
      </c>
      <c r="V2929" s="12" t="str">
        <f t="shared" si="1525"/>
        <v>0.0015-0.000484237864283419i</v>
      </c>
      <c r="W2929" s="12" t="str">
        <f t="shared" si="1526"/>
        <v>0.000737460054412576-0.000536786653537711i</v>
      </c>
      <c r="X2929" s="12" t="str">
        <f t="shared" si="1527"/>
        <v>0.000727527081621766-0.000507981280172316i</v>
      </c>
      <c r="Y2929" s="12" t="str">
        <f t="shared" si="1528"/>
        <v>0.00029+0.941535318280861i</v>
      </c>
      <c r="Z2929" s="12" t="str">
        <f t="shared" si="1529"/>
        <v>-0.00646774855506017-0.00928443387906242i</v>
      </c>
      <c r="AA2929" s="12" t="str">
        <f t="shared" si="1530"/>
        <v>0.0137886654715344-12.7520057046448i</v>
      </c>
      <c r="AB2929" s="12" t="str">
        <f t="shared" si="1531"/>
        <v>0.0000201424390786759-0.00320893553668357i</v>
      </c>
      <c r="AC2929" s="12" t="str">
        <f t="shared" si="1532"/>
        <v>0.999004562843148-0.0000709805567405232i</v>
      </c>
      <c r="AD2929" s="12" t="str">
        <f t="shared" si="1533"/>
        <v>0.0000203907356613772-0.00321213156444975i</v>
      </c>
      <c r="AE2929" s="12" t="str">
        <f t="shared" si="1534"/>
        <v>-0.0000299547052720936+0.0000205859428476396i</v>
      </c>
      <c r="AF2929" s="12" t="str">
        <f t="shared" si="1535"/>
        <v>-13.662595099843-0.322540546868857i</v>
      </c>
      <c r="AG2929" s="12" t="str">
        <f t="shared" si="1536"/>
        <v>0.99985172176328-1.10161590194812E-06i</v>
      </c>
      <c r="AH2929" s="12" t="str">
        <f t="shared" si="1537"/>
        <v>0.000415960787901923-0.000271635614276949i</v>
      </c>
      <c r="AI2929" s="12">
        <f t="shared" si="1538"/>
        <v>-66.076385078441774</v>
      </c>
      <c r="AJ2929" s="12">
        <f t="shared" si="1539"/>
        <v>-33.14581321327843</v>
      </c>
      <c r="AK2929" s="12"/>
      <c r="AL2929" s="12"/>
      <c r="AM2929" s="12"/>
      <c r="AN2929" s="12"/>
    </row>
    <row r="2930" spans="1:40" x14ac:dyDescent="0.35">
      <c r="A2930" s="12"/>
      <c r="B2930" s="12">
        <f t="shared" si="1540"/>
        <v>1000000</v>
      </c>
      <c r="C2930" s="29" t="str">
        <f t="shared" si="1507"/>
        <v>-6.92680465389133E-08+0.00221964225857869i</v>
      </c>
      <c r="D2930" s="28" t="str">
        <f t="shared" si="1508"/>
        <v>-5.39906156391888+0.01701725731577i</v>
      </c>
      <c r="E2930" s="12" t="str">
        <f t="shared" si="1509"/>
        <v>4200</v>
      </c>
      <c r="F2930" s="12" t="str">
        <f t="shared" si="1510"/>
        <v>0.704225352112676</v>
      </c>
      <c r="G2930" s="12" t="str">
        <f t="shared" si="1506"/>
        <v>0.704225352112676</v>
      </c>
      <c r="H2930" s="12" t="str">
        <f t="shared" si="1511"/>
        <v>8.26356351466928+0.339236589036223i</v>
      </c>
      <c r="I2930" s="12" t="str">
        <f t="shared" si="1512"/>
        <v>3926.99081698724i</v>
      </c>
      <c r="J2930" s="12" t="str">
        <f t="shared" si="1513"/>
        <v>-13189.7262820559+849.317007527386i</v>
      </c>
      <c r="K2930" s="12" t="str">
        <f t="shared" si="1514"/>
        <v>0.0190924260823678-0.296501626430336i</v>
      </c>
      <c r="L2930" s="12" t="str">
        <f t="shared" si="1515"/>
        <v>0.00103910808582647-0.0135251239520287i</v>
      </c>
      <c r="M2930" s="12" t="str">
        <f t="shared" si="1516"/>
        <v>0.0201315341681943-0.310026750382365i</v>
      </c>
      <c r="N2930" s="12" t="str">
        <f t="shared" si="1517"/>
        <v>-12.5663706143592i</v>
      </c>
      <c r="O2930" s="12" t="str">
        <f t="shared" si="1518"/>
        <v>1-2.79316500484406E-14i</v>
      </c>
      <c r="P2930" s="12" t="str">
        <f t="shared" si="1519"/>
        <v>2.79316500484406E-14i</v>
      </c>
      <c r="Q2930" s="12" t="str">
        <f t="shared" si="1520"/>
        <v>12.5663706143592i</v>
      </c>
      <c r="R2930" s="12" t="str">
        <f t="shared" si="1521"/>
        <v>2.22273008696114E-15</v>
      </c>
      <c r="S2930" s="12" t="str">
        <f t="shared" si="1522"/>
        <v>1.28685563639962i</v>
      </c>
      <c r="T2930" s="12" t="str">
        <f t="shared" si="1523"/>
        <v>2.86033274060096E-15i</v>
      </c>
      <c r="U2930" s="12" t="str">
        <f t="shared" si="1524"/>
        <v>0.001-0.00159154943091895i</v>
      </c>
      <c r="V2930" s="12" t="str">
        <f t="shared" si="1525"/>
        <v>0.0015-0.000483753626419136i</v>
      </c>
      <c r="W2930" s="12" t="str">
        <f t="shared" si="1526"/>
        <v>0.000737297374614889-0.000536384910836774i</v>
      </c>
      <c r="X2930" s="12" t="str">
        <f t="shared" si="1527"/>
        <v>0.000727358310044687-0.000507607436848881i</v>
      </c>
      <c r="Y2930" s="12" t="str">
        <f t="shared" si="1528"/>
        <v>0.00029+0.942477796076938i</v>
      </c>
      <c r="Z2930" s="12" t="str">
        <f t="shared" si="1529"/>
        <v>-0.00645652630503689-0.00927297745360405i</v>
      </c>
      <c r="AA2930" s="12" t="str">
        <f t="shared" si="1530"/>
        <v>0.0137587937136106-12.7392418009546i</v>
      </c>
      <c r="AB2930" s="12" t="str">
        <f t="shared" si="1531"/>
        <v>7.13992474611024E-15i</v>
      </c>
      <c r="AC2930" s="12" t="str">
        <f t="shared" si="1532"/>
        <v>1+1.43737638984654E-16i</v>
      </c>
      <c r="AD2930" s="12" t="str">
        <f t="shared" si="1533"/>
        <v>1.02627592553399E-30+7.13992474611024E-15i</v>
      </c>
      <c r="AE2930" s="12" t="str">
        <f t="shared" si="1534"/>
        <v>6.620836119111E-17-4.60991119392447E-17i</v>
      </c>
      <c r="AF2930" s="12" t="str">
        <f t="shared" si="1535"/>
        <v>-13.6626250785882-0.322219331720453i</v>
      </c>
      <c r="AG2930" s="12" t="str">
        <f t="shared" si="1536"/>
        <v>1+3.55617041198965E-19i</v>
      </c>
      <c r="AH2930" s="12" t="str">
        <f t="shared" si="1537"/>
        <v>-9.19434041063855E-16+6.08501268984464E-16i</v>
      </c>
      <c r="AI2930" s="12">
        <f t="shared" si="1538"/>
        <v>-299.15197608156581</v>
      </c>
      <c r="AJ2930" s="12">
        <f t="shared" si="1539"/>
        <v>146.50255008307201</v>
      </c>
      <c r="AK2930" s="12"/>
      <c r="AL2930" s="12"/>
      <c r="AM2930" s="12"/>
      <c r="AN2930" s="12"/>
    </row>
    <row r="2931" spans="1:40" x14ac:dyDescent="0.35">
      <c r="A2931" s="12"/>
      <c r="B2931" s="12">
        <f t="shared" si="1540"/>
        <v>1001000</v>
      </c>
      <c r="C2931" s="29" t="str">
        <f t="shared" si="1507"/>
        <v>-6.91297179733834E-08+0.00221742483374926i</v>
      </c>
      <c r="D2931" s="28" t="str">
        <f t="shared" si="1508"/>
        <v>-5.39906156285836+0.0170002570587443i</v>
      </c>
      <c r="E2931" s="12" t="str">
        <f t="shared" si="1509"/>
        <v>4200</v>
      </c>
      <c r="F2931" s="12" t="str">
        <f t="shared" si="1510"/>
        <v>0.704225352112676</v>
      </c>
      <c r="G2931" s="12" t="str">
        <f t="shared" si="1506"/>
        <v>0.704225352112676</v>
      </c>
      <c r="H2931" s="12" t="str">
        <f t="shared" si="1511"/>
        <v>8.26359340490668+0.338899011463328i</v>
      </c>
      <c r="I2931" s="12" t="str">
        <f t="shared" si="1512"/>
        <v>3930.91780780423i</v>
      </c>
      <c r="J2931" s="12" t="str">
        <f t="shared" si="1513"/>
        <v>-13216.1209253463+850.166324534914i</v>
      </c>
      <c r="K2931" s="12" t="str">
        <f t="shared" si="1514"/>
        <v>0.0190544498105164-0.296207819098796i</v>
      </c>
      <c r="L2931" s="12" t="str">
        <f t="shared" si="1515"/>
        <v>0.00103704513515988-0.0135117706737078i</v>
      </c>
      <c r="M2931" s="12" t="str">
        <f t="shared" si="1516"/>
        <v>0.0200914949456763-0.309719589772504i</v>
      </c>
      <c r="N2931" s="12" t="str">
        <f t="shared" si="1517"/>
        <v>-12.5789369849735i</v>
      </c>
      <c r="O2931" s="12" t="str">
        <f t="shared" si="1518"/>
        <v>0.999921044203817-0.0125660398833211i</v>
      </c>
      <c r="P2931" s="12" t="str">
        <f t="shared" si="1519"/>
        <v>0.0000789557961830001+0.0125660398833211i</v>
      </c>
      <c r="Q2931" s="12" t="str">
        <f t="shared" si="1520"/>
        <v>-0.0000789557961830001+12.5663709450902i</v>
      </c>
      <c r="R2931" s="12" t="str">
        <f t="shared" si="1521"/>
        <v>0.00099997361542533-6.28938539545879E-06i</v>
      </c>
      <c r="S2931" s="12" t="str">
        <f t="shared" si="1522"/>
        <v>1.28814249203602i</v>
      </c>
      <c r="T2931" s="12" t="str">
        <f t="shared" si="1523"/>
        <v>8.10162457668124E-06+0.00128810850494425i</v>
      </c>
      <c r="U2931" s="12" t="str">
        <f t="shared" si="1524"/>
        <v>0.001-0.00158995947144751i</v>
      </c>
      <c r="V2931" s="12" t="str">
        <f t="shared" si="1525"/>
        <v>0.0015-0.000483270356063071i</v>
      </c>
      <c r="W2931" s="12" t="str">
        <f t="shared" si="1526"/>
        <v>0.000737134917230984-0.000535983786372608i</v>
      </c>
      <c r="X2931" s="12" t="str">
        <f t="shared" si="1527"/>
        <v>0.000727189780557424-0.000507234160292291i</v>
      </c>
      <c r="Y2931" s="12" t="str">
        <f t="shared" si="1528"/>
        <v>0.00029+0.943420273873015i</v>
      </c>
      <c r="Z2931" s="12" t="str">
        <f t="shared" si="1529"/>
        <v>-0.0064453336803294-0.00926154706366308i</v>
      </c>
      <c r="AA2931" s="12" t="str">
        <f t="shared" si="1530"/>
        <v>0.0137290170853162-12.7265034309422i</v>
      </c>
      <c r="AB2931" s="12" t="str">
        <f t="shared" si="1531"/>
        <v>0.0000202231680872862+0.00321535940891765i</v>
      </c>
      <c r="AC2931" s="12" t="str">
        <f t="shared" si="1532"/>
        <v>1.00099626611078+0.000058337865988907i</v>
      </c>
      <c r="AD2931" s="12" t="str">
        <f t="shared" si="1533"/>
        <v>0.0000203902444239345+0.00321215805518146i</v>
      </c>
      <c r="AE2931" s="12" t="str">
        <f t="shared" si="1534"/>
        <v>0.0000296181310748518-0.0000208922757079743i</v>
      </c>
      <c r="AF2931" s="12" t="str">
        <f t="shared" si="1535"/>
        <v>-13.662654967765-0.321898754404584i</v>
      </c>
      <c r="AG2931" s="12" t="str">
        <f t="shared" si="1536"/>
        <v>1.00014798495002-7.79736208931041E-07i</v>
      </c>
      <c r="AH2931" s="12" t="str">
        <f t="shared" si="1537"/>
        <v>-0.000411326848114621+0.000275868769836131i</v>
      </c>
      <c r="AI2931" s="12">
        <f t="shared" si="1538"/>
        <v>-66.103142181806106</v>
      </c>
      <c r="AJ2931" s="12">
        <f t="shared" si="1539"/>
        <v>146.15102546992907</v>
      </c>
      <c r="AK2931" s="12"/>
      <c r="AL2931" s="12"/>
      <c r="AM2931" s="12"/>
      <c r="AN2931" s="12"/>
    </row>
    <row r="2932" spans="1:40" x14ac:dyDescent="0.35">
      <c r="A2932" s="12"/>
      <c r="B2932" s="12">
        <f t="shared" si="1540"/>
        <v>1002000</v>
      </c>
      <c r="C2932" s="29" t="str">
        <f t="shared" si="1507"/>
        <v>-6.89918033585349E-08+0.00221521183491748i</v>
      </c>
      <c r="D2932" s="28" t="str">
        <f t="shared" si="1508"/>
        <v>-5.39906156180101+0.0169832907343674i</v>
      </c>
      <c r="E2932" s="12" t="str">
        <f t="shared" si="1509"/>
        <v>4200</v>
      </c>
      <c r="F2932" s="12" t="str">
        <f t="shared" si="1510"/>
        <v>0.704225352112676</v>
      </c>
      <c r="G2932" s="12" t="str">
        <f t="shared" si="1506"/>
        <v>0.704225352112676</v>
      </c>
      <c r="H2932" s="12" t="str">
        <f t="shared" si="1511"/>
        <v>8.26362320592885+0.338562103761659i</v>
      </c>
      <c r="I2932" s="12" t="str">
        <f t="shared" si="1512"/>
        <v>3934.84479862122i</v>
      </c>
      <c r="J2932" s="12" t="str">
        <f t="shared" si="1513"/>
        <v>-13242.5419500893+851.015641542441i</v>
      </c>
      <c r="K2932" s="12" t="str">
        <f t="shared" si="1514"/>
        <v>0.0190165865826164-0.295914591077753i</v>
      </c>
      <c r="L2932" s="12" t="str">
        <f t="shared" si="1515"/>
        <v>0.00103498830977714-0.0134984435789832i</v>
      </c>
      <c r="M2932" s="12" t="str">
        <f t="shared" si="1516"/>
        <v>0.0200515748923935-0.309413034656736i</v>
      </c>
      <c r="N2932" s="12" t="str">
        <f t="shared" si="1517"/>
        <v>-12.5915033555879i</v>
      </c>
      <c r="O2932" s="12" t="str">
        <f t="shared" si="1518"/>
        <v>0.9996841892833-0.0251300954433461i</v>
      </c>
      <c r="P2932" s="12" t="str">
        <f t="shared" si="1519"/>
        <v>0.000315810716699949+0.0251300954433461i</v>
      </c>
      <c r="Q2932" s="12" t="str">
        <f t="shared" si="1520"/>
        <v>-0.000315810716699949+12.5663732601446i</v>
      </c>
      <c r="R2932" s="12" t="str">
        <f t="shared" si="1521"/>
        <v>0.00199978840119345-0.0000251816705390889i</v>
      </c>
      <c r="S2932" s="12" t="str">
        <f t="shared" si="1522"/>
        <v>1.28942934767242i</v>
      </c>
      <c r="T2932" s="12" t="str">
        <f t="shared" si="1523"/>
        <v>0.0000324699850165192+0.00257858585363374i</v>
      </c>
      <c r="U2932" s="12" t="str">
        <f t="shared" si="1524"/>
        <v>0.000999999999999999-0.00158837268554786i</v>
      </c>
      <c r="V2932" s="12" t="str">
        <f t="shared" si="1525"/>
        <v>0.0015-0.000482788050318497i</v>
      </c>
      <c r="W2932" s="12" t="str">
        <f t="shared" si="1526"/>
        <v>0.000736972682047989-0.000535583278470549i</v>
      </c>
      <c r="X2932" s="12" t="str">
        <f t="shared" si="1527"/>
        <v>0.00072702149285544-0.00050686144896898i</v>
      </c>
      <c r="Y2932" s="12" t="str">
        <f t="shared" si="1528"/>
        <v>0.00029+0.944362751669092i</v>
      </c>
      <c r="Z2932" s="12" t="str">
        <f t="shared" si="1529"/>
        <v>-0.00643417057274246-0.00925014262716555i</v>
      </c>
      <c r="AA2932" s="12" t="str">
        <f t="shared" si="1530"/>
        <v>0.0136993351914116-12.7137905180452i</v>
      </c>
      <c r="AB2932" s="12" t="str">
        <f t="shared" si="1531"/>
        <v>0.0000810511470342313+0.00643663189425338i</v>
      </c>
      <c r="AC2932" s="12" t="str">
        <f t="shared" si="1532"/>
        <v>1.00199320301051+0.000103986325116119i</v>
      </c>
      <c r="AD2932" s="12" t="str">
        <f t="shared" si="1533"/>
        <v>0.000081556577594731+0.0064238194372433i</v>
      </c>
      <c r="AE2932" s="12" t="str">
        <f t="shared" si="1534"/>
        <v>0.0000588964970740855-0.0000420863599626568i</v>
      </c>
      <c r="AF2932" s="12" t="str">
        <f t="shared" si="1535"/>
        <v>-13.6626847677299-0.321578813027292i</v>
      </c>
      <c r="AG2932" s="12" t="str">
        <f t="shared" si="1536"/>
        <v>1.00029565340716-3.43498609776611E-06i</v>
      </c>
      <c r="AH2932" s="12" t="str">
        <f t="shared" si="1537"/>
        <v>-0.000817978426547534+0.000555905638429854i</v>
      </c>
      <c r="AI2932" s="12">
        <f t="shared" si="1538"/>
        <v>-60.096079562167887</v>
      </c>
      <c r="AJ2932" s="12">
        <f t="shared" si="1539"/>
        <v>145.79961314195739</v>
      </c>
      <c r="AK2932" s="12"/>
      <c r="AL2932" s="12"/>
      <c r="AM2932" s="12"/>
      <c r="AN2932" s="12"/>
    </row>
    <row r="2933" spans="1:40" x14ac:dyDescent="0.35">
      <c r="A2933" s="12"/>
      <c r="B2933" s="12">
        <f t="shared" si="1540"/>
        <v>1003000</v>
      </c>
      <c r="C2933" s="29" t="str">
        <f t="shared" si="1507"/>
        <v>-6.88543010443408E-08+0.00221300324884507i</v>
      </c>
      <c r="D2933" s="28" t="str">
        <f t="shared" si="1508"/>
        <v>-5.39906156074683+0.0169663582411455i</v>
      </c>
      <c r="E2933" s="12" t="str">
        <f t="shared" si="1509"/>
        <v>4200</v>
      </c>
      <c r="F2933" s="12" t="str">
        <f t="shared" si="1510"/>
        <v>0.704225352112676</v>
      </c>
      <c r="G2933" s="12" t="str">
        <f t="shared" si="1506"/>
        <v>0.704225352112676</v>
      </c>
      <c r="H2933" s="12" t="str">
        <f t="shared" si="1511"/>
        <v>8.26365291809026+0.338225863943234i</v>
      </c>
      <c r="I2933" s="12" t="str">
        <f t="shared" si="1512"/>
        <v>3938.7717894382i</v>
      </c>
      <c r="J2933" s="12" t="str">
        <f t="shared" si="1513"/>
        <v>-13268.9893562848+851.864958549969i</v>
      </c>
      <c r="K2933" s="12" t="str">
        <f t="shared" si="1514"/>
        <v>0.0189788359510442-0.295621940662686i</v>
      </c>
      <c r="L2933" s="12" t="str">
        <f t="shared" si="1515"/>
        <v>0.00103293758550034-0.013485142591391i</v>
      </c>
      <c r="M2933" s="12" t="str">
        <f t="shared" si="1516"/>
        <v>0.0200117735365445-0.309107083254077i</v>
      </c>
      <c r="N2933" s="12" t="str">
        <f t="shared" si="1517"/>
        <v>-12.6040697262022i</v>
      </c>
      <c r="O2933" s="12" t="str">
        <f t="shared" si="1518"/>
        <v>0.999289472640591-0.0376901826698838i</v>
      </c>
      <c r="P2933" s="12" t="str">
        <f t="shared" si="1519"/>
        <v>0.000710527359409019+0.0376901826698838i</v>
      </c>
      <c r="Q2933" s="12" t="str">
        <f t="shared" si="1520"/>
        <v>-0.000710527359409019+12.5663795435323i</v>
      </c>
      <c r="R2933" s="12" t="str">
        <f t="shared" si="1521"/>
        <v>0.00299928410121901-0.000056711515862846i</v>
      </c>
      <c r="S2933" s="12" t="str">
        <f t="shared" si="1522"/>
        <v>1.29071620330882i</v>
      </c>
      <c r="T2933" s="12" t="str">
        <f t="shared" si="1523"/>
        <v>0.0000731984724383805+0.00387122458776991i</v>
      </c>
      <c r="U2933" s="12" t="str">
        <f t="shared" si="1524"/>
        <v>0.001-0.00158678906372777i</v>
      </c>
      <c r="V2933" s="12" t="str">
        <f t="shared" si="1525"/>
        <v>0.0015-0.000482306706300234i</v>
      </c>
      <c r="W2933" s="12" t="str">
        <f t="shared" si="1526"/>
        <v>0.000736810668852473-0.000535183385463095i</v>
      </c>
      <c r="X2933" s="12" t="str">
        <f t="shared" si="1527"/>
        <v>0.000726853446634162-0.000506489301352i</v>
      </c>
      <c r="Y2933" s="12" t="str">
        <f t="shared" si="1528"/>
        <v>0.00029+0.945305229465169i</v>
      </c>
      <c r="Z2933" s="12" t="str">
        <f t="shared" si="1529"/>
        <v>-0.00642303687459653-0.00923876406236557i</v>
      </c>
      <c r="AA2933" s="12" t="str">
        <f t="shared" si="1530"/>
        <v>0.0136697476386738-12.7011029860067i</v>
      </c>
      <c r="AB2933" s="12" t="str">
        <f t="shared" si="1531"/>
        <v>0.000182717058516225+0.00966329960134691i</v>
      </c>
      <c r="AC2933" s="12" t="str">
        <f t="shared" si="1532"/>
        <v>1.00299065084678+0.00013690062621922i</v>
      </c>
      <c r="AD2933" s="12" t="str">
        <f t="shared" si="1533"/>
        <v>0.000183487275906941+0.00963446117236054i</v>
      </c>
      <c r="AE2933" s="12" t="str">
        <f t="shared" si="1534"/>
        <v>0.0000878319681002916-0.0000635776950274908i</v>
      </c>
      <c r="AF2933" s="12" t="str">
        <f t="shared" si="1535"/>
        <v>-13.6627144788371-0.321259505702088i</v>
      </c>
      <c r="AG2933" s="12" t="str">
        <f t="shared" si="1536"/>
        <v>1.00044298226628-7.95962028889951E-06i</v>
      </c>
      <c r="AH2933" s="12" t="str">
        <f t="shared" si="1537"/>
        <v>-0.00121991432717435+0.000840045204543132i</v>
      </c>
      <c r="AI2933" s="12">
        <f t="shared" si="1538"/>
        <v>-56.587897219900995</v>
      </c>
      <c r="AJ2933" s="12">
        <f t="shared" si="1539"/>
        <v>145.44831327322157</v>
      </c>
      <c r="AK2933" s="12"/>
      <c r="AL2933" s="12"/>
      <c r="AM2933" s="12"/>
      <c r="AN2933" s="12"/>
    </row>
    <row r="2934" spans="1:40" x14ac:dyDescent="0.35">
      <c r="A2934" s="12"/>
      <c r="B2934" s="12">
        <f t="shared" si="1540"/>
        <v>1004000</v>
      </c>
      <c r="C2934" s="29" t="str">
        <f t="shared" si="1507"/>
        <v>-6.87172093889876E-08+0.0022107990623465i</v>
      </c>
      <c r="D2934" s="28" t="str">
        <f t="shared" si="1508"/>
        <v>-5.39906155969579+0.0169494594779898i</v>
      </c>
      <c r="E2934" s="12" t="str">
        <f t="shared" si="1509"/>
        <v>4200</v>
      </c>
      <c r="F2934" s="12" t="str">
        <f t="shared" si="1510"/>
        <v>0.704225352112676</v>
      </c>
      <c r="G2934" s="12" t="str">
        <f t="shared" si="1506"/>
        <v>0.704225352112676</v>
      </c>
      <c r="H2934" s="12" t="str">
        <f t="shared" si="1511"/>
        <v>8.2636825417436+0.33789029002792i</v>
      </c>
      <c r="I2934" s="12" t="str">
        <f t="shared" si="1512"/>
        <v>3942.69878025519i</v>
      </c>
      <c r="J2934" s="12" t="str">
        <f t="shared" si="1513"/>
        <v>-13295.4631439329+852.714275557496i</v>
      </c>
      <c r="K2934" s="12" t="str">
        <f t="shared" si="1514"/>
        <v>0.0189411974703857-0.295329866155722i</v>
      </c>
      <c r="L2934" s="12" t="str">
        <f t="shared" si="1515"/>
        <v>0.00103089293827055-0.0134718676347627i</v>
      </c>
      <c r="M2934" s="12" t="str">
        <f t="shared" si="1516"/>
        <v>0.0199720904086562-0.308801733790485i</v>
      </c>
      <c r="N2934" s="12" t="str">
        <f t="shared" si="1517"/>
        <v>-12.6166360968166i</v>
      </c>
      <c r="O2934" s="12" t="str">
        <f t="shared" si="1518"/>
        <v>0.998736956606018-0.0502443181797606i</v>
      </c>
      <c r="P2934" s="12" t="str">
        <f t="shared" si="1519"/>
        <v>0.00126304339398198+0.0502443181797606i</v>
      </c>
      <c r="Q2934" s="12" t="str">
        <f t="shared" si="1520"/>
        <v>-0.00126304339398198+12.5663917786368i</v>
      </c>
      <c r="R2934" s="12" t="str">
        <f t="shared" si="1521"/>
        <v>0.00399829892376713-0.000100911498014936i</v>
      </c>
      <c r="S2934" s="12" t="str">
        <f t="shared" si="1522"/>
        <v>1.29200305894522i</v>
      </c>
      <c r="T2934" s="12" t="str">
        <f t="shared" si="1523"/>
        <v>0.000130377964118042+0.00516581444008451i</v>
      </c>
      <c r="U2934" s="12" t="str">
        <f t="shared" si="1524"/>
        <v>0.001-0.00158520859653282i</v>
      </c>
      <c r="V2934" s="12" t="str">
        <f t="shared" si="1525"/>
        <v>0.0015-0.000481826321134597i</v>
      </c>
      <c r="W2934" s="12" t="str">
        <f t="shared" si="1526"/>
        <v>0.00073664887743044-0.000534784105689841i</v>
      </c>
      <c r="X2934" s="12" t="str">
        <f t="shared" si="1527"/>
        <v>0.000726685641588983-0.00050611771592097i</v>
      </c>
      <c r="Y2934" s="12" t="str">
        <f t="shared" si="1528"/>
        <v>0.00029+0.946247707261246i</v>
      </c>
      <c r="Z2934" s="12" t="str">
        <f t="shared" si="1529"/>
        <v>-0.00641193247872455-0.00922741128784368i</v>
      </c>
      <c r="AA2934" s="12" t="str">
        <f t="shared" si="1530"/>
        <v>0.0136402540358851-12.6884407588744i</v>
      </c>
      <c r="AB2934" s="12" t="str">
        <f t="shared" si="1531"/>
        <v>0.000325447749186796+0.012894837663825i</v>
      </c>
      <c r="AC2934" s="12" t="str">
        <f t="shared" si="1532"/>
        <v>1.00398844809941+0.000157038034419765i</v>
      </c>
      <c r="AD2934" s="12" t="str">
        <f t="shared" si="1533"/>
        <v>0.000326163789347777+0.0128435605689637i</v>
      </c>
      <c r="AE2934" s="12" t="str">
        <f t="shared" si="1534"/>
        <v>0.000116421475575857-0.0000853616905861178i</v>
      </c>
      <c r="AF2934" s="12" t="str">
        <f t="shared" si="1535"/>
        <v>-13.6627441014394-0.32094083054993i</v>
      </c>
      <c r="AG2934" s="12" t="str">
        <f t="shared" si="1536"/>
        <v>1.00058994852706-0.0000143472201735948i</v>
      </c>
      <c r="AH2934" s="12" t="str">
        <f t="shared" si="1537"/>
        <v>-0.00161709506457296+0.00112822173590898i</v>
      </c>
      <c r="AI2934" s="12">
        <f t="shared" si="1538"/>
        <v>-54.102870661965355</v>
      </c>
      <c r="AJ2934" s="12">
        <f t="shared" si="1539"/>
        <v>145.09712601721944</v>
      </c>
      <c r="AK2934" s="12"/>
      <c r="AL2934" s="12"/>
      <c r="AM2934" s="12"/>
      <c r="AN2934" s="12"/>
    </row>
    <row r="2935" spans="1:40" x14ac:dyDescent="0.35">
      <c r="A2935" s="12"/>
      <c r="B2935" s="12">
        <f t="shared" si="1540"/>
        <v>1005000</v>
      </c>
      <c r="C2935" s="29" t="str">
        <f t="shared" si="1507"/>
        <v>-6.85805267588258E-08+0.00220859926228871i</v>
      </c>
      <c r="D2935" s="28" t="str">
        <f t="shared" si="1508"/>
        <v>-5.39906155864789+0.0169325943442135i</v>
      </c>
      <c r="E2935" s="12" t="str">
        <f t="shared" si="1509"/>
        <v>4200</v>
      </c>
      <c r="F2935" s="12" t="str">
        <f t="shared" si="1510"/>
        <v>0.704225352112676</v>
      </c>
      <c r="G2935" s="12" t="str">
        <f t="shared" si="1506"/>
        <v>0.704225352112676</v>
      </c>
      <c r="H2935" s="12" t="str">
        <f t="shared" si="1511"/>
        <v>8.26371207723986+0.337555380043384i</v>
      </c>
      <c r="I2935" s="12" t="str">
        <f t="shared" si="1512"/>
        <v>3946.62577107218i</v>
      </c>
      <c r="J2935" s="12" t="str">
        <f t="shared" si="1513"/>
        <v>-13321.9633130335+853.563592565024i</v>
      </c>
      <c r="K2935" s="12" t="str">
        <f t="shared" si="1514"/>
        <v>0.0189036706974252-0.295038365865611i</v>
      </c>
      <c r="L2935" s="12" t="str">
        <f t="shared" si="1515"/>
        <v>0.00102885434414705-0.0134586186332242i</v>
      </c>
      <c r="M2935" s="12" t="str">
        <f t="shared" si="1516"/>
        <v>0.0199325250415722-0.308496984498835i</v>
      </c>
      <c r="N2935" s="12" t="str">
        <f t="shared" si="1517"/>
        <v>-12.629202467431i</v>
      </c>
      <c r="O2935" s="12" t="str">
        <f t="shared" si="1518"/>
        <v>0.99802672842827-0.0627905195293444i</v>
      </c>
      <c r="P2935" s="12" t="str">
        <f t="shared" si="1519"/>
        <v>0.00197327157173+0.0627905195293444i</v>
      </c>
      <c r="Q2935" s="12" t="str">
        <f t="shared" si="1520"/>
        <v>-0.00197327157173+12.5664119479017i</v>
      </c>
      <c r="R2935" s="12" t="str">
        <f t="shared" si="1521"/>
        <v>0.00499666956515595-0.000157812060113737i</v>
      </c>
      <c r="S2935" s="12" t="str">
        <f t="shared" si="1522"/>
        <v>1.29328991458162i</v>
      </c>
      <c r="T2935" s="12" t="str">
        <f t="shared" si="1523"/>
        <v>0.000204096745744444+0.00646214235511312i</v>
      </c>
      <c r="U2935" s="12" t="str">
        <f t="shared" si="1524"/>
        <v>0.001-0.00158363127454622i</v>
      </c>
      <c r="V2935" s="12" t="str">
        <f t="shared" si="1525"/>
        <v>0.0015-0.000481346891959339i</v>
      </c>
      <c r="W2935" s="12" t="str">
        <f t="shared" si="1526"/>
        <v>0.000736487307567339-0.00053438543749746i</v>
      </c>
      <c r="X2935" s="12" t="str">
        <f t="shared" si="1527"/>
        <v>0.000726518077415243-0.000505746691162049i</v>
      </c>
      <c r="Y2935" s="12" t="str">
        <f t="shared" si="1528"/>
        <v>0.00029+0.947190185057322i</v>
      </c>
      <c r="Z2935" s="12" t="str">
        <f t="shared" si="1529"/>
        <v>-0.00640085727846906-0.00921608422250507i</v>
      </c>
      <c r="AA2935" s="12" t="str">
        <f t="shared" si="1530"/>
        <v>0.0136108539938201-12.6758037609989i</v>
      </c>
      <c r="AB2935" s="12" t="str">
        <f t="shared" si="1531"/>
        <v>0.000509463596614692+0.0161307142554559i</v>
      </c>
      <c r="AC2935" s="12" t="str">
        <f t="shared" si="1532"/>
        <v>1.00498643160152+0.000164357882567757i</v>
      </c>
      <c r="AD2935" s="12" t="str">
        <f t="shared" si="1533"/>
        <v>0.000509560748653725+0.0160505953094559i</v>
      </c>
      <c r="AE2935" s="12" t="str">
        <f t="shared" si="1534"/>
        <v>0.000144662012566448-0.000107433724586368i</v>
      </c>
      <c r="AF2935" s="12" t="str">
        <f t="shared" si="1535"/>
        <v>-13.6627736358878-0.32062278569917i</v>
      </c>
      <c r="AG2935" s="12" t="str">
        <f t="shared" si="1536"/>
        <v>1.00073652929765-0.0000225910796767965i</v>
      </c>
      <c r="AH2935" s="12" t="str">
        <f t="shared" si="1537"/>
        <v>-0.00200948207671302+0.00142036918254383i</v>
      </c>
      <c r="AI2935" s="12">
        <f t="shared" si="1538"/>
        <v>-52.178523703632742</v>
      </c>
      <c r="AJ2935" s="12">
        <f t="shared" si="1539"/>
        <v>144.74605150696726</v>
      </c>
      <c r="AK2935" s="12"/>
      <c r="AL2935" s="12"/>
      <c r="AM2935" s="12"/>
      <c r="AN2935" s="12"/>
    </row>
    <row r="2936" spans="1:40" x14ac:dyDescent="0.35">
      <c r="A2936" s="12"/>
      <c r="B2936" s="12">
        <f t="shared" si="1540"/>
        <v>1006000</v>
      </c>
      <c r="C2936" s="29" t="str">
        <f t="shared" si="1507"/>
        <v>-6.84442515283207E-08+0.00220640383559086i</v>
      </c>
      <c r="D2936" s="28" t="str">
        <f t="shared" si="1508"/>
        <v>-5.39906155760311+0.0169157627395299i</v>
      </c>
      <c r="E2936" s="12" t="str">
        <f t="shared" si="1509"/>
        <v>4200</v>
      </c>
      <c r="F2936" s="12" t="str">
        <f t="shared" si="1510"/>
        <v>0.704225352112676</v>
      </c>
      <c r="G2936" s="12" t="str">
        <f t="shared" si="1506"/>
        <v>0.704225352112676</v>
      </c>
      <c r="H2936" s="12" t="str">
        <f t="shared" si="1511"/>
        <v>8.26374152492823+0.337221132025057i</v>
      </c>
      <c r="I2936" s="12" t="str">
        <f t="shared" si="1512"/>
        <v>3950.55276188916i</v>
      </c>
      <c r="J2936" s="12" t="str">
        <f t="shared" si="1513"/>
        <v>-13348.4898635868+854.412909572551i</v>
      </c>
      <c r="K2936" s="12" t="str">
        <f t="shared" si="1514"/>
        <v>0.0188662551911299-0.294747438107682i</v>
      </c>
      <c r="L2936" s="12" t="str">
        <f t="shared" si="1515"/>
        <v>0.00102682177930672-0.0134453955111941i</v>
      </c>
      <c r="M2936" s="12" t="str">
        <f t="shared" si="1516"/>
        <v>0.0198930769704366-0.308192833618876i</v>
      </c>
      <c r="N2936" s="12" t="str">
        <f t="shared" si="1517"/>
        <v>-12.6417688380453i</v>
      </c>
      <c r="O2936" s="12" t="str">
        <f t="shared" si="1518"/>
        <v>0.997158900260616-0.0753268055279045i</v>
      </c>
      <c r="P2936" s="12" t="str">
        <f t="shared" si="1519"/>
        <v>0.00284109973938396+0.0753268055279045i</v>
      </c>
      <c r="Q2936" s="12" t="str">
        <f t="shared" si="1520"/>
        <v>-0.00284109973938396+12.5664420325174i</v>
      </c>
      <c r="R2936" s="12" t="str">
        <f t="shared" si="1521"/>
        <v>0.00599423123499151-0.000227441462013488i</v>
      </c>
      <c r="S2936" s="12" t="str">
        <f t="shared" si="1522"/>
        <v>1.29457677021802i</v>
      </c>
      <c r="T2936" s="12" t="str">
        <f t="shared" si="1523"/>
        <v>0.000294440433307086+0.00775999251213528i</v>
      </c>
      <c r="U2936" s="12" t="str">
        <f t="shared" si="1524"/>
        <v>0.001-0.00158205708838862i</v>
      </c>
      <c r="V2936" s="12" t="str">
        <f t="shared" si="1525"/>
        <v>0.0015-0.000480868415923592i</v>
      </c>
      <c r="W2936" s="12" t="str">
        <f t="shared" si="1526"/>
        <v>0.000736325959048069-0.000533987379239644i</v>
      </c>
      <c r="X2936" s="12" t="str">
        <f t="shared" si="1527"/>
        <v>0.000726350753808268-0.00050537622556788i</v>
      </c>
      <c r="Y2936" s="12" t="str">
        <f t="shared" si="1528"/>
        <v>0.00029+0.948132662853399i</v>
      </c>
      <c r="Z2936" s="12" t="str">
        <f t="shared" si="1529"/>
        <v>-0.00638981116767893-0.00920478278557835i</v>
      </c>
      <c r="AA2936" s="12" t="str">
        <f t="shared" si="1530"/>
        <v>0.0135815471252346-12.6631919170318i</v>
      </c>
      <c r="AB2936" s="12" t="str">
        <f t="shared" si="1531"/>
        <v>0.000734978314300242+0.0193703906474126i</v>
      </c>
      <c r="AC2936" s="12" t="str">
        <f t="shared" si="1532"/>
        <v>1.00598443656211+0.000158821622763788i</v>
      </c>
      <c r="AD2936" s="12" t="str">
        <f t="shared" si="1533"/>
        <v>0.000733645973772877+0.0192550435419908i</v>
      </c>
      <c r="AE2936" s="12" t="str">
        <f t="shared" si="1534"/>
        <v>0.000172550634094542-0.00012978914408885i</v>
      </c>
      <c r="AF2936" s="12" t="str">
        <f t="shared" si="1535"/>
        <v>-13.6628030825313-0.320305369285527i</v>
      </c>
      <c r="AG2936" s="12" t="str">
        <f t="shared" si="1536"/>
        <v>1.00088270179836-0.0000326842070712822i</v>
      </c>
      <c r="AH2936" s="12" t="str">
        <f t="shared" si="1537"/>
        <v>-0.00239703772548085+0.00171642119001358i</v>
      </c>
      <c r="AI2936" s="12">
        <f t="shared" si="1538"/>
        <v>-50.608857006283763</v>
      </c>
      <c r="AJ2936" s="12">
        <f t="shared" si="1539"/>
        <v>144.39508985507177</v>
      </c>
      <c r="AK2936" s="12"/>
      <c r="AL2936" s="12"/>
      <c r="AM2936" s="12"/>
      <c r="AN2936" s="12"/>
    </row>
    <row r="2937" spans="1:40" x14ac:dyDescent="0.35">
      <c r="A2937" s="12"/>
      <c r="B2937" s="12">
        <f t="shared" si="1540"/>
        <v>1007000</v>
      </c>
      <c r="C2937" s="29" t="str">
        <f t="shared" si="1507"/>
        <v>-6.83083820800059E-08+0.00220421276922407i</v>
      </c>
      <c r="D2937" s="28" t="str">
        <f t="shared" si="1508"/>
        <v>-5.39906155656145+0.0168989645640512i</v>
      </c>
      <c r="E2937" s="12" t="str">
        <f t="shared" si="1509"/>
        <v>4200</v>
      </c>
      <c r="F2937" s="12" t="str">
        <f t="shared" si="1510"/>
        <v>0.704225352112676</v>
      </c>
      <c r="G2937" s="12" t="str">
        <f t="shared" si="1506"/>
        <v>0.704225352112676</v>
      </c>
      <c r="H2937" s="12" t="str">
        <f t="shared" si="1511"/>
        <v>8.26377088515625+0.336887544016106i</v>
      </c>
      <c r="I2937" s="12" t="str">
        <f t="shared" si="1512"/>
        <v>3954.47975270615i</v>
      </c>
      <c r="J2937" s="12" t="str">
        <f t="shared" si="1513"/>
        <v>-13375.0427955925+855.262226580078i</v>
      </c>
      <c r="K2937" s="12" t="str">
        <f t="shared" si="1514"/>
        <v>0.0188289505126407-0.294457081203835i</v>
      </c>
      <c r="L2937" s="12" t="str">
        <f t="shared" si="1515"/>
        <v>0.00102479522004324-0.0134321981933822i</v>
      </c>
      <c r="M2937" s="12" t="str">
        <f t="shared" si="1516"/>
        <v>0.0198537457326839-0.307889279397217i</v>
      </c>
      <c r="N2937" s="12" t="str">
        <f t="shared" si="1517"/>
        <v>-12.6543352086597i</v>
      </c>
      <c r="O2937" s="12" t="str">
        <f t="shared" si="1518"/>
        <v>0.996133609143171-0.0878511965507567i</v>
      </c>
      <c r="P2937" s="12" t="str">
        <f t="shared" si="1519"/>
        <v>0.00386639085682905+0.0878511965507567i</v>
      </c>
      <c r="Q2937" s="12" t="str">
        <f t="shared" si="1520"/>
        <v>-0.00386639085682905+12.5664840121089i</v>
      </c>
      <c r="R2937" s="12" t="str">
        <f t="shared" si="1521"/>
        <v>0.00699081768287243-0.000309825730621884i</v>
      </c>
      <c r="S2937" s="12" t="str">
        <f t="shared" si="1522"/>
        <v>1.29586362585442i</v>
      </c>
      <c r="T2937" s="12" t="str">
        <f t="shared" si="1523"/>
        <v>0.000401491894666669+0.00905914635021426i</v>
      </c>
      <c r="U2937" s="12" t="str">
        <f t="shared" si="1524"/>
        <v>0.001-0.00158048602871793i</v>
      </c>
      <c r="V2937" s="12" t="str">
        <f t="shared" si="1525"/>
        <v>0.0015-0.00048039089018782i</v>
      </c>
      <c r="W2937" s="12" t="str">
        <f t="shared" si="1526"/>
        <v>0.000736164831656987-0.00053358992927708i</v>
      </c>
      <c r="X2937" s="12" t="str">
        <f t="shared" si="1527"/>
        <v>0.000726183670463349-0.000505006317637583i</v>
      </c>
      <c r="Y2937" s="12" t="str">
        <f t="shared" si="1528"/>
        <v>0.00029+0.949075140649476i</v>
      </c>
      <c r="Z2937" s="12" t="str">
        <f t="shared" si="1529"/>
        <v>-0.00637879404070679-0.00919350689661377i</v>
      </c>
      <c r="AA2937" s="12" t="str">
        <f t="shared" si="1530"/>
        <v>0.0135523330448526-12.6506051519249i</v>
      </c>
      <c r="AB2937" s="12" t="str">
        <f t="shared" si="1531"/>
        <v>0.00100219875590102+0.0226133212707761i</v>
      </c>
      <c r="AC2937" s="12" t="str">
        <f t="shared" si="1532"/>
        <v>1.00698229659011+0.000140392877914329i</v>
      </c>
      <c r="AD2937" s="12" t="str">
        <f t="shared" si="1533"/>
        <v>0.000998380483627935+0.0224563839720326i</v>
      </c>
      <c r="AE2937" s="12" t="str">
        <f t="shared" si="1534"/>
        <v>0.000200084457440565-0.000152423266118303i</v>
      </c>
      <c r="AF2937" s="12" t="str">
        <f t="shared" si="1535"/>
        <v>-13.6628324417177-0.319988579452055i</v>
      </c>
      <c r="AG2937" s="12" t="str">
        <f t="shared" si="1536"/>
        <v>1.0010284433653-0.0000446193268405978i</v>
      </c>
      <c r="AH2937" s="12" t="str">
        <f t="shared" si="1537"/>
        <v>-0.00277972529700855+0.00201631111262916i</v>
      </c>
      <c r="AI2937" s="12">
        <f t="shared" si="1538"/>
        <v>-49.283984155215364</v>
      </c>
      <c r="AJ2937" s="12">
        <f t="shared" si="1539"/>
        <v>144.04424115378825</v>
      </c>
      <c r="AK2937" s="12"/>
      <c r="AL2937" s="12"/>
      <c r="AM2937" s="12"/>
      <c r="AN2937" s="12"/>
    </row>
    <row r="2938" spans="1:40" x14ac:dyDescent="0.35">
      <c r="A2938" s="12"/>
      <c r="B2938" s="12">
        <f t="shared" si="1540"/>
        <v>1008000</v>
      </c>
      <c r="C2938" s="29" t="str">
        <f t="shared" si="1507"/>
        <v>-6.81729168044335E-08+0.00220202605021118i</v>
      </c>
      <c r="D2938" s="28" t="str">
        <f t="shared" si="1508"/>
        <v>-5.39906155552288+0.0168821997182857i</v>
      </c>
      <c r="E2938" s="12" t="str">
        <f t="shared" si="1509"/>
        <v>4200</v>
      </c>
      <c r="F2938" s="12" t="str">
        <f t="shared" si="1510"/>
        <v>0.704225352112676</v>
      </c>
      <c r="G2938" s="12" t="str">
        <f t="shared" si="1506"/>
        <v>0.704225352112676</v>
      </c>
      <c r="H2938" s="12" t="str">
        <f t="shared" si="1511"/>
        <v>8.26380015826965+0.336554614067379i</v>
      </c>
      <c r="I2938" s="12" t="str">
        <f t="shared" si="1512"/>
        <v>3958.40674352314i</v>
      </c>
      <c r="J2938" s="12" t="str">
        <f t="shared" si="1513"/>
        <v>-13401.6221090509+856.111543587606i</v>
      </c>
      <c r="K2938" s="12" t="str">
        <f t="shared" si="1514"/>
        <v>0.0187917562252549-0.294167293482476i</v>
      </c>
      <c r="L2938" s="12" t="str">
        <f t="shared" si="1515"/>
        <v>0.00102277464276648-0.0134190266047881i</v>
      </c>
      <c r="M2938" s="12" t="str">
        <f t="shared" si="1516"/>
        <v>0.0198145308680214-0.307586320087264i</v>
      </c>
      <c r="N2938" s="12" t="str">
        <f t="shared" si="1517"/>
        <v>-12.666901579274i</v>
      </c>
      <c r="O2938" s="12" t="str">
        <f t="shared" si="1518"/>
        <v>0.994951016981305-0.100361714851169i</v>
      </c>
      <c r="P2938" s="12" t="str">
        <f t="shared" si="1519"/>
        <v>0.00504898301869505+0.100361714851169i</v>
      </c>
      <c r="Q2938" s="12" t="str">
        <f t="shared" si="1520"/>
        <v>-0.00504898301869505+12.5665398644228i</v>
      </c>
      <c r="R2938" s="12" t="str">
        <f t="shared" si="1521"/>
        <v>0.0079862612265037-0.000404988610303055i</v>
      </c>
      <c r="S2938" s="12" t="str">
        <f t="shared" si="1522"/>
        <v>1.29715048149082i</v>
      </c>
      <c r="T2938" s="12" t="str">
        <f t="shared" si="1523"/>
        <v>0.000525331170852906+0.0103593825952707i</v>
      </c>
      <c r="U2938" s="12" t="str">
        <f t="shared" si="1524"/>
        <v>0.001-0.00157891808622912i</v>
      </c>
      <c r="V2938" s="12" t="str">
        <f t="shared" si="1525"/>
        <v>0.0015-0.000479914311923745i</v>
      </c>
      <c r="W2938" s="12" t="str">
        <f t="shared" si="1526"/>
        <v>0.000736003925177904-0.000533193085977395i</v>
      </c>
      <c r="X2938" s="12" t="str">
        <f t="shared" si="1527"/>
        <v>0.000726016827075735-0.000504636965876686i</v>
      </c>
      <c r="Y2938" s="12" t="str">
        <f t="shared" si="1528"/>
        <v>0.00029+0.950017618445553i</v>
      </c>
      <c r="Z2938" s="12" t="str">
        <f t="shared" si="1529"/>
        <v>-0.00636780579240563-0.00918225647548145i</v>
      </c>
      <c r="AA2938" s="12" t="str">
        <f t="shared" si="1530"/>
        <v>0.0135232113693551-12.6380433909281i</v>
      </c>
      <c r="AB2938" s="12" t="str">
        <f t="shared" si="1531"/>
        <v>0.00131132471877649+0.025858953784117i</v>
      </c>
      <c r="AC2938" s="12" t="str">
        <f t="shared" si="1532"/>
        <v>1.00797984371988+0.000109037493282198i</v>
      </c>
      <c r="AD2938" s="12" t="str">
        <f t="shared" si="1533"/>
        <v>0.0013037185071499+0.0256540959534358i</v>
      </c>
      <c r="AE2938" s="12" t="str">
        <f t="shared" si="1534"/>
        <v>0.000227260662429562-0.0001753313785157i</v>
      </c>
      <c r="AF2938" s="12" t="str">
        <f t="shared" si="1535"/>
        <v>-13.6628617137925-0.319672414349093i</v>
      </c>
      <c r="AG2938" s="12" t="str">
        <f t="shared" si="1536"/>
        <v>1.00117373145396-0.0000583888815890713i</v>
      </c>
      <c r="AH2938" s="12" t="str">
        <f t="shared" si="1537"/>
        <v>-0.00315750900178164+0.00231997202654411i</v>
      </c>
      <c r="AI2938" s="12">
        <f t="shared" si="1538"/>
        <v>-48.138312673421268</v>
      </c>
      <c r="AJ2938" s="12">
        <f t="shared" si="1539"/>
        <v>143.69350547512312</v>
      </c>
      <c r="AK2938" s="12"/>
      <c r="AL2938" s="12"/>
      <c r="AM2938" s="12"/>
      <c r="AN2938" s="12"/>
    </row>
    <row r="2939" spans="1:40" x14ac:dyDescent="0.35">
      <c r="A2939" s="12"/>
      <c r="B2939" s="12">
        <f t="shared" si="1540"/>
        <v>1009000</v>
      </c>
      <c r="C2939" s="29" t="str">
        <f t="shared" si="1507"/>
        <v>-6.80378541001269E-08+0.00219984366562644i</v>
      </c>
      <c r="D2939" s="28" t="str">
        <f t="shared" si="1508"/>
        <v>-5.3990615544874+0.016865468103136i</v>
      </c>
      <c r="E2939" s="12" t="str">
        <f t="shared" si="1509"/>
        <v>4200</v>
      </c>
      <c r="F2939" s="12" t="str">
        <f t="shared" si="1510"/>
        <v>0.704225352112676</v>
      </c>
      <c r="G2939" s="12" t="str">
        <f t="shared" si="1506"/>
        <v>0.704225352112676</v>
      </c>
      <c r="H2939" s="12" t="str">
        <f t="shared" si="1511"/>
        <v>8.26382934461254+0.336222340237383i</v>
      </c>
      <c r="I2939" s="12" t="str">
        <f t="shared" si="1512"/>
        <v>3962.33373434013i</v>
      </c>
      <c r="J2939" s="12" t="str">
        <f t="shared" si="1513"/>
        <v>-13428.2278039618+856.960860595132i</v>
      </c>
      <c r="K2939" s="12" t="str">
        <f t="shared" si="1514"/>
        <v>0.0187546718944175-0.293878073278517i</v>
      </c>
      <c r="L2939" s="12" t="str">
        <f t="shared" si="1515"/>
        <v>0.0010207600240018-0.0134058806707002i</v>
      </c>
      <c r="M2939" s="12" t="str">
        <f t="shared" si="1516"/>
        <v>0.0197754319184193-0.307283953949217i</v>
      </c>
      <c r="N2939" s="12" t="str">
        <f t="shared" si="1517"/>
        <v>-12.6794679498884i</v>
      </c>
      <c r="O2939" s="12" t="str">
        <f t="shared" si="1518"/>
        <v>0.993611310520009-0.112856384873476i</v>
      </c>
      <c r="P2939" s="12" t="str">
        <f t="shared" si="1519"/>
        <v>0.00638868947999105+0.112856384873476i</v>
      </c>
      <c r="Q2939" s="12" t="str">
        <f t="shared" si="1520"/>
        <v>-0.00638868947999105+12.5666115650149i</v>
      </c>
      <c r="R2939" s="12" t="str">
        <f t="shared" si="1521"/>
        <v>0.00898039278143349-0.000512951513423526i</v>
      </c>
      <c r="S2939" s="12" t="str">
        <f t="shared" si="1522"/>
        <v>1.29843733712722i</v>
      </c>
      <c r="T2939" s="12" t="str">
        <f t="shared" si="1523"/>
        <v>0.000666035397165021+0.011660477289481i</v>
      </c>
      <c r="U2939" s="12" t="str">
        <f t="shared" si="1524"/>
        <v>0.001-0.00157735325165407i</v>
      </c>
      <c r="V2939" s="12" t="str">
        <f t="shared" si="1525"/>
        <v>0.0015-0.000479438678314307i</v>
      </c>
      <c r="W2939" s="12" t="str">
        <f t="shared" si="1526"/>
        <v>0.000735843239394106-0.000532796847715128i</v>
      </c>
      <c r="X2939" s="12" t="str">
        <f t="shared" si="1527"/>
        <v>0.000725850223340655-0.000504268168797097i</v>
      </c>
      <c r="Y2939" s="12" t="str">
        <f t="shared" si="1528"/>
        <v>0.00029+0.95096009624163i</v>
      </c>
      <c r="Z2939" s="12" t="str">
        <f t="shared" si="1529"/>
        <v>-0.00635684631812598-0.00917103144237011i</v>
      </c>
      <c r="AA2939" s="12" t="str">
        <f t="shared" si="1530"/>
        <v>0.0134941817173684-12.6255065595883i</v>
      </c>
      <c r="AB2939" s="12" t="str">
        <f t="shared" si="1531"/>
        <v>0.0016625487470401+0.0291067291468789i</v>
      </c>
      <c r="AC2939" s="12" t="str">
        <f t="shared" si="1532"/>
        <v>1.00897690843834+0.0000647235879881759i</v>
      </c>
      <c r="AD2939" s="12" t="str">
        <f t="shared" si="1533"/>
        <v>0.00164960749562573+0.028847659579656i</v>
      </c>
      <c r="AE2939" s="12" t="str">
        <f t="shared" si="1534"/>
        <v>0.000254076491708893-0.000198508740795441i</v>
      </c>
      <c r="AF2939" s="12" t="str">
        <f t="shared" si="1535"/>
        <v>-13.6628908990999-0.319356872134247i</v>
      </c>
      <c r="AG2939" s="12" t="str">
        <f t="shared" si="1536"/>
        <v>1.00131854364279-0.0000739850340005337i</v>
      </c>
      <c r="AH2939" s="12" t="str">
        <f t="shared" si="1537"/>
        <v>-0.00353035397460463+0.00262733674281227i</v>
      </c>
      <c r="AI2939" s="12">
        <f t="shared" si="1538"/>
        <v>-47.129533998785448</v>
      </c>
      <c r="AJ2939" s="12">
        <f t="shared" si="1539"/>
        <v>143.34288287088748</v>
      </c>
      <c r="AK2939" s="12"/>
      <c r="AL2939" s="12"/>
      <c r="AM2939" s="12"/>
      <c r="AN2939" s="12"/>
    </row>
    <row r="2940" spans="1:40" x14ac:dyDescent="0.35">
      <c r="A2940" s="12"/>
      <c r="B2940" s="12">
        <f t="shared" si="1540"/>
        <v>1010000</v>
      </c>
      <c r="C2940" s="29" t="str">
        <f t="shared" si="1507"/>
        <v>-6.79031923735345E-08+0.00219766560259533i</v>
      </c>
      <c r="D2940" s="28" t="str">
        <f t="shared" si="1508"/>
        <v>-5.39906155345499+0.0168487696198975i</v>
      </c>
      <c r="E2940" s="12" t="str">
        <f t="shared" si="1509"/>
        <v>4200</v>
      </c>
      <c r="F2940" s="12" t="str">
        <f t="shared" si="1510"/>
        <v>0.704225352112676</v>
      </c>
      <c r="G2940" s="12" t="str">
        <f t="shared" si="1506"/>
        <v>0.704225352112676</v>
      </c>
      <c r="H2940" s="12" t="str">
        <f t="shared" si="1511"/>
        <v>8.2638584445273+0.335890720592235i</v>
      </c>
      <c r="I2940" s="12" t="str">
        <f t="shared" si="1512"/>
        <v>3966.26072515711i</v>
      </c>
      <c r="J2940" s="12" t="str">
        <f t="shared" si="1513"/>
        <v>-13454.8598803253+857.81017760266i</v>
      </c>
      <c r="K2940" s="12" t="str">
        <f t="shared" si="1514"/>
        <v>0.0187176970877059-0.293589418933324i</v>
      </c>
      <c r="L2940" s="12" t="str">
        <f t="shared" si="1515"/>
        <v>0.00101875134038936-0.0133927603166937i</v>
      </c>
      <c r="M2940" s="12" t="str">
        <f t="shared" si="1516"/>
        <v>0.0197364484280953-0.306982179250018i</v>
      </c>
      <c r="N2940" s="12" t="str">
        <f t="shared" si="1517"/>
        <v>-12.6920343205028i</v>
      </c>
      <c r="O2940" s="12" t="str">
        <f t="shared" si="1518"/>
        <v>0.992114701314473-0.12533323356434i</v>
      </c>
      <c r="P2940" s="12" t="str">
        <f t="shared" si="1519"/>
        <v>0.00788529868552701+0.12533323356434i</v>
      </c>
      <c r="Q2940" s="12" t="str">
        <f t="shared" si="1520"/>
        <v>-0.00788529868552701+12.5667010869385i</v>
      </c>
      <c r="R2940" s="12" t="str">
        <f t="shared" si="1521"/>
        <v>0.00997304189218733-0.000633733471064072i</v>
      </c>
      <c r="S2940" s="12" t="str">
        <f t="shared" si="1522"/>
        <v>1.29972419276362i</v>
      </c>
      <c r="T2940" s="12" t="str">
        <f t="shared" si="1523"/>
        <v>0.000823678724106038+0.0129622038227209i</v>
      </c>
      <c r="U2940" s="12" t="str">
        <f t="shared" si="1524"/>
        <v>0.001-0.00157579151576134i</v>
      </c>
      <c r="V2940" s="12" t="str">
        <f t="shared" si="1525"/>
        <v>0.0015-0.0004789639865536i</v>
      </c>
      <c r="W2940" s="12" t="str">
        <f t="shared" si="1526"/>
        <v>0.000735682774088352-0.000532401212871699i</v>
      </c>
      <c r="X2940" s="12" t="str">
        <f t="shared" si="1527"/>
        <v>0.00072568385895333-0.000503899924917099i</v>
      </c>
      <c r="Y2940" s="12" t="str">
        <f t="shared" si="1528"/>
        <v>0.00029+0.951902574037707i</v>
      </c>
      <c r="Z2940" s="12" t="str">
        <f t="shared" si="1529"/>
        <v>-0.00634591551371339-0.00915983171778563i</v>
      </c>
      <c r="AA2940" s="12" t="str">
        <f t="shared" si="1530"/>
        <v>0.013465243709452-12.6129945837476i</v>
      </c>
      <c r="AB2940" s="12" t="str">
        <f t="shared" si="1531"/>
        <v>0.00205605593419652+0.0323560816978674i</v>
      </c>
      <c r="AC2940" s="12" t="str">
        <f t="shared" si="1532"/>
        <v>1.00997331971351+7.42160642561889E-06i</v>
      </c>
      <c r="AD2940" s="12" t="str">
        <f t="shared" si="1533"/>
        <v>0.00203598813628859+0.0320365557743079i</v>
      </c>
      <c r="AE2940" s="12" t="str">
        <f t="shared" si="1534"/>
        <v>0.000280529251010302-0.000221950585001935i</v>
      </c>
      <c r="AF2940" s="12" t="str">
        <f t="shared" si="1535"/>
        <v>-13.6629199979823-0.319041950972338i</v>
      </c>
      <c r="AG2940" s="12" t="str">
        <f t="shared" si="1536"/>
        <v>1.00146285763673-0.0000913996688421809i</v>
      </c>
      <c r="AH2940" s="12" t="str">
        <f t="shared" si="1537"/>
        <v>-0.00389822627433473+0.00293833782032936i</v>
      </c>
      <c r="AI2940" s="12">
        <f t="shared" si="1538"/>
        <v>-46.228760080941896</v>
      </c>
      <c r="AJ2940" s="12">
        <f t="shared" si="1539"/>
        <v>142.992373372803</v>
      </c>
      <c r="AK2940" s="12"/>
      <c r="AL2940" s="12"/>
      <c r="AM2940" s="12"/>
      <c r="AN2940" s="12"/>
    </row>
    <row r="2941" spans="1:40" x14ac:dyDescent="0.35">
      <c r="A2941" s="12"/>
      <c r="B2941" s="12">
        <f t="shared" si="1540"/>
        <v>1011000</v>
      </c>
      <c r="C2941" s="29" t="str">
        <f t="shared" si="1507"/>
        <v>-6.7768930038981E-08+0.00219549184829424i</v>
      </c>
      <c r="D2941" s="28" t="str">
        <f t="shared" si="1508"/>
        <v>-5.39906155242565+0.0168321041702558i</v>
      </c>
      <c r="E2941" s="12" t="str">
        <f t="shared" si="1509"/>
        <v>4200</v>
      </c>
      <c r="F2941" s="12" t="str">
        <f t="shared" si="1510"/>
        <v>0.704225352112676</v>
      </c>
      <c r="G2941" s="12" t="str">
        <f t="shared" si="1506"/>
        <v>0.704225352112676</v>
      </c>
      <c r="H2941" s="12" t="str">
        <f t="shared" si="1511"/>
        <v>8.26388745835461+0.335559753205635i</v>
      </c>
      <c r="I2941" s="12" t="str">
        <f t="shared" si="1512"/>
        <v>3970.1877159741i</v>
      </c>
      <c r="J2941" s="12" t="str">
        <f t="shared" si="1513"/>
        <v>-13481.5183381413+858.659494610187i</v>
      </c>
      <c r="K2941" s="12" t="str">
        <f t="shared" si="1514"/>
        <v>0.0186808313748191-0.293301328794696i</v>
      </c>
      <c r="L2941" s="12" t="str">
        <f t="shared" si="1515"/>
        <v>0.0010167485686835-0.01337966546863i</v>
      </c>
      <c r="M2941" s="12" t="str">
        <f t="shared" si="1516"/>
        <v>0.0196975799435026-0.306680994263326i</v>
      </c>
      <c r="N2941" s="12" t="str">
        <f t="shared" si="1517"/>
        <v>-12.7046006911171i</v>
      </c>
      <c r="O2941" s="12" t="str">
        <f t="shared" si="1518"/>
        <v>0.990461425696654-0.137790290684615i</v>
      </c>
      <c r="P2941" s="12" t="str">
        <f t="shared" si="1519"/>
        <v>0.00953857430334604+0.137790290684615i</v>
      </c>
      <c r="Q2941" s="12" t="str">
        <f t="shared" si="1520"/>
        <v>-0.00953857430334604+12.5668104004325i</v>
      </c>
      <c r="R2941" s="12" t="str">
        <f t="shared" si="1521"/>
        <v>0.0109640367650125-0.000767351083960163i</v>
      </c>
      <c r="S2941" s="12" t="str">
        <f t="shared" si="1522"/>
        <v>1.30101104840002i</v>
      </c>
      <c r="T2941" s="12" t="str">
        <f t="shared" si="1523"/>
        <v>0.000998332238233903+0.0142643329663453i</v>
      </c>
      <c r="U2941" s="12" t="str">
        <f t="shared" si="1524"/>
        <v>0.001-0.00157423286935604i</v>
      </c>
      <c r="V2941" s="12" t="str">
        <f t="shared" si="1525"/>
        <v>0.0015-0.000478490233846819i</v>
      </c>
      <c r="W2941" s="12" t="str">
        <f t="shared" si="1526"/>
        <v>0.000735522529042877-0.000532006179835348i</v>
      </c>
      <c r="X2941" s="12" t="str">
        <f t="shared" si="1527"/>
        <v>0.000725517733608929-0.000503532232761266i</v>
      </c>
      <c r="Y2941" s="12" t="str">
        <f t="shared" si="1528"/>
        <v>0.00029+0.952845051833784i</v>
      </c>
      <c r="Z2941" s="12" t="str">
        <f t="shared" si="1529"/>
        <v>-0.00633501327550489-0.00914865722254888i</v>
      </c>
      <c r="AA2941" s="12" t="str">
        <f t="shared" si="1530"/>
        <v>0.013436396968087-12.6005073895423i</v>
      </c>
      <c r="AB2941" s="12" t="str">
        <f t="shared" si="1531"/>
        <v>0.00249202372557126+0.0356064392395714i</v>
      </c>
      <c r="AC2941" s="12" t="str">
        <f t="shared" si="1532"/>
        <v>1.01096890502472-0.0000628956304610664i</v>
      </c>
      <c r="AD2941" s="12" t="str">
        <f t="shared" si="1533"/>
        <v>0.00246279436720291+0.0352202663816897i</v>
      </c>
      <c r="AE2941" s="12" t="str">
        <f t="shared" si="1534"/>
        <v>0.000306616309401873-0.000245652116569987i</v>
      </c>
      <c r="AF2941" s="12" t="str">
        <f t="shared" si="1535"/>
        <v>-13.6629490107803-0.318727649035379i</v>
      </c>
      <c r="AG2941" s="12" t="str">
        <f t="shared" si="1536"/>
        <v>1.00160665127075-0.000110624395015623i</v>
      </c>
      <c r="AH2941" s="12" t="str">
        <f t="shared" si="1537"/>
        <v>-0.00426109288346328+0.00325290757871711i</v>
      </c>
      <c r="AI2941" s="12">
        <f t="shared" si="1538"/>
        <v>-45.41538619488918</v>
      </c>
      <c r="AJ2941" s="12">
        <f t="shared" si="1539"/>
        <v>142.64197699257892</v>
      </c>
      <c r="AK2941" s="12"/>
      <c r="AL2941" s="12"/>
      <c r="AM2941" s="12"/>
      <c r="AN2941" s="12"/>
    </row>
    <row r="2942" spans="1:40" x14ac:dyDescent="0.35">
      <c r="A2942" s="12"/>
      <c r="B2942" s="12">
        <f t="shared" si="1540"/>
        <v>1012000</v>
      </c>
      <c r="C2942" s="29" t="str">
        <f t="shared" si="1507"/>
        <v>-6.7635065518622E-08+0.00219332238995025i</v>
      </c>
      <c r="D2942" s="28" t="str">
        <f t="shared" si="1508"/>
        <v>-5.39906155139936+0.0168154716562853i</v>
      </c>
      <c r="E2942" s="12" t="str">
        <f t="shared" si="1509"/>
        <v>4200</v>
      </c>
      <c r="F2942" s="12" t="str">
        <f t="shared" si="1510"/>
        <v>0.704225352112676</v>
      </c>
      <c r="G2942" s="12" t="str">
        <f t="shared" si="1506"/>
        <v>0.704225352112676</v>
      </c>
      <c r="H2942" s="12" t="str">
        <f t="shared" si="1511"/>
        <v>8.2639163864335+0.335229436158815i</v>
      </c>
      <c r="I2942" s="12" t="str">
        <f t="shared" si="1512"/>
        <v>3974.11470679109i</v>
      </c>
      <c r="J2942" s="12" t="str">
        <f t="shared" si="1513"/>
        <v>-13508.2031774099+859.508811617715i</v>
      </c>
      <c r="K2942" s="12" t="str">
        <f t="shared" si="1514"/>
        <v>0.0186440743275638-0.293013801216827i</v>
      </c>
      <c r="L2942" s="12" t="str">
        <f t="shared" si="1515"/>
        <v>0.00101475168575199-0.0133665960526547i</v>
      </c>
      <c r="M2942" s="12" t="str">
        <f t="shared" si="1516"/>
        <v>0.0196588260133158-0.306380397269482i</v>
      </c>
      <c r="N2942" s="12" t="str">
        <f t="shared" si="1517"/>
        <v>-12.7171670617315i</v>
      </c>
      <c r="O2942" s="12" t="str">
        <f t="shared" si="1518"/>
        <v>0.988651744737912-0.150225589120774i</v>
      </c>
      <c r="P2942" s="12" t="str">
        <f t="shared" si="1519"/>
        <v>0.011348255262088+0.150225589120774i</v>
      </c>
      <c r="Q2942" s="12" t="str">
        <f t="shared" si="1520"/>
        <v>-0.011348255262088+12.5669414726107i</v>
      </c>
      <c r="R2942" s="12" t="str">
        <f t="shared" si="1521"/>
        <v>0.0119532043021654-0.000913818473710386i</v>
      </c>
      <c r="S2942" s="12" t="str">
        <f t="shared" si="1522"/>
        <v>1.30229790403642i</v>
      </c>
      <c r="T2942" s="12" t="str">
        <f t="shared" si="1523"/>
        <v>0.0011900638829828+0.0155666329092291i</v>
      </c>
      <c r="U2942" s="12" t="str">
        <f t="shared" si="1524"/>
        <v>0.001-0.0015726773032796i</v>
      </c>
      <c r="V2942" s="12" t="str">
        <f t="shared" si="1525"/>
        <v>0.0015-0.000478017417410212i</v>
      </c>
      <c r="W2942" s="12" t="str">
        <f t="shared" si="1526"/>
        <v>0.000735362504039398-0.000531611747001111i</v>
      </c>
      <c r="X2942" s="12" t="str">
        <f t="shared" si="1527"/>
        <v>0.00072535184700263-0.000503165090860465i</v>
      </c>
      <c r="Y2942" s="12" t="str">
        <f t="shared" si="1528"/>
        <v>0.00029+0.953787529629861i</v>
      </c>
      <c r="Z2942" s="12" t="str">
        <f t="shared" si="1529"/>
        <v>-0.00632413950032663-0.009137507877795i</v>
      </c>
      <c r="AA2942" s="12" t="str">
        <f t="shared" si="1530"/>
        <v>0.0134076411176648-12.5880449034008i</v>
      </c>
      <c r="AB2942" s="12" t="str">
        <f t="shared" si="1531"/>
        <v>0.00297062172066586+0.0388572231281271i</v>
      </c>
      <c r="AC2942" s="12" t="str">
        <f t="shared" si="1532"/>
        <v>1.01196349039434-0.000146252874078517i</v>
      </c>
      <c r="AD2942" s="12" t="str">
        <f t="shared" si="1533"/>
        <v>0.0029299533934181+0.038398274256999i</v>
      </c>
      <c r="AE2942" s="12" t="str">
        <f t="shared" si="1534"/>
        <v>0.00033233509952763-0.000269608515186993i</v>
      </c>
      <c r="AF2942" s="12" t="str">
        <f t="shared" si="1535"/>
        <v>-13.6629779378329-0.31841396450253i</v>
      </c>
      <c r="AG2942" s="12" t="str">
        <f t="shared" si="1536"/>
        <v>1.00174990251325-0.000131650547653604i</v>
      </c>
      <c r="AH2942" s="12" t="str">
        <f t="shared" si="1537"/>
        <v>-0.00461892170751734+0.00357097811112406i</v>
      </c>
      <c r="AI2942" s="12">
        <f t="shared" si="1538"/>
        <v>-44.674198524838822</v>
      </c>
      <c r="AJ2942" s="12">
        <f t="shared" si="1539"/>
        <v>142.29169372199391</v>
      </c>
      <c r="AK2942" s="12"/>
      <c r="AL2942" s="12"/>
      <c r="AM2942" s="12"/>
      <c r="AN2942" s="12"/>
    </row>
    <row r="2943" spans="1:40" x14ac:dyDescent="0.35">
      <c r="A2943" s="12"/>
      <c r="B2943" s="12">
        <f t="shared" si="1540"/>
        <v>1013000</v>
      </c>
      <c r="C2943" s="29" t="str">
        <f t="shared" si="1507"/>
        <v>-6.75015972423973E-08+0.00219115721484089i</v>
      </c>
      <c r="D2943" s="28" t="str">
        <f t="shared" si="1508"/>
        <v>-5.39906155037609+0.0167988719804468i</v>
      </c>
      <c r="E2943" s="12" t="str">
        <f t="shared" si="1509"/>
        <v>4200</v>
      </c>
      <c r="F2943" s="12" t="str">
        <f t="shared" si="1510"/>
        <v>0.704225352112676</v>
      </c>
      <c r="G2943" s="12" t="str">
        <f t="shared" si="1506"/>
        <v>0.704225352112676</v>
      </c>
      <c r="H2943" s="12" t="str">
        <f t="shared" si="1511"/>
        <v>8.26394522910128+0.334899767540521i</v>
      </c>
      <c r="I2943" s="12" t="str">
        <f t="shared" si="1512"/>
        <v>3978.04169760808i</v>
      </c>
      <c r="J2943" s="12" t="str">
        <f t="shared" si="1513"/>
        <v>-13534.914398131+860.358128625242i</v>
      </c>
      <c r="K2943" s="12" t="str">
        <f t="shared" si="1514"/>
        <v>0.0186074255198432-0.292726834560284i</v>
      </c>
      <c r="L2943" s="12" t="str">
        <f t="shared" si="1515"/>
        <v>0.00101276066857541-0.0133535519951965i</v>
      </c>
      <c r="M2943" s="12" t="str">
        <f t="shared" si="1516"/>
        <v>0.0196201861884186-0.30608038655548i</v>
      </c>
      <c r="N2943" s="12" t="str">
        <f t="shared" si="1517"/>
        <v>-12.7297334323458i</v>
      </c>
      <c r="O2943" s="12" t="str">
        <f t="shared" si="1518"/>
        <v>0.986685944207875-0.162637165194842i</v>
      </c>
      <c r="P2943" s="12" t="str">
        <f t="shared" si="1519"/>
        <v>0.013314055792125+0.162637165194842i</v>
      </c>
      <c r="Q2943" s="12" t="str">
        <f t="shared" si="1520"/>
        <v>-0.013314055792125+12.567096267151i</v>
      </c>
      <c r="R2943" s="12" t="str">
        <f t="shared" si="1521"/>
        <v>0.0129403701376721-0.00107314723428677i</v>
      </c>
      <c r="S2943" s="12" t="str">
        <f t="shared" si="1522"/>
        <v>1.30358475967281i</v>
      </c>
      <c r="T2943" s="12" t="str">
        <f t="shared" si="1523"/>
        <v>0.00139893837950126+0.0168688692959945i</v>
      </c>
      <c r="U2943" s="12" t="str">
        <f t="shared" si="1524"/>
        <v>0.001-0.00157112480840963i</v>
      </c>
      <c r="V2943" s="12" t="str">
        <f t="shared" si="1525"/>
        <v>0.0015-0.000477545534471012i</v>
      </c>
      <c r="W2943" s="12" t="str">
        <f t="shared" si="1526"/>
        <v>0.000735202698859127-0.000531217912770784i</v>
      </c>
      <c r="X2943" s="12" t="str">
        <f t="shared" si="1527"/>
        <v>0.00072518619882958-0.000502798497751799i</v>
      </c>
      <c r="Y2943" s="12" t="str">
        <f t="shared" si="1528"/>
        <v>0.00029+0.954730007425938i</v>
      </c>
      <c r="Z2943" s="12" t="str">
        <f t="shared" si="1529"/>
        <v>-0.00631329408549068-0.00912638360497128i</v>
      </c>
      <c r="AA2943" s="12" t="str">
        <f t="shared" si="1530"/>
        <v>0.0133789757844755-12.5756070520428i</v>
      </c>
      <c r="AB2943" s="12" t="str">
        <f t="shared" si="1531"/>
        <v>0.00349201147555506+0.0421078483687409i</v>
      </c>
      <c r="AC2943" s="12" t="str">
        <f t="shared" si="1532"/>
        <v>1.01295690042105-0.00024267239730567i</v>
      </c>
      <c r="AD2943" s="12" t="str">
        <f t="shared" si="1533"/>
        <v>0.00343738570434439+0.0415700633559702i</v>
      </c>
      <c r="AE2943" s="12" t="str">
        <f t="shared" si="1534"/>
        <v>0.000357683117832756-0.000293814935654811i</v>
      </c>
      <c r="AF2943" s="12" t="str">
        <f t="shared" si="1535"/>
        <v>-13.6630067794774-0.318100895560074i</v>
      </c>
      <c r="AG2943" s="12" t="str">
        <f t="shared" si="1536"/>
        <v>1.00189258946955-0.000154469190259988i</v>
      </c>
      <c r="AH2943" s="12" t="str">
        <f t="shared" si="1537"/>
        <v>-0.00497168157425493+0.00389248129691411i</v>
      </c>
      <c r="AI2943" s="12">
        <f t="shared" si="1538"/>
        <v>-43.993643487185956</v>
      </c>
      <c r="AJ2943" s="12">
        <f t="shared" si="1539"/>
        <v>141.94152353300697</v>
      </c>
      <c r="AK2943" s="12"/>
      <c r="AL2943" s="12"/>
      <c r="AM2943" s="12"/>
      <c r="AN2943" s="12"/>
    </row>
    <row r="2944" spans="1:40" x14ac:dyDescent="0.35">
      <c r="A2944" s="12"/>
      <c r="B2944" s="12">
        <f t="shared" si="1540"/>
        <v>1014000</v>
      </c>
      <c r="C2944" s="29" t="str">
        <f t="shared" si="1507"/>
        <v>-6.73685236479847E-08+0.00218899631029386i</v>
      </c>
      <c r="D2944" s="28" t="str">
        <f t="shared" si="1508"/>
        <v>-5.39906154935587+0.0167823050455863i</v>
      </c>
      <c r="E2944" s="12" t="str">
        <f t="shared" si="1509"/>
        <v>4200</v>
      </c>
      <c r="F2944" s="12" t="str">
        <f t="shared" si="1510"/>
        <v>0.704225352112676</v>
      </c>
      <c r="G2944" s="12" t="str">
        <f t="shared" si="1506"/>
        <v>0.704225352112676</v>
      </c>
      <c r="H2944" s="12" t="str">
        <f t="shared" si="1511"/>
        <v>8.26397398669372+0.334570745446959i</v>
      </c>
      <c r="I2944" s="12" t="str">
        <f t="shared" si="1512"/>
        <v>3981.96868842506i</v>
      </c>
      <c r="J2944" s="12" t="str">
        <f t="shared" si="1513"/>
        <v>-13561.6520003048+861.20744563277i</v>
      </c>
      <c r="K2944" s="12" t="str">
        <f t="shared" si="1514"/>
        <v>0.0185708845276435-0.292440427191962i</v>
      </c>
      <c r="L2944" s="12" t="str">
        <f t="shared" si="1515"/>
        <v>0.00101077549424652-0.0133405332229657i</v>
      </c>
      <c r="M2944" s="12" t="str">
        <f t="shared" si="1516"/>
        <v>0.01958166002189-0.305780960414928i</v>
      </c>
      <c r="N2944" s="12" t="str">
        <f t="shared" si="1517"/>
        <v>-12.7422998029602i</v>
      </c>
      <c r="O2944" s="12" t="str">
        <f t="shared" si="1518"/>
        <v>0.984564334529206-0.175023058975275i</v>
      </c>
      <c r="P2944" s="12" t="str">
        <f t="shared" si="1519"/>
        <v>0.015435665470794+0.175023058975275i</v>
      </c>
      <c r="Q2944" s="12" t="str">
        <f t="shared" si="1520"/>
        <v>-0.015435665470794+12.5672767439849i</v>
      </c>
      <c r="R2944" s="12" t="str">
        <f t="shared" si="1521"/>
        <v>0.013925358674771-0.0012453463839212i</v>
      </c>
      <c r="S2944" s="12" t="str">
        <f t="shared" si="1522"/>
        <v>1.30487161530921i</v>
      </c>
      <c r="T2944" s="12" t="str">
        <f t="shared" si="1523"/>
        <v>0.00162501714760674+0.0181708052677086i</v>
      </c>
      <c r="U2944" s="12" t="str">
        <f t="shared" si="1524"/>
        <v>0.001-0.00156957537565972i</v>
      </c>
      <c r="V2944" s="12" t="str">
        <f t="shared" si="1525"/>
        <v>0.0015-0.000477074582267392i</v>
      </c>
      <c r="W2944" s="12" t="str">
        <f t="shared" si="1526"/>
        <v>0.000735043113282766-0.000530824675552874i</v>
      </c>
      <c r="X2944" s="12" t="str">
        <f t="shared" si="1527"/>
        <v>0.000725020788784905-0.000502432451978569i</v>
      </c>
      <c r="Y2944" s="12" t="str">
        <f t="shared" si="1528"/>
        <v>0.00029+0.955672485222015i</v>
      </c>
      <c r="Z2944" s="12" t="str">
        <f t="shared" si="1529"/>
        <v>-0.00630247692879224-0.00911528432583576i</v>
      </c>
      <c r="AA2944" s="12" t="str">
        <f t="shared" si="1530"/>
        <v>0.0133504005966963-12.5631937624775i</v>
      </c>
      <c r="AB2944" s="12" t="str">
        <f t="shared" si="1531"/>
        <v>0.00405634630557462+0.045357723717278i</v>
      </c>
      <c r="AC2944" s="12" t="str">
        <f t="shared" si="1532"/>
        <v>1.01394895831479-0.000352173943895598i</v>
      </c>
      <c r="AD2944" s="12" t="str">
        <f t="shared" si="1533"/>
        <v>0.00398500509242902+0.0447351188245471i</v>
      </c>
      <c r="AE2944" s="12" t="str">
        <f t="shared" si="1534"/>
        <v>0.00038265792477964-0.000318266508755881i</v>
      </c>
      <c r="AF2944" s="12" t="str">
        <f t="shared" si="1535"/>
        <v>-13.6630355360496-0.317788440401373i</v>
      </c>
      <c r="AG2944" s="12" t="str">
        <f t="shared" si="1536"/>
        <v>1.00203469038524-0.000179071116896221i</v>
      </c>
      <c r="AH2944" s="12" t="str">
        <f t="shared" si="1537"/>
        <v>-0.00531934223273052+0.00421734881430466i</v>
      </c>
      <c r="AI2944" s="12">
        <f t="shared" si="1538"/>
        <v>-43.36474025852462</v>
      </c>
      <c r="AJ2944" s="12">
        <f t="shared" si="1539"/>
        <v>141.59146637783192</v>
      </c>
      <c r="AK2944" s="12"/>
      <c r="AL2944" s="12"/>
      <c r="AM2944" s="12"/>
      <c r="AN2944" s="12"/>
    </row>
    <row r="2945" spans="1:40" x14ac:dyDescent="0.35">
      <c r="A2945" s="12"/>
      <c r="B2945" s="12">
        <f t="shared" si="1540"/>
        <v>1015000</v>
      </c>
      <c r="C2945" s="29" t="str">
        <f t="shared" si="1507"/>
        <v>-6.7235843180754E-08+0.00218683966368681i</v>
      </c>
      <c r="D2945" s="28" t="str">
        <f t="shared" si="1508"/>
        <v>-5.39906154833865+0.0167657707549322i</v>
      </c>
      <c r="E2945" s="12" t="str">
        <f t="shared" si="1509"/>
        <v>4200</v>
      </c>
      <c r="F2945" s="12" t="str">
        <f t="shared" si="1510"/>
        <v>0.704225352112676</v>
      </c>
      <c r="G2945" s="12" t="str">
        <f t="shared" ref="G2945:G3008" si="1541">IF($C$11=$C$7,$C$24,F2945)</f>
        <v>0.704225352112676</v>
      </c>
      <c r="H2945" s="12" t="str">
        <f t="shared" si="1511"/>
        <v>8.2640026595448+0.33424236798177i</v>
      </c>
      <c r="I2945" s="12" t="str">
        <f t="shared" si="1512"/>
        <v>3985.89567924205i</v>
      </c>
      <c r="J2945" s="12" t="str">
        <f t="shared" si="1513"/>
        <v>-13588.4159839311+862.056762640297i</v>
      </c>
      <c r="K2945" s="12" t="str">
        <f t="shared" si="1514"/>
        <v>0.0185344509290235-0.292154577485077i</v>
      </c>
      <c r="L2945" s="12" t="str">
        <f t="shared" si="1515"/>
        <v>0.00100879613996955-0.0133275396629532i</v>
      </c>
      <c r="M2945" s="12" t="str">
        <f t="shared" si="1516"/>
        <v>0.0195432470689931-0.30548211714803i</v>
      </c>
      <c r="N2945" s="12" t="str">
        <f t="shared" si="1517"/>
        <v>-12.7548661735746i</v>
      </c>
      <c r="O2945" s="12" t="str">
        <f t="shared" si="1518"/>
        <v>0.982287250728681-0.187381314585763i</v>
      </c>
      <c r="P2945" s="12" t="str">
        <f t="shared" si="1519"/>
        <v>0.0177127492713191+0.187381314585763i</v>
      </c>
      <c r="Q2945" s="12" t="str">
        <f t="shared" si="1520"/>
        <v>-0.0177127492713191+12.5674848589888i</v>
      </c>
      <c r="R2945" s="12" t="str">
        <f t="shared" si="1521"/>
        <v>0.0149079931248056-0.00143042231738354i</v>
      </c>
      <c r="S2945" s="12" t="str">
        <f t="shared" si="1522"/>
        <v>1.30615847094561i</v>
      </c>
      <c r="T2945" s="12" t="str">
        <f t="shared" si="1523"/>
        <v>0.00186835822688016+0.0194722015047637i</v>
      </c>
      <c r="U2945" s="12" t="str">
        <f t="shared" si="1524"/>
        <v>0.001-0.00156802899597926i</v>
      </c>
      <c r="V2945" s="12" t="str">
        <f t="shared" si="1525"/>
        <v>0.0015-0.00047660455804841i</v>
      </c>
      <c r="W2945" s="12" t="str">
        <f t="shared" si="1526"/>
        <v>0.000734883747090523-0.000530432033762573i</v>
      </c>
      <c r="X2945" s="12" t="str">
        <f t="shared" si="1527"/>
        <v>0.000724855616563737-0.000502066952090269i</v>
      </c>
      <c r="Y2945" s="12" t="str">
        <f t="shared" si="1528"/>
        <v>0.00029+0.956614963018092i</v>
      </c>
      <c r="Z2945" s="12" t="str">
        <f t="shared" si="1529"/>
        <v>-0.00629168792850713-0.009104209962456i</v>
      </c>
      <c r="AA2945" s="12" t="str">
        <f t="shared" si="1530"/>
        <v>0.0133219151843809-12.5508049620023i</v>
      </c>
      <c r="AB2945" s="12" t="str">
        <f t="shared" si="1531"/>
        <v>0.00466377108835861+0.0486062517872997i</v>
      </c>
      <c r="AC2945" s="12" t="str">
        <f t="shared" si="1532"/>
        <v>1.01493948593327-0.000474774678188675i</v>
      </c>
      <c r="AD2945" s="12" t="str">
        <f t="shared" si="1533"/>
        <v>0.00457271867302059+0.0478929270878047i</v>
      </c>
      <c r="AE2945" s="12" t="str">
        <f t="shared" si="1534"/>
        <v>0.000407257145048468-0.000342958342117636i</v>
      </c>
      <c r="AF2945" s="12" t="str">
        <f t="shared" si="1535"/>
        <v>-13.6630642078835-0.317476597226838i</v>
      </c>
      <c r="AG2945" s="12" t="str">
        <f t="shared" si="1536"/>
        <v>1.0021761836496-0.000205446854408903i</v>
      </c>
      <c r="AH2945" s="12" t="str">
        <f t="shared" si="1537"/>
        <v>-0.00566187435214487+0.00454551215287438i</v>
      </c>
      <c r="AI2945" s="12">
        <f t="shared" si="1538"/>
        <v>-42.780369394772947</v>
      </c>
      <c r="AJ2945" s="12">
        <f t="shared" si="1539"/>
        <v>141.24152218905292</v>
      </c>
      <c r="AK2945" s="12"/>
      <c r="AL2945" s="12"/>
      <c r="AM2945" s="12"/>
      <c r="AN2945" s="12"/>
    </row>
    <row r="2946" spans="1:40" x14ac:dyDescent="0.35">
      <c r="A2946" s="12"/>
      <c r="B2946" s="12">
        <f t="shared" si="1540"/>
        <v>1016000</v>
      </c>
      <c r="C2946" s="29" t="str">
        <f t="shared" ref="C2946:C3009" si="1542">IMPRODUCT(COMPLEX(-1,0),IMDIV(IMPRODUCT(G2946,COMPLEX($C$96+$C$97,0)),COMPLEX($C$96,2*PI()*B2946*$C$99*$C$98*(2*$C$96+$C$97))))</f>
        <v>-6.71035542937229E-08+0.00218468726244709i</v>
      </c>
      <c r="D2946" s="28" t="str">
        <f t="shared" ref="D2946:D3009" si="1543">IMPRODUCT(COMPLEX($C$102,0),IMSUB(C2946,G2946))</f>
        <v>-5.39906154732443+0.0167492690120944i</v>
      </c>
      <c r="E2946" s="12" t="str">
        <f t="shared" ref="E2946:E3009" si="1544">IMDIV(COMPLEX($C$20*10^3,0),COMPLEX(1,2*PI()*B2946*$C$20*1000*$C$29*10^-12))</f>
        <v>4200</v>
      </c>
      <c r="F2946" s="12" t="str">
        <f t="shared" ref="F2946:F3009" si="1545">IMDIV(COMPLEX($C$22*1000,0),IMSUM(COMPLEX($C$22*1000,0),E2946))</f>
        <v>0.704225352112676</v>
      </c>
      <c r="G2946" s="12" t="str">
        <f t="shared" si="1541"/>
        <v>0.704225352112676</v>
      </c>
      <c r="H2946" s="12" t="str">
        <f t="shared" ref="H2946:H3009" si="1546">IMPRODUCT(COMPLEX($C$104,0),IMPRODUCT(COMPLEX(-1,0),D2946),IMDIV(COMPLEX(0,2*PI()*B2946*$C$105*$C$106),COMPLEX(1,2*PI()*B2946*$C$105*$C$106)))</f>
        <v>8.26403124798695+0.333914633255987i</v>
      </c>
      <c r="I2946" s="12" t="str">
        <f t="shared" ref="I2946:I3009" si="1547">COMPLEX(0,2*PI()*B2946*$C$109*$C$108*$C$110)</f>
        <v>3989.82267005904i</v>
      </c>
      <c r="J2946" s="12" t="str">
        <f t="shared" ref="J2946:J3009" si="1548">IMSUM(COMPLEX(0,2*PI()*B2946*$C$109*$C$108),COMPLEX(0,2*PI()*B2946*$C$109*$C$107),COMPLEX(0,2*PI()*B2946*$C$28*10^-12*$C$107),COMPLEX(-1*2*PI()*B2946*2*PI()*B2946*$C$109*$C$108*$C$28*10^-12*$C$107,0),COMPLEX(1,0))</f>
        <v>-13615.2063490099+862.906079647824i</v>
      </c>
      <c r="K2946" s="12" t="str">
        <f t="shared" ref="K2946:K3009" si="1549">IMDIV(I2946,J2946)</f>
        <v>0.0184981243041008-0.291869283819112i</v>
      </c>
      <c r="L2946" s="12" t="str">
        <f t="shared" ref="L2946:L3009" si="1550">IMDIV(COMPLEX($C$113,0),COMPLEX(1,2*PI()*B2946*$C$111*$C$112))</f>
        <v>0.00100682258305962-0.0133145712424289i</v>
      </c>
      <c r="M2946" s="12" t="str">
        <f t="shared" ref="M2946:M3009" si="1551">IMSUM(K2946,L2946)</f>
        <v>0.0195049468871604-0.305183855061541i</v>
      </c>
      <c r="N2946" s="12" t="str">
        <f t="shared" ref="N2946:N3009" si="1552">COMPLEX(0,-2*PI()*B2946*$C$41)</f>
        <v>-12.7674325441889i</v>
      </c>
      <c r="O2946" s="12" t="str">
        <f t="shared" ref="O2946:O3009" si="1553">IMEXP(N2946)</f>
        <v>0.979855052384251-0.199709980514387i</v>
      </c>
      <c r="P2946" s="12" t="str">
        <f t="shared" ref="P2946:P3009" si="1554">IMSUB(COMPLEX(1,0),O2946)</f>
        <v>0.020144947615749+0.199709980514387i</v>
      </c>
      <c r="Q2946" s="12" t="str">
        <f t="shared" ref="Q2946:Q3009" si="1555">IMSUM(COMPLEX(0,2*PI()*B2946*$C$41),O2946,COMPLEX(-1,0))</f>
        <v>-0.020144947615749+12.5677225636745i</v>
      </c>
      <c r="R2946" s="12" t="str">
        <f t="shared" ref="R2946:R3009" si="1556">IMDIV(P2946,Q2946)</f>
        <v>0.0158880955477754-0.0016283787587279i</v>
      </c>
      <c r="S2946" s="12" t="str">
        <f t="shared" ref="S2946:S3009" si="1557">IMDIV(COMPLEX(0,2*PI()*B2946*$C$119),COMPLEX($C$120,0))</f>
        <v>1.30744532658201i</v>
      </c>
      <c r="T2946" s="12" t="str">
        <f t="shared" ref="T2946:T3009" si="1558">IMPRODUCT(R2946,S2946)</f>
        <v>0.00212901619800421+0.0207728162722274i</v>
      </c>
      <c r="U2946" s="12" t="str">
        <f t="shared" ref="U2946:U3009" si="1559">IMDIV(COMPLEX(1,2*PI()*B2946*$C$16*10^-3*$C$15*10^-6),COMPLEX(0,2*PI()*B2946*$C$15*10^-6))</f>
        <v>0.001-0.0015664856603533i</v>
      </c>
      <c r="V2946" s="12" t="str">
        <f t="shared" ref="V2946:V3009" si="1560">IMSUM(COMPLEX($C$18*10^-3,0),IMDIV(COMPLEX(1,0),COMPLEX(0,2*PI()*B2946*($C$17*1*10^-6))))</f>
        <v>0.0015-0.000476135459073951i</v>
      </c>
      <c r="W2946" s="12" t="str">
        <f t="shared" ref="W2946:W3009" si="1561">IMDIV(IMPRODUCT(U2946,V2946),IMSUM(U2946,V2946))</f>
        <v>0.000734724600062111-0.000530039985821717i</v>
      </c>
      <c r="X2946" s="12" t="str">
        <f t="shared" ref="X2946:X3009" si="1562">IMDIV(IMPRODUCT(COMPLEX($C$19,0),W2946),IMSUM(COMPLEX($C$19,0),W2946))</f>
        <v>0.000724690681861186-0.000501701996642524i</v>
      </c>
      <c r="Y2946" s="12" t="str">
        <f t="shared" ref="Y2946:Y3009" si="1563">COMPLEX($C$13*10^-3,2*PI()*B2946*$C$12*0.000001)</f>
        <v>0.00029+0.957557440814169i</v>
      </c>
      <c r="Z2946" s="12" t="str">
        <f t="shared" ref="Z2946:Z3009" si="1564">IMPRODUCT(COMPLEX($C$6,0),IMDIV(X2946,IMSUM(X2946,Y2946)))</f>
        <v>-0.00628092698338867-0.0090931604372073i</v>
      </c>
      <c r="AA2946" s="12" t="str">
        <f t="shared" ref="AA2946:AA3009" si="1565">IMDIV(COMPLEX($C$6,0),IMSUM(X2946,Y2946))</f>
        <v>0.0132935191794474-12.5384405782012i</v>
      </c>
      <c r="AB2946" s="12" t="str">
        <f t="shared" ref="AB2946:AB3009" si="1566">IMPRODUCT(COMPLEX($C$115,0),T2946)</f>
        <v>0.00531442206748507+0.0518528291632659i</v>
      </c>
      <c r="AC2946" s="12" t="str">
        <f t="shared" ref="AC2946:AC3009" si="1567">IMSUM(COMPLEX(1,0),IMPRODUCT(AB2946,M2946))</f>
        <v>1.01592830382006-0.000610489135200715i</v>
      </c>
      <c r="AD2946" s="12" t="str">
        <f t="shared" ref="AD2946:AD3009" si="1568">IMDIV(AB2946,AC2946)</f>
        <v>0.00520042690550131+0.0510429759387576i</v>
      </c>
      <c r="AE2946" s="12" t="str">
        <f t="shared" ref="AE2946:AE3009" si="1569">IMPRODUCT(AD2946,AA2946,X2946)</f>
        <v>0.000431478467727732-0.000367885521079896i</v>
      </c>
      <c r="AF2946" s="12" t="str">
        <f t="shared" ref="AF2946:AF3009" si="1570">IMSUB(D2946,H2946)</f>
        <v>-13.6630927953114-0.317165364243893i</v>
      </c>
      <c r="AG2946" s="12" t="str">
        <f t="shared" ref="AG2946:AG3009" si="1571">IMSUM(COMPLEX(1,0),IMPRODUCT(AD2946,AA2946,COMPLEX($C$123,0)))</f>
        <v>1.00231704779884-0.000233586664701766i</v>
      </c>
      <c r="AH2946" s="12" t="str">
        <f t="shared" ref="AH2946:AH3009" si="1572">IMDIV(IMPRODUCT(AE2946,AF2946),AG2946)</f>
        <v>-0.00599924952055832+0.00487690262600488i</v>
      </c>
      <c r="AI2946" s="12">
        <f t="shared" ref="AI2946:AI3009" si="1573">20*LOG10(IMABS(AH2946))</f>
        <v>-42.234791507762509</v>
      </c>
      <c r="AJ2946" s="12">
        <f t="shared" ref="AJ2946:AJ3009" si="1574">IMARGUMENT(AH2946)*180/PI()</f>
        <v>140.89169087971914</v>
      </c>
      <c r="AK2946" s="12"/>
      <c r="AL2946" s="12"/>
      <c r="AM2946" s="12"/>
      <c r="AN2946" s="12"/>
    </row>
    <row r="2947" spans="1:40" x14ac:dyDescent="0.35">
      <c r="A2947" s="12"/>
      <c r="B2947" s="12">
        <f t="shared" si="1540"/>
        <v>1017000</v>
      </c>
      <c r="C2947" s="29" t="str">
        <f t="shared" si="1542"/>
        <v>-6.69716554475101E-08+0.00218253909405148i</v>
      </c>
      <c r="D2947" s="28" t="str">
        <f t="shared" si="1543"/>
        <v>-5.39906154631321+0.0167327997210614i</v>
      </c>
      <c r="E2947" s="12" t="str">
        <f t="shared" si="1544"/>
        <v>4200</v>
      </c>
      <c r="F2947" s="12" t="str">
        <f t="shared" si="1545"/>
        <v>0.704225352112676</v>
      </c>
      <c r="G2947" s="12" t="str">
        <f t="shared" si="1541"/>
        <v>0.704225352112676</v>
      </c>
      <c r="H2947" s="12" t="str">
        <f t="shared" si="1546"/>
        <v>8.26405975235099+0.333587539388005i</v>
      </c>
      <c r="I2947" s="12" t="str">
        <f t="shared" si="1547"/>
        <v>3993.74966087602i</v>
      </c>
      <c r="J2947" s="12" t="str">
        <f t="shared" si="1548"/>
        <v>-13642.0230955413+863.755396655352i</v>
      </c>
      <c r="K2947" s="12" t="str">
        <f t="shared" si="1549"/>
        <v>0.0184619042350403-0.291584544579796i</v>
      </c>
      <c r="L2947" s="12" t="str">
        <f t="shared" si="1550"/>
        <v>0.001004854800942-0.0133016278889404i</v>
      </c>
      <c r="M2947" s="12" t="str">
        <f t="shared" si="1551"/>
        <v>0.0194667590359823-0.304886172468736i</v>
      </c>
      <c r="N2947" s="12" t="str">
        <f t="shared" si="1552"/>
        <v>-12.7799989148033i</v>
      </c>
      <c r="O2947" s="12" t="str">
        <f t="shared" si="1553"/>
        <v>0.977268123568189-0.212007109922076i</v>
      </c>
      <c r="P2947" s="12" t="str">
        <f t="shared" si="1554"/>
        <v>0.022731876431811+0.212007109922076i</v>
      </c>
      <c r="Q2947" s="12" t="str">
        <f t="shared" si="1555"/>
        <v>-0.022731876431811+12.5679918048812i</v>
      </c>
      <c r="R2947" s="12" t="str">
        <f t="shared" si="1556"/>
        <v>0.0168654868944668-0.00183921671454948i</v>
      </c>
      <c r="S2947" s="12" t="str">
        <f t="shared" si="1557"/>
        <v>1.30873218221841i</v>
      </c>
      <c r="T2947" s="12" t="str">
        <f t="shared" si="1558"/>
        <v>0.00240704210440492+0.0220724054675715i</v>
      </c>
      <c r="U2947" s="12" t="str">
        <f t="shared" si="1559"/>
        <v>0.001-0.00156494535980231i</v>
      </c>
      <c r="V2947" s="12" t="str">
        <f t="shared" si="1560"/>
        <v>0.0015-0.000475667282614685i</v>
      </c>
      <c r="W2947" s="12" t="str">
        <f t="shared" si="1561"/>
        <v>0.000734565671976753-0.000529648530158743i</v>
      </c>
      <c r="X2947" s="12" t="str">
        <f t="shared" si="1562"/>
        <v>0.000724525984372355-0.000501337584197046i</v>
      </c>
      <c r="Y2947" s="12" t="str">
        <f t="shared" si="1563"/>
        <v>0.00029+0.958499918610246i</v>
      </c>
      <c r="Z2947" s="12" t="str">
        <f t="shared" si="1564"/>
        <v>-0.0062701939926648-0.0090821356727712i</v>
      </c>
      <c r="AA2947" s="12" t="str">
        <f t="shared" si="1565"/>
        <v>0.0132652122156673-12.5261005389435i</v>
      </c>
      <c r="AB2947" s="12" t="str">
        <f t="shared" si="1566"/>
        <v>0.00600842665687878+0.0550968465196751i</v>
      </c>
      <c r="AC2947" s="12" t="str">
        <f t="shared" si="1567"/>
        <v>1.0169152312444-0.000759329171133879i</v>
      </c>
      <c r="AD2947" s="12" t="str">
        <f t="shared" si="1568"/>
        <v>0.00586802361565358+0.0541847546267508i</v>
      </c>
      <c r="AE2947" s="12" t="str">
        <f t="shared" si="1569"/>
        <v>0.000455319646492281-0.000393043109563059i</v>
      </c>
      <c r="AF2947" s="12" t="str">
        <f t="shared" si="1570"/>
        <v>-13.6631212986642-0.316854739666944i</v>
      </c>
      <c r="AG2947" s="12" t="str">
        <f t="shared" si="1571"/>
        <v>1.00245726151945-0.000263480547050249i</v>
      </c>
      <c r="AH2947" s="12" t="str">
        <f t="shared" si="1572"/>
        <v>-0.00633144024343592+0.00521145138322624i</v>
      </c>
      <c r="AI2947" s="12">
        <f t="shared" si="1573"/>
        <v>-41.723312118073686</v>
      </c>
      <c r="AJ2947" s="12">
        <f t="shared" si="1574"/>
        <v>140.54197234343815</v>
      </c>
      <c r="AK2947" s="12"/>
      <c r="AL2947" s="12"/>
      <c r="AM2947" s="12"/>
      <c r="AN2947" s="12"/>
    </row>
    <row r="2948" spans="1:40" x14ac:dyDescent="0.35">
      <c r="A2948" s="12"/>
      <c r="B2948" s="12">
        <f t="shared" si="1540"/>
        <v>1018000</v>
      </c>
      <c r="C2948" s="29" t="str">
        <f t="shared" si="1542"/>
        <v>-6.68401451102917E-08+0.00218039514602599i</v>
      </c>
      <c r="D2948" s="28" t="str">
        <f t="shared" si="1543"/>
        <v>-5.39906154530496+0.0167163627861993i</v>
      </c>
      <c r="E2948" s="12" t="str">
        <f t="shared" si="1544"/>
        <v>4200</v>
      </c>
      <c r="F2948" s="12" t="str">
        <f t="shared" si="1545"/>
        <v>0.704225352112676</v>
      </c>
      <c r="G2948" s="12" t="str">
        <f t="shared" si="1541"/>
        <v>0.704225352112676</v>
      </c>
      <c r="H2948" s="12" t="str">
        <f t="shared" si="1546"/>
        <v>8.26408817296603+0.333261084503536i</v>
      </c>
      <c r="I2948" s="12" t="str">
        <f t="shared" si="1547"/>
        <v>3997.67665169301i</v>
      </c>
      <c r="J2948" s="12" t="str">
        <f t="shared" si="1548"/>
        <v>-13668.8662235253+864.604713662879i</v>
      </c>
      <c r="K2948" s="12" t="str">
        <f t="shared" si="1549"/>
        <v>0.0184257903060425-0.291300358159078i</v>
      </c>
      <c r="L2948" s="12" t="str">
        <f t="shared" si="1550"/>
        <v>0.00100289277115157-0.0132887095303116i</v>
      </c>
      <c r="M2948" s="12" t="str">
        <f t="shared" si="1551"/>
        <v>0.0194286830771941-0.30458906768939i</v>
      </c>
      <c r="N2948" s="12" t="str">
        <f t="shared" si="1552"/>
        <v>-12.7925652854176i</v>
      </c>
      <c r="O2948" s="12" t="str">
        <f t="shared" si="1553"/>
        <v>0.974526872786586-0.224270760949344i</v>
      </c>
      <c r="P2948" s="12" t="str">
        <f t="shared" si="1554"/>
        <v>0.025473127213414+0.224270760949344i</v>
      </c>
      <c r="Q2948" s="12" t="str">
        <f t="shared" si="1555"/>
        <v>-0.025473127213414+12.5682945244683i</v>
      </c>
      <c r="R2948" s="12" t="str">
        <f t="shared" si="1556"/>
        <v>0.0178399870500901-0.00206293442778176i</v>
      </c>
      <c r="S2948" s="12" t="str">
        <f t="shared" si="1557"/>
        <v>1.31001903785481i</v>
      </c>
      <c r="T2948" s="12" t="str">
        <f t="shared" si="1558"/>
        <v>0.00270248337424022+0.0233707226707013i</v>
      </c>
      <c r="U2948" s="12" t="str">
        <f t="shared" si="1559"/>
        <v>0.001-0.00156340808538208i</v>
      </c>
      <c r="V2948" s="12" t="str">
        <f t="shared" si="1560"/>
        <v>0.0015-0.000475200025951999i</v>
      </c>
      <c r="W2948" s="12" t="str">
        <f t="shared" si="1561"/>
        <v>0.000734406962613191-0.000529257665208658i</v>
      </c>
      <c r="X2948" s="12" t="str">
        <f t="shared" si="1562"/>
        <v>0.000724361523792347-0.000500973713321641i</v>
      </c>
      <c r="Y2948" s="12" t="str">
        <f t="shared" si="1563"/>
        <v>0.00029+0.959442396406323i</v>
      </c>
      <c r="Z2948" s="12" t="str">
        <f t="shared" si="1564"/>
        <v>-0.00625948885603577-0.00907113559213425i</v>
      </c>
      <c r="AA2948" s="12" t="str">
        <f t="shared" si="1565"/>
        <v>0.0132369939286556-12.5137847723827i</v>
      </c>
      <c r="AB2948" s="12" t="str">
        <f t="shared" si="1566"/>
        <v>0.00674590324608011+0.0583376887459468i</v>
      </c>
      <c r="AC2948" s="12" t="str">
        <f t="shared" si="1567"/>
        <v>1.01790008624252-0.000921303914345377i</v>
      </c>
      <c r="AD2948" s="12" t="str">
        <f t="shared" si="1568"/>
        <v>0.00657539601918675+0.0573177539451912i</v>
      </c>
      <c r="AE2948" s="12" t="str">
        <f t="shared" si="1569"/>
        <v>0.000478778499767296-0.000418426150934948i</v>
      </c>
      <c r="AF2948" s="12" t="str">
        <f t="shared" si="1570"/>
        <v>-13.663149718271-0.316544721717337i</v>
      </c>
      <c r="AG2948" s="12" t="str">
        <f t="shared" si="1571"/>
        <v>1.00259680365144-0.000295118240455036i</v>
      </c>
      <c r="AH2948" s="12" t="str">
        <f t="shared" si="1572"/>
        <v>-0.00665841994200496+0.00554908942243912i</v>
      </c>
      <c r="AI2948" s="12">
        <f t="shared" si="1573"/>
        <v>-41.242042449128782</v>
      </c>
      <c r="AJ2948" s="12">
        <f t="shared" si="1574"/>
        <v>140.19236645450198</v>
      </c>
      <c r="AK2948" s="12"/>
      <c r="AL2948" s="12"/>
      <c r="AM2948" s="12"/>
      <c r="AN2948" s="12"/>
    </row>
    <row r="2949" spans="1:40" x14ac:dyDescent="0.35">
      <c r="A2949" s="12"/>
      <c r="B2949" s="12">
        <f t="shared" si="1540"/>
        <v>1019000</v>
      </c>
      <c r="C2949" s="29" t="str">
        <f t="shared" si="1542"/>
        <v>-6.67090217577562E-08+0.00217825540594559i</v>
      </c>
      <c r="D2949" s="28" t="str">
        <f t="shared" si="1543"/>
        <v>-5.39906154429969+0.0166999581122495i</v>
      </c>
      <c r="E2949" s="12" t="str">
        <f t="shared" si="1544"/>
        <v>4200</v>
      </c>
      <c r="F2949" s="12" t="str">
        <f t="shared" si="1545"/>
        <v>0.704225352112676</v>
      </c>
      <c r="G2949" s="12" t="str">
        <f t="shared" si="1541"/>
        <v>0.704225352112676</v>
      </c>
      <c r="H2949" s="12" t="str">
        <f t="shared" si="1546"/>
        <v>8.26411651015969+0.332935266735587i</v>
      </c>
      <c r="I2949" s="12" t="str">
        <f t="shared" si="1547"/>
        <v>4001.60364251i</v>
      </c>
      <c r="J2949" s="12" t="str">
        <f t="shared" si="1548"/>
        <v>-13695.7357329619+865.454030670407i</v>
      </c>
      <c r="K2949" s="12" t="str">
        <f t="shared" si="1549"/>
        <v>0.0183897821033313-0.291016722955092i</v>
      </c>
      <c r="L2949" s="12" t="str">
        <f t="shared" si="1550"/>
        <v>0.0010009364713321-0.0132758160946418i</v>
      </c>
      <c r="M2949" s="12" t="str">
        <f t="shared" si="1551"/>
        <v>0.0193907185746634-0.304292539049734i</v>
      </c>
      <c r="N2949" s="12" t="str">
        <f t="shared" si="1552"/>
        <v>-12.805131656032i</v>
      </c>
      <c r="O2949" s="12" t="str">
        <f t="shared" si="1553"/>
        <v>0.971631732914673-0.236498997023727i</v>
      </c>
      <c r="P2949" s="12" t="str">
        <f t="shared" si="1554"/>
        <v>0.028368267085327+0.236498997023727i</v>
      </c>
      <c r="Q2949" s="12" t="str">
        <f t="shared" si="1555"/>
        <v>-0.028368267085327+12.5686326590083i</v>
      </c>
      <c r="R2949" s="12" t="str">
        <f t="shared" si="1556"/>
        <v>0.0188114148796242-0.0022995273321295i</v>
      </c>
      <c r="S2949" s="12" t="str">
        <f t="shared" si="1557"/>
        <v>1.31130589349121i</v>
      </c>
      <c r="T2949" s="12" t="str">
        <f t="shared" si="1558"/>
        <v>0.00301538374286553+0.0246675191965595i</v>
      </c>
      <c r="U2949" s="12" t="str">
        <f t="shared" si="1559"/>
        <v>0.001-0.00156187382818347i</v>
      </c>
      <c r="V2949" s="12" t="str">
        <f t="shared" si="1560"/>
        <v>0.0015-0.000474733686377954i</v>
      </c>
      <c r="W2949" s="12" t="str">
        <f t="shared" si="1561"/>
        <v>0.000734248471749687-0.000528867389413004i</v>
      </c>
      <c r="X2949" s="12" t="str">
        <f t="shared" si="1562"/>
        <v>0.000724197299816254-0.000500610382590129i</v>
      </c>
      <c r="Y2949" s="12" t="str">
        <f t="shared" si="1563"/>
        <v>0.00029+0.9603848742024i</v>
      </c>
      <c r="Z2949" s="12" t="str">
        <f t="shared" si="1564"/>
        <v>-0.0062488114736709-0.00906016011858619i</v>
      </c>
      <c r="AA2949" s="12" t="str">
        <f t="shared" si="1565"/>
        <v>0.0132088639558576-12.5014932069545i</v>
      </c>
      <c r="AB2949" s="12" t="str">
        <f t="shared" si="1566"/>
        <v>0.00752696100670466+0.061574735077731i</v>
      </c>
      <c r="AC2949" s="12" t="str">
        <f t="shared" si="1567"/>
        <v>1.01888268566072-0.00109641971685677i</v>
      </c>
      <c r="AD2949" s="12" t="str">
        <f t="shared" si="1568"/>
        <v>0.00732242474655309+0.0604414663192195i</v>
      </c>
      <c r="AE2949" s="12" t="str">
        <f t="shared" si="1569"/>
        <v>0.000501852910882912-0.000444029668881102i</v>
      </c>
      <c r="AF2949" s="12" t="str">
        <f t="shared" si="1570"/>
        <v>-13.6631780544594-0.316235308623337i</v>
      </c>
      <c r="AG2949" s="12" t="str">
        <f t="shared" si="1571"/>
        <v>1.0027356531915-0.000328489226040068i</v>
      </c>
      <c r="AH2949" s="12" t="str">
        <f t="shared" si="1572"/>
        <v>-0.00698016295149444+0.00588974760207825i</v>
      </c>
      <c r="AI2949" s="12">
        <f t="shared" si="1573"/>
        <v>-40.787724981996895</v>
      </c>
      <c r="AJ2949" s="12">
        <f t="shared" si="1574"/>
        <v>139.84287306797421</v>
      </c>
      <c r="AK2949" s="12"/>
      <c r="AL2949" s="12"/>
      <c r="AM2949" s="12"/>
      <c r="AN2949" s="12"/>
    </row>
    <row r="2950" spans="1:40" x14ac:dyDescent="0.35">
      <c r="A2950" s="12"/>
      <c r="B2950" s="12">
        <f t="shared" si="1540"/>
        <v>1020000</v>
      </c>
      <c r="C2950" s="29" t="str">
        <f t="shared" si="1542"/>
        <v>-6.65782838730612E-08+0.00217611986143395i</v>
      </c>
      <c r="D2950" s="28" t="str">
        <f t="shared" si="1543"/>
        <v>-5.39906154329736+0.016683585604327i</v>
      </c>
      <c r="E2950" s="12" t="str">
        <f t="shared" si="1544"/>
        <v>4200</v>
      </c>
      <c r="F2950" s="12" t="str">
        <f t="shared" si="1545"/>
        <v>0.704225352112676</v>
      </c>
      <c r="G2950" s="12" t="str">
        <f t="shared" si="1541"/>
        <v>0.704225352112676</v>
      </c>
      <c r="H2950" s="12" t="str">
        <f t="shared" si="1546"/>
        <v>8.26414476425786+0.332610084224413i</v>
      </c>
      <c r="I2950" s="12" t="str">
        <f t="shared" si="1547"/>
        <v>4005.53063332699i</v>
      </c>
      <c r="J2950" s="12" t="str">
        <f t="shared" si="1548"/>
        <v>-13722.631623851+866.303347677934i</v>
      </c>
      <c r="K2950" s="12" t="str">
        <f t="shared" si="1549"/>
        <v>0.0183538792151428-0.290733637372131i</v>
      </c>
      <c r="L2950" s="12" t="str">
        <f t="shared" si="1550"/>
        <v>0.000998985879235657-0.0132629475103036i</v>
      </c>
      <c r="M2950" s="12" t="str">
        <f t="shared" si="1551"/>
        <v>0.0193528650943785-0.303996584882435i</v>
      </c>
      <c r="N2950" s="12" t="str">
        <f t="shared" si="1552"/>
        <v>-12.8176980266464i</v>
      </c>
      <c r="O2950" s="12" t="str">
        <f t="shared" si="1553"/>
        <v>0.96858316112862-0.248689887164898i</v>
      </c>
      <c r="P2950" s="12" t="str">
        <f t="shared" si="1554"/>
        <v>0.03141683887138+0.248689887164898i</v>
      </c>
      <c r="Q2950" s="12" t="str">
        <f t="shared" si="1555"/>
        <v>-0.03141683887138+12.5690081394815i</v>
      </c>
      <c r="R2950" s="12" t="str">
        <f t="shared" si="1556"/>
        <v>0.019779588274628-0.00254898800713704i</v>
      </c>
      <c r="S2950" s="12" t="str">
        <f t="shared" si="1557"/>
        <v>1.31259274912761i</v>
      </c>
      <c r="T2950" s="12" t="str">
        <f t="shared" si="1558"/>
        <v>0.00334578317578132+0.0259625441500062i</v>
      </c>
      <c r="U2950" s="12" t="str">
        <f t="shared" si="1559"/>
        <v>0.001-0.00156034257933231i</v>
      </c>
      <c r="V2950" s="12" t="str">
        <f t="shared" si="1560"/>
        <v>0.0015-0.000474268261195229i</v>
      </c>
      <c r="W2950" s="12" t="str">
        <f t="shared" si="1561"/>
        <v>0.000734090199164035-0.00052847770121981i</v>
      </c>
      <c r="X2950" s="12" t="str">
        <f t="shared" si="1562"/>
        <v>0.000724033312139173-0.000500247590582341i</v>
      </c>
      <c r="Y2950" s="12" t="str">
        <f t="shared" si="1563"/>
        <v>0.00029+0.961327351998477i</v>
      </c>
      <c r="Z2950" s="12" t="str">
        <f t="shared" si="1564"/>
        <v>-0.0062381617462062-0.0090492091757188i</v>
      </c>
      <c r="AA2950" s="12" t="str">
        <f t="shared" si="1565"/>
        <v>0.0131808219365403-12.4892257713758i</v>
      </c>
      <c r="AB2950" s="12" t="str">
        <f t="shared" si="1566"/>
        <v>0.00835169970010598+0.0648073592338989i</v>
      </c>
      <c r="AC2950" s="12" t="str">
        <f t="shared" si="1567"/>
        <v>1.01986284519996-0.0012846801064193i</v>
      </c>
      <c r="AD2950" s="12" t="str">
        <f t="shared" si="1568"/>
        <v>0.00810898386887753+0.0635553858925511i</v>
      </c>
      <c r="AE2950" s="12" t="str">
        <f t="shared" si="1569"/>
        <v>0.000524540828213787-0.000469848668272287i</v>
      </c>
      <c r="AF2950" s="12" t="str">
        <f t="shared" si="1570"/>
        <v>-13.6632063075552-0.315926498620086i</v>
      </c>
      <c r="AG2950" s="12" t="str">
        <f t="shared" si="1571"/>
        <v>1.00287378929623-0.000363582729486879i</v>
      </c>
      <c r="AH2950" s="12" t="str">
        <f t="shared" si="1572"/>
        <v>-0.00729664451917762+0.00623335665313372i</v>
      </c>
      <c r="AI2950" s="12">
        <f t="shared" si="1573"/>
        <v>-40.357603807978009</v>
      </c>
      <c r="AJ2950" s="12">
        <f t="shared" si="1574"/>
        <v>139.49349201982071</v>
      </c>
      <c r="AK2950" s="12"/>
      <c r="AL2950" s="12"/>
      <c r="AM2950" s="12"/>
      <c r="AN2950" s="12"/>
    </row>
    <row r="2951" spans="1:40" x14ac:dyDescent="0.35">
      <c r="A2951" s="12"/>
      <c r="B2951" s="12">
        <f t="shared" si="1540"/>
        <v>1021000</v>
      </c>
      <c r="C2951" s="29" t="str">
        <f t="shared" si="1542"/>
        <v>-6.6447929946788E-08+0.00217398850016327i</v>
      </c>
      <c r="D2951" s="28" t="str">
        <f t="shared" si="1543"/>
        <v>-5.39906154229798+0.0166672451679184i</v>
      </c>
      <c r="E2951" s="12" t="str">
        <f t="shared" si="1544"/>
        <v>4200</v>
      </c>
      <c r="F2951" s="12" t="str">
        <f t="shared" si="1545"/>
        <v>0.704225352112676</v>
      </c>
      <c r="G2951" s="12" t="str">
        <f t="shared" si="1541"/>
        <v>0.704225352112676</v>
      </c>
      <c r="H2951" s="12" t="str">
        <f t="shared" si="1546"/>
        <v>8.26417293558496+0.332285535117486i</v>
      </c>
      <c r="I2951" s="12" t="str">
        <f t="shared" si="1547"/>
        <v>4009.45762414397i</v>
      </c>
      <c r="J2951" s="12" t="str">
        <f t="shared" si="1548"/>
        <v>-13749.5538961927+867.152664685462i</v>
      </c>
      <c r="K2951" s="12" t="str">
        <f t="shared" si="1549"/>
        <v>0.0183180812317126-0.290451099820613i</v>
      </c>
      <c r="L2951" s="12" t="str">
        <f t="shared" si="1550"/>
        <v>0.000997040972722028-0.0132501037059428i</v>
      </c>
      <c r="M2951" s="12" t="str">
        <f t="shared" si="1551"/>
        <v>0.0193151222044346-0.303701203526556i</v>
      </c>
      <c r="N2951" s="12" t="str">
        <f t="shared" si="1552"/>
        <v>-12.8302643972607i</v>
      </c>
      <c r="O2951" s="12" t="str">
        <f t="shared" si="1553"/>
        <v>0.965381638833278-0.260841506289882i</v>
      </c>
      <c r="P2951" s="12" t="str">
        <f t="shared" si="1554"/>
        <v>0.034618361166722+0.260841506289882i</v>
      </c>
      <c r="Q2951" s="12" t="str">
        <f t="shared" si="1555"/>
        <v>-0.034618361166722+12.5694228909708i</v>
      </c>
      <c r="R2951" s="12" t="str">
        <f t="shared" si="1556"/>
        <v>0.0207443242017173-0.00281130613398969i</v>
      </c>
      <c r="S2951" s="12" t="str">
        <f t="shared" si="1557"/>
        <v>1.31387960476401i</v>
      </c>
      <c r="T2951" s="12" t="str">
        <f t="shared" si="1558"/>
        <v>0.00369371779219701+0.0272555444832488i</v>
      </c>
      <c r="U2951" s="12" t="str">
        <f t="shared" si="1559"/>
        <v>0.001-0.00155881432998918i</v>
      </c>
      <c r="V2951" s="12" t="str">
        <f t="shared" si="1560"/>
        <v>0.0015-0.000473803747717076i</v>
      </c>
      <c r="W2951" s="12" t="str">
        <f t="shared" si="1561"/>
        <v>0.000733932144633561-0.00052808859908358i</v>
      </c>
      <c r="X2951" s="12" t="str">
        <f t="shared" si="1562"/>
        <v>0.000723869560456201-0.000499885335884075i</v>
      </c>
      <c r="Y2951" s="12" t="str">
        <f t="shared" si="1563"/>
        <v>0.00029+0.962269829794554i</v>
      </c>
      <c r="Z2951" s="12" t="str">
        <f t="shared" si="1564"/>
        <v>-0.00622753957474152-0.00903828268742425i</v>
      </c>
      <c r="AA2951" s="12" t="str">
        <f t="shared" si="1565"/>
        <v>0.01315286751178-12.4769823946434i</v>
      </c>
      <c r="AB2951" s="12" t="str">
        <f t="shared" si="1566"/>
        <v>0.00922020948657677+0.0680349295598981i</v>
      </c>
      <c r="AC2951" s="12" t="str">
        <f t="shared" si="1567"/>
        <v>1.02084037946217-0.0014860857392208i</v>
      </c>
      <c r="AD2951" s="12" t="str">
        <f t="shared" si="1568"/>
        <v>0.00893494092513292+0.0666590086140979i</v>
      </c>
      <c r="AE2951" s="12" t="str">
        <f t="shared" si="1569"/>
        <v>0.000546840265308422-0.000495878136034118i</v>
      </c>
      <c r="AF2951" s="12" t="str">
        <f t="shared" si="1570"/>
        <v>-13.6632344778829-0.315618289949568i</v>
      </c>
      <c r="AG2951" s="12" t="str">
        <f t="shared" si="1571"/>
        <v>1.0030111912852-0.000400387723510886i</v>
      </c>
      <c r="AH2951" s="12" t="str">
        <f t="shared" si="1572"/>
        <v>-0.00760784080228998+0.00657984719109802i</v>
      </c>
      <c r="AI2951" s="12">
        <f t="shared" si="1573"/>
        <v>-39.949326645732924</v>
      </c>
      <c r="AJ2951" s="12">
        <f t="shared" si="1574"/>
        <v>139.14422312701453</v>
      </c>
      <c r="AK2951" s="12"/>
      <c r="AL2951" s="12"/>
      <c r="AM2951" s="12"/>
      <c r="AN2951" s="12"/>
    </row>
    <row r="2952" spans="1:40" x14ac:dyDescent="0.35">
      <c r="A2952" s="12"/>
      <c r="B2952" s="12">
        <f t="shared" si="1540"/>
        <v>1022000</v>
      </c>
      <c r="C2952" s="29" t="str">
        <f t="shared" si="1542"/>
        <v>-6.63179584768999E-08+0.00217186130985397i</v>
      </c>
      <c r="D2952" s="28" t="str">
        <f t="shared" si="1543"/>
        <v>-5.39906154130153+0.0166509367088804i</v>
      </c>
      <c r="E2952" s="12" t="str">
        <f t="shared" si="1544"/>
        <v>4200</v>
      </c>
      <c r="F2952" s="12" t="str">
        <f t="shared" si="1545"/>
        <v>0.704225352112676</v>
      </c>
      <c r="G2952" s="12" t="str">
        <f t="shared" si="1541"/>
        <v>0.704225352112676</v>
      </c>
      <c r="H2952" s="12" t="str">
        <f t="shared" si="1546"/>
        <v>8.26420102446376+0.331961617569464i</v>
      </c>
      <c r="I2952" s="12" t="str">
        <f t="shared" si="1547"/>
        <v>4013.38461496096i</v>
      </c>
      <c r="J2952" s="12" t="str">
        <f t="shared" si="1548"/>
        <v>-13776.5025499869+868.001981692988i</v>
      </c>
      <c r="K2952" s="12" t="str">
        <f t="shared" si="1549"/>
        <v>0.0182823877452652-0.290169108717059i</v>
      </c>
      <c r="L2952" s="12" t="str">
        <f t="shared" si="1550"/>
        <v>0.000995101729757987-0.0132372846104759i</v>
      </c>
      <c r="M2952" s="12" t="str">
        <f t="shared" si="1551"/>
        <v>0.0192774894750232-0.303406393327535i</v>
      </c>
      <c r="N2952" s="12" t="str">
        <f t="shared" si="1552"/>
        <v>-12.8428307678751i</v>
      </c>
      <c r="O2952" s="12" t="str">
        <f t="shared" si="1553"/>
        <v>0.962027671586079-0.272951935517349i</v>
      </c>
      <c r="P2952" s="12" t="str">
        <f t="shared" si="1554"/>
        <v>0.037972328413921+0.272951935517349i</v>
      </c>
      <c r="Q2952" s="12" t="str">
        <f t="shared" si="1555"/>
        <v>-0.037972328413921+12.5698788323577i</v>
      </c>
      <c r="R2952" s="12" t="str">
        <f t="shared" si="1556"/>
        <v>0.0217054387526242-0.00308646845208506i</v>
      </c>
      <c r="S2952" s="12" t="str">
        <f t="shared" si="1557"/>
        <v>1.31516646040041i</v>
      </c>
      <c r="T2952" s="12" t="str">
        <f t="shared" si="1558"/>
        <v>0.00405921978926624+0.0285462650557267i</v>
      </c>
      <c r="U2952" s="12" t="str">
        <f t="shared" si="1559"/>
        <v>0.001-0.00155728907134927i</v>
      </c>
      <c r="V2952" s="12" t="str">
        <f t="shared" si="1560"/>
        <v>0.0015-0.000473340143267255i</v>
      </c>
      <c r="W2952" s="12" t="str">
        <f t="shared" si="1561"/>
        <v>0.000733774307935127-0.000527700081465226i</v>
      </c>
      <c r="X2952" s="12" t="str">
        <f t="shared" si="1562"/>
        <v>0.00072370604446244-0.000499523617087063i</v>
      </c>
      <c r="Y2952" s="12" t="str">
        <f t="shared" si="1563"/>
        <v>0.00029+0.96321230759063i</v>
      </c>
      <c r="Z2952" s="12" t="str">
        <f t="shared" si="1564"/>
        <v>-0.00621694486083792-0.00902738057789377i</v>
      </c>
      <c r="AA2952" s="12" t="str">
        <f t="shared" si="1565"/>
        <v>0.013125000324452-12.4647630060324i</v>
      </c>
      <c r="AB2952" s="12" t="str">
        <f t="shared" si="1566"/>
        <v>0.010132570736226+0.0712568091772367i</v>
      </c>
      <c r="AC2952" s="12" t="str">
        <f t="shared" si="1567"/>
        <v>1.02181510199822-0.00170063435327654i</v>
      </c>
      <c r="AD2952" s="12" t="str">
        <f t="shared" si="1568"/>
        <v>0.00980015695049797+0.0697518323241012i</v>
      </c>
      <c r="AE2952" s="12" t="str">
        <f t="shared" si="1569"/>
        <v>0.000568749301006293-0.000522113042016587i</v>
      </c>
      <c r="AF2952" s="12" t="str">
        <f t="shared" si="1570"/>
        <v>-13.6632625657653-0.315310680860584i</v>
      </c>
      <c r="AG2952" s="12" t="str">
        <f t="shared" si="1571"/>
        <v>1.00314783864411-0.000438892930376536i</v>
      </c>
      <c r="AH2952" s="12" t="str">
        <f t="shared" si="1572"/>
        <v>-0.00791372886579521+0.00692914972780767i</v>
      </c>
      <c r="AI2952" s="12">
        <f t="shared" si="1573"/>
        <v>-39.560869673264577</v>
      </c>
      <c r="AJ2952" s="12">
        <f t="shared" si="1574"/>
        <v>138.79506618764444</v>
      </c>
      <c r="AK2952" s="12"/>
      <c r="AL2952" s="12"/>
      <c r="AM2952" s="12"/>
      <c r="AN2952" s="12"/>
    </row>
    <row r="2953" spans="1:40" x14ac:dyDescent="0.35">
      <c r="A2953" s="12"/>
      <c r="B2953" s="12">
        <f t="shared" si="1540"/>
        <v>1023000</v>
      </c>
      <c r="C2953" s="29" t="str">
        <f t="shared" si="1542"/>
        <v>-6.6188367968697E-08+0.00216973827827449i</v>
      </c>
      <c r="D2953" s="28" t="str">
        <f t="shared" si="1543"/>
        <v>-5.39906154030801+0.0166346601334378i</v>
      </c>
      <c r="E2953" s="12" t="str">
        <f t="shared" si="1544"/>
        <v>4200</v>
      </c>
      <c r="F2953" s="12" t="str">
        <f t="shared" si="1545"/>
        <v>0.704225352112676</v>
      </c>
      <c r="G2953" s="12" t="str">
        <f t="shared" si="1541"/>
        <v>0.704225352112676</v>
      </c>
      <c r="H2953" s="12" t="str">
        <f t="shared" si="1546"/>
        <v>8.26422903121551+0.331638329742146i</v>
      </c>
      <c r="I2953" s="12" t="str">
        <f t="shared" si="1547"/>
        <v>4017.31160577795i</v>
      </c>
      <c r="J2953" s="12" t="str">
        <f t="shared" si="1548"/>
        <v>-13803.4775852337+868.851298700517i</v>
      </c>
      <c r="K2953" s="12" t="str">
        <f t="shared" si="1549"/>
        <v>0.0182467983500016-0.289887662484053i</v>
      </c>
      <c r="L2953" s="12" t="str">
        <f t="shared" si="1550"/>
        <v>0.000993168128416752-0.0132244901530896i</v>
      </c>
      <c r="M2953" s="12" t="str">
        <f t="shared" si="1551"/>
        <v>0.0192399664784184-0.303112152637143i</v>
      </c>
      <c r="N2953" s="12" t="str">
        <f t="shared" si="1552"/>
        <v>-12.8553971384894i</v>
      </c>
      <c r="O2953" s="12" t="str">
        <f t="shared" si="1553"/>
        <v>0.958521789017386-0.285019262469943i</v>
      </c>
      <c r="P2953" s="12" t="str">
        <f t="shared" si="1554"/>
        <v>0.041478210982614+0.285019262469943i</v>
      </c>
      <c r="Q2953" s="12" t="str">
        <f t="shared" si="1555"/>
        <v>-0.041478210982614+12.5703778760195i</v>
      </c>
      <c r="R2953" s="12" t="str">
        <f t="shared" si="1556"/>
        <v>0.0226627471957558-0.00337445871640553i</v>
      </c>
      <c r="S2953" s="12" t="str">
        <f t="shared" si="1557"/>
        <v>1.31645331603681i</v>
      </c>
      <c r="T2953" s="12" t="str">
        <f t="shared" si="1558"/>
        <v>0.00444231736704138+0.0298344486963566i</v>
      </c>
      <c r="U2953" s="12" t="str">
        <f t="shared" si="1559"/>
        <v>0.001-0.00155576679464218i</v>
      </c>
      <c r="V2953" s="12" t="str">
        <f t="shared" si="1560"/>
        <v>0.0015-0.000472877445179995i</v>
      </c>
      <c r="W2953" s="12" t="str">
        <f t="shared" si="1561"/>
        <v>0.000733616688845142-0.000527312146832057i</v>
      </c>
      <c r="X2953" s="12" t="str">
        <f t="shared" si="1562"/>
        <v>0.000723542763852999-0.000499162432788928i</v>
      </c>
      <c r="Y2953" s="12" t="str">
        <f t="shared" si="1563"/>
        <v>0.00029+0.964154785386707i</v>
      </c>
      <c r="Z2953" s="12" t="str">
        <f t="shared" si="1564"/>
        <v>-0.0062063775065148-0.00901650277161612i</v>
      </c>
      <c r="AA2953" s="12" t="str">
        <f t="shared" si="1565"/>
        <v>0.0130972200192201-12.4525675350947i</v>
      </c>
      <c r="AB2953" s="12" t="str">
        <f t="shared" si="1566"/>
        <v>0.0110888538416513+0.0744723561388588i</v>
      </c>
      <c r="AC2953" s="12" t="str">
        <f t="shared" si="1567"/>
        <v>1.02278682535741-0.0019283207225411i</v>
      </c>
      <c r="AD2953" s="12" t="str">
        <f t="shared" si="1568"/>
        <v>0.0107044865058166+0.0728333568395162i</v>
      </c>
      <c r="AE2953" s="12" t="str">
        <f t="shared" si="1569"/>
        <v>0.000590266079541112-0.000548548339861162i</v>
      </c>
      <c r="AF2953" s="12" t="str">
        <f t="shared" si="1570"/>
        <v>-13.6632905715235-0.315003669608708i</v>
      </c>
      <c r="AG2953" s="12" t="str">
        <f t="shared" si="1571"/>
        <v>1.0032837110278-0.000479086824447391i</v>
      </c>
      <c r="AH2953" s="12" t="str">
        <f t="shared" si="1572"/>
        <v>-0.00821428667998062+0.00728119468315166i</v>
      </c>
      <c r="AI2953" s="12">
        <f t="shared" si="1573"/>
        <v>-39.190479082641858</v>
      </c>
      <c r="AJ2953" s="12">
        <f t="shared" si="1574"/>
        <v>138.44602098105352</v>
      </c>
      <c r="AK2953" s="12"/>
      <c r="AL2953" s="12"/>
      <c r="AM2953" s="12"/>
      <c r="AN2953" s="12"/>
    </row>
    <row r="2954" spans="1:40" x14ac:dyDescent="0.35">
      <c r="A2954" s="12"/>
      <c r="B2954" s="12">
        <f t="shared" si="1540"/>
        <v>1024000</v>
      </c>
      <c r="C2954" s="29" t="str">
        <f t="shared" si="1542"/>
        <v>-6.60591569347748E-08+0.00216761939324105i</v>
      </c>
      <c r="D2954" s="28" t="str">
        <f t="shared" si="1543"/>
        <v>-5.39906153931739+0.0166184153481814i</v>
      </c>
      <c r="E2954" s="12" t="str">
        <f t="shared" si="1544"/>
        <v>4200</v>
      </c>
      <c r="F2954" s="12" t="str">
        <f t="shared" si="1545"/>
        <v>0.704225352112676</v>
      </c>
      <c r="G2954" s="12" t="str">
        <f t="shared" si="1541"/>
        <v>0.704225352112676</v>
      </c>
      <c r="H2954" s="12" t="str">
        <f t="shared" si="1546"/>
        <v>8.26425695615981+0.331315669804451i</v>
      </c>
      <c r="I2954" s="12" t="str">
        <f t="shared" si="1547"/>
        <v>4021.23859659494i</v>
      </c>
      <c r="J2954" s="12" t="str">
        <f t="shared" si="1548"/>
        <v>-13830.4790019331+869.700615708043i</v>
      </c>
      <c r="K2954" s="12" t="str">
        <f t="shared" si="1549"/>
        <v>0.0182113126420883-0.289606759550224i</v>
      </c>
      <c r="L2954" s="12" t="str">
        <f t="shared" si="1550"/>
        <v>0.00099124014687735-0.0132117202632391i</v>
      </c>
      <c r="M2954" s="12" t="str">
        <f t="shared" si="1551"/>
        <v>0.0192025527889657-0.302818479813463i</v>
      </c>
      <c r="N2954" s="12" t="str">
        <f t="shared" si="1552"/>
        <v>-12.8679635091038i</v>
      </c>
      <c r="O2954" s="12" t="str">
        <f t="shared" si="1553"/>
        <v>0.954864544746641-0.297041581577042i</v>
      </c>
      <c r="P2954" s="12" t="str">
        <f t="shared" si="1554"/>
        <v>0.045135455253359+0.297041581577042i</v>
      </c>
      <c r="Q2954" s="12" t="str">
        <f t="shared" si="1555"/>
        <v>-0.045135455253359+12.5709219275268i</v>
      </c>
      <c r="R2954" s="12" t="str">
        <f t="shared" si="1556"/>
        <v>0.0236160640294408-0.00367525765580106i</v>
      </c>
      <c r="S2954" s="12" t="str">
        <f t="shared" si="1557"/>
        <v>1.31774017167321i</v>
      </c>
      <c r="T2954" s="12" t="str">
        <f t="shared" si="1558"/>
        <v>0.00484303465429857+0.0311198362684008i</v>
      </c>
      <c r="U2954" s="12" t="str">
        <f t="shared" si="1559"/>
        <v>0.001-0.00155424749113179i</v>
      </c>
      <c r="V2954" s="12" t="str">
        <f t="shared" si="1560"/>
        <v>0.0015-0.000472415650799937i</v>
      </c>
      <c r="W2954" s="12" t="str">
        <f t="shared" si="1561"/>
        <v>0.000733459287139568-0.000526924793657735i</v>
      </c>
      <c r="X2954" s="12" t="str">
        <f t="shared" si="1562"/>
        <v>0.000723379718322992-0.000498801781593177i</v>
      </c>
      <c r="Y2954" s="12" t="str">
        <f t="shared" si="1563"/>
        <v>0.00029+0.965097263182784i</v>
      </c>
      <c r="Z2954" s="12" t="str">
        <f t="shared" si="1564"/>
        <v>-0.00619583741424766-0.00900564919337617i</v>
      </c>
      <c r="AA2954" s="12" t="str">
        <f t="shared" si="1565"/>
        <v>0.0130695262425256-12.4403959116582i</v>
      </c>
      <c r="AB2954" s="12" t="str">
        <f t="shared" si="1566"/>
        <v>0.0120891190327845+0.0776809235910682i</v>
      </c>
      <c r="AC2954" s="12" t="str">
        <f t="shared" si="1567"/>
        <v>1.02375536113875-0.00216913661183871i</v>
      </c>
      <c r="AD2954" s="12" t="str">
        <f t="shared" si="1568"/>
        <v>0.0116477777083185+0.0759030840392447i</v>
      </c>
      <c r="AE2954" s="12" t="str">
        <f t="shared" si="1569"/>
        <v>0.000611388810634748-0.00057517896787068i</v>
      </c>
      <c r="AF2954" s="12" t="str">
        <f t="shared" si="1570"/>
        <v>-13.6633184954772-0.31469725445627i</v>
      </c>
      <c r="AG2954" s="12" t="str">
        <f t="shared" si="1571"/>
        <v>1.00341878826323-0.000520957634778101i</v>
      </c>
      <c r="AH2954" s="12" t="str">
        <f t="shared" si="1572"/>
        <v>-0.00850949311794734+0.00763591239671608i</v>
      </c>
      <c r="AI2954" s="12">
        <f t="shared" si="1573"/>
        <v>-38.836625082537985</v>
      </c>
      <c r="AJ2954" s="12">
        <f t="shared" si="1574"/>
        <v>138.09708726793673</v>
      </c>
      <c r="AK2954" s="12"/>
      <c r="AL2954" s="12"/>
      <c r="AM2954" s="12"/>
      <c r="AN2954" s="12"/>
    </row>
    <row r="2955" spans="1:40" x14ac:dyDescent="0.35">
      <c r="A2955" s="12"/>
      <c r="B2955" s="12">
        <f t="shared" si="1540"/>
        <v>1025000</v>
      </c>
      <c r="C2955" s="29" t="str">
        <f t="shared" si="1542"/>
        <v>-6.59303238949804E-08+0.00216550464261742i</v>
      </c>
      <c r="D2955" s="28" t="str">
        <f t="shared" si="1543"/>
        <v>-5.39906153832967+0.0166022022600669i</v>
      </c>
      <c r="E2955" s="12" t="str">
        <f t="shared" si="1544"/>
        <v>4200</v>
      </c>
      <c r="F2955" s="12" t="str">
        <f t="shared" si="1545"/>
        <v>0.704225352112676</v>
      </c>
      <c r="G2955" s="12" t="str">
        <f t="shared" si="1541"/>
        <v>0.704225352112676</v>
      </c>
      <c r="H2955" s="12" t="str">
        <f t="shared" si="1546"/>
        <v>8.2642847996148+0.330993635932371i</v>
      </c>
      <c r="I2955" s="12" t="str">
        <f t="shared" si="1547"/>
        <v>4025.16558741192i</v>
      </c>
      <c r="J2955" s="12" t="str">
        <f t="shared" si="1548"/>
        <v>-13857.506800085+870.54993271557i</v>
      </c>
      <c r="K2955" s="12" t="str">
        <f t="shared" si="1549"/>
        <v>0.018175930219646-0.289326398350212i</v>
      </c>
      <c r="L2955" s="12" t="str">
        <f t="shared" si="1550"/>
        <v>0.00098931776342399-0.013198974870647i</v>
      </c>
      <c r="M2955" s="12" t="str">
        <f t="shared" si="1551"/>
        <v>0.01916524798307-0.302525373220859i</v>
      </c>
      <c r="N2955" s="12" t="str">
        <f t="shared" si="1552"/>
        <v>-12.8805298797181i</v>
      </c>
      <c r="O2955" s="12" t="str">
        <f t="shared" si="1553"/>
        <v>0.95105651629517-0.309016994374898i</v>
      </c>
      <c r="P2955" s="12" t="str">
        <f t="shared" si="1554"/>
        <v>0.04894348370483+0.309016994374898i</v>
      </c>
      <c r="Q2955" s="12" t="str">
        <f t="shared" si="1555"/>
        <v>-0.04894348370483+12.5715128853432i</v>
      </c>
      <c r="R2955" s="12" t="str">
        <f t="shared" si="1556"/>
        <v>0.0245652030366125-0.00398884293216785i</v>
      </c>
      <c r="S2955" s="12" t="str">
        <f t="shared" si="1557"/>
        <v>1.31902702730961i</v>
      </c>
      <c r="T2955" s="12" t="str">
        <f t="shared" si="1558"/>
        <v>0.00526139163522231+0.03240216673664i</v>
      </c>
      <c r="U2955" s="12" t="str">
        <f t="shared" si="1559"/>
        <v>0.000999999999999998-0.00155273115211605i</v>
      </c>
      <c r="V2955" s="12" t="str">
        <f t="shared" si="1560"/>
        <v>0.0015-0.000471954757482082i</v>
      </c>
      <c r="W2955" s="12" t="str">
        <f t="shared" si="1561"/>
        <v>0.000733302102593913-0.000526538020422233i</v>
      </c>
      <c r="X2955" s="12" t="str">
        <f t="shared" si="1562"/>
        <v>0.000723216907567547-0.000498441662109141i</v>
      </c>
      <c r="Y2955" s="12" t="str">
        <f t="shared" si="1563"/>
        <v>0.00029+0.966039740978861i</v>
      </c>
      <c r="Z2955" s="12" t="str">
        <f t="shared" si="1564"/>
        <v>-0.00618532448696507-0.00899481976825356i</v>
      </c>
      <c r="AA2955" s="12" t="str">
        <f t="shared" si="1565"/>
        <v>0.0130419186425774-12.4282480658249i</v>
      </c>
      <c r="AB2955" s="12" t="str">
        <f t="shared" si="1566"/>
        <v>0.0131334161938826+0.0808818599412036i</v>
      </c>
      <c r="AC2955" s="12" t="str">
        <f t="shared" si="1567"/>
        <v>1.02472052004373-0.0024230707326141i</v>
      </c>
      <c r="AD2955" s="12" t="str">
        <f t="shared" si="1568"/>
        <v>0.0126298722633732+0.0789605179484341i</v>
      </c>
      <c r="AE2955" s="12" t="str">
        <f t="shared" si="1569"/>
        <v>0.00063211576957623-0.000601999849874999i</v>
      </c>
      <c r="AF2955" s="12" t="str">
        <f t="shared" si="1570"/>
        <v>-13.6633463379445-0.314391433672304i</v>
      </c>
      <c r="AG2955" s="12" t="str">
        <f t="shared" si="1571"/>
        <v>1.00355305035249-0.000564493347737724i</v>
      </c>
      <c r="AH2955" s="12" t="str">
        <f t="shared" si="1572"/>
        <v>-0.0087993279529183+0.00799323313927175i</v>
      </c>
      <c r="AI2955" s="12">
        <f t="shared" si="1573"/>
        <v>-38.497965296822997</v>
      </c>
      <c r="AJ2955" s="12">
        <f t="shared" si="1574"/>
        <v>137.74826479048855</v>
      </c>
      <c r="AK2955" s="12"/>
      <c r="AL2955" s="12"/>
      <c r="AM2955" s="12"/>
      <c r="AN2955" s="12"/>
    </row>
    <row r="2956" spans="1:40" x14ac:dyDescent="0.35">
      <c r="A2956" s="12"/>
      <c r="B2956" s="12">
        <f t="shared" si="1540"/>
        <v>1026000</v>
      </c>
      <c r="C2956" s="29" t="str">
        <f t="shared" si="1542"/>
        <v>-6.58018673763712E-08+0.00216339401431468i</v>
      </c>
      <c r="D2956" s="28" t="str">
        <f t="shared" si="1543"/>
        <v>-5.39906153734483+0.0165860207764126i</v>
      </c>
      <c r="E2956" s="12" t="str">
        <f t="shared" si="1544"/>
        <v>4200</v>
      </c>
      <c r="F2956" s="12" t="str">
        <f t="shared" si="1545"/>
        <v>0.704225352112676</v>
      </c>
      <c r="G2956" s="12" t="str">
        <f t="shared" si="1541"/>
        <v>0.704225352112676</v>
      </c>
      <c r="H2956" s="12" t="str">
        <f t="shared" si="1546"/>
        <v>8.26431256189702+0.330672226308948i</v>
      </c>
      <c r="I2956" s="12" t="str">
        <f t="shared" si="1547"/>
        <v>4029.09257822891i</v>
      </c>
      <c r="J2956" s="12" t="str">
        <f t="shared" si="1548"/>
        <v>-13884.5609796895+871.399249723098i</v>
      </c>
      <c r="K2956" s="12" t="str">
        <f t="shared" si="1549"/>
        <v>0.0181406506827379-0.289046577324639i</v>
      </c>
      <c r="L2956" s="12" t="str">
        <f t="shared" si="1550"/>
        <v>0.00098740095644552-0.0131862539053025i</v>
      </c>
      <c r="M2956" s="12" t="str">
        <f t="shared" si="1551"/>
        <v>0.0191280516391834-0.302232831229941i</v>
      </c>
      <c r="N2956" s="12" t="str">
        <f t="shared" si="1552"/>
        <v>-12.8930962503325i</v>
      </c>
      <c r="O2956" s="12" t="str">
        <f t="shared" si="1553"/>
        <v>0.947098304994748-0.320943609807198i</v>
      </c>
      <c r="P2956" s="12" t="str">
        <f t="shared" si="1554"/>
        <v>0.052901695005252+0.320943609807198i</v>
      </c>
      <c r="Q2956" s="12" t="str">
        <f t="shared" si="1555"/>
        <v>-0.052901695005252+12.5721526405253i</v>
      </c>
      <c r="R2956" s="12" t="str">
        <f t="shared" si="1556"/>
        <v>0.025509977341168-0.00431518910065338i</v>
      </c>
      <c r="S2956" s="12" t="str">
        <f t="shared" si="1557"/>
        <v>1.32031388294601i</v>
      </c>
      <c r="T2956" s="12" t="str">
        <f t="shared" si="1558"/>
        <v>0.00569740407712997+0.0336811772371823i</v>
      </c>
      <c r="U2956" s="12" t="str">
        <f t="shared" si="1559"/>
        <v>0.001-0.00155121776892686i</v>
      </c>
      <c r="V2956" s="12" t="str">
        <f t="shared" si="1560"/>
        <v>0.0015-0.000471494762591749i</v>
      </c>
      <c r="W2956" s="12" t="str">
        <f t="shared" si="1561"/>
        <v>0.00073314513498325-0.000526151825611807i</v>
      </c>
      <c r="X2956" s="12" t="str">
        <f t="shared" si="1562"/>
        <v>0.000723054331281804-0.000498082072951945i</v>
      </c>
      <c r="Y2956" s="12" t="str">
        <f t="shared" si="1563"/>
        <v>0.00029+0.966982218774938i</v>
      </c>
      <c r="Z2956" s="12" t="str">
        <f t="shared" si="1564"/>
        <v>-0.00617483862804611-0.00898401442162119i</v>
      </c>
      <c r="AA2956" s="12" t="str">
        <f t="shared" si="1565"/>
        <v>0.0130143968693404-12.4161239279699i</v>
      </c>
      <c r="AB2956" s="12" t="str">
        <f t="shared" si="1566"/>
        <v>0.0142217846831145+0.0840745090318958i</v>
      </c>
      <c r="AC2956" s="12" t="str">
        <f t="shared" si="1567"/>
        <v>1.0256821119308-0.00269010869961921i</v>
      </c>
      <c r="AD2956" s="12" t="str">
        <f t="shared" si="1568"/>
        <v>0.0136506054975014+0.0820051648226214i</v>
      </c>
      <c r="AE2956" s="12" t="str">
        <f t="shared" si="1569"/>
        <v>0.000652445297291663-0.000629005896099424i</v>
      </c>
      <c r="AF2956" s="12" t="str">
        <f t="shared" si="1570"/>
        <v>-13.6633740992418-0.314086205532535i</v>
      </c>
      <c r="AG2956" s="12" t="str">
        <f t="shared" si="1571"/>
        <v>1.00368647747572-0.000609681709674252i</v>
      </c>
      <c r="AH2956" s="12" t="str">
        <f t="shared" si="1572"/>
        <v>-0.00908377185544974+0.00835308712420015i</v>
      </c>
      <c r="AI2956" s="12">
        <f t="shared" si="1573"/>
        <v>-38.173315346018512</v>
      </c>
      <c r="AJ2956" s="12">
        <f t="shared" si="1574"/>
        <v>137.39955327250553</v>
      </c>
      <c r="AK2956" s="12"/>
      <c r="AL2956" s="12"/>
      <c r="AM2956" s="12"/>
      <c r="AN2956" s="12"/>
    </row>
    <row r="2957" spans="1:40" x14ac:dyDescent="0.35">
      <c r="A2957" s="12"/>
      <c r="B2957" s="12">
        <f t="shared" si="1540"/>
        <v>1027000</v>
      </c>
      <c r="C2957" s="29" t="str">
        <f t="shared" si="1542"/>
        <v>-6.56737859131718E-08+0.002161287496291i</v>
      </c>
      <c r="D2957" s="28" t="str">
        <f t="shared" si="1543"/>
        <v>-5.39906153636288+0.0165698708048977i</v>
      </c>
      <c r="E2957" s="12" t="str">
        <f t="shared" si="1544"/>
        <v>4200</v>
      </c>
      <c r="F2957" s="12" t="str">
        <f t="shared" si="1545"/>
        <v>0.704225352112676</v>
      </c>
      <c r="G2957" s="12" t="str">
        <f t="shared" si="1541"/>
        <v>0.704225352112676</v>
      </c>
      <c r="H2957" s="12" t="str">
        <f t="shared" si="1546"/>
        <v>8.26434024332154+0.33035143912423i</v>
      </c>
      <c r="I2957" s="12" t="str">
        <f t="shared" si="1547"/>
        <v>4033.0195690459i</v>
      </c>
      <c r="J2957" s="12" t="str">
        <f t="shared" si="1548"/>
        <v>-13911.6415407466+872.248566730625i</v>
      </c>
      <c r="K2957" s="12" t="str">
        <f t="shared" si="1549"/>
        <v>0.0181054736333584-0.288767294920081i</v>
      </c>
      <c r="L2957" s="12" t="str">
        <f t="shared" si="1550"/>
        <v>0.000985489704434733-0.0131735572974591i</v>
      </c>
      <c r="M2957" s="12" t="str">
        <f t="shared" si="1551"/>
        <v>0.0190909633377931-0.30194085221754i</v>
      </c>
      <c r="N2957" s="12" t="str">
        <f t="shared" si="1552"/>
        <v>-12.9056626209469i</v>
      </c>
      <c r="O2957" s="12" t="str">
        <f t="shared" si="1553"/>
        <v>0.942990535892855-0.332819544523015i</v>
      </c>
      <c r="P2957" s="12" t="str">
        <f t="shared" si="1554"/>
        <v>0.057009464107145+0.332819544523015i</v>
      </c>
      <c r="Q2957" s="12" t="str">
        <f t="shared" si="1555"/>
        <v>-0.057009464107145+12.5728430764239i</v>
      </c>
      <c r="R2957" s="12" t="str">
        <f t="shared" si="1556"/>
        <v>0.0264501994657502-0.0046542675708682i</v>
      </c>
      <c r="S2957" s="12" t="str">
        <f t="shared" si="1557"/>
        <v>1.32160073858241i</v>
      </c>
      <c r="T2957" s="12" t="str">
        <f t="shared" si="1558"/>
        <v>0.00615108345921957+0.0349566031495875i</v>
      </c>
      <c r="U2957" s="12" t="str">
        <f t="shared" si="1559"/>
        <v>0.001-0.00154970733292985i</v>
      </c>
      <c r="V2957" s="12" t="str">
        <f t="shared" si="1560"/>
        <v>0.0015-0.000471035663504513i</v>
      </c>
      <c r="W2957" s="12" t="str">
        <f t="shared" si="1561"/>
        <v>0.000732988384082214-0.000525766207718967i</v>
      </c>
      <c r="X2957" s="12" t="str">
        <f t="shared" si="1562"/>
        <v>0.000722891989160917-0.000497723012742509i</v>
      </c>
      <c r="Y2957" s="12" t="str">
        <f t="shared" si="1563"/>
        <v>0.00029+0.967924696571015i</v>
      </c>
      <c r="Z2957" s="12" t="str">
        <f t="shared" si="1564"/>
        <v>-0.00616437974131818-0.00897323307914387i</v>
      </c>
      <c r="AA2957" s="12" t="str">
        <f t="shared" si="1565"/>
        <v>0.0129869605745267-12.4040234287398i</v>
      </c>
      <c r="AB2957" s="12" t="str">
        <f t="shared" si="1566"/>
        <v>0.0153542531547025+0.0872582103211028i</v>
      </c>
      <c r="AC2957" s="12" t="str">
        <f t="shared" si="1567"/>
        <v>1.02663994587139-0.00297023298853311i</v>
      </c>
      <c r="AD2957" s="12" t="str">
        <f t="shared" si="1568"/>
        <v>0.0147098063923974+0.0850365332309415i</v>
      </c>
      <c r="AE2957" s="12" t="str">
        <f t="shared" si="1569"/>
        <v>0.000672375800399593-0.000656192004028807i</v>
      </c>
      <c r="AF2957" s="12" t="str">
        <f t="shared" si="1570"/>
        <v>-13.6634017796844-0.313781568319332i</v>
      </c>
      <c r="AG2957" s="12" t="str">
        <f t="shared" si="1571"/>
        <v>1.00381904999394-0.000656510229608994i</v>
      </c>
      <c r="AH2957" s="12" t="str">
        <f t="shared" si="1572"/>
        <v>-0.00936280639047223+0.00871540451876475i</v>
      </c>
      <c r="AI2957" s="12">
        <f t="shared" si="1573"/>
        <v>-37.861624983853346</v>
      </c>
      <c r="AJ2957" s="12">
        <f t="shared" si="1574"/>
        <v>137.05095241953279</v>
      </c>
      <c r="AK2957" s="12"/>
      <c r="AL2957" s="12"/>
      <c r="AM2957" s="12"/>
      <c r="AN2957" s="12"/>
    </row>
    <row r="2958" spans="1:40" x14ac:dyDescent="0.35">
      <c r="A2958" s="12"/>
      <c r="B2958" s="12">
        <f t="shared" si="1540"/>
        <v>1028000</v>
      </c>
      <c r="C2958" s="29" t="str">
        <f t="shared" si="1542"/>
        <v>-6.55460780467323E-08+0.0021591850765514i</v>
      </c>
      <c r="D2958" s="28" t="str">
        <f t="shared" si="1543"/>
        <v>-5.39906153538378+0.0165537522535607i</v>
      </c>
      <c r="E2958" s="12" t="str">
        <f t="shared" si="1544"/>
        <v>4200</v>
      </c>
      <c r="F2958" s="12" t="str">
        <f t="shared" si="1545"/>
        <v>0.704225352112676</v>
      </c>
      <c r="G2958" s="12" t="str">
        <f t="shared" si="1541"/>
        <v>0.704225352112676</v>
      </c>
      <c r="H2958" s="12" t="str">
        <f t="shared" si="1546"/>
        <v>8.26436784420181+0.330031272575244i</v>
      </c>
      <c r="I2958" s="12" t="str">
        <f t="shared" si="1547"/>
        <v>4036.94655986288i</v>
      </c>
      <c r="J2958" s="12" t="str">
        <f t="shared" si="1548"/>
        <v>-13938.7484832562+873.097883738153i</v>
      </c>
      <c r="K2958" s="12" t="str">
        <f t="shared" si="1549"/>
        <v>0.0180703986754227-0.288488549589044i</v>
      </c>
      <c r="L2958" s="12" t="str">
        <f t="shared" si="1550"/>
        <v>0.000983583985987822-0.0131608849776342i</v>
      </c>
      <c r="M2958" s="12" t="str">
        <f t="shared" si="1551"/>
        <v>0.0190539826614105-0.301649434566678i</v>
      </c>
      <c r="N2958" s="12" t="str">
        <f t="shared" si="1552"/>
        <v>-12.9182289915612i</v>
      </c>
      <c r="O2958" s="12" t="str">
        <f t="shared" si="1553"/>
        <v>0.938733857653884-0.344642923174489i</v>
      </c>
      <c r="P2958" s="12" t="str">
        <f t="shared" si="1554"/>
        <v>0.061266142346116+0.344642923174489i</v>
      </c>
      <c r="Q2958" s="12" t="str">
        <f t="shared" si="1555"/>
        <v>-0.061266142346116+12.5735860683867i</v>
      </c>
      <c r="R2958" s="12" t="str">
        <f t="shared" si="1556"/>
        <v>0.0273856813911299-0.00500604656922244i</v>
      </c>
      <c r="S2958" s="12" t="str">
        <f t="shared" si="1557"/>
        <v>1.32288759421881i</v>
      </c>
      <c r="T2958" s="12" t="str">
        <f t="shared" si="1558"/>
        <v>0.006622436902506+0.0362281781715547i</v>
      </c>
      <c r="U2958" s="12" t="str">
        <f t="shared" si="1559"/>
        <v>0.001-0.00154819983552427i</v>
      </c>
      <c r="V2958" s="12" t="str">
        <f t="shared" si="1560"/>
        <v>0.0015-0.000470577457606163i</v>
      </c>
      <c r="W2958" s="12" t="str">
        <f t="shared" si="1561"/>
        <v>0.000732831849665012-0.000525381165242428i</v>
      </c>
      <c r="X2958" s="12" t="str">
        <f t="shared" si="1562"/>
        <v>0.000722729880900058-0.000497364480107459i</v>
      </c>
      <c r="Y2958" s="12" t="str">
        <f t="shared" si="1563"/>
        <v>0.00029+0.968867174367092i</v>
      </c>
      <c r="Z2958" s="12" t="str">
        <f t="shared" si="1564"/>
        <v>-0.00615394773105371-0.00896247566677685i</v>
      </c>
      <c r="AA2958" s="12" t="str">
        <f t="shared" si="1565"/>
        <v>0.0129596094115833-12.3919464990516i</v>
      </c>
      <c r="AB2958" s="12" t="str">
        <f t="shared" si="1566"/>
        <v>0.0165308393840298+0.090432299068544i</v>
      </c>
      <c r="AC2958" s="12" t="str">
        <f t="shared" si="1567"/>
        <v>1.02759383020759-0.00326342289462163i</v>
      </c>
      <c r="AD2958" s="12" t="str">
        <f t="shared" si="1568"/>
        <v>0.0158072976201434+0.088054134138992i</v>
      </c>
      <c r="AE2958" s="12" t="str">
        <f t="shared" si="1569"/>
        <v>0.000691905751256248-0.000683553059272583i</v>
      </c>
      <c r="AF2958" s="12" t="str">
        <f t="shared" si="1570"/>
        <v>-13.6634293795856-0.313477520321683i</v>
      </c>
      <c r="AG2958" s="12" t="str">
        <f t="shared" si="1571"/>
        <v>1.00395074845194-0.000704966181968748i</v>
      </c>
      <c r="AH2958" s="12" t="str">
        <f t="shared" si="1572"/>
        <v>-0.00963641401422334+0.00908011545529658i</v>
      </c>
      <c r="AI2958" s="12">
        <f t="shared" si="1573"/>
        <v>-37.56195857578107</v>
      </c>
      <c r="AJ2958" s="12">
        <f t="shared" si="1574"/>
        <v>136.70246191898875</v>
      </c>
      <c r="AK2958" s="12"/>
      <c r="AL2958" s="12"/>
      <c r="AM2958" s="12"/>
      <c r="AN2958" s="12"/>
    </row>
    <row r="2959" spans="1:40" x14ac:dyDescent="0.35">
      <c r="A2959" s="12"/>
      <c r="B2959" s="12">
        <f t="shared" si="1540"/>
        <v>1029000</v>
      </c>
      <c r="C2959" s="29" t="str">
        <f t="shared" si="1542"/>
        <v>-6.5418742325488E-08+0.00215708674314754i</v>
      </c>
      <c r="D2959" s="28" t="str">
        <f t="shared" si="1543"/>
        <v>-5.39906153440754+0.0165376650307978i</v>
      </c>
      <c r="E2959" s="12" t="str">
        <f t="shared" si="1544"/>
        <v>4200</v>
      </c>
      <c r="F2959" s="12" t="str">
        <f t="shared" si="1545"/>
        <v>0.704225352112676</v>
      </c>
      <c r="G2959" s="12" t="str">
        <f t="shared" si="1541"/>
        <v>0.704225352112676</v>
      </c>
      <c r="H2959" s="12" t="str">
        <f t="shared" si="1546"/>
        <v>8.26439536484984+0.329711724865961i</v>
      </c>
      <c r="I2959" s="12" t="str">
        <f t="shared" si="1547"/>
        <v>4040.87355067987i</v>
      </c>
      <c r="J2959" s="12" t="str">
        <f t="shared" si="1548"/>
        <v>-13965.8818072184+873.94720074568i</v>
      </c>
      <c r="K2959" s="12" t="str">
        <f t="shared" si="1549"/>
        <v>0.0180354254147548-0.288210339789928i</v>
      </c>
      <c r="L2959" s="12" t="str">
        <f t="shared" si="1550"/>
        <v>0.000981683779803782-0.0131482368766078i</v>
      </c>
      <c r="M2959" s="12" t="str">
        <f t="shared" si="1551"/>
        <v>0.0190171091945586-0.301358576666536i</v>
      </c>
      <c r="N2959" s="12" t="str">
        <f t="shared" si="1552"/>
        <v>-12.9307953621756i</v>
      </c>
      <c r="O2959" s="12" t="str">
        <f t="shared" si="1553"/>
        <v>0.934328942456608-0.356411878713261i</v>
      </c>
      <c r="P2959" s="12" t="str">
        <f t="shared" si="1554"/>
        <v>0.065671057543392+0.356411878713261i</v>
      </c>
      <c r="Q2959" s="12" t="str">
        <f t="shared" si="1555"/>
        <v>-0.065671057543392+12.5743834834623i</v>
      </c>
      <c r="R2959" s="12" t="str">
        <f t="shared" si="1556"/>
        <v>0.0283162346170946-0.00537049110241937i</v>
      </c>
      <c r="S2959" s="12" t="str">
        <f t="shared" si="1557"/>
        <v>1.32417444985521i</v>
      </c>
      <c r="T2959" s="12" t="str">
        <f t="shared" si="1558"/>
        <v>0.00711146710099847+0.0374956343960623i</v>
      </c>
      <c r="U2959" s="12" t="str">
        <f t="shared" si="1559"/>
        <v>0.001-0.00154669526814281i</v>
      </c>
      <c r="V2959" s="12" t="str">
        <f t="shared" si="1560"/>
        <v>0.0015-0.000470120142292649i</v>
      </c>
      <c r="W2959" s="12" t="str">
        <f t="shared" si="1561"/>
        <v>0.000732675531505427-0.000524996696687089i</v>
      </c>
      <c r="X2959" s="12" t="str">
        <f t="shared" si="1562"/>
        <v>0.000722568006194419-0.000497006473679151i</v>
      </c>
      <c r="Y2959" s="12" t="str">
        <f t="shared" si="1563"/>
        <v>0.00029+0.969809652163169i</v>
      </c>
      <c r="Z2959" s="12" t="str">
        <f t="shared" si="1564"/>
        <v>-0.00614354250196832-0.00895174211076456i</v>
      </c>
      <c r="AA2959" s="12" t="str">
        <f t="shared" si="1565"/>
        <v>0.0129323430356836-12.3798930700913i</v>
      </c>
      <c r="AB2959" s="12" t="str">
        <f t="shared" si="1566"/>
        <v>0.0177515500958465+0.0935961065282565i</v>
      </c>
      <c r="AC2959" s="12" t="str">
        <f t="shared" si="1567"/>
        <v>1.02854357261143-0.00356965449247562i</v>
      </c>
      <c r="AD2959" s="12" t="str">
        <f t="shared" si="1568"/>
        <v>0.0169428955795309+0.0910574809910943i</v>
      </c>
      <c r="AE2959" s="12" t="str">
        <f t="shared" si="1569"/>
        <v>0.000711033687988862-0.000711083936428533i</v>
      </c>
      <c r="AF2959" s="12" t="str">
        <f t="shared" si="1570"/>
        <v>-13.6634568992574-0.313174059835163i</v>
      </c>
      <c r="AG2959" s="12" t="str">
        <f t="shared" si="1571"/>
        <v>1.00408155358105-0.000755036609351666i</v>
      </c>
      <c r="AH2959" s="12" t="str">
        <f t="shared" si="1572"/>
        <v>-0.009904578071052+0.00944715004226895i</v>
      </c>
      <c r="AI2959" s="12">
        <f t="shared" si="1573"/>
        <v>-37.273479004645544</v>
      </c>
      <c r="AJ2959" s="12">
        <f t="shared" si="1574"/>
        <v>136.35408144028582</v>
      </c>
      <c r="AK2959" s="12"/>
      <c r="AL2959" s="12"/>
      <c r="AM2959" s="12"/>
      <c r="AN2959" s="12"/>
    </row>
    <row r="2960" spans="1:40" x14ac:dyDescent="0.35">
      <c r="A2960" s="12"/>
      <c r="B2960" s="12">
        <f t="shared" si="1540"/>
        <v>1030000</v>
      </c>
      <c r="C2960" s="29" t="str">
        <f t="shared" si="1542"/>
        <v>-6.52917773049163E-08+0.00215499248417746i</v>
      </c>
      <c r="D2960" s="28" t="str">
        <f t="shared" si="1543"/>
        <v>-5.39906153343414+0.0165216090453605i</v>
      </c>
      <c r="E2960" s="12" t="str">
        <f t="shared" si="1544"/>
        <v>4200</v>
      </c>
      <c r="F2960" s="12" t="str">
        <f t="shared" si="1545"/>
        <v>0.704225352112676</v>
      </c>
      <c r="G2960" s="12" t="str">
        <f t="shared" si="1541"/>
        <v>0.704225352112676</v>
      </c>
      <c r="H2960" s="12" t="str">
        <f t="shared" si="1546"/>
        <v>8.26442280557609+0.329392794207261i</v>
      </c>
      <c r="I2960" s="12" t="str">
        <f t="shared" si="1547"/>
        <v>4044.80054149686i</v>
      </c>
      <c r="J2960" s="12" t="str">
        <f t="shared" si="1548"/>
        <v>-13993.0415126331+874.796517753208i</v>
      </c>
      <c r="K2960" s="12" t="str">
        <f t="shared" si="1549"/>
        <v>0.0180005534590772-0.287932663987007i</v>
      </c>
      <c r="L2960" s="12" t="str">
        <f t="shared" si="1550"/>
        <v>0.000979789064683794-0.0131356129254208i</v>
      </c>
      <c r="M2960" s="12" t="str">
        <f t="shared" si="1551"/>
        <v>0.018980342523761-0.301068276912428i</v>
      </c>
      <c r="N2960" s="12" t="str">
        <f t="shared" si="1552"/>
        <v>-12.9433617327899i</v>
      </c>
      <c r="O2960" s="12" t="str">
        <f t="shared" si="1553"/>
        <v>0.929776485888269-0.368124552684633i</v>
      </c>
      <c r="P2960" s="12" t="str">
        <f t="shared" si="1554"/>
        <v>0.070223514111731+0.368124552684633i</v>
      </c>
      <c r="Q2960" s="12" t="str">
        <f t="shared" si="1555"/>
        <v>-0.070223514111731+12.5752371801053i</v>
      </c>
      <c r="R2960" s="12" t="str">
        <f t="shared" si="1556"/>
        <v>0.0292416702247507-0.00574756292213362i</v>
      </c>
      <c r="S2960" s="12" t="str">
        <f t="shared" si="1557"/>
        <v>1.32546130549161i</v>
      </c>
      <c r="T2960" s="12" t="str">
        <f t="shared" si="1558"/>
        <v>0.0076181722541664+0.0387587023908532i</v>
      </c>
      <c r="U2960" s="12" t="str">
        <f t="shared" si="1559"/>
        <v>0.001-0.00154519362225141i</v>
      </c>
      <c r="V2960" s="12" t="str">
        <f t="shared" si="1560"/>
        <v>0.0015-0.000469663714970033i</v>
      </c>
      <c r="W2960" s="12" t="str">
        <f t="shared" si="1561"/>
        <v>0.000732519429376824-0.000524612800563998i</v>
      </c>
      <c r="X2960" s="12" t="str">
        <f t="shared" si="1562"/>
        <v>0.00072240636473922-0.000496648992095611i</v>
      </c>
      <c r="Y2960" s="12" t="str">
        <f t="shared" si="1563"/>
        <v>0.00029+0.970752129959246i</v>
      </c>
      <c r="Z2960" s="12" t="str">
        <f t="shared" si="1564"/>
        <v>-0.00613316395921792-0.00894103233763918i</v>
      </c>
      <c r="AA2960" s="12" t="str">
        <f t="shared" si="1565"/>
        <v>0.0129051611037163-12.3678630733126i</v>
      </c>
      <c r="AB2960" s="12" t="str">
        <f t="shared" si="1566"/>
        <v>0.019016380795692+0.0967489601470046i</v>
      </c>
      <c r="AC2960" s="12" t="str">
        <f t="shared" si="1567"/>
        <v>1.02948898014559-0.00388890059686173i</v>
      </c>
      <c r="AD2960" s="12" t="str">
        <f t="shared" si="1568"/>
        <v>0.0181164104333889+0.0940460897917138i</v>
      </c>
      <c r="AE2960" s="12" t="str">
        <f t="shared" si="1569"/>
        <v>0.000729758214515771-0.000738779499942785i</v>
      </c>
      <c r="AF2960" s="12" t="str">
        <f t="shared" si="1570"/>
        <v>-13.6634843390102-0.3128711851619i</v>
      </c>
      <c r="AG2960" s="12" t="str">
        <f t="shared" si="1571"/>
        <v>1.00421144630188-0.00080670832532214i</v>
      </c>
      <c r="AH2960" s="12" t="str">
        <f t="shared" si="1572"/>
        <v>-0.0101672827900766+0.00981643837522721i</v>
      </c>
      <c r="AI2960" s="12">
        <f t="shared" si="1573"/>
        <v>-36.99543430594747</v>
      </c>
      <c r="AJ2960" s="12">
        <f t="shared" si="1574"/>
        <v>136.00581063498697</v>
      </c>
      <c r="AK2960" s="12"/>
      <c r="AL2960" s="12"/>
      <c r="AM2960" s="12"/>
      <c r="AN2960" s="12"/>
    </row>
    <row r="2961" spans="1:40" x14ac:dyDescent="0.35">
      <c r="A2961" s="12"/>
      <c r="B2961" s="12">
        <f t="shared" si="1540"/>
        <v>1031000</v>
      </c>
      <c r="C2961" s="29" t="str">
        <f t="shared" si="1542"/>
        <v>-6.5165181547497E-08+0.00215290228778538i</v>
      </c>
      <c r="D2961" s="28" t="str">
        <f t="shared" si="1543"/>
        <v>-5.39906153246358+0.0165055842063546i</v>
      </c>
      <c r="E2961" s="12" t="str">
        <f t="shared" si="1544"/>
        <v>4200</v>
      </c>
      <c r="F2961" s="12" t="str">
        <f t="shared" si="1545"/>
        <v>0.704225352112676</v>
      </c>
      <c r="G2961" s="12" t="str">
        <f t="shared" si="1541"/>
        <v>0.704225352112676</v>
      </c>
      <c r="H2961" s="12" t="str">
        <f t="shared" si="1546"/>
        <v>8.26445016668956+0.329074478816901i</v>
      </c>
      <c r="I2961" s="12" t="str">
        <f t="shared" si="1547"/>
        <v>4048.72753231385i</v>
      </c>
      <c r="J2961" s="12" t="str">
        <f t="shared" si="1548"/>
        <v>-14020.2275995005+875.645834760735i</v>
      </c>
      <c r="K2961" s="12" t="str">
        <f t="shared" si="1549"/>
        <v>0.0179657824179987-0.287655520650392i</v>
      </c>
      <c r="L2961" s="12" t="str">
        <f t="shared" si="1550"/>
        <v>0.000977899819530703-0.0131230130553743i</v>
      </c>
      <c r="M2961" s="12" t="str">
        <f t="shared" si="1551"/>
        <v>0.0189436822375294-0.300778533705766i</v>
      </c>
      <c r="N2961" s="12" t="str">
        <f t="shared" si="1552"/>
        <v>-12.9559281034043i</v>
      </c>
      <c r="O2961" s="12" t="str">
        <f t="shared" si="1553"/>
        <v>0.925077206834461-0.379779095521795i</v>
      </c>
      <c r="P2961" s="12" t="str">
        <f t="shared" si="1554"/>
        <v>0.074922793165539+0.379779095521795i</v>
      </c>
      <c r="Q2961" s="12" t="str">
        <f t="shared" si="1555"/>
        <v>-0.074922793165539+12.5761490078825i</v>
      </c>
      <c r="R2961" s="12" t="str">
        <f t="shared" si="1556"/>
        <v>0.0301617989404059-0.00613722049100046i</v>
      </c>
      <c r="S2961" s="12" t="str">
        <f t="shared" si="1557"/>
        <v>1.32674816112801i</v>
      </c>
      <c r="T2961" s="12" t="str">
        <f t="shared" si="1558"/>
        <v>0.008142546000872+0.0400171112804963i</v>
      </c>
      <c r="U2961" s="12" t="str">
        <f t="shared" si="1559"/>
        <v>0.001-0.00154369488934913i</v>
      </c>
      <c r="V2961" s="12" t="str">
        <f t="shared" si="1560"/>
        <v>0.0015-0.000469208173054447i</v>
      </c>
      <c r="W2961" s="12" t="str">
        <f t="shared" si="1561"/>
        <v>0.000732363543052144-0.000524229475390297i</v>
      </c>
      <c r="X2961" s="12" t="str">
        <f t="shared" si="1562"/>
        <v>0.000722244956229691-0.000496292034000493i</v>
      </c>
      <c r="Y2961" s="12" t="str">
        <f t="shared" si="1563"/>
        <v>0.00029+0.971694607755323i</v>
      </c>
      <c r="Z2961" s="12" t="str">
        <f t="shared" si="1564"/>
        <v>-0.00612281200839596-0.00893034627421904i</v>
      </c>
      <c r="AA2961" s="12" t="str">
        <f t="shared" si="1565"/>
        <v>0.0128780632742755-12.3558564404355i</v>
      </c>
      <c r="AB2961" s="12" t="str">
        <f t="shared" si="1566"/>
        <v>0.0203253156049783+0.0998901837691207i</v>
      </c>
      <c r="AC2961" s="12" t="str">
        <f t="shared" si="1567"/>
        <v>1.03042985932587-0.00422113072480166i</v>
      </c>
      <c r="AD2961" s="12" t="str">
        <f t="shared" si="1568"/>
        <v>0.0193276461471224+0.0970194791865932i</v>
      </c>
      <c r="AE2961" s="12" t="str">
        <f t="shared" si="1569"/>
        <v>0.000748078000557037-0.000766634604971375i</v>
      </c>
      <c r="AF2961" s="12" t="str">
        <f t="shared" si="1570"/>
        <v>-13.6635116991531-0.312568894610546i</v>
      </c>
      <c r="AG2961" s="12" t="str">
        <f t="shared" si="1571"/>
        <v>1.00434040772705-0.000859967917243554i</v>
      </c>
      <c r="AH2961" s="12" t="str">
        <f t="shared" si="1572"/>
        <v>-0.0104245132817521+0.0101879105476467i</v>
      </c>
      <c r="AI2961" s="12">
        <f t="shared" si="1573"/>
        <v>-36.727146495312468</v>
      </c>
      <c r="AJ2961" s="12">
        <f t="shared" si="1574"/>
        <v>135.65764913691848</v>
      </c>
      <c r="AK2961" s="12"/>
      <c r="AL2961" s="12"/>
      <c r="AM2961" s="12"/>
      <c r="AN2961" s="12"/>
    </row>
    <row r="2962" spans="1:40" x14ac:dyDescent="0.35">
      <c r="A2962" s="12"/>
      <c r="B2962" s="12">
        <f t="shared" si="1540"/>
        <v>1032000</v>
      </c>
      <c r="C2962" s="29" t="str">
        <f t="shared" si="1542"/>
        <v>-6.50389536226713E-08+0.0021508161421615i</v>
      </c>
      <c r="D2962" s="28" t="str">
        <f t="shared" si="1543"/>
        <v>-5.39906153149583+0.0164895904232382i</v>
      </c>
      <c r="E2962" s="12" t="str">
        <f t="shared" si="1544"/>
        <v>4200</v>
      </c>
      <c r="F2962" s="12" t="str">
        <f t="shared" si="1545"/>
        <v>0.704225352112676</v>
      </c>
      <c r="G2962" s="12" t="str">
        <f t="shared" si="1541"/>
        <v>0.704225352112676</v>
      </c>
      <c r="H2962" s="12" t="str">
        <f t="shared" si="1546"/>
        <v>8.2644774484977+0.328756776919484i</v>
      </c>
      <c r="I2962" s="12" t="str">
        <f t="shared" si="1547"/>
        <v>4052.65452313083i</v>
      </c>
      <c r="J2962" s="12" t="str">
        <f t="shared" si="1548"/>
        <v>-14047.4400678203+876.495151768263i</v>
      </c>
      <c r="K2962" s="12" t="str">
        <f t="shared" si="1549"/>
        <v>0.017931111903006-0.287378908256017i</v>
      </c>
      <c r="L2962" s="12" t="str">
        <f t="shared" si="1550"/>
        <v>0.000976016023348342-0.013110437198028i</v>
      </c>
      <c r="M2962" s="12" t="str">
        <f t="shared" si="1551"/>
        <v>0.0189071279263543-0.300489345454045i</v>
      </c>
      <c r="N2962" s="12" t="str">
        <f t="shared" si="1552"/>
        <v>-12.9684944740187i</v>
      </c>
      <c r="O2962" s="12" t="str">
        <f t="shared" si="1553"/>
        <v>0.920231847365857-0.391373666837233i</v>
      </c>
      <c r="P2962" s="12" t="str">
        <f t="shared" si="1554"/>
        <v>0.0797681526341431+0.391373666837233i</v>
      </c>
      <c r="Q2962" s="12" t="str">
        <f t="shared" si="1555"/>
        <v>-0.0797681526341431+12.5771208071815i</v>
      </c>
      <c r="R2962" s="12" t="str">
        <f t="shared" si="1556"/>
        <v>0.031076431200782-0.00653941894988626i</v>
      </c>
      <c r="S2962" s="12" t="str">
        <f t="shared" si="1557"/>
        <v>1.32803501676441i</v>
      </c>
      <c r="T2962" s="12" t="str">
        <f t="shared" si="1558"/>
        <v>0.0086845773547417+0.0412705888307086i</v>
      </c>
      <c r="U2962" s="12" t="str">
        <f t="shared" si="1559"/>
        <v>0.001-0.00154219906096798i</v>
      </c>
      <c r="V2962" s="12" t="str">
        <f t="shared" si="1560"/>
        <v>0.0015-0.00046875351397203i</v>
      </c>
      <c r="W2962" s="12" t="str">
        <f t="shared" si="1561"/>
        <v>0.000732207872303929-0.000523846719689227i</v>
      </c>
      <c r="X2962" s="12" t="str">
        <f t="shared" si="1562"/>
        <v>0.0007220837803611-0.000495935598043078i</v>
      </c>
      <c r="Y2962" s="12" t="str">
        <f t="shared" si="1563"/>
        <v>0.00029+0.9726370855514i</v>
      </c>
      <c r="Z2962" s="12" t="str">
        <f t="shared" si="1564"/>
        <v>-0.0061124865555315-0.00891968384760769i</v>
      </c>
      <c r="AA2962" s="12" t="str">
        <f t="shared" si="1565"/>
        <v>0.0128510492076505-12.3438731034452i</v>
      </c>
      <c r="AB2962" s="12" t="str">
        <f t="shared" si="1566"/>
        <v>0.021678327099665+0.103019097846989i</v>
      </c>
      <c r="AC2962" s="12" t="str">
        <f t="shared" si="1567"/>
        <v>1.03136601618501-0.00456631105886639i</v>
      </c>
      <c r="AD2962" s="12" t="str">
        <f t="shared" si="1568"/>
        <v>0.0205764005281845+0.0999771705428926i</v>
      </c>
      <c r="AE2962" s="12" t="str">
        <f t="shared" si="1569"/>
        <v>0.000765991781631199-0.000794644098236664i</v>
      </c>
      <c r="AF2962" s="12" t="str">
        <f t="shared" si="1570"/>
        <v>-13.6635389799935-0.312267186496246i</v>
      </c>
      <c r="AG2962" s="12" t="str">
        <f t="shared" si="1571"/>
        <v>1.00446841916383-0.000914801749136368i</v>
      </c>
      <c r="AH2962" s="12" t="str">
        <f t="shared" si="1572"/>
        <v>-0.010676255534287+0.0105614966616306i</v>
      </c>
      <c r="AI2962" s="12">
        <f t="shared" si="1573"/>
        <v>-36.468002170387223</v>
      </c>
      <c r="AJ2962" s="12">
        <f t="shared" si="1574"/>
        <v>135.30959656232875</v>
      </c>
      <c r="AK2962" s="12"/>
      <c r="AL2962" s="12"/>
      <c r="AM2962" s="12"/>
      <c r="AN2962" s="12"/>
    </row>
    <row r="2963" spans="1:40" x14ac:dyDescent="0.35">
      <c r="A2963" s="12"/>
      <c r="B2963" s="12">
        <f t="shared" si="1540"/>
        <v>1033000</v>
      </c>
      <c r="C2963" s="29" t="str">
        <f t="shared" si="1542"/>
        <v>-6.49130921068013E-08+0.00214873403554172i</v>
      </c>
      <c r="D2963" s="28" t="str">
        <f t="shared" si="1543"/>
        <v>-5.39906153053089+0.0164736276058199i</v>
      </c>
      <c r="E2963" s="12" t="str">
        <f t="shared" si="1544"/>
        <v>4200</v>
      </c>
      <c r="F2963" s="12" t="str">
        <f t="shared" si="1545"/>
        <v>0.704225352112676</v>
      </c>
      <c r="G2963" s="12" t="str">
        <f t="shared" si="1541"/>
        <v>0.704225352112676</v>
      </c>
      <c r="H2963" s="12" t="str">
        <f t="shared" si="1546"/>
        <v>8.26450465130653+0.328439686746422i</v>
      </c>
      <c r="I2963" s="12" t="str">
        <f t="shared" si="1547"/>
        <v>4056.58151394782i</v>
      </c>
      <c r="J2963" s="12" t="str">
        <f t="shared" si="1548"/>
        <v>-14074.6789175928+877.34446877579i</v>
      </c>
      <c r="K2963" s="12" t="str">
        <f t="shared" si="1549"/>
        <v>0.0178965415274496-0.287102825285595i</v>
      </c>
      <c r="L2963" s="12" t="str">
        <f t="shared" si="1550"/>
        <v>0.00097413765524102-0.0130978852851992i</v>
      </c>
      <c r="M2963" s="12" t="str">
        <f t="shared" si="1551"/>
        <v>0.0188706791826906-0.300200710570794i</v>
      </c>
      <c r="N2963" s="12" t="str">
        <f t="shared" si="1552"/>
        <v>-12.981060844633i</v>
      </c>
      <c r="O2963" s="12" t="str">
        <f t="shared" si="1553"/>
        <v>0.915241172620928-0.402906435713639i</v>
      </c>
      <c r="P2963" s="12" t="str">
        <f t="shared" si="1554"/>
        <v>0.084758827379072+0.402906435713639i</v>
      </c>
      <c r="Q2963" s="12" t="str">
        <f t="shared" si="1555"/>
        <v>-0.084758827379072+12.5781544089194i</v>
      </c>
      <c r="R2963" s="12" t="str">
        <f t="shared" si="1556"/>
        <v>0.0319853772197252-0.00695411008656935i</v>
      </c>
      <c r="S2963" s="12" t="str">
        <f t="shared" si="1557"/>
        <v>1.32932187240081i</v>
      </c>
      <c r="T2963" s="12" t="str">
        <f t="shared" si="1558"/>
        <v>0.00924425064115973+0.0425188615351713i</v>
      </c>
      <c r="U2963" s="12" t="str">
        <f t="shared" si="1559"/>
        <v>0.001-0.00154070612867275i</v>
      </c>
      <c r="V2963" s="12" t="str">
        <f t="shared" si="1560"/>
        <v>0.0015-0.000468299735158892i</v>
      </c>
      <c r="W2963" s="12" t="str">
        <f t="shared" si="1561"/>
        <v>0.00073205241690431-0.000523464531990055i</v>
      </c>
      <c r="X2963" s="12" t="str">
        <f t="shared" si="1562"/>
        <v>0.000721922836828741-0.000495579682878217i</v>
      </c>
      <c r="Y2963" s="12" t="str">
        <f t="shared" si="1563"/>
        <v>0.00029+0.973579563347477i</v>
      </c>
      <c r="Z2963" s="12" t="str">
        <f t="shared" si="1564"/>
        <v>-0.00610218750708617-0.00890904498519218i</v>
      </c>
      <c r="AA2963" s="12" t="str">
        <f t="shared" si="1565"/>
        <v>0.0128241185658161-12.3319129945907i</v>
      </c>
      <c r="AB2963" s="12" t="str">
        <f t="shared" si="1566"/>
        <v>0.0230753761529837+0.106135019657755i</v>
      </c>
      <c r="AC2963" s="12" t="str">
        <f t="shared" si="1567"/>
        <v>1.03229725633811-0.00492440441180401i</v>
      </c>
      <c r="AD2963" s="12" t="str">
        <f t="shared" si="1568"/>
        <v>0.0218624652666955+0.102918688028915i</v>
      </c>
      <c r="AE2963" s="12" t="str">
        <f t="shared" si="1569"/>
        <v>0.000783498359042028-0.000822802818883935i</v>
      </c>
      <c r="AF2963" s="12" t="str">
        <f t="shared" si="1570"/>
        <v>-13.6635661818374-0.311966059140602i</v>
      </c>
      <c r="AG2963" s="12" t="str">
        <f t="shared" si="1571"/>
        <v>1.00459546211675-0.000971195964570789i</v>
      </c>
      <c r="AH2963" s="12" t="str">
        <f t="shared" si="1572"/>
        <v>-0.010922496409966+0.0109371268385206i</v>
      </c>
      <c r="AI2963" s="12">
        <f t="shared" si="1573"/>
        <v>-36.217444559326132</v>
      </c>
      <c r="AJ2963" s="12">
        <f t="shared" si="1574"/>
        <v>134.96165251002037</v>
      </c>
      <c r="AK2963" s="12"/>
      <c r="AL2963" s="12"/>
      <c r="AM2963" s="12"/>
      <c r="AN2963" s="12"/>
    </row>
    <row r="2964" spans="1:40" x14ac:dyDescent="0.35">
      <c r="A2964" s="12"/>
      <c r="B2964" s="12">
        <f t="shared" si="1540"/>
        <v>1034000</v>
      </c>
      <c r="C2964" s="29" t="str">
        <f t="shared" si="1542"/>
        <v>-6.47875955831297E-08+0.00214665595620746i</v>
      </c>
      <c r="D2964" s="28" t="str">
        <f t="shared" si="1543"/>
        <v>-5.39906152956875+0.0164576956642572i</v>
      </c>
      <c r="E2964" s="12" t="str">
        <f t="shared" si="1544"/>
        <v>4200</v>
      </c>
      <c r="F2964" s="12" t="str">
        <f t="shared" si="1545"/>
        <v>0.704225352112676</v>
      </c>
      <c r="G2964" s="12" t="str">
        <f t="shared" si="1541"/>
        <v>0.704225352112676</v>
      </c>
      <c r="H2964" s="12" t="str">
        <f t="shared" si="1546"/>
        <v>8.26453177542058+0.328123206535906i</v>
      </c>
      <c r="I2964" s="12" t="str">
        <f t="shared" si="1547"/>
        <v>4060.50850476481i</v>
      </c>
      <c r="J2964" s="12" t="str">
        <f t="shared" si="1548"/>
        <v>-14101.9441488178+878.193785783318i</v>
      </c>
      <c r="K2964" s="12" t="str">
        <f t="shared" si="1549"/>
        <v>0.0178620709065363-0.286827270226606i</v>
      </c>
      <c r="L2964" s="12" t="str">
        <f t="shared" si="1550"/>
        <v>0.000972264694412923-0.0130853572489616i</v>
      </c>
      <c r="M2964" s="12" t="str">
        <f t="shared" si="1551"/>
        <v>0.0188343356009492-0.299912627475568i</v>
      </c>
      <c r="N2964" s="12" t="str">
        <f t="shared" si="1552"/>
        <v>-12.9936272152474i</v>
      </c>
      <c r="O2964" s="12" t="str">
        <f t="shared" si="1553"/>
        <v>0.910105970684989-0.414375580993298i</v>
      </c>
      <c r="P2964" s="12" t="str">
        <f t="shared" si="1554"/>
        <v>0.089894029315011+0.414375580993298i</v>
      </c>
      <c r="Q2964" s="12" t="str">
        <f t="shared" si="1555"/>
        <v>-0.089894029315011+12.5792516342541i</v>
      </c>
      <c r="R2964" s="12" t="str">
        <f t="shared" si="1556"/>
        <v>0.0328884470563026-0.00738124230586004i</v>
      </c>
      <c r="S2964" s="12" t="str">
        <f t="shared" si="1557"/>
        <v>1.33060872803721i</v>
      </c>
      <c r="T2964" s="12" t="str">
        <f t="shared" si="1558"/>
        <v>0.00982154543593487+0.0437616547047059i</v>
      </c>
      <c r="U2964" s="12" t="str">
        <f t="shared" si="1559"/>
        <v>0.001-0.00153921608406088i</v>
      </c>
      <c r="V2964" s="12" t="str">
        <f t="shared" si="1560"/>
        <v>0.0015-0.00046784683406106i</v>
      </c>
      <c r="W2964" s="12" t="str">
        <f t="shared" si="1561"/>
        <v>0.000731897176625019-0.000523082910828064i</v>
      </c>
      <c r="X2964" s="12" t="str">
        <f t="shared" si="1562"/>
        <v>0.000721762125327941-0.000495224287166319i</v>
      </c>
      <c r="Y2964" s="12" t="str">
        <f t="shared" si="1563"/>
        <v>0.00029+0.974522041143554i</v>
      </c>
      <c r="Z2964" s="12" t="str">
        <f t="shared" si="1564"/>
        <v>-0.00609191476995208-0.00889842961464189i</v>
      </c>
      <c r="AA2964" s="12" t="str">
        <f t="shared" si="1565"/>
        <v>0.0127972710124224-12.3199760463835i</v>
      </c>
      <c r="AB2964" s="12" t="str">
        <f t="shared" si="1566"/>
        <v>0.0245164117823383+0.109237263525926i</v>
      </c>
      <c r="AC2964" s="12" t="str">
        <f t="shared" si="1567"/>
        <v>1.03322338504954-0.00529537019253744i</v>
      </c>
      <c r="AD2964" s="12" t="str">
        <f t="shared" si="1568"/>
        <v>0.0231856259771104+0.105843558693145i</v>
      </c>
      <c r="AE2964" s="12" t="str">
        <f t="shared" si="1569"/>
        <v>0.000800596599853624-0.000851105599335788i</v>
      </c>
      <c r="AF2964" s="12" t="str">
        <f t="shared" si="1570"/>
        <v>-13.6635933049893-0.311665510871649i</v>
      </c>
      <c r="AG2964" s="12" t="str">
        <f t="shared" si="1571"/>
        <v>1.00472151829022-0.00102913648958947i</v>
      </c>
      <c r="AH2964" s="12" t="str">
        <f t="shared" si="1572"/>
        <v>-0.0111632236413575+0.0113147312293886i</v>
      </c>
      <c r="AI2964" s="12">
        <f t="shared" si="1573"/>
        <v>-35.974966756650382</v>
      </c>
      <c r="AJ2964" s="12">
        <f t="shared" si="1574"/>
        <v>134.6138165614843</v>
      </c>
      <c r="AK2964" s="12"/>
      <c r="AL2964" s="12"/>
      <c r="AM2964" s="12"/>
      <c r="AN2964" s="12"/>
    </row>
    <row r="2965" spans="1:40" x14ac:dyDescent="0.35">
      <c r="A2965" s="12"/>
      <c r="B2965" s="12">
        <f t="shared" ref="B2965:B3028" si="1575">B2964+1000</f>
        <v>1035000</v>
      </c>
      <c r="C2965" s="29" t="str">
        <f t="shared" si="1542"/>
        <v>-6.46624626417406E-08+0.00214458189248543i</v>
      </c>
      <c r="D2965" s="28" t="str">
        <f t="shared" si="1543"/>
        <v>-5.3990615286094+0.016441794509055i</v>
      </c>
      <c r="E2965" s="12" t="str">
        <f t="shared" si="1544"/>
        <v>4200</v>
      </c>
      <c r="F2965" s="12" t="str">
        <f t="shared" si="1545"/>
        <v>0.704225352112676</v>
      </c>
      <c r="G2965" s="12" t="str">
        <f t="shared" si="1541"/>
        <v>0.704225352112676</v>
      </c>
      <c r="H2965" s="12" t="str">
        <f t="shared" si="1546"/>
        <v>8.26455882114291+0.327807334532875i</v>
      </c>
      <c r="I2965" s="12" t="str">
        <f t="shared" si="1547"/>
        <v>4064.4354955818i</v>
      </c>
      <c r="J2965" s="12" t="str">
        <f t="shared" si="1548"/>
        <v>-14129.2357614954+879.043102790845i</v>
      </c>
      <c r="K2965" s="12" t="str">
        <f t="shared" si="1549"/>
        <v>0.017827699657316-0.286552241572258i</v>
      </c>
      <c r="L2965" s="12" t="str">
        <f t="shared" si="1550"/>
        <v>0.000970397120167532-0.0130728530216439i</v>
      </c>
      <c r="M2965" s="12" t="str">
        <f t="shared" si="1551"/>
        <v>0.0187980967774835-0.299625094593902i</v>
      </c>
      <c r="N2965" s="12" t="str">
        <f t="shared" si="1552"/>
        <v>-13.0061935858617i</v>
      </c>
      <c r="O2965" s="12" t="str">
        <f t="shared" si="1553"/>
        <v>0.904827052466038-0.425779291565033i</v>
      </c>
      <c r="P2965" s="12" t="str">
        <f t="shared" si="1554"/>
        <v>0.095172947533962+0.425779291565033i</v>
      </c>
      <c r="Q2965" s="12" t="str">
        <f t="shared" si="1555"/>
        <v>-0.095172947533962+12.5804142942967i</v>
      </c>
      <c r="R2965" s="12" t="str">
        <f t="shared" si="1556"/>
        <v>0.0337854506841917-0.00782076060117861i</v>
      </c>
      <c r="S2965" s="12" t="str">
        <f t="shared" si="1557"/>
        <v>1.33189558367361i</v>
      </c>
      <c r="T2965" s="12" t="str">
        <f t="shared" si="1558"/>
        <v>0.0104164365056784+0.0449986925586975i</v>
      </c>
      <c r="U2965" s="12" t="str">
        <f t="shared" si="1559"/>
        <v>0.001-0.00153772891876227i</v>
      </c>
      <c r="V2965" s="12" t="str">
        <f t="shared" si="1560"/>
        <v>0.0015-0.000467394808134429i</v>
      </c>
      <c r="W2965" s="12" t="str">
        <f t="shared" si="1561"/>
        <v>0.000731742151237396-0.000522701854744517i</v>
      </c>
      <c r="X2965" s="12" t="str">
        <f t="shared" si="1562"/>
        <v>0.000721601645554049-0.000494869409573295i</v>
      </c>
      <c r="Y2965" s="12" t="str">
        <f t="shared" si="1563"/>
        <v>0.00029+0.975464518939631i</v>
      </c>
      <c r="Z2965" s="12" t="str">
        <f t="shared" si="1564"/>
        <v>-0.006081668251449-0.008887837663907i</v>
      </c>
      <c r="AA2965" s="12" t="str">
        <f t="shared" si="1565"/>
        <v>0.0127705062127851-12.3080621915964i</v>
      </c>
      <c r="AB2965" s="12" t="str">
        <f t="shared" si="1566"/>
        <v>0.0260013710004779+0.112325141051578i</v>
      </c>
      <c r="AC2965" s="12" t="str">
        <f t="shared" si="1567"/>
        <v>1.03414420730127-0.00567916437355728i</v>
      </c>
      <c r="AD2965" s="12" t="str">
        <f t="shared" si="1568"/>
        <v>0.0245456622408124+0.10875131254237i</v>
      </c>
      <c r="AE2965" s="12" t="str">
        <f t="shared" si="1569"/>
        <v>0.00081728543685266-0.000879547266141772i</v>
      </c>
      <c r="AF2965" s="12" t="str">
        <f t="shared" si="1570"/>
        <v>-13.6636203497523-0.31136554002382i</v>
      </c>
      <c r="AG2965" s="12" t="str">
        <f t="shared" si="1571"/>
        <v>1.00484656959097-0.00108860903565455i</v>
      </c>
      <c r="AH2965" s="12" t="str">
        <f t="shared" si="1572"/>
        <v>-0.0113984258273917+0.0116942400253801i</v>
      </c>
      <c r="AI2965" s="12">
        <f t="shared" si="1573"/>
        <v>-35.740105939885929</v>
      </c>
      <c r="AJ2965" s="12">
        <f t="shared" si="1574"/>
        <v>134.26608828106293</v>
      </c>
      <c r="AK2965" s="12"/>
      <c r="AL2965" s="12"/>
      <c r="AM2965" s="12"/>
      <c r="AN2965" s="12"/>
    </row>
    <row r="2966" spans="1:40" x14ac:dyDescent="0.35">
      <c r="A2966" s="12"/>
      <c r="B2966" s="12">
        <f t="shared" si="1575"/>
        <v>1036000</v>
      </c>
      <c r="C2966" s="29" t="str">
        <f t="shared" si="1542"/>
        <v>-6.45376918795189E-08+0.00214251183274741i</v>
      </c>
      <c r="D2966" s="28" t="str">
        <f t="shared" si="1543"/>
        <v>-5.39906152765282+0.0164259240510635i</v>
      </c>
      <c r="E2966" s="12" t="str">
        <f t="shared" si="1544"/>
        <v>4200</v>
      </c>
      <c r="F2966" s="12" t="str">
        <f t="shared" si="1545"/>
        <v>0.704225352112676</v>
      </c>
      <c r="G2966" s="12" t="str">
        <f t="shared" si="1541"/>
        <v>0.704225352112676</v>
      </c>
      <c r="H2966" s="12" t="str">
        <f t="shared" si="1546"/>
        <v>8.26458578877511+0.327492068988978i</v>
      </c>
      <c r="I2966" s="12" t="str">
        <f t="shared" si="1547"/>
        <v>4068.36248639878i</v>
      </c>
      <c r="J2966" s="12" t="str">
        <f t="shared" si="1548"/>
        <v>-14156.5537556255+879.892419798372i</v>
      </c>
      <c r="K2966" s="12" t="str">
        <f t="shared" si="1549"/>
        <v>0.017793427398673-0.286277737821467i</v>
      </c>
      <c r="L2966" s="12" t="str">
        <f t="shared" si="1550"/>
        <v>0.000968534911907117-0.013060372535829i</v>
      </c>
      <c r="M2966" s="12" t="str">
        <f t="shared" si="1551"/>
        <v>0.0187619623105801-0.299338110357296i</v>
      </c>
      <c r="N2966" s="12" t="str">
        <f t="shared" si="1552"/>
        <v>-13.0187599564761i</v>
      </c>
      <c r="O2966" s="12" t="str">
        <f t="shared" si="1553"/>
        <v>0.899405251566373-0.437115766650929i</v>
      </c>
      <c r="P2966" s="12" t="str">
        <f t="shared" si="1554"/>
        <v>0.100594748433627+0.437115766650929i</v>
      </c>
      <c r="Q2966" s="12" t="str">
        <f t="shared" si="1555"/>
        <v>-0.100594748433627+12.5816441898252i</v>
      </c>
      <c r="R2966" s="12" t="str">
        <f t="shared" si="1556"/>
        <v>0.034676198062508-0.00827260652773282i</v>
      </c>
      <c r="S2966" s="12" t="str">
        <f t="shared" si="1557"/>
        <v>1.33318243931001i</v>
      </c>
      <c r="T2966" s="12" t="str">
        <f t="shared" si="1558"/>
        <v>0.0110288937500948+0.0462296983189715i</v>
      </c>
      <c r="U2966" s="12" t="str">
        <f t="shared" si="1559"/>
        <v>0.001-0.00153624462443914i</v>
      </c>
      <c r="V2966" s="12" t="str">
        <f t="shared" si="1560"/>
        <v>0.0015-0.000466943654844724i</v>
      </c>
      <c r="W2966" s="12" t="str">
        <f t="shared" si="1561"/>
        <v>0.000731587340512389-0.000522321362286625i</v>
      </c>
      <c r="X2966" s="12" t="str">
        <f t="shared" si="1562"/>
        <v>0.000721441397202465-0.000494515048770572i</v>
      </c>
      <c r="Y2966" s="12" t="str">
        <f t="shared" si="1563"/>
        <v>0.00029+0.976406996735708i</v>
      </c>
      <c r="Z2966" s="12" t="str">
        <f t="shared" si="1564"/>
        <v>-0.00607144785932247-0.00887726906121752i</v>
      </c>
      <c r="AA2966" s="12" t="str">
        <f t="shared" si="1565"/>
        <v>0.0127438238338758-12.2961713632622i</v>
      </c>
      <c r="AB2966" s="12" t="str">
        <f t="shared" si="1566"/>
        <v>0.0275301786714429+0.115397961344695i</v>
      </c>
      <c r="AC2966" s="12" t="str">
        <f t="shared" si="1567"/>
        <v>1.03505952786264-0.0060757394598415i</v>
      </c>
      <c r="AD2966" s="12" t="str">
        <f t="shared" si="1568"/>
        <v>0.0259423476498832+0.111641482619469i</v>
      </c>
      <c r="AE2966" s="12" t="str">
        <f t="shared" si="1569"/>
        <v>0.000833563868501586-0.000908122640829224i</v>
      </c>
      <c r="AF2966" s="12" t="str">
        <f t="shared" si="1570"/>
        <v>-13.6636473164279-0.311066144937914i</v>
      </c>
      <c r="AG2966" s="12" t="str">
        <f t="shared" si="1571"/>
        <v>1.00497059813061-0.00114959910263006i</v>
      </c>
      <c r="AH2966" s="12" t="str">
        <f t="shared" si="1572"/>
        <v>-0.0116280924293631+0.0120755834679852i</v>
      </c>
      <c r="AI2966" s="12">
        <f t="shared" si="1573"/>
        <v>-35.51243840108372</v>
      </c>
      <c r="AJ2966" s="12">
        <f t="shared" si="1574"/>
        <v>133.91846721607541</v>
      </c>
      <c r="AK2966" s="12"/>
      <c r="AL2966" s="12"/>
      <c r="AM2966" s="12"/>
      <c r="AN2966" s="12"/>
    </row>
    <row r="2967" spans="1:40" x14ac:dyDescent="0.35">
      <c r="A2967" s="12"/>
      <c r="B2967" s="12">
        <f t="shared" si="1575"/>
        <v>1037000</v>
      </c>
      <c r="C2967" s="29" t="str">
        <f t="shared" si="1542"/>
        <v>-6.44132819001116E-08+0.00214044576541002i</v>
      </c>
      <c r="D2967" s="28" t="str">
        <f t="shared" si="1543"/>
        <v>-5.39906152669901+0.0164100842014768i</v>
      </c>
      <c r="E2967" s="12" t="str">
        <f t="shared" si="1544"/>
        <v>4200</v>
      </c>
      <c r="F2967" s="12" t="str">
        <f t="shared" si="1545"/>
        <v>0.704225352112676</v>
      </c>
      <c r="G2967" s="12" t="str">
        <f t="shared" si="1541"/>
        <v>0.704225352112676</v>
      </c>
      <c r="H2967" s="12" t="str">
        <f t="shared" si="1546"/>
        <v>8.26461267861739+0.327177408162554i</v>
      </c>
      <c r="I2967" s="12" t="str">
        <f t="shared" si="1547"/>
        <v>4072.28947721577i</v>
      </c>
      <c r="J2967" s="12" t="str">
        <f t="shared" si="1548"/>
        <v>-14183.8981312082+880.7417368059i</v>
      </c>
      <c r="K2967" s="12" t="str">
        <f t="shared" si="1549"/>
        <v>0.0177592537513141-0.286003757478827i</v>
      </c>
      <c r="L2967" s="12" t="str">
        <f t="shared" si="1550"/>
        <v>0.000966678049132081-0.0130479157243522i</v>
      </c>
      <c r="M2967" s="12" t="str">
        <f t="shared" si="1551"/>
        <v>0.0187259318004462-0.299051673203179i</v>
      </c>
      <c r="N2967" s="12" t="str">
        <f t="shared" si="1552"/>
        <v>-13.0313263270905i</v>
      </c>
      <c r="O2967" s="12" t="str">
        <f t="shared" si="1553"/>
        <v>0.893841424151247-0.448383216090066i</v>
      </c>
      <c r="P2967" s="12" t="str">
        <f t="shared" si="1554"/>
        <v>0.106158575848753+0.448383216090066i</v>
      </c>
      <c r="Q2967" s="12" t="str">
        <f t="shared" si="1555"/>
        <v>-0.106158575848753+12.5829431110004i</v>
      </c>
      <c r="R2967" s="12" t="str">
        <f t="shared" si="1556"/>
        <v>0.0355604992078203-0.00873671817724571i</v>
      </c>
      <c r="S2967" s="12" t="str">
        <f t="shared" si="1557"/>
        <v>1.33446929494641i</v>
      </c>
      <c r="T2967" s="12" t="str">
        <f t="shared" si="1558"/>
        <v>0.0116588821461346+0.0474543943058023i</v>
      </c>
      <c r="U2967" s="12" t="str">
        <f t="shared" si="1559"/>
        <v>0.001-0.00153476319278588i</v>
      </c>
      <c r="V2967" s="12" t="str">
        <f t="shared" si="1560"/>
        <v>0.0015-0.00046649337166744i</v>
      </c>
      <c r="W2967" s="12" t="str">
        <f t="shared" si="1561"/>
        <v>0.000731432744220563-0.000521941432007501i</v>
      </c>
      <c r="X2967" s="12" t="str">
        <f t="shared" si="1562"/>
        <v>0.000721281379968619-0.000494161203435001i</v>
      </c>
      <c r="Y2967" s="12" t="str">
        <f t="shared" si="1563"/>
        <v>0.00029+0.977349474531785i</v>
      </c>
      <c r="Z2967" s="12" t="str">
        <f t="shared" si="1564"/>
        <v>-0.00606125350174062-0.00886672373508155i</v>
      </c>
      <c r="AA2967" s="12" t="str">
        <f t="shared" si="1565"/>
        <v>0.0127172235443119-12.2843034946723i</v>
      </c>
      <c r="AB2967" s="12" t="str">
        <f t="shared" si="1566"/>
        <v>0.0291027473711606+0.118455031264818i</v>
      </c>
      <c r="AC2967" s="12" t="str">
        <f t="shared" si="1567"/>
        <v>1.03596915136156-0.00648504445927029i</v>
      </c>
      <c r="AD2967" s="12" t="str">
        <f t="shared" si="1568"/>
        <v>0.0273754498517175+0.114513605080114i</v>
      </c>
      <c r="AE2967" s="12" t="str">
        <f t="shared" si="1569"/>
        <v>0.000849430958878157-0.000936826540747545i</v>
      </c>
      <c r="AF2967" s="12" t="str">
        <f t="shared" si="1570"/>
        <v>-13.6636742053164-0.310767323961077i</v>
      </c>
      <c r="AG2967" s="12" t="str">
        <f t="shared" si="1571"/>
        <v>1.00509358622801-0.00121209198178458i</v>
      </c>
      <c r="AH2967" s="12" t="str">
        <f t="shared" si="1572"/>
        <v>-0.0118522137667965+0.0124586918591419i</v>
      </c>
      <c r="AI2967" s="12">
        <f t="shared" si="1573"/>
        <v>-35.291575259261926</v>
      </c>
      <c r="AJ2967" s="12">
        <f t="shared" si="1574"/>
        <v>133.57095289698393</v>
      </c>
      <c r="AK2967" s="12"/>
      <c r="AL2967" s="12"/>
      <c r="AM2967" s="12"/>
      <c r="AN2967" s="12"/>
    </row>
    <row r="2968" spans="1:40" x14ac:dyDescent="0.35">
      <c r="A2968" s="12"/>
      <c r="B2968" s="12">
        <f t="shared" si="1575"/>
        <v>1038000</v>
      </c>
      <c r="C2968" s="29" t="str">
        <f t="shared" si="1542"/>
        <v>-6.42892313138892E-08+0.00213838367893455i</v>
      </c>
      <c r="D2968" s="28" t="str">
        <f t="shared" si="1543"/>
        <v>-5.39906152574796+0.0163942748718316i</v>
      </c>
      <c r="E2968" s="12" t="str">
        <f t="shared" si="1544"/>
        <v>4200</v>
      </c>
      <c r="F2968" s="12" t="str">
        <f t="shared" si="1545"/>
        <v>0.704225352112676</v>
      </c>
      <c r="G2968" s="12" t="str">
        <f t="shared" si="1541"/>
        <v>0.704225352112676</v>
      </c>
      <c r="H2968" s="12" t="str">
        <f t="shared" si="1546"/>
        <v>8.26463949096842+0.326863350318583i</v>
      </c>
      <c r="I2968" s="12" t="str">
        <f t="shared" si="1547"/>
        <v>4076.21646803276i</v>
      </c>
      <c r="J2968" s="12" t="str">
        <f t="shared" si="1548"/>
        <v>-14211.2688882435+881.591053813427i</v>
      </c>
      <c r="K2968" s="12" t="str">
        <f t="shared" si="1549"/>
        <v>0.0177251783377587-0.285730299054586i</v>
      </c>
      <c r="L2968" s="12" t="str">
        <f t="shared" si="1550"/>
        <v>0.000964826511440459-0.0130354825203009i</v>
      </c>
      <c r="M2968" s="12" t="str">
        <f t="shared" si="1551"/>
        <v>0.0186900048491992-0.298765781574887i</v>
      </c>
      <c r="N2968" s="12" t="str">
        <f t="shared" si="1552"/>
        <v>-13.0438926977048i</v>
      </c>
      <c r="O2968" s="12" t="str">
        <f t="shared" si="1553"/>
        <v>0.888136448813554-0.459579860621469i</v>
      </c>
      <c r="P2968" s="12" t="str">
        <f t="shared" si="1554"/>
        <v>0.111863551186446+0.459579860621469i</v>
      </c>
      <c r="Q2968" s="12" t="str">
        <f t="shared" si="1555"/>
        <v>-0.111863551186446+12.5843128370833i</v>
      </c>
      <c r="R2968" s="12" t="str">
        <f t="shared" si="1556"/>
        <v>0.036438164267497-0.00921303015437392i</v>
      </c>
      <c r="S2968" s="12" t="str">
        <f t="shared" si="1557"/>
        <v>1.33575615058281i</v>
      </c>
      <c r="T2968" s="12" t="str">
        <f t="shared" si="1558"/>
        <v>0.0123063616942099+0.0486725020362559i</v>
      </c>
      <c r="U2968" s="12" t="str">
        <f t="shared" si="1559"/>
        <v>0.001-0.00153328461552886i</v>
      </c>
      <c r="V2968" s="12" t="str">
        <f t="shared" si="1560"/>
        <v>0.0015-0.000466043956087799i</v>
      </c>
      <c r="W2968" s="12" t="str">
        <f t="shared" si="1561"/>
        <v>0.000731278362132096-0.000521562062466142i</v>
      </c>
      <c r="X2968" s="12" t="str">
        <f t="shared" si="1562"/>
        <v>0.000721121593547975-0.000493807872248886i</v>
      </c>
      <c r="Y2968" s="12" t="str">
        <f t="shared" si="1563"/>
        <v>0.00029+0.978291952327861i</v>
      </c>
      <c r="Z2968" s="12" t="str">
        <f t="shared" si="1564"/>
        <v>-0.00605108508729248-0.00885620161428418i</v>
      </c>
      <c r="AA2968" s="12" t="str">
        <f t="shared" si="1565"/>
        <v>0.0126907050143476-12.2724585193758i</v>
      </c>
      <c r="AB2968" s="12" t="str">
        <f t="shared" si="1566"/>
        <v>0.0307189772531889+0.121495655666533i</v>
      </c>
      <c r="AC2968" s="12" t="str">
        <f t="shared" si="1567"/>
        <v>1.03687288235699-0.00690702485466602i</v>
      </c>
      <c r="AD2968" s="12" t="str">
        <f t="shared" si="1568"/>
        <v>0.0288447305947361+0.117367219269004i</v>
      </c>
      <c r="AE2968" s="12" t="str">
        <f t="shared" si="1569"/>
        <v>0.000864885837605421-0.000965653779912351i</v>
      </c>
      <c r="AF2968" s="12" t="str">
        <f t="shared" si="1570"/>
        <v>-13.6637010167164-0.310469075446751i</v>
      </c>
      <c r="AG2968" s="12" t="str">
        <f t="shared" si="1571"/>
        <v>1.00521551641173-0.00127607275882551i</v>
      </c>
      <c r="AH2968" s="12" t="str">
        <f t="shared" si="1572"/>
        <v>-0.0120707810132336+0.0128434955712515i</v>
      </c>
      <c r="AI2968" s="12">
        <f t="shared" si="1573"/>
        <v>-35.077158744725999</v>
      </c>
      <c r="AJ2968" s="12">
        <f t="shared" si="1574"/>
        <v>133.22354483753548</v>
      </c>
      <c r="AK2968" s="12"/>
      <c r="AL2968" s="12"/>
      <c r="AM2968" s="12"/>
      <c r="AN2968" s="12"/>
    </row>
    <row r="2969" spans="1:40" x14ac:dyDescent="0.35">
      <c r="A2969" s="12"/>
      <c r="B2969" s="12">
        <f t="shared" si="1575"/>
        <v>1039000</v>
      </c>
      <c r="C2969" s="29" t="str">
        <f t="shared" si="1542"/>
        <v>-6.41655387379056E-08+0.00213632556182669i</v>
      </c>
      <c r="D2969" s="28" t="str">
        <f t="shared" si="1543"/>
        <v>-5.39906152479965+0.0163784959740046i</v>
      </c>
      <c r="E2969" s="12" t="str">
        <f t="shared" si="1544"/>
        <v>4200</v>
      </c>
      <c r="F2969" s="12" t="str">
        <f t="shared" si="1545"/>
        <v>0.704225352112676</v>
      </c>
      <c r="G2969" s="12" t="str">
        <f t="shared" si="1541"/>
        <v>0.704225352112676</v>
      </c>
      <c r="H2969" s="12" t="str">
        <f t="shared" si="1546"/>
        <v>8.2646662261255+0.326549893728672i</v>
      </c>
      <c r="I2969" s="12" t="str">
        <f t="shared" si="1547"/>
        <v>4080.14345884974i</v>
      </c>
      <c r="J2969" s="12" t="str">
        <f t="shared" si="1548"/>
        <v>-14238.6660267313+882.440370820955i</v>
      </c>
      <c r="K2969" s="12" t="str">
        <f t="shared" si="1549"/>
        <v>0.017691200782329-0.285457361064616i</v>
      </c>
      <c r="L2969" s="12" t="str">
        <f t="shared" si="1550"/>
        <v>0.000962980278527336-0.0130230728570123i</v>
      </c>
      <c r="M2969" s="12" t="str">
        <f t="shared" si="1551"/>
        <v>0.0186541810608563-0.298480433921628i</v>
      </c>
      <c r="N2969" s="12" t="str">
        <f t="shared" si="1552"/>
        <v>-13.0564590683192i</v>
      </c>
      <c r="O2969" s="12" t="str">
        <f t="shared" si="1553"/>
        <v>0.882291226434945-0.470703932165349i</v>
      </c>
      <c r="P2969" s="12" t="str">
        <f t="shared" si="1554"/>
        <v>0.117708773565055+0.470703932165349i</v>
      </c>
      <c r="Q2969" s="12" t="str">
        <f t="shared" si="1555"/>
        <v>-0.117708773565055+12.5857551361538i</v>
      </c>
      <c r="R2969" s="12" t="str">
        <f t="shared" si="1556"/>
        <v>0.0373090035942756-0.0097014735548387i</v>
      </c>
      <c r="S2969" s="12" t="str">
        <f t="shared" si="1557"/>
        <v>1.33704300621921i</v>
      </c>
      <c r="T2969" s="12" t="str">
        <f t="shared" si="1558"/>
        <v>0.0129712873665177+0.0498837423247336i</v>
      </c>
      <c r="U2969" s="12" t="str">
        <f t="shared" si="1559"/>
        <v>0.001-0.00153180888442633i</v>
      </c>
      <c r="V2969" s="12" t="str">
        <f t="shared" si="1560"/>
        <v>0.0015-0.000465595405600706i</v>
      </c>
      <c r="W2969" s="12" t="str">
        <f t="shared" si="1561"/>
        <v>0.000731124194016799-0.000521183252227393i</v>
      </c>
      <c r="X2969" s="12" t="str">
        <f t="shared" si="1562"/>
        <v>0.000720962037636045-0.00049345505389991i</v>
      </c>
      <c r="Y2969" s="12" t="str">
        <f t="shared" si="1563"/>
        <v>0.00029+0.979234430123938i</v>
      </c>
      <c r="Z2969" s="12" t="str">
        <f t="shared" si="1564"/>
        <v>-0.00604094252498503-0.0088457026278861i</v>
      </c>
      <c r="AA2969" s="12" t="str">
        <f t="shared" si="1565"/>
        <v>0.0126642679158638-12.260636371178i</v>
      </c>
      <c r="AB2969" s="12" t="str">
        <f t="shared" si="1566"/>
        <v>0.0323787559197216+0.12451913765044i</v>
      </c>
      <c r="AC2969" s="12" t="str">
        <f t="shared" si="1567"/>
        <v>1.0377705254129-0.00734162257748799i</v>
      </c>
      <c r="AD2969" s="12" t="str">
        <f t="shared" si="1568"/>
        <v>0.0303499457750814+0.120201867795326i</v>
      </c>
      <c r="AE2969" s="12" t="str">
        <f t="shared" si="1569"/>
        <v>0.000879927699770256-0.000994599169846254i</v>
      </c>
      <c r="AF2969" s="12" t="str">
        <f t="shared" si="1570"/>
        <v>-13.6637277509252-0.310171397754667i</v>
      </c>
      <c r="AG2969" s="12" t="str">
        <f t="shared" si="1571"/>
        <v>1.00533637142231-0.00134152631695929i</v>
      </c>
      <c r="AH2969" s="12" t="str">
        <f t="shared" si="1572"/>
        <v>-0.0122837861919186+0.0132299250570724i</v>
      </c>
      <c r="AI2969" s="12">
        <f t="shared" si="1573"/>
        <v>-34.868858966124435</v>
      </c>
      <c r="AJ2969" s="12">
        <f t="shared" si="1574"/>
        <v>132.87624253490455</v>
      </c>
      <c r="AK2969" s="12"/>
      <c r="AL2969" s="12"/>
      <c r="AM2969" s="12"/>
      <c r="AN2969" s="12"/>
    </row>
    <row r="2970" spans="1:40" x14ac:dyDescent="0.35">
      <c r="A2970" s="12"/>
      <c r="B2970" s="12">
        <f t="shared" si="1575"/>
        <v>1040000</v>
      </c>
      <c r="C2970" s="29" t="str">
        <f t="shared" si="1542"/>
        <v>-6.40422027958603E-08+0.00213427140263632i</v>
      </c>
      <c r="D2970" s="28" t="str">
        <f t="shared" si="1543"/>
        <v>-5.39906152385407+0.0163627474202118i</v>
      </c>
      <c r="E2970" s="12" t="str">
        <f t="shared" si="1544"/>
        <v>4200</v>
      </c>
      <c r="F2970" s="12" t="str">
        <f t="shared" si="1545"/>
        <v>0.704225352112676</v>
      </c>
      <c r="G2970" s="12" t="str">
        <f t="shared" si="1541"/>
        <v>0.704225352112676</v>
      </c>
      <c r="H2970" s="12" t="str">
        <f t="shared" si="1546"/>
        <v>8.26469288438449+0.326237036671007i</v>
      </c>
      <c r="I2970" s="12" t="str">
        <f t="shared" si="1547"/>
        <v>4084.07044966673i</v>
      </c>
      <c r="J2970" s="12" t="str">
        <f t="shared" si="1548"/>
        <v>-14266.0895466717+883.289687828482i</v>
      </c>
      <c r="K2970" s="12" t="str">
        <f t="shared" si="1549"/>
        <v>0.0176573207111387-0.285184942030389i</v>
      </c>
      <c r="L2970" s="12" t="str">
        <f t="shared" si="1550"/>
        <v>0.000961139330184348-0.0130106866680734i</v>
      </c>
      <c r="M2970" s="12" t="str">
        <f t="shared" si="1551"/>
        <v>0.018618460041323-0.298195628698462i</v>
      </c>
      <c r="N2970" s="12" t="str">
        <f t="shared" si="1552"/>
        <v>-13.0690254389335i</v>
      </c>
      <c r="O2970" s="12" t="str">
        <f t="shared" si="1553"/>
        <v>0.876306680043883-0.48175367410168i</v>
      </c>
      <c r="P2970" s="12" t="str">
        <f t="shared" si="1554"/>
        <v>0.123693319956117+0.48175367410168i</v>
      </c>
      <c r="Q2970" s="12" t="str">
        <f t="shared" si="1555"/>
        <v>-0.123693319956117+12.5872717648318i</v>
      </c>
      <c r="R2970" s="12" t="str">
        <f t="shared" si="1556"/>
        <v>0.0381728278219404-0.0102019759452808i</v>
      </c>
      <c r="S2970" s="12" t="str">
        <f t="shared" si="1557"/>
        <v>1.3383298618556i</v>
      </c>
      <c r="T2970" s="12" t="str">
        <f t="shared" si="1558"/>
        <v>0.0136536090575018+0.0510878353855751i</v>
      </c>
      <c r="U2970" s="12" t="str">
        <f t="shared" si="1559"/>
        <v>0.001-0.00153033599126822i</v>
      </c>
      <c r="V2970" s="12" t="str">
        <f t="shared" si="1560"/>
        <v>0.0015-0.000465147717710706i</v>
      </c>
      <c r="W2970" s="12" t="str">
        <f t="shared" si="1561"/>
        <v>0.000730970239644108-0.000520804999861919i</v>
      </c>
      <c r="X2970" s="12" t="str">
        <f t="shared" si="1562"/>
        <v>0.000720802711928384-0.000493102747081141i</v>
      </c>
      <c r="Y2970" s="12" t="str">
        <f t="shared" si="1563"/>
        <v>0.00029+0.980176907920015i</v>
      </c>
      <c r="Z2970" s="12" t="str">
        <f t="shared" si="1564"/>
        <v>-0.00603082572424132-0.00883522670522244i</v>
      </c>
      <c r="AA2970" s="12" t="str">
        <f t="shared" si="1565"/>
        <v>0.0126379119223584-12.2488369841391i</v>
      </c>
      <c r="AB2970" s="12" t="str">
        <f t="shared" si="1566"/>
        <v>0.0340819582979322+0.127524778819277i</v>
      </c>
      <c r="AC2970" s="12" t="str">
        <f t="shared" si="1567"/>
        <v>1.03866188517335-0.00778877598320139i</v>
      </c>
      <c r="AD2970" s="12" t="str">
        <f t="shared" si="1568"/>
        <v>0.0318908454841645+0.123017096607279i</v>
      </c>
      <c r="AE2970" s="12" t="str">
        <f t="shared" si="1569"/>
        <v>0.000894555805829855-0.00102365752041447i</v>
      </c>
      <c r="AF2970" s="12" t="str">
        <f t="shared" si="1570"/>
        <v>-13.6637544082386-0.309874289250795i</v>
      </c>
      <c r="AG2970" s="12" t="str">
        <f t="shared" si="1571"/>
        <v>1.00545613421461-0.00140843733997192i</v>
      </c>
      <c r="AH2970" s="12" t="str">
        <f t="shared" si="1572"/>
        <v>-0.0124912221713732+0.0136179108594632i</v>
      </c>
      <c r="AI2970" s="12">
        <f t="shared" si="1573"/>
        <v>-34.666371086897371</v>
      </c>
      <c r="AJ2970" s="12">
        <f t="shared" si="1574"/>
        <v>132.52904546986687</v>
      </c>
      <c r="AK2970" s="12"/>
      <c r="AL2970" s="12"/>
      <c r="AM2970" s="12"/>
      <c r="AN2970" s="12"/>
    </row>
    <row r="2971" spans="1:40" x14ac:dyDescent="0.35">
      <c r="A2971" s="12"/>
      <c r="B2971" s="12">
        <f t="shared" si="1575"/>
        <v>1041000</v>
      </c>
      <c r="C2971" s="29" t="str">
        <f t="shared" si="1542"/>
        <v>-6.39192221180609E-08+0.00213222118995736i</v>
      </c>
      <c r="D2971" s="28" t="str">
        <f t="shared" si="1543"/>
        <v>-5.39906152291122+0.0163470291230064i</v>
      </c>
      <c r="E2971" s="12" t="str">
        <f t="shared" si="1544"/>
        <v>4200</v>
      </c>
      <c r="F2971" s="12" t="str">
        <f t="shared" si="1545"/>
        <v>0.704225352112676</v>
      </c>
      <c r="G2971" s="12" t="str">
        <f t="shared" si="1541"/>
        <v>0.704225352112676</v>
      </c>
      <c r="H2971" s="12" t="str">
        <f t="shared" si="1546"/>
        <v>8.26471946603986+0.325924777430339i</v>
      </c>
      <c r="I2971" s="12" t="str">
        <f t="shared" si="1547"/>
        <v>4087.99744048372i</v>
      </c>
      <c r="J2971" s="12" t="str">
        <f t="shared" si="1548"/>
        <v>-14293.5394480646+884.139004836009i</v>
      </c>
      <c r="K2971" s="12" t="str">
        <f t="shared" si="1549"/>
        <v>0.0176235377520835-0.28491304047895i</v>
      </c>
      <c r="L2971" s="12" t="str">
        <f t="shared" si="1550"/>
        <v>0.000959303646299051-0.0129983238873192i</v>
      </c>
      <c r="M2971" s="12" t="str">
        <f t="shared" si="1551"/>
        <v>0.0185828413983826-0.297911364366269i</v>
      </c>
      <c r="N2971" s="12" t="str">
        <f t="shared" si="1552"/>
        <v>-13.0815918095479i</v>
      </c>
      <c r="O2971" s="12" t="str">
        <f t="shared" si="1553"/>
        <v>0.870183754669525-0.492727341548293i</v>
      </c>
      <c r="P2971" s="12" t="str">
        <f t="shared" si="1554"/>
        <v>0.129816245330475+0.492727341548293i</v>
      </c>
      <c r="Q2971" s="12" t="str">
        <f t="shared" si="1555"/>
        <v>-0.129816245330475+12.5888644679996i</v>
      </c>
      <c r="R2971" s="12" t="str">
        <f t="shared" si="1556"/>
        <v>0.0390294479422434-0.0107144613449867i</v>
      </c>
      <c r="S2971" s="12" t="str">
        <f t="shared" si="1557"/>
        <v>1.339616717492i</v>
      </c>
      <c r="T2971" s="12" t="str">
        <f t="shared" si="1558"/>
        <v>0.014353271536666+0.052284500937913i</v>
      </c>
      <c r="U2971" s="12" t="str">
        <f t="shared" si="1559"/>
        <v>0.001-0.00152886592787604i</v>
      </c>
      <c r="V2971" s="12" t="str">
        <f t="shared" si="1560"/>
        <v>0.0015-0.000464700889931926i</v>
      </c>
      <c r="W2971" s="12" t="str">
        <f t="shared" si="1561"/>
        <v>0.000730816498783096-0.000520427303946164i</v>
      </c>
      <c r="X2971" s="12" t="str">
        <f t="shared" si="1562"/>
        <v>0.000720643616120594-0.000492750950490974i</v>
      </c>
      <c r="Y2971" s="12" t="str">
        <f t="shared" si="1563"/>
        <v>0.00029+0.981119385716092i</v>
      </c>
      <c r="Z2971" s="12" t="str">
        <f t="shared" si="1564"/>
        <v>-0.0060207345948977-0.0088247737759013i</v>
      </c>
      <c r="AA2971" s="12" t="str">
        <f t="shared" si="1565"/>
        <v>0.0126116367089377-12.2370602925733i</v>
      </c>
      <c r="AB2971" s="12" t="str">
        <f t="shared" si="1566"/>
        <v>0.0358284465221867+0.13051187953965i</v>
      </c>
      <c r="AC2971" s="12" t="str">
        <f t="shared" si="1567"/>
        <v>1.03954676643894-0.00824841982845841i</v>
      </c>
      <c r="AD2971" s="12" t="str">
        <f t="shared" si="1568"/>
        <v>0.0334671740573354+0.125812455066137i</v>
      </c>
      <c r="AE2971" s="12" t="str">
        <f t="shared" si="1569"/>
        <v>0.000908769481508948-0.00105282364066041i</v>
      </c>
      <c r="AF2971" s="12" t="str">
        <f t="shared" si="1570"/>
        <v>-13.6637809889511-0.309577748307333i</v>
      </c>
      <c r="AG2971" s="12" t="str">
        <f t="shared" si="1571"/>
        <v>1.00557478796003-0.00147679031534135i</v>
      </c>
      <c r="AH2971" s="12" t="str">
        <f t="shared" si="1572"/>
        <v>-0.0126930826609025+0.0140073836210504i</v>
      </c>
      <c r="AI2971" s="12">
        <f t="shared" si="1573"/>
        <v>-34.469412850406215</v>
      </c>
      <c r="AJ2971" s="12">
        <f t="shared" si="1574"/>
        <v>132.18195310692963</v>
      </c>
      <c r="AK2971" s="12"/>
      <c r="AL2971" s="12"/>
      <c r="AM2971" s="12"/>
      <c r="AN2971" s="12"/>
    </row>
    <row r="2972" spans="1:40" x14ac:dyDescent="0.35">
      <c r="A2972" s="12"/>
      <c r="B2972" s="12">
        <f t="shared" si="1575"/>
        <v>1042000</v>
      </c>
      <c r="C2972" s="29" t="str">
        <f t="shared" si="1542"/>
        <v>-6.37965953413834E-08+0.00213017491242749i</v>
      </c>
      <c r="D2972" s="28" t="str">
        <f t="shared" si="1543"/>
        <v>-5.39906152197108+0.0163313409952774i</v>
      </c>
      <c r="E2972" s="12" t="str">
        <f t="shared" si="1544"/>
        <v>4200</v>
      </c>
      <c r="F2972" s="12" t="str">
        <f t="shared" si="1545"/>
        <v>0.704225352112676</v>
      </c>
      <c r="G2972" s="12" t="str">
        <f t="shared" si="1541"/>
        <v>0.704225352112676</v>
      </c>
      <c r="H2972" s="12" t="str">
        <f t="shared" si="1546"/>
        <v>8.26474597138462+0.325613114297935i</v>
      </c>
      <c r="I2972" s="12" t="str">
        <f t="shared" si="1547"/>
        <v>4091.92443130071i</v>
      </c>
      <c r="J2972" s="12" t="str">
        <f t="shared" si="1548"/>
        <v>-14321.0157309102+884.988321843536i</v>
      </c>
      <c r="K2972" s="12" t="str">
        <f t="shared" si="1549"/>
        <v>0.0175898515348299-0.284641654942889i</v>
      </c>
      <c r="L2972" s="12" t="str">
        <f t="shared" si="1550"/>
        <v>0.000957473206854428-0.0129859844488315i</v>
      </c>
      <c r="M2972" s="12" t="str">
        <f t="shared" si="1551"/>
        <v>0.0185473247416843-0.29762763939172i</v>
      </c>
      <c r="N2972" s="12" t="str">
        <f t="shared" si="1552"/>
        <v>-13.0941581801623i</v>
      </c>
      <c r="O2972" s="12" t="str">
        <f t="shared" si="1553"/>
        <v>0.863923417192815-0.503623201635796i</v>
      </c>
      <c r="P2972" s="12" t="str">
        <f t="shared" si="1554"/>
        <v>0.136076582807185+0.503623201635796i</v>
      </c>
      <c r="Q2972" s="12" t="str">
        <f t="shared" si="1555"/>
        <v>-0.136076582807185+12.5905349785265i</v>
      </c>
      <c r="R2972" s="12" t="str">
        <f t="shared" si="1556"/>
        <v>0.0398786753828134-0.0112388502094226i</v>
      </c>
      <c r="S2972" s="12" t="str">
        <f t="shared" si="1557"/>
        <v>1.3409035731284i</v>
      </c>
      <c r="T2972" s="12" t="str">
        <f t="shared" si="1558"/>
        <v>0.0150702144036696+0.0534734583124421i</v>
      </c>
      <c r="U2972" s="12" t="str">
        <f t="shared" si="1559"/>
        <v>0.001-0.00152739868610264i</v>
      </c>
      <c r="V2972" s="12" t="str">
        <f t="shared" si="1560"/>
        <v>0.0015-0.000464254919788038i</v>
      </c>
      <c r="W2972" s="12" t="str">
        <f t="shared" si="1561"/>
        <v>0.000730662971202469-0.000520050163062322i</v>
      </c>
      <c r="X2972" s="12" t="str">
        <f t="shared" si="1562"/>
        <v>0.000720484749908318-0.000492399662833107i</v>
      </c>
      <c r="Y2972" s="12" t="str">
        <f t="shared" si="1563"/>
        <v>0.00029+0.982061863512169i</v>
      </c>
      <c r="Z2972" s="12" t="str">
        <f t="shared" si="1564"/>
        <v>-0.00601066904720158-0.00881434376980248i</v>
      </c>
      <c r="AA2972" s="12" t="str">
        <f t="shared" si="1565"/>
        <v>0.0125854419523063-12.2253062310471i</v>
      </c>
      <c r="AB2972" s="12" t="str">
        <f t="shared" si="1566"/>
        <v>0.0376180698219538+0.133479739208552i</v>
      </c>
      <c r="AC2972" s="12" t="str">
        <f t="shared" si="1567"/>
        <v>1.04042497424441-0.00872048525004467i</v>
      </c>
      <c r="AD2972" s="12" t="str">
        <f t="shared" si="1568"/>
        <v>0.0350786701233148+0.128587496019223i</v>
      </c>
      <c r="AE2972" s="12" t="str">
        <f t="shared" si="1569"/>
        <v>0.000922568117684338-0.0010820923396343i</v>
      </c>
      <c r="AF2972" s="12" t="str">
        <f t="shared" si="1570"/>
        <v>-13.6638074933557-0.309281773302658i</v>
      </c>
      <c r="AG2972" s="12" t="str">
        <f t="shared" si="1571"/>
        <v>1.00569231604872-0.00154656953736584i</v>
      </c>
      <c r="AH2972" s="12" t="str">
        <f t="shared" si="1572"/>
        <v>-0.0128893622059867+0.0143982740937266i</v>
      </c>
      <c r="AI2972" s="12">
        <f t="shared" si="1573"/>
        <v>-34.277722403359824</v>
      </c>
      <c r="AJ2972" s="12">
        <f t="shared" si="1574"/>
        <v>131.83496489451028</v>
      </c>
      <c r="AK2972" s="12"/>
      <c r="AL2972" s="12"/>
      <c r="AM2972" s="12"/>
      <c r="AN2972" s="12"/>
    </row>
    <row r="2973" spans="1:40" x14ac:dyDescent="0.35">
      <c r="A2973" s="12"/>
      <c r="B2973" s="12">
        <f t="shared" si="1575"/>
        <v>1043000</v>
      </c>
      <c r="C2973" s="29" t="str">
        <f t="shared" si="1542"/>
        <v>-6.36743211092355E-08+0.00212813255872795i</v>
      </c>
      <c r="D2973" s="28" t="str">
        <f t="shared" si="1543"/>
        <v>-5.39906152103365+0.0163156829502476i</v>
      </c>
      <c r="E2973" s="12" t="str">
        <f t="shared" si="1544"/>
        <v>4200</v>
      </c>
      <c r="F2973" s="12" t="str">
        <f t="shared" si="1545"/>
        <v>0.704225352112676</v>
      </c>
      <c r="G2973" s="12" t="str">
        <f t="shared" si="1541"/>
        <v>0.704225352112676</v>
      </c>
      <c r="H2973" s="12" t="str">
        <f t="shared" si="1546"/>
        <v>8.26477240071046+0.325302045571562i</v>
      </c>
      <c r="I2973" s="12" t="str">
        <f t="shared" si="1547"/>
        <v>4095.85142211769i</v>
      </c>
      <c r="J2973" s="12" t="str">
        <f t="shared" si="1548"/>
        <v>-14348.5183952083+885.837638851064i</v>
      </c>
      <c r="K2973" s="12" t="str">
        <f t="shared" si="1549"/>
        <v>0.017556261690807-0.28437078396032i</v>
      </c>
      <c r="L2973" s="12" t="str">
        <f t="shared" si="1550"/>
        <v>0.000955647991928339-0.012973668286938i</v>
      </c>
      <c r="M2973" s="12" t="str">
        <f t="shared" si="1551"/>
        <v>0.0185119096827353-0.297344452247258i</v>
      </c>
      <c r="N2973" s="12" t="str">
        <f t="shared" si="1552"/>
        <v>-13.1067245507766i</v>
      </c>
      <c r="O2973" s="12" t="str">
        <f t="shared" si="1553"/>
        <v>0.857526656193662-0.514439533781491i</v>
      </c>
      <c r="P2973" s="12" t="str">
        <f t="shared" si="1554"/>
        <v>0.142473343806338+0.514439533781491i</v>
      </c>
      <c r="Q2973" s="12" t="str">
        <f t="shared" si="1555"/>
        <v>-0.142473343806338+12.5922850169951i</v>
      </c>
      <c r="R2973" s="12" t="str">
        <f t="shared" si="1556"/>
        <v>0.0407203220861796-0.0117750594157223i</v>
      </c>
      <c r="S2973" s="12" t="str">
        <f t="shared" si="1557"/>
        <v>1.3421904287648i</v>
      </c>
      <c r="T2973" s="12" t="str">
        <f t="shared" si="1558"/>
        <v>0.0158043720459193+0.0546544265602902i</v>
      </c>
      <c r="U2973" s="12" t="str">
        <f t="shared" si="1559"/>
        <v>0.001-0.00152593425783217i</v>
      </c>
      <c r="V2973" s="12" t="str">
        <f t="shared" si="1560"/>
        <v>0.0015-0.000463809804812211i</v>
      </c>
      <c r="W2973" s="12" t="str">
        <f t="shared" si="1561"/>
        <v>0.000730509656670586-0.000519673575798315i</v>
      </c>
      <c r="X2973" s="12" t="str">
        <f t="shared" si="1562"/>
        <v>0.000720326112987258-0.000492048882816536i</v>
      </c>
      <c r="Y2973" s="12" t="str">
        <f t="shared" si="1563"/>
        <v>0.00029+0.983004341308246i</v>
      </c>
      <c r="Z2973" s="12" t="str">
        <f t="shared" si="1564"/>
        <v>-0.00600062899180937-0.00880393661707636i</v>
      </c>
      <c r="AA2973" s="12" t="str">
        <f t="shared" si="1565"/>
        <v>0.0125593273307578-12.2135747343786i</v>
      </c>
      <c r="AB2973" s="12" t="str">
        <f t="shared" si="1566"/>
        <v>0.0394506644159462+0.136427656525126i</v>
      </c>
      <c r="AC2973" s="12" t="str">
        <f t="shared" si="1567"/>
        <v>1.04129631393743-0.00920489974572955i</v>
      </c>
      <c r="AD2973" s="12" t="str">
        <f t="shared" si="1568"/>
        <v>0.0367250666546711+0.131341775872315i</v>
      </c>
      <c r="AE2973" s="12" t="str">
        <f t="shared" si="1569"/>
        <v>0.000935951170259958-0.00111145842722077i</v>
      </c>
      <c r="AF2973" s="12" t="str">
        <f t="shared" si="1570"/>
        <v>-13.6638339217441-0.308986362621314i</v>
      </c>
      <c r="AG2973" s="12" t="str">
        <f t="shared" si="1571"/>
        <v>1.00580870209174-0.00161775911032045i</v>
      </c>
      <c r="AH2973" s="12" t="str">
        <f t="shared" si="1572"/>
        <v>-0.0130800561836037+0.0147905131480621i</v>
      </c>
      <c r="AI2973" s="12">
        <f t="shared" si="1573"/>
        <v>-34.091056375370499</v>
      </c>
      <c r="AJ2973" s="12">
        <f t="shared" si="1574"/>
        <v>131.48808026508348</v>
      </c>
      <c r="AK2973" s="12"/>
      <c r="AL2973" s="12"/>
      <c r="AM2973" s="12"/>
      <c r="AN2973" s="12"/>
    </row>
    <row r="2974" spans="1:40" x14ac:dyDescent="0.35">
      <c r="A2974" s="12"/>
      <c r="B2974" s="12">
        <f t="shared" si="1575"/>
        <v>1044000</v>
      </c>
      <c r="C2974" s="29" t="str">
        <f t="shared" si="1542"/>
        <v>-6.35523980715194E-08+0.00212609411758339i</v>
      </c>
      <c r="D2974" s="28" t="str">
        <f t="shared" si="1543"/>
        <v>-5.3990615200989+0.0163000549014727i</v>
      </c>
      <c r="E2974" s="12" t="str">
        <f t="shared" si="1544"/>
        <v>4200</v>
      </c>
      <c r="F2974" s="12" t="str">
        <f t="shared" si="1545"/>
        <v>0.704225352112676</v>
      </c>
      <c r="G2974" s="12" t="str">
        <f t="shared" si="1541"/>
        <v>0.704225352112676</v>
      </c>
      <c r="H2974" s="12" t="str">
        <f t="shared" si="1546"/>
        <v>8.26479875430756+0.324991569555445i</v>
      </c>
      <c r="I2974" s="12" t="str">
        <f t="shared" si="1547"/>
        <v>4099.77841293468i</v>
      </c>
      <c r="J2974" s="12" t="str">
        <f t="shared" si="1548"/>
        <v>-14376.0474409589+886.686955858591i</v>
      </c>
      <c r="K2974" s="12" t="str">
        <f t="shared" si="1549"/>
        <v>0.0175227678531949-0.284100426074852i</v>
      </c>
      <c r="L2974" s="12" t="str">
        <f t="shared" si="1550"/>
        <v>0.000953827981692963-0.0129613753362108i</v>
      </c>
      <c r="M2974" s="12" t="str">
        <f t="shared" si="1551"/>
        <v>0.0184765958348879-0.297061801411063i</v>
      </c>
      <c r="N2974" s="12" t="str">
        <f t="shared" si="1552"/>
        <v>-13.119290921391i</v>
      </c>
      <c r="O2974" s="12" t="str">
        <f t="shared" si="1553"/>
        <v>0.850994481794679-0.525174629961316i</v>
      </c>
      <c r="P2974" s="12" t="str">
        <f t="shared" si="1554"/>
        <v>0.149005518205321+0.525174629961316i</v>
      </c>
      <c r="Q2974" s="12" t="str">
        <f t="shared" si="1555"/>
        <v>-0.149005518205321+12.5941162914297i</v>
      </c>
      <c r="R2974" s="12" t="str">
        <f t="shared" si="1556"/>
        <v>0.0415542005897882-0.0123230022501398i</v>
      </c>
      <c r="S2974" s="12" t="str">
        <f t="shared" si="1557"/>
        <v>1.3434772844012i</v>
      </c>
      <c r="T2974" s="12" t="str">
        <f t="shared" si="1558"/>
        <v>0.0165556735986877+0.0558271245638314i</v>
      </c>
      <c r="U2974" s="12" t="str">
        <f t="shared" si="1559"/>
        <v>0.001-0.00152447263497984i</v>
      </c>
      <c r="V2974" s="12" t="str">
        <f t="shared" si="1560"/>
        <v>0.0015-0.000463365542547063i</v>
      </c>
      <c r="W2974" s="12" t="str">
        <f t="shared" si="1561"/>
        <v>0.000730356554955446-0.000519297540747745i</v>
      </c>
      <c r="X2974" s="12" t="str">
        <f t="shared" si="1562"/>
        <v>0.000720167705053168-0.000491698609155493i</v>
      </c>
      <c r="Y2974" s="12" t="str">
        <f t="shared" si="1563"/>
        <v>0.00029+0.983946819104323i</v>
      </c>
      <c r="Z2974" s="12" t="str">
        <f t="shared" si="1564"/>
        <v>-0.00599061433978379-0.00879355224814247i</v>
      </c>
      <c r="AA2974" s="12" t="str">
        <f t="shared" si="1565"/>
        <v>0.0125332925241658-12.201865737636i</v>
      </c>
      <c r="AB2974" s="12" t="str">
        <f t="shared" si="1566"/>
        <v>0.0413260534125687+0.139354929767273i</v>
      </c>
      <c r="AC2974" s="12" t="str">
        <f t="shared" si="1567"/>
        <v>1.04216059125853-0.00970158715703837i</v>
      </c>
      <c r="AD2974" s="12" t="str">
        <f t="shared" si="1568"/>
        <v>0.0384060910192068+0.134074854661238i</v>
      </c>
      <c r="AE2974" s="12" t="str">
        <f t="shared" si="1569"/>
        <v>0.000948918160031003-0.00114091671496235i</v>
      </c>
      <c r="AF2974" s="12" t="str">
        <f t="shared" si="1570"/>
        <v>-13.6638602744065-0.308691514653972i</v>
      </c>
      <c r="AG2974" s="12" t="str">
        <f t="shared" si="1571"/>
        <v>1.00592392992312-0.00169034295163567i</v>
      </c>
      <c r="AH2974" s="12" t="str">
        <f t="shared" si="1572"/>
        <v>-0.0132651607974643+0.015184031782591i</v>
      </c>
      <c r="AI2974" s="12">
        <f t="shared" si="1573"/>
        <v>-33.909188179318257</v>
      </c>
      <c r="AJ2974" s="12">
        <f t="shared" si="1574"/>
        <v>131.14129863533208</v>
      </c>
      <c r="AK2974" s="12"/>
      <c r="AL2974" s="12"/>
      <c r="AM2974" s="12"/>
      <c r="AN2974" s="12"/>
    </row>
    <row r="2975" spans="1:40" x14ac:dyDescent="0.35">
      <c r="A2975" s="12"/>
      <c r="B2975" s="12">
        <f t="shared" si="1575"/>
        <v>1045000</v>
      </c>
      <c r="C2975" s="29" t="str">
        <f t="shared" si="1542"/>
        <v>-6.34308248845933E-08+0.00212405957776158i</v>
      </c>
      <c r="D2975" s="28" t="str">
        <f t="shared" si="1543"/>
        <v>-5.39906151916684+0.0162844567628388i</v>
      </c>
      <c r="E2975" s="12" t="str">
        <f t="shared" si="1544"/>
        <v>4200</v>
      </c>
      <c r="F2975" s="12" t="str">
        <f t="shared" si="1545"/>
        <v>0.704225352112676</v>
      </c>
      <c r="G2975" s="12" t="str">
        <f t="shared" si="1541"/>
        <v>0.704225352112676</v>
      </c>
      <c r="H2975" s="12" t="str">
        <f t="shared" si="1546"/>
        <v>8.26482503246485+0.324681684560249i</v>
      </c>
      <c r="I2975" s="12" t="str">
        <f t="shared" si="1547"/>
        <v>4103.70540375167i</v>
      </c>
      <c r="J2975" s="12" t="str">
        <f t="shared" si="1548"/>
        <v>-14403.6028681621+887.536272866118i</v>
      </c>
      <c r="K2975" s="12" t="str">
        <f t="shared" si="1549"/>
        <v>0.0174893696569146-0.283830579835561i</v>
      </c>
      <c r="L2975" s="12" t="str">
        <f t="shared" si="1550"/>
        <v>0.000952013156414323-0.0129491055314663i</v>
      </c>
      <c r="M2975" s="12" t="str">
        <f t="shared" si="1551"/>
        <v>0.0184413828133289-0.296779685367027i</v>
      </c>
      <c r="N2975" s="12" t="str">
        <f t="shared" si="1552"/>
        <v>-13.1318572920053i</v>
      </c>
      <c r="O2975" s="12" t="str">
        <f t="shared" si="1553"/>
        <v>0.844327925502034-0.535826794978966i</v>
      </c>
      <c r="P2975" s="12" t="str">
        <f t="shared" si="1554"/>
        <v>0.155672074497966+0.535826794978966i</v>
      </c>
      <c r="Q2975" s="12" t="str">
        <f t="shared" si="1555"/>
        <v>-0.155672074497966+12.5960304970263i</v>
      </c>
      <c r="R2975" s="12" t="str">
        <f t="shared" si="1556"/>
        <v>0.0423801241068966-0.0128825883974699i</v>
      </c>
      <c r="S2975" s="12" t="str">
        <f t="shared" si="1557"/>
        <v>1.3447641400376i</v>
      </c>
      <c r="T2975" s="12" t="str">
        <f t="shared" si="1558"/>
        <v>0.017324042907782+0.0569912711492976i</v>
      </c>
      <c r="U2975" s="12" t="str">
        <f t="shared" si="1559"/>
        <v>0.001-0.00152301380949182i</v>
      </c>
      <c r="V2975" s="12" t="str">
        <f t="shared" si="1560"/>
        <v>0.0015-0.000462922130544626i</v>
      </c>
      <c r="W2975" s="12" t="str">
        <f t="shared" si="1561"/>
        <v>0.000730203665824706-0.000518922056509884i</v>
      </c>
      <c r="X2975" s="12" t="str">
        <f t="shared" si="1562"/>
        <v>0.000720009525801849-0.00049134884056943i</v>
      </c>
      <c r="Y2975" s="12" t="str">
        <f t="shared" si="1563"/>
        <v>0.00029+0.9848892969004i</v>
      </c>
      <c r="Z2975" s="12" t="str">
        <f t="shared" si="1564"/>
        <v>-0.00598062500259172-0.00878319059368819i</v>
      </c>
      <c r="AA2975" s="12" t="str">
        <f t="shared" si="1565"/>
        <v>0.0125073372139747-12.1901791761363i</v>
      </c>
      <c r="AB2975" s="12" t="str">
        <f t="shared" si="1566"/>
        <v>0.0432440467167328+0.142260857072753i</v>
      </c>
      <c r="AC2975" s="12" t="str">
        <f t="shared" si="1567"/>
        <v>1.043017612422-0.0102104676539581i</v>
      </c>
      <c r="AD2975" s="12" t="str">
        <f t="shared" si="1568"/>
        <v>0.0401214650321154+0.136786296122456i</v>
      </c>
      <c r="AE2975" s="12" t="str">
        <f t="shared" si="1569"/>
        <v>0.000961468672536522-0.00117046201687694i</v>
      </c>
      <c r="AF2975" s="12" t="str">
        <f t="shared" si="1570"/>
        <v>-13.6638865516317-0.30839722779741i</v>
      </c>
      <c r="AG2975" s="12" t="str">
        <f t="shared" si="1571"/>
        <v>1.00603798360198-0.00176430479509177i</v>
      </c>
      <c r="AH2975" s="12" t="str">
        <f t="shared" si="1572"/>
        <v>-0.0134446730731528+0.0155787611329449i</v>
      </c>
      <c r="AI2975" s="12">
        <f t="shared" si="1573"/>
        <v>-33.731906502753347</v>
      </c>
      <c r="AJ2975" s="12">
        <f t="shared" si="1574"/>
        <v>130.79461940633013</v>
      </c>
      <c r="AK2975" s="12"/>
      <c r="AL2975" s="12"/>
      <c r="AM2975" s="12"/>
      <c r="AN2975" s="12"/>
    </row>
    <row r="2976" spans="1:40" x14ac:dyDescent="0.35">
      <c r="A2976" s="12"/>
      <c r="B2976" s="12">
        <f t="shared" si="1575"/>
        <v>1046000</v>
      </c>
      <c r="C2976" s="29" t="str">
        <f t="shared" si="1542"/>
        <v>-6.33096002112353E-08+0.00212202892807327i</v>
      </c>
      <c r="D2976" s="28" t="str">
        <f t="shared" si="1543"/>
        <v>-5.39906151823745+0.0162688884485617i</v>
      </c>
      <c r="E2976" s="12" t="str">
        <f t="shared" si="1544"/>
        <v>4200</v>
      </c>
      <c r="F2976" s="12" t="str">
        <f t="shared" si="1545"/>
        <v>0.704225352112676</v>
      </c>
      <c r="G2976" s="12" t="str">
        <f t="shared" si="1541"/>
        <v>0.704225352112676</v>
      </c>
      <c r="H2976" s="12" t="str">
        <f t="shared" si="1546"/>
        <v>8.26485123546979+0.324372388903031i</v>
      </c>
      <c r="I2976" s="12" t="str">
        <f t="shared" si="1547"/>
        <v>4107.63239456866i</v>
      </c>
      <c r="J2976" s="12" t="str">
        <f t="shared" si="1548"/>
        <v>-14431.1846768179+888.385589873646i</v>
      </c>
      <c r="K2976" s="12" t="str">
        <f t="shared" si="1549"/>
        <v>0.0174560667386192-0.283561243796966i</v>
      </c>
      <c r="L2976" s="12" t="str">
        <f t="shared" si="1550"/>
        <v>0.000950203496451671-0.0129368588077624i</v>
      </c>
      <c r="M2976" s="12" t="str">
        <f t="shared" si="1551"/>
        <v>0.0184062702350709-0.296498102604728i</v>
      </c>
      <c r="N2976" s="12" t="str">
        <f t="shared" si="1552"/>
        <v>-13.1444236626197i</v>
      </c>
      <c r="O2976" s="12" t="str">
        <f t="shared" si="1553"/>
        <v>0.837528040042139-0.546394346734273i</v>
      </c>
      <c r="P2976" s="12" t="str">
        <f t="shared" si="1554"/>
        <v>0.162471959957861+0.546394346734273i</v>
      </c>
      <c r="Q2976" s="12" t="str">
        <f t="shared" si="1555"/>
        <v>-0.162471959957861+12.5980293158854i</v>
      </c>
      <c r="R2976" s="12" t="str">
        <f t="shared" si="1556"/>
        <v>0.0431979066084564-0.0134537239325912i</v>
      </c>
      <c r="S2976" s="12" t="str">
        <f t="shared" si="1557"/>
        <v>1.346050995674i</v>
      </c>
      <c r="T2976" s="12" t="str">
        <f t="shared" si="1558"/>
        <v>0.0181093984949875+0.0581465852013452i</v>
      </c>
      <c r="U2976" s="12" t="str">
        <f t="shared" si="1559"/>
        <v>0.001-0.00152155777334508i</v>
      </c>
      <c r="V2976" s="12" t="str">
        <f t="shared" si="1560"/>
        <v>0.0015-0.000462479566366286i</v>
      </c>
      <c r="W2976" s="12" t="str">
        <f t="shared" si="1561"/>
        <v>0.000730050989045677-0.000518547121689628i</v>
      </c>
      <c r="X2976" s="12" t="str">
        <f t="shared" si="1562"/>
        <v>0.000719851574929158-0.000490999575783004i</v>
      </c>
      <c r="Y2976" s="12" t="str">
        <f t="shared" si="1563"/>
        <v>0.00029+0.985831774696477i</v>
      </c>
      <c r="Z2976" s="12" t="str">
        <f t="shared" si="1564"/>
        <v>-0.00597066089210206-0.00877285158466757i</v>
      </c>
      <c r="AA2976" s="12" t="str">
        <f t="shared" si="1565"/>
        <v>0.0124814610831903-12.1785149854445i</v>
      </c>
      <c r="AB2976" s="12" t="str">
        <f t="shared" si="1566"/>
        <v>0.0452044409435969+0.145144736725164i</v>
      </c>
      <c r="AC2976" s="12" t="str">
        <f t="shared" si="1567"/>
        <v>1.04386718419791-0.0107314577217224i</v>
      </c>
      <c r="AD2976" s="12" t="str">
        <f t="shared" si="1568"/>
        <v>0.0418709050092152+0.139475667763148i</v>
      </c>
      <c r="AE2976" s="12" t="str">
        <f t="shared" si="1569"/>
        <v>0.000973602357903059-0.00120008915027481i</v>
      </c>
      <c r="AF2976" s="12" t="str">
        <f t="shared" si="1570"/>
        <v>-13.6639127537072-0.308103500454469i</v>
      </c>
      <c r="AG2976" s="12" t="str">
        <f t="shared" si="1571"/>
        <v>1.00615084741451-0.0018396281940424i</v>
      </c>
      <c r="AH2976" s="12" t="str">
        <f t="shared" si="1572"/>
        <v>-0.0136185908532107+0.0159746324809153i</v>
      </c>
      <c r="AI2976" s="12">
        <f t="shared" si="1573"/>
        <v>-33.559013965102679</v>
      </c>
      <c r="AJ2976" s="12">
        <f t="shared" si="1574"/>
        <v>130.44804196367818</v>
      </c>
      <c r="AK2976" s="12"/>
      <c r="AL2976" s="12"/>
      <c r="AM2976" s="12"/>
      <c r="AN2976" s="12"/>
    </row>
    <row r="2977" spans="1:40" x14ac:dyDescent="0.35">
      <c r="A2977" s="12"/>
      <c r="B2977" s="12">
        <f t="shared" si="1575"/>
        <v>1047000</v>
      </c>
      <c r="C2977" s="29" t="str">
        <f t="shared" si="1542"/>
        <v>-6.31887227206069E-08+0.00212000215737193i</v>
      </c>
      <c r="D2977" s="28" t="str">
        <f t="shared" si="1543"/>
        <v>-5.39906151731073+0.0162533498731848i</v>
      </c>
      <c r="E2977" s="12" t="str">
        <f t="shared" si="1544"/>
        <v>4200</v>
      </c>
      <c r="F2977" s="12" t="str">
        <f t="shared" si="1545"/>
        <v>0.704225352112676</v>
      </c>
      <c r="G2977" s="12" t="str">
        <f t="shared" si="1541"/>
        <v>0.704225352112676</v>
      </c>
      <c r="H2977" s="12" t="str">
        <f t="shared" si="1546"/>
        <v>8.26487736360854+0.324063680907231i</v>
      </c>
      <c r="I2977" s="12" t="str">
        <f t="shared" si="1547"/>
        <v>4111.55938538564i</v>
      </c>
      <c r="J2977" s="12" t="str">
        <f t="shared" si="1548"/>
        <v>-14458.7928669262+889.234906881173i</v>
      </c>
      <c r="K2977" s="12" t="str">
        <f t="shared" si="1549"/>
        <v>0.0174228587366835-0.283292416519008i</v>
      </c>
      <c r="L2977" s="12" t="str">
        <f t="shared" si="1550"/>
        <v>0.000948398982257016-0.012924635100399i</v>
      </c>
      <c r="M2977" s="12" t="str">
        <f t="shared" si="1551"/>
        <v>0.0183712577189405-0.296217051619407i</v>
      </c>
      <c r="N2977" s="12" t="str">
        <f t="shared" si="1552"/>
        <v>-13.1569900332341i</v>
      </c>
      <c r="O2977" s="12" t="str">
        <f t="shared" si="1553"/>
        <v>0.830595899195787-0.556875616488226i</v>
      </c>
      <c r="P2977" s="12" t="str">
        <f t="shared" si="1554"/>
        <v>0.169404100804213+0.556875616488226i</v>
      </c>
      <c r="Q2977" s="12" t="str">
        <f t="shared" si="1555"/>
        <v>-0.169404100804213+12.6001144167459i</v>
      </c>
      <c r="R2977" s="12" t="str">
        <f t="shared" si="1556"/>
        <v>0.0440073629057304-0.0140363113140443i</v>
      </c>
      <c r="S2977" s="12" t="str">
        <f t="shared" si="1557"/>
        <v>1.3473378513104i</v>
      </c>
      <c r="T2977" s="12" t="str">
        <f t="shared" si="1558"/>
        <v>0.0189116535261883+0.0592927857792438i</v>
      </c>
      <c r="U2977" s="12" t="str">
        <f t="shared" si="1559"/>
        <v>0.001-0.00152010451854723i</v>
      </c>
      <c r="V2977" s="12" t="str">
        <f t="shared" si="1560"/>
        <v>0.0015-0.000462037847582746i</v>
      </c>
      <c r="W2977" s="12" t="str">
        <f t="shared" si="1561"/>
        <v>0.000729898524385334-0.000518172734897465i</v>
      </c>
      <c r="X2977" s="12" t="str">
        <f t="shared" si="1562"/>
        <v>0.000719693852131021-0.00049065081352603i</v>
      </c>
      <c r="Y2977" s="12" t="str">
        <f t="shared" si="1563"/>
        <v>0.00029+0.986774252492554i</v>
      </c>
      <c r="Z2977" s="12" t="str">
        <f t="shared" si="1564"/>
        <v>-0.00596072192058326-0.0087625351523002i</v>
      </c>
      <c r="AA2977" s="12" t="str">
        <f t="shared" si="1565"/>
        <v>0.012455663816371-12.166873101372i</v>
      </c>
      <c r="AB2977" s="12" t="str">
        <f t="shared" si="1566"/>
        <v>0.0472070193389896+0.148005867443971i</v>
      </c>
      <c r="AC2977" s="12" t="str">
        <f t="shared" si="1567"/>
        <v>1.04470911399505-0.0112644701496073i</v>
      </c>
      <c r="AD2977" s="12" t="str">
        <f t="shared" si="1568"/>
        <v>0.0436541218208505+0.142142540930138i</v>
      </c>
      <c r="AE2977" s="12" t="str">
        <f t="shared" si="1569"/>
        <v>0.000985318930676251-0.00122979293656768i</v>
      </c>
      <c r="AF2977" s="12" t="str">
        <f t="shared" si="1570"/>
        <v>-13.6639388809193-0.307810331034046i</v>
      </c>
      <c r="AG2977" s="12" t="str">
        <f t="shared" si="1571"/>
        <v>1.00626250587591-0.0019162965246491i</v>
      </c>
      <c r="AH2977" s="12" t="str">
        <f t="shared" si="1572"/>
        <v>-0.0137869127921227+0.0163715772633427i</v>
      </c>
      <c r="AI2977" s="12">
        <f t="shared" si="1573"/>
        <v>-33.390325919322741</v>
      </c>
      <c r="AJ2977" s="12">
        <f t="shared" si="1574"/>
        <v>130.10156567769096</v>
      </c>
      <c r="AK2977" s="12"/>
      <c r="AL2977" s="12"/>
      <c r="AM2977" s="12"/>
      <c r="AN2977" s="12"/>
    </row>
    <row r="2978" spans="1:40" x14ac:dyDescent="0.35">
      <c r="A2978" s="12"/>
      <c r="B2978" s="12">
        <f t="shared" si="1575"/>
        <v>1048000</v>
      </c>
      <c r="C2978" s="29" t="str">
        <f t="shared" si="1542"/>
        <v>-6.30681910882153E-08+0.0021179792545536i</v>
      </c>
      <c r="D2978" s="28" t="str">
        <f t="shared" si="1543"/>
        <v>-5.39906151638665+0.0162378409515776i</v>
      </c>
      <c r="E2978" s="12" t="str">
        <f t="shared" si="1544"/>
        <v>4200</v>
      </c>
      <c r="F2978" s="12" t="str">
        <f t="shared" si="1545"/>
        <v>0.704225352112676</v>
      </c>
      <c r="G2978" s="12" t="str">
        <f t="shared" si="1541"/>
        <v>0.704225352112676</v>
      </c>
      <c r="H2978" s="12" t="str">
        <f t="shared" si="1546"/>
        <v>8.26490341716583+0.323755558902619i</v>
      </c>
      <c r="I2978" s="12" t="str">
        <f t="shared" si="1547"/>
        <v>4115.48637620263i</v>
      </c>
      <c r="J2978" s="12" t="str">
        <f t="shared" si="1548"/>
        <v>-14486.4274384872+890.084223888701i</v>
      </c>
      <c r="K2978" s="12" t="str">
        <f t="shared" si="1549"/>
        <v>0.0173897452911939-0.283024096567018i</v>
      </c>
      <c r="L2978" s="12" t="str">
        <f t="shared" si="1550"/>
        <v>0.000946599594374583-0.0129124343449158i</v>
      </c>
      <c r="M2978" s="12" t="str">
        <f t="shared" si="1551"/>
        <v>0.0183363448855685-0.295936530911934i</v>
      </c>
      <c r="N2978" s="12" t="str">
        <f t="shared" si="1552"/>
        <v>-13.1695564038484i</v>
      </c>
      <c r="O2978" s="12" t="str">
        <f t="shared" si="1553"/>
        <v>0.823532597628435-0.567268949126746i</v>
      </c>
      <c r="P2978" s="12" t="str">
        <f t="shared" si="1554"/>
        <v>0.176467402371565+0.567268949126746i</v>
      </c>
      <c r="Q2978" s="12" t="str">
        <f t="shared" si="1555"/>
        <v>-0.176467402371565+12.6022874547217i</v>
      </c>
      <c r="R2978" s="12" t="str">
        <f t="shared" si="1556"/>
        <v>0.0448083087337508-0.0146302493797976i</v>
      </c>
      <c r="S2978" s="12" t="str">
        <f t="shared" si="1557"/>
        <v>1.3486247069468i</v>
      </c>
      <c r="T2978" s="12" t="str">
        <f t="shared" si="1558"/>
        <v>0.0197307157823881+0.0604295922348364i</v>
      </c>
      <c r="U2978" s="12" t="str">
        <f t="shared" si="1559"/>
        <v>0.001-0.00151865403713641i</v>
      </c>
      <c r="V2978" s="12" t="str">
        <f t="shared" si="1560"/>
        <v>0.0015-0.000461596971773984i</v>
      </c>
      <c r="W2978" s="12" t="str">
        <f t="shared" si="1561"/>
        <v>0.000729746271610324-0.000517798894749464i</v>
      </c>
      <c r="X2978" s="12" t="str">
        <f t="shared" si="1562"/>
        <v>0.00071953635710342-0.000490302552533462i</v>
      </c>
      <c r="Y2978" s="12" t="str">
        <f t="shared" si="1563"/>
        <v>0.00029+0.987716730288631i</v>
      </c>
      <c r="Z2978" s="12" t="str">
        <f t="shared" si="1564"/>
        <v>-0.00595080800070124-0.00875224122806974i</v>
      </c>
      <c r="AA2978" s="12" t="str">
        <f t="shared" si="1565"/>
        <v>0.0124299450996188-12.1552534599755i</v>
      </c>
      <c r="AB2978" s="12" t="str">
        <f t="shared" si="1566"/>
        <v>0.0492515517070725+0.150843548678958i</v>
      </c>
      <c r="AC2978" s="12" t="str">
        <f t="shared" si="1567"/>
        <v>1.04554320994475-0.0118094140218804i</v>
      </c>
      <c r="AD2978" s="12" t="str">
        <f t="shared" si="1568"/>
        <v>0.0454708209467774+0.144786490878204i</v>
      </c>
      <c r="AE2978" s="12" t="str">
        <f t="shared" si="1569"/>
        <v>0.00099661816964322-0.00125956820207603i</v>
      </c>
      <c r="AF2978" s="12" t="str">
        <f t="shared" si="1570"/>
        <v>-13.6639649335525-0.307517717951041i</v>
      </c>
      <c r="AG2978" s="12" t="str">
        <f t="shared" si="1571"/>
        <v>1.00637294373233-0.00199429298914062i</v>
      </c>
      <c r="AH2978" s="12" t="str">
        <f t="shared" si="1572"/>
        <v>-0.0139496383512423+0.016769527080918i</v>
      </c>
      <c r="AI2978" s="12">
        <f t="shared" si="1573"/>
        <v>-33.225669379713381</v>
      </c>
      <c r="AJ2978" s="12">
        <f t="shared" si="1574"/>
        <v>129.7551899035509</v>
      </c>
      <c r="AK2978" s="12"/>
      <c r="AL2978" s="12"/>
      <c r="AM2978" s="12"/>
      <c r="AN2978" s="12"/>
    </row>
    <row r="2979" spans="1:40" x14ac:dyDescent="0.35">
      <c r="A2979" s="12"/>
      <c r="B2979" s="12">
        <f t="shared" si="1575"/>
        <v>1049000</v>
      </c>
      <c r="C2979" s="29" t="str">
        <f t="shared" si="1542"/>
        <v>-6.29480039958781E-08+0.00211596020855665i</v>
      </c>
      <c r="D2979" s="28" t="str">
        <f t="shared" si="1543"/>
        <v>-5.39906151546522+0.0162223615989343i</v>
      </c>
      <c r="E2979" s="12" t="str">
        <f t="shared" si="1544"/>
        <v>4200</v>
      </c>
      <c r="F2979" s="12" t="str">
        <f t="shared" si="1545"/>
        <v>0.704225352112676</v>
      </c>
      <c r="G2979" s="12" t="str">
        <f t="shared" si="1541"/>
        <v>0.704225352112676</v>
      </c>
      <c r="H2979" s="12" t="str">
        <f t="shared" si="1546"/>
        <v>8.26492939642509+0.323448021225286i</v>
      </c>
      <c r="I2979" s="12" t="str">
        <f t="shared" si="1547"/>
        <v>4119.41336701962i</v>
      </c>
      <c r="J2979" s="12" t="str">
        <f t="shared" si="1548"/>
        <v>-14514.0883915006+890.933540896228i</v>
      </c>
      <c r="K2979" s="12" t="str">
        <f t="shared" si="1549"/>
        <v>0.0173567260439398-0.2827562825117i</v>
      </c>
      <c r="L2979" s="12" t="str">
        <f t="shared" si="1550"/>
        <v>0.000944805313440284-0.0129002564770916i</v>
      </c>
      <c r="M2979" s="12" t="str">
        <f t="shared" si="1551"/>
        <v>0.0183015313573801-0.295656538988792i</v>
      </c>
      <c r="N2979" s="12" t="str">
        <f t="shared" si="1552"/>
        <v>-13.1821227744628i</v>
      </c>
      <c r="O2979" s="12" t="str">
        <f t="shared" si="1553"/>
        <v>0.816339250717168-0.57757270342229i</v>
      </c>
      <c r="P2979" s="12" t="str">
        <f t="shared" si="1554"/>
        <v>0.183660749282832+0.57757270342229i</v>
      </c>
      <c r="Q2979" s="12" t="str">
        <f t="shared" si="1555"/>
        <v>-0.183660749282832+12.6045500710405i</v>
      </c>
      <c r="R2979" s="12" t="str">
        <f t="shared" si="1556"/>
        <v>0.04560056083549-0.0152354333452017i</v>
      </c>
      <c r="S2979" s="12" t="str">
        <f t="shared" si="1557"/>
        <v>1.3499115625832i</v>
      </c>
      <c r="T2979" s="12" t="str">
        <f t="shared" si="1558"/>
        <v>0.0205664876336534+0.0615567243321066i</v>
      </c>
      <c r="U2979" s="12" t="str">
        <f t="shared" si="1559"/>
        <v>0.001-0.00151720632118108i</v>
      </c>
      <c r="V2979" s="12" t="str">
        <f t="shared" si="1560"/>
        <v>0.0015-0.000461156936529203i</v>
      </c>
      <c r="W2979" s="12" t="str">
        <f t="shared" si="1561"/>
        <v>0.000729594230486953-0.000517425599867211i</v>
      </c>
      <c r="X2979" s="12" t="str">
        <f t="shared" si="1562"/>
        <v>0.000719379089542391-0.000489954791545353i</v>
      </c>
      <c r="Y2979" s="12" t="str">
        <f t="shared" si="1563"/>
        <v>0.00029+0.988659208084708i</v>
      </c>
      <c r="Z2979" s="12" t="str">
        <f t="shared" si="1564"/>
        <v>-0.00594091904551685-0.00874196974372272i</v>
      </c>
      <c r="AA2979" s="12" t="str">
        <f t="shared" si="1565"/>
        <v>0.0124043046205698-12.1436559975563i</v>
      </c>
      <c r="AB2979" s="12" t="str">
        <f t="shared" si="1566"/>
        <v>0.0513377943452971+0.153657080908689i</v>
      </c>
      <c r="AC2979" s="12" t="str">
        <f t="shared" si="1567"/>
        <v>1.04636928098561-0.0123661947109151i</v>
      </c>
      <c r="AD2979" s="12" t="str">
        <f t="shared" si="1568"/>
        <v>0.0473207025318956+0.147407096837524i</v>
      </c>
      <c r="AE2979" s="12" t="str">
        <f t="shared" si="1569"/>
        <v>0.00100749991764466-0.00128940977883192i</v>
      </c>
      <c r="AF2979" s="12" t="str">
        <f t="shared" si="1570"/>
        <v>-13.6639909118903-0.307225659626352i</v>
      </c>
      <c r="AG2979" s="12" t="str">
        <f t="shared" si="1571"/>
        <v>1.00648214596273-0.002073600619091i</v>
      </c>
      <c r="AH2979" s="12" t="str">
        <f t="shared" si="1572"/>
        <v>-0.0141067677936478+0.0171684137068633i</v>
      </c>
      <c r="AI2979" s="12">
        <f t="shared" si="1573"/>
        <v>-33.064882060293364</v>
      </c>
      <c r="AJ2979" s="12">
        <f t="shared" si="1574"/>
        <v>129.40891398146644</v>
      </c>
      <c r="AK2979" s="12"/>
      <c r="AL2979" s="12"/>
      <c r="AM2979" s="12"/>
      <c r="AN2979" s="12"/>
    </row>
    <row r="2980" spans="1:40" x14ac:dyDescent="0.35">
      <c r="A2980" s="12"/>
      <c r="B2980" s="12">
        <f t="shared" si="1575"/>
        <v>1050000</v>
      </c>
      <c r="C2980" s="29" t="str">
        <f t="shared" si="1542"/>
        <v>-6.2828160131687E-08+0.00211394500836158i</v>
      </c>
      <c r="D2980" s="28" t="str">
        <f t="shared" si="1543"/>
        <v>-5.39906151454641+0.0162069117307721i</v>
      </c>
      <c r="E2980" s="12" t="str">
        <f t="shared" si="1544"/>
        <v>4200</v>
      </c>
      <c r="F2980" s="12" t="str">
        <f t="shared" si="1545"/>
        <v>0.704225352112676</v>
      </c>
      <c r="G2980" s="12" t="str">
        <f t="shared" si="1541"/>
        <v>0.704225352112676</v>
      </c>
      <c r="H2980" s="12" t="str">
        <f t="shared" si="1546"/>
        <v>8.26495530166836+0.323141066217602i</v>
      </c>
      <c r="I2980" s="12" t="str">
        <f t="shared" si="1547"/>
        <v>4123.3403578366i</v>
      </c>
      <c r="J2980" s="12" t="str">
        <f t="shared" si="1548"/>
        <v>-14541.7757259667+891.782857903756i</v>
      </c>
      <c r="K2980" s="12" t="str">
        <f t="shared" si="1549"/>
        <v>0.0173238006384021-0.282488972929092i</v>
      </c>
      <c r="L2980" s="12" t="str">
        <f t="shared" si="1550"/>
        <v>0.000943016120181252-0.0128881014329435i</v>
      </c>
      <c r="M2980" s="12" t="str">
        <f t="shared" si="1551"/>
        <v>0.0182668167585834-0.295377074362035i</v>
      </c>
      <c r="N2980" s="12" t="str">
        <f t="shared" si="1552"/>
        <v>-13.1946891450771i</v>
      </c>
      <c r="O2980" s="12" t="str">
        <f t="shared" si="1553"/>
        <v>0.809016994374967-0.587785252292447i</v>
      </c>
      <c r="P2980" s="12" t="str">
        <f t="shared" si="1554"/>
        <v>0.190983005625033+0.587785252292447i</v>
      </c>
      <c r="Q2980" s="12" t="str">
        <f t="shared" si="1555"/>
        <v>-0.190983005625033+12.6069038927847i</v>
      </c>
      <c r="R2980" s="12" t="str">
        <f t="shared" si="1556"/>
        <v>0.0463839370466202-0.0158517548031197i</v>
      </c>
      <c r="S2980" s="12" t="str">
        <f t="shared" si="1557"/>
        <v>1.3511984182196i</v>
      </c>
      <c r="T2980" s="12" t="str">
        <f t="shared" si="1558"/>
        <v>0.0214188660159803+0.0626739023681907i</v>
      </c>
      <c r="U2980" s="12" t="str">
        <f t="shared" si="1559"/>
        <v>0.001-0.00151576136277996i</v>
      </c>
      <c r="V2980" s="12" t="str">
        <f t="shared" si="1560"/>
        <v>0.0015-0.000460717739446795i</v>
      </c>
      <c r="W2980" s="12" t="str">
        <f t="shared" si="1561"/>
        <v>0.000729442400781216-0.000517052848877816i</v>
      </c>
      <c r="X2980" s="12" t="str">
        <f t="shared" si="1562"/>
        <v>0.00071922204914405-0.000489607529306849i</v>
      </c>
      <c r="Y2980" s="12" t="str">
        <f t="shared" si="1563"/>
        <v>0.00029+0.989601685880785i</v>
      </c>
      <c r="Z2980" s="12" t="str">
        <f t="shared" si="1564"/>
        <v>-0.00593105496848408-0.00873172063126751i</v>
      </c>
      <c r="AA2980" s="12" t="str">
        <f t="shared" si="1565"/>
        <v>0.0123787420683863-12.1320806506585i</v>
      </c>
      <c r="AB2980" s="12" t="str">
        <f t="shared" si="1566"/>
        <v>0.0534654899866603+0.156445765942575i</v>
      </c>
      <c r="AC2980" s="12" t="str">
        <f t="shared" si="1567"/>
        <v>1.04718713694894-0.0129347138724632i</v>
      </c>
      <c r="AD2980" s="12" t="str">
        <f t="shared" si="1568"/>
        <v>0.0492034614426567+0.150003942080058i</v>
      </c>
      <c r="AE2980" s="12" t="str">
        <f t="shared" si="1569"/>
        <v>0.00101796408137582-0.00131931250537475i</v>
      </c>
      <c r="AF2980" s="12" t="str">
        <f t="shared" si="1570"/>
        <v>-13.6640168162148-0.30693415448683i</v>
      </c>
      <c r="AG2980" s="12" t="str">
        <f t="shared" si="1571"/>
        <v>1.00659009778069-0.00215420227870837i</v>
      </c>
      <c r="AH2980" s="12" t="str">
        <f t="shared" si="1572"/>
        <v>-0.0142583021789155+0.0175681690954569i</v>
      </c>
      <c r="AI2980" s="12">
        <f t="shared" si="1573"/>
        <v>-32.907811510347422</v>
      </c>
      <c r="AJ2980" s="12">
        <f t="shared" si="1574"/>
        <v>129.06273723686004</v>
      </c>
      <c r="AK2980" s="12"/>
      <c r="AL2980" s="12"/>
      <c r="AM2980" s="12"/>
      <c r="AN2980" s="12"/>
    </row>
    <row r="2981" spans="1:40" x14ac:dyDescent="0.35">
      <c r="A2981" s="12"/>
      <c r="B2981" s="12">
        <f t="shared" si="1575"/>
        <v>1051000</v>
      </c>
      <c r="C2981" s="29" t="str">
        <f t="shared" si="1542"/>
        <v>-6.2708658189972E-08+0.00211193364299086i</v>
      </c>
      <c r="D2981" s="28" t="str">
        <f t="shared" si="1543"/>
        <v>-5.39906151363023+0.0161914912629299i</v>
      </c>
      <c r="E2981" s="12" t="str">
        <f t="shared" si="1544"/>
        <v>4200</v>
      </c>
      <c r="F2981" s="12" t="str">
        <f t="shared" si="1545"/>
        <v>0.704225352112676</v>
      </c>
      <c r="G2981" s="12" t="str">
        <f t="shared" si="1541"/>
        <v>0.704225352112676</v>
      </c>
      <c r="H2981" s="12" t="str">
        <f t="shared" si="1546"/>
        <v>8.26498113317643+0.322834692228187i</v>
      </c>
      <c r="I2981" s="12" t="str">
        <f t="shared" si="1547"/>
        <v>4127.26734865359i</v>
      </c>
      <c r="J2981" s="12" t="str">
        <f t="shared" si="1548"/>
        <v>-14569.4894418853+892.632174911283i</v>
      </c>
      <c r="K2981" s="12" t="str">
        <f t="shared" si="1549"/>
        <v>0.0172909687197459-0.28222216640056i</v>
      </c>
      <c r="L2981" s="12" t="str">
        <f t="shared" si="1550"/>
        <v>0.000941231995415246-0.0128759691487252i</v>
      </c>
      <c r="M2981" s="12" t="str">
        <f t="shared" si="1551"/>
        <v>0.0182322007151611-0.295098135549285i</v>
      </c>
      <c r="N2981" s="12" t="str">
        <f t="shared" si="1552"/>
        <v>-13.2072555156915i</v>
      </c>
      <c r="O2981" s="12" t="str">
        <f t="shared" si="1553"/>
        <v>0.801566984870871-0.597904983057526i</v>
      </c>
      <c r="P2981" s="12" t="str">
        <f t="shared" si="1554"/>
        <v>0.198433015129129+0.597904983057526i</v>
      </c>
      <c r="Q2981" s="12" t="str">
        <f t="shared" si="1555"/>
        <v>-0.198433015129129+12.609350532634i</v>
      </c>
      <c r="R2981" s="12" t="str">
        <f t="shared" si="1556"/>
        <v>0.0471582563809592-0.0164791017263939i</v>
      </c>
      <c r="S2981" s="12" t="str">
        <f t="shared" si="1557"/>
        <v>1.352485273856i</v>
      </c>
      <c r="T2981" s="12" t="str">
        <f t="shared" si="1558"/>
        <v>0.0222877424113227+0.0637808472959731i</v>
      </c>
      <c r="U2981" s="12" t="str">
        <f t="shared" si="1559"/>
        <v>0.001-0.0015143191540618i</v>
      </c>
      <c r="V2981" s="12" t="str">
        <f t="shared" si="1560"/>
        <v>0.0015-0.000460279378134286i</v>
      </c>
      <c r="W2981" s="12" t="str">
        <f t="shared" si="1561"/>
        <v>0.00072929078225878-0.000516680640413865i</v>
      </c>
      <c r="X2981" s="12" t="str">
        <f t="shared" si="1562"/>
        <v>0.000719065235604559-0.000489260764568145i</v>
      </c>
      <c r="Y2981" s="12" t="str">
        <f t="shared" si="1563"/>
        <v>0.00029+0.990544163676862i</v>
      </c>
      <c r="Z2981" s="12" t="str">
        <f t="shared" si="1564"/>
        <v>-0.00592121568344758-0.00872149382297268i</v>
      </c>
      <c r="AA2981" s="12" t="str">
        <f t="shared" si="1565"/>
        <v>0.0123532571337468-12.120527356068i</v>
      </c>
      <c r="AB2981" s="12" t="str">
        <f t="shared" si="1566"/>
        <v>0.0556343677498512+0.159208907226898i</v>
      </c>
      <c r="AC2981" s="12" t="str">
        <f t="shared" si="1567"/>
        <v>1.04799658864497-0.0135148694432421i</v>
      </c>
      <c r="AD2981" s="12" t="str">
        <f t="shared" si="1568"/>
        <v>0.0511187873245029+0.152576613985387i</v>
      </c>
      <c r="AE2981" s="12" t="str">
        <f t="shared" si="1569"/>
        <v>0.00102801063117898-0.00134927122754611i</v>
      </c>
      <c r="AF2981" s="12" t="str">
        <f t="shared" si="1570"/>
        <v>-13.6640426468067-0.306643200965257i</v>
      </c>
      <c r="AG2981" s="12" t="str">
        <f t="shared" si="1571"/>
        <v>1.00669678463617-0.00223608066815042i</v>
      </c>
      <c r="AH2981" s="12" t="str">
        <f t="shared" si="1572"/>
        <v>-0.0144042433578478+0.0179687253904898i</v>
      </c>
      <c r="AI2981" s="12">
        <f t="shared" si="1573"/>
        <v>-32.754314335562896</v>
      </c>
      <c r="AJ2981" s="12">
        <f t="shared" si="1574"/>
        <v>128.71665898051219</v>
      </c>
      <c r="AK2981" s="12"/>
      <c r="AL2981" s="12"/>
      <c r="AM2981" s="12"/>
      <c r="AN2981" s="12"/>
    </row>
    <row r="2982" spans="1:40" x14ac:dyDescent="0.35">
      <c r="A2982" s="12"/>
      <c r="B2982" s="12">
        <f t="shared" si="1575"/>
        <v>1052000</v>
      </c>
      <c r="C2982" s="29" t="str">
        <f t="shared" si="1542"/>
        <v>-6.25894968712659E-08+0.00210992610150866i</v>
      </c>
      <c r="D2982" s="28" t="str">
        <f t="shared" si="1543"/>
        <v>-5.39906151271666+0.0161761001115664i</v>
      </c>
      <c r="E2982" s="12" t="str">
        <f t="shared" si="1544"/>
        <v>4200</v>
      </c>
      <c r="F2982" s="12" t="str">
        <f t="shared" si="1545"/>
        <v>0.704225352112676</v>
      </c>
      <c r="G2982" s="12" t="str">
        <f t="shared" si="1541"/>
        <v>0.704225352112676</v>
      </c>
      <c r="H2982" s="12" t="str">
        <f t="shared" si="1546"/>
        <v>8.26500689122866+0.32252889761189i</v>
      </c>
      <c r="I2982" s="12" t="str">
        <f t="shared" si="1547"/>
        <v>4131.19433947058i</v>
      </c>
      <c r="J2982" s="12" t="str">
        <f t="shared" si="1548"/>
        <v>-14597.2295392564+893.481491918811i</v>
      </c>
      <c r="K2982" s="12" t="str">
        <f t="shared" si="1549"/>
        <v>0.0172582299348091-0.28195586151276i</v>
      </c>
      <c r="L2982" s="12" t="str">
        <f t="shared" si="1550"/>
        <v>0.000939452920050194-0.0128638595609261i</v>
      </c>
      <c r="M2982" s="12" t="str">
        <f t="shared" si="1551"/>
        <v>0.0181976828548593-0.294819721073686i</v>
      </c>
      <c r="N2982" s="12" t="str">
        <f t="shared" si="1552"/>
        <v>-13.2198218863058i</v>
      </c>
      <c r="O2982" s="12" t="str">
        <f t="shared" si="1553"/>
        <v>0.793990398647866-0.607930297694566i</v>
      </c>
      <c r="P2982" s="12" t="str">
        <f t="shared" si="1554"/>
        <v>0.206009601352134+0.607930297694566i</v>
      </c>
      <c r="Q2982" s="12" t="str">
        <f t="shared" si="1555"/>
        <v>-0.206009601352134+12.6118915886112i</v>
      </c>
      <c r="R2982" s="12" t="str">
        <f t="shared" si="1556"/>
        <v>0.0479233391163327-0.0171173584725307i</v>
      </c>
      <c r="S2982" s="12" t="str">
        <f t="shared" si="1557"/>
        <v>1.3537721294924i</v>
      </c>
      <c r="T2982" s="12" t="str">
        <f t="shared" si="1558"/>
        <v>0.0231730028306427+0.0648772808479041i</v>
      </c>
      <c r="U2982" s="12" t="str">
        <f t="shared" si="1559"/>
        <v>0.001-0.00151287968718532i</v>
      </c>
      <c r="V2982" s="12" t="str">
        <f t="shared" si="1560"/>
        <v>0.0015-0.000459841850208303i</v>
      </c>
      <c r="W2982" s="12" t="str">
        <f t="shared" si="1561"/>
        <v>0.000729139374685001-0.000516308973113385i</v>
      </c>
      <c r="X2982" s="12" t="str">
        <f t="shared" si="1562"/>
        <v>0.000718908648620174-0.000488914496084459i</v>
      </c>
      <c r="Y2982" s="12" t="str">
        <f t="shared" si="1563"/>
        <v>0.00029+0.991486641472939i</v>
      </c>
      <c r="Z2982" s="12" t="str">
        <f t="shared" si="1564"/>
        <v>-0.00591140110464047-0.00871128925136641i</v>
      </c>
      <c r="AA2982" s="12" t="str">
        <f t="shared" si="1565"/>
        <v>0.0123278495088381-12.1089960508116i</v>
      </c>
      <c r="AB2982" s="12" t="str">
        <f t="shared" si="1566"/>
        <v>0.0578441430969414+0.161945810153881i</v>
      </c>
      <c r="AC2982" s="12" t="str">
        <f t="shared" si="1567"/>
        <v>1.04879744794971-0.0141065556407331i</v>
      </c>
      <c r="AD2982" s="12" t="str">
        <f t="shared" si="1568"/>
        <v>0.0530663646598578+0.155124704105314i</v>
      </c>
      <c r="AE2982" s="12" t="str">
        <f t="shared" si="1569"/>
        <v>0.00103763960082448-0.00137928079927569i</v>
      </c>
      <c r="AF2982" s="12" t="str">
        <f t="shared" si="1570"/>
        <v>-13.6640684039453-0.306352797500324i</v>
      </c>
      <c r="AG2982" s="12" t="str">
        <f t="shared" si="1571"/>
        <v>1.00680219221726-0.0023192183268452i</v>
      </c>
      <c r="AH2982" s="12" t="str">
        <f t="shared" si="1572"/>
        <v>-0.0145445939671168+0.0183700149335447i</v>
      </c>
      <c r="AI2982" s="12">
        <f t="shared" si="1573"/>
        <v>-32.604255494823342</v>
      </c>
      <c r="AJ2982" s="12">
        <f t="shared" si="1574"/>
        <v>128.37067850875644</v>
      </c>
      <c r="AK2982" s="12"/>
      <c r="AL2982" s="12"/>
      <c r="AM2982" s="12"/>
      <c r="AN2982" s="12"/>
    </row>
    <row r="2983" spans="1:40" x14ac:dyDescent="0.35">
      <c r="A2983" s="12"/>
      <c r="B2983" s="12">
        <f t="shared" si="1575"/>
        <v>1053000</v>
      </c>
      <c r="C2983" s="29" t="str">
        <f t="shared" si="1542"/>
        <v>-6.24706748822683E-08+0.00210792237302072i</v>
      </c>
      <c r="D2983" s="28" t="str">
        <f t="shared" si="1543"/>
        <v>-5.39906151180569+0.0161607381931589i</v>
      </c>
      <c r="E2983" s="12" t="str">
        <f t="shared" si="1544"/>
        <v>4200</v>
      </c>
      <c r="F2983" s="12" t="str">
        <f t="shared" si="1545"/>
        <v>0.704225352112676</v>
      </c>
      <c r="G2983" s="12" t="str">
        <f t="shared" si="1541"/>
        <v>0.704225352112676</v>
      </c>
      <c r="H2983" s="12" t="str">
        <f t="shared" si="1546"/>
        <v>8.26503257610314+0.322223680729748i</v>
      </c>
      <c r="I2983" s="12" t="str">
        <f t="shared" si="1547"/>
        <v>4135.12133028757i</v>
      </c>
      <c r="J2983" s="12" t="str">
        <f t="shared" si="1548"/>
        <v>-14624.9960180802+894.330808926338i</v>
      </c>
      <c r="K2983" s="12" t="str">
        <f t="shared" si="1549"/>
        <v>0.0172255839320935-0.281690056857611i</v>
      </c>
      <c r="L2983" s="12" t="str">
        <f t="shared" si="1550"/>
        <v>0.000937678875083676-0.0128517726062707i</v>
      </c>
      <c r="M2983" s="12" t="str">
        <f t="shared" si="1551"/>
        <v>0.0181632628071772-0.294541829463882i</v>
      </c>
      <c r="N2983" s="12" t="str">
        <f t="shared" si="1552"/>
        <v>-13.2323882569202i</v>
      </c>
      <c r="O2983" s="12" t="str">
        <f t="shared" si="1553"/>
        <v>0.786288432136625-0.617859613090327i</v>
      </c>
      <c r="P2983" s="12" t="str">
        <f t="shared" si="1554"/>
        <v>0.213711567863375+0.617859613090327i</v>
      </c>
      <c r="Q2983" s="12" t="str">
        <f t="shared" si="1555"/>
        <v>-0.213711567863375+12.6145286438299i</v>
      </c>
      <c r="R2983" s="12" t="str">
        <f t="shared" si="1556"/>
        <v>0.0486790068809929-0.0177664057907994i</v>
      </c>
      <c r="S2983" s="12" t="str">
        <f t="shared" si="1557"/>
        <v>1.3550589851288i</v>
      </c>
      <c r="T2983" s="12" t="str">
        <f t="shared" si="1558"/>
        <v>0.0240745278002671+0.0659629256612361i</v>
      </c>
      <c r="U2983" s="12" t="str">
        <f t="shared" si="1559"/>
        <v>0.001-0.00151144295433899i</v>
      </c>
      <c r="V2983" s="12" t="str">
        <f t="shared" si="1560"/>
        <v>0.0015-0.000459405153294526i</v>
      </c>
      <c r="W2983" s="12" t="str">
        <f t="shared" si="1561"/>
        <v>0.000728988177824922-0.000515937845619822i</v>
      </c>
      <c r="X2983" s="12" t="str">
        <f t="shared" si="1562"/>
        <v>0.000718752287887204-0.000488568722616003i</v>
      </c>
      <c r="Y2983" s="12" t="str">
        <f t="shared" si="1563"/>
        <v>0.00029+0.992429119269016i</v>
      </c>
      <c r="Z2983" s="12" t="str">
        <f t="shared" si="1564"/>
        <v>-0.00590161114668221-0.00870110684923467i</v>
      </c>
      <c r="AA2983" s="12" t="str">
        <f t="shared" si="1565"/>
        <v>0.0123025188873466-12.0974866721558i</v>
      </c>
      <c r="AB2983" s="12" t="str">
        <f t="shared" si="1566"/>
        <v>0.0600945177993283+0.164655782374305i</v>
      </c>
      <c r="AC2983" s="12" t="str">
        <f t="shared" si="1567"/>
        <v>1.04958952789239-0.0147096629653781i</v>
      </c>
      <c r="AD2983" s="12" t="str">
        <f t="shared" si="1568"/>
        <v>0.0550458728271423+0.157647808227934i</v>
      </c>
      <c r="AE2983" s="12" t="str">
        <f t="shared" si="1569"/>
        <v>0.0010468510872834-0.00140933608336635i</v>
      </c>
      <c r="AF2983" s="12" t="str">
        <f t="shared" si="1570"/>
        <v>-13.6640940879088-0.306062942536589i</v>
      </c>
      <c r="AG2983" s="12" t="str">
        <f t="shared" si="1571"/>
        <v>1.0069063064518-0.00240359763683786i</v>
      </c>
      <c r="AH2983" s="12" t="str">
        <f t="shared" si="1572"/>
        <v>-0.0146793574238684+0.0187719702722128i</v>
      </c>
      <c r="AI2983" s="12">
        <f t="shared" si="1573"/>
        <v>-32.457507663968215</v>
      </c>
      <c r="AJ2983" s="12">
        <f t="shared" si="1574"/>
        <v>128.02479510362608</v>
      </c>
      <c r="AK2983" s="12"/>
      <c r="AL2983" s="12"/>
      <c r="AM2983" s="12"/>
      <c r="AN2983" s="12"/>
    </row>
    <row r="2984" spans="1:40" x14ac:dyDescent="0.35">
      <c r="A2984" s="12"/>
      <c r="B2984" s="12">
        <f t="shared" si="1575"/>
        <v>1054000</v>
      </c>
      <c r="C2984" s="29" t="str">
        <f t="shared" si="1542"/>
        <v>-6.23521909358119E-08+0.00210592244667411i</v>
      </c>
      <c r="D2984" s="28" t="str">
        <f t="shared" si="1543"/>
        <v>-5.39906151089732+0.0161454054245015i</v>
      </c>
      <c r="E2984" s="12" t="str">
        <f t="shared" si="1544"/>
        <v>4200</v>
      </c>
      <c r="F2984" s="12" t="str">
        <f t="shared" si="1545"/>
        <v>0.704225352112676</v>
      </c>
      <c r="G2984" s="12" t="str">
        <f t="shared" si="1541"/>
        <v>0.704225352112676</v>
      </c>
      <c r="H2984" s="12" t="str">
        <f t="shared" si="1546"/>
        <v>8.26505818807668+0.321919039948968i</v>
      </c>
      <c r="I2984" s="12" t="str">
        <f t="shared" si="1547"/>
        <v>4139.04832110455i</v>
      </c>
      <c r="J2984" s="12" t="str">
        <f t="shared" si="1548"/>
        <v>-14652.7888783564+895.180125933866i</v>
      </c>
      <c r="K2984" s="12" t="str">
        <f t="shared" si="1549"/>
        <v>0.0171930303617566-0.281424751032288i</v>
      </c>
      <c r="L2984" s="12" t="str">
        <f t="shared" si="1550"/>
        <v>0.000935909841602402-0.0128397082217166i</v>
      </c>
      <c r="M2984" s="12" t="str">
        <f t="shared" si="1551"/>
        <v>0.018128940203359-0.294264459254005i</v>
      </c>
      <c r="N2984" s="12" t="str">
        <f t="shared" si="1552"/>
        <v>-13.2449546275346i</v>
      </c>
      <c r="O2984" s="12" t="str">
        <f t="shared" si="1553"/>
        <v>0.778462301567003-0.627691361290725i</v>
      </c>
      <c r="P2984" s="12" t="str">
        <f t="shared" si="1554"/>
        <v>0.221537698432997+0.627691361290725i</v>
      </c>
      <c r="Q2984" s="12" t="str">
        <f t="shared" si="1555"/>
        <v>-0.221537698432997+12.6172632662439i</v>
      </c>
      <c r="R2984" s="12" t="str">
        <f t="shared" si="1556"/>
        <v>0.0494250827403307-0.0184261208316184i</v>
      </c>
      <c r="S2984" s="12" t="str">
        <f t="shared" si="1557"/>
        <v>1.3563458407652i</v>
      </c>
      <c r="T2984" s="12" t="str">
        <f t="shared" si="1558"/>
        <v>0.0249921923514026+0.0670375054043234i</v>
      </c>
      <c r="U2984" s="12" t="str">
        <f t="shared" si="1559"/>
        <v>0.001-0.00151000894774094i</v>
      </c>
      <c r="V2984" s="12" t="str">
        <f t="shared" si="1560"/>
        <v>0.0015-0.000458969285027641i</v>
      </c>
      <c r="W2984" s="12" t="str">
        <f t="shared" si="1561"/>
        <v>0.000728837191443282-0.000515567256582017i</v>
      </c>
      <c r="X2984" s="12" t="str">
        <f t="shared" si="1562"/>
        <v>0.000718596153102033-0.00048822344292797i</v>
      </c>
      <c r="Y2984" s="12" t="str">
        <f t="shared" si="1563"/>
        <v>0.00029+0.993371597065092i</v>
      </c>
      <c r="Z2984" s="12" t="str">
        <f t="shared" si="1564"/>
        <v>-0.00589184572457654-0.00869094654962027i</v>
      </c>
      <c r="AA2984" s="12" t="str">
        <f t="shared" si="1565"/>
        <v>0.0122772649644488-12.0859991576053i</v>
      </c>
      <c r="AB2984" s="12" t="str">
        <f t="shared" si="1566"/>
        <v>0.0623851799115635+0.167338134112769i</v>
      </c>
      <c r="AC2984" s="12" t="str">
        <f t="shared" si="1567"/>
        <v>1.05037264274346-0.015324078205068i</v>
      </c>
      <c r="AD2984" s="12" t="str">
        <f t="shared" si="1568"/>
        <v>0.0570569861603251+0.160145526440485i</v>
      </c>
      <c r="AE2984" s="12" t="str">
        <f t="shared" si="1569"/>
        <v>0.00105564525048912-0.00143943195227024i</v>
      </c>
      <c r="AF2984" s="12" t="str">
        <f t="shared" si="1570"/>
        <v>-13.664119698974-0.305773634524466i</v>
      </c>
      <c r="AG2984" s="12" t="str">
        <f t="shared" si="1571"/>
        <v>1.00700911350904-0.0024892008261417i</v>
      </c>
      <c r="AH2984" s="12" t="str">
        <f t="shared" si="1572"/>
        <v>-0.0148085379202473+0.0191745241681365i</v>
      </c>
      <c r="AI2984" s="12">
        <f t="shared" si="1573"/>
        <v>-32.313950659047691</v>
      </c>
      <c r="AJ2984" s="12">
        <f t="shared" si="1574"/>
        <v>127.67900803304549</v>
      </c>
      <c r="AK2984" s="12"/>
      <c r="AL2984" s="12"/>
      <c r="AM2984" s="12"/>
      <c r="AN2984" s="12"/>
    </row>
    <row r="2985" spans="1:40" x14ac:dyDescent="0.35">
      <c r="A2985" s="12"/>
      <c r="B2985" s="12">
        <f t="shared" si="1575"/>
        <v>1055000</v>
      </c>
      <c r="C2985" s="29" t="str">
        <f t="shared" si="1542"/>
        <v>-6.22340437508264E-08+0.00210392631165707i</v>
      </c>
      <c r="D2985" s="28" t="str">
        <f t="shared" si="1543"/>
        <v>-5.39906150999152+0.0161301017227042i</v>
      </c>
      <c r="E2985" s="12" t="str">
        <f t="shared" si="1544"/>
        <v>4200</v>
      </c>
      <c r="F2985" s="12" t="str">
        <f t="shared" si="1545"/>
        <v>0.704225352112676</v>
      </c>
      <c r="G2985" s="12" t="str">
        <f t="shared" si="1541"/>
        <v>0.704225352112676</v>
      </c>
      <c r="H2985" s="12" t="str">
        <f t="shared" si="1546"/>
        <v>8.26508372742468+0.321614973642886i</v>
      </c>
      <c r="I2985" s="12" t="str">
        <f t="shared" si="1547"/>
        <v>4142.97531192154i</v>
      </c>
      <c r="J2985" s="12" t="str">
        <f t="shared" si="1548"/>
        <v>-14680.6081200853+896.029442941393i</v>
      </c>
      <c r="K2985" s="12" t="str">
        <f t="shared" si="1549"/>
        <v>0.0171605688755998-0.281159942639174i</v>
      </c>
      <c r="L2985" s="12" t="str">
        <f t="shared" si="1550"/>
        <v>0.000934145800781768-0.0128276663444546i</v>
      </c>
      <c r="M2985" s="12" t="str">
        <f t="shared" si="1551"/>
        <v>0.0180947146763816-0.293987608983629i</v>
      </c>
      <c r="N2985" s="12" t="str">
        <f t="shared" si="1552"/>
        <v>-13.2575209981489i</v>
      </c>
      <c r="O2985" s="12" t="str">
        <f t="shared" si="1553"/>
        <v>0.770513242775807-0.637423989748669i</v>
      </c>
      <c r="P2985" s="12" t="str">
        <f t="shared" si="1554"/>
        <v>0.229486757224193+0.637423989748669i</v>
      </c>
      <c r="Q2985" s="12" t="str">
        <f t="shared" si="1555"/>
        <v>-0.229486757224193+12.6200970084002i</v>
      </c>
      <c r="R2985" s="12" t="str">
        <f t="shared" si="1556"/>
        <v>0.0501613912839573-0.0190963771583839i</v>
      </c>
      <c r="S2985" s="12" t="str">
        <f t="shared" si="1557"/>
        <v>1.3576326964016i</v>
      </c>
      <c r="T2985" s="12" t="str">
        <f t="shared" si="1558"/>
        <v>0.0259258660130387+0.0681007449040947i</v>
      </c>
      <c r="U2985" s="12" t="str">
        <f t="shared" si="1559"/>
        <v>0.001-0.00150857765963882i</v>
      </c>
      <c r="V2985" s="12" t="str">
        <f t="shared" si="1560"/>
        <v>0.0015-0.000458534243051312i</v>
      </c>
      <c r="W2985" s="12" t="str">
        <f t="shared" si="1561"/>
        <v>0.000728686415304517-0.000515197204654169i</v>
      </c>
      <c r="X2985" s="12" t="str">
        <f t="shared" si="1562"/>
        <v>0.000718440243961125-0.000487878655790495i</v>
      </c>
      <c r="Y2985" s="12" t="str">
        <f t="shared" si="1563"/>
        <v>0.00029+0.99431407486117i</v>
      </c>
      <c r="Z2985" s="12" t="str">
        <f t="shared" si="1564"/>
        <v>-0.00588210475370922-0.00868080828582172i</v>
      </c>
      <c r="AA2985" s="12" t="str">
        <f t="shared" si="1565"/>
        <v>0.0122520874368034-12.0745334449024i</v>
      </c>
      <c r="AB2985" s="12" t="str">
        <f t="shared" si="1566"/>
        <v>0.0647158037536366+0.169992178485895i</v>
      </c>
      <c r="AC2985" s="12" t="str">
        <f t="shared" si="1567"/>
        <v>1.05114660810296-0.0159496844420666i</v>
      </c>
      <c r="AD2985" s="12" t="str">
        <f t="shared" si="1568"/>
        <v>0.0590993740093748+0.162617463191514i</v>
      </c>
      <c r="AE2985" s="12" t="str">
        <f t="shared" si="1569"/>
        <v>0.00106402231309042-0.0014695632888624i</v>
      </c>
      <c r="AF2985" s="12" t="str">
        <f t="shared" si="1570"/>
        <v>-13.6641452374162-0.305484871920182i</v>
      </c>
      <c r="AG2985" s="12" t="str">
        <f t="shared" si="1571"/>
        <v>1.0071105998012-0.00257600997210981i</v>
      </c>
      <c r="AH2985" s="12" t="str">
        <f t="shared" si="1572"/>
        <v>-0.0149321404178814+0.0195776096049697i</v>
      </c>
      <c r="AI2985" s="12">
        <f t="shared" si="1573"/>
        <v>-32.17347091248817</v>
      </c>
      <c r="AJ2985" s="12">
        <f t="shared" si="1574"/>
        <v>127.33331655099552</v>
      </c>
      <c r="AK2985" s="12"/>
      <c r="AL2985" s="12"/>
      <c r="AM2985" s="12"/>
      <c r="AN2985" s="12"/>
    </row>
    <row r="2986" spans="1:40" x14ac:dyDescent="0.35">
      <c r="A2986" s="12"/>
      <c r="B2986" s="12">
        <f t="shared" si="1575"/>
        <v>1056000</v>
      </c>
      <c r="C2986" s="29" t="str">
        <f t="shared" si="1542"/>
        <v>-6.21162320523041E-08+0.00210193395719875i</v>
      </c>
      <c r="D2986" s="28" t="str">
        <f t="shared" si="1543"/>
        <v>-5.3990615090883+0.0161148270051904i</v>
      </c>
      <c r="E2986" s="12" t="str">
        <f t="shared" si="1544"/>
        <v>4200</v>
      </c>
      <c r="F2986" s="12" t="str">
        <f t="shared" si="1545"/>
        <v>0.704225352112676</v>
      </c>
      <c r="G2986" s="12" t="str">
        <f t="shared" si="1541"/>
        <v>0.704225352112676</v>
      </c>
      <c r="H2986" s="12" t="str">
        <f t="shared" si="1546"/>
        <v>8.26510919442134+0.321311480190955i</v>
      </c>
      <c r="I2986" s="12" t="str">
        <f t="shared" si="1547"/>
        <v>4146.90230273853i</v>
      </c>
      <c r="J2986" s="12" t="str">
        <f t="shared" si="1548"/>
        <v>-14708.4537432667+896.87875994892i</v>
      </c>
      <c r="K2986" s="12" t="str">
        <f t="shared" si="1549"/>
        <v>0.0171281991270619-0.280895630285858i</v>
      </c>
      <c r="L2986" s="12" t="str">
        <f t="shared" si="1550"/>
        <v>0.00093238673388528-0.0128156469119065i</v>
      </c>
      <c r="M2986" s="12" t="str">
        <f t="shared" si="1551"/>
        <v>0.0180605858609472-0.293711277197765i</v>
      </c>
      <c r="N2986" s="12" t="str">
        <f t="shared" si="1552"/>
        <v>-13.2700873687633i</v>
      </c>
      <c r="O2986" s="12" t="str">
        <f t="shared" si="1553"/>
        <v>0.76244251101144-0.647055961569454i</v>
      </c>
      <c r="P2986" s="12" t="str">
        <f t="shared" si="1554"/>
        <v>0.23755748898856+0.647055961569454i</v>
      </c>
      <c r="Q2986" s="12" t="str">
        <f t="shared" si="1555"/>
        <v>-0.23755748898856+12.6230314071938i</v>
      </c>
      <c r="R2986" s="12" t="str">
        <f t="shared" si="1556"/>
        <v>0.0508877587130274-0.0197770447617211i</v>
      </c>
      <c r="S2986" s="12" t="str">
        <f t="shared" si="1557"/>
        <v>1.358919552038i</v>
      </c>
      <c r="T2986" s="12" t="str">
        <f t="shared" si="1558"/>
        <v>0.0268754128082335+0.069152370274525i</v>
      </c>
      <c r="U2986" s="12" t="str">
        <f t="shared" si="1559"/>
        <v>0.001-0.00150714908230962i</v>
      </c>
      <c r="V2986" s="12" t="str">
        <f t="shared" si="1560"/>
        <v>0.0015-0.00045810002501812i</v>
      </c>
      <c r="W2986" s="12" t="str">
        <f t="shared" si="1561"/>
        <v>0.000728535849172766-0.000514827688495806i</v>
      </c>
      <c r="X2986" s="12" t="str">
        <f t="shared" si="1562"/>
        <v>0.000718284560161019-0.000487534359978614i</v>
      </c>
      <c r="Y2986" s="12" t="str">
        <f t="shared" si="1563"/>
        <v>0.00029+0.995256552657246i</v>
      </c>
      <c r="Z2986" s="12" t="str">
        <f t="shared" si="1564"/>
        <v>-0.00587238814984572-0.008670691991392i</v>
      </c>
      <c r="AA2986" s="12" t="str">
        <f t="shared" si="1565"/>
        <v>0.012226986002543-12.0630894720254i</v>
      </c>
      <c r="AB2986" s="12" t="str">
        <f t="shared" si="1566"/>
        <v>0.0670860499017042+0.172617231823009i</v>
      </c>
      <c r="AC2986" s="12" t="str">
        <f t="shared" si="1567"/>
        <v>1.0519112409894-0.0165863610623641i</v>
      </c>
      <c r="AD2986" s="12" t="str">
        <f t="shared" si="1568"/>
        <v>0.0611727008014468+0.165063227352099i</v>
      </c>
      <c r="AE2986" s="12" t="str">
        <f t="shared" si="1569"/>
        <v>0.00107198256019469-0.00149972498720868i</v>
      </c>
      <c r="AF2986" s="12" t="str">
        <f t="shared" si="1570"/>
        <v>-13.6641707035096-0.305196653185765i</v>
      </c>
      <c r="AG2986" s="12" t="str">
        <f t="shared" si="1571"/>
        <v>1.007210751985-0.00266400700481938i</v>
      </c>
      <c r="AH2986" s="12" t="str">
        <f t="shared" si="1572"/>
        <v>-0.0150501706423086+0.0199811597962152i</v>
      </c>
      <c r="AI2986" s="12">
        <f t="shared" si="1573"/>
        <v>-32.035960996462492</v>
      </c>
      <c r="AJ2986" s="12">
        <f t="shared" si="1574"/>
        <v>126.9877198976795</v>
      </c>
      <c r="AK2986" s="12"/>
      <c r="AL2986" s="12"/>
      <c r="AM2986" s="12"/>
      <c r="AN2986" s="12"/>
    </row>
    <row r="2987" spans="1:40" x14ac:dyDescent="0.35">
      <c r="A2987" s="12"/>
      <c r="B2987" s="12">
        <f t="shared" si="1575"/>
        <v>1057000</v>
      </c>
      <c r="C2987" s="29" t="str">
        <f t="shared" si="1542"/>
        <v>-6.19987545712663E-08+0.00209994537256911i</v>
      </c>
      <c r="D2987" s="28" t="str">
        <f t="shared" si="1543"/>
        <v>-5.39906150818764+0.0160995811896965i</v>
      </c>
      <c r="E2987" s="12" t="str">
        <f t="shared" si="1544"/>
        <v>4200</v>
      </c>
      <c r="F2987" s="12" t="str">
        <f t="shared" si="1545"/>
        <v>0.704225352112676</v>
      </c>
      <c r="G2987" s="12" t="str">
        <f t="shared" si="1541"/>
        <v>0.704225352112676</v>
      </c>
      <c r="H2987" s="12" t="str">
        <f t="shared" si="1546"/>
        <v>8.26513458933953+0.321008557978696i</v>
      </c>
      <c r="I2987" s="12" t="str">
        <f t="shared" si="1547"/>
        <v>4150.82929355551i</v>
      </c>
      <c r="J2987" s="12" t="str">
        <f t="shared" si="1548"/>
        <v>-14736.3257479007+897.728076956447i</v>
      </c>
      <c r="K2987" s="12" t="str">
        <f t="shared" si="1549"/>
        <v>0.0170959207712077-0.280631812585095i</v>
      </c>
      <c r="L2987" s="12" t="str">
        <f t="shared" si="1550"/>
        <v>0.000930632622264108-0.0128036498617248i</v>
      </c>
      <c r="M2987" s="12" t="str">
        <f t="shared" si="1551"/>
        <v>0.0180265533934718-0.29343546244682i</v>
      </c>
      <c r="N2987" s="12" t="str">
        <f t="shared" si="1552"/>
        <v>-13.2826537393776i</v>
      </c>
      <c r="O2987" s="12" t="str">
        <f t="shared" si="1553"/>
        <v>0.754251380736133-0.656585755752922i</v>
      </c>
      <c r="P2987" s="12" t="str">
        <f t="shared" si="1554"/>
        <v>0.245748619263867+0.656585755752922i</v>
      </c>
      <c r="Q2987" s="12" t="str">
        <f t="shared" si="1555"/>
        <v>-0.245748619263867+12.6260679836247i</v>
      </c>
      <c r="R2987" s="12" t="str">
        <f t="shared" si="1556"/>
        <v>0.0516040129276699-0.0204679900761255i</v>
      </c>
      <c r="S2987" s="12" t="str">
        <f t="shared" si="1557"/>
        <v>1.3602064076744i</v>
      </c>
      <c r="T2987" s="12" t="str">
        <f t="shared" si="1558"/>
        <v>0.0278406912537619+0.0701921090459292i</v>
      </c>
      <c r="U2987" s="12" t="str">
        <f t="shared" si="1559"/>
        <v>0.001-0.00150572320805956i</v>
      </c>
      <c r="V2987" s="12" t="str">
        <f t="shared" si="1560"/>
        <v>0.0015-0.000457666628589532i</v>
      </c>
      <c r="W2987" s="12" t="str">
        <f t="shared" si="1561"/>
        <v>0.000728385492811871-0.000514458706771761i</v>
      </c>
      <c r="X2987" s="12" t="str">
        <f t="shared" si="1562"/>
        <v>0.000718129101398327-0.00048719055427228i</v>
      </c>
      <c r="Y2987" s="12" t="str">
        <f t="shared" si="1563"/>
        <v>0.00029+0.996199030453323i</v>
      </c>
      <c r="Z2987" s="12" t="str">
        <f t="shared" si="1564"/>
        <v>-0.00586269582912964-0.0086605976001372i</v>
      </c>
      <c r="AA2987" s="12" t="str">
        <f t="shared" si="1565"/>
        <v>0.0122019603612646-12.0516671771878i</v>
      </c>
      <c r="AB2987" s="12" t="str">
        <f t="shared" si="1566"/>
        <v>0.0694955651872115+0.175212613988889i</v>
      </c>
      <c r="AC2987" s="12" t="str">
        <f t="shared" si="1567"/>
        <v>1.0526663599288-0.0172339837674321i</v>
      </c>
      <c r="AD2987" s="12" t="str">
        <f t="shared" si="1568"/>
        <v>0.0632766261026354+0.167482432276001i</v>
      </c>
      <c r="AE2987" s="12" t="str">
        <f t="shared" si="1569"/>
        <v>0.00107952633910136-0.00152991195332626i</v>
      </c>
      <c r="AF2987" s="12" t="str">
        <f t="shared" si="1570"/>
        <v>-13.6641960975272-0.304908976788999i</v>
      </c>
      <c r="AG2987" s="12" t="str">
        <f t="shared" si="1571"/>
        <v>1.00730955696313-0.0027531737104618i</v>
      </c>
      <c r="AH2987" s="12" t="str">
        <f t="shared" si="1572"/>
        <v>-0.0151626350773452+0.0203851081929167i</v>
      </c>
      <c r="AI2987" s="12">
        <f t="shared" si="1573"/>
        <v>-31.901319188458036</v>
      </c>
      <c r="AJ2987" s="12">
        <f t="shared" si="1574"/>
        <v>126.64221729971544</v>
      </c>
      <c r="AK2987" s="12"/>
      <c r="AL2987" s="12"/>
      <c r="AM2987" s="12"/>
      <c r="AN2987" s="12"/>
    </row>
    <row r="2988" spans="1:40" x14ac:dyDescent="0.35">
      <c r="A2988" s="12"/>
      <c r="B2988" s="12">
        <f t="shared" si="1575"/>
        <v>1058000</v>
      </c>
      <c r="C2988" s="29" t="str">
        <f t="shared" si="1542"/>
        <v>-6.18816100447279E-08+0.00209796054707864i</v>
      </c>
      <c r="D2988" s="28" t="str">
        <f t="shared" si="1543"/>
        <v>-5.39906150728953+0.0160843641942696i</v>
      </c>
      <c r="E2988" s="12" t="str">
        <f t="shared" si="1544"/>
        <v>4200</v>
      </c>
      <c r="F2988" s="12" t="str">
        <f t="shared" si="1545"/>
        <v>0.704225352112676</v>
      </c>
      <c r="G2988" s="12" t="str">
        <f t="shared" si="1541"/>
        <v>0.704225352112676</v>
      </c>
      <c r="H2988" s="12" t="str">
        <f t="shared" si="1546"/>
        <v>8.26515991245082+0.320706205397689i</v>
      </c>
      <c r="I2988" s="12" t="str">
        <f t="shared" si="1547"/>
        <v>4154.7562843725i</v>
      </c>
      <c r="J2988" s="12" t="str">
        <f t="shared" si="1548"/>
        <v>-14764.2241339873+898.577393963974i</v>
      </c>
      <c r="K2988" s="12" t="str">
        <f t="shared" si="1549"/>
        <v>0.0170637334647203-0.28036848815479i</v>
      </c>
      <c r="L2988" s="12" t="str">
        <f t="shared" si="1550"/>
        <v>0.000928883447356587-0.0127916751317913i</v>
      </c>
      <c r="M2988" s="12" t="str">
        <f t="shared" si="1551"/>
        <v>0.0179926169120769-0.293160163286581i</v>
      </c>
      <c r="N2988" s="12" t="str">
        <f t="shared" si="1552"/>
        <v>-13.295220109992i</v>
      </c>
      <c r="O2988" s="12" t="str">
        <f t="shared" si="1553"/>
        <v>0.745941145424185-0.666011867434248i</v>
      </c>
      <c r="P2988" s="12" t="str">
        <f t="shared" si="1554"/>
        <v>0.254058854575815+0.666011867434248i</v>
      </c>
      <c r="Q2988" s="12" t="str">
        <f t="shared" si="1555"/>
        <v>-0.254058854575815+12.6292082425578i</v>
      </c>
      <c r="R2988" s="12" t="str">
        <f t="shared" si="1556"/>
        <v>0.0523099836145925-0.0211690759991516i</v>
      </c>
      <c r="S2988" s="12" t="str">
        <f t="shared" si="1557"/>
        <v>1.3614932633108i</v>
      </c>
      <c r="T2988" s="12" t="str">
        <f t="shared" si="1558"/>
        <v>0.0288215543633592+0.071219690295166i</v>
      </c>
      <c r="U2988" s="12" t="str">
        <f t="shared" si="1559"/>
        <v>0.001-0.00150430002922396i</v>
      </c>
      <c r="V2988" s="12" t="str">
        <f t="shared" si="1560"/>
        <v>0.0015-0.000457234051435856i</v>
      </c>
      <c r="W2988" s="12" t="str">
        <f t="shared" si="1561"/>
        <v>0.000728235345985393-0.000514090258152142i</v>
      </c>
      <c r="X2988" s="12" t="str">
        <f t="shared" si="1562"/>
        <v>0.000717973867369753-0.000486847237456289i</v>
      </c>
      <c r="Y2988" s="12" t="str">
        <f t="shared" si="1563"/>
        <v>0.00029+0.9971415082494i</v>
      </c>
      <c r="Z2988" s="12" t="str">
        <f t="shared" si="1564"/>
        <v>-0.00585302770807997-0.0086505250461157i</v>
      </c>
      <c r="AA2988" s="12" t="str">
        <f t="shared" si="1565"/>
        <v>0.0121770102140222-12.0402664988371i</v>
      </c>
      <c r="AB2988" s="12" t="str">
        <f t="shared" si="1566"/>
        <v>0.0719439827049892+0.177777648708774i</v>
      </c>
      <c r="AC2988" s="12" t="str">
        <f t="shared" si="1567"/>
        <v>1.05341178504411-0.0178924245885348i</v>
      </c>
      <c r="AD2988" s="12" t="str">
        <f t="shared" si="1568"/>
        <v>0.0654108046806634+0.169874695859136i</v>
      </c>
      <c r="AE2988" s="12" t="str">
        <f t="shared" si="1569"/>
        <v>0.00108665405902702-0.00156011910594185i</v>
      </c>
      <c r="AF2988" s="12" t="str">
        <f t="shared" si="1570"/>
        <v>-13.6642214197404-0.304621841203419i</v>
      </c>
      <c r="AG2988" s="12" t="str">
        <f t="shared" si="1571"/>
        <v>1.00740700188567-0.0028434917347542i</v>
      </c>
      <c r="AH2988" s="12" t="str">
        <f t="shared" si="1572"/>
        <v>-0.0152695409594193+0.0207893884912765i</v>
      </c>
      <c r="AI2988" s="12">
        <f t="shared" si="1573"/>
        <v>-31.76944907461521</v>
      </c>
      <c r="AJ2988" s="12">
        <f t="shared" si="1574"/>
        <v>126.29680797029386</v>
      </c>
      <c r="AK2988" s="12"/>
      <c r="AL2988" s="12"/>
      <c r="AM2988" s="12"/>
      <c r="AN2988" s="12"/>
    </row>
    <row r="2989" spans="1:40" x14ac:dyDescent="0.35">
      <c r="A2989" s="12"/>
      <c r="B2989" s="12">
        <f t="shared" si="1575"/>
        <v>1059000</v>
      </c>
      <c r="C2989" s="29" t="str">
        <f t="shared" si="1542"/>
        <v>-6.17647972156643E-08+0.00209597947007823i</v>
      </c>
      <c r="D2989" s="28" t="str">
        <f t="shared" si="1543"/>
        <v>-5.39906150639396+0.0160691759372664i</v>
      </c>
      <c r="E2989" s="12" t="str">
        <f t="shared" si="1544"/>
        <v>4200</v>
      </c>
      <c r="F2989" s="12" t="str">
        <f t="shared" si="1545"/>
        <v>0.704225352112676</v>
      </c>
      <c r="G2989" s="12" t="str">
        <f t="shared" si="1541"/>
        <v>0.704225352112676</v>
      </c>
      <c r="H2989" s="12" t="str">
        <f t="shared" si="1546"/>
        <v>8.26518516402552+0.32040442084553i</v>
      </c>
      <c r="I2989" s="12" t="str">
        <f t="shared" si="1547"/>
        <v>4158.68327518949i</v>
      </c>
      <c r="J2989" s="12" t="str">
        <f t="shared" si="1548"/>
        <v>-14792.1489015264+899.426710971502i</v>
      </c>
      <c r="K2989" s="12" t="str">
        <f t="shared" si="1549"/>
        <v>0.0170316368658913-0.280105655617974i</v>
      </c>
      <c r="L2989" s="12" t="str">
        <f t="shared" si="1550"/>
        <v>0.000927139190687716-0.0127797226602161i</v>
      </c>
      <c r="M2989" s="12" t="str">
        <f t="shared" si="1551"/>
        <v>0.017958776056579-0.29288537827819i</v>
      </c>
      <c r="N2989" s="12" t="str">
        <f t="shared" si="1552"/>
        <v>-13.3077864806064i</v>
      </c>
      <c r="O2989" s="12" t="str">
        <f t="shared" si="1553"/>
        <v>0.73751311735815-0.67533280812105i</v>
      </c>
      <c r="P2989" s="12" t="str">
        <f t="shared" si="1554"/>
        <v>0.26248688264185+0.67533280812105i</v>
      </c>
      <c r="Q2989" s="12" t="str">
        <f t="shared" si="1555"/>
        <v>-0.26248688264185+12.6324536724853i</v>
      </c>
      <c r="R2989" s="12" t="str">
        <f t="shared" si="1556"/>
        <v>0.0530055023346127-0.0218801619130062i</v>
      </c>
      <c r="S2989" s="12" t="str">
        <f t="shared" si="1557"/>
        <v>1.3627801189472i</v>
      </c>
      <c r="T2989" s="12" t="str">
        <f t="shared" si="1558"/>
        <v>0.0298178496543906+0.0722348447764196i</v>
      </c>
      <c r="U2989" s="12" t="str">
        <f t="shared" si="1559"/>
        <v>0.001-0.0015028795381671i</v>
      </c>
      <c r="V2989" s="12" t="str">
        <f t="shared" si="1560"/>
        <v>0.0015-0.000456802291236198i</v>
      </c>
      <c r="W2989" s="12" t="str">
        <f t="shared" si="1561"/>
        <v>0.000728085408456605-0.000513722341312304i</v>
      </c>
      <c r="X2989" s="12" t="str">
        <f t="shared" si="1562"/>
        <v>0.000717818857772078-0.000486504408320282i</v>
      </c>
      <c r="Y2989" s="12" t="str">
        <f t="shared" si="1563"/>
        <v>0.00029+0.998083986045477i</v>
      </c>
      <c r="Z2989" s="12" t="str">
        <f t="shared" si="1564"/>
        <v>-0.00584338370358941-0.00864047426363668i</v>
      </c>
      <c r="AA2989" s="12" t="str">
        <f t="shared" si="1565"/>
        <v>0.012152135263318-12.0288873756535i</v>
      </c>
      <c r="AB2989" s="12" t="str">
        <f t="shared" si="1566"/>
        <v>0.0744309218299015+0.18031166389482i</v>
      </c>
      <c r="AC2989" s="12" t="str">
        <f t="shared" si="1567"/>
        <v>1.05414733814463-0.0185615519034689i</v>
      </c>
      <c r="AD2989" s="12" t="str">
        <f t="shared" si="1568"/>
        <v>0.0675748865680256+0.172239640597861i</v>
      </c>
      <c r="AE2989" s="12" t="str">
        <f t="shared" si="1569"/>
        <v>0.00109336619082034-0.00159034137724083i</v>
      </c>
      <c r="AF2989" s="12" t="str">
        <f t="shared" si="1570"/>
        <v>-13.6642466704195-0.304335244908264i</v>
      </c>
      <c r="AG2989" s="12" t="str">
        <f t="shared" si="1571"/>
        <v>1.00750307415148-0.00293494258635151i</v>
      </c>
      <c r="AH2989" s="12" t="str">
        <f t="shared" si="1572"/>
        <v>-0.0153708962718417+0.0211939346401107i</v>
      </c>
      <c r="AI2989" s="12">
        <f t="shared" si="1573"/>
        <v>-31.640259186991365</v>
      </c>
      <c r="AJ2989" s="12">
        <f t="shared" si="1574"/>
        <v>125.95149110937049</v>
      </c>
      <c r="AK2989" s="12"/>
      <c r="AL2989" s="12"/>
      <c r="AM2989" s="12"/>
      <c r="AN2989" s="12"/>
    </row>
    <row r="2990" spans="1:40" x14ac:dyDescent="0.35">
      <c r="A2990" s="12"/>
      <c r="B2990" s="12">
        <f t="shared" si="1575"/>
        <v>1060000</v>
      </c>
      <c r="C2990" s="29" t="str">
        <f t="shared" si="1542"/>
        <v>-6.16483148329778E-08+0.00209400213095894i</v>
      </c>
      <c r="D2990" s="28" t="str">
        <f t="shared" si="1543"/>
        <v>-5.39906150550093+0.0160540163373519i</v>
      </c>
      <c r="E2990" s="12" t="str">
        <f t="shared" si="1544"/>
        <v>4200</v>
      </c>
      <c r="F2990" s="12" t="str">
        <f t="shared" si="1545"/>
        <v>0.704225352112676</v>
      </c>
      <c r="G2990" s="12" t="str">
        <f t="shared" si="1541"/>
        <v>0.704225352112676</v>
      </c>
      <c r="H2990" s="12" t="str">
        <f t="shared" si="1546"/>
        <v>8.26521034433271+0.320103202725813i</v>
      </c>
      <c r="I2990" s="12" t="str">
        <f t="shared" si="1547"/>
        <v>4162.61026600648i</v>
      </c>
      <c r="J2990" s="12" t="str">
        <f t="shared" si="1548"/>
        <v>-14820.100050518+900.276027979029i</v>
      </c>
      <c r="K2990" s="12" t="str">
        <f t="shared" si="1549"/>
        <v>0.0169996306346118-0.279843313602777i</v>
      </c>
      <c r="L2990" s="12" t="str">
        <f t="shared" si="1550"/>
        <v>0.000925399833868722-0.0127677923853367i</v>
      </c>
      <c r="M2990" s="12" t="str">
        <f t="shared" si="1551"/>
        <v>0.0179250304684805-0.292611105988114i</v>
      </c>
      <c r="N2990" s="12" t="str">
        <f t="shared" si="1552"/>
        <v>-13.3203528512207i</v>
      </c>
      <c r="O2990" s="12" t="str">
        <f t="shared" si="1553"/>
        <v>0.728968627421427-0.684547105928672i</v>
      </c>
      <c r="P2990" s="12" t="str">
        <f t="shared" si="1554"/>
        <v>0.271031372578573+0.684547105928672i</v>
      </c>
      <c r="Q2990" s="12" t="str">
        <f t="shared" si="1555"/>
        <v>-0.271031372578573+12.635805745292i</v>
      </c>
      <c r="R2990" s="12" t="str">
        <f t="shared" si="1556"/>
        <v>0.0536904026101768-0.0226011037086979i</v>
      </c>
      <c r="S2990" s="12" t="str">
        <f t="shared" si="1557"/>
        <v>1.3640669745836i</v>
      </c>
      <c r="T2990" s="12" t="str">
        <f t="shared" si="1558"/>
        <v>0.0308294191581737+0.0732373050526393i</v>
      </c>
      <c r="U2990" s="12" t="str">
        <f t="shared" si="1559"/>
        <v>0.001-0.00150146172728203i</v>
      </c>
      <c r="V2990" s="12" t="str">
        <f t="shared" si="1560"/>
        <v>0.0015-0.000456371345678429i</v>
      </c>
      <c r="W2990" s="12" t="str">
        <f t="shared" si="1561"/>
        <v>0.000727935679988493-0.000513354954932815i</v>
      </c>
      <c r="X2990" s="12" t="str">
        <f t="shared" si="1562"/>
        <v>0.000717664072302155-0.000486162065658708i</v>
      </c>
      <c r="Y2990" s="12" t="str">
        <f t="shared" si="1563"/>
        <v>0.00029+0.999026463841554i</v>
      </c>
      <c r="Z2990" s="12" t="str">
        <f t="shared" si="1564"/>
        <v>-0.00583376373292212-0.0086304451872589i</v>
      </c>
      <c r="AA2990" s="12" t="str">
        <f t="shared" si="1565"/>
        <v>0.0121273352130936-12.0175297465492i</v>
      </c>
      <c r="AB2990" s="12" t="str">
        <f t="shared" si="1566"/>
        <v>0.0769559882426133+0.182813991974199i</v>
      </c>
      <c r="AC2990" s="12" t="str">
        <f t="shared" si="1567"/>
        <v>1.05487284281565-0.0192412304558773i</v>
      </c>
      <c r="AD2990" s="12" t="str">
        <f t="shared" si="1568"/>
        <v>0.0697685171259567+0.174576893646477i</v>
      </c>
      <c r="AE2990" s="12" t="str">
        <f t="shared" si="1569"/>
        <v>0.00109966326666869-0.00162057371361293i</v>
      </c>
      <c r="AF2990" s="12" t="str">
        <f t="shared" si="1570"/>
        <v>-13.6642718498336-0.304049186388461i</v>
      </c>
      <c r="AG2990" s="12" t="str">
        <f t="shared" si="1571"/>
        <v>1.00759776140952-0.00302750764027524i</v>
      </c>
      <c r="AH2990" s="12" t="str">
        <f t="shared" si="1572"/>
        <v>-0.0154667097390439+0.0215986808482196i</v>
      </c>
      <c r="AI2990" s="12">
        <f t="shared" si="1573"/>
        <v>-31.513662671302921</v>
      </c>
      <c r="AJ2990" s="12">
        <f t="shared" si="1574"/>
        <v>125.60626590383765</v>
      </c>
      <c r="AK2990" s="12"/>
      <c r="AL2990" s="12"/>
      <c r="AM2990" s="12"/>
      <c r="AN2990" s="12"/>
    </row>
    <row r="2991" spans="1:40" x14ac:dyDescent="0.35">
      <c r="A2991" s="12"/>
      <c r="B2991" s="12">
        <f t="shared" si="1575"/>
        <v>1061000</v>
      </c>
      <c r="C2991" s="29" t="str">
        <f t="shared" si="1542"/>
        <v>-6.15321616514635E-08+0.00209202851915184i</v>
      </c>
      <c r="D2991" s="28" t="str">
        <f t="shared" si="1543"/>
        <v>-5.39906150461043+0.0160388853134974i</v>
      </c>
      <c r="E2991" s="12" t="str">
        <f t="shared" si="1544"/>
        <v>4200</v>
      </c>
      <c r="F2991" s="12" t="str">
        <f t="shared" si="1545"/>
        <v>0.704225352112676</v>
      </c>
      <c r="G2991" s="12" t="str">
        <f t="shared" si="1541"/>
        <v>0.704225352112676</v>
      </c>
      <c r="H2991" s="12" t="str">
        <f t="shared" si="1546"/>
        <v>8.26523545364014+0.319802549448097i</v>
      </c>
      <c r="I2991" s="12" t="str">
        <f t="shared" si="1547"/>
        <v>4166.53725682346i</v>
      </c>
      <c r="J2991" s="12" t="str">
        <f t="shared" si="1548"/>
        <v>-14848.0775809623+901.125344986557i</v>
      </c>
      <c r="K2991" s="12" t="str">
        <f t="shared" si="1549"/>
        <v>0.0169677144323633-0.279581460742403i</v>
      </c>
      <c r="L2991" s="12" t="str">
        <f t="shared" si="1550"/>
        <v>0.000923665358596506-0.0127558842457168i</v>
      </c>
      <c r="M2991" s="12" t="str">
        <f t="shared" si="1551"/>
        <v>0.0178913797909598-0.29233734498812i</v>
      </c>
      <c r="N2991" s="12" t="str">
        <f t="shared" si="1552"/>
        <v>-13.3329192218351i</v>
      </c>
      <c r="O2991" s="12" t="str">
        <f t="shared" si="1553"/>
        <v>0.720309024887895-0.693653305812818i</v>
      </c>
      <c r="P2991" s="12" t="str">
        <f t="shared" si="1554"/>
        <v>0.279690975112105+0.693653305812818i</v>
      </c>
      <c r="Q2991" s="12" t="str">
        <f t="shared" si="1555"/>
        <v>-0.279690975112105+12.6392659160223i</v>
      </c>
      <c r="R2991" s="12" t="str">
        <f t="shared" si="1556"/>
        <v>0.0543645200127344-0.0233317538127068i</v>
      </c>
      <c r="S2991" s="12" t="str">
        <f t="shared" si="1557"/>
        <v>1.36535383022i</v>
      </c>
      <c r="T2991" s="12" t="str">
        <f t="shared" si="1558"/>
        <v>0.0318560994339293+0.0742268056274588i</v>
      </c>
      <c r="U2991" s="12" t="str">
        <f t="shared" si="1559"/>
        <v>0.001-0.00150004658899053i</v>
      </c>
      <c r="V2991" s="12" t="str">
        <f t="shared" si="1560"/>
        <v>0.0015-0.000455941212459128i</v>
      </c>
      <c r="W2991" s="12" t="str">
        <f t="shared" si="1561"/>
        <v>0.00072778616034378-0.00051298809769944i</v>
      </c>
      <c r="X2991" s="12" t="str">
        <f t="shared" si="1562"/>
        <v>0.000717509510656953-0.00048582020827081i</v>
      </c>
      <c r="Y2991" s="12" t="str">
        <f t="shared" si="1563"/>
        <v>0.00029+0.999968941637631i</v>
      </c>
      <c r="Z2991" s="12" t="str">
        <f t="shared" si="1564"/>
        <v>-0.0058241677137118-0.0086204377517901i</v>
      </c>
      <c r="AA2991" s="12" t="str">
        <f t="shared" si="1565"/>
        <v>0.0121026097687233-12.0061935506669i</v>
      </c>
      <c r="AB2991" s="12" t="str">
        <f t="shared" si="1566"/>
        <v>0.0795187739644139+0.185283970218395i</v>
      </c>
      <c r="AC2991" s="12" t="str">
        <f t="shared" si="1567"/>
        <v>1.05558812450801-0.019931321377113i</v>
      </c>
      <c r="AD2991" s="12" t="str">
        <f t="shared" si="1568"/>
        <v>0.0719913371090747+0.176886086873808i</v>
      </c>
      <c r="AE2991" s="12" t="str">
        <f t="shared" si="1569"/>
        <v>0.00110554587979579-0.00165081107639217i</v>
      </c>
      <c r="AF2991" s="12" t="str">
        <f t="shared" si="1570"/>
        <v>-13.6642969582506-0.3037636641346i</v>
      </c>
      <c r="AG2991" s="12" t="str">
        <f t="shared" si="1571"/>
        <v>1.00769105156012-0.00312116814135207i</v>
      </c>
      <c r="AH2991" s="12" t="str">
        <f t="shared" si="1572"/>
        <v>-0.0155569908207722+0.0220035615916435i</v>
      </c>
      <c r="AI2991" s="12">
        <f t="shared" si="1573"/>
        <v>-31.389576982132784</v>
      </c>
      <c r="AJ2991" s="12">
        <f t="shared" si="1574"/>
        <v>125.26113152769348</v>
      </c>
      <c r="AK2991" s="12"/>
      <c r="AL2991" s="12"/>
      <c r="AM2991" s="12"/>
      <c r="AN2991" s="12"/>
    </row>
    <row r="2992" spans="1:40" x14ac:dyDescent="0.35">
      <c r="A2992" s="12"/>
      <c r="B2992" s="12">
        <f t="shared" si="1575"/>
        <v>1062000</v>
      </c>
      <c r="C2992" s="29" t="str">
        <f t="shared" si="1542"/>
        <v>-6.14163364317758E-08+0.0020900586241278i</v>
      </c>
      <c r="D2992" s="28" t="str">
        <f t="shared" si="1543"/>
        <v>-5.39906150372243+0.0160237827849798i</v>
      </c>
      <c r="E2992" s="12" t="str">
        <f t="shared" si="1544"/>
        <v>4200</v>
      </c>
      <c r="F2992" s="12" t="str">
        <f t="shared" si="1545"/>
        <v>0.704225352112676</v>
      </c>
      <c r="G2992" s="12" t="str">
        <f t="shared" si="1541"/>
        <v>0.704225352112676</v>
      </c>
      <c r="H2992" s="12" t="str">
        <f t="shared" si="1546"/>
        <v>8.26526049221431+0.319502459427872i</v>
      </c>
      <c r="I2992" s="12" t="str">
        <f t="shared" si="1547"/>
        <v>4170.46424764045i</v>
      </c>
      <c r="J2992" s="12" t="str">
        <f t="shared" si="1548"/>
        <v>-14876.0814928591+901.974661994084i</v>
      </c>
      <c r="K2992" s="12" t="str">
        <f t="shared" si="1549"/>
        <v>0.0169358879222097-0.279320095675117i</v>
      </c>
      <c r="L2992" s="12" t="str">
        <f t="shared" si="1550"/>
        <v>0.000921935746653211-0.0127439981801454i</v>
      </c>
      <c r="M2992" s="12" t="str">
        <f t="shared" si="1551"/>
        <v>0.0178578236688629-0.292064093855262i</v>
      </c>
      <c r="N2992" s="12" t="str">
        <f t="shared" si="1552"/>
        <v>-13.3454855924494i</v>
      </c>
      <c r="O2992" s="12" t="str">
        <f t="shared" si="1553"/>
        <v>0.711535677209315-0.702649969798819i</v>
      </c>
      <c r="P2992" s="12" t="str">
        <f t="shared" si="1554"/>
        <v>0.288464322790685+0.702649969798819i</v>
      </c>
      <c r="Q2992" s="12" t="str">
        <f t="shared" si="1555"/>
        <v>-0.288464322790685+12.6428356226506i</v>
      </c>
      <c r="R2992" s="12" t="str">
        <f t="shared" si="1556"/>
        <v>0.0550276922498269-0.0240719612161232i</v>
      </c>
      <c r="S2992" s="12" t="str">
        <f t="shared" si="1557"/>
        <v>1.3666406858564i</v>
      </c>
      <c r="T2992" s="12" t="str">
        <f t="shared" si="1558"/>
        <v>0.0328977215863113+0.0752030830773983i</v>
      </c>
      <c r="U2992" s="12" t="str">
        <f t="shared" si="1559"/>
        <v>0.001-0.00149863411574289i</v>
      </c>
      <c r="V2992" s="12" t="str">
        <f t="shared" si="1560"/>
        <v>0.0015-0.000455511889283555i</v>
      </c>
      <c r="W2992" s="12" t="str">
        <f t="shared" si="1561"/>
        <v>0.000727636849284907-0.000512621768303105i</v>
      </c>
      <c r="X2992" s="12" t="str">
        <f t="shared" si="1562"/>
        <v>0.000717355172533498-0.000485478834960583i</v>
      </c>
      <c r="Y2992" s="12" t="str">
        <f t="shared" si="1563"/>
        <v>0.00029+1.00091141943371i</v>
      </c>
      <c r="Z2992" s="12" t="str">
        <f t="shared" si="1564"/>
        <v>-0.00581459556395945-0.00861045189228502i</v>
      </c>
      <c r="AA2992" s="12" t="str">
        <f t="shared" si="1565"/>
        <v>0.0120779586370036-11.9948787273788i</v>
      </c>
      <c r="AB2992" s="12" t="str">
        <f t="shared" si="1566"/>
        <v>0.0821188574009746+0.187720941073201i</v>
      </c>
      <c r="AC2992" s="12" t="str">
        <f t="shared" si="1567"/>
        <v>1.05629301062756-0.0206316822106069i</v>
      </c>
      <c r="AD2992" s="12" t="str">
        <f t="shared" si="1568"/>
        <v>0.074242982730487+0.179166856918637i</v>
      </c>
      <c r="AE2992" s="12" t="str">
        <f t="shared" si="1569"/>
        <v>0.00111101468415003-0.00168104844258827i</v>
      </c>
      <c r="AF2992" s="12" t="str">
        <f t="shared" si="1570"/>
        <v>-13.6643219959367-0.303478676642892i</v>
      </c>
      <c r="AG2992" s="12" t="str">
        <f t="shared" si="1571"/>
        <v>1.00778293275625-0.00321590520765319i</v>
      </c>
      <c r="AH2992" s="12" t="str">
        <f t="shared" si="1572"/>
        <v>-0.0156417497062325+0.0224085116207682i</v>
      </c>
      <c r="AI2992" s="12">
        <f t="shared" si="1573"/>
        <v>-31.267923602934069</v>
      </c>
      <c r="AJ2992" s="12">
        <f t="shared" si="1574"/>
        <v>124.91608714224043</v>
      </c>
      <c r="AK2992" s="12"/>
      <c r="AL2992" s="12"/>
      <c r="AM2992" s="12"/>
      <c r="AN2992" s="12"/>
    </row>
    <row r="2993" spans="1:40" x14ac:dyDescent="0.35">
      <c r="A2993" s="12"/>
      <c r="B2993" s="12">
        <f t="shared" si="1575"/>
        <v>1063000</v>
      </c>
      <c r="C2993" s="29" t="str">
        <f t="shared" si="1542"/>
        <v>-6.13008379403969E-08+0.00208809243539729i</v>
      </c>
      <c r="D2993" s="28" t="str">
        <f t="shared" si="1543"/>
        <v>-5.39906150283694+0.0160087086713792i</v>
      </c>
      <c r="E2993" s="12" t="str">
        <f t="shared" si="1544"/>
        <v>4200</v>
      </c>
      <c r="F2993" s="12" t="str">
        <f t="shared" si="1545"/>
        <v>0.704225352112676</v>
      </c>
      <c r="G2993" s="12" t="str">
        <f t="shared" si="1541"/>
        <v>0.704225352112676</v>
      </c>
      <c r="H2993" s="12" t="str">
        <f t="shared" si="1546"/>
        <v>8.26528546032052+0.319202931086551i</v>
      </c>
      <c r="I2993" s="12" t="str">
        <f t="shared" si="1547"/>
        <v>4174.39123845744i</v>
      </c>
      <c r="J2993" s="12" t="str">
        <f t="shared" si="1548"/>
        <v>-14904.1117862085+902.823979001612i</v>
      </c>
      <c r="K2993" s="12" t="str">
        <f t="shared" si="1549"/>
        <v>0.0169041507687873-0.27905921704421i</v>
      </c>
      <c r="L2993" s="12" t="str">
        <f t="shared" si="1550"/>
        <v>0.00092021097990574-0.0127321341276356i</v>
      </c>
      <c r="M2993" s="12" t="str">
        <f t="shared" si="1551"/>
        <v>0.017824361748693-0.291791351171846i</v>
      </c>
      <c r="N2993" s="12" t="str">
        <f t="shared" si="1552"/>
        <v>-13.3580519630638i</v>
      </c>
      <c r="O2993" s="12" t="str">
        <f t="shared" si="1553"/>
        <v>0.702649969798849-0.711535677209285i</v>
      </c>
      <c r="P2993" s="12" t="str">
        <f t="shared" si="1554"/>
        <v>0.297350030201151+0.711535677209285i</v>
      </c>
      <c r="Q2993" s="12" t="str">
        <f t="shared" si="1555"/>
        <v>-0.297350030201151+12.6465162858545i</v>
      </c>
      <c r="R2993" s="12" t="str">
        <f t="shared" si="1556"/>
        <v>0.0556797592519477-0.0248215715064096i</v>
      </c>
      <c r="S2993" s="12" t="str">
        <f t="shared" si="1557"/>
        <v>1.3679275414928i</v>
      </c>
      <c r="T2993" s="12" t="str">
        <f t="shared" si="1558"/>
        <v>0.0339541112867506+0.0761658761844278i</v>
      </c>
      <c r="U2993" s="12" t="str">
        <f t="shared" si="1559"/>
        <v>0.001-0.00149722430001783i</v>
      </c>
      <c r="V2993" s="12" t="str">
        <f t="shared" si="1560"/>
        <v>0.0015-0.000455083373865601i</v>
      </c>
      <c r="W2993" s="12" t="str">
        <f t="shared" si="1561"/>
        <v>0.000727487746574054-0.000512255965439864i</v>
      </c>
      <c r="X2993" s="12" t="str">
        <f t="shared" si="1562"/>
        <v>0.00071720105762893-0.000485137944536755i</v>
      </c>
      <c r="Y2993" s="12" t="str">
        <f t="shared" si="1563"/>
        <v>0.00029+1.00185389722979i</v>
      </c>
      <c r="Z2993" s="12" t="str">
        <f t="shared" si="1564"/>
        <v>-0.00580504720203148-0.00860048754404504i</v>
      </c>
      <c r="AA2993" s="12" t="str">
        <f t="shared" si="1565"/>
        <v>0.0120533815261471-11.983585216286i</v>
      </c>
      <c r="AB2993" s="12" t="str">
        <f t="shared" si="1566"/>
        <v>0.0847558033956275+0.190124252489627i</v>
      </c>
      <c r="AC2993" s="12" t="str">
        <f t="shared" si="1567"/>
        <v>1.05698733062451-0.0213421669388905i</v>
      </c>
      <c r="AD2993" s="12" t="str">
        <f t="shared" si="1568"/>
        <v>0.0765230857277829+0.181418845244446i</v>
      </c>
      <c r="AE2993" s="12" t="str">
        <f t="shared" si="1569"/>
        <v>0.00111607039408501-0.00171128080561574i</v>
      </c>
      <c r="AF2993" s="12" t="str">
        <f t="shared" si="1570"/>
        <v>-13.6643469631575-0.303194222415172i</v>
      </c>
      <c r="AG2993" s="12" t="str">
        <f t="shared" si="1571"/>
        <v>1.00787339340467-0.0033116998339529i</v>
      </c>
      <c r="AH2993" s="12" t="str">
        <f t="shared" si="1572"/>
        <v>-0.0157209973082129+0.0228134659673697i</v>
      </c>
      <c r="AI2993" s="12">
        <f t="shared" si="1573"/>
        <v>-31.148627788422001</v>
      </c>
      <c r="AJ2993" s="12">
        <f t="shared" si="1574"/>
        <v>124.57113189624586</v>
      </c>
      <c r="AK2993" s="12"/>
      <c r="AL2993" s="12"/>
      <c r="AM2993" s="12"/>
      <c r="AN2993" s="12"/>
    </row>
    <row r="2994" spans="1:40" x14ac:dyDescent="0.35">
      <c r="A2994" s="12"/>
      <c r="B2994" s="12">
        <f t="shared" si="1575"/>
        <v>1064000</v>
      </c>
      <c r="C2994" s="29" t="str">
        <f t="shared" si="1542"/>
        <v>-6.11856649496019E-08+0.00208612994251026i</v>
      </c>
      <c r="D2994" s="28" t="str">
        <f t="shared" si="1543"/>
        <v>-5.39906150195395+0.0159936628925787i</v>
      </c>
      <c r="E2994" s="12" t="str">
        <f t="shared" si="1544"/>
        <v>4200</v>
      </c>
      <c r="F2994" s="12" t="str">
        <f t="shared" si="1545"/>
        <v>0.704225352112676</v>
      </c>
      <c r="G2994" s="12" t="str">
        <f t="shared" si="1541"/>
        <v>0.704225352112676</v>
      </c>
      <c r="H2994" s="12" t="str">
        <f t="shared" si="1546"/>
        <v>8.26531035822281+0.31890396285142i</v>
      </c>
      <c r="I2994" s="12" t="str">
        <f t="shared" si="1547"/>
        <v>4178.31822927442i</v>
      </c>
      <c r="J2994" s="12" t="str">
        <f t="shared" si="1548"/>
        <v>-14932.1684610104+903.673296009139i</v>
      </c>
      <c r="K2994" s="12" t="str">
        <f t="shared" si="1549"/>
        <v>0.0168725026382968-0.27879882349798i</v>
      </c>
      <c r="L2994" s="12" t="str">
        <f t="shared" si="1550"/>
        <v>0.000918491040305267-0.0127202920274236i</v>
      </c>
      <c r="M2994" s="12" t="str">
        <f t="shared" si="1551"/>
        <v>0.0177909936786021-0.291519115525404i</v>
      </c>
      <c r="N2994" s="12" t="str">
        <f t="shared" si="1552"/>
        <v>-13.3706183336782i</v>
      </c>
      <c r="O2994" s="12" t="str">
        <f t="shared" si="1553"/>
        <v>0.693653305812776-0.720309024887935i</v>
      </c>
      <c r="P2994" s="12" t="str">
        <f t="shared" si="1554"/>
        <v>0.306346694187224+0.720309024887935i</v>
      </c>
      <c r="Q2994" s="12" t="str">
        <f t="shared" si="1555"/>
        <v>-0.306346694187224+12.6503093087903i</v>
      </c>
      <c r="R2994" s="12" t="str">
        <f t="shared" si="1556"/>
        <v>0.0563205632589277-0.0255804269016173i</v>
      </c>
      <c r="S2994" s="12" t="str">
        <f t="shared" si="1557"/>
        <v>1.3692143971292i</v>
      </c>
      <c r="T2994" s="12" t="str">
        <f t="shared" si="1558"/>
        <v>0.0350250887984055+0.0771149260685497i</v>
      </c>
      <c r="U2994" s="12" t="str">
        <f t="shared" si="1559"/>
        <v>0.001-0.00149581713432232i</v>
      </c>
      <c r="V2994" s="12" t="str">
        <f t="shared" si="1560"/>
        <v>0.0015-0.000454655663927758i</v>
      </c>
      <c r="W2994" s="12" t="str">
        <f t="shared" si="1561"/>
        <v>0.000727338851973129-0.000511890687810884i</v>
      </c>
      <c r="X2994" s="12" t="str">
        <f t="shared" si="1562"/>
        <v>0.000717047165640467-0.000484797535812766i</v>
      </c>
      <c r="Y2994" s="12" t="str">
        <f t="shared" si="1563"/>
        <v>0.00029+1.00279637502586i</v>
      </c>
      <c r="Z2994" s="12" t="str">
        <f t="shared" si="1564"/>
        <v>-0.0057955225466576-0.00859054464261648i</v>
      </c>
      <c r="AA2994" s="12" t="str">
        <f t="shared" si="1565"/>
        <v>0.0120288781457733-11.9723129572166i</v>
      </c>
      <c r="AB2994" s="12" t="str">
        <f t="shared" si="1566"/>
        <v>0.0874291632916464+0.192493258254849i</v>
      </c>
      <c r="AC2994" s="12" t="str">
        <f t="shared" si="1567"/>
        <v>1.0576709160825-0.0220626260131213i</v>
      </c>
      <c r="AD2994" s="12" t="str">
        <f t="shared" si="1568"/>
        <v>0.078831273429379+0.183641698192927i</v>
      </c>
      <c r="AE2994" s="12" t="str">
        <f t="shared" si="1569"/>
        <v>0.00112071378403054-0.00174150317601298i</v>
      </c>
      <c r="AF2994" s="12" t="str">
        <f t="shared" si="1570"/>
        <v>-13.6643718601768-0.302910299958841i</v>
      </c>
      <c r="AG2994" s="12" t="str">
        <f t="shared" si="1571"/>
        <v>1.00796242216704-0.00340853289518266i</v>
      </c>
      <c r="AH2994" s="12" t="str">
        <f t="shared" si="1572"/>
        <v>-0.015794745257153+0.0232183599514915i</v>
      </c>
      <c r="AI2994" s="12">
        <f t="shared" si="1573"/>
        <v>-31.031618327271275</v>
      </c>
      <c r="AJ2994" s="12">
        <f t="shared" si="1574"/>
        <v>124.22626492613971</v>
      </c>
      <c r="AK2994" s="12"/>
      <c r="AL2994" s="12"/>
      <c r="AM2994" s="12"/>
      <c r="AN2994" s="12"/>
    </row>
    <row r="2995" spans="1:40" x14ac:dyDescent="0.35">
      <c r="A2995" s="12"/>
      <c r="B2995" s="12">
        <f t="shared" si="1575"/>
        <v>1065000</v>
      </c>
      <c r="C2995" s="29" t="str">
        <f t="shared" si="1542"/>
        <v>-6.10708162374275E-08+0.00208417113505587i</v>
      </c>
      <c r="D2995" s="28" t="str">
        <f t="shared" si="1543"/>
        <v>-5.39906150107344+0.0159786453687617i</v>
      </c>
      <c r="E2995" s="12" t="str">
        <f t="shared" si="1544"/>
        <v>4200</v>
      </c>
      <c r="F2995" s="12" t="str">
        <f t="shared" si="1545"/>
        <v>0.704225352112676</v>
      </c>
      <c r="G2995" s="12" t="str">
        <f t="shared" si="1541"/>
        <v>0.704225352112676</v>
      </c>
      <c r="H2995" s="12" t="str">
        <f t="shared" si="1546"/>
        <v>8.26533518618394+0.318605553155626i</v>
      </c>
      <c r="I2995" s="12" t="str">
        <f t="shared" si="1547"/>
        <v>4182.24522009141i</v>
      </c>
      <c r="J2995" s="12" t="str">
        <f t="shared" si="1548"/>
        <v>-14960.2515172649+904.522613016667i</v>
      </c>
      <c r="K2995" s="12" t="str">
        <f t="shared" si="1549"/>
        <v>0.0168409431984941-0.278538913689713i</v>
      </c>
      <c r="L2995" s="12" t="str">
        <f t="shared" si="1550"/>
        <v>0.00091677590988682-0.0127084718189682i</v>
      </c>
      <c r="M2995" s="12" t="str">
        <f t="shared" si="1551"/>
        <v>0.0177577191083809-0.291247385508681i</v>
      </c>
      <c r="N2995" s="12" t="str">
        <f t="shared" si="1552"/>
        <v>-13.3831847042925i</v>
      </c>
      <c r="O2995" s="12" t="str">
        <f t="shared" si="1553"/>
        <v>0.684547105928703-0.728968627421398i</v>
      </c>
      <c r="P2995" s="12" t="str">
        <f t="shared" si="1554"/>
        <v>0.315452894071297+0.728968627421398i</v>
      </c>
      <c r="Q2995" s="12" t="str">
        <f t="shared" si="1555"/>
        <v>-0.315452894071297+12.6542160768711i</v>
      </c>
      <c r="R2995" s="12" t="str">
        <f t="shared" si="1556"/>
        <v>0.0569499489059016-0.026348366287208i</v>
      </c>
      <c r="S2995" s="12" t="str">
        <f t="shared" si="1557"/>
        <v>1.3705012527656i</v>
      </c>
      <c r="T2995" s="12" t="str">
        <f t="shared" si="1558"/>
        <v>0.0361104690049455+0.078049976320475i</v>
      </c>
      <c r="U2995" s="12" t="str">
        <f t="shared" si="1559"/>
        <v>0.001-0.00149441261119151i</v>
      </c>
      <c r="V2995" s="12" t="str">
        <f t="shared" si="1560"/>
        <v>0.0015-0.000454228757201065i</v>
      </c>
      <c r="W2995" s="12" t="str">
        <f t="shared" si="1561"/>
        <v>0.000727190165243792-0.000511525934122419i</v>
      </c>
      <c r="X2995" s="12" t="str">
        <f t="shared" si="1562"/>
        <v>0.00071689349626543-0.000484457607606745i</v>
      </c>
      <c r="Y2995" s="12" t="str">
        <f t="shared" si="1563"/>
        <v>0.00029+1.00373885282194i</v>
      </c>
      <c r="Z2995" s="12" t="str">
        <f t="shared" si="1564"/>
        <v>-0.00578602151692898-0.00858062312378977i</v>
      </c>
      <c r="AA2995" s="12" t="str">
        <f t="shared" si="1565"/>
        <v>0.012004448206901-11.9610618902253i</v>
      </c>
      <c r="AB2995" s="12" t="str">
        <f t="shared" si="1566"/>
        <v>0.090138475004096+0.19482731832339i</v>
      </c>
      <c r="AC2995" s="12" t="str">
        <f t="shared" si="1567"/>
        <v>1.05834360080734-0.0227929063852567i</v>
      </c>
      <c r="AD2995" s="12" t="str">
        <f t="shared" si="1568"/>
        <v>0.0811671688216389+0.185835067036703i</v>
      </c>
      <c r="AE2995" s="12" t="str">
        <f t="shared" si="1569"/>
        <v>0.00112494568815595-0.0017717105821578i</v>
      </c>
      <c r="AF2995" s="12" t="str">
        <f t="shared" si="1570"/>
        <v>-13.6643966872574-0.302626907786864i</v>
      </c>
      <c r="AG2995" s="12" t="str">
        <f t="shared" si="1571"/>
        <v>1.00805000796109-0.00350638514989965i</v>
      </c>
      <c r="AH2995" s="12" t="str">
        <f t="shared" si="1572"/>
        <v>-0.015863005895191+0.0236231291882462i</v>
      </c>
      <c r="AI2995" s="12">
        <f t="shared" si="1573"/>
        <v>-30.916827323201925</v>
      </c>
      <c r="AJ2995" s="12">
        <f t="shared" si="1574"/>
        <v>123.88148535618852</v>
      </c>
      <c r="AK2995" s="12"/>
      <c r="AL2995" s="12"/>
      <c r="AM2995" s="12"/>
      <c r="AN2995" s="12"/>
    </row>
    <row r="2996" spans="1:40" x14ac:dyDescent="0.35">
      <c r="A2996" s="12"/>
      <c r="B2996" s="12">
        <f t="shared" si="1575"/>
        <v>1066000</v>
      </c>
      <c r="C2996" s="29" t="str">
        <f t="shared" si="1542"/>
        <v>-6.09562905876397E-08+0.00208221600266236i</v>
      </c>
      <c r="D2996" s="28" t="str">
        <f t="shared" si="1543"/>
        <v>-5.39906150019542+0.0159636560204114i</v>
      </c>
      <c r="E2996" s="12" t="str">
        <f t="shared" si="1544"/>
        <v>4200</v>
      </c>
      <c r="F2996" s="12" t="str">
        <f t="shared" si="1545"/>
        <v>0.704225352112676</v>
      </c>
      <c r="G2996" s="12" t="str">
        <f t="shared" si="1541"/>
        <v>0.704225352112676</v>
      </c>
      <c r="H2996" s="12" t="str">
        <f t="shared" si="1546"/>
        <v>8.26535994446553+0.318307700438142i</v>
      </c>
      <c r="I2996" s="12" t="str">
        <f t="shared" si="1547"/>
        <v>4186.1722109084i</v>
      </c>
      <c r="J2996" s="12" t="str">
        <f t="shared" si="1548"/>
        <v>-14988.3609549719+905.371930024194i</v>
      </c>
      <c r="K2996" s="12" t="str">
        <f t="shared" si="1549"/>
        <v>0.0168094721186819-0.278279486277654i</v>
      </c>
      <c r="L2996" s="12" t="str">
        <f t="shared" si="1550"/>
        <v>0.000915065570768741-0.0126966734419489i</v>
      </c>
      <c r="M2996" s="12" t="str">
        <f t="shared" si="1551"/>
        <v>0.0177245376894506-0.290976159719603i</v>
      </c>
      <c r="N2996" s="12" t="str">
        <f t="shared" si="1552"/>
        <v>-13.3957510749069i</v>
      </c>
      <c r="O2996" s="12" t="str">
        <f t="shared" si="1553"/>
        <v>0.675332808121008-0.737513117358189i</v>
      </c>
      <c r="P2996" s="12" t="str">
        <f t="shared" si="1554"/>
        <v>0.324667191878992+0.737513117358189i</v>
      </c>
      <c r="Q2996" s="12" t="str">
        <f t="shared" si="1555"/>
        <v>-0.324667191878992+12.6582379575487i</v>
      </c>
      <c r="R2996" s="12" t="str">
        <f t="shared" si="1556"/>
        <v>0.0575677633087049-0.0271252252554174i</v>
      </c>
      <c r="S2996" s="12" t="str">
        <f t="shared" si="1557"/>
        <v>1.371788108402i</v>
      </c>
      <c r="T2996" s="12" t="str">
        <f t="shared" si="1558"/>
        <v>0.0372100614431072+0.0789707731341824i</v>
      </c>
      <c r="U2996" s="12" t="str">
        <f t="shared" si="1559"/>
        <v>0.001-0.00149301072318851i</v>
      </c>
      <c r="V2996" s="12" t="str">
        <f t="shared" si="1560"/>
        <v>0.0015-0.00045380265142508i</v>
      </c>
      <c r="W2996" s="12" t="str">
        <f t="shared" si="1561"/>
        <v>0.000727041686147437-0.000511161703085758i</v>
      </c>
      <c r="X2996" s="12" t="str">
        <f t="shared" si="1562"/>
        <v>0.000716740049201231-0.000484118158741458i</v>
      </c>
      <c r="Y2996" s="12" t="str">
        <f t="shared" si="1563"/>
        <v>0.00029+1.00468133061802i</v>
      </c>
      <c r="Z2996" s="12" t="str">
        <f t="shared" si="1564"/>
        <v>-0.00577654403229577-0.00857072292359809i</v>
      </c>
      <c r="AA2996" s="12" t="str">
        <f t="shared" si="1565"/>
        <v>0.0119800914219395-11.9498319555919i</v>
      </c>
      <c r="AB2996" s="12" t="str">
        <f t="shared" si="1566"/>
        <v>0.0928832631010979+0.197125799148019i</v>
      </c>
      <c r="AC2996" s="12" t="str">
        <f t="shared" si="1567"/>
        <v>1.0590052209153-0.0235328515428208i</v>
      </c>
      <c r="AD2996" s="12" t="str">
        <f t="shared" si="1568"/>
        <v>0.0835303906165735+0.18799860803107i</v>
      </c>
      <c r="AE2996" s="12" t="str">
        <f t="shared" si="1569"/>
        <v>0.00112876700002493-0.00180189807097636i</v>
      </c>
      <c r="AF2996" s="12" t="str">
        <f t="shared" si="1570"/>
        <v>-13.6644214446609-0.302344044417731i</v>
      </c>
      <c r="AG2996" s="12" t="str">
        <f t="shared" si="1571"/>
        <v>1.00813613996157-0.00360523724376057i</v>
      </c>
      <c r="AH2996" s="12" t="str">
        <f t="shared" si="1572"/>
        <v>-0.015925792270177+0.024027709594504i</v>
      </c>
      <c r="AI2996" s="12">
        <f t="shared" si="1573"/>
        <v>-30.804189992780763</v>
      </c>
      <c r="AJ2996" s="12">
        <f t="shared" si="1574"/>
        <v>123.53679229867001</v>
      </c>
      <c r="AK2996" s="12"/>
      <c r="AL2996" s="12"/>
      <c r="AM2996" s="12"/>
      <c r="AN2996" s="12"/>
    </row>
    <row r="2997" spans="1:40" x14ac:dyDescent="0.35">
      <c r="A2997" s="12"/>
      <c r="B2997" s="12">
        <f t="shared" si="1575"/>
        <v>1067000</v>
      </c>
      <c r="C2997" s="29" t="str">
        <f t="shared" si="1542"/>
        <v>-6.08420867897003E-08+0.00208026453499685i</v>
      </c>
      <c r="D2997" s="28" t="str">
        <f t="shared" si="1543"/>
        <v>-5.39906149931985+0.0159486947683092i</v>
      </c>
      <c r="E2997" s="12" t="str">
        <f t="shared" si="1544"/>
        <v>4200</v>
      </c>
      <c r="F2997" s="12" t="str">
        <f t="shared" si="1545"/>
        <v>0.704225352112676</v>
      </c>
      <c r="G2997" s="12" t="str">
        <f t="shared" si="1541"/>
        <v>0.704225352112676</v>
      </c>
      <c r="H2997" s="12" t="str">
        <f t="shared" si="1546"/>
        <v>8.26538463332786+0.318010403143743i</v>
      </c>
      <c r="I2997" s="12" t="str">
        <f t="shared" si="1547"/>
        <v>4190.09920172539i</v>
      </c>
      <c r="J2997" s="12" t="str">
        <f t="shared" si="1548"/>
        <v>-15016.4967741316+906.221247031721i</v>
      </c>
      <c r="K2997" s="12" t="str">
        <f t="shared" si="1549"/>
        <v>0.0167780890697005-0.278020539924983i</v>
      </c>
      <c r="L2997" s="12" t="str">
        <f t="shared" si="1550"/>
        <v>0.000913360005152272-0.0126848968362657i</v>
      </c>
      <c r="M2997" s="12" t="str">
        <f t="shared" si="1551"/>
        <v>0.0176914490748528-0.290705436761249i</v>
      </c>
      <c r="N2997" s="12" t="str">
        <f t="shared" si="1552"/>
        <v>-13.4083174455212i</v>
      </c>
      <c r="O2997" s="12" t="str">
        <f t="shared" si="1553"/>
        <v>0.666011867434279-0.745941145424158i</v>
      </c>
      <c r="P2997" s="12" t="str">
        <f t="shared" si="1554"/>
        <v>0.333988132565721+0.745941145424158i</v>
      </c>
      <c r="Q2997" s="12" t="str">
        <f t="shared" si="1555"/>
        <v>-0.333988132565721+12.662376300097i</v>
      </c>
      <c r="R2997" s="12" t="str">
        <f t="shared" si="1556"/>
        <v>0.0581738561485807-0.0279108361471002i</v>
      </c>
      <c r="S2997" s="12" t="str">
        <f t="shared" si="1557"/>
        <v>1.37307496403839i</v>
      </c>
      <c r="T2997" s="12" t="str">
        <f t="shared" si="1558"/>
        <v>0.038323670338961+0.0798770654391869i</v>
      </c>
      <c r="U2997" s="12" t="str">
        <f t="shared" si="1559"/>
        <v>0.001-0.00149161146290436i</v>
      </c>
      <c r="V2997" s="12" t="str">
        <f t="shared" si="1560"/>
        <v>0.0015-0.000453377344347831i</v>
      </c>
      <c r="W2997" s="12" t="str">
        <f t="shared" si="1561"/>
        <v>0.000726893414445217-0.000510797993417238i</v>
      </c>
      <c r="X2997" s="12" t="str">
        <f t="shared" si="1562"/>
        <v>0.000716586824145381-0.000483779188044334i</v>
      </c>
      <c r="Y2997" s="12" t="str">
        <f t="shared" si="1563"/>
        <v>0.00029+1.00562380841409i</v>
      </c>
      <c r="Z2997" s="12" t="str">
        <f t="shared" si="1564"/>
        <v>-0.00576709001256602-0.00856084397831668i</v>
      </c>
      <c r="AA2997" s="12" t="str">
        <f t="shared" si="1565"/>
        <v>0.0119558075046825-11.9386230938207i</v>
      </c>
      <c r="AB2997" s="12" t="str">
        <f t="shared" si="1566"/>
        <v>0.0956630388943592+0.199388074009912i</v>
      </c>
      <c r="AC2997" s="12" t="str">
        <f t="shared" si="1567"/>
        <v>1.05965561492098-0.0242823015462137i</v>
      </c>
      <c r="AD2997" s="12" t="str">
        <f t="shared" si="1568"/>
        <v>0.0859205533199241+0.190131982464575i</v>
      </c>
      <c r="AE2997" s="12" t="str">
        <f t="shared" si="1569"/>
        <v>0.00113217867224179-0.00183206070864334i</v>
      </c>
      <c r="AF2997" s="12" t="str">
        <f t="shared" si="1570"/>
        <v>-13.6644461326477-0.302061708375434i</v>
      </c>
      <c r="AG2997" s="12" t="str">
        <f t="shared" si="1571"/>
        <v>1.00822080760128-0.00370506971299289i</v>
      </c>
      <c r="AH2997" s="12" t="str">
        <f t="shared" si="1572"/>
        <v>-0.0159831181296491+0.0244320373954372i</v>
      </c>
      <c r="AI2997" s="12">
        <f t="shared" si="1573"/>
        <v>-30.693644478438689</v>
      </c>
      <c r="AJ2997" s="12">
        <f t="shared" si="1574"/>
        <v>123.19218485407407</v>
      </c>
      <c r="AK2997" s="12"/>
      <c r="AL2997" s="12"/>
      <c r="AM2997" s="12"/>
      <c r="AN2997" s="12"/>
    </row>
    <row r="2998" spans="1:40" x14ac:dyDescent="0.35">
      <c r="A2998" s="12"/>
      <c r="B2998" s="12">
        <f t="shared" si="1575"/>
        <v>1068000</v>
      </c>
      <c r="C2998" s="29" t="str">
        <f t="shared" si="1542"/>
        <v>-6.07282036387364E-08+0.00207831672176517i</v>
      </c>
      <c r="D2998" s="28" t="str">
        <f t="shared" si="1543"/>
        <v>-5.39906149844675+0.015933761533533i</v>
      </c>
      <c r="E2998" s="12" t="str">
        <f t="shared" si="1544"/>
        <v>4200</v>
      </c>
      <c r="F2998" s="12" t="str">
        <f t="shared" si="1545"/>
        <v>0.704225352112676</v>
      </c>
      <c r="G2998" s="12" t="str">
        <f t="shared" si="1541"/>
        <v>0.704225352112676</v>
      </c>
      <c r="H2998" s="12" t="str">
        <f t="shared" si="1546"/>
        <v>8.26540925303012+0.317713659722978i</v>
      </c>
      <c r="I2998" s="12" t="str">
        <f t="shared" si="1547"/>
        <v>4194.02619254237i</v>
      </c>
      <c r="J2998" s="12" t="str">
        <f t="shared" si="1548"/>
        <v>-15044.6589747438+907.070564039249i</v>
      </c>
      <c r="K2998" s="12" t="str">
        <f t="shared" si="1549"/>
        <v>0.0167467937239206-0.277762073299806i</v>
      </c>
      <c r="L2998" s="12" t="str">
        <f t="shared" si="1550"/>
        <v>0.000911659195321081-0.0126731419420374i</v>
      </c>
      <c r="M2998" s="12" t="str">
        <f t="shared" si="1551"/>
        <v>0.0176584529192417-0.290435215241843i</v>
      </c>
      <c r="N2998" s="12" t="str">
        <f t="shared" si="1552"/>
        <v>-13.4208838161356i</v>
      </c>
      <c r="O2998" s="12" t="str">
        <f t="shared" si="1553"/>
        <v>0.656585755752954-0.754251380736106i</v>
      </c>
      <c r="P2998" s="12" t="str">
        <f t="shared" si="1554"/>
        <v>0.343414244247046+0.754251380736106i</v>
      </c>
      <c r="Q2998" s="12" t="str">
        <f t="shared" si="1555"/>
        <v>-0.343414244247046+12.6666324353995i</v>
      </c>
      <c r="R2998" s="12" t="str">
        <f t="shared" si="1556"/>
        <v>0.0587680797562262-0.0287050280962i</v>
      </c>
      <c r="S2998" s="12" t="str">
        <f t="shared" si="1557"/>
        <v>1.37436181967479i</v>
      </c>
      <c r="T2998" s="12" t="str">
        <f t="shared" si="1558"/>
        <v>0.0394510946481094+0.0807686050325602i</v>
      </c>
      <c r="U2998" s="12" t="str">
        <f t="shared" si="1559"/>
        <v>0.001-0.00149021482295782i</v>
      </c>
      <c r="V2998" s="12" t="str">
        <f t="shared" si="1560"/>
        <v>0.0015-0.000452952833725781i</v>
      </c>
      <c r="W2998" s="12" t="str">
        <f t="shared" si="1561"/>
        <v>0.000726745349898032-0.000510434803838179i</v>
      </c>
      <c r="X2998" s="12" t="str">
        <f t="shared" si="1562"/>
        <v>0.000716433820795494-0.000483440694347384i</v>
      </c>
      <c r="Y2998" s="12" t="str">
        <f t="shared" si="1563"/>
        <v>0.00029+1.00656628621017i</v>
      </c>
      <c r="Z2998" s="12" t="str">
        <f t="shared" si="1564"/>
        <v>-0.00575765937790266-0.00855098622446117i</v>
      </c>
      <c r="AA2998" s="12" t="str">
        <f t="shared" si="1565"/>
        <v>0.0119315961702981-11.9274352456389i</v>
      </c>
      <c r="AB2998" s="12" t="str">
        <f t="shared" si="1566"/>
        <v>0.0984773005395143+0.201613523348203i</v>
      </c>
      <c r="AC2998" s="12" t="str">
        <f t="shared" si="1567"/>
        <v>1.06029462382449-0.0250410930687028i</v>
      </c>
      <c r="AD2998" s="12" t="str">
        <f t="shared" si="1568"/>
        <v>0.0883372673000769+0.192234856708882i</v>
      </c>
      <c r="AE2998" s="12" t="str">
        <f t="shared" si="1569"/>
        <v>0.00113518171609033-0.00186219358127917i</v>
      </c>
      <c r="AF2998" s="12" t="str">
        <f t="shared" si="1570"/>
        <v>-13.6644707514769-0.301779898189445i</v>
      </c>
      <c r="AG2998" s="12" t="str">
        <f t="shared" si="1571"/>
        <v>1.00830400057202-0.00380586298788209i</v>
      </c>
      <c r="AH2998" s="12" t="str">
        <f t="shared" si="1572"/>
        <v>-0.0160349979147912+0.0248360491310038i</v>
      </c>
      <c r="AI2998" s="12">
        <f t="shared" si="1573"/>
        <v>-30.585131675328448</v>
      </c>
      <c r="AJ2998" s="12">
        <f t="shared" si="1574"/>
        <v>122.84766211126603</v>
      </c>
      <c r="AK2998" s="12"/>
      <c r="AL2998" s="12"/>
      <c r="AM2998" s="12"/>
      <c r="AN2998" s="12"/>
    </row>
    <row r="2999" spans="1:40" x14ac:dyDescent="0.35">
      <c r="A2999" s="12"/>
      <c r="B2999" s="12">
        <f t="shared" si="1575"/>
        <v>1069000</v>
      </c>
      <c r="C2999" s="29" t="str">
        <f t="shared" si="1542"/>
        <v>-6.06146399355076E-08+0.00207637255271164i</v>
      </c>
      <c r="D2999" s="28" t="str">
        <f t="shared" si="1543"/>
        <v>-5.39906149757609+0.0159188562374559i</v>
      </c>
      <c r="E2999" s="12" t="str">
        <f t="shared" si="1544"/>
        <v>4200</v>
      </c>
      <c r="F2999" s="12" t="str">
        <f t="shared" si="1545"/>
        <v>0.704225352112676</v>
      </c>
      <c r="G2999" s="12" t="str">
        <f t="shared" si="1541"/>
        <v>0.704225352112676</v>
      </c>
      <c r="H2999" s="12" t="str">
        <f t="shared" si="1546"/>
        <v>8.26543380383022+0.317417468632146i</v>
      </c>
      <c r="I2999" s="12" t="str">
        <f t="shared" si="1547"/>
        <v>4197.95318335936i</v>
      </c>
      <c r="J2999" s="12" t="str">
        <f t="shared" si="1548"/>
        <v>-15072.8475568085+907.919881046775i</v>
      </c>
      <c r="K2999" s="12" t="str">
        <f t="shared" si="1549"/>
        <v>0.0167155857552335-0.277504085075116i</v>
      </c>
      <c r="L2999" s="12" t="str">
        <f t="shared" si="1550"/>
        <v>0.000909963123640796-0.0126614086996012i</v>
      </c>
      <c r="M2999" s="12" t="str">
        <f t="shared" si="1551"/>
        <v>0.0176255488788743-0.290165493774717i</v>
      </c>
      <c r="N2999" s="12" t="str">
        <f t="shared" si="1552"/>
        <v>-13.43345018675i</v>
      </c>
      <c r="O2999" s="12" t="str">
        <f t="shared" si="1553"/>
        <v>0.647055961569411-0.762442511011476i</v>
      </c>
      <c r="P2999" s="12" t="str">
        <f t="shared" si="1554"/>
        <v>0.352944038430589+0.762442511011476i</v>
      </c>
      <c r="Q2999" s="12" t="str">
        <f t="shared" si="1555"/>
        <v>-0.352944038430589+12.6710076757385i</v>
      </c>
      <c r="R2999" s="12" t="str">
        <f t="shared" si="1556"/>
        <v>0.0593502891949522-0.0295076270766514i</v>
      </c>
      <c r="S2999" s="12" t="str">
        <f t="shared" si="1557"/>
        <v>1.37564867531119i</v>
      </c>
      <c r="T2999" s="12" t="str">
        <f t="shared" si="1558"/>
        <v>0.0405921280995721+0.081645146710372i</v>
      </c>
      <c r="U2999" s="12" t="str">
        <f t="shared" si="1559"/>
        <v>0.001-0.00148882079599528i</v>
      </c>
      <c r="V2999" s="12" t="str">
        <f t="shared" si="1560"/>
        <v>0.0015-0.000452529117323793i</v>
      </c>
      <c r="W2999" s="12" t="str">
        <f t="shared" si="1561"/>
        <v>0.000726597492266539-0.000510072133074884i</v>
      </c>
      <c r="X2999" s="12" t="str">
        <f t="shared" si="1562"/>
        <v>0.00071628103884928-0.000483102676487221i</v>
      </c>
      <c r="Y2999" s="12" t="str">
        <f t="shared" si="1563"/>
        <v>0.00029+1.00750876400625i</v>
      </c>
      <c r="Z2999" s="12" t="str">
        <f t="shared" si="1564"/>
        <v>-0.00574825204882229-0.00854114959878672i</v>
      </c>
      <c r="AA2999" s="12" t="str">
        <f t="shared" si="1565"/>
        <v>0.0119074571353219-11.916268351996i</v>
      </c>
      <c r="AB2999" s="12" t="str">
        <f t="shared" si="1566"/>
        <v>0.101325533145671+0.203801535088085i</v>
      </c>
      <c r="AC2999" s="12" t="str">
        <f t="shared" si="1567"/>
        <v>1.06092209119802-0.0258090594389154i</v>
      </c>
      <c r="AD2999" s="12" t="str">
        <f t="shared" si="1568"/>
        <v>0.0907801388572314+0.194306902267386i</v>
      </c>
      <c r="AE2999" s="12" t="str">
        <f t="shared" si="1569"/>
        <v>0.00113777720116412-0.00189229179563706i</v>
      </c>
      <c r="AF2999" s="12" t="str">
        <f t="shared" si="1570"/>
        <v>-13.6644953014063-0.30149861239469i</v>
      </c>
      <c r="AG2999" s="12" t="str">
        <f t="shared" si="1571"/>
        <v>1.00838570882545-0.00390759739625066i</v>
      </c>
      <c r="AH2999" s="12" t="str">
        <f t="shared" si="1572"/>
        <v>-0.0160814467543565+0.0252396816622748i</v>
      </c>
      <c r="AI2999" s="12">
        <f t="shared" si="1573"/>
        <v>-30.47859507083632</v>
      </c>
      <c r="AJ2999" s="12">
        <f t="shared" si="1574"/>
        <v>122.50322314769016</v>
      </c>
      <c r="AK2999" s="12"/>
      <c r="AL2999" s="12"/>
      <c r="AM2999" s="12"/>
      <c r="AN2999" s="12"/>
    </row>
    <row r="3000" spans="1:40" x14ac:dyDescent="0.35">
      <c r="A3000" s="12"/>
      <c r="B3000" s="12">
        <f t="shared" si="1575"/>
        <v>1070000</v>
      </c>
      <c r="C3000" s="29" t="str">
        <f t="shared" si="1542"/>
        <v>-6.05013944863751E-08+0.00207443201761895i</v>
      </c>
      <c r="D3000" s="28" t="str">
        <f t="shared" si="1543"/>
        <v>-5.39906149670787+0.0159039788017453i</v>
      </c>
      <c r="E3000" s="12" t="str">
        <f t="shared" si="1544"/>
        <v>4200</v>
      </c>
      <c r="F3000" s="12" t="str">
        <f t="shared" si="1545"/>
        <v>0.704225352112676</v>
      </c>
      <c r="G3000" s="12" t="str">
        <f t="shared" si="1541"/>
        <v>0.704225352112676</v>
      </c>
      <c r="H3000" s="12" t="str">
        <f t="shared" si="1546"/>
        <v>8.26545828598486+0.317121828333262i</v>
      </c>
      <c r="I3000" s="12" t="str">
        <f t="shared" si="1547"/>
        <v>4201.88017417635i</v>
      </c>
      <c r="J3000" s="12" t="str">
        <f t="shared" si="1548"/>
        <v>-15101.0625203258+908.769198054304i</v>
      </c>
      <c r="K3000" s="12" t="str">
        <f t="shared" si="1549"/>
        <v>0.0166844648390425-0.277246573928778i</v>
      </c>
      <c r="L3000" s="12" t="str">
        <f t="shared" si="1550"/>
        <v>0.000908271772558602-0.0126496970495117i</v>
      </c>
      <c r="M3000" s="12" t="str">
        <f t="shared" si="1551"/>
        <v>0.0175927366116011-0.28989627097829i</v>
      </c>
      <c r="N3000" s="12" t="str">
        <f t="shared" si="1552"/>
        <v>-13.4460165573643i</v>
      </c>
      <c r="O3000" s="12" t="str">
        <f t="shared" si="1553"/>
        <v>0.637423989748701-0.77051324277578i</v>
      </c>
      <c r="P3000" s="12" t="str">
        <f t="shared" si="1554"/>
        <v>0.362576010251299+0.77051324277578i</v>
      </c>
      <c r="Q3000" s="12" t="str">
        <f t="shared" si="1555"/>
        <v>-0.362576010251299+12.6755033145885i</v>
      </c>
      <c r="R3000" s="12" t="str">
        <f t="shared" si="1556"/>
        <v>0.0599203423429845-0.0303184559518524i</v>
      </c>
      <c r="S3000" s="12" t="str">
        <f t="shared" si="1557"/>
        <v>1.37693553094759i</v>
      </c>
      <c r="T3000" s="12" t="str">
        <f t="shared" si="1558"/>
        <v>0.041746559243575+0.0825064483985987i</v>
      </c>
      <c r="U3000" s="12" t="str">
        <f t="shared" si="1559"/>
        <v>0.001-0.00148742937469061i</v>
      </c>
      <c r="V3000" s="12" t="str">
        <f t="shared" si="1560"/>
        <v>0.0015-0.000452106192915079i</v>
      </c>
      <c r="W3000" s="12" t="str">
        <f t="shared" si="1561"/>
        <v>0.000726449841311159-0.000509709979858595i</v>
      </c>
      <c r="X3000" s="12" t="str">
        <f t="shared" si="1562"/>
        <v>0.000716128478004562-0.000482765133304999i</v>
      </c>
      <c r="Y3000" s="12" t="str">
        <f t="shared" si="1563"/>
        <v>0.00029+1.00845124180232i</v>
      </c>
      <c r="Z3000" s="12" t="str">
        <f t="shared" si="1564"/>
        <v>-0.00573886794619292-0.0085313340382873i</v>
      </c>
      <c r="AA3000" s="12" t="str">
        <f t="shared" si="1565"/>
        <v>0.01188339011765-11.9051223540627i</v>
      </c>
      <c r="AB3000" s="12" t="str">
        <f t="shared" si="1566"/>
        <v>0.104207208894701+0.205951504967584i</v>
      </c>
      <c r="AC3000" s="12" t="str">
        <f t="shared" si="1567"/>
        <v>1.06153786327158-0.026586030685972i</v>
      </c>
      <c r="AD3000" s="12" t="str">
        <f t="shared" si="1568"/>
        <v>0.0932487702932771+0.196347795822998i</v>
      </c>
      <c r="AE3000" s="12" t="str">
        <f t="shared" si="1569"/>
        <v>0.00113996625498943-0.0019223504797857i</v>
      </c>
      <c r="AF3000" s="12" t="str">
        <f t="shared" si="1570"/>
        <v>-13.6645197826927-0.301217849531517i</v>
      </c>
      <c r="AG3000" s="12" t="str">
        <f t="shared" si="1571"/>
        <v>1.00846592257395-0.00401025316694806i</v>
      </c>
      <c r="AH3000" s="12" t="str">
        <f t="shared" si="1572"/>
        <v>-0.01612248045857+0.0256428721776861i</v>
      </c>
      <c r="AI3000" s="12">
        <f t="shared" si="1573"/>
        <v>-30.3739805956344</v>
      </c>
      <c r="AJ3000" s="12">
        <f t="shared" si="1574"/>
        <v>122.15886702954361</v>
      </c>
      <c r="AK3000" s="12"/>
      <c r="AL3000" s="12"/>
      <c r="AM3000" s="12"/>
      <c r="AN3000" s="12"/>
    </row>
    <row r="3001" spans="1:40" x14ac:dyDescent="0.35">
      <c r="A3001" s="12"/>
      <c r="B3001" s="12">
        <f t="shared" si="1575"/>
        <v>1071000</v>
      </c>
      <c r="C3001" s="29" t="str">
        <f t="shared" si="1542"/>
        <v>-6.038846610327E-08+0.00207249510630794i</v>
      </c>
      <c r="D3001" s="28" t="str">
        <f t="shared" si="1543"/>
        <v>-5.39906149584209+0.0158891291483609i</v>
      </c>
      <c r="E3001" s="12" t="str">
        <f t="shared" si="1544"/>
        <v>4200</v>
      </c>
      <c r="F3001" s="12" t="str">
        <f t="shared" si="1545"/>
        <v>0.704225352112676</v>
      </c>
      <c r="G3001" s="12" t="str">
        <f t="shared" si="1541"/>
        <v>0.704225352112676</v>
      </c>
      <c r="H3001" s="12" t="str">
        <f t="shared" si="1546"/>
        <v>8.26548269974963+0.316826737294046i</v>
      </c>
      <c r="I3001" s="12" t="str">
        <f t="shared" si="1547"/>
        <v>4205.80716499334i</v>
      </c>
      <c r="J3001" s="12" t="str">
        <f t="shared" si="1548"/>
        <v>-15129.3038652957+909.618515061831i</v>
      </c>
      <c r="K3001" s="12" t="str">
        <f t="shared" si="1549"/>
        <v>0.0166534306522557-0.276989538543507i</v>
      </c>
      <c r="L3001" s="12" t="str">
        <f t="shared" si="1550"/>
        <v>0.000906585124602709-0.0126380069325393i</v>
      </c>
      <c r="M3001" s="12" t="str">
        <f t="shared" si="1551"/>
        <v>0.0175600157768584-0.289627545476046i</v>
      </c>
      <c r="N3001" s="12" t="str">
        <f t="shared" si="1552"/>
        <v>-13.4585829279787i</v>
      </c>
      <c r="O3001" s="12" t="str">
        <f t="shared" si="1553"/>
        <v>0.62769136129068-0.77846230156704i</v>
      </c>
      <c r="P3001" s="12" t="str">
        <f t="shared" si="1554"/>
        <v>0.37230863870932+0.77846230156704i</v>
      </c>
      <c r="Q3001" s="12" t="str">
        <f t="shared" si="1555"/>
        <v>-0.37230863870932+12.6801206264117i</v>
      </c>
      <c r="R3001" s="12" t="str">
        <f t="shared" si="1556"/>
        <v>0.0604780999747796-0.0311373345266343i</v>
      </c>
      <c r="S3001" s="12" t="str">
        <f t="shared" si="1557"/>
        <v>1.37822238658399i</v>
      </c>
      <c r="T3001" s="12" t="str">
        <f t="shared" si="1558"/>
        <v>0.042914171503162+0.0833522712833059i</v>
      </c>
      <c r="U3001" s="12" t="str">
        <f t="shared" si="1559"/>
        <v>0.001-0.00148604055174505i</v>
      </c>
      <c r="V3001" s="12" t="str">
        <f t="shared" si="1560"/>
        <v>0.0015-0.000451684058281172i</v>
      </c>
      <c r="W3001" s="12" t="str">
        <f t="shared" si="1561"/>
        <v>0.000726302396792077-0.000509348342925486i</v>
      </c>
      <c r="X3001" s="12" t="str">
        <f t="shared" si="1562"/>
        <v>0.000715976137959258-0.00048242806364643i</v>
      </c>
      <c r="Y3001" s="12" t="str">
        <f t="shared" si="1563"/>
        <v>0.00029+1.0093937195984i</v>
      </c>
      <c r="Z3001" s="12" t="str">
        <f t="shared" si="1564"/>
        <v>-0.00572950699123214-0.00852153948019366i</v>
      </c>
      <c r="AA3001" s="12" t="str">
        <f t="shared" si="1565"/>
        <v>0.0118593948365292-11.8939971932294i</v>
      </c>
      <c r="AB3001" s="12" t="str">
        <f t="shared" si="1566"/>
        <v>0.107121787170072+0.208062836862516i</v>
      </c>
      <c r="AC3001" s="12" t="str">
        <f t="shared" si="1567"/>
        <v>1.06214178901803-0.0273718335871917i</v>
      </c>
      <c r="AD3001" s="12" t="str">
        <f t="shared" si="1568"/>
        <v>0.0957427599821711+0.19835721928492i</v>
      </c>
      <c r="AE3001" s="12" t="str">
        <f t="shared" si="1569"/>
        <v>0.00114175006264016-0.00195236478378509i</v>
      </c>
      <c r="AF3001" s="12" t="str">
        <f t="shared" si="1570"/>
        <v>-13.6645441955917-0.300937608145685i</v>
      </c>
      <c r="AG3001" s="12" t="str">
        <f t="shared" si="1571"/>
        <v>1.00854463229146-0.00411381043334245i</v>
      </c>
      <c r="AH3001" s="12" t="str">
        <f t="shared" si="1572"/>
        <v>-0.0161581155130066+0.0260455581991787i</v>
      </c>
      <c r="AI3001" s="12">
        <f t="shared" si="1573"/>
        <v>-30.271236485300662</v>
      </c>
      <c r="AJ3001" s="12">
        <f t="shared" si="1574"/>
        <v>121.81459281195528</v>
      </c>
      <c r="AK3001" s="12"/>
      <c r="AL3001" s="12"/>
      <c r="AM3001" s="12"/>
      <c r="AN3001" s="12"/>
    </row>
    <row r="3002" spans="1:40" x14ac:dyDescent="0.35">
      <c r="A3002" s="12"/>
      <c r="B3002" s="12">
        <f t="shared" si="1575"/>
        <v>1072000</v>
      </c>
      <c r="C3002" s="29" t="str">
        <f t="shared" si="1542"/>
        <v>-6.02758536036618E-08+0.00207056180863742i</v>
      </c>
      <c r="D3002" s="28" t="str">
        <f t="shared" si="1543"/>
        <v>-5.39906149497873+0.0158743071995536i</v>
      </c>
      <c r="E3002" s="12" t="str">
        <f t="shared" si="1544"/>
        <v>4200</v>
      </c>
      <c r="F3002" s="12" t="str">
        <f t="shared" si="1545"/>
        <v>0.704225352112676</v>
      </c>
      <c r="G3002" s="12" t="str">
        <f t="shared" si="1541"/>
        <v>0.704225352112676</v>
      </c>
      <c r="H3002" s="12" t="str">
        <f t="shared" si="1546"/>
        <v>8.26550704537883+0.316532193987873i</v>
      </c>
      <c r="I3002" s="12" t="str">
        <f t="shared" si="1547"/>
        <v>4209.73415581032i</v>
      </c>
      <c r="J3002" s="12" t="str">
        <f t="shared" si="1548"/>
        <v>-15157.5715917182+910.467832069359i</v>
      </c>
      <c r="K3002" s="12" t="str">
        <f t="shared" si="1549"/>
        <v>0.0166224828732767-0.276732977606843i</v>
      </c>
      <c r="L3002" s="12" t="str">
        <f t="shared" si="1550"/>
        <v>0.000904903162381958-0.0126263382896698i</v>
      </c>
      <c r="M3002" s="12" t="str">
        <f t="shared" si="1551"/>
        <v>0.0175273860356587-0.289359315896513i</v>
      </c>
      <c r="N3002" s="12" t="str">
        <f t="shared" si="1552"/>
        <v>-13.471149298593i</v>
      </c>
      <c r="O3002" s="12" t="str">
        <f t="shared" si="1553"/>
        <v>0.617859613090361-0.786288432136598i</v>
      </c>
      <c r="P3002" s="12" t="str">
        <f t="shared" si="1554"/>
        <v>0.382140386909639+0.786288432136598i</v>
      </c>
      <c r="Q3002" s="12" t="str">
        <f t="shared" si="1555"/>
        <v>-0.382140386909639+12.6848608664564i</v>
      </c>
      <c r="R3002" s="12" t="str">
        <f t="shared" si="1556"/>
        <v>0.0610234258412216-0.0319640796016411i</v>
      </c>
      <c r="S3002" s="12" t="str">
        <f t="shared" si="1557"/>
        <v>1.37950924222039i</v>
      </c>
      <c r="T3002" s="12" t="str">
        <f t="shared" si="1558"/>
        <v>0.0440947432295321+0.0841823799399158i</v>
      </c>
      <c r="U3002" s="12" t="str">
        <f t="shared" si="1559"/>
        <v>0.001-0.00148465431988708i</v>
      </c>
      <c r="V3002" s="12" t="str">
        <f t="shared" si="1560"/>
        <v>0.0015-0.00045126271121188i</v>
      </c>
      <c r="W3002" s="12" t="str">
        <f t="shared" si="1561"/>
        <v>0.000726155158469245-0.00050898722101661i</v>
      </c>
      <c r="X3002" s="12" t="str">
        <f t="shared" si="1562"/>
        <v>0.000715824018411406-0.000482091466361713i</v>
      </c>
      <c r="Y3002" s="12" t="str">
        <f t="shared" si="1563"/>
        <v>0.00029+1.01033619739448i</v>
      </c>
      <c r="Z3002" s="12" t="str">
        <f t="shared" si="1564"/>
        <v>-0.00572016910550508-0.00851176586197332i</v>
      </c>
      <c r="AA3002" s="12" t="str">
        <f t="shared" si="1565"/>
        <v>0.0118354710125517-11.8828928111059i</v>
      </c>
      <c r="AB3002" s="12" t="str">
        <f t="shared" si="1566"/>
        <v>0.110068714694979+0.210134943109163i</v>
      </c>
      <c r="AC3002" s="12" t="str">
        <f t="shared" si="1567"/>
        <v>1.06273372023693-0.0281662917182921i</v>
      </c>
      <c r="AD3002" s="12" t="str">
        <f t="shared" si="1568"/>
        <v>0.0982617024406283+0.200334859834293i</v>
      </c>
      <c r="AE3002" s="12" t="str">
        <f t="shared" si="1569"/>
        <v>0.00114312986634554-0.00198232988035334i</v>
      </c>
      <c r="AF3002" s="12" t="str">
        <f t="shared" si="1570"/>
        <v>-13.6645685403576-0.300657886788319i</v>
      </c>
      <c r="AG3002" s="12" t="str">
        <f t="shared" si="1571"/>
        <v>1.00862182871416-0.00421824923680688i</v>
      </c>
      <c r="AH3002" s="12" t="str">
        <f t="shared" si="1572"/>
        <v>-0.0161883690724503+0.0264476775882091i</v>
      </c>
      <c r="AI3002" s="12">
        <f t="shared" si="1573"/>
        <v>-30.170313151623844</v>
      </c>
      <c r="AJ3002" s="12">
        <f t="shared" si="1574"/>
        <v>121.47039953919214</v>
      </c>
      <c r="AK3002" s="12"/>
      <c r="AL3002" s="12"/>
      <c r="AM3002" s="12"/>
      <c r="AN3002" s="12"/>
    </row>
    <row r="3003" spans="1:40" x14ac:dyDescent="0.35">
      <c r="A3003" s="12"/>
      <c r="B3003" s="12">
        <f t="shared" si="1575"/>
        <v>1073000</v>
      </c>
      <c r="C3003" s="29" t="str">
        <f t="shared" si="1542"/>
        <v>-6.01635558105285E-08+0.00206863211450402i</v>
      </c>
      <c r="D3003" s="28" t="str">
        <f t="shared" si="1543"/>
        <v>-5.39906149411778+0.0158595128778642i</v>
      </c>
      <c r="E3003" s="12" t="str">
        <f t="shared" si="1544"/>
        <v>4200</v>
      </c>
      <c r="F3003" s="12" t="str">
        <f t="shared" si="1545"/>
        <v>0.704225352112676</v>
      </c>
      <c r="G3003" s="12" t="str">
        <f t="shared" si="1541"/>
        <v>0.704225352112676</v>
      </c>
      <c r="H3003" s="12" t="str">
        <f t="shared" si="1546"/>
        <v>8.26553132312563+0.316238196893772i</v>
      </c>
      <c r="I3003" s="12" t="str">
        <f t="shared" si="1547"/>
        <v>4213.66114662731i</v>
      </c>
      <c r="J3003" s="12" t="str">
        <f t="shared" si="1548"/>
        <v>-15185.8656995932+911.317149076885i</v>
      </c>
      <c r="K3003" s="12" t="str">
        <f t="shared" si="1549"/>
        <v>0.0165916211819969-0.276476889811138i</v>
      </c>
      <c r="L3003" s="12" t="str">
        <f t="shared" si="1550"/>
        <v>0.000903225868585353-0.0126146910621032i</v>
      </c>
      <c r="M3003" s="12" t="str">
        <f t="shared" si="1551"/>
        <v>0.0174948470505823-0.289091580873241i</v>
      </c>
      <c r="N3003" s="12" t="str">
        <f t="shared" si="1552"/>
        <v>-13.4837156692074i</v>
      </c>
      <c r="O3003" s="12" t="str">
        <f t="shared" si="1553"/>
        <v>0.607930297694599-0.79399039864784i</v>
      </c>
      <c r="P3003" s="12" t="str">
        <f t="shared" si="1554"/>
        <v>0.392069702305401+0.79399039864784i</v>
      </c>
      <c r="Q3003" s="12" t="str">
        <f t="shared" si="1555"/>
        <v>-0.392069702305401+12.6897252705596i</v>
      </c>
      <c r="R3003" s="12" t="str">
        <f t="shared" si="1556"/>
        <v>0.0615561867487237-0.032798505030257i</v>
      </c>
      <c r="S3003" s="12" t="str">
        <f t="shared" si="1557"/>
        <v>1.38079609785679i</v>
      </c>
      <c r="T3003" s="12" t="str">
        <f t="shared" si="1558"/>
        <v>0.0452880477613152+0.0849965424615815i</v>
      </c>
      <c r="U3003" s="12" t="str">
        <f t="shared" si="1559"/>
        <v>0.001-0.00148327067187228i</v>
      </c>
      <c r="V3003" s="12" t="str">
        <f t="shared" si="1560"/>
        <v>0.0015-0.000450842149505251i</v>
      </c>
      <c r="W3003" s="12" t="str">
        <f t="shared" si="1561"/>
        <v>0.000726008126102393-0.000508626612877903i</v>
      </c>
      <c r="X3003" s="12" t="str">
        <f t="shared" si="1562"/>
        <v>0.000715672119059139-0.000481755340305545i</v>
      </c>
      <c r="Y3003" s="12" t="str">
        <f t="shared" si="1563"/>
        <v>0.00029+1.01127867519055i</v>
      </c>
      <c r="Z3003" s="12" t="str">
        <f t="shared" si="1564"/>
        <v>-0.0057108542109228-0.00850201312132892i</v>
      </c>
      <c r="AA3003" s="12" t="str">
        <f t="shared" si="1565"/>
        <v>0.0118116183676464-11.87180914952i</v>
      </c>
      <c r="AB3003" s="12" t="str">
        <f t="shared" si="1566"/>
        <v>0.113047425680307+0.212167244824723i</v>
      </c>
      <c r="AC3003" s="12" t="str">
        <f t="shared" si="1567"/>
        <v>1.06331351163764-0.0289692255062182i</v>
      </c>
      <c r="AD3003" s="12" t="str">
        <f t="shared" si="1568"/>
        <v>0.100805188399554+0.202280409969026i</v>
      </c>
      <c r="AE3003" s="12" t="str">
        <f t="shared" si="1569"/>
        <v>0.00114410696508999-0.00201224096552984i</v>
      </c>
      <c r="AF3003" s="12" t="str">
        <f t="shared" si="1570"/>
        <v>-13.6645928172434-0.300378684015908i</v>
      </c>
      <c r="AG3003" s="12" t="str">
        <f t="shared" si="1571"/>
        <v>1.0086975028412-0.00432354953021749i</v>
      </c>
      <c r="AH3003" s="12" t="str">
        <f t="shared" si="1572"/>
        <v>-0.0162132589547301+0.0268491685516956i</v>
      </c>
      <c r="AI3003" s="12">
        <f t="shared" si="1573"/>
        <v>-30.071163062777458</v>
      </c>
      <c r="AJ3003" s="12">
        <f t="shared" si="1574"/>
        <v>121.12628624481962</v>
      </c>
      <c r="AK3003" s="12"/>
      <c r="AL3003" s="12"/>
      <c r="AM3003" s="12"/>
      <c r="AN3003" s="12"/>
    </row>
    <row r="3004" spans="1:40" x14ac:dyDescent="0.35">
      <c r="A3004" s="12"/>
      <c r="B3004" s="12">
        <f t="shared" si="1575"/>
        <v>1074000</v>
      </c>
      <c r="C3004" s="29" t="str">
        <f t="shared" si="1542"/>
        <v>-6.00515715523245E-08+0.002066706013842i</v>
      </c>
      <c r="D3004" s="28" t="str">
        <f t="shared" si="1543"/>
        <v>-5.39906149325924+0.015844746106122i</v>
      </c>
      <c r="E3004" s="12" t="str">
        <f t="shared" si="1544"/>
        <v>4200</v>
      </c>
      <c r="F3004" s="12" t="str">
        <f t="shared" si="1545"/>
        <v>0.704225352112676</v>
      </c>
      <c r="G3004" s="12" t="str">
        <f t="shared" si="1541"/>
        <v>0.704225352112676</v>
      </c>
      <c r="H3004" s="12" t="str">
        <f t="shared" si="1546"/>
        <v>8.26555553324203+0.315944744496382i</v>
      </c>
      <c r="I3004" s="12" t="str">
        <f t="shared" si="1547"/>
        <v>4217.5881374443i</v>
      </c>
      <c r="J3004" s="12" t="str">
        <f t="shared" si="1548"/>
        <v>-15214.1861889207+912.166466084412i</v>
      </c>
      <c r="K3004" s="12" t="str">
        <f t="shared" si="1549"/>
        <v>0.0165608452597867-0.27622127385352i</v>
      </c>
      <c r="L3004" s="12" t="str">
        <f t="shared" si="1550"/>
        <v>0.000901553225981664-0.0126030651912531i</v>
      </c>
      <c r="M3004" s="12" t="str">
        <f t="shared" si="1551"/>
        <v>0.0174623984857684-0.288824339044773i</v>
      </c>
      <c r="N3004" s="12" t="str">
        <f t="shared" si="1552"/>
        <v>-13.4962820398218i</v>
      </c>
      <c r="O3004" s="12" t="str">
        <f t="shared" si="1553"/>
        <v>0.59790498305748-0.801566984870905i</v>
      </c>
      <c r="P3004" s="12" t="str">
        <f t="shared" si="1554"/>
        <v>0.40209501694252+0.801566984870905i</v>
      </c>
      <c r="Q3004" s="12" t="str">
        <f t="shared" si="1555"/>
        <v>-0.40209501694252+12.6947150549509i</v>
      </c>
      <c r="R3004" s="12" t="str">
        <f t="shared" si="1556"/>
        <v>0.0620762526370254-0.0336404217778628i</v>
      </c>
      <c r="S3004" s="12" t="str">
        <f t="shared" si="1557"/>
        <v>1.38208295349319i</v>
      </c>
      <c r="T3004" s="12" t="str">
        <f t="shared" si="1558"/>
        <v>0.0464938534875052+0.0857945305863695i</v>
      </c>
      <c r="U3004" s="12" t="str">
        <f t="shared" si="1559"/>
        <v>0.000999999999999999-0.0014818896004832i</v>
      </c>
      <c r="V3004" s="12" t="str">
        <f t="shared" si="1560"/>
        <v>0.0015-0.000450422370967537i</v>
      </c>
      <c r="W3004" s="12" t="str">
        <f t="shared" si="1561"/>
        <v>0.000725861299451022-0.000508266517260136i</v>
      </c>
      <c r="X3004" s="12" t="str">
        <f t="shared" si="1562"/>
        <v>0.000715520439600714-0.000481419684337088i</v>
      </c>
      <c r="Y3004" s="12" t="str">
        <f t="shared" si="1563"/>
        <v>0.00029+1.01222115298663i</v>
      </c>
      <c r="Z3004" s="12" t="str">
        <f t="shared" si="1564"/>
        <v>-0.00570156222973988-0.00849228119619683i</v>
      </c>
      <c r="AA3004" s="12" t="str">
        <f t="shared" si="1565"/>
        <v>0.0117878366250701-11.8607461505161i</v>
      </c>
      <c r="AB3004" s="12" t="str">
        <f t="shared" si="1566"/>
        <v>0.116057341981729+0.214159172224778i</v>
      </c>
      <c r="AC3004" s="12" t="str">
        <f t="shared" si="1567"/>
        <v>1.06388102092108-0.0297804522843947i</v>
      </c>
      <c r="AD3004" s="12" t="str">
        <f t="shared" si="1568"/>
        <v>0.103372804875669+0.204193567547434i</v>
      </c>
      <c r="AE3004" s="12" t="str">
        <f t="shared" si="1569"/>
        <v>0.00114468271420603-0.00204209325932805i</v>
      </c>
      <c r="AF3004" s="12" t="str">
        <f t="shared" si="1570"/>
        <v>-13.6646170265013-0.30009999839026i</v>
      </c>
      <c r="AG3004" s="12" t="str">
        <f t="shared" si="1571"/>
        <v>1.00877164593538-0.00442969118144047i</v>
      </c>
      <c r="AH3004" s="12" t="str">
        <f t="shared" si="1572"/>
        <v>-0.0162328036345412+0.0272499696478165i</v>
      </c>
      <c r="AI3004" s="12">
        <f t="shared" si="1573"/>
        <v>-29.973740631657279</v>
      </c>
      <c r="AJ3004" s="12">
        <f t="shared" si="1574"/>
        <v>120.78225195191135</v>
      </c>
      <c r="AK3004" s="12"/>
      <c r="AL3004" s="12"/>
      <c r="AM3004" s="12"/>
      <c r="AN3004" s="12"/>
    </row>
    <row r="3005" spans="1:40" x14ac:dyDescent="0.35">
      <c r="A3005" s="12"/>
      <c r="B3005" s="12">
        <f t="shared" si="1575"/>
        <v>1075000</v>
      </c>
      <c r="C3005" s="29" t="str">
        <f t="shared" si="1542"/>
        <v>-5.99398996629509E-08+0.00206478349662306i</v>
      </c>
      <c r="D3005" s="28" t="str">
        <f t="shared" si="1543"/>
        <v>-5.39906149240309+0.0158300068074435i</v>
      </c>
      <c r="E3005" s="12" t="str">
        <f t="shared" si="1544"/>
        <v>4200</v>
      </c>
      <c r="F3005" s="12" t="str">
        <f t="shared" si="1545"/>
        <v>0.704225352112676</v>
      </c>
      <c r="G3005" s="12" t="str">
        <f t="shared" si="1541"/>
        <v>0.704225352112676</v>
      </c>
      <c r="H3005" s="12" t="str">
        <f t="shared" si="1546"/>
        <v>8.26557967597883+0.315651835285935i</v>
      </c>
      <c r="I3005" s="12" t="str">
        <f t="shared" si="1547"/>
        <v>4221.51512826129i</v>
      </c>
      <c r="J3005" s="12" t="str">
        <f t="shared" si="1548"/>
        <v>-15242.5330597009+913.01578309194i</v>
      </c>
      <c r="K3005" s="12" t="str">
        <f t="shared" si="1549"/>
        <v>0.0165301547894873-0.275966128435878i</v>
      </c>
      <c r="L3005" s="12" t="str">
        <f t="shared" si="1550"/>
        <v>0.000899885217418915-0.0125914606187449i</v>
      </c>
      <c r="M3005" s="12" t="str">
        <f t="shared" si="1551"/>
        <v>0.0174300400069062-0.288557589054623i</v>
      </c>
      <c r="N3005" s="12" t="str">
        <f t="shared" si="1552"/>
        <v>-13.5088484104361i</v>
      </c>
      <c r="O3005" s="12" t="str">
        <f t="shared" si="1553"/>
        <v>0.587785252292482-0.809016994374941i</v>
      </c>
      <c r="P3005" s="12" t="str">
        <f t="shared" si="1554"/>
        <v>0.412214747707518+0.809016994374941i</v>
      </c>
      <c r="Q3005" s="12" t="str">
        <f t="shared" si="1555"/>
        <v>-0.412214747707518+12.6998314160612i</v>
      </c>
      <c r="R3005" s="12" t="str">
        <f t="shared" si="1556"/>
        <v>0.0625834966557006-0.0344896379835528i</v>
      </c>
      <c r="S3005" s="12" t="str">
        <f t="shared" si="1557"/>
        <v>1.38336980912959i</v>
      </c>
      <c r="T3005" s="12" t="str">
        <f t="shared" si="1558"/>
        <v>0.0477119239142561+0.0865761198232589i</v>
      </c>
      <c r="U3005" s="12" t="str">
        <f t="shared" si="1559"/>
        <v>0.000999999999999999-0.00148051109852926i</v>
      </c>
      <c r="V3005" s="12" t="str">
        <f t="shared" si="1560"/>
        <v>0.0015-0.000450003373413149i</v>
      </c>
      <c r="W3005" s="12" t="str">
        <f t="shared" si="1561"/>
        <v>0.000725714678274417-0.000507906932918899i</v>
      </c>
      <c r="X3005" s="12" t="str">
        <f t="shared" si="1562"/>
        <v>0.000715368979734487-0.000481084497319932i</v>
      </c>
      <c r="Y3005" s="12" t="str">
        <f t="shared" si="1563"/>
        <v>0.00029+1.01316363078271i</v>
      </c>
      <c r="Z3005" s="12" t="str">
        <f t="shared" si="1564"/>
        <v>-0.00569229308455303-0.0084825700247467i</v>
      </c>
      <c r="AA3005" s="12" t="str">
        <f t="shared" si="1565"/>
        <v>0.0117641255094025-11.849703756355i</v>
      </c>
      <c r="AB3005" s="12" t="str">
        <f t="shared" si="1566"/>
        <v>0.119097873266434+0.21611016493781i</v>
      </c>
      <c r="AC3005" s="12" t="str">
        <f t="shared" si="1567"/>
        <v>1.06443610886042-0.0305997863505301i</v>
      </c>
      <c r="AD3005" s="12" t="str">
        <f t="shared" si="1568"/>
        <v>0.105964135243748+0.206074035830976i</v>
      </c>
      <c r="AE3005" s="12" t="str">
        <f t="shared" si="1569"/>
        <v>0.00114485852495979-0.00207188200638342i</v>
      </c>
      <c r="AF3005" s="12" t="str">
        <f t="shared" si="1570"/>
        <v>-13.6646411683819-0.299821828478491i</v>
      </c>
      <c r="AG3005" s="12" t="str">
        <f t="shared" si="1571"/>
        <v>1.00884424952373-0.00453665397682632i</v>
      </c>
      <c r="AH3005" s="12" t="str">
        <f t="shared" si="1572"/>
        <v>-0.0162470222372478+0.0276500197917355i</v>
      </c>
      <c r="AI3005" s="12">
        <f t="shared" si="1573"/>
        <v>-29.878002111708781</v>
      </c>
      <c r="AJ3005" s="12">
        <f t="shared" si="1574"/>
        <v>120.43829567322616</v>
      </c>
      <c r="AK3005" s="12"/>
      <c r="AL3005" s="12"/>
      <c r="AM3005" s="12"/>
      <c r="AN3005" s="12"/>
    </row>
    <row r="3006" spans="1:40" x14ac:dyDescent="0.35">
      <c r="A3006" s="12"/>
      <c r="B3006" s="12">
        <f t="shared" si="1575"/>
        <v>1076000</v>
      </c>
      <c r="C3006" s="29" t="str">
        <f t="shared" si="1542"/>
        <v>-5.98285389817255E-08+0.0020628645528562i</v>
      </c>
      <c r="D3006" s="28" t="str">
        <f t="shared" si="1543"/>
        <v>-5.39906149154932+0.0158152949052309i</v>
      </c>
      <c r="E3006" s="12" t="str">
        <f t="shared" si="1544"/>
        <v>4200</v>
      </c>
      <c r="F3006" s="12" t="str">
        <f t="shared" si="1545"/>
        <v>0.704225352112676</v>
      </c>
      <c r="G3006" s="12" t="str">
        <f t="shared" si="1541"/>
        <v>0.704225352112676</v>
      </c>
      <c r="H3006" s="12" t="str">
        <f t="shared" si="1546"/>
        <v>8.26560375158571+0.315359467758226i</v>
      </c>
      <c r="I3006" s="12" t="str">
        <f t="shared" si="1547"/>
        <v>4225.44211907827i</v>
      </c>
      <c r="J3006" s="12" t="str">
        <f t="shared" si="1548"/>
        <v>-15270.9063119336+913.865100099467i</v>
      </c>
      <c r="K3006" s="12" t="str">
        <f t="shared" si="1549"/>
        <v>0.0164995494554035-0.275711452264846i</v>
      </c>
      <c r="L3006" s="12" t="str">
        <f t="shared" si="1550"/>
        <v>0.000898221825823998-0.0125798772864158i</v>
      </c>
      <c r="M3006" s="12" t="str">
        <f t="shared" si="1551"/>
        <v>0.0173977712812275-0.288291329551262i</v>
      </c>
      <c r="N3006" s="12" t="str">
        <f t="shared" si="1552"/>
        <v>-13.5214147810505i</v>
      </c>
      <c r="O3006" s="12" t="str">
        <f t="shared" si="1553"/>
        <v>0.577572703422243-0.816339250717202i</v>
      </c>
      <c r="P3006" s="12" t="str">
        <f t="shared" si="1554"/>
        <v>0.422427296577757+0.816339250717202i</v>
      </c>
      <c r="Q3006" s="12" t="str">
        <f t="shared" si="1555"/>
        <v>-0.422427296577757+12.7050755303333i</v>
      </c>
      <c r="R3006" s="12" t="str">
        <f t="shared" si="1556"/>
        <v>0.0630777952392566-0.0353459590242185i</v>
      </c>
      <c r="S3006" s="12" t="str">
        <f t="shared" si="1557"/>
        <v>1.38465666476599i</v>
      </c>
      <c r="T3006" s="12" t="str">
        <f t="shared" si="1558"/>
        <v>0.0489420177354297+0.0873410895767811i</v>
      </c>
      <c r="U3006" s="12" t="str">
        <f t="shared" si="1559"/>
        <v>0.001-0.00147913515884661i</v>
      </c>
      <c r="V3006" s="12" t="str">
        <f t="shared" si="1560"/>
        <v>0.0015-0.000449585154664624i</v>
      </c>
      <c r="W3006" s="12" t="str">
        <f t="shared" si="1561"/>
        <v>0.00072556826233165-0.000507547858614577i</v>
      </c>
      <c r="X3006" s="12" t="str">
        <f t="shared" si="1562"/>
        <v>0.000715217739158946-0.000480749778122092i</v>
      </c>
      <c r="Y3006" s="12" t="str">
        <f t="shared" si="1563"/>
        <v>0.00029+1.01410610857879i</v>
      </c>
      <c r="Z3006" s="12" t="str">
        <f t="shared" si="1564"/>
        <v>-0.00568304669829905-0.00847287954538028i</v>
      </c>
      <c r="AA3006" s="12" t="str">
        <f t="shared" si="1565"/>
        <v>0.0117404847465366-11.8386819095124i</v>
      </c>
      <c r="AB3006" s="12" t="str">
        <f t="shared" si="1566"/>
        <v>0.122168417189233+0.21801967231633i</v>
      </c>
      <c r="AC3006" s="12" t="str">
        <f t="shared" si="1567"/>
        <v>1.06497863938045-0.0314270390268896i</v>
      </c>
      <c r="AD3006" s="12" t="str">
        <f t="shared" si="1568"/>
        <v>0.108578759309314+0.207921523526005i</v>
      </c>
      <c r="AE3006" s="12" t="str">
        <f t="shared" si="1569"/>
        <v>0.00114463586412959-0.00210160247659443i</v>
      </c>
      <c r="AF3006" s="12" t="str">
        <f t="shared" si="1570"/>
        <v>-13.664665243135-0.299544172852995i</v>
      </c>
      <c r="AG3006" s="12" t="str">
        <f t="shared" si="1571"/>
        <v>1.00891530539809-0.0046444176247037i</v>
      </c>
      <c r="AH3006" s="12" t="str">
        <f t="shared" si="1572"/>
        <v>-0.0162559345326729+0.0280492582612295i</v>
      </c>
      <c r="AI3006" s="12">
        <f t="shared" si="1573"/>
        <v>-29.783905499654232</v>
      </c>
      <c r="AJ3006" s="12">
        <f t="shared" si="1574"/>
        <v>120.09441641138622</v>
      </c>
      <c r="AK3006" s="12"/>
      <c r="AL3006" s="12"/>
      <c r="AM3006" s="12"/>
      <c r="AN3006" s="12"/>
    </row>
    <row r="3007" spans="1:40" x14ac:dyDescent="0.35">
      <c r="A3007" s="12"/>
      <c r="B3007" s="12">
        <f t="shared" si="1575"/>
        <v>1077000</v>
      </c>
      <c r="C3007" s="29" t="str">
        <f t="shared" si="1542"/>
        <v>-5.97174883533513E-08+0.0020609491725875i</v>
      </c>
      <c r="D3007" s="28" t="str">
        <f t="shared" si="1543"/>
        <v>-5.39906149069793+0.0158006103231708i</v>
      </c>
      <c r="E3007" s="12" t="str">
        <f t="shared" si="1544"/>
        <v>4200</v>
      </c>
      <c r="F3007" s="12" t="str">
        <f t="shared" si="1545"/>
        <v>0.704225352112676</v>
      </c>
      <c r="G3007" s="12" t="str">
        <f t="shared" si="1541"/>
        <v>0.704225352112676</v>
      </c>
      <c r="H3007" s="12" t="str">
        <f t="shared" si="1546"/>
        <v>8.26562776031117+0.315067640414591i</v>
      </c>
      <c r="I3007" s="12" t="str">
        <f t="shared" si="1547"/>
        <v>4229.36910989526i</v>
      </c>
      <c r="J3007" s="12" t="str">
        <f t="shared" si="1548"/>
        <v>-15299.3059456189+914.714417106995i</v>
      </c>
      <c r="K3007" s="12" t="str">
        <f t="shared" si="1549"/>
        <v>0.0164690289432946-0.275457244051772i</v>
      </c>
      <c r="L3007" s="12" t="str">
        <f t="shared" si="1550"/>
        <v>0.000896563034202223-0.0125683151363132i</v>
      </c>
      <c r="M3007" s="12" t="str">
        <f t="shared" si="1551"/>
        <v>0.0173655919774968-0.288025559188085i</v>
      </c>
      <c r="N3007" s="12" t="str">
        <f t="shared" si="1552"/>
        <v>-13.5339811516648i</v>
      </c>
      <c r="O3007" s="12" t="str">
        <f t="shared" si="1553"/>
        <v>0.56726894912678-0.823532597628411i</v>
      </c>
      <c r="P3007" s="12" t="str">
        <f t="shared" si="1554"/>
        <v>0.43273105087322+0.823532597628411i</v>
      </c>
      <c r="Q3007" s="12" t="str">
        <f t="shared" si="1555"/>
        <v>-0.43273105087322+12.7104485540364i</v>
      </c>
      <c r="R3007" s="12" t="str">
        <f t="shared" si="1556"/>
        <v>0.0635590281806945-0.0362091875808882i</v>
      </c>
      <c r="S3007" s="12" t="str">
        <f t="shared" si="1557"/>
        <v>1.38594352040239i</v>
      </c>
      <c r="T3007" s="12" t="str">
        <f t="shared" si="1558"/>
        <v>0.0501838889067667+0.0880892232701065i</v>
      </c>
      <c r="U3007" s="12" t="str">
        <f t="shared" si="1559"/>
        <v>0.001-0.00147776177429801i</v>
      </c>
      <c r="V3007" s="12" t="str">
        <f t="shared" si="1560"/>
        <v>0.0015-0.000449167712552587i</v>
      </c>
      <c r="W3007" s="12" t="str">
        <f t="shared" si="1561"/>
        <v>0.000725422051381577-0.000507189293112315i</v>
      </c>
      <c r="X3007" s="12" t="str">
        <f t="shared" si="1562"/>
        <v>0.000715066717572675-0.000480415525615969i</v>
      </c>
      <c r="Y3007" s="12" t="str">
        <f t="shared" si="1563"/>
        <v>0.00029+1.01504858637486i</v>
      </c>
      <c r="Z3007" s="12" t="str">
        <f t="shared" si="1564"/>
        <v>-0.00567382299425298-0.00846320969673011i</v>
      </c>
      <c r="AA3007" s="12" t="str">
        <f t="shared" si="1565"/>
        <v>0.0117169140636728-11.827680552678i</v>
      </c>
      <c r="AB3007" s="12" t="str">
        <f t="shared" si="1566"/>
        <v>0.1252683595777+0.21988715374412i</v>
      </c>
      <c r="AC3007" s="12" t="str">
        <f t="shared" si="1567"/>
        <v>1.06550847963554-0.0322620187229276i</v>
      </c>
      <c r="AD3007" s="12" t="str">
        <f t="shared" si="1568"/>
        <v>0.111216253381525+0.209735744824339i</v>
      </c>
      <c r="AE3007" s="12" t="str">
        <f t="shared" si="1569"/>
        <v>0.0011440162535775-0.00213124996575363i</v>
      </c>
      <c r="AF3007" s="12" t="str">
        <f t="shared" si="1570"/>
        <v>-13.6646892510091-0.29926703009142i</v>
      </c>
      <c r="AG3007" s="12" t="str">
        <f t="shared" si="1571"/>
        <v>1.00898480561559-0.00475296175886235i</v>
      </c>
      <c r="AH3007" s="12" t="str">
        <f t="shared" si="1572"/>
        <v>-0.0162595609288729+0.0284476247021776i</v>
      </c>
      <c r="AI3007" s="12">
        <f t="shared" si="1573"/>
        <v>-29.691410444588588</v>
      </c>
      <c r="AJ3007" s="12">
        <f t="shared" si="1574"/>
        <v>119.75061315908675</v>
      </c>
      <c r="AK3007" s="12"/>
      <c r="AL3007" s="12"/>
      <c r="AM3007" s="12"/>
      <c r="AN3007" s="12"/>
    </row>
    <row r="3008" spans="1:40" x14ac:dyDescent="0.35">
      <c r="A3008" s="12"/>
      <c r="B3008" s="12">
        <f t="shared" si="1575"/>
        <v>1078000</v>
      </c>
      <c r="C3008" s="29" t="str">
        <f t="shared" si="1542"/>
        <v>-5.96067466278876E-08+0.00205903734589999i</v>
      </c>
      <c r="D3008" s="28" t="str">
        <f t="shared" si="1543"/>
        <v>-5.39906148984891+0.0157859529852333i</v>
      </c>
      <c r="E3008" s="12" t="str">
        <f t="shared" si="1544"/>
        <v>4200</v>
      </c>
      <c r="F3008" s="12" t="str">
        <f t="shared" si="1545"/>
        <v>0.704225352112676</v>
      </c>
      <c r="G3008" s="12" t="str">
        <f t="shared" si="1541"/>
        <v>0.704225352112676</v>
      </c>
      <c r="H3008" s="12" t="str">
        <f t="shared" si="1546"/>
        <v>8.26565170240258+0.31477635176188i</v>
      </c>
      <c r="I3008" s="12" t="str">
        <f t="shared" si="1547"/>
        <v>4233.29610071225i</v>
      </c>
      <c r="J3008" s="12" t="str">
        <f t="shared" si="1548"/>
        <v>-15327.7319607567+915.563734114522i</v>
      </c>
      <c r="K3008" s="12" t="str">
        <f t="shared" si="1549"/>
        <v>0.0164385929403667-0.275203502512705i</v>
      </c>
      <c r="L3008" s="12" t="str">
        <f t="shared" si="1550"/>
        <v>0.000894908825636878-0.012556774110694i</v>
      </c>
      <c r="M3008" s="12" t="str">
        <f t="shared" si="1551"/>
        <v>0.0173335017660036-0.287760276623399i</v>
      </c>
      <c r="N3008" s="12" t="str">
        <f t="shared" si="1552"/>
        <v>-13.5465475222792i</v>
      </c>
      <c r="O3008" s="12" t="str">
        <f t="shared" si="1553"/>
        <v>0.556875616488179-0.830595899195819i</v>
      </c>
      <c r="P3008" s="12" t="str">
        <f t="shared" si="1554"/>
        <v>0.443124383511821+0.830595899195819i</v>
      </c>
      <c r="Q3008" s="12" t="str">
        <f t="shared" si="1555"/>
        <v>-0.443124383511821+12.7159516230834i</v>
      </c>
      <c r="R3008" s="12" t="str">
        <f t="shared" si="1556"/>
        <v>0.0640270787035576-0.0370791237074609i</v>
      </c>
      <c r="S3008" s="12" t="str">
        <f t="shared" si="1557"/>
        <v>1.38723037603879i</v>
      </c>
      <c r="T3008" s="12" t="str">
        <f t="shared" si="1558"/>
        <v>0.0514372867238898+0.0888203084666014i</v>
      </c>
      <c r="U3008" s="12" t="str">
        <f t="shared" si="1559"/>
        <v>0.001-0.00147639093777268i</v>
      </c>
      <c r="V3008" s="12" t="str">
        <f t="shared" si="1560"/>
        <v>0.0015-0.000448751044915709i</v>
      </c>
      <c r="W3008" s="12" t="str">
        <f t="shared" si="1561"/>
        <v>0.00072527604518285-0.000506831235182009i</v>
      </c>
      <c r="X3008" s="12" t="str">
        <f t="shared" si="1562"/>
        <v>0.000714915914674402-0.000480081738678334i</v>
      </c>
      <c r="Y3008" s="12" t="str">
        <f t="shared" si="1563"/>
        <v>0.00029+1.01599106417094i</v>
      </c>
      <c r="Z3008" s="12" t="str">
        <f t="shared" si="1564"/>
        <v>-0.00566462189602598-0.00845356041765841i</v>
      </c>
      <c r="AA3008" s="12" t="str">
        <f t="shared" si="1565"/>
        <v>0.0116934131893095-11.8166996287541i</v>
      </c>
      <c r="AB3008" s="12" t="str">
        <f t="shared" si="1566"/>
        <v>0.128397074626887+0.221712078939666i</v>
      </c>
      <c r="AC3008" s="12" t="str">
        <f t="shared" si="1567"/>
        <v>1.06602550008622-0.0331045310004232i</v>
      </c>
      <c r="AD3008" s="12" t="str">
        <f t="shared" si="1568"/>
        <v>0.113876190346777+0.211516419443038i</v>
      </c>
      <c r="AE3008" s="12" t="str">
        <f t="shared" si="1569"/>
        <v>0.00114300126981412-0.0021608197961753i</v>
      </c>
      <c r="AF3008" s="12" t="str">
        <f t="shared" si="1570"/>
        <v>-13.6647131922515-0.298990398776647i</v>
      </c>
      <c r="AG3008" s="12" t="str">
        <f t="shared" si="1571"/>
        <v>1.00905274249916-0.00486226594204707i</v>
      </c>
      <c r="AH3008" s="12" t="str">
        <f t="shared" si="1572"/>
        <v>-0.0162579224659007+0.0288450591340033i</v>
      </c>
      <c r="AI3008" s="12">
        <f t="shared" si="1573"/>
        <v>-29.600478162930219</v>
      </c>
      <c r="AJ3008" s="12">
        <f t="shared" si="1574"/>
        <v>119.40688489925975</v>
      </c>
      <c r="AK3008" s="12"/>
      <c r="AL3008" s="12"/>
      <c r="AM3008" s="12"/>
      <c r="AN3008" s="12"/>
    </row>
    <row r="3009" spans="1:40" x14ac:dyDescent="0.35">
      <c r="A3009" s="12"/>
      <c r="B3009" s="12">
        <f t="shared" si="1575"/>
        <v>1079000</v>
      </c>
      <c r="C3009" s="29" t="str">
        <f t="shared" si="1542"/>
        <v>-5.94963126607203E-08+0.00205712906291347i</v>
      </c>
      <c r="D3009" s="28" t="str">
        <f t="shared" si="1543"/>
        <v>-5.39906148900225+0.0157713228156699i</v>
      </c>
      <c r="E3009" s="12" t="str">
        <f t="shared" si="1544"/>
        <v>4200</v>
      </c>
      <c r="F3009" s="12" t="str">
        <f t="shared" si="1545"/>
        <v>0.704225352112676</v>
      </c>
      <c r="G3009" s="12" t="str">
        <f t="shared" ref="G3009:G3072" si="1576">IF($C$11=$C$7,$C$24,F3009)</f>
        <v>0.704225352112676</v>
      </c>
      <c r="H3009" s="12" t="str">
        <f t="shared" si="1546"/>
        <v>8.26567557810614+0.314485600312429i</v>
      </c>
      <c r="I3009" s="12" t="str">
        <f t="shared" si="1547"/>
        <v>4237.22309152923i</v>
      </c>
      <c r="J3009" s="12" t="str">
        <f t="shared" si="1548"/>
        <v>-15356.1843573471+916.41305112205i</v>
      </c>
      <c r="K3009" s="12" t="str">
        <f t="shared" si="1549"/>
        <v>0.0164082411352647-0.274950226368364i</v>
      </c>
      <c r="L3009" s="12" t="str">
        <f t="shared" si="1550"/>
        <v>0.000893259183288852-0.0125452541520238i</v>
      </c>
      <c r="M3009" s="12" t="str">
        <f t="shared" si="1551"/>
        <v>0.0173015003185536-0.287495480520388i</v>
      </c>
      <c r="N3009" s="12" t="str">
        <f t="shared" si="1552"/>
        <v>-13.5591138928935i</v>
      </c>
      <c r="O3009" s="12" t="str">
        <f t="shared" si="1553"/>
        <v>0.546394346734309-0.837528040042115i</v>
      </c>
      <c r="P3009" s="12" t="str">
        <f t="shared" si="1554"/>
        <v>0.453605653265691+0.837528040042115i</v>
      </c>
      <c r="Q3009" s="12" t="str">
        <f t="shared" si="1555"/>
        <v>-0.453605653265691+12.7215858528514i</v>
      </c>
      <c r="R3009" s="12" t="str">
        <f t="shared" si="1556"/>
        <v>0.0644818335322561-0.037955564901575i</v>
      </c>
      <c r="S3009" s="12" t="str">
        <f t="shared" si="1557"/>
        <v>1.38851723167519i</v>
      </c>
      <c r="T3009" s="12" t="str">
        <f t="shared" si="1558"/>
        <v>0.0527019559038029+0.0895341369895487i</v>
      </c>
      <c r="U3009" s="12" t="str">
        <f t="shared" si="1559"/>
        <v>0.001-0.00147502264218624i</v>
      </c>
      <c r="V3009" s="12" t="str">
        <f t="shared" si="1560"/>
        <v>0.0015-0.000448335149600681i</v>
      </c>
      <c r="W3009" s="12" t="str">
        <f t="shared" si="1561"/>
        <v>0.000725130243493916-0.000506473683598268i</v>
      </c>
      <c r="X3009" s="12" t="str">
        <f t="shared" si="1562"/>
        <v>0.000714765330162951-0.000479748416190311i</v>
      </c>
      <c r="Y3009" s="12" t="str">
        <f t="shared" si="1563"/>
        <v>0.00029+1.01693354196702i</v>
      </c>
      <c r="Z3009" s="12" t="str">
        <f t="shared" si="1564"/>
        <v>-0.00565544332756415-0.00844393164725638i</v>
      </c>
      <c r="AA3009" s="12" t="str">
        <f t="shared" si="1565"/>
        <v>0.0116699818532383-11.8057390808555i</v>
      </c>
      <c r="AB3009" s="12" t="str">
        <f t="shared" si="1566"/>
        <v>0.131553925102754+0.223493928255001i</v>
      </c>
      <c r="AC3009" s="12" t="str">
        <f t="shared" si="1567"/>
        <v>1.06652957457413-0.0339543786408607i</v>
      </c>
      <c r="AD3009" s="12" t="str">
        <f t="shared" si="1568"/>
        <v>0.116558139742357+0.213263272662936i</v>
      </c>
      <c r="AE3009" s="12" t="str">
        <f t="shared" si="1569"/>
        <v>0.00114159254355683-0.00219030731731192i</v>
      </c>
      <c r="AF3009" s="12" t="str">
        <f t="shared" si="1570"/>
        <v>-13.6647370671084-0.298714277496759i</v>
      </c>
      <c r="AG3009" s="12" t="str">
        <f t="shared" si="1571"/>
        <v>1.00911910863795-0.00497230966943492i</v>
      </c>
      <c r="AH3009" s="12" t="str">
        <f t="shared" si="1572"/>
        <v>-0.0162510408095596+0.0292415019549668i</v>
      </c>
      <c r="AI3009" s="12">
        <f t="shared" si="1573"/>
        <v>-29.511071358802084</v>
      </c>
      <c r="AJ3009" s="12">
        <f t="shared" si="1574"/>
        <v>119.06323060528526</v>
      </c>
      <c r="AK3009" s="12"/>
      <c r="AL3009" s="12"/>
      <c r="AM3009" s="12"/>
      <c r="AN3009" s="12"/>
    </row>
    <row r="3010" spans="1:40" x14ac:dyDescent="0.35">
      <c r="A3010" s="12"/>
      <c r="B3010" s="12">
        <f t="shared" si="1575"/>
        <v>1080000</v>
      </c>
      <c r="C3010" s="29" t="str">
        <f t="shared" ref="C3010:C3073" si="1577">IMPRODUCT(COMPLEX(-1,0),IMDIV(IMPRODUCT(G3010,COMPLEX($C$96+$C$97,0)),COMPLEX($C$96,2*PI()*B3010*$C$99*$C$98*(2*$C$96+$C$97))))</f>
        <v>-5.93861853125317E-08+0.00205522431378433i</v>
      </c>
      <c r="D3010" s="28" t="str">
        <f t="shared" ref="D3010:D3073" si="1578">IMPRODUCT(COMPLEX($C$102,0),IMSUB(C3010,G3010))</f>
        <v>-5.39906148815794+0.0157567197390132i</v>
      </c>
      <c r="E3010" s="12" t="str">
        <f t="shared" ref="E3010:E3073" si="1579">IMDIV(COMPLEX($C$20*10^3,0),COMPLEX(1,2*PI()*B3010*$C$20*1000*$C$29*10^-12))</f>
        <v>4200</v>
      </c>
      <c r="F3010" s="12" t="str">
        <f t="shared" ref="F3010:F3073" si="1580">IMDIV(COMPLEX($C$22*1000,0),IMSUM(COMPLEX($C$22*1000,0),E3010))</f>
        <v>0.704225352112676</v>
      </c>
      <c r="G3010" s="12" t="str">
        <f t="shared" si="1576"/>
        <v>0.704225352112676</v>
      </c>
      <c r="H3010" s="12" t="str">
        <f t="shared" ref="H3010:H3073" si="1581">IMPRODUCT(COMPLEX($C$104,0),IMPRODUCT(COMPLEX(-1,0),D3010),IMDIV(COMPLEX(0,2*PI()*B3010*$C$105*$C$106),COMPLEX(1,2*PI()*B3010*$C$105*$C$106)))</f>
        <v>8.26569938766695+0.31419538458404i</v>
      </c>
      <c r="I3010" s="12" t="str">
        <f t="shared" ref="I3010:I3073" si="1582">COMPLEX(0,2*PI()*B3010*$C$109*$C$108*$C$110)</f>
        <v>4241.15008234622i</v>
      </c>
      <c r="J3010" s="12" t="str">
        <f t="shared" ref="J3010:J3073" si="1583">IMSUM(COMPLEX(0,2*PI()*B3010*$C$109*$C$108),COMPLEX(0,2*PI()*B3010*$C$109*$C$107),COMPLEX(0,2*PI()*B3010*$C$28*10^-12*$C$107),COMPLEX(-1*2*PI()*B3010*2*PI()*B3010*$C$109*$C$108*$C$28*10^-12*$C$107,0),COMPLEX(1,0))</f>
        <v>-15384.66313539+917.262368129577i</v>
      </c>
      <c r="K3010" s="12" t="str">
        <f t="shared" ref="K3010:K3073" si="1584">IMDIV(I3010,J3010)</f>
        <v>0.0163779732180648-0.274697414344128i</v>
      </c>
      <c r="L3010" s="12" t="str">
        <f t="shared" ref="L3010:L3073" si="1585">IMDIV(COMPLEX($C$113,0),COMPLEX(1,2*PI()*B3010*$C$111*$C$112))</f>
        <v>0.000891614090396129-0.0125337552029757i</v>
      </c>
      <c r="M3010" s="12" t="str">
        <f t="shared" ref="M3010:M3073" si="1586">IMSUM(K3010,L3010)</f>
        <v>0.0172695873084609-0.287231169547104i</v>
      </c>
      <c r="N3010" s="12" t="str">
        <f t="shared" ref="N3010:N3073" si="1587">COMPLEX(0,-2*PI()*B3010*$C$41)</f>
        <v>-13.5716802635079i</v>
      </c>
      <c r="O3010" s="12" t="str">
        <f t="shared" ref="O3010:O3073" si="1588">IMEXP(N3010)</f>
        <v>0.535826794979002-0.844327925502012i</v>
      </c>
      <c r="P3010" s="12" t="str">
        <f t="shared" ref="P3010:P3073" si="1589">IMSUB(COMPLEX(1,0),O3010)</f>
        <v>0.464173205020998+0.844327925502012i</v>
      </c>
      <c r="Q3010" s="12" t="str">
        <f t="shared" ref="Q3010:Q3073" si="1590">IMSUM(COMPLEX(0,2*PI()*B3010*$C$41),O3010,COMPLEX(-1,0))</f>
        <v>-0.464173205020998+12.7273523380059i</v>
      </c>
      <c r="R3010" s="12" t="str">
        <f t="shared" ref="R3010:R3073" si="1591">IMDIV(P3010,Q3010)</f>
        <v>0.0649231829607182-0.0388383061777864i</v>
      </c>
      <c r="S3010" s="12" t="str">
        <f t="shared" ref="S3010:S3073" si="1592">IMDIV(COMPLEX(0,2*PI()*B3010*$C$119),COMPLEX($C$120,0))</f>
        <v>1.38980408731159i</v>
      </c>
      <c r="T3010" s="12" t="str">
        <f t="shared" ref="T3010:T3073" si="1593">IMPRODUCT(R3010,S3010)</f>
        <v>0.0539776366701465+0.0902305050400843i</v>
      </c>
      <c r="U3010" s="12" t="str">
        <f t="shared" ref="U3010:U3073" si="1594">IMDIV(COMPLEX(1,2*PI()*B3010*$C$16*10^-3*$C$15*10^-6),COMPLEX(0,2*PI()*B3010*$C$15*10^-6))</f>
        <v>0.001-0.00147365688048051i</v>
      </c>
      <c r="V3010" s="12" t="str">
        <f t="shared" ref="V3010:V3073" si="1595">IMSUM(COMPLEX($C$18*10^-3,0),IMDIV(COMPLEX(1,0),COMPLEX(0,2*PI()*B3010*($C$17*1*10^-6))))</f>
        <v>0.0015-0.000447920024462162i</v>
      </c>
      <c r="W3010" s="12" t="str">
        <f t="shared" ref="W3010:W3073" si="1596">IMDIV(IMPRODUCT(U3010,V3010),IMSUM(U3010,V3010))</f>
        <v>0.000724984646073024-0.000506116637140389i</v>
      </c>
      <c r="X3010" s="12" t="str">
        <f t="shared" ref="X3010:X3073" si="1597">IMDIV(IMPRODUCT(COMPLEX($C$19,0),W3010),IMSUM(COMPLEX($C$19,0),W3010))</f>
        <v>0.000714614963737287-0.00047941555703733i</v>
      </c>
      <c r="Y3010" s="12" t="str">
        <f t="shared" ref="Y3010:Y3073" si="1598">COMPLEX($C$13*10^-3,2*PI()*B3010*$C$12*0.000001)</f>
        <v>0.00029+1.01787601976309i</v>
      </c>
      <c r="Z3010" s="12" t="str">
        <f t="shared" ref="Z3010:Z3073" si="1599">IMPRODUCT(COMPLEX($C$6,0),IMDIV(X3010,IMSUM(X3010,Y3010)))</f>
        <v>-0.00564628721314604-0.00843432332484318i</v>
      </c>
      <c r="AA3010" s="12" t="str">
        <f t="shared" ref="AA3010:AA3073" si="1600">IMDIV(COMPLEX($C$6,0),IMSUM(X3010,Y3010))</f>
        <v>0.0116466197865352-11.7947988523079i</v>
      </c>
      <c r="AB3010" s="12" t="str">
        <f t="shared" ref="AB3010:AB3073" si="1601">IMPRODUCT(COMPLEX($C$115,0),T3010)</f>
        <v>0.13473826255499+0.225232192970097i</v>
      </c>
      <c r="AC3010" s="12" t="str">
        <f t="shared" ref="AC3010:AC3073" si="1602">IMSUM(COMPLEX(1,0),IMPRODUCT(AB3010,M3010))</f>
        <v>1.06702058039544-0.0348113617152413i</v>
      </c>
      <c r="AD3010" s="12" t="str">
        <f t="shared" ref="AD3010:AD3073" si="1603">IMDIV(AB3010,AC3010)</f>
        <v>0.119261667830795+0.214976035366354i</v>
      </c>
      <c r="AE3010" s="12" t="str">
        <f t="shared" ref="AE3010:AE3073" si="1604">IMPRODUCT(AD3010,AA3010,X3010)</f>
        <v>0.00113979175928126-0.00221970790636685i</v>
      </c>
      <c r="AF3010" s="12" t="str">
        <f t="shared" ref="AF3010:AF3073" si="1605">IMSUB(D3010,H3010)</f>
        <v>-13.6647608758249-0.298438664845027i</v>
      </c>
      <c r="AG3010" s="12" t="str">
        <f t="shared" ref="AG3010:AG3073" si="1606">IMSUM(COMPLEX(1,0),IMPRODUCT(AD3010,AA3010,COMPLEX($C$123,0)))</f>
        <v>1.00918389688766-0.00508307237212245i</v>
      </c>
      <c r="AH3010" s="12" t="str">
        <f t="shared" ref="AH3010:AH3073" si="1607">IMDIV(IMPRODUCT(AE3010,AF3010),AG3010)</f>
        <v>-0.0162389382451474+0.0296368939474097i</v>
      </c>
      <c r="AI3010" s="12">
        <f t="shared" ref="AI3010:AI3073" si="1608">20*LOG10(IMABS(AH3010))</f>
        <v>-29.423154149411239</v>
      </c>
      <c r="AJ3010" s="12">
        <f t="shared" ref="AJ3010:AJ3073" si="1609">IMARGUMENT(AH3010)*180/PI()</f>
        <v>118.71964924115942</v>
      </c>
      <c r="AK3010" s="12"/>
      <c r="AL3010" s="12"/>
      <c r="AM3010" s="12"/>
      <c r="AN3010" s="12"/>
    </row>
    <row r="3011" spans="1:40" x14ac:dyDescent="0.35">
      <c r="A3011" s="12"/>
      <c r="B3011" s="12">
        <f t="shared" si="1575"/>
        <v>1081000</v>
      </c>
      <c r="C3011" s="29" t="str">
        <f t="shared" si="1577"/>
        <v>-5.92763634492712E-08+0.00205332308870537i</v>
      </c>
      <c r="D3011" s="28" t="str">
        <f t="shared" si="1578"/>
        <v>-5.39906148731597+0.0157421436800745i</v>
      </c>
      <c r="E3011" s="12" t="str">
        <f t="shared" si="1579"/>
        <v>4200</v>
      </c>
      <c r="F3011" s="12" t="str">
        <f t="shared" si="1580"/>
        <v>0.704225352112676</v>
      </c>
      <c r="G3011" s="12" t="str">
        <f t="shared" si="1576"/>
        <v>0.704225352112676</v>
      </c>
      <c r="H3011" s="12" t="str">
        <f t="shared" si="1581"/>
        <v>8.26572313132894+0.313905703099952i</v>
      </c>
      <c r="I3011" s="12" t="str">
        <f t="shared" si="1582"/>
        <v>4245.07707316321i</v>
      </c>
      <c r="J3011" s="12" t="str">
        <f t="shared" si="1583"/>
        <v>-15413.1682948856+918.111685137105i</v>
      </c>
      <c r="K3011" s="12" t="str">
        <f t="shared" si="1584"/>
        <v>0.0163477888802656-0.274445065170002i</v>
      </c>
      <c r="L3011" s="12" t="str">
        <f t="shared" si="1585"/>
        <v>0.000889973530273419-0.0125222772064295i</v>
      </c>
      <c r="M3011" s="12" t="str">
        <f t="shared" si="1586"/>
        <v>0.017237762410539-0.286967342376432i</v>
      </c>
      <c r="N3011" s="12" t="str">
        <f t="shared" si="1587"/>
        <v>-13.5842466341223i</v>
      </c>
      <c r="O3011" s="12" t="str">
        <f t="shared" si="1588"/>
        <v>0.525174629961267-0.85099448179471i</v>
      </c>
      <c r="P3011" s="12" t="str">
        <f t="shared" si="1589"/>
        <v>0.474825370038733+0.85099448179471i</v>
      </c>
      <c r="Q3011" s="12" t="str">
        <f t="shared" si="1590"/>
        <v>-0.474825370038733+12.7332521523276i</v>
      </c>
      <c r="R3011" s="12" t="str">
        <f t="shared" si="1591"/>
        <v>0.0653510209191699-0.0397271401427967i</v>
      </c>
      <c r="S3011" s="12" t="str">
        <f t="shared" si="1592"/>
        <v>1.39109094294799i</v>
      </c>
      <c r="T3011" s="12" t="str">
        <f t="shared" si="1593"/>
        <v>0.05526406484187+0.0909092133130619i</v>
      </c>
      <c r="U3011" s="12" t="str">
        <f t="shared" si="1594"/>
        <v>0.001-0.00147229364562345i</v>
      </c>
      <c r="V3011" s="12" t="str">
        <f t="shared" si="1595"/>
        <v>0.0015-0.000447505667362752i</v>
      </c>
      <c r="W3011" s="12" t="str">
        <f t="shared" si="1596"/>
        <v>0.00072483925267822-0.000505760094592341i</v>
      </c>
      <c r="X3011" s="12" t="str">
        <f t="shared" si="1597"/>
        <v>0.000714464815096478-0.000479083160109131i</v>
      </c>
      <c r="Y3011" s="12" t="str">
        <f t="shared" si="1598"/>
        <v>0.00029+1.01881849755917i</v>
      </c>
      <c r="Z3011" s="12" t="str">
        <f t="shared" si="1599"/>
        <v>-0.00563715347738106-0.00842473538996408i</v>
      </c>
      <c r="AA3011" s="12" t="str">
        <f t="shared" si="1600"/>
        <v>0.0116233267215527-11.7838788866467i</v>
      </c>
      <c r="AB3011" s="12" t="str">
        <f t="shared" si="1601"/>
        <v>0.137949427538352+0.226926375582084i</v>
      </c>
      <c r="AC3011" s="12" t="str">
        <f t="shared" si="1602"/>
        <v>1.06749839837248-0.0356752776560624i</v>
      </c>
      <c r="AD3011" s="12" t="str">
        <f t="shared" si="1603"/>
        <v>0.121986337674268+0.216654444073611i</v>
      </c>
      <c r="AE3011" s="12" t="str">
        <f t="shared" si="1604"/>
        <v>0.00113760065476646-0.00224901696889613i</v>
      </c>
      <c r="AF3011" s="12" t="str">
        <f t="shared" si="1605"/>
        <v>-13.6647846186449-0.298163559419878i</v>
      </c>
      <c r="AG3011" s="12" t="str">
        <f t="shared" si="1606"/>
        <v>1.00924710037092-0.00519453342059586i</v>
      </c>
      <c r="AH3011" s="12" t="str">
        <f t="shared" si="1607"/>
        <v>-0.0162216376711898+0.0300311762828556i</v>
      </c>
      <c r="AI3011" s="12">
        <f t="shared" si="1608"/>
        <v>-29.336691995075995</v>
      </c>
      <c r="AJ3011" s="12">
        <f t="shared" si="1609"/>
        <v>118.37613976169921</v>
      </c>
      <c r="AK3011" s="12"/>
      <c r="AL3011" s="12"/>
      <c r="AM3011" s="12"/>
      <c r="AN3011" s="12"/>
    </row>
    <row r="3012" spans="1:40" x14ac:dyDescent="0.35">
      <c r="A3012" s="12"/>
      <c r="B3012" s="12">
        <f t="shared" si="1575"/>
        <v>1082000</v>
      </c>
      <c r="C3012" s="29" t="str">
        <f t="shared" si="1577"/>
        <v>-5.91668459421269E-08+0.00205142537790566i</v>
      </c>
      <c r="D3012" s="28" t="str">
        <f t="shared" si="1578"/>
        <v>-5.39906148647634+0.0157275945639434i</v>
      </c>
      <c r="E3012" s="12" t="str">
        <f t="shared" si="1579"/>
        <v>4200</v>
      </c>
      <c r="F3012" s="12" t="str">
        <f t="shared" si="1580"/>
        <v>0.704225352112676</v>
      </c>
      <c r="G3012" s="12" t="str">
        <f t="shared" si="1576"/>
        <v>0.704225352112676</v>
      </c>
      <c r="H3012" s="12" t="str">
        <f t="shared" si="1581"/>
        <v>8.26574680933497+0.31361655438882i</v>
      </c>
      <c r="I3012" s="12" t="str">
        <f t="shared" si="1582"/>
        <v>4249.0040639802i</v>
      </c>
      <c r="J3012" s="12" t="str">
        <f t="shared" si="1583"/>
        <v>-15441.6998358336+918.961002144632i</v>
      </c>
      <c r="K3012" s="12" t="str">
        <f t="shared" si="1584"/>
        <v>0.0163176878147819-0.274193177580613i</v>
      </c>
      <c r="L3012" s="12" t="str">
        <f t="shared" si="1585"/>
        <v>0.000888337486311725-0.0125108201054706i</v>
      </c>
      <c r="M3012" s="12" t="str">
        <f t="shared" si="1586"/>
        <v>0.0172060253010936-0.286703997686084i</v>
      </c>
      <c r="N3012" s="12" t="str">
        <f t="shared" si="1587"/>
        <v>-13.5968130047366i</v>
      </c>
      <c r="O3012" s="12" t="str">
        <f t="shared" si="1588"/>
        <v>0.514439533781528-0.857526656193639i</v>
      </c>
      <c r="P3012" s="12" t="str">
        <f t="shared" si="1589"/>
        <v>0.485560466218472+0.857526656193639i</v>
      </c>
      <c r="Q3012" s="12" t="str">
        <f t="shared" si="1590"/>
        <v>-0.485560466218472+12.739286348543i</v>
      </c>
      <c r="R3012" s="12" t="str">
        <f t="shared" si="1591"/>
        <v>0.0657652450390603-0.040621857072849i</v>
      </c>
      <c r="S3012" s="12" t="str">
        <f t="shared" si="1592"/>
        <v>1.39237779858439i</v>
      </c>
      <c r="T3012" s="12" t="str">
        <f t="shared" si="1593"/>
        <v>0.0565609719255032+0.0915700671108498i</v>
      </c>
      <c r="U3012" s="12" t="str">
        <f t="shared" si="1594"/>
        <v>0.001-0.00147093293060901i</v>
      </c>
      <c r="V3012" s="12" t="str">
        <f t="shared" si="1595"/>
        <v>0.0015-0.000447092076172954i</v>
      </c>
      <c r="W3012" s="12" t="str">
        <f t="shared" si="1596"/>
        <v>0.000724694063067366-0.000505404054742735i</v>
      </c>
      <c r="X3012" s="12" t="str">
        <f t="shared" si="1597"/>
        <v>0.000714314883939736-0.000478751224299724i</v>
      </c>
      <c r="Y3012" s="12" t="str">
        <f t="shared" si="1598"/>
        <v>0.00029+1.01976097535525i</v>
      </c>
      <c r="Z3012" s="12" t="str">
        <f t="shared" si="1599"/>
        <v>-0.00562804204520788-0.00841516778239067i</v>
      </c>
      <c r="AA3012" s="12" t="str">
        <f t="shared" si="1600"/>
        <v>0.0116001023919146-11.7729791276168i</v>
      </c>
      <c r="AB3012" s="12" t="str">
        <f t="shared" si="1601"/>
        <v>0.141186749842992+0.228575990089309i</v>
      </c>
      <c r="AC3012" s="12" t="str">
        <f t="shared" si="1602"/>
        <v>1.06796291292364-0.0365459213315917i</v>
      </c>
      <c r="AD3012" s="12" t="str">
        <f t="shared" si="1603"/>
        <v>0.124731709209538+0.218298240978622i</v>
      </c>
      <c r="AE3012" s="12" t="str">
        <f t="shared" si="1604"/>
        <v>0.00113502102063393-0.00227822993940523i</v>
      </c>
      <c r="AF3012" s="12" t="str">
        <f t="shared" si="1605"/>
        <v>-13.6648082958113-0.297888959824877i</v>
      </c>
      <c r="AG3012" s="12" t="str">
        <f t="shared" si="1606"/>
        <v>1.00930871247755-0.00530667212820529i</v>
      </c>
      <c r="AH3012" s="12" t="str">
        <f t="shared" si="1607"/>
        <v>-0.0161991625931735+0.030424290527051i</v>
      </c>
      <c r="AI3012" s="12">
        <f t="shared" si="1608"/>
        <v>-29.251651633539083</v>
      </c>
      <c r="AJ3012" s="12">
        <f t="shared" si="1609"/>
        <v>118.03270111272701</v>
      </c>
      <c r="AK3012" s="12"/>
      <c r="AL3012" s="12"/>
      <c r="AM3012" s="12"/>
      <c r="AN3012" s="12"/>
    </row>
    <row r="3013" spans="1:40" x14ac:dyDescent="0.35">
      <c r="A3013" s="12"/>
      <c r="B3013" s="12">
        <f t="shared" si="1575"/>
        <v>1083000</v>
      </c>
      <c r="C3013" s="29" t="str">
        <f t="shared" si="1577"/>
        <v>-5.90576316674954E-08+0.00204953117165035i</v>
      </c>
      <c r="D3013" s="28" t="str">
        <f t="shared" si="1578"/>
        <v>-5.39906148563903+0.015713072315986i</v>
      </c>
      <c r="E3013" s="12" t="str">
        <f t="shared" si="1579"/>
        <v>4200</v>
      </c>
      <c r="F3013" s="12" t="str">
        <f t="shared" si="1580"/>
        <v>0.704225352112676</v>
      </c>
      <c r="G3013" s="12" t="str">
        <f t="shared" si="1576"/>
        <v>0.704225352112676</v>
      </c>
      <c r="H3013" s="12" t="str">
        <f t="shared" si="1581"/>
        <v>8.26577042192671+0.313327936984683i</v>
      </c>
      <c r="I3013" s="12" t="str">
        <f t="shared" si="1582"/>
        <v>4252.93105479718i</v>
      </c>
      <c r="J3013" s="12" t="str">
        <f t="shared" si="1583"/>
        <v>-15470.2577582343+919.810319152159i</v>
      </c>
      <c r="K3013" s="12" t="str">
        <f t="shared" si="1584"/>
        <v>0.0162876697159347-0.273941750315169i</v>
      </c>
      <c r="L3013" s="12" t="str">
        <f t="shared" si="1585"/>
        <v>0.000886705941977911-0.0124993838433893i</v>
      </c>
      <c r="M3013" s="12" t="str">
        <f t="shared" si="1586"/>
        <v>0.0171743756579126-0.286441134158558i</v>
      </c>
      <c r="N3013" s="12" t="str">
        <f t="shared" si="1587"/>
        <v>-13.609379375351i</v>
      </c>
      <c r="O3013" s="12" t="str">
        <f t="shared" si="1588"/>
        <v>0.503623201635747-0.863923417192843i</v>
      </c>
      <c r="P3013" s="12" t="str">
        <f t="shared" si="1589"/>
        <v>0.496376798364253+0.863923417192843i</v>
      </c>
      <c r="Q3013" s="12" t="str">
        <f t="shared" si="1590"/>
        <v>-0.496376798364253+12.7454559581582i</v>
      </c>
      <c r="R3013" s="12" t="str">
        <f t="shared" si="1591"/>
        <v>0.0661657567160196-0.0415222449931697i</v>
      </c>
      <c r="S3013" s="12" t="str">
        <f t="shared" si="1592"/>
        <v>1.39366465422079i</v>
      </c>
      <c r="T3013" s="12" t="str">
        <f t="shared" si="1593"/>
        <v>0.0578680852108768+0.0922128764548884i</v>
      </c>
      <c r="U3013" s="12" t="str">
        <f t="shared" si="1594"/>
        <v>0.001-0.00146957472845702i</v>
      </c>
      <c r="V3013" s="12" t="str">
        <f t="shared" si="1595"/>
        <v>0.0015-0.00044667924877113i</v>
      </c>
      <c r="W3013" s="12" t="str">
        <f t="shared" si="1596"/>
        <v>0.000724549076998133-0.000505048516384801i</v>
      </c>
      <c r="X3013" s="12" t="str">
        <f t="shared" si="1597"/>
        <v>0.000714165169966396-0.000478419748507384i</v>
      </c>
      <c r="Y3013" s="12" t="str">
        <f t="shared" si="1598"/>
        <v>0.00029+1.02070345315132i</v>
      </c>
      <c r="Z3013" s="12" t="str">
        <f t="shared" si="1599"/>
        <v>-0.00561895284189258-0.00840562044211907i</v>
      </c>
      <c r="AA3013" s="12" t="str">
        <f t="shared" si="1600"/>
        <v>0.0115769465325077-11.7620995191711i</v>
      </c>
      <c r="AB3013" s="12" t="str">
        <f t="shared" si="1601"/>
        <v>0.144449548733392+0.230180562269806i</v>
      </c>
      <c r="AC3013" s="12" t="str">
        <f t="shared" si="1602"/>
        <v>1.06841401213138-0.0374230851223135i</v>
      </c>
      <c r="AD3013" s="12" t="str">
        <f t="shared" si="1603"/>
        <v>0.127497339323223+0.219907173983484i</v>
      </c>
      <c r="AE3013" s="12" t="str">
        <f t="shared" si="1604"/>
        <v>0.00113205469988024-0.00230734228193814i</v>
      </c>
      <c r="AF3013" s="12" t="str">
        <f t="shared" si="1605"/>
        <v>-13.6648319075657-0.297614864668697i</v>
      </c>
      <c r="AG3013" s="12" t="str">
        <f t="shared" si="1606"/>
        <v>1.00936872686482-0.00541946775463331i</v>
      </c>
      <c r="AH3013" s="12" t="str">
        <f t="shared" si="1607"/>
        <v>-0.0161715371172677+0.0308161786449098i</v>
      </c>
      <c r="AI3013" s="12">
        <f t="shared" si="1608"/>
        <v>-29.168001018264857</v>
      </c>
      <c r="AJ3013" s="12">
        <f t="shared" si="1609"/>
        <v>117.68933223124944</v>
      </c>
      <c r="AK3013" s="12"/>
      <c r="AL3013" s="12"/>
      <c r="AM3013" s="12"/>
      <c r="AN3013" s="12"/>
    </row>
    <row r="3014" spans="1:40" x14ac:dyDescent="0.35">
      <c r="A3014" s="12"/>
      <c r="B3014" s="12">
        <f t="shared" si="1575"/>
        <v>1084000</v>
      </c>
      <c r="C3014" s="29" t="str">
        <f t="shared" si="1577"/>
        <v>-5.89487195069536E-08+0.00204764046024052i</v>
      </c>
      <c r="D3014" s="28" t="str">
        <f t="shared" si="1578"/>
        <v>-5.39906148480403+0.015698576861844i</v>
      </c>
      <c r="E3014" s="12" t="str">
        <f t="shared" si="1579"/>
        <v>4200</v>
      </c>
      <c r="F3014" s="12" t="str">
        <f t="shared" si="1580"/>
        <v>0.704225352112676</v>
      </c>
      <c r="G3014" s="12" t="str">
        <f t="shared" si="1576"/>
        <v>0.704225352112676</v>
      </c>
      <c r="H3014" s="12" t="str">
        <f t="shared" si="1581"/>
        <v>8.26579396934478+0.313039849426948i</v>
      </c>
      <c r="I3014" s="12" t="str">
        <f t="shared" si="1582"/>
        <v>4256.85804561417i</v>
      </c>
      <c r="J3014" s="12" t="str">
        <f t="shared" si="1583"/>
        <v>-15498.8420620875+920.659636159687i</v>
      </c>
      <c r="K3014" s="12" t="str">
        <f t="shared" si="1584"/>
        <v>0.0162577342794459-0.273690782117457i</v>
      </c>
      <c r="L3014" s="12" t="str">
        <f t="shared" si="1585"/>
        <v>0.00088507888081434-0.0124879683636801i</v>
      </c>
      <c r="M3014" s="12" t="str">
        <f t="shared" si="1586"/>
        <v>0.0171428131602602-0.286178750481137i</v>
      </c>
      <c r="N3014" s="12" t="str">
        <f t="shared" si="1587"/>
        <v>-13.6219457459653i</v>
      </c>
      <c r="O3014" s="12" t="str">
        <f t="shared" si="1588"/>
        <v>0.492727341548329-0.870183754669504i</v>
      </c>
      <c r="P3014" s="12" t="str">
        <f t="shared" si="1589"/>
        <v>0.507272658451671+0.870183754669504i</v>
      </c>
      <c r="Q3014" s="12" t="str">
        <f t="shared" si="1590"/>
        <v>-0.507272658451671+12.7517619912958i</v>
      </c>
      <c r="R3014" s="12" t="str">
        <f t="shared" si="1591"/>
        <v>0.0665524611707426-0.0424280897593256i</v>
      </c>
      <c r="S3014" s="12" t="str">
        <f t="shared" si="1592"/>
        <v>1.39495150985719i</v>
      </c>
      <c r="T3014" s="12" t="str">
        <f t="shared" si="1593"/>
        <v>0.0591851278701276+0.0928374561948394i</v>
      </c>
      <c r="U3014" s="12" t="str">
        <f t="shared" si="1594"/>
        <v>0.001-0.00146821903221306i</v>
      </c>
      <c r="V3014" s="12" t="str">
        <f t="shared" si="1595"/>
        <v>0.0015-0.000446267183043482i</v>
      </c>
      <c r="W3014" s="12" t="str">
        <f t="shared" si="1596"/>
        <v>0.000724404294228003-0.000504693478316366i</v>
      </c>
      <c r="X3014" s="12" t="str">
        <f t="shared" si="1597"/>
        <v>0.000714015672875912-0.000478088731634606i</v>
      </c>
      <c r="Y3014" s="12" t="str">
        <f t="shared" si="1598"/>
        <v>0.00029+1.0216459309474i</v>
      </c>
      <c r="Z3014" s="12" t="str">
        <f t="shared" si="1599"/>
        <v>-0.00560988579302646-0.0083960933093686i</v>
      </c>
      <c r="AA3014" s="12" t="str">
        <f t="shared" si="1600"/>
        <v>0.0115538588794735-11.7512400054692i</v>
      </c>
      <c r="AB3014" s="12" t="str">
        <f t="shared" si="1601"/>
        <v>0.147737133195503+0.231739629953749i</v>
      </c>
      <c r="AC3014" s="12" t="str">
        <f t="shared" si="1602"/>
        <v>1.06885158780833-0.0383065589994294i</v>
      </c>
      <c r="AD3014" s="12" t="str">
        <f t="shared" si="1603"/>
        <v>0.130282781927168+0.22148099673189i</v>
      </c>
      <c r="AE3014" s="12" t="str">
        <f t="shared" si="1604"/>
        <v>0.00112870358740373-0.0023363494906562i</v>
      </c>
      <c r="AF3014" s="12" t="str">
        <f t="shared" si="1605"/>
        <v>-13.6648554541488-0.297341272565104i</v>
      </c>
      <c r="AG3014" s="12" t="str">
        <f t="shared" si="1606"/>
        <v>1.00942713745761-0.00553289950934878i</v>
      </c>
      <c r="AH3014" s="12" t="str">
        <f t="shared" si="1607"/>
        <v>-0.0161387859440448+0.0312067830053313i</v>
      </c>
      <c r="AI3014" s="12">
        <f t="shared" si="1608"/>
        <v>-29.085709260439934</v>
      </c>
      <c r="AJ3014" s="12">
        <f t="shared" si="1609"/>
        <v>117.34603204566749</v>
      </c>
      <c r="AK3014" s="12"/>
      <c r="AL3014" s="12"/>
      <c r="AM3014" s="12"/>
      <c r="AN3014" s="12"/>
    </row>
    <row r="3015" spans="1:40" x14ac:dyDescent="0.35">
      <c r="A3015" s="12"/>
      <c r="B3015" s="12">
        <f t="shared" si="1575"/>
        <v>1085000</v>
      </c>
      <c r="C3015" s="29" t="str">
        <f t="shared" si="1577"/>
        <v>-5.88401083472308E-08+0.00204575323401301i</v>
      </c>
      <c r="D3015" s="28" t="str">
        <f t="shared" si="1578"/>
        <v>-5.39906148397135+0.0156841081274331i</v>
      </c>
      <c r="E3015" s="12" t="str">
        <f t="shared" si="1579"/>
        <v>4200</v>
      </c>
      <c r="F3015" s="12" t="str">
        <f t="shared" si="1580"/>
        <v>0.704225352112676</v>
      </c>
      <c r="G3015" s="12" t="str">
        <f t="shared" si="1576"/>
        <v>0.704225352112676</v>
      </c>
      <c r="H3015" s="12" t="str">
        <f t="shared" si="1581"/>
        <v>8.2658174518287+0.312752290260361i</v>
      </c>
      <c r="I3015" s="12" t="str">
        <f t="shared" si="1582"/>
        <v>4260.78503643115i</v>
      </c>
      <c r="J3015" s="12" t="str">
        <f t="shared" si="1583"/>
        <v>-15527.4527473933+921.508953167214i</v>
      </c>
      <c r="K3015" s="12" t="str">
        <f t="shared" si="1584"/>
        <v>0.0162278812024288-0.27344027173581i</v>
      </c>
      <c r="L3015" s="12" t="str">
        <f t="shared" si="1585"/>
        <v>0.000883456286438385-0.0124765736100401i</v>
      </c>
      <c r="M3015" s="12" t="str">
        <f t="shared" si="1586"/>
        <v>0.0171113374888672-0.28591684534585i</v>
      </c>
      <c r="N3015" s="12" t="str">
        <f t="shared" si="1587"/>
        <v>-13.6345121165797i</v>
      </c>
      <c r="O3015" s="12" t="str">
        <f t="shared" si="1588"/>
        <v>0.481753674101718-0.876306680043862i</v>
      </c>
      <c r="P3015" s="12" t="str">
        <f t="shared" si="1589"/>
        <v>0.518246325898282+0.876306680043862i</v>
      </c>
      <c r="Q3015" s="12" t="str">
        <f t="shared" si="1590"/>
        <v>-0.518246325898282+12.7582054365358i</v>
      </c>
      <c r="R3015" s="12" t="str">
        <f t="shared" si="1591"/>
        <v>0.0669252675078117-0.0433391751406145i</v>
      </c>
      <c r="S3015" s="12" t="str">
        <f t="shared" si="1592"/>
        <v>1.39623836549359i</v>
      </c>
      <c r="T3015" s="12" t="str">
        <f t="shared" si="1593"/>
        <v>0.060511819060172+0.0934436261153283i</v>
      </c>
      <c r="U3015" s="12" t="str">
        <f t="shared" si="1594"/>
        <v>0.001-0.00146686583494834i</v>
      </c>
      <c r="V3015" s="12" t="str">
        <f t="shared" si="1595"/>
        <v>0.0015-0.000445855876883995i</v>
      </c>
      <c r="W3015" s="12" t="str">
        <f t="shared" si="1596"/>
        <v>0.000724259714514279-0.000504338939339821i</v>
      </c>
      <c r="X3015" s="12" t="str">
        <f t="shared" si="1597"/>
        <v>0.00071386639236788-0.000477758172588096i</v>
      </c>
      <c r="Y3015" s="12" t="str">
        <f t="shared" si="1598"/>
        <v>0.00029+1.02258840874348i</v>
      </c>
      <c r="Z3015" s="12" t="str">
        <f t="shared" si="1599"/>
        <v>-0.00560084082452497-0.00838658632458187i</v>
      </c>
      <c r="AA3015" s="12" t="str">
        <f t="shared" si="1600"/>
        <v>0.0115308391702045-11.7404005308776i</v>
      </c>
      <c r="AB3015" s="12" t="str">
        <f t="shared" si="1601"/>
        <v>0.151048802192535+0.233252743289905i</v>
      </c>
      <c r="AC3015" s="12" t="str">
        <f t="shared" si="1602"/>
        <v>1.06927553556132-0.0391961306055212i</v>
      </c>
      <c r="AD3015" s="12" t="str">
        <f t="shared" si="1603"/>
        <v>0.133087588034431+0.22301946864172i</v>
      </c>
      <c r="AE3015" s="12" t="str">
        <f t="shared" si="1604"/>
        <v>0.00112496962952537-0.00236524709041356i</v>
      </c>
      <c r="AF3015" s="12" t="str">
        <f t="shared" si="1605"/>
        <v>-13.6648789358001-0.297068182132928i</v>
      </c>
      <c r="AG3015" s="12" t="str">
        <f t="shared" si="1606"/>
        <v>1.00948393844859-0.00564694655506827i</v>
      </c>
      <c r="AH3015" s="12" t="str">
        <f t="shared" si="1607"/>
        <v>-0.0161009343621976+0.0315960463859834i</v>
      </c>
      <c r="AI3015" s="12">
        <f t="shared" si="1608"/>
        <v>-29.004746574395142</v>
      </c>
      <c r="AJ3015" s="12">
        <f t="shared" si="1609"/>
        <v>117.00279947594248</v>
      </c>
      <c r="AK3015" s="12"/>
      <c r="AL3015" s="12"/>
      <c r="AM3015" s="12"/>
      <c r="AN3015" s="12"/>
    </row>
    <row r="3016" spans="1:40" x14ac:dyDescent="0.35">
      <c r="A3016" s="12"/>
      <c r="B3016" s="12">
        <f t="shared" si="1575"/>
        <v>1086000</v>
      </c>
      <c r="C3016" s="29" t="str">
        <f t="shared" si="1577"/>
        <v>-5.87317970801786E-08+0.00204386948334024i</v>
      </c>
      <c r="D3016" s="28" t="str">
        <f t="shared" si="1578"/>
        <v>-5.39906148314096+0.0156696660389418i</v>
      </c>
      <c r="E3016" s="12" t="str">
        <f t="shared" si="1579"/>
        <v>4200</v>
      </c>
      <c r="F3016" s="12" t="str">
        <f t="shared" si="1580"/>
        <v>0.704225352112676</v>
      </c>
      <c r="G3016" s="12" t="str">
        <f t="shared" si="1576"/>
        <v>0.704225352112676</v>
      </c>
      <c r="H3016" s="12" t="str">
        <f t="shared" si="1581"/>
        <v>8.26584086961683+0.312465258034982i</v>
      </c>
      <c r="I3016" s="12" t="str">
        <f t="shared" si="1582"/>
        <v>4264.71202724814i</v>
      </c>
      <c r="J3016" s="12" t="str">
        <f t="shared" si="1583"/>
        <v>-15556.0898141516+922.358270174742i</v>
      </c>
      <c r="K3016" s="12" t="str">
        <f t="shared" si="1584"/>
        <v>0.0161981101833815-0.273190217923094i</v>
      </c>
      <c r="L3016" s="12" t="str">
        <f t="shared" si="1585"/>
        <v>0.000881838142542069-0.0124651995263687i</v>
      </c>
      <c r="M3016" s="12" t="str">
        <f t="shared" si="1586"/>
        <v>0.0170799483259236-0.285655417449463i</v>
      </c>
      <c r="N3016" s="12" t="str">
        <f t="shared" si="1587"/>
        <v>-13.6470784871941i</v>
      </c>
      <c r="O3016" s="12" t="str">
        <f t="shared" si="1588"/>
        <v>0.470703932165298-0.882291226434972i</v>
      </c>
      <c r="P3016" s="12" t="str">
        <f t="shared" si="1589"/>
        <v>0.529296067834702+0.882291226434972i</v>
      </c>
      <c r="Q3016" s="12" t="str">
        <f t="shared" si="1590"/>
        <v>-0.529296067834702+12.7647872607591i</v>
      </c>
      <c r="R3016" s="12" t="str">
        <f t="shared" si="1591"/>
        <v>0.0672840887722916-0.0442552829052102i</v>
      </c>
      <c r="S3016" s="12" t="str">
        <f t="shared" si="1592"/>
        <v>1.39752522112999i</v>
      </c>
      <c r="T3016" s="12" t="str">
        <f t="shared" si="1593"/>
        <v>0.0618478740282742+0.0940312110400267i</v>
      </c>
      <c r="U3016" s="12" t="str">
        <f t="shared" si="1594"/>
        <v>0.001-0.00146551512975963i</v>
      </c>
      <c r="V3016" s="12" t="str">
        <f t="shared" si="1595"/>
        <v>0.0015-0.000445445328194416i</v>
      </c>
      <c r="W3016" s="12" t="str">
        <f t="shared" si="1596"/>
        <v>0.000724115337614093-0.000503984898262113i</v>
      </c>
      <c r="X3016" s="12" t="str">
        <f t="shared" si="1597"/>
        <v>0.000713717328142028-0.000477428070278757i</v>
      </c>
      <c r="Y3016" s="12" t="str">
        <f t="shared" si="1598"/>
        <v>0.00029+1.02353088653955i</v>
      </c>
      <c r="Z3016" s="12" t="str">
        <f t="shared" si="1599"/>
        <v>-0.00559181786262545-0.00837709942842277i</v>
      </c>
      <c r="AA3016" s="12" t="str">
        <f t="shared" si="1600"/>
        <v>0.0115078871433336-11.7295810399674i</v>
      </c>
      <c r="AB3016" s="12" t="str">
        <f t="shared" si="1601"/>
        <v>0.154383844928477+0.23471946500544i</v>
      </c>
      <c r="AC3016" s="12" t="str">
        <f t="shared" si="1602"/>
        <v>1.06968575485338-0.0400915853371159i</v>
      </c>
      <c r="AD3016" s="12" t="str">
        <f t="shared" si="1603"/>
        <v>0.135911305835218+0.224522354936409i</v>
      </c>
      <c r="AE3016" s="12" t="str">
        <f t="shared" si="1604"/>
        <v>0.0011208548235038-0.00239403063732053i</v>
      </c>
      <c r="AF3016" s="12" t="str">
        <f t="shared" si="1605"/>
        <v>-13.6649023527578-0.29679559199604i</v>
      </c>
      <c r="AG3016" s="12" t="str">
        <f t="shared" si="1606"/>
        <v>1.00953912429832-0.0057615880111952i</v>
      </c>
      <c r="AH3016" s="12" t="str">
        <f t="shared" si="1607"/>
        <v>-0.0160580082422541+0.0319839119779358i</v>
      </c>
      <c r="AI3016" s="12">
        <f t="shared" si="1608"/>
        <v>-28.925084226233668</v>
      </c>
      <c r="AJ3016" s="12">
        <f t="shared" si="1609"/>
        <v>116.65963343380723</v>
      </c>
      <c r="AK3016" s="12"/>
      <c r="AL3016" s="12"/>
      <c r="AM3016" s="12"/>
      <c r="AN3016" s="12"/>
    </row>
    <row r="3017" spans="1:40" x14ac:dyDescent="0.35">
      <c r="A3017" s="12"/>
      <c r="B3017" s="12">
        <f t="shared" si="1575"/>
        <v>1087000</v>
      </c>
      <c r="C3017" s="29" t="str">
        <f t="shared" si="1577"/>
        <v>-5.86237846027438E-08+0.00204198919863005i</v>
      </c>
      <c r="D3017" s="28" t="str">
        <f t="shared" si="1578"/>
        <v>-5.39906148231287+0.0156552505228304i</v>
      </c>
      <c r="E3017" s="12" t="str">
        <f t="shared" si="1579"/>
        <v>4200</v>
      </c>
      <c r="F3017" s="12" t="str">
        <f t="shared" si="1580"/>
        <v>0.704225352112676</v>
      </c>
      <c r="G3017" s="12" t="str">
        <f t="shared" si="1576"/>
        <v>0.704225352112676</v>
      </c>
      <c r="H3017" s="12" t="str">
        <f t="shared" si="1581"/>
        <v>8.26586422294651+0.312178751306162i</v>
      </c>
      <c r="I3017" s="12" t="str">
        <f t="shared" si="1582"/>
        <v>4268.63901806513i</v>
      </c>
      <c r="J3017" s="12" t="str">
        <f t="shared" si="1583"/>
        <v>-15584.7532623625+923.207587182269i</v>
      </c>
      <c r="K3017" s="12" t="str">
        <f t="shared" si="1584"/>
        <v>0.0161684209221784-0.272940619436679i</v>
      </c>
      <c r="L3017" s="12" t="str">
        <f t="shared" si="1585"/>
        <v>0.000880224432891648-0.0124538460567664i</v>
      </c>
      <c r="M3017" s="12" t="str">
        <f t="shared" si="1586"/>
        <v>0.01704864535507-0.285394465493445i</v>
      </c>
      <c r="N3017" s="12" t="str">
        <f t="shared" si="1587"/>
        <v>-13.6596448578084i</v>
      </c>
      <c r="O3017" s="12" t="str">
        <f t="shared" si="1588"/>
        <v>0.459579860621506-0.888136448813535i</v>
      </c>
      <c r="P3017" s="12" t="str">
        <f t="shared" si="1589"/>
        <v>0.540420139378494+0.888136448813535i</v>
      </c>
      <c r="Q3017" s="12" t="str">
        <f t="shared" si="1590"/>
        <v>-0.540420139378494+12.7715084089949i</v>
      </c>
      <c r="R3017" s="12" t="str">
        <f t="shared" si="1591"/>
        <v>0.0676288420041078-0.0451761929071749i</v>
      </c>
      <c r="S3017" s="12" t="str">
        <f t="shared" si="1592"/>
        <v>1.39881207676639i</v>
      </c>
      <c r="T3017" s="12" t="str">
        <f t="shared" si="1593"/>
        <v>0.0631930042208844+0.0946000409330721i</v>
      </c>
      <c r="U3017" s="12" t="str">
        <f t="shared" si="1594"/>
        <v>0.001-0.00146416690976905i</v>
      </c>
      <c r="V3017" s="12" t="str">
        <f t="shared" si="1595"/>
        <v>0.0015-0.00044503553488421i</v>
      </c>
      <c r="W3017" s="12" t="str">
        <f t="shared" si="1596"/>
        <v>0.00072397116328439-0.000503631353894707i</v>
      </c>
      <c r="X3017" s="12" t="str">
        <f t="shared" si="1597"/>
        <v>0.00071356847989821-0.000477098423621646i</v>
      </c>
      <c r="Y3017" s="12" t="str">
        <f t="shared" si="1598"/>
        <v>0.00029+1.02447336433563i</v>
      </c>
      <c r="Z3017" s="12" t="str">
        <f t="shared" si="1599"/>
        <v>-0.00558281683388543-0.00836763256177568i</v>
      </c>
      <c r="AA3017" s="12" t="str">
        <f t="shared" si="1600"/>
        <v>0.0114850025387289-11.7187814775143i</v>
      </c>
      <c r="AB3017" s="12" t="str">
        <f t="shared" si="1601"/>
        <v>0.157741541119774+0.236139370659084i</v>
      </c>
      <c r="AC3017" s="12" t="str">
        <f t="shared" si="1602"/>
        <v>1.07008214906352-0.040992706429254i</v>
      </c>
      <c r="AD3017" s="12" t="str">
        <f t="shared" si="1603"/>
        <v>0.138753480773316+0.225989426675416i</v>
      </c>
      <c r="AE3017" s="12" t="str">
        <f t="shared" si="1604"/>
        <v>0.00111636121704477-0.00242269571930215i</v>
      </c>
      <c r="AF3017" s="12" t="str">
        <f t="shared" si="1605"/>
        <v>-13.6649257052594-0.296523500783332i</v>
      </c>
      <c r="AG3017" s="12" t="str">
        <f t="shared" si="1606"/>
        <v>1.00959268973529-0.00587680295726212i</v>
      </c>
      <c r="AH3017" s="12" t="str">
        <f t="shared" si="1607"/>
        <v>-0.0160100340302933+0.0323703233902482i</v>
      </c>
      <c r="AI3017" s="12">
        <f t="shared" si="1608"/>
        <v>-28.846694485420624</v>
      </c>
      <c r="AJ3017" s="12">
        <f t="shared" si="1609"/>
        <v>116.31653282294658</v>
      </c>
      <c r="AK3017" s="12"/>
      <c r="AL3017" s="12"/>
      <c r="AM3017" s="12"/>
      <c r="AN3017" s="12"/>
    </row>
    <row r="3018" spans="1:40" x14ac:dyDescent="0.35">
      <c r="A3018" s="12"/>
      <c r="B3018" s="12">
        <f t="shared" si="1575"/>
        <v>1088000</v>
      </c>
      <c r="C3018" s="29" t="str">
        <f t="shared" si="1577"/>
        <v>-5.85160698169404E-08+0.00204011237032558i</v>
      </c>
      <c r="D3018" s="28" t="str">
        <f t="shared" si="1578"/>
        <v>-5.39906148148705+0.0156408615058295i</v>
      </c>
      <c r="E3018" s="12" t="str">
        <f t="shared" si="1579"/>
        <v>4200</v>
      </c>
      <c r="F3018" s="12" t="str">
        <f t="shared" si="1580"/>
        <v>0.704225352112676</v>
      </c>
      <c r="G3018" s="12" t="str">
        <f t="shared" si="1576"/>
        <v>0.704225352112676</v>
      </c>
      <c r="H3018" s="12" t="str">
        <f t="shared" si="1581"/>
        <v>8.26588751205392+0.311892768634523i</v>
      </c>
      <c r="I3018" s="12" t="str">
        <f t="shared" si="1582"/>
        <v>4272.56600888212i</v>
      </c>
      <c r="J3018" s="12" t="str">
        <f t="shared" si="1583"/>
        <v>-15613.443092026+924.056904189796i</v>
      </c>
      <c r="K3018" s="12" t="str">
        <f t="shared" si="1584"/>
        <v>0.0161388131200637-0.272691475038426i</v>
      </c>
      <c r="L3018" s="12" t="str">
        <f t="shared" si="1585"/>
        <v>0.000878615141327189-0.012442513145534i</v>
      </c>
      <c r="M3018" s="12" t="str">
        <f t="shared" si="1586"/>
        <v>0.0170174282613909-0.28513398818396i</v>
      </c>
      <c r="N3018" s="12" t="str">
        <f t="shared" si="1587"/>
        <v>-13.6722112284228i</v>
      </c>
      <c r="O3018" s="12" t="str">
        <f t="shared" si="1588"/>
        <v>0.448383216090015-0.893841424151273i</v>
      </c>
      <c r="P3018" s="12" t="str">
        <f t="shared" si="1589"/>
        <v>0.551616783909985+0.893841424151273i</v>
      </c>
      <c r="Q3018" s="12" t="str">
        <f t="shared" si="1590"/>
        <v>-0.551616783909985+12.7783698042715i</v>
      </c>
      <c r="R3018" s="12" t="str">
        <f t="shared" si="1591"/>
        <v>0.0679594482901131-0.0461016831752005i</v>
      </c>
      <c r="S3018" s="12" t="str">
        <f t="shared" si="1592"/>
        <v>1.40009893240279i</v>
      </c>
      <c r="T3018" s="12" t="str">
        <f t="shared" si="1593"/>
        <v>0.0645469173955699+0.09514995099767i</v>
      </c>
      <c r="U3018" s="12" t="str">
        <f t="shared" si="1594"/>
        <v>0.001-0.00146282116812404i</v>
      </c>
      <c r="V3018" s="12" t="str">
        <f t="shared" si="1595"/>
        <v>0.0015-0.000444626494870528i</v>
      </c>
      <c r="W3018" s="12" t="str">
        <f t="shared" si="1596"/>
        <v>0.000723827191281953-0.000503278305053562i</v>
      </c>
      <c r="X3018" s="12" t="str">
        <f t="shared" si="1597"/>
        <v>0.00071341984733642-0.000476769231535955i</v>
      </c>
      <c r="Y3018" s="12" t="str">
        <f t="shared" si="1598"/>
        <v>0.00029+1.02541584213171i</v>
      </c>
      <c r="Z3018" s="12" t="str">
        <f t="shared" si="1599"/>
        <v>-0.00557383766518106-0.00835818566574494i</v>
      </c>
      <c r="AA3018" s="12" t="str">
        <f t="shared" si="1600"/>
        <v>0.011462185097487-11.7080017884973i</v>
      </c>
      <c r="AB3018" s="12" t="str">
        <f t="shared" si="1601"/>
        <v>0.161121161274732+0.237512048887258i</v>
      </c>
      <c r="AC3018" s="12" t="str">
        <f t="shared" si="1602"/>
        <v>1.07046462554435-0.0418992750419405i</v>
      </c>
      <c r="AD3018" s="12" t="str">
        <f t="shared" si="1603"/>
        <v>0.141613655622768+0.227420460783648i</v>
      </c>
      <c r="AE3018" s="12" t="str">
        <f t="shared" si="1604"/>
        <v>0.00111149090780483-0.00245123795664869i</v>
      </c>
      <c r="AF3018" s="12" t="str">
        <f t="shared" si="1605"/>
        <v>-13.664948993541-0.296251907128693i</v>
      </c>
      <c r="AG3018" s="12" t="str">
        <f t="shared" si="1606"/>
        <v>1.00964462975597-0.00599257043636379i</v>
      </c>
      <c r="AH3018" s="12" t="str">
        <f t="shared" si="1607"/>
        <v>-0.0159570387416568+0.0327552246544615i</v>
      </c>
      <c r="AI3018" s="12">
        <f t="shared" si="1608"/>
        <v>-28.769550579142805</v>
      </c>
      <c r="AJ3018" s="12">
        <f t="shared" si="1609"/>
        <v>115.97349653917958</v>
      </c>
      <c r="AK3018" s="12"/>
      <c r="AL3018" s="12"/>
      <c r="AM3018" s="12"/>
      <c r="AN3018" s="12"/>
    </row>
    <row r="3019" spans="1:40" x14ac:dyDescent="0.35">
      <c r="A3019" s="12"/>
      <c r="B3019" s="12">
        <f t="shared" si="1575"/>
        <v>1089000</v>
      </c>
      <c r="C3019" s="29" t="str">
        <f t="shared" si="1577"/>
        <v>-5.8408651629821E-08+0.00203823898890503i</v>
      </c>
      <c r="D3019" s="28" t="str">
        <f t="shared" si="1578"/>
        <v>-5.39906148066352+0.0156264989149386i</v>
      </c>
      <c r="E3019" s="12" t="str">
        <f t="shared" si="1579"/>
        <v>4200</v>
      </c>
      <c r="F3019" s="12" t="str">
        <f t="shared" si="1580"/>
        <v>0.704225352112676</v>
      </c>
      <c r="G3019" s="12" t="str">
        <f t="shared" si="1576"/>
        <v>0.704225352112676</v>
      </c>
      <c r="H3019" s="12" t="str">
        <f t="shared" si="1581"/>
        <v>8.26591073717425+0.311607308585926i</v>
      </c>
      <c r="I3019" s="12" t="str">
        <f t="shared" si="1582"/>
        <v>4276.49299969911i</v>
      </c>
      <c r="J3019" s="12" t="str">
        <f t="shared" si="1583"/>
        <v>-15642.159303142+924.906221197323i</v>
      </c>
      <c r="K3019" s="12" t="str">
        <f t="shared" si="1584"/>
        <v>0.0161092864796435-0.272442783494669i</v>
      </c>
      <c r="L3019" s="12" t="str">
        <f t="shared" si="1585"/>
        <v>0.000877010251762224-0.0124312007371719i</v>
      </c>
      <c r="M3019" s="12" t="str">
        <f t="shared" si="1586"/>
        <v>0.0169862967314057-0.284873984231841i</v>
      </c>
      <c r="N3019" s="12" t="str">
        <f t="shared" si="1587"/>
        <v>-13.6847775990371i</v>
      </c>
      <c r="O3019" s="12" t="str">
        <f t="shared" si="1588"/>
        <v>0.437115766650969-0.899405251566354i</v>
      </c>
      <c r="P3019" s="12" t="str">
        <f t="shared" si="1589"/>
        <v>0.562884233349031+0.899405251566354i</v>
      </c>
      <c r="Q3019" s="12" t="str">
        <f t="shared" si="1590"/>
        <v>-0.562884233349031+12.7853723474707i</v>
      </c>
      <c r="R3019" s="12" t="str">
        <f t="shared" si="1591"/>
        <v>0.0682758328137478-0.0470315300029272i</v>
      </c>
      <c r="S3019" s="12" t="str">
        <f t="shared" si="1592"/>
        <v>1.40138578803919i</v>
      </c>
      <c r="T3019" s="12" t="str">
        <f t="shared" si="1593"/>
        <v>0.0659093177358409+0.095680781771726i</v>
      </c>
      <c r="U3019" s="12" t="str">
        <f t="shared" si="1594"/>
        <v>0.001-0.0014614778979972i</v>
      </c>
      <c r="V3019" s="12" t="str">
        <f t="shared" si="1595"/>
        <v>0.0015-0.000444218206078177i</v>
      </c>
      <c r="W3019" s="12" t="str">
        <f t="shared" si="1596"/>
        <v>0.000723683421363396-0.000502925750559126i</v>
      </c>
      <c r="X3019" s="12" t="str">
        <f t="shared" si="1597"/>
        <v>0.000713271430156789-0.000476440492945027i</v>
      </c>
      <c r="Y3019" s="12" t="str">
        <f t="shared" si="1598"/>
        <v>0.00029+1.02635831992779i</v>
      </c>
      <c r="Z3019" s="12" t="str">
        <f t="shared" si="1599"/>
        <v>-0.00556488028370556-0.00834875868165323i</v>
      </c>
      <c r="AA3019" s="12" t="str">
        <f t="shared" si="1600"/>
        <v>0.0114394345619254-11.6972419180978i</v>
      </c>
      <c r="AB3019" s="12" t="str">
        <f t="shared" si="1601"/>
        <v>0.164521966980143+0.238837101642793i</v>
      </c>
      <c r="AC3019" s="12" t="str">
        <f t="shared" si="1602"/>
        <v>1.07083309567733-0.0428110703483193i</v>
      </c>
      <c r="AD3019" s="12" t="str">
        <f t="shared" si="1603"/>
        <v>0.144491370564572+0.228815240079757i</v>
      </c>
      <c r="AE3019" s="12" t="str">
        <f t="shared" si="1604"/>
        <v>0.00110624604289006-0.00247965300255615i</v>
      </c>
      <c r="AF3019" s="12" t="str">
        <f t="shared" si="1605"/>
        <v>-13.6649722178378-0.295980809670987i</v>
      </c>
      <c r="AG3019" s="12" t="str">
        <f t="shared" si="1606"/>
        <v>1.00969493962477-0.00610886945857246i</v>
      </c>
      <c r="AH3019" s="12" t="str">
        <f t="shared" si="1607"/>
        <v>-0.0158990499546675+0.0331385602289778i</v>
      </c>
      <c r="AI3019" s="12">
        <f t="shared" si="1608"/>
        <v>-28.693626649253076</v>
      </c>
      <c r="AJ3019" s="12">
        <f t="shared" si="1609"/>
        <v>115.63052347066709</v>
      </c>
      <c r="AK3019" s="12"/>
      <c r="AL3019" s="12"/>
      <c r="AM3019" s="12"/>
      <c r="AN3019" s="12"/>
    </row>
    <row r="3020" spans="1:40" x14ac:dyDescent="0.35">
      <c r="A3020" s="12"/>
      <c r="B3020" s="12">
        <f t="shared" si="1575"/>
        <v>1090000</v>
      </c>
      <c r="C3020" s="29" t="str">
        <f t="shared" si="1577"/>
        <v>-5.83015289534495E-08+0.00203636904488158i</v>
      </c>
      <c r="D3020" s="28" t="str">
        <f t="shared" si="1578"/>
        <v>-5.39906147984224+0.0156121626774255i</v>
      </c>
      <c r="E3020" s="12" t="str">
        <f t="shared" si="1579"/>
        <v>4200</v>
      </c>
      <c r="F3020" s="12" t="str">
        <f t="shared" si="1580"/>
        <v>0.704225352112676</v>
      </c>
      <c r="G3020" s="12" t="str">
        <f t="shared" si="1576"/>
        <v>0.704225352112676</v>
      </c>
      <c r="H3020" s="12" t="str">
        <f t="shared" si="1581"/>
        <v>8.2659338985415+0.31132236973145i</v>
      </c>
      <c r="I3020" s="12" t="str">
        <f t="shared" si="1582"/>
        <v>4280.41999051609i</v>
      </c>
      <c r="J3020" s="12" t="str">
        <f t="shared" si="1583"/>
        <v>-15670.9018957106+925.755538204851i</v>
      </c>
      <c r="K3020" s="12" t="str">
        <f t="shared" si="1584"/>
        <v>0.0160798407048778-0.272194543576184i</v>
      </c>
      <c r="L3020" s="12" t="str">
        <f t="shared" si="1585"/>
        <v>0.000875409748183274-0.0124199087763789i</v>
      </c>
      <c r="M3020" s="12" t="str">
        <f t="shared" si="1586"/>
        <v>0.0169552504530611-0.284614452352563i</v>
      </c>
      <c r="N3020" s="12" t="str">
        <f t="shared" si="1587"/>
        <v>-13.6973439696515i</v>
      </c>
      <c r="O3020" s="12" t="str">
        <f t="shared" si="1588"/>
        <v>0.425779291565071-0.90482705246602i</v>
      </c>
      <c r="P3020" s="12" t="str">
        <f t="shared" si="1589"/>
        <v>0.574220708434929+0.90482705246602i</v>
      </c>
      <c r="Q3020" s="12" t="str">
        <f t="shared" si="1590"/>
        <v>-0.574220708434929+12.7925169171855i</v>
      </c>
      <c r="R3020" s="12" t="str">
        <f t="shared" si="1591"/>
        <v>0.0685779249023118-0.0479655080409564i</v>
      </c>
      <c r="S3020" s="12" t="str">
        <f t="shared" si="1592"/>
        <v>1.40267264367559i</v>
      </c>
      <c r="T3020" s="12" t="str">
        <f t="shared" si="1593"/>
        <v>0.0672799059690511+0.0961923792205118i</v>
      </c>
      <c r="U3020" s="12" t="str">
        <f t="shared" si="1594"/>
        <v>0.001-0.0014601370925862i</v>
      </c>
      <c r="V3020" s="12" t="str">
        <f t="shared" si="1595"/>
        <v>0.0015-0.000443810666439573i</v>
      </c>
      <c r="W3020" s="12" t="str">
        <f t="shared" si="1596"/>
        <v>0.000723539853285172-0.000502573689236293i</v>
      </c>
      <c r="X3020" s="12" t="str">
        <f t="shared" si="1597"/>
        <v>0.000713123228059591-0.000476112206776275i</v>
      </c>
      <c r="Y3020" s="12" t="str">
        <f t="shared" si="1598"/>
        <v>0.00029+1.02730079772386i</v>
      </c>
      <c r="Z3020" s="12" t="str">
        <f t="shared" si="1599"/>
        <v>-0.00555594461696704-0.00833935155104113i</v>
      </c>
      <c r="AA3020" s="12" t="str">
        <f t="shared" si="1600"/>
        <v>0.0114167506755761-11.6865018116986i</v>
      </c>
      <c r="AB3020" s="12" t="str">
        <f t="shared" si="1601"/>
        <v>0.167943211195587+0.240114144426237i</v>
      </c>
      <c r="AC3020" s="12" t="str">
        <f t="shared" si="1602"/>
        <v>1.07118747492569-0.0437278696246935i</v>
      </c>
      <c r="AD3020" s="12" t="str">
        <f t="shared" si="1603"/>
        <v>0.147386163263931+0.230173553303571i</v>
      </c>
      <c r="AE3020" s="12" t="str">
        <f t="shared" si="1604"/>
        <v>0.00110062881834912-0.00250793654366221i</v>
      </c>
      <c r="AF3020" s="12" t="str">
        <f t="shared" si="1605"/>
        <v>-13.6649953783837-0.295710207054025i</v>
      </c>
      <c r="AG3020" s="12" t="str">
        <f t="shared" si="1606"/>
        <v>1.00974361487393-0.00622567900435767i</v>
      </c>
      <c r="AH3020" s="12" t="str">
        <f t="shared" si="1607"/>
        <v>-0.015836095804346+0.0335202750033986i</v>
      </c>
      <c r="AI3020" s="12">
        <f t="shared" si="1608"/>
        <v>-28.618897711612796</v>
      </c>
      <c r="AJ3020" s="12">
        <f t="shared" si="1609"/>
        <v>115.28761249808309</v>
      </c>
      <c r="AK3020" s="12"/>
      <c r="AL3020" s="12"/>
      <c r="AM3020" s="12"/>
      <c r="AN3020" s="12"/>
    </row>
    <row r="3021" spans="1:40" x14ac:dyDescent="0.35">
      <c r="A3021" s="12"/>
      <c r="B3021" s="12">
        <f t="shared" si="1575"/>
        <v>1091000</v>
      </c>
      <c r="C3021" s="29" t="str">
        <f t="shared" si="1577"/>
        <v>-5.81947007048733E-08+0.00203450252880317i</v>
      </c>
      <c r="D3021" s="28" t="str">
        <f t="shared" si="1578"/>
        <v>-5.39906147902323+0.0155978527208243i</v>
      </c>
      <c r="E3021" s="12" t="str">
        <f t="shared" si="1579"/>
        <v>4200</v>
      </c>
      <c r="F3021" s="12" t="str">
        <f t="shared" si="1580"/>
        <v>0.704225352112676</v>
      </c>
      <c r="G3021" s="12" t="str">
        <f t="shared" si="1576"/>
        <v>0.704225352112676</v>
      </c>
      <c r="H3021" s="12" t="str">
        <f t="shared" si="1581"/>
        <v>8.26595699638874+0.311037950647375i</v>
      </c>
      <c r="I3021" s="12" t="str">
        <f t="shared" si="1582"/>
        <v>4284.34698133308i</v>
      </c>
      <c r="J3021" s="12" t="str">
        <f t="shared" si="1583"/>
        <v>-15699.6708697318+926.604855212378i</v>
      </c>
      <c r="K3021" s="12" t="str">
        <f t="shared" si="1584"/>
        <v>0.016050475501074-0.271946754058179i</v>
      </c>
      <c r="L3021" s="12" t="str">
        <f t="shared" si="1585"/>
        <v>0.000873813614649499-0.0124086372080513i</v>
      </c>
      <c r="M3021" s="12" t="str">
        <f t="shared" si="1586"/>
        <v>0.0169242891157235-0.28435539126623i</v>
      </c>
      <c r="N3021" s="12" t="str">
        <f t="shared" si="1587"/>
        <v>-13.7099103402659i</v>
      </c>
      <c r="O3021" s="12" t="str">
        <f t="shared" si="1588"/>
        <v>0.414375580993246-0.910105970685013i</v>
      </c>
      <c r="P3021" s="12" t="str">
        <f t="shared" si="1589"/>
        <v>0.585624419006754+0.910105970685013i</v>
      </c>
      <c r="Q3021" s="12" t="str">
        <f t="shared" si="1590"/>
        <v>-0.585624419006754+12.7998043695809i</v>
      </c>
      <c r="R3021" s="12" t="str">
        <f t="shared" si="1591"/>
        <v>0.0688656580717038-0.0489033903902555i</v>
      </c>
      <c r="S3021" s="12" t="str">
        <f t="shared" si="1592"/>
        <v>1.40395949931199i</v>
      </c>
      <c r="T3021" s="12" t="str">
        <f t="shared" si="1593"/>
        <v>0.0686583794869619+0.09668459482614i</v>
      </c>
      <c r="U3021" s="12" t="str">
        <f t="shared" si="1594"/>
        <v>0.001-0.00145879874511361i</v>
      </c>
      <c r="V3021" s="12" t="str">
        <f t="shared" si="1595"/>
        <v>0.0015-0.000443403873894716i</v>
      </c>
      <c r="W3021" s="12" t="str">
        <f t="shared" si="1596"/>
        <v>0.000723396486803571-0.000502222119914381i</v>
      </c>
      <c r="X3021" s="12" t="str">
        <f t="shared" si="1597"/>
        <v>0.000712975240745236-0.0004757843719612i</v>
      </c>
      <c r="Y3021" s="12" t="str">
        <f t="shared" si="1598"/>
        <v>0.00029+1.02824327551994i</v>
      </c>
      <c r="Z3021" s="12" t="str">
        <f t="shared" si="1599"/>
        <v>-0.005547030592787-0.00832996421566558i</v>
      </c>
      <c r="AA3021" s="12" t="str">
        <f t="shared" si="1600"/>
        <v>0.0113941331831783-11.675781414883i</v>
      </c>
      <c r="AB3021" s="12" t="str">
        <f t="shared" si="1601"/>
        <v>0.171384138554381+0.241342806509204i</v>
      </c>
      <c r="AC3021" s="12" t="str">
        <f t="shared" si="1602"/>
        <v>1.07152768288496-0.0446494483420949i</v>
      </c>
      <c r="AD3021" s="12" t="str">
        <f t="shared" si="1603"/>
        <v>0.150297568947382+0.23149519514233i</v>
      </c>
      <c r="AE3021" s="12" t="str">
        <f t="shared" si="1604"/>
        <v>0.00109464147866148-0.00253608430057092i</v>
      </c>
      <c r="AF3021" s="12" t="str">
        <f t="shared" si="1605"/>
        <v>-13.665018475412-0.295440097926551i</v>
      </c>
      <c r="AG3021" s="12" t="str">
        <f t="shared" si="1606"/>
        <v>1.00979065130349-0.00634297802798226i</v>
      </c>
      <c r="AH3021" s="12" t="str">
        <f t="shared" si="1607"/>
        <v>-0.0157682049761328+0.0339003143027326i</v>
      </c>
      <c r="AI3021" s="12">
        <f t="shared" si="1608"/>
        <v>-28.545339617691372</v>
      </c>
      <c r="AJ3021" s="12">
        <f t="shared" si="1609"/>
        <v>114.94476249482197</v>
      </c>
      <c r="AK3021" s="12"/>
      <c r="AL3021" s="12"/>
      <c r="AM3021" s="12"/>
      <c r="AN3021" s="12"/>
    </row>
    <row r="3022" spans="1:40" x14ac:dyDescent="0.35">
      <c r="A3022" s="12"/>
      <c r="B3022" s="12">
        <f t="shared" si="1575"/>
        <v>1092000</v>
      </c>
      <c r="C3022" s="29" t="str">
        <f t="shared" si="1577"/>
        <v>-5.80881658060965E-08+0.00203263943125237i</v>
      </c>
      <c r="D3022" s="28" t="str">
        <f t="shared" si="1578"/>
        <v>-5.39906147820646+0.0155835689729348i</v>
      </c>
      <c r="E3022" s="12" t="str">
        <f t="shared" si="1579"/>
        <v>4200</v>
      </c>
      <c r="F3022" s="12" t="str">
        <f t="shared" si="1580"/>
        <v>0.704225352112676</v>
      </c>
      <c r="G3022" s="12" t="str">
        <f t="shared" si="1576"/>
        <v>0.704225352112676</v>
      </c>
      <c r="H3022" s="12" t="str">
        <f t="shared" si="1581"/>
        <v>8.26598003094784+0.310754049915148i</v>
      </c>
      <c r="I3022" s="12" t="str">
        <f t="shared" si="1582"/>
        <v>4288.27397215007i</v>
      </c>
      <c r="J3022" s="12" t="str">
        <f t="shared" si="1583"/>
        <v>-15728.4662252055+927.454172219905i</v>
      </c>
      <c r="K3022" s="12" t="str">
        <f t="shared" si="1584"/>
        <v>0.0160211905748793-0.271699413720274i</v>
      </c>
      <c r="L3022" s="12" t="str">
        <f t="shared" si="1585"/>
        <v>0.000872221835292295-0.0123973859772823i</v>
      </c>
      <c r="M3022" s="12" t="str">
        <f t="shared" si="1586"/>
        <v>0.0168934124101716-0.284096799697556i</v>
      </c>
      <c r="N3022" s="12" t="str">
        <f t="shared" si="1587"/>
        <v>-13.7224767108802i</v>
      </c>
      <c r="O3022" s="12" t="str">
        <f t="shared" si="1588"/>
        <v>0.402906435713679-0.915241172620911i</v>
      </c>
      <c r="P3022" s="12" t="str">
        <f t="shared" si="1589"/>
        <v>0.597093564286321+0.915241172620911i</v>
      </c>
      <c r="Q3022" s="12" t="str">
        <f t="shared" si="1590"/>
        <v>-0.597093564286321+12.8072355382593i</v>
      </c>
      <c r="R3022" s="12" t="str">
        <f t="shared" si="1591"/>
        <v>0.0691389700686386-0.0498449486970593i</v>
      </c>
      <c r="S3022" s="12" t="str">
        <f t="shared" si="1592"/>
        <v>1.40524635494839i</v>
      </c>
      <c r="T3022" s="12" t="str">
        <f t="shared" si="1593"/>
        <v>0.0700444324691321+0.0971572856738402i</v>
      </c>
      <c r="U3022" s="12" t="str">
        <f t="shared" si="1594"/>
        <v>0.001-0.00145746284882688i</v>
      </c>
      <c r="V3022" s="12" t="str">
        <f t="shared" si="1595"/>
        <v>0.0015-0.000442997826391148i</v>
      </c>
      <c r="W3022" s="12" t="str">
        <f t="shared" si="1596"/>
        <v>0.00072325332167473-0.000501871041427132i</v>
      </c>
      <c r="X3022" s="12" t="str">
        <f t="shared" si="1597"/>
        <v>0.000712827467914279-0.000475456987435374i</v>
      </c>
      <c r="Y3022" s="12" t="str">
        <f t="shared" si="1598"/>
        <v>0.00029+1.02918575331602i</v>
      </c>
      <c r="Z3022" s="12" t="str">
        <f t="shared" si="1599"/>
        <v>-0.00553813813929913-0.00832059661749955i</v>
      </c>
      <c r="AA3022" s="12" t="str">
        <f t="shared" si="1600"/>
        <v>0.0113715818306726-11.6650806734343i</v>
      </c>
      <c r="AB3022" s="12" t="str">
        <f t="shared" si="1601"/>
        <v>0.174843985671586+0.242522731149736i</v>
      </c>
      <c r="AC3022" s="12" t="str">
        <f t="shared" si="1602"/>
        <v>1.07185364333094-0.0455755802595093i</v>
      </c>
      <c r="AD3022" s="12" t="str">
        <f t="shared" si="1603"/>
        <v>0.153225120480344+0.232779966256013i</v>
      </c>
      <c r="AE3022" s="12" t="str">
        <f t="shared" si="1604"/>
        <v>0.00108828631622054-0.0025640920283719i</v>
      </c>
      <c r="AF3022" s="12" t="str">
        <f t="shared" si="1605"/>
        <v>-13.6650415091543-0.295170480942213i</v>
      </c>
      <c r="AG3022" s="12" t="str">
        <f t="shared" si="1606"/>
        <v>1.00983604498107-0.0064607454608976i</v>
      </c>
      <c r="AH3022" s="12" t="str">
        <f t="shared" si="1607"/>
        <v>-0.0156954066996125+0.034278623891554i</v>
      </c>
      <c r="AI3022" s="12">
        <f t="shared" si="1608"/>
        <v>-28.472929018258796</v>
      </c>
      <c r="AJ3022" s="12">
        <f t="shared" si="1609"/>
        <v>114.60197232717995</v>
      </c>
      <c r="AK3022" s="12"/>
      <c r="AL3022" s="12"/>
      <c r="AM3022" s="12"/>
      <c r="AN3022" s="12"/>
    </row>
    <row r="3023" spans="1:40" x14ac:dyDescent="0.35">
      <c r="A3023" s="12"/>
      <c r="B3023" s="12">
        <f t="shared" si="1575"/>
        <v>1093000</v>
      </c>
      <c r="C3023" s="29" t="str">
        <f t="shared" si="1577"/>
        <v>-5.7981923184052E-08+0.0020307797428462i</v>
      </c>
      <c r="D3023" s="28" t="str">
        <f t="shared" si="1578"/>
        <v>-5.39906147739193+0.0155693113618209i</v>
      </c>
      <c r="E3023" s="12" t="str">
        <f t="shared" si="1579"/>
        <v>4200</v>
      </c>
      <c r="F3023" s="12" t="str">
        <f t="shared" si="1580"/>
        <v>0.704225352112676</v>
      </c>
      <c r="G3023" s="12" t="str">
        <f t="shared" si="1576"/>
        <v>0.704225352112676</v>
      </c>
      <c r="H3023" s="12" t="str">
        <f t="shared" si="1581"/>
        <v>8.2660030024497+0.310470666121369i</v>
      </c>
      <c r="I3023" s="12" t="str">
        <f t="shared" si="1582"/>
        <v>4292.20096296705i</v>
      </c>
      <c r="J3023" s="12" t="str">
        <f t="shared" si="1583"/>
        <v>-15757.2879621318+928.303489227433i</v>
      </c>
      <c r="K3023" s="12" t="str">
        <f t="shared" si="1584"/>
        <v>0.0159919856342729-0.271452521346471i</v>
      </c>
      <c r="L3023" s="12" t="str">
        <f t="shared" si="1585"/>
        <v>0.000870634394314889-0.012386155029361i</v>
      </c>
      <c r="M3023" s="12" t="str">
        <f t="shared" si="1586"/>
        <v>0.0168626200285878-0.283838676375832i</v>
      </c>
      <c r="N3023" s="12" t="str">
        <f t="shared" si="1587"/>
        <v>-13.7350430814946i</v>
      </c>
      <c r="O3023" s="12" t="str">
        <f t="shared" si="1588"/>
        <v>0.39137366683718-0.92023184736588i</v>
      </c>
      <c r="P3023" s="12" t="str">
        <f t="shared" si="1589"/>
        <v>0.60862633316282+0.92023184736588i</v>
      </c>
      <c r="Q3023" s="12" t="str">
        <f t="shared" si="1590"/>
        <v>-0.60862633316282+12.8148112341287i</v>
      </c>
      <c r="R3023" s="12" t="str">
        <f t="shared" si="1591"/>
        <v>0.0693978029102686-0.0507899532491168i</v>
      </c>
      <c r="S3023" s="12" t="str">
        <f t="shared" si="1592"/>
        <v>1.40653321058479i</v>
      </c>
      <c r="T3023" s="12" t="str">
        <f t="shared" si="1593"/>
        <v>0.0714377560089317+0.0976103145349106i</v>
      </c>
      <c r="U3023" s="12" t="str">
        <f t="shared" si="1594"/>
        <v>0.001-0.00145612939699813i</v>
      </c>
      <c r="V3023" s="12" t="str">
        <f t="shared" si="1595"/>
        <v>0.0015-0.000442592521883929i</v>
      </c>
      <c r="W3023" s="12" t="str">
        <f t="shared" si="1596"/>
        <v>0.000723110357654628-0.000501520452612653i</v>
      </c>
      <c r="X3023" s="12" t="str">
        <f t="shared" si="1597"/>
        <v>0.000712679909267418-0.000475130052138377i</v>
      </c>
      <c r="Y3023" s="12" t="str">
        <f t="shared" si="1598"/>
        <v>0.00029+1.03012823111209i</v>
      </c>
      <c r="Z3023" s="12" t="str">
        <f t="shared" si="1599"/>
        <v>-0.00552926718494669-0.0083112486987305i</v>
      </c>
      <c r="AA3023" s="12" t="str">
        <f t="shared" si="1600"/>
        <v>0.0113490963651935-11.6543995333341i</v>
      </c>
      <c r="AB3023" s="12" t="str">
        <f t="shared" si="1601"/>
        <v>0.17832198145856+0.243653575799362i</v>
      </c>
      <c r="AC3023" s="12" t="str">
        <f t="shared" si="1602"/>
        <v>1.07216528426521-0.046506037518602i</v>
      </c>
      <c r="AD3023" s="12" t="str">
        <f t="shared" si="1603"/>
        <v>0.156168348444853+0.234027673301619i</v>
      </c>
      <c r="AE3023" s="12" t="str">
        <f t="shared" si="1604"/>
        <v>0.00108156567081156-0.00259195551715124i</v>
      </c>
      <c r="AF3023" s="12" t="str">
        <f t="shared" si="1605"/>
        <v>-13.6650644798416-0.294901354759548i</v>
      </c>
      <c r="AG3023" s="12" t="str">
        <f t="shared" si="1606"/>
        <v>1.00987979224166-0.0065789602151274i</v>
      </c>
      <c r="AH3023" s="12" t="str">
        <f t="shared" si="1607"/>
        <v>-0.015617730742243+0.0346551499780783i</v>
      </c>
      <c r="AI3023" s="12">
        <f t="shared" si="1608"/>
        <v>-28.401643329042251</v>
      </c>
      <c r="AJ3023" s="12">
        <f t="shared" si="1609"/>
        <v>114.25924085453876</v>
      </c>
      <c r="AK3023" s="12"/>
      <c r="AL3023" s="12"/>
      <c r="AM3023" s="12"/>
      <c r="AN3023" s="12"/>
    </row>
    <row r="3024" spans="1:40" x14ac:dyDescent="0.35">
      <c r="A3024" s="12"/>
      <c r="B3024" s="12">
        <f t="shared" si="1575"/>
        <v>1094000</v>
      </c>
      <c r="C3024" s="29" t="str">
        <f t="shared" si="1577"/>
        <v>-5.78759717705748E-08+0.00202892345423602i</v>
      </c>
      <c r="D3024" s="28" t="str">
        <f t="shared" si="1578"/>
        <v>-5.39906147657964+0.0155550798158095i</v>
      </c>
      <c r="E3024" s="12" t="str">
        <f t="shared" si="1579"/>
        <v>4200</v>
      </c>
      <c r="F3024" s="12" t="str">
        <f t="shared" si="1580"/>
        <v>0.704225352112676</v>
      </c>
      <c r="G3024" s="12" t="str">
        <f t="shared" si="1576"/>
        <v>0.704225352112676</v>
      </c>
      <c r="H3024" s="12" t="str">
        <f t="shared" si="1581"/>
        <v>8.26602591112414+0.31018779785776i</v>
      </c>
      <c r="I3024" s="12" t="str">
        <f t="shared" si="1582"/>
        <v>4296.12795378404i</v>
      </c>
      <c r="J3024" s="12" t="str">
        <f t="shared" si="1583"/>
        <v>-15786.1360805107+929.152806234961i</v>
      </c>
      <c r="K3024" s="12" t="str">
        <f t="shared" si="1584"/>
        <v>0.0159628603885594-0.271206075725148i</v>
      </c>
      <c r="L3024" s="12" t="str">
        <f t="shared" si="1585"/>
        <v>0.000869051275991996-0.0123749443097715i</v>
      </c>
      <c r="M3024" s="12" t="str">
        <f t="shared" si="1586"/>
        <v>0.0168319116645514-0.283581020034919i</v>
      </c>
      <c r="N3024" s="12" t="str">
        <f t="shared" si="1587"/>
        <v>-13.7476094521089i</v>
      </c>
      <c r="O3024" s="12" t="str">
        <f t="shared" si="1588"/>
        <v>0.379779095521833-0.925077206834445i</v>
      </c>
      <c r="P3024" s="12" t="str">
        <f t="shared" si="1589"/>
        <v>0.620220904478167+0.925077206834445i</v>
      </c>
      <c r="Q3024" s="12" t="str">
        <f t="shared" si="1590"/>
        <v>-0.620220904478167+12.8225322452745i</v>
      </c>
      <c r="R3024" s="12" t="str">
        <f t="shared" si="1591"/>
        <v>0.0696421029211356-0.0517381730731201i</v>
      </c>
      <c r="S3024" s="12" t="str">
        <f t="shared" si="1592"/>
        <v>1.40782006622118i</v>
      </c>
      <c r="T3024" s="12" t="str">
        <f t="shared" si="1593"/>
        <v>0.0728380382419628+0.0980435499462153i</v>
      </c>
      <c r="U3024" s="12" t="str">
        <f t="shared" si="1594"/>
        <v>0.001-0.00145479838292409i</v>
      </c>
      <c r="V3024" s="12" t="str">
        <f t="shared" si="1595"/>
        <v>0.0015-0.000442187958335589i</v>
      </c>
      <c r="W3024" s="12" t="str">
        <f t="shared" si="1596"/>
        <v>0.000722967594499099-0.000501170352313425i</v>
      </c>
      <c r="X3024" s="12" t="str">
        <f t="shared" si="1597"/>
        <v>0.000712532564505492-0.000474803565013826i</v>
      </c>
      <c r="Y3024" s="12" t="str">
        <f t="shared" si="1598"/>
        <v>0.00029+1.03107070890817i</v>
      </c>
      <c r="Z3024" s="12" t="str">
        <f t="shared" si="1599"/>
        <v>-0.0055204176584816-0.00830192040175952i</v>
      </c>
      <c r="AA3024" s="12" t="str">
        <f t="shared" si="1600"/>
        <v>0.0113266765350625-11.6437379407618i</v>
      </c>
      <c r="AB3024" s="12" t="str">
        <f t="shared" si="1601"/>
        <v>0.181817347443518+0.244735012301541i</v>
      </c>
      <c r="AC3024" s="12" t="str">
        <f t="shared" si="1602"/>
        <v>1.07246253795798-0.0474405907397937i</v>
      </c>
      <c r="AD3024" s="12" t="str">
        <f t="shared" si="1603"/>
        <v>0.159126781217221+0.235238128956345i</v>
      </c>
      <c r="AE3024" s="12" t="str">
        <f t="shared" si="1604"/>
        <v>0.00107448192908553-0.00261967059249235i</v>
      </c>
      <c r="AF3024" s="12" t="str">
        <f t="shared" si="1605"/>
        <v>-13.6650873877038-0.294632718041951i</v>
      </c>
      <c r="AG3024" s="12" t="str">
        <f t="shared" si="1606"/>
        <v>1.00992188968745-0.00669760118663058i</v>
      </c>
      <c r="AH3024" s="12" t="str">
        <f t="shared" si="1607"/>
        <v>-0.0155352074030925+0.0350298392181235i</v>
      </c>
      <c r="AI3024" s="12">
        <f t="shared" si="1608"/>
        <v>-28.331460698227371</v>
      </c>
      <c r="AJ3024" s="12">
        <f t="shared" si="1609"/>
        <v>113.91656692957351</v>
      </c>
      <c r="AK3024" s="12"/>
      <c r="AL3024" s="12"/>
      <c r="AM3024" s="12"/>
      <c r="AN3024" s="12"/>
    </row>
    <row r="3025" spans="1:40" x14ac:dyDescent="0.35">
      <c r="A3025" s="12"/>
      <c r="B3025" s="12">
        <f t="shared" si="1575"/>
        <v>1095000</v>
      </c>
      <c r="C3025" s="29" t="str">
        <f t="shared" si="1577"/>
        <v>-5.77703105023754E-08+0.00202707055610731i</v>
      </c>
      <c r="D3025" s="28" t="str">
        <f t="shared" si="1578"/>
        <v>-5.39906147576957+0.0155408742634894i</v>
      </c>
      <c r="E3025" s="12" t="str">
        <f t="shared" si="1579"/>
        <v>4200</v>
      </c>
      <c r="F3025" s="12" t="str">
        <f t="shared" si="1580"/>
        <v>0.704225352112676</v>
      </c>
      <c r="G3025" s="12" t="str">
        <f t="shared" si="1576"/>
        <v>0.704225352112676</v>
      </c>
      <c r="H3025" s="12" t="str">
        <f t="shared" si="1581"/>
        <v>8.26604875719995+0.309905443721146i</v>
      </c>
      <c r="I3025" s="12" t="str">
        <f t="shared" si="1582"/>
        <v>4300.05494460103i</v>
      </c>
      <c r="J3025" s="12" t="str">
        <f t="shared" si="1583"/>
        <v>-15815.0105803421+930.002123242488i</v>
      </c>
      <c r="K3025" s="12" t="str">
        <f t="shared" si="1584"/>
        <v>0.0159338145483613-0.27096007564903i</v>
      </c>
      <c r="L3025" s="12" t="str">
        <f t="shared" si="1585"/>
        <v>0.000867472464669365-0.0123637537641921i</v>
      </c>
      <c r="M3025" s="12" t="str">
        <f t="shared" si="1586"/>
        <v>0.0168012870130307-0.283323829413222i</v>
      </c>
      <c r="N3025" s="12" t="str">
        <f t="shared" si="1587"/>
        <v>-13.7601758227233i</v>
      </c>
      <c r="O3025" s="12" t="str">
        <f t="shared" si="1588"/>
        <v>0.368124552684673-0.929776485888253i</v>
      </c>
      <c r="P3025" s="12" t="str">
        <f t="shared" si="1589"/>
        <v>0.631875447315327+0.929776485888253i</v>
      </c>
      <c r="Q3025" s="12" t="str">
        <f t="shared" si="1590"/>
        <v>-0.631875447315327+12.830399336835i</v>
      </c>
      <c r="R3025" s="12" t="str">
        <f t="shared" si="1591"/>
        <v>0.0698718207674673-0.052689376033425i</v>
      </c>
      <c r="S3025" s="12" t="str">
        <f t="shared" si="1592"/>
        <v>1.40910692185758i</v>
      </c>
      <c r="T3025" s="12" t="str">
        <f t="shared" si="1593"/>
        <v>0.0742449644770561+0.0984568662862304i</v>
      </c>
      <c r="U3025" s="12" t="str">
        <f t="shared" si="1594"/>
        <v>0.001-0.00145346979992598i</v>
      </c>
      <c r="V3025" s="12" t="str">
        <f t="shared" si="1595"/>
        <v>0.0015-0.000441784133716105i</v>
      </c>
      <c r="W3025" s="12" t="str">
        <f t="shared" si="1596"/>
        <v>0.000722825031963833-0.000500820739376262i</v>
      </c>
      <c r="X3025" s="12" t="str">
        <f t="shared" si="1597"/>
        <v>0.000712385433329504-0.00047447752500932i</v>
      </c>
      <c r="Y3025" s="12" t="str">
        <f t="shared" si="1598"/>
        <v>0.00029+1.03201318670425i</v>
      </c>
      <c r="Z3025" s="12" t="str">
        <f t="shared" si="1599"/>
        <v>-0.00551158948896263-0.00829261166920098i</v>
      </c>
      <c r="AA3025" s="12" t="str">
        <f t="shared" si="1600"/>
        <v>0.011304322089783-11.6330958420942i</v>
      </c>
      <c r="AB3025" s="12" t="str">
        <f t="shared" si="1601"/>
        <v>0.185329298098526+0.245766727081489i</v>
      </c>
      <c r="AC3025" s="12" t="str">
        <f t="shared" si="1602"/>
        <v>1.07274534098836-0.0483790091197897i</v>
      </c>
      <c r="AD3025" s="12" t="str">
        <f t="shared" si="1603"/>
        <v>0.162099945046225+0.23641115193988i</v>
      </c>
      <c r="AE3025" s="12" t="str">
        <f t="shared" si="1604"/>
        <v>0.0010670375240277-0.00264723311597256i</v>
      </c>
      <c r="AF3025" s="12" t="str">
        <f t="shared" si="1605"/>
        <v>-13.6651102329695-0.294364569457657i</v>
      </c>
      <c r="AG3025" s="12" t="str">
        <f t="shared" si="1606"/>
        <v>1.0099623341875-0.00681664725866793i</v>
      </c>
      <c r="AH3025" s="12" t="str">
        <f t="shared" si="1607"/>
        <v>-0.0154478675065797+0.0354026387190473i</v>
      </c>
      <c r="AI3025" s="12">
        <f t="shared" si="1608"/>
        <v>-28.26235997566938</v>
      </c>
      <c r="AJ3025" s="12">
        <f t="shared" si="1609"/>
        <v>113.57394939842212</v>
      </c>
      <c r="AK3025" s="12"/>
      <c r="AL3025" s="12"/>
      <c r="AM3025" s="12"/>
      <c r="AN3025" s="12"/>
    </row>
    <row r="3026" spans="1:40" x14ac:dyDescent="0.35">
      <c r="A3026" s="12"/>
      <c r="B3026" s="12">
        <f t="shared" si="1575"/>
        <v>1096000</v>
      </c>
      <c r="C3026" s="29" t="str">
        <f t="shared" si="1577"/>
        <v>-5.76649383210125E-08+0.00202522103917955i</v>
      </c>
      <c r="D3026" s="28" t="str">
        <f t="shared" si="1578"/>
        <v>-5.39906147496171+0.0155266946337099i</v>
      </c>
      <c r="E3026" s="12" t="str">
        <f t="shared" si="1579"/>
        <v>4200</v>
      </c>
      <c r="F3026" s="12" t="str">
        <f t="shared" si="1580"/>
        <v>0.704225352112676</v>
      </c>
      <c r="G3026" s="12" t="str">
        <f t="shared" si="1576"/>
        <v>0.704225352112676</v>
      </c>
      <c r="H3026" s="12" t="str">
        <f t="shared" si="1581"/>
        <v>8.26607154090485+0.30962360231343i</v>
      </c>
      <c r="I3026" s="12" t="str">
        <f t="shared" si="1582"/>
        <v>4303.98193541802i</v>
      </c>
      <c r="J3026" s="12" t="str">
        <f t="shared" si="1583"/>
        <v>-15843.9114616261+930.851440250015i</v>
      </c>
      <c r="K3026" s="12" t="str">
        <f t="shared" si="1584"/>
        <v>0.0159048478256117-0.270714519915171i</v>
      </c>
      <c r="L3026" s="12" t="str">
        <f t="shared" si="1585"/>
        <v>0.000865897944763435-0.0123525833384943i</v>
      </c>
      <c r="M3026" s="12" t="str">
        <f t="shared" si="1586"/>
        <v>0.0167707457703751-0.283067103253665i</v>
      </c>
      <c r="N3026" s="12" t="str">
        <f t="shared" si="1587"/>
        <v>-13.7727421933377i</v>
      </c>
      <c r="O3026" s="12" t="str">
        <f t="shared" si="1588"/>
        <v>0.356411878713207-0.934328942456629i</v>
      </c>
      <c r="P3026" s="12" t="str">
        <f t="shared" si="1589"/>
        <v>0.643588121286793+0.934328942456629i</v>
      </c>
      <c r="Q3026" s="12" t="str">
        <f t="shared" si="1590"/>
        <v>-0.643588121286793+12.8384132508811i</v>
      </c>
      <c r="R3026" s="12" t="str">
        <f t="shared" si="1591"/>
        <v>0.070086911488702-0.0536433289317381i</v>
      </c>
      <c r="S3026" s="12" t="str">
        <f t="shared" si="1592"/>
        <v>1.41039377749398i</v>
      </c>
      <c r="T3026" s="12" t="str">
        <f t="shared" si="1593"/>
        <v>0.0756582173293862+0.0988501438474366i</v>
      </c>
      <c r="U3026" s="12" t="str">
        <f t="shared" si="1594"/>
        <v>0.001-0.00145214364134941i</v>
      </c>
      <c r="V3026" s="12" t="str">
        <f t="shared" si="1595"/>
        <v>0.0015-0.000441381046002861i</v>
      </c>
      <c r="W3026" s="12" t="str">
        <f t="shared" si="1596"/>
        <v>0.000722682669804372-0.000500471612652301i</v>
      </c>
      <c r="X3026" s="12" t="str">
        <f t="shared" si="1597"/>
        <v>0.000712238515440584-0.000474151931076436i</v>
      </c>
      <c r="Y3026" s="12" t="str">
        <f t="shared" si="1598"/>
        <v>0.00029+1.03295566450032i</v>
      </c>
      <c r="Z3026" s="12" t="str">
        <f t="shared" si="1599"/>
        <v>-0.00550278260575358-0.00828332244388062i</v>
      </c>
      <c r="AA3026" s="12" t="str">
        <f t="shared" si="1600"/>
        <v>0.0112820327800323-11.6224731839036i</v>
      </c>
      <c r="AB3026" s="12" t="str">
        <f t="shared" si="1601"/>
        <v>0.188857041171782+0.246748421326878i</v>
      </c>
      <c r="AC3026" s="12" t="str">
        <f t="shared" si="1602"/>
        <v>1.07301363428185-0.04932106053024i</v>
      </c>
      <c r="AD3026" s="12" t="str">
        <f t="shared" si="1603"/>
        <v>0.165087364131053+0.237546567035523i</v>
      </c>
      <c r="AE3026" s="12" t="str">
        <f t="shared" si="1604"/>
        <v>0.00105923493442207-0.0026746389856474i</v>
      </c>
      <c r="AF3026" s="12" t="str">
        <f t="shared" si="1605"/>
        <v>-13.6651330158666-0.29409690767972i</v>
      </c>
      <c r="AG3026" s="12" t="str">
        <f t="shared" si="1606"/>
        <v>1.0100011228774-0.00693607730513946i</v>
      </c>
      <c r="AH3026" s="12" t="str">
        <f t="shared" si="1607"/>
        <v>-0.0153557423962236+0.0357734960435507i</v>
      </c>
      <c r="AI3026" s="12">
        <f t="shared" si="1608"/>
        <v>-28.194320683728517</v>
      </c>
      <c r="AJ3026" s="12">
        <f t="shared" si="1609"/>
        <v>113.23138710089266</v>
      </c>
      <c r="AK3026" s="12"/>
      <c r="AL3026" s="12"/>
      <c r="AM3026" s="12"/>
      <c r="AN3026" s="12"/>
    </row>
    <row r="3027" spans="1:40" x14ac:dyDescent="0.35">
      <c r="A3027" s="12"/>
      <c r="B3027" s="12">
        <f t="shared" si="1575"/>
        <v>1097000</v>
      </c>
      <c r="C3027" s="29" t="str">
        <f t="shared" si="1577"/>
        <v>-5.75598541728668E-08+0.00202337489420608i</v>
      </c>
      <c r="D3027" s="28" t="str">
        <f t="shared" si="1578"/>
        <v>-5.39906147415607+0.01551254085558i</v>
      </c>
      <c r="E3027" s="12" t="str">
        <f t="shared" si="1579"/>
        <v>4200</v>
      </c>
      <c r="F3027" s="12" t="str">
        <f t="shared" si="1580"/>
        <v>0.704225352112676</v>
      </c>
      <c r="G3027" s="12" t="str">
        <f t="shared" si="1576"/>
        <v>0.704225352112676</v>
      </c>
      <c r="H3027" s="12" t="str">
        <f t="shared" si="1581"/>
        <v>8.26609426246557+0.309342272241578i</v>
      </c>
      <c r="I3027" s="12" t="str">
        <f t="shared" si="1582"/>
        <v>4307.908926235i</v>
      </c>
      <c r="J3027" s="12" t="str">
        <f t="shared" si="1583"/>
        <v>-15872.8387243626+931.700757257543i</v>
      </c>
      <c r="K3027" s="12" t="str">
        <f t="shared" si="1584"/>
        <v>0.0158759599335478-0.270469407324941i</v>
      </c>
      <c r="L3027" s="12" t="str">
        <f t="shared" si="1585"/>
        <v>0.000864327700760948-0.012341432978742i</v>
      </c>
      <c r="M3027" s="12" t="str">
        <f t="shared" si="1586"/>
        <v>0.0167402876343087-0.282810840303683i</v>
      </c>
      <c r="N3027" s="12" t="str">
        <f t="shared" si="1587"/>
        <v>-13.785308563952i</v>
      </c>
      <c r="O3027" s="12" t="str">
        <f t="shared" si="1588"/>
        <v>0.344642923174529-0.93873385765387i</v>
      </c>
      <c r="P3027" s="12" t="str">
        <f t="shared" si="1589"/>
        <v>0.655357076825471+0.93873385765387i</v>
      </c>
      <c r="Q3027" s="12" t="str">
        <f t="shared" si="1590"/>
        <v>-0.655357076825471+12.8465747062981i</v>
      </c>
      <c r="R3027" s="12" t="str">
        <f t="shared" si="1591"/>
        <v>0.0702873345262708-0.0545997976078858i</v>
      </c>
      <c r="S3027" s="12" t="str">
        <f t="shared" si="1592"/>
        <v>1.41168063313038i</v>
      </c>
      <c r="T3027" s="12" t="str">
        <f t="shared" si="1593"/>
        <v>0.0770774768558908+0.0992232689050928i</v>
      </c>
      <c r="U3027" s="12" t="str">
        <f t="shared" si="1594"/>
        <v>0.001-0.00145081990056422i</v>
      </c>
      <c r="V3027" s="12" t="str">
        <f t="shared" si="1595"/>
        <v>0.0015-0.000440978693180614i</v>
      </c>
      <c r="W3027" s="12" t="str">
        <f t="shared" si="1596"/>
        <v>0.00072254050777612-0.000500122970996961i</v>
      </c>
      <c r="X3027" s="12" t="str">
        <f t="shared" si="1597"/>
        <v>0.00071209181054003-0.000473826782170706i</v>
      </c>
      <c r="Y3027" s="12" t="str">
        <f t="shared" si="1598"/>
        <v>0.00029+1.0338981422964i</v>
      </c>
      <c r="Z3027" s="12" t="str">
        <f t="shared" si="1599"/>
        <v>-0.00549399693852169-0.00827405266883508i</v>
      </c>
      <c r="AA3027" s="12" t="str">
        <f t="shared" si="1600"/>
        <v>0.0112598083576547-11.6118699129574i</v>
      </c>
      <c r="AB3027" s="12" t="str">
        <f t="shared" si="1601"/>
        <v>0.192399778025646+0.247679811159515i</v>
      </c>
      <c r="AC3027" s="12" t="str">
        <f t="shared" si="1602"/>
        <v>1.07326736314521-0.0502665116176535i</v>
      </c>
      <c r="AD3027" s="12" t="str">
        <f t="shared" si="1603"/>
        <v>0.168088560699642+0.238644205110395i</v>
      </c>
      <c r="AE3027" s="12" t="str">
        <f t="shared" si="1604"/>
        <v>0.00105107668431134-0.00270188413652998i</v>
      </c>
      <c r="AF3027" s="12" t="str">
        <f t="shared" si="1605"/>
        <v>-13.6651557366216-0.293829731385998i</v>
      </c>
      <c r="AG3027" s="12" t="str">
        <f t="shared" si="1606"/>
        <v>1.01003825315894-0.00705587019392071i</v>
      </c>
      <c r="AH3027" s="12" t="str">
        <f t="shared" si="1607"/>
        <v>-0.0152588639284+0.0361423592134409i</v>
      </c>
      <c r="AI3027" s="12">
        <f t="shared" si="1608"/>
        <v>-28.127322989610697</v>
      </c>
      <c r="AJ3027" s="12">
        <f t="shared" si="1609"/>
        <v>112.88887887064691</v>
      </c>
      <c r="AK3027" s="12"/>
      <c r="AL3027" s="12"/>
      <c r="AM3027" s="12"/>
      <c r="AN3027" s="12"/>
    </row>
    <row r="3028" spans="1:40" x14ac:dyDescent="0.35">
      <c r="A3028" s="12"/>
      <c r="B3028" s="12">
        <f t="shared" si="1575"/>
        <v>1098000</v>
      </c>
      <c r="C3028" s="29" t="str">
        <f t="shared" si="1577"/>
        <v>-5.74550570091154E-08+0.0020215321119739i</v>
      </c>
      <c r="D3028" s="28" t="str">
        <f t="shared" si="1578"/>
        <v>-5.39906147335262+0.0154984128584666i</v>
      </c>
      <c r="E3028" s="12" t="str">
        <f t="shared" si="1579"/>
        <v>4200</v>
      </c>
      <c r="F3028" s="12" t="str">
        <f t="shared" si="1580"/>
        <v>0.704225352112676</v>
      </c>
      <c r="G3028" s="12" t="str">
        <f t="shared" si="1576"/>
        <v>0.704225352112676</v>
      </c>
      <c r="H3028" s="12" t="str">
        <f t="shared" si="1581"/>
        <v>8.26611692210776+0.309061452117578i</v>
      </c>
      <c r="I3028" s="12" t="str">
        <f t="shared" si="1582"/>
        <v>4311.83591705199i</v>
      </c>
      <c r="J3028" s="12" t="str">
        <f t="shared" si="1583"/>
        <v>-15901.7923685518+932.55007426507i</v>
      </c>
      <c r="K3028" s="12" t="str">
        <f t="shared" si="1584"/>
        <v>0.0158471505867026-0.270224736683995i</v>
      </c>
      <c r="L3028" s="12" t="str">
        <f t="shared" si="1585"/>
        <v>0.000862761717218555-0.0123303026311909i</v>
      </c>
      <c r="M3028" s="12" t="str">
        <f t="shared" si="1586"/>
        <v>0.0167099123039212-0.282555039315186i</v>
      </c>
      <c r="N3028" s="12" t="str">
        <f t="shared" si="1587"/>
        <v>-13.7978749345664i</v>
      </c>
      <c r="O3028" s="12" t="str">
        <f t="shared" si="1588"/>
        <v>0.332819544522961-0.942990535892874i</v>
      </c>
      <c r="P3028" s="12" t="str">
        <f t="shared" si="1589"/>
        <v>0.667180455477039+0.942990535892874i</v>
      </c>
      <c r="Q3028" s="12" t="str">
        <f t="shared" si="1590"/>
        <v>-0.667180455477039+12.8548843986735i</v>
      </c>
      <c r="R3028" s="12" t="str">
        <f t="shared" si="1591"/>
        <v>0.0704730537495598-0.055558547041483i</v>
      </c>
      <c r="S3028" s="12" t="str">
        <f t="shared" si="1592"/>
        <v>1.41296748876678i</v>
      </c>
      <c r="T3028" s="12" t="str">
        <f t="shared" si="1593"/>
        <v>0.0785024206927352+0.0995761337822418i</v>
      </c>
      <c r="U3028" s="12" t="str">
        <f t="shared" si="1594"/>
        <v>0.000999999999999999-0.00144949857096444i</v>
      </c>
      <c r="V3028" s="12" t="str">
        <f t="shared" si="1595"/>
        <v>0.0015-0.00044057707324147i</v>
      </c>
      <c r="W3028" s="12" t="str">
        <f t="shared" si="1596"/>
        <v>0.000722398545634351-0.000499774813269948i</v>
      </c>
      <c r="X3028" s="12" t="str">
        <f t="shared" si="1597"/>
        <v>0.000711945318329278-0.000473502077251582i</v>
      </c>
      <c r="Y3028" s="12" t="str">
        <f t="shared" si="1598"/>
        <v>0.00029+1.03484062009248i</v>
      </c>
      <c r="Z3028" s="12" t="str">
        <f t="shared" si="1599"/>
        <v>-0.00548523241723618-0.00826480228731116i</v>
      </c>
      <c r="AA3028" s="12" t="str">
        <f t="shared" si="1600"/>
        <v>0.011237648575657-11.6012859762175i</v>
      </c>
      <c r="AB3028" s="12" t="str">
        <f t="shared" si="1601"/>
        <v>0.19595670397978+0.248560627797603i</v>
      </c>
      <c r="AC3028" s="12" t="str">
        <f t="shared" si="1602"/>
        <v>1.07350647729843-0.0512151279043755i</v>
      </c>
      <c r="AD3028" s="12" t="str">
        <f t="shared" si="1603"/>
        <v>0.17110305508711+0.23970390313461i</v>
      </c>
      <c r="AE3028" s="12" t="str">
        <f t="shared" si="1604"/>
        <v>0.00104256534245238-0.00272896454106187i</v>
      </c>
      <c r="AF3028" s="12" t="str">
        <f t="shared" si="1605"/>
        <v>-13.6651783954604-0.293563039259111i</v>
      </c>
      <c r="AG3028" s="12" t="str">
        <f t="shared" si="1606"/>
        <v>1.0100737226997-0.0071760047901848i</v>
      </c>
      <c r="AH3028" s="12" t="str">
        <f t="shared" si="1607"/>
        <v>-0.0151572644661034+0.0365091767133204i</v>
      </c>
      <c r="AI3028" s="12">
        <f t="shared" si="1608"/>
        <v>-28.061347679127685</v>
      </c>
      <c r="AJ3028" s="12">
        <f t="shared" si="1609"/>
        <v>112.54642353537976</v>
      </c>
      <c r="AK3028" s="12"/>
      <c r="AL3028" s="12"/>
      <c r="AM3028" s="12"/>
      <c r="AN3028" s="12"/>
    </row>
    <row r="3029" spans="1:40" x14ac:dyDescent="0.35">
      <c r="A3029" s="12"/>
      <c r="B3029" s="12">
        <f t="shared" ref="B3029:B3092" si="1610">B3028+1000</f>
        <v>1099000</v>
      </c>
      <c r="C3029" s="29" t="str">
        <f t="shared" si="1577"/>
        <v>-5.73505457857043E-08+0.00201969268330355i</v>
      </c>
      <c r="D3029" s="28" t="str">
        <f t="shared" si="1578"/>
        <v>-5.39906147255137+0.0154843105719939i</v>
      </c>
      <c r="E3029" s="12" t="str">
        <f t="shared" si="1579"/>
        <v>4200</v>
      </c>
      <c r="F3029" s="12" t="str">
        <f t="shared" si="1580"/>
        <v>0.704225352112676</v>
      </c>
      <c r="G3029" s="12" t="str">
        <f t="shared" si="1576"/>
        <v>0.704225352112676</v>
      </c>
      <c r="H3029" s="12" t="str">
        <f t="shared" si="1581"/>
        <v>8.26613952005609+0.308781140558439i</v>
      </c>
      <c r="I3029" s="12" t="str">
        <f t="shared" si="1582"/>
        <v>4315.76290786898i</v>
      </c>
      <c r="J3029" s="12" t="str">
        <f t="shared" si="1583"/>
        <v>-15930.7723941934+933.399391272598i</v>
      </c>
      <c r="K3029" s="12" t="str">
        <f t="shared" si="1584"/>
        <v>0.0158184195008999-0.26998050680227i</v>
      </c>
      <c r="L3029" s="12" t="str">
        <f t="shared" si="1585"/>
        <v>0.000861199978762486-0.0123191922422875i</v>
      </c>
      <c r="M3029" s="12" t="str">
        <f t="shared" si="1586"/>
        <v>0.0166796194796624-0.282299699044557i</v>
      </c>
      <c r="N3029" s="12" t="str">
        <f t="shared" si="1587"/>
        <v>-13.8104413051807i</v>
      </c>
      <c r="O3029" s="12" t="str">
        <f t="shared" si="1588"/>
        <v>0.32094360980724-0.947098304994734i</v>
      </c>
      <c r="P3029" s="12" t="str">
        <f t="shared" si="1589"/>
        <v>0.67905639019276+0.947098304994734i</v>
      </c>
      <c r="Q3029" s="12" t="str">
        <f t="shared" si="1590"/>
        <v>-0.67905639019276+12.863343000186i</v>
      </c>
      <c r="R3029" s="12" t="str">
        <f t="shared" si="1591"/>
        <v>0.0706440374790234-0.0565193414543478i</v>
      </c>
      <c r="S3029" s="12" t="str">
        <f t="shared" si="1592"/>
        <v>1.41425434440318i</v>
      </c>
      <c r="T3029" s="12" t="str">
        <f t="shared" si="1593"/>
        <v>0.0799327241946181+0.0999086369108899i</v>
      </c>
      <c r="U3029" s="12" t="str">
        <f t="shared" si="1594"/>
        <v>0.001-0.00144817964596811i</v>
      </c>
      <c r="V3029" s="12" t="str">
        <f t="shared" si="1595"/>
        <v>0.0015-0.000440176184184836i</v>
      </c>
      <c r="W3029" s="12" t="str">
        <f t="shared" si="1596"/>
        <v>0.000722256783134201-0.000499427138335207i</v>
      </c>
      <c r="X3029" s="12" t="str">
        <f t="shared" si="1597"/>
        <v>0.000711799038509937-0.000473177815282438i</v>
      </c>
      <c r="Y3029" s="12" t="str">
        <f t="shared" si="1598"/>
        <v>0.00029+1.03578309788855i</v>
      </c>
      <c r="Z3029" s="12" t="str">
        <f t="shared" si="1599"/>
        <v>-0.00547648897216656-0.00825557124276476i</v>
      </c>
      <c r="AA3029" s="12" t="str">
        <f t="shared" si="1600"/>
        <v>0.0112155531882005-11.5907213208392i</v>
      </c>
      <c r="AB3029" s="12" t="str">
        <f t="shared" si="1601"/>
        <v>0.199527008658877+0.24939061770846i</v>
      </c>
      <c r="AC3029" s="12" t="str">
        <f t="shared" si="1602"/>
        <v>1.07373093090398-0.0521666738904866i</v>
      </c>
      <c r="AD3029" s="12" t="str">
        <f t="shared" si="1603"/>
        <v>0.174130365814064+0.240725504199364i</v>
      </c>
      <c r="AE3029" s="12" t="str">
        <f t="shared" si="1604"/>
        <v>0.00103370352176827-0.00275587620957374i</v>
      </c>
      <c r="AF3029" s="12" t="str">
        <f t="shared" si="1605"/>
        <v>-13.6652009926075-0.293296829986445i</v>
      </c>
      <c r="AG3029" s="12" t="str">
        <f t="shared" si="1606"/>
        <v>1.01010752943259-0.0072964599597008i</v>
      </c>
      <c r="AH3029" s="12" t="str">
        <f t="shared" si="1607"/>
        <v>-0.0150509768727267+0.0368738974941672i</v>
      </c>
      <c r="AI3029" s="12">
        <f t="shared" si="1608"/>
        <v>-27.996376131796698</v>
      </c>
      <c r="AJ3029" s="12">
        <f t="shared" si="1609"/>
        <v>112.20401991703042</v>
      </c>
      <c r="AK3029" s="12"/>
      <c r="AL3029" s="12"/>
      <c r="AM3029" s="12"/>
      <c r="AN3029" s="12"/>
    </row>
    <row r="3030" spans="1:40" x14ac:dyDescent="0.35">
      <c r="A3030" s="12"/>
      <c r="B3030" s="12">
        <f t="shared" si="1610"/>
        <v>1100000</v>
      </c>
      <c r="C3030" s="29" t="str">
        <f t="shared" si="1577"/>
        <v>-5.7246319463323E-08+0.00201785659904896i</v>
      </c>
      <c r="D3030" s="28" t="str">
        <f t="shared" si="1578"/>
        <v>-5.3990614717523+0.015470233926042i</v>
      </c>
      <c r="E3030" s="12" t="str">
        <f t="shared" si="1579"/>
        <v>4200</v>
      </c>
      <c r="F3030" s="12" t="str">
        <f t="shared" si="1580"/>
        <v>0.704225352112676</v>
      </c>
      <c r="G3030" s="12" t="str">
        <f t="shared" si="1576"/>
        <v>0.704225352112676</v>
      </c>
      <c r="H3030" s="12" t="str">
        <f t="shared" si="1581"/>
        <v>8.2661620565342+0.308501336186151i</v>
      </c>
      <c r="I3030" s="12" t="str">
        <f t="shared" si="1582"/>
        <v>4319.68989868597i</v>
      </c>
      <c r="J3030" s="12" t="str">
        <f t="shared" si="1583"/>
        <v>-15959.7788012877+934.248708280125i</v>
      </c>
      <c r="K3030" s="12" t="str">
        <f t="shared" si="1584"/>
        <v>0.0157897663932447-0.269736716493946i</v>
      </c>
      <c r="L3030" s="12" t="str">
        <f t="shared" si="1585"/>
        <v>0.000859642470088101-0.0123081017586678i</v>
      </c>
      <c r="M3030" s="12" t="str">
        <f t="shared" si="1586"/>
        <v>0.0166494088633328-0.282044818252614i</v>
      </c>
      <c r="N3030" s="12" t="str">
        <f t="shared" si="1587"/>
        <v>-13.8230076757951i</v>
      </c>
      <c r="O3030" s="12" t="str">
        <f t="shared" si="1588"/>
        <v>0.309016994374938-0.951056516295157i</v>
      </c>
      <c r="P3030" s="12" t="str">
        <f t="shared" si="1589"/>
        <v>0.690983005625062+0.951056516295157i</v>
      </c>
      <c r="Q3030" s="12" t="str">
        <f t="shared" si="1590"/>
        <v>-0.690983005625062+12.8719511594999i</v>
      </c>
      <c r="R3030" s="12" t="str">
        <f t="shared" si="1591"/>
        <v>0.0708002585064484-0.0574819444137501i</v>
      </c>
      <c r="S3030" s="12" t="str">
        <f t="shared" si="1592"/>
        <v>1.41554120003958i</v>
      </c>
      <c r="T3030" s="12" t="str">
        <f t="shared" si="1593"/>
        <v>0.0813680605760482+0.10022068288933i</v>
      </c>
      <c r="U3030" s="12" t="str">
        <f t="shared" si="1594"/>
        <v>0.000999999999999999-0.00144686311901723i</v>
      </c>
      <c r="V3030" s="12" t="str">
        <f t="shared" si="1595"/>
        <v>0.0015-0.000439776024017396i</v>
      </c>
      <c r="W3030" s="12" t="str">
        <f t="shared" si="1596"/>
        <v>0.000722115220030678-0.000499079945060919i</v>
      </c>
      <c r="X3030" s="12" t="str">
        <f t="shared" si="1597"/>
        <v>0.000711652970783751-0.00047285399523054i</v>
      </c>
      <c r="Y3030" s="12" t="str">
        <f t="shared" si="1598"/>
        <v>0.00029+1.03672557568463i</v>
      </c>
      <c r="Z3030" s="12" t="str">
        <f t="shared" si="1599"/>
        <v>-0.00546776653388093-0.00824635947885939i</v>
      </c>
      <c r="AA3030" s="12" t="str">
        <f t="shared" si="1600"/>
        <v>0.0111935219505945-11.5801758941698i</v>
      </c>
      <c r="AB3030" s="12" t="str">
        <f t="shared" si="1601"/>
        <v>0.203109876345317+0.250169542751607i</v>
      </c>
      <c r="AC3030" s="12" t="str">
        <f t="shared" si="1602"/>
        <v>1.07394068259317-0.0531209131567013i</v>
      </c>
      <c r="AD3030" s="12" t="str">
        <f t="shared" si="1603"/>
        <v>0.177170009665347+0.241708857534123i</v>
      </c>
      <c r="AE3030" s="12" t="str">
        <f t="shared" si="1604"/>
        <v>0.00102449387879524-0.0027826151907411i</v>
      </c>
      <c r="AF3030" s="12" t="str">
        <f t="shared" si="1605"/>
        <v>-13.6652235282865-0.293031102260109i</v>
      </c>
      <c r="AG3030" s="12" t="str">
        <f t="shared" si="1606"/>
        <v>1.01013967155537-0.00741721457213235i</v>
      </c>
      <c r="AH3030" s="12" t="str">
        <f t="shared" si="1607"/>
        <v>-0.0149400345058363+0.037236470976889i</v>
      </c>
      <c r="AI3030" s="12">
        <f t="shared" si="1608"/>
        <v>-27.93239029718427</v>
      </c>
      <c r="AJ3030" s="12">
        <f t="shared" si="1609"/>
        <v>111.8616668319474</v>
      </c>
      <c r="AK3030" s="12"/>
      <c r="AL3030" s="12"/>
      <c r="AM3030" s="12"/>
      <c r="AN3030" s="12"/>
    </row>
    <row r="3031" spans="1:40" x14ac:dyDescent="0.35">
      <c r="A3031" s="12"/>
      <c r="B3031" s="12">
        <f t="shared" si="1610"/>
        <v>1101000</v>
      </c>
      <c r="C3031" s="29" t="str">
        <f t="shared" si="1577"/>
        <v>-5.71423770073792E-08+0.00201602385009727i</v>
      </c>
      <c r="D3031" s="28" t="str">
        <f t="shared" si="1578"/>
        <v>-5.39906147095541+0.0154561828507457i</v>
      </c>
      <c r="E3031" s="12" t="str">
        <f t="shared" si="1579"/>
        <v>4200</v>
      </c>
      <c r="F3031" s="12" t="str">
        <f t="shared" si="1580"/>
        <v>0.704225352112676</v>
      </c>
      <c r="G3031" s="12" t="str">
        <f t="shared" si="1576"/>
        <v>0.704225352112676</v>
      </c>
      <c r="H3031" s="12" t="str">
        <f t="shared" si="1581"/>
        <v>8.2661845317647+0.308222037627675i</v>
      </c>
      <c r="I3031" s="12" t="str">
        <f t="shared" si="1582"/>
        <v>4323.61688950295i</v>
      </c>
      <c r="J3031" s="12" t="str">
        <f t="shared" si="1583"/>
        <v>-15988.8115898345+935.098025287653i</v>
      </c>
      <c r="K3031" s="12" t="str">
        <f t="shared" si="1584"/>
        <v>0.0157611909821188-0.269493364577448i</v>
      </c>
      <c r="L3031" s="12" t="str">
        <f t="shared" si="1585"/>
        <v>0.000858089175959574-0.0122970311271573i</v>
      </c>
      <c r="M3031" s="12" t="str">
        <f t="shared" si="1586"/>
        <v>0.0166192801580784-0.281790395704605i</v>
      </c>
      <c r="N3031" s="12" t="str">
        <f t="shared" si="1587"/>
        <v>-13.8355740464094i</v>
      </c>
      <c r="O3031" s="12" t="str">
        <f t="shared" si="1588"/>
        <v>0.297041581577082-0.954864544746628i</v>
      </c>
      <c r="P3031" s="12" t="str">
        <f t="shared" si="1589"/>
        <v>0.702958418422918+0.954864544746628i</v>
      </c>
      <c r="Q3031" s="12" t="str">
        <f t="shared" si="1590"/>
        <v>-0.702958418422918+12.8807095016628i</v>
      </c>
      <c r="R3031" s="12" t="str">
        <f t="shared" si="1591"/>
        <v>0.0709416941122959-0.0584461189361623i</v>
      </c>
      <c r="S3031" s="12" t="str">
        <f t="shared" si="1592"/>
        <v>1.41682805567598i</v>
      </c>
      <c r="T3031" s="12" t="str">
        <f t="shared" si="1593"/>
        <v>0.0828081010541299+0.100512182535484i</v>
      </c>
      <c r="U3031" s="12" t="str">
        <f t="shared" si="1594"/>
        <v>0.001-0.00144554898357762i</v>
      </c>
      <c r="V3031" s="12" t="str">
        <f t="shared" si="1595"/>
        <v>0.0015-0.000439376590753075i</v>
      </c>
      <c r="W3031" s="12" t="str">
        <f t="shared" si="1596"/>
        <v>0.000721973856078668-0.000498733232319469i</v>
      </c>
      <c r="X3031" s="12" t="str">
        <f t="shared" si="1597"/>
        <v>0.000711507114852631-0.000472530616067012i</v>
      </c>
      <c r="Y3031" s="12" t="str">
        <f t="shared" si="1598"/>
        <v>0.00029+1.03766805348071i</v>
      </c>
      <c r="Z3031" s="12" t="str">
        <f t="shared" si="1599"/>
        <v>-0.00545906503324444-0.00823716693946604i</v>
      </c>
      <c r="AA3031" s="12" t="str">
        <f t="shared" si="1600"/>
        <v>0.011171554619291-11.5696496437486i</v>
      </c>
      <c r="AB3031" s="12" t="str">
        <f t="shared" si="1601"/>
        <v>0.206704486335586+0.250897180311921i</v>
      </c>
      <c r="AC3031" s="12" t="str">
        <f t="shared" si="1602"/>
        <v>1.07413569548961-0.0540776084679462i</v>
      </c>
      <c r="AD3031" s="12" t="str">
        <f t="shared" si="1603"/>
        <v>0.180221501768477+0.242653818522674i</v>
      </c>
      <c r="AE3031" s="12" t="str">
        <f t="shared" si="1604"/>
        <v>0.00101493911312707-0.00280917757202858i</v>
      </c>
      <c r="AF3031" s="12" t="str">
        <f t="shared" si="1605"/>
        <v>-13.6652460027201-0.292765854776929i</v>
      </c>
      <c r="AG3031" s="12" t="str">
        <f t="shared" si="1606"/>
        <v>1.01017014753014-0.00753824750430634i</v>
      </c>
      <c r="AH3031" s="12" t="str">
        <f t="shared" si="1607"/>
        <v>-0.014824471210975+0.0375968470557593i</v>
      </c>
      <c r="AI3031" s="12">
        <f t="shared" si="1608"/>
        <v>-27.869372672435961</v>
      </c>
      <c r="AJ3031" s="12">
        <f t="shared" si="1609"/>
        <v>111.51936309110339</v>
      </c>
      <c r="AK3031" s="12"/>
      <c r="AL3031" s="12"/>
      <c r="AM3031" s="12"/>
      <c r="AN3031" s="12"/>
    </row>
    <row r="3032" spans="1:40" x14ac:dyDescent="0.35">
      <c r="A3032" s="12"/>
      <c r="B3032" s="12">
        <f t="shared" si="1610"/>
        <v>1102000</v>
      </c>
      <c r="C3032" s="29" t="str">
        <f t="shared" si="1577"/>
        <v>-5.70387173879723E-08+0.00201419442736872i</v>
      </c>
      <c r="D3032" s="28" t="str">
        <f t="shared" si="1578"/>
        <v>-5.39906147016068+0.0154421572764935i</v>
      </c>
      <c r="E3032" s="12" t="str">
        <f t="shared" si="1579"/>
        <v>4200</v>
      </c>
      <c r="F3032" s="12" t="str">
        <f t="shared" si="1580"/>
        <v>0.704225352112676</v>
      </c>
      <c r="G3032" s="12" t="str">
        <f t="shared" si="1576"/>
        <v>0.704225352112676</v>
      </c>
      <c r="H3032" s="12" t="str">
        <f t="shared" si="1581"/>
        <v>8.2662069459692+0.307943243514911i</v>
      </c>
      <c r="I3032" s="12" t="str">
        <f t="shared" si="1582"/>
        <v>4327.54388031994i</v>
      </c>
      <c r="J3032" s="12" t="str">
        <f t="shared" si="1583"/>
        <v>-16017.8707598338+935.94734229518i</v>
      </c>
      <c r="K3032" s="12" t="str">
        <f t="shared" si="1584"/>
        <v>0.0157326929871725-0.269250449875412i</v>
      </c>
      <c r="L3032" s="12" t="str">
        <f t="shared" si="1585"/>
        <v>0.000856540081209499-0.0122859802947695i</v>
      </c>
      <c r="M3032" s="12" t="str">
        <f t="shared" si="1586"/>
        <v>0.016589233068382-0.281536430170182i</v>
      </c>
      <c r="N3032" s="12" t="str">
        <f t="shared" si="1587"/>
        <v>-13.8481404170238i</v>
      </c>
      <c r="O3032" s="12" t="str">
        <f t="shared" si="1588"/>
        <v>0.285019262469985-0.958521789017373i</v>
      </c>
      <c r="P3032" s="12" t="str">
        <f t="shared" si="1589"/>
        <v>0.714980737530015+0.958521789017373i</v>
      </c>
      <c r="Q3032" s="12" t="str">
        <f t="shared" si="1590"/>
        <v>-0.714980737530015+12.8896186280064i</v>
      </c>
      <c r="R3032" s="12" t="str">
        <f t="shared" si="1591"/>
        <v>0.0710683260801565-0.0594116275916747i</v>
      </c>
      <c r="S3032" s="12" t="str">
        <f t="shared" si="1592"/>
        <v>1.41811491131238i</v>
      </c>
      <c r="T3032" s="12" t="str">
        <f t="shared" si="1593"/>
        <v>0.0842525149930919+0.10078305293628i</v>
      </c>
      <c r="U3032" s="12" t="str">
        <f t="shared" si="1594"/>
        <v>0.001-0.0014442372331388i</v>
      </c>
      <c r="V3032" s="12" t="str">
        <f t="shared" si="1595"/>
        <v>0.0015-0.000438977882413007i</v>
      </c>
      <c r="W3032" s="12" t="str">
        <f t="shared" si="1596"/>
        <v>0.000721832691032931-0.000498386998987422i</v>
      </c>
      <c r="X3032" s="12" t="str">
        <f t="shared" si="1597"/>
        <v>0.000711361470418652-0.000472207676766839i</v>
      </c>
      <c r="Y3032" s="12" t="str">
        <f t="shared" si="1598"/>
        <v>0.00029+1.03861053127679i</v>
      </c>
      <c r="Z3032" s="12" t="str">
        <f t="shared" si="1599"/>
        <v>-0.00545038440141779-0.00822799356866186i</v>
      </c>
      <c r="AA3032" s="12" t="str">
        <f t="shared" si="1600"/>
        <v>0.0111496509518777-11.5591425173054i</v>
      </c>
      <c r="AB3032" s="12" t="str">
        <f t="shared" si="1601"/>
        <v>0.210310013301044+0.251573323422889i</v>
      </c>
      <c r="AC3032" s="12" t="str">
        <f t="shared" si="1602"/>
        <v>1.07431593722979-0.0550365218777697i</v>
      </c>
      <c r="AD3032" s="12" t="str">
        <f t="shared" si="1603"/>
        <v>0.183284355672542+0.243560248718293i</v>
      </c>
      <c r="AE3032" s="12" t="str">
        <f t="shared" si="1604"/>
        <v>0.00100504196685427-0.00283555948012963i</v>
      </c>
      <c r="AF3032" s="12" t="str">
        <f t="shared" si="1605"/>
        <v>-13.6652684161299-0.292501086238417i</v>
      </c>
      <c r="AG3032" s="12" t="str">
        <f t="shared" si="1606"/>
        <v>1.01019895608273-0.00765953764348185i</v>
      </c>
      <c r="AH3032" s="12" t="str">
        <f t="shared" si="1607"/>
        <v>-0.014704321315457+0.0379549761018318i</v>
      </c>
      <c r="AI3032" s="12">
        <f t="shared" si="1608"/>
        <v>-27.807306280905941</v>
      </c>
      <c r="AJ3032" s="12">
        <f t="shared" si="1609"/>
        <v>111.17710750025853</v>
      </c>
      <c r="AK3032" s="12"/>
      <c r="AL3032" s="12"/>
      <c r="AM3032" s="12"/>
      <c r="AN3032" s="12"/>
    </row>
    <row r="3033" spans="1:40" x14ac:dyDescent="0.35">
      <c r="A3033" s="12"/>
      <c r="B3033" s="12">
        <f t="shared" si="1610"/>
        <v>1103000</v>
      </c>
      <c r="C3033" s="29" t="str">
        <f t="shared" si="1577"/>
        <v>-5.6935339579868E-08+0.00201236832181646i</v>
      </c>
      <c r="D3033" s="28" t="str">
        <f t="shared" si="1578"/>
        <v>-5.39906146936812+0.0154281571339262i</v>
      </c>
      <c r="E3033" s="12" t="str">
        <f t="shared" si="1579"/>
        <v>4200</v>
      </c>
      <c r="F3033" s="12" t="str">
        <f t="shared" si="1580"/>
        <v>0.704225352112676</v>
      </c>
      <c r="G3033" s="12" t="str">
        <f t="shared" si="1576"/>
        <v>0.704225352112676</v>
      </c>
      <c r="H3033" s="12" t="str">
        <f t="shared" si="1581"/>
        <v>8.26622929936834+0.307664952484685i</v>
      </c>
      <c r="I3033" s="12" t="str">
        <f t="shared" si="1582"/>
        <v>4331.47087113693i</v>
      </c>
      <c r="J3033" s="12" t="str">
        <f t="shared" si="1583"/>
        <v>-16046.9563112858+936.796659302707i</v>
      </c>
      <c r="K3033" s="12" t="str">
        <f t="shared" si="1584"/>
        <v>0.0157042721293174-0.269007971214668i</v>
      </c>
      <c r="L3033" s="12" t="str">
        <f t="shared" si="1585"/>
        <v>0.00085499517073852-0.0122749492087052i</v>
      </c>
      <c r="M3033" s="12" t="str">
        <f t="shared" si="1586"/>
        <v>0.0165592673000559-0.281282920423373i</v>
      </c>
      <c r="N3033" s="12" t="str">
        <f t="shared" si="1587"/>
        <v>-13.8607067876382i</v>
      </c>
      <c r="O3033" s="12" t="str">
        <f t="shared" si="1588"/>
        <v>0.272951935517294-0.962027671586095i</v>
      </c>
      <c r="P3033" s="12" t="str">
        <f t="shared" si="1589"/>
        <v>0.727048064482706+0.962027671586095i</v>
      </c>
      <c r="Q3033" s="12" t="str">
        <f t="shared" si="1590"/>
        <v>-0.727048064482706+12.8986791160521i</v>
      </c>
      <c r="R3033" s="12" t="str">
        <f t="shared" si="1591"/>
        <v>0.071180140708241-0.0603782326087205i</v>
      </c>
      <c r="S3033" s="12" t="str">
        <f t="shared" si="1592"/>
        <v>1.41940176694878i</v>
      </c>
      <c r="T3033" s="12" t="str">
        <f t="shared" si="1593"/>
        <v>0.0857009700500623+0.10103321749294i</v>
      </c>
      <c r="U3033" s="12" t="str">
        <f t="shared" si="1594"/>
        <v>0.001-0.00144292786121392i</v>
      </c>
      <c r="V3033" s="12" t="str">
        <f t="shared" si="1595"/>
        <v>0.0015-0.000438579897025507i</v>
      </c>
      <c r="W3033" s="12" t="str">
        <f t="shared" si="1596"/>
        <v>0.000721691724648106-0.000498041243945514i</v>
      </c>
      <c r="X3033" s="12" t="str">
        <f t="shared" si="1597"/>
        <v>0.000711216037184033-0.000471885176308833i</v>
      </c>
      <c r="Y3033" s="12" t="str">
        <f t="shared" si="1598"/>
        <v>0.00029+1.03955300907286i</v>
      </c>
      <c r="Z3033" s="12" t="str">
        <f t="shared" si="1599"/>
        <v>-0.00544172456985563-0.00821883931072922i</v>
      </c>
      <c r="AA3033" s="12" t="str">
        <f t="shared" si="1600"/>
        <v>0.0111278107070717-11.5486544627599i</v>
      </c>
      <c r="AB3033" s="12" t="str">
        <f t="shared" si="1601"/>
        <v>0.213925627651813+0.252197780879654i</v>
      </c>
      <c r="AC3033" s="12" t="str">
        <f t="shared" si="1602"/>
        <v>1.07448137998074-0.0559974148332379i</v>
      </c>
      <c r="AD3033" s="12" t="str">
        <f t="shared" si="1603"/>
        <v>0.186358083426768+0.244428015857788i</v>
      </c>
      <c r="AE3033" s="12" t="str">
        <f t="shared" si="1604"/>
        <v>0.000994805224000887-0.00286175708139446i</v>
      </c>
      <c r="AF3033" s="12" t="str">
        <f t="shared" si="1605"/>
        <v>-13.6652907687365-0.292236795350759i</v>
      </c>
      <c r="AG3033" s="12" t="str">
        <f t="shared" si="1606"/>
        <v>1.01022609620216-0.00778106389058836i</v>
      </c>
      <c r="AH3033" s="12" t="str">
        <f t="shared" si="1607"/>
        <v>-0.0145796196221882+0.0383108089662338i</v>
      </c>
      <c r="AI3033" s="12">
        <f t="shared" si="1608"/>
        <v>-27.746174651839219</v>
      </c>
      <c r="AJ3033" s="12">
        <f t="shared" si="1609"/>
        <v>110.83489886017028</v>
      </c>
      <c r="AK3033" s="12"/>
      <c r="AL3033" s="12"/>
      <c r="AM3033" s="12"/>
      <c r="AN3033" s="12"/>
    </row>
    <row r="3034" spans="1:40" x14ac:dyDescent="0.35">
      <c r="A3034" s="12"/>
      <c r="B3034" s="12">
        <f t="shared" si="1610"/>
        <v>1104000</v>
      </c>
      <c r="C3034" s="29" t="str">
        <f t="shared" si="1577"/>
        <v>-5.68322425624739E-08+0.00201054552442643i</v>
      </c>
      <c r="D3034" s="28" t="str">
        <f t="shared" si="1578"/>
        <v>-5.39906146857771+0.015414182353936i</v>
      </c>
      <c r="E3034" s="12" t="str">
        <f t="shared" si="1579"/>
        <v>4200</v>
      </c>
      <c r="F3034" s="12" t="str">
        <f t="shared" si="1580"/>
        <v>0.704225352112676</v>
      </c>
      <c r="G3034" s="12" t="str">
        <f t="shared" si="1576"/>
        <v>0.704225352112676</v>
      </c>
      <c r="H3034" s="12" t="str">
        <f t="shared" si="1581"/>
        <v>8.26625159218174+0.307387163178719i</v>
      </c>
      <c r="I3034" s="12" t="str">
        <f t="shared" si="1582"/>
        <v>4335.39786195391i</v>
      </c>
      <c r="J3034" s="12" t="str">
        <f t="shared" si="1583"/>
        <v>-16076.0682441903+937.645976310235i</v>
      </c>
      <c r="K3034" s="12" t="str">
        <f t="shared" si="1584"/>
        <v>0.0156759281307211-0.268765927426233i</v>
      </c>
      <c r="L3034" s="12" t="str">
        <f t="shared" si="1585"/>
        <v>0.000853454429515008-0.0122639378163523i</v>
      </c>
      <c r="M3034" s="12" t="str">
        <f t="shared" si="1586"/>
        <v>0.0165293825602361-0.281029865242585i</v>
      </c>
      <c r="N3034" s="12" t="str">
        <f t="shared" si="1587"/>
        <v>-13.8732731582525i</v>
      </c>
      <c r="O3034" s="12" t="str">
        <f t="shared" si="1588"/>
        <v>0.260841506289923-0.965381638833267i</v>
      </c>
      <c r="P3034" s="12" t="str">
        <f t="shared" si="1589"/>
        <v>0.739158493710077+0.965381638833267i</v>
      </c>
      <c r="Q3034" s="12" t="str">
        <f t="shared" si="1590"/>
        <v>-0.739158493710077+12.9078915194192i</v>
      </c>
      <c r="R3034" s="12" t="str">
        <f t="shared" si="1591"/>
        <v>0.0712771288179422-0.0613456959792265i</v>
      </c>
      <c r="S3034" s="12" t="str">
        <f t="shared" si="1592"/>
        <v>1.42068862258518i</v>
      </c>
      <c r="T3034" s="12" t="str">
        <f t="shared" si="1593"/>
        <v>0.0871531323222565+0.101262605962189i</v>
      </c>
      <c r="U3034" s="12" t="str">
        <f t="shared" si="1594"/>
        <v>0.001-0.00144162086133963i</v>
      </c>
      <c r="V3034" s="12" t="str">
        <f t="shared" si="1595"/>
        <v>0.0015-0.000438182632626028i</v>
      </c>
      <c r="W3034" s="12" t="str">
        <f t="shared" si="1596"/>
        <v>0.00072155095667872-0.000497695966078619i</v>
      </c>
      <c r="X3034" s="12" t="str">
        <f t="shared" si="1597"/>
        <v>0.000711070814851169-0.000471563113675618i</v>
      </c>
      <c r="Y3034" s="12" t="str">
        <f t="shared" si="1598"/>
        <v>0.00029+1.04049548686894i</v>
      </c>
      <c r="Z3034" s="12" t="str">
        <f t="shared" si="1599"/>
        <v>-0.00543308547030488-0.00820970411015486i</v>
      </c>
      <c r="AA3034" s="12" t="str">
        <f t="shared" si="1600"/>
        <v>0.0111060336447134-11.5381854282207i</v>
      </c>
      <c r="AB3034" s="12" t="str">
        <f t="shared" si="1601"/>
        <v>0.217550495904179+0.252770377341882i</v>
      </c>
      <c r="AC3034" s="12" t="str">
        <f t="shared" si="1602"/>
        <v>1.07463200045468-0.0569600482804298i</v>
      </c>
      <c r="AD3034" s="12" t="str">
        <f t="shared" si="1603"/>
        <v>0.189442195659381+0.245256993874626i</v>
      </c>
      <c r="AE3034" s="12" t="str">
        <f t="shared" si="1604"/>
        <v>0.000984231709957105-0.00288776658225247i</v>
      </c>
      <c r="AF3034" s="12" t="str">
        <f t="shared" si="1605"/>
        <v>-13.6653130607595-0.291972980824783i</v>
      </c>
      <c r="AG3034" s="12" t="str">
        <f t="shared" si="1606"/>
        <v>1.01025156713994-0.00790280516345831i</v>
      </c>
      <c r="AH3034" s="12" t="str">
        <f t="shared" si="1607"/>
        <v>-0.0144504014034921+0.0386642969834313i</v>
      </c>
      <c r="AI3034" s="12">
        <f t="shared" si="1608"/>
        <v>-27.685961801029237</v>
      </c>
      <c r="AJ3034" s="12">
        <f t="shared" si="1609"/>
        <v>110.49273596677399</v>
      </c>
      <c r="AK3034" s="12"/>
      <c r="AL3034" s="12"/>
      <c r="AM3034" s="12"/>
      <c r="AN3034" s="12"/>
    </row>
    <row r="3035" spans="1:40" x14ac:dyDescent="0.35">
      <c r="A3035" s="12"/>
      <c r="B3035" s="12">
        <f t="shared" si="1610"/>
        <v>1105000</v>
      </c>
      <c r="C3035" s="29" t="str">
        <f t="shared" si="1577"/>
        <v>-5.67294253198127E-08+0.00200872602621718i</v>
      </c>
      <c r="D3035" s="28" t="str">
        <f t="shared" si="1578"/>
        <v>-5.39906146778944+0.0154002328676651i</v>
      </c>
      <c r="E3035" s="12" t="str">
        <f t="shared" si="1579"/>
        <v>4200</v>
      </c>
      <c r="F3035" s="12" t="str">
        <f t="shared" si="1580"/>
        <v>0.704225352112676</v>
      </c>
      <c r="G3035" s="12" t="str">
        <f t="shared" si="1576"/>
        <v>0.704225352112676</v>
      </c>
      <c r="H3035" s="12" t="str">
        <f t="shared" si="1581"/>
        <v>8.26627382462801+0.30710987424361i</v>
      </c>
      <c r="I3035" s="12" t="str">
        <f t="shared" si="1582"/>
        <v>4339.3248527709i</v>
      </c>
      <c r="J3035" s="12" t="str">
        <f t="shared" si="1583"/>
        <v>-16105.2065585473+938.495293317761i</v>
      </c>
      <c r="K3035" s="12" t="str">
        <f t="shared" si="1584"/>
        <v>0.0156476607147993-0.268524317345279i</v>
      </c>
      <c r="L3035" s="12" t="str">
        <f t="shared" si="1585"/>
        <v>0.000851917842574628-0.012252946065284i</v>
      </c>
      <c r="M3035" s="12" t="str">
        <f t="shared" si="1586"/>
        <v>0.0164995785573739-0.280777263410563i</v>
      </c>
      <c r="N3035" s="12" t="str">
        <f t="shared" si="1587"/>
        <v>-13.8858395288669i</v>
      </c>
      <c r="O3035" s="12" t="str">
        <f t="shared" si="1588"/>
        <v>0.248689887164842-0.968583161128634i</v>
      </c>
      <c r="P3035" s="12" t="str">
        <f t="shared" si="1589"/>
        <v>0.751310112835158+0.968583161128634i</v>
      </c>
      <c r="Q3035" s="12" t="str">
        <f t="shared" si="1590"/>
        <v>-0.751310112835158+12.9172563677383i</v>
      </c>
      <c r="R3035" s="12" t="str">
        <f t="shared" si="1591"/>
        <v>0.0713592857594274-0.0623137795639992i</v>
      </c>
      <c r="S3035" s="12" t="str">
        <f t="shared" si="1592"/>
        <v>1.42197547822158i</v>
      </c>
      <c r="T3035" s="12" t="str">
        <f t="shared" si="1593"/>
        <v>0.0886086664953119+0.101471154493312i</v>
      </c>
      <c r="U3035" s="12" t="str">
        <f t="shared" si="1594"/>
        <v>0.001-0.00144031622707598i</v>
      </c>
      <c r="V3035" s="12" t="str">
        <f t="shared" si="1595"/>
        <v>0.0015-0.000437786087257136i</v>
      </c>
      <c r="W3035" s="12" t="str">
        <f t="shared" si="1596"/>
        <v>0.000721410386879193-0.000497351164275739i</v>
      </c>
      <c r="X3035" s="12" t="str">
        <f t="shared" si="1597"/>
        <v>0.000710925803122618-0.000471241487853613i</v>
      </c>
      <c r="Y3035" s="12" t="str">
        <f t="shared" si="1598"/>
        <v>0.00029+1.04143796466502i</v>
      </c>
      <c r="Z3035" s="12" t="str">
        <f t="shared" si="1599"/>
        <v>-0.00542446703480335-0.00820058791162898i</v>
      </c>
      <c r="AA3035" s="12" t="str">
        <f t="shared" si="1600"/>
        <v>0.0110843195257602-11.5277353619845i</v>
      </c>
      <c r="AB3035" s="12" t="str">
        <f t="shared" si="1601"/>
        <v>0.221183781050866+0.253290953426263i</v>
      </c>
      <c r="AC3035" s="12" t="str">
        <f t="shared" si="1602"/>
        <v>1.07476777992074-0.0579241827703345i</v>
      </c>
      <c r="AD3035" s="12" t="str">
        <f t="shared" si="1603"/>
        <v>0.192536201656476+0.246047062911042i</v>
      </c>
      <c r="AE3035" s="12" t="str">
        <f t="shared" si="1604"/>
        <v>0.000973324290908304-0.0029135842296262i</v>
      </c>
      <c r="AF3035" s="12" t="str">
        <f t="shared" si="1605"/>
        <v>-13.6653352924174-0.291709641375945i</v>
      </c>
      <c r="AG3035" s="12" t="str">
        <f t="shared" si="1606"/>
        <v>1.01027536840941-0.00802474040004256i</v>
      </c>
      <c r="AH3035" s="12" t="str">
        <f t="shared" si="1607"/>
        <v>-0.014316702394944+0.0390153919744195i</v>
      </c>
      <c r="AI3035" s="12">
        <f t="shared" si="1608"/>
        <v>-27.626652212403705</v>
      </c>
      <c r="AJ3035" s="12">
        <f t="shared" si="1609"/>
        <v>110.1506176113632</v>
      </c>
      <c r="AK3035" s="12"/>
      <c r="AL3035" s="12"/>
      <c r="AM3035" s="12"/>
      <c r="AN3035" s="12"/>
    </row>
    <row r="3036" spans="1:40" x14ac:dyDescent="0.35">
      <c r="A3036" s="12"/>
      <c r="B3036" s="12">
        <f t="shared" si="1610"/>
        <v>1106000</v>
      </c>
      <c r="C3036" s="29" t="str">
        <f t="shared" si="1577"/>
        <v>-5.66268868404985E-08+0.00200690981823977i</v>
      </c>
      <c r="D3036" s="28" t="str">
        <f t="shared" si="1578"/>
        <v>-5.39906146700332+0.0153863086065049i</v>
      </c>
      <c r="E3036" s="12" t="str">
        <f t="shared" si="1579"/>
        <v>4200</v>
      </c>
      <c r="F3036" s="12" t="str">
        <f t="shared" si="1580"/>
        <v>0.704225352112676</v>
      </c>
      <c r="G3036" s="12" t="str">
        <f t="shared" si="1576"/>
        <v>0.704225352112676</v>
      </c>
      <c r="H3036" s="12" t="str">
        <f t="shared" si="1581"/>
        <v>8.26629599692482+0.306833084330819i</v>
      </c>
      <c r="I3036" s="12" t="str">
        <f t="shared" si="1582"/>
        <v>4343.25184358789i</v>
      </c>
      <c r="J3036" s="12" t="str">
        <f t="shared" si="1583"/>
        <v>-16134.371254357+939.344610325289i</v>
      </c>
      <c r="K3036" s="12" t="str">
        <f t="shared" si="1584"/>
        <v>0.0156194696062089-0.268283139811119i</v>
      </c>
      <c r="L3036" s="12" t="str">
        <f t="shared" si="1585"/>
        <v>0.000850385395020026-0.0122419739032587i</v>
      </c>
      <c r="M3036" s="12" t="str">
        <f t="shared" si="1586"/>
        <v>0.0164698550012289-0.280525113714378i</v>
      </c>
      <c r="N3036" s="12" t="str">
        <f t="shared" si="1587"/>
        <v>-13.8984058994812i</v>
      </c>
      <c r="O3036" s="12" t="str">
        <f t="shared" si="1588"/>
        <v>0.236498997023769-0.971631732914663i</v>
      </c>
      <c r="P3036" s="12" t="str">
        <f t="shared" si="1589"/>
        <v>0.763501002976231+0.971631732914663i</v>
      </c>
      <c r="Q3036" s="12" t="str">
        <f t="shared" si="1590"/>
        <v>-0.763501002976231+12.9267741665665i</v>
      </c>
      <c r="R3036" s="12" t="str">
        <f t="shared" si="1591"/>
        <v>0.0714266114142617-0.0632822451981841i</v>
      </c>
      <c r="S3036" s="12" t="str">
        <f t="shared" si="1592"/>
        <v>1.42326233385798i</v>
      </c>
      <c r="T3036" s="12" t="str">
        <f t="shared" si="1593"/>
        <v>0.0900672359925404+0.101658805661029i</v>
      </c>
      <c r="U3036" s="12" t="str">
        <f t="shared" si="1594"/>
        <v>0.001-0.00143901395200629i</v>
      </c>
      <c r="V3036" s="12" t="str">
        <f t="shared" si="1595"/>
        <v>0.0015-0.000437390258968477i</v>
      </c>
      <c r="W3036" s="12" t="str">
        <f t="shared" si="1596"/>
        <v>0.00072127001500382-0.000497006837429962i</v>
      </c>
      <c r="X3036" s="12" t="str">
        <f t="shared" si="1597"/>
        <v>0.00071078100170109-0.000470920297832999i</v>
      </c>
      <c r="Y3036" s="12" t="str">
        <f t="shared" si="1598"/>
        <v>0.00029+1.04238044246109i</v>
      </c>
      <c r="Z3036" s="12" t="str">
        <f t="shared" si="1599"/>
        <v>-0.00541586919567821-0.00819149066004454i</v>
      </c>
      <c r="AA3036" s="12" t="str">
        <f t="shared" si="1600"/>
        <v>0.0110626681122812-11.5173042125357i</v>
      </c>
      <c r="AB3036" s="12" t="str">
        <f t="shared" si="1601"/>
        <v>0.224824642933598+0.253759365788574i</v>
      </c>
      <c r="AC3036" s="12" t="str">
        <f t="shared" si="1602"/>
        <v>1.07488870421375-0.0588895785650004i</v>
      </c>
      <c r="AD3036" s="12" t="str">
        <f t="shared" si="1603"/>
        <v>0.195639609440672+0.246798109329097i</v>
      </c>
      <c r="AE3036" s="12" t="str">
        <f t="shared" si="1604"/>
        <v>0.000962085873261701-0.00293920631133512i</v>
      </c>
      <c r="AF3036" s="12" t="str">
        <f t="shared" si="1605"/>
        <v>-13.6653574639281-0.291446775724314i</v>
      </c>
      <c r="AG3036" s="12" t="str">
        <f t="shared" si="1606"/>
        <v>1.01029749978505-0.00814684856159983i</v>
      </c>
      <c r="AH3036" s="12" t="str">
        <f t="shared" si="1607"/>
        <v>-0.0141785587892284+0.0393640462498221i</v>
      </c>
      <c r="AI3036" s="12">
        <f t="shared" si="1608"/>
        <v>-27.568230820488438</v>
      </c>
      <c r="AJ3036" s="12">
        <f t="shared" si="1609"/>
        <v>109.80854258079641</v>
      </c>
      <c r="AK3036" s="12"/>
      <c r="AL3036" s="12"/>
      <c r="AM3036" s="12"/>
      <c r="AN3036" s="12"/>
    </row>
    <row r="3037" spans="1:40" x14ac:dyDescent="0.35">
      <c r="A3037" s="12"/>
      <c r="B3037" s="12">
        <f t="shared" si="1610"/>
        <v>1107000</v>
      </c>
      <c r="C3037" s="29" t="str">
        <f t="shared" si="1577"/>
        <v>-5.65246261177117E-08+0.00200509689157757i</v>
      </c>
      <c r="D3037" s="28" t="str">
        <f t="shared" si="1578"/>
        <v>-5.39906146621932+0.0153724095020947i</v>
      </c>
      <c r="E3037" s="12" t="str">
        <f t="shared" si="1579"/>
        <v>4200</v>
      </c>
      <c r="F3037" s="12" t="str">
        <f t="shared" si="1580"/>
        <v>0.704225352112676</v>
      </c>
      <c r="G3037" s="12" t="str">
        <f t="shared" si="1576"/>
        <v>0.704225352112676</v>
      </c>
      <c r="H3037" s="12" t="str">
        <f t="shared" si="1581"/>
        <v>8.26631810928882+0.306556792096629i</v>
      </c>
      <c r="I3037" s="12" t="str">
        <f t="shared" si="1582"/>
        <v>4347.17883440488i</v>
      </c>
      <c r="J3037" s="12" t="str">
        <f t="shared" si="1583"/>
        <v>-16163.5623316192+940.193927332816i</v>
      </c>
      <c r="K3037" s="12" t="str">
        <f t="shared" si="1584"/>
        <v>0.0155913545308426-0.268042393667193i</v>
      </c>
      <c r="L3037" s="12" t="str">
        <f t="shared" si="1585"/>
        <v>0.000848857072020457-0.0122310212782186i</v>
      </c>
      <c r="M3037" s="12" t="str">
        <f t="shared" si="1586"/>
        <v>0.0164402116028631-0.280273414945412i</v>
      </c>
      <c r="N3037" s="12" t="str">
        <f t="shared" si="1587"/>
        <v>-13.9109722700956i</v>
      </c>
      <c r="O3037" s="12" t="str">
        <f t="shared" si="1588"/>
        <v>0.224270760949385-0.974526872786576i</v>
      </c>
      <c r="P3037" s="12" t="str">
        <f t="shared" si="1589"/>
        <v>0.775729239050615+0.974526872786576i</v>
      </c>
      <c r="Q3037" s="12" t="str">
        <f t="shared" si="1590"/>
        <v>-0.775729239050615+12.936445397309i</v>
      </c>
      <c r="R3037" s="12" t="str">
        <f t="shared" si="1591"/>
        <v>0.0714791101950612-0.0642508547968783i</v>
      </c>
      <c r="S3037" s="12" t="str">
        <f t="shared" si="1592"/>
        <v>1.42454918949438i</v>
      </c>
      <c r="T3037" s="12" t="str">
        <f t="shared" si="1593"/>
        <v>0.0915285031252141+0.101825508494154i</v>
      </c>
      <c r="U3037" s="12" t="str">
        <f t="shared" si="1594"/>
        <v>0.001-0.00143771402973709i</v>
      </c>
      <c r="V3037" s="12" t="str">
        <f t="shared" si="1595"/>
        <v>0.0015-0.000436995145816743i</v>
      </c>
      <c r="W3037" s="12" t="str">
        <f t="shared" si="1596"/>
        <v>0.000721129840806808-0.000496662984438474i</v>
      </c>
      <c r="X3037" s="12" t="str">
        <f t="shared" si="1597"/>
        <v>0.000710636410289475-0.000470599542607719i</v>
      </c>
      <c r="Y3037" s="12" t="str">
        <f t="shared" si="1598"/>
        <v>0.00029+1.04332292025717i</v>
      </c>
      <c r="Z3037" s="12" t="str">
        <f t="shared" si="1599"/>
        <v>-0.00540729188554417-0.00818241230049583i</v>
      </c>
      <c r="AA3037" s="12" t="str">
        <f t="shared" si="1600"/>
        <v>0.0110410791674492-11.5068919285444i</v>
      </c>
      <c r="AB3037" s="12" t="str">
        <f t="shared" si="1601"/>
        <v>0.228472238618239+0.254175487195213i</v>
      </c>
      <c r="AC3037" s="12" t="str">
        <f t="shared" si="1602"/>
        <v>1.07499476373988-0.0598559957440068i</v>
      </c>
      <c r="AD3037" s="12" t="str">
        <f t="shared" si="1603"/>
        <v>0.198751925850118+0.247510025720826i</v>
      </c>
      <c r="AE3037" s="12" t="str">
        <f t="shared" si="1604"/>
        <v>0.000950519403068505-0.00296462915649429i</v>
      </c>
      <c r="AF3037" s="12" t="str">
        <f t="shared" si="1605"/>
        <v>-13.6653795755081-0.291184382594534i</v>
      </c>
      <c r="AG3037" s="12" t="str">
        <f t="shared" si="1606"/>
        <v>1.01031796130167-0.00826910863588234i</v>
      </c>
      <c r="AH3037" s="12" t="str">
        <f t="shared" si="1607"/>
        <v>-0.0140360072299936+0.0397102126129658i</v>
      </c>
      <c r="AI3037" s="12">
        <f t="shared" si="1608"/>
        <v>-27.510682993688981</v>
      </c>
      <c r="AJ3037" s="12">
        <f t="shared" si="1609"/>
        <v>109.46650965766423</v>
      </c>
      <c r="AK3037" s="12"/>
      <c r="AL3037" s="12"/>
      <c r="AM3037" s="12"/>
      <c r="AN3037" s="12"/>
    </row>
    <row r="3038" spans="1:40" x14ac:dyDescent="0.35">
      <c r="A3038" s="12"/>
      <c r="B3038" s="12">
        <f t="shared" si="1610"/>
        <v>1108000</v>
      </c>
      <c r="C3038" s="29" t="str">
        <f t="shared" si="1577"/>
        <v>-5.64226421491736E-08+0.00200328723734617i</v>
      </c>
      <c r="D3038" s="28" t="str">
        <f t="shared" si="1578"/>
        <v>-5.39906146543744+0.0153585354863206i</v>
      </c>
      <c r="E3038" s="12" t="str">
        <f t="shared" si="1579"/>
        <v>4200</v>
      </c>
      <c r="F3038" s="12" t="str">
        <f t="shared" si="1580"/>
        <v>0.704225352112676</v>
      </c>
      <c r="G3038" s="12" t="str">
        <f t="shared" si="1576"/>
        <v>0.704225352112676</v>
      </c>
      <c r="H3038" s="12" t="str">
        <f t="shared" si="1581"/>
        <v>8.26634016193569+0.306280996202144i</v>
      </c>
      <c r="I3038" s="12" t="str">
        <f t="shared" si="1582"/>
        <v>4351.10582522186i</v>
      </c>
      <c r="J3038" s="12" t="str">
        <f t="shared" si="1583"/>
        <v>-16192.7797903339+941.043244340344i</v>
      </c>
      <c r="K3038" s="12" t="str">
        <f t="shared" si="1584"/>
        <v>0.0155633152158208-0.267802077761045i</v>
      </c>
      <c r="L3038" s="12" t="str">
        <f t="shared" si="1585"/>
        <v>0.000847332858811417-0.0122200881382896i</v>
      </c>
      <c r="M3038" s="12" t="str">
        <f t="shared" si="1586"/>
        <v>0.0164106480746322-0.280022165899335i</v>
      </c>
      <c r="N3038" s="12" t="str">
        <f t="shared" si="1587"/>
        <v>-13.92353864071i</v>
      </c>
      <c r="O3038" s="12" t="str">
        <f t="shared" si="1588"/>
        <v>0.21200710992202-0.977268123568201i</v>
      </c>
      <c r="P3038" s="12" t="str">
        <f t="shared" si="1589"/>
        <v>0.78799289007798+0.977268123568201i</v>
      </c>
      <c r="Q3038" s="12" t="str">
        <f t="shared" si="1590"/>
        <v>-0.78799289007798+12.9462705171418i</v>
      </c>
      <c r="R3038" s="12" t="str">
        <f t="shared" si="1591"/>
        <v>0.0715167910421748-0.0652193704605839i</v>
      </c>
      <c r="S3038" s="12" t="str">
        <f t="shared" si="1592"/>
        <v>1.42583604513078i</v>
      </c>
      <c r="T3038" s="12" t="str">
        <f t="shared" si="1593"/>
        <v>0.0929921292434382+0.101971218500019i</v>
      </c>
      <c r="U3038" s="12" t="str">
        <f t="shared" si="1594"/>
        <v>0.001-0.00143641645389797i</v>
      </c>
      <c r="V3038" s="12" t="str">
        <f t="shared" si="1595"/>
        <v>0.0015-0.000436600745865645i</v>
      </c>
      <c r="W3038" s="12" t="str">
        <f t="shared" si="1596"/>
        <v>0.000720989864042244-0.0004963196042025i</v>
      </c>
      <c r="X3038" s="12" t="str">
        <f t="shared" si="1597"/>
        <v>0.000710492028590825-0.000470279221175436i</v>
      </c>
      <c r="Y3038" s="12" t="str">
        <f t="shared" si="1598"/>
        <v>0.00029+1.04426539805325i</v>
      </c>
      <c r="Z3038" s="12" t="str">
        <f t="shared" si="1599"/>
        <v>-0.0053987350373022-0.00817335277827808i</v>
      </c>
      <c r="AA3038" s="12" t="str">
        <f t="shared" si="1600"/>
        <v>0.0110195524555365-11.4964984588668i</v>
      </c>
      <c r="AB3038" s="12" t="str">
        <f t="shared" si="1601"/>
        <v>0.232125722771403+0.254539206584172i</v>
      </c>
      <c r="AC3038" s="12" t="str">
        <f t="shared" si="1602"/>
        <v>1.07508595347947-0.0608231943109479i</v>
      </c>
      <c r="AD3038" s="12" t="str">
        <f t="shared" si="1603"/>
        <v>0.20187265661713+0.248182710917317i</v>
      </c>
      <c r="AE3038" s="12" t="str">
        <f t="shared" si="1604"/>
        <v>0.00093862786544446-0.00298984913590195i</v>
      </c>
      <c r="AF3038" s="12" t="str">
        <f t="shared" si="1605"/>
        <v>-13.6654016273731-0.290922460715823i</v>
      </c>
      <c r="AG3038" s="12" t="str">
        <f t="shared" si="1606"/>
        <v>1.01033675325366-0.00839149964029051i</v>
      </c>
      <c r="AH3038" s="12" t="str">
        <f t="shared" si="1607"/>
        <v>-0.0138890848057352+0.0400538443628524i</v>
      </c>
      <c r="AI3038" s="12">
        <f t="shared" si="1608"/>
        <v>-27.453994518357227</v>
      </c>
      <c r="AJ3038" s="12">
        <f t="shared" si="1609"/>
        <v>109.12451762049545</v>
      </c>
      <c r="AK3038" s="12"/>
      <c r="AL3038" s="12"/>
      <c r="AM3038" s="12"/>
      <c r="AN3038" s="12"/>
    </row>
    <row r="3039" spans="1:40" x14ac:dyDescent="0.35">
      <c r="A3039" s="12"/>
      <c r="B3039" s="12">
        <f t="shared" si="1610"/>
        <v>1109000</v>
      </c>
      <c r="C3039" s="29" t="str">
        <f t="shared" si="1577"/>
        <v>-5.63209339371225E-08+0.00200148084669318i</v>
      </c>
      <c r="D3039" s="28" t="str">
        <f t="shared" si="1578"/>
        <v>-5.39906146465768+0.0153446864913144i</v>
      </c>
      <c r="E3039" s="12" t="str">
        <f t="shared" si="1579"/>
        <v>4200</v>
      </c>
      <c r="F3039" s="12" t="str">
        <f t="shared" si="1580"/>
        <v>0.704225352112676</v>
      </c>
      <c r="G3039" s="12" t="str">
        <f t="shared" si="1576"/>
        <v>0.704225352112676</v>
      </c>
      <c r="H3039" s="12" t="str">
        <f t="shared" si="1581"/>
        <v>8.2663621550802+0.306005695313254i</v>
      </c>
      <c r="I3039" s="12" t="str">
        <f t="shared" si="1582"/>
        <v>4355.03281603885i</v>
      </c>
      <c r="J3039" s="12" t="str">
        <f t="shared" si="1583"/>
        <v>-16222.0236305012+941.892561347871i</v>
      </c>
      <c r="K3039" s="12" t="str">
        <f t="shared" si="1584"/>
        <v>0.0155353513894858-0.267562190944304i</v>
      </c>
      <c r="L3039" s="12" t="str">
        <f t="shared" si="1585"/>
        <v>0.000845812740694338-0.0122091744317802i</v>
      </c>
      <c r="M3039" s="12" t="str">
        <f t="shared" si="1586"/>
        <v>0.0163811641301801-0.279771365376084i</v>
      </c>
      <c r="N3039" s="12" t="str">
        <f t="shared" si="1587"/>
        <v>-13.9361050113243i</v>
      </c>
      <c r="O3039" s="12" t="str">
        <f t="shared" si="1588"/>
        <v>0.19970998051443-0.979855052384242i</v>
      </c>
      <c r="P3039" s="12" t="str">
        <f t="shared" si="1589"/>
        <v>0.80029001948557+0.979855052384242i</v>
      </c>
      <c r="Q3039" s="12" t="str">
        <f t="shared" si="1590"/>
        <v>-0.80029001948557+12.9562499589401i</v>
      </c>
      <c r="R3039" s="12" t="str">
        <f t="shared" si="1591"/>
        <v>0.0715396674173975-0.0661875545805835i</v>
      </c>
      <c r="S3039" s="12" t="str">
        <f t="shared" si="1592"/>
        <v>1.42712290076718i</v>
      </c>
      <c r="T3039" s="12" t="str">
        <f t="shared" si="1593"/>
        <v>0.0944577748877284+0.102095897684636i</v>
      </c>
      <c r="U3039" s="12" t="str">
        <f t="shared" si="1594"/>
        <v>0.001-0.00143512121814153i</v>
      </c>
      <c r="V3039" s="12" t="str">
        <f t="shared" si="1595"/>
        <v>0.0015-0.000436207057185875i</v>
      </c>
      <c r="W3039" s="12" t="str">
        <f t="shared" si="1596"/>
        <v>0.000720850084464131-0.000495976695627319i</v>
      </c>
      <c r="X3039" s="12" t="str">
        <f t="shared" si="1597"/>
        <v>0.000710347856308364-0.000469959332537545i</v>
      </c>
      <c r="Y3039" s="12" t="str">
        <f t="shared" si="1598"/>
        <v>0.00029+1.04520787584932i</v>
      </c>
      <c r="Z3039" s="12" t="str">
        <f t="shared" si="1599"/>
        <v>-0.00539019858413816-0.00816431203888644i</v>
      </c>
      <c r="AA3039" s="12" t="str">
        <f t="shared" si="1600"/>
        <v>0.010998087741908-11.4861237525438i</v>
      </c>
      <c r="AB3039" s="12" t="str">
        <f t="shared" si="1601"/>
        <v>0.235784248038816+0.254850429115361i</v>
      </c>
      <c r="AC3039" s="12" t="str">
        <f t="shared" si="1602"/>
        <v>1.07516227298672-0.0617909343000073i</v>
      </c>
      <c r="AD3039" s="12" t="str">
        <f t="shared" si="1603"/>
        <v>0.205001306447047+0.248816069996859i</v>
      </c>
      <c r="AE3039" s="12" t="str">
        <f t="shared" si="1604"/>
        <v>0.000926414283986421-0.00301486266242097i</v>
      </c>
      <c r="AF3039" s="12" t="str">
        <f t="shared" si="1605"/>
        <v>-13.6654236197379-0.29066100882194i</v>
      </c>
      <c r="AG3039" s="12" t="str">
        <f t="shared" si="1606"/>
        <v>1.01035387619414-0.00851400062501854i</v>
      </c>
      <c r="AH3039" s="12" t="str">
        <f t="shared" si="1607"/>
        <v>-0.013737829043682+0.0403948952970972i</v>
      </c>
      <c r="AI3039" s="12">
        <f t="shared" si="1608"/>
        <v>-27.398151583588678</v>
      </c>
      <c r="AJ3039" s="12">
        <f t="shared" si="1609"/>
        <v>108.78256524393578</v>
      </c>
      <c r="AK3039" s="12"/>
      <c r="AL3039" s="12"/>
      <c r="AM3039" s="12"/>
      <c r="AN3039" s="12"/>
    </row>
    <row r="3040" spans="1:40" x14ac:dyDescent="0.35">
      <c r="A3040" s="12"/>
      <c r="B3040" s="12">
        <f t="shared" si="1610"/>
        <v>1110000</v>
      </c>
      <c r="C3040" s="29" t="str">
        <f t="shared" si="1577"/>
        <v>-5.6219500488289E-08+0.00199967771079811i</v>
      </c>
      <c r="D3040" s="28" t="str">
        <f t="shared" si="1578"/>
        <v>-5.39906146388003+0.0153308624494522i</v>
      </c>
      <c r="E3040" s="12" t="str">
        <f t="shared" si="1579"/>
        <v>4200</v>
      </c>
      <c r="F3040" s="12" t="str">
        <f t="shared" si="1580"/>
        <v>0.704225352112676</v>
      </c>
      <c r="G3040" s="12" t="str">
        <f t="shared" si="1576"/>
        <v>0.704225352112676</v>
      </c>
      <c r="H3040" s="12" t="str">
        <f t="shared" si="1581"/>
        <v>8.26638408893608+0.305730888100623i</v>
      </c>
      <c r="I3040" s="12" t="str">
        <f t="shared" si="1582"/>
        <v>4358.95980685584i</v>
      </c>
      <c r="J3040" s="12" t="str">
        <f t="shared" si="1583"/>
        <v>-16251.2938521211+942.741878355399i</v>
      </c>
      <c r="K3040" s="12" t="str">
        <f t="shared" si="1584"/>
        <v>0.0155074627813952-0.267322732072669i</v>
      </c>
      <c r="L3040" s="12" t="str">
        <f t="shared" si="1585"/>
        <v>0.000844296703036161-0.0121982801071802i</v>
      </c>
      <c r="M3040" s="12" t="str">
        <f t="shared" si="1586"/>
        <v>0.0163517594844314-0.279521012179849i</v>
      </c>
      <c r="N3040" s="12" t="str">
        <f t="shared" si="1587"/>
        <v>-13.9486713819387i</v>
      </c>
      <c r="O3040" s="12" t="str">
        <f t="shared" si="1588"/>
        <v>0.187381314585707-0.982287250728692i</v>
      </c>
      <c r="P3040" s="12" t="str">
        <f t="shared" si="1589"/>
        <v>0.812618685414293+0.982287250728692i</v>
      </c>
      <c r="Q3040" s="12" t="str">
        <f t="shared" si="1590"/>
        <v>-0.812618685414293+12.96638413121i</v>
      </c>
      <c r="R3040" s="12" t="str">
        <f t="shared" si="1591"/>
        <v>0.0715477572947237-0.0671551699440679i</v>
      </c>
      <c r="S3040" s="12" t="str">
        <f t="shared" si="1592"/>
        <v>1.42840975640358i</v>
      </c>
      <c r="T3040" s="12" t="str">
        <f t="shared" si="1593"/>
        <v>0.095925099941047+0.102199514568579i</v>
      </c>
      <c r="U3040" s="12" t="str">
        <f t="shared" si="1594"/>
        <v>0.001-0.0014338283161432i</v>
      </c>
      <c r="V3040" s="12" t="str">
        <f t="shared" si="1595"/>
        <v>0.0015-0.000435814077855077i</v>
      </c>
      <c r="W3040" s="12" t="str">
        <f t="shared" si="1596"/>
        <v>0.000720710501826364-0.000495634257622214i</v>
      </c>
      <c r="X3040" s="12" t="str">
        <f t="shared" si="1597"/>
        <v>0.000710203893145479-0.000469639875699115i</v>
      </c>
      <c r="Y3040" s="12" t="str">
        <f t="shared" si="1598"/>
        <v>0.00029+1.0461503536454i</v>
      </c>
      <c r="Z3040" s="12" t="str">
        <f t="shared" si="1599"/>
        <v>-0.00538168245952085-0.0081552900280148i</v>
      </c>
      <c r="AA3040" s="12" t="str">
        <f t="shared" si="1600"/>
        <v>0.010976684793015-11.4757677587998i</v>
      </c>
      <c r="AB3040" s="12" t="str">
        <f t="shared" si="1601"/>
        <v>0.239446965424827+0.255109076210253i</v>
      </c>
      <c r="AC3040" s="12" t="str">
        <f t="shared" si="1602"/>
        <v>1.07522372638646-0.0627589758824554i</v>
      </c>
      <c r="AD3040" s="12" t="str">
        <f t="shared" si="1603"/>
        <v>0.208137379097037+0.24941001429209i</v>
      </c>
      <c r="AE3040" s="12" t="str">
        <f t="shared" si="1604"/>
        <v>0.000913881720186143-0.00303966619135177i</v>
      </c>
      <c r="AF3040" s="12" t="str">
        <f t="shared" si="1605"/>
        <v>-13.6654455528161-0.290400025651171i</v>
      </c>
      <c r="AG3040" s="12" t="str">
        <f t="shared" si="1606"/>
        <v>1.01036933093408-0.00863659067618098i</v>
      </c>
      <c r="AH3040" s="12" t="str">
        <f t="shared" si="1607"/>
        <v>-0.0135822779036939+0.0407333197147985i</v>
      </c>
      <c r="AI3040" s="12">
        <f t="shared" si="1608"/>
        <v>-27.343140766716488</v>
      </c>
      <c r="AJ3040" s="12">
        <f t="shared" si="1609"/>
        <v>108.44065129892813</v>
      </c>
      <c r="AK3040" s="12"/>
      <c r="AL3040" s="12"/>
      <c r="AM3040" s="12"/>
      <c r="AN3040" s="12"/>
    </row>
    <row r="3041" spans="1:40" x14ac:dyDescent="0.35">
      <c r="A3041" s="12"/>
      <c r="B3041" s="12">
        <f t="shared" si="1610"/>
        <v>1111000</v>
      </c>
      <c r="C3041" s="29" t="str">
        <f t="shared" si="1577"/>
        <v>-5.61183408138721E-08+0.00199787782087224i</v>
      </c>
      <c r="D3041" s="28" t="str">
        <f t="shared" si="1578"/>
        <v>-5.39906146310447+0.0153170632933538i</v>
      </c>
      <c r="E3041" s="12" t="str">
        <f t="shared" si="1579"/>
        <v>4200</v>
      </c>
      <c r="F3041" s="12" t="str">
        <f t="shared" si="1580"/>
        <v>0.704225352112676</v>
      </c>
      <c r="G3041" s="12" t="str">
        <f t="shared" si="1576"/>
        <v>0.704225352112676</v>
      </c>
      <c r="H3041" s="12" t="str">
        <f t="shared" si="1581"/>
        <v>8.26640596371612+0.305456573239655i</v>
      </c>
      <c r="I3041" s="12" t="str">
        <f t="shared" si="1582"/>
        <v>4362.88679767283i</v>
      </c>
      <c r="J3041" s="12" t="str">
        <f t="shared" si="1583"/>
        <v>-16280.5904551936+943.591195362926i</v>
      </c>
      <c r="K3041" s="12" t="str">
        <f t="shared" si="1584"/>
        <v>0.0154796491223153-0.267083700005891i</v>
      </c>
      <c r="L3041" s="12" t="str">
        <f t="shared" si="1585"/>
        <v>0.000842784731269038-0.0121874051131608i</v>
      </c>
      <c r="M3041" s="12" t="str">
        <f t="shared" si="1586"/>
        <v>0.0163224338535843-0.279271105119052i</v>
      </c>
      <c r="N3041" s="12" t="str">
        <f t="shared" si="1587"/>
        <v>-13.961237752553i</v>
      </c>
      <c r="O3041" s="12" t="str">
        <f t="shared" si="1588"/>
        <v>0.175023058975317-0.984564334529198i</v>
      </c>
      <c r="P3041" s="12" t="str">
        <f t="shared" si="1589"/>
        <v>0.824976941024683+0.984564334529198i</v>
      </c>
      <c r="Q3041" s="12" t="str">
        <f t="shared" si="1590"/>
        <v>-0.824976941024683+12.9766734180238i</v>
      </c>
      <c r="R3041" s="12" t="str">
        <f t="shared" si="1591"/>
        <v>0.0715410831481483-0.0681219798388405i</v>
      </c>
      <c r="S3041" s="12" t="str">
        <f t="shared" si="1592"/>
        <v>1.42969661203998i</v>
      </c>
      <c r="T3041" s="12" t="str">
        <f t="shared" si="1593"/>
        <v>0.0973937637810461+0.102282044198578i</v>
      </c>
      <c r="U3041" s="12" t="str">
        <f t="shared" si="1594"/>
        <v>0.001-0.00143253774160122i</v>
      </c>
      <c r="V3041" s="12" t="str">
        <f t="shared" si="1595"/>
        <v>0.0015-0.000435421805957816i</v>
      </c>
      <c r="W3041" s="12" t="str">
        <f t="shared" si="1596"/>
        <v>0.00072057111588275-0.000495292289100478i</v>
      </c>
      <c r="X3041" s="12" t="str">
        <f t="shared" si="1597"/>
        <v>0.000710060138805739-0.000469320849668906i</v>
      </c>
      <c r="Y3041" s="12" t="str">
        <f t="shared" si="1598"/>
        <v>0.00029+1.04709283144148i</v>
      </c>
      <c r="Z3041" s="12" t="str">
        <f t="shared" si="1599"/>
        <v>-0.00537318659720099-0.00814628669155543i</v>
      </c>
      <c r="AA3041" s="12" t="str">
        <f t="shared" si="1600"/>
        <v>0.01095534337639-11.4654304270429i</v>
      </c>
      <c r="AB3041" s="12" t="str">
        <f t="shared" si="1601"/>
        <v>0.243113024672439+0.255315085580824i</v>
      </c>
      <c r="AC3041" s="12" t="str">
        <f t="shared" si="1602"/>
        <v>1.07527032236788-0.0637270794728922i</v>
      </c>
      <c r="AD3041" s="12" t="str">
        <f t="shared" si="1603"/>
        <v>0.211280377454631+0.249964461396137i</v>
      </c>
      <c r="AE3041" s="12" t="str">
        <f t="shared" si="1604"/>
        <v>0.000901033272842385-0.00306425622079576i</v>
      </c>
      <c r="AF3041" s="12" t="str">
        <f t="shared" si="1605"/>
        <v>-13.6654674268206-0.290139509946301i</v>
      </c>
      <c r="AG3041" s="12" t="str">
        <f t="shared" si="1606"/>
        <v>1.01038311854144-0.00875924891891218i</v>
      </c>
      <c r="AH3041" s="12" t="str">
        <f t="shared" si="1607"/>
        <v>-0.013422469772187+0.041069072419331i</v>
      </c>
      <c r="AI3041" s="12">
        <f t="shared" si="1608"/>
        <v>-27.288949019465036</v>
      </c>
      <c r="AJ3041" s="12">
        <f t="shared" si="1609"/>
        <v>108.09877455291706</v>
      </c>
      <c r="AK3041" s="12"/>
      <c r="AL3041" s="12"/>
      <c r="AM3041" s="12"/>
      <c r="AN3041" s="12"/>
    </row>
    <row r="3042" spans="1:40" x14ac:dyDescent="0.35">
      <c r="A3042" s="12"/>
      <c r="B3042" s="12">
        <f t="shared" si="1610"/>
        <v>1112000</v>
      </c>
      <c r="C3042" s="29" t="str">
        <f t="shared" si="1577"/>
        <v>-5.60174539295146E-08+0.00199608116815846i</v>
      </c>
      <c r="D3042" s="28" t="str">
        <f t="shared" si="1578"/>
        <v>-5.399061462331+0.0153032889558815i</v>
      </c>
      <c r="E3042" s="12" t="str">
        <f t="shared" si="1579"/>
        <v>4200</v>
      </c>
      <c r="F3042" s="12" t="str">
        <f t="shared" si="1580"/>
        <v>0.704225352112676</v>
      </c>
      <c r="G3042" s="12" t="str">
        <f t="shared" si="1576"/>
        <v>0.704225352112676</v>
      </c>
      <c r="H3042" s="12" t="str">
        <f t="shared" si="1581"/>
        <v>8.26642777963217+0.30518274941049i</v>
      </c>
      <c r="I3042" s="12" t="str">
        <f t="shared" si="1582"/>
        <v>4366.81378848981i</v>
      </c>
      <c r="J3042" s="12" t="str">
        <f t="shared" si="1583"/>
        <v>-16309.9134397186+944.440512370453i</v>
      </c>
      <c r="K3042" s="12" t="str">
        <f t="shared" si="1584"/>
        <v>0.0154519101442146-0.266845093607756i</v>
      </c>
      <c r="L3042" s="12" t="str">
        <f t="shared" si="1585"/>
        <v>0.000841276810889957-0.012176549398573i</v>
      </c>
      <c r="M3042" s="12" t="str">
        <f t="shared" si="1586"/>
        <v>0.0162931869551046-0.279021643006329i</v>
      </c>
      <c r="N3042" s="12" t="str">
        <f t="shared" si="1587"/>
        <v>-13.9738041231674i</v>
      </c>
      <c r="O3042" s="12" t="str">
        <f t="shared" si="1588"/>
        <v>0.162637165194885-0.986685944207868i</v>
      </c>
      <c r="P3042" s="12" t="str">
        <f t="shared" si="1589"/>
        <v>0.837362834805115+0.986685944207868i</v>
      </c>
      <c r="Q3042" s="12" t="str">
        <f t="shared" si="1590"/>
        <v>-0.837362834805115+12.9871181789595i</v>
      </c>
      <c r="R3042" s="12" t="str">
        <f t="shared" si="1591"/>
        <v>0.0715196719365382-0.0690877481576988i</v>
      </c>
      <c r="S3042" s="12" t="str">
        <f t="shared" si="1592"/>
        <v>1.43098346767638i</v>
      </c>
      <c r="T3042" s="12" t="str">
        <f t="shared" si="1593"/>
        <v>0.0988634254326563+0.102343468154825i</v>
      </c>
      <c r="U3042" s="12" t="str">
        <f t="shared" si="1594"/>
        <v>0.001-0.00143124948823647i</v>
      </c>
      <c r="V3042" s="12" t="str">
        <f t="shared" si="1595"/>
        <v>0.0015-0.000435030239585552i</v>
      </c>
      <c r="W3042" s="12" t="str">
        <f t="shared" si="1596"/>
        <v>0.000720431926387003-0.000494950788979372i</v>
      </c>
      <c r="X3042" s="12" t="str">
        <f t="shared" si="1597"/>
        <v>0.00070991659299289-0.000469002253459338i</v>
      </c>
      <c r="Y3042" s="12" t="str">
        <f t="shared" si="1598"/>
        <v>0.00029+1.04803530923755i</v>
      </c>
      <c r="Z3042" s="12" t="str">
        <f t="shared" si="1599"/>
        <v>-0.00536471093120964-0.00813730197559788i</v>
      </c>
      <c r="AA3042" s="12" t="str">
        <f t="shared" si="1600"/>
        <v>0.0109340632606404-11.455111706863i</v>
      </c>
      <c r="AB3042" s="12" t="str">
        <f t="shared" si="1601"/>
        <v>0.246781574644194+0.255468411247796i</v>
      </c>
      <c r="AC3042" s="12" t="str">
        <f t="shared" si="1602"/>
        <v>1.07530207417533-0.0646950058353281i</v>
      </c>
      <c r="AD3042" s="12" t="str">
        <f t="shared" si="1603"/>
        <v>0.214429803616547+0.250479335167841i</v>
      </c>
      <c r="AE3042" s="12" t="str">
        <f t="shared" si="1604"/>
        <v>0.000887872077468887-0.00308862929201303i</v>
      </c>
      <c r="AF3042" s="12" t="str">
        <f t="shared" si="1605"/>
        <v>-13.6654892419632-0.289879460454608i</v>
      </c>
      <c r="AG3042" s="12" t="str">
        <f t="shared" si="1606"/>
        <v>1.0103952403402-0.00888195452045956i</v>
      </c>
      <c r="AH3042" s="12" t="str">
        <f t="shared" si="1607"/>
        <v>-0.013258443456053+0.0414021087211113i</v>
      </c>
      <c r="AI3042" s="12">
        <f t="shared" si="1608"/>
        <v>-27.235563654720881</v>
      </c>
      <c r="AJ3042" s="12">
        <f t="shared" si="1609"/>
        <v>107.75693377001451</v>
      </c>
      <c r="AK3042" s="12"/>
      <c r="AL3042" s="12"/>
      <c r="AM3042" s="12"/>
      <c r="AN3042" s="12"/>
    </row>
    <row r="3043" spans="1:40" x14ac:dyDescent="0.35">
      <c r="A3043" s="12"/>
      <c r="B3043" s="12">
        <f t="shared" si="1610"/>
        <v>1113000</v>
      </c>
      <c r="C3043" s="29" t="str">
        <f t="shared" si="1577"/>
        <v>-5.59168388552794E-08+0.00199428774393113i</v>
      </c>
      <c r="D3043" s="28" t="str">
        <f t="shared" si="1578"/>
        <v>-5.39906146155962+0.0152895393701387i</v>
      </c>
      <c r="E3043" s="12" t="str">
        <f t="shared" si="1579"/>
        <v>4200</v>
      </c>
      <c r="F3043" s="12" t="str">
        <f t="shared" si="1580"/>
        <v>0.704225352112676</v>
      </c>
      <c r="G3043" s="12" t="str">
        <f t="shared" si="1576"/>
        <v>0.704225352112676</v>
      </c>
      <c r="H3043" s="12" t="str">
        <f t="shared" si="1581"/>
        <v>8.26644953689516+0.304909415297965i</v>
      </c>
      <c r="I3043" s="12" t="str">
        <f t="shared" si="1582"/>
        <v>4370.7407793068i</v>
      </c>
      <c r="J3043" s="12" t="str">
        <f t="shared" si="1583"/>
        <v>-16339.2628056961+945.289829377981i</v>
      </c>
      <c r="K3043" s="12" t="str">
        <f t="shared" si="1584"/>
        <v>0.0154242455802577-0.266606911746063i</v>
      </c>
      <c r="L3043" s="12" t="str">
        <f t="shared" si="1585"/>
        <v>0.000839772927460448-0.0121657129124475i</v>
      </c>
      <c r="M3043" s="12" t="str">
        <f t="shared" si="1586"/>
        <v>0.0162640185077181-0.27877262465851i</v>
      </c>
      <c r="N3043" s="12" t="str">
        <f t="shared" si="1587"/>
        <v>-13.9863704937818i</v>
      </c>
      <c r="O3043" s="12" t="str">
        <f t="shared" si="1588"/>
        <v>0.150225589120717-0.98865174473792i</v>
      </c>
      <c r="P3043" s="12" t="str">
        <f t="shared" si="1589"/>
        <v>0.849774410879283+0.98865174473792i</v>
      </c>
      <c r="Q3043" s="12" t="str">
        <f t="shared" si="1590"/>
        <v>-0.849774410879283+12.9977187490439i</v>
      </c>
      <c r="R3043" s="12" t="str">
        <f t="shared" si="1591"/>
        <v>0.0714835550855835-0.0700522395021564i</v>
      </c>
      <c r="S3043" s="12" t="str">
        <f t="shared" si="1592"/>
        <v>1.43227032331278i</v>
      </c>
      <c r="T3043" s="12" t="str">
        <f t="shared" si="1593"/>
        <v>0.100333743720538+0.102383774553976i</v>
      </c>
      <c r="U3043" s="12" t="str">
        <f t="shared" si="1594"/>
        <v>0.001-0.00142996354979241i</v>
      </c>
      <c r="V3043" s="12" t="str">
        <f t="shared" si="1595"/>
        <v>0.0015-0.000434639376836599i</v>
      </c>
      <c r="W3043" s="12" t="str">
        <f t="shared" si="1596"/>
        <v>0.000720292933092749-0.000494609756180111i</v>
      </c>
      <c r="X3043" s="12" t="str">
        <f t="shared" si="1597"/>
        <v>0.000709773255410831-0.000468684086086445i</v>
      </c>
      <c r="Y3043" s="12" t="str">
        <f t="shared" si="1598"/>
        <v>0.00029+1.04897778703363i</v>
      </c>
      <c r="Z3043" s="12" t="str">
        <f t="shared" si="1599"/>
        <v>-0.00535625539585618-0.00812833582642754i</v>
      </c>
      <c r="AA3043" s="12" t="str">
        <f t="shared" si="1600"/>
        <v>0.0109128442154417-11.4448115480316i</v>
      </c>
      <c r="AB3043" s="12" t="str">
        <f t="shared" si="1601"/>
        <v>0.250451763702722+0.25556902354812i</v>
      </c>
      <c r="AC3043" s="12" t="str">
        <f t="shared" si="1602"/>
        <v>1.07531899959607-0.0656625161887747i</v>
      </c>
      <c r="AD3043" s="12" t="str">
        <f t="shared" si="1603"/>
        <v>0.217585158967086+0.250954565735937i</v>
      </c>
      <c r="AE3043" s="12" t="str">
        <f t="shared" si="1604"/>
        <v>0.000874401305701309-0.00311278198976897i</v>
      </c>
      <c r="AF3043" s="12" t="str">
        <f t="shared" si="1605"/>
        <v>-13.6655109984548-0.289619875927826i</v>
      </c>
      <c r="AG3043" s="12" t="str">
        <f t="shared" si="1606"/>
        <v>1.01040569790937-0.00900468669324368i</v>
      </c>
      <c r="AH3043" s="12" t="str">
        <f t="shared" si="1607"/>
        <v>-0.0130902381766108+0.0417323844402681i</v>
      </c>
      <c r="AI3043" s="12">
        <f t="shared" si="1608"/>
        <v>-27.182972333898597</v>
      </c>
      <c r="AJ3043" s="12">
        <f t="shared" si="1609"/>
        <v>107.41512771120442</v>
      </c>
      <c r="AK3043" s="12"/>
      <c r="AL3043" s="12"/>
      <c r="AM3043" s="12"/>
      <c r="AN3043" s="12"/>
    </row>
    <row r="3044" spans="1:40" x14ac:dyDescent="0.35">
      <c r="A3044" s="12"/>
      <c r="B3044" s="12">
        <f t="shared" si="1610"/>
        <v>1114000</v>
      </c>
      <c r="C3044" s="29" t="str">
        <f t="shared" si="1577"/>
        <v>-5.5816494615626E-08+0.00199249753949594i</v>
      </c>
      <c r="D3044" s="28" t="str">
        <f t="shared" si="1578"/>
        <v>-5.39906146079031+0.0152758144694689i</v>
      </c>
      <c r="E3044" s="12" t="str">
        <f t="shared" si="1579"/>
        <v>4200</v>
      </c>
      <c r="F3044" s="12" t="str">
        <f t="shared" si="1580"/>
        <v>0.704225352112676</v>
      </c>
      <c r="G3044" s="12" t="str">
        <f t="shared" si="1576"/>
        <v>0.704225352112676</v>
      </c>
      <c r="H3044" s="12" t="str">
        <f t="shared" si="1581"/>
        <v>8.26647123571502+0.304636569591612i</v>
      </c>
      <c r="I3044" s="12" t="str">
        <f t="shared" si="1582"/>
        <v>4374.66777012379i</v>
      </c>
      <c r="J3044" s="12" t="str">
        <f t="shared" si="1583"/>
        <v>-16368.6385531263+946.139146385508i</v>
      </c>
      <c r="K3044" s="12" t="str">
        <f t="shared" si="1584"/>
        <v>0.0153966551647976-0.266369153292607i</v>
      </c>
      <c r="L3044" s="12" t="str">
        <f t="shared" si="1585"/>
        <v>0.000838273066606161-0.0121548956039933i</v>
      </c>
      <c r="M3044" s="12" t="str">
        <f t="shared" si="1586"/>
        <v>0.0162349282314038-0.2785240488966i</v>
      </c>
      <c r="N3044" s="12" t="str">
        <f t="shared" si="1587"/>
        <v>-13.9989368643961i</v>
      </c>
      <c r="O3044" s="12" t="str">
        <f t="shared" si="1588"/>
        <v>0.137790290684656-0.990461425696649i</v>
      </c>
      <c r="P3044" s="12" t="str">
        <f t="shared" si="1589"/>
        <v>0.862209709315344+0.990461425696649i</v>
      </c>
      <c r="Q3044" s="12" t="str">
        <f t="shared" si="1590"/>
        <v>-0.862209709315344+13.0084754386995i</v>
      </c>
      <c r="R3044" s="12" t="str">
        <f t="shared" si="1591"/>
        <v>0.0714327684668584-0.0710152192856121i</v>
      </c>
      <c r="S3044" s="12" t="str">
        <f t="shared" si="1592"/>
        <v>1.43355717894918i</v>
      </c>
      <c r="T3044" s="12" t="str">
        <f t="shared" si="1593"/>
        <v>0.101804377421539+0.102402958047879i</v>
      </c>
      <c r="U3044" s="12" t="str">
        <f t="shared" si="1594"/>
        <v>0.001-0.00142867992003497i</v>
      </c>
      <c r="V3044" s="12" t="str">
        <f t="shared" si="1595"/>
        <v>0.0015-0.0004342492158161i</v>
      </c>
      <c r="W3044" s="12" t="str">
        <f t="shared" si="1596"/>
        <v>0.000720154135753537-0.00049426918962786i</v>
      </c>
      <c r="X3044" s="12" t="str">
        <f t="shared" si="1597"/>
        <v>0.000709630125763667-0.000468366346569909i</v>
      </c>
      <c r="Y3044" s="12" t="str">
        <f t="shared" si="1598"/>
        <v>0.00029+1.04992026482971i</v>
      </c>
      <c r="Z3044" s="12" t="str">
        <f t="shared" si="1599"/>
        <v>-0.00534781992572768-0.00811938819052583i</v>
      </c>
      <c r="AA3044" s="12" t="str">
        <f t="shared" si="1600"/>
        <v>0.0108916860115332-11.4345299005006i</v>
      </c>
      <c r="AB3044" s="12" t="str">
        <f t="shared" si="1601"/>
        <v>0.254122740091307+0.255616909131811i</v>
      </c>
      <c r="AC3044" s="12" t="str">
        <f t="shared" si="1602"/>
        <v>1.07532112094518-0.0666293723124409i</v>
      </c>
      <c r="AD3044" s="12" t="str">
        <f t="shared" si="1603"/>
        <v>0.220745944256683+0.251390089502326i</v>
      </c>
      <c r="AE3044" s="12" t="str">
        <f t="shared" si="1604"/>
        <v>0.000860624164700957-0.0031367109426752i</v>
      </c>
      <c r="AF3044" s="12" t="str">
        <f t="shared" si="1605"/>
        <v>-13.6655326965053-0.289360755122143i</v>
      </c>
      <c r="AG3044" s="12" t="str">
        <f t="shared" si="1606"/>
        <v>1.01041449308203-0.00912742469790755i</v>
      </c>
      <c r="AH3044" s="12" t="str">
        <f t="shared" si="1607"/>
        <v>-0.0129178935635606+0.0420598559092843i</v>
      </c>
      <c r="AI3044" s="12">
        <f t="shared" si="1608"/>
        <v>-27.131163054859535</v>
      </c>
      <c r="AJ3044" s="12">
        <f t="shared" si="1609"/>
        <v>107.07335513451994</v>
      </c>
      <c r="AK3044" s="12"/>
      <c r="AL3044" s="12"/>
      <c r="AM3044" s="12"/>
      <c r="AN3044" s="12"/>
    </row>
    <row r="3045" spans="1:40" x14ac:dyDescent="0.35">
      <c r="A3045" s="12"/>
      <c r="B3045" s="12">
        <f t="shared" si="1610"/>
        <v>1115000</v>
      </c>
      <c r="C3045" s="29" t="str">
        <f t="shared" si="1577"/>
        <v>-5.57164202393862E-08+0.00199071054618977i</v>
      </c>
      <c r="D3045" s="28" t="str">
        <f t="shared" si="1578"/>
        <v>-5.39906146002307+0.0152621141874549i</v>
      </c>
      <c r="E3045" s="12" t="str">
        <f t="shared" si="1579"/>
        <v>4200</v>
      </c>
      <c r="F3045" s="12" t="str">
        <f t="shared" si="1580"/>
        <v>0.704225352112676</v>
      </c>
      <c r="G3045" s="12" t="str">
        <f t="shared" si="1576"/>
        <v>0.704225352112676</v>
      </c>
      <c r="H3045" s="12" t="str">
        <f t="shared" si="1581"/>
        <v>8.26649287630077+0.304364210985615i</v>
      </c>
      <c r="I3045" s="12" t="str">
        <f t="shared" si="1582"/>
        <v>4378.59476094077i</v>
      </c>
      <c r="J3045" s="12" t="str">
        <f t="shared" si="1583"/>
        <v>-16398.040682009+946.988463393036i</v>
      </c>
      <c r="K3045" s="12" t="str">
        <f t="shared" si="1584"/>
        <v>0.0153691386333717-0.266131817123167i</v>
      </c>
      <c r="L3045" s="12" t="str">
        <f t="shared" si="1585"/>
        <v>0.000836777214016582-0.0121440974225975i</v>
      </c>
      <c r="M3045" s="12" t="str">
        <f t="shared" si="1586"/>
        <v>0.0162059158473883-0.278275914545765i</v>
      </c>
      <c r="N3045" s="12" t="str">
        <f t="shared" si="1587"/>
        <v>-14.0115032350105i</v>
      </c>
      <c r="O3045" s="12" t="str">
        <f t="shared" si="1588"/>
        <v>0.125333233564283-0.992114701314481i</v>
      </c>
      <c r="P3045" s="12" t="str">
        <f t="shared" si="1589"/>
        <v>0.874666766435717+0.992114701314481i</v>
      </c>
      <c r="Q3045" s="12" t="str">
        <f t="shared" si="1590"/>
        <v>-0.874666766435717+13.019388533696i</v>
      </c>
      <c r="R3045" s="12" t="str">
        <f t="shared" si="1591"/>
        <v>0.0713673523740095-0.071976453835789i</v>
      </c>
      <c r="S3045" s="12" t="str">
        <f t="shared" si="1592"/>
        <v>1.43484403458558i</v>
      </c>
      <c r="T3045" s="12" t="str">
        <f t="shared" si="1593"/>
        <v>0.103274985416906+0.102401019818015i</v>
      </c>
      <c r="U3045" s="12" t="str">
        <f t="shared" si="1594"/>
        <v>0.001-0.00142739859275242i</v>
      </c>
      <c r="V3045" s="12" t="str">
        <f t="shared" si="1595"/>
        <v>0.0015-0.000433859754635996i</v>
      </c>
      <c r="W3045" s="12" t="str">
        <f t="shared" si="1596"/>
        <v>0.000720015534122822-0.000493929088251678i</v>
      </c>
      <c r="X3045" s="12" t="str">
        <f t="shared" si="1597"/>
        <v>0.000709487203755658-0.000468049033932989i</v>
      </c>
      <c r="Y3045" s="12" t="str">
        <f t="shared" si="1598"/>
        <v>0.00029+1.05086274262579i</v>
      </c>
      <c r="Z3045" s="12" t="str">
        <f t="shared" si="1599"/>
        <v>-0.00533940445568687-0.00811045901456851i</v>
      </c>
      <c r="AA3045" s="12" t="str">
        <f t="shared" si="1600"/>
        <v>0.0108705884207115-11.424266714402i</v>
      </c>
      <c r="AB3045" s="12" t="str">
        <f t="shared" si="1601"/>
        <v>0.257793652313827+0.255612070948067i</v>
      </c>
      <c r="AC3045" s="12" t="str">
        <f t="shared" si="1602"/>
        <v>1.0753084650474-0.0675953366503622i</v>
      </c>
      <c r="AD3045" s="12" t="str">
        <f t="shared" si="1603"/>
        <v>0.223911659680371+0.251785849144383i</v>
      </c>
      <c r="AE3045" s="12" t="str">
        <f t="shared" si="1604"/>
        <v>0.000846543896556233-0.00316041282352208i</v>
      </c>
      <c r="AF3045" s="12" t="str">
        <f t="shared" si="1605"/>
        <v>-13.6655543363238-0.28910209679816i</v>
      </c>
      <c r="AG3045" s="12" t="str">
        <f t="shared" si="1606"/>
        <v>1.01042162794426-0.00925014784634668i</v>
      </c>
      <c r="AH3045" s="12" t="str">
        <f t="shared" si="1607"/>
        <v>-0.0127414496489533+0.0423844799755833i</v>
      </c>
      <c r="AI3045" s="12">
        <f t="shared" si="1608"/>
        <v>-27.080124140359068</v>
      </c>
      <c r="AJ3045" s="12">
        <f t="shared" si="1609"/>
        <v>106.73161479522285</v>
      </c>
      <c r="AK3045" s="12"/>
      <c r="AL3045" s="12"/>
      <c r="AM3045" s="12"/>
      <c r="AN3045" s="12"/>
    </row>
    <row r="3046" spans="1:40" x14ac:dyDescent="0.35">
      <c r="A3046" s="12"/>
      <c r="B3046" s="12">
        <f t="shared" si="1610"/>
        <v>1116000</v>
      </c>
      <c r="C3046" s="29" t="str">
        <f t="shared" si="1577"/>
        <v>-5.5616614759741E-08+0.00198892675538057i</v>
      </c>
      <c r="D3046" s="28" t="str">
        <f t="shared" si="1578"/>
        <v>-5.3990614592579+0.0152484384579177i</v>
      </c>
      <c r="E3046" s="12" t="str">
        <f t="shared" si="1579"/>
        <v>4200</v>
      </c>
      <c r="F3046" s="12" t="str">
        <f t="shared" si="1580"/>
        <v>0.704225352112676</v>
      </c>
      <c r="G3046" s="12" t="str">
        <f t="shared" si="1576"/>
        <v>0.704225352112676</v>
      </c>
      <c r="H3046" s="12" t="str">
        <f t="shared" si="1581"/>
        <v>8.26651445886052+0.304092338178813i</v>
      </c>
      <c r="I3046" s="12" t="str">
        <f t="shared" si="1582"/>
        <v>4382.52175175776i</v>
      </c>
      <c r="J3046" s="12" t="str">
        <f t="shared" si="1583"/>
        <v>-16427.4691923442+947.837780400563i</v>
      </c>
      <c r="K3046" s="12" t="str">
        <f t="shared" si="1584"/>
        <v>0.0153416957226933-0.265894902117486i</v>
      </c>
      <c r="L3046" s="12" t="str">
        <f t="shared" si="1585"/>
        <v>0.000835285355444674-0.0121333183178239i</v>
      </c>
      <c r="M3046" s="12" t="str">
        <f t="shared" si="1586"/>
        <v>0.016176981078138-0.27802822043531i</v>
      </c>
      <c r="N3046" s="12" t="str">
        <f t="shared" si="1587"/>
        <v>-14.0240696056248i</v>
      </c>
      <c r="O3046" s="12" t="str">
        <f t="shared" si="1588"/>
        <v>0.112856384873518-0.993611310520004i</v>
      </c>
      <c r="P3046" s="12" t="str">
        <f t="shared" si="1589"/>
        <v>0.887143615126482+0.993611310520004i</v>
      </c>
      <c r="Q3046" s="12" t="str">
        <f t="shared" si="1590"/>
        <v>-0.887143615126482+13.0304582951048i</v>
      </c>
      <c r="R3046" s="12" t="str">
        <f t="shared" si="1591"/>
        <v>0.0712873514961087-0.0729357104962737i</v>
      </c>
      <c r="S3046" s="12" t="str">
        <f t="shared" si="1592"/>
        <v>1.43613089022198i</v>
      </c>
      <c r="T3046" s="12" t="str">
        <f t="shared" si="1593"/>
        <v>0.104745226843986+0.102377967565674i</v>
      </c>
      <c r="U3046" s="12" t="str">
        <f t="shared" si="1594"/>
        <v>0.001-0.00142611956175533i</v>
      </c>
      <c r="V3046" s="12" t="str">
        <f t="shared" si="1595"/>
        <v>0.0015-0.000433470991414995i</v>
      </c>
      <c r="W3046" s="12" t="str">
        <f t="shared" si="1596"/>
        <v>0.000719877127953993-0.000493589450984542i</v>
      </c>
      <c r="X3046" s="12" t="str">
        <f t="shared" si="1597"/>
        <v>0.000709344489091253-0.000467732147202542i</v>
      </c>
      <c r="Y3046" s="12" t="str">
        <f t="shared" si="1598"/>
        <v>0.00029+1.05180522042186i</v>
      </c>
      <c r="Z3046" s="12" t="str">
        <f t="shared" si="1599"/>
        <v>-0.005331008920871-0.0081015482454253i</v>
      </c>
      <c r="AA3046" s="12" t="str">
        <f t="shared" si="1600"/>
        <v>0.0108495512158248-11.4140219400469i</v>
      </c>
      <c r="AB3046" s="12" t="str">
        <f t="shared" si="1601"/>
        <v>0.26146364951344+0.255554528220744i</v>
      </c>
      <c r="AC3046" s="12" t="str">
        <f t="shared" si="1602"/>
        <v>1.0752810632162-0.0685601724152839i</v>
      </c>
      <c r="AD3046" s="12" t="str">
        <f t="shared" si="1603"/>
        <v>0.22708180495588+0.252141793616224i</v>
      </c>
      <c r="AE3046" s="12" t="str">
        <f t="shared" si="1604"/>
        <v>0.000832163777682618-0.00318388434960082i</v>
      </c>
      <c r="AF3046" s="12" t="str">
        <f t="shared" si="1605"/>
        <v>-13.6655759181184-0.288843899720895i</v>
      </c>
      <c r="AG3046" s="12" t="str">
        <f t="shared" si="1606"/>
        <v>1.01042710483404-0.00937283550470712i</v>
      </c>
      <c r="AH3046" s="12" t="str">
        <f t="shared" si="1607"/>
        <v>-0.0125609468611812+0.0427062140040285i</v>
      </c>
      <c r="AI3046" s="12">
        <f t="shared" si="1608"/>
        <v>-27.029844227000581</v>
      </c>
      <c r="AJ3046" s="12">
        <f t="shared" si="1609"/>
        <v>106.38990544600306</v>
      </c>
      <c r="AK3046" s="12"/>
      <c r="AL3046" s="12"/>
      <c r="AM3046" s="12"/>
      <c r="AN3046" s="12"/>
    </row>
    <row r="3047" spans="1:40" x14ac:dyDescent="0.35">
      <c r="A3047" s="12"/>
      <c r="B3047" s="12">
        <f t="shared" si="1610"/>
        <v>1117000</v>
      </c>
      <c r="C3047" s="29" t="str">
        <f t="shared" si="1577"/>
        <v>-5.55170772141976E-08+0.00198714615846716i</v>
      </c>
      <c r="D3047" s="28" t="str">
        <f t="shared" si="1578"/>
        <v>-5.39906145849478+0.0152347872149149i</v>
      </c>
      <c r="E3047" s="12" t="str">
        <f t="shared" si="1579"/>
        <v>4200</v>
      </c>
      <c r="F3047" s="12" t="str">
        <f t="shared" si="1580"/>
        <v>0.704225352112676</v>
      </c>
      <c r="G3047" s="12" t="str">
        <f t="shared" si="1576"/>
        <v>0.704225352112676</v>
      </c>
      <c r="H3047" s="12" t="str">
        <f t="shared" si="1581"/>
        <v>8.2665359836014+0.303820949874659i</v>
      </c>
      <c r="I3047" s="12" t="str">
        <f t="shared" si="1582"/>
        <v>4386.44874257475i</v>
      </c>
      <c r="J3047" s="12" t="str">
        <f t="shared" si="1583"/>
        <v>-16456.9240841321+948.687097408091i</v>
      </c>
      <c r="K3047" s="12" t="str">
        <f t="shared" si="1584"/>
        <v>0.0153143261706462-0.265658407159245i</v>
      </c>
      <c r="L3047" s="12" t="str">
        <f t="shared" si="1585"/>
        <v>0.000833797476706531-0.0121225582394127i</v>
      </c>
      <c r="M3047" s="12" t="str">
        <f t="shared" si="1586"/>
        <v>0.0161481236473527-0.277780965398658i</v>
      </c>
      <c r="N3047" s="12" t="str">
        <f t="shared" si="1587"/>
        <v>-14.0366359762392i</v>
      </c>
      <c r="O3047" s="12" t="str">
        <f t="shared" si="1588"/>
        <v>0.100361714851211-0.994951016981301i</v>
      </c>
      <c r="P3047" s="12" t="str">
        <f t="shared" si="1589"/>
        <v>0.899638285148789+0.994951016981301i</v>
      </c>
      <c r="Q3047" s="12" t="str">
        <f t="shared" si="1590"/>
        <v>-0.899638285148789+13.0416849592579i</v>
      </c>
      <c r="R3047" s="12" t="str">
        <f t="shared" si="1591"/>
        <v>0.0711928148881971-0.0738927577272621i</v>
      </c>
      <c r="S3047" s="12" t="str">
        <f t="shared" si="1592"/>
        <v>1.43741774585838i</v>
      </c>
      <c r="T3047" s="12" t="str">
        <f t="shared" si="1593"/>
        <v>0.10621476124758+0.102333815497905i</v>
      </c>
      <c r="U3047" s="12" t="str">
        <f t="shared" si="1594"/>
        <v>0.001-0.00142484282087641i</v>
      </c>
      <c r="V3047" s="12" t="str">
        <f t="shared" si="1595"/>
        <v>0.0015-0.000433082924278545i</v>
      </c>
      <c r="W3047" s="12" t="str">
        <f t="shared" si="1596"/>
        <v>0.000719738917000358-0.000493250276763301i</v>
      </c>
      <c r="X3047" s="12" t="str">
        <f t="shared" si="1597"/>
        <v>0.00070920198147509-0.000467415685408989i</v>
      </c>
      <c r="Y3047" s="12" t="str">
        <f t="shared" si="1598"/>
        <v>0.00029+1.05274769821794i</v>
      </c>
      <c r="Z3047" s="12" t="str">
        <f t="shared" si="1599"/>
        <v>-0.00532263325669018-0.00809265583015861i</v>
      </c>
      <c r="AA3047" s="12" t="str">
        <f t="shared" si="1600"/>
        <v>0.0108285741707665-11.4037955279242i</v>
      </c>
      <c r="AB3047" s="12" t="str">
        <f t="shared" si="1601"/>
        <v>0.26513188185038+0.255444316413292i</v>
      </c>
      <c r="AC3047" s="12" t="str">
        <f t="shared" si="1602"/>
        <v>1.07523895122986-0.0695236436919062i</v>
      </c>
      <c r="AD3047" s="12" t="str">
        <f t="shared" si="1603"/>
        <v>0.230255879402008+0.252457878149146i</v>
      </c>
      <c r="AE3047" s="12" t="str">
        <f t="shared" si="1604"/>
        <v>0.000817487118219592-0.00320712228302105i</v>
      </c>
      <c r="AF3047" s="12" t="str">
        <f t="shared" si="1605"/>
        <v>-13.6655974420962-0.288586162659744i</v>
      </c>
      <c r="AG3047" s="12" t="str">
        <f t="shared" si="1606"/>
        <v>1.0104309263402-0.00949546709637851i</v>
      </c>
      <c r="AH3047" s="12" t="str">
        <f t="shared" si="1607"/>
        <v>-0.0123764260189712+0.0430250158794134i</v>
      </c>
      <c r="AI3047" s="12">
        <f t="shared" si="1608"/>
        <v>-26.980312254656948</v>
      </c>
      <c r="AJ3047" s="12">
        <f t="shared" si="1609"/>
        <v>106.04822583714662</v>
      </c>
      <c r="AK3047" s="12"/>
      <c r="AL3047" s="12"/>
      <c r="AM3047" s="12"/>
      <c r="AN3047" s="12"/>
    </row>
    <row r="3048" spans="1:40" x14ac:dyDescent="0.35">
      <c r="A3048" s="12"/>
      <c r="B3048" s="12">
        <f t="shared" si="1610"/>
        <v>1118000</v>
      </c>
      <c r="C3048" s="29" t="str">
        <f t="shared" si="1577"/>
        <v>-5.54178066445653E-08+0.00198536874687917i</v>
      </c>
      <c r="D3048" s="28" t="str">
        <f t="shared" si="1578"/>
        <v>-5.3990614577337+0.0152211603927403i</v>
      </c>
      <c r="E3048" s="12" t="str">
        <f t="shared" si="1579"/>
        <v>4200</v>
      </c>
      <c r="F3048" s="12" t="str">
        <f t="shared" si="1580"/>
        <v>0.704225352112676</v>
      </c>
      <c r="G3048" s="12" t="str">
        <f t="shared" si="1576"/>
        <v>0.704225352112676</v>
      </c>
      <c r="H3048" s="12" t="str">
        <f t="shared" si="1581"/>
        <v>8.26655745072965+0.303550044781212i</v>
      </c>
      <c r="I3048" s="12" t="str">
        <f t="shared" si="1582"/>
        <v>4390.37573339174i</v>
      </c>
      <c r="J3048" s="12" t="str">
        <f t="shared" si="1583"/>
        <v>-16486.4053573725+949.536414415618i</v>
      </c>
      <c r="K3048" s="12" t="str">
        <f t="shared" si="1584"/>
        <v>0.0152870297162788-0.265422331136063i</v>
      </c>
      <c r="L3048" s="12" t="str">
        <f t="shared" si="1585"/>
        <v>0.000832313563681092-0.0121118171372798i</v>
      </c>
      <c r="M3048" s="12" t="str">
        <f t="shared" si="1586"/>
        <v>0.0161193432799599-0.277534148273343i</v>
      </c>
      <c r="N3048" s="12" t="str">
        <f t="shared" si="1587"/>
        <v>-14.0492023468536i</v>
      </c>
      <c r="O3048" s="12" t="str">
        <f t="shared" si="1588"/>
        <v>0.0878511965506993-0.996133609143176i</v>
      </c>
      <c r="P3048" s="12" t="str">
        <f t="shared" si="1589"/>
        <v>0.912148803449301+0.996133609143176i</v>
      </c>
      <c r="Q3048" s="12" t="str">
        <f t="shared" si="1590"/>
        <v>-0.912148803449301+13.0530687377104i</v>
      </c>
      <c r="R3048" s="12" t="str">
        <f t="shared" si="1591"/>
        <v>0.0710837959390605-0.0748473652051816i</v>
      </c>
      <c r="S3048" s="12" t="str">
        <f t="shared" si="1592"/>
        <v>1.43870460149478i</v>
      </c>
      <c r="T3048" s="12" t="str">
        <f t="shared" si="1593"/>
        <v>0.107683248730455+0.102268584309242i</v>
      </c>
      <c r="U3048" s="12" t="str">
        <f t="shared" si="1594"/>
        <v>0.001-0.00142356836397044i</v>
      </c>
      <c r="V3048" s="12" t="str">
        <f t="shared" si="1595"/>
        <v>0.0015-0.000432695551358797i</v>
      </c>
      <c r="W3048" s="12" t="str">
        <f t="shared" si="1596"/>
        <v>0.000719600901015153-0.000492911564528649i</v>
      </c>
      <c r="X3048" s="12" t="str">
        <f t="shared" si="1597"/>
        <v>0.000709059680611976-0.000467099647586281i</v>
      </c>
      <c r="Y3048" s="12" t="str">
        <f t="shared" si="1598"/>
        <v>0.00029+1.05369017601402i</v>
      </c>
      <c r="Z3048" s="12" t="str">
        <f t="shared" si="1599"/>
        <v>-0.00531427739882592-0.00808378171602302i</v>
      </c>
      <c r="AA3048" s="12" t="str">
        <f t="shared" si="1600"/>
        <v>0.0108076570604703-11.3935874287003i</v>
      </c>
      <c r="AB3048" s="12" t="str">
        <f t="shared" si="1601"/>
        <v>0.268797500877672+0.255281487183132i</v>
      </c>
      <c r="AC3048" s="12" t="str">
        <f t="shared" si="1602"/>
        <v>1.07518216930477-0.0704855155391643i</v>
      </c>
      <c r="AD3048" s="12" t="str">
        <f t="shared" si="1603"/>
        <v>0.233433382016483+0.252734064251012i</v>
      </c>
      <c r="AE3048" s="12" t="str">
        <f t="shared" si="1604"/>
        <v>0.000802517261426828-0.00323012343101684i</v>
      </c>
      <c r="AF3048" s="12" t="str">
        <f t="shared" si="1605"/>
        <v>-13.6656189084634-0.288328884388472i</v>
      </c>
      <c r="AG3048" s="12" t="str">
        <f t="shared" si="1606"/>
        <v>1.0104330953012-0.00961802210495082i</v>
      </c>
      <c r="AH3048" s="12" t="str">
        <f t="shared" si="1607"/>
        <v>-0.0121879283254062+0.0433408440088585i</v>
      </c>
      <c r="AI3048" s="12">
        <f t="shared" si="1608"/>
        <v>-26.931517456349937</v>
      </c>
      <c r="AJ3048" s="12">
        <f t="shared" si="1609"/>
        <v>105.70657471673562</v>
      </c>
      <c r="AK3048" s="12"/>
      <c r="AL3048" s="12"/>
      <c r="AM3048" s="12"/>
      <c r="AN3048" s="12"/>
    </row>
    <row r="3049" spans="1:40" x14ac:dyDescent="0.35">
      <c r="A3049" s="12"/>
      <c r="B3049" s="12">
        <f t="shared" si="1610"/>
        <v>1119000</v>
      </c>
      <c r="C3049" s="29" t="str">
        <f t="shared" si="1577"/>
        <v>-5.53188020969332E-08+0.00198359451207686i</v>
      </c>
      <c r="D3049" s="28" t="str">
        <f t="shared" si="1578"/>
        <v>-5.39906145697467+0.0152075579259226i</v>
      </c>
      <c r="E3049" s="12" t="str">
        <f t="shared" si="1579"/>
        <v>4200</v>
      </c>
      <c r="F3049" s="12" t="str">
        <f t="shared" si="1580"/>
        <v>0.704225352112676</v>
      </c>
      <c r="G3049" s="12" t="str">
        <f t="shared" si="1576"/>
        <v>0.704225352112676</v>
      </c>
      <c r="H3049" s="12" t="str">
        <f t="shared" si="1581"/>
        <v>8.2665788604506+0.303279621611113i</v>
      </c>
      <c r="I3049" s="12" t="str">
        <f t="shared" si="1582"/>
        <v>4394.30272420872i</v>
      </c>
      <c r="J3049" s="12" t="str">
        <f t="shared" si="1583"/>
        <v>-16515.9130120654+950.385731423146i</v>
      </c>
      <c r="K3049" s="12" t="str">
        <f t="shared" si="1584"/>
        <v>0.0152598060997975-0.265186672939462i</v>
      </c>
      <c r="L3049" s="12" t="str">
        <f t="shared" si="1585"/>
        <v>0.000830833602309735-0.0121010949615157i</v>
      </c>
      <c r="M3049" s="12" t="str">
        <f t="shared" si="1586"/>
        <v>0.0160906397021072-0.277287767900978i</v>
      </c>
      <c r="N3049" s="12" t="str">
        <f t="shared" si="1587"/>
        <v>-14.0617687174679i</v>
      </c>
      <c r="O3049" s="12" t="str">
        <f t="shared" si="1588"/>
        <v>0.0753268055279481-0.997158900260613i</v>
      </c>
      <c r="P3049" s="12" t="str">
        <f t="shared" si="1589"/>
        <v>0.924673194472052+0.997158900260613i</v>
      </c>
      <c r="Q3049" s="12" t="str">
        <f t="shared" si="1590"/>
        <v>-0.924673194472052+13.0646098172073i</v>
      </c>
      <c r="R3049" s="12" t="str">
        <f t="shared" si="1591"/>
        <v>0.0709603523362719-0.0757993039212999i</v>
      </c>
      <c r="S3049" s="12" t="str">
        <f t="shared" si="1592"/>
        <v>1.43999145713118i</v>
      </c>
      <c r="T3049" s="12" t="str">
        <f t="shared" si="1593"/>
        <v>0.109150350103162+0.10218230115925i</v>
      </c>
      <c r="U3049" s="12" t="str">
        <f t="shared" si="1594"/>
        <v>0.001-0.00142229618491417i</v>
      </c>
      <c r="V3049" s="12" t="str">
        <f t="shared" si="1595"/>
        <v>0.0015-0.00043230887079458i</v>
      </c>
      <c r="W3049" s="12" t="str">
        <f t="shared" si="1596"/>
        <v>0.000719463079751544-0.000492573313225135i</v>
      </c>
      <c r="X3049" s="12" t="str">
        <f t="shared" si="1597"/>
        <v>0.00070891758620691-0.000466784032771922i</v>
      </c>
      <c r="Y3049" s="12" t="str">
        <f t="shared" si="1598"/>
        <v>0.00029+1.05463265381009i</v>
      </c>
      <c r="Z3049" s="12" t="str">
        <f t="shared" si="1599"/>
        <v>-0.00530594128323017-0.00807492585046435i</v>
      </c>
      <c r="AA3049" s="12" t="str">
        <f t="shared" si="1600"/>
        <v>0.0107867996609047-11.3833975932184i</v>
      </c>
      <c r="AB3049" s="12" t="str">
        <f t="shared" si="1601"/>
        <v>0.2724596599151+0.255066108325612i</v>
      </c>
      <c r="AC3049" s="12" t="str">
        <f t="shared" si="1602"/>
        <v>1.07511076206585-0.0714455540916316i</v>
      </c>
      <c r="AD3049" s="12" t="str">
        <f t="shared" si="1603"/>
        <v>0.236613811553935+0.25297031970475i</v>
      </c>
      <c r="AE3049" s="12" t="str">
        <f t="shared" si="1604"/>
        <v>0.000787257583077651-0.00325288464624714i</v>
      </c>
      <c r="AF3049" s="12" t="str">
        <f t="shared" si="1605"/>
        <v>-13.6656403174253-0.28807206368519i</v>
      </c>
      <c r="AG3049" s="12" t="str">
        <f t="shared" si="1606"/>
        <v>1.01043361480404-0.00974048007715948i</v>
      </c>
      <c r="AH3049" s="12" t="str">
        <f t="shared" si="1607"/>
        <v>-0.0119954953619501+0.0436536573241829i</v>
      </c>
      <c r="AI3049" s="12">
        <f t="shared" si="1608"/>
        <v>-26.883449348553338</v>
      </c>
      <c r="AJ3049" s="12">
        <f t="shared" si="1609"/>
        <v>105.36495083082461</v>
      </c>
      <c r="AK3049" s="12"/>
      <c r="AL3049" s="12"/>
      <c r="AM3049" s="12"/>
      <c r="AN3049" s="12"/>
    </row>
    <row r="3050" spans="1:40" x14ac:dyDescent="0.35">
      <c r="A3050" s="12"/>
      <c r="B3050" s="12">
        <f t="shared" si="1610"/>
        <v>1120000</v>
      </c>
      <c r="C3050" s="29" t="str">
        <f t="shared" si="1577"/>
        <v>-5.52200626216472E-08+0.00198182344555097i</v>
      </c>
      <c r="D3050" s="28" t="str">
        <f t="shared" si="1578"/>
        <v>-5.39906145621767+0.0151939797492241i</v>
      </c>
      <c r="E3050" s="12" t="str">
        <f t="shared" si="1579"/>
        <v>4200</v>
      </c>
      <c r="F3050" s="12" t="str">
        <f t="shared" si="1580"/>
        <v>0.704225352112676</v>
      </c>
      <c r="G3050" s="12" t="str">
        <f t="shared" si="1576"/>
        <v>0.704225352112676</v>
      </c>
      <c r="H3050" s="12" t="str">
        <f t="shared" si="1581"/>
        <v>8.26660021296863+0.303009679081565i</v>
      </c>
      <c r="I3050" s="12" t="str">
        <f t="shared" si="1582"/>
        <v>4398.22971502571i</v>
      </c>
      <c r="J3050" s="12" t="str">
        <f t="shared" si="1583"/>
        <v>-16545.447048211+951.235048430673i</v>
      </c>
      <c r="K3050" s="12" t="str">
        <f t="shared" si="1584"/>
        <v>0.0152326550625602-0.26495143146486i</v>
      </c>
      <c r="L3050" s="12" t="str">
        <f t="shared" si="1585"/>
        <v>0.000829357578595992-0.0120903916623849i</v>
      </c>
      <c r="M3050" s="12" t="str">
        <f t="shared" si="1586"/>
        <v>0.0160620126411562-0.277041823127245i</v>
      </c>
      <c r="N3050" s="12" t="str">
        <f t="shared" si="1587"/>
        <v>-14.0743350880823i</v>
      </c>
      <c r="O3050" s="12" t="str">
        <f t="shared" si="1588"/>
        <v>0.062790519529287-0.998026728428273i</v>
      </c>
      <c r="P3050" s="12" t="str">
        <f t="shared" si="1589"/>
        <v>0.937209480470713+0.998026728428273i</v>
      </c>
      <c r="Q3050" s="12" t="str">
        <f t="shared" si="1590"/>
        <v>-0.937209480470713+13.076308359654i</v>
      </c>
      <c r="R3050" s="12" t="str">
        <f t="shared" si="1591"/>
        <v>0.0708225460285417-0.0767483462791551i</v>
      </c>
      <c r="S3050" s="12" t="str">
        <f t="shared" si="1592"/>
        <v>1.44127831276758i</v>
      </c>
      <c r="T3050" s="12" t="str">
        <f t="shared" si="1593"/>
        <v>0.110615727032923+0.102074999645921i</v>
      </c>
      <c r="U3050" s="12" t="str">
        <f t="shared" si="1594"/>
        <v>0.001-0.00142102627760621i</v>
      </c>
      <c r="V3050" s="12" t="str">
        <f t="shared" si="1595"/>
        <v>0.0015-0.000431922880731371i</v>
      </c>
      <c r="W3050" s="12" t="str">
        <f t="shared" si="1596"/>
        <v>0.000719325452962632-0.000492235521801113i</v>
      </c>
      <c r="X3050" s="12" t="str">
        <f t="shared" si="1597"/>
        <v>0.000708775697965066-0.000466468840006905i</v>
      </c>
      <c r="Y3050" s="12" t="str">
        <f t="shared" si="1598"/>
        <v>0.00029+1.05557513160617i</v>
      </c>
      <c r="Z3050" s="12" t="str">
        <f t="shared" si="1599"/>
        <v>-0.00529762484612328-0.00806608818111866i</v>
      </c>
      <c r="AA3050" s="12" t="str">
        <f t="shared" si="1600"/>
        <v>0.0107660017490663-11.3732259724974i</v>
      </c>
      <c r="AB3050" s="12" t="str">
        <f t="shared" si="1601"/>
        <v>0.276117514420859+0.254798263707593i</v>
      </c>
      <c r="AC3050" s="12" t="str">
        <f t="shared" si="1602"/>
        <v>1.07502477851428-0.0724035266599021i</v>
      </c>
      <c r="AD3050" s="12" t="str">
        <f t="shared" si="1603"/>
        <v>0.239796666603721+0.253166618565877i</v>
      </c>
      <c r="AE3050" s="12" t="str">
        <f t="shared" si="1604"/>
        <v>0.000771711490850584-0.00327540282708753i</v>
      </c>
      <c r="AF3050" s="12" t="str">
        <f t="shared" si="1605"/>
        <v>-13.6656616691863-0.287815699332341i</v>
      </c>
      <c r="AG3050" s="12" t="str">
        <f t="shared" si="1606"/>
        <v>1.01043248818297-0.00986282062580838i</v>
      </c>
      <c r="AH3050" s="12" t="str">
        <f t="shared" si="1607"/>
        <v>-0.0117991690824851+0.0439634152842227i</v>
      </c>
      <c r="AI3050" s="12">
        <f t="shared" si="1608"/>
        <v>-26.836097721903389</v>
      </c>
      <c r="AJ3050" s="12">
        <f t="shared" si="1609"/>
        <v>105.02335292361565</v>
      </c>
      <c r="AK3050" s="12"/>
      <c r="AL3050" s="12"/>
      <c r="AM3050" s="12"/>
      <c r="AN3050" s="12"/>
    </row>
    <row r="3051" spans="1:40" x14ac:dyDescent="0.35">
      <c r="A3051" s="12"/>
      <c r="B3051" s="12">
        <f t="shared" si="1610"/>
        <v>1121000</v>
      </c>
      <c r="C3051" s="29" t="str">
        <f t="shared" si="1577"/>
        <v>-5.51215872732866E-08+0.00198005553882262i</v>
      </c>
      <c r="D3051" s="28" t="str">
        <f t="shared" si="1578"/>
        <v>-5.39906145546269+0.0151804257976401i</v>
      </c>
      <c r="E3051" s="12" t="str">
        <f t="shared" si="1579"/>
        <v>4200</v>
      </c>
      <c r="F3051" s="12" t="str">
        <f t="shared" si="1580"/>
        <v>0.704225352112676</v>
      </c>
      <c r="G3051" s="12" t="str">
        <f t="shared" si="1576"/>
        <v>0.704225352112676</v>
      </c>
      <c r="H3051" s="12" t="str">
        <f t="shared" si="1581"/>
        <v>8.26662150848725+0.302740215914312i</v>
      </c>
      <c r="I3051" s="12" t="str">
        <f t="shared" si="1582"/>
        <v>4402.1567058427i</v>
      </c>
      <c r="J3051" s="12" t="str">
        <f t="shared" si="1583"/>
        <v>-16575.007465809+952.0843654382i</v>
      </c>
      <c r="K3051" s="12" t="str">
        <f t="shared" si="1584"/>
        <v>0.0152055763470712-0.264716605611557i</v>
      </c>
      <c r="L3051" s="12" t="str">
        <f t="shared" si="1585"/>
        <v>0.000827885478605212-0.0120797071903249i</v>
      </c>
      <c r="M3051" s="12" t="str">
        <f t="shared" si="1586"/>
        <v>0.0160334618256764-0.276796312801882i</v>
      </c>
      <c r="N3051" s="12" t="str">
        <f t="shared" si="1587"/>
        <v>-14.0869014586966i</v>
      </c>
      <c r="O3051" s="12" t="str">
        <f t="shared" si="1588"/>
        <v>0.0502443181798025-0.998736956606016i</v>
      </c>
      <c r="P3051" s="12" t="str">
        <f t="shared" si="1589"/>
        <v>0.949755681820198+0.998736956606016i</v>
      </c>
      <c r="Q3051" s="12" t="str">
        <f t="shared" si="1590"/>
        <v>-0.949755681820198+13.0881645020906i</v>
      </c>
      <c r="R3051" s="12" t="str">
        <f t="shared" si="1591"/>
        <v>0.0706704431854338-0.0776942661906402i</v>
      </c>
      <c r="S3051" s="12" t="str">
        <f t="shared" si="1592"/>
        <v>1.44256516840397i</v>
      </c>
      <c r="T3051" s="12" t="str">
        <f t="shared" si="1593"/>
        <v>0.112079042191324+0.101946719774979i</v>
      </c>
      <c r="U3051" s="12" t="str">
        <f t="shared" si="1594"/>
        <v>0.001-0.00141975863596695i</v>
      </c>
      <c r="V3051" s="12" t="str">
        <f t="shared" si="1595"/>
        <v>0.0015-0.000431537579321261i</v>
      </c>
      <c r="W3051" s="12" t="str">
        <f t="shared" si="1596"/>
        <v>0.000719188020401455-0.000491898189208743i</v>
      </c>
      <c r="X3051" s="12" t="str">
        <f t="shared" si="1597"/>
        <v>0.000708634015591815-0.000466154068335714i</v>
      </c>
      <c r="Y3051" s="12" t="str">
        <f t="shared" si="1598"/>
        <v>0.00029+1.05651760940225i</v>
      </c>
      <c r="Z3051" s="12" t="str">
        <f t="shared" si="1599"/>
        <v>-0.00528932802399288-0.00805726865581163i</v>
      </c>
      <c r="AA3051" s="12" t="str">
        <f t="shared" si="1600"/>
        <v>0.0107452631029753-11.3630725177312i</v>
      </c>
      <c r="AB3051" s="12" t="str">
        <f t="shared" si="1601"/>
        <v>0.279770222360227+0.254478053190835i</v>
      </c>
      <c r="AC3051" s="12" t="str">
        <f t="shared" si="1602"/>
        <v>1.0749242719924-0.0733592018297658i</v>
      </c>
      <c r="AD3051" s="12" t="str">
        <f t="shared" si="1603"/>
        <v>0.242981445667339+0.253322941159114i</v>
      </c>
      <c r="AE3051" s="12" t="str">
        <f t="shared" si="1604"/>
        <v>0.000755882423720785-0.00329767491791246i</v>
      </c>
      <c r="AF3051" s="12" t="str">
        <f t="shared" si="1605"/>
        <v>-13.6656829639499-0.287559790116672i</v>
      </c>
      <c r="AG3051" s="12" t="str">
        <f t="shared" si="1606"/>
        <v>1.0104297190183-0.00998502343266067i</v>
      </c>
      <c r="AH3051" s="12" t="str">
        <f t="shared" si="1607"/>
        <v>-0.01159899180738+0.0442700778770751i</v>
      </c>
      <c r="AI3051" s="12">
        <f t="shared" si="1608"/>
        <v>-26.789452632299231</v>
      </c>
      <c r="AJ3051" s="12">
        <f t="shared" si="1609"/>
        <v>104.68177973766151</v>
      </c>
      <c r="AK3051" s="12"/>
      <c r="AL3051" s="12"/>
      <c r="AM3051" s="12"/>
      <c r="AN3051" s="12"/>
    </row>
    <row r="3052" spans="1:40" x14ac:dyDescent="0.35">
      <c r="A3052" s="12"/>
      <c r="B3052" s="12">
        <f t="shared" si="1610"/>
        <v>1122000</v>
      </c>
      <c r="C3052" s="29" t="str">
        <f t="shared" si="1577"/>
        <v>-5.50233751106422E-08+0.00197829078344316i</v>
      </c>
      <c r="D3052" s="28" t="str">
        <f t="shared" si="1578"/>
        <v>-5.39906145470973+0.0151668960063976i</v>
      </c>
      <c r="E3052" s="12" t="str">
        <f t="shared" si="1579"/>
        <v>4200</v>
      </c>
      <c r="F3052" s="12" t="str">
        <f t="shared" si="1580"/>
        <v>0.704225352112676</v>
      </c>
      <c r="G3052" s="12" t="str">
        <f t="shared" si="1576"/>
        <v>0.704225352112676</v>
      </c>
      <c r="H3052" s="12" t="str">
        <f t="shared" si="1581"/>
        <v>8.26664274720905+0.302471230835616i</v>
      </c>
      <c r="I3052" s="12" t="str">
        <f t="shared" si="1582"/>
        <v>4406.08369665969i</v>
      </c>
      <c r="J3052" s="12" t="str">
        <f t="shared" si="1583"/>
        <v>-16604.5942648597+952.933682445727i</v>
      </c>
      <c r="K3052" s="12" t="str">
        <f t="shared" si="1584"/>
        <v>0.0151785696969737-0.264482194282704i</v>
      </c>
      <c r="L3052" s="12" t="str">
        <f t="shared" si="1585"/>
        <v>0.000826417288464222-0.012069041495946i</v>
      </c>
      <c r="M3052" s="12" t="str">
        <f t="shared" si="1586"/>
        <v>0.0160049869854379-0.27655123577865i</v>
      </c>
      <c r="N3052" s="12" t="str">
        <f t="shared" si="1587"/>
        <v>-14.099467829311i</v>
      </c>
      <c r="O3052" s="12" t="str">
        <f t="shared" si="1588"/>
        <v>0.0376901826699274-0.99928947264059i</v>
      </c>
      <c r="P3052" s="12" t="str">
        <f t="shared" si="1589"/>
        <v>0.962309817330073+0.99928947264059i</v>
      </c>
      <c r="Q3052" s="12" t="str">
        <f t="shared" si="1590"/>
        <v>-0.962309817330073+13.1001783566704i</v>
      </c>
      <c r="R3052" s="12" t="str">
        <f t="shared" si="1591"/>
        <v>0.0705041141544744-0.078636839170861i</v>
      </c>
      <c r="S3052" s="12" t="str">
        <f t="shared" si="1592"/>
        <v>1.44385202404037i</v>
      </c>
      <c r="T3052" s="12" t="str">
        <f t="shared" si="1593"/>
        <v>0.113539959400985+0.101797507925111i</v>
      </c>
      <c r="U3052" s="12" t="str">
        <f t="shared" si="1594"/>
        <v>0.001-0.00141849325393846i</v>
      </c>
      <c r="V3052" s="12" t="str">
        <f t="shared" si="1595"/>
        <v>0.0015-0.000431152964722936i</v>
      </c>
      <c r="W3052" s="12" t="str">
        <f t="shared" si="1596"/>
        <v>0.000719050781820989-0.000491561314403966i</v>
      </c>
      <c r="X3052" s="12" t="str">
        <f t="shared" si="1597"/>
        <v>0.000708492538792721-0.000465839716806328i</v>
      </c>
      <c r="Y3052" s="12" t="str">
        <f t="shared" si="1598"/>
        <v>0.00029+1.05746008719832i</v>
      </c>
      <c r="Z3052" s="12" t="str">
        <f t="shared" si="1599"/>
        <v>-0.00528105075359281-0.00804846722255782i</v>
      </c>
      <c r="AA3052" s="12" t="str">
        <f t="shared" si="1600"/>
        <v>0.0107245835016698-11.352937180288i</v>
      </c>
      <c r="AB3052" s="12" t="str">
        <f t="shared" si="1601"/>
        <v>0.283416944571673+0.254105592545204i</v>
      </c>
      <c r="AC3052" s="12" t="str">
        <f t="shared" si="1602"/>
        <v>1.07480930014596-0.0743123495602923i</v>
      </c>
      <c r="AD3052" s="12" t="str">
        <f t="shared" si="1603"/>
        <v>0.246167647236067+0.253439274074064i</v>
      </c>
      <c r="AE3052" s="12" t="str">
        <f t="shared" si="1604"/>
        <v>0.000739773851347749-0.00331969790937251i</v>
      </c>
      <c r="AF3052" s="12" t="str">
        <f t="shared" si="1605"/>
        <v>-13.6657042019188-0.287304334829218i</v>
      </c>
      <c r="AG3052" s="12" t="str">
        <f t="shared" si="1606"/>
        <v>1.01042531113511-0.0101070682513233i</v>
      </c>
      <c r="AH3052" s="12" t="str">
        <f t="shared" si="1607"/>
        <v>-0.0113950062175469+0.0445736056223359i</v>
      </c>
      <c r="AI3052" s="12">
        <f t="shared" si="1608"/>
        <v>-26.743504392364255</v>
      </c>
      <c r="AJ3052" s="12">
        <f t="shared" si="1609"/>
        <v>104.34023001402326</v>
      </c>
      <c r="AK3052" s="12"/>
      <c r="AL3052" s="12"/>
      <c r="AM3052" s="12"/>
      <c r="AN3052" s="12"/>
    </row>
    <row r="3053" spans="1:40" x14ac:dyDescent="0.35">
      <c r="A3053" s="12"/>
      <c r="B3053" s="12">
        <f t="shared" si="1610"/>
        <v>1123000</v>
      </c>
      <c r="C3053" s="29" t="str">
        <f t="shared" si="1577"/>
        <v>-5.49254251966937E-08+0.00197652917099402i</v>
      </c>
      <c r="D3053" s="28" t="str">
        <f t="shared" si="1578"/>
        <v>-5.39906145395878+0.0151533903109542i</v>
      </c>
      <c r="E3053" s="12" t="str">
        <f t="shared" si="1579"/>
        <v>4200</v>
      </c>
      <c r="F3053" s="12" t="str">
        <f t="shared" si="1580"/>
        <v>0.704225352112676</v>
      </c>
      <c r="G3053" s="12" t="str">
        <f t="shared" si="1576"/>
        <v>0.704225352112676</v>
      </c>
      <c r="H3053" s="12" t="str">
        <f t="shared" si="1581"/>
        <v>8.26666392933571+0.302202722576248i</v>
      </c>
      <c r="I3053" s="12" t="str">
        <f t="shared" si="1582"/>
        <v>4410.01068747667i</v>
      </c>
      <c r="J3053" s="12" t="str">
        <f t="shared" si="1583"/>
        <v>-16634.2074453629+953.782999453254i</v>
      </c>
      <c r="K3053" s="12" t="str">
        <f t="shared" si="1584"/>
        <v>0.0151516348570454-0.264248196385301i</v>
      </c>
      <c r="L3053" s="12" t="str">
        <f t="shared" si="1585"/>
        <v>0.000824952994361045-0.0120583945300302i</v>
      </c>
      <c r="M3053" s="12" t="str">
        <f t="shared" si="1586"/>
        <v>0.0159765878514064-0.276306590915331i</v>
      </c>
      <c r="N3053" s="12" t="str">
        <f t="shared" si="1587"/>
        <v>-14.1120341999253i</v>
      </c>
      <c r="O3053" s="12" t="str">
        <f t="shared" si="1588"/>
        <v>0.025130095443388-0.999684189283299i</v>
      </c>
      <c r="P3053" s="12" t="str">
        <f t="shared" si="1589"/>
        <v>0.974869904556612+0.999684189283299i</v>
      </c>
      <c r="Q3053" s="12" t="str">
        <f t="shared" si="1590"/>
        <v>-0.974869904556612+13.112350010642i</v>
      </c>
      <c r="R3053" s="12" t="str">
        <f t="shared" si="1591"/>
        <v>0.0703236334157317-0.0795758424314356i</v>
      </c>
      <c r="S3053" s="12" t="str">
        <f t="shared" si="1592"/>
        <v>1.44513887967677i</v>
      </c>
      <c r="T3053" s="12" t="str">
        <f t="shared" si="1593"/>
        <v>0.1149981437807+0.10162741680921i</v>
      </c>
      <c r="U3053" s="12" t="str">
        <f t="shared" si="1594"/>
        <v>0.001-0.00141723012548437i</v>
      </c>
      <c r="V3053" s="12" t="str">
        <f t="shared" si="1595"/>
        <v>0.0015-0.000430769035101634i</v>
      </c>
      <c r="W3053" s="12" t="str">
        <f t="shared" si="1596"/>
        <v>0.000718913736974152-0.000491224896346485i</v>
      </c>
      <c r="X3053" s="12" t="str">
        <f t="shared" si="1597"/>
        <v>0.000708351267273519-0.000465525784470169i</v>
      </c>
      <c r="Y3053" s="12" t="str">
        <f t="shared" si="1598"/>
        <v>0.00029+1.0584025649944i</v>
      </c>
      <c r="Z3053" s="12" t="str">
        <f t="shared" si="1599"/>
        <v>-0.00527279297194111-0.00803968382955923i</v>
      </c>
      <c r="AA3053" s="12" t="str">
        <f t="shared" si="1600"/>
        <v>0.0107039627251989-11.3428199117094i</v>
      </c>
      <c r="AB3053" s="12" t="str">
        <f t="shared" si="1601"/>
        <v>0.287056845129163+0.253681013351924i</v>
      </c>
      <c r="AC3053" s="12" t="str">
        <f t="shared" si="1602"/>
        <v>1.07467992488377-0.0752627412804984i</v>
      </c>
      <c r="AD3053" s="12" t="str">
        <f t="shared" si="1603"/>
        <v>0.249354769867977+0.253515610159948i</v>
      </c>
      <c r="AE3053" s="12" t="str">
        <f t="shared" si="1604"/>
        <v>0.000723389273463913-0.00334146883865978i</v>
      </c>
      <c r="AF3053" s="12" t="str">
        <f t="shared" si="1605"/>
        <v>-13.6657253832945-0.287049332265294i</v>
      </c>
      <c r="AG3053" s="12" t="str">
        <f t="shared" si="1606"/>
        <v>1.01041926860195-0.0102289349100904i</v>
      </c>
      <c r="AH3053" s="12" t="str">
        <f t="shared" si="1607"/>
        <v>-0.0111872553485389+0.0448739595732355i</v>
      </c>
      <c r="AI3053" s="12">
        <f t="shared" si="1608"/>
        <v>-26.698243563265336</v>
      </c>
      <c r="AJ3053" s="12">
        <f t="shared" si="1609"/>
        <v>103.99870249247741</v>
      </c>
      <c r="AK3053" s="12"/>
      <c r="AL3053" s="12"/>
      <c r="AM3053" s="12"/>
      <c r="AN3053" s="12"/>
    </row>
    <row r="3054" spans="1:40" x14ac:dyDescent="0.35">
      <c r="A3054" s="12"/>
      <c r="B3054" s="12">
        <f t="shared" si="1610"/>
        <v>1124000</v>
      </c>
      <c r="C3054" s="29" t="str">
        <f t="shared" si="1577"/>
        <v>-5.48277365985869E-08+0.00197477069308659i</v>
      </c>
      <c r="D3054" s="28" t="str">
        <f t="shared" si="1578"/>
        <v>-5.39906145320984+0.0151399086469972i</v>
      </c>
      <c r="E3054" s="12" t="str">
        <f t="shared" si="1579"/>
        <v>4200</v>
      </c>
      <c r="F3054" s="12" t="str">
        <f t="shared" si="1580"/>
        <v>0.704225352112676</v>
      </c>
      <c r="G3054" s="12" t="str">
        <f t="shared" si="1576"/>
        <v>0.704225352112676</v>
      </c>
      <c r="H3054" s="12" t="str">
        <f t="shared" si="1581"/>
        <v>8.26668505506805+0.301934689871455i</v>
      </c>
      <c r="I3054" s="12" t="str">
        <f t="shared" si="1582"/>
        <v>4413.93767829366i</v>
      </c>
      <c r="J3054" s="12" t="str">
        <f t="shared" si="1583"/>
        <v>-16663.8470073187+954.632316460782i</v>
      </c>
      <c r="K3054" s="12" t="str">
        <f t="shared" si="1584"/>
        <v>0.0151247715731912-0.264014610830174i</v>
      </c>
      <c r="L3054" s="12" t="str">
        <f t="shared" si="1585"/>
        <v>0.000823492582544511-0.0120477662435304i</v>
      </c>
      <c r="M3054" s="12" t="str">
        <f t="shared" si="1586"/>
        <v>0.0159482641557357-0.276062377073704i</v>
      </c>
      <c r="N3054" s="12" t="str">
        <f t="shared" si="1587"/>
        <v>-14.1246005705397i</v>
      </c>
      <c r="O3054" s="12" t="str">
        <f t="shared" si="1588"/>
        <v>0.012566039883363-0.999921044203816i</v>
      </c>
      <c r="P3054" s="12" t="str">
        <f t="shared" si="1589"/>
        <v>0.987433960116637+0.999921044203816i</v>
      </c>
      <c r="Q3054" s="12" t="str">
        <f t="shared" si="1590"/>
        <v>-0.987433960116637+13.1246795263359i</v>
      </c>
      <c r="R3054" s="12" t="str">
        <f t="shared" si="1591"/>
        <v>0.0701290795338908-0.0805110549724121i</v>
      </c>
      <c r="S3054" s="12" t="str">
        <f t="shared" si="1592"/>
        <v>1.44642573531317i</v>
      </c>
      <c r="T3054" s="12" t="str">
        <f t="shared" si="1593"/>
        <v>0.11645326188931+0.101436505431644i</v>
      </c>
      <c r="U3054" s="12" t="str">
        <f t="shared" si="1594"/>
        <v>0.001-0.00141596924458982i</v>
      </c>
      <c r="V3054" s="12" t="str">
        <f t="shared" si="1595"/>
        <v>0.0015-0.000430385788629124i</v>
      </c>
      <c r="W3054" s="12" t="str">
        <f t="shared" si="1596"/>
        <v>0.000718776885613811-0.000490888933999742i</v>
      </c>
      <c r="X3054" s="12" t="str">
        <f t="shared" si="1597"/>
        <v>0.000708210200740157-0.000465212270382097i</v>
      </c>
      <c r="Y3054" s="12" t="str">
        <f t="shared" si="1598"/>
        <v>0.00029+1.05934504279048i</v>
      </c>
      <c r="Z3054" s="12" t="str">
        <f t="shared" si="1599"/>
        <v>-0.00526455461631913-0.0080309184252054i</v>
      </c>
      <c r="AA3054" s="12" t="str">
        <f t="shared" si="1600"/>
        <v>0.0106834005546195-11.3327206637097i</v>
      </c>
      <c r="AB3054" s="12" t="str">
        <f t="shared" si="1601"/>
        <v>0.290689091701285+0.25320446289692i</v>
      </c>
      <c r="AC3054" s="12" t="str">
        <f t="shared" si="1602"/>
        <v>1.07453621233464-0.0762101499847614i</v>
      </c>
      <c r="AD3054" s="12" t="str">
        <f t="shared" si="1603"/>
        <v>0.252542312265209+0.253551948519443i</v>
      </c>
      <c r="AE3054" s="12" t="str">
        <f t="shared" si="1604"/>
        <v>0.000706732219259813-0.00336298478976938i</v>
      </c>
      <c r="AF3054" s="12" t="str">
        <f t="shared" si="1605"/>
        <v>-13.6657465082779-0.286794781224458i</v>
      </c>
      <c r="AG3054" s="12" t="str">
        <f t="shared" si="1606"/>
        <v>1.0104115957295-0.0103506033147823i</v>
      </c>
      <c r="AH3054" s="12" t="str">
        <f t="shared" si="1607"/>
        <v>-0.0109757825846369+0.0451711013187854i</v>
      </c>
      <c r="AI3054" s="12">
        <f t="shared" si="1608"/>
        <v>-26.653660946855069</v>
      </c>
      <c r="AJ3054" s="12">
        <f t="shared" si="1609"/>
        <v>103.65719591167452</v>
      </c>
      <c r="AK3054" s="12"/>
      <c r="AL3054" s="12"/>
      <c r="AM3054" s="12"/>
      <c r="AN3054" s="12"/>
    </row>
    <row r="3055" spans="1:40" x14ac:dyDescent="0.35">
      <c r="A3055" s="12"/>
      <c r="B3055" s="12">
        <f t="shared" si="1610"/>
        <v>1125000</v>
      </c>
      <c r="C3055" s="29" t="str">
        <f t="shared" si="1577"/>
        <v>-5.47303083876117E-08+0.00197301534136211i</v>
      </c>
      <c r="D3055" s="28" t="str">
        <f t="shared" si="1578"/>
        <v>-5.39906145246288+0.0151264509504428i</v>
      </c>
      <c r="E3055" s="12" t="str">
        <f t="shared" si="1579"/>
        <v>4200</v>
      </c>
      <c r="F3055" s="12" t="str">
        <f t="shared" si="1580"/>
        <v>0.704225352112676</v>
      </c>
      <c r="G3055" s="12" t="str">
        <f t="shared" si="1576"/>
        <v>0.704225352112676</v>
      </c>
      <c r="H3055" s="12" t="str">
        <f t="shared" si="1581"/>
        <v>8.26670612460594+0.301667131460947i</v>
      </c>
      <c r="I3055" s="12" t="str">
        <f t="shared" si="1582"/>
        <v>4417.86466911065i</v>
      </c>
      <c r="J3055" s="12" t="str">
        <f t="shared" si="1583"/>
        <v>-16693.512950727+955.481633468309i</v>
      </c>
      <c r="K3055" s="12" t="str">
        <f t="shared" si="1584"/>
        <v>0.0150979795924377-0.263781436531957i</v>
      </c>
      <c r="L3055" s="12" t="str">
        <f t="shared" si="1585"/>
        <v>0.000822036039323983-0.0120371565875698i</v>
      </c>
      <c r="M3055" s="12" t="str">
        <f t="shared" si="1586"/>
        <v>0.0159200156317617-0.275818593119527i</v>
      </c>
      <c r="N3055" s="12" t="str">
        <f t="shared" si="1587"/>
        <v>-14.1371669411541i</v>
      </c>
      <c r="O3055" s="12" t="str">
        <f t="shared" si="1588"/>
        <v>-2.96467494650954E-14-i</v>
      </c>
      <c r="P3055" s="12" t="str">
        <f t="shared" si="1589"/>
        <v>1.00000000000003+i</v>
      </c>
      <c r="Q3055" s="12" t="str">
        <f t="shared" si="1590"/>
        <v>-1.00000000000003+13.1371669411541i</v>
      </c>
      <c r="R3055" s="12" t="str">
        <f t="shared" si="1591"/>
        <v>0.0699205351079154-0.0814422576724868i</v>
      </c>
      <c r="S3055" s="12" t="str">
        <f t="shared" si="1592"/>
        <v>1.44771259094957i</v>
      </c>
      <c r="T3055" s="12" t="str">
        <f t="shared" si="1593"/>
        <v>0.117904981867818+0.101224839041661i</v>
      </c>
      <c r="U3055" s="12" t="str">
        <f t="shared" si="1594"/>
        <v>0.001-0.00141471060526129i</v>
      </c>
      <c r="V3055" s="12" t="str">
        <f t="shared" si="1595"/>
        <v>0.0015-0.000430003223483676i</v>
      </c>
      <c r="W3055" s="12" t="str">
        <f t="shared" si="1596"/>
        <v>0.000718640227492777-0.000490553426330901i</v>
      </c>
      <c r="X3055" s="12" t="str">
        <f t="shared" si="1597"/>
        <v>0.000708069338898752-0.000464899173600397i</v>
      </c>
      <c r="Y3055" s="12" t="str">
        <f t="shared" si="1598"/>
        <v>0.00029+1.06028752058656i</v>
      </c>
      <c r="Z3055" s="12" t="str">
        <f t="shared" si="1599"/>
        <v>-0.00525633562426996-0.0080221709580718i</v>
      </c>
      <c r="AA3055" s="12" t="str">
        <f t="shared" si="1600"/>
        <v>0.010662896771989-11.3226393881754i</v>
      </c>
      <c r="AB3055" s="12" t="str">
        <f t="shared" si="1601"/>
        <v>0.294312855906003+0.2526761040545i</v>
      </c>
      <c r="AC3055" s="12" t="str">
        <f t="shared" si="1602"/>
        <v>1.07437823280189-0.0771543503266635i</v>
      </c>
      <c r="AD3055" s="12" t="str">
        <f t="shared" si="1603"/>
        <v>0.25572977335065+0.253548294501593i</v>
      </c>
      <c r="AE3055" s="12" t="str">
        <f t="shared" si="1604"/>
        <v>0.000689806246769814-0.00338424289374948i</v>
      </c>
      <c r="AF3055" s="12" t="str">
        <f t="shared" si="1605"/>
        <v>-13.6657675770688-0.286540680510504i</v>
      </c>
      <c r="AG3055" s="12" t="str">
        <f t="shared" si="1606"/>
        <v>1.01040229706922-0.0104720534515453i</v>
      </c>
      <c r="AH3055" s="12" t="str">
        <f t="shared" si="1607"/>
        <v>-0.0107606316529694+0.0454649929858265i</v>
      </c>
      <c r="AI3055" s="12">
        <f t="shared" si="1608"/>
        <v>-26.609747578139</v>
      </c>
      <c r="AJ3055" s="12">
        <f t="shared" si="1609"/>
        <v>103.31570900933669</v>
      </c>
      <c r="AK3055" s="12"/>
      <c r="AL3055" s="12"/>
      <c r="AM3055" s="12"/>
      <c r="AN3055" s="12"/>
    </row>
    <row r="3056" spans="1:40" x14ac:dyDescent="0.35">
      <c r="A3056" s="12"/>
      <c r="B3056" s="12">
        <f t="shared" si="1610"/>
        <v>1126000</v>
      </c>
      <c r="C3056" s="29" t="str">
        <f t="shared" si="1577"/>
        <v>-5.46331396391806E-08+0.00197126310749148i</v>
      </c>
      <c r="D3056" s="28" t="str">
        <f t="shared" si="1578"/>
        <v>-5.39906145171792+0.0151130171574347i</v>
      </c>
      <c r="E3056" s="12" t="str">
        <f t="shared" si="1579"/>
        <v>4200</v>
      </c>
      <c r="F3056" s="12" t="str">
        <f t="shared" si="1580"/>
        <v>0.704225352112676</v>
      </c>
      <c r="G3056" s="12" t="str">
        <f t="shared" si="1576"/>
        <v>0.704225352112676</v>
      </c>
      <c r="H3056" s="12" t="str">
        <f t="shared" si="1581"/>
        <v>8.26672713814844+0.301400046088874i</v>
      </c>
      <c r="I3056" s="12" t="str">
        <f t="shared" si="1582"/>
        <v>4421.79165992763i</v>
      </c>
      <c r="J3056" s="12" t="str">
        <f t="shared" si="1583"/>
        <v>-16723.2052755879+956.330950475837i</v>
      </c>
      <c r="K3056" s="12" t="str">
        <f t="shared" si="1584"/>
        <v>0.0150712586629273-0.263548672409076i</v>
      </c>
      <c r="L3056" s="12" t="str">
        <f t="shared" si="1585"/>
        <v>0.000820583351069023-0.012026565513441i</v>
      </c>
      <c r="M3056" s="12" t="str">
        <f t="shared" si="1586"/>
        <v>0.0158918420139963-0.275575237922517i</v>
      </c>
      <c r="N3056" s="12" t="str">
        <f t="shared" si="1587"/>
        <v>-14.1497333117684i</v>
      </c>
      <c r="O3056" s="12" t="str">
        <f t="shared" si="1588"/>
        <v>-0.0125660398833246-0.999921044203816i</v>
      </c>
      <c r="P3056" s="12" t="str">
        <f t="shared" si="1589"/>
        <v>1.01256603988332+0.999921044203816i</v>
      </c>
      <c r="Q3056" s="12" t="str">
        <f t="shared" si="1590"/>
        <v>-1.01256603988332+13.1498122675646i</v>
      </c>
      <c r="R3056" s="12" t="str">
        <f t="shared" si="1591"/>
        <v>0.0696980867183239-0.0823692333776366i</v>
      </c>
      <c r="S3056" s="12" t="str">
        <f t="shared" si="1592"/>
        <v>1.44899944658597i</v>
      </c>
      <c r="T3056" s="12" t="str">
        <f t="shared" si="1593"/>
        <v>0.119352973579906+0.100992489082952i</v>
      </c>
      <c r="U3056" s="12" t="str">
        <f t="shared" si="1594"/>
        <v>0.001-0.0014134542015266i</v>
      </c>
      <c r="V3056" s="12" t="str">
        <f t="shared" si="1595"/>
        <v>0.0015-0.00042962133785003i</v>
      </c>
      <c r="W3056" s="12" t="str">
        <f t="shared" si="1596"/>
        <v>0.000718503762363814-0.000490218372310842i</v>
      </c>
      <c r="X3056" s="12" t="str">
        <f t="shared" si="1597"/>
        <v>0.000707928681455635-0.000464586493186758i</v>
      </c>
      <c r="Y3056" s="12" t="str">
        <f t="shared" si="1598"/>
        <v>0.00029+1.06122999838263i</v>
      </c>
      <c r="Z3056" s="12" t="str">
        <f t="shared" si="1599"/>
        <v>-0.0052481359335971-0.00801344137691953i</v>
      </c>
      <c r="AA3056" s="12" t="str">
        <f t="shared" si="1600"/>
        <v>0.010642451160361-11.3125760371639i</v>
      </c>
      <c r="AB3056" s="12" t="str">
        <f t="shared" si="1601"/>
        <v>0.297927313661406+0.252096115161461i</v>
      </c>
      <c r="AC3056" s="12" t="str">
        <f t="shared" si="1602"/>
        <v>1.07420606071532-0.0780951187113701i</v>
      </c>
      <c r="AD3056" s="12" t="str">
        <f t="shared" si="1603"/>
        <v>0.258916652344639+0.253504659693811i</v>
      </c>
      <c r="AE3056" s="12" t="str">
        <f t="shared" si="1604"/>
        <v>0.000672614942255724-0.00340524032894542i</v>
      </c>
      <c r="AF3056" s="12" t="str">
        <f t="shared" si="1605"/>
        <v>-13.6657885898664-0.286287028931439i</v>
      </c>
      <c r="AG3056" s="12" t="str">
        <f t="shared" si="1606"/>
        <v>1.01039137741193-0.0105932653896365i</v>
      </c>
      <c r="AH3056" s="12" t="str">
        <f t="shared" si="1607"/>
        <v>-0.0105418466176366+0.0457555972410643i</v>
      </c>
      <c r="AI3056" s="12">
        <f t="shared" si="1608"/>
        <v>-26.566494718038687</v>
      </c>
      <c r="AJ3056" s="12">
        <f t="shared" si="1609"/>
        <v>102.97424052243349</v>
      </c>
      <c r="AK3056" s="12"/>
      <c r="AL3056" s="12"/>
      <c r="AM3056" s="12"/>
      <c r="AN3056" s="12"/>
    </row>
    <row r="3057" spans="1:40" x14ac:dyDescent="0.35">
      <c r="A3057" s="12"/>
      <c r="B3057" s="12">
        <f t="shared" si="1610"/>
        <v>1127000</v>
      </c>
      <c r="C3057" s="29" t="str">
        <f t="shared" si="1577"/>
        <v>-5.45362294328058E-08+0.00196951398317518i</v>
      </c>
      <c r="D3057" s="28" t="str">
        <f t="shared" si="1578"/>
        <v>-5.39906145097494+0.0150996072043431i</v>
      </c>
      <c r="E3057" s="12" t="str">
        <f t="shared" si="1579"/>
        <v>4200</v>
      </c>
      <c r="F3057" s="12" t="str">
        <f t="shared" si="1580"/>
        <v>0.704225352112676</v>
      </c>
      <c r="G3057" s="12" t="str">
        <f t="shared" si="1576"/>
        <v>0.704225352112676</v>
      </c>
      <c r="H3057" s="12" t="str">
        <f t="shared" si="1581"/>
        <v>8.26674809589369+0.301133432503817i</v>
      </c>
      <c r="I3057" s="12" t="str">
        <f t="shared" si="1582"/>
        <v>4425.71865074462i</v>
      </c>
      <c r="J3057" s="12" t="str">
        <f t="shared" si="1583"/>
        <v>-16752.9239819014+957.180267483364i</v>
      </c>
      <c r="K3057" s="12" t="str">
        <f t="shared" si="1584"/>
        <v>0.0150446085339123-0.263316317383736i</v>
      </c>
      <c r="L3057" s="12" t="str">
        <f t="shared" si="1585"/>
        <v>0.000819134504209068-0.0120159929726054i</v>
      </c>
      <c r="M3057" s="12" t="str">
        <f t="shared" si="1586"/>
        <v>0.0158637430381214-0.275332310356341i</v>
      </c>
      <c r="N3057" s="12" t="str">
        <f t="shared" si="1587"/>
        <v>-14.1622996823828i</v>
      </c>
      <c r="O3057" s="12" t="str">
        <f t="shared" si="1588"/>
        <v>-0.0251300954433496-0.9996841892833i</v>
      </c>
      <c r="P3057" s="12" t="str">
        <f t="shared" si="1589"/>
        <v>1.02513009544335+0.9996841892833i</v>
      </c>
      <c r="Q3057" s="12" t="str">
        <f t="shared" si="1590"/>
        <v>-1.02513009544335+13.1626154930995i</v>
      </c>
      <c r="R3057" s="12" t="str">
        <f t="shared" si="1591"/>
        <v>0.0694618248721572-0.0832917669880252i</v>
      </c>
      <c r="S3057" s="12" t="str">
        <f t="shared" si="1592"/>
        <v>1.45028630222237i</v>
      </c>
      <c r="T3057" s="12" t="str">
        <f t="shared" si="1593"/>
        <v>0.12079690875063+0.100739533139459i</v>
      </c>
      <c r="U3057" s="12" t="str">
        <f t="shared" si="1594"/>
        <v>0.001-0.00141220002743474i</v>
      </c>
      <c r="V3057" s="12" t="str">
        <f t="shared" si="1595"/>
        <v>0.0015-0.000429240129919374i</v>
      </c>
      <c r="W3057" s="12" t="str">
        <f t="shared" si="1596"/>
        <v>0.000718367489979637-0.00048988377091412i</v>
      </c>
      <c r="X3057" s="12" t="str">
        <f t="shared" si="1597"/>
        <v>0.000707788228117319-0.000464274228206261i</v>
      </c>
      <c r="Y3057" s="12" t="str">
        <f t="shared" si="1598"/>
        <v>0.00029+1.06217247617871i</v>
      </c>
      <c r="Z3057" s="12" t="str">
        <f t="shared" si="1599"/>
        <v>-0.00523995548236307-0.00800472963069397i</v>
      </c>
      <c r="AA3057" s="12" t="str">
        <f t="shared" si="1600"/>
        <v>0.0106220635037784-11.3025305629028i</v>
      </c>
      <c r="AB3057" s="12" t="str">
        <f t="shared" si="1601"/>
        <v>0.301531645531923+0.251464689881813i</v>
      </c>
      <c r="AC3057" s="12" t="str">
        <f t="shared" si="1602"/>
        <v>1.07401977458078-0.0790322333864077i</v>
      </c>
      <c r="AD3057" s="12" t="str">
        <f t="shared" si="1603"/>
        <v>0.262102448841469+0.25342106191298i</v>
      </c>
      <c r="AE3057" s="12" t="str">
        <f t="shared" si="1604"/>
        <v>0.000655161919589121-0.00342597432123596i</v>
      </c>
      <c r="AF3057" s="12" t="str">
        <f t="shared" si="1605"/>
        <v>-13.6658095468686-0.286033825299474i</v>
      </c>
      <c r="AG3057" s="12" t="str">
        <f t="shared" si="1606"/>
        <v>1.01037884178641-0.0107142192841869i</v>
      </c>
      <c r="AH3057" s="12" t="str">
        <f t="shared" si="1607"/>
        <v>-0.0103194718738414+0.0460428772930534i</v>
      </c>
      <c r="AI3057" s="12">
        <f t="shared" si="1608"/>
        <v>-26.523893846443144</v>
      </c>
      <c r="AJ3057" s="12">
        <f t="shared" si="1609"/>
        <v>102.63278918735197</v>
      </c>
      <c r="AK3057" s="12"/>
      <c r="AL3057" s="12"/>
      <c r="AM3057" s="12"/>
      <c r="AN3057" s="12"/>
    </row>
    <row r="3058" spans="1:40" x14ac:dyDescent="0.35">
      <c r="A3058" s="12"/>
      <c r="B3058" s="12">
        <f t="shared" si="1610"/>
        <v>1128000</v>
      </c>
      <c r="C3058" s="29" t="str">
        <f t="shared" si="1577"/>
        <v>-5.4439576852078E-08+0.00196776796014312i</v>
      </c>
      <c r="D3058" s="28" t="str">
        <f t="shared" si="1578"/>
        <v>-5.39906145023394+0.0150862210277639i</v>
      </c>
      <c r="E3058" s="12" t="str">
        <f t="shared" si="1579"/>
        <v>4200</v>
      </c>
      <c r="F3058" s="12" t="str">
        <f t="shared" si="1580"/>
        <v>0.704225352112676</v>
      </c>
      <c r="G3058" s="12" t="str">
        <f t="shared" si="1576"/>
        <v>0.704225352112676</v>
      </c>
      <c r="H3058" s="12" t="str">
        <f t="shared" si="1581"/>
        <v>8.26676899803895+0.300867289458751i</v>
      </c>
      <c r="I3058" s="12" t="str">
        <f t="shared" si="1582"/>
        <v>4429.64564156161i</v>
      </c>
      <c r="J3058" s="12" t="str">
        <f t="shared" si="1583"/>
        <v>-16782.6690696674+958.029584490892i</v>
      </c>
      <c r="K3058" s="12" t="str">
        <f t="shared" si="1584"/>
        <v>0.0150180289557492-0.263084370381902i</v>
      </c>
      <c r="L3058" s="12" t="str">
        <f t="shared" si="1585"/>
        <v>0.000817689485233157-0.0120054389166929i</v>
      </c>
      <c r="M3058" s="12" t="str">
        <f t="shared" si="1586"/>
        <v>0.0158357184409824-0.275089809298595i</v>
      </c>
      <c r="N3058" s="12" t="str">
        <f t="shared" si="1587"/>
        <v>-14.1748660529971i</v>
      </c>
      <c r="O3058" s="12" t="str">
        <f t="shared" si="1588"/>
        <v>-0.0376901826698873-0.999289472640591i</v>
      </c>
      <c r="P3058" s="12" t="str">
        <f t="shared" si="1589"/>
        <v>1.03769018266989+0.999289472640591i</v>
      </c>
      <c r="Q3058" s="12" t="str">
        <f t="shared" si="1590"/>
        <v>-1.03769018266989+13.1755765803565i</v>
      </c>
      <c r="R3058" s="12" t="str">
        <f t="shared" si="1591"/>
        <v>0.0692118439457171-0.0842096455430279i</v>
      </c>
      <c r="S3058" s="12" t="str">
        <f t="shared" si="1592"/>
        <v>1.45157315785877i</v>
      </c>
      <c r="T3058" s="12" t="str">
        <f t="shared" si="1593"/>
        <v>0.122236461103061+0.100466054877513i</v>
      </c>
      <c r="U3058" s="12" t="str">
        <f t="shared" si="1594"/>
        <v>0.001-0.00141094807705581i</v>
      </c>
      <c r="V3058" s="12" t="str">
        <f t="shared" si="1595"/>
        <v>0.0015-0.000428859597889304i</v>
      </c>
      <c r="W3058" s="12" t="str">
        <f t="shared" si="1596"/>
        <v>0.000718231410092921-0.000489549621118966i</v>
      </c>
      <c r="X3058" s="12" t="str">
        <f t="shared" si="1597"/>
        <v>0.000707647978590517-0.00046396237772735i</v>
      </c>
      <c r="Y3058" s="12" t="str">
        <f t="shared" si="1598"/>
        <v>0.00029+1.06311495397479i</v>
      </c>
      <c r="Z3058" s="12" t="str">
        <f t="shared" si="1599"/>
        <v>-0.00523179420888816-0.00799603566852458i</v>
      </c>
      <c r="AA3058" s="12" t="str">
        <f t="shared" si="1600"/>
        <v>0.0106017335872701-11.2925029177897i</v>
      </c>
      <c r="AB3058" s="12" t="str">
        <f t="shared" si="1601"/>
        <v>0.3051250370694+0.250782037062343i</v>
      </c>
      <c r="AC3058" s="12" t="str">
        <f t="shared" si="1602"/>
        <v>1.07381945692732-0.0799654745306727i</v>
      </c>
      <c r="AD3058" s="12" t="str">
        <f t="shared" si="1603"/>
        <v>0.265286662885421+0.253297525195657i</v>
      </c>
      <c r="AE3058" s="12" t="str">
        <f t="shared" si="1604"/>
        <v>0.000637450819634265-0.00344644214426002i</v>
      </c>
      <c r="AF3058" s="12" t="str">
        <f t="shared" si="1605"/>
        <v>-13.6658304482729-0.285781068430987i</v>
      </c>
      <c r="AG3058" s="12" t="str">
        <f t="shared" si="1606"/>
        <v>1.01036469545793-0.01083489537893i</v>
      </c>
      <c r="AH3058" s="12" t="str">
        <f t="shared" si="1607"/>
        <v>-0.0100935521420543+0.0463267968941223i</v>
      </c>
      <c r="AI3058" s="12">
        <f t="shared" si="1608"/>
        <v>-26.481936655535772</v>
      </c>
      <c r="AJ3058" s="12">
        <f t="shared" si="1609"/>
        <v>102.29135374009503</v>
      </c>
      <c r="AK3058" s="12"/>
      <c r="AL3058" s="12"/>
      <c r="AM3058" s="12"/>
      <c r="AN3058" s="12"/>
    </row>
    <row r="3059" spans="1:40" x14ac:dyDescent="0.35">
      <c r="A3059" s="12"/>
      <c r="B3059" s="12">
        <f t="shared" si="1610"/>
        <v>1129000</v>
      </c>
      <c r="C3059" s="29" t="str">
        <f t="shared" si="1577"/>
        <v>-5.43431809846444E-08+0.00196602503015452i</v>
      </c>
      <c r="D3059" s="28" t="str">
        <f t="shared" si="1578"/>
        <v>-5.39906144949491+0.015072858564518i</v>
      </c>
      <c r="E3059" s="12" t="str">
        <f t="shared" si="1579"/>
        <v>4200</v>
      </c>
      <c r="F3059" s="12" t="str">
        <f t="shared" si="1580"/>
        <v>0.704225352112676</v>
      </c>
      <c r="G3059" s="12" t="str">
        <f t="shared" si="1576"/>
        <v>0.704225352112676</v>
      </c>
      <c r="H3059" s="12" t="str">
        <f t="shared" si="1581"/>
        <v>8.26678984478062+0.300601615711041i</v>
      </c>
      <c r="I3059" s="12" t="str">
        <f t="shared" si="1582"/>
        <v>4433.5726323786i</v>
      </c>
      <c r="J3059" s="12" t="str">
        <f t="shared" si="1583"/>
        <v>-16812.440538886+958.878901498419i</v>
      </c>
      <c r="K3059" s="12" t="str">
        <f t="shared" si="1584"/>
        <v>0.0149915196798921-0.26285283033328i</v>
      </c>
      <c r="L3059" s="12" t="str">
        <f t="shared" si="1585"/>
        <v>0.000816248280689553-0.0119949032975001i</v>
      </c>
      <c r="M3059" s="12" t="str">
        <f t="shared" si="1586"/>
        <v>0.0158077679605817-0.27484773363078i</v>
      </c>
      <c r="N3059" s="12" t="str">
        <f t="shared" si="1587"/>
        <v>-14.1874324236115i</v>
      </c>
      <c r="O3059" s="12" t="str">
        <f t="shared" si="1588"/>
        <v>-0.0502443181797641-0.998736956606018i</v>
      </c>
      <c r="P3059" s="12" t="str">
        <f t="shared" si="1589"/>
        <v>1.05024431817976+0.998736956606018i</v>
      </c>
      <c r="Q3059" s="12" t="str">
        <f t="shared" si="1590"/>
        <v>-1.05024431817976+13.1886954670055i</v>
      </c>
      <c r="R3059" s="12" t="str">
        <f t="shared" si="1591"/>
        <v>0.0689482421251035-0.0851226583045087i</v>
      </c>
      <c r="S3059" s="12" t="str">
        <f t="shared" si="1592"/>
        <v>1.45286001349517i</v>
      </c>
      <c r="T3059" s="12" t="str">
        <f t="shared" si="1593"/>
        <v>0.123671306493033+0.100172143984346i</v>
      </c>
      <c r="U3059" s="12" t="str">
        <f t="shared" si="1594"/>
        <v>0.001-0.00140969834448092i</v>
      </c>
      <c r="V3059" s="12" t="str">
        <f t="shared" si="1595"/>
        <v>0.0015-0.000428479739963805i</v>
      </c>
      <c r="W3059" s="12" t="str">
        <f t="shared" si="1596"/>
        <v>0.000718095522456299-0.000489215921907256i</v>
      </c>
      <c r="X3059" s="12" t="str">
        <f t="shared" si="1597"/>
        <v>0.000707507932582143-0.000463650940821829i</v>
      </c>
      <c r="Y3059" s="12" t="str">
        <f t="shared" si="1598"/>
        <v>0.00029+1.06405743177086i</v>
      </c>
      <c r="Z3059" s="12" t="str">
        <f t="shared" si="1599"/>
        <v>-0.00522365205174912-0.00798735943972384i</v>
      </c>
      <c r="AA3059" s="12" t="str">
        <f t="shared" si="1600"/>
        <v>0.0105814611968444-11.2824930543911i</v>
      </c>
      <c r="AB3059" s="12" t="str">
        <f t="shared" si="1601"/>
        <v>0.308706679149458+0.250048380579135i</v>
      </c>
      <c r="AC3059" s="12" t="str">
        <f t="shared" si="1602"/>
        <v>1.0736051942521-0.0808946243417987i</v>
      </c>
      <c r="AD3059" s="12" t="str">
        <f t="shared" si="1603"/>
        <v>0.268468795046897+0.253134079787373i</v>
      </c>
      <c r="AE3059" s="12" t="str">
        <f t="shared" si="1604"/>
        <v>0.000619485309628143-0.00346664111963805i</v>
      </c>
      <c r="AF3059" s="12" t="str">
        <f t="shared" si="1605"/>
        <v>-13.6658512942755-0.285528757146523i</v>
      </c>
      <c r="AG3059" s="12" t="str">
        <f t="shared" si="1606"/>
        <v>1.01034894392679-0.0109552740089201i</v>
      </c>
      <c r="AH3059" s="12" t="str">
        <f t="shared" si="1607"/>
        <v>-0.00986413246216356+0.0466073203422822i</v>
      </c>
      <c r="AI3059" s="12">
        <f t="shared" si="1608"/>
        <v>-26.440615043378337</v>
      </c>
      <c r="AJ3059" s="12">
        <f t="shared" si="1609"/>
        <v>101.94993291643928</v>
      </c>
      <c r="AK3059" s="12"/>
      <c r="AL3059" s="12"/>
      <c r="AM3059" s="12"/>
      <c r="AN3059" s="12"/>
    </row>
    <row r="3060" spans="1:40" x14ac:dyDescent="0.35">
      <c r="A3060" s="12"/>
      <c r="B3060" s="12">
        <f t="shared" si="1610"/>
        <v>1130000</v>
      </c>
      <c r="C3060" s="29" t="str">
        <f t="shared" si="1577"/>
        <v>-5.4247040922188E-08+0.00196428518499775i</v>
      </c>
      <c r="D3060" s="28" t="str">
        <f t="shared" si="1578"/>
        <v>-5.39906144875783+0.0150595197516494i</v>
      </c>
      <c r="E3060" s="12" t="str">
        <f t="shared" si="1579"/>
        <v>4200</v>
      </c>
      <c r="F3060" s="12" t="str">
        <f t="shared" si="1580"/>
        <v>0.704225352112676</v>
      </c>
      <c r="G3060" s="12" t="str">
        <f t="shared" si="1576"/>
        <v>0.704225352112676</v>
      </c>
      <c r="H3060" s="12" t="str">
        <f t="shared" si="1581"/>
        <v>8.26681063631422+0.300336410022412i</v>
      </c>
      <c r="I3060" s="12" t="str">
        <f t="shared" si="1582"/>
        <v>4437.49962319558i</v>
      </c>
      <c r="J3060" s="12" t="str">
        <f t="shared" si="1583"/>
        <v>-16842.2383895572+959.728218505947i</v>
      </c>
      <c r="K3060" s="12" t="str">
        <f t="shared" si="1584"/>
        <v>0.014965080458888-0.262621696171305i</v>
      </c>
      <c r="L3060" s="12" t="str">
        <f t="shared" si="1585"/>
        <v>0.000814810877185474-0.0119843860669907i</v>
      </c>
      <c r="M3060" s="12" t="str">
        <f t="shared" si="1586"/>
        <v>0.0157798913360735-0.274606082238296i</v>
      </c>
      <c r="N3060" s="12" t="str">
        <f t="shared" si="1587"/>
        <v>-14.1999987942259i</v>
      </c>
      <c r="O3060" s="12" t="str">
        <f t="shared" si="1588"/>
        <v>-0.0627905195293479-0.998026728428269i</v>
      </c>
      <c r="P3060" s="12" t="str">
        <f t="shared" si="1589"/>
        <v>1.06279051952935+0.998026728428269i</v>
      </c>
      <c r="Q3060" s="12" t="str">
        <f t="shared" si="1590"/>
        <v>-1.06279051952935+13.2019720657976i</v>
      </c>
      <c r="R3060" s="12" t="str">
        <f t="shared" si="1591"/>
        <v>0.06867112134467-0.0860305968380563i</v>
      </c>
      <c r="S3060" s="12" t="str">
        <f t="shared" si="1592"/>
        <v>1.45414686913157i</v>
      </c>
      <c r="T3060" s="12" t="str">
        <f t="shared" si="1593"/>
        <v>0.12510112304158+0.099857896103106i</v>
      </c>
      <c r="U3060" s="12" t="str">
        <f t="shared" si="1594"/>
        <v>0.001-0.00140845082382208i</v>
      </c>
      <c r="V3060" s="12" t="str">
        <f t="shared" si="1595"/>
        <v>0.0015-0.000428100554353217i</v>
      </c>
      <c r="W3060" s="12" t="str">
        <f t="shared" si="1596"/>
        <v>0.00071795982682236-0.000488882672264494i</v>
      </c>
      <c r="X3060" s="12" t="str">
        <f t="shared" si="1597"/>
        <v>0.000707368089799301-0.000463339916564823i</v>
      </c>
      <c r="Y3060" s="12" t="str">
        <f t="shared" si="1598"/>
        <v>0.00029+1.06499990956694i</v>
      </c>
      <c r="Z3060" s="12" t="str">
        <f t="shared" si="1599"/>
        <v>-0.00521552894977747-0.00797870089378616i</v>
      </c>
      <c r="AA3060" s="12" t="str">
        <f t="shared" si="1600"/>
        <v>0.0105612461194835-11.2725009254414i</v>
      </c>
      <c r="AB3060" s="12" t="str">
        <f t="shared" si="1601"/>
        <v>0.31227576830208+0.249263959175349i</v>
      </c>
      <c r="AC3060" s="12" t="str">
        <f t="shared" si="1602"/>
        <v>1.07337707696304-0.0818194671216016i</v>
      </c>
      <c r="AD3060" s="12" t="str">
        <f t="shared" si="1603"/>
        <v>0.27164834649799+0.252930762131067i</v>
      </c>
      <c r="AE3060" s="12" t="str">
        <f t="shared" si="1604"/>
        <v>0.00060126908256171-0.0034865686171829i</v>
      </c>
      <c r="AF3060" s="12" t="str">
        <f t="shared" si="1605"/>
        <v>-13.665872085072-0.285276890270763i</v>
      </c>
      <c r="AG3060" s="12" t="str">
        <f t="shared" si="1606"/>
        <v>1.01033159292677-0.0110753356032127i</v>
      </c>
      <c r="AH3060" s="12" t="str">
        <f t="shared" si="1607"/>
        <v>-0.00963125818766431+0.0468844124830633i</v>
      </c>
      <c r="AI3060" s="12">
        <f t="shared" si="1608"/>
        <v>-26.399921107747979</v>
      </c>
      <c r="AJ3060" s="12">
        <f t="shared" si="1609"/>
        <v>101.6085254521316</v>
      </c>
      <c r="AK3060" s="12"/>
      <c r="AL3060" s="12"/>
      <c r="AM3060" s="12"/>
      <c r="AN3060" s="12"/>
    </row>
    <row r="3061" spans="1:40" x14ac:dyDescent="0.35">
      <c r="A3061" s="12"/>
      <c r="B3061" s="12">
        <f t="shared" si="1610"/>
        <v>1131000</v>
      </c>
      <c r="C3061" s="29" t="str">
        <f t="shared" si="1577"/>
        <v>-5.41511557604049E-08+0.00196254841649023i</v>
      </c>
      <c r="D3061" s="28" t="str">
        <f t="shared" si="1578"/>
        <v>-5.39906144802271+0.0150462045264251i</v>
      </c>
      <c r="E3061" s="12" t="str">
        <f t="shared" si="1579"/>
        <v>4200</v>
      </c>
      <c r="F3061" s="12" t="str">
        <f t="shared" si="1580"/>
        <v>0.704225352112676</v>
      </c>
      <c r="G3061" s="12" t="str">
        <f t="shared" si="1576"/>
        <v>0.704225352112676</v>
      </c>
      <c r="H3061" s="12" t="str">
        <f t="shared" si="1581"/>
        <v>8.26683137283444+0.300071671158941i</v>
      </c>
      <c r="I3061" s="12" t="str">
        <f t="shared" si="1582"/>
        <v>4441.42661401257i</v>
      </c>
      <c r="J3061" s="12" t="str">
        <f t="shared" si="1583"/>
        <v>-16872.0626216809+960.577535513474i</v>
      </c>
      <c r="K3061" s="12" t="str">
        <f t="shared" si="1584"/>
        <v>0.0149387110463707-0.262390966833126i</v>
      </c>
      <c r="L3061" s="12" t="str">
        <f t="shared" si="1585"/>
        <v>0.000813377261386774-0.011973887177294i</v>
      </c>
      <c r="M3061" s="12" t="str">
        <f t="shared" si="1586"/>
        <v>0.0157520883077575-0.27436485401042i</v>
      </c>
      <c r="N3061" s="12" t="str">
        <f t="shared" si="1587"/>
        <v>-14.2125651648402i</v>
      </c>
      <c r="O3061" s="12" t="str">
        <f t="shared" si="1588"/>
        <v>-0.075326805527908-0.997158900260616i</v>
      </c>
      <c r="P3061" s="12" t="str">
        <f t="shared" si="1589"/>
        <v>1.07532680552791+0.997158900260616i</v>
      </c>
      <c r="Q3061" s="12" t="str">
        <f t="shared" si="1590"/>
        <v>-1.07532680552791+13.2154062645796i</v>
      </c>
      <c r="R3061" s="12" t="str">
        <f t="shared" si="1591"/>
        <v>0.0683805872234245-0.0869332550922939i</v>
      </c>
      <c r="S3061" s="12" t="str">
        <f t="shared" si="1592"/>
        <v>1.45543372476797i</v>
      </c>
      <c r="T3061" s="12" t="str">
        <f t="shared" si="1593"/>
        <v>0.126525591265181+0.0995234127644098i</v>
      </c>
      <c r="U3061" s="12" t="str">
        <f t="shared" si="1594"/>
        <v>0.001-0.00140720550921216i</v>
      </c>
      <c r="V3061" s="12" t="str">
        <f t="shared" si="1595"/>
        <v>0.0015-0.000427722039274212i</v>
      </c>
      <c r="W3061" s="12" t="str">
        <f t="shared" si="1596"/>
        <v>0.00071782432294367-0.000488549871179813i</v>
      </c>
      <c r="X3061" s="12" t="str">
        <f t="shared" si="1597"/>
        <v>0.000707228449949308-0.000463029304034804i</v>
      </c>
      <c r="Y3061" s="12" t="str">
        <f t="shared" si="1598"/>
        <v>0.00029+1.06594238736302i</v>
      </c>
      <c r="Z3061" s="12" t="str">
        <f t="shared" si="1599"/>
        <v>-0.00520742484205895-0.00797005998038773i</v>
      </c>
      <c r="AA3061" s="12" t="str">
        <f t="shared" si="1600"/>
        <v>0.0105410881431394-11.2625264838426i</v>
      </c>
      <c r="AB3061" s="12" t="str">
        <f t="shared" si="1601"/>
        <v>0.315831507036728+0.248429026290367i</v>
      </c>
      <c r="AC3061" s="12" t="str">
        <f t="shared" si="1602"/>
        <v>1.07313519931932-0.0827397893596867i</v>
      </c>
      <c r="AD3061" s="12" t="str">
        <f t="shared" si="1603"/>
        <v>0.274824819087962+0.252687614854604i</v>
      </c>
      <c r="AE3061" s="12" t="str">
        <f t="shared" si="1604"/>
        <v>0.000582805856559299-0.00350622205510475i</v>
      </c>
      <c r="AF3061" s="12" t="str">
        <f t="shared" si="1605"/>
        <v>-13.6658928208572-0.285025466632516i</v>
      </c>
      <c r="AG3061" s="12" t="str">
        <f t="shared" si="1606"/>
        <v>1.01031264842363-0.0111950606875279i</v>
      </c>
      <c r="AH3061" s="12" t="str">
        <f t="shared" si="1607"/>
        <v>-0.00939497497984292+0.0471580387113302i</v>
      </c>
      <c r="AI3061" s="12">
        <f t="shared" si="1608"/>
        <v>-26.359847140208462</v>
      </c>
      <c r="AJ3061" s="12">
        <f t="shared" si="1609"/>
        <v>101.2671300830593</v>
      </c>
      <c r="AK3061" s="12"/>
      <c r="AL3061" s="12"/>
      <c r="AM3061" s="12"/>
      <c r="AN3061" s="12"/>
    </row>
    <row r="3062" spans="1:40" x14ac:dyDescent="0.35">
      <c r="A3062" s="12"/>
      <c r="B3062" s="12">
        <f t="shared" si="1610"/>
        <v>1132000</v>
      </c>
      <c r="C3062" s="29" t="str">
        <f t="shared" si="1577"/>
        <v>-5.40555245989839E-08+0.00196081471647829i</v>
      </c>
      <c r="D3062" s="28" t="str">
        <f t="shared" si="1578"/>
        <v>-5.39906144728954+0.0150329128263336i</v>
      </c>
      <c r="E3062" s="12" t="str">
        <f t="shared" si="1579"/>
        <v>4200</v>
      </c>
      <c r="F3062" s="12" t="str">
        <f t="shared" si="1580"/>
        <v>0.704225352112676</v>
      </c>
      <c r="G3062" s="12" t="str">
        <f t="shared" si="1576"/>
        <v>0.704225352112676</v>
      </c>
      <c r="H3062" s="12" t="str">
        <f t="shared" si="1581"/>
        <v>8.26685205453509+0.299807397891027i</v>
      </c>
      <c r="I3062" s="12" t="str">
        <f t="shared" si="1582"/>
        <v>4445.35360482956i</v>
      </c>
      <c r="J3062" s="12" t="str">
        <f t="shared" si="1583"/>
        <v>-16901.9132352572+961.426852521001i</v>
      </c>
      <c r="K3062" s="12" t="str">
        <f t="shared" si="1584"/>
        <v>0.0149124111970543-0.262160641259584i</v>
      </c>
      <c r="L3062" s="12" t="str">
        <f t="shared" si="1585"/>
        <v>0.000811947420017627-0.0119634065807047i</v>
      </c>
      <c r="M3062" s="12" t="str">
        <f t="shared" si="1586"/>
        <v>0.0157243586170719-0.274124047840289i</v>
      </c>
      <c r="N3062" s="12" t="str">
        <f t="shared" si="1587"/>
        <v>-14.2251315354546i</v>
      </c>
      <c r="O3062" s="12" t="str">
        <f t="shared" si="1588"/>
        <v>-0.0878511965507602-0.996133609143171i</v>
      </c>
      <c r="P3062" s="12" t="str">
        <f t="shared" si="1589"/>
        <v>1.08785119655076+0.996133609143171i</v>
      </c>
      <c r="Q3062" s="12" t="str">
        <f t="shared" si="1590"/>
        <v>-1.08785119655076+13.2289979263114i</v>
      </c>
      <c r="R3062" s="12" t="str">
        <f t="shared" si="1591"/>
        <v>0.0680767489994667-0.0878304294761566i</v>
      </c>
      <c r="S3062" s="12" t="str">
        <f t="shared" si="1592"/>
        <v>1.45672058040437i</v>
      </c>
      <c r="T3062" s="12" t="str">
        <f t="shared" si="1593"/>
        <v>0.127944394203672+0.0991688013145457i</v>
      </c>
      <c r="U3062" s="12" t="str">
        <f t="shared" si="1594"/>
        <v>0.001-0.00140596239480473i</v>
      </c>
      <c r="V3062" s="12" t="str">
        <f t="shared" si="1595"/>
        <v>0.0015-0.000427344192949766i</v>
      </c>
      <c r="W3062" s="12" t="str">
        <f t="shared" si="1596"/>
        <v>0.000717689010572753-0.000488217517645929i</v>
      </c>
      <c r="X3062" s="12" t="str">
        <f t="shared" si="1597"/>
        <v>0.000707089012739675-0.000462719102313525i</v>
      </c>
      <c r="Y3062" s="12" t="str">
        <f t="shared" si="1598"/>
        <v>0.00029+1.06688486515909i</v>
      </c>
      <c r="Z3062" s="12" t="str">
        <f t="shared" si="1599"/>
        <v>-0.00519933966793142-0.00796143664938523i</v>
      </c>
      <c r="AA3062" s="12" t="str">
        <f t="shared" si="1600"/>
        <v>0.0105209870567278-11.2525696826634i</v>
      </c>
      <c r="AB3062" s="12" t="str">
        <f t="shared" si="1601"/>
        <v>0.319373104161634+0.247543849880574i</v>
      </c>
      <c r="AC3062" s="12" t="str">
        <f t="shared" si="1602"/>
        <v>1.07287965936972-0.0836553798151326i</v>
      </c>
      <c r="AD3062" s="12" t="str">
        <f t="shared" si="1603"/>
        <v>0.277997715418555+0.252404686757449i</v>
      </c>
      <c r="AE3062" s="12" t="str">
        <f t="shared" si="1604"/>
        <v>0.000564099374257347-0.00352559890020845i</v>
      </c>
      <c r="AF3062" s="12" t="str">
        <f t="shared" si="1605"/>
        <v>-13.6659135018246-0.284774485064693i</v>
      </c>
      <c r="AG3062" s="12" t="str">
        <f t="shared" si="1606"/>
        <v>1.01029211661353-0.0113144298868924i</v>
      </c>
      <c r="AH3062" s="12" t="str">
        <f t="shared" si="1607"/>
        <v>-0.00915532880197232+0.0474281649730574i</v>
      </c>
      <c r="AI3062" s="12">
        <f t="shared" si="1608"/>
        <v>-26.320385620407755</v>
      </c>
      <c r="AJ3062" s="12">
        <f t="shared" si="1609"/>
        <v>100.92574554541871</v>
      </c>
      <c r="AK3062" s="12"/>
      <c r="AL3062" s="12"/>
      <c r="AM3062" s="12"/>
      <c r="AN3062" s="12"/>
    </row>
    <row r="3063" spans="1:40" x14ac:dyDescent="0.35">
      <c r="A3063" s="12"/>
      <c r="B3063" s="12">
        <f t="shared" si="1610"/>
        <v>1133000</v>
      </c>
      <c r="C3063" s="29" t="str">
        <f t="shared" si="1577"/>
        <v>-5.39601465415854E-08+0.00195908407683707i</v>
      </c>
      <c r="D3063" s="28" t="str">
        <f t="shared" si="1578"/>
        <v>-5.39906144655831+0.0150196445890842i</v>
      </c>
      <c r="E3063" s="12" t="str">
        <f t="shared" si="1579"/>
        <v>4200</v>
      </c>
      <c r="F3063" s="12" t="str">
        <f t="shared" si="1580"/>
        <v>0.704225352112676</v>
      </c>
      <c r="G3063" s="12" t="str">
        <f t="shared" si="1576"/>
        <v>0.704225352112676</v>
      </c>
      <c r="H3063" s="12" t="str">
        <f t="shared" si="1581"/>
        <v>8.26687268160912+0.299543588993375i</v>
      </c>
      <c r="I3063" s="12" t="str">
        <f t="shared" si="1582"/>
        <v>4449.28059564654i</v>
      </c>
      <c r="J3063" s="12" t="str">
        <f t="shared" si="1583"/>
        <v>-16931.7902302861+962.276169528529i</v>
      </c>
      <c r="K3063" s="12" t="str">
        <f t="shared" si="1584"/>
        <v>0.0148861806667285-0.261930718395199i</v>
      </c>
      <c r="L3063" s="12" t="str">
        <f t="shared" si="1585"/>
        <v>0.000810521339860262-0.0119529442296819i</v>
      </c>
      <c r="M3063" s="12" t="str">
        <f t="shared" si="1586"/>
        <v>0.0156967020065888-0.273883662624881i</v>
      </c>
      <c r="N3063" s="12" t="str">
        <f t="shared" si="1587"/>
        <v>-14.2376979060689i</v>
      </c>
      <c r="O3063" s="12" t="str">
        <f t="shared" si="1588"/>
        <v>-0.100361714851173-0.994951016981304i</v>
      </c>
      <c r="P3063" s="12" t="str">
        <f t="shared" si="1589"/>
        <v>1.10036171485117+0.994951016981304i</v>
      </c>
      <c r="Q3063" s="12" t="str">
        <f t="shared" si="1590"/>
        <v>-1.10036171485117+13.2427468890876i</v>
      </c>
      <c r="R3063" s="12" t="str">
        <f t="shared" si="1591"/>
        <v>0.067759719462557-0.0887219189339783i</v>
      </c>
      <c r="S3063" s="12" t="str">
        <f t="shared" si="1592"/>
        <v>1.45800743604077i</v>
      </c>
      <c r="T3063" s="12" t="str">
        <f t="shared" si="1593"/>
        <v>0.129357217545547+0.0987941748404446i</v>
      </c>
      <c r="U3063" s="12" t="str">
        <f t="shared" si="1594"/>
        <v>0.001-0.00140472147477401i</v>
      </c>
      <c r="V3063" s="12" t="str">
        <f t="shared" si="1595"/>
        <v>0.0015-0.000426967013609122i</v>
      </c>
      <c r="W3063" s="12" t="str">
        <f t="shared" si="1596"/>
        <v>0.000717553889462106-0.000487885610659144i</v>
      </c>
      <c r="X3063" s="12" t="str">
        <f t="shared" si="1597"/>
        <v>0.000706949777878112-0.000462409310486037i</v>
      </c>
      <c r="Y3063" s="12" t="str">
        <f t="shared" si="1598"/>
        <v>0.00029+1.06782734295517i</v>
      </c>
      <c r="Z3063" s="12" t="str">
        <f t="shared" si="1599"/>
        <v>-0.00519127336698395-0.00795283085081495i</v>
      </c>
      <c r="AA3063" s="12" t="str">
        <f t="shared" si="1600"/>
        <v>0.0105009426501226-11.2426304751382i</v>
      </c>
      <c r="AB3063" s="12" t="str">
        <f t="shared" si="1601"/>
        <v>0.322899775096574+0.246608712232071i</v>
      </c>
      <c r="AC3063" s="12" t="str">
        <f t="shared" si="1602"/>
        <v>1.07261055888901-0.0845660295960646i</v>
      </c>
      <c r="AD3063" s="12" t="str">
        <f t="shared" si="1603"/>
        <v>0.281166538918697+0.252082032796464i</v>
      </c>
      <c r="AE3063" s="12" t="str">
        <f t="shared" si="1604"/>
        <v>0.000545153402184176-0.00354469666808093i</v>
      </c>
      <c r="AF3063" s="12" t="str">
        <f t="shared" si="1605"/>
        <v>-13.6659341281674-0.284523944404291i</v>
      </c>
      <c r="AG3063" s="12" t="str">
        <f t="shared" si="1606"/>
        <v>1.01027000392143-0.0114334239282424i</v>
      </c>
      <c r="AH3063" s="12" t="str">
        <f t="shared" si="1607"/>
        <v>-0.00891236591353858+0.0476947577670413i</v>
      </c>
      <c r="AI3063" s="12">
        <f t="shared" si="1608"/>
        <v>-26.281529210595242</v>
      </c>
      <c r="AJ3063" s="12">
        <f t="shared" si="1609"/>
        <v>100.58437057591135</v>
      </c>
      <c r="AK3063" s="12"/>
      <c r="AL3063" s="12"/>
      <c r="AM3063" s="12"/>
      <c r="AN3063" s="12"/>
    </row>
    <row r="3064" spans="1:40" x14ac:dyDescent="0.35">
      <c r="A3064" s="12"/>
      <c r="B3064" s="12">
        <f t="shared" si="1610"/>
        <v>1134000</v>
      </c>
      <c r="C3064" s="29" t="str">
        <f t="shared" si="1577"/>
        <v>-5.386502069582E-08+0.00195735648947035i</v>
      </c>
      <c r="D3064" s="28" t="str">
        <f t="shared" si="1578"/>
        <v>-5.39906144582901+0.015006399752606i</v>
      </c>
      <c r="E3064" s="12" t="str">
        <f t="shared" si="1579"/>
        <v>4200</v>
      </c>
      <c r="F3064" s="12" t="str">
        <f t="shared" si="1580"/>
        <v>0.704225352112676</v>
      </c>
      <c r="G3064" s="12" t="str">
        <f t="shared" si="1576"/>
        <v>0.704225352112676</v>
      </c>
      <c r="H3064" s="12" t="str">
        <f t="shared" si="1581"/>
        <v>8.26689325424865+0.299280243244985i</v>
      </c>
      <c r="I3064" s="12" t="str">
        <f t="shared" si="1582"/>
        <v>4453.20758646353i</v>
      </c>
      <c r="J3064" s="12" t="str">
        <f t="shared" si="1583"/>
        <v>-16961.6936067675+963.125486536056i</v>
      </c>
      <c r="K3064" s="12" t="str">
        <f t="shared" si="1584"/>
        <v>0.014860019212253-0.261701197188159i</v>
      </c>
      <c r="L3064" s="12" t="str">
        <f t="shared" si="1585"/>
        <v>0.000809099007754594-0.0119425000768485i</v>
      </c>
      <c r="M3064" s="12" t="str">
        <f t="shared" si="1586"/>
        <v>0.0156691182200076-0.273643697265007i</v>
      </c>
      <c r="N3064" s="12" t="str">
        <f t="shared" si="1587"/>
        <v>-14.2502642766833i</v>
      </c>
      <c r="O3064" s="12" t="str">
        <f t="shared" si="1588"/>
        <v>-0.112856384873479-0.993611310520009i</v>
      </c>
      <c r="P3064" s="12" t="str">
        <f t="shared" si="1589"/>
        <v>1.11285638487348+0.993611310520009i</v>
      </c>
      <c r="Q3064" s="12" t="str">
        <f t="shared" si="1590"/>
        <v>-1.11285638487348+13.2566529661633i</v>
      </c>
      <c r="R3064" s="12" t="str">
        <f t="shared" si="1591"/>
        <v>0.0674296148848437-0.0896075250185444i</v>
      </c>
      <c r="S3064" s="12" t="str">
        <f t="shared" si="1592"/>
        <v>1.45929429167717i</v>
      </c>
      <c r="T3064" s="12" t="str">
        <f t="shared" si="1593"/>
        <v>0.130763749750881+0.0983996520914423i</v>
      </c>
      <c r="U3064" s="12" t="str">
        <f t="shared" si="1594"/>
        <v>0.001-0.00140348274331477i</v>
      </c>
      <c r="V3064" s="12" t="str">
        <f t="shared" si="1595"/>
        <v>0.0015-0.000426590499487774i</v>
      </c>
      <c r="W3064" s="12" t="str">
        <f t="shared" si="1596"/>
        <v>0.000717418959364197-0.000487554149219308i</v>
      </c>
      <c r="X3064" s="12" t="str">
        <f t="shared" si="1597"/>
        <v>0.000706810745072537-0.00046209992764065i</v>
      </c>
      <c r="Y3064" s="12" t="str">
        <f t="shared" si="1598"/>
        <v>0.00029+1.06876982075125i</v>
      </c>
      <c r="Z3064" s="12" t="str">
        <f t="shared" si="1599"/>
        <v>-0.00518322587905534-0.00794424253489235i</v>
      </c>
      <c r="AA3064" s="12" t="str">
        <f t="shared" si="1600"/>
        <v>0.0104809547141515-11.2327088146666i</v>
      </c>
      <c r="AB3064" s="12" t="str">
        <f t="shared" si="1601"/>
        <v>0.326410742179709+0.245623909765378i</v>
      </c>
      <c r="AC3064" s="12" t="str">
        <f t="shared" si="1602"/>
        <v>1.07232800331238-0.0854715322372963i</v>
      </c>
      <c r="AD3064" s="12" t="str">
        <f t="shared" si="1603"/>
        <v>0.284330793919334+0.251719714070806i</v>
      </c>
      <c r="AE3064" s="12" t="str">
        <f t="shared" si="1604"/>
        <v>0.000525971730137197-0.0035635129232739i</v>
      </c>
      <c r="AF3064" s="12" t="str">
        <f t="shared" si="1605"/>
        <v>-13.6659547000777-0.284273843492379i</v>
      </c>
      <c r="AG3064" s="12" t="str">
        <f t="shared" si="1606"/>
        <v>1.01024631699946-0.0115520236430184i</v>
      </c>
      <c r="AH3064" s="12" t="str">
        <f t="shared" si="1607"/>
        <v>-0.00866613286445004+0.0479577841466066i</v>
      </c>
      <c r="AI3064" s="12">
        <f t="shared" si="1608"/>
        <v>-26.243270750340493</v>
      </c>
      <c r="AJ3064" s="12">
        <f t="shared" si="1609"/>
        <v>100.24300391189797</v>
      </c>
      <c r="AK3064" s="12"/>
      <c r="AL3064" s="12"/>
      <c r="AM3064" s="12"/>
      <c r="AN3064" s="12"/>
    </row>
    <row r="3065" spans="1:40" x14ac:dyDescent="0.35">
      <c r="A3065" s="12"/>
      <c r="B3065" s="12">
        <f t="shared" si="1610"/>
        <v>1135000</v>
      </c>
      <c r="C3065" s="29" t="str">
        <f t="shared" si="1577"/>
        <v>-5.37701461732276E-08+0.00195563194631043i</v>
      </c>
      <c r="D3065" s="28" t="str">
        <f t="shared" si="1578"/>
        <v>-5.39906144510164+0.0149931782550466i</v>
      </c>
      <c r="E3065" s="12" t="str">
        <f t="shared" si="1579"/>
        <v>4200</v>
      </c>
      <c r="F3065" s="12" t="str">
        <f t="shared" si="1580"/>
        <v>0.704225352112676</v>
      </c>
      <c r="G3065" s="12" t="str">
        <f t="shared" si="1576"/>
        <v>0.704225352112676</v>
      </c>
      <c r="H3065" s="12" t="str">
        <f t="shared" si="1581"/>
        <v>8.26691377264496+0.299017359429123i</v>
      </c>
      <c r="I3065" s="12" t="str">
        <f t="shared" si="1582"/>
        <v>4457.13457728052i</v>
      </c>
      <c r="J3065" s="12" t="str">
        <f t="shared" si="1583"/>
        <v>-16991.6233647015+963.974803543583i</v>
      </c>
      <c r="K3065" s="12" t="str">
        <f t="shared" si="1584"/>
        <v>0.0148339265915508-0.261472076590293i</v>
      </c>
      <c r="L3065" s="12" t="str">
        <f t="shared" si="1585"/>
        <v>0.000807680410597967-0.0119320740749905i</v>
      </c>
      <c r="M3065" s="12" t="str">
        <f t="shared" si="1586"/>
        <v>0.0156416070021488-0.273404150665283i</v>
      </c>
      <c r="N3065" s="12" t="str">
        <f t="shared" si="1587"/>
        <v>-14.2628306472977i</v>
      </c>
      <c r="O3065" s="12" t="str">
        <f t="shared" si="1588"/>
        <v>-0.125333233564342-0.992114701314473i</v>
      </c>
      <c r="P3065" s="12" t="str">
        <f t="shared" si="1589"/>
        <v>1.12533323356434+0.992114701314473i</v>
      </c>
      <c r="Q3065" s="12" t="str">
        <f t="shared" si="1590"/>
        <v>-1.12533323356434+13.2707159459832i</v>
      </c>
      <c r="R3065" s="12" t="str">
        <f t="shared" si="1591"/>
        <v>0.0670865549498889-0.0904870519618241i</v>
      </c>
      <c r="S3065" s="12" t="str">
        <f t="shared" si="1592"/>
        <v>1.46058114731357i</v>
      </c>
      <c r="T3065" s="12" t="str">
        <f t="shared" si="1593"/>
        <v>0.132163682171424+0.0979853573980236i</v>
      </c>
      <c r="U3065" s="12" t="str">
        <f t="shared" si="1594"/>
        <v>0.001-0.00140224619464225i</v>
      </c>
      <c r="V3065" s="12" t="str">
        <f t="shared" si="1595"/>
        <v>0.0015-0.000426214648827432i</v>
      </c>
      <c r="W3065" s="12" t="str">
        <f t="shared" si="1596"/>
        <v>0.000717284220031475-0.000487223132329827i</v>
      </c>
      <c r="X3065" s="12" t="str">
        <f t="shared" si="1597"/>
        <v>0.000706671914031079-0.000461790952868934i</v>
      </c>
      <c r="Y3065" s="12" t="str">
        <f t="shared" si="1598"/>
        <v>0.00029+1.06971229854732i</v>
      </c>
      <c r="Z3065" s="12" t="str">
        <f t="shared" si="1599"/>
        <v>-0.00517519714423318-0.0079356716520115i</v>
      </c>
      <c r="AA3065" s="12" t="str">
        <f t="shared" si="1600"/>
        <v>0.0104610230405912-11.222804654813i</v>
      </c>
      <c r="AB3065" s="12" t="str">
        <f t="shared" si="1601"/>
        <v>0.329905234967362+0.244589752832608i</v>
      </c>
      <c r="AC3065" s="12" t="str">
        <f t="shared" si="1602"/>
        <v>1.07203210166794-0.0863716837757219i</v>
      </c>
      <c r="AD3065" s="12" t="str">
        <f t="shared" si="1603"/>
        <v>0.287489985727603+0.251317797806032i</v>
      </c>
      <c r="AE3065" s="12" t="str">
        <f t="shared" si="1604"/>
        <v>0.000506558170562157-0.00358204527947648i</v>
      </c>
      <c r="AF3065" s="12" t="str">
        <f t="shared" si="1605"/>
        <v>-13.6659752177466-0.284024181174076i</v>
      </c>
      <c r="AG3065" s="12" t="str">
        <f t="shared" si="1606"/>
        <v>1.01022106272532-0.0116702099697203i</v>
      </c>
      <c r="AH3065" s="12" t="str">
        <f t="shared" si="1607"/>
        <v>-0.00841667648928688+0.0482172117212408i</v>
      </c>
      <c r="AI3065" s="12">
        <f t="shared" si="1608"/>
        <v>-26.205603251454143</v>
      </c>
      <c r="AJ3065" s="12">
        <f t="shared" si="1609"/>
        <v>99.901644291593669</v>
      </c>
      <c r="AK3065" s="12"/>
      <c r="AL3065" s="12"/>
      <c r="AM3065" s="12"/>
      <c r="AN3065" s="12"/>
    </row>
    <row r="3066" spans="1:40" x14ac:dyDescent="0.35">
      <c r="A3066" s="12"/>
      <c r="B3066" s="12">
        <f t="shared" si="1610"/>
        <v>1136000</v>
      </c>
      <c r="C3066" s="29" t="str">
        <f t="shared" si="1577"/>
        <v>-5.36755220892575E-08+0.00195391043931803i</v>
      </c>
      <c r="D3066" s="28" t="str">
        <f t="shared" si="1578"/>
        <v>-5.39906144437619+0.0149799800347716i</v>
      </c>
      <c r="E3066" s="12" t="str">
        <f t="shared" si="1579"/>
        <v>4200</v>
      </c>
      <c r="F3066" s="12" t="str">
        <f t="shared" si="1580"/>
        <v>0.704225352112676</v>
      </c>
      <c r="G3066" s="12" t="str">
        <f t="shared" si="1576"/>
        <v>0.704225352112676</v>
      </c>
      <c r="H3066" s="12" t="str">
        <f t="shared" si="1581"/>
        <v>8.26693423698847+0.298754936333309i</v>
      </c>
      <c r="I3066" s="12" t="str">
        <f t="shared" si="1582"/>
        <v>4461.06156809751i</v>
      </c>
      <c r="J3066" s="12" t="str">
        <f t="shared" si="1583"/>
        <v>-17021.579504088+964.82412055111i</v>
      </c>
      <c r="K3066" s="12" t="str">
        <f t="shared" si="1584"/>
        <v>0.0148079025636037-0.261243355557069i</v>
      </c>
      <c r="L3066" s="12" t="str">
        <f t="shared" si="1585"/>
        <v>0.000806265535344846-0.0119216661770562i</v>
      </c>
      <c r="M3066" s="12" t="str">
        <f t="shared" si="1586"/>
        <v>0.0156141680989485-0.273165021734125i</v>
      </c>
      <c r="N3066" s="12" t="str">
        <f t="shared" si="1587"/>
        <v>-14.275397017912i</v>
      </c>
      <c r="O3066" s="12" t="str">
        <f t="shared" si="1588"/>
        <v>-0.137790290684618-0.990461425696654i</v>
      </c>
      <c r="P3066" s="12" t="str">
        <f t="shared" si="1589"/>
        <v>1.13779029068462+0.990461425696654i</v>
      </c>
      <c r="Q3066" s="12" t="str">
        <f t="shared" si="1590"/>
        <v>-1.13779029068462+13.2849355922153i</v>
      </c>
      <c r="R3066" s="12" t="str">
        <f t="shared" si="1591"/>
        <v>0.0667306626800185-0.091360306743535i</v>
      </c>
      <c r="S3066" s="12" t="str">
        <f t="shared" si="1592"/>
        <v>1.46186800294997i</v>
      </c>
      <c r="T3066" s="12" t="str">
        <f t="shared" si="1593"/>
        <v>0.133556709168068+0.0975514205875667i</v>
      </c>
      <c r="U3066" s="12" t="str">
        <f t="shared" si="1594"/>
        <v>0.001-0.00140101182299204i</v>
      </c>
      <c r="V3066" s="12" t="str">
        <f t="shared" si="1595"/>
        <v>0.0015-0.000425839459875998i</v>
      </c>
      <c r="W3066" s="12" t="str">
        <f t="shared" si="1596"/>
        <v>0.000717149671216358-0.000486892558997625i</v>
      </c>
      <c r="X3066" s="12" t="str">
        <f t="shared" si="1597"/>
        <v>0.000706533284462059-0.000461482385265702i</v>
      </c>
      <c r="Y3066" s="12" t="str">
        <f t="shared" si="1598"/>
        <v>0.00029+1.0706547763434i</v>
      </c>
      <c r="Z3066" s="12" t="str">
        <f t="shared" si="1599"/>
        <v>-0.00516718710285218-0.0079271181527434i</v>
      </c>
      <c r="AA3066" s="12" t="str">
        <f t="shared" si="1600"/>
        <v>0.0104411474221607-11.2129179493051i</v>
      </c>
      <c r="AB3066" s="12" t="str">
        <f t="shared" si="1601"/>
        <v>0.333382490527234+0.243506565507144i</v>
      </c>
      <c r="AC3066" s="12" t="str">
        <f t="shared" si="1602"/>
        <v>1.0717229665075-0.0872662828236224i</v>
      </c>
      <c r="AD3066" s="12" t="str">
        <f t="shared" si="1603"/>
        <v>0.290643620700927+0.250876357337287i</v>
      </c>
      <c r="AE3066" s="12" t="str">
        <f t="shared" si="1604"/>
        <v>0.000486916557930454-0.00360029139968115i</v>
      </c>
      <c r="AF3066" s="12" t="str">
        <f t="shared" si="1605"/>
        <v>-13.6659956813647-0.283774956298537i</v>
      </c>
      <c r="AG3066" s="12" t="str">
        <f t="shared" si="1606"/>
        <v>1.01019424820055-0.0117879639564438i</v>
      </c>
      <c r="AH3066" s="12" t="str">
        <f t="shared" si="1607"/>
        <v>-0.00816404390153995+0.0484730086582099i</v>
      </c>
      <c r="AI3066" s="12">
        <f t="shared" si="1608"/>
        <v>-26.168519893094686</v>
      </c>
      <c r="AJ3066" s="12">
        <f t="shared" si="1609"/>
        <v>99.560290454232799</v>
      </c>
      <c r="AK3066" s="12"/>
      <c r="AL3066" s="12"/>
      <c r="AM3066" s="12"/>
      <c r="AN3066" s="12"/>
    </row>
    <row r="3067" spans="1:40" x14ac:dyDescent="0.35">
      <c r="A3067" s="12"/>
      <c r="B3067" s="12">
        <f t="shared" si="1610"/>
        <v>1137000</v>
      </c>
      <c r="C3067" s="29" t="str">
        <f t="shared" si="1577"/>
        <v>-5.35811475632463E-08+0.00195219196048218i</v>
      </c>
      <c r="D3067" s="28" t="str">
        <f t="shared" si="1578"/>
        <v>-5.39906144365265+0.0149668050303634i</v>
      </c>
      <c r="E3067" s="12" t="str">
        <f t="shared" si="1579"/>
        <v>4200</v>
      </c>
      <c r="F3067" s="12" t="str">
        <f t="shared" si="1580"/>
        <v>0.704225352112676</v>
      </c>
      <c r="G3067" s="12" t="str">
        <f t="shared" si="1576"/>
        <v>0.704225352112676</v>
      </c>
      <c r="H3067" s="12" t="str">
        <f t="shared" si="1581"/>
        <v>8.26695464746878+0.298492972749293i</v>
      </c>
      <c r="I3067" s="12" t="str">
        <f t="shared" si="1582"/>
        <v>4464.98855891449i</v>
      </c>
      <c r="J3067" s="12" t="str">
        <f t="shared" si="1583"/>
        <v>-17051.5620249272+965.673437558639i</v>
      </c>
      <c r="K3067" s="12" t="str">
        <f t="shared" si="1584"/>
        <v>0.0147819468884462-0.261015033047561i</v>
      </c>
      <c r="L3067" s="12" t="str">
        <f t="shared" si="1585"/>
        <v>0.000804854369006502-0.0119112763361555i</v>
      </c>
      <c r="M3067" s="12" t="str">
        <f t="shared" si="1586"/>
        <v>0.0155868012574527-0.272926309383717i</v>
      </c>
      <c r="N3067" s="12" t="str">
        <f t="shared" si="1587"/>
        <v>-14.2879633885264i</v>
      </c>
      <c r="O3067" s="12" t="str">
        <f t="shared" si="1588"/>
        <v>-0.150225589120777-0.988651744737911i</v>
      </c>
      <c r="P3067" s="12" t="str">
        <f t="shared" si="1589"/>
        <v>1.15022558912078+0.988651744737911i</v>
      </c>
      <c r="Q3067" s="12" t="str">
        <f t="shared" si="1590"/>
        <v>-1.15022558912078+13.2993116437885i</v>
      </c>
      <c r="R3067" s="12" t="str">
        <f t="shared" si="1591"/>
        <v>0.0663620643620972-0.0922270991574074i</v>
      </c>
      <c r="S3067" s="12" t="str">
        <f t="shared" si="1592"/>
        <v>1.46315485858637i</v>
      </c>
      <c r="T3067" s="12" t="str">
        <f t="shared" si="1593"/>
        <v>0.134942528225488+0.0970979768972239i</v>
      </c>
      <c r="U3067" s="12" t="str">
        <f t="shared" si="1594"/>
        <v>0.001-0.00139977962262001i</v>
      </c>
      <c r="V3067" s="12" t="str">
        <f t="shared" si="1595"/>
        <v>0.0015-0.000425464930887541i</v>
      </c>
      <c r="W3067" s="12" t="str">
        <f t="shared" si="1596"/>
        <v>0.000717015312671252-0.000486562428233137i</v>
      </c>
      <c r="X3067" s="12" t="str">
        <f t="shared" si="1597"/>
        <v>0.000706394856074022-0.000461174223928981i</v>
      </c>
      <c r="Y3067" s="12" t="str">
        <f t="shared" si="1598"/>
        <v>0.00029+1.07159725413948i</v>
      </c>
      <c r="Z3067" s="12" t="str">
        <f t="shared" si="1599"/>
        <v>-0.00515919569549314-0.00791858198783618i</v>
      </c>
      <c r="AA3067" s="12" t="str">
        <f t="shared" si="1600"/>
        <v>0.0104213276525179-11.2030486520339i</v>
      </c>
      <c r="AB3067" s="12" t="str">
        <f t="shared" si="1601"/>
        <v>0.336841753724573+0.242374685366176i</v>
      </c>
      <c r="AC3067" s="12" t="str">
        <f t="shared" si="1602"/>
        <v>1.07140071383555-0.0881551306397464i</v>
      </c>
      <c r="AD3067" s="12" t="str">
        <f t="shared" si="1603"/>
        <v>0.293791206320818+0.250395472091662i</v>
      </c>
      <c r="AE3067" s="12" t="str">
        <f t="shared" si="1604"/>
        <v>0.000467050748116675-0.00361824899634298i</v>
      </c>
      <c r="AF3067" s="12" t="str">
        <f t="shared" si="1605"/>
        <v>-13.6660160911214-0.28352616771893i</v>
      </c>
      <c r="AG3067" s="12" t="str">
        <f t="shared" si="1606"/>
        <v>1.01016588074886-0.011905266763394i</v>
      </c>
      <c r="AH3067" s="12" t="str">
        <f t="shared" si="1607"/>
        <v>-0.00790828248786324+0.0487251436841409i</v>
      </c>
      <c r="AI3067" s="12">
        <f t="shared" si="1608"/>
        <v>-26.132014017054676</v>
      </c>
      <c r="AJ3067" s="12">
        <f t="shared" si="1609"/>
        <v>99.218941140236808</v>
      </c>
      <c r="AK3067" s="12"/>
      <c r="AL3067" s="12"/>
      <c r="AM3067" s="12"/>
      <c r="AN3067" s="12"/>
    </row>
    <row r="3068" spans="1:40" x14ac:dyDescent="0.35">
      <c r="A3068" s="12"/>
      <c r="B3068" s="12">
        <f t="shared" si="1610"/>
        <v>1138000</v>
      </c>
      <c r="C3068" s="29" t="str">
        <f t="shared" si="1577"/>
        <v>-5.34870217183987E-08+0.00195047650182001i</v>
      </c>
      <c r="D3068" s="28" t="str">
        <f t="shared" si="1578"/>
        <v>-5.39906144293102+0.0149536531806201i</v>
      </c>
      <c r="E3068" s="12" t="str">
        <f t="shared" si="1579"/>
        <v>4200</v>
      </c>
      <c r="F3068" s="12" t="str">
        <f t="shared" si="1580"/>
        <v>0.704225352112676</v>
      </c>
      <c r="G3068" s="12" t="str">
        <f t="shared" si="1576"/>
        <v>0.704225352112676</v>
      </c>
      <c r="H3068" s="12" t="str">
        <f t="shared" si="1581"/>
        <v>8.26697500427466+0.298231467473043i</v>
      </c>
      <c r="I3068" s="12" t="str">
        <f t="shared" si="1582"/>
        <v>4468.91554973148i</v>
      </c>
      <c r="J3068" s="12" t="str">
        <f t="shared" si="1583"/>
        <v>-17081.5709272188+966.522754566165i</v>
      </c>
      <c r="K3068" s="12" t="str">
        <f t="shared" si="1584"/>
        <v>0.0147560593271607-0.260787108024458i</v>
      </c>
      <c r="L3068" s="12" t="str">
        <f t="shared" si="1585"/>
        <v>0.000803446898650763-0.0119009045055598i</v>
      </c>
      <c r="M3068" s="12" t="str">
        <f t="shared" si="1586"/>
        <v>0.0155595062258115-0.272688012530018i</v>
      </c>
      <c r="N3068" s="12" t="str">
        <f t="shared" si="1587"/>
        <v>-14.3005297591407i</v>
      </c>
      <c r="O3068" s="12" t="str">
        <f t="shared" si="1588"/>
        <v>-0.162637165194845-0.986685944207874i</v>
      </c>
      <c r="P3068" s="12" t="str">
        <f t="shared" si="1589"/>
        <v>1.16263716519485+0.986685944207874i</v>
      </c>
      <c r="Q3068" s="12" t="str">
        <f t="shared" si="1590"/>
        <v>-1.16263716519485+13.3138438149328i</v>
      </c>
      <c r="R3068" s="12" t="str">
        <f t="shared" si="1591"/>
        <v>0.0659808894718419-0.0930872418750604i</v>
      </c>
      <c r="S3068" s="12" t="str">
        <f t="shared" si="1592"/>
        <v>1.46444171422277i</v>
      </c>
      <c r="T3068" s="12" t="str">
        <f t="shared" si="1593"/>
        <v>0.136320840063783+0.0966251668840873i</v>
      </c>
      <c r="U3068" s="12" t="str">
        <f t="shared" si="1594"/>
        <v>0.001-0.00139854958780224i</v>
      </c>
      <c r="V3068" s="12" t="str">
        <f t="shared" si="1595"/>
        <v>0.0015-0.000425091060122263i</v>
      </c>
      <c r="W3068" s="12" t="str">
        <f t="shared" si="1596"/>
        <v>0.000716881144148544-0.000486232739050285i</v>
      </c>
      <c r="X3068" s="12" t="str">
        <f t="shared" si="1597"/>
        <v>0.000706256628575718-0.000460866467960002i</v>
      </c>
      <c r="Y3068" s="12" t="str">
        <f t="shared" si="1598"/>
        <v>0.00029+1.07253973193556i</v>
      </c>
      <c r="Z3068" s="12" t="str">
        <f t="shared" si="1599"/>
        <v>-0.00515122286298155-0.00791006310821395i</v>
      </c>
      <c r="AA3068" s="12" t="str">
        <f t="shared" si="1600"/>
        <v>0.010401563526254-11.1931967170526i</v>
      </c>
      <c r="AB3068" s="12" t="str">
        <f t="shared" si="1601"/>
        <v>0.340282277500849+0.241194463266458i</v>
      </c>
      <c r="AC3068" s="12" t="str">
        <f t="shared" si="1602"/>
        <v>1.07106546303668-0.0890380311980689i</v>
      </c>
      <c r="AD3068" s="12" t="str">
        <f t="shared" si="1603"/>
        <v>0.296932251266117+0.249875227569762i</v>
      </c>
      <c r="AE3068" s="12" t="str">
        <f t="shared" si="1604"/>
        <v>0.00044696461777754-0.00363591583152911i</v>
      </c>
      <c r="AF3068" s="12" t="str">
        <f t="shared" si="1605"/>
        <v>-13.6660364472057-0.283277814292423i</v>
      </c>
      <c r="AG3068" s="12" t="str">
        <f t="shared" si="1606"/>
        <v>1.01013596791442-0.0120220996653608i</v>
      </c>
      <c r="AH3068" s="12" t="str">
        <f t="shared" si="1607"/>
        <v>-0.00764943990235498+0.0489735860865414i</v>
      </c>
      <c r="AI3068" s="12">
        <f t="shared" si="1608"/>
        <v>-26.096079123223387</v>
      </c>
      <c r="AJ3068" s="12">
        <f t="shared" si="1609"/>
        <v>98.877595091407557</v>
      </c>
      <c r="AK3068" s="12"/>
      <c r="AL3068" s="12"/>
      <c r="AM3068" s="12"/>
      <c r="AN3068" s="12"/>
    </row>
    <row r="3069" spans="1:40" x14ac:dyDescent="0.35">
      <c r="A3069" s="12"/>
      <c r="B3069" s="12">
        <f t="shared" si="1610"/>
        <v>1139000</v>
      </c>
      <c r="C3069" s="29" t="str">
        <f t="shared" si="1577"/>
        <v>-5.33931436817668E-08+0.00194876405537673i</v>
      </c>
      <c r="D3069" s="28" t="str">
        <f t="shared" si="1578"/>
        <v>-5.39906144221129+0.0149405244245549i</v>
      </c>
      <c r="E3069" s="12" t="str">
        <f t="shared" si="1579"/>
        <v>4200</v>
      </c>
      <c r="F3069" s="12" t="str">
        <f t="shared" si="1580"/>
        <v>0.704225352112676</v>
      </c>
      <c r="G3069" s="12" t="str">
        <f t="shared" si="1576"/>
        <v>0.704225352112676</v>
      </c>
      <c r="H3069" s="12" t="str">
        <f t="shared" si="1581"/>
        <v>8.26699530759405+0.297970419304721i</v>
      </c>
      <c r="I3069" s="12" t="str">
        <f t="shared" si="1582"/>
        <v>4472.84254054847i</v>
      </c>
      <c r="J3069" s="12" t="str">
        <f t="shared" si="1583"/>
        <v>-17111.6062109631+967.372071573693i</v>
      </c>
      <c r="K3069" s="12" t="str">
        <f t="shared" si="1584"/>
        <v>0.0147302396418705-0.26055957945402i</v>
      </c>
      <c r="L3069" s="12" t="str">
        <f t="shared" si="1585"/>
        <v>0.000802043111401656-0.0118905506387003i</v>
      </c>
      <c r="M3069" s="12" t="str">
        <f t="shared" si="1586"/>
        <v>0.0155322827532722-0.27245013009272i</v>
      </c>
      <c r="N3069" s="12" t="str">
        <f t="shared" si="1587"/>
        <v>-14.3130961297551i</v>
      </c>
      <c r="O3069" s="12" t="str">
        <f t="shared" si="1588"/>
        <v>-0.175023058975279-0.984564334529205i</v>
      </c>
      <c r="P3069" s="12" t="str">
        <f t="shared" si="1589"/>
        <v>1.17502305897528+0.984564334529205i</v>
      </c>
      <c r="Q3069" s="12" t="str">
        <f t="shared" si="1590"/>
        <v>-1.17502305897528+13.3285317952259i</v>
      </c>
      <c r="R3069" s="12" t="str">
        <f t="shared" si="1591"/>
        <v>0.0655872705966803-0.0939405505076045i</v>
      </c>
      <c r="S3069" s="12" t="str">
        <f t="shared" si="1592"/>
        <v>1.46572856985917i</v>
      </c>
      <c r="T3069" s="12" t="str">
        <f t="shared" si="1593"/>
        <v>0.137691348747294+0.0961331363326386i</v>
      </c>
      <c r="U3069" s="12" t="str">
        <f t="shared" si="1594"/>
        <v>0.001-0.0013973217128349i</v>
      </c>
      <c r="V3069" s="12" t="str">
        <f t="shared" si="1595"/>
        <v>0.0015-0.000424717845846475i</v>
      </c>
      <c r="W3069" s="12" t="str">
        <f t="shared" si="1596"/>
        <v>0.000716747165400609-0.00048590349046647i</v>
      </c>
      <c r="X3069" s="12" t="str">
        <f t="shared" si="1597"/>
        <v>0.000706118601676098-0.00046055911646319i</v>
      </c>
      <c r="Y3069" s="12" t="str">
        <f t="shared" si="1598"/>
        <v>0.00029+1.07348220973163i</v>
      </c>
      <c r="Z3069" s="12" t="str">
        <f t="shared" si="1599"/>
        <v>-0.0051432685463865-0.00790156146497588i</v>
      </c>
      <c r="AA3069" s="12" t="str">
        <f t="shared" si="1600"/>
        <v>0.0103818548388884-11.1833620985761i</v>
      </c>
      <c r="AB3069" s="12" t="str">
        <f t="shared" si="1601"/>
        <v>0.343703323145386+0.239966263113286i</v>
      </c>
      <c r="AC3069" s="12" t="str">
        <f t="shared" si="1602"/>
        <v>1.07071733680141-0.0899147912543389i</v>
      </c>
      <c r="AD3069" s="12" t="str">
        <f t="shared" si="1603"/>
        <v>0.300066265486259+0.249315715326335i</v>
      </c>
      <c r="AE3069" s="12" t="str">
        <f t="shared" si="1604"/>
        <v>0.000426662063728329-0.00365328971706323i</v>
      </c>
      <c r="AF3069" s="12" t="str">
        <f t="shared" si="1605"/>
        <v>-13.6660567498053-0.283029894880166i</v>
      </c>
      <c r="AG3069" s="12" t="str">
        <f t="shared" si="1606"/>
        <v>1.01010451746009-0.0121384440541837i</v>
      </c>
      <c r="AH3069" s="12" t="str">
        <f t="shared" si="1607"/>
        <v>-0.00738756406081461+0.0492183057153146i</v>
      </c>
      <c r="AI3069" s="12">
        <f t="shared" si="1608"/>
        <v>-26.060708865209836</v>
      </c>
      <c r="AJ3069" s="12">
        <f t="shared" si="1609"/>
        <v>98.536251051075283</v>
      </c>
      <c r="AK3069" s="12"/>
      <c r="AL3069" s="12"/>
      <c r="AM3069" s="12"/>
      <c r="AN3069" s="12"/>
    </row>
    <row r="3070" spans="1:40" x14ac:dyDescent="0.35">
      <c r="A3070" s="12"/>
      <c r="B3070" s="12">
        <f t="shared" si="1610"/>
        <v>1140000</v>
      </c>
      <c r="C3070" s="29" t="str">
        <f t="shared" si="1577"/>
        <v>-5.32995125842295E-08+0.00194705461322546i</v>
      </c>
      <c r="D3070" s="28" t="str">
        <f t="shared" si="1578"/>
        <v>-5.39906144149345+0.0149274187013952i</v>
      </c>
      <c r="E3070" s="12" t="str">
        <f t="shared" si="1579"/>
        <v>4200</v>
      </c>
      <c r="F3070" s="12" t="str">
        <f t="shared" si="1580"/>
        <v>0.704225352112676</v>
      </c>
      <c r="G3070" s="12" t="str">
        <f t="shared" si="1576"/>
        <v>0.704225352112676</v>
      </c>
      <c r="H3070" s="12" t="str">
        <f t="shared" si="1581"/>
        <v>8.26701555761405+0.297709827048669i</v>
      </c>
      <c r="I3070" s="12" t="str">
        <f t="shared" si="1582"/>
        <v>4476.76953136545i</v>
      </c>
      <c r="J3070" s="12" t="str">
        <f t="shared" si="1583"/>
        <v>-17141.6678761599+968.22138858122i</v>
      </c>
      <c r="K3070" s="12" t="str">
        <f t="shared" si="1584"/>
        <v>0.0147044875957362-0.260332446306085i</v>
      </c>
      <c r="L3070" s="12" t="str">
        <f t="shared" si="1585"/>
        <v>0.000800642994439152-0.0118802146891679i</v>
      </c>
      <c r="M3070" s="12" t="str">
        <f t="shared" si="1586"/>
        <v>0.0155051305901754-0.272212660995253i</v>
      </c>
      <c r="N3070" s="12" t="str">
        <f t="shared" si="1587"/>
        <v>-14.3256625003695i</v>
      </c>
      <c r="O3070" s="12" t="str">
        <f t="shared" si="1588"/>
        <v>-0.187381314585767-0.982287250728681i</v>
      </c>
      <c r="P3070" s="12" t="str">
        <f t="shared" si="1589"/>
        <v>1.18738131458577+0.982287250728681i</v>
      </c>
      <c r="Q3070" s="12" t="str">
        <f t="shared" si="1590"/>
        <v>-1.18738131458577+13.3433752496408i</v>
      </c>
      <c r="R3070" s="12" t="str">
        <f t="shared" si="1591"/>
        <v>0.0651813433573339-0.0947868436647553i</v>
      </c>
      <c r="S3070" s="12" t="str">
        <f t="shared" si="1592"/>
        <v>1.46701542549557i</v>
      </c>
      <c r="T3070" s="12" t="str">
        <f t="shared" si="1593"/>
        <v>0.139053761790233+0.095622036159732i</v>
      </c>
      <c r="U3070" s="12" t="str">
        <f t="shared" si="1594"/>
        <v>0.001-0.00139609599203417i</v>
      </c>
      <c r="V3070" s="12" t="str">
        <f t="shared" si="1595"/>
        <v>0.0015-0.000424345286332574i</v>
      </c>
      <c r="W3070" s="12" t="str">
        <f t="shared" si="1596"/>
        <v>0.000716613376179806-0.000485574681502544i</v>
      </c>
      <c r="X3070" s="12" t="str">
        <f t="shared" si="1597"/>
        <v>0.000705980775084331-0.000460252168546141i</v>
      </c>
      <c r="Y3070" s="12" t="str">
        <f t="shared" si="1598"/>
        <v>0.00029+1.07442468752771i</v>
      </c>
      <c r="Z3070" s="12" t="str">
        <f t="shared" si="1599"/>
        <v>-0.00513533268701926-0.0078930770093956i</v>
      </c>
      <c r="AA3070" s="12" t="str">
        <f t="shared" si="1600"/>
        <v>0.0103622013868634-11.1735447509801i</v>
      </c>
      <c r="AB3070" s="12" t="str">
        <f t="shared" si="1601"/>
        <v>0.347104160559029+0.238690461623313i</v>
      </c>
      <c r="AC3070" s="12" t="str">
        <f t="shared" si="1602"/>
        <v>1.07035646105053-0.0907852204101981i</v>
      </c>
      <c r="AD3070" s="12" t="str">
        <f t="shared" si="1603"/>
        <v>0.303192760273865+0.248717032950189i</v>
      </c>
      <c r="AE3070" s="12" t="str">
        <f t="shared" si="1604"/>
        <v>0.000406147002322251-0.00367036851466039i</v>
      </c>
      <c r="AF3070" s="12" t="str">
        <f t="shared" si="1605"/>
        <v>-13.6660769991075-0.282782408347274i</v>
      </c>
      <c r="AG3070" s="12" t="str">
        <f t="shared" si="1606"/>
        <v>1.01007153736564-0.0122542814411762i</v>
      </c>
      <c r="AH3070" s="12" t="str">
        <f t="shared" si="1607"/>
        <v>-0.00712270313504578+0.0494592729842123i</v>
      </c>
      <c r="AI3070" s="12">
        <f t="shared" si="1608"/>
        <v>-26.025897046127326</v>
      </c>
      <c r="AJ3070" s="12">
        <f t="shared" si="1609"/>
        <v>98.194907764292793</v>
      </c>
      <c r="AK3070" s="12"/>
      <c r="AL3070" s="12"/>
      <c r="AM3070" s="12"/>
      <c r="AN3070" s="12"/>
    </row>
    <row r="3071" spans="1:40" x14ac:dyDescent="0.35">
      <c r="A3071" s="12"/>
      <c r="B3071" s="12">
        <f t="shared" si="1610"/>
        <v>1141000</v>
      </c>
      <c r="C3071" s="29" t="str">
        <f t="shared" si="1577"/>
        <v>-5.32061275604725E-08+0.00194534816746708i</v>
      </c>
      <c r="D3071" s="28" t="str">
        <f t="shared" si="1578"/>
        <v>-5.3990614407775+0.014914335950581i</v>
      </c>
      <c r="E3071" s="12" t="str">
        <f t="shared" si="1579"/>
        <v>4200</v>
      </c>
      <c r="F3071" s="12" t="str">
        <f t="shared" si="1580"/>
        <v>0.704225352112676</v>
      </c>
      <c r="G3071" s="12" t="str">
        <f t="shared" si="1576"/>
        <v>0.704225352112676</v>
      </c>
      <c r="H3071" s="12" t="str">
        <f t="shared" si="1581"/>
        <v>8.267035754521+0.297449689513387i</v>
      </c>
      <c r="I3071" s="12" t="str">
        <f t="shared" si="1582"/>
        <v>4480.69652218244i</v>
      </c>
      <c r="J3071" s="12" t="str">
        <f t="shared" si="1583"/>
        <v>-17171.7559228093+969.070705588748i</v>
      </c>
      <c r="K3071" s="12" t="str">
        <f t="shared" si="1584"/>
        <v>0.0146788029529492-0.260105707554042i</v>
      </c>
      <c r="L3071" s="12" t="str">
        <f t="shared" si="1585"/>
        <v>0.000799246534998871-0.0118698966107127i</v>
      </c>
      <c r="M3071" s="12" t="str">
        <f t="shared" si="1586"/>
        <v>0.0154780494879481-0.271975604164755i</v>
      </c>
      <c r="N3071" s="12" t="str">
        <f t="shared" si="1587"/>
        <v>-14.3382288709838i</v>
      </c>
      <c r="O3071" s="12" t="str">
        <f t="shared" si="1588"/>
        <v>-0.199709980514391-0.97985505238425i</v>
      </c>
      <c r="P3071" s="12" t="str">
        <f t="shared" si="1589"/>
        <v>1.19970998051439+0.97985505238425i</v>
      </c>
      <c r="Q3071" s="12" t="str">
        <f t="shared" si="1590"/>
        <v>-1.19970998051439+13.3583738185995i</v>
      </c>
      <c r="R3071" s="12" t="str">
        <f t="shared" si="1591"/>
        <v>0.0647632463281268-0.0956259430115783i</v>
      </c>
      <c r="S3071" s="12" t="str">
        <f t="shared" si="1592"/>
        <v>1.46830228113197i</v>
      </c>
      <c r="T3071" s="12" t="str">
        <f t="shared" si="1593"/>
        <v>0.140407790259296+0.0950920223171003i</v>
      </c>
      <c r="U3071" s="12" t="str">
        <f t="shared" si="1594"/>
        <v>0.001-0.00139487241973616i</v>
      </c>
      <c r="V3071" s="12" t="str">
        <f t="shared" si="1595"/>
        <v>0.0015-0.000423973379859013i</v>
      </c>
      <c r="W3071" s="12" t="str">
        <f t="shared" si="1596"/>
        <v>0.000716479776238488-0.000485246311182796i</v>
      </c>
      <c r="X3071" s="12" t="str">
        <f t="shared" si="1597"/>
        <v>0.000705843148509799-0.000459945623319607i</v>
      </c>
      <c r="Y3071" s="12" t="str">
        <f t="shared" si="1598"/>
        <v>0.00029+1.07536716532379i</v>
      </c>
      <c r="Z3071" s="12" t="str">
        <f t="shared" si="1599"/>
        <v>-0.00512741522643204-0.00788460969292036i</v>
      </c>
      <c r="AA3071" s="12" t="str">
        <f t="shared" si="1600"/>
        <v>0.0103426029675395-11.1637446288002i</v>
      </c>
      <c r="AB3071" s="12" t="str">
        <f t="shared" si="1601"/>
        <v>0.350484068510287+0.237367448081192i</v>
      </c>
      <c r="AC3071" s="12" t="str">
        <f t="shared" si="1602"/>
        <v>1.06998296485807-0.0916491311749781i</v>
      </c>
      <c r="AD3071" s="12" t="str">
        <f t="shared" si="1603"/>
        <v>0.306311248337202+0.248079284043209i</v>
      </c>
      <c r="AE3071" s="12" t="str">
        <f t="shared" si="1604"/>
        <v>0.000385423368828253-0.00368715013605554i</v>
      </c>
      <c r="AF3071" s="12" t="str">
        <f t="shared" si="1605"/>
        <v>-13.6660971952985-0.282535353562806i</v>
      </c>
      <c r="AG3071" s="12" t="str">
        <f t="shared" si="1606"/>
        <v>1.01003703582598-0.0123695934595308i</v>
      </c>
      <c r="AH3071" s="12" t="str">
        <f t="shared" si="1607"/>
        <v>-0.00685490554714368+0.0496964588722629i</v>
      </c>
      <c r="AI3071" s="12">
        <f t="shared" si="1608"/>
        <v>-25.991637614527971</v>
      </c>
      <c r="AJ3071" s="12">
        <f t="shared" si="1609"/>
        <v>97.853563977998888</v>
      </c>
      <c r="AK3071" s="12"/>
      <c r="AL3071" s="12"/>
      <c r="AM3071" s="12"/>
      <c r="AN3071" s="12"/>
    </row>
    <row r="3072" spans="1:40" x14ac:dyDescent="0.35">
      <c r="A3072" s="12"/>
      <c r="B3072" s="12">
        <f t="shared" si="1610"/>
        <v>1142000</v>
      </c>
      <c r="C3072" s="29" t="str">
        <f t="shared" si="1577"/>
        <v>-5.31129877489689E-08+0.00194364471023016i</v>
      </c>
      <c r="D3072" s="28" t="str">
        <f t="shared" si="1578"/>
        <v>-5.39906144006343+0.0149012761117646i</v>
      </c>
      <c r="E3072" s="12" t="str">
        <f t="shared" si="1579"/>
        <v>4200</v>
      </c>
      <c r="F3072" s="12" t="str">
        <f t="shared" si="1580"/>
        <v>0.704225352112676</v>
      </c>
      <c r="G3072" s="12" t="str">
        <f t="shared" si="1576"/>
        <v>0.704225352112676</v>
      </c>
      <c r="H3072" s="12" t="str">
        <f t="shared" si="1581"/>
        <v>8.26705589850037+0.297190005511519i</v>
      </c>
      <c r="I3072" s="12" t="str">
        <f t="shared" si="1582"/>
        <v>4484.62351299943i</v>
      </c>
      <c r="J3072" s="12" t="str">
        <f t="shared" si="1583"/>
        <v>-17201.8703509112+969.920022596275i</v>
      </c>
      <c r="K3072" s="12" t="str">
        <f t="shared" si="1584"/>
        <v>0.0146531854787266-0.259879362174823i</v>
      </c>
      <c r="L3072" s="12" t="str">
        <f t="shared" si="1585"/>
        <v>0.000797853720371778-0.0118595963572427i</v>
      </c>
      <c r="M3072" s="12" t="str">
        <f t="shared" si="1586"/>
        <v>0.0154510391990984-0.271738958532066i</v>
      </c>
      <c r="N3072" s="12" t="str">
        <f t="shared" si="1587"/>
        <v>-14.3507952415982i</v>
      </c>
      <c r="O3072" s="12" t="str">
        <f t="shared" si="1588"/>
        <v>-0.212007109922079-0.977268123568188i</v>
      </c>
      <c r="P3072" s="12" t="str">
        <f t="shared" si="1589"/>
        <v>1.21200710992208+0.977268123568188i</v>
      </c>
      <c r="Q3072" s="12" t="str">
        <f t="shared" si="1590"/>
        <v>-1.21200710992208+13.37352711803i</v>
      </c>
      <c r="R3072" s="12" t="str">
        <f t="shared" si="1591"/>
        <v>0.0643331209561388-0.096457673322789i</v>
      </c>
      <c r="S3072" s="12" t="str">
        <f t="shared" si="1592"/>
        <v>1.46958913676837i</v>
      </c>
      <c r="T3072" s="12" t="str">
        <f t="shared" si="1593"/>
        <v>0.141753148873123+0.0945432556915472i</v>
      </c>
      <c r="U3072" s="12" t="str">
        <f t="shared" si="1594"/>
        <v>0.001-0.00139365099029681i</v>
      </c>
      <c r="V3072" s="12" t="str">
        <f t="shared" si="1595"/>
        <v>0.0015-0.000423602124710276i</v>
      </c>
      <c r="W3072" s="12" t="str">
        <f t="shared" si="1596"/>
        <v>0.000716346365329001-0.000484918378534942i</v>
      </c>
      <c r="X3072" s="12" t="str">
        <f t="shared" si="1597"/>
        <v>0.000705705721662103-0.000459639479897484i</v>
      </c>
      <c r="Y3072" s="12" t="str">
        <f t="shared" si="1598"/>
        <v>0.00029+1.07630964311986i</v>
      </c>
      <c r="Z3072" s="12" t="str">
        <f t="shared" si="1599"/>
        <v>-0.00511951610641705-0.00787615946717074i</v>
      </c>
      <c r="AA3072" s="12" t="str">
        <f t="shared" si="1600"/>
        <v>0.0103230593791918-11.1539616867321i</v>
      </c>
      <c r="AB3072" s="12" t="str">
        <f t="shared" si="1601"/>
        <v>0.353842334883603+0.235997624090434i</v>
      </c>
      <c r="AC3072" s="12" t="str">
        <f t="shared" si="1602"/>
        <v>1.06959698037296-0.0925063390251094i</v>
      </c>
      <c r="AD3072" s="12" t="str">
        <f t="shared" si="1603"/>
        <v>0.309421243872323+0.247402578198554i</v>
      </c>
      <c r="AE3072" s="12" t="str">
        <f t="shared" si="1604"/>
        <v>0.00036449511680903-0.00370363254312534i</v>
      </c>
      <c r="AF3072" s="12" t="str">
        <f t="shared" si="1605"/>
        <v>-13.6661173385638-0.282288729399754i</v>
      </c>
      <c r="AG3072" s="12" t="str">
        <f t="shared" si="1606"/>
        <v>1.01000102124932-0.0124843618667014i</v>
      </c>
      <c r="AH3072" s="12" t="str">
        <f t="shared" si="1607"/>
        <v>-0.00658421996379068+0.0499298349251782i</v>
      </c>
      <c r="AI3072" s="12">
        <f t="shared" si="1608"/>
        <v>-25.957924660479669</v>
      </c>
      <c r="AJ3072" s="12">
        <f t="shared" si="1609"/>
        <v>97.512218441179357</v>
      </c>
      <c r="AK3072" s="12"/>
      <c r="AL3072" s="12"/>
      <c r="AM3072" s="12"/>
      <c r="AN3072" s="12"/>
    </row>
    <row r="3073" spans="1:40" x14ac:dyDescent="0.35">
      <c r="A3073" s="12"/>
      <c r="B3073" s="12">
        <f t="shared" si="1610"/>
        <v>1143000</v>
      </c>
      <c r="C3073" s="29" t="str">
        <f t="shared" si="1577"/>
        <v>-5.30200922919584E-08+0.00194194423367082i</v>
      </c>
      <c r="D3073" s="28" t="str">
        <f t="shared" si="1578"/>
        <v>-5.39906143935122+0.0148882391248096i</v>
      </c>
      <c r="E3073" s="12" t="str">
        <f t="shared" si="1579"/>
        <v>4200</v>
      </c>
      <c r="F3073" s="12" t="str">
        <f t="shared" si="1580"/>
        <v>0.704225352112676</v>
      </c>
      <c r="G3073" s="12" t="str">
        <f t="shared" ref="G3073:G3136" si="1611">IF($C$11=$C$7,$C$24,F3073)</f>
        <v>0.704225352112676</v>
      </c>
      <c r="H3073" s="12" t="str">
        <f t="shared" si="1581"/>
        <v>8.26707598973682+0.29693077385983i</v>
      </c>
      <c r="I3073" s="12" t="str">
        <f t="shared" si="1582"/>
        <v>4488.55050381642i</v>
      </c>
      <c r="J3073" s="12" t="str">
        <f t="shared" si="1583"/>
        <v>-17232.0111604657+970.769339603803i</v>
      </c>
      <c r="K3073" s="12" t="str">
        <f t="shared" si="1584"/>
        <v>0.0146276349393056-0.259653409148878i</v>
      </c>
      <c r="L3073" s="12" t="str">
        <f t="shared" si="1585"/>
        <v>0.000796464537903938-0.0118493138828239i</v>
      </c>
      <c r="M3073" s="12" t="str">
        <f t="shared" si="1586"/>
        <v>0.0154240994772095-0.271502723031702i</v>
      </c>
      <c r="N3073" s="12" t="str">
        <f t="shared" si="1587"/>
        <v>-14.3633616122125i</v>
      </c>
      <c r="O3073" s="12" t="str">
        <f t="shared" si="1588"/>
        <v>-0.224270760949348-0.974526872786585i</v>
      </c>
      <c r="P3073" s="12" t="str">
        <f t="shared" si="1589"/>
        <v>1.22427076094935+0.974526872786585i</v>
      </c>
      <c r="Q3073" s="12" t="str">
        <f t="shared" si="1590"/>
        <v>-1.22427076094935+13.3888347394259i</v>
      </c>
      <c r="R3073" s="12" t="str">
        <f t="shared" si="1591"/>
        <v>0.0638911114793232-0.0972818625345054i</v>
      </c>
      <c r="S3073" s="12" t="str">
        <f t="shared" si="1592"/>
        <v>1.47087599240477i</v>
      </c>
      <c r="T3073" s="12" t="str">
        <f t="shared" si="1593"/>
        <v>0.143089556098425+0.0939759020029933i</v>
      </c>
      <c r="U3073" s="12" t="str">
        <f t="shared" si="1594"/>
        <v>0.001-0.00139243169809182i</v>
      </c>
      <c r="V3073" s="12" t="str">
        <f t="shared" si="1595"/>
        <v>0.0015-0.000423231519176846i</v>
      </c>
      <c r="W3073" s="12" t="str">
        <f t="shared" si="1596"/>
        <v>0.000716213143203688-0.000484590882590106i</v>
      </c>
      <c r="X3073" s="12" t="str">
        <f t="shared" si="1597"/>
        <v>0.000705568494251049-0.000459333737396794i</v>
      </c>
      <c r="Y3073" s="12" t="str">
        <f t="shared" si="1598"/>
        <v>0.00029+1.07725212091594i</v>
      </c>
      <c r="Z3073" s="12" t="str">
        <f t="shared" si="1599"/>
        <v>-0.00511163526900484-0.00786772628393898i</v>
      </c>
      <c r="AA3073" s="12" t="str">
        <f t="shared" si="1600"/>
        <v>0.0103035704210024-11.1441958796296i</v>
      </c>
      <c r="AB3073" s="12" t="str">
        <f t="shared" si="1601"/>
        <v>0.357178256919306+0.234581403318912i</v>
      </c>
      <c r="AC3073" s="12" t="str">
        <f t="shared" si="1602"/>
        <v>1.0691986427395-0.0933566624610141i</v>
      </c>
      <c r="AD3073" s="12" t="str">
        <f t="shared" si="1603"/>
        <v>0.312522262634582+0.246687030978118i</v>
      </c>
      <c r="AE3073" s="12" t="str">
        <f t="shared" si="1604"/>
        <v>0.000343366217501287-0.00371981374800003i</v>
      </c>
      <c r="AF3073" s="12" t="str">
        <f t="shared" si="1605"/>
        <v>-13.666137429088-0.28204253473502i</v>
      </c>
      <c r="AG3073" s="12" t="str">
        <f t="shared" si="1606"/>
        <v>1.00996350225536-0.0125985685467441i</v>
      </c>
      <c r="AH3073" s="12" t="str">
        <f t="shared" si="1607"/>
        <v>-0.00631069529058229+0.0501593732566864i</v>
      </c>
      <c r="AI3073" s="12">
        <f t="shared" si="1608"/>
        <v>-25.924752411788006</v>
      </c>
      <c r="AJ3073" s="12">
        <f t="shared" si="1609"/>
        <v>97.170869905058311</v>
      </c>
      <c r="AK3073" s="12"/>
      <c r="AL3073" s="12"/>
      <c r="AM3073" s="12"/>
      <c r="AN3073" s="12"/>
    </row>
    <row r="3074" spans="1:40" x14ac:dyDescent="0.35">
      <c r="A3074" s="12"/>
      <c r="B3074" s="12">
        <f t="shared" si="1610"/>
        <v>1144000</v>
      </c>
      <c r="C3074" s="29" t="str">
        <f t="shared" ref="C3074:C3137" si="1612">IMPRODUCT(COMPLEX(-1,0),IMDIV(IMPRODUCT(G3074,COMPLEX($C$96+$C$97,0)),COMPLEX($C$96,2*PI()*B3074*$C$99*$C$98*(2*$C$96+$C$97))))</f>
        <v>-5.29274403354281E-08+0.00194024672997258i</v>
      </c>
      <c r="D3074" s="28" t="str">
        <f t="shared" ref="D3074:D3137" si="1613">IMPRODUCT(COMPLEX($C$102,0),IMSUB(C3074,G3074))</f>
        <v>-5.39906143864089+0.0148752249297898i</v>
      </c>
      <c r="E3074" s="12" t="str">
        <f t="shared" ref="E3074:E3137" si="1614">IMDIV(COMPLEX($C$20*10^3,0),COMPLEX(1,2*PI()*B3074*$C$20*1000*$C$29*10^-12))</f>
        <v>4200</v>
      </c>
      <c r="F3074" s="12" t="str">
        <f t="shared" ref="F3074:F3137" si="1615">IMDIV(COMPLEX($C$22*1000,0),IMSUM(COMPLEX($C$22*1000,0),E3074))</f>
        <v>0.704225352112676</v>
      </c>
      <c r="G3074" s="12" t="str">
        <f t="shared" si="1611"/>
        <v>0.704225352112676</v>
      </c>
      <c r="H3074" s="12" t="str">
        <f t="shared" ref="H3074:H3137" si="1616">IMPRODUCT(COMPLEX($C$104,0),IMPRODUCT(COMPLEX(-1,0),D3074),IMDIV(COMPLEX(0,2*PI()*B3074*$C$105*$C$106),COMPLEX(1,2*PI()*B3074*$C$105*$C$106)))</f>
        <v>8.26709602841426+0.296671993379194i</v>
      </c>
      <c r="I3074" s="12" t="str">
        <f t="shared" ref="I3074:I3137" si="1617">COMPLEX(0,2*PI()*B3074*$C$109*$C$108*$C$110)</f>
        <v>4492.4774946334i</v>
      </c>
      <c r="J3074" s="12" t="str">
        <f t="shared" ref="J3074:J3137" si="1618">IMSUM(COMPLEX(0,2*PI()*B3074*$C$109*$C$108),COMPLEX(0,2*PI()*B3074*$C$109*$C$107),COMPLEX(0,2*PI()*B3074*$C$28*10^-12*$C$107),COMPLEX(-1*2*PI()*B3074*2*PI()*B3074*$C$109*$C$108*$C$28*10^-12*$C$107,0),COMPLEX(1,0))</f>
        <v>-17262.1783514727+971.61865661133i</v>
      </c>
      <c r="K3074" s="12" t="str">
        <f t="shared" ref="K3074:K3137" si="1619">IMDIV(I3074,J3074)</f>
        <v>0.0146021511019387-0.259427847460169i</v>
      </c>
      <c r="L3074" s="12" t="str">
        <f t="shared" ref="L3074:L3137" si="1620">IMDIV(COMPLEX($C$113,0),COMPLEX(1,2*PI()*B3074*$C$111*$C$112))</f>
        <v>0.000795078974996169-0.011839049141679i</v>
      </c>
      <c r="M3074" s="12" t="str">
        <f t="shared" ref="M3074:M3137" si="1621">IMSUM(K3074,L3074)</f>
        <v>0.0153972300769349-0.271266896601848i</v>
      </c>
      <c r="N3074" s="12" t="str">
        <f t="shared" ref="N3074:N3137" si="1622">COMPLEX(0,-2*PI()*B3074*$C$41)</f>
        <v>-14.3759279828269i</v>
      </c>
      <c r="O3074" s="12" t="str">
        <f t="shared" ref="O3074:O3137" si="1623">IMEXP(N3074)</f>
        <v>-0.23649899702373-0.971631732914673i</v>
      </c>
      <c r="P3074" s="12" t="str">
        <f t="shared" ref="P3074:P3137" si="1624">IMSUB(COMPLEX(1,0),O3074)</f>
        <v>1.23649899702373+0.971631732914673i</v>
      </c>
      <c r="Q3074" s="12" t="str">
        <f t="shared" ref="Q3074:Q3137" si="1625">IMSUM(COMPLEX(0,2*PI()*B3074*$C$41),O3074,COMPLEX(-1,0))</f>
        <v>-1.23649899702373+13.4042962499122i</v>
      </c>
      <c r="R3074" s="12" t="str">
        <f t="shared" ref="R3074:R3137" si="1626">IMDIV(P3074,Q3074)</f>
        <v>0.0634373648435856-0.098098341793607i</v>
      </c>
      <c r="S3074" s="12" t="str">
        <f t="shared" ref="S3074:S3137" si="1627">IMDIV(COMPLEX(0,2*PI()*B3074*$C$119),COMPLEX($C$120,0))</f>
        <v>1.47216284804117i</v>
      </c>
      <c r="T3074" s="12" t="str">
        <f t="shared" ref="T3074:T3137" si="1628">IMPRODUCT(R3074,S3074)</f>
        <v>0.144416734242993+0.0933901317003598i</v>
      </c>
      <c r="U3074" s="12" t="str">
        <f t="shared" ref="U3074:U3137" si="1629">IMDIV(COMPLEX(1,2*PI()*B3074*$C$16*10^-3*$C$15*10^-6),COMPLEX(0,2*PI()*B3074*$C$15*10^-6))</f>
        <v>0.001-0.00139121453751657i</v>
      </c>
      <c r="V3074" s="12" t="str">
        <f t="shared" ref="V3074:V3137" si="1630">IMSUM(COMPLEX($C$18*10^-3,0),IMDIV(COMPLEX(1,0),COMPLEX(0,2*PI()*B3074*($C$17*1*10^-6))))</f>
        <v>0.0015-0.000422861561555188i</v>
      </c>
      <c r="W3074" s="12" t="str">
        <f t="shared" ref="W3074:W3137" si="1631">IMDIV(IMPRODUCT(U3074,V3074),IMSUM(U3074,V3074))</f>
        <v>0.000716080109614889-0.000484263822382794i</v>
      </c>
      <c r="X3074" s="12" t="str">
        <f t="shared" ref="X3074:X3137" si="1632">IMDIV(IMPRODUCT(COMPLEX($C$19,0),W3074),IMSUM(COMPLEX($C$19,0),W3074))</f>
        <v>0.000705431465986663-0.000459028394937671i</v>
      </c>
      <c r="Y3074" s="12" t="str">
        <f t="shared" ref="Y3074:Y3137" si="1633">COMPLEX($C$13*10^-3,2*PI()*B3074*$C$12*0.000001)</f>
        <v>0.00029+1.07819459871202i</v>
      </c>
      <c r="Z3074" s="12" t="str">
        <f t="shared" ref="Z3074:Z3137" si="1634">IMPRODUCT(COMPLEX($C$6,0),IMDIV(X3074,IMSUM(X3074,Y3074)))</f>
        <v>-0.00510377265646345-0.00785931009518914i</v>
      </c>
      <c r="AA3074" s="12" t="str">
        <f t="shared" ref="AA3074:AA3137" si="1635">IMDIV(COMPLEX($C$6,0),IMSUM(X3074,Y3074))</f>
        <v>0.010284135893058-11.1344471625048i</v>
      </c>
      <c r="AB3074" s="12" t="str">
        <f t="shared" ref="AB3074:AB3137" si="1636">IMPRODUCT(COMPLEX($C$115,0),T3074)</f>
        <v>0.360491141445778+0.233119211238969i</v>
      </c>
      <c r="AC3074" s="12" t="str">
        <f t="shared" ref="AC3074:AC3137" si="1637">IMSUM(COMPLEX(1,0),IMPRODUCT(AB3074,M3074))</f>
        <v>1.0687880900166-0.094199923061654i</v>
      </c>
      <c r="AD3074" s="12" t="str">
        <f t="shared" ref="AD3074:AD3137" si="1638">IMDIV(AB3074,AC3074)</f>
        <v>0.315613822010167+0.245932763889088i</v>
      </c>
      <c r="AE3074" s="12" t="str">
        <f t="shared" ref="AE3074:AE3137" si="1639">IMPRODUCT(AD3074,AA3074,X3074)</f>
        <v>0.000322040659193861-0.00373569181317133i</v>
      </c>
      <c r="AF3074" s="12" t="str">
        <f t="shared" ref="AF3074:AF3137" si="1640">IMSUB(D3074,H3074)</f>
        <v>-13.6661574670552-0.281796768449404i</v>
      </c>
      <c r="AG3074" s="12" t="str">
        <f t="shared" ref="AG3074:AG3137" si="1641">IMSUM(COMPLEX(1,0),IMPRODUCT(AD3074,AA3074,COMPLEX($C$123,0)))</f>
        <v>1.00992448767336-0.0127121955126497i</v>
      </c>
      <c r="AH3074" s="12" t="str">
        <f t="shared" ref="AH3074:AH3137" si="1642">IMDIV(IMPRODUCT(AE3074,AF3074),AG3074)</f>
        <v>-0.00603438066632888+0.0503850465498841i</v>
      </c>
      <c r="AI3074" s="12">
        <f t="shared" ref="AI3074:AI3137" si="1643">20*LOG10(IMABS(AH3074))</f>
        <v>-25.892115230342796</v>
      </c>
      <c r="AJ3074" s="12">
        <f t="shared" ref="AJ3074:AJ3137" si="1644">IMARGUMENT(AH3074)*180/PI()</f>
        <v>96.829517123245097</v>
      </c>
      <c r="AK3074" s="12"/>
      <c r="AL3074" s="12"/>
      <c r="AM3074" s="12"/>
      <c r="AN3074" s="12"/>
    </row>
    <row r="3075" spans="1:40" x14ac:dyDescent="0.35">
      <c r="A3075" s="12"/>
      <c r="B3075" s="12">
        <f t="shared" si="1610"/>
        <v>1145000</v>
      </c>
      <c r="C3075" s="29" t="str">
        <f t="shared" si="1612"/>
        <v>-5.28350310290932E-08+0.0019385521913463i</v>
      </c>
      <c r="D3075" s="28" t="str">
        <f t="shared" si="1613"/>
        <v>-5.39906143793242+0.0148622334669883i</v>
      </c>
      <c r="E3075" s="12" t="str">
        <f t="shared" si="1614"/>
        <v>4200</v>
      </c>
      <c r="F3075" s="12" t="str">
        <f t="shared" si="1615"/>
        <v>0.704225352112676</v>
      </c>
      <c r="G3075" s="12" t="str">
        <f t="shared" si="1611"/>
        <v>0.704225352112676</v>
      </c>
      <c r="H3075" s="12" t="str">
        <f t="shared" si="1616"/>
        <v>8.26711601471576+0.296413662894573i</v>
      </c>
      <c r="I3075" s="12" t="str">
        <f t="shared" si="1617"/>
        <v>4496.40448545039i</v>
      </c>
      <c r="J3075" s="12" t="str">
        <f t="shared" si="1618"/>
        <v>-17292.3719239324+972.467973618857i</v>
      </c>
      <c r="K3075" s="12" t="str">
        <f t="shared" si="1619"/>
        <v>0.0145767337348877-0.259202676096152i</v>
      </c>
      <c r="L3075" s="12" t="str">
        <f t="shared" si="1620"/>
        <v>0.000793697019103799-0.011828802088187i</v>
      </c>
      <c r="M3075" s="12" t="str">
        <f t="shared" si="1621"/>
        <v>0.0153704307539915-0.271031478184339i</v>
      </c>
      <c r="N3075" s="12" t="str">
        <f t="shared" si="1622"/>
        <v>-14.3884943534413i</v>
      </c>
      <c r="O3075" s="12" t="str">
        <f t="shared" si="1623"/>
        <v>-0.248689887164901-0.968583161128619i</v>
      </c>
      <c r="P3075" s="12" t="str">
        <f t="shared" si="1624"/>
        <v>1.2486898871649+0.968583161128619i</v>
      </c>
      <c r="Q3075" s="12" t="str">
        <f t="shared" si="1625"/>
        <v>-1.2486898871649+13.4199111923127i</v>
      </c>
      <c r="R3075" s="12" t="str">
        <f t="shared" si="1626"/>
        <v>0.0629720306190166-0.0989069455044853i</v>
      </c>
      <c r="S3075" s="12" t="str">
        <f t="shared" si="1627"/>
        <v>1.47344970367757i</v>
      </c>
      <c r="T3075" s="12" t="str">
        <f t="shared" si="1628"/>
        <v>0.145734409545237+0.0927861198555649i</v>
      </c>
      <c r="U3075" s="12" t="str">
        <f t="shared" si="1629"/>
        <v>0.001-0.00138999950298598i</v>
      </c>
      <c r="V3075" s="12" t="str">
        <f t="shared" si="1630"/>
        <v>0.0015-0.000422492250147715i</v>
      </c>
      <c r="W3075" s="12" t="str">
        <f t="shared" si="1631"/>
        <v>0.000715947264314947-0.000483937196950886i</v>
      </c>
      <c r="X3075" s="12" t="str">
        <f t="shared" si="1632"/>
        <v>0.000705294636579195-0.000458723451643337i</v>
      </c>
      <c r="Y3075" s="12" t="str">
        <f t="shared" si="1633"/>
        <v>0.00029+1.07913707650809i</v>
      </c>
      <c r="Z3075" s="12" t="str">
        <f t="shared" si="1634"/>
        <v>-0.00509592821129699-0.00785091085305599i</v>
      </c>
      <c r="AA3075" s="12" t="str">
        <f t="shared" si="1635"/>
        <v>0.0102647555963442-11.1247154905275i</v>
      </c>
      <c r="AB3075" s="12" t="str">
        <f t="shared" si="1636"/>
        <v>0.36378030510296+0.23161148486281i</v>
      </c>
      <c r="AC3075" s="12" t="str">
        <f t="shared" si="1637"/>
        <v>1.06836546309609-0.0950359455364921i</v>
      </c>
      <c r="AD3075" s="12" t="str">
        <f t="shared" si="1638"/>
        <v>0.318695441086885+0.245139904359784i</v>
      </c>
      <c r="AE3075" s="12" t="str">
        <f t="shared" si="1639"/>
        <v>0.000300522446608939-0.00375126485159015i</v>
      </c>
      <c r="AF3075" s="12" t="str">
        <f t="shared" si="1640"/>
        <v>-13.6661774526482-0.281551429427585i</v>
      </c>
      <c r="AG3075" s="12" t="str">
        <f t="shared" si="1641"/>
        <v>1.00988398654033-0.0128252249086329i</v>
      </c>
      <c r="AH3075" s="12" t="str">
        <f t="shared" si="1642"/>
        <v>-0.00575532545739512+0.0506068280585027i</v>
      </c>
      <c r="AI3075" s="12">
        <f t="shared" si="1643"/>
        <v>-25.860007608600185</v>
      </c>
      <c r="AJ3075" s="12">
        <f t="shared" si="1644"/>
        <v>96.488158851922364</v>
      </c>
      <c r="AK3075" s="12"/>
      <c r="AL3075" s="12"/>
      <c r="AM3075" s="12"/>
      <c r="AN3075" s="12"/>
    </row>
    <row r="3076" spans="1:40" x14ac:dyDescent="0.35">
      <c r="A3076" s="12"/>
      <c r="B3076" s="12">
        <f t="shared" si="1610"/>
        <v>1146000</v>
      </c>
      <c r="C3076" s="29" t="str">
        <f t="shared" si="1612"/>
        <v>-5.27428635263765E-08+0.00193686061003001i</v>
      </c>
      <c r="D3076" s="28" t="str">
        <f t="shared" si="1613"/>
        <v>-5.39906143722581+0.0148492646768967i</v>
      </c>
      <c r="E3076" s="12" t="str">
        <f t="shared" si="1614"/>
        <v>4200</v>
      </c>
      <c r="F3076" s="12" t="str">
        <f t="shared" si="1615"/>
        <v>0.704225352112676</v>
      </c>
      <c r="G3076" s="12" t="str">
        <f t="shared" si="1611"/>
        <v>0.704225352112676</v>
      </c>
      <c r="H3076" s="12" t="str">
        <f t="shared" si="1616"/>
        <v>8.2671359488236+0.296155781234998i</v>
      </c>
      <c r="I3076" s="12" t="str">
        <f t="shared" si="1617"/>
        <v>4500.33147626738i</v>
      </c>
      <c r="J3076" s="12" t="str">
        <f t="shared" si="1618"/>
        <v>-17322.5918778446+973.317290626385i</v>
      </c>
      <c r="K3076" s="12" t="str">
        <f t="shared" si="1619"/>
        <v>0.0145513826074195-0.258977894047762i</v>
      </c>
      <c r="L3076" s="12" t="str">
        <f t="shared" si="1620"/>
        <v>0.000792318657736362-0.0118185726768823i</v>
      </c>
      <c r="M3076" s="12" t="str">
        <f t="shared" si="1621"/>
        <v>0.0153437012651559-0.270796466724644i</v>
      </c>
      <c r="N3076" s="12" t="str">
        <f t="shared" si="1622"/>
        <v>-14.4010607240556i</v>
      </c>
      <c r="O3076" s="12" t="str">
        <f t="shared" si="1623"/>
        <v>-0.260841506289886-0.965381638833277i</v>
      </c>
      <c r="P3076" s="12" t="str">
        <f t="shared" si="1624"/>
        <v>1.26084150628989+0.965381638833277i</v>
      </c>
      <c r="Q3076" s="12" t="str">
        <f t="shared" si="1625"/>
        <v>-1.26084150628989+13.4356790852223i</v>
      </c>
      <c r="R3076" s="12" t="str">
        <f t="shared" si="1626"/>
        <v>0.0624952609152775-0.0997075113733355i</v>
      </c>
      <c r="S3076" s="12" t="str">
        <f t="shared" si="1627"/>
        <v>1.47473655931397i</v>
      </c>
      <c r="T3076" s="12" t="str">
        <f t="shared" si="1628"/>
        <v>0.147042312260471+0.0921640460556252i</v>
      </c>
      <c r="U3076" s="12" t="str">
        <f t="shared" si="1629"/>
        <v>0.001-0.00138878658893451i</v>
      </c>
      <c r="V3076" s="12" t="str">
        <f t="shared" si="1630"/>
        <v>0.0015-0.00042212358326277i</v>
      </c>
      <c r="W3076" s="12" t="str">
        <f t="shared" si="1631"/>
        <v>0.000715814607056205-0.00048361100533562i</v>
      </c>
      <c r="X3076" s="12" t="str">
        <f t="shared" si="1632"/>
        <v>0.000705158005739099-0.000458418906640103i</v>
      </c>
      <c r="Y3076" s="12" t="str">
        <f t="shared" si="1633"/>
        <v>0.00029+1.08007955430417i</v>
      </c>
      <c r="Z3076" s="12" t="str">
        <f t="shared" si="1634"/>
        <v>-0.00508810187624454-0.00784252850984406i</v>
      </c>
      <c r="AA3076" s="12" t="str">
        <f t="shared" si="1635"/>
        <v>0.0102454293327403-11.1150008190238i</v>
      </c>
      <c r="AB3076" s="12" t="str">
        <f t="shared" si="1636"/>
        <v>0.367045074557733+0.23005867247317i</v>
      </c>
      <c r="AC3076" s="12" t="str">
        <f t="shared" si="1637"/>
        <v>1.06793090561996-0.095864557775031i</v>
      </c>
      <c r="AD3076" s="12" t="str">
        <f t="shared" si="1638"/>
        <v>0.321766640724822+0.244308585714682i</v>
      </c>
      <c r="AE3076" s="12" t="str">
        <f t="shared" si="1639"/>
        <v>0.000278815600282207-0.00376653102675868i</v>
      </c>
      <c r="AF3076" s="12" t="str">
        <f t="shared" si="1640"/>
        <v>-13.6661973860494-0.281306516558101i</v>
      </c>
      <c r="AG3076" s="12" t="str">
        <f t="shared" si="1641"/>
        <v>1.00984200809905-0.012937639012403i</v>
      </c>
      <c r="AH3076" s="12" t="str">
        <f t="shared" si="1642"/>
        <v>-0.00547357925202606+0.0508246916081781i</v>
      </c>
      <c r="AI3076" s="12">
        <f t="shared" si="1643"/>
        <v>-25.82842416618125</v>
      </c>
      <c r="AJ3076" s="12">
        <f t="shared" si="1644"/>
        <v>96.146793850006034</v>
      </c>
      <c r="AK3076" s="12"/>
      <c r="AL3076" s="12"/>
      <c r="AM3076" s="12"/>
      <c r="AN3076" s="12"/>
    </row>
    <row r="3077" spans="1:40" x14ac:dyDescent="0.35">
      <c r="A3077" s="12"/>
      <c r="B3077" s="12">
        <f t="shared" si="1610"/>
        <v>1147000</v>
      </c>
      <c r="C3077" s="29" t="str">
        <f t="shared" si="1612"/>
        <v>-5.26509369843898E-08+0.00193517197828881i</v>
      </c>
      <c r="D3077" s="28" t="str">
        <f t="shared" si="1613"/>
        <v>-5.39906143652103+0.0148363185002142i</v>
      </c>
      <c r="E3077" s="12" t="str">
        <f t="shared" si="1614"/>
        <v>4200</v>
      </c>
      <c r="F3077" s="12" t="str">
        <f t="shared" si="1615"/>
        <v>0.704225352112676</v>
      </c>
      <c r="G3077" s="12" t="str">
        <f t="shared" si="1611"/>
        <v>0.704225352112676</v>
      </c>
      <c r="H3077" s="12" t="str">
        <f t="shared" si="1616"/>
        <v>8.26715583091923+0.295898347233552i</v>
      </c>
      <c r="I3077" s="12" t="str">
        <f t="shared" si="1617"/>
        <v>4504.25846708437i</v>
      </c>
      <c r="J3077" s="12" t="str">
        <f t="shared" si="1618"/>
        <v>-17352.8382132093+974.166607633912i</v>
      </c>
      <c r="K3077" s="12" t="str">
        <f t="shared" si="1619"/>
        <v>0.0145260974898-0.258753500309397i</v>
      </c>
      <c r="L3077" s="12" t="str">
        <f t="shared" si="1620"/>
        <v>0.000790943878457362-0.0118083608624548i</v>
      </c>
      <c r="M3077" s="12" t="str">
        <f t="shared" si="1621"/>
        <v>0.0153170413682574-0.270561861171852i</v>
      </c>
      <c r="N3077" s="12" t="str">
        <f t="shared" si="1622"/>
        <v>-14.41362709467i</v>
      </c>
      <c r="O3077" s="12" t="str">
        <f t="shared" si="1623"/>
        <v>-0.272951935517353-0.962027671586078i</v>
      </c>
      <c r="P3077" s="12" t="str">
        <f t="shared" si="1624"/>
        <v>1.27295193551735+0.962027671586078i</v>
      </c>
      <c r="Q3077" s="12" t="str">
        <f t="shared" si="1625"/>
        <v>-1.27295193551735+13.4515994230839i</v>
      </c>
      <c r="R3077" s="12" t="str">
        <f t="shared" si="1626"/>
        <v>0.0620072102962519-0.100499880449909i</v>
      </c>
      <c r="S3077" s="12" t="str">
        <f t="shared" si="1627"/>
        <v>1.47602341495037i</v>
      </c>
      <c r="T3077" s="12" t="str">
        <f t="shared" si="1628"/>
        <v>0.148340176743779+0.0915240942930195i</v>
      </c>
      <c r="U3077" s="12" t="str">
        <f t="shared" si="1629"/>
        <v>0.000999999999999999-0.001387575789816i</v>
      </c>
      <c r="V3077" s="12" t="str">
        <f t="shared" si="1630"/>
        <v>0.0015-0.00042175555921459i</v>
      </c>
      <c r="W3077" s="12" t="str">
        <f t="shared" si="1631"/>
        <v>0.000715682137591018-0.000483285246581574i</v>
      </c>
      <c r="X3077" s="12" t="str">
        <f t="shared" si="1632"/>
        <v>0.000705021573177071-0.000458114759057346i</v>
      </c>
      <c r="Y3077" s="12" t="str">
        <f t="shared" si="1633"/>
        <v>0.00029+1.08102203210025i</v>
      </c>
      <c r="Z3077" s="12" t="str">
        <f t="shared" si="1634"/>
        <v>-0.00508029359427896-0.00783416301802746i</v>
      </c>
      <c r="AA3077" s="12" t="str">
        <f t="shared" si="1635"/>
        <v>0.0102261569050152-11.105303103476i</v>
      </c>
      <c r="AB3077" s="12" t="str">
        <f t="shared" si="1636"/>
        <v>0.370284786710775+0.228461233349642i</v>
      </c>
      <c r="AC3077" s="12" t="str">
        <f t="shared" si="1637"/>
        <v>1.06748456389678-0.09668559089383i</v>
      </c>
      <c r="AD3077" s="12" t="str">
        <f t="shared" si="1638"/>
        <v>0.324826943626577+0.2434389471486i</v>
      </c>
      <c r="AE3077" s="12" t="str">
        <f t="shared" si="1639"/>
        <v>0.000256924155943792-0.00378148855281528i</v>
      </c>
      <c r="AF3077" s="12" t="str">
        <f t="shared" si="1640"/>
        <v>-13.6662172674403-0.281062028733338i</v>
      </c>
      <c r="AG3077" s="12" t="str">
        <f t="shared" si="1641"/>
        <v>1.00979856179618-0.0130494202374082i</v>
      </c>
      <c r="AH3077" s="12" t="str">
        <f t="shared" si="1642"/>
        <v>-0.00518919185467936+0.0510386115976766i</v>
      </c>
      <c r="AI3077" s="12">
        <f t="shared" si="1643"/>
        <v>-25.797359646589587</v>
      </c>
      <c r="AJ3077" s="12">
        <f t="shared" si="1644"/>
        <v>95.80542087930597</v>
      </c>
      <c r="AK3077" s="12"/>
      <c r="AL3077" s="12"/>
      <c r="AM3077" s="12"/>
      <c r="AN3077" s="12"/>
    </row>
    <row r="3078" spans="1:40" x14ac:dyDescent="0.35">
      <c r="A3078" s="12"/>
      <c r="B3078" s="12">
        <f t="shared" si="1610"/>
        <v>1148000</v>
      </c>
      <c r="C3078" s="29" t="str">
        <f t="shared" si="1612"/>
        <v>-5.25592505639147E-08+0.00193348628841474i</v>
      </c>
      <c r="D3078" s="28" t="str">
        <f t="shared" si="1613"/>
        <v>-5.39906143581811+0.0148233948778463i</v>
      </c>
      <c r="E3078" s="12" t="str">
        <f t="shared" si="1614"/>
        <v>4200</v>
      </c>
      <c r="F3078" s="12" t="str">
        <f t="shared" si="1615"/>
        <v>0.704225352112676</v>
      </c>
      <c r="G3078" s="12" t="str">
        <f t="shared" si="1611"/>
        <v>0.704225352112676</v>
      </c>
      <c r="H3078" s="12" t="str">
        <f t="shared" si="1616"/>
        <v>8.26717566118342+0.29564135972736i</v>
      </c>
      <c r="I3078" s="12" t="str">
        <f t="shared" si="1617"/>
        <v>4508.18545790135i</v>
      </c>
      <c r="J3078" s="12" t="str">
        <f t="shared" si="1618"/>
        <v>-17383.1109300266+975.01592464144i</v>
      </c>
      <c r="K3078" s="12" t="str">
        <f t="shared" si="1619"/>
        <v>0.014500878153289-0.258529493878903i</v>
      </c>
      <c r="L3078" s="12" t="str">
        <f t="shared" si="1620"/>
        <v>0.000789572668883929-0.0117981665997482i</v>
      </c>
      <c r="M3078" s="12" t="str">
        <f t="shared" si="1621"/>
        <v>0.0152904508221729-0.270327660478651i</v>
      </c>
      <c r="N3078" s="12" t="str">
        <f t="shared" si="1622"/>
        <v>-14.4261934652843i</v>
      </c>
      <c r="O3078" s="12" t="str">
        <f t="shared" si="1623"/>
        <v>-0.285019262469946-0.958521789017385i</v>
      </c>
      <c r="P3078" s="12" t="str">
        <f t="shared" si="1624"/>
        <v>1.28501926246995+0.958521789017385i</v>
      </c>
      <c r="Q3078" s="12" t="str">
        <f t="shared" si="1625"/>
        <v>-1.28501926246995+13.4676716762669i</v>
      </c>
      <c r="R3078" s="12" t="str">
        <f t="shared" si="1626"/>
        <v>0.0615080356940954-0.101283897166675i</v>
      </c>
      <c r="S3078" s="12" t="str">
        <f t="shared" si="1627"/>
        <v>1.47731027058676i</v>
      </c>
      <c r="T3078" s="12" t="str">
        <f t="shared" si="1628"/>
        <v>0.149627741529382+0.0908664528545042i</v>
      </c>
      <c r="U3078" s="12" t="str">
        <f t="shared" si="1629"/>
        <v>0.001-0.00138636710010362i</v>
      </c>
      <c r="V3078" s="12" t="str">
        <f t="shared" si="1630"/>
        <v>0.0015-0.000421388176323289i</v>
      </c>
      <c r="W3078" s="12" t="str">
        <f t="shared" si="1631"/>
        <v>0.000715549855671745-0.000482959919736643i</v>
      </c>
      <c r="X3078" s="12" t="str">
        <f t="shared" si="1632"/>
        <v>0.00070488533860401-0.000457811008027478i</v>
      </c>
      <c r="Y3078" s="12" t="str">
        <f t="shared" si="1633"/>
        <v>0.00029+1.08196450989632i</v>
      </c>
      <c r="Z3078" s="12" t="str">
        <f t="shared" si="1634"/>
        <v>-0.00507250330860557-0.00782581433024863i</v>
      </c>
      <c r="AA3078" s="12" t="str">
        <f t="shared" si="1635"/>
        <v>0.0102069381168225-11.0956222995216i</v>
      </c>
      <c r="AB3078" s="12" t="str">
        <f t="shared" si="1636"/>
        <v>0.373498788894667+0.226819637491135i</v>
      </c>
      <c r="AC3078" s="12" t="str">
        <f t="shared" si="1637"/>
        <v>1.06702658681733-0.0974988792809436i</v>
      </c>
      <c r="AD3078" s="12" t="str">
        <f t="shared" si="1638"/>
        <v>0.327875874406917+0.242531133700206i</v>
      </c>
      <c r="AE3078" s="12" t="str">
        <f t="shared" si="1639"/>
        <v>0.000234852163901489-0.0037961356946106i</v>
      </c>
      <c r="AF3078" s="12" t="str">
        <f t="shared" si="1640"/>
        <v>-13.6662370970015-0.280817964849514i</v>
      </c>
      <c r="AG3078" s="12" t="str">
        <f t="shared" si="1641"/>
        <v>1.0097536572803-0.0131605511350427i</v>
      </c>
      <c r="AH3078" s="12" t="str">
        <f t="shared" si="1642"/>
        <v>-0.00490221328038283+0.0512485630000697i</v>
      </c>
      <c r="AI3078" s="12">
        <f t="shared" si="1643"/>
        <v>-25.766808914044198</v>
      </c>
      <c r="AJ3078" s="12">
        <f t="shared" si="1644"/>
        <v>95.464038704709921</v>
      </c>
      <c r="AK3078" s="12"/>
      <c r="AL3078" s="12"/>
      <c r="AM3078" s="12"/>
      <c r="AN3078" s="12"/>
    </row>
    <row r="3079" spans="1:40" x14ac:dyDescent="0.35">
      <c r="A3079" s="12"/>
      <c r="B3079" s="12">
        <f t="shared" si="1610"/>
        <v>1149000</v>
      </c>
      <c r="C3079" s="29" t="str">
        <f t="shared" si="1612"/>
        <v>-5.24678034293828E-08+0.0019318035327267i</v>
      </c>
      <c r="D3079" s="28" t="str">
        <f t="shared" si="1613"/>
        <v>-5.39906143511701+0.0148104937509047i</v>
      </c>
      <c r="E3079" s="12" t="str">
        <f t="shared" si="1614"/>
        <v>4200</v>
      </c>
      <c r="F3079" s="12" t="str">
        <f t="shared" si="1615"/>
        <v>0.704225352112676</v>
      </c>
      <c r="G3079" s="12" t="str">
        <f t="shared" si="1611"/>
        <v>0.704225352112676</v>
      </c>
      <c r="H3079" s="12" t="str">
        <f t="shared" si="1616"/>
        <v>8.26719543979602+0.295384817557557i</v>
      </c>
      <c r="I3079" s="12" t="str">
        <f t="shared" si="1617"/>
        <v>4512.11244871834i</v>
      </c>
      <c r="J3079" s="12" t="str">
        <f t="shared" si="1618"/>
        <v>-17413.4100282965+975.865241648967i</v>
      </c>
      <c r="K3079" s="12" t="str">
        <f t="shared" si="1619"/>
        <v>0.0144757243701354-0.258305873757563i</v>
      </c>
      <c r="L3079" s="12" t="str">
        <f t="shared" si="1620"/>
        <v>0.000788205016686583-0.0117879898437599i</v>
      </c>
      <c r="M3079" s="12" t="str">
        <f t="shared" si="1621"/>
        <v>0.015263929386822-0.270093863601323i</v>
      </c>
      <c r="N3079" s="12" t="str">
        <f t="shared" si="1622"/>
        <v>-14.4387598358987i</v>
      </c>
      <c r="O3079" s="12" t="str">
        <f t="shared" si="1623"/>
        <v>-0.297041581577045-0.95486454474664i</v>
      </c>
      <c r="P3079" s="12" t="str">
        <f t="shared" si="1624"/>
        <v>1.29704158157705+0.95486454474664i</v>
      </c>
      <c r="Q3079" s="12" t="str">
        <f t="shared" si="1625"/>
        <v>-1.29704158157705+13.4838952911521i</v>
      </c>
      <c r="R3079" s="12" t="str">
        <f t="shared" si="1626"/>
        <v>0.0609978963226676-0.102059409375515i</v>
      </c>
      <c r="S3079" s="12" t="str">
        <f t="shared" si="1627"/>
        <v>1.47859712622316i</v>
      </c>
      <c r="T3079" s="12" t="str">
        <f t="shared" si="1628"/>
        <v>0.15090474940667+0.0901913142083546i</v>
      </c>
      <c r="U3079" s="12" t="str">
        <f t="shared" si="1629"/>
        <v>0.000999999999999999-0.00138516051428978i</v>
      </c>
      <c r="V3079" s="12" t="str">
        <f t="shared" si="1630"/>
        <v>0.0015-0.000421021432914827i</v>
      </c>
      <c r="W3079" s="12" t="str">
        <f t="shared" si="1631"/>
        <v>0.000715417761050755-0.000482635023852034i</v>
      </c>
      <c r="X3079" s="12" t="str">
        <f t="shared" si="1632"/>
        <v>0.00070474930173104-0.000457507652685961i</v>
      </c>
      <c r="Y3079" s="12" t="str">
        <f t="shared" si="1633"/>
        <v>0.00029+1.0829069876924i</v>
      </c>
      <c r="Z3079" s="12" t="str">
        <f t="shared" si="1634"/>
        <v>-0.00506473096266109-0.00781748239931771i</v>
      </c>
      <c r="AA3079" s="12" t="str">
        <f t="shared" si="1635"/>
        <v>0.0101877727726953-11.0859583629528i</v>
      </c>
      <c r="AB3079" s="12" t="str">
        <f t="shared" si="1636"/>
        <v>0.376686439063685+0.225134365334411i</v>
      </c>
      <c r="AC3079" s="12" t="str">
        <f t="shared" si="1637"/>
        <v>1.06655712576944-0.0983042606379236i</v>
      </c>
      <c r="AD3079" s="12" t="str">
        <f t="shared" si="1638"/>
        <v>0.330912959662343+0.241585296224653i</v>
      </c>
      <c r="AE3079" s="12" t="str">
        <f t="shared" si="1639"/>
        <v>0.000212603688422492-0.00381047076777915i</v>
      </c>
      <c r="AF3079" s="12" t="str">
        <f t="shared" si="1640"/>
        <v>-13.666256874913-0.280574323806652i</v>
      </c>
      <c r="AG3079" s="12" t="str">
        <f t="shared" si="1641"/>
        <v>1.00970730439994-0.0132710143968397i</v>
      </c>
      <c r="AH3079" s="12" t="str">
        <f t="shared" si="1642"/>
        <v>-0.00461269374906749+0.0514545213639141i</v>
      </c>
      <c r="AI3079" s="12">
        <f t="shared" si="1643"/>
        <v>-25.736766950414491</v>
      </c>
      <c r="AJ3079" s="12">
        <f t="shared" si="1644"/>
        <v>95.122646094329397</v>
      </c>
      <c r="AK3079" s="12"/>
      <c r="AL3079" s="12"/>
      <c r="AM3079" s="12"/>
      <c r="AN3079" s="12"/>
    </row>
    <row r="3080" spans="1:40" x14ac:dyDescent="0.35">
      <c r="A3080" s="12"/>
      <c r="B3080" s="12">
        <f t="shared" si="1610"/>
        <v>1150000</v>
      </c>
      <c r="C3080" s="29" t="str">
        <f t="shared" si="1612"/>
        <v>-5.23765947488571E-08+0.00193012370357028i</v>
      </c>
      <c r="D3080" s="28" t="str">
        <f t="shared" si="1613"/>
        <v>-5.39906143441775+0.0147976150607055i</v>
      </c>
      <c r="E3080" s="12" t="str">
        <f t="shared" si="1614"/>
        <v>4200</v>
      </c>
      <c r="F3080" s="12" t="str">
        <f t="shared" si="1615"/>
        <v>0.704225352112676</v>
      </c>
      <c r="G3080" s="12" t="str">
        <f t="shared" si="1611"/>
        <v>0.704225352112676</v>
      </c>
      <c r="H3080" s="12" t="str">
        <f t="shared" si="1616"/>
        <v>8.26721516693622+0.295128719569283i</v>
      </c>
      <c r="I3080" s="12" t="str">
        <f t="shared" si="1617"/>
        <v>4516.03943953533i</v>
      </c>
      <c r="J3080" s="12" t="str">
        <f t="shared" si="1618"/>
        <v>-17443.735508019+976.714558656495i</v>
      </c>
      <c r="K3080" s="12" t="str">
        <f t="shared" si="1619"/>
        <v>0.0144506359135718-0.258082638950077i</v>
      </c>
      <c r="L3080" s="12" t="str">
        <f t="shared" si="1620"/>
        <v>0.000786840909588953-0.0117778305496403i</v>
      </c>
      <c r="M3080" s="12" t="str">
        <f t="shared" si="1621"/>
        <v>0.0152374768231608-0.269860469499717i</v>
      </c>
      <c r="N3080" s="12" t="str">
        <f t="shared" si="1622"/>
        <v>-14.451326206513i</v>
      </c>
      <c r="O3080" s="12" t="str">
        <f t="shared" si="1623"/>
        <v>-0.309016994374901-0.951056516295169i</v>
      </c>
      <c r="P3080" s="12" t="str">
        <f t="shared" si="1624"/>
        <v>1.3090169943749+0.951056516295169i</v>
      </c>
      <c r="Q3080" s="12" t="str">
        <f t="shared" si="1625"/>
        <v>-1.3090169943749+13.5002696902178i</v>
      </c>
      <c r="R3080" s="12" t="str">
        <f t="shared" si="1626"/>
        <v>0.0604769535905525-0.102826268381796i</v>
      </c>
      <c r="S3080" s="12" t="str">
        <f t="shared" si="1627"/>
        <v>1.47988398185956i</v>
      </c>
      <c r="T3080" s="12" t="str">
        <f t="shared" si="1628"/>
        <v>0.152170947492612+0.0894988748903227i</v>
      </c>
      <c r="U3080" s="12" t="str">
        <f t="shared" si="1629"/>
        <v>0.001-0.00138395602688605i</v>
      </c>
      <c r="V3080" s="12" t="str">
        <f t="shared" si="1630"/>
        <v>0.0015-0.000420655327320986i</v>
      </c>
      <c r="W3080" s="12" t="str">
        <f t="shared" si="1631"/>
        <v>0.000715285853480432-0.00048231055798224i</v>
      </c>
      <c r="X3080" s="12" t="str">
        <f t="shared" si="1632"/>
        <v>0.000704613462269515-0.000457204692171269i</v>
      </c>
      <c r="Y3080" s="12" t="str">
        <f t="shared" si="1633"/>
        <v>0.00029+1.08384946548848i</v>
      </c>
      <c r="Z3080" s="12" t="str">
        <f t="shared" si="1634"/>
        <v>-0.00505697650011247-0.00780916717821212i</v>
      </c>
      <c r="AA3080" s="12" t="str">
        <f t="shared" si="1635"/>
        <v>0.0101686606780421-11.0763112497158i</v>
      </c>
      <c r="AB3080" s="12" t="str">
        <f t="shared" si="1636"/>
        <v>0.379847105974555+0.223405907469416i</v>
      </c>
      <c r="AC3080" s="12" t="str">
        <f t="shared" si="1637"/>
        <v>1.06607633455234-0.0991015760191797i</v>
      </c>
      <c r="AD3080" s="12" t="str">
        <f t="shared" si="1638"/>
        <v>0.333937728039895+0.240601591365539i</v>
      </c>
      <c r="AE3080" s="12" t="str">
        <f t="shared" si="1639"/>
        <v>0.000190182807118673-0.00382449213880107i</v>
      </c>
      <c r="AF3080" s="12" t="str">
        <f t="shared" si="1640"/>
        <v>-13.666276601354-0.280331104508578i</v>
      </c>
      <c r="AG3080" s="12" t="str">
        <f t="shared" si="1641"/>
        <v>1.00965951320156-0.0133807928566229i</v>
      </c>
      <c r="AH3080" s="12" t="str">
        <f t="shared" si="1642"/>
        <v>-0.00432068367993888+0.0516564628143598i</v>
      </c>
      <c r="AI3080" s="12">
        <f t="shared" si="1643"/>
        <v>-25.707228852265143</v>
      </c>
      <c r="AJ3080" s="12">
        <f t="shared" si="1644"/>
        <v>94.781241819686201</v>
      </c>
      <c r="AK3080" s="12"/>
      <c r="AL3080" s="12"/>
      <c r="AM3080" s="12"/>
      <c r="AN3080" s="12"/>
    </row>
    <row r="3081" spans="1:40" x14ac:dyDescent="0.35">
      <c r="A3081" s="12"/>
      <c r="B3081" s="12">
        <f t="shared" si="1610"/>
        <v>1151000</v>
      </c>
      <c r="C3081" s="29" t="str">
        <f t="shared" si="1612"/>
        <v>-5.22856236940129E-08+0.00192844679331769i</v>
      </c>
      <c r="D3081" s="28" t="str">
        <f t="shared" si="1613"/>
        <v>-5.3990614337203+0.014784758748769i</v>
      </c>
      <c r="E3081" s="12" t="str">
        <f t="shared" si="1614"/>
        <v>4200</v>
      </c>
      <c r="F3081" s="12" t="str">
        <f t="shared" si="1615"/>
        <v>0.704225352112676</v>
      </c>
      <c r="G3081" s="12" t="str">
        <f t="shared" si="1611"/>
        <v>0.704225352112676</v>
      </c>
      <c r="H3081" s="12" t="str">
        <f t="shared" si="1616"/>
        <v>8.26723484278235+0.294873064611662i</v>
      </c>
      <c r="I3081" s="12" t="str">
        <f t="shared" si="1617"/>
        <v>4519.96643035232i</v>
      </c>
      <c r="J3081" s="12" t="str">
        <f t="shared" si="1618"/>
        <v>-17474.087369194+977.563875664022i</v>
      </c>
      <c r="K3081" s="12" t="str">
        <f t="shared" si="1619"/>
        <v>0.0144256125578099-0.257859788464553i</v>
      </c>
      <c r="L3081" s="12" t="str">
        <f t="shared" si="1620"/>
        <v>0.000785480335367485-0.0117676886726923i</v>
      </c>
      <c r="M3081" s="12" t="str">
        <f t="shared" si="1621"/>
        <v>0.0152110928931774-0.269627477137245i</v>
      </c>
      <c r="N3081" s="12" t="str">
        <f t="shared" si="1622"/>
        <v>-14.4638925771274i</v>
      </c>
      <c r="O3081" s="12" t="str">
        <f t="shared" si="1623"/>
        <v>-0.320943609807201-0.947098304994747i</v>
      </c>
      <c r="P3081" s="12" t="str">
        <f t="shared" si="1624"/>
        <v>1.3209436098072+0.947098304994747i</v>
      </c>
      <c r="Q3081" s="12" t="str">
        <f t="shared" si="1625"/>
        <v>-1.3209436098072+13.5167942721327i</v>
      </c>
      <c r="R3081" s="12" t="str">
        <f t="shared" si="1626"/>
        <v>0.0599453710136199-0.103584328975975i</v>
      </c>
      <c r="S3081" s="12" t="str">
        <f t="shared" si="1627"/>
        <v>1.48117083749596i</v>
      </c>
      <c r="T3081" s="12" t="str">
        <f t="shared" si="1628"/>
        <v>0.153426087300802+0.0887893353882494i</v>
      </c>
      <c r="U3081" s="12" t="str">
        <f t="shared" si="1629"/>
        <v>0.001-0.00138275363242307i</v>
      </c>
      <c r="V3081" s="12" t="str">
        <f t="shared" si="1630"/>
        <v>0.0015-0.000420289857879352i</v>
      </c>
      <c r="W3081" s="12" t="str">
        <f t="shared" si="1631"/>
        <v>0.000715154132713177-0.000481986521185038i</v>
      </c>
      <c r="X3081" s="12" t="str">
        <f t="shared" si="1632"/>
        <v>0.000704477819931006-0.000456902125624883i</v>
      </c>
      <c r="Y3081" s="12" t="str">
        <f t="shared" si="1633"/>
        <v>0.00029+1.08479194328456i</v>
      </c>
      <c r="Z3081" s="12" t="str">
        <f t="shared" si="1634"/>
        <v>-0.00504923986485576-0.00780086862007562i</v>
      </c>
      <c r="AA3081" s="12" t="str">
        <f t="shared" si="1635"/>
        <v>0.0101496016391425-11.0666809159102i</v>
      </c>
      <c r="AB3081" s="12" t="str">
        <f t="shared" si="1636"/>
        <v>0.382980169358796+0.221634764351245i</v>
      </c>
      <c r="AC3081" s="12" t="str">
        <f t="shared" si="1637"/>
        <v>1.0655843692903-0.0998906698689027i</v>
      </c>
      <c r="AD3081" s="12" t="str">
        <f t="shared" si="1638"/>
        <v>0.33694971030589+0.239580181525995i</v>
      </c>
      <c r="AE3081" s="12" t="str">
        <f t="shared" si="1639"/>
        <v>0.000167593610330056-0.00383819822505924i</v>
      </c>
      <c r="AF3081" s="12" t="str">
        <f t="shared" si="1640"/>
        <v>-13.6662962765027-0.280088305862893i</v>
      </c>
      <c r="AG3081" s="12" t="str">
        <f t="shared" si="1641"/>
        <v>1.00961029392756-0.0134898694926432i</v>
      </c>
      <c r="AH3081" s="12" t="str">
        <f t="shared" si="1642"/>
        <v>-0.00402623368581631+0.0518543640542589i</v>
      </c>
      <c r="AI3081" s="12">
        <f t="shared" si="1643"/>
        <v>-25.678189827995578</v>
      </c>
      <c r="AJ3081" s="12">
        <f t="shared" si="1644"/>
        <v>94.439824655854807</v>
      </c>
      <c r="AK3081" s="12"/>
      <c r="AL3081" s="12"/>
      <c r="AM3081" s="12"/>
      <c r="AN3081" s="12"/>
    </row>
    <row r="3082" spans="1:40" x14ac:dyDescent="0.35">
      <c r="A3082" s="12"/>
      <c r="B3082" s="12">
        <f t="shared" si="1610"/>
        <v>1152000</v>
      </c>
      <c r="C3082" s="29" t="str">
        <f t="shared" si="1612"/>
        <v>-5.21948894401195E-08+0.00192677279436762i</v>
      </c>
      <c r="D3082" s="28" t="str">
        <f t="shared" si="1613"/>
        <v>-5.39906143302467+0.0147719247568184i</v>
      </c>
      <c r="E3082" s="12" t="str">
        <f t="shared" si="1614"/>
        <v>4200</v>
      </c>
      <c r="F3082" s="12" t="str">
        <f t="shared" si="1615"/>
        <v>0.704225352112676</v>
      </c>
      <c r="G3082" s="12" t="str">
        <f t="shared" si="1611"/>
        <v>0.704225352112676</v>
      </c>
      <c r="H3082" s="12" t="str">
        <f t="shared" si="1616"/>
        <v>8.267254467512+0.294617851537783i</v>
      </c>
      <c r="I3082" s="12" t="str">
        <f t="shared" si="1617"/>
        <v>4523.8934211693i</v>
      </c>
      <c r="J3082" s="12" t="str">
        <f t="shared" si="1618"/>
        <v>-17504.4656118215+978.413192671549i</v>
      </c>
      <c r="K3082" s="12" t="str">
        <f t="shared" si="1619"/>
        <v>0.0144006540780348-0.257637321312488i</v>
      </c>
      <c r="L3082" s="12" t="str">
        <f t="shared" si="1620"/>
        <v>0.000784123281851218-0.0117575641683703i</v>
      </c>
      <c r="M3082" s="12" t="str">
        <f t="shared" si="1621"/>
        <v>0.015184777359886-0.269394885480858i</v>
      </c>
      <c r="N3082" s="12" t="str">
        <f t="shared" si="1622"/>
        <v>-14.4764589477418i</v>
      </c>
      <c r="O3082" s="12" t="str">
        <f t="shared" si="1623"/>
        <v>-0.332819544523018-0.942990535892853i</v>
      </c>
      <c r="P3082" s="12" t="str">
        <f t="shared" si="1624"/>
        <v>1.33281954452302+0.942990535892853i</v>
      </c>
      <c r="Q3082" s="12" t="str">
        <f t="shared" si="1625"/>
        <v>-1.33281954452302+13.5334684118489i</v>
      </c>
      <c r="R3082" s="12" t="str">
        <f t="shared" si="1626"/>
        <v>0.0594033141273471-0.104333449462604i</v>
      </c>
      <c r="S3082" s="12" t="str">
        <f t="shared" si="1627"/>
        <v>1.48245769313236i</v>
      </c>
      <c r="T3082" s="12" t="str">
        <f t="shared" si="1628"/>
        <v>0.154669924806874+0.0880629000256439i</v>
      </c>
      <c r="U3082" s="12" t="str">
        <f t="shared" si="1629"/>
        <v>0.001-0.00138155332545048i</v>
      </c>
      <c r="V3082" s="12" t="str">
        <f t="shared" si="1630"/>
        <v>0.0015-0.000419925022933277i</v>
      </c>
      <c r="W3082" s="12" t="str">
        <f t="shared" si="1631"/>
        <v>0.000715022598501406-0.000481662912521449i</v>
      </c>
      <c r="X3082" s="12" t="str">
        <f t="shared" si="1632"/>
        <v>0.000704342374427314-0.000456599952191271i</v>
      </c>
      <c r="Y3082" s="12" t="str">
        <f t="shared" si="1633"/>
        <v>0.00029+1.08573442108063i</v>
      </c>
      <c r="Z3082" s="12" t="str">
        <f t="shared" si="1634"/>
        <v>-0.00504152100101488-0.00779258667821772i</v>
      </c>
      <c r="AA3082" s="12" t="str">
        <f t="shared" si="1635"/>
        <v>0.0101305954631418-11.0570673177882i</v>
      </c>
      <c r="AB3082" s="12" t="str">
        <f t="shared" si="1636"/>
        <v>0.386085020086015+0.219821446009538i</v>
      </c>
      <c r="AC3082" s="12" t="str">
        <f t="shared" si="1637"/>
        <v>1.06508138834597-0.100671390055364i</v>
      </c>
      <c r="AD3082" s="12" t="str">
        <f t="shared" si="1638"/>
        <v>0.33994843941393+0.238521234839162i</v>
      </c>
      <c r="AE3082" s="12" t="str">
        <f t="shared" si="1639"/>
        <v>0.000144840200512133-0.00385158749488754i</v>
      </c>
      <c r="AF3082" s="12" t="str">
        <f t="shared" si="1640"/>
        <v>-13.6663159005367-0.279845926780965i</v>
      </c>
      <c r="AG3082" s="12" t="str">
        <f t="shared" si="1641"/>
        <v>1.00955965701425-0.0135982274296752i</v>
      </c>
      <c r="AH3082" s="12" t="str">
        <f t="shared" si="1642"/>
        <v>-0.00372939456751245+0.0520482023652186i</v>
      </c>
      <c r="AI3082" s="12">
        <f t="shared" si="1643"/>
        <v>-25.649645195078588</v>
      </c>
      <c r="AJ3082" s="12">
        <f t="shared" si="1644"/>
        <v>94.098393381646602</v>
      </c>
      <c r="AK3082" s="12"/>
      <c r="AL3082" s="12"/>
      <c r="AM3082" s="12"/>
      <c r="AN3082" s="12"/>
    </row>
    <row r="3083" spans="1:40" x14ac:dyDescent="0.35">
      <c r="A3083" s="12"/>
      <c r="B3083" s="12">
        <f t="shared" si="1610"/>
        <v>1153000</v>
      </c>
      <c r="C3083" s="29" t="str">
        <f t="shared" si="1612"/>
        <v>-5.21043911660208E-08+0.00192510169914512i</v>
      </c>
      <c r="D3083" s="28" t="str">
        <f t="shared" si="1613"/>
        <v>-5.39906143233085+0.0147591130267793i</v>
      </c>
      <c r="E3083" s="12" t="str">
        <f t="shared" si="1614"/>
        <v>4200</v>
      </c>
      <c r="F3083" s="12" t="str">
        <f t="shared" si="1615"/>
        <v>0.704225352112676</v>
      </c>
      <c r="G3083" s="12" t="str">
        <f t="shared" si="1611"/>
        <v>0.704225352112676</v>
      </c>
      <c r="H3083" s="12" t="str">
        <f t="shared" si="1616"/>
        <v>8.26727404130201+0.294363079204685i</v>
      </c>
      <c r="I3083" s="12" t="str">
        <f t="shared" si="1617"/>
        <v>4527.82041198629i</v>
      </c>
      <c r="J3083" s="12" t="str">
        <f t="shared" si="1618"/>
        <v>-17534.8702359017+979.262509679077i</v>
      </c>
      <c r="K3083" s="12" t="str">
        <f t="shared" si="1619"/>
        <v>0.0143757602503999-0.257415236508754i</v>
      </c>
      <c r="L3083" s="12" t="str">
        <f t="shared" si="1620"/>
        <v>0.000782769736921449-0.0117474569922799i</v>
      </c>
      <c r="M3083" s="12" t="str">
        <f t="shared" si="1621"/>
        <v>0.0151585299873213-0.269162693501034i</v>
      </c>
      <c r="N3083" s="12" t="str">
        <f t="shared" si="1622"/>
        <v>-14.4890253183561i</v>
      </c>
      <c r="O3083" s="12" t="str">
        <f t="shared" si="1623"/>
        <v>-0.344642923174493-0.938733857653883i</v>
      </c>
      <c r="P3083" s="12" t="str">
        <f t="shared" si="1624"/>
        <v>1.34464292317449+0.938733857653883i</v>
      </c>
      <c r="Q3083" s="12" t="str">
        <f t="shared" si="1625"/>
        <v>-1.34464292317449+13.5502914607022i</v>
      </c>
      <c r="R3083" s="12" t="str">
        <f t="shared" si="1626"/>
        <v>0.0588509503988639-0.105073491686845i</v>
      </c>
      <c r="S3083" s="12" t="str">
        <f t="shared" si="1627"/>
        <v>1.48374454876876i</v>
      </c>
      <c r="T3083" s="12" t="str">
        <f t="shared" si="1628"/>
        <v>0.155902220510456+0.087319776844175i</v>
      </c>
      <c r="U3083" s="12" t="str">
        <f t="shared" si="1629"/>
        <v>0.001-0.00138035510053682i</v>
      </c>
      <c r="V3083" s="12" t="str">
        <f t="shared" si="1630"/>
        <v>0.0015-0.000419560820831861i</v>
      </c>
      <c r="W3083" s="12" t="str">
        <f t="shared" si="1631"/>
        <v>0.000714891250597557-0.000481339731055752i</v>
      </c>
      <c r="X3083" s="12" t="str">
        <f t="shared" si="1632"/>
        <v>0.000704207125470466-0.000456298171017883i</v>
      </c>
      <c r="Y3083" s="12" t="str">
        <f t="shared" si="1633"/>
        <v>0.00029+1.08667689887671i</v>
      </c>
      <c r="Z3083" s="12" t="str">
        <f t="shared" si="1634"/>
        <v>-0.00503381985294036-0.00778432130611259i</v>
      </c>
      <c r="AA3083" s="12" t="str">
        <f t="shared" si="1635"/>
        <v>0.0101116419580461-11.0474704117538i</v>
      </c>
      <c r="AB3083" s="12" t="str">
        <f t="shared" si="1636"/>
        <v>0.389161060318552+0.217966471755157i</v>
      </c>
      <c r="AC3083" s="12" t="str">
        <f t="shared" si="1637"/>
        <v>1.06456755223327-0.101443587902729i</v>
      </c>
      <c r="AD3083" s="12" t="str">
        <f t="shared" si="1638"/>
        <v>0.342933450572652+0.237424925137795i</v>
      </c>
      <c r="AE3083" s="12" t="str">
        <f t="shared" si="1639"/>
        <v>0.000121926691622367-0.00386465846761293i</v>
      </c>
      <c r="AF3083" s="12" t="str">
        <f t="shared" si="1640"/>
        <v>-13.6663354736329-0.279603966177906i</v>
      </c>
      <c r="AG3083" s="12" t="str">
        <f t="shared" si="1641"/>
        <v>1.00950761308978-0.0137058499410929i</v>
      </c>
      <c r="AH3083" s="12" t="str">
        <f t="shared" si="1642"/>
        <v>-0.00343021730819033+0.0522379556086344i</v>
      </c>
      <c r="AI3083" s="12">
        <f t="shared" si="1643"/>
        <v>-25.621590377389353</v>
      </c>
      <c r="AJ3083" s="12">
        <f t="shared" si="1644"/>
        <v>93.756946779763624</v>
      </c>
      <c r="AK3083" s="12"/>
      <c r="AL3083" s="12"/>
      <c r="AM3083" s="12"/>
      <c r="AN3083" s="12"/>
    </row>
    <row r="3084" spans="1:40" x14ac:dyDescent="0.35">
      <c r="A3084" s="12"/>
      <c r="B3084" s="12">
        <f t="shared" si="1610"/>
        <v>1154000</v>
      </c>
      <c r="C3084" s="29" t="str">
        <f t="shared" si="1612"/>
        <v>-5.20141280541169E-08+0.0019234335001015i</v>
      </c>
      <c r="D3084" s="28" t="str">
        <f t="shared" si="1613"/>
        <v>-5.39906143163883+0.0147463235007782i</v>
      </c>
      <c r="E3084" s="12" t="str">
        <f t="shared" si="1614"/>
        <v>4200</v>
      </c>
      <c r="F3084" s="12" t="str">
        <f t="shared" si="1615"/>
        <v>0.704225352112676</v>
      </c>
      <c r="G3084" s="12" t="str">
        <f t="shared" si="1611"/>
        <v>0.704225352112676</v>
      </c>
      <c r="H3084" s="12" t="str">
        <f t="shared" si="1616"/>
        <v>8.26729356432842+0.29410874647334i</v>
      </c>
      <c r="I3084" s="12" t="str">
        <f t="shared" si="1617"/>
        <v>4531.74740280328i</v>
      </c>
      <c r="J3084" s="12" t="str">
        <f t="shared" si="1618"/>
        <v>-17565.3012414344+980.111826686603i</v>
      </c>
      <c r="K3084" s="12" t="str">
        <f t="shared" si="1619"/>
        <v>0.0143509308520228-0.257193533071587i</v>
      </c>
      <c r="L3084" s="12" t="str">
        <f t="shared" si="1620"/>
        <v>0.000781419688511504-0.011737367100177i</v>
      </c>
      <c r="M3084" s="12" t="str">
        <f t="shared" si="1621"/>
        <v>0.0151323505405343-0.268930900171764i</v>
      </c>
      <c r="N3084" s="12" t="str">
        <f t="shared" si="1622"/>
        <v>-14.5015916889705i</v>
      </c>
      <c r="O3084" s="12" t="str">
        <f t="shared" si="1623"/>
        <v>-0.356411878713264-0.934328942456607i</v>
      </c>
      <c r="P3084" s="12" t="str">
        <f t="shared" si="1624"/>
        <v>1.35641187871326+0.934328942456607i</v>
      </c>
      <c r="Q3084" s="12" t="str">
        <f t="shared" si="1625"/>
        <v>-1.35641187871326+13.5672627465139i</v>
      </c>
      <c r="R3084" s="12" t="str">
        <f t="shared" si="1626"/>
        <v>0.0582884491388571-0.105804321058485i</v>
      </c>
      <c r="S3084" s="12" t="str">
        <f t="shared" si="1627"/>
        <v>1.48503140440516i</v>
      </c>
      <c r="T3084" s="12" t="str">
        <f t="shared" si="1628"/>
        <v>0.157122739493616+0.0865601774852757i</v>
      </c>
      <c r="U3084" s="12" t="str">
        <f t="shared" si="1629"/>
        <v>0.001-0.00137915895226946i</v>
      </c>
      <c r="V3084" s="12" t="str">
        <f t="shared" si="1630"/>
        <v>0.0015-0.000419197249929927i</v>
      </c>
      <c r="W3084" s="12" t="str">
        <f t="shared" si="1631"/>
        <v>0.000714760088754094-0.000481016975855444i</v>
      </c>
      <c r="X3084" s="12" t="str">
        <f t="shared" si="1632"/>
        <v>0.000704072072772723-0.000455996781255126i</v>
      </c>
      <c r="Y3084" s="12" t="str">
        <f t="shared" si="1633"/>
        <v>0.00029+1.08761937667279i</v>
      </c>
      <c r="Z3084" s="12" t="str">
        <f t="shared" si="1634"/>
        <v>-0.00502613636520846-0.00777607245739895i</v>
      </c>
      <c r="AA3084" s="12" t="str">
        <f t="shared" si="1635"/>
        <v>0.0100927409327193-11.0378901543624i</v>
      </c>
      <c r="AB3084" s="12" t="str">
        <f t="shared" si="1636"/>
        <v>0.392207703657372+0.216070369884647i</v>
      </c>
      <c r="AC3084" s="12" t="str">
        <f t="shared" si="1637"/>
        <v>1.06404302352997-0.10220711822036i</v>
      </c>
      <c r="AD3084" s="12" t="str">
        <f t="shared" si="1638"/>
        <v>0.345904281313092+0.236291431923158i</v>
      </c>
      <c r="AE3084" s="12" t="str">
        <f t="shared" si="1639"/>
        <v>0.0000988572085080001-0.00387740971359126i</v>
      </c>
      <c r="AF3084" s="12" t="str">
        <f t="shared" si="1640"/>
        <v>-13.6663549959673-0.279362422972562i</v>
      </c>
      <c r="AG3084" s="12" t="str">
        <f t="shared" si="1641"/>
        <v>1.00945417297207-0.013812720450919i</v>
      </c>
      <c r="AH3084" s="12" t="str">
        <f t="shared" si="1642"/>
        <v>-0.00312875306772528+0.0524236022266983i</v>
      </c>
      <c r="AI3084" s="12">
        <f t="shared" si="1643"/>
        <v>-25.594020902621608</v>
      </c>
      <c r="AJ3084" s="12">
        <f t="shared" si="1644"/>
        <v>93.415483636953539</v>
      </c>
      <c r="AK3084" s="12"/>
      <c r="AL3084" s="12"/>
      <c r="AM3084" s="12"/>
      <c r="AN3084" s="12"/>
    </row>
    <row r="3085" spans="1:40" x14ac:dyDescent="0.35">
      <c r="A3085" s="12"/>
      <c r="B3085" s="12">
        <f t="shared" si="1610"/>
        <v>1155000</v>
      </c>
      <c r="C3085" s="29" t="str">
        <f t="shared" si="1612"/>
        <v>-5.19240992903462E-08+0.00192176818971424i</v>
      </c>
      <c r="D3085" s="28" t="str">
        <f t="shared" si="1613"/>
        <v>-5.39906143094861+0.0147335561211425i</v>
      </c>
      <c r="E3085" s="12" t="str">
        <f t="shared" si="1614"/>
        <v>4200</v>
      </c>
      <c r="F3085" s="12" t="str">
        <f t="shared" si="1615"/>
        <v>0.704225352112676</v>
      </c>
      <c r="G3085" s="12" t="str">
        <f t="shared" si="1611"/>
        <v>0.704225352112676</v>
      </c>
      <c r="H3085" s="12" t="str">
        <f t="shared" si="1616"/>
        <v>8.26731303676655+0.293854852208636i</v>
      </c>
      <c r="I3085" s="12" t="str">
        <f t="shared" si="1617"/>
        <v>4535.67439362026i</v>
      </c>
      <c r="J3085" s="12" t="str">
        <f t="shared" si="1618"/>
        <v>-17595.7586284197+980.961143694131i</v>
      </c>
      <c r="K3085" s="12" t="str">
        <f t="shared" si="1619"/>
        <v>0.0143261656609794-0.25697221002257i</v>
      </c>
      <c r="L3085" s="12" t="str">
        <f t="shared" si="1620"/>
        <v>0.000780073124606462-0.0117272944479674i</v>
      </c>
      <c r="M3085" s="12" t="str">
        <f t="shared" si="1621"/>
        <v>0.0151062387855859-0.268699504470537i</v>
      </c>
      <c r="N3085" s="12" t="str">
        <f t="shared" si="1622"/>
        <v>-14.5141580595848i</v>
      </c>
      <c r="O3085" s="12" t="str">
        <f t="shared" si="1623"/>
        <v>-0.368124552684636-0.929776485888268i</v>
      </c>
      <c r="P3085" s="12" t="str">
        <f t="shared" si="1624"/>
        <v>1.36812455268464+0.929776485888268i</v>
      </c>
      <c r="Q3085" s="12" t="str">
        <f t="shared" si="1625"/>
        <v>-1.36812455268464+13.5843815736965i</v>
      </c>
      <c r="R3085" s="12" t="str">
        <f t="shared" si="1626"/>
        <v>0.0577159814134502-0.106525806573387i</v>
      </c>
      <c r="S3085" s="12" t="str">
        <f t="shared" si="1627"/>
        <v>1.48631826004156i</v>
      </c>
      <c r="T3085" s="12" t="str">
        <f t="shared" si="1628"/>
        <v>0.15833125147568+0.0857843170710303i</v>
      </c>
      <c r="U3085" s="12" t="str">
        <f t="shared" si="1629"/>
        <v>0.001-0.00137796487525451i</v>
      </c>
      <c r="V3085" s="12" t="str">
        <f t="shared" si="1630"/>
        <v>0.0015-0.000418834308587995i</v>
      </c>
      <c r="W3085" s="12" t="str">
        <f t="shared" si="1631"/>
        <v>0.000714629112723498-0.000480694645991235i</v>
      </c>
      <c r="X3085" s="12" t="str">
        <f t="shared" si="1632"/>
        <v>0.000703937216046561-0.000455695782056353i</v>
      </c>
      <c r="Y3085" s="12" t="str">
        <f t="shared" si="1633"/>
        <v>0.00029+1.08856185446886i</v>
      </c>
      <c r="Z3085" s="12" t="str">
        <f t="shared" si="1634"/>
        <v>-0.00501847048261986-0.00776784008587891i</v>
      </c>
      <c r="AA3085" s="12" t="str">
        <f t="shared" si="1635"/>
        <v>0.010073892196877-11.0283265023204i</v>
      </c>
      <c r="AB3085" s="12" t="str">
        <f t="shared" si="1636"/>
        <v>0.395224375278904+0.214133677382908i</v>
      </c>
      <c r="AC3085" s="12" t="str">
        <f t="shared" si="1637"/>
        <v>1.06350796679009-0.102961839329537i</v>
      </c>
      <c r="AD3085" s="12" t="str">
        <f t="shared" si="1638"/>
        <v>0.348860471555385+0.235120940333279i</v>
      </c>
      <c r="AE3085" s="12" t="str">
        <f t="shared" si="1639"/>
        <v>0.0000756358862968435-0.00388983985423494i</v>
      </c>
      <c r="AF3085" s="12" t="str">
        <f t="shared" si="1640"/>
        <v>-13.6663744677152-0.279121296087493i</v>
      </c>
      <c r="AG3085" s="12" t="str">
        <f t="shared" si="1641"/>
        <v>1.00939934766672-0.0139188225358376i</v>
      </c>
      <c r="AH3085" s="12" t="str">
        <f t="shared" si="1642"/>
        <v>-0.00282505317709114+0.052605121243361i</v>
      </c>
      <c r="AI3085" s="12">
        <f t="shared" si="1643"/>
        <v>-25.566932399791074</v>
      </c>
      <c r="AJ3085" s="12">
        <f t="shared" si="1644"/>
        <v>93.074002744189016</v>
      </c>
      <c r="AK3085" s="12"/>
      <c r="AL3085" s="12"/>
      <c r="AM3085" s="12"/>
      <c r="AN3085" s="12"/>
    </row>
    <row r="3086" spans="1:40" x14ac:dyDescent="0.35">
      <c r="A3086" s="12"/>
      <c r="B3086" s="12">
        <f t="shared" si="1610"/>
        <v>1156000</v>
      </c>
      <c r="C3086" s="29" t="str">
        <f t="shared" si="1612"/>
        <v>-5.18343040641662E-08+0.00192010576048681i</v>
      </c>
      <c r="D3086" s="28" t="str">
        <f t="shared" si="1613"/>
        <v>-5.39906143026018+0.0147208108303989i</v>
      </c>
      <c r="E3086" s="12" t="str">
        <f t="shared" si="1614"/>
        <v>4200</v>
      </c>
      <c r="F3086" s="12" t="str">
        <f t="shared" si="1615"/>
        <v>0.704225352112676</v>
      </c>
      <c r="G3086" s="12" t="str">
        <f t="shared" si="1611"/>
        <v>0.704225352112676</v>
      </c>
      <c r="H3086" s="12" t="str">
        <f t="shared" si="1616"/>
        <v>8.26733245879094+0.293601395279358i</v>
      </c>
      <c r="I3086" s="12" t="str">
        <f t="shared" si="1617"/>
        <v>4539.60138443725i</v>
      </c>
      <c r="J3086" s="12" t="str">
        <f t="shared" si="1618"/>
        <v>-17626.2423968575+981.810460701658i</v>
      </c>
      <c r="K3086" s="12" t="str">
        <f t="shared" si="1619"/>
        <v>0.0143014644562998-0.25675126638662i</v>
      </c>
      <c r="L3086" s="12" t="str">
        <f t="shared" si="1620"/>
        <v>0.000778730033242879-0.0117172389917058i</v>
      </c>
      <c r="M3086" s="12" t="str">
        <f t="shared" si="1621"/>
        <v>0.0150801944895427-0.268468505378326i</v>
      </c>
      <c r="N3086" s="12" t="str">
        <f t="shared" si="1622"/>
        <v>-14.5267244301992i</v>
      </c>
      <c r="O3086" s="12" t="str">
        <f t="shared" si="1623"/>
        <v>-0.379779095521798-0.925077206834459i</v>
      </c>
      <c r="P3086" s="12" t="str">
        <f t="shared" si="1624"/>
        <v>1.3797790955218+0.925077206834459i</v>
      </c>
      <c r="Q3086" s="12" t="str">
        <f t="shared" si="1625"/>
        <v>-1.3797790955218+13.6016472233647i</v>
      </c>
      <c r="R3086" s="12" t="str">
        <f t="shared" si="1626"/>
        <v>0.0571337199560288-0.107237820832535i</v>
      </c>
      <c r="S3086" s="12" t="str">
        <f t="shared" si="1627"/>
        <v>1.48760511567796i</v>
      </c>
      <c r="T3086" s="12" t="str">
        <f t="shared" si="1628"/>
        <v>0.159527530864636+0.0849924140843004i</v>
      </c>
      <c r="U3086" s="12" t="str">
        <f t="shared" si="1629"/>
        <v>0.001-0.00137677286411674i</v>
      </c>
      <c r="V3086" s="12" t="str">
        <f t="shared" si="1630"/>
        <v>0.0015-0.000418471995172262i</v>
      </c>
      <c r="W3086" s="12" t="str">
        <f t="shared" si="1631"/>
        <v>0.000714498322258283-0.000480372740537029i</v>
      </c>
      <c r="X3086" s="12" t="str">
        <f t="shared" si="1632"/>
        <v>0.000703802555004694-0.000455395172577839i</v>
      </c>
      <c r="Y3086" s="12" t="str">
        <f t="shared" si="1633"/>
        <v>0.00029+1.08950433226494i</v>
      </c>
      <c r="Z3086" s="12" t="str">
        <f t="shared" si="1634"/>
        <v>-0.00501082215019836-0.00775962414551734i</v>
      </c>
      <c r="AA3086" s="12" t="str">
        <f t="shared" si="1635"/>
        <v>0.0100550955610827-11.0187794124835i</v>
      </c>
      <c r="AB3086" s="12" t="str">
        <f t="shared" si="1636"/>
        <v>0.398210512063352+0.212156939623971i</v>
      </c>
      <c r="AC3086" s="12" t="str">
        <f t="shared" si="1637"/>
        <v>1.06296254845618-0.10370761308775i</v>
      </c>
      <c r="AD3086" s="12" t="str">
        <f t="shared" si="1638"/>
        <v>0.351801563675274+0.233913641110303i</v>
      </c>
      <c r="AE3086" s="12" t="str">
        <f t="shared" si="1639"/>
        <v>0.0000522668697869031-0.00390194756203447i</v>
      </c>
      <c r="AF3086" s="12" t="str">
        <f t="shared" si="1640"/>
        <v>-13.6663938890511-0.278880584448959i</v>
      </c>
      <c r="AG3086" s="12" t="str">
        <f t="shared" si="1641"/>
        <v>1.00934314836493-0.0140241399271866i</v>
      </c>
      <c r="AH3086" s="12" t="str">
        <f t="shared" si="1642"/>
        <v>-0.0025191691327154+0.0527824922652696i</v>
      </c>
      <c r="AI3086" s="12">
        <f t="shared" si="1643"/>
        <v>-25.54032059681979</v>
      </c>
      <c r="AJ3086" s="12">
        <f t="shared" si="1644"/>
        <v>92.732502896809834</v>
      </c>
      <c r="AK3086" s="12"/>
      <c r="AL3086" s="12"/>
      <c r="AM3086" s="12"/>
      <c r="AN3086" s="12"/>
    </row>
    <row r="3087" spans="1:40" x14ac:dyDescent="0.35">
      <c r="A3087" s="12"/>
      <c r="B3087" s="12">
        <f t="shared" si="1610"/>
        <v>1157000</v>
      </c>
      <c r="C3087" s="29" t="str">
        <f t="shared" si="1612"/>
        <v>-5.17447415685356E-08+0.00191844620494861i</v>
      </c>
      <c r="D3087" s="28" t="str">
        <f t="shared" si="1613"/>
        <v>-5.39906142957354+0.0147080875712727i</v>
      </c>
      <c r="E3087" s="12" t="str">
        <f t="shared" si="1614"/>
        <v>4200</v>
      </c>
      <c r="F3087" s="12" t="str">
        <f t="shared" si="1615"/>
        <v>0.704225352112676</v>
      </c>
      <c r="G3087" s="12" t="str">
        <f t="shared" si="1611"/>
        <v>0.704225352112676</v>
      </c>
      <c r="H3087" s="12" t="str">
        <f t="shared" si="1616"/>
        <v>8.26735183057538+0.293348374558175i</v>
      </c>
      <c r="I3087" s="12" t="str">
        <f t="shared" si="1617"/>
        <v>4543.52837525424i</v>
      </c>
      <c r="J3087" s="12" t="str">
        <f t="shared" si="1618"/>
        <v>-17656.7525467479+982.659777709186i</v>
      </c>
      <c r="K3087" s="12" t="str">
        <f t="shared" si="1619"/>
        <v>0.0142768270179623-0.256530701191972i</v>
      </c>
      <c r="L3087" s="12" t="str">
        <f t="shared" si="1620"/>
        <v>0.000777390402508565-0.0117072006875959i</v>
      </c>
      <c r="M3087" s="12" t="str">
        <f t="shared" si="1621"/>
        <v>0.0150542174204709-0.268237901879568i</v>
      </c>
      <c r="N3087" s="12" t="str">
        <f t="shared" si="1622"/>
        <v>-14.5392908008136i</v>
      </c>
      <c r="O3087" s="12" t="str">
        <f t="shared" si="1623"/>
        <v>-0.391373666837236-0.920231847365856i</v>
      </c>
      <c r="P3087" s="12" t="str">
        <f t="shared" si="1624"/>
        <v>1.39137366683724+0.920231847365856i</v>
      </c>
      <c r="Q3087" s="12" t="str">
        <f t="shared" si="1625"/>
        <v>-1.39137366683724+13.6190589534477i</v>
      </c>
      <c r="R3087" s="12" t="str">
        <f t="shared" si="1626"/>
        <v>0.0565418390792241-0.107940240058545i</v>
      </c>
      <c r="S3087" s="12" t="str">
        <f t="shared" si="1627"/>
        <v>1.48889197131436i</v>
      </c>
      <c r="T3087" s="12" t="str">
        <f t="shared" si="1628"/>
        <v>0.160711356804912+0.0841846902484053i</v>
      </c>
      <c r="U3087" s="12" t="str">
        <f t="shared" si="1629"/>
        <v>0.001-0.00137558291349953i</v>
      </c>
      <c r="V3087" s="12" t="str">
        <f t="shared" si="1630"/>
        <v>0.0015-0.000418110308054568i</v>
      </c>
      <c r="W3087" s="12" t="str">
        <f t="shared" si="1631"/>
        <v>0.000714367717110994-0.000480051258569917i</v>
      </c>
      <c r="X3087" s="12" t="str">
        <f t="shared" si="1632"/>
        <v>0.000703668089360076-0.000455094951978796i</v>
      </c>
      <c r="Y3087" s="12" t="str">
        <f t="shared" si="1633"/>
        <v>0.00029+1.09044681006102i</v>
      </c>
      <c r="Z3087" s="12" t="str">
        <f t="shared" si="1634"/>
        <v>-0.0050031913131903-0.00775142459044157i</v>
      </c>
      <c r="AA3087" s="12" t="str">
        <f t="shared" si="1635"/>
        <v>0.0100363508367435-11.0092488418575i</v>
      </c>
      <c r="AB3087" s="12" t="str">
        <f t="shared" si="1636"/>
        <v>0.401165562713958+0.21014071007065i</v>
      </c>
      <c r="AC3087" s="12" t="str">
        <f t="shared" si="1637"/>
        <v>1.06240693677154-0.104444304910433i</v>
      </c>
      <c r="AD3087" s="12" t="str">
        <f t="shared" si="1638"/>
        <v>0.354727102569926+0.232669730567293i</v>
      </c>
      <c r="AE3087" s="12" t="str">
        <f t="shared" si="1639"/>
        <v>0.0000287543128397096-0.00391373156057323i</v>
      </c>
      <c r="AF3087" s="12" t="str">
        <f t="shared" si="1640"/>
        <v>-13.6664132601489-0.278640286986902i</v>
      </c>
      <c r="AG3087" s="12" t="str">
        <f t="shared" si="1641"/>
        <v>1.00928558644132-0.0141286565129161i</v>
      </c>
      <c r="AH3087" s="12" t="str">
        <f t="shared" si="1642"/>
        <v>-0.00221115259086684+0.0529556954826809i</v>
      </c>
      <c r="AI3087" s="12">
        <f t="shared" si="1643"/>
        <v>-25.514181318197679</v>
      </c>
      <c r="AJ3087" s="12">
        <f t="shared" si="1644"/>
        <v>92.390982894697686</v>
      </c>
      <c r="AK3087" s="12"/>
      <c r="AL3087" s="12"/>
      <c r="AM3087" s="12"/>
      <c r="AN3087" s="12"/>
    </row>
    <row r="3088" spans="1:40" x14ac:dyDescent="0.35">
      <c r="A3088" s="12"/>
      <c r="B3088" s="12">
        <f t="shared" si="1610"/>
        <v>1158000</v>
      </c>
      <c r="C3088" s="29" t="str">
        <f t="shared" si="1612"/>
        <v>-5.16554109998969E-08+0.00191678951565486i</v>
      </c>
      <c r="D3088" s="28" t="str">
        <f t="shared" si="1613"/>
        <v>-5.39906142888867+0.0146953862866873i</v>
      </c>
      <c r="E3088" s="12" t="str">
        <f t="shared" si="1614"/>
        <v>4200</v>
      </c>
      <c r="F3088" s="12" t="str">
        <f t="shared" si="1615"/>
        <v>0.704225352112676</v>
      </c>
      <c r="G3088" s="12" t="str">
        <f t="shared" si="1611"/>
        <v>0.704225352112676</v>
      </c>
      <c r="H3088" s="12" t="str">
        <f t="shared" si="1616"/>
        <v>8.2673711522929+0.293095788921618i</v>
      </c>
      <c r="I3088" s="12" t="str">
        <f t="shared" si="1617"/>
        <v>4547.45536607123i</v>
      </c>
      <c r="J3088" s="12" t="str">
        <f t="shared" si="1618"/>
        <v>-17687.2890780908+983.509094716713i</v>
      </c>
      <c r="K3088" s="12" t="str">
        <f t="shared" si="1619"/>
        <v>0.0142522531268896-0.256310513470167i</v>
      </c>
      <c r="L3088" s="12" t="str">
        <f t="shared" si="1620"/>
        <v>0.000776054220542258-0.0116971794919888i</v>
      </c>
      <c r="M3088" s="12" t="str">
        <f t="shared" si="1621"/>
        <v>0.0150283073474319-0.268007692962156i</v>
      </c>
      <c r="N3088" s="12" t="str">
        <f t="shared" si="1622"/>
        <v>-14.5518571714279i</v>
      </c>
      <c r="O3088" s="12" t="str">
        <f t="shared" si="1623"/>
        <v>-0.402906435713642-0.915241172620927i</v>
      </c>
      <c r="P3088" s="12" t="str">
        <f t="shared" si="1624"/>
        <v>1.40290643571364+0.915241172620927i</v>
      </c>
      <c r="Q3088" s="12" t="str">
        <f t="shared" si="1625"/>
        <v>-1.40290643571364+13.636615998807i</v>
      </c>
      <c r="R3088" s="12" t="str">
        <f t="shared" si="1626"/>
        <v>0.0559405145870161-0.108632944109777i</v>
      </c>
      <c r="S3088" s="12" t="str">
        <f t="shared" si="1627"/>
        <v>1.49017882695076i</v>
      </c>
      <c r="T3088" s="12" t="str">
        <f t="shared" si="1628"/>
        <v>0.161882513221715+0.0833613704063015i</v>
      </c>
      <c r="U3088" s="12" t="str">
        <f t="shared" si="1629"/>
        <v>0.001-0.00137439501806473i</v>
      </c>
      <c r="V3088" s="12" t="str">
        <f t="shared" si="1630"/>
        <v>0.0015-0.000417749245612379i</v>
      </c>
      <c r="W3088" s="12" t="str">
        <f t="shared" si="1631"/>
        <v>0.000714237297034204-0.000479730199170151i</v>
      </c>
      <c r="X3088" s="12" t="str">
        <f t="shared" si="1632"/>
        <v>0.000703533818825873-0.000454795119421327i</v>
      </c>
      <c r="Y3088" s="12" t="str">
        <f t="shared" si="1633"/>
        <v>0.00029+1.09138928785709i</v>
      </c>
      <c r="Z3088" s="12" t="str">
        <f t="shared" si="1634"/>
        <v>-0.00499557791706296-0.00774324137494014i</v>
      </c>
      <c r="AA3088" s="12" t="str">
        <f t="shared" si="1635"/>
        <v>0.0100176578361054-10.9997347475965i</v>
      </c>
      <c r="AB3088" s="12" t="str">
        <f t="shared" si="1636"/>
        <v>0.404088987867684+0.20808554997296i</v>
      </c>
      <c r="AC3088" s="12" t="str">
        <f t="shared" si="1637"/>
        <v>1.0618413016924-0.105171783790278i</v>
      </c>
      <c r="AD3088" s="12" t="str">
        <f t="shared" si="1638"/>
        <v>0.357636635723483+0.231389410554241i</v>
      </c>
      <c r="AE3088" s="12" t="str">
        <f t="shared" si="1639"/>
        <v>5.10237777368635E-06-0.00392519062453544i</v>
      </c>
      <c r="AF3088" s="12" t="str">
        <f t="shared" si="1640"/>
        <v>-13.6664325811816-0.278400402634931i</v>
      </c>
      <c r="AG3088" s="12" t="str">
        <f t="shared" si="1641"/>
        <v>1.00922667345182-0.0142323563395222i</v>
      </c>
      <c r="AH3088" s="12" t="str">
        <f t="shared" si="1642"/>
        <v>-0.00190105536202468+0.0531247116703353i</v>
      </c>
      <c r="AI3088" s="12">
        <f t="shared" si="1643"/>
        <v>-25.48851048272136</v>
      </c>
      <c r="AJ3088" s="12">
        <f t="shared" si="1644"/>
        <v>92.049441542429818</v>
      </c>
      <c r="AK3088" s="12"/>
      <c r="AL3088" s="12"/>
      <c r="AM3088" s="12"/>
      <c r="AN3088" s="12"/>
    </row>
    <row r="3089" spans="1:40" x14ac:dyDescent="0.35">
      <c r="A3089" s="12"/>
      <c r="B3089" s="12">
        <f t="shared" si="1610"/>
        <v>1159000</v>
      </c>
      <c r="C3089" s="29" t="str">
        <f t="shared" si="1612"/>
        <v>-5.15663115581569E-08+0.00191513568518646i</v>
      </c>
      <c r="D3089" s="28" t="str">
        <f t="shared" si="1613"/>
        <v>-5.39906142820558+0.0146827069197629i</v>
      </c>
      <c r="E3089" s="12" t="str">
        <f t="shared" si="1614"/>
        <v>4200</v>
      </c>
      <c r="F3089" s="12" t="str">
        <f t="shared" si="1615"/>
        <v>0.704225352112676</v>
      </c>
      <c r="G3089" s="12" t="str">
        <f t="shared" si="1611"/>
        <v>0.704225352112676</v>
      </c>
      <c r="H3089" s="12" t="str">
        <f t="shared" si="1616"/>
        <v>8.26739042411582+0.292843637250073i</v>
      </c>
      <c r="I3089" s="12" t="str">
        <f t="shared" si="1617"/>
        <v>4551.38235688821i</v>
      </c>
      <c r="J3089" s="12" t="str">
        <f t="shared" si="1618"/>
        <v>-17717.8519908864+984.358411724241i</v>
      </c>
      <c r="K3089" s="12" t="str">
        <f t="shared" si="1619"/>
        <v>0.014227742564943-0.256090702256034i</v>
      </c>
      <c r="L3089" s="12" t="str">
        <f t="shared" si="1620"/>
        <v>0.000774721475533407-0.0116871753613831i</v>
      </c>
      <c r="M3089" s="12" t="str">
        <f t="shared" si="1621"/>
        <v>0.0150024640404764-0.267777877617417i</v>
      </c>
      <c r="N3089" s="12" t="str">
        <f t="shared" si="1622"/>
        <v>-14.5644235420423i</v>
      </c>
      <c r="O3089" s="12" t="str">
        <f t="shared" si="1623"/>
        <v>-0.414375580993301-0.910105970684988i</v>
      </c>
      <c r="P3089" s="12" t="str">
        <f t="shared" si="1624"/>
        <v>1.4143755809933+0.910105970684988i</v>
      </c>
      <c r="Q3089" s="12" t="str">
        <f t="shared" si="1625"/>
        <v>-1.4143755809933+13.6543175713573i</v>
      </c>
      <c r="R3089" s="12" t="str">
        <f t="shared" si="1626"/>
        <v>0.0553299236870762-0.109315816492039i</v>
      </c>
      <c r="S3089" s="12" t="str">
        <f t="shared" si="1627"/>
        <v>1.49146568258716i</v>
      </c>
      <c r="T3089" s="12" t="str">
        <f t="shared" si="1628"/>
        <v>0.163040788861872+0.0825226823994406i</v>
      </c>
      <c r="U3089" s="12" t="str">
        <f t="shared" si="1629"/>
        <v>0.001-0.00137320917249263i</v>
      </c>
      <c r="V3089" s="12" t="str">
        <f t="shared" si="1630"/>
        <v>0.0015-0.000417388806228761i</v>
      </c>
      <c r="W3089" s="12" t="str">
        <f t="shared" si="1631"/>
        <v>0.000714107061780523-0.000479409561421134i</v>
      </c>
      <c r="X3089" s="12" t="str">
        <f t="shared" si="1632"/>
        <v>0.000703399743115506-0.000454495674070429i</v>
      </c>
      <c r="Y3089" s="12" t="str">
        <f t="shared" si="1633"/>
        <v>0.00029+1.09233176565317i</v>
      </c>
      <c r="Z3089" s="12" t="str">
        <f t="shared" si="1634"/>
        <v>-0.00498798190750354-0.00773507445346244i</v>
      </c>
      <c r="AA3089" s="12" t="str">
        <f t="shared" si="1635"/>
        <v>0.00999901637224859-10.9902370870028i</v>
      </c>
      <c r="AB3089" s="12" t="str">
        <f t="shared" si="1636"/>
        <v>0.406980260197153+0.205992028065717i</v>
      </c>
      <c r="AC3089" s="12" t="str">
        <f t="shared" si="1637"/>
        <v>1.06126581480034-0.105889922314097i</v>
      </c>
      <c r="AD3089" s="12" t="str">
        <f t="shared" si="1638"/>
        <v>0.360529713272083+0.2300728884233i</v>
      </c>
      <c r="AE3089" s="12" t="str">
        <f t="shared" si="1639"/>
        <v>-0.0000186847652412024-0.00393632357970752i</v>
      </c>
      <c r="AF3089" s="12" t="str">
        <f t="shared" si="1640"/>
        <v>-13.6664518523214-0.27816093033031i</v>
      </c>
      <c r="AG3089" s="12" t="str">
        <f t="shared" si="1641"/>
        <v>1.00916642113152-0.0143352236139521i</v>
      </c>
      <c r="AH3089" s="12" t="str">
        <f t="shared" si="1642"/>
        <v>-0.00158892940524506+0.0532895221883062i</v>
      </c>
      <c r="AI3089" s="12">
        <f t="shared" si="1643"/>
        <v>-25.463304101304665</v>
      </c>
      <c r="AJ3089" s="12">
        <f t="shared" si="1644"/>
        <v>91.707877649428156</v>
      </c>
      <c r="AK3089" s="12"/>
      <c r="AL3089" s="12"/>
      <c r="AM3089" s="12"/>
      <c r="AN3089" s="12"/>
    </row>
    <row r="3090" spans="1:40" x14ac:dyDescent="0.35">
      <c r="A3090" s="12"/>
      <c r="B3090" s="12">
        <f t="shared" si="1610"/>
        <v>1160000</v>
      </c>
      <c r="C3090" s="29" t="str">
        <f t="shared" si="1612"/>
        <v>-5.14774424466699E-08+0.0019134847061499i</v>
      </c>
      <c r="D3090" s="28" t="str">
        <f t="shared" si="1613"/>
        <v>-5.39906142752424+0.0146700494138159i</v>
      </c>
      <c r="E3090" s="12" t="str">
        <f t="shared" si="1614"/>
        <v>4200</v>
      </c>
      <c r="F3090" s="12" t="str">
        <f t="shared" si="1615"/>
        <v>0.704225352112676</v>
      </c>
      <c r="G3090" s="12" t="str">
        <f t="shared" si="1611"/>
        <v>0.704225352112676</v>
      </c>
      <c r="H3090" s="12" t="str">
        <f t="shared" si="1616"/>
        <v>8.26740964621566+0.292591918427752i</v>
      </c>
      <c r="I3090" s="12" t="str">
        <f t="shared" si="1617"/>
        <v>4555.3093477052i</v>
      </c>
      <c r="J3090" s="12" t="str">
        <f t="shared" si="1618"/>
        <v>-17748.4412851345+985.207728731768i</v>
      </c>
      <c r="K3090" s="12" t="str">
        <f t="shared" si="1619"/>
        <v>0.0142032951149188-0.255871266587685i</v>
      </c>
      <c r="L3090" s="12" t="str">
        <f t="shared" si="1620"/>
        <v>0.000773392155721899-0.0116771882524242i</v>
      </c>
      <c r="M3090" s="12" t="str">
        <f t="shared" si="1621"/>
        <v>0.0149766872706407-0.267548454840109i</v>
      </c>
      <c r="N3090" s="12" t="str">
        <f t="shared" si="1622"/>
        <v>-14.5769899126566i</v>
      </c>
      <c r="O3090" s="12" t="str">
        <f t="shared" si="1623"/>
        <v>-0.425779291565036-0.904827052466037i</v>
      </c>
      <c r="P3090" s="12" t="str">
        <f t="shared" si="1624"/>
        <v>1.42577929156504+0.904827052466037i</v>
      </c>
      <c r="Q3090" s="12" t="str">
        <f t="shared" si="1625"/>
        <v>-1.42577929156504+13.6721628601906i</v>
      </c>
      <c r="R3090" s="12" t="str">
        <f t="shared" si="1626"/>
        <v>0.0547102449034691-0.109988744367831i</v>
      </c>
      <c r="S3090" s="12" t="str">
        <f t="shared" si="1627"/>
        <v>1.49275253822356i</v>
      </c>
      <c r="T3090" s="12" t="str">
        <f t="shared" si="1628"/>
        <v>0.164185977331102+0.0816688569464861i</v>
      </c>
      <c r="U3090" s="12" t="str">
        <f t="shared" si="1629"/>
        <v>0.001-0.00137202537148186i</v>
      </c>
      <c r="V3090" s="12" t="str">
        <f t="shared" si="1630"/>
        <v>0.0015-0.000417028988292357i</v>
      </c>
      <c r="W3090" s="12" t="str">
        <f t="shared" si="1631"/>
        <v>0.000713977011102591-0.000479089344409397i</v>
      </c>
      <c r="X3090" s="12" t="str">
        <f t="shared" si="1632"/>
        <v>0.000703265861942613-0.00045419661509396i</v>
      </c>
      <c r="Y3090" s="12" t="str">
        <f t="shared" si="1633"/>
        <v>0.00029+1.09327424344925i</v>
      </c>
      <c r="Z3090" s="12" t="str">
        <f t="shared" si="1634"/>
        <v>-0.004980403230418-0.0077269237806179i</v>
      </c>
      <c r="AA3090" s="12" t="str">
        <f t="shared" si="1635"/>
        <v>0.00998042625908339-10.9807558175261i</v>
      </c>
      <c r="AB3090" s="12" t="str">
        <f t="shared" si="1636"/>
        <v>0.409838864503692+0.203860720265797i</v>
      </c>
      <c r="AC3090" s="12" t="str">
        <f t="shared" si="1637"/>
        <v>1.06068064921473-0.106598596677199i</v>
      </c>
      <c r="AD3090" s="12" t="str">
        <f t="shared" si="1638"/>
        <v>0.363405888068267+0.228720376993502i</v>
      </c>
      <c r="AE3090" s="12" t="str">
        <f t="shared" si="1639"/>
        <v>-0.000042602938785137-0.00394712930297213i</v>
      </c>
      <c r="AF3090" s="12" t="str">
        <f t="shared" si="1640"/>
        <v>-13.6664710737399-0.277921869013936i</v>
      </c>
      <c r="AG3090" s="12" t="str">
        <f t="shared" si="1641"/>
        <v>1.00910484139245-0.0144372427054738i</v>
      </c>
      <c r="AH3090" s="12" t="str">
        <f t="shared" si="1642"/>
        <v>-0.00127482682255495+0.0534501089828101i</v>
      </c>
      <c r="AI3090" s="12">
        <f t="shared" si="1643"/>
        <v>-25.438558274860533</v>
      </c>
      <c r="AJ3090" s="12">
        <f t="shared" si="1644"/>
        <v>91.36629003013789</v>
      </c>
      <c r="AK3090" s="12"/>
      <c r="AL3090" s="12"/>
      <c r="AM3090" s="12"/>
      <c r="AN3090" s="12"/>
    </row>
    <row r="3091" spans="1:40" x14ac:dyDescent="0.35">
      <c r="A3091" s="12"/>
      <c r="B3091" s="12">
        <f t="shared" si="1610"/>
        <v>1161000</v>
      </c>
      <c r="C3091" s="29" t="str">
        <f t="shared" si="1612"/>
        <v>-5.13888028722198E-08+0.00191183657117713i</v>
      </c>
      <c r="D3091" s="28" t="str">
        <f t="shared" si="1613"/>
        <v>-5.39906142684467+0.014657413712358i</v>
      </c>
      <c r="E3091" s="12" t="str">
        <f t="shared" si="1614"/>
        <v>4200</v>
      </c>
      <c r="F3091" s="12" t="str">
        <f t="shared" si="1615"/>
        <v>0.704225352112676</v>
      </c>
      <c r="G3091" s="12" t="str">
        <f t="shared" si="1611"/>
        <v>0.704225352112676</v>
      </c>
      <c r="H3091" s="12" t="str">
        <f t="shared" si="1616"/>
        <v>8.2674288187633+0.292340631342689i</v>
      </c>
      <c r="I3091" s="12" t="str">
        <f t="shared" si="1617"/>
        <v>4559.23633852219i</v>
      </c>
      <c r="J3091" s="12" t="str">
        <f t="shared" si="1618"/>
        <v>-17779.0569608351+986.057045739296i</v>
      </c>
      <c r="K3091" s="12" t="str">
        <f t="shared" si="1619"/>
        <v>0.0141789105605423-0.255652205506493i</v>
      </c>
      <c r="L3091" s="12" t="str">
        <f t="shared" si="1620"/>
        <v>0.000772066249397795-0.0116672181219032i</v>
      </c>
      <c r="M3091" s="12" t="str">
        <f t="shared" si="1621"/>
        <v>0.0149509768099401-0.267319423628396i</v>
      </c>
      <c r="N3091" s="12" t="str">
        <f t="shared" si="1622"/>
        <v>-14.589556283271i</v>
      </c>
      <c r="O3091" s="12" t="str">
        <f t="shared" si="1623"/>
        <v>-0.437115766650933-0.899405251566371i</v>
      </c>
      <c r="P3091" s="12" t="str">
        <f t="shared" si="1624"/>
        <v>1.43711576665093+0.899405251566371i</v>
      </c>
      <c r="Q3091" s="12" t="str">
        <f t="shared" si="1625"/>
        <v>-1.43711576665093+13.6901510317046i</v>
      </c>
      <c r="R3091" s="12" t="str">
        <f t="shared" si="1626"/>
        <v>0.0540816579896695-0.110651618563326i</v>
      </c>
      <c r="S3091" s="12" t="str">
        <f t="shared" si="1627"/>
        <v>1.49403939385996i</v>
      </c>
      <c r="T3091" s="12" t="str">
        <f t="shared" si="1628"/>
        <v>0.165317877127975+0.0808001275218275i</v>
      </c>
      <c r="U3091" s="12" t="str">
        <f t="shared" si="1629"/>
        <v>0.001-0.00137084360974931i</v>
      </c>
      <c r="V3091" s="12" t="str">
        <f t="shared" si="1630"/>
        <v>0.0015-0.00041666979019736i</v>
      </c>
      <c r="W3091" s="12" t="str">
        <f t="shared" si="1631"/>
        <v>0.000713847144753093-0.000478769547224598i</v>
      </c>
      <c r="X3091" s="12" t="str">
        <f t="shared" si="1632"/>
        <v>0.00070313217502107-0.000453897941662657i</v>
      </c>
      <c r="Y3091" s="12" t="str">
        <f t="shared" si="1633"/>
        <v>0.00029+1.09421672124532i</v>
      </c>
      <c r="Z3091" s="12" t="str">
        <f t="shared" si="1634"/>
        <v>-0.00497284183193041-0.0077187893111755i</v>
      </c>
      <c r="AA3091" s="12" t="str">
        <f t="shared" si="1635"/>
        <v>0.00996188731134631-10.9712908967629i</v>
      </c>
      <c r="AB3091" s="12" t="str">
        <f t="shared" si="1636"/>
        <v>0.412664297802096+0.201692209368883i</v>
      </c>
      <c r="AC3091" s="12" t="str">
        <f t="shared" si="1637"/>
        <v>1.06008597950556-0.107297686695453i</v>
      </c>
      <c r="AD3091" s="12" t="str">
        <f t="shared" si="1638"/>
        <v>0.366264715745178+0.227332094514551i</v>
      </c>
      <c r="AE3091" s="12" t="str">
        <f t="shared" si="1639"/>
        <v>-0.0000666479587916669-0.00395760672229691i</v>
      </c>
      <c r="AF3091" s="12" t="str">
        <f t="shared" si="1640"/>
        <v>-13.666490245608-0.277683217630331i</v>
      </c>
      <c r="AG3091" s="12" t="str">
        <f t="shared" si="1641"/>
        <v>1.00904194632143-0.0145383981475288i</v>
      </c>
      <c r="AH3091" s="12" t="str">
        <f t="shared" si="1642"/>
        <v>-0.000958799853303498+0.0536064545870001i</v>
      </c>
      <c r="AI3091" s="12">
        <f t="shared" si="1643"/>
        <v>-25.414269192248298</v>
      </c>
      <c r="AJ3091" s="12">
        <f t="shared" si="1644"/>
        <v>91.024677504159371</v>
      </c>
      <c r="AK3091" s="12"/>
      <c r="AL3091" s="12"/>
      <c r="AM3091" s="12"/>
      <c r="AN3091" s="12"/>
    </row>
    <row r="3092" spans="1:40" x14ac:dyDescent="0.35">
      <c r="A3092" s="12"/>
      <c r="B3092" s="12">
        <f t="shared" si="1610"/>
        <v>1162000</v>
      </c>
      <c r="C3092" s="29" t="str">
        <f t="shared" si="1612"/>
        <v>-5.13003920450019E-08+0.00191019127292548i</v>
      </c>
      <c r="D3092" s="28" t="str">
        <f t="shared" si="1613"/>
        <v>-5.39906142616686+0.0146447997590954i</v>
      </c>
      <c r="E3092" s="12" t="str">
        <f t="shared" si="1614"/>
        <v>4200</v>
      </c>
      <c r="F3092" s="12" t="str">
        <f t="shared" si="1615"/>
        <v>0.704225352112676</v>
      </c>
      <c r="G3092" s="12" t="str">
        <f t="shared" si="1611"/>
        <v>0.704225352112676</v>
      </c>
      <c r="H3092" s="12" t="str">
        <f t="shared" si="1616"/>
        <v>8.26744794192881+0.292089774886715i</v>
      </c>
      <c r="I3092" s="12" t="str">
        <f t="shared" si="1617"/>
        <v>4563.16332933918i</v>
      </c>
      <c r="J3092" s="12" t="str">
        <f t="shared" si="1618"/>
        <v>-17809.6990179883+986.906362746823i</v>
      </c>
      <c r="K3092" s="12" t="str">
        <f t="shared" si="1619"/>
        <v>0.0141545886864634-0.255433518057078i</v>
      </c>
      <c r="L3092" s="12" t="str">
        <f t="shared" si="1620"/>
        <v>0.00077074374490111-0.0116572649267571i</v>
      </c>
      <c r="M3092" s="12" t="str">
        <f t="shared" si="1621"/>
        <v>0.0149253324313645-0.267090782983835i</v>
      </c>
      <c r="N3092" s="12" t="str">
        <f t="shared" si="1622"/>
        <v>-14.6021226538854i</v>
      </c>
      <c r="O3092" s="12" t="str">
        <f t="shared" si="1623"/>
        <v>-0.448383216090069-0.893841424151245i</v>
      </c>
      <c r="P3092" s="12" t="str">
        <f t="shared" si="1624"/>
        <v>1.44838321609007+0.893841424151245i</v>
      </c>
      <c r="Q3092" s="12" t="str">
        <f t="shared" si="1625"/>
        <v>-1.44838321609007+13.7082812297342i</v>
      </c>
      <c r="R3092" s="12" t="str">
        <f t="shared" si="1626"/>
        <v>0.0534443438420999-0.111304333572933i</v>
      </c>
      <c r="S3092" s="12" t="str">
        <f t="shared" si="1627"/>
        <v>1.49532624949636i</v>
      </c>
      <c r="T3092" s="12" t="str">
        <f t="shared" si="1628"/>
        <v>0.166436291674306+0.0799167302342011i</v>
      </c>
      <c r="U3092" s="12" t="str">
        <f t="shared" si="1629"/>
        <v>0.001-0.00136966388203008i</v>
      </c>
      <c r="V3092" s="12" t="str">
        <f t="shared" si="1630"/>
        <v>0.0015-0.00041631121034349i</v>
      </c>
      <c r="W3092" s="12" t="str">
        <f t="shared" si="1631"/>
        <v>0.000713717462484759-0.000478450168959505i</v>
      </c>
      <c r="X3092" s="12" t="str">
        <f t="shared" si="1632"/>
        <v>0.000702998682065007-0.000453599652950101i</v>
      </c>
      <c r="Y3092" s="12" t="str">
        <f t="shared" si="1633"/>
        <v>0.00029+1.0951591990414i</v>
      </c>
      <c r="Z3092" s="12" t="str">
        <f t="shared" si="1634"/>
        <v>-0.00496529765838125-0.00771067100006282i</v>
      </c>
      <c r="AA3092" s="12" t="str">
        <f t="shared" si="1635"/>
        <v>0.00994339934459464-10.9618422824559i</v>
      </c>
      <c r="AB3092" s="12" t="str">
        <f t="shared" si="1636"/>
        <v>0.415456069396502+0.199487084746478i</v>
      </c>
      <c r="AC3092" s="12" t="str">
        <f t="shared" si="1637"/>
        <v>1.05948198160647-0.107987075814893i</v>
      </c>
      <c r="AD3092" s="12" t="str">
        <f t="shared" si="1638"/>
        <v>0.369105754780009+0.225908264630141i</v>
      </c>
      <c r="AE3092" s="12" t="str">
        <f t="shared" si="1639"/>
        <v>-0.0000908156351460748-0.00396775481671552i</v>
      </c>
      <c r="AF3092" s="12" t="str">
        <f t="shared" si="1640"/>
        <v>-13.6665093680957-0.27744497512762i</v>
      </c>
      <c r="AG3092" s="12" t="str">
        <f t="shared" si="1641"/>
        <v>1.00897774817782-0.0146386746395445i</v>
      </c>
      <c r="AH3092" s="12" t="str">
        <f t="shared" si="1642"/>
        <v>-0.000640900868553985+0.0537585421217173i</v>
      </c>
      <c r="AI3092" s="12">
        <f t="shared" si="1643"/>
        <v>-25.390433128287672</v>
      </c>
      <c r="AJ3092" s="12">
        <f t="shared" si="1644"/>
        <v>90.683038896424577</v>
      </c>
      <c r="AK3092" s="12"/>
      <c r="AL3092" s="12"/>
      <c r="AM3092" s="12"/>
      <c r="AN3092" s="12"/>
    </row>
    <row r="3093" spans="1:40" x14ac:dyDescent="0.35">
      <c r="A3093" s="12"/>
      <c r="B3093" s="12">
        <f t="shared" ref="B3093:B3156" si="1645">B3092+1000</f>
        <v>1163000</v>
      </c>
      <c r="C3093" s="29" t="str">
        <f t="shared" si="1612"/>
        <v>-5.12122091786055E-08+0.00190854880407752i</v>
      </c>
      <c r="D3093" s="28" t="str">
        <f t="shared" si="1613"/>
        <v>-5.39906142549079+0.0146322074979277i</v>
      </c>
      <c r="E3093" s="12" t="str">
        <f t="shared" si="1614"/>
        <v>4200</v>
      </c>
      <c r="F3093" s="12" t="str">
        <f t="shared" si="1615"/>
        <v>0.704225352112676</v>
      </c>
      <c r="G3093" s="12" t="str">
        <f t="shared" si="1611"/>
        <v>0.704225352112676</v>
      </c>
      <c r="H3093" s="12" t="str">
        <f t="shared" si="1616"/>
        <v>8.26746701588154+0.291839347955444i</v>
      </c>
      <c r="I3093" s="12" t="str">
        <f t="shared" si="1617"/>
        <v>4567.09032015616i</v>
      </c>
      <c r="J3093" s="12" t="str">
        <f t="shared" si="1618"/>
        <v>-17840.3674565941+987.75567975435i</v>
      </c>
      <c r="K3093" s="12" t="str">
        <f t="shared" si="1619"/>
        <v>0.0141303292782522-0.255215203287298i</v>
      </c>
      <c r="L3093" s="12" t="str">
        <f t="shared" si="1620"/>
        <v>0.000769424630621499-0.0116473286240673i</v>
      </c>
      <c r="M3093" s="12" t="str">
        <f t="shared" si="1621"/>
        <v>0.0148997539088737-0.266862531911365i</v>
      </c>
      <c r="N3093" s="12" t="str">
        <f t="shared" si="1622"/>
        <v>-14.6146890244997i</v>
      </c>
      <c r="O3093" s="12" t="str">
        <f t="shared" si="1623"/>
        <v>-0.459579860621472-0.888136448813553i</v>
      </c>
      <c r="P3093" s="12" t="str">
        <f t="shared" si="1624"/>
        <v>1.45957986062147+0.888136448813553i</v>
      </c>
      <c r="Q3093" s="12" t="str">
        <f t="shared" si="1625"/>
        <v>-1.45957986062147+13.7265525756861i</v>
      </c>
      <c r="R3093" s="12" t="str">
        <f t="shared" si="1626"/>
        <v>0.0527984844141481-0.111946787561617i</v>
      </c>
      <c r="S3093" s="12" t="str">
        <f t="shared" si="1627"/>
        <v>1.49661310513276i</v>
      </c>
      <c r="T3093" s="12" t="str">
        <f t="shared" si="1628"/>
        <v>0.167541029342229+0.0790189037053618i</v>
      </c>
      <c r="U3093" s="12" t="str">
        <f t="shared" si="1629"/>
        <v>0.001-0.00136848618307735i</v>
      </c>
      <c r="V3093" s="12" t="str">
        <f t="shared" si="1630"/>
        <v>0.0015-0.000415953247135972i</v>
      </c>
      <c r="W3093" s="12" t="str">
        <f t="shared" si="1631"/>
        <v>0.000713587964050351-0.000478131208709964i</v>
      </c>
      <c r="X3093" s="12" t="str">
        <f t="shared" si="1632"/>
        <v>0.000702865382788769-0.000453301748132695i</v>
      </c>
      <c r="Y3093" s="12" t="str">
        <f t="shared" si="1633"/>
        <v>0.00029+1.09610167683748i</v>
      </c>
      <c r="Z3093" s="12" t="str">
        <f t="shared" si="1634"/>
        <v>-0.00495777065632662-0.00770256880236552i</v>
      </c>
      <c r="AA3093" s="12" t="str">
        <f t="shared" si="1635"/>
        <v>0.00992496217520295-10.9524099324932i</v>
      </c>
      <c r="AB3093" s="12" t="str">
        <f t="shared" si="1636"/>
        <v>0.418213700947965+0.19724594204305i</v>
      </c>
      <c r="AC3093" s="12" t="str">
        <f t="shared" si="1637"/>
        <v>1.05886883272829-0.108666651119031i</v>
      </c>
      <c r="AD3093" s="12" t="str">
        <f t="shared" si="1638"/>
        <v>0.3719285665571+0.224449116340453i</v>
      </c>
      <c r="AE3093" s="12" t="str">
        <f t="shared" si="1639"/>
        <v>-0.000115101772283931-0.00397757261630238i</v>
      </c>
      <c r="AF3093" s="12" t="str">
        <f t="shared" si="1640"/>
        <v>-13.6665284413723-0.277207140457516i</v>
      </c>
      <c r="AG3093" s="12" t="str">
        <f t="shared" si="1641"/>
        <v>1.00891225939133-0.0147380570487238i</v>
      </c>
      <c r="AH3093" s="12" t="str">
        <f t="shared" si="1642"/>
        <v>-0.000321182365448131+0.0539063552962104i</v>
      </c>
      <c r="AI3093" s="12">
        <f t="shared" si="1643"/>
        <v>-25.36704644183564</v>
      </c>
      <c r="AJ3093" s="12">
        <f t="shared" si="1644"/>
        <v>90.341373037344553</v>
      </c>
      <c r="AK3093" s="12"/>
      <c r="AL3093" s="12"/>
      <c r="AM3093" s="12"/>
      <c r="AN3093" s="12"/>
    </row>
    <row r="3094" spans="1:40" x14ac:dyDescent="0.35">
      <c r="A3094" s="12"/>
      <c r="B3094" s="12">
        <f t="shared" si="1645"/>
        <v>1164000</v>
      </c>
      <c r="C3094" s="29" t="str">
        <f t="shared" si="1612"/>
        <v>-5.1124253489997E-08+0.00190690915734098i</v>
      </c>
      <c r="D3094" s="28" t="str">
        <f t="shared" si="1613"/>
        <v>-5.39906142481647+0.0146196368729475i</v>
      </c>
      <c r="E3094" s="12" t="str">
        <f t="shared" si="1614"/>
        <v>4200</v>
      </c>
      <c r="F3094" s="12" t="str">
        <f t="shared" si="1615"/>
        <v>0.704225352112676</v>
      </c>
      <c r="G3094" s="12" t="str">
        <f t="shared" si="1611"/>
        <v>0.704225352112676</v>
      </c>
      <c r="H3094" s="12" t="str">
        <f t="shared" si="1616"/>
        <v>8.26748604079015+0.291589349448259i</v>
      </c>
      <c r="I3094" s="12" t="str">
        <f t="shared" si="1617"/>
        <v>4571.01731097315i</v>
      </c>
      <c r="J3094" s="12" t="str">
        <f t="shared" si="1618"/>
        <v>-17871.0622766524+988.604996761878i</v>
      </c>
      <c r="K3094" s="12" t="str">
        <f t="shared" si="1619"/>
        <v>0.0141061321223943-0.254997260248236i</v>
      </c>
      <c r="L3094" s="12" t="str">
        <f t="shared" si="1620"/>
        <v>0.000768108894998047-0.0116374091710596i</v>
      </c>
      <c r="M3094" s="12" t="str">
        <f t="shared" si="1621"/>
        <v>0.0148742410173923-0.266634669419296i</v>
      </c>
      <c r="N3094" s="12" t="str">
        <f t="shared" si="1622"/>
        <v>-14.6272553951141i</v>
      </c>
      <c r="O3094" s="12" t="str">
        <f t="shared" si="1623"/>
        <v>-0.470703932165352-0.882291226434943i</v>
      </c>
      <c r="P3094" s="12" t="str">
        <f t="shared" si="1624"/>
        <v>1.47070393216535+0.882291226434943i</v>
      </c>
      <c r="Q3094" s="12" t="str">
        <f t="shared" si="1625"/>
        <v>-1.47070393216535+13.7449641686792i</v>
      </c>
      <c r="R3094" s="12" t="str">
        <f t="shared" si="1626"/>
        <v>0.052144262630762-0.112578882364956i</v>
      </c>
      <c r="S3094" s="12" t="str">
        <f t="shared" si="1627"/>
        <v>1.49789996076916i</v>
      </c>
      <c r="T3094" s="12" t="str">
        <f t="shared" si="1628"/>
        <v>0.168631903477903+0.0781068889489552i</v>
      </c>
      <c r="U3094" s="12" t="str">
        <f t="shared" si="1629"/>
        <v>0.001-0.00136731050766233i</v>
      </c>
      <c r="V3094" s="12" t="str">
        <f t="shared" si="1630"/>
        <v>0.0015-0.00041559589898551i</v>
      </c>
      <c r="W3094" s="12" t="str">
        <f t="shared" si="1631"/>
        <v>0.000713458649202681-0.000477812665574895i</v>
      </c>
      <c r="X3094" s="12" t="str">
        <f t="shared" si="1632"/>
        <v>0.000702732276906954-0.000453004226389669i</v>
      </c>
      <c r="Y3094" s="12" t="str">
        <f t="shared" si="1633"/>
        <v>0.00029+1.09704415463356i</v>
      </c>
      <c r="Z3094" s="12" t="str">
        <f t="shared" si="1634"/>
        <v>-0.00495026077253725-0.00769448267332678i</v>
      </c>
      <c r="AA3094" s="12" t="str">
        <f t="shared" si="1635"/>
        <v>0.00990657562035895-10.942993804908i</v>
      </c>
      <c r="AB3094" s="12" t="str">
        <f t="shared" si="1636"/>
        <v>0.420936726533636+0.194969382873672i</v>
      </c>
      <c r="AC3094" s="12" t="str">
        <f t="shared" si="1637"/>
        <v>1.05824671127294-0.109336303333861i</v>
      </c>
      <c r="AD3094" s="12" t="str">
        <f t="shared" si="1638"/>
        <v>0.374732715430576+0.22295488396397i</v>
      </c>
      <c r="AE3094" s="12" t="str">
        <f t="shared" si="1639"/>
        <v>-0.000139502169787996-0.00398705920214169i</v>
      </c>
      <c r="AF3094" s="12" t="str">
        <f t="shared" si="1640"/>
        <v>-13.6665474656066-0.276969712575311i</v>
      </c>
      <c r="AG3094" s="12" t="str">
        <f t="shared" si="1641"/>
        <v>1.00884549255975-0.0148365304118075i</v>
      </c>
      <c r="AH3094" s="12" t="str">
        <f t="shared" si="1642"/>
        <v>3.03038433352426E-07+0.0540498784088409i</v>
      </c>
      <c r="AI3094" s="12">
        <f t="shared" si="1643"/>
        <v>-25.344105573921055</v>
      </c>
      <c r="AJ3094" s="12">
        <f t="shared" si="1644"/>
        <v>89.999678762954289</v>
      </c>
      <c r="AK3094" s="12"/>
      <c r="AL3094" s="12"/>
      <c r="AM3094" s="12"/>
      <c r="AN3094" s="12"/>
    </row>
    <row r="3095" spans="1:40" x14ac:dyDescent="0.35">
      <c r="A3095" s="12"/>
      <c r="B3095" s="12">
        <f t="shared" si="1645"/>
        <v>1165000</v>
      </c>
      <c r="C3095" s="29" t="str">
        <f t="shared" si="1612"/>
        <v>-5.10365241995015E-08+0.00190527232544862i</v>
      </c>
      <c r="D3095" s="28" t="str">
        <f t="shared" si="1613"/>
        <v>-5.39906142414387+0.0146070878284394i</v>
      </c>
      <c r="E3095" s="12" t="str">
        <f t="shared" si="1614"/>
        <v>4200</v>
      </c>
      <c r="F3095" s="12" t="str">
        <f t="shared" si="1615"/>
        <v>0.704225352112676</v>
      </c>
      <c r="G3095" s="12" t="str">
        <f t="shared" si="1611"/>
        <v>0.704225352112676</v>
      </c>
      <c r="H3095" s="12" t="str">
        <f t="shared" si="1616"/>
        <v>8.26750501682252+0.291339778268293i</v>
      </c>
      <c r="I3095" s="12" t="str">
        <f t="shared" si="1617"/>
        <v>4574.94430179014i</v>
      </c>
      <c r="J3095" s="12" t="str">
        <f t="shared" si="1618"/>
        <v>-17901.7834781634+989.454313769405i</v>
      </c>
      <c r="K3095" s="12" t="str">
        <f t="shared" si="1619"/>
        <v>0.0140819970062851-0.254779687994177i</v>
      </c>
      <c r="L3095" s="12" t="str">
        <f t="shared" si="1620"/>
        <v>0.000766796526519002-0.0116275065251035i</v>
      </c>
      <c r="M3095" s="12" t="str">
        <f t="shared" si="1621"/>
        <v>0.0148487935328041-0.266407194519281i</v>
      </c>
      <c r="N3095" s="12" t="str">
        <f t="shared" si="1622"/>
        <v>-14.6398217657284i</v>
      </c>
      <c r="O3095" s="12" t="str">
        <f t="shared" si="1623"/>
        <v>-0.481753674101683-0.876306680043881i</v>
      </c>
      <c r="P3095" s="12" t="str">
        <f t="shared" si="1624"/>
        <v>1.48175367410168+0.876306680043881i</v>
      </c>
      <c r="Q3095" s="12" t="str">
        <f t="shared" si="1625"/>
        <v>-1.48175367410168+13.7635150856845i</v>
      </c>
      <c r="R3095" s="12" t="str">
        <f t="shared" si="1626"/>
        <v>0.0514818623037558-0.113200523486939i</v>
      </c>
      <c r="S3095" s="12" t="str">
        <f t="shared" si="1627"/>
        <v>1.49918681640556i</v>
      </c>
      <c r="T3095" s="12" t="str">
        <f t="shared" si="1628"/>
        <v>0.169708732421827+0.0771809292497971i</v>
      </c>
      <c r="U3095" s="12" t="str">
        <f t="shared" si="1629"/>
        <v>0.001-0.00136613685057421i</v>
      </c>
      <c r="V3095" s="12" t="str">
        <f t="shared" si="1630"/>
        <v>0.0015-0.00041523916430827i</v>
      </c>
      <c r="W3095" s="12" t="str">
        <f t="shared" si="1631"/>
        <v>0.000713329517694609-0.00047749453865629i</v>
      </c>
      <c r="X3095" s="12" t="str">
        <f t="shared" si="1632"/>
        <v>0.000702599364134392-0.000452707086903065i</v>
      </c>
      <c r="Y3095" s="12" t="str">
        <f t="shared" si="1633"/>
        <v>0.00029+1.09798663242963i</v>
      </c>
      <c r="Z3095" s="12" t="str">
        <f t="shared" si="1634"/>
        <v>-0.00494276795399735-0.00768641256834638i</v>
      </c>
      <c r="AA3095" s="12" t="str">
        <f t="shared" si="1635"/>
        <v>0.0098882394980585-10.9335938578778i</v>
      </c>
      <c r="AB3095" s="12" t="str">
        <f t="shared" si="1636"/>
        <v>0.423624692697473+0.192658014522684i</v>
      </c>
      <c r="AC3095" s="12" t="str">
        <f t="shared" si="1637"/>
        <v>1.05761579674791-0.109995926830539i</v>
      </c>
      <c r="AD3095" s="12" t="str">
        <f t="shared" si="1638"/>
        <v>0.377517768786324+0.221425807098787i</v>
      </c>
      <c r="AE3095" s="12" t="str">
        <f t="shared" si="1639"/>
        <v>-0.000164012622981264-0.00399621370628918i</v>
      </c>
      <c r="AF3095" s="12" t="str">
        <f t="shared" si="1640"/>
        <v>-13.6665664409664-0.276732690439854i</v>
      </c>
      <c r="AG3095" s="12" t="str">
        <f t="shared" si="1641"/>
        <v>1.00877746044671-0.0149340799368015i</v>
      </c>
      <c r="AH3095" s="12" t="str">
        <f t="shared" si="1642"/>
        <v>0.000323502610686723+0.0541890963477379i</v>
      </c>
      <c r="AI3095" s="12">
        <f t="shared" si="1643"/>
        <v>-25.32160704594062</v>
      </c>
      <c r="AJ3095" s="12">
        <f t="shared" si="1644"/>
        <v>89.65795491508446</v>
      </c>
      <c r="AK3095" s="12"/>
      <c r="AL3095" s="12"/>
      <c r="AM3095" s="12"/>
      <c r="AN3095" s="12"/>
    </row>
    <row r="3096" spans="1:40" x14ac:dyDescent="0.35">
      <c r="A3096" s="12"/>
      <c r="B3096" s="12">
        <f t="shared" si="1645"/>
        <v>1166000</v>
      </c>
      <c r="C3096" s="29" t="str">
        <f t="shared" si="1612"/>
        <v>-5.09490205307862E-08+0.00190363830115812i</v>
      </c>
      <c r="D3096" s="28" t="str">
        <f t="shared" si="1613"/>
        <v>-5.39906142347301+0.0145945603088789i</v>
      </c>
      <c r="E3096" s="12" t="str">
        <f t="shared" si="1614"/>
        <v>4200</v>
      </c>
      <c r="F3096" s="12" t="str">
        <f t="shared" si="1615"/>
        <v>0.704225352112676</v>
      </c>
      <c r="G3096" s="12" t="str">
        <f t="shared" si="1611"/>
        <v>0.704225352112676</v>
      </c>
      <c r="H3096" s="12" t="str">
        <f t="shared" si="1616"/>
        <v>8.26752394414587+0.291090633322417i</v>
      </c>
      <c r="I3096" s="12" t="str">
        <f t="shared" si="1617"/>
        <v>4578.87129260712i</v>
      </c>
      <c r="J3096" s="12" t="str">
        <f t="shared" si="1618"/>
        <v>-17932.5310611268+990.303630776933i</v>
      </c>
      <c r="K3096" s="12" t="str">
        <f t="shared" si="1619"/>
        <v>0.0140579237182271-0.254562485582609i</v>
      </c>
      <c r="L3096" s="12" t="str">
        <f t="shared" si="1620"/>
        <v>0.000765487513721519-0.0116176206437114i</v>
      </c>
      <c r="M3096" s="12" t="str">
        <f t="shared" si="1621"/>
        <v>0.0148234112319486-0.26618010622632i</v>
      </c>
      <c r="N3096" s="12" t="str">
        <f t="shared" si="1622"/>
        <v>-14.6523881363428i</v>
      </c>
      <c r="O3096" s="12" t="str">
        <f t="shared" si="1623"/>
        <v>-0.492727341548296-0.870183754669523i</v>
      </c>
      <c r="P3096" s="12" t="str">
        <f t="shared" si="1624"/>
        <v>1.4927273415483+0.870183754669523i</v>
      </c>
      <c r="Q3096" s="12" t="str">
        <f t="shared" si="1625"/>
        <v>-1.4927273415483+13.7822043816733i</v>
      </c>
      <c r="R3096" s="12" t="str">
        <f t="shared" si="1626"/>
        <v>0.0508114680477435-0.113811620095633i</v>
      </c>
      <c r="S3096" s="12" t="str">
        <f t="shared" si="1627"/>
        <v>1.50047367204196i</v>
      </c>
      <c r="T3096" s="12" t="str">
        <f t="shared" si="1628"/>
        <v>0.170771339525939+0.0762412700434404i</v>
      </c>
      <c r="U3096" s="12" t="str">
        <f t="shared" si="1629"/>
        <v>0.001-0.00136496520662003i</v>
      </c>
      <c r="V3096" s="12" t="str">
        <f t="shared" si="1630"/>
        <v>0.0015-0.000414883041525845i</v>
      </c>
      <c r="W3096" s="12" t="str">
        <f t="shared" si="1631"/>
        <v>0.000713200569279045-0.000477176827059175i</v>
      </c>
      <c r="X3096" s="12" t="str">
        <f t="shared" si="1632"/>
        <v>0.000702466644186151-0.000452410328857699i</v>
      </c>
      <c r="Y3096" s="12" t="str">
        <f t="shared" si="1633"/>
        <v>0.00029+1.09892911022571i</v>
      </c>
      <c r="Z3096" s="12" t="str">
        <f t="shared" si="1634"/>
        <v>-0.00493529214790327-0.00767835844298012i</v>
      </c>
      <c r="AA3096" s="12" t="str">
        <f t="shared" si="1635"/>
        <v>0.00986995362710176-10.9242100497235i</v>
      </c>
      <c r="AB3096" s="12" t="str">
        <f t="shared" si="1636"/>
        <v>0.426277158492921+0.190312449643066i</v>
      </c>
      <c r="AC3096" s="12" t="str">
        <f t="shared" si="1637"/>
        <v>1.05697626968131-0.110645419625881i</v>
      </c>
      <c r="AD3096" s="12" t="str">
        <f t="shared" si="1638"/>
        <v>0.380283297103649+0.219862130583008i</v>
      </c>
      <c r="AE3096" s="12" t="str">
        <f t="shared" si="1639"/>
        <v>-0.00018862892352077-0.00400503531172773i</v>
      </c>
      <c r="AF3096" s="12" t="str">
        <f t="shared" si="1640"/>
        <v>-13.6665853676189-0.276496073013538i</v>
      </c>
      <c r="AG3096" s="12" t="str">
        <f t="shared" si="1641"/>
        <v>1.00870817597941-0.015030691004681i</v>
      </c>
      <c r="AH3096" s="12" t="str">
        <f t="shared" si="1642"/>
        <v>0.000648363509740162+0.0543239945914324i</v>
      </c>
      <c r="AI3096" s="12">
        <f t="shared" si="1643"/>
        <v>-25.299547457909263</v>
      </c>
      <c r="AJ3096" s="12">
        <f t="shared" si="1644"/>
        <v>89.316200341494167</v>
      </c>
      <c r="AK3096" s="12"/>
      <c r="AL3096" s="12"/>
      <c r="AM3096" s="12"/>
      <c r="AN3096" s="12"/>
    </row>
    <row r="3097" spans="1:40" x14ac:dyDescent="0.35">
      <c r="A3097" s="12"/>
      <c r="B3097" s="12">
        <f t="shared" si="1645"/>
        <v>1167000</v>
      </c>
      <c r="C3097" s="29" t="str">
        <f t="shared" si="1612"/>
        <v>-5.08617417108433E-08+0.00190200707725201i</v>
      </c>
      <c r="D3097" s="28" t="str">
        <f t="shared" si="1613"/>
        <v>-5.39906142280387+0.0145820542589321i</v>
      </c>
      <c r="E3097" s="12" t="str">
        <f t="shared" si="1614"/>
        <v>4200</v>
      </c>
      <c r="F3097" s="12" t="str">
        <f t="shared" si="1615"/>
        <v>0.704225352112676</v>
      </c>
      <c r="G3097" s="12" t="str">
        <f t="shared" si="1611"/>
        <v>0.704225352112676</v>
      </c>
      <c r="H3097" s="12" t="str">
        <f t="shared" si="1616"/>
        <v>8.26754282292669+0.290841913521219i</v>
      </c>
      <c r="I3097" s="12" t="str">
        <f t="shared" si="1617"/>
        <v>4582.79828342411i</v>
      </c>
      <c r="J3097" s="12" t="str">
        <f t="shared" si="1618"/>
        <v>-17963.3050255429+991.152947784459i</v>
      </c>
      <c r="K3097" s="12" t="str">
        <f t="shared" si="1619"/>
        <v>0.0140339120474229-0.254345652074194i</v>
      </c>
      <c r="L3097" s="12" t="str">
        <f t="shared" si="1620"/>
        <v>0.000764181845191448-0.0116077514845382i</v>
      </c>
      <c r="M3097" s="12" t="str">
        <f t="shared" si="1621"/>
        <v>0.0147980938926143-0.265953403558732i</v>
      </c>
      <c r="N3097" s="12" t="str">
        <f t="shared" si="1622"/>
        <v>-14.6649545069572i</v>
      </c>
      <c r="O3097" s="12" t="str">
        <f t="shared" si="1623"/>
        <v>-0.5036232016358-0.863923417192813i</v>
      </c>
      <c r="P3097" s="12" t="str">
        <f t="shared" si="1624"/>
        <v>1.5036232016358+0.863923417192813i</v>
      </c>
      <c r="Q3097" s="12" t="str">
        <f t="shared" si="1625"/>
        <v>-1.5036232016358+13.8010310897644i</v>
      </c>
      <c r="R3097" s="12" t="str">
        <f t="shared" si="1626"/>
        <v>0.0501332651969303-0.114412085016658i</v>
      </c>
      <c r="S3097" s="12" t="str">
        <f t="shared" si="1627"/>
        <v>1.50176052767836i</v>
      </c>
      <c r="T3097" s="12" t="str">
        <f t="shared" si="1628"/>
        <v>0.171819553167398+0.0752881587963812i</v>
      </c>
      <c r="U3097" s="12" t="str">
        <f t="shared" si="1629"/>
        <v>0.001-0.00136379557062464i</v>
      </c>
      <c r="V3097" s="12" t="str">
        <f t="shared" si="1630"/>
        <v>0.0015-0.00041452752906524i</v>
      </c>
      <c r="W3097" s="12" t="str">
        <f t="shared" si="1631"/>
        <v>0.000713071803708949-0.000476859529891619i</v>
      </c>
      <c r="X3097" s="12" t="str">
        <f t="shared" si="1632"/>
        <v>0.000702334116777556-0.000452113951441189i</v>
      </c>
      <c r="Y3097" s="12" t="str">
        <f t="shared" si="1633"/>
        <v>0.00029+1.09987158802179i</v>
      </c>
      <c r="Z3097" s="12" t="str">
        <f t="shared" si="1634"/>
        <v>-0.00492783330166297-0.00767032025293932i</v>
      </c>
      <c r="AA3097" s="12" t="str">
        <f t="shared" si="1635"/>
        <v>0.00985171782708901-10.9148423389092i</v>
      </c>
      <c r="AB3097" s="12" t="str">
        <f t="shared" si="1636"/>
        <v>0.428893695517313+0.187933305957411i</v>
      </c>
      <c r="AC3097" s="12" t="str">
        <f t="shared" si="1637"/>
        <v>1.05632831153763-0.111284683380605i</v>
      </c>
      <c r="AD3097" s="12" t="str">
        <f t="shared" si="1638"/>
        <v>0.383028874016224+0.218264104454728i</v>
      </c>
      <c r="AE3097" s="12" t="str">
        <f t="shared" si="1639"/>
        <v>-0.000213346859986858-0.00401352325231686i</v>
      </c>
      <c r="AF3097" s="12" t="str">
        <f t="shared" si="1640"/>
        <v>-13.6666042457306-0.276259859262287i</v>
      </c>
      <c r="AG3097" s="12" t="str">
        <f t="shared" si="1641"/>
        <v>1.00863765224633-0.0151263491710606i</v>
      </c>
      <c r="AH3097" s="12" t="str">
        <f t="shared" si="1642"/>
        <v>0.000974832790477762+0.0544545592094598i</v>
      </c>
      <c r="AI3097" s="12">
        <f t="shared" si="1643"/>
        <v>-25.27792348676482</v>
      </c>
      <c r="AJ3097" s="12">
        <f t="shared" si="1644"/>
        <v>88.974413896039323</v>
      </c>
      <c r="AK3097" s="12"/>
      <c r="AL3097" s="12"/>
      <c r="AM3097" s="12"/>
      <c r="AN3097" s="12"/>
    </row>
    <row r="3098" spans="1:40" x14ac:dyDescent="0.35">
      <c r="A3098" s="12"/>
      <c r="B3098" s="12">
        <f t="shared" si="1645"/>
        <v>1168000</v>
      </c>
      <c r="C3098" s="29" t="str">
        <f t="shared" si="1612"/>
        <v>-5.07746869699723E-08+0.00190037864653751i</v>
      </c>
      <c r="D3098" s="28" t="str">
        <f t="shared" si="1613"/>
        <v>-5.39906142213645+0.0145695696234542i</v>
      </c>
      <c r="E3098" s="12" t="str">
        <f t="shared" si="1614"/>
        <v>4200</v>
      </c>
      <c r="F3098" s="12" t="str">
        <f t="shared" si="1615"/>
        <v>0.704225352112676</v>
      </c>
      <c r="G3098" s="12" t="str">
        <f t="shared" si="1611"/>
        <v>0.704225352112676</v>
      </c>
      <c r="H3098" s="12" t="str">
        <f t="shared" si="1616"/>
        <v>8.26756165333074+0.290593617778995i</v>
      </c>
      <c r="I3098" s="12" t="str">
        <f t="shared" si="1617"/>
        <v>4586.7252742411i</v>
      </c>
      <c r="J3098" s="12" t="str">
        <f t="shared" si="1618"/>
        <v>-17994.1053714115+992.002264791987i</v>
      </c>
      <c r="K3098" s="12" t="str">
        <f t="shared" si="1619"/>
        <v>0.0140099617839727-0.25412918653277i</v>
      </c>
      <c r="L3098" s="12" t="str">
        <f t="shared" si="1620"/>
        <v>0.000762879509563028-0.0115978990053806i</v>
      </c>
      <c r="M3098" s="12" t="str">
        <f t="shared" si="1621"/>
        <v>0.0147728412935357-0.265727085538151i</v>
      </c>
      <c r="N3098" s="12" t="str">
        <f t="shared" si="1622"/>
        <v>-14.6775208775715i</v>
      </c>
      <c r="O3098" s="12" t="str">
        <f t="shared" si="1623"/>
        <v>-0.514439533781494-0.85752665619366i</v>
      </c>
      <c r="P3098" s="12" t="str">
        <f t="shared" si="1624"/>
        <v>1.51443953378149+0.85752665619366i</v>
      </c>
      <c r="Q3098" s="12" t="str">
        <f t="shared" si="1625"/>
        <v>-1.51443953378149+13.8199942213778i</v>
      </c>
      <c r="R3098" s="12" t="str">
        <f t="shared" si="1626"/>
        <v>0.049447439722677-0.115001834724598i</v>
      </c>
      <c r="S3098" s="12" t="str">
        <f t="shared" si="1627"/>
        <v>1.50304738331476i</v>
      </c>
      <c r="T3098" s="12" t="str">
        <f t="shared" si="1628"/>
        <v>0.172853206759204+0.074321844886784i</v>
      </c>
      <c r="U3098" s="12" t="str">
        <f t="shared" si="1629"/>
        <v>0.001-0.00136262793743061i</v>
      </c>
      <c r="V3098" s="12" t="str">
        <f t="shared" si="1630"/>
        <v>0.0015-0.000414172625358849i</v>
      </c>
      <c r="W3098" s="12" t="str">
        <f t="shared" si="1631"/>
        <v>0.000712943220737335-0.000476542646264693i</v>
      </c>
      <c r="X3098" s="12" t="str">
        <f t="shared" si="1632"/>
        <v>0.000702201781624153-0.000451817953843898i</v>
      </c>
      <c r="Y3098" s="12" t="str">
        <f t="shared" si="1633"/>
        <v>0.00029+1.10081406581786i</v>
      </c>
      <c r="Z3098" s="12" t="str">
        <f t="shared" si="1634"/>
        <v>-0.00492039136289459-0.00766229795409004i</v>
      </c>
      <c r="AA3098" s="12" t="str">
        <f t="shared" si="1635"/>
        <v>0.00983353191841675-10.9054906840416i</v>
      </c>
      <c r="AB3098" s="12" t="str">
        <f t="shared" si="1636"/>
        <v>0.431473887938384+0.185521205960194i</v>
      </c>
      <c r="AC3098" s="12" t="str">
        <f t="shared" si="1637"/>
        <v>1.05567210463414-0.111913623395446i</v>
      </c>
      <c r="AD3098" s="12" t="str">
        <f t="shared" si="1638"/>
        <v>0.38575407637267+0.216631983911217i</v>
      </c>
      <c r="AE3098" s="12" t="str">
        <f t="shared" si="1639"/>
        <v>-0.000238162218472081-0.00402167681273568i</v>
      </c>
      <c r="AF3098" s="12" t="str">
        <f t="shared" si="1640"/>
        <v>-13.6666230754672-0.276024048155541i</v>
      </c>
      <c r="AG3098" s="12" t="str">
        <f t="shared" si="1641"/>
        <v>1.0085659024949-0.0152210401678393i</v>
      </c>
      <c r="AH3098" s="12" t="str">
        <f t="shared" si="1642"/>
        <v>0.00130285740989002+0.0545807768629303i</v>
      </c>
      <c r="AI3098" s="12">
        <f t="shared" si="1643"/>
        <v>-25.256731884725127</v>
      </c>
      <c r="AJ3098" s="12">
        <f t="shared" si="1644"/>
        <v>88.632594438816099</v>
      </c>
      <c r="AK3098" s="12"/>
      <c r="AL3098" s="12"/>
      <c r="AM3098" s="12"/>
      <c r="AN3098" s="12"/>
    </row>
    <row r="3099" spans="1:40" x14ac:dyDescent="0.35">
      <c r="A3099" s="12"/>
      <c r="B3099" s="12">
        <f t="shared" si="1645"/>
        <v>1169000</v>
      </c>
      <c r="C3099" s="29" t="str">
        <f t="shared" si="1612"/>
        <v>-5.06878555417635E-08+0.00189875300184647i</v>
      </c>
      <c r="D3099" s="28" t="str">
        <f t="shared" si="1613"/>
        <v>-5.39906142147075+0.0145571063474896i</v>
      </c>
      <c r="E3099" s="12" t="str">
        <f t="shared" si="1614"/>
        <v>4200</v>
      </c>
      <c r="F3099" s="12" t="str">
        <f t="shared" si="1615"/>
        <v>0.704225352112676</v>
      </c>
      <c r="G3099" s="12" t="str">
        <f t="shared" si="1611"/>
        <v>0.704225352112676</v>
      </c>
      <c r="H3099" s="12" t="str">
        <f t="shared" si="1616"/>
        <v>8.26758043552312+0.290345745013725i</v>
      </c>
      <c r="I3099" s="12" t="str">
        <f t="shared" si="1617"/>
        <v>4590.65226505809i</v>
      </c>
      <c r="J3099" s="12" t="str">
        <f t="shared" si="1618"/>
        <v>-18024.9320987326+992.851581799514i</v>
      </c>
      <c r="K3099" s="12" t="str">
        <f t="shared" si="1619"/>
        <v>0.0139860727188686-0.253913088025325i</v>
      </c>
      <c r="L3099" s="12" t="str">
        <f t="shared" si="1620"/>
        <v>0.000761580495518682-0.0115880631641765i</v>
      </c>
      <c r="M3099" s="12" t="str">
        <f t="shared" si="1621"/>
        <v>0.0147476532143873-0.265501151189501i</v>
      </c>
      <c r="N3099" s="12" t="str">
        <f t="shared" si="1622"/>
        <v>-14.6900872481859i</v>
      </c>
      <c r="O3099" s="12" t="str">
        <f t="shared" si="1623"/>
        <v>-0.525174629961319-0.850994481794678i</v>
      </c>
      <c r="P3099" s="12" t="str">
        <f t="shared" si="1624"/>
        <v>1.52517462996132+0.850994481794678i</v>
      </c>
      <c r="Q3099" s="12" t="str">
        <f t="shared" si="1625"/>
        <v>-1.52517462996132+13.8390927663912i</v>
      </c>
      <c r="R3099" s="12" t="str">
        <f t="shared" si="1626"/>
        <v>0.0487541781519539-0.115580789332363i</v>
      </c>
      <c r="S3099" s="12" t="str">
        <f t="shared" si="1627"/>
        <v>1.50433423895116i</v>
      </c>
      <c r="T3099" s="12" t="str">
        <f t="shared" si="1628"/>
        <v>0.173872138757675+0.0733425794859088i</v>
      </c>
      <c r="U3099" s="12" t="str">
        <f t="shared" si="1629"/>
        <v>0.001-0.00136146230189816i</v>
      </c>
      <c r="V3099" s="12" t="str">
        <f t="shared" si="1630"/>
        <v>0.0015-0.000413818328844426i</v>
      </c>
      <c r="W3099" s="12" t="str">
        <f t="shared" si="1631"/>
        <v>0.000712814820117275-0.000476226175292483i</v>
      </c>
      <c r="X3099" s="12" t="str">
        <f t="shared" si="1632"/>
        <v>0.000702069638441748-0.000451522335258954i</v>
      </c>
      <c r="Y3099" s="12" t="str">
        <f t="shared" si="1633"/>
        <v>0.00029+1.10175654361394i</v>
      </c>
      <c r="Z3099" s="12" t="str">
        <f t="shared" si="1634"/>
        <v>-0.00491296627942546-0.00765429150245233i</v>
      </c>
      <c r="AA3099" s="12" t="str">
        <f t="shared" si="1635"/>
        <v>0.00981539572227281-10.896155043869i</v>
      </c>
      <c r="AB3099" s="12" t="str">
        <f t="shared" si="1636"/>
        <v>0.434017332512933+0.183076776621791i</v>
      </c>
      <c r="AC3099" s="12" t="str">
        <f t="shared" si="1637"/>
        <v>1.05500783205808-0.112532148605154i</v>
      </c>
      <c r="AD3099" s="12" t="str">
        <f t="shared" si="1638"/>
        <v>0.388458484296623+0.214966029267455i</v>
      </c>
      <c r="AE3099" s="12" t="str">
        <f t="shared" si="1639"/>
        <v>-0.00026307078316823-0.00402949532842015i</v>
      </c>
      <c r="AF3099" s="12" t="str">
        <f t="shared" si="1640"/>
        <v>-13.6666418569939-0.275788638666235i</v>
      </c>
      <c r="AG3099" s="12" t="str">
        <f t="shared" si="1641"/>
        <v>1.00849294012927-0.0153147499048169i</v>
      </c>
      <c r="AH3099" s="12" t="str">
        <f t="shared" si="1642"/>
        <v>0.0016323842327314+0.0547026348050711i</v>
      </c>
      <c r="AI3099" s="12">
        <f t="shared" si="1643"/>
        <v>-25.235969477694844</v>
      </c>
      <c r="AJ3099" s="12">
        <f t="shared" si="1644"/>
        <v>88.290740836301211</v>
      </c>
      <c r="AK3099" s="12"/>
      <c r="AL3099" s="12"/>
      <c r="AM3099" s="12"/>
      <c r="AN3099" s="12"/>
    </row>
    <row r="3100" spans="1:40" x14ac:dyDescent="0.35">
      <c r="A3100" s="12"/>
      <c r="B3100" s="12">
        <f t="shared" si="1645"/>
        <v>1170000</v>
      </c>
      <c r="C3100" s="29" t="str">
        <f t="shared" si="1612"/>
        <v>-5.06012466630815E-08+0.00189713013603524i</v>
      </c>
      <c r="D3100" s="28" t="str">
        <f t="shared" si="1613"/>
        <v>-5.39906142080674+0.0145446643762702i</v>
      </c>
      <c r="E3100" s="12" t="str">
        <f t="shared" si="1614"/>
        <v>4200</v>
      </c>
      <c r="F3100" s="12" t="str">
        <f t="shared" si="1615"/>
        <v>0.704225352112676</v>
      </c>
      <c r="G3100" s="12" t="str">
        <f t="shared" si="1611"/>
        <v>0.704225352112676</v>
      </c>
      <c r="H3100" s="12" t="str">
        <f t="shared" si="1616"/>
        <v>8.26759916966812+0.290098294147063i</v>
      </c>
      <c r="I3100" s="12" t="str">
        <f t="shared" si="1617"/>
        <v>4594.57925587507i</v>
      </c>
      <c r="J3100" s="12" t="str">
        <f t="shared" si="1618"/>
        <v>-18055.7852075064+993.700898807041i</v>
      </c>
      <c r="K3100" s="12" t="str">
        <f t="shared" si="1619"/>
        <v>0.0139622446439899-0.253697355621988i</v>
      </c>
      <c r="L3100" s="12" t="str">
        <f t="shared" si="1620"/>
        <v>0.000760284791788762-0.0115782439190046i</v>
      </c>
      <c r="M3100" s="12" t="str">
        <f t="shared" si="1621"/>
        <v>0.0147225294357787-0.265275599540993i</v>
      </c>
      <c r="N3100" s="12" t="str">
        <f t="shared" si="1622"/>
        <v>-14.7026536188002i</v>
      </c>
      <c r="O3100" s="12" t="str">
        <f t="shared" si="1623"/>
        <v>-0.535826794978969-0.844327925502032i</v>
      </c>
      <c r="P3100" s="12" t="str">
        <f t="shared" si="1624"/>
        <v>1.53582679497897+0.844327925502032i</v>
      </c>
      <c r="Q3100" s="12" t="str">
        <f t="shared" si="1625"/>
        <v>-1.53582679497897+13.8583256932982i</v>
      </c>
      <c r="R3100" s="12" t="str">
        <f t="shared" si="1626"/>
        <v>0.0480536674867892-0.116148872578496i</v>
      </c>
      <c r="S3100" s="12" t="str">
        <f t="shared" si="1627"/>
        <v>1.50562109458755i</v>
      </c>
      <c r="T3100" s="12" t="str">
        <f t="shared" si="1628"/>
        <v>0.174876192666745+0.0723506154404057i</v>
      </c>
      <c r="U3100" s="12" t="str">
        <f t="shared" si="1629"/>
        <v>0.001-0.00136029865890509i</v>
      </c>
      <c r="V3100" s="12" t="str">
        <f t="shared" si="1630"/>
        <v>0.0015-0.000413464637965072i</v>
      </c>
      <c r="W3100" s="12" t="str">
        <f t="shared" si="1631"/>
        <v>0.000712686601601896-0.000475910116092056i</v>
      </c>
      <c r="X3100" s="12" t="str">
        <f t="shared" si="1632"/>
        <v>0.000701937686946393-0.000451227094882215i</v>
      </c>
      <c r="Y3100" s="12" t="str">
        <f t="shared" si="1633"/>
        <v>0.00029+1.10269902141002i</v>
      </c>
      <c r="Z3100" s="12" t="str">
        <f t="shared" si="1634"/>
        <v>-0.00490555799929106-0.00764630085419981i</v>
      </c>
      <c r="AA3100" s="12" t="str">
        <f t="shared" si="1635"/>
        <v>0.00979730906063274-10.8868353772809i</v>
      </c>
      <c r="AB3100" s="12" t="str">
        <f t="shared" si="1636"/>
        <v>0.43652363859755+0.180600649094666i</v>
      </c>
      <c r="AC3100" s="12" t="str">
        <f t="shared" si="1637"/>
        <v>1.05433567758475-0.113140171570364i</v>
      </c>
      <c r="AD3100" s="12" t="str">
        <f t="shared" si="1638"/>
        <v>0.391141681246064+0.213266505914187i</v>
      </c>
      <c r="AE3100" s="12" t="str">
        <f t="shared" si="1639"/>
        <v>-0.000288068336948928-0.00403697818549312i</v>
      </c>
      <c r="AF3100" s="12" t="str">
        <f t="shared" si="1640"/>
        <v>-13.6666605904749-0.275553629770793i</v>
      </c>
      <c r="AG3100" s="12" t="str">
        <f t="shared" si="1641"/>
        <v>1.00841877870787-0.015407464471274i</v>
      </c>
      <c r="AH3100" s="12" t="str">
        <f t="shared" si="1642"/>
        <v>0.00196336003715258+0.0548201208817288i</v>
      </c>
      <c r="AI3100" s="12">
        <f t="shared" si="1643"/>
        <v>-25.215633163722543</v>
      </c>
      <c r="AJ3100" s="12">
        <f t="shared" si="1644"/>
        <v>87.948851961522351</v>
      </c>
      <c r="AK3100" s="12"/>
      <c r="AL3100" s="12"/>
      <c r="AM3100" s="12"/>
      <c r="AN3100" s="12"/>
    </row>
    <row r="3101" spans="1:40" x14ac:dyDescent="0.35">
      <c r="A3101" s="12"/>
      <c r="B3101" s="12">
        <f t="shared" si="1645"/>
        <v>1171000</v>
      </c>
      <c r="C3101" s="29" t="str">
        <f t="shared" si="1612"/>
        <v>-5.05148595740475E-08+0.00189551004198456i</v>
      </c>
      <c r="D3101" s="28" t="str">
        <f t="shared" si="1613"/>
        <v>-5.39906142014444+0.014532243655215i</v>
      </c>
      <c r="E3101" s="12" t="str">
        <f t="shared" si="1614"/>
        <v>4200</v>
      </c>
      <c r="F3101" s="12" t="str">
        <f t="shared" si="1615"/>
        <v>0.704225352112676</v>
      </c>
      <c r="G3101" s="12" t="str">
        <f t="shared" si="1611"/>
        <v>0.704225352112676</v>
      </c>
      <c r="H3101" s="12" t="str">
        <f t="shared" si="1616"/>
        <v>8.26761785592948+0.289851264104321i</v>
      </c>
      <c r="I3101" s="12" t="str">
        <f t="shared" si="1617"/>
        <v>4598.50624669206i</v>
      </c>
      <c r="J3101" s="12" t="str">
        <f t="shared" si="1618"/>
        <v>-18086.6646977327+994.550215814569i</v>
      </c>
      <c r="K3101" s="12" t="str">
        <f t="shared" si="1619"/>
        <v>0.0139384773520997-0.253481988396021i</v>
      </c>
      <c r="L3101" s="12" t="str">
        <f t="shared" si="1620"/>
        <v>0.000758992387151294-0.0115684412280835i</v>
      </c>
      <c r="M3101" s="12" t="str">
        <f t="shared" si="1621"/>
        <v>0.014697469739251-0.265050429624104i</v>
      </c>
      <c r="N3101" s="12" t="str">
        <f t="shared" si="1622"/>
        <v>-14.7152199894146i</v>
      </c>
      <c r="O3101" s="12" t="str">
        <f t="shared" si="1623"/>
        <v>-0.546394346734276-0.837528040042137i</v>
      </c>
      <c r="P3101" s="12" t="str">
        <f t="shared" si="1624"/>
        <v>1.54639434673428+0.837528040042137i</v>
      </c>
      <c r="Q3101" s="12" t="str">
        <f t="shared" si="1625"/>
        <v>-1.54639434673428+13.8776919493725i</v>
      </c>
      <c r="R3101" s="12" t="str">
        <f t="shared" si="1626"/>
        <v>0.0473460951246258-0.116706011812589i</v>
      </c>
      <c r="S3101" s="12" t="str">
        <f t="shared" si="1627"/>
        <v>1.50690795022396i</v>
      </c>
      <c r="T3101" s="12" t="str">
        <f t="shared" si="1628"/>
        <v>0.175865217039322+0.0713462071553585i</v>
      </c>
      <c r="U3101" s="12" t="str">
        <f t="shared" si="1629"/>
        <v>0.001-0.00135913700334667i</v>
      </c>
      <c r="V3101" s="12" t="str">
        <f t="shared" si="1630"/>
        <v>0.0015-0.000413111551169201i</v>
      </c>
      <c r="W3101" s="12" t="str">
        <f t="shared" si="1631"/>
        <v>0.000712558564944384-0.000475594467783449i</v>
      </c>
      <c r="X3101" s="12" t="str">
        <f t="shared" si="1632"/>
        <v>0.000701805926854366-0.000450932231912273i</v>
      </c>
      <c r="Y3101" s="12" t="str">
        <f t="shared" si="1633"/>
        <v>0.00029+1.10364149920609i</v>
      </c>
      <c r="Z3101" s="12" t="str">
        <f t="shared" si="1634"/>
        <v>-0.0048981664707343-0.00763832596565885i</v>
      </c>
      <c r="AA3101" s="12" t="str">
        <f t="shared" si="1635"/>
        <v>0.00977927175625595-10.8775316433078i</v>
      </c>
      <c r="AB3101" s="12" t="str">
        <f t="shared" si="1636"/>
        <v>0.438992428152008+0.178093458421423i</v>
      </c>
      <c r="AC3101" s="12" t="str">
        <f t="shared" si="1637"/>
        <v>1.05365582559637-0.113737608467511i</v>
      </c>
      <c r="AD3101" s="12" t="str">
        <f t="shared" si="1638"/>
        <v>0.39380325407244+0.211533684275122i</v>
      </c>
      <c r="AE3101" s="12" t="str">
        <f t="shared" si="1639"/>
        <v>-0.000313150661953541-0.00404412482068977i</v>
      </c>
      <c r="AF3101" s="12" t="str">
        <f t="shared" si="1640"/>
        <v>-13.6666792760739-0.275319020449106i</v>
      </c>
      <c r="AG3101" s="12" t="str">
        <f t="shared" si="1641"/>
        <v>1.00834343194119-0.0154991701375356i</v>
      </c>
      <c r="AH3101" s="12" t="str">
        <f t="shared" si="1642"/>
        <v>0.00229573152038399+0.0549332235318553i</v>
      </c>
      <c r="AI3101" s="12">
        <f t="shared" si="1643"/>
        <v>-25.19571991150201</v>
      </c>
      <c r="AJ3101" s="12">
        <f t="shared" si="1644"/>
        <v>87.606926694180316</v>
      </c>
      <c r="AK3101" s="12"/>
      <c r="AL3101" s="12"/>
      <c r="AM3101" s="12"/>
      <c r="AN3101" s="12"/>
    </row>
    <row r="3102" spans="1:40" x14ac:dyDescent="0.35">
      <c r="A3102" s="12"/>
      <c r="B3102" s="12">
        <f t="shared" si="1645"/>
        <v>1172000</v>
      </c>
      <c r="C3102" s="29" t="str">
        <f t="shared" si="1612"/>
        <v>-5.04286935180231E-08+0.0018938927125995i</v>
      </c>
      <c r="D3102" s="28" t="str">
        <f t="shared" si="1613"/>
        <v>-5.39906141948384+0.0145198441299295i</v>
      </c>
      <c r="E3102" s="12" t="str">
        <f t="shared" si="1614"/>
        <v>4200</v>
      </c>
      <c r="F3102" s="12" t="str">
        <f t="shared" si="1615"/>
        <v>0.704225352112676</v>
      </c>
      <c r="G3102" s="12" t="str">
        <f t="shared" si="1611"/>
        <v>0.704225352112676</v>
      </c>
      <c r="H3102" s="12" t="str">
        <f t="shared" si="1616"/>
        <v>8.26763649447015+0.289604653814454i</v>
      </c>
      <c r="I3102" s="12" t="str">
        <f t="shared" si="1617"/>
        <v>4602.43323750905i</v>
      </c>
      <c r="J3102" s="12" t="str">
        <f t="shared" si="1618"/>
        <v>-18117.5705694115+995.399532822097i</v>
      </c>
      <c r="K3102" s="12" t="str">
        <f t="shared" si="1619"/>
        <v>0.0139147706368393-0.2532669854238i</v>
      </c>
      <c r="L3102" s="12" t="str">
        <f t="shared" si="1620"/>
        <v>0.000757703270431779-0.0115586550497713i</v>
      </c>
      <c r="M3102" s="12" t="str">
        <f t="shared" si="1621"/>
        <v>0.0146724739072711-0.264825640473571i</v>
      </c>
      <c r="N3102" s="12" t="str">
        <f t="shared" si="1622"/>
        <v>-14.727786360029i</v>
      </c>
      <c r="O3102" s="12" t="str">
        <f t="shared" si="1623"/>
        <v>-0.556875616488229-0.830595899195785i</v>
      </c>
      <c r="P3102" s="12" t="str">
        <f t="shared" si="1624"/>
        <v>1.55687561648823+0.830595899195785i</v>
      </c>
      <c r="Q3102" s="12" t="str">
        <f t="shared" si="1625"/>
        <v>-1.55687561648823+13.8971904608332i</v>
      </c>
      <c r="R3102" s="12" t="str">
        <f t="shared" si="1626"/>
        <v>0.0466316487798031-0.117252137978719i</v>
      </c>
      <c r="S3102" s="12" t="str">
        <f t="shared" si="1627"/>
        <v>1.50819480586036i</v>
      </c>
      <c r="T3102" s="12" t="str">
        <f t="shared" si="1628"/>
        <v>0.176839065475526+0.0703296104784036i</v>
      </c>
      <c r="U3102" s="12" t="str">
        <f t="shared" si="1629"/>
        <v>0.001-0.00135797733013562i</v>
      </c>
      <c r="V3102" s="12" t="str">
        <f t="shared" si="1630"/>
        <v>0.0015-0.000412759066910525i</v>
      </c>
      <c r="W3102" s="12" t="str">
        <f t="shared" si="1631"/>
        <v>0.000712430709897988-0.000475279229489662i</v>
      </c>
      <c r="X3102" s="12" t="str">
        <f t="shared" si="1632"/>
        <v>0.00070167435788221-0.000450637745550414i</v>
      </c>
      <c r="Y3102" s="12" t="str">
        <f t="shared" si="1633"/>
        <v>0.00029+1.10458397700217i</v>
      </c>
      <c r="Z3102" s="12" t="str">
        <f t="shared" si="1634"/>
        <v>-0.00489079164220376-0.00763036679330786i</v>
      </c>
      <c r="AA3102" s="12" t="str">
        <f t="shared" si="1635"/>
        <v>0.00976128363268063-10.8682438011197i</v>
      </c>
      <c r="AB3102" s="12" t="str">
        <f t="shared" si="1636"/>
        <v>0.441423335734862+0.175555843245547i</v>
      </c>
      <c r="AC3102" s="12" t="str">
        <f t="shared" si="1637"/>
        <v>1.05296846100201-0.114324379076676i</v>
      </c>
      <c r="AD3102" s="12" t="str">
        <f t="shared" si="1638"/>
        <v>0.396442793078892+0.209767839763714i</v>
      </c>
      <c r="AE3102" s="12" t="str">
        <f t="shared" si="1639"/>
        <v>-0.000338313540165194-0.00405093472127492i</v>
      </c>
      <c r="AF3102" s="12" t="str">
        <f t="shared" si="1640"/>
        <v>-13.666697913954-0.275084809684524i</v>
      </c>
      <c r="AG3102" s="12" t="str">
        <f t="shared" si="1641"/>
        <v>1.00826691368934-0.0155898533564902i</v>
      </c>
      <c r="AH3102" s="12" t="str">
        <f t="shared" si="1642"/>
        <v>0.00262944530437765+0.0550419317879405i</v>
      </c>
      <c r="AI3102" s="12">
        <f t="shared" si="1643"/>
        <v>-25.176226758922589</v>
      </c>
      <c r="AJ3102" s="12">
        <f t="shared" si="1644"/>
        <v>87.2649639208189</v>
      </c>
      <c r="AK3102" s="12"/>
      <c r="AL3102" s="12"/>
      <c r="AM3102" s="12"/>
      <c r="AN3102" s="12"/>
    </row>
    <row r="3103" spans="1:40" x14ac:dyDescent="0.35">
      <c r="A3103" s="12"/>
      <c r="B3103" s="12">
        <f t="shared" si="1645"/>
        <v>1173000</v>
      </c>
      <c r="C3103" s="29" t="str">
        <f t="shared" si="1612"/>
        <v>-5.03427477415943E-08+0.00189227814080929i</v>
      </c>
      <c r="D3103" s="28" t="str">
        <f t="shared" si="1613"/>
        <v>-5.39906141882492+0.0145074657462046i</v>
      </c>
      <c r="E3103" s="12" t="str">
        <f t="shared" si="1614"/>
        <v>4200</v>
      </c>
      <c r="F3103" s="12" t="str">
        <f t="shared" si="1615"/>
        <v>0.704225352112676</v>
      </c>
      <c r="G3103" s="12" t="str">
        <f t="shared" si="1611"/>
        <v>0.704225352112676</v>
      </c>
      <c r="H3103" s="12" t="str">
        <f t="shared" si="1616"/>
        <v>8.26765508545238+0.289358462210038i</v>
      </c>
      <c r="I3103" s="12" t="str">
        <f t="shared" si="1617"/>
        <v>4606.36022832603i</v>
      </c>
      <c r="J3103" s="12" t="str">
        <f t="shared" si="1618"/>
        <v>-18148.5028225429+996.248849829624i</v>
      </c>
      <c r="K3103" s="12" t="str">
        <f t="shared" si="1619"/>
        <v>0.013891124292724-0.253052345784801i</v>
      </c>
      <c r="L3103" s="12" t="str">
        <f t="shared" si="1620"/>
        <v>0.000756417430502893-0.0115488853425652i</v>
      </c>
      <c r="M3103" s="12" t="str">
        <f t="shared" si="1621"/>
        <v>0.0146475417232269-0.264601231127366i</v>
      </c>
      <c r="N3103" s="12" t="str">
        <f t="shared" si="1622"/>
        <v>-14.7403527306433i</v>
      </c>
      <c r="O3103" s="12" t="str">
        <f t="shared" si="1623"/>
        <v>-0.567268949126749-0.823532597628433i</v>
      </c>
      <c r="P3103" s="12" t="str">
        <f t="shared" si="1624"/>
        <v>1.56726894912675+0.823532597628433i</v>
      </c>
      <c r="Q3103" s="12" t="str">
        <f t="shared" si="1625"/>
        <v>-1.56726894912675+13.9168201330149i</v>
      </c>
      <c r="R3103" s="12" t="str">
        <f t="shared" si="1626"/>
        <v>0.0459105164060716-0.117787185597062i</v>
      </c>
      <c r="S3103" s="12" t="str">
        <f t="shared" si="1627"/>
        <v>1.50948166149676i</v>
      </c>
      <c r="T3103" s="12" t="str">
        <f t="shared" si="1628"/>
        <v>0.17779759661808+0.0693010825848112i</v>
      </c>
      <c r="U3103" s="12" t="str">
        <f t="shared" si="1629"/>
        <v>0.000999999999999999-0.00135681963420201i</v>
      </c>
      <c r="V3103" s="12" t="str">
        <f t="shared" si="1630"/>
        <v>0.0015-0.000412407183648027i</v>
      </c>
      <c r="W3103" s="12" t="str">
        <f t="shared" si="1631"/>
        <v>0.000712303036216028-0.000474964400336654i</v>
      </c>
      <c r="X3103" s="12" t="str">
        <f t="shared" si="1632"/>
        <v>0.000701542979746715-0.000450343635000662i</v>
      </c>
      <c r="Y3103" s="12" t="str">
        <f t="shared" si="1633"/>
        <v>0.00029+1.10552645479825i</v>
      </c>
      <c r="Z3103" s="12" t="str">
        <f t="shared" si="1634"/>
        <v>-0.00488343346235372-0.00762242329377699i</v>
      </c>
      <c r="AA3103" s="12" t="str">
        <f t="shared" si="1635"/>
        <v>0.00974334451422087-10.8589718100262i</v>
      </c>
      <c r="AB3103" s="12" t="str">
        <f t="shared" si="1636"/>
        <v>0.443816008491949+0.172988445524545i</v>
      </c>
      <c r="AC3103" s="12" t="str">
        <f t="shared" si="1637"/>
        <v>1.05227376915843-0.114900406767546i</v>
      </c>
      <c r="AD3103" s="12" t="str">
        <f t="shared" si="1638"/>
        <v>0.399059892078189+0.207969252739202i</v>
      </c>
      <c r="AE3103" s="12" t="str">
        <f t="shared" si="1639"/>
        <v>-0.000363552753989209-0.00405740742495622i</v>
      </c>
      <c r="AF3103" s="12" t="str">
        <f t="shared" si="1640"/>
        <v>-13.6667165042773-0.274850996463833i</v>
      </c>
      <c r="AG3103" s="12" t="str">
        <f t="shared" si="1641"/>
        <v>1.0081892379597-0.0156795007650911i</v>
      </c>
      <c r="AH3103" s="12" t="str">
        <f t="shared" si="1642"/>
        <v>0.00296444794149008+0.0551462352764338i</v>
      </c>
      <c r="AI3103" s="12">
        <f t="shared" si="1643"/>
        <v>-25.157150811659843</v>
      </c>
      <c r="AJ3103" s="12">
        <f t="shared" si="1644"/>
        <v>86.922962534958216</v>
      </c>
      <c r="AK3103" s="12"/>
      <c r="AL3103" s="12"/>
      <c r="AM3103" s="12"/>
      <c r="AN3103" s="12"/>
    </row>
    <row r="3104" spans="1:40" x14ac:dyDescent="0.35">
      <c r="A3104" s="12"/>
      <c r="B3104" s="12">
        <f t="shared" si="1645"/>
        <v>1174000</v>
      </c>
      <c r="C3104" s="29" t="str">
        <f t="shared" si="1612"/>
        <v>-5.02570214945538E-08+0.00189066631956726i</v>
      </c>
      <c r="D3104" s="28" t="str">
        <f t="shared" si="1613"/>
        <v>-5.39906141816769+0.0144951084500157i</v>
      </c>
      <c r="E3104" s="12" t="str">
        <f t="shared" si="1614"/>
        <v>4200</v>
      </c>
      <c r="F3104" s="12" t="str">
        <f t="shared" si="1615"/>
        <v>0.704225352112676</v>
      </c>
      <c r="G3104" s="12" t="str">
        <f t="shared" si="1611"/>
        <v>0.704225352112676</v>
      </c>
      <c r="H3104" s="12" t="str">
        <f t="shared" si="1616"/>
        <v>8.26767362903779+0.289112688227266i</v>
      </c>
      <c r="I3104" s="12" t="str">
        <f t="shared" si="1617"/>
        <v>4610.28721914302i</v>
      </c>
      <c r="J3104" s="12" t="str">
        <f t="shared" si="1618"/>
        <v>-18179.4614571269+997.098166837151i</v>
      </c>
      <c r="K3104" s="12" t="str">
        <f t="shared" si="1619"/>
        <v>0.0138675381151391-0.252838068561592i</v>
      </c>
      <c r="L3104" s="12" t="str">
        <f t="shared" si="1620"/>
        <v>0.000755134856284285-0.0115391320651006i</v>
      </c>
      <c r="M3104" s="12" t="str">
        <f t="shared" si="1621"/>
        <v>0.0146226729714234-0.264377200626693i</v>
      </c>
      <c r="N3104" s="12" t="str">
        <f t="shared" si="1622"/>
        <v>-14.7529191012577i</v>
      </c>
      <c r="O3104" s="12" t="str">
        <f t="shared" si="1623"/>
        <v>-0.577572703422292-0.816339250717166i</v>
      </c>
      <c r="P3104" s="12" t="str">
        <f t="shared" si="1624"/>
        <v>1.57757270342229+0.816339250717166i</v>
      </c>
      <c r="Q3104" s="12" t="str">
        <f t="shared" si="1625"/>
        <v>-1.57757270342229+13.9365798505405i</v>
      </c>
      <c r="R3104" s="12" t="str">
        <f t="shared" si="1626"/>
        <v>0.0451828861202416-0.11831109274371i</v>
      </c>
      <c r="S3104" s="12" t="str">
        <f t="shared" si="1627"/>
        <v>1.51076851713315i</v>
      </c>
      <c r="T3104" s="12" t="str">
        <f t="shared" si="1628"/>
        <v>0.178740674144817+0.0682608818636734i</v>
      </c>
      <c r="U3104" s="12" t="str">
        <f t="shared" si="1629"/>
        <v>0.001-0.00135566391049315i</v>
      </c>
      <c r="V3104" s="12" t="str">
        <f t="shared" si="1630"/>
        <v>0.0015-0.00041205589984594i</v>
      </c>
      <c r="W3104" s="12" t="str">
        <f t="shared" si="1631"/>
        <v>0.000712175543651881-0.000474649979453291i</v>
      </c>
      <c r="X3104" s="12" t="str">
        <f t="shared" si="1632"/>
        <v>0.000701411792164911-0.000450049899469678i</v>
      </c>
      <c r="Y3104" s="12" t="str">
        <f t="shared" si="1633"/>
        <v>0.00029+1.10646893259433i</v>
      </c>
      <c r="Z3104" s="12" t="str">
        <f t="shared" si="1634"/>
        <v>-0.00487609188004201-0.00761449542384709i</v>
      </c>
      <c r="AA3104" s="12" t="str">
        <f t="shared" si="1635"/>
        <v>0.00972545422596195-10.849715629476i</v>
      </c>
      <c r="AB3104" s="12" t="str">
        <f t="shared" si="1636"/>
        <v>0.446170106137678+0.170391910245852i</v>
      </c>
      <c r="AC3104" s="12" t="str">
        <f t="shared" si="1637"/>
        <v>1.05157193579191-0.115465618483493i</v>
      </c>
      <c r="AD3104" s="12" t="str">
        <f t="shared" si="1638"/>
        <v>0.401654148450106+0.206138208462041i</v>
      </c>
      <c r="AE3104" s="12" t="str">
        <f t="shared" si="1639"/>
        <v>-0.000388864086828503-0.0040635425197907i</v>
      </c>
      <c r="AF3104" s="12" t="str">
        <f t="shared" si="1640"/>
        <v>-13.6667350472055-0.27461757977725i</v>
      </c>
      <c r="AG3104" s="12" t="str">
        <f t="shared" si="1641"/>
        <v>1.00811041890461-0.015768099185828i</v>
      </c>
      <c r="AH3104" s="12" t="str">
        <f t="shared" si="1642"/>
        <v>0.00330068592016274+0.0552461242181257i</v>
      </c>
      <c r="AI3104" s="12">
        <f t="shared" si="1643"/>
        <v>-25.138489241809726</v>
      </c>
      <c r="AJ3104" s="12">
        <f t="shared" si="1644"/>
        <v>86.580921437236341</v>
      </c>
      <c r="AK3104" s="12"/>
      <c r="AL3104" s="12"/>
      <c r="AM3104" s="12"/>
      <c r="AN3104" s="12"/>
    </row>
    <row r="3105" spans="1:40" x14ac:dyDescent="0.35">
      <c r="A3105" s="12"/>
      <c r="B3105" s="12">
        <f t="shared" si="1645"/>
        <v>1175000</v>
      </c>
      <c r="C3105" s="29" t="str">
        <f t="shared" si="1612"/>
        <v>-5.01715140298855E-08+0.00188905724185075i</v>
      </c>
      <c r="D3105" s="28" t="str">
        <f t="shared" si="1613"/>
        <v>-5.39906141751212+0.0144827721875224i</v>
      </c>
      <c r="E3105" s="12" t="str">
        <f t="shared" si="1614"/>
        <v>4200</v>
      </c>
      <c r="F3105" s="12" t="str">
        <f t="shared" si="1615"/>
        <v>0.704225352112676</v>
      </c>
      <c r="G3105" s="12" t="str">
        <f t="shared" si="1611"/>
        <v>0.704225352112676</v>
      </c>
      <c r="H3105" s="12" t="str">
        <f t="shared" si="1616"/>
        <v>8.26769212538724+0.288867330805921i</v>
      </c>
      <c r="I3105" s="12" t="str">
        <f t="shared" si="1617"/>
        <v>4614.21420996001i</v>
      </c>
      <c r="J3105" s="12" t="str">
        <f t="shared" si="1618"/>
        <v>-18210.4464731635+997.947483844679i</v>
      </c>
      <c r="K3105" s="12" t="str">
        <f t="shared" si="1619"/>
        <v>0.013844011900335-0.252624152839817i</v>
      </c>
      <c r="L3105" s="12" t="str">
        <f t="shared" si="1620"/>
        <v>0.000753855536742333-0.0115293951761506i</v>
      </c>
      <c r="M3105" s="12" t="str">
        <f t="shared" si="1621"/>
        <v>0.0145978674370773-0.264153548015968i</v>
      </c>
      <c r="N3105" s="12" t="str">
        <f t="shared" si="1622"/>
        <v>-14.765485471872i</v>
      </c>
      <c r="O3105" s="12" t="str">
        <f t="shared" si="1623"/>
        <v>-0.58778525229245-0.809016994374964i</v>
      </c>
      <c r="P3105" s="12" t="str">
        <f t="shared" si="1624"/>
        <v>1.58778525229245+0.809016994374964i</v>
      </c>
      <c r="Q3105" s="12" t="str">
        <f t="shared" si="1625"/>
        <v>-1.58778525229245+13.956468477497i</v>
      </c>
      <c r="R3105" s="12" t="str">
        <f t="shared" si="1626"/>
        <v>0.044448946127063-0.118823801028665i</v>
      </c>
      <c r="S3105" s="12" t="str">
        <f t="shared" si="1627"/>
        <v>1.51205537276955i</v>
      </c>
      <c r="T3105" s="12" t="str">
        <f t="shared" si="1628"/>
        <v>0.179668166758293+0.0672092678053699i</v>
      </c>
      <c r="U3105" s="12" t="str">
        <f t="shared" si="1629"/>
        <v>0.001-0.00135451015397358i</v>
      </c>
      <c r="V3105" s="12" t="str">
        <f t="shared" si="1630"/>
        <v>0.0015-0.000411705213973731i</v>
      </c>
      <c r="W3105" s="12" t="str">
        <f t="shared" si="1631"/>
        <v>0.000712048231958991-0.000474335965971368i</v>
      </c>
      <c r="X3105" s="12" t="str">
        <f t="shared" si="1632"/>
        <v>0.000701280794854075-0.000449756538166834i</v>
      </c>
      <c r="Y3105" s="12" t="str">
        <f t="shared" si="1633"/>
        <v>0.00029+1.1074114103904i</v>
      </c>
      <c r="Z3105" s="12" t="str">
        <f t="shared" si="1634"/>
        <v>-0.00486876684432998-0.00760658314044936i</v>
      </c>
      <c r="AA3105" s="12" t="str">
        <f t="shared" si="1635"/>
        <v>0.00970761259375655-10.8404752190558i</v>
      </c>
      <c r="AB3105" s="12" t="str">
        <f t="shared" si="1636"/>
        <v>0.448485300929106+0.167766885145918i</v>
      </c>
      <c r="AC3105" s="12" t="str">
        <f t="shared" si="1637"/>
        <v>1.05086314692132-0.116019944723741i</v>
      </c>
      <c r="AD3105" s="12" t="str">
        <f t="shared" si="1638"/>
        <v>0.404225163198021+0.20427499704885i</v>
      </c>
      <c r="AE3105" s="12" t="str">
        <f t="shared" si="1639"/>
        <v>-0.000414243323655278-0.00406933964408452i</v>
      </c>
      <c r="AF3105" s="12" t="str">
        <f t="shared" si="1640"/>
        <v>-13.6667535428994-0.274384558618399i</v>
      </c>
      <c r="AG3105" s="12" t="str">
        <f t="shared" si="1641"/>
        <v>1.00803047081889-0.0158556356281594i</v>
      </c>
      <c r="AH3105" s="12" t="str">
        <f t="shared" si="1642"/>
        <v>0.00363810567059267+0.0553415894284881i</v>
      </c>
      <c r="AI3105" s="12">
        <f t="shared" si="1643"/>
        <v>-25.120239286565209</v>
      </c>
      <c r="AJ3105" s="12">
        <f t="shared" si="1644"/>
        <v>86.238839535567024</v>
      </c>
      <c r="AK3105" s="12"/>
      <c r="AL3105" s="12"/>
      <c r="AM3105" s="12"/>
      <c r="AN3105" s="12"/>
    </row>
    <row r="3106" spans="1:40" x14ac:dyDescent="0.35">
      <c r="A3106" s="12"/>
      <c r="B3106" s="12">
        <f t="shared" si="1645"/>
        <v>1176000</v>
      </c>
      <c r="C3106" s="29" t="str">
        <f t="shared" si="1612"/>
        <v>-5.00862246037486E-08+0.00188745090066097i</v>
      </c>
      <c r="D3106" s="28" t="str">
        <f t="shared" si="1613"/>
        <v>-5.39906141685824+0.0144704569050674i</v>
      </c>
      <c r="E3106" s="12" t="str">
        <f t="shared" si="1614"/>
        <v>4200</v>
      </c>
      <c r="F3106" s="12" t="str">
        <f t="shared" si="1615"/>
        <v>0.704225352112676</v>
      </c>
      <c r="G3106" s="12" t="str">
        <f t="shared" si="1611"/>
        <v>0.704225352112676</v>
      </c>
      <c r="H3106" s="12" t="str">
        <f t="shared" si="1616"/>
        <v>8.267710574661+0.288622388889373i</v>
      </c>
      <c r="I3106" s="12" t="str">
        <f t="shared" si="1617"/>
        <v>4618.141200777i</v>
      </c>
      <c r="J3106" s="12" t="str">
        <f t="shared" si="1618"/>
        <v>-18241.4578706526+998.796800852206i</v>
      </c>
      <c r="K3106" s="12" t="str">
        <f t="shared" si="1619"/>
        <v>0.0138205454454232-0.252410597708184i</v>
      </c>
      <c r="L3106" s="12" t="str">
        <f t="shared" si="1620"/>
        <v>0.000752579460889898-0.0115196746346254i</v>
      </c>
      <c r="M3106" s="12" t="str">
        <f t="shared" si="1621"/>
        <v>0.0145731249063131-0.263930272342809i</v>
      </c>
      <c r="N3106" s="12" t="str">
        <f t="shared" si="1622"/>
        <v>-14.7780518424864i</v>
      </c>
      <c r="O3106" s="12" t="str">
        <f t="shared" si="1623"/>
        <v>-0.597904983057529-0.801566984870869i</v>
      </c>
      <c r="P3106" s="12" t="str">
        <f t="shared" si="1624"/>
        <v>1.59790498305753+0.801566984870869i</v>
      </c>
      <c r="Q3106" s="12" t="str">
        <f t="shared" si="1625"/>
        <v>-1.59790498305753+13.9764848576155i</v>
      </c>
      <c r="R3106" s="12" t="str">
        <f t="shared" si="1626"/>
        <v>0.0437088846452377-0.119325255572206i</v>
      </c>
      <c r="S3106" s="12" t="str">
        <f t="shared" si="1627"/>
        <v>1.51334222840595i</v>
      </c>
      <c r="T3106" s="12" t="str">
        <f t="shared" si="1628"/>
        <v>0.180579948172752+0.0661465008901626i</v>
      </c>
      <c r="U3106" s="12" t="str">
        <f t="shared" si="1629"/>
        <v>0.001-0.00135335835962496i</v>
      </c>
      <c r="V3106" s="12" t="str">
        <f t="shared" si="1630"/>
        <v>0.0015-0.000411355124506067i</v>
      </c>
      <c r="W3106" s="12" t="str">
        <f t="shared" si="1631"/>
        <v>0.00071192110089088-0.000474022359025586i</v>
      </c>
      <c r="X3106" s="12" t="str">
        <f t="shared" si="1632"/>
        <v>0.000701149987531744-0.000449463550304139i</v>
      </c>
      <c r="Y3106" s="12" t="str">
        <f t="shared" si="1633"/>
        <v>0.00029+1.10835388818648i</v>
      </c>
      <c r="Z3106" s="12" t="str">
        <f t="shared" si="1634"/>
        <v>-0.00486145830448063-0.00759868640066435i</v>
      </c>
      <c r="AA3106" s="12" t="str">
        <f t="shared" si="1635"/>
        <v>0.00968981944422008-10.8312505384896i</v>
      </c>
      <c r="AB3106" s="12" t="str">
        <f t="shared" si="1636"/>
        <v>0.450761277633401+0.165114020432129i</v>
      </c>
      <c r="AC3106" s="12" t="str">
        <f t="shared" si="1637"/>
        <v>1.05014758878215-0.116563319523835i</v>
      </c>
      <c r="AD3106" s="12" t="str">
        <f t="shared" si="1638"/>
        <v>0.406772541005253+0.202379913426564i</v>
      </c>
      <c r="AE3106" s="12" t="str">
        <f t="shared" si="1639"/>
        <v>-0.000439686251582617-0.00407479848628796i</v>
      </c>
      <c r="AF3106" s="12" t="str">
        <f t="shared" si="1640"/>
        <v>-13.6667719915192-0.274151931984306i</v>
      </c>
      <c r="AG3106" s="12" t="str">
        <f t="shared" si="1641"/>
        <v>1.0079494081375-0.0159420972899282i</v>
      </c>
      <c r="AH3106" s="12" t="str">
        <f t="shared" si="1642"/>
        <v>0.00397665357044061+0.0554326223179941i</v>
      </c>
      <c r="AI3106" s="12">
        <f t="shared" si="1643"/>
        <v>-25.102398246930228</v>
      </c>
      <c r="AJ3106" s="12">
        <f t="shared" si="1644"/>
        <v>85.896715745265681</v>
      </c>
      <c r="AK3106" s="12"/>
      <c r="AL3106" s="12"/>
      <c r="AM3106" s="12"/>
      <c r="AN3106" s="12"/>
    </row>
    <row r="3107" spans="1:40" x14ac:dyDescent="0.35">
      <c r="A3107" s="12"/>
      <c r="B3107" s="12">
        <f t="shared" si="1645"/>
        <v>1177000</v>
      </c>
      <c r="C3107" s="29" t="str">
        <f t="shared" si="1612"/>
        <v>-5.00011524754602E-08+0.0018858472890229i</v>
      </c>
      <c r="D3107" s="28" t="str">
        <f t="shared" si="1613"/>
        <v>-5.39906141620602+0.0144581625491756i</v>
      </c>
      <c r="E3107" s="12" t="str">
        <f t="shared" si="1614"/>
        <v>4200</v>
      </c>
      <c r="F3107" s="12" t="str">
        <f t="shared" si="1615"/>
        <v>0.704225352112676</v>
      </c>
      <c r="G3107" s="12" t="str">
        <f t="shared" si="1611"/>
        <v>0.704225352112676</v>
      </c>
      <c r="H3107" s="12" t="str">
        <f t="shared" si="1616"/>
        <v>8.26772897701858+0.288377861424552i</v>
      </c>
      <c r="I3107" s="12" t="str">
        <f t="shared" si="1617"/>
        <v>4622.06819159398i</v>
      </c>
      <c r="J3107" s="12" t="str">
        <f t="shared" si="1618"/>
        <v>-18272.4956495943+999.646117859734i</v>
      </c>
      <c r="K3107" s="12" t="str">
        <f t="shared" si="1619"/>
        <v>0.0137971385483716-0.252197402258451i</v>
      </c>
      <c r="L3107" s="12" t="str">
        <f t="shared" si="1620"/>
        <v>0.000751306617786127-0.0115099703995723i</v>
      </c>
      <c r="M3107" s="12" t="str">
        <f t="shared" si="1621"/>
        <v>0.0145484451661577-0.263707372658023i</v>
      </c>
      <c r="N3107" s="12" t="str">
        <f t="shared" si="1622"/>
        <v>-14.7906182131007i</v>
      </c>
      <c r="O3107" s="12" t="str">
        <f t="shared" si="1623"/>
        <v>-0.607930297694568-0.793990398647864i</v>
      </c>
      <c r="P3107" s="12" t="str">
        <f t="shared" si="1624"/>
        <v>1.60793029769457+0.793990398647864i</v>
      </c>
      <c r="Q3107" s="12" t="str">
        <f t="shared" si="1625"/>
        <v>-1.60793029769457+13.9966278144528i</v>
      </c>
      <c r="R3107" s="12" t="str">
        <f t="shared" si="1626"/>
        <v>0.0429628898347785-0.119815404979531i</v>
      </c>
      <c r="S3107" s="12" t="str">
        <f t="shared" si="1627"/>
        <v>1.51462908404235i</v>
      </c>
      <c r="T3107" s="12" t="str">
        <f t="shared" si="1628"/>
        <v>0.18147589709831+0.0650728424782629i</v>
      </c>
      <c r="U3107" s="12" t="str">
        <f t="shared" si="1629"/>
        <v>0.001-0.00135220852244601i</v>
      </c>
      <c r="V3107" s="12" t="str">
        <f t="shared" si="1630"/>
        <v>0.0015-0.0004110056299228i</v>
      </c>
      <c r="W3107" s="12" t="str">
        <f t="shared" si="1631"/>
        <v>0.000711794150201138-0.000473709157753537i</v>
      </c>
      <c r="X3107" s="12" t="str">
        <f t="shared" si="1632"/>
        <v>0.000701019369915703-0.000449170935096272i</v>
      </c>
      <c r="Y3107" s="12" t="str">
        <f t="shared" si="1633"/>
        <v>0.00029+1.10929636598256i</v>
      </c>
      <c r="Z3107" s="12" t="str">
        <f t="shared" si="1634"/>
        <v>-0.00485416620995858-0.00759080516172206i</v>
      </c>
      <c r="AA3107" s="12" t="str">
        <f t="shared" si="1635"/>
        <v>0.00967207460472842-10.8220415476391i</v>
      </c>
      <c r="AB3107" s="12" t="str">
        <f t="shared" si="1636"/>
        <v>0.452997733488358+0.162433968508386i</v>
      </c>
      <c r="AC3107" s="12" t="str">
        <f t="shared" si="1637"/>
        <v>1.04942544775181-0.117095680434289i</v>
      </c>
      <c r="AD3107" s="12" t="str">
        <f t="shared" si="1638"/>
        <v>0.409295890290569+0.200453257286237i</v>
      </c>
      <c r="AE3107" s="12" t="str">
        <f t="shared" si="1639"/>
        <v>-0.000465188660431027-0.00407991878488426i</v>
      </c>
      <c r="AF3107" s="12" t="str">
        <f t="shared" si="1640"/>
        <v>-13.6667903932246-0.273919698875376i</v>
      </c>
      <c r="AG3107" s="12" t="str">
        <f t="shared" si="1641"/>
        <v>1.00786724543313-0.0160274715587385i</v>
      </c>
      <c r="AH3107" s="12" t="str">
        <f t="shared" si="1642"/>
        <v>0.00431627595051303+0.0555192148924016i</v>
      </c>
      <c r="AI3107" s="12">
        <f t="shared" si="1643"/>
        <v>-25.084963486472631</v>
      </c>
      <c r="AJ3107" s="12">
        <f t="shared" si="1644"/>
        <v>85.55454898920955</v>
      </c>
      <c r="AK3107" s="12"/>
      <c r="AL3107" s="12"/>
      <c r="AM3107" s="12"/>
      <c r="AN3107" s="12"/>
    </row>
    <row r="3108" spans="1:40" x14ac:dyDescent="0.35">
      <c r="A3108" s="12"/>
      <c r="B3108" s="12">
        <f t="shared" si="1645"/>
        <v>1178000</v>
      </c>
      <c r="C3108" s="29" t="str">
        <f t="shared" si="1612"/>
        <v>-4.991629690748E-08+0.00188424639998523i</v>
      </c>
      <c r="D3108" s="28" t="str">
        <f t="shared" si="1613"/>
        <v>-5.39906141555546+0.0144458890665534i</v>
      </c>
      <c r="E3108" s="12" t="str">
        <f t="shared" si="1614"/>
        <v>4200</v>
      </c>
      <c r="F3108" s="12" t="str">
        <f t="shared" si="1615"/>
        <v>0.704225352112676</v>
      </c>
      <c r="G3108" s="12" t="str">
        <f t="shared" si="1611"/>
        <v>0.704225352112676</v>
      </c>
      <c r="H3108" s="12" t="str">
        <f t="shared" si="1616"/>
        <v>8.26774733261885+0.28813374736194i</v>
      </c>
      <c r="I3108" s="12" t="str">
        <f t="shared" si="1617"/>
        <v>4625.99518241097i</v>
      </c>
      <c r="J3108" s="12" t="str">
        <f t="shared" si="1618"/>
        <v>-18303.5598099885+1000.49543486726i</v>
      </c>
      <c r="K3108" s="12" t="str">
        <f t="shared" si="1619"/>
        <v>0.0137737910080005-0.251984565585417i</v>
      </c>
      <c r="L3108" s="12" t="str">
        <f t="shared" si="1620"/>
        <v>0.00075003699653616-0.0115002824301741i</v>
      </c>
      <c r="M3108" s="12" t="str">
        <f t="shared" si="1621"/>
        <v>0.0145238280045367-0.263484848015591i</v>
      </c>
      <c r="N3108" s="12" t="str">
        <f t="shared" si="1622"/>
        <v>-14.8031845837151i</v>
      </c>
      <c r="O3108" s="12" t="str">
        <f t="shared" si="1623"/>
        <v>-0.617859613090329-0.786288432136623i</v>
      </c>
      <c r="P3108" s="12" t="str">
        <f t="shared" si="1624"/>
        <v>1.61785961309033+0.786288432136623i</v>
      </c>
      <c r="Q3108" s="12" t="str">
        <f t="shared" si="1625"/>
        <v>-1.61785961309033+14.0168961515785i</v>
      </c>
      <c r="R3108" s="12" t="str">
        <f t="shared" si="1626"/>
        <v>0.0422111497255649-0.120294201313858i</v>
      </c>
      <c r="S3108" s="12" t="str">
        <f t="shared" si="1627"/>
        <v>1.51591593967875i</v>
      </c>
      <c r="T3108" s="12" t="str">
        <f t="shared" si="1628"/>
        <v>0.182355897222602+0.0639885547011501i</v>
      </c>
      <c r="U3108" s="12" t="str">
        <f t="shared" si="1629"/>
        <v>0.001-0.00135106063745242i</v>
      </c>
      <c r="V3108" s="12" t="str">
        <f t="shared" si="1630"/>
        <v>0.0015-0.000410656728708944i</v>
      </c>
      <c r="W3108" s="12" t="str">
        <f t="shared" si="1631"/>
        <v>0.000711667379643426-0.000473396361295679i</v>
      </c>
      <c r="X3108" s="12" t="str">
        <f t="shared" si="1632"/>
        <v>0.000700888941723985-0.000448878691760528i</v>
      </c>
      <c r="Y3108" s="12" t="str">
        <f t="shared" si="1633"/>
        <v>0.00029+1.11023884377863i</v>
      </c>
      <c r="Z3108" s="12" t="str">
        <f t="shared" si="1634"/>
        <v>-0.00484689051042815-0.00758293938100046i</v>
      </c>
      <c r="AA3108" s="12" t="str">
        <f t="shared" si="1635"/>
        <v>0.009654377903412-10.8128482065022i</v>
      </c>
      <c r="AB3108" s="12" t="str">
        <f t="shared" si="1636"/>
        <v>0.455194378156591+0.159727383703821i</v>
      </c>
      <c r="AC3108" s="12" t="str">
        <f t="shared" si="1637"/>
        <v>1.04869691027611-0.117616968497612i</v>
      </c>
      <c r="AD3108" s="12" t="str">
        <f t="shared" si="1638"/>
        <v>0.411794823263352+0.198495333035986i</v>
      </c>
      <c r="AE3108" s="12" t="str">
        <f t="shared" si="1639"/>
        <v>-0.000490746343295199-0.00408470032827219i</v>
      </c>
      <c r="AF3108" s="12" t="str">
        <f t="shared" si="1640"/>
        <v>-13.6668087481743-0.273687858295387i</v>
      </c>
      <c r="AG3108" s="12" t="str">
        <f t="shared" si="1641"/>
        <v>1.00778399741375-0.0161117460133104i</v>
      </c>
      <c r="AH3108" s="12" t="str">
        <f t="shared" si="1642"/>
        <v>0.00465691910048886+0.0556013597529969i</v>
      </c>
      <c r="AI3108" s="12">
        <f t="shared" si="1643"/>
        <v>-25.067932430114762</v>
      </c>
      <c r="AJ3108" s="12">
        <f t="shared" si="1644"/>
        <v>85.212338197958616</v>
      </c>
      <c r="AK3108" s="12"/>
      <c r="AL3108" s="12"/>
      <c r="AM3108" s="12"/>
      <c r="AN3108" s="12"/>
    </row>
    <row r="3109" spans="1:40" x14ac:dyDescent="0.35">
      <c r="A3109" s="12"/>
      <c r="B3109" s="12">
        <f t="shared" si="1645"/>
        <v>1179000</v>
      </c>
      <c r="C3109" s="29" t="str">
        <f t="shared" si="1612"/>
        <v>-4.98316571653942E-08+0.00188264822662022i</v>
      </c>
      <c r="D3109" s="28" t="str">
        <f t="shared" si="1613"/>
        <v>-5.39906141490656+0.0144336364040884i</v>
      </c>
      <c r="E3109" s="12" t="str">
        <f t="shared" si="1614"/>
        <v>4200</v>
      </c>
      <c r="F3109" s="12" t="str">
        <f t="shared" si="1615"/>
        <v>0.704225352112676</v>
      </c>
      <c r="G3109" s="12" t="str">
        <f t="shared" si="1611"/>
        <v>0.704225352112676</v>
      </c>
      <c r="H3109" s="12" t="str">
        <f t="shared" si="1616"/>
        <v>8.26776564162001+0.287890045655557i</v>
      </c>
      <c r="I3109" s="12" t="str">
        <f t="shared" si="1617"/>
        <v>4629.92217322796i</v>
      </c>
      <c r="J3109" s="12" t="str">
        <f t="shared" si="1618"/>
        <v>-18334.6503518353+1001.34475187479i</v>
      </c>
      <c r="K3109" s="12" t="str">
        <f t="shared" si="1619"/>
        <v>0.013750502623978-0.251772086786903i</v>
      </c>
      <c r="L3109" s="12" t="str">
        <f t="shared" si="1620"/>
        <v>0.000748770586290944-0.0114906106857495i</v>
      </c>
      <c r="M3109" s="12" t="str">
        <f t="shared" si="1621"/>
        <v>0.0144992732102689-0.263262697472653i</v>
      </c>
      <c r="N3109" s="12" t="str">
        <f t="shared" si="1622"/>
        <v>-14.8157509543295i</v>
      </c>
      <c r="O3109" s="12" t="str">
        <f t="shared" si="1623"/>
        <v>-0.627691361290728-0.778462301567001i</v>
      </c>
      <c r="P3109" s="12" t="str">
        <f t="shared" si="1624"/>
        <v>1.62769136129073+0.778462301567001i</v>
      </c>
      <c r="Q3109" s="12" t="str">
        <f t="shared" si="1625"/>
        <v>-1.62769136129073+14.0372886527625i</v>
      </c>
      <c r="R3109" s="12" t="str">
        <f t="shared" si="1626"/>
        <v>0.0414538521473129-0.12076160006794i</v>
      </c>
      <c r="S3109" s="12" t="str">
        <f t="shared" si="1627"/>
        <v>1.51720279531515i</v>
      </c>
      <c r="T3109" s="12" t="str">
        <f t="shared" si="1628"/>
        <v>0.183219837189809+0.0628939003544841i</v>
      </c>
      <c r="U3109" s="12" t="str">
        <f t="shared" si="1629"/>
        <v>0.001-0.00134991469967681i</v>
      </c>
      <c r="V3109" s="12" t="str">
        <f t="shared" si="1630"/>
        <v>0.0015-0.000410308419354652i</v>
      </c>
      <c r="W3109" s="12" t="str">
        <f t="shared" si="1631"/>
        <v>0.00071154078897149-0.000473083968795347i</v>
      </c>
      <c r="X3109" s="12" t="str">
        <f t="shared" si="1632"/>
        <v>0.000700758702674883-0.000448586819516833i</v>
      </c>
      <c r="Y3109" s="12" t="str">
        <f t="shared" si="1633"/>
        <v>0.00029+1.11118132157471i</v>
      </c>
      <c r="Z3109" s="12" t="str">
        <f t="shared" si="1634"/>
        <v>-0.00483963115575289-0.0075750890160254i</v>
      </c>
      <c r="AA3109" s="12" t="str">
        <f t="shared" si="1635"/>
        <v>0.00963672916915307-10.8036704752125i</v>
      </c>
      <c r="AB3109" s="12" t="str">
        <f t="shared" si="1636"/>
        <v>0.457350933673177+0.156994922005481i</v>
      </c>
      <c r="AC3109" s="12" t="str">
        <f t="shared" si="1637"/>
        <v>1.04796216279697-0.118127128223655i</v>
      </c>
      <c r="AD3109" s="12" t="str">
        <f t="shared" si="1638"/>
        <v>0.414268955978006+0.196506449753636i</v>
      </c>
      <c r="AE3109" s="12" t="str">
        <f t="shared" si="1639"/>
        <v>-0.000516355097105465-0.00408914295464338i</v>
      </c>
      <c r="AF3109" s="12" t="str">
        <f t="shared" si="1640"/>
        <v>-13.6668270565266-0.273456409251469i</v>
      </c>
      <c r="AG3109" s="12" t="str">
        <f t="shared" si="1641"/>
        <v>1.00769967892019-0.0161949084247987i</v>
      </c>
      <c r="AH3109" s="12" t="str">
        <f t="shared" si="1642"/>
        <v>0.00499852927461827+0.0556790500968129i</v>
      </c>
      <c r="AI3109" s="12">
        <f t="shared" si="1643"/>
        <v>-25.051302562958856</v>
      </c>
      <c r="AJ3109" s="12">
        <f t="shared" si="1644"/>
        <v>84.870082309913684</v>
      </c>
      <c r="AK3109" s="12"/>
      <c r="AL3109" s="12"/>
      <c r="AM3109" s="12"/>
      <c r="AN3109" s="12"/>
    </row>
    <row r="3110" spans="1:40" x14ac:dyDescent="0.35">
      <c r="A3110" s="12"/>
      <c r="B3110" s="12">
        <f t="shared" si="1645"/>
        <v>1180000</v>
      </c>
      <c r="C3110" s="29" t="str">
        <f t="shared" si="1612"/>
        <v>-0.0000000497472325179+0.00188105276202362i</v>
      </c>
      <c r="D3110" s="28" t="str">
        <f t="shared" si="1613"/>
        <v>-5.3990614142593+0.0144214045088478i</v>
      </c>
      <c r="E3110" s="12" t="str">
        <f t="shared" si="1614"/>
        <v>4200</v>
      </c>
      <c r="F3110" s="12" t="str">
        <f t="shared" si="1615"/>
        <v>0.704225352112676</v>
      </c>
      <c r="G3110" s="12" t="str">
        <f t="shared" si="1611"/>
        <v>0.704225352112676</v>
      </c>
      <c r="H3110" s="12" t="str">
        <f t="shared" si="1616"/>
        <v>8.26778390417958+0.287646755262938i</v>
      </c>
      <c r="I3110" s="12" t="str">
        <f t="shared" si="1617"/>
        <v>4633.84916404494i</v>
      </c>
      <c r="J3110" s="12" t="str">
        <f t="shared" si="1618"/>
        <v>-18365.7672751347+1002.19406888232i</v>
      </c>
      <c r="K3110" s="12" t="str">
        <f t="shared" si="1619"/>
        <v>0.0137272731968155-0.251559964963744i</v>
      </c>
      <c r="L3110" s="12" t="str">
        <f t="shared" si="1620"/>
        <v>0.000747507376246972-0.0114809551257517i</v>
      </c>
      <c r="M3110" s="12" t="str">
        <f t="shared" si="1621"/>
        <v>0.0144747805730625-0.263040920089496i</v>
      </c>
      <c r="N3110" s="12" t="str">
        <f t="shared" si="1622"/>
        <v>-14.8283173249438i</v>
      </c>
      <c r="O3110" s="12" t="str">
        <f t="shared" si="1623"/>
        <v>-0.637423989748671-0.770513242775805i</v>
      </c>
      <c r="P3110" s="12" t="str">
        <f t="shared" si="1624"/>
        <v>1.63742398974867+0.770513242775805i</v>
      </c>
      <c r="Q3110" s="12" t="str">
        <f t="shared" si="1625"/>
        <v>-1.63742398974867+14.057804082168i</v>
      </c>
      <c r="R3110" s="12" t="str">
        <f t="shared" si="1626"/>
        <v>0.0406911846608411-0.121217560134102i</v>
      </c>
      <c r="S3110" s="12" t="str">
        <f t="shared" si="1627"/>
        <v>1.51848965095155i</v>
      </c>
      <c r="T3110" s="12" t="str">
        <f t="shared" si="1628"/>
        <v>0.184067610577231+0.0617891427924457i</v>
      </c>
      <c r="U3110" s="12" t="str">
        <f t="shared" si="1629"/>
        <v>0.001-0.0013487707041686i</v>
      </c>
      <c r="V3110" s="12" t="str">
        <f t="shared" si="1630"/>
        <v>0.0015-0.000409960700355199i</v>
      </c>
      <c r="W3110" s="12" t="str">
        <f t="shared" si="1631"/>
        <v>0.000711414377939141-0.000472771979398708i</v>
      </c>
      <c r="X3110" s="12" t="str">
        <f t="shared" si="1632"/>
        <v>0.000700628652486935-0.00044829531758772i</v>
      </c>
      <c r="Y3110" s="12" t="str">
        <f t="shared" si="1633"/>
        <v>0.00029+1.11212379937079i</v>
      </c>
      <c r="Z3110" s="12" t="str">
        <f t="shared" si="1634"/>
        <v>-0.00483238809599448-0.00756725402446978i</v>
      </c>
      <c r="AA3110" s="12" t="str">
        <f t="shared" si="1635"/>
        <v>0.00961912823158142-10.7945083140392i</v>
      </c>
      <c r="AB3110" s="12" t="str">
        <f t="shared" si="1636"/>
        <v>0.459467134387181+0.154237240794591i</v>
      </c>
      <c r="AC3110" s="12" t="str">
        <f t="shared" si="1637"/>
        <v>1.04722139168146-0.118626107563392i</v>
      </c>
      <c r="AD3110" s="12" t="str">
        <f t="shared" si="1638"/>
        <v>0.416717908387859+0.194486921138594i</v>
      </c>
      <c r="AE3110" s="12" t="str">
        <f t="shared" si="1639"/>
        <v>-0.000542010723188449-0.00409324655185342i</v>
      </c>
      <c r="AF3110" s="12" t="str">
        <f t="shared" si="1640"/>
        <v>-13.6668453184389-0.27322535075409i</v>
      </c>
      <c r="AG3110" s="12" t="str">
        <f t="shared" si="1641"/>
        <v>1.00761430492372-0.0162769467580861i</v>
      </c>
      <c r="AH3110" s="12" t="str">
        <f t="shared" si="1642"/>
        <v>0.00534105269745424+0.055752279716802i</v>
      </c>
      <c r="AI3110" s="12">
        <f t="shared" si="1643"/>
        <v>-25.035071429148502</v>
      </c>
      <c r="AJ3110" s="12">
        <f t="shared" si="1644"/>
        <v>84.527780271447938</v>
      </c>
      <c r="AK3110" s="12"/>
      <c r="AL3110" s="12"/>
      <c r="AM3110" s="12"/>
      <c r="AN3110" s="12"/>
    </row>
    <row r="3111" spans="1:40" x14ac:dyDescent="0.35">
      <c r="A3111" s="12"/>
      <c r="B3111" s="12">
        <f t="shared" si="1645"/>
        <v>1181000</v>
      </c>
      <c r="C3111" s="29" t="str">
        <f t="shared" si="1612"/>
        <v>-4.9663022236789E-08+0.00187945999931457i</v>
      </c>
      <c r="D3111" s="28" t="str">
        <f t="shared" si="1613"/>
        <v>-5.39906141361369+0.0144091933280784i</v>
      </c>
      <c r="E3111" s="12" t="str">
        <f t="shared" si="1614"/>
        <v>4200</v>
      </c>
      <c r="F3111" s="12" t="str">
        <f t="shared" si="1615"/>
        <v>0.704225352112676</v>
      </c>
      <c r="G3111" s="12" t="str">
        <f t="shared" si="1611"/>
        <v>0.704225352112676</v>
      </c>
      <c r="H3111" s="12" t="str">
        <f t="shared" si="1616"/>
        <v>8.26780212045444+0.287403875145131i</v>
      </c>
      <c r="I3111" s="12" t="str">
        <f t="shared" si="1617"/>
        <v>4637.77615486193i</v>
      </c>
      <c r="J3111" s="12" t="str">
        <f t="shared" si="1618"/>
        <v>-18396.9105798866+1003.04338588984i</v>
      </c>
      <c r="K3111" s="12" t="str">
        <f t="shared" si="1619"/>
        <v>0.0137041025278645-0.251348199219779i</v>
      </c>
      <c r="L3111" s="12" t="str">
        <f t="shared" si="1620"/>
        <v>0.000746247355646105-0.0114713157097688i</v>
      </c>
      <c r="M3111" s="12" t="str">
        <f t="shared" si="1621"/>
        <v>0.0144503498835106-0.262819514929548i</v>
      </c>
      <c r="N3111" s="12" t="str">
        <f t="shared" si="1622"/>
        <v>-14.8408836955582i</v>
      </c>
      <c r="O3111" s="12" t="str">
        <f t="shared" si="1623"/>
        <v>-0.647055961569457-0.762442511011437i</v>
      </c>
      <c r="P3111" s="12" t="str">
        <f t="shared" si="1624"/>
        <v>1.64705596156946+0.762442511011437i</v>
      </c>
      <c r="Q3111" s="12" t="str">
        <f t="shared" si="1625"/>
        <v>-1.64705596156946+14.0784411845468i</v>
      </c>
      <c r="R3111" s="12" t="str">
        <f t="shared" si="1626"/>
        <v>0.039923334490721-0.121662043772872i</v>
      </c>
      <c r="S3111" s="12" t="str">
        <f t="shared" si="1627"/>
        <v>1.51977650658795i</v>
      </c>
      <c r="T3111" s="12" t="str">
        <f t="shared" si="1628"/>
        <v>0.184899115869486+0.0606745458236502i</v>
      </c>
      <c r="U3111" s="12" t="str">
        <f t="shared" si="1629"/>
        <v>0.001-0.00134762864599403i</v>
      </c>
      <c r="V3111" s="12" t="str">
        <f t="shared" si="1630"/>
        <v>0.0015-0.000409613570210953i</v>
      </c>
      <c r="W3111" s="12" t="str">
        <f t="shared" si="1631"/>
        <v>0.000711288146300282-0.000472460392254784i</v>
      </c>
      <c r="X3111" s="12" t="str">
        <f t="shared" si="1632"/>
        <v>0.000700498790878942-0.000448004185198326i</v>
      </c>
      <c r="Y3111" s="12" t="str">
        <f t="shared" si="1633"/>
        <v>0.00029+1.11306627716686i</v>
      </c>
      <c r="Z3111" s="12" t="str">
        <f t="shared" si="1634"/>
        <v>-0.0048251612814119-0.0075594343641532i</v>
      </c>
      <c r="AA3111" s="12" t="str">
        <f t="shared" si="1635"/>
        <v>0.009601574921071-10.7853616833861i</v>
      </c>
      <c r="AB3111" s="12" t="str">
        <f t="shared" si="1636"/>
        <v>0.461542726897249+0.151454998586724i</v>
      </c>
      <c r="AC3111" s="12" t="str">
        <f t="shared" si="1637"/>
        <v>1.04647478315207-0.119113857881211i</v>
      </c>
      <c r="AD3111" s="12" t="str">
        <f t="shared" si="1638"/>
        <v>0.41914130439859+0.192437065463181i</v>
      </c>
      <c r="AE3111" s="12" t="str">
        <f t="shared" si="1639"/>
        <v>-0.000567709027825389-0.00409701105728815i</v>
      </c>
      <c r="AF3111" s="12" t="str">
        <f t="shared" si="1640"/>
        <v>-13.6668635340681-0.272994681817053i</v>
      </c>
      <c r="AG3111" s="12" t="str">
        <f t="shared" si="1641"/>
        <v>1.00752789052359-0.0163578491730499i</v>
      </c>
      <c r="AH3111" s="12" t="str">
        <f t="shared" si="1642"/>
        <v>0.0056844355695975+0.0558210430019909i</v>
      </c>
      <c r="AI3111" s="12">
        <f t="shared" si="1643"/>
        <v>-25.019236630760947</v>
      </c>
      <c r="AJ3111" s="12">
        <f t="shared" si="1644"/>
        <v>84.18543103703476</v>
      </c>
      <c r="AK3111" s="12"/>
      <c r="AL3111" s="12"/>
      <c r="AM3111" s="12"/>
      <c r="AN3111" s="12"/>
    </row>
    <row r="3112" spans="1:40" x14ac:dyDescent="0.35">
      <c r="A3112" s="12"/>
      <c r="B3112" s="12">
        <f t="shared" si="1645"/>
        <v>1182000</v>
      </c>
      <c r="C3112" s="29" t="str">
        <f t="shared" si="1612"/>
        <v>-4.95790255969318E-08+0.00187786993163547i</v>
      </c>
      <c r="D3112" s="28" t="str">
        <f t="shared" si="1613"/>
        <v>-5.39906141296972+0.0143970028092053i</v>
      </c>
      <c r="E3112" s="12" t="str">
        <f t="shared" si="1614"/>
        <v>4200</v>
      </c>
      <c r="F3112" s="12" t="str">
        <f t="shared" si="1615"/>
        <v>0.704225352112676</v>
      </c>
      <c r="G3112" s="12" t="str">
        <f t="shared" si="1611"/>
        <v>0.704225352112676</v>
      </c>
      <c r="H3112" s="12" t="str">
        <f t="shared" si="1616"/>
        <v>8.26782029060078+0.287161404266669i</v>
      </c>
      <c r="I3112" s="12" t="str">
        <f t="shared" si="1617"/>
        <v>4641.70314567892i</v>
      </c>
      <c r="J3112" s="12" t="str">
        <f t="shared" si="1618"/>
        <v>-18428.0802660911+1003.89270289737i</v>
      </c>
      <c r="K3112" s="12" t="str">
        <f t="shared" si="1619"/>
        <v>0.0136809904193112-0.25113678866183i</v>
      </c>
      <c r="L3112" s="12" t="str">
        <f t="shared" si="1620"/>
        <v>0.000744990513775276-0.0114616923975224i</v>
      </c>
      <c r="M3112" s="12" t="str">
        <f t="shared" si="1621"/>
        <v>0.0144259809330865-0.262598481059352i</v>
      </c>
      <c r="N3112" s="12" t="str">
        <f t="shared" si="1622"/>
        <v>-14.8534500661725i</v>
      </c>
      <c r="O3112" s="12" t="str">
        <f t="shared" si="1623"/>
        <v>-0.656585755752925-0.754251380736131i</v>
      </c>
      <c r="P3112" s="12" t="str">
        <f t="shared" si="1624"/>
        <v>1.65658575575292+0.754251380736131i</v>
      </c>
      <c r="Q3112" s="12" t="str">
        <f t="shared" si="1625"/>
        <v>-1.65658575575292+14.0991986854364i</v>
      </c>
      <c r="R3112" s="12" t="str">
        <f t="shared" si="1626"/>
        <v>0.0391504884594022-0.122095016580175i</v>
      </c>
      <c r="S3112" s="12" t="str">
        <f t="shared" si="1627"/>
        <v>1.52106336222435i</v>
      </c>
      <c r="T3112" s="12" t="str">
        <f t="shared" si="1628"/>
        <v>0.185714256430279+0.0595503736087839i</v>
      </c>
      <c r="U3112" s="12" t="str">
        <f t="shared" si="1629"/>
        <v>0.001-0.001346488520236i</v>
      </c>
      <c r="V3112" s="12" t="str">
        <f t="shared" si="1630"/>
        <v>0.0015-0.000409267027427357i</v>
      </c>
      <c r="W3112" s="12" t="str">
        <f t="shared" si="1631"/>
        <v>0.00071116209380889-0.000472149206515404i</v>
      </c>
      <c r="X3112" s="12" t="str">
        <f t="shared" si="1632"/>
        <v>0.000700369117569959-0.000447713421576367i</v>
      </c>
      <c r="Y3112" s="12" t="str">
        <f t="shared" si="1633"/>
        <v>0.00029+1.11400875496294i</v>
      </c>
      <c r="Z3112" s="12" t="str">
        <f t="shared" si="1634"/>
        <v>-0.00481795066246013-0.00755162999304089i</v>
      </c>
      <c r="AA3112" s="12" t="str">
        <f t="shared" si="1635"/>
        <v>0.00958406906873507-10.7762305437912i</v>
      </c>
      <c r="AB3112" s="12" t="str">
        <f t="shared" si="1636"/>
        <v>0.463577469981139+0.148648854776292i</v>
      </c>
      <c r="AC3112" s="12" t="str">
        <f t="shared" si="1637"/>
        <v>1.04572252321842-0.119590333925657i</v>
      </c>
      <c r="AD3112" s="12" t="str">
        <f t="shared" si="1638"/>
        <v>0.421538771920807+0.190357205523568i</v>
      </c>
      <c r="AE3112" s="12" t="str">
        <f t="shared" si="1639"/>
        <v>-0.000593445822805253-0.00410043645772311i</v>
      </c>
      <c r="AF3112" s="12" t="str">
        <f t="shared" si="1640"/>
        <v>-13.6668817035705-0.272764401457464i</v>
      </c>
      <c r="AG3112" s="12" t="str">
        <f t="shared" si="1641"/>
        <v>1.00744045094454-0.0164376040257903i</v>
      </c>
      <c r="AH3112" s="12" t="str">
        <f t="shared" si="1642"/>
        <v>0.00602862407341827+0.0558853349375812i</v>
      </c>
      <c r="AI3112" s="12">
        <f t="shared" si="1643"/>
        <v>-25.003795826735249</v>
      </c>
      <c r="AJ3112" s="12">
        <f t="shared" si="1644"/>
        <v>83.843033569406202</v>
      </c>
      <c r="AK3112" s="12"/>
      <c r="AL3112" s="12"/>
      <c r="AM3112" s="12"/>
      <c r="AN3112" s="12"/>
    </row>
    <row r="3113" spans="1:40" x14ac:dyDescent="0.35">
      <c r="A3113" s="12"/>
      <c r="B3113" s="12">
        <f t="shared" si="1645"/>
        <v>1183000</v>
      </c>
      <c r="C3113" s="29" t="str">
        <f t="shared" si="1612"/>
        <v>-4.9495241876263E-08+0.00187628255215194i</v>
      </c>
      <c r="D3113" s="28" t="str">
        <f t="shared" si="1613"/>
        <v>-5.39906141232737+0.0143848328998315i</v>
      </c>
      <c r="E3113" s="12" t="str">
        <f t="shared" si="1614"/>
        <v>4200</v>
      </c>
      <c r="F3113" s="12" t="str">
        <f t="shared" si="1615"/>
        <v>0.704225352112676</v>
      </c>
      <c r="G3113" s="12" t="str">
        <f t="shared" si="1611"/>
        <v>0.704225352112676</v>
      </c>
      <c r="H3113" s="12" t="str">
        <f t="shared" si="1616"/>
        <v>8.26783841477412+0.286919341595566i</v>
      </c>
      <c r="I3113" s="12" t="str">
        <f t="shared" si="1617"/>
        <v>4645.63013649591i</v>
      </c>
      <c r="J3113" s="12" t="str">
        <f t="shared" si="1618"/>
        <v>-18459.2763337482+1004.7420199049i</v>
      </c>
      <c r="K3113" s="12" t="str">
        <f t="shared" si="1619"/>
        <v>0.0136579366741727-0.250925732399697i</v>
      </c>
      <c r="L3113" s="12" t="str">
        <f t="shared" si="1620"/>
        <v>0.000743736839966307-0.0114520851488674i</v>
      </c>
      <c r="M3113" s="12" t="str">
        <f t="shared" si="1621"/>
        <v>0.014401673514139-0.262377817548564i</v>
      </c>
      <c r="N3113" s="12" t="str">
        <f t="shared" si="1622"/>
        <v>-14.8660164367869i</v>
      </c>
      <c r="O3113" s="12" t="str">
        <f t="shared" si="1623"/>
        <v>-0.66601186743425-0.745941145424183i</v>
      </c>
      <c r="P3113" s="12" t="str">
        <f t="shared" si="1624"/>
        <v>1.66601186743425+0.745941145424183i</v>
      </c>
      <c r="Q3113" s="12" t="str">
        <f t="shared" si="1625"/>
        <v>-1.66601186743425+14.1200752913627i</v>
      </c>
      <c r="R3113" s="12" t="str">
        <f t="shared" si="1626"/>
        <v>0.0383728329226815-0.122516447453274i</v>
      </c>
      <c r="S3113" s="12" t="str">
        <f t="shared" si="1627"/>
        <v>1.52235021786075i</v>
      </c>
      <c r="T3113" s="12" t="str">
        <f t="shared" si="1628"/>
        <v>0.186512940472017+0.0584168905597783i</v>
      </c>
      <c r="U3113" s="12" t="str">
        <f t="shared" si="1629"/>
        <v>0.001-0.00134535032199404i</v>
      </c>
      <c r="V3113" s="12" t="str">
        <f t="shared" si="1630"/>
        <v>0.0015-0.000408921070514908i</v>
      </c>
      <c r="W3113" s="12" t="str">
        <f t="shared" si="1631"/>
        <v>0.000711036220219029-0.000471838421335214i</v>
      </c>
      <c r="X3113" s="12" t="str">
        <f t="shared" si="1632"/>
        <v>0.000700239632279299-0.000447423025952137i</v>
      </c>
      <c r="Y3113" s="12" t="str">
        <f t="shared" si="1633"/>
        <v>0.00029+1.11495123275902i</v>
      </c>
      <c r="Z3113" s="12" t="str">
        <f t="shared" si="1634"/>
        <v>-0.00481075618978946-0.00754384086924353i</v>
      </c>
      <c r="AA3113" s="12" t="str">
        <f t="shared" si="1635"/>
        <v>0.00956661050642332-10.7671148559261i</v>
      </c>
      <c r="AB3113" s="12" t="str">
        <f t="shared" si="1636"/>
        <v>0.465571134519878+0.14581946938486i</v>
      </c>
      <c r="AC3113" s="12" t="str">
        <f t="shared" si="1637"/>
        <v>1.04496479761025-0.120055493798849i</v>
      </c>
      <c r="AD3113" s="12" t="str">
        <f t="shared" si="1638"/>
        <v>0.423909942922359+0.188247668589899i</v>
      </c>
      <c r="AE3113" s="12" t="str">
        <f t="shared" si="1639"/>
        <v>-0.000619216925978749-0.00410352278917869i</v>
      </c>
      <c r="AF3113" s="12" t="str">
        <f t="shared" si="1640"/>
        <v>-13.6668998271015-0.272534508695734i</v>
      </c>
      <c r="AG3113" s="12" t="str">
        <f t="shared" si="1641"/>
        <v>1.00735200153438-0.0165161998698417i</v>
      </c>
      <c r="AH3113" s="12" t="str">
        <f t="shared" si="1642"/>
        <v>0.00637356437883489+0.0559451511050298i</v>
      </c>
      <c r="AI3113" s="12">
        <f t="shared" si="1643"/>
        <v>-24.98874673182879</v>
      </c>
      <c r="AJ3113" s="12">
        <f t="shared" si="1644"/>
        <v>83.500586839663924</v>
      </c>
      <c r="AK3113" s="12"/>
      <c r="AL3113" s="12"/>
      <c r="AM3113" s="12"/>
      <c r="AN3113" s="12"/>
    </row>
    <row r="3114" spans="1:40" x14ac:dyDescent="0.35">
      <c r="A3114" s="12"/>
      <c r="B3114" s="12">
        <f t="shared" si="1645"/>
        <v>1184000</v>
      </c>
      <c r="C3114" s="29" t="str">
        <f t="shared" si="1612"/>
        <v>-4.94116703557647E-08+0.00187469785405266i</v>
      </c>
      <c r="D3114" s="28" t="str">
        <f t="shared" si="1613"/>
        <v>-5.39906141168665+0.0143726835477371i</v>
      </c>
      <c r="E3114" s="12" t="str">
        <f t="shared" si="1614"/>
        <v>4200</v>
      </c>
      <c r="F3114" s="12" t="str">
        <f t="shared" si="1615"/>
        <v>0.704225352112676</v>
      </c>
      <c r="G3114" s="12" t="str">
        <f t="shared" si="1611"/>
        <v>0.704225352112676</v>
      </c>
      <c r="H3114" s="12" t="str">
        <f t="shared" si="1616"/>
        <v>8.26785649312937+0.286677686103295i</v>
      </c>
      <c r="I3114" s="12" t="str">
        <f t="shared" si="1617"/>
        <v>4649.55712731289i</v>
      </c>
      <c r="J3114" s="12" t="str">
        <f t="shared" si="1618"/>
        <v>-18490.4987828578+1005.59133691243i</v>
      </c>
      <c r="K3114" s="12" t="str">
        <f t="shared" si="1619"/>
        <v>0.0136349410962932-0.250715029546145i</v>
      </c>
      <c r="L3114" s="12" t="str">
        <f t="shared" si="1620"/>
        <v>0.000742486323595677-0.0114424939237916i</v>
      </c>
      <c r="M3114" s="12" t="str">
        <f t="shared" si="1621"/>
        <v>0.0143774274198889-0.262157523469937i</v>
      </c>
      <c r="N3114" s="12" t="str">
        <f t="shared" si="1622"/>
        <v>-14.8785828074013i</v>
      </c>
      <c r="O3114" s="12" t="str">
        <f t="shared" si="1623"/>
        <v>-0.675332808121053-0.737513117358148i</v>
      </c>
      <c r="P3114" s="12" t="str">
        <f t="shared" si="1624"/>
        <v>1.67533280812105+0.737513117358148i</v>
      </c>
      <c r="Q3114" s="12" t="str">
        <f t="shared" si="1625"/>
        <v>-1.67533280812105+14.1410696900432i</v>
      </c>
      <c r="R3114" s="12" t="str">
        <f t="shared" si="1626"/>
        <v>0.0375905537067251-0.122926308555379i</v>
      </c>
      <c r="S3114" s="12" t="str">
        <f t="shared" si="1627"/>
        <v>1.52363707349715i</v>
      </c>
      <c r="T3114" s="12" t="str">
        <f t="shared" si="1628"/>
        <v>0.187295081023125+0.0572743612408521i</v>
      </c>
      <c r="U3114" s="12" t="str">
        <f t="shared" si="1629"/>
        <v>0.001-0.00134421404638425i</v>
      </c>
      <c r="V3114" s="12" t="str">
        <f t="shared" si="1630"/>
        <v>0.0015-0.000408575697989134i</v>
      </c>
      <c r="W3114" s="12" t="str">
        <f t="shared" si="1631"/>
        <v>0.000710910525284847-0.000471528035871655i</v>
      </c>
      <c r="X3114" s="12" t="str">
        <f t="shared" si="1632"/>
        <v>0.000700110334726517-0.000447132997558486i</v>
      </c>
      <c r="Y3114" s="12" t="str">
        <f t="shared" si="1633"/>
        <v>0.00029+1.11589371055509i</v>
      </c>
      <c r="Z3114" s="12" t="str">
        <f t="shared" si="1634"/>
        <v>-0.00480357781424461-0.00753606695101649i</v>
      </c>
      <c r="AA3114" s="12" t="str">
        <f t="shared" si="1635"/>
        <v>0.00954919906671805-10.7580145805956i</v>
      </c>
      <c r="AB3114" s="12" t="str">
        <f t="shared" si="1636"/>
        <v>0.467523503416169+0.14296750281413i</v>
      </c>
      <c r="AC3114" s="12" t="str">
        <f t="shared" si="1637"/>
        <v>1.04420179171189-0.120509298924459i</v>
      </c>
      <c r="AD3114" s="12" t="str">
        <f t="shared" si="1638"/>
        <v>0.426254453479733+0.186108786356135i</v>
      </c>
      <c r="AE3114" s="12" t="str">
        <f t="shared" si="1639"/>
        <v>-0.000645018161805956-0.00410627013676855i</v>
      </c>
      <c r="AF3114" s="12" t="str">
        <f t="shared" si="1640"/>
        <v>-13.666917904816-0.272305002555558i</v>
      </c>
      <c r="AG3114" s="12" t="str">
        <f t="shared" si="1641"/>
        <v>1.00726255776149-0.0165936254573419i</v>
      </c>
      <c r="AH3114" s="12" t="str">
        <f t="shared" si="1642"/>
        <v>0.0067192026490559+0.05600048768208i</v>
      </c>
      <c r="AI3114" s="12">
        <f t="shared" si="1643"/>
        <v>-24.97408711560692</v>
      </c>
      <c r="AJ3114" s="12">
        <f t="shared" si="1644"/>
        <v>83.158089827435049</v>
      </c>
      <c r="AK3114" s="12"/>
      <c r="AL3114" s="12"/>
      <c r="AM3114" s="12"/>
      <c r="AN3114" s="12"/>
    </row>
    <row r="3115" spans="1:40" x14ac:dyDescent="0.35">
      <c r="A3115" s="12"/>
      <c r="B3115" s="12">
        <f t="shared" si="1645"/>
        <v>1185000</v>
      </c>
      <c r="C3115" s="29" t="str">
        <f t="shared" si="1612"/>
        <v>-4.93283103194516E-08+0.00187311583054932i</v>
      </c>
      <c r="D3115" s="28" t="str">
        <f t="shared" si="1613"/>
        <v>-5.39906141104756+0.0143605547008781i</v>
      </c>
      <c r="E3115" s="12" t="str">
        <f t="shared" si="1614"/>
        <v>4200</v>
      </c>
      <c r="F3115" s="12" t="str">
        <f t="shared" si="1615"/>
        <v>0.704225352112676</v>
      </c>
      <c r="G3115" s="12" t="str">
        <f t="shared" si="1611"/>
        <v>0.704225352112676</v>
      </c>
      <c r="H3115" s="12" t="str">
        <f t="shared" si="1616"/>
        <v>8.26787452582079+0.286436436764781i</v>
      </c>
      <c r="I3115" s="12" t="str">
        <f t="shared" si="1617"/>
        <v>4653.48411812988i</v>
      </c>
      <c r="J3115" s="12" t="str">
        <f t="shared" si="1618"/>
        <v>-18521.74761342+1006.44065391995i</v>
      </c>
      <c r="K3115" s="12" t="str">
        <f t="shared" si="1619"/>
        <v>0.0136120034903389-0.250504679216886i</v>
      </c>
      <c r="L3115" s="12" t="str">
        <f t="shared" si="1620"/>
        <v>0.00074123895408428-0.0114329186824146i</v>
      </c>
      <c r="M3115" s="12" t="str">
        <f t="shared" si="1621"/>
        <v>0.0143532424444232-0.261937597899301i</v>
      </c>
      <c r="N3115" s="12" t="str">
        <f t="shared" si="1622"/>
        <v>-14.8911491780156i</v>
      </c>
      <c r="O3115" s="12" t="str">
        <f t="shared" si="1623"/>
        <v>-0.684547105928674-0.728968627421426i</v>
      </c>
      <c r="P3115" s="12" t="str">
        <f t="shared" si="1624"/>
        <v>1.68454710592867+0.728968627421426i</v>
      </c>
      <c r="Q3115" s="12" t="str">
        <f t="shared" si="1625"/>
        <v>-1.68454710592867+14.1621805505942i</v>
      </c>
      <c r="R3115" s="12" t="str">
        <f t="shared" si="1626"/>
        <v>0.0368038360465102-0.123324575279095i</v>
      </c>
      <c r="S3115" s="12" t="str">
        <f t="shared" si="1627"/>
        <v>1.52492392913355i</v>
      </c>
      <c r="T3115" s="12" t="str">
        <f t="shared" si="1628"/>
        <v>0.188060595893324+0.0561230502712313i</v>
      </c>
      <c r="U3115" s="12" t="str">
        <f t="shared" si="1629"/>
        <v>0.001-0.0013430796885392i</v>
      </c>
      <c r="V3115" s="12" t="str">
        <f t="shared" si="1630"/>
        <v>0.0015-0.000408230908370578i</v>
      </c>
      <c r="W3115" s="12" t="str">
        <f t="shared" si="1631"/>
        <v>0.00071078500876058-0.000471218049284946i</v>
      </c>
      <c r="X3115" s="12" t="str">
        <f t="shared" si="1632"/>
        <v>0.000699981224631451-0.000446843335630815i</v>
      </c>
      <c r="Y3115" s="12" t="str">
        <f t="shared" si="1633"/>
        <v>0.00029+1.11683618835117i</v>
      </c>
      <c r="Z3115" s="12" t="str">
        <f t="shared" si="1634"/>
        <v>-0.00479641548686334-0.00752830819675903i</v>
      </c>
      <c r="AA3115" s="12" t="str">
        <f t="shared" si="1635"/>
        <v>0.00953183458292929-10.7489296787365i</v>
      </c>
      <c r="AB3115" s="12" t="str">
        <f t="shared" si="1636"/>
        <v>0.469434371507725+0.140093615603114i</v>
      </c>
      <c r="AC3115" s="12" t="str">
        <f t="shared" si="1637"/>
        <v>1.0434336904981-0.120951714014434i</v>
      </c>
      <c r="AD3115" s="12" t="str">
        <f t="shared" si="1638"/>
        <v>0.428571943829088+0.18394089488918i</v>
      </c>
      <c r="AE3115" s="12" t="str">
        <f t="shared" si="1639"/>
        <v>-0.000670845361903556-0.00410867863454344i</v>
      </c>
      <c r="AF3115" s="12" t="str">
        <f t="shared" si="1640"/>
        <v>-13.6669359368684-0.272075882063903i</v>
      </c>
      <c r="AG3115" s="12" t="str">
        <f t="shared" si="1641"/>
        <v>1.00717213521232-0.0166698697401809i</v>
      </c>
      <c r="AH3115" s="12" t="str">
        <f t="shared" si="1642"/>
        <v>0.00706548504636418+0.0560513414427681i</v>
      </c>
      <c r="AI3115" s="12">
        <f t="shared" si="1643"/>
        <v>-24.959814801459817</v>
      </c>
      <c r="AJ3115" s="12">
        <f t="shared" si="1644"/>
        <v>82.815541520996433</v>
      </c>
      <c r="AK3115" s="12"/>
      <c r="AL3115" s="12"/>
      <c r="AM3115" s="12"/>
      <c r="AN3115" s="12"/>
    </row>
    <row r="3116" spans="1:40" x14ac:dyDescent="0.35">
      <c r="A3116" s="12"/>
      <c r="B3116" s="12">
        <f t="shared" si="1645"/>
        <v>1186000</v>
      </c>
      <c r="C3116" s="29" t="str">
        <f t="shared" si="1612"/>
        <v>-4.9245161054356E-08+0.00187153647487651i</v>
      </c>
      <c r="D3116" s="28" t="str">
        <f t="shared" si="1613"/>
        <v>-5.39906141041009+0.0143484463073866i</v>
      </c>
      <c r="E3116" s="12" t="str">
        <f t="shared" si="1614"/>
        <v>4200</v>
      </c>
      <c r="F3116" s="12" t="str">
        <f t="shared" si="1615"/>
        <v>0.704225352112676</v>
      </c>
      <c r="G3116" s="12" t="str">
        <f t="shared" si="1611"/>
        <v>0.704225352112676</v>
      </c>
      <c r="H3116" s="12" t="str">
        <f t="shared" si="1616"/>
        <v>8.26789251300194+0.286195592558375i</v>
      </c>
      <c r="I3116" s="12" t="str">
        <f t="shared" si="1617"/>
        <v>4657.41110894687i</v>
      </c>
      <c r="J3116" s="12" t="str">
        <f t="shared" si="1618"/>
        <v>-18553.0228254347+1007.28997092748i</v>
      </c>
      <c r="K3116" s="12" t="str">
        <f t="shared" si="1619"/>
        <v>0.0135891236617955-0.250294680530575i</v>
      </c>
      <c r="L3116" s="12" t="str">
        <f t="shared" si="1620"/>
        <v>0.00073999472089725-0.0114233593849882i</v>
      </c>
      <c r="M3116" s="12" t="str">
        <f t="shared" si="1621"/>
        <v>0.0143291183826928-0.261718039915563i</v>
      </c>
      <c r="N3116" s="12" t="str">
        <f t="shared" si="1622"/>
        <v>-14.90371554863i</v>
      </c>
      <c r="O3116" s="12" t="str">
        <f t="shared" si="1623"/>
        <v>-0.69365330581282-0.720309024887892i</v>
      </c>
      <c r="P3116" s="12" t="str">
        <f t="shared" si="1624"/>
        <v>1.69365330581282+0.720309024887892i</v>
      </c>
      <c r="Q3116" s="12" t="str">
        <f t="shared" si="1625"/>
        <v>-1.69365330581282+14.1834065237421i</v>
      </c>
      <c r="R3116" s="12" t="str">
        <f t="shared" si="1626"/>
        <v>0.0360128645257641-0.123711226208704i</v>
      </c>
      <c r="S3116" s="12" t="str">
        <f t="shared" si="1627"/>
        <v>1.52621078476995i</v>
      </c>
      <c r="T3116" s="12" t="str">
        <f t="shared" si="1628"/>
        <v>0.188809407636839+0.0549632222296803i</v>
      </c>
      <c r="U3116" s="12" t="str">
        <f t="shared" si="1629"/>
        <v>0.001-0.00134194724360789i</v>
      </c>
      <c r="V3116" s="12" t="str">
        <f t="shared" si="1630"/>
        <v>0.0015-0.000407886700184768i</v>
      </c>
      <c r="W3116" s="12" t="str">
        <f t="shared" si="1631"/>
        <v>0.000710659670400554-0.000470908460738083i</v>
      </c>
      <c r="X3116" s="12" t="str">
        <f t="shared" si="1632"/>
        <v>0.000699852301714182-0.000446554039407059i</v>
      </c>
      <c r="Y3116" s="12" t="str">
        <f t="shared" si="1633"/>
        <v>0.00029+1.11777866614725i</v>
      </c>
      <c r="Z3116" s="12" t="str">
        <f t="shared" si="1634"/>
        <v>-0.00478926915887598-0.00752056456501414i</v>
      </c>
      <c r="AA3116" s="12" t="str">
        <f t="shared" si="1635"/>
        <v>0.00951451688909261-10.7398601114181i</v>
      </c>
      <c r="AB3116" s="12" t="str">
        <f t="shared" si="1636"/>
        <v>0.471303545475429+0.137198468189823i</v>
      </c>
      <c r="AC3116" s="12" t="str">
        <f t="shared" si="1637"/>
        <v>1.04266067847136-0.121382707034469i</v>
      </c>
      <c r="AD3116" s="12" t="str">
        <f t="shared" si="1638"/>
        <v>0.430862058416617+0.181744334577475i</v>
      </c>
      <c r="AE3116" s="12" t="str">
        <f t="shared" si="1639"/>
        <v>-0.000696694365589091-0.00411074846532939i</v>
      </c>
      <c r="AF3116" s="12" t="str">
        <f t="shared" si="1640"/>
        <v>-13.666953923412-0.271847146250988i</v>
      </c>
      <c r="AG3116" s="12" t="str">
        <f t="shared" si="1641"/>
        <v>1.00708074958893-0.0167449218711201i</v>
      </c>
      <c r="AH3116" s="12" t="str">
        <f t="shared" si="1642"/>
        <v>0.00741235773790954+0.0560977097573855i</v>
      </c>
      <c r="AI3116" s="12">
        <f t="shared" si="1643"/>
        <v>-24.945927665648981</v>
      </c>
      <c r="AJ3116" s="12">
        <f t="shared" si="1644"/>
        <v>82.472940917398944</v>
      </c>
      <c r="AK3116" s="12"/>
      <c r="AL3116" s="12"/>
      <c r="AM3116" s="12"/>
      <c r="AN3116" s="12"/>
    </row>
    <row r="3117" spans="1:40" x14ac:dyDescent="0.35">
      <c r="A3117" s="12"/>
      <c r="B3117" s="12">
        <f t="shared" si="1645"/>
        <v>1187000</v>
      </c>
      <c r="C3117" s="29" t="str">
        <f t="shared" si="1612"/>
        <v>-4.91622218505118E-08+0.0018699597802916i</v>
      </c>
      <c r="D3117" s="28" t="str">
        <f t="shared" si="1613"/>
        <v>-5.39906140977422+0.0143363583155689i</v>
      </c>
      <c r="E3117" s="12" t="str">
        <f t="shared" si="1614"/>
        <v>4200</v>
      </c>
      <c r="F3117" s="12" t="str">
        <f t="shared" si="1615"/>
        <v>0.704225352112676</v>
      </c>
      <c r="G3117" s="12" t="str">
        <f t="shared" si="1611"/>
        <v>0.704225352112676</v>
      </c>
      <c r="H3117" s="12" t="str">
        <f t="shared" si="1616"/>
        <v>8.26791045482576+0.285955152465851i</v>
      </c>
      <c r="I3117" s="12" t="str">
        <f t="shared" si="1617"/>
        <v>4661.33809976386i</v>
      </c>
      <c r="J3117" s="12" t="str">
        <f t="shared" si="1618"/>
        <v>-18584.3244189021+1008.13928793501i</v>
      </c>
      <c r="K3117" s="12" t="str">
        <f t="shared" si="1619"/>
        <v>0.0135663014169618-0.250085032608789i</v>
      </c>
      <c r="L3117" s="12" t="str">
        <f t="shared" si="1620"/>
        <v>0.000738753613543678-0.0114138159918949i</v>
      </c>
      <c r="M3117" s="12" t="str">
        <f t="shared" si="1621"/>
        <v>0.0143050550305055-0.261498848600684i</v>
      </c>
      <c r="N3117" s="12" t="str">
        <f t="shared" si="1622"/>
        <v>-14.9162819192443i</v>
      </c>
      <c r="O3117" s="12" t="str">
        <f t="shared" si="1623"/>
        <v>-0.702649969798822-0.711535677209312i</v>
      </c>
      <c r="P3117" s="12" t="str">
        <f t="shared" si="1624"/>
        <v>1.70264996979882+0.711535677209312i</v>
      </c>
      <c r="Q3117" s="12" t="str">
        <f t="shared" si="1625"/>
        <v>-1.70264996979882+14.204746242035i</v>
      </c>
      <c r="R3117" s="12" t="str">
        <f t="shared" si="1626"/>
        <v>0.0352178230184832-0.12408624308132i</v>
      </c>
      <c r="S3117" s="12" t="str">
        <f t="shared" si="1627"/>
        <v>1.52749764040635i</v>
      </c>
      <c r="T3117" s="12" t="str">
        <f t="shared" si="1628"/>
        <v>0.189541443513605+0.0537951415609815i</v>
      </c>
      <c r="U3117" s="12" t="str">
        <f t="shared" si="1629"/>
        <v>0.001-0.00134081670675565i</v>
      </c>
      <c r="V3117" s="12" t="str">
        <f t="shared" si="1630"/>
        <v>0.0015-0.000407543071962203i</v>
      </c>
      <c r="W3117" s="12" t="str">
        <f t="shared" si="1631"/>
        <v>0.000710534509959184-0.000470599269396818i</v>
      </c>
      <c r="X3117" s="12" t="str">
        <f t="shared" si="1632"/>
        <v>0.000699723565695057-0.00044626510812769i</v>
      </c>
      <c r="Y3117" s="12" t="str">
        <f t="shared" si="1633"/>
        <v>0.00029+1.11872114394333i</v>
      </c>
      <c r="Z3117" s="12" t="str">
        <f t="shared" si="1634"/>
        <v>-0.00478213878170436-0.00751283601446749i</v>
      </c>
      <c r="AA3117" s="12" t="str">
        <f t="shared" si="1635"/>
        <v>0.00949724581996418-10.7308058398408i</v>
      </c>
      <c r="AB3117" s="12" t="str">
        <f t="shared" si="1636"/>
        <v>0.473130843746491+0.134282720677825i</v>
      </c>
      <c r="AC3117" s="12" t="str">
        <f t="shared" si="1637"/>
        <v>1.04188293960064-0.121802249168235i</v>
      </c>
      <c r="AD3117" s="12" t="str">
        <f t="shared" si="1638"/>
        <v>0.433124445948185+0.17951945007925i</v>
      </c>
      <c r="AE3117" s="12" t="str">
        <f t="shared" si="1639"/>
        <v>-0.000722561020420245-0.00411247986056003i</v>
      </c>
      <c r="AF3117" s="12" t="str">
        <f t="shared" si="1640"/>
        <v>-13.6669718646-0.271618794150282i</v>
      </c>
      <c r="AG3117" s="12" t="str">
        <f t="shared" si="1641"/>
        <v>1.00698841670645-0.0168187712048745i</v>
      </c>
      <c r="AH3117" s="12" t="str">
        <f t="shared" si="1642"/>
        <v>0.00775976690148604+0.0561395905924046i</v>
      </c>
      <c r="AI3117" s="12">
        <f t="shared" si="1643"/>
        <v>-24.932423636381777</v>
      </c>
      <c r="AJ3117" s="12">
        <f t="shared" si="1644"/>
        <v>82.130287022617594</v>
      </c>
      <c r="AK3117" s="12"/>
      <c r="AL3117" s="12"/>
      <c r="AM3117" s="12"/>
      <c r="AN3117" s="12"/>
    </row>
    <row r="3118" spans="1:40" x14ac:dyDescent="0.35">
      <c r="A3118" s="12"/>
      <c r="B3118" s="12">
        <f t="shared" si="1645"/>
        <v>1188000</v>
      </c>
      <c r="C3118" s="29" t="str">
        <f t="shared" si="1612"/>
        <v>-4.90794920009397E-08+0.00186838574007467i</v>
      </c>
      <c r="D3118" s="28" t="str">
        <f t="shared" si="1613"/>
        <v>-5.39906140913996+0.0143242906739058i</v>
      </c>
      <c r="E3118" s="12" t="str">
        <f t="shared" si="1614"/>
        <v>4200</v>
      </c>
      <c r="F3118" s="12" t="str">
        <f t="shared" si="1615"/>
        <v>0.704225352112676</v>
      </c>
      <c r="G3118" s="12" t="str">
        <f t="shared" si="1611"/>
        <v>0.704225352112676</v>
      </c>
      <c r="H3118" s="12" t="str">
        <f t="shared" si="1616"/>
        <v>8.26792835144456+0.285715115472389i</v>
      </c>
      <c r="I3118" s="12" t="str">
        <f t="shared" si="1617"/>
        <v>4665.26509058084i</v>
      </c>
      <c r="J3118" s="12" t="str">
        <f t="shared" si="1618"/>
        <v>-18615.6523938219+1008.98860494254i</v>
      </c>
      <c r="K3118" s="12" t="str">
        <f t="shared" si="1619"/>
        <v>0.013543536562948-0.249875734576026i</v>
      </c>
      <c r="L3118" s="12" t="str">
        <f t="shared" si="1620"/>
        <v>0.000737515621576429-0.0114042884636478i</v>
      </c>
      <c r="M3118" s="12" t="str">
        <f t="shared" si="1621"/>
        <v>0.0142810521845244-0.261280023039674i</v>
      </c>
      <c r="N3118" s="12" t="str">
        <f t="shared" si="1622"/>
        <v>-14.9288482898587i</v>
      </c>
      <c r="O3118" s="12" t="str">
        <f t="shared" si="1623"/>
        <v>-0.711535677209287-0.702649969798848i</v>
      </c>
      <c r="P3118" s="12" t="str">
        <f t="shared" si="1624"/>
        <v>1.71153567720929+0.702649969798848i</v>
      </c>
      <c r="Q3118" s="12" t="str">
        <f t="shared" si="1625"/>
        <v>-1.71153567720929+14.2261983200599i</v>
      </c>
      <c r="R3118" s="12" t="str">
        <f t="shared" si="1626"/>
        <v>0.0344188946318859-0.124449610747056i</v>
      </c>
      <c r="S3118" s="12" t="str">
        <f t="shared" si="1627"/>
        <v>1.52878449604275i</v>
      </c>
      <c r="T3118" s="12" t="str">
        <f t="shared" si="1628"/>
        <v>0.190256635448654+0.0526190724841562i</v>
      </c>
      <c r="U3118" s="12" t="str">
        <f t="shared" si="1629"/>
        <v>0.001-0.0013396880731641i</v>
      </c>
      <c r="V3118" s="12" t="str">
        <f t="shared" si="1630"/>
        <v>0.0015-0.000407200022238328i</v>
      </c>
      <c r="W3118" s="12" t="str">
        <f t="shared" si="1631"/>
        <v>0.000710409527190979-0.000470290474429636i</v>
      </c>
      <c r="X3118" s="12" t="str">
        <f t="shared" si="1632"/>
        <v>0.000699595016294681-0.000445976541035668i</v>
      </c>
      <c r="Y3118" s="12" t="str">
        <f t="shared" si="1633"/>
        <v>0.00029+1.1196636217394i</v>
      </c>
      <c r="Z3118" s="12" t="str">
        <f t="shared" si="1634"/>
        <v>-0.00477502430696065-0.00750512250394722i</v>
      </c>
      <c r="AA3118" s="12" t="str">
        <f t="shared" si="1635"/>
        <v>0.00948002121101791-10.7217668253358i</v>
      </c>
      <c r="AB3118" s="12" t="str">
        <f t="shared" si="1636"/>
        <v>0.474916096393077+0.131347032607144i</v>
      </c>
      <c r="AC3118" s="12" t="str">
        <f t="shared" si="1637"/>
        <v>1.04110065726165-0.12221031478055i</v>
      </c>
      <c r="AD3118" s="12" t="str">
        <f t="shared" si="1638"/>
        <v>0.435358759438567+0.177266590269974i</v>
      </c>
      <c r="AE3118" s="12" t="str">
        <f t="shared" si="1639"/>
        <v>-0.000748441182734217-0.00411387310010408i</v>
      </c>
      <c r="AF3118" s="12" t="str">
        <f t="shared" si="1640"/>
        <v>-13.6669897605845-0.271390824798483i</v>
      </c>
      <c r="AG3118" s="12" t="str">
        <f t="shared" si="1641"/>
        <v>1.0068951524906-0.0168914072991759i</v>
      </c>
      <c r="AH3118" s="12" t="str">
        <f t="shared" si="1642"/>
        <v>0.00810765873135903+0.0561769825103653i</v>
      </c>
      <c r="AI3118" s="12">
        <f t="shared" si="1643"/>
        <v>-24.91930069291227</v>
      </c>
      <c r="AJ3118" s="12">
        <f t="shared" si="1644"/>
        <v>81.787578851661152</v>
      </c>
      <c r="AK3118" s="12"/>
      <c r="AL3118" s="12"/>
      <c r="AM3118" s="12"/>
      <c r="AN3118" s="12"/>
    </row>
    <row r="3119" spans="1:40" x14ac:dyDescent="0.35">
      <c r="A3119" s="12"/>
      <c r="B3119" s="12">
        <f t="shared" si="1645"/>
        <v>1189000</v>
      </c>
      <c r="C3119" s="29" t="str">
        <f t="shared" si="1612"/>
        <v>-4.89969708016325E-08+0.00186681434752842i</v>
      </c>
      <c r="D3119" s="28" t="str">
        <f t="shared" si="1613"/>
        <v>-5.3990614085073+0.0143122433310512i</v>
      </c>
      <c r="E3119" s="12" t="str">
        <f t="shared" si="1614"/>
        <v>4200</v>
      </c>
      <c r="F3119" s="12" t="str">
        <f t="shared" si="1615"/>
        <v>0.704225352112676</v>
      </c>
      <c r="G3119" s="12" t="str">
        <f t="shared" si="1611"/>
        <v>0.704225352112676</v>
      </c>
      <c r="H3119" s="12" t="str">
        <f t="shared" si="1616"/>
        <v>8.26794620301+0.285475480566556i</v>
      </c>
      <c r="I3119" s="12" t="str">
        <f t="shared" si="1617"/>
        <v>4669.19208139783i</v>
      </c>
      <c r="J3119" s="12" t="str">
        <f t="shared" si="1618"/>
        <v>-18647.0067501944+1009.83792195006i</v>
      </c>
      <c r="K3119" s="12" t="str">
        <f t="shared" si="1619"/>
        <v>0.0135208289076695-0.249666785559679i</v>
      </c>
      <c r="L3119" s="12" t="str">
        <f t="shared" si="1620"/>
        <v>0.000736280734591917-0.0113947767608901i</v>
      </c>
      <c r="M3119" s="12" t="str">
        <f t="shared" si="1621"/>
        <v>0.0142571096422614-0.261061562320569i</v>
      </c>
      <c r="N3119" s="12" t="str">
        <f t="shared" si="1622"/>
        <v>-14.9414146604731i</v>
      </c>
      <c r="O3119" s="12" t="str">
        <f t="shared" si="1623"/>
        <v>-0.720309024887937-0.693653305812774i</v>
      </c>
      <c r="P3119" s="12" t="str">
        <f t="shared" si="1624"/>
        <v>1.72030902488794+0.693653305812774i</v>
      </c>
      <c r="Q3119" s="12" t="str">
        <f t="shared" si="1625"/>
        <v>-1.72030902488794+14.2477613546603i</v>
      </c>
      <c r="R3119" s="12" t="str">
        <f t="shared" si="1626"/>
        <v>0.0336162616510035-0.12480131712815i</v>
      </c>
      <c r="S3119" s="12" t="str">
        <f t="shared" si="1627"/>
        <v>1.53007135167915i</v>
      </c>
      <c r="T3119" s="12" t="str">
        <f t="shared" si="1628"/>
        <v>0.190954919989607+0.0514352789027509i</v>
      </c>
      <c r="U3119" s="12" t="str">
        <f t="shared" si="1629"/>
        <v>0.001-0.00133856133803108i</v>
      </c>
      <c r="V3119" s="12" t="str">
        <f t="shared" si="1630"/>
        <v>0.0015-0.000406857549553519i</v>
      </c>
      <c r="W3119" s="12" t="str">
        <f t="shared" si="1631"/>
        <v>0.000710284721850544-0.000469982075007771i</v>
      </c>
      <c r="X3119" s="12" t="str">
        <f t="shared" si="1632"/>
        <v>0.000699466653233924-0.000445688337376482i</v>
      </c>
      <c r="Y3119" s="12" t="str">
        <f t="shared" si="1633"/>
        <v>0.00029+1.12060609953548i</v>
      </c>
      <c r="Z3119" s="12" t="str">
        <f t="shared" si="1634"/>
        <v>-0.00476792568644671-0.00749742399242288i</v>
      </c>
      <c r="AA3119" s="12" t="str">
        <f t="shared" si="1635"/>
        <v>0.00946284289844068-10.7127430293645i</v>
      </c>
      <c r="AB3119" s="12" t="str">
        <f t="shared" si="1636"/>
        <v>0.476659145026198+0.128392062730322i</v>
      </c>
      <c r="AC3119" s="12" t="str">
        <f t="shared" si="1637"/>
        <v>1.04031401417856-0.122606881379384i</v>
      </c>
      <c r="AD3119" s="12" t="str">
        <f t="shared" si="1638"/>
        <v>0.437564656259861+0.17498610818958i</v>
      </c>
      <c r="AE3119" s="12" t="str">
        <f t="shared" si="1639"/>
        <v>-0.000774330718181351-0.0041149285120874i</v>
      </c>
      <c r="AF3119" s="12" t="str">
        <f t="shared" si="1640"/>
        <v>-13.6670076115173-0.271163237235505i</v>
      </c>
      <c r="AG3119" s="12" t="str">
        <f t="shared" si="1641"/>
        <v>1.00680097297516-0.0169628199157983i</v>
      </c>
      <c r="AH3119" s="12" t="str">
        <f t="shared" si="1642"/>
        <v>0.0084559794440679+0.0562098846697268i</v>
      </c>
      <c r="AI3119" s="12">
        <f t="shared" si="1643"/>
        <v>-24.906556864668197</v>
      </c>
      <c r="AJ3119" s="12">
        <f t="shared" si="1644"/>
        <v>81.444815428717504</v>
      </c>
      <c r="AK3119" s="12"/>
      <c r="AL3119" s="12"/>
      <c r="AM3119" s="12"/>
      <c r="AN3119" s="12"/>
    </row>
    <row r="3120" spans="1:40" x14ac:dyDescent="0.35">
      <c r="A3120" s="12"/>
      <c r="B3120" s="12">
        <f t="shared" si="1645"/>
        <v>1190000</v>
      </c>
      <c r="C3120" s="29" t="str">
        <f t="shared" si="1612"/>
        <v>-4.89146575515394E-08+0.00186524559597803i</v>
      </c>
      <c r="D3120" s="28" t="str">
        <f t="shared" si="1613"/>
        <v>-5.39906140787623+0.0143002162358316i</v>
      </c>
      <c r="E3120" s="12" t="str">
        <f t="shared" si="1614"/>
        <v>4200</v>
      </c>
      <c r="F3120" s="12" t="str">
        <f t="shared" si="1615"/>
        <v>0.704225352112676</v>
      </c>
      <c r="G3120" s="12" t="str">
        <f t="shared" si="1611"/>
        <v>0.704225352112676</v>
      </c>
      <c r="H3120" s="12" t="str">
        <f t="shared" si="1616"/>
        <v>8.26796400967311+0.285236246740296i</v>
      </c>
      <c r="I3120" s="12" t="str">
        <f t="shared" si="1617"/>
        <v>4673.11907221482i</v>
      </c>
      <c r="J3120" s="12" t="str">
        <f t="shared" si="1618"/>
        <v>-18678.3874880194+1010.68723895759i</v>
      </c>
      <c r="K3120" s="12" t="str">
        <f t="shared" si="1619"/>
        <v>0.0134981782598451-0.249458184690037i</v>
      </c>
      <c r="L3120" s="12" t="str">
        <f t="shared" si="1620"/>
        <v>0.000735048942229877-0.0113852808443944i</v>
      </c>
      <c r="M3120" s="12" t="str">
        <f t="shared" si="1621"/>
        <v>0.014233227202075-0.260843465534431i</v>
      </c>
      <c r="N3120" s="12" t="str">
        <f t="shared" si="1622"/>
        <v>-14.9539810310874i</v>
      </c>
      <c r="O3120" s="12" t="str">
        <f t="shared" si="1623"/>
        <v>-0.728968627421401-0.6845471059287i</v>
      </c>
      <c r="P3120" s="12" t="str">
        <f t="shared" si="1624"/>
        <v>1.7289686274214+0.6845471059287i</v>
      </c>
      <c r="Q3120" s="12" t="str">
        <f t="shared" si="1625"/>
        <v>-1.7289686274214+14.2694339251587i</v>
      </c>
      <c r="R3120" s="12" t="str">
        <f t="shared" si="1626"/>
        <v>0.0328101054847599-0.125141353177195i</v>
      </c>
      <c r="S3120" s="12" t="str">
        <f t="shared" si="1627"/>
        <v>1.53135820731555i</v>
      </c>
      <c r="T3120" s="12" t="str">
        <f t="shared" si="1628"/>
        <v>0.191636238262471+0.050244024316976i</v>
      </c>
      <c r="U3120" s="12" t="str">
        <f t="shared" si="1629"/>
        <v>0.001-0.00133743649657055i</v>
      </c>
      <c r="V3120" s="12" t="str">
        <f t="shared" si="1630"/>
        <v>0.0015-0.000406515652453054i</v>
      </c>
      <c r="W3120" s="12" t="str">
        <f t="shared" si="1631"/>
        <v>0.000710160093692578-0.000469674070305163i</v>
      </c>
      <c r="X3120" s="12" t="str">
        <f t="shared" si="1632"/>
        <v>0.000699338476233909-0.000445400496398092i</v>
      </c>
      <c r="Y3120" s="12" t="str">
        <f t="shared" si="1633"/>
        <v>0.00029+1.12154857733156i</v>
      </c>
      <c r="Z3120" s="12" t="str">
        <f t="shared" si="1634"/>
        <v>-0.00476084287215304-0.00748974043900532i</v>
      </c>
      <c r="AA3120" s="12" t="str">
        <f t="shared" si="1635"/>
        <v>0.00944571071912988-10.7037344135181i</v>
      </c>
      <c r="AB3120" s="12" t="str">
        <f t="shared" si="1636"/>
        <v>0.478359842685372+0.125418468793099i</v>
      </c>
      <c r="AC3120" s="12" t="str">
        <f t="shared" si="1637"/>
        <v>1.0395231923673-0.122991929576889i</v>
      </c>
      <c r="AD3120" s="12" t="str">
        <f t="shared" si="1638"/>
        <v>0.439741798189381+0.172678360988984i</v>
      </c>
      <c r="AE3120" s="12" t="str">
        <f t="shared" si="1639"/>
        <v>-0.00080022550225732-0.0041156464727094i</v>
      </c>
      <c r="AF3120" s="12" t="str">
        <f t="shared" si="1640"/>
        <v>-13.6670254175493-0.270936030504464i</v>
      </c>
      <c r="AG3120" s="12" t="str">
        <f t="shared" si="1641"/>
        <v>1.00670589429947-0.0170329990215579i</v>
      </c>
      <c r="AH3120" s="12" t="str">
        <f t="shared" si="1642"/>
        <v>0.00880467528426028+0.05623829682467i</v>
      </c>
      <c r="AI3120" s="12">
        <f t="shared" si="1643"/>
        <v>-24.894190230404391</v>
      </c>
      <c r="AJ3120" s="12">
        <f t="shared" si="1644"/>
        <v>81.101995787275897</v>
      </c>
      <c r="AK3120" s="12"/>
      <c r="AL3120" s="12"/>
      <c r="AM3120" s="12"/>
      <c r="AN3120" s="12"/>
    </row>
    <row r="3121" spans="1:40" x14ac:dyDescent="0.35">
      <c r="A3121" s="12"/>
      <c r="B3121" s="12">
        <f t="shared" si="1645"/>
        <v>1191000</v>
      </c>
      <c r="C3121" s="29" t="str">
        <f t="shared" si="1612"/>
        <v>-4.88325515525514E-08+0.00186367947877113i</v>
      </c>
      <c r="D3121" s="28" t="str">
        <f t="shared" si="1613"/>
        <v>-5.39906140724675+0.0142882093372453i</v>
      </c>
      <c r="E3121" s="12" t="str">
        <f t="shared" si="1614"/>
        <v>4200</v>
      </c>
      <c r="F3121" s="12" t="str">
        <f t="shared" si="1615"/>
        <v>0.704225352112676</v>
      </c>
      <c r="G3121" s="12" t="str">
        <f t="shared" si="1611"/>
        <v>0.704225352112676</v>
      </c>
      <c r="H3121" s="12" t="str">
        <f t="shared" si="1616"/>
        <v>8.26798177158428+0.284997412988918i</v>
      </c>
      <c r="I3121" s="12" t="str">
        <f t="shared" si="1617"/>
        <v>4677.0460630318i</v>
      </c>
      <c r="J3121" s="12" t="str">
        <f t="shared" si="1618"/>
        <v>-18709.794607297+1011.53655596512i</v>
      </c>
      <c r="K3121" s="12" t="str">
        <f t="shared" si="1619"/>
        <v>0.0134755844289907-0.249249931100265i</v>
      </c>
      <c r="L3121" s="12" t="str">
        <f t="shared" si="1620"/>
        <v>0.000733820234173187-0.0113758006750625i</v>
      </c>
      <c r="M3121" s="12" t="str">
        <f t="shared" si="1621"/>
        <v>0.0142094046631639-0.260625731775327i</v>
      </c>
      <c r="N3121" s="12" t="str">
        <f t="shared" si="1622"/>
        <v>-14.9665474017018i</v>
      </c>
      <c r="O3121" s="12" t="str">
        <f t="shared" si="1623"/>
        <v>-0.73751311735819-0.675332808121007i</v>
      </c>
      <c r="P3121" s="12" t="str">
        <f t="shared" si="1624"/>
        <v>1.73751311735819+0.675332808121007i</v>
      </c>
      <c r="Q3121" s="12" t="str">
        <f t="shared" si="1625"/>
        <v>-1.73751311735819+14.2912145935808i</v>
      </c>
      <c r="R3121" s="12" t="str">
        <f t="shared" si="1626"/>
        <v>0.0320006066136129-0.125469712834497i</v>
      </c>
      <c r="S3121" s="12" t="str">
        <f t="shared" si="1627"/>
        <v>1.53264506295195i</v>
      </c>
      <c r="T3121" s="12" t="str">
        <f t="shared" si="1628"/>
        <v>0.192300535925791+0.0490455717378213i</v>
      </c>
      <c r="U3121" s="12" t="str">
        <f t="shared" si="1629"/>
        <v>0.001-0.00133631354401255i</v>
      </c>
      <c r="V3121" s="12" t="str">
        <f t="shared" si="1630"/>
        <v>0.0015-0.000406174329487099i</v>
      </c>
      <c r="W3121" s="12" t="str">
        <f t="shared" si="1631"/>
        <v>0.000710035642471879-0.000469366459498455i</v>
      </c>
      <c r="X3121" s="12" t="str">
        <f t="shared" si="1632"/>
        <v>0.000699210485016039-0.000445113017350933i</v>
      </c>
      <c r="Y3121" s="12" t="str">
        <f t="shared" si="1633"/>
        <v>0.00029+1.12249105512763i</v>
      </c>
      <c r="Z3121" s="12" t="str">
        <f t="shared" si="1634"/>
        <v>-0.00475377581625782-0.00748207180294602i</v>
      </c>
      <c r="AA3121" s="12" t="str">
        <f t="shared" si="1635"/>
        <v>0.00942862451068937-10.694740939517i</v>
      </c>
      <c r="AB3121" s="12" t="str">
        <f t="shared" si="1636"/>
        <v>0.480018053724178+0.122426907320028i</v>
      </c>
      <c r="AC3121" s="12" t="str">
        <f t="shared" si="1637"/>
        <v>1.03872837308026-0.123365443049462i</v>
      </c>
      <c r="AD3121" s="12" t="str">
        <f t="shared" si="1638"/>
        <v>0.441889851457013+0.170343709876125i</v>
      </c>
      <c r="AE3121" s="12" t="str">
        <f t="shared" si="1639"/>
        <v>-0.000826121420832737-0.00411602740605527i</v>
      </c>
      <c r="AF3121" s="12" t="str">
        <f t="shared" si="1640"/>
        <v>-13.667043178831-0.270709203651673i</v>
      </c>
      <c r="AG3121" s="12" t="str">
        <f t="shared" si="1641"/>
        <v>1.00660993270585-0.0171019347892875i</v>
      </c>
      <c r="AH3121" s="12" t="str">
        <f t="shared" si="1642"/>
        <v>0.00915369253054484+0.0562622193248816i</v>
      </c>
      <c r="AI3121" s="12">
        <f t="shared" si="1643"/>
        <v>-24.882198917377284</v>
      </c>
      <c r="AJ3121" s="12">
        <f t="shared" si="1644"/>
        <v>80.75911897024487</v>
      </c>
      <c r="AK3121" s="12"/>
      <c r="AL3121" s="12"/>
      <c r="AM3121" s="12"/>
      <c r="AN3121" s="12"/>
    </row>
    <row r="3122" spans="1:40" x14ac:dyDescent="0.35">
      <c r="A3122" s="12"/>
      <c r="B3122" s="12">
        <f t="shared" si="1645"/>
        <v>1192000</v>
      </c>
      <c r="C3122" s="29" t="str">
        <f t="shared" si="1612"/>
        <v>-4.87506521094873E-08+0.00186211598927766i</v>
      </c>
      <c r="D3122" s="28" t="str">
        <f t="shared" si="1613"/>
        <v>-5.39906140661885+0.0142762225844621i</v>
      </c>
      <c r="E3122" s="12" t="str">
        <f t="shared" si="1614"/>
        <v>4200</v>
      </c>
      <c r="F3122" s="12" t="str">
        <f t="shared" si="1615"/>
        <v>0.704225352112676</v>
      </c>
      <c r="G3122" s="12" t="str">
        <f t="shared" si="1611"/>
        <v>0.704225352112676</v>
      </c>
      <c r="H3122" s="12" t="str">
        <f t="shared" si="1616"/>
        <v>8.2679994888933+0.284758978311076i</v>
      </c>
      <c r="I3122" s="12" t="str">
        <f t="shared" si="1617"/>
        <v>4680.97305384879i</v>
      </c>
      <c r="J3122" s="12" t="str">
        <f t="shared" si="1618"/>
        <v>-18741.2281080271+1012.38587297264i</v>
      </c>
      <c r="K3122" s="12" t="str">
        <f t="shared" si="1619"/>
        <v>0.0134530472254169-0.249042023926397i</v>
      </c>
      <c r="L3122" s="12" t="str">
        <f t="shared" si="1620"/>
        <v>0.000732594600147595-0.0113663362139245i</v>
      </c>
      <c r="M3122" s="12" t="str">
        <f t="shared" si="1621"/>
        <v>0.0141856418255645-0.260408360140321i</v>
      </c>
      <c r="N3122" s="12" t="str">
        <f t="shared" si="1622"/>
        <v>-14.9791137723161i</v>
      </c>
      <c r="O3122" s="12" t="str">
        <f t="shared" si="1623"/>
        <v>-0.74594114542416-0.666011867434277i</v>
      </c>
      <c r="P3122" s="12" t="str">
        <f t="shared" si="1624"/>
        <v>1.74594114542416+0.666011867434277i</v>
      </c>
      <c r="Q3122" s="12" t="str">
        <f t="shared" si="1625"/>
        <v>-1.74594114542416+14.3131019048818i</v>
      </c>
      <c r="R3122" s="12" t="str">
        <f t="shared" si="1626"/>
        <v>0.031187944538826-0.125786392984573i</v>
      </c>
      <c r="S3122" s="12" t="str">
        <f t="shared" si="1627"/>
        <v>1.53393191858835i</v>
      </c>
      <c r="T3122" s="12" t="str">
        <f t="shared" si="1628"/>
        <v>0.192947763123134+0.0478401836032684i</v>
      </c>
      <c r="U3122" s="12" t="str">
        <f t="shared" si="1629"/>
        <v>0.001-0.00133519247560315i</v>
      </c>
      <c r="V3122" s="12" t="str">
        <f t="shared" si="1630"/>
        <v>0.0015-0.000405833579210684i</v>
      </c>
      <c r="W3122" s="12" t="str">
        <f t="shared" si="1631"/>
        <v>0.00070991136794335-0.000469059241767004i</v>
      </c>
      <c r="X3122" s="12" t="str">
        <f t="shared" si="1632"/>
        <v>0.000699082679301971-0.000444825899487928i</v>
      </c>
      <c r="Y3122" s="12" t="str">
        <f t="shared" si="1633"/>
        <v>0.00029+1.12343353292371i</v>
      </c>
      <c r="Z3122" s="12" t="str">
        <f t="shared" si="1634"/>
        <v>-0.00474672447112627-0.00747441804363616i</v>
      </c>
      <c r="AA3122" s="12" t="str">
        <f t="shared" si="1635"/>
        <v>0.00941158411142526-10.6857625692102i</v>
      </c>
      <c r="AB3122" s="12" t="str">
        <f t="shared" si="1636"/>
        <v>0.481633653691646+0.119418033405326i</v>
      </c>
      <c r="AC3122" s="12" t="str">
        <f t="shared" si="1637"/>
        <v>1.03792973675267-0.123727408496832i</v>
      </c>
      <c r="AD3122" s="12" t="str">
        <f t="shared" si="1638"/>
        <v>0.444008486791688+0.167982520061672i</v>
      </c>
      <c r="AE3122" s="12" t="str">
        <f t="shared" si="1639"/>
        <v>-0.000852014370677417-0.00411607178390157i</v>
      </c>
      <c r="AF3122" s="12" t="str">
        <f t="shared" si="1640"/>
        <v>-13.6670608955122-0.270482755726614i</v>
      </c>
      <c r="AG3122" s="12" t="str">
        <f t="shared" si="1641"/>
        <v>1.00651310453712-0.0171696175987716i</v>
      </c>
      <c r="AH3122" s="12" t="str">
        <f t="shared" si="1642"/>
        <v>0.00950297750132561+0.0562816531152676i</v>
      </c>
      <c r="AI3122" s="12">
        <f t="shared" si="1643"/>
        <v>-24.870581100548492</v>
      </c>
      <c r="AJ3122" s="12">
        <f t="shared" si="1644"/>
        <v>80.416184030094584</v>
      </c>
      <c r="AK3122" s="12"/>
      <c r="AL3122" s="12"/>
      <c r="AM3122" s="12"/>
      <c r="AN3122" s="12"/>
    </row>
    <row r="3123" spans="1:40" x14ac:dyDescent="0.35">
      <c r="A3123" s="12"/>
      <c r="B3123" s="12">
        <f t="shared" si="1645"/>
        <v>1193000</v>
      </c>
      <c r="C3123" s="29" t="str">
        <f t="shared" si="1612"/>
        <v>-4.86689585300774E-08+0.0018605551208898i</v>
      </c>
      <c r="D3123" s="28" t="str">
        <f t="shared" si="1613"/>
        <v>-5.39906140599254+0.0142642559268218i</v>
      </c>
      <c r="E3123" s="12" t="str">
        <f t="shared" si="1614"/>
        <v>4200</v>
      </c>
      <c r="F3123" s="12" t="str">
        <f t="shared" si="1615"/>
        <v>0.704225352112676</v>
      </c>
      <c r="G3123" s="12" t="str">
        <f t="shared" si="1611"/>
        <v>0.704225352112676</v>
      </c>
      <c r="H3123" s="12" t="str">
        <f t="shared" si="1616"/>
        <v>8.26801716174929+0.284520941708757i</v>
      </c>
      <c r="I3123" s="12" t="str">
        <f t="shared" si="1617"/>
        <v>4684.90004466578i</v>
      </c>
      <c r="J3123" s="12" t="str">
        <f t="shared" si="1618"/>
        <v>-18772.6879902098+1013.23518998017i</v>
      </c>
      <c r="K3123" s="12" t="str">
        <f t="shared" si="1619"/>
        <v>0.0134305664602244-0.248834462307319i</v>
      </c>
      <c r="L3123" s="12" t="str">
        <f t="shared" si="1620"/>
        <v>0.000731372029921545-0.0113568874221382i</v>
      </c>
      <c r="M3123" s="12" t="str">
        <f t="shared" si="1621"/>
        <v>0.0141619384901459-0.260191349729457i</v>
      </c>
      <c r="N3123" s="12" t="str">
        <f t="shared" si="1622"/>
        <v>-14.9916801429305i</v>
      </c>
      <c r="O3123" s="12" t="str">
        <f t="shared" si="1623"/>
        <v>-0.754251380736108-0.656585755752951i</v>
      </c>
      <c r="P3123" s="12" t="str">
        <f t="shared" si="1624"/>
        <v>1.75425138073611+0.656585755752951i</v>
      </c>
      <c r="Q3123" s="12" t="str">
        <f t="shared" si="1625"/>
        <v>-1.75425138073611+14.3350943871775i</v>
      </c>
      <c r="R3123" s="12" t="str">
        <f t="shared" si="1626"/>
        <v>0.0303722977332178-0.126091393411929i</v>
      </c>
      <c r="S3123" s="12" t="str">
        <f t="shared" si="1627"/>
        <v>1.53521877422475i</v>
      </c>
      <c r="T3123" s="12" t="str">
        <f t="shared" si="1628"/>
        <v>0.193577874434152+0.0466281216963798i</v>
      </c>
      <c r="U3123" s="12" t="str">
        <f t="shared" si="1629"/>
        <v>0.001-0.00133407328660432i</v>
      </c>
      <c r="V3123" s="12" t="str">
        <f t="shared" si="1630"/>
        <v>0.0015-0.000405493400183683i</v>
      </c>
      <c r="W3123" s="12" t="str">
        <f t="shared" si="1631"/>
        <v>0.000709787269861985-0.000468752416292819i</v>
      </c>
      <c r="X3123" s="12" t="str">
        <f t="shared" si="1632"/>
        <v>0.000698955058813624-0.000444539142064426i</v>
      </c>
      <c r="Y3123" s="12" t="str">
        <f t="shared" si="1633"/>
        <v>0.00029+1.12437601071979i</v>
      </c>
      <c r="Z3123" s="12" t="str">
        <f t="shared" si="1634"/>
        <v>-0.00473968878930919-0.00746677912060627i</v>
      </c>
      <c r="AA3123" s="12" t="str">
        <f t="shared" si="1635"/>
        <v>0.00939458936034283-10.6767992645746i</v>
      </c>
      <c r="AB3123" s="12" t="str">
        <f t="shared" si="1636"/>
        <v>0.483206529210107+0.116392500508411i</v>
      </c>
      <c r="AC3123" s="12" t="str">
        <f t="shared" si="1637"/>
        <v>1.03712746295038-0.12407781560035i</v>
      </c>
      <c r="AD3123" s="12" t="str">
        <f t="shared" si="1638"/>
        <v>0.446097379467526+0.165595160703983i</v>
      </c>
      <c r="AE3123" s="12" t="str">
        <f t="shared" si="1639"/>
        <v>-0.000877900259984501-0.00411578012551783i</v>
      </c>
      <c r="AF3123" s="12" t="str">
        <f t="shared" si="1640"/>
        <v>-13.6670785677418-0.270256685781935i</v>
      </c>
      <c r="AG3123" s="12" t="str">
        <f t="shared" si="1641"/>
        <v>1.00641542623401-0.0172360380376634i</v>
      </c>
      <c r="AH3123" s="12" t="str">
        <f t="shared" si="1642"/>
        <v>0.00985247656068735+0.0562965997356485i</v>
      </c>
      <c r="AI3123" s="12">
        <f t="shared" si="1643"/>
        <v>-24.859335001807132</v>
      </c>
      <c r="AJ3123" s="12">
        <f t="shared" si="1644"/>
        <v>80.0731900289626</v>
      </c>
      <c r="AK3123" s="12"/>
      <c r="AL3123" s="12"/>
      <c r="AM3123" s="12"/>
      <c r="AN3123" s="12"/>
    </row>
    <row r="3124" spans="1:40" x14ac:dyDescent="0.35">
      <c r="A3124" s="12"/>
      <c r="B3124" s="12">
        <f t="shared" si="1645"/>
        <v>1194000</v>
      </c>
      <c r="C3124" s="29" t="str">
        <f t="shared" si="1612"/>
        <v>-4.85874701249501E-08+0.00185899686702183i</v>
      </c>
      <c r="D3124" s="28" t="str">
        <f t="shared" si="1613"/>
        <v>-5.39906140536779+0.014252309313834i</v>
      </c>
      <c r="E3124" s="12" t="str">
        <f t="shared" si="1614"/>
        <v>4200</v>
      </c>
      <c r="F3124" s="12" t="str">
        <f t="shared" si="1615"/>
        <v>0.704225352112676</v>
      </c>
      <c r="G3124" s="12" t="str">
        <f t="shared" si="1611"/>
        <v>0.704225352112676</v>
      </c>
      <c r="H3124" s="12" t="str">
        <f t="shared" si="1616"/>
        <v>8.26803479030076+0.284283302187271i</v>
      </c>
      <c r="I3124" s="12" t="str">
        <f t="shared" si="1617"/>
        <v>4688.82703548277i</v>
      </c>
      <c r="J3124" s="12" t="str">
        <f t="shared" si="1618"/>
        <v>-18804.1742538451+1014.0845069877i</v>
      </c>
      <c r="K3124" s="12" t="str">
        <f t="shared" si="1619"/>
        <v>0.0134081419453002-0.248627245384761i</v>
      </c>
      <c r="L3124" s="12" t="str">
        <f t="shared" si="1620"/>
        <v>0.000730152513305954-0.0113474542609892i</v>
      </c>
      <c r="M3124" s="12" t="str">
        <f t="shared" si="1621"/>
        <v>0.0141382944586062-0.25997469964575i</v>
      </c>
      <c r="N3124" s="12" t="str">
        <f t="shared" si="1622"/>
        <v>-15.0042465135449i</v>
      </c>
      <c r="O3124" s="12" t="str">
        <f t="shared" si="1623"/>
        <v>-0.762442511011478-0.647055961569409i</v>
      </c>
      <c r="P3124" s="12" t="str">
        <f t="shared" si="1624"/>
        <v>1.76244251101148+0.647055961569409i</v>
      </c>
      <c r="Q3124" s="12" t="str">
        <f t="shared" si="1625"/>
        <v>-1.76244251101148+14.3571905519755i</v>
      </c>
      <c r="R3124" s="12" t="str">
        <f t="shared" si="1626"/>
        <v>0.0295538435935819-0.126384716756087i</v>
      </c>
      <c r="S3124" s="12" t="str">
        <f t="shared" si="1627"/>
        <v>1.53650562986115i</v>
      </c>
      <c r="T3124" s="12" t="str">
        <f t="shared" si="1628"/>
        <v>0.194190828824134+0.0454096470655745i</v>
      </c>
      <c r="U3124" s="12" t="str">
        <f t="shared" si="1629"/>
        <v>0.001-0.00133295597229393i</v>
      </c>
      <c r="V3124" s="12" t="str">
        <f t="shared" si="1630"/>
        <v>0.0015-0.000405153790970799i</v>
      </c>
      <c r="W3124" s="12" t="str">
        <f t="shared" si="1631"/>
        <v>0.000709663347982891-0.000468445982260597i</v>
      </c>
      <c r="X3124" s="12" t="str">
        <f t="shared" si="1632"/>
        <v>0.000698827623273186-0.000444252744338236i</v>
      </c>
      <c r="Y3124" s="12" t="str">
        <f t="shared" si="1633"/>
        <v>0.00029+1.12531848851586i</v>
      </c>
      <c r="Z3124" s="12" t="str">
        <f t="shared" si="1634"/>
        <v>-0.00473266872354277-0.007459154993526i</v>
      </c>
      <c r="AA3124" s="12" t="str">
        <f t="shared" si="1635"/>
        <v>0.00937764009714362-10.6678509877151i</v>
      </c>
      <c r="AB3124" s="12" t="str">
        <f t="shared" si="1636"/>
        <v>0.484736577849255+0.113350960254893i</v>
      </c>
      <c r="AC3124" s="12" t="str">
        <f t="shared" si="1637"/>
        <v>1.03632173031931-0.124416656980419i</v>
      </c>
      <c r="AD3124" s="12" t="str">
        <f t="shared" si="1638"/>
        <v>0.448156209349074+0.163182004853856i</v>
      </c>
      <c r="AE3124" s="12" t="str">
        <f t="shared" si="1639"/>
        <v>-0.000903775008888632-0.00411515299746269i</v>
      </c>
      <c r="AF3124" s="12" t="str">
        <f t="shared" si="1640"/>
        <v>-13.6670961956685-0.270030992873437i</v>
      </c>
      <c r="AG3124" s="12" t="str">
        <f t="shared" si="1641"/>
        <v>1.00631691433265-0.0173011869023648i</v>
      </c>
      <c r="AH3124" s="12" t="str">
        <f t="shared" si="1642"/>
        <v>0.0102021361242569+0.0563070613204055i</v>
      </c>
      <c r="AI3124" s="12">
        <f t="shared" si="1643"/>
        <v>-24.848458889216648</v>
      </c>
      <c r="AJ3124" s="12">
        <f t="shared" si="1644"/>
        <v>79.730136038793404</v>
      </c>
      <c r="AK3124" s="12"/>
      <c r="AL3124" s="12"/>
      <c r="AM3124" s="12"/>
      <c r="AN3124" s="12"/>
    </row>
    <row r="3125" spans="1:40" x14ac:dyDescent="0.35">
      <c r="A3125" s="12"/>
      <c r="B3125" s="12">
        <f t="shared" si="1645"/>
        <v>1195000</v>
      </c>
      <c r="C3125" s="29" t="str">
        <f t="shared" si="1612"/>
        <v>-4.85061862076172E-08+0.00185744122111013i</v>
      </c>
      <c r="D3125" s="28" t="str">
        <f t="shared" si="1613"/>
        <v>-5.39906140474461+0.0142403826951777i</v>
      </c>
      <c r="E3125" s="12" t="str">
        <f t="shared" si="1614"/>
        <v>4200</v>
      </c>
      <c r="F3125" s="12" t="str">
        <f t="shared" si="1615"/>
        <v>0.704225352112676</v>
      </c>
      <c r="G3125" s="12" t="str">
        <f t="shared" si="1611"/>
        <v>0.704225352112676</v>
      </c>
      <c r="H3125" s="12" t="str">
        <f t="shared" si="1616"/>
        <v>8.26805237469563+0.284046058755235i</v>
      </c>
      <c r="I3125" s="12" t="str">
        <f t="shared" si="1617"/>
        <v>4692.75402629975i</v>
      </c>
      <c r="J3125" s="12" t="str">
        <f t="shared" si="1618"/>
        <v>-18835.6868989329+1014.93382399523i</v>
      </c>
      <c r="K3125" s="12" t="str">
        <f t="shared" si="1619"/>
        <v>0.0133857734933138-0.248420372303287i</v>
      </c>
      <c r="L3125" s="12" t="str">
        <f t="shared" si="1620"/>
        <v>0.000728936040153993-0.0113380366918896i</v>
      </c>
      <c r="M3125" s="12" t="str">
        <f t="shared" si="1621"/>
        <v>0.0141147095334678-0.259758408995177i</v>
      </c>
      <c r="N3125" s="12" t="str">
        <f t="shared" si="1622"/>
        <v>-15.0168128841592i</v>
      </c>
      <c r="O3125" s="12" t="str">
        <f t="shared" si="1623"/>
        <v>-0.770513242775782-0.637423989748698i</v>
      </c>
      <c r="P3125" s="12" t="str">
        <f t="shared" si="1624"/>
        <v>1.77051324277578+0.637423989748698i</v>
      </c>
      <c r="Q3125" s="12" t="str">
        <f t="shared" si="1625"/>
        <v>-1.77051324277578+14.3793888944105i</v>
      </c>
      <c r="R3125" s="12" t="str">
        <f t="shared" si="1626"/>
        <v>0.0287327583946197-0.126666368465974i</v>
      </c>
      <c r="S3125" s="12" t="str">
        <f t="shared" si="1627"/>
        <v>1.53779248549755i</v>
      </c>
      <c r="T3125" s="12" t="str">
        <f t="shared" si="1628"/>
        <v>0.194786589592239+0.0441850199468628i</v>
      </c>
      <c r="U3125" s="12" t="str">
        <f t="shared" si="1629"/>
        <v>0.001-0.00133184052796565i</v>
      </c>
      <c r="V3125" s="12" t="str">
        <f t="shared" si="1630"/>
        <v>0.0015-0.000404814750141535i</v>
      </c>
      <c r="W3125" s="12" t="str">
        <f t="shared" si="1631"/>
        <v>0.000709539602061278-0.00046813993885769i</v>
      </c>
      <c r="X3125" s="12" t="str">
        <f t="shared" si="1632"/>
        <v>0.000698700372403121-0.000443966705569598i</v>
      </c>
      <c r="Y3125" s="12" t="str">
        <f t="shared" si="1633"/>
        <v>0.00029+1.12626096631194i</v>
      </c>
      <c r="Z3125" s="12" t="str">
        <f t="shared" si="1634"/>
        <v>-0.00472566422674705-0.00745154562220276i</v>
      </c>
      <c r="AA3125" s="12" t="str">
        <f t="shared" si="1635"/>
        <v>0.00936073616221998-10.6589177008629i</v>
      </c>
      <c r="AB3125" s="12" t="str">
        <f t="shared" si="1636"/>
        <v>0.486223707996939+0.110294062242457i</v>
      </c>
      <c r="AC3125" s="12" t="str">
        <f t="shared" si="1637"/>
        <v>1.03551271653638-0.124743928153202i</v>
      </c>
      <c r="AD3125" s="12" t="str">
        <f t="shared" si="1638"/>
        <v>0.450184660936088+0.160743429398623i</v>
      </c>
      <c r="AE3125" s="12" t="str">
        <f t="shared" si="1639"/>
        <v>-0.000929634549982758-0.00411419101337486i</v>
      </c>
      <c r="AF3125" s="12" t="str">
        <f t="shared" si="1640"/>
        <v>-13.6671137794402-0.269805676060057i</v>
      </c>
      <c r="AG3125" s="12" t="str">
        <f t="shared" si="1641"/>
        <v>1.00621758546199-0.0173650551988799i</v>
      </c>
      <c r="AH3125" s="12" t="str">
        <f t="shared" si="1642"/>
        <v>0.0105519026650999+0.0563130405980811i</v>
      </c>
      <c r="AI3125" s="12">
        <f t="shared" si="1643"/>
        <v>-24.837951076283314</v>
      </c>
      <c r="AJ3125" s="12">
        <f t="shared" si="1644"/>
        <v>79.387021141453104</v>
      </c>
      <c r="AK3125" s="12"/>
      <c r="AL3125" s="12"/>
      <c r="AM3125" s="12"/>
      <c r="AN3125" s="12"/>
    </row>
    <row r="3126" spans="1:40" x14ac:dyDescent="0.35">
      <c r="A3126" s="12"/>
      <c r="B3126" s="12">
        <f t="shared" si="1645"/>
        <v>1196000</v>
      </c>
      <c r="C3126" s="29" t="str">
        <f t="shared" si="1612"/>
        <v>-4.8425106094459E-08+0.00185588817661299i</v>
      </c>
      <c r="D3126" s="28" t="str">
        <f t="shared" si="1613"/>
        <v>-5.399061404123+0.0142284760206996i</v>
      </c>
      <c r="E3126" s="12" t="str">
        <f t="shared" si="1614"/>
        <v>4200</v>
      </c>
      <c r="F3126" s="12" t="str">
        <f t="shared" si="1615"/>
        <v>0.704225352112676</v>
      </c>
      <c r="G3126" s="12" t="str">
        <f t="shared" si="1611"/>
        <v>0.704225352112676</v>
      </c>
      <c r="H3126" s="12" t="str">
        <f t="shared" si="1616"/>
        <v>8.26806991508119+0.283809210424559i</v>
      </c>
      <c r="I3126" s="12" t="str">
        <f t="shared" si="1617"/>
        <v>4696.68101711674i</v>
      </c>
      <c r="J3126" s="12" t="str">
        <f t="shared" si="1618"/>
        <v>-18867.2259254733+1015.78314100275i</v>
      </c>
      <c r="K3126" s="12" t="str">
        <f t="shared" si="1619"/>
        <v>0.0133634609177126-0.248213842210277i</v>
      </c>
      <c r="L3126" s="12" t="str">
        <f t="shared" si="1620"/>
        <v>0.000727722600360913-0.0113286346763781i</v>
      </c>
      <c r="M3126" s="12" t="str">
        <f t="shared" si="1621"/>
        <v>0.0140911835180735-0.259542476886655i</v>
      </c>
      <c r="N3126" s="12" t="str">
        <f t="shared" si="1622"/>
        <v>-15.0293792547736i</v>
      </c>
      <c r="O3126" s="12" t="str">
        <f t="shared" si="1623"/>
        <v>-0.778462301567042-0.627691361290678i</v>
      </c>
      <c r="P3126" s="12" t="str">
        <f t="shared" si="1624"/>
        <v>1.77846230156704+0.627691361290678i</v>
      </c>
      <c r="Q3126" s="12" t="str">
        <f t="shared" si="1625"/>
        <v>-1.77846230156704+14.4016878934829i</v>
      </c>
      <c r="R3126" s="12" t="str">
        <f t="shared" si="1626"/>
        <v>0.0279092172444489-0.126936356753696i</v>
      </c>
      <c r="S3126" s="12" t="str">
        <f t="shared" si="1627"/>
        <v>1.53907934113394i</v>
      </c>
      <c r="T3126" s="12" t="str">
        <f t="shared" si="1628"/>
        <v>0.195365124318421+0.0429544996881504i</v>
      </c>
      <c r="U3126" s="12" t="str">
        <f t="shared" si="1629"/>
        <v>0.001-0.00133072694892889i</v>
      </c>
      <c r="V3126" s="12" t="str">
        <f t="shared" si="1630"/>
        <v>0.0015-0.00040447627627018i</v>
      </c>
      <c r="W3126" s="12" t="str">
        <f t="shared" si="1631"/>
        <v>0.000709416031852461-0.000467834285274081i</v>
      </c>
      <c r="X3126" s="12" t="str">
        <f t="shared" si="1632"/>
        <v>0.000698573305926145-0.000443681025021159i</v>
      </c>
      <c r="Y3126" s="12" t="str">
        <f t="shared" si="1633"/>
        <v>0.00029+1.12720344410802i</v>
      </c>
      <c r="Z3126" s="12" t="str">
        <f t="shared" si="1634"/>
        <v>-0.00471867525202537-0.00744395096658185i</v>
      </c>
      <c r="AA3126" s="12" t="str">
        <f t="shared" si="1635"/>
        <v>0.00934387739665354-10.6499993663763i</v>
      </c>
      <c r="AB3126" s="12" t="str">
        <f t="shared" si="1636"/>
        <v>0.487667838726668+0.107222453851916i</v>
      </c>
      <c r="AC3126" s="12" t="str">
        <f t="shared" si="1637"/>
        <v>1.03470059826195-0.125059627486596i</v>
      </c>
      <c r="AD3126" s="12" t="str">
        <f t="shared" si="1638"/>
        <v>0.452182423407617+0.158279815005768i</v>
      </c>
      <c r="AE3126" s="12" t="str">
        <f t="shared" si="1639"/>
        <v>-0.0009554748288318-0.00411289483375933i</v>
      </c>
      <c r="AF3126" s="12" t="str">
        <f t="shared" si="1640"/>
        <v>-13.6671313192042-0.269580734403859i</v>
      </c>
      <c r="AG3126" s="12" t="str">
        <f t="shared" si="1641"/>
        <v>1.00611745634126-0.0174276341436425i</v>
      </c>
      <c r="AH3126" s="12" t="str">
        <f t="shared" si="1642"/>
        <v>0.0109017227196313+0.0563145408909409i</v>
      </c>
      <c r="AI3126" s="12">
        <f t="shared" si="1643"/>
        <v>-24.827809921245262</v>
      </c>
      <c r="AJ3126" s="12">
        <f t="shared" si="1644"/>
        <v>79.043844428842434</v>
      </c>
      <c r="AK3126" s="12"/>
      <c r="AL3126" s="12"/>
      <c r="AM3126" s="12"/>
      <c r="AN3126" s="12"/>
    </row>
    <row r="3127" spans="1:40" x14ac:dyDescent="0.35">
      <c r="A3127" s="12"/>
      <c r="B3127" s="12">
        <f t="shared" si="1645"/>
        <v>1197000</v>
      </c>
      <c r="C3127" s="29" t="str">
        <f t="shared" si="1612"/>
        <v>-4.834422910471E-08+0.00185433772701058i</v>
      </c>
      <c r="D3127" s="28" t="str">
        <f t="shared" si="1613"/>
        <v>-5.39906140350294+0.0142165892404145i</v>
      </c>
      <c r="E3127" s="12" t="str">
        <f t="shared" si="1614"/>
        <v>4200</v>
      </c>
      <c r="F3127" s="12" t="str">
        <f t="shared" si="1615"/>
        <v>0.704225352112676</v>
      </c>
      <c r="G3127" s="12" t="str">
        <f t="shared" si="1611"/>
        <v>0.704225352112676</v>
      </c>
      <c r="H3127" s="12" t="str">
        <f t="shared" si="1616"/>
        <v>8.26808741160408+0.283572756210429i</v>
      </c>
      <c r="I3127" s="12" t="str">
        <f t="shared" si="1617"/>
        <v>4700.60800793373i</v>
      </c>
      <c r="J3127" s="12" t="str">
        <f t="shared" si="1618"/>
        <v>-18898.7913334663+1016.63245801028i</v>
      </c>
      <c r="K3127" s="12" t="str">
        <f t="shared" si="1619"/>
        <v>0.0133412040327193-0.248007654255922i</v>
      </c>
      <c r="L3127" s="12" t="str">
        <f t="shared" si="1620"/>
        <v>0.000726512183863782-0.0113192481761191i</v>
      </c>
      <c r="M3127" s="12" t="str">
        <f t="shared" si="1621"/>
        <v>0.0140677162165831-0.259326902432041i</v>
      </c>
      <c r="N3127" s="12" t="str">
        <f t="shared" si="1622"/>
        <v>-15.0419456253879i</v>
      </c>
      <c r="O3127" s="12" t="str">
        <f t="shared" si="1623"/>
        <v>-0.7862884321366-0.617859613090358i</v>
      </c>
      <c r="P3127" s="12" t="str">
        <f t="shared" si="1624"/>
        <v>1.7862884321366+0.617859613090358i</v>
      </c>
      <c r="Q3127" s="12" t="str">
        <f t="shared" si="1625"/>
        <v>-1.7862884321366+14.4240860122975i</v>
      </c>
      <c r="R3127" s="12" t="str">
        <f t="shared" si="1626"/>
        <v>0.0270833940417504-0.127194692547743i</v>
      </c>
      <c r="S3127" s="12" t="str">
        <f t="shared" si="1627"/>
        <v>1.54036619677034i</v>
      </c>
      <c r="T3127" s="12" t="str">
        <f t="shared" si="1628"/>
        <v>0.19592640480914+0.0417183446757235i</v>
      </c>
      <c r="U3127" s="12" t="str">
        <f t="shared" si="1629"/>
        <v>0.001-0.00132961523050873i</v>
      </c>
      <c r="V3127" s="12" t="str">
        <f t="shared" si="1630"/>
        <v>0.0015-0.000404138367935786i</v>
      </c>
      <c r="W3127" s="12" t="str">
        <f t="shared" si="1631"/>
        <v>0.000709292637111862-0.000467529020702394i</v>
      </c>
      <c r="X3127" s="12" t="str">
        <f t="shared" si="1632"/>
        <v>0.000698446423565248-0.000443395701957982i</v>
      </c>
      <c r="Y3127" s="12" t="str">
        <f t="shared" si="1633"/>
        <v>0.00029+1.12814592190409i</v>
      </c>
      <c r="Z3127" s="12" t="str">
        <f t="shared" si="1634"/>
        <v>-0.0047117017526635-0.00743637098674566i</v>
      </c>
      <c r="AA3127" s="12" t="str">
        <f t="shared" si="1635"/>
        <v>0.00932706364221088-10.6410959467394i</v>
      </c>
      <c r="AB3127" s="12" t="str">
        <f t="shared" si="1636"/>
        <v>0.4890688996621+0.104136780063697i</v>
      </c>
      <c r="AC3127" s="12" t="str">
        <f t="shared" si="1637"/>
        <v>1.03388555109397-0.125363756155574i</v>
      </c>
      <c r="AD3127" s="12" t="str">
        <f t="shared" si="1638"/>
        <v>0.45414919066537+0.155791546066284i</v>
      </c>
      <c r="AE3127" s="12" t="str">
        <f t="shared" si="1639"/>
        <v>-0.000981291804481167-0.00411126516576863i</v>
      </c>
      <c r="AF3127" s="12" t="str">
        <f t="shared" si="1640"/>
        <v>-13.667148815107-0.269356166970014i</v>
      </c>
      <c r="AG3127" s="12" t="str">
        <f t="shared" si="1641"/>
        <v>1.00601654377739-0.0174889151643078i</v>
      </c>
      <c r="AH3127" s="12" t="str">
        <f t="shared" si="1642"/>
        <v>0.0112515428935126+0.0563115661144906i</v>
      </c>
      <c r="AI3127" s="12">
        <f t="shared" si="1643"/>
        <v>-24.818033826383051</v>
      </c>
      <c r="AJ3127" s="12">
        <f t="shared" si="1644"/>
        <v>78.700605003033445</v>
      </c>
      <c r="AK3127" s="12"/>
      <c r="AL3127" s="12"/>
      <c r="AM3127" s="12"/>
      <c r="AN3127" s="12"/>
    </row>
    <row r="3128" spans="1:40" x14ac:dyDescent="0.35">
      <c r="A3128" s="12"/>
      <c r="B3128" s="12">
        <f t="shared" si="1645"/>
        <v>1198000</v>
      </c>
      <c r="C3128" s="29" t="str">
        <f t="shared" si="1612"/>
        <v>-4.8263554560445E-08+0.00185278986580482i</v>
      </c>
      <c r="D3128" s="28" t="str">
        <f t="shared" si="1613"/>
        <v>-5.39906140288444+0.0142047223045036i</v>
      </c>
      <c r="E3128" s="12" t="str">
        <f t="shared" si="1614"/>
        <v>4200</v>
      </c>
      <c r="F3128" s="12" t="str">
        <f t="shared" si="1615"/>
        <v>0.704225352112676</v>
      </c>
      <c r="G3128" s="12" t="str">
        <f t="shared" si="1611"/>
        <v>0.704225352112676</v>
      </c>
      <c r="H3128" s="12" t="str">
        <f t="shared" si="1616"/>
        <v>8.26810486441039+0.2833366951313i</v>
      </c>
      <c r="I3128" s="12" t="str">
        <f t="shared" si="1617"/>
        <v>4704.53499875072i</v>
      </c>
      <c r="J3128" s="12" t="str">
        <f t="shared" si="1618"/>
        <v>-18930.3831229118+1017.48177501781i</v>
      </c>
      <c r="K3128" s="12" t="str">
        <f t="shared" si="1619"/>
        <v>0.0133190026533271-0.24780180759321i</v>
      </c>
      <c r="L3128" s="12" t="str">
        <f t="shared" si="1620"/>
        <v>0.000725304780641311-0.0113098771529024i</v>
      </c>
      <c r="M3128" s="12" t="str">
        <f t="shared" si="1621"/>
        <v>0.0140443074339684-0.259111684746112i</v>
      </c>
      <c r="N3128" s="12" t="str">
        <f t="shared" si="1622"/>
        <v>-15.0545119960023i</v>
      </c>
      <c r="O3128" s="12" t="str">
        <f t="shared" si="1623"/>
        <v>-0.793990398647842-0.607930297694596i</v>
      </c>
      <c r="P3128" s="12" t="str">
        <f t="shared" si="1624"/>
        <v>1.79399039864784+0.607930297694596i</v>
      </c>
      <c r="Q3128" s="12" t="str">
        <f t="shared" si="1625"/>
        <v>-1.79399039864784+14.4465816983077i</v>
      </c>
      <c r="R3128" s="12" t="str">
        <f t="shared" si="1626"/>
        <v>0.0262554614343887-0.127441389445703i</v>
      </c>
      <c r="S3128" s="12" t="str">
        <f t="shared" si="1627"/>
        <v>1.54165305240674i</v>
      </c>
      <c r="T3128" s="12" t="str">
        <f t="shared" si="1628"/>
        <v>0.196470407041924+0.0404768122626728i</v>
      </c>
      <c r="U3128" s="12" t="str">
        <f t="shared" si="1629"/>
        <v>0.001-0.00132850536804587i</v>
      </c>
      <c r="V3128" s="12" t="str">
        <f t="shared" si="1630"/>
        <v>0.0015-0.000403801023722149i</v>
      </c>
      <c r="W3128" s="12" t="str">
        <f t="shared" si="1631"/>
        <v>0.000709169417595021-0.000467224144337876i</v>
      </c>
      <c r="X3128" s="12" t="str">
        <f t="shared" si="1632"/>
        <v>0.000698319725043697-0.000443110735647538i</v>
      </c>
      <c r="Y3128" s="12" t="str">
        <f t="shared" si="1633"/>
        <v>0.00029+1.12908839970017i</v>
      </c>
      <c r="Z3128" s="12" t="str">
        <f t="shared" si="1634"/>
        <v>-0.00470474368212862-0.0074288056429129i</v>
      </c>
      <c r="AA3128" s="12" t="str">
        <f t="shared" si="1635"/>
        <v>0.00931029474133936-10.6322074045615i</v>
      </c>
      <c r="AB3128" s="12" t="str">
        <f t="shared" si="1636"/>
        <v>0.490426830838659+0.101037683279182i</v>
      </c>
      <c r="AC3128" s="12" t="str">
        <f t="shared" si="1637"/>
        <v>1.03306774952348-0.125656318096913i</v>
      </c>
      <c r="AD3128" s="12" t="str">
        <f t="shared" si="1638"/>
        <v>0.456084661376541+0.153279010637275i</v>
      </c>
      <c r="AE3128" s="12" t="str">
        <f t="shared" si="1639"/>
        <v>-0.00100708144996475-0.0041093027629787i</v>
      </c>
      <c r="AF3128" s="12" t="str">
        <f t="shared" si="1640"/>
        <v>-13.6671662672948-0.269131972826796i</v>
      </c>
      <c r="AG3128" s="12" t="str">
        <f t="shared" si="1641"/>
        <v>1.00591486466244-0.017548889900521i</v>
      </c>
      <c r="AH3128" s="12" t="str">
        <f t="shared" si="1642"/>
        <v>0.0116013098675994+0.0563041207769451i</v>
      </c>
      <c r="AI3128" s="12">
        <f t="shared" si="1643"/>
        <v>-24.808621237349683</v>
      </c>
      <c r="AJ3128" s="12">
        <f t="shared" si="1644"/>
        <v>78.357301976367225</v>
      </c>
      <c r="AK3128" s="12"/>
      <c r="AL3128" s="12"/>
      <c r="AM3128" s="12"/>
      <c r="AN3128" s="12"/>
    </row>
    <row r="3129" spans="1:40" x14ac:dyDescent="0.35">
      <c r="A3129" s="12"/>
      <c r="B3129" s="12">
        <f t="shared" si="1645"/>
        <v>1199000</v>
      </c>
      <c r="C3129" s="29" t="str">
        <f t="shared" si="1612"/>
        <v>-4.81830817865648E-08+0.00185124458651934i</v>
      </c>
      <c r="D3129" s="28" t="str">
        <f t="shared" si="1613"/>
        <v>-5.39906140226748+0.0141928751633149i</v>
      </c>
      <c r="E3129" s="12" t="str">
        <f t="shared" si="1614"/>
        <v>4200</v>
      </c>
      <c r="F3129" s="12" t="str">
        <f t="shared" si="1615"/>
        <v>0.704225352112676</v>
      </c>
      <c r="G3129" s="12" t="str">
        <f t="shared" si="1611"/>
        <v>0.704225352112676</v>
      </c>
      <c r="H3129" s="12" t="str">
        <f t="shared" si="1616"/>
        <v>8.26812227364555+0.283101026208876i</v>
      </c>
      <c r="I3129" s="12" t="str">
        <f t="shared" si="1617"/>
        <v>4708.4619895677i</v>
      </c>
      <c r="J3129" s="12" t="str">
        <f t="shared" si="1618"/>
        <v>-18962.0012938099+1018.33109202534i</v>
      </c>
      <c r="K3129" s="12" t="str">
        <f t="shared" si="1619"/>
        <v>0.0132968565952958-0.247596301377912i</v>
      </c>
      <c r="L3129" s="12" t="str">
        <f t="shared" si="1620"/>
        <v>0.000724100380713643-0.0113005215686427i</v>
      </c>
      <c r="M3129" s="12" t="str">
        <f t="shared" si="1621"/>
        <v>0.0140209569760094-0.258896822946555i</v>
      </c>
      <c r="N3129" s="12" t="str">
        <f t="shared" si="1622"/>
        <v>-15.0670783666166i</v>
      </c>
      <c r="O3129" s="12" t="str">
        <f t="shared" si="1623"/>
        <v>-0.801566984870848-0.597904983057557i</v>
      </c>
      <c r="P3129" s="12" t="str">
        <f t="shared" si="1624"/>
        <v>1.80156698487085+0.597904983057557i</v>
      </c>
      <c r="Q3129" s="12" t="str">
        <f t="shared" si="1625"/>
        <v>-1.80156698487085+14.469173383559i</v>
      </c>
      <c r="R3129" s="12" t="str">
        <f t="shared" si="1626"/>
        <v>0.0254255907797009-0.127676463666509i</v>
      </c>
      <c r="S3129" s="12" t="str">
        <f t="shared" si="1627"/>
        <v>1.54293990804314i</v>
      </c>
      <c r="T3129" s="12" t="str">
        <f t="shared" si="1628"/>
        <v>0.196997111108877+0.0392301586995742i</v>
      </c>
      <c r="U3129" s="12" t="str">
        <f t="shared" si="1629"/>
        <v>0.001-0.00132739735689654i</v>
      </c>
      <c r="V3129" s="12" t="str">
        <f t="shared" si="1630"/>
        <v>0.0015-0.000403464242217794i</v>
      </c>
      <c r="W3129" s="12" t="str">
        <f t="shared" si="1631"/>
        <v>0.000709046373057584-0.000466919655378374i</v>
      </c>
      <c r="X3129" s="12" t="str">
        <f t="shared" si="1632"/>
        <v>0.00069819321008502-0.000442826125359671i</v>
      </c>
      <c r="Y3129" s="12" t="str">
        <f t="shared" si="1633"/>
        <v>0.00029+1.13003087749625i</v>
      </c>
      <c r="Z3129" s="12" t="str">
        <f t="shared" si="1634"/>
        <v>-0.0046978009940685-0.00742125489543838i</v>
      </c>
      <c r="AA3129" s="12" t="str">
        <f t="shared" si="1635"/>
        <v>0.00929357053716487-10.623333702577i</v>
      </c>
      <c r="AB3129" s="12" t="str">
        <f t="shared" si="1636"/>
        <v>0.491741582562517+0.0979258031476688i</v>
      </c>
      <c r="AC3129" s="12" t="str">
        <f t="shared" si="1637"/>
        <v>1.03224736689185-0.125937319963372i</v>
      </c>
      <c r="AD3129" s="12" t="str">
        <f t="shared" si="1638"/>
        <v>0.457988539015883+0.150742600384441i</v>
      </c>
      <c r="AE3129" s="12" t="str">
        <f t="shared" si="1639"/>
        <v>-0.00103283975280665-0.00410700842516077i</v>
      </c>
      <c r="AF3129" s="12" t="str">
        <f t="shared" si="1640"/>
        <v>-13.667183675913-0.268908151045561i</v>
      </c>
      <c r="AG3129" s="12" t="str">
        <f t="shared" si="1641"/>
        <v>1.00581243597105-0.0176075502046531i</v>
      </c>
      <c r="AH3129" s="12" t="str">
        <f t="shared" si="1642"/>
        <v>0.01195097040386+0.0562922099786584i</v>
      </c>
      <c r="AI3129" s="12">
        <f t="shared" si="1643"/>
        <v>-24.799570642520457</v>
      </c>
      <c r="AJ3129" s="12">
        <f t="shared" si="1644"/>
        <v>78.013934471592023</v>
      </c>
      <c r="AK3129" s="12"/>
      <c r="AL3129" s="12"/>
      <c r="AM3129" s="12"/>
      <c r="AN3129" s="12"/>
    </row>
    <row r="3130" spans="1:40" x14ac:dyDescent="0.35">
      <c r="A3130" s="12"/>
      <c r="B3130" s="12">
        <f t="shared" si="1645"/>
        <v>1200000</v>
      </c>
      <c r="C3130" s="29" t="str">
        <f t="shared" si="1612"/>
        <v>-4.81028101107816E-08+0.00184970188269933i</v>
      </c>
      <c r="D3130" s="28" t="str">
        <f t="shared" si="1613"/>
        <v>-5.39906140165206+0.0141810477673615i</v>
      </c>
      <c r="E3130" s="12" t="str">
        <f t="shared" si="1614"/>
        <v>4200</v>
      </c>
      <c r="F3130" s="12" t="str">
        <f t="shared" si="1615"/>
        <v>0.704225352112676</v>
      </c>
      <c r="G3130" s="12" t="str">
        <f t="shared" si="1611"/>
        <v>0.704225352112676</v>
      </c>
      <c r="H3130" s="12" t="str">
        <f t="shared" si="1616"/>
        <v>8.26813963945442+0.282865748468104i</v>
      </c>
      <c r="I3130" s="12" t="str">
        <f t="shared" si="1617"/>
        <v>4712.38898038469i</v>
      </c>
      <c r="J3130" s="12" t="str">
        <f t="shared" si="1618"/>
        <v>-18993.6458461605+1019.18040903286i</v>
      </c>
      <c r="K3130" s="12" t="str">
        <f t="shared" si="1619"/>
        <v>0.0132747656751486-0.247391134768575i</v>
      </c>
      <c r="L3130" s="12" t="str">
        <f t="shared" si="1620"/>
        <v>0.000722898974142139-0.0112911813853786i</v>
      </c>
      <c r="M3130" s="12" t="str">
        <f t="shared" si="1621"/>
        <v>0.0139976646492907-0.258682316153954i</v>
      </c>
      <c r="N3130" s="12" t="str">
        <f t="shared" si="1622"/>
        <v>-15.079644737231i</v>
      </c>
      <c r="O3130" s="12" t="str">
        <f t="shared" si="1623"/>
        <v>-0.809016994374943-0.587785252292479i</v>
      </c>
      <c r="P3130" s="12" t="str">
        <f t="shared" si="1624"/>
        <v>1.80901699437494+0.587785252292479i</v>
      </c>
      <c r="Q3130" s="12" t="str">
        <f t="shared" si="1625"/>
        <v>-1.80901699437494+14.4918594849385i</v>
      </c>
      <c r="R3130" s="12" t="str">
        <f t="shared" si="1626"/>
        <v>0.0245939521062387-0.127899934002281i</v>
      </c>
      <c r="S3130" s="12" t="str">
        <f t="shared" si="1627"/>
        <v>1.54422676367954i</v>
      </c>
      <c r="T3130" s="12" t="str">
        <f t="shared" si="1628"/>
        <v>0.197506501159169+0.0379786390671066i</v>
      </c>
      <c r="U3130" s="12" t="str">
        <f t="shared" si="1629"/>
        <v>0.001-0.00132629119243246i</v>
      </c>
      <c r="V3130" s="12" t="str">
        <f t="shared" si="1630"/>
        <v>0.0015-0.000403128022015946i</v>
      </c>
      <c r="W3130" s="12" t="str">
        <f t="shared" si="1631"/>
        <v>0.000708923503255311-0.00046661555302433i</v>
      </c>
      <c r="X3130" s="12" t="str">
        <f t="shared" si="1632"/>
        <v>0.000698066878413014-0.000442541870366596i</v>
      </c>
      <c r="Y3130" s="12" t="str">
        <f t="shared" si="1633"/>
        <v>0.00029+1.13097335529233i</v>
      </c>
      <c r="Z3130" s="12" t="str">
        <f t="shared" si="1634"/>
        <v>-0.00469087364231062-0.00741371870481222i</v>
      </c>
      <c r="AA3130" s="12" t="str">
        <f t="shared" si="1635"/>
        <v>0.00927689087348774-10.6144748036447i</v>
      </c>
      <c r="AB3130" s="12" t="str">
        <f t="shared" si="1636"/>
        <v>0.493013115267044+0.0948017763981722i</v>
      </c>
      <c r="AC3130" s="12" t="str">
        <f t="shared" si="1637"/>
        <v>1.0314245753494-0.126206771077377i</v>
      </c>
      <c r="AD3130" s="12" t="str">
        <f t="shared" si="1638"/>
        <v>0.459860531907212+0.148182710523774i</v>
      </c>
      <c r="AE3130" s="12" t="str">
        <f t="shared" si="1639"/>
        <v>-0.0010585627155226-0.00410438299804749i</v>
      </c>
      <c r="AF3130" s="12" t="str">
        <f t="shared" si="1640"/>
        <v>-13.6672010411065-0.268684700700742i</v>
      </c>
      <c r="AG3130" s="12" t="str">
        <f t="shared" si="1641"/>
        <v>1.00570927475785-0.0176648881425113i</v>
      </c>
      <c r="AH3130" s="12" t="str">
        <f t="shared" si="1642"/>
        <v>0.0123004713513494+0.0562758394115005i</v>
      </c>
      <c r="AI3130" s="12">
        <f t="shared" si="1643"/>
        <v>-24.790880572361633</v>
      </c>
      <c r="AJ3130" s="12">
        <f t="shared" si="1644"/>
        <v>77.67050162195666</v>
      </c>
      <c r="AK3130" s="12"/>
      <c r="AL3130" s="12"/>
      <c r="AM3130" s="12"/>
      <c r="AN3130" s="12"/>
    </row>
    <row r="3131" spans="1:40" x14ac:dyDescent="0.35">
      <c r="A3131" s="12"/>
      <c r="B3131" s="12">
        <f t="shared" si="1645"/>
        <v>1201000</v>
      </c>
      <c r="C3131" s="29" t="str">
        <f t="shared" si="1612"/>
        <v>-4.80227388636055E-08+0.00184816174791148i</v>
      </c>
      <c r="D3131" s="28" t="str">
        <f t="shared" si="1613"/>
        <v>-5.39906140103818+0.0141692400673214i</v>
      </c>
      <c r="E3131" s="12" t="str">
        <f t="shared" si="1614"/>
        <v>4200</v>
      </c>
      <c r="F3131" s="12" t="str">
        <f t="shared" si="1615"/>
        <v>0.704225352112676</v>
      </c>
      <c r="G3131" s="12" t="str">
        <f t="shared" si="1611"/>
        <v>0.704225352112676</v>
      </c>
      <c r="H3131" s="12" t="str">
        <f t="shared" si="1616"/>
        <v>8.26815696198124+0.282630860937153i</v>
      </c>
      <c r="I3131" s="12" t="str">
        <f t="shared" si="1617"/>
        <v>4716.31597120168i</v>
      </c>
      <c r="J3131" s="12" t="str">
        <f t="shared" si="1618"/>
        <v>-19025.3167799637+1020.02972604039i</v>
      </c>
      <c r="K3131" s="12" t="str">
        <f t="shared" si="1619"/>
        <v>0.0132527297101679-0.247186306926507i</v>
      </c>
      <c r="L3131" s="12" t="str">
        <f t="shared" si="1620"/>
        <v>0.000721700551029203-0.0112818565652732i</v>
      </c>
      <c r="M3131" s="12" t="str">
        <f t="shared" si="1621"/>
        <v>0.0139744302611971-0.25846816349178i</v>
      </c>
      <c r="N3131" s="12" t="str">
        <f t="shared" si="1622"/>
        <v>-15.0922111078454i</v>
      </c>
      <c r="O3131" s="12" t="str">
        <f t="shared" si="1623"/>
        <v>-0.816339250717204-0.57757270342224i</v>
      </c>
      <c r="P3131" s="12" t="str">
        <f t="shared" si="1624"/>
        <v>1.8163392507172+0.57757270342224i</v>
      </c>
      <c r="Q3131" s="12" t="str">
        <f t="shared" si="1625"/>
        <v>-1.8163392507172+14.5146384044232i</v>
      </c>
      <c r="R3131" s="12" t="str">
        <f t="shared" si="1626"/>
        <v>0.0237607140771596-0.128111821769804i</v>
      </c>
      <c r="S3131" s="12" t="str">
        <f t="shared" si="1627"/>
        <v>1.54551361931594i</v>
      </c>
      <c r="T3131" s="12" t="str">
        <f t="shared" si="1628"/>
        <v>0.197998565340608+0.0367225072109221i</v>
      </c>
      <c r="U3131" s="12" t="str">
        <f t="shared" si="1629"/>
        <v>0.001-0.00132518687004076i</v>
      </c>
      <c r="V3131" s="12" t="str">
        <f t="shared" si="1630"/>
        <v>0.0015-0.000402792361714517i</v>
      </c>
      <c r="W3131" s="12" t="str">
        <f t="shared" si="1631"/>
        <v>0.000708800807944078-0.000466311836478772i</v>
      </c>
      <c r="X3131" s="12" t="str">
        <f t="shared" si="1632"/>
        <v>0.000697940729751752-0.0004422579699429i</v>
      </c>
      <c r="Y3131" s="12" t="str">
        <f t="shared" si="1633"/>
        <v>0.00029+1.1319158330884i</v>
      </c>
      <c r="Z3131" s="12" t="str">
        <f t="shared" si="1634"/>
        <v>-0.0046839615808613-0.00740619703165937i</v>
      </c>
      <c r="AA3131" s="12" t="str">
        <f t="shared" si="1635"/>
        <v>0.00926025559477921-10.6056306707472i</v>
      </c>
      <c r="AB3131" s="12" t="str">
        <f t="shared" si="1636"/>
        <v>0.494241399366954+0.0916662366768513i</v>
      </c>
      <c r="AC3131" s="12" t="str">
        <f t="shared" si="1637"/>
        <v>1.03059954581572-0.126464683384237i</v>
      </c>
      <c r="AD3131" s="12" t="str">
        <f t="shared" si="1638"/>
        <v>0.46170035326414+0.145599739763152i</v>
      </c>
      <c r="AE3131" s="12" t="str">
        <f t="shared" si="1639"/>
        <v>-0.00108424635611509-0.00410142737309496i</v>
      </c>
      <c r="AF3131" s="12" t="str">
        <f t="shared" si="1640"/>
        <v>-13.6672183630194-0.268461620869832i</v>
      </c>
      <c r="AG3131" s="12" t="str">
        <f t="shared" si="1641"/>
        <v>1.00560539815485-0.017720895994015i</v>
      </c>
      <c r="AH3131" s="12" t="str">
        <f t="shared" si="1642"/>
        <v>0.0126497596521543+0.0562550153581939i</v>
      </c>
      <c r="AI3131" s="12">
        <f t="shared" si="1643"/>
        <v>-24.782549598817884</v>
      </c>
      <c r="AJ3131" s="12">
        <f t="shared" si="1644"/>
        <v>77.327002571344394</v>
      </c>
      <c r="AK3131" s="12"/>
      <c r="AL3131" s="12"/>
      <c r="AM3131" s="12"/>
      <c r="AN3131" s="12"/>
    </row>
    <row r="3132" spans="1:40" x14ac:dyDescent="0.35">
      <c r="A3132" s="12"/>
      <c r="B3132" s="12">
        <f t="shared" si="1645"/>
        <v>1202000</v>
      </c>
      <c r="C3132" s="29" t="str">
        <f t="shared" si="1612"/>
        <v>-4.79428673783304E-08+0.00184662417574391i</v>
      </c>
      <c r="D3132" s="28" t="str">
        <f t="shared" si="1613"/>
        <v>-5.39906140042583+0.0141574520140366i</v>
      </c>
      <c r="E3132" s="12" t="str">
        <f t="shared" si="1614"/>
        <v>4200</v>
      </c>
      <c r="F3132" s="12" t="str">
        <f t="shared" si="1615"/>
        <v>0.704225352112676</v>
      </c>
      <c r="G3132" s="12" t="str">
        <f t="shared" si="1611"/>
        <v>0.704225352112676</v>
      </c>
      <c r="H3132" s="12" t="str">
        <f t="shared" si="1616"/>
        <v>8.26817424136967+0.282396362647405i</v>
      </c>
      <c r="I3132" s="12" t="str">
        <f t="shared" si="1617"/>
        <v>4720.24296201866i</v>
      </c>
      <c r="J3132" s="12" t="str">
        <f t="shared" si="1618"/>
        <v>-19057.0140952195+1020.87904304792i</v>
      </c>
      <c r="K3132" s="12" t="str">
        <f t="shared" si="1619"/>
        <v>0.0132307485183916-0.246981817015767i</v>
      </c>
      <c r="L3132" s="12" t="str">
        <f t="shared" si="1620"/>
        <v>0.000720505101518036-0.0112725470706124i</v>
      </c>
      <c r="M3132" s="12" t="str">
        <f t="shared" si="1621"/>
        <v>0.0139512536199096-0.258254364086379i</v>
      </c>
      <c r="N3132" s="12" t="str">
        <f t="shared" si="1622"/>
        <v>-15.1047774784597i</v>
      </c>
      <c r="O3132" s="12" t="str">
        <f t="shared" si="1623"/>
        <v>-0.823532597628413-0.567268949126777i</v>
      </c>
      <c r="P3132" s="12" t="str">
        <f t="shared" si="1624"/>
        <v>1.82353259762841+0.567268949126777i</v>
      </c>
      <c r="Q3132" s="12" t="str">
        <f t="shared" si="1625"/>
        <v>-1.82353259762841+14.5375085293329i</v>
      </c>
      <c r="R3132" s="12" t="str">
        <f t="shared" si="1626"/>
        <v>0.0229260439550924-0.128312150761694i</v>
      </c>
      <c r="S3132" s="12" t="str">
        <f t="shared" si="1627"/>
        <v>1.54680047495234i</v>
      </c>
      <c r="T3132" s="12" t="str">
        <f t="shared" si="1628"/>
        <v>0.198473295740345+0.0354620156785152i</v>
      </c>
      <c r="U3132" s="12" t="str">
        <f t="shared" si="1629"/>
        <v>0.001-0.00132408438512392i</v>
      </c>
      <c r="V3132" s="12" t="str">
        <f t="shared" si="1630"/>
        <v>0.0015-0.000402457259916086i</v>
      </c>
      <c r="W3132" s="12" t="str">
        <f t="shared" si="1631"/>
        <v>0.000708678286879879-0.000466008504947299i</v>
      </c>
      <c r="X3132" s="12" t="str">
        <f t="shared" si="1632"/>
        <v>0.000697814763825577-0.000441974423365522i</v>
      </c>
      <c r="Y3132" s="12" t="str">
        <f t="shared" si="1633"/>
        <v>0.00029+1.13285831088448i</v>
      </c>
      <c r="Z3132" s="12" t="str">
        <f t="shared" si="1634"/>
        <v>-0.00467706476390492-0.00739868983673904i</v>
      </c>
      <c r="AA3132" s="12" t="str">
        <f t="shared" si="1635"/>
        <v>0.00924366454617829-10.5968012669904i</v>
      </c>
      <c r="AB3132" s="12" t="str">
        <f t="shared" si="1636"/>
        <v>0.495426415110297+0.0885198143894207i</v>
      </c>
      <c r="AC3132" s="12" t="str">
        <f t="shared" si="1637"/>
        <v>1.02977244794139-0.12671107140497i</v>
      </c>
      <c r="AD3132" s="12" t="str">
        <f t="shared" si="1638"/>
        <v>0.463507721230232+0.142994090243285i</v>
      </c>
      <c r="AE3132" s="12" t="str">
        <f t="shared" si="1639"/>
        <v>-0.00110988670856705-0.00409814248723971i</v>
      </c>
      <c r="AF3132" s="12" t="str">
        <f t="shared" si="1640"/>
        <v>-13.6672356417955-0.268238910633368i</v>
      </c>
      <c r="AG3132" s="12" t="str">
        <f t="shared" si="1641"/>
        <v>1.00550082336892-0.017775566253848i</v>
      </c>
      <c r="AH3132" s="12" t="str">
        <f t="shared" si="1642"/>
        <v>0.0129987823473788+0.0562297446915987i</v>
      </c>
      <c r="AI3132" s="12">
        <f t="shared" si="1643"/>
        <v>-24.774576334717473</v>
      </c>
      <c r="AJ3132" s="12">
        <f t="shared" si="1644"/>
        <v>76.983436474376958</v>
      </c>
      <c r="AK3132" s="12"/>
      <c r="AL3132" s="12"/>
      <c r="AM3132" s="12"/>
      <c r="AN3132" s="12"/>
    </row>
    <row r="3133" spans="1:40" x14ac:dyDescent="0.35">
      <c r="A3133" s="12"/>
      <c r="B3133" s="12">
        <f t="shared" si="1645"/>
        <v>1203000</v>
      </c>
      <c r="C3133" s="29" t="str">
        <f t="shared" si="1612"/>
        <v>-4.78631949910199E-08+0.00184508915980605i</v>
      </c>
      <c r="D3133" s="28" t="str">
        <f t="shared" si="1613"/>
        <v>-5.39906139981501+0.0141456835585131i</v>
      </c>
      <c r="E3133" s="12" t="str">
        <f t="shared" si="1614"/>
        <v>4200</v>
      </c>
      <c r="F3133" s="12" t="str">
        <f t="shared" si="1615"/>
        <v>0.704225352112676</v>
      </c>
      <c r="G3133" s="12" t="str">
        <f t="shared" si="1611"/>
        <v>0.704225352112676</v>
      </c>
      <c r="H3133" s="12" t="str">
        <f t="shared" si="1616"/>
        <v>8.26819147776276+0.28216225263344i</v>
      </c>
      <c r="I3133" s="12" t="str">
        <f t="shared" si="1617"/>
        <v>4724.16995283565i</v>
      </c>
      <c r="J3133" s="12" t="str">
        <f t="shared" si="1618"/>
        <v>-19088.7377919279+1021.72836005545i</v>
      </c>
      <c r="K3133" s="12" t="str">
        <f t="shared" si="1619"/>
        <v>0.0132088219186094-0.246777664203156i</v>
      </c>
      <c r="L3133" s="12" t="str">
        <f t="shared" si="1620"/>
        <v>0.000719312615792462-0.0112632528638049i</v>
      </c>
      <c r="M3133" s="12" t="str">
        <f t="shared" si="1621"/>
        <v>0.0139281345344019-0.258040917066961i</v>
      </c>
      <c r="N3133" s="12" t="str">
        <f t="shared" si="1622"/>
        <v>-15.1173438490741i</v>
      </c>
      <c r="O3133" s="12" t="str">
        <f t="shared" si="1623"/>
        <v>-0.830595899195821-0.556875616488176i</v>
      </c>
      <c r="P3133" s="12" t="str">
        <f t="shared" si="1624"/>
        <v>1.83059589919582+0.556875616488176i</v>
      </c>
      <c r="Q3133" s="12" t="str">
        <f t="shared" si="1625"/>
        <v>-1.83059589919582+14.5604682325859i</v>
      </c>
      <c r="R3133" s="12" t="str">
        <f t="shared" si="1626"/>
        <v>0.0220901075685316-0.128500947197306i</v>
      </c>
      <c r="S3133" s="12" t="str">
        <f t="shared" si="1627"/>
        <v>1.54808733058874i</v>
      </c>
      <c r="T3133" s="12" t="str">
        <f t="shared" si="1628"/>
        <v>0.198930688324802+0.0341974156581862i</v>
      </c>
      <c r="U3133" s="12" t="str">
        <f t="shared" si="1629"/>
        <v>0.001-0.00132298373309971i</v>
      </c>
      <c r="V3133" s="12" t="str">
        <f t="shared" si="1630"/>
        <v>0.0015-0.000402122715227875i</v>
      </c>
      <c r="W3133" s="12" t="str">
        <f t="shared" si="1631"/>
        <v>0.000708555939818825-0.000465705557638068i</v>
      </c>
      <c r="X3133" s="12" t="str">
        <f t="shared" si="1632"/>
        <v>0.000697688980359106-0.000441691229913746i</v>
      </c>
      <c r="Y3133" s="12" t="str">
        <f t="shared" si="1633"/>
        <v>0.00029+1.13380078868056i</v>
      </c>
      <c r="Z3133" s="12" t="str">
        <f t="shared" si="1634"/>
        <v>-0.00467018314580292-0.00739119708094406i</v>
      </c>
      <c r="AA3133" s="12" t="str">
        <f t="shared" si="1635"/>
        <v>0.00922711757348791-10.5879865556028i</v>
      </c>
      <c r="AB3133" s="12" t="str">
        <f t="shared" si="1636"/>
        <v>0.496568152428511+0.0853631365487924i</v>
      </c>
      <c r="AC3133" s="12" t="str">
        <f t="shared" si="1637"/>
        <v>1.02894345007129-0.126945952188769i</v>
      </c>
      <c r="AD3133" s="12" t="str">
        <f t="shared" si="1638"/>
        <v>0.465282358918489+0.140366167478232i</v>
      </c>
      <c r="AE3133" s="12" t="str">
        <f t="shared" si="1639"/>
        <v>-0.00113547982333214-0.00409452932265088i</v>
      </c>
      <c r="AF3133" s="12" t="str">
        <f t="shared" si="1640"/>
        <v>-13.6672528775778-0.268016569074927i</v>
      </c>
      <c r="AG3133" s="12" t="str">
        <f t="shared" si="1641"/>
        <v>1.00539556767913-0.01782889163208i</v>
      </c>
      <c r="AH3133" s="12" t="str">
        <f t="shared" si="1642"/>
        <v>0.0133474865831418+0.0562000348739498i</v>
      </c>
      <c r="AI3133" s="12">
        <f t="shared" si="1643"/>
        <v>-24.766959433194927</v>
      </c>
      <c r="AJ3133" s="12">
        <f t="shared" si="1644"/>
        <v>76.639802496517973</v>
      </c>
      <c r="AK3133" s="12"/>
      <c r="AL3133" s="12"/>
      <c r="AM3133" s="12"/>
      <c r="AN3133" s="12"/>
    </row>
    <row r="3134" spans="1:40" x14ac:dyDescent="0.35">
      <c r="A3134" s="12"/>
      <c r="B3134" s="12">
        <f t="shared" si="1645"/>
        <v>1204000</v>
      </c>
      <c r="C3134" s="29" t="str">
        <f t="shared" si="1612"/>
        <v>-4.77837210404936E-08+0.00184355669372853i</v>
      </c>
      <c r="D3134" s="28" t="str">
        <f t="shared" si="1613"/>
        <v>-5.39906139920571+0.0141339346519187i</v>
      </c>
      <c r="E3134" s="12" t="str">
        <f t="shared" si="1614"/>
        <v>4200</v>
      </c>
      <c r="F3134" s="12" t="str">
        <f t="shared" si="1615"/>
        <v>0.704225352112676</v>
      </c>
      <c r="G3134" s="12" t="str">
        <f t="shared" si="1611"/>
        <v>0.704225352112676</v>
      </c>
      <c r="H3134" s="12" t="str">
        <f t="shared" si="1616"/>
        <v>8.26820867130295+0.281928529933028i</v>
      </c>
      <c r="I3134" s="12" t="str">
        <f t="shared" si="1617"/>
        <v>4728.09694365264i</v>
      </c>
      <c r="J3134" s="12" t="str">
        <f t="shared" si="1618"/>
        <v>-19120.4878700888+1022.57767706297i</v>
      </c>
      <c r="K3134" s="12" t="str">
        <f t="shared" si="1619"/>
        <v>0.0131869497303593-0.246573847658205i</v>
      </c>
      <c r="L3134" s="12" t="str">
        <f t="shared" si="1620"/>
        <v>0.000718123084076721-0.011253973907382i</v>
      </c>
      <c r="M3134" s="12" t="str">
        <f t="shared" si="1621"/>
        <v>0.013905072814436-0.257827821565587i</v>
      </c>
      <c r="N3134" s="12" t="str">
        <f t="shared" si="1622"/>
        <v>-15.1299102196884i</v>
      </c>
      <c r="O3134" s="12" t="str">
        <f t="shared" si="1623"/>
        <v>-0.837528040042117-0.546394346734306i</v>
      </c>
      <c r="P3134" s="12" t="str">
        <f t="shared" si="1624"/>
        <v>1.83752804004212+0.546394346734306i</v>
      </c>
      <c r="Q3134" s="12" t="str">
        <f t="shared" si="1625"/>
        <v>-1.83752804004212+14.5835158729541i</v>
      </c>
      <c r="R3134" s="12" t="str">
        <f t="shared" si="1626"/>
        <v>0.0212530692798156-0.128678239673394i</v>
      </c>
      <c r="S3134" s="12" t="str">
        <f t="shared" si="1627"/>
        <v>1.54937418622514i</v>
      </c>
      <c r="T3134" s="12" t="str">
        <f t="shared" si="1628"/>
        <v>0.199370742878848+0.0329289569202008i</v>
      </c>
      <c r="U3134" s="12" t="str">
        <f t="shared" si="1629"/>
        <v>0.001-0.00132188490940112i</v>
      </c>
      <c r="V3134" s="12" t="str">
        <f t="shared" si="1630"/>
        <v>0.0015-0.00040178872626174i</v>
      </c>
      <c r="W3134" s="12" t="str">
        <f t="shared" si="1631"/>
        <v>0.000708433766517149-0.000465402993761789i</v>
      </c>
      <c r="X3134" s="12" t="str">
        <f t="shared" si="1632"/>
        <v>0.000697563379077233-0.000441408388869178i</v>
      </c>
      <c r="Y3134" s="12" t="str">
        <f t="shared" si="1633"/>
        <v>0.00029+1.13474326647663i</v>
      </c>
      <c r="Z3134" s="12" t="str">
        <f t="shared" si="1634"/>
        <v>-0.00466331668109316-0.0073837187253008i</v>
      </c>
      <c r="AA3134" s="12" t="str">
        <f t="shared" si="1635"/>
        <v>0.00921061452317286-10.579186499936i</v>
      </c>
      <c r="AB3134" s="12" t="str">
        <f t="shared" si="1636"/>
        <v>0.497666610784587+0.0821968266281994i</v>
      </c>
      <c r="AC3134" s="12" t="str">
        <f t="shared" si="1637"/>
        <v>1.02811271920943-0.127169345265138i</v>
      </c>
      <c r="AD3134" s="12" t="str">
        <f t="shared" si="1638"/>
        <v>0.467023994450054+0.137716380295729i</v>
      </c>
      <c r="AE3134" s="12" t="str">
        <f t="shared" si="1639"/>
        <v>-0.00116102176781947-0.00409058890647847i</v>
      </c>
      <c r="AF3134" s="12" t="str">
        <f t="shared" si="1640"/>
        <v>-13.6672700705087-0.267794595281109i</v>
      </c>
      <c r="AG3134" s="12" t="str">
        <f t="shared" si="1641"/>
        <v>1.00528964843421-0.017880865054758i</v>
      </c>
      <c r="AH3134" s="12" t="str">
        <f t="shared" si="1642"/>
        <v>0.0136958196165583+0.0561658939560512i</v>
      </c>
      <c r="AI3134" s="12">
        <f t="shared" si="1643"/>
        <v>-24.759697587130884</v>
      </c>
      <c r="AJ3134" s="12">
        <f t="shared" si="1644"/>
        <v>76.296099814203799</v>
      </c>
      <c r="AK3134" s="12"/>
      <c r="AL3134" s="12"/>
      <c r="AM3134" s="12"/>
      <c r="AN3134" s="12"/>
    </row>
    <row r="3135" spans="1:40" x14ac:dyDescent="0.35">
      <c r="A3135" s="12"/>
      <c r="B3135" s="12">
        <f t="shared" si="1645"/>
        <v>1205000</v>
      </c>
      <c r="C3135" s="29" t="str">
        <f t="shared" si="1612"/>
        <v>-4.77044448683139E-08+0.00184202677116317i</v>
      </c>
      <c r="D3135" s="28" t="str">
        <f t="shared" si="1613"/>
        <v>-5.39906139859793+0.0141222052455843i</v>
      </c>
      <c r="E3135" s="12" t="str">
        <f t="shared" si="1614"/>
        <v>4200</v>
      </c>
      <c r="F3135" s="12" t="str">
        <f t="shared" si="1615"/>
        <v>0.704225352112676</v>
      </c>
      <c r="G3135" s="12" t="str">
        <f t="shared" si="1611"/>
        <v>0.704225352112676</v>
      </c>
      <c r="H3135" s="12" t="str">
        <f t="shared" si="1616"/>
        <v>8.26822582213216+0.281695193587104i</v>
      </c>
      <c r="I3135" s="12" t="str">
        <f t="shared" si="1617"/>
        <v>4732.02393446963i</v>
      </c>
      <c r="J3135" s="12" t="str">
        <f t="shared" si="1618"/>
        <v>-19152.2643297023+1023.4269940705i</v>
      </c>
      <c r="K3135" s="12" t="str">
        <f t="shared" si="1619"/>
        <v>0.0131651317739234-0.246370366553157i</v>
      </c>
      <c r="L3135" s="12" t="str">
        <f t="shared" si="1620"/>
        <v>0.000716936496635262-0.0112447101639965i</v>
      </c>
      <c r="M3135" s="12" t="str">
        <f t="shared" si="1621"/>
        <v>0.0138820682705587-0.257615076717154i</v>
      </c>
      <c r="N3135" s="12" t="str">
        <f t="shared" si="1622"/>
        <v>-15.1424765903028i</v>
      </c>
      <c r="O3135" s="12" t="str">
        <f t="shared" si="1623"/>
        <v>-0.844327925502014-0.535826794978999i</v>
      </c>
      <c r="P3135" s="12" t="str">
        <f t="shared" si="1624"/>
        <v>1.84432792550201+0.535826794978999i</v>
      </c>
      <c r="Q3135" s="12" t="str">
        <f t="shared" si="1625"/>
        <v>-1.84432792550201+14.6066497953238i</v>
      </c>
      <c r="R3135" s="12" t="str">
        <f t="shared" si="1626"/>
        <v>0.0204150919545096-0.12884405911463i</v>
      </c>
      <c r="S3135" s="12" t="str">
        <f t="shared" si="1627"/>
        <v>1.55066104186154i</v>
      </c>
      <c r="T3135" s="12" t="str">
        <f t="shared" si="1628"/>
        <v>0.199793462944362+0.031656887759879i</v>
      </c>
      <c r="U3135" s="12" t="str">
        <f t="shared" si="1629"/>
        <v>0.001-0.00132078790947631i</v>
      </c>
      <c r="V3135" s="12" t="str">
        <f t="shared" si="1630"/>
        <v>0.0015-0.000401455291634137i</v>
      </c>
      <c r="W3135" s="12" t="str">
        <f t="shared" si="1631"/>
        <v>0.000708311766731205-0.0004651008125317i</v>
      </c>
      <c r="X3135" s="12" t="str">
        <f t="shared" si="1632"/>
        <v>0.000697437959705111-0.00044112589951575i</v>
      </c>
      <c r="Y3135" s="12" t="str">
        <f t="shared" si="1633"/>
        <v>0.00029+1.13568574427271i</v>
      </c>
      <c r="Z3135" s="12" t="str">
        <f t="shared" si="1634"/>
        <v>-0.00465646532448872-0.00737625473096762i</v>
      </c>
      <c r="AA3135" s="12" t="str">
        <f t="shared" si="1635"/>
        <v>0.00919415524235415-10.5704010634626i</v>
      </c>
      <c r="AB3135" s="12" t="str">
        <f t="shared" si="1636"/>
        <v>0.498721799019717+0.0790215044191347i</v>
      </c>
      <c r="AC3135" s="12" t="str">
        <f t="shared" si="1637"/>
        <v>1.02728042098525-0.127381272595793i</v>
      </c>
      <c r="AD3135" s="12" t="str">
        <f t="shared" si="1638"/>
        <v>0.46873236099241+0.135045140776776i</v>
      </c>
      <c r="AE3135" s="12" t="str">
        <f t="shared" si="1639"/>
        <v>-0.00118650862687801-0.00408632231059566i</v>
      </c>
      <c r="AF3135" s="12" t="str">
        <f t="shared" si="1640"/>
        <v>-13.6672872207301-0.26757298834152i</v>
      </c>
      <c r="AG3135" s="12" t="str">
        <f t="shared" si="1641"/>
        <v>1.00518308304995-0.0179314796644706i</v>
      </c>
      <c r="AH3135" s="12" t="str">
        <f t="shared" si="1642"/>
        <v>0.014043728821777+0.0561273305764066i</v>
      </c>
      <c r="AI3135" s="12">
        <f t="shared" si="1643"/>
        <v>-24.752789528609153</v>
      </c>
      <c r="AJ3135" s="12">
        <f t="shared" si="1644"/>
        <v>75.952327614927015</v>
      </c>
      <c r="AK3135" s="12"/>
      <c r="AL3135" s="12"/>
      <c r="AM3135" s="12"/>
      <c r="AN3135" s="12"/>
    </row>
    <row r="3136" spans="1:40" x14ac:dyDescent="0.35">
      <c r="A3136" s="12"/>
      <c r="B3136" s="12">
        <f t="shared" si="1645"/>
        <v>1206000</v>
      </c>
      <c r="C3136" s="29" t="str">
        <f t="shared" si="1612"/>
        <v>-4.76253658187713E-08+0.00184049938578283i</v>
      </c>
      <c r="D3136" s="28" t="str">
        <f t="shared" si="1613"/>
        <v>-5.39906139799166+0.0141104952910017i</v>
      </c>
      <c r="E3136" s="12" t="str">
        <f t="shared" si="1614"/>
        <v>4200</v>
      </c>
      <c r="F3136" s="12" t="str">
        <f t="shared" si="1615"/>
        <v>0.704225352112676</v>
      </c>
      <c r="G3136" s="12" t="str">
        <f t="shared" si="1611"/>
        <v>0.704225352112676</v>
      </c>
      <c r="H3136" s="12" t="str">
        <f t="shared" si="1616"/>
        <v>8.26824293039163+0.281462242639767i</v>
      </c>
      <c r="I3136" s="12" t="str">
        <f t="shared" si="1617"/>
        <v>4735.95092528661i</v>
      </c>
      <c r="J3136" s="12" t="str">
        <f t="shared" si="1618"/>
        <v>-19184.0671707683+1024.27631107803i</v>
      </c>
      <c r="K3136" s="12" t="str">
        <f t="shared" si="1619"/>
        <v>0.0131433678703248-0.246167220062967i</v>
      </c>
      <c r="L3136" s="12" t="str">
        <f t="shared" si="1620"/>
        <v>0.000715752843772581-0.0112354615964228i</v>
      </c>
      <c r="M3136" s="12" t="str">
        <f t="shared" si="1621"/>
        <v>0.0138591207140974-0.25740268165939i</v>
      </c>
      <c r="N3136" s="12" t="str">
        <f t="shared" si="1622"/>
        <v>-15.1550429609172i</v>
      </c>
      <c r="O3136" s="12" t="str">
        <f t="shared" si="1623"/>
        <v>-0.850994481794711-0.525174629961264i</v>
      </c>
      <c r="P3136" s="12" t="str">
        <f t="shared" si="1624"/>
        <v>1.85099448179471+0.525174629961264i</v>
      </c>
      <c r="Q3136" s="12" t="str">
        <f t="shared" si="1625"/>
        <v>-1.85099448179471+14.6298683309559i</v>
      </c>
      <c r="R3136" s="12" t="str">
        <f t="shared" si="1626"/>
        <v>0.0195763369323765-0.128998438723951i</v>
      </c>
      <c r="S3136" s="12" t="str">
        <f t="shared" si="1627"/>
        <v>1.55194789749794i</v>
      </c>
      <c r="T3136" s="12" t="str">
        <f t="shared" si="1628"/>
        <v>0.200198855758153+0.030381454942913i</v>
      </c>
      <c r="U3136" s="12" t="str">
        <f t="shared" si="1629"/>
        <v>0.001-0.00131969272878852i</v>
      </c>
      <c r="V3136" s="12" t="str">
        <f t="shared" si="1630"/>
        <v>0.0015-0.000401122409966116i</v>
      </c>
      <c r="W3136" s="12" t="str">
        <f t="shared" si="1631"/>
        <v>0.000708189940217472-0.000464799013163572i</v>
      </c>
      <c r="X3136" s="12" t="str">
        <f t="shared" si="1632"/>
        <v>0.000697312721968192-0.000440843761139704i</v>
      </c>
      <c r="Y3136" s="12" t="str">
        <f t="shared" si="1633"/>
        <v>0.00029+1.13662822206879i</v>
      </c>
      <c r="Z3136" s="12" t="str">
        <f t="shared" si="1634"/>
        <v>-0.00464962903087742-0.00736880505923549i</v>
      </c>
      <c r="AA3136" s="12" t="str">
        <f t="shared" si="1635"/>
        <v>0.00917773957880783-10.5616302097766i</v>
      </c>
      <c r="AB3136" s="12" t="str">
        <f t="shared" si="1636"/>
        <v>0.499733735198329+0.0758377858948544i</v>
      </c>
      <c r="AC3136" s="12" t="str">
        <f t="shared" si="1637"/>
        <v>1.02644671962147-0.127581758526307i</v>
      </c>
      <c r="AD3136" s="12" t="str">
        <f t="shared" si="1638"/>
        <v>0.470407196796715+0.132352864195142i</v>
      </c>
      <c r="AE3136" s="12" t="str">
        <f t="shared" si="1639"/>
        <v>-0.00121193650327421-0.00408173065133793i</v>
      </c>
      <c r="AF3136" s="12" t="str">
        <f t="shared" si="1640"/>
        <v>-13.6673043283833-0.267351747348765i</v>
      </c>
      <c r="AG3136" s="12" t="str">
        <f t="shared" si="1641"/>
        <v>1.00507588900657-0.0179807288208812i</v>
      </c>
      <c r="AH3136" s="12" t="str">
        <f t="shared" si="1642"/>
        <v>0.0143911616959839+0.056084353960317i</v>
      </c>
      <c r="AI3136" s="12">
        <f t="shared" si="1643"/>
        <v>-24.746234028389008</v>
      </c>
      <c r="AJ3136" s="12">
        <f t="shared" si="1644"/>
        <v>75.608485097366938</v>
      </c>
      <c r="AK3136" s="12"/>
      <c r="AL3136" s="12"/>
      <c r="AM3136" s="12"/>
      <c r="AN3136" s="12"/>
    </row>
    <row r="3137" spans="1:40" x14ac:dyDescent="0.35">
      <c r="A3137" s="12"/>
      <c r="B3137" s="12">
        <f t="shared" si="1645"/>
        <v>1207000</v>
      </c>
      <c r="C3137" s="29" t="str">
        <f t="shared" si="1612"/>
        <v>-4.75464832388718E-08+0.00183897453128132i</v>
      </c>
      <c r="D3137" s="28" t="str">
        <f t="shared" si="1613"/>
        <v>-5.39906139738689+0.0140988047398235i</v>
      </c>
      <c r="E3137" s="12" t="str">
        <f t="shared" si="1614"/>
        <v>4200</v>
      </c>
      <c r="F3137" s="12" t="str">
        <f t="shared" si="1615"/>
        <v>0.704225352112676</v>
      </c>
      <c r="G3137" s="12" t="str">
        <f t="shared" ref="G3137:G3200" si="1646">IF($C$11=$C$7,$C$24,F3137)</f>
        <v>0.704225352112676</v>
      </c>
      <c r="H3137" s="12" t="str">
        <f t="shared" si="1616"/>
        <v>8.26825999622208+0.281229676138263i</v>
      </c>
      <c r="I3137" s="12" t="str">
        <f t="shared" si="1617"/>
        <v>4739.8779161036i</v>
      </c>
      <c r="J3137" s="12" t="str">
        <f t="shared" si="1618"/>
        <v>-19215.8963932869+1025.12562808556i</v>
      </c>
      <c r="K3137" s="12" t="str">
        <f t="shared" si="1619"/>
        <v>0.0131216578413232-0.245964407365283i</v>
      </c>
      <c r="L3137" s="12" t="str">
        <f t="shared" si="1620"/>
        <v>0.000714572115832968-0.011226228167556i</v>
      </c>
      <c r="M3137" s="12" t="str">
        <f t="shared" si="1621"/>
        <v>0.0138362299571562-0.257190635532839i</v>
      </c>
      <c r="N3137" s="12" t="str">
        <f t="shared" si="1622"/>
        <v>-15.1676093315315i</v>
      </c>
      <c r="O3137" s="12" t="str">
        <f t="shared" si="1623"/>
        <v>-0.857526656193641-0.514439533781525i</v>
      </c>
      <c r="P3137" s="12" t="str">
        <f t="shared" si="1624"/>
        <v>1.85752665619364+0.514439533781525i</v>
      </c>
      <c r="Q3137" s="12" t="str">
        <f t="shared" si="1625"/>
        <v>-1.85752665619364+14.65316979775i</v>
      </c>
      <c r="R3137" s="12" t="str">
        <f t="shared" si="1626"/>
        <v>0.0187369639997557-0.129141413932834i</v>
      </c>
      <c r="S3137" s="12" t="str">
        <f t="shared" si="1627"/>
        <v>1.55323475313434i</v>
      </c>
      <c r="T3137" s="12" t="str">
        <f t="shared" si="1628"/>
        <v>0.200586932189385+0.0291029036526476i</v>
      </c>
      <c r="U3137" s="12" t="str">
        <f t="shared" si="1629"/>
        <v>0.001-0.00131859936281603i</v>
      </c>
      <c r="V3137" s="12" t="str">
        <f t="shared" si="1630"/>
        <v>0.0015-0.000400790079883292i</v>
      </c>
      <c r="W3137" s="12" t="str">
        <f t="shared" si="1631"/>
        <v>0.00070806828673255-0.000464497594875679i</v>
      </c>
      <c r="X3137" s="12" t="str">
        <f t="shared" si="1632"/>
        <v>0.000697187665592185-0.000440561973029575i</v>
      </c>
      <c r="Y3137" s="12" t="str">
        <f t="shared" si="1633"/>
        <v>0.00029+1.13757069986486i</v>
      </c>
      <c r="Z3137" s="12" t="str">
        <f t="shared" si="1634"/>
        <v>-0.00464280775532089-0.00736136967152678i</v>
      </c>
      <c r="AA3137" s="12" t="str">
        <f t="shared" si="1635"/>
        <v>0.00916136738096097-10.5528739025934i</v>
      </c>
      <c r="AB3137" s="12" t="str">
        <f t="shared" si="1636"/>
        <v>0.500702446451885+0.0726462830787802i</v>
      </c>
      <c r="AC3137" s="12" t="str">
        <f t="shared" si="1637"/>
        <v>1.02561177790335-0.127770829737597i</v>
      </c>
      <c r="AD3137" s="12" t="str">
        <f t="shared" si="1638"/>
        <v>0.472048245234572+0.129639968956273i</v>
      </c>
      <c r="AE3137" s="12" t="str">
        <f t="shared" si="1639"/>
        <v>-0.00123730151816831-0.00407681508923696i</v>
      </c>
      <c r="AF3137" s="12" t="str">
        <f t="shared" si="1640"/>
        <v>-13.667321393609-0.267130871398439i</v>
      </c>
      <c r="AG3137" s="12" t="str">
        <f t="shared" si="1641"/>
        <v>1.00496808384615-0.0180286061012354i</v>
      </c>
      <c r="AH3137" s="12" t="str">
        <f t="shared" si="1642"/>
        <v>0.0147380658654495+0.0560369739189158i</v>
      </c>
      <c r="AI3137" s="12">
        <f t="shared" si="1643"/>
        <v>-24.740029895393896</v>
      </c>
      <c r="AJ3137" s="12">
        <f t="shared" si="1644"/>
        <v>75.264571471485326</v>
      </c>
      <c r="AK3137" s="12"/>
      <c r="AL3137" s="12"/>
      <c r="AM3137" s="12"/>
      <c r="AN3137" s="12"/>
    </row>
    <row r="3138" spans="1:40" x14ac:dyDescent="0.35">
      <c r="A3138" s="12"/>
      <c r="B3138" s="12">
        <f t="shared" si="1645"/>
        <v>1208000</v>
      </c>
      <c r="C3138" s="29" t="str">
        <f t="shared" ref="C3138:C3201" si="1647">IMPRODUCT(COMPLEX(-1,0),IMDIV(IMPRODUCT(G3138,COMPLEX($C$96+$C$97,0)),COMPLEX($C$96,2*PI()*B3138*$C$99*$C$98*(2*$C$96+$C$97))))</f>
        <v>-4.74677964783232E-08+0.00183745220137335i</v>
      </c>
      <c r="D3138" s="28" t="str">
        <f t="shared" ref="D3138:D3201" si="1648">IMPRODUCT(COMPLEX($C$102,0),IMSUB(C3138,G3138))</f>
        <v>-5.39906139678362+0.0140871335438624i</v>
      </c>
      <c r="E3138" s="12" t="str">
        <f t="shared" ref="E3138:E3201" si="1649">IMDIV(COMPLEX($C$20*10^3,0),COMPLEX(1,2*PI()*B3138*$C$20*1000*$C$29*10^-12))</f>
        <v>4200</v>
      </c>
      <c r="F3138" s="12" t="str">
        <f t="shared" ref="F3138:F3201" si="1650">IMDIV(COMPLEX($C$22*1000,0),IMSUM(COMPLEX($C$22*1000,0),E3138))</f>
        <v>0.704225352112676</v>
      </c>
      <c r="G3138" s="12" t="str">
        <f t="shared" si="1646"/>
        <v>0.704225352112676</v>
      </c>
      <c r="H3138" s="12" t="str">
        <f t="shared" ref="H3138:H3201" si="1651">IMPRODUCT(COMPLEX($C$104,0),IMPRODUCT(COMPLEX(-1,0),D3138),IMDIV(COMPLEX(0,2*PI()*B3138*$C$105*$C$106),COMPLEX(1,2*PI()*B3138*$C$105*$C$106)))</f>
        <v>8.26827701976362+0.280997493132971i</v>
      </c>
      <c r="I3138" s="12" t="str">
        <f t="shared" ref="I3138:I3201" si="1652">COMPLEX(0,2*PI()*B3138*$C$109*$C$108*$C$110)</f>
        <v>4743.80490692059i</v>
      </c>
      <c r="J3138" s="12" t="str">
        <f t="shared" ref="J3138:J3201" si="1653">IMSUM(COMPLEX(0,2*PI()*B3138*$C$109*$C$108),COMPLEX(0,2*PI()*B3138*$C$109*$C$107),COMPLEX(0,2*PI()*B3138*$C$28*10^-12*$C$107),COMPLEX(-1*2*PI()*B3138*2*PI()*B3138*$C$109*$C$108*$C$28*10^-12*$C$107,0),COMPLEX(1,0))</f>
        <v>-19247.7519972581+1025.97494509308i</v>
      </c>
      <c r="K3138" s="12" t="str">
        <f t="shared" ref="K3138:K3201" si="1654">IMDIV(I3138,J3138)</f>
        <v>0.013100001509412-0.245761927640439i</v>
      </c>
      <c r="L3138" s="12" t="str">
        <f t="shared" ref="L3138:L3201" si="1655">IMDIV(COMPLEX($C$113,0),COMPLEX(1,2*PI()*B3138*$C$111*$C$112))</f>
        <v>0.000713394303200349-0.0112170098404115i</v>
      </c>
      <c r="M3138" s="12" t="str">
        <f t="shared" ref="M3138:M3201" si="1656">IMSUM(K3138,L3138)</f>
        <v>0.0138133958126123-0.25697893748085i</v>
      </c>
      <c r="N3138" s="12" t="str">
        <f t="shared" ref="N3138:N3201" si="1657">COMPLEX(0,-2*PI()*B3138*$C$41)</f>
        <v>-15.1801757021459i</v>
      </c>
      <c r="O3138" s="12" t="str">
        <f t="shared" ref="O3138:O3201" si="1658">IMEXP(N3138)</f>
        <v>-0.863923417192845-0.503623201635744i</v>
      </c>
      <c r="P3138" s="12" t="str">
        <f t="shared" ref="P3138:P3201" si="1659">IMSUB(COMPLEX(1,0),O3138)</f>
        <v>1.86392341719284+0.503623201635744i</v>
      </c>
      <c r="Q3138" s="12" t="str">
        <f t="shared" ref="Q3138:Q3201" si="1660">IMSUM(COMPLEX(0,2*PI()*B3138*$C$41),O3138,COMPLEX(-1,0))</f>
        <v>-1.86392341719284+14.6765525005102i</v>
      </c>
      <c r="R3138" s="12" t="str">
        <f t="shared" ref="R3138:R3201" si="1661">IMDIV(P3138,Q3138)</f>
        <v>0.0178971313633994-0.129273022351516i</v>
      </c>
      <c r="S3138" s="12" t="str">
        <f t="shared" ref="S3138:S3201" si="1662">IMDIV(COMPLEX(0,2*PI()*B3138*$C$119),COMPLEX($C$120,0))</f>
        <v>1.55452160877074i</v>
      </c>
      <c r="T3138" s="12" t="str">
        <f t="shared" ref="T3138:T3201" si="1663">IMPRODUCT(R3138,S3138)</f>
        <v>0.200957706676534+0.0278214774394129i</v>
      </c>
      <c r="U3138" s="12" t="str">
        <f t="shared" ref="U3138:U3201" si="1664">IMDIV(COMPLEX(1,2*PI()*B3138*$C$16*10^-3*$C$15*10^-6),COMPLEX(0,2*PI()*B3138*$C$15*10^-6))</f>
        <v>0.001-0.00131750780705211i</v>
      </c>
      <c r="V3138" s="12" t="str">
        <f t="shared" ref="V3138:V3201" si="1665">IMSUM(COMPLEX($C$18*10^-3,0),IMDIV(COMPLEX(1,0),COMPLEX(0,2*PI()*B3138*($C$17*1*10^-6))))</f>
        <v>0.0015-0.00040045830001584i</v>
      </c>
      <c r="W3138" s="12" t="str">
        <f t="shared" ref="W3138:W3201" si="1666">IMDIV(IMPRODUCT(U3138,V3138),IMSUM(U3138,V3138))</f>
        <v>0.00070794680603317-0.000464196556888806i</v>
      </c>
      <c r="X3138" s="12" t="str">
        <f t="shared" ref="X3138:X3201" si="1667">IMDIV(IMPRODUCT(COMPLEX($C$19,0),W3138),IMSUM(COMPLEX($C$19,0),W3138))</f>
        <v>0.000697062790303076-0.000440280534476194i</v>
      </c>
      <c r="Y3138" s="12" t="str">
        <f t="shared" ref="Y3138:Y3201" si="1668">COMPLEX($C$13*10^-3,2*PI()*B3138*$C$12*0.000001)</f>
        <v>0.00029+1.13851317766094i</v>
      </c>
      <c r="Z3138" s="12" t="str">
        <f t="shared" ref="Z3138:Z3201" si="1669">IMPRODUCT(COMPLEX($C$6,0),IMDIV(X3138,IMSUM(X3138,Y3138)))</f>
        <v>-0.00463600145305357-0.00735394852939463i</v>
      </c>
      <c r="AA3138" s="12" t="str">
        <f t="shared" ref="AA3138:AA3201" si="1670">IMDIV(COMPLEX($C$6,0),IMSUM(X3138,Y3138))</f>
        <v>0.00914503849788755-10.544132105748i</v>
      </c>
      <c r="AB3138" s="12" t="str">
        <f t="shared" ref="AB3138:AB3201" si="1671">IMPRODUCT(COMPLEX($C$115,0),T3138)</f>
        <v>0.501627968821519+0.0694476039180241i</v>
      </c>
      <c r="AC3138" s="12" t="str">
        <f t="shared" ref="AC3138:AC3201" si="1672">IMSUM(COMPLEX(1,0),IMPRODUCT(AB3138,M3138))</f>
        <v>1.02477575714945-0.127948515197274i</v>
      </c>
      <c r="AD3138" s="12" t="str">
        <f t="shared" ref="AD3138:AD3201" si="1673">IMDIV(AB3138,AC3138)</f>
        <v>0.47365525483411+0.126906876535789i</v>
      </c>
      <c r="AE3138" s="12" t="str">
        <f t="shared" ref="AE3138:AE3201" si="1674">IMPRODUCT(AD3138,AA3138,X3138)</f>
        <v>-0.00126259981158696-0.00407157682874974i</v>
      </c>
      <c r="AF3138" s="12" t="str">
        <f t="shared" ref="AF3138:AF3201" si="1675">IMSUB(D3138,H3138)</f>
        <v>-13.6673384165472-0.266910359589109i</v>
      </c>
      <c r="AG3138" s="12" t="str">
        <f t="shared" ref="AG3138:AG3201" si="1676">IMSUM(COMPLEX(1,0),IMPRODUCT(AD3138,AA3138,COMPLEX($C$123,0)))</f>
        <v>1.00485968517004-0.0180751053008373i</v>
      </c>
      <c r="AH3138" s="12" t="str">
        <f t="shared" ref="AH3138:AH3201" si="1677">IMDIV(IMPRODUCT(AE3138,AF3138),AG3138)</f>
        <v>0.0150843890915851+0.0559852008481483i</v>
      </c>
      <c r="AI3138" s="12">
        <f t="shared" ref="AI3138:AI3201" si="1678">20*LOG10(IMABS(AH3138))</f>
        <v>-24.734175976216189</v>
      </c>
      <c r="AJ3138" s="12">
        <f t="shared" ref="AJ3138:AJ3201" si="1679">IMARGUMENT(AH3138)*180/PI()</f>
        <v>74.920585958622411</v>
      </c>
      <c r="AK3138" s="12"/>
      <c r="AL3138" s="12"/>
      <c r="AM3138" s="12"/>
      <c r="AN3138" s="12"/>
    </row>
    <row r="3139" spans="1:40" x14ac:dyDescent="0.35">
      <c r="A3139" s="12"/>
      <c r="B3139" s="12">
        <f t="shared" si="1645"/>
        <v>1209000</v>
      </c>
      <c r="C3139" s="29" t="str">
        <f t="shared" si="1647"/>
        <v>-4.73893048895213E-08+0.00183593238979443i</v>
      </c>
      <c r="D3139" s="28" t="str">
        <f t="shared" si="1648"/>
        <v>-5.39906139618186+0.0140754816550906i</v>
      </c>
      <c r="E3139" s="12" t="str">
        <f t="shared" si="1649"/>
        <v>4200</v>
      </c>
      <c r="F3139" s="12" t="str">
        <f t="shared" si="1650"/>
        <v>0.704225352112676</v>
      </c>
      <c r="G3139" s="12" t="str">
        <f t="shared" si="1646"/>
        <v>0.704225352112676</v>
      </c>
      <c r="H3139" s="12" t="str">
        <f t="shared" si="1651"/>
        <v>8.26829400115583+0.28076569267739i</v>
      </c>
      <c r="I3139" s="12" t="str">
        <f t="shared" si="1652"/>
        <v>4747.73189773758i</v>
      </c>
      <c r="J3139" s="12" t="str">
        <f t="shared" si="1653"/>
        <v>-19279.6339826818+1026.82426210061i</v>
      </c>
      <c r="K3139" s="12" t="str">
        <f t="shared" si="1654"/>
        <v>0.0130783986978145-0.245559780071442i</v>
      </c>
      <c r="L3139" s="12" t="str">
        <f t="shared" si="1655"/>
        <v>0.00071221939629808-0.0112078065781247i</v>
      </c>
      <c r="M3139" s="12" t="str">
        <f t="shared" si="1656"/>
        <v>0.0137906180941126-0.256767586649567i</v>
      </c>
      <c r="N3139" s="12" t="str">
        <f t="shared" si="1657"/>
        <v>-15.1927420727602i</v>
      </c>
      <c r="O3139" s="12" t="str">
        <f t="shared" si="1658"/>
        <v>-0.870183754669506-0.492727341548326i</v>
      </c>
      <c r="P3139" s="12" t="str">
        <f t="shared" si="1659"/>
        <v>1.87018375466951+0.492727341548326i</v>
      </c>
      <c r="Q3139" s="12" t="str">
        <f t="shared" si="1660"/>
        <v>-1.87018375466951+14.7000147312119i</v>
      </c>
      <c r="R3139" s="12" t="str">
        <f t="shared" si="1661"/>
        <v>0.0170569956258128-0.129393303719197i</v>
      </c>
      <c r="S3139" s="12" t="str">
        <f t="shared" si="1662"/>
        <v>1.55580846440714i</v>
      </c>
      <c r="T3139" s="12" t="str">
        <f t="shared" si="1663"/>
        <v>0.201311197163931+0.0265374181719951i</v>
      </c>
      <c r="U3139" s="12" t="str">
        <f t="shared" si="1664"/>
        <v>0.001-0.00131641805700492i</v>
      </c>
      <c r="V3139" s="12" t="str">
        <f t="shared" si="1665"/>
        <v>0.0015-0.000400127068998457i</v>
      </c>
      <c r="W3139" s="12" t="str">
        <f t="shared" si="1666"/>
        <v>0.000707825497876187-0.000463895898426222i</v>
      </c>
      <c r="X3139" s="12" t="str">
        <f t="shared" si="1667"/>
        <v>0.000696938095827137-0.000439999444772663i</v>
      </c>
      <c r="Y3139" s="12" t="str">
        <f t="shared" si="1668"/>
        <v>0.00029+1.13945565545702i</v>
      </c>
      <c r="Z3139" s="12" t="str">
        <f t="shared" si="1669"/>
        <v>-0.00462921007948202-0.0073465415945228i</v>
      </c>
      <c r="AA3139" s="12" t="str">
        <f t="shared" si="1670"/>
        <v>0.00912875277930625-10.5354047831956i</v>
      </c>
      <c r="AB3139" s="12" t="str">
        <f t="shared" si="1671"/>
        <v>0.502510347099631+0.0662423521622503i</v>
      </c>
      <c r="AC3139" s="12" t="str">
        <f t="shared" si="1672"/>
        <v>1.02393881718388-0.128114846110883i</v>
      </c>
      <c r="AD3139" s="12" t="str">
        <f t="shared" si="1673"/>
        <v>0.475227979315292+0.124154011417838i</v>
      </c>
      <c r="AE3139" s="12" t="str">
        <f t="shared" si="1674"/>
        <v>-0.00128782754289022-0.0040660171179844i</v>
      </c>
      <c r="AF3139" s="12" t="str">
        <f t="shared" si="1675"/>
        <v>-13.6673553973377-0.266690211022299i</v>
      </c>
      <c r="AG3139" s="12" t="str">
        <f t="shared" si="1676"/>
        <v>1.00475071063622-0.0181202204334979i</v>
      </c>
      <c r="AH3139" s="12" t="str">
        <f t="shared" si="1677"/>
        <v>0.015430079276985+0.0559290457277183i</v>
      </c>
      <c r="AI3139" s="12">
        <f t="shared" si="1678"/>
        <v>-24.728671154635048</v>
      </c>
      <c r="AJ3139" s="12">
        <f t="shared" si="1679"/>
        <v>74.576527791620535</v>
      </c>
      <c r="AK3139" s="12"/>
      <c r="AL3139" s="12"/>
      <c r="AM3139" s="12"/>
      <c r="AN3139" s="12"/>
    </row>
    <row r="3140" spans="1:40" x14ac:dyDescent="0.35">
      <c r="A3140" s="12"/>
      <c r="B3140" s="12">
        <f t="shared" si="1645"/>
        <v>1210000</v>
      </c>
      <c r="C3140" s="29" t="str">
        <f t="shared" si="1647"/>
        <v>-4.73110078275367E-08+0.00183441509030075i</v>
      </c>
      <c r="D3140" s="28" t="str">
        <f t="shared" si="1648"/>
        <v>-5.39906139558158+0.0140638490256391i</v>
      </c>
      <c r="E3140" s="12" t="str">
        <f t="shared" si="1649"/>
        <v>4200</v>
      </c>
      <c r="F3140" s="12" t="str">
        <f t="shared" si="1650"/>
        <v>0.704225352112676</v>
      </c>
      <c r="G3140" s="12" t="str">
        <f t="shared" si="1646"/>
        <v>0.704225352112676</v>
      </c>
      <c r="H3140" s="12" t="str">
        <f t="shared" si="1651"/>
        <v>8.26831094053764+0.280534273828125i</v>
      </c>
      <c r="I3140" s="12" t="str">
        <f t="shared" si="1652"/>
        <v>4751.65888855456i</v>
      </c>
      <c r="J3140" s="12" t="str">
        <f t="shared" si="1653"/>
        <v>-19311.5423495581+1027.67357910814i</v>
      </c>
      <c r="K3140" s="12" t="str">
        <f t="shared" si="1654"/>
        <v>0.01305684923048-0.245357963843961i</v>
      </c>
      <c r="L3140" s="12" t="str">
        <f t="shared" si="1655"/>
        <v>0.000711047385588748-0.01119861834395i</v>
      </c>
      <c r="M3140" s="12" t="str">
        <f t="shared" si="1656"/>
        <v>0.0137678966160687-0.256556582187911i</v>
      </c>
      <c r="N3140" s="12" t="str">
        <f t="shared" si="1657"/>
        <v>-15.2053084433746i</v>
      </c>
      <c r="O3140" s="12" t="str">
        <f t="shared" si="1658"/>
        <v>-0.876306680043864-0.481753674101715i</v>
      </c>
      <c r="P3140" s="12" t="str">
        <f t="shared" si="1659"/>
        <v>1.87630668004386+0.481753674101715i</v>
      </c>
      <c r="Q3140" s="12" t="str">
        <f t="shared" si="1660"/>
        <v>-1.87630668004386+14.7235547692729i</v>
      </c>
      <c r="R3140" s="12" t="str">
        <f t="shared" si="1661"/>
        <v>0.016216711761918-0.129502299854266i</v>
      </c>
      <c r="S3140" s="12" t="str">
        <f t="shared" si="1662"/>
        <v>1.55709532004354i</v>
      </c>
      <c r="T3140" s="12" t="str">
        <f t="shared" si="1663"/>
        <v>0.201647425037953+0.0252509659909775i</v>
      </c>
      <c r="U3140" s="12" t="str">
        <f t="shared" si="1664"/>
        <v>0.001-0.00131533010819748i</v>
      </c>
      <c r="V3140" s="12" t="str">
        <f t="shared" si="1665"/>
        <v>0.0015-0.00039979638547036i</v>
      </c>
      <c r="W3140" s="12" t="str">
        <f t="shared" si="1666"/>
        <v>0.00070770436201859-0.00046359561871368i</v>
      </c>
      <c r="X3140" s="12" t="str">
        <f t="shared" si="1667"/>
        <v>0.000696813581890915-0.000439718703214356i</v>
      </c>
      <c r="Y3140" s="12" t="str">
        <f t="shared" si="1668"/>
        <v>0.00029+1.14039813325309i</v>
      </c>
      <c r="Z3140" s="12" t="str">
        <f t="shared" si="1669"/>
        <v>-0.00462243359018426-0.00733914882872518i</v>
      </c>
      <c r="AA3140" s="12" t="str">
        <f t="shared" si="1670"/>
        <v>0.00911251007557722-10.5266918990107i</v>
      </c>
      <c r="AB3140" s="12" t="str">
        <f t="shared" si="1671"/>
        <v>0.503349634670614+0.0630311272472059i</v>
      </c>
      <c r="AC3140" s="12" t="str">
        <f t="shared" si="1672"/>
        <v>1.02310111630988-0.128269855873093i</v>
      </c>
      <c r="AD3140" s="12" t="str">
        <f t="shared" si="1673"/>
        <v>0.476766177624607+0.12138180103272i</v>
      </c>
      <c r="AE3140" s="12" t="str">
        <f t="shared" si="1674"/>
        <v>-0.0013129808912379-0.00406013724842013i</v>
      </c>
      <c r="AF3140" s="12" t="str">
        <f t="shared" si="1675"/>
        <v>-13.6673723361192-0.266470424802486i</v>
      </c>
      <c r="AG3140" s="12" t="str">
        <f t="shared" si="1676"/>
        <v>1.00464117795674-0.0181639457319548i</v>
      </c>
      <c r="AH3140" s="12" t="str">
        <f t="shared" si="1677"/>
        <v>0.0157750844715168+0.0558685201199513i</v>
      </c>
      <c r="AI3140" s="12">
        <f t="shared" si="1678"/>
        <v>-24.723514351151966</v>
      </c>
      <c r="AJ3140" s="12">
        <f t="shared" si="1679"/>
        <v>74.232396214903773</v>
      </c>
      <c r="AK3140" s="12"/>
      <c r="AL3140" s="12"/>
      <c r="AM3140" s="12"/>
      <c r="AN3140" s="12"/>
    </row>
    <row r="3141" spans="1:40" x14ac:dyDescent="0.35">
      <c r="A3141" s="12"/>
      <c r="B3141" s="12">
        <f t="shared" si="1645"/>
        <v>1211000</v>
      </c>
      <c r="C3141" s="29" t="str">
        <f t="shared" si="1647"/>
        <v>-4.72329046501023E-08+0.00183290029666915i</v>
      </c>
      <c r="D3141" s="28" t="str">
        <f t="shared" si="1648"/>
        <v>-5.39906139498279+0.0140522356077968i</v>
      </c>
      <c r="E3141" s="12" t="str">
        <f t="shared" si="1649"/>
        <v>4200</v>
      </c>
      <c r="F3141" s="12" t="str">
        <f t="shared" si="1650"/>
        <v>0.704225352112676</v>
      </c>
      <c r="G3141" s="12" t="str">
        <f t="shared" si="1646"/>
        <v>0.704225352112676</v>
      </c>
      <c r="H3141" s="12" t="str">
        <f t="shared" si="1651"/>
        <v>8.26832783804747+0.280303235644882i</v>
      </c>
      <c r="I3141" s="12" t="str">
        <f t="shared" si="1652"/>
        <v>4755.58587937155i</v>
      </c>
      <c r="J3141" s="12" t="str">
        <f t="shared" si="1653"/>
        <v>-19343.4770978869+1028.52289611566i</v>
      </c>
      <c r="K3141" s="12" t="str">
        <f t="shared" si="1654"/>
        <v>0.0130353529320803-0.24515647814632i</v>
      </c>
      <c r="L3141" s="12" t="str">
        <f t="shared" si="1655"/>
        <v>0.000709878261574011-0.0111894451012614i</v>
      </c>
      <c r="M3141" s="12" t="str">
        <f t="shared" si="1656"/>
        <v>0.0137452311936543-0.256345923247581i</v>
      </c>
      <c r="N3141" s="12" t="str">
        <f t="shared" si="1657"/>
        <v>-15.217874813989i</v>
      </c>
      <c r="O3141" s="12" t="str">
        <f t="shared" si="1658"/>
        <v>-0.882291226434973-0.470703932165295i</v>
      </c>
      <c r="P3141" s="12" t="str">
        <f t="shared" si="1659"/>
        <v>1.88229122643497+0.470703932165295i</v>
      </c>
      <c r="Q3141" s="12" t="str">
        <f t="shared" si="1660"/>
        <v>-1.88229122643497+14.7471708818237i</v>
      </c>
      <c r="R3141" s="12" t="str">
        <f t="shared" si="1661"/>
        <v>0.0153764330972152-0.1296000546046i</v>
      </c>
      <c r="S3141" s="12" t="str">
        <f t="shared" si="1662"/>
        <v>1.55838217567994i</v>
      </c>
      <c r="T3141" s="12" t="str">
        <f t="shared" si="1663"/>
        <v>0.201966415062956+0.0239623592642353i</v>
      </c>
      <c r="U3141" s="12" t="str">
        <f t="shared" si="1664"/>
        <v>0.001-0.00131424395616759i</v>
      </c>
      <c r="V3141" s="12" t="str">
        <f t="shared" si="1665"/>
        <v>0.0015-0.000399466248075256i</v>
      </c>
      <c r="W3141" s="12" t="str">
        <f t="shared" si="1666"/>
        <v>0.000707583398217498-0.000463295716979393i</v>
      </c>
      <c r="X3141" s="12" t="str">
        <f t="shared" si="1667"/>
        <v>0.000696689248221233-0.000439438309098897i</v>
      </c>
      <c r="Y3141" s="12" t="str">
        <f t="shared" si="1668"/>
        <v>0.00029+1.14134061104917i</v>
      </c>
      <c r="Z3141" s="12" t="str">
        <f t="shared" si="1669"/>
        <v>-0.00461567194090853-0.0073317701939447i</v>
      </c>
      <c r="AA3141" s="12" t="str">
        <f t="shared" si="1670"/>
        <v>0.00909631023769776-10.5179934173864i</v>
      </c>
      <c r="AB3141" s="12" t="str">
        <f t="shared" si="1671"/>
        <v>0.504145893350925+0.0598145241836275i</v>
      </c>
      <c r="AC3141" s="12" t="str">
        <f t="shared" si="1672"/>
        <v>1.02226281128491-0.128413580018877i</v>
      </c>
      <c r="AD3141" s="12" t="str">
        <f t="shared" si="1673"/>
        <v>0.478269613969037+0.118590675694501i</v>
      </c>
      <c r="AE3141" s="12" t="str">
        <f t="shared" si="1674"/>
        <v>-0.00133805605604933-0.00405393855462411i</v>
      </c>
      <c r="AF3141" s="12" t="str">
        <f t="shared" si="1675"/>
        <v>-13.6673892330303-0.266251000037085i</v>
      </c>
      <c r="AG3141" s="12" t="str">
        <f t="shared" si="1676"/>
        <v>1.00453110489508-0.0182062756482632i</v>
      </c>
      <c r="AH3141" s="12" t="str">
        <f t="shared" si="1677"/>
        <v>0.0161193528783877+0.0558036361686334i</v>
      </c>
      <c r="AI3141" s="12">
        <f t="shared" si="1678"/>
        <v>-24.718704522537646</v>
      </c>
      <c r="AJ3141" s="12">
        <f t="shared" si="1679"/>
        <v>73.888190484596862</v>
      </c>
      <c r="AK3141" s="12"/>
      <c r="AL3141" s="12"/>
      <c r="AM3141" s="12"/>
      <c r="AN3141" s="12"/>
    </row>
    <row r="3142" spans="1:40" x14ac:dyDescent="0.35">
      <c r="A3142" s="12"/>
      <c r="B3142" s="12">
        <f t="shared" si="1645"/>
        <v>1212000</v>
      </c>
      <c r="C3142" s="29" t="str">
        <f t="shared" si="1647"/>
        <v>-4.71549947175989E-08+0.00183138800269701i</v>
      </c>
      <c r="D3142" s="28" t="str">
        <f t="shared" si="1648"/>
        <v>-5.39906139438548+0.0140406413540104i</v>
      </c>
      <c r="E3142" s="12" t="str">
        <f t="shared" si="1649"/>
        <v>4200</v>
      </c>
      <c r="F3142" s="12" t="str">
        <f t="shared" si="1650"/>
        <v>0.704225352112676</v>
      </c>
      <c r="G3142" s="12" t="str">
        <f t="shared" si="1646"/>
        <v>0.704225352112676</v>
      </c>
      <c r="H3142" s="12" t="str">
        <f t="shared" si="1651"/>
        <v>8.26834469382314+0.280072577190443i</v>
      </c>
      <c r="I3142" s="12" t="str">
        <f t="shared" si="1652"/>
        <v>4759.51287018854i</v>
      </c>
      <c r="J3142" s="12" t="str">
        <f t="shared" si="1653"/>
        <v>-19375.4382276684+1029.37221312319i</v>
      </c>
      <c r="K3142" s="12" t="str">
        <f t="shared" si="1654"/>
        <v>0.0130139096280066-0.24495532216948i</v>
      </c>
      <c r="L3142" s="12" t="str">
        <f t="shared" si="1655"/>
        <v>0.000708712014794355-0.0111802868135506i</v>
      </c>
      <c r="M3142" s="12" t="str">
        <f t="shared" si="1656"/>
        <v>0.013722621642801-0.256135608983031i</v>
      </c>
      <c r="N3142" s="12" t="str">
        <f t="shared" si="1657"/>
        <v>-15.2304411846033i</v>
      </c>
      <c r="O3142" s="12" t="str">
        <f t="shared" si="1658"/>
        <v>-0.888136448813537-0.459579860621503i</v>
      </c>
      <c r="P3142" s="12" t="str">
        <f t="shared" si="1659"/>
        <v>1.88813644881354+0.459579860621503i</v>
      </c>
      <c r="Q3142" s="12" t="str">
        <f t="shared" si="1660"/>
        <v>-1.88813644881354+14.7708613239818i</v>
      </c>
      <c r="R3142" s="12" t="str">
        <f t="shared" si="1661"/>
        <v>0.0145363112872626-0.129686613797951i</v>
      </c>
      <c r="S3142" s="12" t="str">
        <f t="shared" si="1662"/>
        <v>1.55966903131634i</v>
      </c>
      <c r="T3142" s="12" t="str">
        <f t="shared" si="1663"/>
        <v>0.202268195316947+0.0226718345443176i</v>
      </c>
      <c r="U3142" s="12" t="str">
        <f t="shared" si="1664"/>
        <v>0.001-0.00131315959646778i</v>
      </c>
      <c r="V3142" s="12" t="str">
        <f t="shared" si="1665"/>
        <v>0.0015-0.000399136655461332i</v>
      </c>
      <c r="W3142" s="12" t="str">
        <f t="shared" si="1666"/>
        <v>0.000707462606230159-0.000462996192454039i</v>
      </c>
      <c r="X3142" s="12" t="str">
        <f t="shared" si="1667"/>
        <v>0.00069656509454519-0.000439158261726165i</v>
      </c>
      <c r="Y3142" s="12" t="str">
        <f t="shared" si="1668"/>
        <v>0.00029+1.14228308884525i</v>
      </c>
      <c r="Z3142" s="12" t="str">
        <f t="shared" si="1669"/>
        <v>-0.00460892508757285-0.0073244056522533i</v>
      </c>
      <c r="AA3142" s="12" t="str">
        <f t="shared" si="1670"/>
        <v>0.0090801531173-10.5093093026343i</v>
      </c>
      <c r="AB3142" s="12" t="str">
        <f t="shared" si="1671"/>
        <v>0.504899193228514+0.0565931334508586i</v>
      </c>
      <c r="AC3142" s="12" t="str">
        <f t="shared" si="1672"/>
        <v>1.02142405729712-0.1285460561747i</v>
      </c>
      <c r="AD3142" s="12" t="str">
        <f t="shared" si="1673"/>
        <v>0.479738057849287+0.115781068538014i</v>
      </c>
      <c r="AE3142" s="12" t="str">
        <f t="shared" si="1674"/>
        <v>-0.0013630492574613-0.00404742241396319i</v>
      </c>
      <c r="AF3142" s="12" t="str">
        <f t="shared" si="1675"/>
        <v>-13.6674060882086-0.266031935836433i</v>
      </c>
      <c r="AG3142" s="12" t="str">
        <f t="shared" si="1676"/>
        <v>1.00442050926355-0.0182472048541572i</v>
      </c>
      <c r="AH3142" s="12" t="str">
        <f t="shared" si="1677"/>
        <v>0.016462832860243+0.055734406597772i</v>
      </c>
      <c r="AI3142" s="12">
        <f t="shared" si="1678"/>
        <v>-24.714240661395497</v>
      </c>
      <c r="AJ3142" s="12">
        <f t="shared" si="1679"/>
        <v>73.543909868616169</v>
      </c>
      <c r="AK3142" s="12"/>
      <c r="AL3142" s="12"/>
      <c r="AM3142" s="12"/>
      <c r="AN3142" s="12"/>
    </row>
    <row r="3143" spans="1:40" x14ac:dyDescent="0.35">
      <c r="A3143" s="12"/>
      <c r="B3143" s="12">
        <f t="shared" si="1645"/>
        <v>1213000</v>
      </c>
      <c r="C3143" s="29" t="str">
        <f t="shared" si="1647"/>
        <v>-4.70772773930429E-08+0.00182987820220214i</v>
      </c>
      <c r="D3143" s="28" t="str">
        <f t="shared" si="1648"/>
        <v>-5.39906139378964+0.0140290662168831i</v>
      </c>
      <c r="E3143" s="12" t="str">
        <f t="shared" si="1649"/>
        <v>4200</v>
      </c>
      <c r="F3143" s="12" t="str">
        <f t="shared" si="1650"/>
        <v>0.704225352112676</v>
      </c>
      <c r="G3143" s="12" t="str">
        <f t="shared" si="1646"/>
        <v>0.704225352112676</v>
      </c>
      <c r="H3143" s="12" t="str">
        <f t="shared" si="1651"/>
        <v>8.26836150800189+0.279842297530664i</v>
      </c>
      <c r="I3143" s="12" t="str">
        <f t="shared" si="1652"/>
        <v>4763.43986100552i</v>
      </c>
      <c r="J3143" s="12" t="str">
        <f t="shared" si="1653"/>
        <v>-19407.4257389023+1030.22153013072i</v>
      </c>
      <c r="K3143" s="12" t="str">
        <f t="shared" si="1654"/>
        <v>0.0129925191443657-0.244754495107038i</v>
      </c>
      <c r="L3143" s="12" t="str">
        <f t="shared" si="1655"/>
        <v>0.000707548635828939-0.0111711434444276i</v>
      </c>
      <c r="M3143" s="12" t="str">
        <f t="shared" si="1656"/>
        <v>0.0137000677801946-0.255925638551466i</v>
      </c>
      <c r="N3143" s="12" t="str">
        <f t="shared" si="1657"/>
        <v>-15.2430075552177i</v>
      </c>
      <c r="O3143" s="12" t="str">
        <f t="shared" si="1658"/>
        <v>-0.893841424151274-0.448383216090012i</v>
      </c>
      <c r="P3143" s="12" t="str">
        <f t="shared" si="1659"/>
        <v>1.89384142415127+0.448383216090012i</v>
      </c>
      <c r="Q3143" s="12" t="str">
        <f t="shared" si="1660"/>
        <v>-1.89384142415127+14.7946243391277i</v>
      </c>
      <c r="R3143" s="12" t="str">
        <f t="shared" si="1661"/>
        <v>0.013696496298512-0.129762025192477i</v>
      </c>
      <c r="S3143" s="12" t="str">
        <f t="shared" si="1662"/>
        <v>1.56095588695274i</v>
      </c>
      <c r="T3143" s="12" t="str">
        <f t="shared" si="1663"/>
        <v>0.202552797127107+0.0213796265277887i</v>
      </c>
      <c r="U3143" s="12" t="str">
        <f t="shared" si="1664"/>
        <v>0.001-0.00131207702466525i</v>
      </c>
      <c r="V3143" s="12" t="str">
        <f t="shared" si="1665"/>
        <v>0.0015-0.000398807606281232i</v>
      </c>
      <c r="W3143" s="12" t="str">
        <f t="shared" si="1666"/>
        <v>0.000707341985813962-0.000462697044370736i</v>
      </c>
      <c r="X3143" s="12" t="str">
        <f t="shared" si="1667"/>
        <v>0.000696441120590177-0.000438878560398271i</v>
      </c>
      <c r="Y3143" s="12" t="str">
        <f t="shared" si="1668"/>
        <v>0.00029+1.14322556664133i</v>
      </c>
      <c r="Z3143" s="12" t="str">
        <f t="shared" si="1669"/>
        <v>-0.00460219298626409-0.0073170551658513i</v>
      </c>
      <c r="AA3143" s="12" t="str">
        <f t="shared" si="1670"/>
        <v>0.00906403856664761-10.5006395191837i</v>
      </c>
      <c r="AB3143" s="12" t="str">
        <f t="shared" si="1671"/>
        <v>0.505609612501875+0.0533675408953581i</v>
      </c>
      <c r="AC3143" s="12" t="str">
        <f t="shared" si="1672"/>
        <v>1.02058500794316-0.128667324009773i</v>
      </c>
      <c r="AD3143" s="12" t="str">
        <f t="shared" si="1673"/>
        <v>0.481171284092388+0.112953415455513i</v>
      </c>
      <c r="AE3143" s="12" t="str">
        <f t="shared" si="1674"/>
        <v>-0.00138795673678237-0.00404059024631146i</v>
      </c>
      <c r="AF3143" s="12" t="str">
        <f t="shared" si="1675"/>
        <v>-13.6674229017915-0.265813231313781i</v>
      </c>
      <c r="AG3143" s="12" t="str">
        <f t="shared" si="1676"/>
        <v>1.00430940892071-0.0182867282413852i</v>
      </c>
      <c r="AH3143" s="12" t="str">
        <f t="shared" si="1677"/>
        <v>0.0168054729452777+0.0556608447103099i</v>
      </c>
      <c r="AI3143" s="12">
        <f t="shared" si="1678"/>
        <v>-24.710121795737237</v>
      </c>
      <c r="AJ3143" s="12">
        <f t="shared" si="1679"/>
        <v>73.199553646758815</v>
      </c>
      <c r="AK3143" s="12"/>
      <c r="AL3143" s="12"/>
      <c r="AM3143" s="12"/>
      <c r="AN3143" s="12"/>
    </row>
    <row r="3144" spans="1:40" x14ac:dyDescent="0.35">
      <c r="A3144" s="12"/>
      <c r="B3144" s="12">
        <f t="shared" si="1645"/>
        <v>1214000</v>
      </c>
      <c r="C3144" s="29" t="str">
        <f t="shared" si="1647"/>
        <v>-4.69997520420734E-08+0.00182837088902275i</v>
      </c>
      <c r="D3144" s="28" t="str">
        <f t="shared" si="1648"/>
        <v>-5.39906139319528+0.0140175101491744i</v>
      </c>
      <c r="E3144" s="12" t="str">
        <f t="shared" si="1649"/>
        <v>4200</v>
      </c>
      <c r="F3144" s="12" t="str">
        <f t="shared" si="1650"/>
        <v>0.704225352112676</v>
      </c>
      <c r="G3144" s="12" t="str">
        <f t="shared" si="1646"/>
        <v>0.704225352112676</v>
      </c>
      <c r="H3144" s="12" t="str">
        <f t="shared" si="1651"/>
        <v>8.26837828072046+0.279612395734456i</v>
      </c>
      <c r="I3144" s="12" t="str">
        <f t="shared" si="1652"/>
        <v>4767.36685182251i</v>
      </c>
      <c r="J3144" s="12" t="str">
        <f t="shared" si="1653"/>
        <v>-19439.4396315889+1031.07084713825i</v>
      </c>
      <c r="K3144" s="12" t="str">
        <f t="shared" si="1654"/>
        <v>0.0129711813079758-0.244553996155204i</v>
      </c>
      <c r="L3144" s="12" t="str">
        <f t="shared" si="1655"/>
        <v>0.000706388115295396-0.0111620149576198i</v>
      </c>
      <c r="M3144" s="12" t="str">
        <f t="shared" si="1656"/>
        <v>0.0136775694232712-0.255716011112824i</v>
      </c>
      <c r="N3144" s="12" t="str">
        <f t="shared" si="1657"/>
        <v>-15.255573925832i</v>
      </c>
      <c r="O3144" s="12" t="str">
        <f t="shared" si="1658"/>
        <v>-0.899405251566355-0.437115766650966i</v>
      </c>
      <c r="P3144" s="12" t="str">
        <f t="shared" si="1659"/>
        <v>1.89940525156636+0.437115766650966i</v>
      </c>
      <c r="Q3144" s="12" t="str">
        <f t="shared" si="1660"/>
        <v>-1.89940525156636+14.818458159181i</v>
      </c>
      <c r="R3144" s="12" t="str">
        <f t="shared" si="1661"/>
        <v>0.0128571363905506-0.129826338427439i</v>
      </c>
      <c r="S3144" s="12" t="str">
        <f t="shared" si="1662"/>
        <v>1.56224274258914i</v>
      </c>
      <c r="T3144" s="12" t="str">
        <f t="shared" si="1663"/>
        <v>0.202820255005188+0.0200859680166164i</v>
      </c>
      <c r="U3144" s="12" t="str">
        <f t="shared" si="1664"/>
        <v>0.001-0.00131099623634181i</v>
      </c>
      <c r="V3144" s="12" t="str">
        <f t="shared" si="1665"/>
        <v>0.0015-0.000398479099192039i</v>
      </c>
      <c r="W3144" s="12" t="str">
        <f t="shared" si="1666"/>
        <v>0.000707221536726424-0.000462398271965033i</v>
      </c>
      <c r="X3144" s="12" t="str">
        <f t="shared" si="1667"/>
        <v>0.000696317326083848-0.000438599204419544i</v>
      </c>
      <c r="Y3144" s="12" t="str">
        <f t="shared" si="1668"/>
        <v>0.00029+1.1441680444374i</v>
      </c>
      <c r="Z3144" s="12" t="str">
        <f t="shared" si="1669"/>
        <v>-0.00459547559323714-0.00730971869706683i</v>
      </c>
      <c r="AA3144" s="12" t="str">
        <f t="shared" si="1670"/>
        <v>0.00904796643863257-10.4919840315814i</v>
      </c>
      <c r="AB3144" s="12" t="str">
        <f t="shared" si="1671"/>
        <v>0.506277237318788+0.0501383276343182i</v>
      </c>
      <c r="AC3144" s="12" t="str">
        <f t="shared" si="1672"/>
        <v>1.01974581520737-0.128777425187396i</v>
      </c>
      <c r="AD3144" s="12" t="str">
        <f t="shared" si="1673"/>
        <v>0.482569072883526+0.110108155033217i</v>
      </c>
      <c r="AE3144" s="12" t="str">
        <f t="shared" si="1674"/>
        <v>-0.00141277475694147-0.00403344351375441i</v>
      </c>
      <c r="AF3144" s="12" t="str">
        <f t="shared" si="1675"/>
        <v>-13.6674396739157-0.265594885585282i</v>
      </c>
      <c r="AG3144" s="12" t="str">
        <f t="shared" si="1676"/>
        <v>1.00419782176873-0.0183248409220142i</v>
      </c>
      <c r="AH3144" s="12" t="str">
        <f t="shared" si="1677"/>
        <v>0.0171472218333311+0.0555829643867895i</v>
      </c>
      <c r="AI3144" s="12">
        <f t="shared" si="1678"/>
        <v>-24.706346988572207</v>
      </c>
      <c r="AJ3144" s="12">
        <f t="shared" si="1679"/>
        <v>72.855121110817919</v>
      </c>
      <c r="AK3144" s="12"/>
      <c r="AL3144" s="12"/>
      <c r="AM3144" s="12"/>
      <c r="AN3144" s="12"/>
    </row>
    <row r="3145" spans="1:40" x14ac:dyDescent="0.35">
      <c r="A3145" s="12"/>
      <c r="B3145" s="12">
        <f t="shared" si="1645"/>
        <v>1215000</v>
      </c>
      <c r="C3145" s="29" t="str">
        <f t="shared" si="1647"/>
        <v>-4.69224180329388E-08+0.00182686605701731i</v>
      </c>
      <c r="D3145" s="28" t="str">
        <f t="shared" si="1648"/>
        <v>-5.39906139260239+0.0140059731037994i</v>
      </c>
      <c r="E3145" s="12" t="str">
        <f t="shared" si="1649"/>
        <v>4200</v>
      </c>
      <c r="F3145" s="12" t="str">
        <f t="shared" si="1650"/>
        <v>0.704225352112676</v>
      </c>
      <c r="G3145" s="12" t="str">
        <f t="shared" si="1646"/>
        <v>0.704225352112676</v>
      </c>
      <c r="H3145" s="12" t="str">
        <f t="shared" si="1651"/>
        <v>8.26839501211497+0.279382870873779i</v>
      </c>
      <c r="I3145" s="12" t="str">
        <f t="shared" si="1652"/>
        <v>4771.2938426395i</v>
      </c>
      <c r="J3145" s="12" t="str">
        <f t="shared" si="1653"/>
        <v>-19471.479905728+1031.92016414577i</v>
      </c>
      <c r="K3145" s="12" t="str">
        <f t="shared" si="1654"/>
        <v>0.0129498959463642-0.244353824512804i</v>
      </c>
      <c r="L3145" s="12" t="str">
        <f t="shared" si="1655"/>
        <v>0.000705230443849635-0.0111529013169716i</v>
      </c>
      <c r="M3145" s="12" t="str">
        <f t="shared" si="1656"/>
        <v>0.0136551263902138-0.255506725829776i</v>
      </c>
      <c r="N3145" s="12" t="str">
        <f t="shared" si="1657"/>
        <v>-15.2681402964464i</v>
      </c>
      <c r="O3145" s="12" t="str">
        <f t="shared" si="1658"/>
        <v>-0.904827052466022-0.425779291565068i</v>
      </c>
      <c r="P3145" s="12" t="str">
        <f t="shared" si="1659"/>
        <v>1.90482705246602+0.425779291565068i</v>
      </c>
      <c r="Q3145" s="12" t="str">
        <f t="shared" si="1660"/>
        <v>-1.90482705246602+14.8423610048813i</v>
      </c>
      <c r="R3145" s="12" t="str">
        <f t="shared" si="1661"/>
        <v>0.0120183780995594-0.12987960497409i</v>
      </c>
      <c r="S3145" s="12" t="str">
        <f t="shared" si="1662"/>
        <v>1.56352959822554i</v>
      </c>
      <c r="T3145" s="12" t="str">
        <f t="shared" si="1663"/>
        <v>0.203070606582831+0.0187910898813267i</v>
      </c>
      <c r="U3145" s="12" t="str">
        <f t="shared" si="1664"/>
        <v>0.001-0.00130991722709379i</v>
      </c>
      <c r="V3145" s="12" t="str">
        <f t="shared" si="1665"/>
        <v>0.0015-0.000398151132855255i</v>
      </c>
      <c r="W3145" s="12" t="str">
        <f t="shared" si="1666"/>
        <v>0.000707101258725205-0.000462099874474908i</v>
      </c>
      <c r="X3145" s="12" t="str">
        <f t="shared" si="1667"/>
        <v>0.000696193710754153-0.000438320193096537i</v>
      </c>
      <c r="Y3145" s="12" t="str">
        <f t="shared" si="1668"/>
        <v>0.00029+1.14511052223348i</v>
      </c>
      <c r="Z3145" s="12" t="str">
        <f t="shared" si="1669"/>
        <v>-0.00458877286491407-0.00730239620835522i</v>
      </c>
      <c r="AA3145" s="12" t="str">
        <f t="shared" si="1670"/>
        <v>0.00903193658677156-10.4833428044911i</v>
      </c>
      <c r="AB3145" s="12" t="str">
        <f t="shared" si="1671"/>
        <v>0.506902161614856+0.0469060699636915i</v>
      </c>
      <c r="AC3145" s="12" t="str">
        <f t="shared" si="1672"/>
        <v>1.01890662944229-0.128876403316425i</v>
      </c>
      <c r="AD3145" s="12" t="str">
        <f t="shared" si="1673"/>
        <v>0.483931209797188+0.107245728487145i</v>
      </c>
      <c r="AE3145" s="12" t="str">
        <f t="shared" si="1674"/>
        <v>-0.00143749960293556-0.00402598372028751i</v>
      </c>
      <c r="AF3145" s="12" t="str">
        <f t="shared" si="1675"/>
        <v>-13.6674564047174-0.26537689776998i</v>
      </c>
      <c r="AG3145" s="12" t="str">
        <f t="shared" si="1676"/>
        <v>1.00408576575081-0.0183615382287072i</v>
      </c>
      <c r="AH3145" s="12" t="str">
        <f t="shared" si="1677"/>
        <v>0.0174880284020294+0.0555007800839425i</v>
      </c>
      <c r="AI3145" s="12">
        <f t="shared" si="1678"/>
        <v>-24.702915337510504</v>
      </c>
      <c r="AJ3145" s="12">
        <f t="shared" si="1679"/>
        <v>72.510611564655065</v>
      </c>
      <c r="AK3145" s="12"/>
      <c r="AL3145" s="12"/>
      <c r="AM3145" s="12"/>
      <c r="AN3145" s="12"/>
    </row>
    <row r="3146" spans="1:40" x14ac:dyDescent="0.35">
      <c r="A3146" s="12"/>
      <c r="B3146" s="12">
        <f t="shared" si="1645"/>
        <v>1216000</v>
      </c>
      <c r="C3146" s="29" t="str">
        <f t="shared" si="1647"/>
        <v>-4.68452747364838E-08+0.00182536370006451i</v>
      </c>
      <c r="D3146" s="28" t="str">
        <f t="shared" si="1648"/>
        <v>-5.39906139201096+0.0139944550338279i</v>
      </c>
      <c r="E3146" s="12" t="str">
        <f t="shared" si="1649"/>
        <v>4200</v>
      </c>
      <c r="F3146" s="12" t="str">
        <f t="shared" si="1650"/>
        <v>0.704225352112676</v>
      </c>
      <c r="G3146" s="12" t="str">
        <f t="shared" si="1646"/>
        <v>0.704225352112676</v>
      </c>
      <c r="H3146" s="12" t="str">
        <f t="shared" si="1651"/>
        <v>8.26841170232099+0.279153722023618i</v>
      </c>
      <c r="I3146" s="12" t="str">
        <f t="shared" si="1652"/>
        <v>4775.22083345649i</v>
      </c>
      <c r="J3146" s="12" t="str">
        <f t="shared" si="1653"/>
        <v>-19503.5465613197+1032.7694811533i</v>
      </c>
      <c r="K3146" s="12" t="str">
        <f t="shared" si="1654"/>
        <v>0.0129286628877633-0.24415397938126i</v>
      </c>
      <c r="L3146" s="12" t="str">
        <f t="shared" si="1655"/>
        <v>0.000704075612185694-0.011143802486444i</v>
      </c>
      <c r="M3146" s="12" t="str">
        <f t="shared" si="1656"/>
        <v>0.013632738499949-0.255297781867704i</v>
      </c>
      <c r="N3146" s="12" t="str">
        <f t="shared" si="1657"/>
        <v>-15.2807066670608i</v>
      </c>
      <c r="O3146" s="12" t="str">
        <f t="shared" si="1658"/>
        <v>-0.910105970685015-0.414375580993243i</v>
      </c>
      <c r="P3146" s="12" t="str">
        <f t="shared" si="1659"/>
        <v>1.91010597068501+0.414375580993243i</v>
      </c>
      <c r="Q3146" s="12" t="str">
        <f t="shared" si="1660"/>
        <v>-1.91010597068501+14.8663310860676i</v>
      </c>
      <c r="R3146" s="12" t="str">
        <f t="shared" si="1661"/>
        <v>0.0111803662231615-0.129921878086816i</v>
      </c>
      <c r="S3146" s="12" t="str">
        <f t="shared" si="1662"/>
        <v>1.56481645386194i</v>
      </c>
      <c r="T3146" s="12" t="str">
        <f t="shared" si="1663"/>
        <v>0.203303892546895+0.0174952210262054i</v>
      </c>
      <c r="U3146" s="12" t="str">
        <f t="shared" si="1664"/>
        <v>0.001-0.00130883999253203i</v>
      </c>
      <c r="V3146" s="12" t="str">
        <f t="shared" si="1665"/>
        <v>0.0015-0.000397823705936789i</v>
      </c>
      <c r="W3146" s="12" t="str">
        <f t="shared" si="1666"/>
        <v>0.000706981151568099-0.000461801851140749i</v>
      </c>
      <c r="X3146" s="12" t="str">
        <f t="shared" si="1667"/>
        <v>0.000696070274329309-0.000438041525738009i</v>
      </c>
      <c r="Y3146" s="12" t="str">
        <f t="shared" si="1668"/>
        <v>0.00029+1.14605300002956i</v>
      </c>
      <c r="Z3146" s="12" t="str">
        <f t="shared" si="1669"/>
        <v>-0.00458208475788349-0.00729508766229858i</v>
      </c>
      <c r="AA3146" s="12" t="str">
        <f t="shared" si="1670"/>
        <v>0.00901594886520335-10.4747158026925i</v>
      </c>
      <c r="AB3146" s="12" t="str">
        <f t="shared" si="1671"/>
        <v>0.507484486952079+0.043671339271328i</v>
      </c>
      <c r="AC3146" s="12" t="str">
        <f t="shared" si="1672"/>
        <v>1.01806759935056-0.128964303902907i</v>
      </c>
      <c r="AD3146" s="12" t="str">
        <f t="shared" si="1673"/>
        <v>0.485257485827577+0.104366579598974i</v>
      </c>
      <c r="AE3146" s="12" t="str">
        <f t="shared" si="1674"/>
        <v>-0.00146212758227064-0.00401821241151169i</v>
      </c>
      <c r="AF3146" s="12" t="str">
        <f t="shared" si="1675"/>
        <v>-13.6674730943319-0.26515926698979i</v>
      </c>
      <c r="AG3146" s="12" t="str">
        <f t="shared" si="1676"/>
        <v>1.00397325884854-0.0183968157149695i</v>
      </c>
      <c r="AH3146" s="12" t="str">
        <f t="shared" si="1677"/>
        <v>0.0178278417128989+0.055414306833234i</v>
      </c>
      <c r="AI3146" s="12">
        <f t="shared" si="1678"/>
        <v>-24.699825974378847</v>
      </c>
      <c r="AJ3146" s="12">
        <f t="shared" si="1679"/>
        <v>72.166024324311337</v>
      </c>
      <c r="AK3146" s="12"/>
      <c r="AL3146" s="12"/>
      <c r="AM3146" s="12"/>
      <c r="AN3146" s="12"/>
    </row>
    <row r="3147" spans="1:40" x14ac:dyDescent="0.35">
      <c r="A3147" s="12"/>
      <c r="B3147" s="12">
        <f t="shared" si="1645"/>
        <v>1217000</v>
      </c>
      <c r="C3147" s="29" t="str">
        <f t="shared" si="1647"/>
        <v>-4.67683215261372E-08+0.00182386381206314i</v>
      </c>
      <c r="D3147" s="28" t="str">
        <f t="shared" si="1648"/>
        <v>-5.39906139142099+0.0139829558924841i</v>
      </c>
      <c r="E3147" s="12" t="str">
        <f t="shared" si="1649"/>
        <v>4200</v>
      </c>
      <c r="F3147" s="12" t="str">
        <f t="shared" si="1650"/>
        <v>0.704225352112676</v>
      </c>
      <c r="G3147" s="12" t="str">
        <f t="shared" si="1646"/>
        <v>0.704225352112676</v>
      </c>
      <c r="H3147" s="12" t="str">
        <f t="shared" si="1651"/>
        <v>8.26842835147356+0.278924948261989i</v>
      </c>
      <c r="I3147" s="12" t="str">
        <f t="shared" si="1652"/>
        <v>4779.14782427347i</v>
      </c>
      <c r="J3147" s="12" t="str">
        <f t="shared" si="1653"/>
        <v>-19535.6395983639+1033.61879816083i</v>
      </c>
      <c r="K3147" s="12" t="str">
        <f t="shared" si="1654"/>
        <v>0.0129074819611067-0.243954459964581i</v>
      </c>
      <c r="L3147" s="12" t="str">
        <f t="shared" si="1655"/>
        <v>0.000702923611035496-0.0111347184301139i</v>
      </c>
      <c r="M3147" s="12" t="str">
        <f t="shared" si="1656"/>
        <v>0.0136104055721422-0.255089178394695i</v>
      </c>
      <c r="N3147" s="12" t="str">
        <f t="shared" si="1657"/>
        <v>-15.2932730376751i</v>
      </c>
      <c r="O3147" s="12" t="str">
        <f t="shared" si="1658"/>
        <v>-0.915241172620912-0.402906435713675i</v>
      </c>
      <c r="P3147" s="12" t="str">
        <f t="shared" si="1659"/>
        <v>1.91524117262091+0.402906435713675i</v>
      </c>
      <c r="Q3147" s="12" t="str">
        <f t="shared" si="1660"/>
        <v>-1.91524117262091+14.8903666019614i</v>
      </c>
      <c r="R3147" s="12" t="str">
        <f t="shared" si="1661"/>
        <v>0.010343243806473-0.129953212754522i</v>
      </c>
      <c r="S3147" s="12" t="str">
        <f t="shared" si="1662"/>
        <v>1.56610330949834i</v>
      </c>
      <c r="T3147" s="12" t="str">
        <f t="shared" si="1663"/>
        <v>0.203520156574799+0.0161985883562656i</v>
      </c>
      <c r="U3147" s="12" t="str">
        <f t="shared" si="1664"/>
        <v>0.001-0.0013077645282818i</v>
      </c>
      <c r="V3147" s="12" t="str">
        <f t="shared" si="1665"/>
        <v>0.0015-0.00039749681710693i</v>
      </c>
      <c r="W3147" s="12" t="str">
        <f t="shared" si="1666"/>
        <v>0.000706861215013048-0.000461504201205347i</v>
      </c>
      <c r="X3147" s="12" t="str">
        <f t="shared" si="1667"/>
        <v>0.000695947016537839-0.000437763201654915i</v>
      </c>
      <c r="Y3147" s="12" t="str">
        <f t="shared" si="1668"/>
        <v>0.00029+1.14699547782563i</v>
      </c>
      <c r="Z3147" s="12" t="str">
        <f t="shared" si="1669"/>
        <v>-0.00457541122889978-0.0072877930216056i</v>
      </c>
      <c r="AA3147" s="12" t="str">
        <f t="shared" si="1670"/>
        <v>0.00900000312868599-10.4661029910817i</v>
      </c>
      <c r="AB3147" s="12" t="str">
        <f t="shared" si="1671"/>
        <v>0.508024322357452+0.0404347019545196i</v>
      </c>
      <c r="AC3147" s="12" t="str">
        <f t="shared" si="1672"/>
        <v>1.01722887196801-0.129041174301894i</v>
      </c>
      <c r="AD3147" s="12" t="str">
        <f t="shared" si="1673"/>
        <v>0.486547697418325+0.101471154651329i</v>
      </c>
      <c r="AE3147" s="12" t="str">
        <f t="shared" si="1674"/>
        <v>-0.00148665502540091-0.00401013117432465i</v>
      </c>
      <c r="AF3147" s="12" t="str">
        <f t="shared" si="1675"/>
        <v>-13.6674897428945-0.264941992369505i</v>
      </c>
      <c r="AG3147" s="12" t="str">
        <f t="shared" si="1676"/>
        <v>1.00386031907933-0.0184306691553711i</v>
      </c>
      <c r="AH3147" s="12" t="str">
        <f t="shared" si="1677"/>
        <v>0.0181666110175145+0.0553235602393492i</v>
      </c>
      <c r="AI3147" s="12">
        <f t="shared" si="1678"/>
        <v>-24.697078064847645</v>
      </c>
      <c r="AJ3147" s="12">
        <f t="shared" si="1679"/>
        <v>71.821358718092185</v>
      </c>
      <c r="AK3147" s="12"/>
      <c r="AL3147" s="12"/>
      <c r="AM3147" s="12"/>
      <c r="AN3147" s="12"/>
    </row>
    <row r="3148" spans="1:40" x14ac:dyDescent="0.35">
      <c r="A3148" s="12"/>
      <c r="B3148" s="12">
        <f t="shared" si="1645"/>
        <v>1218000</v>
      </c>
      <c r="C3148" s="29" t="str">
        <f t="shared" si="1647"/>
        <v>-4.6691557777899E-08+0.00182236638693205i</v>
      </c>
      <c r="D3148" s="28" t="str">
        <f t="shared" si="1648"/>
        <v>-5.39906139083246+0.0139714756331457i</v>
      </c>
      <c r="E3148" s="12" t="str">
        <f t="shared" si="1649"/>
        <v>4200</v>
      </c>
      <c r="F3148" s="12" t="str">
        <f t="shared" si="1650"/>
        <v>0.704225352112676</v>
      </c>
      <c r="G3148" s="12" t="str">
        <f t="shared" si="1646"/>
        <v>0.704225352112676</v>
      </c>
      <c r="H3148" s="12" t="str">
        <f t="shared" si="1651"/>
        <v>8.26844495970713+0.278696548669902i</v>
      </c>
      <c r="I3148" s="12" t="str">
        <f t="shared" si="1652"/>
        <v>4783.07481509046i</v>
      </c>
      <c r="J3148" s="12" t="str">
        <f t="shared" si="1653"/>
        <v>-19567.7590168607+1034.46811516836i</v>
      </c>
      <c r="K3148" s="12" t="str">
        <f t="shared" si="1654"/>
        <v>0.0128863529960265-0.243755265469356i</v>
      </c>
      <c r="L3148" s="12" t="str">
        <f t="shared" si="1655"/>
        <v>0.000701774431168701-0.0111256491121739i</v>
      </c>
      <c r="M3148" s="12" t="str">
        <f t="shared" si="1656"/>
        <v>0.0135881274271952-0.25488091458153i</v>
      </c>
      <c r="N3148" s="12" t="str">
        <f t="shared" si="1657"/>
        <v>-15.3058394082895i</v>
      </c>
      <c r="O3148" s="12" t="str">
        <f t="shared" si="1658"/>
        <v>-0.920231847365881-0.391373666837177i</v>
      </c>
      <c r="P3148" s="12" t="str">
        <f t="shared" si="1659"/>
        <v>1.92023184736588+0.391373666837177i</v>
      </c>
      <c r="Q3148" s="12" t="str">
        <f t="shared" si="1660"/>
        <v>-1.92023184736588+14.9144657414523i</v>
      </c>
      <c r="R3148" s="12" t="str">
        <f t="shared" si="1661"/>
        <v>0.00950715212939969-0.12997366565232i</v>
      </c>
      <c r="S3148" s="12" t="str">
        <f t="shared" si="1662"/>
        <v>1.56739016513474i</v>
      </c>
      <c r="T3148" s="12" t="str">
        <f t="shared" si="1663"/>
        <v>0.203719445269957+0.0149014167460609i</v>
      </c>
      <c r="U3148" s="12" t="str">
        <f t="shared" si="1664"/>
        <v>0.000999999999999999-0.00130669082998272i</v>
      </c>
      <c r="V3148" s="12" t="str">
        <f t="shared" si="1665"/>
        <v>0.0015-0.00039717046504034i</v>
      </c>
      <c r="W3148" s="12" t="str">
        <f t="shared" si="1666"/>
        <v>0.000706741448818126-0.000461206923913878i</v>
      </c>
      <c r="X3148" s="12" t="str">
        <f t="shared" si="1667"/>
        <v>0.00069582393710852-0.000437485220160387i</v>
      </c>
      <c r="Y3148" s="12" t="str">
        <f t="shared" si="1668"/>
        <v>0.00029+1.14793795562171i</v>
      </c>
      <c r="Z3148" s="12" t="str">
        <f t="shared" si="1669"/>
        <v>-0.00456875223488185-0.00728051224911012i</v>
      </c>
      <c r="AA3148" s="12" t="str">
        <f t="shared" si="1670"/>
        <v>0.00898409923259212-10.4575043346699i</v>
      </c>
      <c r="AB3148" s="12" t="str">
        <f t="shared" si="1671"/>
        <v>0.508521784161802+0.0371967193421518i</v>
      </c>
      <c r="AC3148" s="12" t="str">
        <f t="shared" si="1672"/>
        <v>1.01639059264806-0.129107063669497i</v>
      </c>
      <c r="AD3148" s="12" t="str">
        <f t="shared" si="1673"/>
        <v>0.487801646491499+0.0985599023627548i</v>
      </c>
      <c r="AE3148" s="12" t="str">
        <f t="shared" si="1674"/>
        <v>-0.00151107828616395-0.00400174163660703i</v>
      </c>
      <c r="AF3148" s="12" t="str">
        <f t="shared" si="1675"/>
        <v>-13.6675063505396-0.264725073036756i</v>
      </c>
      <c r="AG3148" s="12" t="str">
        <f t="shared" si="1676"/>
        <v>1.00374696449378-0.0184630945457368i</v>
      </c>
      <c r="AH3148" s="12" t="str">
        <f t="shared" si="1677"/>
        <v>0.0185042857636551+0.055228556478602i</v>
      </c>
      <c r="AI3148" s="12">
        <f t="shared" si="1678"/>
        <v>-24.694670808072896</v>
      </c>
      <c r="AJ3148" s="12">
        <f t="shared" si="1679"/>
        <v>71.476614086646947</v>
      </c>
      <c r="AK3148" s="12"/>
      <c r="AL3148" s="12"/>
      <c r="AM3148" s="12"/>
      <c r="AN3148" s="12"/>
    </row>
    <row r="3149" spans="1:40" x14ac:dyDescent="0.35">
      <c r="A3149" s="12"/>
      <c r="B3149" s="12">
        <f t="shared" si="1645"/>
        <v>1219000</v>
      </c>
      <c r="C3149" s="29" t="str">
        <f t="shared" si="1647"/>
        <v>-4.66149828703274E-08+0.00182087141861003i</v>
      </c>
      <c r="D3149" s="28" t="str">
        <f t="shared" si="1648"/>
        <v>-5.39906139024539+0.0139600142093436i</v>
      </c>
      <c r="E3149" s="12" t="str">
        <f t="shared" si="1649"/>
        <v>4200</v>
      </c>
      <c r="F3149" s="12" t="str">
        <f t="shared" si="1650"/>
        <v>0.704225352112676</v>
      </c>
      <c r="G3149" s="12" t="str">
        <f t="shared" si="1646"/>
        <v>0.704225352112676</v>
      </c>
      <c r="H3149" s="12" t="str">
        <f t="shared" si="1651"/>
        <v>8.26846152715564+0.278468522331377i</v>
      </c>
      <c r="I3149" s="12" t="str">
        <f t="shared" si="1652"/>
        <v>4787.00180590745i</v>
      </c>
      <c r="J3149" s="12" t="str">
        <f t="shared" si="1653"/>
        <v>-19599.9048168101+1035.31743217588i</v>
      </c>
      <c r="K3149" s="12" t="str">
        <f t="shared" si="1654"/>
        <v>0.0128652758228493-0.24355639510474i</v>
      </c>
      <c r="L3149" s="12" t="str">
        <f t="shared" si="1655"/>
        <v>0.000700628063392504-0.0111165944969316i</v>
      </c>
      <c r="M3149" s="12" t="str">
        <f t="shared" si="1656"/>
        <v>0.0135659038862418-0.254672989601672i</v>
      </c>
      <c r="N3149" s="12" t="str">
        <f t="shared" si="1657"/>
        <v>-15.3184057789038i</v>
      </c>
      <c r="O3149" s="12" t="str">
        <f t="shared" si="1658"/>
        <v>-0.925077206834446-0.37977909552183i</v>
      </c>
      <c r="P3149" s="12" t="str">
        <f t="shared" si="1659"/>
        <v>1.92507720683445+0.37977909552183i</v>
      </c>
      <c r="Q3149" s="12" t="str">
        <f t="shared" si="1660"/>
        <v>-1.92507720683445+14.938626683382i</v>
      </c>
      <c r="R3149" s="12" t="str">
        <f t="shared" si="1661"/>
        <v>0.00867223069521788-0.129983295093537i</v>
      </c>
      <c r="S3149" s="12" t="str">
        <f t="shared" si="1662"/>
        <v>1.56867702077114i</v>
      </c>
      <c r="T3149" s="12" t="str">
        <f t="shared" si="1663"/>
        <v>0.203901808097346+0.0136039290104144i</v>
      </c>
      <c r="U3149" s="12" t="str">
        <f t="shared" si="1664"/>
        <v>0.001-0.00130561889328872i</v>
      </c>
      <c r="V3149" s="12" t="str">
        <f t="shared" si="1665"/>
        <v>0.0015-0.000396844648416025i</v>
      </c>
      <c r="W3149" s="12" t="str">
        <f t="shared" si="1666"/>
        <v>0.000706621852741557-0.000460910018513899i</v>
      </c>
      <c r="X3149" s="12" t="str">
        <f t="shared" si="1667"/>
        <v>0.000695701035770431-0.00043720758056973i</v>
      </c>
      <c r="Y3149" s="12" t="str">
        <f t="shared" si="1668"/>
        <v>0.00029+1.14888043341779i</v>
      </c>
      <c r="Z3149" s="12" t="str">
        <f t="shared" si="1669"/>
        <v>-0.00456210773291296-0.00727324530777174i</v>
      </c>
      <c r="AA3149" s="12" t="str">
        <f t="shared" si="1670"/>
        <v>0.00896823703290809-10.4489197985834i</v>
      </c>
      <c r="AB3149" s="12" t="str">
        <f t="shared" si="1671"/>
        <v>0.508976995838948+0.0339579476216384i</v>
      </c>
      <c r="AC3149" s="12" t="str">
        <f t="shared" si="1672"/>
        <v>1.0155529050474-0.129162022915173i</v>
      </c>
      <c r="AD3149" s="12" t="str">
        <f t="shared" si="1673"/>
        <v>0.489019140475838+0.0956332738226019i</v>
      </c>
      <c r="AE3149" s="12" t="str">
        <f t="shared" si="1674"/>
        <v>-0.00153539374221018-0.00399304546690635i</v>
      </c>
      <c r="AF3149" s="12" t="str">
        <f t="shared" si="1675"/>
        <v>-13.667522917401-0.264508508122033i</v>
      </c>
      <c r="AG3149" s="12" t="str">
        <f t="shared" si="1676"/>
        <v>1.00363321317309-0.0184940881033096i</v>
      </c>
      <c r="AH3149" s="12" t="str">
        <f t="shared" si="1677"/>
        <v>0.0188408156014407+0.0551293122973079i</v>
      </c>
      <c r="AI3149" s="12">
        <f t="shared" si="1678"/>
        <v>-24.692603436347934</v>
      </c>
      <c r="AJ3149" s="12">
        <f t="shared" si="1679"/>
        <v>71.131789783078517</v>
      </c>
      <c r="AK3149" s="12"/>
      <c r="AL3149" s="12"/>
      <c r="AM3149" s="12"/>
      <c r="AN3149" s="12"/>
    </row>
    <row r="3150" spans="1:40" x14ac:dyDescent="0.35">
      <c r="A3150" s="12"/>
      <c r="B3150" s="12">
        <f t="shared" si="1645"/>
        <v>1220000</v>
      </c>
      <c r="C3150" s="29" t="str">
        <f t="shared" si="1647"/>
        <v>-4.65385961845262E-08+0.00181937890105574i</v>
      </c>
      <c r="D3150" s="28" t="str">
        <f t="shared" si="1648"/>
        <v>-5.39906138965975+0.0139485715747607i</v>
      </c>
      <c r="E3150" s="12" t="str">
        <f t="shared" si="1649"/>
        <v>4200</v>
      </c>
      <c r="F3150" s="12" t="str">
        <f t="shared" si="1650"/>
        <v>0.704225352112676</v>
      </c>
      <c r="G3150" s="12" t="str">
        <f t="shared" si="1646"/>
        <v>0.704225352112676</v>
      </c>
      <c r="H3150" s="12" t="str">
        <f t="shared" si="1651"/>
        <v>8.26847805395244+0.278240868333406i</v>
      </c>
      <c r="I3150" s="12" t="str">
        <f t="shared" si="1652"/>
        <v>4790.92879672443i</v>
      </c>
      <c r="J3150" s="12" t="str">
        <f t="shared" si="1653"/>
        <v>-19632.076998212+1036.16674918341i</v>
      </c>
      <c r="K3150" s="12" t="str">
        <f t="shared" si="1654"/>
        <v>0.0128442502725934-0.243357848082447i</v>
      </c>
      <c r="L3150" s="12" t="str">
        <f t="shared" si="1655"/>
        <v>0.000699484498551489-0.0111075545488095i</v>
      </c>
      <c r="M3150" s="12" t="str">
        <f t="shared" si="1656"/>
        <v>0.0135437347711449-0.254465402631256i</v>
      </c>
      <c r="N3150" s="12" t="str">
        <f t="shared" si="1657"/>
        <v>-15.3309721495182i</v>
      </c>
      <c r="O3150" s="12" t="str">
        <f t="shared" si="1658"/>
        <v>-0.929776485888255-0.36812455268467i</v>
      </c>
      <c r="P3150" s="12" t="str">
        <f t="shared" si="1659"/>
        <v>1.92977648588825+0.36812455268467i</v>
      </c>
      <c r="Q3150" s="12" t="str">
        <f t="shared" si="1660"/>
        <v>-1.92977648588825+14.9628475968335i</v>
      </c>
      <c r="R3150" s="12" t="str">
        <f t="shared" si="1661"/>
        <v>0.00783861722025117-0.129982160982069i</v>
      </c>
      <c r="S3150" s="12" t="str">
        <f t="shared" si="1662"/>
        <v>1.56996387640754i</v>
      </c>
      <c r="T3150" s="12" t="str">
        <f t="shared" si="1663"/>
        <v>0.204067297319238+0.0123063458767804i</v>
      </c>
      <c r="U3150" s="12" t="str">
        <f t="shared" si="1664"/>
        <v>0.001-0.001304548713868i</v>
      </c>
      <c r="V3150" s="12" t="str">
        <f t="shared" si="1665"/>
        <v>0.0015-0.000396519365917324i</v>
      </c>
      <c r="W3150" s="12" t="str">
        <f t="shared" si="1666"/>
        <v>0.000706502426541704-0.000460613484255342i</v>
      </c>
      <c r="X3150" s="12" t="str">
        <f t="shared" si="1667"/>
        <v>0.000695578312252933-0.000436930282200436i</v>
      </c>
      <c r="Y3150" s="12" t="str">
        <f t="shared" si="1668"/>
        <v>0.00029+1.14982291121386i</v>
      </c>
      <c r="Z3150" s="12" t="str">
        <f t="shared" si="1669"/>
        <v>-0.00455547768023977-0.00726599216067466i</v>
      </c>
      <c r="AA3150" s="12" t="str">
        <f t="shared" si="1670"/>
        <v>0.00895241638622937-10.440349348063i</v>
      </c>
      <c r="AB3150" s="12" t="str">
        <f t="shared" si="1671"/>
        <v>0.509390087845283+0.0307189377699306i</v>
      </c>
      <c r="AC3150" s="12" t="str">
        <f t="shared" si="1672"/>
        <v>1.01471595111286-0.129206104654314i</v>
      </c>
      <c r="AD3150" s="12" t="str">
        <f t="shared" si="1673"/>
        <v>0.490199992334302+0.0926917224252437i</v>
      </c>
      <c r="AE3150" s="12" t="str">
        <f t="shared" si="1674"/>
        <v>-0.00155959779543137-0.00398404437411501i</v>
      </c>
      <c r="AF3150" s="12" t="str">
        <f t="shared" si="1675"/>
        <v>-13.6675394436122-0.264292296758645i</v>
      </c>
      <c r="AG3150" s="12" t="str">
        <f t="shared" si="1676"/>
        <v>1.00351908322642-0.0185236462668854i</v>
      </c>
      <c r="AH3150" s="12" t="str">
        <f t="shared" si="1677"/>
        <v>0.0191761503895196+0.055025845010074i</v>
      </c>
      <c r="AI3150" s="12">
        <f t="shared" si="1678"/>
        <v>-24.69087521476791</v>
      </c>
      <c r="AJ3150" s="12">
        <f t="shared" si="1679"/>
        <v>70.786885173005103</v>
      </c>
      <c r="AK3150" s="12"/>
      <c r="AL3150" s="12"/>
      <c r="AM3150" s="12"/>
      <c r="AN3150" s="12"/>
    </row>
    <row r="3151" spans="1:40" x14ac:dyDescent="0.35">
      <c r="A3151" s="12"/>
      <c r="B3151" s="12">
        <f t="shared" si="1645"/>
        <v>1221000</v>
      </c>
      <c r="C3151" s="29" t="str">
        <f t="shared" si="1647"/>
        <v>-4.64623971041332E-08+0.00181788882824765i</v>
      </c>
      <c r="D3151" s="28" t="str">
        <f t="shared" si="1648"/>
        <v>-5.39906138907556+0.013937147683232i</v>
      </c>
      <c r="E3151" s="12" t="str">
        <f t="shared" si="1649"/>
        <v>4200</v>
      </c>
      <c r="F3151" s="12" t="str">
        <f t="shared" si="1650"/>
        <v>0.704225352112676</v>
      </c>
      <c r="G3151" s="12" t="str">
        <f t="shared" si="1646"/>
        <v>0.704225352112676</v>
      </c>
      <c r="H3151" s="12" t="str">
        <f t="shared" si="1651"/>
        <v>8.26849454023039+0.278013585765959i</v>
      </c>
      <c r="I3151" s="12" t="str">
        <f t="shared" si="1652"/>
        <v>4794.85578754142i</v>
      </c>
      <c r="J3151" s="12" t="str">
        <f t="shared" si="1653"/>
        <v>-19664.2755610665+1037.01606619094i</v>
      </c>
      <c r="K3151" s="12" t="str">
        <f t="shared" si="1654"/>
        <v>0.0128232761769649-0.243159623616736i</v>
      </c>
      <c r="L3151" s="12" t="str">
        <f t="shared" si="1655"/>
        <v>0.000698343727527395-0.0110985292323442i</v>
      </c>
      <c r="M3151" s="12" t="str">
        <f t="shared" si="1656"/>
        <v>0.0135216199044923-0.25425815284908i</v>
      </c>
      <c r="N3151" s="12" t="str">
        <f t="shared" si="1657"/>
        <v>-15.3435385201325i</v>
      </c>
      <c r="O3151" s="12" t="str">
        <f t="shared" si="1658"/>
        <v>-0.934328942456594-0.356411878713298i</v>
      </c>
      <c r="P3151" s="12" t="str">
        <f t="shared" si="1659"/>
        <v>1.93432894245659+0.356411878713298i</v>
      </c>
      <c r="Q3151" s="12" t="str">
        <f t="shared" si="1660"/>
        <v>-1.93432894245659+14.9871266414192i</v>
      </c>
      <c r="R3151" s="12" t="str">
        <f t="shared" si="1661"/>
        <v>0.00700644762482099-0.12997032476511i</v>
      </c>
      <c r="S3151" s="12" t="str">
        <f t="shared" si="1662"/>
        <v>1.57125073204394i</v>
      </c>
      <c r="T3151" s="12" t="str">
        <f t="shared" si="1663"/>
        <v>0.204215967931168+0.0110088859595275i</v>
      </c>
      <c r="U3151" s="12" t="str">
        <f t="shared" si="1664"/>
        <v>0.001-0.00130348028740291i</v>
      </c>
      <c r="V3151" s="12" t="str">
        <f t="shared" si="1665"/>
        <v>0.0015-0.000396194616231888i</v>
      </c>
      <c r="W3151" s="12" t="str">
        <f t="shared" si="1666"/>
        <v>0.00070638316997708-0.000460317320390485i</v>
      </c>
      <c r="X3151" s="12" t="str">
        <f t="shared" si="1667"/>
        <v>0.000695455766285668-0.000436653324372124i</v>
      </c>
      <c r="Y3151" s="12" t="str">
        <f t="shared" si="1668"/>
        <v>0.00029+1.15076538900994i</v>
      </c>
      <c r="Z3151" s="12" t="str">
        <f t="shared" si="1669"/>
        <v>-0.00454886203427117-0.0072587527710271i</v>
      </c>
      <c r="AA3151" s="12" t="str">
        <f t="shared" si="1670"/>
        <v>0.00893663714975755-10.4317929484633i</v>
      </c>
      <c r="AB3151" s="12" t="str">
        <f t="shared" si="1671"/>
        <v>0.509761197459934+0.0274802354893233i</v>
      </c>
      <c r="AC3151" s="12" t="str">
        <f t="shared" si="1672"/>
        <v>1.01387987106949-0.129239363161125i</v>
      </c>
      <c r="AD3151" s="12" t="str">
        <f t="shared" si="1673"/>
        <v>0.491344020590874+0.0897357038043798i</v>
      </c>
      <c r="AE3151" s="12" t="str">
        <f t="shared" si="1674"/>
        <v>-0.00158368687238187-0.00397474010714596i</v>
      </c>
      <c r="AF3151" s="12" t="str">
        <f t="shared" si="1675"/>
        <v>-13.667555929306-0.264076438082727i</v>
      </c>
      <c r="AG3151" s="12" t="str">
        <f t="shared" si="1676"/>
        <v>1.00340459278835-0.0185517656969197i</v>
      </c>
      <c r="AH3151" s="12" t="str">
        <f t="shared" si="1677"/>
        <v>0.0195102402012126+0.0549181724980374i</v>
      </c>
      <c r="AI3151" s="12">
        <f t="shared" si="1678"/>
        <v>-24.689485440906811</v>
      </c>
      <c r="AJ3151" s="12">
        <f t="shared" si="1679"/>
        <v>70.441899634670065</v>
      </c>
      <c r="AK3151" s="12"/>
      <c r="AL3151" s="12"/>
      <c r="AM3151" s="12"/>
      <c r="AN3151" s="12"/>
    </row>
    <row r="3152" spans="1:40" x14ac:dyDescent="0.35">
      <c r="A3152" s="12"/>
      <c r="B3152" s="12">
        <f t="shared" si="1645"/>
        <v>1222000</v>
      </c>
      <c r="C3152" s="29" t="str">
        <f t="shared" si="1647"/>
        <v>-4.63863850153066E-08+0.00181640119418393i</v>
      </c>
      <c r="D3152" s="28" t="str">
        <f t="shared" si="1648"/>
        <v>-5.3990613884928+0.0139257424887435i</v>
      </c>
      <c r="E3152" s="12" t="str">
        <f t="shared" si="1649"/>
        <v>4200</v>
      </c>
      <c r="F3152" s="12" t="str">
        <f t="shared" si="1650"/>
        <v>0.704225352112676</v>
      </c>
      <c r="G3152" s="12" t="str">
        <f t="shared" si="1646"/>
        <v>0.704225352112676</v>
      </c>
      <c r="H3152" s="12" t="str">
        <f t="shared" si="1651"/>
        <v>8.26851098612177+0.277786673721962i</v>
      </c>
      <c r="I3152" s="12" t="str">
        <f t="shared" si="1652"/>
        <v>4798.78277835841i</v>
      </c>
      <c r="J3152" s="12" t="str">
        <f t="shared" si="1653"/>
        <v>-19696.5005053736+1037.86538319847i</v>
      </c>
      <c r="K3152" s="12" t="str">
        <f t="shared" si="1654"/>
        <v>0.0128023533683544-0.242961720924402i</v>
      </c>
      <c r="L3152" s="12" t="str">
        <f t="shared" si="1655"/>
        <v>0.000697205741238966-0.011089518512186i</v>
      </c>
      <c r="M3152" s="12" t="str">
        <f t="shared" si="1656"/>
        <v>0.0134995591095934-0.254051239436588i</v>
      </c>
      <c r="N3152" s="12" t="str">
        <f t="shared" si="1657"/>
        <v>-15.3561048907469i</v>
      </c>
      <c r="O3152" s="12" t="str">
        <f t="shared" si="1658"/>
        <v>-0.938733857653871-0.344642923174525i</v>
      </c>
      <c r="P3152" s="12" t="str">
        <f t="shared" si="1659"/>
        <v>1.93873385765387+0.344642923174525i</v>
      </c>
      <c r="Q3152" s="12" t="str">
        <f t="shared" si="1660"/>
        <v>-1.93873385765387+15.0114619675724i</v>
      </c>
      <c r="R3152" s="12" t="str">
        <f t="shared" si="1661"/>
        <v>0.00617585602523615-0.129947849386281i</v>
      </c>
      <c r="S3152" s="12" t="str">
        <f t="shared" si="1662"/>
        <v>1.57253758768034i</v>
      </c>
      <c r="T3152" s="12" t="str">
        <f t="shared" si="1663"/>
        <v>0.20434787759815+0.00971176573578595i</v>
      </c>
      <c r="U3152" s="12" t="str">
        <f t="shared" si="1664"/>
        <v>0.001-0.00130241360958998i</v>
      </c>
      <c r="V3152" s="12" t="str">
        <f t="shared" si="1665"/>
        <v>0.0015-0.000395870398051665i</v>
      </c>
      <c r="W3152" s="12" t="str">
        <f t="shared" si="1666"/>
        <v>0.000706264082806346-0.000460021526173972i</v>
      </c>
      <c r="X3152" s="12" t="str">
        <f t="shared" si="1667"/>
        <v>0.000695333397598569-0.000436376706406581i</v>
      </c>
      <c r="Y3152" s="12" t="str">
        <f t="shared" si="1668"/>
        <v>0.00029+1.15170786680602i</v>
      </c>
      <c r="Z3152" s="12" t="str">
        <f t="shared" si="1669"/>
        <v>-0.00454226075257814-0.0072515271021613i</v>
      </c>
      <c r="AA3152" s="12" t="str">
        <f t="shared" si="1670"/>
        <v>0.00892089918129828-10.4232505652527i</v>
      </c>
      <c r="AB3152" s="12" t="str">
        <f t="shared" si="1671"/>
        <v>0.510090468625546+0.024242381147165i</v>
      </c>
      <c r="AC3152" s="12" t="str">
        <f t="shared" si="1672"/>
        <v>1.01304480340978-0.129261854321857i</v>
      </c>
      <c r="AD3152" s="12" t="str">
        <f t="shared" si="1673"/>
        <v>0.492451049356661+0.0867656757666585i</v>
      </c>
      <c r="AE3152" s="12" t="str">
        <f t="shared" si="1674"/>
        <v>-0.00160765742469942-0.0039651344546034i</v>
      </c>
      <c r="AF3152" s="12" t="str">
        <f t="shared" si="1675"/>
        <v>-13.6675723746146-0.263860931233218i</v>
      </c>
      <c r="AG3152" s="12" t="str">
        <f t="shared" si="1676"/>
        <v>1.00328976001622-0.0185784432756071i</v>
      </c>
      <c r="AH3152" s="12" t="str">
        <f t="shared" si="1677"/>
        <v>0.0198430353307158+0.0548063132070378i</v>
      </c>
      <c r="AI3152" s="12">
        <f t="shared" si="1678"/>
        <v>-24.688433444503616</v>
      </c>
      <c r="AJ3152" s="12">
        <f t="shared" si="1679"/>
        <v>70.096832559000731</v>
      </c>
      <c r="AK3152" s="12"/>
      <c r="AL3152" s="12"/>
      <c r="AM3152" s="12"/>
      <c r="AN3152" s="12"/>
    </row>
    <row r="3153" spans="1:40" x14ac:dyDescent="0.35">
      <c r="A3153" s="12"/>
      <c r="B3153" s="12">
        <f t="shared" si="1645"/>
        <v>1223000</v>
      </c>
      <c r="C3153" s="29" t="str">
        <f t="shared" si="1647"/>
        <v>-4.63105593067132E-08+0.00181491599288236i</v>
      </c>
      <c r="D3153" s="28" t="str">
        <f t="shared" si="1648"/>
        <v>-5.39906138791147+0.0139143559454314i</v>
      </c>
      <c r="E3153" s="12" t="str">
        <f t="shared" si="1649"/>
        <v>4200</v>
      </c>
      <c r="F3153" s="12" t="str">
        <f t="shared" si="1650"/>
        <v>0.704225352112676</v>
      </c>
      <c r="G3153" s="12" t="str">
        <f t="shared" si="1646"/>
        <v>0.704225352112676</v>
      </c>
      <c r="H3153" s="12" t="str">
        <f t="shared" si="1651"/>
        <v>8.26852739175832+0.277560131297289i</v>
      </c>
      <c r="I3153" s="12" t="str">
        <f t="shared" si="1652"/>
        <v>4802.7097691754i</v>
      </c>
      <c r="J3153" s="12" t="str">
        <f t="shared" si="1653"/>
        <v>-19728.7518311332+1038.71470020599i</v>
      </c>
      <c r="K3153" s="12" t="str">
        <f t="shared" si="1654"/>
        <v>0.0127814816798341-0.242764139224769i</v>
      </c>
      <c r="L3153" s="12" t="str">
        <f t="shared" si="1655"/>
        <v>0.000696070530641766-0.0110805223530986i</v>
      </c>
      <c r="M3153" s="12" t="str">
        <f t="shared" si="1656"/>
        <v>0.0134775522104759-0.253844661577868i</v>
      </c>
      <c r="N3153" s="12" t="str">
        <f t="shared" si="1657"/>
        <v>-15.3686712613613i</v>
      </c>
      <c r="O3153" s="12" t="str">
        <f t="shared" si="1658"/>
        <v>-0.942990535892875-0.332819544522957i</v>
      </c>
      <c r="P3153" s="12" t="str">
        <f t="shared" si="1659"/>
        <v>1.94299053589287+0.332819544522957i</v>
      </c>
      <c r="Q3153" s="12" t="str">
        <f t="shared" si="1660"/>
        <v>-1.94299053589287+15.0358517168383i</v>
      </c>
      <c r="R3153" s="12" t="str">
        <f t="shared" si="1661"/>
        <v>0.00534697472699732-0.129914799239177i</v>
      </c>
      <c r="S3153" s="12" t="str">
        <f t="shared" si="1662"/>
        <v>1.57382444331673i</v>
      </c>
      <c r="T3153" s="12" t="str">
        <f t="shared" si="1663"/>
        <v>0.204463086591203+0.00841519952314518i</v>
      </c>
      <c r="U3153" s="12" t="str">
        <f t="shared" si="1664"/>
        <v>0.001-0.00130134867613978i</v>
      </c>
      <c r="V3153" s="12" t="str">
        <f t="shared" si="1665"/>
        <v>0.0015-0.000395546710072882i</v>
      </c>
      <c r="W3153" s="12" t="str">
        <f t="shared" si="1666"/>
        <v>0.000706145164788305-0.000459726100862759i</v>
      </c>
      <c r="X3153" s="12" t="str">
        <f t="shared" si="1667"/>
        <v>0.000695211205921842-0.00043610042762771i</v>
      </c>
      <c r="Y3153" s="12" t="str">
        <f t="shared" si="1668"/>
        <v>0.00029+1.15265034460209i</v>
      </c>
      <c r="Z3153" s="12" t="str">
        <f t="shared" si="1669"/>
        <v>-0.00453567379289246-0.00724431511753246i</v>
      </c>
      <c r="AA3153" s="12" t="str">
        <f t="shared" si="1670"/>
        <v>0.0089052023392572-10.4147221640127i</v>
      </c>
      <c r="AB3153" s="12" t="str">
        <f t="shared" si="1671"/>
        <v>0.51037805178984+0.0210059097201872i</v>
      </c>
      <c r="AC3153" s="12" t="str">
        <f t="shared" si="1672"/>
        <v>1.01221088488413-0.129273635588381i</v>
      </c>
      <c r="AD3153" s="12" t="str">
        <f t="shared" si="1673"/>
        <v>0.493520908355188+0.0837820982253618i</v>
      </c>
      <c r="AE3153" s="12" t="str">
        <f t="shared" si="1674"/>
        <v>-0.00163150592951854-0.00395522924445016i</v>
      </c>
      <c r="AF3153" s="12" t="str">
        <f t="shared" si="1675"/>
        <v>-13.6675887796698-0.263645775351858i</v>
      </c>
      <c r="AG3153" s="12" t="str">
        <f t="shared" si="1676"/>
        <v>1.00317460308756-0.0186036761069303i</v>
      </c>
      <c r="AH3153" s="12" t="str">
        <f t="shared" si="1677"/>
        <v>0.0201744862992589+0.0546902861457253i</v>
      </c>
      <c r="AI3153" s="12">
        <f t="shared" si="1678"/>
        <v>-24.687718587162266</v>
      </c>
      <c r="AJ3153" s="12">
        <f t="shared" si="1679"/>
        <v>69.751683349711712</v>
      </c>
      <c r="AK3153" s="12"/>
      <c r="AL3153" s="12"/>
      <c r="AM3153" s="12"/>
      <c r="AN3153" s="12"/>
    </row>
    <row r="3154" spans="1:40" x14ac:dyDescent="0.35">
      <c r="A3154" s="12"/>
      <c r="B3154" s="12">
        <f t="shared" si="1645"/>
        <v>1224000</v>
      </c>
      <c r="C3154" s="29" t="str">
        <f t="shared" si="1647"/>
        <v>-4.62349193695164E-08+0.0018134332183803i</v>
      </c>
      <c r="D3154" s="28" t="str">
        <f t="shared" si="1648"/>
        <v>-5.39906138733156+0.0139029880075823i</v>
      </c>
      <c r="E3154" s="12" t="str">
        <f t="shared" si="1649"/>
        <v>4200</v>
      </c>
      <c r="F3154" s="12" t="str">
        <f t="shared" si="1650"/>
        <v>0.704225352112676</v>
      </c>
      <c r="G3154" s="12" t="str">
        <f t="shared" si="1646"/>
        <v>0.704225352112676</v>
      </c>
      <c r="H3154" s="12" t="str">
        <f t="shared" si="1651"/>
        <v>8.26854375727126+0.277333957590751i</v>
      </c>
      <c r="I3154" s="12" t="str">
        <f t="shared" si="1652"/>
        <v>4806.63675999238i</v>
      </c>
      <c r="J3154" s="12" t="str">
        <f t="shared" si="1653"/>
        <v>-19761.0295383454+1039.56401721352i</v>
      </c>
      <c r="K3154" s="12" t="str">
        <f t="shared" si="1654"/>
        <v>0.0127606609451539-0.242566877739675i</v>
      </c>
      <c r="L3154" s="12" t="str">
        <f t="shared" si="1655"/>
        <v>0.000694938086727992-0.0110715407199584i</v>
      </c>
      <c r="M3154" s="12" t="str">
        <f t="shared" si="1656"/>
        <v>0.0134555990318819-0.253638418459633i</v>
      </c>
      <c r="N3154" s="12" t="str">
        <f t="shared" si="1657"/>
        <v>-15.3812376319756i</v>
      </c>
      <c r="O3154" s="12" t="str">
        <f t="shared" si="1658"/>
        <v>-0.947098304994735-0.320943609807236i</v>
      </c>
      <c r="P3154" s="12" t="str">
        <f t="shared" si="1659"/>
        <v>1.94709830499474+0.320943609807236i</v>
      </c>
      <c r="Q3154" s="12" t="str">
        <f t="shared" si="1660"/>
        <v>-1.94709830499474+15.0602940221684i</v>
      </c>
      <c r="R3154" s="12" t="str">
        <f t="shared" si="1661"/>
        <v>0.00451993421902484-0.129871240121358i</v>
      </c>
      <c r="S3154" s="12" t="str">
        <f t="shared" si="1662"/>
        <v>1.57511129895313i</v>
      </c>
      <c r="T3154" s="12" t="str">
        <f t="shared" si="1663"/>
        <v>0.204561657724206+0.00711939945891092i</v>
      </c>
      <c r="U3154" s="12" t="str">
        <f t="shared" si="1664"/>
        <v>0.001-0.00130028548277692i</v>
      </c>
      <c r="V3154" s="12" t="str">
        <f t="shared" si="1665"/>
        <v>0.0015-0.000395223550996025i</v>
      </c>
      <c r="W3154" s="12" t="str">
        <f t="shared" si="1666"/>
        <v>0.000706026415681919-0.000459431043716155i</v>
      </c>
      <c r="X3154" s="12" t="str">
        <f t="shared" si="1667"/>
        <v>0.000695089190985996-0.000435824487361566i</v>
      </c>
      <c r="Y3154" s="12" t="str">
        <f t="shared" si="1668"/>
        <v>0.00029+1.15359282239817i</v>
      </c>
      <c r="Z3154" s="12" t="str">
        <f t="shared" si="1669"/>
        <v>-0.00452910111310633-0.00723711678071856i</v>
      </c>
      <c r="AA3154" s="12" t="str">
        <f t="shared" si="1670"/>
        <v>0.00888954648263729-10.406207710437i</v>
      </c>
      <c r="AB3154" s="12" t="str">
        <f t="shared" si="1671"/>
        <v>0.510624103747988+0.0177713507427258i</v>
      </c>
      <c r="AC3154" s="12" t="str">
        <f t="shared" si="1672"/>
        <v>1.01137825049232-0.129274765932158i</v>
      </c>
      <c r="AD3154" s="12" t="str">
        <f t="shared" si="1673"/>
        <v>0.49455343294701+0.0807854331335713i</v>
      </c>
      <c r="AE3154" s="12" t="str">
        <f t="shared" si="1674"/>
        <v>-0.00165522888988227-0.00394502634367081i</v>
      </c>
      <c r="AF3154" s="12" t="str">
        <f t="shared" si="1675"/>
        <v>-13.6676051446028-0.263430969583169i</v>
      </c>
      <c r="AG3154" s="12" t="str">
        <f t="shared" si="1676"/>
        <v>1.00305914019748-0.0186274615166818i</v>
      </c>
      <c r="AH3154" s="12" t="str">
        <f t="shared" si="1677"/>
        <v>0.0205045438613034+0.0545701108836011i</v>
      </c>
      <c r="AI3154" s="12">
        <f t="shared" si="1678"/>
        <v>-24.687340262061142</v>
      </c>
      <c r="AJ3154" s="12">
        <f t="shared" si="1679"/>
        <v>69.406451423373596</v>
      </c>
      <c r="AK3154" s="12"/>
      <c r="AL3154" s="12"/>
      <c r="AM3154" s="12"/>
      <c r="AN3154" s="12"/>
    </row>
    <row r="3155" spans="1:40" x14ac:dyDescent="0.35">
      <c r="A3155" s="12"/>
      <c r="B3155" s="12">
        <f t="shared" si="1645"/>
        <v>1225000</v>
      </c>
      <c r="C3155" s="29" t="str">
        <f t="shared" si="1647"/>
        <v>-4.61594645973632E-08+0.00181195286473456i</v>
      </c>
      <c r="D3155" s="28" t="str">
        <f t="shared" si="1648"/>
        <v>-5.39906138675308+0.0138916386296316i</v>
      </c>
      <c r="E3155" s="12" t="str">
        <f t="shared" si="1649"/>
        <v>4200</v>
      </c>
      <c r="F3155" s="12" t="str">
        <f t="shared" si="1650"/>
        <v>0.704225352112676</v>
      </c>
      <c r="G3155" s="12" t="str">
        <f t="shared" si="1646"/>
        <v>0.704225352112676</v>
      </c>
      <c r="H3155" s="12" t="str">
        <f t="shared" si="1651"/>
        <v>8.26856008279127+0.27710815170408i</v>
      </c>
      <c r="I3155" s="12" t="str">
        <f t="shared" si="1652"/>
        <v>4810.56375080937i</v>
      </c>
      <c r="J3155" s="12" t="str">
        <f t="shared" si="1653"/>
        <v>-19793.3336270102+1040.41333422105i</v>
      </c>
      <c r="K3155" s="12" t="str">
        <f t="shared" si="1654"/>
        <v>0.0127398909987387-0.242369935693465i</v>
      </c>
      <c r="L3155" s="12" t="str">
        <f t="shared" si="1655"/>
        <v>0.000693808400526328-0.0110625735777544i</v>
      </c>
      <c r="M3155" s="12" t="str">
        <f t="shared" si="1656"/>
        <v>0.013433699399265-0.253432509271219i</v>
      </c>
      <c r="N3155" s="12" t="str">
        <f t="shared" si="1657"/>
        <v>-15.39380400259i</v>
      </c>
      <c r="O3155" s="12" t="str">
        <f t="shared" si="1658"/>
        <v>-0.951056516295158-0.309016994374934i</v>
      </c>
      <c r="P3155" s="12" t="str">
        <f t="shared" si="1659"/>
        <v>1.95105651629516+0.309016994374934i</v>
      </c>
      <c r="Q3155" s="12" t="str">
        <f t="shared" si="1660"/>
        <v>-1.95105651629516+15.0847870082151i</v>
      </c>
      <c r="R3155" s="12" t="str">
        <f t="shared" si="1661"/>
        <v>0.00369486316895283-0.129817239188813i</v>
      </c>
      <c r="S3155" s="12" t="str">
        <f t="shared" si="1662"/>
        <v>1.57639815458953i</v>
      </c>
      <c r="T3155" s="12" t="str">
        <f t="shared" si="1663"/>
        <v>0.204643656291152+0.00582457548099806i</v>
      </c>
      <c r="U3155" s="12" t="str">
        <f t="shared" si="1664"/>
        <v>0.001-0.00129922402523996i</v>
      </c>
      <c r="V3155" s="12" t="str">
        <f t="shared" si="1665"/>
        <v>0.0015-0.000394900919525825i</v>
      </c>
      <c r="W3155" s="12" t="str">
        <f t="shared" si="1666"/>
        <v>0.000705907835246293-0.000459136353995765i</v>
      </c>
      <c r="X3155" s="12" t="str">
        <f t="shared" si="1667"/>
        <v>0.000694967352521816-0.000435548884936291i</v>
      </c>
      <c r="Y3155" s="12" t="str">
        <f t="shared" si="1668"/>
        <v>0.00029+1.15453530019425i</v>
      </c>
      <c r="Z3155" s="12" t="str">
        <f t="shared" si="1669"/>
        <v>-0.0045225426712713-0.00722993205541996i</v>
      </c>
      <c r="AA3155" s="12" t="str">
        <f t="shared" si="1670"/>
        <v>0.00887393147103645-10.397707170332i</v>
      </c>
      <c r="AB3155" s="12" t="str">
        <f t="shared" si="1671"/>
        <v>0.510828787485992+0.0145392282590268i</v>
      </c>
      <c r="AC3155" s="12" t="str">
        <f t="shared" si="1672"/>
        <v>1.01054703347613-0.12926530579862i</v>
      </c>
      <c r="AD3155" s="12" t="str">
        <f t="shared" si="1673"/>
        <v>0.495548464153609+0.0777761444170684i</v>
      </c>
      <c r="AE3155" s="12" t="str">
        <f t="shared" si="1674"/>
        <v>-0.00167882283514972-0.00393452765793145i</v>
      </c>
      <c r="AF3155" s="12" t="str">
        <f t="shared" si="1675"/>
        <v>-13.6676214695444-0.263216513074448i</v>
      </c>
      <c r="AG3155" s="12" t="str">
        <f t="shared" si="1676"/>
        <v>1.0029433895561-0.0186497970524609i</v>
      </c>
      <c r="AH3155" s="12" t="str">
        <f t="shared" si="1677"/>
        <v>0.0208331590107391+0.0544458075489968i</v>
      </c>
      <c r="AI3155" s="12">
        <f t="shared" si="1678"/>
        <v>-24.687297893673083</v>
      </c>
      <c r="AJ3155" s="12">
        <f t="shared" si="1679"/>
        <v>69.061136209487032</v>
      </c>
      <c r="AK3155" s="12"/>
      <c r="AL3155" s="12"/>
      <c r="AM3155" s="12"/>
      <c r="AN3155" s="12"/>
    </row>
    <row r="3156" spans="1:40" x14ac:dyDescent="0.35">
      <c r="A3156" s="12"/>
      <c r="B3156" s="12">
        <f t="shared" si="1645"/>
        <v>1226000</v>
      </c>
      <c r="C3156" s="29" t="str">
        <f t="shared" si="1647"/>
        <v>-4.60841943863725E-08+0.00181047492602136i</v>
      </c>
      <c r="D3156" s="28" t="str">
        <f t="shared" si="1648"/>
        <v>-5.39906138617601+0.0138803077661638i</v>
      </c>
      <c r="E3156" s="12" t="str">
        <f t="shared" si="1649"/>
        <v>4200</v>
      </c>
      <c r="F3156" s="12" t="str">
        <f t="shared" si="1650"/>
        <v>0.704225352112676</v>
      </c>
      <c r="G3156" s="12" t="str">
        <f t="shared" si="1646"/>
        <v>0.704225352112676</v>
      </c>
      <c r="H3156" s="12" t="str">
        <f t="shared" si="1651"/>
        <v>8.26857636844848+0.276882712741921i</v>
      </c>
      <c r="I3156" s="12" t="str">
        <f t="shared" si="1652"/>
        <v>4814.49074162636i</v>
      </c>
      <c r="J3156" s="12" t="str">
        <f t="shared" si="1653"/>
        <v>-19825.6640971275+1041.26265122858i</v>
      </c>
      <c r="K3156" s="12" t="str">
        <f t="shared" si="1654"/>
        <v>0.0127191716756846-0.242173312312981i</v>
      </c>
      <c r="L3156" s="12" t="str">
        <f t="shared" si="1655"/>
        <v>0.000692681463101718-0.0110536208915874i</v>
      </c>
      <c r="M3156" s="12" t="str">
        <f t="shared" si="1656"/>
        <v>0.0134118531387863-0.253226933204568i</v>
      </c>
      <c r="N3156" s="12" t="str">
        <f t="shared" si="1657"/>
        <v>-15.4063703732043i</v>
      </c>
      <c r="O3156" s="12" t="str">
        <f t="shared" si="1658"/>
        <v>-0.954864544746629-0.297041581577079i</v>
      </c>
      <c r="P3156" s="12" t="str">
        <f t="shared" si="1659"/>
        <v>1.95486454474663+0.297041581577079i</v>
      </c>
      <c r="Q3156" s="12" t="str">
        <f t="shared" si="1660"/>
        <v>-1.95486454474663+15.1093287916272i</v>
      </c>
      <c r="R3156" s="12" t="str">
        <f t="shared" si="1661"/>
        <v>0.00287188841952402-0.129752864910903i</v>
      </c>
      <c r="S3156" s="12" t="str">
        <f t="shared" si="1662"/>
        <v>1.57768501022593i</v>
      </c>
      <c r="T3156" s="12" t="str">
        <f t="shared" si="1663"/>
        <v>0.204709150003802+0.00453093531052448i</v>
      </c>
      <c r="U3156" s="12" t="str">
        <f t="shared" si="1664"/>
        <v>0.001-0.00129816429928137i</v>
      </c>
      <c r="V3156" s="12" t="str">
        <f t="shared" si="1665"/>
        <v>0.0015-0.000394578814371236i</v>
      </c>
      <c r="W3156" s="12" t="str">
        <f t="shared" si="1666"/>
        <v>0.000705789423240691-0.000458842030965505i</v>
      </c>
      <c r="X3156" s="12" t="str">
        <f t="shared" si="1667"/>
        <v>0.000694845690260382-0.000435273619682151i</v>
      </c>
      <c r="Y3156" s="12" t="str">
        <f t="shared" si="1668"/>
        <v>0.00029+1.15547777799033i</v>
      </c>
      <c r="Z3156" s="12" t="str">
        <f t="shared" si="1669"/>
        <v>-0.0045159984255977-0.00722276090545854i</v>
      </c>
      <c r="AA3156" s="12" t="str">
        <f t="shared" si="1670"/>
        <v>0.0088583571646435-10.3892205096154i</v>
      </c>
      <c r="AB3156" s="12" t="str">
        <f t="shared" si="1671"/>
        <v>0.510992272025056+0.0113100607797964i</v>
      </c>
      <c r="AC3156" s="12" t="str">
        <f t="shared" si="1672"/>
        <v>1.00971736531308-0.12924531706197i</v>
      </c>
      <c r="AD3156" s="12" t="str">
        <f t="shared" si="1673"/>
        <v>0.49650584868046+0.0747546979071919i</v>
      </c>
      <c r="AE3156" s="12" t="str">
        <f t="shared" si="1674"/>
        <v>-0.00170228432139758-0.00392373513123564i</v>
      </c>
      <c r="AF3156" s="12" t="str">
        <f t="shared" si="1675"/>
        <v>-13.6676377546245-0.263002404975757i</v>
      </c>
      <c r="AG3156" s="12" t="str">
        <f t="shared" si="1676"/>
        <v>1.00282736938592-0.0186706804836373i</v>
      </c>
      <c r="AH3156" s="12" t="str">
        <f t="shared" si="1677"/>
        <v>0.0211602829870615+0.0543173968269861i</v>
      </c>
      <c r="AI3156" s="12">
        <f t="shared" si="1678"/>
        <v>-24.687590937497333</v>
      </c>
      <c r="AJ3156" s="12">
        <f t="shared" si="1679"/>
        <v>68.715737150575819</v>
      </c>
      <c r="AK3156" s="12"/>
      <c r="AL3156" s="12"/>
      <c r="AM3156" s="12"/>
      <c r="AN3156" s="12"/>
    </row>
    <row r="3157" spans="1:40" x14ac:dyDescent="0.35">
      <c r="A3157" s="12"/>
      <c r="B3157" s="12">
        <f t="shared" ref="B3157:B3220" si="1680">B3156+1000</f>
        <v>1227000</v>
      </c>
      <c r="C3157" s="29" t="str">
        <f t="shared" si="1647"/>
        <v>-4.60091081351236E-08+0.00180899939633621i</v>
      </c>
      <c r="D3157" s="28" t="str">
        <f t="shared" si="1648"/>
        <v>-5.39906138560035+0.013868995371911i</v>
      </c>
      <c r="E3157" s="12" t="str">
        <f t="shared" si="1649"/>
        <v>4200</v>
      </c>
      <c r="F3157" s="12" t="str">
        <f t="shared" si="1650"/>
        <v>0.704225352112676</v>
      </c>
      <c r="G3157" s="12" t="str">
        <f t="shared" si="1646"/>
        <v>0.704225352112676</v>
      </c>
      <c r="H3157" s="12" t="str">
        <f t="shared" si="1651"/>
        <v>8.26859261437253+0.276657639811816i</v>
      </c>
      <c r="I3157" s="12" t="str">
        <f t="shared" si="1652"/>
        <v>4818.41773244334i</v>
      </c>
      <c r="J3157" s="12" t="str">
        <f t="shared" si="1653"/>
        <v>-19858.0209486974+1042.1119682361i</v>
      </c>
      <c r="K3157" s="12" t="str">
        <f t="shared" si="1654"/>
        <v>0.0126985028117556-0.241977006827547i</v>
      </c>
      <c r="L3157" s="12" t="str">
        <f t="shared" si="1655"/>
        <v>0.000691557265555228-0.0110446826266698i</v>
      </c>
      <c r="M3157" s="12" t="str">
        <f t="shared" si="1656"/>
        <v>0.0133900600773108-0.253021689454217i</v>
      </c>
      <c r="N3157" s="12" t="str">
        <f t="shared" si="1657"/>
        <v>-15.4189367438187i</v>
      </c>
      <c r="O3157" s="12" t="str">
        <f t="shared" si="1658"/>
        <v>-0.958521789017374-0.285019262469982i</v>
      </c>
      <c r="P3157" s="12" t="str">
        <f t="shared" si="1659"/>
        <v>1.95852178901737+0.285019262469982i</v>
      </c>
      <c r="Q3157" s="12" t="str">
        <f t="shared" si="1660"/>
        <v>-1.95852178901737+15.1339174813487i</v>
      </c>
      <c r="R3157" s="12" t="str">
        <f t="shared" si="1661"/>
        <v>0.00205113498589681-0.129678187025807i</v>
      </c>
      <c r="S3157" s="12" t="str">
        <f t="shared" si="1662"/>
        <v>1.57897186586233i</v>
      </c>
      <c r="T3157" s="12" t="str">
        <f t="shared" si="1663"/>
        <v>0.204758208929783+0.00323868443581699i</v>
      </c>
      <c r="U3157" s="12" t="str">
        <f t="shared" si="1664"/>
        <v>0.001-0.00129710630066744i</v>
      </c>
      <c r="V3157" s="12" t="str">
        <f t="shared" si="1665"/>
        <v>0.0015-0.000394257234245423i</v>
      </c>
      <c r="W3157" s="12" t="str">
        <f t="shared" si="1666"/>
        <v>0.000705671179424526-0.000458548073891595i</v>
      </c>
      <c r="X3157" s="12" t="str">
        <f t="shared" si="1667"/>
        <v>0.000694724203933057-0.000434998690931515i</v>
      </c>
      <c r="Y3157" s="12" t="str">
        <f t="shared" si="1668"/>
        <v>0.00029+1.1564202557864i</v>
      </c>
      <c r="Z3157" s="12" t="str">
        <f t="shared" si="1669"/>
        <v>-0.00450946833445412-0.00721560329477767i</v>
      </c>
      <c r="AA3157" s="12" t="str">
        <f t="shared" si="1670"/>
        <v>0.00884282342423643-10.3807476943166i</v>
      </c>
      <c r="AB3157" s="12" t="str">
        <f t="shared" si="1671"/>
        <v>0.511114732267061+0.00808436124227751i</v>
      </c>
      <c r="AC3157" s="12" t="str">
        <f t="shared" si="1672"/>
        <v>1.00888937571113-0.129214862980431i</v>
      </c>
      <c r="AD3157" s="12" t="str">
        <f t="shared" si="1673"/>
        <v>0.497425438939413+0.0717215612730693i</v>
      </c>
      <c r="AE3157" s="12" t="str">
        <f t="shared" si="1674"/>
        <v>-0.00172560993182067-0.00391265074557599i</v>
      </c>
      <c r="AF3157" s="12" t="str">
        <f t="shared" si="1675"/>
        <v>-13.6676539999729-0.262788644439905i</v>
      </c>
      <c r="AG3157" s="12" t="str">
        <f t="shared" si="1676"/>
        <v>1.00271109791925-0.0186901098012909i</v>
      </c>
      <c r="AH3157" s="12" t="str">
        <f t="shared" si="1677"/>
        <v>0.0214858672815921+0.0541848999572239i</v>
      </c>
      <c r="AI3157" s="12">
        <f t="shared" si="1678"/>
        <v>-24.688218879800594</v>
      </c>
      <c r="AJ3157" s="12">
        <f t="shared" si="1679"/>
        <v>68.37025370223968</v>
      </c>
      <c r="AK3157" s="12"/>
      <c r="AL3157" s="12"/>
      <c r="AM3157" s="12"/>
      <c r="AN3157" s="12"/>
    </row>
    <row r="3158" spans="1:40" x14ac:dyDescent="0.35">
      <c r="A3158" s="12"/>
      <c r="B3158" s="12">
        <f t="shared" si="1680"/>
        <v>1228000</v>
      </c>
      <c r="C3158" s="29" t="str">
        <f t="shared" si="1647"/>
        <v>-4.59342052446428E-08+0.00180752626979387i</v>
      </c>
      <c r="D3158" s="28" t="str">
        <f t="shared" si="1648"/>
        <v>-5.39906138502609+0.013857701401753i</v>
      </c>
      <c r="E3158" s="12" t="str">
        <f t="shared" si="1649"/>
        <v>4200</v>
      </c>
      <c r="F3158" s="12" t="str">
        <f t="shared" si="1650"/>
        <v>0.704225352112676</v>
      </c>
      <c r="G3158" s="12" t="str">
        <f t="shared" si="1646"/>
        <v>0.704225352112676</v>
      </c>
      <c r="H3158" s="12" t="str">
        <f t="shared" si="1651"/>
        <v>8.26860882069249+0.276432932024201i</v>
      </c>
      <c r="I3158" s="12" t="str">
        <f t="shared" si="1652"/>
        <v>4822.34472326033i</v>
      </c>
      <c r="J3158" s="12" t="str">
        <f t="shared" si="1653"/>
        <v>-19890.4041817198+1042.96128524363i</v>
      </c>
      <c r="K3158" s="12" t="str">
        <f t="shared" si="1654"/>
        <v>0.0126778842433813-0.24178101846897i</v>
      </c>
      <c r="L3158" s="12" t="str">
        <f t="shared" si="1655"/>
        <v>0.000690435799023854-0.0110357587483251i</v>
      </c>
      <c r="M3158" s="12" t="str">
        <f t="shared" si="1656"/>
        <v>0.0133683200424052-0.252816777217295i</v>
      </c>
      <c r="N3158" s="12" t="str">
        <f t="shared" si="1657"/>
        <v>-15.4315031144331i</v>
      </c>
      <c r="O3158" s="12" t="str">
        <f t="shared" si="1658"/>
        <v>-0.962027671586096-0.27295193551729i</v>
      </c>
      <c r="P3158" s="12" t="str">
        <f t="shared" si="1659"/>
        <v>1.9620276715861+0.27295193551729i</v>
      </c>
      <c r="Q3158" s="12" t="str">
        <f t="shared" si="1660"/>
        <v>-1.9620276715861+15.1585511789158i</v>
      </c>
      <c r="R3158" s="12" t="str">
        <f t="shared" si="1661"/>
        <v>0.00123272605403327-0.129593276496501i</v>
      </c>
      <c r="S3158" s="12" t="str">
        <f t="shared" si="1662"/>
        <v>1.58025872149873i</v>
      </c>
      <c r="T3158" s="12" t="str">
        <f t="shared" si="1663"/>
        <v>0.204790905431192+0.00194802609810479i</v>
      </c>
      <c r="U3158" s="12" t="str">
        <f t="shared" si="1664"/>
        <v>0.001-0.0012960500251783i</v>
      </c>
      <c r="V3158" s="12" t="str">
        <f t="shared" si="1665"/>
        <v>0.0015-0.000393936177865745i</v>
      </c>
      <c r="W3158" s="12" t="str">
        <f t="shared" si="1666"/>
        <v>0.000705553103557373-0.000458254482042534i</v>
      </c>
      <c r="X3158" s="12" t="str">
        <f t="shared" si="1667"/>
        <v>0.000694602893271495-0.000434724098018826i</v>
      </c>
      <c r="Y3158" s="12" t="str">
        <f t="shared" si="1668"/>
        <v>0.00029+1.15736273358248i</v>
      </c>
      <c r="Z3158" s="12" t="str">
        <f t="shared" si="1669"/>
        <v>-0.00450295235636604-0.00720845918744117i</v>
      </c>
      <c r="AA3158" s="12" t="str">
        <f t="shared" si="1670"/>
        <v>0.00882733011117805-10.3722886905751i</v>
      </c>
      <c r="AB3158" s="12" t="str">
        <f t="shared" si="1671"/>
        <v>0.511196348841317+0.00486263697453769i</v>
      </c>
      <c r="AC3158" s="12" t="str">
        <f t="shared" si="1672"/>
        <v>1.0080631926045-0.129174008151984i</v>
      </c>
      <c r="AD3158" s="12" t="str">
        <f t="shared" si="1673"/>
        <v>0.498307093070297+0.0686772039539723i</v>
      </c>
      <c r="AE3158" s="12" t="str">
        <f t="shared" si="1674"/>
        <v>-0.00174879627712503-0.00390127652058285i</v>
      </c>
      <c r="AF3158" s="12" t="str">
        <f t="shared" si="1675"/>
        <v>-13.6676702057186-0.262575230622448i</v>
      </c>
      <c r="AG3158" s="12" t="str">
        <f t="shared" si="1676"/>
        <v>1.00259459339563-0.0187080832181203i</v>
      </c>
      <c r="AH3158" s="12" t="str">
        <f t="shared" si="1677"/>
        <v>0.0218098636436558+0.0540483387317208i</v>
      </c>
      <c r="AI3158" s="12">
        <f t="shared" si="1678"/>
        <v>-24.689181237370267</v>
      </c>
      <c r="AJ3158" s="12">
        <f t="shared" si="1679"/>
        <v>68.024685333248087</v>
      </c>
      <c r="AK3158" s="12"/>
      <c r="AL3158" s="12"/>
      <c r="AM3158" s="12"/>
      <c r="AN3158" s="12"/>
    </row>
    <row r="3159" spans="1:40" x14ac:dyDescent="0.35">
      <c r="A3159" s="12"/>
      <c r="B3159" s="12">
        <f t="shared" si="1680"/>
        <v>1229000</v>
      </c>
      <c r="C3159" s="29" t="str">
        <f t="shared" si="1647"/>
        <v>-4.58594851183926E-08+0.00180605554052823i</v>
      </c>
      <c r="D3159" s="28" t="str">
        <f t="shared" si="1648"/>
        <v>-5.39906138445324+0.0138464258107164i</v>
      </c>
      <c r="E3159" s="12" t="str">
        <f t="shared" si="1649"/>
        <v>4200</v>
      </c>
      <c r="F3159" s="12" t="str">
        <f t="shared" si="1650"/>
        <v>0.704225352112676</v>
      </c>
      <c r="G3159" s="12" t="str">
        <f t="shared" si="1646"/>
        <v>0.704225352112676</v>
      </c>
      <c r="H3159" s="12" t="str">
        <f t="shared" si="1651"/>
        <v>8.26862498753695+0.276208588492383i</v>
      </c>
      <c r="I3159" s="12" t="str">
        <f t="shared" si="1652"/>
        <v>4826.27171407732i</v>
      </c>
      <c r="J3159" s="12" t="str">
        <f t="shared" si="1653"/>
        <v>-19922.8137961948+1043.81060225116i</v>
      </c>
      <c r="K3159" s="12" t="str">
        <f t="shared" si="1654"/>
        <v>0.0126573158076523-0.241585346471518i</v>
      </c>
      <c r="L3159" s="12" t="str">
        <f t="shared" si="1655"/>
        <v>0.000689317054680351-0.0110268492219872i</v>
      </c>
      <c r="M3159" s="12" t="str">
        <f t="shared" si="1656"/>
        <v>0.0133466328623327-0.252612195693505i</v>
      </c>
      <c r="N3159" s="12" t="str">
        <f t="shared" si="1657"/>
        <v>-15.4440694850474i</v>
      </c>
      <c r="O3159" s="12" t="str">
        <f t="shared" si="1658"/>
        <v>-0.965381638833268-0.260841506289919i</v>
      </c>
      <c r="P3159" s="12" t="str">
        <f t="shared" si="1659"/>
        <v>1.96538163883327+0.260841506289919i</v>
      </c>
      <c r="Q3159" s="12" t="str">
        <f t="shared" si="1660"/>
        <v>-1.96538163883327+15.1832279787575i</v>
      </c>
      <c r="R3159" s="12" t="str">
        <f t="shared" si="1661"/>
        <v>0.000416782979979435-0.129498205467267i</v>
      </c>
      <c r="S3159" s="12" t="str">
        <f t="shared" si="1662"/>
        <v>1.58154557713513i</v>
      </c>
      <c r="T3159" s="12" t="str">
        <f t="shared" si="1663"/>
        <v>0.204807314103692+0.000659161278611675i</v>
      </c>
      <c r="U3159" s="12" t="str">
        <f t="shared" si="1664"/>
        <v>0.001-0.00129499546860777i</v>
      </c>
      <c r="V3159" s="12" t="str">
        <f t="shared" si="1665"/>
        <v>0.0015-0.000393615643953731i</v>
      </c>
      <c r="W3159" s="12" t="str">
        <f t="shared" si="1666"/>
        <v>0.000705435195398956-0.000457961254689088i</v>
      </c>
      <c r="X3159" s="12" t="str">
        <f t="shared" si="1667"/>
        <v>0.000694481758007643-0.000434449840280607i</v>
      </c>
      <c r="Y3159" s="12" t="str">
        <f t="shared" si="1668"/>
        <v>0.00029+1.15830521137856i</v>
      </c>
      <c r="Z3159" s="12" t="str">
        <f t="shared" si="1669"/>
        <v>-0.00449645045001562-0.00720132854763331i</v>
      </c>
      <c r="AA3159" s="12" t="str">
        <f t="shared" si="1670"/>
        <v>0.00881187708741428-10.3638434646413i</v>
      </c>
      <c r="AB3159" s="12" t="str">
        <f t="shared" si="1671"/>
        <v>0.511237307952532+0.00164538966324888i</v>
      </c>
      <c r="AC3159" s="12" t="str">
        <f t="shared" si="1672"/>
        <v>1.00723894215037-0.129122818470575i</v>
      </c>
      <c r="AD3159" s="12" t="str">
        <f t="shared" si="1673"/>
        <v>0.499150674961803+0.0656220970911777i</v>
      </c>
      <c r="AE3159" s="12" t="str">
        <f t="shared" si="1674"/>
        <v>-0.00177183999591933-0.00388961451316946i</v>
      </c>
      <c r="AF3159" s="12" t="str">
        <f t="shared" si="1675"/>
        <v>-13.6676863719902-0.262362162681667i</v>
      </c>
      <c r="AG3159" s="12" t="str">
        <f t="shared" si="1676"/>
        <v>1.00247787405922-0.0187245991683278i</v>
      </c>
      <c r="AH3159" s="12" t="str">
        <f t="shared" si="1677"/>
        <v>0.0221322240867928+0.0539077354925573i</v>
      </c>
      <c r="AI3159" s="12">
        <f t="shared" si="1678"/>
        <v>-24.690477557274882</v>
      </c>
      <c r="AJ3159" s="12">
        <f t="shared" si="1679"/>
        <v>67.679031525605112</v>
      </c>
      <c r="AK3159" s="12"/>
      <c r="AL3159" s="12"/>
      <c r="AM3159" s="12"/>
      <c r="AN3159" s="12"/>
    </row>
    <row r="3160" spans="1:40" x14ac:dyDescent="0.35">
      <c r="A3160" s="12"/>
      <c r="B3160" s="12">
        <f t="shared" si="1680"/>
        <v>1230000</v>
      </c>
      <c r="C3160" s="29" t="str">
        <f t="shared" si="1647"/>
        <v>-4.57849471622597E-08+0.0018045872026923i</v>
      </c>
      <c r="D3160" s="28" t="str">
        <f t="shared" si="1648"/>
        <v>-5.39906138388178+0.0138351685539743i</v>
      </c>
      <c r="E3160" s="12" t="str">
        <f t="shared" si="1649"/>
        <v>4200</v>
      </c>
      <c r="F3160" s="12" t="str">
        <f t="shared" si="1650"/>
        <v>0.704225352112676</v>
      </c>
      <c r="G3160" s="12" t="str">
        <f t="shared" si="1646"/>
        <v>0.704225352112676</v>
      </c>
      <c r="H3160" s="12" t="str">
        <f t="shared" si="1651"/>
        <v>8.26864111503393+0.275984608332536i</v>
      </c>
      <c r="I3160" s="12" t="str">
        <f t="shared" si="1652"/>
        <v>4830.19870489431i</v>
      </c>
      <c r="J3160" s="12" t="str">
        <f t="shared" si="1653"/>
        <v>-19955.2497921224+1044.65991925868i</v>
      </c>
      <c r="K3160" s="12" t="str">
        <f t="shared" si="1654"/>
        <v>0.0126367973423178-0.241389990071914i</v>
      </c>
      <c r="L3160" s="12" t="str">
        <f t="shared" si="1655"/>
        <v>0.000688201023733084-0.0110179540132004i</v>
      </c>
      <c r="M3160" s="12" t="str">
        <f t="shared" si="1656"/>
        <v>0.0133249983660509-0.252407944085114i</v>
      </c>
      <c r="N3160" s="12" t="str">
        <f t="shared" si="1657"/>
        <v>-15.4566358556618i</v>
      </c>
      <c r="O3160" s="12" t="str">
        <f t="shared" si="1658"/>
        <v>-0.968583161128635-0.248689887164839i</v>
      </c>
      <c r="P3160" s="12" t="str">
        <f t="shared" si="1659"/>
        <v>1.96858316112864+0.248689887164839i</v>
      </c>
      <c r="Q3160" s="12" t="str">
        <f t="shared" si="1660"/>
        <v>-1.96858316112864+15.207945968497i</v>
      </c>
      <c r="R3160" s="12" t="str">
        <f t="shared" si="1661"/>
        <v>-0.000396574709929344-0.129393047220763i</v>
      </c>
      <c r="S3160" s="12" t="str">
        <f t="shared" si="1662"/>
        <v>1.58283243277153i</v>
      </c>
      <c r="T3160" s="12" t="str">
        <f t="shared" si="1663"/>
        <v>0.204807511716162-0.000627711312893127i</v>
      </c>
      <c r="U3160" s="12" t="str">
        <f t="shared" si="1664"/>
        <v>0.001-0.00129394262676338i</v>
      </c>
      <c r="V3160" s="12" t="str">
        <f t="shared" si="1665"/>
        <v>0.0015-0.000393295631235069i</v>
      </c>
      <c r="W3160" s="12" t="str">
        <f t="shared" si="1666"/>
        <v>0.000705317454709163-0.000457668391104301i</v>
      </c>
      <c r="X3160" s="12" t="str">
        <f t="shared" si="1667"/>
        <v>0.00069436079787373-0.000434175917055459i</v>
      </c>
      <c r="Y3160" s="12" t="str">
        <f t="shared" si="1668"/>
        <v>0.00029+1.15924768917463i</v>
      </c>
      <c r="Z3160" s="12" t="str">
        <f t="shared" si="1669"/>
        <v>-0.00448996257424092-0.0071942113396582i</v>
      </c>
      <c r="AA3160" s="12" t="str">
        <f t="shared" si="1670"/>
        <v>0.00879646421547104-10.3554119828755i</v>
      </c>
      <c r="AB3160" s="12" t="str">
        <f t="shared" si="1671"/>
        <v>0.511237801230165-0.00156688467489183i</v>
      </c>
      <c r="AC3160" s="12" t="str">
        <f t="shared" si="1672"/>
        <v>1.00641674872665-0.129061361082833i</v>
      </c>
      <c r="AD3160" s="12" t="str">
        <f t="shared" si="1673"/>
        <v>0.499956054271577+0.0625567134595655i</v>
      </c>
      <c r="AE3160" s="12" t="str">
        <f t="shared" si="1674"/>
        <v>-0.001794737755102-0.00387766681717232i</v>
      </c>
      <c r="AF3160" s="12" t="str">
        <f t="shared" si="1675"/>
        <v>-13.6677024989157-0.262149439778562i</v>
      </c>
      <c r="AG3160" s="12" t="str">
        <f t="shared" si="1676"/>
        <v>1.00236095815627-0.0187396563074736i</v>
      </c>
      <c r="AH3160" s="12" t="str">
        <f t="shared" si="1677"/>
        <v>0.0224529008949696+0.0537631131295059i</v>
      </c>
      <c r="AI3160" s="12">
        <f t="shared" si="1678"/>
        <v>-24.692107416637675</v>
      </c>
      <c r="AJ3160" s="12">
        <f t="shared" si="1679"/>
        <v>67.333291774606067</v>
      </c>
      <c r="AK3160" s="12"/>
      <c r="AL3160" s="12"/>
      <c r="AM3160" s="12"/>
      <c r="AN3160" s="12"/>
    </row>
    <row r="3161" spans="1:40" x14ac:dyDescent="0.35">
      <c r="A3161" s="12"/>
      <c r="B3161" s="12">
        <f t="shared" si="1680"/>
        <v>1231000</v>
      </c>
      <c r="C3161" s="29" t="str">
        <f t="shared" si="1647"/>
        <v>-4.57105907845426E-08+0.00180312125045804i</v>
      </c>
      <c r="D3161" s="28" t="str">
        <f t="shared" si="1648"/>
        <v>-5.39906138331172+0.013823929586845i</v>
      </c>
      <c r="E3161" s="12" t="str">
        <f t="shared" si="1649"/>
        <v>4200</v>
      </c>
      <c r="F3161" s="12" t="str">
        <f t="shared" si="1650"/>
        <v>0.704225352112676</v>
      </c>
      <c r="G3161" s="12" t="str">
        <f t="shared" si="1646"/>
        <v>0.704225352112676</v>
      </c>
      <c r="H3161" s="12" t="str">
        <f t="shared" si="1651"/>
        <v>8.26865720331099+0.275760990663685i</v>
      </c>
      <c r="I3161" s="12" t="str">
        <f t="shared" si="1652"/>
        <v>4834.12569571129i</v>
      </c>
      <c r="J3161" s="12" t="str">
        <f t="shared" si="1653"/>
        <v>-19987.7121695025+1045.50923626621i</v>
      </c>
      <c r="K3161" s="12" t="str">
        <f t="shared" si="1654"/>
        <v>0.0126163286857826-0.241194948509333i</v>
      </c>
      <c r="L3161" s="12" t="str">
        <f t="shared" si="1655"/>
        <v>0.000687087697425812-0.0110090730876188i</v>
      </c>
      <c r="M3161" s="12" t="str">
        <f t="shared" si="1656"/>
        <v>0.0133034163832084-0.252204021596952i</v>
      </c>
      <c r="N3161" s="12" t="str">
        <f t="shared" si="1657"/>
        <v>-15.4692022262761i</v>
      </c>
      <c r="O3161" s="12" t="str">
        <f t="shared" si="1658"/>
        <v>-0.971631732914664-0.236498997023766i</v>
      </c>
      <c r="P3161" s="12" t="str">
        <f t="shared" si="1659"/>
        <v>1.97163173291466+0.236498997023766i</v>
      </c>
      <c r="Q3161" s="12" t="str">
        <f t="shared" si="1660"/>
        <v>-1.97163173291466+15.2327032292523i</v>
      </c>
      <c r="R3161" s="12" t="str">
        <f t="shared" si="1661"/>
        <v>-0.00120722931789312-0.129277876135663i</v>
      </c>
      <c r="S3161" s="12" t="str">
        <f t="shared" si="1662"/>
        <v>1.58411928840793i</v>
      </c>
      <c r="T3161" s="12" t="str">
        <f t="shared" si="1663"/>
        <v>0.204791577150915-0.00191239524800604i</v>
      </c>
      <c r="U3161" s="12" t="str">
        <f t="shared" si="1664"/>
        <v>0.001-0.00129289149546625i</v>
      </c>
      <c r="V3161" s="12" t="str">
        <f t="shared" si="1665"/>
        <v>0.0015-0.00039297613843959i</v>
      </c>
      <c r="W3161" s="12" t="str">
        <f t="shared" si="1666"/>
        <v>0.000705199881248037-0.000457375890563465i</v>
      </c>
      <c r="X3161" s="12" t="str">
        <f t="shared" si="1667"/>
        <v>0.000694240012602289-0.000433902327684037i</v>
      </c>
      <c r="Y3161" s="12" t="str">
        <f t="shared" si="1668"/>
        <v>0.00029+1.16019016697071i</v>
      </c>
      <c r="Z3161" s="12" t="str">
        <f t="shared" si="1669"/>
        <v>-0.00448348868803484-0.00718710752793895i</v>
      </c>
      <c r="AA3161" s="12" t="str">
        <f t="shared" si="1670"/>
        <v>0.00878109135845028-10.3469942117468i</v>
      </c>
      <c r="AB3161" s="12" t="str">
        <f t="shared" si="1671"/>
        <v>0.511198025579203-0.00477369571790209i</v>
      </c>
      <c r="AC3161" s="12" t="str">
        <f t="shared" si="1672"/>
        <v>1.00559673493062-0.128989704345319i</v>
      </c>
      <c r="AD3161" s="12" t="str">
        <f t="shared" si="1673"/>
        <v>0.500723106445552+0.0594815273992573i</v>
      </c>
      <c r="AE3161" s="12" t="str">
        <f t="shared" si="1674"/>
        <v>-0.00181748625024179-0.00386543556298941i</v>
      </c>
      <c r="AF3161" s="12" t="str">
        <f t="shared" si="1675"/>
        <v>-13.6677185866227-0.26193706107684i</v>
      </c>
      <c r="AG3161" s="12" t="str">
        <f t="shared" si="1676"/>
        <v>1.00224386393248-0.0187532535123007i</v>
      </c>
      <c r="AH3161" s="12" t="str">
        <f t="shared" si="1677"/>
        <v>0.022771846628759+0.0536144950776082i</v>
      </c>
      <c r="AI3161" s="12">
        <f t="shared" si="1678"/>
        <v>-24.694070422418235</v>
      </c>
      <c r="AJ3161" s="12">
        <f t="shared" si="1679"/>
        <v>66.987465588929766</v>
      </c>
      <c r="AK3161" s="12"/>
      <c r="AL3161" s="12"/>
      <c r="AM3161" s="12"/>
      <c r="AN3161" s="12"/>
    </row>
    <row r="3162" spans="1:40" x14ac:dyDescent="0.35">
      <c r="A3162" s="12"/>
      <c r="B3162" s="12">
        <f t="shared" si="1680"/>
        <v>1232000</v>
      </c>
      <c r="C3162" s="29" t="str">
        <f t="shared" si="1647"/>
        <v>-4.56364153959401E-08+0.00180165767801636i</v>
      </c>
      <c r="D3162" s="28" t="str">
        <f t="shared" si="1648"/>
        <v>-5.39906138274303+0.0138127088647921i</v>
      </c>
      <c r="E3162" s="12" t="str">
        <f t="shared" si="1649"/>
        <v>4200</v>
      </c>
      <c r="F3162" s="12" t="str">
        <f t="shared" si="1650"/>
        <v>0.704225352112676</v>
      </c>
      <c r="G3162" s="12" t="str">
        <f t="shared" si="1646"/>
        <v>0.704225352112676</v>
      </c>
      <c r="H3162" s="12" t="str">
        <f t="shared" si="1651"/>
        <v>8.26867325249511+0.275537734607702i</v>
      </c>
      <c r="I3162" s="12" t="str">
        <f t="shared" si="1652"/>
        <v>4838.05268652828i</v>
      </c>
      <c r="J3162" s="12" t="str">
        <f t="shared" si="1653"/>
        <v>-20020.2009283353+1046.35855327374i</v>
      </c>
      <c r="K3162" s="12" t="str">
        <f t="shared" si="1654"/>
        <v>0.0125959096771033-0.241000221025383i</v>
      </c>
      <c r="L3162" s="12" t="str">
        <f t="shared" si="1655"/>
        <v>0.000685977067037548-0.0110002064110057i</v>
      </c>
      <c r="M3162" s="12" t="str">
        <f t="shared" si="1656"/>
        <v>0.0132818867441408-0.252000427436389i</v>
      </c>
      <c r="N3162" s="12" t="str">
        <f t="shared" si="1657"/>
        <v>-15.4817685968905i</v>
      </c>
      <c r="O3162" s="12" t="str">
        <f t="shared" si="1658"/>
        <v>-0.974526872786577-0.224270760949382i</v>
      </c>
      <c r="P3162" s="12" t="str">
        <f t="shared" si="1659"/>
        <v>1.97452687278658+0.224270760949382i</v>
      </c>
      <c r="Q3162" s="12" t="str">
        <f t="shared" si="1660"/>
        <v>-1.97452687278658+15.2574978359411i</v>
      </c>
      <c r="R3162" s="12" t="str">
        <f t="shared" si="1661"/>
        <v>-0.00201506497269648-0.129152767644881i</v>
      </c>
      <c r="S3162" s="12" t="str">
        <f t="shared" si="1662"/>
        <v>1.58540614404433i</v>
      </c>
      <c r="T3162" s="12" t="str">
        <f t="shared" si="1663"/>
        <v>0.204759591344524-0.00319469638836152i</v>
      </c>
      <c r="U3162" s="12" t="str">
        <f t="shared" si="1664"/>
        <v>0.001-0.0012918420705511i</v>
      </c>
      <c r="V3162" s="12" t="str">
        <f t="shared" si="1665"/>
        <v>0.0015-0.000392657164301245i</v>
      </c>
      <c r="W3162" s="12" t="str">
        <f t="shared" si="1666"/>
        <v>0.000705082474775782-0.000457083752344116i</v>
      </c>
      <c r="X3162" s="12" t="str">
        <f t="shared" si="1667"/>
        <v>0.000694119401926121-0.000433629071509046i</v>
      </c>
      <c r="Y3162" s="12" t="str">
        <f t="shared" si="1668"/>
        <v>0.00029+1.16113264476679i</v>
      </c>
      <c r="Z3162" s="12" t="str">
        <f t="shared" si="1669"/>
        <v>-0.00447702875054486-0.00718001707701779i</v>
      </c>
      <c r="AA3162" s="12" t="str">
        <f t="shared" si="1670"/>
        <v>0.00876575838002899-10.3385901178342i</v>
      </c>
      <c r="AB3162" s="12" t="str">
        <f t="shared" si="1671"/>
        <v>0.511118183032448-0.0079745588601622i</v>
      </c>
      <c r="AC3162" s="12" t="str">
        <f t="shared" si="1672"/>
        <v>1.00477902157853-0.128907917782303i</v>
      </c>
      <c r="AD3162" s="12" t="str">
        <f t="shared" si="1673"/>
        <v>0.501451712736562+0.0563970147466387i</v>
      </c>
      <c r="AE3162" s="12" t="str">
        <f t="shared" si="1674"/>
        <v>-0.00184008220595786-0.00385292291721393i</v>
      </c>
      <c r="AF3162" s="12" t="str">
        <f t="shared" si="1675"/>
        <v>-13.6677346352381-0.26172502574291i</v>
      </c>
      <c r="AG3162" s="12" t="str">
        <f t="shared" si="1676"/>
        <v>1.00212660963047-0.018765389880538i</v>
      </c>
      <c r="AH3162" s="12" t="str">
        <f t="shared" si="1677"/>
        <v>0.023089014131566+0.0534619053146615i</v>
      </c>
      <c r="AI3162" s="12">
        <f t="shared" si="1678"/>
        <v>-24.69636621120388</v>
      </c>
      <c r="AJ3162" s="12">
        <f t="shared" si="1679"/>
        <v>66.641552490679445</v>
      </c>
      <c r="AK3162" s="12"/>
      <c r="AL3162" s="12"/>
      <c r="AM3162" s="12"/>
      <c r="AN3162" s="12"/>
    </row>
    <row r="3163" spans="1:40" x14ac:dyDescent="0.35">
      <c r="A3163" s="12"/>
      <c r="B3163" s="12">
        <f t="shared" si="1680"/>
        <v>1233000</v>
      </c>
      <c r="C3163" s="29" t="str">
        <f t="shared" si="1647"/>
        <v>-4.55624204095402E-08+0.00180019647957702i</v>
      </c>
      <c r="D3163" s="28" t="str">
        <f t="shared" si="1648"/>
        <v>-5.39906138217574+0.0138015063434238i</v>
      </c>
      <c r="E3163" s="12" t="str">
        <f t="shared" si="1649"/>
        <v>4200</v>
      </c>
      <c r="F3163" s="12" t="str">
        <f t="shared" si="1650"/>
        <v>0.704225352112676</v>
      </c>
      <c r="G3163" s="12" t="str">
        <f t="shared" si="1646"/>
        <v>0.704225352112676</v>
      </c>
      <c r="H3163" s="12" t="str">
        <f t="shared" si="1651"/>
        <v>8.26868926271283+0.275314839289283i</v>
      </c>
      <c r="I3163" s="12" t="str">
        <f t="shared" si="1652"/>
        <v>4841.97967734527i</v>
      </c>
      <c r="J3163" s="12" t="str">
        <f t="shared" si="1653"/>
        <v>-20052.7160686205+1047.20787028127i</v>
      </c>
      <c r="K3163" s="12" t="str">
        <f t="shared" si="1654"/>
        <v>0.0125755401559858-0.240805806864101i</v>
      </c>
      <c r="L3163" s="12" t="str">
        <f t="shared" si="1655"/>
        <v>0.000684869123882381-0.0109913539492332i</v>
      </c>
      <c r="M3163" s="12" t="str">
        <f t="shared" si="1656"/>
        <v>0.0132604092798682-0.251797160813334i</v>
      </c>
      <c r="N3163" s="12" t="str">
        <f t="shared" si="1657"/>
        <v>-15.4943349675049i</v>
      </c>
      <c r="O3163" s="12" t="str">
        <f t="shared" si="1658"/>
        <v>-0.977268123568202-0.212007109922016i</v>
      </c>
      <c r="P3163" s="12" t="str">
        <f t="shared" si="1659"/>
        <v>1.9772681235682+0.212007109922016i</v>
      </c>
      <c r="Q3163" s="12" t="str">
        <f t="shared" si="1660"/>
        <v>-1.9772681235682+15.2823278575829i</v>
      </c>
      <c r="R3163" s="12" t="str">
        <f t="shared" si="1661"/>
        <v>-0.00281996762681232-0.129017798194395i</v>
      </c>
      <c r="S3163" s="12" t="str">
        <f t="shared" si="1662"/>
        <v>1.58669299968073i</v>
      </c>
      <c r="T3163" s="12" t="str">
        <f t="shared" si="1663"/>
        <v>0.204711637229268-0.00447442289278939i</v>
      </c>
      <c r="U3163" s="12" t="str">
        <f t="shared" si="1664"/>
        <v>0.001-0.00129079434786614i</v>
      </c>
      <c r="V3163" s="12" t="str">
        <f t="shared" si="1665"/>
        <v>0.0015-0.000392338707558098i</v>
      </c>
      <c r="W3163" s="12" t="str">
        <f t="shared" si="1666"/>
        <v>0.000704965235052771-0.000456791975726029i</v>
      </c>
      <c r="X3163" s="12" t="str">
        <f t="shared" si="1667"/>
        <v>0.000693998965578346-0.00043335614787523i</v>
      </c>
      <c r="Y3163" s="12" t="str">
        <f t="shared" si="1668"/>
        <v>0.00029+1.16207512256286i</v>
      </c>
      <c r="Z3163" s="12" t="str">
        <f t="shared" si="1669"/>
        <v>-0.00447058272107192-0.00717293995155524i</v>
      </c>
      <c r="AA3163" s="12" t="str">
        <f t="shared" si="1670"/>
        <v>0.0087504651444549-10.3301996678247i</v>
      </c>
      <c r="AB3163" s="12" t="str">
        <f t="shared" si="1671"/>
        <v>0.510998480604359-0.0111689952302811i</v>
      </c>
      <c r="AC3163" s="12" t="str">
        <f t="shared" si="1672"/>
        <v>1.00396372770608-0.128816072044104i</v>
      </c>
      <c r="AD3163" s="12" t="str">
        <f t="shared" si="1673"/>
        <v>0.502141760222127+0.0533036527655435i</v>
      </c>
      <c r="AE3163" s="12" t="str">
        <f t="shared" si="1674"/>
        <v>-0.00186252237629188-0.00384013108226522i</v>
      </c>
      <c r="AF3163" s="12" t="str">
        <f t="shared" si="1675"/>
        <v>-13.6677506448886-0.261513332945859i</v>
      </c>
      <c r="AG3163" s="12" t="str">
        <f t="shared" si="1676"/>
        <v>1.00200921348723-0.0187760647306688i</v>
      </c>
      <c r="AH3163" s="12" t="str">
        <f t="shared" si="1677"/>
        <v>0.0234043565358048+0.0533053683586455i</v>
      </c>
      <c r="AI3163" s="12">
        <f t="shared" si="1678"/>
        <v>-24.698994449011646</v>
      </c>
      <c r="AJ3163" s="12">
        <f t="shared" si="1679"/>
        <v>66.295552015468914</v>
      </c>
      <c r="AK3163" s="12"/>
      <c r="AL3163" s="12"/>
      <c r="AM3163" s="12"/>
      <c r="AN3163" s="12"/>
    </row>
    <row r="3164" spans="1:40" x14ac:dyDescent="0.35">
      <c r="A3164" s="12"/>
      <c r="B3164" s="12">
        <f t="shared" si="1680"/>
        <v>1234000</v>
      </c>
      <c r="C3164" s="29" t="str">
        <f t="shared" si="1647"/>
        <v>-4.54886052408077E-08+0.00179873764936854i</v>
      </c>
      <c r="D3164" s="28" t="str">
        <f t="shared" si="1648"/>
        <v>-5.39906138160982+0.0137903219784921i</v>
      </c>
      <c r="E3164" s="12" t="str">
        <f t="shared" si="1649"/>
        <v>4200</v>
      </c>
      <c r="F3164" s="12" t="str">
        <f t="shared" si="1650"/>
        <v>0.704225352112676</v>
      </c>
      <c r="G3164" s="12" t="str">
        <f t="shared" si="1646"/>
        <v>0.704225352112676</v>
      </c>
      <c r="H3164" s="12" t="str">
        <f t="shared" si="1651"/>
        <v>8.2687052340901+0.275092303835947i</v>
      </c>
      <c r="I3164" s="12" t="str">
        <f t="shared" si="1652"/>
        <v>4845.90666816226i</v>
      </c>
      <c r="J3164" s="12" t="str">
        <f t="shared" si="1653"/>
        <v>-20085.2575903584+1048.05718728879i</v>
      </c>
      <c r="K3164" s="12" t="str">
        <f t="shared" si="1654"/>
        <v>0.012555219962781-0.240611705271938i</v>
      </c>
      <c r="L3164" s="12" t="str">
        <f t="shared" si="1655"/>
        <v>0.0006837638593093-0.0109825156682819i</v>
      </c>
      <c r="M3164" s="12" t="str">
        <f t="shared" si="1656"/>
        <v>0.0132389838220903-0.25159422094022i</v>
      </c>
      <c r="N3164" s="12" t="str">
        <f t="shared" si="1657"/>
        <v>-15.5069013381192i</v>
      </c>
      <c r="O3164" s="12" t="str">
        <f t="shared" si="1658"/>
        <v>-0.979855052384243-0.199709980514427i</v>
      </c>
      <c r="P3164" s="12" t="str">
        <f t="shared" si="1659"/>
        <v>1.97985505238424+0.199709980514427i</v>
      </c>
      <c r="Q3164" s="12" t="str">
        <f t="shared" si="1660"/>
        <v>-1.97985505238424+15.3071913576048i</v>
      </c>
      <c r="R3164" s="12" t="str">
        <f t="shared" si="1661"/>
        <v>-0.00362182505275215-0.128873045202681i</v>
      </c>
      <c r="S3164" s="12" t="str">
        <f t="shared" si="1662"/>
        <v>1.58797985531713i</v>
      </c>
      <c r="T3164" s="12" t="str">
        <f t="shared" si="1663"/>
        <v>0.204647799675231-0.00575138522325332i</v>
      </c>
      <c r="U3164" s="12" t="str">
        <f t="shared" si="1664"/>
        <v>0.001-0.00128974832327306i</v>
      </c>
      <c r="V3164" s="12" t="str">
        <f t="shared" si="1665"/>
        <v>0.0015-0.000392020766952297i</v>
      </c>
      <c r="W3164" s="12" t="str">
        <f t="shared" si="1666"/>
        <v>0.000704848161839531-0.000456500559991202i</v>
      </c>
      <c r="X3164" s="12" t="str">
        <f t="shared" si="1667"/>
        <v>0.000693878703292361-0.00043308355612938i</v>
      </c>
      <c r="Y3164" s="12" t="str">
        <f t="shared" si="1668"/>
        <v>0.00029+1.16301760035894i</v>
      </c>
      <c r="Z3164" s="12" t="str">
        <f t="shared" si="1669"/>
        <v>-0.0044641505590699-0.00716587611632947i</v>
      </c>
      <c r="AA3164" s="12" t="str">
        <f t="shared" si="1670"/>
        <v>0.00873521151654363-10.3218228285134i</v>
      </c>
      <c r="AB3164" s="12" t="str">
        <f t="shared" si="1671"/>
        <v>0.510839130146515-0.0143565317059201i</v>
      </c>
      <c r="AC3164" s="12" t="str">
        <f t="shared" si="1672"/>
        <v>1.00315097056975-0.128714238865988i</v>
      </c>
      <c r="AD3164" s="12" t="str">
        <f t="shared" si="1673"/>
        <v>0.502793141821517+0.0502019200779646i</v>
      </c>
      <c r="AE3164" s="12" t="str">
        <f t="shared" si="1674"/>
        <v>-0.00188480354507848-0.00382706229601551i</v>
      </c>
      <c r="AF3164" s="12" t="str">
        <f t="shared" si="1675"/>
        <v>-13.6677666156999-0.261301981857455i</v>
      </c>
      <c r="AG3164" s="12" t="str">
        <f t="shared" si="1676"/>
        <v>1.00189169373148-0.0187852776016761i</v>
      </c>
      <c r="AH3164" s="12" t="str">
        <f t="shared" si="1677"/>
        <v>0.0237178272691062+0.0531449092650676i</v>
      </c>
      <c r="AI3164" s="12">
        <f t="shared" si="1678"/>
        <v>-24.701954831099076</v>
      </c>
      <c r="AJ3164" s="12">
        <f t="shared" si="1679"/>
        <v>65.949463712473928</v>
      </c>
      <c r="AK3164" s="12"/>
      <c r="AL3164" s="12"/>
      <c r="AM3164" s="12"/>
      <c r="AN3164" s="12"/>
    </row>
    <row r="3165" spans="1:40" x14ac:dyDescent="0.35">
      <c r="A3165" s="12"/>
      <c r="B3165" s="12">
        <f t="shared" si="1680"/>
        <v>1235000</v>
      </c>
      <c r="C3165" s="29" t="str">
        <f t="shared" si="1647"/>
        <v>-4.54149693075731E-08+0.00179728118163812i</v>
      </c>
      <c r="D3165" s="28" t="str">
        <f t="shared" si="1648"/>
        <v>-5.39906138104528+0.0137791557258923i</v>
      </c>
      <c r="E3165" s="12" t="str">
        <f t="shared" si="1649"/>
        <v>4200</v>
      </c>
      <c r="F3165" s="12" t="str">
        <f t="shared" si="1650"/>
        <v>0.704225352112676</v>
      </c>
      <c r="G3165" s="12" t="str">
        <f t="shared" si="1646"/>
        <v>0.704225352112676</v>
      </c>
      <c r="H3165" s="12" t="str">
        <f t="shared" si="1651"/>
        <v>8.26872116675243+0.274870127378021i</v>
      </c>
      <c r="I3165" s="12" t="str">
        <f t="shared" si="1652"/>
        <v>4849.83365897924i</v>
      </c>
      <c r="J3165" s="12" t="str">
        <f t="shared" si="1653"/>
        <v>-20117.8254935488+1048.90650429632i</v>
      </c>
      <c r="K3165" s="12" t="str">
        <f t="shared" si="1654"/>
        <v>0.0125349489384837-0.240417915497757i</v>
      </c>
      <c r="L3165" s="12" t="str">
        <f t="shared" si="1655"/>
        <v>0.000682661264702058-0.0109736915342406i</v>
      </c>
      <c r="M3165" s="12" t="str">
        <f t="shared" si="1656"/>
        <v>0.0132176102031858-0.251391607031998i</v>
      </c>
      <c r="N3165" s="12" t="str">
        <f t="shared" si="1657"/>
        <v>-15.5194677087336i</v>
      </c>
      <c r="O3165" s="12" t="str">
        <f t="shared" si="1658"/>
        <v>-0.982287250728693-0.187381314585703i</v>
      </c>
      <c r="P3165" s="12" t="str">
        <f t="shared" si="1659"/>
        <v>1.98228725072869+0.187381314585703i</v>
      </c>
      <c r="Q3165" s="12" t="str">
        <f t="shared" si="1660"/>
        <v>-1.98228725072869+15.3320863941479i</v>
      </c>
      <c r="R3165" s="12" t="str">
        <f t="shared" si="1661"/>
        <v>-0.00442052683861977-0.128718587020763i</v>
      </c>
      <c r="S3165" s="12" t="str">
        <f t="shared" si="1662"/>
        <v>1.58926671095353i</v>
      </c>
      <c r="T3165" s="12" t="str">
        <f t="shared" si="1663"/>
        <v>0.204568165433074-0.00702539614949505i</v>
      </c>
      <c r="U3165" s="12" t="str">
        <f t="shared" si="1664"/>
        <v>0.001-0.00128870399264693i</v>
      </c>
      <c r="V3165" s="12" t="str">
        <f t="shared" si="1665"/>
        <v>0.0015-0.000391703341230069i</v>
      </c>
      <c r="W3165" s="12" t="str">
        <f t="shared" si="1666"/>
        <v>0.000704731254896755-0.000456209504423845i</v>
      </c>
      <c r="X3165" s="12" t="str">
        <f t="shared" si="1667"/>
        <v>0.000693758614801856-0.000432811295620287i</v>
      </c>
      <c r="Y3165" s="12" t="str">
        <f t="shared" si="1668"/>
        <v>0.00029+1.16396007815502i</v>
      </c>
      <c r="Z3165" s="12" t="str">
        <f t="shared" si="1669"/>
        <v>-0.00445773222414482-0.00715882553623626i</v>
      </c>
      <c r="AA3165" s="12" t="str">
        <f t="shared" si="1670"/>
        <v>0.00871999736167705-10.3134595668032i</v>
      </c>
      <c r="AB3165" s="12" t="str">
        <f t="shared" si="1671"/>
        <v>0.51064034820477-0.0175367009253855i</v>
      </c>
      <c r="AC3165" s="12" t="str">
        <f t="shared" si="1672"/>
        <v>1.00234086564892-0.128602491027658i</v>
      </c>
      <c r="AD3165" s="12" t="str">
        <f t="shared" si="1673"/>
        <v>0.503405756312074+0.0470922965945824i</v>
      </c>
      <c r="AE3165" s="12" t="str">
        <f t="shared" si="1674"/>
        <v>-0.00190692252631102-0.00381371883141385i</v>
      </c>
      <c r="AF3165" s="12" t="str">
        <f t="shared" si="1675"/>
        <v>-13.6677825477977-0.261090971652129i</v>
      </c>
      <c r="AG3165" s="12" t="str">
        <f t="shared" si="1676"/>
        <v>1.0017740685812-0.018793028252761i</v>
      </c>
      <c r="AH3165" s="12" t="str">
        <f t="shared" si="1677"/>
        <v>0.0240293800605159+0.0529805536242398i</v>
      </c>
      <c r="AI3165" s="12">
        <f t="shared" si="1678"/>
        <v>-24.705247081783948</v>
      </c>
      <c r="AJ3165" s="12">
        <f t="shared" si="1679"/>
        <v>65.603287144488505</v>
      </c>
      <c r="AK3165" s="12"/>
      <c r="AL3165" s="12"/>
      <c r="AM3165" s="12"/>
      <c r="AN3165" s="12"/>
    </row>
    <row r="3166" spans="1:40" x14ac:dyDescent="0.35">
      <c r="A3166" s="12"/>
      <c r="B3166" s="12">
        <f t="shared" si="1680"/>
        <v>1236000</v>
      </c>
      <c r="C3166" s="29" t="str">
        <f t="shared" si="1647"/>
        <v>-4.53415120300207E-08+0.00179582707065159i</v>
      </c>
      <c r="D3166" s="28" t="str">
        <f t="shared" si="1648"/>
        <v>-5.39906138048211+0.0137680075416622i</v>
      </c>
      <c r="E3166" s="12" t="str">
        <f t="shared" si="1649"/>
        <v>4200</v>
      </c>
      <c r="F3166" s="12" t="str">
        <f t="shared" si="1650"/>
        <v>0.704225352112676</v>
      </c>
      <c r="G3166" s="12" t="str">
        <f t="shared" si="1646"/>
        <v>0.704225352112676</v>
      </c>
      <c r="H3166" s="12" t="str">
        <f t="shared" si="1651"/>
        <v>8.26873706082477+0.274648309048625i</v>
      </c>
      <c r="I3166" s="12" t="str">
        <f t="shared" si="1652"/>
        <v>4853.76064979623i</v>
      </c>
      <c r="J3166" s="12" t="str">
        <f t="shared" si="1653"/>
        <v>-20150.4197781917+1049.75582130385i</v>
      </c>
      <c r="K3166" s="12" t="str">
        <f t="shared" si="1654"/>
        <v>0.0125147269247276-0.240224436792818i</v>
      </c>
      <c r="L3166" s="12" t="str">
        <f t="shared" si="1655"/>
        <v>0.000681561331478956-0.0109648815133056i</v>
      </c>
      <c r="M3166" s="12" t="str">
        <f t="shared" si="1656"/>
        <v>0.0131962882562066-0.251189318306124i</v>
      </c>
      <c r="N3166" s="12" t="str">
        <f t="shared" si="1657"/>
        <v>-15.5320340793479i</v>
      </c>
      <c r="O3166" s="12" t="str">
        <f t="shared" si="1658"/>
        <v>-0.984564334529199-0.175023058975313i</v>
      </c>
      <c r="P3166" s="12" t="str">
        <f t="shared" si="1659"/>
        <v>1.9845643345292+0.175023058975313i</v>
      </c>
      <c r="Q3166" s="12" t="str">
        <f t="shared" si="1660"/>
        <v>-1.9845643345292+15.3570110203726i</v>
      </c>
      <c r="R3166" s="12" t="str">
        <f t="shared" si="1661"/>
        <v>-0.00521596438283548-0.128554502892904i</v>
      </c>
      <c r="S3166" s="12" t="str">
        <f t="shared" si="1662"/>
        <v>1.59055356658993i</v>
      </c>
      <c r="T3166" s="12" t="str">
        <f t="shared" si="1663"/>
        <v>0.204472823077504-0.00829627075232502i</v>
      </c>
      <c r="U3166" s="12" t="str">
        <f t="shared" si="1664"/>
        <v>0.001-0.00128766135187618i</v>
      </c>
      <c r="V3166" s="12" t="str">
        <f t="shared" si="1665"/>
        <v>0.0015-0.000391386429141694i</v>
      </c>
      <c r="W3166" s="12" t="str">
        <f t="shared" si="1666"/>
        <v>0.000704614513985307-0.000455918808310378i</v>
      </c>
      <c r="X3166" s="12" t="str">
        <f t="shared" si="1667"/>
        <v>0.000693638699840816-0.000432539365698773i</v>
      </c>
      <c r="Y3166" s="12" t="str">
        <f t="shared" si="1668"/>
        <v>0.00029+1.1649025559511i</v>
      </c>
      <c r="Z3166" s="12" t="str">
        <f t="shared" si="1669"/>
        <v>-0.00445132767605431-0.00715178817628824i</v>
      </c>
      <c r="AA3166" s="12" t="str">
        <f t="shared" si="1670"/>
        <v>0.00870482254579944-10.3051098497044i</v>
      </c>
      <c r="AB3166" s="12" t="str">
        <f t="shared" si="1671"/>
        <v>0.510402355878135-0.0207090412958426i</v>
      </c>
      <c r="AC3166" s="12" t="str">
        <f t="shared" si="1672"/>
        <v>1.00153352664894-0.128480902313318i</v>
      </c>
      <c r="AD3166" s="12" t="str">
        <f t="shared" si="1673"/>
        <v>0.503979508344649+0.0439752634453128i</v>
      </c>
      <c r="AE3166" s="12" t="str">
        <f t="shared" si="1674"/>
        <v>-0.00192887616450143-0.00380010299610671i</v>
      </c>
      <c r="AF3166" s="12" t="str">
        <f t="shared" si="1675"/>
        <v>-13.6677984413069-0.260880301506963i</v>
      </c>
      <c r="AG3166" s="12" t="str">
        <f t="shared" si="1676"/>
        <v>1.00165635624103-0.0187993166630295i</v>
      </c>
      <c r="AH3166" s="12" t="str">
        <f t="shared" si="1677"/>
        <v>0.0243389689466662+0.0528123275584829i</v>
      </c>
      <c r="AI3166" s="12">
        <f t="shared" si="1678"/>
        <v>-24.708870954274413</v>
      </c>
      <c r="AJ3166" s="12">
        <f t="shared" si="1679"/>
        <v>65.257021887999869</v>
      </c>
      <c r="AK3166" s="12"/>
      <c r="AL3166" s="12"/>
      <c r="AM3166" s="12"/>
      <c r="AN3166" s="12"/>
    </row>
    <row r="3167" spans="1:40" x14ac:dyDescent="0.35">
      <c r="A3167" s="12"/>
      <c r="B3167" s="12">
        <f t="shared" si="1680"/>
        <v>1237000</v>
      </c>
      <c r="C3167" s="29" t="str">
        <f t="shared" si="1647"/>
        <v>-4.52682328306782E-08+0.00179437531069333i</v>
      </c>
      <c r="D3167" s="28" t="str">
        <f t="shared" si="1648"/>
        <v>-5.3990613799203+0.0137568773819822i</v>
      </c>
      <c r="E3167" s="12" t="str">
        <f t="shared" si="1649"/>
        <v>4200</v>
      </c>
      <c r="F3167" s="12" t="str">
        <f t="shared" si="1650"/>
        <v>0.704225352112676</v>
      </c>
      <c r="G3167" s="12" t="str">
        <f t="shared" si="1646"/>
        <v>0.704225352112676</v>
      </c>
      <c r="H3167" s="12" t="str">
        <f t="shared" si="1651"/>
        <v>8.2687529164316+0.274426847983668i</v>
      </c>
      <c r="I3167" s="12" t="str">
        <f t="shared" si="1652"/>
        <v>4857.68764061322i</v>
      </c>
      <c r="J3167" s="12" t="str">
        <f t="shared" si="1653"/>
        <v>-20183.0404442872+1050.60513831138i</v>
      </c>
      <c r="K3167" s="12" t="str">
        <f t="shared" si="1654"/>
        <v>0.0124945537637829-0.240031268410768i</v>
      </c>
      <c r="L3167" s="12" t="str">
        <f t="shared" si="1655"/>
        <v>0.000680464051092707-0.0109560855717802i</v>
      </c>
      <c r="M3167" s="12" t="str">
        <f t="shared" si="1656"/>
        <v>0.0131750178148756-0.250987353982548i</v>
      </c>
      <c r="N3167" s="12" t="str">
        <f t="shared" si="1657"/>
        <v>-15.5446004499623i</v>
      </c>
      <c r="O3167" s="12" t="str">
        <f t="shared" si="1658"/>
        <v>-0.986685944207868-0.162637165194881i</v>
      </c>
      <c r="P3167" s="12" t="str">
        <f t="shared" si="1659"/>
        <v>1.98668594420787+0.162637165194881i</v>
      </c>
      <c r="Q3167" s="12" t="str">
        <f t="shared" si="1660"/>
        <v>-1.98668594420787+15.3819632847674i</v>
      </c>
      <c r="R3167" s="12" t="str">
        <f t="shared" si="1661"/>
        <v>-0.00600803088821644-0.128380872917923i</v>
      </c>
      <c r="S3167" s="12" t="str">
        <f t="shared" si="1662"/>
        <v>1.59184042222633i</v>
      </c>
      <c r="T3167" s="12" t="str">
        <f t="shared" si="1663"/>
        <v>0.204361862951451-0.00956382642584729i</v>
      </c>
      <c r="U3167" s="12" t="str">
        <f t="shared" si="1664"/>
        <v>0.001-0.00128662039686253i</v>
      </c>
      <c r="V3167" s="12" t="str">
        <f t="shared" si="1665"/>
        <v>0.0015-0.000391070029441499i</v>
      </c>
      <c r="W3167" s="12" t="str">
        <f t="shared" si="1666"/>
        <v>0.000704497938866212-0.00045562847093941i</v>
      </c>
      <c r="X3167" s="12" t="str">
        <f t="shared" si="1667"/>
        <v>0.000693518958143525-0.000432267765717658i</v>
      </c>
      <c r="Y3167" s="12" t="str">
        <f t="shared" si="1668"/>
        <v>0.00029+1.16584503374717i</v>
      </c>
      <c r="Z3167" s="12" t="str">
        <f t="shared" si="1669"/>
        <v>-0.00444493687470667-0.00714476400161456i</v>
      </c>
      <c r="AA3167" s="12" t="str">
        <f t="shared" si="1670"/>
        <v>0.00868968693541517-10.296773644334i</v>
      </c>
      <c r="AB3167" s="12" t="str">
        <f t="shared" si="1671"/>
        <v>0.510125378679436-0.0238730969988699i</v>
      </c>
      <c r="AC3167" s="12" t="str">
        <f t="shared" si="1672"/>
        <v>1.00072906550481-0.128349547472353i</v>
      </c>
      <c r="AD3167" s="12" t="str">
        <f t="shared" si="1673"/>
        <v>0.504514308458389+0.0408513029093138i</v>
      </c>
      <c r="AE3167" s="12" t="str">
        <f t="shared" si="1674"/>
        <v>-0.00195066133503832-0.00378621713205439i</v>
      </c>
      <c r="AF3167" s="12" t="str">
        <f t="shared" si="1675"/>
        <v>-13.6678142963519-0.260669970601686i</v>
      </c>
      <c r="AG3167" s="12" t="str">
        <f t="shared" si="1676"/>
        <v>1.00153857489971-0.0188041430311558i</v>
      </c>
      <c r="AH3167" s="12" t="str">
        <f t="shared" si="1677"/>
        <v>0.0246465482779788+0.0526402577192461i</v>
      </c>
      <c r="AI3167" s="12">
        <f t="shared" si="1678"/>
        <v>-24.712826230507421</v>
      </c>
      <c r="AJ3167" s="12">
        <f t="shared" si="1679"/>
        <v>64.910667533224867</v>
      </c>
      <c r="AK3167" s="12"/>
      <c r="AL3167" s="12"/>
      <c r="AM3167" s="12"/>
      <c r="AN3167" s="12"/>
    </row>
    <row r="3168" spans="1:40" x14ac:dyDescent="0.35">
      <c r="A3168" s="12"/>
      <c r="B3168" s="12">
        <f t="shared" si="1680"/>
        <v>1238000</v>
      </c>
      <c r="C3168" s="29" t="str">
        <f t="shared" si="1647"/>
        <v>-4.51951311344039E-08+0.00179292589606618i</v>
      </c>
      <c r="D3168" s="28" t="str">
        <f t="shared" si="1648"/>
        <v>-5.39906137935986+0.0137457652031741i</v>
      </c>
      <c r="E3168" s="12" t="str">
        <f t="shared" si="1649"/>
        <v>4200</v>
      </c>
      <c r="F3168" s="12" t="str">
        <f t="shared" si="1650"/>
        <v>0.704225352112676</v>
      </c>
      <c r="G3168" s="12" t="str">
        <f t="shared" si="1646"/>
        <v>0.704225352112676</v>
      </c>
      <c r="H3168" s="12" t="str">
        <f t="shared" si="1651"/>
        <v>8.26876873369689+0.274205743321829i</v>
      </c>
      <c r="I3168" s="12" t="str">
        <f t="shared" si="1652"/>
        <v>4861.6146314302i</v>
      </c>
      <c r="J3168" s="12" t="str">
        <f t="shared" si="1653"/>
        <v>-20215.6874918353+1051.4544553189i</v>
      </c>
      <c r="K3168" s="12" t="str">
        <f t="shared" si="1654"/>
        <v>0.0124744292985531-0.239838409607632i</v>
      </c>
      <c r="L3168" s="12" t="str">
        <f t="shared" si="1655"/>
        <v>0.000679369415030269-0.0109473036760747i</v>
      </c>
      <c r="M3168" s="12" t="str">
        <f t="shared" si="1656"/>
        <v>0.0131537987135834-0.250785713283707i</v>
      </c>
      <c r="N3168" s="12" t="str">
        <f t="shared" si="1657"/>
        <v>-15.5571668205767i</v>
      </c>
      <c r="O3168" s="12" t="str">
        <f t="shared" si="1658"/>
        <v>-0.988651744737921-0.150225589120713i</v>
      </c>
      <c r="P3168" s="12" t="str">
        <f t="shared" si="1659"/>
        <v>1.98865174473792+0.150225589120713i</v>
      </c>
      <c r="Q3168" s="12" t="str">
        <f t="shared" si="1660"/>
        <v>-1.98865174473792+15.406941231456i</v>
      </c>
      <c r="R3168" s="12" t="str">
        <f t="shared" si="1661"/>
        <v>-0.00679662135524664-0.12819777801118i</v>
      </c>
      <c r="S3168" s="12" t="str">
        <f t="shared" si="1662"/>
        <v>1.59312727786273i</v>
      </c>
      <c r="T3168" s="12" t="str">
        <f t="shared" si="1663"/>
        <v>0.204235377111002-0.0108278828783478i</v>
      </c>
      <c r="U3168" s="12" t="str">
        <f t="shared" si="1664"/>
        <v>0.001-0.00128558112352096i</v>
      </c>
      <c r="V3168" s="12" t="str">
        <f t="shared" si="1665"/>
        <v>0.0015-0.000390754140887831i</v>
      </c>
      <c r="W3168" s="12" t="str">
        <f t="shared" si="1666"/>
        <v>0.000704381529300668-0.000455338491601747i</v>
      </c>
      <c r="X3168" s="12" t="str">
        <f t="shared" si="1667"/>
        <v>0.000693399389444551-0.00043199649503176i</v>
      </c>
      <c r="Y3168" s="12" t="str">
        <f t="shared" si="1668"/>
        <v>0.00029+1.16678751154325i</v>
      </c>
      <c r="Z3168" s="12" t="str">
        <f t="shared" si="1669"/>
        <v>-0.00443855978016022-0.0071377529774601i</v>
      </c>
      <c r="AA3168" s="12" t="str">
        <f t="shared" si="1670"/>
        <v>0.00867459039758522-10.288450917915i</v>
      </c>
      <c r="AB3168" s="12" t="str">
        <f t="shared" si="1671"/>
        <v>0.509809646397861-0.0270284179926758i</v>
      </c>
      <c r="AC3168" s="12" t="str">
        <f t="shared" si="1672"/>
        <v>0.999927592385737-0.128208502180624i</v>
      </c>
      <c r="AD3168" s="12" t="str">
        <f t="shared" si="1673"/>
        <v>0.50501007309469+0.0377208983451788i</v>
      </c>
      <c r="AE3168" s="12" t="str">
        <f t="shared" si="1674"/>
        <v>-0.00197227494453809-0.00377206361514538i</v>
      </c>
      <c r="AF3168" s="12" t="str">
        <f t="shared" si="1675"/>
        <v>-13.6678301130567-0.260459978118655i</v>
      </c>
      <c r="AG3168" s="12" t="str">
        <f t="shared" si="1676"/>
        <v>1.00142074272758-0.0188075077750162i</v>
      </c>
      <c r="AH3168" s="12" t="str">
        <f t="shared" si="1677"/>
        <v>0.0249520727248219+0.0524643712841637i</v>
      </c>
      <c r="AI3168" s="12">
        <f t="shared" si="1678"/>
        <v>-24.717112720996873</v>
      </c>
      <c r="AJ3168" s="12">
        <f t="shared" si="1679"/>
        <v>64.564223684184554</v>
      </c>
      <c r="AK3168" s="12"/>
      <c r="AL3168" s="12"/>
      <c r="AM3168" s="12"/>
      <c r="AN3168" s="12"/>
    </row>
    <row r="3169" spans="1:40" x14ac:dyDescent="0.35">
      <c r="A3169" s="12"/>
      <c r="B3169" s="12">
        <f t="shared" si="1680"/>
        <v>1239000</v>
      </c>
      <c r="C3169" s="29" t="str">
        <f t="shared" si="1647"/>
        <v>-4.51222063683763E-08+0.00179147882109137i</v>
      </c>
      <c r="D3169" s="28" t="str">
        <f t="shared" si="1648"/>
        <v>-5.39906137880076+0.0137346709617005i</v>
      </c>
      <c r="E3169" s="12" t="str">
        <f t="shared" si="1649"/>
        <v>4200</v>
      </c>
      <c r="F3169" s="12" t="str">
        <f t="shared" si="1650"/>
        <v>0.704225352112676</v>
      </c>
      <c r="G3169" s="12" t="str">
        <f t="shared" si="1646"/>
        <v>0.704225352112676</v>
      </c>
      <c r="H3169" s="12" t="str">
        <f t="shared" si="1651"/>
        <v>8.26878451274409+0.273984994204554i</v>
      </c>
      <c r="I3169" s="12" t="str">
        <f t="shared" si="1652"/>
        <v>4865.54162224719i</v>
      </c>
      <c r="J3169" s="12" t="str">
        <f t="shared" si="1653"/>
        <v>-20248.360920836+1052.30377232643i</v>
      </c>
      <c r="K3169" s="12" t="str">
        <f t="shared" si="1654"/>
        <v>0.0124543533725728-0.239645859641809i</v>
      </c>
      <c r="L3169" s="12" t="str">
        <f t="shared" si="1655"/>
        <v>0.000678277414812665-0.0109385357927054i</v>
      </c>
      <c r="M3169" s="12" t="str">
        <f t="shared" si="1656"/>
        <v>0.0131326307873855-0.250584395434514i</v>
      </c>
      <c r="N3169" s="12" t="str">
        <f t="shared" si="1657"/>
        <v>-15.569733191191i</v>
      </c>
      <c r="O3169" s="12" t="str">
        <f t="shared" si="1658"/>
        <v>-0.990461425696649-0.137790290684653i</v>
      </c>
      <c r="P3169" s="12" t="str">
        <f t="shared" si="1659"/>
        <v>1.99046142569665+0.137790290684653i</v>
      </c>
      <c r="Q3169" s="12" t="str">
        <f t="shared" si="1660"/>
        <v>-1.99046142569665+15.4319429005063i</v>
      </c>
      <c r="R3169" s="12" t="str">
        <f t="shared" si="1661"/>
        <v>-0.00758163257472317-0.128005299867203i</v>
      </c>
      <c r="S3169" s="12" t="str">
        <f t="shared" si="1662"/>
        <v>1.59441413349913i</v>
      </c>
      <c r="T3169" s="12" t="str">
        <f t="shared" si="1663"/>
        <v>0.204093459271063-0.012088262132136i</v>
      </c>
      <c r="U3169" s="12" t="str">
        <f t="shared" si="1664"/>
        <v>0.001-0.00128454352777962i</v>
      </c>
      <c r="V3169" s="12" t="str">
        <f t="shared" si="1665"/>
        <v>0.0015-0.000390438762243047i</v>
      </c>
      <c r="W3169" s="12" t="str">
        <f t="shared" si="1666"/>
        <v>0.000704265285050038-0.000455048869590359i</v>
      </c>
      <c r="X3169" s="12" t="str">
        <f t="shared" si="1667"/>
        <v>0.000693279993478768-0.000431725552997886i</v>
      </c>
      <c r="Y3169" s="12" t="str">
        <f t="shared" si="1668"/>
        <v>0.00029+1.16772998933933i</v>
      </c>
      <c r="Z3169" s="12" t="str">
        <f t="shared" si="1669"/>
        <v>-0.0044321963526228-0.0071307550691856i</v>
      </c>
      <c r="AA3169" s="12" t="str">
        <f t="shared" si="1670"/>
        <v>0.00865953279992581-10.280141637777i</v>
      </c>
      <c r="AB3169" s="12" t="str">
        <f t="shared" si="1671"/>
        <v>0.509455392963317-0.0301745600117039i</v>
      </c>
      <c r="AC3169" s="12" t="str">
        <f t="shared" si="1672"/>
        <v>0.999129215700394-0.128057843002371i</v>
      </c>
      <c r="AD3169" s="12" t="str">
        <f t="shared" si="1673"/>
        <v>0.505466724610343+0.0345845341206916i</v>
      </c>
      <c r="AE3169" s="12" t="str">
        <f t="shared" si="1674"/>
        <v>-0.00199371393119362-0.00375764485480673i</v>
      </c>
      <c r="AF3169" s="12" t="str">
        <f t="shared" si="1675"/>
        <v>-13.6678458915449-0.260250323242854i</v>
      </c>
      <c r="AG3169" s="12" t="str">
        <f t="shared" si="1676"/>
        <v>1.001302877874-0.0188094115312973i</v>
      </c>
      <c r="AH3169" s="12" t="str">
        <f t="shared" si="1677"/>
        <v>0.0252554972836894+0.052284695954031i</v>
      </c>
      <c r="AI3169" s="12">
        <f t="shared" si="1678"/>
        <v>-24.721730264689604</v>
      </c>
      <c r="AJ3169" s="12">
        <f t="shared" si="1679"/>
        <v>64.217689958748707</v>
      </c>
      <c r="AK3169" s="12"/>
      <c r="AL3169" s="12"/>
      <c r="AM3169" s="12"/>
      <c r="AN3169" s="12"/>
    </row>
    <row r="3170" spans="1:40" x14ac:dyDescent="0.35">
      <c r="A3170" s="12"/>
      <c r="B3170" s="12">
        <f t="shared" si="1680"/>
        <v>1240000</v>
      </c>
      <c r="C3170" s="29" t="str">
        <f t="shared" si="1647"/>
        <v>-4.50494579620831E-08+0.00179003408010845i</v>
      </c>
      <c r="D3170" s="28" t="str">
        <f t="shared" si="1648"/>
        <v>-5.39906137824303+0.0137235946141648i</v>
      </c>
      <c r="E3170" s="12" t="str">
        <f t="shared" si="1649"/>
        <v>4200</v>
      </c>
      <c r="F3170" s="12" t="str">
        <f t="shared" si="1650"/>
        <v>0.704225352112676</v>
      </c>
      <c r="G3170" s="12" t="str">
        <f t="shared" si="1646"/>
        <v>0.704225352112676</v>
      </c>
      <c r="H3170" s="12" t="str">
        <f t="shared" si="1651"/>
        <v>8.26880025369621+0.273764599776038i</v>
      </c>
      <c r="I3170" s="12" t="str">
        <f t="shared" si="1652"/>
        <v>4869.46861306418i</v>
      </c>
      <c r="J3170" s="12" t="str">
        <f t="shared" si="1653"/>
        <v>-20281.0607312892+1053.15308933396i</v>
      </c>
      <c r="K3170" s="12" t="str">
        <f t="shared" si="1654"/>
        <v>0.0124343258300035-0.239453617774055i</v>
      </c>
      <c r="L3170" s="12" t="str">
        <f t="shared" si="1655"/>
        <v>0.00067718804199486-0.010929781888295i</v>
      </c>
      <c r="M3170" s="12" t="str">
        <f t="shared" si="1656"/>
        <v>0.0131115138719984-0.25038339966235i</v>
      </c>
      <c r="N3170" s="12" t="str">
        <f t="shared" si="1657"/>
        <v>-15.5822995618054i</v>
      </c>
      <c r="O3170" s="12" t="str">
        <f t="shared" si="1658"/>
        <v>-0.992114701314481-0.125333233564279i</v>
      </c>
      <c r="P3170" s="12" t="str">
        <f t="shared" si="1659"/>
        <v>1.99211470131448+0.125333233564279i</v>
      </c>
      <c r="Q3170" s="12" t="str">
        <f t="shared" si="1660"/>
        <v>-1.99211470131448+15.4569663282411i</v>
      </c>
      <c r="R3170" s="12" t="str">
        <f t="shared" si="1661"/>
        <v>-0.00836296311973941-0.127803520922976i</v>
      </c>
      <c r="S3170" s="12" t="str">
        <f t="shared" si="1662"/>
        <v>1.59570098913553i</v>
      </c>
      <c r="T3170" s="12" t="str">
        <f t="shared" si="1663"/>
        <v>0.203936204751796-0.0133447885222721i</v>
      </c>
      <c r="U3170" s="12" t="str">
        <f t="shared" si="1664"/>
        <v>0.001-0.0012835076055798i</v>
      </c>
      <c r="V3170" s="12" t="str">
        <f t="shared" si="1665"/>
        <v>0.0015-0.000390123892273496i</v>
      </c>
      <c r="W3170" s="12" t="str">
        <f t="shared" si="1666"/>
        <v>0.000704149205875858-0.00045475960420039i</v>
      </c>
      <c r="X3170" s="12" t="str">
        <f t="shared" si="1667"/>
        <v>0.000693160769981339-0.000431454938974818i</v>
      </c>
      <c r="Y3170" s="12" t="str">
        <f t="shared" si="1668"/>
        <v>0.00029+1.1686724671354i</v>
      </c>
      <c r="Z3170" s="12" t="str">
        <f t="shared" si="1669"/>
        <v>-0.00442584655245085-0.00712377024226664i</v>
      </c>
      <c r="AA3170" s="12" t="str">
        <f t="shared" si="1670"/>
        <v>0.00864451401060429-10.2718457713546i</v>
      </c>
      <c r="AB3170" s="12" t="str">
        <f t="shared" si="1671"/>
        <v>0.509062856312733-0.0333110845634553i</v>
      </c>
      <c r="AC3170" s="12" t="str">
        <f t="shared" si="1672"/>
        <v>0.998334042102826-0.127897647352754i</v>
      </c>
      <c r="AD3170" s="12" t="str">
        <f t="shared" si="1673"/>
        <v>0.505884191289962+0.0314426955424288i</v>
      </c>
      <c r="AE3170" s="12" t="str">
        <f t="shared" si="1674"/>
        <v>-0.00201497526511825-0.00374296329361077i</v>
      </c>
      <c r="AF3170" s="12" t="str">
        <f t="shared" si="1675"/>
        <v>-13.6678616319392-0.260041005161873i</v>
      </c>
      <c r="AG3170" s="12" t="str">
        <f t="shared" si="1676"/>
        <v>1.00118499846486-0.0188098551550747i</v>
      </c>
      <c r="AH3170" s="12" t="str">
        <f t="shared" si="1677"/>
        <v>0.0255567772833636+0.05210125994969i</v>
      </c>
      <c r="AI3170" s="12">
        <f t="shared" si="1678"/>
        <v>-24.726678728832525</v>
      </c>
      <c r="AJ3170" s="12">
        <f t="shared" si="1679"/>
        <v>63.871065988679874</v>
      </c>
      <c r="AK3170" s="12"/>
      <c r="AL3170" s="12"/>
      <c r="AM3170" s="12"/>
      <c r="AN3170" s="12"/>
    </row>
    <row r="3171" spans="1:40" x14ac:dyDescent="0.35">
      <c r="A3171" s="12"/>
      <c r="B3171" s="12">
        <f t="shared" si="1680"/>
        <v>1241000</v>
      </c>
      <c r="C3171" s="29" t="str">
        <f t="shared" si="1647"/>
        <v>-4.49768853473095E-08+0.00178859166747522i</v>
      </c>
      <c r="D3171" s="28" t="str">
        <f t="shared" si="1648"/>
        <v>-5.39906137768664+0.01371253611731i</v>
      </c>
      <c r="E3171" s="12" t="str">
        <f t="shared" si="1649"/>
        <v>4200</v>
      </c>
      <c r="F3171" s="12" t="str">
        <f t="shared" si="1650"/>
        <v>0.704225352112676</v>
      </c>
      <c r="G3171" s="12" t="str">
        <f t="shared" si="1646"/>
        <v>0.704225352112676</v>
      </c>
      <c r="H3171" s="12" t="str">
        <f t="shared" si="1651"/>
        <v>8.2688159566757+0.273544559183218i</v>
      </c>
      <c r="I3171" s="12" t="str">
        <f t="shared" si="1652"/>
        <v>4873.39560388117i</v>
      </c>
      <c r="J3171" s="12" t="str">
        <f t="shared" si="1653"/>
        <v>-20313.786923195+1054.00240634149i</v>
      </c>
      <c r="K3171" s="12" t="str">
        <f t="shared" si="1654"/>
        <v>0.0124143465156311-0.239261683267479i</v>
      </c>
      <c r="L3171" s="12" t="str">
        <f t="shared" si="1655"/>
        <v>0.000676101288165541-0.0109210419295713i</v>
      </c>
      <c r="M3171" s="12" t="str">
        <f t="shared" si="1656"/>
        <v>0.0130904478037966-0.25018272519705i</v>
      </c>
      <c r="N3171" s="12" t="str">
        <f t="shared" si="1657"/>
        <v>-15.5948659324197i</v>
      </c>
      <c r="O3171" s="12" t="str">
        <f t="shared" si="1658"/>
        <v>-0.993611310520005-0.112856384873516i</v>
      </c>
      <c r="P3171" s="12" t="str">
        <f t="shared" si="1659"/>
        <v>1.99361131052+0.112856384873516i</v>
      </c>
      <c r="Q3171" s="12" t="str">
        <f t="shared" si="1660"/>
        <v>-1.99361131052+15.4820095475462i</v>
      </c>
      <c r="R3171" s="12" t="str">
        <f t="shared" si="1661"/>
        <v>-0.00914051333697097-0.127592524321918i</v>
      </c>
      <c r="S3171" s="12" t="str">
        <f t="shared" si="1662"/>
        <v>1.59698784477193i</v>
      </c>
      <c r="T3171" s="12" t="str">
        <f t="shared" si="1663"/>
        <v>0.20376371042587-0.0145972886941183i</v>
      </c>
      <c r="U3171" s="12" t="str">
        <f t="shared" si="1664"/>
        <v>0.001-0.00128247335287587i</v>
      </c>
      <c r="V3171" s="12" t="str">
        <f t="shared" si="1665"/>
        <v>0.0015-0.000389809529749504i</v>
      </c>
      <c r="W3171" s="12" t="str">
        <f t="shared" si="1666"/>
        <v>0.000704033291539835-0.000454470694729139i</v>
      </c>
      <c r="X3171" s="12" t="str">
        <f t="shared" si="1667"/>
        <v>0.000693041718687725-0.000431184652323309i</v>
      </c>
      <c r="Y3171" s="12" t="str">
        <f t="shared" si="1668"/>
        <v>0.00029+1.16961494493148i</v>
      </c>
      <c r="Z3171" s="12" t="str">
        <f t="shared" si="1669"/>
        <v>-0.00441951034014878-0.00711679846229348i</v>
      </c>
      <c r="AA3171" s="12" t="str">
        <f t="shared" si="1670"/>
        <v>0.00862953389833712-10.2635632861878i</v>
      </c>
      <c r="AB3171" s="12" t="str">
        <f t="shared" si="1671"/>
        <v>0.508632278258383-0.0364375589223766i</v>
      </c>
      <c r="AC3171" s="12" t="str">
        <f t="shared" si="1672"/>
        <v>0.997542176499139-0.127727993461038i</v>
      </c>
      <c r="AD3171" s="12" t="str">
        <f t="shared" si="1673"/>
        <v>0.506262407357588+0.0282958687854409i</v>
      </c>
      <c r="AE3171" s="12" t="str">
        <f t="shared" si="1674"/>
        <v>-0.00203605594868399-0.00372802140688023i</v>
      </c>
      <c r="AF3171" s="12" t="str">
        <f t="shared" si="1675"/>
        <v>-13.6678773343623-0.259832023065908i</v>
      </c>
      <c r="AG3171" s="12" t="str">
        <f t="shared" si="1676"/>
        <v>1.00106712260001-0.0188088397193682i</v>
      </c>
      <c r="AH3171" s="12" t="str">
        <f t="shared" si="1677"/>
        <v>0.0258558683910544+0.0519140920088684i</v>
      </c>
      <c r="AI3171" s="12">
        <f t="shared" si="1678"/>
        <v>-24.731958008845346</v>
      </c>
      <c r="AJ3171" s="12">
        <f t="shared" si="1679"/>
        <v>63.524351419700821</v>
      </c>
      <c r="AK3171" s="12"/>
      <c r="AL3171" s="12"/>
      <c r="AM3171" s="12"/>
      <c r="AN3171" s="12"/>
    </row>
    <row r="3172" spans="1:40" x14ac:dyDescent="0.35">
      <c r="A3172" s="12"/>
      <c r="B3172" s="12">
        <f t="shared" si="1680"/>
        <v>1242000</v>
      </c>
      <c r="C3172" s="29" t="str">
        <f t="shared" si="1647"/>
        <v>-4.4904487958127E-08+0.00178715157756764i</v>
      </c>
      <c r="D3172" s="28" t="str">
        <f t="shared" si="1648"/>
        <v>-5.39906137713159+0.0137014954280186i</v>
      </c>
      <c r="E3172" s="12" t="str">
        <f t="shared" si="1649"/>
        <v>4200</v>
      </c>
      <c r="F3172" s="12" t="str">
        <f t="shared" si="1650"/>
        <v>0.704225352112676</v>
      </c>
      <c r="G3172" s="12" t="str">
        <f t="shared" si="1646"/>
        <v>0.704225352112676</v>
      </c>
      <c r="H3172" s="12" t="str">
        <f t="shared" si="1651"/>
        <v>8.26883162180455+0.27332487157576i</v>
      </c>
      <c r="I3172" s="12" t="str">
        <f t="shared" si="1652"/>
        <v>4877.32259469815i</v>
      </c>
      <c r="J3172" s="12" t="str">
        <f t="shared" si="1653"/>
        <v>-20346.5394965533+1054.85172334901i</v>
      </c>
      <c r="K3172" s="12" t="str">
        <f t="shared" si="1654"/>
        <v>0.0123944152748628-0.23907005538753i</v>
      </c>
      <c r="L3172" s="12" t="str">
        <f t="shared" si="1655"/>
        <v>0.000675017144946996-0.0109123158833673i</v>
      </c>
      <c r="M3172" s="12" t="str">
        <f t="shared" si="1656"/>
        <v>0.0130694324198098-0.249982371270897i</v>
      </c>
      <c r="N3172" s="12" t="str">
        <f t="shared" si="1657"/>
        <v>-15.6074323030341i</v>
      </c>
      <c r="O3172" s="12" t="str">
        <f t="shared" si="1658"/>
        <v>-0.994951016981301-0.100361714851208i</v>
      </c>
      <c r="P3172" s="12" t="str">
        <f t="shared" si="1659"/>
        <v>1.9949510169813+0.100361714851208i</v>
      </c>
      <c r="Q3172" s="12" t="str">
        <f t="shared" si="1660"/>
        <v>-1.9949510169813+15.5070705881829i</v>
      </c>
      <c r="R3172" s="12" t="str">
        <f t="shared" si="1661"/>
        <v>-0.00991418533744323-0.127372393878506i</v>
      </c>
      <c r="S3172" s="12" t="str">
        <f t="shared" si="1662"/>
        <v>1.59827470040833i</v>
      </c>
      <c r="T3172" s="12" t="str">
        <f t="shared" si="1663"/>
        <v>0.203576074666461-0.0158455915999947i</v>
      </c>
      <c r="U3172" s="12" t="str">
        <f t="shared" si="1664"/>
        <v>0.001-0.00128144076563523i</v>
      </c>
      <c r="V3172" s="12" t="str">
        <f t="shared" si="1665"/>
        <v>0.0015-0.000389495673445358i</v>
      </c>
      <c r="W3172" s="12" t="str">
        <f t="shared" si="1666"/>
        <v>0.000703917541803847-0.000454182140476047i</v>
      </c>
      <c r="X3172" s="12" t="str">
        <f t="shared" si="1667"/>
        <v>0.000692922839333677-0.000430914692406064i</v>
      </c>
      <c r="Y3172" s="12" t="str">
        <f t="shared" si="1668"/>
        <v>0.00029+1.17055742272756i</v>
      </c>
      <c r="Z3172" s="12" t="str">
        <f t="shared" si="1669"/>
        <v>-0.00441318767636828-0.00710983969497047i</v>
      </c>
      <c r="AA3172" s="12" t="str">
        <f t="shared" si="1670"/>
        <v>0.00861459233238708-10.2552941499211i</v>
      </c>
      <c r="AB3172" s="12" t="str">
        <f t="shared" si="1671"/>
        <v>0.508163904358087-0.0395535561215121i</v>
      </c>
      <c r="AC3172" s="12" t="str">
        <f t="shared" si="1672"/>
        <v>0.996753722054743-0.127548960334405i</v>
      </c>
      <c r="AD3172" s="12" t="str">
        <f t="shared" si="1673"/>
        <v>0.506601312987493+0.0251445408224025i</v>
      </c>
      <c r="AE3172" s="12" t="str">
        <f t="shared" si="1674"/>
        <v>-0.00205695301685748-0.00371282170228801i</v>
      </c>
      <c r="AF3172" s="12" t="str">
        <f t="shared" si="1675"/>
        <v>-13.6678929989361-0.259623376147741i</v>
      </c>
      <c r="AG3172" s="12" t="str">
        <f t="shared" si="1676"/>
        <v>1.00094926835079-0.018806366514665i</v>
      </c>
      <c r="AH3172" s="12" t="str">
        <f t="shared" si="1677"/>
        <v>0.0261527266185524+0.0517232213829007i</v>
      </c>
      <c r="AI3172" s="12">
        <f t="shared" si="1678"/>
        <v>-24.737568028205892</v>
      </c>
      <c r="AJ3172" s="12">
        <f t="shared" si="1679"/>
        <v>63.177545911521165</v>
      </c>
      <c r="AK3172" s="12"/>
      <c r="AL3172" s="12"/>
      <c r="AM3172" s="12"/>
      <c r="AN3172" s="12"/>
    </row>
    <row r="3173" spans="1:40" x14ac:dyDescent="0.35">
      <c r="A3173" s="12"/>
      <c r="B3173" s="12">
        <f t="shared" si="1680"/>
        <v>1243000</v>
      </c>
      <c r="C3173" s="29" t="str">
        <f t="shared" si="1647"/>
        <v>-4.4832265230883E-08+0.00178571380477977i</v>
      </c>
      <c r="D3173" s="28" t="str">
        <f t="shared" si="1648"/>
        <v>-5.39906137657788+0.0136904725033116i</v>
      </c>
      <c r="E3173" s="12" t="str">
        <f t="shared" si="1649"/>
        <v>4200</v>
      </c>
      <c r="F3173" s="12" t="str">
        <f t="shared" si="1650"/>
        <v>0.704225352112676</v>
      </c>
      <c r="G3173" s="12" t="str">
        <f t="shared" si="1646"/>
        <v>0.704225352112676</v>
      </c>
      <c r="H3173" s="12" t="str">
        <f t="shared" si="1651"/>
        <v>8.26884724920428+0.273105536106052i</v>
      </c>
      <c r="I3173" s="12" t="str">
        <f t="shared" si="1652"/>
        <v>4881.24958551514i</v>
      </c>
      <c r="J3173" s="12" t="str">
        <f t="shared" si="1653"/>
        <v>-20379.3184513642+1055.70104035654i</v>
      </c>
      <c r="K3173" s="12" t="str">
        <f t="shared" si="1654"/>
        <v>0.0123745319537244-0.238878733401989i</v>
      </c>
      <c r="L3173" s="12" t="str">
        <f t="shared" si="1655"/>
        <v>0.000673935603994941-0.0109036037166207i</v>
      </c>
      <c r="M3173" s="12" t="str">
        <f t="shared" si="1656"/>
        <v>0.0130484675577193-0.24978233711861i</v>
      </c>
      <c r="N3173" s="12" t="str">
        <f t="shared" si="1657"/>
        <v>-15.6199986736484i</v>
      </c>
      <c r="O3173" s="12" t="str">
        <f t="shared" si="1658"/>
        <v>-0.996133609143168-0.087851196550795i</v>
      </c>
      <c r="P3173" s="12" t="str">
        <f t="shared" si="1659"/>
        <v>1.99613360914317+0.087851196550795i</v>
      </c>
      <c r="Q3173" s="12" t="str">
        <f t="shared" si="1660"/>
        <v>-1.99613360914317+15.5321474770976i</v>
      </c>
      <c r="R3173" s="12" t="str">
        <f t="shared" si="1661"/>
        <v>-0.0106838829866129-0.127143214043604i</v>
      </c>
      <c r="S3173" s="12" t="str">
        <f t="shared" si="1662"/>
        <v>1.59956155604473i</v>
      </c>
      <c r="T3173" s="12" t="str">
        <f t="shared" si="1663"/>
        <v>0.203373397296115-0.0170895284946663i</v>
      </c>
      <c r="U3173" s="12" t="str">
        <f t="shared" si="1664"/>
        <v>0.001-0.00128040983983826i</v>
      </c>
      <c r="V3173" s="12" t="str">
        <f t="shared" si="1665"/>
        <v>0.0015-0.000389182322139288i</v>
      </c>
      <c r="W3173" s="12" t="str">
        <f t="shared" si="1666"/>
        <v>0.000703801956429951-0.000453893940742708i</v>
      </c>
      <c r="X3173" s="12" t="str">
        <f t="shared" si="1667"/>
        <v>0.000692804131655254-0.000430645058587762i</v>
      </c>
      <c r="Y3173" s="12" t="str">
        <f t="shared" si="1668"/>
        <v>0.00029+1.17149990052363i</v>
      </c>
      <c r="Z3173" s="12" t="str">
        <f t="shared" si="1669"/>
        <v>-0.00440687852190785-0.0071028939061157i</v>
      </c>
      <c r="AA3173" s="12" t="str">
        <f t="shared" si="1670"/>
        <v>0.00859968918256041-10.2470383303032i</v>
      </c>
      <c r="AB3173" s="12" t="str">
        <f t="shared" si="1671"/>
        <v>0.507657983787564-0.0426586549412387i</v>
      </c>
      <c r="AC3173" s="12" t="str">
        <f t="shared" si="1672"/>
        <v>0.99596878020231-0.127360627722436i</v>
      </c>
      <c r="AD3173" s="12" t="str">
        <f t="shared" si="1673"/>
        <v>0.506900854314226+0.0219891993530275i</v>
      </c>
      <c r="AE3173" s="12" t="str">
        <f t="shared" si="1674"/>
        <v>-0.00207766353752911-0.00369736671945615i</v>
      </c>
      <c r="AF3173" s="12" t="str">
        <f t="shared" si="1675"/>
        <v>-13.6679086257822-0.25941506360274i</v>
      </c>
      <c r="AG3173" s="12" t="str">
        <f t="shared" si="1676"/>
        <v>1.00083145375747-0.0188024370484202i</v>
      </c>
      <c r="AH3173" s="12" t="str">
        <f t="shared" si="1677"/>
        <v>0.0264473083283413+0.0515286778334097i</v>
      </c>
      <c r="AI3173" s="12">
        <f t="shared" si="1678"/>
        <v>-24.74350873834069</v>
      </c>
      <c r="AJ3173" s="12">
        <f t="shared" si="1679"/>
        <v>62.830649137904544</v>
      </c>
      <c r="AK3173" s="12"/>
      <c r="AL3173" s="12"/>
      <c r="AM3173" s="12"/>
      <c r="AN3173" s="12"/>
    </row>
    <row r="3174" spans="1:40" x14ac:dyDescent="0.35">
      <c r="A3174" s="12"/>
      <c r="B3174" s="12">
        <f t="shared" si="1680"/>
        <v>1244000</v>
      </c>
      <c r="C3174" s="29" t="str">
        <f t="shared" si="1647"/>
        <v>-4.47602166041894E-08+0.00178427834352372i</v>
      </c>
      <c r="D3174" s="28" t="str">
        <f t="shared" si="1648"/>
        <v>-5.39906137602552+0.0136794673003485i</v>
      </c>
      <c r="E3174" s="12" t="str">
        <f t="shared" si="1649"/>
        <v>4200</v>
      </c>
      <c r="F3174" s="12" t="str">
        <f t="shared" si="1650"/>
        <v>0.704225352112676</v>
      </c>
      <c r="G3174" s="12" t="str">
        <f t="shared" si="1646"/>
        <v>0.704225352112676</v>
      </c>
      <c r="H3174" s="12" t="str">
        <f t="shared" si="1651"/>
        <v>8.26886283899589+0.272886551929185i</v>
      </c>
      <c r="I3174" s="12" t="str">
        <f t="shared" si="1652"/>
        <v>4885.17657633213i</v>
      </c>
      <c r="J3174" s="12" t="str">
        <f t="shared" si="1653"/>
        <v>-20412.1237876277+1056.55035736407i</v>
      </c>
      <c r="K3174" s="12" t="str">
        <f t="shared" si="1654"/>
        <v>0.0123546963988571-0.238687716580962i</v>
      </c>
      <c r="L3174" s="12" t="str">
        <f t="shared" si="1655"/>
        <v>0.000672856656998353-0.0108949053963733i</v>
      </c>
      <c r="M3174" s="12" t="str">
        <f t="shared" si="1656"/>
        <v>0.0130275530558555-0.249582621977335i</v>
      </c>
      <c r="N3174" s="12" t="str">
        <f t="shared" si="1657"/>
        <v>-15.6325650442628i</v>
      </c>
      <c r="O3174" s="12" t="str">
        <f t="shared" si="1658"/>
        <v>-0.997158900260613-0.0753268055279446i</v>
      </c>
      <c r="P3174" s="12" t="str">
        <f t="shared" si="1659"/>
        <v>1.99715890026061+0.0753268055279446i</v>
      </c>
      <c r="Q3174" s="12" t="str">
        <f t="shared" si="1660"/>
        <v>-1.99715890026061+15.5572382387349i</v>
      </c>
      <c r="R3174" s="12" t="str">
        <f t="shared" si="1661"/>
        <v>-0.0114495118939892-0.12690506987045i</v>
      </c>
      <c r="S3174" s="12" t="str">
        <f t="shared" si="1662"/>
        <v>1.60084841168113i</v>
      </c>
      <c r="T3174" s="12" t="str">
        <f t="shared" si="1663"/>
        <v>0.203155779536393-0.0183289329300168i</v>
      </c>
      <c r="U3174" s="12" t="str">
        <f t="shared" si="1664"/>
        <v>0.001-0.00127938057147826i</v>
      </c>
      <c r="V3174" s="12" t="str">
        <f t="shared" si="1665"/>
        <v>0.0015-0.000388869474613453i</v>
      </c>
      <c r="W3174" s="12" t="str">
        <f t="shared" si="1666"/>
        <v>0.000703686535180373-0.000453606094832827i</v>
      </c>
      <c r="X3174" s="12" t="str">
        <f t="shared" si="1667"/>
        <v>0.000692685595388801-0.000430375750235i</v>
      </c>
      <c r="Y3174" s="12" t="str">
        <f t="shared" si="1668"/>
        <v>0.00029+1.17244237831971i</v>
      </c>
      <c r="Z3174" s="12" t="str">
        <f t="shared" si="1669"/>
        <v>-0.00440058283771164-0.00709596106166036i</v>
      </c>
      <c r="AA3174" s="12" t="str">
        <f t="shared" si="1670"/>
        <v>0.00858482431920415-10.2387957951868i</v>
      </c>
      <c r="AB3174" s="12" t="str">
        <f t="shared" si="1671"/>
        <v>0.507114769214736-0.0457524398959704i</v>
      </c>
      <c r="AC3174" s="12" t="str">
        <f t="shared" si="1672"/>
        <v>0.995187450650256-0.127163076082225i</v>
      </c>
      <c r="AD3174" s="12" t="str">
        <f t="shared" si="1673"/>
        <v>0.507160983441843+0.0188303327329301i</v>
      </c>
      <c r="AE3174" s="12" t="str">
        <f t="shared" si="1674"/>
        <v>-0.00209818461184014-0.00368165902954961i</v>
      </c>
      <c r="AF3174" s="12" t="str">
        <f t="shared" si="1675"/>
        <v>-13.6679242150214-0.259207084628836i</v>
      </c>
      <c r="AG3174" s="12" t="str">
        <f t="shared" si="1676"/>
        <v>1.00071369682678-0.0187970530445285i</v>
      </c>
      <c r="AH3174" s="12" t="str">
        <f t="shared" si="1677"/>
        <v>0.0267395702397289+0.051330491628873i</v>
      </c>
      <c r="AI3174" s="12">
        <f t="shared" si="1678"/>
        <v>-24.749780118526967</v>
      </c>
      <c r="AJ3174" s="12">
        <f t="shared" si="1679"/>
        <v>62.483660786690123</v>
      </c>
      <c r="AK3174" s="12"/>
      <c r="AL3174" s="12"/>
      <c r="AM3174" s="12"/>
      <c r="AN3174" s="12"/>
    </row>
    <row r="3175" spans="1:40" x14ac:dyDescent="0.35">
      <c r="A3175" s="12"/>
      <c r="B3175" s="12">
        <f t="shared" si="1680"/>
        <v>1245000</v>
      </c>
      <c r="C3175" s="29" t="str">
        <f t="shared" si="1647"/>
        <v>-4.46883415189114E-08+0.00178284518822952i</v>
      </c>
      <c r="D3175" s="28" t="str">
        <f t="shared" si="1648"/>
        <v>-5.39906137547447+0.0136684797764263i</v>
      </c>
      <c r="E3175" s="12" t="str">
        <f t="shared" si="1649"/>
        <v>4200</v>
      </c>
      <c r="F3175" s="12" t="str">
        <f t="shared" si="1650"/>
        <v>0.704225352112676</v>
      </c>
      <c r="G3175" s="12" t="str">
        <f t="shared" si="1646"/>
        <v>0.704225352112676</v>
      </c>
      <c r="H3175" s="12" t="str">
        <f t="shared" si="1651"/>
        <v>8.26887839129988+0.27266791820295i</v>
      </c>
      <c r="I3175" s="12" t="str">
        <f t="shared" si="1652"/>
        <v>4889.10356714912i</v>
      </c>
      <c r="J3175" s="12" t="str">
        <f t="shared" si="1653"/>
        <v>-20444.9555053437+1057.3996743716i</v>
      </c>
      <c r="K3175" s="12" t="str">
        <f t="shared" si="1654"/>
        <v>0.0123349084575144-0.238497004196868i</v>
      </c>
      <c r="L3175" s="12" t="str">
        <f t="shared" si="1655"/>
        <v>0.000671780295679343-0.010886220889771i</v>
      </c>
      <c r="M3175" s="12" t="str">
        <f t="shared" si="1656"/>
        <v>0.0130066887531937-0.249383225086639i</v>
      </c>
      <c r="N3175" s="12" t="str">
        <f t="shared" si="1657"/>
        <v>-15.6451314148772i</v>
      </c>
      <c r="O3175" s="12" t="str">
        <f t="shared" si="1658"/>
        <v>-0.998026728428273-0.0627905195292835i</v>
      </c>
      <c r="P3175" s="12" t="str">
        <f t="shared" si="1659"/>
        <v>1.99802672842827+0.0627905195292835i</v>
      </c>
      <c r="Q3175" s="12" t="str">
        <f t="shared" si="1660"/>
        <v>-1.99802672842827+15.5823408953479i</v>
      </c>
      <c r="R3175" s="12" t="str">
        <f t="shared" si="1661"/>
        <v>-0.0122109794021259-0.12665804698136i</v>
      </c>
      <c r="S3175" s="12" t="str">
        <f t="shared" si="1662"/>
        <v>1.60213526731753i</v>
      </c>
      <c r="T3175" s="12" t="str">
        <f t="shared" si="1663"/>
        <v>0.202923323958397-0.0195636407486338i</v>
      </c>
      <c r="U3175" s="12" t="str">
        <f t="shared" si="1664"/>
        <v>0.001-0.00127835295656141i</v>
      </c>
      <c r="V3175" s="12" t="str">
        <f t="shared" si="1665"/>
        <v>0.0015-0.000388557129653924i</v>
      </c>
      <c r="W3175" s="12" t="str">
        <f t="shared" si="1666"/>
        <v>0.000703571277817522-0.000453318602052242i</v>
      </c>
      <c r="X3175" s="12" t="str">
        <f t="shared" si="1667"/>
        <v>0.000692567230270972-0.00043010676671633i</v>
      </c>
      <c r="Y3175" s="12" t="str">
        <f t="shared" si="1668"/>
        <v>0.00029+1.17338485611579i</v>
      </c>
      <c r="Z3175" s="12" t="str">
        <f t="shared" si="1669"/>
        <v>-0.00439430058486934-0.0070890411276486i</v>
      </c>
      <c r="AA3175" s="12" t="str">
        <f t="shared" si="1670"/>
        <v>0.00856999761320374-10.2305665125279i</v>
      </c>
      <c r="AB3175" s="12" t="str">
        <f t="shared" si="1671"/>
        <v>0.50653451667623-0.0488345012181462i</v>
      </c>
      <c r="AC3175" s="12" t="str">
        <f t="shared" si="1672"/>
        <v>0.994409831391878-0.126956386544182i</v>
      </c>
      <c r="AD3175" s="12" t="str">
        <f t="shared" si="1673"/>
        <v>0.507381658452374+0.0156684299027424i</v>
      </c>
      <c r="AE3175" s="12" t="str">
        <f t="shared" si="1674"/>
        <v>-0.00211851337450302-0.00366570123486903i</v>
      </c>
      <c r="AF3175" s="12" t="str">
        <f t="shared" si="1675"/>
        <v>-13.6679397667743-0.258999438426524i</v>
      </c>
      <c r="AG3175" s="12" t="str">
        <f t="shared" si="1676"/>
        <v>1.00059601552941-0.0187902164427692i</v>
      </c>
      <c r="AH3175" s="12" t="str">
        <f t="shared" si="1677"/>
        <v>0.0270294694349335+0.0511286935411421i</v>
      </c>
      <c r="AI3175" s="12">
        <f t="shared" si="1678"/>
        <v>-24.756382175800947</v>
      </c>
      <c r="AJ3175" s="12">
        <f t="shared" si="1679"/>
        <v>62.1365805598534</v>
      </c>
      <c r="AK3175" s="12"/>
      <c r="AL3175" s="12"/>
      <c r="AM3175" s="12"/>
      <c r="AN3175" s="12"/>
    </row>
    <row r="3176" spans="1:40" x14ac:dyDescent="0.35">
      <c r="A3176" s="12"/>
      <c r="B3176" s="12">
        <f t="shared" si="1680"/>
        <v>1246000</v>
      </c>
      <c r="C3176" s="29" t="str">
        <f t="shared" si="1647"/>
        <v>-4.46166394181577E-08+0.00178141433334509i</v>
      </c>
      <c r="D3176" s="28" t="str">
        <f t="shared" si="1648"/>
        <v>-5.39906137492475+0.013657509888979i</v>
      </c>
      <c r="E3176" s="12" t="str">
        <f t="shared" si="1649"/>
        <v>4200</v>
      </c>
      <c r="F3176" s="12" t="str">
        <f t="shared" si="1650"/>
        <v>0.704225352112676</v>
      </c>
      <c r="G3176" s="12" t="str">
        <f t="shared" si="1646"/>
        <v>0.704225352112676</v>
      </c>
      <c r="H3176" s="12" t="str">
        <f t="shared" si="1651"/>
        <v>8.26889390623634+0.272449634087828i</v>
      </c>
      <c r="I3176" s="12" t="str">
        <f t="shared" si="1652"/>
        <v>4893.0305579661i</v>
      </c>
      <c r="J3176" s="12" t="str">
        <f t="shared" si="1653"/>
        <v>-20477.8136045123+1058.24899137912i</v>
      </c>
      <c r="K3176" s="12" t="str">
        <f t="shared" si="1654"/>
        <v>0.0123151679775594-0.23830659552443i</v>
      </c>
      <c r="L3176" s="12" t="str">
        <f t="shared" si="1655"/>
        <v>0.00067070651179295-0.010877550164063i</v>
      </c>
      <c r="M3176" s="12" t="str">
        <f t="shared" si="1656"/>
        <v>0.0129858744893523-0.249184145688493i</v>
      </c>
      <c r="N3176" s="12" t="str">
        <f t="shared" si="1657"/>
        <v>-15.6576977854915i</v>
      </c>
      <c r="O3176" s="12" t="str">
        <f t="shared" si="1658"/>
        <v>-0.998736956606016-0.050244318179799i</v>
      </c>
      <c r="P3176" s="12" t="str">
        <f t="shared" si="1659"/>
        <v>1.99873695660602+0.050244318179799i</v>
      </c>
      <c r="Q3176" s="12" t="str">
        <f t="shared" si="1660"/>
        <v>-1.99873695660602+15.6074534673117i</v>
      </c>
      <c r="R3176" s="12" t="str">
        <f t="shared" si="1661"/>
        <v>-0.0129681945751595-0.126402231535085i</v>
      </c>
      <c r="S3176" s="12" t="str">
        <f t="shared" si="1662"/>
        <v>1.60342212295393i</v>
      </c>
      <c r="T3176" s="12" t="str">
        <f t="shared" si="1663"/>
        <v>0.2026761344341-0.0207934900765819i</v>
      </c>
      <c r="U3176" s="12" t="str">
        <f t="shared" si="1664"/>
        <v>0.001-0.0012773269911067i</v>
      </c>
      <c r="V3176" s="12" t="str">
        <f t="shared" si="1665"/>
        <v>0.0015-0.000388245286050669i</v>
      </c>
      <c r="W3176" s="12" t="str">
        <f t="shared" si="1666"/>
        <v>0.000703456184103978-0.000453031461708889i</v>
      </c>
      <c r="X3176" s="12" t="str">
        <f t="shared" si="1667"/>
        <v>0.000692449036038709-0.000429838107402211i</v>
      </c>
      <c r="Y3176" s="12" t="str">
        <f t="shared" si="1668"/>
        <v>0.00029+1.17432733391186i</v>
      </c>
      <c r="Z3176" s="12" t="str">
        <f t="shared" si="1669"/>
        <v>-0.00438803172461504-0.00708213407023684i</v>
      </c>
      <c r="AA3176" s="12" t="str">
        <f t="shared" si="1670"/>
        <v>0.00855520893598027-10.2223504503856i</v>
      </c>
      <c r="AB3176" s="12" t="str">
        <f t="shared" si="1671"/>
        <v>0.505917485455891-0.05190443484019i</v>
      </c>
      <c r="AC3176" s="12" t="str">
        <f t="shared" si="1672"/>
        <v>0.993636018715002-0.126740640878472i</v>
      </c>
      <c r="AD3176" s="12" t="str">
        <f t="shared" si="1673"/>
        <v>0.507562843413445+0.012503980316854i</v>
      </c>
      <c r="AE3176" s="12" t="str">
        <f t="shared" si="1674"/>
        <v>-0.00213864699411846-0.00364949596843896i</v>
      </c>
      <c r="AF3176" s="12" t="str">
        <f t="shared" si="1675"/>
        <v>-13.6679552811611-0.258792124198849i</v>
      </c>
      <c r="AG3176" s="12" t="str">
        <f t="shared" si="1676"/>
        <v>1.00047842779749-0.0187819293982243i</v>
      </c>
      <c r="AH3176" s="12" t="str">
        <f t="shared" si="1677"/>
        <v>0.027316963365173+0.0509233148418587i</v>
      </c>
      <c r="AI3176" s="12">
        <f t="shared" si="1678"/>
        <v>-24.763314944876491</v>
      </c>
      <c r="AJ3176" s="12">
        <f t="shared" si="1679"/>
        <v>61.78940817353913</v>
      </c>
      <c r="AK3176" s="12"/>
      <c r="AL3176" s="12"/>
      <c r="AM3176" s="12"/>
      <c r="AN3176" s="12"/>
    </row>
    <row r="3177" spans="1:40" x14ac:dyDescent="0.35">
      <c r="A3177" s="12"/>
      <c r="B3177" s="12">
        <f t="shared" si="1680"/>
        <v>1247000</v>
      </c>
      <c r="C3177" s="29" t="str">
        <f t="shared" si="1647"/>
        <v>-4.45451097472685E-08+0.00177998577333618i</v>
      </c>
      <c r="D3177" s="28" t="str">
        <f t="shared" si="1648"/>
        <v>-5.39906137437636+0.0136465575955774i</v>
      </c>
      <c r="E3177" s="12" t="str">
        <f t="shared" si="1649"/>
        <v>4200</v>
      </c>
      <c r="F3177" s="12" t="str">
        <f t="shared" si="1650"/>
        <v>0.704225352112676</v>
      </c>
      <c r="G3177" s="12" t="str">
        <f t="shared" si="1646"/>
        <v>0.704225352112676</v>
      </c>
      <c r="H3177" s="12" t="str">
        <f t="shared" si="1651"/>
        <v>8.26890938392481+0.272231698746968i</v>
      </c>
      <c r="I3177" s="12" t="str">
        <f t="shared" si="1652"/>
        <v>4896.95754878309i</v>
      </c>
      <c r="J3177" s="12" t="str">
        <f t="shared" si="1653"/>
        <v>-20510.6980851335+1059.09830838665i</v>
      </c>
      <c r="K3177" s="12" t="str">
        <f t="shared" si="1654"/>
        <v>0.012295474807462-0.238116489840668i</v>
      </c>
      <c r="L3177" s="12" t="str">
        <f t="shared" si="1655"/>
        <v>0.000669635297127019-0.0108688931866014i</v>
      </c>
      <c r="M3177" s="12" t="str">
        <f t="shared" si="1656"/>
        <v>0.012965110104589-0.248985383027269i</v>
      </c>
      <c r="N3177" s="12" t="str">
        <f t="shared" si="1657"/>
        <v>-15.6702641561059i</v>
      </c>
      <c r="O3177" s="12" t="str">
        <f t="shared" si="1658"/>
        <v>-0.99928947264059-0.0376901826699239i</v>
      </c>
      <c r="P3177" s="12" t="str">
        <f t="shared" si="1659"/>
        <v>1.99928947264059+0.0376901826699239i</v>
      </c>
      <c r="Q3177" s="12" t="str">
        <f t="shared" si="1660"/>
        <v>-1.99928947264059+15.632573973436i</v>
      </c>
      <c r="R3177" s="12" t="str">
        <f t="shared" si="1661"/>
        <v>-0.013721068186862-0.126137710194875i</v>
      </c>
      <c r="S3177" s="12" t="str">
        <f t="shared" si="1662"/>
        <v>1.60470897859033i</v>
      </c>
      <c r="T3177" s="12" t="str">
        <f t="shared" si="1663"/>
        <v>0.202414316088541-0.0220183213153076i</v>
      </c>
      <c r="U3177" s="12" t="str">
        <f t="shared" si="1664"/>
        <v>0.001-0.00127630267114591i</v>
      </c>
      <c r="V3177" s="12" t="str">
        <f t="shared" si="1665"/>
        <v>0.0015-0.000387933942597542i</v>
      </c>
      <c r="W3177" s="12" t="str">
        <f t="shared" si="1666"/>
        <v>0.000703341253802504-0.000452744673112823i</v>
      </c>
      <c r="X3177" s="12" t="str">
        <f t="shared" si="1667"/>
        <v>0.000692331012429263-0.000429569771665043i</v>
      </c>
      <c r="Y3177" s="12" t="str">
        <f t="shared" si="1668"/>
        <v>0.00029+1.17526981170794i</v>
      </c>
      <c r="Z3177" s="12" t="str">
        <f t="shared" si="1669"/>
        <v>-0.00438177621832697-0.00707523985569331i</v>
      </c>
      <c r="AA3177" s="12" t="str">
        <f t="shared" si="1670"/>
        <v>0.00854045815948753-10.2141475769213i</v>
      </c>
      <c r="AB3177" s="12" t="str">
        <f t="shared" si="1671"/>
        <v>0.505263937965452-0.0549618423743041i</v>
      </c>
      <c r="AC3177" s="12" t="str">
        <f t="shared" si="1672"/>
        <v>0.99286610721215-0.126515921462128i</v>
      </c>
      <c r="AD3177" s="12" t="str">
        <f t="shared" si="1673"/>
        <v>0.507704508385131+0.00933747387202988i</v>
      </c>
      <c r="AE3177" s="12" t="str">
        <f t="shared" si="1674"/>
        <v>-0.00215858267348847-0.00363304589359337i</v>
      </c>
      <c r="AF3177" s="12" t="str">
        <f t="shared" si="1675"/>
        <v>-13.6679707583012-0.258585141151391i</v>
      </c>
      <c r="AG3177" s="12" t="str">
        <f t="shared" si="1676"/>
        <v>1.00036095152215-0.0187721942806689i</v>
      </c>
      <c r="AH3177" s="12" t="str">
        <f t="shared" si="1677"/>
        <v>0.0276020098567416+0.0507143872987887i</v>
      </c>
      <c r="AI3177" s="12">
        <f t="shared" si="1678"/>
        <v>-24.770578488072164</v>
      </c>
      <c r="AJ3177" s="12">
        <f t="shared" si="1679"/>
        <v>61.442143358087662</v>
      </c>
      <c r="AK3177" s="12"/>
      <c r="AL3177" s="12"/>
      <c r="AM3177" s="12"/>
      <c r="AN3177" s="12"/>
    </row>
    <row r="3178" spans="1:40" x14ac:dyDescent="0.35">
      <c r="A3178" s="12"/>
      <c r="B3178" s="12">
        <f t="shared" si="1680"/>
        <v>1248000</v>
      </c>
      <c r="C3178" s="29" t="str">
        <f t="shared" si="1647"/>
        <v>-4.44737519538053E-08+0.00177855950268625i</v>
      </c>
      <c r="D3178" s="28" t="str">
        <f t="shared" si="1648"/>
        <v>-5.39906137382928+0.0136356228539279i</v>
      </c>
      <c r="E3178" s="12" t="str">
        <f t="shared" si="1649"/>
        <v>4200</v>
      </c>
      <c r="F3178" s="12" t="str">
        <f t="shared" si="1650"/>
        <v>0.704225352112676</v>
      </c>
      <c r="G3178" s="12" t="str">
        <f t="shared" si="1646"/>
        <v>0.704225352112676</v>
      </c>
      <c r="H3178" s="12" t="str">
        <f t="shared" si="1651"/>
        <v>8.26892482448437+0.272014111346194i</v>
      </c>
      <c r="I3178" s="12" t="str">
        <f t="shared" si="1652"/>
        <v>4900.88453960008i</v>
      </c>
      <c r="J3178" s="12" t="str">
        <f t="shared" si="1653"/>
        <v>-20543.6089472072+1059.94762539418i</v>
      </c>
      <c r="K3178" s="12" t="str">
        <f t="shared" si="1654"/>
        <v>0.0122758287962958-0.237926686424888i</v>
      </c>
      <c r="L3178" s="12" t="str">
        <f t="shared" si="1655"/>
        <v>0.00066856664350203-0.0108602499248412i</v>
      </c>
      <c r="M3178" s="12" t="str">
        <f t="shared" si="1656"/>
        <v>0.0129443954397978-0.248786936349729i</v>
      </c>
      <c r="N3178" s="12" t="str">
        <f t="shared" si="1657"/>
        <v>-15.6828305267202i</v>
      </c>
      <c r="O3178" s="12" t="str">
        <f t="shared" si="1658"/>
        <v>-0.999684189283299-0.0251300954433845i</v>
      </c>
      <c r="P3178" s="12" t="str">
        <f t="shared" si="1659"/>
        <v>1.9996841892833+0.0251300954433845i</v>
      </c>
      <c r="Q3178" s="12" t="str">
        <f t="shared" si="1660"/>
        <v>-1.9996841892833+15.6577004312768i</v>
      </c>
      <c r="R3178" s="12" t="str">
        <f t="shared" si="1661"/>
        <v>-0.0144695127081664-0.125864570097248i</v>
      </c>
      <c r="S3178" s="12" t="str">
        <f t="shared" si="1662"/>
        <v>1.60599583422673i</v>
      </c>
      <c r="T3178" s="12" t="str">
        <f t="shared" si="1663"/>
        <v>0.202137975252919-0.023237977132606i</v>
      </c>
      <c r="U3178" s="12" t="str">
        <f t="shared" si="1664"/>
        <v>0.001-0.00127527999272352i</v>
      </c>
      <c r="V3178" s="12" t="str">
        <f t="shared" si="1665"/>
        <v>0.0015-0.000387623098092255i</v>
      </c>
      <c r="W3178" s="12" t="str">
        <f t="shared" si="1666"/>
        <v>0.000703226486676043-0.000452458235576173i</v>
      </c>
      <c r="X3178" s="12" t="str">
        <f t="shared" si="1667"/>
        <v>0.000692213159180176-0.000429301758879113i</v>
      </c>
      <c r="Y3178" s="12" t="str">
        <f t="shared" si="1668"/>
        <v>0.00029+1.17621228950402i</v>
      </c>
      <c r="Z3178" s="12" t="str">
        <f t="shared" si="1669"/>
        <v>-0.00437553402752645-0.00706835845039784i</v>
      </c>
      <c r="AA3178" s="12" t="str">
        <f t="shared" si="1670"/>
        <v>0.00852574515620999-10.205957860399i</v>
      </c>
      <c r="AB3178" s="12" t="str">
        <f t="shared" si="1671"/>
        <v>0.504574139627443-0.0580063310899199i</v>
      </c>
      <c r="AC3178" s="12" t="str">
        <f t="shared" si="1672"/>
        <v>0.992100189791284-0.126282311246852i</v>
      </c>
      <c r="AD3178" s="12" t="str">
        <f t="shared" si="1673"/>
        <v>0.507806629426035+0.00616940083618084i</v>
      </c>
      <c r="AE3178" s="12" t="str">
        <f t="shared" si="1674"/>
        <v>-0.00217831764992282-0.00361635370355973i</v>
      </c>
      <c r="AF3178" s="12" t="str">
        <f t="shared" si="1675"/>
        <v>-13.6679861983137-0.258378488492266i</v>
      </c>
      <c r="AG3178" s="12" t="str">
        <f t="shared" si="1676"/>
        <v>1.00024360455103-0.0187610136739389i</v>
      </c>
      <c r="AH3178" s="12" t="str">
        <f t="shared" si="1677"/>
        <v>0.0278845671170436+0.0505019431721002i</v>
      </c>
      <c r="AI3178" s="12">
        <f t="shared" si="1678"/>
        <v>-24.77817289524517</v>
      </c>
      <c r="AJ3178" s="12">
        <f t="shared" si="1679"/>
        <v>61.09478585809304</v>
      </c>
      <c r="AK3178" s="12"/>
      <c r="AL3178" s="12"/>
      <c r="AM3178" s="12"/>
      <c r="AN3178" s="12"/>
    </row>
    <row r="3179" spans="1:40" x14ac:dyDescent="0.35">
      <c r="A3179" s="12"/>
      <c r="B3179" s="12">
        <f t="shared" si="1680"/>
        <v>1249000</v>
      </c>
      <c r="C3179" s="29" t="str">
        <f t="shared" si="1647"/>
        <v>-4.44025654875407E-08+0.00177713551589645i</v>
      </c>
      <c r="D3179" s="28" t="str">
        <f t="shared" si="1648"/>
        <v>-5.39906137328352+0.0136247056218728i</v>
      </c>
      <c r="E3179" s="12" t="str">
        <f t="shared" si="1649"/>
        <v>4200</v>
      </c>
      <c r="F3179" s="12" t="str">
        <f t="shared" si="1650"/>
        <v>0.704225352112676</v>
      </c>
      <c r="G3179" s="12" t="str">
        <f t="shared" si="1646"/>
        <v>0.704225352112676</v>
      </c>
      <c r="H3179" s="12" t="str">
        <f t="shared" si="1651"/>
        <v>8.26894022803365+0.271796871053974i</v>
      </c>
      <c r="I3179" s="12" t="str">
        <f t="shared" si="1652"/>
        <v>4904.81153041707i</v>
      </c>
      <c r="J3179" s="12" t="str">
        <f t="shared" si="1653"/>
        <v>-20576.5461907335+1060.79694240171i</v>
      </c>
      <c r="K3179" s="12" t="str">
        <f t="shared" si="1654"/>
        <v>0.012256229793735-0.237737184558675i</v>
      </c>
      <c r="L3179" s="12" t="str">
        <f t="shared" si="1655"/>
        <v>0.000667500542770942-0.0108516203463394i</v>
      </c>
      <c r="M3179" s="12" t="str">
        <f t="shared" si="1656"/>
        <v>0.0129237303365059-0.248588804905014i</v>
      </c>
      <c r="N3179" s="12" t="str">
        <f t="shared" si="1657"/>
        <v>-15.6953968973346i</v>
      </c>
      <c r="O3179" s="12" t="str">
        <f t="shared" si="1658"/>
        <v>-0.999921044203816-0.0125660398833595i</v>
      </c>
      <c r="P3179" s="12" t="str">
        <f t="shared" si="1659"/>
        <v>1.99992104420382+0.0125660398833595i</v>
      </c>
      <c r="Q3179" s="12" t="str">
        <f t="shared" si="1660"/>
        <v>-1.99992104420382+15.6828308574512i</v>
      </c>
      <c r="R3179" s="12" t="str">
        <f t="shared" si="1661"/>
        <v>-0.0152134422943381-0.125582898821411i</v>
      </c>
      <c r="S3179" s="12" t="str">
        <f t="shared" si="1662"/>
        <v>1.60728268986313i</v>
      </c>
      <c r="T3179" s="12" t="str">
        <f t="shared" si="1663"/>
        <v>0.201847219418487-0.0244523024529213i</v>
      </c>
      <c r="U3179" s="12" t="str">
        <f t="shared" si="1664"/>
        <v>0.001-0.00127425895189668i</v>
      </c>
      <c r="V3179" s="12" t="str">
        <f t="shared" si="1665"/>
        <v>0.0015-0.000387312751336377i</v>
      </c>
      <c r="W3179" s="12" t="str">
        <f t="shared" si="1666"/>
        <v>0.000703111882487715-0.000452172148413154i</v>
      </c>
      <c r="X3179" s="12" t="str">
        <f t="shared" si="1667"/>
        <v>0.000692095476029286-0.000429034068420617i</v>
      </c>
      <c r="Y3179" s="12" t="str">
        <f t="shared" si="1668"/>
        <v>0.00029+1.1771547673001i</v>
      </c>
      <c r="Z3179" s="12" t="str">
        <f t="shared" si="1669"/>
        <v>-0.00436930511387742-0.007061489820841i</v>
      </c>
      <c r="AA3179" s="12" t="str">
        <f t="shared" si="1670"/>
        <v>0.00851106979915936-10.197781269184i</v>
      </c>
      <c r="AB3179" s="12" t="str">
        <f t="shared" si="1671"/>
        <v>0.503848358760109-0.0610375138894868i</v>
      </c>
      <c r="AC3179" s="12" t="str">
        <f t="shared" si="1672"/>
        <v>0.991338357686946-0.126039893727447i</v>
      </c>
      <c r="AD3179" s="12" t="str">
        <f t="shared" si="1673"/>
        <v>0.507869188598486+0.0030002517766495i</v>
      </c>
      <c r="AE3179" s="12" t="str">
        <f t="shared" si="1674"/>
        <v>-0.00219784919554336-0.00359942212103761i</v>
      </c>
      <c r="AF3179" s="12" t="str">
        <f t="shared" si="1675"/>
        <v>-13.6680016013172-0.258172165432101i</v>
      </c>
      <c r="AG3179" s="12" t="str">
        <f t="shared" si="1676"/>
        <v>1.00012640468577-0.0187483903752656i</v>
      </c>
      <c r="AH3179" s="12" t="str">
        <f t="shared" si="1677"/>
        <v>0.0281645937406428+0.0502860152105242i</v>
      </c>
      <c r="AI3179" s="12">
        <f t="shared" si="1678"/>
        <v>-24.786098283736035</v>
      </c>
      <c r="AJ3179" s="12">
        <f t="shared" si="1679"/>
        <v>60.747335432412108</v>
      </c>
      <c r="AK3179" s="12"/>
      <c r="AL3179" s="12"/>
      <c r="AM3179" s="12"/>
      <c r="AN3179" s="12"/>
    </row>
    <row r="3180" spans="1:40" x14ac:dyDescent="0.35">
      <c r="A3180" s="12"/>
      <c r="B3180" s="12">
        <f t="shared" si="1680"/>
        <v>1250000</v>
      </c>
      <c r="C3180" s="29" t="str">
        <f t="shared" si="1647"/>
        <v>-4.43315498004469E-08+0.00177571380748551i</v>
      </c>
      <c r="D3180" s="28" t="str">
        <f t="shared" si="1648"/>
        <v>-5.39906137273907+0.0136138058573889i</v>
      </c>
      <c r="E3180" s="12" t="str">
        <f t="shared" si="1649"/>
        <v>4200</v>
      </c>
      <c r="F3180" s="12" t="str">
        <f t="shared" si="1650"/>
        <v>0.704225352112676</v>
      </c>
      <c r="G3180" s="12" t="str">
        <f t="shared" si="1646"/>
        <v>0.704225352112676</v>
      </c>
      <c r="H3180" s="12" t="str">
        <f t="shared" si="1651"/>
        <v>8.2689555946908+0.271579977041432i</v>
      </c>
      <c r="I3180" s="12" t="str">
        <f t="shared" si="1652"/>
        <v>4908.73852123405i</v>
      </c>
      <c r="J3180" s="12" t="str">
        <f t="shared" si="1653"/>
        <v>-20609.5098157124+1061.64625940923i</v>
      </c>
      <c r="K3180" s="12" t="str">
        <f t="shared" si="1654"/>
        <v>0.0122366776500519-0.237547983525878i</v>
      </c>
      <c r="L3180" s="12" t="str">
        <f t="shared" si="1655"/>
        <v>0.000666436986819066-0.0108430044187551i</v>
      </c>
      <c r="M3180" s="12" t="str">
        <f t="shared" si="1656"/>
        <v>0.012903114636871-0.248390987944633i</v>
      </c>
      <c r="N3180" s="12" t="str">
        <f t="shared" si="1657"/>
        <v>-15.707963267949i</v>
      </c>
      <c r="O3180" s="12" t="str">
        <f t="shared" si="1658"/>
        <v>-1+3.31382057211504E-14i</v>
      </c>
      <c r="P3180" s="12" t="str">
        <f t="shared" si="1659"/>
        <v>2-3.31382057211504E-14i</v>
      </c>
      <c r="Q3180" s="12" t="str">
        <f t="shared" si="1660"/>
        <v>-2+15.707963267949i</v>
      </c>
      <c r="R3180" s="12" t="str">
        <f t="shared" si="1661"/>
        <v>-0.0159527727716401-0.125292784359413i</v>
      </c>
      <c r="S3180" s="12" t="str">
        <f t="shared" si="1662"/>
        <v>1.60856954549952i</v>
      </c>
      <c r="T3180" s="12" t="str">
        <f t="shared" si="1663"/>
        <v>0.20154215719139-0.0256611444467342i</v>
      </c>
      <c r="U3180" s="12" t="str">
        <f t="shared" si="1664"/>
        <v>0.001-0.00127323954473516i</v>
      </c>
      <c r="V3180" s="12" t="str">
        <f t="shared" si="1665"/>
        <v>0.0015-0.000387002901135309i</v>
      </c>
      <c r="W3180" s="12" t="str">
        <f t="shared" si="1666"/>
        <v>0.000702997441000821-0.000451886410940066i</v>
      </c>
      <c r="X3180" s="12" t="str">
        <f t="shared" si="1667"/>
        <v>0.000691977962714742-0.000428766699667652i</v>
      </c>
      <c r="Y3180" s="12" t="str">
        <f t="shared" si="1668"/>
        <v>0.00029+1.17809724509617i</v>
      </c>
      <c r="Z3180" s="12" t="str">
        <f t="shared" si="1669"/>
        <v>-0.00436308943918597-0.00705463393362421i</v>
      </c>
      <c r="AA3180" s="12" t="str">
        <f t="shared" si="1670"/>
        <v>0.00849643196187318-10.1896177717435i</v>
      </c>
      <c r="AB3180" s="12" t="str">
        <f t="shared" si="1671"/>
        <v>0.503086866464672-0.0640550092819804i</v>
      </c>
      <c r="AC3180" s="12" t="str">
        <f t="shared" si="1672"/>
        <v>0.990580700471944-0.125788752910961i</v>
      </c>
      <c r="AD3180" s="12" t="str">
        <f t="shared" si="1673"/>
        <v>0.507892173973006-0.000169482511217092i</v>
      </c>
      <c r="AE3180" s="12" t="str">
        <f t="shared" si="1674"/>
        <v>-0.00221717461758163-0.00358225389777734i</v>
      </c>
      <c r="AF3180" s="12" t="str">
        <f t="shared" si="1675"/>
        <v>-13.6680169674299-0.257966171184043i</v>
      </c>
      <c r="AG3180" s="12" t="str">
        <f t="shared" si="1676"/>
        <v>1.00000936967964-0.0187343273945899i</v>
      </c>
      <c r="AH3180" s="12" t="str">
        <f t="shared" si="1677"/>
        <v>0.0284420487152576+0.050066636647465i</v>
      </c>
      <c r="AI3180" s="12">
        <f t="shared" si="1678"/>
        <v>-24.794354798319933</v>
      </c>
      <c r="AJ3180" s="12">
        <f t="shared" si="1679"/>
        <v>60.399791854216261</v>
      </c>
      <c r="AK3180" s="12"/>
      <c r="AL3180" s="12"/>
      <c r="AM3180" s="12"/>
      <c r="AN3180" s="12"/>
    </row>
    <row r="3181" spans="1:40" x14ac:dyDescent="0.35">
      <c r="A3181" s="12"/>
      <c r="B3181" s="12">
        <f t="shared" si="1680"/>
        <v>1251000</v>
      </c>
      <c r="C3181" s="29" t="str">
        <f t="shared" si="1647"/>
        <v>-4.42607043466855E-08+0.00177429437198968i</v>
      </c>
      <c r="D3181" s="28" t="str">
        <f t="shared" si="1648"/>
        <v>-5.39906137219592+0.0136029235185876i</v>
      </c>
      <c r="E3181" s="12" t="str">
        <f t="shared" si="1649"/>
        <v>4200</v>
      </c>
      <c r="F3181" s="12" t="str">
        <f t="shared" si="1650"/>
        <v>0.704225352112676</v>
      </c>
      <c r="G3181" s="12" t="str">
        <f t="shared" si="1646"/>
        <v>0.704225352112676</v>
      </c>
      <c r="H3181" s="12" t="str">
        <f t="shared" si="1651"/>
        <v>8.26897092457345+0.271363428482313i</v>
      </c>
      <c r="I3181" s="12" t="str">
        <f t="shared" si="1652"/>
        <v>4912.66551205104i</v>
      </c>
      <c r="J3181" s="12" t="str">
        <f t="shared" si="1653"/>
        <v>-20642.4998221438+1062.49557641676i</v>
      </c>
      <c r="K3181" s="12" t="str">
        <f t="shared" si="1654"/>
        <v>0.0122171722161144-0.237359082612614i</v>
      </c>
      <c r="L3181" s="12" t="str">
        <f t="shared" si="1655"/>
        <v>0.000665375967563865-0.0108344021098485i</v>
      </c>
      <c r="M3181" s="12" t="str">
        <f t="shared" si="1656"/>
        <v>0.0128825481836783-0.248193484722462i</v>
      </c>
      <c r="N3181" s="12" t="str">
        <f t="shared" si="1657"/>
        <v>-15.7205296385633i</v>
      </c>
      <c r="O3181" s="12" t="str">
        <f t="shared" si="1658"/>
        <v>-0.999921044203816+0.0125660398833281i</v>
      </c>
      <c r="P3181" s="12" t="str">
        <f t="shared" si="1659"/>
        <v>1.99992104420382-0.0125660398833281i</v>
      </c>
      <c r="Q3181" s="12" t="str">
        <f t="shared" si="1660"/>
        <v>-1.99992104420382+15.7330956784466i</v>
      </c>
      <c r="R3181" s="12" t="str">
        <f t="shared" si="1661"/>
        <v>-0.0166874216236585-0.124994315086968i</v>
      </c>
      <c r="S3181" s="12" t="str">
        <f t="shared" si="1662"/>
        <v>1.60985640113592i</v>
      </c>
      <c r="T3181" s="12" t="str">
        <f t="shared" si="1663"/>
        <v>0.201222898248356-0.0268643525193006i</v>
      </c>
      <c r="U3181" s="12" t="str">
        <f t="shared" si="1664"/>
        <v>0.001-0.00127222176732131i</v>
      </c>
      <c r="V3181" s="12" t="str">
        <f t="shared" si="1665"/>
        <v>0.0015-0.000386693546298269i</v>
      </c>
      <c r="W3181" s="12" t="str">
        <f t="shared" si="1666"/>
        <v>0.000702883161978856-0.000451601022475261i</v>
      </c>
      <c r="X3181" s="12" t="str">
        <f t="shared" si="1667"/>
        <v>0.000691860618974989-0.000428499652000184i</v>
      </c>
      <c r="Y3181" s="12" t="str">
        <f t="shared" si="1668"/>
        <v>0.00029+1.17903972289225i</v>
      </c>
      <c r="Z3181" s="12" t="str">
        <f t="shared" si="1669"/>
        <v>-0.00435688696539919-0.00704779075545871i</v>
      </c>
      <c r="AA3181" s="12" t="str">
        <f t="shared" si="1670"/>
        <v>0.00848183151841072-10.1814673366449i</v>
      </c>
      <c r="AB3181" s="12" t="str">
        <f t="shared" si="1671"/>
        <v>0.50228993651473-0.0670584413547928i</v>
      </c>
      <c r="AC3181" s="12" t="str">
        <f t="shared" si="1672"/>
        <v>0.989827306069425-0.125528973286491i</v>
      </c>
      <c r="AD3181" s="12" t="str">
        <f t="shared" si="1673"/>
        <v>0.507875579631972-0.00333931107582321i</v>
      </c>
      <c r="AE3181" s="12" t="str">
        <f t="shared" si="1674"/>
        <v>-0.0022362912586729-0.00356485181415379i</v>
      </c>
      <c r="AF3181" s="12" t="str">
        <f t="shared" si="1675"/>
        <v>-13.6680322967694-0.257760504963725i</v>
      </c>
      <c r="AG3181" s="12" t="str">
        <f t="shared" si="1676"/>
        <v>0.999892517235001-0.0187188279538468i</v>
      </c>
      <c r="AH3181" s="12" t="str">
        <f t="shared" si="1677"/>
        <v>0.0287168914277544+0.049843841197008i</v>
      </c>
      <c r="AI3181" s="12">
        <f t="shared" si="1678"/>
        <v>-24.802942611167662</v>
      </c>
      <c r="AJ3181" s="12">
        <f t="shared" si="1679"/>
        <v>60.052154911014263</v>
      </c>
      <c r="AK3181" s="12"/>
      <c r="AL3181" s="12"/>
      <c r="AM3181" s="12"/>
      <c r="AN3181" s="12"/>
    </row>
    <row r="3182" spans="1:40" x14ac:dyDescent="0.35">
      <c r="A3182" s="12"/>
      <c r="B3182" s="12">
        <f t="shared" si="1680"/>
        <v>1252000</v>
      </c>
      <c r="C3182" s="29" t="str">
        <f t="shared" si="1647"/>
        <v>-4.41900285825976E-08+0.0017728772039627i</v>
      </c>
      <c r="D3182" s="28" t="str">
        <f t="shared" si="1648"/>
        <v>-5.39906137165407+0.013592058563714i</v>
      </c>
      <c r="E3182" s="12" t="str">
        <f t="shared" si="1649"/>
        <v>4200</v>
      </c>
      <c r="F3182" s="12" t="str">
        <f t="shared" si="1650"/>
        <v>0.704225352112676</v>
      </c>
      <c r="G3182" s="12" t="str">
        <f t="shared" si="1646"/>
        <v>0.704225352112676</v>
      </c>
      <c r="H3182" s="12" t="str">
        <f t="shared" si="1651"/>
        <v>8.26898621779881+0.271147224552997i</v>
      </c>
      <c r="I3182" s="12" t="str">
        <f t="shared" si="1652"/>
        <v>4916.59250286803i</v>
      </c>
      <c r="J3182" s="12" t="str">
        <f t="shared" si="1653"/>
        <v>-20675.5162100278+1063.34489342429i</v>
      </c>
      <c r="K3182" s="12" t="str">
        <f t="shared" si="1654"/>
        <v>0.0121977133433821-0.237170481107243i</v>
      </c>
      <c r="L3182" s="12" t="str">
        <f t="shared" si="1655"/>
        <v>0.000664317476954831-0.010825813387481i</v>
      </c>
      <c r="M3182" s="12" t="str">
        <f t="shared" si="1656"/>
        <v>0.0128620308203369-0.247996294494724i</v>
      </c>
      <c r="N3182" s="12" t="str">
        <f t="shared" si="1657"/>
        <v>-15.7330960091777i</v>
      </c>
      <c r="O3182" s="12" t="str">
        <f t="shared" si="1658"/>
        <v>-0.9996841892833+0.0251300954433531i</v>
      </c>
      <c r="P3182" s="12" t="str">
        <f t="shared" si="1659"/>
        <v>1.9996841892833-0.0251300954433531i</v>
      </c>
      <c r="Q3182" s="12" t="str">
        <f t="shared" si="1660"/>
        <v>-1.9996841892833+15.7582261046211i</v>
      </c>
      <c r="R3182" s="12" t="str">
        <f t="shared" si="1661"/>
        <v>-0.0174173079772505-0.12468757973495i</v>
      </c>
      <c r="S3182" s="12" t="str">
        <f t="shared" si="1662"/>
        <v>1.61114325677232i</v>
      </c>
      <c r="T3182" s="12" t="str">
        <f t="shared" si="1663"/>
        <v>0.200889553293226-0.0280617782986739i</v>
      </c>
      <c r="U3182" s="12" t="str">
        <f t="shared" si="1664"/>
        <v>0.001-0.00127120561574996i</v>
      </c>
      <c r="V3182" s="12" t="str">
        <f t="shared" si="1665"/>
        <v>0.0015-0.000386384685638286i</v>
      </c>
      <c r="W3182" s="12" t="str">
        <f t="shared" si="1666"/>
        <v>0.000702769045185489-0.000451315982339153i</v>
      </c>
      <c r="X3182" s="12" t="str">
        <f t="shared" si="1667"/>
        <v>0.000691743444548775-0.00042823292480007i</v>
      </c>
      <c r="Y3182" s="12" t="str">
        <f t="shared" si="1668"/>
        <v>0.00029+1.17998220068833i</v>
      </c>
      <c r="Z3182" s="12" t="str">
        <f t="shared" si="1669"/>
        <v>-0.00435069765460513-0.00704096025316571i</v>
      </c>
      <c r="AA3182" s="12" t="str">
        <f t="shared" si="1670"/>
        <v>0.00846726834335204-10.1733299325568i</v>
      </c>
      <c r="AB3182" s="12" t="str">
        <f t="shared" si="1671"/>
        <v>0.501457845247745-0.0700474397438339i</v>
      </c>
      <c r="AC3182" s="12" t="str">
        <f t="shared" si="1672"/>
        <v>0.989078260765363-0.12526063979562i</v>
      </c>
      <c r="AD3182" s="12" t="str">
        <f t="shared" si="1673"/>
        <v>0.507819405672348-0.00650874288117759i</v>
      </c>
      <c r="AE3182" s="12" t="str">
        <f t="shared" si="1674"/>
        <v>-0.00225519649714611-0.00354721867873768i</v>
      </c>
      <c r="AF3182" s="12" t="str">
        <f t="shared" si="1675"/>
        <v>-13.6680475894529-0.257555165989283i</v>
      </c>
      <c r="AG3182" s="12" t="str">
        <f t="shared" si="1676"/>
        <v>0.999775865000933-0.0187018954862228i</v>
      </c>
      <c r="AH3182" s="12" t="str">
        <f t="shared" si="1677"/>
        <v>0.0289890816701222+0.0496176630498414i</v>
      </c>
      <c r="AI3182" s="12">
        <f t="shared" si="1678"/>
        <v>-24.81186192181509</v>
      </c>
      <c r="AJ3182" s="12">
        <f t="shared" si="1679"/>
        <v>59.70442440466767</v>
      </c>
      <c r="AK3182" s="12"/>
      <c r="AL3182" s="12"/>
      <c r="AM3182" s="12"/>
      <c r="AN3182" s="12"/>
    </row>
    <row r="3183" spans="1:40" x14ac:dyDescent="0.35">
      <c r="A3183" s="12"/>
      <c r="B3183" s="12">
        <f t="shared" si="1680"/>
        <v>1253000</v>
      </c>
      <c r="C3183" s="29" t="str">
        <f t="shared" si="1647"/>
        <v>-4.41195219666924E-08+0.00177146229797566i</v>
      </c>
      <c r="D3183" s="28" t="str">
        <f t="shared" si="1648"/>
        <v>-5.39906137111352+0.0135812109511467i</v>
      </c>
      <c r="E3183" s="12" t="str">
        <f t="shared" si="1649"/>
        <v>4200</v>
      </c>
      <c r="F3183" s="12" t="str">
        <f t="shared" si="1650"/>
        <v>0.704225352112676</v>
      </c>
      <c r="G3183" s="12" t="str">
        <f t="shared" si="1646"/>
        <v>0.704225352112676</v>
      </c>
      <c r="H3183" s="12" t="str">
        <f t="shared" si="1651"/>
        <v>8.26900147448363+0.270931364432469i</v>
      </c>
      <c r="I3183" s="12" t="str">
        <f t="shared" si="1652"/>
        <v>4920.51949368501i</v>
      </c>
      <c r="J3183" s="12" t="str">
        <f t="shared" si="1653"/>
        <v>-20708.5589793643+1064.19421043182i</v>
      </c>
      <c r="K3183" s="12" t="str">
        <f t="shared" si="1654"/>
        <v>0.0121783008839043-0.236982178300371i</v>
      </c>
      <c r="L3183" s="12" t="str">
        <f t="shared" si="1655"/>
        <v>0.000663261506973321-0.0108172382196147i</v>
      </c>
      <c r="M3183" s="12" t="str">
        <f t="shared" si="1656"/>
        <v>0.0128415623908776-0.247799416519986i</v>
      </c>
      <c r="N3183" s="12" t="str">
        <f t="shared" si="1657"/>
        <v>-15.745662379792i</v>
      </c>
      <c r="O3183" s="12" t="str">
        <f t="shared" si="1658"/>
        <v>-0.999289472640591+0.0376901826698908i</v>
      </c>
      <c r="P3183" s="12" t="str">
        <f t="shared" si="1659"/>
        <v>1.99928947264059-0.0376901826698908i</v>
      </c>
      <c r="Q3183" s="12" t="str">
        <f t="shared" si="1660"/>
        <v>-1.99928947264059+15.7833525624619i</v>
      </c>
      <c r="R3183" s="12" t="str">
        <f t="shared" si="1661"/>
        <v>-0.0181423525880835-0.124372667361623i</v>
      </c>
      <c r="S3183" s="12" t="str">
        <f t="shared" si="1662"/>
        <v>1.61243011240872i</v>
      </c>
      <c r="T3183" s="12" t="str">
        <f t="shared" si="1663"/>
        <v>0.200542234014474-0.0292532756229621i</v>
      </c>
      <c r="U3183" s="12" t="str">
        <f t="shared" si="1664"/>
        <v>0.001-0.00127019108612845i</v>
      </c>
      <c r="V3183" s="12" t="str">
        <f t="shared" si="1665"/>
        <v>0.0015-0.000386076317972175i</v>
      </c>
      <c r="W3183" s="12" t="str">
        <f t="shared" si="1666"/>
        <v>0.000702655090384571-0.000451031289854201i</v>
      </c>
      <c r="X3183" s="12" t="str">
        <f t="shared" si="1667"/>
        <v>0.000691626439175136-0.000427966517451017i</v>
      </c>
      <c r="Y3183" s="12" t="str">
        <f t="shared" si="1668"/>
        <v>0.00029+1.1809246784844i</v>
      </c>
      <c r="Z3183" s="12" t="str">
        <f t="shared" si="1669"/>
        <v>-0.00434452146903162-0.00703414239367544i</v>
      </c>
      <c r="AA3183" s="12" t="str">
        <f t="shared" si="1670"/>
        <v>0.00845274231179438-10.1652055282477i</v>
      </c>
      <c r="AB3183" s="12" t="str">
        <f t="shared" si="1671"/>
        <v>0.50059087145901-0.0730216396017225i</v>
      </c>
      <c r="AC3183" s="12" t="str">
        <f t="shared" si="1672"/>
        <v>0.988333649221505-0.124983837803604i</v>
      </c>
      <c r="AD3183" s="12" t="str">
        <f t="shared" si="1673"/>
        <v>0.507723658207809-0.00967728687853437i</v>
      </c>
      <c r="AE3183" s="12" t="str">
        <f t="shared" si="1674"/>
        <v>-0.00227388774730716-0.00352935732786576i</v>
      </c>
      <c r="AF3183" s="12" t="str">
        <f t="shared" si="1675"/>
        <v>-13.6680628455972-0.257350153481322i</v>
      </c>
      <c r="AG3183" s="12" t="str">
        <f t="shared" si="1676"/>
        <v>0.999659430570764-0.0186835336353913i</v>
      </c>
      <c r="AH3183" s="12" t="str">
        <f t="shared" si="1677"/>
        <v>0.0292585796453976+0.0493881368691201i</v>
      </c>
      <c r="AI3183" s="12">
        <f t="shared" si="1678"/>
        <v>-24.821112957139576</v>
      </c>
      <c r="AJ3183" s="12">
        <f t="shared" si="1679"/>
        <v>59.356600151438627</v>
      </c>
      <c r="AK3183" s="12"/>
      <c r="AL3183" s="12"/>
      <c r="AM3183" s="12"/>
      <c r="AN3183" s="12"/>
    </row>
    <row r="3184" spans="1:40" x14ac:dyDescent="0.35">
      <c r="A3184" s="12"/>
      <c r="B3184" s="12">
        <f t="shared" si="1680"/>
        <v>1254000</v>
      </c>
      <c r="C3184" s="29" t="str">
        <f t="shared" si="1647"/>
        <v>-4.40491839596374E-08+0.00177004964861698i</v>
      </c>
      <c r="D3184" s="28" t="str">
        <f t="shared" si="1648"/>
        <v>-5.39906137057426+0.0135703806393969i</v>
      </c>
      <c r="E3184" s="12" t="str">
        <f t="shared" si="1649"/>
        <v>4200</v>
      </c>
      <c r="F3184" s="12" t="str">
        <f t="shared" si="1650"/>
        <v>0.704225352112676</v>
      </c>
      <c r="G3184" s="12" t="str">
        <f t="shared" si="1646"/>
        <v>0.704225352112676</v>
      </c>
      <c r="H3184" s="12" t="str">
        <f t="shared" si="1651"/>
        <v>8.26901669474418+0.270715847302318i</v>
      </c>
      <c r="I3184" s="12" t="str">
        <f t="shared" si="1652"/>
        <v>4924.446484502i</v>
      </c>
      <c r="J3184" s="12" t="str">
        <f t="shared" si="1653"/>
        <v>-20741.6281301535+1065.04352743934i</v>
      </c>
      <c r="K3184" s="12" t="str">
        <f t="shared" si="1654"/>
        <v>0.0121589346903167-0.236794173484836i</v>
      </c>
      <c r="L3184" s="12" t="str">
        <f t="shared" si="1655"/>
        <v>0.000662208049632436-0.0108086765743119i</v>
      </c>
      <c r="M3184" s="12" t="str">
        <f t="shared" si="1656"/>
        <v>0.0128211427399491-0.247602850059148i</v>
      </c>
      <c r="N3184" s="12" t="str">
        <f t="shared" si="1657"/>
        <v>-15.7582287504064i</v>
      </c>
      <c r="O3184" s="12" t="str">
        <f t="shared" si="1658"/>
        <v>-0.998736956606018+0.0502443181797658i</v>
      </c>
      <c r="P3184" s="12" t="str">
        <f t="shared" si="1659"/>
        <v>1.99873695660602-0.0502443181797658i</v>
      </c>
      <c r="Q3184" s="12" t="str">
        <f t="shared" si="1660"/>
        <v>-1.99873695660602+15.8084730685862i</v>
      </c>
      <c r="R3184" s="12" t="str">
        <f t="shared" si="1661"/>
        <v>-0.0188624778259236-0.124049667325496i</v>
      </c>
      <c r="S3184" s="12" t="str">
        <f t="shared" si="1662"/>
        <v>1.61371696804512i</v>
      </c>
      <c r="T3184" s="12" t="str">
        <f t="shared" si="1663"/>
        <v>0.200181053043505-0.0304387005270677i</v>
      </c>
      <c r="U3184" s="12" t="str">
        <f t="shared" si="1664"/>
        <v>0.001-0.00126917817457652i</v>
      </c>
      <c r="V3184" s="12" t="str">
        <f t="shared" si="1665"/>
        <v>0.0015-0.000385768442120523i</v>
      </c>
      <c r="W3184" s="12" t="str">
        <f t="shared" si="1666"/>
        <v>0.000702541297340153-0.000450746944344906i</v>
      </c>
      <c r="X3184" s="12" t="str">
        <f t="shared" si="1667"/>
        <v>0.00069150960259343-0.000427700429338614i</v>
      </c>
      <c r="Y3184" s="12" t="str">
        <f t="shared" si="1668"/>
        <v>0.00029+1.18186715628048i</v>
      </c>
      <c r="Z3184" s="12" t="str">
        <f t="shared" si="1669"/>
        <v>-0.00433835837104602-0.00702733714402706i</v>
      </c>
      <c r="AA3184" s="12" t="str">
        <f t="shared" si="1670"/>
        <v>0.00843825329934981-10.1570940925858i</v>
      </c>
      <c r="AB3184" s="12" t="str">
        <f t="shared" si="1671"/>
        <v>0.499689296297547-0.0759806815646868i</v>
      </c>
      <c r="AC3184" s="12" t="str">
        <f t="shared" si="1672"/>
        <v>0.987593554488603-0.124698653071142i</v>
      </c>
      <c r="AD3184" s="12" t="str">
        <f t="shared" si="1673"/>
        <v>0.50758834936985-0.012844452078498i</v>
      </c>
      <c r="AE3184" s="12" t="str">
        <f t="shared" si="1674"/>
        <v>-0.00229236245972003-0.00351127062520589i</v>
      </c>
      <c r="AF3184" s="12" t="str">
        <f t="shared" si="1675"/>
        <v>-13.6680780653184-0.257145466662921i</v>
      </c>
      <c r="AG3184" s="12" t="str">
        <f t="shared" si="1676"/>
        <v>0.99954323147966-0.0186637462547158i</v>
      </c>
      <c r="AH3184" s="12" t="str">
        <f t="shared" si="1677"/>
        <v>0.0295253459735964+0.0491552977862093i</v>
      </c>
      <c r="AI3184" s="12">
        <f t="shared" si="1678"/>
        <v>-24.830695971347154</v>
      </c>
      <c r="AJ3184" s="12">
        <f t="shared" si="1679"/>
        <v>59.00868198198954</v>
      </c>
      <c r="AK3184" s="12"/>
      <c r="AL3184" s="12"/>
      <c r="AM3184" s="12"/>
      <c r="AN3184" s="12"/>
    </row>
    <row r="3185" spans="1:40" x14ac:dyDescent="0.35">
      <c r="A3185" s="12"/>
      <c r="B3185" s="12">
        <f t="shared" si="1680"/>
        <v>1255000</v>
      </c>
      <c r="C3185" s="29" t="str">
        <f t="shared" si="1647"/>
        <v>-4.39790140242482E-08+0.00176863925049234i</v>
      </c>
      <c r="D3185" s="28" t="str">
        <f t="shared" si="1648"/>
        <v>-5.39906137003629+0.0135595675871079i</v>
      </c>
      <c r="E3185" s="12" t="str">
        <f t="shared" si="1649"/>
        <v>4200</v>
      </c>
      <c r="F3185" s="12" t="str">
        <f t="shared" si="1650"/>
        <v>0.704225352112676</v>
      </c>
      <c r="G3185" s="12" t="str">
        <f t="shared" si="1646"/>
        <v>0.704225352112676</v>
      </c>
      <c r="H3185" s="12" t="str">
        <f t="shared" si="1651"/>
        <v>8.26903187869625+0.270500672346729i</v>
      </c>
      <c r="I3185" s="12" t="str">
        <f t="shared" si="1652"/>
        <v>4928.37347531899i</v>
      </c>
      <c r="J3185" s="12" t="str">
        <f t="shared" si="1653"/>
        <v>-20774.7236623951+1065.89284444687i</v>
      </c>
      <c r="K3185" s="12" t="str">
        <f t="shared" si="1654"/>
        <v>0.0121396146158399-0.236606465955703i</v>
      </c>
      <c r="L3185" s="12" t="str">
        <f t="shared" si="1655"/>
        <v>0.000661157096976821-0.0108001284197348i</v>
      </c>
      <c r="M3185" s="12" t="str">
        <f t="shared" si="1656"/>
        <v>0.0128007717128167-0.247406594375438i</v>
      </c>
      <c r="N3185" s="12" t="str">
        <f t="shared" si="1657"/>
        <v>-15.7707951210208i</v>
      </c>
      <c r="O3185" s="12" t="str">
        <f t="shared" si="1658"/>
        <v>-0.998026728428269+0.0627905195293514i</v>
      </c>
      <c r="P3185" s="12" t="str">
        <f t="shared" si="1659"/>
        <v>1.99802672842827-0.0627905195293514i</v>
      </c>
      <c r="Q3185" s="12" t="str">
        <f t="shared" si="1660"/>
        <v>-1.99802672842827+15.8335856405502i</v>
      </c>
      <c r="R3185" s="12" t="str">
        <f t="shared" si="1661"/>
        <v>-0.0195776076595281-0.12371866925891i</v>
      </c>
      <c r="S3185" s="12" t="str">
        <f t="shared" si="1662"/>
        <v>1.61500382368152i</v>
      </c>
      <c r="T3185" s="12" t="str">
        <f t="shared" si="1663"/>
        <v>0.199806123913929-0.0316179112286745i</v>
      </c>
      <c r="U3185" s="12" t="str">
        <f t="shared" si="1664"/>
        <v>0.001-0.00126816687722626i</v>
      </c>
      <c r="V3185" s="12" t="str">
        <f t="shared" si="1665"/>
        <v>0.0015-0.000385461056907678i</v>
      </c>
      <c r="W3185" s="12" t="str">
        <f t="shared" si="1666"/>
        <v>0.00070242766581646-0.000450462945137788i</v>
      </c>
      <c r="X3185" s="12" t="str">
        <f t="shared" si="1667"/>
        <v>0.000691392934543305-0.000427434659850276i</v>
      </c>
      <c r="Y3185" s="12" t="str">
        <f t="shared" si="1668"/>
        <v>0.00029+1.18280963407656i</v>
      </c>
      <c r="Z3185" s="12" t="str">
        <f t="shared" si="1669"/>
        <v>-0.00433220832315422-0.00702054447136805i</v>
      </c>
      <c r="AA3185" s="12" t="str">
        <f t="shared" si="1670"/>
        <v>0.00842380118214298-10.1489955945386i</v>
      </c>
      <c r="AB3185" s="12" t="str">
        <f t="shared" si="1671"/>
        <v>0.498753403164451-0.0789242117175848i</v>
      </c>
      <c r="AC3185" s="12" t="str">
        <f t="shared" si="1672"/>
        <v>0.986858058020085-0.124405171726887i</v>
      </c>
      <c r="AD3185" s="12" t="str">
        <f t="shared" si="1673"/>
        <v>0.507413497308218-0.0160097476227873i</v>
      </c>
      <c r="AE3185" s="12" t="str">
        <f t="shared" si="1674"/>
        <v>-0.00231061812148061-0.0034929614613217i</v>
      </c>
      <c r="AF3185" s="12" t="str">
        <f t="shared" si="1675"/>
        <v>-13.6680932487325-0.256941104759621i</v>
      </c>
      <c r="AG3185" s="12" t="str">
        <f t="shared" si="1676"/>
        <v>0.999427285202217-0.0186425374064318i</v>
      </c>
      <c r="AH3185" s="12" t="str">
        <f t="shared" si="1677"/>
        <v>0.0297893416975858+0.0489191813963762i</v>
      </c>
      <c r="AI3185" s="12">
        <f t="shared" si="1678"/>
        <v>-24.840611245966429</v>
      </c>
      <c r="AJ3185" s="12">
        <f t="shared" si="1679"/>
        <v>58.660669741424485</v>
      </c>
      <c r="AK3185" s="12"/>
      <c r="AL3185" s="12"/>
      <c r="AM3185" s="12"/>
      <c r="AN3185" s="12"/>
    </row>
    <row r="3186" spans="1:40" x14ac:dyDescent="0.35">
      <c r="A3186" s="12"/>
      <c r="B3186" s="12">
        <f t="shared" si="1680"/>
        <v>1256000</v>
      </c>
      <c r="C3186" s="29" t="str">
        <f t="shared" si="1647"/>
        <v>-4.39090116254778E-08+0.00176723109822458i</v>
      </c>
      <c r="D3186" s="28" t="str">
        <f t="shared" si="1648"/>
        <v>-5.39906136949961+0.0135487717530551i</v>
      </c>
      <c r="E3186" s="12" t="str">
        <f t="shared" si="1649"/>
        <v>4200</v>
      </c>
      <c r="F3186" s="12" t="str">
        <f t="shared" si="1650"/>
        <v>0.704225352112676</v>
      </c>
      <c r="G3186" s="12" t="str">
        <f t="shared" si="1646"/>
        <v>0.704225352112676</v>
      </c>
      <c r="H3186" s="12" t="str">
        <f t="shared" si="1651"/>
        <v>8.26904702645521+0.270285838752465i</v>
      </c>
      <c r="I3186" s="12" t="str">
        <f t="shared" si="1652"/>
        <v>4932.30046613598i</v>
      </c>
      <c r="J3186" s="12" t="str">
        <f t="shared" si="1653"/>
        <v>-20807.8455760894+1066.7421614544i</v>
      </c>
      <c r="K3186" s="12" t="str">
        <f t="shared" si="1654"/>
        <v>0.0121203405142742-0.236419055010248i</v>
      </c>
      <c r="L3186" s="12" t="str">
        <f t="shared" si="1655"/>
        <v>0.000660108641082549-0.0107915937241449i</v>
      </c>
      <c r="M3186" s="12" t="str">
        <f t="shared" si="1656"/>
        <v>0.0127804491553567-0.247210648734393i</v>
      </c>
      <c r="N3186" s="12" t="str">
        <f t="shared" si="1657"/>
        <v>-15.7833614916351i</v>
      </c>
      <c r="O3186" s="12" t="str">
        <f t="shared" si="1658"/>
        <v>-0.997158900260615+0.0753268055279115i</v>
      </c>
      <c r="P3186" s="12" t="str">
        <f t="shared" si="1659"/>
        <v>1.99715890026062-0.0753268055279115i</v>
      </c>
      <c r="Q3186" s="12" t="str">
        <f t="shared" si="1660"/>
        <v>-1.99715890026062+15.858688297163i</v>
      </c>
      <c r="R3186" s="12" t="str">
        <f t="shared" si="1661"/>
        <v>-0.0202876676413013-0.123379763042275i</v>
      </c>
      <c r="S3186" s="12" t="str">
        <f t="shared" si="1662"/>
        <v>1.61629067931792i</v>
      </c>
      <c r="T3186" s="12" t="str">
        <f t="shared" si="1663"/>
        <v>0.199417561021683-0.0327907681137351i</v>
      </c>
      <c r="U3186" s="12" t="str">
        <f t="shared" si="1664"/>
        <v>0.001-0.0012671571902221i</v>
      </c>
      <c r="V3186" s="12" t="str">
        <f t="shared" si="1665"/>
        <v>0.0015-0.000385154161161731i</v>
      </c>
      <c r="W3186" s="12" t="str">
        <f t="shared" si="1666"/>
        <v>0.000702314195577911-0.000450179291561398i</v>
      </c>
      <c r="X3186" s="12" t="str">
        <f t="shared" si="1667"/>
        <v>0.000691276434764717-0.000427169208375281i</v>
      </c>
      <c r="Y3186" s="12" t="str">
        <f t="shared" si="1668"/>
        <v>0.00029+1.18375211187263i</v>
      </c>
      <c r="Z3186" s="12" t="str">
        <f t="shared" si="1669"/>
        <v>-0.0043260712880005-0.00701376434295402i</v>
      </c>
      <c r="AA3186" s="12" t="str">
        <f t="shared" si="1670"/>
        <v>0.00840938583680879-10.1409100031729i</v>
      </c>
      <c r="AB3186" s="12" t="str">
        <f t="shared" si="1671"/>
        <v>0.497783477613347-0.0818518815576785i</v>
      </c>
      <c r="AC3186" s="12" t="str">
        <f t="shared" si="1672"/>
        <v>0.98612723968601-0.124103480240576i</v>
      </c>
      <c r="AD3186" s="12" t="str">
        <f t="shared" si="1673"/>
        <v>0.507199126190469-0.0191726828563039i</v>
      </c>
      <c r="AE3186" s="12" t="str">
        <f t="shared" si="1674"/>
        <v>-0.00232865225648784-0.00347443275323357i</v>
      </c>
      <c r="AF3186" s="12" t="str">
        <f t="shared" si="1675"/>
        <v>-13.6681083959548-0.25673706699941i</v>
      </c>
      <c r="AG3186" s="12" t="str">
        <f t="shared" si="1676"/>
        <v>0.999311609150055-0.0186199113608008i</v>
      </c>
      <c r="AH3186" s="12" t="str">
        <f t="shared" si="1677"/>
        <v>0.0300505282889529+0.0486798237543794i</v>
      </c>
      <c r="AI3186" s="12">
        <f t="shared" si="1678"/>
        <v>-24.85085908985134</v>
      </c>
      <c r="AJ3186" s="12">
        <f t="shared" si="1679"/>
        <v>58.312563289298083</v>
      </c>
      <c r="AK3186" s="12"/>
      <c r="AL3186" s="12"/>
      <c r="AM3186" s="12"/>
      <c r="AN3186" s="12"/>
    </row>
    <row r="3187" spans="1:40" x14ac:dyDescent="0.35">
      <c r="A3187" s="12"/>
      <c r="B3187" s="12">
        <f t="shared" si="1680"/>
        <v>1257000</v>
      </c>
      <c r="C3187" s="29" t="str">
        <f t="shared" si="1647"/>
        <v>-4.38391762304066E-08+0.00176582518645366i</v>
      </c>
      <c r="D3187" s="28" t="str">
        <f t="shared" si="1648"/>
        <v>-5.3990613689642+0.0135379930961447i</v>
      </c>
      <c r="E3187" s="12" t="str">
        <f t="shared" si="1649"/>
        <v>4200</v>
      </c>
      <c r="F3187" s="12" t="str">
        <f t="shared" si="1650"/>
        <v>0.704225352112676</v>
      </c>
      <c r="G3187" s="12" t="str">
        <f t="shared" si="1646"/>
        <v>0.704225352112676</v>
      </c>
      <c r="H3187" s="12" t="str">
        <f t="shared" si="1651"/>
        <v>8.26906213813591+0.27007134570886i</v>
      </c>
      <c r="I3187" s="12" t="str">
        <f t="shared" si="1652"/>
        <v>4936.22745695296i</v>
      </c>
      <c r="J3187" s="12" t="str">
        <f t="shared" si="1653"/>
        <v>-20840.9938712362+1067.59147846193i</v>
      </c>
      <c r="K3187" s="12" t="str">
        <f t="shared" si="1654"/>
        <v>0.0121011122399995-0.236231939947958i</v>
      </c>
      <c r="L3187" s="12" t="str">
        <f t="shared" si="1655"/>
        <v>0.000659062674056968-0.0107830724559029i</v>
      </c>
      <c r="M3187" s="12" t="str">
        <f t="shared" si="1656"/>
        <v>0.0127601749140565-0.247015012403861i</v>
      </c>
      <c r="N3187" s="12" t="str">
        <f t="shared" si="1657"/>
        <v>-15.7959278622495i</v>
      </c>
      <c r="O3187" s="12" t="str">
        <f t="shared" si="1658"/>
        <v>-0.996133609143171+0.0878511965507619i</v>
      </c>
      <c r="P3187" s="12" t="str">
        <f t="shared" si="1659"/>
        <v>1.99613360914317-0.0878511965507619i</v>
      </c>
      <c r="Q3187" s="12" t="str">
        <f t="shared" si="1660"/>
        <v>-1.99613360914317+15.8837790588003i</v>
      </c>
      <c r="R3187" s="12" t="str">
        <f t="shared" si="1661"/>
        <v>-0.0209925848916763-0.123033038778978i</v>
      </c>
      <c r="S3187" s="12" t="str">
        <f t="shared" si="1662"/>
        <v>1.61757753495432i</v>
      </c>
      <c r="T3187" s="12" t="str">
        <f t="shared" si="1663"/>
        <v>0.199015479586038-0.0339571337213971i</v>
      </c>
      <c r="U3187" s="12" t="str">
        <f t="shared" si="1664"/>
        <v>0.001-0.00126614910972073i</v>
      </c>
      <c r="V3187" s="12" t="str">
        <f t="shared" si="1665"/>
        <v>0.0015-0.000384847753714507i</v>
      </c>
      <c r="W3187" s="12" t="str">
        <f t="shared" si="1666"/>
        <v>0.000702200886389116-0.00044989598294629i</v>
      </c>
      <c r="X3187" s="12" t="str">
        <f t="shared" si="1667"/>
        <v>0.000691160102997914-0.00042690407430473i</v>
      </c>
      <c r="Y3187" s="12" t="str">
        <f t="shared" si="1668"/>
        <v>0.00029+1.18469458966871i</v>
      </c>
      <c r="Z3187" s="12" t="str">
        <f t="shared" si="1669"/>
        <v>-0.0043199472283662-0.00700699672614766i</v>
      </c>
      <c r="AA3187" s="12" t="str">
        <f t="shared" si="1670"/>
        <v>0.00839500714048864-10.1328372876533i</v>
      </c>
      <c r="AB3187" s="12" t="str">
        <f t="shared" si="1671"/>
        <v>0.496779807253056-0.0847633479570066i</v>
      </c>
      <c r="AC3187" s="12" t="str">
        <f t="shared" si="1672"/>
        <v>0.985401177787327-0.123793665396834i</v>
      </c>
      <c r="AD3187" s="12" t="str">
        <f t="shared" si="1673"/>
        <v>0.506945266200681-0.0223327673992288i</v>
      </c>
      <c r="AE3187" s="12" t="str">
        <f t="shared" si="1674"/>
        <v>-0.00234646242570921-0.00345568744397618i</v>
      </c>
      <c r="AF3187" s="12" t="str">
        <f t="shared" si="1675"/>
        <v>-13.6681235071001-0.256533352612715i</v>
      </c>
      <c r="AG3187" s="12" t="str">
        <f t="shared" si="1676"/>
        <v>0.999196220669422-0.0185958725952357i</v>
      </c>
      <c r="AH3187" s="12" t="str">
        <f t="shared" si="1677"/>
        <v>0.0303088676538337+0.0484372613699639i</v>
      </c>
      <c r="AI3187" s="12">
        <f t="shared" si="1678"/>
        <v>-24.861439839194396</v>
      </c>
      <c r="AJ3187" s="12">
        <f t="shared" si="1679"/>
        <v>57.964362499625189</v>
      </c>
      <c r="AK3187" s="12"/>
      <c r="AL3187" s="12"/>
      <c r="AM3187" s="12"/>
      <c r="AN3187" s="12"/>
    </row>
    <row r="3188" spans="1:40" x14ac:dyDescent="0.35">
      <c r="A3188" s="12"/>
      <c r="B3188" s="12">
        <f t="shared" si="1680"/>
        <v>1258000</v>
      </c>
      <c r="C3188" s="29" t="str">
        <f t="shared" si="1647"/>
        <v>-4.37695073082324E-08+0.00176442150983658i</v>
      </c>
      <c r="D3188" s="28" t="str">
        <f t="shared" si="1648"/>
        <v>-5.39906136843007+0.0135272315754138i</v>
      </c>
      <c r="E3188" s="12" t="str">
        <f t="shared" si="1649"/>
        <v>4200</v>
      </c>
      <c r="F3188" s="12" t="str">
        <f t="shared" si="1650"/>
        <v>0.704225352112676</v>
      </c>
      <c r="G3188" s="12" t="str">
        <f t="shared" si="1646"/>
        <v>0.704225352112676</v>
      </c>
      <c r="H3188" s="12" t="str">
        <f t="shared" si="1651"/>
        <v>8.26907721385283+0.269857192407814i</v>
      </c>
      <c r="I3188" s="12" t="str">
        <f t="shared" si="1652"/>
        <v>4940.15444776995i</v>
      </c>
      <c r="J3188" s="12" t="str">
        <f t="shared" si="1653"/>
        <v>-20874.1685478356+1068.44079546945i</v>
      </c>
      <c r="K3188" s="12" t="str">
        <f t="shared" si="1654"/>
        <v>0.0120819296479704-0.236045120070517i</v>
      </c>
      <c r="L3188" s="12" t="str">
        <f t="shared" si="1655"/>
        <v>0.000658019188038536-0.0107745645834683i</v>
      </c>
      <c r="M3188" s="12" t="str">
        <f t="shared" si="1656"/>
        <v>0.0127399488360089-0.246819684653985i</v>
      </c>
      <c r="N3188" s="12" t="str">
        <f t="shared" si="1657"/>
        <v>-15.8084942328638i</v>
      </c>
      <c r="O3188" s="12" t="str">
        <f t="shared" si="1658"/>
        <v>-0.994951016981304+0.100361714851176i</v>
      </c>
      <c r="P3188" s="12" t="str">
        <f t="shared" si="1659"/>
        <v>1.9949510169813-0.100361714851176i</v>
      </c>
      <c r="Q3188" s="12" t="str">
        <f t="shared" si="1660"/>
        <v>-1.9949510169813+15.908855947715i</v>
      </c>
      <c r="R3188" s="12" t="str">
        <f t="shared" si="1661"/>
        <v>-0.0216922880831904-0.122678586771i</v>
      </c>
      <c r="S3188" s="12" t="str">
        <f t="shared" si="1662"/>
        <v>1.61886439059072i</v>
      </c>
      <c r="T3188" s="12" t="str">
        <f t="shared" si="1663"/>
        <v>0.198599995611566-0.0351168727283124i</v>
      </c>
      <c r="U3188" s="12" t="str">
        <f t="shared" si="1664"/>
        <v>0.001-0.00126514263189106i</v>
      </c>
      <c r="V3188" s="12" t="str">
        <f t="shared" si="1665"/>
        <v>0.0015-0.000384541833401538i</v>
      </c>
      <c r="W3188" s="12" t="str">
        <f t="shared" si="1666"/>
        <v>0.000702087738014873-0.000449613018625029i</v>
      </c>
      <c r="X3188" s="12" t="str">
        <f t="shared" si="1667"/>
        <v>0.000691043938983461-0.000426639257031558i</v>
      </c>
      <c r="Y3188" s="12" t="str">
        <f t="shared" si="1668"/>
        <v>0.00029+1.18563706746479i</v>
      </c>
      <c r="Z3188" s="12" t="str">
        <f t="shared" si="1669"/>
        <v>-0.00431383610716992-0.00700024158841933i</v>
      </c>
      <c r="AA3188" s="12" t="str">
        <f t="shared" si="1670"/>
        <v>0.00838066497083013-10.1247774172435i</v>
      </c>
      <c r="AB3188" s="12" t="str">
        <f t="shared" si="1671"/>
        <v>0.495742681652654-0.0876582731232179i</v>
      </c>
      <c r="AC3188" s="12" t="str">
        <f t="shared" si="1672"/>
        <v>0.984679949070495-0.123475814269672i</v>
      </c>
      <c r="AD3188" s="12" t="str">
        <f t="shared" si="1673"/>
        <v>0.506651953537471-0.0254895112189004i</v>
      </c>
      <c r="AE3188" s="12" t="str">
        <f t="shared" si="1674"/>
        <v>-0.00236404622744115-0.0034367285021567i</v>
      </c>
      <c r="AF3188" s="12" t="str">
        <f t="shared" si="1675"/>
        <v>-13.6681385822829-0.2563299608324i</v>
      </c>
      <c r="AG3188" s="12" t="str">
        <f t="shared" si="1676"/>
        <v>0.999081137038824-0.0185704257934089i</v>
      </c>
      <c r="AH3188" s="12" t="str">
        <f t="shared" si="1677"/>
        <v>0.0305643221387041+0.048191531203313i</v>
      </c>
      <c r="AI3188" s="12">
        <f t="shared" si="1678"/>
        <v>-24.872353857543523</v>
      </c>
      <c r="AJ3188" s="12">
        <f t="shared" si="1679"/>
        <v>57.616067260915877</v>
      </c>
      <c r="AK3188" s="12"/>
      <c r="AL3188" s="12"/>
      <c r="AM3188" s="12"/>
      <c r="AN3188" s="12"/>
    </row>
    <row r="3189" spans="1:40" x14ac:dyDescent="0.35">
      <c r="A3189" s="12"/>
      <c r="B3189" s="12">
        <f t="shared" si="1680"/>
        <v>1259000</v>
      </c>
      <c r="C3189" s="29" t="str">
        <f t="shared" si="1647"/>
        <v>-4.37000043302602E-08+0.00176302006304733i</v>
      </c>
      <c r="D3189" s="28" t="str">
        <f t="shared" si="1648"/>
        <v>-5.39906136789722+0.0135164871500295i</v>
      </c>
      <c r="E3189" s="12" t="str">
        <f t="shared" si="1649"/>
        <v>4200</v>
      </c>
      <c r="F3189" s="12" t="str">
        <f t="shared" si="1650"/>
        <v>0.704225352112676</v>
      </c>
      <c r="G3189" s="12" t="str">
        <f t="shared" si="1646"/>
        <v>0.704225352112676</v>
      </c>
      <c r="H3189" s="12" t="str">
        <f t="shared" si="1651"/>
        <v>8.26909225371993+0.269643378043776i</v>
      </c>
      <c r="I3189" s="12" t="str">
        <f t="shared" si="1652"/>
        <v>4944.08143858694i</v>
      </c>
      <c r="J3189" s="12" t="str">
        <f t="shared" si="1653"/>
        <v>-20907.3696058875+1069.29011247698i</v>
      </c>
      <c r="K3189" s="12" t="str">
        <f t="shared" si="1654"/>
        <v>0.0120627925937152-0.235858594681801i</v>
      </c>
      <c r="L3189" s="12" t="str">
        <f t="shared" si="1655"/>
        <v>0.000656978175196716-0.0107660700753989i</v>
      </c>
      <c r="M3189" s="12" t="str">
        <f t="shared" si="1656"/>
        <v>0.0127197707689119-0.2466246647572i</v>
      </c>
      <c r="N3189" s="12" t="str">
        <f t="shared" si="1657"/>
        <v>-15.8210606034782i</v>
      </c>
      <c r="O3189" s="12" t="str">
        <f t="shared" si="1658"/>
        <v>-0.993611310520008+0.112856384873483i</v>
      </c>
      <c r="P3189" s="12" t="str">
        <f t="shared" si="1659"/>
        <v>1.99361131052001-0.112856384873483i</v>
      </c>
      <c r="Q3189" s="12" t="str">
        <f t="shared" si="1660"/>
        <v>-1.99361131052001+15.9339169883517i</v>
      </c>
      <c r="R3189" s="12" t="str">
        <f t="shared" si="1661"/>
        <v>-0.0223867074244045-0.122316497495135i</v>
      </c>
      <c r="S3189" s="12" t="str">
        <f t="shared" si="1662"/>
        <v>1.62015124622712i</v>
      </c>
      <c r="T3189" s="12" t="str">
        <f t="shared" si="1663"/>
        <v>0.198171225850879-0.0362698519325709i</v>
      </c>
      <c r="U3189" s="12" t="str">
        <f t="shared" si="1664"/>
        <v>0.001-0.00126413775291418i</v>
      </c>
      <c r="V3189" s="12" t="str">
        <f t="shared" si="1665"/>
        <v>0.0015-0.000384236399062062i</v>
      </c>
      <c r="W3189" s="12" t="str">
        <f t="shared" si="1666"/>
        <v>0.000701974750220173-0.000449330397932168i</v>
      </c>
      <c r="X3189" s="12" t="str">
        <f t="shared" si="1667"/>
        <v>0.000690927942462219-0.000426374755950518i</v>
      </c>
      <c r="Y3189" s="12" t="str">
        <f t="shared" si="1668"/>
        <v>0.00029+1.18657954526086i</v>
      </c>
      <c r="Z3189" s="12" t="str">
        <f t="shared" si="1669"/>
        <v>-0.00430773788746626-0.00699349889734574i</v>
      </c>
      <c r="AA3189" s="12" t="str">
        <f t="shared" si="1670"/>
        <v>0.00836635920598274-10.1167303613044i</v>
      </c>
      <c r="AB3189" s="12" t="str">
        <f t="shared" si="1671"/>
        <v>0.494672392248467-0.0905363245594666i</v>
      </c>
      <c r="AC3189" s="12" t="str">
        <f t="shared" si="1672"/>
        <v>0.983963628742282-0.123150014197577i</v>
      </c>
      <c r="AD3189" s="12" t="str">
        <f t="shared" si="1673"/>
        <v>0.506319230410975-0.0286424247020927i</v>
      </c>
      <c r="AE3189" s="12" t="str">
        <f t="shared" si="1674"/>
        <v>-0.00238140129756551-0.003417558921506i</v>
      </c>
      <c r="AF3189" s="12" t="str">
        <f t="shared" si="1675"/>
        <v>-13.6681536216171-0.256126890893747i</v>
      </c>
      <c r="AG3189" s="12" t="str">
        <f t="shared" si="1676"/>
        <v>0.998966375466637-0.018543575844321i</v>
      </c>
      <c r="AH3189" s="12" t="str">
        <f t="shared" si="1677"/>
        <v>0.0308168545361523+0.0479426706603519i</v>
      </c>
      <c r="AI3189" s="12">
        <f t="shared" si="1678"/>
        <v>-24.88360153583448</v>
      </c>
      <c r="AJ3189" s="12">
        <f t="shared" si="1679"/>
        <v>57.26767747616281</v>
      </c>
      <c r="AK3189" s="12"/>
      <c r="AL3189" s="12"/>
      <c r="AM3189" s="12"/>
      <c r="AN3189" s="12"/>
    </row>
    <row r="3190" spans="1:40" x14ac:dyDescent="0.35">
      <c r="A3190" s="12"/>
      <c r="B3190" s="12">
        <f t="shared" si="1680"/>
        <v>1260000</v>
      </c>
      <c r="C3190" s="29" t="str">
        <f t="shared" si="1647"/>
        <v>-4.36306667698921E-08+0.00176162084077679i</v>
      </c>
      <c r="D3190" s="28" t="str">
        <f t="shared" si="1648"/>
        <v>-5.39906136736563+0.0135057597792887i</v>
      </c>
      <c r="E3190" s="12" t="str">
        <f t="shared" si="1649"/>
        <v>4200</v>
      </c>
      <c r="F3190" s="12" t="str">
        <f t="shared" si="1650"/>
        <v>0.704225352112676</v>
      </c>
      <c r="G3190" s="12" t="str">
        <f t="shared" si="1646"/>
        <v>0.704225352112676</v>
      </c>
      <c r="H3190" s="12" t="str">
        <f t="shared" si="1651"/>
        <v>8.26910725785074+0.269429901813735i</v>
      </c>
      <c r="I3190" s="12" t="str">
        <f t="shared" si="1652"/>
        <v>4948.00842940392i</v>
      </c>
      <c r="J3190" s="12" t="str">
        <f t="shared" si="1653"/>
        <v>-20940.597045392+1070.13942948451i</v>
      </c>
      <c r="K3190" s="12" t="str">
        <f t="shared" si="1654"/>
        <v>0.0120437009333317-0.235672363087862i</v>
      </c>
      <c r="L3190" s="12" t="str">
        <f t="shared" si="1655"/>
        <v>0.000655939627731777-0.0107575889003503i</v>
      </c>
      <c r="M3190" s="12" t="str">
        <f t="shared" si="1656"/>
        <v>0.0126996405610635-0.246429951988212i</v>
      </c>
      <c r="N3190" s="12" t="str">
        <f t="shared" si="1657"/>
        <v>-15.8336269740926i</v>
      </c>
      <c r="O3190" s="12" t="str">
        <f t="shared" si="1658"/>
        <v>-0.992114701314473+0.125333233564345i</v>
      </c>
      <c r="P3190" s="12" t="str">
        <f t="shared" si="1659"/>
        <v>1.99211470131447-0.125333233564345i</v>
      </c>
      <c r="Q3190" s="12" t="str">
        <f t="shared" si="1660"/>
        <v>-1.99211470131447+15.9589602076569i</v>
      </c>
      <c r="R3190" s="12" t="str">
        <f t="shared" si="1661"/>
        <v>-0.0230757746435267-0.121946861579938i</v>
      </c>
      <c r="S3190" s="12" t="str">
        <f t="shared" si="1662"/>
        <v>1.62143810186352i</v>
      </c>
      <c r="T3190" s="12" t="str">
        <f t="shared" si="1663"/>
        <v>0.197729287768388-0.0374159402370303i</v>
      </c>
      <c r="U3190" s="12" t="str">
        <f t="shared" si="1664"/>
        <v>0.001-0.0012631344689833i</v>
      </c>
      <c r="V3190" s="12" t="str">
        <f t="shared" si="1665"/>
        <v>0.0015-0.000383931449538995i</v>
      </c>
      <c r="W3190" s="12" t="str">
        <f t="shared" si="1666"/>
        <v>0.000701861922770198-0.00044904812020425i</v>
      </c>
      <c r="X3190" s="12" t="str">
        <f t="shared" si="1667"/>
        <v>0.000690812113175364-0.000426110570458172i</v>
      </c>
      <c r="Y3190" s="12" t="str">
        <f t="shared" si="1668"/>
        <v>0.00029+1.18752202305694i</v>
      </c>
      <c r="Z3190" s="12" t="str">
        <f t="shared" si="1669"/>
        <v>-0.00430165253244538-0.00698676862060994i</v>
      </c>
      <c r="AA3190" s="12" t="str">
        <f t="shared" si="1670"/>
        <v>0.00835208972459596-10.1086960892942i</v>
      </c>
      <c r="AB3190" s="12" t="str">
        <f t="shared" si="1671"/>
        <v>0.493569232253605-0.0933971750228005i</v>
      </c>
      <c r="AC3190" s="12" t="str">
        <f t="shared" si="1672"/>
        <v>0.983252290484917-0.122816352759323i</v>
      </c>
      <c r="AD3190" s="12" t="str">
        <f t="shared" si="1673"/>
        <v>0.505947145039251-0.0317910187269144i</v>
      </c>
      <c r="AE3190" s="12" t="str">
        <f t="shared" si="1674"/>
        <v>-0.00239852530980002-0.00339818172043177i</v>
      </c>
      <c r="AF3190" s="12" t="str">
        <f t="shared" si="1675"/>
        <v>-13.6681686252164-0.255924142034446i</v>
      </c>
      <c r="AG3190" s="12" t="str">
        <f t="shared" si="1676"/>
        <v>0.998851953088764-0.018515327841357i</v>
      </c>
      <c r="AH3190" s="12" t="str">
        <f t="shared" si="1677"/>
        <v>0.0310664280905981+0.0476907175880268i</v>
      </c>
      <c r="AI3190" s="12">
        <f t="shared" si="1678"/>
        <v>-24.895183292425529</v>
      </c>
      <c r="AJ3190" s="12">
        <f t="shared" si="1679"/>
        <v>56.919193062874413</v>
      </c>
      <c r="AK3190" s="12"/>
      <c r="AL3190" s="12"/>
      <c r="AM3190" s="12"/>
      <c r="AN3190" s="12"/>
    </row>
    <row r="3191" spans="1:40" x14ac:dyDescent="0.35">
      <c r="A3191" s="12"/>
      <c r="B3191" s="12">
        <f t="shared" si="1680"/>
        <v>1261000</v>
      </c>
      <c r="C3191" s="29" t="str">
        <f t="shared" si="1647"/>
        <v>-4.35614941026174E-08+0.00176022383773268i</v>
      </c>
      <c r="D3191" s="28" t="str">
        <f t="shared" si="1648"/>
        <v>-5.3990613668353+0.0134950494226172i</v>
      </c>
      <c r="E3191" s="12" t="str">
        <f t="shared" si="1649"/>
        <v>4200</v>
      </c>
      <c r="F3191" s="12" t="str">
        <f t="shared" si="1650"/>
        <v>0.704225352112676</v>
      </c>
      <c r="G3191" s="12" t="str">
        <f t="shared" si="1646"/>
        <v>0.704225352112676</v>
      </c>
      <c r="H3191" s="12" t="str">
        <f t="shared" si="1651"/>
        <v>8.26912222635833+0.269216762917214i</v>
      </c>
      <c r="I3191" s="12" t="str">
        <f t="shared" si="1652"/>
        <v>4951.93542022091i</v>
      </c>
      <c r="J3191" s="12" t="str">
        <f t="shared" si="1653"/>
        <v>-20973.8508663491+1070.98874649203i</v>
      </c>
      <c r="K3191" s="12" t="str">
        <f t="shared" si="1654"/>
        <v>0.0120246545234856-0.235486424596931i</v>
      </c>
      <c r="L3191" s="12" t="str">
        <f t="shared" si="1655"/>
        <v>0.00065490353787468-0.0107491210270757i</v>
      </c>
      <c r="M3191" s="12" t="str">
        <f t="shared" si="1656"/>
        <v>0.0126795580613603-0.246235545624007i</v>
      </c>
      <c r="N3191" s="12" t="str">
        <f t="shared" si="1657"/>
        <v>-15.8461933447069i</v>
      </c>
      <c r="O3191" s="12" t="str">
        <f t="shared" si="1658"/>
        <v>-0.990461425696654+0.137790290684622i</v>
      </c>
      <c r="P3191" s="12" t="str">
        <f t="shared" si="1659"/>
        <v>1.99046142569665-0.137790290684622i</v>
      </c>
      <c r="Q3191" s="12" t="str">
        <f t="shared" si="1660"/>
        <v>-1.99046142569665+15.9839836353915i</v>
      </c>
      <c r="R3191" s="12" t="str">
        <f t="shared" si="1661"/>
        <v>-0.023759422971892-0.121569769783282i</v>
      </c>
      <c r="S3191" s="12" t="str">
        <f t="shared" si="1662"/>
        <v>1.62272495749992i</v>
      </c>
      <c r="T3191" s="12" t="str">
        <f t="shared" si="1663"/>
        <v>0.197274299504851-0.0385550086322861i</v>
      </c>
      <c r="U3191" s="12" t="str">
        <f t="shared" si="1664"/>
        <v>0.001-0.00126213277630369i</v>
      </c>
      <c r="V3191" s="12" t="str">
        <f t="shared" si="1665"/>
        <v>0.0015-0.000383626983678933i</v>
      </c>
      <c r="W3191" s="12" t="str">
        <f t="shared" si="1666"/>
        <v>0.000701749255430323-0.000448766184779792i</v>
      </c>
      <c r="X3191" s="12" t="str">
        <f t="shared" si="1667"/>
        <v>0.000690696450864358-0.000425846699952884i</v>
      </c>
      <c r="Y3191" s="12" t="str">
        <f t="shared" si="1668"/>
        <v>0.00029+1.18846450085302i</v>
      </c>
      <c r="Z3191" s="12" t="str">
        <f t="shared" si="1669"/>
        <v>-0.00429558000543241-0.00698005072600069i</v>
      </c>
      <c r="AA3191" s="12" t="str">
        <f t="shared" si="1670"/>
        <v>0.00833785640581704-10.1006745707684i</v>
      </c>
      <c r="AB3191" s="12" t="str">
        <f t="shared" si="1671"/>
        <v>0.492433496569464-0.0962405024816507i</v>
      </c>
      <c r="AC3191" s="12" t="str">
        <f t="shared" si="1672"/>
        <v>0.982546006471413-0.12247491775039i</v>
      </c>
      <c r="AD3191" s="12" t="str">
        <f t="shared" si="1673"/>
        <v>0.505535751643664-0.0349348047349781i</v>
      </c>
      <c r="AE3191" s="12" t="str">
        <f t="shared" si="1674"/>
        <v>-0.00241541597594485-0.00337859994156641i</v>
      </c>
      <c r="AF3191" s="12" t="str">
        <f t="shared" si="1675"/>
        <v>-13.6681835931936-0.255721713494597i</v>
      </c>
      <c r="AG3191" s="12" t="str">
        <f t="shared" si="1676"/>
        <v>0.998737886966276-0.0184856870813093i</v>
      </c>
      <c r="AH3191" s="12" t="str">
        <f t="shared" si="1677"/>
        <v>0.03131300650399+0.0474357102694565i</v>
      </c>
      <c r="AI3191" s="12">
        <f t="shared" si="1678"/>
        <v>-24.907099573144986</v>
      </c>
      <c r="AJ3191" s="12">
        <f t="shared" si="1679"/>
        <v>56.570613953071728</v>
      </c>
      <c r="AK3191" s="12"/>
      <c r="AL3191" s="12"/>
      <c r="AM3191" s="12"/>
      <c r="AN3191" s="12"/>
    </row>
    <row r="3192" spans="1:40" x14ac:dyDescent="0.35">
      <c r="A3192" s="12"/>
      <c r="B3192" s="12">
        <f t="shared" si="1680"/>
        <v>1262000</v>
      </c>
      <c r="C3192" s="29" t="str">
        <f t="shared" si="1647"/>
        <v>-4.34924858060027E-08+0.00175882904863952i</v>
      </c>
      <c r="D3192" s="28" t="str">
        <f t="shared" si="1648"/>
        <v>-5.39906136630624+0.0134843560395697i</v>
      </c>
      <c r="E3192" s="12" t="str">
        <f t="shared" si="1649"/>
        <v>4200</v>
      </c>
      <c r="F3192" s="12" t="str">
        <f t="shared" si="1650"/>
        <v>0.704225352112676</v>
      </c>
      <c r="G3192" s="12" t="str">
        <f t="shared" si="1646"/>
        <v>0.704225352112676</v>
      </c>
      <c r="H3192" s="12" t="str">
        <f t="shared" si="1651"/>
        <v>8.26913715935537+0.269003960556257i</v>
      </c>
      <c r="I3192" s="12" t="str">
        <f t="shared" si="1652"/>
        <v>4955.8624110379i</v>
      </c>
      <c r="J3192" s="12" t="str">
        <f t="shared" si="1653"/>
        <v>-21007.1310687587+1071.83806349956i</v>
      </c>
      <c r="K3192" s="12" t="str">
        <f t="shared" si="1654"/>
        <v>0.0120056532214076-0.235300778519401i</v>
      </c>
      <c r="L3192" s="12" t="str">
        <f t="shared" si="1655"/>
        <v>0.000653869897886927-0.0107406664244255i</v>
      </c>
      <c r="M3192" s="12" t="str">
        <f t="shared" si="1656"/>
        <v>0.0126595231192945-0.246041444943827i</v>
      </c>
      <c r="N3192" s="12" t="str">
        <f t="shared" si="1657"/>
        <v>-15.8587597153213i</v>
      </c>
      <c r="O3192" s="12" t="str">
        <f t="shared" si="1658"/>
        <v>-0.98865174473791+0.150225589120781i</v>
      </c>
      <c r="P3192" s="12" t="str">
        <f t="shared" si="1659"/>
        <v>1.98865174473791-0.150225589120781i</v>
      </c>
      <c r="Q3192" s="12" t="str">
        <f t="shared" si="1660"/>
        <v>-1.98865174473791+16.0089853044421i</v>
      </c>
      <c r="R3192" s="12" t="str">
        <f t="shared" si="1661"/>
        <v>-0.0244375871272593-0.121185312970572i</v>
      </c>
      <c r="S3192" s="12" t="str">
        <f t="shared" si="1662"/>
        <v>1.62401181313632i</v>
      </c>
      <c r="T3192" s="12" t="str">
        <f t="shared" si="1663"/>
        <v>0.196806379842831-0.0396869301792172i</v>
      </c>
      <c r="U3192" s="12" t="str">
        <f t="shared" si="1664"/>
        <v>0.001-0.00126113267109267i</v>
      </c>
      <c r="V3192" s="12" t="str">
        <f t="shared" si="1665"/>
        <v>0.0015-0.000383323000332119i</v>
      </c>
      <c r="W3192" s="12" t="str">
        <f t="shared" si="1666"/>
        <v>0.000701636747966116-0.000448484590999278i</v>
      </c>
      <c r="X3192" s="12" t="str">
        <f t="shared" si="1667"/>
        <v>0.000690580955270976-0.000425583143834814i</v>
      </c>
      <c r="Y3192" s="12" t="str">
        <f t="shared" si="1668"/>
        <v>0.00029+1.1894069786491i</v>
      </c>
      <c r="Z3192" s="12" t="str">
        <f t="shared" si="1669"/>
        <v>-0.00428952026988696-0.00697334518141236i</v>
      </c>
      <c r="AA3192" s="12" t="str">
        <f t="shared" si="1670"/>
        <v>0.00832365912928866-10.092665775379i</v>
      </c>
      <c r="AB3192" s="12" t="str">
        <f t="shared" si="1671"/>
        <v>0.491265481699506-0.0990659900722625i</v>
      </c>
      <c r="AC3192" s="12" t="str">
        <f t="shared" si="1672"/>
        <v>0.981844847381116-0.122125797160027i</v>
      </c>
      <c r="AD3192" s="12" t="str">
        <f t="shared" si="1673"/>
        <v>0.505085110443526-0.0380732948035488i</v>
      </c>
      <c r="AE3192" s="12" t="str">
        <f t="shared" si="1674"/>
        <v>-0.00243207104612442-0.00335881665131329i</v>
      </c>
      <c r="AF3192" s="12" t="str">
        <f t="shared" si="1675"/>
        <v>-13.6681985256616-0.255519604516687i</v>
      </c>
      <c r="AG3192" s="12" t="str">
        <f t="shared" si="1676"/>
        <v>0.998624194083073-0.0184546590633763i</v>
      </c>
      <c r="AH3192" s="12" t="str">
        <f t="shared" si="1677"/>
        <v>0.0315565539414685+0.0471776874190129i</v>
      </c>
      <c r="AI3192" s="12">
        <f t="shared" si="1678"/>
        <v>-24.919350851345353</v>
      </c>
      <c r="AJ3192" s="12">
        <f t="shared" si="1679"/>
        <v>56.221940093287763</v>
      </c>
      <c r="AK3192" s="12"/>
      <c r="AL3192" s="12"/>
      <c r="AM3192" s="12"/>
      <c r="AN3192" s="12"/>
    </row>
    <row r="3193" spans="1:40" x14ac:dyDescent="0.35">
      <c r="A3193" s="12"/>
      <c r="B3193" s="12">
        <f t="shared" si="1680"/>
        <v>1263000</v>
      </c>
      <c r="C3193" s="29" t="str">
        <f t="shared" si="1647"/>
        <v>-4.34236413596819E-08+0.00175743646823849i</v>
      </c>
      <c r="D3193" s="28" t="str">
        <f t="shared" si="1648"/>
        <v>-5.39906136577843+0.0134736795898284i</v>
      </c>
      <c r="E3193" s="12" t="str">
        <f t="shared" si="1649"/>
        <v>4200</v>
      </c>
      <c r="F3193" s="12" t="str">
        <f t="shared" si="1650"/>
        <v>0.704225352112676</v>
      </c>
      <c r="G3193" s="12" t="str">
        <f t="shared" si="1646"/>
        <v>0.704225352112676</v>
      </c>
      <c r="H3193" s="12" t="str">
        <f t="shared" si="1651"/>
        <v>8.26915205695401+0.268791493935419i</v>
      </c>
      <c r="I3193" s="12" t="str">
        <f t="shared" si="1652"/>
        <v>4959.78940185489i</v>
      </c>
      <c r="J3193" s="12" t="str">
        <f t="shared" si="1653"/>
        <v>-21040.4376526209+1072.68738050709i</v>
      </c>
      <c r="K3193" s="12" t="str">
        <f t="shared" si="1654"/>
        <v>0.0119866968848899-0.235115424167819i</v>
      </c>
      <c r="L3193" s="12" t="str">
        <f t="shared" si="1655"/>
        <v>0.000652838700060409-0.0107322250613468i</v>
      </c>
      <c r="M3193" s="12" t="str">
        <f t="shared" si="1656"/>
        <v>0.0126395355849503-0.245847649229166i</v>
      </c>
      <c r="N3193" s="12" t="str">
        <f t="shared" si="1657"/>
        <v>-15.8713260859356i</v>
      </c>
      <c r="O3193" s="12" t="str">
        <f t="shared" si="1658"/>
        <v>-0.986685944207874+0.162637165194848i</v>
      </c>
      <c r="P3193" s="12" t="str">
        <f t="shared" si="1659"/>
        <v>1.98668594420787-0.162637165194848i</v>
      </c>
      <c r="Q3193" s="12" t="str">
        <f t="shared" si="1660"/>
        <v>-1.98668594420787+16.0339632511304i</v>
      </c>
      <c r="R3193" s="12" t="str">
        <f t="shared" si="1661"/>
        <v>-0.0251102032968926-0.120793582093634i</v>
      </c>
      <c r="S3193" s="12" t="str">
        <f t="shared" si="1662"/>
        <v>1.62529866877272i</v>
      </c>
      <c r="T3193" s="12" t="str">
        <f t="shared" si="1663"/>
        <v>0.196325648173072-0.0408115799910519i</v>
      </c>
      <c r="U3193" s="12" t="str">
        <f t="shared" si="1664"/>
        <v>0.001-0.00126013414957954i</v>
      </c>
      <c r="V3193" s="12" t="str">
        <f t="shared" si="1665"/>
        <v>0.0015-0.000383019498352443i</v>
      </c>
      <c r="W3193" s="12" t="str">
        <f t="shared" si="1666"/>
        <v>0.000701524400143348-0.000448203338205166i</v>
      </c>
      <c r="X3193" s="12" t="str">
        <f t="shared" si="1667"/>
        <v>0.000690465626137306-0.000425319901505923i</v>
      </c>
      <c r="Y3193" s="12" t="str">
        <f t="shared" si="1668"/>
        <v>0.00029+1.19034945644517i</v>
      </c>
      <c r="Z3193" s="12" t="str">
        <f t="shared" si="1669"/>
        <v>-0.00428347328940248-0.00696665195484439i</v>
      </c>
      <c r="AA3193" s="12" t="str">
        <f t="shared" si="1670"/>
        <v>0.0083094977751465-10.0846696728744i</v>
      </c>
      <c r="AB3193" s="12" t="str">
        <f t="shared" si="1671"/>
        <v>0.490065485665328-0.101873326053929i</v>
      </c>
      <c r="AC3193" s="12" t="str">
        <f t="shared" si="1672"/>
        <v>0.981148882415508-0.121769079148986i</v>
      </c>
      <c r="AD3193" s="12" t="str">
        <f t="shared" si="1673"/>
        <v>0.504595287649942-0.0412060017174401i</v>
      </c>
      <c r="AE3193" s="12" t="str">
        <f t="shared" si="1674"/>
        <v>-0.00244848830902303-0.00333883493939202i</v>
      </c>
      <c r="AF3193" s="12" t="str">
        <f t="shared" si="1675"/>
        <v>-13.6682134227324-0.255317814345591i</v>
      </c>
      <c r="AG3193" s="12" t="str">
        <f t="shared" si="1676"/>
        <v>0.998510891343567-0.0184222494881382i</v>
      </c>
      <c r="AH3193" s="12" t="str">
        <f t="shared" si="1677"/>
        <v>0.0317970350369683+0.0469166881773265i</v>
      </c>
      <c r="AI3193" s="12">
        <f t="shared" si="1678"/>
        <v>-24.931937627966573</v>
      </c>
      <c r="AJ3193" s="12">
        <f t="shared" si="1679"/>
        <v>55.87317144458909</v>
      </c>
      <c r="AK3193" s="12"/>
      <c r="AL3193" s="12"/>
      <c r="AM3193" s="12"/>
      <c r="AN3193" s="12"/>
    </row>
    <row r="3194" spans="1:40" x14ac:dyDescent="0.35">
      <c r="A3194" s="12"/>
      <c r="B3194" s="12">
        <f t="shared" si="1680"/>
        <v>1264000</v>
      </c>
      <c r="C3194" s="29" t="str">
        <f t="shared" si="1647"/>
        <v>-4.33549602453465E-08+0.00175604609128747i</v>
      </c>
      <c r="D3194" s="28" t="str">
        <f t="shared" si="1648"/>
        <v>-5.39906136525188+0.0134630200332039i</v>
      </c>
      <c r="E3194" s="12" t="str">
        <f t="shared" si="1649"/>
        <v>4200</v>
      </c>
      <c r="F3194" s="12" t="str">
        <f t="shared" si="1650"/>
        <v>0.704225352112676</v>
      </c>
      <c r="G3194" s="12" t="str">
        <f t="shared" si="1646"/>
        <v>0.704225352112676</v>
      </c>
      <c r="H3194" s="12" t="str">
        <f t="shared" si="1651"/>
        <v>8.26916691926603+0.268579362261756i</v>
      </c>
      <c r="I3194" s="12" t="str">
        <f t="shared" si="1652"/>
        <v>4963.71639267187i</v>
      </c>
      <c r="J3194" s="12" t="str">
        <f t="shared" si="1653"/>
        <v>-21073.7706179356+1073.53669751462i</v>
      </c>
      <c r="K3194" s="12" t="str">
        <f t="shared" si="1654"/>
        <v>0.0119677853722848-0.234930360856881i</v>
      </c>
      <c r="L3194" s="12" t="str">
        <f t="shared" si="1655"/>
        <v>0.000651809936717294-0.0107237969068835i</v>
      </c>
      <c r="M3194" s="12" t="str">
        <f t="shared" si="1656"/>
        <v>0.0126195953090021-0.245654157763764i</v>
      </c>
      <c r="N3194" s="12" t="str">
        <f t="shared" si="1657"/>
        <v>-15.88389245655i</v>
      </c>
      <c r="O3194" s="12" t="str">
        <f t="shared" si="1658"/>
        <v>-0.984564334529204+0.175023058975282i</v>
      </c>
      <c r="P3194" s="12" t="str">
        <f t="shared" si="1659"/>
        <v>1.9845643345292-0.175023058975282i</v>
      </c>
      <c r="Q3194" s="12" t="str">
        <f t="shared" si="1660"/>
        <v>-1.9845643345292+16.0589155155253i</v>
      </c>
      <c r="R3194" s="12" t="str">
        <f t="shared" si="1661"/>
        <v>-0.0257772091205737-0.120394668170192i</v>
      </c>
      <c r="S3194" s="12" t="str">
        <f t="shared" si="1662"/>
        <v>1.62658552440912i</v>
      </c>
      <c r="T3194" s="12" t="str">
        <f t="shared" si="1663"/>
        <v>0.195832224461674-0.0419288352151919i</v>
      </c>
      <c r="U3194" s="12" t="str">
        <f t="shared" si="1664"/>
        <v>0.001-0.0012591372080055i</v>
      </c>
      <c r="V3194" s="12" t="str">
        <f t="shared" si="1665"/>
        <v>0.0015-0.000382716476597417i</v>
      </c>
      <c r="W3194" s="12" t="str">
        <f t="shared" si="1666"/>
        <v>0.00070141221172798-0.000447922425741841i</v>
      </c>
      <c r="X3194" s="12" t="str">
        <f t="shared" si="1667"/>
        <v>0.000690350463205735-0.000425056972369927i</v>
      </c>
      <c r="Y3194" s="12" t="str">
        <f t="shared" si="1668"/>
        <v>0.00029+1.19129193424125i</v>
      </c>
      <c r="Z3194" s="12" t="str">
        <f t="shared" si="1669"/>
        <v>-0.00427743902770514-0.00695997101440044i</v>
      </c>
      <c r="AA3194" s="12" t="str">
        <f t="shared" si="1670"/>
        <v>0.0082953722240158-10.0766862330982i</v>
      </c>
      <c r="AB3194" s="12" t="str">
        <f t="shared" si="1671"/>
        <v>0.488833807924721-0.104662203763618i</v>
      </c>
      <c r="AC3194" s="12" t="str">
        <f t="shared" si="1672"/>
        <v>0.980458179314117-0.121404852027846i</v>
      </c>
      <c r="AD3194" s="12" t="str">
        <f t="shared" si="1673"/>
        <v>0.504066355458718-0.0443324390412486i</v>
      </c>
      <c r="AE3194" s="12" t="str">
        <f t="shared" si="1674"/>
        <v>-0.00246466559211697-0.00331865791837874i</v>
      </c>
      <c r="AF3194" s="12" t="str">
        <f t="shared" si="1675"/>
        <v>-13.6682282845179-0.255116342228552i</v>
      </c>
      <c r="AG3194" s="12" t="str">
        <f t="shared" si="1676"/>
        <v>0.998397995570357-0.0183884642565023i</v>
      </c>
      <c r="AH3194" s="12" t="str">
        <f t="shared" si="1677"/>
        <v>0.0320344148988036+0.0466527521061747i</v>
      </c>
      <c r="AI3194" s="12">
        <f t="shared" si="1678"/>
        <v>-24.944860431610152</v>
      </c>
      <c r="AJ3194" s="12">
        <f t="shared" si="1679"/>
        <v>55.52430798255768</v>
      </c>
      <c r="AK3194" s="12"/>
      <c r="AL3194" s="12"/>
      <c r="AM3194" s="12"/>
      <c r="AN3194" s="12"/>
    </row>
    <row r="3195" spans="1:40" x14ac:dyDescent="0.35">
      <c r="A3195" s="12"/>
      <c r="B3195" s="12">
        <f t="shared" si="1680"/>
        <v>1265000</v>
      </c>
      <c r="C3195" s="29" t="str">
        <f t="shared" si="1647"/>
        <v>-4.32864419467362E-08+0.00175465791256087i</v>
      </c>
      <c r="D3195" s="28" t="str">
        <f t="shared" si="1648"/>
        <v>-5.39906136472657+0.0134523773296333i</v>
      </c>
      <c r="E3195" s="12" t="str">
        <f t="shared" si="1649"/>
        <v>4200</v>
      </c>
      <c r="F3195" s="12" t="str">
        <f t="shared" si="1650"/>
        <v>0.704225352112676</v>
      </c>
      <c r="G3195" s="12" t="str">
        <f t="shared" si="1646"/>
        <v>0.704225352112676</v>
      </c>
      <c r="H3195" s="12" t="str">
        <f t="shared" si="1651"/>
        <v>8.26918174640271+0.268367564744818i</v>
      </c>
      <c r="I3195" s="12" t="str">
        <f t="shared" si="1652"/>
        <v>4967.64338348886i</v>
      </c>
      <c r="J3195" s="12" t="str">
        <f t="shared" si="1653"/>
        <v>-21107.1299647029+1074.38601452214i</v>
      </c>
      <c r="K3195" s="12" t="str">
        <f t="shared" si="1654"/>
        <v>0.0119489185425009-0.234745587903423i</v>
      </c>
      <c r="L3195" s="12" t="str">
        <f t="shared" si="1655"/>
        <v>0.00065078360020984-0.0107153819301751i</v>
      </c>
      <c r="M3195" s="12" t="str">
        <f t="shared" si="1656"/>
        <v>0.0125997021427107-0.245460969833598i</v>
      </c>
      <c r="N3195" s="12" t="str">
        <f t="shared" si="1657"/>
        <v>-15.8964588271644i</v>
      </c>
      <c r="O3195" s="12" t="str">
        <f t="shared" si="1658"/>
        <v>-0.98228725072868+0.18738131458577i</v>
      </c>
      <c r="P3195" s="12" t="str">
        <f t="shared" si="1659"/>
        <v>1.98228725072868-0.18738131458577i</v>
      </c>
      <c r="Q3195" s="12" t="str">
        <f t="shared" si="1660"/>
        <v>-1.98228725072868+16.0838401417502i</v>
      </c>
      <c r="R3195" s="12" t="str">
        <f t="shared" si="1661"/>
        <v>-0.0264385436734057-0.119988662264026i</v>
      </c>
      <c r="S3195" s="12" t="str">
        <f t="shared" si="1662"/>
        <v>1.62787238004552i</v>
      </c>
      <c r="T3195" s="12" t="str">
        <f t="shared" si="1663"/>
        <v>0.195326229218218-0.0430385750145644i</v>
      </c>
      <c r="U3195" s="12" t="str">
        <f t="shared" si="1664"/>
        <v>0.001-0.00125814184262368i</v>
      </c>
      <c r="V3195" s="12" t="str">
        <f t="shared" si="1665"/>
        <v>0.0015-0.000382413933928169i</v>
      </c>
      <c r="W3195" s="12" t="str">
        <f t="shared" si="1666"/>
        <v>0.000701300182486167-0.000447641852955657i</v>
      </c>
      <c r="X3195" s="12" t="str">
        <f t="shared" si="1667"/>
        <v>0.000690235466218951-0.000424794355832332i</v>
      </c>
      <c r="Y3195" s="12" t="str">
        <f t="shared" si="1668"/>
        <v>0.00029+1.19223441203733i</v>
      </c>
      <c r="Z3195" s="12" t="str">
        <f t="shared" si="1669"/>
        <v>-0.00427141744865404-0.00695330232828868i</v>
      </c>
      <c r="AA3195" s="12" t="str">
        <f t="shared" si="1670"/>
        <v>0.00828128235701077-10.0687154259903i</v>
      </c>
      <c r="AB3195" s="12" t="str">
        <f t="shared" si="1671"/>
        <v>0.487570749292107-0.10743232156943i</v>
      </c>
      <c r="AC3195" s="12" t="str">
        <f t="shared" si="1672"/>
        <v>0.979772804370672-0.121033204236009i</v>
      </c>
      <c r="AD3195" s="12" t="str">
        <f t="shared" si="1673"/>
        <v>0.503498392042571-0.0474521211912004i</v>
      </c>
      <c r="AE3195" s="12" t="str">
        <f t="shared" si="1674"/>
        <v>-0.0024806007619009-0.00329828872324747i</v>
      </c>
      <c r="AF3195" s="12" t="str">
        <f t="shared" si="1675"/>
        <v>-13.6682431111293-0.254915187415185i</v>
      </c>
      <c r="AG3195" s="12" t="str">
        <f t="shared" si="1676"/>
        <v>0.998285523501936-0.0183533094686304i</v>
      </c>
      <c r="AH3195" s="12" t="str">
        <f t="shared" si="1677"/>
        <v>0.0322686591151966+0.0463859191833247i</v>
      </c>
      <c r="AI3195" s="12">
        <f t="shared" si="1678"/>
        <v>-24.958119818618304</v>
      </c>
      <c r="AJ3195" s="12">
        <f t="shared" si="1679"/>
        <v>55.175349697305492</v>
      </c>
      <c r="AK3195" s="12"/>
      <c r="AL3195" s="12"/>
      <c r="AM3195" s="12"/>
      <c r="AN3195" s="12"/>
    </row>
    <row r="3196" spans="1:40" x14ac:dyDescent="0.35">
      <c r="A3196" s="12"/>
      <c r="B3196" s="12">
        <f t="shared" si="1680"/>
        <v>1266000</v>
      </c>
      <c r="C3196" s="29" t="str">
        <f t="shared" si="1647"/>
        <v>-4.32180859496284E-08+0.00175327192684963i</v>
      </c>
      <c r="D3196" s="28" t="str">
        <f t="shared" si="1648"/>
        <v>-5.39906136420251+0.0134417514391805i</v>
      </c>
      <c r="E3196" s="12" t="str">
        <f t="shared" si="1649"/>
        <v>4200</v>
      </c>
      <c r="F3196" s="12" t="str">
        <f t="shared" si="1650"/>
        <v>0.704225352112676</v>
      </c>
      <c r="G3196" s="12" t="str">
        <f t="shared" si="1646"/>
        <v>0.704225352112676</v>
      </c>
      <c r="H3196" s="12" t="str">
        <f t="shared" si="1651"/>
        <v>8.26919653847494+0.268156100596635i</v>
      </c>
      <c r="I3196" s="12" t="str">
        <f t="shared" si="1652"/>
        <v>4971.57037430585i</v>
      </c>
      <c r="J3196" s="12" t="str">
        <f t="shared" si="1653"/>
        <v>-21140.5156929228+1075.23533152967i</v>
      </c>
      <c r="K3196" s="12" t="str">
        <f t="shared" si="1654"/>
        <v>0.0119300962550017-0.23456110462641i</v>
      </c>
      <c r="L3196" s="12" t="str">
        <f t="shared" si="1655"/>
        <v>0.000649759682920282-0.0107069801004571i</v>
      </c>
      <c r="M3196" s="12" t="str">
        <f t="shared" si="1656"/>
        <v>0.012579855937922-0.245268084726867i</v>
      </c>
      <c r="N3196" s="12" t="str">
        <f t="shared" si="1657"/>
        <v>-15.9090251977787i</v>
      </c>
      <c r="O3196" s="12" t="str">
        <f t="shared" si="1658"/>
        <v>-0.97985505238425+0.199709980514394i</v>
      </c>
      <c r="P3196" s="12" t="str">
        <f t="shared" si="1659"/>
        <v>1.97985505238425-0.199709980514394i</v>
      </c>
      <c r="Q3196" s="12" t="str">
        <f t="shared" si="1660"/>
        <v>-1.97985505238425+16.1087351782931i</v>
      </c>
      <c r="R3196" s="12" t="str">
        <f t="shared" si="1661"/>
        <v>-0.0270941474485532-0.119575655465726i</v>
      </c>
      <c r="S3196" s="12" t="str">
        <f t="shared" si="1662"/>
        <v>1.62915923568192i</v>
      </c>
      <c r="T3196" s="12" t="str">
        <f t="shared" si="1663"/>
        <v>0.194807783464707-0.0441406805487382i</v>
      </c>
      <c r="U3196" s="12" t="str">
        <f t="shared" si="1664"/>
        <v>0.001-0.00125714804969901i</v>
      </c>
      <c r="V3196" s="12" t="str">
        <f t="shared" si="1665"/>
        <v>0.0015-0.000382111869209427i</v>
      </c>
      <c r="W3196" s="12" t="str">
        <f t="shared" si="1666"/>
        <v>0.000701188312184272-0.000447361619194882i</v>
      </c>
      <c r="X3196" s="12" t="str">
        <f t="shared" si="1667"/>
        <v>0.000690120634919962-0.000424532051300406i</v>
      </c>
      <c r="Y3196" s="12" t="str">
        <f t="shared" si="1668"/>
        <v>0.00029+1.1931768898334i</v>
      </c>
      <c r="Z3196" s="12" t="str">
        <f t="shared" si="1669"/>
        <v>-0.00426540851624015-0.00694664586482113i</v>
      </c>
      <c r="AA3196" s="12" t="str">
        <f t="shared" si="1670"/>
        <v>0.00826722805573128-10.0607572215853i</v>
      </c>
      <c r="AB3196" s="12" t="str">
        <f t="shared" si="1671"/>
        <v>0.486276611861008-0.11018338282345i</v>
      </c>
      <c r="AC3196" s="12" t="str">
        <f t="shared" si="1672"/>
        <v>0.979092822449357-0.120654224321291i</v>
      </c>
      <c r="AD3196" s="12" t="str">
        <f t="shared" si="1673"/>
        <v>0.502891481542425-0.0505645635071793i</v>
      </c>
      <c r="AE3196" s="12" t="str">
        <f t="shared" si="1674"/>
        <v>-0.00249629172410931-0.00327773051090696i</v>
      </c>
      <c r="AF3196" s="12" t="str">
        <f t="shared" si="1675"/>
        <v>-13.6682579026774-0.254714349157455i</v>
      </c>
      <c r="AG3196" s="12" t="str">
        <f t="shared" si="1676"/>
        <v>0.998173491790397-0.0183167914228346i</v>
      </c>
      <c r="AH3196" s="12" t="str">
        <f t="shared" si="1677"/>
        <v>0.0324997337597643+0.0461162297972604i</v>
      </c>
      <c r="AI3196" s="12">
        <f t="shared" si="1678"/>
        <v>-24.971716373165606</v>
      </c>
      <c r="AJ3196" s="12">
        <f t="shared" si="1679"/>
        <v>54.826296593468065</v>
      </c>
      <c r="AK3196" s="12"/>
      <c r="AL3196" s="12"/>
      <c r="AM3196" s="12"/>
      <c r="AN3196" s="12"/>
    </row>
    <row r="3197" spans="1:40" x14ac:dyDescent="0.35">
      <c r="A3197" s="12"/>
      <c r="B3197" s="12">
        <f t="shared" si="1680"/>
        <v>1267000</v>
      </c>
      <c r="C3197" s="29" t="str">
        <f t="shared" si="1647"/>
        <v>-4.3149891741829E-08+0.00175188812896114i</v>
      </c>
      <c r="D3197" s="28" t="str">
        <f t="shared" si="1648"/>
        <v>-5.39906136367969+0.0134311423220354i</v>
      </c>
      <c r="E3197" s="12" t="str">
        <f t="shared" si="1649"/>
        <v>4200</v>
      </c>
      <c r="F3197" s="12" t="str">
        <f t="shared" si="1650"/>
        <v>0.704225352112676</v>
      </c>
      <c r="G3197" s="12" t="str">
        <f t="shared" si="1646"/>
        <v>0.704225352112676</v>
      </c>
      <c r="H3197" s="12" t="str">
        <f t="shared" si="1651"/>
        <v>8.26921129559315+0.267944969031712i</v>
      </c>
      <c r="I3197" s="12" t="str">
        <f t="shared" si="1652"/>
        <v>4975.49736512284i</v>
      </c>
      <c r="J3197" s="12" t="str">
        <f t="shared" si="1653"/>
        <v>-21173.9278025953+1076.0846485372i</v>
      </c>
      <c r="K3197" s="12" t="str">
        <f t="shared" si="1654"/>
        <v>0.0119113183698019-0.234376910346931i</v>
      </c>
      <c r="L3197" s="12" t="str">
        <f t="shared" si="1655"/>
        <v>0.000648738177260683-0.0106985913870601i</v>
      </c>
      <c r="M3197" s="12" t="str">
        <f t="shared" si="1656"/>
        <v>0.0125600565470626-0.245075501733991i</v>
      </c>
      <c r="N3197" s="12" t="str">
        <f t="shared" si="1657"/>
        <v>-15.9215915683931i</v>
      </c>
      <c r="O3197" s="12" t="str">
        <f t="shared" si="1658"/>
        <v>-0.977268123568187+0.212007109922083i</v>
      </c>
      <c r="P3197" s="12" t="str">
        <f t="shared" si="1659"/>
        <v>1.97726812356819-0.212007109922083i</v>
      </c>
      <c r="Q3197" s="12" t="str">
        <f t="shared" si="1660"/>
        <v>-1.97726812356819+16.1335986783152i</v>
      </c>
      <c r="R3197" s="12" t="str">
        <f t="shared" si="1661"/>
        <v>-0.0277439623398828-0.119155738874051i</v>
      </c>
      <c r="S3197" s="12" t="str">
        <f t="shared" si="1662"/>
        <v>1.63044609131832i</v>
      </c>
      <c r="T3197" s="12" t="str">
        <f t="shared" si="1663"/>
        <v>0.194277008705343-0.0452350349547446i</v>
      </c>
      <c r="U3197" s="12" t="str">
        <f t="shared" si="1664"/>
        <v>0.001-0.00125615582550825i</v>
      </c>
      <c r="V3197" s="12" t="str">
        <f t="shared" si="1665"/>
        <v>0.0015-0.000381810281309499i</v>
      </c>
      <c r="W3197" s="12" t="str">
        <f t="shared" si="1666"/>
        <v>0.00070107660058885-0.000447081723809732i</v>
      </c>
      <c r="X3197" s="12" t="str">
        <f t="shared" si="1667"/>
        <v>0.00069000596905207-0.000424270058183171i</v>
      </c>
      <c r="Y3197" s="12" t="str">
        <f t="shared" si="1668"/>
        <v>0.00029+1.19411936762948i</v>
      </c>
      <c r="Z3197" s="12" t="str">
        <f t="shared" si="1669"/>
        <v>-0.00425941219458562-0.00694000159241281i</v>
      </c>
      <c r="AA3197" s="12" t="str">
        <f t="shared" si="1670"/>
        <v>0.00825320920225988-10.0528115900124i</v>
      </c>
      <c r="AB3197" s="12" t="str">
        <f t="shared" si="1671"/>
        <v>0.484951698928606-0.112915095813883i</v>
      </c>
      <c r="AC3197" s="12" t="str">
        <f t="shared" si="1672"/>
        <v>0.978418297001208-0.120268000920119i</v>
      </c>
      <c r="AD3197" s="12" t="str">
        <f t="shared" si="1673"/>
        <v>0.502245714057832-0.0536692823247407i</v>
      </c>
      <c r="AE3197" s="12" t="str">
        <f t="shared" si="1674"/>
        <v>-0.00251173642393365-0.00325698645973521i</v>
      </c>
      <c r="AF3197" s="12" t="str">
        <f t="shared" si="1675"/>
        <v>-13.6682726592728-0.254513826709677i</v>
      </c>
      <c r="AG3197" s="12" t="str">
        <f t="shared" si="1676"/>
        <v>0.998061916999153-0.0182789166144484i</v>
      </c>
      <c r="AH3197" s="12" t="str">
        <f t="shared" si="1677"/>
        <v>0.0327276053969699+0.0458437247418213i</v>
      </c>
      <c r="AI3197" s="12">
        <f t="shared" si="1678"/>
        <v>-24.985650707359195</v>
      </c>
      <c r="AJ3197" s="12">
        <f t="shared" si="1679"/>
        <v>54.477148690185885</v>
      </c>
      <c r="AK3197" s="12"/>
      <c r="AL3197" s="12"/>
      <c r="AM3197" s="12"/>
      <c r="AN3197" s="12"/>
    </row>
    <row r="3198" spans="1:40" x14ac:dyDescent="0.35">
      <c r="A3198" s="12"/>
      <c r="B3198" s="12">
        <f t="shared" si="1680"/>
        <v>1268000</v>
      </c>
      <c r="C3198" s="29" t="str">
        <f t="shared" si="1647"/>
        <v>-4.30818588131631E-08+0.00175050651371915i</v>
      </c>
      <c r="D3198" s="28" t="str">
        <f t="shared" si="1648"/>
        <v>-5.3990613631581+0.0134205499385135i</v>
      </c>
      <c r="E3198" s="12" t="str">
        <f t="shared" si="1649"/>
        <v>4200</v>
      </c>
      <c r="F3198" s="12" t="str">
        <f t="shared" si="1650"/>
        <v>0.704225352112676</v>
      </c>
      <c r="G3198" s="12" t="str">
        <f t="shared" si="1646"/>
        <v>0.704225352112676</v>
      </c>
      <c r="H3198" s="12" t="str">
        <f t="shared" si="1651"/>
        <v>8.26922601786732+0.267734169267013i</v>
      </c>
      <c r="I3198" s="12" t="str">
        <f t="shared" si="1652"/>
        <v>4979.42435593982i</v>
      </c>
      <c r="J3198" s="12" t="str">
        <f t="shared" si="1653"/>
        <v>-21207.3662937203+1076.93396554473i</v>
      </c>
      <c r="K3198" s="12" t="str">
        <f t="shared" si="1654"/>
        <v>0.0118925847474652-0.234193004388188i</v>
      </c>
      <c r="L3198" s="12" t="str">
        <f t="shared" si="1655"/>
        <v>0.000647719075672789-0.0106902157594097i</v>
      </c>
      <c r="M3198" s="12" t="str">
        <f t="shared" si="1656"/>
        <v>0.012540303823138-0.244883220147598i</v>
      </c>
      <c r="N3198" s="12" t="str">
        <f t="shared" si="1657"/>
        <v>-15.9341579390074i</v>
      </c>
      <c r="O3198" s="12" t="str">
        <f t="shared" si="1658"/>
        <v>-0.974526872786584+0.224270760949351i</v>
      </c>
      <c r="P3198" s="12" t="str">
        <f t="shared" si="1659"/>
        <v>1.97452687278658-0.224270760949351i</v>
      </c>
      <c r="Q3198" s="12" t="str">
        <f t="shared" si="1660"/>
        <v>-1.97452687278658+16.1584286999568i</v>
      </c>
      <c r="R3198" s="12" t="str">
        <f t="shared" si="1661"/>
        <v>-0.0283879316244664-0.118729003577951i</v>
      </c>
      <c r="S3198" s="12" t="str">
        <f t="shared" si="1662"/>
        <v>1.63173294695472i</v>
      </c>
      <c r="T3198" s="12" t="str">
        <f t="shared" si="1663"/>
        <v>0.193734026897247-0.0463215233275397i</v>
      </c>
      <c r="U3198" s="12" t="str">
        <f t="shared" si="1664"/>
        <v>0.001-0.00125516516633987i</v>
      </c>
      <c r="V3198" s="12" t="str">
        <f t="shared" si="1665"/>
        <v>0.0015-0.000381509169100264i</v>
      </c>
      <c r="W3198" s="12" t="str">
        <f t="shared" si="1666"/>
        <v>0.00070096504746666-0.000446802166152326i</v>
      </c>
      <c r="X3198" s="12" t="str">
        <f t="shared" si="1667"/>
        <v>0.000689891468358895-0.000424008375891405i</v>
      </c>
      <c r="Y3198" s="12" t="str">
        <f t="shared" si="1668"/>
        <v>0.00029+1.19506184542556i</v>
      </c>
      <c r="Z3198" s="12" t="str">
        <f t="shared" si="1669"/>
        <v>-0.00425342844794357-0.0069333694795821i</v>
      </c>
      <c r="AA3198" s="12" t="str">
        <f t="shared" si="1670"/>
        <v>0.00823922567916093-10.0448785014953i</v>
      </c>
      <c r="AB3198" s="12" t="str">
        <f t="shared" si="1671"/>
        <v>0.483596314922654-0.115627173716278i</v>
      </c>
      <c r="AC3198" s="12" t="str">
        <f t="shared" si="1672"/>
        <v>0.977749290080672-0.119874622738384i</v>
      </c>
      <c r="AD3198" s="12" t="str">
        <f t="shared" si="1673"/>
        <v>0.501561185636729-0.0567657950467846i</v>
      </c>
      <c r="AE3198" s="12" t="str">
        <f t="shared" si="1674"/>
        <v>-0.00252693284623316-0.00323605976911459i</v>
      </c>
      <c r="AF3198" s="12" t="str">
        <f t="shared" si="1675"/>
        <v>-13.6682873810254-0.254313619328499i</v>
      </c>
      <c r="AG3198" s="12" t="str">
        <f t="shared" si="1676"/>
        <v>0.997950815600683-0.0182396917346789i</v>
      </c>
      <c r="AH3198" s="12" t="str">
        <f t="shared" si="1677"/>
        <v>0.0329522410875061+0.0455684452107885i</v>
      </c>
      <c r="AI3198" s="12">
        <f t="shared" si="1678"/>
        <v>-24.999923461345727</v>
      </c>
      <c r="AJ3198" s="12">
        <f t="shared" si="1679"/>
        <v>54.127906021120133</v>
      </c>
      <c r="AK3198" s="12"/>
      <c r="AL3198" s="12"/>
      <c r="AM3198" s="12"/>
      <c r="AN3198" s="12"/>
    </row>
    <row r="3199" spans="1:40" x14ac:dyDescent="0.35">
      <c r="A3199" s="12"/>
      <c r="B3199" s="12">
        <f t="shared" si="1680"/>
        <v>1269000</v>
      </c>
      <c r="C3199" s="29" t="str">
        <f t="shared" si="1647"/>
        <v>-4.30139866554651E-08+0.00174912707596375i</v>
      </c>
      <c r="D3199" s="28" t="str">
        <f t="shared" si="1648"/>
        <v>-5.39906136263775+0.0134099742490554i</v>
      </c>
      <c r="E3199" s="12" t="str">
        <f t="shared" si="1649"/>
        <v>4200</v>
      </c>
      <c r="F3199" s="12" t="str">
        <f t="shared" si="1650"/>
        <v>0.704225352112676</v>
      </c>
      <c r="G3199" s="12" t="str">
        <f t="shared" si="1646"/>
        <v>0.704225352112676</v>
      </c>
      <c r="H3199" s="12" t="str">
        <f t="shared" si="1651"/>
        <v>8.26924070540704+0.267523700521959i</v>
      </c>
      <c r="I3199" s="12" t="str">
        <f t="shared" si="1652"/>
        <v>4983.35134675681i</v>
      </c>
      <c r="J3199" s="12" t="str">
        <f t="shared" si="1653"/>
        <v>-21240.8311662979+1077.78328255225i</v>
      </c>
      <c r="K3199" s="12" t="str">
        <f t="shared" si="1654"/>
        <v>0.0118738952491019-0.234009386075492i</v>
      </c>
      <c r="L3199" s="12" t="str">
        <f t="shared" si="1655"/>
        <v>0.000646702370627922-0.0106818531870264i</v>
      </c>
      <c r="M3199" s="12" t="str">
        <f t="shared" si="1656"/>
        <v>0.0125205976197298-0.244691239262518i</v>
      </c>
      <c r="N3199" s="12" t="str">
        <f t="shared" si="1657"/>
        <v>-15.9467243096218i</v>
      </c>
      <c r="O3199" s="12" t="str">
        <f t="shared" si="1658"/>
        <v>-0.971631732914672+0.236498997023734i</v>
      </c>
      <c r="P3199" s="12" t="str">
        <f t="shared" si="1659"/>
        <v>1.97163173291467-0.236498997023734i</v>
      </c>
      <c r="Q3199" s="12" t="str">
        <f t="shared" si="1660"/>
        <v>-1.97163173291467+16.1832233066455i</v>
      </c>
      <c r="R3199" s="12" t="str">
        <f t="shared" si="1661"/>
        <v>-0.0290259999450938-0.118295540639127i</v>
      </c>
      <c r="S3199" s="12" t="str">
        <f t="shared" si="1662"/>
        <v>1.63301980259112i</v>
      </c>
      <c r="T3199" s="12" t="str">
        <f t="shared" si="1663"/>
        <v>0.193178960421917-0.0474000327003469i</v>
      </c>
      <c r="U3199" s="12" t="str">
        <f t="shared" si="1664"/>
        <v>0.001-0.00125417606849405i</v>
      </c>
      <c r="V3199" s="12" t="str">
        <f t="shared" si="1665"/>
        <v>0.0015-0.00038120853145716i</v>
      </c>
      <c r="W3199" s="12" t="str">
        <f t="shared" si="1666"/>
        <v>0.000700853652584657-0.000446522945576691i</v>
      </c>
      <c r="X3199" s="12" t="str">
        <f t="shared" si="1667"/>
        <v>0.000689777132584344-0.000423747003837609i</v>
      </c>
      <c r="Y3199" s="12" t="str">
        <f t="shared" si="1668"/>
        <v>0.00029+1.19600432322163i</v>
      </c>
      <c r="Z3199" s="12" t="str">
        <f t="shared" si="1669"/>
        <v>-0.00424745724069706-0.00692674949494966i</v>
      </c>
      <c r="AA3199" s="12" t="str">
        <f t="shared" si="1670"/>
        <v>0.00822527736947712-10.0369579263517i</v>
      </c>
      <c r="AB3199" s="12" t="str">
        <f t="shared" si="1671"/>
        <v>0.482210765330227-0.118319334544461i</v>
      </c>
      <c r="AC3199" s="12" t="str">
        <f t="shared" si="1672"/>
        <v>0.977085862362201-0.119474178532846i</v>
      </c>
      <c r="AD3199" s="12" t="str">
        <f t="shared" si="1673"/>
        <v>0.500837998264162-0.0598536202155551i</v>
      </c>
      <c r="AE3199" s="12" t="str">
        <f t="shared" si="1674"/>
        <v>-0.00254187901574233-0.00321495365896138i</v>
      </c>
      <c r="AF3199" s="12" t="str">
        <f t="shared" si="1675"/>
        <v>-13.6683020680448-0.254113726272904i</v>
      </c>
      <c r="AG3199" s="12" t="str">
        <f t="shared" si="1676"/>
        <v>0.997840203974267-0.0181991236694269i</v>
      </c>
      <c r="AH3199" s="12" t="str">
        <f t="shared" si="1677"/>
        <v>0.0331736083936554+0.0452904327923411i</v>
      </c>
      <c r="AI3199" s="12">
        <f t="shared" si="1678"/>
        <v>-25.014535303430915</v>
      </c>
      <c r="AJ3199" s="12">
        <f t="shared" si="1679"/>
        <v>53.778568634419237</v>
      </c>
      <c r="AK3199" s="12"/>
      <c r="AL3199" s="12"/>
      <c r="AM3199" s="12"/>
      <c r="AN3199" s="12"/>
    </row>
    <row r="3200" spans="1:40" x14ac:dyDescent="0.35">
      <c r="A3200" s="12"/>
      <c r="B3200" s="12">
        <f t="shared" si="1680"/>
        <v>1270000</v>
      </c>
      <c r="C3200" s="29" t="str">
        <f t="shared" si="1647"/>
        <v>-4.29462747625688E-08+0.00174774981055127i</v>
      </c>
      <c r="D3200" s="28" t="str">
        <f t="shared" si="1648"/>
        <v>-5.39906136211863+0.0133994152142264i</v>
      </c>
      <c r="E3200" s="12" t="str">
        <f t="shared" si="1649"/>
        <v>4200</v>
      </c>
      <c r="F3200" s="12" t="str">
        <f t="shared" si="1650"/>
        <v>0.704225352112676</v>
      </c>
      <c r="G3200" s="12" t="str">
        <f t="shared" si="1646"/>
        <v>0.704225352112676</v>
      </c>
      <c r="H3200" s="12" t="str">
        <f t="shared" si="1651"/>
        <v>8.26925535832144+0.267313562018413i</v>
      </c>
      <c r="I3200" s="12" t="str">
        <f t="shared" si="1652"/>
        <v>4987.2783375738i</v>
      </c>
      <c r="J3200" s="12" t="str">
        <f t="shared" si="1653"/>
        <v>-21274.322420328+1078.63259955978i</v>
      </c>
      <c r="K3200" s="12" t="str">
        <f t="shared" si="1654"/>
        <v>0.0118552497363664-0.233826054736249i</v>
      </c>
      <c r="L3200" s="12" t="str">
        <f t="shared" si="1655"/>
        <v>0.00064568805462679-0.0106735036395243i</v>
      </c>
      <c r="M3200" s="12" t="str">
        <f t="shared" si="1656"/>
        <v>0.0125009377909932-0.244499558375773i</v>
      </c>
      <c r="N3200" s="12" t="str">
        <f t="shared" si="1657"/>
        <v>-15.9592906802361i</v>
      </c>
      <c r="O3200" s="12" t="str">
        <f t="shared" si="1658"/>
        <v>-0.968583161128644+0.248689887164806i</v>
      </c>
      <c r="P3200" s="12" t="str">
        <f t="shared" si="1659"/>
        <v>1.96858316112864-0.248689887164806i</v>
      </c>
      <c r="Q3200" s="12" t="str">
        <f t="shared" si="1660"/>
        <v>-1.96858316112864+16.2079805674009i</v>
      </c>
      <c r="R3200" s="12" t="str">
        <f t="shared" si="1661"/>
        <v>-0.0296581132926414-0.117855441075237i</v>
      </c>
      <c r="S3200" s="12" t="str">
        <f t="shared" si="1662"/>
        <v>1.63430665822752i</v>
      </c>
      <c r="T3200" s="12" t="str">
        <f t="shared" si="1663"/>
        <v>0.192611932057601-0.04847045202463i</v>
      </c>
      <c r="U3200" s="12" t="str">
        <f t="shared" si="1664"/>
        <v>0.001-0.00125318852828264i</v>
      </c>
      <c r="V3200" s="12" t="str">
        <f t="shared" si="1665"/>
        <v>0.0015-0.000380908367259161i</v>
      </c>
      <c r="W3200" s="12" t="str">
        <f t="shared" si="1666"/>
        <v>0.000700742415710006-0.000446244061438775i</v>
      </c>
      <c r="X3200" s="12" t="str">
        <f t="shared" si="1667"/>
        <v>0.000689662961472662-0.000423485941436044i</v>
      </c>
      <c r="Y3200" s="12" t="str">
        <f t="shared" si="1668"/>
        <v>0.00029+1.19694680101771i</v>
      </c>
      <c r="Z3200" s="12" t="str">
        <f t="shared" si="1669"/>
        <v>-0.00424149853735885-0.00692014160723842i</v>
      </c>
      <c r="AA3200" s="12" t="str">
        <f t="shared" si="1670"/>
        <v>0.0082113641567274-10.0290498349928i</v>
      </c>
      <c r="AB3200" s="12" t="str">
        <f t="shared" si="1671"/>
        <v>0.480795356628764-0.120991301100547i</v>
      </c>
      <c r="AC3200" s="12" t="str">
        <f t="shared" si="1672"/>
        <v>0.976428073157021-0.119066757093164i</v>
      </c>
      <c r="AD3200" s="12" t="str">
        <f t="shared" si="1673"/>
        <v>0.5000762598503-0.0629322775841695i</v>
      </c>
      <c r="AE3200" s="12" t="str">
        <f t="shared" si="1674"/>
        <v>-0.00255657299727143-0.00319367136925632i</v>
      </c>
      <c r="AF3200" s="12" t="str">
        <f t="shared" si="1675"/>
        <v>-13.6683167204401-0.253914146804187i</v>
      </c>
      <c r="AG3200" s="12" t="str">
        <f t="shared" si="1676"/>
        <v>0.997730098403759-0.0181572194980858i</v>
      </c>
      <c r="AH3200" s="12" t="str">
        <f t="shared" si="1677"/>
        <v>0.0333916753845721+0.0450097294634638i</v>
      </c>
      <c r="AI3200" s="12">
        <f t="shared" si="1678"/>
        <v>-25.029486930206197</v>
      </c>
      <c r="AJ3200" s="12">
        <f t="shared" si="1679"/>
        <v>53.429136592727708</v>
      </c>
      <c r="AK3200" s="12"/>
      <c r="AL3200" s="12"/>
      <c r="AM3200" s="12"/>
      <c r="AN3200" s="12"/>
    </row>
    <row r="3201" spans="1:40" x14ac:dyDescent="0.35">
      <c r="A3201" s="12"/>
      <c r="B3201" s="12">
        <f t="shared" si="1680"/>
        <v>1271000</v>
      </c>
      <c r="C3201" s="29" t="str">
        <f t="shared" si="1647"/>
        <v>-4.28787226302991E-08+0.00174637471235423i</v>
      </c>
      <c r="D3201" s="28" t="str">
        <f t="shared" si="1648"/>
        <v>-5.39906136160073+0.0133888727947158i</v>
      </c>
      <c r="E3201" s="12" t="str">
        <f t="shared" si="1649"/>
        <v>4200</v>
      </c>
      <c r="F3201" s="12" t="str">
        <f t="shared" si="1650"/>
        <v>0.704225352112676</v>
      </c>
      <c r="G3201" s="12" t="str">
        <f t="shared" ref="G3201:G3264" si="1681">IF($C$11=$C$7,$C$24,F3201)</f>
        <v>0.704225352112676</v>
      </c>
      <c r="H3201" s="12" t="str">
        <f t="shared" si="1651"/>
        <v>8.26926997671922+0.267103752980672i</v>
      </c>
      <c r="I3201" s="12" t="str">
        <f t="shared" si="1652"/>
        <v>4991.20532839078i</v>
      </c>
      <c r="J3201" s="12" t="str">
        <f t="shared" si="1653"/>
        <v>-21307.8400558107+1079.48191656731i</v>
      </c>
      <c r="K3201" s="12" t="str">
        <f t="shared" si="1654"/>
        <v>0.011836648071454-0.233643009699955i</v>
      </c>
      <c r="L3201" s="12" t="str">
        <f t="shared" si="1655"/>
        <v>0.000644676120199384-0.010665167086612i</v>
      </c>
      <c r="M3201" s="12" t="str">
        <f t="shared" si="1656"/>
        <v>0.0124813241916534-0.244308176786567i</v>
      </c>
      <c r="N3201" s="12" t="str">
        <f t="shared" si="1657"/>
        <v>-15.9718570508505i</v>
      </c>
      <c r="O3201" s="12" t="str">
        <f t="shared" si="1658"/>
        <v>-0.965381638833276+0.260841506289889i</v>
      </c>
      <c r="P3201" s="12" t="str">
        <f t="shared" si="1659"/>
        <v>1.96538163883328-0.260841506289889i</v>
      </c>
      <c r="Q3201" s="12" t="str">
        <f t="shared" si="1660"/>
        <v>-1.96538163883328+16.2326985571404i</v>
      </c>
      <c r="R3201" s="12" t="str">
        <f t="shared" si="1661"/>
        <v>-0.0302842189884869-0.117408795843656i</v>
      </c>
      <c r="S3201" s="12" t="str">
        <f t="shared" si="1662"/>
        <v>1.63559351386392i</v>
      </c>
      <c r="T3201" s="12" t="str">
        <f t="shared" si="1663"/>
        <v>0.192033064952457-0.0495326721500037i</v>
      </c>
      <c r="U3201" s="12" t="str">
        <f t="shared" si="1664"/>
        <v>0.001-0.00125220254202908i</v>
      </c>
      <c r="V3201" s="12" t="str">
        <f t="shared" si="1665"/>
        <v>0.0015-0.000380608675388776i</v>
      </c>
      <c r="W3201" s="12" t="str">
        <f t="shared" si="1666"/>
        <v>0.000700631336610068-0.000445965513096405i</v>
      </c>
      <c r="X3201" s="12" t="str">
        <f t="shared" si="1667"/>
        <v>0.000689548954768375-0.000423225188102682i</v>
      </c>
      <c r="Y3201" s="12" t="str">
        <f t="shared" si="1668"/>
        <v>0.00029+1.19788927881379i</v>
      </c>
      <c r="Z3201" s="12" t="str">
        <f t="shared" si="1669"/>
        <v>-0.00423555230257064-0.00691354578527298i</v>
      </c>
      <c r="AA3201" s="12" t="str">
        <f t="shared" si="1670"/>
        <v>0.00819748592490495-10.0211541979229i</v>
      </c>
      <c r="AB3201" s="12" t="str">
        <f t="shared" si="1671"/>
        <v>0.479350396219068-0.123642800924788i</v>
      </c>
      <c r="AC3201" s="12" t="str">
        <f t="shared" si="1672"/>
        <v>0.975775980429888-0.118652447224505i</v>
      </c>
      <c r="AD3201" s="12" t="str">
        <f t="shared" si="1673"/>
        <v>0.499276084217571-0.0660012881884344i</v>
      </c>
      <c r="AE3201" s="12" t="str">
        <f t="shared" si="1674"/>
        <v>-0.00257101289590393-0.00317221615957084i</v>
      </c>
      <c r="AF3201" s="12" t="str">
        <f t="shared" si="1675"/>
        <v>-13.66833133832-0.253714880185956i</v>
      </c>
      <c r="AG3201" s="12" t="str">
        <f t="shared" si="1676"/>
        <v>0.99762051507536-0.0181139864923155i</v>
      </c>
      <c r="AH3201" s="12" t="str">
        <f t="shared" si="1677"/>
        <v>0.0336064106415408+0.0447263775842395i</v>
      </c>
      <c r="AI3201" s="12">
        <f t="shared" si="1678"/>
        <v>-25.04477906668609</v>
      </c>
      <c r="AJ3201" s="12">
        <f t="shared" si="1679"/>
        <v>53.079609973151555</v>
      </c>
      <c r="AK3201" s="12"/>
      <c r="AL3201" s="12"/>
      <c r="AM3201" s="12"/>
      <c r="AN3201" s="12"/>
    </row>
    <row r="3202" spans="1:40" x14ac:dyDescent="0.35">
      <c r="A3202" s="12"/>
      <c r="B3202" s="12">
        <f t="shared" si="1680"/>
        <v>1272000</v>
      </c>
      <c r="C3202" s="29" t="str">
        <f t="shared" ref="C3202:C3265" si="1682">IMPRODUCT(COMPLEX(-1,0),IMDIV(IMPRODUCT(G3202,COMPLEX($C$96+$C$97,0)),COMPLEX($C$96,2*PI()*B3202*$C$99*$C$98*(2*$C$96+$C$97))))</f>
        <v>-4.28113297564616E-08+0.00174500177626126i</v>
      </c>
      <c r="D3202" s="28" t="str">
        <f t="shared" ref="D3202:D3265" si="1683">IMPRODUCT(COMPLEX($C$102,0),IMSUB(C3202,G3202))</f>
        <v>-5.39906136108405+0.0133783469513363i</v>
      </c>
      <c r="E3202" s="12" t="str">
        <f t="shared" ref="E3202:E3265" si="1684">IMDIV(COMPLEX($C$20*10^3,0),COMPLEX(1,2*PI()*B3202*$C$20*1000*$C$29*10^-12))</f>
        <v>4200</v>
      </c>
      <c r="F3202" s="12" t="str">
        <f t="shared" ref="F3202:F3265" si="1685">IMDIV(COMPLEX($C$22*1000,0),IMSUM(COMPLEX($C$22*1000,0),E3202))</f>
        <v>0.704225352112676</v>
      </c>
      <c r="G3202" s="12" t="str">
        <f t="shared" si="1681"/>
        <v>0.704225352112676</v>
      </c>
      <c r="H3202" s="12" t="str">
        <f t="shared" ref="H3202:H3265" si="1686">IMPRODUCT(COMPLEX($C$104,0),IMPRODUCT(COMPLEX(-1,0),D3202),IMDIV(COMPLEX(0,2*PI()*B3202*$C$105*$C$106),COMPLEX(1,2*PI()*B3202*$C$105*$C$106)))</f>
        <v>8.26928456070865+0.266894272635457i</v>
      </c>
      <c r="I3202" s="12" t="str">
        <f t="shared" ref="I3202:I3265" si="1687">COMPLEX(0,2*PI()*B3202*$C$109*$C$108*$C$110)</f>
        <v>4995.13231920777i</v>
      </c>
      <c r="J3202" s="12" t="str">
        <f t="shared" ref="J3202:J3265" si="1688">IMSUM(COMPLEX(0,2*PI()*B3202*$C$109*$C$108),COMPLEX(0,2*PI()*B3202*$C$109*$C$107),COMPLEX(0,2*PI()*B3202*$C$28*10^-12*$C$107),COMPLEX(-1*2*PI()*B3202*2*PI()*B3202*$C$109*$C$108*$C$28*10^-12*$C$107,0),COMPLEX(1,0))</f>
        <v>-21341.384072746+1080.33123357484i</v>
      </c>
      <c r="K3202" s="12" t="str">
        <f t="shared" ref="K3202:K3265" si="1689">IMDIV(I3202,J3202)</f>
        <v>0.011818090117099-0.233460250298189i</v>
      </c>
      <c r="L3202" s="12" t="str">
        <f t="shared" ref="L3202:L3265" si="1690">IMDIV(COMPLEX($C$113,0),COMPLEX(1,2*PI()*B3202*$C$111*$C$112))</f>
        <v>0.000643666559904834-0.0106568434980912i</v>
      </c>
      <c r="M3202" s="12" t="str">
        <f t="shared" ref="M3202:M3265" si="1691">IMSUM(K3202,L3202)</f>
        <v>0.0124617566770038-0.24411709379628i</v>
      </c>
      <c r="N3202" s="12" t="str">
        <f t="shared" ref="N3202:N3265" si="1692">COMPLEX(0,-2*PI()*B3202*$C$41)</f>
        <v>-15.9844234214649i</v>
      </c>
      <c r="O3202" s="12" t="str">
        <f t="shared" ref="O3202:O3265" si="1693">IMEXP(N3202)</f>
        <v>-0.962027671586077+0.272951935517356i</v>
      </c>
      <c r="P3202" s="12" t="str">
        <f t="shared" ref="P3202:P3265" si="1694">IMSUB(COMPLEX(1,0),O3202)</f>
        <v>1.96202767158608-0.272951935517356i</v>
      </c>
      <c r="Q3202" s="12" t="str">
        <f t="shared" ref="Q3202:Q3265" si="1695">IMSUM(COMPLEX(0,2*PI()*B3202*$C$41),O3202,COMPLEX(-1,0))</f>
        <v>-1.96202767158608+16.2573753569823i</v>
      </c>
      <c r="R3202" s="12" t="str">
        <f t="shared" ref="R3202:R3265" si="1696">IMDIV(P3202,Q3202)</f>
        <v>-0.0309042656668118-0.116955695825841i</v>
      </c>
      <c r="S3202" s="12" t="str">
        <f t="shared" ref="S3202:S3265" si="1697">IMDIV(COMPLEX(0,2*PI()*B3202*$C$119),COMPLEX($C$120,0))</f>
        <v>1.63688036950032i</v>
      </c>
      <c r="T3202" s="12" t="str">
        <f t="shared" ref="T3202:T3265" si="1698">IMPRODUCT(R3202,S3202)</f>
        <v>0.19144248259857-0.050586585803827i</v>
      </c>
      <c r="U3202" s="12" t="str">
        <f t="shared" ref="U3202:U3265" si="1699">IMDIV(COMPLEX(1,2*PI()*B3202*$C$16*10^-3*$C$15*10^-6),COMPLEX(0,2*PI()*B3202*$C$15*10^-6))</f>
        <v>0.001-0.00125121810606836i</v>
      </c>
      <c r="V3202" s="12" t="str">
        <f t="shared" ref="V3202:V3265" si="1700">IMSUM(COMPLEX($C$18*10^-3,0),IMDIV(COMPLEX(1,0),COMPLEX(0,2*PI()*B3202*($C$17*1*10^-6))))</f>
        <v>0.0015-0.000380309454732024i</v>
      </c>
      <c r="W3202" s="12" t="str">
        <f t="shared" ref="W3202:W3265" si="1701">IMDIV(IMPRODUCT(U3202,V3202),IMSUM(U3202,V3202))</f>
        <v>0.00070052041505241-0.000445687299909293i</v>
      </c>
      <c r="X3202" s="12" t="str">
        <f t="shared" ref="X3202:X3265" si="1702">IMDIV(IMPRODUCT(COMPLEX($C$19,0),W3202),IMSUM(COMPLEX($C$19,0),W3202))</f>
        <v>0.000689435112216334-0.000422964743255212i</v>
      </c>
      <c r="Y3202" s="12" t="str">
        <f t="shared" ref="Y3202:Y3265" si="1703">COMPLEX($C$13*10^-3,2*PI()*B3202*$C$12*0.000001)</f>
        <v>0.00029+1.19883175660986i</v>
      </c>
      <c r="Z3202" s="12" t="str">
        <f t="shared" ref="Z3202:Z3265" si="1704">IMPRODUCT(COMPLEX($C$6,0),IMDIV(X3202,IMSUM(X3202,Y3202)))</f>
        <v>-0.00422961850110259-0.00690696199797961i</v>
      </c>
      <c r="AA3202" s="12" t="str">
        <f t="shared" ref="AA3202:AA3265" si="1705">IMDIV(COMPLEX($C$6,0),IMSUM(X3202,Y3202))</f>
        <v>0.0081836425584753-10.0132709857397i</v>
      </c>
      <c r="AB3202" s="12" t="str">
        <f t="shared" ref="AB3202:AB3265" si="1706">IMPRODUCT(COMPLEX($C$115,0),T3202)</f>
        <v>0.477876192360447-0.126273566244635i</v>
      </c>
      <c r="AC3202" s="12" t="str">
        <f t="shared" ref="AC3202:AC3265" si="1707">IMSUM(COMPLEX(1,0),IMPRODUCT(AB3202,M3202))</f>
        <v>0.975129640815997-0.118231337730743i</v>
      </c>
      <c r="AD3202" s="12" t="str">
        <f t="shared" ref="AD3202:AD3265" si="1708">IMDIV(AB3202,AC3202)</f>
        <v>0.498437591086974-0.0690601744182241i</v>
      </c>
      <c r="AE3202" s="12" t="str">
        <f t="shared" ref="AE3202:AE3265" si="1709">IMPRODUCT(AD3202,AA3202,X3202)</f>
        <v>-0.00258519685718701-0.00315059130859356i</v>
      </c>
      <c r="AF3202" s="12" t="str">
        <f t="shared" ref="AF3202:AF3265" si="1710">IMSUB(D3202,H3202)</f>
        <v>-13.6683459217927-0.253515925684121i</v>
      </c>
      <c r="AG3202" s="12" t="str">
        <f t="shared" ref="AG3202:AG3265" si="1711">IMSUM(COMPLEX(1,0),IMPRODUCT(AD3202,AA3202,COMPLEX($C$123,0)))</f>
        <v>0.997511470075406-0.0180694321147927i</v>
      </c>
      <c r="AH3202" s="12" t="str">
        <f t="shared" ref="AH3202:AH3265" si="1712">IMDIV(IMPRODUCT(AE3202,AF3202),AG3202)</f>
        <v>0.0338177832631538+0.0444404198920851i</v>
      </c>
      <c r="AI3202" s="12">
        <f t="shared" ref="AI3202:AI3265" si="1713">20*LOG10(IMABS(AH3202))</f>
        <v>-25.060412466454018</v>
      </c>
      <c r="AJ3202" s="12">
        <f t="shared" ref="AJ3202:AJ3265" si="1714">IMARGUMENT(AH3202)*180/PI()</f>
        <v>52.729988867261007</v>
      </c>
      <c r="AK3202" s="12"/>
      <c r="AL3202" s="12"/>
      <c r="AM3202" s="12"/>
      <c r="AN3202" s="12"/>
    </row>
    <row r="3203" spans="1:40" x14ac:dyDescent="0.35">
      <c r="A3203" s="12"/>
      <c r="B3203" s="12">
        <f t="shared" si="1680"/>
        <v>1273000</v>
      </c>
      <c r="C3203" s="29" t="str">
        <f t="shared" si="1682"/>
        <v>-4.27440956408334E-08+0.00174363099717708i</v>
      </c>
      <c r="D3203" s="28" t="str">
        <f t="shared" si="1683"/>
        <v>-5.39906136056859+0.0133678376450243i</v>
      </c>
      <c r="E3203" s="12" t="str">
        <f t="shared" si="1684"/>
        <v>4200</v>
      </c>
      <c r="F3203" s="12" t="str">
        <f t="shared" si="1685"/>
        <v>0.704225352112676</v>
      </c>
      <c r="G3203" s="12" t="str">
        <f t="shared" si="1681"/>
        <v>0.704225352112676</v>
      </c>
      <c r="H3203" s="12" t="str">
        <f t="shared" si="1686"/>
        <v>8.26929911039762+0.266685120211904i</v>
      </c>
      <c r="I3203" s="12" t="str">
        <f t="shared" si="1687"/>
        <v>4999.05931002476i</v>
      </c>
      <c r="J3203" s="12" t="str">
        <f t="shared" si="1688"/>
        <v>-21374.9544711338+1081.18055058236i</v>
      </c>
      <c r="K3203" s="12" t="str">
        <f t="shared" si="1689"/>
        <v>0.0117995757365719-0.233277775864604i</v>
      </c>
      <c r="L3203" s="12" t="str">
        <f t="shared" si="1690"/>
        <v>0.000642659366331262-0.0106485328438567i</v>
      </c>
      <c r="M3203" s="12" t="str">
        <f t="shared" si="1691"/>
        <v>0.0124422351029032-0.243926308708461i</v>
      </c>
      <c r="N3203" s="12" t="str">
        <f t="shared" si="1692"/>
        <v>-15.9969897920792i</v>
      </c>
      <c r="O3203" s="12" t="str">
        <f t="shared" si="1693"/>
        <v>-0.958521789017384+0.28501926246995i</v>
      </c>
      <c r="P3203" s="12" t="str">
        <f t="shared" si="1694"/>
        <v>1.95852178901738-0.28501926246995i</v>
      </c>
      <c r="Q3203" s="12" t="str">
        <f t="shared" si="1695"/>
        <v>-1.95852178901738+16.2820090545491i</v>
      </c>
      <c r="R3203" s="12" t="str">
        <f t="shared" si="1696"/>
        <v>-0.0315182032569433-0.116496231812254i</v>
      </c>
      <c r="S3203" s="12" t="str">
        <f t="shared" si="1697"/>
        <v>1.63816722513672i</v>
      </c>
      <c r="T3203" s="12" t="str">
        <f t="shared" si="1698"/>
        <v>0.190840308806764-0.0516320875707219i</v>
      </c>
      <c r="U3203" s="12" t="str">
        <f t="shared" si="1699"/>
        <v>0.001-0.00125023521674702i</v>
      </c>
      <c r="V3203" s="12" t="str">
        <f t="shared" si="1700"/>
        <v>0.0015-0.000380010704178425i</v>
      </c>
      <c r="W3203" s="12" t="str">
        <f t="shared" si="1701"/>
        <v>0.000700409650804804-0.00044540942123904i</v>
      </c>
      <c r="X3203" s="12" t="str">
        <f t="shared" si="1702"/>
        <v>0.000689321433561689-0.000422704606313047i</v>
      </c>
      <c r="Y3203" s="12" t="str">
        <f t="shared" si="1703"/>
        <v>0.00029+1.19977423440594i</v>
      </c>
      <c r="Z3203" s="12" t="str">
        <f t="shared" si="1704"/>
        <v>-0.00422369709785252-0.00690039021438502i</v>
      </c>
      <c r="AA3203" s="12" t="str">
        <f t="shared" si="1705"/>
        <v>0.00816983394237232-10.0054001691325i</v>
      </c>
      <c r="AB3203" s="12" t="str">
        <f t="shared" si="1706"/>
        <v>0.476373054107842-0.128883333923617i</v>
      </c>
      <c r="AC3203" s="12" t="str">
        <f t="shared" si="1707"/>
        <v>0.97448910963787-0.117803517398225i</v>
      </c>
      <c r="AD3203" s="12" t="str">
        <f t="shared" si="1708"/>
        <v>0.497560906063565-0.0721084600889936i</v>
      </c>
      <c r="AE3203" s="12" t="str">
        <f t="shared" si="1709"/>
        <v>-0.00259912306731802-0.00312880011365308i</v>
      </c>
      <c r="AF3203" s="12" t="str">
        <f t="shared" si="1710"/>
        <v>-13.6683604709662-0.25331728256688i</v>
      </c>
      <c r="AG3203" s="12" t="str">
        <f t="shared" si="1711"/>
        <v>0.997402979388175-0.0180235640179333i</v>
      </c>
      <c r="AH3203" s="12" t="str">
        <f t="shared" si="1712"/>
        <v>0.0340257628704508+0.0441518994958768i</v>
      </c>
      <c r="AI3203" s="12">
        <f t="shared" si="1713"/>
        <v>-25.076387911819403</v>
      </c>
      <c r="AJ3203" s="12">
        <f t="shared" si="1714"/>
        <v>52.380273381060903</v>
      </c>
      <c r="AK3203" s="12"/>
      <c r="AL3203" s="12"/>
      <c r="AM3203" s="12"/>
      <c r="AN3203" s="12"/>
    </row>
    <row r="3204" spans="1:40" x14ac:dyDescent="0.35">
      <c r="A3204" s="12"/>
      <c r="B3204" s="12">
        <f t="shared" si="1680"/>
        <v>1274000</v>
      </c>
      <c r="C3204" s="29" t="str">
        <f t="shared" si="1682"/>
        <v>-4.26770197851545E-08+0.00174226237002238i</v>
      </c>
      <c r="D3204" s="28" t="str">
        <f t="shared" si="1683"/>
        <v>-5.39906136005434+0.0133573448368383i</v>
      </c>
      <c r="E3204" s="12" t="str">
        <f t="shared" si="1684"/>
        <v>4200</v>
      </c>
      <c r="F3204" s="12" t="str">
        <f t="shared" si="1685"/>
        <v>0.704225352112676</v>
      </c>
      <c r="G3204" s="12" t="str">
        <f t="shared" si="1681"/>
        <v>0.704225352112676</v>
      </c>
      <c r="H3204" s="12" t="str">
        <f t="shared" si="1686"/>
        <v>8.26931362589353+0.266476294941556i</v>
      </c>
      <c r="I3204" s="12" t="str">
        <f t="shared" si="1687"/>
        <v>5002.98630084175i</v>
      </c>
      <c r="J3204" s="12" t="str">
        <f t="shared" si="1688"/>
        <v>-21408.5512509742+1082.02986758989i</v>
      </c>
      <c r="K3204" s="12" t="str">
        <f t="shared" si="1689"/>
        <v>0.0117811047936773-0.233095585734915i</v>
      </c>
      <c r="L3204" s="12" t="str">
        <f t="shared" si="1690"/>
        <v>0.000641654532095682-0.0106402350938964i</v>
      </c>
      <c r="M3204" s="12" t="str">
        <f t="shared" si="1691"/>
        <v>0.012422759325773-0.243735820828811i</v>
      </c>
      <c r="N3204" s="12" t="str">
        <f t="shared" si="1692"/>
        <v>-16.0095561626936i</v>
      </c>
      <c r="O3204" s="12" t="str">
        <f t="shared" si="1693"/>
        <v>-0.954864544746639+0.297041581577047i</v>
      </c>
      <c r="P3204" s="12" t="str">
        <f t="shared" si="1694"/>
        <v>1.95486454474664-0.297041581577047i</v>
      </c>
      <c r="Q3204" s="12" t="str">
        <f t="shared" si="1695"/>
        <v>-1.95486454474664+16.3065977442706i</v>
      </c>
      <c r="R3204" s="12" t="str">
        <f t="shared" si="1696"/>
        <v>-0.032125982965686-0.116030494487832i</v>
      </c>
      <c r="S3204" s="12" t="str">
        <f t="shared" si="1697"/>
        <v>1.63945408077312i</v>
      </c>
      <c r="T3204" s="12" t="str">
        <f t="shared" si="1698"/>
        <v>0.190226667682199-0.0526690738719417i</v>
      </c>
      <c r="U3204" s="12" t="str">
        <f t="shared" si="1699"/>
        <v>0.001-0.00124925387042304i</v>
      </c>
      <c r="V3204" s="12" t="str">
        <f t="shared" si="1700"/>
        <v>0.0015-0.000379712422620986i</v>
      </c>
      <c r="W3204" s="12" t="str">
        <f t="shared" si="1701"/>
        <v>0.000700299043635228-0.000445131876449117i</v>
      </c>
      <c r="X3204" s="12" t="str">
        <f t="shared" si="1702"/>
        <v>0.000689207918549903-0.000422444776697306i</v>
      </c>
      <c r="Y3204" s="12" t="str">
        <f t="shared" si="1703"/>
        <v>0.00029+1.20071671220202i</v>
      </c>
      <c r="Z3204" s="12" t="str">
        <f t="shared" si="1704"/>
        <v>-0.00421778805784582-0.00689383040361698i</v>
      </c>
      <c r="AA3204" s="12" t="str">
        <f t="shared" si="1705"/>
        <v>0.0081560599619984-9.99754171888363i</v>
      </c>
      <c r="AB3204" s="12" t="str">
        <f t="shared" si="1706"/>
        <v>0.474841291250913-0.131471845409837i</v>
      </c>
      <c r="AC3204" s="12" t="str">
        <f t="shared" si="1707"/>
        <v>0.973854440922304-0.117369074980095i</v>
      </c>
      <c r="AD3204" s="12" t="str">
        <f t="shared" si="1708"/>
        <v>0.49664616062103-0.075145670513166i</v>
      </c>
      <c r="AE3204" s="12" t="str">
        <f t="shared" si="1709"/>
        <v>-0.0026127897533262-0.00310684589023965i</v>
      </c>
      <c r="AF3204" s="12" t="str">
        <f t="shared" si="1710"/>
        <v>-13.6683749859479-0.253118950104718i</v>
      </c>
      <c r="AG3204" s="12" t="str">
        <f t="shared" si="1711"/>
        <v>0.9972950588937-0.0179763900425947i</v>
      </c>
      <c r="AH3204" s="12" t="str">
        <f t="shared" si="1712"/>
        <v>0.0342303196120038+0.0438608598700011i</v>
      </c>
      <c r="AI3204" s="12">
        <f t="shared" si="1713"/>
        <v>-25.092706213983121</v>
      </c>
      <c r="AJ3204" s="12">
        <f t="shared" si="1714"/>
        <v>52.030463634963134</v>
      </c>
      <c r="AK3204" s="12"/>
      <c r="AL3204" s="12"/>
      <c r="AM3204" s="12"/>
      <c r="AN3204" s="12"/>
    </row>
    <row r="3205" spans="1:40" x14ac:dyDescent="0.35">
      <c r="A3205" s="12"/>
      <c r="B3205" s="12">
        <f t="shared" si="1680"/>
        <v>1275000</v>
      </c>
      <c r="C3205" s="29" t="str">
        <f t="shared" si="1682"/>
        <v>-4.26101016931178E-08+0.00174089588973381i</v>
      </c>
      <c r="D3205" s="28" t="str">
        <f t="shared" si="1683"/>
        <v>-5.3990613595413+0.0133468684879592i</v>
      </c>
      <c r="E3205" s="12" t="str">
        <f t="shared" si="1684"/>
        <v>4200</v>
      </c>
      <c r="F3205" s="12" t="str">
        <f t="shared" si="1685"/>
        <v>0.704225352112676</v>
      </c>
      <c r="G3205" s="12" t="str">
        <f t="shared" si="1681"/>
        <v>0.704225352112676</v>
      </c>
      <c r="H3205" s="12" t="str">
        <f t="shared" si="1686"/>
        <v>8.26932810730343+0.266267796058351i</v>
      </c>
      <c r="I3205" s="12" t="str">
        <f t="shared" si="1687"/>
        <v>5006.91329165873i</v>
      </c>
      <c r="J3205" s="12" t="str">
        <f t="shared" si="1688"/>
        <v>-21442.1744122672+1082.87918459742i</v>
      </c>
      <c r="K3205" s="12" t="str">
        <f t="shared" si="1689"/>
        <v>0.0117626771527505-0.232913679246899i</v>
      </c>
      <c r="L3205" s="12" t="str">
        <f t="shared" si="1690"/>
        <v>0.000640652049843815-0.0106319502182904i</v>
      </c>
      <c r="M3205" s="12" t="str">
        <f t="shared" si="1691"/>
        <v>0.0124033292025943-0.243545629465189i</v>
      </c>
      <c r="N3205" s="12" t="str">
        <f t="shared" si="1692"/>
        <v>-16.0221225333079i</v>
      </c>
      <c r="O3205" s="12" t="str">
        <f t="shared" si="1693"/>
        <v>-0.951056516295168+0.309016994374905i</v>
      </c>
      <c r="P3205" s="12" t="str">
        <f t="shared" si="1694"/>
        <v>1.95105651629517-0.309016994374905i</v>
      </c>
      <c r="Q3205" s="12" t="str">
        <f t="shared" si="1695"/>
        <v>-1.95105651629517+16.3311395276828i</v>
      </c>
      <c r="R3205" s="12" t="str">
        <f t="shared" si="1696"/>
        <v>-0.0327275572596169-0.115558574418055i</v>
      </c>
      <c r="S3205" s="12" t="str">
        <f t="shared" si="1697"/>
        <v>1.64074093640952i</v>
      </c>
      <c r="T3205" s="12" t="str">
        <f t="shared" si="1698"/>
        <v>0.189601683600829-0.05369744294454i</v>
      </c>
      <c r="U3205" s="12" t="str">
        <f t="shared" si="1699"/>
        <v>0.001-0.00124827406346585i</v>
      </c>
      <c r="V3205" s="12" t="str">
        <f t="shared" si="1700"/>
        <v>0.0015-0.000379414608956184i</v>
      </c>
      <c r="W3205" s="12" t="str">
        <f t="shared" si="1701"/>
        <v>0.00070018859331187-0.000444854664904845i</v>
      </c>
      <c r="X3205" s="12" t="str">
        <f t="shared" si="1702"/>
        <v>0.000689094566926752-0.000422185253830782i</v>
      </c>
      <c r="Y3205" s="12" t="str">
        <f t="shared" si="1703"/>
        <v>0.00029+1.2016591899981i</v>
      </c>
      <c r="Z3205" s="12" t="str">
        <f t="shared" si="1704"/>
        <v>-0.00421189134623411-0.00688728253490317i</v>
      </c>
      <c r="AA3205" s="12" t="str">
        <f t="shared" si="1705"/>
        <v>0.00814232050322019-9.98969560586664i</v>
      </c>
      <c r="AB3205" s="12" t="str">
        <f t="shared" si="1706"/>
        <v>0.473281214255269-0.134038846683974i</v>
      </c>
      <c r="AC3205" s="12" t="str">
        <f t="shared" si="1707"/>
        <v>0.973225687417375-0.116928099181206i</v>
      </c>
      <c r="AD3205" s="12" t="str">
        <f t="shared" si="1708"/>
        <v>0.49569349208555-0.0781713325711775i</v>
      </c>
      <c r="AE3205" s="12" t="str">
        <f t="shared" si="1709"/>
        <v>-0.00262619518324727-0.00308473197152584i</v>
      </c>
      <c r="AF3205" s="12" t="str">
        <f t="shared" si="1710"/>
        <v>-13.6683894668447-0.252920927570392i</v>
      </c>
      <c r="AG3205" s="12" t="str">
        <f t="shared" si="1711"/>
        <v>0.99718772436561-0.0179279182167514i</v>
      </c>
      <c r="AH3205" s="12" t="str">
        <f t="shared" si="1712"/>
        <v>0.0344314241689166+0.0435673448483293i</v>
      </c>
      <c r="AI3205" s="12">
        <f t="shared" si="1713"/>
        <v>-25.109368213214438</v>
      </c>
      <c r="AJ3205" s="12">
        <f t="shared" si="1714"/>
        <v>51.680559763783371</v>
      </c>
      <c r="AK3205" s="12"/>
      <c r="AL3205" s="12"/>
      <c r="AM3205" s="12"/>
      <c r="AN3205" s="12"/>
    </row>
    <row r="3206" spans="1:40" x14ac:dyDescent="0.35">
      <c r="A3206" s="12"/>
      <c r="B3206" s="12">
        <f t="shared" si="1680"/>
        <v>1276000</v>
      </c>
      <c r="C3206" s="29" t="str">
        <f t="shared" si="1682"/>
        <v>-4.25433408703602E-08+0.00173953155126386i</v>
      </c>
      <c r="D3206" s="28" t="str">
        <f t="shared" si="1683"/>
        <v>-5.39906135902947+0.0133364085596896i</v>
      </c>
      <c r="E3206" s="12" t="str">
        <f t="shared" si="1684"/>
        <v>4200</v>
      </c>
      <c r="F3206" s="12" t="str">
        <f t="shared" si="1685"/>
        <v>0.704225352112676</v>
      </c>
      <c r="G3206" s="12" t="str">
        <f t="shared" si="1681"/>
        <v>0.704225352112676</v>
      </c>
      <c r="H3206" s="12" t="str">
        <f t="shared" si="1686"/>
        <v>8.26934255473389+0.266059622798615i</v>
      </c>
      <c r="I3206" s="12" t="str">
        <f t="shared" si="1687"/>
        <v>5010.84028247572i</v>
      </c>
      <c r="J3206" s="12" t="str">
        <f t="shared" si="1688"/>
        <v>-21475.8239550127+1083.72850160494i</v>
      </c>
      <c r="K3206" s="12" t="str">
        <f t="shared" si="1689"/>
        <v>0.0117442926786561-0.232732055740383i</v>
      </c>
      <c r="L3206" s="12" t="str">
        <f t="shared" si="1690"/>
        <v>0.000639651912249985-0.010623678187211i</v>
      </c>
      <c r="M3206" s="12" t="str">
        <f t="shared" si="1691"/>
        <v>0.0123839445909061-0.243355733927594i</v>
      </c>
      <c r="N3206" s="12" t="str">
        <f t="shared" si="1692"/>
        <v>-16.0346889039223i</v>
      </c>
      <c r="O3206" s="12" t="str">
        <f t="shared" si="1693"/>
        <v>-0.947098304994745+0.320943609807206i</v>
      </c>
      <c r="P3206" s="12" t="str">
        <f t="shared" si="1694"/>
        <v>1.94709830499475-0.320943609807206i</v>
      </c>
      <c r="Q3206" s="12" t="str">
        <f t="shared" si="1695"/>
        <v>-1.94709830499475+16.3556325137295i</v>
      </c>
      <c r="R3206" s="12" t="str">
        <f t="shared" si="1696"/>
        <v>-0.0333228798474701-0.115080562035507i</v>
      </c>
      <c r="S3206" s="12" t="str">
        <f t="shared" si="1697"/>
        <v>1.64202779204592i</v>
      </c>
      <c r="T3206" s="12" t="str">
        <f t="shared" si="1698"/>
        <v>0.188965481186567-0.0547170948205528i</v>
      </c>
      <c r="U3206" s="12" t="str">
        <f t="shared" si="1699"/>
        <v>0.001-0.00124729579225623i</v>
      </c>
      <c r="V3206" s="12" t="str">
        <f t="shared" si="1700"/>
        <v>0.0015-0.000379117262083961i</v>
      </c>
      <c r="W3206" s="12" t="str">
        <f t="shared" si="1701"/>
        <v>0.000700078299603113-0.00044457778597341i</v>
      </c>
      <c r="X3206" s="12" t="str">
        <f t="shared" si="1702"/>
        <v>0.000688981378438315-0.00042192603713799i</v>
      </c>
      <c r="Y3206" s="12" t="str">
        <f t="shared" si="1703"/>
        <v>0.00029+1.20260166779417i</v>
      </c>
      <c r="Z3206" s="12" t="str">
        <f t="shared" si="1704"/>
        <v>-0.0042060069282956-0.00688074657757124i</v>
      </c>
      <c r="AA3206" s="12" t="str">
        <f t="shared" si="1705"/>
        <v>0.00812861545236769-9.98186180104683i</v>
      </c>
      <c r="AB3206" s="12" t="str">
        <f t="shared" si="1706"/>
        <v>0.471693134205473-0.136584088207319i</v>
      </c>
      <c r="AC3206" s="12" t="str">
        <f t="shared" si="1707"/>
        <v>0.972602900609388-0.116480678643539i</v>
      </c>
      <c r="AD3206" s="12" t="str">
        <f t="shared" si="1708"/>
        <v>0.494703043618684-0.0811849747827374i</v>
      </c>
      <c r="AE3206" s="12" t="str">
        <f t="shared" si="1709"/>
        <v>-0.00263933766629563-0.00306246170788364i</v>
      </c>
      <c r="AF3206" s="12" t="str">
        <f t="shared" si="1710"/>
        <v>-13.6684039137634-0.252723214238925i</v>
      </c>
      <c r="AG3206" s="12" t="str">
        <f t="shared" si="1711"/>
        <v>0.997080991468971-0.0178781567541461i</v>
      </c>
      <c r="AH3206" s="12" t="str">
        <f t="shared" si="1712"/>
        <v>0.0346290477598054+0.0432713986180878i</v>
      </c>
      <c r="AI3206" s="12">
        <f t="shared" si="1713"/>
        <v>-25.12637477903661</v>
      </c>
      <c r="AJ3206" s="12">
        <f t="shared" si="1714"/>
        <v>51.330561916689014</v>
      </c>
      <c r="AK3206" s="12"/>
      <c r="AL3206" s="12"/>
      <c r="AM3206" s="12"/>
      <c r="AN3206" s="12"/>
    </row>
    <row r="3207" spans="1:40" x14ac:dyDescent="0.35">
      <c r="A3207" s="12"/>
      <c r="B3207" s="12">
        <f t="shared" si="1680"/>
        <v>1277000</v>
      </c>
      <c r="C3207" s="29" t="str">
        <f t="shared" si="1682"/>
        <v>-4.24767368244537E-08+0.00173816934958087i</v>
      </c>
      <c r="D3207" s="28" t="str">
        <f t="shared" si="1683"/>
        <v>-5.39906135851884+0.0133259650134533i</v>
      </c>
      <c r="E3207" s="12" t="str">
        <f t="shared" si="1684"/>
        <v>4200</v>
      </c>
      <c r="F3207" s="12" t="str">
        <f t="shared" si="1685"/>
        <v>0.704225352112676</v>
      </c>
      <c r="G3207" s="12" t="str">
        <f t="shared" si="1681"/>
        <v>0.704225352112676</v>
      </c>
      <c r="H3207" s="12" t="str">
        <f t="shared" si="1686"/>
        <v>8.26935696829111+0.26585177440105i</v>
      </c>
      <c r="I3207" s="12" t="str">
        <f t="shared" si="1687"/>
        <v>5014.76727329271i</v>
      </c>
      <c r="J3207" s="12" t="str">
        <f t="shared" si="1688"/>
        <v>-21509.4998792108+1084.57781861247i</v>
      </c>
      <c r="K3207" s="12" t="str">
        <f t="shared" si="1689"/>
        <v>0.0117259512367848-0.232550714557232i</v>
      </c>
      <c r="L3207" s="12" t="str">
        <f t="shared" si="1690"/>
        <v>0.000638654112016986-0.010615418970922i</v>
      </c>
      <c r="M3207" s="12" t="str">
        <f t="shared" si="1691"/>
        <v>0.0123646053488018-0.243166133528154i</v>
      </c>
      <c r="N3207" s="12" t="str">
        <f t="shared" si="1692"/>
        <v>-16.0472552745367i</v>
      </c>
      <c r="O3207" s="12" t="str">
        <f t="shared" si="1693"/>
        <v>-0.942990535892853+0.33281954452302i</v>
      </c>
      <c r="P3207" s="12" t="str">
        <f t="shared" si="1694"/>
        <v>1.94299053589285-0.33281954452302i</v>
      </c>
      <c r="Q3207" s="12" t="str">
        <f t="shared" si="1695"/>
        <v>-1.94299053589285+16.3800748190597i</v>
      </c>
      <c r="R3207" s="12" t="str">
        <f t="shared" si="1696"/>
        <v>-0.0339119056624801-0.114596547627022i</v>
      </c>
      <c r="S3207" s="12" t="str">
        <f t="shared" si="1697"/>
        <v>1.64331464768231i</v>
      </c>
      <c r="T3207" s="12" t="str">
        <f t="shared" si="1698"/>
        <v>0.188318185289309-0.0557279313059742i</v>
      </c>
      <c r="U3207" s="12" t="str">
        <f t="shared" si="1699"/>
        <v>0.001-0.00124631905318634i</v>
      </c>
      <c r="V3207" s="12" t="str">
        <f t="shared" si="1700"/>
        <v>0.0015-0.000378820380907702i</v>
      </c>
      <c r="W3207" s="12" t="str">
        <f t="shared" si="1701"/>
        <v>0.000699968162277563-0.000444301239023842i</v>
      </c>
      <c r="X3207" s="12" t="str">
        <f t="shared" si="1702"/>
        <v>0.000688868352830982-0.000421667126045102i</v>
      </c>
      <c r="Y3207" s="12" t="str">
        <f t="shared" si="1703"/>
        <v>0.00029+1.20354414559025i</v>
      </c>
      <c r="Z3207" s="12" t="str">
        <f t="shared" si="1704"/>
        <v>-0.00420013476943361-0.00687422250104797i</v>
      </c>
      <c r="AA3207" s="12" t="str">
        <f t="shared" si="1705"/>
        <v>0.00811494469623083-9.97404027548017i</v>
      </c>
      <c r="AB3207" s="12" t="str">
        <f t="shared" si="1706"/>
        <v>0.470077362750186-0.139107324869294i</v>
      </c>
      <c r="AC3207" s="12" t="str">
        <f t="shared" si="1707"/>
        <v>0.971986130739901-0.116026901932211i</v>
      </c>
      <c r="AD3207" s="12" t="str">
        <f t="shared" si="1708"/>
        <v>0.493674964199549-0.0841861273775951i</v>
      </c>
      <c r="AE3207" s="12" t="str">
        <f t="shared" si="1709"/>
        <v>-0.00265221555302858-0.00304003846640199i</v>
      </c>
      <c r="AF3207" s="12" t="str">
        <f t="shared" si="1710"/>
        <v>-13.6684183268099-0.252525809387597i</v>
      </c>
      <c r="AG3207" s="12" t="str">
        <f t="shared" si="1711"/>
        <v>0.996974875758152-0.0178271140529192i</v>
      </c>
      <c r="AH3207" s="12" t="str">
        <f t="shared" si="1712"/>
        <v>0.0348231621456721+0.042973065713666i</v>
      </c>
      <c r="AI3207" s="12">
        <f t="shared" si="1713"/>
        <v>-25.143726810424521</v>
      </c>
      <c r="AJ3207" s="12">
        <f t="shared" si="1714"/>
        <v>50.980470257194675</v>
      </c>
      <c r="AK3207" s="12"/>
      <c r="AL3207" s="12"/>
      <c r="AM3207" s="12"/>
      <c r="AN3207" s="12"/>
    </row>
    <row r="3208" spans="1:40" x14ac:dyDescent="0.35">
      <c r="A3208" s="12"/>
      <c r="B3208" s="12">
        <f t="shared" si="1680"/>
        <v>1278000</v>
      </c>
      <c r="C3208" s="29" t="str">
        <f t="shared" si="1682"/>
        <v>-4.24102890648958E-08+0.00173680927966889i</v>
      </c>
      <c r="D3208" s="28" t="str">
        <f t="shared" si="1683"/>
        <v>-5.3990613580094+0.0133155378107948i</v>
      </c>
      <c r="E3208" s="12" t="str">
        <f t="shared" si="1684"/>
        <v>4200</v>
      </c>
      <c r="F3208" s="12" t="str">
        <f t="shared" si="1685"/>
        <v>0.704225352112676</v>
      </c>
      <c r="G3208" s="12" t="str">
        <f t="shared" si="1681"/>
        <v>0.704225352112676</v>
      </c>
      <c r="H3208" s="12" t="str">
        <f t="shared" si="1686"/>
        <v>8.26937134808083+0.265644250106729i</v>
      </c>
      <c r="I3208" s="12" t="str">
        <f t="shared" si="1687"/>
        <v>5018.6942641097i</v>
      </c>
      <c r="J3208" s="12" t="str">
        <f t="shared" si="1688"/>
        <v>-21543.2021848614+1085.42713562i</v>
      </c>
      <c r="K3208" s="12" t="str">
        <f t="shared" si="1689"/>
        <v>0.0117076526930511-0.232369655041348i</v>
      </c>
      <c r="L3208" s="12" t="str">
        <f t="shared" si="1690"/>
        <v>0.000637658641875932-0.0106071725397788i</v>
      </c>
      <c r="M3208" s="12" t="str">
        <f t="shared" si="1691"/>
        <v>0.012345311334927-0.242976827581127i</v>
      </c>
      <c r="N3208" s="12" t="str">
        <f t="shared" si="1692"/>
        <v>-16.059821645151i</v>
      </c>
      <c r="O3208" s="12" t="str">
        <f t="shared" si="1693"/>
        <v>-0.938733857653882+0.344642923174496i</v>
      </c>
      <c r="P3208" s="12" t="str">
        <f t="shared" si="1694"/>
        <v>1.93873385765388-0.344642923174496i</v>
      </c>
      <c r="Q3208" s="12" t="str">
        <f t="shared" si="1695"/>
        <v>-1.93873385765388+16.4044645683255i</v>
      </c>
      <c r="R3208" s="12" t="str">
        <f t="shared" si="1696"/>
        <v>-0.0344945908448149-0.114106621321332i</v>
      </c>
      <c r="S3208" s="12" t="str">
        <f t="shared" si="1697"/>
        <v>1.64460150331871i</v>
      </c>
      <c r="T3208" s="12" t="str">
        <f t="shared" si="1698"/>
        <v>0.187659920963681-0.0567298559597464i</v>
      </c>
      <c r="U3208" s="12" t="str">
        <f t="shared" si="1699"/>
        <v>0.001-0.00124534384265959i</v>
      </c>
      <c r="V3208" s="12" t="str">
        <f t="shared" si="1700"/>
        <v>0.0015-0.000378523964334222i</v>
      </c>
      <c r="W3208" s="12" t="str">
        <f t="shared" si="1701"/>
        <v>0.000699858181104031-0.000444025023427012i</v>
      </c>
      <c r="X3208" s="12" t="str">
        <f t="shared" si="1702"/>
        <v>0.00068875548985146-0.000421408519979983i</v>
      </c>
      <c r="Y3208" s="12" t="str">
        <f t="shared" si="1703"/>
        <v>0.00029+1.20448662338633i</v>
      </c>
      <c r="Z3208" s="12" t="str">
        <f t="shared" si="1704"/>
        <v>-0.0041942748351767-0.00686771027485938i</v>
      </c>
      <c r="AA3208" s="12" t="str">
        <f t="shared" si="1705"/>
        <v>0.00810130812205834-9.96623100031354i</v>
      </c>
      <c r="AB3208" s="12" t="str">
        <f t="shared" si="1706"/>
        <v>0.468434212049108-0.141608315935006i</v>
      </c>
      <c r="AC3208" s="12" t="str">
        <f t="shared" si="1707"/>
        <v>0.971375426822684-0.11556685752199i</v>
      </c>
      <c r="AD3208" s="12" t="str">
        <f t="shared" si="1708"/>
        <v>0.49260940860608-0.0871743223663952i</v>
      </c>
      <c r="AE3208" s="12" t="str">
        <f t="shared" si="1709"/>
        <v>-0.00266482723550736-0.00301746563040142i</v>
      </c>
      <c r="AF3208" s="12" t="str">
        <f t="shared" si="1710"/>
        <v>-13.6684327060902-0.252328712295934i</v>
      </c>
      <c r="AG3208" s="12" t="str">
        <f t="shared" si="1711"/>
        <v>0.996869392674705-0.0177747986942135i</v>
      </c>
      <c r="AH3208" s="12" t="str">
        <f t="shared" si="1712"/>
        <v>0.0350137396347494+0.0426723910103327i</v>
      </c>
      <c r="AI3208" s="12">
        <f t="shared" si="1713"/>
        <v>-25.161425236010295</v>
      </c>
      <c r="AJ3208" s="12">
        <f t="shared" si="1714"/>
        <v>50.630284963121277</v>
      </c>
      <c r="AK3208" s="12"/>
      <c r="AL3208" s="12"/>
      <c r="AM3208" s="12"/>
      <c r="AN3208" s="12"/>
    </row>
    <row r="3209" spans="1:40" x14ac:dyDescent="0.35">
      <c r="A3209" s="12"/>
      <c r="B3209" s="12">
        <f t="shared" si="1680"/>
        <v>1279000</v>
      </c>
      <c r="C3209" s="29" t="str">
        <f t="shared" si="1682"/>
        <v>-4.23439971031009E-08+0.00173545133652768i</v>
      </c>
      <c r="D3209" s="28" t="str">
        <f t="shared" si="1683"/>
        <v>-5.39906135750116+0.0133051269133789i</v>
      </c>
      <c r="E3209" s="12" t="str">
        <f t="shared" si="1684"/>
        <v>4200</v>
      </c>
      <c r="F3209" s="12" t="str">
        <f t="shared" si="1685"/>
        <v>0.704225352112676</v>
      </c>
      <c r="G3209" s="12" t="str">
        <f t="shared" si="1681"/>
        <v>0.704225352112676</v>
      </c>
      <c r="H3209" s="12" t="str">
        <f t="shared" si="1686"/>
        <v>8.26938569420843+0.26543704915908i</v>
      </c>
      <c r="I3209" s="12" t="str">
        <f t="shared" si="1687"/>
        <v>5022.62125492668i</v>
      </c>
      <c r="J3209" s="12" t="str">
        <f t="shared" si="1688"/>
        <v>-21576.9308719647+1086.27645262753i</v>
      </c>
      <c r="K3209" s="12" t="str">
        <f t="shared" si="1689"/>
        <v>0.0116893969138909-0.232188876538655i</v>
      </c>
      <c r="L3209" s="12" t="str">
        <f t="shared" si="1690"/>
        <v>0.000636665494586162-0.0105989388642277i</v>
      </c>
      <c r="M3209" s="12" t="str">
        <f t="shared" si="1691"/>
        <v>0.0123260624084771-0.242787815402883i</v>
      </c>
      <c r="N3209" s="12" t="str">
        <f t="shared" si="1692"/>
        <v>-16.0723880157654i</v>
      </c>
      <c r="O3209" s="12" t="str">
        <f t="shared" si="1693"/>
        <v>-0.934328942456605+0.356411878713269i</v>
      </c>
      <c r="P3209" s="12" t="str">
        <f t="shared" si="1694"/>
        <v>1.93432894245661-0.356411878713269i</v>
      </c>
      <c r="Q3209" s="12" t="str">
        <f t="shared" si="1695"/>
        <v>-1.93432894245661+16.4287998944787i</v>
      </c>
      <c r="R3209" s="12" t="str">
        <f t="shared" si="1696"/>
        <v>-0.0350708927240594-0.11361087307722i</v>
      </c>
      <c r="S3209" s="12" t="str">
        <f t="shared" si="1697"/>
        <v>1.64588835895511i</v>
      </c>
      <c r="T3209" s="12" t="str">
        <f t="shared" si="1698"/>
        <v>0.186990813448523-0.0577227740726928i</v>
      </c>
      <c r="U3209" s="12" t="str">
        <f t="shared" si="1699"/>
        <v>0.001-0.00124437015709066i</v>
      </c>
      <c r="V3209" s="12" t="str">
        <f t="shared" si="1700"/>
        <v>0.0015-0.000378228011273756i</v>
      </c>
      <c r="W3209" s="12" t="str">
        <f t="shared" si="1701"/>
        <v>0.00069974835585153-0.000443749138555617i</v>
      </c>
      <c r="X3209" s="12" t="str">
        <f t="shared" si="1702"/>
        <v>0.000688642789246759-0.000421150218372156i</v>
      </c>
      <c r="Y3209" s="12" t="str">
        <f t="shared" si="1703"/>
        <v>0.00029+1.2054291011824i</v>
      </c>
      <c r="Z3209" s="12" t="str">
        <f t="shared" si="1704"/>
        <v>-0.00418842709117783-0.00686120986863013i</v>
      </c>
      <c r="AA3209" s="12" t="str">
        <f t="shared" si="1705"/>
        <v>0.00808770561755533-9.95843394678433i</v>
      </c>
      <c r="AB3209" s="12" t="str">
        <f t="shared" si="1706"/>
        <v>0.466763994721777-0.144086824992661i</v>
      </c>
      <c r="AC3209" s="12" t="str">
        <f t="shared" si="1707"/>
        <v>0.970770836660665-0.115100633784322i</v>
      </c>
      <c r="AD3209" s="12" t="str">
        <f t="shared" si="1708"/>
        <v>0.491506537395409-0.0901490936113716i</v>
      </c>
      <c r="AE3209" s="12" t="str">
        <f t="shared" si="1709"/>
        <v>-0.00267717114745235-0.00299474659894661i</v>
      </c>
      <c r="AF3209" s="12" t="str">
        <f t="shared" si="1710"/>
        <v>-13.6684470517096-0.252131922245701i</v>
      </c>
      <c r="AG3209" s="12" t="str">
        <f t="shared" si="1711"/>
        <v>0.996764557545254-0.0177212194407524i</v>
      </c>
      <c r="AH3209" s="12" t="str">
        <f t="shared" si="1712"/>
        <v>0.035200753087266+0.0423694197178543i</v>
      </c>
      <c r="AI3209" s="12">
        <f t="shared" si="1713"/>
        <v>-25.17947101430282</v>
      </c>
      <c r="AJ3209" s="12">
        <f t="shared" si="1714"/>
        <v>50.280006226554256</v>
      </c>
      <c r="AK3209" s="12"/>
      <c r="AL3209" s="12"/>
      <c r="AM3209" s="12"/>
      <c r="AN3209" s="12"/>
    </row>
    <row r="3210" spans="1:40" x14ac:dyDescent="0.35">
      <c r="A3210" s="12"/>
      <c r="B3210" s="12">
        <f t="shared" si="1680"/>
        <v>1280000</v>
      </c>
      <c r="C3210" s="29" t="str">
        <f t="shared" si="1682"/>
        <v>-4.22778604523915E-08+0.00173409551517263i</v>
      </c>
      <c r="D3210" s="28" t="str">
        <f t="shared" si="1683"/>
        <v>-5.39906135699411+0.0132947322829902i</v>
      </c>
      <c r="E3210" s="12" t="str">
        <f t="shared" si="1684"/>
        <v>4200</v>
      </c>
      <c r="F3210" s="12" t="str">
        <f t="shared" si="1685"/>
        <v>0.704225352112676</v>
      </c>
      <c r="G3210" s="12" t="str">
        <f t="shared" si="1681"/>
        <v>0.704225352112676</v>
      </c>
      <c r="H3210" s="12" t="str">
        <f t="shared" si="1686"/>
        <v>8.26940000677885+0.265230170803888i</v>
      </c>
      <c r="I3210" s="12" t="str">
        <f t="shared" si="1687"/>
        <v>5026.54824574367i</v>
      </c>
      <c r="J3210" s="12" t="str">
        <f t="shared" si="1688"/>
        <v>-21610.6859405204+1087.12576963505i</v>
      </c>
      <c r="K3210" s="12" t="str">
        <f t="shared" si="1689"/>
        <v>0.0116711837662594-0.232008378397104i</v>
      </c>
      <c r="L3210" s="12" t="str">
        <f t="shared" si="1690"/>
        <v>0.000635674662935061-0.0105907179148057i</v>
      </c>
      <c r="M3210" s="12" t="str">
        <f t="shared" si="1691"/>
        <v>0.0123068584291945-0.24259909631191i</v>
      </c>
      <c r="N3210" s="12" t="str">
        <f t="shared" si="1692"/>
        <v>-16.0849543863797i</v>
      </c>
      <c r="O3210" s="12" t="str">
        <f t="shared" si="1693"/>
        <v>-0.929776485888267+0.368124552684639i</v>
      </c>
      <c r="P3210" s="12" t="str">
        <f t="shared" si="1694"/>
        <v>1.92977648588827-0.368124552684639i</v>
      </c>
      <c r="Q3210" s="12" t="str">
        <f t="shared" si="1695"/>
        <v>-1.92977648588827+16.4530789390643i</v>
      </c>
      <c r="R3210" s="12" t="str">
        <f t="shared" si="1696"/>
        <v>-0.0356407698017145-0.113109392672239i</v>
      </c>
      <c r="S3210" s="12" t="str">
        <f t="shared" si="1697"/>
        <v>1.64717521459151i</v>
      </c>
      <c r="T3210" s="12" t="str">
        <f t="shared" si="1698"/>
        <v>0.186310988147211-0.0587065926463457i</v>
      </c>
      <c r="U3210" s="12" t="str">
        <f t="shared" si="1699"/>
        <v>0.001-0.00124339799290543i</v>
      </c>
      <c r="V3210" s="12" t="str">
        <f t="shared" si="1700"/>
        <v>0.0015-0.000377932520639949i</v>
      </c>
      <c r="W3210" s="12" t="str">
        <f t="shared" si="1701"/>
        <v>0.000699638686289289-0.000443473583784185i</v>
      </c>
      <c r="X3210" s="12" t="str">
        <f t="shared" si="1702"/>
        <v>0.000688530250764193-0.00042089222065281i</v>
      </c>
      <c r="Y3210" s="12" t="str">
        <f t="shared" si="1703"/>
        <v>0.00029+1.20637157897848i</v>
      </c>
      <c r="Z3210" s="12" t="str">
        <f t="shared" si="1704"/>
        <v>-0.00418259150321368-0.00685472125208285i</v>
      </c>
      <c r="AA3210" s="12" t="str">
        <f t="shared" si="1705"/>
        <v>0.00807413707088025-9.95064908621954i</v>
      </c>
      <c r="AB3210" s="12" t="str">
        <f t="shared" si="1706"/>
        <v>0.46506702379844-0.146542619900715i</v>
      </c>
      <c r="AC3210" s="12" t="str">
        <f t="shared" si="1707"/>
        <v>0.970172406862881-0.114628318974932i</v>
      </c>
      <c r="AD3210" s="12" t="str">
        <f t="shared" si="1708"/>
        <v>0.490366516883566-0.0931099768966387i</v>
      </c>
      <c r="AE3210" s="12" t="str">
        <f t="shared" si="1709"/>
        <v>-0.00268924576439202-0.00297188478635932i</v>
      </c>
      <c r="AF3210" s="12" t="str">
        <f t="shared" si="1710"/>
        <v>-13.668461363773-0.251935438520898i</v>
      </c>
      <c r="AG3210" s="12" t="str">
        <f t="shared" si="1711"/>
        <v>0.996660385579411-0.0176663852353996i</v>
      </c>
      <c r="AH3210" s="12" t="str">
        <f t="shared" si="1712"/>
        <v>0.035384175920133+0.0420641973740628i</v>
      </c>
      <c r="AI3210" s="12">
        <f t="shared" si="1713"/>
        <v>-25.1978651339153</v>
      </c>
      <c r="AJ3210" s="12">
        <f t="shared" si="1714"/>
        <v>49.929634253829327</v>
      </c>
      <c r="AK3210" s="12"/>
      <c r="AL3210" s="12"/>
      <c r="AM3210" s="12"/>
      <c r="AN3210" s="12"/>
    </row>
    <row r="3211" spans="1:40" x14ac:dyDescent="0.35">
      <c r="A3211" s="12"/>
      <c r="B3211" s="12">
        <f t="shared" si="1680"/>
        <v>1281000</v>
      </c>
      <c r="C3211" s="29" t="str">
        <f t="shared" si="1682"/>
        <v>-4.22118786279884E-08+0.00173274181063469i</v>
      </c>
      <c r="D3211" s="28" t="str">
        <f t="shared" si="1683"/>
        <v>-5.39906135648826+0.0132843538815326i</v>
      </c>
      <c r="E3211" s="12" t="str">
        <f t="shared" si="1684"/>
        <v>4200</v>
      </c>
      <c r="F3211" s="12" t="str">
        <f t="shared" si="1685"/>
        <v>0.704225352112676</v>
      </c>
      <c r="G3211" s="12" t="str">
        <f t="shared" si="1681"/>
        <v>0.704225352112676</v>
      </c>
      <c r="H3211" s="12" t="str">
        <f t="shared" si="1686"/>
        <v>8.26941428589664+0.265023614289272i</v>
      </c>
      <c r="I3211" s="12" t="str">
        <f t="shared" si="1687"/>
        <v>5030.47523656066i</v>
      </c>
      <c r="J3211" s="12" t="str">
        <f t="shared" si="1688"/>
        <v>-21644.4673905288+1087.97508664258i</v>
      </c>
      <c r="K3211" s="12" t="str">
        <f t="shared" si="1689"/>
        <v>0.0116530131176279-0.231828159966646i</v>
      </c>
      <c r="L3211" s="12" t="str">
        <f t="shared" si="1690"/>
        <v>0.000634686139737961-0.0105825096621401i</v>
      </c>
      <c r="M3211" s="12" t="str">
        <f t="shared" si="1691"/>
        <v>0.0122876992573659-0.242410669628786i</v>
      </c>
      <c r="N3211" s="12" t="str">
        <f t="shared" si="1692"/>
        <v>-16.0975207569941i</v>
      </c>
      <c r="O3211" s="12" t="str">
        <f t="shared" si="1693"/>
        <v>-0.925077206834458+0.379779095521801i</v>
      </c>
      <c r="P3211" s="12" t="str">
        <f t="shared" si="1694"/>
        <v>1.92507720683446-0.379779095521801i</v>
      </c>
      <c r="Q3211" s="12" t="str">
        <f t="shared" si="1695"/>
        <v>-1.92507720683446+16.4772998525159i</v>
      </c>
      <c r="R3211" s="12" t="str">
        <f t="shared" si="1696"/>
        <v>-0.0362041817338374-0.112602269691855i</v>
      </c>
      <c r="S3211" s="12" t="str">
        <f t="shared" si="1697"/>
        <v>1.64846207022791i</v>
      </c>
      <c r="T3211" s="12" t="str">
        <f t="shared" si="1698"/>
        <v>0.185620570608597-0.0596812203718691i</v>
      </c>
      <c r="U3211" s="12" t="str">
        <f t="shared" si="1699"/>
        <v>0.001-0.00124242734654095i</v>
      </c>
      <c r="V3211" s="12" t="str">
        <f t="shared" si="1700"/>
        <v>0.0015-0.000377637491349832i</v>
      </c>
      <c r="W3211" s="12" t="str">
        <f t="shared" si="1701"/>
        <v>0.000699529172186756-0.000443198358489061i</v>
      </c>
      <c r="X3211" s="12" t="str">
        <f t="shared" si="1702"/>
        <v>0.000688417874151413-0.000420634526254797i</v>
      </c>
      <c r="Y3211" s="12" t="str">
        <f t="shared" si="1703"/>
        <v>0.00029+1.20731405677456i</v>
      </c>
      <c r="Z3211" s="12" t="str">
        <f t="shared" si="1704"/>
        <v>-0.00417676803718445-0.00684824439503842i</v>
      </c>
      <c r="AA3211" s="12" t="str">
        <f t="shared" si="1705"/>
        <v>0.008060602370644-9.94287639003608i</v>
      </c>
      <c r="AB3211" s="12" t="str">
        <f t="shared" si="1706"/>
        <v>0.46334361267248-0.148975472735259i</v>
      </c>
      <c r="AC3211" s="12" t="str">
        <f t="shared" si="1707"/>
        <v>0.969580182861322-0.114150001221851i</v>
      </c>
      <c r="AD3211" s="12" t="str">
        <f t="shared" si="1708"/>
        <v>0.489189519124107-0.0960565099986644i</v>
      </c>
      <c r="AE3211" s="12" t="str">
        <f t="shared" si="1709"/>
        <v>-0.00270104960380851-0.00294888362172729i</v>
      </c>
      <c r="AF3211" s="12" t="str">
        <f t="shared" si="1710"/>
        <v>-13.6684756423849-0.251739260407739i</v>
      </c>
      <c r="AG3211" s="12" t="str">
        <f t="shared" si="1711"/>
        <v>0.996556891867698-0.0176103051996895i</v>
      </c>
      <c r="AH3211" s="12" t="str">
        <f t="shared" si="1712"/>
        <v>0.0355639821115876+0.0417567698383049i</v>
      </c>
      <c r="AI3211" s="12">
        <f t="shared" si="1713"/>
        <v>-25.216608613805693</v>
      </c>
      <c r="AJ3211" s="12">
        <f t="shared" si="1714"/>
        <v>49.579169265470412</v>
      </c>
      <c r="AK3211" s="12"/>
      <c r="AL3211" s="12"/>
      <c r="AM3211" s="12"/>
      <c r="AN3211" s="12"/>
    </row>
    <row r="3212" spans="1:40" x14ac:dyDescent="0.35">
      <c r="A3212" s="12"/>
      <c r="B3212" s="12">
        <f t="shared" si="1680"/>
        <v>1282000</v>
      </c>
      <c r="C3212" s="29" t="str">
        <f t="shared" si="1682"/>
        <v>-4.21460511470028E-08+0.00173139021796029i</v>
      </c>
      <c r="D3212" s="28" t="str">
        <f t="shared" si="1683"/>
        <v>-5.39906135598358+0.0132739916710289i</v>
      </c>
      <c r="E3212" s="12" t="str">
        <f t="shared" si="1684"/>
        <v>4200</v>
      </c>
      <c r="F3212" s="12" t="str">
        <f t="shared" si="1685"/>
        <v>0.704225352112676</v>
      </c>
      <c r="G3212" s="12" t="str">
        <f t="shared" si="1681"/>
        <v>0.704225352112676</v>
      </c>
      <c r="H3212" s="12" t="str">
        <f t="shared" si="1686"/>
        <v>8.2694285316659+0.264817378865685i</v>
      </c>
      <c r="I3212" s="12" t="str">
        <f t="shared" si="1687"/>
        <v>5034.40222737764i</v>
      </c>
      <c r="J3212" s="12" t="str">
        <f t="shared" si="1688"/>
        <v>-21678.2752219897+1088.82440365011i</v>
      </c>
      <c r="K3212" s="12" t="str">
        <f t="shared" si="1689"/>
        <v>0.0116348848359823-0.231648220599243i</v>
      </c>
      <c r="L3212" s="12" t="str">
        <f t="shared" si="1690"/>
        <v>0.000633699917838002-0.0105743140769482i</v>
      </c>
      <c r="M3212" s="12" t="str">
        <f t="shared" si="1691"/>
        <v>0.0122685847538203-0.242222534676191i</v>
      </c>
      <c r="N3212" s="12" t="str">
        <f t="shared" si="1692"/>
        <v>-16.1100871276085i</v>
      </c>
      <c r="O3212" s="12" t="str">
        <f t="shared" si="1693"/>
        <v>-0.920231847365854+0.391373666837241i</v>
      </c>
      <c r="P3212" s="12" t="str">
        <f t="shared" si="1694"/>
        <v>1.92023184736585-0.391373666837241i</v>
      </c>
      <c r="Q3212" s="12" t="str">
        <f t="shared" si="1695"/>
        <v>-1.92023184736585+16.5014607944457i</v>
      </c>
      <c r="R3212" s="12" t="str">
        <f t="shared" si="1696"/>
        <v>-0.0367610893136936-0.112089593519164i</v>
      </c>
      <c r="S3212" s="12" t="str">
        <f t="shared" si="1697"/>
        <v>1.64974892586431i</v>
      </c>
      <c r="T3212" s="12" t="str">
        <f t="shared" si="1698"/>
        <v>0.184919686508808-0.060646567608868i</v>
      </c>
      <c r="U3212" s="12" t="str">
        <f t="shared" si="1699"/>
        <v>0.001-0.00124145821444536i</v>
      </c>
      <c r="V3212" s="12" t="str">
        <f t="shared" si="1700"/>
        <v>0.0015-0.000377342922323818i</v>
      </c>
      <c r="W3212" s="12" t="str">
        <f t="shared" si="1701"/>
        <v>0.000699419813313576-0.000442923462048382i</v>
      </c>
      <c r="X3212" s="12" t="str">
        <f t="shared" si="1702"/>
        <v>0.000688305659156354-0.000420377134612594i</v>
      </c>
      <c r="Y3212" s="12" t="str">
        <f t="shared" si="1703"/>
        <v>0.00029+1.20825653457063i</v>
      </c>
      <c r="Z3212" s="12" t="str">
        <f t="shared" si="1704"/>
        <v>-0.00417095665911292-0.006841779267415i</v>
      </c>
      <c r="AA3212" s="12" t="str">
        <f t="shared" si="1705"/>
        <v>0.00804710140590699-9.93511582974018i</v>
      </c>
      <c r="AB3212" s="12" t="str">
        <f t="shared" si="1706"/>
        <v>0.461594075054983-0.151385159737125i</v>
      </c>
      <c r="AC3212" s="12" t="str">
        <f t="shared" si="1707"/>
        <v>0.968994208927787-0.113665768514035i</v>
      </c>
      <c r="AD3212" s="12" t="str">
        <f t="shared" si="1708"/>
        <v>0.487975721886176-0.0989882327561877i</v>
      </c>
      <c r="AE3212" s="12" t="str">
        <f t="shared" si="1709"/>
        <v>-0.00271258122527591-0.00292574654841446i</v>
      </c>
      <c r="AF3212" s="12" t="str">
        <f t="shared" si="1710"/>
        <v>-13.6684898876495-0.251543387194656i</v>
      </c>
      <c r="AG3212" s="12" t="str">
        <f t="shared" si="1711"/>
        <v>0.996454091379491-0.0175529886323417i</v>
      </c>
      <c r="AH3212" s="12" t="str">
        <f t="shared" si="1712"/>
        <v>0.0357401462057381+0.0414471832848481i</v>
      </c>
      <c r="AI3212" s="12">
        <f t="shared" si="1713"/>
        <v>-25.235702503526497</v>
      </c>
      <c r="AJ3212" s="12">
        <f t="shared" si="1714"/>
        <v>49.228611496172711</v>
      </c>
      <c r="AK3212" s="12"/>
      <c r="AL3212" s="12"/>
      <c r="AM3212" s="12"/>
      <c r="AN3212" s="12"/>
    </row>
    <row r="3213" spans="1:40" x14ac:dyDescent="0.35">
      <c r="A3213" s="12"/>
      <c r="B3213" s="12">
        <f t="shared" si="1680"/>
        <v>1283000</v>
      </c>
      <c r="C3213" s="29" t="str">
        <f t="shared" si="1682"/>
        <v>-4.20803775284268E-08+0.00173004073221133i</v>
      </c>
      <c r="D3213" s="28" t="str">
        <f t="shared" si="1683"/>
        <v>-5.39906135548008+0.0132636456136202i</v>
      </c>
      <c r="E3213" s="12" t="str">
        <f t="shared" si="1684"/>
        <v>4200</v>
      </c>
      <c r="F3213" s="12" t="str">
        <f t="shared" si="1685"/>
        <v>0.704225352112676</v>
      </c>
      <c r="G3213" s="12" t="str">
        <f t="shared" si="1681"/>
        <v>0.704225352112676</v>
      </c>
      <c r="H3213" s="12" t="str">
        <f t="shared" si="1686"/>
        <v>8.26944274419036+0.264611463785907i</v>
      </c>
      <c r="I3213" s="12" t="str">
        <f t="shared" si="1687"/>
        <v>5038.32921819463i</v>
      </c>
      <c r="J3213" s="12" t="str">
        <f t="shared" si="1688"/>
        <v>-21712.1094349032+1089.67372065764i</v>
      </c>
      <c r="K3213" s="12" t="str">
        <f t="shared" si="1689"/>
        <v>0.0116167987898201-0.231468559648847i</v>
      </c>
      <c r="L3213" s="12" t="str">
        <f t="shared" si="1690"/>
        <v>0.000632715990106-0.0105661311300369i</v>
      </c>
      <c r="M3213" s="12" t="str">
        <f t="shared" si="1691"/>
        <v>0.0122495147799261-0.242034690778884i</v>
      </c>
      <c r="N3213" s="12" t="str">
        <f t="shared" si="1692"/>
        <v>-16.1226534982228i</v>
      </c>
      <c r="O3213" s="12" t="str">
        <f t="shared" si="1693"/>
        <v>-0.915241172620925+0.402906435713645i</v>
      </c>
      <c r="P3213" s="12" t="str">
        <f t="shared" si="1694"/>
        <v>1.91524117262093-0.402906435713645i</v>
      </c>
      <c r="Q3213" s="12" t="str">
        <f t="shared" si="1695"/>
        <v>-1.91524117262093+16.5255599339364i</v>
      </c>
      <c r="R3213" s="12" t="str">
        <f t="shared" si="1696"/>
        <v>-0.0373114544545438-0.111571453325033i</v>
      </c>
      <c r="S3213" s="12" t="str">
        <f t="shared" si="1697"/>
        <v>1.65103578150071i</v>
      </c>
      <c r="T3213" s="12" t="str">
        <f t="shared" si="1698"/>
        <v>0.184208461633666-0.0616025463642859i</v>
      </c>
      <c r="U3213" s="12" t="str">
        <f t="shared" si="1699"/>
        <v>0.001-0.00124049059307791i</v>
      </c>
      <c r="V3213" s="12" t="str">
        <f t="shared" si="1700"/>
        <v>0.0015-0.000377048812485686i</v>
      </c>
      <c r="W3213" s="12" t="str">
        <f t="shared" si="1701"/>
        <v>0.000699310609439622-0.000442648893842106i</v>
      </c>
      <c r="X3213" s="12" t="str">
        <f t="shared" si="1702"/>
        <v>0.000688193605527277-0.000420120045162344i</v>
      </c>
      <c r="Y3213" s="12" t="str">
        <f t="shared" si="1703"/>
        <v>0.00029+1.20919901236671i</v>
      </c>
      <c r="Z3213" s="12" t="str">
        <f t="shared" si="1704"/>
        <v>-0.00416515733514413-0.00683532583922774i</v>
      </c>
      <c r="AA3213" s="12" t="str">
        <f t="shared" si="1705"/>
        <v>0.00803363406617673-9.92736737692668i</v>
      </c>
      <c r="AB3213" s="12" t="str">
        <f t="shared" si="1706"/>
        <v>0.459818724930855-0.153771461259209i</v>
      </c>
      <c r="AC3213" s="12" t="str">
        <f t="shared" si="1707"/>
        <v>0.968414528190638-0.113175708690406i</v>
      </c>
      <c r="AD3213" s="12" t="str">
        <f t="shared" si="1708"/>
        <v>0.486725308631503-0.10190468714019i</v>
      </c>
      <c r="AE3213" s="12" t="str">
        <f t="shared" si="1709"/>
        <v>-0.00272383923059455-0.00290247702356748i</v>
      </c>
      <c r="AF3213" s="12" t="str">
        <f t="shared" si="1710"/>
        <v>-13.6685040996704-0.251347818172287i</v>
      </c>
      <c r="AG3213" s="12" t="str">
        <f t="shared" si="1711"/>
        <v>0.996351998960983-0.0174944450077446i</v>
      </c>
      <c r="AH3213" s="12" t="str">
        <f t="shared" si="1712"/>
        <v>0.0359126433170533+0.0411354841961743i</v>
      </c>
      <c r="AI3213" s="12">
        <f t="shared" si="1713"/>
        <v>-25.255147883488156</v>
      </c>
      <c r="AJ3213" s="12">
        <f t="shared" si="1714"/>
        <v>48.877961194748579</v>
      </c>
      <c r="AK3213" s="12"/>
      <c r="AL3213" s="12"/>
      <c r="AM3213" s="12"/>
      <c r="AN3213" s="12"/>
    </row>
    <row r="3214" spans="1:40" x14ac:dyDescent="0.35">
      <c r="A3214" s="12"/>
      <c r="B3214" s="12">
        <f t="shared" si="1680"/>
        <v>1284000</v>
      </c>
      <c r="C3214" s="29" t="str">
        <f t="shared" si="1682"/>
        <v>-4.2014857293125E-08+0.00172869334846509i</v>
      </c>
      <c r="D3214" s="28" t="str">
        <f t="shared" si="1683"/>
        <v>-5.39906135497776+0.0132533156715657i</v>
      </c>
      <c r="E3214" s="12" t="str">
        <f t="shared" si="1684"/>
        <v>4200</v>
      </c>
      <c r="F3214" s="12" t="str">
        <f t="shared" si="1685"/>
        <v>0.704225352112676</v>
      </c>
      <c r="G3214" s="12" t="str">
        <f t="shared" si="1681"/>
        <v>0.704225352112676</v>
      </c>
      <c r="H3214" s="12" t="str">
        <f t="shared" si="1686"/>
        <v>8.26945692357335+0.264405868305027i</v>
      </c>
      <c r="I3214" s="12" t="str">
        <f t="shared" si="1687"/>
        <v>5042.25620901162i</v>
      </c>
      <c r="J3214" s="12" t="str">
        <f t="shared" si="1688"/>
        <v>-21745.9700292692+1090.52303766516i</v>
      </c>
      <c r="K3214" s="12" t="str">
        <f t="shared" si="1689"/>
        <v>0.011598754848148-0.231289176471403i</v>
      </c>
      <c r="L3214" s="12" t="str">
        <f t="shared" si="1690"/>
        <v>0.000631734349440343-0.0105579607923025i</v>
      </c>
      <c r="M3214" s="12" t="str">
        <f t="shared" si="1691"/>
        <v>0.0122304891975883-0.241847137263706i</v>
      </c>
      <c r="N3214" s="12" t="str">
        <f t="shared" si="1692"/>
        <v>-16.1352198688372i</v>
      </c>
      <c r="O3214" s="12" t="str">
        <f t="shared" si="1693"/>
        <v>-0.910105970684986+0.414375580993305i</v>
      </c>
      <c r="P3214" s="12" t="str">
        <f t="shared" si="1694"/>
        <v>1.91010597068499-0.414375580993305i</v>
      </c>
      <c r="Q3214" s="12" t="str">
        <f t="shared" si="1695"/>
        <v>-1.91010597068499+16.5495954498305i</v>
      </c>
      <c r="R3214" s="12" t="str">
        <f t="shared" si="1696"/>
        <v>-0.0378552401725293-0.111047938058725i</v>
      </c>
      <c r="S3214" s="12" t="str">
        <f t="shared" si="1697"/>
        <v>1.65232263713711i</v>
      </c>
      <c r="T3214" s="12" t="str">
        <f t="shared" si="1698"/>
        <v>0.183487021861831-0.0625490702713323i</v>
      </c>
      <c r="U3214" s="12" t="str">
        <f t="shared" si="1699"/>
        <v>0.001-0.00123952447890884i</v>
      </c>
      <c r="V3214" s="12" t="str">
        <f t="shared" si="1700"/>
        <v>0.0015-0.000376755160762565i</v>
      </c>
      <c r="W3214" s="12" t="str">
        <f t="shared" si="1701"/>
        <v>0.000699201560334971-0.00044237465325197i</v>
      </c>
      <c r="X3214" s="12" t="str">
        <f t="shared" si="1702"/>
        <v>0.000688081713012745-0.000419863257341807i</v>
      </c>
      <c r="Y3214" s="12" t="str">
        <f t="shared" si="1703"/>
        <v>0.00029+1.21014149016279i</v>
      </c>
      <c r="Z3214" s="12" t="str">
        <f t="shared" si="1704"/>
        <v>-0.00415937003154482-0.00682888408058867i</v>
      </c>
      <c r="AA3214" s="12" t="str">
        <f t="shared" si="1705"/>
        <v>0.00802020024140652-9.91963100327933i</v>
      </c>
      <c r="AB3214" s="12" t="str">
        <f t="shared" si="1706"/>
        <v>0.458017876516739-0.156134161713872i</v>
      </c>
      <c r="AC3214" s="12" t="str">
        <f t="shared" si="1707"/>
        <v>0.967841182651472-0.112679909429391i</v>
      </c>
      <c r="AD3214" s="12" t="str">
        <f t="shared" si="1708"/>
        <v>0.485438468490617-0.104805417323655i</v>
      </c>
      <c r="AE3214" s="12" t="str">
        <f t="shared" si="1709"/>
        <v>-0.00273482226391985-0.00287907851762136i</v>
      </c>
      <c r="AF3214" s="12" t="str">
        <f t="shared" si="1710"/>
        <v>-13.6685182785511-0.251152552633461i</v>
      </c>
      <c r="AG3214" s="12" t="str">
        <f t="shared" si="1711"/>
        <v>0.996250629333151-0.0174346839744194i</v>
      </c>
      <c r="AH3214" s="12" t="str">
        <f t="shared" si="1712"/>
        <v>0.0360814491347797+0.0408217193562022i</v>
      </c>
      <c r="AI3214" s="12">
        <f t="shared" si="1713"/>
        <v>-25.274945865232731</v>
      </c>
      <c r="AJ3214" s="12">
        <f t="shared" si="1714"/>
        <v>48.527218624074926</v>
      </c>
      <c r="AK3214" s="12"/>
      <c r="AL3214" s="12"/>
      <c r="AM3214" s="12"/>
      <c r="AN3214" s="12"/>
    </row>
    <row r="3215" spans="1:40" x14ac:dyDescent="0.35">
      <c r="A3215" s="12"/>
      <c r="B3215" s="12">
        <f t="shared" si="1680"/>
        <v>1285000</v>
      </c>
      <c r="C3215" s="29" t="str">
        <f t="shared" si="1682"/>
        <v>-4.19494899638257E-08+0.00172734806181418i</v>
      </c>
      <c r="D3215" s="28" t="str">
        <f t="shared" si="1683"/>
        <v>-5.39906135447661+0.0132430018072421i</v>
      </c>
      <c r="E3215" s="12" t="str">
        <f t="shared" si="1684"/>
        <v>4200</v>
      </c>
      <c r="F3215" s="12" t="str">
        <f t="shared" si="1685"/>
        <v>0.704225352112676</v>
      </c>
      <c r="G3215" s="12" t="str">
        <f t="shared" si="1681"/>
        <v>0.704225352112676</v>
      </c>
      <c r="H3215" s="12" t="str">
        <f t="shared" si="1686"/>
        <v>8.26947106991778+0.264200591680438i</v>
      </c>
      <c r="I3215" s="12" t="str">
        <f t="shared" si="1687"/>
        <v>5046.18319982861i</v>
      </c>
      <c r="J3215" s="12" t="str">
        <f t="shared" si="1688"/>
        <v>-21779.8570050878+1091.37235467269i</v>
      </c>
      <c r="K3215" s="12" t="str">
        <f t="shared" si="1689"/>
        <v>0.0115807528804802-0.23111007042483i</v>
      </c>
      <c r="L3215" s="12" t="str">
        <f t="shared" si="1690"/>
        <v>0.000630754988766822-0.0105498030347303i</v>
      </c>
      <c r="M3215" s="12" t="str">
        <f t="shared" si="1691"/>
        <v>0.012211507869247-0.24165987345956i</v>
      </c>
      <c r="N3215" s="12" t="str">
        <f t="shared" si="1692"/>
        <v>-16.1477862394515i</v>
      </c>
      <c r="O3215" s="12" t="str">
        <f t="shared" si="1693"/>
        <v>-0.904827052466036+0.425779291565038i</v>
      </c>
      <c r="P3215" s="12" t="str">
        <f t="shared" si="1694"/>
        <v>1.90482705246604-0.425779291565038i</v>
      </c>
      <c r="Q3215" s="12" t="str">
        <f t="shared" si="1695"/>
        <v>-1.90482705246604+16.5735655310165i</v>
      </c>
      <c r="R3215" s="12" t="str">
        <f t="shared" si="1696"/>
        <v>-0.0383924105696202-0.110519136439032i</v>
      </c>
      <c r="S3215" s="12" t="str">
        <f t="shared" si="1697"/>
        <v>1.65360949277351i</v>
      </c>
      <c r="T3215" s="12" t="str">
        <f t="shared" si="1698"/>
        <v>0.182755493148714-0.063486054568382i</v>
      </c>
      <c r="U3215" s="12" t="str">
        <f t="shared" si="1699"/>
        <v>0.001-0.00123855986841942i</v>
      </c>
      <c r="V3215" s="12" t="str">
        <f t="shared" si="1700"/>
        <v>0.0015-0.000376461966084929i</v>
      </c>
      <c r="W3215" s="12" t="str">
        <f t="shared" si="1701"/>
        <v>0.00069909266576992-0.000442100739661515i</v>
      </c>
      <c r="X3215" s="12" t="str">
        <f t="shared" si="1702"/>
        <v>0.000687969981361645-0.00041960677059038i</v>
      </c>
      <c r="Y3215" s="12" t="str">
        <f t="shared" si="1703"/>
        <v>0.00029+1.21108396795887i</v>
      </c>
      <c r="Z3215" s="12" t="str">
        <f t="shared" si="1704"/>
        <v>-0.0041535947147029-0.00682245396170618i</v>
      </c>
      <c r="AA3215" s="12" t="str">
        <f t="shared" si="1705"/>
        <v>0.00800679982199285-9.91190668057i</v>
      </c>
      <c r="AB3215" s="12" t="str">
        <f t="shared" si="1706"/>
        <v>0.456191844220869-0.158473049520266i</v>
      </c>
      <c r="AC3215" s="12" t="str">
        <f t="shared" si="1707"/>
        <v>0.967274213201771-0.112178458238979i</v>
      </c>
      <c r="AD3215" s="12" t="str">
        <f t="shared" si="1708"/>
        <v>0.484115396238361-0.107689969750869i</v>
      </c>
      <c r="AE3215" s="12" t="str">
        <f t="shared" si="1709"/>
        <v>-0.00274552901188479-0.00285555451380564i</v>
      </c>
      <c r="AF3215" s="12" t="str">
        <f t="shared" si="1710"/>
        <v>-13.6685324243944-0.250957589873196i</v>
      </c>
      <c r="AG3215" s="12" t="str">
        <f t="shared" si="1711"/>
        <v>0.996149997089761-0.0173737153534642i</v>
      </c>
      <c r="AH3215" s="12" t="str">
        <f t="shared" si="1712"/>
        <v>0.0362465399272629+0.0405059358434512i</v>
      </c>
      <c r="AI3215" s="12">
        <f t="shared" si="1713"/>
        <v>-25.295097591719021</v>
      </c>
      <c r="AJ3215" s="12">
        <f t="shared" si="1714"/>
        <v>48.176384061068347</v>
      </c>
      <c r="AK3215" s="12"/>
      <c r="AL3215" s="12"/>
      <c r="AM3215" s="12"/>
      <c r="AN3215" s="12"/>
    </row>
    <row r="3216" spans="1:40" x14ac:dyDescent="0.35">
      <c r="A3216" s="12"/>
      <c r="B3216" s="12">
        <f t="shared" si="1680"/>
        <v>1286000</v>
      </c>
      <c r="C3216" s="29" t="str">
        <f t="shared" si="1682"/>
        <v>-4.18842750651117E-08+0.00172600486736645i</v>
      </c>
      <c r="D3216" s="28" t="str">
        <f t="shared" si="1683"/>
        <v>-5.39906135397663+0.0132327039831428i</v>
      </c>
      <c r="E3216" s="12" t="str">
        <f t="shared" si="1684"/>
        <v>4200</v>
      </c>
      <c r="F3216" s="12" t="str">
        <f t="shared" si="1685"/>
        <v>0.704225352112676</v>
      </c>
      <c r="G3216" s="12" t="str">
        <f t="shared" si="1681"/>
        <v>0.704225352112676</v>
      </c>
      <c r="H3216" s="12" t="str">
        <f t="shared" si="1686"/>
        <v>8.26948518332619+0.263995633171837i</v>
      </c>
      <c r="I3216" s="12" t="str">
        <f t="shared" si="1687"/>
        <v>5050.11019064559i</v>
      </c>
      <c r="J3216" s="12" t="str">
        <f t="shared" si="1688"/>
        <v>-21813.770362359+1092.22167168022i</v>
      </c>
      <c r="K3216" s="12" t="str">
        <f t="shared" si="1689"/>
        <v>0.0115627927568351-0.230931240869021i</v>
      </c>
      <c r="L3216" s="12" t="str">
        <f t="shared" si="1690"/>
        <v>0.000629777901038534-0.0105416578283938i</v>
      </c>
      <c r="M3216" s="12" t="str">
        <f t="shared" si="1691"/>
        <v>0.0121925706578736-0.241472898697415i</v>
      </c>
      <c r="N3216" s="12" t="str">
        <f t="shared" si="1692"/>
        <v>-16.1603526100659i</v>
      </c>
      <c r="O3216" s="12" t="str">
        <f t="shared" si="1693"/>
        <v>-0.89940525156637+0.437115766650936i</v>
      </c>
      <c r="P3216" s="12" t="str">
        <f t="shared" si="1694"/>
        <v>1.89940525156637-0.437115766650936i</v>
      </c>
      <c r="Q3216" s="12" t="str">
        <f t="shared" si="1695"/>
        <v>-1.89940525156637+16.5974683767168i</v>
      </c>
      <c r="R3216" s="12" t="str">
        <f t="shared" si="1696"/>
        <v>-0.0389229308167428-0.109985136945795i</v>
      </c>
      <c r="S3216" s="12" t="str">
        <f t="shared" si="1697"/>
        <v>1.65489634840991i</v>
      </c>
      <c r="T3216" s="12" t="str">
        <f t="shared" si="1698"/>
        <v>0.18201400151096-0.0644134160780392i</v>
      </c>
      <c r="U3216" s="12" t="str">
        <f t="shared" si="1699"/>
        <v>0.001-0.00123759675810183i</v>
      </c>
      <c r="V3216" s="12" t="str">
        <f t="shared" si="1700"/>
        <v>0.0015-0.000376169227386574i</v>
      </c>
      <c r="W3216" s="12" t="str">
        <f t="shared" si="1701"/>
        <v>0.000698983925514982-0.000441827152456034i</v>
      </c>
      <c r="X3216" s="12" t="str">
        <f t="shared" si="1702"/>
        <v>0.000687858410323171-0.000419350584349066i</v>
      </c>
      <c r="Y3216" s="12" t="str">
        <f t="shared" si="1703"/>
        <v>0.00029+1.21202644575494i</v>
      </c>
      <c r="Z3216" s="12" t="str">
        <f t="shared" si="1704"/>
        <v>-0.0041478313511267-0.00681603545288467i</v>
      </c>
      <c r="AA3216" s="12" t="str">
        <f t="shared" si="1705"/>
        <v>0.00799343269877342-9.90419438065857i</v>
      </c>
      <c r="AB3216" s="12" t="str">
        <f t="shared" si="1706"/>
        <v>0.454340942604324-0.160787917052077i</v>
      </c>
      <c r="AC3216" s="12" t="str">
        <f t="shared" si="1707"/>
        <v>0.966713659639384-0.111671442447172i</v>
      </c>
      <c r="AD3216" s="12" t="str">
        <f t="shared" si="1708"/>
        <v>0.482756292268327-0.110557893206861i</v>
      </c>
      <c r="AE3216" s="12" t="str">
        <f t="shared" si="1709"/>
        <v>-0.00275595820371845-0.00283190850764614i</v>
      </c>
      <c r="AF3216" s="12" t="str">
        <f t="shared" si="1710"/>
        <v>-13.6685465373028-0.250762929188694i</v>
      </c>
      <c r="AG3216" s="12" t="str">
        <f t="shared" si="1711"/>
        <v>0.996050116695369-0.0173115491369685i</v>
      </c>
      <c r="AH3216" s="12" t="str">
        <f t="shared" si="1712"/>
        <v>0.0364078925462165+0.0401881810240888i</v>
      </c>
      <c r="AI3216" s="12">
        <f t="shared" si="1713"/>
        <v>-25.315604237621741</v>
      </c>
      <c r="AJ3216" s="12">
        <f t="shared" si="1714"/>
        <v>47.825457796611438</v>
      </c>
      <c r="AK3216" s="12"/>
      <c r="AL3216" s="12"/>
      <c r="AM3216" s="12"/>
      <c r="AN3216" s="12"/>
    </row>
    <row r="3217" spans="1:40" x14ac:dyDescent="0.35">
      <c r="A3217" s="12"/>
      <c r="B3217" s="12">
        <f t="shared" si="1680"/>
        <v>1287000</v>
      </c>
      <c r="C3217" s="29" t="str">
        <f t="shared" si="1682"/>
        <v>-4.18192121234126E-08+0.00172466376024498i</v>
      </c>
      <c r="D3217" s="28" t="str">
        <f t="shared" si="1683"/>
        <v>-5.39906135347781+0.0132224221618782i</v>
      </c>
      <c r="E3217" s="12" t="str">
        <f t="shared" si="1684"/>
        <v>4200</v>
      </c>
      <c r="F3217" s="12" t="str">
        <f t="shared" si="1685"/>
        <v>0.704225352112676</v>
      </c>
      <c r="G3217" s="12" t="str">
        <f t="shared" si="1681"/>
        <v>0.704225352112676</v>
      </c>
      <c r="H3217" s="12" t="str">
        <f t="shared" si="1686"/>
        <v>8.26949926390068+0.263790992041199i</v>
      </c>
      <c r="I3217" s="12" t="str">
        <f t="shared" si="1687"/>
        <v>5054.03718146258i</v>
      </c>
      <c r="J3217" s="12" t="str">
        <f t="shared" si="1688"/>
        <v>-21847.7101010827+1093.07098868775i</v>
      </c>
      <c r="K3217" s="12" t="str">
        <f t="shared" si="1689"/>
        <v>0.0115448743477339-0.230752687165837i</v>
      </c>
      <c r="L3217" s="12" t="str">
        <f t="shared" si="1690"/>
        <v>0.000628803079235747-0.0105335251444554i</v>
      </c>
      <c r="M3217" s="12" t="str">
        <f t="shared" si="1691"/>
        <v>0.0121736774269696-0.241286212310292i</v>
      </c>
      <c r="N3217" s="12" t="str">
        <f t="shared" si="1692"/>
        <v>-16.1729189806803i</v>
      </c>
      <c r="O3217" s="12" t="str">
        <f t="shared" si="1693"/>
        <v>-0.893841424151244+0.448383216090073i</v>
      </c>
      <c r="P3217" s="12" t="str">
        <f t="shared" si="1694"/>
        <v>1.89384142415124-0.448383216090073i</v>
      </c>
      <c r="Q3217" s="12" t="str">
        <f t="shared" si="1695"/>
        <v>-1.89384142415124+16.6213021967704i</v>
      </c>
      <c r="R3217" s="12" t="str">
        <f t="shared" si="1696"/>
        <v>-0.0394467671369655-0.109446027811941i</v>
      </c>
      <c r="S3217" s="12" t="str">
        <f t="shared" si="1697"/>
        <v>1.65618320404631i</v>
      </c>
      <c r="T3217" s="12" t="str">
        <f t="shared" si="1698"/>
        <v>0.181262673011722-0.0653310731861682i</v>
      </c>
      <c r="U3217" s="12" t="str">
        <f t="shared" si="1699"/>
        <v>0.001-0.00123663514445917i</v>
      </c>
      <c r="V3217" s="12" t="str">
        <f t="shared" si="1700"/>
        <v>0.0015-0.000375876943604612i</v>
      </c>
      <c r="W3217" s="12" t="str">
        <f t="shared" si="1701"/>
        <v>0.000698875339340879-0.000441553891022611i</v>
      </c>
      <c r="X3217" s="12" t="str">
        <f t="shared" si="1702"/>
        <v>0.000687746999646825-0.000419094698060496i</v>
      </c>
      <c r="Y3217" s="12" t="str">
        <f t="shared" si="1703"/>
        <v>0.00029+1.21296892355102i</v>
      </c>
      <c r="Z3217" s="12" t="str">
        <f t="shared" si="1704"/>
        <v>-0.00414207990744473-0.00680962852452391i</v>
      </c>
      <c r="AA3217" s="12" t="str">
        <f t="shared" si="1705"/>
        <v>0.00798009876302449-9.89649407549218i</v>
      </c>
      <c r="AB3217" s="12" t="str">
        <f t="shared" si="1706"/>
        <v>0.452465486344281-0.163078560585178i</v>
      </c>
      <c r="AC3217" s="12" t="str">
        <f t="shared" si="1707"/>
        <v>0.96615956068498-0.111158949192964i</v>
      </c>
      <c r="AD3217" s="12" t="str">
        <f t="shared" si="1708"/>
        <v>0.481361362566709-0.113408738886242i</v>
      </c>
      <c r="AE3217" s="12" t="str">
        <f t="shared" si="1709"/>
        <v>-0.00276610861135782-0.00280814400646861i</v>
      </c>
      <c r="AF3217" s="12" t="str">
        <f t="shared" si="1710"/>
        <v>-13.6685606173785-0.250568569879321i</v>
      </c>
      <c r="AG3217" s="12" t="str">
        <f t="shared" si="1711"/>
        <v>0.995951002483356-0.017248195486412i</v>
      </c>
      <c r="AH3217" s="12" t="str">
        <f t="shared" si="1712"/>
        <v>0.0365654844308909+0.0398685025449392i</v>
      </c>
      <c r="AI3217" s="12">
        <f t="shared" si="1713"/>
        <v>-25.336467009640444</v>
      </c>
      <c r="AJ3217" s="12">
        <f t="shared" si="1714"/>
        <v>47.474440135520091</v>
      </c>
      <c r="AK3217" s="12"/>
      <c r="AL3217" s="12"/>
      <c r="AM3217" s="12"/>
      <c r="AN3217" s="12"/>
    </row>
    <row r="3218" spans="1:40" x14ac:dyDescent="0.35">
      <c r="A3218" s="12"/>
      <c r="B3218" s="12">
        <f t="shared" si="1680"/>
        <v>1288000</v>
      </c>
      <c r="C3218" s="29" t="str">
        <f t="shared" si="1682"/>
        <v>-4.17543006669955E-08+0.00172332473558798i</v>
      </c>
      <c r="D3218" s="28" t="str">
        <f t="shared" si="1683"/>
        <v>-5.39906135298016+0.0132121563061745i</v>
      </c>
      <c r="E3218" s="12" t="str">
        <f t="shared" si="1684"/>
        <v>4200</v>
      </c>
      <c r="F3218" s="12" t="str">
        <f t="shared" si="1685"/>
        <v>0.704225352112676</v>
      </c>
      <c r="G3218" s="12" t="str">
        <f t="shared" si="1681"/>
        <v>0.704225352112676</v>
      </c>
      <c r="H3218" s="12" t="str">
        <f t="shared" si="1686"/>
        <v>8.26951331174301+0.263586667552783i</v>
      </c>
      <c r="I3218" s="12" t="str">
        <f t="shared" si="1687"/>
        <v>5057.96417227957i</v>
      </c>
      <c r="J3218" s="12" t="str">
        <f t="shared" si="1688"/>
        <v>-21881.676221259+1093.92030569527i</v>
      </c>
      <c r="K3218" s="12" t="str">
        <f t="shared" si="1689"/>
        <v>0.0115269975241973-0.230574408679092i</v>
      </c>
      <c r="L3218" s="12" t="str">
        <f t="shared" si="1690"/>
        <v>0.000627830516365768-0.0105254049541648i</v>
      </c>
      <c r="M3218" s="12" t="str">
        <f t="shared" si="1691"/>
        <v>0.0121548280405631-0.241099813633257i</v>
      </c>
      <c r="N3218" s="12" t="str">
        <f t="shared" si="1692"/>
        <v>-16.1854853512946i</v>
      </c>
      <c r="O3218" s="12" t="str">
        <f t="shared" si="1693"/>
        <v>-0.888136448813552+0.459579860621474i</v>
      </c>
      <c r="P3218" s="12" t="str">
        <f t="shared" si="1694"/>
        <v>1.88813644881355-0.459579860621474i</v>
      </c>
      <c r="Q3218" s="12" t="str">
        <f t="shared" si="1695"/>
        <v>-1.88813644881355+16.6450652119161i</v>
      </c>
      <c r="R3218" s="12" t="str">
        <f t="shared" si="1696"/>
        <v>-0.0399638867888572-0.108901897015913i</v>
      </c>
      <c r="S3218" s="12" t="str">
        <f t="shared" si="1697"/>
        <v>1.65747005968271i</v>
      </c>
      <c r="T3218" s="12" t="str">
        <f t="shared" si="1698"/>
        <v>0.180501633746526-0.0662389458210802i</v>
      </c>
      <c r="U3218" s="12" t="str">
        <f t="shared" si="1699"/>
        <v>0.001-0.0012356750240054i</v>
      </c>
      <c r="V3218" s="12" t="str">
        <f t="shared" si="1700"/>
        <v>0.0015-0.000375585113679453i</v>
      </c>
      <c r="W3218" s="12" t="str">
        <f t="shared" si="1701"/>
        <v>0.000698766907018558-0.000441280954750085i</v>
      </c>
      <c r="X3218" s="12" t="str">
        <f t="shared" si="1702"/>
        <v>0.000687635749082426-0.000418839111168896i</v>
      </c>
      <c r="Y3218" s="12" t="str">
        <f t="shared" si="1703"/>
        <v>0.00029+1.2139114013471i</v>
      </c>
      <c r="Z3218" s="12" t="str">
        <f t="shared" si="1704"/>
        <v>-0.00413634035040497-0.00680323314711916i</v>
      </c>
      <c r="AA3218" s="12" t="str">
        <f t="shared" si="1705"/>
        <v>0.00796679790645981-9.88880573710554i</v>
      </c>
      <c r="AB3218" s="12" t="str">
        <f t="shared" si="1706"/>
        <v>0.450565790198722-0.165344780245679i</v>
      </c>
      <c r="AC3218" s="12" t="str">
        <f t="shared" si="1707"/>
        <v>0.965611953998361-0.110641065417724i</v>
      </c>
      <c r="AD3218" s="12" t="str">
        <f t="shared" si="1708"/>
        <v>0.479930818685144-0.116242060462048i</v>
      </c>
      <c r="AE3218" s="12" t="str">
        <f t="shared" si="1709"/>
        <v>-0.00277597904955509-0.00278426452889943i</v>
      </c>
      <c r="AF3218" s="12" t="str">
        <f t="shared" si="1710"/>
        <v>-13.6685746647232-0.250374511246608i</v>
      </c>
      <c r="AG3218" s="12" t="str">
        <f t="shared" si="1711"/>
        <v>0.995852668653974-0.0171836647310375i</v>
      </c>
      <c r="AH3218" s="12" t="str">
        <f t="shared" si="1712"/>
        <v>0.0367192936121719+0.0395469483263912i</v>
      </c>
      <c r="AI3218" s="12">
        <f t="shared" si="1713"/>
        <v>-25.357687146822855</v>
      </c>
      <c r="AJ3218" s="12">
        <f t="shared" si="1714"/>
        <v>47.123331396483124</v>
      </c>
      <c r="AK3218" s="12"/>
      <c r="AL3218" s="12"/>
      <c r="AM3218" s="12"/>
      <c r="AN3218" s="12"/>
    </row>
    <row r="3219" spans="1:40" x14ac:dyDescent="0.35">
      <c r="A3219" s="12"/>
      <c r="B3219" s="12">
        <f t="shared" si="1680"/>
        <v>1289000</v>
      </c>
      <c r="C3219" s="29" t="str">
        <f t="shared" si="1682"/>
        <v>-4.16895402259563E-08+0.00172198778854874i</v>
      </c>
      <c r="D3219" s="28" t="str">
        <f t="shared" si="1683"/>
        <v>-5.39906135248366+0.0132019063788737i</v>
      </c>
      <c r="E3219" s="12" t="str">
        <f t="shared" si="1684"/>
        <v>4200</v>
      </c>
      <c r="F3219" s="12" t="str">
        <f t="shared" si="1685"/>
        <v>0.704225352112676</v>
      </c>
      <c r="G3219" s="12" t="str">
        <f t="shared" si="1681"/>
        <v>0.704225352112676</v>
      </c>
      <c r="H3219" s="12" t="str">
        <f t="shared" si="1686"/>
        <v>8.26952732695448+0.263382658973115i</v>
      </c>
      <c r="I3219" s="12" t="str">
        <f t="shared" si="1687"/>
        <v>5061.89116309655i</v>
      </c>
      <c r="J3219" s="12" t="str">
        <f t="shared" si="1688"/>
        <v>-21915.6687228878+1094.7696227028i</v>
      </c>
      <c r="K3219" s="12" t="str">
        <f t="shared" si="1689"/>
        <v>0.0115091621577443-0.230396404774554i</v>
      </c>
      <c r="L3219" s="12" t="str">
        <f t="shared" si="1690"/>
        <v>0.000626860205462848-0.01051729722886i</v>
      </c>
      <c r="M3219" s="12" t="str">
        <f t="shared" si="1691"/>
        <v>0.0121360223632071-0.240913702003414i</v>
      </c>
      <c r="N3219" s="12" t="str">
        <f t="shared" si="1692"/>
        <v>-16.198051721909i</v>
      </c>
      <c r="O3219" s="12" t="str">
        <f t="shared" si="1693"/>
        <v>-0.882291226434941+0.470703932165355i</v>
      </c>
      <c r="P3219" s="12" t="str">
        <f t="shared" si="1694"/>
        <v>1.88229122643494-0.470703932165355i</v>
      </c>
      <c r="Q3219" s="12" t="str">
        <f t="shared" si="1695"/>
        <v>-1.88229122643494+16.6687556540744i</v>
      </c>
      <c r="R3219" s="12" t="str">
        <f t="shared" si="1696"/>
        <v>-0.0404742580499802-0.108352832274527i</v>
      </c>
      <c r="S3219" s="12" t="str">
        <f t="shared" si="1697"/>
        <v>1.65875691531911i</v>
      </c>
      <c r="T3219" s="12" t="str">
        <f t="shared" si="1698"/>
        <v>0.179731009829783-0.0671369554328148i</v>
      </c>
      <c r="U3219" s="12" t="str">
        <f t="shared" si="1699"/>
        <v>0.001-0.00123471639326529i</v>
      </c>
      <c r="V3219" s="12" t="str">
        <f t="shared" si="1700"/>
        <v>0.0015-0.000375293736554798i</v>
      </c>
      <c r="W3219" s="12" t="str">
        <f t="shared" si="1701"/>
        <v>0.000698658628319184-0.000441008343029054i</v>
      </c>
      <c r="X3219" s="12" t="str">
        <f t="shared" si="1702"/>
        <v>0.000687524658380114-0.000418583823120101i</v>
      </c>
      <c r="Y3219" s="12" t="str">
        <f t="shared" si="1703"/>
        <v>0.00029+1.21485387914317i</v>
      </c>
      <c r="Z3219" s="12" t="str">
        <f t="shared" si="1704"/>
        <v>-0.00413061264687445-0.00679684929126058i</v>
      </c>
      <c r="AA3219" s="12" t="str">
        <f t="shared" si="1705"/>
        <v>0.00795353002122792-9.88112933762011i</v>
      </c>
      <c r="AB3219" s="12" t="str">
        <f t="shared" si="1706"/>
        <v>0.448642168972773-0.167586379958208i</v>
      </c>
      <c r="AC3219" s="12" t="str">
        <f t="shared" si="1707"/>
        <v>0.965070876194649-0.110117877857014i</v>
      </c>
      <c r="AD3219" s="12" t="str">
        <f t="shared" si="1708"/>
        <v>0.478464877712729-0.119057414154307i</v>
      </c>
      <c r="AE3219" s="12" t="str">
        <f t="shared" si="1709"/>
        <v>-0.00278556837597946-0.00276027360436489i</v>
      </c>
      <c r="AF3219" s="12" t="str">
        <f t="shared" si="1710"/>
        <v>-13.6685886794381-0.250180752594241i</v>
      </c>
      <c r="AG3219" s="12" t="str">
        <f t="shared" si="1711"/>
        <v>0.995755129272406-0.017117967366199i</v>
      </c>
      <c r="AH3219" s="12" t="str">
        <f t="shared" si="1712"/>
        <v>0.0368692987165983+0.0392235665552265i</v>
      </c>
      <c r="AI3219" s="12">
        <f t="shared" si="1713"/>
        <v>-25.379265920901148</v>
      </c>
      <c r="AJ3219" s="12">
        <f t="shared" si="1714"/>
        <v>46.772131911995302</v>
      </c>
      <c r="AK3219" s="12"/>
      <c r="AL3219" s="12"/>
      <c r="AM3219" s="12"/>
      <c r="AN3219" s="12"/>
    </row>
    <row r="3220" spans="1:40" x14ac:dyDescent="0.35">
      <c r="A3220" s="12"/>
      <c r="B3220" s="12">
        <f t="shared" si="1680"/>
        <v>1290000</v>
      </c>
      <c r="C3220" s="29" t="str">
        <f t="shared" si="1682"/>
        <v>-4.1624930332212E-08+0.00172065291429562i</v>
      </c>
      <c r="D3220" s="28" t="str">
        <f t="shared" si="1683"/>
        <v>-5.39906135198831+0.0131916723429331i</v>
      </c>
      <c r="E3220" s="12" t="str">
        <f t="shared" si="1684"/>
        <v>4200</v>
      </c>
      <c r="F3220" s="12" t="str">
        <f t="shared" si="1685"/>
        <v>0.704225352112676</v>
      </c>
      <c r="G3220" s="12" t="str">
        <f t="shared" si="1681"/>
        <v>0.704225352112676</v>
      </c>
      <c r="H3220" s="12" t="str">
        <f t="shared" si="1686"/>
        <v>8.26954130963605+0.263178965570983i</v>
      </c>
      <c r="I3220" s="12" t="str">
        <f t="shared" si="1687"/>
        <v>5065.81815391354i</v>
      </c>
      <c r="J3220" s="12" t="str">
        <f t="shared" si="1688"/>
        <v>-21949.6876059693+1095.61893971033i</v>
      </c>
      <c r="K3220" s="12" t="str">
        <f t="shared" si="1689"/>
        <v>0.0114913681203887-0.230218674819928i</v>
      </c>
      <c r="L3220" s="12" t="str">
        <f t="shared" si="1690"/>
        <v>0.000625892139588013-0.0105092019399657i</v>
      </c>
      <c r="M3220" s="12" t="str">
        <f t="shared" si="1691"/>
        <v>0.0121172602599767-0.240727876759894i</v>
      </c>
      <c r="N3220" s="12" t="str">
        <f t="shared" si="1692"/>
        <v>-16.2106180925233i</v>
      </c>
      <c r="O3220" s="12" t="str">
        <f t="shared" si="1693"/>
        <v>-0.876306680043879+0.481753674101687i</v>
      </c>
      <c r="P3220" s="12" t="str">
        <f t="shared" si="1694"/>
        <v>1.87630668004388-0.481753674101687i</v>
      </c>
      <c r="Q3220" s="12" t="str">
        <f t="shared" si="1695"/>
        <v>-1.87630668004388+16.692371766625i</v>
      </c>
      <c r="R3220" s="12" t="str">
        <f t="shared" si="1696"/>
        <v>-0.0409778502004876-0.107798921036294i</v>
      </c>
      <c r="S3220" s="12" t="str">
        <f t="shared" si="1697"/>
        <v>1.66004377095551i</v>
      </c>
      <c r="T3220" s="12" t="str">
        <f t="shared" si="1698"/>
        <v>0.178950927382025-0.0680250249724674i</v>
      </c>
      <c r="U3220" s="12" t="str">
        <f t="shared" si="1699"/>
        <v>0.001-0.00123375924877438i</v>
      </c>
      <c r="V3220" s="12" t="str">
        <f t="shared" si="1700"/>
        <v>0.0015-0.000375002811177624i</v>
      </c>
      <c r="W3220" s="12" t="str">
        <f t="shared" si="1701"/>
        <v>0.00069855050301413-0.000440736055251869i</v>
      </c>
      <c r="X3220" s="12" t="str">
        <f t="shared" si="1702"/>
        <v>0.000687413727290324-0.000418328833361539i</v>
      </c>
      <c r="Y3220" s="12" t="str">
        <f t="shared" si="1703"/>
        <v>0.00029+1.21579635693925i</v>
      </c>
      <c r="Z3220" s="12" t="str">
        <f t="shared" si="1704"/>
        <v>-0.00412489676383862-0.0067904769276325i</v>
      </c>
      <c r="AA3220" s="12" t="str">
        <f t="shared" si="1705"/>
        <v>0.00794029499990971-9.87346484924374i</v>
      </c>
      <c r="AB3220" s="12" t="str">
        <f t="shared" si="1706"/>
        <v>0.446694937486836-0.169803167394309i</v>
      </c>
      <c r="AC3220" s="12" t="str">
        <f t="shared" si="1707"/>
        <v>0.964536362860405-0.109589473032885i</v>
      </c>
      <c r="AD3220" s="12" t="str">
        <f t="shared" si="1708"/>
        <v>0.47696376224736-0.121854358798134i</v>
      </c>
      <c r="AE3220" s="12" t="str">
        <f t="shared" si="1709"/>
        <v>-0.00279487549131261-0.00273617477259143i</v>
      </c>
      <c r="AF3220" s="12" t="str">
        <f t="shared" si="1710"/>
        <v>-13.6686026616244-0.24998729322805i</v>
      </c>
      <c r="AG3220" s="12" t="str">
        <f t="shared" si="1711"/>
        <v>0.995658398266855-0.017051114051695i</v>
      </c>
      <c r="AH3220" s="12" t="str">
        <f t="shared" si="1712"/>
        <v>0.0370154789702814+0.0388984056774014i</v>
      </c>
      <c r="AI3220" s="12">
        <f t="shared" si="1713"/>
        <v>-25.401204636639527</v>
      </c>
      <c r="AJ3220" s="12">
        <f t="shared" si="1714"/>
        <v>46.42084202831893</v>
      </c>
      <c r="AK3220" s="12"/>
      <c r="AL3220" s="12"/>
      <c r="AM3220" s="12"/>
      <c r="AN3220" s="12"/>
    </row>
    <row r="3221" spans="1:40" x14ac:dyDescent="0.35">
      <c r="A3221" s="12"/>
      <c r="B3221" s="12">
        <f t="shared" ref="B3221:B3284" si="1715">B3220+1000</f>
        <v>1291000</v>
      </c>
      <c r="C3221" s="29" t="str">
        <f t="shared" si="1682"/>
        <v>-4.15604705194917E-08+0.0017193201080119i</v>
      </c>
      <c r="D3221" s="28" t="str">
        <f t="shared" si="1683"/>
        <v>-5.39906135149413+0.0131814541614246i</v>
      </c>
      <c r="E3221" s="12" t="str">
        <f t="shared" si="1684"/>
        <v>4200</v>
      </c>
      <c r="F3221" s="12" t="str">
        <f t="shared" si="1685"/>
        <v>0.704225352112676</v>
      </c>
      <c r="G3221" s="12" t="str">
        <f t="shared" si="1681"/>
        <v>0.704225352112676</v>
      </c>
      <c r="H3221" s="12" t="str">
        <f t="shared" si="1686"/>
        <v>8.26955525988832+0.26297558661743i</v>
      </c>
      <c r="I3221" s="12" t="str">
        <f t="shared" si="1687"/>
        <v>5069.74514473053i</v>
      </c>
      <c r="J3221" s="12" t="str">
        <f t="shared" si="1688"/>
        <v>-21983.7328705033+1096.46825671786i</v>
      </c>
      <c r="K3221" s="12" t="str">
        <f t="shared" si="1689"/>
        <v>0.011473615284638-0.23004121818486i</v>
      </c>
      <c r="L3221" s="12" t="str">
        <f t="shared" si="1690"/>
        <v>0.000624926311828971-0.0105011190589939i</v>
      </c>
      <c r="M3221" s="12" t="str">
        <f t="shared" si="1691"/>
        <v>0.012098541596467-0.240542337243854i</v>
      </c>
      <c r="N3221" s="12" t="str">
        <f t="shared" si="1692"/>
        <v>-16.2231844631377i</v>
      </c>
      <c r="O3221" s="12" t="str">
        <f t="shared" si="1693"/>
        <v>-0.870183754669522+0.492727341548297i</v>
      </c>
      <c r="P3221" s="12" t="str">
        <f t="shared" si="1694"/>
        <v>1.87018375466952-0.492727341548297i</v>
      </c>
      <c r="Q3221" s="12" t="str">
        <f t="shared" si="1695"/>
        <v>-1.87018375466952+16.715911804686i</v>
      </c>
      <c r="R3221" s="12" t="str">
        <f t="shared" si="1696"/>
        <v>-0.0414746335069287-0.107240250475087i</v>
      </c>
      <c r="S3221" s="12" t="str">
        <f t="shared" si="1697"/>
        <v>1.66133062659191i</v>
      </c>
      <c r="T3221" s="12" t="str">
        <f t="shared" si="1698"/>
        <v>0.17816151251765-0.0689030788717357i</v>
      </c>
      <c r="U3221" s="12" t="str">
        <f t="shared" si="1699"/>
        <v>0.000999999999999999-0.00123280358707897i</v>
      </c>
      <c r="V3221" s="12" t="str">
        <f t="shared" si="1700"/>
        <v>0.0015-0.000374712336498168i</v>
      </c>
      <c r="W3221" s="12" t="str">
        <f t="shared" si="1701"/>
        <v>0.000698442530875005-0.000440464090812613i</v>
      </c>
      <c r="X3221" s="12" t="str">
        <f t="shared" si="1702"/>
        <v>0.000687302955563821-0.000418074141342205i</v>
      </c>
      <c r="Y3221" s="12" t="str">
        <f t="shared" si="1703"/>
        <v>0.00029+1.21673883473533i</v>
      </c>
      <c r="Z3221" s="12" t="str">
        <f t="shared" si="1704"/>
        <v>-0.00411919266840073-0.00678411602701373i</v>
      </c>
      <c r="AA3221" s="12" t="str">
        <f t="shared" si="1705"/>
        <v>0.00792709273551729-9.8658122442707i</v>
      </c>
      <c r="AB3221" s="12" t="str">
        <f t="shared" si="1706"/>
        <v>0.444724410546004-0.171994953921385i</v>
      </c>
      <c r="AC3221" s="12" t="str">
        <f t="shared" si="1707"/>
        <v>0.964008448569556-0.109055937246531i</v>
      </c>
      <c r="AD3221" s="12" t="str">
        <f t="shared" si="1708"/>
        <v>0.475427700365989-0.124632455911863i</v>
      </c>
      <c r="AE3221" s="12" t="str">
        <f t="shared" si="1709"/>
        <v>-0.00280389933933995-0.00271197158310226i</v>
      </c>
      <c r="AF3221" s="12" t="str">
        <f t="shared" si="1710"/>
        <v>-13.6686166113825-0.249794132456005i</v>
      </c>
      <c r="AG3221" s="12" t="str">
        <f t="shared" si="1711"/>
        <v>0.995562489426642-0.016983115610071i</v>
      </c>
      <c r="AH3221" s="12" t="str">
        <f t="shared" si="1712"/>
        <v>0.0371578142027547+0.0385715143907154i</v>
      </c>
      <c r="AI3221" s="12">
        <f t="shared" si="1713"/>
        <v>-25.423504632198011</v>
      </c>
      <c r="AJ3221" s="12">
        <f t="shared" si="1714"/>
        <v>46.069462105402081</v>
      </c>
      <c r="AK3221" s="12"/>
      <c r="AL3221" s="12"/>
      <c r="AM3221" s="12"/>
      <c r="AN3221" s="12"/>
    </row>
    <row r="3222" spans="1:40" x14ac:dyDescent="0.35">
      <c r="A3222" s="12"/>
      <c r="B3222" s="12">
        <f t="shared" si="1715"/>
        <v>1292000</v>
      </c>
      <c r="C3222" s="29" t="str">
        <f t="shared" si="1682"/>
        <v>-4.14961603233278E-08+0.00171798936489579i</v>
      </c>
      <c r="D3222" s="28" t="str">
        <f t="shared" si="1683"/>
        <v>-5.39906135100108+0.0131712517975344i</v>
      </c>
      <c r="E3222" s="12" t="str">
        <f t="shared" si="1684"/>
        <v>4200</v>
      </c>
      <c r="F3222" s="12" t="str">
        <f t="shared" si="1685"/>
        <v>0.704225352112676</v>
      </c>
      <c r="G3222" s="12" t="str">
        <f t="shared" si="1681"/>
        <v>0.704225352112676</v>
      </c>
      <c r="H3222" s="12" t="str">
        <f t="shared" si="1686"/>
        <v>8.26956917781136+0.262772521385735i</v>
      </c>
      <c r="I3222" s="12" t="str">
        <f t="shared" si="1687"/>
        <v>5073.67213554752i</v>
      </c>
      <c r="J3222" s="12" t="str">
        <f t="shared" si="1688"/>
        <v>-22017.8045164898+1097.31757372538i</v>
      </c>
      <c r="K3222" s="12" t="str">
        <f t="shared" si="1689"/>
        <v>0.0114559035234902-0.22986403424092i</v>
      </c>
      <c r="L3222" s="12" t="str">
        <f t="shared" si="1690"/>
        <v>0.000623962715299972-0.0104930485575428i</v>
      </c>
      <c r="M3222" s="12" t="str">
        <f t="shared" si="1691"/>
        <v>0.0120798662387902-0.240357082798463i</v>
      </c>
      <c r="N3222" s="12" t="str">
        <f t="shared" si="1692"/>
        <v>-16.235750833752i</v>
      </c>
      <c r="O3222" s="12" t="str">
        <f t="shared" si="1693"/>
        <v>-0.863923417192861+0.503623201635717i</v>
      </c>
      <c r="P3222" s="12" t="str">
        <f t="shared" si="1694"/>
        <v>1.86392341719286-0.503623201635717i</v>
      </c>
      <c r="Q3222" s="12" t="str">
        <f t="shared" si="1695"/>
        <v>-1.86392341719286+16.7393740353877i</v>
      </c>
      <c r="R3222" s="12" t="str">
        <f t="shared" si="1696"/>
        <v>-0.0419645792061495-0.106676907484284i</v>
      </c>
      <c r="S3222" s="12" t="str">
        <f t="shared" si="1697"/>
        <v>1.66261748222831i</v>
      </c>
      <c r="T3222" s="12" t="str">
        <f t="shared" si="1698"/>
        <v>0.177362891333423-0.0697710430224988i</v>
      </c>
      <c r="U3222" s="12" t="str">
        <f t="shared" si="1699"/>
        <v>0.001-0.00123184940473603i</v>
      </c>
      <c r="V3222" s="12" t="str">
        <f t="shared" si="1700"/>
        <v>0.0015-0.000374422311469919i</v>
      </c>
      <c r="W3222" s="12" t="str">
        <f t="shared" si="1701"/>
        <v>0.000698334711673627-0.00044019244910711i</v>
      </c>
      <c r="X3222" s="12" t="str">
        <f t="shared" si="1702"/>
        <v>0.000687192342951679-0.000417819746512699i</v>
      </c>
      <c r="Y3222" s="12" t="str">
        <f t="shared" si="1703"/>
        <v>0.00029+1.2176813125314i</v>
      </c>
      <c r="Z3222" s="12" t="str">
        <f t="shared" si="1704"/>
        <v>-0.00411350032778172-0.00677776656027682i</v>
      </c>
      <c r="AA3222" s="12" t="str">
        <f t="shared" si="1705"/>
        <v>0.00791392312149147-9.85817149508115i</v>
      </c>
      <c r="AB3222" s="12" t="str">
        <f t="shared" si="1706"/>
        <v>0.442730902911353-0.174161554551726i</v>
      </c>
      <c r="AC3222" s="12" t="str">
        <f t="shared" si="1707"/>
        <v>0.96348716689925-0.108517356571427i</v>
      </c>
      <c r="AD3222" s="12" t="str">
        <f t="shared" si="1708"/>
        <v>0.473856925594343-0.127391269764571i</v>
      </c>
      <c r="AE3222" s="12" t="str">
        <f t="shared" si="1709"/>
        <v>-0.00281263890703548-0.00268766759471582i</v>
      </c>
      <c r="AF3222" s="12" t="str">
        <f t="shared" si="1710"/>
        <v>-13.6686305288124-0.249601269588201i</v>
      </c>
      <c r="AG3222" s="12" t="str">
        <f t="shared" si="1711"/>
        <v>0.995467416400331-0.0169139830249095i</v>
      </c>
      <c r="AH3222" s="12" t="str">
        <f t="shared" si="1712"/>
        <v>0.0372962848507232+0.038242941637448i</v>
      </c>
      <c r="AI3222" s="12">
        <f t="shared" si="1713"/>
        <v>-25.446167279506433</v>
      </c>
      <c r="AJ3222" s="12">
        <f t="shared" si="1714"/>
        <v>45.717992516834272</v>
      </c>
      <c r="AK3222" s="12"/>
      <c r="AL3222" s="12"/>
      <c r="AM3222" s="12"/>
      <c r="AN3222" s="12"/>
    </row>
    <row r="3223" spans="1:40" x14ac:dyDescent="0.35">
      <c r="A3223" s="12"/>
      <c r="B3223" s="12">
        <f t="shared" si="1715"/>
        <v>1293000</v>
      </c>
      <c r="C3223" s="29" t="str">
        <f t="shared" si="1682"/>
        <v>-4.14319992810487E-08+0.00171666068016038i</v>
      </c>
      <c r="D3223" s="28" t="str">
        <f t="shared" si="1683"/>
        <v>-5.39906135050918+0.0131610652145629i</v>
      </c>
      <c r="E3223" s="12" t="str">
        <f t="shared" si="1684"/>
        <v>4200</v>
      </c>
      <c r="F3223" s="12" t="str">
        <f t="shared" si="1685"/>
        <v>0.704225352112676</v>
      </c>
      <c r="G3223" s="12" t="str">
        <f t="shared" si="1681"/>
        <v>0.704225352112676</v>
      </c>
      <c r="H3223" s="12" t="str">
        <f t="shared" si="1686"/>
        <v>8.26958306350502+0.262569769151421i</v>
      </c>
      <c r="I3223" s="12" t="str">
        <f t="shared" si="1687"/>
        <v>5077.5991263645i</v>
      </c>
      <c r="J3223" s="12" t="str">
        <f t="shared" si="1688"/>
        <v>-22051.9025439289+1098.16689073291i</v>
      </c>
      <c r="K3223" s="12" t="str">
        <f t="shared" si="1689"/>
        <v>0.0114382327104319-0.229687122361597i</v>
      </c>
      <c r="L3223" s="12" t="str">
        <f t="shared" si="1690"/>
        <v>0.000623001343141719-0.0104849904072976i</v>
      </c>
      <c r="M3223" s="12" t="str">
        <f t="shared" si="1691"/>
        <v>0.0120612340535736-0.240172112768895i</v>
      </c>
      <c r="N3223" s="12" t="str">
        <f t="shared" si="1692"/>
        <v>-16.2483172043664i</v>
      </c>
      <c r="O3223" s="12" t="str">
        <f t="shared" si="1693"/>
        <v>-0.857526656193657+0.514439533781498i</v>
      </c>
      <c r="P3223" s="12" t="str">
        <f t="shared" si="1694"/>
        <v>1.85752665619366-0.514439533781498i</v>
      </c>
      <c r="Q3223" s="12" t="str">
        <f t="shared" si="1695"/>
        <v>-1.85752665619366+16.7627567381479i</v>
      </c>
      <c r="R3223" s="12" t="str">
        <f t="shared" si="1696"/>
        <v>-0.0424476594894139-0.106108978671223i</v>
      </c>
      <c r="S3223" s="12" t="str">
        <f t="shared" si="1697"/>
        <v>1.66390433786471i</v>
      </c>
      <c r="T3223" s="12" t="str">
        <f t="shared" si="1698"/>
        <v>0.176555189897442-0.0706288447566399i</v>
      </c>
      <c r="U3223" s="12" t="str">
        <f t="shared" si="1699"/>
        <v>0.001-0.00123089669831319i</v>
      </c>
      <c r="V3223" s="12" t="str">
        <f t="shared" si="1700"/>
        <v>0.0015-0.000374132735049602i</v>
      </c>
      <c r="W3223" s="12" t="str">
        <f t="shared" si="1701"/>
        <v>0.000698227045182038-0.000439921129532915i</v>
      </c>
      <c r="X3223" s="12" t="str">
        <f t="shared" si="1702"/>
        <v>0.000687081889205285-0.000417565648325184i</v>
      </c>
      <c r="Y3223" s="12" t="str">
        <f t="shared" si="1703"/>
        <v>0.00029+1.21862379032748i</v>
      </c>
      <c r="Z3223" s="12" t="str">
        <f t="shared" si="1704"/>
        <v>-0.00410781970931923-0.00677142849838756i</v>
      </c>
      <c r="AA3223" s="12" t="str">
        <f t="shared" si="1705"/>
        <v>0.00790078605169937-9.85054257414058i</v>
      </c>
      <c r="AB3223" s="12" t="str">
        <f t="shared" si="1706"/>
        <v>0.440714729272402-0.176302787892139i</v>
      </c>
      <c r="AC3223" s="12" t="str">
        <f t="shared" si="1707"/>
        <v>0.96297255044551-0.107973816846789i</v>
      </c>
      <c r="AD3223" s="12" t="str">
        <f t="shared" si="1708"/>
        <v>0.472251676875496-0.130130367443621i</v>
      </c>
      <c r="AE3223" s="12" t="str">
        <f t="shared" si="1709"/>
        <v>-0.0028210932246416-0.00266326637504019i</v>
      </c>
      <c r="AF3223" s="12" t="str">
        <f t="shared" si="1710"/>
        <v>-13.6686444140142-0.249408703936858i</v>
      </c>
      <c r="AG3223" s="12" t="str">
        <f t="shared" si="1711"/>
        <v>0.995373192693866-0.0168437274390873i</v>
      </c>
      <c r="AH3223" s="12" t="str">
        <f t="shared" si="1712"/>
        <v>0.037430871961733+0.0379127365968806i</v>
      </c>
      <c r="AI3223" s="12">
        <f t="shared" si="1713"/>
        <v>-25.469193984656403</v>
      </c>
      <c r="AJ3223" s="12">
        <f t="shared" si="1714"/>
        <v>45.366433649760502</v>
      </c>
      <c r="AK3223" s="12"/>
      <c r="AL3223" s="12"/>
      <c r="AM3223" s="12"/>
      <c r="AN3223" s="12"/>
    </row>
    <row r="3224" spans="1:40" x14ac:dyDescent="0.35">
      <c r="A3224" s="12"/>
      <c r="B3224" s="12">
        <f t="shared" si="1715"/>
        <v>1294000</v>
      </c>
      <c r="C3224" s="29" t="str">
        <f t="shared" si="1682"/>
        <v>-4.13679869317695E-08+0.00171533404903351i</v>
      </c>
      <c r="D3224" s="28" t="str">
        <f t="shared" si="1683"/>
        <v>-5.39906135001842+0.0131508943759236i</v>
      </c>
      <c r="E3224" s="12" t="str">
        <f t="shared" si="1684"/>
        <v>4200</v>
      </c>
      <c r="F3224" s="12" t="str">
        <f t="shared" si="1685"/>
        <v>0.704225352112676</v>
      </c>
      <c r="G3224" s="12" t="str">
        <f t="shared" si="1681"/>
        <v>0.704225352112676</v>
      </c>
      <c r="H3224" s="12" t="str">
        <f t="shared" si="1686"/>
        <v>8.26959691706868+0.262367329192229i</v>
      </c>
      <c r="I3224" s="12" t="str">
        <f t="shared" si="1687"/>
        <v>5081.52611718149i</v>
      </c>
      <c r="J3224" s="12" t="str">
        <f t="shared" si="1688"/>
        <v>-22086.0269528206+1099.01620774044i</v>
      </c>
      <c r="K3224" s="12" t="str">
        <f t="shared" si="1689"/>
        <v>0.0114206027194361-0.229510481922296i</v>
      </c>
      <c r="L3224" s="12" t="str">
        <f t="shared" si="1690"/>
        <v>0.000622042188521198-0.0104769445800288i</v>
      </c>
      <c r="M3224" s="12" t="str">
        <f t="shared" si="1691"/>
        <v>0.0120426449079573-0.239987426502325i</v>
      </c>
      <c r="N3224" s="12" t="str">
        <f t="shared" si="1692"/>
        <v>-16.2608835749808i</v>
      </c>
      <c r="O3224" s="12" t="str">
        <f t="shared" si="1693"/>
        <v>-0.850994481794677+0.52517462996132i</v>
      </c>
      <c r="P3224" s="12" t="str">
        <f t="shared" si="1694"/>
        <v>1.85099448179468-0.52517462996132i</v>
      </c>
      <c r="Q3224" s="12" t="str">
        <f t="shared" si="1695"/>
        <v>-1.85099448179468+16.7860582049421i</v>
      </c>
      <c r="R3224" s="12" t="str">
        <f t="shared" si="1696"/>
        <v>-0.0429238474866368-0.105536550352122i</v>
      </c>
      <c r="S3224" s="12" t="str">
        <f t="shared" si="1697"/>
        <v>1.66519119350111i</v>
      </c>
      <c r="T3224" s="12" t="str">
        <f t="shared" si="1698"/>
        <v>0.17573853423884-0.0714764128259324i</v>
      </c>
      <c r="U3224" s="12" t="str">
        <f t="shared" si="1699"/>
        <v>0.001-0.00122994546438868i</v>
      </c>
      <c r="V3224" s="12" t="str">
        <f t="shared" si="1700"/>
        <v>0.0015-0.000373843606197167i</v>
      </c>
      <c r="W3224" s="12" t="str">
        <f t="shared" si="1701"/>
        <v>0.000698119531172497-0.000439650131489289i</v>
      </c>
      <c r="X3224" s="12" t="str">
        <f t="shared" si="1702"/>
        <v>0.000686971594076335-0.000417311846233373i</v>
      </c>
      <c r="Y3224" s="12" t="str">
        <f t="shared" si="1703"/>
        <v>0.00029+1.21956626812356i</v>
      </c>
      <c r="Z3224" s="12" t="str">
        <f t="shared" si="1704"/>
        <v>-0.00410215078046712-0.00676510181240478i</v>
      </c>
      <c r="AA3224" s="12" t="str">
        <f t="shared" si="1705"/>
        <v>0.00788768142043271-9.84292545399971i</v>
      </c>
      <c r="AB3224" s="12" t="str">
        <f t="shared" si="1706"/>
        <v>0.438676204221404-0.178418476093744i</v>
      </c>
      <c r="AC3224" s="12" t="str">
        <f t="shared" si="1707"/>
        <v>0.962464630838805-0.107425403671519i</v>
      </c>
      <c r="AD3224" s="12" t="str">
        <f t="shared" si="1708"/>
        <v>0.470612198537926-0.132849318921602i</v>
      </c>
      <c r="AE3224" s="12" t="str">
        <f t="shared" si="1709"/>
        <v>-0.00282926136574297-0.00263877149996994i</v>
      </c>
      <c r="AF3224" s="12" t="str">
        <f t="shared" si="1710"/>
        <v>-13.6686582670871-0.249216434816305i</v>
      </c>
      <c r="AG3224" s="12" t="str">
        <f t="shared" si="1711"/>
        <v>0.995279831668732-0.0167723601530238i</v>
      </c>
      <c r="AH3224" s="12" t="str">
        <f t="shared" si="1712"/>
        <v>0.0375615571977371+0.0375809486777887i</v>
      </c>
      <c r="AI3224" s="12">
        <f t="shared" si="1713"/>
        <v>-25.492586188304202</v>
      </c>
      <c r="AJ3224" s="12">
        <f t="shared" si="1714"/>
        <v>45.014785904833225</v>
      </c>
      <c r="AK3224" s="12"/>
      <c r="AL3224" s="12"/>
      <c r="AM3224" s="12"/>
      <c r="AN3224" s="12"/>
    </row>
    <row r="3225" spans="1:40" x14ac:dyDescent="0.35">
      <c r="A3225" s="12"/>
      <c r="B3225" s="12">
        <f t="shared" si="1715"/>
        <v>1295000</v>
      </c>
      <c r="C3225" s="29" t="str">
        <f t="shared" si="1682"/>
        <v>-4.1304122816384E-08+0.00171400946675781i</v>
      </c>
      <c r="D3225" s="28" t="str">
        <f t="shared" si="1683"/>
        <v>-5.39906134952879+0.0131407392451432i</v>
      </c>
      <c r="E3225" s="12" t="str">
        <f t="shared" si="1684"/>
        <v>4200</v>
      </c>
      <c r="F3225" s="12" t="str">
        <f t="shared" si="1685"/>
        <v>0.704225352112676</v>
      </c>
      <c r="G3225" s="12" t="str">
        <f t="shared" si="1681"/>
        <v>0.704225352112676</v>
      </c>
      <c r="H3225" s="12" t="str">
        <f t="shared" si="1686"/>
        <v>8.26961073860133+0.262165200788126i</v>
      </c>
      <c r="I3225" s="12" t="str">
        <f t="shared" si="1687"/>
        <v>5085.45310799848i</v>
      </c>
      <c r="J3225" s="12" t="str">
        <f t="shared" si="1688"/>
        <v>-22120.1777431648+1099.86552474797i</v>
      </c>
      <c r="K3225" s="12" t="str">
        <f t="shared" si="1689"/>
        <v>0.0114030134249599-0.229334112300326i</v>
      </c>
      <c r="L3225" s="12" t="str">
        <f t="shared" si="1690"/>
        <v>0.000621085244631591-0.0104689110475928i</v>
      </c>
      <c r="M3225" s="12" t="str">
        <f t="shared" si="1691"/>
        <v>0.0120240986695915-0.239803023347919i</v>
      </c>
      <c r="N3225" s="12" t="str">
        <f t="shared" si="1692"/>
        <v>-16.2734499455951i</v>
      </c>
      <c r="O3225" s="12" t="str">
        <f t="shared" si="1693"/>
        <v>-0.844327925502031+0.535826794978972i</v>
      </c>
      <c r="P3225" s="12" t="str">
        <f t="shared" si="1694"/>
        <v>1.84432792550203-0.535826794978972i</v>
      </c>
      <c r="Q3225" s="12" t="str">
        <f t="shared" si="1695"/>
        <v>-1.84432792550203+16.8092767405741i</v>
      </c>
      <c r="R3225" s="12" t="str">
        <f t="shared" si="1696"/>
        <v>-0.043393117250827-0.104959708547311i</v>
      </c>
      <c r="S3225" s="12" t="str">
        <f t="shared" si="1697"/>
        <v>1.66647804913751i</v>
      </c>
      <c r="T3225" s="12" t="str">
        <f t="shared" si="1698"/>
        <v>0.174913050337964-0.0723136773821534i</v>
      </c>
      <c r="U3225" s="12" t="str">
        <f t="shared" si="1699"/>
        <v>0.001-0.00122899569955132i</v>
      </c>
      <c r="V3225" s="12" t="str">
        <f t="shared" si="1700"/>
        <v>0.0015-0.00037355492387578i</v>
      </c>
      <c r="W3225" s="12" t="str">
        <f t="shared" si="1701"/>
        <v>0.000698012169417491-0.000439379454377223i</v>
      </c>
      <c r="X3225" s="12" t="str">
        <f t="shared" si="1702"/>
        <v>0.000686861457316845-0.000417058339692571i</v>
      </c>
      <c r="Y3225" s="12" t="str">
        <f t="shared" si="1703"/>
        <v>0.00029+1.22050874591963i</v>
      </c>
      <c r="Z3225" s="12" t="str">
        <f t="shared" si="1704"/>
        <v>-0.00409649350879559-0.00675878647348028i</v>
      </c>
      <c r="AA3225" s="12" t="str">
        <f t="shared" si="1705"/>
        <v>0.00787460912240653-9.8353201072945i</v>
      </c>
      <c r="AB3225" s="12" t="str">
        <f t="shared" si="1706"/>
        <v>0.436615642228836-0.180508444802331i</v>
      </c>
      <c r="AC3225" s="12" t="str">
        <f t="shared" si="1707"/>
        <v>0.961963438759417-0.106872202398466i</v>
      </c>
      <c r="AD3225" s="12" t="str">
        <f t="shared" si="1708"/>
        <v>0.468938740262505-0.13554769712316i</v>
      </c>
      <c r="AE3225" s="12" t="str">
        <f t="shared" si="1709"/>
        <v>-0.00283714244733555-0.00261418655317989i</v>
      </c>
      <c r="AF3225" s="12" t="str">
        <f t="shared" si="1710"/>
        <v>-13.6686720881301-0.249024461542983i</v>
      </c>
      <c r="AG3225" s="12" t="str">
        <f t="shared" si="1711"/>
        <v>0.995187346540134-0.0166998926228981i</v>
      </c>
      <c r="AH3225" s="12" t="str">
        <f t="shared" si="1712"/>
        <v>0.037688322838583+0.0372476275108368i</v>
      </c>
      <c r="AI3225" s="12">
        <f t="shared" si="1713"/>
        <v>-25.516345366089887</v>
      </c>
      <c r="AJ3225" s="12">
        <f t="shared" si="1714"/>
        <v>44.663049696130251</v>
      </c>
      <c r="AK3225" s="12"/>
      <c r="AL3225" s="12"/>
      <c r="AM3225" s="12"/>
      <c r="AN3225" s="12"/>
    </row>
    <row r="3226" spans="1:40" x14ac:dyDescent="0.35">
      <c r="A3226" s="12"/>
      <c r="B3226" s="12">
        <f t="shared" si="1715"/>
        <v>1296000</v>
      </c>
      <c r="C3226" s="29" t="str">
        <f t="shared" si="1682"/>
        <v>-4.12404064775571E-08+0.00171268692859055i</v>
      </c>
      <c r="D3226" s="28" t="str">
        <f t="shared" si="1683"/>
        <v>-5.3990613490403+0.0131305997858609i</v>
      </c>
      <c r="E3226" s="12" t="str">
        <f t="shared" si="1684"/>
        <v>4200</v>
      </c>
      <c r="F3226" s="12" t="str">
        <f t="shared" si="1685"/>
        <v>0.704225352112676</v>
      </c>
      <c r="G3226" s="12" t="str">
        <f t="shared" si="1681"/>
        <v>0.704225352112676</v>
      </c>
      <c r="H3226" s="12" t="str">
        <f t="shared" si="1686"/>
        <v>8.26962452820164+0.261963383221281i</v>
      </c>
      <c r="I3226" s="12" t="str">
        <f t="shared" si="1687"/>
        <v>5089.38009881547i</v>
      </c>
      <c r="J3226" s="12" t="str">
        <f t="shared" si="1688"/>
        <v>-22154.3549149616+1100.71484175549i</v>
      </c>
      <c r="K3226" s="12" t="str">
        <f t="shared" si="1689"/>
        <v>0.0113854647019421-0.229158012874895i</v>
      </c>
      <c r="L3226" s="12" t="str">
        <f t="shared" si="1690"/>
        <v>0.000620130504692145-0.0104608897819314i</v>
      </c>
      <c r="M3226" s="12" t="str">
        <f t="shared" si="1691"/>
        <v>0.0120055952066342-0.239618902656826i</v>
      </c>
      <c r="N3226" s="12" t="str">
        <f t="shared" si="1692"/>
        <v>-16.2860163162095i</v>
      </c>
      <c r="O3226" s="12" t="str">
        <f t="shared" si="1693"/>
        <v>-0.837528040042135+0.54639434673428i</v>
      </c>
      <c r="P3226" s="12" t="str">
        <f t="shared" si="1694"/>
        <v>1.83752804004213-0.54639434673428i</v>
      </c>
      <c r="Q3226" s="12" t="str">
        <f t="shared" si="1695"/>
        <v>-1.83752804004213+16.8324106629438i</v>
      </c>
      <c r="R3226" s="12" t="str">
        <f t="shared" si="1696"/>
        <v>-0.0438554437427069-0.104378538976849i</v>
      </c>
      <c r="S3226" s="12" t="str">
        <f t="shared" si="1697"/>
        <v>1.66776490477391i</v>
      </c>
      <c r="T3226" s="12" t="str">
        <f t="shared" si="1698"/>
        <v>0.174078864117164-0.0731405699573731i</v>
      </c>
      <c r="U3226" s="12" t="str">
        <f t="shared" si="1699"/>
        <v>0.001-0.00122804740040043i</v>
      </c>
      <c r="V3226" s="12" t="str">
        <f t="shared" si="1700"/>
        <v>0.0015-0.000373266687051802i</v>
      </c>
      <c r="W3226" s="12" t="str">
        <f t="shared" si="1701"/>
        <v>0.000697904959689725-0.000439109097599405i</v>
      </c>
      <c r="X3226" s="12" t="str">
        <f t="shared" si="1702"/>
        <v>0.000686751478679148-0.00041680512815961i</v>
      </c>
      <c r="Y3226" s="12" t="str">
        <f t="shared" si="1703"/>
        <v>0.00029+1.22145122371571i</v>
      </c>
      <c r="Z3226" s="12" t="str">
        <f t="shared" si="1704"/>
        <v>-0.00409084786198972-0.00675248245285794i</v>
      </c>
      <c r="AA3226" s="12" t="str">
        <f t="shared" si="1705"/>
        <v>0.00786156905275568-9.82772650674498i</v>
      </c>
      <c r="AB3226" s="12" t="str">
        <f t="shared" si="1706"/>
        <v>0.434533357620402-0.18257252310916i</v>
      </c>
      <c r="AC3226" s="12" t="str">
        <f t="shared" si="1707"/>
        <v>0.961469003952665-0.106314298129089i</v>
      </c>
      <c r="AD3226" s="12" t="str">
        <f t="shared" si="1708"/>
        <v>0.467231557048742-0.138225077991494i</v>
      </c>
      <c r="AE3226" s="12" t="str">
        <f t="shared" si="1709"/>
        <v>-0.00284473562988946-0.00258951512561826i</v>
      </c>
      <c r="AF3226" s="12" t="str">
        <f t="shared" si="1710"/>
        <v>-13.6686858772419-0.24883278343542i</v>
      </c>
      <c r="AG3226" s="12" t="str">
        <f t="shared" si="1711"/>
        <v>0.995095750375197-0.0166263364588478i</v>
      </c>
      <c r="AH3226" s="12" t="str">
        <f t="shared" si="1712"/>
        <v>0.0378111517853967+0.0369128229409048i</v>
      </c>
      <c r="AI3226" s="12">
        <f t="shared" si="1713"/>
        <v>-25.540473029072448</v>
      </c>
      <c r="AJ3226" s="12">
        <f t="shared" si="1714"/>
        <v>44.311225451077199</v>
      </c>
      <c r="AK3226" s="12"/>
      <c r="AL3226" s="12"/>
      <c r="AM3226" s="12"/>
      <c r="AN3226" s="12"/>
    </row>
    <row r="3227" spans="1:40" x14ac:dyDescent="0.35">
      <c r="A3227" s="12"/>
      <c r="B3227" s="12">
        <f t="shared" si="1715"/>
        <v>1297000</v>
      </c>
      <c r="C3227" s="29" t="str">
        <f t="shared" si="1682"/>
        <v>-4.11768374597155E-08+0.00171136642980365i</v>
      </c>
      <c r="D3227" s="28" t="str">
        <f t="shared" si="1683"/>
        <v>-5.39906134855294+0.013120475961828i</v>
      </c>
      <c r="E3227" s="12" t="str">
        <f t="shared" si="1684"/>
        <v>4200</v>
      </c>
      <c r="F3227" s="12" t="str">
        <f t="shared" si="1685"/>
        <v>0.704225352112676</v>
      </c>
      <c r="G3227" s="12" t="str">
        <f t="shared" si="1681"/>
        <v>0.704225352112676</v>
      </c>
      <c r="H3227" s="12" t="str">
        <f t="shared" si="1686"/>
        <v>8.26963828596783+0.261761875776069i</v>
      </c>
      <c r="I3227" s="12" t="str">
        <f t="shared" si="1687"/>
        <v>5093.30708963245i</v>
      </c>
      <c r="J3227" s="12" t="str">
        <f t="shared" si="1688"/>
        <v>-22188.558468211+1101.56415876302i</v>
      </c>
      <c r="K3227" s="12" t="str">
        <f t="shared" si="1689"/>
        <v>0.0113679564258013-0.2289821830271i</v>
      </c>
      <c r="L3227" s="12" t="str">
        <f t="shared" si="1690"/>
        <v>0.000619177961948049-0.0104528807550712i</v>
      </c>
      <c r="M3227" s="12" t="str">
        <f t="shared" si="1691"/>
        <v>0.0119871343877493-0.239435063782171i</v>
      </c>
      <c r="N3227" s="12" t="str">
        <f t="shared" si="1692"/>
        <v>-16.2985826868238i</v>
      </c>
      <c r="O3227" s="12" t="str">
        <f t="shared" si="1693"/>
        <v>-0.830595899195839+0.556875616488148i</v>
      </c>
      <c r="P3227" s="12" t="str">
        <f t="shared" si="1694"/>
        <v>1.83059589919584-0.556875616488148i</v>
      </c>
      <c r="Q3227" s="12" t="str">
        <f t="shared" si="1695"/>
        <v>-1.83059589919584+16.8554583033119i</v>
      </c>
      <c r="R3227" s="12" t="str">
        <f t="shared" si="1696"/>
        <v>-0.0443108028154772-0.103793127056533i</v>
      </c>
      <c r="S3227" s="12" t="str">
        <f t="shared" si="1697"/>
        <v>1.66905176041031i</v>
      </c>
      <c r="T3227" s="12" t="str">
        <f t="shared" si="1698"/>
        <v>0.173236101432197-0.0739570234443663i</v>
      </c>
      <c r="U3227" s="12" t="str">
        <f t="shared" si="1699"/>
        <v>0.001-0.00122710056354584i</v>
      </c>
      <c r="V3227" s="12" t="str">
        <f t="shared" si="1700"/>
        <v>0.0015-0.000372978894694784i</v>
      </c>
      <c r="W3227" s="12" t="str">
        <f t="shared" si="1701"/>
        <v>0.000697797901762137-0.000438839060560215i</v>
      </c>
      <c r="X3227" s="12" t="str">
        <f t="shared" si="1702"/>
        <v>0.000686641657915893-0.000416552211092872i</v>
      </c>
      <c r="Y3227" s="12" t="str">
        <f t="shared" si="1703"/>
        <v>0.00029+1.22239370151179i</v>
      </c>
      <c r="Z3227" s="12" t="str">
        <f t="shared" si="1704"/>
        <v>-0.00408521380784957-0.00674618972187374i</v>
      </c>
      <c r="AA3227" s="12" t="str">
        <f t="shared" si="1705"/>
        <v>0.00784856110703407-9.82014462515563i</v>
      </c>
      <c r="AB3227" s="12" t="str">
        <f t="shared" si="1706"/>
        <v>0.432429664555577-0.184610543502062i</v>
      </c>
      <c r="AC3227" s="12" t="str">
        <f t="shared" si="1707"/>
        <v>0.960981355244-0.105751775708522i</v>
      </c>
      <c r="AD3227" s="12" t="str">
        <f t="shared" si="1708"/>
        <v>0.465490909180314-0.140881040554314i</v>
      </c>
      <c r="AE3227" s="12" t="str">
        <f t="shared" si="1709"/>
        <v>-0.00285204011740626-0.0025647608150012i</v>
      </c>
      <c r="AF3227" s="12" t="str">
        <f t="shared" si="1710"/>
        <v>-13.6686996345208-0.248641399814241i</v>
      </c>
      <c r="AG3227" s="12" t="str">
        <f t="shared" si="1711"/>
        <v>0.995005056091188-0.0165517034231514i</v>
      </c>
      <c r="AH3227" s="12" t="str">
        <f t="shared" si="1712"/>
        <v>0.0379300275638678+0.0365765850193752i</v>
      </c>
      <c r="AI3227" s="12">
        <f t="shared" si="1713"/>
        <v>-25.56497072417741</v>
      </c>
      <c r="AJ3227" s="12">
        <f t="shared" si="1714"/>
        <v>43.959313610391355</v>
      </c>
      <c r="AK3227" s="12"/>
      <c r="AL3227" s="12"/>
      <c r="AM3227" s="12"/>
      <c r="AN3227" s="12"/>
    </row>
    <row r="3228" spans="1:40" x14ac:dyDescent="0.35">
      <c r="A3228" s="12"/>
      <c r="B3228" s="12">
        <f t="shared" si="1715"/>
        <v>1298000</v>
      </c>
      <c r="C3228" s="29" t="str">
        <f t="shared" si="1682"/>
        <v>-4.11134153090402E-08+0.0017100479656836i</v>
      </c>
      <c r="D3228" s="28" t="str">
        <f t="shared" si="1683"/>
        <v>-5.3990613480667+0.0131103677369076i</v>
      </c>
      <c r="E3228" s="12" t="str">
        <f t="shared" si="1684"/>
        <v>4200</v>
      </c>
      <c r="F3228" s="12" t="str">
        <f t="shared" si="1685"/>
        <v>0.704225352112676</v>
      </c>
      <c r="G3228" s="12" t="str">
        <f t="shared" si="1681"/>
        <v>0.704225352112676</v>
      </c>
      <c r="H3228" s="12" t="str">
        <f t="shared" si="1686"/>
        <v>8.26965201199779+0.261560677739054i</v>
      </c>
      <c r="I3228" s="12" t="str">
        <f t="shared" si="1687"/>
        <v>5097.23408044944i</v>
      </c>
      <c r="J3228" s="12" t="str">
        <f t="shared" si="1688"/>
        <v>-22222.788402913+1102.41347577055i</v>
      </c>
      <c r="K3228" s="12" t="str">
        <f t="shared" si="1689"/>
        <v>0.0113504884724336-0.228806622139926i</v>
      </c>
      <c r="L3228" s="12" t="str">
        <f t="shared" si="1690"/>
        <v>0.00061822760967034-0.0104448839391237i</v>
      </c>
      <c r="M3228" s="12" t="str">
        <f t="shared" si="1691"/>
        <v>0.0119687160821039-0.23925150607905i</v>
      </c>
      <c r="N3228" s="12" t="str">
        <f t="shared" si="1692"/>
        <v>-16.3111490574382i</v>
      </c>
      <c r="O3228" s="12" t="str">
        <f t="shared" si="1693"/>
        <v>-0.823532597628431+0.567268949126751i</v>
      </c>
      <c r="P3228" s="12" t="str">
        <f t="shared" si="1694"/>
        <v>1.82353259762843-0.567268949126751i</v>
      </c>
      <c r="Q3228" s="12" t="str">
        <f t="shared" si="1695"/>
        <v>-1.82353259762843+16.878418006565i</v>
      </c>
      <c r="R3228" s="12" t="str">
        <f t="shared" si="1696"/>
        <v>-0.0447591711998233-0.103203557894181i</v>
      </c>
      <c r="S3228" s="12" t="str">
        <f t="shared" si="1697"/>
        <v>1.67033861604671i</v>
      </c>
      <c r="T3228" s="12" t="str">
        <f t="shared" si="1698"/>
        <v>0.172384888064063-0.0747629720773106i</v>
      </c>
      <c r="U3228" s="12" t="str">
        <f t="shared" si="1699"/>
        <v>0.001-0.00122615518560782i</v>
      </c>
      <c r="V3228" s="12" t="str">
        <f t="shared" si="1700"/>
        <v>0.0015-0.000372691545777454i</v>
      </c>
      <c r="W3228" s="12" t="str">
        <f t="shared" si="1701"/>
        <v>0.000697690995407877-0.000438569342665744i</v>
      </c>
      <c r="X3228" s="12" t="str">
        <f t="shared" si="1702"/>
        <v>0.000686531994780029-0.000416299587952293i</v>
      </c>
      <c r="Y3228" s="12" t="str">
        <f t="shared" si="1703"/>
        <v>0.00029+1.22333617930787i</v>
      </c>
      <c r="Z3228" s="12" t="str">
        <f t="shared" si="1704"/>
        <v>-0.00407959131428971-0.00673990825195523i</v>
      </c>
      <c r="AA3228" s="12" t="str">
        <f t="shared" si="1705"/>
        <v>0.00783558518121223-9.81257443541492i</v>
      </c>
      <c r="AB3228" s="12" t="str">
        <f t="shared" si="1706"/>
        <v>0.430304877007229-0.186622341817262i</v>
      </c>
      <c r="AC3228" s="12" t="str">
        <f t="shared" si="1707"/>
        <v>0.960500520553865-0.105184719720928i</v>
      </c>
      <c r="AD3228" s="12" t="str">
        <f t="shared" si="1708"/>
        <v>0.463717062189527-0.143515166989765i</v>
      </c>
      <c r="AE3228" s="12" t="str">
        <f t="shared" si="1709"/>
        <v>-0.00285905515747138-0.00253992722530334i</v>
      </c>
      <c r="AF3228" s="12" t="str">
        <f t="shared" si="1710"/>
        <v>-13.6687133600645-0.248450310002146i</v>
      </c>
      <c r="AG3228" s="12" t="str">
        <f t="shared" si="1711"/>
        <v>0.994915276453751-0.0164760054283811i</v>
      </c>
      <c r="AH3228" s="12" t="str">
        <f t="shared" si="1712"/>
        <v>0.0380449343274491+0.0362389639963074i</v>
      </c>
      <c r="AI3228" s="12">
        <f t="shared" si="1713"/>
        <v>-25.589840034664142</v>
      </c>
      <c r="AJ3228" s="12">
        <f t="shared" si="1714"/>
        <v>43.607314627977971</v>
      </c>
      <c r="AK3228" s="12"/>
      <c r="AL3228" s="12"/>
      <c r="AM3228" s="12"/>
      <c r="AN3228" s="12"/>
    </row>
    <row r="3229" spans="1:40" x14ac:dyDescent="0.35">
      <c r="A3229" s="12"/>
      <c r="B3229" s="12">
        <f t="shared" si="1715"/>
        <v>1299000</v>
      </c>
      <c r="C3229" s="29" t="str">
        <f t="shared" si="1682"/>
        <v>-4.10501395734587E-08+0.0017087315315314i</v>
      </c>
      <c r="D3229" s="28" t="str">
        <f t="shared" si="1683"/>
        <v>-5.39906134758159+0.0131002750750741i</v>
      </c>
      <c r="E3229" s="12" t="str">
        <f t="shared" si="1684"/>
        <v>4200</v>
      </c>
      <c r="F3229" s="12" t="str">
        <f t="shared" si="1685"/>
        <v>0.704225352112676</v>
      </c>
      <c r="G3229" s="12" t="str">
        <f t="shared" si="1681"/>
        <v>0.704225352112676</v>
      </c>
      <c r="H3229" s="12" t="str">
        <f t="shared" si="1686"/>
        <v>8.26966570638902+0.261359788398988i</v>
      </c>
      <c r="I3229" s="12" t="str">
        <f t="shared" si="1687"/>
        <v>5101.16107126643i</v>
      </c>
      <c r="J3229" s="12" t="str">
        <f t="shared" si="1688"/>
        <v>-22257.0447190675+1103.26279277808i</v>
      </c>
      <c r="K3229" s="12" t="str">
        <f t="shared" si="1689"/>
        <v>0.0113330607182102-0.228631329598233i</v>
      </c>
      <c r="L3229" s="12" t="str">
        <f t="shared" si="1690"/>
        <v>0.000617279441155741-0.0104368993062845i</v>
      </c>
      <c r="M3229" s="12" t="str">
        <f t="shared" si="1691"/>
        <v>0.0119503401593659-0.239068228904518i</v>
      </c>
      <c r="N3229" s="12" t="str">
        <f t="shared" si="1692"/>
        <v>-16.3237154280526i</v>
      </c>
      <c r="O3229" s="12" t="str">
        <f t="shared" si="1693"/>
        <v>-0.816339250717163+0.577572703422297i</v>
      </c>
      <c r="P3229" s="12" t="str">
        <f t="shared" si="1694"/>
        <v>1.81633925071716-0.577572703422297i</v>
      </c>
      <c r="Q3229" s="12" t="str">
        <f t="shared" si="1695"/>
        <v>-1.81633925071716+16.9012881314749i</v>
      </c>
      <c r="R3229" s="12" t="str">
        <f t="shared" si="1696"/>
        <v>-0.045200526489061-0.102609916286343i</v>
      </c>
      <c r="S3229" s="12" t="str">
        <f t="shared" si="1697"/>
        <v>1.67162547168311i</v>
      </c>
      <c r="T3229" s="12" t="str">
        <f t="shared" si="1698"/>
        <v>0.171525349711523-0.0755583514126015i</v>
      </c>
      <c r="U3229" s="12" t="str">
        <f t="shared" si="1699"/>
        <v>0.001-0.00122521126321705i</v>
      </c>
      <c r="V3229" s="12" t="str">
        <f t="shared" si="1700"/>
        <v>0.0015-0.0003724046392757i</v>
      </c>
      <c r="W3229" s="12" t="str">
        <f t="shared" si="1701"/>
        <v>0.000697584240400332-0.000438299943323754i</v>
      </c>
      <c r="X3229" s="12" t="str">
        <f t="shared" si="1702"/>
        <v>0.000686422489024847-0.000416047258199336i</v>
      </c>
      <c r="Y3229" s="12" t="str">
        <f t="shared" si="1703"/>
        <v>0.00029+1.22427865710394i</v>
      </c>
      <c r="Z3229" s="12" t="str">
        <f t="shared" si="1704"/>
        <v>-0.00407398034933844-0.00673363801462146i</v>
      </c>
      <c r="AA3229" s="12" t="str">
        <f t="shared" si="1705"/>
        <v>0.00782264117167558-9.80501591049486i</v>
      </c>
      <c r="AB3229" s="12" t="str">
        <f t="shared" si="1706"/>
        <v>0.428159308742943-0.188607757191487i</v>
      </c>
      <c r="AC3229" s="12" t="str">
        <f t="shared" si="1707"/>
        <v>0.960026526912455-0.104613214485291i</v>
      </c>
      <c r="AD3229" s="12" t="str">
        <f t="shared" si="1708"/>
        <v>0.46191028682126-0.146127042691691i</v>
      </c>
      <c r="AE3229" s="12" t="str">
        <f t="shared" si="1709"/>
        <v>-0.00286578004130008-0.00251501796625145i</v>
      </c>
      <c r="AF3229" s="12" t="str">
        <f t="shared" si="1710"/>
        <v>-13.6687270539706-0.248259513323914i</v>
      </c>
      <c r="AG3229" s="12" t="str">
        <f t="shared" si="1711"/>
        <v>0.994826424075172-0.0163992545355454i</v>
      </c>
      <c r="AH3229" s="12" t="str">
        <f t="shared" si="1712"/>
        <v>0.0381558568604442+0.0359000103126005i</v>
      </c>
      <c r="AI3229" s="12">
        <f t="shared" si="1713"/>
        <v>-25.615082580604742</v>
      </c>
      <c r="AJ3229" s="12">
        <f t="shared" si="1714"/>
        <v>43.255228970875315</v>
      </c>
      <c r="AK3229" s="12"/>
      <c r="AL3229" s="12"/>
      <c r="AM3229" s="12"/>
      <c r="AN3229" s="12"/>
    </row>
    <row r="3230" spans="1:40" x14ac:dyDescent="0.35">
      <c r="A3230" s="12"/>
      <c r="B3230" s="12">
        <f t="shared" si="1715"/>
        <v>1300000</v>
      </c>
      <c r="C3230" s="29" t="str">
        <f t="shared" si="1682"/>
        <v>-4.09870098026363E-08+0.0017074171226625i</v>
      </c>
      <c r="D3230" s="28" t="str">
        <f t="shared" si="1683"/>
        <v>-5.39906134709759+0.0130901979404125i</v>
      </c>
      <c r="E3230" s="12" t="str">
        <f t="shared" si="1684"/>
        <v>4200</v>
      </c>
      <c r="F3230" s="12" t="str">
        <f t="shared" si="1685"/>
        <v>0.704225352112676</v>
      </c>
      <c r="G3230" s="12" t="str">
        <f t="shared" si="1681"/>
        <v>0.704225352112676</v>
      </c>
      <c r="H3230" s="12" t="str">
        <f t="shared" si="1686"/>
        <v>8.26967936923863+0.261159207046794i</v>
      </c>
      <c r="I3230" s="12" t="str">
        <f t="shared" si="1687"/>
        <v>5105.08806208341i</v>
      </c>
      <c r="J3230" s="12" t="str">
        <f t="shared" si="1688"/>
        <v>-22291.3274166745+1104.1121097856i</v>
      </c>
      <c r="K3230" s="12" t="str">
        <f t="shared" si="1689"/>
        <v>0.0113156730399754-0.22845630478875i</v>
      </c>
      <c r="L3230" s="12" t="str">
        <f t="shared" si="1690"/>
        <v>0.000616333449726577-0.0104289268288335i</v>
      </c>
      <c r="M3230" s="12" t="str">
        <f t="shared" si="1691"/>
        <v>0.011932006489702-0.238885231617584i</v>
      </c>
      <c r="N3230" s="12" t="str">
        <f t="shared" si="1692"/>
        <v>-16.3362817986669i</v>
      </c>
      <c r="O3230" s="12" t="str">
        <f t="shared" si="1693"/>
        <v>-0.809016994374962+0.587785252292452i</v>
      </c>
      <c r="P3230" s="12" t="str">
        <f t="shared" si="1694"/>
        <v>1.80901699437496-0.587785252292452i</v>
      </c>
      <c r="Q3230" s="12" t="str">
        <f t="shared" si="1695"/>
        <v>-1.80901699437496+16.9240670509594i</v>
      </c>
      <c r="R3230" s="12" t="str">
        <f t="shared" si="1696"/>
        <v>-0.0456348471245069-0.102012286715276i</v>
      </c>
      <c r="S3230" s="12" t="str">
        <f t="shared" si="1697"/>
        <v>1.67291232731951i</v>
      </c>
      <c r="T3230" s="12" t="str">
        <f t="shared" si="1698"/>
        <v>0.170657611984038-0.0763430983099289i</v>
      </c>
      <c r="U3230" s="12" t="str">
        <f t="shared" si="1699"/>
        <v>0.001-0.00122426879301458i</v>
      </c>
      <c r="V3230" s="12" t="str">
        <f t="shared" si="1700"/>
        <v>0.0015-0.000372118174168565i</v>
      </c>
      <c r="W3230" s="12" t="str">
        <f t="shared" si="1701"/>
        <v>0.000697477636513103-0.000438030861943685i</v>
      </c>
      <c r="X3230" s="12" t="str">
        <f t="shared" si="1702"/>
        <v>0.000686313140403925-0.00041579522129698i</v>
      </c>
      <c r="Y3230" s="12" t="str">
        <f t="shared" si="1703"/>
        <v>0.00029+1.22522113490002i</v>
      </c>
      <c r="Z3230" s="12" t="str">
        <f t="shared" si="1704"/>
        <v>-0.0040683808811372-0.00672737898148199i</v>
      </c>
      <c r="AA3230" s="12" t="str">
        <f t="shared" si="1705"/>
        <v>0.00780972897522165-9.79746902345046i</v>
      </c>
      <c r="AB3230" s="12" t="str">
        <f t="shared" si="1706"/>
        <v>0.425993273307394-0.19056663201473i</v>
      </c>
      <c r="AC3230" s="12" t="str">
        <f t="shared" si="1707"/>
        <v>0.959559400474251-0.10403734405149i</v>
      </c>
      <c r="AD3230" s="12" t="str">
        <f t="shared" si="1708"/>
        <v>0.460070858995857-0.148716256334714i</v>
      </c>
      <c r="AE3230" s="12" t="str">
        <f t="shared" si="1709"/>
        <v>-0.00287221410377796-0.00249003665281464i</v>
      </c>
      <c r="AF3230" s="12" t="str">
        <f t="shared" si="1710"/>
        <v>-13.6687407163362-0.248069009106382i</v>
      </c>
      <c r="AG3230" s="12" t="str">
        <f t="shared" si="1711"/>
        <v>0.994738511412663-0.0163214629522024i</v>
      </c>
      <c r="AH3230" s="12" t="str">
        <f t="shared" si="1712"/>
        <v>0.0382627805809965+0.0355597745920479i</v>
      </c>
      <c r="AI3230" s="12">
        <f t="shared" si="1713"/>
        <v>-25.640700019384273</v>
      </c>
      <c r="AJ3230" s="12">
        <f t="shared" si="1714"/>
        <v>42.903057119160891</v>
      </c>
      <c r="AK3230" s="12"/>
      <c r="AL3230" s="12"/>
      <c r="AM3230" s="12"/>
      <c r="AN3230" s="12"/>
    </row>
    <row r="3231" spans="1:40" x14ac:dyDescent="0.35">
      <c r="A3231" s="12"/>
      <c r="B3231" s="12">
        <f t="shared" si="1715"/>
        <v>1301000</v>
      </c>
      <c r="C3231" s="29" t="str">
        <f t="shared" si="1682"/>
        <v>-4.09240255479683E-08+0.00170610473440678i</v>
      </c>
      <c r="D3231" s="28" t="str">
        <f t="shared" si="1683"/>
        <v>-5.39906134661472+0.0130801362971187i</v>
      </c>
      <c r="E3231" s="12" t="str">
        <f t="shared" si="1684"/>
        <v>4200</v>
      </c>
      <c r="F3231" s="12" t="str">
        <f t="shared" si="1685"/>
        <v>0.704225352112676</v>
      </c>
      <c r="G3231" s="12" t="str">
        <f t="shared" si="1681"/>
        <v>0.704225352112676</v>
      </c>
      <c r="H3231" s="12" t="str">
        <f t="shared" si="1686"/>
        <v>8.26969300064339+0.260958932975566i</v>
      </c>
      <c r="I3231" s="12" t="str">
        <f t="shared" si="1687"/>
        <v>5109.0150529004i</v>
      </c>
      <c r="J3231" s="12" t="str">
        <f t="shared" si="1688"/>
        <v>-22325.636495734+1104.96142679313i</v>
      </c>
      <c r="K3231" s="12" t="str">
        <f t="shared" si="1689"/>
        <v>0.0112983253150446-0.228281547100069i</v>
      </c>
      <c r="L3231" s="12" t="str">
        <f t="shared" si="1690"/>
        <v>0.000615389628730648-0.0104209664791341i</v>
      </c>
      <c r="M3231" s="12" t="str">
        <f t="shared" si="1691"/>
        <v>0.0119137149437752-0.238702513579203i</v>
      </c>
      <c r="N3231" s="12" t="str">
        <f t="shared" si="1692"/>
        <v>-16.3488481692813i</v>
      </c>
      <c r="O3231" s="12" t="str">
        <f t="shared" si="1693"/>
        <v>-0.801566984870867+0.597904983057532i</v>
      </c>
      <c r="P3231" s="12" t="str">
        <f t="shared" si="1694"/>
        <v>1.80156698487087-0.597904983057532i</v>
      </c>
      <c r="Q3231" s="12" t="str">
        <f t="shared" si="1695"/>
        <v>-1.80156698487087+16.9467531523388i</v>
      </c>
      <c r="R3231" s="12" t="str">
        <f t="shared" si="1696"/>
        <v>-0.0460621123810553-0.101410753346258i</v>
      </c>
      <c r="S3231" s="12" t="str">
        <f t="shared" si="1697"/>
        <v>1.67419918295591i</v>
      </c>
      <c r="T3231" s="12" t="str">
        <f t="shared" si="1698"/>
        <v>0.169781800395248-0.0771171509135861i</v>
      </c>
      <c r="U3231" s="12" t="str">
        <f t="shared" si="1699"/>
        <v>0.001-0.00122332777165177i</v>
      </c>
      <c r="V3231" s="12" t="str">
        <f t="shared" si="1700"/>
        <v>0.0015-0.000371832149438228i</v>
      </c>
      <c r="W3231" s="12" t="str">
        <f t="shared" si="1701"/>
        <v>0.000697371183520026-0.000437762097936654i</v>
      </c>
      <c r="X3231" s="12" t="str">
        <f t="shared" si="1702"/>
        <v>0.000686203948671177-0.000415543476709745i</v>
      </c>
      <c r="Y3231" s="12" t="str">
        <f t="shared" si="1703"/>
        <v>0.00029+1.2261636126961i</v>
      </c>
      <c r="Z3231" s="12" t="str">
        <f t="shared" si="1704"/>
        <v>-0.00406279287794056-0.00672113112423728i</v>
      </c>
      <c r="AA3231" s="12" t="str">
        <f t="shared" si="1705"/>
        <v>0.00779684848905929-9.78993374741992i</v>
      </c>
      <c r="AB3231" s="12" t="str">
        <f t="shared" si="1706"/>
        <v>0.423807084006069-0.192498811883595i</v>
      </c>
      <c r="AC3231" s="12" t="str">
        <f t="shared" si="1707"/>
        <v>0.959099166532377-0.103457192196718i</v>
      </c>
      <c r="AD3231" s="12" t="str">
        <f t="shared" si="1708"/>
        <v>0.458199059771262-0.15128239993897i</v>
      </c>
      <c r="AE3231" s="12" t="str">
        <f t="shared" si="1709"/>
        <v>-0.00287835672349686-0.00246498690469509i</v>
      </c>
      <c r="AF3231" s="12" t="str">
        <f t="shared" si="1710"/>
        <v>-13.6687543472581-0.247878796678447i</v>
      </c>
      <c r="AG3231" s="12" t="str">
        <f t="shared" si="1711"/>
        <v>0.994651550766659-0.0162426430305565i</v>
      </c>
      <c r="AH3231" s="12" t="str">
        <f t="shared" si="1712"/>
        <v>0.0383656915439896+0.0352183076333476i</v>
      </c>
      <c r="AI3231" s="12">
        <f t="shared" si="1713"/>
        <v>-25.666694046214321</v>
      </c>
      <c r="AJ3231" s="12">
        <f t="shared" si="1714"/>
        <v>42.55079956585891</v>
      </c>
      <c r="AK3231" s="12"/>
      <c r="AL3231" s="12"/>
      <c r="AM3231" s="12"/>
      <c r="AN3231" s="12"/>
    </row>
    <row r="3232" spans="1:40" x14ac:dyDescent="0.35">
      <c r="A3232" s="12"/>
      <c r="B3232" s="12">
        <f t="shared" si="1715"/>
        <v>1302000</v>
      </c>
      <c r="C3232" s="29" t="str">
        <f t="shared" si="1682"/>
        <v>-4.08611863625722E-08+0.00170479436210843i</v>
      </c>
      <c r="D3232" s="28" t="str">
        <f t="shared" si="1683"/>
        <v>-5.39906134613294+0.013070090109498i</v>
      </c>
      <c r="E3232" s="12" t="str">
        <f t="shared" si="1684"/>
        <v>4200</v>
      </c>
      <c r="F3232" s="12" t="str">
        <f t="shared" si="1685"/>
        <v>0.704225352112676</v>
      </c>
      <c r="G3232" s="12" t="str">
        <f t="shared" si="1681"/>
        <v>0.704225352112676</v>
      </c>
      <c r="H3232" s="12" t="str">
        <f t="shared" si="1686"/>
        <v>8.26970660069966+0.260758965480555i</v>
      </c>
      <c r="I3232" s="12" t="str">
        <f t="shared" si="1687"/>
        <v>5112.94204371739i</v>
      </c>
      <c r="J3232" s="12" t="str">
        <f t="shared" si="1688"/>
        <v>-22359.9719562462+1105.81074380066i</v>
      </c>
      <c r="K3232" s="12" t="str">
        <f t="shared" si="1689"/>
        <v>0.0112810174212014-0.228107055922636i</v>
      </c>
      <c r="L3232" s="12" t="str">
        <f t="shared" si="1690"/>
        <v>0.000614447971541104-0.0104130182296332i</v>
      </c>
      <c r="M3232" s="12" t="str">
        <f t="shared" si="1691"/>
        <v>0.0118954653927425-0.238520074152269i</v>
      </c>
      <c r="N3232" s="12" t="str">
        <f t="shared" si="1692"/>
        <v>-16.3614145398956i</v>
      </c>
      <c r="O3232" s="12" t="str">
        <f t="shared" si="1693"/>
        <v>-0.793990398647863+0.60793029769457i</v>
      </c>
      <c r="P3232" s="12" t="str">
        <f t="shared" si="1694"/>
        <v>1.79399039864786-0.60793029769457i</v>
      </c>
      <c r="Q3232" s="12" t="str">
        <f t="shared" si="1695"/>
        <v>-1.79399039864786+16.9693448375902i</v>
      </c>
      <c r="R3232" s="12" t="str">
        <f t="shared" si="1696"/>
        <v>-0.0464823023529138-0.10080540002525i</v>
      </c>
      <c r="S3232" s="12" t="str">
        <f t="shared" si="1697"/>
        <v>1.67548603859231i</v>
      </c>
      <c r="T3232" s="12" t="str">
        <f t="shared" si="1698"/>
        <v>0.168898040357019-0.0778804486339335i</v>
      </c>
      <c r="U3232" s="12" t="str">
        <f t="shared" si="1699"/>
        <v>0.001-0.00122238819579029i</v>
      </c>
      <c r="V3232" s="12" t="str">
        <f t="shared" si="1700"/>
        <v>0.0015-0.000371546564069996i</v>
      </c>
      <c r="W3232" s="12" t="str">
        <f t="shared" si="1701"/>
        <v>0.000697264881195166-0.00043749365071544i</v>
      </c>
      <c r="X3232" s="12" t="str">
        <f t="shared" si="1702"/>
        <v>0.000686094913580824-0.000415292023903648i</v>
      </c>
      <c r="Y3232" s="12" t="str">
        <f t="shared" si="1703"/>
        <v>0.00029+1.22710609049217i</v>
      </c>
      <c r="Z3232" s="12" t="str">
        <f t="shared" si="1704"/>
        <v>-0.00405721630811525-0.00671489441467805i</v>
      </c>
      <c r="AA3232" s="12" t="str">
        <f t="shared" si="1705"/>
        <v>0.00778399961080623-9.78241005562411i</v>
      </c>
      <c r="AB3232" s="12" t="str">
        <f t="shared" si="1706"/>
        <v>0.421601053890409-0.194404145555024i</v>
      </c>
      <c r="AC3232" s="12" t="str">
        <f t="shared" si="1707"/>
        <v>0.958645849532804-0.102872842422271i</v>
      </c>
      <c r="AD3232" s="12" t="str">
        <f t="shared" si="1708"/>
        <v>0.45629517530447-0.153825068934217i</v>
      </c>
      <c r="AE3232" s="12" t="str">
        <f t="shared" si="1709"/>
        <v>-0.00288420732278344-0.00243987234581967i</v>
      </c>
      <c r="AF3232" s="12" t="str">
        <f t="shared" si="1710"/>
        <v>-13.6687679468326-0.247688875371057i</v>
      </c>
      <c r="AG3232" s="12" t="str">
        <f t="shared" si="1711"/>
        <v>0.99456555427915-0.0161628072655387i</v>
      </c>
      <c r="AH3232" s="12" t="str">
        <f t="shared" si="1712"/>
        <v>0.0384645764438195+0.0348756604020663i</v>
      </c>
      <c r="AI3232" s="12">
        <f t="shared" si="1713"/>
        <v>-25.693066394665237</v>
      </c>
      <c r="AJ3232" s="12">
        <f t="shared" si="1714"/>
        <v>42.198456816875478</v>
      </c>
      <c r="AK3232" s="12"/>
      <c r="AL3232" s="12"/>
      <c r="AM3232" s="12"/>
      <c r="AN3232" s="12"/>
    </row>
    <row r="3233" spans="1:40" x14ac:dyDescent="0.35">
      <c r="A3233" s="12"/>
      <c r="B3233" s="12">
        <f t="shared" si="1715"/>
        <v>1303000</v>
      </c>
      <c r="C3233" s="29" t="str">
        <f t="shared" si="1682"/>
        <v>-4.07984918012797E-08+0.00170348600112597i</v>
      </c>
      <c r="D3233" s="28" t="str">
        <f t="shared" si="1683"/>
        <v>-5.39906134565229+0.0130600593419658i</v>
      </c>
      <c r="E3233" s="12" t="str">
        <f t="shared" si="1684"/>
        <v>4200</v>
      </c>
      <c r="F3233" s="12" t="str">
        <f t="shared" si="1685"/>
        <v>0.704225352112676</v>
      </c>
      <c r="G3233" s="12" t="str">
        <f t="shared" si="1681"/>
        <v>0.704225352112676</v>
      </c>
      <c r="H3233" s="12" t="str">
        <f t="shared" si="1686"/>
        <v>8.26972016950349+0.260559303859166i</v>
      </c>
      <c r="I3233" s="12" t="str">
        <f t="shared" si="1687"/>
        <v>5116.86903453438i</v>
      </c>
      <c r="J3233" s="12" t="str">
        <f t="shared" si="1688"/>
        <v>-22394.3337982111+1106.66006080819i</v>
      </c>
      <c r="K3233" s="12" t="str">
        <f t="shared" si="1689"/>
        <v>0.0112637492366964-0.227932830648747i</v>
      </c>
      <c r="L3233" s="12" t="str">
        <f t="shared" si="1690"/>
        <v>0.00061350847155636-0.0104050820528609i</v>
      </c>
      <c r="M3233" s="12" t="str">
        <f t="shared" si="1691"/>
        <v>0.0118772577082528-0.238337912701608i</v>
      </c>
      <c r="N3233" s="12" t="str">
        <f t="shared" si="1692"/>
        <v>-16.37398091051i</v>
      </c>
      <c r="O3233" s="12" t="str">
        <f t="shared" si="1693"/>
        <v>-0.786288432136621+0.617859613090332i</v>
      </c>
      <c r="P3233" s="12" t="str">
        <f t="shared" si="1694"/>
        <v>1.78628843213662-0.617859613090332i</v>
      </c>
      <c r="Q3233" s="12" t="str">
        <f t="shared" si="1695"/>
        <v>-1.78628843213662+16.9918405236003i</v>
      </c>
      <c r="R3233" s="12" t="str">
        <f t="shared" si="1696"/>
        <v>-0.0468953979396061-0.100196310276806i</v>
      </c>
      <c r="S3233" s="12" t="str">
        <f t="shared" si="1697"/>
        <v>1.67677289422871i</v>
      </c>
      <c r="T3233" s="12" t="str">
        <f t="shared" si="1698"/>
        <v>0.168006457173878-0.0786329321292004i</v>
      </c>
      <c r="U3233" s="12" t="str">
        <f t="shared" si="1699"/>
        <v>0.001-0.00122145006210204i</v>
      </c>
      <c r="V3233" s="12" t="str">
        <f t="shared" si="1700"/>
        <v>0.0015-0.000371261417052291i</v>
      </c>
      <c r="W3233" s="12" t="str">
        <f t="shared" si="1701"/>
        <v>0.000697158729312803-0.000437225519694481i</v>
      </c>
      <c r="X3233" s="12" t="str">
        <f t="shared" si="1702"/>
        <v>0.000685986034887403-0.000415040862346229i</v>
      </c>
      <c r="Y3233" s="12" t="str">
        <f t="shared" si="1703"/>
        <v>0.00029+1.22804856828825i</v>
      </c>
      <c r="Z3233" s="12" t="str">
        <f t="shared" si="1704"/>
        <v>-0.00405165114013994-0.0067086688246847i</v>
      </c>
      <c r="AA3233" s="12" t="str">
        <f t="shared" si="1705"/>
        <v>0.00777118223848687-9.77489792136602i</v>
      </c>
      <c r="AB3233" s="12" t="str">
        <f t="shared" si="1706"/>
        <v>0.419375495743916-0.196282484900874i</v>
      </c>
      <c r="AC3233" s="12" t="str">
        <f t="shared" si="1707"/>
        <v>0.958199473088318-0.102284377950591i</v>
      </c>
      <c r="AD3233" s="12" t="str">
        <f t="shared" si="1708"/>
        <v>0.454359496811945-0.156343862223887i</v>
      </c>
      <c r="AE3233" s="12" t="str">
        <f t="shared" si="1709"/>
        <v>-0.00288976536772372-0.00241469660382843i</v>
      </c>
      <c r="AF3233" s="12" t="str">
        <f t="shared" si="1710"/>
        <v>-13.6687815151558-0.2474992445172i</v>
      </c>
      <c r="AG3233" s="12" t="str">
        <f t="shared" si="1711"/>
        <v>0.994480533932023-0.0160819682928584i</v>
      </c>
      <c r="AH3233" s="12" t="str">
        <f t="shared" si="1712"/>
        <v>0.0385594226170868+0.0345318840225076i</v>
      </c>
      <c r="AI3233" s="12">
        <f t="shared" si="1713"/>
        <v>-25.719818837217339</v>
      </c>
      <c r="AJ3233" s="12">
        <f t="shared" si="1714"/>
        <v>41.846029390883203</v>
      </c>
      <c r="AK3233" s="12"/>
      <c r="AL3233" s="12"/>
      <c r="AM3233" s="12"/>
      <c r="AN3233" s="12"/>
    </row>
    <row r="3234" spans="1:40" x14ac:dyDescent="0.35">
      <c r="A3234" s="12"/>
      <c r="B3234" s="12">
        <f t="shared" si="1715"/>
        <v>1304000</v>
      </c>
      <c r="C3234" s="29" t="str">
        <f t="shared" si="1682"/>
        <v>-4.07359414206288E-08+0.00170217964683213i</v>
      </c>
      <c r="D3234" s="28" t="str">
        <f t="shared" si="1683"/>
        <v>-5.39906134517273+0.0130500439590463i</v>
      </c>
      <c r="E3234" s="12" t="str">
        <f t="shared" si="1684"/>
        <v>4200</v>
      </c>
      <c r="F3234" s="12" t="str">
        <f t="shared" si="1685"/>
        <v>0.704225352112676</v>
      </c>
      <c r="G3234" s="12" t="str">
        <f t="shared" si="1681"/>
        <v>0.704225352112676</v>
      </c>
      <c r="H3234" s="12" t="str">
        <f t="shared" si="1686"/>
        <v>8.26973370715049+0.260359947410943i</v>
      </c>
      <c r="I3234" s="12" t="str">
        <f t="shared" si="1687"/>
        <v>5120.79602535136i</v>
      </c>
      <c r="J3234" s="12" t="str">
        <f t="shared" si="1688"/>
        <v>-22428.7220216284+1107.50937781571i</v>
      </c>
      <c r="K3234" s="12" t="str">
        <f t="shared" si="1689"/>
        <v>0.0112465206402448-0.227758870672543i</v>
      </c>
      <c r="L3234" s="12" t="str">
        <f t="shared" si="1690"/>
        <v>0.000612571122199937-0.0103971579214299i</v>
      </c>
      <c r="M3234" s="12" t="str">
        <f t="shared" si="1691"/>
        <v>0.0118590917624447-0.238156028593973i</v>
      </c>
      <c r="N3234" s="12" t="str">
        <f t="shared" si="1692"/>
        <v>-16.3865472811244i</v>
      </c>
      <c r="O3234" s="12" t="str">
        <f t="shared" si="1693"/>
        <v>-0.778462301566999+0.627691361290731i</v>
      </c>
      <c r="P3234" s="12" t="str">
        <f t="shared" si="1694"/>
        <v>1.778462301567-0.627691361290731i</v>
      </c>
      <c r="Q3234" s="12" t="str">
        <f t="shared" si="1695"/>
        <v>-1.778462301567+17.0142386424151i</v>
      </c>
      <c r="R3234" s="12" t="str">
        <f t="shared" si="1696"/>
        <v>-0.0473013808321231-0.0995835673023392i</v>
      </c>
      <c r="S3234" s="12" t="str">
        <f t="shared" si="1697"/>
        <v>1.6780597498651i</v>
      </c>
      <c r="T3234" s="12" t="str">
        <f t="shared" si="1698"/>
        <v>0.167107176038038-0.0793745432874263i</v>
      </c>
      <c r="U3234" s="12" t="str">
        <f t="shared" si="1699"/>
        <v>0.001-0.00122051336726914i</v>
      </c>
      <c r="V3234" s="12" t="str">
        <f t="shared" si="1700"/>
        <v>0.0015-0.000370976707376637i</v>
      </c>
      <c r="W3234" s="12" t="str">
        <f t="shared" si="1701"/>
        <v>0.000697052727647456-0.000436957704289862i</v>
      </c>
      <c r="X3234" s="12" t="str">
        <f t="shared" si="1702"/>
        <v>0.000685877312345771-0.000414789991506518i</v>
      </c>
      <c r="Y3234" s="12" t="str">
        <f t="shared" si="1703"/>
        <v>0.00029+1.22899104608433i</v>
      </c>
      <c r="Z3234" s="12" t="str">
        <f t="shared" si="1704"/>
        <v>-0.00404609734260456-0.00670245432622728i</v>
      </c>
      <c r="AA3234" s="12" t="str">
        <f t="shared" si="1705"/>
        <v>0.00775839627053062-9.76739731803061i</v>
      </c>
      <c r="AB3234" s="12" t="str">
        <f t="shared" si="1706"/>
        <v>0.417130722069737-0.19813368486284i</v>
      </c>
      <c r="AC3234" s="12" t="str">
        <f t="shared" si="1707"/>
        <v>0.957760059992336-0.101691881722685i</v>
      </c>
      <c r="AD3234" s="12" t="str">
        <f t="shared" si="1708"/>
        <v>0.452392320529455-0.158838382248394i</v>
      </c>
      <c r="AE3234" s="12" t="str">
        <f t="shared" si="1709"/>
        <v>-0.00289503036818063-0.00238946330956581i</v>
      </c>
      <c r="AF3234" s="12" t="str">
        <f t="shared" si="1710"/>
        <v>-13.6687950523232-0.247309903451897i</v>
      </c>
      <c r="AG3234" s="12" t="str">
        <f t="shared" si="1711"/>
        <v>0.994396501545431-0.0160001388870452i</v>
      </c>
      <c r="AH3234" s="12" t="str">
        <f t="shared" si="1712"/>
        <v>0.0386502180451584+0.0341870297695632i</v>
      </c>
      <c r="AI3234" s="12">
        <f t="shared" si="1713"/>
        <v>-25.74695318582874</v>
      </c>
      <c r="AJ3234" s="12">
        <f t="shared" si="1714"/>
        <v>41.493517819253952</v>
      </c>
      <c r="AK3234" s="12"/>
      <c r="AL3234" s="12"/>
      <c r="AM3234" s="12"/>
      <c r="AN3234" s="12"/>
    </row>
    <row r="3235" spans="1:40" x14ac:dyDescent="0.35">
      <c r="A3235" s="12"/>
      <c r="B3235" s="12">
        <f t="shared" si="1715"/>
        <v>1305000</v>
      </c>
      <c r="C3235" s="29" t="str">
        <f t="shared" si="1682"/>
        <v>-4.06735347788556E-08+0.00170087529461382i</v>
      </c>
      <c r="D3235" s="28" t="str">
        <f t="shared" si="1683"/>
        <v>-5.39906134469429+0.0130400439253726i</v>
      </c>
      <c r="E3235" s="12" t="str">
        <f t="shared" si="1684"/>
        <v>4200</v>
      </c>
      <c r="F3235" s="12" t="str">
        <f t="shared" si="1685"/>
        <v>0.704225352112676</v>
      </c>
      <c r="G3235" s="12" t="str">
        <f t="shared" si="1681"/>
        <v>0.704225352112676</v>
      </c>
      <c r="H3235" s="12" t="str">
        <f t="shared" si="1686"/>
        <v>8.26974721373598+0.260160895437568i</v>
      </c>
      <c r="I3235" s="12" t="str">
        <f t="shared" si="1687"/>
        <v>5124.72301616835i</v>
      </c>
      <c r="J3235" s="12" t="str">
        <f t="shared" si="1688"/>
        <v>-22463.1366264983+1108.35869482324i</v>
      </c>
      <c r="K3235" s="12" t="str">
        <f t="shared" si="1689"/>
        <v>0.011229331511024-0.227585175389996i</v>
      </c>
      <c r="L3235" s="12" t="str">
        <f t="shared" si="1690"/>
        <v>0.000611635916920378-0.0103892458080355i</v>
      </c>
      <c r="M3235" s="12" t="str">
        <f t="shared" si="1691"/>
        <v>0.0118409674279444-0.237974421198031i</v>
      </c>
      <c r="N3235" s="12" t="str">
        <f t="shared" si="1692"/>
        <v>-16.3991136517387i</v>
      </c>
      <c r="O3235" s="12" t="str">
        <f t="shared" si="1693"/>
        <v>-0.770513242775803+0.637423989748673i</v>
      </c>
      <c r="P3235" s="12" t="str">
        <f t="shared" si="1694"/>
        <v>1.7705132427758-0.637423989748673i</v>
      </c>
      <c r="Q3235" s="12" t="str">
        <f t="shared" si="1695"/>
        <v>-1.7705132427758+17.0365376414874i</v>
      </c>
      <c r="R3235" s="12" t="str">
        <f t="shared" si="1696"/>
        <v>-0.0477002334993263-0.09896725397864i</v>
      </c>
      <c r="S3235" s="12" t="str">
        <f t="shared" si="1697"/>
        <v>1.6793466055015i</v>
      </c>
      <c r="T3235" s="12" t="str">
        <f t="shared" si="1698"/>
        <v>0.166200322024834-0.0801052252087226i</v>
      </c>
      <c r="U3235" s="12" t="str">
        <f t="shared" si="1699"/>
        <v>0.001-0.00121957810798387i</v>
      </c>
      <c r="V3235" s="12" t="str">
        <f t="shared" si="1700"/>
        <v>0.0015-0.000370692434037651i</v>
      </c>
      <c r="W3235" s="12" t="str">
        <f t="shared" si="1701"/>
        <v>0.000696946875973874-0.000436690203919313i</v>
      </c>
      <c r="X3235" s="12" t="str">
        <f t="shared" si="1702"/>
        <v>0.000685768745711096-0.000414539410855049i</v>
      </c>
      <c r="Y3235" s="12" t="str">
        <f t="shared" si="1703"/>
        <v>0.00029+1.2299335238804i</v>
      </c>
      <c r="Z3235" s="12" t="str">
        <f t="shared" si="1704"/>
        <v>-0.00404055488421002-0.00669625089136512i</v>
      </c>
      <c r="AA3235" s="12" t="str">
        <f t="shared" si="1705"/>
        <v>0.00774564160577033-9.75990821908476i</v>
      </c>
      <c r="AB3235" s="12" t="str">
        <f t="shared" si="1706"/>
        <v>0.414867045079267-0.19995760340817i</v>
      </c>
      <c r="AC3235" s="12" t="str">
        <f t="shared" si="1707"/>
        <v>0.957327632232506-0.101095436395802i</v>
      </c>
      <c r="AD3235" s="12" t="str">
        <f t="shared" si="1708"/>
        <v>0.450393947670976-0.161308235048249i</v>
      </c>
      <c r="AE3235" s="12" t="str">
        <f t="shared" si="1709"/>
        <v>-0.00290000187780697-0.00236417609656973i</v>
      </c>
      <c r="AF3235" s="12" t="str">
        <f t="shared" si="1710"/>
        <v>-13.6688085584303-0.247120851512195i</v>
      </c>
      <c r="AG3235" s="12" t="str">
        <f t="shared" si="1711"/>
        <v>0.994313468776189-0.0159173319594658i</v>
      </c>
      <c r="AH3235" s="12" t="str">
        <f t="shared" si="1712"/>
        <v>0.0387369513566421+0.0338411490604827i</v>
      </c>
      <c r="AI3235" s="12">
        <f t="shared" si="1713"/>
        <v>-25.774471292522215</v>
      </c>
      <c r="AJ3235" s="12">
        <f t="shared" si="1714"/>
        <v>41.140922645953594</v>
      </c>
      <c r="AK3235" s="12"/>
      <c r="AL3235" s="12"/>
      <c r="AM3235" s="12"/>
      <c r="AN3235" s="12"/>
    </row>
    <row r="3236" spans="1:40" x14ac:dyDescent="0.35">
      <c r="A3236" s="12"/>
      <c r="B3236" s="12">
        <f t="shared" si="1715"/>
        <v>1306000</v>
      </c>
      <c r="C3236" s="29" t="str">
        <f t="shared" si="1682"/>
        <v>-4.06112714358874E-08+0.00169957293987211i</v>
      </c>
      <c r="D3236" s="28" t="str">
        <f t="shared" si="1683"/>
        <v>-5.39906134421693+0.0130300592056862i</v>
      </c>
      <c r="E3236" s="12" t="str">
        <f t="shared" si="1684"/>
        <v>4200</v>
      </c>
      <c r="F3236" s="12" t="str">
        <f t="shared" si="1685"/>
        <v>0.704225352112676</v>
      </c>
      <c r="G3236" s="12" t="str">
        <f t="shared" si="1681"/>
        <v>0.704225352112676</v>
      </c>
      <c r="H3236" s="12" t="str">
        <f t="shared" si="1686"/>
        <v>8.26976068935481+0.259962147242846i</v>
      </c>
      <c r="I3236" s="12" t="str">
        <f t="shared" si="1687"/>
        <v>5128.65000698534i</v>
      </c>
      <c r="J3236" s="12" t="str">
        <f t="shared" si="1688"/>
        <v>-22497.5776128207+1109.20801183077i</v>
      </c>
      <c r="K3236" s="12" t="str">
        <f t="shared" si="1689"/>
        <v>0.0112121817286714-0.227411744198905i</v>
      </c>
      <c r="L3236" s="12" t="str">
        <f t="shared" si="1690"/>
        <v>0.000610702849191121-0.0103813456854551i</v>
      </c>
      <c r="M3236" s="12" t="str">
        <f t="shared" si="1691"/>
        <v>0.0118228845778625-0.23779308988436i</v>
      </c>
      <c r="N3236" s="12" t="str">
        <f t="shared" si="1692"/>
        <v>-16.4116800223531i</v>
      </c>
      <c r="O3236" s="12" t="str">
        <f t="shared" si="1693"/>
        <v>-0.762442511011435+0.647055961569459i</v>
      </c>
      <c r="P3236" s="12" t="str">
        <f t="shared" si="1694"/>
        <v>1.76244251101144-0.647055961569459i</v>
      </c>
      <c r="Q3236" s="12" t="str">
        <f t="shared" si="1695"/>
        <v>-1.76244251101144+17.0587359839226i</v>
      </c>
      <c r="R3236" s="12" t="str">
        <f t="shared" si="1696"/>
        <v>-0.0480919391745638-0.0983474528566703i</v>
      </c>
      <c r="S3236" s="12" t="str">
        <f t="shared" si="1697"/>
        <v>1.6806334611379i</v>
      </c>
      <c r="T3236" s="12" t="str">
        <f t="shared" si="1698"/>
        <v>0.165286020088602-0.0808249221877805i</v>
      </c>
      <c r="U3236" s="12" t="str">
        <f t="shared" si="1699"/>
        <v>0.001-0.00121864428094866i</v>
      </c>
      <c r="V3236" s="12" t="str">
        <f t="shared" si="1700"/>
        <v>0.0015-0.000370408596033028i</v>
      </c>
      <c r="W3236" s="12" t="str">
        <f t="shared" si="1701"/>
        <v>0.000696841174067026-0.000436423018002205i</v>
      </c>
      <c r="X3236" s="12" t="str">
        <f t="shared" si="1702"/>
        <v>0.000685660334738871-0.000414289119863844i</v>
      </c>
      <c r="Y3236" s="12" t="str">
        <f t="shared" si="1703"/>
        <v>0.00029+1.23087600167648i</v>
      </c>
      <c r="Z3236" s="12" t="str">
        <f t="shared" si="1704"/>
        <v>-0.0040350237337675-0.0066900584922462i</v>
      </c>
      <c r="AA3236" s="12" t="str">
        <f t="shared" si="1705"/>
        <v>0.00773291814343947-9.75243059807626i</v>
      </c>
      <c r="AB3236" s="12" t="str">
        <f t="shared" si="1706"/>
        <v>0.412584776681868-0.201754101486012i</v>
      </c>
      <c r="AC3236" s="12" t="str">
        <f t="shared" si="1707"/>
        <v>0.956902211004091-0.10049512434141i</v>
      </c>
      <c r="AD3236" s="12" t="str">
        <f t="shared" si="1708"/>
        <v>0.448364684386753-0.16375303032673i</v>
      </c>
      <c r="AE3236" s="12" t="str">
        <f t="shared" si="1709"/>
        <v>-0.00290467949405211-0.00233883860056018i</v>
      </c>
      <c r="AF3236" s="12" t="str">
        <f t="shared" si="1710"/>
        <v>-13.6688220335717-0.24693208803716i</v>
      </c>
      <c r="AG3236" s="12" t="str">
        <f t="shared" si="1711"/>
        <v>0.994231447116178-0.0158335605563197i</v>
      </c>
      <c r="AH3236" s="12" t="str">
        <f t="shared" si="1712"/>
        <v>0.0388196118297368+0.0334942934465818i</v>
      </c>
      <c r="AI3236" s="12">
        <f t="shared" si="1713"/>
        <v>-25.802375049994058</v>
      </c>
      <c r="AJ3236" s="12">
        <f t="shared" si="1714"/>
        <v>40.78824442743921</v>
      </c>
      <c r="AK3236" s="12"/>
      <c r="AL3236" s="12"/>
      <c r="AM3236" s="12"/>
      <c r="AN3236" s="12"/>
    </row>
    <row r="3237" spans="1:40" x14ac:dyDescent="0.35">
      <c r="A3237" s="12"/>
      <c r="B3237" s="12">
        <f t="shared" si="1715"/>
        <v>1307000</v>
      </c>
      <c r="C3237" s="29" t="str">
        <f t="shared" si="1682"/>
        <v>-4.0549150953334E-08+0.00169827257802213i</v>
      </c>
      <c r="D3237" s="28" t="str">
        <f t="shared" si="1683"/>
        <v>-5.39906134374068+0.0130200897648363i</v>
      </c>
      <c r="E3237" s="12" t="str">
        <f t="shared" si="1684"/>
        <v>4200</v>
      </c>
      <c r="F3237" s="12" t="str">
        <f t="shared" si="1685"/>
        <v>0.704225352112676</v>
      </c>
      <c r="G3237" s="12" t="str">
        <f t="shared" si="1681"/>
        <v>0.704225352112676</v>
      </c>
      <c r="H3237" s="12" t="str">
        <f t="shared" si="1686"/>
        <v>8.26977413410161+0.259763702132703i</v>
      </c>
      <c r="I3237" s="12" t="str">
        <f t="shared" si="1687"/>
        <v>5132.57699780233i</v>
      </c>
      <c r="J3237" s="12" t="str">
        <f t="shared" si="1688"/>
        <v>-22532.0449805958+1110.0573288383i</v>
      </c>
      <c r="K3237" s="12" t="str">
        <f t="shared" si="1689"/>
        <v>0.0111950711732827-0.227238576498891i</v>
      </c>
      <c r="L3237" s="12" t="str">
        <f t="shared" si="1690"/>
        <v>0.000609771912510387-0.010373457526548i</v>
      </c>
      <c r="M3237" s="12" t="str">
        <f t="shared" si="1691"/>
        <v>0.0118048430857931-0.237612034025439i</v>
      </c>
      <c r="N3237" s="12" t="str">
        <f t="shared" si="1692"/>
        <v>-16.4242463929674i</v>
      </c>
      <c r="O3237" s="12" t="str">
        <f t="shared" si="1693"/>
        <v>-0.754251380736129+0.656585755752928i</v>
      </c>
      <c r="P3237" s="12" t="str">
        <f t="shared" si="1694"/>
        <v>1.75425138073613-0.656585755752928i</v>
      </c>
      <c r="Q3237" s="12" t="str">
        <f t="shared" si="1695"/>
        <v>-1.75425138073613+17.0808321487203i</v>
      </c>
      <c r="R3237" s="12" t="str">
        <f t="shared" si="1696"/>
        <v>-0.0484764818424686-0.0977242461606771i</v>
      </c>
      <c r="S3237" s="12" t="str">
        <f t="shared" si="1697"/>
        <v>1.6819203167743i</v>
      </c>
      <c r="T3237" s="12" t="str">
        <f t="shared" si="1698"/>
        <v>0.164364395059096-0.0815335796965884i</v>
      </c>
      <c r="U3237" s="12" t="str">
        <f t="shared" si="1699"/>
        <v>0.001-0.00121771188287602i</v>
      </c>
      <c r="V3237" s="12" t="str">
        <f t="shared" si="1700"/>
        <v>0.0015-0.000370125192363531i</v>
      </c>
      <c r="W3237" s="12" t="str">
        <f t="shared" si="1701"/>
        <v>0.000696735621702124-0.00043615614595954i</v>
      </c>
      <c r="X3237" s="12" t="str">
        <f t="shared" si="1702"/>
        <v>0.000685552079184896-0.000414039118006411i</v>
      </c>
      <c r="Y3237" s="12" t="str">
        <f t="shared" si="1703"/>
        <v>0.00029+1.23181847947256i</v>
      </c>
      <c r="Z3237" s="12" t="str">
        <f t="shared" si="1704"/>
        <v>-0.00402950386019826-0.00668387710110732i</v>
      </c>
      <c r="AA3237" s="12" t="str">
        <f t="shared" si="1705"/>
        <v>0.00772022578317165-9.74496442863452i</v>
      </c>
      <c r="AB3237" s="12" t="str">
        <f t="shared" si="1706"/>
        <v>0.41028422847592-0.203523042984263i</v>
      </c>
      <c r="AC3237" s="12" t="str">
        <f t="shared" si="1707"/>
        <v>0.956483816723196-0.0998910276434937i</v>
      </c>
      <c r="AD3237" s="12" t="str">
        <f t="shared" si="1708"/>
        <v>0.446304841720758-0.166172381511926i</v>
      </c>
      <c r="AE3237" s="12" t="str">
        <f t="shared" si="1709"/>
        <v>-0.002909062858163-0.00231345445893006i</v>
      </c>
      <c r="AF3237" s="12" t="str">
        <f t="shared" si="1710"/>
        <v>-13.6688354778423-0.246743612367867i</v>
      </c>
      <c r="AG3237" s="12" t="str">
        <f t="shared" si="1711"/>
        <v>0.994150447890793-0.0157488378566253i</v>
      </c>
      <c r="AH3237" s="12" t="str">
        <f t="shared" si="1712"/>
        <v>0.0388981893944782+0.0331465146049341i</v>
      </c>
      <c r="AI3237" s="12">
        <f t="shared" si="1713"/>
        <v>-25.830666392237816</v>
      </c>
      <c r="AJ3237" s="12">
        <f t="shared" si="1714"/>
        <v>40.435483732579982</v>
      </c>
      <c r="AK3237" s="12"/>
      <c r="AL3237" s="12"/>
      <c r="AM3237" s="12"/>
      <c r="AN3237" s="12"/>
    </row>
    <row r="3238" spans="1:40" x14ac:dyDescent="0.35">
      <c r="A3238" s="12"/>
      <c r="B3238" s="12">
        <f t="shared" si="1715"/>
        <v>1308000</v>
      </c>
      <c r="C3238" s="29" t="str">
        <f t="shared" si="1682"/>
        <v>-4.04871728944802E-08+0.00169697420449301i</v>
      </c>
      <c r="D3238" s="28" t="str">
        <f t="shared" si="1683"/>
        <v>-5.39906134326551+0.0130101355677797i</v>
      </c>
      <c r="E3238" s="12" t="str">
        <f t="shared" si="1684"/>
        <v>4200</v>
      </c>
      <c r="F3238" s="12" t="str">
        <f t="shared" si="1685"/>
        <v>0.704225352112676</v>
      </c>
      <c r="G3238" s="12" t="str">
        <f t="shared" si="1681"/>
        <v>0.704225352112676</v>
      </c>
      <c r="H3238" s="12" t="str">
        <f t="shared" si="1686"/>
        <v>8.26978754807053+0.259565559415174i</v>
      </c>
      <c r="I3238" s="12" t="str">
        <f t="shared" si="1687"/>
        <v>5136.50398861931i</v>
      </c>
      <c r="J3238" s="12" t="str">
        <f t="shared" si="1688"/>
        <v>-22566.5387298233+1110.90664584582i</v>
      </c>
      <c r="K3238" s="12" t="str">
        <f t="shared" si="1689"/>
        <v>0.0111779997254096-0.22706567169139i</v>
      </c>
      <c r="L3238" s="12" t="str">
        <f t="shared" si="1690"/>
        <v>0.00060884310040109-0.010365581304255i</v>
      </c>
      <c r="M3238" s="12" t="str">
        <f t="shared" si="1691"/>
        <v>0.0117868428258107-0.237431252995645i</v>
      </c>
      <c r="N3238" s="12" t="str">
        <f t="shared" si="1692"/>
        <v>-16.4368127635818i</v>
      </c>
      <c r="O3238" s="12" t="str">
        <f t="shared" si="1693"/>
        <v>-0.745941145424182+0.666011867434252i</v>
      </c>
      <c r="P3238" s="12" t="str">
        <f t="shared" si="1694"/>
        <v>1.74594114542418-0.666011867434252i</v>
      </c>
      <c r="Q3238" s="12" t="str">
        <f t="shared" si="1695"/>
        <v>-1.74594114542418+17.1028246310161i</v>
      </c>
      <c r="R3238" s="12" t="str">
        <f t="shared" si="1696"/>
        <v>-0.0488538462260265-0.0970977157875046i</v>
      </c>
      <c r="S3238" s="12" t="str">
        <f t="shared" si="1697"/>
        <v>1.6832071724107i</v>
      </c>
      <c r="T3238" s="12" t="str">
        <f t="shared" si="1698"/>
        <v>0.163435571638223-0.0822311443674972i</v>
      </c>
      <c r="U3238" s="12" t="str">
        <f t="shared" si="1699"/>
        <v>0.001-0.0012167809104885i</v>
      </c>
      <c r="V3238" s="12" t="str">
        <f t="shared" si="1700"/>
        <v>0.0015-0.000369842222032977i</v>
      </c>
      <c r="W3238" s="12" t="str">
        <f t="shared" si="1701"/>
        <v>0.000696630218654598-0.000435889587213939i</v>
      </c>
      <c r="X3238" s="12" t="str">
        <f t="shared" si="1702"/>
        <v>0.000685443978805291-0.000413789404757732i</v>
      </c>
      <c r="Y3238" s="12" t="str">
        <f t="shared" si="1703"/>
        <v>0.00029+1.23276095726863i</v>
      </c>
      <c r="Z3238" s="12" t="str">
        <f t="shared" si="1704"/>
        <v>-0.00402399523253281-0.00667770669027322i</v>
      </c>
      <c r="AA3238" s="12" t="str">
        <f t="shared" si="1705"/>
        <v>0.0077075644249973-9.73750968446925i</v>
      </c>
      <c r="AB3238" s="12" t="str">
        <f t="shared" si="1706"/>
        <v>0.407965711740673-0.205264294687303i</v>
      </c>
      <c r="AC3238" s="12" t="str">
        <f t="shared" si="1707"/>
        <v>0.956072469039734-0.0992832280970782i</v>
      </c>
      <c r="AD3238" s="12" t="str">
        <f t="shared" si="1708"/>
        <v>0.444214735567082-0.168565905818605i</v>
      </c>
      <c r="AE3238" s="12" t="str">
        <f t="shared" si="1709"/>
        <v>-0.00291315165517962-0.00228802731023261i</v>
      </c>
      <c r="AF3238" s="12" t="str">
        <f t="shared" si="1710"/>
        <v>-13.668848891336-0.246555423847394i</v>
      </c>
      <c r="AG3238" s="12" t="str">
        <f t="shared" si="1711"/>
        <v>0.994070482257393-0.0156631771701735i</v>
      </c>
      <c r="AH3238" s="12" t="str">
        <f t="shared" si="1712"/>
        <v>0.0389726746348676+0.0327978643299596i</v>
      </c>
      <c r="AI3238" s="12">
        <f t="shared" si="1713"/>
        <v>-25.859347295194887</v>
      </c>
      <c r="AJ3238" s="12">
        <f t="shared" si="1714"/>
        <v>40.082641142535635</v>
      </c>
      <c r="AK3238" s="12"/>
      <c r="AL3238" s="12"/>
      <c r="AM3238" s="12"/>
      <c r="AN3238" s="12"/>
    </row>
    <row r="3239" spans="1:40" x14ac:dyDescent="0.35">
      <c r="A3239" s="12"/>
      <c r="B3239" s="12">
        <f t="shared" si="1715"/>
        <v>1309000</v>
      </c>
      <c r="C3239" s="29" t="str">
        <f t="shared" si="1682"/>
        <v>-4.0425336824279E-08+0.00169567781472787i</v>
      </c>
      <c r="D3239" s="28" t="str">
        <f t="shared" si="1683"/>
        <v>-5.39906134279143+0.0130001965795803i</v>
      </c>
      <c r="E3239" s="12" t="str">
        <f t="shared" si="1684"/>
        <v>4200</v>
      </c>
      <c r="F3239" s="12" t="str">
        <f t="shared" si="1685"/>
        <v>0.704225352112676</v>
      </c>
      <c r="G3239" s="12" t="str">
        <f t="shared" si="1681"/>
        <v>0.704225352112676</v>
      </c>
      <c r="H3239" s="12" t="str">
        <f t="shared" si="1686"/>
        <v>8.26980093135541+0.259367718400397i</v>
      </c>
      <c r="I3239" s="12" t="str">
        <f t="shared" si="1687"/>
        <v>5140.4309794363i</v>
      </c>
      <c r="J3239" s="12" t="str">
        <f t="shared" si="1688"/>
        <v>-22601.0588605035+1111.75596285335i</v>
      </c>
      <c r="K3239" s="12" t="str">
        <f t="shared" si="1689"/>
        <v>0.0111609672660579-0.226893029179643i</v>
      </c>
      <c r="L3239" s="12" t="str">
        <f t="shared" si="1690"/>
        <v>0.000607916406410683-0.0103577169915982i</v>
      </c>
      <c r="M3239" s="12" t="str">
        <f t="shared" si="1691"/>
        <v>0.0117688836724686-0.237250746171241i</v>
      </c>
      <c r="N3239" s="12" t="str">
        <f t="shared" si="1692"/>
        <v>-16.4493791341962i</v>
      </c>
      <c r="O3239" s="12" t="str">
        <f t="shared" si="1693"/>
        <v>-0.737513117358146+0.675332808121055i</v>
      </c>
      <c r="P3239" s="12" t="str">
        <f t="shared" si="1694"/>
        <v>1.73751311735815-0.675332808121055i</v>
      </c>
      <c r="Q3239" s="12" t="str">
        <f t="shared" si="1695"/>
        <v>-1.73751311735815+17.1247119423173i</v>
      </c>
      <c r="R3239" s="12" t="str">
        <f t="shared" si="1696"/>
        <v>-0.0492240177738215-0.0964679433062346i</v>
      </c>
      <c r="S3239" s="12" t="str">
        <f t="shared" si="1697"/>
        <v>1.6844940280471i</v>
      </c>
      <c r="T3239" s="12" t="str">
        <f t="shared" si="1698"/>
        <v>0.162499674397338-0.0829175639764866i</v>
      </c>
      <c r="U3239" s="12" t="str">
        <f t="shared" si="1699"/>
        <v>0.001-0.00121585136051868i</v>
      </c>
      <c r="V3239" s="12" t="str">
        <f t="shared" si="1700"/>
        <v>0.0015-0.000369559684048231i</v>
      </c>
      <c r="W3239" s="12" t="str">
        <f t="shared" si="1701"/>
        <v>0.000696524964700119-0.000435623341189642i</v>
      </c>
      <c r="X3239" s="12" t="str">
        <f t="shared" si="1702"/>
        <v>0.000685336033356495-0.000413539979594259i</v>
      </c>
      <c r="Y3239" s="12" t="str">
        <f t="shared" si="1703"/>
        <v>0.00029+1.23370343506471i</v>
      </c>
      <c r="Z3239" s="12" t="str">
        <f t="shared" si="1704"/>
        <v>-0.00401849781991062-0.00667154723215646i</v>
      </c>
      <c r="AA3239" s="12" t="str">
        <f t="shared" si="1705"/>
        <v>0.00769493396934245-9.7300663393706i</v>
      </c>
      <c r="AB3239" s="12" t="str">
        <f t="shared" si="1706"/>
        <v>0.405629537429496-0.206977726234225i</v>
      </c>
      <c r="AC3239" s="12" t="str">
        <f t="shared" si="1707"/>
        <v>0.955668186850228-0.0986718072070859i</v>
      </c>
      <c r="AD3239" s="12" t="str">
        <f t="shared" si="1708"/>
        <v>0.44209468662584-0.170933224309374i</v>
      </c>
      <c r="AE3239" s="12" t="str">
        <f t="shared" si="1709"/>
        <v>-0.00291694561392479-0.00226256079367219i</v>
      </c>
      <c r="AF3239" s="12" t="str">
        <f t="shared" si="1710"/>
        <v>-13.6688622741468-0.246367521820817i</v>
      </c>
      <c r="AG3239" s="12" t="str">
        <f t="shared" si="1711"/>
        <v>0.993991561203786-0.0155765919354774i</v>
      </c>
      <c r="AH3239" s="12" t="str">
        <f t="shared" si="1712"/>
        <v>0.0390430587908931+0.0324483945250158i</v>
      </c>
      <c r="AI3239" s="12">
        <f t="shared" si="1713"/>
        <v>-25.888419777419433</v>
      </c>
      <c r="AJ3239" s="12">
        <f t="shared" si="1714"/>
        <v>39.729717250672302</v>
      </c>
      <c r="AK3239" s="12"/>
      <c r="AL3239" s="12"/>
      <c r="AM3239" s="12"/>
      <c r="AN3239" s="12"/>
    </row>
    <row r="3240" spans="1:40" x14ac:dyDescent="0.35">
      <c r="A3240" s="12"/>
      <c r="B3240" s="12">
        <f t="shared" si="1715"/>
        <v>1310000</v>
      </c>
      <c r="C3240" s="29" t="str">
        <f t="shared" si="1682"/>
        <v>-4.03636423093424E-08+0.00169438340418375i</v>
      </c>
      <c r="D3240" s="28" t="str">
        <f t="shared" si="1683"/>
        <v>-5.39906134231844+0.0129902727654088i</v>
      </c>
      <c r="E3240" s="12" t="str">
        <f t="shared" si="1684"/>
        <v>4200</v>
      </c>
      <c r="F3240" s="12" t="str">
        <f t="shared" si="1685"/>
        <v>0.704225352112676</v>
      </c>
      <c r="G3240" s="12" t="str">
        <f t="shared" si="1681"/>
        <v>0.704225352112676</v>
      </c>
      <c r="H3240" s="12" t="str">
        <f t="shared" si="1686"/>
        <v>8.26981428404974+0.259170178400605i</v>
      </c>
      <c r="I3240" s="12" t="str">
        <f t="shared" si="1687"/>
        <v>5144.35797025329i</v>
      </c>
      <c r="J3240" s="12" t="str">
        <f t="shared" si="1688"/>
        <v>-22635.6053726362+1112.60527986088i</v>
      </c>
      <c r="K3240" s="12" t="str">
        <f t="shared" si="1689"/>
        <v>0.0111439736766852-0.226720648368694i</v>
      </c>
      <c r="L3240" s="12" t="str">
        <f t="shared" si="1690"/>
        <v>0.000606991824111076-0.0103498645616806i</v>
      </c>
      <c r="M3240" s="12" t="str">
        <f t="shared" si="1691"/>
        <v>0.0117509655007963-0.237070512930375i</v>
      </c>
      <c r="N3240" s="12" t="str">
        <f t="shared" si="1692"/>
        <v>-16.4619455048105i</v>
      </c>
      <c r="O3240" s="12" t="str">
        <f t="shared" si="1693"/>
        <v>-0.728968627421422+0.684547105928677i</v>
      </c>
      <c r="P3240" s="12" t="str">
        <f t="shared" si="1694"/>
        <v>1.72896862742142-0.684547105928677i</v>
      </c>
      <c r="Q3240" s="12" t="str">
        <f t="shared" si="1695"/>
        <v>-1.72896862742142+17.1464926107392i</v>
      </c>
      <c r="R3240" s="12" t="str">
        <f t="shared" si="1696"/>
        <v>-0.0495869826475295-0.0958350099580225i</v>
      </c>
      <c r="S3240" s="12" t="str">
        <f t="shared" si="1697"/>
        <v>1.6857808836835i</v>
      </c>
      <c r="T3240" s="12" t="str">
        <f t="shared" si="1698"/>
        <v>0.161556827774852-0.0835927874267507i</v>
      </c>
      <c r="U3240" s="12" t="str">
        <f t="shared" si="1699"/>
        <v>0.001-0.00121492322970912i</v>
      </c>
      <c r="V3240" s="12" t="str">
        <f t="shared" si="1700"/>
        <v>0.0015-0.000369277577419187i</v>
      </c>
      <c r="W3240" s="12" t="str">
        <f t="shared" si="1701"/>
        <v>0.000696419859614589-0.000435357407312501i</v>
      </c>
      <c r="X3240" s="12" t="str">
        <f t="shared" si="1702"/>
        <v>0.000685228242595268-0.000413290841993913i</v>
      </c>
      <c r="Y3240" s="12" t="str">
        <f t="shared" si="1703"/>
        <v>0.00029+1.23464591286079i</v>
      </c>
      <c r="Z3240" s="12" t="str">
        <f t="shared" si="1704"/>
        <v>-0.00401301159157973-0.00666539869925742i</v>
      </c>
      <c r="AA3240" s="12" t="str">
        <f t="shared" si="1705"/>
        <v>0.00768233431702737-9.72263436720912i</v>
      </c>
      <c r="AB3240" s="12" t="str">
        <f t="shared" si="1706"/>
        <v>0.403276016163904-0.208663210077857i</v>
      </c>
      <c r="AC3240" s="12" t="str">
        <f t="shared" si="1707"/>
        <v>0.955270988310384-0.0980568461874052i</v>
      </c>
      <c r="AD3240" s="12" t="str">
        <f t="shared" si="1708"/>
        <v>0.439945020358041-0.173273961955508i</v>
      </c>
      <c r="AE3240" s="12" t="str">
        <f t="shared" si="1709"/>
        <v>-0.00292044450698802-0.00223705854859287i</v>
      </c>
      <c r="AF3240" s="12" t="str">
        <f t="shared" si="1710"/>
        <v>-13.6688756263682-0.246179905635196i</v>
      </c>
      <c r="AG3240" s="12" t="str">
        <f t="shared" si="1711"/>
        <v>0.993913695546741-0.0154890957176936i</v>
      </c>
      <c r="AH3240" s="12" t="str">
        <f t="shared" si="1712"/>
        <v>0.0391093337604285+0.032098157193904i</v>
      </c>
      <c r="AI3240" s="12">
        <f t="shared" si="1713"/>
        <v>-25.917885900769917</v>
      </c>
      <c r="AJ3240" s="12">
        <f t="shared" si="1714"/>
        <v>39.37671266245043</v>
      </c>
      <c r="AK3240" s="12"/>
      <c r="AL3240" s="12"/>
      <c r="AM3240" s="12"/>
      <c r="AN3240" s="12"/>
    </row>
    <row r="3241" spans="1:40" x14ac:dyDescent="0.35">
      <c r="A3241" s="12"/>
      <c r="B3241" s="12">
        <f t="shared" si="1715"/>
        <v>1311000</v>
      </c>
      <c r="C3241" s="29" t="str">
        <f t="shared" si="1682"/>
        <v>-4.03020889179351E-08+0.00169309096833153i</v>
      </c>
      <c r="D3241" s="28" t="str">
        <f t="shared" si="1683"/>
        <v>-5.39906134184653+0.0129803640905417i</v>
      </c>
      <c r="E3241" s="12" t="str">
        <f t="shared" si="1684"/>
        <v>4200</v>
      </c>
      <c r="F3241" s="12" t="str">
        <f t="shared" si="1685"/>
        <v>0.704225352112676</v>
      </c>
      <c r="G3241" s="12" t="str">
        <f t="shared" si="1681"/>
        <v>0.704225352112676</v>
      </c>
      <c r="H3241" s="12" t="str">
        <f t="shared" si="1686"/>
        <v>8.26982760624663+0.258972938730118i</v>
      </c>
      <c r="I3241" s="12" t="str">
        <f t="shared" si="1687"/>
        <v>5148.28496107027i</v>
      </c>
      <c r="J3241" s="12" t="str">
        <f t="shared" si="1688"/>
        <v>-22670.1782662214+1113.4545968684i</v>
      </c>
      <c r="K3241" s="12" t="str">
        <f t="shared" si="1689"/>
        <v>0.0111270188391987-0.22654852866538i</v>
      </c>
      <c r="L3241" s="12" t="str">
        <f t="shared" si="1690"/>
        <v>0.000606069347098516-0.0103420239876859i</v>
      </c>
      <c r="M3241" s="12" t="str">
        <f t="shared" si="1691"/>
        <v>0.0117330881862972-0.236890552653066i</v>
      </c>
      <c r="N3241" s="12" t="str">
        <f t="shared" si="1692"/>
        <v>-16.4745118754249i</v>
      </c>
      <c r="O3241" s="12" t="str">
        <f t="shared" si="1693"/>
        <v>-0.720309024887891+0.693653305812821i</v>
      </c>
      <c r="P3241" s="12" t="str">
        <f t="shared" si="1694"/>
        <v>1.72030902488789-0.693653305812821i</v>
      </c>
      <c r="Q3241" s="12" t="str">
        <f t="shared" si="1695"/>
        <v>-1.72030902488789+17.1681651812377i</v>
      </c>
      <c r="R3241" s="12" t="str">
        <f t="shared" si="1696"/>
        <v>-0.049942727709643-0.0951989966561846i</v>
      </c>
      <c r="S3241" s="12" t="str">
        <f t="shared" si="1697"/>
        <v>1.6870677393199i</v>
      </c>
      <c r="T3241" s="12" t="str">
        <f t="shared" si="1698"/>
        <v>0.160607156074272-0.0842567647325767i</v>
      </c>
      <c r="U3241" s="12" t="str">
        <f t="shared" si="1699"/>
        <v>0.001-0.00121399651481232i</v>
      </c>
      <c r="V3241" s="12" t="str">
        <f t="shared" si="1700"/>
        <v>0.0015-0.000368995901158761i</v>
      </c>
      <c r="W3241" s="12" t="str">
        <f t="shared" si="1701"/>
        <v>0.000696314903174138-0.000435091785009977i</v>
      </c>
      <c r="X3241" s="12" t="str">
        <f t="shared" si="1702"/>
        <v>0.000685120606278681-0.000413041991436082i</v>
      </c>
      <c r="Y3241" s="12" t="str">
        <f t="shared" si="1703"/>
        <v>0.00029+1.23558839065687i</v>
      </c>
      <c r="Z3241" s="12" t="str">
        <f t="shared" si="1704"/>
        <v>-0.00400753651689622-0.00665926106416345i</v>
      </c>
      <c r="AA3241" s="12" t="str">
        <f t="shared" si="1705"/>
        <v>0.00766976536926394-9.715213741935i</v>
      </c>
      <c r="AB3241" s="12" t="str">
        <f t="shared" si="1706"/>
        <v>0.400905458228666-0.210320621444524i</v>
      </c>
      <c r="AC3241" s="12" t="str">
        <f t="shared" si="1707"/>
        <v>0.954880890847435-0.0974384259602248i</v>
      </c>
      <c r="AD3241" s="12" t="str">
        <f t="shared" si="1708"/>
        <v>0.437766066939738-0.175587747697326i</v>
      </c>
      <c r="AE3241" s="12" t="str">
        <f t="shared" si="1709"/>
        <v>-0.00292364815070399-0.00221152421396717i</v>
      </c>
      <c r="AF3241" s="12" t="str">
        <f t="shared" si="1710"/>
        <v>-13.6688889480932-0.245992574639576i</v>
      </c>
      <c r="AG3241" s="12" t="str">
        <f t="shared" si="1711"/>
        <v>0.993836895930506-0.0154007022065267i</v>
      </c>
      <c r="AH3241" s="12" t="str">
        <f t="shared" si="1712"/>
        <v>0.0391714921010232+0.0317472044323334i</v>
      </c>
      <c r="AI3241" s="12">
        <f t="shared" si="1713"/>
        <v>-25.947747771121449</v>
      </c>
      <c r="AJ3241" s="12">
        <f t="shared" si="1714"/>
        <v>39.02362799530826</v>
      </c>
      <c r="AK3241" s="12"/>
      <c r="AL3241" s="12"/>
      <c r="AM3241" s="12"/>
      <c r="AN3241" s="12"/>
    </row>
    <row r="3242" spans="1:40" x14ac:dyDescent="0.35">
      <c r="A3242" s="12"/>
      <c r="B3242" s="12">
        <f t="shared" si="1715"/>
        <v>1312000</v>
      </c>
      <c r="C3242" s="29" t="str">
        <f t="shared" si="1682"/>
        <v>-4.02406762199666E-08+0.0016918005026559i</v>
      </c>
      <c r="D3242" s="28" t="str">
        <f t="shared" si="1683"/>
        <v>-5.3990613413757+0.0129704705203619i</v>
      </c>
      <c r="E3242" s="12" t="str">
        <f t="shared" si="1684"/>
        <v>4200</v>
      </c>
      <c r="F3242" s="12" t="str">
        <f t="shared" si="1685"/>
        <v>0.704225352112676</v>
      </c>
      <c r="G3242" s="12" t="str">
        <f t="shared" si="1681"/>
        <v>0.704225352112676</v>
      </c>
      <c r="H3242" s="12" t="str">
        <f t="shared" si="1686"/>
        <v>8.26984089803886+0.258775998705331i</v>
      </c>
      <c r="I3242" s="12" t="str">
        <f t="shared" si="1687"/>
        <v>5152.21195188726i</v>
      </c>
      <c r="J3242" s="12" t="str">
        <f t="shared" si="1688"/>
        <v>-22704.7775412593+1114.30391387593i</v>
      </c>
      <c r="K3242" s="12" t="str">
        <f t="shared" si="1689"/>
        <v>0.0111101026359538-0.226376669478321i</v>
      </c>
      <c r="L3242" s="12" t="str">
        <f t="shared" si="1690"/>
        <v>0.000605148968993474-0.0103341952428779i</v>
      </c>
      <c r="M3242" s="12" t="str">
        <f t="shared" si="1691"/>
        <v>0.0117152516049473-0.236710864721199i</v>
      </c>
      <c r="N3242" s="12" t="str">
        <f t="shared" si="1692"/>
        <v>-16.4870782460392i</v>
      </c>
      <c r="O3242" s="12" t="str">
        <f t="shared" si="1693"/>
        <v>-0.71153567720931+0.702649969798824i</v>
      </c>
      <c r="P3242" s="12" t="str">
        <f t="shared" si="1694"/>
        <v>1.71153567720931-0.702649969798824i</v>
      </c>
      <c r="Q3242" s="12" t="str">
        <f t="shared" si="1695"/>
        <v>-1.71153567720931+17.189728215838i</v>
      </c>
      <c r="R3242" s="12" t="str">
        <f t="shared" si="1696"/>
        <v>-0.0502912405113915-0.0945599839865594i</v>
      </c>
      <c r="S3242" s="12" t="str">
        <f t="shared" si="1697"/>
        <v>1.6883545949563i</v>
      </c>
      <c r="T3242" s="12" t="str">
        <f t="shared" si="1698"/>
        <v>0.159650783462702-0.0849094470034603i</v>
      </c>
      <c r="U3242" s="12" t="str">
        <f t="shared" si="1699"/>
        <v>0.001-0.00121307121259067i</v>
      </c>
      <c r="V3242" s="12" t="str">
        <f t="shared" si="1700"/>
        <v>0.0015-0.000368714654282878i</v>
      </c>
      <c r="W3242" s="12" t="str">
        <f t="shared" si="1701"/>
        <v>0.000696210095155133-0.00043482647371112i</v>
      </c>
      <c r="X3242" s="12" t="str">
        <f t="shared" si="1702"/>
        <v>0.000685013124164125-0.000412793427401593i</v>
      </c>
      <c r="Y3242" s="12" t="str">
        <f t="shared" si="1703"/>
        <v>0.00029+1.23653086845294i</v>
      </c>
      <c r="Z3242" s="12" t="str">
        <f t="shared" si="1704"/>
        <v>-0.00400207256532352-0.00665313429954871i</v>
      </c>
      <c r="AA3242" s="12" t="str">
        <f t="shared" si="1705"/>
        <v>0.00765722702765396-9.70780443757787i</v>
      </c>
      <c r="AB3242" s="12" t="str">
        <f t="shared" si="1706"/>
        <v>0.398518173568065-0.211949838294397i</v>
      </c>
      <c r="AC3242" s="12" t="str">
        <f t="shared" si="1707"/>
        <v>0.954497911172309-0.0968166271556563i</v>
      </c>
      <c r="AD3242" s="12" t="str">
        <f t="shared" si="1708"/>
        <v>0.43555816121555-0.1778742145039i</v>
      </c>
      <c r="AE3242" s="12" t="str">
        <f t="shared" si="1709"/>
        <v>-0.00292655640512469-0.00218596142788701i</v>
      </c>
      <c r="AF3242" s="12" t="str">
        <f t="shared" si="1710"/>
        <v>-13.6689022394146-0.245805528184969i</v>
      </c>
      <c r="AG3242" s="12" t="str">
        <f t="shared" si="1711"/>
        <v>0.993761172825374-0.0153114252141221i</v>
      </c>
      <c r="AH3242" s="12" t="str">
        <f t="shared" si="1712"/>
        <v>0.0392295270315641+0.0313955884193668i</v>
      </c>
      <c r="AI3242" s="12">
        <f t="shared" si="1713"/>
        <v>-25.978007539099423</v>
      </c>
      <c r="AJ3242" s="12">
        <f t="shared" si="1714"/>
        <v>38.670463878573514</v>
      </c>
      <c r="AK3242" s="12"/>
      <c r="AL3242" s="12"/>
      <c r="AM3242" s="12"/>
      <c r="AN3242" s="12"/>
    </row>
    <row r="3243" spans="1:40" x14ac:dyDescent="0.35">
      <c r="A3243" s="12"/>
      <c r="B3243" s="12">
        <f t="shared" si="1715"/>
        <v>1313000</v>
      </c>
      <c r="C3243" s="29" t="str">
        <f t="shared" si="1682"/>
        <v>-4.01794037869833E-08+0.00169051200265534i</v>
      </c>
      <c r="D3243" s="28" t="str">
        <f t="shared" si="1683"/>
        <v>-5.39906134090595+0.0129605920203576i</v>
      </c>
      <c r="E3243" s="12" t="str">
        <f t="shared" si="1684"/>
        <v>4200</v>
      </c>
      <c r="F3243" s="12" t="str">
        <f t="shared" si="1685"/>
        <v>0.704225352112676</v>
      </c>
      <c r="G3243" s="12" t="str">
        <f t="shared" si="1681"/>
        <v>0.704225352112676</v>
      </c>
      <c r="H3243" s="12" t="str">
        <f t="shared" si="1686"/>
        <v>8.26985415951886+0.258579357644713i</v>
      </c>
      <c r="I3243" s="12" t="str">
        <f t="shared" si="1687"/>
        <v>5156.13894270425i</v>
      </c>
      <c r="J3243" s="12" t="str">
        <f t="shared" si="1688"/>
        <v>-22739.4031977497+1115.15323088346i</v>
      </c>
      <c r="K3243" s="12" t="str">
        <f t="shared" si="1689"/>
        <v>0.0110932249497515-0.226205070217922i</v>
      </c>
      <c r="L3243" s="12" t="str">
        <f t="shared" si="1690"/>
        <v>0.000604230683440559-0.0103263783006009i</v>
      </c>
      <c r="M3243" s="12" t="str">
        <f t="shared" si="1691"/>
        <v>0.0116974556331921-0.236531448518523i</v>
      </c>
      <c r="N3243" s="12" t="str">
        <f t="shared" si="1692"/>
        <v>-16.4996446166536i</v>
      </c>
      <c r="O3243" s="12" t="str">
        <f t="shared" si="1693"/>
        <v>-0.702649969798844+0.71153567720929i</v>
      </c>
      <c r="P3243" s="12" t="str">
        <f t="shared" si="1694"/>
        <v>1.70264996979884-0.71153567720929i</v>
      </c>
      <c r="Q3243" s="12" t="str">
        <f t="shared" si="1695"/>
        <v>-1.70264996979884+17.2111802938629i</v>
      </c>
      <c r="R3243" s="12" t="str">
        <f t="shared" si="1696"/>
        <v>-0.0506325092809349-0.0939180522080291i</v>
      </c>
      <c r="S3243" s="12" t="str">
        <f t="shared" si="1697"/>
        <v>1.6896414505927i</v>
      </c>
      <c r="T3243" s="12" t="str">
        <f t="shared" si="1698"/>
        <v>0.158687833969615-0.0855507864285872i</v>
      </c>
      <c r="U3243" s="12" t="str">
        <f t="shared" si="1699"/>
        <v>0.001-0.00121214731981641i</v>
      </c>
      <c r="V3243" s="12" t="str">
        <f t="shared" si="1700"/>
        <v>0.0015-0.00036843383581046i</v>
      </c>
      <c r="W3243" s="12" t="str">
        <f t="shared" si="1701"/>
        <v>0.000696105435334171-0.000434561472846576i</v>
      </c>
      <c r="X3243" s="12" t="str">
        <f t="shared" si="1702"/>
        <v>0.000684905796009301-0.000412545149372729i</v>
      </c>
      <c r="Y3243" s="12" t="str">
        <f t="shared" si="1703"/>
        <v>0.00029+1.23747334624902i</v>
      </c>
      <c r="Z3243" s="12" t="str">
        <f t="shared" si="1704"/>
        <v>-0.00399661970643222-0.00664701837817386i</v>
      </c>
      <c r="AA3243" s="12" t="str">
        <f t="shared" si="1705"/>
        <v>0.00764471919418754-9.70040642824661i</v>
      </c>
      <c r="AB3243" s="12" t="str">
        <f t="shared" si="1706"/>
        <v>0.396114471782831-0.213550741282752i</v>
      </c>
      <c r="AC3243" s="12" t="str">
        <f t="shared" si="1707"/>
        <v>0.954122065291531-0.0961915301115329i</v>
      </c>
      <c r="AD3243" s="12" t="str">
        <f t="shared" si="1708"/>
        <v>0.433321642651139-0.180132999432501i</v>
      </c>
      <c r="AE3243" s="12" t="str">
        <f t="shared" si="1709"/>
        <v>-0.00292916917398654-0.00216037382705193i</v>
      </c>
      <c r="AF3243" s="12" t="str">
        <f t="shared" si="1710"/>
        <v>-13.6689155004248-0.245618765624355i</v>
      </c>
      <c r="AG3243" s="12" t="str">
        <f t="shared" si="1711"/>
        <v>0.993686536526253-0.0152212786729325i</v>
      </c>
      <c r="AH3243" s="12" t="str">
        <f t="shared" si="1712"/>
        <v>0.0392834324338302+0.031043361408783i</v>
      </c>
      <c r="AI3243" s="12">
        <f t="shared" si="1713"/>
        <v>-26.008667400839688</v>
      </c>
      <c r="AJ3243" s="12">
        <f t="shared" si="1714"/>
        <v>38.317220953328949</v>
      </c>
      <c r="AK3243" s="12"/>
      <c r="AL3243" s="12"/>
      <c r="AM3243" s="12"/>
      <c r="AN3243" s="12"/>
    </row>
    <row r="3244" spans="1:40" x14ac:dyDescent="0.35">
      <c r="A3244" s="12"/>
      <c r="B3244" s="12">
        <f t="shared" si="1715"/>
        <v>1314000</v>
      </c>
      <c r="C3244" s="29" t="str">
        <f t="shared" si="1682"/>
        <v>-4.01182711921616E-08+0.00168922546384198i</v>
      </c>
      <c r="D3244" s="28" t="str">
        <f t="shared" si="1683"/>
        <v>-5.39906134043726+0.0129507285561219i</v>
      </c>
      <c r="E3244" s="12" t="str">
        <f t="shared" si="1684"/>
        <v>4200</v>
      </c>
      <c r="F3244" s="12" t="str">
        <f t="shared" si="1685"/>
        <v>0.704225352112676</v>
      </c>
      <c r="G3244" s="12" t="str">
        <f t="shared" si="1681"/>
        <v>0.704225352112676</v>
      </c>
      <c r="H3244" s="12" t="str">
        <f t="shared" si="1686"/>
        <v>8.26986739077865+0.258383014868795i</v>
      </c>
      <c r="I3244" s="12" t="str">
        <f t="shared" si="1687"/>
        <v>5160.06593352124i</v>
      </c>
      <c r="J3244" s="12" t="str">
        <f t="shared" si="1688"/>
        <v>-22774.0552356926+1116.00254789099i</v>
      </c>
      <c r="K3244" s="12" t="str">
        <f t="shared" si="1689"/>
        <v>0.0110763856638364-0.226033730296361i</v>
      </c>
      <c r="L3244" s="12" t="str">
        <f t="shared" si="1690"/>
        <v>0.000603314484108366-0.0103185731342785i</v>
      </c>
      <c r="M3244" s="12" t="str">
        <f t="shared" si="1691"/>
        <v>0.0116797001479448-0.23635230343064i</v>
      </c>
      <c r="N3244" s="12" t="str">
        <f t="shared" si="1692"/>
        <v>-16.512210987268i</v>
      </c>
      <c r="O3244" s="12" t="str">
        <f t="shared" si="1693"/>
        <v>-0.693653305812772+0.720309024887938i</v>
      </c>
      <c r="P3244" s="12" t="str">
        <f t="shared" si="1694"/>
        <v>1.69365330581277-0.720309024887938i</v>
      </c>
      <c r="Q3244" s="12" t="str">
        <f t="shared" si="1695"/>
        <v>-1.69365330581277+17.2325200121559i</v>
      </c>
      <c r="R3244" s="12" t="str">
        <f t="shared" si="1696"/>
        <v>-0.0509665229117451-0.0932732812533332i</v>
      </c>
      <c r="S3244" s="12" t="str">
        <f t="shared" si="1697"/>
        <v>1.6909283062291i</v>
      </c>
      <c r="T3244" s="12" t="str">
        <f t="shared" si="1698"/>
        <v>0.157718431486129-0.0861807362615438i</v>
      </c>
      <c r="U3244" s="12" t="str">
        <f t="shared" si="1699"/>
        <v>0.001-0.00121122483327165i</v>
      </c>
      <c r="V3244" s="12" t="str">
        <f t="shared" si="1700"/>
        <v>0.0015-0.00036815344476342i</v>
      </c>
      <c r="W3244" s="12" t="str">
        <f t="shared" si="1701"/>
        <v>0.00069600092348809-0.000434296781848581i</v>
      </c>
      <c r="X3244" s="12" t="str">
        <f t="shared" si="1702"/>
        <v>0.000684798621572244-0.000412297156833216i</v>
      </c>
      <c r="Y3244" s="12" t="str">
        <f t="shared" si="1703"/>
        <v>0.00029+1.2384158240451i</v>
      </c>
      <c r="Z3244" s="12" t="str">
        <f t="shared" si="1704"/>
        <v>-0.00399117790989955-0.00664091327288597i</v>
      </c>
      <c r="AA3244" s="12" t="str">
        <f t="shared" si="1705"/>
        <v>0.00763224177124142-9.69301968812908i</v>
      </c>
      <c r="AB3244" s="12" t="str">
        <f t="shared" si="1706"/>
        <v>0.393694662128333-0.215123213721812i</v>
      </c>
      <c r="AC3244" s="12" t="str">
        <f t="shared" si="1707"/>
        <v>0.953753368518953-0.0955632148735121i</v>
      </c>
      <c r="AD3244" s="12" t="str">
        <f t="shared" si="1708"/>
        <v>0.431056855285215-0.182363743687301i</v>
      </c>
      <c r="AE3244" s="12" t="str">
        <f t="shared" si="1709"/>
        <v>-0.00293148640467129-0.00213476504626073i</v>
      </c>
      <c r="AF3244" s="12" t="str">
        <f t="shared" si="1710"/>
        <v>-13.6689287312159-0.245432286312673i</v>
      </c>
      <c r="AG3244" s="12" t="str">
        <f t="shared" si="1711"/>
        <v>0.993612997151273-0.0151302766335763i</v>
      </c>
      <c r="AH3244" s="12" t="str">
        <f t="shared" si="1712"/>
        <v>0.0393332028539195+0.0306905757204416i</v>
      </c>
      <c r="AI3244" s="12">
        <f t="shared" si="1713"/>
        <v>-26.039729598769142</v>
      </c>
      <c r="AJ3244" s="12">
        <f t="shared" si="1714"/>
        <v>37.963899872319537</v>
      </c>
      <c r="AK3244" s="12"/>
      <c r="AL3244" s="12"/>
      <c r="AM3244" s="12"/>
      <c r="AN3244" s="12"/>
    </row>
    <row r="3245" spans="1:40" x14ac:dyDescent="0.35">
      <c r="A3245" s="12"/>
      <c r="B3245" s="12">
        <f t="shared" si="1715"/>
        <v>1315000</v>
      </c>
      <c r="C3245" s="29" t="str">
        <f t="shared" si="1682"/>
        <v>-4.00572780102998E-08+0.00168794088174165i</v>
      </c>
      <c r="D3245" s="28" t="str">
        <f t="shared" si="1683"/>
        <v>-5.39906133996965+0.0129408800933527i</v>
      </c>
      <c r="E3245" s="12" t="str">
        <f t="shared" si="1684"/>
        <v>4200</v>
      </c>
      <c r="F3245" s="12" t="str">
        <f t="shared" si="1685"/>
        <v>0.704225352112676</v>
      </c>
      <c r="G3245" s="12" t="str">
        <f t="shared" si="1681"/>
        <v>0.704225352112676</v>
      </c>
      <c r="H3245" s="12" t="str">
        <f t="shared" si="1686"/>
        <v>8.26988059191+0.258186969700164i</v>
      </c>
      <c r="I3245" s="12" t="str">
        <f t="shared" si="1687"/>
        <v>5163.99292433822i</v>
      </c>
      <c r="J3245" s="12" t="str">
        <f t="shared" si="1688"/>
        <v>-22808.7336550882+1116.85186489851i</v>
      </c>
      <c r="K3245" s="12" t="str">
        <f t="shared" si="1689"/>
        <v>0.0110595846618947-0.225862649127579i</v>
      </c>
      <c r="L3245" s="12" t="str">
        <f t="shared" si="1690"/>
        <v>0.000602400364689402-0.010310779717414i</v>
      </c>
      <c r="M3245" s="12" t="str">
        <f t="shared" si="1691"/>
        <v>0.0116619850265841-0.236173428844993i</v>
      </c>
      <c r="N3245" s="12" t="str">
        <f t="shared" si="1692"/>
        <v>-16.5247773578823i</v>
      </c>
      <c r="O3245" s="12" t="str">
        <f t="shared" si="1693"/>
        <v>-0.684547105928698+0.728968627421403i</v>
      </c>
      <c r="P3245" s="12" t="str">
        <f t="shared" si="1694"/>
        <v>1.6845471059287-0.728968627421403i</v>
      </c>
      <c r="Q3245" s="12" t="str">
        <f t="shared" si="1695"/>
        <v>-1.6845471059287+17.2537459853037i</v>
      </c>
      <c r="R3245" s="12" t="str">
        <f t="shared" si="1696"/>
        <v>-0.0512932709512465-0.0926257507300395i</v>
      </c>
      <c r="S3245" s="12" t="str">
        <f t="shared" si="1697"/>
        <v>1.6922151618655i</v>
      </c>
      <c r="T3245" s="12" t="str">
        <f t="shared" si="1698"/>
        <v>0.156742699764547-0.0867992508053745i</v>
      </c>
      <c r="U3245" s="12" t="str">
        <f t="shared" si="1699"/>
        <v>0.000999999999999999-0.00121030374974825i</v>
      </c>
      <c r="V3245" s="12" t="str">
        <f t="shared" si="1700"/>
        <v>0.0015-0.000367873480166642i</v>
      </c>
      <c r="W3245" s="12" t="str">
        <f t="shared" si="1701"/>
        <v>0.000695896559393959-0.000434032400150944i</v>
      </c>
      <c r="X3245" s="12" t="str">
        <f t="shared" si="1702"/>
        <v>0.00068469160061129-0.000412049449268214i</v>
      </c>
      <c r="Y3245" s="12" t="str">
        <f t="shared" si="1703"/>
        <v>0.00029+1.23935830184117i</v>
      </c>
      <c r="Z3245" s="12" t="str">
        <f t="shared" si="1704"/>
        <v>-0.00398574714550891-0.00663481895661781i</v>
      </c>
      <c r="AA3245" s="12" t="str">
        <f t="shared" si="1705"/>
        <v>0.00761979466157697-9.6856441914918i</v>
      </c>
      <c r="AB3245" s="12" t="str">
        <f t="shared" si="1706"/>
        <v>0.391259053513433-0.216667141543439i</v>
      </c>
      <c r="AC3245" s="12" t="str">
        <f t="shared" si="1707"/>
        <v>0.953391835487232-0.0949317611953464i</v>
      </c>
      <c r="AD3245" s="12" t="str">
        <f t="shared" si="1708"/>
        <v>0.428764147680542-0.184566092677705i</v>
      </c>
      <c r="AE3245" s="12" t="str">
        <f t="shared" si="1709"/>
        <v>-0.0029335080881612-0.00210913871790104i</v>
      </c>
      <c r="AF3245" s="12" t="str">
        <f t="shared" si="1710"/>
        <v>-13.6689419318797-0.245246089606811i</v>
      </c>
      <c r="AG3245" s="12" t="str">
        <f t="shared" si="1711"/>
        <v>0.99354056464041-0.0150384332626714i</v>
      </c>
      <c r="AH3245" s="12" t="str">
        <f t="shared" si="1712"/>
        <v>0.0393788335035556+0.0303372837315747i</v>
      </c>
      <c r="AI3245" s="12">
        <f t="shared" si="1713"/>
        <v>-26.071196422414925</v>
      </c>
      <c r="AJ3245" s="12">
        <f t="shared" si="1714"/>
        <v>37.610501299826595</v>
      </c>
      <c r="AK3245" s="12"/>
      <c r="AL3245" s="12"/>
      <c r="AM3245" s="12"/>
      <c r="AN3245" s="12"/>
    </row>
    <row r="3246" spans="1:40" x14ac:dyDescent="0.35">
      <c r="A3246" s="12"/>
      <c r="B3246" s="12">
        <f t="shared" si="1715"/>
        <v>1316000</v>
      </c>
      <c r="C3246" s="29" t="str">
        <f t="shared" si="1682"/>
        <v>-3.99964238178117E-08+0.00168665825189375i</v>
      </c>
      <c r="D3246" s="28" t="str">
        <f t="shared" si="1683"/>
        <v>-5.3990613395031+0.0129310465978521i</v>
      </c>
      <c r="E3246" s="12" t="str">
        <f t="shared" si="1684"/>
        <v>4200</v>
      </c>
      <c r="F3246" s="12" t="str">
        <f t="shared" si="1685"/>
        <v>0.704225352112676</v>
      </c>
      <c r="G3246" s="12" t="str">
        <f t="shared" si="1681"/>
        <v>0.704225352112676</v>
      </c>
      <c r="H3246" s="12" t="str">
        <f t="shared" si="1686"/>
        <v>8.26989376300423+0.257991221463452i</v>
      </c>
      <c r="I3246" s="12" t="str">
        <f t="shared" si="1687"/>
        <v>5167.91991515521i</v>
      </c>
      <c r="J3246" s="12" t="str">
        <f t="shared" si="1688"/>
        <v>-22843.4384559363+1117.70118190604i</v>
      </c>
      <c r="K3246" s="12" t="str">
        <f t="shared" si="1689"/>
        <v>0.0110428218280528-0.225691826127281i</v>
      </c>
      <c r="L3246" s="12" t="str">
        <f t="shared" si="1690"/>
        <v>0.00060148831889996-0.0103029980235898i</v>
      </c>
      <c r="M3246" s="12" t="str">
        <f t="shared" si="1691"/>
        <v>0.0116443101469528-0.235994824150871i</v>
      </c>
      <c r="N3246" s="12" t="str">
        <f t="shared" si="1692"/>
        <v>-16.5373437284967i</v>
      </c>
      <c r="O3246" s="12" t="str">
        <f t="shared" si="1693"/>
        <v>-0.675332808121003+0.737513117358194i</v>
      </c>
      <c r="P3246" s="12" t="str">
        <f t="shared" si="1694"/>
        <v>1.675332808121-0.737513117358194i</v>
      </c>
      <c r="Q3246" s="12" t="str">
        <f t="shared" si="1695"/>
        <v>-1.675332808121+17.2748568458549i</v>
      </c>
      <c r="R3246" s="12" t="str">
        <f t="shared" si="1696"/>
        <v>-0.0516127435896898-0.0919755399217276i</v>
      </c>
      <c r="S3246" s="12" t="str">
        <f t="shared" si="1697"/>
        <v>1.6935020175019i</v>
      </c>
      <c r="T3246" s="12" t="str">
        <f t="shared" si="1698"/>
        <v>0.155760762418272-0.0874062853979479i</v>
      </c>
      <c r="U3246" s="12" t="str">
        <f t="shared" si="1699"/>
        <v>0.001-0.00120938406604784i</v>
      </c>
      <c r="V3246" s="12" t="str">
        <f t="shared" si="1700"/>
        <v>0.0015-0.000367593941047975i</v>
      </c>
      <c r="W3246" s="12" t="str">
        <f t="shared" si="1701"/>
        <v>0.000695792342829082-0.00043376832718904i</v>
      </c>
      <c r="X3246" s="12" t="str">
        <f t="shared" si="1702"/>
        <v>0.000684584732885108-0.000411802026164312i</v>
      </c>
      <c r="Y3246" s="12" t="str">
        <f t="shared" si="1703"/>
        <v>0.00029+1.24030077963725i</v>
      </c>
      <c r="Z3246" s="12" t="str">
        <f t="shared" si="1704"/>
        <v>-0.00398032738314917-0.0066287354023876i</v>
      </c>
      <c r="AA3246" s="12" t="str">
        <f t="shared" si="1705"/>
        <v>0.00760737776833786-9.6782799126792i</v>
      </c>
      <c r="AB3246" s="12" t="str">
        <f t="shared" si="1706"/>
        <v>0.388807954500272-0.218182413262613i</v>
      </c>
      <c r="AC3246" s="12" t="str">
        <f t="shared" si="1707"/>
        <v>0.953037480159081-0.094297248539392i</v>
      </c>
      <c r="AD3246" s="12" t="str">
        <f t="shared" si="1708"/>
        <v>0.42644387287423-0.186739696076154i</v>
      </c>
      <c r="AE3246" s="12" t="str">
        <f t="shared" si="1709"/>
        <v>-0.00293523425898858-0.00208349847143982i</v>
      </c>
      <c r="AF3246" s="12" t="str">
        <f t="shared" si="1710"/>
        <v>-13.6689551025073-0.2450601748656i</v>
      </c>
      <c r="AG3246" s="12" t="str">
        <f t="shared" si="1711"/>
        <v>0.99346924875414-0.014945762840653i</v>
      </c>
      <c r="AH3246" s="12" t="str">
        <f t="shared" si="1712"/>
        <v>0.0394203202612718+0.0299835378680473i</v>
      </c>
      <c r="AI3246" s="12">
        <f t="shared" si="1713"/>
        <v>-26.103070209238677</v>
      </c>
      <c r="AJ3246" s="12">
        <f t="shared" si="1714"/>
        <v>37.257025911544567</v>
      </c>
      <c r="AK3246" s="12"/>
      <c r="AL3246" s="12"/>
      <c r="AM3246" s="12"/>
      <c r="AN3246" s="12"/>
    </row>
    <row r="3247" spans="1:40" x14ac:dyDescent="0.35">
      <c r="A3247" s="12"/>
      <c r="B3247" s="12">
        <f t="shared" si="1715"/>
        <v>1317000</v>
      </c>
      <c r="C3247" s="29" t="str">
        <f t="shared" si="1682"/>
        <v>-3.99357081927179E-08+0.00168537756985122i</v>
      </c>
      <c r="D3247" s="28" t="str">
        <f t="shared" si="1683"/>
        <v>-5.39906133903761+0.012921228035526i</v>
      </c>
      <c r="E3247" s="12" t="str">
        <f t="shared" si="1684"/>
        <v>4200</v>
      </c>
      <c r="F3247" s="12" t="str">
        <f t="shared" si="1685"/>
        <v>0.704225352112676</v>
      </c>
      <c r="G3247" s="12" t="str">
        <f t="shared" si="1681"/>
        <v>0.704225352112676</v>
      </c>
      <c r="H3247" s="12" t="str">
        <f t="shared" si="1686"/>
        <v>8.2699069041524+0.257795769485332i</v>
      </c>
      <c r="I3247" s="12" t="str">
        <f t="shared" si="1687"/>
        <v>5171.8469059722i</v>
      </c>
      <c r="J3247" s="12" t="str">
        <f t="shared" si="1688"/>
        <v>-22878.1696382369+1118.55049891357i</v>
      </c>
      <c r="K3247" s="12" t="str">
        <f t="shared" si="1689"/>
        <v>0.0110260970468746-0.225521260712925i</v>
      </c>
      <c r="L3247" s="12" t="str">
        <f t="shared" si="1690"/>
        <v>0.000600578340480018-0.0102952280264669i</v>
      </c>
      <c r="M3247" s="12" t="str">
        <f t="shared" si="1691"/>
        <v>0.0116266753873546-0.235816488739392i</v>
      </c>
      <c r="N3247" s="12" t="str">
        <f t="shared" si="1692"/>
        <v>-16.549910099111i</v>
      </c>
      <c r="O3247" s="12" t="str">
        <f t="shared" si="1693"/>
        <v>-0.666011867434275+0.745941145424161i</v>
      </c>
      <c r="P3247" s="12" t="str">
        <f t="shared" si="1694"/>
        <v>1.66601186743427-0.745941145424161i</v>
      </c>
      <c r="Q3247" s="12" t="str">
        <f t="shared" si="1695"/>
        <v>-1.66601186743427+17.2958512445352i</v>
      </c>
      <c r="R3247" s="12" t="str">
        <f t="shared" si="1696"/>
        <v>-0.0519249316492334-0.0913227277894168i</v>
      </c>
      <c r="S3247" s="12" t="str">
        <f t="shared" si="1697"/>
        <v>1.6947888731383i</v>
      </c>
      <c r="T3247" s="12" t="str">
        <f t="shared" si="1698"/>
        <v>0.154772742922141-0.0880017963975875i</v>
      </c>
      <c r="U3247" s="12" t="str">
        <f t="shared" si="1699"/>
        <v>0.001-0.00120846577898174i</v>
      </c>
      <c r="V3247" s="12" t="str">
        <f t="shared" si="1700"/>
        <v>0.0015-0.00036731482643822i</v>
      </c>
      <c r="W3247" s="12" t="str">
        <f t="shared" si="1701"/>
        <v>0.000695688273570999-0.000433504562399822i</v>
      </c>
      <c r="X3247" s="12" t="str">
        <f t="shared" si="1702"/>
        <v>0.000684478018152672-0.00041155488700952i</v>
      </c>
      <c r="Y3247" s="12" t="str">
        <f t="shared" si="1703"/>
        <v>0.00029+1.24124325743333i</v>
      </c>
      <c r="Z3247" s="12" t="str">
        <f t="shared" si="1704"/>
        <v>-0.00397491859281461-0.006622662583299i</v>
      </c>
      <c r="AA3247" s="12" t="str">
        <f t="shared" si="1705"/>
        <v>0.00759499099504957-9.67092682611425i</v>
      </c>
      <c r="AB3247" s="12" t="str">
        <f t="shared" si="1706"/>
        <v>0.386341673305105-0.219668919941558i</v>
      </c>
      <c r="AC3247" s="12" t="str">
        <f t="shared" si="1707"/>
        <v>0.952690315838333-0.0936597560773624i</v>
      </c>
      <c r="AD3247" s="12" t="str">
        <f t="shared" si="1708"/>
        <v>0.424096388327439-0.188884207875223i</v>
      </c>
      <c r="AE3247" s="12" t="str">
        <f t="shared" si="1709"/>
        <v>-0.00293666499517957-0.00205784793291609i</v>
      </c>
      <c r="AF3247" s="12" t="str">
        <f t="shared" si="1710"/>
        <v>-13.66896824319-0.244874541449806i</v>
      </c>
      <c r="AG3247" s="12" t="str">
        <f t="shared" si="1711"/>
        <v>0.993399059072116-0.0148522797595827i</v>
      </c>
      <c r="AH3247" s="12" t="str">
        <f t="shared" si="1712"/>
        <v>0.0394576596734762+0.0296293905956102i</v>
      </c>
      <c r="AI3247" s="12">
        <f t="shared" si="1713"/>
        <v>-26.135353345493677</v>
      </c>
      <c r="AJ3247" s="12">
        <f t="shared" si="1714"/>
        <v>36.903474394478046</v>
      </c>
      <c r="AK3247" s="12"/>
      <c r="AL3247" s="12"/>
      <c r="AM3247" s="12"/>
      <c r="AN3247" s="12"/>
    </row>
    <row r="3248" spans="1:40" x14ac:dyDescent="0.35">
      <c r="A3248" s="12"/>
      <c r="B3248" s="12">
        <f t="shared" si="1715"/>
        <v>1318000</v>
      </c>
      <c r="C3248" s="29" t="str">
        <f t="shared" si="1682"/>
        <v>-3.98751307146399E-08+0.00168409883118054i</v>
      </c>
      <c r="D3248" s="28" t="str">
        <f t="shared" si="1683"/>
        <v>-5.39906133857319+0.0129114243723841i</v>
      </c>
      <c r="E3248" s="12" t="str">
        <f t="shared" si="1684"/>
        <v>4200</v>
      </c>
      <c r="F3248" s="12" t="str">
        <f t="shared" si="1685"/>
        <v>0.704225352112676</v>
      </c>
      <c r="G3248" s="12" t="str">
        <f t="shared" si="1681"/>
        <v>0.704225352112676</v>
      </c>
      <c r="H3248" s="12" t="str">
        <f t="shared" si="1686"/>
        <v>8.26992001544517+0.257600613094511i</v>
      </c>
      <c r="I3248" s="12" t="str">
        <f t="shared" si="1687"/>
        <v>5175.77389678918i</v>
      </c>
      <c r="J3248" s="12" t="str">
        <f t="shared" si="1688"/>
        <v>-22912.9272019901+1119.3998159211i</v>
      </c>
      <c r="K3248" s="12" t="str">
        <f t="shared" si="1689"/>
        <v>0.0110094102033594-0.225350952303714i</v>
      </c>
      <c r="L3248" s="12" t="str">
        <f t="shared" si="1690"/>
        <v>0.000599670423193148-0.0102874696997853i</v>
      </c>
      <c r="M3248" s="12" t="str">
        <f t="shared" si="1691"/>
        <v>0.0116090806265525-0.235638422003499i</v>
      </c>
      <c r="N3248" s="12" t="str">
        <f t="shared" si="1692"/>
        <v>-16.5624764697254i</v>
      </c>
      <c r="O3248" s="12" t="str">
        <f t="shared" si="1693"/>
        <v>-0.656585755752949+0.754251380736111i</v>
      </c>
      <c r="P3248" s="12" t="str">
        <f t="shared" si="1694"/>
        <v>1.65658575575295-0.754251380736111i</v>
      </c>
      <c r="Q3248" s="12" t="str">
        <f t="shared" si="1695"/>
        <v>-1.65658575575295+17.3167278504615i</v>
      </c>
      <c r="R3248" s="12" t="str">
        <f t="shared" si="1696"/>
        <v>-0.0522298265732989-0.0906673929731091i</v>
      </c>
      <c r="S3248" s="12" t="str">
        <f t="shared" si="1697"/>
        <v>1.6960757287747i</v>
      </c>
      <c r="T3248" s="12" t="str">
        <f t="shared" si="1698"/>
        <v>0.153778764612968-0.0885857411690841i</v>
      </c>
      <c r="U3248" s="12" t="str">
        <f t="shared" si="1699"/>
        <v>0.001-0.00120754888537098i</v>
      </c>
      <c r="V3248" s="12" t="str">
        <f t="shared" si="1700"/>
        <v>0.0015-0.000367036135371119i</v>
      </c>
      <c r="W3248" s="12" t="str">
        <f t="shared" si="1701"/>
        <v>0.00069558435139749-0.000433241105221797i</v>
      </c>
      <c r="X3248" s="12" t="str">
        <f t="shared" si="1702"/>
        <v>0.000684371456173276-0.000411308031293272i</v>
      </c>
      <c r="Y3248" s="12" t="str">
        <f t="shared" si="1703"/>
        <v>0.00029+1.2421857352294i</v>
      </c>
      <c r="Z3248" s="12" t="str">
        <f t="shared" si="1704"/>
        <v>-0.00396952074460422-0.00661660047254035i</v>
      </c>
      <c r="AA3248" s="12" t="str">
        <f t="shared" si="1705"/>
        <v>0.00758263424561633-9.6635849062973i</v>
      </c>
      <c r="AB3248" s="12" t="str">
        <f t="shared" si="1706"/>
        <v>0.383860517799655-0.221126555154829i</v>
      </c>
      <c r="AC3248" s="12" t="str">
        <f t="shared" si="1707"/>
        <v>0.952350355180733-0.093019362691221i</v>
      </c>
      <c r="AD3248" s="12" t="str">
        <f t="shared" si="1708"/>
        <v>0.421722055874041-0.190999286444404i</v>
      </c>
      <c r="AE3248" s="12" t="str">
        <f t="shared" si="1709"/>
        <v>-0.00293780041819206-0.0020321907244312i</v>
      </c>
      <c r="AF3248" s="12" t="str">
        <f t="shared" si="1710"/>
        <v>-13.6689813540184-0.244689188722127i</v>
      </c>
      <c r="AG3248" s="12" t="str">
        <f t="shared" si="1711"/>
        <v>0.993330004991869-0.0147579985209289i</v>
      </c>
      <c r="AH3248" s="12" t="str">
        <f t="shared" si="1712"/>
        <v>0.0394908489553853+0.0292748944110734i</v>
      </c>
      <c r="AI3248" s="12">
        <f t="shared" si="1713"/>
        <v>-26.168048267115239</v>
      </c>
      <c r="AJ3248" s="12">
        <f t="shared" si="1714"/>
        <v>36.549847446799099</v>
      </c>
      <c r="AK3248" s="12"/>
      <c r="AL3248" s="12"/>
      <c r="AM3248" s="12"/>
      <c r="AN3248" s="12"/>
    </row>
    <row r="3249" spans="1:40" x14ac:dyDescent="0.35">
      <c r="A3249" s="12"/>
      <c r="B3249" s="12">
        <f t="shared" si="1715"/>
        <v>1319000</v>
      </c>
      <c r="C3249" s="29" t="str">
        <f t="shared" si="1682"/>
        <v>-3.98146909647917E-08+0.00168282203146159i</v>
      </c>
      <c r="D3249" s="28" t="str">
        <f t="shared" si="1683"/>
        <v>-5.39906133810982+0.0129016355745389i</v>
      </c>
      <c r="E3249" s="12" t="str">
        <f t="shared" si="1684"/>
        <v>4200</v>
      </c>
      <c r="F3249" s="12" t="str">
        <f t="shared" si="1685"/>
        <v>0.704225352112676</v>
      </c>
      <c r="G3249" s="12" t="str">
        <f t="shared" si="1681"/>
        <v>0.704225352112676</v>
      </c>
      <c r="H3249" s="12" t="str">
        <f t="shared" si="1686"/>
        <v>8.26993309697289+0.257405751621715i</v>
      </c>
      <c r="I3249" s="12" t="str">
        <f t="shared" si="1687"/>
        <v>5179.70088760617i</v>
      </c>
      <c r="J3249" s="12" t="str">
        <f t="shared" si="1688"/>
        <v>-22947.7111471959+1120.24913292862i</v>
      </c>
      <c r="K3249" s="12" t="str">
        <f t="shared" si="1689"/>
        <v>0.0109927611829407-0.225180900320593i</v>
      </c>
      <c r="L3249" s="12" t="str">
        <f t="shared" si="1690"/>
        <v>0.000598764560826375-0.010279723017363i</v>
      </c>
      <c r="M3249" s="12" t="str">
        <f t="shared" si="1691"/>
        <v>0.0115915257437671-0.235460623337956i</v>
      </c>
      <c r="N3249" s="12" t="str">
        <f t="shared" si="1692"/>
        <v>-16.5750428403397i</v>
      </c>
      <c r="O3249" s="12" t="str">
        <f t="shared" si="1693"/>
        <v>-0.647055961569481+0.762442511011417i</v>
      </c>
      <c r="P3249" s="12" t="str">
        <f t="shared" si="1694"/>
        <v>1.64705596156948-0.762442511011417i</v>
      </c>
      <c r="Q3249" s="12" t="str">
        <f t="shared" si="1695"/>
        <v>-1.64705596156948+17.3374853513511i</v>
      </c>
      <c r="R3249" s="12" t="str">
        <f t="shared" si="1696"/>
        <v>-0.0525274204161191-0.0900096137935962i</v>
      </c>
      <c r="S3249" s="12" t="str">
        <f t="shared" si="1697"/>
        <v>1.6973625844111i</v>
      </c>
      <c r="T3249" s="12" t="str">
        <f t="shared" si="1698"/>
        <v>0.152778950690543-0.0891580780699523i</v>
      </c>
      <c r="U3249" s="12" t="str">
        <f t="shared" si="1699"/>
        <v>0.001-0.00120663338204621i</v>
      </c>
      <c r="V3249" s="12" t="str">
        <f t="shared" si="1700"/>
        <v>0.0015-0.000366757866883347i</v>
      </c>
      <c r="W3249" s="12" t="str">
        <f t="shared" si="1701"/>
        <v>0.000695480576086568-0.000432977955095026i</v>
      </c>
      <c r="X3249" s="12" t="str">
        <f t="shared" si="1702"/>
        <v>0.000684265046706545-0.000411061458506412i</v>
      </c>
      <c r="Y3249" s="12" t="str">
        <f t="shared" si="1703"/>
        <v>0.00029+1.24312821302548i</v>
      </c>
      <c r="Z3249" s="12" t="str">
        <f t="shared" si="1704"/>
        <v>-0.00396413380872128-0.00661054904338474i</v>
      </c>
      <c r="AA3249" s="12" t="str">
        <f t="shared" si="1705"/>
        <v>0.00757030742432009-9.65625412780617i</v>
      </c>
      <c r="AB3249" s="12" t="str">
        <f t="shared" si="1706"/>
        <v>0.381364795513608-0.222555214955003i</v>
      </c>
      <c r="AC3249" s="12" t="str">
        <f t="shared" si="1707"/>
        <v>0.952017610204545-0.0923761469743468i</v>
      </c>
      <c r="AD3249" s="12" t="str">
        <f t="shared" si="1708"/>
        <v>0.419321241668841-0.193084594586062i</v>
      </c>
      <c r="AE3249" s="12" t="str">
        <f t="shared" si="1709"/>
        <v>-0.00293864069284766-0.00200653046364301i</v>
      </c>
      <c r="AF3249" s="12" t="str">
        <f t="shared" si="1710"/>
        <v>-13.6689944350827-0.244504116047176i</v>
      </c>
      <c r="AG3249" s="12" t="str">
        <f t="shared" si="1711"/>
        <v>0.993262095727542-0.0146629337333429i</v>
      </c>
      <c r="AH3249" s="12" t="str">
        <f t="shared" si="1712"/>
        <v>0.0395198859918328+0.0289201018334965i</v>
      </c>
      <c r="AI3249" s="12">
        <f t="shared" si="1713"/>
        <v>-26.201157460633993</v>
      </c>
      <c r="AJ3249" s="12">
        <f t="shared" si="1714"/>
        <v>36.196145777746231</v>
      </c>
      <c r="AK3249" s="12"/>
      <c r="AL3249" s="12"/>
      <c r="AM3249" s="12"/>
      <c r="AN3249" s="12"/>
    </row>
    <row r="3250" spans="1:40" x14ac:dyDescent="0.35">
      <c r="A3250" s="12"/>
      <c r="B3250" s="12">
        <f t="shared" si="1715"/>
        <v>1320000</v>
      </c>
      <c r="C3250" s="29" t="str">
        <f t="shared" si="1682"/>
        <v>-3.97543885259732E-08+0.00168154716628767i</v>
      </c>
      <c r="D3250" s="28" t="str">
        <f t="shared" si="1683"/>
        <v>-5.3990613376475+0.0128918616082055i</v>
      </c>
      <c r="E3250" s="12" t="str">
        <f t="shared" si="1684"/>
        <v>4200</v>
      </c>
      <c r="F3250" s="12" t="str">
        <f t="shared" si="1685"/>
        <v>0.704225352112676</v>
      </c>
      <c r="G3250" s="12" t="str">
        <f t="shared" si="1681"/>
        <v>0.704225352112676</v>
      </c>
      <c r="H3250" s="12" t="str">
        <f t="shared" si="1686"/>
        <v>8.26994614882553+0.257211184399692i</v>
      </c>
      <c r="I3250" s="12" t="str">
        <f t="shared" si="1687"/>
        <v>5183.62787842316i</v>
      </c>
      <c r="J3250" s="12" t="str">
        <f t="shared" si="1688"/>
        <v>-22982.5214738542+1121.09844993615i</v>
      </c>
      <c r="K3250" s="12" t="str">
        <f t="shared" si="1689"/>
        <v>0.0109761498714838-0.225011104186243i</v>
      </c>
      <c r="L3250" s="12" t="str">
        <f t="shared" si="1690"/>
        <v>0.000597860747190095-0.010271987953096i</v>
      </c>
      <c r="M3250" s="12" t="str">
        <f t="shared" si="1691"/>
        <v>0.0115740106186739-0.235283092139339i</v>
      </c>
      <c r="N3250" s="12" t="str">
        <f t="shared" si="1692"/>
        <v>-16.5876092109541i</v>
      </c>
      <c r="O3250" s="12" t="str">
        <f t="shared" si="1693"/>
        <v>-0.637423989748697+0.770513242775783i</v>
      </c>
      <c r="P3250" s="12" t="str">
        <f t="shared" si="1694"/>
        <v>1.6374239897487-0.770513242775783i</v>
      </c>
      <c r="Q3250" s="12" t="str">
        <f t="shared" si="1695"/>
        <v>-1.6374239897487+17.3581224537299i</v>
      </c>
      <c r="R3250" s="12" t="str">
        <f t="shared" si="1696"/>
        <v>-0.0528177058325666-0.0893494682543676i</v>
      </c>
      <c r="S3250" s="12" t="str">
        <f t="shared" si="1697"/>
        <v>1.6986494400475i</v>
      </c>
      <c r="T3250" s="12" t="str">
        <f t="shared" si="1698"/>
        <v>0.151773424218823-0.0897187664370828i</v>
      </c>
      <c r="U3250" s="12" t="str">
        <f t="shared" si="1699"/>
        <v>0.001-0.00120571926584769i</v>
      </c>
      <c r="V3250" s="12" t="str">
        <f t="shared" si="1700"/>
        <v>0.0015-0.000366480020014496i</v>
      </c>
      <c r="W3250" s="12" t="str">
        <f t="shared" si="1701"/>
        <v>0.000695376947416491-0.000432715111461117i</v>
      </c>
      <c r="X3250" s="12" t="str">
        <f t="shared" si="1702"/>
        <v>0.000684158789512408-0.000410815168141196i</v>
      </c>
      <c r="Y3250" s="12" t="str">
        <f t="shared" si="1703"/>
        <v>0.00029+1.24407069082156i</v>
      </c>
      <c r="Z3250" s="12" t="str">
        <f t="shared" si="1704"/>
        <v>-0.00395875775547296-0.0066045082691893i</v>
      </c>
      <c r="AA3250" s="12" t="str">
        <f t="shared" si="1705"/>
        <v>0.00755801043581831-9.64893446529574i</v>
      </c>
      <c r="AB3250" s="12" t="str">
        <f t="shared" si="1706"/>
        <v>0.378854813637586-0.223954797839368i</v>
      </c>
      <c r="AC3250" s="12" t="str">
        <f t="shared" si="1707"/>
        <v>0.95169209230089-0.0917301872328201i</v>
      </c>
      <c r="AD3250" s="12" t="str">
        <f t="shared" si="1708"/>
        <v>0.416894316134775-0.195139799591096i</v>
      </c>
      <c r="AE3250" s="12" t="str">
        <f t="shared" si="1709"/>
        <v>-0.00293918602725847-0.00198087076325745i</v>
      </c>
      <c r="AF3250" s="12" t="str">
        <f t="shared" si="1710"/>
        <v>-13.669007486473-0.244319322791486i</v>
      </c>
      <c r="AG3250" s="12" t="str">
        <f t="shared" si="1711"/>
        <v>0.993195340308635-0.0145671001104093i</v>
      </c>
      <c r="AH3250" s="12" t="str">
        <f t="shared" si="1712"/>
        <v>0.0395447693379609+0.0285650653953054i</v>
      </c>
      <c r="AI3250" s="12">
        <f t="shared" si="1713"/>
        <v>-26.234683464121645</v>
      </c>
      <c r="AJ3250" s="12">
        <f t="shared" si="1714"/>
        <v>35.84237010747372</v>
      </c>
      <c r="AK3250" s="12"/>
      <c r="AL3250" s="12"/>
      <c r="AM3250" s="12"/>
      <c r="AN3250" s="12"/>
    </row>
    <row r="3251" spans="1:40" x14ac:dyDescent="0.35">
      <c r="A3251" s="12"/>
      <c r="B3251" s="12">
        <f t="shared" si="1715"/>
        <v>1321000</v>
      </c>
      <c r="C3251" s="29" t="str">
        <f t="shared" si="1682"/>
        <v>-3.96942229825627E-08+0.0016802742312654i</v>
      </c>
      <c r="D3251" s="28" t="str">
        <f t="shared" si="1683"/>
        <v>-5.39906133718623+0.0128821024397014i</v>
      </c>
      <c r="E3251" s="12" t="str">
        <f t="shared" si="1684"/>
        <v>4200</v>
      </c>
      <c r="F3251" s="12" t="str">
        <f t="shared" si="1685"/>
        <v>0.704225352112676</v>
      </c>
      <c r="G3251" s="12" t="str">
        <f t="shared" si="1681"/>
        <v>0.704225352112676</v>
      </c>
      <c r="H3251" s="12" t="str">
        <f t="shared" si="1686"/>
        <v>8.26995917109276+0.257016910763198i</v>
      </c>
      <c r="I3251" s="12" t="str">
        <f t="shared" si="1687"/>
        <v>5187.55486924014i</v>
      </c>
      <c r="J3251" s="12" t="str">
        <f t="shared" si="1688"/>
        <v>-23017.3581819652+1121.94776694368i</v>
      </c>
      <c r="K3251" s="12" t="str">
        <f t="shared" si="1689"/>
        <v>0.0109595761552835-0.224841563325067i</v>
      </c>
      <c r="L3251" s="12" t="str">
        <f t="shared" si="1690"/>
        <v>0.000596958976117966-0.010264264480958i</v>
      </c>
      <c r="M3251" s="12" t="str">
        <f t="shared" si="1691"/>
        <v>0.0115565351314015-0.235105827806025i</v>
      </c>
      <c r="N3251" s="12" t="str">
        <f t="shared" si="1692"/>
        <v>-16.6001755815685i</v>
      </c>
      <c r="O3251" s="12" t="str">
        <f t="shared" si="1693"/>
        <v>-0.627691361290675+0.778462301567044i</v>
      </c>
      <c r="P3251" s="12" t="str">
        <f t="shared" si="1694"/>
        <v>1.62769136129068-0.778462301567044i</v>
      </c>
      <c r="Q3251" s="12" t="str">
        <f t="shared" si="1695"/>
        <v>-1.62769136129068+17.3786378831355i</v>
      </c>
      <c r="R3251" s="12" t="str">
        <f t="shared" si="1696"/>
        <v>-0.0531006760681791-0.0886870340437597i</v>
      </c>
      <c r="S3251" s="12" t="str">
        <f t="shared" si="1697"/>
        <v>1.6999362956839i</v>
      </c>
      <c r="T3251" s="12" t="str">
        <f t="shared" si="1698"/>
        <v>0.150762308127541-0.0902677665736511i</v>
      </c>
      <c r="U3251" s="12" t="str">
        <f t="shared" si="1699"/>
        <v>0.001-0.00120480653362525i</v>
      </c>
      <c r="V3251" s="12" t="str">
        <f t="shared" si="1700"/>
        <v>0.0015-0.000366202593807067i</v>
      </c>
      <c r="W3251" s="12" t="str">
        <f t="shared" si="1701"/>
        <v>0.000695273465165742-0.000432452573763225i</v>
      </c>
      <c r="X3251" s="12" t="str">
        <f t="shared" si="1702"/>
        <v>0.000684052684351119-0.000410569159691282i</v>
      </c>
      <c r="Y3251" s="12" t="str">
        <f t="shared" si="1703"/>
        <v>0.00029+1.24501316861763i</v>
      </c>
      <c r="Z3251" s="12" t="str">
        <f t="shared" si="1704"/>
        <v>-0.00395339255526996-0.00659847812339533i</v>
      </c>
      <c r="AA3251" s="12" t="str">
        <f t="shared" si="1705"/>
        <v>0.00754574318514298-9.641625893498i</v>
      </c>
      <c r="AB3251" s="12" t="str">
        <f t="shared" si="1706"/>
        <v>0.376330879027161-0.225325204717232i</v>
      </c>
      <c r="AC3251" s="12" t="str">
        <f t="shared" si="1707"/>
        <v>0.951373812243902-0.0910815614869547i</v>
      </c>
      <c r="AD3251" s="12" t="str">
        <f t="shared" si="1708"/>
        <v>0.414441653909621-0.19716457329374i</v>
      </c>
      <c r="AE3251" s="12" t="str">
        <f t="shared" si="1709"/>
        <v>-0.00293943667274738-0.00195521523052396i</v>
      </c>
      <c r="AF3251" s="12" t="str">
        <f t="shared" si="1710"/>
        <v>-13.669020508279-0.244134808323497i</v>
      </c>
      <c r="AG3251" s="12" t="str">
        <f t="shared" si="1711"/>
        <v>0.993129747578793-0.0144705124683902i</v>
      </c>
      <c r="AH3251" s="12" t="str">
        <f t="shared" si="1712"/>
        <v>0.0395654982197712+0.0282098376334218i</v>
      </c>
      <c r="AI3251" s="12">
        <f t="shared" si="1713"/>
        <v>-26.268628868164292</v>
      </c>
      <c r="AJ3251" s="12">
        <f t="shared" si="1714"/>
        <v>35.488521166945027</v>
      </c>
      <c r="AK3251" s="12"/>
      <c r="AL3251" s="12"/>
      <c r="AM3251" s="12"/>
      <c r="AN3251" s="12"/>
    </row>
    <row r="3252" spans="1:40" x14ac:dyDescent="0.35">
      <c r="A3252" s="12"/>
      <c r="B3252" s="12">
        <f t="shared" si="1715"/>
        <v>1322000</v>
      </c>
      <c r="C3252" s="29" t="str">
        <f t="shared" si="1682"/>
        <v>-3.96341939205101E-08+0.00167900322201473i</v>
      </c>
      <c r="D3252" s="28" t="str">
        <f t="shared" si="1683"/>
        <v>-5.39906133672601+0.0128723580354463i</v>
      </c>
      <c r="E3252" s="12" t="str">
        <f t="shared" si="1684"/>
        <v>4200</v>
      </c>
      <c r="F3252" s="12" t="str">
        <f t="shared" si="1685"/>
        <v>0.704225352112676</v>
      </c>
      <c r="G3252" s="12" t="str">
        <f t="shared" si="1681"/>
        <v>0.704225352112676</v>
      </c>
      <c r="H3252" s="12" t="str">
        <f t="shared" si="1686"/>
        <v>8.26997216386391+0.256822930048986i</v>
      </c>
      <c r="I3252" s="12" t="str">
        <f t="shared" si="1687"/>
        <v>5191.48186005713i</v>
      </c>
      <c r="J3252" s="12" t="str">
        <f t="shared" si="1688"/>
        <v>-23052.2212715286+1122.79708395121i</v>
      </c>
      <c r="K3252" s="12" t="str">
        <f t="shared" si="1689"/>
        <v>0.010943039921063-0.224672277163196i</v>
      </c>
      <c r="L3252" s="12" t="str">
        <f t="shared" si="1690"/>
        <v>0.000596059241466794-0.010256552575i</v>
      </c>
      <c r="M3252" s="12" t="str">
        <f t="shared" si="1691"/>
        <v>0.0115390991625298-0.234928829738196i</v>
      </c>
      <c r="N3252" s="12" t="str">
        <f t="shared" si="1692"/>
        <v>-16.6127419521828i</v>
      </c>
      <c r="O3252" s="12" t="str">
        <f t="shared" si="1693"/>
        <v>-0.617859613090354+0.786288432136603i</v>
      </c>
      <c r="P3252" s="12" t="str">
        <f t="shared" si="1694"/>
        <v>1.61785961309035-0.786288432136603i</v>
      </c>
      <c r="Q3252" s="12" t="str">
        <f t="shared" si="1695"/>
        <v>-1.61785961309035+17.3990303843194i</v>
      </c>
      <c r="R3252" s="12" t="str">
        <f t="shared" si="1696"/>
        <v>-0.0533763249494461-0.0880223885372198i</v>
      </c>
      <c r="S3252" s="12" t="str">
        <f t="shared" si="1697"/>
        <v>1.7012231513203i</v>
      </c>
      <c r="T3252" s="12" t="str">
        <f t="shared" si="1698"/>
        <v>0.149745725214029-0.090805039736393i</v>
      </c>
      <c r="U3252" s="12" t="str">
        <f t="shared" si="1699"/>
        <v>0.001-0.00120389518223824i</v>
      </c>
      <c r="V3252" s="12" t="str">
        <f t="shared" si="1700"/>
        <v>0.0015-0.000365925587306457i</v>
      </c>
      <c r="W3252" s="12" t="str">
        <f t="shared" si="1701"/>
        <v>0.00069517012911306-0.000432190341446027i</v>
      </c>
      <c r="X3252" s="12" t="str">
        <f t="shared" si="1702"/>
        <v>0.000683946730983252-0.000410323432651706i</v>
      </c>
      <c r="Y3252" s="12" t="str">
        <f t="shared" si="1703"/>
        <v>0.00029+1.24595564641371i</v>
      </c>
      <c r="Z3252" s="12" t="str">
        <f t="shared" si="1704"/>
        <v>-0.00394803817862562-0.00659245857952754i</v>
      </c>
      <c r="AA3252" s="12" t="str">
        <f t="shared" si="1705"/>
        <v>0.00753350557769771-9.63432838722107i</v>
      </c>
      <c r="AB3252" s="12" t="str">
        <f t="shared" si="1706"/>
        <v>0.373793298207409-0.226666338878175i</v>
      </c>
      <c r="AC3252" s="12" t="str">
        <f t="shared" si="1707"/>
        <v>0.951062780200613-0.09043034747297i</v>
      </c>
      <c r="AD3252" s="12" t="str">
        <f t="shared" si="1708"/>
        <v>0.411963633791811-0.199158592125959i</v>
      </c>
      <c r="AE3252" s="12" t="str">
        <f t="shared" si="1709"/>
        <v>-0.00293939292376281-0.00192956746672955i</v>
      </c>
      <c r="AF3252" s="12" t="str">
        <f t="shared" si="1710"/>
        <v>-13.6690335005899-0.24395057201354i</v>
      </c>
      <c r="AG3252" s="12" t="str">
        <f t="shared" si="1711"/>
        <v>0.993065326194611-0.0143731857239463i</v>
      </c>
      <c r="AH3252" s="12" t="str">
        <f t="shared" si="1712"/>
        <v>0.0395820725345517+0.0278544710803407i</v>
      </c>
      <c r="AI3252" s="12">
        <f t="shared" si="1713"/>
        <v>-26.30299631686885</v>
      </c>
      <c r="AJ3252" s="12">
        <f t="shared" si="1714"/>
        <v>35.134599697795785</v>
      </c>
      <c r="AK3252" s="12"/>
      <c r="AL3252" s="12"/>
      <c r="AM3252" s="12"/>
      <c r="AN3252" s="12"/>
    </row>
    <row r="3253" spans="1:40" x14ac:dyDescent="0.35">
      <c r="A3253" s="12"/>
      <c r="B3253" s="12">
        <f t="shared" si="1715"/>
        <v>1323000</v>
      </c>
      <c r="C3253" s="29" t="str">
        <f t="shared" si="1682"/>
        <v>-3.95743009273292E-08+0.00167773413416882i</v>
      </c>
      <c r="D3253" s="28" t="str">
        <f t="shared" si="1683"/>
        <v>-5.39906133626683+0.012862628361961i</v>
      </c>
      <c r="E3253" s="12" t="str">
        <f t="shared" si="1684"/>
        <v>4200</v>
      </c>
      <c r="F3253" s="12" t="str">
        <f t="shared" si="1685"/>
        <v>0.704225352112676</v>
      </c>
      <c r="G3253" s="12" t="str">
        <f t="shared" si="1681"/>
        <v>0.704225352112676</v>
      </c>
      <c r="H3253" s="12" t="str">
        <f t="shared" si="1686"/>
        <v>8.26998512722794+0.256629241595809i</v>
      </c>
      <c r="I3253" s="12" t="str">
        <f t="shared" si="1687"/>
        <v>5195.40885087412i</v>
      </c>
      <c r="J3253" s="12" t="str">
        <f t="shared" si="1688"/>
        <v>-23087.1107425447+1123.64640095873i</v>
      </c>
      <c r="K3253" s="12" t="str">
        <f t="shared" si="1689"/>
        <v>0.0109265410559709-0.22450324512847i</v>
      </c>
      <c r="L3253" s="12" t="str">
        <f t="shared" si="1690"/>
        <v>0.000595161537116459-0.0102488522093506i</v>
      </c>
      <c r="M3253" s="12" t="str">
        <f t="shared" si="1691"/>
        <v>0.0115217025930874-0.234752097337821i</v>
      </c>
      <c r="N3253" s="12" t="str">
        <f t="shared" si="1692"/>
        <v>-16.6253083227972i</v>
      </c>
      <c r="O3253" s="12" t="str">
        <f t="shared" si="1693"/>
        <v>-0.607930297694595+0.793990398647843i</v>
      </c>
      <c r="P3253" s="12" t="str">
        <f t="shared" si="1694"/>
        <v>1.60793029769459-0.793990398647843i</v>
      </c>
      <c r="Q3253" s="12" t="str">
        <f t="shared" si="1695"/>
        <v>-1.60793029769459+17.419298721445i</v>
      </c>
      <c r="R3253" s="12" t="str">
        <f t="shared" si="1696"/>
        <v>-0.0536446468743359-0.0873556087997318i</v>
      </c>
      <c r="S3253" s="12" t="str">
        <f t="shared" si="1697"/>
        <v>1.7025100069567i</v>
      </c>
      <c r="T3253" s="12" t="str">
        <f t="shared" si="1698"/>
        <v>0.148723798145338-0.0913305481232153i</v>
      </c>
      <c r="U3253" s="12" t="str">
        <f t="shared" si="1699"/>
        <v>0.001-0.00120298520855552i</v>
      </c>
      <c r="V3253" s="12" t="str">
        <f t="shared" si="1700"/>
        <v>0.0015-0.000365648999560948i</v>
      </c>
      <c r="W3253" s="12" t="str">
        <f t="shared" si="1701"/>
        <v>0.000695066939037409-0.000431928413955738i</v>
      </c>
      <c r="X3253" s="12" t="str">
        <f t="shared" si="1702"/>
        <v>0.000683840929169694-0.000410077986518916i</v>
      </c>
      <c r="Y3253" s="12" t="str">
        <f t="shared" si="1703"/>
        <v>0.00029+1.24689812420979i</v>
      </c>
      <c r="Z3253" s="12" t="str">
        <f t="shared" si="1704"/>
        <v>-0.00394269459615613-0.00658644961119404i</v>
      </c>
      <c r="AA3253" s="12" t="str">
        <f t="shared" si="1705"/>
        <v>0.00752129751925712-9.62704192134965i</v>
      </c>
      <c r="AB3253" s="12" t="str">
        <f t="shared" si="1706"/>
        <v>0.3712423773782-0.22797810596111i</v>
      </c>
      <c r="AC3253" s="12" t="str">
        <f t="shared" si="1707"/>
        <v>0.950759005740628-0.0897766226448306i</v>
      </c>
      <c r="AD3253" s="12" t="str">
        <f t="shared" si="1708"/>
        <v>0.409460638685521-0.201121537171212i</v>
      </c>
      <c r="AE3253" s="12" t="str">
        <f t="shared" si="1709"/>
        <v>-0.00293905511778812-0.00190393106669396i</v>
      </c>
      <c r="AF3253" s="12" t="str">
        <f t="shared" si="1710"/>
        <v>-13.6690464634948-0.243766613233848i</v>
      </c>
      <c r="AG3253" s="12" t="str">
        <f t="shared" si="1711"/>
        <v>0.993002084624462-0.0142751348918459i</v>
      </c>
      <c r="AH3253" s="12" t="str">
        <f t="shared" si="1712"/>
        <v>0.0395944928511831+0.0274990182551868i</v>
      </c>
      <c r="AI3253" s="12">
        <f t="shared" si="1713"/>
        <v>-26.337788508899898</v>
      </c>
      <c r="AJ3253" s="12">
        <f t="shared" si="1714"/>
        <v>34.780606452190113</v>
      </c>
      <c r="AK3253" s="12"/>
      <c r="AL3253" s="12"/>
      <c r="AM3253" s="12"/>
      <c r="AN3253" s="12"/>
    </row>
    <row r="3254" spans="1:40" x14ac:dyDescent="0.35">
      <c r="A3254" s="12"/>
      <c r="B3254" s="12">
        <f t="shared" si="1715"/>
        <v>1324000</v>
      </c>
      <c r="C3254" s="29" t="str">
        <f t="shared" si="1682"/>
        <v>-3.9514543592091E-08+0.00167646696337402i</v>
      </c>
      <c r="D3254" s="28" t="str">
        <f t="shared" si="1683"/>
        <v>-5.39906133580869+0.0128529133858675i</v>
      </c>
      <c r="E3254" s="12" t="str">
        <f t="shared" si="1684"/>
        <v>4200</v>
      </c>
      <c r="F3254" s="12" t="str">
        <f t="shared" si="1685"/>
        <v>0.704225352112676</v>
      </c>
      <c r="G3254" s="12" t="str">
        <f t="shared" si="1681"/>
        <v>0.704225352112676</v>
      </c>
      <c r="H3254" s="12" t="str">
        <f t="shared" si="1686"/>
        <v>8.26999806127349+0.256435844744403i</v>
      </c>
      <c r="I3254" s="12" t="str">
        <f t="shared" si="1687"/>
        <v>5199.33584169111i</v>
      </c>
      <c r="J3254" s="12" t="str">
        <f t="shared" si="1688"/>
        <v>-23122.0265950133+1124.49571796626i</v>
      </c>
      <c r="K3254" s="12" t="str">
        <f t="shared" si="1689"/>
        <v>0.0109100794475806-0.224334466650442i</v>
      </c>
      <c r="L3254" s="12" t="str">
        <f t="shared" si="1690"/>
        <v>0.000594265856969766-0.0102411633582145i</v>
      </c>
      <c r="M3254" s="12" t="str">
        <f t="shared" si="1691"/>
        <v>0.0115043453045504-0.234575630008656i</v>
      </c>
      <c r="N3254" s="12" t="str">
        <f t="shared" si="1692"/>
        <v>-16.6378746934115i</v>
      </c>
      <c r="O3254" s="12" t="str">
        <f t="shared" si="1693"/>
        <v>-0.597904983057554+0.80156698487085i</v>
      </c>
      <c r="P3254" s="12" t="str">
        <f t="shared" si="1694"/>
        <v>1.59790498305755-0.80156698487085i</v>
      </c>
      <c r="Q3254" s="12" t="str">
        <f t="shared" si="1695"/>
        <v>-1.59790498305755+17.4394416782823i</v>
      </c>
      <c r="R3254" s="12" t="str">
        <f t="shared" si="1696"/>
        <v>-0.0539056368030341-0.086686771588435i</v>
      </c>
      <c r="S3254" s="12" t="str">
        <f t="shared" si="1697"/>
        <v>1.7037968625931i</v>
      </c>
      <c r="T3254" s="12" t="str">
        <f t="shared" si="1698"/>
        <v>0.1476966494607-0.0918442548610926i</v>
      </c>
      <c r="U3254" s="12" t="str">
        <f t="shared" si="1699"/>
        <v>0.001-0.0012020766094554i</v>
      </c>
      <c r="V3254" s="12" t="str">
        <f t="shared" si="1700"/>
        <v>0.0015-0.000365372829621703i</v>
      </c>
      <c r="W3254" s="12" t="str">
        <f t="shared" si="1701"/>
        <v>0.000694963894717998-0.000431666790740095i</v>
      </c>
      <c r="X3254" s="12" t="str">
        <f t="shared" si="1702"/>
        <v>0.000683735278671652-0.000409832820790732i</v>
      </c>
      <c r="Y3254" s="12" t="str">
        <f t="shared" si="1703"/>
        <v>0.00029+1.24784060200587i</v>
      </c>
      <c r="Z3254" s="12" t="str">
        <f t="shared" si="1704"/>
        <v>-0.00393736177857959-0.00658045119208584i</v>
      </c>
      <c r="AA3254" s="12" t="str">
        <f t="shared" si="1705"/>
        <v>0.00750911891596438-9.61976647084418i</v>
      </c>
      <c r="AB3254" s="12" t="str">
        <f t="shared" si="1706"/>
        <v>0.368678422420344-0.229260413924079i</v>
      </c>
      <c r="AC3254" s="12" t="str">
        <f t="shared" si="1707"/>
        <v>0.950462497845574-0.0891204641762964i</v>
      </c>
      <c r="AD3254" s="12" t="str">
        <f t="shared" si="1708"/>
        <v>0.406933055545217-0.203053094217472i</v>
      </c>
      <c r="AE3254" s="12" t="str">
        <f t="shared" si="1709"/>
        <v>-0.00293842363524443-0.00187830961826746i</v>
      </c>
      <c r="AF3254" s="12" t="str">
        <f t="shared" si="1710"/>
        <v>-13.6690593970822-0.243582931358536i</v>
      </c>
      <c r="AG3254" s="12" t="str">
        <f t="shared" si="1711"/>
        <v>0.992940031147365-0.0141763750826629i</v>
      </c>
      <c r="AH3254" s="12" t="str">
        <f t="shared" si="1712"/>
        <v>0.0396027604102987+0.0271435316547731i</v>
      </c>
      <c r="AI3254" s="12">
        <f t="shared" si="1713"/>
        <v>-26.373008198549481</v>
      </c>
      <c r="AJ3254" s="12">
        <f t="shared" si="1714"/>
        <v>34.426542192708432</v>
      </c>
      <c r="AK3254" s="12"/>
      <c r="AL3254" s="12"/>
      <c r="AM3254" s="12"/>
      <c r="AN3254" s="12"/>
    </row>
    <row r="3255" spans="1:40" x14ac:dyDescent="0.35">
      <c r="A3255" s="12"/>
      <c r="B3255" s="12">
        <f t="shared" si="1715"/>
        <v>1325000</v>
      </c>
      <c r="C3255" s="29" t="str">
        <f t="shared" si="1682"/>
        <v>-3.94549215054168E-08+0.00167520170528986i</v>
      </c>
      <c r="D3255" s="28" t="str">
        <f t="shared" si="1683"/>
        <v>-5.39906133535159+0.0128432130738889i</v>
      </c>
      <c r="E3255" s="12" t="str">
        <f t="shared" si="1684"/>
        <v>4200</v>
      </c>
      <c r="F3255" s="12" t="str">
        <f t="shared" si="1685"/>
        <v>0.704225352112676</v>
      </c>
      <c r="G3255" s="12" t="str">
        <f t="shared" si="1681"/>
        <v>0.704225352112676</v>
      </c>
      <c r="H3255" s="12" t="str">
        <f t="shared" si="1686"/>
        <v>8.2700109660889+0.256242738837485i</v>
      </c>
      <c r="I3255" s="12" t="str">
        <f t="shared" si="1687"/>
        <v>5203.2628325081i</v>
      </c>
      <c r="J3255" s="12" t="str">
        <f t="shared" si="1688"/>
        <v>-23156.9688289344+1125.34503497379i</v>
      </c>
      <c r="K3255" s="12" t="str">
        <f t="shared" si="1689"/>
        <v>0.0108936549838872-0.224165941160363i</v>
      </c>
      <c r="L3255" s="12" t="str">
        <f t="shared" si="1690"/>
        <v>0.000593372194952375-0.0102334859958736i</v>
      </c>
      <c r="M3255" s="12" t="str">
        <f t="shared" si="1691"/>
        <v>0.0114870271788396-0.234399427156237i</v>
      </c>
      <c r="N3255" s="12" t="str">
        <f t="shared" si="1692"/>
        <v>-16.6504410640259i</v>
      </c>
      <c r="O3255" s="12" t="str">
        <f t="shared" si="1693"/>
        <v>-0.587785252292475+0.809016994374946i</v>
      </c>
      <c r="P3255" s="12" t="str">
        <f t="shared" si="1694"/>
        <v>1.58778525229248-0.809016994374946i</v>
      </c>
      <c r="Q3255" s="12" t="str">
        <f t="shared" si="1695"/>
        <v>-1.58778525229248+17.4594580584008i</v>
      </c>
      <c r="R3255" s="12" t="str">
        <f t="shared" si="1696"/>
        <v>-0.0541592902489559-0.0860159533553195i</v>
      </c>
      <c r="S3255" s="12" t="str">
        <f t="shared" si="1697"/>
        <v>1.7050837182295i</v>
      </c>
      <c r="T3255" s="12" t="str">
        <f t="shared" si="1698"/>
        <v>0.146664401574143-0.0923461239943604i</v>
      </c>
      <c r="U3255" s="12" t="str">
        <f t="shared" si="1699"/>
        <v>0.001-0.00120116938182563i</v>
      </c>
      <c r="V3255" s="12" t="str">
        <f t="shared" si="1700"/>
        <v>0.0015-0.000365097076542743i</v>
      </c>
      <c r="W3255" s="12" t="str">
        <f t="shared" si="1701"/>
        <v>0.000694860995934282-0.000431405471248353i</v>
      </c>
      <c r="X3255" s="12" t="str">
        <f t="shared" si="1702"/>
        <v>0.000683629779250663-0.000409587934966361i</v>
      </c>
      <c r="Y3255" s="12" t="str">
        <f t="shared" si="1703"/>
        <v>0.00029+1.24878307980194i</v>
      </c>
      <c r="Z3255" s="12" t="str">
        <f t="shared" si="1704"/>
        <v>-0.00393203969671591-0.00657446329597687i</v>
      </c>
      <c r="AA3255" s="12" t="str">
        <f t="shared" si="1705"/>
        <v>0.00749696967433019-9.61250201074105i</v>
      </c>
      <c r="AB3255" s="12" t="str">
        <f t="shared" si="1706"/>
        <v>0.366101738902118-0.230513173015028i</v>
      </c>
      <c r="AC3255" s="12" t="str">
        <f t="shared" si="1707"/>
        <v>0.9501732649183-0.0884619489630629i</v>
      </c>
      <c r="AD3255" s="12" t="str">
        <f t="shared" si="1708"/>
        <v>0.404381275319201-0.204952953809816i</v>
      </c>
      <c r="AE3255" s="12" t="str">
        <f t="shared" si="1709"/>
        <v>-0.00293749889938838-0.00185270670182703i</v>
      </c>
      <c r="AF3255" s="12" t="str">
        <f t="shared" si="1710"/>
        <v>-13.6690723014405-0.243399525763596i</v>
      </c>
      <c r="AG3255" s="12" t="str">
        <f t="shared" si="1711"/>
        <v>0.992879173851865-0.0140769215004522i</v>
      </c>
      <c r="AH3255" s="12" t="str">
        <f t="shared" si="1712"/>
        <v>0.0396068771243288+0.026788063744607i</v>
      </c>
      <c r="AI3255" s="12">
        <f t="shared" si="1713"/>
        <v>-26.408658196842069</v>
      </c>
      <c r="AJ3255" s="12">
        <f t="shared" si="1714"/>
        <v>34.072407692189628</v>
      </c>
      <c r="AK3255" s="12"/>
      <c r="AL3255" s="12"/>
      <c r="AM3255" s="12"/>
      <c r="AN3255" s="12"/>
    </row>
    <row r="3256" spans="1:40" x14ac:dyDescent="0.35">
      <c r="A3256" s="12"/>
      <c r="B3256" s="12">
        <f t="shared" si="1715"/>
        <v>1326000</v>
      </c>
      <c r="C3256" s="29" t="str">
        <f t="shared" si="1682"/>
        <v>-3.93954342594709E-08+0.00167393835558893i</v>
      </c>
      <c r="D3256" s="28" t="str">
        <f t="shared" si="1683"/>
        <v>-5.39906133489551+0.0128335273928485i</v>
      </c>
      <c r="E3256" s="12" t="str">
        <f t="shared" si="1684"/>
        <v>4200</v>
      </c>
      <c r="F3256" s="12" t="str">
        <f t="shared" si="1685"/>
        <v>0.704225352112676</v>
      </c>
      <c r="G3256" s="12" t="str">
        <f t="shared" si="1681"/>
        <v>0.704225352112676</v>
      </c>
      <c r="H3256" s="12" t="str">
        <f t="shared" si="1686"/>
        <v>8.27002384176211+0.256049923219743i</v>
      </c>
      <c r="I3256" s="12" t="str">
        <f t="shared" si="1687"/>
        <v>5207.18982332508i</v>
      </c>
      <c r="J3256" s="12" t="str">
        <f t="shared" si="1688"/>
        <v>-23191.9374443082+1126.19435198132i</v>
      </c>
      <c r="K3256" s="12" t="str">
        <f t="shared" si="1689"/>
        <v>0.0108772675533059-0.22399766809118i</v>
      </c>
      <c r="L3256" s="12" t="str">
        <f t="shared" si="1690"/>
        <v>0.000592480545012685-0.0102258200966855i</v>
      </c>
      <c r="M3256" s="12" t="str">
        <f t="shared" si="1691"/>
        <v>0.0114697480983186-0.234223488187865i</v>
      </c>
      <c r="N3256" s="12" t="str">
        <f t="shared" si="1692"/>
        <v>-16.6630074346403i</v>
      </c>
      <c r="O3256" s="12" t="str">
        <f t="shared" si="1693"/>
        <v>-0.577572703422238+0.816339250717205i</v>
      </c>
      <c r="P3256" s="12" t="str">
        <f t="shared" si="1694"/>
        <v>1.57757270342224-0.816339250717205i</v>
      </c>
      <c r="Q3256" s="12" t="str">
        <f t="shared" si="1695"/>
        <v>-1.57757270342224+17.4793466853575i</v>
      </c>
      <c r="R3256" s="12" t="str">
        <f t="shared" si="1696"/>
        <v>-0.0544056032699623-0.0853432302501309i</v>
      </c>
      <c r="S3256" s="12" t="str">
        <f t="shared" si="1697"/>
        <v>1.7063705738659i</v>
      </c>
      <c r="T3256" s="12" t="str">
        <f t="shared" si="1698"/>
        <v>0.145627176777485-0.0928361204732861i</v>
      </c>
      <c r="U3256" s="12" t="str">
        <f t="shared" si="1699"/>
        <v>0.001-0.00120026352256331i</v>
      </c>
      <c r="V3256" s="12" t="str">
        <f t="shared" si="1700"/>
        <v>0.0015-0.000364821739380947i</v>
      </c>
      <c r="W3256" s="12" t="str">
        <f t="shared" si="1701"/>
        <v>0.000694758242465946-0.000431144454931265i</v>
      </c>
      <c r="X3256" s="12" t="str">
        <f t="shared" si="1702"/>
        <v>0.000683524430668566-0.000409343328546367i</v>
      </c>
      <c r="Y3256" s="12" t="str">
        <f t="shared" si="1703"/>
        <v>0.00029+1.24972555759802i</v>
      </c>
      <c r="Z3256" s="12" t="str">
        <f t="shared" si="1704"/>
        <v>-0.00392672832148588-0.00656848589672298i</v>
      </c>
      <c r="AA3256" s="12" t="str">
        <f t="shared" si="1705"/>
        <v>0.00748484970122995-9.6052485161516i</v>
      </c>
      <c r="AB3256" s="12" t="str">
        <f t="shared" si="1706"/>
        <v>0.363512632086741-0.231736295743279i</v>
      </c>
      <c r="AC3256" s="12" t="str">
        <f t="shared" si="1707"/>
        <v>0.949891314791866-0.0878011536251214i</v>
      </c>
      <c r="AD3256" s="12" t="str">
        <f t="shared" si="1708"/>
        <v>0.401805692892756-0.206820811302186i</v>
      </c>
      <c r="AE3256" s="12" t="str">
        <f t="shared" si="1709"/>
        <v>-0.00293628137620345-0.00182712588977609i</v>
      </c>
      <c r="AF3256" s="12" t="str">
        <f t="shared" si="1710"/>
        <v>-13.6690851766576-0.243216395826895i</v>
      </c>
      <c r="AG3256" s="12" t="str">
        <f t="shared" si="1711"/>
        <v>0.99281952063495-0.0139767894404201i</v>
      </c>
      <c r="AH3256" s="12" t="str">
        <f t="shared" si="1712"/>
        <v>0.0396068455774006+0.0264326669499111i</v>
      </c>
      <c r="AI3256" s="12">
        <f t="shared" si="1713"/>
        <v>-26.444741372673406</v>
      </c>
      <c r="AJ3256" s="12">
        <f t="shared" si="1714"/>
        <v>33.718203733610416</v>
      </c>
      <c r="AK3256" s="12"/>
      <c r="AL3256" s="12"/>
      <c r="AM3256" s="12"/>
      <c r="AN3256" s="12"/>
    </row>
    <row r="3257" spans="1:40" x14ac:dyDescent="0.35">
      <c r="A3257" s="12"/>
      <c r="B3257" s="12">
        <f t="shared" si="1715"/>
        <v>1327000</v>
      </c>
      <c r="C3257" s="29" t="str">
        <f t="shared" si="1682"/>
        <v>-3.93360814479534E-08+0.00167267690995688i</v>
      </c>
      <c r="D3257" s="28" t="str">
        <f t="shared" si="1683"/>
        <v>-5.39906133444048+0.0128238563096694i</v>
      </c>
      <c r="E3257" s="12" t="str">
        <f t="shared" si="1684"/>
        <v>4200</v>
      </c>
      <c r="F3257" s="12" t="str">
        <f t="shared" si="1685"/>
        <v>0.704225352112676</v>
      </c>
      <c r="G3257" s="12" t="str">
        <f t="shared" si="1681"/>
        <v>0.704225352112676</v>
      </c>
      <c r="H3257" s="12" t="str">
        <f t="shared" si="1686"/>
        <v>8.2700366883808+0.255857397237828i</v>
      </c>
      <c r="I3257" s="12" t="str">
        <f t="shared" si="1687"/>
        <v>5211.11681414207i</v>
      </c>
      <c r="J3257" s="12" t="str">
        <f t="shared" si="1688"/>
        <v>-23226.9324411345+1127.04366898884i</v>
      </c>
      <c r="K3257" s="12" t="str">
        <f t="shared" si="1689"/>
        <v>0.0108609170446707-0.223829646877533i</v>
      </c>
      <c r="L3257" s="12" t="str">
        <f t="shared" si="1690"/>
        <v>0.000591590901121731-0.0102181656350842i</v>
      </c>
      <c r="M3257" s="12" t="str">
        <f t="shared" si="1691"/>
        <v>0.0114525079457924-0.234047812512617i</v>
      </c>
      <c r="N3257" s="12" t="str">
        <f t="shared" si="1692"/>
        <v>-16.6755738052546i</v>
      </c>
      <c r="O3257" s="12" t="str">
        <f t="shared" si="1693"/>
        <v>-0.567268949126774+0.823532597628415i</v>
      </c>
      <c r="P3257" s="12" t="str">
        <f t="shared" si="1694"/>
        <v>1.56726894912677-0.823532597628415i</v>
      </c>
      <c r="Q3257" s="12" t="str">
        <f t="shared" si="1695"/>
        <v>-1.56726894912677+17.499106402883i</v>
      </c>
      <c r="R3257" s="12" t="str">
        <f t="shared" si="1696"/>
        <v>-0.0546445724598388-0.0846686781233616i</v>
      </c>
      <c r="S3257" s="12" t="str">
        <f t="shared" si="1697"/>
        <v>1.7076574295023i</v>
      </c>
      <c r="T3257" s="12" t="str">
        <f t="shared" si="1698"/>
        <v>0.144585097243497-0.0933142101430205i</v>
      </c>
      <c r="U3257" s="12" t="str">
        <f t="shared" si="1699"/>
        <v>0.001-0.00119935902857495i</v>
      </c>
      <c r="V3257" s="12" t="str">
        <f t="shared" si="1700"/>
        <v>0.0015-0.000364546817196032i</v>
      </c>
      <c r="W3257" s="12" t="str">
        <f t="shared" si="1701"/>
        <v>0.00069465563409293-0.000430883741241112i</v>
      </c>
      <c r="X3257" s="12" t="str">
        <f t="shared" si="1702"/>
        <v>0.000683419232687534-0.000409099001032708i</v>
      </c>
      <c r="Y3257" s="12" t="str">
        <f t="shared" si="1703"/>
        <v>0.00029+1.2506680353941i</v>
      </c>
      <c r="Z3257" s="12" t="str">
        <f t="shared" si="1704"/>
        <v>-0.00392142762391144-0.00656251896826242i</v>
      </c>
      <c r="AA3257" s="12" t="str">
        <f t="shared" si="1705"/>
        <v>0.00747275890390333-9.59800596226258i</v>
      </c>
      <c r="AB3257" s="12" t="str">
        <f t="shared" si="1706"/>
        <v>0.360911406940266-0.232929696851948i</v>
      </c>
      <c r="AC3257" s="12" t="str">
        <f t="shared" si="1707"/>
        <v>0.949616654738285-0.0871381545092282i</v>
      </c>
      <c r="AD3257" s="12" t="str">
        <f t="shared" si="1708"/>
        <v>0.399206707030389-0.208656366908626i</v>
      </c>
      <c r="AE3257" s="12" t="str">
        <f t="shared" si="1709"/>
        <v>-0.00293477157428627-0.00180157074604402i</v>
      </c>
      <c r="AF3257" s="12" t="str">
        <f t="shared" si="1710"/>
        <v>-13.6690980228213-0.243033540928159i</v>
      </c>
      <c r="AG3257" s="12" t="str">
        <f t="shared" si="1711"/>
        <v>0.992761079200994-0.0138759942865751i</v>
      </c>
      <c r="AH3257" s="12" t="str">
        <f t="shared" si="1712"/>
        <v>0.0396026690251178+0.0260773936466151i</v>
      </c>
      <c r="AI3257" s="12">
        <f t="shared" si="1713"/>
        <v>-26.481260653985291</v>
      </c>
      <c r="AJ3257" s="12">
        <f t="shared" si="1714"/>
        <v>33.36393110994014</v>
      </c>
      <c r="AK3257" s="12"/>
      <c r="AL3257" s="12"/>
      <c r="AM3257" s="12"/>
      <c r="AN3257" s="12"/>
    </row>
    <row r="3258" spans="1:40" x14ac:dyDescent="0.35">
      <c r="A3258" s="12"/>
      <c r="B3258" s="12">
        <f t="shared" si="1715"/>
        <v>1328000</v>
      </c>
      <c r="C3258" s="29" t="str">
        <f t="shared" si="1682"/>
        <v>-3.9276862666094E-08+0.00167141736409234i</v>
      </c>
      <c r="D3258" s="28" t="str">
        <f t="shared" si="1683"/>
        <v>-5.39906133398647+0.0128141997913746i</v>
      </c>
      <c r="E3258" s="12" t="str">
        <f t="shared" si="1684"/>
        <v>4200</v>
      </c>
      <c r="F3258" s="12" t="str">
        <f t="shared" si="1685"/>
        <v>0.704225352112676</v>
      </c>
      <c r="G3258" s="12" t="str">
        <f t="shared" si="1681"/>
        <v>0.704225352112676</v>
      </c>
      <c r="H3258" s="12" t="str">
        <f t="shared" si="1686"/>
        <v>8.27004950603228+0.25566516024035i</v>
      </c>
      <c r="I3258" s="12" t="str">
        <f t="shared" si="1687"/>
        <v>5215.04380495906i</v>
      </c>
      <c r="J3258" s="12" t="str">
        <f t="shared" si="1688"/>
        <v>-23261.9538194133+1127.89298599637i</v>
      </c>
      <c r="K3258" s="12" t="str">
        <f t="shared" si="1689"/>
        <v>0.010844603347232-0.223661876955743i</v>
      </c>
      <c r="L3258" s="12" t="str">
        <f t="shared" si="1690"/>
        <v>0.000590703257273108-0.0102105225855794i</v>
      </c>
      <c r="M3258" s="12" t="str">
        <f t="shared" si="1691"/>
        <v>0.0114353066045051-0.233872399541322i</v>
      </c>
      <c r="N3258" s="12" t="str">
        <f t="shared" si="1692"/>
        <v>-16.688140175869i</v>
      </c>
      <c r="O3258" s="12" t="str">
        <f t="shared" si="1693"/>
        <v>-0.556875616488174+0.830595899195822i</v>
      </c>
      <c r="P3258" s="12" t="str">
        <f t="shared" si="1694"/>
        <v>1.55687561648817-0.830595899195822i</v>
      </c>
      <c r="Q3258" s="12" t="str">
        <f t="shared" si="1695"/>
        <v>-1.55687561648817+17.5187360750648i</v>
      </c>
      <c r="R3258" s="12" t="str">
        <f t="shared" si="1696"/>
        <v>-0.0548761949400063-0.0839923725293624i</v>
      </c>
      <c r="S3258" s="12" t="str">
        <f t="shared" si="1697"/>
        <v>1.7089442851387i</v>
      </c>
      <c r="T3258" s="12" t="str">
        <f t="shared" si="1698"/>
        <v>0.143538285029295-0.093780359732881i</v>
      </c>
      <c r="U3258" s="12" t="str">
        <f t="shared" si="1699"/>
        <v>0.001-0.00119845589677632i</v>
      </c>
      <c r="V3258" s="12" t="str">
        <f t="shared" si="1700"/>
        <v>0.0015-0.000364272309050553i</v>
      </c>
      <c r="W3258" s="12" t="str">
        <f t="shared" si="1701"/>
        <v>0.000694553170595399-0.000430623329631647i</v>
      </c>
      <c r="X3258" s="12" t="str">
        <f t="shared" si="1702"/>
        <v>0.000683314185070043-0.000408854951928678i</v>
      </c>
      <c r="Y3258" s="12" t="str">
        <f t="shared" si="1703"/>
        <v>0.00029+1.25161051319017i</v>
      </c>
      <c r="Z3258" s="12" t="str">
        <f t="shared" si="1704"/>
        <v>-0.00391613757511468-0.00655656248461511i</v>
      </c>
      <c r="AA3258" s="12" t="str">
        <f t="shared" si="1705"/>
        <v>0.00746069718995216-9.59077432433573i</v>
      </c>
      <c r="AB3258" s="12" t="str">
        <f t="shared" si="1706"/>
        <v>0.358298368140052-0.234093293291198i</v>
      </c>
      <c r="AC3258" s="12" t="str">
        <f t="shared" si="1707"/>
        <v>0.949349291477032-0.0864730276914971i</v>
      </c>
      <c r="AD3258" s="12" t="str">
        <f t="shared" si="1708"/>
        <v>0.396584720317358-0.21045932575387i</v>
      </c>
      <c r="AE3258" s="12" t="str">
        <f t="shared" si="1709"/>
        <v>-0.00293297004472637-0.00177604482558634i</v>
      </c>
      <c r="AF3258" s="12" t="str">
        <f t="shared" si="1710"/>
        <v>-13.6691108400187-0.242850960448975i</v>
      </c>
      <c r="AG3258" s="12" t="str">
        <f t="shared" si="1711"/>
        <v>0.992703857060719-0.0137745515093647i</v>
      </c>
      <c r="AH3258" s="12" t="str">
        <f t="shared" si="1712"/>
        <v>0.0395943513941961+0.0257222961523243i</v>
      </c>
      <c r="AI3258" s="12">
        <f t="shared" si="1713"/>
        <v>-26.518219028980706</v>
      </c>
      <c r="AJ3258" s="12">
        <f t="shared" si="1714"/>
        <v>33.009590623989396</v>
      </c>
      <c r="AK3258" s="12"/>
      <c r="AL3258" s="12"/>
      <c r="AM3258" s="12"/>
      <c r="AN3258" s="12"/>
    </row>
    <row r="3259" spans="1:40" x14ac:dyDescent="0.35">
      <c r="A3259" s="12"/>
      <c r="B3259" s="12">
        <f t="shared" si="1715"/>
        <v>1329000</v>
      </c>
      <c r="C3259" s="29" t="str">
        <f t="shared" si="1682"/>
        <v>-3.92177775106446E-08+0.0016701597137069i</v>
      </c>
      <c r="D3259" s="28" t="str">
        <f t="shared" si="1683"/>
        <v>-5.39906133353348+0.0128045578050862i</v>
      </c>
      <c r="E3259" s="12" t="str">
        <f t="shared" si="1684"/>
        <v>4200</v>
      </c>
      <c r="F3259" s="12" t="str">
        <f t="shared" si="1685"/>
        <v>0.704225352112676</v>
      </c>
      <c r="G3259" s="12" t="str">
        <f t="shared" si="1681"/>
        <v>0.704225352112676</v>
      </c>
      <c r="H3259" s="12" t="str">
        <f t="shared" si="1686"/>
        <v>8.27006229480353+0.255473211577868i</v>
      </c>
      <c r="I3259" s="12" t="str">
        <f t="shared" si="1687"/>
        <v>5218.97079577604i</v>
      </c>
      <c r="J3259" s="12" t="str">
        <f t="shared" si="1688"/>
        <v>-23297.0015791447+1128.7423030039i</v>
      </c>
      <c r="K3259" s="12" t="str">
        <f t="shared" si="1689"/>
        <v>0.0108283263506547-0.223494357763806i</v>
      </c>
      <c r="L3259" s="12" t="str">
        <f t="shared" si="1690"/>
        <v>0.000589817607482826-0.0102028909227558i</v>
      </c>
      <c r="M3259" s="12" t="str">
        <f t="shared" si="1691"/>
        <v>0.0114181439581375-0.233697248686562i</v>
      </c>
      <c r="N3259" s="12" t="str">
        <f t="shared" si="1692"/>
        <v>-16.7007065464833i</v>
      </c>
      <c r="O3259" s="12" t="str">
        <f t="shared" si="1693"/>
        <v>-0.546394346734304+0.837528040042119i</v>
      </c>
      <c r="P3259" s="12" t="str">
        <f t="shared" si="1694"/>
        <v>1.5463943467343-0.837528040042119i</v>
      </c>
      <c r="Q3259" s="12" t="str">
        <f t="shared" si="1695"/>
        <v>-1.5463943467343+17.5382345865254i</v>
      </c>
      <c r="R3259" s="12" t="str">
        <f t="shared" si="1696"/>
        <v>-0.0551004683514553-0.0833143887296288i</v>
      </c>
      <c r="S3259" s="12" t="str">
        <f t="shared" si="1697"/>
        <v>1.7102311407751i</v>
      </c>
      <c r="T3259" s="12" t="str">
        <f t="shared" si="1698"/>
        <v>0.142486862080053-0.0942345368459517i</v>
      </c>
      <c r="U3259" s="12" t="str">
        <f t="shared" si="1699"/>
        <v>0.001-0.00119755412409252i</v>
      </c>
      <c r="V3259" s="12" t="str">
        <f t="shared" si="1700"/>
        <v>0.0015-0.000363998214009883i</v>
      </c>
      <c r="W3259" s="12" t="str">
        <f t="shared" si="1701"/>
        <v>0.000694450851753776-0.000430363219558139i</v>
      </c>
      <c r="X3259" s="12" t="str">
        <f t="shared" si="1702"/>
        <v>0.000683209287578906-0.000408611180738949i</v>
      </c>
      <c r="Y3259" s="12" t="str">
        <f t="shared" si="1703"/>
        <v>0.00029+1.25255299098625i</v>
      </c>
      <c r="Z3259" s="12" t="str">
        <f t="shared" si="1704"/>
        <v>-0.00391085814631762-0.00655061641988227i</v>
      </c>
      <c r="AA3259" s="12" t="str">
        <f t="shared" si="1705"/>
        <v>0.00744866446733802-9.5835535777068i</v>
      </c>
      <c r="AB3259" s="12" t="str">
        <f t="shared" si="1706"/>
        <v>0.35567382008403-0.235227004192276i</v>
      </c>
      <c r="AC3259" s="12" t="str">
        <f t="shared" si="1707"/>
        <v>0.949089231183343-0.0858058489801859i</v>
      </c>
      <c r="AD3259" s="12" t="str">
        <f t="shared" si="1708"/>
        <v>0.393940139100737-0.212229397923127i</v>
      </c>
      <c r="AE3259" s="12" t="str">
        <f t="shared" si="1709"/>
        <v>-0.00293087738098057-0.00175055167388825i</v>
      </c>
      <c r="AF3259" s="12" t="str">
        <f t="shared" si="1710"/>
        <v>-13.669123628337-0.242668653772782i</v>
      </c>
      <c r="AG3259" s="12" t="str">
        <f t="shared" si="1711"/>
        <v>0.992647861530203-0.0136724766633042i</v>
      </c>
      <c r="AH3259" s="12" t="str">
        <f t="shared" si="1712"/>
        <v>0.0395818972819716+0.0253674267173116i</v>
      </c>
      <c r="AI3259" s="12">
        <f t="shared" si="1713"/>
        <v>-26.555619547373265</v>
      </c>
      <c r="AJ3259" s="12">
        <f t="shared" si="1714"/>
        <v>32.655183088285675</v>
      </c>
      <c r="AK3259" s="12"/>
      <c r="AL3259" s="12"/>
      <c r="AM3259" s="12"/>
      <c r="AN3259" s="12"/>
    </row>
    <row r="3260" spans="1:40" x14ac:dyDescent="0.35">
      <c r="A3260" s="12"/>
      <c r="B3260" s="12">
        <f t="shared" si="1715"/>
        <v>1330000</v>
      </c>
      <c r="C3260" s="29" t="str">
        <f t="shared" si="1682"/>
        <v>-3.91588255798721E-08+0.00166890395452504i</v>
      </c>
      <c r="D3260" s="28" t="str">
        <f t="shared" si="1683"/>
        <v>-5.39906133308152+0.0127949303180253i</v>
      </c>
      <c r="E3260" s="12" t="str">
        <f t="shared" si="1684"/>
        <v>4200</v>
      </c>
      <c r="F3260" s="12" t="str">
        <f t="shared" si="1685"/>
        <v>0.704225352112676</v>
      </c>
      <c r="G3260" s="12" t="str">
        <f t="shared" si="1681"/>
        <v>0.704225352112676</v>
      </c>
      <c r="H3260" s="12" t="str">
        <f t="shared" si="1686"/>
        <v>8.27007505478124+0.255281550602881i</v>
      </c>
      <c r="I3260" s="12" t="str">
        <f t="shared" si="1687"/>
        <v>5222.89778659303i</v>
      </c>
      <c r="J3260" s="12" t="str">
        <f t="shared" si="1688"/>
        <v>-23332.0757203287+1129.59162001143i</v>
      </c>
      <c r="K3260" s="12" t="str">
        <f t="shared" si="1689"/>
        <v>0.0108120859450164-0.223327088741391i</v>
      </c>
      <c r="L3260" s="12" t="str">
        <f t="shared" si="1690"/>
        <v>0.000588933945789243-0.0101952706212738i</v>
      </c>
      <c r="M3260" s="12" t="str">
        <f t="shared" si="1691"/>
        <v>0.0114010198908056-0.233522359362665i</v>
      </c>
      <c r="N3260" s="12" t="str">
        <f t="shared" si="1692"/>
        <v>-16.7132729170977i</v>
      </c>
      <c r="O3260" s="12" t="str">
        <f t="shared" si="1693"/>
        <v>-0.535826794978996+0.844327925502016i</v>
      </c>
      <c r="P3260" s="12" t="str">
        <f t="shared" si="1694"/>
        <v>1.535826794979-0.844327925502016i</v>
      </c>
      <c r="Q3260" s="12" t="str">
        <f t="shared" si="1695"/>
        <v>-1.535826794979+17.5576008425997i</v>
      </c>
      <c r="R3260" s="12" t="str">
        <f t="shared" si="1696"/>
        <v>-0.0553173908469428-0.0826348016961247i</v>
      </c>
      <c r="S3260" s="12" t="str">
        <f t="shared" si="1697"/>
        <v>1.7115179964115i</v>
      </c>
      <c r="T3260" s="12" t="str">
        <f t="shared" si="1698"/>
        <v>0.141430950232813-0.0946767099490714i</v>
      </c>
      <c r="U3260" s="12" t="str">
        <f t="shared" si="1699"/>
        <v>0.001-0.00119665370745786i</v>
      </c>
      <c r="V3260" s="12" t="str">
        <f t="shared" si="1700"/>
        <v>0.0015-0.000363724531142207i</v>
      </c>
      <c r="W3260" s="12" t="str">
        <f t="shared" si="1701"/>
        <v>0.000694348677348721-0.000430103410477326i</v>
      </c>
      <c r="X3260" s="12" t="str">
        <f t="shared" si="1702"/>
        <v>0.000683104539977248-0.000408367686969525i</v>
      </c>
      <c r="Y3260" s="12" t="str">
        <f t="shared" si="1703"/>
        <v>0.00029+1.25349546878233i</v>
      </c>
      <c r="Z3260" s="12" t="str">
        <f t="shared" si="1704"/>
        <v>-0.00390558930884171-0.0065446807482464i</v>
      </c>
      <c r="AA3260" s="12" t="str">
        <f t="shared" si="1705"/>
        <v>0.00743666064438175-9.57634369778623i</v>
      </c>
      <c r="AB3260" s="12" t="str">
        <f t="shared" si="1706"/>
        <v>0.353038066900211-0.236330750842523i</v>
      </c>
      <c r="AC3260" s="12" t="str">
        <f t="shared" si="1707"/>
        <v>0.948836479496245-0.0851366939185363i</v>
      </c>
      <c r="AD3260" s="12" t="str">
        <f t="shared" si="1708"/>
        <v>0.39127337342949-0.213966298511383i</v>
      </c>
      <c r="AE3260" s="12" t="str">
        <f t="shared" si="1709"/>
        <v>-0.00292849421874164-0.00172509482646692i</v>
      </c>
      <c r="AF3260" s="12" t="str">
        <f t="shared" si="1710"/>
        <v>-13.6691363878628-0.242486620284856i</v>
      </c>
      <c r="AG3260" s="12" t="str">
        <f t="shared" si="1711"/>
        <v>0.992593099729894-0.013569785384586i</v>
      </c>
      <c r="AH3260" s="12" t="str">
        <f t="shared" si="1712"/>
        <v>0.039565311955774+0.0250128375154626i</v>
      </c>
      <c r="AI3260" s="12">
        <f t="shared" si="1713"/>
        <v>-26.593465321680974</v>
      </c>
      <c r="AJ3260" s="12">
        <f t="shared" si="1714"/>
        <v>32.300709324907771</v>
      </c>
      <c r="AK3260" s="12"/>
      <c r="AL3260" s="12"/>
      <c r="AM3260" s="12"/>
      <c r="AN3260" s="12"/>
    </row>
    <row r="3261" spans="1:40" x14ac:dyDescent="0.35">
      <c r="A3261" s="12"/>
      <c r="B3261" s="12">
        <f t="shared" si="1715"/>
        <v>1331000</v>
      </c>
      <c r="C3261" s="29" t="str">
        <f t="shared" si="1682"/>
        <v>-3.91000064735524E-08+0.0016676500822841i</v>
      </c>
      <c r="D3261" s="28" t="str">
        <f t="shared" si="1683"/>
        <v>-5.39906133263056+0.0127853172975114i</v>
      </c>
      <c r="E3261" s="12" t="str">
        <f t="shared" si="1684"/>
        <v>4200</v>
      </c>
      <c r="F3261" s="12" t="str">
        <f t="shared" si="1685"/>
        <v>0.704225352112676</v>
      </c>
      <c r="G3261" s="12" t="str">
        <f t="shared" si="1681"/>
        <v>0.704225352112676</v>
      </c>
      <c r="H3261" s="12" t="str">
        <f t="shared" si="1686"/>
        <v>8.27008778605171+0.255090176669828i</v>
      </c>
      <c r="I3261" s="12" t="str">
        <f t="shared" si="1687"/>
        <v>5226.82477741002i</v>
      </c>
      <c r="J3261" s="12" t="str">
        <f t="shared" si="1688"/>
        <v>-23367.1762429653+1130.44093701895i</v>
      </c>
      <c r="K3261" s="12" t="str">
        <f t="shared" si="1689"/>
        <v>0.0107958820208057-0.223160069329829i</v>
      </c>
      <c r="L3261" s="12" t="str">
        <f t="shared" si="1690"/>
        <v>0.000588052266252946-0.0101876616558682i</v>
      </c>
      <c r="M3261" s="12" t="str">
        <f t="shared" si="1691"/>
        <v>0.0113839342870586-0.233347730985697i</v>
      </c>
      <c r="N3261" s="12" t="str">
        <f t="shared" si="1692"/>
        <v>-16.7258392877121i</v>
      </c>
      <c r="O3261" s="12" t="str">
        <f t="shared" si="1693"/>
        <v>-0.525174629961262+0.850994481794712i</v>
      </c>
      <c r="P3261" s="12" t="str">
        <f t="shared" si="1694"/>
        <v>1.52517462996126-0.850994481794712i</v>
      </c>
      <c r="Q3261" s="12" t="str">
        <f t="shared" si="1695"/>
        <v>-1.52517462996126+17.5768337695068i</v>
      </c>
      <c r="R3261" s="12" t="str">
        <f t="shared" si="1696"/>
        <v>-0.0555269610834002-0.0819536861147906i</v>
      </c>
      <c r="S3261" s="12" t="str">
        <f t="shared" si="1697"/>
        <v>1.71280485204789i</v>
      </c>
      <c r="T3261" s="12" t="str">
        <f t="shared" si="1698"/>
        <v>0.140370671220623-0.0951068483631222i</v>
      </c>
      <c r="U3261" s="12" t="str">
        <f t="shared" si="1699"/>
        <v>0.001-0.00119575464381589i</v>
      </c>
      <c r="V3261" s="12" t="str">
        <f t="shared" si="1700"/>
        <v>0.0015-0.000363451259518509i</v>
      </c>
      <c r="W3261" s="12" t="str">
        <f t="shared" si="1701"/>
        <v>0.00069424664716113-0.000429843901847437i</v>
      </c>
      <c r="X3261" s="12" t="str">
        <f t="shared" si="1702"/>
        <v>0.000682999942028503-0.000408124470127766i</v>
      </c>
      <c r="Y3261" s="12" t="str">
        <f t="shared" si="1703"/>
        <v>0.00029+1.2544379465784i</v>
      </c>
      <c r="Z3261" s="12" t="str">
        <f t="shared" si="1704"/>
        <v>-0.00390033103410756-0.00653875544397074i</v>
      </c>
      <c r="AA3261" s="12" t="str">
        <f t="shared" si="1705"/>
        <v>0.00742468562976112-9.56914466005838i</v>
      </c>
      <c r="AB3261" s="12" t="str">
        <f t="shared" si="1706"/>
        <v>0.35039141245702-0.237404456661129i</v>
      </c>
      <c r="AC3261" s="12" t="str">
        <f t="shared" si="1707"/>
        <v>0.948591041526394-0.0844656377878042i</v>
      </c>
      <c r="AD3261" s="12" t="str">
        <f t="shared" si="1708"/>
        <v>0.388584836994161-0.215669747671821i</v>
      </c>
      <c r="AE3261" s="12" t="str">
        <f t="shared" si="1709"/>
        <v>-0.00292582123580087-0.0016996778083775i</v>
      </c>
      <c r="AF3261" s="12" t="str">
        <f t="shared" si="1710"/>
        <v>-13.6691491186823-0.242304859372317i</v>
      </c>
      <c r="AG3261" s="12" t="str">
        <f t="shared" si="1711"/>
        <v>0.992539578583666-0.0134664933886827i</v>
      </c>
      <c r="AH3261" s="12" t="str">
        <f t="shared" si="1712"/>
        <v>0.0395446013521614+0.024658580635251i</v>
      </c>
      <c r="AI3261" s="12">
        <f t="shared" si="1713"/>
        <v>-26.631759528558284</v>
      </c>
      <c r="AJ3261" s="12">
        <f t="shared" si="1714"/>
        <v>31.946170165356705</v>
      </c>
      <c r="AK3261" s="12"/>
      <c r="AL3261" s="12"/>
      <c r="AM3261" s="12"/>
      <c r="AN3261" s="12"/>
    </row>
    <row r="3262" spans="1:40" x14ac:dyDescent="0.35">
      <c r="A3262" s="12"/>
      <c r="B3262" s="12">
        <f t="shared" si="1715"/>
        <v>1332000</v>
      </c>
      <c r="C3262" s="29" t="str">
        <f t="shared" si="1682"/>
        <v>-3.90413197929631E-08+0.00166639809273422i</v>
      </c>
      <c r="D3262" s="28" t="str">
        <f t="shared" si="1683"/>
        <v>-5.39906133218064+0.0127757187109624i</v>
      </c>
      <c r="E3262" s="12" t="str">
        <f t="shared" si="1684"/>
        <v>4200</v>
      </c>
      <c r="F3262" s="12" t="str">
        <f t="shared" si="1685"/>
        <v>0.704225352112676</v>
      </c>
      <c r="G3262" s="12" t="str">
        <f t="shared" si="1681"/>
        <v>0.704225352112676</v>
      </c>
      <c r="H3262" s="12" t="str">
        <f t="shared" si="1686"/>
        <v>8.27010048870101+0.254899089135073i</v>
      </c>
      <c r="I3262" s="12" t="str">
        <f t="shared" si="1687"/>
        <v>5230.75176822701i</v>
      </c>
      <c r="J3262" s="12" t="str">
        <f t="shared" si="1688"/>
        <v>-23402.3031470544+1131.29025402648i</v>
      </c>
      <c r="K3262" s="12" t="str">
        <f t="shared" si="1689"/>
        <v>0.0107797144689205-0.222993298972113i</v>
      </c>
      <c r="L3262" s="12" t="str">
        <f t="shared" si="1690"/>
        <v>0.000587172562956682-0.0101800640013487i</v>
      </c>
      <c r="M3262" s="12" t="str">
        <f t="shared" si="1691"/>
        <v>0.0113668870318772-0.233173362973462i</v>
      </c>
      <c r="N3262" s="12" t="str">
        <f t="shared" si="1692"/>
        <v>-16.7384056583264i</v>
      </c>
      <c r="O3262" s="12" t="str">
        <f t="shared" si="1693"/>
        <v>-0.514439533781522+0.857526656193643i</v>
      </c>
      <c r="P3262" s="12" t="str">
        <f t="shared" si="1694"/>
        <v>1.51443953378152-0.857526656193643i</v>
      </c>
      <c r="Q3262" s="12" t="str">
        <f t="shared" si="1695"/>
        <v>-1.51443953378152+17.59593231452i</v>
      </c>
      <c r="R3262" s="12" t="str">
        <f t="shared" si="1696"/>
        <v>-0.0557291782145966-0.0812711163891056i</v>
      </c>
      <c r="S3262" s="12" t="str">
        <f t="shared" si="1697"/>
        <v>1.71409170768429i</v>
      </c>
      <c r="T3262" s="12" t="str">
        <f t="shared" si="1698"/>
        <v>0.139306146676811-0.0955249222537i</v>
      </c>
      <c r="U3262" s="12" t="str">
        <f t="shared" si="1699"/>
        <v>0.001-0.00119485693011933i</v>
      </c>
      <c r="V3262" s="12" t="str">
        <f t="shared" si="1700"/>
        <v>0.0015-0.000363178398212563i</v>
      </c>
      <c r="W3262" s="12" t="str">
        <f t="shared" si="1701"/>
        <v>0.000694144760972158-0.000429584693128177i</v>
      </c>
      <c r="X3262" s="12" t="str">
        <f t="shared" si="1702"/>
        <v>0.000682895493496443-0.000407881529722383i</v>
      </c>
      <c r="Y3262" s="12" t="str">
        <f t="shared" si="1703"/>
        <v>0.00029+1.25538042437448i</v>
      </c>
      <c r="Z3262" s="12" t="str">
        <f t="shared" si="1704"/>
        <v>-0.00389508329363441-0.00653284048139899i</v>
      </c>
      <c r="AA3262" s="12" t="str">
        <f t="shared" si="1705"/>
        <v>0.00741273933250894-9.56195644008102i</v>
      </c>
      <c r="AB3262" s="12" t="str">
        <f t="shared" si="1706"/>
        <v>0.347734160373961-0.238448047175851i</v>
      </c>
      <c r="AC3262" s="12" t="str">
        <f t="shared" si="1707"/>
        <v>0.948352921863648-0.0837927556103693i</v>
      </c>
      <c r="AD3262" s="12" t="str">
        <f t="shared" si="1708"/>
        <v>0.385874947065735-0.217339470663689i</v>
      </c>
      <c r="AE3262" s="12" t="str">
        <f t="shared" si="1709"/>
        <v>-0.00292285915190538-0.00167430413371925i</v>
      </c>
      <c r="AF3262" s="12" t="str">
        <f t="shared" si="1710"/>
        <v>-13.6691618208816-0.242123370424111i</v>
      </c>
      <c r="AG3262" s="12" t="str">
        <f t="shared" si="1711"/>
        <v>0.992487304817908-0.0133626164679338i</v>
      </c>
      <c r="AH3262" s="12" t="str">
        <f t="shared" si="1712"/>
        <v>0.0395197720760275+0.0243047080706906i</v>
      </c>
      <c r="AI3262" s="12">
        <f t="shared" si="1713"/>
        <v>-26.670505410172012</v>
      </c>
      <c r="AJ3262" s="12">
        <f t="shared" si="1714"/>
        <v>31.591566450398737</v>
      </c>
      <c r="AK3262" s="12"/>
      <c r="AL3262" s="12"/>
      <c r="AM3262" s="12"/>
      <c r="AN3262" s="12"/>
    </row>
    <row r="3263" spans="1:40" x14ac:dyDescent="0.35">
      <c r="A3263" s="12"/>
      <c r="B3263" s="12">
        <f t="shared" si="1715"/>
        <v>1333000</v>
      </c>
      <c r="C3263" s="29" t="str">
        <f t="shared" si="1682"/>
        <v>-3.89827651408766E-08+0.00166514798163826i</v>
      </c>
      <c r="D3263" s="28" t="str">
        <f t="shared" si="1683"/>
        <v>-5.39906133173172+0.0127661345258933i</v>
      </c>
      <c r="E3263" s="12" t="str">
        <f t="shared" si="1684"/>
        <v>4200</v>
      </c>
      <c r="F3263" s="12" t="str">
        <f t="shared" si="1685"/>
        <v>0.704225352112676</v>
      </c>
      <c r="G3263" s="12" t="str">
        <f t="shared" si="1681"/>
        <v>0.704225352112676</v>
      </c>
      <c r="H3263" s="12" t="str">
        <f t="shared" si="1686"/>
        <v>8.27011316281481+0.254708287356897i</v>
      </c>
      <c r="I3263" s="12" t="str">
        <f t="shared" si="1687"/>
        <v>5234.67875904399i</v>
      </c>
      <c r="J3263" s="12" t="str">
        <f t="shared" si="1688"/>
        <v>-23437.4564325961+1132.13957103401i</v>
      </c>
      <c r="K3263" s="12" t="str">
        <f t="shared" si="1689"/>
        <v>0.0107635831806655-0.222826777112885i</v>
      </c>
      <c r="L3263" s="12" t="str">
        <f t="shared" si="1690"/>
        <v>0.000586294830005215-0.0101724776325993i</v>
      </c>
      <c r="M3263" s="12" t="str">
        <f t="shared" si="1691"/>
        <v>0.0113498780106707-0.232999254745484i</v>
      </c>
      <c r="N3263" s="12" t="str">
        <f t="shared" si="1692"/>
        <v>-16.7509720289408i</v>
      </c>
      <c r="O3263" s="12" t="str">
        <f t="shared" si="1693"/>
        <v>-0.503623201635741+0.863923417192847i</v>
      </c>
      <c r="P3263" s="12" t="str">
        <f t="shared" si="1694"/>
        <v>1.50362320163574-0.863923417192847i</v>
      </c>
      <c r="Q3263" s="12" t="str">
        <f t="shared" si="1695"/>
        <v>-1.50362320163574+17.6148954461336i</v>
      </c>
      <c r="R3263" s="12" t="str">
        <f t="shared" si="1696"/>
        <v>-0.0559240418840344-0.0805871666437418i</v>
      </c>
      <c r="S3263" s="12" t="str">
        <f t="shared" si="1697"/>
        <v>1.71537856332069i</v>
      </c>
      <c r="T3263" s="12" t="str">
        <f t="shared" si="1698"/>
        <v>0.138237498139427-0.095930902622121i</v>
      </c>
      <c r="U3263" s="12" t="str">
        <f t="shared" si="1699"/>
        <v>0.001-0.00119396056333005i</v>
      </c>
      <c r="V3263" s="12" t="str">
        <f t="shared" si="1700"/>
        <v>0.0015-0.000362905946300926i</v>
      </c>
      <c r="W3263" s="12" t="str">
        <f t="shared" si="1701"/>
        <v>0.000694043018563191-0.00042932578378071i</v>
      </c>
      <c r="X3263" s="12" t="str">
        <f t="shared" si="1702"/>
        <v>0.000682791194145153-0.000407638865263401i</v>
      </c>
      <c r="Y3263" s="12" t="str">
        <f t="shared" si="1703"/>
        <v>0.00029+1.25632290217056i</v>
      </c>
      <c r="Z3263" s="12" t="str">
        <f t="shared" si="1704"/>
        <v>-0.00388984605903961-0.00652693583495527i</v>
      </c>
      <c r="AA3263" s="12" t="str">
        <f t="shared" si="1705"/>
        <v>0.00740082166201235-9.55477901348571i</v>
      </c>
      <c r="AB3263" s="12" t="str">
        <f t="shared" si="1706"/>
        <v>0.345066614032706-0.239461450000557i</v>
      </c>
      <c r="AC3263" s="12" t="str">
        <f t="shared" si="1707"/>
        <v>0.948122124584424-0.0831181221529327i</v>
      </c>
      <c r="AD3263" s="12" t="str">
        <f t="shared" si="1708"/>
        <v>0.383144124433757-0.218975197899421i</v>
      </c>
      <c r="AE3263" s="12" t="str">
        <f t="shared" si="1709"/>
        <v>-0.00291960872860899-0.00164897730514277i</v>
      </c>
      <c r="AF3263" s="12" t="str">
        <f t="shared" si="1710"/>
        <v>-13.6691744945465-0.241942152831004i</v>
      </c>
      <c r="AG3263" s="12" t="str">
        <f t="shared" si="1711"/>
        <v>0.992436284960621-0.0132581704891184i</v>
      </c>
      <c r="AH3263" s="12" t="str">
        <f t="shared" si="1712"/>
        <v>0.0394908313995634+0.0239512717122823i</v>
      </c>
      <c r="AI3263" s="12">
        <f t="shared" si="1713"/>
        <v>-26.709706275623482</v>
      </c>
      <c r="AJ3263" s="12">
        <f t="shared" si="1714"/>
        <v>31.236899029907811</v>
      </c>
      <c r="AK3263" s="12"/>
      <c r="AL3263" s="12"/>
      <c r="AM3263" s="12"/>
      <c r="AN3263" s="12"/>
    </row>
    <row r="3264" spans="1:40" x14ac:dyDescent="0.35">
      <c r="A3264" s="12"/>
      <c r="B3264" s="12">
        <f t="shared" si="1715"/>
        <v>1334000</v>
      </c>
      <c r="C3264" s="29" t="str">
        <f t="shared" si="1682"/>
        <v>-3.8924342121554E-08+0.00166389974477183i</v>
      </c>
      <c r="D3264" s="28" t="str">
        <f t="shared" si="1683"/>
        <v>-5.39906133128381+0.0127565647099174i</v>
      </c>
      <c r="E3264" s="12" t="str">
        <f t="shared" si="1684"/>
        <v>4200</v>
      </c>
      <c r="F3264" s="12" t="str">
        <f t="shared" si="1685"/>
        <v>0.704225352112676</v>
      </c>
      <c r="G3264" s="12" t="str">
        <f t="shared" si="1681"/>
        <v>0.704225352112676</v>
      </c>
      <c r="H3264" s="12" t="str">
        <f t="shared" si="1686"/>
        <v>8.27012580847846+0.254517770695502i</v>
      </c>
      <c r="I3264" s="12" t="str">
        <f t="shared" si="1687"/>
        <v>5238.60574986098i</v>
      </c>
      <c r="J3264" s="12" t="str">
        <f t="shared" si="1688"/>
        <v>-23472.6360995903+1132.98888804154i</v>
      </c>
      <c r="K3264" s="12" t="str">
        <f t="shared" si="1689"/>
        <v>0.0107474880477514-0.222660503198435i</v>
      </c>
      <c r="L3264" s="12" t="str">
        <f t="shared" si="1690"/>
        <v>0.000585419061525259-0.0101649025245778i</v>
      </c>
      <c r="M3264" s="12" t="str">
        <f t="shared" si="1691"/>
        <v>0.0113329071092767-0.232825405723013i</v>
      </c>
      <c r="N3264" s="12" t="str">
        <f t="shared" si="1692"/>
        <v>-16.7635383995551i</v>
      </c>
      <c r="O3264" s="12" t="str">
        <f t="shared" si="1693"/>
        <v>-0.492727341548325+0.870183754669507i</v>
      </c>
      <c r="P3264" s="12" t="str">
        <f t="shared" si="1694"/>
        <v>1.49272734154833-0.870183754669507i</v>
      </c>
      <c r="Q3264" s="12" t="str">
        <f t="shared" si="1695"/>
        <v>-1.49272734154833+17.6337221542246i</v>
      </c>
      <c r="R3264" s="12" t="str">
        <f t="shared" si="1696"/>
        <v>-0.0561115522180691-0.0799019107283681i</v>
      </c>
      <c r="S3264" s="12" t="str">
        <f t="shared" si="1697"/>
        <v>1.71666541895709i</v>
      </c>
      <c r="T3264" s="12" t="str">
        <f t="shared" si="1698"/>
        <v>0.137164847055986-0.0963247612967642i</v>
      </c>
      <c r="U3264" s="12" t="str">
        <f t="shared" si="1699"/>
        <v>0.001-0.00119306554041901i</v>
      </c>
      <c r="V3264" s="12" t="str">
        <f t="shared" si="1700"/>
        <v>0.0015-0.00036263390286292i</v>
      </c>
      <c r="W3264" s="12" t="str">
        <f t="shared" si="1701"/>
        <v>0.00069394141971587-0.000429067173267676i</v>
      </c>
      <c r="X3264" s="12" t="str">
        <f t="shared" si="1702"/>
        <v>0.000682687043739028-0.000407396476262189i</v>
      </c>
      <c r="Y3264" s="12" t="str">
        <f t="shared" si="1703"/>
        <v>0.00029+1.25726537996663i</v>
      </c>
      <c r="Z3264" s="12" t="str">
        <f t="shared" si="1704"/>
        <v>-0.00388461930203845-0.00652104147914345i</v>
      </c>
      <c r="AA3264" s="12" t="str">
        <f t="shared" si="1705"/>
        <v>0.00738893252801039-9.54761235597705i</v>
      </c>
      <c r="AB3264" s="12" t="str">
        <f t="shared" si="1706"/>
        <v>0.342389076588935-0.24044459481362i</v>
      </c>
      <c r="AC3264" s="12" t="str">
        <f t="shared" si="1707"/>
        <v>0.947898653258827-0.082441811929897i</v>
      </c>
      <c r="AD3264" s="12" t="str">
        <f t="shared" si="1708"/>
        <v>0.380392793344109-0.220576664990962i</v>
      </c>
      <c r="AE3264" s="12" t="str">
        <f t="shared" si="1709"/>
        <v>-0.00291607076911804-0.00162370081336101i</v>
      </c>
      <c r="AF3264" s="12" t="str">
        <f t="shared" si="1710"/>
        <v>-13.6691871397623-0.241761205985585i</v>
      </c>
      <c r="AG3264" s="12" t="str">
        <f t="shared" si="1711"/>
        <v>0.992386525340566-0.0131531713910252i</v>
      </c>
      <c r="AH3264" s="12" t="str">
        <f t="shared" si="1712"/>
        <v>0.0394577872610913+0.0235983233379919i</v>
      </c>
      <c r="AI3264" s="12">
        <f t="shared" si="1713"/>
        <v>-26.74936550241247</v>
      </c>
      <c r="AJ3264" s="12">
        <f t="shared" si="1714"/>
        <v>30.882168762731272</v>
      </c>
      <c r="AK3264" s="12"/>
      <c r="AL3264" s="12"/>
      <c r="AM3264" s="12"/>
      <c r="AN3264" s="12"/>
    </row>
    <row r="3265" spans="1:40" x14ac:dyDescent="0.35">
      <c r="A3265" s="12"/>
      <c r="B3265" s="12">
        <f t="shared" si="1715"/>
        <v>1335000</v>
      </c>
      <c r="C3265" s="29" t="str">
        <f t="shared" si="1682"/>
        <v>-3.88660503407375E-08+0.00166265337792318i</v>
      </c>
      <c r="D3265" s="28" t="str">
        <f t="shared" si="1683"/>
        <v>-5.3990613308369+0.0127470092307444i</v>
      </c>
      <c r="E3265" s="12" t="str">
        <f t="shared" si="1684"/>
        <v>4200</v>
      </c>
      <c r="F3265" s="12" t="str">
        <f t="shared" si="1685"/>
        <v>0.704225352112676</v>
      </c>
      <c r="G3265" s="12" t="str">
        <f t="shared" ref="G3265:G3328" si="1716">IF($C$11=$C$7,$C$24,F3265)</f>
        <v>0.704225352112676</v>
      </c>
      <c r="H3265" s="12" t="str">
        <f t="shared" si="1686"/>
        <v>8.27013842577704+0.254327538512993i</v>
      </c>
      <c r="I3265" s="12" t="str">
        <f t="shared" si="1687"/>
        <v>5242.53274067797i</v>
      </c>
      <c r="J3265" s="12" t="str">
        <f t="shared" si="1688"/>
        <v>-23507.8421480371+1133.83820504906i</v>
      </c>
      <c r="K3265" s="12" t="str">
        <f t="shared" si="1689"/>
        <v>0.0107314289622918-0.22249447667669i</v>
      </c>
      <c r="L3265" s="12" t="str">
        <f t="shared" si="1690"/>
        <v>0.000584545251665373-0.010157338652316i</v>
      </c>
      <c r="M3265" s="12" t="str">
        <f t="shared" si="1691"/>
        <v>0.0113159742139572-0.232651815329006i</v>
      </c>
      <c r="N3265" s="12" t="str">
        <f t="shared" si="1692"/>
        <v>-16.7761047701695i</v>
      </c>
      <c r="O3265" s="12" t="str">
        <f t="shared" si="1693"/>
        <v>-0.481753674101712+0.876306680043865i</v>
      </c>
      <c r="P3265" s="12" t="str">
        <f t="shared" si="1694"/>
        <v>1.48175367410171-0.876306680043865i</v>
      </c>
      <c r="Q3265" s="12" t="str">
        <f t="shared" si="1695"/>
        <v>-1.48175367410171+17.6524114502134i</v>
      </c>
      <c r="R3265" s="12" t="str">
        <f t="shared" si="1696"/>
        <v>-0.0562917098192844-0.079215422221456i</v>
      </c>
      <c r="S3265" s="12" t="str">
        <f t="shared" si="1697"/>
        <v>1.71795227459349i</v>
      </c>
      <c r="T3265" s="12" t="str">
        <f t="shared" si="1698"/>
        <v>0.136088314788234-0.0967064709247963i</v>
      </c>
      <c r="U3265" s="12" t="str">
        <f t="shared" si="1699"/>
        <v>0.001-0.00119217185836626i</v>
      </c>
      <c r="V3265" s="12" t="str">
        <f t="shared" si="1700"/>
        <v>0.0015-0.000362362266980626i</v>
      </c>
      <c r="W3265" s="12" t="str">
        <f t="shared" si="1701"/>
        <v>0.000693839964212067-0.000428808861053159i</v>
      </c>
      <c r="X3265" s="12" t="str">
        <f t="shared" si="1702"/>
        <v>0.000682583042042787-0.000407154362231434i</v>
      </c>
      <c r="Y3265" s="12" t="str">
        <f t="shared" si="1703"/>
        <v>0.00029+1.25820785776271i</v>
      </c>
      <c r="Z3265" s="12" t="str">
        <f t="shared" si="1704"/>
        <v>-0.00387940299444342-0.00651515738854687i</v>
      </c>
      <c r="AA3265" s="12" t="str">
        <f t="shared" si="1705"/>
        <v>0.00737707184059229-9.54045644333232i</v>
      </c>
      <c r="AB3265" s="12" t="str">
        <f t="shared" si="1706"/>
        <v>0.339701850984234-0.241397413337258i</v>
      </c>
      <c r="AC3265" s="12" t="str">
        <f t="shared" si="1707"/>
        <v>0.947682510957532-0.0817638992067459i</v>
      </c>
      <c r="AD3265" s="12" t="str">
        <f t="shared" si="1708"/>
        <v>0.377621381435735-0.222143612795518i</v>
      </c>
      <c r="AE3265" s="12" t="str">
        <f t="shared" si="1709"/>
        <v>-0.00291224611813087-0.00159847813665889i</v>
      </c>
      <c r="AF3265" s="12" t="str">
        <f t="shared" si="1710"/>
        <v>-13.6691997566139-0.241580529282249i</v>
      </c>
      <c r="AG3265" s="12" t="str">
        <f t="shared" si="1711"/>
        <v>0.99233803208643-0.0130476351819979i</v>
      </c>
      <c r="AH3265" s="12" t="str">
        <f t="shared" si="1712"/>
        <v>0.0394206482637558+0.0232459146041908i</v>
      </c>
      <c r="AI3265" s="12">
        <f t="shared" si="1713"/>
        <v>-26.789486537953728</v>
      </c>
      <c r="AJ3265" s="12">
        <f t="shared" si="1714"/>
        <v>30.527376516514025</v>
      </c>
      <c r="AK3265" s="12"/>
      <c r="AL3265" s="12"/>
      <c r="AM3265" s="12"/>
      <c r="AN3265" s="12"/>
    </row>
    <row r="3266" spans="1:40" x14ac:dyDescent="0.35">
      <c r="A3266" s="12"/>
      <c r="B3266" s="12">
        <f t="shared" si="1715"/>
        <v>1336000</v>
      </c>
      <c r="C3266" s="29" t="str">
        <f t="shared" ref="C3266:C3329" si="1717">IMPRODUCT(COMPLEX(-1,0),IMDIV(IMPRODUCT(G3266,COMPLEX($C$96+$C$97,0)),COMPLEX($C$96,2*PI()*B3266*$C$99*$C$98*(2*$C$96+$C$97))))</f>
        <v>-3.88078894056446E-08+0.00166140887689316i</v>
      </c>
      <c r="D3266" s="28" t="str">
        <f t="shared" ref="D3266:D3329" si="1718">IMPRODUCT(COMPLEX($C$102,0),IMSUB(C3266,G3266))</f>
        <v>-5.399061330391+0.0127374680561809i</v>
      </c>
      <c r="E3266" s="12" t="str">
        <f t="shared" ref="E3266:E3329" si="1719">IMDIV(COMPLEX($C$20*10^3,0),COMPLEX(1,2*PI()*B3266*$C$20*1000*$C$29*10^-12))</f>
        <v>4200</v>
      </c>
      <c r="F3266" s="12" t="str">
        <f t="shared" ref="F3266:F3329" si="1720">IMDIV(COMPLEX($C$22*1000,0),IMSUM(COMPLEX($C$22*1000,0),E3266))</f>
        <v>0.704225352112676</v>
      </c>
      <c r="G3266" s="12" t="str">
        <f t="shared" si="1716"/>
        <v>0.704225352112676</v>
      </c>
      <c r="H3266" s="12" t="str">
        <f t="shared" ref="H3266:H3329" si="1721">IMPRODUCT(COMPLEX($C$104,0),IMPRODUCT(COMPLEX(-1,0),D3266),IMDIV(COMPLEX(0,2*PI()*B3266*$C$105*$C$106),COMPLEX(1,2*PI()*B3266*$C$105*$C$106)))</f>
        <v>8.2701510147953+0.254137590173372i</v>
      </c>
      <c r="I3266" s="12" t="str">
        <f t="shared" ref="I3266:I3329" si="1722">COMPLEX(0,2*PI()*B3266*$C$109*$C$108*$C$110)</f>
        <v>5246.45973149496i</v>
      </c>
      <c r="J3266" s="12" t="str">
        <f t="shared" ref="J3266:J3329" si="1723">IMSUM(COMPLEX(0,2*PI()*B3266*$C$109*$C$108),COMPLEX(0,2*PI()*B3266*$C$109*$C$107),COMPLEX(0,2*PI()*B3266*$C$28*10^-12*$C$107),COMPLEX(-1*2*PI()*B3266*2*PI()*B3266*$C$109*$C$108*$C$28*10^-12*$C$107,0),COMPLEX(1,0))</f>
        <v>-23543.0745779365+1134.68752205659i</v>
      </c>
      <c r="K3266" s="12" t="str">
        <f t="shared" ref="K3266:K3329" si="1724">IMDIV(I3266,J3266)</f>
        <v>0.0107154058168027-0.222328696997214i</v>
      </c>
      <c r="L3266" s="12" t="str">
        <f t="shared" ref="L3266:L3329" si="1725">IMDIV(COMPLEX($C$113,0),COMPLEX(1,2*PI()*B3266*$C$111*$C$112))</f>
        <v>0.000583673394595853-0.010149785990919i</v>
      </c>
      <c r="M3266" s="12" t="str">
        <f t="shared" ref="M3266:M3329" si="1726">IMSUM(K3266,L3266)</f>
        <v>0.0112990792113986-0.232478482988133i</v>
      </c>
      <c r="N3266" s="12" t="str">
        <f t="shared" ref="N3266:N3329" si="1727">COMPLEX(0,-2*PI()*B3266*$C$41)</f>
        <v>-16.7886711407839i</v>
      </c>
      <c r="O3266" s="12" t="str">
        <f t="shared" ref="O3266:O3329" si="1728">IMEXP(N3266)</f>
        <v>-0.470703932165292+0.882291226434975i</v>
      </c>
      <c r="P3266" s="12" t="str">
        <f t="shared" ref="P3266:P3329" si="1729">IMSUB(COMPLEX(1,0),O3266)</f>
        <v>1.47070393216529-0.882291226434975i</v>
      </c>
      <c r="Q3266" s="12" t="str">
        <f t="shared" ref="Q3266:Q3329" si="1730">IMSUM(COMPLEX(0,2*PI()*B3266*$C$41),O3266,COMPLEX(-1,0))</f>
        <v>-1.47070393216529+17.6709623672189i</v>
      </c>
      <c r="R3266" s="12" t="str">
        <f t="shared" ref="R3266:R3329" si="1731">IMDIV(P3266,Q3266)</f>
        <v>-0.0564645157600804-0.0785277744342525i</v>
      </c>
      <c r="S3266" s="12" t="str">
        <f t="shared" ref="S3266:S3329" si="1732">IMDIV(COMPLEX(0,2*PI()*B3266*$C$119),COMPLEX($C$120,0))</f>
        <v>1.71923913022989i</v>
      </c>
      <c r="T3266" s="12" t="str">
        <f t="shared" ref="T3266:T3329" si="1733">IMPRODUCT(R3266,S3266)</f>
        <v>0.135008022617233-0.0970760049642125i</v>
      </c>
      <c r="U3266" s="12" t="str">
        <f t="shared" ref="U3266:U3329" si="1734">IMDIV(COMPLEX(1,2*PI()*B3266*$C$16*10^-3*$C$15*10^-6),COMPLEX(0,2*PI()*B3266*$C$15*10^-6))</f>
        <v>0.001-0.00119127951416089i</v>
      </c>
      <c r="V3266" s="12" t="str">
        <f t="shared" ref="V3266:V3329" si="1735">IMSUM(COMPLEX($C$18*10^-3,0),IMDIV(COMPLEX(1,0),COMPLEX(0,2*PI()*B3266*($C$17*1*10^-6))))</f>
        <v>0.0015-0.000362091037738874i</v>
      </c>
      <c r="W3266" s="12" t="str">
        <f t="shared" ref="W3266:W3329" si="1736">IMDIV(IMPRODUCT(U3266,V3266),IMSUM(U3266,V3266))</f>
        <v>0.000693738651833911-0.000428550846602709i</v>
      </c>
      <c r="X3266" s="12" t="str">
        <f t="shared" ref="X3266:X3329" si="1737">IMDIV(IMPRODUCT(COMPLEX($C$19,0),W3266),IMSUM(COMPLEX($C$19,0),W3266))</f>
        <v>0.00068247918882148-0.000406912522685154i</v>
      </c>
      <c r="Y3266" s="12" t="str">
        <f t="shared" ref="Y3266:Y3329" si="1738">COMPLEX($C$13*10^-3,2*PI()*B3266*$C$12*0.000001)</f>
        <v>0.00029+1.25915033555879i</v>
      </c>
      <c r="Z3266" s="12" t="str">
        <f t="shared" ref="Z3266:Z3329" si="1739">IMPRODUCT(COMPLEX($C$6,0),IMDIV(X3266,IMSUM(X3266,Y3266)))</f>
        <v>-0.00387419710816421-0.00650928353782855i</v>
      </c>
      <c r="AA3266" s="12" t="str">
        <f t="shared" ref="AA3266:AA3329" si="1740">IMDIV(COMPLEX($C$6,0),IMSUM(X3266,Y3266))</f>
        <v>0.00736523951019672-9.53331125140163i</v>
      </c>
      <c r="AB3266" s="12" t="str">
        <f t="shared" ref="AB3266:AB3329" si="1741">IMPRODUCT(COMPLEX($C$115,0),T3266)</f>
        <v>0.337005239958784-0.242319839317672i</v>
      </c>
      <c r="AC3266" s="12" t="str">
        <f t="shared" ref="AC3266:AC3329" si="1742">IMSUM(COMPLEX(1,0),IMPRODUCT(AB3266,M3266))</f>
        <v>0.94747370025845-0.0810844580036136i</v>
      </c>
      <c r="AD3266" s="12" t="str">
        <f t="shared" ref="AD3266:AD3329" si="1743">IMDIV(AB3266,AC3266)</f>
        <v>0.374830319677124-0.223675787460404i</v>
      </c>
      <c r="AE3266" s="12" t="str">
        <f t="shared" ref="AE3266:AE3329" si="1744">IMPRODUCT(AD3266,AA3266,X3266)</f>
        <v>-0.00290813566167222-0.00157331274040787i</v>
      </c>
      <c r="AF3266" s="12" t="str">
        <f t="shared" ref="AF3266:AF3329" si="1745">IMSUB(D3266,H3266)</f>
        <v>-13.6692123451863-0.241400122117191i</v>
      </c>
      <c r="AG3266" s="12" t="str">
        <f t="shared" ref="AG3266:AG3329" si="1746">IMSUM(COMPLEX(1,0),IMPRODUCT(AD3266,AA3266,COMPLEX($C$123,0)))</f>
        <v>0.99229081112602-0.0129415779374839i</v>
      </c>
      <c r="AH3266" s="12" t="str">
        <f t="shared" ref="AH3266:AH3329" si="1747">IMDIV(IMPRODUCT(AE3266,AF3266),AG3266)</f>
        <v>0.0393794236740873+0.0228940970366494i</v>
      </c>
      <c r="AI3266" s="12">
        <f t="shared" ref="AI3266:AI3329" si="1748">20*LOG10(IMABS(AH3266))</f>
        <v>-26.830072901136699</v>
      </c>
      <c r="AJ3266" s="12">
        <f t="shared" ref="AJ3266:AJ3329" si="1749">IMARGUMENT(AH3266)*180/PI()</f>
        <v>30.172523167564016</v>
      </c>
      <c r="AK3266" s="12"/>
      <c r="AL3266" s="12"/>
      <c r="AM3266" s="12"/>
      <c r="AN3266" s="12"/>
    </row>
    <row r="3267" spans="1:40" x14ac:dyDescent="0.35">
      <c r="A3267" s="12"/>
      <c r="B3267" s="12">
        <f t="shared" si="1715"/>
        <v>1337000</v>
      </c>
      <c r="C3267" s="29" t="str">
        <f t="shared" si="1717"/>
        <v>-3.87498589249612E-08+0.00166016623749519i</v>
      </c>
      <c r="D3267" s="28" t="str">
        <f t="shared" si="1718"/>
        <v>-5.3990613299461+0.0127279411541298i</v>
      </c>
      <c r="E3267" s="12" t="str">
        <f t="shared" si="1719"/>
        <v>4200</v>
      </c>
      <c r="F3267" s="12" t="str">
        <f t="shared" si="1720"/>
        <v>0.704225352112676</v>
      </c>
      <c r="G3267" s="12" t="str">
        <f t="shared" si="1716"/>
        <v>0.704225352112676</v>
      </c>
      <c r="H3267" s="12" t="str">
        <f t="shared" si="1721"/>
        <v>8.27016357561765+0.253947925042537i</v>
      </c>
      <c r="I3267" s="12" t="str">
        <f t="shared" si="1722"/>
        <v>5250.38672231194i</v>
      </c>
      <c r="J3267" s="12" t="str">
        <f t="shared" si="1723"/>
        <v>-23578.3333892884+1135.53683906412i</v>
      </c>
      <c r="K3267" s="12" t="str">
        <f t="shared" si="1724"/>
        <v>0.0106994185041998-0.222163163611198i</v>
      </c>
      <c r="L3267" s="12" t="str">
        <f t="shared" si="1725"/>
        <v>0.000582803484508666-0.0101422445155656i</v>
      </c>
      <c r="M3267" s="12" t="str">
        <f t="shared" si="1726"/>
        <v>0.0112822219887085-0.232305408126764i</v>
      </c>
      <c r="N3267" s="12" t="str">
        <f t="shared" si="1727"/>
        <v>-16.8012375113982i</v>
      </c>
      <c r="O3267" s="12" t="str">
        <f t="shared" si="1728"/>
        <v>-0.459579860621502+0.888136448813537i</v>
      </c>
      <c r="P3267" s="12" t="str">
        <f t="shared" si="1729"/>
        <v>1.4595798606215-0.888136448813537i</v>
      </c>
      <c r="Q3267" s="12" t="str">
        <f t="shared" si="1730"/>
        <v>-1.4595798606215+17.6893739602117i</v>
      </c>
      <c r="R3267" s="12" t="str">
        <f t="shared" si="1731"/>
        <v>-0.0566299715765095-0.0778390404147678i</v>
      </c>
      <c r="S3267" s="12" t="str">
        <f t="shared" si="1732"/>
        <v>1.72052598586629i</v>
      </c>
      <c r="T3267" s="12" t="str">
        <f t="shared" si="1733"/>
        <v>0.133924091748504-0.097433337676254i</v>
      </c>
      <c r="U3267" s="12" t="str">
        <f t="shared" si="1734"/>
        <v>0.001-0.00119038850480101i</v>
      </c>
      <c r="V3267" s="12" t="str">
        <f t="shared" si="1735"/>
        <v>0.0015-0.000361820214225231i</v>
      </c>
      <c r="W3267" s="12" t="str">
        <f t="shared" si="1736"/>
        <v>0.000693637482363783-0.00042829312938331i</v>
      </c>
      <c r="X3267" s="12" t="str">
        <f t="shared" si="1737"/>
        <v>0.000682375483840465-0.000406670957138657i</v>
      </c>
      <c r="Y3267" s="12" t="str">
        <f t="shared" si="1738"/>
        <v>0.00029+1.26009281335487i</v>
      </c>
      <c r="Z3267" s="12" t="str">
        <f t="shared" si="1739"/>
        <v>-0.0038690016152067-0.0065034199017302i</v>
      </c>
      <c r="AA3267" s="12" t="str">
        <f t="shared" si="1740"/>
        <v>0.00735343544760921-9.52617675610724i</v>
      </c>
      <c r="AB3267" s="12" t="str">
        <f t="shared" si="1741"/>
        <v>0.334299546064204-0.243211808506111i</v>
      </c>
      <c r="AC3267" s="12" t="str">
        <f t="shared" si="1742"/>
        <v>0.94727222325316-0.0804035620988781i</v>
      </c>
      <c r="AD3267" s="12" t="str">
        <f t="shared" si="1743"/>
        <v>0.372020042301894-0.22517294046725i</v>
      </c>
      <c r="AE3267" s="12" t="str">
        <f t="shared" si="1744"/>
        <v>-0.00290374032692112-0.00154820807658002i</v>
      </c>
      <c r="AF3267" s="12" t="str">
        <f t="shared" si="1745"/>
        <v>-13.6692249055638-0.241219983888407i</v>
      </c>
      <c r="AG3267" s="12" t="str">
        <f t="shared" si="1746"/>
        <v>0.992244868185494-0.0128350157975619i</v>
      </c>
      <c r="AH3267" s="12" t="str">
        <f t="shared" si="1747"/>
        <v>0.0393341234204158+0.0225429220215039i</v>
      </c>
      <c r="AI3267" s="12">
        <f t="shared" si="1748"/>
        <v>-26.871128183941817</v>
      </c>
      <c r="AJ3267" s="12">
        <f t="shared" si="1749"/>
        <v>29.817609600686211</v>
      </c>
      <c r="AK3267" s="12"/>
      <c r="AL3267" s="12"/>
      <c r="AM3267" s="12"/>
      <c r="AN3267" s="12"/>
    </row>
    <row r="3268" spans="1:40" x14ac:dyDescent="0.35">
      <c r="A3268" s="12"/>
      <c r="B3268" s="12">
        <f t="shared" si="1715"/>
        <v>1338000</v>
      </c>
      <c r="C3268" s="29" t="str">
        <f t="shared" si="1717"/>
        <v>-3.86919585088348E-08+0.00165892545555522i</v>
      </c>
      <c r="D3268" s="28" t="str">
        <f t="shared" si="1718"/>
        <v>-5.3990613295022+0.01271842849259i</v>
      </c>
      <c r="E3268" s="12" t="str">
        <f t="shared" si="1719"/>
        <v>4200</v>
      </c>
      <c r="F3268" s="12" t="str">
        <f t="shared" si="1720"/>
        <v>0.704225352112676</v>
      </c>
      <c r="G3268" s="12" t="str">
        <f t="shared" si="1716"/>
        <v>0.704225352112676</v>
      </c>
      <c r="H3268" s="12" t="str">
        <f t="shared" si="1721"/>
        <v>8.2701761083282+0.25375854248827i</v>
      </c>
      <c r="I3268" s="12" t="str">
        <f t="shared" si="1722"/>
        <v>5254.31371312893i</v>
      </c>
      <c r="J3268" s="12" t="str">
        <f t="shared" si="1723"/>
        <v>-23613.6185820929+1136.38615607165i</v>
      </c>
      <c r="K3268" s="12" t="str">
        <f t="shared" si="1724"/>
        <v>0.0106834669177973-0.221997875971455i</v>
      </c>
      <c r="L3268" s="12" t="str">
        <f t="shared" si="1725"/>
        <v>0.00058193551561731-0.010134714201507i</v>
      </c>
      <c r="M3268" s="12" t="str">
        <f t="shared" si="1726"/>
        <v>0.0112654024334146-0.232132590172962i</v>
      </c>
      <c r="N3268" s="12" t="str">
        <f t="shared" si="1727"/>
        <v>-16.8138038820126i</v>
      </c>
      <c r="O3268" s="12" t="str">
        <f t="shared" si="1728"/>
        <v>-0.448383216090009+0.893841424151276i</v>
      </c>
      <c r="P3268" s="12" t="str">
        <f t="shared" si="1729"/>
        <v>1.44838321609001-0.893841424151276i</v>
      </c>
      <c r="Q3268" s="12" t="str">
        <f t="shared" si="1730"/>
        <v>-1.44838321609001+17.7076453061639i</v>
      </c>
      <c r="R3268" s="12" t="str">
        <f t="shared" si="1731"/>
        <v>-0.056788079262345-0.0771492929518359i</v>
      </c>
      <c r="S3268" s="12" t="str">
        <f t="shared" si="1732"/>
        <v>1.72181284150269i</v>
      </c>
      <c r="T3268" s="12" t="str">
        <f t="shared" si="1733"/>
        <v>0.132836643317324-0.0977784441181782i</v>
      </c>
      <c r="U3268" s="12" t="str">
        <f t="shared" si="1734"/>
        <v>0.001-0.00118949882729369i</v>
      </c>
      <c r="V3268" s="12" t="str">
        <f t="shared" si="1735"/>
        <v>0.0015-0.000361549795529996i</v>
      </c>
      <c r="W3268" s="12" t="str">
        <f t="shared" si="1736"/>
        <v>0.000693536455584293-0.000428035708863396i</v>
      </c>
      <c r="X3268" s="12" t="str">
        <f t="shared" si="1737"/>
        <v>0.000682271926865421-0.000406429665108587i</v>
      </c>
      <c r="Y3268" s="12" t="str">
        <f t="shared" si="1738"/>
        <v>0.00029+1.26103529115094i</v>
      </c>
      <c r="Z3268" s="12" t="str">
        <f t="shared" si="1739"/>
        <v>-0.00386381648767336-0.0064975664550725i</v>
      </c>
      <c r="AA3268" s="12" t="str">
        <f t="shared" si="1740"/>
        <v>0.00734165956396144-9.51905293344372i</v>
      </c>
      <c r="AB3268" s="12" t="str">
        <f t="shared" si="1741"/>
        <v>0.33158507167677-0.244073258640832i</v>
      </c>
      <c r="AC3268" s="12" t="str">
        <f t="shared" si="1742"/>
        <v>0.9470780815531-0.0797212850328397i</v>
      </c>
      <c r="AD3268" s="12" t="str">
        <f t="shared" si="1743"/>
        <v>0.369190986743759-0.226634828675468i</v>
      </c>
      <c r="AE3268" s="12" t="str">
        <f t="shared" si="1744"/>
        <v>-0.00289906108203375-0.00152316758326407i</v>
      </c>
      <c r="AF3268" s="12" t="str">
        <f t="shared" si="1745"/>
        <v>-13.6692374378304-0.24104011399568i</v>
      </c>
      <c r="AG3268" s="12" t="str">
        <f t="shared" si="1746"/>
        <v>0.99220020878861-0.0127279649644603i</v>
      </c>
      <c r="AH3268" s="12" t="str">
        <f t="shared" si="1747"/>
        <v>0.039284758091159+0.0221924407962401i</v>
      </c>
      <c r="AI3268" s="12">
        <f t="shared" si="1748"/>
        <v>-26.912656053107092</v>
      </c>
      <c r="AJ3268" s="12">
        <f t="shared" si="1749"/>
        <v>29.462636709012919</v>
      </c>
      <c r="AK3268" s="12"/>
      <c r="AL3268" s="12"/>
      <c r="AM3268" s="12"/>
      <c r="AN3268" s="12"/>
    </row>
    <row r="3269" spans="1:40" x14ac:dyDescent="0.35">
      <c r="A3269" s="12"/>
      <c r="B3269" s="12">
        <f t="shared" si="1715"/>
        <v>1339000</v>
      </c>
      <c r="C3269" s="29" t="str">
        <f t="shared" si="1717"/>
        <v>-3.8634187768868E-08+0.00165768652691163i</v>
      </c>
      <c r="D3269" s="28" t="str">
        <f t="shared" si="1718"/>
        <v>-5.39906132905929+0.0127089300396558i</v>
      </c>
      <c r="E3269" s="12" t="str">
        <f t="shared" si="1719"/>
        <v>4200</v>
      </c>
      <c r="F3269" s="12" t="str">
        <f t="shared" si="1720"/>
        <v>0.704225352112676</v>
      </c>
      <c r="G3269" s="12" t="str">
        <f t="shared" si="1716"/>
        <v>0.704225352112676</v>
      </c>
      <c r="H3269" s="12" t="str">
        <f t="shared" si="1721"/>
        <v>8.27018861301074+0.253569441880229i</v>
      </c>
      <c r="I3269" s="12" t="str">
        <f t="shared" si="1722"/>
        <v>5258.24070394592i</v>
      </c>
      <c r="J3269" s="12" t="str">
        <f t="shared" si="1723"/>
        <v>-23648.93015635+1137.23547307917i</v>
      </c>
      <c r="K3269" s="12" t="str">
        <f t="shared" si="1724"/>
        <v>0.0106675509513053-0.221832833532412i</v>
      </c>
      <c r="L3269" s="12" t="str">
        <f t="shared" si="1725"/>
        <v>0.00058106948215675-0.0101271950240675i</v>
      </c>
      <c r="M3269" s="12" t="str">
        <f t="shared" si="1726"/>
        <v>0.0112486204334621-0.23196002855648i</v>
      </c>
      <c r="N3269" s="12" t="str">
        <f t="shared" si="1727"/>
        <v>-16.8263702526269i</v>
      </c>
      <c r="O3269" s="12" t="str">
        <f t="shared" si="1728"/>
        <v>-0.437115766650961+0.899405251566357i</v>
      </c>
      <c r="P3269" s="12" t="str">
        <f t="shared" si="1729"/>
        <v>1.43711576665096-0.899405251566357i</v>
      </c>
      <c r="Q3269" s="12" t="str">
        <f t="shared" si="1730"/>
        <v>-1.43711576665096+17.7257755041933i</v>
      </c>
      <c r="R3269" s="12" t="str">
        <f t="shared" si="1731"/>
        <v>-0.0569388412633702-0.0764586045792987i</v>
      </c>
      <c r="S3269" s="12" t="str">
        <f t="shared" si="1732"/>
        <v>1.72309969713909i</v>
      </c>
      <c r="T3269" s="12" t="str">
        <f t="shared" si="1733"/>
        <v>0.131745798394267-0.0981113001363639i</v>
      </c>
      <c r="U3269" s="12" t="str">
        <f t="shared" si="1734"/>
        <v>0.001-0.00118861047865493i</v>
      </c>
      <c r="V3269" s="12" t="str">
        <f t="shared" si="1735"/>
        <v>0.0015-0.00036127978074618i</v>
      </c>
      <c r="W3269" s="12" t="str">
        <f t="shared" si="1736"/>
        <v>0.000693435571278307-0.000427778584512835i</v>
      </c>
      <c r="X3269" s="12" t="str">
        <f t="shared" si="1737"/>
        <v>0.000682168517662347-0.000406188646112879i</v>
      </c>
      <c r="Y3269" s="12" t="str">
        <f t="shared" si="1738"/>
        <v>0.00029+1.26197776894702i</v>
      </c>
      <c r="Z3269" s="12" t="str">
        <f t="shared" si="1739"/>
        <v>-0.00385864169776202-0.0064917231727543i</v>
      </c>
      <c r="AA3269" s="12" t="str">
        <f t="shared" si="1740"/>
        <v>0.00732991177072863-9.51193975947707i</v>
      </c>
      <c r="AB3269" s="12" t="str">
        <f t="shared" si="1741"/>
        <v>0.328862119011246-0.244904129429884i</v>
      </c>
      <c r="AC3269" s="12" t="str">
        <f t="shared" si="1742"/>
        <v>0.946891276295546-0.0790377001115374i</v>
      </c>
      <c r="AD3269" s="12" t="str">
        <f t="shared" si="1743"/>
        <v>0.366343593571154-0.228061214364828i</v>
      </c>
      <c r="AE3269" s="12" t="str">
        <f t="shared" si="1744"/>
        <v>-0.00289409893596028-0.00149819468418557i</v>
      </c>
      <c r="AF3269" s="12" t="str">
        <f t="shared" si="1745"/>
        <v>-13.66924994207-0.240860511840573i</v>
      </c>
      <c r="AG3269" s="12" t="str">
        <f t="shared" si="1746"/>
        <v>0.99215683825602-0.0126204417000736i</v>
      </c>
      <c r="AH3269" s="12" t="str">
        <f t="shared" si="1747"/>
        <v>0.0392313389329682+0.0218427044407197i</v>
      </c>
      <c r="AI3269" s="12">
        <f t="shared" si="1748"/>
        <v>-26.954660251847518</v>
      </c>
      <c r="AJ3269" s="12">
        <f t="shared" si="1749"/>
        <v>29.107605393866919</v>
      </c>
      <c r="AK3269" s="12"/>
      <c r="AL3269" s="12"/>
      <c r="AM3269" s="12"/>
      <c r="AN3269" s="12"/>
    </row>
    <row r="3270" spans="1:40" x14ac:dyDescent="0.35">
      <c r="A3270" s="12"/>
      <c r="B3270" s="12">
        <f t="shared" si="1715"/>
        <v>1340000</v>
      </c>
      <c r="C3270" s="29" t="str">
        <f t="shared" si="1717"/>
        <v>-3.85765463181125E-08+0.00165644944741528i</v>
      </c>
      <c r="D3270" s="28" t="str">
        <f t="shared" si="1718"/>
        <v>-5.39906132861737+0.0126994457635172i</v>
      </c>
      <c r="E3270" s="12" t="str">
        <f t="shared" si="1719"/>
        <v>4200</v>
      </c>
      <c r="F3270" s="12" t="str">
        <f t="shared" si="1720"/>
        <v>0.704225352112676</v>
      </c>
      <c r="G3270" s="12" t="str">
        <f t="shared" si="1716"/>
        <v>0.704225352112676</v>
      </c>
      <c r="H3270" s="12" t="str">
        <f t="shared" si="1721"/>
        <v>8.27020108974875+0.253380622589949i</v>
      </c>
      <c r="I3270" s="12" t="str">
        <f t="shared" si="1722"/>
        <v>5262.1676947629i</v>
      </c>
      <c r="J3270" s="12" t="str">
        <f t="shared" si="1723"/>
        <v>-23684.2681120596+1138.0847900867i</v>
      </c>
      <c r="K3270" s="12" t="str">
        <f t="shared" si="1724"/>
        <v>0.0106516704988295-0.221668035750108i</v>
      </c>
      <c r="L3270" s="12" t="str">
        <f t="shared" si="1725"/>
        <v>0.000580205378383312-0.0101196869586435i</v>
      </c>
      <c r="M3270" s="12" t="str">
        <f t="shared" si="1726"/>
        <v>0.0112318758772128-0.231787722708751i</v>
      </c>
      <c r="N3270" s="12" t="str">
        <f t="shared" si="1727"/>
        <v>-16.8389366232413i</v>
      </c>
      <c r="O3270" s="12" t="str">
        <f t="shared" si="1728"/>
        <v>-0.425779291565066+0.904827052466023i</v>
      </c>
      <c r="P3270" s="12" t="str">
        <f t="shared" si="1729"/>
        <v>1.42577929156507-0.904827052466023i</v>
      </c>
      <c r="Q3270" s="12" t="str">
        <f t="shared" si="1730"/>
        <v>-1.42577929156507+17.7437636757073i</v>
      </c>
      <c r="R3270" s="12" t="str">
        <f t="shared" si="1731"/>
        <v>-0.057082260471916-0.0757670475801633i</v>
      </c>
      <c r="S3270" s="12" t="str">
        <f t="shared" si="1732"/>
        <v>1.72438655277549i</v>
      </c>
      <c r="T3270" s="12" t="str">
        <f t="shared" si="1733"/>
        <v>0.130651677990734-0.0984318823597999i</v>
      </c>
      <c r="U3270" s="12" t="str">
        <f t="shared" si="1734"/>
        <v>0.000999999999999999-0.00118772345590967i</v>
      </c>
      <c r="V3270" s="12" t="str">
        <f t="shared" si="1735"/>
        <v>0.0015-0.000361010168969504i</v>
      </c>
      <c r="W3270" s="12" t="str">
        <f t="shared" si="1736"/>
        <v>0.000693334829228946-0.000427521755802914i</v>
      </c>
      <c r="X3270" s="12" t="str">
        <f t="shared" si="1737"/>
        <v>0.000682065255997576-0.000405947899670761i</v>
      </c>
      <c r="Y3270" s="12" t="str">
        <f t="shared" si="1738"/>
        <v>0.00029+1.2629202467431i</v>
      </c>
      <c r="Z3270" s="12" t="str">
        <f t="shared" si="1739"/>
        <v>-0.00385347721776601-0.0064858900297529i</v>
      </c>
      <c r="AA3270" s="12" t="str">
        <f t="shared" si="1740"/>
        <v>0.00731819197972921-9.50483721034514i</v>
      </c>
      <c r="AB3270" s="12" t="str">
        <f t="shared" si="1741"/>
        <v>0.326130990134692-0.24570436253486i</v>
      </c>
      <c r="AC3270" s="12" t="str">
        <f t="shared" si="1742"/>
        <v>0.946711808149345-0.0783528804105516i</v>
      </c>
      <c r="AD3270" s="12" t="str">
        <f t="shared" si="1743"/>
        <v>0.363478306420858-0.229451865277431i</v>
      </c>
      <c r="AE3270" s="12" t="str">
        <f t="shared" si="1744"/>
        <v>-0.00288885493825605-0.00147329278822602i</v>
      </c>
      <c r="AF3270" s="12" t="str">
        <f t="shared" si="1745"/>
        <v>-13.6692624183661-0.240681176826432i</v>
      </c>
      <c r="AG3270" s="12" t="str">
        <f t="shared" si="1746"/>
        <v>0.992114761704576-0.0125124623234571i</v>
      </c>
      <c r="AH3270" s="12" t="str">
        <f t="shared" si="1747"/>
        <v>0.0391738778487378+0.0214937638681803i</v>
      </c>
      <c r="AI3270" s="12">
        <f t="shared" si="1748"/>
        <v>-26.997144601635057</v>
      </c>
      <c r="AJ3270" s="12">
        <f t="shared" si="1749"/>
        <v>28.752516564575576</v>
      </c>
      <c r="AK3270" s="12"/>
      <c r="AL3270" s="12"/>
      <c r="AM3270" s="12"/>
      <c r="AN3270" s="12"/>
    </row>
    <row r="3271" spans="1:40" x14ac:dyDescent="0.35">
      <c r="A3271" s="12"/>
      <c r="B3271" s="12">
        <f t="shared" si="1715"/>
        <v>1341000</v>
      </c>
      <c r="C3271" s="29" t="str">
        <f t="shared" si="1717"/>
        <v>-3.85190337710618E-08+0.00165521421292936i</v>
      </c>
      <c r="D3271" s="28" t="str">
        <f t="shared" si="1718"/>
        <v>-5.39906132817644+0.0126899756324584i</v>
      </c>
      <c r="E3271" s="12" t="str">
        <f t="shared" si="1719"/>
        <v>4200</v>
      </c>
      <c r="F3271" s="12" t="str">
        <f t="shared" si="1720"/>
        <v>0.704225352112676</v>
      </c>
      <c r="G3271" s="12" t="str">
        <f t="shared" si="1716"/>
        <v>0.704225352112676</v>
      </c>
      <c r="H3271" s="12" t="str">
        <f t="shared" si="1721"/>
        <v>8.27021353862541+0.253192083990821i</v>
      </c>
      <c r="I3271" s="12" t="str">
        <f t="shared" si="1722"/>
        <v>5266.09468557989i</v>
      </c>
      <c r="J3271" s="12" t="str">
        <f t="shared" si="1723"/>
        <v>-23719.6324492218+1138.93410709423i</v>
      </c>
      <c r="K3271" s="12" t="str">
        <f t="shared" si="1724"/>
        <v>0.0106358254548676-0.221503482082186i</v>
      </c>
      <c r="L3271" s="12" t="str">
        <f t="shared" si="1725"/>
        <v>0.000579343198574581-0.0101121899807038i</v>
      </c>
      <c r="M3271" s="12" t="str">
        <f t="shared" si="1726"/>
        <v>0.0112151686534422-0.23161567206289i</v>
      </c>
      <c r="N3271" s="12" t="str">
        <f t="shared" si="1727"/>
        <v>-16.8515029938557i</v>
      </c>
      <c r="O3271" s="12" t="str">
        <f t="shared" si="1728"/>
        <v>-0.41437558099324+0.910105970685016i</v>
      </c>
      <c r="P3271" s="12" t="str">
        <f t="shared" si="1729"/>
        <v>1.41437558099324-0.910105970685016i</v>
      </c>
      <c r="Q3271" s="12" t="str">
        <f t="shared" si="1730"/>
        <v>-1.41437558099324+17.7616089645407i</v>
      </c>
      <c r="R3271" s="12" t="str">
        <f t="shared" si="1731"/>
        <v>-0.0572183402216095-0.0750746939908951i</v>
      </c>
      <c r="S3271" s="12" t="str">
        <f t="shared" si="1732"/>
        <v>1.72567340841189i</v>
      </c>
      <c r="T3271" s="12" t="str">
        <f t="shared" si="1733"/>
        <v>0.129554403064748-0.098740168193896i</v>
      </c>
      <c r="U3271" s="12" t="str">
        <f t="shared" si="1734"/>
        <v>0.001-0.00118683775609169i</v>
      </c>
      <c r="V3271" s="12" t="str">
        <f t="shared" si="1735"/>
        <v>0.0015-0.000360740959298386i</v>
      </c>
      <c r="W3271" s="12" t="str">
        <f t="shared" si="1736"/>
        <v>0.000693234229219561-0.000427265222206352i</v>
      </c>
      <c r="X3271" s="12" t="str">
        <f t="shared" si="1737"/>
        <v>0.000681962141637729-0.000405707425302762i</v>
      </c>
      <c r="Y3271" s="12" t="str">
        <f t="shared" si="1738"/>
        <v>0.00029+1.26386272453917i</v>
      </c>
      <c r="Z3271" s="12" t="str">
        <f t="shared" si="1739"/>
        <v>-0.00384832302007356-0.00648006700112314i</v>
      </c>
      <c r="AA3271" s="12" t="str">
        <f t="shared" si="1740"/>
        <v>0.00730650010312209-9.49774526225691i</v>
      </c>
      <c r="AB3271" s="12" t="str">
        <f t="shared" si="1741"/>
        <v>0.323391986980923-0.246473901555441i</v>
      </c>
      <c r="AC3271" s="12" t="str">
        <f t="shared" si="1742"/>
        <v>0.946539677320437-0.077666898778956i</v>
      </c>
      <c r="AD3271" s="12" t="str">
        <f t="shared" si="1743"/>
        <v>0.360595571931395-0.230806554658719i</v>
      </c>
      <c r="AE3271" s="12" t="str">
        <f t="shared" si="1744"/>
        <v>-0.00288333017888706-0.00144846528894674i</v>
      </c>
      <c r="AF3271" s="12" t="str">
        <f t="shared" si="1745"/>
        <v>-13.6692748668018-0.240502108358363i</v>
      </c>
      <c r="AG3271" s="12" t="str">
        <f t="shared" si="1746"/>
        <v>0.992073984046684-0.0124040432083239i</v>
      </c>
      <c r="AH3271" s="12" t="str">
        <f t="shared" si="1747"/>
        <v>0.039112387395475+0.0211456698162918i</v>
      </c>
      <c r="AI3271" s="12">
        <f t="shared" si="1748"/>
        <v>-27.040113004034289</v>
      </c>
      <c r="AJ3271" s="12">
        <f t="shared" si="1749"/>
        <v>28.39737113832614</v>
      </c>
      <c r="AK3271" s="12"/>
      <c r="AL3271" s="12"/>
      <c r="AM3271" s="12"/>
      <c r="AN3271" s="12"/>
    </row>
    <row r="3272" spans="1:40" x14ac:dyDescent="0.35">
      <c r="A3272" s="12"/>
      <c r="B3272" s="12">
        <f t="shared" si="1715"/>
        <v>1342000</v>
      </c>
      <c r="C3272" s="29" t="str">
        <f t="shared" si="1717"/>
        <v>-3.84616497436455E-08+0.00165398081932941i</v>
      </c>
      <c r="D3272" s="28" t="str">
        <f t="shared" si="1718"/>
        <v>-5.3990613277365+0.0126805196148588i</v>
      </c>
      <c r="E3272" s="12" t="str">
        <f t="shared" si="1719"/>
        <v>4200</v>
      </c>
      <c r="F3272" s="12" t="str">
        <f t="shared" si="1720"/>
        <v>0.704225352112676</v>
      </c>
      <c r="G3272" s="12" t="str">
        <f t="shared" si="1716"/>
        <v>0.704225352112676</v>
      </c>
      <c r="H3272" s="12" t="str">
        <f t="shared" si="1721"/>
        <v>8.2702259597236+0.253003825458104i</v>
      </c>
      <c r="I3272" s="12" t="str">
        <f t="shared" si="1722"/>
        <v>5270.02167639688i</v>
      </c>
      <c r="J3272" s="12" t="str">
        <f t="shared" si="1723"/>
        <v>-23755.0231678366+1139.78342410176i</v>
      </c>
      <c r="K3272" s="12" t="str">
        <f t="shared" si="1724"/>
        <v>0.0106200157143091-0.221339171987886i</v>
      </c>
      <c r="L3272" s="12" t="str">
        <f t="shared" si="1725"/>
        <v>0.000578482937029336-0.0101047040657892i</v>
      </c>
      <c r="M3272" s="12" t="str">
        <f t="shared" si="1726"/>
        <v>0.0111984986513384-0.231443876053675i</v>
      </c>
      <c r="N3272" s="12" t="str">
        <f t="shared" si="1727"/>
        <v>-16.86406936447i</v>
      </c>
      <c r="O3272" s="12" t="str">
        <f t="shared" si="1728"/>
        <v>-0.402906435713671+0.915241172620914i</v>
      </c>
      <c r="P3272" s="12" t="str">
        <f t="shared" si="1729"/>
        <v>1.40290643571367-0.915241172620914i</v>
      </c>
      <c r="Q3272" s="12" t="str">
        <f t="shared" si="1730"/>
        <v>-1.40290643571367+17.7793105370909i</v>
      </c>
      <c r="R3272" s="12" t="str">
        <f t="shared" si="1731"/>
        <v>-0.0573470842823683-0.0743816156057143i</v>
      </c>
      <c r="S3272" s="12" t="str">
        <f t="shared" si="1732"/>
        <v>1.72696026404829i</v>
      </c>
      <c r="T3272" s="12" t="str">
        <f t="shared" si="1733"/>
        <v>0.128454094526783-0.0990361358146783i</v>
      </c>
      <c r="U3272" s="12" t="str">
        <f t="shared" si="1734"/>
        <v>0.001-0.00118595337624363i</v>
      </c>
      <c r="V3272" s="12" t="str">
        <f t="shared" si="1735"/>
        <v>0.0015-0.00036047215083393i</v>
      </c>
      <c r="W3272" s="12" t="str">
        <f t="shared" si="1736"/>
        <v>0.000693133771033768-0.000427008983197288i</v>
      </c>
      <c r="X3272" s="12" t="str">
        <f t="shared" si="1737"/>
        <v>0.000681859174349783-0.000405467222530705i</v>
      </c>
      <c r="Y3272" s="12" t="str">
        <f t="shared" si="1738"/>
        <v>0.00029+1.26480520233525i</v>
      </c>
      <c r="Z3272" s="12" t="str">
        <f t="shared" si="1739"/>
        <v>-0.00384317907716742-0.0064742540619976i</v>
      </c>
      <c r="AA3272" s="12" t="str">
        <f t="shared" si="1740"/>
        <v>0.00729483605340575-9.49066389149225i</v>
      </c>
      <c r="AB3272" s="12" t="str">
        <f t="shared" si="1741"/>
        <v>0.320645411365066-0.247212692014913i</v>
      </c>
      <c r="AC3272" s="12" t="str">
        <f t="shared" si="1742"/>
        <v>0.946374883557135-0.0769798278432787i</v>
      </c>
      <c r="AD3272" s="12" t="str">
        <f t="shared" si="1743"/>
        <v>0.357695839675617-0.23212506129783i</v>
      </c>
      <c r="AE3272" s="12" t="str">
        <f t="shared" si="1744"/>
        <v>-0.00287752578803008-0.00142371556411348i</v>
      </c>
      <c r="AF3272" s="12" t="str">
        <f t="shared" si="1745"/>
        <v>-13.6692872874601-0.240323305843245i</v>
      </c>
      <c r="AG3272" s="12" t="str">
        <f t="shared" si="1746"/>
        <v>0.992034509989674-0.012295200780525i</v>
      </c>
      <c r="AH3272" s="12" t="str">
        <f t="shared" si="1747"/>
        <v>0.0390468807820396+0.0207984728382153i</v>
      </c>
      <c r="AI3272" s="12">
        <f t="shared" si="1748"/>
        <v>-27.083569442599487</v>
      </c>
      <c r="AJ3272" s="12">
        <f t="shared" si="1749"/>
        <v>28.042170039994179</v>
      </c>
      <c r="AK3272" s="12"/>
      <c r="AL3272" s="12"/>
      <c r="AM3272" s="12"/>
      <c r="AN3272" s="12"/>
    </row>
    <row r="3273" spans="1:40" x14ac:dyDescent="0.35">
      <c r="A3273" s="12"/>
      <c r="B3273" s="12">
        <f t="shared" si="1715"/>
        <v>1343000</v>
      </c>
      <c r="C3273" s="29" t="str">
        <f t="shared" si="1717"/>
        <v>-3.84043938532222E-08+0.00165274926250324i</v>
      </c>
      <c r="D3273" s="28" t="str">
        <f t="shared" si="1718"/>
        <v>-5.39906132729754+0.0126710776791915i</v>
      </c>
      <c r="E3273" s="12" t="str">
        <f t="shared" si="1719"/>
        <v>4200</v>
      </c>
      <c r="F3273" s="12" t="str">
        <f t="shared" si="1720"/>
        <v>0.704225352112676</v>
      </c>
      <c r="G3273" s="12" t="str">
        <f t="shared" si="1716"/>
        <v>0.704225352112676</v>
      </c>
      <c r="H3273" s="12" t="str">
        <f t="shared" si="1721"/>
        <v>8.27023835312584+0.252815846368897i</v>
      </c>
      <c r="I3273" s="12" t="str">
        <f t="shared" si="1722"/>
        <v>5273.94866721386i</v>
      </c>
      <c r="J3273" s="12" t="str">
        <f t="shared" si="1723"/>
        <v>-23790.4402679039+1140.63274110928i</v>
      </c>
      <c r="K3273" s="12" t="str">
        <f t="shared" si="1724"/>
        <v>0.0106042411724326-0.221175104928042i</v>
      </c>
      <c r="L3273" s="12" t="str">
        <f t="shared" si="1725"/>
        <v>0.000577624588067416-0.0100972291895119i</v>
      </c>
      <c r="M3273" s="12" t="str">
        <f t="shared" si="1726"/>
        <v>0.0111818657605-0.231272334117554i</v>
      </c>
      <c r="N3273" s="12" t="str">
        <f t="shared" si="1727"/>
        <v>-16.8766357350844i</v>
      </c>
      <c r="O3273" s="12" t="str">
        <f t="shared" si="1728"/>
        <v>-0.391373666837175+0.920231847365882i</v>
      </c>
      <c r="P3273" s="12" t="str">
        <f t="shared" si="1729"/>
        <v>1.39137366683718-0.920231847365882i</v>
      </c>
      <c r="Q3273" s="12" t="str">
        <f t="shared" si="1730"/>
        <v>-1.39137366683718+17.7968675824503i</v>
      </c>
      <c r="R3273" s="12" t="str">
        <f t="shared" si="1731"/>
        <v>-0.0574684968556183-0.0736878839809292i</v>
      </c>
      <c r="S3273" s="12" t="str">
        <f t="shared" si="1732"/>
        <v>1.72824711968469i</v>
      </c>
      <c r="T3273" s="12" t="str">
        <f t="shared" si="1733"/>
        <v>0.1273508732457-0.099319764163331i</v>
      </c>
      <c r="U3273" s="12" t="str">
        <f t="shared" si="1734"/>
        <v>0.001-0.00118507031341694i</v>
      </c>
      <c r="V3273" s="12" t="str">
        <f t="shared" si="1735"/>
        <v>0.0015-0.000360203742679921i</v>
      </c>
      <c r="W3273" s="12" t="str">
        <f t="shared" si="1736"/>
        <v>0.000693033454455421-0.000426753038251273i</v>
      </c>
      <c r="X3273" s="12" t="str">
        <f t="shared" si="1737"/>
        <v>0.000681756353901009-0.000405227290877684i</v>
      </c>
      <c r="Y3273" s="12" t="str">
        <f t="shared" si="1738"/>
        <v>0.00029+1.26574768013133i</v>
      </c>
      <c r="Z3273" s="12" t="str">
        <f t="shared" si="1739"/>
        <v>-0.00383804536162444-0.00646845118758602i</v>
      </c>
      <c r="AA3273" s="12" t="str">
        <f t="shared" si="1740"/>
        <v>0.00728319974341654-9.48359307440187i</v>
      </c>
      <c r="AB3273" s="12" t="str">
        <f t="shared" si="1741"/>
        <v>0.317891564998372-0.247920681346538i</v>
      </c>
      <c r="AC3273" s="12" t="str">
        <f t="shared" si="1742"/>
        <v>0.946217426155179-0.0762917400115243i</v>
      </c>
      <c r="AD3273" s="12" t="str">
        <f t="shared" si="1743"/>
        <v>0.354779562092696-0.233407169567114i</v>
      </c>
      <c r="AE3273" s="12" t="str">
        <f t="shared" si="1744"/>
        <v>-0.00287144293586651-0.0013990469752228i</v>
      </c>
      <c r="AF3273" s="12" t="str">
        <f t="shared" si="1745"/>
        <v>-13.6692996804234-0.240144768689705i</v>
      </c>
      <c r="AG3273" s="12" t="str">
        <f t="shared" si="1746"/>
        <v>0.991996344035207-0.0121859515155216i</v>
      </c>
      <c r="AH3273" s="12" t="str">
        <f t="shared" si="1747"/>
        <v>0.038977371866735+0.0204522232936779i</v>
      </c>
      <c r="AI3273" s="12">
        <f t="shared" si="1748"/>
        <v>-27.127517984837617</v>
      </c>
      <c r="AJ3273" s="12">
        <f t="shared" si="1749"/>
        <v>27.686914201968357</v>
      </c>
      <c r="AK3273" s="12"/>
      <c r="AL3273" s="12"/>
      <c r="AM3273" s="12"/>
      <c r="AN3273" s="12"/>
    </row>
    <row r="3274" spans="1:40" x14ac:dyDescent="0.35">
      <c r="A3274" s="12"/>
      <c r="B3274" s="12">
        <f t="shared" si="1715"/>
        <v>1344000</v>
      </c>
      <c r="C3274" s="29" t="str">
        <f t="shared" si="1717"/>
        <v>-3.8347265718574E-08+0.00165151953835092i</v>
      </c>
      <c r="D3274" s="28" t="str">
        <f t="shared" si="1718"/>
        <v>-5.39906132685956+0.0126616497940237i</v>
      </c>
      <c r="E3274" s="12" t="str">
        <f t="shared" si="1719"/>
        <v>4200</v>
      </c>
      <c r="F3274" s="12" t="str">
        <f t="shared" si="1720"/>
        <v>0.704225352112676</v>
      </c>
      <c r="G3274" s="12" t="str">
        <f t="shared" si="1716"/>
        <v>0.704225352112676</v>
      </c>
      <c r="H3274" s="12" t="str">
        <f t="shared" si="1721"/>
        <v>8.2702507189144+0.25262814610215i</v>
      </c>
      <c r="I3274" s="12" t="str">
        <f t="shared" si="1722"/>
        <v>5277.87565803085i</v>
      </c>
      <c r="J3274" s="12" t="str">
        <f t="shared" si="1723"/>
        <v>-23825.8837494238+1141.48205811681i</v>
      </c>
      <c r="K3274" s="12" t="str">
        <f t="shared" si="1724"/>
        <v>0.0105885017249048-0.221011280365073i</v>
      </c>
      <c r="L3274" s="12" t="str">
        <f t="shared" si="1725"/>
        <v>0.000576768146029652-0.0100897653275556i</v>
      </c>
      <c r="M3274" s="12" t="str">
        <f t="shared" si="1726"/>
        <v>0.0111652698709345-0.231101045692629i</v>
      </c>
      <c r="N3274" s="12" t="str">
        <f t="shared" si="1727"/>
        <v>-16.8892021056987i</v>
      </c>
      <c r="O3274" s="12" t="str">
        <f t="shared" si="1728"/>
        <v>-0.379779095521827+0.925077206834447i</v>
      </c>
      <c r="P3274" s="12" t="str">
        <f t="shared" si="1729"/>
        <v>1.37977909552183-0.925077206834447i</v>
      </c>
      <c r="Q3274" s="12" t="str">
        <f t="shared" si="1730"/>
        <v>-1.37977909552183+17.8142793125331i</v>
      </c>
      <c r="R3274" s="12" t="str">
        <f t="shared" si="1731"/>
        <v>-0.0575825825697309-0.0729935704393677i</v>
      </c>
      <c r="S3274" s="12" t="str">
        <f t="shared" si="1732"/>
        <v>1.72953397532109i</v>
      </c>
      <c r="T3274" s="12" t="str">
        <f t="shared" si="1733"/>
        <v>0.12624486005488-0.0995910329410816i</v>
      </c>
      <c r="U3274" s="12" t="str">
        <f t="shared" si="1734"/>
        <v>0.001-0.00118418856467184i</v>
      </c>
      <c r="V3274" s="12" t="str">
        <f t="shared" si="1735"/>
        <v>0.0015-0.000359935733942809i</v>
      </c>
      <c r="W3274" s="12" t="str">
        <f t="shared" si="1736"/>
        <v>0.00069293327926863-0.000426497386845259i</v>
      </c>
      <c r="X3274" s="12" t="str">
        <f t="shared" si="1737"/>
        <v>0.000681653680059015-0.00040498762986808i</v>
      </c>
      <c r="Y3274" s="12" t="str">
        <f t="shared" si="1738"/>
        <v>0.00029+1.2666901579274i</v>
      </c>
      <c r="Z3274" s="12" t="str">
        <f t="shared" si="1739"/>
        <v>-0.00383292184611522-0.0064626583531753i</v>
      </c>
      <c r="AA3274" s="12" t="str">
        <f t="shared" si="1740"/>
        <v>0.00727159108632725-9.47653278740697i</v>
      </c>
      <c r="AB3274" s="12" t="str">
        <f t="shared" si="1741"/>
        <v>0.315130749503528-0.248597818880789i</v>
      </c>
      <c r="AC3274" s="12" t="str">
        <f t="shared" si="1742"/>
        <v>0.94606730396258-0.0756027074772969i</v>
      </c>
      <c r="AD3274" s="12" t="str">
        <f t="shared" si="1743"/>
        <v>0.351847194419799-0.234652669460758i</v>
      </c>
      <c r="AE3274" s="12" t="str">
        <f t="shared" si="1744"/>
        <v>-0.00286508283237145-0.00137446286703301i</v>
      </c>
      <c r="AF3274" s="12" t="str">
        <f t="shared" si="1745"/>
        <v>-13.669312045774-0.239966496308126i</v>
      </c>
      <c r="AG3274" s="12" t="str">
        <f t="shared" si="1746"/>
        <v>0.991959490478713-0.0120763119358564i</v>
      </c>
      <c r="AH3274" s="12" t="str">
        <f t="shared" si="1747"/>
        <v>0.0389038751547763+0.0201069713401072i</v>
      </c>
      <c r="AI3274" s="12">
        <f t="shared" si="1748"/>
        <v>-27.171962784231404</v>
      </c>
      <c r="AJ3274" s="12">
        <f t="shared" si="1749"/>
        <v>27.33160456400315</v>
      </c>
      <c r="AK3274" s="12"/>
      <c r="AL3274" s="12"/>
      <c r="AM3274" s="12"/>
      <c r="AN3274" s="12"/>
    </row>
    <row r="3275" spans="1:40" x14ac:dyDescent="0.35">
      <c r="A3275" s="12"/>
      <c r="B3275" s="12">
        <f t="shared" si="1715"/>
        <v>1345000</v>
      </c>
      <c r="C3275" s="29" t="str">
        <f t="shared" si="1717"/>
        <v>-3.82902649598991E-08+0.00165029164278469i</v>
      </c>
      <c r="D3275" s="28" t="str">
        <f t="shared" si="1718"/>
        <v>-5.39906132642255+0.012652235928016i</v>
      </c>
      <c r="E3275" s="12" t="str">
        <f t="shared" si="1719"/>
        <v>4200</v>
      </c>
      <c r="F3275" s="12" t="str">
        <f t="shared" si="1720"/>
        <v>0.704225352112676</v>
      </c>
      <c r="G3275" s="12" t="str">
        <f t="shared" si="1716"/>
        <v>0.704225352112676</v>
      </c>
      <c r="H3275" s="12" t="str">
        <f t="shared" si="1721"/>
        <v>8.27026305717122+0.252440724038646i</v>
      </c>
      <c r="I3275" s="12" t="str">
        <f t="shared" si="1722"/>
        <v>5281.80264884784i</v>
      </c>
      <c r="J3275" s="12" t="str">
        <f t="shared" si="1723"/>
        <v>-23861.3536123962+1142.33137512434i</v>
      </c>
      <c r="K3275" s="12" t="str">
        <f t="shared" si="1724"/>
        <v>0.010572797267778-0.220847697762978i</v>
      </c>
      <c r="L3275" s="12" t="str">
        <f t="shared" si="1725"/>
        <v>0.000575913605277767-0.010082312455675i</v>
      </c>
      <c r="M3275" s="12" t="str">
        <f t="shared" si="1726"/>
        <v>0.0111487108730558-0.230930010218653i</v>
      </c>
      <c r="N3275" s="12" t="str">
        <f t="shared" si="1727"/>
        <v>-16.9017684763131i</v>
      </c>
      <c r="O3275" s="12" t="str">
        <f t="shared" si="1728"/>
        <v>-0.368124552684665+0.929776485888257i</v>
      </c>
      <c r="P3275" s="12" t="str">
        <f t="shared" si="1729"/>
        <v>1.36812455268467-0.929776485888257i</v>
      </c>
      <c r="Q3275" s="12" t="str">
        <f t="shared" si="1730"/>
        <v>-1.36812455268467+17.8315449622014i</v>
      </c>
      <c r="R3275" s="12" t="str">
        <f t="shared" si="1731"/>
        <v>-0.0576893464756998-0.0722987460747638i</v>
      </c>
      <c r="S3275" s="12" t="str">
        <f t="shared" si="1732"/>
        <v>1.73082083095749i</v>
      </c>
      <c r="T3275" s="12" t="str">
        <f t="shared" si="1733"/>
        <v>0.125136175758307-0.0998499226044653i</v>
      </c>
      <c r="U3275" s="12" t="str">
        <f t="shared" si="1734"/>
        <v>0.001-0.00118330812707729i</v>
      </c>
      <c r="V3275" s="12" t="str">
        <f t="shared" si="1735"/>
        <v>0.0015-0.000359668123731699i</v>
      </c>
      <c r="W3275" s="12" t="str">
        <f t="shared" si="1736"/>
        <v>0.000692833245257748-0.000426242028457602i</v>
      </c>
      <c r="X3275" s="12" t="str">
        <f t="shared" si="1737"/>
        <v>0.000681551152591714-0.000404748239027539i</v>
      </c>
      <c r="Y3275" s="12" t="str">
        <f t="shared" si="1738"/>
        <v>0.00029+1.26763263572348i</v>
      </c>
      <c r="Z3275" s="12" t="str">
        <f t="shared" si="1739"/>
        <v>-0.00382780850340359-0.0064568755341287i</v>
      </c>
      <c r="AA3275" s="12" t="str">
        <f t="shared" si="1740"/>
        <v>0.00726000999564506-9.46948300699875i</v>
      </c>
      <c r="AB3275" s="12" t="str">
        <f t="shared" si="1741"/>
        <v>0.312363266429841-0.249244055833528i</v>
      </c>
      <c r="AC3275" s="12" t="str">
        <f t="shared" si="1742"/>
        <v>0.945924515384215-0.0749128022238908i</v>
      </c>
      <c r="AD3275" s="12" t="str">
        <f t="shared" si="1743"/>
        <v>0.348899194622813-0.235861356632726i</v>
      </c>
      <c r="AE3275" s="12" t="str">
        <f t="shared" si="1744"/>
        <v>-0.00285844672709612-0.0013499665670942i</v>
      </c>
      <c r="AF3275" s="12" t="str">
        <f t="shared" si="1745"/>
        <v>-13.6693243835938-0.23978848811063i</v>
      </c>
      <c r="AG3275" s="12" t="str">
        <f t="shared" si="1746"/>
        <v>0.991923953408857-0.0119662986086037i</v>
      </c>
      <c r="AH3275" s="12" t="str">
        <f t="shared" si="1747"/>
        <v>0.0388264057956056+0.0197627669237474i</v>
      </c>
      <c r="AI3275" s="12">
        <f t="shared" si="1748"/>
        <v>-27.216908082337557</v>
      </c>
      <c r="AJ3275" s="12">
        <f t="shared" si="1749"/>
        <v>26.976242073025695</v>
      </c>
      <c r="AK3275" s="12"/>
      <c r="AL3275" s="12"/>
      <c r="AM3275" s="12"/>
      <c r="AN3275" s="12"/>
    </row>
    <row r="3276" spans="1:40" x14ac:dyDescent="0.35">
      <c r="A3276" s="12"/>
      <c r="B3276" s="12">
        <f t="shared" si="1715"/>
        <v>1346000</v>
      </c>
      <c r="C3276" s="29" t="str">
        <f t="shared" si="1717"/>
        <v>-3.82333911988065E-08+0.00164906557172896i</v>
      </c>
      <c r="D3276" s="28" t="str">
        <f t="shared" si="1718"/>
        <v>-5.39906132598652+0.012642836049922i</v>
      </c>
      <c r="E3276" s="12" t="str">
        <f t="shared" si="1719"/>
        <v>4200</v>
      </c>
      <c r="F3276" s="12" t="str">
        <f t="shared" si="1720"/>
        <v>0.704225352112676</v>
      </c>
      <c r="G3276" s="12" t="str">
        <f t="shared" si="1716"/>
        <v>0.704225352112676</v>
      </c>
      <c r="H3276" s="12" t="str">
        <f t="shared" si="1721"/>
        <v>8.27027536797794+0.252253579561004i</v>
      </c>
      <c r="I3276" s="12" t="str">
        <f t="shared" si="1722"/>
        <v>5285.72963966483i</v>
      </c>
      <c r="J3276" s="12" t="str">
        <f t="shared" si="1723"/>
        <v>-23896.8498568212+1143.18069213187i</v>
      </c>
      <c r="K3276" s="12" t="str">
        <f t="shared" si="1724"/>
        <v>0.010557127697489-0.220684356587333i</v>
      </c>
      <c r="L3276" s="12" t="str">
        <f t="shared" si="1725"/>
        <v>0.000575060960194277-0.0100748705496959i</v>
      </c>
      <c r="M3276" s="12" t="str">
        <f t="shared" si="1726"/>
        <v>0.0111321886576833-0.230759227137029i</v>
      </c>
      <c r="N3276" s="12" t="str">
        <f t="shared" si="1727"/>
        <v>-16.9143348469274i</v>
      </c>
      <c r="O3276" s="12" t="str">
        <f t="shared" si="1728"/>
        <v>-0.356411878713295+0.934328942456595i</v>
      </c>
      <c r="P3276" s="12" t="str">
        <f t="shared" si="1729"/>
        <v>1.3564118787133-0.934328942456595i</v>
      </c>
      <c r="Q3276" s="12" t="str">
        <f t="shared" si="1730"/>
        <v>-1.3564118787133+17.848663789384i</v>
      </c>
      <c r="R3276" s="12" t="str">
        <f t="shared" si="1731"/>
        <v>-0.0577887940430312-0.0716034817562623i</v>
      </c>
      <c r="S3276" s="12" t="str">
        <f t="shared" si="1732"/>
        <v>1.73210768659389i</v>
      </c>
      <c r="T3276" s="12" t="str">
        <f t="shared" si="1733"/>
        <v>0.124024941136907-0.100096414360926i</v>
      </c>
      <c r="U3276" s="12" t="str">
        <f t="shared" si="1734"/>
        <v>0.001-0.00118242899771096i</v>
      </c>
      <c r="V3276" s="12" t="str">
        <f t="shared" si="1735"/>
        <v>0.0015-0.000359400911158347i</v>
      </c>
      <c r="W3276" s="12" t="str">
        <f t="shared" si="1736"/>
        <v>0.000692733352207382-0.00042598696256806i</v>
      </c>
      <c r="X3276" s="12" t="str">
        <f t="shared" si="1737"/>
        <v>0.000681448771267351-0.00040450911788298i</v>
      </c>
      <c r="Y3276" s="12" t="str">
        <f t="shared" si="1738"/>
        <v>0.00029+1.26857511351956i</v>
      </c>
      <c r="Z3276" s="12" t="str">
        <f t="shared" si="1739"/>
        <v>-0.00382270530634639-0.00645110270588617i</v>
      </c>
      <c r="AA3276" s="12" t="str">
        <f t="shared" si="1740"/>
        <v>0.00724845638521076-9.4624437097385i</v>
      </c>
      <c r="AB3276" s="12" t="str">
        <f t="shared" si="1741"/>
        <v>0.309589417269061-0.249859345295025i</v>
      </c>
      <c r="AC3276" s="12" t="str">
        <f t="shared" si="1742"/>
        <v>0.945789058386217-0.0742220960285211i</v>
      </c>
      <c r="AD3276" s="12" t="str">
        <f t="shared" si="1743"/>
        <v>0.345936023326971-0.237033032433729i</v>
      </c>
      <c r="AE3276" s="12" t="str">
        <f t="shared" si="1744"/>
        <v>-0.00285153590894601-0.00132556138528433i</v>
      </c>
      <c r="AF3276" s="12" t="str">
        <f t="shared" si="1745"/>
        <v>-13.6693366939645-0.239610743511082i</v>
      </c>
      <c r="AG3276" s="12" t="str">
        <f t="shared" si="1746"/>
        <v>0.991889736707036-0.0118559281428289i</v>
      </c>
      <c r="AH3276" s="12" t="str">
        <f t="shared" si="1747"/>
        <v>0.038744979580089+0.019419659770859i</v>
      </c>
      <c r="AI3276" s="12">
        <f t="shared" si="1748"/>
        <v>-27.262358210947632</v>
      </c>
      <c r="AJ3276" s="12">
        <f t="shared" si="1749"/>
        <v>26.620827682990562</v>
      </c>
      <c r="AK3276" s="12"/>
      <c r="AL3276" s="12"/>
      <c r="AM3276" s="12"/>
      <c r="AN3276" s="12"/>
    </row>
    <row r="3277" spans="1:40" x14ac:dyDescent="0.35">
      <c r="A3277" s="12"/>
      <c r="B3277" s="12">
        <f t="shared" si="1715"/>
        <v>1347000</v>
      </c>
      <c r="C3277" s="29" t="str">
        <f t="shared" si="1717"/>
        <v>-3.81766440583089E-08+0.00164784132112024i</v>
      </c>
      <c r="D3277" s="28" t="str">
        <f t="shared" si="1718"/>
        <v>-5.39906132555145+0.0126334501285885i</v>
      </c>
      <c r="E3277" s="12" t="str">
        <f t="shared" si="1719"/>
        <v>4200</v>
      </c>
      <c r="F3277" s="12" t="str">
        <f t="shared" si="1720"/>
        <v>0.704225352112676</v>
      </c>
      <c r="G3277" s="12" t="str">
        <f t="shared" si="1716"/>
        <v>0.704225352112676</v>
      </c>
      <c r="H3277" s="12" t="str">
        <f t="shared" si="1721"/>
        <v>8.27028765141589+0.252066712053655i</v>
      </c>
      <c r="I3277" s="12" t="str">
        <f t="shared" si="1722"/>
        <v>5289.65663048181i</v>
      </c>
      <c r="J3277" s="12" t="str">
        <f t="shared" si="1723"/>
        <v>-23932.3724826988+1144.03000913939i</v>
      </c>
      <c r="K3277" s="12" t="str">
        <f t="shared" si="1724"/>
        <v>0.010541492910857-0.22052125630528i</v>
      </c>
      <c r="L3277" s="12" t="str">
        <f t="shared" si="1725"/>
        <v>0.00057421020518243-0.0100674395855146i</v>
      </c>
      <c r="M3277" s="12" t="str">
        <f t="shared" si="1726"/>
        <v>0.0111157031160394-0.230588695890795i</v>
      </c>
      <c r="N3277" s="12" t="str">
        <f t="shared" si="1727"/>
        <v>-16.9269012175418i</v>
      </c>
      <c r="O3277" s="12" t="str">
        <f t="shared" si="1728"/>
        <v>-0.344642923174522+0.938733857653872i</v>
      </c>
      <c r="P3277" s="12" t="str">
        <f t="shared" si="1729"/>
        <v>1.34464292317452-0.938733857653872i</v>
      </c>
      <c r="Q3277" s="12" t="str">
        <f t="shared" si="1730"/>
        <v>-1.34464292317452+17.8656350751957i</v>
      </c>
      <c r="R3277" s="12" t="str">
        <f t="shared" si="1731"/>
        <v>-0.0578809311558674-0.0709078481328576i</v>
      </c>
      <c r="S3277" s="12" t="str">
        <f t="shared" si="1732"/>
        <v>1.73339454223029i</v>
      </c>
      <c r="T3277" s="12" t="str">
        <f t="shared" si="1733"/>
        <v>0.12291127695479-0.100330490164788i</v>
      </c>
      <c r="U3277" s="12" t="str">
        <f t="shared" si="1734"/>
        <v>0.001-0.00118155117365921i</v>
      </c>
      <c r="V3277" s="12" t="str">
        <f t="shared" si="1735"/>
        <v>0.0015-0.000359134095337145i</v>
      </c>
      <c r="W3277" s="12" t="str">
        <f t="shared" si="1736"/>
        <v>0.000692633599902388-0.000425732188657776i</v>
      </c>
      <c r="X3277" s="12" t="str">
        <f t="shared" si="1737"/>
        <v>0.000681346535854486-0.00040427026596259i</v>
      </c>
      <c r="Y3277" s="12" t="str">
        <f t="shared" si="1738"/>
        <v>0.00029+1.26951759131564i</v>
      </c>
      <c r="Z3277" s="12" t="str">
        <f t="shared" si="1739"/>
        <v>-0.00381761222789306-0.00644533984396373i</v>
      </c>
      <c r="AA3277" s="12" t="str">
        <f t="shared" si="1740"/>
        <v>0.00723693016919688-9.45541487225726i</v>
      </c>
      <c r="AB3277" s="12" t="str">
        <f t="shared" si="1741"/>
        <v>0.306809503470961-0.250443642219902i</v>
      </c>
      <c r="AC3277" s="12" t="str">
        <f t="shared" si="1742"/>
        <v>0.945660930500135-0.0735306604664872i</v>
      </c>
      <c r="AD3277" s="12" t="str">
        <f t="shared" si="1743"/>
        <v>0.342958143746457-0.238167503947476i</v>
      </c>
      <c r="AE3277" s="12" t="str">
        <f t="shared" si="1744"/>
        <v>-0.00284435170595204-0.00130125061334422i</v>
      </c>
      <c r="AF3277" s="12" t="str">
        <f t="shared" si="1745"/>
        <v>-13.6693489769673-0.239433261925067i</v>
      </c>
      <c r="AG3277" s="12" t="str">
        <f t="shared" si="1746"/>
        <v>0.991856844046911-0.0117452171870226i</v>
      </c>
      <c r="AH3277" s="12" t="str">
        <f t="shared" si="1747"/>
        <v>0.0386596129375584+0.0190776993788995i</v>
      </c>
      <c r="AI3277" s="12">
        <f t="shared" si="1748"/>
        <v>-27.308317594330425</v>
      </c>
      <c r="AJ3277" s="12">
        <f t="shared" si="1749"/>
        <v>26.26536235468317</v>
      </c>
      <c r="AK3277" s="12"/>
      <c r="AL3277" s="12"/>
      <c r="AM3277" s="12"/>
      <c r="AN3277" s="12"/>
    </row>
    <row r="3278" spans="1:40" x14ac:dyDescent="0.35">
      <c r="A3278" s="12"/>
      <c r="B3278" s="12">
        <f t="shared" si="1715"/>
        <v>1348000</v>
      </c>
      <c r="C3278" s="29" t="str">
        <f t="shared" si="1717"/>
        <v>-3.8120023162817E-08+0.00164661888690707i</v>
      </c>
      <c r="D3278" s="28" t="str">
        <f t="shared" si="1718"/>
        <v>-5.39906132511736+0.0126240781329542i</v>
      </c>
      <c r="E3278" s="12" t="str">
        <f t="shared" si="1719"/>
        <v>4200</v>
      </c>
      <c r="F3278" s="12" t="str">
        <f t="shared" si="1720"/>
        <v>0.704225352112676</v>
      </c>
      <c r="G3278" s="12" t="str">
        <f t="shared" si="1716"/>
        <v>0.704225352112676</v>
      </c>
      <c r="H3278" s="12" t="str">
        <f t="shared" si="1721"/>
        <v>8.27029990756613+0.251880120902862i</v>
      </c>
      <c r="I3278" s="12" t="str">
        <f t="shared" si="1722"/>
        <v>5293.5836212988i</v>
      </c>
      <c r="J3278" s="12" t="str">
        <f t="shared" si="1723"/>
        <v>-23967.9214900289+1144.87932614692i</v>
      </c>
      <c r="K3278" s="12" t="str">
        <f t="shared" si="1724"/>
        <v>0.0105258928050826-0.220358396385529i</v>
      </c>
      <c r="L3278" s="12" t="str">
        <f t="shared" si="1725"/>
        <v>0.000573361334666067-0.0100600195390976i</v>
      </c>
      <c r="M3278" s="12" t="str">
        <f t="shared" si="1726"/>
        <v>0.0110992541397487-0.230418415924627i</v>
      </c>
      <c r="N3278" s="12" t="str">
        <f t="shared" si="1727"/>
        <v>-16.9394675881562i</v>
      </c>
      <c r="O3278" s="12" t="str">
        <f t="shared" si="1728"/>
        <v>-0.332819544522952+0.942990535892877i</v>
      </c>
      <c r="P3278" s="12" t="str">
        <f t="shared" si="1729"/>
        <v>1.33281954452295-0.942990535892877i</v>
      </c>
      <c r="Q3278" s="12" t="str">
        <f t="shared" si="1730"/>
        <v>-1.33281954452295+17.8824581240491i</v>
      </c>
      <c r="R3278" s="12" t="str">
        <f t="shared" si="1731"/>
        <v>-0.0579657641093258-0.0702119156379458i</v>
      </c>
      <c r="S3278" s="12" t="str">
        <f t="shared" si="1732"/>
        <v>1.73468139786669i</v>
      </c>
      <c r="T3278" s="12" t="str">
        <f t="shared" si="1733"/>
        <v>0.12179530396573-0.100552132713576i</v>
      </c>
      <c r="U3278" s="12" t="str">
        <f t="shared" si="1734"/>
        <v>0.001-0.00118067465201703i</v>
      </c>
      <c r="V3278" s="12" t="str">
        <f t="shared" si="1735"/>
        <v>0.0015-0.000358867675385115i</v>
      </c>
      <c r="W3278" s="12" t="str">
        <f t="shared" si="1736"/>
        <v>0.00069253398812787-0.000425477706209277i</v>
      </c>
      <c r="X3278" s="12" t="str">
        <f t="shared" si="1737"/>
        <v>0.000681244446121995-0.000404031682795802i</v>
      </c>
      <c r="Y3278" s="12" t="str">
        <f t="shared" si="1738"/>
        <v>0.00029+1.27046006911171i</v>
      </c>
      <c r="Z3278" s="12" t="str">
        <f t="shared" si="1739"/>
        <v>-0.00381252924108512-0.00643958692395319i</v>
      </c>
      <c r="AA3278" s="12" t="str">
        <f t="shared" si="1740"/>
        <v>0.00722543126210617-9.44839647125547i</v>
      </c>
      <c r="AB3278" s="12" t="str">
        <f t="shared" si="1741"/>
        <v>0.304023826459515-0.250996903417951i</v>
      </c>
      <c r="AC3278" s="12" t="str">
        <f t="shared" si="1742"/>
        <v>0.945540128826862-0.0728385669154709i</v>
      </c>
      <c r="AD3278" s="12" t="str">
        <f t="shared" si="1743"/>
        <v>0.339966021613933-0.239264584025988i</v>
      </c>
      <c r="AE3278" s="12" t="str">
        <f t="shared" si="1744"/>
        <v>-0.00283689548503735-0.00127703752441833i</v>
      </c>
      <c r="AF3278" s="12" t="str">
        <f t="shared" si="1745"/>
        <v>-13.6693612326835-0.239256042769908i</v>
      </c>
      <c r="AG3278" s="12" t="str">
        <f t="shared" si="1746"/>
        <v>0.991825278893961-0.0116341824265444i</v>
      </c>
      <c r="AH3278" s="12" t="str">
        <f t="shared" si="1747"/>
        <v>0.0385703229327334+0.0187369350077887i</v>
      </c>
      <c r="AI3278" s="12">
        <f t="shared" si="1748"/>
        <v>-27.354790751543302</v>
      </c>
      <c r="AJ3278" s="12">
        <f t="shared" si="1749"/>
        <v>25.909847055568775</v>
      </c>
      <c r="AK3278" s="12"/>
      <c r="AL3278" s="12"/>
      <c r="AM3278" s="12"/>
      <c r="AN3278" s="12"/>
    </row>
    <row r="3279" spans="1:40" x14ac:dyDescent="0.35">
      <c r="A3279" s="12"/>
      <c r="B3279" s="12">
        <f t="shared" si="1715"/>
        <v>1349000</v>
      </c>
      <c r="C3279" s="29" t="str">
        <f t="shared" si="1717"/>
        <v>-3.80635281381329E-08+0.00164539826505003i</v>
      </c>
      <c r="D3279" s="28" t="str">
        <f t="shared" si="1718"/>
        <v>-5.39906132468423+0.0126147200320502i</v>
      </c>
      <c r="E3279" s="12" t="str">
        <f t="shared" si="1719"/>
        <v>4200</v>
      </c>
      <c r="F3279" s="12" t="str">
        <f t="shared" si="1720"/>
        <v>0.704225352112676</v>
      </c>
      <c r="G3279" s="12" t="str">
        <f t="shared" si="1716"/>
        <v>0.704225352112676</v>
      </c>
      <c r="H3279" s="12" t="str">
        <f t="shared" si="1721"/>
        <v>8.27031213650938+0.251693805496685i</v>
      </c>
      <c r="I3279" s="12" t="str">
        <f t="shared" si="1722"/>
        <v>5297.51061211579i</v>
      </c>
      <c r="J3279" s="12" t="str">
        <f t="shared" si="1723"/>
        <v>-24003.4968788117+1145.72864315445i</v>
      </c>
      <c r="K3279" s="12" t="str">
        <f t="shared" si="1724"/>
        <v>0.0105103272777449-0.220195776298341i</v>
      </c>
      <c r="L3279" s="12" t="str">
        <f t="shared" si="1725"/>
        <v>0.000572514343089565-0.0100526103864817i</v>
      </c>
      <c r="M3279" s="12" t="str">
        <f t="shared" si="1726"/>
        <v>0.0110828416208345-0.230248386684823i</v>
      </c>
      <c r="N3279" s="12" t="str">
        <f t="shared" si="1727"/>
        <v>-16.9520339587705i</v>
      </c>
      <c r="O3279" s="12" t="str">
        <f t="shared" si="1728"/>
        <v>-0.320943609807233+0.947098304994736i</v>
      </c>
      <c r="P3279" s="12" t="str">
        <f t="shared" si="1729"/>
        <v>1.32094360980723-0.947098304994736i</v>
      </c>
      <c r="Q3279" s="12" t="str">
        <f t="shared" si="1730"/>
        <v>-1.32094360980723+17.8991322637652i</v>
      </c>
      <c r="R3279" s="12" t="str">
        <f t="shared" si="1731"/>
        <v>-0.0580432996060639-0.0695157544938289i</v>
      </c>
      <c r="S3279" s="12" t="str">
        <f t="shared" si="1732"/>
        <v>1.73596825350309i</v>
      </c>
      <c r="T3279" s="12" t="str">
        <f t="shared" si="1733"/>
        <v>0.120677142919602-0.100761325444695i</v>
      </c>
      <c r="U3279" s="12" t="str">
        <f t="shared" si="1734"/>
        <v>0.001-0.00117979942988803i</v>
      </c>
      <c r="V3279" s="12" t="str">
        <f t="shared" si="1735"/>
        <v>0.0015-0.000358601650421894i</v>
      </c>
      <c r="W3279" s="12" t="str">
        <f t="shared" si="1736"/>
        <v>0.000692434516669185-0.000425223514706475i</v>
      </c>
      <c r="X3279" s="12" t="str">
        <f t="shared" si="1737"/>
        <v>0.000681142501839084-0.000403793367913315i</v>
      </c>
      <c r="Y3279" s="12" t="str">
        <f t="shared" si="1738"/>
        <v>0.00029+1.27140254690779i</v>
      </c>
      <c r="Z3279" s="12" t="str">
        <f t="shared" si="1739"/>
        <v>-0.00380745631905575-0.0064338439215218i</v>
      </c>
      <c r="AA3279" s="12" t="str">
        <f t="shared" si="1740"/>
        <v>0.00721395957876955-9.44138848350234i</v>
      </c>
      <c r="AB3279" s="12" t="str">
        <f t="shared" si="1741"/>
        <v>0.301232687648962-0.25151908754584i</v>
      </c>
      <c r="AC3279" s="12" t="str">
        <f t="shared" si="1742"/>
        <v>0.945426650040363-0.0721458865597941i</v>
      </c>
      <c r="AD3279" s="12" t="str">
        <f t="shared" si="1743"/>
        <v>0.336960125109246-0.240324091324096i</v>
      </c>
      <c r="AE3279" s="12" t="str">
        <f t="shared" si="1744"/>
        <v>-0.0028291686517778-0.00125292537259609i</v>
      </c>
      <c r="AF3279" s="12" t="str">
        <f t="shared" si="1745"/>
        <v>-13.6693734611936-0.239079085464635i</v>
      </c>
      <c r="AG3279" s="12" t="str">
        <f t="shared" si="1746"/>
        <v>0.991795044505084-0.0115228405810493i</v>
      </c>
      <c r="AH3279" s="12" t="str">
        <f t="shared" si="1747"/>
        <v>0.0384771272624953+0.0183974156711793i</v>
      </c>
      <c r="AI3279" s="12">
        <f t="shared" si="1748"/>
        <v>-27.401782298827911</v>
      </c>
      <c r="AJ3279" s="12">
        <f t="shared" si="1749"/>
        <v>25.554282759608338</v>
      </c>
      <c r="AK3279" s="12"/>
      <c r="AL3279" s="12"/>
      <c r="AM3279" s="12"/>
      <c r="AN3279" s="12"/>
    </row>
    <row r="3280" spans="1:40" x14ac:dyDescent="0.35">
      <c r="A3280" s="12"/>
      <c r="B3280" s="12">
        <f t="shared" si="1715"/>
        <v>1350000</v>
      </c>
      <c r="C3280" s="29" t="str">
        <f t="shared" si="1717"/>
        <v>-3.80071586114443E-08+0.00164417945152166i</v>
      </c>
      <c r="D3280" s="28" t="str">
        <f t="shared" si="1718"/>
        <v>-5.39906132425207+0.0126053757949994i</v>
      </c>
      <c r="E3280" s="12" t="str">
        <f t="shared" si="1719"/>
        <v>4200</v>
      </c>
      <c r="F3280" s="12" t="str">
        <f t="shared" si="1720"/>
        <v>0.704225352112676</v>
      </c>
      <c r="G3280" s="12" t="str">
        <f t="shared" si="1716"/>
        <v>0.704225352112676</v>
      </c>
      <c r="H3280" s="12" t="str">
        <f t="shared" si="1721"/>
        <v>8.27032433832609+0.251507765224994i</v>
      </c>
      <c r="I3280" s="12" t="str">
        <f t="shared" si="1722"/>
        <v>5301.43760293278i</v>
      </c>
      <c r="J3280" s="12" t="str">
        <f t="shared" si="1723"/>
        <v>-24039.0986490469+1146.57796016198i</v>
      </c>
      <c r="K3280" s="12" t="str">
        <f t="shared" si="1724"/>
        <v>0.0104947962268012-0.220033395515537i</v>
      </c>
      <c r="L3280" s="12" t="str">
        <f t="shared" si="1725"/>
        <v>0.000571669224917735-0.0100452121037735i</v>
      </c>
      <c r="M3280" s="12" t="str">
        <f t="shared" si="1726"/>
        <v>0.0110664654517189-0.23007860761931i</v>
      </c>
      <c r="N3280" s="12" t="str">
        <f t="shared" si="1727"/>
        <v>-16.9646003293849i</v>
      </c>
      <c r="O3280" s="12" t="str">
        <f t="shared" si="1728"/>
        <v>-0.309016994374931+0.951056516295159i</v>
      </c>
      <c r="P3280" s="12" t="str">
        <f t="shared" si="1729"/>
        <v>1.30901699437493-0.951056516295159i</v>
      </c>
      <c r="Q3280" s="12" t="str">
        <f t="shared" si="1730"/>
        <v>-1.30901699437493+17.9156568456801i</v>
      </c>
      <c r="R3280" s="12" t="str">
        <f t="shared" si="1731"/>
        <v>-0.0581135447530652-0.0688194347162377i</v>
      </c>
      <c r="S3280" s="12" t="str">
        <f t="shared" si="1732"/>
        <v>1.73725510913949i</v>
      </c>
      <c r="T3280" s="12" t="str">
        <f t="shared" si="1733"/>
        <v>0.119556914568876-0.100958052532469i</v>
      </c>
      <c r="U3280" s="12" t="str">
        <f t="shared" si="1734"/>
        <v>0.001-0.00117892550438441i</v>
      </c>
      <c r="V3280" s="12" t="str">
        <f t="shared" si="1735"/>
        <v>0.0015-0.00035833601956973i</v>
      </c>
      <c r="W3280" s="12" t="str">
        <f t="shared" si="1736"/>
        <v>0.000692335185311945-0.000424969613634655i</v>
      </c>
      <c r="X3280" s="12" t="str">
        <f t="shared" si="1737"/>
        <v>0.000681040702775274-0.000403555320847072i</v>
      </c>
      <c r="Y3280" s="12" t="str">
        <f t="shared" si="1738"/>
        <v>0.00029+1.27234502470387i</v>
      </c>
      <c r="Z3280" s="12" t="str">
        <f t="shared" si="1739"/>
        <v>-0.00380239343502973-0.00642811081241237i</v>
      </c>
      <c r="AA3280" s="12" t="str">
        <f t="shared" si="1740"/>
        <v>0.00720251503434603-9.43439088583657i</v>
      </c>
      <c r="AB3280" s="12" t="str">
        <f t="shared" si="1741"/>
        <v>0.298436388460021-0.252010155099726i</v>
      </c>
      <c r="AC3280" s="12" t="str">
        <f t="shared" si="1742"/>
        <v>0.945320490391157-0.0714526903947106i</v>
      </c>
      <c r="AD3280" s="12" t="str">
        <f t="shared" si="1743"/>
        <v>0.333940924787631-0.241345850333095i</v>
      </c>
      <c r="AE3280" s="12" t="str">
        <f t="shared" si="1744"/>
        <v>-0.00282117265015727-0.00122891739245613i</v>
      </c>
      <c r="AF3280" s="12" t="str">
        <f t="shared" si="1745"/>
        <v>-13.6693856625782-0.238902389429995i</v>
      </c>
      <c r="AG3280" s="12" t="str">
        <f t="shared" si="1746"/>
        <v>0.991766143928208-0.0114112084019099i</v>
      </c>
      <c r="AH3280" s="12" t="str">
        <f t="shared" si="1747"/>
        <v>0.0383800442525343+0.0180591901277753i</v>
      </c>
      <c r="AI3280" s="12">
        <f t="shared" si="1748"/>
        <v>-27.449296952086101</v>
      </c>
      <c r="AJ3280" s="12">
        <f t="shared" si="1749"/>
        <v>25.198670447075582</v>
      </c>
      <c r="AK3280" s="12"/>
      <c r="AL3280" s="12"/>
      <c r="AM3280" s="12"/>
      <c r="AN3280" s="12"/>
    </row>
    <row r="3281" spans="1:40" x14ac:dyDescent="0.35">
      <c r="A3281" s="12"/>
      <c r="B3281" s="12">
        <f t="shared" si="1715"/>
        <v>1351000</v>
      </c>
      <c r="C3281" s="29" t="str">
        <f t="shared" si="1717"/>
        <v>-3.79509142113182E-08+0.00164296244230644i</v>
      </c>
      <c r="D3281" s="28" t="str">
        <f t="shared" si="1718"/>
        <v>-5.39906132382086+0.012596045391016i</v>
      </c>
      <c r="E3281" s="12" t="str">
        <f t="shared" si="1719"/>
        <v>4200</v>
      </c>
      <c r="F3281" s="12" t="str">
        <f t="shared" si="1720"/>
        <v>0.704225352112676</v>
      </c>
      <c r="G3281" s="12" t="str">
        <f t="shared" si="1716"/>
        <v>0.704225352112676</v>
      </c>
      <c r="H3281" s="12" t="str">
        <f t="shared" si="1721"/>
        <v>8.27033651309638+0.251321999479454i</v>
      </c>
      <c r="I3281" s="12" t="str">
        <f t="shared" si="1722"/>
        <v>5305.36459374976i</v>
      </c>
      <c r="J3281" s="12" t="str">
        <f t="shared" si="1723"/>
        <v>-24074.7268007348+1147.4272771695i</v>
      </c>
      <c r="K3281" s="12" t="str">
        <f t="shared" si="1724"/>
        <v>0.0104792995505839-0.219871253510475i</v>
      </c>
      <c r="L3281" s="12" t="str">
        <f t="shared" si="1725"/>
        <v>0.000570825974635727-0.010037824667149i</v>
      </c>
      <c r="M3281" s="12" t="str">
        <f t="shared" si="1726"/>
        <v>0.0110501255252196-0.229909078177624i</v>
      </c>
      <c r="N3281" s="12" t="str">
        <f t="shared" si="1727"/>
        <v>-16.9771666999992i</v>
      </c>
      <c r="O3281" s="12" t="str">
        <f t="shared" si="1728"/>
        <v>-0.297041581577077+0.95486454474663i</v>
      </c>
      <c r="P3281" s="12" t="str">
        <f t="shared" si="1729"/>
        <v>1.29704158157708-0.95486454474663i</v>
      </c>
      <c r="Q3281" s="12" t="str">
        <f t="shared" si="1730"/>
        <v>-1.29704158157708+17.9320312447458i</v>
      </c>
      <c r="R3281" s="12" t="str">
        <f t="shared" si="1731"/>
        <v>-0.0581765070586413-0.0681230261189201i</v>
      </c>
      <c r="S3281" s="12" t="str">
        <f t="shared" si="1732"/>
        <v>1.73854196477589i</v>
      </c>
      <c r="T3281" s="12" t="str">
        <f t="shared" si="1733"/>
        <v>0.118434739675267-0.101142298885529i</v>
      </c>
      <c r="U3281" s="12" t="str">
        <f t="shared" si="1734"/>
        <v>0.001-0.00117805287262691i</v>
      </c>
      <c r="V3281" s="12" t="str">
        <f t="shared" si="1735"/>
        <v>0.0015-0.000358070781953467i</v>
      </c>
      <c r="W3281" s="12" t="str">
        <f t="shared" si="1736"/>
        <v>0.000692235993842006-0.000424716002480467i</v>
      </c>
      <c r="X3281" s="12" t="str">
        <f t="shared" si="1737"/>
        <v>0.000680939048700403-0.000403317541130251i</v>
      </c>
      <c r="Y3281" s="12" t="str">
        <f t="shared" si="1738"/>
        <v>0.00029+1.27328750249994i</v>
      </c>
      <c r="Z3281" s="12" t="str">
        <f t="shared" si="1739"/>
        <v>-0.0037973405623226-0.00642238757244246i</v>
      </c>
      <c r="AA3281" s="12" t="str">
        <f t="shared" si="1740"/>
        <v>0.00719109754431975-9.42740365516515i</v>
      </c>
      <c r="AB3281" s="12" t="str">
        <f t="shared" si="1741"/>
        <v>0.295635230336488-0.252470068408734i</v>
      </c>
      <c r="AC3281" s="12" t="str">
        <f t="shared" si="1742"/>
        <v>0.945221645709602-0.0707590492307688i</v>
      </c>
      <c r="AD3281" s="12" t="str">
        <f t="shared" si="1743"/>
        <v>0.330908893507698-0.242329691413453i</v>
      </c>
      <c r="AE3281" s="12" t="str">
        <f t="shared" si="1744"/>
        <v>-0.00281290896231765-0.0012050167986151i</v>
      </c>
      <c r="AF3281" s="12" t="str">
        <f t="shared" si="1745"/>
        <v>-13.6693978369172-0.238725954088438i</v>
      </c>
      <c r="AG3281" s="12" t="str">
        <f t="shared" si="1746"/>
        <v>0.991738580001954-0.0112993026696405i</v>
      </c>
      <c r="AH3281" s="12" t="str">
        <f t="shared" si="1747"/>
        <v>0.0382790928538588+0.0177223068727161i</v>
      </c>
      <c r="AI3281" s="12">
        <f t="shared" si="1748"/>
        <v>-27.497339529439987</v>
      </c>
      <c r="AJ3281" s="12">
        <f t="shared" si="1749"/>
        <v>24.843011104401608</v>
      </c>
      <c r="AK3281" s="12"/>
      <c r="AL3281" s="12"/>
      <c r="AM3281" s="12"/>
      <c r="AN3281" s="12"/>
    </row>
    <row r="3282" spans="1:40" x14ac:dyDescent="0.35">
      <c r="A3282" s="12"/>
      <c r="B3282" s="12">
        <f t="shared" si="1715"/>
        <v>1352000</v>
      </c>
      <c r="C3282" s="29" t="str">
        <f t="shared" si="1717"/>
        <v>-3.78947945676943E-08+0.00164174723340071i</v>
      </c>
      <c r="D3282" s="28" t="str">
        <f t="shared" si="1718"/>
        <v>-5.39906132339061+0.0125867287894054i</v>
      </c>
      <c r="E3282" s="12" t="str">
        <f t="shared" si="1719"/>
        <v>4200</v>
      </c>
      <c r="F3282" s="12" t="str">
        <f t="shared" si="1720"/>
        <v>0.704225352112676</v>
      </c>
      <c r="G3282" s="12" t="str">
        <f t="shared" si="1716"/>
        <v>0.704225352112676</v>
      </c>
      <c r="H3282" s="12" t="str">
        <f t="shared" si="1721"/>
        <v>8.27034866090012+0.251136507653519i</v>
      </c>
      <c r="I3282" s="12" t="str">
        <f t="shared" si="1722"/>
        <v>5309.29158456675i</v>
      </c>
      <c r="J3282" s="12" t="str">
        <f t="shared" si="1723"/>
        <v>-24110.3813338751+1148.27659417703i</v>
      </c>
      <c r="K3282" s="12" t="str">
        <f t="shared" si="1724"/>
        <v>0.0104638371478005-0.219709349758064i</v>
      </c>
      <c r="L3282" s="12" t="str">
        <f t="shared" si="1725"/>
        <v>0.000569984586748967-0.0100304480528538i</v>
      </c>
      <c r="M3282" s="12" t="str">
        <f t="shared" si="1726"/>
        <v>0.0110338217345495-0.229739797810918i</v>
      </c>
      <c r="N3282" s="12" t="str">
        <f t="shared" si="1727"/>
        <v>-16.9897330706136i</v>
      </c>
      <c r="O3282" s="12" t="str">
        <f t="shared" si="1728"/>
        <v>-0.285019262469978+0.958521789017375i</v>
      </c>
      <c r="P3282" s="12" t="str">
        <f t="shared" si="1729"/>
        <v>1.28501926246998-0.958521789017375i</v>
      </c>
      <c r="Q3282" s="12" t="str">
        <f t="shared" si="1730"/>
        <v>-1.28501926246998+17.948254859631i</v>
      </c>
      <c r="R3282" s="12" t="str">
        <f t="shared" si="1731"/>
        <v>-0.0582321944296539-0.0674265983181419i</v>
      </c>
      <c r="S3282" s="12" t="str">
        <f t="shared" si="1732"/>
        <v>1.73982882041229i</v>
      </c>
      <c r="T3282" s="12" t="str">
        <f t="shared" si="1733"/>
        <v>0.117310739016266-0.101314050144564i</v>
      </c>
      <c r="U3282" s="12" t="str">
        <f t="shared" si="1734"/>
        <v>0.001-0.00117718153174479i</v>
      </c>
      <c r="V3282" s="12" t="str">
        <f t="shared" si="1735"/>
        <v>0.0015-0.000357805936700543i</v>
      </c>
      <c r="W3282" s="12" t="str">
        <f t="shared" si="1736"/>
        <v>0.000692136942045485-0.000424462680731936i</v>
      </c>
      <c r="X3282" s="12" t="str">
        <f t="shared" si="1737"/>
        <v>0.000680837539384633-0.000403080028297283i</v>
      </c>
      <c r="Y3282" s="12" t="str">
        <f t="shared" si="1738"/>
        <v>0.00029+1.27422998029602i</v>
      </c>
      <c r="Z3282" s="12" t="str">
        <f t="shared" si="1739"/>
        <v>-0.00379229767434068-0.00641667417750442i</v>
      </c>
      <c r="AA3282" s="12" t="str">
        <f t="shared" si="1740"/>
        <v>0.00717970702449922-9.42042676846349i</v>
      </c>
      <c r="AB3282" s="12" t="str">
        <f t="shared" si="1741"/>
        <v>0.292829514761537-0.252898791629342i</v>
      </c>
      <c r="AC3282" s="12" t="str">
        <f t="shared" si="1742"/>
        <v>0.945130111408943-0.0700650336981059i</v>
      </c>
      <c r="AD3282" s="12" t="str">
        <f t="shared" si="1743"/>
        <v>0.327864506358485-0.243275450826723i</v>
      </c>
      <c r="AE3282" s="12" t="str">
        <f t="shared" si="1744"/>
        <v>-0.00280437910830272-0.00118122678527636i</v>
      </c>
      <c r="AF3282" s="12" t="str">
        <f t="shared" si="1745"/>
        <v>-13.6694099842907-0.238549778864114i</v>
      </c>
      <c r="AG3282" s="12" t="str">
        <f t="shared" si="1746"/>
        <v>0.991712355355317-0.0111871401913021i</v>
      </c>
      <c r="AH3282" s="12" t="str">
        <f t="shared" si="1747"/>
        <v>0.0381742926391681+0.0173868141289672i</v>
      </c>
      <c r="AI3282" s="12">
        <f t="shared" si="1748"/>
        <v>-27.545914953884928</v>
      </c>
      <c r="AJ3282" s="12">
        <f t="shared" si="1749"/>
        <v>24.487305723971716</v>
      </c>
      <c r="AK3282" s="12"/>
      <c r="AL3282" s="12"/>
      <c r="AM3282" s="12"/>
      <c r="AN3282" s="12"/>
    </row>
    <row r="3283" spans="1:40" x14ac:dyDescent="0.35">
      <c r="A3283" s="12"/>
      <c r="B3283" s="12">
        <f t="shared" si="1715"/>
        <v>1353000</v>
      </c>
      <c r="C3283" s="29" t="str">
        <f t="shared" si="1717"/>
        <v>-3.783879931188E-08+0.00164053382081264i</v>
      </c>
      <c r="D3283" s="28" t="str">
        <f t="shared" si="1718"/>
        <v>-5.39906132296131+0.0125774259595636i</v>
      </c>
      <c r="E3283" s="12" t="str">
        <f t="shared" si="1719"/>
        <v>4200</v>
      </c>
      <c r="F3283" s="12" t="str">
        <f t="shared" si="1720"/>
        <v>0.704225352112676</v>
      </c>
      <c r="G3283" s="12" t="str">
        <f t="shared" si="1716"/>
        <v>0.704225352112676</v>
      </c>
      <c r="H3283" s="12" t="str">
        <f t="shared" si="1721"/>
        <v>8.27036078181685+0.25095128914243i</v>
      </c>
      <c r="I3283" s="12" t="str">
        <f t="shared" si="1722"/>
        <v>5313.21857538374i</v>
      </c>
      <c r="J3283" s="12" t="str">
        <f t="shared" si="1723"/>
        <v>-24146.0622484681+1149.12591118456i</v>
      </c>
      <c r="K3283" s="12" t="str">
        <f t="shared" si="1724"/>
        <v>0.0104484089175305-0.219547683734737i</v>
      </c>
      <c r="L3283" s="12" t="str">
        <f t="shared" si="1725"/>
        <v>0.00056914505578303-0.0100230822372024i</v>
      </c>
      <c r="M3283" s="12" t="str">
        <f t="shared" si="1726"/>
        <v>0.0110175539733135-0.229570765971939i</v>
      </c>
      <c r="N3283" s="12" t="str">
        <f t="shared" si="1727"/>
        <v>-17.002299441228i</v>
      </c>
      <c r="O3283" s="12" t="str">
        <f t="shared" si="1728"/>
        <v>-0.272951935517287+0.962027671586097i</v>
      </c>
      <c r="P3283" s="12" t="str">
        <f t="shared" si="1729"/>
        <v>1.27295193551729-0.962027671586097i</v>
      </c>
      <c r="Q3283" s="12" t="str">
        <f t="shared" si="1730"/>
        <v>-1.27295193551729+17.9643271128141i</v>
      </c>
      <c r="R3283" s="12" t="str">
        <f t="shared" si="1731"/>
        <v>-0.0582806151689535-0.0667302207372824i</v>
      </c>
      <c r="S3283" s="12" t="str">
        <f t="shared" si="1732"/>
        <v>1.74111567604869i</v>
      </c>
      <c r="T3283" s="12" t="str">
        <f t="shared" si="1733"/>
        <v>0.116185033391872-0.101473292680426i</v>
      </c>
      <c r="U3283" s="12" t="str">
        <f t="shared" si="1734"/>
        <v>0.001-0.0011763114788758i</v>
      </c>
      <c r="V3283" s="12" t="str">
        <f t="shared" si="1735"/>
        <v>0.0015-0.000357541482940972i</v>
      </c>
      <c r="W3283" s="12" t="str">
        <f t="shared" si="1736"/>
        <v>0.000692038029708737-0.000424209647878433i</v>
      </c>
      <c r="X3283" s="12" t="str">
        <f t="shared" si="1737"/>
        <v>0.00068073617459844-0.000402842781883826i</v>
      </c>
      <c r="Y3283" s="12" t="str">
        <f t="shared" si="1738"/>
        <v>0.00029+1.2751724580921i</v>
      </c>
      <c r="Z3283" s="12" t="str">
        <f t="shared" si="1739"/>
        <v>-0.00378726474458042-0.00641097060356496i</v>
      </c>
      <c r="AA3283" s="12" t="str">
        <f t="shared" si="1740"/>
        <v>0.00716834339101568-9.41346020277516i</v>
      </c>
      <c r="AB3283" s="12" t="str">
        <f t="shared" si="1741"/>
        <v>0.290019543274529-0.25329629074065i</v>
      </c>
      <c r="AC3283" s="12" t="str">
        <f t="shared" si="1742"/>
        <v>0.945045882488161-0.0693707142508408i</v>
      </c>
      <c r="AD3283" s="12" t="str">
        <f t="shared" si="1743"/>
        <v>0.324808240586497-0.244182970766498i</v>
      </c>
      <c r="AE3283" s="12" t="str">
        <f t="shared" si="1744"/>
        <v>-0.00279558464579762-0.00115755052578482i</v>
      </c>
      <c r="AF3283" s="12" t="str">
        <f t="shared" si="1745"/>
        <v>-13.6694221047782-0.238373863182866i</v>
      </c>
      <c r="AG3283" s="12" t="str">
        <f t="shared" si="1746"/>
        <v>0.991687472407386-0.0110747377979183i</v>
      </c>
      <c r="AH3283" s="12" t="str">
        <f t="shared" si="1747"/>
        <v>0.0380656637990994+0.0170527598388031i</v>
      </c>
      <c r="AI3283" s="12">
        <f t="shared" si="1748"/>
        <v>-27.595028256029725</v>
      </c>
      <c r="AJ3283" s="12">
        <f t="shared" si="1749"/>
        <v>24.131555303969929</v>
      </c>
      <c r="AK3283" s="12"/>
      <c r="AL3283" s="12"/>
      <c r="AM3283" s="12"/>
      <c r="AN3283" s="12"/>
    </row>
    <row r="3284" spans="1:40" x14ac:dyDescent="0.35">
      <c r="A3284" s="12"/>
      <c r="B3284" s="12">
        <f t="shared" si="1715"/>
        <v>1354000</v>
      </c>
      <c r="C3284" s="29" t="str">
        <f t="shared" si="1717"/>
        <v>-3.77829280765431E-08+0.00163932220056222i</v>
      </c>
      <c r="D3284" s="28" t="str">
        <f t="shared" si="1718"/>
        <v>-5.39906132253297+0.012568136870977i</v>
      </c>
      <c r="E3284" s="12" t="str">
        <f t="shared" si="1719"/>
        <v>4200</v>
      </c>
      <c r="F3284" s="12" t="str">
        <f t="shared" si="1720"/>
        <v>0.704225352112676</v>
      </c>
      <c r="G3284" s="12" t="str">
        <f t="shared" si="1716"/>
        <v>0.704225352112676</v>
      </c>
      <c r="H3284" s="12" t="str">
        <f t="shared" si="1721"/>
        <v>8.27037287592586+0.250766343343201i</v>
      </c>
      <c r="I3284" s="12" t="str">
        <f t="shared" si="1722"/>
        <v>5317.14556620072i</v>
      </c>
      <c r="J3284" s="12" t="str">
        <f t="shared" si="1723"/>
        <v>-24181.7695445136+1149.97522819208i</v>
      </c>
      <c r="K3284" s="12" t="str">
        <f t="shared" si="1724"/>
        <v>0.0104330147592242-0.219386254918466i</v>
      </c>
      <c r="L3284" s="12" t="str">
        <f t="shared" si="1725"/>
        <v>0.000568307376283572-0.0100157271965783i</v>
      </c>
      <c r="M3284" s="12" t="str">
        <f t="shared" si="1726"/>
        <v>0.0110013221355078-0.229401982115044i</v>
      </c>
      <c r="N3284" s="12" t="str">
        <f t="shared" si="1727"/>
        <v>-17.0148658118423i</v>
      </c>
      <c r="O3284" s="12" t="str">
        <f t="shared" si="1728"/>
        <v>-0.260841506289918+0.965381638833268i</v>
      </c>
      <c r="P3284" s="12" t="str">
        <f t="shared" si="1729"/>
        <v>1.26084150628992-0.965381638833268i</v>
      </c>
      <c r="Q3284" s="12" t="str">
        <f t="shared" si="1730"/>
        <v>-1.26084150628992+17.9802474506756i</v>
      </c>
      <c r="R3284" s="12" t="str">
        <f t="shared" si="1731"/>
        <v>-0.0583217779730314-0.0660339626113591i</v>
      </c>
      <c r="S3284" s="12" t="str">
        <f t="shared" si="1732"/>
        <v>1.74240253168509i</v>
      </c>
      <c r="T3284" s="12" t="str">
        <f t="shared" si="1733"/>
        <v>0.115057743631231-0.101620013592586i</v>
      </c>
      <c r="U3284" s="12" t="str">
        <f t="shared" si="1734"/>
        <v>0.001-0.00117544271116614i</v>
      </c>
      <c r="V3284" s="12" t="str">
        <f t="shared" si="1735"/>
        <v>0.0015-0.000357277419807338i</v>
      </c>
      <c r="W3284" s="12" t="str">
        <f t="shared" si="1736"/>
        <v>0.000691939256618386-0.00042395690341069i</v>
      </c>
      <c r="X3284" s="12" t="str">
        <f t="shared" si="1737"/>
        <v>0.000680634954112632-0.000402605801426761i</v>
      </c>
      <c r="Y3284" s="12" t="str">
        <f t="shared" si="1738"/>
        <v>0.00029+1.27611493588817i</v>
      </c>
      <c r="Z3284" s="12" t="str">
        <f t="shared" si="1739"/>
        <v>-0.0037822417466282-0.00640527682666528i</v>
      </c>
      <c r="AA3284" s="12" t="str">
        <f t="shared" si="1740"/>
        <v>0.00715700656032218-9.4065039352119i</v>
      </c>
      <c r="AB3284" s="12" t="str">
        <f t="shared" si="1741"/>
        <v>0.287205617487578-0.253662533540529i</v>
      </c>
      <c r="AC3284" s="12" t="str">
        <f t="shared" si="1742"/>
        <v>0.944968953534587-0.068676161171414i</v>
      </c>
      <c r="AD3284" s="12" t="str">
        <f t="shared" si="1743"/>
        <v>0.321740575521932-0.245052099388497i</v>
      </c>
      <c r="AE3284" s="12" t="str">
        <f t="shared" si="1744"/>
        <v>-0.00278652716986205-0.00113399117218253i</v>
      </c>
      <c r="AF3284" s="12" t="str">
        <f t="shared" si="1745"/>
        <v>-13.6694341984588-0.238198206472224i</v>
      </c>
      <c r="AG3284" s="12" t="str">
        <f t="shared" si="1746"/>
        <v>0.991663933367091-0.0109621123418754i</v>
      </c>
      <c r="AH3284" s="12" t="str">
        <f t="shared" si="1747"/>
        <v>0.0379532271383336+0.0167201916553103i</v>
      </c>
      <c r="AI3284" s="12">
        <f t="shared" si="1748"/>
        <v>-27.644684576937387</v>
      </c>
      <c r="AJ3284" s="12">
        <f t="shared" si="1749"/>
        <v>23.775760848189382</v>
      </c>
      <c r="AK3284" s="12"/>
      <c r="AL3284" s="12"/>
      <c r="AM3284" s="12"/>
      <c r="AN3284" s="12"/>
    </row>
    <row r="3285" spans="1:40" x14ac:dyDescent="0.35">
      <c r="A3285" s="12"/>
      <c r="B3285" s="12">
        <f t="shared" ref="B3285:B3348" si="1750">B3284+1000</f>
        <v>1355000</v>
      </c>
      <c r="C3285" s="29" t="str">
        <f t="shared" si="1717"/>
        <v>-3.77271804957067E-08+0.00163811236868117i</v>
      </c>
      <c r="D3285" s="28" t="str">
        <f t="shared" si="1718"/>
        <v>-5.39906132210556+0.0125588614932223i</v>
      </c>
      <c r="E3285" s="12" t="str">
        <f t="shared" si="1719"/>
        <v>4200</v>
      </c>
      <c r="F3285" s="12" t="str">
        <f t="shared" si="1720"/>
        <v>0.704225352112676</v>
      </c>
      <c r="G3285" s="12" t="str">
        <f t="shared" si="1716"/>
        <v>0.704225352112676</v>
      </c>
      <c r="H3285" s="12" t="str">
        <f t="shared" si="1721"/>
        <v>8.27038494330604+0.25058166965462i</v>
      </c>
      <c r="I3285" s="12" t="str">
        <f t="shared" si="1722"/>
        <v>5321.07255701771i</v>
      </c>
      <c r="J3285" s="12" t="str">
        <f t="shared" si="1723"/>
        <v>-24217.5032220117+1150.82454519961i</v>
      </c>
      <c r="K3285" s="12" t="str">
        <f t="shared" si="1724"/>
        <v>0.0104176545727017-0.21922506278874i</v>
      </c>
      <c r="L3285" s="12" t="str">
        <f t="shared" si="1725"/>
        <v>0.000567471542816242-0.0100083829074333i</v>
      </c>
      <c r="M3285" s="12" t="str">
        <f t="shared" si="1726"/>
        <v>0.0109851261155179-0.229233445696173i</v>
      </c>
      <c r="N3285" s="12" t="str">
        <f t="shared" si="1727"/>
        <v>-17.0274321824567i</v>
      </c>
      <c r="O3285" s="12" t="str">
        <f t="shared" si="1728"/>
        <v>-0.248689887164835+0.968583161128636i</v>
      </c>
      <c r="P3285" s="12" t="str">
        <f t="shared" si="1729"/>
        <v>1.24868988716484-0.968583161128636i</v>
      </c>
      <c r="Q3285" s="12" t="str">
        <f t="shared" si="1730"/>
        <v>-1.24868988716484+17.9960153435853i</v>
      </c>
      <c r="R3285" s="12" t="str">
        <f t="shared" si="1731"/>
        <v>-0.0583556919298904-0.0653378929915506i</v>
      </c>
      <c r="S3285" s="12" t="str">
        <f t="shared" si="1732"/>
        <v>1.74368938732149i</v>
      </c>
      <c r="T3285" s="12" t="str">
        <f t="shared" si="1733"/>
        <v>0.113928990599314-0.101754200707952i</v>
      </c>
      <c r="U3285" s="12" t="str">
        <f t="shared" si="1734"/>
        <v>0.001-0.00117457522577045i</v>
      </c>
      <c r="V3285" s="12" t="str">
        <f t="shared" si="1735"/>
        <v>0.0015-0.000357013746434786i</v>
      </c>
      <c r="W3285" s="12" t="str">
        <f t="shared" si="1736"/>
        <v>0.000691840622561299-0.000423704446820786i</v>
      </c>
      <c r="X3285" s="12" t="str">
        <f t="shared" si="1737"/>
        <v>0.000680533877698324-0.0004023690864642i</v>
      </c>
      <c r="Y3285" s="12" t="str">
        <f t="shared" si="1738"/>
        <v>0.00029+1.27705741368425i</v>
      </c>
      <c r="Z3285" s="12" t="str">
        <f t="shared" si="1739"/>
        <v>-0.00377722865415968-0.00639959282291995i</v>
      </c>
      <c r="AA3285" s="12" t="str">
        <f t="shared" si="1740"/>
        <v>0.00714569644919065-9.39955794295249i</v>
      </c>
      <c r="AB3285" s="12" t="str">
        <f t="shared" si="1741"/>
        <v>0.284388039102226-0.253997489642667i</v>
      </c>
      <c r="AC3285" s="12" t="str">
        <f t="shared" si="1742"/>
        <v>0.944899318726316-0.0679814445749309i</v>
      </c>
      <c r="AD3285" s="12" t="str">
        <f t="shared" si="1743"/>
        <v>0.318661992504512-0.245882690839762i</v>
      </c>
      <c r="AE3285" s="12" t="str">
        <f t="shared" si="1744"/>
        <v>-0.00277720831265805-0.00111055185476741i</v>
      </c>
      <c r="AF3285" s="12" t="str">
        <f t="shared" si="1745"/>
        <v>-13.6694462654116-0.238022808161398i</v>
      </c>
      <c r="AG3285" s="12" t="str">
        <f t="shared" si="1746"/>
        <v>0.991641740232986-0.010849280694318i</v>
      </c>
      <c r="AH3285" s="12" t="str">
        <f t="shared" si="1747"/>
        <v>0.0378370040715691+0.0163891569339451i</v>
      </c>
      <c r="AI3285" s="12">
        <f t="shared" si="1748"/>
        <v>-27.694889171065896</v>
      </c>
      <c r="AJ3285" s="12">
        <f t="shared" si="1749"/>
        <v>23.419923365842703</v>
      </c>
      <c r="AK3285" s="12"/>
      <c r="AL3285" s="12"/>
      <c r="AM3285" s="12"/>
      <c r="AN3285" s="12"/>
    </row>
    <row r="3286" spans="1:40" x14ac:dyDescent="0.35">
      <c r="A3286" s="12"/>
      <c r="B3286" s="12">
        <f t="shared" si="1750"/>
        <v>1356000</v>
      </c>
      <c r="C3286" s="29" t="str">
        <f t="shared" si="1717"/>
        <v>-3.76715562047429E-08+0.00163690432121292i</v>
      </c>
      <c r="D3286" s="28" t="str">
        <f t="shared" si="1718"/>
        <v>-5.39906132167911+0.0125495997959657i</v>
      </c>
      <c r="E3286" s="12" t="str">
        <f t="shared" si="1719"/>
        <v>4200</v>
      </c>
      <c r="F3286" s="12" t="str">
        <f t="shared" si="1720"/>
        <v>0.704225352112676</v>
      </c>
      <c r="G3286" s="12" t="str">
        <f t="shared" si="1716"/>
        <v>0.704225352112676</v>
      </c>
      <c r="H3286" s="12" t="str">
        <f t="shared" si="1721"/>
        <v>8.27039698403617+0.250397267477237i</v>
      </c>
      <c r="I3286" s="12" t="str">
        <f t="shared" si="1722"/>
        <v>5324.9995478347i</v>
      </c>
      <c r="J3286" s="12" t="str">
        <f t="shared" si="1723"/>
        <v>-24253.2632809624+1151.67386220714i</v>
      </c>
      <c r="K3286" s="12" t="str">
        <f t="shared" si="1724"/>
        <v>0.0104023282581503-0.219064106826571i</v>
      </c>
      <c r="L3286" s="12" t="str">
        <f t="shared" si="1725"/>
        <v>0.000566637549966585-0.0100010493462878i</v>
      </c>
      <c r="M3286" s="12" t="str">
        <f t="shared" si="1726"/>
        <v>0.0109689658081169-0.229065156172859i</v>
      </c>
      <c r="N3286" s="12" t="str">
        <f t="shared" si="1727"/>
        <v>-17.039998553071i</v>
      </c>
      <c r="O3286" s="12" t="str">
        <f t="shared" si="1728"/>
        <v>-0.236498997023761+0.971631732914665i</v>
      </c>
      <c r="P3286" s="12" t="str">
        <f t="shared" si="1729"/>
        <v>1.23649899702376-0.971631732914665i</v>
      </c>
      <c r="Q3286" s="12" t="str">
        <f t="shared" si="1730"/>
        <v>-1.23649899702376+18.0116302859857i</v>
      </c>
      <c r="R3286" s="12" t="str">
        <f t="shared" si="1731"/>
        <v>-0.0583823665171196-0.0646420807497577i</v>
      </c>
      <c r="S3286" s="12" t="str">
        <f t="shared" si="1732"/>
        <v>1.74497624295789i</v>
      </c>
      <c r="T3286" s="12" t="str">
        <f t="shared" si="1733"/>
        <v>0.112798895203693-0.101875842580034i</v>
      </c>
      <c r="U3286" s="12" t="str">
        <f t="shared" si="1734"/>
        <v>0.001-0.00117370901985174i</v>
      </c>
      <c r="V3286" s="12" t="str">
        <f t="shared" si="1735"/>
        <v>0.0015-0.000356750461961013i</v>
      </c>
      <c r="W3286" s="12" t="str">
        <f t="shared" si="1736"/>
        <v>0.000691742127324597-0.000423452277602147i</v>
      </c>
      <c r="X3286" s="12" t="str">
        <f t="shared" si="1737"/>
        <v>0.000680432945126959-0.000402132636535482i</v>
      </c>
      <c r="Y3286" s="12" t="str">
        <f t="shared" si="1738"/>
        <v>0.00029+1.27799989148033i</v>
      </c>
      <c r="Z3286" s="12" t="str">
        <f t="shared" si="1739"/>
        <v>-0.00377222544093997-0.00639391856851765i</v>
      </c>
      <c r="AA3286" s="12" t="str">
        <f t="shared" si="1740"/>
        <v>0.00713441297471244-9.39262220324373i</v>
      </c>
      <c r="AB3286" s="12" t="str">
        <f t="shared" si="1741"/>
        <v>0.281567109926355-0.254301130474488i</v>
      </c>
      <c r="AC3286" s="12" t="str">
        <f t="shared" si="1742"/>
        <v>0.944836971834399-0.0672866344135612i</v>
      </c>
      <c r="AD3286" s="12" t="str">
        <f t="shared" si="1743"/>
        <v>0.3155729748091-0.246674605286887i</v>
      </c>
      <c r="AE3286" s="12" t="str">
        <f t="shared" si="1744"/>
        <v>-0.00276762974317359-0.00108723568165724i</v>
      </c>
      <c r="AF3286" s="12" t="str">
        <f t="shared" si="1745"/>
        <v>-13.6694583057153-0.237847667681271i</v>
      </c>
      <c r="AG3286" s="12" t="str">
        <f t="shared" si="1746"/>
        <v>0.991620894793062-0.0107362597425532i</v>
      </c>
      <c r="AH3286" s="12" t="str">
        <f t="shared" si="1747"/>
        <v>0.0377170166193775+0.0160597027241766i</v>
      </c>
      <c r="AI3286" s="12">
        <f t="shared" si="1748"/>
        <v>-27.745647409308241</v>
      </c>
      <c r="AJ3286" s="12">
        <f t="shared" si="1749"/>
        <v>23.064043871401047</v>
      </c>
      <c r="AK3286" s="12"/>
      <c r="AL3286" s="12"/>
      <c r="AM3286" s="12"/>
      <c r="AN3286" s="12"/>
    </row>
    <row r="3287" spans="1:40" x14ac:dyDescent="0.35">
      <c r="A3287" s="12"/>
      <c r="B3287" s="12">
        <f t="shared" si="1750"/>
        <v>1357000</v>
      </c>
      <c r="C3287" s="29" t="str">
        <f t="shared" si="1717"/>
        <v>-3.76160548403666E-08+0.00163569805421257i</v>
      </c>
      <c r="D3287" s="28" t="str">
        <f t="shared" si="1718"/>
        <v>-5.39906132125361+0.012540351748963i</v>
      </c>
      <c r="E3287" s="12" t="str">
        <f t="shared" si="1719"/>
        <v>4200</v>
      </c>
      <c r="F3287" s="12" t="str">
        <f t="shared" si="1720"/>
        <v>0.704225352112676</v>
      </c>
      <c r="G3287" s="12" t="str">
        <f t="shared" si="1716"/>
        <v>0.704225352112676</v>
      </c>
      <c r="H3287" s="12" t="str">
        <f t="shared" si="1721"/>
        <v>8.27040899819458+0.25021313621336i</v>
      </c>
      <c r="I3287" s="12" t="str">
        <f t="shared" si="1722"/>
        <v>5328.92653865169i</v>
      </c>
      <c r="J3287" s="12" t="str">
        <f t="shared" si="1723"/>
        <v>-24289.0497213656+1152.52317921467i</v>
      </c>
      <c r="K3287" s="12" t="str">
        <f t="shared" si="1724"/>
        <v>0.0103870357161236-0.21890338651448i</v>
      </c>
      <c r="L3287" s="12" t="str">
        <f t="shared" si="1725"/>
        <v>0.000565805392339978-0.00999372648973027i</v>
      </c>
      <c r="M3287" s="12" t="str">
        <f t="shared" si="1726"/>
        <v>0.0109528411084636-0.22889711300421i</v>
      </c>
      <c r="N3287" s="12" t="str">
        <f t="shared" si="1727"/>
        <v>-17.0525649236854i</v>
      </c>
      <c r="O3287" s="12" t="str">
        <f t="shared" si="1728"/>
        <v>-0.22427076094938+0.974526872786577i</v>
      </c>
      <c r="P3287" s="12" t="str">
        <f t="shared" si="1729"/>
        <v>1.22427076094938-0.974526872786577i</v>
      </c>
      <c r="Q3287" s="12" t="str">
        <f t="shared" si="1730"/>
        <v>-1.22427076094938+18.027091796472i</v>
      </c>
      <c r="R3287" s="12" t="str">
        <f t="shared" si="1731"/>
        <v>-0.0584018116001914-0.0639465945830705i</v>
      </c>
      <c r="S3287" s="12" t="str">
        <f t="shared" si="1732"/>
        <v>1.74626309859429i</v>
      </c>
      <c r="T3287" s="12" t="str">
        <f t="shared" si="1733"/>
        <v>0.111667578401186-0.10198492848847i</v>
      </c>
      <c r="U3287" s="12" t="str">
        <f t="shared" si="1734"/>
        <v>0.001-0.0011728440905814i</v>
      </c>
      <c r="V3287" s="12" t="str">
        <f t="shared" si="1735"/>
        <v>0.0015-0.00035648756552626i</v>
      </c>
      <c r="W3287" s="12" t="str">
        <f t="shared" si="1736"/>
        <v>0.000691643770695662-0.000423200395249527i</v>
      </c>
      <c r="X3287" s="12" t="str">
        <f t="shared" si="1737"/>
        <v>0.000680332156170299-0.000401896451181147i</v>
      </c>
      <c r="Y3287" s="12" t="str">
        <f t="shared" si="1738"/>
        <v>0.00029+1.2789423692764i</v>
      </c>
      <c r="Z3287" s="12" t="str">
        <f t="shared" si="1739"/>
        <v>-0.00376723208082258-0.00638825403972011i</v>
      </c>
      <c r="AA3287" s="12" t="str">
        <f t="shared" si="1740"/>
        <v>0.00712315605429521-9.38569669339913i</v>
      </c>
      <c r="AB3287" s="12" t="str">
        <f t="shared" si="1741"/>
        <v>0.278743131890774-0.254573429275966i</v>
      </c>
      <c r="AC3287" s="12" t="str">
        <f t="shared" si="1742"/>
        <v>0.944781906224825-0.0665918004808463i</v>
      </c>
      <c r="AD3287" s="12" t="str">
        <f t="shared" si="1743"/>
        <v>0.312474007570498-0.247427708943394i</v>
      </c>
      <c r="AE3287" s="12" t="str">
        <f t="shared" si="1744"/>
        <v>-0.0027577931669391-0.00106404573835378i</v>
      </c>
      <c r="AF3287" s="12" t="str">
        <f t="shared" si="1745"/>
        <v>-13.6694703194482-0.237672784464397i</v>
      </c>
      <c r="AG3287" s="12" t="str">
        <f t="shared" si="1746"/>
        <v>0.991601398624589-0.0106230663874342i</v>
      </c>
      <c r="AH3287" s="12" t="str">
        <f t="shared" si="1747"/>
        <v>0.0375932874039063+0.0157318757611445i</v>
      </c>
      <c r="AI3287" s="12">
        <f t="shared" si="1748"/>
        <v>-27.796964782149093</v>
      </c>
      <c r="AJ3287" s="12">
        <f t="shared" si="1749"/>
        <v>22.708123384389655</v>
      </c>
      <c r="AK3287" s="12"/>
      <c r="AL3287" s="12"/>
      <c r="AM3287" s="12"/>
      <c r="AN3287" s="12"/>
    </row>
    <row r="3288" spans="1:40" x14ac:dyDescent="0.35">
      <c r="A3288" s="12"/>
      <c r="B3288" s="12">
        <f t="shared" si="1750"/>
        <v>1358000</v>
      </c>
      <c r="C3288" s="29" t="str">
        <f t="shared" si="1717"/>
        <v>-3.75606760406298E-08+0.00163449356374682i</v>
      </c>
      <c r="D3288" s="28" t="str">
        <f t="shared" si="1718"/>
        <v>-5.39906132082903+0.012531117322059i</v>
      </c>
      <c r="E3288" s="12" t="str">
        <f t="shared" si="1719"/>
        <v>4200</v>
      </c>
      <c r="F3288" s="12" t="str">
        <f t="shared" si="1720"/>
        <v>0.704225352112676</v>
      </c>
      <c r="G3288" s="12" t="str">
        <f t="shared" si="1716"/>
        <v>0.704225352112676</v>
      </c>
      <c r="H3288" s="12" t="str">
        <f t="shared" si="1721"/>
        <v>8.27042098585935+0.250029275267047i</v>
      </c>
      <c r="I3288" s="12" t="str">
        <f t="shared" si="1722"/>
        <v>5332.85352946867i</v>
      </c>
      <c r="J3288" s="12" t="str">
        <f t="shared" si="1723"/>
        <v>-24324.8625432214+1153.37249622219i</v>
      </c>
      <c r="K3288" s="12" t="str">
        <f t="shared" si="1724"/>
        <v>0.0103717768475394-0.218742901336498i</v>
      </c>
      <c r="L3288" s="12" t="str">
        <f t="shared" si="1725"/>
        <v>0.000564975064561508-0.00998641431441689i</v>
      </c>
      <c r="M3288" s="12" t="str">
        <f t="shared" si="1726"/>
        <v>0.0109367519121009-0.228729315650915i</v>
      </c>
      <c r="N3288" s="12" t="str">
        <f t="shared" si="1727"/>
        <v>-17.0651312942998i</v>
      </c>
      <c r="O3288" s="12" t="str">
        <f t="shared" si="1728"/>
        <v>-0.212007109922013+0.977268123568203i</v>
      </c>
      <c r="P3288" s="12" t="str">
        <f t="shared" si="1729"/>
        <v>1.21200710992201-0.977268123568203i</v>
      </c>
      <c r="Q3288" s="12" t="str">
        <f t="shared" si="1730"/>
        <v>-1.21200710992201+18.042399417868i</v>
      </c>
      <c r="R3288" s="12" t="str">
        <f t="shared" si="1731"/>
        <v>-0.0584140374309572-0.0632515030182882i</v>
      </c>
      <c r="S3288" s="12" t="str">
        <f t="shared" si="1732"/>
        <v>1.74754995423068i</v>
      </c>
      <c r="T3288" s="12" t="str">
        <f t="shared" si="1733"/>
        <v>0.110535161204631-0.102081448438898i</v>
      </c>
      <c r="U3288" s="12" t="str">
        <f t="shared" si="1734"/>
        <v>0.001-0.00117198043513914i</v>
      </c>
      <c r="V3288" s="12" t="str">
        <f t="shared" si="1735"/>
        <v>0.0015-0.000356225056273295i</v>
      </c>
      <c r="W3288" s="12" t="str">
        <f t="shared" si="1736"/>
        <v>0.000691545552462116-0.000422948799259021i</v>
      </c>
      <c r="X3288" s="12" t="str">
        <f t="shared" si="1737"/>
        <v>0.000680231510600426-0.000401660529942945i</v>
      </c>
      <c r="Y3288" s="12" t="str">
        <f t="shared" si="1738"/>
        <v>0.00029+1.27988484707248i</v>
      </c>
      <c r="Z3288" s="12" t="str">
        <f t="shared" si="1739"/>
        <v>-0.00376224854774944-0.0063825992128622i</v>
      </c>
      <c r="AA3288" s="12" t="str">
        <f t="shared" si="1740"/>
        <v>0.00711192560566231-9.37878139079923i</v>
      </c>
      <c r="AB3288" s="12" t="str">
        <f t="shared" si="1741"/>
        <v>0.275916407066128-0.254814361099307i</v>
      </c>
      <c r="AC3288" s="12" t="str">
        <f t="shared" si="1742"/>
        <v>0.944734114860291-0.0658970124160784i</v>
      </c>
      <c r="AD3288" s="12" t="str">
        <f t="shared" si="1743"/>
        <v>0.309365577708189-0.248141874096111i</v>
      </c>
      <c r="AE3288" s="12" t="str">
        <f t="shared" si="1744"/>
        <v>-0.00274770032574029-0.00104098508731303i</v>
      </c>
      <c r="AF3288" s="12" t="str">
        <f t="shared" si="1745"/>
        <v>-13.6694823066884-0.237498157944988i</v>
      </c>
      <c r="AG3288" s="12" t="str">
        <f t="shared" si="1746"/>
        <v>0.991583253094001-0.0105097175407561i</v>
      </c>
      <c r="AH3288" s="12" t="str">
        <f t="shared" si="1747"/>
        <v>0.0374658396444733+0.0154057224574189i</v>
      </c>
      <c r="AI3288" s="12">
        <f t="shared" si="1748"/>
        <v>-27.848846902926994</v>
      </c>
      <c r="AJ3288" s="12">
        <f t="shared" si="1749"/>
        <v>22.352162929223027</v>
      </c>
      <c r="AK3288" s="12"/>
      <c r="AL3288" s="12"/>
      <c r="AM3288" s="12"/>
      <c r="AN3288" s="12"/>
    </row>
    <row r="3289" spans="1:40" x14ac:dyDescent="0.35">
      <c r="A3289" s="12"/>
      <c r="B3289" s="12">
        <f t="shared" si="1750"/>
        <v>1359000</v>
      </c>
      <c r="C3289" s="29" t="str">
        <f t="shared" si="1717"/>
        <v>-3.7505419444916E-08+0.00163329084589397i</v>
      </c>
      <c r="D3289" s="28" t="str">
        <f t="shared" si="1718"/>
        <v>-5.3990613204054+0.0125218964851871i</v>
      </c>
      <c r="E3289" s="12" t="str">
        <f t="shared" si="1719"/>
        <v>4200</v>
      </c>
      <c r="F3289" s="12" t="str">
        <f t="shared" si="1720"/>
        <v>0.704225352112676</v>
      </c>
      <c r="G3289" s="12" t="str">
        <f t="shared" si="1716"/>
        <v>0.704225352112676</v>
      </c>
      <c r="H3289" s="12" t="str">
        <f t="shared" si="1721"/>
        <v>8.27043294710835+0.249845684044103i</v>
      </c>
      <c r="I3289" s="12" t="str">
        <f t="shared" si="1722"/>
        <v>5336.78052028566i</v>
      </c>
      <c r="J3289" s="12" t="str">
        <f t="shared" si="1723"/>
        <v>-24360.7017465297+1154.22181322972i</v>
      </c>
      <c r="K3289" s="12" t="str">
        <f t="shared" si="1724"/>
        <v>0.0103565515536786-0.218582650778158i</v>
      </c>
      <c r="L3289" s="12" t="str">
        <f t="shared" si="1725"/>
        <v>0.000564146561275911-0.00997911279707151i</v>
      </c>
      <c r="M3289" s="12" t="str">
        <f t="shared" si="1726"/>
        <v>0.0109206981149545-0.22856176357523i</v>
      </c>
      <c r="N3289" s="12" t="str">
        <f t="shared" si="1727"/>
        <v>-17.0776976649141i</v>
      </c>
      <c r="O3289" s="12" t="str">
        <f t="shared" si="1728"/>
        <v>-0.199709980514422+0.979855052384244i</v>
      </c>
      <c r="P3289" s="12" t="str">
        <f t="shared" si="1729"/>
        <v>1.19970998051442-0.979855052384244i</v>
      </c>
      <c r="Q3289" s="12" t="str">
        <f t="shared" si="1730"/>
        <v>-1.19970998051442+18.0575527172983i</v>
      </c>
      <c r="R3289" s="12" t="str">
        <f t="shared" si="1731"/>
        <v>-0.0584190546463584-0.0625568744163676i</v>
      </c>
      <c r="S3289" s="12" t="str">
        <f t="shared" si="1732"/>
        <v>1.74883680986708i</v>
      </c>
      <c r="T3289" s="12" t="str">
        <f t="shared" si="1733"/>
        <v>0.109401764689576-0.102165393163188i</v>
      </c>
      <c r="U3289" s="12" t="str">
        <f t="shared" si="1734"/>
        <v>0.001-0.00117111805071299i</v>
      </c>
      <c r="V3289" s="12" t="str">
        <f t="shared" si="1735"/>
        <v>0.0015-0.000355962933347414i</v>
      </c>
      <c r="W3289" s="12" t="str">
        <f t="shared" si="1736"/>
        <v>0.000691447472411851-0.000422697489128054i</v>
      </c>
      <c r="X3289" s="12" t="str">
        <f t="shared" si="1737"/>
        <v>0.000680131008189736-0.00040142487236385i</v>
      </c>
      <c r="Y3289" s="12" t="str">
        <f t="shared" si="1738"/>
        <v>0.00029+1.28082732486856i</v>
      </c>
      <c r="Z3289" s="12" t="str">
        <f t="shared" si="1739"/>
        <v>-0.00375727481575064-0.00637695406435165i</v>
      </c>
      <c r="AA3289" s="12" t="str">
        <f t="shared" si="1740"/>
        <v>0.0071007215468513-9.37187627289128i</v>
      </c>
      <c r="AB3289" s="12" t="str">
        <f t="shared" si="1741"/>
        <v>0.273087237679599-0.255023902809527i</v>
      </c>
      <c r="AC3289" s="12" t="str">
        <f t="shared" si="1742"/>
        <v>0.944693590301762-0.0652023397086175i</v>
      </c>
      <c r="AD3289" s="12" t="str">
        <f t="shared" si="1743"/>
        <v>0.306248173850459-0.248816979130664i</v>
      </c>
      <c r="AE3289" s="12" t="str">
        <f t="shared" si="1744"/>
        <v>-0.00273735299732494-0.00101805676751716i</v>
      </c>
      <c r="AF3289" s="12" t="str">
        <f t="shared" si="1745"/>
        <v>-13.6694942675138-0.237323787558916i</v>
      </c>
      <c r="AG3289" s="12" t="str">
        <f t="shared" si="1746"/>
        <v>0.991566459356799-0.0103962301226414i</v>
      </c>
      <c r="AH3289" s="12" t="str">
        <f t="shared" si="1747"/>
        <v>0.0373346971530231+0.0150812888947985i</v>
      </c>
      <c r="AI3289" s="12">
        <f t="shared" si="1748"/>
        <v>-27.901299511218273</v>
      </c>
      <c r="AJ3289" s="12">
        <f t="shared" si="1749"/>
        <v>21.996163535013117</v>
      </c>
      <c r="AK3289" s="12"/>
      <c r="AL3289" s="12"/>
      <c r="AM3289" s="12"/>
      <c r="AN3289" s="12"/>
    </row>
    <row r="3290" spans="1:40" x14ac:dyDescent="0.35">
      <c r="A3290" s="12"/>
      <c r="B3290" s="12">
        <f t="shared" si="1750"/>
        <v>1360000</v>
      </c>
      <c r="C3290" s="29" t="str">
        <f t="shared" si="1717"/>
        <v>-3.74502846939336E-08+0.00163208989674384i</v>
      </c>
      <c r="D3290" s="28" t="str">
        <f t="shared" si="1718"/>
        <v>-5.3990613199827+0.0125126892083694i</v>
      </c>
      <c r="E3290" s="12" t="str">
        <f t="shared" si="1719"/>
        <v>4200</v>
      </c>
      <c r="F3290" s="12" t="str">
        <f t="shared" si="1720"/>
        <v>0.704225352112676</v>
      </c>
      <c r="G3290" s="12" t="str">
        <f t="shared" si="1716"/>
        <v>0.704225352112676</v>
      </c>
      <c r="H3290" s="12" t="str">
        <f t="shared" si="1721"/>
        <v>8.27044488201907+0.249662361952069i</v>
      </c>
      <c r="I3290" s="12" t="str">
        <f t="shared" si="1722"/>
        <v>5340.70751110265i</v>
      </c>
      <c r="J3290" s="12" t="str">
        <f t="shared" si="1723"/>
        <v>-24396.5673312906+1155.07113023725i</v>
      </c>
      <c r="K3290" s="12" t="str">
        <f t="shared" si="1724"/>
        <v>0.0103413597361832-0.218422634326486i</v>
      </c>
      <c r="L3290" s="12" t="str">
        <f t="shared" si="1725"/>
        <v>0.000563319877147478-0.00997182191448532i</v>
      </c>
      <c r="M3290" s="12" t="str">
        <f t="shared" si="1726"/>
        <v>0.0109046796133307-0.228394456240971i</v>
      </c>
      <c r="N3290" s="12" t="str">
        <f t="shared" si="1727"/>
        <v>-17.0902640355285i</v>
      </c>
      <c r="O3290" s="12" t="str">
        <f t="shared" si="1728"/>
        <v>-0.187381314585702+0.982287250728693i</v>
      </c>
      <c r="P3290" s="12" t="str">
        <f t="shared" si="1729"/>
        <v>1.1873813145857-0.982287250728693i</v>
      </c>
      <c r="Q3290" s="12" t="str">
        <f t="shared" si="1730"/>
        <v>-1.1873813145857+18.0725512862572i</v>
      </c>
      <c r="R3290" s="12" t="str">
        <f t="shared" si="1731"/>
        <v>-0.0584168742673416-0.0618627769768358i</v>
      </c>
      <c r="S3290" s="12" t="str">
        <f t="shared" si="1732"/>
        <v>1.75012366550348i</v>
      </c>
      <c r="T3290" s="12" t="str">
        <f t="shared" si="1733"/>
        <v>0.108267510000924-0.102236754120016i</v>
      </c>
      <c r="U3290" s="12" t="str">
        <f t="shared" si="1734"/>
        <v>0.001-0.00117025693449923i</v>
      </c>
      <c r="V3290" s="12" t="str">
        <f t="shared" si="1735"/>
        <v>0.0015-0.000355701195896423i</v>
      </c>
      <c r="W3290" s="12" t="str">
        <f t="shared" si="1736"/>
        <v>0.000691349530333002-0.000422446464355365i</v>
      </c>
      <c r="X3290" s="12" t="str">
        <f t="shared" si="1737"/>
        <v>0.000680030648710951-0.000401189477988014i</v>
      </c>
      <c r="Y3290" s="12" t="str">
        <f t="shared" si="1738"/>
        <v>0.00029+1.28176980266464i</v>
      </c>
      <c r="Z3290" s="12" t="str">
        <f t="shared" si="1739"/>
        <v>-0.00375231085894372-0.00637131857066868i</v>
      </c>
      <c r="AA3290" s="12" t="str">
        <f t="shared" si="1740"/>
        <v>0.00708954379621239-9.3649813171889i</v>
      </c>
      <c r="AB3290" s="12" t="str">
        <f t="shared" si="1741"/>
        <v>0.27025592613149-0.255202033085886i</v>
      </c>
      <c r="AC3290" s="12" t="str">
        <f t="shared" si="1742"/>
        <v>0.944660324709827-0.0645078517021739i</v>
      </c>
      <c r="AD3290" s="12" t="str">
        <f t="shared" si="1743"/>
        <v>0.303122286258031-0.249452908556008i</v>
      </c>
      <c r="AE3290" s="12" t="str">
        <f t="shared" si="1744"/>
        <v>-0.00272675299510406-0.000995263794049538i</v>
      </c>
      <c r="AF3290" s="12" t="str">
        <f t="shared" si="1745"/>
        <v>-13.6695062020018-0.2371496727437i</v>
      </c>
      <c r="AG3290" s="12" t="str">
        <f t="shared" si="1746"/>
        <v>0.991551018357494-0.0102826210589203i</v>
      </c>
      <c r="AH3290" s="12" t="str">
        <f t="shared" si="1747"/>
        <v>0.0371998843294473+0.0147586208161697i</v>
      </c>
      <c r="AI3290" s="12">
        <f t="shared" si="1748"/>
        <v>-27.954328476345914</v>
      </c>
      <c r="AJ3290" s="12">
        <f t="shared" si="1749"/>
        <v>21.640126235374588</v>
      </c>
      <c r="AK3290" s="12"/>
      <c r="AL3290" s="12"/>
      <c r="AM3290" s="12"/>
      <c r="AN3290" s="12"/>
    </row>
    <row r="3291" spans="1:40" x14ac:dyDescent="0.35">
      <c r="A3291" s="12"/>
      <c r="B3291" s="12">
        <f t="shared" si="1750"/>
        <v>1361000</v>
      </c>
      <c r="C3291" s="29" t="str">
        <f t="shared" si="1717"/>
        <v>-3.73952714297107E-08+0.00163089071239775i</v>
      </c>
      <c r="D3291" s="28" t="str">
        <f t="shared" si="1718"/>
        <v>-5.39906131956093+0.0125034954617161i</v>
      </c>
      <c r="E3291" s="12" t="str">
        <f t="shared" si="1719"/>
        <v>4200</v>
      </c>
      <c r="F3291" s="12" t="str">
        <f t="shared" si="1720"/>
        <v>0.704225352112676</v>
      </c>
      <c r="G3291" s="12" t="str">
        <f t="shared" si="1716"/>
        <v>0.704225352112676</v>
      </c>
      <c r="H3291" s="12" t="str">
        <f t="shared" si="1721"/>
        <v>8.27045679066876+0.249479308400221i</v>
      </c>
      <c r="I3291" s="12" t="str">
        <f t="shared" si="1722"/>
        <v>5344.63450191964i</v>
      </c>
      <c r="J3291" s="12" t="str">
        <f t="shared" si="1723"/>
        <v>-24432.4592975041+1155.92044724478i</v>
      </c>
      <c r="K3291" s="12" t="str">
        <f t="shared" si="1724"/>
        <v>0.0103262012970548-0.218262851470002i</v>
      </c>
      <c r="L3291" s="12" t="str">
        <f t="shared" si="1725"/>
        <v>0.000562495006859963-0.00996454164351657i</v>
      </c>
      <c r="M3291" s="12" t="str">
        <f t="shared" si="1726"/>
        <v>0.0108886963039148-0.228227393113519i</v>
      </c>
      <c r="N3291" s="12" t="str">
        <f t="shared" si="1727"/>
        <v>-17.1028304061428i</v>
      </c>
      <c r="O3291" s="12" t="str">
        <f t="shared" si="1728"/>
        <v>-0.17502305897531+0.984564334529199i</v>
      </c>
      <c r="P3291" s="12" t="str">
        <f t="shared" si="1729"/>
        <v>1.17502305897531-0.984564334529199i</v>
      </c>
      <c r="Q3291" s="12" t="str">
        <f t="shared" si="1730"/>
        <v>-1.17502305897531+18.087394740672i</v>
      </c>
      <c r="R3291" s="12" t="str">
        <f t="shared" si="1731"/>
        <v>-0.0584075076979802-0.0611692787422297i</v>
      </c>
      <c r="S3291" s="12" t="str">
        <f t="shared" si="1732"/>
        <v>1.75141052113988i</v>
      </c>
      <c r="T3291" s="12" t="str">
        <f t="shared" si="1733"/>
        <v>0.107132518359679-0.102295523495801i</v>
      </c>
      <c r="U3291" s="12" t="str">
        <f t="shared" si="1734"/>
        <v>0.001-0.00116939708370239i</v>
      </c>
      <c r="V3291" s="12" t="str">
        <f t="shared" si="1735"/>
        <v>0.0015-0.000355439843070635i</v>
      </c>
      <c r="W3291" s="12" t="str">
        <f t="shared" si="1736"/>
        <v>0.000691251726013964-0.000422195724441017i</v>
      </c>
      <c r="X3291" s="12" t="str">
        <f t="shared" si="1737"/>
        <v>0.000679930431937111-0.000400954346360795i</v>
      </c>
      <c r="Y3291" s="12" t="str">
        <f t="shared" si="1738"/>
        <v>0.00029+1.28271228046071i</v>
      </c>
      <c r="Z3291" s="12" t="str">
        <f t="shared" si="1739"/>
        <v>-0.00374735665153349-0.00636569270836578i</v>
      </c>
      <c r="AA3291" s="12" t="str">
        <f t="shared" si="1740"/>
        <v>0.00707839227240697-9.35809650127182i</v>
      </c>
      <c r="AB3291" s="12" t="str">
        <f t="shared" si="1741"/>
        <v>0.267422775012068-0.255348732424227i</v>
      </c>
      <c r="AC3291" s="12" t="str">
        <f t="shared" si="1742"/>
        <v>0.944634309845834-0.0638136175991444i</v>
      </c>
      <c r="AD3291" s="12" t="str">
        <f t="shared" si="1743"/>
        <v>0.299988406747666-0.25004955302799i</v>
      </c>
      <c r="AE3291" s="12" t="str">
        <f t="shared" si="1744"/>
        <v>-0.0027159021678492-0.000972609157675473i</v>
      </c>
      <c r="AF3291" s="12" t="str">
        <f t="shared" si="1745"/>
        <v>-13.6695181102297-0.236975812938505i</v>
      </c>
      <c r="AG3291" s="12" t="str">
        <f t="shared" si="1746"/>
        <v>0.991536930829589-0.0101689072785214i</v>
      </c>
      <c r="AH3291" s="12" t="str">
        <f t="shared" si="1747"/>
        <v>0.037061426156799+0.0144377636174665i</v>
      </c>
      <c r="AI3291" s="12">
        <f t="shared" si="1748"/>
        <v>-28.007939801009631</v>
      </c>
      <c r="AJ3291" s="12">
        <f t="shared" si="1749"/>
        <v>21.284052068261513</v>
      </c>
      <c r="AK3291" s="12"/>
      <c r="AL3291" s="12"/>
      <c r="AM3291" s="12"/>
      <c r="AN3291" s="12"/>
    </row>
    <row r="3292" spans="1:40" x14ac:dyDescent="0.35">
      <c r="A3292" s="12"/>
      <c r="B3292" s="12">
        <f t="shared" si="1750"/>
        <v>1362000</v>
      </c>
      <c r="C3292" s="29" t="str">
        <f t="shared" si="1717"/>
        <v>-3.7340379295589E-08+0.00162969328896847i</v>
      </c>
      <c r="D3292" s="28" t="str">
        <f t="shared" si="1718"/>
        <v>-5.39906131914009+0.0124943152154249i</v>
      </c>
      <c r="E3292" s="12" t="str">
        <f t="shared" si="1719"/>
        <v>4200</v>
      </c>
      <c r="F3292" s="12" t="str">
        <f t="shared" si="1720"/>
        <v>0.704225352112676</v>
      </c>
      <c r="G3292" s="12" t="str">
        <f t="shared" si="1716"/>
        <v>0.704225352112676</v>
      </c>
      <c r="H3292" s="12" t="str">
        <f t="shared" si="1721"/>
        <v>8.27046867313439+0.249296522799558i</v>
      </c>
      <c r="I3292" s="12" t="str">
        <f t="shared" si="1722"/>
        <v>5348.56149273662i</v>
      </c>
      <c r="J3292" s="12" t="str">
        <f t="shared" si="1723"/>
        <v>-24468.3776451702+1156.7697642523i</v>
      </c>
      <c r="K3292" s="12" t="str">
        <f t="shared" si="1724"/>
        <v>0.010311076138653-0.21810330169871i</v>
      </c>
      <c r="L3292" s="12" t="str">
        <f t="shared" si="1725"/>
        <v>0.000561671945116526-0.00995727196109056i</v>
      </c>
      <c r="M3292" s="12" t="str">
        <f t="shared" si="1726"/>
        <v>0.0108727480837695-0.228060573659801i</v>
      </c>
      <c r="N3292" s="12" t="str">
        <f t="shared" si="1727"/>
        <v>-17.1153967767572i</v>
      </c>
      <c r="O3292" s="12" t="str">
        <f t="shared" si="1728"/>
        <v>-0.162637165194876+0.986685944207869i</v>
      </c>
      <c r="P3292" s="12" t="str">
        <f t="shared" si="1729"/>
        <v>1.16263716519488-0.986685944207869i</v>
      </c>
      <c r="Q3292" s="12" t="str">
        <f t="shared" si="1730"/>
        <v>-1.16263716519488+18.1020827209651i</v>
      </c>
      <c r="R3292" s="12" t="str">
        <f t="shared" si="1731"/>
        <v>-0.0583909667247969-0.060476447602412i</v>
      </c>
      <c r="S3292" s="12" t="str">
        <f t="shared" si="1732"/>
        <v>1.75269737677628i</v>
      </c>
      <c r="T3292" s="12" t="str">
        <f t="shared" si="1733"/>
        <v>0.105996911069496-0.102341694205983i</v>
      </c>
      <c r="U3292" s="12" t="str">
        <f t="shared" si="1734"/>
        <v>0.001-0.00116853849553521i</v>
      </c>
      <c r="V3292" s="12" t="str">
        <f t="shared" si="1735"/>
        <v>0.0015-0.000355178874022859i</v>
      </c>
      <c r="W3292" s="12" t="str">
        <f t="shared" si="1736"/>
        <v>0.000691154059243388-0.000421945268886381i</v>
      </c>
      <c r="X3292" s="12" t="str">
        <f t="shared" si="1737"/>
        <v>0.000679830357641582-0.000400719477028743i</v>
      </c>
      <c r="Y3292" s="12" t="str">
        <f t="shared" si="1738"/>
        <v>0.00029+1.28365475825679i</v>
      </c>
      <c r="Z3292" s="12" t="str">
        <f t="shared" si="1739"/>
        <v>-0.00374241216781166-0.00636007645406747i</v>
      </c>
      <c r="AA3292" s="12" t="str">
        <f t="shared" si="1740"/>
        <v>0.00706726689440628-9.35122180278564i</v>
      </c>
      <c r="AB3292" s="12" t="str">
        <f t="shared" si="1741"/>
        <v>0.264588087117911-0.255463983140165i</v>
      </c>
      <c r="AC3292" s="12" t="str">
        <f t="shared" si="1742"/>
        <v>0.944615537072836-0.0631197064648195i</v>
      </c>
      <c r="AD3292" s="12" t="str">
        <f t="shared" si="1743"/>
        <v>0.296847028614918-0.250606809371996i</v>
      </c>
      <c r="AE3292" s="12" t="str">
        <f t="shared" si="1744"/>
        <v>-0.00270480239938301-0.000950095824423415i</v>
      </c>
      <c r="AF3292" s="12" t="str">
        <f t="shared" si="1745"/>
        <v>-13.6695299922745-0.236802207584133i</v>
      </c>
      <c r="AG3292" s="12" t="str">
        <f t="shared" si="1746"/>
        <v>0.991524197295577-0.0100551057108457i</v>
      </c>
      <c r="AH3292" s="12" t="str">
        <f t="shared" si="1747"/>
        <v>0.0369193481963589+0.0141187623396549i</v>
      </c>
      <c r="AI3292" s="12">
        <f t="shared" si="1748"/>
        <v>-28.062139625057849</v>
      </c>
      <c r="AJ3292" s="12">
        <f t="shared" si="1749"/>
        <v>20.927942075755208</v>
      </c>
      <c r="AK3292" s="12"/>
      <c r="AL3292" s="12"/>
      <c r="AM3292" s="12"/>
      <c r="AN3292" s="12"/>
    </row>
    <row r="3293" spans="1:40" x14ac:dyDescent="0.35">
      <c r="A3293" s="12"/>
      <c r="B3293" s="12">
        <f t="shared" si="1750"/>
        <v>1363000</v>
      </c>
      <c r="C3293" s="29" t="str">
        <f t="shared" si="1717"/>
        <v>-3.72856079362181E-08+0.00162849762258017i</v>
      </c>
      <c r="D3293" s="28" t="str">
        <f t="shared" si="1718"/>
        <v>-5.39906131872018+0.0124851484397813i</v>
      </c>
      <c r="E3293" s="12" t="str">
        <f t="shared" si="1719"/>
        <v>4200</v>
      </c>
      <c r="F3293" s="12" t="str">
        <f t="shared" si="1720"/>
        <v>0.704225352112676</v>
      </c>
      <c r="G3293" s="12" t="str">
        <f t="shared" si="1716"/>
        <v>0.704225352112676</v>
      </c>
      <c r="H3293" s="12" t="str">
        <f t="shared" si="1721"/>
        <v>8.27048052949264+0.249114004562799i</v>
      </c>
      <c r="I3293" s="12" t="str">
        <f t="shared" si="1722"/>
        <v>5352.48848355361i</v>
      </c>
      <c r="J3293" s="12" t="str">
        <f t="shared" si="1723"/>
        <v>-24504.3223742888+1157.61908125983i</v>
      </c>
      <c r="K3293" s="12" t="str">
        <f t="shared" si="1724"/>
        <v>0.0102959841636943-0.217943984504096i</v>
      </c>
      <c r="L3293" s="12" t="str">
        <f t="shared" si="1725"/>
        <v>0.000560850686639606-0.00995001284419905i</v>
      </c>
      <c r="M3293" s="12" t="str">
        <f t="shared" si="1726"/>
        <v>0.0108568348503339-0.227893997348295i</v>
      </c>
      <c r="N3293" s="12" t="str">
        <f t="shared" si="1727"/>
        <v>-17.1279631473716i</v>
      </c>
      <c r="O3293" s="12" t="str">
        <f t="shared" si="1728"/>
        <v>-0.150225589120712+0.988651744737921i</v>
      </c>
      <c r="P3293" s="12" t="str">
        <f t="shared" si="1729"/>
        <v>1.15022558912071-0.988651744737921i</v>
      </c>
      <c r="Q3293" s="12" t="str">
        <f t="shared" si="1730"/>
        <v>-1.15022558912071+18.1166148921095i</v>
      </c>
      <c r="R3293" s="12" t="str">
        <f t="shared" si="1731"/>
        <v>-0.0583672635162919-0.059784351298931i</v>
      </c>
      <c r="S3293" s="12" t="str">
        <f t="shared" si="1732"/>
        <v>1.75398423241268i</v>
      </c>
      <c r="T3293" s="12" t="str">
        <f t="shared" si="1733"/>
        <v>0.104860809523345-0.102375259896652i</v>
      </c>
      <c r="U3293" s="12" t="str">
        <f t="shared" si="1734"/>
        <v>0.001-0.0011676811672186i</v>
      </c>
      <c r="V3293" s="12" t="str">
        <f t="shared" si="1735"/>
        <v>0.0015-0.000354918287908389i</v>
      </c>
      <c r="W3293" s="12" t="str">
        <f t="shared" si="1736"/>
        <v>0.000691056529810176-0.000421695097194147i</v>
      </c>
      <c r="X3293" s="12" t="str">
        <f t="shared" si="1737"/>
        <v>0.000679730425598038-0.000400484869539599i</v>
      </c>
      <c r="Y3293" s="12" t="str">
        <f t="shared" si="1738"/>
        <v>0.00029+1.28459723605287i</v>
      </c>
      <c r="Z3293" s="12" t="str">
        <f t="shared" si="1739"/>
        <v>-0.00373747738215656-0.00635446978446992i</v>
      </c>
      <c r="AA3293" s="12" t="str">
        <f t="shared" si="1740"/>
        <v>0.00705616758149009-9.34435719944171i</v>
      </c>
      <c r="AB3293" s="12" t="str">
        <f t="shared" si="1741"/>
        <v>0.261752165468546-0.255547769373153i</v>
      </c>
      <c r="AC3293" s="12" t="str">
        <f t="shared" si="1742"/>
        <v>0.944603997356321-0.0624261872316548i</v>
      </c>
      <c r="AD3293" s="12" t="str">
        <f t="shared" si="1743"/>
        <v>0.293698646556951-0.251124580604569i</v>
      </c>
      <c r="AE3293" s="12" t="str">
        <f t="shared" si="1744"/>
        <v>-0.00269345560826602-0.000927726735172727i</v>
      </c>
      <c r="AF3293" s="12" t="str">
        <f t="shared" si="1745"/>
        <v>-13.6695418482128-0.236628856123018i</v>
      </c>
      <c r="AG3293" s="12" t="str">
        <f t="shared" si="1746"/>
        <v>0.991512818066985-0.00994123328315402i</v>
      </c>
      <c r="AH3293" s="12" t="str">
        <f t="shared" si="1747"/>
        <v>0.036773676582594+0.0138016616608317i</v>
      </c>
      <c r="AI3293" s="12">
        <f t="shared" si="1748"/>
        <v>-28.11693422939225</v>
      </c>
      <c r="AJ3293" s="12">
        <f t="shared" si="1749"/>
        <v>20.571797303897807</v>
      </c>
      <c r="AK3293" s="12"/>
      <c r="AL3293" s="12"/>
      <c r="AM3293" s="12"/>
      <c r="AN3293" s="12"/>
    </row>
    <row r="3294" spans="1:40" x14ac:dyDescent="0.35">
      <c r="A3294" s="12"/>
      <c r="B3294" s="12">
        <f t="shared" si="1750"/>
        <v>1364000</v>
      </c>
      <c r="C3294" s="29" t="str">
        <f t="shared" si="1717"/>
        <v>-3.72309569975497E-08+0.00162730370936838i</v>
      </c>
      <c r="D3294" s="28" t="str">
        <f t="shared" si="1718"/>
        <v>-5.39906131830119+0.0124759951051576i</v>
      </c>
      <c r="E3294" s="12" t="str">
        <f t="shared" si="1719"/>
        <v>4200</v>
      </c>
      <c r="F3294" s="12" t="str">
        <f t="shared" si="1720"/>
        <v>0.704225352112676</v>
      </c>
      <c r="G3294" s="12" t="str">
        <f t="shared" si="1716"/>
        <v>0.704225352112676</v>
      </c>
      <c r="H3294" s="12" t="str">
        <f t="shared" si="1721"/>
        <v>8.2704923598199+0.248931753104376i</v>
      </c>
      <c r="I3294" s="12" t="str">
        <f t="shared" si="1722"/>
        <v>5356.4154743706i</v>
      </c>
      <c r="J3294" s="12" t="str">
        <f t="shared" si="1723"/>
        <v>-24540.2934848599+1158.46839826736i</v>
      </c>
      <c r="K3294" s="12" t="str">
        <f t="shared" si="1724"/>
        <v>0.0102809252752499-0.21778489937912i</v>
      </c>
      <c r="L3294" s="12" t="str">
        <f t="shared" si="1725"/>
        <v>0.000560031226170867-0.00994276426990021i</v>
      </c>
      <c r="M3294" s="12" t="str">
        <f t="shared" si="1726"/>
        <v>0.0108409565014208-0.22772766364902i</v>
      </c>
      <c r="N3294" s="12" t="str">
        <f t="shared" si="1727"/>
        <v>-17.1405295179859i</v>
      </c>
      <c r="O3294" s="12" t="str">
        <f t="shared" si="1728"/>
        <v>-0.13779029068465+0.99046142569665i</v>
      </c>
      <c r="P3294" s="12" t="str">
        <f t="shared" si="1729"/>
        <v>1.13779029068465-0.99046142569665i</v>
      </c>
      <c r="Q3294" s="12" t="str">
        <f t="shared" si="1730"/>
        <v>-1.13779029068465+18.1309909436826i</v>
      </c>
      <c r="R3294" s="12" t="str">
        <f t="shared" si="1731"/>
        <v>-0.0583364106226686-0.0590930574292796i</v>
      </c>
      <c r="S3294" s="12" t="str">
        <f t="shared" si="1732"/>
        <v>1.75527108804908i</v>
      </c>
      <c r="T3294" s="12" t="str">
        <f t="shared" si="1733"/>
        <v>0.103724335210038-0.102396214946529i</v>
      </c>
      <c r="U3294" s="12" t="str">
        <f t="shared" si="1734"/>
        <v>0.000999999999999999-0.00116682509598164i</v>
      </c>
      <c r="V3294" s="12" t="str">
        <f t="shared" si="1735"/>
        <v>0.0015-0.000354658083884996i</v>
      </c>
      <c r="W3294" s="12" t="str">
        <f t="shared" si="1736"/>
        <v>0.000690959137503487-0.000421445208868298i</v>
      </c>
      <c r="X3294" s="12" t="str">
        <f t="shared" si="1737"/>
        <v>0.000679630635580481-0.000400250523442285i</v>
      </c>
      <c r="Y3294" s="12" t="str">
        <f t="shared" si="1738"/>
        <v>0.00029+1.28553971384894i</v>
      </c>
      <c r="Z3294" s="12" t="str">
        <f t="shared" si="1739"/>
        <v>-0.00373255226903268-0.00634887267634094i</v>
      </c>
      <c r="AA3294" s="12" t="str">
        <f t="shared" si="1740"/>
        <v>0.00704509425324534-9.33750266901688i</v>
      </c>
      <c r="AB3294" s="12" t="str">
        <f t="shared" si="1741"/>
        <v>0.258915313322738-0.25560007709143i</v>
      </c>
      <c r="AC3294" s="12" t="str">
        <f t="shared" si="1742"/>
        <v>0.944599681264743-0.0617331287034491i</v>
      </c>
      <c r="AD3294" s="12" t="str">
        <f t="shared" si="1743"/>
        <v>0.290543756594746-0.251602775954116i</v>
      </c>
      <c r="AE3294" s="12" t="str">
        <f t="shared" si="1744"/>
        <v>-0.00268186374747762-0.000905504805243379i</v>
      </c>
      <c r="AF3294" s="12" t="str">
        <f t="shared" si="1745"/>
        <v>-13.6695536781211-0.236455757999218i</v>
      </c>
      <c r="AG3294" s="12" t="str">
        <f t="shared" si="1746"/>
        <v>0.99150279324445-0.009827306917945i</v>
      </c>
      <c r="AH3294" s="12" t="str">
        <f t="shared" si="1747"/>
        <v>0.0366244380179855+0.0134865058883749i</v>
      </c>
      <c r="AI3294" s="12">
        <f t="shared" si="1748"/>
        <v>-28.172330040021144</v>
      </c>
      <c r="AJ3294" s="12">
        <f t="shared" si="1749"/>
        <v>20.215618802498486</v>
      </c>
      <c r="AK3294" s="12"/>
      <c r="AL3294" s="12"/>
      <c r="AM3294" s="12"/>
      <c r="AN3294" s="12"/>
    </row>
    <row r="3295" spans="1:40" x14ac:dyDescent="0.35">
      <c r="A3295" s="12"/>
      <c r="B3295" s="12">
        <f t="shared" si="1750"/>
        <v>1365000</v>
      </c>
      <c r="C3295" s="29" t="str">
        <f t="shared" si="1717"/>
        <v>-3.71764261268319E-08+0.00162611154547998i</v>
      </c>
      <c r="D3295" s="28" t="str">
        <f t="shared" si="1718"/>
        <v>-5.39906131788312+0.0124668551820132i</v>
      </c>
      <c r="E3295" s="12" t="str">
        <f t="shared" si="1719"/>
        <v>4200</v>
      </c>
      <c r="F3295" s="12" t="str">
        <f t="shared" si="1720"/>
        <v>0.704225352112676</v>
      </c>
      <c r="G3295" s="12" t="str">
        <f t="shared" si="1716"/>
        <v>0.704225352112676</v>
      </c>
      <c r="H3295" s="12" t="str">
        <f t="shared" si="1721"/>
        <v>8.27050416419229+0.24874976784043i</v>
      </c>
      <c r="I3295" s="12" t="str">
        <f t="shared" si="1722"/>
        <v>5360.34246518758i</v>
      </c>
      <c r="J3295" s="12" t="str">
        <f t="shared" si="1723"/>
        <v>-24576.2909768837+1159.31771527489i</v>
      </c>
      <c r="K3295" s="12" t="str">
        <f t="shared" si="1724"/>
        <v>0.0102658993767441-0.217626045818207i</v>
      </c>
      <c r="L3295" s="12" t="str">
        <f t="shared" si="1725"/>
        <v>0.000559213558471097-0.00993552621531837i</v>
      </c>
      <c r="M3295" s="12" t="str">
        <f t="shared" si="1726"/>
        <v>0.0108251129352152-0.227561572033525i</v>
      </c>
      <c r="N3295" s="12" t="str">
        <f t="shared" si="1727"/>
        <v>-17.1530958886003i</v>
      </c>
      <c r="O3295" s="12" t="str">
        <f t="shared" si="1728"/>
        <v>-0.125333233564274+0.992114701314482i</v>
      </c>
      <c r="P3295" s="12" t="str">
        <f t="shared" si="1729"/>
        <v>1.12533323356427-0.992114701314482i</v>
      </c>
      <c r="Q3295" s="12" t="str">
        <f t="shared" si="1730"/>
        <v>-1.12533323356427+18.1452105899148i</v>
      </c>
      <c r="R3295" s="12" t="str">
        <f t="shared" si="1731"/>
        <v>-0.0582984209757607-0.0584026334511063i</v>
      </c>
      <c r="S3295" s="12" t="str">
        <f t="shared" si="1732"/>
        <v>1.75655794368548i</v>
      </c>
      <c r="T3295" s="12" t="str">
        <f t="shared" si="1733"/>
        <v>0.102587609720692-0.102404554469293i</v>
      </c>
      <c r="U3295" s="12" t="str">
        <f t="shared" si="1734"/>
        <v>0.001-0.00116597027906151i</v>
      </c>
      <c r="V3295" s="12" t="str">
        <f t="shared" si="1735"/>
        <v>0.0015-0.00035439826111292i</v>
      </c>
      <c r="W3295" s="12" t="str">
        <f t="shared" si="1736"/>
        <v>0.000690861882112739-0.00042119560341411i</v>
      </c>
      <c r="X3295" s="12" t="str">
        <f t="shared" si="1737"/>
        <v>0.000679530987363228-0.000400016438286884i</v>
      </c>
      <c r="Y3295" s="12" t="str">
        <f t="shared" si="1738"/>
        <v>0.00029+1.28648219164502i</v>
      </c>
      <c r="Z3295" s="12" t="str">
        <f t="shared" si="1739"/>
        <v>-0.00372763680299009-0.00634328510651936i</v>
      </c>
      <c r="AA3295" s="12" t="str">
        <f t="shared" si="1740"/>
        <v>0.00703404682956444-9.33065818935303i</v>
      </c>
      <c r="AB3295" s="12" t="str">
        <f t="shared" si="1741"/>
        <v>0.256077834194624-0.255620894097825i</v>
      </c>
      <c r="AC3295" s="12" t="str">
        <f t="shared" si="1742"/>
        <v>0.944602578969846-0.0610405995594786i</v>
      </c>
      <c r="AD3295" s="12" t="str">
        <f t="shared" si="1743"/>
        <v>0.287382855994934-0.252041310880625i</v>
      </c>
      <c r="AE3295" s="12" t="str">
        <f t="shared" si="1744"/>
        <v>-0.0026700288040918-0.000883432923989178i</v>
      </c>
      <c r="AF3295" s="12" t="str">
        <f t="shared" si="1745"/>
        <v>-13.6695654820754-0.236282912658417i</v>
      </c>
      <c r="AG3295" s="12" t="str">
        <f t="shared" si="1746"/>
        <v>0.991494122717817-0.0097133435303321i</v>
      </c>
      <c r="AH3295" s="12" t="str">
        <f t="shared" si="1747"/>
        <v>0.0364716597677295+0.0131733389511647i</v>
      </c>
      <c r="AI3295" s="12">
        <f t="shared" si="1748"/>
        <v>-28.228333632266292</v>
      </c>
      <c r="AJ3295" s="12">
        <f t="shared" si="1749"/>
        <v>19.859407624932327</v>
      </c>
      <c r="AK3295" s="12"/>
      <c r="AL3295" s="12"/>
      <c r="AM3295" s="12"/>
      <c r="AN3295" s="12"/>
    </row>
    <row r="3296" spans="1:40" x14ac:dyDescent="0.35">
      <c r="A3296" s="12"/>
      <c r="B3296" s="12">
        <f t="shared" si="1750"/>
        <v>1366000</v>
      </c>
      <c r="C3296" s="29" t="str">
        <f t="shared" si="1717"/>
        <v>-3.71220149726035E-08+0.00162492112707311i</v>
      </c>
      <c r="D3296" s="28" t="str">
        <f t="shared" si="1718"/>
        <v>-5.39906131746597+0.0124577286408938i</v>
      </c>
      <c r="E3296" s="12" t="str">
        <f t="shared" si="1719"/>
        <v>4200</v>
      </c>
      <c r="F3296" s="12" t="str">
        <f t="shared" si="1720"/>
        <v>0.704225352112676</v>
      </c>
      <c r="G3296" s="12" t="str">
        <f t="shared" si="1716"/>
        <v>0.704225352112676</v>
      </c>
      <c r="H3296" s="12" t="str">
        <f t="shared" si="1721"/>
        <v>8.27051594268565+0.2485680481888i</v>
      </c>
      <c r="I3296" s="12" t="str">
        <f t="shared" si="1722"/>
        <v>5364.26945600457i</v>
      </c>
      <c r="J3296" s="12" t="str">
        <f t="shared" si="1723"/>
        <v>-24612.31485036+1160.16703228241i</v>
      </c>
      <c r="K3296" s="12" t="str">
        <f t="shared" si="1724"/>
        <v>0.0102509063719536-0.217467423317256i</v>
      </c>
      <c r="L3296" s="12" t="str">
        <f t="shared" si="1725"/>
        <v>0.000558397678320153-0.00992829865764389i</v>
      </c>
      <c r="M3296" s="12" t="str">
        <f t="shared" si="1726"/>
        <v>0.0108093040502738-0.2273957219749i</v>
      </c>
      <c r="N3296" s="12" t="str">
        <f t="shared" si="1727"/>
        <v>-17.1656622592146i</v>
      </c>
      <c r="O3296" s="12" t="str">
        <f t="shared" si="1728"/>
        <v>-0.112856384873512+0.993611310520005i</v>
      </c>
      <c r="P3296" s="12" t="str">
        <f t="shared" si="1729"/>
        <v>1.11285638487351-0.993611310520005i</v>
      </c>
      <c r="Q3296" s="12" t="str">
        <f t="shared" si="1730"/>
        <v>-1.11285638487351+18.1592735697346i</v>
      </c>
      <c r="R3296" s="12" t="str">
        <f t="shared" si="1731"/>
        <v>-0.0582533078891546-0.0577131466864277i</v>
      </c>
      <c r="S3296" s="12" t="str">
        <f t="shared" si="1732"/>
        <v>1.75784479932188i</v>
      </c>
      <c r="T3296" s="12" t="str">
        <f t="shared" si="1733"/>
        <v>0.101450754755238-0.102400274316247i</v>
      </c>
      <c r="U3296" s="12" t="str">
        <f t="shared" si="1734"/>
        <v>0.001-0.00116511671370348i</v>
      </c>
      <c r="V3296" s="12" t="str">
        <f t="shared" si="1735"/>
        <v>0.0015-0.000354138818754857i</v>
      </c>
      <c r="W3296" s="12" t="str">
        <f t="shared" si="1736"/>
        <v>0.000690764763427609-0.000420946280338163i</v>
      </c>
      <c r="X3296" s="12" t="str">
        <f t="shared" si="1737"/>
        <v>0.000679431480720927-0.000399782613624676i</v>
      </c>
      <c r="Y3296" s="12" t="str">
        <f t="shared" si="1738"/>
        <v>0.00029+1.2874246694411i</v>
      </c>
      <c r="Z3296" s="12" t="str">
        <f t="shared" si="1739"/>
        <v>-0.00372273095866454-0.00633770705191506i</v>
      </c>
      <c r="AA3296" s="12" t="str">
        <f t="shared" si="1740"/>
        <v>0.00702302523064415-9.32382373835697i</v>
      </c>
      <c r="AB3296" s="12" t="str">
        <f t="shared" si="1741"/>
        <v>0.253240031869963-0.255610210036416i</v>
      </c>
      <c r="AC3296" s="12" t="str">
        <f t="shared" si="1742"/>
        <v>0.944612680246797-0.0603486683586549i</v>
      </c>
      <c r="AD3296" s="12" t="str">
        <f t="shared" si="1743"/>
        <v>0.284216443191593-0.252440107094337i</v>
      </c>
      <c r="AE3296" s="12" t="str">
        <f t="shared" si="1744"/>
        <v>-0.00265795279894884-0.000861513954396893i</v>
      </c>
      <c r="AF3296" s="12" t="str">
        <f t="shared" si="1745"/>
        <v>-13.6695772601516-0.236110319547906i</v>
      </c>
      <c r="AG3296" s="12" t="str">
        <f t="shared" si="1746"/>
        <v>0.991486806166287-0.00959936002543109i</v>
      </c>
      <c r="AH3296" s="12" t="str">
        <f t="shared" si="1747"/>
        <v>0.0363153696543313+0.0128622043919159i</v>
      </c>
      <c r="AI3296" s="12">
        <f t="shared" si="1748"/>
        <v>-28.284951735122835</v>
      </c>
      <c r="AJ3296" s="12">
        <f t="shared" si="1749"/>
        <v>19.503164827975361</v>
      </c>
      <c r="AK3296" s="12"/>
      <c r="AL3296" s="12"/>
      <c r="AM3296" s="12"/>
      <c r="AN3296" s="12"/>
    </row>
    <row r="3297" spans="1:40" x14ac:dyDescent="0.35">
      <c r="A3297" s="12"/>
      <c r="B3297" s="12">
        <f t="shared" si="1750"/>
        <v>1367000</v>
      </c>
      <c r="C3297" s="29" t="str">
        <f t="shared" si="1717"/>
        <v>-3.70677231846884E-08+0.00162373245031717i</v>
      </c>
      <c r="D3297" s="28" t="str">
        <f t="shared" si="1718"/>
        <v>-5.39906131704973+0.0124486154524316i</v>
      </c>
      <c r="E3297" s="12" t="str">
        <f t="shared" si="1719"/>
        <v>4200</v>
      </c>
      <c r="F3297" s="12" t="str">
        <f t="shared" si="1720"/>
        <v>0.704225352112676</v>
      </c>
      <c r="G3297" s="12" t="str">
        <f t="shared" si="1716"/>
        <v>0.704225352112676</v>
      </c>
      <c r="H3297" s="12" t="str">
        <f t="shared" si="1721"/>
        <v>8.27052769537555+0.248386593569021i</v>
      </c>
      <c r="I3297" s="12" t="str">
        <f t="shared" si="1722"/>
        <v>5368.19644682156i</v>
      </c>
      <c r="J3297" s="12" t="str">
        <f t="shared" si="1723"/>
        <v>-24648.3651052888+1161.01634928993i</v>
      </c>
      <c r="K3297" s="12" t="str">
        <f t="shared" si="1724"/>
        <v>0.0102359461650051-0.217309031373616i</v>
      </c>
      <c r="L3297" s="12" t="str">
        <f t="shared" si="1725"/>
        <v>0.000557583580516839-0.00992108157413267i</v>
      </c>
      <c r="M3297" s="12" t="str">
        <f t="shared" si="1726"/>
        <v>0.0107935297455219-0.227230112947749i</v>
      </c>
      <c r="N3297" s="12" t="str">
        <f t="shared" si="1727"/>
        <v>-17.178228629829i</v>
      </c>
      <c r="O3297" s="12" t="str">
        <f t="shared" si="1728"/>
        <v>-0.100361714851204+0.994951016981301i</v>
      </c>
      <c r="P3297" s="12" t="str">
        <f t="shared" si="1729"/>
        <v>1.1003617148512-0.994951016981301i</v>
      </c>
      <c r="Q3297" s="12" t="str">
        <f t="shared" si="1730"/>
        <v>-1.1003617148512+18.1731796468103i</v>
      </c>
      <c r="R3297" s="12" t="str">
        <f t="shared" si="1731"/>
        <v>-0.0582010850585075-0.0570246643257011i</v>
      </c>
      <c r="S3297" s="12" t="str">
        <f t="shared" si="1732"/>
        <v>1.75913165495828i</v>
      </c>
      <c r="T3297" s="12" t="str">
        <f t="shared" si="1733"/>
        <v>0.100313892128711-0.10238337107934i</v>
      </c>
      <c r="U3297" s="12" t="str">
        <f t="shared" si="1734"/>
        <v>0.001-0.0011642643971609i</v>
      </c>
      <c r="V3297" s="12" t="str">
        <f t="shared" si="1735"/>
        <v>0.0015-0.000353879755975958i</v>
      </c>
      <c r="W3297" s="12" t="str">
        <f t="shared" si="1736"/>
        <v>0.000690667781238018-0.000420697239148322i</v>
      </c>
      <c r="X3297" s="12" t="str">
        <f t="shared" si="1737"/>
        <v>0.000679332115428526-0.000399549049008096i</v>
      </c>
      <c r="Y3297" s="12" t="str">
        <f t="shared" si="1738"/>
        <v>0.00029+1.28836714723717i</v>
      </c>
      <c r="Z3297" s="12" t="str">
        <f t="shared" si="1739"/>
        <v>-0.00371783471077693-0.0063321384895087i</v>
      </c>
      <c r="AA3297" s="12" t="str">
        <f t="shared" si="1740"/>
        <v>0.00701202937698461-9.3169992940006i</v>
      </c>
      <c r="AB3297" s="12" t="str">
        <f t="shared" si="1741"/>
        <v>0.250402210421832-0.255568016400071i</v>
      </c>
      <c r="AC3297" s="12" t="str">
        <f t="shared" si="1742"/>
        <v>0.944629974474112-0.0596574035435371i</v>
      </c>
      <c r="AD3297" s="12" t="str">
        <f t="shared" si="1743"/>
        <v>0.281045017707308-0.252799092573523i</v>
      </c>
      <c r="AE3297" s="12" t="str">
        <f t="shared" si="1744"/>
        <v>-0.00264563778632082-0.000839750732686346i</v>
      </c>
      <c r="AF3297" s="12" t="str">
        <f t="shared" si="1745"/>
        <v>-13.6695890124253-0.235937978116589i</v>
      </c>
      <c r="AG3297" s="12" t="str">
        <f t="shared" si="1746"/>
        <v>0.991480843058578-0.00948537329573441i</v>
      </c>
      <c r="AH3297" s="12" t="str">
        <f t="shared" si="1747"/>
        <v>0.0361555960520636+0.0125531453595489i</v>
      </c>
      <c r="AI3297" s="12">
        <f t="shared" si="1748"/>
        <v>-28.342191235791674</v>
      </c>
      <c r="AJ3297" s="12">
        <f t="shared" si="1749"/>
        <v>19.146891471588305</v>
      </c>
      <c r="AK3297" s="12"/>
      <c r="AL3297" s="12"/>
      <c r="AM3297" s="12"/>
      <c r="AN3297" s="12"/>
    </row>
    <row r="3298" spans="1:40" x14ac:dyDescent="0.35">
      <c r="A3298" s="12"/>
      <c r="B3298" s="12">
        <f t="shared" si="1750"/>
        <v>1368000</v>
      </c>
      <c r="C3298" s="29" t="str">
        <f t="shared" si="1717"/>
        <v>-3.70135504141899E-08+0.00162254551139273i</v>
      </c>
      <c r="D3298" s="28" t="str">
        <f t="shared" si="1718"/>
        <v>-5.3990613166344+0.0124395155873443i</v>
      </c>
      <c r="E3298" s="12" t="str">
        <f t="shared" si="1719"/>
        <v>4200</v>
      </c>
      <c r="F3298" s="12" t="str">
        <f t="shared" si="1720"/>
        <v>0.704225352112676</v>
      </c>
      <c r="G3298" s="12" t="str">
        <f t="shared" si="1716"/>
        <v>0.704225352112676</v>
      </c>
      <c r="H3298" s="12" t="str">
        <f t="shared" si="1721"/>
        <v>8.27053942233728+0.248205403402315i</v>
      </c>
      <c r="I3298" s="12" t="str">
        <f t="shared" si="1722"/>
        <v>5372.12343763855i</v>
      </c>
      <c r="J3298" s="12" t="str">
        <f t="shared" si="1723"/>
        <v>-24684.4417416702+1161.86566629746i</v>
      </c>
      <c r="K3298" s="12" t="str">
        <f t="shared" si="1724"/>
        <v>0.0102210186603742-0.217150869486092i</v>
      </c>
      <c r="L3298" s="12" t="str">
        <f t="shared" si="1725"/>
        <v>0.000556771259878848-0.00991387494210607i</v>
      </c>
      <c r="M3298" s="12" t="str">
        <f t="shared" si="1726"/>
        <v>0.010777789920253-0.227064744428198i</v>
      </c>
      <c r="N3298" s="12" t="str">
        <f t="shared" si="1727"/>
        <v>-17.1907950004433i</v>
      </c>
      <c r="O3298" s="12" t="str">
        <f t="shared" si="1728"/>
        <v>-0.0878511965507933+0.996133609143168i</v>
      </c>
      <c r="P3298" s="12" t="str">
        <f t="shared" si="1729"/>
        <v>1.08785119655079-0.996133609143168i</v>
      </c>
      <c r="Q3298" s="12" t="str">
        <f t="shared" si="1730"/>
        <v>-1.08785119655079+18.1869286095865i</v>
      </c>
      <c r="R3298" s="12" t="str">
        <f t="shared" si="1731"/>
        <v>-0.0581417665620627-0.0563372534319289i</v>
      </c>
      <c r="S3298" s="12" t="str">
        <f t="shared" si="1732"/>
        <v>1.76041851059468i</v>
      </c>
      <c r="T3298" s="12" t="str">
        <f t="shared" si="1733"/>
        <v>0.0991771437776313-0.10235384209453i</v>
      </c>
      <c r="U3298" s="12" t="str">
        <f t="shared" si="1734"/>
        <v>0.001-0.00116341332669514i</v>
      </c>
      <c r="V3298" s="12" t="str">
        <f t="shared" si="1735"/>
        <v>0.0015-0.000353621071943812i</v>
      </c>
      <c r="W3298" s="12" t="str">
        <f t="shared" si="1736"/>
        <v>0.000690570935334159-0.000420448479353731i</v>
      </c>
      <c r="X3298" s="12" t="str">
        <f t="shared" si="1737"/>
        <v>0.000679232891261306-0.000399315743990749i</v>
      </c>
      <c r="Y3298" s="12" t="str">
        <f t="shared" si="1738"/>
        <v>0.00029+1.28930962503325i</v>
      </c>
      <c r="Z3298" s="12" t="str">
        <f t="shared" si="1739"/>
        <v>-0.00371294803413265-0.00632657939635105i</v>
      </c>
      <c r="AA3298" s="12" t="str">
        <f t="shared" si="1740"/>
        <v>0.0070010591893867-9.31018483431968i</v>
      </c>
      <c r="AB3298" s="12" t="str">
        <f t="shared" si="1741"/>
        <v>0.247564674226561-0.255494306538844i</v>
      </c>
      <c r="AC3298" s="12" t="str">
        <f t="shared" si="1742"/>
        <v>0.944654450633387-0.0589668734444006i</v>
      </c>
      <c r="AD3298" s="12" t="str">
        <f t="shared" si="1743"/>
        <v>0.277869080074385-0.253118201581185i</v>
      </c>
      <c r="AE3298" s="12" t="str">
        <f t="shared" si="1744"/>
        <v>-0.00263308585357339-0.000818146067917572i</v>
      </c>
      <c r="AF3298" s="12" t="str">
        <f t="shared" si="1745"/>
        <v>-13.6696007389717-0.235765887814971i</v>
      </c>
      <c r="AG3298" s="12" t="str">
        <f t="shared" si="1746"/>
        <v>0.991476232653135-0.00937140021850081i</v>
      </c>
      <c r="AH3298" s="12" t="str">
        <f t="shared" si="1747"/>
        <v>0.0359923678813209+0.0122462046016879i</v>
      </c>
      <c r="AI3298" s="12">
        <f t="shared" si="1748"/>
        <v>-28.400059184378676</v>
      </c>
      <c r="AJ3298" s="12">
        <f t="shared" si="1749"/>
        <v>18.79058861875297</v>
      </c>
      <c r="AK3298" s="12"/>
      <c r="AL3298" s="12"/>
      <c r="AM3298" s="12"/>
      <c r="AN3298" s="12"/>
    </row>
    <row r="3299" spans="1:40" x14ac:dyDescent="0.35">
      <c r="A3299" s="12"/>
      <c r="B3299" s="12">
        <f t="shared" si="1750"/>
        <v>1369000</v>
      </c>
      <c r="C3299" s="29" t="str">
        <f t="shared" si="1717"/>
        <v>-3.69594963134851E-08+0.00162136030649156i</v>
      </c>
      <c r="D3299" s="28" t="str">
        <f t="shared" si="1718"/>
        <v>-5.39906131621999+0.0124304290164353i</v>
      </c>
      <c r="E3299" s="12" t="str">
        <f t="shared" si="1719"/>
        <v>4200</v>
      </c>
      <c r="F3299" s="12" t="str">
        <f t="shared" si="1720"/>
        <v>0.704225352112676</v>
      </c>
      <c r="G3299" s="12" t="str">
        <f t="shared" si="1716"/>
        <v>0.704225352112676</v>
      </c>
      <c r="H3299" s="12" t="str">
        <f t="shared" si="1721"/>
        <v>8.27055112364587+0.248024477111588i</v>
      </c>
      <c r="I3299" s="12" t="str">
        <f t="shared" si="1722"/>
        <v>5376.05042845553i</v>
      </c>
      <c r="J3299" s="12" t="str">
        <f t="shared" si="1723"/>
        <v>-24720.5447595042+1162.71498330499i</v>
      </c>
      <c r="K3299" s="12" t="str">
        <f t="shared" si="1724"/>
        <v>0.0102061237628837-0.216992937154939i</v>
      </c>
      <c r="L3299" s="12" t="str">
        <f t="shared" si="1725"/>
        <v>0.000555960711242675-0.00990667873895071i</v>
      </c>
      <c r="M3299" s="12" t="str">
        <f t="shared" si="1726"/>
        <v>0.0107620844741264-0.22689961589389i</v>
      </c>
      <c r="N3299" s="12" t="str">
        <f t="shared" si="1727"/>
        <v>-17.2033613710577i</v>
      </c>
      <c r="O3299" s="12" t="str">
        <f t="shared" si="1728"/>
        <v>-0.0753268055279411+0.997158900260613i</v>
      </c>
      <c r="P3299" s="12" t="str">
        <f t="shared" si="1729"/>
        <v>1.07532680552794-0.997158900260613i</v>
      </c>
      <c r="Q3299" s="12" t="str">
        <f t="shared" si="1730"/>
        <v>-1.07532680552794+18.2005202713183i</v>
      </c>
      <c r="R3299" s="12" t="str">
        <f t="shared" si="1731"/>
        <v>-0.0580753668613514-0.0556509809446065i</v>
      </c>
      <c r="S3299" s="12" t="str">
        <f t="shared" si="1732"/>
        <v>1.76170536623108i</v>
      </c>
      <c r="T3299" s="12" t="str">
        <f t="shared" si="1733"/>
        <v>0.0980406317661369-0.102311685445481i</v>
      </c>
      <c r="U3299" s="12" t="str">
        <f t="shared" si="1734"/>
        <v>0.001-0.00116256349957557i</v>
      </c>
      <c r="V3299" s="12" t="str">
        <f t="shared" si="1735"/>
        <v>0.0015-0.000353362765828441i</v>
      </c>
      <c r="W3299" s="12" t="str">
        <f t="shared" si="1736"/>
        <v>0.000690474225506474-0.000420200000464818i</v>
      </c>
      <c r="X3299" s="12" t="str">
        <f t="shared" si="1737"/>
        <v>0.000679133807994872-0.000399082698127398i</v>
      </c>
      <c r="Y3299" s="12" t="str">
        <f t="shared" si="1738"/>
        <v>0.00029+1.29025210282933i</v>
      </c>
      <c r="Z3299" s="12" t="str">
        <f t="shared" si="1739"/>
        <v>-0.00370807090362174-0.00632102974956347i</v>
      </c>
      <c r="AA3299" s="12" t="str">
        <f t="shared" si="1740"/>
        <v>0.00699011458895236-9.30338033741474i</v>
      </c>
      <c r="AB3299" s="12" t="str">
        <f t="shared" si="1741"/>
        <v>0.244727727979036-0.255389075669203i</v>
      </c>
      <c r="AC3299" s="12" t="str">
        <f t="shared" si="1742"/>
        <v>0.944686097308834-0.0582771462831487i</v>
      </c>
      <c r="AD3299" s="12" t="str">
        <f t="shared" si="1743"/>
        <v>0.274689131755309-0.253397374680798i</v>
      </c>
      <c r="AE3299" s="12" t="str">
        <f t="shared" si="1744"/>
        <v>-0.00262029912082158-0.000796702741599064i</v>
      </c>
      <c r="AF3299" s="12" t="str">
        <f t="shared" si="1745"/>
        <v>-13.6696124398659-0.235594048095153i</v>
      </c>
      <c r="AG3299" s="12" t="str">
        <f t="shared" si="1746"/>
        <v>0.991472973998365-0.00925745765313313i</v>
      </c>
      <c r="AH3299" s="12" t="str">
        <f t="shared" si="1747"/>
        <v>0.0358257146028455+0.0119414244572046i</v>
      </c>
      <c r="AI3299" s="12">
        <f t="shared" si="1748"/>
        <v>-28.458562798780392</v>
      </c>
      <c r="AJ3299" s="12">
        <f t="shared" si="1749"/>
        <v>18.434257335257456</v>
      </c>
      <c r="AK3299" s="12"/>
      <c r="AL3299" s="12"/>
      <c r="AM3299" s="12"/>
      <c r="AN3299" s="12"/>
    </row>
    <row r="3300" spans="1:40" x14ac:dyDescent="0.35">
      <c r="A3300" s="12"/>
      <c r="B3300" s="12">
        <f t="shared" si="1750"/>
        <v>1370000</v>
      </c>
      <c r="C3300" s="29" t="str">
        <f t="shared" si="1717"/>
        <v>-3.69055605362194E-08+0.00162017683181652i</v>
      </c>
      <c r="D3300" s="28" t="str">
        <f t="shared" si="1718"/>
        <v>-5.39906131580649+0.0124213557105933i</v>
      </c>
      <c r="E3300" s="12" t="str">
        <f t="shared" si="1719"/>
        <v>4200</v>
      </c>
      <c r="F3300" s="12" t="str">
        <f t="shared" si="1720"/>
        <v>0.704225352112676</v>
      </c>
      <c r="G3300" s="12" t="str">
        <f t="shared" si="1716"/>
        <v>0.704225352112676</v>
      </c>
      <c r="H3300" s="12" t="str">
        <f t="shared" si="1721"/>
        <v>8.27056279937606+0.247843814121422i</v>
      </c>
      <c r="I3300" s="12" t="str">
        <f t="shared" si="1722"/>
        <v>5379.97741927252i</v>
      </c>
      <c r="J3300" s="12" t="str">
        <f t="shared" si="1723"/>
        <v>-24756.6741587908+1163.56430031251i</v>
      </c>
      <c r="K3300" s="12" t="str">
        <f t="shared" si="1724"/>
        <v>0.0101912613777021-0.216835233881855i</v>
      </c>
      <c r="L3300" s="12" t="str">
        <f t="shared" si="1725"/>
        <v>0.000555151929463529-0.00989949294211809i</v>
      </c>
      <c r="M3300" s="12" t="str">
        <f t="shared" si="1726"/>
        <v>0.0107464133071656-0.226734726823973i</v>
      </c>
      <c r="N3300" s="12" t="str">
        <f t="shared" si="1727"/>
        <v>-17.2159277416721i</v>
      </c>
      <c r="O3300" s="12" t="str">
        <f t="shared" si="1728"/>
        <v>-0.06279051952928+0.998026728428274i</v>
      </c>
      <c r="P3300" s="12" t="str">
        <f t="shared" si="1729"/>
        <v>1.06279051952928-0.998026728428274i</v>
      </c>
      <c r="Q3300" s="12" t="str">
        <f t="shared" si="1730"/>
        <v>-1.06279051952928+18.2139544701004i</v>
      </c>
      <c r="R3300" s="12" t="str">
        <f t="shared" si="1731"/>
        <v>-0.0580019008020908-0.0549659136836868i</v>
      </c>
      <c r="S3300" s="12" t="str">
        <f t="shared" si="1732"/>
        <v>1.76299222186748i</v>
      </c>
      <c r="T3300" s="12" t="str">
        <f t="shared" si="1733"/>
        <v>0.0969044782921791-0.102256899967615i</v>
      </c>
      <c r="U3300" s="12" t="str">
        <f t="shared" si="1734"/>
        <v>0.001-0.00116171491307953i</v>
      </c>
      <c r="V3300" s="12" t="str">
        <f t="shared" si="1735"/>
        <v>0.0015-0.000353104836802289i</v>
      </c>
      <c r="W3300" s="12" t="str">
        <f t="shared" si="1736"/>
        <v>0.000690377651545657-0.000419951801993276i</v>
      </c>
      <c r="X3300" s="12" t="str">
        <f t="shared" si="1737"/>
        <v>0.000679034865405132-0.000398849910973961i</v>
      </c>
      <c r="Y3300" s="12" t="str">
        <f t="shared" si="1738"/>
        <v>0.00029+1.2911945806254i</v>
      </c>
      <c r="Z3300" s="12" t="str">
        <f t="shared" si="1739"/>
        <v>-0.00370320329421816-0.0063154895263369i</v>
      </c>
      <c r="AA3300" s="12" t="str">
        <f t="shared" si="1740"/>
        <v>0.00697919549708194-9.29658578145008i</v>
      </c>
      <c r="AB3300" s="12" t="str">
        <f t="shared" si="1741"/>
        <v>0.241891676708167-0.255252320884142i</v>
      </c>
      <c r="AC3300" s="12" t="str">
        <f t="shared" si="1742"/>
        <v>0.944724902686618-0.0575882901772533i</v>
      </c>
      <c r="AD3300" s="12" t="str">
        <f t="shared" si="1743"/>
        <v>0.271505675063342-0.253636558751017i</v>
      </c>
      <c r="AE3300" s="12" t="str">
        <f t="shared" si="1744"/>
        <v>-0.00260727974058167-0.000775423507302643i</v>
      </c>
      <c r="AF3300" s="12" t="str">
        <f t="shared" si="1745"/>
        <v>-13.6696241151826-0.235422458410829i</v>
      </c>
      <c r="AG3300" s="12" t="str">
        <f t="shared" si="1746"/>
        <v>0.991471065932908-0.00914356243857028i</v>
      </c>
      <c r="AH3300" s="12" t="str">
        <f t="shared" si="1747"/>
        <v>0.0356556662118469+0.0116388468488842i</v>
      </c>
      <c r="AI3300" s="12">
        <f t="shared" si="1748"/>
        <v>-28.517709469754664</v>
      </c>
      <c r="AJ3300" s="12">
        <f t="shared" si="1749"/>
        <v>18.077898689524954</v>
      </c>
      <c r="AK3300" s="12"/>
      <c r="AL3300" s="12"/>
      <c r="AM3300" s="12"/>
      <c r="AN3300" s="12"/>
    </row>
    <row r="3301" spans="1:40" x14ac:dyDescent="0.35">
      <c r="A3301" s="12"/>
      <c r="B3301" s="12">
        <f t="shared" si="1750"/>
        <v>1371000</v>
      </c>
      <c r="C3301" s="29" t="str">
        <f t="shared" si="1717"/>
        <v>-3.68517427373006E-08+0.00161899508358155i</v>
      </c>
      <c r="D3301" s="28" t="str">
        <f t="shared" si="1718"/>
        <v>-5.39906131539388+0.0124122956407919i</v>
      </c>
      <c r="E3301" s="12" t="str">
        <f t="shared" si="1719"/>
        <v>4200</v>
      </c>
      <c r="F3301" s="12" t="str">
        <f t="shared" si="1720"/>
        <v>0.704225352112676</v>
      </c>
      <c r="G3301" s="12" t="str">
        <f t="shared" si="1716"/>
        <v>0.704225352112676</v>
      </c>
      <c r="H3301" s="12" t="str">
        <f t="shared" si="1721"/>
        <v>8.27057444960229+0.247663413858066i</v>
      </c>
      <c r="I3301" s="12" t="str">
        <f t="shared" si="1722"/>
        <v>5383.90441008951i</v>
      </c>
      <c r="J3301" s="12" t="str">
        <f t="shared" si="1723"/>
        <v>-24792.8299395299+1164.41361732004i</v>
      </c>
      <c r="K3301" s="12" t="str">
        <f t="shared" si="1724"/>
        <v>0.0101764314103424-0.216677759169974i</v>
      </c>
      <c r="L3301" s="12" t="str">
        <f t="shared" si="1725"/>
        <v>0.000554344909415274-0.00989231752912464i</v>
      </c>
      <c r="M3301" s="12" t="str">
        <f t="shared" si="1726"/>
        <v>0.0107307763197577-0.226570076699099i</v>
      </c>
      <c r="N3301" s="12" t="str">
        <f t="shared" si="1727"/>
        <v>-17.2284941122864i</v>
      </c>
      <c r="O3301" s="12" t="str">
        <f t="shared" si="1728"/>
        <v>-0.0502443181797973+0.998736956606016i</v>
      </c>
      <c r="P3301" s="12" t="str">
        <f t="shared" si="1729"/>
        <v>1.0502443181798-0.998736956606016i</v>
      </c>
      <c r="Q3301" s="12" t="str">
        <f t="shared" si="1730"/>
        <v>-1.0502443181798+18.2272310688924i</v>
      </c>
      <c r="R3301" s="12" t="str">
        <f t="shared" si="1731"/>
        <v>-0.0579213836152686-0.05428211835342i</v>
      </c>
      <c r="S3301" s="12" t="str">
        <f t="shared" si="1732"/>
        <v>1.76427907750388i</v>
      </c>
      <c r="T3301" s="12" t="str">
        <f t="shared" si="1733"/>
        <v>0.0957688056935283-0.102189485252494i</v>
      </c>
      <c r="U3301" s="12" t="str">
        <f t="shared" si="1734"/>
        <v>0.001-0.00116086756449231i</v>
      </c>
      <c r="V3301" s="12" t="str">
        <f t="shared" si="1735"/>
        <v>0.0015-0.000352847284040215i</v>
      </c>
      <c r="W3301" s="12" t="str">
        <f t="shared" si="1736"/>
        <v>0.000690281213242674-0.000419703883452078i</v>
      </c>
      <c r="X3301" s="12" t="str">
        <f t="shared" si="1737"/>
        <v>0.000678936063268331-0.000398617382087508i</v>
      </c>
      <c r="Y3301" s="12" t="str">
        <f t="shared" si="1738"/>
        <v>0.00029+1.29213705842148i</v>
      </c>
      <c r="Z3301" s="12" t="str">
        <f t="shared" si="1739"/>
        <v>-0.0036983451809796-0.00630995870393214i</v>
      </c>
      <c r="AA3301" s="12" t="str">
        <f t="shared" si="1740"/>
        <v>0.00696830183547353-9.28980114465381i</v>
      </c>
      <c r="AB3301" s="12" t="str">
        <f t="shared" si="1741"/>
        <v>0.239056825791877-0.255084041164125i</v>
      </c>
      <c r="AC3301" s="12" t="str">
        <f t="shared" si="1742"/>
        <v>0.944770854554012-0.0569003731435808i</v>
      </c>
      <c r="AD3301" s="12" t="str">
        <f t="shared" si="1743"/>
        <v>0.268319213082599-0.253835706999388i</v>
      </c>
      <c r="AE3301" s="12" t="str">
        <f t="shared" si="1744"/>
        <v>-0.00259402989741782-0.000754311090281034i</v>
      </c>
      <c r="AF3301" s="12" t="str">
        <f t="shared" si="1745"/>
        <v>-13.6696357649962-0.235251118217274i</v>
      </c>
      <c r="AG3301" s="12" t="str">
        <f t="shared" si="1746"/>
        <v>0.991470507085938-0.00902973139067419i</v>
      </c>
      <c r="AH3301" s="12" t="str">
        <f t="shared" si="1747"/>
        <v>0.0354822532320037+0.0113385132761614i</v>
      </c>
      <c r="AI3301" s="12">
        <f t="shared" si="1748"/>
        <v>-28.57750676619149</v>
      </c>
      <c r="AJ3301" s="12">
        <f t="shared" si="1749"/>
        <v>17.721513752415706</v>
      </c>
      <c r="AK3301" s="12"/>
      <c r="AL3301" s="12"/>
      <c r="AM3301" s="12"/>
      <c r="AN3301" s="12"/>
    </row>
    <row r="3302" spans="1:40" x14ac:dyDescent="0.35">
      <c r="A3302" s="12"/>
      <c r="B3302" s="12">
        <f t="shared" si="1750"/>
        <v>1372000</v>
      </c>
      <c r="C3302" s="29" t="str">
        <f t="shared" si="1717"/>
        <v>-3.67980425728942E-08+0.00161781505801165i</v>
      </c>
      <c r="D3302" s="28" t="str">
        <f t="shared" si="1718"/>
        <v>-5.39906131498218+0.0124032487780893i</v>
      </c>
      <c r="E3302" s="12" t="str">
        <f t="shared" si="1719"/>
        <v>4200</v>
      </c>
      <c r="F3302" s="12" t="str">
        <f t="shared" si="1720"/>
        <v>0.704225352112676</v>
      </c>
      <c r="G3302" s="12" t="str">
        <f t="shared" si="1716"/>
        <v>0.704225352112676</v>
      </c>
      <c r="H3302" s="12" t="str">
        <f t="shared" si="1721"/>
        <v>8.27058607439878+0.247483275749439i</v>
      </c>
      <c r="I3302" s="12" t="str">
        <f t="shared" si="1722"/>
        <v>5387.83140090649i</v>
      </c>
      <c r="J3302" s="12" t="str">
        <f t="shared" si="1723"/>
        <v>-24829.0121017216+1165.26293432757i</v>
      </c>
      <c r="K3302" s="12" t="str">
        <f t="shared" si="1724"/>
        <v>0.0101616337666601-0.216520512523864i</v>
      </c>
      <c r="L3302" s="12" t="str">
        <f t="shared" si="1725"/>
        <v>0.000553539645990316-0.00988515247755113i</v>
      </c>
      <c r="M3302" s="12" t="str">
        <f t="shared" si="1726"/>
        <v>0.0107151734126504-0.226405665001415i</v>
      </c>
      <c r="N3302" s="12" t="str">
        <f t="shared" si="1727"/>
        <v>-17.2410604829008i</v>
      </c>
      <c r="O3302" s="12" t="str">
        <f t="shared" si="1728"/>
        <v>-0.0376901826699204+0.99928947264059i</v>
      </c>
      <c r="P3302" s="12" t="str">
        <f t="shared" si="1729"/>
        <v>1.03769018266992-0.99928947264059i</v>
      </c>
      <c r="Q3302" s="12" t="str">
        <f t="shared" si="1730"/>
        <v>-1.03769018266992+18.2403499555414i</v>
      </c>
      <c r="R3302" s="12" t="str">
        <f t="shared" si="1731"/>
        <v>-0.0578338309184108-0.0535996615461139i</v>
      </c>
      <c r="S3302" s="12" t="str">
        <f t="shared" si="1732"/>
        <v>1.76556593314028i</v>
      </c>
      <c r="T3302" s="12" t="str">
        <f t="shared" si="1733"/>
        <v>0.0946337364536678-0.102109441652541i</v>
      </c>
      <c r="U3302" s="12" t="str">
        <f t="shared" si="1734"/>
        <v>0.001-0.00116002145110711i</v>
      </c>
      <c r="V3302" s="12" t="str">
        <f t="shared" si="1735"/>
        <v>0.0015-0.000352590106719486i</v>
      </c>
      <c r="W3302" s="12" t="str">
        <f t="shared" si="1736"/>
        <v>0.000690184910388738-0.000419456244355452i</v>
      </c>
      <c r="X3302" s="12" t="str">
        <f t="shared" si="1737"/>
        <v>0.000678837401361026-0.000398385111026257i</v>
      </c>
      <c r="Y3302" s="12" t="str">
        <f t="shared" si="1738"/>
        <v>0.00029+1.29307953621756i</v>
      </c>
      <c r="Z3302" s="12" t="str">
        <f t="shared" si="1739"/>
        <v>-0.00369349653904709-0.0063044372596793i</v>
      </c>
      <c r="AA3302" s="12" t="str">
        <f t="shared" si="1740"/>
        <v>0.00695743352612128-9.28302640531753i</v>
      </c>
      <c r="AB3302" s="12" t="str">
        <f t="shared" si="1741"/>
        <v>0.236223480971817-0.254884237388865i</v>
      </c>
      <c r="AC3302" s="12" t="str">
        <f t="shared" si="1742"/>
        <v>0.944823940298348-0.0562134631021462i</v>
      </c>
      <c r="AD3302" s="12" t="str">
        <f t="shared" si="1743"/>
        <v>0.26513024958784-0.25399477897503i</v>
      </c>
      <c r="AE3302" s="12" t="str">
        <f t="shared" si="1744"/>
        <v>-0.00258055180758356-0.000733368187089348i</v>
      </c>
      <c r="AF3302" s="12" t="str">
        <f t="shared" si="1745"/>
        <v>-13.669647389381-0.23508002697135i</v>
      </c>
      <c r="AG3302" s="12" t="str">
        <f t="shared" si="1746"/>
        <v>0.991471295877498-0.00891598129961823i</v>
      </c>
      <c r="AH3302" s="12" t="str">
        <f t="shared" si="1747"/>
        <v>0.0353055067093484+0.0110404648079447i</v>
      </c>
      <c r="AI3302" s="12">
        <f t="shared" si="1748"/>
        <v>-28.637962440592514</v>
      </c>
      <c r="AJ3302" s="12">
        <f t="shared" si="1749"/>
        <v>17.365103597024714</v>
      </c>
      <c r="AK3302" s="12"/>
      <c r="AL3302" s="12"/>
      <c r="AM3302" s="12"/>
      <c r="AN3302" s="12"/>
    </row>
    <row r="3303" spans="1:40" x14ac:dyDescent="0.35">
      <c r="A3303" s="12"/>
      <c r="B3303" s="12">
        <f t="shared" si="1750"/>
        <v>1373000</v>
      </c>
      <c r="C3303" s="29" t="str">
        <f t="shared" si="1717"/>
        <v>-3.67444597004168E-08+0.00161663675134279i</v>
      </c>
      <c r="D3303" s="28" t="str">
        <f t="shared" si="1718"/>
        <v>-5.39906131457138+0.0123942150936281i</v>
      </c>
      <c r="E3303" s="12" t="str">
        <f t="shared" si="1719"/>
        <v>4200</v>
      </c>
      <c r="F3303" s="12" t="str">
        <f t="shared" si="1720"/>
        <v>0.704225352112676</v>
      </c>
      <c r="G3303" s="12" t="str">
        <f t="shared" si="1716"/>
        <v>0.704225352112676</v>
      </c>
      <c r="H3303" s="12" t="str">
        <f t="shared" si="1721"/>
        <v>8.27059767383947+0.24730339922511i</v>
      </c>
      <c r="I3303" s="12" t="str">
        <f t="shared" si="1722"/>
        <v>5391.75839172348i</v>
      </c>
      <c r="J3303" s="12" t="str">
        <f t="shared" si="1723"/>
        <v>-24865.2206453658+1166.1122513351i</v>
      </c>
      <c r="K3303" s="12" t="str">
        <f t="shared" si="1724"/>
        <v>0.0101468683528522-0.216363493449522i</v>
      </c>
      <c r="L3303" s="12" t="str">
        <f t="shared" si="1725"/>
        <v>0.000552736134099541-0.00987799776504265i</v>
      </c>
      <c r="M3303" s="12" t="str">
        <f t="shared" si="1726"/>
        <v>0.0106996044869517-0.226241491214565i</v>
      </c>
      <c r="N3303" s="12" t="str">
        <f t="shared" si="1727"/>
        <v>-17.2536268535151i</v>
      </c>
      <c r="O3303" s="12" t="str">
        <f t="shared" si="1728"/>
        <v>-0.025130095443381+0.999684189283299i</v>
      </c>
      <c r="P3303" s="12" t="str">
        <f t="shared" si="1729"/>
        <v>1.02513009544338-0.999684189283299i</v>
      </c>
      <c r="Q3303" s="12" t="str">
        <f t="shared" si="1730"/>
        <v>-1.02513009544338+18.2533110427984i</v>
      </c>
      <c r="R3303" s="12" t="str">
        <f t="shared" si="1731"/>
        <v>-0.0577392587170444-0.0529186097458765i</v>
      </c>
      <c r="S3303" s="12" t="str">
        <f t="shared" si="1732"/>
        <v>1.76685278877668i</v>
      </c>
      <c r="T3303" s="12" t="str">
        <f t="shared" si="1733"/>
        <v>0.0934993932076867-0.102016770286108i</v>
      </c>
      <c r="U3303" s="12" t="str">
        <f t="shared" si="1734"/>
        <v>0.001-0.00115917657022502i</v>
      </c>
      <c r="V3303" s="12" t="str">
        <f t="shared" si="1735"/>
        <v>0.0015-0.000352333304019763i</v>
      </c>
      <c r="W3303" s="12" t="str">
        <f t="shared" si="1736"/>
        <v>0.000690088742775323-0.000419208884218889i</v>
      </c>
      <c r="X3303" s="12" t="str">
        <f t="shared" si="1737"/>
        <v>0.00067873887946008-0.000398153097349561i</v>
      </c>
      <c r="Y3303" s="12" t="str">
        <f t="shared" si="1738"/>
        <v>0.00029+1.29402201401364i</v>
      </c>
      <c r="Z3303" s="12" t="str">
        <f t="shared" si="1739"/>
        <v>-0.00368865734364463-0.00629892517097753i</v>
      </c>
      <c r="AA3303" s="12" t="str">
        <f t="shared" si="1740"/>
        <v>0.00694659049131422-9.27626154179621i</v>
      </c>
      <c r="AB3303" s="12" t="str">
        <f t="shared" si="1741"/>
        <v>0.233391948368075-0.254652912349977i</v>
      </c>
      <c r="AC3303" s="12" t="str">
        <f t="shared" si="1742"/>
        <v>0.944884146905787-0.0555276278798612i</v>
      </c>
      <c r="AD3303" s="12" t="str">
        <f t="shared" si="1743"/>
        <v>0.261939288964338-0.254113740580294i</v>
      </c>
      <c r="AE3303" s="12" t="str">
        <f t="shared" si="1744"/>
        <v>-0.00256684771865983-0.000712597465212917i</v>
      </c>
      <c r="AF3303" s="12" t="str">
        <f t="shared" si="1745"/>
        <v>-13.6696589884109-0.234909184131482i</v>
      </c>
      <c r="AG3303" s="12" t="str">
        <f t="shared" si="1746"/>
        <v>0.991473430518873-0.00880232892728968i</v>
      </c>
      <c r="AH3303" s="12" t="str">
        <f t="shared" si="1747"/>
        <v>0.0351254582060554+0.0107447420755622i</v>
      </c>
      <c r="AI3303" s="12">
        <f t="shared" si="1748"/>
        <v>-28.699084434762355</v>
      </c>
      <c r="AJ3303" s="12">
        <f t="shared" si="1749"/>
        <v>17.008669298512494</v>
      </c>
      <c r="AK3303" s="12"/>
      <c r="AL3303" s="12"/>
      <c r="AM3303" s="12"/>
      <c r="AN3303" s="12"/>
    </row>
    <row r="3304" spans="1:40" x14ac:dyDescent="0.35">
      <c r="A3304" s="12"/>
      <c r="B3304" s="12">
        <f t="shared" si="1750"/>
        <v>1374000</v>
      </c>
      <c r="C3304" s="29" t="str">
        <f t="shared" si="1717"/>
        <v>-3.66909937785316E-08+0.00161546015982192i</v>
      </c>
      <c r="D3304" s="28" t="str">
        <f t="shared" si="1718"/>
        <v>-5.39906131416147+0.0123851945586347i</v>
      </c>
      <c r="E3304" s="12" t="str">
        <f t="shared" si="1719"/>
        <v>4200</v>
      </c>
      <c r="F3304" s="12" t="str">
        <f t="shared" si="1720"/>
        <v>0.704225352112676</v>
      </c>
      <c r="G3304" s="12" t="str">
        <f t="shared" si="1716"/>
        <v>0.704225352112676</v>
      </c>
      <c r="H3304" s="12" t="str">
        <f t="shared" si="1721"/>
        <v>8.270609247998+0.247123783716309i</v>
      </c>
      <c r="I3304" s="12" t="str">
        <f t="shared" si="1722"/>
        <v>5395.68538254047i</v>
      </c>
      <c r="J3304" s="12" t="str">
        <f t="shared" si="1723"/>
        <v>-24901.4555704626+1166.96156834262i</v>
      </c>
      <c r="K3304" s="12" t="str">
        <f t="shared" si="1724"/>
        <v>0.0101321350754551-0.216206701454366i</v>
      </c>
      <c r="L3304" s="12" t="str">
        <f t="shared" si="1725"/>
        <v>0.000551934368672234-0.00987085336930837i</v>
      </c>
      <c r="M3304" s="12" t="str">
        <f t="shared" si="1726"/>
        <v>0.0106840694441273-0.226077554823674i</v>
      </c>
      <c r="N3304" s="12" t="str">
        <f t="shared" si="1727"/>
        <v>-17.2661932241295i</v>
      </c>
      <c r="O3304" s="12" t="str">
        <f t="shared" si="1728"/>
        <v>-0.0125660398833578+0.999921044203816i</v>
      </c>
      <c r="P3304" s="12" t="str">
        <f t="shared" si="1729"/>
        <v>1.01256603988336-0.999921044203816i</v>
      </c>
      <c r="Q3304" s="12" t="str">
        <f t="shared" si="1730"/>
        <v>-1.01256603988336+18.2661142683333i</v>
      </c>
      <c r="R3304" s="12" t="str">
        <f t="shared" si="1731"/>
        <v>-0.057637683406331-0.052239029332188i</v>
      </c>
      <c r="S3304" s="12" t="str">
        <f t="shared" si="1732"/>
        <v>1.76813964441308i</v>
      </c>
      <c r="T3304" s="12" t="str">
        <f t="shared" si="1733"/>
        <v>0.0923658987478993-0.101911473042864i</v>
      </c>
      <c r="U3304" s="12" t="str">
        <f t="shared" si="1734"/>
        <v>0.001-0.00115833291915499i</v>
      </c>
      <c r="V3304" s="12" t="str">
        <f t="shared" si="1735"/>
        <v>0.0015-0.000352076875123097i</v>
      </c>
      <c r="W3304" s="12" t="str">
        <f t="shared" si="1736"/>
        <v>0.000689992710194166-0.000418961802559131i</v>
      </c>
      <c r="X3304" s="12" t="str">
        <f t="shared" si="1737"/>
        <v>0.000678640497342701-0.00039792134061792i</v>
      </c>
      <c r="Y3304" s="12" t="str">
        <f t="shared" si="1738"/>
        <v>0.00029+1.29496449180971i</v>
      </c>
      <c r="Z3304" s="12" t="str">
        <f t="shared" si="1739"/>
        <v>-0.00368382757007904-0.0062934224152952i</v>
      </c>
      <c r="AA3304" s="12" t="str">
        <f t="shared" si="1740"/>
        <v>0.00693577265363532-9.26950653250801i</v>
      </c>
      <c r="AB3304" s="12" t="str">
        <f t="shared" si="1741"/>
        <v>0.2305625344932-0.254390070764429i</v>
      </c>
      <c r="AC3304" s="12" t="str">
        <f t="shared" si="1742"/>
        <v>0.944951460959896-0.0548429352141153i</v>
      </c>
      <c r="AD3304" s="12" t="str">
        <f t="shared" si="1743"/>
        <v>0.25874683612707-0.254192564081394i</v>
      </c>
      <c r="AE3304" s="12" t="str">
        <f t="shared" si="1744"/>
        <v>-0.00255291990918683-0.000692001562696697i</v>
      </c>
      <c r="AF3304" s="12" t="str">
        <f t="shared" si="1745"/>
        <v>-13.6696705621595-0.234738589157674i</v>
      </c>
      <c r="AG3304" s="12" t="str">
        <f t="shared" si="1746"/>
        <v>0.991476909012985-0.00868879100468093i</v>
      </c>
      <c r="AH3304" s="12" t="str">
        <f t="shared" si="1747"/>
        <v>0.0349421397941023+0.0104513852657663i</v>
      </c>
      <c r="AI3304" s="12">
        <f t="shared" si="1748"/>
        <v>-28.760880885733741</v>
      </c>
      <c r="AJ3304" s="12">
        <f t="shared" si="1749"/>
        <v>16.652211933889152</v>
      </c>
      <c r="AK3304" s="12"/>
      <c r="AL3304" s="12"/>
      <c r="AM3304" s="12"/>
      <c r="AN3304" s="12"/>
    </row>
    <row r="3305" spans="1:40" x14ac:dyDescent="0.35">
      <c r="A3305" s="12"/>
      <c r="B3305" s="12">
        <f t="shared" si="1750"/>
        <v>1375000</v>
      </c>
      <c r="C3305" s="29" t="str">
        <f t="shared" si="1717"/>
        <v>-3.66376444671424E-08+0.0016142852797069i</v>
      </c>
      <c r="D3305" s="28" t="str">
        <f t="shared" si="1718"/>
        <v>-5.39906131375246+0.0123761871444196i</v>
      </c>
      <c r="E3305" s="12" t="str">
        <f t="shared" si="1719"/>
        <v>4200</v>
      </c>
      <c r="F3305" s="12" t="str">
        <f t="shared" si="1720"/>
        <v>0.704225352112676</v>
      </c>
      <c r="G3305" s="12" t="str">
        <f t="shared" si="1716"/>
        <v>0.704225352112676</v>
      </c>
      <c r="H3305" s="12" t="str">
        <f t="shared" si="1721"/>
        <v>8.27062079694778+0.246944428655903i</v>
      </c>
      <c r="I3305" s="12" t="str">
        <f t="shared" si="1722"/>
        <v>5399.61237335746i</v>
      </c>
      <c r="J3305" s="12" t="str">
        <f t="shared" si="1723"/>
        <v>-24937.716877012+1167.81088535015i</v>
      </c>
      <c r="K3305" s="12" t="str">
        <f t="shared" si="1724"/>
        <v>0.0101174338413439-0.216050136047229i</v>
      </c>
      <c r="L3305" s="12" t="str">
        <f t="shared" si="1725"/>
        <v>0.00055113434465599-0.00986371926812119i</v>
      </c>
      <c r="M3305" s="12" t="str">
        <f t="shared" si="1726"/>
        <v>0.0106685681859999-0.22591385531535i</v>
      </c>
      <c r="N3305" s="12" t="str">
        <f t="shared" si="1727"/>
        <v>-17.2787595947439i</v>
      </c>
      <c r="O3305" s="12" t="str">
        <f t="shared" si="1728"/>
        <v>3.66296619772055E-14+i</v>
      </c>
      <c r="P3305" s="12" t="str">
        <f t="shared" si="1729"/>
        <v>0.999999999999963-i</v>
      </c>
      <c r="Q3305" s="12" t="str">
        <f t="shared" si="1730"/>
        <v>-0.999999999999963+18.2787595947439i</v>
      </c>
      <c r="R3305" s="12" t="str">
        <f t="shared" si="1731"/>
        <v>-0.0575291217728936-0.0515609865834704i</v>
      </c>
      <c r="S3305" s="12" t="str">
        <f t="shared" si="1732"/>
        <v>1.76942650004948i</v>
      </c>
      <c r="T3305" s="12" t="str">
        <f t="shared" si="1733"/>
        <v>0.0912333760294882-0.101793552589531i</v>
      </c>
      <c r="U3305" s="12" t="str">
        <f t="shared" si="1734"/>
        <v>0.001-0.00115749049521378i</v>
      </c>
      <c r="V3305" s="12" t="str">
        <f t="shared" si="1735"/>
        <v>0.0015-0.000351820819213916i</v>
      </c>
      <c r="W3305" s="12" t="str">
        <f t="shared" si="1736"/>
        <v>0.000689896812437253-0.000418714998894176i</v>
      </c>
      <c r="X3305" s="12" t="str">
        <f t="shared" si="1737"/>
        <v>0.000678542254786398-0.000397689840392966i</v>
      </c>
      <c r="Y3305" s="12" t="str">
        <f t="shared" si="1738"/>
        <v>0.00029+1.29590696960579i</v>
      </c>
      <c r="Z3305" s="12" t="str">
        <f t="shared" si="1739"/>
        <v>-0.00367900719373927-0.00628792897016896i</v>
      </c>
      <c r="AA3305" s="12" t="str">
        <f t="shared" si="1740"/>
        <v>0.00692497993595912-9.2627613559336i</v>
      </c>
      <c r="AB3305" s="12" t="str">
        <f t="shared" si="1741"/>
        <v>0.227735546266293-0.254095719288856i</v>
      </c>
      <c r="AC3305" s="12" t="str">
        <f t="shared" si="1742"/>
        <v>0.945025868640045-0.0541594527563694i</v>
      </c>
      <c r="AD3305" s="12" t="str">
        <f t="shared" si="1743"/>
        <v>0.255553396440125-0.254231228117988i</v>
      </c>
      <c r="AE3305" s="12" t="str">
        <f t="shared" si="1744"/>
        <v>-0.00253877068829245-0.000671583087781687i</v>
      </c>
      <c r="AF3305" s="12" t="str">
        <f t="shared" si="1745"/>
        <v>-13.6696821107002-0.234568241511483i</v>
      </c>
      <c r="AG3305" s="12" t="str">
        <f t="shared" si="1746"/>
        <v>0.991481729154833-0.00857538422929867i</v>
      </c>
      <c r="AH3305" s="12" t="str">
        <f t="shared" si="1747"/>
        <v>0.0347555840488386+0.0101604341138707i</v>
      </c>
      <c r="AI3305" s="12">
        <f t="shared" si="1748"/>
        <v>-28.823360131924943</v>
      </c>
      <c r="AJ3305" s="12">
        <f t="shared" si="1749"/>
        <v>16.295732581841506</v>
      </c>
      <c r="AK3305" s="12"/>
      <c r="AL3305" s="12"/>
      <c r="AM3305" s="12"/>
      <c r="AN3305" s="12"/>
    </row>
    <row r="3306" spans="1:40" x14ac:dyDescent="0.35">
      <c r="A3306" s="12"/>
      <c r="B3306" s="12">
        <f t="shared" si="1750"/>
        <v>1376000</v>
      </c>
      <c r="C3306" s="29" t="str">
        <f t="shared" si="1717"/>
        <v>-3.65844114273884E-08+0.00161311210726646i</v>
      </c>
      <c r="D3306" s="28" t="str">
        <f t="shared" si="1718"/>
        <v>-5.39906131334434+0.0123671928223762i</v>
      </c>
      <c r="E3306" s="12" t="str">
        <f t="shared" si="1719"/>
        <v>4200</v>
      </c>
      <c r="F3306" s="12" t="str">
        <f t="shared" si="1720"/>
        <v>0.704225352112676</v>
      </c>
      <c r="G3306" s="12" t="str">
        <f t="shared" si="1716"/>
        <v>0.704225352112676</v>
      </c>
      <c r="H3306" s="12" t="str">
        <f t="shared" si="1721"/>
        <v>8.27063232076193+0.246765333478408i</v>
      </c>
      <c r="I3306" s="12" t="str">
        <f t="shared" si="1722"/>
        <v>5403.53936417444i</v>
      </c>
      <c r="J3306" s="12" t="str">
        <f t="shared" si="1723"/>
        <v>-24974.0045650139+1168.66020235768i</v>
      </c>
      <c r="K3306" s="12" t="str">
        <f t="shared" si="1724"/>
        <v>0.0101027645577305-0.215893796738362i</v>
      </c>
      <c r="L3306" s="12" t="str">
        <f t="shared" si="1725"/>
        <v>0.00055033605701666-0.00985659543931781i</v>
      </c>
      <c r="M3306" s="12" t="str">
        <f t="shared" si="1726"/>
        <v>0.0106531006147472-0.22575039217768i</v>
      </c>
      <c r="N3306" s="12" t="str">
        <f t="shared" si="1727"/>
        <v>-17.2913259653582i</v>
      </c>
      <c r="O3306" s="12" t="str">
        <f t="shared" si="1728"/>
        <v>0.0125660398833316+0.999921044203816i</v>
      </c>
      <c r="P3306" s="12" t="str">
        <f t="shared" si="1729"/>
        <v>0.987433960116668-0.999921044203816i</v>
      </c>
      <c r="Q3306" s="12" t="str">
        <f t="shared" si="1730"/>
        <v>-0.987433960116668+18.291247009562i</v>
      </c>
      <c r="R3306" s="12" t="str">
        <f t="shared" si="1731"/>
        <v>-0.0574135909968164-0.0508845476805165i</v>
      </c>
      <c r="S3306" s="12" t="str">
        <f t="shared" si="1732"/>
        <v>1.77071335568588i</v>
      </c>
      <c r="T3306" s="12" t="str">
        <f t="shared" si="1733"/>
        <v>0.0901019481759255-0.101663012375949i</v>
      </c>
      <c r="U3306" s="12" t="str">
        <f t="shared" si="1734"/>
        <v>0.001-0.00115664929572598i</v>
      </c>
      <c r="V3306" s="12" t="str">
        <f t="shared" si="1735"/>
        <v>0.0015-0.000351565135479022i</v>
      </c>
      <c r="W3306" s="12" t="str">
        <f t="shared" si="1736"/>
        <v>0.000689801049296833-0.000418468472743262i</v>
      </c>
      <c r="X3306" s="12" t="str">
        <f t="shared" si="1737"/>
        <v>0.000678444151569005-0.000397458596237462i</v>
      </c>
      <c r="Y3306" s="12" t="str">
        <f t="shared" si="1738"/>
        <v>0.00029+1.29684944740187i</v>
      </c>
      <c r="Z3306" s="12" t="str">
        <f t="shared" si="1739"/>
        <v>-0.00367419619009648-0.00628244481320411i</v>
      </c>
      <c r="AA3306" s="12" t="str">
        <f t="shared" si="1740"/>
        <v>0.00691421226145176-9.25602599061666i</v>
      </c>
      <c r="AB3306" s="12" t="str">
        <f t="shared" si="1741"/>
        <v>0.224911291026536-0.253769866534704i</v>
      </c>
      <c r="AC3306" s="12" t="str">
        <f t="shared" si="1742"/>
        <v>0.945107355719611-0.053477248075614i</v>
      </c>
      <c r="AD3306" s="12" t="str">
        <f t="shared" si="1743"/>
        <v>0.252359475635655-0.25422971771176i</v>
      </c>
      <c r="AE3306" s="12" t="str">
        <f t="shared" si="1744"/>
        <v>-0.00252440239531586-0.000651344618544277i</v>
      </c>
      <c r="AF3306" s="12" t="str">
        <f t="shared" si="1745"/>
        <v>-13.6696936341063-0.234398140656032i</v>
      </c>
      <c r="AG3306" s="12" t="str">
        <f t="shared" si="1746"/>
        <v>0.991487888531958-0.00846212526257026i</v>
      </c>
      <c r="AH3306" s="12" t="str">
        <f t="shared" si="1747"/>
        <v>0.0345658240424456+0.00987192789696838i</v>
      </c>
      <c r="AI3306" s="12">
        <f t="shared" si="1748"/>
        <v>-28.886530719548592</v>
      </c>
      <c r="AJ3306" s="12">
        <f t="shared" si="1749"/>
        <v>15.939232322533369</v>
      </c>
      <c r="AK3306" s="12"/>
      <c r="AL3306" s="12"/>
      <c r="AM3306" s="12"/>
      <c r="AN3306" s="12"/>
    </row>
    <row r="3307" spans="1:40" x14ac:dyDescent="0.35">
      <c r="A3307" s="12"/>
      <c r="B3307" s="12">
        <f t="shared" si="1750"/>
        <v>1377000</v>
      </c>
      <c r="C3307" s="29" t="str">
        <f t="shared" si="1717"/>
        <v>-3.65312943216387E-08+0.00161194063878018i</v>
      </c>
      <c r="D3307" s="28" t="str">
        <f t="shared" si="1718"/>
        <v>-5.39906131293711+0.0123582115639814i</v>
      </c>
      <c r="E3307" s="12" t="str">
        <f t="shared" si="1719"/>
        <v>4200</v>
      </c>
      <c r="F3307" s="12" t="str">
        <f t="shared" si="1720"/>
        <v>0.704225352112676</v>
      </c>
      <c r="G3307" s="12" t="str">
        <f t="shared" si="1716"/>
        <v>0.704225352112676</v>
      </c>
      <c r="H3307" s="12" t="str">
        <f t="shared" si="1721"/>
        <v>8.27064381951333+0.246586497619966i</v>
      </c>
      <c r="I3307" s="12" t="str">
        <f t="shared" si="1722"/>
        <v>5407.46635499143i</v>
      </c>
      <c r="J3307" s="12" t="str">
        <f t="shared" si="1723"/>
        <v>-25010.3186344684+1169.50951936521i</v>
      </c>
      <c r="K3307" s="12" t="str">
        <f t="shared" si="1724"/>
        <v>0.0100881271321619-0.215737683039418i</v>
      </c>
      <c r="L3307" s="12" t="str">
        <f t="shared" si="1725"/>
        <v>0.000549539500738238-0.00984948186079812i</v>
      </c>
      <c r="M3307" s="12" t="str">
        <f t="shared" si="1726"/>
        <v>0.0106376666329001-0.225587164900216i</v>
      </c>
      <c r="N3307" s="12" t="str">
        <f t="shared" si="1727"/>
        <v>-17.3038923359726i</v>
      </c>
      <c r="O3307" s="12" t="str">
        <f t="shared" si="1728"/>
        <v>0.0251300954433548+0.999684189283299i</v>
      </c>
      <c r="P3307" s="12" t="str">
        <f t="shared" si="1729"/>
        <v>0.974869904556645-0.999684189283299i</v>
      </c>
      <c r="Q3307" s="12" t="str">
        <f t="shared" si="1730"/>
        <v>-0.974869904556645+18.3035765252559i</v>
      </c>
      <c r="R3307" s="12" t="str">
        <f t="shared" si="1731"/>
        <v>-0.0572911086538203-0.0502097787098198i</v>
      </c>
      <c r="S3307" s="12" t="str">
        <f t="shared" si="1732"/>
        <v>1.77200021132228i</v>
      </c>
      <c r="T3307" s="12" t="str">
        <f t="shared" si="1733"/>
        <v>0.0889717384842456-0.101519856641457i</v>
      </c>
      <c r="U3307" s="12" t="str">
        <f t="shared" si="1734"/>
        <v>0.001-0.00115580931802393i</v>
      </c>
      <c r="V3307" s="12" t="str">
        <f t="shared" si="1735"/>
        <v>0.0015-0.000351309823107578i</v>
      </c>
      <c r="W3307" s="12" t="str">
        <f t="shared" si="1736"/>
        <v>0.000689705420565421-0.000418222223626866i</v>
      </c>
      <c r="X3307" s="12" t="str">
        <f t="shared" si="1737"/>
        <v>0.000678346187468674-0.000397227607715282i</v>
      </c>
      <c r="Y3307" s="12" t="str">
        <f t="shared" si="1738"/>
        <v>0.00029+1.29779192519794i</v>
      </c>
      <c r="Z3307" s="12" t="str">
        <f t="shared" si="1739"/>
        <v>-0.00366939453470322-0.00627696992207399i</v>
      </c>
      <c r="AA3307" s="12" t="str">
        <f t="shared" si="1740"/>
        <v>0.00690346955356872-9.24930041516306i</v>
      </c>
      <c r="AB3307" s="12" t="str">
        <f t="shared" si="1741"/>
        <v>0.222090076546355-0.253412523084154i</v>
      </c>
      <c r="AC3307" s="12" t="str">
        <f t="shared" si="1742"/>
        <v>0.945195907564011-0.0527963886617355i</v>
      </c>
      <c r="AD3307" s="12" t="str">
        <f t="shared" si="1743"/>
        <v>0.249165579732611-0.254188024273892i</v>
      </c>
      <c r="AE3307" s="12" t="str">
        <f t="shared" si="1744"/>
        <v>-0.00250981739942563-0.000631288702540098i</v>
      </c>
      <c r="AF3307" s="12" t="str">
        <f t="shared" si="1745"/>
        <v>-13.6697051324504-0.234228286055985i</v>
      </c>
      <c r="AG3307" s="12" t="str">
        <f t="shared" si="1746"/>
        <v>0.991495384524942-0.00834903072725294i</v>
      </c>
      <c r="AH3307" s="12" t="str">
        <f t="shared" si="1747"/>
        <v>0.0343728933372775+0.00958590542724782i</v>
      </c>
      <c r="AI3307" s="12">
        <f t="shared" si="1748"/>
        <v>-28.950401409285785</v>
      </c>
      <c r="AJ3307" s="12">
        <f t="shared" si="1749"/>
        <v>15.582712237405957</v>
      </c>
      <c r="AK3307" s="12"/>
      <c r="AL3307" s="12"/>
      <c r="AM3307" s="12"/>
      <c r="AN3307" s="12"/>
    </row>
    <row r="3308" spans="1:40" x14ac:dyDescent="0.35">
      <c r="A3308" s="12"/>
      <c r="B3308" s="12">
        <f t="shared" si="1750"/>
        <v>1378000</v>
      </c>
      <c r="C3308" s="29" t="str">
        <f t="shared" si="1717"/>
        <v>-3.64782928134874E-08+0.00161077087053843i</v>
      </c>
      <c r="D3308" s="28" t="str">
        <f t="shared" si="1718"/>
        <v>-5.39906131253076+0.0123492433407946i</v>
      </c>
      <c r="E3308" s="12" t="str">
        <f t="shared" si="1719"/>
        <v>4200</v>
      </c>
      <c r="F3308" s="12" t="str">
        <f t="shared" si="1720"/>
        <v>0.704225352112676</v>
      </c>
      <c r="G3308" s="12" t="str">
        <f t="shared" si="1716"/>
        <v>0.704225352112676</v>
      </c>
      <c r="H3308" s="12" t="str">
        <f t="shared" si="1721"/>
        <v>8.27065529327456+0.246407920518351i</v>
      </c>
      <c r="I3308" s="12" t="str">
        <f t="shared" si="1722"/>
        <v>5411.39334580842i</v>
      </c>
      <c r="J3308" s="12" t="str">
        <f t="shared" si="1723"/>
        <v>-25046.6590853755+1170.35883637273i</v>
      </c>
      <c r="K3308" s="12" t="str">
        <f t="shared" si="1724"/>
        <v>0.0100735214725191-0.215581794463456i</v>
      </c>
      <c r="L3308" s="12" t="str">
        <f t="shared" si="1725"/>
        <v>0.000548744670822802-0.00984237851052519i</v>
      </c>
      <c r="M3308" s="12" t="str">
        <f t="shared" si="1726"/>
        <v>0.0106222661433419-0.225424172973981i</v>
      </c>
      <c r="N3308" s="12" t="str">
        <f t="shared" si="1727"/>
        <v>-17.3164587065869i</v>
      </c>
      <c r="O3308" s="12" t="str">
        <f t="shared" si="1728"/>
        <v>0.0376901826698942+0.999289472640591i</v>
      </c>
      <c r="P3308" s="12" t="str">
        <f t="shared" si="1729"/>
        <v>0.962309817330106-0.999289472640591i</v>
      </c>
      <c r="Q3308" s="12" t="str">
        <f t="shared" si="1730"/>
        <v>-0.962309817330106+18.3157481792275i</v>
      </c>
      <c r="R3308" s="12" t="str">
        <f t="shared" si="1731"/>
        <v>-0.0571616927176248-0.0495367456668645i</v>
      </c>
      <c r="S3308" s="12" t="str">
        <f t="shared" si="1732"/>
        <v>1.77328706695868i</v>
      </c>
      <c r="T3308" s="12" t="str">
        <f t="shared" si="1733"/>
        <v>0.0878428704302723-0.10136409042163i</v>
      </c>
      <c r="U3308" s="12" t="str">
        <f t="shared" si="1734"/>
        <v>0.001-0.00115497055944772i</v>
      </c>
      <c r="V3308" s="12" t="str">
        <f t="shared" si="1735"/>
        <v>0.0015-0.000351054881291099i</v>
      </c>
      <c r="W3308" s="12" t="str">
        <f t="shared" si="1736"/>
        <v>0.000689609926035787-0.000417976251066707i</v>
      </c>
      <c r="X3308" s="12" t="str">
        <f t="shared" si="1737"/>
        <v>0.000678248362263877-0.000396996874391442i</v>
      </c>
      <c r="Y3308" s="12" t="str">
        <f t="shared" si="1738"/>
        <v>0.00029+1.29873440299402i</v>
      </c>
      <c r="Z3308" s="12" t="str">
        <f t="shared" si="1739"/>
        <v>-0.00366460220319353-0.00627150427451972i</v>
      </c>
      <c r="AA3308" s="12" t="str">
        <f t="shared" si="1740"/>
        <v>0.00689275173605356-9.24258460824068i</v>
      </c>
      <c r="AB3308" s="12" t="str">
        <f t="shared" si="1741"/>
        <v>0.219272211044468-0.253023701506942i</v>
      </c>
      <c r="AC3308" s="12" t="str">
        <f t="shared" si="1742"/>
        <v>0.945291509128536-0.0521169419288557i</v>
      </c>
      <c r="AD3308" s="12" t="str">
        <f t="shared" si="1743"/>
        <v>0.245972214955604-0.254106145611562i</v>
      </c>
      <c r="AE3308" s="12" t="str">
        <f t="shared" si="1744"/>
        <v>-0.00249501809923534-0.00061141785645401i</v>
      </c>
      <c r="AF3308" s="12" t="str">
        <f t="shared" si="1745"/>
        <v>-13.6697166058053-0.234058677177556i</v>
      </c>
      <c r="AG3308" s="12" t="str">
        <f t="shared" si="1746"/>
        <v>0.991504214307945-0.00823611720485902i</v>
      </c>
      <c r="AH3308" s="12" t="str">
        <f t="shared" si="1747"/>
        <v>0.0341768259791298+0.00930240504543726i</v>
      </c>
      <c r="AI3308" s="12">
        <f t="shared" si="1748"/>
        <v>-29.014981183225949</v>
      </c>
      <c r="AJ3308" s="12">
        <f t="shared" si="1749"/>
        <v>15.226173409002087</v>
      </c>
      <c r="AK3308" s="12"/>
      <c r="AL3308" s="12"/>
      <c r="AM3308" s="12"/>
      <c r="AN3308" s="12"/>
    </row>
    <row r="3309" spans="1:40" x14ac:dyDescent="0.35">
      <c r="A3309" s="12"/>
      <c r="B3309" s="12">
        <f t="shared" si="1750"/>
        <v>1379000</v>
      </c>
      <c r="C3309" s="29" t="str">
        <f t="shared" si="1717"/>
        <v>-3.64254065677474E-08+0.00160960279884236i</v>
      </c>
      <c r="D3309" s="28" t="str">
        <f t="shared" si="1718"/>
        <v>-5.39906131212531+0.0123402881244581i</v>
      </c>
      <c r="E3309" s="12" t="str">
        <f t="shared" si="1719"/>
        <v>4200</v>
      </c>
      <c r="F3309" s="12" t="str">
        <f t="shared" si="1720"/>
        <v>0.704225352112676</v>
      </c>
      <c r="G3309" s="12" t="str">
        <f t="shared" si="1716"/>
        <v>0.704225352112676</v>
      </c>
      <c r="H3309" s="12" t="str">
        <f t="shared" si="1721"/>
        <v>8.27066674211798+0.246229601612963i</v>
      </c>
      <c r="I3309" s="12" t="str">
        <f t="shared" si="1722"/>
        <v>5415.32033662541i</v>
      </c>
      <c r="J3309" s="12" t="str">
        <f t="shared" si="1723"/>
        <v>-25083.0259177351+1171.20815338026i</v>
      </c>
      <c r="K3309" s="12" t="str">
        <f t="shared" si="1724"/>
        <v>0.010058947487016-0.21542613052493i</v>
      </c>
      <c r="L3309" s="12" t="str">
        <f t="shared" si="1725"/>
        <v>0.000547951562290435-0.00983528536652502i</v>
      </c>
      <c r="M3309" s="12" t="str">
        <f t="shared" si="1726"/>
        <v>0.0106068990493064-0.225261415891455i</v>
      </c>
      <c r="N3309" s="12" t="str">
        <f t="shared" si="1727"/>
        <v>-17.3290250772013i</v>
      </c>
      <c r="O3309" s="12" t="str">
        <f t="shared" si="1728"/>
        <v>0.0502443181797711+0.998736956606017i</v>
      </c>
      <c r="P3309" s="12" t="str">
        <f t="shared" si="1729"/>
        <v>0.949755681820229-0.998736956606017i</v>
      </c>
      <c r="Q3309" s="12" t="str">
        <f t="shared" si="1730"/>
        <v>-0.949755681820229+18.3277620338073i</v>
      </c>
      <c r="R3309" s="12" t="str">
        <f t="shared" si="1731"/>
        <v>-0.0570253615624685-0.0488655144592346i</v>
      </c>
      <c r="S3309" s="12" t="str">
        <f t="shared" si="1732"/>
        <v>1.77457392259508i</v>
      </c>
      <c r="T3309" s="12" t="str">
        <f t="shared" si="1733"/>
        <v>0.0867154676735506-0.101195719555312i</v>
      </c>
      <c r="U3309" s="12" t="str">
        <f t="shared" si="1734"/>
        <v>0.001-0.00115413301734514i</v>
      </c>
      <c r="V3309" s="12" t="str">
        <f t="shared" si="1735"/>
        <v>0.0015-0.000350800309223448i</v>
      </c>
      <c r="W3309" s="12" t="str">
        <f t="shared" si="1736"/>
        <v>0.000689514565500949-0.000417730554585728i</v>
      </c>
      <c r="X3309" s="12" t="str">
        <f t="shared" si="1737"/>
        <v>0.0006781506757334-0.00039676639583206i</v>
      </c>
      <c r="Y3309" s="12" t="str">
        <f t="shared" si="1738"/>
        <v>0.00029+1.2996768807901i</v>
      </c>
      <c r="Z3309" s="12" t="str">
        <f t="shared" si="1739"/>
        <v>-0.00365981917128241-0.00626604784835029i</v>
      </c>
      <c r="AA3309" s="12" t="str">
        <f t="shared" si="1740"/>
        <v>0.00688205873293743-9.23587854857968i</v>
      </c>
      <c r="AB3309" s="12" t="str">
        <f t="shared" si="1741"/>
        <v>0.216458003198196-0.252603416377914i</v>
      </c>
      <c r="AC3309" s="12" t="str">
        <f t="shared" si="1742"/>
        <v>0.94539414495603-0.0514389752184932i</v>
      </c>
      <c r="AD3309" s="12" t="str">
        <f t="shared" si="1743"/>
        <v>0.242779887653193-0.253984085933323i</v>
      </c>
      <c r="AE3309" s="12" t="str">
        <f t="shared" si="1744"/>
        <v>-0.00248000692241266-0.000591734565752599i</v>
      </c>
      <c r="AF3309" s="12" t="str">
        <f t="shared" si="1745"/>
        <v>-13.6697280542433-0.233889313488505i</v>
      </c>
      <c r="AG3309" s="12" t="str">
        <f t="shared" si="1746"/>
        <v>0.991514374849268-0.00812340123307359i</v>
      </c>
      <c r="AH3309" s="12" t="str">
        <f t="shared" si="1747"/>
        <v>0.0339776564903762+0.00902146461432221i</v>
      </c>
      <c r="AI3309" s="12">
        <f t="shared" si="1748"/>
        <v>-29.080279252103946</v>
      </c>
      <c r="AJ3309" s="12">
        <f t="shared" si="1749"/>
        <v>14.869616920754073</v>
      </c>
      <c r="AK3309" s="12"/>
      <c r="AL3309" s="12"/>
      <c r="AM3309" s="12"/>
      <c r="AN3309" s="12"/>
    </row>
    <row r="3310" spans="1:40" x14ac:dyDescent="0.35">
      <c r="A3310" s="12"/>
      <c r="B3310" s="12">
        <f t="shared" si="1750"/>
        <v>1380000</v>
      </c>
      <c r="C3310" s="29" t="str">
        <f t="shared" si="1717"/>
        <v>-3.63726352504458E-08+0.00160843642000381i</v>
      </c>
      <c r="D3310" s="28" t="str">
        <f t="shared" si="1718"/>
        <v>-5.39906131172072+0.0123313458866959i</v>
      </c>
      <c r="E3310" s="12" t="str">
        <f t="shared" si="1719"/>
        <v>4200</v>
      </c>
      <c r="F3310" s="12" t="str">
        <f t="shared" si="1720"/>
        <v>0.704225352112676</v>
      </c>
      <c r="G3310" s="12" t="str">
        <f t="shared" si="1716"/>
        <v>0.704225352112676</v>
      </c>
      <c r="H3310" s="12" t="str">
        <f t="shared" si="1721"/>
        <v>8.27067816611562+0.24605154034481i</v>
      </c>
      <c r="I3310" s="12" t="str">
        <f t="shared" si="1722"/>
        <v>5419.24732744239i</v>
      </c>
      <c r="J3310" s="12" t="str">
        <f t="shared" si="1723"/>
        <v>-25119.4191315473+1172.05747038779i</v>
      </c>
      <c r="K3310" s="12" t="str">
        <f t="shared" si="1724"/>
        <v>0.010044405084197-0.215270690739685i</v>
      </c>
      <c r="L3310" s="12" t="str">
        <f t="shared" si="1725"/>
        <v>0.000547160170179138-0.00982820240688627i</v>
      </c>
      <c r="M3310" s="12" t="str">
        <f t="shared" si="1726"/>
        <v>0.0105915652543761-0.225098893146571i</v>
      </c>
      <c r="N3310" s="12" t="str">
        <f t="shared" si="1727"/>
        <v>-17.3415914478157i</v>
      </c>
      <c r="O3310" s="12" t="str">
        <f t="shared" si="1728"/>
        <v>0.0627905195293531+0.998026728428269i</v>
      </c>
      <c r="P3310" s="12" t="str">
        <f t="shared" si="1729"/>
        <v>0.937209480470647-0.998026728428269i</v>
      </c>
      <c r="Q3310" s="12" t="str">
        <f t="shared" si="1730"/>
        <v>-0.937209480470647+18.339618176244i</v>
      </c>
      <c r="R3310" s="12" t="str">
        <f t="shared" si="1731"/>
        <v>-0.0568821339658163-0.0481961509096973i</v>
      </c>
      <c r="S3310" s="12" t="str">
        <f t="shared" si="1732"/>
        <v>1.77586077823148i</v>
      </c>
      <c r="T3310" s="12" t="str">
        <f t="shared" si="1733"/>
        <v>0.0855896540622569-0.101014750692002i</v>
      </c>
      <c r="U3310" s="12" t="str">
        <f t="shared" si="1734"/>
        <v>0.001-0.00115329668907171i</v>
      </c>
      <c r="V3310" s="12" t="str">
        <f t="shared" si="1735"/>
        <v>0.0015-0.000350546106100822i</v>
      </c>
      <c r="W3310" s="12" t="str">
        <f t="shared" si="1736"/>
        <v>0.000689419338754207-0.000417485133708107i</v>
      </c>
      <c r="X3310" s="12" t="str">
        <f t="shared" si="1737"/>
        <v>0.000678053127656354-0.000396536171604374i</v>
      </c>
      <c r="Y3310" s="12" t="str">
        <f t="shared" si="1738"/>
        <v>0.00029+1.30061935858617i</v>
      </c>
      <c r="Z3310" s="12" t="str">
        <f t="shared" si="1739"/>
        <v>-0.00365504541476555-0.00626060062144201i</v>
      </c>
      <c r="AA3310" s="12" t="str">
        <f t="shared" si="1740"/>
        <v>0.00687139046853706-9.22918221497178i</v>
      </c>
      <c r="AB3310" s="12" t="str">
        <f t="shared" si="1741"/>
        <v>0.213647762155716-0.25215168429546i</v>
      </c>
      <c r="AC3310" s="12" t="str">
        <f t="shared" si="1742"/>
        <v>0.945503799174372-0.0507625558027097i</v>
      </c>
      <c r="AD3310" s="12" t="str">
        <f t="shared" si="1743"/>
        <v>0.239589104216437-0.253821855853477i</v>
      </c>
      <c r="AE3310" s="12" t="str">
        <f t="shared" si="1744"/>
        <v>-0.00246478632528591-0.000572241284343626i</v>
      </c>
      <c r="AF3310" s="12" t="str">
        <f t="shared" si="1745"/>
        <v>-13.6697394778363-0.233720194458114i</v>
      </c>
      <c r="AG3310" s="12" t="str">
        <f t="shared" si="1746"/>
        <v>0.991525862911952-0.00801089930319129i</v>
      </c>
      <c r="AH3310" s="12" t="str">
        <f t="shared" si="1747"/>
        <v>0.0337754198630324+0.00874312151240266i</v>
      </c>
      <c r="AI3310" s="12">
        <f t="shared" si="1748"/>
        <v>-29.146305062831196</v>
      </c>
      <c r="AJ3310" s="12">
        <f t="shared" si="1749"/>
        <v>14.513043856810279</v>
      </c>
      <c r="AK3310" s="12"/>
      <c r="AL3310" s="12"/>
      <c r="AM3310" s="12"/>
      <c r="AN3310" s="12"/>
    </row>
    <row r="3311" spans="1:40" x14ac:dyDescent="0.35">
      <c r="A3311" s="12"/>
      <c r="B3311" s="12">
        <f t="shared" si="1750"/>
        <v>1381000</v>
      </c>
      <c r="C3311" s="29" t="str">
        <f t="shared" si="1717"/>
        <v>-3.63199785288187E-08+0.00160727173034533i</v>
      </c>
      <c r="D3311" s="28" t="str">
        <f t="shared" si="1718"/>
        <v>-5.39906131131702+0.0123224165993142i</v>
      </c>
      <c r="E3311" s="12" t="str">
        <f t="shared" si="1719"/>
        <v>4200</v>
      </c>
      <c r="F3311" s="12" t="str">
        <f t="shared" si="1720"/>
        <v>0.704225352112676</v>
      </c>
      <c r="G3311" s="12" t="str">
        <f t="shared" si="1716"/>
        <v>0.704225352112676</v>
      </c>
      <c r="H3311" s="12" t="str">
        <f t="shared" si="1721"/>
        <v>8.27068956533936+0.24587373615652i</v>
      </c>
      <c r="I3311" s="12" t="str">
        <f t="shared" si="1722"/>
        <v>5423.17431825938i</v>
      </c>
      <c r="J3311" s="12" t="str">
        <f t="shared" si="1723"/>
        <v>-25155.8387268121+1172.90678739532i</v>
      </c>
      <c r="K3311" s="12" t="str">
        <f t="shared" si="1724"/>
        <v>0.0100298941729363-0.215115474624958i</v>
      </c>
      <c r="L3311" s="12" t="str">
        <f t="shared" si="1725"/>
        <v>0.000546370489544776-0.0098211296097602i</v>
      </c>
      <c r="M3311" s="12" t="str">
        <f t="shared" si="1726"/>
        <v>0.0105762646624811-0.224936604234718i</v>
      </c>
      <c r="N3311" s="12" t="str">
        <f t="shared" si="1727"/>
        <v>-17.35415781843i</v>
      </c>
      <c r="O3311" s="12" t="str">
        <f t="shared" si="1728"/>
        <v>0.075326805527915+0.997158900260615i</v>
      </c>
      <c r="P3311" s="12" t="str">
        <f t="shared" si="1729"/>
        <v>0.924673194472085-0.997158900260615i</v>
      </c>
      <c r="Q3311" s="12" t="str">
        <f t="shared" si="1730"/>
        <v>-0.924673194472085+18.3513167186906i</v>
      </c>
      <c r="R3311" s="12" t="str">
        <f t="shared" si="1731"/>
        <v>-0.0567320291112284-0.0475287207591258i</v>
      </c>
      <c r="S3311" s="12" t="str">
        <f t="shared" si="1732"/>
        <v>1.77714763386788i</v>
      </c>
      <c r="T3311" s="12" t="str">
        <f t="shared" si="1733"/>
        <v>0.0844655536378476-0.100821191299543i</v>
      </c>
      <c r="U3311" s="12" t="str">
        <f t="shared" si="1734"/>
        <v>0.001-0.00115246157199055i</v>
      </c>
      <c r="V3311" s="12" t="str">
        <f t="shared" si="1735"/>
        <v>0.0015-0.000350292271121748i</v>
      </c>
      <c r="W3311" s="12" t="str">
        <f t="shared" si="1736"/>
        <v>0.000689324245589099-0.000417239987959226i</v>
      </c>
      <c r="X3311" s="12" t="str">
        <f t="shared" si="1737"/>
        <v>0.000677955717812163-0.000396306201276714i</v>
      </c>
      <c r="Y3311" s="12" t="str">
        <f t="shared" si="1738"/>
        <v>0.00029+1.30156183638225i</v>
      </c>
      <c r="Z3311" s="12" t="str">
        <f t="shared" si="1739"/>
        <v>-0.00365028090951872-0.00625516257173824i</v>
      </c>
      <c r="AA3311" s="12" t="str">
        <f t="shared" si="1740"/>
        <v>0.00686074686745354-9.22249558627014i</v>
      </c>
      <c r="AB3311" s="12" t="str">
        <f t="shared" si="1741"/>
        <v>0.210841797547673-0.251668523900712i</v>
      </c>
      <c r="AC3311" s="12" t="str">
        <f t="shared" si="1742"/>
        <v>0.945620455493787-0.0500877508871073i</v>
      </c>
      <c r="AD3311" s="12" t="str">
        <f t="shared" si="1743"/>
        <v>0.236400370997051-0.253619472395358i</v>
      </c>
      <c r="AE3311" s="12" t="str">
        <f t="shared" si="1744"/>
        <v>-0.00244935879244512-0.0005529404342388i</v>
      </c>
      <c r="AF3311" s="12" t="str">
        <f t="shared" si="1745"/>
        <v>-13.6697508766564-0.233551319557206i</v>
      </c>
      <c r="AG3311" s="12" t="str">
        <f t="shared" si="1746"/>
        <v>0.991538675054414-0.00789862785755155i</v>
      </c>
      <c r="AH3311" s="12" t="str">
        <f t="shared" si="1747"/>
        <v>0.0335701515517092+0.00846741262763858i</v>
      </c>
      <c r="AI3311" s="12">
        <f t="shared" si="1748"/>
        <v>-29.213068306348681</v>
      </c>
      <c r="AJ3311" s="12">
        <f t="shared" si="1749"/>
        <v>14.156455301835361</v>
      </c>
      <c r="AK3311" s="12"/>
      <c r="AL3311" s="12"/>
      <c r="AM3311" s="12"/>
      <c r="AN3311" s="12"/>
    </row>
    <row r="3312" spans="1:40" x14ac:dyDescent="0.35">
      <c r="A3312" s="12"/>
      <c r="B3312" s="12">
        <f t="shared" si="1750"/>
        <v>1382000</v>
      </c>
      <c r="C3312" s="29" t="str">
        <f t="shared" si="1717"/>
        <v>-3.62674360713053E-08+0.0016061087262001i</v>
      </c>
      <c r="D3312" s="28" t="str">
        <f t="shared" si="1718"/>
        <v>-5.39906131091419+0.0123135002342008i</v>
      </c>
      <c r="E3312" s="12" t="str">
        <f t="shared" si="1719"/>
        <v>4200</v>
      </c>
      <c r="F3312" s="12" t="str">
        <f t="shared" si="1720"/>
        <v>0.704225352112676</v>
      </c>
      <c r="G3312" s="12" t="str">
        <f t="shared" si="1716"/>
        <v>0.704225352112676</v>
      </c>
      <c r="H3312" s="12" t="str">
        <f t="shared" si="1721"/>
        <v>8.2707009398607+0.245696188492318i</v>
      </c>
      <c r="I3312" s="12" t="str">
        <f t="shared" si="1722"/>
        <v>5427.10130907637i</v>
      </c>
      <c r="J3312" s="12" t="str">
        <f t="shared" si="1723"/>
        <v>-25192.2847035294+1173.75610440284i</v>
      </c>
      <c r="K3312" s="12" t="str">
        <f t="shared" si="1724"/>
        <v>0.0100154146624365-0.214960481699364i</v>
      </c>
      <c r="L3312" s="12" t="str">
        <f t="shared" si="1725"/>
        <v>0.000545582515460969-0.00981406695336018i</v>
      </c>
      <c r="M3312" s="12" t="str">
        <f t="shared" si="1726"/>
        <v>0.0105609971778975-0.224774548652724i</v>
      </c>
      <c r="N3312" s="12" t="str">
        <f t="shared" si="1727"/>
        <v>-17.3667241890444i</v>
      </c>
      <c r="O3312" s="12" t="str">
        <f t="shared" si="1728"/>
        <v>0.0878511965507671+0.99613360914317i</v>
      </c>
      <c r="P3312" s="12" t="str">
        <f t="shared" si="1729"/>
        <v>0.912148803449233-0.99613360914317i</v>
      </c>
      <c r="Q3312" s="12" t="str">
        <f t="shared" si="1730"/>
        <v>-0.912148803449233+18.3628577981876i</v>
      </c>
      <c r="R3312" s="12" t="str">
        <f t="shared" si="1731"/>
        <v>-0.0565750665913921-0.0468632896693111i</v>
      </c>
      <c r="S3312" s="12" t="str">
        <f t="shared" si="1732"/>
        <v>1.77843448950428i</v>
      </c>
      <c r="T3312" s="12" t="str">
        <f t="shared" si="1733"/>
        <v>0.0833432906395325-0.100615049672133i</v>
      </c>
      <c r="U3312" s="12" t="str">
        <f t="shared" si="1734"/>
        <v>0.001-0.00115162766347247i</v>
      </c>
      <c r="V3312" s="12" t="str">
        <f t="shared" si="1735"/>
        <v>0.0015-0.000350038803487073i</v>
      </c>
      <c r="W3312" s="12" t="str">
        <f t="shared" si="1736"/>
        <v>0.00068922928579944-0.000416995116865715i</v>
      </c>
      <c r="X3312" s="12" t="str">
        <f t="shared" si="1737"/>
        <v>0.000677858445980581-0.000396076484418552i</v>
      </c>
      <c r="Y3312" s="12" t="str">
        <f t="shared" si="1738"/>
        <v>0.00029+1.30250431417833i</v>
      </c>
      <c r="Z3312" s="12" t="str">
        <f t="shared" si="1739"/>
        <v>-0.0036455256314981-0.00624973367724937i</v>
      </c>
      <c r="AA3312" s="12" t="str">
        <f t="shared" si="1740"/>
        <v>0.00685012785457127-9.21581864138914i</v>
      </c>
      <c r="AB3312" s="12" t="str">
        <f t="shared" si="1741"/>
        <v>0.208040419498338-0.251153955897536i</v>
      </c>
      <c r="AC3312" s="12" t="str">
        <f t="shared" si="1742"/>
        <v>0.945744097203996-0.049414627613714i</v>
      </c>
      <c r="AD3312" s="12" t="str">
        <f t="shared" si="1743"/>
        <v>0.233214194225444-0.253376958993555i</v>
      </c>
      <c r="AE3312" s="12" t="str">
        <f t="shared" si="1744"/>
        <v>-0.00243372683633908-0.000533834405221285i</v>
      </c>
      <c r="AF3312" s="12" t="str">
        <f t="shared" si="1745"/>
        <v>-13.6697622507749-0.233382688258117i</v>
      </c>
      <c r="AG3312" s="12" t="str">
        <f t="shared" si="1746"/>
        <v>0.991552807631105-0.00778660328698093i</v>
      </c>
      <c r="AH3312" s="12" t="str">
        <f t="shared" si="1747"/>
        <v>0.0333618874664707+0.00819437435130404i</v>
      </c>
      <c r="AI3312" s="12">
        <f t="shared" si="1748"/>
        <v>-29.280578925813352</v>
      </c>
      <c r="AJ3312" s="12">
        <f t="shared" si="1749"/>
        <v>13.799852340806085</v>
      </c>
      <c r="AK3312" s="12"/>
      <c r="AL3312" s="12"/>
      <c r="AM3312" s="12"/>
      <c r="AN3312" s="12"/>
    </row>
    <row r="3313" spans="1:40" x14ac:dyDescent="0.35">
      <c r="A3313" s="12"/>
      <c r="B3313" s="12">
        <f t="shared" si="1750"/>
        <v>1383000</v>
      </c>
      <c r="C3313" s="29" t="str">
        <f t="shared" si="1717"/>
        <v>-3.6215007547543E-08+0.00160494740391191i</v>
      </c>
      <c r="D3313" s="28" t="str">
        <f t="shared" si="1718"/>
        <v>-5.39906131051225+0.0123045967633246i</v>
      </c>
      <c r="E3313" s="12" t="str">
        <f t="shared" si="1719"/>
        <v>4200</v>
      </c>
      <c r="F3313" s="12" t="str">
        <f t="shared" si="1720"/>
        <v>0.704225352112676</v>
      </c>
      <c r="G3313" s="12" t="str">
        <f t="shared" si="1716"/>
        <v>0.704225352112676</v>
      </c>
      <c r="H3313" s="12" t="str">
        <f t="shared" si="1721"/>
        <v>8.27071228975099+0.245518896798036i</v>
      </c>
      <c r="I3313" s="12" t="str">
        <f t="shared" si="1722"/>
        <v>5431.02829989336i</v>
      </c>
      <c r="J3313" s="12" t="str">
        <f t="shared" si="1723"/>
        <v>-25228.7570616993+1174.60542141037i</v>
      </c>
      <c r="K3313" s="12" t="str">
        <f t="shared" si="1724"/>
        <v>0.0100009664622268-0.214805711482897i</v>
      </c>
      <c r="L3313" s="12" t="str">
        <f t="shared" si="1725"/>
        <v>0.000544796243019036-0.00980701441596166i</v>
      </c>
      <c r="M3313" s="12" t="str">
        <f t="shared" si="1726"/>
        <v>0.0105457627052458-0.224612725898859i</v>
      </c>
      <c r="N3313" s="12" t="str">
        <f t="shared" si="1727"/>
        <v>-17.3792905596587i</v>
      </c>
      <c r="O3313" s="12" t="str">
        <f t="shared" si="1728"/>
        <v>0.100361714851178+0.994951016981304i</v>
      </c>
      <c r="P3313" s="12" t="str">
        <f t="shared" si="1729"/>
        <v>0.899638285148822-0.994951016981304i</v>
      </c>
      <c r="Q3313" s="12" t="str">
        <f t="shared" si="1730"/>
        <v>-0.899638285148822+18.37424157664i</v>
      </c>
      <c r="R3313" s="12" t="str">
        <f t="shared" si="1731"/>
        <v>-0.0564112664113363-0.046199923225712i</v>
      </c>
      <c r="S3313" s="12" t="str">
        <f t="shared" si="1732"/>
        <v>1.77972134514068i</v>
      </c>
      <c r="T3313" s="12" t="str">
        <f t="shared" si="1733"/>
        <v>0.0822229895086603-0.100396334938673i</v>
      </c>
      <c r="U3313" s="12" t="str">
        <f t="shared" si="1734"/>
        <v>0.001-0.00115079496089584i</v>
      </c>
      <c r="V3313" s="12" t="str">
        <f t="shared" si="1735"/>
        <v>0.0015-0.000349785702399953i</v>
      </c>
      <c r="W3313" s="12" t="str">
        <f t="shared" si="1736"/>
        <v>0.000689134459179294-0.000416750519955384i</v>
      </c>
      <c r="X3313" s="12" t="str">
        <f t="shared" si="1737"/>
        <v>0.000677761311941664-0.000395847020600409i</v>
      </c>
      <c r="Y3313" s="12" t="str">
        <f t="shared" si="1738"/>
        <v>0.00029+1.30344679197441i</v>
      </c>
      <c r="Z3313" s="12" t="str">
        <f t="shared" si="1739"/>
        <v>-0.00364077955673905-0.00624431391605239i</v>
      </c>
      <c r="AA3313" s="12" t="str">
        <f t="shared" si="1740"/>
        <v>0.00683953335505672-9.20915135930437i</v>
      </c>
      <c r="AB3313" s="12" t="str">
        <f t="shared" si="1741"/>
        <v>0.20524393863656-0.250608003073376i</v>
      </c>
      <c r="AC3313" s="12" t="str">
        <f t="shared" si="1742"/>
        <v>0.945874707171171-0.0487432530638232i</v>
      </c>
      <c r="AD3313" s="12" t="str">
        <f t="shared" si="1743"/>
        <v>0.230031079928936-0.253094345495098i</v>
      </c>
      <c r="AE3313" s="12" t="str">
        <f t="shared" si="1744"/>
        <v>-0.00241789299686909-0.00051492555452001i</v>
      </c>
      <c r="AF3313" s="12" t="str">
        <f t="shared" si="1745"/>
        <v>-13.6697736002632-0.233214300034711i</v>
      </c>
      <c r="AG3313" s="12" t="str">
        <f t="shared" si="1746"/>
        <v>0.991568256793211-0.00767484192825265i</v>
      </c>
      <c r="AH3313" s="12" t="str">
        <f t="shared" si="1747"/>
        <v>0.0331506639656149+0.00792404257198151i</v>
      </c>
      <c r="AI3313" s="12">
        <f t="shared" si="1748"/>
        <v>-29.348847125129481</v>
      </c>
      <c r="AJ3313" s="12">
        <f t="shared" si="1749"/>
        <v>13.443236058845388</v>
      </c>
      <c r="AK3313" s="12"/>
      <c r="AL3313" s="12"/>
      <c r="AM3313" s="12"/>
      <c r="AN3313" s="12"/>
    </row>
    <row r="3314" spans="1:40" x14ac:dyDescent="0.35">
      <c r="A3314" s="12"/>
      <c r="B3314" s="12">
        <f t="shared" si="1750"/>
        <v>1384000</v>
      </c>
      <c r="C3314" s="29" t="str">
        <f t="shared" si="1717"/>
        <v>-3.61626926283629E-08+0.00160378775983512i</v>
      </c>
      <c r="D3314" s="28" t="str">
        <f t="shared" si="1718"/>
        <v>-5.39906131011116+0.0122957061587359i</v>
      </c>
      <c r="E3314" s="12" t="str">
        <f t="shared" si="1719"/>
        <v>4200</v>
      </c>
      <c r="F3314" s="12" t="str">
        <f t="shared" si="1720"/>
        <v>0.704225352112676</v>
      </c>
      <c r="G3314" s="12" t="str">
        <f t="shared" si="1716"/>
        <v>0.704225352112676</v>
      </c>
      <c r="H3314" s="12" t="str">
        <f t="shared" si="1721"/>
        <v>8.27072361508122+0.245341860521089i</v>
      </c>
      <c r="I3314" s="12" t="str">
        <f t="shared" si="1722"/>
        <v>5434.95529071034i</v>
      </c>
      <c r="J3314" s="12" t="str">
        <f t="shared" si="1723"/>
        <v>-25265.2558013217+1175.4547384179i</v>
      </c>
      <c r="K3314" s="12" t="str">
        <f t="shared" si="1724"/>
        <v>0.00998654948216176-0.214651163496923i</v>
      </c>
      <c r="L3314" s="12" t="str">
        <f t="shared" si="1725"/>
        <v>0.000544011667327916-0.0097999719759019i</v>
      </c>
      <c r="M3314" s="12" t="str">
        <f t="shared" si="1726"/>
        <v>0.0105305611494897-0.224451135472825i</v>
      </c>
      <c r="N3314" s="12" t="str">
        <f t="shared" si="1727"/>
        <v>-17.3918569302731i</v>
      </c>
      <c r="O3314" s="12" t="str">
        <f t="shared" si="1728"/>
        <v>0.112856384873486+0.993611310520008i</v>
      </c>
      <c r="P3314" s="12" t="str">
        <f t="shared" si="1729"/>
        <v>0.887143615126514-0.993611310520008i</v>
      </c>
      <c r="Q3314" s="12" t="str">
        <f t="shared" si="1730"/>
        <v>-0.887143615126514+18.3854682407931i</v>
      </c>
      <c r="R3314" s="12" t="str">
        <f t="shared" si="1731"/>
        <v>-0.0562406489917862-0.0455386869400049i</v>
      </c>
      <c r="S3314" s="12" t="str">
        <f t="shared" si="1732"/>
        <v>1.78100820077707i</v>
      </c>
      <c r="T3314" s="12" t="str">
        <f t="shared" si="1733"/>
        <v>0.0811047748927684-0.100165057071396i</v>
      </c>
      <c r="U3314" s="12" t="str">
        <f t="shared" si="1734"/>
        <v>0.001-0.00114996346164664i</v>
      </c>
      <c r="V3314" s="12" t="str">
        <f t="shared" si="1735"/>
        <v>0.0015-0.000349532967065849i</v>
      </c>
      <c r="W3314" s="12" t="str">
        <f t="shared" si="1736"/>
        <v>0.000689039765522997-0.000416506196757274i</v>
      </c>
      <c r="X3314" s="12" t="str">
        <f t="shared" si="1737"/>
        <v>0.000677664315475801-0.000395617809393944i</v>
      </c>
      <c r="Y3314" s="12" t="str">
        <f t="shared" si="1738"/>
        <v>0.00029+1.30438926977048i</v>
      </c>
      <c r="Z3314" s="12" t="str">
        <f t="shared" si="1739"/>
        <v>-0.0036360426613567-0.00623890326629083i</v>
      </c>
      <c r="AA3314" s="12" t="str">
        <f t="shared" si="1740"/>
        <v>0.00682896329435716-9.20249371905223i</v>
      </c>
      <c r="AB3314" s="12" t="str">
        <f t="shared" si="1741"/>
        <v>0.202452666105871-0.250030690320786i</v>
      </c>
      <c r="AC3314" s="12" t="str">
        <f t="shared" si="1742"/>
        <v>0.94601226783475-0.0480736942606356i</v>
      </c>
      <c r="AD3314" s="12" t="str">
        <f t="shared" si="1743"/>
        <v>0.226851533849463-0.25277166815951i</v>
      </c>
      <c r="AE3314" s="12" t="str">
        <f t="shared" si="1744"/>
        <v>-0.002401859840977-0.000496216206486225i</v>
      </c>
      <c r="AF3314" s="12" t="str">
        <f t="shared" si="1745"/>
        <v>-13.6697849251924-0.233046154362353i</v>
      </c>
      <c r="AG3314" s="12" t="str">
        <f t="shared" si="1746"/>
        <v>0.991585018489385-0.00756336006153976i</v>
      </c>
      <c r="AH3314" s="12" t="str">
        <f t="shared" si="1747"/>
        <v>0.0329365178483418+0.0076564526696308i</v>
      </c>
      <c r="AI3314" s="12">
        <f t="shared" si="1748"/>
        <v>-29.417883377855823</v>
      </c>
      <c r="AJ3314" s="12">
        <f t="shared" si="1749"/>
        <v>13.086607541001527</v>
      </c>
      <c r="AK3314" s="12"/>
      <c r="AL3314" s="12"/>
      <c r="AM3314" s="12"/>
      <c r="AN3314" s="12"/>
    </row>
    <row r="3315" spans="1:40" x14ac:dyDescent="0.35">
      <c r="A3315" s="12"/>
      <c r="B3315" s="12">
        <f t="shared" si="1750"/>
        <v>1385000</v>
      </c>
      <c r="C3315" s="29" t="str">
        <f t="shared" si="1717"/>
        <v>-3.61104909857834E-08+0.00160262979033461i</v>
      </c>
      <c r="D3315" s="28" t="str">
        <f t="shared" si="1718"/>
        <v>-5.39906130971095+0.0122868283925653i</v>
      </c>
      <c r="E3315" s="12" t="str">
        <f t="shared" si="1719"/>
        <v>4200</v>
      </c>
      <c r="F3315" s="12" t="str">
        <f t="shared" si="1720"/>
        <v>0.704225352112676</v>
      </c>
      <c r="G3315" s="12" t="str">
        <f t="shared" si="1716"/>
        <v>0.704225352112676</v>
      </c>
      <c r="H3315" s="12" t="str">
        <f t="shared" si="1721"/>
        <v>8.27073491592221+0.245165079110492i</v>
      </c>
      <c r="I3315" s="12" t="str">
        <f t="shared" si="1722"/>
        <v>5438.88228152733i</v>
      </c>
      <c r="J3315" s="12" t="str">
        <f t="shared" si="1723"/>
        <v>-25301.7809223967+1176.30405542543i</v>
      </c>
      <c r="K3315" s="12" t="str">
        <f t="shared" si="1724"/>
        <v>0.00997216363241983-0.214496837264176i</v>
      </c>
      <c r="L3315" s="12" t="str">
        <f t="shared" si="1725"/>
        <v>0.000543228783514081-0.0097929396115797i</v>
      </c>
      <c r="M3315" s="12" t="str">
        <f t="shared" si="1726"/>
        <v>0.0105153924159339-0.224289776875756i</v>
      </c>
      <c r="N3315" s="12" t="str">
        <f t="shared" si="1727"/>
        <v>-17.4044233008875i</v>
      </c>
      <c r="O3315" s="12" t="str">
        <f t="shared" si="1728"/>
        <v>0.12533323356435+0.992114701314472i</v>
      </c>
      <c r="P3315" s="12" t="str">
        <f t="shared" si="1729"/>
        <v>0.87466676643565-0.992114701314472i</v>
      </c>
      <c r="Q3315" s="12" t="str">
        <f t="shared" si="1730"/>
        <v>-0.87466676643565+18.396538002202i</v>
      </c>
      <c r="R3315" s="12" t="str">
        <f t="shared" si="1731"/>
        <v>-0.0560632351727022-0.0448796462525936i</v>
      </c>
      <c r="S3315" s="12" t="str">
        <f t="shared" si="1732"/>
        <v>1.78229505641347i</v>
      </c>
      <c r="T3315" s="12" t="str">
        <f t="shared" si="1733"/>
        <v>0.0799887716495829-0.0999212268948529i</v>
      </c>
      <c r="U3315" s="12" t="str">
        <f t="shared" si="1734"/>
        <v>0.001-0.00114913316311838i</v>
      </c>
      <c r="V3315" s="12" t="str">
        <f t="shared" si="1735"/>
        <v>0.0015-0.000349280596692516i</v>
      </c>
      <c r="W3315" s="12" t="str">
        <f t="shared" si="1736"/>
        <v>0.000688945204625131-0.000416262146801623i</v>
      </c>
      <c r="X3315" s="12" t="str">
        <f t="shared" si="1737"/>
        <v>0.000677567456363687-0.000395388850371889i</v>
      </c>
      <c r="Y3315" s="12" t="str">
        <f t="shared" si="1738"/>
        <v>0.00029+1.30533174756656i</v>
      </c>
      <c r="Z3315" s="12" t="str">
        <f t="shared" si="1739"/>
        <v>-0.00363131492154491-0.00623350170617422i</v>
      </c>
      <c r="AA3315" s="12" t="str">
        <f t="shared" si="1740"/>
        <v>0.00681841759819907-9.19584569972956i</v>
      </c>
      <c r="AB3315" s="12" t="str">
        <f t="shared" si="1741"/>
        <v>0.199666913574477-0.249422044659868i</v>
      </c>
      <c r="AC3315" s="12" t="str">
        <f t="shared" si="1742"/>
        <v>0.946156761204057-0.0474060181718734i</v>
      </c>
      <c r="AD3315" s="12" t="str">
        <f t="shared" si="1743"/>
        <v>0.223676061361653-0.252408969657871i</v>
      </c>
      <c r="AE3315" s="12" t="str">
        <f t="shared" si="1744"/>
        <v>-0.00238562996223098-0.000477708652277788i</v>
      </c>
      <c r="AF3315" s="12" t="str">
        <f t="shared" si="1745"/>
        <v>-13.6697962256332-0.232878250717927i</v>
      </c>
      <c r="AG3315" s="12" t="str">
        <f t="shared" si="1746"/>
        <v>0.991603088466502-0.00745217390789169i</v>
      </c>
      <c r="AH3315" s="12" t="str">
        <f t="shared" si="1747"/>
        <v>0.032719486347356+0.00739163950981264i</v>
      </c>
      <c r="AI3315" s="12">
        <f t="shared" si="1748"/>
        <v>-29.487698436492163</v>
      </c>
      <c r="AJ3315" s="12">
        <f t="shared" si="1749"/>
        <v>12.729967872080833</v>
      </c>
      <c r="AK3315" s="12"/>
      <c r="AL3315" s="12"/>
      <c r="AM3315" s="12"/>
      <c r="AN3315" s="12"/>
    </row>
    <row r="3316" spans="1:40" x14ac:dyDescent="0.35">
      <c r="A3316" s="12"/>
      <c r="B3316" s="12">
        <f t="shared" si="1750"/>
        <v>1386000</v>
      </c>
      <c r="C3316" s="29" t="str">
        <f t="shared" si="1717"/>
        <v>-3.60584022930059E-08+0.00160147349178576i</v>
      </c>
      <c r="D3316" s="28" t="str">
        <f t="shared" si="1718"/>
        <v>-5.3990613093116+0.0122779634370242i</v>
      </c>
      <c r="E3316" s="12" t="str">
        <f t="shared" si="1719"/>
        <v>4200</v>
      </c>
      <c r="F3316" s="12" t="str">
        <f t="shared" si="1720"/>
        <v>0.704225352112676</v>
      </c>
      <c r="G3316" s="12" t="str">
        <f t="shared" si="1716"/>
        <v>0.704225352112676</v>
      </c>
      <c r="H3316" s="12" t="str">
        <f t="shared" si="1721"/>
        <v>8.27074619234446+0.244988552016832i</v>
      </c>
      <c r="I3316" s="12" t="str">
        <f t="shared" si="1722"/>
        <v>5442.80927234432i</v>
      </c>
      <c r="J3316" s="12" t="str">
        <f t="shared" si="1723"/>
        <v>-25338.3324249243+1177.15337243295i</v>
      </c>
      <c r="K3316" s="12" t="str">
        <f t="shared" si="1724"/>
        <v>0.00995780882350204-0.214342732308751i</v>
      </c>
      <c r="L3316" s="12" t="str">
        <f t="shared" si="1725"/>
        <v>0.00054244758672149-0.00978591730145538i</v>
      </c>
      <c r="M3316" s="12" t="str">
        <f t="shared" si="1726"/>
        <v>0.0105002564102235-0.224128649610206i</v>
      </c>
      <c r="N3316" s="12" t="str">
        <f t="shared" si="1727"/>
        <v>-17.4169896715018i</v>
      </c>
      <c r="O3316" s="12" t="str">
        <f t="shared" si="1728"/>
        <v>0.137790290684624+0.990461425696653i</v>
      </c>
      <c r="P3316" s="12" t="str">
        <f t="shared" si="1729"/>
        <v>0.862209709315376-0.990461425696653i</v>
      </c>
      <c r="Q3316" s="12" t="str">
        <f t="shared" si="1730"/>
        <v>-0.862209709315376+18.4074510971985i</v>
      </c>
      <c r="R3316" s="12" t="str">
        <f t="shared" si="1731"/>
        <v>-0.0558790462169627-0.0442228665349391i</v>
      </c>
      <c r="S3316" s="12" t="str">
        <f t="shared" si="1732"/>
        <v>1.78358191204987i</v>
      </c>
      <c r="T3316" s="12" t="str">
        <f t="shared" si="1733"/>
        <v>0.0788751048507129-0.0996648560951734i</v>
      </c>
      <c r="U3316" s="12" t="str">
        <f t="shared" si="1734"/>
        <v>0.001-0.00114830406271209i</v>
      </c>
      <c r="V3316" s="12" t="str">
        <f t="shared" si="1735"/>
        <v>0.0015-0.000349028590489996i</v>
      </c>
      <c r="W3316" s="12" t="str">
        <f t="shared" si="1736"/>
        <v>0.00068885077628055-0.000416018369619862i</v>
      </c>
      <c r="X3316" s="12" t="str">
        <f t="shared" si="1737"/>
        <v>0.000677470734386343-0.000395160143108061i</v>
      </c>
      <c r="Y3316" s="12" t="str">
        <f t="shared" si="1738"/>
        <v>0.00029+1.30627422536264i</v>
      </c>
      <c r="Z3316" s="12" t="str">
        <f t="shared" si="1739"/>
        <v>-0.00362659631357633-0.00622810921397815i</v>
      </c>
      <c r="AA3316" s="12" t="str">
        <f t="shared" si="1740"/>
        <v>0.00680789619258739-9.18920728049374i</v>
      </c>
      <c r="AB3316" s="12" t="str">
        <f t="shared" si="1741"/>
        <v>0.196886993244472-0.248782095261384i</v>
      </c>
      <c r="AC3316" s="12" t="str">
        <f t="shared" si="1742"/>
        <v>0.946308168854773-0.0467402917122145i</v>
      </c>
      <c r="AD3316" s="12" t="str">
        <f t="shared" si="1743"/>
        <v>0.220505167390537-0.252006299070739i</v>
      </c>
      <c r="AE3316" s="12" t="str">
        <f t="shared" si="1744"/>
        <v>-0.00236920598040606-0.000459405149546843i</v>
      </c>
      <c r="AF3316" s="12" t="str">
        <f t="shared" si="1745"/>
        <v>-13.6698075016561-0.232710588579808i</v>
      </c>
      <c r="AG3316" s="12" t="str">
        <f t="shared" si="1746"/>
        <v>0.991622462270461-0.00734129962670995i</v>
      </c>
      <c r="AH3316" s="12" t="str">
        <f t="shared" si="1747"/>
        <v>0.0324996071213678+0.00712963743800511i</v>
      </c>
      <c r="AI3316" s="12">
        <f t="shared" si="1748"/>
        <v>-29.558303342178426</v>
      </c>
      <c r="AJ3316" s="12">
        <f t="shared" si="1749"/>
        <v>12.373318136446912</v>
      </c>
      <c r="AK3316" s="12"/>
      <c r="AL3316" s="12"/>
      <c r="AM3316" s="12"/>
      <c r="AN3316" s="12"/>
    </row>
    <row r="3317" spans="1:40" x14ac:dyDescent="0.35">
      <c r="A3317" s="12"/>
      <c r="B3317" s="12">
        <f t="shared" si="1750"/>
        <v>1387000</v>
      </c>
      <c r="C3317" s="29" t="str">
        <f t="shared" si="1717"/>
        <v>-3.60064262244093E-08+0.00160031886057439i</v>
      </c>
      <c r="D3317" s="28" t="str">
        <f t="shared" si="1718"/>
        <v>-5.39906130891312+0.0122691112644037i</v>
      </c>
      <c r="E3317" s="12" t="str">
        <f t="shared" si="1719"/>
        <v>4200</v>
      </c>
      <c r="F3317" s="12" t="str">
        <f t="shared" si="1720"/>
        <v>0.704225352112676</v>
      </c>
      <c r="G3317" s="12" t="str">
        <f t="shared" si="1716"/>
        <v>0.704225352112676</v>
      </c>
      <c r="H3317" s="12" t="str">
        <f t="shared" si="1721"/>
        <v>8.2707574444183+0.244812278692279i</v>
      </c>
      <c r="I3317" s="12" t="str">
        <f t="shared" si="1722"/>
        <v>5446.73626316131i</v>
      </c>
      <c r="J3317" s="12" t="str">
        <f t="shared" si="1723"/>
        <v>-25374.9103089044+1178.00268944048i</v>
      </c>
      <c r="K3317" s="12" t="str">
        <f t="shared" si="1724"/>
        <v>0.00994348496623092-0.214188848156104i</v>
      </c>
      <c r="L3317" s="12" t="str">
        <f t="shared" si="1725"/>
        <v>0.000541668072111477-0.00977890502405027i</v>
      </c>
      <c r="M3317" s="12" t="str">
        <f t="shared" si="1726"/>
        <v>0.0104851530383424-0.223967753180154i</v>
      </c>
      <c r="N3317" s="12" t="str">
        <f t="shared" si="1727"/>
        <v>-17.4295560421162i</v>
      </c>
      <c r="O3317" s="12" t="str">
        <f t="shared" si="1728"/>
        <v>0.150225589120784+0.98865174473791i</v>
      </c>
      <c r="P3317" s="12" t="str">
        <f t="shared" si="1729"/>
        <v>0.849774410879216-0.98865174473791i</v>
      </c>
      <c r="Q3317" s="12" t="str">
        <f t="shared" si="1730"/>
        <v>-0.849774410879216+18.4182077868541i</v>
      </c>
      <c r="R3317" s="12" t="str">
        <f t="shared" si="1731"/>
        <v>-0.0556881038142035-0.0435684130917595i</v>
      </c>
      <c r="S3317" s="12" t="str">
        <f t="shared" si="1732"/>
        <v>1.78486876768627i</v>
      </c>
      <c r="T3317" s="12" t="str">
        <f t="shared" si="1733"/>
        <v>0.0777638997851351-0.0993959572296425i</v>
      </c>
      <c r="U3317" s="12" t="str">
        <f t="shared" si="1734"/>
        <v>0.001-0.0011474761578363i</v>
      </c>
      <c r="V3317" s="12" t="str">
        <f t="shared" si="1735"/>
        <v>0.0015-0.000348776947670609i</v>
      </c>
      <c r="W3317" s="12" t="str">
        <f t="shared" si="1736"/>
        <v>0.000688756480284369-0.000415774864744626i</v>
      </c>
      <c r="X3317" s="12" t="str">
        <f t="shared" si="1737"/>
        <v>0.000677374149325114-0.00039493168717737i</v>
      </c>
      <c r="Y3317" s="12" t="str">
        <f t="shared" si="1738"/>
        <v>0.00029+1.30721670315871i</v>
      </c>
      <c r="Z3317" s="12" t="str">
        <f t="shared" si="1739"/>
        <v>-0.00362188681380199-0.00622272576804402i</v>
      </c>
      <c r="AA3317" s="12" t="str">
        <f t="shared" si="1740"/>
        <v>0.00679739900380411-9.18257844056231i</v>
      </c>
      <c r="AB3317" s="12" t="str">
        <f t="shared" si="1741"/>
        <v>0.194113217860545-0.248110873470663i</v>
      </c>
      <c r="AC3317" s="12" t="str">
        <f t="shared" si="1742"/>
        <v>0.946466471925243-0.0460765817456127i</v>
      </c>
      <c r="AD3317" s="12" t="str">
        <f t="shared" si="1743"/>
        <v>0.217339356329246-0.251563711885006i</v>
      </c>
      <c r="AE3317" s="12" t="str">
        <f t="shared" si="1744"/>
        <v>-0.00235259054106074-0.000441307922132713i</v>
      </c>
      <c r="AF3317" s="12" t="str">
        <f t="shared" si="1745"/>
        <v>-13.6698187533314-0.232543167427875i</v>
      </c>
      <c r="AG3317" s="12" t="str">
        <f t="shared" si="1746"/>
        <v>0.991643135247011-0.00723075331323385i</v>
      </c>
      <c r="AH3317" s="12" t="str">
        <f t="shared" si="1747"/>
        <v>0.0322769182475111+0.00687048027404i</v>
      </c>
      <c r="AI3317" s="12">
        <f t="shared" si="1748"/>
        <v>-29.629709434822541</v>
      </c>
      <c r="AJ3317" s="12">
        <f t="shared" si="1749"/>
        <v>12.016659417820458</v>
      </c>
      <c r="AK3317" s="12"/>
      <c r="AL3317" s="12"/>
      <c r="AM3317" s="12"/>
      <c r="AN3317" s="12"/>
    </row>
    <row r="3318" spans="1:40" x14ac:dyDescent="0.35">
      <c r="A3318" s="12"/>
      <c r="B3318" s="12">
        <f t="shared" si="1750"/>
        <v>1388000</v>
      </c>
      <c r="C3318" s="29" t="str">
        <f t="shared" si="1717"/>
        <v>-3.59545624555454E-08+0.00159916589309676i</v>
      </c>
      <c r="D3318" s="28" t="str">
        <f t="shared" si="1718"/>
        <v>-5.39906130851549+0.0122602718470752i</v>
      </c>
      <c r="E3318" s="12" t="str">
        <f t="shared" si="1719"/>
        <v>4200</v>
      </c>
      <c r="F3318" s="12" t="str">
        <f t="shared" si="1720"/>
        <v>0.704225352112676</v>
      </c>
      <c r="G3318" s="12" t="str">
        <f t="shared" si="1716"/>
        <v>0.704225352112676</v>
      </c>
      <c r="H3318" s="12" t="str">
        <f t="shared" si="1721"/>
        <v>8.27076867221369+0.244636258590568i</v>
      </c>
      <c r="I3318" s="12" t="str">
        <f t="shared" si="1722"/>
        <v>5450.66325397829i</v>
      </c>
      <c r="J3318" s="12" t="str">
        <f t="shared" si="1723"/>
        <v>-25411.5145743372+1178.85200644801i</v>
      </c>
      <c r="K3318" s="12" t="str">
        <f t="shared" si="1724"/>
        <v>0.00992919197174829-0.21403518433304i</v>
      </c>
      <c r="L3318" s="12" t="str">
        <f t="shared" si="1725"/>
        <v>0.000540890234862698-0.00977190275794669i</v>
      </c>
      <c r="M3318" s="12" t="str">
        <f t="shared" si="1726"/>
        <v>0.010470082206611-0.223807087090987i</v>
      </c>
      <c r="N3318" s="12" t="str">
        <f t="shared" si="1727"/>
        <v>-17.4421224127305i</v>
      </c>
      <c r="O3318" s="12" t="str">
        <f t="shared" si="1728"/>
        <v>0.162637165194854+0.986685944207873i</v>
      </c>
      <c r="P3318" s="12" t="str">
        <f t="shared" si="1729"/>
        <v>0.837362834805146-0.986685944207873i</v>
      </c>
      <c r="Q3318" s="12" t="str">
        <f t="shared" si="1730"/>
        <v>-0.837362834805146+18.4288083569384i</v>
      </c>
      <c r="R3318" s="12" t="str">
        <f t="shared" si="1731"/>
        <v>-0.0554904300848257-0.0429163511631499i</v>
      </c>
      <c r="S3318" s="12" t="str">
        <f t="shared" si="1732"/>
        <v>1.78615562332267i</v>
      </c>
      <c r="T3318" s="12" t="str">
        <f t="shared" si="1733"/>
        <v>0.0766552819625506-0.0991145437366049i</v>
      </c>
      <c r="U3318" s="12" t="str">
        <f t="shared" si="1734"/>
        <v>0.001-0.00114664944590703i</v>
      </c>
      <c r="V3318" s="12" t="str">
        <f t="shared" si="1735"/>
        <v>0.0015-0.000348525667448945i</v>
      </c>
      <c r="W3318" s="12" t="str">
        <f t="shared" si="1736"/>
        <v>0.000688662316431958-0.000415531631709739i</v>
      </c>
      <c r="X3318" s="12" t="str">
        <f t="shared" si="1737"/>
        <v>0.000677277700961643-0.000394703482155802i</v>
      </c>
      <c r="Y3318" s="12" t="str">
        <f t="shared" si="1738"/>
        <v>0.00029+1.30815918095479i</v>
      </c>
      <c r="Z3318" s="12" t="str">
        <f t="shared" si="1739"/>
        <v>-0.00361718639865094-0.00621735134677836i</v>
      </c>
      <c r="AA3318" s="12" t="str">
        <f t="shared" si="1740"/>
        <v>0.00678692595840665-9.1759591592126i</v>
      </c>
      <c r="AB3318" s="12" t="str">
        <f t="shared" si="1741"/>
        <v>0.191345900718348-0.247408412832323i</v>
      </c>
      <c r="AC3318" s="12" t="str">
        <f t="shared" si="1742"/>
        <v>0.946631651112612-0.0454149550875362i</v>
      </c>
      <c r="AD3318" s="12" t="str">
        <f t="shared" si="1743"/>
        <v>0.214179131956928-0.251081269989711i</v>
      </c>
      <c r="AE3318" s="12" t="str">
        <f t="shared" si="1744"/>
        <v>-0.00233578631511081-0.000423419159761441i</v>
      </c>
      <c r="AF3318" s="12" t="str">
        <f t="shared" si="1745"/>
        <v>-13.6698299807292-0.232375986743493i</v>
      </c>
      <c r="AG3318" s="12" t="str">
        <f t="shared" si="1746"/>
        <v>0.991665102542607-0.00712055099604445i</v>
      </c>
      <c r="AH3318" s="12" t="str">
        <f t="shared" si="1747"/>
        <v>0.0320514582136918+0.00661420130667985i</v>
      </c>
      <c r="AI3318" s="12">
        <f t="shared" si="1748"/>
        <v>-29.701928363675734</v>
      </c>
      <c r="AJ3318" s="12">
        <f t="shared" si="1749"/>
        <v>11.659992799108791</v>
      </c>
      <c r="AK3318" s="12"/>
      <c r="AL3318" s="12"/>
      <c r="AM3318" s="12"/>
      <c r="AN3318" s="12"/>
    </row>
    <row r="3319" spans="1:40" x14ac:dyDescent="0.35">
      <c r="A3319" s="12"/>
      <c r="B3319" s="12">
        <f t="shared" si="1750"/>
        <v>1389000</v>
      </c>
      <c r="C3319" s="29" t="str">
        <f t="shared" si="1717"/>
        <v>-3.59028106631332E-08+0.00159801458575948i</v>
      </c>
      <c r="D3319" s="28" t="str">
        <f t="shared" si="1718"/>
        <v>-5.39906130811874+0.0122514451574894i</v>
      </c>
      <c r="E3319" s="12" t="str">
        <f t="shared" si="1719"/>
        <v>4200</v>
      </c>
      <c r="F3319" s="12" t="str">
        <f t="shared" si="1720"/>
        <v>0.704225352112676</v>
      </c>
      <c r="G3319" s="12" t="str">
        <f t="shared" si="1716"/>
        <v>0.704225352112676</v>
      </c>
      <c r="H3319" s="12" t="str">
        <f t="shared" si="1721"/>
        <v>8.27077987580047+0.244460491167007i</v>
      </c>
      <c r="I3319" s="12" t="str">
        <f t="shared" si="1722"/>
        <v>5454.59024479528i</v>
      </c>
      <c r="J3319" s="12" t="str">
        <f t="shared" si="1723"/>
        <v>-25448.1452212224+1179.70132345554i</v>
      </c>
      <c r="K3319" s="12" t="str">
        <f t="shared" si="1724"/>
        <v>0.00991492975151491-0.213881740367717i</v>
      </c>
      <c r="L3319" s="12" t="str">
        <f t="shared" si="1725"/>
        <v>0.000540114070171051-0.00976491048178767i</v>
      </c>
      <c r="M3319" s="12" t="str">
        <f t="shared" si="1726"/>
        <v>0.010455043821686-0.223646650849505i</v>
      </c>
      <c r="N3319" s="12" t="str">
        <f t="shared" si="1727"/>
        <v>-17.4546887833449i</v>
      </c>
      <c r="O3319" s="12" t="str">
        <f t="shared" si="1728"/>
        <v>0.175023058975284+0.984564334529204i</v>
      </c>
      <c r="P3319" s="12" t="str">
        <f t="shared" si="1729"/>
        <v>0.824976941024716-0.984564334529204i</v>
      </c>
      <c r="Q3319" s="12" t="str">
        <f t="shared" si="1730"/>
        <v>-0.824976941024716+18.4392531178741i</v>
      </c>
      <c r="R3319" s="12" t="str">
        <f t="shared" si="1731"/>
        <v>-0.0552860475841356-0.0422667459264892i</v>
      </c>
      <c r="S3319" s="12" t="str">
        <f t="shared" si="1732"/>
        <v>1.78744247895907i</v>
      </c>
      <c r="T3319" s="12" t="str">
        <f t="shared" si="1733"/>
        <v>0.075549377116377-0.0988206299456364i</v>
      </c>
      <c r="U3319" s="12" t="str">
        <f t="shared" si="1734"/>
        <v>0.001-0.0011458239243477i</v>
      </c>
      <c r="V3319" s="12" t="str">
        <f t="shared" si="1735"/>
        <v>0.0015-0.000348274749041854i</v>
      </c>
      <c r="W3319" s="12" t="str">
        <f t="shared" si="1736"/>
        <v>0.00068856828451895-0.000415288670050207i</v>
      </c>
      <c r="X3319" s="12" t="str">
        <f t="shared" si="1737"/>
        <v>0.000677181389077908-0.00039447552762042i</v>
      </c>
      <c r="Y3319" s="12" t="str">
        <f t="shared" si="1738"/>
        <v>0.00029+1.30910165875087i</v>
      </c>
      <c r="Z3319" s="12" t="str">
        <f t="shared" si="1739"/>
        <v>-0.00361249504462997-0.00621198592865321i</v>
      </c>
      <c r="AA3319" s="12" t="str">
        <f t="shared" si="1740"/>
        <v>0.00677647698322728-9.16934941578182i</v>
      </c>
      <c r="AB3319" s="12" t="str">
        <f t="shared" si="1741"/>
        <v>0.188585355671978-0.246674749115661i</v>
      </c>
      <c r="AC3319" s="12" t="str">
        <f t="shared" si="1742"/>
        <v>0.946803686668819-0.0447554785070082i</v>
      </c>
      <c r="AD3319" s="12" t="str">
        <f t="shared" si="1743"/>
        <v>0.211024997356285-0.250559041670716i</v>
      </c>
      <c r="AE3319" s="12" t="str">
        <f t="shared" si="1744"/>
        <v>-0.00231879599839795-0.000405741017748627i</v>
      </c>
      <c r="AF3319" s="12" t="str">
        <f t="shared" si="1745"/>
        <v>-13.6698411839192-0.232209046009518i</v>
      </c>
      <c r="AG3319" s="12" t="str">
        <f t="shared" si="1746"/>
        <v>0.991688359105304-0.00701070863456698i</v>
      </c>
      <c r="AH3319" s="12" t="str">
        <f t="shared" si="1747"/>
        <v>0.0318232659108391+0.00636083328828867i</v>
      </c>
      <c r="AI3319" s="12">
        <f t="shared" si="1748"/>
        <v>-29.774972098389899</v>
      </c>
      <c r="AJ3319" s="12">
        <f t="shared" si="1749"/>
        <v>11.303319362194637</v>
      </c>
      <c r="AK3319" s="12"/>
      <c r="AL3319" s="12"/>
      <c r="AM3319" s="12"/>
      <c r="AN3319" s="12"/>
    </row>
    <row r="3320" spans="1:40" x14ac:dyDescent="0.35">
      <c r="A3320" s="12"/>
      <c r="B3320" s="12">
        <f t="shared" si="1750"/>
        <v>1390000</v>
      </c>
      <c r="C3320" s="29" t="str">
        <f t="shared" si="1717"/>
        <v>-3.5851170525054E-08+0.00159686493497952i</v>
      </c>
      <c r="D3320" s="28" t="str">
        <f t="shared" si="1718"/>
        <v>-5.39906130772282+0.0122426311681763i</v>
      </c>
      <c r="E3320" s="12" t="str">
        <f t="shared" si="1719"/>
        <v>4200</v>
      </c>
      <c r="F3320" s="12" t="str">
        <f t="shared" si="1720"/>
        <v>0.704225352112676</v>
      </c>
      <c r="G3320" s="12" t="str">
        <f t="shared" si="1716"/>
        <v>0.704225352112676</v>
      </c>
      <c r="H3320" s="12" t="str">
        <f t="shared" si="1721"/>
        <v>8.27079105524808+0.244284975878454i</v>
      </c>
      <c r="I3320" s="12" t="str">
        <f t="shared" si="1722"/>
        <v>5458.51723561227i</v>
      </c>
      <c r="J3320" s="12" t="str">
        <f t="shared" si="1723"/>
        <v>-25484.8022495602+1180.55064046306i</v>
      </c>
      <c r="K3320" s="12" t="str">
        <f t="shared" si="1724"/>
        <v>0.0099006982173081-0.213728515789633i</v>
      </c>
      <c r="L3320" s="12" t="str">
        <f t="shared" si="1725"/>
        <v>0.0005393395732496-0.00975792817427672i</v>
      </c>
      <c r="M3320" s="12" t="str">
        <f t="shared" si="1726"/>
        <v>0.0104400377905577-0.22348644396391i</v>
      </c>
      <c r="N3320" s="12" t="str">
        <f t="shared" si="1727"/>
        <v>-17.4672551539592i</v>
      </c>
      <c r="O3320" s="12" t="str">
        <f t="shared" si="1728"/>
        <v>0.187381314585676+0.982287250728698i</v>
      </c>
      <c r="P3320" s="12" t="str">
        <f t="shared" si="1729"/>
        <v>0.812618685414324-0.982287250728698i</v>
      </c>
      <c r="Q3320" s="12" t="str">
        <f t="shared" si="1730"/>
        <v>-0.812618685414324+18.4495424046879i</v>
      </c>
      <c r="R3320" s="12" t="str">
        <f t="shared" si="1731"/>
        <v>-0.0550749793066552-0.0416196624982861i</v>
      </c>
      <c r="S3320" s="12" t="str">
        <f t="shared" si="1732"/>
        <v>1.78872933459547i</v>
      </c>
      <c r="T3320" s="12" t="str">
        <f t="shared" si="1733"/>
        <v>0.0744463112066473-0.0985142310880526i</v>
      </c>
      <c r="U3320" s="12" t="str">
        <f t="shared" si="1734"/>
        <v>0.001-0.00114499959058918i</v>
      </c>
      <c r="V3320" s="12" t="str">
        <f t="shared" si="1735"/>
        <v>0.0015-0.000348024191668442i</v>
      </c>
      <c r="W3320" s="12" t="str">
        <f t="shared" si="1736"/>
        <v>0.000688474384341248-0.000415045979302221i</v>
      </c>
      <c r="X3320" s="12" t="str">
        <f t="shared" si="1737"/>
        <v>0.000677085213456203-0.00039424782314935i</v>
      </c>
      <c r="Y3320" s="12" t="str">
        <f t="shared" si="1738"/>
        <v>0.00029+1.31004413654694i</v>
      </c>
      <c r="Z3320" s="12" t="str">
        <f t="shared" si="1739"/>
        <v>-0.00360781272832331-0.00620662949220565i</v>
      </c>
      <c r="AA3320" s="12" t="str">
        <f t="shared" si="1740"/>
        <v>0.00676605200537183-9.16274918966682i</v>
      </c>
      <c r="AB3320" s="12" t="str">
        <f t="shared" si="1741"/>
        <v>0.1858318971412-0.245909920340886i</v>
      </c>
      <c r="AC3320" s="12" t="str">
        <f t="shared" si="1742"/>
        <v>0.946982558396412-0.0440982187285858i</v>
      </c>
      <c r="AD3320" s="12" t="str">
        <f t="shared" si="1743"/>
        <v>0.207877454831493-0.249997101604361i</v>
      </c>
      <c r="AE3320" s="12" t="str">
        <f t="shared" si="1744"/>
        <v>-0.00230162231125607-0.000388275616709644i</v>
      </c>
      <c r="AF3320" s="12" t="str">
        <f t="shared" si="1745"/>
        <v>-13.6698523629709-0.232042344710278i</v>
      </c>
      <c r="AG3320" s="12" t="str">
        <f t="shared" si="1746"/>
        <v>0.991712899685683-0.00690124211659644i</v>
      </c>
      <c r="AH3320" s="12" t="str">
        <f t="shared" si="1747"/>
        <v>0.0315923806250991+0.00611040842965514i</v>
      </c>
      <c r="AI3320" s="12">
        <f t="shared" si="1748"/>
        <v>-29.848852940569994</v>
      </c>
      <c r="AJ3320" s="12">
        <f t="shared" si="1749"/>
        <v>10.946640187767846</v>
      </c>
      <c r="AK3320" s="12"/>
      <c r="AL3320" s="12"/>
      <c r="AM3320" s="12"/>
      <c r="AN3320" s="12"/>
    </row>
    <row r="3321" spans="1:40" x14ac:dyDescent="0.35">
      <c r="A3321" s="12"/>
      <c r="B3321" s="12">
        <f t="shared" si="1750"/>
        <v>1391000</v>
      </c>
      <c r="C3321" s="29" t="str">
        <f t="shared" si="1717"/>
        <v>-3.57996417203472E-08+0.00159571693718414i</v>
      </c>
      <c r="D3321" s="28" t="str">
        <f t="shared" si="1718"/>
        <v>-5.39906130732777+0.0122338298517451i</v>
      </c>
      <c r="E3321" s="12" t="str">
        <f t="shared" si="1719"/>
        <v>4200</v>
      </c>
      <c r="F3321" s="12" t="str">
        <f t="shared" si="1720"/>
        <v>0.704225352112676</v>
      </c>
      <c r="G3321" s="12" t="str">
        <f t="shared" si="1716"/>
        <v>0.704225352112676</v>
      </c>
      <c r="H3321" s="12" t="str">
        <f t="shared" si="1721"/>
        <v>8.27080221062588+0.244109712183328i</v>
      </c>
      <c r="I3321" s="12" t="str">
        <f t="shared" si="1722"/>
        <v>5462.44422642925i</v>
      </c>
      <c r="J3321" s="12" t="str">
        <f t="shared" si="1723"/>
        <v>-25521.4856593507+1181.39995747059i</v>
      </c>
      <c r="K3321" s="12" t="str">
        <f t="shared" si="1724"/>
        <v>0.00988649728122118-0.213575510129623i</v>
      </c>
      <c r="L3321" s="12" t="str">
        <f t="shared" si="1725"/>
        <v>0.000538566739328521-0.00975095581417779i</v>
      </c>
      <c r="M3321" s="12" t="str">
        <f t="shared" si="1726"/>
        <v>0.0104250640205497-0.223326465943801i</v>
      </c>
      <c r="N3321" s="12" t="str">
        <f t="shared" si="1727"/>
        <v>-17.4798215245736i</v>
      </c>
      <c r="O3321" s="12" t="str">
        <f t="shared" si="1728"/>
        <v>0.199709980514399+0.979855052384248i</v>
      </c>
      <c r="P3321" s="12" t="str">
        <f t="shared" si="1729"/>
        <v>0.800290019485601-0.979855052384248i</v>
      </c>
      <c r="Q3321" s="12" t="str">
        <f t="shared" si="1730"/>
        <v>-0.800290019485601+18.4596765769579i</v>
      </c>
      <c r="R3321" s="12" t="str">
        <f t="shared" si="1731"/>
        <v>-0.0548572486905574-0.0409751659358031i</v>
      </c>
      <c r="S3321" s="12" t="str">
        <f t="shared" si="1732"/>
        <v>1.79001619023187i</v>
      </c>
      <c r="T3321" s="12" t="str">
        <f t="shared" si="1733"/>
        <v>0.073346210422525-0.0981953633076738i</v>
      </c>
      <c r="U3321" s="12" t="str">
        <f t="shared" si="1734"/>
        <v>0.001-0.0011441764420697i</v>
      </c>
      <c r="V3321" s="12" t="str">
        <f t="shared" si="1735"/>
        <v>0.0015-0.000347773994550061i</v>
      </c>
      <c r="W3321" s="12" t="str">
        <f t="shared" si="1736"/>
        <v>0.000688380615695006-0.000414803559003147i</v>
      </c>
      <c r="X3321" s="12" t="str">
        <f t="shared" si="1737"/>
        <v>0.000676989173879132-0.000394020368321796i</v>
      </c>
      <c r="Y3321" s="12" t="str">
        <f t="shared" si="1738"/>
        <v>0.00029+1.31098661434302i</v>
      </c>
      <c r="Z3321" s="12" t="str">
        <f t="shared" si="1739"/>
        <v>-0.0036031394263922-0.00620128201603722i</v>
      </c>
      <c r="AA3321" s="12" t="str">
        <f t="shared" si="1740"/>
        <v>0.00675565095221764-9.15615846032342i</v>
      </c>
      <c r="AB3321" s="12" t="str">
        <f t="shared" si="1741"/>
        <v>0.183085840117737-0.245113966805988i</v>
      </c>
      <c r="AC3321" s="12" t="str">
        <f t="shared" si="1742"/>
        <v>0.947168245644236-0.0434432424341293i</v>
      </c>
      <c r="AD3321" s="12" t="str">
        <f t="shared" si="1743"/>
        <v>0.204737005825761-0.249395530849952i</v>
      </c>
      <c r="AE3321" s="12" t="str">
        <f t="shared" si="1744"/>
        <v>-0.00228426799807215-0.000371025042273124i</v>
      </c>
      <c r="AF3321" s="12" t="str">
        <f t="shared" si="1745"/>
        <v>-13.6698635179536-0.231875882331583i</v>
      </c>
      <c r="AG3321" s="12" t="str">
        <f t="shared" si="1746"/>
        <v>0.991738718837803-0.00679216725582162i</v>
      </c>
      <c r="AH3321" s="12" t="str">
        <f t="shared" si="1747"/>
        <v>0.0313588420299292+0.00586295839491013i</v>
      </c>
      <c r="AI3321" s="12">
        <f t="shared" si="1748"/>
        <v>-29.923583535863717</v>
      </c>
      <c r="AJ3321" s="12">
        <f t="shared" si="1749"/>
        <v>10.589956355113978</v>
      </c>
      <c r="AK3321" s="12"/>
      <c r="AL3321" s="12"/>
      <c r="AM3321" s="12"/>
      <c r="AN3321" s="12"/>
    </row>
    <row r="3322" spans="1:40" x14ac:dyDescent="0.35">
      <c r="A3322" s="12"/>
      <c r="B3322" s="12">
        <f t="shared" si="1750"/>
        <v>1392000</v>
      </c>
      <c r="C3322" s="29" t="str">
        <f t="shared" si="1717"/>
        <v>-3.57482239292041E-08+0.00159457058881088i</v>
      </c>
      <c r="D3322" s="28" t="str">
        <f t="shared" si="1718"/>
        <v>-5.39906130693357+0.0122250411808834i</v>
      </c>
      <c r="E3322" s="12" t="str">
        <f t="shared" si="1719"/>
        <v>4200</v>
      </c>
      <c r="F3322" s="12" t="str">
        <f t="shared" si="1720"/>
        <v>0.704225352112676</v>
      </c>
      <c r="G3322" s="12" t="str">
        <f t="shared" si="1716"/>
        <v>0.704225352112676</v>
      </c>
      <c r="H3322" s="12" t="str">
        <f t="shared" si="1721"/>
        <v>8.27081334200285+0.243934699541594i</v>
      </c>
      <c r="I3322" s="12" t="str">
        <f t="shared" si="1722"/>
        <v>5466.37121724624i</v>
      </c>
      <c r="J3322" s="12" t="str">
        <f t="shared" si="1723"/>
        <v>-25558.1954505936+1182.24927447812i</v>
      </c>
      <c r="K3322" s="12" t="str">
        <f t="shared" si="1724"/>
        <v>0.00987232685566194-0.213422722919862i</v>
      </c>
      <c r="L3322" s="12" t="str">
        <f t="shared" si="1725"/>
        <v>0.000537795563654993-0.00974399338031476i</v>
      </c>
      <c r="M3322" s="12" t="str">
        <f t="shared" si="1726"/>
        <v>0.0104101224193169-0.223166716300177i</v>
      </c>
      <c r="N3322" s="12" t="str">
        <f t="shared" si="1727"/>
        <v>-17.492387895188i</v>
      </c>
      <c r="O3322" s="12" t="str">
        <f t="shared" si="1728"/>
        <v>0.212007109922084+0.977268123568187i</v>
      </c>
      <c r="P3322" s="12" t="str">
        <f t="shared" si="1729"/>
        <v>0.787992890077916-0.977268123568187i</v>
      </c>
      <c r="Q3322" s="12" t="str">
        <f t="shared" si="1730"/>
        <v>-0.787992890077916+18.4696560187562i</v>
      </c>
      <c r="R3322" s="12" t="str">
        <f t="shared" si="1731"/>
        <v>-0.0546328796222698-0.0403333212386081i</v>
      </c>
      <c r="S3322" s="12" t="str">
        <f t="shared" si="1732"/>
        <v>1.79130304586827i</v>
      </c>
      <c r="T3322" s="12" t="str">
        <f t="shared" si="1733"/>
        <v>0.0722492011847021-0.0978640436719264i</v>
      </c>
      <c r="U3322" s="12" t="str">
        <f t="shared" si="1734"/>
        <v>0.001-0.00114335447623488i</v>
      </c>
      <c r="V3322" s="12" t="str">
        <f t="shared" si="1735"/>
        <v>0.0015-0.000347524156910298i</v>
      </c>
      <c r="W3322" s="12" t="str">
        <f t="shared" si="1736"/>
        <v>0.000688286978376649-0.000414561408691526i</v>
      </c>
      <c r="X3322" s="12" t="str">
        <f t="shared" si="1737"/>
        <v>0.000676893270129626-0.00039379316271802i</v>
      </c>
      <c r="Y3322" s="12" t="str">
        <f t="shared" si="1738"/>
        <v>0.00029+1.3119290921391i</v>
      </c>
      <c r="Z3322" s="12" t="str">
        <f t="shared" si="1739"/>
        <v>-0.00359847511557481-0.00619594347881432i</v>
      </c>
      <c r="AA3322" s="12" t="str">
        <f t="shared" si="1740"/>
        <v>0.00674527375141358-9.14957720726685i</v>
      </c>
      <c r="AB3322" s="12" t="str">
        <f t="shared" si="1741"/>
        <v>0.180347500171246-0.244286931114453i</v>
      </c>
      <c r="AC3322" s="12" t="str">
        <f t="shared" si="1742"/>
        <v>0.94736072730294-0.0427906162645033i</v>
      </c>
      <c r="AD3322" s="12" t="str">
        <f t="shared" si="1743"/>
        <v>0.201604150839289-0.248754416841263i</v>
      </c>
      <c r="AE3322" s="12" t="str">
        <f t="shared" si="1744"/>
        <v>-0.00226673582684565-0.000353991344801983i</v>
      </c>
      <c r="AF3322" s="12" t="str">
        <f t="shared" si="1745"/>
        <v>-13.6698746489364-0.231709658360711i</v>
      </c>
      <c r="AG3322" s="12" t="str">
        <f t="shared" si="1746"/>
        <v>0.99176581092019-0.00668349978937381i</v>
      </c>
      <c r="AH3322" s="12" t="str">
        <f t="shared" si="1747"/>
        <v>0.0311226901781478+0.00561851429660014i</v>
      </c>
      <c r="AI3322" s="12">
        <f t="shared" si="1748"/>
        <v>-29.999176886600523</v>
      </c>
      <c r="AJ3322" s="12">
        <f t="shared" si="1749"/>
        <v>10.233268941945628</v>
      </c>
      <c r="AK3322" s="12"/>
      <c r="AL3322" s="12"/>
      <c r="AM3322" s="12"/>
      <c r="AN3322" s="12"/>
    </row>
    <row r="3323" spans="1:40" x14ac:dyDescent="0.35">
      <c r="A3323" s="12"/>
      <c r="B3323" s="12">
        <f t="shared" si="1750"/>
        <v>1393000</v>
      </c>
      <c r="C3323" s="29" t="str">
        <f t="shared" si="1717"/>
        <v>-3.56969168329635E-08+0.0015934258863075i</v>
      </c>
      <c r="D3323" s="28" t="str">
        <f t="shared" si="1718"/>
        <v>-5.39906130654022+0.0122162651283575i</v>
      </c>
      <c r="E3323" s="12" t="str">
        <f t="shared" si="1719"/>
        <v>4200</v>
      </c>
      <c r="F3323" s="12" t="str">
        <f t="shared" si="1720"/>
        <v>0.704225352112676</v>
      </c>
      <c r="G3323" s="12" t="str">
        <f t="shared" si="1716"/>
        <v>0.704225352112676</v>
      </c>
      <c r="H3323" s="12" t="str">
        <f t="shared" si="1721"/>
        <v>8.27082444944778+0.243759937414758i</v>
      </c>
      <c r="I3323" s="12" t="str">
        <f t="shared" si="1722"/>
        <v>5470.29820806323i</v>
      </c>
      <c r="J3323" s="12" t="str">
        <f t="shared" si="1723"/>
        <v>-25594.9316232891+1183.09859148565i</v>
      </c>
      <c r="K3323" s="12" t="str">
        <f t="shared" si="1724"/>
        <v>0.00985818685335079-0.213270153693849i</v>
      </c>
      <c r="L3323" s="12" t="str">
        <f t="shared" si="1725"/>
        <v>0.000537026041493156-0.00973704085157144i</v>
      </c>
      <c r="M3323" s="12" t="str">
        <f t="shared" si="1726"/>
        <v>0.0103952128948439-0.22300719454542i</v>
      </c>
      <c r="N3323" s="12" t="str">
        <f t="shared" si="1727"/>
        <v>-17.5049542658023i</v>
      </c>
      <c r="O3323" s="12" t="str">
        <f t="shared" si="1728"/>
        <v>0.224270760949355+0.974526872786583i</v>
      </c>
      <c r="P3323" s="12" t="str">
        <f t="shared" si="1729"/>
        <v>0.775729239050645-0.974526872786583i</v>
      </c>
      <c r="Q3323" s="12" t="str">
        <f t="shared" si="1730"/>
        <v>-0.775729239050645+18.4794811385889i</v>
      </c>
      <c r="R3323" s="12" t="str">
        <f t="shared" si="1731"/>
        <v>-0.0544018964412014-0.0396941933499228i</v>
      </c>
      <c r="S3323" s="12" t="str">
        <f t="shared" si="1732"/>
        <v>1.79258990150467i</v>
      </c>
      <c r="T3323" s="12" t="str">
        <f t="shared" si="1733"/>
        <v>0.0711554101474454-0.0975202901832005i</v>
      </c>
      <c r="U3323" s="12" t="str">
        <f t="shared" si="1734"/>
        <v>0.001-0.00114253369053766i</v>
      </c>
      <c r="V3323" s="12" t="str">
        <f t="shared" si="1735"/>
        <v>0.0015-0.000347274677974971i</v>
      </c>
      <c r="W3323" s="12" t="str">
        <f t="shared" si="1736"/>
        <v>0.000688193472182855-0.000414319527907072i</v>
      </c>
      <c r="X3323" s="12" t="str">
        <f t="shared" si="1737"/>
        <v>0.000676797501990925-0.000393566205919343i</v>
      </c>
      <c r="Y3323" s="12" t="str">
        <f t="shared" si="1738"/>
        <v>0.00029+1.31287156993517i</v>
      </c>
      <c r="Z3323" s="12" t="str">
        <f t="shared" si="1739"/>
        <v>-0.00359381977268567-0.00619061385926742i</v>
      </c>
      <c r="AA3323" s="12" t="str">
        <f t="shared" si="1740"/>
        <v>0.00673492033087796-9.1430054100711i</v>
      </c>
      <c r="AB3323" s="12" t="str">
        <f t="shared" si="1741"/>
        <v>0.177617193454433-0.243428858203607i</v>
      </c>
      <c r="AC3323" s="12" t="str">
        <f t="shared" si="1742"/>
        <v>0.947559981800362-0.0421404068210795i</v>
      </c>
      <c r="AD3323" s="12" t="str">
        <f t="shared" si="1743"/>
        <v>0.198479389347017-0.248073853376861i</v>
      </c>
      <c r="AE3323" s="12" t="str">
        <f t="shared" si="1744"/>
        <v>-0.00224902858874256-0.000337176539118492i</v>
      </c>
      <c r="AF3323" s="12" t="str">
        <f t="shared" si="1745"/>
        <v>-13.669885755988-0.2315436722864i</v>
      </c>
      <c r="AG3323" s="12" t="str">
        <f t="shared" si="1746"/>
        <v>0.991794170096857-0.00657525537537831i</v>
      </c>
      <c r="AH3323" s="12" t="str">
        <f t="shared" si="1747"/>
        <v>0.0308839654938897+0.00537710669086676i</v>
      </c>
      <c r="AI3323" s="12">
        <f t="shared" si="1748"/>
        <v>-30.075646365027723</v>
      </c>
      <c r="AJ3323" s="12">
        <f t="shared" si="1749"/>
        <v>9.8765790242059968</v>
      </c>
      <c r="AK3323" s="12"/>
      <c r="AL3323" s="12"/>
      <c r="AM3323" s="12"/>
      <c r="AN3323" s="12"/>
    </row>
    <row r="3324" spans="1:40" x14ac:dyDescent="0.35">
      <c r="A3324" s="12"/>
      <c r="B3324" s="12">
        <f t="shared" si="1750"/>
        <v>1394000</v>
      </c>
      <c r="C3324" s="29" t="str">
        <f t="shared" si="1717"/>
        <v>-3.56457201141071E-08+0.00159228282613195i</v>
      </c>
      <c r="D3324" s="28" t="str">
        <f t="shared" si="1718"/>
        <v>-5.39906130614771+0.0122075016670116i</v>
      </c>
      <c r="E3324" s="12" t="str">
        <f t="shared" si="1719"/>
        <v>4200</v>
      </c>
      <c r="F3324" s="12" t="str">
        <f t="shared" si="1720"/>
        <v>0.704225352112676</v>
      </c>
      <c r="G3324" s="12" t="str">
        <f t="shared" si="1716"/>
        <v>0.704225352112676</v>
      </c>
      <c r="H3324" s="12" t="str">
        <f t="shared" si="1721"/>
        <v>8.27083553302917+0.243585425265868i</v>
      </c>
      <c r="I3324" s="12" t="str">
        <f t="shared" si="1722"/>
        <v>5474.22519888021i</v>
      </c>
      <c r="J3324" s="12" t="str">
        <f t="shared" si="1723"/>
        <v>-25631.6941774372+1183.94790849317i</v>
      </c>
      <c r="K3324" s="12" t="str">
        <f t="shared" si="1724"/>
        <v>0.0098440771873199-0.213117801986408i</v>
      </c>
      <c r="L3324" s="12" t="str">
        <f t="shared" si="1725"/>
        <v>0.000536258168124022-0.00973009820689128i</v>
      </c>
      <c r="M3324" s="12" t="str">
        <f t="shared" si="1726"/>
        <v>0.0103803353554439-0.222847900193299i</v>
      </c>
      <c r="N3324" s="12" t="str">
        <f t="shared" si="1727"/>
        <v>-17.5175206364167i</v>
      </c>
      <c r="O3324" s="12" t="str">
        <f t="shared" si="1728"/>
        <v>0.236498997023739+0.97163173291467i</v>
      </c>
      <c r="P3324" s="12" t="str">
        <f t="shared" si="1729"/>
        <v>0.763501002976261-0.97163173291467i</v>
      </c>
      <c r="Q3324" s="12" t="str">
        <f t="shared" si="1730"/>
        <v>-0.763501002976261+18.4891523693314i</v>
      </c>
      <c r="R3324" s="12" t="str">
        <f t="shared" si="1731"/>
        <v>-0.0541643239446122-0.0390578471578215i</v>
      </c>
      <c r="S3324" s="12" t="str">
        <f t="shared" si="1732"/>
        <v>1.79387675714107i</v>
      </c>
      <c r="T3324" s="12" t="str">
        <f t="shared" si="1733"/>
        <v>0.0700649642003844-0.0971641217904994i</v>
      </c>
      <c r="U3324" s="12" t="str">
        <f t="shared" si="1734"/>
        <v>0.001-0.00114171408243827i</v>
      </c>
      <c r="V3324" s="12" t="str">
        <f t="shared" si="1735"/>
        <v>0.0015-0.00034702555697212i</v>
      </c>
      <c r="W3324" s="12" t="str">
        <f t="shared" si="1736"/>
        <v>0.000688100096910571-0.000414077916190653i</v>
      </c>
      <c r="X3324" s="12" t="str">
        <f t="shared" si="1737"/>
        <v>0.000676701869246588-0.000393339497508146i</v>
      </c>
      <c r="Y3324" s="12" t="str">
        <f t="shared" si="1738"/>
        <v>0.00029+1.31381404773125i</v>
      </c>
      <c r="Z3324" s="12" t="str">
        <f t="shared" si="1739"/>
        <v>-0.00358917337461548-0.00618529313619106i</v>
      </c>
      <c r="AA3324" s="12" t="str">
        <f t="shared" si="1740"/>
        <v>0.00672459061879755-9.13644304836872i</v>
      </c>
      <c r="AB3324" s="12" t="str">
        <f t="shared" si="1741"/>
        <v>0.174895236707512-0.242539795373701i</v>
      </c>
      <c r="AC3324" s="12" t="str">
        <f t="shared" si="1742"/>
        <v>0.947765987096752-0.0414926806670988i</v>
      </c>
      <c r="AD3324" s="12" t="str">
        <f t="shared" si="1743"/>
        <v>0.195363219716454-0.247353940609369i</v>
      </c>
      <c r="AE3324" s="12" t="str">
        <f t="shared" si="1744"/>
        <v>-0.00223114909764639-0.000320582604235i</v>
      </c>
      <c r="AF3324" s="12" t="str">
        <f t="shared" si="1745"/>
        <v>-13.6698968391769-0.231377923598856i</v>
      </c>
      <c r="AG3324" s="12" t="str">
        <f t="shared" si="1746"/>
        <v>0.991823790338357-0.00646744959051942i</v>
      </c>
      <c r="AH3324" s="12" t="str">
        <f t="shared" si="1747"/>
        <v>0.0306427087644989+0.00513876557275626i</v>
      </c>
      <c r="AI3324" s="12">
        <f t="shared" si="1748"/>
        <v>-30.153005727167699</v>
      </c>
      <c r="AJ3324" s="12">
        <f t="shared" si="1749"/>
        <v>9.5198876758735302</v>
      </c>
      <c r="AK3324" s="12"/>
      <c r="AL3324" s="12"/>
      <c r="AM3324" s="12"/>
      <c r="AN3324" s="12"/>
    </row>
    <row r="3325" spans="1:40" x14ac:dyDescent="0.35">
      <c r="A3325" s="12"/>
      <c r="B3325" s="12">
        <f t="shared" si="1750"/>
        <v>1395000</v>
      </c>
      <c r="C3325" s="29" t="str">
        <f t="shared" si="1717"/>
        <v>-3.55946334562541E-08+0.00159114140475236i</v>
      </c>
      <c r="D3325" s="28" t="str">
        <f t="shared" si="1718"/>
        <v>-5.39906130575604+0.0121987507697681i</v>
      </c>
      <c r="E3325" s="12" t="str">
        <f t="shared" si="1719"/>
        <v>4200</v>
      </c>
      <c r="F3325" s="12" t="str">
        <f t="shared" si="1720"/>
        <v>0.704225352112676</v>
      </c>
      <c r="G3325" s="12" t="str">
        <f t="shared" si="1716"/>
        <v>0.704225352112676</v>
      </c>
      <c r="H3325" s="12" t="str">
        <f t="shared" si="1721"/>
        <v>8.27084659281534+0.243411162559498i</v>
      </c>
      <c r="I3325" s="12" t="str">
        <f t="shared" si="1722"/>
        <v>5478.1521896972i</v>
      </c>
      <c r="J3325" s="12" t="str">
        <f t="shared" si="1723"/>
        <v>-25668.4831130379+1184.7972255007i</v>
      </c>
      <c r="K3325" s="12" t="str">
        <f t="shared" si="1724"/>
        <v>0.00982999777091202-0.212965667333685i</v>
      </c>
      <c r="L3325" s="12" t="str">
        <f t="shared" si="1725"/>
        <v>0.000535491938845404-0.00972316542527716i</v>
      </c>
      <c r="M3325" s="12" t="str">
        <f t="shared" si="1726"/>
        <v>0.0103654897097574-0.222688832758962i</v>
      </c>
      <c r="N3325" s="12" t="str">
        <f t="shared" si="1727"/>
        <v>-17.530087007031i</v>
      </c>
      <c r="O3325" s="12" t="str">
        <f t="shared" si="1728"/>
        <v>0.24868988716481+0.968583161128643i</v>
      </c>
      <c r="P3325" s="12" t="str">
        <f t="shared" si="1729"/>
        <v>0.75131011283519-0.968583161128643i</v>
      </c>
      <c r="Q3325" s="12" t="str">
        <f t="shared" si="1730"/>
        <v>-0.75131011283519+18.4986701681596i</v>
      </c>
      <c r="R3325" s="12" t="str">
        <f t="shared" si="1731"/>
        <v>-0.0539201873926354-0.0384243474963179i</v>
      </c>
      <c r="S3325" s="12" t="str">
        <f t="shared" si="1732"/>
        <v>1.79516361277747i</v>
      </c>
      <c r="T3325" s="12" t="str">
        <f t="shared" si="1733"/>
        <v>0.068977990470107-0.0967955584014016i</v>
      </c>
      <c r="U3325" s="12" t="str">
        <f t="shared" si="1734"/>
        <v>0.001-0.00114089564940427i</v>
      </c>
      <c r="V3325" s="12" t="str">
        <f t="shared" si="1735"/>
        <v>0.0015-0.000346776793131996i</v>
      </c>
      <c r="W3325" s="12" t="str">
        <f t="shared" si="1736"/>
        <v>0.000688006852357004-0.000413836573084306i</v>
      </c>
      <c r="X3325" s="12" t="str">
        <f t="shared" si="1737"/>
        <v>0.000676606371680498-0.000393113037067862i</v>
      </c>
      <c r="Y3325" s="12" t="str">
        <f t="shared" si="1738"/>
        <v>0.00029+1.31475652552733i</v>
      </c>
      <c r="Z3325" s="12" t="str">
        <f t="shared" si="1739"/>
        <v>-0.00358453589833092-0.0061799812884437i</v>
      </c>
      <c r="AA3325" s="12" t="str">
        <f t="shared" si="1740"/>
        <v>0.00671428454362669-9.12989010185089i</v>
      </c>
      <c r="AB3325" s="12" t="str">
        <f t="shared" si="1741"/>
        <v>0.172181947262191-0.241619792317771i</v>
      </c>
      <c r="AC3325" s="12" t="str">
        <f t="shared" si="1742"/>
        <v>0.947978720679845-0.040847504328926i</v>
      </c>
      <c r="AD3325" s="12" t="str">
        <f t="shared" si="1743"/>
        <v>0.192256139125825-0.246594785033698i</v>
      </c>
      <c r="AE3325" s="12" t="str">
        <f t="shared" si="1744"/>
        <v>-0.00221310018970708-0.000304211483091541i</v>
      </c>
      <c r="AF3325" s="12" t="str">
        <f t="shared" si="1745"/>
        <v>-13.6699078985714-0.23121241178973i</v>
      </c>
      <c r="AG3325" s="12" t="str">
        <f t="shared" si="1746"/>
        <v>0.991854665422862-0.00636009792762663i</v>
      </c>
      <c r="AH3325" s="12" t="str">
        <f t="shared" si="1747"/>
        <v>0.0303989611323736+0.00490352037167679i</v>
      </c>
      <c r="AI3325" s="12">
        <f t="shared" si="1748"/>
        <v>-30.231269127327497</v>
      </c>
      <c r="AJ3325" s="12">
        <f t="shared" si="1749"/>
        <v>9.1631959687945574</v>
      </c>
      <c r="AK3325" s="12"/>
      <c r="AL3325" s="12"/>
      <c r="AM3325" s="12"/>
      <c r="AN3325" s="12"/>
    </row>
    <row r="3326" spans="1:40" x14ac:dyDescent="0.35">
      <c r="A3326" s="12"/>
      <c r="B3326" s="12">
        <f t="shared" si="1750"/>
        <v>1396000</v>
      </c>
      <c r="C3326" s="29" t="str">
        <f t="shared" si="1717"/>
        <v>-3.55436565441562E-08+0.00159000161864694i</v>
      </c>
      <c r="D3326" s="28" t="str">
        <f t="shared" si="1718"/>
        <v>-5.39906130536522+0.0121900124096265i</v>
      </c>
      <c r="E3326" s="12" t="str">
        <f t="shared" si="1719"/>
        <v>4200</v>
      </c>
      <c r="F3326" s="12" t="str">
        <f t="shared" si="1720"/>
        <v>0.704225352112676</v>
      </c>
      <c r="G3326" s="12" t="str">
        <f t="shared" si="1716"/>
        <v>0.704225352112676</v>
      </c>
      <c r="H3326" s="12" t="str">
        <f t="shared" si="1721"/>
        <v>8.27085762887434+0.243237148761755i</v>
      </c>
      <c r="I3326" s="12" t="str">
        <f t="shared" si="1722"/>
        <v>5482.07918051419i</v>
      </c>
      <c r="J3326" s="12" t="str">
        <f t="shared" si="1723"/>
        <v>-25705.2984300911+1185.64654250823i</v>
      </c>
      <c r="K3326" s="12" t="str">
        <f t="shared" si="1724"/>
        <v>0.00981594851777869-0.21281374927314i</v>
      </c>
      <c r="L3326" s="12" t="str">
        <f t="shared" si="1725"/>
        <v>0.000534727348971869-0.00971624248579133i</v>
      </c>
      <c r="M3326" s="12" t="str">
        <f t="shared" si="1726"/>
        <v>0.0103506758667506-0.222529991758931i</v>
      </c>
      <c r="N3326" s="12" t="str">
        <f t="shared" si="1727"/>
        <v>-17.5426533776454i</v>
      </c>
      <c r="O3326" s="12" t="str">
        <f t="shared" si="1728"/>
        <v>0.260841506289892+0.965381638833275i</v>
      </c>
      <c r="P3326" s="12" t="str">
        <f t="shared" si="1729"/>
        <v>0.739158493710108-0.965381638833275i</v>
      </c>
      <c r="Q3326" s="12" t="str">
        <f t="shared" si="1730"/>
        <v>-0.739158493710108+18.5080350164787i</v>
      </c>
      <c r="R3326" s="12" t="str">
        <f t="shared" si="1731"/>
        <v>-0.0536695125134047-0.0377937591462169i</v>
      </c>
      <c r="S3326" s="12" t="str">
        <f t="shared" si="1732"/>
        <v>1.79645046841387i</v>
      </c>
      <c r="T3326" s="12" t="str">
        <f t="shared" si="1733"/>
        <v>0.0678946163213423-0.0964146208942499i</v>
      </c>
      <c r="U3326" s="12" t="str">
        <f t="shared" si="1734"/>
        <v>0.001-0.00114007838891043i</v>
      </c>
      <c r="V3326" s="12" t="str">
        <f t="shared" si="1735"/>
        <v>0.0015-0.000346528385687059i</v>
      </c>
      <c r="W3326" s="12" t="str">
        <f t="shared" si="1736"/>
        <v>0.000687913738319628-0.000413595498131223i</v>
      </c>
      <c r="X3326" s="12" t="str">
        <f t="shared" si="1737"/>
        <v>0.00067651100907685-0.000392886824182964i</v>
      </c>
      <c r="Y3326" s="12" t="str">
        <f t="shared" si="1738"/>
        <v>0.00029+1.31569900332341i</v>
      </c>
      <c r="Z3326" s="12" t="str">
        <f t="shared" si="1739"/>
        <v>-0.00357990732087404-0.00617467829494736i</v>
      </c>
      <c r="AA3326" s="12" t="str">
        <f t="shared" si="1740"/>
        <v>0.00670400203408576-9.12334655026692i</v>
      </c>
      <c r="AB3326" s="12" t="str">
        <f t="shared" si="1741"/>
        <v>0.169477643044621-0.24066890115206i</v>
      </c>
      <c r="AC3326" s="12" t="str">
        <f t="shared" si="1742"/>
        <v>0.948198159559817-0.0402049442970746i</v>
      </c>
      <c r="AD3326" s="12" t="str">
        <f t="shared" si="1743"/>
        <v>0.189158643481924-0.24579649947407i</v>
      </c>
      <c r="AE3326" s="12" t="str">
        <f t="shared" si="1744"/>
        <v>-0.00219488472288412-0.000288065082297087i</v>
      </c>
      <c r="AF3326" s="12" t="str">
        <f t="shared" si="1745"/>
        <v>-13.6699189342396-0.231047136352129i</v>
      </c>
      <c r="AG3326" s="12" t="str">
        <f t="shared" si="1746"/>
        <v>0.991886788937278-0.00625321579326106i</v>
      </c>
      <c r="AH3326" s="12" t="str">
        <f t="shared" si="1747"/>
        <v>0.0301527640867141+0.00467139994695722i</v>
      </c>
      <c r="AI3326" s="12">
        <f t="shared" si="1748"/>
        <v>-30.310451133314832</v>
      </c>
      <c r="AJ3326" s="12">
        <f t="shared" si="1749"/>
        <v>8.8065049724749951</v>
      </c>
      <c r="AK3326" s="12"/>
      <c r="AL3326" s="12"/>
      <c r="AM3326" s="12"/>
      <c r="AN3326" s="12"/>
    </row>
    <row r="3327" spans="1:40" x14ac:dyDescent="0.35">
      <c r="A3327" s="12"/>
      <c r="B3327" s="12">
        <f t="shared" si="1750"/>
        <v>1397000</v>
      </c>
      <c r="C3327" s="29" t="str">
        <f t="shared" si="1717"/>
        <v>-3.54927890636936E-08+0.00158886346430402i</v>
      </c>
      <c r="D3327" s="28" t="str">
        <f t="shared" si="1718"/>
        <v>-5.39906130497523+0.0121812865596642i</v>
      </c>
      <c r="E3327" s="12" t="str">
        <f t="shared" si="1719"/>
        <v>4200</v>
      </c>
      <c r="F3327" s="12" t="str">
        <f t="shared" si="1720"/>
        <v>0.704225352112676</v>
      </c>
      <c r="G3327" s="12" t="str">
        <f t="shared" si="1716"/>
        <v>0.704225352112676</v>
      </c>
      <c r="H3327" s="12" t="str">
        <f t="shared" si="1721"/>
        <v>8.27086864127393+0.24306338334026i</v>
      </c>
      <c r="I3327" s="12" t="str">
        <f t="shared" si="1722"/>
        <v>5486.00617133118i</v>
      </c>
      <c r="J3327" s="12" t="str">
        <f t="shared" si="1723"/>
        <v>-25742.1401285969+1186.49585951576i</v>
      </c>
      <c r="K3327" s="12" t="str">
        <f t="shared" si="1724"/>
        <v>0.0098019293418791-0.212662047343542i</v>
      </c>
      <c r="L3327" s="12" t="str">
        <f t="shared" si="1725"/>
        <v>0.000533964393834626-0.00970932936755495i</v>
      </c>
      <c r="M3327" s="12" t="str">
        <f t="shared" si="1726"/>
        <v>0.0103358937357137-0.222371376711097i</v>
      </c>
      <c r="N3327" s="12" t="str">
        <f t="shared" si="1727"/>
        <v>-17.5552197482598i</v>
      </c>
      <c r="O3327" s="12" t="str">
        <f t="shared" si="1728"/>
        <v>0.272951935517358+0.962027671586077i</v>
      </c>
      <c r="P3327" s="12" t="str">
        <f t="shared" si="1729"/>
        <v>0.727048064482642-0.962027671586077i</v>
      </c>
      <c r="Q3327" s="12" t="str">
        <f t="shared" si="1730"/>
        <v>-0.727048064482642+18.5172474198459i</v>
      </c>
      <c r="R3327" s="12" t="str">
        <f t="shared" si="1731"/>
        <v>-0.0534123255083455-0.0371661468358784i</v>
      </c>
      <c r="S3327" s="12" t="str">
        <f t="shared" si="1732"/>
        <v>1.79773732405027i</v>
      </c>
      <c r="T3327" s="12" t="str">
        <f t="shared" si="1733"/>
        <v>0.0668149693579914-0.096021331130675i</v>
      </c>
      <c r="U3327" s="12" t="str">
        <f t="shared" si="1734"/>
        <v>0.001-0.00113926229843876i</v>
      </c>
      <c r="V3327" s="12" t="str">
        <f t="shared" si="1735"/>
        <v>0.0015-0.000346280333871965i</v>
      </c>
      <c r="W3327" s="12" t="str">
        <f t="shared" si="1736"/>
        <v>0.000687820754596167-0.000413354690875743i</v>
      </c>
      <c r="X3327" s="12" t="str">
        <f t="shared" si="1737"/>
        <v>0.000676415781220146-0.000392660858438975i</v>
      </c>
      <c r="Y3327" s="12" t="str">
        <f t="shared" si="1738"/>
        <v>0.00029+1.31664148111948i</v>
      </c>
      <c r="Z3327" s="12" t="str">
        <f t="shared" si="1739"/>
        <v>-0.0035752876193623-0.00616938413468743i</v>
      </c>
      <c r="AA3327" s="12" t="str">
        <f t="shared" si="1740"/>
        <v>0.00669374301916038-9.11681237342439i</v>
      </c>
      <c r="AB3327" s="12" t="str">
        <f t="shared" si="1741"/>
        <v>0.166782642577972-0.239687176447279i</v>
      </c>
      <c r="AC3327" s="12" t="str">
        <f t="shared" si="1742"/>
        <v>0.94842428026407-0.0395650670271508i</v>
      </c>
      <c r="AD3327" s="12" t="str">
        <f t="shared" si="1743"/>
        <v>0.186071227338488-0.244959203070087i</v>
      </c>
      <c r="AE3327" s="12" t="str">
        <f t="shared" si="1744"/>
        <v>-0.00217650557648911-0.000272145271878548i</v>
      </c>
      <c r="AF3327" s="12" t="str">
        <f t="shared" si="1745"/>
        <v>-13.6699299462492-0.230882096780596i</v>
      </c>
      <c r="AG3327" s="12" t="str">
        <f t="shared" si="1746"/>
        <v>0.991920154278393-0.00614681850532982i</v>
      </c>
      <c r="AH3327" s="12" t="str">
        <f t="shared" si="1747"/>
        <v>0.029904159455246+0.00444243258356686i</v>
      </c>
      <c r="AI3327" s="12">
        <f t="shared" si="1748"/>
        <v>-30.390566742378866</v>
      </c>
      <c r="AJ3327" s="12">
        <f t="shared" si="1749"/>
        <v>8.4498157539149474</v>
      </c>
      <c r="AK3327" s="12"/>
      <c r="AL3327" s="12"/>
      <c r="AM3327" s="12"/>
      <c r="AN3327" s="12"/>
    </row>
    <row r="3328" spans="1:40" x14ac:dyDescent="0.35">
      <c r="A3328" s="12"/>
      <c r="B3328" s="12">
        <f t="shared" si="1750"/>
        <v>1398000</v>
      </c>
      <c r="C3328" s="29" t="str">
        <f t="shared" si="1717"/>
        <v>-3.54420307018689E-08+0.00158772693822196i</v>
      </c>
      <c r="D3328" s="28" t="str">
        <f t="shared" si="1718"/>
        <v>-5.39906130458609+0.012172573193035i</v>
      </c>
      <c r="E3328" s="12" t="str">
        <f t="shared" si="1719"/>
        <v>4200</v>
      </c>
      <c r="F3328" s="12" t="str">
        <f t="shared" si="1720"/>
        <v>0.704225352112676</v>
      </c>
      <c r="G3328" s="12" t="str">
        <f t="shared" si="1716"/>
        <v>0.704225352112676</v>
      </c>
      <c r="H3328" s="12" t="str">
        <f t="shared" si="1721"/>
        <v>8.27087963008172+0.242889865764157i</v>
      </c>
      <c r="I3328" s="12" t="str">
        <f t="shared" si="1722"/>
        <v>5489.93316214816i</v>
      </c>
      <c r="J3328" s="12" t="str">
        <f t="shared" si="1723"/>
        <v>-25779.0082085552+1187.34517652328i</v>
      </c>
      <c r="K3328" s="12" t="str">
        <f t="shared" si="1724"/>
        <v>0.00978794015747881-0.212510561084969i</v>
      </c>
      <c r="L3328" s="12" t="str">
        <f t="shared" si="1725"/>
        <v>0.000533203068781481-0.00970242604974802i</v>
      </c>
      <c r="M3328" s="12" t="str">
        <f t="shared" si="1726"/>
        <v>0.0103211432262603-0.222212987134717i</v>
      </c>
      <c r="N3328" s="12" t="str">
        <f t="shared" si="1727"/>
        <v>-17.5677861188741i</v>
      </c>
      <c r="O3328" s="12" t="str">
        <f t="shared" si="1728"/>
        <v>0.285019262469953+0.958521789017383i</v>
      </c>
      <c r="P3328" s="12" t="str">
        <f t="shared" si="1729"/>
        <v>0.714980737530047-0.958521789017383i</v>
      </c>
      <c r="Q3328" s="12" t="str">
        <f t="shared" si="1730"/>
        <v>-0.714980737530047+18.5263079078915i</v>
      </c>
      <c r="R3328" s="12" t="str">
        <f t="shared" si="1731"/>
        <v>-0.0531486530575703-0.0365415752417593i</v>
      </c>
      <c r="S3328" s="12" t="str">
        <f t="shared" si="1732"/>
        <v>1.79902417968667i</v>
      </c>
      <c r="T3328" s="12" t="str">
        <f t="shared" si="1733"/>
        <v>0.0657391774237648-0.0956157119683468i</v>
      </c>
      <c r="U3328" s="12" t="str">
        <f t="shared" si="1734"/>
        <v>0.001-0.00113844737547851i</v>
      </c>
      <c r="V3328" s="12" t="str">
        <f t="shared" si="1735"/>
        <v>0.0015-0.000346032636923559i</v>
      </c>
      <c r="W3328" s="12" t="str">
        <f t="shared" si="1736"/>
        <v>0.000687727900984633-0.000413114150863361i</v>
      </c>
      <c r="X3328" s="12" t="str">
        <f t="shared" si="1737"/>
        <v>0.000676320687895232-0.000392435139422465i</v>
      </c>
      <c r="Y3328" s="12" t="str">
        <f t="shared" si="1738"/>
        <v>0.00029+1.31758395891556i</v>
      </c>
      <c r="Z3328" s="12" t="str">
        <f t="shared" si="1739"/>
        <v>-0.003570676770988-0.00616409878671241i</v>
      </c>
      <c r="AA3328" s="12" t="str">
        <f t="shared" si="1740"/>
        <v>0.00668350742809958-9.11028755118829i</v>
      </c>
      <c r="AB3328" s="12" t="str">
        <f t="shared" si="1741"/>
        <v>0.164097264984022-0.238674675260443i</v>
      </c>
      <c r="AC3328" s="12" t="str">
        <f t="shared" si="1742"/>
        <v>0.948657058831906-0.0389279389405809i</v>
      </c>
      <c r="AD3328" s="12" t="str">
        <f t="shared" si="1743"/>
        <v>0.182994383814401-0.244083021261612i</v>
      </c>
      <c r="AE3328" s="12" t="str">
        <f t="shared" si="1744"/>
        <v>-0.00215796565072315-0.000256453885034127i</v>
      </c>
      <c r="AF3328" s="12" t="str">
        <f t="shared" si="1745"/>
        <v>-13.6699409346678-0.230717292571122i</v>
      </c>
      <c r="AG3328" s="12" t="str">
        <f t="shared" si="1746"/>
        <v>0.991954754654048-0.00604092129070433i</v>
      </c>
      <c r="AH3328" s="12" t="str">
        <f t="shared" si="1747"/>
        <v>0.0296531893958587+0.00421664598794772i</v>
      </c>
      <c r="AI3328" s="12">
        <f t="shared" si="1748"/>
        <v>-30.47163139793831</v>
      </c>
      <c r="AJ3328" s="12">
        <f t="shared" si="1749"/>
        <v>8.0931293774158526</v>
      </c>
      <c r="AK3328" s="12"/>
      <c r="AL3328" s="12"/>
      <c r="AM3328" s="12"/>
      <c r="AN3328" s="12"/>
    </row>
    <row r="3329" spans="1:40" x14ac:dyDescent="0.35">
      <c r="A3329" s="12"/>
      <c r="B3329" s="12">
        <f t="shared" si="1750"/>
        <v>1399000</v>
      </c>
      <c r="C3329" s="29" t="str">
        <f t="shared" si="1717"/>
        <v>-3.53913811468033E-08+0.00158659203690913i</v>
      </c>
      <c r="D3329" s="28" t="str">
        <f t="shared" si="1718"/>
        <v>-5.39906130419777+0.01216387228297i</v>
      </c>
      <c r="E3329" s="12" t="str">
        <f t="shared" si="1719"/>
        <v>4200</v>
      </c>
      <c r="F3329" s="12" t="str">
        <f t="shared" si="1720"/>
        <v>0.704225352112676</v>
      </c>
      <c r="G3329" s="12" t="str">
        <f t="shared" ref="G3329:G3392" si="1751">IF($C$11=$C$7,$C$24,F3329)</f>
        <v>0.704225352112676</v>
      </c>
      <c r="H3329" s="12" t="str">
        <f t="shared" si="1721"/>
        <v>8.27089059536498+0.242716595504093i</v>
      </c>
      <c r="I3329" s="12" t="str">
        <f t="shared" si="1722"/>
        <v>5493.86015296515i</v>
      </c>
      <c r="J3329" s="12" t="str">
        <f t="shared" si="1723"/>
        <v>-25815.9026699661+1188.19449353081i</v>
      </c>
      <c r="K3329" s="12" t="str">
        <f t="shared" si="1724"/>
        <v>0.0097739808791486-0.212359290038796i</v>
      </c>
      <c r="L3329" s="12" t="str">
        <f t="shared" si="1725"/>
        <v>0.000532443369176756-0.00969553251160915i</v>
      </c>
      <c r="M3329" s="12" t="str">
        <f t="shared" si="1726"/>
        <v>0.0103064242483254-0.222054822550405i</v>
      </c>
      <c r="N3329" s="12" t="str">
        <f t="shared" si="1727"/>
        <v>-17.5803524894885i</v>
      </c>
      <c r="O3329" s="12" t="str">
        <f t="shared" si="1728"/>
        <v>0.297041581577052+0.954864544746638i</v>
      </c>
      <c r="P3329" s="12" t="str">
        <f t="shared" si="1729"/>
        <v>0.702958418422948-0.954864544746638i</v>
      </c>
      <c r="Q3329" s="12" t="str">
        <f t="shared" si="1730"/>
        <v>-0.702958418422948+18.5352170342351i</v>
      </c>
      <c r="R3329" s="12" t="str">
        <f t="shared" si="1731"/>
        <v>-0.0528785223254022-0.0359201089887867i</v>
      </c>
      <c r="S3329" s="12" t="str">
        <f t="shared" si="1732"/>
        <v>1.80031103532307i</v>
      </c>
      <c r="T3329" s="12" t="str">
        <f t="shared" si="1733"/>
        <v>0.0646673686025201-0.0951977872739989i</v>
      </c>
      <c r="U3329" s="12" t="str">
        <f t="shared" si="1734"/>
        <v>0.001-0.00113763361752606i</v>
      </c>
      <c r="V3329" s="12" t="str">
        <f t="shared" si="1735"/>
        <v>0.0015-0.000345785294080868i</v>
      </c>
      <c r="W3329" s="12" t="str">
        <f t="shared" si="1736"/>
        <v>0.000687635177283273-0.000412873877640708i</v>
      </c>
      <c r="X3329" s="12" t="str">
        <f t="shared" si="1737"/>
        <v>0.000676225728887239-0.000392209666721027i</v>
      </c>
      <c r="Y3329" s="12" t="str">
        <f t="shared" si="1738"/>
        <v>0.00029+1.31852643671164i</v>
      </c>
      <c r="Z3329" s="12" t="str">
        <f t="shared" si="1739"/>
        <v>-0.0035660747530181-0.00615882223013371i</v>
      </c>
      <c r="AA3329" s="12" t="str">
        <f t="shared" si="1740"/>
        <v>0.00667329519041543-9.10377206348163i</v>
      </c>
      <c r="AB3329" s="12" t="str">
        <f t="shared" si="1741"/>
        <v>0.161421829984003-0.237631457167377i</v>
      </c>
      <c r="AC3329" s="12" t="str">
        <f t="shared" si="1742"/>
        <v>0.94889647080906-0.0382936264251742i</v>
      </c>
      <c r="AD3329" s="12" t="str">
        <f t="shared" si="1743"/>
        <v>0.17992860451207-0.243168085772573i</v>
      </c>
      <c r="AE3329" s="12" t="str">
        <f t="shared" si="1744"/>
        <v>-0.00213926786621146-0.000240992717892559i</v>
      </c>
      <c r="AF3329" s="12" t="str">
        <f t="shared" si="1745"/>
        <v>-13.6699518995628-0.230552723221123i</v>
      </c>
      <c r="AG3329" s="12" t="str">
        <f t="shared" si="1746"/>
        <v>0.99199058308435-0.00593553928285559i</v>
      </c>
      <c r="AH3329" s="12" t="str">
        <f t="shared" si="1747"/>
        <v>0.0293998963881919+0.00399406728398124i</v>
      </c>
      <c r="AI3329" s="12">
        <f t="shared" si="1748"/>
        <v>-30.553661007133623</v>
      </c>
      <c r="AJ3329" s="12">
        <f t="shared" si="1749"/>
        <v>7.7364469043882202</v>
      </c>
      <c r="AK3329" s="12"/>
      <c r="AL3329" s="12"/>
      <c r="AM3329" s="12"/>
      <c r="AN3329" s="12"/>
    </row>
    <row r="3330" spans="1:40" x14ac:dyDescent="0.35">
      <c r="A3330" s="12"/>
      <c r="B3330" s="12">
        <f t="shared" si="1750"/>
        <v>1400000</v>
      </c>
      <c r="C3330" s="29" t="str">
        <f t="shared" ref="C3330:C3393" si="1752">IMPRODUCT(COMPLEX(-1,0),IMDIV(IMPRODUCT(G3330,COMPLEX($C$96+$C$97,0)),COMPLEX($C$96,2*PI()*B3330*$C$99*$C$98*(2*$C$96+$C$97))))</f>
        <v>-3.53408400877316E-08+0.0015854587568839i</v>
      </c>
      <c r="D3330" s="28" t="str">
        <f t="shared" ref="D3330:D3393" si="1753">IMPRODUCT(COMPLEX($C$102,0),IMSUB(C3330,G3330))</f>
        <v>-5.39906130381029+0.0121551838027766i</v>
      </c>
      <c r="E3330" s="12" t="str">
        <f t="shared" ref="E3330:E3393" si="1754">IMDIV(COMPLEX($C$20*10^3,0),COMPLEX(1,2*PI()*B3330*$C$20*1000*$C$29*10^-12))</f>
        <v>4200</v>
      </c>
      <c r="F3330" s="12" t="str">
        <f t="shared" ref="F3330:F3393" si="1755">IMDIV(COMPLEX($C$22*1000,0),IMSUM(COMPLEX($C$22*1000,0),E3330))</f>
        <v>0.704225352112676</v>
      </c>
      <c r="G3330" s="12" t="str">
        <f t="shared" si="1751"/>
        <v>0.704225352112676</v>
      </c>
      <c r="H3330" s="12" t="str">
        <f t="shared" ref="H3330:H3393" si="1756">IMPRODUCT(COMPLEX($C$104,0),IMPRODUCT(COMPLEX(-1,0),D3330),IMDIV(COMPLEX(0,2*PI()*B3330*$C$105*$C$106),COMPLEX(1,2*PI()*B3330*$C$105*$C$106)))</f>
        <v>8.27090153719082+0.242543572032226i</v>
      </c>
      <c r="I3330" s="12" t="str">
        <f t="shared" ref="I3330:I3393" si="1757">COMPLEX(0,2*PI()*B3330*$C$109*$C$108*$C$110)</f>
        <v>5497.78714378214i</v>
      </c>
      <c r="J3330" s="12" t="str">
        <f t="shared" ref="J3330:J3393" si="1758">IMSUM(COMPLEX(0,2*PI()*B3330*$C$109*$C$108),COMPLEX(0,2*PI()*B3330*$C$109*$C$107),COMPLEX(0,2*PI()*B3330*$C$28*10^-12*$C$107),COMPLEX(-1*2*PI()*B3330*2*PI()*B3330*$C$109*$C$108*$C$28*10^-12*$C$107,0),COMPLEX(1,0))</f>
        <v>-25852.8235128296+1189.04381053834i</v>
      </c>
      <c r="K3330" s="12" t="str">
        <f t="shared" ref="K3330:K3393" si="1759">IMDIV(I3330,J3330)</f>
        <v>0.00976005142176279-0.212208233747699i</v>
      </c>
      <c r="L3330" s="12" t="str">
        <f t="shared" ref="L3330:L3393" si="1760">IMDIV(COMPLEX($C$113,0),COMPLEX(1,2*PI()*B3330*$C$111*$C$112))</f>
        <v>0.000531685290401242-0.0096886487324355i</v>
      </c>
      <c r="M3330" s="12" t="str">
        <f t="shared" ref="M3330:M3393" si="1761">IMSUM(K3330,L3330)</f>
        <v>0.010291736712164-0.221896882480135i</v>
      </c>
      <c r="N3330" s="12" t="str">
        <f t="shared" ref="N3330:N3393" si="1762">COMPLEX(0,-2*PI()*B3330*$C$41)</f>
        <v>-17.5929188601028i</v>
      </c>
      <c r="O3330" s="12" t="str">
        <f t="shared" ref="O3330:O3393" si="1763">IMEXP(N3330)</f>
        <v>0.309016994374906+0.951056516295167i</v>
      </c>
      <c r="P3330" s="12" t="str">
        <f t="shared" ref="P3330:P3393" si="1764">IMSUB(COMPLEX(1,0),O3330)</f>
        <v>0.690983005625094-0.951056516295167i</v>
      </c>
      <c r="Q3330" s="12" t="str">
        <f t="shared" ref="Q3330:Q3393" si="1765">IMSUM(COMPLEX(0,2*PI()*B3330*$C$41),O3330,COMPLEX(-1,0))</f>
        <v>-0.690983005625094+18.543975376398i</v>
      </c>
      <c r="R3330" s="12" t="str">
        <f t="shared" ref="R3330:R3393" si="1766">IMDIV(P3330,Q3330)</f>
        <v>-0.05260196096604-0.0353018126506034i</v>
      </c>
      <c r="S3330" s="12" t="str">
        <f t="shared" ref="S3330:S3393" si="1767">IMDIV(COMPLEX(0,2*PI()*B3330*$C$119),COMPLEX($C$120,0))</f>
        <v>1.80159789095947i</v>
      </c>
      <c r="T3330" s="12" t="str">
        <f t="shared" ref="T3330:T3393" si="1768">IMPRODUCT(R3330,S3330)</f>
        <v>0.0635996712183734-0.09476758193675i</v>
      </c>
      <c r="U3330" s="12" t="str">
        <f t="shared" ref="U3330:U3393" si="1769">IMDIV(COMPLEX(1,2*PI()*B3330*$C$16*10^-3*$C$15*10^-6),COMPLEX(0,2*PI()*B3330*$C$15*10^-6))</f>
        <v>0.001-0.00113682102208497i</v>
      </c>
      <c r="V3330" s="12" t="str">
        <f t="shared" ref="V3330:V3393" si="1770">IMSUM(COMPLEX($C$18*10^-3,0),IMDIV(COMPLEX(1,0),COMPLEX(0,2*PI()*B3330*($C$17*1*10^-6))))</f>
        <v>0.0015-0.000345538304585096i</v>
      </c>
      <c r="W3330" s="12" t="str">
        <f t="shared" ref="W3330:W3393" si="1771">IMDIV(IMPRODUCT(U3330,V3330),IMSUM(U3330,V3330))</f>
        <v>0.00068754258329061-0.000412633870755552i</v>
      </c>
      <c r="X3330" s="12" t="str">
        <f t="shared" ref="X3330:X3393" si="1772">IMDIV(IMPRODUCT(COMPLEX($C$19,0),W3330),IMSUM(COMPLEX($C$19,0),W3330))</f>
        <v>0.000676130903981634-0.000391984439923288i</v>
      </c>
      <c r="Y3330" s="12" t="str">
        <f t="shared" ref="Y3330:Y3393" si="1773">COMPLEX($C$13*10^-3,2*PI()*B3330*$C$12*0.000001)</f>
        <v>0.00029+1.31946891450771i</v>
      </c>
      <c r="Z3330" s="12" t="str">
        <f t="shared" ref="Z3330:Z3393" si="1774">IMPRODUCT(COMPLEX($C$6,0),IMDIV(X3330,IMSUM(X3330,Y3330)))</f>
        <v>-0.00356148154279388-0.00615355444412549i</v>
      </c>
      <c r="AA3330" s="12" t="str">
        <f t="shared" ref="AA3330:AA3393" si="1775">IMDIV(COMPLEX($C$6,0),IMSUM(X3330,Y3330))</f>
        <v>0.00666310623588144-9.09726589028469i</v>
      </c>
      <c r="AB3330" s="12" t="str">
        <f t="shared" ref="AB3330:AB3393" si="1776">IMPRODUCT(COMPLEX($C$115,0),T3330)</f>
        <v>0.158756657898875-0.236557584295969i</v>
      </c>
      <c r="AC3330" s="12" t="str">
        <f t="shared" ref="AC3330:AC3393" si="1777">IMSUM(COMPLEX(1,0),IMPRODUCT(AB3330,M3330))</f>
        <v>0.949142491242091-0.0376621958355653i</v>
      </c>
      <c r="AD3330" s="12" t="str">
        <f t="shared" ref="AD3330:AD3393" si="1778">IMDIV(AB3330,AC3330)</f>
        <v>0.176874379436191-0.242214534593743i</v>
      </c>
      <c r="AE3330" s="12" t="str">
        <f t="shared" ref="AE3330:AE3393" si="1779">IMPRODUCT(AD3330,AA3330,X3330)</f>
        <v>-0.00212041516353623-0.000225763529279485i</v>
      </c>
      <c r="AF3330" s="12" t="str">
        <f t="shared" ref="AF3330:AF3393" si="1780">IMSUB(D3330,H3330)</f>
        <v>-13.6699628410011-0.230388388229449i</v>
      </c>
      <c r="AG3330" s="12" t="str">
        <f t="shared" ref="AG3330:AG3393" si="1781">IMSUM(COMPLEX(1,0),IMPRODUCT(AD3330,AA3330,COMPLEX($C$123,0)))</f>
        <v>0.992027632402905-0.00583068751951134i</v>
      </c>
      <c r="AH3330" s="12" t="str">
        <f t="shared" ref="AH3330:AH3393" si="1782">IMDIV(IMPRODUCT(AE3330,AF3330),AG3330)</f>
        <v>0.0291443232251847+0.00377472300910773i</v>
      </c>
      <c r="AI3330" s="12">
        <f t="shared" ref="AI3330:AI3393" si="1783">20*LOG10(IMABS(AH3330))</f>
        <v>-30.636671959248108</v>
      </c>
      <c r="AJ3330" s="12">
        <f t="shared" ref="AJ3330:AJ3393" si="1784">IMARGUMENT(AH3330)*180/PI()</f>
        <v>7.3797693931909469</v>
      </c>
      <c r="AK3330" s="12"/>
      <c r="AL3330" s="12"/>
      <c r="AM3330" s="12"/>
      <c r="AN3330" s="12"/>
    </row>
    <row r="3331" spans="1:40" x14ac:dyDescent="0.35">
      <c r="A3331" s="12"/>
      <c r="B3331" s="12">
        <f t="shared" si="1750"/>
        <v>1401000</v>
      </c>
      <c r="C3331" s="29" t="str">
        <f t="shared" si="1752"/>
        <v>-3.52904072149969E-08+0.00158432709467454i</v>
      </c>
      <c r="D3331" s="28" t="str">
        <f t="shared" si="1753"/>
        <v>-5.39906130342364+0.0121465077258381i</v>
      </c>
      <c r="E3331" s="12" t="str">
        <f t="shared" si="1754"/>
        <v>4200</v>
      </c>
      <c r="F3331" s="12" t="str">
        <f t="shared" si="1755"/>
        <v>0.704225352112676</v>
      </c>
      <c r="G3331" s="12" t="str">
        <f t="shared" si="1751"/>
        <v>0.704225352112676</v>
      </c>
      <c r="H3331" s="12" t="str">
        <f t="shared" si="1756"/>
        <v>8.27091245562607+0.242370794822208i</v>
      </c>
      <c r="I3331" s="12" t="str">
        <f t="shared" si="1757"/>
        <v>5501.71413459912i</v>
      </c>
      <c r="J3331" s="12" t="str">
        <f t="shared" si="1758"/>
        <v>-25889.7707371457+1189.89312754587i</v>
      </c>
      <c r="K3331" s="12" t="str">
        <f t="shared" si="1759"/>
        <v>0.00974615170049821-0.212057391755643i</v>
      </c>
      <c r="L3331" s="12" t="str">
        <f t="shared" si="1760"/>
        <v>0.00053092882785209-0.00968177469158228i</v>
      </c>
      <c r="M3331" s="12" t="str">
        <f t="shared" si="1761"/>
        <v>0.0102770805283503-0.221739166447225i</v>
      </c>
      <c r="N3331" s="12" t="str">
        <f t="shared" si="1762"/>
        <v>-17.6054852307172i</v>
      </c>
      <c r="O3331" s="12" t="str">
        <f t="shared" si="1763"/>
        <v>0.320943609807208+0.947098304994745i</v>
      </c>
      <c r="P3331" s="12" t="str">
        <f t="shared" si="1764"/>
        <v>0.679056390192792-0.947098304994745i</v>
      </c>
      <c r="Q3331" s="12" t="str">
        <f t="shared" si="1765"/>
        <v>-0.679056390192792+18.5525835357119i</v>
      </c>
      <c r="R3331" s="12" t="str">
        <f t="shared" si="1766"/>
        <v>-0.0523189971293135-0.0346867507495613i</v>
      </c>
      <c r="S3331" s="12" t="str">
        <f t="shared" si="1767"/>
        <v>1.80288474659587i</v>
      </c>
      <c r="T3331" s="12" t="str">
        <f t="shared" si="1768"/>
        <v>0.0625362138353569-0.0943251218816324i</v>
      </c>
      <c r="U3331" s="12" t="str">
        <f t="shared" si="1769"/>
        <v>0.001-0.00113600958666592i</v>
      </c>
      <c r="V3331" s="12" t="str">
        <f t="shared" si="1770"/>
        <v>0.0015-0.000345291667679611i</v>
      </c>
      <c r="W3331" s="12" t="str">
        <f t="shared" si="1771"/>
        <v>0.000687450118805436-0.000412394129756806i</v>
      </c>
      <c r="X3331" s="12" t="str">
        <f t="shared" si="1772"/>
        <v>0.0006760362129642-0.000391759458618919i</v>
      </c>
      <c r="Y3331" s="12" t="str">
        <f t="shared" si="1773"/>
        <v>0.00029+1.32041139230379i</v>
      </c>
      <c r="Z3331" s="12" t="str">
        <f t="shared" si="1774"/>
        <v>-0.00355689711773074-0.00614829540792433i</v>
      </c>
      <c r="AA3331" s="12" t="str">
        <f t="shared" si="1775"/>
        <v>0.00665294049453139-9.09076901163491i</v>
      </c>
      <c r="AB3331" s="12" t="str">
        <f t="shared" si="1776"/>
        <v>0.156102069648476-0.235453121359941i</v>
      </c>
      <c r="AC3331" s="12" t="str">
        <f t="shared" si="1777"/>
        <v>0.949395094672669-0.0370337134934073i</v>
      </c>
      <c r="AD3331" s="12" t="str">
        <f t="shared" si="1778"/>
        <v>0.173832196912313-0.241222511964337i</v>
      </c>
      <c r="AE3331" s="12" t="str">
        <f t="shared" si="1779"/>
        <v>-0.00210141050276451-0.000210768040487653i</v>
      </c>
      <c r="AF3331" s="12" t="str">
        <f t="shared" si="1780"/>
        <v>-13.6699737590497-0.23022428709637i</v>
      </c>
      <c r="AG3331" s="12" t="str">
        <f t="shared" si="1781"/>
        <v>0.992065895258088-0.00572638094031714i</v>
      </c>
      <c r="AH3331" s="12" t="str">
        <f t="shared" si="1782"/>
        <v>0.0288865130045489+0.00355863911055158i</v>
      </c>
      <c r="AI3331" s="12">
        <f t="shared" si="1783"/>
        <v>-30.720681145064404</v>
      </c>
      <c r="AJ3331" s="12">
        <f t="shared" si="1784"/>
        <v>7.0230978989224617</v>
      </c>
      <c r="AK3331" s="12"/>
      <c r="AL3331" s="12"/>
      <c r="AM3331" s="12"/>
      <c r="AN3331" s="12"/>
    </row>
    <row r="3332" spans="1:40" x14ac:dyDescent="0.35">
      <c r="A3332" s="12"/>
      <c r="B3332" s="12">
        <f t="shared" si="1750"/>
        <v>1402000</v>
      </c>
      <c r="C3332" s="29" t="str">
        <f t="shared" si="1752"/>
        <v>-3.52400822200464E-08+0.00158319704681926i</v>
      </c>
      <c r="D3332" s="28" t="str">
        <f t="shared" si="1753"/>
        <v>-5.39906130303781+0.0121378440256143i</v>
      </c>
      <c r="E3332" s="12" t="str">
        <f t="shared" si="1754"/>
        <v>4200</v>
      </c>
      <c r="F3332" s="12" t="str">
        <f t="shared" si="1755"/>
        <v>0.704225352112676</v>
      </c>
      <c r="G3332" s="12" t="str">
        <f t="shared" si="1751"/>
        <v>0.704225352112676</v>
      </c>
      <c r="H3332" s="12" t="str">
        <f t="shared" si="1756"/>
        <v>8.27092335073731+0.242198263349191i</v>
      </c>
      <c r="I3332" s="12" t="str">
        <f t="shared" si="1757"/>
        <v>5505.64112541611i</v>
      </c>
      <c r="J3332" s="12" t="str">
        <f t="shared" si="1758"/>
        <v>-25926.7443429143+1190.74244455339i</v>
      </c>
      <c r="K3332" s="12" t="str">
        <f t="shared" si="1759"/>
        <v>0.00973228163083294-0.211906763607882i</v>
      </c>
      <c r="L3332" s="12" t="str">
        <f t="shared" si="1760"/>
        <v>0.000530173976942771-0.00967491036846276i</v>
      </c>
      <c r="M3332" s="12" t="str">
        <f t="shared" si="1761"/>
        <v>0.0102624556077757-0.221581673976345i</v>
      </c>
      <c r="N3332" s="12" t="str">
        <f t="shared" si="1762"/>
        <v>-17.6180516013316i</v>
      </c>
      <c r="O3332" s="12" t="str">
        <f t="shared" si="1763"/>
        <v>0.332819544523025+0.942990535892851i</v>
      </c>
      <c r="P3332" s="12" t="str">
        <f t="shared" si="1764"/>
        <v>0.667180455476975-0.942990535892851i</v>
      </c>
      <c r="Q3332" s="12" t="str">
        <f t="shared" si="1765"/>
        <v>-0.667180455476975+18.5610421372245i</v>
      </c>
      <c r="R3332" s="12" t="str">
        <f t="shared" si="1766"/>
        <v>-0.0520296594665823-0.0340749877566047i</v>
      </c>
      <c r="S3332" s="12" t="str">
        <f t="shared" si="1767"/>
        <v>1.80417160223227i</v>
      </c>
      <c r="T3332" s="12" t="str">
        <f t="shared" si="1768"/>
        <v>0.0614771252568785-0.0938704340834232i</v>
      </c>
      <c r="U3332" s="12" t="str">
        <f t="shared" si="1769"/>
        <v>0.001-0.0011351993087867i</v>
      </c>
      <c r="V3332" s="12" t="str">
        <f t="shared" si="1770"/>
        <v>0.0015-0.000345045382609939i</v>
      </c>
      <c r="W3332" s="12" t="str">
        <f t="shared" si="1771"/>
        <v>0.000687357783626795-0.000412154654194507i</v>
      </c>
      <c r="X3332" s="12" t="str">
        <f t="shared" si="1772"/>
        <v>0.00067594165562102-0.000391534722398593i</v>
      </c>
      <c r="Y3332" s="12" t="str">
        <f t="shared" si="1773"/>
        <v>0.00029+1.32135387009987i</v>
      </c>
      <c r="Z3332" s="12" t="str">
        <f t="shared" si="1774"/>
        <v>-0.00355232145531763-0.00614304510082891i</v>
      </c>
      <c r="AA3332" s="12" t="str">
        <f t="shared" si="1775"/>
        <v>0.00664279789665828-9.08428140762678i</v>
      </c>
      <c r="AB3332" s="12" t="str">
        <f t="shared" si="1776"/>
        <v>0.153458386750166-0.234318135693376i</v>
      </c>
      <c r="AC3332" s="12" t="str">
        <f t="shared" si="1777"/>
        <v>0.94965425513171-0.0364082456874612i</v>
      </c>
      <c r="AD3332" s="12" t="str">
        <f t="shared" si="1778"/>
        <v>0.170802543505958-0.24019216835261i</v>
      </c>
      <c r="AE3332" s="12" t="str">
        <f t="shared" si="1779"/>
        <v>-0.00208225686297501-0.000196007935055152i</v>
      </c>
      <c r="AF3332" s="12" t="str">
        <f t="shared" si="1780"/>
        <v>-13.6699846537751-0.230060419323577i</v>
      </c>
      <c r="AG3332" s="12" t="str">
        <f t="shared" si="1781"/>
        <v>0.992105364114344-0.0056226343845257i</v>
      </c>
      <c r="AH3332" s="12" t="str">
        <f t="shared" si="1782"/>
        <v>0.0286265091202142+0.00334584094171189i</v>
      </c>
      <c r="AI3332" s="12">
        <f t="shared" si="1783"/>
        <v>-30.80570597719742</v>
      </c>
      <c r="AJ3332" s="12">
        <f t="shared" si="1784"/>
        <v>6.6664334732637602</v>
      </c>
      <c r="AK3332" s="12"/>
      <c r="AL3332" s="12"/>
      <c r="AM3332" s="12"/>
      <c r="AN3332" s="12"/>
    </row>
    <row r="3333" spans="1:40" x14ac:dyDescent="0.35">
      <c r="A3333" s="12"/>
      <c r="B3333" s="12">
        <f t="shared" si="1750"/>
        <v>1403000</v>
      </c>
      <c r="C3333" s="29" t="str">
        <f t="shared" si="1752"/>
        <v>-3.51898647954266E-08+0.00158206860986612i</v>
      </c>
      <c r="D3333" s="28" t="str">
        <f t="shared" si="1753"/>
        <v>-5.39906130265282+0.0121291926756403i</v>
      </c>
      <c r="E3333" s="12" t="str">
        <f t="shared" si="1754"/>
        <v>4200</v>
      </c>
      <c r="F3333" s="12" t="str">
        <f t="shared" si="1755"/>
        <v>0.704225352112676</v>
      </c>
      <c r="G3333" s="12" t="str">
        <f t="shared" si="1751"/>
        <v>0.704225352112676</v>
      </c>
      <c r="H3333" s="12" t="str">
        <f t="shared" si="1756"/>
        <v>8.27093422259095+0.24202597708981i</v>
      </c>
      <c r="I3333" s="12" t="str">
        <f t="shared" si="1757"/>
        <v>5509.5681162331i</v>
      </c>
      <c r="J3333" s="12" t="str">
        <f t="shared" si="1758"/>
        <v>-25963.7443301354+1191.59176156092i</v>
      </c>
      <c r="K3333" s="12" t="str">
        <f t="shared" si="1759"/>
        <v>0.00971844112854505-0.211756348850953i</v>
      </c>
      <c r="L3333" s="12" t="str">
        <f t="shared" si="1760"/>
        <v>0.000529420733102995-0.00966805574254803i</v>
      </c>
      <c r="M3333" s="12" t="str">
        <f t="shared" si="1761"/>
        <v>0.010247861861648-0.221424404593501i</v>
      </c>
      <c r="N3333" s="12" t="str">
        <f t="shared" si="1762"/>
        <v>-17.6306179719459i</v>
      </c>
      <c r="O3333" s="12" t="str">
        <f t="shared" si="1763"/>
        <v>0.344642923174498+0.938733857653881i</v>
      </c>
      <c r="P3333" s="12" t="str">
        <f t="shared" si="1764"/>
        <v>0.655357076825502-0.938733857653881i</v>
      </c>
      <c r="Q3333" s="12" t="str">
        <f t="shared" si="1765"/>
        <v>-0.655357076825502+18.5693518295998i</v>
      </c>
      <c r="R3333" s="12" t="str">
        <f t="shared" si="1766"/>
        <v>-0.0517339771367332-0.0334665880909215i</v>
      </c>
      <c r="S3333" s="12" t="str">
        <f t="shared" si="1767"/>
        <v>1.80545845786867i</v>
      </c>
      <c r="T3333" s="12" t="str">
        <f t="shared" si="1768"/>
        <v>0.0604225345247611-0.0934035465806994i</v>
      </c>
      <c r="U3333" s="12" t="str">
        <f t="shared" si="1769"/>
        <v>0.001-0.00113439018597217i</v>
      </c>
      <c r="V3333" s="12" t="str">
        <f t="shared" si="1770"/>
        <v>0.0015-0.00034479944862376i</v>
      </c>
      <c r="W3333" s="12" t="str">
        <f t="shared" si="1771"/>
        <v>0.000687265577554005-0.00041191544361982i</v>
      </c>
      <c r="X3333" s="12" t="str">
        <f t="shared" si="1772"/>
        <v>0.000675847231738521-0.000391310230854024i</v>
      </c>
      <c r="Y3333" s="12" t="str">
        <f t="shared" si="1773"/>
        <v>0.00029+1.32229634789594i</v>
      </c>
      <c r="Z3333" s="12" t="str">
        <f t="shared" si="1774"/>
        <v>-0.00354775453311716-0.00613780350220026i</v>
      </c>
      <c r="AA3333" s="12" t="str">
        <f t="shared" si="1775"/>
        <v>0.00663267837281345-9.07780305841167i</v>
      </c>
      <c r="AB3333" s="12" t="str">
        <f t="shared" si="1776"/>
        <v>0.150825931316439-0.233152697285799i</v>
      </c>
      <c r="AC3333" s="12" t="str">
        <f t="shared" si="1777"/>
        <v>0.949919946133408-0.0357858586734583i</v>
      </c>
      <c r="AD3333" s="12" t="str">
        <f t="shared" si="1778"/>
        <v>0.167785903941713-0.23912366043532i</v>
      </c>
      <c r="AE3333" s="12" t="str">
        <f t="shared" si="1779"/>
        <v>-0.00206295724178122-0.000181484858548307i</v>
      </c>
      <c r="AF3333" s="12" t="str">
        <f t="shared" si="1780"/>
        <v>-13.6699955252438-0.22989678441417i</v>
      </c>
      <c r="AG3333" s="12" t="str">
        <f t="shared" si="1781"/>
        <v>0.992146031253511-0.00551946258869504i</v>
      </c>
      <c r="AH3333" s="12" t="str">
        <f t="shared" si="1782"/>
        <v>0.0283643552537194+0.0031363532586712i</v>
      </c>
      <c r="AI3333" s="12">
        <f t="shared" si="1783"/>
        <v>-30.891764411474139</v>
      </c>
      <c r="AJ3333" s="12">
        <f t="shared" si="1784"/>
        <v>6.3097771642895131</v>
      </c>
      <c r="AK3333" s="12"/>
      <c r="AL3333" s="12"/>
      <c r="AM3333" s="12"/>
      <c r="AN3333" s="12"/>
    </row>
    <row r="3334" spans="1:40" x14ac:dyDescent="0.35">
      <c r="A3334" s="12"/>
      <c r="B3334" s="12">
        <f t="shared" si="1750"/>
        <v>1404000</v>
      </c>
      <c r="C3334" s="29" t="str">
        <f t="shared" si="1752"/>
        <v>-3.51397546347786E-08+0.00158094178037303i</v>
      </c>
      <c r="D3334" s="28" t="str">
        <f t="shared" si="1753"/>
        <v>-5.39906130226864+0.0121205536495266i</v>
      </c>
      <c r="E3334" s="12" t="str">
        <f t="shared" si="1754"/>
        <v>4200</v>
      </c>
      <c r="F3334" s="12" t="str">
        <f t="shared" si="1755"/>
        <v>0.704225352112676</v>
      </c>
      <c r="G3334" s="12" t="str">
        <f t="shared" si="1751"/>
        <v>0.704225352112676</v>
      </c>
      <c r="H3334" s="12" t="str">
        <f t="shared" si="1756"/>
        <v>8.27094507125306+0.241853935522188i</v>
      </c>
      <c r="I3334" s="12" t="str">
        <f t="shared" si="1757"/>
        <v>5513.49510705009i</v>
      </c>
      <c r="J3334" s="12" t="str">
        <f t="shared" si="1758"/>
        <v>-26000.7706988092+1192.44107856845i</v>
      </c>
      <c r="K3334" s="12" t="str">
        <f t="shared" si="1759"/>
        <v>0.00970463010971084-0.21160614703267i</v>
      </c>
      <c r="L3334" s="12" t="str">
        <f t="shared" si="1760"/>
        <v>0.000528669091778642-0.00966121079336672i</v>
      </c>
      <c r="M3334" s="12" t="str">
        <f t="shared" si="1761"/>
        <v>0.0102332992014895-0.221267357826037i</v>
      </c>
      <c r="N3334" s="12" t="str">
        <f t="shared" si="1762"/>
        <v>-17.6431843425603i</v>
      </c>
      <c r="O3334" s="12" t="str">
        <f t="shared" si="1763"/>
        <v>0.35641187871327+0.934328942456605i</v>
      </c>
      <c r="P3334" s="12" t="str">
        <f t="shared" si="1764"/>
        <v>0.64358812128673-0.934328942456605i</v>
      </c>
      <c r="Q3334" s="12" t="str">
        <f t="shared" si="1765"/>
        <v>-0.64358812128673+18.5775132850169i</v>
      </c>
      <c r="R3334" s="12" t="str">
        <f t="shared" si="1766"/>
        <v>-0.0514319798122791-0.0328616161194005i</v>
      </c>
      <c r="S3334" s="12" t="str">
        <f t="shared" si="1767"/>
        <v>1.80674531350507i</v>
      </c>
      <c r="T3334" s="12" t="str">
        <f t="shared" si="1768"/>
        <v>0.0593725709179295-0.0929244884901226i</v>
      </c>
      <c r="U3334" s="12" t="str">
        <f t="shared" si="1769"/>
        <v>0.001-0.00113358221575424i</v>
      </c>
      <c r="V3334" s="12" t="str">
        <f t="shared" si="1770"/>
        <v>0.0015-0.000344553864970893i</v>
      </c>
      <c r="W3334" s="12" t="str">
        <f t="shared" si="1771"/>
        <v>0.000687173500386638-0.00041167649758503i</v>
      </c>
      <c r="X3334" s="12" t="str">
        <f t="shared" si="1772"/>
        <v>0.000675752941103416-0.000391085983577931i</v>
      </c>
      <c r="Y3334" s="12" t="str">
        <f t="shared" si="1773"/>
        <v>0.00029+1.32323882569202i</v>
      </c>
      <c r="Z3334" s="12" t="str">
        <f t="shared" si="1774"/>
        <v>-0.00354319632876494-0.00613257059146082i</v>
      </c>
      <c r="AA3334" s="12" t="str">
        <f t="shared" si="1775"/>
        <v>0.00662258185380493-9.07133394419749i</v>
      </c>
      <c r="AB3334" s="12" t="str">
        <f t="shared" si="1776"/>
        <v>0.148205026051635-0.231956878817835i</v>
      </c>
      <c r="AC3334" s="12" t="str">
        <f t="shared" si="1777"/>
        <v>0.950192140669154-0.0351666186737708i</v>
      </c>
      <c r="AD3334" s="12" t="str">
        <f t="shared" si="1778"/>
        <v>0.164782761022502-0.238017151076071i</v>
      </c>
      <c r="AE3334" s="12" t="str">
        <f t="shared" si="1779"/>
        <v>-0.00204351465485108-0.000167200418350488i</v>
      </c>
      <c r="AF3334" s="12" t="str">
        <f t="shared" si="1780"/>
        <v>-13.6700063735217-0.229733381872661i</v>
      </c>
      <c r="AG3334" s="12" t="str">
        <f t="shared" si="1781"/>
        <v>0.992187888776185-0.00541688018440237i</v>
      </c>
      <c r="AH3334" s="12" t="str">
        <f t="shared" si="1782"/>
        <v>0.0281000953655456+0.00293020021683939i</v>
      </c>
      <c r="AI3334" s="12">
        <f t="shared" si="1783"/>
        <v>-30.978874969426712</v>
      </c>
      <c r="AJ3334" s="12">
        <f t="shared" si="1784"/>
        <v>5.9531300162785179</v>
      </c>
      <c r="AK3334" s="12"/>
      <c r="AL3334" s="12"/>
      <c r="AM3334" s="12"/>
      <c r="AN3334" s="12"/>
    </row>
    <row r="3335" spans="1:40" x14ac:dyDescent="0.35">
      <c r="A3335" s="12"/>
      <c r="B3335" s="12">
        <f t="shared" si="1750"/>
        <v>1405000</v>
      </c>
      <c r="C3335" s="29" t="str">
        <f t="shared" si="1752"/>
        <v>-3.50897514328331E-08+0.00157981655490768i</v>
      </c>
      <c r="D3335" s="28" t="str">
        <f t="shared" si="1753"/>
        <v>-5.39906130188528+0.0121119269209589i</v>
      </c>
      <c r="E3335" s="12" t="str">
        <f t="shared" si="1754"/>
        <v>4200</v>
      </c>
      <c r="F3335" s="12" t="str">
        <f t="shared" si="1755"/>
        <v>0.704225352112676</v>
      </c>
      <c r="G3335" s="12" t="str">
        <f t="shared" si="1751"/>
        <v>0.704225352112676</v>
      </c>
      <c r="H3335" s="12" t="str">
        <f t="shared" si="1756"/>
        <v>8.27095589678956+0.241682138125926i</v>
      </c>
      <c r="I3335" s="12" t="str">
        <f t="shared" si="1757"/>
        <v>5517.42209786707i</v>
      </c>
      <c r="J3335" s="12" t="str">
        <f t="shared" si="1758"/>
        <v>-26037.8234489355+1193.29039557597i</v>
      </c>
      <c r="K3335" s="12" t="str">
        <f t="shared" si="1759"/>
        <v>0.00969084849070426-0.211456157702123i</v>
      </c>
      <c r="L3335" s="12" t="str">
        <f t="shared" si="1760"/>
        <v>0.00052791904843171-0.00965437550050501i</v>
      </c>
      <c r="M3335" s="12" t="str">
        <f t="shared" si="1761"/>
        <v>0.010218767539136-0.221110533202628i</v>
      </c>
      <c r="N3335" s="12" t="str">
        <f t="shared" si="1762"/>
        <v>-17.6557507131746i</v>
      </c>
      <c r="O3335" s="12" t="str">
        <f t="shared" si="1763"/>
        <v>0.368124552684644+0.929776485888265i</v>
      </c>
      <c r="P3335" s="12" t="str">
        <f t="shared" si="1764"/>
        <v>0.631875447315356-0.929776485888265i</v>
      </c>
      <c r="Q3335" s="12" t="str">
        <f t="shared" si="1765"/>
        <v>-0.631875447315356+18.5855271990629i</v>
      </c>
      <c r="R3335" s="12" t="str">
        <f t="shared" si="1766"/>
        <v>-0.0511236976855931-0.0322601361559487i</v>
      </c>
      <c r="S3335" s="12" t="str">
        <f t="shared" si="1767"/>
        <v>1.80803216914147i</v>
      </c>
      <c r="T3335" s="12" t="str">
        <f t="shared" si="1768"/>
        <v>0.0583273639508391-0.0924332900210156i</v>
      </c>
      <c r="U3335" s="12" t="str">
        <f t="shared" si="1769"/>
        <v>0.001-0.00113277539567185i</v>
      </c>
      <c r="V3335" s="12" t="str">
        <f t="shared" si="1770"/>
        <v>0.0015-0.000344308630903299i</v>
      </c>
      <c r="W3335" s="12" t="str">
        <f t="shared" si="1771"/>
        <v>0.000687081551924535-0.00041143781564355i</v>
      </c>
      <c r="X3335" s="12" t="str">
        <f t="shared" si="1772"/>
        <v>0.000675658783502751-0.000390861980164053i</v>
      </c>
      <c r="Y3335" s="12" t="str">
        <f t="shared" si="1773"/>
        <v>0.00029+1.3241813034881i</v>
      </c>
      <c r="Z3335" s="12" t="str">
        <f t="shared" si="1774"/>
        <v>-0.00353864681996946-0.00612734634809477i</v>
      </c>
      <c r="AA3335" s="12" t="str">
        <f t="shared" si="1775"/>
        <v>0.00661250827069654-9.06487404524845i</v>
      </c>
      <c r="AB3335" s="12" t="str">
        <f t="shared" si="1776"/>
        <v>0.145595994248025-0.230730755697595i</v>
      </c>
      <c r="AC3335" s="12" t="str">
        <f t="shared" si="1777"/>
        <v>0.950470811201309-0.0345505918769505i</v>
      </c>
      <c r="AD3335" s="12" t="str">
        <f t="shared" si="1778"/>
        <v>0.161793595549373-0.236872809302694i</v>
      </c>
      <c r="AE3335" s="12" t="str">
        <f t="shared" si="1779"/>
        <v>-0.00202393213542602-0.000153156183458362i</v>
      </c>
      <c r="AF3335" s="12" t="str">
        <f t="shared" si="1780"/>
        <v>-13.6700171986748-0.229570211204967i</v>
      </c>
      <c r="AG3335" s="12" t="str">
        <f t="shared" si="1781"/>
        <v>0.992230928603105-0.00531490169598466i</v>
      </c>
      <c r="AH3335" s="12" t="str">
        <f t="shared" si="1782"/>
        <v>0.0278337736864407+0.00272740536775555i</v>
      </c>
      <c r="AI3335" s="12">
        <f t="shared" si="1783"/>
        <v>-31.067056761953587</v>
      </c>
      <c r="AJ3335" s="12">
        <f t="shared" si="1784"/>
        <v>5.5964930695581092</v>
      </c>
      <c r="AK3335" s="12"/>
      <c r="AL3335" s="12"/>
      <c r="AM3335" s="12"/>
      <c r="AN3335" s="12"/>
    </row>
    <row r="3336" spans="1:40" x14ac:dyDescent="0.35">
      <c r="A3336" s="12"/>
      <c r="B3336" s="12">
        <f t="shared" si="1750"/>
        <v>1406000</v>
      </c>
      <c r="C3336" s="29" t="str">
        <f t="shared" si="1752"/>
        <v>-3.50398548854063E-08+0.00157869293004754i</v>
      </c>
      <c r="D3336" s="28" t="str">
        <f t="shared" si="1753"/>
        <v>-5.39906130150274+0.0121033124636978i</v>
      </c>
      <c r="E3336" s="12" t="str">
        <f t="shared" si="1754"/>
        <v>4200</v>
      </c>
      <c r="F3336" s="12" t="str">
        <f t="shared" si="1755"/>
        <v>0.704225352112676</v>
      </c>
      <c r="G3336" s="12" t="str">
        <f t="shared" si="1751"/>
        <v>0.704225352112676</v>
      </c>
      <c r="H3336" s="12" t="str">
        <f t="shared" si="1756"/>
        <v>8.27096669926613+0.241510584382094i</v>
      </c>
      <c r="I3336" s="12" t="str">
        <f t="shared" si="1757"/>
        <v>5521.34908868406i</v>
      </c>
      <c r="J3336" s="12" t="str">
        <f t="shared" si="1758"/>
        <v>-26074.9025805143+1194.1397125835i</v>
      </c>
      <c r="K3336" s="12" t="str">
        <f t="shared" si="1759"/>
        <v>0.00967709618819548-0.21130638040967i</v>
      </c>
      <c r="L3336" s="12" t="str">
        <f t="shared" si="1760"/>
        <v>0.000527170598540218-0.00964754984360614i</v>
      </c>
      <c r="M3336" s="12" t="str">
        <f t="shared" si="1761"/>
        <v>0.0102042667867357-0.220953930253276i</v>
      </c>
      <c r="N3336" s="12" t="str">
        <f t="shared" si="1762"/>
        <v>-17.668317083789i</v>
      </c>
      <c r="O3336" s="12" t="str">
        <f t="shared" si="1763"/>
        <v>0.379779095521803+0.925077206834457i</v>
      </c>
      <c r="P3336" s="12" t="str">
        <f t="shared" si="1764"/>
        <v>0.620220904478197-0.925077206834457i</v>
      </c>
      <c r="Q3336" s="12" t="str">
        <f t="shared" si="1765"/>
        <v>-0.620220904478197+18.5933942906235i</v>
      </c>
      <c r="R3336" s="12" t="str">
        <f t="shared" si="1766"/>
        <v>-0.0508091614752087-0.0316622124605374i</v>
      </c>
      <c r="S3336" s="12" t="str">
        <f t="shared" si="1767"/>
        <v>1.80931902477787i</v>
      </c>
      <c r="T3336" s="12" t="str">
        <f t="shared" si="1768"/>
        <v>0.0572870433714093-0.0919299824901059i</v>
      </c>
      <c r="U3336" s="12" t="str">
        <f t="shared" si="1769"/>
        <v>0.001-0.00113196972327095i</v>
      </c>
      <c r="V3336" s="12" t="str">
        <f t="shared" si="1770"/>
        <v>0.0015-0.00034406374567506i</v>
      </c>
      <c r="W3336" s="12" t="str">
        <f t="shared" si="1771"/>
        <v>0.00068698973196781-0.000411199397349902i</v>
      </c>
      <c r="X3336" s="12" t="str">
        <f t="shared" si="1772"/>
        <v>0.000675564758723893-0.000390638220207142i</v>
      </c>
      <c r="Y3336" s="12" t="str">
        <f t="shared" si="1773"/>
        <v>0.00029+1.32512378128417i</v>
      </c>
      <c r="Z3336" s="12" t="str">
        <f t="shared" si="1774"/>
        <v>-0.00353410598451191-0.00612213075164783i</v>
      </c>
      <c r="AA3336" s="12" t="str">
        <f t="shared" si="1775"/>
        <v>0.00660245755480738-9.05842334188531i</v>
      </c>
      <c r="AB3336" s="12" t="str">
        <f t="shared" si="1776"/>
        <v>0.142999159780648-0.229474406097482i</v>
      </c>
      <c r="AC3336" s="12" t="str">
        <f t="shared" si="1777"/>
        <v>0.950755929656906-0.0339378444369968i</v>
      </c>
      <c r="AD3336" s="12" t="str">
        <f t="shared" si="1778"/>
        <v>0.158818886241146-0.235690810283389i</v>
      </c>
      <c r="AE3336" s="12" t="str">
        <f t="shared" si="1779"/>
        <v>-0.00200421273383508-0.000139353684282392i</v>
      </c>
      <c r="AF3336" s="12" t="str">
        <f t="shared" si="1780"/>
        <v>-13.6700280007689-0.229407271918396i</v>
      </c>
      <c r="AG3336" s="12" t="str">
        <f t="shared" si="1781"/>
        <v>0.992275142476571-0.00521354153828452i</v>
      </c>
      <c r="AH3336" s="12" t="str">
        <f t="shared" si="1782"/>
        <v>0.027565434708669+0.00252799165600136i</v>
      </c>
      <c r="AI3336" s="12">
        <f t="shared" si="1783"/>
        <v>-31.156329514245733</v>
      </c>
      <c r="AJ3336" s="12">
        <f t="shared" si="1784"/>
        <v>5.2398673603041352</v>
      </c>
      <c r="AK3336" s="12"/>
      <c r="AL3336" s="12"/>
      <c r="AM3336" s="12"/>
      <c r="AN3336" s="12"/>
    </row>
    <row r="3337" spans="1:40" x14ac:dyDescent="0.35">
      <c r="A3337" s="12"/>
      <c r="B3337" s="12">
        <f t="shared" si="1750"/>
        <v>1407000</v>
      </c>
      <c r="C3337" s="29" t="str">
        <f t="shared" si="1752"/>
        <v>-3.49900646893947E-08+0.00157757090237982i</v>
      </c>
      <c r="D3337" s="28" t="str">
        <f t="shared" si="1753"/>
        <v>-5.39906130112102+0.0120947102515786i</v>
      </c>
      <c r="E3337" s="12" t="str">
        <f t="shared" si="1754"/>
        <v>4200</v>
      </c>
      <c r="F3337" s="12" t="str">
        <f t="shared" si="1755"/>
        <v>0.704225352112676</v>
      </c>
      <c r="G3337" s="12" t="str">
        <f t="shared" si="1751"/>
        <v>0.704225352112676</v>
      </c>
      <c r="H3337" s="12" t="str">
        <f t="shared" si="1756"/>
        <v>8.27097747874817+0.241339273773236i</v>
      </c>
      <c r="I3337" s="12" t="str">
        <f t="shared" si="1757"/>
        <v>5525.27607950105i</v>
      </c>
      <c r="J3337" s="12" t="str">
        <f t="shared" si="1758"/>
        <v>-26112.0080935457+1194.98902959103i</v>
      </c>
      <c r="K3337" s="12" t="str">
        <f t="shared" si="1759"/>
        <v>0.0096633731191491-0.211156814706935i</v>
      </c>
      <c r="L3337" s="12" t="str">
        <f t="shared" si="1760"/>
        <v>0.000526423737598158-0.00964073380237038i</v>
      </c>
      <c r="M3337" s="12" t="str">
        <f t="shared" si="1761"/>
        <v>0.0101897968567473-0.220797548509305i</v>
      </c>
      <c r="N3337" s="12" t="str">
        <f t="shared" si="1762"/>
        <v>-17.6808834544034i</v>
      </c>
      <c r="O3337" s="12" t="str">
        <f t="shared" si="1763"/>
        <v>0.391373666837243+0.920231847365853i</v>
      </c>
      <c r="P3337" s="12" t="str">
        <f t="shared" si="1764"/>
        <v>0.608626333162757-0.920231847365853i</v>
      </c>
      <c r="Q3337" s="12" t="str">
        <f t="shared" si="1765"/>
        <v>-0.608626333162757+18.6011153017693i</v>
      </c>
      <c r="R3337" s="12" t="str">
        <f t="shared" si="1766"/>
        <v>-0.0504884024322538-0.0310679092381197i</v>
      </c>
      <c r="S3337" s="12" t="str">
        <f t="shared" si="1767"/>
        <v>1.81060588041427i</v>
      </c>
      <c r="T3337" s="12" t="str">
        <f t="shared" si="1768"/>
        <v>0.0562517391587163-0.0914145983365608i</v>
      </c>
      <c r="U3337" s="12" t="str">
        <f t="shared" si="1769"/>
        <v>0.001-0.00113116519610444i</v>
      </c>
      <c r="V3337" s="12" t="str">
        <f t="shared" si="1770"/>
        <v>0.0015-0.000343819208542385i</v>
      </c>
      <c r="W3337" s="12" t="str">
        <f t="shared" si="1771"/>
        <v>0.000686898040316815-0.00041096124225971i</v>
      </c>
      <c r="X3337" s="12" t="str">
        <f t="shared" si="1772"/>
        <v>0.000675470866554498-0.000390414703302941i</v>
      </c>
      <c r="Y3337" s="12" t="str">
        <f t="shared" si="1773"/>
        <v>0.00029+1.32606625908025i</v>
      </c>
      <c r="Z3337" s="12" t="str">
        <f t="shared" si="1774"/>
        <v>-0.00352957380024541-0.0061169237817263i</v>
      </c>
      <c r="AA3337" s="12" t="str">
        <f t="shared" si="1775"/>
        <v>0.00659242963770914-9.05198181448428i</v>
      </c>
      <c r="AB3337" s="12" t="str">
        <f t="shared" si="1776"/>
        <v>0.140414847101555-0.228187910991714i</v>
      </c>
      <c r="AC3337" s="12" t="str">
        <f t="shared" si="1777"/>
        <v>0.951047467421206-0.0333284424725033i</v>
      </c>
      <c r="AD3337" s="12" t="str">
        <f t="shared" si="1778"/>
        <v>0.15585910965469-0.234471335301933i</v>
      </c>
      <c r="AE3337" s="12" t="str">
        <f t="shared" si="1779"/>
        <v>-0.00198435951700829-0.000125794412455201i</v>
      </c>
      <c r="AF3337" s="12" t="str">
        <f t="shared" si="1780"/>
        <v>-13.6700387798692-0.229244563521657i</v>
      </c>
      <c r="AG3337" s="12" t="str">
        <f t="shared" si="1781"/>
        <v>0.992320521961895-0.00511281401442553i</v>
      </c>
      <c r="AH3337" s="12" t="str">
        <f t="shared" si="1782"/>
        <v>0.0272951231772496+0.00233198141627776i</v>
      </c>
      <c r="AI3337" s="12">
        <f t="shared" si="1783"/>
        <v>-31.246713592038237</v>
      </c>
      <c r="AJ3337" s="12">
        <f t="shared" si="1784"/>
        <v>4.8832539203856866</v>
      </c>
      <c r="AK3337" s="12"/>
      <c r="AL3337" s="12"/>
      <c r="AM3337" s="12"/>
      <c r="AN3337" s="12"/>
    </row>
    <row r="3338" spans="1:40" x14ac:dyDescent="0.35">
      <c r="A3338" s="12"/>
      <c r="B3338" s="12">
        <f t="shared" si="1750"/>
        <v>1408000</v>
      </c>
      <c r="C3338" s="29" t="str">
        <f t="shared" si="1752"/>
        <v>-3.4940380542771E-08+0.00157645046850139i</v>
      </c>
      <c r="D3338" s="28" t="str">
        <f t="shared" si="1753"/>
        <v>-5.39906130074011+0.0120861202585107i</v>
      </c>
      <c r="E3338" s="12" t="str">
        <f t="shared" si="1754"/>
        <v>4200</v>
      </c>
      <c r="F3338" s="12" t="str">
        <f t="shared" si="1755"/>
        <v>0.704225352112676</v>
      </c>
      <c r="G3338" s="12" t="str">
        <f t="shared" si="1751"/>
        <v>0.704225352112676</v>
      </c>
      <c r="H3338" s="12" t="str">
        <f t="shared" si="1756"/>
        <v>8.27098823530089+0.241168205783354i</v>
      </c>
      <c r="I3338" s="12" t="str">
        <f t="shared" si="1757"/>
        <v>5529.20307031804i</v>
      </c>
      <c r="J3338" s="12" t="str">
        <f t="shared" si="1758"/>
        <v>-26149.1399880297+1195.83834659856i</v>
      </c>
      <c r="K3338" s="12" t="str">
        <f t="shared" si="1759"/>
        <v>0.00964967920082353-0.211007460146802i</v>
      </c>
      <c r="L3338" s="12" t="str">
        <f t="shared" si="1760"/>
        <v>0.000525678461115424-0.00963392735655483i</v>
      </c>
      <c r="M3338" s="12" t="str">
        <f t="shared" si="1761"/>
        <v>0.010175357661939-0.220641387503357i</v>
      </c>
      <c r="N3338" s="12" t="str">
        <f t="shared" si="1762"/>
        <v>-17.6934498250177i</v>
      </c>
      <c r="O3338" s="12" t="str">
        <f t="shared" si="1763"/>
        <v>0.40290643571365+0.915241172620923i</v>
      </c>
      <c r="P3338" s="12" t="str">
        <f t="shared" si="1764"/>
        <v>0.59709356428635-0.915241172620923i</v>
      </c>
      <c r="Q3338" s="12" t="str">
        <f t="shared" si="1765"/>
        <v>-0.59709356428635+18.6086909976386i</v>
      </c>
      <c r="R3338" s="12" t="str">
        <f t="shared" si="1766"/>
        <v>-0.0501614523469593-0.0304772906372992i</v>
      </c>
      <c r="S3338" s="12" t="str">
        <f t="shared" si="1767"/>
        <v>1.81189273605067i</v>
      </c>
      <c r="T3338" s="12" t="str">
        <f t="shared" si="1768"/>
        <v>0.0552215815202275-0.0908871711372074i</v>
      </c>
      <c r="U3338" s="12" t="str">
        <f t="shared" si="1769"/>
        <v>0.001-0.00113036181173221i</v>
      </c>
      <c r="V3338" s="12" t="str">
        <f t="shared" si="1770"/>
        <v>0.0015-0.000343575018763591i</v>
      </c>
      <c r="W3338" s="12" t="str">
        <f t="shared" si="1771"/>
        <v>0.000686806476772198-0.000410723349929724i</v>
      </c>
      <c r="X3338" s="12" t="str">
        <f t="shared" si="1772"/>
        <v>0.000675377106782574-0.000390191429048222i</v>
      </c>
      <c r="Y3338" s="12" t="str">
        <f t="shared" si="1773"/>
        <v>0.00029+1.32700873687633i</v>
      </c>
      <c r="Z3338" s="12" t="str">
        <f t="shared" si="1774"/>
        <v>-0.00352505024509552-0.00611172541799807i</v>
      </c>
      <c r="AA3338" s="12" t="str">
        <f t="shared" si="1775"/>
        <v>0.00658242445122705-9.04554944347792i</v>
      </c>
      <c r="AB3338" s="12" t="str">
        <f t="shared" si="1776"/>
        <v>0.137843381232904-0.226871354194324i</v>
      </c>
      <c r="AC3338" s="12" t="str">
        <f t="shared" si="1777"/>
        <v>0.951345395331175-0.0327224520655578i</v>
      </c>
      <c r="AD3338" s="12" t="str">
        <f t="shared" si="1778"/>
        <v>0.152914740105242-0.23321457173173i</v>
      </c>
      <c r="AE3338" s="12" t="str">
        <f t="shared" si="1779"/>
        <v>-0.00196437556798705-0.000112479820644996i</v>
      </c>
      <c r="AF3338" s="12" t="str">
        <f t="shared" si="1780"/>
        <v>-13.670049536041-0.229082085524843i</v>
      </c>
      <c r="AG3338" s="12" t="str">
        <f t="shared" si="1781"/>
        <v>0.992367058448871-0.00501273331359957i</v>
      </c>
      <c r="AH3338" s="12" t="str">
        <f t="shared" si="1782"/>
        <v>0.0270228840811553+0.00213939637060529i</v>
      </c>
      <c r="AI3338" s="12">
        <f t="shared" si="1783"/>
        <v>-31.338230029284155</v>
      </c>
      <c r="AJ3338" s="12">
        <f t="shared" si="1784"/>
        <v>4.5266537771810968</v>
      </c>
      <c r="AK3338" s="12"/>
      <c r="AL3338" s="12"/>
      <c r="AM3338" s="12"/>
      <c r="AN3338" s="12"/>
    </row>
    <row r="3339" spans="1:40" x14ac:dyDescent="0.35">
      <c r="A3339" s="12"/>
      <c r="B3339" s="12">
        <f t="shared" si="1750"/>
        <v>1409000</v>
      </c>
      <c r="C3339" s="29" t="str">
        <f t="shared" si="1752"/>
        <v>-3.48908021445791E-08+0.00157533162501881i</v>
      </c>
      <c r="D3339" s="28" t="str">
        <f t="shared" si="1753"/>
        <v>-5.39906130036+0.0120775424584775i</v>
      </c>
      <c r="E3339" s="12" t="str">
        <f t="shared" si="1754"/>
        <v>4200</v>
      </c>
      <c r="F3339" s="12" t="str">
        <f t="shared" si="1755"/>
        <v>0.704225352112676</v>
      </c>
      <c r="G3339" s="12" t="str">
        <f t="shared" si="1751"/>
        <v>0.704225352112676</v>
      </c>
      <c r="H3339" s="12" t="str">
        <f t="shared" si="1756"/>
        <v>8.27099896898922+0.240997379897909i</v>
      </c>
      <c r="I3339" s="12" t="str">
        <f t="shared" si="1757"/>
        <v>5533.13006113502i</v>
      </c>
      <c r="J3339" s="12" t="str">
        <f t="shared" si="1758"/>
        <v>-26186.2982639663+1196.68766360608i</v>
      </c>
      <c r="K3339" s="12" t="str">
        <f t="shared" si="1759"/>
        <v>0.00963601435076936-0.21085831628341i</v>
      </c>
      <c r="L3339" s="12" t="str">
        <f t="shared" si="1760"/>
        <v>0.000524934764617736-0.00962713048597312i</v>
      </c>
      <c r="M3339" s="12" t="str">
        <f t="shared" si="1761"/>
        <v>0.0101609491153871-0.220485446769383i</v>
      </c>
      <c r="N3339" s="12" t="str">
        <f t="shared" si="1762"/>
        <v>-17.7060161956321i</v>
      </c>
      <c r="O3339" s="12" t="str">
        <f t="shared" si="1763"/>
        <v>0.414375580993306+0.910105970684986i</v>
      </c>
      <c r="P3339" s="12" t="str">
        <f t="shared" si="1764"/>
        <v>0.585624419006694-0.910105970684986i</v>
      </c>
      <c r="Q3339" s="12" t="str">
        <f t="shared" si="1765"/>
        <v>-0.585624419006694+18.6161221663171i</v>
      </c>
      <c r="R3339" s="12" t="str">
        <f t="shared" si="1766"/>
        <v>-0.0498283435552558-0.0298904207487893i</v>
      </c>
      <c r="S3339" s="12" t="str">
        <f t="shared" si="1767"/>
        <v>1.81317959168707i</v>
      </c>
      <c r="T3339" s="12" t="str">
        <f t="shared" si="1768"/>
        <v>0.0541967008886445-0.0903477356219618i</v>
      </c>
      <c r="U3339" s="12" t="str">
        <f t="shared" si="1769"/>
        <v>0.001-0.00112955956772105i</v>
      </c>
      <c r="V3339" s="12" t="str">
        <f t="shared" si="1770"/>
        <v>0.0015-0.000343331175599102i</v>
      </c>
      <c r="W3339" s="12" t="str">
        <f t="shared" si="1771"/>
        <v>0.000686715041134849-0.000410485719917778i</v>
      </c>
      <c r="X3339" s="12" t="str">
        <f t="shared" si="1772"/>
        <v>0.000675283479196417-0.00038996839704073i</v>
      </c>
      <c r="Y3339" s="12" t="str">
        <f t="shared" si="1773"/>
        <v>0.00029+1.32795121467241i</v>
      </c>
      <c r="Z3339" s="12" t="str">
        <f t="shared" si="1774"/>
        <v>-0.00352053529705907-0.00610653564019119i</v>
      </c>
      <c r="AA3339" s="12" t="str">
        <f t="shared" si="1775"/>
        <v>0.00657244192743701-9.03912620935402i</v>
      </c>
      <c r="AB3339" s="12" t="str">
        <f t="shared" si="1776"/>
        <v>0.135285087759079-0.225524822397669i</v>
      </c>
      <c r="AC3339" s="12" t="str">
        <f t="shared" si="1777"/>
        <v>0.951649683668855-0.0321199392604351i</v>
      </c>
      <c r="AD3339" s="12" t="str">
        <f t="shared" si="1778"/>
        <v>0.149986249587011-0.231920713008752i</v>
      </c>
      <c r="AE3339" s="12" t="str">
        <f t="shared" si="1779"/>
        <v>-0.00194426398543108-0.0000994113223752777i</v>
      </c>
      <c r="AF3339" s="12" t="str">
        <f t="shared" si="1780"/>
        <v>-13.6700602693492-0.228919837439432i</v>
      </c>
      <c r="AG3339" s="12" t="str">
        <f t="shared" si="1781"/>
        <v>0.992414743153286-0.00491331350887172i</v>
      </c>
      <c r="AH3339" s="12" t="str">
        <f t="shared" si="1782"/>
        <v>0.0267487626444622+0.00195025762566454i</v>
      </c>
      <c r="AI3339" s="12">
        <f t="shared" si="1783"/>
        <v>-31.430900557347456</v>
      </c>
      <c r="AJ3339" s="12">
        <f t="shared" si="1784"/>
        <v>4.1700679533984681</v>
      </c>
      <c r="AK3339" s="12"/>
      <c r="AL3339" s="12"/>
      <c r="AM3339" s="12"/>
      <c r="AN3339" s="12"/>
    </row>
    <row r="3340" spans="1:40" x14ac:dyDescent="0.35">
      <c r="A3340" s="12"/>
      <c r="B3340" s="12">
        <f t="shared" si="1750"/>
        <v>1410000</v>
      </c>
      <c r="C3340" s="29" t="str">
        <f t="shared" si="1752"/>
        <v>-3.484132919493E-08+0.00157421436854826i</v>
      </c>
      <c r="D3340" s="28" t="str">
        <f t="shared" si="1753"/>
        <v>-5.39906129998071+0.0120689768255367i</v>
      </c>
      <c r="E3340" s="12" t="str">
        <f t="shared" si="1754"/>
        <v>4200</v>
      </c>
      <c r="F3340" s="12" t="str">
        <f t="shared" si="1755"/>
        <v>0.704225352112676</v>
      </c>
      <c r="G3340" s="12" t="str">
        <f t="shared" si="1751"/>
        <v>0.704225352112676</v>
      </c>
      <c r="H3340" s="12" t="str">
        <f t="shared" si="1756"/>
        <v>8.27100967987794+0.240826795603816i</v>
      </c>
      <c r="I3340" s="12" t="str">
        <f t="shared" si="1757"/>
        <v>5537.05705195201i</v>
      </c>
      <c r="J3340" s="12" t="str">
        <f t="shared" si="1758"/>
        <v>-26223.4829213554+1197.53698061361i</v>
      </c>
      <c r="K3340" s="12" t="str">
        <f t="shared" si="1759"/>
        <v>0.00962237848682867-0.210709382672154i</v>
      </c>
      <c r="L3340" s="12" t="str">
        <f t="shared" si="1760"/>
        <v>0.000524192643646599-0.00962034317049545i</v>
      </c>
      <c r="M3340" s="12" t="str">
        <f t="shared" si="1761"/>
        <v>0.0101465711304753-0.220329725842649i</v>
      </c>
      <c r="N3340" s="12" t="str">
        <f t="shared" si="1762"/>
        <v>-17.7185825662464i</v>
      </c>
      <c r="O3340" s="12" t="str">
        <f t="shared" si="1763"/>
        <v>0.425779291565042+0.904827052466034i</v>
      </c>
      <c r="P3340" s="12" t="str">
        <f t="shared" si="1764"/>
        <v>0.574220708434958-0.904827052466034i</v>
      </c>
      <c r="Q3340" s="12" t="str">
        <f t="shared" si="1765"/>
        <v>-0.574220708434958+18.6234096187124i</v>
      </c>
      <c r="R3340" s="12" t="str">
        <f t="shared" si="1766"/>
        <v>-0.0494891089454886-0.0293073636037116i</v>
      </c>
      <c r="S3340" s="12" t="str">
        <f t="shared" si="1767"/>
        <v>1.81446644732347i</v>
      </c>
      <c r="T3340" s="12" t="str">
        <f t="shared" si="1768"/>
        <v>0.0531772279184438-0.0897963276895249i</v>
      </c>
      <c r="U3340" s="12" t="str">
        <f t="shared" si="1769"/>
        <v>0.001-0.00112875846164465i</v>
      </c>
      <c r="V3340" s="12" t="str">
        <f t="shared" si="1770"/>
        <v>0.0015-0.000343087678311443i</v>
      </c>
      <c r="W3340" s="12" t="str">
        <f t="shared" si="1771"/>
        <v>0.000686623733205929-0.000410248351782813i</v>
      </c>
      <c r="X3340" s="12" t="str">
        <f t="shared" si="1772"/>
        <v>0.000675189983584646-0.000389745606879214i</v>
      </c>
      <c r="Y3340" s="12" t="str">
        <f t="shared" si="1773"/>
        <v>0.00029+1.32889369246848i</v>
      </c>
      <c r="Z3340" s="12" t="str">
        <f t="shared" si="1774"/>
        <v>-0.00351602893420451-0.0061013544280945i</v>
      </c>
      <c r="AA3340" s="12" t="str">
        <f t="shared" si="1775"/>
        <v>0.00656248199866568-9.03271209265608i</v>
      </c>
      <c r="AB3340" s="12" t="str">
        <f t="shared" si="1776"/>
        <v>0.132740292818055-0.224148405211611i</v>
      </c>
      <c r="AC3340" s="12" t="str">
        <f t="shared" si="1777"/>
        <v>0.951960302154617-0.0315209700621372i</v>
      </c>
      <c r="AD3340" s="12" t="str">
        <f t="shared" si="1778"/>
        <v>0.147074107694343-0.230589958603556i</v>
      </c>
      <c r="AE3340" s="12" t="str">
        <f t="shared" si="1779"/>
        <v>-0.00192402788312555-0.0000865902918518044i</v>
      </c>
      <c r="AF3340" s="12" t="str">
        <f t="shared" si="1780"/>
        <v>-13.6700709798587-0.228757818778279i</v>
      </c>
      <c r="AG3340" s="12" t="str">
        <f t="shared" si="1781"/>
        <v>0.992463567118452-0.00481456855501373i</v>
      </c>
      <c r="AH3340" s="12" t="str">
        <f t="shared" si="1782"/>
        <v>0.0264728043175066+0.00176458567029123i</v>
      </c>
      <c r="AI3340" s="12">
        <f t="shared" si="1783"/>
        <v>-31.524747635797631</v>
      </c>
      <c r="AJ3340" s="12">
        <f t="shared" si="1784"/>
        <v>3.8134974669221262</v>
      </c>
      <c r="AK3340" s="12"/>
      <c r="AL3340" s="12"/>
      <c r="AM3340" s="12"/>
      <c r="AN3340" s="12"/>
    </row>
    <row r="3341" spans="1:40" x14ac:dyDescent="0.35">
      <c r="A3341" s="12"/>
      <c r="B3341" s="12">
        <f t="shared" si="1750"/>
        <v>1411000</v>
      </c>
      <c r="C3341" s="29" t="str">
        <f t="shared" si="1752"/>
        <v>-3.47919613949969E-08+0.00157309869571551i</v>
      </c>
      <c r="D3341" s="28" t="str">
        <f t="shared" si="1753"/>
        <v>-5.39906129960222+0.0120604233338189i</v>
      </c>
      <c r="E3341" s="12" t="str">
        <f t="shared" si="1754"/>
        <v>4200</v>
      </c>
      <c r="F3341" s="12" t="str">
        <f t="shared" si="1755"/>
        <v>0.704225352112676</v>
      </c>
      <c r="G3341" s="12" t="str">
        <f t="shared" si="1751"/>
        <v>0.704225352112676</v>
      </c>
      <c r="H3341" s="12" t="str">
        <f t="shared" si="1756"/>
        <v>8.27102036803154+0.240656452389437i</v>
      </c>
      <c r="I3341" s="12" t="str">
        <f t="shared" si="1757"/>
        <v>5540.984042769i</v>
      </c>
      <c r="J3341" s="12" t="str">
        <f t="shared" si="1758"/>
        <v>-26260.6939601971+1198.38629762114i</v>
      </c>
      <c r="K3341" s="12" t="str">
        <f t="shared" si="1759"/>
        <v>0.00960877152713294-0.210560658869672i</v>
      </c>
      <c r="L3341" s="12" t="str">
        <f t="shared" si="1760"/>
        <v>0.000523452093759198-0.00961356539004808i</v>
      </c>
      <c r="M3341" s="12" t="str">
        <f t="shared" si="1761"/>
        <v>0.0101322236208921-0.22017422425972i</v>
      </c>
      <c r="N3341" s="12" t="str">
        <f t="shared" si="1762"/>
        <v>-17.7311489368608i</v>
      </c>
      <c r="O3341" s="12" t="str">
        <f t="shared" si="1763"/>
        <v>0.437115766650941+0.899405251566367i</v>
      </c>
      <c r="P3341" s="12" t="str">
        <f t="shared" si="1764"/>
        <v>0.562884233349059-0.899405251566367i</v>
      </c>
      <c r="Q3341" s="12" t="str">
        <f t="shared" si="1765"/>
        <v>-0.562884233349059+18.6305541884272i</v>
      </c>
      <c r="R3341" s="12" t="str">
        <f t="shared" si="1766"/>
        <v>-0.0491437819651742-0.0287281831716087i</v>
      </c>
      <c r="S3341" s="12" t="str">
        <f t="shared" si="1767"/>
        <v>1.81575330295986i</v>
      </c>
      <c r="T3341" s="12" t="str">
        <f t="shared" si="1768"/>
        <v>0.0521632934818844-0.0892329844232043i</v>
      </c>
      <c r="U3341" s="12" t="str">
        <f t="shared" si="1769"/>
        <v>0.001-0.0011279584910836i</v>
      </c>
      <c r="V3341" s="12" t="str">
        <f t="shared" si="1770"/>
        <v>0.0015-0.000342844526165227i</v>
      </c>
      <c r="W3341" s="12" t="str">
        <f t="shared" si="1771"/>
        <v>0.000686532552786868-0.000410011245084865i</v>
      </c>
      <c r="X3341" s="12" t="str">
        <f t="shared" si="1772"/>
        <v>0.000675096619736198-0.000389523058163418i</v>
      </c>
      <c r="Y3341" s="12" t="str">
        <f t="shared" si="1773"/>
        <v>0.00029+1.32983617026456i</v>
      </c>
      <c r="Z3341" s="12" t="str">
        <f t="shared" si="1774"/>
        <v>-0.00351153113467129-0.00609618176155684i</v>
      </c>
      <c r="AA3341" s="12" t="str">
        <f t="shared" si="1775"/>
        <v>0.00655254459748841-9.02630707398244i</v>
      </c>
      <c r="AB3341" s="12" t="str">
        <f t="shared" si="1776"/>
        <v>0.130209323091434-0.222742195203012i</v>
      </c>
      <c r="AC3341" s="12" t="str">
        <f t="shared" si="1777"/>
        <v>0.952277219940357-0.030925610434645i</v>
      </c>
      <c r="AD3341" s="12" t="str">
        <f t="shared" si="1778"/>
        <v>0.144178781542838-0.229222513992037i</v>
      </c>
      <c r="AE3341" s="12" t="str">
        <f t="shared" si="1779"/>
        <v>-0.00190367038948311-0.0000740180637942723i</v>
      </c>
      <c r="AF3341" s="12" t="str">
        <f t="shared" si="1780"/>
        <v>-13.6700816676338-0.228596029055618i</v>
      </c>
      <c r="AG3341" s="12" t="str">
        <f t="shared" si="1781"/>
        <v>0.992513521216768-0.00471651228634437i</v>
      </c>
      <c r="AH3341" s="12" t="str">
        <f t="shared" si="1782"/>
        <v>0.026195054767973+0.00158240037308875i</v>
      </c>
      <c r="AI3341" s="12">
        <f t="shared" si="1783"/>
        <v>-31.619794484940286</v>
      </c>
      <c r="AJ3341" s="12">
        <f t="shared" si="1784"/>
        <v>3.4569433306192328</v>
      </c>
      <c r="AK3341" s="12"/>
      <c r="AL3341" s="12"/>
      <c r="AM3341" s="12"/>
      <c r="AN3341" s="12"/>
    </row>
    <row r="3342" spans="1:40" x14ac:dyDescent="0.35">
      <c r="A3342" s="12"/>
      <c r="B3342" s="12">
        <f t="shared" si="1750"/>
        <v>1412000</v>
      </c>
      <c r="C3342" s="29" t="str">
        <f t="shared" si="1752"/>
        <v>-3.47426984470105E-08+0.00157198460315589i</v>
      </c>
      <c r="D3342" s="28" t="str">
        <f t="shared" si="1753"/>
        <v>-5.39906129922454+0.0120518819575285i</v>
      </c>
      <c r="E3342" s="12" t="str">
        <f t="shared" si="1754"/>
        <v>4200</v>
      </c>
      <c r="F3342" s="12" t="str">
        <f t="shared" si="1755"/>
        <v>0.704225352112676</v>
      </c>
      <c r="G3342" s="12" t="str">
        <f t="shared" si="1751"/>
        <v>0.704225352112676</v>
      </c>
      <c r="H3342" s="12" t="str">
        <f t="shared" si="1756"/>
        <v>8.27103103351428+0.240486349744574i</v>
      </c>
      <c r="I3342" s="12" t="str">
        <f t="shared" si="1757"/>
        <v>5544.91103358599i</v>
      </c>
      <c r="J3342" s="12" t="str">
        <f t="shared" si="1758"/>
        <v>-26297.9313804913+1199.23561462867i</v>
      </c>
      <c r="K3342" s="12" t="str">
        <f t="shared" si="1759"/>
        <v>0.00959519339010256-0.210412144433847i</v>
      </c>
      <c r="L3342" s="12" t="str">
        <f t="shared" si="1760"/>
        <v>0.000522713110528361-0.00960679712461333i</v>
      </c>
      <c r="M3342" s="12" t="str">
        <f t="shared" si="1761"/>
        <v>0.0101179065006309-0.22001894155846i</v>
      </c>
      <c r="N3342" s="12" t="str">
        <f t="shared" si="1762"/>
        <v>-17.7437153074752i</v>
      </c>
      <c r="O3342" s="12" t="str">
        <f t="shared" si="1763"/>
        <v>0.448383216090074+0.893841424151243i</v>
      </c>
      <c r="P3342" s="12" t="str">
        <f t="shared" si="1764"/>
        <v>0.551616783909926-0.893841424151243i</v>
      </c>
      <c r="Q3342" s="12" t="str">
        <f t="shared" si="1765"/>
        <v>-0.551616783909926+18.6375567316264i</v>
      </c>
      <c r="R3342" s="12" t="str">
        <f t="shared" si="1766"/>
        <v>-0.0487923966278812-0.0281529433583116i</v>
      </c>
      <c r="S3342" s="12" t="str">
        <f t="shared" si="1767"/>
        <v>1.81704015859626i</v>
      </c>
      <c r="T3342" s="12" t="str">
        <f t="shared" si="1768"/>
        <v>0.051155028664738-0.0886577441070169i</v>
      </c>
      <c r="U3342" s="12" t="str">
        <f t="shared" si="1769"/>
        <v>0.001-0.00112715965362532i</v>
      </c>
      <c r="V3342" s="12" t="str">
        <f t="shared" si="1770"/>
        <v>0.0015-0.00034260171842715i</v>
      </c>
      <c r="W3342" s="12" t="str">
        <f t="shared" si="1771"/>
        <v>0.00068644149967935-0.000409774399385061i</v>
      </c>
      <c r="X3342" s="12" t="str">
        <f t="shared" si="1772"/>
        <v>0.000675003387440317-0.000389300750494081i</v>
      </c>
      <c r="Y3342" s="12" t="str">
        <f t="shared" si="1773"/>
        <v>0.00029+1.33077864806064i</v>
      </c>
      <c r="Z3342" s="12" t="str">
        <f t="shared" si="1774"/>
        <v>-0.0035070418766699-0.00609101762048728i</v>
      </c>
      <c r="AA3342" s="12" t="str">
        <f t="shared" si="1775"/>
        <v>0.00654262965672911-9.01991113398677i</v>
      </c>
      <c r="AB3342" s="12" t="str">
        <f t="shared" si="1776"/>
        <v>0.127692505793785-0.221306287935928i</v>
      </c>
      <c r="AC3342" s="12" t="str">
        <f t="shared" si="1777"/>
        <v>0.952600405602558-0.0303339262990335i</v>
      </c>
      <c r="AD3342" s="12" t="str">
        <f t="shared" si="1778"/>
        <v>0.141300735691185-0.227818590625309i</v>
      </c>
      <c r="AE3342" s="12" t="str">
        <f t="shared" si="1779"/>
        <v>-0.00188319464704659-0.0000616959332759455i</v>
      </c>
      <c r="AF3342" s="12" t="str">
        <f t="shared" si="1780"/>
        <v>-13.6700923327388-0.228434467787046i</v>
      </c>
      <c r="AG3342" s="12" t="str">
        <f t="shared" si="1781"/>
        <v>0.99256459615131-0.00461915841460313i</v>
      </c>
      <c r="AH3342" s="12" t="str">
        <f t="shared" si="1782"/>
        <v>0.0259155598719996+0.00140372098020477i</v>
      </c>
      <c r="AI3342" s="12">
        <f t="shared" si="1783"/>
        <v>-31.716065120172242</v>
      </c>
      <c r="AJ3342" s="12">
        <f t="shared" si="1784"/>
        <v>3.1004065521913424</v>
      </c>
      <c r="AK3342" s="12"/>
      <c r="AL3342" s="12"/>
      <c r="AM3342" s="12"/>
      <c r="AN3342" s="12"/>
    </row>
    <row r="3343" spans="1:40" x14ac:dyDescent="0.35">
      <c r="A3343" s="12"/>
      <c r="B3343" s="12">
        <f t="shared" si="1750"/>
        <v>1413000</v>
      </c>
      <c r="C3343" s="29" t="str">
        <f t="shared" si="1752"/>
        <v>-3.46935400542552E-08+0.00157087208751426i</v>
      </c>
      <c r="D3343" s="28" t="str">
        <f t="shared" si="1753"/>
        <v>-5.39906129884766+0.0120433526709427i</v>
      </c>
      <c r="E3343" s="12" t="str">
        <f t="shared" si="1754"/>
        <v>4200</v>
      </c>
      <c r="F3343" s="12" t="str">
        <f t="shared" si="1755"/>
        <v>0.704225352112676</v>
      </c>
      <c r="G3343" s="12" t="str">
        <f t="shared" si="1751"/>
        <v>0.704225352112676</v>
      </c>
      <c r="H3343" s="12" t="str">
        <f t="shared" si="1756"/>
        <v>8.27104167639024+0.240316487160469i</v>
      </c>
      <c r="I3343" s="12" t="str">
        <f t="shared" si="1757"/>
        <v>5548.83802440297i</v>
      </c>
      <c r="J3343" s="12" t="str">
        <f t="shared" si="1758"/>
        <v>-26335.1951822381+1200.08493163619i</v>
      </c>
      <c r="K3343" s="12" t="str">
        <f t="shared" si="1759"/>
        <v>0.00958164399444509-0.2102638389238i</v>
      </c>
      <c r="L3343" s="12" t="str">
        <f t="shared" si="1760"/>
        <v>0.000521975689542482-0.00960003835422934i</v>
      </c>
      <c r="M3343" s="12" t="str">
        <f t="shared" si="1761"/>
        <v>0.0101036196839876-0.219863877278029i</v>
      </c>
      <c r="N3343" s="12" t="str">
        <f t="shared" si="1762"/>
        <v>-17.7562816780895i</v>
      </c>
      <c r="O3343" s="12" t="str">
        <f t="shared" si="1763"/>
        <v>0.459579860621478+0.888136448813549i</v>
      </c>
      <c r="P3343" s="12" t="str">
        <f t="shared" si="1764"/>
        <v>0.540420139378522-0.888136448813549i</v>
      </c>
      <c r="Q3343" s="12" t="str">
        <f t="shared" si="1765"/>
        <v>-0.540420139378522+18.644418126903i</v>
      </c>
      <c r="R3343" s="12" t="str">
        <f t="shared" si="1766"/>
        <v>-0.048434987520156-0.0275817080035365i</v>
      </c>
      <c r="S3343" s="12" t="str">
        <f t="shared" si="1767"/>
        <v>1.81832701423266i</v>
      </c>
      <c r="T3343" s="12" t="str">
        <f t="shared" si="1768"/>
        <v>0.0501525647615076-0.0880706462419214i</v>
      </c>
      <c r="U3343" s="12" t="str">
        <f t="shared" si="1769"/>
        <v>0.000999999999999999-0.00112636194686409i</v>
      </c>
      <c r="V3343" s="12" t="str">
        <f t="shared" si="1770"/>
        <v>0.0015-0.000342359254365984i</v>
      </c>
      <c r="W3343" s="12" t="str">
        <f t="shared" si="1771"/>
        <v>0.00068635057368534-0.000409537814245616i</v>
      </c>
      <c r="X3343" s="12" t="str">
        <f t="shared" si="1772"/>
        <v>0.000674910286486577-0.000389078683472913i</v>
      </c>
      <c r="Y3343" s="12" t="str">
        <f t="shared" si="1773"/>
        <v>0.00029+1.33172112585671i</v>
      </c>
      <c r="Z3343" s="12" t="str">
        <f t="shared" si="1774"/>
        <v>-0.00350256113848122-0.00608586198485477i</v>
      </c>
      <c r="AA3343" s="12" t="str">
        <f t="shared" si="1775"/>
        <v>0.00653273710945869-9.01352425337754i</v>
      </c>
      <c r="AB3343" s="12" t="str">
        <f t="shared" si="1776"/>
        <v>0.12519016866071-0.21984078201213i</v>
      </c>
      <c r="AC3343" s="12" t="str">
        <f t="shared" si="1777"/>
        <v>0.952929827135301-0.0297459835313151i</v>
      </c>
      <c r="AD3343" s="12" t="str">
        <f t="shared" si="1778"/>
        <v>0.138440432063082-0.226378405898385i</v>
      </c>
      <c r="AE3343" s="12" t="str">
        <f t="shared" si="1779"/>
        <v>-0.0018626038119877-0.0000496251555685693i</v>
      </c>
      <c r="AF3343" s="12" t="str">
        <f t="shared" si="1780"/>
        <v>-13.6701029752379-0.228273134489526i</v>
      </c>
      <c r="AG3343" s="12" t="str">
        <f t="shared" si="1781"/>
        <v>0.99261678245745-0.00452252052683516i</v>
      </c>
      <c r="AH3343" s="12" t="str">
        <f t="shared" si="1782"/>
        <v>0.0256343657052326+0.00122856611323283i</v>
      </c>
      <c r="AI3343" s="12">
        <f t="shared" si="1783"/>
        <v>-31.813584388311185</v>
      </c>
      <c r="AJ3343" s="12">
        <f t="shared" si="1784"/>
        <v>2.7438881339986034</v>
      </c>
      <c r="AK3343" s="12"/>
      <c r="AL3343" s="12"/>
      <c r="AM3343" s="12"/>
      <c r="AN3343" s="12"/>
    </row>
    <row r="3344" spans="1:40" x14ac:dyDescent="0.35">
      <c r="A3344" s="12"/>
      <c r="B3344" s="12">
        <f t="shared" si="1750"/>
        <v>1414000</v>
      </c>
      <c r="C3344" s="29" t="str">
        <f t="shared" si="1752"/>
        <v>-3.46444859210642E-08+0.00156976114544497i</v>
      </c>
      <c r="D3344" s="28" t="str">
        <f t="shared" si="1753"/>
        <v>-5.39906129847158+0.0120348354484114i</v>
      </c>
      <c r="E3344" s="12" t="str">
        <f t="shared" si="1754"/>
        <v>4200</v>
      </c>
      <c r="F3344" s="12" t="str">
        <f t="shared" si="1755"/>
        <v>0.704225352112676</v>
      </c>
      <c r="G3344" s="12" t="str">
        <f t="shared" si="1751"/>
        <v>0.704225352112676</v>
      </c>
      <c r="H3344" s="12" t="str">
        <f t="shared" si="1756"/>
        <v>8.27105229672322+0.240146864129793i</v>
      </c>
      <c r="I3344" s="12" t="str">
        <f t="shared" si="1757"/>
        <v>5552.76501521996i</v>
      </c>
      <c r="J3344" s="12" t="str">
        <f t="shared" si="1758"/>
        <v>-26372.4853654375+1200.93424864372i</v>
      </c>
      <c r="K3344" s="12" t="str">
        <f t="shared" si="1759"/>
        <v>0.00956812325915464-0.210115741899886i</v>
      </c>
      <c r="L3344" s="12" t="str">
        <f t="shared" si="1760"/>
        <v>0.000521239826405452-0.00959328905898984i</v>
      </c>
      <c r="M3344" s="12" t="str">
        <f t="shared" si="1761"/>
        <v>0.0100893630855601-0.219709030958876i</v>
      </c>
      <c r="N3344" s="12" t="str">
        <f t="shared" si="1762"/>
        <v>-17.7688480487039i</v>
      </c>
      <c r="O3344" s="12" t="str">
        <f t="shared" si="1763"/>
        <v>0.47070393216536+0.882291226434939i</v>
      </c>
      <c r="P3344" s="12" t="str">
        <f t="shared" si="1764"/>
        <v>0.52929606783464-0.882291226434939i</v>
      </c>
      <c r="Q3344" s="12" t="str">
        <f t="shared" si="1765"/>
        <v>-0.52929606783464+18.6511392751388i</v>
      </c>
      <c r="R3344" s="12" t="str">
        <f t="shared" si="1766"/>
        <v>-0.048071589808526-0.0270145408782637i</v>
      </c>
      <c r="S3344" s="12" t="str">
        <f t="shared" si="1767"/>
        <v>1.81961386986906i</v>
      </c>
      <c r="T3344" s="12" t="str">
        <f t="shared" si="1768"/>
        <v>0.0491560332702333-0.0874717315622501i</v>
      </c>
      <c r="U3344" s="12" t="str">
        <f t="shared" si="1769"/>
        <v>0.001-0.00112556536840096i</v>
      </c>
      <c r="V3344" s="12" t="str">
        <f t="shared" si="1770"/>
        <v>0.0015-0.00034211713325257i</v>
      </c>
      <c r="W3344" s="12" t="str">
        <f t="shared" si="1771"/>
        <v>0.00068625977460705-0.000409301489229819i</v>
      </c>
      <c r="X3344" s="12" t="str">
        <f t="shared" si="1772"/>
        <v>0.00067481731666485-0.000388856856702607i</v>
      </c>
      <c r="Y3344" s="12" t="str">
        <f t="shared" si="1773"/>
        <v>0.00029+1.33266360365279i</v>
      </c>
      <c r="Z3344" s="12" t="str">
        <f t="shared" si="1774"/>
        <v>-0.00349808889845629-0.00608071483468762i</v>
      </c>
      <c r="AA3344" s="12" t="str">
        <f t="shared" si="1775"/>
        <v>0.00652286688899361-9.00714641291757i</v>
      </c>
      <c r="AB3344" s="12" t="str">
        <f t="shared" si="1776"/>
        <v>0.122702639935876-0.21834577911212i</v>
      </c>
      <c r="AC3344" s="12" t="str">
        <f t="shared" si="1777"/>
        <v>0.953265451943185-0.0291618479600689i</v>
      </c>
      <c r="AD3344" s="12" t="str">
        <f t="shared" si="1778"/>
        <v>0.135598329869558-0.224902183117827i</v>
      </c>
      <c r="AE3344" s="12" t="str">
        <f t="shared" si="1779"/>
        <v>-0.00184190105360411-0.0000378069459936295i</v>
      </c>
      <c r="AF3344" s="12" t="str">
        <f t="shared" si="1780"/>
        <v>-13.6701135951948-0.228112028681382i</v>
      </c>
      <c r="AG3344" s="12" t="str">
        <f t="shared" si="1781"/>
        <v>0.992670070504503-0.00442661208329832i</v>
      </c>
      <c r="AH3344" s="12" t="str">
        <f t="shared" si="1782"/>
        <v>0.0253515185338677+0.00105695376725427i</v>
      </c>
      <c r="AI3344" s="12">
        <f t="shared" si="1783"/>
        <v>-31.912378006024134</v>
      </c>
      <c r="AJ3344" s="12">
        <f t="shared" si="1784"/>
        <v>2.3873890728822977</v>
      </c>
      <c r="AK3344" s="12"/>
      <c r="AL3344" s="12"/>
      <c r="AM3344" s="12"/>
      <c r="AN3344" s="12"/>
    </row>
    <row r="3345" spans="1:40" x14ac:dyDescent="0.35">
      <c r="A3345" s="12"/>
      <c r="B3345" s="12">
        <f t="shared" si="1750"/>
        <v>1415000</v>
      </c>
      <c r="C3345" s="29" t="str">
        <f t="shared" si="1752"/>
        <v>-3.45955357528149E-08+0.00156865177361181i</v>
      </c>
      <c r="D3345" s="28" t="str">
        <f t="shared" si="1753"/>
        <v>-5.39906129809629+0.0120263302643572i</v>
      </c>
      <c r="E3345" s="12" t="str">
        <f t="shared" si="1754"/>
        <v>4200</v>
      </c>
      <c r="F3345" s="12" t="str">
        <f t="shared" si="1755"/>
        <v>0.704225352112676</v>
      </c>
      <c r="G3345" s="12" t="str">
        <f t="shared" si="1751"/>
        <v>0.704225352112676</v>
      </c>
      <c r="H3345" s="12" t="str">
        <f t="shared" si="1756"/>
        <v>8.27106289457682+0.239977480146648i</v>
      </c>
      <c r="I3345" s="12" t="str">
        <f t="shared" si="1757"/>
        <v>5556.69200603695i</v>
      </c>
      <c r="J3345" s="12" t="str">
        <f t="shared" si="1758"/>
        <v>-26409.8019300894+1201.78356565125i</v>
      </c>
      <c r="K3345" s="12" t="str">
        <f t="shared" si="1759"/>
        <v>0.00955463110351012-0.209967852923694i</v>
      </c>
      <c r="L3345" s="12" t="str">
        <f t="shared" si="1760"/>
        <v>0.000520505516736615-0.00958654921904412i</v>
      </c>
      <c r="M3345" s="12" t="str">
        <f t="shared" si="1761"/>
        <v>0.0100751366202467-0.219554402142738i</v>
      </c>
      <c r="N3345" s="12" t="str">
        <f t="shared" si="1762"/>
        <v>-17.7814144193182i</v>
      </c>
      <c r="O3345" s="12" t="str">
        <f t="shared" si="1763"/>
        <v>0.481753674101689+0.876306680043878i</v>
      </c>
      <c r="P3345" s="12" t="str">
        <f t="shared" si="1764"/>
        <v>0.518246325898311-0.876306680043878i</v>
      </c>
      <c r="Q3345" s="12" t="str">
        <f t="shared" si="1765"/>
        <v>-0.518246325898311+18.6577210993621i</v>
      </c>
      <c r="R3345" s="12" t="str">
        <f t="shared" si="1766"/>
        <v>-0.0477022392465951-0.02645150568193i</v>
      </c>
      <c r="S3345" s="12" t="str">
        <f t="shared" si="1767"/>
        <v>1.82090072550546i</v>
      </c>
      <c r="T3345" s="12" t="str">
        <f t="shared" si="1768"/>
        <v>0.0481655658869381-0.08686104205236i</v>
      </c>
      <c r="U3345" s="12" t="str">
        <f t="shared" si="1769"/>
        <v>0.001-0.00112476991584378i</v>
      </c>
      <c r="V3345" s="12" t="str">
        <f t="shared" si="1770"/>
        <v>0.0015-0.000341875354359812i</v>
      </c>
      <c r="W3345" s="12" t="str">
        <f t="shared" si="1771"/>
        <v>0.000686169102246967-0.000409065423902049i</v>
      </c>
      <c r="X3345" s="12" t="str">
        <f t="shared" si="1772"/>
        <v>0.000674724477765325-0.000388635269786838i</v>
      </c>
      <c r="Y3345" s="12" t="str">
        <f t="shared" si="1773"/>
        <v>0.00029+1.33360608144887i</v>
      </c>
      <c r="Z3345" s="12" t="str">
        <f t="shared" si="1774"/>
        <v>-0.00349362513501636-0.0060755761500737i</v>
      </c>
      <c r="AA3345" s="12" t="str">
        <f t="shared" si="1775"/>
        <v>0.00651301892889562-9.00077759342444i</v>
      </c>
      <c r="AB3345" s="12" t="str">
        <f t="shared" si="1776"/>
        <v>0.120230248357154-0.216821384036693i</v>
      </c>
      <c r="AC3345" s="12" t="str">
        <f t="shared" si="1777"/>
        <v>0.953607246834147-0.0285815853638885i</v>
      </c>
      <c r="AD3345" s="12" t="str">
        <f t="shared" si="1778"/>
        <v>0.132774885531907-0.22339015146844i</v>
      </c>
      <c r="AE3345" s="12" t="str">
        <f t="shared" si="1779"/>
        <v>-0.0018210895538162-0.0000262424797811667i</v>
      </c>
      <c r="AF3345" s="12" t="str">
        <f t="shared" si="1780"/>
        <v>-13.6701241926731-0.227951149882291i</v>
      </c>
      <c r="AG3345" s="12" t="str">
        <f t="shared" si="1781"/>
        <v>0.992724450497398-0.00433144641539946i</v>
      </c>
      <c r="AH3345" s="12" t="str">
        <f t="shared" si="1782"/>
        <v>0.0250670648056953+0.000888901309037337i</v>
      </c>
      <c r="AI3345" s="12">
        <f t="shared" si="1783"/>
        <v>-32.012472600496984</v>
      </c>
      <c r="AJ3345" s="12">
        <f t="shared" si="1784"/>
        <v>2.0309103600232379</v>
      </c>
      <c r="AK3345" s="12"/>
      <c r="AL3345" s="12"/>
      <c r="AM3345" s="12"/>
      <c r="AN3345" s="12"/>
    </row>
    <row r="3346" spans="1:40" x14ac:dyDescent="0.35">
      <c r="A3346" s="12"/>
      <c r="B3346" s="12">
        <f t="shared" si="1750"/>
        <v>1416000</v>
      </c>
      <c r="C3346" s="29" t="str">
        <f t="shared" si="1752"/>
        <v>-3.45466892559247E-08+0.00156754396868802i</v>
      </c>
      <c r="D3346" s="28" t="str">
        <f t="shared" si="1753"/>
        <v>-5.3990612977218+0.0120178370932748i</v>
      </c>
      <c r="E3346" s="12" t="str">
        <f t="shared" si="1754"/>
        <v>4200</v>
      </c>
      <c r="F3346" s="12" t="str">
        <f t="shared" si="1755"/>
        <v>0.704225352112676</v>
      </c>
      <c r="G3346" s="12" t="str">
        <f t="shared" si="1751"/>
        <v>0.704225352112676</v>
      </c>
      <c r="H3346" s="12" t="str">
        <f t="shared" si="1756"/>
        <v>8.27107347001444+0.239808334706553i</v>
      </c>
      <c r="I3346" s="12" t="str">
        <f t="shared" si="1757"/>
        <v>5560.61899685394i</v>
      </c>
      <c r="J3346" s="12" t="str">
        <f t="shared" si="1758"/>
        <v>-26447.1448761939+1202.63288265878i</v>
      </c>
      <c r="K3346" s="12" t="str">
        <f t="shared" si="1759"/>
        <v>0.00954116744707418-0.209820171558032i</v>
      </c>
      <c r="L3346" s="12" t="str">
        <f t="shared" si="1760"/>
        <v>0.000519772756170671-0.0095798188145966i</v>
      </c>
      <c r="M3346" s="12" t="str">
        <f t="shared" si="1761"/>
        <v>0.0100609402032449-0.219399990372629i</v>
      </c>
      <c r="N3346" s="12" t="str">
        <f t="shared" si="1762"/>
        <v>-17.7939807899326i</v>
      </c>
      <c r="O3346" s="12" t="str">
        <f t="shared" si="1763"/>
        <v>0.492727341548302+0.87018375466952i</v>
      </c>
      <c r="P3346" s="12" t="str">
        <f t="shared" si="1764"/>
        <v>0.507272658451698-0.87018375466952i</v>
      </c>
      <c r="Q3346" s="12" t="str">
        <f t="shared" si="1765"/>
        <v>-0.507272658451698+18.6641645446021i</v>
      </c>
      <c r="R3346" s="12" t="str">
        <f t="shared" si="1766"/>
        <v>-0.0473269721821627-0.0258926660393245i</v>
      </c>
      <c r="S3346" s="12" t="str">
        <f t="shared" si="1767"/>
        <v>1.82218758114186i</v>
      </c>
      <c r="T3346" s="12" t="str">
        <f t="shared" si="1768"/>
        <v>0.0471812944995107-0.0862386209633832i</v>
      </c>
      <c r="U3346" s="12" t="str">
        <f t="shared" si="1769"/>
        <v>0.001-0.00112397558680717i</v>
      </c>
      <c r="V3346" s="12" t="str">
        <f t="shared" si="1770"/>
        <v>0.0015-0.000341633916962666i</v>
      </c>
      <c r="W3346" s="12" t="str">
        <f t="shared" si="1771"/>
        <v>0.000686078556407845-0.000408829617827756i</v>
      </c>
      <c r="X3346" s="12" t="str">
        <f t="shared" si="1772"/>
        <v>0.000674631769578518-0.000388413922330259i</v>
      </c>
      <c r="Y3346" s="12" t="str">
        <f t="shared" si="1773"/>
        <v>0.00029+1.33454855924494i</v>
      </c>
      <c r="Z3346" s="12" t="str">
        <f t="shared" si="1774"/>
        <v>-0.0034891698266523-0.00607044591116015i</v>
      </c>
      <c r="AA3346" s="12" t="str">
        <f t="shared" si="1775"/>
        <v>0.00650319316297016-8.99441777576978i</v>
      </c>
      <c r="AB3346" s="12" t="str">
        <f t="shared" si="1776"/>
        <v>0.117773323141347-0.215267704748754i</v>
      </c>
      <c r="AC3346" s="12" t="str">
        <f t="shared" si="1777"/>
        <v>0.953955178012248-0.0280052614685311i</v>
      </c>
      <c r="AD3346" s="12" t="str">
        <f t="shared" si="1778"/>
        <v>0.129970552604658-0.221842545978752i</v>
      </c>
      <c r="AE3346" s="12" t="str">
        <f t="shared" si="1779"/>
        <v>-0.00180017250665957-0.0000149328919333842i</v>
      </c>
      <c r="AF3346" s="12" t="str">
        <f t="shared" si="1780"/>
        <v>-13.6701347677362-0.227790497613278i</v>
      </c>
      <c r="AG3346" s="12" t="str">
        <f t="shared" si="1781"/>
        <v>0.992779912478381-0.00423703672364004i</v>
      </c>
      <c r="AH3346" s="12" t="str">
        <f t="shared" si="1782"/>
        <v>0.0247810511410993+0.000724425475353309i</v>
      </c>
      <c r="AI3346" s="12">
        <f t="shared" si="1783"/>
        <v>-32.113895752523128</v>
      </c>
      <c r="AJ3346" s="12">
        <f t="shared" si="1784"/>
        <v>1.6744529807516866</v>
      </c>
      <c r="AK3346" s="12"/>
      <c r="AL3346" s="12"/>
      <c r="AM3346" s="12"/>
      <c r="AN3346" s="12"/>
    </row>
    <row r="3347" spans="1:40" x14ac:dyDescent="0.35">
      <c r="A3347" s="12"/>
      <c r="B3347" s="12">
        <f t="shared" si="1750"/>
        <v>1417000</v>
      </c>
      <c r="C3347" s="29" t="str">
        <f t="shared" si="1752"/>
        <v>-3.44979461378467E-08+0.00156643772735622i</v>
      </c>
      <c r="D3347" s="28" t="str">
        <f t="shared" si="1753"/>
        <v>-5.3990612973481+0.012009355909731i</v>
      </c>
      <c r="E3347" s="12" t="str">
        <f t="shared" si="1754"/>
        <v>4200</v>
      </c>
      <c r="F3347" s="12" t="str">
        <f t="shared" si="1755"/>
        <v>0.704225352112676</v>
      </c>
      <c r="G3347" s="12" t="str">
        <f t="shared" si="1751"/>
        <v>0.704225352112676</v>
      </c>
      <c r="H3347" s="12" t="str">
        <f t="shared" si="1756"/>
        <v>8.2710840230992+0.239639427306451i</v>
      </c>
      <c r="I3347" s="12" t="str">
        <f t="shared" si="1757"/>
        <v>5564.54598767092i</v>
      </c>
      <c r="J3347" s="12" t="str">
        <f t="shared" si="1758"/>
        <v>-26484.514203751+1203.4821996663i</v>
      </c>
      <c r="K3347" s="12" t="str">
        <f t="shared" si="1759"/>
        <v>0.00952773220969205-0.209672697366935i</v>
      </c>
      <c r="L3347" s="12" t="str">
        <f t="shared" si="1760"/>
        <v>0.000519041540357633-0.00957309782590675i</v>
      </c>
      <c r="M3347" s="12" t="str">
        <f t="shared" si="1761"/>
        <v>0.0100467737500497-0.219245795192842i</v>
      </c>
      <c r="N3347" s="12" t="str">
        <f t="shared" si="1762"/>
        <v>-17.8065471605469i</v>
      </c>
      <c r="O3347" s="12" t="str">
        <f t="shared" si="1763"/>
        <v>0.503623201635718+0.86392341719286i</v>
      </c>
      <c r="P3347" s="12" t="str">
        <f t="shared" si="1764"/>
        <v>0.496376798364282-0.86392341719286i</v>
      </c>
      <c r="Q3347" s="12" t="str">
        <f t="shared" si="1765"/>
        <v>-0.496376798364282+18.6704705777398i</v>
      </c>
      <c r="R3347" s="12" t="str">
        <f t="shared" si="1766"/>
        <v>-0.0469458255644464-0.0253380854973235i</v>
      </c>
      <c r="S3347" s="12" t="str">
        <f t="shared" si="1767"/>
        <v>1.82347443677826i</v>
      </c>
      <c r="T3347" s="12" t="str">
        <f t="shared" si="1768"/>
        <v>0.0462033511812714-0.0856045128302193i</v>
      </c>
      <c r="U3347" s="12" t="str">
        <f t="shared" si="1769"/>
        <v>0.001-0.00112318237891246i</v>
      </c>
      <c r="V3347" s="12" t="str">
        <f t="shared" si="1770"/>
        <v>0.0015-0.000341392820338134i</v>
      </c>
      <c r="W3347" s="12" t="str">
        <f t="shared" si="1771"/>
        <v>0.00068598813689269-0.000408594070573467i</v>
      </c>
      <c r="X3347" s="12" t="str">
        <f t="shared" si="1772"/>
        <v>0.000674539191895239-0.000388192813938488i</v>
      </c>
      <c r="Y3347" s="12" t="str">
        <f t="shared" si="1773"/>
        <v>0.00029+1.33549103704102i</v>
      </c>
      <c r="Z3347" s="12" t="str">
        <f t="shared" si="1774"/>
        <v>-0.0034847229519244-0.00606532409815283i</v>
      </c>
      <c r="AA3347" s="12" t="str">
        <f t="shared" si="1775"/>
        <v>0.00649338952526529-8.98806694087928i</v>
      </c>
      <c r="AB3347" s="12" t="str">
        <f t="shared" si="1776"/>
        <v>0.115332193968129-0.213684852415729i</v>
      </c>
      <c r="AC3347" s="12" t="str">
        <f t="shared" si="1777"/>
        <v>0.954309211070343-0.0274329419439111i</v>
      </c>
      <c r="AD3347" s="12" t="str">
        <f t="shared" si="1778"/>
        <v>0.127185781699349-0.220259607485635i</v>
      </c>
      <c r="AE3347" s="12" t="str">
        <f t="shared" si="1779"/>
        <v>-0.00177915311777847-3.87927709641735E-06i</v>
      </c>
      <c r="AF3347" s="12" t="str">
        <f t="shared" si="1780"/>
        <v>-13.6701453204473-0.22763007139672i</v>
      </c>
      <c r="AG3347" s="12" t="str">
        <f t="shared" si="1781"/>
        <v>0.992836446328739-0.00414339607559702i</v>
      </c>
      <c r="AH3347" s="12" t="str">
        <f t="shared" si="1782"/>
        <v>0.0244935243240798+0.000563542371457818i</v>
      </c>
      <c r="AI3347" s="12">
        <f t="shared" si="1783"/>
        <v>-32.216676042160387</v>
      </c>
      <c r="AJ3347" s="12">
        <f t="shared" si="1784"/>
        <v>1.318017914410337</v>
      </c>
      <c r="AK3347" s="12"/>
      <c r="AL3347" s="12"/>
      <c r="AM3347" s="12"/>
      <c r="AN3347" s="12"/>
    </row>
    <row r="3348" spans="1:40" x14ac:dyDescent="0.35">
      <c r="A3348" s="12"/>
      <c r="B3348" s="12">
        <f t="shared" si="1750"/>
        <v>1418000</v>
      </c>
      <c r="C3348" s="29" t="str">
        <f t="shared" si="1752"/>
        <v>-3.4449306107065E-08+0.00156533304630838i</v>
      </c>
      <c r="D3348" s="28" t="str">
        <f t="shared" si="1753"/>
        <v>-5.3990612969752+0.0120008866883643i</v>
      </c>
      <c r="E3348" s="12" t="str">
        <f t="shared" si="1754"/>
        <v>4200</v>
      </c>
      <c r="F3348" s="12" t="str">
        <f t="shared" si="1755"/>
        <v>0.704225352112676</v>
      </c>
      <c r="G3348" s="12" t="str">
        <f t="shared" si="1751"/>
        <v>0.704225352112676</v>
      </c>
      <c r="H3348" s="12" t="str">
        <f t="shared" si="1756"/>
        <v>8.27109455389407+0.239470757444691i</v>
      </c>
      <c r="I3348" s="12" t="str">
        <f t="shared" si="1757"/>
        <v>5568.47297848791i</v>
      </c>
      <c r="J3348" s="12" t="str">
        <f t="shared" si="1758"/>
        <v>-26521.9099127606+1204.33151667383i</v>
      </c>
      <c r="K3348" s="12" t="str">
        <f t="shared" si="1759"/>
        <v>0.00951432531149073-0.209525429915653i</v>
      </c>
      <c r="L3348" s="12" t="str">
        <f t="shared" si="1760"/>
        <v>0.000518311864962757-0.00956638623328894i</v>
      </c>
      <c r="M3348" s="12" t="str">
        <f t="shared" si="1761"/>
        <v>0.0100326371764535-0.219091816148942i</v>
      </c>
      <c r="N3348" s="12" t="str">
        <f t="shared" si="1762"/>
        <v>-17.8191135311613i</v>
      </c>
      <c r="O3348" s="12" t="str">
        <f t="shared" si="1763"/>
        <v>0.5144395337815+0.857526656193656i</v>
      </c>
      <c r="P3348" s="12" t="str">
        <f t="shared" si="1764"/>
        <v>0.4855604662185-0.857526656193656i</v>
      </c>
      <c r="Q3348" s="12" t="str">
        <f t="shared" si="1765"/>
        <v>-0.4855604662185+18.676640187355i</v>
      </c>
      <c r="R3348" s="12" t="str">
        <f t="shared" si="1766"/>
        <v>-0.0465588369513156-0.0247878275213156i</v>
      </c>
      <c r="S3348" s="12" t="str">
        <f t="shared" si="1767"/>
        <v>1.82476129241466i</v>
      </c>
      <c r="T3348" s="12" t="str">
        <f t="shared" si="1768"/>
        <v>0.0452318681839475-0.0849587634886061i</v>
      </c>
      <c r="U3348" s="12" t="str">
        <f t="shared" si="1769"/>
        <v>0.001-0.0011223902897877i</v>
      </c>
      <c r="V3348" s="12" t="str">
        <f t="shared" si="1770"/>
        <v>0.0015-0.000341152063765257i</v>
      </c>
      <c r="W3348" s="12" t="str">
        <f t="shared" si="1771"/>
        <v>0.00068589784350479-0.000408358781706764i</v>
      </c>
      <c r="X3348" s="12" t="str">
        <f t="shared" si="1772"/>
        <v>0.000674446744506631-0.000387971944218109i</v>
      </c>
      <c r="Y3348" s="12" t="str">
        <f t="shared" si="1773"/>
        <v>0.00029+1.3364335148371i</v>
      </c>
      <c r="Z3348" s="12" t="str">
        <f t="shared" si="1774"/>
        <v>-0.00348028448946209-0.00606021069131665i</v>
      </c>
      <c r="AA3348" s="12" t="str">
        <f t="shared" si="1775"/>
        <v>0.00648360795007096-8.98172506973255i</v>
      </c>
      <c r="AB3348" s="12" t="str">
        <f t="shared" si="1776"/>
        <v>0.112907190962514-0.212072941452182i</v>
      </c>
      <c r="AC3348" s="12" t="str">
        <f t="shared" si="1777"/>
        <v>0.954669310982733-0.0268646924007856i</v>
      </c>
      <c r="AD3348" s="12" t="str">
        <f t="shared" si="1778"/>
        <v>0.124421020408365-0.218641582597699i</v>
      </c>
      <c r="AE3348" s="12" t="str">
        <f t="shared" si="1779"/>
        <v>-0.00175803460391525+6.91731056291474E-06i</v>
      </c>
      <c r="AF3348" s="12" t="str">
        <f t="shared" si="1780"/>
        <v>-13.6701558508693-0.227469870756327i</v>
      </c>
      <c r="AG3348" s="12" t="str">
        <f t="shared" si="1781"/>
        <v>0.992894041770556-0.00405053740391412i</v>
      </c>
      <c r="AH3348" s="12" t="str">
        <f t="shared" si="1782"/>
        <v>0.0242045312932335+0.000406267469690901i</v>
      </c>
      <c r="AI3348" s="12">
        <f t="shared" si="1783"/>
        <v>-32.320843097168122</v>
      </c>
      <c r="AJ3348" s="12">
        <f t="shared" si="1784"/>
        <v>0.96160613417136831</v>
      </c>
      <c r="AK3348" s="12"/>
      <c r="AL3348" s="12"/>
      <c r="AM3348" s="12"/>
      <c r="AN3348" s="12"/>
    </row>
    <row r="3349" spans="1:40" x14ac:dyDescent="0.35">
      <c r="A3349" s="12"/>
      <c r="B3349" s="12">
        <f t="shared" ref="B3349:B3412" si="1785">B3348+1000</f>
        <v>1419000</v>
      </c>
      <c r="C3349" s="29" t="str">
        <f t="shared" si="1752"/>
        <v>-3.44007688730907E-08+0.0015642299222458i</v>
      </c>
      <c r="D3349" s="28" t="str">
        <f t="shared" si="1753"/>
        <v>-5.39906129660308+0.0119924294038845i</v>
      </c>
      <c r="E3349" s="12" t="str">
        <f t="shared" si="1754"/>
        <v>4200</v>
      </c>
      <c r="F3349" s="12" t="str">
        <f t="shared" si="1755"/>
        <v>0.704225352112676</v>
      </c>
      <c r="G3349" s="12" t="str">
        <f t="shared" si="1751"/>
        <v>0.704225352112676</v>
      </c>
      <c r="H3349" s="12" t="str">
        <f t="shared" si="1756"/>
        <v>8.27110506246172+0.239302324621033i</v>
      </c>
      <c r="I3349" s="12" t="str">
        <f t="shared" si="1757"/>
        <v>5572.3999693049i</v>
      </c>
      <c r="J3349" s="12" t="str">
        <f t="shared" si="1758"/>
        <v>-26559.3320032228+1205.18083368136i</v>
      </c>
      <c r="K3349" s="12" t="str">
        <f t="shared" si="1759"/>
        <v>0.00950094667287701-0.20937836877065i</v>
      </c>
      <c r="L3349" s="12" t="str">
        <f t="shared" si="1760"/>
        <v>0.000517583725666471-0.00955968401711214i</v>
      </c>
      <c r="M3349" s="12" t="str">
        <f t="shared" si="1761"/>
        <v>0.0100185303985435-0.218938052787762i</v>
      </c>
      <c r="N3349" s="12" t="str">
        <f t="shared" si="1762"/>
        <v>-17.8316799017757i</v>
      </c>
      <c r="O3349" s="12" t="str">
        <f t="shared" si="1763"/>
        <v>0.525174629961325+0.850994481794674i</v>
      </c>
      <c r="P3349" s="12" t="str">
        <f t="shared" si="1764"/>
        <v>0.474825370038675-0.850994481794674i</v>
      </c>
      <c r="Q3349" s="12" t="str">
        <f t="shared" si="1765"/>
        <v>-0.474825370038675+18.6826743835704i</v>
      </c>
      <c r="R3349" s="12" t="str">
        <f t="shared" si="1766"/>
        <v>-0.0461660445166167-0.0242419554914545i</v>
      </c>
      <c r="S3349" s="12" t="str">
        <f t="shared" si="1767"/>
        <v>1.82604814805106i</v>
      </c>
      <c r="T3349" s="12" t="str">
        <f t="shared" si="1768"/>
        <v>0.0442669779303067-0.0843014200924107i</v>
      </c>
      <c r="U3349" s="12" t="str">
        <f t="shared" si="1769"/>
        <v>0.001-0.00112159931706762i</v>
      </c>
      <c r="V3349" s="12" t="str">
        <f t="shared" si="1770"/>
        <v>0.0015-0.000340911646525112i</v>
      </c>
      <c r="W3349" s="12" t="str">
        <f t="shared" si="1771"/>
        <v>0.000685807676047686-0.000408123750796299i</v>
      </c>
      <c r="X3349" s="12" t="str">
        <f t="shared" si="1772"/>
        <v>0.000674354427204139-0.000387751312776668i</v>
      </c>
      <c r="Y3349" s="12" t="str">
        <f t="shared" si="1773"/>
        <v>0.00029+1.33737599263317i</v>
      </c>
      <c r="Z3349" s="12" t="str">
        <f t="shared" si="1774"/>
        <v>-0.00347585441796372-0.00605510567097497i</v>
      </c>
      <c r="AA3349" s="12" t="str">
        <f t="shared" si="1775"/>
        <v>0.00647384837191784-8.97539214336294i</v>
      </c>
      <c r="AB3349" s="12" t="str">
        <f t="shared" si="1776"/>
        <v>0.110498644676461-0.21043208956297i</v>
      </c>
      <c r="AC3349" s="12" t="str">
        <f t="shared" si="1777"/>
        <v>0.955035442097712-0.0263005783872668i</v>
      </c>
      <c r="AD3349" s="12" t="str">
        <f t="shared" si="1778"/>
        <v>0.121676713229547-0.216988723657827i</v>
      </c>
      <c r="AE3349" s="12" t="str">
        <f t="shared" si="1779"/>
        <v>-0.00173682019240036+0.0000174558574725412i</v>
      </c>
      <c r="AF3349" s="12" t="str">
        <f t="shared" si="1780"/>
        <v>-13.6701663590648-0.227309895217149i</v>
      </c>
      <c r="AG3349" s="12" t="str">
        <f t="shared" si="1781"/>
        <v>0.992952688368492-0.0039584735043268i</v>
      </c>
      <c r="AH3349" s="12" t="str">
        <f t="shared" si="1782"/>
        <v>0.0239141191327585+0.000252615608236356i</v>
      </c>
      <c r="AI3349" s="12">
        <f t="shared" si="1783"/>
        <v>-32.426427644405528</v>
      </c>
      <c r="AJ3349" s="12">
        <f t="shared" si="1784"/>
        <v>0.60521860689590756</v>
      </c>
      <c r="AK3349" s="12"/>
      <c r="AL3349" s="12"/>
      <c r="AM3349" s="12"/>
      <c r="AN3349" s="12"/>
    </row>
    <row r="3350" spans="1:40" x14ac:dyDescent="0.35">
      <c r="A3350" s="12"/>
      <c r="B3350" s="12">
        <f t="shared" si="1785"/>
        <v>1420000</v>
      </c>
      <c r="C3350" s="29" t="str">
        <f t="shared" si="1752"/>
        <v>-3.43523341464574E-08+0.00156312835187909i</v>
      </c>
      <c r="D3350" s="28" t="str">
        <f t="shared" si="1753"/>
        <v>-5.39906129623175+0.011983984031073i</v>
      </c>
      <c r="E3350" s="12" t="str">
        <f t="shared" si="1754"/>
        <v>4200</v>
      </c>
      <c r="F3350" s="12" t="str">
        <f t="shared" si="1755"/>
        <v>0.704225352112676</v>
      </c>
      <c r="G3350" s="12" t="str">
        <f t="shared" si="1751"/>
        <v>0.704225352112676</v>
      </c>
      <c r="H3350" s="12" t="str">
        <f t="shared" si="1756"/>
        <v>8.27111554886465+0.239134128336636i</v>
      </c>
      <c r="I3350" s="12" t="str">
        <f t="shared" si="1757"/>
        <v>5576.32696012188i</v>
      </c>
      <c r="J3350" s="12" t="str">
        <f t="shared" si="1758"/>
        <v>-26596.7804751376+1206.03015068889i</v>
      </c>
      <c r="K3350" s="12" t="str">
        <f t="shared" si="1759"/>
        <v>0.00948759621453689-0.209231513499598i</v>
      </c>
      <c r="L3350" s="12" t="str">
        <f t="shared" si="1760"/>
        <v>0.000516857118164339-0.00955299115779997i</v>
      </c>
      <c r="M3350" s="12" t="str">
        <f t="shared" si="1761"/>
        <v>0.0100044533327012-0.218784504657398i</v>
      </c>
      <c r="N3350" s="12" t="str">
        <f t="shared" si="1762"/>
        <v>-17.84424627239i</v>
      </c>
      <c r="O3350" s="12" t="str">
        <f t="shared" si="1763"/>
        <v>0.535826794978974+0.84432792550203i</v>
      </c>
      <c r="P3350" s="12" t="str">
        <f t="shared" si="1764"/>
        <v>0.464173205021026-0.84432792550203i</v>
      </c>
      <c r="Q3350" s="12" t="str">
        <f t="shared" si="1765"/>
        <v>-0.464173205021026+18.688574197892i</v>
      </c>
      <c r="R3350" s="12" t="str">
        <f t="shared" si="1766"/>
        <v>-0.0457674870575163-0.0237005326986229i</v>
      </c>
      <c r="S3350" s="12" t="str">
        <f t="shared" si="1767"/>
        <v>1.82733500368746i</v>
      </c>
      <c r="T3350" s="12" t="str">
        <f t="shared" si="1768"/>
        <v>0.0433088130062328-0.0836325311310123i</v>
      </c>
      <c r="U3350" s="12" t="str">
        <f t="shared" si="1769"/>
        <v>0.001-0.00112080945839363i</v>
      </c>
      <c r="V3350" s="12" t="str">
        <f t="shared" si="1770"/>
        <v>0.0015-0.000340671567900799i</v>
      </c>
      <c r="W3350" s="12" t="str">
        <f t="shared" si="1771"/>
        <v>0.000685717634325188-0.00040788897741179i</v>
      </c>
      <c r="X3350" s="12" t="str">
        <f t="shared" si="1772"/>
        <v>0.000674262239779522-0.000387530919222679i</v>
      </c>
      <c r="Y3350" s="12" t="str">
        <f t="shared" si="1773"/>
        <v>0.00029+1.33831847042925i</v>
      </c>
      <c r="Z3350" s="12" t="str">
        <f t="shared" si="1774"/>
        <v>-0.0034714327161962-0.00605000901750934i</v>
      </c>
      <c r="AA3350" s="12" t="str">
        <f t="shared" si="1775"/>
        <v>0.00646411072557575-8.96906814285697i</v>
      </c>
      <c r="AB3350" s="12" t="str">
        <f t="shared" si="1776"/>
        <v>0.108106886069099-0.208762417786642i</v>
      </c>
      <c r="AC3350" s="12" t="str">
        <f t="shared" si="1777"/>
        <v>0.955407568130091-0.0257406653850499i</v>
      </c>
      <c r="AD3350" s="12" t="str">
        <f t="shared" si="1778"/>
        <v>0.118953301491054-0.215301288704576i</v>
      </c>
      <c r="AE3350" s="12" t="str">
        <f t="shared" si="1779"/>
        <v>-0.00171551312063966+0.0000277353907648844i</v>
      </c>
      <c r="AF3350" s="12" t="str">
        <f t="shared" si="1780"/>
        <v>-13.6701768450964-0.227150144305563i</v>
      </c>
      <c r="AG3350" s="12" t="str">
        <f t="shared" si="1781"/>
        <v>0.993012375531586-0.00386721703370344i</v>
      </c>
      <c r="AH3350" s="12" t="str">
        <f t="shared" si="1782"/>
        <v>0.0236223350634361+0.000102600990009003i</v>
      </c>
      <c r="AI3350" s="12">
        <f t="shared" si="1783"/>
        <v>-32.533461564430304</v>
      </c>
      <c r="AJ3350" s="12">
        <f t="shared" si="1784"/>
        <v>0.24885629296754311</v>
      </c>
      <c r="AK3350" s="12"/>
      <c r="AL3350" s="12"/>
      <c r="AM3350" s="12"/>
      <c r="AN3350" s="12"/>
    </row>
    <row r="3351" spans="1:40" x14ac:dyDescent="0.35">
      <c r="A3351" s="12"/>
      <c r="B3351" s="12">
        <f t="shared" si="1785"/>
        <v>1421000</v>
      </c>
      <c r="C3351" s="29" t="str">
        <f t="shared" si="1752"/>
        <v>-3.43040016387165E-08+0.00156202833192809i</v>
      </c>
      <c r="D3351" s="28" t="str">
        <f t="shared" si="1753"/>
        <v>-5.3990612958612+0.011975550544782i</v>
      </c>
      <c r="E3351" s="12" t="str">
        <f t="shared" si="1754"/>
        <v>4200</v>
      </c>
      <c r="F3351" s="12" t="str">
        <f t="shared" si="1755"/>
        <v>0.704225352112676</v>
      </c>
      <c r="G3351" s="12" t="str">
        <f t="shared" si="1751"/>
        <v>0.704225352112676</v>
      </c>
      <c r="H3351" s="12" t="str">
        <f t="shared" si="1756"/>
        <v>8.27112601316514+0.238966168094059i</v>
      </c>
      <c r="I3351" s="12" t="str">
        <f t="shared" si="1757"/>
        <v>5580.25395093887i</v>
      </c>
      <c r="J3351" s="12" t="str">
        <f t="shared" si="1758"/>
        <v>-26634.2553285049+1206.87946769641i</v>
      </c>
      <c r="K3351" s="12" t="str">
        <f t="shared" si="1759"/>
        <v>0.00947427385743428-0.209084863671373i</v>
      </c>
      <c r="L3351" s="12" t="str">
        <f t="shared" si="1760"/>
        <v>0.000516132038166955-0.00954630763583015i</v>
      </c>
      <c r="M3351" s="12" t="str">
        <f t="shared" si="1761"/>
        <v>0.00999040589560123-0.218631171307203i</v>
      </c>
      <c r="N3351" s="12" t="str">
        <f t="shared" si="1762"/>
        <v>-17.8568126430044i</v>
      </c>
      <c r="O3351" s="12" t="str">
        <f t="shared" si="1763"/>
        <v>0.546394346734282+0.837528040042134i</v>
      </c>
      <c r="P3351" s="12" t="str">
        <f t="shared" si="1764"/>
        <v>0.453605653265718-0.837528040042134i</v>
      </c>
      <c r="Q3351" s="12" t="str">
        <f t="shared" si="1765"/>
        <v>-0.453605653265718+18.6943406830465i</v>
      </c>
      <c r="R3351" s="12" t="str">
        <f t="shared" si="1766"/>
        <v>-0.045363204001883-0.0231636223401514i</v>
      </c>
      <c r="S3351" s="12" t="str">
        <f t="shared" si="1767"/>
        <v>1.82862185932386i</v>
      </c>
      <c r="T3351" s="12" t="str">
        <f t="shared" si="1768"/>
        <v>0.0423575061523234-0.0829521464468109i</v>
      </c>
      <c r="U3351" s="12" t="str">
        <f t="shared" si="1769"/>
        <v>0.001-0.00112002071141376i</v>
      </c>
      <c r="V3351" s="12" t="str">
        <f t="shared" si="1770"/>
        <v>0.0015-0.000340431827177435i</v>
      </c>
      <c r="W3351" s="12" t="str">
        <f t="shared" si="1771"/>
        <v>0.000685627718141369-0.000407654461124009i</v>
      </c>
      <c r="X3351" s="12" t="str">
        <f t="shared" si="1772"/>
        <v>0.000674170182024856-0.000387310763165607i</v>
      </c>
      <c r="Y3351" s="12" t="str">
        <f t="shared" si="1773"/>
        <v>0.00029+1.33926094822533i</v>
      </c>
      <c r="Z3351" s="12" t="str">
        <f t="shared" si="1774"/>
        <v>-0.00346701936299488-0.00604492071135974i</v>
      </c>
      <c r="AA3351" s="12" t="str">
        <f t="shared" si="1775"/>
        <v>0.00645439494605373-8.96275304935489i</v>
      </c>
      <c r="AB3351" s="12" t="str">
        <f t="shared" si="1776"/>
        <v>0.105732246485753-0.207064050539137i</v>
      </c>
      <c r="AC3351" s="12" t="str">
        <f t="shared" si="1777"/>
        <v>0.955785652153661-0.0251850188053953i</v>
      </c>
      <c r="AD3351" s="12" t="str">
        <f t="shared" si="1778"/>
        <v>0.116251223276697-0.213579541432522i</v>
      </c>
      <c r="AE3351" s="12" t="str">
        <f t="shared" si="1779"/>
        <v>-0.00169411663560032+0.0000377549783799072i</v>
      </c>
      <c r="AF3351" s="12" t="str">
        <f t="shared" si="1780"/>
        <v>-13.6701873090263-0.226990617549277i</v>
      </c>
      <c r="AG3351" s="12" t="str">
        <f t="shared" si="1781"/>
        <v>0.993073092515095-0.00377678050811066i</v>
      </c>
      <c r="AH3351" s="12" t="str">
        <f t="shared" si="1782"/>
        <v>0.023329226433611-0.0000437628183161426i</v>
      </c>
      <c r="AI3351" s="12">
        <f t="shared" si="1783"/>
        <v>-32.641977949532148</v>
      </c>
      <c r="AJ3351" s="12">
        <f t="shared" si="1784"/>
        <v>-0.10747985386951049</v>
      </c>
      <c r="AK3351" s="12"/>
      <c r="AL3351" s="12"/>
      <c r="AM3351" s="12"/>
      <c r="AN3351" s="12"/>
    </row>
    <row r="3352" spans="1:40" x14ac:dyDescent="0.35">
      <c r="A3352" s="12"/>
      <c r="B3352" s="12">
        <f t="shared" si="1785"/>
        <v>1422000</v>
      </c>
      <c r="C3352" s="29" t="str">
        <f t="shared" si="1752"/>
        <v>-3.42557710624339E-08+0.00156092985912188i</v>
      </c>
      <c r="D3352" s="28" t="str">
        <f t="shared" si="1753"/>
        <v>-5.39906129549143+0.0119671289199344i</v>
      </c>
      <c r="E3352" s="12" t="str">
        <f t="shared" si="1754"/>
        <v>4200</v>
      </c>
      <c r="F3352" s="12" t="str">
        <f t="shared" si="1755"/>
        <v>0.704225352112676</v>
      </c>
      <c r="G3352" s="12" t="str">
        <f t="shared" si="1751"/>
        <v>0.704225352112676</v>
      </c>
      <c r="H3352" s="12" t="str">
        <f t="shared" si="1756"/>
        <v>8.27113645542523+0.238798443397253i</v>
      </c>
      <c r="I3352" s="12" t="str">
        <f t="shared" si="1757"/>
        <v>5584.18094175586i</v>
      </c>
      <c r="J3352" s="12" t="str">
        <f t="shared" si="1758"/>
        <v>-26671.7565633248+1207.72878470394i</v>
      </c>
      <c r="K3352" s="12" t="str">
        <f t="shared" si="1759"/>
        <v>0.00946097952280984-0.208938418856054i</v>
      </c>
      <c r="L3352" s="12" t="str">
        <f t="shared" si="1760"/>
        <v>0.000515408481399913-0.00953963343173462i</v>
      </c>
      <c r="M3352" s="12" t="str">
        <f t="shared" si="1761"/>
        <v>0.00997638800420975-0.218478052287789i</v>
      </c>
      <c r="N3352" s="12" t="str">
        <f t="shared" si="1762"/>
        <v>-17.8693790136187i</v>
      </c>
      <c r="O3352" s="12" t="str">
        <f t="shared" si="1763"/>
        <v>0.556875616488153+0.830595899195836i</v>
      </c>
      <c r="P3352" s="12" t="str">
        <f t="shared" si="1764"/>
        <v>0.443124383511847-0.830595899195836i</v>
      </c>
      <c r="Q3352" s="12" t="str">
        <f t="shared" si="1765"/>
        <v>-0.443124383511847+18.6999749128145i</v>
      </c>
      <c r="R3352" s="12" t="str">
        <f t="shared" si="1766"/>
        <v>-0.0449532354157381-0.0226312875153312i</v>
      </c>
      <c r="S3352" s="12" t="str">
        <f t="shared" si="1767"/>
        <v>1.82990871496026i</v>
      </c>
      <c r="T3352" s="12" t="str">
        <f t="shared" si="1768"/>
        <v>0.0414131902550759-0.0822603172529194i</v>
      </c>
      <c r="U3352" s="12" t="str">
        <f t="shared" si="1769"/>
        <v>0.001-0.00111923307378267i</v>
      </c>
      <c r="V3352" s="12" t="str">
        <f t="shared" si="1770"/>
        <v>0.0015-0.000340192423642149i</v>
      </c>
      <c r="W3352" s="12" t="str">
        <f t="shared" si="1771"/>
        <v>0.000685537927300576-0.000407420201504771i</v>
      </c>
      <c r="X3352" s="12" t="str">
        <f t="shared" si="1772"/>
        <v>0.000674078253732535-0.000387090844215869i</v>
      </c>
      <c r="Y3352" s="12" t="str">
        <f t="shared" si="1773"/>
        <v>0.00029+1.34020342602141i</v>
      </c>
      <c r="Z3352" s="12" t="str">
        <f t="shared" si="1774"/>
        <v>-0.003462614337263-0.00603984073302394i</v>
      </c>
      <c r="AA3352" s="12" t="str">
        <f t="shared" si="1775"/>
        <v>0.00644470096859787-8.95644684404968i</v>
      </c>
      <c r="AB3352" s="12" t="str">
        <f t="shared" si="1776"/>
        <v>0.103375057635939-0.205337115657949i</v>
      </c>
      <c r="AC3352" s="12" t="str">
        <f t="shared" si="1777"/>
        <v>0.956169656593593-0.0246337039849069i</v>
      </c>
      <c r="AD3352" s="12" t="str">
        <f t="shared" si="1778"/>
        <v>0.113570913351981-0.211823751151756i</v>
      </c>
      <c r="AE3352" s="12" t="str">
        <f t="shared" si="1779"/>
        <v>-0.00167263399329693+0.0000475137291608746i</v>
      </c>
      <c r="AF3352" s="12" t="str">
        <f t="shared" si="1780"/>
        <v>-13.6701977509167-0.226831314477319i</v>
      </c>
      <c r="AG3352" s="12" t="str">
        <f t="shared" si="1781"/>
        <v>0.99313482842234-0.0036871763009091i</v>
      </c>
      <c r="AH3352" s="12" t="str">
        <f t="shared" si="1782"/>
        <v>0.0230348407101938-0.000186462887124798i</v>
      </c>
      <c r="AI3352" s="12">
        <f t="shared" si="1783"/>
        <v>-32.752011165455471</v>
      </c>
      <c r="AJ3352" s="12">
        <f t="shared" si="1784"/>
        <v>-0.46378888664632528</v>
      </c>
      <c r="AK3352" s="12"/>
      <c r="AL3352" s="12"/>
      <c r="AM3352" s="12"/>
      <c r="AN3352" s="12"/>
    </row>
    <row r="3353" spans="1:40" x14ac:dyDescent="0.35">
      <c r="A3353" s="12"/>
      <c r="B3353" s="12">
        <f t="shared" si="1785"/>
        <v>1423000</v>
      </c>
      <c r="C3353" s="29" t="str">
        <f t="shared" si="1752"/>
        <v>-3.42076421311846E-08+0.00155983293019875i</v>
      </c>
      <c r="D3353" s="28" t="str">
        <f t="shared" si="1753"/>
        <v>-5.39906129512244+0.0119587191315238i</v>
      </c>
      <c r="E3353" s="12" t="str">
        <f t="shared" si="1754"/>
        <v>4200</v>
      </c>
      <c r="F3353" s="12" t="str">
        <f t="shared" si="1755"/>
        <v>0.704225352112676</v>
      </c>
      <c r="G3353" s="12" t="str">
        <f t="shared" si="1751"/>
        <v>0.704225352112676</v>
      </c>
      <c r="H3353" s="12" t="str">
        <f t="shared" si="1756"/>
        <v>8.27114687570676+0.238630953751554i</v>
      </c>
      <c r="I3353" s="12" t="str">
        <f t="shared" si="1757"/>
        <v>5588.10793257284i</v>
      </c>
      <c r="J3353" s="12" t="str">
        <f t="shared" si="1758"/>
        <v>-26709.2841795972+1208.57810171147i</v>
      </c>
      <c r="K3353" s="12" t="str">
        <f t="shared" si="1759"/>
        <v>0.00944771313217971-0.208792178624914i</v>
      </c>
      <c r="L3353" s="12" t="str">
        <f t="shared" si="1760"/>
        <v>0.000514686443603729-0.00953296852609917i</v>
      </c>
      <c r="M3353" s="12" t="str">
        <f t="shared" si="1761"/>
        <v>0.00996239957578344-0.218325147151013i</v>
      </c>
      <c r="N3353" s="12" t="str">
        <f t="shared" si="1762"/>
        <v>-17.8819453842331i</v>
      </c>
      <c r="O3353" s="12" t="str">
        <f t="shared" si="1763"/>
        <v>0.567268949126753+0.82353259762843i</v>
      </c>
      <c r="P3353" s="12" t="str">
        <f t="shared" si="1764"/>
        <v>0.432731050873247-0.82353259762843i</v>
      </c>
      <c r="Q3353" s="12" t="str">
        <f t="shared" si="1765"/>
        <v>-0.432731050873247+18.7054779818615i</v>
      </c>
      <c r="R3353" s="12" t="str">
        <f t="shared" si="1766"/>
        <v>-0.0445376220106881-0.0221035912206089i</v>
      </c>
      <c r="S3353" s="12" t="str">
        <f t="shared" si="1767"/>
        <v>1.83119557059666i</v>
      </c>
      <c r="T3353" s="12" t="str">
        <f t="shared" si="1768"/>
        <v>0.0404759983374582-0.0815570961508804i</v>
      </c>
      <c r="U3353" s="12" t="str">
        <f t="shared" si="1769"/>
        <v>0.001-0.0011184465431616i</v>
      </c>
      <c r="V3353" s="12" t="str">
        <f t="shared" si="1770"/>
        <v>0.0015-0.000339953356584073i</v>
      </c>
      <c r="W3353" s="12" t="str">
        <f t="shared" si="1771"/>
        <v>0.000685448261607411-0.000407186198126951i</v>
      </c>
      <c r="X3353" s="12" t="str">
        <f t="shared" si="1772"/>
        <v>0.000673986454695253-0.000386871161984833i</v>
      </c>
      <c r="Y3353" s="12" t="str">
        <f t="shared" si="1773"/>
        <v>0.00029+1.34114590381748i</v>
      </c>
      <c r="Z3353" s="12" t="str">
        <f t="shared" si="1774"/>
        <v>-0.00345821761797174-0.00603476906305738i</v>
      </c>
      <c r="AA3353" s="12" t="str">
        <f t="shared" si="1775"/>
        <v>0.00643502872869097-8.95014950818742i</v>
      </c>
      <c r="AB3353" s="12" t="str">
        <f t="shared" si="1776"/>
        <v>0.10103565156983-0.203581744446354i</v>
      </c>
      <c r="AC3353" s="12" t="str">
        <f t="shared" si="1777"/>
        <v>0.956559543218828-0.0240867861809912i</v>
      </c>
      <c r="AD3353" s="12" t="str">
        <f t="shared" si="1778"/>
        <v>0.110912803090327-0.21003419274614i</v>
      </c>
      <c r="AE3353" s="12" t="str">
        <f t="shared" si="1779"/>
        <v>-0.00165106845827423+0.0000570107929446928i</v>
      </c>
      <c r="AF3353" s="12" t="str">
        <f t="shared" si="1780"/>
        <v>-13.6702081708292-0.22667223462003i</v>
      </c>
      <c r="AG3353" s="12" t="str">
        <f t="shared" si="1781"/>
        <v>0.993197572206597-0.00359841664086356i</v>
      </c>
      <c r="AH3353" s="12" t="str">
        <f t="shared" si="1782"/>
        <v>0.0227392254696338-0.000325486924562075i</v>
      </c>
      <c r="AI3353" s="12">
        <f t="shared" si="1783"/>
        <v>-32.863596917117704</v>
      </c>
      <c r="AJ3353" s="12">
        <f t="shared" si="1784"/>
        <v>-0.82006986534545201</v>
      </c>
      <c r="AK3353" s="12"/>
      <c r="AL3353" s="12"/>
      <c r="AM3353" s="12"/>
      <c r="AN3353" s="12"/>
    </row>
    <row r="3354" spans="1:40" x14ac:dyDescent="0.35">
      <c r="A3354" s="12"/>
      <c r="B3354" s="12">
        <f t="shared" si="1785"/>
        <v>1424000</v>
      </c>
      <c r="C3354" s="29" t="str">
        <f t="shared" si="1752"/>
        <v>-3.41596145595491E-08+0.00155873754190612i</v>
      </c>
      <c r="D3354" s="28" t="str">
        <f t="shared" si="1753"/>
        <v>-5.39906129475423+0.0119503211546136i</v>
      </c>
      <c r="E3354" s="12" t="str">
        <f t="shared" si="1754"/>
        <v>4200</v>
      </c>
      <c r="F3354" s="12" t="str">
        <f t="shared" si="1755"/>
        <v>0.704225352112676</v>
      </c>
      <c r="G3354" s="12" t="str">
        <f t="shared" si="1751"/>
        <v>0.704225352112676</v>
      </c>
      <c r="H3354" s="12" t="str">
        <f t="shared" si="1756"/>
        <v>8.27115727407135+0.238463698663687i</v>
      </c>
      <c r="I3354" s="12" t="str">
        <f t="shared" si="1757"/>
        <v>5592.03492338983i</v>
      </c>
      <c r="J3354" s="12" t="str">
        <f t="shared" si="1758"/>
        <v>-26746.8381773222+1209.427418719i</v>
      </c>
      <c r="K3354" s="12" t="str">
        <f t="shared" si="1759"/>
        <v>0.00943447460733437-0.208646142550417i</v>
      </c>
      <c r="L3354" s="12" t="str">
        <f t="shared" si="1760"/>
        <v>0.000513965920533781-0.00952631289956333i</v>
      </c>
      <c r="M3354" s="12" t="str">
        <f t="shared" si="1761"/>
        <v>0.00994844052786815-0.21817245544998i</v>
      </c>
      <c r="N3354" s="12" t="str">
        <f t="shared" si="1762"/>
        <v>-17.8945117548475i</v>
      </c>
      <c r="O3354" s="12" t="str">
        <f t="shared" si="1763"/>
        <v>0.577572703422298+0.816339250717162i</v>
      </c>
      <c r="P3354" s="12" t="str">
        <f t="shared" si="1764"/>
        <v>0.422427296577702-0.816339250717162i</v>
      </c>
      <c r="Q3354" s="12" t="str">
        <f t="shared" si="1765"/>
        <v>-0.422427296577702+18.7108510055647i</v>
      </c>
      <c r="R3354" s="12" t="str">
        <f t="shared" si="1766"/>
        <v>-0.0441164051514304-0.0215805963445899i</v>
      </c>
      <c r="S3354" s="12" t="str">
        <f t="shared" si="1767"/>
        <v>1.83248242623306i</v>
      </c>
      <c r="T3354" s="12" t="str">
        <f t="shared" si="1768"/>
        <v>0.0395460635490904-0.0808425371485738i</v>
      </c>
      <c r="U3354" s="12" t="str">
        <f t="shared" si="1769"/>
        <v>0.001-0.00111766111721837i</v>
      </c>
      <c r="V3354" s="12" t="str">
        <f t="shared" si="1770"/>
        <v>0.0015-0.000339714625294336i</v>
      </c>
      <c r="W3354" s="12" t="str">
        <f t="shared" si="1771"/>
        <v>0.000685358720866744-0.000406952450564463i</v>
      </c>
      <c r="X3354" s="12" t="str">
        <f t="shared" si="1772"/>
        <v>0.000673894784706022-0.000386651716084818i</v>
      </c>
      <c r="Y3354" s="12" t="str">
        <f t="shared" si="1773"/>
        <v>0.00029+1.34208838161356i</v>
      </c>
      <c r="Z3354" s="12" t="str">
        <f t="shared" si="1774"/>
        <v>-0.00345382918415976-0.0060297056820731i</v>
      </c>
      <c r="AA3354" s="12" t="str">
        <f t="shared" si="1775"/>
        <v>0.00642537816205125-8.9438610230669i</v>
      </c>
      <c r="AB3354" s="12" t="str">
        <f t="shared" si="1776"/>
        <v>0.0987143606537452-0.201798071718106i</v>
      </c>
      <c r="AC3354" s="12" t="str">
        <f t="shared" si="1777"/>
        <v>0.9569552731344-0.0235443305671285i</v>
      </c>
      <c r="AD3354" s="12" t="str">
        <f t="shared" si="1778"/>
        <v>0.108277320400144-0.208211146630777i</v>
      </c>
      <c r="AE3354" s="12" t="str">
        <f t="shared" si="1779"/>
        <v>-0.00162942330309119+0.0000662453606443473i</v>
      </c>
      <c r="AF3354" s="12" t="str">
        <f t="shared" si="1780"/>
        <v>-13.6702185688256-0.226513377509073i</v>
      </c>
      <c r="AG3354" s="12" t="str">
        <f t="shared" si="1781"/>
        <v>0.993261312672995-0.00351051361028835i</v>
      </c>
      <c r="AH3354" s="12" t="str">
        <f t="shared" si="1782"/>
        <v>0.022442428388936-0.000460823277073653i</v>
      </c>
      <c r="AI3354" s="12">
        <f t="shared" si="1783"/>
        <v>-32.976772318609072</v>
      </c>
      <c r="AJ3354" s="12">
        <f t="shared" si="1784"/>
        <v>-1.1763218570302867</v>
      </c>
      <c r="AK3354" s="12"/>
      <c r="AL3354" s="12"/>
      <c r="AM3354" s="12"/>
      <c r="AN3354" s="12"/>
    </row>
    <row r="3355" spans="1:40" x14ac:dyDescent="0.35">
      <c r="A3355" s="12"/>
      <c r="B3355" s="12">
        <f t="shared" si="1785"/>
        <v>1425000</v>
      </c>
      <c r="C3355" s="29" t="str">
        <f t="shared" si="1752"/>
        <v>-3.41116880631091E-08+0.00155764369100057i</v>
      </c>
      <c r="D3355" s="28" t="str">
        <f t="shared" si="1753"/>
        <v>-5.39906129438679+0.0119419349643377i</v>
      </c>
      <c r="E3355" s="12" t="str">
        <f t="shared" si="1754"/>
        <v>4200</v>
      </c>
      <c r="F3355" s="12" t="str">
        <f t="shared" si="1755"/>
        <v>0.704225352112676</v>
      </c>
      <c r="G3355" s="12" t="str">
        <f t="shared" si="1751"/>
        <v>0.704225352112676</v>
      </c>
      <c r="H3355" s="12" t="str">
        <f t="shared" si="1756"/>
        <v>8.27116765058038+0.238296677641748i</v>
      </c>
      <c r="I3355" s="12" t="str">
        <f t="shared" si="1757"/>
        <v>5595.96191420682i</v>
      </c>
      <c r="J3355" s="12" t="str">
        <f t="shared" si="1758"/>
        <v>-26784.4185564998+1210.27673572652i</v>
      </c>
      <c r="K3355" s="12" t="str">
        <f t="shared" si="1759"/>
        <v>0.00942126387033751-0.208500310206219i</v>
      </c>
      <c r="L3355" s="12" t="str">
        <f t="shared" si="1760"/>
        <v>0.00051324690796026-0.00951966653282028i</v>
      </c>
      <c r="M3355" s="12" t="str">
        <f t="shared" si="1761"/>
        <v>0.00993451077829777-0.218019976739039i</v>
      </c>
      <c r="N3355" s="12" t="str">
        <f t="shared" si="1762"/>
        <v>-17.9070781254618i</v>
      </c>
      <c r="O3355" s="12" t="str">
        <f t="shared" si="1763"/>
        <v>0.587785252292457+0.809016994374959i</v>
      </c>
      <c r="P3355" s="12" t="str">
        <f t="shared" si="1764"/>
        <v>0.412214747707543-0.809016994374959i</v>
      </c>
      <c r="Q3355" s="12" t="str">
        <f t="shared" si="1765"/>
        <v>-0.412214747707543+18.7160951198368i</v>
      </c>
      <c r="R3355" s="12" t="str">
        <f t="shared" si="1766"/>
        <v>-0.0436896268632493-0.0210623656627424i</v>
      </c>
      <c r="S3355" s="12" t="str">
        <f t="shared" si="1767"/>
        <v>1.83376928186946i</v>
      </c>
      <c r="T3355" s="12" t="str">
        <f t="shared" si="1768"/>
        <v>0.0386235191558391-0.0801166956781653i</v>
      </c>
      <c r="U3355" s="12" t="str">
        <f t="shared" si="1769"/>
        <v>0.001-0.00111687679362734i</v>
      </c>
      <c r="V3355" s="12" t="str">
        <f t="shared" si="1770"/>
        <v>0.0015-0.000339476229066059i</v>
      </c>
      <c r="W3355" s="12" t="str">
        <f t="shared" si="1771"/>
        <v>0.000685269304883715-0.000406718958392266i</v>
      </c>
      <c r="X3355" s="12" t="str">
        <f t="shared" si="1772"/>
        <v>0.000673803243558172-0.000386432506129082i</v>
      </c>
      <c r="Y3355" s="12" t="str">
        <f t="shared" si="1773"/>
        <v>0.00029+1.34303085940964i</v>
      </c>
      <c r="Z3355" s="12" t="str">
        <f t="shared" si="1774"/>
        <v>-0.003449449014933-0.00602465057074151i</v>
      </c>
      <c r="AA3355" s="12" t="str">
        <f t="shared" si="1775"/>
        <v>0.0064157492046315-8.93758137003945i</v>
      </c>
      <c r="AB3355" s="12" t="str">
        <f t="shared" si="1776"/>
        <v>0.0964115175441788-0.199986235842244i</v>
      </c>
      <c r="AC3355" s="12" t="str">
        <f t="shared" si="1777"/>
        <v>0.957356806773741-0.0230064022278433i</v>
      </c>
      <c r="AD3355" s="12" t="str">
        <f t="shared" si="1778"/>
        <v>0.10566488965222-0.20635489870835i</v>
      </c>
      <c r="AE3355" s="12" t="str">
        <f t="shared" si="1779"/>
        <v>-0.00160770180780242+0.0000752166643255311i</v>
      </c>
      <c r="AF3355" s="12" t="str">
        <f t="shared" si="1780"/>
        <v>-13.6702289449672-0.22635474267741i</v>
      </c>
      <c r="AG3355" s="12" t="str">
        <f t="shared" si="1781"/>
        <v>0.993326038480453-0.00342347914321078i</v>
      </c>
      <c r="AH3355" s="12" t="str">
        <f t="shared" si="1782"/>
        <v>0.0221444972366588-0.0005924609298205i</v>
      </c>
      <c r="AI3355" s="12">
        <f t="shared" si="1783"/>
        <v>-33.091575967839667</v>
      </c>
      <c r="AJ3355" s="12">
        <f t="shared" si="1784"/>
        <v>-1.5325439360028179</v>
      </c>
      <c r="AK3355" s="12"/>
      <c r="AL3355" s="12"/>
      <c r="AM3355" s="12"/>
      <c r="AN3355" s="12"/>
    </row>
    <row r="3356" spans="1:40" x14ac:dyDescent="0.35">
      <c r="A3356" s="12"/>
      <c r="B3356" s="12">
        <f t="shared" si="1785"/>
        <v>1426000</v>
      </c>
      <c r="C3356" s="29" t="str">
        <f t="shared" si="1752"/>
        <v>-3.40638623584432E-08+0.00155655137424776i</v>
      </c>
      <c r="D3356" s="28" t="str">
        <f t="shared" si="1753"/>
        <v>-5.39906129402013+0.0119335605358995i</v>
      </c>
      <c r="E3356" s="12" t="str">
        <f t="shared" si="1754"/>
        <v>4200</v>
      </c>
      <c r="F3356" s="12" t="str">
        <f t="shared" si="1755"/>
        <v>0.704225352112676</v>
      </c>
      <c r="G3356" s="12" t="str">
        <f t="shared" si="1751"/>
        <v>0.704225352112676</v>
      </c>
      <c r="H3356" s="12" t="str">
        <f t="shared" si="1756"/>
        <v>8.27117800529506+0.23812989019521i</v>
      </c>
      <c r="I3356" s="12" t="str">
        <f t="shared" si="1757"/>
        <v>5599.88890502381i</v>
      </c>
      <c r="J3356" s="12" t="str">
        <f t="shared" si="1758"/>
        <v>-26822.02531713+1211.12605273405i</v>
      </c>
      <c r="K3356" s="12" t="str">
        <f t="shared" si="1759"/>
        <v>0.00940808084352519-0.208354681167155i</v>
      </c>
      <c r="L3356" s="12" t="str">
        <f t="shared" si="1760"/>
        <v>0.000512529401668087-0.00951302940661645i</v>
      </c>
      <c r="M3356" s="12" t="str">
        <f t="shared" si="1761"/>
        <v>0.00992061024519328-0.217867710573771i</v>
      </c>
      <c r="N3356" s="12" t="str">
        <f t="shared" si="1762"/>
        <v>-17.9196444960762i</v>
      </c>
      <c r="O3356" s="12" t="str">
        <f t="shared" si="1763"/>
        <v>0.597904983057533+0.801566984870866i</v>
      </c>
      <c r="P3356" s="12" t="str">
        <f t="shared" si="1764"/>
        <v>0.402095016942467-0.801566984870866i</v>
      </c>
      <c r="Q3356" s="12" t="str">
        <f t="shared" si="1765"/>
        <v>-0.402095016942467+18.7212114809471i</v>
      </c>
      <c r="R3356" s="12" t="str">
        <f t="shared" si="1766"/>
        <v>-0.0432573298395228-0.0205489618318385i</v>
      </c>
      <c r="S3356" s="12" t="str">
        <f t="shared" si="1767"/>
        <v>1.83505613750586i</v>
      </c>
      <c r="T3356" s="12" t="str">
        <f t="shared" si="1768"/>
        <v>0.0377084985288889-0.0793796286141317i</v>
      </c>
      <c r="U3356" s="12" t="str">
        <f t="shared" si="1769"/>
        <v>0.001-0.00111609357006939i</v>
      </c>
      <c r="V3356" s="12" t="str">
        <f t="shared" si="1770"/>
        <v>0.0015-0.000339238167194344i</v>
      </c>
      <c r="W3356" s="12" t="str">
        <f t="shared" si="1771"/>
        <v>0.000685180013463723-0.000406485721186354i</v>
      </c>
      <c r="X3356" s="12" t="str">
        <f t="shared" si="1772"/>
        <v>0.000673711831045336-0.000386213531731817i</v>
      </c>
      <c r="Y3356" s="12" t="str">
        <f t="shared" si="1773"/>
        <v>0.00029+1.34397333720571i</v>
      </c>
      <c r="Z3356" s="12" t="str">
        <f t="shared" si="1774"/>
        <v>-0.00344507708946431-0.00601960370979004i</v>
      </c>
      <c r="AA3356" s="12" t="str">
        <f t="shared" si="1775"/>
        <v>0.00640614179261783-8.93131053050874i</v>
      </c>
      <c r="AB3356" s="12" t="str">
        <f t="shared" si="1776"/>
        <v>0.0941274551605169-0.198146378788085i</v>
      </c>
      <c r="AC3356" s="12" t="str">
        <f t="shared" si="1777"/>
        <v>0.957764103890976-0.0224730661534101i</v>
      </c>
      <c r="AD3356" s="12" t="str">
        <f t="shared" si="1778"/>
        <v>0.103075931607656-0.204465740324439i</v>
      </c>
      <c r="AE3356" s="12" t="str">
        <f t="shared" si="1779"/>
        <v>-0.00158590725943869+0.0000839239772765732i</v>
      </c>
      <c r="AF3356" s="12" t="str">
        <f t="shared" si="1780"/>
        <v>-13.6702392993152-0.22619632965931i</v>
      </c>
      <c r="AG3356" s="12" t="str">
        <f t="shared" si="1781"/>
        <v>0.99339173814363-0.00333732502356002i</v>
      </c>
      <c r="AH3356" s="12" t="str">
        <f t="shared" si="1782"/>
        <v>0.0218454798639256-0.000720389506954944i</v>
      </c>
      <c r="AI3356" s="12">
        <f t="shared" si="1783"/>
        <v>-33.208048026196067</v>
      </c>
      <c r="AJ3356" s="12">
        <f t="shared" si="1784"/>
        <v>-1.8887351839598365</v>
      </c>
      <c r="AK3356" s="12"/>
      <c r="AL3356" s="12"/>
      <c r="AM3356" s="12"/>
      <c r="AN3356" s="12"/>
    </row>
    <row r="3357" spans="1:40" x14ac:dyDescent="0.35">
      <c r="A3357" s="12"/>
      <c r="B3357" s="12">
        <f t="shared" si="1785"/>
        <v>1427000</v>
      </c>
      <c r="C3357" s="29" t="str">
        <f t="shared" si="1752"/>
        <v>-3.40161371631225E-08+0.00155546058842242i</v>
      </c>
      <c r="D3357" s="28" t="str">
        <f t="shared" si="1753"/>
        <v>-5.39906129365424+0.0119251978445719i</v>
      </c>
      <c r="E3357" s="12" t="str">
        <f t="shared" si="1754"/>
        <v>4200</v>
      </c>
      <c r="F3357" s="12" t="str">
        <f t="shared" si="1755"/>
        <v>0.704225352112676</v>
      </c>
      <c r="G3357" s="12" t="str">
        <f t="shared" si="1751"/>
        <v>0.704225352112676</v>
      </c>
      <c r="H3357" s="12" t="str">
        <f t="shared" si="1756"/>
        <v>8.27118833827636+0.237963335834913i</v>
      </c>
      <c r="I3357" s="12" t="str">
        <f t="shared" si="1757"/>
        <v>5603.81589584079i</v>
      </c>
      <c r="J3357" s="12" t="str">
        <f t="shared" si="1758"/>
        <v>-26859.6584592127+1211.97536974158i</v>
      </c>
      <c r="K3357" s="12" t="str">
        <f t="shared" si="1759"/>
        <v>0.0093949254495042-0.208209255009245i</v>
      </c>
      <c r="L3357" s="12" t="str">
        <f t="shared" si="1760"/>
        <v>0.000511813397456861-0.00950640150175147i</v>
      </c>
      <c r="M3357" s="12" t="str">
        <f t="shared" si="1761"/>
        <v>0.00990673884696106-0.217715656510996i</v>
      </c>
      <c r="N3357" s="12" t="str">
        <f t="shared" si="1762"/>
        <v>-17.9322108666905i</v>
      </c>
      <c r="O3357" s="12" t="str">
        <f t="shared" si="1763"/>
        <v>0.607930297694574+0.793990398647859i</v>
      </c>
      <c r="P3357" s="12" t="str">
        <f t="shared" si="1764"/>
        <v>0.392069702305426-0.793990398647859i</v>
      </c>
      <c r="Q3357" s="12" t="str">
        <f t="shared" si="1765"/>
        <v>-0.392069702305426+18.7262012653384i</v>
      </c>
      <c r="R3357" s="12" t="str">
        <f t="shared" si="1766"/>
        <v>-0.0428195574492748-0.0200404473841725i</v>
      </c>
      <c r="S3357" s="12" t="str">
        <f t="shared" si="1767"/>
        <v>1.83634299314226i</v>
      </c>
      <c r="T3357" s="12" t="str">
        <f t="shared" si="1768"/>
        <v>0.0368011351333613-0.0786313942914282i</v>
      </c>
      <c r="U3357" s="12" t="str">
        <f t="shared" si="1769"/>
        <v>0.001-0.00111531144423192i</v>
      </c>
      <c r="V3357" s="12" t="str">
        <f t="shared" si="1770"/>
        <v>0.0015-0.000339000438976269i</v>
      </c>
      <c r="W3357" s="12" t="str">
        <f t="shared" si="1771"/>
        <v>0.000685090846412435-0.000406252738523755i</v>
      </c>
      <c r="X3357" s="12" t="str">
        <f t="shared" si="1772"/>
        <v>0.000673620546961469-0.000385994792508161i</v>
      </c>
      <c r="Y3357" s="12" t="str">
        <f t="shared" si="1773"/>
        <v>0.00029+1.34491581500179i</v>
      </c>
      <c r="Z3357" s="12" t="str">
        <f t="shared" si="1774"/>
        <v>-0.00344071338699332-0.00601456508000306i</v>
      </c>
      <c r="AA3357" s="12" t="str">
        <f t="shared" si="1775"/>
        <v>0.00639655586242883-8.92504848593057i</v>
      </c>
      <c r="AB3357" s="12" t="str">
        <f t="shared" si="1776"/>
        <v>0.0918625066566303-0.196278646170572i</v>
      </c>
      <c r="AC3357" s="12" t="str">
        <f t="shared" si="1777"/>
        <v>0.958177123553159-0.0219443872343409i</v>
      </c>
      <c r="AD3357" s="12" t="str">
        <f t="shared" si="1778"/>
        <v>0.100510863346584-0.20254396822204i</v>
      </c>
      <c r="AE3357" s="12" t="str">
        <f t="shared" si="1779"/>
        <v>-0.00156404295148838+0.000092366614071i</v>
      </c>
      <c r="AF3357" s="12" t="str">
        <f t="shared" si="1780"/>
        <v>-13.6702496319306-0.226038137990341i</v>
      </c>
      <c r="AG3357" s="12" t="str">
        <f t="shared" si="1781"/>
        <v>0.993458400034904-0.00325206288338877i</v>
      </c>
      <c r="AH3357" s="12" t="str">
        <f t="shared" si="1782"/>
        <v>0.0215454241954729-0.000844599271749043i</v>
      </c>
      <c r="AI3357" s="12">
        <f t="shared" si="1783"/>
        <v>-33.326230303608277</v>
      </c>
      <c r="AJ3357" s="12">
        <f t="shared" si="1784"/>
        <v>-2.2448946901197164</v>
      </c>
      <c r="AK3357" s="12"/>
      <c r="AL3357" s="12"/>
      <c r="AM3357" s="12"/>
      <c r="AN3357" s="12"/>
    </row>
    <row r="3358" spans="1:40" x14ac:dyDescent="0.35">
      <c r="A3358" s="12"/>
      <c r="B3358" s="12">
        <f t="shared" si="1785"/>
        <v>1428000</v>
      </c>
      <c r="C3358" s="29" t="str">
        <f t="shared" si="1752"/>
        <v>-3.39685121957069E-08+0.00155437133030832i</v>
      </c>
      <c r="D3358" s="28" t="str">
        <f t="shared" si="1753"/>
        <v>-5.39906129328911+0.0119168468656971i</v>
      </c>
      <c r="E3358" s="12" t="str">
        <f t="shared" si="1754"/>
        <v>4200</v>
      </c>
      <c r="F3358" s="12" t="str">
        <f t="shared" si="1755"/>
        <v>0.704225352112676</v>
      </c>
      <c r="G3358" s="12" t="str">
        <f t="shared" si="1751"/>
        <v>0.704225352112676</v>
      </c>
      <c r="H3358" s="12" t="str">
        <f t="shared" si="1756"/>
        <v>8.27119864958503+0.237797014073062i</v>
      </c>
      <c r="I3358" s="12" t="str">
        <f t="shared" si="1757"/>
        <v>5607.74288665778i</v>
      </c>
      <c r="J3358" s="12" t="str">
        <f t="shared" si="1758"/>
        <v>-26897.3179827479+1212.82468674911i</v>
      </c>
      <c r="K3358" s="12" t="str">
        <f t="shared" si="1759"/>
        <v>0.00938179761115127-0.208064031309681i</v>
      </c>
      <c r="L3358" s="12" t="str">
        <f t="shared" si="1760"/>
        <v>0.000511098891140801-0.00949978279907799i</v>
      </c>
      <c r="M3358" s="12" t="str">
        <f t="shared" si="1761"/>
        <v>0.00989289650229207-0.217563814108759i</v>
      </c>
      <c r="N3358" s="12" t="str">
        <f t="shared" si="1762"/>
        <v>-17.9447772373049i</v>
      </c>
      <c r="O3358" s="12" t="str">
        <f t="shared" si="1763"/>
        <v>0.617859613090336+0.786288432136617i</v>
      </c>
      <c r="P3358" s="12" t="str">
        <f t="shared" si="1764"/>
        <v>0.382140386909664-0.786288432136617i</v>
      </c>
      <c r="Q3358" s="12" t="str">
        <f t="shared" si="1765"/>
        <v>-0.382140386909664+18.7310656694415i</v>
      </c>
      <c r="R3358" s="12" t="str">
        <f t="shared" si="1766"/>
        <v>-0.0423763537446799-0.0195368847214534i</v>
      </c>
      <c r="S3358" s="12" t="str">
        <f t="shared" si="1767"/>
        <v>1.83762984877866i</v>
      </c>
      <c r="T3358" s="12" t="str">
        <f t="shared" si="1768"/>
        <v>0.0359015625162905-0.0778720525236271i</v>
      </c>
      <c r="U3358" s="12" t="str">
        <f t="shared" si="1769"/>
        <v>0.001-0.00111453041380879i</v>
      </c>
      <c r="V3358" s="12" t="str">
        <f t="shared" si="1770"/>
        <v>0.0015-0.000338763043710878i</v>
      </c>
      <c r="W3358" s="12" t="str">
        <f t="shared" si="1771"/>
        <v>0.000685001803535789-0.00040602000998253i</v>
      </c>
      <c r="X3358" s="12" t="str">
        <f t="shared" si="1772"/>
        <v>0.000673529391100832-0.000385776288074185i</v>
      </c>
      <c r="Y3358" s="12" t="str">
        <f t="shared" si="1773"/>
        <v>0.00029+1.34585829279787i</v>
      </c>
      <c r="Z3358" s="12" t="str">
        <f t="shared" si="1774"/>
        <v>-0.00343635788682619-0.00600953466222169i</v>
      </c>
      <c r="AA3358" s="12" t="str">
        <f t="shared" si="1775"/>
        <v>0.00638699135071449-8.91879521781277i</v>
      </c>
      <c r="AB3358" s="12" t="str">
        <f t="shared" si="1776"/>
        <v>0.0896170053908588-0.194383187295554i</v>
      </c>
      <c r="AC3358" s="12" t="str">
        <f t="shared" si="1777"/>
        <v>0.958595824132539-0.021420430255541i</v>
      </c>
      <c r="AD3358" s="12" t="str">
        <f t="shared" si="1778"/>
        <v>0.0979700981971552-0.200589884494852i</v>
      </c>
      <c r="AE3358" s="12" t="str">
        <f t="shared" si="1779"/>
        <v>-0.00154211218337579+0.000100543930624372i</v>
      </c>
      <c r="AF3358" s="12" t="str">
        <f t="shared" si="1780"/>
        <v>-13.6702599428741-0.225880167207365i</v>
      </c>
      <c r="AG3358" s="12" t="str">
        <f t="shared" si="1781"/>
        <v>0.993526012386376-0.00316770420111122i</v>
      </c>
      <c r="AH3358" s="12" t="str">
        <f t="shared" si="1782"/>
        <v>0.0212443782206803-0.000965081126600137i</v>
      </c>
      <c r="AI3358" s="12">
        <f t="shared" si="1783"/>
        <v>-33.446166349497815</v>
      </c>
      <c r="AJ3358" s="12">
        <f t="shared" si="1784"/>
        <v>-2.6010215513867676</v>
      </c>
      <c r="AK3358" s="12"/>
      <c r="AL3358" s="12"/>
      <c r="AM3358" s="12"/>
      <c r="AN3358" s="12"/>
    </row>
    <row r="3359" spans="1:40" x14ac:dyDescent="0.35">
      <c r="A3359" s="12"/>
      <c r="B3359" s="12">
        <f t="shared" si="1785"/>
        <v>1429000</v>
      </c>
      <c r="C3359" s="29" t="str">
        <f t="shared" si="1752"/>
        <v>-3.39209871757407E-08+0.00155328359669823i</v>
      </c>
      <c r="D3359" s="28" t="str">
        <f t="shared" si="1753"/>
        <v>-5.39906129292475+0.0119085075746864i</v>
      </c>
      <c r="E3359" s="12" t="str">
        <f t="shared" si="1754"/>
        <v>4200</v>
      </c>
      <c r="F3359" s="12" t="str">
        <f t="shared" si="1755"/>
        <v>0.704225352112676</v>
      </c>
      <c r="G3359" s="12" t="str">
        <f t="shared" si="1751"/>
        <v>0.704225352112676</v>
      </c>
      <c r="H3359" s="12" t="str">
        <f t="shared" si="1756"/>
        <v>8.27120893928161+0.237630924423219i</v>
      </c>
      <c r="I3359" s="12" t="str">
        <f t="shared" si="1757"/>
        <v>5611.66987747477i</v>
      </c>
      <c r="J3359" s="12" t="str">
        <f t="shared" si="1758"/>
        <v>-26935.0038877358+1213.67400375663i</v>
      </c>
      <c r="K3359" s="12" t="str">
        <f t="shared" si="1759"/>
        <v>0.00936869725161153-0.207919009646826i</v>
      </c>
      <c r="L3359" s="12" t="str">
        <f t="shared" si="1760"/>
        <v>0.000510385878548677-0.00949317327950141i</v>
      </c>
      <c r="M3359" s="12" t="str">
        <f t="shared" si="1761"/>
        <v>0.00987908313016021-0.217412182926327i</v>
      </c>
      <c r="N3359" s="12" t="str">
        <f t="shared" si="1762"/>
        <v>-17.9573436079193i</v>
      </c>
      <c r="O3359" s="12" t="str">
        <f t="shared" si="1763"/>
        <v>0.627691361290732+0.778462301566998i</v>
      </c>
      <c r="P3359" s="12" t="str">
        <f t="shared" si="1764"/>
        <v>0.372308638709268-0.778462301566998i</v>
      </c>
      <c r="Q3359" s="12" t="str">
        <f t="shared" si="1765"/>
        <v>-0.372308638709268+18.7358059094863i</v>
      </c>
      <c r="R3359" s="12" t="str">
        <f t="shared" si="1766"/>
        <v>-0.0419277634686159-0.0190383361084852i</v>
      </c>
      <c r="S3359" s="12" t="str">
        <f t="shared" si="1767"/>
        <v>1.83891670441506i</v>
      </c>
      <c r="T3359" s="12" t="str">
        <f t="shared" si="1768"/>
        <v>0.0350099142941618-0.0771016646212013i</v>
      </c>
      <c r="U3359" s="12" t="str">
        <f t="shared" si="1769"/>
        <v>0.001-0.00111375047650032i</v>
      </c>
      <c r="V3359" s="12" t="str">
        <f t="shared" si="1770"/>
        <v>0.0015-0.000338525980699184i</v>
      </c>
      <c r="W3359" s="12" t="str">
        <f t="shared" si="1771"/>
        <v>0.000684912884639981-0.000405787535141767i</v>
      </c>
      <c r="X3359" s="12" t="str">
        <f t="shared" si="1772"/>
        <v>0.000673438363258-0.00038555801804688i</v>
      </c>
      <c r="Y3359" s="12" t="str">
        <f t="shared" si="1773"/>
        <v>0.00029+1.34680077059394i</v>
      </c>
      <c r="Z3359" s="12" t="str">
        <f t="shared" si="1774"/>
        <v>-0.00343201056833521-0.00600451243734366i</v>
      </c>
      <c r="AA3359" s="12" t="str">
        <f t="shared" si="1775"/>
        <v>0.00637744819435563-8.91255070771519i</v>
      </c>
      <c r="AB3359" s="12" t="str">
        <f t="shared" si="1776"/>
        <v>0.0873912848949055-0.192460155205421i</v>
      </c>
      <c r="AC3359" s="12" t="str">
        <f t="shared" si="1777"/>
        <v>0.959020163298778-0.0209012598902558i</v>
      </c>
      <c r="AD3359" s="12" t="str">
        <f t="shared" si="1778"/>
        <v>0.0954540456654158-0.198603796539837i</v>
      </c>
      <c r="AE3359" s="12" t="str">
        <f t="shared" si="1779"/>
        <v>-0.00152011825994118+0.000108455324243459i</v>
      </c>
      <c r="AF3359" s="12" t="str">
        <f t="shared" si="1780"/>
        <v>-13.6702702322064-0.225722416848533i</v>
      </c>
      <c r="AG3359" s="12" t="str">
        <f t="shared" si="1781"/>
        <v>0.993594563291887-0.00308426029977704i</v>
      </c>
      <c r="AH3359" s="12" t="str">
        <f t="shared" si="1782"/>
        <v>0.0209423899846523-0.00108182661288602i</v>
      </c>
      <c r="AI3359" s="12">
        <f t="shared" si="1783"/>
        <v>-33.567901550072854</v>
      </c>
      <c r="AJ3359" s="12">
        <f t="shared" si="1784"/>
        <v>-2.9571148724745395</v>
      </c>
      <c r="AK3359" s="12"/>
      <c r="AL3359" s="12"/>
      <c r="AM3359" s="12"/>
      <c r="AN3359" s="12"/>
    </row>
    <row r="3360" spans="1:40" x14ac:dyDescent="0.35">
      <c r="A3360" s="12"/>
      <c r="B3360" s="12">
        <f t="shared" si="1785"/>
        <v>1430000</v>
      </c>
      <c r="C3360" s="29" t="str">
        <f t="shared" si="1752"/>
        <v>-3.38735618237482E-08+0.00155219738439388i</v>
      </c>
      <c r="D3360" s="28" t="str">
        <f t="shared" si="1753"/>
        <v>-5.39906129256116+0.0119001799470198i</v>
      </c>
      <c r="E3360" s="12" t="str">
        <f t="shared" si="1754"/>
        <v>4200</v>
      </c>
      <c r="F3360" s="12" t="str">
        <f t="shared" si="1755"/>
        <v>0.704225352112676</v>
      </c>
      <c r="G3360" s="12" t="str">
        <f t="shared" si="1751"/>
        <v>0.704225352112676</v>
      </c>
      <c r="H3360" s="12" t="str">
        <f t="shared" si="1756"/>
        <v>8.27121920742646+0.237465066400302i</v>
      </c>
      <c r="I3360" s="12" t="str">
        <f t="shared" si="1757"/>
        <v>5615.59686829176i</v>
      </c>
      <c r="J3360" s="12" t="str">
        <f t="shared" si="1758"/>
        <v>-26972.7161741762+1214.52332076416i</v>
      </c>
      <c r="K3360" s="12" t="str">
        <f t="shared" si="1759"/>
        <v>0.00935562429429822-0.207774189600213i</v>
      </c>
      <c r="L3360" s="12" t="str">
        <f t="shared" si="1760"/>
        <v>0.000509674355523769-0.0094865729239799i</v>
      </c>
      <c r="M3360" s="12" t="str">
        <f t="shared" si="1761"/>
        <v>0.00986529864982199-0.217260762524193i</v>
      </c>
      <c r="N3360" s="12" t="str">
        <f t="shared" si="1762"/>
        <v>-17.9699099785336i</v>
      </c>
      <c r="O3360" s="12" t="str">
        <f t="shared" si="1763"/>
        <v>0.637423989748677+0.7705132427758i</v>
      </c>
      <c r="P3360" s="12" t="str">
        <f t="shared" si="1764"/>
        <v>0.362576010251323-0.7705132427758i</v>
      </c>
      <c r="Q3360" s="12" t="str">
        <f t="shared" si="1765"/>
        <v>-0.362576010251323+18.7404232213094i</v>
      </c>
      <c r="R3360" s="12" t="str">
        <f t="shared" si="1766"/>
        <v>-0.0414738320621748-0.018544863666537i</v>
      </c>
      <c r="S3360" s="12" t="str">
        <f t="shared" si="1767"/>
        <v>1.84020356005146i</v>
      </c>
      <c r="T3360" s="12" t="str">
        <f t="shared" si="1768"/>
        <v>0.0341263241398304-0.0763202934097904i</v>
      </c>
      <c r="U3360" s="12" t="str">
        <f t="shared" si="1769"/>
        <v>0.001-0.00111297163001325i</v>
      </c>
      <c r="V3360" s="12" t="str">
        <f t="shared" si="1770"/>
        <v>0.0015-0.00033828924924415i</v>
      </c>
      <c r="W3360" s="12" t="str">
        <f t="shared" si="1771"/>
        <v>0.000684824089531474-0.000405555313581574i</v>
      </c>
      <c r="X3360" s="12" t="str">
        <f t="shared" si="1772"/>
        <v>0.000673347463227854-0.000385339982044175i</v>
      </c>
      <c r="Y3360" s="12" t="str">
        <f t="shared" si="1773"/>
        <v>0.00029+1.34774324839002i</v>
      </c>
      <c r="Z3360" s="12" t="str">
        <f t="shared" si="1774"/>
        <v>-0.00342767141095859-0.00599949838632268i</v>
      </c>
      <c r="AA3360" s="12" t="str">
        <f t="shared" si="1775"/>
        <v>0.00636792633046171-8.90631493724882i</v>
      </c>
      <c r="AB3360" s="12" t="str">
        <f t="shared" si="1776"/>
        <v>0.085185678841183-0.190509706724704i</v>
      </c>
      <c r="AC3360" s="12" t="str">
        <f t="shared" si="1777"/>
        <v>0.959450098011187-0.0203869406937056i</v>
      </c>
      <c r="AD3360" s="12" t="str">
        <f t="shared" si="1778"/>
        <v>0.0929631113656006-0.196586017008664i</v>
      </c>
      <c r="AE3360" s="12" t="str">
        <f t="shared" si="1779"/>
        <v>-0.00149806449091871+0.000116100233669361i</v>
      </c>
      <c r="AF3360" s="12" t="str">
        <f t="shared" si="1780"/>
        <v>-13.6702804999876-0.225564886453282i</v>
      </c>
      <c r="AG3360" s="12" t="str">
        <f t="shared" si="1781"/>
        <v>0.993664040709072-0.00300174234536579i</v>
      </c>
      <c r="AH3360" s="12" t="str">
        <f t="shared" si="1782"/>
        <v>0.0206395075792969-0.00119482791069405i</v>
      </c>
      <c r="AI3360" s="12">
        <f t="shared" si="1783"/>
        <v>-33.691483232534345</v>
      </c>
      <c r="AJ3360" s="12">
        <f t="shared" si="1784"/>
        <v>-3.3131737660547484</v>
      </c>
      <c r="AK3360" s="12"/>
      <c r="AL3360" s="12"/>
      <c r="AM3360" s="12"/>
      <c r="AN3360" s="12"/>
    </row>
    <row r="3361" spans="1:40" x14ac:dyDescent="0.35">
      <c r="A3361" s="12"/>
      <c r="B3361" s="12">
        <f t="shared" si="1785"/>
        <v>1431000</v>
      </c>
      <c r="C3361" s="29" t="str">
        <f t="shared" si="1752"/>
        <v>-3.38262358612304E-08+0.00155111269020595i</v>
      </c>
      <c r="D3361" s="28" t="str">
        <f t="shared" si="1753"/>
        <v>-5.39906129219833+0.0118918639582456i</v>
      </c>
      <c r="E3361" s="12" t="str">
        <f t="shared" si="1754"/>
        <v>4200</v>
      </c>
      <c r="F3361" s="12" t="str">
        <f t="shared" si="1755"/>
        <v>0.704225352112676</v>
      </c>
      <c r="G3361" s="12" t="str">
        <f t="shared" si="1751"/>
        <v>0.704225352112676</v>
      </c>
      <c r="H3361" s="12" t="str">
        <f t="shared" si="1756"/>
        <v>8.27122945407969+0.237299439520577i</v>
      </c>
      <c r="I3361" s="12" t="str">
        <f t="shared" si="1757"/>
        <v>5619.52385910874i</v>
      </c>
      <c r="J3361" s="12" t="str">
        <f t="shared" si="1758"/>
        <v>-27010.4548420691+1215.37263777169i</v>
      </c>
      <c r="K3361" s="12" t="str">
        <f t="shared" si="1759"/>
        <v>0.00934257866289067-0.207629570750539i</v>
      </c>
      <c r="L3361" s="12" t="str">
        <f t="shared" si="1760"/>
        <v>0.000508964317923776-0.00947998171352398i</v>
      </c>
      <c r="M3361" s="12" t="str">
        <f t="shared" si="1761"/>
        <v>0.00985154298081445-0.217109552464063i</v>
      </c>
      <c r="N3361" s="12" t="str">
        <f t="shared" si="1762"/>
        <v>-17.982476349148i</v>
      </c>
      <c r="O3361" s="12" t="str">
        <f t="shared" si="1763"/>
        <v>0.647055961569463+0.762442511011432i</v>
      </c>
      <c r="P3361" s="12" t="str">
        <f t="shared" si="1764"/>
        <v>0.352944038430537-0.762442511011432i</v>
      </c>
      <c r="Q3361" s="12" t="str">
        <f t="shared" si="1765"/>
        <v>-0.352944038430537+18.7449188601594i</v>
      </c>
      <c r="R3361" s="12" t="str">
        <f t="shared" si="1766"/>
        <v>-0.0410146056721594-0.0180565293664382i</v>
      </c>
      <c r="S3361" s="12" t="str">
        <f t="shared" si="1767"/>
        <v>1.84149041568786i</v>
      </c>
      <c r="T3361" s="12" t="str">
        <f t="shared" si="1768"/>
        <v>0.0332509257688823-0.0755280032484985i</v>
      </c>
      <c r="U3361" s="12" t="str">
        <f t="shared" si="1769"/>
        <v>0.001-0.00111219387206076i</v>
      </c>
      <c r="V3361" s="12" t="str">
        <f t="shared" si="1770"/>
        <v>0.0015-0.000338052848650688i</v>
      </c>
      <c r="W3361" s="12" t="str">
        <f t="shared" si="1771"/>
        <v>0.000684735418016999-0.000405323344883077i</v>
      </c>
      <c r="X3361" s="12" t="str">
        <f t="shared" si="1772"/>
        <v>0.000673256690805592-0.000385122179684906i</v>
      </c>
      <c r="Y3361" s="12" t="str">
        <f t="shared" si="1773"/>
        <v>0.00029+1.3486857261861i</v>
      </c>
      <c r="Z3361" s="12" t="str">
        <f t="shared" si="1774"/>
        <v>-0.00342334039420022-0.00599449249016893i</v>
      </c>
      <c r="AA3361" s="12" t="str">
        <f t="shared" si="1775"/>
        <v>0.00635842569637147-8.9000878880766i</v>
      </c>
      <c r="AB3361" s="12" t="str">
        <f t="shared" si="1776"/>
        <v>0.0830005210087681-0.188532002505746i</v>
      </c>
      <c r="AC3361" s="12" t="str">
        <f t="shared" si="1777"/>
        <v>0.959885584510972-0.0198775370964421i</v>
      </c>
      <c r="AD3361" s="12" t="str">
        <f t="shared" si="1778"/>
        <v>0.0904976969510412-0.194536863758187i</v>
      </c>
      <c r="AE3361" s="12" t="str">
        <f t="shared" si="1779"/>
        <v>-0.00147595419041406+0.000123478139113826i</v>
      </c>
      <c r="AF3361" s="12" t="str">
        <f t="shared" si="1780"/>
        <v>-13.670290746278-0.225407575562331i</v>
      </c>
      <c r="AG3361" s="12" t="str">
        <f t="shared" si="1781"/>
        <v>0.993734432461426-0.00292016134510884i</v>
      </c>
      <c r="AH3361" s="12" t="str">
        <f t="shared" si="1782"/>
        <v>0.0203357791344313-0.00130407783841417i</v>
      </c>
      <c r="AI3361" s="12">
        <f t="shared" si="1783"/>
        <v>-33.816960776777961</v>
      </c>
      <c r="AJ3361" s="12">
        <f t="shared" si="1784"/>
        <v>-3.6691973529022559</v>
      </c>
      <c r="AK3361" s="12"/>
      <c r="AL3361" s="12"/>
      <c r="AM3361" s="12"/>
      <c r="AN3361" s="12"/>
    </row>
    <row r="3362" spans="1:40" x14ac:dyDescent="0.35">
      <c r="A3362" s="12"/>
      <c r="B3362" s="12">
        <f t="shared" si="1785"/>
        <v>1432000</v>
      </c>
      <c r="C3362" s="29" t="str">
        <f t="shared" si="1752"/>
        <v>-3.37790090106597E-08+0.00155002951095405i</v>
      </c>
      <c r="D3362" s="28" t="str">
        <f t="shared" si="1753"/>
        <v>-5.39906129183625+0.0118835595839811i</v>
      </c>
      <c r="E3362" s="12" t="str">
        <f t="shared" si="1754"/>
        <v>4200</v>
      </c>
      <c r="F3362" s="12" t="str">
        <f t="shared" si="1755"/>
        <v>0.704225352112676</v>
      </c>
      <c r="G3362" s="12" t="str">
        <f t="shared" si="1751"/>
        <v>0.704225352112676</v>
      </c>
      <c r="H3362" s="12" t="str">
        <f t="shared" si="1756"/>
        <v>8.27123967930121+0.237134043301655i</v>
      </c>
      <c r="I3362" s="12" t="str">
        <f t="shared" si="1757"/>
        <v>5623.45084992573i</v>
      </c>
      <c r="J3362" s="12" t="str">
        <f t="shared" si="1758"/>
        <v>-27048.2198914147+1216.22195477922i</v>
      </c>
      <c r="K3362" s="12" t="str">
        <f t="shared" si="1759"/>
        <v>0.00932956028133354-0.207485152679658i</v>
      </c>
      <c r="L3362" s="12" t="str">
        <f t="shared" si="1760"/>
        <v>0.000508255761620781-0.00947339962919643i</v>
      </c>
      <c r="M3362" s="12" t="str">
        <f t="shared" si="1761"/>
        <v>0.00983781604295432-0.216958552308854i</v>
      </c>
      <c r="N3362" s="12" t="str">
        <f t="shared" si="1762"/>
        <v>-17.9950427197623i</v>
      </c>
      <c r="O3362" s="12" t="str">
        <f t="shared" si="1763"/>
        <v>0.656585755752929+0.754251380736128i</v>
      </c>
      <c r="P3362" s="12" t="str">
        <f t="shared" si="1764"/>
        <v>0.343414244247071-0.754251380736128i</v>
      </c>
      <c r="Q3362" s="12" t="str">
        <f t="shared" si="1765"/>
        <v>-0.343414244247071+18.7492941004984i</v>
      </c>
      <c r="R3362" s="12" t="str">
        <f t="shared" si="1766"/>
        <v>-0.0405501311585943-0.0175733950214352i</v>
      </c>
      <c r="S3362" s="12" t="str">
        <f t="shared" si="1767"/>
        <v>1.84277727132426i</v>
      </c>
      <c r="T3362" s="12" t="str">
        <f t="shared" si="1768"/>
        <v>0.0323838529255037-0.0747248600482753i</v>
      </c>
      <c r="U3362" s="12" t="str">
        <f t="shared" si="1769"/>
        <v>0.001-0.0011114172003624i</v>
      </c>
      <c r="V3362" s="12" t="str">
        <f t="shared" si="1770"/>
        <v>0.0015-0.000337816778225653i</v>
      </c>
      <c r="W3362" s="12" t="str">
        <f t="shared" si="1771"/>
        <v>0.000684646869903555-0.000405091628628426i</v>
      </c>
      <c r="X3362" s="12" t="str">
        <f t="shared" si="1772"/>
        <v>0.000673166045786728-0.000384904610588852i</v>
      </c>
      <c r="Y3362" s="12" t="str">
        <f t="shared" si="1773"/>
        <v>0.00029+1.34962820398217i</v>
      </c>
      <c r="Z3362" s="12" t="str">
        <f t="shared" si="1774"/>
        <v>-0.00341901749762959-0.0059894947299485i</v>
      </c>
      <c r="AA3362" s="12" t="str">
        <f t="shared" si="1775"/>
        <v>0.00634894622965094-8.8938695419126i</v>
      </c>
      <c r="AB3362" s="12" t="str">
        <f t="shared" si="1776"/>
        <v>0.0808361452481291-0.18652720707459i</v>
      </c>
      <c r="AC3362" s="12" t="str">
        <f t="shared" si="1777"/>
        <v>0.960326578313456-0.0193731133974682i</v>
      </c>
      <c r="AD3362" s="12" t="str">
        <f t="shared" si="1778"/>
        <v>0.0880582000459152-0.192456659800159i</v>
      </c>
      <c r="AE3362" s="12" t="str">
        <f t="shared" si="1779"/>
        <v>-0.00145379067638329+0.00013058856228833i</v>
      </c>
      <c r="AF3362" s="12" t="str">
        <f t="shared" si="1780"/>
        <v>-13.6703009711375-0.225250483717674i</v>
      </c>
      <c r="AG3362" s="12" t="str">
        <f t="shared" si="1781"/>
        <v>0.993805726240393-0.00283952814584481i</v>
      </c>
      <c r="AH3362" s="12" t="str">
        <f t="shared" si="1782"/>
        <v>0.0200312528089319-0.00140956985219029i</v>
      </c>
      <c r="AI3362" s="12">
        <f t="shared" si="1783"/>
        <v>-33.944385735242342</v>
      </c>
      <c r="AJ3362" s="12">
        <f t="shared" si="1784"/>
        <v>-4.0251847620143577</v>
      </c>
      <c r="AK3362" s="12"/>
      <c r="AL3362" s="12"/>
      <c r="AM3362" s="12"/>
      <c r="AN3362" s="12"/>
    </row>
    <row r="3363" spans="1:40" x14ac:dyDescent="0.35">
      <c r="A3363" s="12"/>
      <c r="B3363" s="12">
        <f t="shared" si="1785"/>
        <v>1433000</v>
      </c>
      <c r="C3363" s="29" t="str">
        <f t="shared" si="1752"/>
        <v>-3.37318809954769E-08+0.00154894784346662i</v>
      </c>
      <c r="D3363" s="28" t="str">
        <f t="shared" si="1753"/>
        <v>-5.39906129147494+0.0118752667999108i</v>
      </c>
      <c r="E3363" s="12" t="str">
        <f t="shared" si="1754"/>
        <v>4200</v>
      </c>
      <c r="F3363" s="12" t="str">
        <f t="shared" si="1755"/>
        <v>0.704225352112676</v>
      </c>
      <c r="G3363" s="12" t="str">
        <f t="shared" si="1751"/>
        <v>0.704225352112676</v>
      </c>
      <c r="H3363" s="12" t="str">
        <f t="shared" si="1756"/>
        <v>8.27124988315074+0.236968877262487i</v>
      </c>
      <c r="I3363" s="12" t="str">
        <f t="shared" si="1757"/>
        <v>5627.37784074272i</v>
      </c>
      <c r="J3363" s="12" t="str">
        <f t="shared" si="1758"/>
        <v>-27086.0113222127+1217.07127178674i</v>
      </c>
      <c r="K3363" s="12" t="str">
        <f t="shared" si="1759"/>
        <v>0.00931656907383595-0.207340934970582i</v>
      </c>
      <c r="L3363" s="12" t="str">
        <f t="shared" si="1760"/>
        <v>0.000507548682501177-0.00946682665211216i</v>
      </c>
      <c r="M3363" s="12" t="str">
        <f t="shared" si="1761"/>
        <v>0.00982411775633713-0.216807761622694i</v>
      </c>
      <c r="N3363" s="12" t="str">
        <f t="shared" si="1762"/>
        <v>-18.0076090903767i</v>
      </c>
      <c r="O3363" s="12" t="str">
        <f t="shared" si="1763"/>
        <v>0.666011867434256+0.745941145424178i</v>
      </c>
      <c r="P3363" s="12" t="str">
        <f t="shared" si="1764"/>
        <v>0.333988132565744-0.745941145424178i</v>
      </c>
      <c r="Q3363" s="12" t="str">
        <f t="shared" si="1765"/>
        <v>-0.333988132565744+18.7535502358009i</v>
      </c>
      <c r="R3363" s="12" t="str">
        <f t="shared" si="1766"/>
        <v>-0.040080456102157-0.0170955222797103i</v>
      </c>
      <c r="S3363" s="12" t="str">
        <f t="shared" si="1767"/>
        <v>1.84406412696066i</v>
      </c>
      <c r="T3363" s="12" t="str">
        <f t="shared" si="1768"/>
        <v>0.0315252393676705-0.0739109312902092i</v>
      </c>
      <c r="U3363" s="12" t="str">
        <f t="shared" si="1769"/>
        <v>0.001-0.00111064161264407i</v>
      </c>
      <c r="V3363" s="12" t="str">
        <f t="shared" si="1770"/>
        <v>0.0015-0.000337581037277833i</v>
      </c>
      <c r="W3363" s="12" t="str">
        <f t="shared" si="1771"/>
        <v>0.0006845584449984-0.000404860164400777i</v>
      </c>
      <c r="X3363" s="12" t="str">
        <f t="shared" si="1772"/>
        <v>0.000673075527967074-0.000384687274376686i</v>
      </c>
      <c r="Y3363" s="12" t="str">
        <f t="shared" si="1773"/>
        <v>0.00029+1.35057068177825i</v>
      </c>
      <c r="Z3363" s="12" t="str">
        <f t="shared" si="1774"/>
        <v>-0.00341470270088107-0.00598450508678286i</v>
      </c>
      <c r="AA3363" s="12" t="str">
        <f t="shared" si="1775"/>
        <v>0.00633948786809217-8.88765988052173i</v>
      </c>
      <c r="AB3363" s="12" t="str">
        <f t="shared" si="1776"/>
        <v>0.0786928854441557-0.184495488876635i</v>
      </c>
      <c r="AC3363" s="12" t="str">
        <f t="shared" si="1777"/>
        <v>0.960773034200362-0.0188737337570155i</v>
      </c>
      <c r="AD3363" s="12" t="str">
        <f t="shared" si="1778"/>
        <v>0.085645014177339-0.19034573324973i</v>
      </c>
      <c r="AE3363" s="12" t="str">
        <f t="shared" si="1779"/>
        <v>-0.00143157727010878+0.000137431066427165i</v>
      </c>
      <c r="AF3363" s="12" t="str">
        <f t="shared" si="1780"/>
        <v>-13.6703111746257-0.225093610462576i</v>
      </c>
      <c r="AG3363" s="12" t="str">
        <f t="shared" si="1781"/>
        <v>0.99387790960748-0.00275985343239314i</v>
      </c>
      <c r="AH3363" s="12" t="str">
        <f t="shared" si="1782"/>
        <v>0.019725976781877-0.00151129804524934i</v>
      </c>
      <c r="AI3363" s="12">
        <f t="shared" si="1783"/>
        <v>-34.073811961650698</v>
      </c>
      <c r="AJ3363" s="12">
        <f t="shared" si="1784"/>
        <v>-4.3811351307648758</v>
      </c>
      <c r="AK3363" s="12"/>
      <c r="AL3363" s="12"/>
      <c r="AM3363" s="12"/>
      <c r="AN3363" s="12"/>
    </row>
    <row r="3364" spans="1:40" x14ac:dyDescent="0.35">
      <c r="A3364" s="12"/>
      <c r="B3364" s="12">
        <f t="shared" si="1785"/>
        <v>1434000</v>
      </c>
      <c r="C3364" s="29" t="str">
        <f t="shared" si="1752"/>
        <v>-3.36848515400867E-08+0.00154786768458098i</v>
      </c>
      <c r="D3364" s="28" t="str">
        <f t="shared" si="1753"/>
        <v>-5.39906129111438+0.0118669855817875i</v>
      </c>
      <c r="E3364" s="12" t="str">
        <f t="shared" si="1754"/>
        <v>4200</v>
      </c>
      <c r="F3364" s="12" t="str">
        <f t="shared" si="1755"/>
        <v>0.704225352112676</v>
      </c>
      <c r="G3364" s="12" t="str">
        <f t="shared" si="1751"/>
        <v>0.704225352112676</v>
      </c>
      <c r="H3364" s="12" t="str">
        <f t="shared" si="1756"/>
        <v>8.27126006568778+0.236803940923361i</v>
      </c>
      <c r="I3364" s="12" t="str">
        <f t="shared" si="1757"/>
        <v>5631.30483155971i</v>
      </c>
      <c r="J3364" s="12" t="str">
        <f t="shared" si="1758"/>
        <v>-27123.8291344634+1217.92058879427i</v>
      </c>
      <c r="K3364" s="12" t="str">
        <f t="shared" si="1759"/>
        <v>0.00930360496487002-0.20719691720747i</v>
      </c>
      <c r="L3364" s="12" t="str">
        <f t="shared" si="1760"/>
        <v>0.000506843076465611-0.00946026276343795i</v>
      </c>
      <c r="M3364" s="12" t="str">
        <f t="shared" si="1761"/>
        <v>0.00981044804133563-0.216657179970908i</v>
      </c>
      <c r="N3364" s="12" t="str">
        <f t="shared" si="1762"/>
        <v>-18.0201754609911i</v>
      </c>
      <c r="O3364" s="12" t="str">
        <f t="shared" si="1763"/>
        <v>0.675332808121059+0.737513117358142i</v>
      </c>
      <c r="P3364" s="12" t="str">
        <f t="shared" si="1764"/>
        <v>0.324667191878941-0.737513117358142i</v>
      </c>
      <c r="Q3364" s="12" t="str">
        <f t="shared" si="1765"/>
        <v>-0.324667191878941+18.7576885783492i</v>
      </c>
      <c r="R3364" s="12" t="str">
        <f t="shared" si="1766"/>
        <v>-0.0396056288116316-0.0166229726166778i</v>
      </c>
      <c r="S3364" s="12" t="str">
        <f t="shared" si="1767"/>
        <v>1.84535098259705i</v>
      </c>
      <c r="T3364" s="12" t="str">
        <f t="shared" si="1768"/>
        <v>0.0306752188518702-0.0730862860439184i</v>
      </c>
      <c r="U3364" s="12" t="str">
        <f t="shared" si="1769"/>
        <v>0.001-0.00110986710663804i</v>
      </c>
      <c r="V3364" s="12" t="str">
        <f t="shared" si="1770"/>
        <v>0.0015-0.000337345625117946i</v>
      </c>
      <c r="W3364" s="12" t="str">
        <f t="shared" si="1771"/>
        <v>0.00068447014310906-0.000404628951784294i</v>
      </c>
      <c r="X3364" s="12" t="str">
        <f t="shared" si="1772"/>
        <v>0.000672985137142759-0.00038447017067001i</v>
      </c>
      <c r="Y3364" s="12" t="str">
        <f t="shared" si="1773"/>
        <v>0.00029+1.35151315957433i</v>
      </c>
      <c r="Z3364" s="12" t="str">
        <f t="shared" si="1774"/>
        <v>-0.00341039598365414-0.00597952354184927i</v>
      </c>
      <c r="AA3364" s="12" t="str">
        <f t="shared" si="1775"/>
        <v>0.00633005054971318-8.88145888572004i</v>
      </c>
      <c r="AB3364" s="12" t="str">
        <f t="shared" si="1776"/>
        <v>0.0765710754780226-0.182437020322547i</v>
      </c>
      <c r="AC3364" s="12" t="str">
        <f t="shared" si="1777"/>
        <v>0.961224906212068-0.0183794621890984i</v>
      </c>
      <c r="AD3364" s="12" t="str">
        <f t="shared" si="1778"/>
        <v>0.0832585287084334-0.188204417273306i</v>
      </c>
      <c r="AE3364" s="12" t="str">
        <f t="shared" si="1779"/>
        <v>-0.00140931729567795+0.00014400525630304i</v>
      </c>
      <c r="AF3364" s="12" t="str">
        <f t="shared" si="1780"/>
        <v>-13.6703213568022-0.224936955341573i</v>
      </c>
      <c r="AG3364" s="12" t="str">
        <f t="shared" si="1781"/>
        <v>0.993950969996389-0.00268114772596593i</v>
      </c>
      <c r="AH3364" s="12" t="str">
        <f t="shared" si="1782"/>
        <v>0.019419999243759-0.00160925714708679i</v>
      </c>
      <c r="AI3364" s="12">
        <f t="shared" si="1783"/>
        <v>-34.205295749415974</v>
      </c>
      <c r="AJ3364" s="12">
        <f t="shared" si="1784"/>
        <v>-4.7370476050185264</v>
      </c>
      <c r="AK3364" s="12"/>
      <c r="AL3364" s="12"/>
      <c r="AM3364" s="12"/>
      <c r="AN3364" s="12"/>
    </row>
    <row r="3365" spans="1:40" x14ac:dyDescent="0.35">
      <c r="A3365" s="12"/>
      <c r="B3365" s="12">
        <f t="shared" si="1785"/>
        <v>1435000</v>
      </c>
      <c r="C3365" s="29" t="str">
        <f t="shared" si="1752"/>
        <v>-3.36379203698539E-08+0.00154678903114327i</v>
      </c>
      <c r="D3365" s="28" t="str">
        <f t="shared" si="1753"/>
        <v>-5.39906129075457+0.0118587159054317i</v>
      </c>
      <c r="E3365" s="12" t="str">
        <f t="shared" si="1754"/>
        <v>4200</v>
      </c>
      <c r="F3365" s="12" t="str">
        <f t="shared" si="1755"/>
        <v>0.704225352112676</v>
      </c>
      <c r="G3365" s="12" t="str">
        <f t="shared" si="1751"/>
        <v>0.704225352112676</v>
      </c>
      <c r="H3365" s="12" t="str">
        <f t="shared" si="1756"/>
        <v>8.27127022697161+0.236639233805894i</v>
      </c>
      <c r="I3365" s="12" t="str">
        <f t="shared" si="1757"/>
        <v>5635.23182237669i</v>
      </c>
      <c r="J3365" s="12" t="str">
        <f t="shared" si="1758"/>
        <v>-27161.6733281666+1218.7699058018i</v>
      </c>
      <c r="K3365" s="12" t="str">
        <f t="shared" si="1759"/>
        <v>0.00929066787917001-0.207053098975636i</v>
      </c>
      <c r="L3365" s="12" t="str">
        <f t="shared" si="1760"/>
        <v>0.000506138939428942-0.00945370794439244i</v>
      </c>
      <c r="M3365" s="12" t="str">
        <f t="shared" si="1761"/>
        <v>0.00979680681859895-0.216506806920028i</v>
      </c>
      <c r="N3365" s="12" t="str">
        <f t="shared" si="1762"/>
        <v>-18.0327418316054i</v>
      </c>
      <c r="O3365" s="12" t="str">
        <f t="shared" si="1763"/>
        <v>0.684547105928679+0.728968627421421i</v>
      </c>
      <c r="P3365" s="12" t="str">
        <f t="shared" si="1764"/>
        <v>0.315452894071321-0.728968627421421i</v>
      </c>
      <c r="Q3365" s="12" t="str">
        <f t="shared" si="1765"/>
        <v>-0.315452894071321+18.7617104590268i</v>
      </c>
      <c r="R3365" s="12" t="str">
        <f t="shared" si="1766"/>
        <v>-0.0391256983312834-0.0161558073269551i</v>
      </c>
      <c r="S3365" s="12" t="str">
        <f t="shared" si="1767"/>
        <v>1.84663783823346i</v>
      </c>
      <c r="T3365" s="12" t="str">
        <f t="shared" si="1768"/>
        <v>0.0298339251171647-0.0722509949858557i</v>
      </c>
      <c r="U3365" s="12" t="str">
        <f t="shared" si="1769"/>
        <v>0.001-0.00110909368008289i</v>
      </c>
      <c r="V3365" s="12" t="str">
        <f t="shared" si="1770"/>
        <v>0.0015-0.000337110541058631i</v>
      </c>
      <c r="W3365" s="12" t="str">
        <f t="shared" si="1771"/>
        <v>0.000684381964043333-0.000404397990364151i</v>
      </c>
      <c r="X3365" s="12" t="str">
        <f t="shared" si="1772"/>
        <v>0.00067289487311023-0.00038425329909133i</v>
      </c>
      <c r="Y3365" s="12" t="str">
        <f t="shared" si="1773"/>
        <v>0.00029+1.35245563737041i</v>
      </c>
      <c r="Z3365" s="12" t="str">
        <f t="shared" si="1774"/>
        <v>-0.00340609732571291-0.00597455007638036i</v>
      </c>
      <c r="AA3365" s="12" t="str">
        <f t="shared" si="1775"/>
        <v>0.00632063421275657-8.87526653937433i</v>
      </c>
      <c r="AB3365" s="12" t="str">
        <f t="shared" si="1776"/>
        <v>0.0744710491874067-0.180351977833954i</v>
      </c>
      <c r="AC3365" s="12" t="str">
        <f t="shared" si="1777"/>
        <v>0.961682147639926-0.0178903625537413i</v>
      </c>
      <c r="AD3365" s="12" t="str">
        <f t="shared" si="1778"/>
        <v>0.0808991287718549-0.18603305003529i</v>
      </c>
      <c r="AE3365" s="12" t="str">
        <f t="shared" si="1779"/>
        <v>-0.00138701407945993+0.000150310778236427i</v>
      </c>
      <c r="AF3365" s="12" t="str">
        <f t="shared" si="1780"/>
        <v>-13.6703315177262-0.224780517900462i</v>
      </c>
      <c r="AG3365" s="12" t="str">
        <f t="shared" si="1781"/>
        <v>0.994024894715171-0.00260342138260117i</v>
      </c>
      <c r="AH3365" s="12" t="str">
        <f t="shared" si="1782"/>
        <v>0.0191133683877005-0.00170344252252784i</v>
      </c>
      <c r="AI3365" s="12">
        <f t="shared" si="1783"/>
        <v>-34.338895980624699</v>
      </c>
      <c r="AJ3365" s="12">
        <f t="shared" si="1784"/>
        <v>-5.0929213392688313</v>
      </c>
      <c r="AK3365" s="12"/>
      <c r="AL3365" s="12"/>
      <c r="AM3365" s="12"/>
      <c r="AN3365" s="12"/>
    </row>
    <row r="3366" spans="1:40" x14ac:dyDescent="0.35">
      <c r="A3366" s="12"/>
      <c r="B3366" s="12">
        <f t="shared" si="1785"/>
        <v>1436000</v>
      </c>
      <c r="C3366" s="29" t="str">
        <f t="shared" si="1752"/>
        <v>-3.35910872110988E-08+0.0015457118800084i</v>
      </c>
      <c r="D3366" s="28" t="str">
        <f t="shared" si="1753"/>
        <v>-5.39906129039552+0.0118504577467311i</v>
      </c>
      <c r="E3366" s="12" t="str">
        <f t="shared" si="1754"/>
        <v>4200</v>
      </c>
      <c r="F3366" s="12" t="str">
        <f t="shared" si="1755"/>
        <v>0.704225352112676</v>
      </c>
      <c r="G3366" s="12" t="str">
        <f t="shared" si="1751"/>
        <v>0.704225352112676</v>
      </c>
      <c r="H3366" s="12" t="str">
        <f t="shared" si="1756"/>
        <v>8.27128036706134+0.23647475543303i</v>
      </c>
      <c r="I3366" s="12" t="str">
        <f t="shared" si="1757"/>
        <v>5639.15881319368i</v>
      </c>
      <c r="J3366" s="12" t="str">
        <f t="shared" si="1758"/>
        <v>-27199.5439033224+1219.61922280933i</v>
      </c>
      <c r="K3366" s="12" t="str">
        <f t="shared" si="1759"/>
        <v>0.00927775774173103-0.20690947986153i</v>
      </c>
      <c r="L3366" s="12" t="str">
        <f t="shared" si="1760"/>
        <v>0.00050543626732015-0.00944716217624569i</v>
      </c>
      <c r="M3366" s="12" t="str">
        <f t="shared" si="1761"/>
        <v>0.00978319400905118-0.216356642037776i</v>
      </c>
      <c r="N3366" s="12" t="str">
        <f t="shared" si="1762"/>
        <v>-18.0453082022198i</v>
      </c>
      <c r="O3366" s="12" t="str">
        <f t="shared" si="1763"/>
        <v>0.693653305812825+0.720309024887888i</v>
      </c>
      <c r="P3366" s="12" t="str">
        <f t="shared" si="1764"/>
        <v>0.306346694187175-0.720309024887888i</v>
      </c>
      <c r="Q3366" s="12" t="str">
        <f t="shared" si="1765"/>
        <v>-0.306346694187175+18.7656172271077i</v>
      </c>
      <c r="R3366" s="12" t="str">
        <f t="shared" si="1766"/>
        <v>-0.0386407144481906-0.0156940875160509i</v>
      </c>
      <c r="S3366" s="12" t="str">
        <f t="shared" si="1767"/>
        <v>1.84792469386985i</v>
      </c>
      <c r="T3366" s="12" t="str">
        <f t="shared" si="1768"/>
        <v>0.029001491868665-0.0714051304175849i</v>
      </c>
      <c r="U3366" s="12" t="str">
        <f t="shared" si="1769"/>
        <v>0.001-0.0011083213307235i</v>
      </c>
      <c r="V3366" s="12" t="str">
        <f t="shared" si="1770"/>
        <v>0.0015-0.00033687578441444i</v>
      </c>
      <c r="W3366" s="12" t="str">
        <f t="shared" si="1771"/>
        <v>0.000684293907609271-0.000404167279726521i</v>
      </c>
      <c r="X3366" s="12" t="str">
        <f t="shared" si="1772"/>
        <v>0.00067280473566623-0.000384036659264051i</v>
      </c>
      <c r="Y3366" s="12" t="str">
        <f t="shared" si="1773"/>
        <v>0.00029+1.35339811516648i</v>
      </c>
      <c r="Z3366" s="12" t="str">
        <f t="shared" si="1774"/>
        <v>-0.0034018067068858-0.00596958467166377i</v>
      </c>
      <c r="AA3366" s="12" t="str">
        <f t="shared" si="1775"/>
        <v>0.00631123879568844-8.86908282340195i</v>
      </c>
      <c r="AB3366" s="12" t="str">
        <f t="shared" si="1776"/>
        <v>0.0723931403252374-0.178240541889063i</v>
      </c>
      <c r="AC3366" s="12" t="str">
        <f t="shared" si="1777"/>
        <v>0.962144711018615-0.017406498548917i</v>
      </c>
      <c r="AD3366" s="12" t="str">
        <f t="shared" si="1778"/>
        <v>0.0785671952040266-0.183831974643916i</v>
      </c>
      <c r="AE3366" s="12" t="str">
        <f t="shared" si="1779"/>
        <v>-0.00136467094958227+0.000156347320098162i</v>
      </c>
      <c r="AF3366" s="12" t="str">
        <f t="shared" si="1780"/>
        <v>-13.6703416574569-0.224624297686299i</v>
      </c>
      <c r="AG3366" s="12" t="str">
        <f t="shared" si="1781"/>
        <v>0.994099670948399-0.00252668459162492i</v>
      </c>
      <c r="AH3366" s="12" t="str">
        <f t="shared" si="1782"/>
        <v>0.018806132400706-0.00179385017065807i</v>
      </c>
      <c r="AI3366" s="12">
        <f t="shared" si="1783"/>
        <v>-34.474674286570398</v>
      </c>
      <c r="AJ3366" s="12">
        <f t="shared" si="1784"/>
        <v>-5.4487554967758651</v>
      </c>
      <c r="AK3366" s="12"/>
      <c r="AL3366" s="12"/>
      <c r="AM3366" s="12"/>
      <c r="AN3366" s="12"/>
    </row>
    <row r="3367" spans="1:40" x14ac:dyDescent="0.35">
      <c r="A3367" s="12"/>
      <c r="B3367" s="12">
        <f t="shared" si="1785"/>
        <v>1437000</v>
      </c>
      <c r="C3367" s="29" t="str">
        <f t="shared" si="1752"/>
        <v>-3.35443517910939E-08+0.00154463622804003i</v>
      </c>
      <c r="D3367" s="28" t="str">
        <f t="shared" si="1753"/>
        <v>-5.39906129003722+0.0118422110816402i</v>
      </c>
      <c r="E3367" s="12" t="str">
        <f t="shared" si="1754"/>
        <v>4200</v>
      </c>
      <c r="F3367" s="12" t="str">
        <f t="shared" si="1755"/>
        <v>0.704225352112676</v>
      </c>
      <c r="G3367" s="12" t="str">
        <f t="shared" si="1751"/>
        <v>0.704225352112676</v>
      </c>
      <c r="H3367" s="12" t="str">
        <f t="shared" si="1756"/>
        <v>8.27129048601583+0.236310505329033i</v>
      </c>
      <c r="I3367" s="12" t="str">
        <f t="shared" si="1757"/>
        <v>5643.08580401067i</v>
      </c>
      <c r="J3367" s="12" t="str">
        <f t="shared" si="1758"/>
        <v>-27237.4408599307+1220.46853981685i</v>
      </c>
      <c r="K3367" s="12" t="str">
        <f t="shared" si="1759"/>
        <v>0.00926487447780812-0.206766059452749i</v>
      </c>
      <c r="L3367" s="12" t="str">
        <f t="shared" si="1760"/>
        <v>0.0005047350560823-0.0094406254403192i</v>
      </c>
      <c r="M3367" s="12" t="str">
        <f t="shared" si="1761"/>
        <v>0.00976960953389042-0.216206684893068i</v>
      </c>
      <c r="N3367" s="12" t="str">
        <f t="shared" si="1762"/>
        <v>-18.0578745728341i</v>
      </c>
      <c r="O3367" s="12" t="str">
        <f t="shared" si="1763"/>
        <v>0.702649969798826+0.711535677209309i</v>
      </c>
      <c r="P3367" s="12" t="str">
        <f t="shared" si="1764"/>
        <v>0.297350030201174-0.711535677209309i</v>
      </c>
      <c r="Q3367" s="12" t="str">
        <f t="shared" si="1765"/>
        <v>-0.297350030201174+18.7694102500434i</v>
      </c>
      <c r="R3367" s="12" t="str">
        <f t="shared" si="1766"/>
        <v>-0.0381507276995585-0.0152378740918006i</v>
      </c>
      <c r="S3367" s="12" t="str">
        <f t="shared" si="1767"/>
        <v>1.84921154950625i</v>
      </c>
      <c r="T3367" s="12" t="str">
        <f t="shared" si="1768"/>
        <v>0.0281780527604797-0.0705487662840916i</v>
      </c>
      <c r="U3367" s="12" t="str">
        <f t="shared" si="1769"/>
        <v>0.001-0.00110755005631103i</v>
      </c>
      <c r="V3367" s="12" t="str">
        <f t="shared" si="1770"/>
        <v>0.0015-0.000336641354501834i</v>
      </c>
      <c r="W3367" s="12" t="str">
        <f t="shared" si="1771"/>
        <v>0.000684205973615206-0.00040393681945858i</v>
      </c>
      <c r="X3367" s="12" t="str">
        <f t="shared" si="1772"/>
        <v>0.000672714724607824-0.000383820250812501i</v>
      </c>
      <c r="Y3367" s="12" t="str">
        <f t="shared" si="1773"/>
        <v>0.00029+1.35434059296256i</v>
      </c>
      <c r="Z3367" s="12" t="str">
        <f t="shared" si="1774"/>
        <v>-0.00339752410706552-0.00596462730904207i</v>
      </c>
      <c r="AA3367" s="12" t="str">
        <f t="shared" si="1775"/>
        <v>0.00630186423719741-8.86290771977049i</v>
      </c>
      <c r="AB3367" s="12" t="str">
        <f t="shared" si="1776"/>
        <v>0.0703376825171322-0.176102897068368i</v>
      </c>
      <c r="AC3367" s="12" t="str">
        <f t="shared" si="1777"/>
        <v>0.962612548118494-0.0169279337022351i</v>
      </c>
      <c r="AD3367" s="12" t="str">
        <f t="shared" si="1778"/>
        <v>0.0762631044802698-0.181601539096372i</v>
      </c>
      <c r="AE3367" s="12" t="str">
        <f t="shared" si="1779"/>
        <v>-0.00134229123540966+0.000162114611304779i</v>
      </c>
      <c r="AF3367" s="12" t="str">
        <f t="shared" si="1780"/>
        <v>-13.670351776053-0.224468294247393i</v>
      </c>
      <c r="AG3367" s="12" t="str">
        <f t="shared" si="1781"/>
        <v>0.994175285759364-0.00245094737414892i</v>
      </c>
      <c r="AH3367" s="12" t="str">
        <f t="shared" si="1782"/>
        <v>0.0184983394549744-0.00188047672361675i</v>
      </c>
      <c r="AI3367" s="12">
        <f t="shared" si="1783"/>
        <v>-34.612695220917779</v>
      </c>
      <c r="AJ3367" s="12">
        <f t="shared" si="1784"/>
        <v>-5.8045492496728057</v>
      </c>
      <c r="AK3367" s="12"/>
      <c r="AL3367" s="12"/>
      <c r="AM3367" s="12"/>
      <c r="AN3367" s="12"/>
    </row>
    <row r="3368" spans="1:40" x14ac:dyDescent="0.35">
      <c r="A3368" s="12"/>
      <c r="B3368" s="12">
        <f t="shared" si="1785"/>
        <v>1438000</v>
      </c>
      <c r="C3368" s="29" t="str">
        <f t="shared" si="1752"/>
        <v>-3.34977138380598E-08+0.00154356207211055i</v>
      </c>
      <c r="D3368" s="28" t="str">
        <f t="shared" si="1753"/>
        <v>-5.39906128967966+0.0118339758861809i</v>
      </c>
      <c r="E3368" s="12" t="str">
        <f t="shared" si="1754"/>
        <v>4200</v>
      </c>
      <c r="F3368" s="12" t="str">
        <f t="shared" si="1755"/>
        <v>0.704225352112676</v>
      </c>
      <c r="G3368" s="12" t="str">
        <f t="shared" si="1751"/>
        <v>0.704225352112676</v>
      </c>
      <c r="H3368" s="12" t="str">
        <f t="shared" si="1756"/>
        <v>8.27130058389376+0.236146483019487i</v>
      </c>
      <c r="I3368" s="12" t="str">
        <f t="shared" si="1757"/>
        <v>5647.01279482765i</v>
      </c>
      <c r="J3368" s="12" t="str">
        <f t="shared" si="1758"/>
        <v>-27275.3641979917+1221.31785682438i</v>
      </c>
      <c r="K3368" s="12" t="str">
        <f t="shared" si="1759"/>
        <v>0.00925201801291513-0.206622837338017i</v>
      </c>
      <c r="L3368" s="12" t="str">
        <f t="shared" si="1760"/>
        <v>0.000504035301672474-0.00943409771798563i</v>
      </c>
      <c r="M3368" s="12" t="str">
        <f t="shared" si="1761"/>
        <v>0.0097560533145876-0.216056935056003i</v>
      </c>
      <c r="N3368" s="12" t="str">
        <f t="shared" si="1762"/>
        <v>-18.0704409434485i</v>
      </c>
      <c r="O3368" s="12" t="str">
        <f t="shared" si="1763"/>
        <v>0.711535677209291+0.702649969798843i</v>
      </c>
      <c r="P3368" s="12" t="str">
        <f t="shared" si="1764"/>
        <v>0.288464322790709-0.702649969798843i</v>
      </c>
      <c r="Q3368" s="12" t="str">
        <f t="shared" si="1765"/>
        <v>-0.288464322790709+18.7730909132473i</v>
      </c>
      <c r="R3368" s="12" t="str">
        <f t="shared" si="1766"/>
        <v>-0.0376557893799169-0.0147872277554567i</v>
      </c>
      <c r="S3368" s="12" t="str">
        <f t="shared" si="1767"/>
        <v>1.85049840514266i</v>
      </c>
      <c r="T3368" s="12" t="str">
        <f t="shared" si="1768"/>
        <v>0.0273637413779539-0.0696819781919241i</v>
      </c>
      <c r="U3368" s="12" t="str">
        <f t="shared" si="1769"/>
        <v>0.001-0.00110677985460289i</v>
      </c>
      <c r="V3368" s="12" t="str">
        <f t="shared" si="1770"/>
        <v>0.0015-0.000336407250639175i</v>
      </c>
      <c r="W3368" s="12" t="str">
        <f t="shared" si="1771"/>
        <v>0.000684118161869726-0.000403706609148488i</v>
      </c>
      <c r="X3368" s="12" t="str">
        <f t="shared" si="1772"/>
        <v>0.000672624839732384-0.000383604073361891i</v>
      </c>
      <c r="Y3368" s="12" t="str">
        <f t="shared" si="1773"/>
        <v>0.00029+1.35528307075864i</v>
      </c>
      <c r="Z3368" s="12" t="str">
        <f t="shared" si="1774"/>
        <v>-0.00339324950620854-0.00595967796991267i</v>
      </c>
      <c r="AA3368" s="12" t="str">
        <f t="shared" si="1775"/>
        <v>0.00629251047619395-8.85674121049787i</v>
      </c>
      <c r="AB3368" s="12" t="str">
        <f t="shared" si="1776"/>
        <v>0.0683050092170623-0.173939232099935i</v>
      </c>
      <c r="AC3368" s="12" t="str">
        <f t="shared" si="1777"/>
        <v>0.963085609938068-0.0164547313622759i</v>
      </c>
      <c r="AD3368" s="12" t="str">
        <f t="shared" si="1778"/>
        <v>0.0739872286503556-0.179342096222745i</v>
      </c>
      <c r="AE3368" s="12" t="str">
        <f t="shared" si="1779"/>
        <v>-0.00131987826702021+0.000167612422807819i</v>
      </c>
      <c r="AF3368" s="12" t="str">
        <f t="shared" si="1780"/>
        <v>-13.6703618735734-0.224312507133306i</v>
      </c>
      <c r="AG3368" s="12" t="str">
        <f t="shared" si="1781"/>
        <v>0.994251726092286-0.00237621958158792i</v>
      </c>
      <c r="AH3368" s="12" t="str">
        <f t="shared" si="1782"/>
        <v>0.0181900376992154-0.00196331944527228i</v>
      </c>
      <c r="AI3368" s="12">
        <f t="shared" si="1783"/>
        <v>-34.753026446737124</v>
      </c>
      <c r="AJ3368" s="12">
        <f t="shared" si="1784"/>
        <v>-6.1603017791119905</v>
      </c>
      <c r="AK3368" s="12"/>
      <c r="AL3368" s="12"/>
      <c r="AM3368" s="12"/>
      <c r="AN3368" s="12"/>
    </row>
    <row r="3369" spans="1:40" x14ac:dyDescent="0.35">
      <c r="A3369" s="12"/>
      <c r="B3369" s="12">
        <f t="shared" si="1785"/>
        <v>1439000</v>
      </c>
      <c r="C3369" s="29" t="str">
        <f t="shared" si="1752"/>
        <v>-3.34511730811608E-08+0.00154248940910106i</v>
      </c>
      <c r="D3369" s="28" t="str">
        <f t="shared" si="1753"/>
        <v>-5.39906128932284+0.0118257521364415i</v>
      </c>
      <c r="E3369" s="12" t="str">
        <f t="shared" si="1754"/>
        <v>4200</v>
      </c>
      <c r="F3369" s="12" t="str">
        <f t="shared" si="1755"/>
        <v>0.704225352112676</v>
      </c>
      <c r="G3369" s="12" t="str">
        <f t="shared" si="1751"/>
        <v>0.704225352112676</v>
      </c>
      <c r="H3369" s="12" t="str">
        <f t="shared" si="1756"/>
        <v>8.2713106607536+0.235982688031286i</v>
      </c>
      <c r="I3369" s="12" t="str">
        <f t="shared" si="1757"/>
        <v>5650.93978564464i</v>
      </c>
      <c r="J3369" s="12" t="str">
        <f t="shared" si="1758"/>
        <v>-27313.3139175051+1222.16717383191i</v>
      </c>
      <c r="K3369" s="12" t="str">
        <f t="shared" si="1759"/>
        <v>0.00923918827282379-0.2064798131072i</v>
      </c>
      <c r="L3369" s="12" t="str">
        <f t="shared" si="1760"/>
        <v>0.00050333700006173-0.00942757899066881i</v>
      </c>
      <c r="M3369" s="12" t="str">
        <f t="shared" si="1761"/>
        <v>0.00974252527288552-0.215907392097869i</v>
      </c>
      <c r="N3369" s="12" t="str">
        <f t="shared" si="1762"/>
        <v>-18.0830073140628i</v>
      </c>
      <c r="O3369" s="12" t="str">
        <f t="shared" si="1763"/>
        <v>0.720309024887873+0.69365330581284i</v>
      </c>
      <c r="P3369" s="12" t="str">
        <f t="shared" si="1764"/>
        <v>0.279690975112127-0.69365330581284i</v>
      </c>
      <c r="Q3369" s="12" t="str">
        <f t="shared" si="1765"/>
        <v>-0.279690975112127+18.7766606198756i</v>
      </c>
      <c r="R3369" s="12" t="str">
        <f t="shared" si="1766"/>
        <v>-0.0371559515483137-0.0143422089925458i</v>
      </c>
      <c r="S3369" s="12" t="str">
        <f t="shared" si="1767"/>
        <v>1.85178526077905i</v>
      </c>
      <c r="T3369" s="12" t="str">
        <f t="shared" si="1768"/>
        <v>0.0265586912194091-0.0688048434273878i</v>
      </c>
      <c r="U3369" s="12" t="str">
        <f t="shared" si="1769"/>
        <v>0.001-0.00110601072336272i</v>
      </c>
      <c r="V3369" s="12" t="str">
        <f t="shared" si="1770"/>
        <v>0.0015-0.000336173472146723i</v>
      </c>
      <c r="W3369" s="12" t="str">
        <f t="shared" si="1771"/>
        <v>0.000684030472181682-0.000403476648385408i</v>
      </c>
      <c r="X3369" s="12" t="str">
        <f t="shared" si="1772"/>
        <v>0.000672535080837582-0.000383388126538337i</v>
      </c>
      <c r="Y3369" s="12" t="str">
        <f t="shared" si="1773"/>
        <v>0.00029+1.35622554855471i</v>
      </c>
      <c r="Z3369" s="12" t="str">
        <f t="shared" si="1774"/>
        <v>-0.00338898288433511-0.00595473663572748i</v>
      </c>
      <c r="AA3369" s="12" t="str">
        <f t="shared" si="1775"/>
        <v>0.00628317745180926-8.85058327765212i</v>
      </c>
      <c r="AB3369" s="12" t="str">
        <f t="shared" si="1776"/>
        <v>0.0662954536617718-0.171749739904817i</v>
      </c>
      <c r="AC3369" s="12" t="str">
        <f t="shared" si="1777"/>
        <v>0.963563846696441-0.0159869546896925i</v>
      </c>
      <c r="AD3369" s="12" t="str">
        <f t="shared" si="1778"/>
        <v>0.0717399352750941-0.177054003629382i</v>
      </c>
      <c r="AE3369" s="12" t="str">
        <f t="shared" si="1779"/>
        <v>-0.00129743537468471+0.000172840567075661i</v>
      </c>
      <c r="AF3369" s="12" t="str">
        <f t="shared" si="1780"/>
        <v>-13.6703719500764-0.224156935894845i</v>
      </c>
      <c r="AG3369" s="12" t="str">
        <f t="shared" si="1781"/>
        <v>0.994328978774548-0.0023025108942164i</v>
      </c>
      <c r="AH3369" s="12" t="str">
        <f t="shared" si="1782"/>
        <v>0.0178812752500409-0.00204237622975913i</v>
      </c>
      <c r="AI3369" s="12">
        <f t="shared" si="1783"/>
        <v>-34.89573893873051</v>
      </c>
      <c r="AJ3369" s="12">
        <f t="shared" si="1784"/>
        <v>-6.5160122753663297</v>
      </c>
      <c r="AK3369" s="12"/>
      <c r="AL3369" s="12"/>
      <c r="AM3369" s="12"/>
      <c r="AN3369" s="12"/>
    </row>
    <row r="3370" spans="1:40" x14ac:dyDescent="0.35">
      <c r="A3370" s="12"/>
      <c r="B3370" s="12">
        <f t="shared" si="1785"/>
        <v>1440000</v>
      </c>
      <c r="C3370" s="29" t="str">
        <f t="shared" si="1752"/>
        <v>-3.34047292505013E-08+0.0015414182359013i</v>
      </c>
      <c r="D3370" s="28" t="str">
        <f t="shared" si="1753"/>
        <v>-5.39906128896677+0.0118175398085766i</v>
      </c>
      <c r="E3370" s="12" t="str">
        <f t="shared" si="1754"/>
        <v>4200</v>
      </c>
      <c r="F3370" s="12" t="str">
        <f t="shared" si="1755"/>
        <v>0.704225352112676</v>
      </c>
      <c r="G3370" s="12" t="str">
        <f t="shared" si="1751"/>
        <v>0.704225352112676</v>
      </c>
      <c r="H3370" s="12" t="str">
        <f t="shared" si="1756"/>
        <v>8.27132071665364+0.235819119892634i</v>
      </c>
      <c r="I3370" s="12" t="str">
        <f t="shared" si="1757"/>
        <v>5654.86677646163i</v>
      </c>
      <c r="J3370" s="12" t="str">
        <f t="shared" si="1758"/>
        <v>-27351.2900184712+1223.01649083944i</v>
      </c>
      <c r="K3370" s="12" t="str">
        <f t="shared" si="1759"/>
        <v>0.0092263851835621-0.206336986351284i</v>
      </c>
      <c r="L3370" s="12" t="str">
        <f t="shared" si="1760"/>
        <v>0.000502640147235016-0.00942106923984329i</v>
      </c>
      <c r="M3370" s="12" t="str">
        <f t="shared" si="1761"/>
        <v>0.00972902533079712-0.215758055591127i</v>
      </c>
      <c r="N3370" s="12" t="str">
        <f t="shared" si="1762"/>
        <v>-18.0955736846772i</v>
      </c>
      <c r="O3370" s="12" t="str">
        <f t="shared" si="1763"/>
        <v>0.728968627421404+0.684547105928696i</v>
      </c>
      <c r="P3370" s="12" t="str">
        <f t="shared" si="1764"/>
        <v>0.271031372578596-0.684547105928696i</v>
      </c>
      <c r="Q3370" s="12" t="str">
        <f t="shared" si="1765"/>
        <v>-0.271031372578596+18.7801207906059i</v>
      </c>
      <c r="R3370" s="12" t="str">
        <f t="shared" si="1766"/>
        <v>-0.0366512670353703-0.0139028780633754i</v>
      </c>
      <c r="S3370" s="12" t="str">
        <f t="shared" si="1767"/>
        <v>1.85307211641545i</v>
      </c>
      <c r="T3370" s="12" t="str">
        <f t="shared" si="1768"/>
        <v>0.025763035677165-0.0679174409745415i</v>
      </c>
      <c r="U3370" s="12" t="str">
        <f t="shared" si="1769"/>
        <v>0.001-0.00110524266036038i</v>
      </c>
      <c r="V3370" s="12" t="str">
        <f t="shared" si="1770"/>
        <v>0.0015-0.000335940018346621i</v>
      </c>
      <c r="W3370" s="12" t="str">
        <f t="shared" si="1771"/>
        <v>0.000683942904360199-0.000403246936759485i</v>
      </c>
      <c r="X3370" s="12" t="str">
        <f t="shared" si="1772"/>
        <v>0.000672445447721416-0.000383172409968847i</v>
      </c>
      <c r="Y3370" s="12" t="str">
        <f t="shared" si="1773"/>
        <v>0.00029+1.35716802635079i</v>
      </c>
      <c r="Z3370" s="12" t="str">
        <f t="shared" si="1774"/>
        <v>-0.00338472422152872-0.00594980328799271i</v>
      </c>
      <c r="AA3370" s="12" t="str">
        <f t="shared" si="1775"/>
        <v>0.00627386510339409-8.84443390335083i</v>
      </c>
      <c r="AB3370" s="12" t="str">
        <f t="shared" si="1776"/>
        <v>0.0643093488234044-0.169534617641976i</v>
      </c>
      <c r="AC3370" s="12" t="str">
        <f t="shared" si="1777"/>
        <v>0.964047207825892-0.0155246666479551i</v>
      </c>
      <c r="AD3370" s="12" t="str">
        <f t="shared" si="1778"/>
        <v>0.0695215873633778-0.174737623641088i</v>
      </c>
      <c r="AE3370" s="12" t="str">
        <f t="shared" si="1779"/>
        <v>-0.00127496588834373+0.000177798898069262i</v>
      </c>
      <c r="AF3370" s="12" t="str">
        <f t="shared" si="1780"/>
        <v>-13.6703820056204-0.224001580084057i</v>
      </c>
      <c r="AG3370" s="12" t="str">
        <f t="shared" si="1781"/>
        <v>0.994407030518946-0.00222983081974571i</v>
      </c>
      <c r="AH3370" s="12" t="str">
        <f t="shared" si="1782"/>
        <v>0.0175721001833662-0.0021176455998983i</v>
      </c>
      <c r="AI3370" s="12">
        <f t="shared" si="1783"/>
        <v>-35.040907202188066</v>
      </c>
      <c r="AJ3370" s="12">
        <f t="shared" si="1784"/>
        <v>-6.8716799379696996</v>
      </c>
      <c r="AK3370" s="12"/>
      <c r="AL3370" s="12"/>
      <c r="AM3370" s="12"/>
      <c r="AN3370" s="12"/>
    </row>
    <row r="3371" spans="1:40" x14ac:dyDescent="0.35">
      <c r="A3371" s="12"/>
      <c r="B3371" s="12">
        <f t="shared" si="1785"/>
        <v>1441000</v>
      </c>
      <c r="C3371" s="29" t="str">
        <f t="shared" si="1752"/>
        <v>-3.33583820771221E-08+0.00154034854940966i</v>
      </c>
      <c r="D3371" s="28" t="str">
        <f t="shared" si="1753"/>
        <v>-5.39906128861145+0.0118093388788074i</v>
      </c>
      <c r="E3371" s="12" t="str">
        <f t="shared" si="1754"/>
        <v>4200</v>
      </c>
      <c r="F3371" s="12" t="str">
        <f t="shared" si="1755"/>
        <v>0.704225352112676</v>
      </c>
      <c r="G3371" s="12" t="str">
        <f t="shared" si="1751"/>
        <v>0.704225352112676</v>
      </c>
      <c r="H3371" s="12" t="str">
        <f t="shared" si="1756"/>
        <v>8.27133075165196+0.235655778133036i</v>
      </c>
      <c r="I3371" s="12" t="str">
        <f t="shared" si="1757"/>
        <v>5658.79376727862i</v>
      </c>
      <c r="J3371" s="12" t="str">
        <f t="shared" si="1758"/>
        <v>-27389.2925008898+1223.86580784696i</v>
      </c>
      <c r="K3371" s="12" t="str">
        <f t="shared" si="1759"/>
        <v>0.00921360867141395-0.206194356662383i</v>
      </c>
      <c r="L3371" s="12" t="str">
        <f t="shared" si="1760"/>
        <v>0.000501944739191134-0.00941456844703435i</v>
      </c>
      <c r="M3371" s="12" t="str">
        <f t="shared" si="1761"/>
        <v>0.00971555341060508-0.215608925109417i</v>
      </c>
      <c r="N3371" s="12" t="str">
        <f t="shared" si="1762"/>
        <v>-18.1081400552916i</v>
      </c>
      <c r="O3371" s="12" t="str">
        <f t="shared" si="1763"/>
        <v>0.737513117358195+0.675332808121001i</v>
      </c>
      <c r="P3371" s="12" t="str">
        <f t="shared" si="1764"/>
        <v>0.262486882641805-0.675332808121001i</v>
      </c>
      <c r="Q3371" s="12" t="str">
        <f t="shared" si="1765"/>
        <v>-0.262486882641805+18.7834728634126i</v>
      </c>
      <c r="R3371" s="12" t="str">
        <f t="shared" si="1766"/>
        <v>-0.0361417894503156-0.0134692949932971i</v>
      </c>
      <c r="S3371" s="12" t="str">
        <f t="shared" si="1767"/>
        <v>1.85435897205185i</v>
      </c>
      <c r="T3371" s="12" t="str">
        <f t="shared" si="1768"/>
        <v>0.0249769080180335-0.0670198515332016i</v>
      </c>
      <c r="U3371" s="12" t="str">
        <f t="shared" si="1769"/>
        <v>0.001-0.00110447566337193i</v>
      </c>
      <c r="V3371" s="12" t="str">
        <f t="shared" si="1770"/>
        <v>0.0015-0.000335706888562897i</v>
      </c>
      <c r="W3371" s="12" t="str">
        <f t="shared" si="1771"/>
        <v>0.000683855458214665-0.000403017473861853i</v>
      </c>
      <c r="X3371" s="12" t="str">
        <f t="shared" si="1772"/>
        <v>0.000672355940182177-0.000382956923281326i</v>
      </c>
      <c r="Y3371" s="12" t="str">
        <f t="shared" si="1773"/>
        <v>0.00029+1.35811050414687i</v>
      </c>
      <c r="Z3371" s="12" t="str">
        <f t="shared" si="1774"/>
        <v>-0.00338047349793618-0.0059448779082688i</v>
      </c>
      <c r="AA3371" s="12" t="str">
        <f t="shared" si="1775"/>
        <v>0.00626457337051828-8.83829306976155i</v>
      </c>
      <c r="AB3371" s="12" t="str">
        <f t="shared" si="1776"/>
        <v>0.0623470273608128-0.167294066753228i</v>
      </c>
      <c r="AC3371" s="12" t="str">
        <f t="shared" si="1777"/>
        <v>0.96453564196447-0.0150679299938506i</v>
      </c>
      <c r="AD3371" s="12" t="str">
        <f t="shared" si="1778"/>
        <v>0.0673325433102387-0.172393323242737i</v>
      </c>
      <c r="AE3371" s="12" t="str">
        <f t="shared" si="1779"/>
        <v>-0.00125247313708769+0.000182487311210627i</v>
      </c>
      <c r="AF3371" s="12" t="str">
        <f t="shared" si="1780"/>
        <v>-13.6703920402634-0.223846439254229i</v>
      </c>
      <c r="AG3371" s="12" t="str">
        <f t="shared" si="1781"/>
        <v>0.994485867925957-0.00215818869193984i</v>
      </c>
      <c r="AH3371" s="12" t="str">
        <f t="shared" si="1782"/>
        <v>0.0172625605258878-0.00218912670548413i</v>
      </c>
      <c r="AI3371" s="12">
        <f t="shared" si="1783"/>
        <v>-35.188609510330821</v>
      </c>
      <c r="AJ3371" s="12">
        <f t="shared" si="1784"/>
        <v>-7.2273039758190736</v>
      </c>
      <c r="AK3371" s="12"/>
      <c r="AL3371" s="12"/>
      <c r="AM3371" s="12"/>
      <c r="AN3371" s="12"/>
    </row>
    <row r="3372" spans="1:40" x14ac:dyDescent="0.35">
      <c r="A3372" s="12"/>
      <c r="B3372" s="12">
        <f t="shared" si="1785"/>
        <v>1442000</v>
      </c>
      <c r="C3372" s="29" t="str">
        <f t="shared" si="1752"/>
        <v>-3.33121312929962E-08+0.00153928034653312i</v>
      </c>
      <c r="D3372" s="28" t="str">
        <f t="shared" si="1753"/>
        <v>-5.39906128825686+0.0118011493234206i</v>
      </c>
      <c r="E3372" s="12" t="str">
        <f t="shared" si="1754"/>
        <v>4200</v>
      </c>
      <c r="F3372" s="12" t="str">
        <f t="shared" si="1755"/>
        <v>0.704225352112676</v>
      </c>
      <c r="G3372" s="12" t="str">
        <f t="shared" si="1751"/>
        <v>0.704225352112676</v>
      </c>
      <c r="H3372" s="12" t="str">
        <f t="shared" si="1756"/>
        <v>8.27134076580639+0.235492662283297i</v>
      </c>
      <c r="I3372" s="12" t="str">
        <f t="shared" si="1757"/>
        <v>5662.7207580956i</v>
      </c>
      <c r="J3372" s="12" t="str">
        <f t="shared" si="1758"/>
        <v>-27427.3213647609+1224.71512485449i</v>
      </c>
      <c r="K3372" s="12" t="str">
        <f t="shared" si="1759"/>
        <v>0.00920085866291781-0.20605192363373i</v>
      </c>
      <c r="L3372" s="12" t="str">
        <f t="shared" si="1760"/>
        <v>0.000501250771942674-0.00940807659381778i</v>
      </c>
      <c r="M3372" s="12" t="str">
        <f t="shared" si="1761"/>
        <v>0.00970210943486048-0.215460000227548i</v>
      </c>
      <c r="N3372" s="12" t="str">
        <f t="shared" si="1762"/>
        <v>-18.1207064259059i</v>
      </c>
      <c r="O3372" s="12" t="str">
        <f t="shared" si="1763"/>
        <v>0.745941145424165+0.666011867434271i</v>
      </c>
      <c r="P3372" s="12" t="str">
        <f t="shared" si="1764"/>
        <v>0.254058854575835-0.666011867434271i</v>
      </c>
      <c r="Q3372" s="12" t="str">
        <f t="shared" si="1765"/>
        <v>-0.254058854575835+18.7867182933402i</v>
      </c>
      <c r="R3372" s="12" t="str">
        <f t="shared" si="1766"/>
        <v>-0.0356275731878918-0.01304151956264i</v>
      </c>
      <c r="S3372" s="12" t="str">
        <f t="shared" si="1767"/>
        <v>1.85564582768825i</v>
      </c>
      <c r="T3372" s="12" t="str">
        <f t="shared" si="1768"/>
        <v>0.0242004413631276-0.0661121575367692i</v>
      </c>
      <c r="U3372" s="12" t="str">
        <f t="shared" si="1769"/>
        <v>0.001-0.00110370973017958i</v>
      </c>
      <c r="V3372" s="12" t="str">
        <f t="shared" si="1770"/>
        <v>0.0015-0.000335474082121453i</v>
      </c>
      <c r="W3372" s="12" t="str">
        <f t="shared" si="1771"/>
        <v>0.000683768133554732-0.000402788259284624i</v>
      </c>
      <c r="X3372" s="12" t="str">
        <f t="shared" si="1772"/>
        <v>0.000672266558018485-0.000382741666104559i</v>
      </c>
      <c r="Y3372" s="12" t="str">
        <f t="shared" si="1773"/>
        <v>0.00029+1.35905298194294i</v>
      </c>
      <c r="Z3372" s="12" t="str">
        <f t="shared" si="1774"/>
        <v>-0.00337623069376712-0.0059399604781703i</v>
      </c>
      <c r="AA3372" s="12" t="str">
        <f t="shared" si="1775"/>
        <v>0.00625530219296969-8.83216075910133i</v>
      </c>
      <c r="AB3372" s="12" t="str">
        <f t="shared" si="1776"/>
        <v>0.0604088215691582-0.165028293007736i</v>
      </c>
      <c r="AC3372" s="12" t="str">
        <f t="shared" si="1777"/>
        <v>0.965029096948696-0.014616807267646i</v>
      </c>
      <c r="AD3372" s="12" t="str">
        <f t="shared" si="1778"/>
        <v>0.0651731568355092-0.170021474019835i</v>
      </c>
      <c r="AE3372" s="12" t="str">
        <f t="shared" si="1779"/>
        <v>-0.00122996044863582+0.000186905743344776i</v>
      </c>
      <c r="AF3372" s="12" t="str">
        <f t="shared" si="1780"/>
        <v>-13.6704020540632-0.223691512959876i</v>
      </c>
      <c r="AG3372" s="12" t="str">
        <f t="shared" si="1781"/>
        <v>0.994565477486029-0.00208759366925604i</v>
      </c>
      <c r="AH3372" s="12" t="str">
        <f t="shared" si="1782"/>
        <v>0.0169527042465862-0.00225681932145093i</v>
      </c>
      <c r="AI3372" s="12">
        <f t="shared" si="1783"/>
        <v>-35.338928161952119</v>
      </c>
      <c r="AJ3372" s="12">
        <f t="shared" si="1784"/>
        <v>-7.5828836072940158</v>
      </c>
      <c r="AK3372" s="12"/>
      <c r="AL3372" s="12"/>
      <c r="AM3372" s="12"/>
      <c r="AN3372" s="12"/>
    </row>
    <row r="3373" spans="1:40" x14ac:dyDescent="0.35">
      <c r="A3373" s="12"/>
      <c r="B3373" s="12">
        <f t="shared" si="1785"/>
        <v>1443000</v>
      </c>
      <c r="C3373" s="29" t="str">
        <f t="shared" si="1752"/>
        <v>-3.32659766310248E-08+0.00153821362418725i</v>
      </c>
      <c r="D3373" s="28" t="str">
        <f t="shared" si="1753"/>
        <v>-5.39906128790301+0.0117929711187689i</v>
      </c>
      <c r="E3373" s="12" t="str">
        <f t="shared" si="1754"/>
        <v>4200</v>
      </c>
      <c r="F3373" s="12" t="str">
        <f t="shared" si="1755"/>
        <v>0.704225352112676</v>
      </c>
      <c r="G3373" s="12" t="str">
        <f t="shared" si="1751"/>
        <v>0.704225352112676</v>
      </c>
      <c r="H3373" s="12" t="str">
        <f t="shared" si="1756"/>
        <v>8.27135075917463+0.235329771875519i</v>
      </c>
      <c r="I3373" s="12" t="str">
        <f t="shared" si="1757"/>
        <v>5666.64774891259i</v>
      </c>
      <c r="J3373" s="12" t="str">
        <f t="shared" si="1758"/>
        <v>-27465.3766100847+1225.56444186202i</v>
      </c>
      <c r="K3373" s="12" t="str">
        <f t="shared" si="1759"/>
        <v>0.00918813508486536-0.205909686859674i</v>
      </c>
      <c r="L3373" s="12" t="str">
        <f t="shared" si="1760"/>
        <v>0.000500558241515958-0.00940159366181967i</v>
      </c>
      <c r="M3373" s="12" t="str">
        <f t="shared" si="1761"/>
        <v>0.00968869332638132-0.215311280521494i</v>
      </c>
      <c r="N3373" s="12" t="str">
        <f t="shared" si="1762"/>
        <v>-18.1332727965203i</v>
      </c>
      <c r="O3373" s="12" t="str">
        <f t="shared" si="1763"/>
        <v>0.754251380736112+0.656585755752948i</v>
      </c>
      <c r="P3373" s="12" t="str">
        <f t="shared" si="1764"/>
        <v>0.245748619263888-0.656585755752948i</v>
      </c>
      <c r="Q3373" s="12" t="str">
        <f t="shared" si="1765"/>
        <v>-0.245748619263888+18.7898585522732i</v>
      </c>
      <c r="R3373" s="12" t="str">
        <f t="shared" si="1766"/>
        <v>-0.0351086734351634-0.012619611296346i</v>
      </c>
      <c r="S3373" s="12" t="str">
        <f t="shared" si="1767"/>
        <v>1.85693268332465i</v>
      </c>
      <c r="T3373" s="12" t="str">
        <f t="shared" si="1768"/>
        <v>0.0234337686670378-0.0651944431699268i</v>
      </c>
      <c r="U3373" s="12" t="str">
        <f t="shared" si="1769"/>
        <v>0.001-0.00110294485857169i</v>
      </c>
      <c r="V3373" s="12" t="str">
        <f t="shared" si="1770"/>
        <v>0.0015-0.000335241598350058i</v>
      </c>
      <c r="W3373" s="12" t="str">
        <f t="shared" si="1771"/>
        <v>0.000683680930190321-0.000402559292620882i</v>
      </c>
      <c r="X3373" s="12" t="str">
        <f t="shared" si="1772"/>
        <v>0.000672177301029244-0.000382526638068217i</v>
      </c>
      <c r="Y3373" s="12" t="str">
        <f t="shared" si="1773"/>
        <v>0.00029+1.35999545973902i</v>
      </c>
      <c r="Z3373" s="12" t="str">
        <f t="shared" si="1774"/>
        <v>-0.0033719957892938-0.00593505097936532i</v>
      </c>
      <c r="AA3373" s="12" t="str">
        <f t="shared" si="1775"/>
        <v>0.00624605151075283-8.82603695363644i</v>
      </c>
      <c r="AB3373" s="12" t="str">
        <f t="shared" si="1776"/>
        <v>0.0584950633279304-0.162737506546193i</v>
      </c>
      <c r="AC3373" s="12" t="str">
        <f t="shared" si="1777"/>
        <v>0.965527519806356-0.0141713607829486i</v>
      </c>
      <c r="AD3373" s="12" t="str">
        <f t="shared" si="1778"/>
        <v>0.0630437769232569-0.167622452098261i</v>
      </c>
      <c r="AE3373" s="12" t="str">
        <f t="shared" si="1779"/>
        <v>-0.0012074311488158+0.000191054172695174i</v>
      </c>
      <c r="AF3373" s="12" t="str">
        <f t="shared" si="1780"/>
        <v>-13.6704120470776-0.22353680075675i</v>
      </c>
      <c r="AG3373" s="12" t="str">
        <f t="shared" si="1781"/>
        <v>0.994645845581883-0.00201805473351574i</v>
      </c>
      <c r="AH3373" s="12" t="str">
        <f t="shared" si="1782"/>
        <v>0.0166425792482773-0.00232072384591918i</v>
      </c>
      <c r="AI3373" s="12">
        <f t="shared" si="1783"/>
        <v>-35.491949761465385</v>
      </c>
      <c r="AJ3373" s="12">
        <f t="shared" si="1784"/>
        <v>-7.9384180603839827</v>
      </c>
      <c r="AK3373" s="12"/>
      <c r="AL3373" s="12"/>
      <c r="AM3373" s="12"/>
      <c r="AN3373" s="12"/>
    </row>
    <row r="3374" spans="1:40" x14ac:dyDescent="0.35">
      <c r="A3374" s="12"/>
      <c r="B3374" s="12">
        <f t="shared" si="1785"/>
        <v>1444000</v>
      </c>
      <c r="C3374" s="29" t="str">
        <f t="shared" si="1752"/>
        <v>-3.32199178250337E-08+0.00153714837929615i</v>
      </c>
      <c r="D3374" s="28" t="str">
        <f t="shared" si="1753"/>
        <v>-5.39906128754989+0.0117848042412705i</v>
      </c>
      <c r="E3374" s="12" t="str">
        <f t="shared" si="1754"/>
        <v>4200</v>
      </c>
      <c r="F3374" s="12" t="str">
        <f t="shared" si="1755"/>
        <v>0.704225352112676</v>
      </c>
      <c r="G3374" s="12" t="str">
        <f t="shared" si="1751"/>
        <v>0.704225352112676</v>
      </c>
      <c r="H3374" s="12" t="str">
        <f t="shared" si="1756"/>
        <v>8.27136073181412+0.235167106443089i</v>
      </c>
      <c r="I3374" s="12" t="str">
        <f t="shared" si="1757"/>
        <v>5670.57473972958i</v>
      </c>
      <c r="J3374" s="12" t="str">
        <f t="shared" si="1758"/>
        <v>-27503.458236861+1226.41375886955i</v>
      </c>
      <c r="K3374" s="12" t="str">
        <f t="shared" si="1759"/>
        <v>0.00917543786430097-0.205767645935679i</v>
      </c>
      <c r="L3374" s="12" t="str">
        <f t="shared" si="1760"/>
        <v>0.000499867143950995-0.00939511963271642i</v>
      </c>
      <c r="M3374" s="12" t="str">
        <f t="shared" si="1761"/>
        <v>0.00967530500825196-0.215162765568395i</v>
      </c>
      <c r="N3374" s="12" t="str">
        <f t="shared" si="1762"/>
        <v>-18.1458391671346i</v>
      </c>
      <c r="O3374" s="12" t="str">
        <f t="shared" si="1763"/>
        <v>0.762442511011418+0.647055961569479i</v>
      </c>
      <c r="P3374" s="12" t="str">
        <f t="shared" si="1764"/>
        <v>0.237557488988582-0.647055961569479i</v>
      </c>
      <c r="Q3374" s="12" t="str">
        <f t="shared" si="1765"/>
        <v>-0.237557488988582+18.7928951287041i</v>
      </c>
      <c r="R3374" s="12" t="str">
        <f t="shared" si="1766"/>
        <v>-0.0345851461782611-0.0122036294533394i</v>
      </c>
      <c r="S3374" s="12" t="str">
        <f t="shared" si="1767"/>
        <v>1.85821953896105i</v>
      </c>
      <c r="T3374" s="12" t="str">
        <f t="shared" si="1768"/>
        <v>0.0226770226964358-0.0642667943862689i</v>
      </c>
      <c r="U3374" s="12" t="str">
        <f t="shared" si="1769"/>
        <v>0.001-0.00110218104634277i</v>
      </c>
      <c r="V3374" s="12" t="str">
        <f t="shared" si="1770"/>
        <v>0.0015-0.000335009436578348i</v>
      </c>
      <c r="W3374" s="12" t="str">
        <f t="shared" si="1771"/>
        <v>0.000683593847931615-0.000402330573464702i</v>
      </c>
      <c r="X3374" s="12" t="str">
        <f t="shared" si="1772"/>
        <v>0.000672088169013686-0.000382311838802859i</v>
      </c>
      <c r="Y3374" s="12" t="str">
        <f t="shared" si="1773"/>
        <v>0.00029+1.3609379375351i</v>
      </c>
      <c r="Z3374" s="12" t="str">
        <f t="shared" si="1774"/>
        <v>-0.00336776876485097-0.00593014939357566i</v>
      </c>
      <c r="AA3374" s="12" t="str">
        <f t="shared" si="1775"/>
        <v>0.00623682126408839-8.81992163568229i</v>
      </c>
      <c r="AB3374" s="12" t="str">
        <f t="shared" si="1776"/>
        <v>0.056606084047539-0.160421921924822i</v>
      </c>
      <c r="AC3374" s="12" t="str">
        <f t="shared" si="1777"/>
        <v>0.966030856749341-0.0137316526162981i</v>
      </c>
      <c r="AD3374" s="12" t="str">
        <f t="shared" si="1778"/>
        <v>0.0609447477621889-0.165196638083344i</v>
      </c>
      <c r="AE3374" s="12" t="str">
        <f t="shared" si="1779"/>
        <v>-0.0011848885610459+0.00019493261881191i</v>
      </c>
      <c r="AF3374" s="12" t="str">
        <f t="shared" si="1780"/>
        <v>-13.670422019364-0.223382302201818i</v>
      </c>
      <c r="AG3374" s="12" t="str">
        <f t="shared" si="1781"/>
        <v>0.994726958490834-0.00194958068861218i</v>
      </c>
      <c r="AH3374" s="12" t="str">
        <f t="shared" si="1782"/>
        <v>0.0163322333592369-0.0023808412981122i</v>
      </c>
      <c r="AI3374" s="12">
        <f t="shared" si="1783"/>
        <v>-35.647765523726733</v>
      </c>
      <c r="AJ3374" s="12">
        <f t="shared" si="1784"/>
        <v>-8.2939065727777219</v>
      </c>
      <c r="AK3374" s="12"/>
      <c r="AL3374" s="12"/>
      <c r="AM3374" s="12"/>
      <c r="AN3374" s="12"/>
    </row>
    <row r="3375" spans="1:40" x14ac:dyDescent="0.35">
      <c r="A3375" s="12"/>
      <c r="B3375" s="12">
        <f t="shared" si="1785"/>
        <v>1445000</v>
      </c>
      <c r="C3375" s="29" t="str">
        <f t="shared" si="1752"/>
        <v>-3.31739546097696E-08+0.00153608460879244i</v>
      </c>
      <c r="D3375" s="28" t="str">
        <f t="shared" si="1753"/>
        <v>-5.39906128719751+0.0117766486674087i</v>
      </c>
      <c r="E3375" s="12" t="str">
        <f t="shared" si="1754"/>
        <v>4200</v>
      </c>
      <c r="F3375" s="12" t="str">
        <f t="shared" si="1755"/>
        <v>0.704225352112676</v>
      </c>
      <c r="G3375" s="12" t="str">
        <f t="shared" si="1751"/>
        <v>0.704225352112676</v>
      </c>
      <c r="H3375" s="12" t="str">
        <f t="shared" si="1756"/>
        <v>8.27137068378217+0.235004665520685i</v>
      </c>
      <c r="I3375" s="12" t="str">
        <f t="shared" si="1757"/>
        <v>5674.50173054656i</v>
      </c>
      <c r="J3375" s="12" t="str">
        <f t="shared" si="1758"/>
        <v>-27541.5662450898+1227.26307587707i</v>
      </c>
      <c r="K3375" s="12" t="str">
        <f t="shared" si="1759"/>
        <v>0.0091627669285202-0.205625800458316i</v>
      </c>
      <c r="L3375" s="12" t="str">
        <f t="shared" si="1760"/>
        <v>0.000499177475301404-0.00938865448823429i</v>
      </c>
      <c r="M3375" s="12" t="str">
        <f t="shared" si="1761"/>
        <v>0.0096619444038216-0.21501445494655i</v>
      </c>
      <c r="N3375" s="12" t="str">
        <f t="shared" si="1762"/>
        <v>-18.158405537749i</v>
      </c>
      <c r="O3375" s="12" t="str">
        <f t="shared" si="1763"/>
        <v>0.770513242775787+0.637423989748693i</v>
      </c>
      <c r="P3375" s="12" t="str">
        <f t="shared" si="1764"/>
        <v>0.229486757224213-0.637423989748693i</v>
      </c>
      <c r="Q3375" s="12" t="str">
        <f t="shared" si="1765"/>
        <v>-0.229486757224213+18.7958295274977i</v>
      </c>
      <c r="R3375" s="12" t="str">
        <f t="shared" si="1766"/>
        <v>-0.0340570482089568-0.0117936330155481i</v>
      </c>
      <c r="S3375" s="12" t="str">
        <f t="shared" si="1767"/>
        <v>1.85950639459745i</v>
      </c>
      <c r="T3375" s="12" t="str">
        <f t="shared" si="1768"/>
        <v>0.0219303360079473-0.0633292989256688i</v>
      </c>
      <c r="U3375" s="12" t="str">
        <f t="shared" si="1769"/>
        <v>0.001-0.00110141829129339i</v>
      </c>
      <c r="V3375" s="12" t="str">
        <f t="shared" si="1770"/>
        <v>0.0015-0.00033477759613781i</v>
      </c>
      <c r="W3375" s="12" t="str">
        <f t="shared" si="1771"/>
        <v>0.000683506886589065-0.000402102101411112i</v>
      </c>
      <c r="X3375" s="12" t="str">
        <f t="shared" si="1772"/>
        <v>0.000671999161771342-0.00038209726793992i</v>
      </c>
      <c r="Y3375" s="12" t="str">
        <f t="shared" si="1773"/>
        <v>0.00029+1.36188041533118i</v>
      </c>
      <c r="Z3375" s="12" t="str">
        <f t="shared" si="1774"/>
        <v>-0.00336354960083555-0.00592525570257661i</v>
      </c>
      <c r="AA3375" s="12" t="str">
        <f t="shared" si="1775"/>
        <v>0.00622761139341237-8.81381478760349i</v>
      </c>
      <c r="AB3375" s="12" t="str">
        <f t="shared" si="1776"/>
        <v>0.0547422146140793-0.158081758158736i</v>
      </c>
      <c r="AC3375" s="12" t="str">
        <f t="shared" si="1777"/>
        <v>0.96653905316665-0.0132977445964014i</v>
      </c>
      <c r="AD3375" s="12" t="str">
        <f t="shared" si="1778"/>
        <v>0.0588764086866082-0.162744416997858i</v>
      </c>
      <c r="AE3375" s="12" t="str">
        <f t="shared" si="1779"/>
        <v>-0.00116233600581554+0.000198541142513803i</v>
      </c>
      <c r="AF3375" s="12" t="str">
        <f t="shared" si="1780"/>
        <v>-13.6704319709797-0.223228016853276i</v>
      </c>
      <c r="AG3375" s="12" t="str">
        <f t="shared" si="1781"/>
        <v>0.994808802387134-0.00188218015924086i</v>
      </c>
      <c r="AH3375" s="12" t="str">
        <f t="shared" si="1782"/>
        <v>0.0160217143248462-0.00243717331616192i</v>
      </c>
      <c r="AI3375" s="12">
        <f t="shared" si="1783"/>
        <v>-35.806471606338796</v>
      </c>
      <c r="AJ3375" s="12">
        <f t="shared" si="1784"/>
        <v>-8.6493483919963268</v>
      </c>
      <c r="AK3375" s="12"/>
      <c r="AL3375" s="12"/>
      <c r="AM3375" s="12"/>
      <c r="AN3375" s="12"/>
    </row>
    <row r="3376" spans="1:40" x14ac:dyDescent="0.35">
      <c r="A3376" s="12"/>
      <c r="B3376" s="12">
        <f t="shared" si="1785"/>
        <v>1446000</v>
      </c>
      <c r="C3376" s="29" t="str">
        <f t="shared" si="1752"/>
        <v>-3.31280867208959E-08+0.00153502230961722i</v>
      </c>
      <c r="D3376" s="28" t="str">
        <f t="shared" si="1753"/>
        <v>-5.39906128684585+0.011768504373732i</v>
      </c>
      <c r="E3376" s="12" t="str">
        <f t="shared" si="1754"/>
        <v>4200</v>
      </c>
      <c r="F3376" s="12" t="str">
        <f t="shared" si="1755"/>
        <v>0.704225352112676</v>
      </c>
      <c r="G3376" s="12" t="str">
        <f t="shared" si="1751"/>
        <v>0.704225352112676</v>
      </c>
      <c r="H3376" s="12" t="str">
        <f t="shared" si="1756"/>
        <v>8.27138061513581+0.234842448644261i</v>
      </c>
      <c r="I3376" s="12" t="str">
        <f t="shared" si="1757"/>
        <v>5678.42872136355i</v>
      </c>
      <c r="J3376" s="12" t="str">
        <f t="shared" si="1758"/>
        <v>-27579.7006347713+1228.1123928846i</v>
      </c>
      <c r="K3376" s="12" t="str">
        <f t="shared" si="1759"/>
        <v>0.00915012220506912-0.20548415002526i</v>
      </c>
      <c r="L3376" s="12" t="str">
        <f t="shared" si="1760"/>
        <v>0.000498489231634369-0.0093821982101494i</v>
      </c>
      <c r="M3376" s="12" t="str">
        <f t="shared" si="1761"/>
        <v>0.00964861143670349-0.214866348235409i</v>
      </c>
      <c r="N3376" s="12" t="str">
        <f t="shared" si="1762"/>
        <v>-18.1709719083634i</v>
      </c>
      <c r="O3376" s="12" t="str">
        <f t="shared" si="1763"/>
        <v>0.778462301567045+0.627691361290674i</v>
      </c>
      <c r="P3376" s="12" t="str">
        <f t="shared" si="1764"/>
        <v>0.221537698432955-0.627691361290674i</v>
      </c>
      <c r="Q3376" s="12" t="str">
        <f t="shared" si="1765"/>
        <v>-0.221537698432955+18.7986632696541i</v>
      </c>
      <c r="R3376" s="12" t="str">
        <f t="shared" si="1766"/>
        <v>-0.0335244371311762-0.0113896806766726i</v>
      </c>
      <c r="S3376" s="12" t="str">
        <f t="shared" si="1767"/>
        <v>1.86079325023385i</v>
      </c>
      <c r="T3376" s="12" t="str">
        <f t="shared" si="1768"/>
        <v>0.0211938409254713-0.0623820463315817i</v>
      </c>
      <c r="U3376" s="12" t="str">
        <f t="shared" si="1769"/>
        <v>0.001-0.00110065659123026i</v>
      </c>
      <c r="V3376" s="12" t="str">
        <f t="shared" si="1770"/>
        <v>0.0015-0.000334546076361781i</v>
      </c>
      <c r="W3376" s="12" t="str">
        <f t="shared" si="1771"/>
        <v>0.000683420045973388-0.000401873876056116i</v>
      </c>
      <c r="X3376" s="12" t="str">
        <f t="shared" si="1772"/>
        <v>0.00067191027910206-0.000381882925111703i</v>
      </c>
      <c r="Y3376" s="12" t="str">
        <f t="shared" si="1773"/>
        <v>0.00029+1.36282289312725i</v>
      </c>
      <c r="Z3376" s="12" t="str">
        <f t="shared" si="1774"/>
        <v>-0.0033593382777063-0.00592036988819669i</v>
      </c>
      <c r="AA3376" s="12" t="str">
        <f t="shared" si="1775"/>
        <v>0.00621842183937488-8.80771639181334i</v>
      </c>
      <c r="AB3376" s="12" t="str">
        <f t="shared" si="1776"/>
        <v>0.0529037853327174-0.155717238765122i</v>
      </c>
      <c r="AC3376" s="12" t="str">
        <f t="shared" si="1777"/>
        <v>0.967052053617443-0.012869698293112i</v>
      </c>
      <c r="AD3376" s="12" t="str">
        <f t="shared" si="1778"/>
        <v>0.0568390941184396-0.160266178219477i</v>
      </c>
      <c r="AE3376" s="12" t="str">
        <f t="shared" si="1779"/>
        <v>-0.00113977680016918+0.000201879845823202i</v>
      </c>
      <c r="AF3376" s="12" t="str">
        <f t="shared" si="1780"/>
        <v>-13.6704419019817-0.223073944270529i</v>
      </c>
      <c r="AG3376" s="12" t="str">
        <f t="shared" si="1781"/>
        <v>0.994891363344316-0.00181586158966931i</v>
      </c>
      <c r="AH3376" s="12" t="str">
        <f t="shared" si="1782"/>
        <v>0.0157110697993226-0.00248972215478653i</v>
      </c>
      <c r="AI3376" s="12">
        <f t="shared" si="1783"/>
        <v>-35.968169472429381</v>
      </c>
      <c r="AJ3376" s="12">
        <f t="shared" si="1784"/>
        <v>-9.0047427754794729</v>
      </c>
      <c r="AK3376" s="12"/>
      <c r="AL3376" s="12"/>
      <c r="AM3376" s="12"/>
      <c r="AN3376" s="12"/>
    </row>
    <row r="3377" spans="1:40" x14ac:dyDescent="0.35">
      <c r="A3377" s="12"/>
      <c r="B3377" s="12">
        <f t="shared" si="1785"/>
        <v>1447000</v>
      </c>
      <c r="C3377" s="29" t="str">
        <f t="shared" si="1752"/>
        <v>-3.30823138949892E-08+0.00153396147872007i</v>
      </c>
      <c r="D3377" s="28" t="str">
        <f t="shared" si="1753"/>
        <v>-5.39906128649493+0.0117603713368539i</v>
      </c>
      <c r="E3377" s="12" t="str">
        <f t="shared" si="1754"/>
        <v>4200</v>
      </c>
      <c r="F3377" s="12" t="str">
        <f t="shared" si="1755"/>
        <v>0.704225352112676</v>
      </c>
      <c r="G3377" s="12" t="str">
        <f t="shared" si="1751"/>
        <v>0.704225352112676</v>
      </c>
      <c r="H3377" s="12" t="str">
        <f t="shared" si="1756"/>
        <v>8.27139052593196+0.234680455351053i</v>
      </c>
      <c r="I3377" s="12" t="str">
        <f t="shared" si="1757"/>
        <v>5682.35571218054i</v>
      </c>
      <c r="J3377" s="12" t="str">
        <f t="shared" si="1758"/>
        <v>-27617.8614059052+1228.96170989213i</v>
      </c>
      <c r="K3377" s="12" t="str">
        <f t="shared" si="1759"/>
        <v>0.00913750362174315-0.20534269423529i</v>
      </c>
      <c r="L3377" s="12" t="str">
        <f t="shared" si="1760"/>
        <v>0.000497802409030585-0.00937575078028755i</v>
      </c>
      <c r="M3377" s="12" t="str">
        <f t="shared" si="1761"/>
        <v>0.00963530603077374-0.214718445015578i</v>
      </c>
      <c r="N3377" s="12" t="str">
        <f t="shared" si="1762"/>
        <v>-18.1835382789777i</v>
      </c>
      <c r="O3377" s="12" t="str">
        <f t="shared" si="1763"/>
        <v>0.786288432136605+0.617859613090353i</v>
      </c>
      <c r="P3377" s="12" t="str">
        <f t="shared" si="1764"/>
        <v>0.213711567863395-0.617859613090353i</v>
      </c>
      <c r="Q3377" s="12" t="str">
        <f t="shared" si="1765"/>
        <v>-0.213711567863395+18.8013978920681i</v>
      </c>
      <c r="R3377" s="12" t="str">
        <f t="shared" si="1766"/>
        <v>-0.0329873713673443-0.01099183083062i</v>
      </c>
      <c r="S3377" s="12" t="str">
        <f t="shared" si="1767"/>
        <v>1.86208010587025i</v>
      </c>
      <c r="T3377" s="12" t="str">
        <f t="shared" si="1768"/>
        <v>0.0204676695167888-0.0614251279680857i</v>
      </c>
      <c r="U3377" s="12" t="str">
        <f t="shared" si="1769"/>
        <v>0.001-0.0010998959439661i</v>
      </c>
      <c r="V3377" s="12" t="str">
        <f t="shared" si="1770"/>
        <v>0.0015-0.000334314876585442i</v>
      </c>
      <c r="W3377" s="12" t="str">
        <f t="shared" si="1771"/>
        <v>0.000683333325895566-0.000401645896996679i</v>
      </c>
      <c r="X3377" s="12" t="str">
        <f t="shared" si="1772"/>
        <v>0.000671821520805986-0.00038166880995139i</v>
      </c>
      <c r="Y3377" s="12" t="str">
        <f t="shared" si="1773"/>
        <v>0.00029+1.36376537092333i</v>
      </c>
      <c r="Z3377" s="12" t="str">
        <f t="shared" si="1774"/>
        <v>-0.00335513477598372-0.00591549193231729i</v>
      </c>
      <c r="AA3377" s="12" t="str">
        <f t="shared" si="1775"/>
        <v>0.00620925254283915-8.80162643077374i</v>
      </c>
      <c r="AB3377" s="12" t="str">
        <f t="shared" si="1776"/>
        <v>0.0510911258693011-0.153328591805784i</v>
      </c>
      <c r="AC3377" s="12" t="str">
        <f t="shared" si="1777"/>
        <v>0.967569801824241-0.0124475750060678i</v>
      </c>
      <c r="AD3377" s="12" t="str">
        <f t="shared" si="1778"/>
        <v>0.0548331335099126-0.15776231541725i</v>
      </c>
      <c r="AE3377" s="12" t="str">
        <f t="shared" si="1779"/>
        <v>-0.0011172142571897+0.000204948871894563i</v>
      </c>
      <c r="AF3377" s="12" t="str">
        <f t="shared" si="1780"/>
        <v>-13.6704518124269-0.222920084014199i</v>
      </c>
      <c r="AG3377" s="12" t="str">
        <f t="shared" si="1781"/>
        <v>0.994974627337574-0.001750633242533i</v>
      </c>
      <c r="AH3377" s="12" t="str">
        <f t="shared" si="1782"/>
        <v>0.0154003473374864-0.00253849068285719i</v>
      </c>
      <c r="AI3377" s="12">
        <f t="shared" si="1783"/>
        <v>-36.13296628735015</v>
      </c>
      <c r="AJ3377" s="12">
        <f t="shared" si="1784"/>
        <v>-9.3600889907020761</v>
      </c>
      <c r="AK3377" s="12"/>
      <c r="AL3377" s="12"/>
      <c r="AM3377" s="12"/>
      <c r="AN3377" s="12"/>
    </row>
    <row r="3378" spans="1:40" x14ac:dyDescent="0.35">
      <c r="A3378" s="12"/>
      <c r="B3378" s="12">
        <f t="shared" si="1785"/>
        <v>1448000</v>
      </c>
      <c r="C3378" s="29" t="str">
        <f t="shared" si="1752"/>
        <v>-3.30366358695352E-08+0.00153290211305895i</v>
      </c>
      <c r="D3378" s="28" t="str">
        <f t="shared" si="1753"/>
        <v>-5.39906128614473+0.011752249533452i</v>
      </c>
      <c r="E3378" s="12" t="str">
        <f t="shared" si="1754"/>
        <v>4200</v>
      </c>
      <c r="F3378" s="12" t="str">
        <f t="shared" si="1755"/>
        <v>0.704225352112676</v>
      </c>
      <c r="G3378" s="12" t="str">
        <f t="shared" si="1751"/>
        <v>0.704225352112676</v>
      </c>
      <c r="H3378" s="12" t="str">
        <f t="shared" si="1756"/>
        <v>8.27140041622727+0.234518685179564i</v>
      </c>
      <c r="I3378" s="12" t="str">
        <f t="shared" si="1757"/>
        <v>5686.28270299753i</v>
      </c>
      <c r="J3378" s="12" t="str">
        <f t="shared" si="1758"/>
        <v>-27656.0485584918+1229.81102689966i</v>
      </c>
      <c r="K3378" s="12" t="str">
        <f t="shared" si="1759"/>
        <v>0.00912491110658572-0.20520143268828i</v>
      </c>
      <c r="L3378" s="12" t="str">
        <f t="shared" si="1760"/>
        <v>0.000497117003584193-0.00936931218052397i</v>
      </c>
      <c r="M3378" s="12" t="str">
        <f t="shared" si="1761"/>
        <v>0.00962202811016991-0.214570744868804i</v>
      </c>
      <c r="N3378" s="12" t="str">
        <f t="shared" si="1762"/>
        <v>-18.1961046495921i</v>
      </c>
      <c r="O3378" s="12" t="str">
        <f t="shared" si="1763"/>
        <v>0.793990398647847+0.607930297694591i</v>
      </c>
      <c r="P3378" s="12" t="str">
        <f t="shared" si="1764"/>
        <v>0.206009601352153-0.607930297694591i</v>
      </c>
      <c r="Q3378" s="12" t="str">
        <f t="shared" si="1765"/>
        <v>-0.206009601352153+18.8040349472867i</v>
      </c>
      <c r="R3378" s="12" t="str">
        <f t="shared" si="1766"/>
        <v>-0.032445910164595-0.010600141559639i</v>
      </c>
      <c r="S3378" s="12" t="str">
        <f t="shared" si="1767"/>
        <v>1.86336696150665i</v>
      </c>
      <c r="T3378" s="12" t="str">
        <f t="shared" si="1768"/>
        <v>0.0197519535695249-0.0604586370367191i</v>
      </c>
      <c r="U3378" s="12" t="str">
        <f t="shared" si="1769"/>
        <v>0.001-0.00109913634731972i</v>
      </c>
      <c r="V3378" s="12" t="str">
        <f t="shared" si="1770"/>
        <v>0.0015-0.000334083996145811i</v>
      </c>
      <c r="W3378" s="12" t="str">
        <f t="shared" si="1771"/>
        <v>0.000683246726166845-0.000401418163830738i</v>
      </c>
      <c r="X3378" s="12" t="str">
        <f t="shared" si="1772"/>
        <v>0.000671732886683575-0.000381454922093044i</v>
      </c>
      <c r="Y3378" s="12" t="str">
        <f t="shared" si="1773"/>
        <v>0.00029+1.36470784871941i</v>
      </c>
      <c r="Z3378" s="12" t="str">
        <f t="shared" si="1774"/>
        <v>-0.00335093907624986-0.00591062181687278i</v>
      </c>
      <c r="AA3378" s="12" t="str">
        <f t="shared" si="1775"/>
        <v>0.00620010344488101-8.7955448869952i</v>
      </c>
      <c r="AB3378" s="12" t="str">
        <f t="shared" si="1776"/>
        <v>0.0493045651903566-0.150916049929168i</v>
      </c>
      <c r="AC3378" s="12" t="str">
        <f t="shared" si="1777"/>
        <v>0.968092240666262-0.0120314357530216i</v>
      </c>
      <c r="AD3378" s="12" t="str">
        <f t="shared" si="1778"/>
        <v>0.0528588512870992-0.155233226487285i</v>
      </c>
      <c r="AE3378" s="12" t="str">
        <f t="shared" si="1779"/>
        <v>-0.00109465168548292+0.000207748404936226i</v>
      </c>
      <c r="AF3378" s="12" t="str">
        <f t="shared" si="1780"/>
        <v>-13.670461702372-0.222766435646112i</v>
      </c>
      <c r="AG3378" s="12" t="str">
        <f t="shared" si="1781"/>
        <v>0.995058580246143-0.00168650319766342i</v>
      </c>
      <c r="AH3378" s="12" t="str">
        <f t="shared" si="1782"/>
        <v>0.015089594386586-0.00258348238084655i</v>
      </c>
      <c r="AI3378" s="12">
        <f t="shared" si="1783"/>
        <v>-36.30097535316191</v>
      </c>
      <c r="AJ3378" s="12">
        <f t="shared" si="1784"/>
        <v>-9.7153863152840749</v>
      </c>
      <c r="AK3378" s="12"/>
      <c r="AL3378" s="12"/>
      <c r="AM3378" s="12"/>
      <c r="AN3378" s="12"/>
    </row>
    <row r="3379" spans="1:40" x14ac:dyDescent="0.35">
      <c r="A3379" s="12"/>
      <c r="B3379" s="12">
        <f t="shared" si="1785"/>
        <v>1449000</v>
      </c>
      <c r="C3379" s="29" t="str">
        <f t="shared" si="1752"/>
        <v>-3.29910523829253E-08+0.00153184420960027i</v>
      </c>
      <c r="D3379" s="28" t="str">
        <f t="shared" si="1753"/>
        <v>-5.39906128579525+0.0117441389402687i</v>
      </c>
      <c r="E3379" s="12" t="str">
        <f t="shared" si="1754"/>
        <v>4200</v>
      </c>
      <c r="F3379" s="12" t="str">
        <f t="shared" si="1755"/>
        <v>0.704225352112676</v>
      </c>
      <c r="G3379" s="12" t="str">
        <f t="shared" si="1751"/>
        <v>0.704225352112676</v>
      </c>
      <c r="H3379" s="12" t="str">
        <f t="shared" si="1756"/>
        <v>8.27141028607824+0.234357137669569i</v>
      </c>
      <c r="I3379" s="12" t="str">
        <f t="shared" si="1757"/>
        <v>5690.20969381451i</v>
      </c>
      <c r="J3379" s="12" t="str">
        <f t="shared" si="1758"/>
        <v>-27694.2620925309+1230.66034390718i</v>
      </c>
      <c r="K3379" s="12" t="str">
        <f t="shared" si="1759"/>
        <v>0.00911234458788773-0.2050603649852i</v>
      </c>
      <c r="L3379" s="12" t="str">
        <f t="shared" si="1760"/>
        <v>0.000496433011402749-0.00936288239278337i</v>
      </c>
      <c r="M3379" s="12" t="str">
        <f t="shared" si="1761"/>
        <v>0.00960877759929048-0.214423247377983i</v>
      </c>
      <c r="N3379" s="12" t="str">
        <f t="shared" si="1762"/>
        <v>-18.2086710202064i</v>
      </c>
      <c r="O3379" s="12" t="str">
        <f t="shared" si="1763"/>
        <v>0.801566984870851+0.597904983057553i</v>
      </c>
      <c r="P3379" s="12" t="str">
        <f t="shared" si="1764"/>
        <v>0.198433015129149-0.597904983057553i</v>
      </c>
      <c r="Q3379" s="12" t="str">
        <f t="shared" si="1765"/>
        <v>-0.198433015129149+18.806576003264i</v>
      </c>
      <c r="R3379" s="12" t="str">
        <f t="shared" si="1766"/>
        <v>-0.0319001136008778-0.0102146706221815i</v>
      </c>
      <c r="S3379" s="12" t="str">
        <f t="shared" si="1767"/>
        <v>1.86465381714305i</v>
      </c>
      <c r="T3379" s="12" t="str">
        <f t="shared" si="1768"/>
        <v>0.0190468245665097-0.0594826685931737i</v>
      </c>
      <c r="U3379" s="12" t="str">
        <f t="shared" si="1769"/>
        <v>0.001-0.00109837779911591i</v>
      </c>
      <c r="V3379" s="12" t="str">
        <f t="shared" si="1770"/>
        <v>0.0015-0.000333853434381735i</v>
      </c>
      <c r="W3379" s="12" t="str">
        <f t="shared" si="1771"/>
        <v>0.000683160246598737-0.000401190676157173i</v>
      </c>
      <c r="X3379" s="12" t="str">
        <f t="shared" si="1772"/>
        <v>0.000671644376535595-0.000381241261171571i</v>
      </c>
      <c r="Y3379" s="12" t="str">
        <f t="shared" si="1773"/>
        <v>0.00029+1.36565032651548i</v>
      </c>
      <c r="Z3379" s="12" t="str">
        <f t="shared" si="1774"/>
        <v>-0.00334675115914783-0.00590575952385028i</v>
      </c>
      <c r="AA3379" s="12" t="str">
        <f t="shared" si="1775"/>
        <v>0.00619097448678789-8.78947174303661i</v>
      </c>
      <c r="AB3379" s="12" t="str">
        <f t="shared" si="1776"/>
        <v>0.0475444315015849-0.148479850412034i</v>
      </c>
      <c r="AC3379" s="12" t="str">
        <f t="shared" si="1777"/>
        <v>0.968619312172838-0.0116213412578951i</v>
      </c>
      <c r="AD3379" s="12" t="str">
        <f t="shared" si="1778"/>
        <v>0.0509165667944562-0.152679313487863i</v>
      </c>
      <c r="AE3379" s="12" t="str">
        <f t="shared" si="1779"/>
        <v>-0.00107209238866504+0.000210278670125283i</v>
      </c>
      <c r="AF3379" s="12" t="str">
        <f t="shared" si="1780"/>
        <v>-13.6704715718735-0.2226129987293i</v>
      </c>
      <c r="AG3379" s="12" t="str">
        <f t="shared" si="1781"/>
        <v>0.995143207855696-0.00162347935095292i</v>
      </c>
      <c r="AH3379" s="12" t="str">
        <f t="shared" si="1782"/>
        <v>0.0147788582782051-0.00262470133815845i</v>
      </c>
      <c r="AI3379" s="12">
        <f t="shared" si="1783"/>
        <v>-36.472316585297342</v>
      </c>
      <c r="AJ3379" s="12">
        <f t="shared" si="1784"/>
        <v>-10.070634037070402</v>
      </c>
      <c r="AK3379" s="12"/>
      <c r="AL3379" s="12"/>
      <c r="AM3379" s="12"/>
      <c r="AN3379" s="12"/>
    </row>
    <row r="3380" spans="1:40" x14ac:dyDescent="0.35">
      <c r="A3380" s="12"/>
      <c r="B3380" s="12">
        <f t="shared" si="1785"/>
        <v>1450000</v>
      </c>
      <c r="C3380" s="29" t="str">
        <f t="shared" si="1752"/>
        <v>-3.29455631744526E-08+0.00153078776531876i</v>
      </c>
      <c r="D3380" s="28" t="str">
        <f t="shared" si="1753"/>
        <v>-5.3990612854465+0.0117360395341105i</v>
      </c>
      <c r="E3380" s="12" t="str">
        <f t="shared" si="1754"/>
        <v>4200</v>
      </c>
      <c r="F3380" s="12" t="str">
        <f t="shared" si="1755"/>
        <v>0.704225352112676</v>
      </c>
      <c r="G3380" s="12" t="str">
        <f t="shared" si="1751"/>
        <v>0.704225352112676</v>
      </c>
      <c r="H3380" s="12" t="str">
        <f t="shared" si="1756"/>
        <v>8.27142013554116+0.234195812362105i</v>
      </c>
      <c r="I3380" s="12" t="str">
        <f t="shared" si="1757"/>
        <v>5694.1366846315i</v>
      </c>
      <c r="J3380" s="12" t="str">
        <f t="shared" si="1758"/>
        <v>-27732.5020080226+1231.50966091471i</v>
      </c>
      <c r="K3380" s="12" t="str">
        <f t="shared" si="1759"/>
        <v>0.00909980399418644-0.204919490728108i</v>
      </c>
      <c r="L3380" s="12" t="str">
        <f t="shared" si="1760"/>
        <v>0.000495750428607133-0.00935646139903946i</v>
      </c>
      <c r="M3380" s="12" t="str">
        <f t="shared" si="1761"/>
        <v>0.00959555442279357-0.214275952127147i</v>
      </c>
      <c r="N3380" s="12" t="str">
        <f t="shared" si="1762"/>
        <v>-18.2212373908208i</v>
      </c>
      <c r="O3380" s="12" t="str">
        <f t="shared" si="1763"/>
        <v>0.809016994374947+0.587785252292474i</v>
      </c>
      <c r="P3380" s="12" t="str">
        <f t="shared" si="1764"/>
        <v>0.190983005625053-0.587785252292474i</v>
      </c>
      <c r="Q3380" s="12" t="str">
        <f t="shared" si="1765"/>
        <v>-0.190983005625053+18.8090226431133i</v>
      </c>
      <c r="R3380" s="12" t="str">
        <f t="shared" si="1766"/>
        <v>-0.0313500425908485-0.00983547544041653i</v>
      </c>
      <c r="S3380" s="12" t="str">
        <f t="shared" si="1767"/>
        <v>1.86594067277945i</v>
      </c>
      <c r="T3380" s="12" t="str">
        <f t="shared" si="1768"/>
        <v>0.0183524136603966-0.0584973195636323i</v>
      </c>
      <c r="U3380" s="12" t="str">
        <f t="shared" si="1769"/>
        <v>0.001-0.00109762029718549i</v>
      </c>
      <c r="V3380" s="12" t="str">
        <f t="shared" si="1770"/>
        <v>0.0015-0.000333623190633886i</v>
      </c>
      <c r="W3380" s="12" t="str">
        <f t="shared" si="1771"/>
        <v>0.000683073887003025-0.000400963433575828i</v>
      </c>
      <c r="X3380" s="12" t="str">
        <f t="shared" si="1772"/>
        <v>0.000671555990163118-0.00038102782682276i</v>
      </c>
      <c r="Y3380" s="12" t="str">
        <f t="shared" si="1773"/>
        <v>0.00029+1.36659280431156i</v>
      </c>
      <c r="Z3380" s="12" t="str">
        <f t="shared" si="1774"/>
        <v>-0.0033425710053818-0.00590090503528919i</v>
      </c>
      <c r="AA3380" s="12" t="str">
        <f t="shared" si="1775"/>
        <v>0.00618186561005741-8.78340698150476i</v>
      </c>
      <c r="AB3380" s="12" t="str">
        <f t="shared" si="1776"/>
        <v>0.0458110521845045-0.146020235200239i</v>
      </c>
      <c r="AC3380" s="12" t="str">
        <f t="shared" si="1777"/>
        <v>0.969150957517041-0.0112173519384741i</v>
      </c>
      <c r="AD3380" s="12" t="str">
        <f t="shared" si="1778"/>
        <v>0.0490065942399969-0.150100982573486i</v>
      </c>
      <c r="AE3380" s="12" t="str">
        <f t="shared" si="1779"/>
        <v>-0.00104953966484886+0.000212539933516281i</v>
      </c>
      <c r="AF3380" s="12" t="str">
        <f t="shared" si="1780"/>
        <v>-13.6704814209877-0.222459772827994i</v>
      </c>
      <c r="AG3380" s="12" t="str">
        <f t="shared" si="1781"/>
        <v>0.995228495860765-0.00156156941324423i</v>
      </c>
      <c r="AH3380" s="12" t="str">
        <f t="shared" si="1782"/>
        <v>0.0144681862201973-0.00266215225035127i</v>
      </c>
      <c r="AI3380" s="12">
        <f t="shared" si="1783"/>
        <v>-36.647117036445074</v>
      </c>
      <c r="AJ3380" s="12">
        <f t="shared" si="1784"/>
        <v>-10.425831454255603</v>
      </c>
      <c r="AK3380" s="12"/>
      <c r="AL3380" s="12"/>
      <c r="AM3380" s="12"/>
      <c r="AN3380" s="12"/>
    </row>
    <row r="3381" spans="1:40" x14ac:dyDescent="0.35">
      <c r="A3381" s="12"/>
      <c r="B3381" s="12">
        <f t="shared" si="1785"/>
        <v>1451000</v>
      </c>
      <c r="C3381" s="29" t="str">
        <f t="shared" si="1752"/>
        <v>-3.29001679843084E-08+0.00152973277719753i</v>
      </c>
      <c r="D3381" s="28" t="str">
        <f t="shared" si="1753"/>
        <v>-5.39906128509847+0.0117279512918477i</v>
      </c>
      <c r="E3381" s="12" t="str">
        <f t="shared" si="1754"/>
        <v>4200</v>
      </c>
      <c r="F3381" s="12" t="str">
        <f t="shared" si="1755"/>
        <v>0.704225352112676</v>
      </c>
      <c r="G3381" s="12" t="str">
        <f t="shared" si="1751"/>
        <v>0.704225352112676</v>
      </c>
      <c r="H3381" s="12" t="str">
        <f t="shared" si="1756"/>
        <v>8.27142996467212+0.23403470879947i</v>
      </c>
      <c r="I3381" s="12" t="str">
        <f t="shared" si="1757"/>
        <v>5698.06367544849i</v>
      </c>
      <c r="J3381" s="12" t="str">
        <f t="shared" si="1758"/>
        <v>-27770.7683049668+1232.35897792224i</v>
      </c>
      <c r="K3381" s="12" t="str">
        <f t="shared" si="1759"/>
        <v>0.00908728925426419-0.20477880952015i</v>
      </c>
      <c r="L3381" s="12" t="str">
        <f t="shared" si="1760"/>
        <v>0.00049506925133152-0.009350049181315i</v>
      </c>
      <c r="M3381" s="12" t="str">
        <f t="shared" si="1761"/>
        <v>0.00958235850559571-0.214128858701465i</v>
      </c>
      <c r="N3381" s="12" t="str">
        <f t="shared" si="1762"/>
        <v>-18.2338037614352i</v>
      </c>
      <c r="O3381" s="12" t="str">
        <f t="shared" si="1763"/>
        <v>0.816339250717208+0.577572703422234i</v>
      </c>
      <c r="P3381" s="12" t="str">
        <f t="shared" si="1764"/>
        <v>0.183660749282792-0.577572703422234i</v>
      </c>
      <c r="Q3381" s="12" t="str">
        <f t="shared" si="1765"/>
        <v>-0.183660749282792+18.8113764648574i</v>
      </c>
      <c r="R3381" s="12" t="str">
        <f t="shared" si="1766"/>
        <v>-0.0307957588916631-0.00946261308748766i</v>
      </c>
      <c r="S3381" s="12" t="str">
        <f t="shared" si="1767"/>
        <v>1.86722752841585i</v>
      </c>
      <c r="T3381" s="12" t="str">
        <f t="shared" si="1768"/>
        <v>0.0176688516477051-0.0575026887609705i</v>
      </c>
      <c r="U3381" s="12" t="str">
        <f t="shared" si="1769"/>
        <v>0.001-0.00109686383936523i</v>
      </c>
      <c r="V3381" s="12" t="str">
        <f t="shared" si="1770"/>
        <v>0.0015-0.000333393264244752i</v>
      </c>
      <c r="W3381" s="12" t="str">
        <f t="shared" si="1771"/>
        <v>0.000682987647191749-0.000400736435687494i</v>
      </c>
      <c r="X3381" s="12" t="str">
        <f t="shared" si="1772"/>
        <v>0.000671467727367519-0.000380814618683256i</v>
      </c>
      <c r="Y3381" s="12" t="str">
        <f t="shared" si="1773"/>
        <v>0.00029+1.36753528210764i</v>
      </c>
      <c r="Z3381" s="12" t="str">
        <f t="shared" si="1774"/>
        <v>-0.00333839859571669-0.00589605833328134i</v>
      </c>
      <c r="AA3381" s="12" t="str">
        <f t="shared" si="1775"/>
        <v>0.00617277675639724-8.77735058505469i</v>
      </c>
      <c r="AB3381" s="12" t="str">
        <f t="shared" si="1776"/>
        <v>0.0441047537316568-0.143537450949175i</v>
      </c>
      <c r="AC3381" s="12" t="str">
        <f t="shared" si="1777"/>
        <v>0.969687117009393-0.0108195278938432i</v>
      </c>
      <c r="AD3381" s="12" t="str">
        <f t="shared" si="1778"/>
        <v>0.047129242641575-0.147498643928476i</v>
      </c>
      <c r="AE3381" s="12" t="str">
        <f t="shared" si="1779"/>
        <v>-0.00102699680613401+0.000214532501942844i</v>
      </c>
      <c r="AF3381" s="12" t="str">
        <f t="shared" si="1780"/>
        <v>-13.6704912497706-0.222306757507622i</v>
      </c>
      <c r="AG3381" s="12" t="str">
        <f t="shared" si="1781"/>
        <v>0.995314429867162-0.00150078090926008i</v>
      </c>
      <c r="AH3381" s="12" t="str">
        <f t="shared" si="1782"/>
        <v>0.01415762528872-0.00269584041624218i</v>
      </c>
      <c r="AI3381" s="12">
        <f t="shared" si="1783"/>
        <v>-36.825511473340171</v>
      </c>
      <c r="AJ3381" s="12">
        <f t="shared" si="1784"/>
        <v>-10.780977875457841</v>
      </c>
      <c r="AK3381" s="12"/>
      <c r="AL3381" s="12"/>
      <c r="AM3381" s="12"/>
      <c r="AN3381" s="12"/>
    </row>
    <row r="3382" spans="1:40" x14ac:dyDescent="0.35">
      <c r="A3382" s="12"/>
      <c r="B3382" s="12">
        <f t="shared" si="1785"/>
        <v>1452000</v>
      </c>
      <c r="C3382" s="29" t="str">
        <f t="shared" si="1752"/>
        <v>-3.28548665535781E-08+0.00152867924222798i</v>
      </c>
      <c r="D3382" s="28" t="str">
        <f t="shared" si="1753"/>
        <v>-5.39906128475117+0.0117198741904145i</v>
      </c>
      <c r="E3382" s="12" t="str">
        <f t="shared" si="1754"/>
        <v>4200</v>
      </c>
      <c r="F3382" s="12" t="str">
        <f t="shared" si="1755"/>
        <v>0.704225352112676</v>
      </c>
      <c r="G3382" s="12" t="str">
        <f t="shared" si="1751"/>
        <v>0.704225352112676</v>
      </c>
      <c r="H3382" s="12" t="str">
        <f t="shared" si="1756"/>
        <v>8.27143977352706+0.233873826525215i</v>
      </c>
      <c r="I3382" s="12" t="str">
        <f t="shared" si="1757"/>
        <v>5701.99066626547i</v>
      </c>
      <c r="J3382" s="12" t="str">
        <f t="shared" si="1758"/>
        <v>-27809.0609833636+1233.20829492977i</v>
      </c>
      <c r="K3382" s="12" t="str">
        <f t="shared" si="1759"/>
        <v>0.00907480029714749-0.204638320965553i</v>
      </c>
      <c r="L3382" s="12" t="str">
        <f t="shared" si="1760"/>
        <v>0.000494389475723317-0.00934364572168154i</v>
      </c>
      <c r="M3382" s="12" t="str">
        <f t="shared" si="1761"/>
        <v>0.00956918977287081-0.213981966687235i</v>
      </c>
      <c r="N3382" s="12" t="str">
        <f t="shared" si="1762"/>
        <v>-18.2463701320495i</v>
      </c>
      <c r="O3382" s="12" t="str">
        <f t="shared" si="1763"/>
        <v>0.823532597628416+0.567268949126773i</v>
      </c>
      <c r="P3382" s="12" t="str">
        <f t="shared" si="1764"/>
        <v>0.176467402371584-0.567268949126773i</v>
      </c>
      <c r="Q3382" s="12" t="str">
        <f t="shared" si="1765"/>
        <v>-0.176467402371584+18.8136390811763i</v>
      </c>
      <c r="R3382" s="12" t="str">
        <f t="shared" si="1766"/>
        <v>-0.0302373251085585-0.0090961402744371i</v>
      </c>
      <c r="S3382" s="12" t="str">
        <f t="shared" si="1767"/>
        <v>1.86851438405225i</v>
      </c>
      <c r="T3382" s="12" t="str">
        <f t="shared" si="1768"/>
        <v>0.0169962689421427-0.0564988769006058i</v>
      </c>
      <c r="U3382" s="12" t="str">
        <f t="shared" si="1769"/>
        <v>0.001-0.0010961084234979i</v>
      </c>
      <c r="V3382" s="12" t="str">
        <f t="shared" si="1770"/>
        <v>0.0015-0.000333163654558632i</v>
      </c>
      <c r="W3382" s="12" t="str">
        <f t="shared" si="1771"/>
        <v>0.000682901526977223-0.000400509682093907i</v>
      </c>
      <c r="X3382" s="12" t="str">
        <f t="shared" si="1772"/>
        <v>0.000671379587950493-0.000380601636390546i</v>
      </c>
      <c r="Y3382" s="12" t="str">
        <f t="shared" si="1773"/>
        <v>0.00029+1.36847775990371i</v>
      </c>
      <c r="Z3382" s="12" t="str">
        <f t="shared" si="1774"/>
        <v>-0.00333423391097782-0.00589121939997082i</v>
      </c>
      <c r="AA3382" s="12" t="str">
        <f t="shared" si="1775"/>
        <v>0.00616370786772392-8.77130253638925i</v>
      </c>
      <c r="AB3382" s="12" t="str">
        <f t="shared" si="1776"/>
        <v>0.0424258616800132-0.141031749063333i</v>
      </c>
      <c r="AC3382" s="12" t="str">
        <f t="shared" si="1777"/>
        <v>0.970227730091781-0.0104279288914768i</v>
      </c>
      <c r="AD3382" s="12" t="str">
        <f t="shared" si="1778"/>
        <v>0.0452848157738969-0.144872711699636i</v>
      </c>
      <c r="AE3382" s="12" t="str">
        <f t="shared" si="1779"/>
        <v>-0.00100446709809698+0.000216256722912953i</v>
      </c>
      <c r="AF3382" s="12" t="str">
        <f t="shared" si="1780"/>
        <v>-13.6705010582782-0.2221539523348i</v>
      </c>
      <c r="AG3382" s="12" t="str">
        <f t="shared" si="1781"/>
        <v>0.995400995394422-0.00144112117656013i</v>
      </c>
      <c r="AH3382" s="12" t="str">
        <f t="shared" si="1782"/>
        <v>0.0138472224203096-0.00272577173490493i</v>
      </c>
      <c r="AI3382" s="12">
        <f t="shared" si="1783"/>
        <v>-37.007643013042319</v>
      </c>
      <c r="AJ3382" s="12">
        <f t="shared" si="1784"/>
        <v>-11.136072619820201</v>
      </c>
      <c r="AK3382" s="12"/>
      <c r="AL3382" s="12"/>
      <c r="AM3382" s="12"/>
      <c r="AN3382" s="12"/>
    </row>
    <row r="3383" spans="1:40" x14ac:dyDescent="0.35">
      <c r="A3383" s="12"/>
      <c r="B3383" s="12">
        <f t="shared" si="1785"/>
        <v>1453000</v>
      </c>
      <c r="C3383" s="29" t="str">
        <f t="shared" si="1752"/>
        <v>-3.2809658624238E-08+0.0015276271574098i</v>
      </c>
      <c r="D3383" s="28" t="str">
        <f t="shared" si="1753"/>
        <v>-5.39906128440457+0.0117118082068085i</v>
      </c>
      <c r="E3383" s="12" t="str">
        <f t="shared" si="1754"/>
        <v>4200</v>
      </c>
      <c r="F3383" s="12" t="str">
        <f t="shared" si="1755"/>
        <v>0.704225352112676</v>
      </c>
      <c r="G3383" s="12" t="str">
        <f t="shared" si="1751"/>
        <v>0.704225352112676</v>
      </c>
      <c r="H3383" s="12" t="str">
        <f t="shared" si="1756"/>
        <v>8.27144956216162+0.23371316508414i</v>
      </c>
      <c r="I3383" s="12" t="str">
        <f t="shared" si="1757"/>
        <v>5705.91765708246i</v>
      </c>
      <c r="J3383" s="12" t="str">
        <f t="shared" si="1758"/>
        <v>-27847.380043213+1234.05761193729i</v>
      </c>
      <c r="K3383" s="12" t="str">
        <f t="shared" si="1759"/>
        <v>0.0090623370521061-0.204498024669624i</v>
      </c>
      <c r="L3383" s="12" t="str">
        <f t="shared" si="1760"/>
        <v>0.000493711097943104-0.0093372510022593i</v>
      </c>
      <c r="M3383" s="12" t="str">
        <f t="shared" si="1761"/>
        <v>0.0095560481500492-0.213835275671883i</v>
      </c>
      <c r="N3383" s="12" t="str">
        <f t="shared" si="1762"/>
        <v>-18.2589365026639i</v>
      </c>
      <c r="O3383" s="12" t="str">
        <f t="shared" si="1763"/>
        <v>0.830595899195825+0.55687561648817i</v>
      </c>
      <c r="P3383" s="12" t="str">
        <f t="shared" si="1764"/>
        <v>0.169404100804175-0.55687561648817i</v>
      </c>
      <c r="Q3383" s="12" t="str">
        <f t="shared" si="1765"/>
        <v>-0.169404100804175+18.8158121191521i</v>
      </c>
      <c r="R3383" s="12" t="str">
        <f t="shared" si="1766"/>
        <v>-0.0296748047002544-0.00873611333682876i</v>
      </c>
      <c r="S3383" s="12" t="str">
        <f t="shared" si="1767"/>
        <v>1.86980123968865i</v>
      </c>
      <c r="T3383" s="12" t="str">
        <f t="shared" si="1768"/>
        <v>0.016334795547263-0.0554859866160543i</v>
      </c>
      <c r="U3383" s="12" t="str">
        <f t="shared" si="1769"/>
        <v>0.001-0.00109535404743218i</v>
      </c>
      <c r="V3383" s="12" t="str">
        <f t="shared" si="1770"/>
        <v>0.0015-0.000332934360921634i</v>
      </c>
      <c r="W3383" s="12" t="str">
        <f t="shared" si="1771"/>
        <v>0.000682815526172019-0.000400283172397759i</v>
      </c>
      <c r="X3383" s="12" t="str">
        <f t="shared" si="1772"/>
        <v>0.000671291571714028-0.000380388879583002i</v>
      </c>
      <c r="Y3383" s="12" t="str">
        <f t="shared" si="1773"/>
        <v>0.00029+1.36942023769979i</v>
      </c>
      <c r="Z3383" s="12" t="str">
        <f t="shared" si="1774"/>
        <v>-0.00333007693205092-0.00588638821755332i</v>
      </c>
      <c r="AA3383" s="12" t="str">
        <f t="shared" si="1775"/>
        <v>0.00615465888616144-8.76526281825869i</v>
      </c>
      <c r="AB3383" s="12" t="str">
        <f t="shared" si="1776"/>
        <v>0.0407747005427244-0.138503385735141i</v>
      </c>
      <c r="AC3383" s="12" t="str">
        <f t="shared" si="1777"/>
        <v>0.970772735331527-0.0100426143540218i</v>
      </c>
      <c r="AD3383" s="12" t="str">
        <f t="shared" si="1778"/>
        <v>0.043473612116436-0.142223603928193i</v>
      </c>
      <c r="AE3383" s="12" t="str">
        <f t="shared" si="1779"/>
        <v>-0.000981953819282759+0.000217712984497749i</v>
      </c>
      <c r="AF3383" s="12" t="str">
        <f t="shared" si="1780"/>
        <v>-13.6705108465662-0.222001356877331i</v>
      </c>
      <c r="AG3383" s="12" t="str">
        <f t="shared" si="1781"/>
        <v>0.995488177878263-0.00138259736453095i</v>
      </c>
      <c r="AH3383" s="12" t="str">
        <f t="shared" si="1782"/>
        <v>0.0135370244040228-0.00275195270255992i</v>
      </c>
      <c r="AI3383" s="12">
        <f t="shared" si="1783"/>
        <v>-37.193663826203775</v>
      </c>
      <c r="AJ3383" s="12">
        <f t="shared" si="1784"/>
        <v>-11.491115017117421</v>
      </c>
      <c r="AK3383" s="12"/>
      <c r="AL3383" s="12"/>
      <c r="AM3383" s="12"/>
      <c r="AN3383" s="12"/>
    </row>
    <row r="3384" spans="1:40" x14ac:dyDescent="0.35">
      <c r="A3384" s="12"/>
      <c r="B3384" s="12">
        <f t="shared" si="1785"/>
        <v>1454000</v>
      </c>
      <c r="C3384" s="29" t="str">
        <f t="shared" si="1752"/>
        <v>-3.27645439391514E-08+0.00152657651975093i</v>
      </c>
      <c r="D3384" s="28" t="str">
        <f t="shared" si="1753"/>
        <v>-5.39906128405869+0.0117037533180905i</v>
      </c>
      <c r="E3384" s="12" t="str">
        <f t="shared" si="1754"/>
        <v>4200</v>
      </c>
      <c r="F3384" s="12" t="str">
        <f t="shared" si="1755"/>
        <v>0.704225352112676</v>
      </c>
      <c r="G3384" s="12" t="str">
        <f t="shared" si="1751"/>
        <v>0.704225352112676</v>
      </c>
      <c r="H3384" s="12" t="str">
        <f t="shared" si="1756"/>
        <v>8.27145933063139+0.233552724022296i</v>
      </c>
      <c r="I3384" s="12" t="str">
        <f t="shared" si="1757"/>
        <v>5709.84464789945i</v>
      </c>
      <c r="J3384" s="12" t="str">
        <f t="shared" si="1758"/>
        <v>-27885.7254845149+1234.90692894482i</v>
      </c>
      <c r="K3384" s="12" t="str">
        <f t="shared" si="1759"/>
        <v>0.00904989944865227-0.204357920238746i</v>
      </c>
      <c r="L3384" s="12" t="str">
        <f t="shared" si="1760"/>
        <v>0.000493034114164603-0.00933086500521709i</v>
      </c>
      <c r="M3384" s="12" t="str">
        <f t="shared" si="1761"/>
        <v>0.00954293356281687-0.213688785243963i</v>
      </c>
      <c r="N3384" s="12" t="str">
        <f t="shared" si="1762"/>
        <v>-18.2715028732782i</v>
      </c>
      <c r="O3384" s="12" t="str">
        <f t="shared" si="1763"/>
        <v>0.837528040042122+0.546394346734299i</v>
      </c>
      <c r="P3384" s="12" t="str">
        <f t="shared" si="1764"/>
        <v>0.162471959957878-0.546394346734299i</v>
      </c>
      <c r="Q3384" s="12" t="str">
        <f t="shared" si="1765"/>
        <v>-0.162471959957878+18.8178972200125i</v>
      </c>
      <c r="R3384" s="12" t="str">
        <f t="shared" si="1766"/>
        <v>-0.0291082619842121-0.00838258822109939i</v>
      </c>
      <c r="S3384" s="12" t="str">
        <f t="shared" si="1767"/>
        <v>1.87108809532505i</v>
      </c>
      <c r="T3384" s="12" t="str">
        <f t="shared" si="1768"/>
        <v>0.0156845610285111-0.054464122474262i</v>
      </c>
      <c r="U3384" s="12" t="str">
        <f t="shared" si="1769"/>
        <v>0.001-0.00109460070902266i</v>
      </c>
      <c r="V3384" s="12" t="str">
        <f t="shared" si="1770"/>
        <v>0.0015-0.000332705382681661i</v>
      </c>
      <c r="W3384" s="12" t="str">
        <f t="shared" si="1771"/>
        <v>0.000682729644588981-0.000400056906202669i</v>
      </c>
      <c r="X3384" s="12" t="str">
        <f t="shared" si="1772"/>
        <v>0.00067120367846042-0.000380176347899817i</v>
      </c>
      <c r="Y3384" s="12" t="str">
        <f t="shared" si="1773"/>
        <v>0.00029+1.37036271549587i</v>
      </c>
      <c r="Z3384" s="12" t="str">
        <f t="shared" si="1774"/>
        <v>-0.00332592763988161-0.00588156476827657i</v>
      </c>
      <c r="AA3384" s="12" t="str">
        <f t="shared" si="1775"/>
        <v>0.00614562975404133-8.75923141346108i</v>
      </c>
      <c r="AB3384" s="12" t="str">
        <f t="shared" si="1776"/>
        <v>0.0391515937393403-0.135952621983224i</v>
      </c>
      <c r="AC3384" s="12" t="str">
        <f t="shared" si="1777"/>
        <v>0.971322070415606-0.00966364334580144i</v>
      </c>
      <c r="AD3384" s="12" t="str">
        <f t="shared" si="1778"/>
        <v>0.0416959248024034-0.139551742481216i</v>
      </c>
      <c r="AE3384" s="12" t="str">
        <f t="shared" si="1779"/>
        <v>-0.000959460240699865+0.000218901715213392i</v>
      </c>
      <c r="AF3384" s="12" t="str">
        <f t="shared" si="1780"/>
        <v>-13.6705206146901-0.221848970704205i</v>
      </c>
      <c r="AG3384" s="12" t="str">
        <f t="shared" si="1781"/>
        <v>0.99557596267304-0.0013252164334137i</v>
      </c>
      <c r="AH3384" s="12" t="str">
        <f t="shared" si="1782"/>
        <v>0.0132270778736714-0.00277439040935112i</v>
      </c>
      <c r="AI3384" s="12">
        <f t="shared" si="1783"/>
        <v>-37.383735915957892</v>
      </c>
      <c r="AJ3384" s="12">
        <f t="shared" si="1784"/>
        <v>-11.846104407817824</v>
      </c>
      <c r="AK3384" s="12"/>
      <c r="AL3384" s="12"/>
      <c r="AM3384" s="12"/>
      <c r="AN3384" s="12"/>
    </row>
    <row r="3385" spans="1:40" x14ac:dyDescent="0.35">
      <c r="A3385" s="12"/>
      <c r="B3385" s="12">
        <f t="shared" si="1785"/>
        <v>1455000</v>
      </c>
      <c r="C3385" s="29" t="str">
        <f t="shared" si="1752"/>
        <v>-3.27195222420646E-08+0.00152552732626753i</v>
      </c>
      <c r="D3385" s="28" t="str">
        <f t="shared" si="1753"/>
        <v>-5.39906128371352+0.0116957095013844i</v>
      </c>
      <c r="E3385" s="12" t="str">
        <f t="shared" si="1754"/>
        <v>4200</v>
      </c>
      <c r="F3385" s="12" t="str">
        <f t="shared" si="1755"/>
        <v>0.704225352112676</v>
      </c>
      <c r="G3385" s="12" t="str">
        <f t="shared" si="1751"/>
        <v>0.704225352112676</v>
      </c>
      <c r="H3385" s="12" t="str">
        <f t="shared" si="1756"/>
        <v>8.27146907899167+0.233392502886974i</v>
      </c>
      <c r="I3385" s="12" t="str">
        <f t="shared" si="1757"/>
        <v>5713.77163871644i</v>
      </c>
      <c r="J3385" s="12" t="str">
        <f t="shared" si="1758"/>
        <v>-27924.0973072694+1235.75624595235i</v>
      </c>
      <c r="K3385" s="12" t="str">
        <f t="shared" si="1759"/>
        <v>0.00903748741653912-0.204218007280371i</v>
      </c>
      <c r="L3385" s="12" t="str">
        <f t="shared" si="1760"/>
        <v>0.000492358520574591-0.00932448771277192i</v>
      </c>
      <c r="M3385" s="12" t="str">
        <f t="shared" si="1761"/>
        <v>0.00952984593711371-0.213542494993143i</v>
      </c>
      <c r="N3385" s="12" t="str">
        <f t="shared" si="1762"/>
        <v>-18.2840692438926i</v>
      </c>
      <c r="O3385" s="12" t="str">
        <f t="shared" si="1763"/>
        <v>0.844327925502016+0.535826794978995i</v>
      </c>
      <c r="P3385" s="12" t="str">
        <f t="shared" si="1764"/>
        <v>0.155672074497984-0.535826794978995i</v>
      </c>
      <c r="Q3385" s="12" t="str">
        <f t="shared" si="1765"/>
        <v>-0.155672074497984+18.8198960388716i</v>
      </c>
      <c r="R3385" s="12" t="str">
        <f t="shared" si="1766"/>
        <v>-0.0285377621416302-0.00803562047056525i</v>
      </c>
      <c r="S3385" s="12" t="str">
        <f t="shared" si="1767"/>
        <v>1.87237495096145i</v>
      </c>
      <c r="T3385" s="12" t="str">
        <f t="shared" si="1768"/>
        <v>0.0150456944845194-0.0534333909904844i</v>
      </c>
      <c r="U3385" s="12" t="str">
        <f t="shared" si="1769"/>
        <v>0.001-0.00109384840612986i</v>
      </c>
      <c r="V3385" s="12" t="str">
        <f t="shared" si="1770"/>
        <v>0.0015-0.000332476719188409i</v>
      </c>
      <c r="W3385" s="12" t="str">
        <f t="shared" si="1771"/>
        <v>0.000682643882041212-0.000399830883113207i</v>
      </c>
      <c r="X3385" s="12" t="str">
        <f t="shared" si="1772"/>
        <v>0.000671115907992281-0.000379964040981058i</v>
      </c>
      <c r="Y3385" s="12" t="str">
        <f t="shared" si="1773"/>
        <v>0.00029+1.37130519329194i</v>
      </c>
      <c r="Z3385" s="12" t="str">
        <f t="shared" si="1774"/>
        <v>-0.00332178601547552-0.00587674903443984i</v>
      </c>
      <c r="AA3385" s="12" t="str">
        <f t="shared" si="1775"/>
        <v>0.00613662041390111-8.75320830484169i</v>
      </c>
      <c r="AB3385" s="12" t="str">
        <f t="shared" si="1776"/>
        <v>0.0375568635241591-0.133379723689555i</v>
      </c>
      <c r="AC3385" s="12" t="str">
        <f t="shared" si="1777"/>
        <v>0.971875672145103-0.00929107455896216i</v>
      </c>
      <c r="AD3385" s="12" t="str">
        <f t="shared" si="1778"/>
        <v>0.039952041568415-0.136857552982046i</v>
      </c>
      <c r="AE3385" s="12" t="str">
        <f t="shared" si="1779"/>
        <v>-0.000936989625314696+0.000219823383896878i</v>
      </c>
      <c r="AF3385" s="12" t="str">
        <f t="shared" si="1780"/>
        <v>-13.6705303627052-0.22169679338559i</v>
      </c>
      <c r="AG3385" s="12" t="str">
        <f t="shared" si="1781"/>
        <v>0.995664335054239-0.00126898515335775i</v>
      </c>
      <c r="AH3385" s="12" t="str">
        <f t="shared" si="1782"/>
        <v>0.0129174293000913-0.00279309253602438i</v>
      </c>
      <c r="AI3385" s="12">
        <f t="shared" si="1783"/>
        <v>-37.578031982439846</v>
      </c>
      <c r="AJ3385" s="12">
        <f t="shared" si="1784"/>
        <v>-12.201040143200053</v>
      </c>
      <c r="AK3385" s="12"/>
      <c r="AL3385" s="12"/>
      <c r="AM3385" s="12"/>
      <c r="AN3385" s="12"/>
    </row>
    <row r="3386" spans="1:40" x14ac:dyDescent="0.35">
      <c r="A3386" s="12"/>
      <c r="B3386" s="12">
        <f t="shared" si="1785"/>
        <v>1456000</v>
      </c>
      <c r="C3386" s="29" t="str">
        <f t="shared" si="1752"/>
        <v>-3.26745932776039E-08+0.00152447957398397i</v>
      </c>
      <c r="D3386" s="28" t="str">
        <f t="shared" si="1753"/>
        <v>-5.39906128336906+0.0116876767338771i</v>
      </c>
      <c r="E3386" s="12" t="str">
        <f t="shared" si="1754"/>
        <v>4200</v>
      </c>
      <c r="F3386" s="12" t="str">
        <f t="shared" si="1755"/>
        <v>0.704225352112676</v>
      </c>
      <c r="G3386" s="12" t="str">
        <f t="shared" si="1751"/>
        <v>0.704225352112676</v>
      </c>
      <c r="H3386" s="12" t="str">
        <f t="shared" si="1756"/>
        <v>8.27147880729761+0.233232501226704i</v>
      </c>
      <c r="I3386" s="12" t="str">
        <f t="shared" si="1757"/>
        <v>5717.69862953342i</v>
      </c>
      <c r="J3386" s="12" t="str">
        <f t="shared" si="1758"/>
        <v>-27962.4955114765+1236.60556295987i</v>
      </c>
      <c r="K3386" s="12" t="str">
        <f t="shared" si="1759"/>
        <v>0.00902510088576008-0.204078285403022i</v>
      </c>
      <c r="L3386" s="12" t="str">
        <f t="shared" si="1760"/>
        <v>0.000491684313372866-0.00931811910718902i</v>
      </c>
      <c r="M3386" s="12" t="str">
        <f t="shared" si="1761"/>
        <v>0.00951678519913295-0.213396404510211i</v>
      </c>
      <c r="N3386" s="12" t="str">
        <f t="shared" si="1762"/>
        <v>-18.296635614507i</v>
      </c>
      <c r="O3386" s="12" t="str">
        <f t="shared" si="1763"/>
        <v>0.850994481794715+0.525174629961258i</v>
      </c>
      <c r="P3386" s="12" t="str">
        <f t="shared" si="1764"/>
        <v>0.149005518205285-0.525174629961258i</v>
      </c>
      <c r="Q3386" s="12" t="str">
        <f t="shared" si="1765"/>
        <v>-0.149005518205285+18.8218102444683i</v>
      </c>
      <c r="R3386" s="12" t="str">
        <f t="shared" si="1766"/>
        <v>-0.027963371222301-0.00769526521117208i</v>
      </c>
      <c r="S3386" s="12" t="str">
        <f t="shared" si="1767"/>
        <v>1.87366180659785i</v>
      </c>
      <c r="T3386" s="12" t="str">
        <f t="shared" si="1768"/>
        <v>0.0144183245178143-0.0523939006429428i</v>
      </c>
      <c r="U3386" s="12" t="str">
        <f t="shared" si="1769"/>
        <v>0.001-0.00109309713662016i</v>
      </c>
      <c r="V3386" s="12" t="str">
        <f t="shared" si="1770"/>
        <v>0.0015-0.000332248369793362i</v>
      </c>
      <c r="W3386" s="12" t="str">
        <f t="shared" si="1771"/>
        <v>0.000682558238342088-0.00039960510273487i</v>
      </c>
      <c r="X3386" s="12" t="str">
        <f t="shared" si="1772"/>
        <v>0.000671028260112518-0.000379751958467619i</v>
      </c>
      <c r="Y3386" s="12" t="str">
        <f t="shared" si="1773"/>
        <v>0.00029+1.37224767108802i</v>
      </c>
      <c r="Z3386" s="12" t="str">
        <f t="shared" si="1774"/>
        <v>-0.00331765203989762-0.00587194099839364i</v>
      </c>
      <c r="AA3386" s="12" t="str">
        <f t="shared" si="1775"/>
        <v>0.00612763080848343-8.74719347529288i</v>
      </c>
      <c r="AB3386" s="12" t="str">
        <f t="shared" si="1776"/>
        <v>0.035990830913106-0.130784961636034i</v>
      </c>
      <c r="AC3386" s="12" t="str">
        <f t="shared" si="1777"/>
        <v>0.972433476429803-0.00892496629935875i</v>
      </c>
      <c r="AD3386" s="12" t="str">
        <f t="shared" si="1778"/>
        <v>0.0382422447053062-0.134141464740332i</v>
      </c>
      <c r="AE3386" s="12" t="str">
        <f t="shared" si="1779"/>
        <v>-0.000914545227550153+0.000220478499574928i</v>
      </c>
      <c r="AF3386" s="12" t="str">
        <f t="shared" si="1780"/>
        <v>-13.6705400906667-0.221544824492827i</v>
      </c>
      <c r="AG3386" s="12" t="str">
        <f t="shared" si="1781"/>
        <v>0.995753280220955-0.00121391010351462i</v>
      </c>
      <c r="AH3386" s="12" t="str">
        <f t="shared" si="1782"/>
        <v>0.0126081249835173-0.00280806735049511i</v>
      </c>
      <c r="AI3386" s="12">
        <f t="shared" si="1783"/>
        <v>-37.776736384444845</v>
      </c>
      <c r="AJ3386" s="12">
        <f t="shared" si="1784"/>
        <v>-12.555921585413635</v>
      </c>
      <c r="AK3386" s="12"/>
      <c r="AL3386" s="12"/>
      <c r="AM3386" s="12"/>
      <c r="AN3386" s="12"/>
    </row>
    <row r="3387" spans="1:40" x14ac:dyDescent="0.35">
      <c r="A3387" s="12"/>
      <c r="B3387" s="12">
        <f t="shared" si="1785"/>
        <v>1457000</v>
      </c>
      <c r="C3387" s="29" t="str">
        <f t="shared" si="1752"/>
        <v>-3.26297567912716E-08+0.00152343325993278i</v>
      </c>
      <c r="D3387" s="28" t="str">
        <f t="shared" si="1753"/>
        <v>-5.39906128302532+0.011679654992818i</v>
      </c>
      <c r="E3387" s="12" t="str">
        <f t="shared" si="1754"/>
        <v>4200</v>
      </c>
      <c r="F3387" s="12" t="str">
        <f t="shared" si="1755"/>
        <v>0.704225352112676</v>
      </c>
      <c r="G3387" s="12" t="str">
        <f t="shared" si="1751"/>
        <v>0.704225352112676</v>
      </c>
      <c r="H3387" s="12" t="str">
        <f t="shared" si="1756"/>
        <v>8.27148851560417+0.233072718591247i</v>
      </c>
      <c r="I3387" s="12" t="str">
        <f t="shared" si="1757"/>
        <v>5721.62562035041i</v>
      </c>
      <c r="J3387" s="12" t="str">
        <f t="shared" si="1758"/>
        <v>-28000.9200971361+1237.4548799674i</v>
      </c>
      <c r="K3387" s="12" t="str">
        <f t="shared" si="1759"/>
        <v>0.00901273978654814-0.203938754216285i</v>
      </c>
      <c r="L3387" s="12" t="str">
        <f t="shared" si="1760"/>
        <v>0.000491011488772191-0.00931175917078163i</v>
      </c>
      <c r="M3387" s="12" t="str">
        <f t="shared" si="1761"/>
        <v>0.00950375127532033-0.213250513387067i</v>
      </c>
      <c r="N3387" s="12" t="str">
        <f t="shared" si="1762"/>
        <v>-18.3092019851213i</v>
      </c>
      <c r="O3387" s="12" t="str">
        <f t="shared" si="1763"/>
        <v>0.857526656193645+0.514439533781518i</v>
      </c>
      <c r="P3387" s="12" t="str">
        <f t="shared" si="1764"/>
        <v>0.142473343806355-0.514439533781518i</v>
      </c>
      <c r="Q3387" s="12" t="str">
        <f t="shared" si="1765"/>
        <v>-0.142473343806355+18.8236415189028i</v>
      </c>
      <c r="R3387" s="12" t="str">
        <f t="shared" si="1766"/>
        <v>-0.0273851561492099-0.0073615771369192i</v>
      </c>
      <c r="S3387" s="12" t="str">
        <f t="shared" si="1767"/>
        <v>1.87494866223425i</v>
      </c>
      <c r="T3387" s="12" t="str">
        <f t="shared" si="1768"/>
        <v>0.0138025792048009-0.0513457618870371i</v>
      </c>
      <c r="U3387" s="12" t="str">
        <f t="shared" si="1769"/>
        <v>0.001-0.00109234689836579i</v>
      </c>
      <c r="V3387" s="12" t="str">
        <f t="shared" si="1770"/>
        <v>0.0015-0.000332020333849783i</v>
      </c>
      <c r="W3387" s="12" t="str">
        <f t="shared" si="1771"/>
        <v>0.000682472713305246-0.000399379564674091i</v>
      </c>
      <c r="X3387" s="12" t="str">
        <f t="shared" si="1772"/>
        <v>0.000670940734624354-0.000379540100001247i</v>
      </c>
      <c r="Y3387" s="12" t="str">
        <f t="shared" si="1773"/>
        <v>0.00029+1.3731901488841i</v>
      </c>
      <c r="Z3387" s="12" t="str">
        <f t="shared" si="1774"/>
        <v>-0.00331352569427234-0.00586714064253988i</v>
      </c>
      <c r="AA3387" s="12" t="str">
        <f t="shared" si="1775"/>
        <v>0.00611866088073554-8.74118690775411i</v>
      </c>
      <c r="AB3387" s="12" t="str">
        <f t="shared" si="1776"/>
        <v>0.0344538156088089-0.128168611539969i</v>
      </c>
      <c r="AC3387" s="12" t="str">
        <f t="shared" si="1777"/>
        <v>0.972995418283026-0.00856537647210086i</v>
      </c>
      <c r="AD3387" s="12" t="str">
        <f t="shared" si="1778"/>
        <v>0.0365668110097415-0.131403910681207i</v>
      </c>
      <c r="AE3387" s="12" t="str">
        <f t="shared" si="1779"/>
        <v>-0.000892130292784769+0.000220867611326719i</v>
      </c>
      <c r="AF3387" s="12" t="str">
        <f t="shared" si="1780"/>
        <v>-13.6705497986295-0.221393063598429i</v>
      </c>
      <c r="AG3387" s="12" t="str">
        <f t="shared" si="1781"/>
        <v>0.995842783298395-0.00115999767116081i</v>
      </c>
      <c r="AH3387" s="12" t="str">
        <f t="shared" si="1782"/>
        <v>0.0122992110460097-0.002819323704318i</v>
      </c>
      <c r="AI3387" s="12">
        <f t="shared" si="1783"/>
        <v>-37.980046211661282</v>
      </c>
      <c r="AJ3387" s="12">
        <f t="shared" si="1784"/>
        <v>-12.910748107573337</v>
      </c>
      <c r="AK3387" s="12"/>
      <c r="AL3387" s="12"/>
      <c r="AM3387" s="12"/>
      <c r="AN3387" s="12"/>
    </row>
    <row r="3388" spans="1:40" x14ac:dyDescent="0.35">
      <c r="A3388" s="12"/>
      <c r="B3388" s="12">
        <f t="shared" si="1785"/>
        <v>1458000</v>
      </c>
      <c r="C3388" s="29" t="str">
        <f t="shared" si="1752"/>
        <v>-3.25850125294425E-08+0.00152238838115463i</v>
      </c>
      <c r="D3388" s="28" t="str">
        <f t="shared" si="1753"/>
        <v>-5.39906128268228+0.0116716442555188i</v>
      </c>
      <c r="E3388" s="12" t="str">
        <f t="shared" si="1754"/>
        <v>4200</v>
      </c>
      <c r="F3388" s="12" t="str">
        <f t="shared" si="1755"/>
        <v>0.704225352112676</v>
      </c>
      <c r="G3388" s="12" t="str">
        <f t="shared" si="1751"/>
        <v>0.704225352112676</v>
      </c>
      <c r="H3388" s="12" t="str">
        <f t="shared" si="1756"/>
        <v>8.2714982039661+0.232913154531596i</v>
      </c>
      <c r="I3388" s="12" t="str">
        <f t="shared" si="1757"/>
        <v>5725.5526111674i</v>
      </c>
      <c r="J3388" s="12" t="str">
        <f t="shared" si="1758"/>
        <v>-28039.3710642483+1238.30419697493i</v>
      </c>
      <c r="K3388" s="12" t="str">
        <f t="shared" si="1759"/>
        <v>0.00900040404937419-0.203799413330806i</v>
      </c>
      <c r="L3388" s="12" t="str">
        <f t="shared" si="1760"/>
        <v>0.000490340042998237-0.00930540788591076i</v>
      </c>
      <c r="M3388" s="12" t="str">
        <f t="shared" si="1761"/>
        <v>0.00949074409237243-0.213104821216717i</v>
      </c>
      <c r="N3388" s="12" t="str">
        <f t="shared" si="1762"/>
        <v>-18.3217683557357i</v>
      </c>
      <c r="O3388" s="12" t="str">
        <f t="shared" si="1763"/>
        <v>0.863923417192848+0.503623201635739i</v>
      </c>
      <c r="P3388" s="12" t="str">
        <f t="shared" si="1764"/>
        <v>0.136076582807152-0.503623201635739i</v>
      </c>
      <c r="Q3388" s="12" t="str">
        <f t="shared" si="1765"/>
        <v>-0.136076582807152+18.8253915573714i</v>
      </c>
      <c r="R3388" s="12" t="str">
        <f t="shared" si="1766"/>
        <v>-0.0268031847229068-0.00703461049498623i</v>
      </c>
      <c r="S3388" s="12" t="str">
        <f t="shared" si="1767"/>
        <v>1.87623551787065i</v>
      </c>
      <c r="T3388" s="12" t="str">
        <f t="shared" si="1768"/>
        <v>0.0131985860650788-0.0502890871691657i</v>
      </c>
      <c r="U3388" s="12" t="str">
        <f t="shared" si="1769"/>
        <v>0.001-0.00109159768924482i</v>
      </c>
      <c r="V3388" s="12" t="str">
        <f t="shared" si="1770"/>
        <v>0.0015-0.000331792610712712i</v>
      </c>
      <c r="W3388" s="12" t="str">
        <f t="shared" si="1771"/>
        <v>0.000682387306744581-0.000399154268538224i</v>
      </c>
      <c r="X3388" s="12" t="str">
        <f t="shared" si="1772"/>
        <v>0.000670853331331295-0.000379328465224527i</v>
      </c>
      <c r="Y3388" s="12" t="str">
        <f t="shared" si="1773"/>
        <v>0.00029+1.37413262668018i</v>
      </c>
      <c r="Z3388" s="12" t="str">
        <f t="shared" si="1774"/>
        <v>-0.00330940695978325-0.0058623479493313i</v>
      </c>
      <c r="AA3388" s="12" t="str">
        <f t="shared" si="1775"/>
        <v>0.00610971057380815-8.7351885852117i</v>
      </c>
      <c r="AB3388" s="12" t="str">
        <f t="shared" si="1776"/>
        <v>0.0329461359240053-0.125530954088573i</v>
      </c>
      <c r="AC3388" s="12" t="str">
        <f t="shared" si="1777"/>
        <v>0.973561431816678-0.00821236256679281i</v>
      </c>
      <c r="AD3388" s="12" t="str">
        <f t="shared" si="1778"/>
        <v>0.0349260117367755-0.128645327273772i</v>
      </c>
      <c r="AE3388" s="12" t="str">
        <f t="shared" si="1779"/>
        <v>-0.000869748056853608+0.000220991308140009i</v>
      </c>
      <c r="AF3388" s="12" t="str">
        <f t="shared" si="1780"/>
        <v>-13.6705594866484-0.221241510276077i</v>
      </c>
      <c r="AG3388" s="12" t="str">
        <f t="shared" si="1781"/>
        <v>0.9959328293404-0.00110725405085425i</v>
      </c>
      <c r="AH3388" s="12" t="str">
        <f t="shared" si="1782"/>
        <v>0.011990733423952-0.00282687102905372i</v>
      </c>
      <c r="AI3388" s="12">
        <f t="shared" si="1783"/>
        <v>-38.188172483082838</v>
      </c>
      <c r="AJ3388" s="12">
        <f t="shared" si="1784"/>
        <v>-13.26551909384794</v>
      </c>
      <c r="AK3388" s="12"/>
      <c r="AL3388" s="12"/>
      <c r="AM3388" s="12"/>
      <c r="AN3388" s="12"/>
    </row>
    <row r="3389" spans="1:40" x14ac:dyDescent="0.35">
      <c r="A3389" s="12"/>
      <c r="B3389" s="12">
        <f t="shared" si="1785"/>
        <v>1459000</v>
      </c>
      <c r="C3389" s="29" t="str">
        <f t="shared" si="1752"/>
        <v>-3.25403602393601E-08+0.00152134493469832i</v>
      </c>
      <c r="D3389" s="28" t="str">
        <f t="shared" si="1753"/>
        <v>-5.39906128233994+0.0116636444993538i</v>
      </c>
      <c r="E3389" s="12" t="str">
        <f t="shared" si="1754"/>
        <v>4200</v>
      </c>
      <c r="F3389" s="12" t="str">
        <f t="shared" si="1755"/>
        <v>0.704225352112676</v>
      </c>
      <c r="G3389" s="12" t="str">
        <f t="shared" si="1751"/>
        <v>0.704225352112676</v>
      </c>
      <c r="H3389" s="12" t="str">
        <f t="shared" si="1756"/>
        <v>8.27150787243799+0.232753808599968i</v>
      </c>
      <c r="I3389" s="12" t="str">
        <f t="shared" si="1757"/>
        <v>5729.47960198439i</v>
      </c>
      <c r="J3389" s="12" t="str">
        <f t="shared" si="1758"/>
        <v>-28077.8484128131+1239.15351398246i</v>
      </c>
      <c r="K3389" s="12" t="str">
        <f t="shared" si="1759"/>
        <v>0.00898809360494658-0.20366026235829i</v>
      </c>
      <c r="L3389" s="12" t="str">
        <f t="shared" si="1760"/>
        <v>0.000489669972289547-0.00929906523498527i</v>
      </c>
      <c r="M3389" s="12" t="str">
        <f t="shared" si="1761"/>
        <v>0.00947776357723613-0.212959327593275i</v>
      </c>
      <c r="N3389" s="12" t="str">
        <f t="shared" si="1762"/>
        <v>-18.33433472635i</v>
      </c>
      <c r="O3389" s="12" t="str">
        <f t="shared" si="1763"/>
        <v>0.87018375466951+0.49272734154832i</v>
      </c>
      <c r="P3389" s="12" t="str">
        <f t="shared" si="1764"/>
        <v>0.12981624533049-0.49272734154832i</v>
      </c>
      <c r="Q3389" s="12" t="str">
        <f t="shared" si="1765"/>
        <v>-0.12981624533049+18.8270620678983i</v>
      </c>
      <c r="R3389" s="12" t="str">
        <f t="shared" si="1766"/>
        <v>-0.0262175256256932-0.00671441907059152i</v>
      </c>
      <c r="S3389" s="12" t="str">
        <f t="shared" si="1767"/>
        <v>1.87752237350705i</v>
      </c>
      <c r="T3389" s="12" t="str">
        <f t="shared" si="1768"/>
        <v>0.012606472030138-0.0492239909402334i</v>
      </c>
      <c r="U3389" s="12" t="str">
        <f t="shared" si="1769"/>
        <v>0.001-0.00109084950714116i</v>
      </c>
      <c r="V3389" s="12" t="str">
        <f t="shared" si="1770"/>
        <v>0.0015-0.000331565199738955i</v>
      </c>
      <c r="W3389" s="12" t="str">
        <f t="shared" si="1771"/>
        <v>0.000682302018474268-0.000398929213935564i</v>
      </c>
      <c r="X3389" s="12" t="str">
        <f t="shared" si="1772"/>
        <v>0.000670766050037183-0.000379117053780882i</v>
      </c>
      <c r="Y3389" s="12" t="str">
        <f t="shared" si="1773"/>
        <v>0.00029+1.37507510447625i</v>
      </c>
      <c r="Z3389" s="12" t="str">
        <f t="shared" si="1774"/>
        <v>-0.00330529581767281-0.00585756290127186i</v>
      </c>
      <c r="AA3389" s="12" t="str">
        <f t="shared" si="1775"/>
        <v>0.00610077983105495-8.72919849069875i</v>
      </c>
      <c r="AB3389" s="12" t="str">
        <f t="shared" si="1776"/>
        <v>0.0314681087034013-0.122872274972679i</v>
      </c>
      <c r="AC3389" s="12" t="str">
        <f t="shared" si="1777"/>
        <v>0.974131450236476-0.00786598164249662i</v>
      </c>
      <c r="AD3389" s="12" t="str">
        <f t="shared" si="1778"/>
        <v>0.0333201125535054-0.125866154459178i</v>
      </c>
      <c r="AE3389" s="12" t="str">
        <f t="shared" si="1779"/>
        <v>-0.000847401745553323+0.000220850218760865i</v>
      </c>
      <c r="AF3389" s="12" t="str">
        <f t="shared" si="1780"/>
        <v>-13.6705691547779-0.221090164100614i</v>
      </c>
      <c r="AG3389" s="12" t="str">
        <f t="shared" si="1781"/>
        <v>0.996023403331951-0.0010556852436288i</v>
      </c>
      <c r="AH3389" s="12" t="str">
        <f t="shared" si="1782"/>
        <v>0.0116827378606523-0.00283071933253597i</v>
      </c>
      <c r="AI3389" s="12">
        <f t="shared" si="1783"/>
        <v>-38.401341489826216</v>
      </c>
      <c r="AJ3389" s="12">
        <f t="shared" si="1784"/>
        <v>-13.620233939516487</v>
      </c>
      <c r="AK3389" s="12"/>
      <c r="AL3389" s="12"/>
      <c r="AM3389" s="12"/>
      <c r="AN3389" s="12"/>
    </row>
    <row r="3390" spans="1:40" x14ac:dyDescent="0.35">
      <c r="A3390" s="12"/>
      <c r="B3390" s="12">
        <f t="shared" si="1785"/>
        <v>1460000</v>
      </c>
      <c r="C3390" s="29" t="str">
        <f t="shared" si="1752"/>
        <v>-3.24957996691333E-08+0.00152030291762071i</v>
      </c>
      <c r="D3390" s="28" t="str">
        <f t="shared" si="1753"/>
        <v>-5.39906128199832+0.0116556557017588i</v>
      </c>
      <c r="E3390" s="12" t="str">
        <f t="shared" si="1754"/>
        <v>4200</v>
      </c>
      <c r="F3390" s="12" t="str">
        <f t="shared" si="1755"/>
        <v>0.704225352112676</v>
      </c>
      <c r="G3390" s="12" t="str">
        <f t="shared" si="1751"/>
        <v>0.704225352112676</v>
      </c>
      <c r="H3390" s="12" t="str">
        <f t="shared" si="1756"/>
        <v>8.27151752107425+0.232594680349805i</v>
      </c>
      <c r="I3390" s="12" t="str">
        <f t="shared" si="1757"/>
        <v>5733.40659280137i</v>
      </c>
      <c r="J3390" s="12" t="str">
        <f t="shared" si="1758"/>
        <v>-28116.3521428304+1240.00283098998i</v>
      </c>
      <c r="K3390" s="12" t="str">
        <f t="shared" si="1759"/>
        <v>0.00897580838420996-0.203521300911494i</v>
      </c>
      <c r="L3390" s="12" t="str">
        <f t="shared" si="1760"/>
        <v>0.000489001272897454-0.0092927312004614i</v>
      </c>
      <c r="M3390" s="12" t="str">
        <f t="shared" si="1761"/>
        <v>0.00946480965710741-0.212814032111955i</v>
      </c>
      <c r="N3390" s="12" t="str">
        <f t="shared" si="1762"/>
        <v>-18.3469010969644i</v>
      </c>
      <c r="O3390" s="12" t="str">
        <f t="shared" si="1763"/>
        <v>0.876306680043868+0.481753674101707i</v>
      </c>
      <c r="P3390" s="12" t="str">
        <f t="shared" si="1764"/>
        <v>0.123693319956132-0.481753674101707i</v>
      </c>
      <c r="Q3390" s="12" t="str">
        <f t="shared" si="1765"/>
        <v>-0.123693319956132+18.8286547710661i</v>
      </c>
      <c r="R3390" s="12" t="str">
        <f t="shared" si="1766"/>
        <v>-0.0256282484254963-0.00640105617151839i</v>
      </c>
      <c r="S3390" s="12" t="str">
        <f t="shared" si="1767"/>
        <v>1.87880922914344i</v>
      </c>
      <c r="T3390" s="12" t="str">
        <f t="shared" si="1768"/>
        <v>0.0120263634113143-0.0481505896686033i</v>
      </c>
      <c r="U3390" s="12" t="str">
        <f t="shared" si="1769"/>
        <v>0.001-0.00109010234994449i</v>
      </c>
      <c r="V3390" s="12" t="str">
        <f t="shared" si="1770"/>
        <v>0.0015-0.000331338100287079i</v>
      </c>
      <c r="W3390" s="12" t="str">
        <f t="shared" si="1771"/>
        <v>0.000682216848308737-0.00039870440047531i</v>
      </c>
      <c r="X3390" s="12" t="str">
        <f t="shared" si="1772"/>
        <v>0.000670678890546148-0.000378905865314566i</v>
      </c>
      <c r="Y3390" s="12" t="str">
        <f t="shared" si="1773"/>
        <v>0.00029+1.37601758227233i</v>
      </c>
      <c r="Z3390" s="12" t="str">
        <f t="shared" si="1774"/>
        <v>-0.003301192249242-0.00585278548091581i</v>
      </c>
      <c r="AA3390" s="12" t="str">
        <f t="shared" si="1775"/>
        <v>0.00609186859603093-8.72321660729457i</v>
      </c>
      <c r="AB3390" s="12" t="str">
        <f t="shared" si="1776"/>
        <v>0.0300200492436823-0.120192864919076i</v>
      </c>
      <c r="AC3390" s="12" t="str">
        <f t="shared" si="1777"/>
        <v>0.974705405837472-0.00752629031234895i</v>
      </c>
      <c r="AD3390" s="12" t="str">
        <f t="shared" si="1778"/>
        <v>0.0317493734934949-0.123066835577734i</v>
      </c>
      <c r="AE3390" s="12" t="str">
        <f t="shared" si="1779"/>
        <v>-0.00082509457414663+0.000220445011537055i</v>
      </c>
      <c r="AF3390" s="12" t="str">
        <f t="shared" si="1780"/>
        <v>-13.6705788030726-0.220939024648046i</v>
      </c>
      <c r="AG3390" s="12" t="str">
        <f t="shared" si="1781"/>
        <v>0.996114490191715-0.00100529705621629i</v>
      </c>
      <c r="AH3390" s="12" t="str">
        <f t="shared" si="1782"/>
        <v>0.0113752698989824-0.0028308791950425i</v>
      </c>
      <c r="AI3390" s="12">
        <f t="shared" si="1783"/>
        <v>-38.619796303802481</v>
      </c>
      <c r="AJ3390" s="12">
        <f t="shared" si="1784"/>
        <v>-13.974892051069537</v>
      </c>
      <c r="AK3390" s="12"/>
      <c r="AL3390" s="12"/>
      <c r="AM3390" s="12"/>
      <c r="AN3390" s="12"/>
    </row>
    <row r="3391" spans="1:40" x14ac:dyDescent="0.35">
      <c r="A3391" s="12"/>
      <c r="B3391" s="12">
        <f t="shared" si="1785"/>
        <v>1461000</v>
      </c>
      <c r="C3391" s="29" t="str">
        <f t="shared" si="1752"/>
        <v>-3.2451330567733E-08+0.00151926232698674i</v>
      </c>
      <c r="D3391" s="28" t="str">
        <f t="shared" si="1753"/>
        <v>-5.39906128165739+0.0116476778402317i</v>
      </c>
      <c r="E3391" s="12" t="str">
        <f t="shared" si="1754"/>
        <v>4200</v>
      </c>
      <c r="F3391" s="12" t="str">
        <f t="shared" si="1755"/>
        <v>0.704225352112676</v>
      </c>
      <c r="G3391" s="12" t="str">
        <f t="shared" si="1751"/>
        <v>0.704225352112676</v>
      </c>
      <c r="H3391" s="12" t="str">
        <f t="shared" si="1756"/>
        <v>8.27152714992904+0.232435769335757i</v>
      </c>
      <c r="I3391" s="12" t="str">
        <f t="shared" si="1757"/>
        <v>5737.33358361836i</v>
      </c>
      <c r="J3391" s="12" t="str">
        <f t="shared" si="1758"/>
        <v>-28154.8822543003+1240.85214799751i</v>
      </c>
      <c r="K3391" s="12" t="str">
        <f t="shared" si="1759"/>
        <v>0.00896354831834445-0.203382528604227i</v>
      </c>
      <c r="L3391" s="12" t="str">
        <f t="shared" si="1760"/>
        <v>0.000488333941086053-0.00928640576484278i</v>
      </c>
      <c r="M3391" s="12" t="str">
        <f t="shared" si="1761"/>
        <v>0.0094518822594305-0.21266893436907i</v>
      </c>
      <c r="N3391" s="12" t="str">
        <f t="shared" si="1762"/>
        <v>-18.3594674675787i</v>
      </c>
      <c r="O3391" s="12" t="str">
        <f t="shared" si="1763"/>
        <v>0.882291226434929+0.470703932165378i</v>
      </c>
      <c r="P3391" s="12" t="str">
        <f t="shared" si="1764"/>
        <v>0.117708773565071-0.470703932165378i</v>
      </c>
      <c r="Q3391" s="12" t="str">
        <f t="shared" si="1765"/>
        <v>-0.117708773565071+18.8301713997441i</v>
      </c>
      <c r="R3391" s="12" t="str">
        <f t="shared" si="1766"/>
        <v>-0.025035423579565-0.0060945746123903i</v>
      </c>
      <c r="S3391" s="12" t="str">
        <f t="shared" si="1767"/>
        <v>1.88009608477984i</v>
      </c>
      <c r="T3391" s="12" t="str">
        <f t="shared" si="1768"/>
        <v>0.0114583858671536-0.047069001852745i</v>
      </c>
      <c r="U3391" s="12" t="str">
        <f t="shared" si="1769"/>
        <v>0.001-0.00108935621555028i</v>
      </c>
      <c r="V3391" s="12" t="str">
        <f t="shared" si="1770"/>
        <v>0.0015-0.00033111131171741i</v>
      </c>
      <c r="W3391" s="12" t="str">
        <f t="shared" si="1771"/>
        <v>0.00068213179606269-0.000398479827767597i</v>
      </c>
      <c r="X3391" s="12" t="str">
        <f t="shared" si="1772"/>
        <v>0.000670591852662625-0.000378694899470672i</v>
      </c>
      <c r="Y3391" s="12" t="str">
        <f t="shared" si="1773"/>
        <v>0.00029+1.37696006006841i</v>
      </c>
      <c r="Z3391" s="12" t="str">
        <f t="shared" si="1774"/>
        <v>-0.00329709623585045-0.0058480156708682i</v>
      </c>
      <c r="AA3391" s="12" t="str">
        <f t="shared" si="1775"/>
        <v>0.00608297681249256-8.71724291812518i</v>
      </c>
      <c r="AB3391" s="12" t="str">
        <f t="shared" si="1776"/>
        <v>0.0286022712120482-0.117493019722074i</v>
      </c>
      <c r="AC3391" s="12" t="str">
        <f t="shared" si="1777"/>
        <v>0.975283229999751-0.00719334472791941i</v>
      </c>
      <c r="AD3391" s="12" t="str">
        <f t="shared" si="1778"/>
        <v>0.03021404891238-0.120247817295752i</v>
      </c>
      <c r="AE3391" s="12" t="str">
        <f t="shared" si="1779"/>
        <v>-0.000802829746872063+0.00021977639425508i</v>
      </c>
      <c r="AF3391" s="12" t="str">
        <f t="shared" si="1780"/>
        <v>-13.6705884315864-0.220788091495525i</v>
      </c>
      <c r="AG3391" s="12" t="str">
        <f t="shared" si="1781"/>
        <v>0.996206074774575-0.000956095100309177i</v>
      </c>
      <c r="AH3391" s="12" t="str">
        <f t="shared" si="1782"/>
        <v>0.0110683748741361-0.00282736176536904i</v>
      </c>
      <c r="AI3391" s="12">
        <f t="shared" si="1783"/>
        <v>-38.843798477385661</v>
      </c>
      <c r="AJ3391" s="12">
        <f t="shared" si="1784"/>
        <v>-14.329492846259361</v>
      </c>
      <c r="AK3391" s="12"/>
      <c r="AL3391" s="12"/>
      <c r="AM3391" s="12"/>
      <c r="AN3391" s="12"/>
    </row>
    <row r="3392" spans="1:40" x14ac:dyDescent="0.35">
      <c r="A3392" s="12"/>
      <c r="B3392" s="12">
        <f t="shared" si="1785"/>
        <v>1462000</v>
      </c>
      <c r="C3392" s="29" t="str">
        <f t="shared" si="1752"/>
        <v>-3.24069526849878E-08+0.00151822315986936i</v>
      </c>
      <c r="D3392" s="28" t="str">
        <f t="shared" si="1753"/>
        <v>-5.39906128131716+0.0116397108923318i</v>
      </c>
      <c r="E3392" s="12" t="str">
        <f t="shared" si="1754"/>
        <v>4200</v>
      </c>
      <c r="F3392" s="12" t="str">
        <f t="shared" si="1755"/>
        <v>0.704225352112676</v>
      </c>
      <c r="G3392" s="12" t="str">
        <f t="shared" si="1751"/>
        <v>0.704225352112676</v>
      </c>
      <c r="H3392" s="12" t="str">
        <f t="shared" si="1756"/>
        <v>8.2715367590564+0.232277075113697i</v>
      </c>
      <c r="I3392" s="12" t="str">
        <f t="shared" si="1757"/>
        <v>5741.26057443534i</v>
      </c>
      <c r="J3392" s="12" t="str">
        <f t="shared" si="1758"/>
        <v>-28193.4387472227+1241.70146500504i</v>
      </c>
      <c r="K3392" s="12" t="str">
        <f t="shared" si="1759"/>
        <v>0.00895131333876448-0.203243945051341i</v>
      </c>
      <c r="L3392" s="12" t="str">
        <f t="shared" si="1760"/>
        <v>0.000487667973132138-0.00928008891068025i</v>
      </c>
      <c r="M3392" s="12" t="str">
        <f t="shared" si="1761"/>
        <v>0.00943898131189662-0.212524033962021i</v>
      </c>
      <c r="N3392" s="12" t="str">
        <f t="shared" si="1762"/>
        <v>-18.3720338381931i</v>
      </c>
      <c r="O3392" s="12" t="str">
        <f t="shared" si="1763"/>
        <v>0.88813644881354+0.459579860621497i</v>
      </c>
      <c r="P3392" s="12" t="str">
        <f t="shared" si="1764"/>
        <v>0.11186355118646-0.459579860621497i</v>
      </c>
      <c r="Q3392" s="12" t="str">
        <f t="shared" si="1765"/>
        <v>-0.11186355118646+18.8316136988146i</v>
      </c>
      <c r="R3392" s="12" t="str">
        <f t="shared" si="1766"/>
        <v>-0.0244391224378288-0.00579502669861761i</v>
      </c>
      <c r="S3392" s="12" t="str">
        <f t="shared" si="1767"/>
        <v>1.88138294041624i</v>
      </c>
      <c r="T3392" s="12" t="str">
        <f t="shared" si="1768"/>
        <v>0.0109026643700358-0.0459793480332749i</v>
      </c>
      <c r="U3392" s="12" t="str">
        <f t="shared" si="1769"/>
        <v>0.001-0.00108861110185975i</v>
      </c>
      <c r="V3392" s="12" t="str">
        <f t="shared" si="1770"/>
        <v>0.0015-0.000330884833392021i</v>
      </c>
      <c r="W3392" s="12" t="str">
        <f t="shared" si="1771"/>
        <v>0.000682046861551086-0.000398255495423463i</v>
      </c>
      <c r="X3392" s="12" t="str">
        <f t="shared" si="1772"/>
        <v>0.000670504936191353-0.00037848415589511i</v>
      </c>
      <c r="Y3392" s="12" t="str">
        <f t="shared" si="1773"/>
        <v>0.00029+1.37790253786448i</v>
      </c>
      <c r="Z3392" s="12" t="str">
        <f t="shared" si="1774"/>
        <v>-0.00329300775891583-0.00584325345378428i</v>
      </c>
      <c r="AA3392" s="12" t="str">
        <f t="shared" si="1775"/>
        <v>0.00607410442439628-8.7112774063627i</v>
      </c>
      <c r="AB3392" s="12" t="str">
        <f t="shared" si="1776"/>
        <v>0.0272150865629003-0.114773040273566i</v>
      </c>
      <c r="AC3392" s="12" t="str">
        <f t="shared" si="1777"/>
        <v>0.975864853184445-0.00686720056322491i</v>
      </c>
      <c r="AD3392" s="12" t="str">
        <f t="shared" si="1778"/>
        <v>0.0287143874442563-0.117409549531425i</v>
      </c>
      <c r="AE3392" s="12" t="str">
        <f t="shared" si="1779"/>
        <v>-0.000780610456453207+0.000218845113970844i</v>
      </c>
      <c r="AF3392" s="12" t="str">
        <f t="shared" si="1780"/>
        <v>-13.6705980403736-0.220637364221365i</v>
      </c>
      <c r="AG3392" s="12" t="str">
        <f t="shared" si="1781"/>
        <v>0.99629814187419-0.000908084791850791i</v>
      </c>
      <c r="AH3392" s="12" t="str">
        <f t="shared" si="1782"/>
        <v>0.0107620979064286-0.00282017875680958i</v>
      </c>
      <c r="AI3392" s="12">
        <f t="shared" si="1783"/>
        <v>-39.073629963914456</v>
      </c>
      <c r="AJ3392" s="12">
        <f t="shared" si="1784"/>
        <v>-14.684035754193362</v>
      </c>
      <c r="AK3392" s="12"/>
      <c r="AL3392" s="12"/>
      <c r="AM3392" s="12"/>
      <c r="AN3392" s="12"/>
    </row>
    <row r="3393" spans="1:40" x14ac:dyDescent="0.35">
      <c r="A3393" s="12"/>
      <c r="B3393" s="12">
        <f t="shared" si="1785"/>
        <v>1463000</v>
      </c>
      <c r="C3393" s="29" t="str">
        <f t="shared" si="1752"/>
        <v>-3.23626657715816E-08+0.00151718541334955i</v>
      </c>
      <c r="D3393" s="28" t="str">
        <f t="shared" si="1753"/>
        <v>-5.39906128097762+0.0116317548356799i</v>
      </c>
      <c r="E3393" s="12" t="str">
        <f t="shared" si="1754"/>
        <v>4200</v>
      </c>
      <c r="F3393" s="12" t="str">
        <f t="shared" si="1755"/>
        <v>0.704225352112676</v>
      </c>
      <c r="G3393" s="12" t="str">
        <f t="shared" ref="G3393:G3456" si="1786">IF($C$11=$C$7,$C$24,F3393)</f>
        <v>0.704225352112676</v>
      </c>
      <c r="H3393" s="12" t="str">
        <f t="shared" si="1756"/>
        <v>8.27154634851016+0.232118597240701i</v>
      </c>
      <c r="I3393" s="12" t="str">
        <f t="shared" si="1757"/>
        <v>5745.18756525233i</v>
      </c>
      <c r="J3393" s="12" t="str">
        <f t="shared" si="1758"/>
        <v>-28232.0216215978+1242.55078201257i</v>
      </c>
      <c r="K3393" s="12" t="str">
        <f t="shared" si="1759"/>
        <v>0.00893910337711782-0.203105549868734i</v>
      </c>
      <c r="L3393" s="12" t="str">
        <f t="shared" si="1760"/>
        <v>0.000487003365325149-0.00927378062057165i</v>
      </c>
      <c r="M3393" s="12" t="str">
        <f t="shared" si="1761"/>
        <v>0.00942610674244297-0.212379330489306i</v>
      </c>
      <c r="N3393" s="12" t="str">
        <f t="shared" si="1762"/>
        <v>-18.3846002088075i</v>
      </c>
      <c r="O3393" s="12" t="str">
        <f t="shared" si="1763"/>
        <v>0.893841424151276+0.448383216090007i</v>
      </c>
      <c r="P3393" s="12" t="str">
        <f t="shared" si="1764"/>
        <v>0.106158575848724-0.448383216090007i</v>
      </c>
      <c r="Q3393" s="12" t="str">
        <f t="shared" si="1765"/>
        <v>-0.106158575848724+18.8329834248975i</v>
      </c>
      <c r="R3393" s="12" t="str">
        <f t="shared" si="1766"/>
        <v>-0.0238394172460571-0.00550246421009544i</v>
      </c>
      <c r="S3393" s="12" t="str">
        <f t="shared" si="1767"/>
        <v>1.88266979605264i</v>
      </c>
      <c r="T3393" s="12" t="str">
        <f t="shared" si="1768"/>
        <v>0.0103593231722073-0.0448817508046481i</v>
      </c>
      <c r="U3393" s="12" t="str">
        <f t="shared" si="1769"/>
        <v>0.001-0.00108786700677987i</v>
      </c>
      <c r="V3393" s="12" t="str">
        <f t="shared" si="1770"/>
        <v>0.0015-0.000330658664674733i</v>
      </c>
      <c r="W3393" s="12" t="str">
        <f t="shared" si="1771"/>
        <v>0.000681962044589154-0.000398031403054863i</v>
      </c>
      <c r="X3393" s="12" t="str">
        <f t="shared" si="1772"/>
        <v>0.000670418140937379-0.000378273634234625i</v>
      </c>
      <c r="Y3393" s="12" t="str">
        <f t="shared" si="1773"/>
        <v>0.00029+1.37884501566056i</v>
      </c>
      <c r="Z3393" s="12" t="str">
        <f t="shared" si="1774"/>
        <v>-0.0032889267999138-0.00583849881236936i</v>
      </c>
      <c r="AA3393" s="12" t="str">
        <f t="shared" si="1775"/>
        <v>0.00606525137589749-8.70532005522505i</v>
      </c>
      <c r="AB3393" s="12" t="str">
        <f t="shared" si="1776"/>
        <v>0.0258588054530523-0.11203323259221i</v>
      </c>
      <c r="AC3393" s="12" t="str">
        <f t="shared" si="1777"/>
        <v>0.976450204929946-0.00654791299848757i</v>
      </c>
      <c r="AD3393" s="12" t="str">
        <f t="shared" si="1778"/>
        <v>0.027250631959254-0.114552485380462i</v>
      </c>
      <c r="AE3393" s="12" t="str">
        <f t="shared" si="1779"/>
        <v>-0.000758439883613165+0.000217651956834116i</v>
      </c>
      <c r="AF3393" s="12" t="str">
        <f t="shared" si="1780"/>
        <v>-13.6706076294878-0.220486842405021i</v>
      </c>
      <c r="AG3393" s="12" t="str">
        <f t="shared" si="1781"/>
        <v>0.99639067622554-0.000861271350365901i</v>
      </c>
      <c r="AH3393" s="12" t="str">
        <f t="shared" si="1782"/>
        <v>0.0104564838942118-0.00280934244304415i</v>
      </c>
      <c r="AI3393" s="12">
        <f t="shared" si="1783"/>
        <v>-39.309595294317461</v>
      </c>
      <c r="AJ3393" s="12">
        <f t="shared" si="1784"/>
        <v>-15.03852021538404</v>
      </c>
      <c r="AK3393" s="12"/>
      <c r="AL3393" s="12"/>
      <c r="AM3393" s="12"/>
      <c r="AN3393" s="12"/>
    </row>
    <row r="3394" spans="1:40" x14ac:dyDescent="0.35">
      <c r="A3394" s="12"/>
      <c r="B3394" s="12">
        <f t="shared" si="1785"/>
        <v>1464000</v>
      </c>
      <c r="C3394" s="29" t="str">
        <f t="shared" ref="C3394:C3457" si="1787">IMPRODUCT(COMPLEX(-1,0),IMDIV(IMPRODUCT(G3394,COMPLEX($C$96+$C$97,0)),COMPLEX($C$96,2*PI()*B3394*$C$99*$C$98*(2*$C$96+$C$97))))</f>
        <v>-3.2318469579049E-08+0.00151614908451624i</v>
      </c>
      <c r="D3394" s="28" t="str">
        <f t="shared" ref="D3394:D3457" si="1788">IMPRODUCT(COMPLEX($C$102,0),IMSUB(C3394,G3394))</f>
        <v>-5.39906128063879+0.0116238096479578i</v>
      </c>
      <c r="E3394" s="12" t="str">
        <f t="shared" ref="E3394:E3457" si="1789">IMDIV(COMPLEX($C$20*10^3,0),COMPLEX(1,2*PI()*B3394*$C$20*1000*$C$29*10^-12))</f>
        <v>4200</v>
      </c>
      <c r="F3394" s="12" t="str">
        <f t="shared" ref="F3394:F3457" si="1790">IMDIV(COMPLEX($C$22*1000,0),IMSUM(COMPLEX($C$22*1000,0),E3394))</f>
        <v>0.704225352112676</v>
      </c>
      <c r="G3394" s="12" t="str">
        <f t="shared" si="1786"/>
        <v>0.704225352112676</v>
      </c>
      <c r="H3394" s="12" t="str">
        <f t="shared" ref="H3394:H3457" si="1791">IMPRODUCT(COMPLEX($C$104,0),IMPRODUCT(COMPLEX(-1,0),D3394),IMDIV(COMPLEX(0,2*PI()*B3394*$C$105*$C$106),COMPLEX(1,2*PI()*B3394*$C$105*$C$106)))</f>
        <v>8.27155591834401+0.23196033527505i</v>
      </c>
      <c r="I3394" s="12" t="str">
        <f t="shared" ref="I3394:I3457" si="1792">COMPLEX(0,2*PI()*B3394*$C$109*$C$108*$C$110)</f>
        <v>5749.11455606932i</v>
      </c>
      <c r="J3394" s="12" t="str">
        <f t="shared" ref="J3394:J3457" si="1793">IMSUM(COMPLEX(0,2*PI()*B3394*$C$109*$C$108),COMPLEX(0,2*PI()*B3394*$C$109*$C$107),COMPLEX(0,2*PI()*B3394*$C$28*10^-12*$C$107),COMPLEX(-1*2*PI()*B3394*2*PI()*B3394*$C$109*$C$108*$C$28*10^-12*$C$107,0),COMPLEX(1,0))</f>
        <v>-28270.6308774253+1243.40009902009i</v>
      </c>
      <c r="K3394" s="12" t="str">
        <f t="shared" ref="K3394:K3457" si="1794">IMDIV(I3394,J3394)</f>
        <v>0.00892691836528495-0.202967342673343i</v>
      </c>
      <c r="L3394" s="12" t="str">
        <f t="shared" ref="L3394:L3457" si="1795">IMDIV(COMPLEX($C$113,0),COMPLEX(1,2*PI()*B3394*$C$111*$C$112))</f>
        <v>0.000486340113967139-0.00926748087716184i</v>
      </c>
      <c r="M3394" s="12" t="str">
        <f t="shared" ref="M3394:M3457" si="1796">IMSUM(K3394,L3394)</f>
        <v>0.00941325847925209-0.212234823550505i</v>
      </c>
      <c r="N3394" s="12" t="str">
        <f t="shared" ref="N3394:N3457" si="1797">COMPLEX(0,-2*PI()*B3394*$C$41)</f>
        <v>-18.3971665794218i</v>
      </c>
      <c r="O3394" s="12" t="str">
        <f t="shared" ref="O3394:O3457" si="1798">IMEXP(N3394)</f>
        <v>0.899405251566358+0.437115766650959i</v>
      </c>
      <c r="P3394" s="12" t="str">
        <f t="shared" ref="P3394:P3457" si="1799">IMSUB(COMPLEX(1,0),O3394)</f>
        <v>0.100594748433642-0.437115766650959i</v>
      </c>
      <c r="Q3394" s="12" t="str">
        <f t="shared" ref="Q3394:Q3457" si="1800">IMSUM(COMPLEX(0,2*PI()*B3394*$C$41),O3394,COMPLEX(-1,0))</f>
        <v>-0.100594748433642+18.8342823460728i</v>
      </c>
      <c r="R3394" s="12" t="str">
        <f t="shared" ref="R3394:R3457" si="1801">IMDIV(P3394,Q3394)</f>
        <v>-0.0232363811486879-0.00521693838459258i</v>
      </c>
      <c r="S3394" s="12" t="str">
        <f t="shared" ref="S3394:S3457" si="1802">IMDIV(COMPLEX(0,2*PI()*B3394*$C$119),COMPLEX($C$120,0))</f>
        <v>1.88395665168904i</v>
      </c>
      <c r="T3394" s="12" t="str">
        <f t="shared" ref="T3394:T3457" si="1803">IMPRODUCT(R3394,S3394)</f>
        <v>0.00982848577110507-0.0437763348262524i</v>
      </c>
      <c r="U3394" s="12" t="str">
        <f t="shared" ref="U3394:U3457" si="1804">IMDIV(COMPLEX(1,2*PI()*B3394*$C$16*10^-3*$C$15*10^-6),COMPLEX(0,2*PI()*B3394*$C$15*10^-6))</f>
        <v>0.001-0.00108712392822333i</v>
      </c>
      <c r="V3394" s="12" t="str">
        <f t="shared" ref="V3394:V3457" si="1805">IMSUM(COMPLEX($C$18*10^-3,0),IMDIV(COMPLEX(1,0),COMPLEX(0,2*PI()*B3394*($C$17*1*10^-6))))</f>
        <v>0.0015-0.000330432804931103i</v>
      </c>
      <c r="W3394" s="12" t="str">
        <f t="shared" ref="W3394:W3457" si="1806">IMDIV(IMPRODUCT(U3394,V3394),IMSUM(U3394,V3394))</f>
        <v>0.00068187734499239-0.000397807550274669i</v>
      </c>
      <c r="X3394" s="12" t="str">
        <f t="shared" ref="X3394:X3457" si="1807">IMDIV(IMPRODUCT(COMPLEX($C$19,0),W3394),IMSUM(COMPLEX($C$19,0),W3394))</f>
        <v>0.000670331466706057-0.000378063334136786i</v>
      </c>
      <c r="Y3394" s="12" t="str">
        <f t="shared" ref="Y3394:Y3457" si="1808">COMPLEX($C$13*10^-3,2*PI()*B3394*$C$12*0.000001)</f>
        <v>0.00029+1.37978749345664i</v>
      </c>
      <c r="Z3394" s="12" t="str">
        <f t="shared" ref="Z3394:Z3457" si="1809">IMPRODUCT(COMPLEX($C$6,0),IMDIV(X3394,IMSUM(X3394,Y3394)))</f>
        <v>-0.00328485334037796-0.0058337517293791i</v>
      </c>
      <c r="AA3394" s="12" t="str">
        <f t="shared" ref="AA3394:AA3457" si="1810">IMDIV(COMPLEX($C$6,0),IMSUM(X3394,Y3394))</f>
        <v>0.00605641761135075-8.69937084797653i</v>
      </c>
      <c r="AB3394" s="12" t="str">
        <f t="shared" ref="AB3394:AB3457" si="1811">IMPRODUCT(COMPLEX($C$115,0),T3394)</f>
        <v>0.0245337361551725-0.109273907851119i</v>
      </c>
      <c r="AC3394" s="12" t="str">
        <f t="shared" ref="AC3394:AC3457" si="1812">IMSUM(COMPLEX(1,0),IMPRODUCT(AB3394,M3394))</f>
        <v>0.977039213848434-0.00623553670356824i</v>
      </c>
      <c r="AD3394" s="12" t="str">
        <f t="shared" ref="AD3394:AD3457" si="1813">IMDIV(AB3394,AC3394)</f>
        <v>0.0258230195219824-0.111677081040904i</v>
      </c>
      <c r="AE3394" s="12" t="str">
        <f t="shared" ref="AE3394:AE3457" si="1814">IMPRODUCT(AD3394,AA3394,X3394)</f>
        <v>-0.000736321196589812+0.000216197747906719i</v>
      </c>
      <c r="AF3394" s="12" t="str">
        <f t="shared" ref="AF3394:AF3457" si="1815">IMSUB(D3394,H3394)</f>
        <v>-13.6706171989828-0.220336525627092i</v>
      </c>
      <c r="AG3394" s="12" t="str">
        <f t="shared" ref="AG3394:AG3457" si="1816">IMSUM(COMPLEX(1,0),IMPRODUCT(AD3394,AA3394,COMPLEX($C$123,0)))</f>
        <v>0.996483662507501-0.00081565979832152i</v>
      </c>
      <c r="AH3394" s="12" t="str">
        <f t="shared" ref="AH3394:AH3457" si="1817">IMDIV(IMPRODUCT(AE3394,AF3394),AG3394)</f>
        <v>0.0101515775068494-0.00279486565393631i</v>
      </c>
      <c r="AI3394" s="12">
        <f t="shared" ref="AI3394:AI3457" si="1818">20*LOG10(IMABS(AH3394))</f>
        <v>-39.552024052026439</v>
      </c>
      <c r="AJ3394" s="12">
        <f t="shared" ref="AJ3394:AJ3457" si="1819">IMARGUMENT(AH3394)*180/PI()</f>
        <v>-15.392945681824486</v>
      </c>
      <c r="AK3394" s="12"/>
      <c r="AL3394" s="12"/>
      <c r="AM3394" s="12"/>
      <c r="AN3394" s="12"/>
    </row>
    <row r="3395" spans="1:40" x14ac:dyDescent="0.35">
      <c r="A3395" s="12"/>
      <c r="B3395" s="12">
        <f t="shared" si="1785"/>
        <v>1465000</v>
      </c>
      <c r="C3395" s="29" t="str">
        <f t="shared" si="1787"/>
        <v>-3.22743638597725E-08+0.00151511417046631i</v>
      </c>
      <c r="D3395" s="28" t="str">
        <f t="shared" si="1788"/>
        <v>-5.39906128030064+0.0116158753069084i</v>
      </c>
      <c r="E3395" s="12" t="str">
        <f t="shared" si="1789"/>
        <v>4200</v>
      </c>
      <c r="F3395" s="12" t="str">
        <f t="shared" si="1790"/>
        <v>0.704225352112676</v>
      </c>
      <c r="G3395" s="12" t="str">
        <f t="shared" si="1786"/>
        <v>0.704225352112676</v>
      </c>
      <c r="H3395" s="12" t="str">
        <f t="shared" si="1791"/>
        <v>8.27156546861137+0.231802288776227i</v>
      </c>
      <c r="I3395" s="12" t="str">
        <f t="shared" si="1792"/>
        <v>5753.04154688631i</v>
      </c>
      <c r="J3395" s="12" t="str">
        <f t="shared" si="1793"/>
        <v>-28309.2665147055+1244.24941602762i</v>
      </c>
      <c r="K3395" s="12" t="str">
        <f t="shared" si="1794"/>
        <v>0.00891475823537774-0.20282932308314i</v>
      </c>
      <c r="L3395" s="12" t="str">
        <f t="shared" si="1795"/>
        <v>0.000485678215372695-0.00926118966314229i</v>
      </c>
      <c r="M3395" s="12" t="str">
        <f t="shared" si="1796"/>
        <v>0.00940043645075044-0.212090512746282i</v>
      </c>
      <c r="N3395" s="12" t="str">
        <f t="shared" si="1797"/>
        <v>-18.4097329500362i</v>
      </c>
      <c r="O3395" s="12" t="str">
        <f t="shared" si="1798"/>
        <v>0.904827052466025+0.425779291565061i</v>
      </c>
      <c r="P3395" s="12" t="str">
        <f t="shared" si="1799"/>
        <v>0.095172947533975-0.425779291565061i</v>
      </c>
      <c r="Q3395" s="12" t="str">
        <f t="shared" si="1800"/>
        <v>-0.095172947533975+18.8355122416013i</v>
      </c>
      <c r="R3395" s="12" t="str">
        <f t="shared" si="1801"/>
        <v>-0.0226300881913676-0.00493849990086283i</v>
      </c>
      <c r="S3395" s="12" t="str">
        <f t="shared" si="1802"/>
        <v>1.88524350732544i</v>
      </c>
      <c r="T3395" s="12" t="str">
        <f t="shared" si="1803"/>
        <v>0.00931027487402898-0.0426632268329779i</v>
      </c>
      <c r="U3395" s="12" t="str">
        <f t="shared" si="1804"/>
        <v>0.001-0.0010863818641085i</v>
      </c>
      <c r="V3395" s="12" t="str">
        <f t="shared" si="1805"/>
        <v>0.0015-0.00033020725352842i</v>
      </c>
      <c r="W3395" s="12" t="str">
        <f t="shared" si="1806"/>
        <v>0.000681792762576547-0.000397583936696648i</v>
      </c>
      <c r="X3395" s="12" t="str">
        <f t="shared" si="1807"/>
        <v>0.000670244913303029-0.000377853255249972i</v>
      </c>
      <c r="Y3395" s="12" t="str">
        <f t="shared" si="1808"/>
        <v>0.00029+1.38072997125271i</v>
      </c>
      <c r="Z3395" s="12" t="str">
        <f t="shared" si="1809"/>
        <v>-0.00328078736189924-0.00582901218761852i</v>
      </c>
      <c r="AA3395" s="12" t="str">
        <f t="shared" si="1810"/>
        <v>0.00604760307530762-8.69342976792679i</v>
      </c>
      <c r="AB3395" s="12" t="str">
        <f t="shared" si="1811"/>
        <v>0.0232401849695995-0.106495382404249i</v>
      </c>
      <c r="AC3395" s="12" t="str">
        <f t="shared" si="1812"/>
        <v>0.977631807622682-0.0059301258211103i</v>
      </c>
      <c r="AD3395" s="12" t="str">
        <f t="shared" si="1813"/>
        <v>0.0244317813509999-0.108783795737393i</v>
      </c>
      <c r="AE3395" s="12" t="str">
        <f t="shared" si="1814"/>
        <v>-0.000714257550653714+0.000214483350974459i</v>
      </c>
      <c r="AF3395" s="12" t="str">
        <f t="shared" si="1815"/>
        <v>-13.670626748912-0.220186413469319i</v>
      </c>
      <c r="AG3395" s="12" t="str">
        <f t="shared" si="1816"/>
        <v>0.996577085345416-0.000771254960522421i</v>
      </c>
      <c r="AH3395" s="12" t="str">
        <f t="shared" si="1817"/>
        <v>0.00984742317777433-0.00277676177124075i</v>
      </c>
      <c r="AI3395" s="12">
        <f t="shared" si="1818"/>
        <v>-39.801273696597271</v>
      </c>
      <c r="AJ3395" s="12">
        <f t="shared" si="1819"/>
        <v>-15.747311617060479</v>
      </c>
      <c r="AK3395" s="12"/>
      <c r="AL3395" s="12"/>
      <c r="AM3395" s="12"/>
      <c r="AN3395" s="12"/>
    </row>
    <row r="3396" spans="1:40" x14ac:dyDescent="0.35">
      <c r="A3396" s="12"/>
      <c r="B3396" s="12">
        <f t="shared" si="1785"/>
        <v>1466000</v>
      </c>
      <c r="C3396" s="29" t="str">
        <f t="shared" si="1787"/>
        <v>-3.2230348366979E-08+0.00151408066830459i</v>
      </c>
      <c r="D3396" s="28" t="str">
        <f t="shared" si="1788"/>
        <v>-5.39906127996319+0.0116079517903352i</v>
      </c>
      <c r="E3396" s="12" t="str">
        <f t="shared" si="1789"/>
        <v>4200</v>
      </c>
      <c r="F3396" s="12" t="str">
        <f t="shared" si="1790"/>
        <v>0.704225352112676</v>
      </c>
      <c r="G3396" s="12" t="str">
        <f t="shared" si="1786"/>
        <v>0.704225352112676</v>
      </c>
      <c r="H3396" s="12" t="str">
        <f t="shared" si="1791"/>
        <v>8.27157499936557+0.231644457304912i</v>
      </c>
      <c r="I3396" s="12" t="str">
        <f t="shared" si="1792"/>
        <v>5756.9685377033i</v>
      </c>
      <c r="J3396" s="12" t="str">
        <f t="shared" si="1793"/>
        <v>-28347.9285334382+1245.09873303515i</v>
      </c>
      <c r="K3396" s="12" t="str">
        <f t="shared" si="1794"/>
        <v>0.00890262291973878-0.20269149071713i</v>
      </c>
      <c r="L3396" s="12" t="str">
        <f t="shared" si="1795"/>
        <v>0.000485017665868903-0.00925490696125106i</v>
      </c>
      <c r="M3396" s="12" t="str">
        <f t="shared" si="1796"/>
        <v>0.00938764058560768-0.211946397678381i</v>
      </c>
      <c r="N3396" s="12" t="str">
        <f t="shared" si="1797"/>
        <v>-18.4222993206505i</v>
      </c>
      <c r="O3396" s="12" t="str">
        <f t="shared" si="1798"/>
        <v>0.910105970684975+0.414375580993328i</v>
      </c>
      <c r="P3396" s="12" t="str">
        <f t="shared" si="1799"/>
        <v>0.089894029315025-0.414375580993328i</v>
      </c>
      <c r="Q3396" s="12" t="str">
        <f t="shared" si="1800"/>
        <v>-0.089894029315025+18.8366749016438i</v>
      </c>
      <c r="R3396" s="12" t="str">
        <f t="shared" si="1801"/>
        <v>-0.022020613323236-0.00466719886150072i</v>
      </c>
      <c r="S3396" s="12" t="str">
        <f t="shared" si="1802"/>
        <v>1.88653036296184i</v>
      </c>
      <c r="T3396" s="12" t="str">
        <f t="shared" si="1803"/>
        <v>0.00880481236220204-0.0415425556453267i</v>
      </c>
      <c r="U3396" s="12" t="str">
        <f t="shared" si="1804"/>
        <v>0.001-0.00108564081235945i</v>
      </c>
      <c r="V3396" s="12" t="str">
        <f t="shared" si="1805"/>
        <v>0.0015-0.000329982009835698i</v>
      </c>
      <c r="W3396" s="12" t="str">
        <f t="shared" si="1806"/>
        <v>0.000681708297157651-0.000397360561935482i</v>
      </c>
      <c r="X3396" s="12" t="str">
        <f t="shared" si="1807"/>
        <v>0.000670158480534257-0.000377643397223389i</v>
      </c>
      <c r="Y3396" s="12" t="str">
        <f t="shared" si="1808"/>
        <v>0.00029+1.38167244904879i</v>
      </c>
      <c r="Z3396" s="12" t="str">
        <f t="shared" si="1809"/>
        <v>-0.00327672884612599-0.00582428016994256i</v>
      </c>
      <c r="AA3396" s="12" t="str">
        <f t="shared" si="1810"/>
        <v>0.00603880771251663-8.68749679843113i</v>
      </c>
      <c r="AB3396" s="12" t="str">
        <f t="shared" si="1811"/>
        <v>0.0219784561346298-0.103697977811634i</v>
      </c>
      <c r="AC3396" s="12" t="str">
        <f t="shared" si="1812"/>
        <v>0.97822791300311-0.00563173394941704i</v>
      </c>
      <c r="AD3396" s="12" t="str">
        <f t="shared" si="1813"/>
        <v>0.0230771427794103-0.105873091645115i</v>
      </c>
      <c r="AE3396" s="12" t="str">
        <f t="shared" si="1814"/>
        <v>-0.000692252087630617+0.000212509668353036i</v>
      </c>
      <c r="AF3396" s="12" t="str">
        <f t="shared" si="1815"/>
        <v>-13.6706362793288-0.220036505514577i</v>
      </c>
      <c r="AG3396" s="12" t="str">
        <f t="shared" si="1816"/>
        <v>0.99667092931367-0.000728061463544691i</v>
      </c>
      <c r="AH3396" s="12" t="str">
        <f t="shared" si="1817"/>
        <v>0.00954406509765576-0.00275504472422551i</v>
      </c>
      <c r="AI3396" s="12">
        <f t="shared" si="1818"/>
        <v>-40.057732796688114</v>
      </c>
      <c r="AJ3396" s="12">
        <f t="shared" si="1819"/>
        <v>-16.101617496232613</v>
      </c>
      <c r="AK3396" s="12"/>
      <c r="AL3396" s="12"/>
      <c r="AM3396" s="12"/>
      <c r="AN3396" s="12"/>
    </row>
    <row r="3397" spans="1:40" x14ac:dyDescent="0.35">
      <c r="A3397" s="12"/>
      <c r="B3397" s="12">
        <f t="shared" si="1785"/>
        <v>1467000</v>
      </c>
      <c r="C3397" s="29" t="str">
        <f t="shared" si="1787"/>
        <v>-3.2186422854736E-08+0.00151304857514376i</v>
      </c>
      <c r="D3397" s="28" t="str">
        <f t="shared" si="1788"/>
        <v>-5.39906127962643+0.0116000390761022i</v>
      </c>
      <c r="E3397" s="12" t="str">
        <f t="shared" si="1789"/>
        <v>4200</v>
      </c>
      <c r="F3397" s="12" t="str">
        <f t="shared" si="1790"/>
        <v>0.704225352112676</v>
      </c>
      <c r="G3397" s="12" t="str">
        <f t="shared" si="1786"/>
        <v>0.704225352112676</v>
      </c>
      <c r="H3397" s="12" t="str">
        <f t="shared" si="1791"/>
        <v>8.27158451065969+0.231486840422976i</v>
      </c>
      <c r="I3397" s="12" t="str">
        <f t="shared" si="1792"/>
        <v>5760.89552852028i</v>
      </c>
      <c r="J3397" s="12" t="str">
        <f t="shared" si="1793"/>
        <v>-28386.6169336235+1245.94805004268i</v>
      </c>
      <c r="K3397" s="12" t="str">
        <f t="shared" si="1794"/>
        <v>0.00889051235094018-0.202553845195345i</v>
      </c>
      <c r="L3397" s="12" t="str">
        <f t="shared" si="1795"/>
        <v>0.000484358461795298-0.00924863275427263i</v>
      </c>
      <c r="M3397" s="12" t="str">
        <f t="shared" si="1796"/>
        <v>0.00937487081273548-0.211802477949618i</v>
      </c>
      <c r="N3397" s="12" t="str">
        <f t="shared" si="1797"/>
        <v>-18.4348656912649i</v>
      </c>
      <c r="O3397" s="12" t="str">
        <f t="shared" si="1798"/>
        <v>0.915241172620915+0.402906435713669i</v>
      </c>
      <c r="P3397" s="12" t="str">
        <f t="shared" si="1799"/>
        <v>0.084758827379085-0.402906435713669i</v>
      </c>
      <c r="Q3397" s="12" t="str">
        <f t="shared" si="1800"/>
        <v>-0.084758827379085+18.8377721269786i</v>
      </c>
      <c r="R3397" s="12" t="str">
        <f t="shared" si="1801"/>
        <v>-0.0214080323988276-0.00440308477549093i</v>
      </c>
      <c r="S3397" s="12" t="str">
        <f t="shared" si="1802"/>
        <v>1.88781721859824i</v>
      </c>
      <c r="T3397" s="12" t="str">
        <f t="shared" si="1803"/>
        <v>0.00831221925411954-0.0404144521788157i</v>
      </c>
      <c r="U3397" s="12" t="str">
        <f t="shared" si="1804"/>
        <v>0.001-0.0010849007709059i</v>
      </c>
      <c r="V3397" s="12" t="str">
        <f t="shared" si="1805"/>
        <v>0.0015-0.000329757073223677i</v>
      </c>
      <c r="W3397" s="12" t="str">
        <f t="shared" si="1806"/>
        <v>0.000681623948551991-0.000397137425606751i</v>
      </c>
      <c r="X3397" s="12" t="str">
        <f t="shared" si="1807"/>
        <v>0.000670072168206007-0.000377433759707064i</v>
      </c>
      <c r="Y3397" s="12" t="str">
        <f t="shared" si="1808"/>
        <v>0.00029+1.38261492684487i</v>
      </c>
      <c r="Z3397" s="12" t="str">
        <f t="shared" si="1809"/>
        <v>-0.00327267777476377-0.00581955565925569i</v>
      </c>
      <c r="AA3397" s="12" t="str">
        <f t="shared" si="1810"/>
        <v>0.00603003146792251-8.68157192289046i</v>
      </c>
      <c r="AB3397" s="12" t="str">
        <f t="shared" si="1811"/>
        <v>0.0207488517350303-0.100882020862856i</v>
      </c>
      <c r="AC3397" s="12" t="str">
        <f t="shared" si="1812"/>
        <v>0.978827455805211-0.00534041412500561i</v>
      </c>
      <c r="AD3397" s="12" t="str">
        <f t="shared" si="1813"/>
        <v>0.0217593232163154-0.102945433812855i</v>
      </c>
      <c r="AE3397" s="12" t="str">
        <f t="shared" si="1814"/>
        <v>-0.00067030793542407+0.000210277640687663i</v>
      </c>
      <c r="AF3397" s="12" t="str">
        <f t="shared" si="1815"/>
        <v>-13.6706457902861-0.219886801346874i</v>
      </c>
      <c r="AG3397" s="12" t="str">
        <f t="shared" si="1816"/>
        <v>0.99676517893828-0.000686083735198463i</v>
      </c>
      <c r="AH3397" s="12" t="str">
        <f t="shared" si="1817"/>
        <v>0.00924154720761433-0.00272972898520719i</v>
      </c>
      <c r="AI3397" s="12">
        <f t="shared" si="1818"/>
        <v>-40.321824745801969</v>
      </c>
      <c r="AJ3397" s="12">
        <f t="shared" si="1819"/>
        <v>-16.455862806161633</v>
      </c>
      <c r="AK3397" s="12"/>
      <c r="AL3397" s="12"/>
      <c r="AM3397" s="12"/>
      <c r="AN3397" s="12"/>
    </row>
    <row r="3398" spans="1:40" x14ac:dyDescent="0.35">
      <c r="A3398" s="12"/>
      <c r="B3398" s="12">
        <f t="shared" si="1785"/>
        <v>1468000</v>
      </c>
      <c r="C3398" s="29" t="str">
        <f t="shared" si="1787"/>
        <v>-3.21425870779484E-08+0.0015120178881044i</v>
      </c>
      <c r="D3398" s="28" t="str">
        <f t="shared" si="1788"/>
        <v>-5.39906127929035+0.0115921371421337i</v>
      </c>
      <c r="E3398" s="12" t="str">
        <f t="shared" si="1789"/>
        <v>4200</v>
      </c>
      <c r="F3398" s="12" t="str">
        <f t="shared" si="1790"/>
        <v>0.704225352112676</v>
      </c>
      <c r="G3398" s="12" t="str">
        <f t="shared" si="1786"/>
        <v>0.704225352112676</v>
      </c>
      <c r="H3398" s="12" t="str">
        <f t="shared" si="1791"/>
        <v>8.27159400254665+0.231329437693479i</v>
      </c>
      <c r="I3398" s="12" t="str">
        <f t="shared" si="1792"/>
        <v>5764.82251933727i</v>
      </c>
      <c r="J3398" s="12" t="str">
        <f t="shared" si="1793"/>
        <v>-28425.3317152613+1246.7973670502i</v>
      </c>
      <c r="K3398" s="12" t="str">
        <f t="shared" si="1794"/>
        <v>0.00887842646178288-0.202416386138848i</v>
      </c>
      <c r="L3398" s="12" t="str">
        <f t="shared" si="1795"/>
        <v>0.000483700599503801-0.0092423670250377i</v>
      </c>
      <c r="M3398" s="12" t="str">
        <f t="shared" si="1796"/>
        <v>0.00936212706128668-0.211658753163886i</v>
      </c>
      <c r="N3398" s="12" t="str">
        <f t="shared" si="1797"/>
        <v>-18.4474320618793i</v>
      </c>
      <c r="O3398" s="12" t="str">
        <f t="shared" si="1798"/>
        <v>0.920231847365884+0.39137366683717i</v>
      </c>
      <c r="P3398" s="12" t="str">
        <f t="shared" si="1799"/>
        <v>0.079768152634116-0.39137366683717i</v>
      </c>
      <c r="Q3398" s="12" t="str">
        <f t="shared" si="1800"/>
        <v>-0.079768152634116+18.8388057287165i</v>
      </c>
      <c r="R3398" s="12" t="str">
        <f t="shared" si="1801"/>
        <v>-0.0207924221797277-0.00414620654052321i</v>
      </c>
      <c r="S3398" s="12" t="str">
        <f t="shared" si="1802"/>
        <v>1.88910407423464i</v>
      </c>
      <c r="T3398" s="12" t="str">
        <f t="shared" si="1803"/>
        <v>0.00783261566832071-0.0392790494529303i</v>
      </c>
      <c r="U3398" s="12" t="str">
        <f t="shared" si="1804"/>
        <v>0.001-0.00108416173768321i</v>
      </c>
      <c r="V3398" s="12" t="str">
        <f t="shared" si="1805"/>
        <v>0.0015-0.000329532443064806i</v>
      </c>
      <c r="W3398" s="12" t="str">
        <f t="shared" si="1806"/>
        <v>0.000681539716576117-0.000396914527326923i</v>
      </c>
      <c r="X3398" s="12" t="str">
        <f t="shared" si="1807"/>
        <v>0.00066998597612483-0.000377224342351815i</v>
      </c>
      <c r="Y3398" s="12" t="str">
        <f t="shared" si="1808"/>
        <v>0.00029+1.38355740464094i</v>
      </c>
      <c r="Z3398" s="12" t="str">
        <f t="shared" si="1809"/>
        <v>-0.00326863412957479-0.00581483863851142i</v>
      </c>
      <c r="AA3398" s="12" t="str">
        <f t="shared" si="1810"/>
        <v>0.00602127428666476-8.67565512475075i</v>
      </c>
      <c r="AB3398" s="12" t="str">
        <f t="shared" si="1811"/>
        <v>0.0195516716091094-0.0980478435993926i</v>
      </c>
      <c r="AC3398" s="12" t="str">
        <f t="shared" si="1812"/>
        <v>0.97943036090721-0.00505621880491652i</v>
      </c>
      <c r="AD3398" s="12" t="str">
        <f t="shared" si="1813"/>
        <v>0.0204785361094783-0.100001290085899i</v>
      </c>
      <c r="AE3398" s="12" t="str">
        <f t="shared" si="1814"/>
        <v>-0.000648428207543645+0.000207788246746733i</v>
      </c>
      <c r="AF3398" s="12" t="str">
        <f t="shared" si="1815"/>
        <v>-13.670655281837-0.219737300551345i</v>
      </c>
      <c r="AG3398" s="12" t="str">
        <f t="shared" si="1816"/>
        <v>0.996859818699484-0.000645326004030823i</v>
      </c>
      <c r="AH3398" s="12" t="str">
        <f t="shared" si="1817"/>
        <v>0.00893991319256132-0.00270082956500386i</v>
      </c>
      <c r="AI3398" s="12">
        <f t="shared" si="1818"/>
        <v>-40.594012049898033</v>
      </c>
      <c r="AJ3398" s="12">
        <f t="shared" si="1819"/>
        <v>-16.810047045381435</v>
      </c>
      <c r="AK3398" s="12"/>
      <c r="AL3398" s="12"/>
      <c r="AM3398" s="12"/>
      <c r="AN3398" s="12"/>
    </row>
    <row r="3399" spans="1:40" x14ac:dyDescent="0.35">
      <c r="A3399" s="12"/>
      <c r="B3399" s="12">
        <f t="shared" si="1785"/>
        <v>1469000</v>
      </c>
      <c r="C3399" s="29" t="str">
        <f t="shared" si="1787"/>
        <v>-3.2098840792355E-08+0.00151098860431493i</v>
      </c>
      <c r="D3399" s="28" t="str">
        <f t="shared" si="1788"/>
        <v>-5.39906127895497+0.0115842459664145i</v>
      </c>
      <c r="E3399" s="12" t="str">
        <f t="shared" si="1789"/>
        <v>4200</v>
      </c>
      <c r="F3399" s="12" t="str">
        <f t="shared" si="1790"/>
        <v>0.704225352112676</v>
      </c>
      <c r="G3399" s="12" t="str">
        <f t="shared" si="1786"/>
        <v>0.704225352112676</v>
      </c>
      <c r="H3399" s="12" t="str">
        <f t="shared" si="1791"/>
        <v>8.27160347507925+0.231172248680664i</v>
      </c>
      <c r="I3399" s="12" t="str">
        <f t="shared" si="1792"/>
        <v>5768.74951015426i</v>
      </c>
      <c r="J3399" s="12" t="str">
        <f t="shared" si="1793"/>
        <v>-28464.0728783517+1247.64668405773i</v>
      </c>
      <c r="K3399" s="12" t="str">
        <f t="shared" si="1794"/>
        <v>0.00886636518529566-0.202279113169717i</v>
      </c>
      <c r="L3399" s="12" t="str">
        <f t="shared" si="1795"/>
        <v>0.000483044075358696-0.00923610975642323i</v>
      </c>
      <c r="M3399" s="12" t="str">
        <f t="shared" si="1796"/>
        <v>0.00934940926065436-0.21151522292614i</v>
      </c>
      <c r="N3399" s="12" t="str">
        <f t="shared" si="1797"/>
        <v>-18.4599984324936i</v>
      </c>
      <c r="O3399" s="12" t="str">
        <f t="shared" si="1798"/>
        <v>0.925077206834448+0.379779095521825i</v>
      </c>
      <c r="P3399" s="12" t="str">
        <f t="shared" si="1799"/>
        <v>0.0749227931655519-0.379779095521825i</v>
      </c>
      <c r="Q3399" s="12" t="str">
        <f t="shared" si="1800"/>
        <v>-0.0749227931655519+18.8397775280154i</v>
      </c>
      <c r="R3399" s="12" t="str">
        <f t="shared" si="1801"/>
        <v>-0.0201738603358459-0.003896612425019i</v>
      </c>
      <c r="S3399" s="12" t="str">
        <f t="shared" si="1802"/>
        <v>1.89039092987104i</v>
      </c>
      <c r="T3399" s="12" t="str">
        <f t="shared" si="1803"/>
        <v>0.00736612078547872-0.0381364825993682i</v>
      </c>
      <c r="U3399" s="12" t="str">
        <f t="shared" si="1804"/>
        <v>0.001-0.00108342371063237i</v>
      </c>
      <c r="V3399" s="12" t="str">
        <f t="shared" si="1805"/>
        <v>0.0015-0.000329308118733244i</v>
      </c>
      <c r="W3399" s="12" t="str">
        <f t="shared" si="1806"/>
        <v>0.000681455601046845-0.00039669186671338i</v>
      </c>
      <c r="X3399" s="12" t="str">
        <f t="shared" si="1807"/>
        <v>0.000669899904097596-0.000377015144809293i</v>
      </c>
      <c r="Y3399" s="12" t="str">
        <f t="shared" si="1808"/>
        <v>0.00029+1.38449988243702i</v>
      </c>
      <c r="Z3399" s="12" t="str">
        <f t="shared" si="1809"/>
        <v>-0.00326459789237815-0.00581012909071256i</v>
      </c>
      <c r="AA3399" s="12" t="str">
        <f t="shared" si="1810"/>
        <v>0.0060125361140774-8.66974638750317i</v>
      </c>
      <c r="AB3399" s="12" t="str">
        <f t="shared" si="1811"/>
        <v>0.0183872132540868-0.0951957833352013i</v>
      </c>
      <c r="AC3399" s="12" t="str">
        <f t="shared" si="1812"/>
        <v>0.980036552248102-0.00477919984871802i</v>
      </c>
      <c r="AD3399" s="12" t="str">
        <f t="shared" si="1813"/>
        <v>0.0192349889089074-0.097041131028184i</v>
      </c>
      <c r="AE3399" s="12" t="str">
        <f t="shared" si="1814"/>
        <v>-0.000626616002634439+0.000205042503209425i</v>
      </c>
      <c r="AF3399" s="12" t="str">
        <f t="shared" si="1815"/>
        <v>-13.6706647540342-0.219588002714249i</v>
      </c>
      <c r="AG3399" s="12" t="str">
        <f t="shared" si="1816"/>
        <v>0.996954833034339-0.000605792298859707i</v>
      </c>
      <c r="AH3399" s="12" t="str">
        <f t="shared" si="1817"/>
        <v>0.00863920647460089-0.0026683620083063i</v>
      </c>
      <c r="AI3399" s="12">
        <f t="shared" si="1818"/>
        <v>-40.874801295914011</v>
      </c>
      <c r="AJ3399" s="12">
        <f t="shared" si="1819"/>
        <v>-17.164169724206744</v>
      </c>
      <c r="AK3399" s="12"/>
      <c r="AL3399" s="12"/>
      <c r="AM3399" s="12"/>
      <c r="AN3399" s="12"/>
    </row>
    <row r="3400" spans="1:40" x14ac:dyDescent="0.35">
      <c r="A3400" s="12"/>
      <c r="B3400" s="12">
        <f t="shared" si="1785"/>
        <v>1470000</v>
      </c>
      <c r="C3400" s="29" t="str">
        <f t="shared" si="1787"/>
        <v>-3.20551837545253E-08+0.00150996072091156i</v>
      </c>
      <c r="D3400" s="28" t="str">
        <f t="shared" si="1788"/>
        <v>-5.39906127862026+0.0115763655269886i</v>
      </c>
      <c r="E3400" s="12" t="str">
        <f t="shared" si="1789"/>
        <v>4200</v>
      </c>
      <c r="F3400" s="12" t="str">
        <f t="shared" si="1790"/>
        <v>0.704225352112676</v>
      </c>
      <c r="G3400" s="12" t="str">
        <f t="shared" si="1786"/>
        <v>0.704225352112676</v>
      </c>
      <c r="H3400" s="12" t="str">
        <f t="shared" si="1791"/>
        <v>8.27161292830999+0.231015272949956i</v>
      </c>
      <c r="I3400" s="12" t="str">
        <f t="shared" si="1792"/>
        <v>5772.67650097125i</v>
      </c>
      <c r="J3400" s="12" t="str">
        <f t="shared" si="1793"/>
        <v>-28502.8404228947+1248.49600106526i</v>
      </c>
      <c r="K3400" s="12" t="str">
        <f t="shared" si="1794"/>
        <v>0.00885432845473404-0.202142025911053i</v>
      </c>
      <c r="L3400" s="12" t="str">
        <f t="shared" si="1795"/>
        <v>0.000482388885736544-0.00922986093135196i</v>
      </c>
      <c r="M3400" s="12" t="str">
        <f t="shared" si="1796"/>
        <v>0.00933671734047058-0.211371886842405i</v>
      </c>
      <c r="N3400" s="12" t="str">
        <f t="shared" si="1797"/>
        <v>-18.472564803108i</v>
      </c>
      <c r="O3400" s="12" t="str">
        <f t="shared" si="1798"/>
        <v>0.929776485888257+0.368124552684663i</v>
      </c>
      <c r="P3400" s="12" t="str">
        <f t="shared" si="1799"/>
        <v>0.070223514111743-0.368124552684663i</v>
      </c>
      <c r="Q3400" s="12" t="str">
        <f t="shared" si="1800"/>
        <v>-0.070223514111743+18.8406893557927i</v>
      </c>
      <c r="R3400" s="12" t="str">
        <f t="shared" si="1801"/>
        <v>-0.0195524254463492-0.00365435004990006i</v>
      </c>
      <c r="S3400" s="12" t="str">
        <f t="shared" si="1802"/>
        <v>1.89167778550744i</v>
      </c>
      <c r="T3400" s="12" t="str">
        <f t="shared" si="1803"/>
        <v>0.00691285280986395-0.0369868888696492i</v>
      </c>
      <c r="U3400" s="12" t="str">
        <f t="shared" si="1804"/>
        <v>0.001-0.00108268668769997i</v>
      </c>
      <c r="V3400" s="12" t="str">
        <f t="shared" si="1805"/>
        <v>0.0015-0.000329084099604854i</v>
      </c>
      <c r="W3400" s="12" t="str">
        <f t="shared" si="1806"/>
        <v>0.00068137160178126-0.000396469443384374i</v>
      </c>
      <c r="X3400" s="12" t="str">
        <f t="shared" si="1807"/>
        <v>0.000669813951931471-0.000376806166731928i</v>
      </c>
      <c r="Y3400" s="12" t="str">
        <f t="shared" si="1808"/>
        <v>0.00029+1.3854423602331i</v>
      </c>
      <c r="Z3400" s="12" t="str">
        <f t="shared" si="1809"/>
        <v>-0.00326056904504915-0.00580542699891085i</v>
      </c>
      <c r="AA3400" s="12" t="str">
        <f t="shared" si="1810"/>
        <v>0.00600381689568786-8.66384569468382i</v>
      </c>
      <c r="AB3400" s="12" t="str">
        <f t="shared" si="1811"/>
        <v>0.0172557717298986-0.0923261826757097i</v>
      </c>
      <c r="AC3400" s="12" t="str">
        <f t="shared" si="1812"/>
        <v>0.980645952826012-0.00450940850023825i</v>
      </c>
      <c r="AD3400" s="12" t="str">
        <f t="shared" si="1813"/>
        <v>0.0180288830315015-0.0940654298439591i</v>
      </c>
      <c r="AE3400" s="12" t="str">
        <f t="shared" si="1814"/>
        <v>-0.000604874404009601+0.000202041464447171i</v>
      </c>
      <c r="AF3400" s="12" t="str">
        <f t="shared" si="1815"/>
        <v>-13.6706742069303-0.219438907422967i</v>
      </c>
      <c r="AG3400" s="12" t="str">
        <f t="shared" si="1816"/>
        <v>0.99705020633932-0.000567486448342936i</v>
      </c>
      <c r="AH3400" s="12" t="str">
        <f t="shared" si="1817"/>
        <v>0.00833947020652057-0.00263234238896754i</v>
      </c>
      <c r="AI3400" s="12">
        <f t="shared" si="1818"/>
        <v>-41.164748935204173</v>
      </c>
      <c r="AJ3400" s="12">
        <f t="shared" si="1819"/>
        <v>-17.518230364791499</v>
      </c>
      <c r="AK3400" s="12"/>
      <c r="AL3400" s="12"/>
      <c r="AM3400" s="12"/>
      <c r="AN3400" s="12"/>
    </row>
    <row r="3401" spans="1:40" x14ac:dyDescent="0.35">
      <c r="A3401" s="12"/>
      <c r="B3401" s="12">
        <f t="shared" si="1785"/>
        <v>1471000</v>
      </c>
      <c r="C3401" s="29" t="str">
        <f t="shared" si="1787"/>
        <v>-3.20116157218558E-08+0.00150893423503831i</v>
      </c>
      <c r="D3401" s="28" t="str">
        <f t="shared" si="1788"/>
        <v>-5.39906127828624+0.0115684958019604i</v>
      </c>
      <c r="E3401" s="12" t="str">
        <f t="shared" si="1789"/>
        <v>4200</v>
      </c>
      <c r="F3401" s="12" t="str">
        <f t="shared" si="1790"/>
        <v>0.704225352112676</v>
      </c>
      <c r="G3401" s="12" t="str">
        <f t="shared" si="1786"/>
        <v>0.704225352112676</v>
      </c>
      <c r="H3401" s="12" t="str">
        <f t="shared" si="1791"/>
        <v>8.2716223622913+0.230858510067956i</v>
      </c>
      <c r="I3401" s="12" t="str">
        <f t="shared" si="1792"/>
        <v>5776.60349178823i</v>
      </c>
      <c r="J3401" s="12" t="str">
        <f t="shared" si="1793"/>
        <v>-28541.6343488902+1249.34531807279i</v>
      </c>
      <c r="K3401" s="12" t="str">
        <f t="shared" si="1794"/>
        <v>0.00884231620357961-0.202005123986971i</v>
      </c>
      <c r="L3401" s="12" t="str">
        <f t="shared" si="1795"/>
        <v>0.000481735027026158-0.0092236205327925i</v>
      </c>
      <c r="M3401" s="12" t="str">
        <f t="shared" si="1796"/>
        <v>0.00932405123060577-0.211228744519764i</v>
      </c>
      <c r="N3401" s="12" t="str">
        <f t="shared" si="1797"/>
        <v>-18.4851311737223i</v>
      </c>
      <c r="O3401" s="12" t="str">
        <f t="shared" si="1798"/>
        <v>0.934328942456597+0.35641187871329i</v>
      </c>
      <c r="P3401" s="12" t="str">
        <f t="shared" si="1799"/>
        <v>0.065671057543403-0.35641187871329i</v>
      </c>
      <c r="Q3401" s="12" t="str">
        <f t="shared" si="1800"/>
        <v>-0.065671057543403+18.8415430524356i</v>
      </c>
      <c r="R3401" s="12" t="str">
        <f t="shared" si="1801"/>
        <v>-0.0189281970002955-0.0034194663701217i</v>
      </c>
      <c r="S3401" s="12" t="str">
        <f t="shared" si="1802"/>
        <v>1.89296464114384i</v>
      </c>
      <c r="T3401" s="12" t="str">
        <f t="shared" si="1803"/>
        <v>0.00647292893022085-0.0358304076421643i</v>
      </c>
      <c r="U3401" s="12" t="str">
        <f t="shared" si="1804"/>
        <v>0.001-0.00108195066683817i</v>
      </c>
      <c r="V3401" s="12" t="str">
        <f t="shared" si="1805"/>
        <v>0.0015-0.000328860385057196i</v>
      </c>
      <c r="W3401" s="12" t="str">
        <f t="shared" si="1806"/>
        <v>0.000681287718596707-0.000396247256959053i</v>
      </c>
      <c r="X3401" s="12" t="str">
        <f t="shared" si="1807"/>
        <v>0.000669728119433929-0.000376597407772976i</v>
      </c>
      <c r="Y3401" s="12" t="str">
        <f t="shared" si="1808"/>
        <v>0.00029+1.38638483802918i</v>
      </c>
      <c r="Z3401" s="12" t="str">
        <f t="shared" si="1809"/>
        <v>-0.00325654756951957-0.00580073234620687i</v>
      </c>
      <c r="AA3401" s="12" t="str">
        <f t="shared" si="1810"/>
        <v>0.00599511657721641-8.65795302987369i</v>
      </c>
      <c r="AB3401" s="12" t="str">
        <f t="shared" si="1811"/>
        <v>0.0161576395615381-0.0894393895354136i</v>
      </c>
      <c r="AC3401" s="12" t="str">
        <f t="shared" si="1812"/>
        <v>0.981258484696858-0.00424689536904886i</v>
      </c>
      <c r="AD3401" s="12" t="str">
        <f t="shared" si="1813"/>
        <v>0.0168604138268475-0.0910746622992215i</v>
      </c>
      <c r="AE3401" s="12" t="str">
        <f t="shared" si="1814"/>
        <v>-0.000583206479187876+0.000198786222299517i</v>
      </c>
      <c r="AF3401" s="12" t="str">
        <f t="shared" si="1815"/>
        <v>-13.6706836405775-0.219290014265996i</v>
      </c>
      <c r="AG3401" s="12" t="str">
        <f t="shared" si="1816"/>
        <v>0.997145922972928-0.000530412080585151i</v>
      </c>
      <c r="AH3401" s="12" t="str">
        <f t="shared" si="1817"/>
        <v>0.00804074726539617-0.00259278730521849i</v>
      </c>
      <c r="AI3401" s="12">
        <f t="shared" si="1818"/>
        <v>-41.464468047713233</v>
      </c>
      <c r="AJ3401" s="12">
        <f t="shared" si="1819"/>
        <v>-17.872228501162414</v>
      </c>
      <c r="AK3401" s="12"/>
      <c r="AL3401" s="12"/>
      <c r="AM3401" s="12"/>
      <c r="AN3401" s="12"/>
    </row>
    <row r="3402" spans="1:40" x14ac:dyDescent="0.35">
      <c r="A3402" s="12"/>
      <c r="B3402" s="12">
        <f t="shared" si="1785"/>
        <v>1472000</v>
      </c>
      <c r="C3402" s="29" t="str">
        <f t="shared" si="1787"/>
        <v>-3.19681364525668E-08+0.00150790914384695i</v>
      </c>
      <c r="D3402" s="28" t="str">
        <f t="shared" si="1788"/>
        <v>-5.39906127795289+0.0115606367694933i</v>
      </c>
      <c r="E3402" s="12" t="str">
        <f t="shared" si="1789"/>
        <v>4200</v>
      </c>
      <c r="F3402" s="12" t="str">
        <f t="shared" si="1790"/>
        <v>0.704225352112676</v>
      </c>
      <c r="G3402" s="12" t="str">
        <f t="shared" si="1786"/>
        <v>0.704225352112676</v>
      </c>
      <c r="H3402" s="12" t="str">
        <f t="shared" si="1791"/>
        <v>8.27163177707536+0.230701959602436i</v>
      </c>
      <c r="I3402" s="12" t="str">
        <f t="shared" si="1792"/>
        <v>5780.53048260522i</v>
      </c>
      <c r="J3402" s="12" t="str">
        <f t="shared" si="1793"/>
        <v>-28580.4546563383+1250.19463508031i</v>
      </c>
      <c r="K3402" s="12" t="str">
        <f t="shared" si="1794"/>
        <v>0.00883032836553886-0.201868407022599i</v>
      </c>
      <c r="L3402" s="12" t="str">
        <f t="shared" si="1795"/>
        <v>0.000481082495628541-0.00921738854375904i</v>
      </c>
      <c r="M3402" s="12" t="str">
        <f t="shared" si="1796"/>
        <v>0.0093114108611674-0.211085795566358i</v>
      </c>
      <c r="N3402" s="12" t="str">
        <f t="shared" si="1797"/>
        <v>-18.4976975443367i</v>
      </c>
      <c r="O3402" s="12" t="str">
        <f t="shared" si="1798"/>
        <v>0.938733857653873+0.344642923174521i</v>
      </c>
      <c r="P3402" s="12" t="str">
        <f t="shared" si="1799"/>
        <v>0.061266142346127-0.344642923174521i</v>
      </c>
      <c r="Q3402" s="12" t="str">
        <f t="shared" si="1800"/>
        <v>-0.061266142346127+18.8423404675112i</v>
      </c>
      <c r="R3402" s="12" t="str">
        <f t="shared" si="1801"/>
        <v>-0.0183012553968295-0.00319200765592664i</v>
      </c>
      <c r="S3402" s="12" t="str">
        <f t="shared" si="1802"/>
        <v>1.89425149678024i</v>
      </c>
      <c r="T3402" s="12" t="str">
        <f t="shared" si="1803"/>
        <v>0.00604646527997302-0.0346671804284017i</v>
      </c>
      <c r="U3402" s="12" t="str">
        <f t="shared" si="1804"/>
        <v>0.001-0.00108121564600472i</v>
      </c>
      <c r="V3402" s="12" t="str">
        <f t="shared" si="1805"/>
        <v>0.0015-0.000328636974469521i</v>
      </c>
      <c r="W3402" s="12" t="str">
        <f t="shared" si="1806"/>
        <v>0.000681203951310795-0.000396025307057468i</v>
      </c>
      <c r="X3402" s="12" t="str">
        <f t="shared" si="1807"/>
        <v>0.000669642406412737-0.000376388867586499i</v>
      </c>
      <c r="Y3402" s="12" t="str">
        <f t="shared" si="1808"/>
        <v>0.00029+1.38732731582525i</v>
      </c>
      <c r="Z3402" s="12" t="str">
        <f t="shared" si="1809"/>
        <v>-0.00325253344777723-0.0057960451157498i</v>
      </c>
      <c r="AA3402" s="12" t="str">
        <f t="shared" si="1810"/>
        <v>0.00598643510457521-8.65206837669848i</v>
      </c>
      <c r="AB3402" s="12" t="str">
        <f t="shared" si="1811"/>
        <v>0.015093106639721-0.0865357571534175i</v>
      </c>
      <c r="AC3402" s="12" t="str">
        <f t="shared" si="1812"/>
        <v>0.981874068973428-0.00399171041165106i</v>
      </c>
      <c r="AD3402" s="12" t="str">
        <f t="shared" si="1813"/>
        <v>0.0157297705439352-0.0880693066423211i</v>
      </c>
      <c r="AE3402" s="12" t="str">
        <f t="shared" si="1814"/>
        <v>-0.000561615279431707+0.000195277905843659i</v>
      </c>
      <c r="AF3402" s="12" t="str">
        <f t="shared" si="1815"/>
        <v>-13.6706930550282-0.219141322832943i</v>
      </c>
      <c r="AG3402" s="12" t="str">
        <f t="shared" si="1816"/>
        <v>0.9972419672583-0.000494572622775063i</v>
      </c>
      <c r="AH3402" s="12" t="str">
        <f t="shared" si="1817"/>
        <v>0.00774308024625054-0.00254971387480243i</v>
      </c>
      <c r="AI3402" s="12">
        <f t="shared" si="1818"/>
        <v>-41.774636293555865</v>
      </c>
      <c r="AJ3402" s="12">
        <f t="shared" si="1819"/>
        <v>-18.226163679288749</v>
      </c>
      <c r="AK3402" s="12"/>
      <c r="AL3402" s="12"/>
      <c r="AM3402" s="12"/>
      <c r="AN3402" s="12"/>
    </row>
    <row r="3403" spans="1:40" x14ac:dyDescent="0.35">
      <c r="A3403" s="12"/>
      <c r="B3403" s="12">
        <f t="shared" si="1785"/>
        <v>1473000</v>
      </c>
      <c r="C3403" s="29" t="str">
        <f t="shared" si="1787"/>
        <v>-3.19247457056991E-08+0.00150688544449699i</v>
      </c>
      <c r="D3403" s="28" t="str">
        <f t="shared" si="1788"/>
        <v>-5.39906127762024+0.0115527884078103i</v>
      </c>
      <c r="E3403" s="12" t="str">
        <f t="shared" si="1789"/>
        <v>4200</v>
      </c>
      <c r="F3403" s="12" t="str">
        <f t="shared" si="1790"/>
        <v>0.704225352112676</v>
      </c>
      <c r="G3403" s="12" t="str">
        <f t="shared" si="1786"/>
        <v>0.704225352112676</v>
      </c>
      <c r="H3403" s="12" t="str">
        <f t="shared" si="1791"/>
        <v>8.27164117271426+0.23054562112234i</v>
      </c>
      <c r="I3403" s="12" t="str">
        <f t="shared" si="1792"/>
        <v>5784.45747342221i</v>
      </c>
      <c r="J3403" s="12" t="str">
        <f t="shared" si="1793"/>
        <v>-28619.3013452389+1251.04395208784i</v>
      </c>
      <c r="K3403" s="12" t="str">
        <f t="shared" si="1794"/>
        <v>0.00881836487454267-0.20173187464407i</v>
      </c>
      <c r="L3403" s="12" t="str">
        <f t="shared" si="1795"/>
        <v>0.000480431287956856-0.00921116494731142i</v>
      </c>
      <c r="M3403" s="12" t="str">
        <f t="shared" si="1796"/>
        <v>0.00929879616249953-0.210943039591381i</v>
      </c>
      <c r="N3403" s="12" t="str">
        <f t="shared" si="1797"/>
        <v>-18.5102639149511i</v>
      </c>
      <c r="O3403" s="12" t="str">
        <f t="shared" si="1798"/>
        <v>0.942990535892877+0.332819544522951i</v>
      </c>
      <c r="P3403" s="12" t="str">
        <f t="shared" si="1799"/>
        <v>0.057009464107123-0.332819544522951i</v>
      </c>
      <c r="Q3403" s="12" t="str">
        <f t="shared" si="1800"/>
        <v>-0.057009464107123+18.8430834594741i</v>
      </c>
      <c r="R3403" s="12" t="str">
        <f t="shared" si="1801"/>
        <v>-0.0176716819450826-0.00297201947388314i</v>
      </c>
      <c r="S3403" s="12" t="str">
        <f t="shared" si="1802"/>
        <v>1.89553835241664i</v>
      </c>
      <c r="T3403" s="12" t="str">
        <f t="shared" si="1803"/>
        <v>0.00563357689687462-0.0334973508786128i</v>
      </c>
      <c r="U3403" s="12" t="str">
        <f t="shared" si="1804"/>
        <v>0.001-0.0010804816231629i</v>
      </c>
      <c r="V3403" s="12" t="str">
        <f t="shared" si="1805"/>
        <v>0.0015-0.000328413867222766i</v>
      </c>
      <c r="W3403" s="12" t="str">
        <f t="shared" si="1806"/>
        <v>0.0006811202997414-0.00039580359330053i</v>
      </c>
      <c r="X3403" s="12" t="str">
        <f t="shared" si="1807"/>
        <v>0.000669556812675967-0.000376180545827332i</v>
      </c>
      <c r="Y3403" s="12" t="str">
        <f t="shared" si="1808"/>
        <v>0.00029+1.38826979362133i</v>
      </c>
      <c r="Z3403" s="12" t="str">
        <f t="shared" si="1809"/>
        <v>-0.00324852666186547-0.0057913652907371i</v>
      </c>
      <c r="AA3403" s="12" t="str">
        <f t="shared" si="1810"/>
        <v>0.0059777724238671-8.64619171882806i</v>
      </c>
      <c r="AB3403" s="12" t="str">
        <f t="shared" si="1811"/>
        <v>0.0140624601201674-0.0836156441075787i</v>
      </c>
      <c r="AC3403" s="12" t="str">
        <f t="shared" si="1812"/>
        <v>0.982492625824757-0.00374390291243317i</v>
      </c>
      <c r="AD3403" s="12" t="str">
        <f t="shared" si="1813"/>
        <v>0.0146371362990828-0.085049843524488i</v>
      </c>
      <c r="AE3403" s="12" t="str">
        <f t="shared" si="1814"/>
        <v>-0.00054010383929127+0.000191517681158489i</v>
      </c>
      <c r="AF3403" s="12" t="str">
        <f t="shared" si="1815"/>
        <v>-13.6707024503345-0.21899283271453i</v>
      </c>
      <c r="AG3403" s="12" t="str">
        <f t="shared" si="1816"/>
        <v>0.997338323485817-0.000459971300862059i</v>
      </c>
      <c r="AH3403" s="12" t="str">
        <f t="shared" si="1817"/>
        <v>0.00744651145583852-0.00250313973003929i</v>
      </c>
      <c r="AI3403" s="12">
        <f t="shared" si="1818"/>
        <v>-42.096005311176171</v>
      </c>
      <c r="AJ3403" s="12">
        <f t="shared" si="1819"/>
        <v>-18.580035457106526</v>
      </c>
      <c r="AK3403" s="12"/>
      <c r="AL3403" s="12"/>
      <c r="AM3403" s="12"/>
      <c r="AN3403" s="12"/>
    </row>
    <row r="3404" spans="1:40" x14ac:dyDescent="0.35">
      <c r="A3404" s="12"/>
      <c r="B3404" s="12">
        <f t="shared" si="1785"/>
        <v>1474000</v>
      </c>
      <c r="C3404" s="29" t="str">
        <f t="shared" si="1787"/>
        <v>-3.18814432411105E-08+0.00150586313415564i</v>
      </c>
      <c r="D3404" s="28" t="str">
        <f t="shared" si="1788"/>
        <v>-5.39906127728825+0.0115449506951932i</v>
      </c>
      <c r="E3404" s="12" t="str">
        <f t="shared" si="1789"/>
        <v>4200</v>
      </c>
      <c r="F3404" s="12" t="str">
        <f t="shared" si="1790"/>
        <v>0.704225352112676</v>
      </c>
      <c r="G3404" s="12" t="str">
        <f t="shared" si="1786"/>
        <v>0.704225352112676</v>
      </c>
      <c r="H3404" s="12" t="str">
        <f t="shared" si="1791"/>
        <v>8.2716505492598+0.230389494197772i</v>
      </c>
      <c r="I3404" s="12" t="str">
        <f t="shared" si="1792"/>
        <v>5788.38446423919i</v>
      </c>
      <c r="J3404" s="12" t="str">
        <f t="shared" si="1793"/>
        <v>-28658.1744155921+1251.89326909537i</v>
      </c>
      <c r="K3404" s="12" t="str">
        <f t="shared" si="1794"/>
        <v>0.00880642566474483-0.201595526478526i</v>
      </c>
      <c r="L3404" s="12" t="str">
        <f t="shared" si="1795"/>
        <v>0.00047978140043635-0.00920494972655466i</v>
      </c>
      <c r="M3404" s="12" t="str">
        <f t="shared" si="1796"/>
        <v>0.00928620706518118-0.210800476205081i</v>
      </c>
      <c r="N3404" s="12" t="str">
        <f t="shared" si="1797"/>
        <v>-18.5228302855654i</v>
      </c>
      <c r="O3404" s="12" t="str">
        <f t="shared" si="1798"/>
        <v>0.947098304994738+0.320943609807228i</v>
      </c>
      <c r="P3404" s="12" t="str">
        <f t="shared" si="1799"/>
        <v>0.052901695005262-0.320943609807228i</v>
      </c>
      <c r="Q3404" s="12" t="str">
        <f t="shared" si="1800"/>
        <v>-0.052901695005262+18.8437738953726i</v>
      </c>
      <c r="R3404" s="12" t="str">
        <f t="shared" si="1801"/>
        <v>-0.0170395588636437-0.00275954666766633i</v>
      </c>
      <c r="S3404" s="12" t="str">
        <f t="shared" si="1802"/>
        <v>1.89682520805304i</v>
      </c>
      <c r="T3404" s="12" t="str">
        <f t="shared" si="1803"/>
        <v>0.00523437768202826-0.032321064786663i</v>
      </c>
      <c r="U3404" s="12" t="str">
        <f t="shared" si="1804"/>
        <v>0.001-0.00107974859628152i</v>
      </c>
      <c r="V3404" s="12" t="str">
        <f t="shared" si="1805"/>
        <v>0.0015-0.000328191062699549i</v>
      </c>
      <c r="W3404" s="12" t="str">
        <f t="shared" si="1806"/>
        <v>0.00068103676370666-0.000395582115310041i</v>
      </c>
      <c r="X3404" s="12" t="str">
        <f t="shared" si="1807"/>
        <v>0.000669471338031997-0.000375972442151128i</v>
      </c>
      <c r="Y3404" s="12" t="str">
        <f t="shared" si="1808"/>
        <v>0.00029+1.38921227141741i</v>
      </c>
      <c r="Z3404" s="12" t="str">
        <f t="shared" si="1809"/>
        <v>-0.00324452719388348-0.00578669285441474i</v>
      </c>
      <c r="AA3404" s="12" t="str">
        <f t="shared" si="1810"/>
        <v>0.00596912848138562-8.64032303997699i</v>
      </c>
      <c r="AB3404" s="12" t="str">
        <f t="shared" si="1811"/>
        <v>0.0130659843213026-0.0806794143266151i</v>
      </c>
      <c r="AC3404" s="12" t="str">
        <f t="shared" si="1812"/>
        <v>0.98311407447592-0.0035035214643532i</v>
      </c>
      <c r="AD3404" s="12" t="str">
        <f t="shared" si="1813"/>
        <v>0.0135826880448459-0.0820167559196929i</v>
      </c>
      <c r="AE3404" s="12" t="str">
        <f t="shared" si="1814"/>
        <v>-0.000518675176150304+0.000187506751082694i</v>
      </c>
      <c r="AF3404" s="12" t="str">
        <f t="shared" si="1815"/>
        <v>-13.6707118265481-0.218844543502579i</v>
      </c>
      <c r="AG3404" s="12" t="str">
        <f t="shared" si="1816"/>
        <v>0.997434975915722-0.000426611139264935i</v>
      </c>
      <c r="AH3404" s="12" t="str">
        <f t="shared" si="1817"/>
        <v>0.00715108290650187-0.00245308301281594i</v>
      </c>
      <c r="AI3404" s="12">
        <f t="shared" si="1818"/>
        <v>-42.42941188992306</v>
      </c>
      <c r="AJ3404" s="12">
        <f t="shared" si="1819"/>
        <v>-18.933843404573839</v>
      </c>
      <c r="AK3404" s="12"/>
      <c r="AL3404" s="12"/>
      <c r="AM3404" s="12"/>
      <c r="AN3404" s="12"/>
    </row>
    <row r="3405" spans="1:40" x14ac:dyDescent="0.35">
      <c r="A3405" s="12"/>
      <c r="B3405" s="12">
        <f t="shared" si="1785"/>
        <v>1475000</v>
      </c>
      <c r="C3405" s="29" t="str">
        <f t="shared" si="1787"/>
        <v>-3.18382288194726E-08+0.0015048422099978i</v>
      </c>
      <c r="D3405" s="28" t="str">
        <f t="shared" si="1788"/>
        <v>-5.39906127695694+0.0115371236099831i</v>
      </c>
      <c r="E3405" s="12" t="str">
        <f t="shared" si="1789"/>
        <v>4200</v>
      </c>
      <c r="F3405" s="12" t="str">
        <f t="shared" si="1790"/>
        <v>0.704225352112676</v>
      </c>
      <c r="G3405" s="12" t="str">
        <f t="shared" si="1786"/>
        <v>0.704225352112676</v>
      </c>
      <c r="H3405" s="12" t="str">
        <f t="shared" si="1791"/>
        <v>8.2716599067637+0.230233578400001i</v>
      </c>
      <c r="I3405" s="12" t="str">
        <f t="shared" si="1792"/>
        <v>5792.31145505618i</v>
      </c>
      <c r="J3405" s="12" t="str">
        <f t="shared" si="1793"/>
        <v>-28697.0738673979+1252.7425861029i</v>
      </c>
      <c r="K3405" s="12" t="str">
        <f t="shared" si="1794"/>
        <v>0.00879451067052159-0.201459362154107i</v>
      </c>
      <c r="L3405" s="12" t="str">
        <f t="shared" si="1795"/>
        <v>0.000479132829504319-0.00919874286463904i</v>
      </c>
      <c r="M3405" s="12" t="str">
        <f t="shared" si="1796"/>
        <v>0.00927364350002591-0.210658105018746i</v>
      </c>
      <c r="N3405" s="12" t="str">
        <f t="shared" si="1797"/>
        <v>-18.5353966561798i</v>
      </c>
      <c r="O3405" s="12" t="str">
        <f t="shared" si="1798"/>
        <v>0.951056516295159+0.30901699437493i</v>
      </c>
      <c r="P3405" s="12" t="str">
        <f t="shared" si="1799"/>
        <v>0.048943483704841-0.30901699437493i</v>
      </c>
      <c r="Q3405" s="12" t="str">
        <f t="shared" si="1800"/>
        <v>-0.048943483704841+18.8444136505547i</v>
      </c>
      <c r="R3405" s="12" t="str">
        <f t="shared" si="1801"/>
        <v>-0.0164049692796364-0.00255463333860789i</v>
      </c>
      <c r="S3405" s="12" t="str">
        <f t="shared" si="1802"/>
        <v>1.89811206368944i</v>
      </c>
      <c r="T3405" s="12" t="str">
        <f t="shared" si="1803"/>
        <v>0.00484898035831487-0.0311384700941325i</v>
      </c>
      <c r="U3405" s="12" t="str">
        <f t="shared" si="1804"/>
        <v>0.001-0.00107901656333488i</v>
      </c>
      <c r="V3405" s="12" t="str">
        <f t="shared" si="1805"/>
        <v>0.0015-0.00032796856028416i</v>
      </c>
      <c r="W3405" s="12" t="str">
        <f t="shared" si="1806"/>
        <v>0.000680953343024978-0.000395360872708673i</v>
      </c>
      <c r="X3405" s="12" t="str">
        <f t="shared" si="1807"/>
        <v>0.000669385982289497-0.000375764556214315i</v>
      </c>
      <c r="Y3405" s="12" t="str">
        <f t="shared" si="1808"/>
        <v>0.00029+1.39015474921348i</v>
      </c>
      <c r="Z3405" s="12" t="str">
        <f t="shared" si="1809"/>
        <v>-0.00324053502598573-0.00578202779007677i</v>
      </c>
      <c r="AA3405" s="12" t="str">
        <f t="shared" si="1810"/>
        <v>0.00596050322361375-8.63446232390401i</v>
      </c>
      <c r="AB3405" s="12" t="str">
        <f t="shared" si="1811"/>
        <v>0.0121039606204909-0.0777274371003421i</v>
      </c>
      <c r="AC3405" s="12" t="str">
        <f t="shared" si="1812"/>
        <v>0.983738333208211-0.0032706139493734i</v>
      </c>
      <c r="AD3405" s="12" t="str">
        <f t="shared" si="1813"/>
        <v>0.0125665965400124-0.0789705290440885i</v>
      </c>
      <c r="AE3405" s="12" t="str">
        <f t="shared" si="1814"/>
        <v>-0.000497332289775326+0.000183246354966958i</v>
      </c>
      <c r="AF3405" s="12" t="str">
        <f t="shared" si="1815"/>
        <v>-13.6707211837206-0.218696454790018i</v>
      </c>
      <c r="AG3405" s="12" t="str">
        <f t="shared" si="1816"/>
        <v>0.997531908780743-0.000394494960615706i</v>
      </c>
      <c r="AH3405" s="12" t="str">
        <f t="shared" si="1817"/>
        <v>0.00685683631011562-0.00239956236950404i</v>
      </c>
      <c r="AI3405" s="12">
        <f t="shared" si="1818"/>
        <v>-42.775791334865254</v>
      </c>
      <c r="AJ3405" s="12">
        <f t="shared" si="1819"/>
        <v>-19.287587103717673</v>
      </c>
      <c r="AK3405" s="12"/>
      <c r="AL3405" s="12"/>
      <c r="AM3405" s="12"/>
      <c r="AN3405" s="12"/>
    </row>
    <row r="3406" spans="1:40" x14ac:dyDescent="0.35">
      <c r="A3406" s="12"/>
      <c r="B3406" s="12">
        <f t="shared" si="1785"/>
        <v>1476000</v>
      </c>
      <c r="C3406" s="29" t="str">
        <f t="shared" si="1787"/>
        <v>-3.17951022022675E-08+0.00150382266920603i</v>
      </c>
      <c r="D3406" s="28" t="str">
        <f t="shared" si="1788"/>
        <v>-5.3990612766263+0.0115293071305796i</v>
      </c>
      <c r="E3406" s="12" t="str">
        <f t="shared" si="1789"/>
        <v>4200</v>
      </c>
      <c r="F3406" s="12" t="str">
        <f t="shared" si="1790"/>
        <v>0.704225352112676</v>
      </c>
      <c r="G3406" s="12" t="str">
        <f t="shared" si="1786"/>
        <v>0.704225352112676</v>
      </c>
      <c r="H3406" s="12" t="str">
        <f t="shared" si="1791"/>
        <v>8.27166924527744+0.230077873301448i</v>
      </c>
      <c r="I3406" s="12" t="str">
        <f t="shared" si="1792"/>
        <v>5796.23844587317i</v>
      </c>
      <c r="J3406" s="12" t="str">
        <f t="shared" si="1793"/>
        <v>-28735.9997006563+1253.59190311042i</v>
      </c>
      <c r="K3406" s="12" t="str">
        <f t="shared" si="1794"/>
        <v>0.00878261982647052-0.201323381299955i</v>
      </c>
      <c r="L3406" s="12" t="str">
        <f t="shared" si="1795"/>
        <v>0.000478485571610063-0.00919254434475984i</v>
      </c>
      <c r="M3406" s="12" t="str">
        <f t="shared" si="1796"/>
        <v>0.00926110539808058-0.210515925644715i</v>
      </c>
      <c r="N3406" s="12" t="str">
        <f t="shared" si="1797"/>
        <v>-18.5479630267941i</v>
      </c>
      <c r="O3406" s="12" t="str">
        <f t="shared" si="1798"/>
        <v>0.954864544746631+0.297041581577072i</v>
      </c>
      <c r="P3406" s="12" t="str">
        <f t="shared" si="1799"/>
        <v>0.045135455253369-0.297041581577072i</v>
      </c>
      <c r="Q3406" s="12" t="str">
        <f t="shared" si="1800"/>
        <v>-0.045135455253369+18.8450046083712i</v>
      </c>
      <c r="R3406" s="12" t="str">
        <f t="shared" si="1801"/>
        <v>-0.015767997227446-0.00235732282603639i</v>
      </c>
      <c r="S3406" s="12" t="str">
        <f t="shared" si="1802"/>
        <v>1.89939891932584i</v>
      </c>
      <c r="T3406" s="12" t="str">
        <f t="shared" si="1803"/>
        <v>0.00447749642827565-0.0299497168937438i</v>
      </c>
      <c r="U3406" s="12" t="str">
        <f t="shared" si="1804"/>
        <v>0.001-0.00107828552230281i</v>
      </c>
      <c r="V3406" s="12" t="str">
        <f t="shared" si="1805"/>
        <v>0.0015-0.000327746359362557i</v>
      </c>
      <c r="W3406" s="12" t="str">
        <f t="shared" si="1806"/>
        <v>0.00068087003751502-0.000395139865119982i</v>
      </c>
      <c r="X3406" s="12" t="str">
        <f t="shared" si="1807"/>
        <v>0.000669300745257445-0.00037555688767413i</v>
      </c>
      <c r="Y3406" s="12" t="str">
        <f t="shared" si="1808"/>
        <v>0.00029+1.39109722700956i</v>
      </c>
      <c r="Z3406" s="12" t="str">
        <f t="shared" si="1809"/>
        <v>-0.0032365501403819-0.00577737008106509i</v>
      </c>
      <c r="AA3406" s="12" t="str">
        <f t="shared" si="1810"/>
        <v>0.00595189659722293-8.62860955441172i</v>
      </c>
      <c r="AB3406" s="12" t="str">
        <f t="shared" si="1811"/>
        <v>0.0111766673489004-0.0747600870882278i</v>
      </c>
      <c r="AC3406" s="12" t="str">
        <f t="shared" si="1812"/>
        <v>0.98436531935966-0.00304522751867059i</v>
      </c>
      <c r="AD3406" s="12" t="str">
        <f t="shared" si="1813"/>
        <v>0.0115890263207641-0.0759116502752967i</v>
      </c>
      <c r="AE3406" s="12" t="str">
        <f t="shared" si="1814"/>
        <v>-0.000476078161870134+0.000178737768420876i</v>
      </c>
      <c r="AF3406" s="12" t="str">
        <f t="shared" si="1815"/>
        <v>-13.6707305219037-0.218548566170868i</v>
      </c>
      <c r="AG3406" s="12" t="str">
        <f t="shared" si="1816"/>
        <v>0.997629106288704-0.000363625385540906i</v>
      </c>
      <c r="AH3406" s="12" t="str">
        <f t="shared" si="1817"/>
        <v>0.00656381307215128-0.00234259694581419i</v>
      </c>
      <c r="AI3406" s="12">
        <f t="shared" si="1818"/>
        <v>-43.136193561156816</v>
      </c>
      <c r="AJ3406" s="12">
        <f t="shared" si="1819"/>
        <v>-19.641266148656086</v>
      </c>
      <c r="AK3406" s="12"/>
      <c r="AL3406" s="12"/>
      <c r="AM3406" s="12"/>
      <c r="AN3406" s="12"/>
    </row>
    <row r="3407" spans="1:40" x14ac:dyDescent="0.35">
      <c r="A3407" s="12"/>
      <c r="B3407" s="12">
        <f t="shared" si="1785"/>
        <v>1477000</v>
      </c>
      <c r="C3407" s="29" t="str">
        <f t="shared" si="1787"/>
        <v>-3.17520631517844E-08+0.00150280450897051i</v>
      </c>
      <c r="D3407" s="28" t="str">
        <f t="shared" si="1788"/>
        <v>-5.39906127629633+0.0115215012354406i</v>
      </c>
      <c r="E3407" s="12" t="str">
        <f t="shared" si="1789"/>
        <v>4200</v>
      </c>
      <c r="F3407" s="12" t="str">
        <f t="shared" si="1790"/>
        <v>0.704225352112676</v>
      </c>
      <c r="G3407" s="12" t="str">
        <f t="shared" si="1786"/>
        <v>0.704225352112676</v>
      </c>
      <c r="H3407" s="12" t="str">
        <f t="shared" si="1791"/>
        <v>8.27167856485238+0.22992237847569i</v>
      </c>
      <c r="I3407" s="12" t="str">
        <f t="shared" si="1792"/>
        <v>5800.16543669015i</v>
      </c>
      <c r="J3407" s="12" t="str">
        <f t="shared" si="1793"/>
        <v>-28774.9519153672+1254.44122011795i</v>
      </c>
      <c r="K3407" s="12" t="str">
        <f t="shared" si="1794"/>
        <v>0.00877075306740996-0.201187583546203i</v>
      </c>
      <c r="L3407" s="12" t="str">
        <f t="shared" si="1795"/>
        <v>0.000477839623214825-0.00918635415015723i</v>
      </c>
      <c r="M3407" s="12" t="str">
        <f t="shared" si="1796"/>
        <v>0.00924859269062478-0.21037393769636i</v>
      </c>
      <c r="N3407" s="12" t="str">
        <f t="shared" si="1797"/>
        <v>-18.5605293974085i</v>
      </c>
      <c r="O3407" s="12" t="str">
        <f t="shared" si="1798"/>
        <v>0.958521789017377+0.285019262469973i</v>
      </c>
      <c r="P3407" s="12" t="str">
        <f t="shared" si="1799"/>
        <v>0.0414782109826231-0.285019262469973i</v>
      </c>
      <c r="Q3407" s="12" t="str">
        <f t="shared" si="1800"/>
        <v>-0.0414782109826231+18.8455486598785i</v>
      </c>
      <c r="R3407" s="12" t="str">
        <f t="shared" si="1801"/>
        <v>-0.0151287276469618-0.00216765768737492i</v>
      </c>
      <c r="S3407" s="12" t="str">
        <f t="shared" si="1802"/>
        <v>1.90068577496224i</v>
      </c>
      <c r="T3407" s="12" t="str">
        <f t="shared" si="1803"/>
        <v>0.00412003613138106-0.0287549574318583i</v>
      </c>
      <c r="U3407" s="12" t="str">
        <f t="shared" si="1804"/>
        <v>0.001-0.00107755547117058i</v>
      </c>
      <c r="V3407" s="12" t="str">
        <f t="shared" si="1805"/>
        <v>0.0015-0.000327524459322366i</v>
      </c>
      <c r="W3407" s="12" t="str">
        <f t="shared" si="1806"/>
        <v>0.000680786846995721-0.000394919092168391i</v>
      </c>
      <c r="X3407" s="12" t="str">
        <f t="shared" si="1807"/>
        <v>0.00066921562674512-0.000375349436188588i</v>
      </c>
      <c r="Y3407" s="12" t="str">
        <f t="shared" si="1808"/>
        <v>0.00029+1.39203970480564i</v>
      </c>
      <c r="Z3407" s="12" t="str">
        <f t="shared" si="1809"/>
        <v>-0.00323257251933667-0.00577271971076952i</v>
      </c>
      <c r="AA3407" s="12" t="str">
        <f t="shared" si="1810"/>
        <v>0.00594330854907277-8.62276471534681i</v>
      </c>
      <c r="AB3407" s="12" t="str">
        <f t="shared" si="1811"/>
        <v>0.0102843796848388-0.0717777443256256i</v>
      </c>
      <c r="AC3407" s="12" t="str">
        <f t="shared" si="1812"/>
        <v>0.984994949326036-0.0028274085725835i</v>
      </c>
      <c r="AD3407" s="12" t="str">
        <f t="shared" si="1813"/>
        <v>0.0106501356728134-0.0728406090709572i</v>
      </c>
      <c r="AE3407" s="12" t="str">
        <f t="shared" si="1814"/>
        <v>-0.000454915755631515+0.000173982303053702i</v>
      </c>
      <c r="AF3407" s="12" t="str">
        <f t="shared" si="1815"/>
        <v>-13.6707398411487-0.218400877240249i</v>
      </c>
      <c r="AG3407" s="12" t="str">
        <f t="shared" si="1816"/>
        <v>0.99772655262515-0.000334004832474246i</v>
      </c>
      <c r="AH3407" s="12" t="str">
        <f t="shared" si="1817"/>
        <v>0.00627205428580035-0.00228220638157678i</v>
      </c>
      <c r="AI3407" s="12">
        <f t="shared" si="1818"/>
        <v>-43.51180261558995</v>
      </c>
      <c r="AJ3407" s="12">
        <f t="shared" si="1819"/>
        <v>-19.994880145655362</v>
      </c>
      <c r="AK3407" s="12"/>
      <c r="AL3407" s="12"/>
      <c r="AM3407" s="12"/>
      <c r="AN3407" s="12"/>
    </row>
    <row r="3408" spans="1:40" x14ac:dyDescent="0.35">
      <c r="A3408" s="12"/>
      <c r="B3408" s="12">
        <f t="shared" si="1785"/>
        <v>1478000</v>
      </c>
      <c r="C3408" s="29" t="str">
        <f t="shared" si="1787"/>
        <v>-3.17091114311163E-08+0.00150178772648903i</v>
      </c>
      <c r="D3408" s="28" t="str">
        <f t="shared" si="1788"/>
        <v>-5.39906127596704+0.0115137059030826i</v>
      </c>
      <c r="E3408" s="12" t="str">
        <f t="shared" si="1789"/>
        <v>4200</v>
      </c>
      <c r="F3408" s="12" t="str">
        <f t="shared" si="1790"/>
        <v>0.704225352112676</v>
      </c>
      <c r="G3408" s="12" t="str">
        <f t="shared" si="1786"/>
        <v>0.704225352112676</v>
      </c>
      <c r="H3408" s="12" t="str">
        <f t="shared" si="1791"/>
        <v>8.27168786553969+0.229767093497451i</v>
      </c>
      <c r="I3408" s="12" t="str">
        <f t="shared" si="1792"/>
        <v>5804.09242750714i</v>
      </c>
      <c r="J3408" s="12" t="str">
        <f t="shared" si="1793"/>
        <v>-28813.9305115307+1255.29053712548i</v>
      </c>
      <c r="K3408" s="12" t="str">
        <f t="shared" si="1794"/>
        <v>0.00875891032837761-0.201051968523979i</v>
      </c>
      <c r="L3408" s="12" t="str">
        <f t="shared" si="1795"/>
        <v>0.000477194980791766-0.00918017226411623i</v>
      </c>
      <c r="M3408" s="12" t="str">
        <f t="shared" si="1796"/>
        <v>0.00923610530916938-0.210232140788095i</v>
      </c>
      <c r="N3408" s="12" t="str">
        <f t="shared" si="1797"/>
        <v>-18.5730957680229i</v>
      </c>
      <c r="O3408" s="12" t="str">
        <f t="shared" si="1798"/>
        <v>0.962027671586097+0.272951935517285i</v>
      </c>
      <c r="P3408" s="12" t="str">
        <f t="shared" si="1799"/>
        <v>0.037972328413903-0.272951935517285i</v>
      </c>
      <c r="Q3408" s="12" t="str">
        <f t="shared" si="1800"/>
        <v>-0.037972328413903+18.8460477035402i</v>
      </c>
      <c r="R3408" s="12" t="str">
        <f t="shared" si="1801"/>
        <v>-0.0144872463814711-0.00198567967805064i</v>
      </c>
      <c r="S3408" s="12" t="str">
        <f t="shared" si="1802"/>
        <v>1.90197263059864i</v>
      </c>
      <c r="T3408" s="12" t="str">
        <f t="shared" si="1803"/>
        <v>0.00377670840078824-0.0275543461102972i</v>
      </c>
      <c r="U3408" s="12" t="str">
        <f t="shared" si="1804"/>
        <v>0.001-0.00107682640792893i</v>
      </c>
      <c r="V3408" s="12" t="str">
        <f t="shared" si="1805"/>
        <v>0.0015-0.000327302859552865i</v>
      </c>
      <c r="W3408" s="12" t="str">
        <f t="shared" si="1806"/>
        <v>0.000680703771286271-0.000394698553479188i</v>
      </c>
      <c r="X3408" s="12" t="str">
        <f t="shared" si="1807"/>
        <v>0.000669130626562097-0.000375142201416485i</v>
      </c>
      <c r="Y3408" s="12" t="str">
        <f t="shared" si="1808"/>
        <v>0.00029+1.39298218260171i</v>
      </c>
      <c r="Z3408" s="12" t="str">
        <f t="shared" si="1809"/>
        <v>-0.00322860214516937-0.00576807666262744i</v>
      </c>
      <c r="AA3408" s="12" t="str">
        <f t="shared" si="1810"/>
        <v>0.00593473902620987-8.61692779059969i</v>
      </c>
      <c r="AB3408" s="12" t="str">
        <f t="shared" si="1811"/>
        <v>0.00942736954581197-0.0687807942283186i</v>
      </c>
      <c r="AC3408" s="12" t="str">
        <f t="shared" si="1812"/>
        <v>0.985627138562189-0.0026172027403576i</v>
      </c>
      <c r="AD3408" s="12" t="str">
        <f t="shared" si="1813"/>
        <v>0.00975007660475509-0.0697578968872637i</v>
      </c>
      <c r="AE3408" s="12" t="str">
        <f t="shared" si="1814"/>
        <v>-0.000433848015311075+0.000168981306210005i</v>
      </c>
      <c r="AF3408" s="12" t="str">
        <f t="shared" si="1815"/>
        <v>-13.6707491415067-0.218253387594368i</v>
      </c>
      <c r="AG3408" s="12" t="str">
        <f t="shared" si="1816"/>
        <v>0.997824231955968-0.0003056355175079i</v>
      </c>
      <c r="AH3408" s="12" t="str">
        <f t="shared" si="1817"/>
        <v>0.00598160072622557-0.00221841080546395i</v>
      </c>
      <c r="AI3408" s="12">
        <f t="shared" si="1818"/>
        <v>-43.903960540097529</v>
      </c>
      <c r="AJ3408" s="12">
        <f t="shared" si="1819"/>
        <v>-20.348428713144365</v>
      </c>
      <c r="AK3408" s="12"/>
      <c r="AL3408" s="12"/>
      <c r="AM3408" s="12"/>
      <c r="AN3408" s="12"/>
    </row>
    <row r="3409" spans="1:40" x14ac:dyDescent="0.35">
      <c r="A3409" s="12"/>
      <c r="B3409" s="12">
        <f t="shared" si="1785"/>
        <v>1479000</v>
      </c>
      <c r="C3409" s="29" t="str">
        <f t="shared" si="1787"/>
        <v>-3.16662468041572E-08+0.00150077231896696i</v>
      </c>
      <c r="D3409" s="28" t="str">
        <f t="shared" si="1788"/>
        <v>-5.39906127563841+0.01150592111208i</v>
      </c>
      <c r="E3409" s="12" t="str">
        <f t="shared" si="1789"/>
        <v>4200</v>
      </c>
      <c r="F3409" s="12" t="str">
        <f t="shared" si="1790"/>
        <v>0.704225352112676</v>
      </c>
      <c r="G3409" s="12" t="str">
        <f t="shared" si="1786"/>
        <v>0.704225352112676</v>
      </c>
      <c r="H3409" s="12" t="str">
        <f t="shared" si="1791"/>
        <v>8.27169714739033+0.229612017942602i</v>
      </c>
      <c r="I3409" s="12" t="str">
        <f t="shared" si="1792"/>
        <v>5808.01941832413i</v>
      </c>
      <c r="J3409" s="12" t="str">
        <f t="shared" si="1793"/>
        <v>-28852.9354891467+1256.13985413301i</v>
      </c>
      <c r="K3409" s="12" t="str">
        <f t="shared" si="1794"/>
        <v>0.00874709154463004-0.200916535865398i</v>
      </c>
      <c r="L3409" s="12" t="str">
        <f t="shared" si="1795"/>
        <v>0.000476551640825888-0.00917399866996631i</v>
      </c>
      <c r="M3409" s="12" t="str">
        <f t="shared" si="1796"/>
        <v>0.00922364318545593-0.210090534535364i</v>
      </c>
      <c r="N3409" s="12" t="str">
        <f t="shared" si="1797"/>
        <v>-18.5856621386372i</v>
      </c>
      <c r="O3409" s="12" t="str">
        <f t="shared" si="1798"/>
        <v>0.96538163883327+0.260841506289913i</v>
      </c>
      <c r="P3409" s="12" t="str">
        <f t="shared" si="1799"/>
        <v>0.03461836116673-0.260841506289913i</v>
      </c>
      <c r="Q3409" s="12" t="str">
        <f t="shared" si="1800"/>
        <v>-0.03461836116673+18.8465036449271i</v>
      </c>
      <c r="R3409" s="12" t="str">
        <f t="shared" si="1801"/>
        <v>-0.0138436401750731-0.00181142973118392i</v>
      </c>
      <c r="S3409" s="12" t="str">
        <f t="shared" si="1802"/>
        <v>1.90325948623504i</v>
      </c>
      <c r="T3409" s="12" t="str">
        <f t="shared" si="1803"/>
        <v>0.00344762081952398-0.0263480394872324i</v>
      </c>
      <c r="U3409" s="12" t="str">
        <f t="shared" si="1804"/>
        <v>0.001-0.001076098330574i</v>
      </c>
      <c r="V3409" s="12" t="str">
        <f t="shared" si="1805"/>
        <v>0.0015-0.000327081559444987i</v>
      </c>
      <c r="W3409" s="12" t="str">
        <f t="shared" si="1806"/>
        <v>0.000680620810206131-0.000394478248678526i</v>
      </c>
      <c r="X3409" s="12" t="str">
        <f t="shared" si="1807"/>
        <v>0.000669045744518254-0.000374935183017406i</v>
      </c>
      <c r="Y3409" s="12" t="str">
        <f t="shared" si="1808"/>
        <v>0.00029+1.39392466039779i</v>
      </c>
      <c r="Z3409" s="12" t="str">
        <f t="shared" si="1809"/>
        <v>-0.00322463900025389-0.00576344092012363i</v>
      </c>
      <c r="AA3409" s="12" t="str">
        <f t="shared" si="1810"/>
        <v>0.00592618797586699-8.61109876410419i</v>
      </c>
      <c r="AB3409" s="12" t="str">
        <f t="shared" si="1811"/>
        <v>0.00860590547914797-0.0657696275947446i</v>
      </c>
      <c r="AC3409" s="12" t="str">
        <f t="shared" si="1812"/>
        <v>0.986261801583856-0.00241465485964926i</v>
      </c>
      <c r="AD3409" s="12" t="str">
        <f t="shared" si="1813"/>
        <v>0.00888899482243896-0.0666640070969118i</v>
      </c>
      <c r="AE3409" s="12" t="str">
        <f t="shared" si="1814"/>
        <v>-0.000412877865779245+0.000163736160699492i</v>
      </c>
      <c r="AF3409" s="12" t="str">
        <f t="shared" si="1815"/>
        <v>-13.6707584230287-0.218106096830522i</v>
      </c>
      <c r="AG3409" s="12" t="str">
        <f t="shared" si="1816"/>
        <v>0.997922128430009-0.000278519454276227i</v>
      </c>
      <c r="AH3409" s="12" t="str">
        <f t="shared" si="1817"/>
        <v>0.00569249284488537-0.00215123082964491i</v>
      </c>
      <c r="AI3409" s="12">
        <f t="shared" si="1818"/>
        <v>-44.314196790339857</v>
      </c>
      <c r="AJ3409" s="12">
        <f t="shared" si="1819"/>
        <v>-20.701911481757669</v>
      </c>
      <c r="AK3409" s="12"/>
      <c r="AL3409" s="12"/>
      <c r="AM3409" s="12"/>
      <c r="AN3409" s="12"/>
    </row>
    <row r="3410" spans="1:40" x14ac:dyDescent="0.35">
      <c r="A3410" s="12"/>
      <c r="B3410" s="12">
        <f t="shared" si="1785"/>
        <v>1480000</v>
      </c>
      <c r="C3410" s="29" t="str">
        <f t="shared" si="1787"/>
        <v>-3.16234690355981E-08+0.0014997582836172i</v>
      </c>
      <c r="D3410" s="28" t="str">
        <f t="shared" si="1788"/>
        <v>-5.39906127531045+0.0114981468410652i</v>
      </c>
      <c r="E3410" s="12" t="str">
        <f t="shared" si="1789"/>
        <v>4200</v>
      </c>
      <c r="F3410" s="12" t="str">
        <f t="shared" si="1790"/>
        <v>0.704225352112676</v>
      </c>
      <c r="G3410" s="12" t="str">
        <f t="shared" si="1786"/>
        <v>0.704225352112676</v>
      </c>
      <c r="H3410" s="12" t="str">
        <f t="shared" si="1791"/>
        <v>8.27170641045513+0.229457151388155i</v>
      </c>
      <c r="I3410" s="12" t="str">
        <f t="shared" si="1792"/>
        <v>5811.94640914112i</v>
      </c>
      <c r="J3410" s="12" t="str">
        <f t="shared" si="1793"/>
        <v>-28891.9668482153+1256.98917114053i</v>
      </c>
      <c r="K3410" s="12" t="str">
        <f t="shared" si="1794"/>
        <v>0.00873529665164152-0.20078128520356i</v>
      </c>
      <c r="L3410" s="12" t="str">
        <f t="shared" si="1795"/>
        <v>0.000475909599814004-0.00916783335108145i</v>
      </c>
      <c r="M3410" s="12" t="str">
        <f t="shared" si="1796"/>
        <v>0.00921120625145552-0.209949118554641i</v>
      </c>
      <c r="N3410" s="12" t="str">
        <f t="shared" si="1797"/>
        <v>-18.5982285092516i</v>
      </c>
      <c r="O3410" s="12" t="str">
        <f t="shared" si="1798"/>
        <v>0.968583161128638+0.24868988716483i</v>
      </c>
      <c r="P3410" s="12" t="str">
        <f t="shared" si="1799"/>
        <v>0.031416838871362-0.24868988716483i</v>
      </c>
      <c r="Q3410" s="12" t="str">
        <f t="shared" si="1800"/>
        <v>-0.031416838871362+18.8469183964164i</v>
      </c>
      <c r="R3410" s="12" t="str">
        <f t="shared" si="1801"/>
        <v>-0.0131979966696528-0.00164494793708353i</v>
      </c>
      <c r="S3410" s="12" t="str">
        <f t="shared" si="1802"/>
        <v>1.90454634187144i</v>
      </c>
      <c r="T3410" s="12" t="str">
        <f t="shared" si="1803"/>
        <v>0.00313287957614141-0.0251361962772187i</v>
      </c>
      <c r="U3410" s="12" t="str">
        <f t="shared" si="1804"/>
        <v>0.001-0.0010753712371074i</v>
      </c>
      <c r="V3410" s="12" t="str">
        <f t="shared" si="1805"/>
        <v>0.0015-0.000326860558391308i</v>
      </c>
      <c r="W3410" s="12" t="str">
        <f t="shared" si="1806"/>
        <v>0.000680537963575022-0.000394258177393428i</v>
      </c>
      <c r="X3410" s="12" t="str">
        <f t="shared" si="1807"/>
        <v>0.00066896098042376-0.000374728380651717i</v>
      </c>
      <c r="Y3410" s="12" t="str">
        <f t="shared" si="1808"/>
        <v>0.00029+1.39486713819387i</v>
      </c>
      <c r="Z3410" s="12" t="str">
        <f t="shared" si="1809"/>
        <v>-0.00322068306701858-0.00575881246679022i</v>
      </c>
      <c r="AA3410" s="12" t="str">
        <f t="shared" si="1810"/>
        <v>0.00591765534546267-8.60527761983783i</v>
      </c>
      <c r="AB3410" s="12" t="str">
        <f t="shared" si="1811"/>
        <v>0.00782025255130833-0.0627446406060754i</v>
      </c>
      <c r="AC3410" s="12" t="str">
        <f t="shared" si="1812"/>
        <v>0.986898851969915-0.00221980895581788i</v>
      </c>
      <c r="AD3410" s="12" t="str">
        <f t="shared" si="1813"/>
        <v>0.00806702970446223-0.063559434906712i</v>
      </c>
      <c r="AE3410" s="12" t="str">
        <f t="shared" si="1814"/>
        <v>-0.000392008212093212+0.000158248284521293i</v>
      </c>
      <c r="AF3410" s="12" t="str">
        <f t="shared" si="1815"/>
        <v>-13.6707676857656-0.21795900454709i</v>
      </c>
      <c r="AG3410" s="12" t="str">
        <f t="shared" si="1816"/>
        <v>0.998020226181712-0.000252658453874864i</v>
      </c>
      <c r="AH3410" s="12" t="str">
        <f t="shared" si="1817"/>
        <v>0.00540477076395446-0.00208068754437904i</v>
      </c>
      <c r="AI3410" s="12">
        <f t="shared" si="1818"/>
        <v>-44.744264837206124</v>
      </c>
      <c r="AJ3410" s="12">
        <f t="shared" si="1819"/>
        <v>-21.055328094371774</v>
      </c>
      <c r="AK3410" s="12"/>
      <c r="AL3410" s="12"/>
      <c r="AM3410" s="12"/>
      <c r="AN3410" s="12"/>
    </row>
    <row r="3411" spans="1:40" x14ac:dyDescent="0.35">
      <c r="A3411" s="12"/>
      <c r="B3411" s="12">
        <f t="shared" si="1785"/>
        <v>1481000</v>
      </c>
      <c r="C3411" s="29" t="str">
        <f t="shared" si="1787"/>
        <v>-3.15807778909243E-08+0.00149874561766023i</v>
      </c>
      <c r="D3411" s="28" t="str">
        <f t="shared" si="1788"/>
        <v>-5.39906127498315+0.0114903830687284i</v>
      </c>
      <c r="E3411" s="12" t="str">
        <f t="shared" si="1789"/>
        <v>4200</v>
      </c>
      <c r="F3411" s="12" t="str">
        <f t="shared" si="1790"/>
        <v>0.704225352112676</v>
      </c>
      <c r="G3411" s="12" t="str">
        <f t="shared" si="1786"/>
        <v>0.704225352112676</v>
      </c>
      <c r="H3411" s="12" t="str">
        <f t="shared" si="1791"/>
        <v>8.27171565478474+0.229302493412255i</v>
      </c>
      <c r="I3411" s="12" t="str">
        <f t="shared" si="1792"/>
        <v>5815.8733999581i</v>
      </c>
      <c r="J3411" s="12" t="str">
        <f t="shared" si="1793"/>
        <v>-28931.0245887365+1257.83848814806i</v>
      </c>
      <c r="K3411" s="12" t="str">
        <f t="shared" si="1794"/>
        <v>0.00872352558510351-0.200646216172544i</v>
      </c>
      <c r="L3411" s="12" t="str">
        <f t="shared" si="1795"/>
        <v>0.000475268854264687-0.00916167629087989i</v>
      </c>
      <c r="M3411" s="12" t="str">
        <f t="shared" si="1796"/>
        <v>0.0091987944393682-0.209807892463424i</v>
      </c>
      <c r="N3411" s="12" t="str">
        <f t="shared" si="1797"/>
        <v>-18.6107948798659i</v>
      </c>
      <c r="O3411" s="12" t="str">
        <f t="shared" si="1798"/>
        <v>0.971631732914666+0.236498997023759i</v>
      </c>
      <c r="P3411" s="12" t="str">
        <f t="shared" si="1799"/>
        <v>0.028368267085334-0.236498997023759i</v>
      </c>
      <c r="Q3411" s="12" t="str">
        <f t="shared" si="1800"/>
        <v>-0.028368267085334+18.8472938768897i</v>
      </c>
      <c r="R3411" s="12" t="str">
        <f t="shared" si="1801"/>
        <v>-0.0125504044014538-0.00148627352256617i</v>
      </c>
      <c r="S3411" s="12" t="str">
        <f t="shared" si="1802"/>
        <v>1.90583319750784i</v>
      </c>
      <c r="T3411" s="12" t="str">
        <f t="shared" si="1803"/>
        <v>0.00283258941988352-0.0239189773504392i</v>
      </c>
      <c r="U3411" s="12" t="str">
        <f t="shared" si="1804"/>
        <v>0.001-0.00107464512553609i</v>
      </c>
      <c r="V3411" s="12" t="str">
        <f t="shared" si="1805"/>
        <v>0.0015-0.000326639855786046i</v>
      </c>
      <c r="W3411" s="12" t="str">
        <f t="shared" si="1806"/>
        <v>0.000680455231212931-0.000394038339251766i</v>
      </c>
      <c r="X3411" s="12" t="str">
        <f t="shared" si="1807"/>
        <v>0.000668876334089101-0.000374521793980552i</v>
      </c>
      <c r="Y3411" s="12" t="str">
        <f t="shared" si="1808"/>
        <v>0.00029+1.39580961598994i</v>
      </c>
      <c r="Z3411" s="12" t="str">
        <f t="shared" si="1809"/>
        <v>-0.00321673432794582-0.00575419128620664i</v>
      </c>
      <c r="AA3411" s="12" t="str">
        <f t="shared" si="1810"/>
        <v>0.00590914108260042-8.59946434182148i</v>
      </c>
      <c r="AB3411" s="12" t="str">
        <f t="shared" si="1811"/>
        <v>0.00707067223596762-0.0597062348243338i</v>
      </c>
      <c r="AC3411" s="12" t="str">
        <f t="shared" si="1812"/>
        <v>0.987538202365027-0.00203270822102571i</v>
      </c>
      <c r="AD3411" s="12" t="str">
        <f t="shared" si="1813"/>
        <v>0.0072843142788344-0.0604446772751286i</v>
      </c>
      <c r="AE3411" s="12" t="str">
        <f t="shared" si="1814"/>
        <v>-0.00037124193907039+0.000152519130583253i</v>
      </c>
      <c r="AF3411" s="12" t="str">
        <f t="shared" si="1815"/>
        <v>-13.6707769297679-0.217812110343527i</v>
      </c>
      <c r="AG3411" s="12" t="str">
        <f t="shared" si="1816"/>
        <v>0.998118509333721-0.00022805412481663i</v>
      </c>
      <c r="AH3411" s="12" t="str">
        <f t="shared" si="1817"/>
        <v>0.00511847427086279-0.00200680251255505i</v>
      </c>
      <c r="AI3411" s="12">
        <f t="shared" si="1818"/>
        <v>-45.196188164285644</v>
      </c>
      <c r="AJ3411" s="12">
        <f t="shared" si="1819"/>
        <v>-21.408678206112345</v>
      </c>
      <c r="AK3411" s="12"/>
      <c r="AL3411" s="12"/>
      <c r="AM3411" s="12"/>
      <c r="AN3411" s="12"/>
    </row>
    <row r="3412" spans="1:40" x14ac:dyDescent="0.35">
      <c r="A3412" s="12"/>
      <c r="B3412" s="12">
        <f t="shared" si="1785"/>
        <v>1482000</v>
      </c>
      <c r="C3412" s="29" t="str">
        <f t="shared" si="1787"/>
        <v>-3.15381731364121E-08+0.00149773431832397i</v>
      </c>
      <c r="D3412" s="28" t="str">
        <f t="shared" si="1788"/>
        <v>-5.39906127465651+0.0114826297738171i</v>
      </c>
      <c r="E3412" s="12" t="str">
        <f t="shared" si="1789"/>
        <v>4200</v>
      </c>
      <c r="F3412" s="12" t="str">
        <f t="shared" si="1790"/>
        <v>0.704225352112676</v>
      </c>
      <c r="G3412" s="12" t="str">
        <f t="shared" si="1786"/>
        <v>0.704225352112676</v>
      </c>
      <c r="H3412" s="12" t="str">
        <f t="shared" si="1791"/>
        <v>8.27172488042962+0.229148043594188i</v>
      </c>
      <c r="I3412" s="12" t="str">
        <f t="shared" si="1792"/>
        <v>5819.80039077509i</v>
      </c>
      <c r="J3412" s="12" t="str">
        <f t="shared" si="1793"/>
        <v>-28970.1087107102+1258.68780515559i</v>
      </c>
      <c r="K3412" s="12" t="str">
        <f t="shared" si="1794"/>
        <v>0.00871177828092352-0.200511328407413i</v>
      </c>
      <c r="L3412" s="12" t="str">
        <f t="shared" si="1795"/>
        <v>0.000474629400698217-0.00915552747282401i</v>
      </c>
      <c r="M3412" s="12" t="str">
        <f t="shared" si="1796"/>
        <v>0.00918640768162174-0.209666855880237i</v>
      </c>
      <c r="N3412" s="12" t="str">
        <f t="shared" si="1797"/>
        <v>-18.6233612504803i</v>
      </c>
      <c r="O3412" s="12" t="str">
        <f t="shared" si="1798"/>
        <v>0.974526872786579+0.224270760949375i</v>
      </c>
      <c r="P3412" s="12" t="str">
        <f t="shared" si="1799"/>
        <v>0.025473127213421-0.224270760949375i</v>
      </c>
      <c r="Q3412" s="12" t="str">
        <f t="shared" si="1800"/>
        <v>-0.025473127213421+18.8476320114297i</v>
      </c>
      <c r="R3412" s="12" t="str">
        <f t="shared" si="1801"/>
        <v>-0.011900952797115-0.00133544483007709i</v>
      </c>
      <c r="S3412" s="12" t="str">
        <f t="shared" si="1802"/>
        <v>1.90712005314424i</v>
      </c>
      <c r="T3412" s="12" t="str">
        <f t="shared" si="1803"/>
        <v>0.00254685361530782-0.0226965457309011i</v>
      </c>
      <c r="U3412" s="12" t="str">
        <f t="shared" si="1804"/>
        <v>0.001-0.00107391999387244i</v>
      </c>
      <c r="V3412" s="12" t="str">
        <f t="shared" si="1805"/>
        <v>0.0015-0.000326419451025057i</v>
      </c>
      <c r="W3412" s="12" t="str">
        <f t="shared" si="1806"/>
        <v>0.000680372612940112-0.000393818733882281i</v>
      </c>
      <c r="X3412" s="12" t="str">
        <f t="shared" si="1807"/>
        <v>0.00066879180532505-0.000374315422665834i</v>
      </c>
      <c r="Y3412" s="12" t="str">
        <f t="shared" si="1808"/>
        <v>0.00029+1.39675209378602i</v>
      </c>
      <c r="Z3412" s="12" t="str">
        <f t="shared" si="1809"/>
        <v>-0.00321279276557197-0.00574957736199905i</v>
      </c>
      <c r="AA3412" s="12" t="str">
        <f t="shared" si="1810"/>
        <v>0.00590064513506731-8.59365891411894i</v>
      </c>
      <c r="AB3412" s="12" t="str">
        <f t="shared" si="1811"/>
        <v>0.00635742230074815-0.0566548171878899i</v>
      </c>
      <c r="AC3412" s="12" t="str">
        <f t="shared" si="1812"/>
        <v>0.988179764482804-0.00185339499311647i</v>
      </c>
      <c r="AD3412" s="12" t="str">
        <f t="shared" si="1813"/>
        <v>0.00654097520066192-0.0573202328291439i</v>
      </c>
      <c r="AE3412" s="12" t="str">
        <f t="shared" si="1814"/>
        <v>-0.000350581910863433+0.000146550186415252i</v>
      </c>
      <c r="AF3412" s="12" t="str">
        <f t="shared" si="1815"/>
        <v>-13.6707861550861-0.217665413820371i</v>
      </c>
      <c r="AG3412" s="12" t="str">
        <f t="shared" si="1816"/>
        <v>0.998216961999506-0.000204707873019324i</v>
      </c>
      <c r="AH3412" s="12" t="str">
        <f t="shared" si="1817"/>
        <v>0.00483364281289728-0.0019295977641649i</v>
      </c>
      <c r="AI3412" s="12">
        <f t="shared" si="1818"/>
        <v>-45.672318713252977</v>
      </c>
      <c r="AJ3412" s="12">
        <f t="shared" si="1819"/>
        <v>-21.76196148440534</v>
      </c>
      <c r="AK3412" s="12"/>
      <c r="AL3412" s="12"/>
      <c r="AM3412" s="12"/>
      <c r="AN3412" s="12"/>
    </row>
    <row r="3413" spans="1:40" x14ac:dyDescent="0.35">
      <c r="A3413" s="12"/>
      <c r="B3413" s="12">
        <f t="shared" ref="B3413:B3476" si="1820">B3412+1000</f>
        <v>1483000</v>
      </c>
      <c r="C3413" s="29" t="str">
        <f t="shared" si="1787"/>
        <v>-3.14956545391255E-08+0.00149672438284386i</v>
      </c>
      <c r="D3413" s="28" t="str">
        <f t="shared" si="1788"/>
        <v>-5.39906127433054+0.0114748869351363i</v>
      </c>
      <c r="E3413" s="12" t="str">
        <f t="shared" si="1789"/>
        <v>4200</v>
      </c>
      <c r="F3413" s="12" t="str">
        <f t="shared" si="1790"/>
        <v>0.704225352112676</v>
      </c>
      <c r="G3413" s="12" t="str">
        <f t="shared" si="1786"/>
        <v>0.704225352112676</v>
      </c>
      <c r="H3413" s="12" t="str">
        <f t="shared" si="1791"/>
        <v>8.2717340874401+0.228993801514363i</v>
      </c>
      <c r="I3413" s="12" t="str">
        <f t="shared" si="1792"/>
        <v>5823.72738159208i</v>
      </c>
      <c r="J3413" s="12" t="str">
        <f t="shared" si="1793"/>
        <v>-29009.2192141365+1259.53712216312i</v>
      </c>
      <c r="K3413" s="12" t="str">
        <f t="shared" si="1794"/>
        <v>0.00870005467522418-0.200376621544201i</v>
      </c>
      <c r="L3413" s="12" t="str">
        <f t="shared" si="1795"/>
        <v>0.000473991235646553-0.00914938688042031i</v>
      </c>
      <c r="M3413" s="12" t="str">
        <f t="shared" si="1796"/>
        <v>0.00917404591087073-0.209526008424621i</v>
      </c>
      <c r="N3413" s="12" t="str">
        <f t="shared" si="1797"/>
        <v>-18.6359276210947i</v>
      </c>
      <c r="O3413" s="12" t="str">
        <f t="shared" si="1798"/>
        <v>0.977268123568204+0.212007109922008i</v>
      </c>
      <c r="P3413" s="12" t="str">
        <f t="shared" si="1799"/>
        <v>0.022731876431796-0.212007109922008i</v>
      </c>
      <c r="Q3413" s="12" t="str">
        <f t="shared" si="1800"/>
        <v>-0.022731876431796+18.8479347310167i</v>
      </c>
      <c r="R3413" s="12" t="str">
        <f t="shared" si="1801"/>
        <v>-0.0112497321693148-0.00119249929666007i</v>
      </c>
      <c r="S3413" s="12" t="str">
        <f t="shared" si="1802"/>
        <v>1.90840690878064i</v>
      </c>
      <c r="T3413" s="12" t="str">
        <f t="shared" si="1803"/>
        <v>0.00227577389646213-0.0214690665938522i</v>
      </c>
      <c r="U3413" s="12" t="str">
        <f t="shared" si="1804"/>
        <v>0.001-0.00107319584013416i</v>
      </c>
      <c r="V3413" s="12" t="str">
        <f t="shared" si="1805"/>
        <v>0.0015-0.000326199343505823i</v>
      </c>
      <c r="W3413" s="12" t="str">
        <f t="shared" si="1806"/>
        <v>0.000680290108577067-0.000393599360914558i</v>
      </c>
      <c r="X3413" s="12" t="str">
        <f t="shared" si="1807"/>
        <v>0.000668707393942674-0.00037410926637024i</v>
      </c>
      <c r="Y3413" s="12" t="str">
        <f t="shared" si="1808"/>
        <v>0.00029+1.3976945715821i</v>
      </c>
      <c r="Z3413" s="12" t="str">
        <f t="shared" si="1809"/>
        <v>-0.00320885836248702-0.00574497067784045i</v>
      </c>
      <c r="AA3413" s="12" t="str">
        <f t="shared" si="1810"/>
        <v>0.00589216745083384-8.58786132083712i</v>
      </c>
      <c r="AB3413" s="12" t="str">
        <f t="shared" si="1811"/>
        <v>0.00568075669283419-0.053590800005012i</v>
      </c>
      <c r="AC3413" s="12" t="str">
        <f t="shared" si="1812"/>
        <v>0.988823449109376-0.00168191073432727i</v>
      </c>
      <c r="AD3413" s="12" t="str">
        <f t="shared" si="1813"/>
        <v>0.00583713273105064-0.0541866017812116i</v>
      </c>
      <c r="AE3413" s="12" t="str">
        <f t="shared" si="1814"/>
        <v>-0.000330030970541856+0.000140342973877846i</v>
      </c>
      <c r="AF3413" s="12" t="str">
        <f t="shared" si="1815"/>
        <v>-13.6707953617706-0.217518914579227i</v>
      </c>
      <c r="AG3413" s="12" t="str">
        <f t="shared" si="1816"/>
        <v>0.998315568285985-0.000182620901831465i</v>
      </c>
      <c r="AH3413" s="12" t="str">
        <f t="shared" si="1817"/>
        <v>0.00455031549193525-0.00184909579072996i</v>
      </c>
      <c r="AI3413" s="12">
        <f t="shared" si="1818"/>
        <v>-46.175412051913192</v>
      </c>
      <c r="AJ3413" s="12">
        <f t="shared" si="1819"/>
        <v>-22.115177608976687</v>
      </c>
      <c r="AK3413" s="12"/>
      <c r="AL3413" s="12"/>
      <c r="AM3413" s="12"/>
      <c r="AN3413" s="12"/>
    </row>
    <row r="3414" spans="1:40" x14ac:dyDescent="0.35">
      <c r="A3414" s="12"/>
      <c r="B3414" s="12">
        <f t="shared" si="1820"/>
        <v>1484000</v>
      </c>
      <c r="C3414" s="29" t="str">
        <f t="shared" si="1787"/>
        <v>-3.14532218669128E-08+0.00149571580846279i</v>
      </c>
      <c r="D3414" s="28" t="str">
        <f t="shared" si="1788"/>
        <v>-5.39906127400522+0.0114671545315481i</v>
      </c>
      <c r="E3414" s="12" t="str">
        <f t="shared" si="1789"/>
        <v>4200</v>
      </c>
      <c r="F3414" s="12" t="str">
        <f t="shared" si="1790"/>
        <v>0.704225352112676</v>
      </c>
      <c r="G3414" s="12" t="str">
        <f t="shared" si="1786"/>
        <v>0.704225352112676</v>
      </c>
      <c r="H3414" s="12" t="str">
        <f t="shared" si="1791"/>
        <v>8.27174327586629+0.228839766754319i</v>
      </c>
      <c r="I3414" s="12" t="str">
        <f t="shared" si="1792"/>
        <v>5827.65437240907i</v>
      </c>
      <c r="J3414" s="12" t="str">
        <f t="shared" si="1793"/>
        <v>-29048.3560990154+1260.38643917064i</v>
      </c>
      <c r="K3414" s="12" t="str">
        <f t="shared" si="1794"/>
        <v>0.00868835470434247-0.200242095219914i</v>
      </c>
      <c r="L3414" s="12" t="str">
        <f t="shared" si="1795"/>
        <v>0.00047335435565326-0.009143254497219i</v>
      </c>
      <c r="M3414" s="12" t="str">
        <f t="shared" si="1796"/>
        <v>0.00916170905999573-0.209385349717133i</v>
      </c>
      <c r="N3414" s="12" t="str">
        <f t="shared" si="1797"/>
        <v>-18.648493991709i</v>
      </c>
      <c r="O3414" s="12" t="str">
        <f t="shared" si="1798"/>
        <v>0.979855052384244+0.19970998051442i</v>
      </c>
      <c r="P3414" s="12" t="str">
        <f t="shared" si="1799"/>
        <v>0.020144947615756-0.19970998051442i</v>
      </c>
      <c r="Q3414" s="12" t="str">
        <f t="shared" si="1800"/>
        <v>-0.020144947615756+18.8482039722234i</v>
      </c>
      <c r="R3414" s="12" t="str">
        <f t="shared" si="1801"/>
        <v>-0.0105968337118843-0.00105747343275307i</v>
      </c>
      <c r="S3414" s="12" t="str">
        <f t="shared" si="1802"/>
        <v>1.90969376441704i</v>
      </c>
      <c r="T3414" s="12" t="str">
        <f t="shared" si="1803"/>
        <v>0.00201945042056522-0.0202367072621497i</v>
      </c>
      <c r="U3414" s="12" t="str">
        <f t="shared" si="1804"/>
        <v>0.000999999999999999-0.00107247266234431i</v>
      </c>
      <c r="V3414" s="12" t="str">
        <f t="shared" si="1805"/>
        <v>0.0015-0.00032597953262745i</v>
      </c>
      <c r="W3414" s="12" t="str">
        <f t="shared" si="1806"/>
        <v>0.000680207717944574-0.000393380219979035i</v>
      </c>
      <c r="X3414" s="12" t="str">
        <f t="shared" si="1807"/>
        <v>0.000668623099753349-0.000373903324757235i</v>
      </c>
      <c r="Y3414" s="12" t="str">
        <f t="shared" si="1808"/>
        <v>0.00029+1.39863704937818i</v>
      </c>
      <c r="Z3414" s="12" t="str">
        <f t="shared" si="1809"/>
        <v>-0.00320493110133463-0.00574037121745064i</v>
      </c>
      <c r="AA3414" s="12" t="str">
        <f t="shared" si="1810"/>
        <v>0.00588370797805321-8.58207154612596i</v>
      </c>
      <c r="AB3414" s="12" t="str">
        <f t="shared" si="1811"/>
        <v>0.0050409254233502-0.0505146009448027i</v>
      </c>
      <c r="AC3414" s="12" t="str">
        <f t="shared" si="1812"/>
        <v>0.989469166107473-0.00151829600980424i</v>
      </c>
      <c r="AD3414" s="12" t="str">
        <f t="shared" si="1813"/>
        <v>0.00517290071706698-0.0510442858456885i</v>
      </c>
      <c r="AE3414" s="12" t="str">
        <f t="shared" si="1814"/>
        <v>-0.000309591939676158+0.000133899048865281i</v>
      </c>
      <c r="AF3414" s="12" t="str">
        <f t="shared" si="1815"/>
        <v>-13.6708045498715-0.217372612222771i</v>
      </c>
      <c r="AG3414" s="12" t="str">
        <f t="shared" si="1816"/>
        <v>0.998414312296133-0.000161794212090797i</v>
      </c>
      <c r="AH3414" s="12" t="str">
        <f t="shared" si="1817"/>
        <v>0.00426853105925259-0.00176531953966836i</v>
      </c>
      <c r="AI3414" s="12">
        <f t="shared" si="1818"/>
        <v>-46.708725357127264</v>
      </c>
      <c r="AJ3414" s="12">
        <f t="shared" si="1819"/>
        <v>-22.468326271883853</v>
      </c>
      <c r="AK3414" s="12"/>
      <c r="AL3414" s="12"/>
      <c r="AM3414" s="12"/>
      <c r="AN3414" s="12"/>
    </row>
    <row r="3415" spans="1:40" x14ac:dyDescent="0.35">
      <c r="A3415" s="12"/>
      <c r="B3415" s="12">
        <f t="shared" si="1820"/>
        <v>1485000</v>
      </c>
      <c r="C3415" s="29" t="str">
        <f t="shared" si="1787"/>
        <v>-3.14108748884042E-08+0.00149470859243104i</v>
      </c>
      <c r="D3415" s="28" t="str">
        <f t="shared" si="1788"/>
        <v>-5.39906127368056+0.0114594325419713i</v>
      </c>
      <c r="E3415" s="12" t="str">
        <f t="shared" si="1789"/>
        <v>4200</v>
      </c>
      <c r="F3415" s="12" t="str">
        <f t="shared" si="1790"/>
        <v>0.704225352112676</v>
      </c>
      <c r="G3415" s="12" t="str">
        <f t="shared" si="1786"/>
        <v>0.704225352112676</v>
      </c>
      <c r="H3415" s="12" t="str">
        <f t="shared" si="1791"/>
        <v>8.27175244575817+0.228685938896715i</v>
      </c>
      <c r="I3415" s="12" t="str">
        <f t="shared" si="1792"/>
        <v>5831.58136322605i</v>
      </c>
      <c r="J3415" s="12" t="str">
        <f t="shared" si="1793"/>
        <v>-29087.5193653468+1261.23575617817i</v>
      </c>
      <c r="K3415" s="12" t="str">
        <f t="shared" si="1794"/>
        <v>0.00867667830482916-0.200107749072529i</v>
      </c>
      <c r="L3415" s="12" t="str">
        <f t="shared" si="1795"/>
        <v>0.000472718757273478-0.00913713030681407i</v>
      </c>
      <c r="M3415" s="12" t="str">
        <f t="shared" si="1796"/>
        <v>0.00914939706210264-0.209244879379343i</v>
      </c>
      <c r="N3415" s="12" t="str">
        <f t="shared" si="1797"/>
        <v>-18.6610603623234i</v>
      </c>
      <c r="O3415" s="12" t="str">
        <f t="shared" si="1798"/>
        <v>0.982287250728694+0.187381314585696i</v>
      </c>
      <c r="P3415" s="12" t="str">
        <f t="shared" si="1799"/>
        <v>0.0177127492713059-0.187381314585696i</v>
      </c>
      <c r="Q3415" s="12" t="str">
        <f t="shared" si="1800"/>
        <v>-0.0177127492713059+18.8484416769091i</v>
      </c>
      <c r="R3415" s="12" t="str">
        <f t="shared" si="1801"/>
        <v>-0.00994234949443095-0.000930402800833513i</v>
      </c>
      <c r="S3415" s="12" t="str">
        <f t="shared" si="1802"/>
        <v>1.91098062005344i</v>
      </c>
      <c r="T3415" s="12" t="str">
        <f t="shared" si="1803"/>
        <v>0.00177798172123628-0.0189996372016557i</v>
      </c>
      <c r="U3415" s="12" t="str">
        <f t="shared" si="1804"/>
        <v>0.001-0.00107175045853128i</v>
      </c>
      <c r="V3415" s="12" t="str">
        <f t="shared" si="1805"/>
        <v>0.0015-0.000325760017790664i</v>
      </c>
      <c r="W3415" s="12" t="str">
        <f t="shared" si="1806"/>
        <v>0.000680125440863681-0.000393161310707003i</v>
      </c>
      <c r="X3415" s="12" t="str">
        <f t="shared" si="1807"/>
        <v>0.000668538922568754-0.000373697597491039i</v>
      </c>
      <c r="Y3415" s="12" t="str">
        <f t="shared" si="1808"/>
        <v>0.00029+1.39957952717425i</v>
      </c>
      <c r="Z3415" s="12" t="str">
        <f t="shared" si="1809"/>
        <v>-0.0032010109648117-0.00573577896459594i</v>
      </c>
      <c r="AA3415" s="12" t="str">
        <f t="shared" si="1810"/>
        <v>0.00587526666506017-8.57628957417798i</v>
      </c>
      <c r="AB3415" s="12" t="str">
        <f t="shared" si="1811"/>
        <v>0.00443817445061284-0.047426643025705i</v>
      </c>
      <c r="AC3415" s="12" t="str">
        <f t="shared" si="1812"/>
        <v>0.990116824420999-0.00136259046594774i</v>
      </c>
      <c r="AD3415" s="12" t="str">
        <f t="shared" si="1813"/>
        <v>0.00454838657283143-0.0478937881550048i</v>
      </c>
      <c r="AE3415" s="12" t="str">
        <f t="shared" si="1814"/>
        <v>-0.000289267617926126+0.000127220001003242i</v>
      </c>
      <c r="AF3415" s="12" t="str">
        <f t="shared" si="1815"/>
        <v>-13.6708137194387-0.217226506354744i</v>
      </c>
      <c r="AG3415" s="12" t="str">
        <f t="shared" si="1816"/>
        <v>0.998513178131604-0.000142228602217715i</v>
      </c>
      <c r="AH3415" s="12" t="str">
        <f t="shared" si="1817"/>
        <v>0.00398832791042917-0.00167829240860927i</v>
      </c>
      <c r="AI3415" s="12">
        <f t="shared" si="1818"/>
        <v>-47.276147062331688</v>
      </c>
      <c r="AJ3415" s="12">
        <f t="shared" si="1819"/>
        <v>-22.821407177542273</v>
      </c>
      <c r="AK3415" s="12"/>
      <c r="AL3415" s="12"/>
      <c r="AM3415" s="12"/>
      <c r="AN3415" s="12"/>
    </row>
    <row r="3416" spans="1:40" x14ac:dyDescent="0.35">
      <c r="A3416" s="12"/>
      <c r="B3416" s="12">
        <f t="shared" si="1820"/>
        <v>1486000</v>
      </c>
      <c r="C3416" s="29" t="str">
        <f t="shared" si="1787"/>
        <v>-3.13686133730078E-08+0.00149370273200634i</v>
      </c>
      <c r="D3416" s="28" t="str">
        <f t="shared" si="1788"/>
        <v>-5.39906127335655+0.0114517209453819i</v>
      </c>
      <c r="E3416" s="12" t="str">
        <f t="shared" si="1789"/>
        <v>4200</v>
      </c>
      <c r="F3416" s="12" t="str">
        <f t="shared" si="1790"/>
        <v>0.704225352112676</v>
      </c>
      <c r="G3416" s="12" t="str">
        <f t="shared" si="1786"/>
        <v>0.704225352112676</v>
      </c>
      <c r="H3416" s="12" t="str">
        <f t="shared" si="1791"/>
        <v>8.27176159716554+0.22853231752533i</v>
      </c>
      <c r="I3416" s="12" t="str">
        <f t="shared" si="1792"/>
        <v>5835.50835404304i</v>
      </c>
      <c r="J3416" s="12" t="str">
        <f t="shared" si="1793"/>
        <v>-29126.7090131308+1262.0850731857i</v>
      </c>
      <c r="K3416" s="12" t="str">
        <f t="shared" si="1794"/>
        <v>0.00866502541344736-0.199973582740987i</v>
      </c>
      <c r="L3416" s="12" t="str">
        <f t="shared" si="1795"/>
        <v>0.000472084437073872-0.00913101429284304i</v>
      </c>
      <c r="M3416" s="12" t="str">
        <f t="shared" si="1796"/>
        <v>0.00913710985052123-0.20910459703383i</v>
      </c>
      <c r="N3416" s="12" t="str">
        <f t="shared" si="1797"/>
        <v>-18.6736267329377i</v>
      </c>
      <c r="O3416" s="12" t="str">
        <f t="shared" si="1798"/>
        <v>0.9845643345292+0.175023058975308i</v>
      </c>
      <c r="P3416" s="12" t="str">
        <f t="shared" si="1799"/>
        <v>0.0154356654708-0.175023058975308i</v>
      </c>
      <c r="Q3416" s="12" t="str">
        <f t="shared" si="1800"/>
        <v>-0.0154356654708+18.848649791913i</v>
      </c>
      <c r="R3416" s="12" t="str">
        <f t="shared" si="1801"/>
        <v>-0.0092863724565191-0.000811321993933225i</v>
      </c>
      <c r="S3416" s="12" t="str">
        <f t="shared" si="1802"/>
        <v>1.91226747568983i</v>
      </c>
      <c r="T3416" s="12" t="str">
        <f t="shared" si="1803"/>
        <v>0.00155146466131033-0.0177580280157433i</v>
      </c>
      <c r="U3416" s="12" t="str">
        <f t="shared" si="1804"/>
        <v>0.000999999999999999-0.00107102922672877i</v>
      </c>
      <c r="V3416" s="12" t="str">
        <f t="shared" si="1805"/>
        <v>0.0015-0.000325540798397802i</v>
      </c>
      <c r="W3416" s="12" t="str">
        <f t="shared" si="1806"/>
        <v>0.000680043277155681-0.000392942632730598i</v>
      </c>
      <c r="X3416" s="12" t="str">
        <f t="shared" si="1807"/>
        <v>0.000668454862200849-0.000373492084236639i</v>
      </c>
      <c r="Y3416" s="12" t="str">
        <f t="shared" si="1808"/>
        <v>0.00029+1.40052200497033i</v>
      </c>
      <c r="Z3416" s="12" t="str">
        <f t="shared" si="1809"/>
        <v>-0.00319709793566821-0.00573119390308877i</v>
      </c>
      <c r="AA3416" s="12" t="str">
        <f t="shared" si="1810"/>
        <v>0.00586684346037038-8.57051538922831i</v>
      </c>
      <c r="AB3416" s="12" t="str">
        <f t="shared" si="1811"/>
        <v>0.00387274556234943-0.0443273546017886i</v>
      </c>
      <c r="AC3416" s="12" t="str">
        <f t="shared" si="1812"/>
        <v>0.990766332080044-0.00121483280860918i</v>
      </c>
      <c r="AD3416" s="12" t="str">
        <f t="shared" si="1813"/>
        <v>0.00396369126179739-0.0447356131758621i</v>
      </c>
      <c r="AE3416" s="12" t="str">
        <f t="shared" si="1814"/>
        <v>-0.000269060782635157+0.000120307453342061i</v>
      </c>
      <c r="AF3416" s="12" t="str">
        <f t="shared" si="1815"/>
        <v>-13.6708228705221-0.217080596579948i</v>
      </c>
      <c r="AG3416" s="12" t="str">
        <f t="shared" si="1816"/>
        <v>0.998612149895333-0.000123924668345107i</v>
      </c>
      <c r="AH3416" s="12" t="str">
        <f t="shared" si="1817"/>
        <v>0.0037097440803762-0.00158803823966454i</v>
      </c>
      <c r="AI3416" s="12">
        <f t="shared" si="1818"/>
        <v>-47.882371302728529</v>
      </c>
      <c r="AJ3416" s="12">
        <f t="shared" si="1819"/>
        <v>-23.174420042721525</v>
      </c>
      <c r="AK3416" s="12"/>
      <c r="AL3416" s="12"/>
      <c r="AM3416" s="12"/>
      <c r="AN3416" s="12"/>
    </row>
    <row r="3417" spans="1:40" x14ac:dyDescent="0.35">
      <c r="A3417" s="12"/>
      <c r="B3417" s="12">
        <f t="shared" si="1820"/>
        <v>1487000</v>
      </c>
      <c r="C3417" s="29" t="str">
        <f t="shared" si="1787"/>
        <v>-3.13264370909069E-08+0.00149269822445375i</v>
      </c>
      <c r="D3417" s="28" t="str">
        <f t="shared" si="1788"/>
        <v>-5.3990612730332+0.0114440197208121i</v>
      </c>
      <c r="E3417" s="12" t="str">
        <f t="shared" si="1789"/>
        <v>4200</v>
      </c>
      <c r="F3417" s="12" t="str">
        <f t="shared" si="1790"/>
        <v>0.704225352112676</v>
      </c>
      <c r="G3417" s="12" t="str">
        <f t="shared" si="1786"/>
        <v>0.704225352112676</v>
      </c>
      <c r="H3417" s="12" t="str">
        <f t="shared" si="1791"/>
        <v>8.27177073013804+0.228378902225055i</v>
      </c>
      <c r="I3417" s="12" t="str">
        <f t="shared" si="1792"/>
        <v>5839.43534486003i</v>
      </c>
      <c r="J3417" s="12" t="str">
        <f t="shared" si="1793"/>
        <v>-29165.9250423673+1262.93439019323i</v>
      </c>
      <c r="K3417" s="12" t="str">
        <f t="shared" si="1794"/>
        <v>0.00865339596717214-0.199839595865191i</v>
      </c>
      <c r="L3417" s="12" t="str">
        <f t="shared" si="1795"/>
        <v>0.000471451391632581-0.00912490643898685i</v>
      </c>
      <c r="M3417" s="12" t="str">
        <f t="shared" si="1796"/>
        <v>0.00912484735880472-0.208964502304178i</v>
      </c>
      <c r="N3417" s="12" t="str">
        <f t="shared" si="1797"/>
        <v>-18.6861931035521i</v>
      </c>
      <c r="O3417" s="12" t="str">
        <f t="shared" si="1798"/>
        <v>0.98668594420787+0.162637165194874i</v>
      </c>
      <c r="P3417" s="12" t="str">
        <f t="shared" si="1799"/>
        <v>0.01331405579213-0.162637165194874i</v>
      </c>
      <c r="Q3417" s="12" t="str">
        <f t="shared" si="1800"/>
        <v>-0.01331405579213+18.848830268747i</v>
      </c>
      <c r="R3417" s="12" t="str">
        <f t="shared" si="1801"/>
        <v>-0.00862899640126189-0.000700264614006254i</v>
      </c>
      <c r="S3417" s="12" t="str">
        <f t="shared" si="1802"/>
        <v>1.91355433132623i</v>
      </c>
      <c r="T3417" s="12" t="str">
        <f t="shared" si="1803"/>
        <v>0.00133999438520616-0.0165120534386331i</v>
      </c>
      <c r="U3417" s="12" t="str">
        <f t="shared" si="1804"/>
        <v>0.001-0.00107030896497576i</v>
      </c>
      <c r="V3417" s="12" t="str">
        <f t="shared" si="1805"/>
        <v>0.0015-0.000325321873852814i</v>
      </c>
      <c r="W3417" s="12" t="str">
        <f t="shared" si="1806"/>
        <v>0.000679961226642143-0.000392724185682789i</v>
      </c>
      <c r="X3417" s="12" t="str">
        <f t="shared" si="1807"/>
        <v>0.000668370918461903-0.000373286784659785i</v>
      </c>
      <c r="Y3417" s="12" t="str">
        <f t="shared" si="1808"/>
        <v>0.00029+1.40146448276641i</v>
      </c>
      <c r="Z3417" s="12" t="str">
        <f t="shared" si="1809"/>
        <v>-0.00319319199670712-0.00572661601678786i</v>
      </c>
      <c r="AA3417" s="12" t="str">
        <f t="shared" si="1810"/>
        <v>0.00585843831267976-8.56474897555448i</v>
      </c>
      <c r="AB3417" s="12" t="str">
        <f t="shared" si="1811"/>
        <v>0.00334487625679944-0.0412171693461164i</v>
      </c>
      <c r="AC3417" s="12" t="str">
        <f t="shared" si="1812"/>
        <v>0.991417596206479-0.00107506078111647i</v>
      </c>
      <c r="AD3417" s="12" t="str">
        <f t="shared" si="1813"/>
        <v>0.00341890928008342-0.0415702666248137i</v>
      </c>
      <c r="AE3417" s="12" t="str">
        <f t="shared" si="1814"/>
        <v>-0.00024897418842643+0.000113163062044066i</v>
      </c>
      <c r="AF3417" s="12" t="str">
        <f t="shared" si="1815"/>
        <v>-13.6708320031712-0.216934882504243i</v>
      </c>
      <c r="AG3417" s="12" t="str">
        <f t="shared" si="1816"/>
        <v>0.99871121169415-0.000106882804480312i</v>
      </c>
      <c r="AH3417" s="12" t="str">
        <f t="shared" si="1817"/>
        <v>0.0034328172384273-0.00149458131364144i</v>
      </c>
      <c r="AI3417" s="12">
        <f t="shared" si="1818"/>
        <v>-48.533137121320173</v>
      </c>
      <c r="AJ3417" s="12">
        <f t="shared" si="1819"/>
        <v>-23.527364596583073</v>
      </c>
      <c r="AK3417" s="12"/>
      <c r="AL3417" s="12"/>
      <c r="AM3417" s="12"/>
      <c r="AN3417" s="12"/>
    </row>
    <row r="3418" spans="1:40" x14ac:dyDescent="0.35">
      <c r="A3418" s="12"/>
      <c r="B3418" s="12">
        <f t="shared" si="1820"/>
        <v>1488000</v>
      </c>
      <c r="C3418" s="29" t="str">
        <f t="shared" si="1787"/>
        <v>-3.12843458130566E-08+0.00149169506704573i</v>
      </c>
      <c r="D3418" s="28" t="str">
        <f t="shared" si="1788"/>
        <v>-5.3990612727105+0.0114363288473506i</v>
      </c>
      <c r="E3418" s="12" t="str">
        <f t="shared" si="1789"/>
        <v>4200</v>
      </c>
      <c r="F3418" s="12" t="str">
        <f t="shared" si="1790"/>
        <v>0.704225352112676</v>
      </c>
      <c r="G3418" s="12" t="str">
        <f t="shared" si="1786"/>
        <v>0.704225352112676</v>
      </c>
      <c r="H3418" s="12" t="str">
        <f t="shared" si="1791"/>
        <v>8.27177984472512+0.228225692581896i</v>
      </c>
      <c r="I3418" s="12" t="str">
        <f t="shared" si="1792"/>
        <v>5843.36233567702i</v>
      </c>
      <c r="J3418" s="12" t="str">
        <f t="shared" si="1793"/>
        <v>-29205.1674530564+1263.78370720075i</v>
      </c>
      <c r="K3418" s="12" t="str">
        <f t="shared" si="1794"/>
        <v>0.00864178990318933-0.199705788086003i</v>
      </c>
      <c r="L3418" s="12" t="str">
        <f t="shared" si="1795"/>
        <v>0.000470819617539192-0.00911880672896983i</v>
      </c>
      <c r="M3418" s="12" t="str">
        <f t="shared" si="1796"/>
        <v>0.00911260952072852-0.208824594814973i</v>
      </c>
      <c r="N3418" s="12" t="str">
        <f t="shared" si="1797"/>
        <v>-18.6987594741664i</v>
      </c>
      <c r="O3418" s="12" t="str">
        <f t="shared" si="1798"/>
        <v>0.988651744737907+0.150225589120805i</v>
      </c>
      <c r="P3418" s="12" t="str">
        <f t="shared" si="1799"/>
        <v>0.011348255262093-0.150225589120805i</v>
      </c>
      <c r="Q3418" s="12" t="str">
        <f t="shared" si="1800"/>
        <v>-0.011348255262093+18.8489850632872i</v>
      </c>
      <c r="R3418" s="12" t="str">
        <f t="shared" si="1801"/>
        <v>-0.00797031598848468-0.000597263250192889i</v>
      </c>
      <c r="S3418" s="12" t="str">
        <f t="shared" si="1802"/>
        <v>1.91484118696264i</v>
      </c>
      <c r="T3418" s="12" t="str">
        <f t="shared" si="1803"/>
        <v>0.00114366427092852-0.0152618893278573i</v>
      </c>
      <c r="U3418" s="12" t="str">
        <f t="shared" si="1804"/>
        <v>0.001-0.0010695896713165i</v>
      </c>
      <c r="V3418" s="12" t="str">
        <f t="shared" si="1805"/>
        <v>0.0015-0.000325103243561247i</v>
      </c>
      <c r="W3418" s="12" t="str">
        <f t="shared" si="1806"/>
        <v>0.000679879289144894-0.000392505969197398i</v>
      </c>
      <c r="X3418" s="12" t="str">
        <f t="shared" si="1807"/>
        <v>0.000668287091164479-0.000373081698426984i</v>
      </c>
      <c r="Y3418" s="12" t="str">
        <f t="shared" si="1808"/>
        <v>0.00029+1.40240696056248i</v>
      </c>
      <c r="Z3418" s="12" t="str">
        <f t="shared" si="1809"/>
        <v>-0.00318929313078412-0.00572204528959805i</v>
      </c>
      <c r="AA3418" s="12" t="str">
        <f t="shared" si="1810"/>
        <v>0.00585005117086393-8.55899031747654i</v>
      </c>
      <c r="AB3418" s="12" t="str">
        <f t="shared" si="1811"/>
        <v>0.00285479962290298-0.038096526231934i</v>
      </c>
      <c r="AC3418" s="12" t="str">
        <f t="shared" si="1812"/>
        <v>0.992070523019982-0.000943311142178458i</v>
      </c>
      <c r="AD3418" s="12" t="str">
        <f t="shared" si="1813"/>
        <v>0.00291412864102278-0.0383982553840579i</v>
      </c>
      <c r="AE3418" s="12" t="str">
        <f t="shared" si="1814"/>
        <v>-0.000229010566806167+0.000105788516066823i</v>
      </c>
      <c r="AF3418" s="12" t="str">
        <f t="shared" si="1815"/>
        <v>-13.6708411174356-0.216789363734545i</v>
      </c>
      <c r="AG3418" s="12" t="str">
        <f t="shared" si="1816"/>
        <v>0.998810347641377-0.0000911032027041745i</v>
      </c>
      <c r="AH3418" s="12" t="str">
        <f t="shared" si="1817"/>
        <v>0.00315758468356505-0.00139794634422057i</v>
      </c>
      <c r="AI3418" s="12">
        <f t="shared" si="1818"/>
        <v>-49.235563616084939</v>
      </c>
      <c r="AJ3418" s="12">
        <f t="shared" si="1819"/>
        <v>-23.880240580668207</v>
      </c>
      <c r="AK3418" s="12"/>
      <c r="AL3418" s="12"/>
      <c r="AM3418" s="12"/>
      <c r="AN3418" s="12"/>
    </row>
    <row r="3419" spans="1:40" x14ac:dyDescent="0.35">
      <c r="A3419" s="12"/>
      <c r="B3419" s="12">
        <f t="shared" si="1820"/>
        <v>1489000</v>
      </c>
      <c r="C3419" s="29" t="str">
        <f t="shared" si="1787"/>
        <v>-3.12423393111812E-08+0.00149069325706203i</v>
      </c>
      <c r="D3419" s="28" t="str">
        <f t="shared" si="1788"/>
        <v>-5.39906127238845+0.0114286483041422i</v>
      </c>
      <c r="E3419" s="12" t="str">
        <f t="shared" si="1789"/>
        <v>4200</v>
      </c>
      <c r="F3419" s="12" t="str">
        <f t="shared" si="1790"/>
        <v>0.704225352112676</v>
      </c>
      <c r="G3419" s="12" t="str">
        <f t="shared" si="1786"/>
        <v>0.704225352112676</v>
      </c>
      <c r="H3419" s="12" t="str">
        <f t="shared" si="1791"/>
        <v>8.27178894097609+0.228072688182961i</v>
      </c>
      <c r="I3419" s="12" t="str">
        <f t="shared" si="1792"/>
        <v>5847.289326494i</v>
      </c>
      <c r="J3419" s="12" t="str">
        <f t="shared" si="1793"/>
        <v>-29244.4362451981+1264.63302420828i</v>
      </c>
      <c r="K3419" s="12" t="str">
        <f t="shared" si="1794"/>
        <v>0.00863020715889509-0.199572159045242i</v>
      </c>
      <c r="L3419" s="12" t="str">
        <f t="shared" si="1795"/>
        <v>0.000470189111394667-0.0091127151465593i</v>
      </c>
      <c r="M3419" s="12" t="str">
        <f t="shared" si="1796"/>
        <v>0.00910039627028976-0.208684874191801i</v>
      </c>
      <c r="N3419" s="12" t="str">
        <f t="shared" si="1797"/>
        <v>-18.7113258447808i</v>
      </c>
      <c r="O3419" s="12" t="str">
        <f t="shared" si="1798"/>
        <v>0.99046142569665+0.137790290684648i</v>
      </c>
      <c r="P3419" s="12" t="str">
        <f t="shared" si="1799"/>
        <v>0.00953857430335003-0.137790290684648i</v>
      </c>
      <c r="Q3419" s="12" t="str">
        <f t="shared" si="1800"/>
        <v>-0.00953857430335003+18.8491161354654i</v>
      </c>
      <c r="R3419" s="12" t="str">
        <f t="shared" si="1801"/>
        <v>-0.0073104267272778-0.000502349456959771i</v>
      </c>
      <c r="S3419" s="12" t="str">
        <f t="shared" si="1802"/>
        <v>1.91612804259904i</v>
      </c>
      <c r="T3419" s="12" t="str">
        <f t="shared" si="1803"/>
        <v>0.000962565881665017-0.0140077136555025i</v>
      </c>
      <c r="U3419" s="12" t="str">
        <f t="shared" si="1804"/>
        <v>0.001-0.00106887134380051i</v>
      </c>
      <c r="V3419" s="12" t="str">
        <f t="shared" si="1805"/>
        <v>0.0015-0.000324884906930245i</v>
      </c>
      <c r="W3419" s="12" t="str">
        <f t="shared" si="1806"/>
        <v>0.000679797464486023-0.000392287982909077i</v>
      </c>
      <c r="X3419" s="12" t="str">
        <f t="shared" si="1807"/>
        <v>0.000668203380121445-0.000372876825205505i</v>
      </c>
      <c r="Y3419" s="12" t="str">
        <f t="shared" si="1808"/>
        <v>0.00029+1.40334943835856i</v>
      </c>
      <c r="Z3419" s="12" t="str">
        <f t="shared" si="1809"/>
        <v>-0.00318540132080736-0.0057174817054699i</v>
      </c>
      <c r="AA3419" s="12" t="str">
        <f t="shared" si="1810"/>
        <v>0.00584168198397687-8.55323939935637i</v>
      </c>
      <c r="AB3419" s="12" t="str">
        <f t="shared" si="1811"/>
        <v>0.0024027442194776-0.0349658695108093i</v>
      </c>
      <c r="AC3419" s="12" t="str">
        <f t="shared" si="1812"/>
        <v>0.992725017844663-0.000819619643640368i</v>
      </c>
      <c r="AD3419" s="12" t="str">
        <f t="shared" si="1813"/>
        <v>0.00244943086077789-0.0352200874166254i</v>
      </c>
      <c r="AE3419" s="12" t="str">
        <f t="shared" si="1814"/>
        <v>-0.000209172625768754+0.0000981855368405581i</v>
      </c>
      <c r="AF3419" s="12" t="str">
        <f t="shared" si="1815"/>
        <v>-13.6708502133645-0.216644039878819i</v>
      </c>
      <c r="AG3419" s="12" t="str">
        <f t="shared" si="1816"/>
        <v>0.998909541859429-0.0000765858534022371i</v>
      </c>
      <c r="AH3419" s="12" t="str">
        <f t="shared" si="1817"/>
        <v>0.0028840833397099-0.00129815847207722i</v>
      </c>
      <c r="AI3419" s="12">
        <f t="shared" si="1818"/>
        <v>-49.99863126347158</v>
      </c>
      <c r="AJ3419" s="12">
        <f t="shared" si="1819"/>
        <v>-24.233047748931874</v>
      </c>
      <c r="AK3419" s="12"/>
      <c r="AL3419" s="12"/>
      <c r="AM3419" s="12"/>
      <c r="AN3419" s="12"/>
    </row>
    <row r="3420" spans="1:40" x14ac:dyDescent="0.35">
      <c r="A3420" s="12"/>
      <c r="B3420" s="12">
        <f t="shared" si="1820"/>
        <v>1490000</v>
      </c>
      <c r="C3420" s="29" t="str">
        <f t="shared" si="1787"/>
        <v>-3.12004173577704E-08+0.00148969279178971i</v>
      </c>
      <c r="D3420" s="28" t="str">
        <f t="shared" si="1788"/>
        <v>-5.39906127206705+0.0114209780703878i</v>
      </c>
      <c r="E3420" s="12" t="str">
        <f t="shared" si="1789"/>
        <v>4200</v>
      </c>
      <c r="F3420" s="12" t="str">
        <f t="shared" si="1790"/>
        <v>0.704225352112676</v>
      </c>
      <c r="G3420" s="12" t="str">
        <f t="shared" si="1786"/>
        <v>0.704225352112676</v>
      </c>
      <c r="H3420" s="12" t="str">
        <f t="shared" si="1791"/>
        <v>8.27179801894011+0.227919888616469i</v>
      </c>
      <c r="I3420" s="12" t="str">
        <f t="shared" si="1792"/>
        <v>5851.21631731099i</v>
      </c>
      <c r="J3420" s="12" t="str">
        <f t="shared" si="1793"/>
        <v>-29283.7314187924+1265.48234121581i</v>
      </c>
      <c r="K3420" s="12" t="str">
        <f t="shared" si="1794"/>
        <v>0.0086186476718947-0.199438708385678i</v>
      </c>
      <c r="L3420" s="12" t="str">
        <f t="shared" si="1795"/>
        <v>0.000469559869811309-0.00910663167556563i</v>
      </c>
      <c r="M3420" s="12" t="str">
        <f t="shared" si="1796"/>
        <v>0.00908820754170601-0.208545340061244i</v>
      </c>
      <c r="N3420" s="12" t="str">
        <f t="shared" si="1797"/>
        <v>-18.7238922153952i</v>
      </c>
      <c r="O3420" s="12" t="str">
        <f t="shared" si="1798"/>
        <v>0.992114701314482+0.125333233564273i</v>
      </c>
      <c r="P3420" s="12" t="str">
        <f t="shared" si="1799"/>
        <v>0.00788529868551802-0.125333233564273i</v>
      </c>
      <c r="Q3420" s="12" t="str">
        <f t="shared" si="1800"/>
        <v>-0.00788529868551802+18.8492254489595i</v>
      </c>
      <c r="R3420" s="12" t="str">
        <f t="shared" si="1801"/>
        <v>-0.00664942496809542-0.000415553732155611i</v>
      </c>
      <c r="S3420" s="12" t="str">
        <f t="shared" si="1802"/>
        <v>1.91741489823543i</v>
      </c>
      <c r="T3420" s="12" t="str">
        <f t="shared" si="1803"/>
        <v>0.000796788917052504-0.0127497064985248i</v>
      </c>
      <c r="U3420" s="12" t="str">
        <f t="shared" si="1804"/>
        <v>0.001-0.00106815398048252i</v>
      </c>
      <c r="V3420" s="12" t="str">
        <f t="shared" si="1805"/>
        <v>0.0015-0.000324666863368547i</v>
      </c>
      <c r="W3420" s="12" t="str">
        <f t="shared" si="1806"/>
        <v>0.00067971575248788-0.000392070226453318i</v>
      </c>
      <c r="X3420" s="12" t="str">
        <f t="shared" si="1807"/>
        <v>0.000668119785145946-0.000372672164663369i</v>
      </c>
      <c r="Y3420" s="12" t="str">
        <f t="shared" si="1808"/>
        <v>0.00029+1.40429191615464i</v>
      </c>
      <c r="Z3420" s="12" t="str">
        <f t="shared" si="1809"/>
        <v>-0.00318151654973736-0.00571292524839959i</v>
      </c>
      <c r="AA3420" s="12" t="str">
        <f t="shared" si="1810"/>
        <v>0.00583333070125068-8.54749620559805i</v>
      </c>
      <c r="AB3420" s="12" t="str">
        <f t="shared" si="1811"/>
        <v>0.00198893395357013-0.0318256486884578i</v>
      </c>
      <c r="AC3420" s="12" t="str">
        <f t="shared" si="1812"/>
        <v>0.993380985116153-0.000704021008136766i</v>
      </c>
      <c r="AD3420" s="12" t="str">
        <f t="shared" si="1813"/>
        <v>0.00202489094516066-0.0320362716817779i</v>
      </c>
      <c r="AE3420" s="12" t="str">
        <f t="shared" si="1814"/>
        <v>-0.00018946304940886+0.0000903558779415945i</v>
      </c>
      <c r="AF3420" s="12" t="str">
        <f t="shared" si="1815"/>
        <v>-13.6708592910072-0.216498910546081i</v>
      </c>
      <c r="AG3420" s="12" t="str">
        <f t="shared" si="1816"/>
        <v>0.999008778482406-0.0000633305455323492i</v>
      </c>
      <c r="AH3420" s="12" t="str">
        <f t="shared" si="1817"/>
        <v>0.00261234975114191-0.00119524325897139i</v>
      </c>
      <c r="AI3420" s="12">
        <f t="shared" si="1818"/>
        <v>-50.833893299338882</v>
      </c>
      <c r="AJ3420" s="12">
        <f t="shared" si="1819"/>
        <v>-24.585785867730074</v>
      </c>
      <c r="AK3420" s="12"/>
      <c r="AL3420" s="12"/>
      <c r="AM3420" s="12"/>
      <c r="AN3420" s="12"/>
    </row>
    <row r="3421" spans="1:40" x14ac:dyDescent="0.35">
      <c r="A3421" s="12"/>
      <c r="B3421" s="12">
        <f t="shared" si="1820"/>
        <v>1491000</v>
      </c>
      <c r="C3421" s="29" t="str">
        <f t="shared" si="1787"/>
        <v>-3.1158579726077E-08+0.00148869366852312i</v>
      </c>
      <c r="D3421" s="28" t="str">
        <f t="shared" si="1788"/>
        <v>-5.3990612717463+0.0114133181253439i</v>
      </c>
      <c r="E3421" s="12" t="str">
        <f t="shared" si="1789"/>
        <v>4200</v>
      </c>
      <c r="F3421" s="12" t="str">
        <f t="shared" si="1790"/>
        <v>0.704225352112676</v>
      </c>
      <c r="G3421" s="12" t="str">
        <f t="shared" si="1786"/>
        <v>0.704225352112676</v>
      </c>
      <c r="H3421" s="12" t="str">
        <f t="shared" si="1791"/>
        <v>8.27180707866612+0.227767293471731i</v>
      </c>
      <c r="I3421" s="12" t="str">
        <f t="shared" si="1792"/>
        <v>5855.14330812798i</v>
      </c>
      <c r="J3421" s="12" t="str">
        <f t="shared" si="1793"/>
        <v>-29323.0529738392+1266.33165822334i</v>
      </c>
      <c r="K3421" s="12" t="str">
        <f t="shared" si="1794"/>
        <v>0.00860711138000191-0.199305435751032i</v>
      </c>
      <c r="L3421" s="12" t="str">
        <f t="shared" si="1795"/>
        <v>0.000468931889412724-0.00910055629984206i</v>
      </c>
      <c r="M3421" s="12" t="str">
        <f t="shared" si="1796"/>
        <v>0.00907604326941464-0.208405992050874i</v>
      </c>
      <c r="N3421" s="12" t="str">
        <f t="shared" si="1797"/>
        <v>-18.7364585860095i</v>
      </c>
      <c r="O3421" s="12" t="str">
        <f t="shared" si="1798"/>
        <v>0.993611310520006+0.112856384873507i</v>
      </c>
      <c r="P3421" s="12" t="str">
        <f t="shared" si="1799"/>
        <v>0.00638868947999405-0.112856384873507i</v>
      </c>
      <c r="Q3421" s="12" t="str">
        <f t="shared" si="1800"/>
        <v>-0.00638868947999405+18.849314970883i</v>
      </c>
      <c r="R3421" s="12" t="str">
        <f t="shared" si="1801"/>
        <v>-0.00598740789426214-0.000336905494973012i</v>
      </c>
      <c r="S3421" s="12" t="str">
        <f t="shared" si="1802"/>
        <v>1.91870175387184i</v>
      </c>
      <c r="T3421" s="12" t="str">
        <f t="shared" si="1803"/>
        <v>0.000646421164093778-0.0114880500278669i</v>
      </c>
      <c r="U3421" s="12" t="str">
        <f t="shared" si="1804"/>
        <v>0.001-0.0010674375794225i</v>
      </c>
      <c r="V3421" s="12" t="str">
        <f t="shared" si="1805"/>
        <v>0.0015-0.000324449112286475i</v>
      </c>
      <c r="W3421" s="12" t="str">
        <f t="shared" si="1806"/>
        <v>0.000679634152973087-0.000391852699466437i</v>
      </c>
      <c r="X3421" s="12" t="str">
        <f t="shared" si="1807"/>
        <v>0.000668036306051451-0.000372467716469342i</v>
      </c>
      <c r="Y3421" s="12" t="str">
        <f t="shared" si="1808"/>
        <v>0.00029+1.40523439395071i</v>
      </c>
      <c r="Z3421" s="12" t="str">
        <f t="shared" si="1809"/>
        <v>-0.00317763880058677-0.00570837590242926i</v>
      </c>
      <c r="AA3421" s="12" t="str">
        <f t="shared" si="1810"/>
        <v>0.00582499727209511-8.54176072064772i</v>
      </c>
      <c r="AB3421" s="12" t="str">
        <f t="shared" si="1811"/>
        <v>0.00161358795793557-0.0286763184975766i</v>
      </c>
      <c r="AC3421" s="12" t="str">
        <f t="shared" si="1812"/>
        <v>0.994038328389271-0.000596548906626427i</v>
      </c>
      <c r="AD3421" s="12" t="str">
        <f t="shared" si="1813"/>
        <v>0.00164057737755437-0.0288473180500001i</v>
      </c>
      <c r="AE3421" s="12" t="str">
        <f t="shared" si="1814"/>
        <v>-0.000169884497536615+0.0000823013247604454i</v>
      </c>
      <c r="AF3421" s="12" t="str">
        <f t="shared" si="1815"/>
        <v>-13.6708683504124-0.216353975346387i</v>
      </c>
      <c r="AG3421" s="12" t="str">
        <f t="shared" si="1816"/>
        <v>0.999108041658679-0.0000513368669252469i</v>
      </c>
      <c r="AH3421" s="12" t="str">
        <f t="shared" si="1817"/>
        <v>0.00234242007799988-0.0010892266817894i</v>
      </c>
      <c r="AI3421" s="12">
        <f t="shared" si="1818"/>
        <v>-51.756563190966496</v>
      </c>
      <c r="AJ3421" s="12">
        <f t="shared" si="1819"/>
        <v>-24.938454715832229</v>
      </c>
      <c r="AK3421" s="12"/>
      <c r="AL3421" s="12"/>
      <c r="AM3421" s="12"/>
      <c r="AN3421" s="12"/>
    </row>
    <row r="3422" spans="1:40" x14ac:dyDescent="0.35">
      <c r="A3422" s="12"/>
      <c r="B3422" s="12">
        <f t="shared" si="1820"/>
        <v>1492000</v>
      </c>
      <c r="C3422" s="29" t="str">
        <f t="shared" si="1787"/>
        <v>-3.1116826190113E-08+0.00148769588456386i</v>
      </c>
      <c r="D3422" s="28" t="str">
        <f t="shared" si="1788"/>
        <v>-5.39906127142618+0.0114056684483229i</v>
      </c>
      <c r="E3422" s="12" t="str">
        <f t="shared" si="1789"/>
        <v>4200</v>
      </c>
      <c r="F3422" s="12" t="str">
        <f t="shared" si="1790"/>
        <v>0.704225352112676</v>
      </c>
      <c r="G3422" s="12" t="str">
        <f t="shared" si="1786"/>
        <v>0.704225352112676</v>
      </c>
      <c r="H3422" s="12" t="str">
        <f t="shared" si="1791"/>
        <v>8.2718161202029+0.227614902339157i</v>
      </c>
      <c r="I3422" s="12" t="str">
        <f t="shared" si="1792"/>
        <v>5859.07029894496i</v>
      </c>
      <c r="J3422" s="12" t="str">
        <f t="shared" si="1793"/>
        <v>-29362.4009103385+1267.18097523086i</v>
      </c>
      <c r="K3422" s="12" t="str">
        <f t="shared" si="1794"/>
        <v>0.00859559822123796-0.199172340785972i</v>
      </c>
      <c r="L3422" s="12" t="str">
        <f t="shared" si="1795"/>
        <v>0.00046830516683376-0.00909448900328444i</v>
      </c>
      <c r="M3422" s="12" t="str">
        <f t="shared" si="1796"/>
        <v>0.00906390338807172-0.208266829789256i</v>
      </c>
      <c r="N3422" s="12" t="str">
        <f t="shared" si="1797"/>
        <v>-18.7490249566239i</v>
      </c>
      <c r="O3422" s="12" t="str">
        <f t="shared" si="1798"/>
        <v>0.994951016981301+0.100361714851202i</v>
      </c>
      <c r="P3422" s="12" t="str">
        <f t="shared" si="1799"/>
        <v>0.00504898301869905-0.100361714851202i</v>
      </c>
      <c r="Q3422" s="12" t="str">
        <f t="shared" si="1800"/>
        <v>-0.00504898301869905+18.8493866714751i</v>
      </c>
      <c r="R3422" s="12" t="str">
        <f t="shared" si="1801"/>
        <v>-0.00532447351292851-0.000266433063838026i</v>
      </c>
      <c r="S3422" s="12" t="str">
        <f t="shared" si="1802"/>
        <v>1.91998860950823i</v>
      </c>
      <c r="T3422" s="12" t="str">
        <f t="shared" si="1803"/>
        <v>0.000511548447765389-0.010222928496451i</v>
      </c>
      <c r="U3422" s="12" t="str">
        <f t="shared" si="1804"/>
        <v>0.001-0.00106672213868563i</v>
      </c>
      <c r="V3422" s="12" t="str">
        <f t="shared" si="1805"/>
        <v>0.0015-0.000324231653095935i</v>
      </c>
      <c r="W3422" s="12" t="str">
        <f t="shared" si="1806"/>
        <v>0.000679552665764516-0.000391635401585581i</v>
      </c>
      <c r="X3422" s="12" t="str">
        <f t="shared" si="1807"/>
        <v>0.000667952942651707-0.00037226348029295i</v>
      </c>
      <c r="Y3422" s="12" t="str">
        <f t="shared" si="1808"/>
        <v>0.00029+1.40617687174679i</v>
      </c>
      <c r="Z3422" s="12" t="str">
        <f t="shared" si="1809"/>
        <v>-0.00317376805642012-0.00570383365164595i</v>
      </c>
      <c r="AA3422" s="12" t="str">
        <f t="shared" si="1810"/>
        <v>0.00581668164609573-8.53603292899282i</v>
      </c>
      <c r="AB3422" s="12" t="str">
        <f t="shared" si="1811"/>
        <v>0.00127692046774495-0.0255183388678726i</v>
      </c>
      <c r="AC3422" s="12" t="str">
        <f t="shared" si="1812"/>
        <v>0.994696950346254-0.000497235935832727i</v>
      </c>
      <c r="AD3422" s="12" t="str">
        <f t="shared" si="1813"/>
        <v>0.00129655210798539-0.0256537372178422i</v>
      </c>
      <c r="AE3422" s="12" t="str">
        <f t="shared" si="1814"/>
        <v>-0.000150439605297419+0.0000740236941651438i</v>
      </c>
      <c r="AF3422" s="12" t="str">
        <f t="shared" si="1815"/>
        <v>-13.6708773916291-0.216209233890834i</v>
      </c>
      <c r="AG3422" s="12" t="str">
        <f t="shared" si="1816"/>
        <v>0.999207315553475-0.0000406042046194566i</v>
      </c>
      <c r="AH3422" s="12" t="str">
        <f t="shared" si="1817"/>
        <v>0.00207433009187933-0.000980135126545744i</v>
      </c>
      <c r="AI3422" s="12">
        <f t="shared" si="1818"/>
        <v>-52.787245314216555</v>
      </c>
      <c r="AJ3422" s="12">
        <f t="shared" si="1819"/>
        <v>-25.291054084433981</v>
      </c>
      <c r="AK3422" s="12"/>
      <c r="AL3422" s="12"/>
      <c r="AM3422" s="12"/>
      <c r="AN3422" s="12"/>
    </row>
    <row r="3423" spans="1:40" x14ac:dyDescent="0.35">
      <c r="A3423" s="12"/>
      <c r="B3423" s="12">
        <f t="shared" si="1820"/>
        <v>1493000</v>
      </c>
      <c r="C3423" s="29" t="str">
        <f t="shared" si="1787"/>
        <v>-3.10751565246472E-08+0.00148669943722075i</v>
      </c>
      <c r="D3423" s="28" t="str">
        <f t="shared" si="1788"/>
        <v>-5.39906127110672+0.0113980290186924i</v>
      </c>
      <c r="E3423" s="12" t="str">
        <f t="shared" si="1789"/>
        <v>4200</v>
      </c>
      <c r="F3423" s="12" t="str">
        <f t="shared" si="1790"/>
        <v>0.704225352112676</v>
      </c>
      <c r="G3423" s="12" t="str">
        <f t="shared" si="1786"/>
        <v>0.704225352112676</v>
      </c>
      <c r="H3423" s="12" t="str">
        <f t="shared" si="1791"/>
        <v>8.27182514359918+0.227462714810253i</v>
      </c>
      <c r="I3423" s="12" t="str">
        <f t="shared" si="1792"/>
        <v>5862.99728976195i</v>
      </c>
      <c r="J3423" s="12" t="str">
        <f t="shared" si="1793"/>
        <v>-29401.7752282905+1268.03029223839i</v>
      </c>
      <c r="K3423" s="12" t="str">
        <f t="shared" si="1794"/>
        <v>0.00858410813383094-0.199039423136106i</v>
      </c>
      <c r="L3423" s="12" t="str">
        <f t="shared" si="1795"/>
        <v>0.000467679698720487-0.00908842976983139i</v>
      </c>
      <c r="M3423" s="12" t="str">
        <f t="shared" si="1796"/>
        <v>0.00905178783255143-0.208127852905937i</v>
      </c>
      <c r="N3423" s="12" t="str">
        <f t="shared" si="1797"/>
        <v>-18.7615913272382i</v>
      </c>
      <c r="O3423" s="12" t="str">
        <f t="shared" si="1798"/>
        <v>0.996133609143169+0.087851196550788i</v>
      </c>
      <c r="P3423" s="12" t="str">
        <f t="shared" si="1799"/>
        <v>0.00386639085683105-0.087851196550788i</v>
      </c>
      <c r="Q3423" s="12" t="str">
        <f t="shared" si="1800"/>
        <v>-0.00386639085683105+18.849442523789i</v>
      </c>
      <c r="R3423" s="12" t="str">
        <f t="shared" si="1801"/>
        <v>-0.00466072064552163-0.000204163634244573i</v>
      </c>
      <c r="S3423" s="12" t="str">
        <f t="shared" si="1802"/>
        <v>1.92127546514463i</v>
      </c>
      <c r="T3423" s="12" t="str">
        <f t="shared" si="1803"/>
        <v>0.00039225458134886-0.00895452822613375i</v>
      </c>
      <c r="U3423" s="12" t="str">
        <f t="shared" si="1804"/>
        <v>0.001-0.00106600765634223i</v>
      </c>
      <c r="V3423" s="12" t="str">
        <f t="shared" si="1805"/>
        <v>0.0015-0.000324014485210405i</v>
      </c>
      <c r="W3423" s="12" t="str">
        <f t="shared" si="1806"/>
        <v>0.000679471290685306-0.000391418332448732i</v>
      </c>
      <c r="X3423" s="12" t="str">
        <f t="shared" si="1807"/>
        <v>0.000667869694760752-0.00037205945580446i</v>
      </c>
      <c r="Y3423" s="12" t="str">
        <f t="shared" si="1808"/>
        <v>0.00029+1.40711934954287i</v>
      </c>
      <c r="Z3423" s="12" t="str">
        <f t="shared" si="1809"/>
        <v>-0.00316990430035373-0.00569929848018217i</v>
      </c>
      <c r="AA3423" s="12" t="str">
        <f t="shared" si="1810"/>
        <v>0.00580838377301437-8.53031281516275i</v>
      </c>
      <c r="AB3423" s="12" t="str">
        <f t="shared" si="1811"/>
        <v>0.000979140696602806-0.0223521748934994i</v>
      </c>
      <c r="AC3423" s="12" t="str">
        <f t="shared" si="1812"/>
        <v>0.995356752805482-0.000406113595608805i</v>
      </c>
      <c r="AD3423" s="12" t="str">
        <f t="shared" si="1813"/>
        <v>0.000992870543368322-0.0224560406228953i</v>
      </c>
      <c r="AE3423" s="12" t="str">
        <f t="shared" si="1814"/>
        <v>-0.000131130982798094+0.0000655248341605971i</v>
      </c>
      <c r="AF3423" s="12" t="str">
        <f t="shared" si="1815"/>
        <v>-13.6708864147059-0.216064685791561i</v>
      </c>
      <c r="AG3423" s="12" t="str">
        <f t="shared" si="1816"/>
        <v>0.999306584351449-0.0000311317452311063i</v>
      </c>
      <c r="AH3423" s="12" t="str">
        <f t="shared" si="1817"/>
        <v>0.00180811517155139-0.000867995382356282i</v>
      </c>
      <c r="AI3423" s="12">
        <f t="shared" si="1818"/>
        <v>-53.954827369678284</v>
      </c>
      <c r="AJ3423" s="12">
        <f t="shared" si="1819"/>
        <v>-25.6435837771417</v>
      </c>
      <c r="AK3423" s="12"/>
      <c r="AL3423" s="12"/>
      <c r="AM3423" s="12"/>
      <c r="AN3423" s="12"/>
    </row>
    <row r="3424" spans="1:40" x14ac:dyDescent="0.35">
      <c r="A3424" s="12"/>
      <c r="B3424" s="12">
        <f t="shared" si="1820"/>
        <v>1494000</v>
      </c>
      <c r="C3424" s="29" t="str">
        <f t="shared" si="1787"/>
        <v>-3.10335705052018E-08+0.00148570432380982i</v>
      </c>
      <c r="D3424" s="28" t="str">
        <f t="shared" si="1788"/>
        <v>-5.39906127078789+0.0113903998158753i</v>
      </c>
      <c r="E3424" s="12" t="str">
        <f t="shared" si="1789"/>
        <v>4200</v>
      </c>
      <c r="F3424" s="12" t="str">
        <f t="shared" si="1790"/>
        <v>0.704225352112676</v>
      </c>
      <c r="G3424" s="12" t="str">
        <f t="shared" si="1786"/>
        <v>0.704225352112676</v>
      </c>
      <c r="H3424" s="12" t="str">
        <f t="shared" si="1791"/>
        <v>8.27183414890335+0.227310730477607i</v>
      </c>
      <c r="I3424" s="12" t="str">
        <f t="shared" si="1792"/>
        <v>5866.92428057894i</v>
      </c>
      <c r="J3424" s="12" t="str">
        <f t="shared" si="1793"/>
        <v>-29441.175927695+1268.87960924592i</v>
      </c>
      <c r="K3424" s="12" t="str">
        <f t="shared" si="1794"/>
        <v>0.00857264105621487-0.198906682447986i</v>
      </c>
      <c r="L3424" s="12" t="str">
        <f t="shared" si="1795"/>
        <v>0.000467055481730122-0.00908237858346378i</v>
      </c>
      <c r="M3424" s="12" t="str">
        <f t="shared" si="1796"/>
        <v>0.00903969653794499-0.20798906103145i</v>
      </c>
      <c r="N3424" s="12" t="str">
        <f t="shared" si="1797"/>
        <v>-18.7741576978526i</v>
      </c>
      <c r="O3424" s="12" t="str">
        <f t="shared" si="1798"/>
        <v>0.997158900260614+0.0753268055279359i</v>
      </c>
      <c r="P3424" s="12" t="str">
        <f t="shared" si="1799"/>
        <v>0.00284109973938595-0.0753268055279359i</v>
      </c>
      <c r="Q3424" s="12" t="str">
        <f t="shared" si="1800"/>
        <v>-0.00284109973938595+18.8494845033805i</v>
      </c>
      <c r="R3424" s="12" t="str">
        <f t="shared" si="1801"/>
        <v>-0.00399624891755377-0.000150123256533635i</v>
      </c>
      <c r="S3424" s="12" t="str">
        <f t="shared" si="1802"/>
        <v>1.92256232078104i</v>
      </c>
      <c r="T3424" s="12" t="str">
        <f t="shared" si="1803"/>
        <v>0.000288621316484513-0.0076830375933509i</v>
      </c>
      <c r="U3424" s="12" t="str">
        <f t="shared" si="1804"/>
        <v>0.001-0.00106529413046784i</v>
      </c>
      <c r="V3424" s="12" t="str">
        <f t="shared" si="1805"/>
        <v>0.0015-0.000323797608044937i</v>
      </c>
      <c r="W3424" s="12" t="str">
        <f t="shared" si="1806"/>
        <v>0.000679390027558865-0.000391201491694684i</v>
      </c>
      <c r="X3424" s="12" t="str">
        <f t="shared" si="1807"/>
        <v>0.000667786562192948-0.000371855642674885i</v>
      </c>
      <c r="Y3424" s="12" t="str">
        <f t="shared" si="1808"/>
        <v>0.00029+1.40806182733895i</v>
      </c>
      <c r="Z3424" s="12" t="str">
        <f t="shared" si="1809"/>
        <v>-0.00316604751555546-0.00569477037221563i</v>
      </c>
      <c r="AA3424" s="12" t="str">
        <f t="shared" si="1810"/>
        <v>0.00580010360278793-8.52460036372824i</v>
      </c>
      <c r="AB3424" s="12" t="str">
        <f t="shared" si="1811"/>
        <v>0.00072045271187216-0.0191782967972236i</v>
      </c>
      <c r="AC3424" s="12" t="str">
        <f t="shared" si="1812"/>
        <v>0.996017636730848-0.000323212266221396i</v>
      </c>
      <c r="AD3424" s="12" t="str">
        <f t="shared" si="1813"/>
        <v>0.000729581538861076-0.0192547403582809i</v>
      </c>
      <c r="AE3424" s="12" t="str">
        <f t="shared" si="1814"/>
        <v>-0.000111961214735549+0.0000568066235423791i</v>
      </c>
      <c r="AF3424" s="12" t="str">
        <f t="shared" si="1815"/>
        <v>-13.6708954196912-0.215920330661732i</v>
      </c>
      <c r="AG3424" s="12" t="str">
        <f t="shared" si="1816"/>
        <v>0.999405832259252-0.0000229184753564918i</v>
      </c>
      <c r="AH3424" s="12" t="str">
        <f t="shared" si="1817"/>
        <v>0.00154381029874972-0.000752834635362807i</v>
      </c>
      <c r="AI3424" s="12">
        <f t="shared" si="1818"/>
        <v>-55.301617569149862</v>
      </c>
      <c r="AJ3424" s="12">
        <f t="shared" si="1819"/>
        <v>-25.996043609985854</v>
      </c>
      <c r="AK3424" s="12"/>
      <c r="AL3424" s="12"/>
      <c r="AM3424" s="12"/>
      <c r="AN3424" s="12"/>
    </row>
    <row r="3425" spans="1:40" x14ac:dyDescent="0.35">
      <c r="A3425" s="12"/>
      <c r="B3425" s="12">
        <f t="shared" si="1820"/>
        <v>1495000</v>
      </c>
      <c r="C3425" s="29" t="str">
        <f t="shared" si="1787"/>
        <v>-3.09920679080498E-08+0.00148471054165429i</v>
      </c>
      <c r="D3425" s="28" t="str">
        <f t="shared" si="1788"/>
        <v>-5.39906127046971+0.0113827808193496i</v>
      </c>
      <c r="E3425" s="12" t="str">
        <f t="shared" si="1789"/>
        <v>4200</v>
      </c>
      <c r="F3425" s="12" t="str">
        <f t="shared" si="1790"/>
        <v>0.704225352112676</v>
      </c>
      <c r="G3425" s="12" t="str">
        <f t="shared" si="1786"/>
        <v>0.704225352112676</v>
      </c>
      <c r="H3425" s="12" t="str">
        <f t="shared" si="1791"/>
        <v>8.2718431361638+0.227158948934901i</v>
      </c>
      <c r="I3425" s="12" t="str">
        <f t="shared" si="1792"/>
        <v>5870.85127139593i</v>
      </c>
      <c r="J3425" s="12" t="str">
        <f t="shared" si="1793"/>
        <v>-29480.603008552+1269.72892625345i</v>
      </c>
      <c r="K3425" s="12" t="str">
        <f t="shared" si="1794"/>
        <v>0.00856119692702883-0.198774118369099i</v>
      </c>
      <c r="L3425" s="12" t="str">
        <f t="shared" si="1795"/>
        <v>0.000466432512531005-0.00907633542820483i</v>
      </c>
      <c r="M3425" s="12" t="str">
        <f t="shared" si="1796"/>
        <v>0.00902762943955984-0.207850453797304i</v>
      </c>
      <c r="N3425" s="12" t="str">
        <f t="shared" si="1797"/>
        <v>-18.786724068467i</v>
      </c>
      <c r="O3425" s="12" t="str">
        <f t="shared" si="1798"/>
        <v>0.998026728428274+0.0627905195292783i</v>
      </c>
      <c r="P3425" s="12" t="str">
        <f t="shared" si="1799"/>
        <v>0.001973271571726-0.0627905195292783i</v>
      </c>
      <c r="Q3425" s="12" t="str">
        <f t="shared" si="1800"/>
        <v>-0.001973271571726+18.8495145879963i</v>
      </c>
      <c r="R3425" s="12" t="str">
        <f t="shared" si="1801"/>
        <v>-0.00333115874793576-0.00010433681364507i</v>
      </c>
      <c r="S3425" s="12" t="str">
        <f t="shared" si="1802"/>
        <v>1.92384917641743i</v>
      </c>
      <c r="T3425" s="12" t="str">
        <f t="shared" si="1803"/>
        <v>0.000200728293001087-0.00640864701373193i</v>
      </c>
      <c r="U3425" s="12" t="str">
        <f t="shared" si="1804"/>
        <v>0.001-0.00106458155914311i</v>
      </c>
      <c r="V3425" s="12" t="str">
        <f t="shared" si="1805"/>
        <v>0.0015-0.000323581021016143i</v>
      </c>
      <c r="W3425" s="12" t="str">
        <f t="shared" si="1806"/>
        <v>0.00067930887620885-0.000390984878963061i</v>
      </c>
      <c r="X3425" s="12" t="str">
        <f t="shared" si="1807"/>
        <v>0.000667703544762919-0.000371652040575984i</v>
      </c>
      <c r="Y3425" s="12" t="str">
        <f t="shared" si="1808"/>
        <v>0.00029+1.40900430513502i</v>
      </c>
      <c r="Z3425" s="12" t="str">
        <f t="shared" si="1809"/>
        <v>-0.00316219768524457-0.0056902493119688i</v>
      </c>
      <c r="AA3425" s="12" t="str">
        <f t="shared" si="1810"/>
        <v>0.00579184108552758-8.51889555930146i</v>
      </c>
      <c r="AB3425" s="12" t="str">
        <f t="shared" si="1811"/>
        <v>0.000501055309439913-0.0159971798920207i</v>
      </c>
      <c r="AC3425" s="12" t="str">
        <f t="shared" si="1812"/>
        <v>0.996679502241629-0.000248561185587775i</v>
      </c>
      <c r="AD3425" s="12" t="str">
        <f t="shared" si="1813"/>
        <v>0.000506727390402117-0.0160503490874256i</v>
      </c>
      <c r="AE3425" s="12" t="str">
        <f t="shared" si="1814"/>
        <v>-0.0000929328600325622+0.0000478709715470331i</v>
      </c>
      <c r="AF3425" s="12" t="str">
        <f t="shared" si="1815"/>
        <v>-13.6709044066335-0.215776168115551i</v>
      </c>
      <c r="AG3425" s="12" t="str">
        <f t="shared" si="1816"/>
        <v>0.999505043508093-0.0000159631820094997i</v>
      </c>
      <c r="AH3425" s="12" t="str">
        <f t="shared" si="1817"/>
        <v>0.00128145005408767-0.000634680462637136i</v>
      </c>
      <c r="AI3425" s="12">
        <f t="shared" si="1818"/>
        <v>-56.893208038849849</v>
      </c>
      <c r="AJ3425" s="12">
        <f t="shared" si="1819"/>
        <v>-26.348433411407068</v>
      </c>
      <c r="AK3425" s="12"/>
      <c r="AL3425" s="12"/>
      <c r="AM3425" s="12"/>
      <c r="AN3425" s="12"/>
    </row>
    <row r="3426" spans="1:40" x14ac:dyDescent="0.35">
      <c r="A3426" s="12"/>
      <c r="B3426" s="12">
        <f t="shared" si="1820"/>
        <v>1496000</v>
      </c>
      <c r="C3426" s="29" t="str">
        <f t="shared" si="1787"/>
        <v>-3.09506485102115E-08+0.00148371808808453i</v>
      </c>
      <c r="D3426" s="28" t="str">
        <f t="shared" si="1788"/>
        <v>-5.39906127015215+0.0113751720086481i</v>
      </c>
      <c r="E3426" s="12" t="str">
        <f t="shared" si="1789"/>
        <v>4200</v>
      </c>
      <c r="F3426" s="12" t="str">
        <f t="shared" si="1790"/>
        <v>0.704225352112676</v>
      </c>
      <c r="G3426" s="12" t="str">
        <f t="shared" si="1786"/>
        <v>0.704225352112676</v>
      </c>
      <c r="H3426" s="12" t="str">
        <f t="shared" si="1791"/>
        <v>8.27185210542864+0.227007369776889i</v>
      </c>
      <c r="I3426" s="12" t="str">
        <f t="shared" si="1792"/>
        <v>5874.77826221291i</v>
      </c>
      <c r="J3426" s="12" t="str">
        <f t="shared" si="1793"/>
        <v>-29520.0564708617+1270.57824326097i</v>
      </c>
      <c r="K3426" s="12" t="str">
        <f t="shared" si="1794"/>
        <v>0.00854977568511598-0.198641730547864i</v>
      </c>
      <c r="L3426" s="12" t="str">
        <f t="shared" si="1795"/>
        <v>0.000465810787802548-0.0090703002881199i</v>
      </c>
      <c r="M3426" s="12" t="str">
        <f t="shared" si="1796"/>
        <v>0.00901558647291853-0.207712030835984i</v>
      </c>
      <c r="N3426" s="12" t="str">
        <f t="shared" si="1797"/>
        <v>-18.7992904390813i</v>
      </c>
      <c r="O3426" s="12" t="str">
        <f t="shared" si="1798"/>
        <v>0.998736956606016+0.050244318179792i</v>
      </c>
      <c r="P3426" s="12" t="str">
        <f t="shared" si="1799"/>
        <v>0.00126304339398398-0.050244318179792i</v>
      </c>
      <c r="Q3426" s="12" t="str">
        <f t="shared" si="1800"/>
        <v>-0.00126304339398398+18.8495347572611i</v>
      </c>
      <c r="R3426" s="12" t="str">
        <f t="shared" si="1801"/>
        <v>-0.00266555133765833-0.0000668279988443949i</v>
      </c>
      <c r="S3426" s="12" t="str">
        <f t="shared" si="1802"/>
        <v>1.92513603205384i</v>
      </c>
      <c r="T3426" s="12" t="str">
        <f t="shared" si="1803"/>
        <v>0.000128652988525397-0.00513154892541536i</v>
      </c>
      <c r="U3426" s="12" t="str">
        <f t="shared" si="1804"/>
        <v>0.001-0.00106386994045385i</v>
      </c>
      <c r="V3426" s="12" t="str">
        <f t="shared" si="1805"/>
        <v>0.0015-0.000323364723542202i</v>
      </c>
      <c r="W3426" s="12" t="str">
        <f t="shared" si="1806"/>
        <v>0.000679227836459192-0.000390768493894299i</v>
      </c>
      <c r="X3426" s="12" t="str">
        <f t="shared" si="1807"/>
        <v>0.000667620642285605-0.000371448649180244i</v>
      </c>
      <c r="Y3426" s="12" t="str">
        <f t="shared" si="1808"/>
        <v>0.00029+1.4099467829311i</v>
      </c>
      <c r="Z3426" s="12" t="str">
        <f t="shared" si="1809"/>
        <v>-0.00315835479269125-0.00568573528370885i</v>
      </c>
      <c r="AA3426" s="12" t="str">
        <f t="shared" si="1810"/>
        <v>0.00578359617151777-8.51319838653539i</v>
      </c>
      <c r="AB3426" s="12" t="str">
        <f t="shared" si="1811"/>
        <v>0.000321141887933124-0.0128093045394259i</v>
      </c>
      <c r="AC3426" s="12" t="str">
        <f t="shared" si="1812"/>
        <v>0.99734224862298-0.000182188426462233i</v>
      </c>
      <c r="AD3426" s="12" t="str">
        <f t="shared" si="1813"/>
        <v>0.000324343828374711-0.0128433799585045i</v>
      </c>
      <c r="AE3426" s="12" t="str">
        <f t="shared" si="1814"/>
        <v>-0.0000740484514769752+0.0000387198174972542i</v>
      </c>
      <c r="AF3426" s="12" t="str">
        <f t="shared" si="1815"/>
        <v>-13.6709133755808-0.215632197768241i</v>
      </c>
      <c r="AG3426" s="12" t="str">
        <f t="shared" si="1816"/>
        <v>0.999604202356287-0.000010264453092006i</v>
      </c>
      <c r="AH3426" s="12" t="str">
        <f t="shared" si="1817"/>
        <v>0.00102106861305386-0.000513560826043914i</v>
      </c>
      <c r="AI3426" s="12">
        <f t="shared" si="1818"/>
        <v>-58.839484842218361</v>
      </c>
      <c r="AJ3426" s="12">
        <f t="shared" si="1819"/>
        <v>-26.700753022253068</v>
      </c>
      <c r="AK3426" s="12"/>
      <c r="AL3426" s="12"/>
      <c r="AM3426" s="12"/>
      <c r="AN3426" s="12"/>
    </row>
    <row r="3427" spans="1:40" x14ac:dyDescent="0.35">
      <c r="A3427" s="12"/>
      <c r="B3427" s="12">
        <f t="shared" si="1820"/>
        <v>1497000</v>
      </c>
      <c r="C3427" s="29" t="str">
        <f t="shared" si="1787"/>
        <v>-3.09093120894515E-08+0.00148272696043804i</v>
      </c>
      <c r="D3427" s="28" t="str">
        <f t="shared" si="1788"/>
        <v>-5.39906126983524+0.0113675733633583i</v>
      </c>
      <c r="E3427" s="12" t="str">
        <f t="shared" si="1789"/>
        <v>4200</v>
      </c>
      <c r="F3427" s="12" t="str">
        <f t="shared" si="1790"/>
        <v>0.704225352112676</v>
      </c>
      <c r="G3427" s="12" t="str">
        <f t="shared" si="1786"/>
        <v>0.704225352112676</v>
      </c>
      <c r="H3427" s="12" t="str">
        <f t="shared" si="1791"/>
        <v>8.2718610567459+0.226855992599412i</v>
      </c>
      <c r="I3427" s="12" t="str">
        <f t="shared" si="1792"/>
        <v>5878.7052530299i</v>
      </c>
      <c r="J3427" s="12" t="str">
        <f t="shared" si="1793"/>
        <v>-29559.5363146239+1271.4275602685i</v>
      </c>
      <c r="K3427" s="12" t="str">
        <f t="shared" si="1794"/>
        <v>0.00853837726952344-0.198509518633635i</v>
      </c>
      <c r="L3427" s="12" t="str">
        <f t="shared" si="1795"/>
        <v>0.000465190304235186-0.00906427314731632i</v>
      </c>
      <c r="M3427" s="12" t="str">
        <f t="shared" si="1796"/>
        <v>0.00900356757375863-0.207573791780951i</v>
      </c>
      <c r="N3427" s="12" t="str">
        <f t="shared" si="1797"/>
        <v>-18.8118568096957i</v>
      </c>
      <c r="O3427" s="12" t="str">
        <f t="shared" si="1798"/>
        <v>0.99928947264059+0.0376901826699152i</v>
      </c>
      <c r="P3427" s="12" t="str">
        <f t="shared" si="1799"/>
        <v>0.000710527359410018-0.0376901826699152i</v>
      </c>
      <c r="Q3427" s="12" t="str">
        <f t="shared" si="1800"/>
        <v>-0.000710527359410018+18.8495469923656i</v>
      </c>
      <c r="R3427" s="12" t="str">
        <f t="shared" si="1801"/>
        <v>-0.00199952865788858-0.0000376192934440209i</v>
      </c>
      <c r="S3427" s="12" t="str">
        <f t="shared" si="1802"/>
        <v>1.92642288769023i</v>
      </c>
      <c r="T3427" s="12" t="str">
        <f t="shared" si="1803"/>
        <v>0.0000724706679092969-0.00385193777114909i</v>
      </c>
      <c r="U3427" s="12" t="str">
        <f t="shared" si="1804"/>
        <v>0.001-0.00106315927249095i</v>
      </c>
      <c r="V3427" s="12" t="str">
        <f t="shared" si="1805"/>
        <v>0.0015-0.000323148715042842i</v>
      </c>
      <c r="W3427" s="12" t="str">
        <f t="shared" si="1806"/>
        <v>0.000679146908134074-0.00039055233612965i</v>
      </c>
      <c r="X3427" s="12" t="str">
        <f t="shared" si="1807"/>
        <v>0.000667537854576232-0.000371245468160896i</v>
      </c>
      <c r="Y3427" s="12" t="str">
        <f t="shared" si="1808"/>
        <v>0.00029+1.41088926072718i</v>
      </c>
      <c r="Z3427" s="12" t="str">
        <f t="shared" si="1809"/>
        <v>-0.00315451882121688-0.00568122827174776i</v>
      </c>
      <c r="AA3427" s="12" t="str">
        <f t="shared" si="1810"/>
        <v>0.00577536881121634-8.50750883012446i</v>
      </c>
      <c r="AB3427" s="12" t="str">
        <f t="shared" si="1811"/>
        <v>0.000180900322479269-0.00961515610485435i</v>
      </c>
      <c r="AC3427" s="12" t="str">
        <f t="shared" si="1812"/>
        <v>0.998005774337027-0.000124120873593713i</v>
      </c>
      <c r="AD3427" s="12" t="str">
        <f t="shared" si="1813"/>
        <v>0.000182460012424935-0.00963434651883204i</v>
      </c>
      <c r="AE3427" s="12" t="str">
        <f t="shared" si="1814"/>
        <v>-0.0000553104953659171+0.0000293551304427291i</v>
      </c>
      <c r="AF3427" s="12" t="str">
        <f t="shared" si="1815"/>
        <v>-13.6709223265811-0.215488419236054i</v>
      </c>
      <c r="AG3427" s="12" t="str">
        <f t="shared" si="1816"/>
        <v>0.999703293091807-5.82067789792886E-06i</v>
      </c>
      <c r="AH3427" s="12" t="str">
        <f t="shared" si="1817"/>
        <v>0.000762699742107817-0.000389504066073283i</v>
      </c>
      <c r="AI3427" s="12">
        <f t="shared" si="1818"/>
        <v>-61.346446966334291</v>
      </c>
      <c r="AJ3427" s="12">
        <f t="shared" si="1819"/>
        <v>-27.053002295783504</v>
      </c>
      <c r="AK3427" s="12"/>
      <c r="AL3427" s="12"/>
      <c r="AM3427" s="12"/>
      <c r="AN3427" s="12"/>
    </row>
    <row r="3428" spans="1:40" x14ac:dyDescent="0.35">
      <c r="A3428" s="12"/>
      <c r="B3428" s="12">
        <f t="shared" si="1820"/>
        <v>1498000</v>
      </c>
      <c r="C3428" s="29" t="str">
        <f t="shared" si="1787"/>
        <v>-3.08680584242764E-08+0.00148173715605944i</v>
      </c>
      <c r="D3428" s="28" t="str">
        <f t="shared" si="1788"/>
        <v>-5.39906126951896+0.0113599848631224i</v>
      </c>
      <c r="E3428" s="12" t="str">
        <f t="shared" si="1789"/>
        <v>4200</v>
      </c>
      <c r="F3428" s="12" t="str">
        <f t="shared" si="1790"/>
        <v>0.704225352112676</v>
      </c>
      <c r="G3428" s="12" t="str">
        <f t="shared" si="1786"/>
        <v>0.704225352112676</v>
      </c>
      <c r="H3428" s="12" t="str">
        <f t="shared" si="1791"/>
        <v>8.2718699901634+0.226704816999379i</v>
      </c>
      <c r="I3428" s="12" t="str">
        <f t="shared" si="1792"/>
        <v>5882.63224384689i</v>
      </c>
      <c r="J3428" s="12" t="str">
        <f t="shared" si="1793"/>
        <v>-29599.0425398386+1272.27687727603i</v>
      </c>
      <c r="K3428" s="12" t="str">
        <f t="shared" si="1794"/>
        <v>0.00852700161950062-0.198377482276693i</v>
      </c>
      <c r="L3428" s="12" t="str">
        <f t="shared" si="1795"/>
        <v>0.000464571058530355-0.00905825398994344i</v>
      </c>
      <c r="M3428" s="12" t="str">
        <f t="shared" si="1796"/>
        <v>0.00899157267803097-0.207435736266636i</v>
      </c>
      <c r="N3428" s="12" t="str">
        <f t="shared" si="1797"/>
        <v>-18.82442318031i</v>
      </c>
      <c r="O3428" s="12" t="str">
        <f t="shared" si="1798"/>
        <v>0.999684189283299+0.0251300954433793i</v>
      </c>
      <c r="P3428" s="12" t="str">
        <f t="shared" si="1799"/>
        <v>0.000315810716700948-0.0251300954433793i</v>
      </c>
      <c r="Q3428" s="12" t="str">
        <f t="shared" si="1800"/>
        <v>-0.000315810716700948+18.8495532757534i</v>
      </c>
      <c r="R3428" s="12" t="str">
        <f t="shared" si="1801"/>
        <v>-0.0013331934375247-0.0000167319445353453i</v>
      </c>
      <c r="S3428" s="12" t="str">
        <f t="shared" si="1802"/>
        <v>1.92770974332663i</v>
      </c>
      <c r="T3428" s="12" t="str">
        <f t="shared" si="1803"/>
        <v>0.0000322543325055859-0.00257000997925549i</v>
      </c>
      <c r="U3428" s="12" t="str">
        <f t="shared" si="1804"/>
        <v>0.001-0.00106244955335044i</v>
      </c>
      <c r="V3428" s="12" t="str">
        <f t="shared" si="1805"/>
        <v>0.0015-0.000322932994939342i</v>
      </c>
      <c r="W3428" s="12" t="str">
        <f t="shared" si="1806"/>
        <v>0.000679066091057945-0.000390336405311186i</v>
      </c>
      <c r="X3428" s="12" t="str">
        <f t="shared" si="1807"/>
        <v>0.000667455181450333-0.000371042497191916i</v>
      </c>
      <c r="Y3428" s="12" t="str">
        <f t="shared" si="1808"/>
        <v>0.00029+1.41183173852325i</v>
      </c>
      <c r="Z3428" s="12" t="str">
        <f t="shared" si="1809"/>
        <v>-0.00315068975419366-0.00567672826044202i</v>
      </c>
      <c r="AA3428" s="12" t="str">
        <f t="shared" si="1810"/>
        <v>0.00576715895525326-8.5018268748039i</v>
      </c>
      <c r="AB3428" s="12" t="str">
        <f t="shared" si="1811"/>
        <v>0.00008051283808943-0.00641522491008554i</v>
      </c>
      <c r="AC3428" s="12" t="str">
        <f t="shared" si="1812"/>
        <v>0.998669977034496-0.0000743842008729462i</v>
      </c>
      <c r="AD3428" s="12" t="str">
        <f t="shared" si="1813"/>
        <v>0.0000810985274431878-0.00642376262945851i</v>
      </c>
      <c r="AE3428" s="12" t="str">
        <f t="shared" si="1814"/>
        <v>-0.0000367214711565139+0.00001977890879739i</v>
      </c>
      <c r="AF3428" s="12" t="str">
        <f t="shared" si="1815"/>
        <v>-13.6709312596824-0.215344832136257i</v>
      </c>
      <c r="AG3428" s="12" t="str">
        <f t="shared" si="1816"/>
        <v>0.99980230003481-2.63004765108027E-06i</v>
      </c>
      <c r="AH3428" s="12" t="str">
        <f t="shared" si="1817"/>
        <v>0.000506376794894454-0.000262538895654082i</v>
      </c>
      <c r="AI3428" s="12">
        <f t="shared" si="1818"/>
        <v>-64.87657024403633</v>
      </c>
      <c r="AJ3428" s="12">
        <f t="shared" si="1819"/>
        <v>-27.405181097637815</v>
      </c>
      <c r="AK3428" s="12"/>
      <c r="AL3428" s="12"/>
      <c r="AM3428" s="12"/>
      <c r="AN3428" s="12"/>
    </row>
    <row r="3429" spans="1:40" x14ac:dyDescent="0.35">
      <c r="A3429" s="12"/>
      <c r="B3429" s="12">
        <f t="shared" si="1820"/>
        <v>1499000</v>
      </c>
      <c r="C3429" s="29" t="str">
        <f t="shared" si="1787"/>
        <v>-3.08268872939309E-08+0.00148074867230041i</v>
      </c>
      <c r="D3429" s="28" t="str">
        <f t="shared" si="1788"/>
        <v>-5.39906126920332+0.0113524064876365i</v>
      </c>
      <c r="E3429" s="12" t="str">
        <f t="shared" si="1789"/>
        <v>4200</v>
      </c>
      <c r="F3429" s="12" t="str">
        <f t="shared" si="1790"/>
        <v>0.704225352112676</v>
      </c>
      <c r="G3429" s="12" t="str">
        <f t="shared" si="1786"/>
        <v>0.704225352112676</v>
      </c>
      <c r="H3429" s="12" t="str">
        <f t="shared" si="1791"/>
        <v>8.27187890572885+0.226553842574773i</v>
      </c>
      <c r="I3429" s="12" t="str">
        <f t="shared" si="1792"/>
        <v>5886.55923466387i</v>
      </c>
      <c r="J3429" s="12" t="str">
        <f t="shared" si="1793"/>
        <v>-29638.5751465059+1273.12619428355i</v>
      </c>
      <c r="K3429" s="12" t="str">
        <f t="shared" si="1794"/>
        <v>0.00851564867449871-0.198245621128239i</v>
      </c>
      <c r="L3429" s="12" t="str">
        <f t="shared" si="1795"/>
        <v>0.000463953047400417-0.0090522428001922i</v>
      </c>
      <c r="M3429" s="12" t="str">
        <f t="shared" si="1796"/>
        <v>0.00897960172189913-0.207297863928431i</v>
      </c>
      <c r="N3429" s="12" t="str">
        <f t="shared" si="1797"/>
        <v>-18.8369895509244i</v>
      </c>
      <c r="O3429" s="12" t="str">
        <f t="shared" si="1798"/>
        <v>0.999921044203816+0.0125660398833526i</v>
      </c>
      <c r="P3429" s="12" t="str">
        <f t="shared" si="1799"/>
        <v>0.0000789557961839993-0.0125660398833526i</v>
      </c>
      <c r="Q3429" s="12" t="str">
        <f t="shared" si="1800"/>
        <v>-0.0000789557961839993+18.8495555908078i</v>
      </c>
      <c r="R3429" s="12" t="str">
        <f t="shared" si="1801"/>
        <v>-0.000666649150072536-0.0000041859427395762i</v>
      </c>
      <c r="S3429" s="12" t="str">
        <f t="shared" si="1802"/>
        <v>1.92899659896304i</v>
      </c>
      <c r="T3429" s="12" t="str">
        <f t="shared" si="1803"/>
        <v>8.07466930809652E-06-0.00128596394319152i</v>
      </c>
      <c r="U3429" s="12" t="str">
        <f t="shared" si="1804"/>
        <v>0.001-0.00106174078113339i</v>
      </c>
      <c r="V3429" s="12" t="str">
        <f t="shared" si="1805"/>
        <v>0.0015-0.000322717562654527i</v>
      </c>
      <c r="W3429" s="12" t="str">
        <f t="shared" si="1806"/>
        <v>0.000678985385055514-0.00039012070108178i</v>
      </c>
      <c r="X3429" s="12" t="str">
        <f t="shared" si="1807"/>
        <v>0.00066737262272371-0.000370839735947991i</v>
      </c>
      <c r="Y3429" s="12" t="str">
        <f t="shared" si="1808"/>
        <v>0.00029+1.41277421631933i</v>
      </c>
      <c r="Z3429" s="12" t="str">
        <f t="shared" si="1809"/>
        <v>-0.0031468675750441-0.00567223523419214i</v>
      </c>
      <c r="AA3429" s="12" t="str">
        <f t="shared" si="1810"/>
        <v>0.00575896655442961-8.49615250534958i</v>
      </c>
      <c r="AB3429" s="12" t="str">
        <f t="shared" si="1811"/>
        <v>0.0000201558827024517-0.00321000618224212i</v>
      </c>
      <c r="AC3429" s="12" t="str">
        <f t="shared" si="1812"/>
        <v>0.999334753567023-0.0000330028484711784i</v>
      </c>
      <c r="AD3429" s="12" t="str">
        <f t="shared" si="1813"/>
        <v>0.000020275380675337-0.00321214237935689i</v>
      </c>
      <c r="AE3429" s="12" t="str">
        <f t="shared" si="1814"/>
        <v>-0.0000182838311194488+9.99317997136987E-06i</v>
      </c>
      <c r="AF3429" s="12" t="str">
        <f t="shared" si="1815"/>
        <v>-13.6709401749322-0.215201436087137i</v>
      </c>
      <c r="AG3429" s="12" t="str">
        <f t="shared" si="1816"/>
        <v>0.999901207540174-6.90556075605917E-07i</v>
      </c>
      <c r="AH3429" s="12" t="str">
        <f t="shared" si="1817"/>
        <v>0.000252132708526862-0.000132694393925655i</v>
      </c>
      <c r="AI3429" s="12">
        <f t="shared" si="1818"/>
        <v>-70.905578816256934</v>
      </c>
      <c r="AJ3429" s="12">
        <f t="shared" si="1819"/>
        <v>-27.757289305847372</v>
      </c>
      <c r="AK3429" s="12"/>
      <c r="AL3429" s="12"/>
      <c r="AM3429" s="12"/>
      <c r="AN3429" s="12"/>
    </row>
    <row r="3430" spans="1:40" x14ac:dyDescent="0.35">
      <c r="A3430" s="12"/>
      <c r="B3430" s="12">
        <f t="shared" si="1820"/>
        <v>1500000</v>
      </c>
      <c r="C3430" s="29" t="str">
        <f t="shared" si="1787"/>
        <v>-3.07857984783955E-08+0.00147976150651974i</v>
      </c>
      <c r="D3430" s="28" t="str">
        <f t="shared" si="1788"/>
        <v>-5.3990612688883+0.0113448382166513i</v>
      </c>
      <c r="E3430" s="12" t="str">
        <f t="shared" si="1789"/>
        <v>4200</v>
      </c>
      <c r="F3430" s="12" t="str">
        <f t="shared" si="1790"/>
        <v>0.704225352112676</v>
      </c>
      <c r="G3430" s="12" t="str">
        <f t="shared" si="1786"/>
        <v>0.704225352112676</v>
      </c>
      <c r="H3430" s="12" t="str">
        <f t="shared" si="1791"/>
        <v>8.27188780348972+0.226403068924644i</v>
      </c>
      <c r="I3430" s="12" t="str">
        <f t="shared" si="1792"/>
        <v>5890.48622548086i</v>
      </c>
      <c r="J3430" s="12" t="str">
        <f t="shared" si="1793"/>
        <v>-29678.1341346258+1273.97551129108i</v>
      </c>
      <c r="K3430" s="12" t="str">
        <f t="shared" si="1794"/>
        <v>0.00850431837417026-0.198113934840401i</v>
      </c>
      <c r="L3430" s="12" t="str">
        <f t="shared" si="1795"/>
        <v>0.000463336267568636-0.00904623956229519i</v>
      </c>
      <c r="M3430" s="12" t="str">
        <f t="shared" si="1796"/>
        <v>0.00896765464173889-0.207160174402696i</v>
      </c>
      <c r="N3430" s="12" t="str">
        <f t="shared" si="1797"/>
        <v>-18.8495559215388i</v>
      </c>
      <c r="O3430" s="12" t="str">
        <f t="shared" si="1798"/>
        <v>1-4.18974750726608E-14i</v>
      </c>
      <c r="P3430" s="12" t="str">
        <f t="shared" si="1799"/>
        <v>4.18974750726608E-14i</v>
      </c>
      <c r="Q3430" s="12" t="str">
        <f t="shared" si="1800"/>
        <v>18.8495559215388i</v>
      </c>
      <c r="R3430" s="12" t="str">
        <f t="shared" si="1801"/>
        <v>2.22273008696114E-15</v>
      </c>
      <c r="S3430" s="12" t="str">
        <f t="shared" si="1802"/>
        <v>1.93028345459943i</v>
      </c>
      <c r="T3430" s="12" t="str">
        <f t="shared" si="1803"/>
        <v>4.29049911090144E-15i</v>
      </c>
      <c r="U3430" s="12" t="str">
        <f t="shared" si="1804"/>
        <v>0.001-0.00106103295394597i</v>
      </c>
      <c r="V3430" s="12" t="str">
        <f t="shared" si="1805"/>
        <v>0.0015-0.000322502417612756i</v>
      </c>
      <c r="W3430" s="12" t="str">
        <f t="shared" si="1806"/>
        <v>0.000678904789951754-0.000389905223085123i</v>
      </c>
      <c r="X3430" s="12" t="str">
        <f t="shared" si="1807"/>
        <v>0.000667290178212487-0.000370637184104558i</v>
      </c>
      <c r="Y3430" s="12" t="str">
        <f t="shared" si="1808"/>
        <v>0.00029+1.41371669411541i</v>
      </c>
      <c r="Z3430" s="12" t="str">
        <f t="shared" si="1809"/>
        <v>-0.00314305226724133-0.0056677491774431i</v>
      </c>
      <c r="AA3430" s="12" t="str">
        <f t="shared" si="1810"/>
        <v>0.00575079155971756-8.49048570657804i</v>
      </c>
      <c r="AB3430" s="12" t="str">
        <f t="shared" si="1811"/>
        <v>1.07098871191654E-14i</v>
      </c>
      <c r="AC3430" s="12" t="str">
        <f t="shared" si="1812"/>
        <v>1+9.60425689366831E-17i</v>
      </c>
      <c r="AD3430" s="12" t="str">
        <f t="shared" si="1813"/>
        <v>1.02860507194654E-30+1.07098871191654E-14i</v>
      </c>
      <c r="AE3430" s="12" t="str">
        <f t="shared" si="1814"/>
        <v>6.07009539101582E-17-3.36617349917916E-17i</v>
      </c>
      <c r="AF3430" s="12" t="str">
        <f t="shared" si="1815"/>
        <v>-13.670949072378-0.215058230707993i</v>
      </c>
      <c r="AG3430" s="12" t="str">
        <f t="shared" si="1816"/>
        <v>1+2.22956988990504E-19i</v>
      </c>
      <c r="AH3430" s="12" t="str">
        <f t="shared" si="1817"/>
        <v>-8.37078882720433E-16+4.47133625010461E-16i</v>
      </c>
      <c r="AI3430" s="12">
        <f t="shared" si="1818"/>
        <v>-300.45453815240012</v>
      </c>
      <c r="AJ3430" s="12">
        <f t="shared" si="1819"/>
        <v>151.89067318919609</v>
      </c>
      <c r="AK3430" s="12"/>
      <c r="AL3430" s="12"/>
      <c r="AM3430" s="12"/>
      <c r="AN3430" s="12"/>
    </row>
    <row r="3431" spans="1:40" x14ac:dyDescent="0.35">
      <c r="A3431" s="12"/>
      <c r="B3431" s="12">
        <f t="shared" si="1820"/>
        <v>1501000</v>
      </c>
      <c r="C3431" s="29" t="str">
        <f t="shared" si="1787"/>
        <v>-3.07447917583836E-08+0.0014787756560832i</v>
      </c>
      <c r="D3431" s="28" t="str">
        <f t="shared" si="1788"/>
        <v>-5.39906126857392+0.0113372800299712i</v>
      </c>
      <c r="E3431" s="12" t="str">
        <f t="shared" si="1789"/>
        <v>4200</v>
      </c>
      <c r="F3431" s="12" t="str">
        <f t="shared" si="1790"/>
        <v>0.704225352112676</v>
      </c>
      <c r="G3431" s="12" t="str">
        <f t="shared" si="1786"/>
        <v>0.704225352112676</v>
      </c>
      <c r="H3431" s="12" t="str">
        <f t="shared" si="1791"/>
        <v>8.27189668349342+0.226252495649105i</v>
      </c>
      <c r="I3431" s="12" t="str">
        <f t="shared" si="1792"/>
        <v>5894.41321629785i</v>
      </c>
      <c r="J3431" s="12" t="str">
        <f t="shared" si="1793"/>
        <v>-29717.7195041983+1274.82482829861i</v>
      </c>
      <c r="K3431" s="12" t="str">
        <f t="shared" si="1794"/>
        <v>0.00849301065836783-0.197982423066224i</v>
      </c>
      <c r="L3431" s="12" t="str">
        <f t="shared" si="1795"/>
        <v>0.000462720715769131-0.00904024426052645i</v>
      </c>
      <c r="M3431" s="12" t="str">
        <f t="shared" si="1796"/>
        <v>0.00895573137413696-0.20702266732675i</v>
      </c>
      <c r="N3431" s="12" t="str">
        <f t="shared" si="1797"/>
        <v>-18.8621222921531i</v>
      </c>
      <c r="O3431" s="12" t="str">
        <f t="shared" si="1798"/>
        <v>0.999921044203816-0.0125660398833333i</v>
      </c>
      <c r="P3431" s="12" t="str">
        <f t="shared" si="1799"/>
        <v>0.0000789557961839993+0.0125660398833333i</v>
      </c>
      <c r="Q3431" s="12" t="str">
        <f t="shared" si="1800"/>
        <v>-0.0000789557961839993+18.8495562522698i</v>
      </c>
      <c r="R3431" s="12" t="str">
        <f t="shared" si="1801"/>
        <v>0.000666649091586692-4.19152742570727E-06i</v>
      </c>
      <c r="S3431" s="12" t="str">
        <f t="shared" si="1802"/>
        <v>1.93157031023582i</v>
      </c>
      <c r="T3431" s="12" t="str">
        <f t="shared" si="1803"/>
        <v>8.09622993003534E-06+0.00128767959265453i</v>
      </c>
      <c r="U3431" s="12" t="str">
        <f t="shared" si="1804"/>
        <v>0.001-0.00106032606989937i</v>
      </c>
      <c r="V3431" s="12" t="str">
        <f t="shared" si="1805"/>
        <v>0.0015-0.00032228755923993i</v>
      </c>
      <c r="W3431" s="12" t="str">
        <f t="shared" si="1806"/>
        <v>0.000678824305571897-0.000389689970965706i</v>
      </c>
      <c r="X3431" s="12" t="str">
        <f t="shared" si="1807"/>
        <v>0.000667207847733067-0.000370434841337775i</v>
      </c>
      <c r="Y3431" s="12" t="str">
        <f t="shared" si="1808"/>
        <v>0.00029+1.41465917191148i</v>
      </c>
      <c r="Z3431" s="12" t="str">
        <f t="shared" si="1809"/>
        <v>-0.00313924381430875-0.0056632700746839i</v>
      </c>
      <c r="AA3431" s="12" t="str">
        <f t="shared" si="1810"/>
        <v>0.00574263392225952-8.48482646334658i</v>
      </c>
      <c r="AB3431" s="12" t="str">
        <f t="shared" si="1811"/>
        <v>0.0000202097020416976+0.00321428876373438i</v>
      </c>
      <c r="AC3431" s="12" t="str">
        <f t="shared" si="1812"/>
        <v>1.00066561162609+0.0000246024403043608i</v>
      </c>
      <c r="AD3431" s="12" t="str">
        <f t="shared" si="1813"/>
        <v>0.0000202752333447073+0.00321215022038273i</v>
      </c>
      <c r="AE3431" s="12" t="str">
        <f t="shared" si="1814"/>
        <v>0.0000181276253176218-0.0000101985468322253i</v>
      </c>
      <c r="AF3431" s="12" t="str">
        <f t="shared" si="1815"/>
        <v>-13.6709579520673-0.214915215619134i</v>
      </c>
      <c r="AG3431" s="12" t="str">
        <f t="shared" si="1816"/>
        <v>1.00009866184613-5.55979993685345E-07i</v>
      </c>
      <c r="AH3431" s="12" t="str">
        <f t="shared" si="1817"/>
        <v>-0.000249989237323168+0.00013551449331264i</v>
      </c>
      <c r="AI3431" s="12">
        <f t="shared" si="1818"/>
        <v>-70.92272726039802</v>
      </c>
      <c r="AJ3431" s="12">
        <f t="shared" si="1819"/>
        <v>151.53870648474665</v>
      </c>
      <c r="AK3431" s="12"/>
      <c r="AL3431" s="12"/>
      <c r="AM3431" s="12"/>
      <c r="AN3431" s="12"/>
    </row>
    <row r="3432" spans="1:40" x14ac:dyDescent="0.35">
      <c r="A3432" s="12"/>
      <c r="B3432" s="12">
        <f t="shared" si="1820"/>
        <v>1502000</v>
      </c>
      <c r="C3432" s="29" t="str">
        <f t="shared" si="1787"/>
        <v>-3.07038669153378E-08+0.00147779111836362i</v>
      </c>
      <c r="D3432" s="28" t="str">
        <f t="shared" si="1788"/>
        <v>-5.39906126826016+0.0113297319074544i</v>
      </c>
      <c r="E3432" s="12" t="str">
        <f t="shared" si="1789"/>
        <v>4200</v>
      </c>
      <c r="F3432" s="12" t="str">
        <f t="shared" si="1790"/>
        <v>0.704225352112676</v>
      </c>
      <c r="G3432" s="12" t="str">
        <f t="shared" si="1786"/>
        <v>0.704225352112676</v>
      </c>
      <c r="H3432" s="12" t="str">
        <f t="shared" si="1791"/>
        <v>8.27190554578713+0.226102122349331i</v>
      </c>
      <c r="I3432" s="12" t="str">
        <f t="shared" si="1792"/>
        <v>5898.34020711484i</v>
      </c>
      <c r="J3432" s="12" t="str">
        <f t="shared" si="1793"/>
        <v>-29757.3312552233+1275.67414530614i</v>
      </c>
      <c r="K3432" s="12" t="str">
        <f t="shared" si="1794"/>
        <v>0.00848172546714352-0.197851085459668i</v>
      </c>
      <c r="L3432" s="12" t="str">
        <f t="shared" si="1795"/>
        <v>0.000462106388746827-0.00903425687920133i</v>
      </c>
      <c r="M3432" s="12" t="str">
        <f t="shared" si="1796"/>
        <v>0.00894383185589035-0.206885342338869i</v>
      </c>
      <c r="N3432" s="12" t="str">
        <f t="shared" si="1797"/>
        <v>-18.8746886627675i</v>
      </c>
      <c r="O3432" s="12" t="str">
        <f t="shared" si="1798"/>
        <v>0.999684189283299-0.02513009544336i</v>
      </c>
      <c r="P3432" s="12" t="str">
        <f t="shared" si="1799"/>
        <v>0.000315810716700948+0.02513009544336i</v>
      </c>
      <c r="Q3432" s="12" t="str">
        <f t="shared" si="1800"/>
        <v>-0.000315810716700948+18.8495585673241i</v>
      </c>
      <c r="R3432" s="12" t="str">
        <f t="shared" si="1801"/>
        <v>0.0013331925018493-0.0000167766132056083i</v>
      </c>
      <c r="S3432" s="12" t="str">
        <f t="shared" si="1802"/>
        <v>1.93285716587223i</v>
      </c>
      <c r="T3432" s="12" t="str">
        <f t="shared" si="1803"/>
        <v>0.0000324267970535267+0.00257687068068655i</v>
      </c>
      <c r="U3432" s="12" t="str">
        <f t="shared" si="1804"/>
        <v>0.001-0.00105962012710982i</v>
      </c>
      <c r="V3432" s="12" t="str">
        <f t="shared" si="1805"/>
        <v>0.0015-0.000322072986963472i</v>
      </c>
      <c r="W3432" s="12" t="str">
        <f t="shared" si="1806"/>
        <v>0.000678743931741437-0.00038947494436881i</v>
      </c>
      <c r="X3432" s="12" t="str">
        <f t="shared" si="1807"/>
        <v>0.000667125631102151-0.000370232707324509i</v>
      </c>
      <c r="Y3432" s="12" t="str">
        <f t="shared" si="1808"/>
        <v>0.00029+1.41560164970756i</v>
      </c>
      <c r="Z3432" s="12" t="str">
        <f t="shared" si="1809"/>
        <v>-0.00313544219981942-0.00565879791044713i</v>
      </c>
      <c r="AA3432" s="12" t="str">
        <f t="shared" si="1810"/>
        <v>0.00573449359336667-8.47917476055237i</v>
      </c>
      <c r="AB3432" s="12" t="str">
        <f t="shared" si="1811"/>
        <v>0.0000809433418123676+0.00643235050223361i</v>
      </c>
      <c r="AC3432" s="12" t="str">
        <f t="shared" si="1812"/>
        <v>1.00133148297934+0.0000407838703492255i</v>
      </c>
      <c r="AD3432" s="12" t="str">
        <f t="shared" si="1813"/>
        <v>0.0000810973492547237+0.00642379402236626i</v>
      </c>
      <c r="AE3432" s="12" t="str">
        <f t="shared" si="1814"/>
        <v>0.0000360966761397622-0.0000206003483711804i</v>
      </c>
      <c r="AF3432" s="12" t="str">
        <f t="shared" si="1815"/>
        <v>-13.6709668140473-0.214772390441877i</v>
      </c>
      <c r="AG3432" s="12" t="str">
        <f t="shared" si="1816"/>
        <v>1.00019717755264-2.35590103644079E-06i</v>
      </c>
      <c r="AH3432" s="12" t="str">
        <f t="shared" si="1817"/>
        <v>-0.000497803337114346+0.000273818945793682i</v>
      </c>
      <c r="AI3432" s="12">
        <f t="shared" si="1818"/>
        <v>-64.9108668563821</v>
      </c>
      <c r="AJ3432" s="12">
        <f t="shared" si="1819"/>
        <v>151.18681066572759</v>
      </c>
      <c r="AK3432" s="12"/>
      <c r="AL3432" s="12"/>
      <c r="AM3432" s="12"/>
      <c r="AN3432" s="12"/>
    </row>
    <row r="3433" spans="1:40" x14ac:dyDescent="0.35">
      <c r="A3433" s="12"/>
      <c r="B3433" s="12">
        <f t="shared" si="1820"/>
        <v>1503000</v>
      </c>
      <c r="C3433" s="29" t="str">
        <f t="shared" si="1787"/>
        <v>-3.0663023731428E-08+0.00147680789074081i</v>
      </c>
      <c r="D3433" s="28" t="str">
        <f t="shared" si="1788"/>
        <v>-5.39906126794704+0.0113221938290129i</v>
      </c>
      <c r="E3433" s="12" t="str">
        <f t="shared" si="1789"/>
        <v>4200</v>
      </c>
      <c r="F3433" s="12" t="str">
        <f t="shared" si="1790"/>
        <v>0.704225352112676</v>
      </c>
      <c r="G3433" s="12" t="str">
        <f t="shared" si="1786"/>
        <v>0.704225352112676</v>
      </c>
      <c r="H3433" s="12" t="str">
        <f t="shared" si="1791"/>
        <v>8.27191439041792+0.225951948627552i</v>
      </c>
      <c r="I3433" s="12" t="str">
        <f t="shared" si="1792"/>
        <v>5902.26719793182i</v>
      </c>
      <c r="J3433" s="12" t="str">
        <f t="shared" si="1793"/>
        <v>-29796.9693877009+1276.52346231366i</v>
      </c>
      <c r="K3433" s="12" t="str">
        <f t="shared" si="1794"/>
        <v>0.00847046274074796-0.197719921675604i</v>
      </c>
      <c r="L3433" s="12" t="str">
        <f t="shared" si="1795"/>
        <v>0.000461493283257433-0.00902827740267647i</v>
      </c>
      <c r="M3433" s="12" t="str">
        <f t="shared" si="1796"/>
        <v>0.00893195602400539-0.20674819907828i</v>
      </c>
      <c r="N3433" s="12" t="str">
        <f t="shared" si="1797"/>
        <v>-18.8872550333818i</v>
      </c>
      <c r="O3433" s="12" t="str">
        <f t="shared" si="1798"/>
        <v>0.999289472640591-0.037690182669896i</v>
      </c>
      <c r="P3433" s="12" t="str">
        <f t="shared" si="1799"/>
        <v>0.000710527359409019+0.037690182669896i</v>
      </c>
      <c r="Q3433" s="12" t="str">
        <f t="shared" si="1800"/>
        <v>-0.000710527359409019+18.8495648507119i</v>
      </c>
      <c r="R3433" s="12" t="str">
        <f t="shared" si="1801"/>
        <v>0.00199952392173413-0.0000377700006074313i</v>
      </c>
      <c r="S3433" s="12" t="str">
        <f t="shared" si="1802"/>
        <v>1.93414402150862i</v>
      </c>
      <c r="T3433" s="12" t="str">
        <f t="shared" si="1803"/>
        <v>0.0000730526208672402+0.00386736723908554i</v>
      </c>
      <c r="U3433" s="12" t="str">
        <f t="shared" si="1804"/>
        <v>0.001-0.00105891512369857i</v>
      </c>
      <c r="V3433" s="12" t="str">
        <f t="shared" si="1805"/>
        <v>0.0015-0.000321858700212332i</v>
      </c>
      <c r="W3433" s="12" t="str">
        <f t="shared" si="1806"/>
        <v>0.000678663668286127-0.000389260142940543i</v>
      </c>
      <c r="X3433" s="12" t="str">
        <f t="shared" si="1807"/>
        <v>0.000667043528136729-0.000370030781742384i</v>
      </c>
      <c r="Y3433" s="12" t="str">
        <f t="shared" si="1808"/>
        <v>0.00029+1.41654412750364i</v>
      </c>
      <c r="Z3433" s="12" t="str">
        <f t="shared" si="1809"/>
        <v>-0.00313164740739671-0.00565433266930943i</v>
      </c>
      <c r="AA3433" s="12" t="str">
        <f t="shared" si="1810"/>
        <v>0.00572637052451951-8.47353058313327i</v>
      </c>
      <c r="AB3433" s="12" t="str">
        <f t="shared" si="1811"/>
        <v>0.000182352985753899+0.00965367093859206i</v>
      </c>
      <c r="AC3433" s="12" t="str">
        <f t="shared" si="1812"/>
        <v>1.0019975078499+0.0000485250128925572i</v>
      </c>
      <c r="AD3433" s="12" t="str">
        <f t="shared" si="1813"/>
        <v>0.000182456038606314+0.00963441726080277i</v>
      </c>
      <c r="AE3433" s="12" t="str">
        <f t="shared" si="1814"/>
        <v>0.0000539048122872504-0.0000312032649763756i</v>
      </c>
      <c r="AF3433" s="12" t="str">
        <f t="shared" si="1815"/>
        <v>-13.670975658365-0.214629754798539i</v>
      </c>
      <c r="AG3433" s="12" t="str">
        <f t="shared" si="1816"/>
        <v>1.00029553163832-5.39697322026884E-06i</v>
      </c>
      <c r="AH3433" s="12" t="str">
        <f t="shared" si="1817"/>
        <v>-0.000743411063380794+0.000414882876124177i</v>
      </c>
      <c r="AI3433" s="12">
        <f t="shared" si="1818"/>
        <v>-61.397891195103966</v>
      </c>
      <c r="AJ3433" s="12">
        <f t="shared" si="1819"/>
        <v>150.83498580474725</v>
      </c>
      <c r="AK3433" s="12"/>
      <c r="AL3433" s="12"/>
      <c r="AM3433" s="12"/>
      <c r="AN3433" s="12"/>
    </row>
    <row r="3434" spans="1:40" x14ac:dyDescent="0.35">
      <c r="A3434" s="12"/>
      <c r="B3434" s="12">
        <f t="shared" si="1820"/>
        <v>1504000</v>
      </c>
      <c r="C3434" s="29" t="str">
        <f t="shared" si="1787"/>
        <v>-3.06222619895479E-08+0.00147582597060153i</v>
      </c>
      <c r="D3434" s="28" t="str">
        <f t="shared" si="1788"/>
        <v>-5.39906126763453+0.0113146657746117i</v>
      </c>
      <c r="E3434" s="12" t="str">
        <f t="shared" si="1789"/>
        <v>4200</v>
      </c>
      <c r="F3434" s="12" t="str">
        <f t="shared" si="1790"/>
        <v>0.704225352112676</v>
      </c>
      <c r="G3434" s="12" t="str">
        <f t="shared" si="1786"/>
        <v>0.704225352112676</v>
      </c>
      <c r="H3434" s="12" t="str">
        <f t="shared" si="1791"/>
        <v>8.27192321743265+0.225801974087051i</v>
      </c>
      <c r="I3434" s="12" t="str">
        <f t="shared" si="1792"/>
        <v>5906.19418874881i</v>
      </c>
      <c r="J3434" s="12" t="str">
        <f t="shared" si="1793"/>
        <v>-29836.633901631+1277.37277932119i</v>
      </c>
      <c r="K3434" s="12" t="str">
        <f t="shared" si="1794"/>
        <v>0.00845922241962996-0.197588931369818i</v>
      </c>
      <c r="L3434" s="12" t="str">
        <f t="shared" si="1795"/>
        <v>0.000460881396067368-0.00902230581534945i</v>
      </c>
      <c r="M3434" s="12" t="str">
        <f t="shared" si="1796"/>
        <v>0.00892010381569733-0.206611237185167i</v>
      </c>
      <c r="N3434" s="12" t="str">
        <f t="shared" si="1797"/>
        <v>-18.8998214039962i</v>
      </c>
      <c r="O3434" s="12" t="str">
        <f t="shared" si="1798"/>
        <v>0.998736956606017-0.0502443181797728i</v>
      </c>
      <c r="P3434" s="12" t="str">
        <f t="shared" si="1799"/>
        <v>0.00126304339398298+0.0502443181797728i</v>
      </c>
      <c r="Q3434" s="12" t="str">
        <f t="shared" si="1800"/>
        <v>-0.00126304339398298+18.8495770858164i</v>
      </c>
      <c r="R3434" s="12" t="str">
        <f t="shared" si="1801"/>
        <v>0.00266553637216221-0.0000671850660799274i</v>
      </c>
      <c r="S3434" s="12" t="str">
        <f t="shared" si="1802"/>
        <v>1.93543087714504i</v>
      </c>
      <c r="T3434" s="12" t="str">
        <f t="shared" si="1803"/>
        <v>0.000130032051374121+0.00515896139883591i</v>
      </c>
      <c r="U3434" s="12" t="str">
        <f t="shared" si="1804"/>
        <v>0.001-0.00105821105779186i</v>
      </c>
      <c r="V3434" s="12" t="str">
        <f t="shared" si="1805"/>
        <v>0.0015-0.000321644698416978i</v>
      </c>
      <c r="W3434" s="12" t="str">
        <f t="shared" si="1806"/>
        <v>0.000678583515031981-0.000389045566327785i</v>
      </c>
      <c r="X3434" s="12" t="str">
        <f t="shared" si="1807"/>
        <v>0.000666961538654089-0.000369829064269709i</v>
      </c>
      <c r="Y3434" s="12" t="str">
        <f t="shared" si="1808"/>
        <v>0.00029+1.41748660529971i</v>
      </c>
      <c r="Z3434" s="12" t="str">
        <f t="shared" si="1809"/>
        <v>-0.00312785942071326-0.00564987433589087i</v>
      </c>
      <c r="AA3434" s="12" t="str">
        <f t="shared" si="1810"/>
        <v>0.00571826466736629-8.46789391606706i</v>
      </c>
      <c r="AB3434" s="12" t="str">
        <f t="shared" si="1811"/>
        <v>0.000324584286371697+0.012877731192923i</v>
      </c>
      <c r="AC3434" s="12" t="str">
        <f t="shared" si="1812"/>
        <v>1.00266357929944+0.0000478079381733961i</v>
      </c>
      <c r="AD3434" s="12" t="str">
        <f t="shared" si="1813"/>
        <v>0.000324334417471546+0.0128435059904748i</v>
      </c>
      <c r="AE3434" s="12" t="str">
        <f t="shared" si="1814"/>
        <v>0.0000715497224152942-0.0000420051299088124i</v>
      </c>
      <c r="AF3434" s="12" t="str">
        <f t="shared" si="1815"/>
        <v>-13.6709844850672-0.214487308312439i</v>
      </c>
      <c r="AG3434" s="12" t="str">
        <f t="shared" si="1816"/>
        <v>1.00039370866914-9.67621248376423E-06i</v>
      </c>
      <c r="AH3434" s="12" t="str">
        <f t="shared" si="1817"/>
        <v>-0.000986781613686491+0.000558675468221604i</v>
      </c>
      <c r="AI3434" s="12">
        <f t="shared" si="1818"/>
        <v>-58.908075859855529</v>
      </c>
      <c r="AJ3434" s="12">
        <f t="shared" si="1819"/>
        <v>150.48323196211246</v>
      </c>
      <c r="AK3434" s="12"/>
      <c r="AL3434" s="12"/>
      <c r="AM3434" s="12"/>
      <c r="AN3434" s="12"/>
    </row>
    <row r="3435" spans="1:40" x14ac:dyDescent="0.35">
      <c r="A3435" s="12"/>
      <c r="B3435" s="12">
        <f t="shared" si="1820"/>
        <v>1505000</v>
      </c>
      <c r="C3435" s="29" t="str">
        <f t="shared" si="1787"/>
        <v>-3.05815814733122E-08+0.00147484535533952i</v>
      </c>
      <c r="D3435" s="28" t="str">
        <f t="shared" si="1788"/>
        <v>-5.39906126732264+0.0113071477242697i</v>
      </c>
      <c r="E3435" s="12" t="str">
        <f t="shared" si="1789"/>
        <v>4200</v>
      </c>
      <c r="F3435" s="12" t="str">
        <f t="shared" si="1790"/>
        <v>0.704225352112676</v>
      </c>
      <c r="G3435" s="12" t="str">
        <f t="shared" si="1786"/>
        <v>0.704225352112676</v>
      </c>
      <c r="H3435" s="12" t="str">
        <f t="shared" si="1791"/>
        <v>8.27193202687806+0.225652198332164i</v>
      </c>
      <c r="I3435" s="12" t="str">
        <f t="shared" si="1792"/>
        <v>5910.1211795658i</v>
      </c>
      <c r="J3435" s="12" t="str">
        <f t="shared" si="1793"/>
        <v>-29876.3247970137+1278.22209632872i</v>
      </c>
      <c r="K3435" s="12" t="str">
        <f t="shared" si="1794"/>
        <v>0.00844800444443506-0.197458114198996i</v>
      </c>
      <c r="L3435" s="12" t="str">
        <f t="shared" si="1795"/>
        <v>0.000460270723953739-0.00901634210165883i</v>
      </c>
      <c r="M3435" s="12" t="str">
        <f t="shared" si="1796"/>
        <v>0.0089082751683888-0.206474456300655i</v>
      </c>
      <c r="N3435" s="12" t="str">
        <f t="shared" si="1797"/>
        <v>-18.9123877746106i</v>
      </c>
      <c r="O3435" s="12" t="str">
        <f t="shared" si="1798"/>
        <v>0.998026728428269-0.0627905195293584i</v>
      </c>
      <c r="P3435" s="12" t="str">
        <f t="shared" si="1799"/>
        <v>0.00197327157173099+0.0627905195293584i</v>
      </c>
      <c r="Q3435" s="12" t="str">
        <f t="shared" si="1800"/>
        <v>-0.00197327157173099+18.8495972550812i</v>
      </c>
      <c r="R3435" s="12" t="str">
        <f t="shared" si="1801"/>
        <v>0.00333112222077985-0.000105033797471589i</v>
      </c>
      <c r="S3435" s="12" t="str">
        <f t="shared" si="1802"/>
        <v>1.93671773278143i</v>
      </c>
      <c r="T3435" s="12" t="str">
        <f t="shared" si="1803"/>
        <v>0.0002034208181046+0.00645144347504659i</v>
      </c>
      <c r="U3435" s="12" t="str">
        <f t="shared" si="1804"/>
        <v>0.001-0.0010575079275209i</v>
      </c>
      <c r="V3435" s="12" t="str">
        <f t="shared" si="1805"/>
        <v>0.0015-0.000321430981009391i</v>
      </c>
      <c r="W3435" s="12" t="str">
        <f t="shared" si="1806"/>
        <v>0.000678503471805272-0.000388831214178226i</v>
      </c>
      <c r="X3435" s="12" t="str">
        <f t="shared" si="1807"/>
        <v>0.000666879662471803-0.000369627554585534i</v>
      </c>
      <c r="Y3435" s="12" t="str">
        <f t="shared" si="1808"/>
        <v>0.00029+1.41842908309579i</v>
      </c>
      <c r="Z3435" s="12" t="str">
        <f t="shared" si="1809"/>
        <v>-0.00312407822349136-0.00564542289485483i</v>
      </c>
      <c r="AA3435" s="12" t="str">
        <f t="shared" si="1810"/>
        <v>0.00571017597372231-8.46226474437136i</v>
      </c>
      <c r="AB3435" s="12" t="str">
        <f t="shared" si="1811"/>
        <v>0.000507776354982347+0.0161040078525755i</v>
      </c>
      <c r="AC3435" s="12" t="str">
        <f t="shared" si="1812"/>
        <v>1.00332958967712+0.0000386160864473281i</v>
      </c>
      <c r="AD3435" s="12" t="str">
        <f t="shared" si="1813"/>
        <v>0.000506709031116193+0.0160505465513463i</v>
      </c>
      <c r="AE3435" s="12" t="str">
        <f t="shared" si="1814"/>
        <v>0.0000890291243261472-0.0000530037497214883i</v>
      </c>
      <c r="AF3435" s="12" t="str">
        <f t="shared" si="1815"/>
        <v>-13.6709932942007-0.214345050607894i</v>
      </c>
      <c r="AG3435" s="12" t="str">
        <f t="shared" si="1816"/>
        <v>1.00049169326074-0.0000151904413782792i</v>
      </c>
      <c r="AH3435" s="12" t="str">
        <f t="shared" si="1817"/>
        <v>-0.00122788462225042+0.000705165577579119i</v>
      </c>
      <c r="AI3435" s="12">
        <f t="shared" si="1818"/>
        <v>-56.97894474215488</v>
      </c>
      <c r="AJ3435" s="12">
        <f t="shared" si="1819"/>
        <v>150.13154918587446</v>
      </c>
      <c r="AK3435" s="12"/>
      <c r="AL3435" s="12"/>
      <c r="AM3435" s="12"/>
      <c r="AN3435" s="12"/>
    </row>
    <row r="3436" spans="1:40" x14ac:dyDescent="0.35">
      <c r="A3436" s="12"/>
      <c r="B3436" s="12">
        <f t="shared" si="1820"/>
        <v>1506000</v>
      </c>
      <c r="C3436" s="29" t="str">
        <f t="shared" si="1787"/>
        <v>-3.05409819670536E-08+0.00147386604235541i</v>
      </c>
      <c r="D3436" s="28" t="str">
        <f t="shared" si="1788"/>
        <v>-5.39906126701138+0.0112996396580581i</v>
      </c>
      <c r="E3436" s="12" t="str">
        <f t="shared" si="1789"/>
        <v>4200</v>
      </c>
      <c r="F3436" s="12" t="str">
        <f t="shared" si="1790"/>
        <v>0.704225352112676</v>
      </c>
      <c r="G3436" s="12" t="str">
        <f t="shared" si="1786"/>
        <v>0.704225352112676</v>
      </c>
      <c r="H3436" s="12" t="str">
        <f t="shared" si="1791"/>
        <v>8.27194081880077+0.225502620968269i</v>
      </c>
      <c r="I3436" s="12" t="str">
        <f t="shared" si="1792"/>
        <v>5914.04817038279i</v>
      </c>
      <c r="J3436" s="12" t="str">
        <f t="shared" si="1793"/>
        <v>-29916.042073849+1279.07141333625i</v>
      </c>
      <c r="K3436" s="12" t="str">
        <f t="shared" si="1794"/>
        <v>0.00843680875600524-0.197327469820732i</v>
      </c>
      <c r="L3436" s="12" t="str">
        <f t="shared" si="1795"/>
        <v>0.000459661263704292-0.0090103862460839i</v>
      </c>
      <c r="M3436" s="12" t="str">
        <f t="shared" si="1796"/>
        <v>0.00889647001970953-0.206337856066816i</v>
      </c>
      <c r="N3436" s="12" t="str">
        <f t="shared" si="1797"/>
        <v>-18.9249541452249i</v>
      </c>
      <c r="O3436" s="12" t="str">
        <f t="shared" si="1798"/>
        <v>0.997158900260615-0.0753268055279167i</v>
      </c>
      <c r="P3436" s="12" t="str">
        <f t="shared" si="1799"/>
        <v>0.00284109973938496+0.0753268055279167i</v>
      </c>
      <c r="Q3436" s="12" t="str">
        <f t="shared" si="1800"/>
        <v>-0.00284109973938496+18.849627339697i</v>
      </c>
      <c r="R3436" s="12" t="str">
        <f t="shared" si="1801"/>
        <v>0.00399617319939408-0.000151326772387329i</v>
      </c>
      <c r="S3436" s="12" t="str">
        <f t="shared" si="1802"/>
        <v>1.93800458841782i</v>
      </c>
      <c r="T3436" s="12" t="str">
        <f t="shared" si="1803"/>
        <v>0.000293271979237103+0.00774460199653805i</v>
      </c>
      <c r="U3436" s="12" t="str">
        <f t="shared" si="1804"/>
        <v>0.001-0.00105680573102188i</v>
      </c>
      <c r="V3436" s="12" t="str">
        <f t="shared" si="1805"/>
        <v>0.0015-0.000321217547423064i</v>
      </c>
      <c r="W3436" s="12" t="str">
        <f t="shared" si="1806"/>
        <v>0.000678423538432538-0.000388617086140343i</v>
      </c>
      <c r="X3436" s="12" t="str">
        <f t="shared" si="1807"/>
        <v>0.00066679789940775-0.000369426252369623i</v>
      </c>
      <c r="Y3436" s="12" t="str">
        <f t="shared" si="1808"/>
        <v>0.00029+1.41937156089187i</v>
      </c>
      <c r="Z3436" s="12" t="str">
        <f t="shared" si="1809"/>
        <v>-0.00312030379950254-0.00564097833090818i</v>
      </c>
      <c r="AA3436" s="12" t="str">
        <f t="shared" si="1810"/>
        <v>0.00570210439556978-8.45664305310373i</v>
      </c>
      <c r="AB3436" s="12" t="str">
        <f t="shared" si="1811"/>
        <v>0.000732061634708897+0.0193319730459887i</v>
      </c>
      <c r="AC3436" s="12" t="str">
        <f t="shared" si="1812"/>
        <v>1.00399543063624+0.0000209342904108688i</v>
      </c>
      <c r="AD3436" s="12" t="str">
        <f t="shared" si="1813"/>
        <v>0.000729549859149894+0.0192550256539806i</v>
      </c>
      <c r="AE3436" s="12" t="str">
        <f t="shared" si="1814"/>
        <v>0.000106340765277754-0.0000641969046544164i</v>
      </c>
      <c r="AF3436" s="12" t="str">
        <f t="shared" si="1815"/>
        <v>-13.6710020858121-0.214202981310211i</v>
      </c>
      <c r="AG3436" s="12" t="str">
        <f t="shared" si="1816"/>
        <v>1.00058947008083-0.0000219362898663129i</v>
      </c>
      <c r="AH3436" s="12" t="str">
        <f t="shared" si="1817"/>
        <v>-0.00146669016296725+0.000854321737631607i</v>
      </c>
      <c r="AI3436" s="12">
        <f t="shared" si="1818"/>
        <v>-55.404498579526319</v>
      </c>
      <c r="AJ3436" s="12">
        <f t="shared" si="1819"/>
        <v>149.77993751183632</v>
      </c>
      <c r="AK3436" s="12"/>
      <c r="AL3436" s="12"/>
      <c r="AM3436" s="12"/>
      <c r="AN3436" s="12"/>
    </row>
    <row r="3437" spans="1:40" x14ac:dyDescent="0.35">
      <c r="A3437" s="12"/>
      <c r="B3437" s="12">
        <f t="shared" si="1820"/>
        <v>1507000</v>
      </c>
      <c r="C3437" s="29" t="str">
        <f t="shared" si="1787"/>
        <v>-3.05004632558205E-08+0.00147288802905674i</v>
      </c>
      <c r="D3437" s="28" t="str">
        <f t="shared" si="1788"/>
        <v>-5.39906126670073+0.0112921415561017i</v>
      </c>
      <c r="E3437" s="12" t="str">
        <f t="shared" si="1789"/>
        <v>4200</v>
      </c>
      <c r="F3437" s="12" t="str">
        <f t="shared" si="1790"/>
        <v>0.704225352112676</v>
      </c>
      <c r="G3437" s="12" t="str">
        <f t="shared" si="1786"/>
        <v>0.704225352112676</v>
      </c>
      <c r="H3437" s="12" t="str">
        <f t="shared" si="1791"/>
        <v>8.27194959324717+0.22535324160179i</v>
      </c>
      <c r="I3437" s="12" t="str">
        <f t="shared" si="1792"/>
        <v>5917.97516119977i</v>
      </c>
      <c r="J3437" s="12" t="str">
        <f t="shared" si="1793"/>
        <v>-29955.7857321368+1279.92073034377i</v>
      </c>
      <c r="K3437" s="12" t="str">
        <f t="shared" si="1794"/>
        <v>0.00842563529537799-0.197196997893519i</v>
      </c>
      <c r="L3437" s="12" t="str">
        <f t="shared" si="1795"/>
        <v>0.000459053012117381-0.00900443823314474i</v>
      </c>
      <c r="M3437" s="12" t="str">
        <f t="shared" si="1796"/>
        <v>0.00888468830749537-0.206201436126664i</v>
      </c>
      <c r="N3437" s="12" t="str">
        <f t="shared" si="1797"/>
        <v>-18.9375205158393i</v>
      </c>
      <c r="O3437" s="12" t="str">
        <f t="shared" si="1798"/>
        <v>0.99613360914317-0.0878511965507688i</v>
      </c>
      <c r="P3437" s="12" t="str">
        <f t="shared" si="1799"/>
        <v>0.00386639085683005+0.0878511965507688i</v>
      </c>
      <c r="Q3437" s="12" t="str">
        <f t="shared" si="1800"/>
        <v>-0.00386639085683005+18.8496693192885i</v>
      </c>
      <c r="R3437" s="12" t="str">
        <f t="shared" si="1801"/>
        <v>0.00466058042204388-0.000206073136698824i</v>
      </c>
      <c r="S3437" s="12" t="str">
        <f t="shared" si="1802"/>
        <v>1.93929144405423i</v>
      </c>
      <c r="T3437" s="12" t="str">
        <f t="shared" si="1803"/>
        <v>0.000399635870849447+0.00903822373679635i</v>
      </c>
      <c r="U3437" s="12" t="str">
        <f t="shared" si="1804"/>
        <v>0.001-0.00105610446643593i</v>
      </c>
      <c r="V3437" s="12" t="str">
        <f t="shared" si="1805"/>
        <v>0.0015-0.000321004397092989i</v>
      </c>
      <c r="W3437" s="12" t="str">
        <f t="shared" si="1806"/>
        <v>0.000678343714740577-0.000388403181863399i</v>
      </c>
      <c r="X3437" s="12" t="str">
        <f t="shared" si="1807"/>
        <v>0.000666716249280087-0.000369225157302433i</v>
      </c>
      <c r="Y3437" s="12" t="str">
        <f t="shared" si="1808"/>
        <v>0.00029+1.42031403868795i</v>
      </c>
      <c r="Z3437" s="12" t="str">
        <f t="shared" si="1809"/>
        <v>-0.00311653613256736-0.00563654062880084i</v>
      </c>
      <c r="AA3437" s="12" t="str">
        <f t="shared" si="1810"/>
        <v>0.00569404988505678-8.45102882736148i</v>
      </c>
      <c r="AB3437" s="12" t="str">
        <f t="shared" si="1811"/>
        <v>0.00099756577380287+0.0225610945199595i</v>
      </c>
      <c r="AC3437" s="12" t="str">
        <f t="shared" si="1812"/>
        <v>1.00466099315157-5.25120250317664E-06i</v>
      </c>
      <c r="AD3437" s="12" t="str">
        <f t="shared" si="1813"/>
        <v>0.000992820321818266+0.0224564304648547i</v>
      </c>
      <c r="AE3437" s="12" t="str">
        <f t="shared" si="1814"/>
        <v>0.000123482422286901-0.0000755823490332339i</v>
      </c>
      <c r="AF3437" s="12" t="str">
        <f t="shared" si="1815"/>
        <v>-13.6710108599479-0.214061100045688i</v>
      </c>
      <c r="AG3437" s="12" t="str">
        <f t="shared" si="1816"/>
        <v>1.00068702385168-0.0000299101961516648i</v>
      </c>
      <c r="AH3437" s="12" t="str">
        <f t="shared" si="1817"/>
        <v>-0.00170316875233094+0.00100611216613561i</v>
      </c>
      <c r="AI3437" s="12">
        <f t="shared" si="1818"/>
        <v>-54.074851033290521</v>
      </c>
      <c r="AJ3437" s="12">
        <f t="shared" si="1819"/>
        <v>149.42839696358087</v>
      </c>
      <c r="AK3437" s="12"/>
      <c r="AL3437" s="12"/>
      <c r="AM3437" s="12"/>
      <c r="AN3437" s="12"/>
    </row>
    <row r="3438" spans="1:40" x14ac:dyDescent="0.35">
      <c r="A3438" s="12"/>
      <c r="B3438" s="12">
        <f t="shared" si="1820"/>
        <v>1508000</v>
      </c>
      <c r="C3438" s="29" t="str">
        <f t="shared" si="1787"/>
        <v>-3.04600251253734E-08+0.00147191131285794i</v>
      </c>
      <c r="D3438" s="28" t="str">
        <f t="shared" si="1788"/>
        <v>-5.39906126639071+0.0112846533985775i</v>
      </c>
      <c r="E3438" s="12" t="str">
        <f t="shared" si="1789"/>
        <v>4200</v>
      </c>
      <c r="F3438" s="12" t="str">
        <f t="shared" si="1790"/>
        <v>0.704225352112676</v>
      </c>
      <c r="G3438" s="12" t="str">
        <f t="shared" si="1786"/>
        <v>0.704225352112676</v>
      </c>
      <c r="H3438" s="12" t="str">
        <f t="shared" si="1791"/>
        <v>8.27195835026357+0.22520405984019i</v>
      </c>
      <c r="I3438" s="12" t="str">
        <f t="shared" si="1792"/>
        <v>5921.90215201676i</v>
      </c>
      <c r="J3438" s="12" t="str">
        <f t="shared" si="1793"/>
        <v>-29995.5557718772+1280.7700473513i</v>
      </c>
      <c r="K3438" s="12" t="str">
        <f t="shared" si="1794"/>
        <v>0.00841448400378567-0.197066698076748i</v>
      </c>
      <c r="L3438" s="12" t="str">
        <f t="shared" si="1795"/>
        <v>0.000458445966001908-0.00899849804740182i</v>
      </c>
      <c r="M3438" s="12" t="str">
        <f t="shared" si="1796"/>
        <v>0.00887292996978758-0.20606519612415i</v>
      </c>
      <c r="N3438" s="12" t="str">
        <f t="shared" si="1797"/>
        <v>-18.9500868864536i</v>
      </c>
      <c r="O3438" s="12" t="str">
        <f t="shared" si="1798"/>
        <v>0.994951016981303-0.100361714851183i</v>
      </c>
      <c r="P3438" s="12" t="str">
        <f t="shared" si="1799"/>
        <v>0.00504898301869705+0.100361714851183i</v>
      </c>
      <c r="Q3438" s="12" t="str">
        <f t="shared" si="1800"/>
        <v>-0.00504898301869705+18.8497251716024i</v>
      </c>
      <c r="R3438" s="12" t="str">
        <f t="shared" si="1801"/>
        <v>0.00532423440365521-0.000269280583222274i</v>
      </c>
      <c r="S3438" s="12" t="str">
        <f t="shared" si="1802"/>
        <v>1.94057829969062i</v>
      </c>
      <c r="T3438" s="12" t="str">
        <f t="shared" si="1803"/>
        <v>0.000522560056329179+0.0103320937461995i</v>
      </c>
      <c r="U3438" s="12" t="str">
        <f t="shared" si="1804"/>
        <v>0.000999999999999999-0.00105540413190912i</v>
      </c>
      <c r="V3438" s="12" t="str">
        <f t="shared" si="1805"/>
        <v>0.0015-0.00032079152945566i</v>
      </c>
      <c r="W3438" s="12" t="str">
        <f t="shared" si="1806"/>
        <v>0.000678264000556444-0.000388189500997457i</v>
      </c>
      <c r="X3438" s="12" t="str">
        <f t="shared" si="1807"/>
        <v>0.00066663471190727-0.00036902426906517i</v>
      </c>
      <c r="Y3438" s="12" t="str">
        <f t="shared" si="1808"/>
        <v>0.00029+1.42125651648402i</v>
      </c>
      <c r="Z3438" s="12" t="str">
        <f t="shared" si="1809"/>
        <v>-0.00311277520655556-0.0056321097733258i</v>
      </c>
      <c r="AA3438" s="12" t="str">
        <f t="shared" si="1810"/>
        <v>0.00568601239449679-8.44542205228155i</v>
      </c>
      <c r="AB3438" s="12" t="str">
        <f t="shared" si="1811"/>
        <v>0.00130440749936302+0.0257908357200853i</v>
      </c>
      <c r="AC3438" s="12" t="str">
        <f t="shared" si="1812"/>
        <v>1.00532616753726-0.0000399527079754399i</v>
      </c>
      <c r="AD3438" s="12" t="str">
        <f t="shared" si="1813"/>
        <v>0.0012964772874157+0.0256542486912914i</v>
      </c>
      <c r="AE3438" s="12" t="str">
        <f t="shared" si="1814"/>
        <v>0.000140451902425423-0.0000871578116704112i</v>
      </c>
      <c r="AF3438" s="12" t="str">
        <f t="shared" si="1815"/>
        <v>-13.6710196166543-0.213919406441613i</v>
      </c>
      <c r="AG3438" s="12" t="str">
        <f t="shared" si="1816"/>
        <v>1.00078433935249-0.000039108407540561i</v>
      </c>
      <c r="AH3438" s="12" t="str">
        <f t="shared" si="1817"/>
        <v>-0.00193729135224242+0.0011605047715496i</v>
      </c>
      <c r="AI3438" s="12">
        <f t="shared" si="1818"/>
        <v>-52.924409702331886</v>
      </c>
      <c r="AJ3438" s="12">
        <f t="shared" si="1819"/>
        <v>149.07692755251284</v>
      </c>
      <c r="AK3438" s="12"/>
      <c r="AL3438" s="12"/>
      <c r="AM3438" s="12"/>
      <c r="AN3438" s="12"/>
    </row>
    <row r="3439" spans="1:40" x14ac:dyDescent="0.35">
      <c r="A3439" s="12"/>
      <c r="B3439" s="12">
        <f t="shared" si="1820"/>
        <v>1509000</v>
      </c>
      <c r="C3439" s="29" t="str">
        <f t="shared" si="1787"/>
        <v>-3.04196673621828E-08+0.00147093589118027i</v>
      </c>
      <c r="D3439" s="28" t="str">
        <f t="shared" si="1788"/>
        <v>-5.3990612660813+0.0112771751657154i</v>
      </c>
      <c r="E3439" s="12" t="str">
        <f t="shared" si="1789"/>
        <v>4200</v>
      </c>
      <c r="F3439" s="12" t="str">
        <f t="shared" si="1790"/>
        <v>0.704225352112676</v>
      </c>
      <c r="G3439" s="12" t="str">
        <f t="shared" si="1786"/>
        <v>0.704225352112676</v>
      </c>
      <c r="H3439" s="12" t="str">
        <f t="shared" si="1791"/>
        <v>8.27196708989606+0.225055075291967i</v>
      </c>
      <c r="I3439" s="12" t="str">
        <f t="shared" si="1792"/>
        <v>5925.82914283375i</v>
      </c>
      <c r="J3439" s="12" t="str">
        <f t="shared" si="1793"/>
        <v>-30035.3521930702+1281.61936435883i</v>
      </c>
      <c r="K3439" s="12" t="str">
        <f t="shared" si="1794"/>
        <v>0.00840335482265441-0.196936570030705i</v>
      </c>
      <c r="L3439" s="12" t="str">
        <f t="shared" si="1795"/>
        <v>0.000457840122177291-0.00899256567345604i</v>
      </c>
      <c r="M3439" s="12" t="str">
        <f t="shared" si="1796"/>
        <v>0.0088611949448317-0.205929135704161i</v>
      </c>
      <c r="N3439" s="12" t="str">
        <f t="shared" si="1797"/>
        <v>-18.962653257068i</v>
      </c>
      <c r="O3439" s="12" t="str">
        <f t="shared" si="1798"/>
        <v>0.993611310520008-0.112856384873488i</v>
      </c>
      <c r="P3439" s="12" t="str">
        <f t="shared" si="1799"/>
        <v>0.00638868947999205+0.112856384873488i</v>
      </c>
      <c r="Q3439" s="12" t="str">
        <f t="shared" si="1800"/>
        <v>-0.00638868947999205+18.8497968721945i</v>
      </c>
      <c r="R3439" s="12" t="str">
        <f t="shared" si="1801"/>
        <v>0.00598702507941752-0.000340955330591058i</v>
      </c>
      <c r="S3439" s="12" t="str">
        <f t="shared" si="1802"/>
        <v>1.94186515532704i</v>
      </c>
      <c r="T3439" s="12" t="str">
        <f t="shared" si="1803"/>
        <v>0.000662089275997787+0.01162599538579i</v>
      </c>
      <c r="U3439" s="12" t="str">
        <f t="shared" si="1804"/>
        <v>0.001-0.00105470472559242i</v>
      </c>
      <c r="V3439" s="12" t="str">
        <f t="shared" si="1805"/>
        <v>0.0015-0.000320578943949063i</v>
      </c>
      <c r="W3439" s="12" t="str">
        <f t="shared" si="1806"/>
        <v>0.000678184395707453-0.000387976043193349i</v>
      </c>
      <c r="X3439" s="12" t="str">
        <f t="shared" si="1807"/>
        <v>0.000666553287108044-0.000368823587339706i</v>
      </c>
      <c r="Y3439" s="12" t="str">
        <f t="shared" si="1808"/>
        <v>0.00029+1.4221989942801i</v>
      </c>
      <c r="Z3439" s="12" t="str">
        <f t="shared" si="1809"/>
        <v>-0.00310902100538515-0.00562768574931863i</v>
      </c>
      <c r="AA3439" s="12" t="str">
        <f t="shared" si="1810"/>
        <v>0.00567799187636734-8.43982271303994i</v>
      </c>
      <c r="AB3439" s="12" t="str">
        <f t="shared" si="1811"/>
        <v>0.00165269849158794+0.0290206558750662i</v>
      </c>
      <c r="AC3439" s="12" t="str">
        <f t="shared" si="1812"/>
        <v>1.00599084346544-0.0000831810828164381i</v>
      </c>
      <c r="AD3439" s="12" t="str">
        <f t="shared" si="1813"/>
        <v>0.00164047108086217+0.0288479686666492i</v>
      </c>
      <c r="AE3439" s="12" t="str">
        <f t="shared" si="1814"/>
        <v>0.000157247043112965-0.0000989209962712425i</v>
      </c>
      <c r="AF3439" s="12" t="str">
        <f t="shared" si="1815"/>
        <v>-13.6710283559774-0.213777900126252i</v>
      </c>
      <c r="AG3439" s="12" t="str">
        <f t="shared" si="1816"/>
        <v>1.00088140142185-0.0000495269813349166i</v>
      </c>
      <c r="AH3439" s="12" t="str">
        <f t="shared" si="1817"/>
        <v>-0.00216902937275045+0.00131746715944311i</v>
      </c>
      <c r="AI3439" s="12">
        <f t="shared" si="1818"/>
        <v>-51.910866100276721</v>
      </c>
      <c r="AJ3439" s="12">
        <f t="shared" si="1819"/>
        <v>148.72552927787399</v>
      </c>
      <c r="AK3439" s="12"/>
      <c r="AL3439" s="12"/>
      <c r="AM3439" s="12"/>
      <c r="AN3439" s="12"/>
    </row>
    <row r="3440" spans="1:40" x14ac:dyDescent="0.35">
      <c r="A3440" s="12"/>
      <c r="B3440" s="12">
        <f t="shared" si="1820"/>
        <v>1510000</v>
      </c>
      <c r="C3440" s="29" t="str">
        <f t="shared" si="1787"/>
        <v>-3.03793897534256E-08+0.00146996176145184i</v>
      </c>
      <c r="D3440" s="28" t="str">
        <f t="shared" si="1788"/>
        <v>-5.39906126577251+0.0112697068377974i</v>
      </c>
      <c r="E3440" s="12" t="str">
        <f t="shared" si="1789"/>
        <v>4200</v>
      </c>
      <c r="F3440" s="12" t="str">
        <f t="shared" si="1790"/>
        <v>0.704225352112676</v>
      </c>
      <c r="G3440" s="12" t="str">
        <f t="shared" si="1786"/>
        <v>0.704225352112676</v>
      </c>
      <c r="H3440" s="12" t="str">
        <f t="shared" si="1791"/>
        <v>8.27197581219062+0.224906287566653i</v>
      </c>
      <c r="I3440" s="12" t="str">
        <f t="shared" si="1792"/>
        <v>5929.75613365073i</v>
      </c>
      <c r="J3440" s="12" t="str">
        <f t="shared" si="1793"/>
        <v>-30075.1749957157+1282.46868136636i</v>
      </c>
      <c r="K3440" s="12" t="str">
        <f t="shared" si="1794"/>
        <v>0.00839224769360372-0.196806613416567i</v>
      </c>
      <c r="L3440" s="12" t="str">
        <f t="shared" si="1795"/>
        <v>0.000457235477473425-0.00898664109594858i</v>
      </c>
      <c r="M3440" s="12" t="str">
        <f t="shared" si="1796"/>
        <v>0.00884948317107715-0.205793254512516i</v>
      </c>
      <c r="N3440" s="12" t="str">
        <f t="shared" si="1797"/>
        <v>-18.9752196276823i</v>
      </c>
      <c r="O3440" s="12" t="str">
        <f t="shared" si="1798"/>
        <v>0.992114701314484-0.125333233564253i</v>
      </c>
      <c r="P3440" s="12" t="str">
        <f t="shared" si="1799"/>
        <v>0.00788529868551602+0.125333233564253i</v>
      </c>
      <c r="Q3440" s="12" t="str">
        <f t="shared" si="1800"/>
        <v>-0.00788529868551602+18.849886394118i</v>
      </c>
      <c r="R3440" s="12" t="str">
        <f t="shared" si="1801"/>
        <v>0.00664884182471824-0.00042110210232851i</v>
      </c>
      <c r="S3440" s="12" t="str">
        <f t="shared" si="1802"/>
        <v>1.94315201096343i</v>
      </c>
      <c r="T3440" s="12" t="str">
        <f t="shared" si="1803"/>
        <v>0.000818265396960572+0.012919710362279i</v>
      </c>
      <c r="U3440" s="12" t="str">
        <f t="shared" si="1804"/>
        <v>0.001-0.00105400624564169i</v>
      </c>
      <c r="V3440" s="12" t="str">
        <f t="shared" si="1805"/>
        <v>0.0015-0.000320366640012672i</v>
      </c>
      <c r="W3440" s="12" t="str">
        <f t="shared" si="1806"/>
        <v>0.000678104900021177-0.000387762808102697i</v>
      </c>
      <c r="X3440" s="12" t="str">
        <f t="shared" si="1807"/>
        <v>0.000666471974701445-0.000368623111808655i</v>
      </c>
      <c r="Y3440" s="12" t="str">
        <f t="shared" si="1808"/>
        <v>0.00029+1.42314147207618i</v>
      </c>
      <c r="Z3440" s="12" t="str">
        <f t="shared" si="1809"/>
        <v>-0.00310527351302315-0.0056232685416579i</v>
      </c>
      <c r="AA3440" s="12" t="str">
        <f t="shared" si="1810"/>
        <v>0.00566998828331042-8.43423079485236i</v>
      </c>
      <c r="AB3440" s="12" t="str">
        <f t="shared" si="1811"/>
        <v>0.00204254325859201+0.0322500100840826i</v>
      </c>
      <c r="AC3440" s="12" t="str">
        <f t="shared" si="1812"/>
        <v>1.00665490998546-0.000134945703162092i</v>
      </c>
      <c r="AD3440" s="12" t="str">
        <f t="shared" si="1813"/>
        <v>0.0020247454933785+0.0320370794349503i</v>
      </c>
      <c r="AE3440" s="12" t="str">
        <f t="shared" si="1814"/>
        <v>0.00017386571240195-0.000110869581841749i</v>
      </c>
      <c r="AF3440" s="12" t="str">
        <f t="shared" si="1815"/>
        <v>-13.6710370779631-0.213636580728856i</v>
      </c>
      <c r="AG3440" s="12" t="str">
        <f t="shared" si="1816"/>
        <v>1.00097819496007-0.000061161785755609i</v>
      </c>
      <c r="AH3440" s="12" t="str">
        <f t="shared" si="1817"/>
        <v>-0.00239835467466696+0.00147696663889614i</v>
      </c>
      <c r="AI3440" s="12">
        <f t="shared" si="1818"/>
        <v>-51.005332252342434</v>
      </c>
      <c r="AJ3440" s="12">
        <f t="shared" si="1819"/>
        <v>148.37420212679262</v>
      </c>
      <c r="AK3440" s="12"/>
      <c r="AL3440" s="12"/>
      <c r="AM3440" s="12"/>
      <c r="AN3440" s="12"/>
    </row>
    <row r="3441" spans="1:40" x14ac:dyDescent="0.35">
      <c r="A3441" s="12"/>
      <c r="B3441" s="12">
        <f t="shared" si="1820"/>
        <v>1511000</v>
      </c>
      <c r="C3441" s="29" t="str">
        <f t="shared" si="1787"/>
        <v>-3.03391920869831E-08+0.00146898892110757i</v>
      </c>
      <c r="D3441" s="28" t="str">
        <f t="shared" si="1788"/>
        <v>-5.39906126546432+0.011262248395158i</v>
      </c>
      <c r="E3441" s="12" t="str">
        <f t="shared" si="1789"/>
        <v>4200</v>
      </c>
      <c r="F3441" s="12" t="str">
        <f t="shared" si="1790"/>
        <v>0.704225352112676</v>
      </c>
      <c r="G3441" s="12" t="str">
        <f t="shared" si="1786"/>
        <v>0.704225352112676</v>
      </c>
      <c r="H3441" s="12" t="str">
        <f t="shared" si="1791"/>
        <v>8.27198451719306+0.224757696274806i</v>
      </c>
      <c r="I3441" s="12" t="str">
        <f t="shared" si="1792"/>
        <v>5933.68312446772i</v>
      </c>
      <c r="J3441" s="12" t="str">
        <f t="shared" si="1793"/>
        <v>-30115.0241798138+1283.31799837388i</v>
      </c>
      <c r="K3441" s="12" t="str">
        <f t="shared" si="1794"/>
        <v>0.00838116255844537-0.1966768278964i</v>
      </c>
      <c r="L3441" s="12" t="str">
        <f t="shared" si="1795"/>
        <v>0.000456632028730631-0.00898072429956068i</v>
      </c>
      <c r="M3441" s="12" t="str">
        <f t="shared" si="1796"/>
        <v>0.008837794587176-0.205657552195961i</v>
      </c>
      <c r="N3441" s="12" t="str">
        <f t="shared" si="1797"/>
        <v>-18.9877859982967i</v>
      </c>
      <c r="O3441" s="12" t="str">
        <f t="shared" si="1798"/>
        <v>0.990461425696653-0.137790290684629i</v>
      </c>
      <c r="P3441" s="12" t="str">
        <f t="shared" si="1799"/>
        <v>0.00953857430334704+0.137790290684629i</v>
      </c>
      <c r="Q3441" s="12" t="str">
        <f t="shared" si="1800"/>
        <v>-0.00953857430334704+18.8499957076121i</v>
      </c>
      <c r="R3441" s="12" t="str">
        <f t="shared" si="1801"/>
        <v>0.00730957347580334-0.00050972410615413i</v>
      </c>
      <c r="S3441" s="12" t="str">
        <f t="shared" si="1802"/>
        <v>1.94443886659982i</v>
      </c>
      <c r="T3441" s="12" t="str">
        <f t="shared" si="1803"/>
        <v>0.000991127363248943+0.0142130187646192i</v>
      </c>
      <c r="U3441" s="12" t="str">
        <f t="shared" si="1804"/>
        <v>0.001-0.00105330869021771i</v>
      </c>
      <c r="V3441" s="12" t="str">
        <f t="shared" si="1805"/>
        <v>0.0015-0.000320154617087448i</v>
      </c>
      <c r="W3441" s="12" t="str">
        <f t="shared" si="1806"/>
        <v>0.000678025513325456-0.0003875497953779i</v>
      </c>
      <c r="X3441" s="12" t="str">
        <f t="shared" si="1807"/>
        <v>0.0006663907745068-0.000368422842155312i</v>
      </c>
      <c r="Y3441" s="12" t="str">
        <f t="shared" si="1808"/>
        <v>0.00029+1.42408394987225i</v>
      </c>
      <c r="Z3441" s="12" t="str">
        <f t="shared" si="1809"/>
        <v>-0.00310153271348468-0.00561885813526464i</v>
      </c>
      <c r="AA3441" s="12" t="str">
        <f t="shared" si="1810"/>
        <v>0.0056620015681311-8.42864628297358i</v>
      </c>
      <c r="AB3441" s="12" t="str">
        <f t="shared" si="1811"/>
        <v>0.00247403901195122+0.0354783494080876i</v>
      </c>
      <c r="AC3441" s="12" t="str">
        <f t="shared" si="1812"/>
        <v>1.00731825554381-0.000195254442874466i</v>
      </c>
      <c r="AD3441" s="12" t="str">
        <f t="shared" si="1813"/>
        <v>0.00244923779332861+0.0352210708357458i</v>
      </c>
      <c r="AE3441" s="12" t="str">
        <f t="shared" si="1814"/>
        <v>0.000190305809259051-0.000123001223101269i</v>
      </c>
      <c r="AF3441" s="12" t="str">
        <f t="shared" si="1815"/>
        <v>-13.6710457826574-0.213495447879648i</v>
      </c>
      <c r="AG3441" s="12" t="str">
        <f t="shared" si="1816"/>
        <v>1.00107470493164-0.0000740085008976868i</v>
      </c>
      <c r="AH3441" s="12" t="str">
        <f t="shared" si="1817"/>
        <v>-0.00262523957211667+0.00163897022892538i</v>
      </c>
      <c r="AI3441" s="12">
        <f t="shared" si="1818"/>
        <v>-50.187203508904325</v>
      </c>
      <c r="AJ3441" s="12">
        <f t="shared" si="1819"/>
        <v>148.02294607430298</v>
      </c>
      <c r="AK3441" s="12"/>
      <c r="AL3441" s="12"/>
      <c r="AM3441" s="12"/>
      <c r="AN3441" s="12"/>
    </row>
    <row r="3442" spans="1:40" x14ac:dyDescent="0.35">
      <c r="A3442" s="12"/>
      <c r="B3442" s="12">
        <f t="shared" si="1820"/>
        <v>1512000</v>
      </c>
      <c r="C3442" s="29" t="str">
        <f t="shared" si="1787"/>
        <v>-3.02990741514375E-08+0.00146801736758915i</v>
      </c>
      <c r="D3442" s="28" t="str">
        <f t="shared" si="1788"/>
        <v>-5.39906126515675+0.0112547998181835i</v>
      </c>
      <c r="E3442" s="12" t="str">
        <f t="shared" si="1789"/>
        <v>4200</v>
      </c>
      <c r="F3442" s="12" t="str">
        <f t="shared" si="1790"/>
        <v>0.704225352112676</v>
      </c>
      <c r="G3442" s="12" t="str">
        <f t="shared" si="1786"/>
        <v>0.704225352112676</v>
      </c>
      <c r="H3442" s="12" t="str">
        <f t="shared" si="1791"/>
        <v>8.27199320494906+0.224609301028017i</v>
      </c>
      <c r="I3442" s="12" t="str">
        <f t="shared" si="1792"/>
        <v>5937.61011528471i</v>
      </c>
      <c r="J3442" s="12" t="str">
        <f t="shared" si="1793"/>
        <v>-30154.8997453645+1284.16731538141i</v>
      </c>
      <c r="K3442" s="12" t="str">
        <f t="shared" si="1794"/>
        <v>0.00837009935918306-0.196547213133157i</v>
      </c>
      <c r="L3442" s="12" t="str">
        <f t="shared" si="1795"/>
        <v>0.000456029772799634-0.00897481526901373i</v>
      </c>
      <c r="M3442" s="12" t="str">
        <f t="shared" si="1796"/>
        <v>0.00882612913198269-0.205522028402171i</v>
      </c>
      <c r="N3442" s="12" t="str">
        <f t="shared" si="1797"/>
        <v>-19.0003523689111i</v>
      </c>
      <c r="O3442" s="12" t="str">
        <f t="shared" si="1798"/>
        <v>0.98865174473791-0.150225589120786i</v>
      </c>
      <c r="P3442" s="12" t="str">
        <f t="shared" si="1799"/>
        <v>0.01134825526209+0.150225589120786i</v>
      </c>
      <c r="Q3442" s="12" t="str">
        <f t="shared" si="1800"/>
        <v>-0.01134825526209+18.8501267797903i</v>
      </c>
      <c r="R3442" s="12" t="str">
        <f t="shared" si="1801"/>
        <v>0.00796910835100499-0.000606823013526475i</v>
      </c>
      <c r="S3442" s="12" t="str">
        <f t="shared" si="1802"/>
        <v>1.94572572223623i</v>
      </c>
      <c r="T3442" s="12" t="str">
        <f t="shared" si="1803"/>
        <v>0.00118071114626337+0.015505699101838i</v>
      </c>
      <c r="U3442" s="12" t="str">
        <f t="shared" si="1804"/>
        <v>0.001-0.00105261205748608i</v>
      </c>
      <c r="V3442" s="12" t="str">
        <f t="shared" si="1805"/>
        <v>0.0015-0.00031994287461583i</v>
      </c>
      <c r="W3442" s="12" t="str">
        <f t="shared" si="1806"/>
        <v>0.000677946235448379-0.000387337004672142i</v>
      </c>
      <c r="X3442" s="12" t="str">
        <f t="shared" si="1807"/>
        <v>0.000666309686343729-0.00036822277806369i</v>
      </c>
      <c r="Y3442" s="12" t="str">
        <f t="shared" si="1808"/>
        <v>0.00029+1.42502642766833i</v>
      </c>
      <c r="Z3442" s="12" t="str">
        <f t="shared" si="1809"/>
        <v>-0.00309779859083314-0.00561445451510215i</v>
      </c>
      <c r="AA3442" s="12" t="str">
        <f t="shared" si="1810"/>
        <v>0.00565403168379666-8.42306916269717i</v>
      </c>
      <c r="AB3442" s="12" t="str">
        <f t="shared" si="1811"/>
        <v>0.00294727554299953+0.0387051209642456i</v>
      </c>
      <c r="AC3442" s="12" t="str">
        <f t="shared" si="1812"/>
        <v>1.00798076800465-0.000264113652157931i</v>
      </c>
      <c r="AD3442" s="12" t="str">
        <f t="shared" si="1813"/>
        <v>0.00291387873815083+0.0383994335884219i</v>
      </c>
      <c r="AE3442" s="12" t="str">
        <f t="shared" si="1814"/>
        <v>0.000206565263838978-0.000135313550896875i</v>
      </c>
      <c r="AF3442" s="12" t="str">
        <f t="shared" si="1815"/>
        <v>-13.6710544701058-0.213354501209833i</v>
      </c>
      <c r="AG3442" s="12" t="str">
        <f t="shared" si="1816"/>
        <v>1.00117091636751-0.0000880626197150105i</v>
      </c>
      <c r="AH3442" s="12" t="str">
        <f t="shared" si="1817"/>
        <v>-0.00284965683496483+0.00180344466489877i</v>
      </c>
      <c r="AI3442" s="12">
        <f t="shared" si="1818"/>
        <v>-49.441266129397704</v>
      </c>
      <c r="AJ3442" s="12">
        <f t="shared" si="1819"/>
        <v>147.67176108339547</v>
      </c>
      <c r="AK3442" s="12"/>
      <c r="AL3442" s="12"/>
      <c r="AM3442" s="12"/>
      <c r="AN3442" s="12"/>
    </row>
    <row r="3443" spans="1:40" x14ac:dyDescent="0.35">
      <c r="A3443" s="12"/>
      <c r="B3443" s="12">
        <f t="shared" si="1820"/>
        <v>1513000</v>
      </c>
      <c r="C3443" s="29" t="str">
        <f t="shared" si="1787"/>
        <v>-3.02590357360697E-08+0.00146704709834504i</v>
      </c>
      <c r="D3443" s="28" t="str">
        <f t="shared" si="1788"/>
        <v>-5.39906126484979+0.011247361087312i</v>
      </c>
      <c r="E3443" s="12" t="str">
        <f t="shared" si="1789"/>
        <v>4200</v>
      </c>
      <c r="F3443" s="12" t="str">
        <f t="shared" si="1790"/>
        <v>0.704225352112676</v>
      </c>
      <c r="G3443" s="12" t="str">
        <f t="shared" si="1786"/>
        <v>0.704225352112676</v>
      </c>
      <c r="H3443" s="12" t="str">
        <f t="shared" si="1791"/>
        <v>8.27200187550414+0.224461101438889i</v>
      </c>
      <c r="I3443" s="12" t="str">
        <f t="shared" si="1792"/>
        <v>5941.5371061017i</v>
      </c>
      <c r="J3443" s="12" t="str">
        <f t="shared" si="1793"/>
        <v>-30194.8016923677+1285.01663238894i</v>
      </c>
      <c r="K3443" s="12" t="str">
        <f t="shared" si="1794"/>
        <v>0.00835905803801126-0.196417768790675i</v>
      </c>
      <c r="L3443" s="12" t="str">
        <f t="shared" si="1795"/>
        <v>0.000455428706541499-0.00896891398906885i</v>
      </c>
      <c r="M3443" s="12" t="str">
        <f t="shared" si="1796"/>
        <v>0.00881448674455276-0.205386682779744i</v>
      </c>
      <c r="N3443" s="12" t="str">
        <f t="shared" si="1797"/>
        <v>-19.0129187395254i</v>
      </c>
      <c r="O3443" s="12" t="str">
        <f t="shared" si="1798"/>
        <v>0.986685944207873-0.162637165194855i</v>
      </c>
      <c r="P3443" s="12" t="str">
        <f t="shared" si="1799"/>
        <v>0.013314055792127+0.162637165194855i</v>
      </c>
      <c r="Q3443" s="12" t="str">
        <f t="shared" si="1800"/>
        <v>-0.013314055792127+18.8502815743305i</v>
      </c>
      <c r="R3443" s="12" t="str">
        <f t="shared" si="1801"/>
        <v>0.00862733427266615-0.000712398939454439i</v>
      </c>
      <c r="S3443" s="12" t="str">
        <f t="shared" si="1802"/>
        <v>1.94701257787262i</v>
      </c>
      <c r="T3443" s="12" t="str">
        <f t="shared" si="1803"/>
        <v>0.00138704969558091+0.0167975283423925i</v>
      </c>
      <c r="U3443" s="12" t="str">
        <f t="shared" si="1804"/>
        <v>0.001-0.00105191634561729i</v>
      </c>
      <c r="V3443" s="12" t="str">
        <f t="shared" si="1805"/>
        <v>0.0015-0.000319731412041729i</v>
      </c>
      <c r="W3443" s="12" t="str">
        <f t="shared" si="1806"/>
        <v>0.000677867066218306-0.000387124435639369i</v>
      </c>
      <c r="X3443" s="12" t="str">
        <f t="shared" si="1807"/>
        <v>0.00066622871003214-0.000368022919218486i</v>
      </c>
      <c r="Y3443" s="12" t="str">
        <f t="shared" si="1808"/>
        <v>0.00029+1.42596890546441i</v>
      </c>
      <c r="Z3443" s="12" t="str">
        <f t="shared" si="1809"/>
        <v>-0.00309407112917993-0.00561005766617626i</v>
      </c>
      <c r="AA3443" s="12" t="str">
        <f t="shared" si="1810"/>
        <v>0.00564607858343686-8.41749941935602i</v>
      </c>
      <c r="AB3443" s="12" t="str">
        <f t="shared" si="1811"/>
        <v>0.00346233510003528+0.0419297680241699i</v>
      </c>
      <c r="AC3443" s="12" t="str">
        <f t="shared" si="1812"/>
        <v>1.00864233467105-0.000341528136416902i</v>
      </c>
      <c r="AD3443" s="12" t="str">
        <f t="shared" si="1813"/>
        <v>0.00341859258743605+0.0415716593765623i</v>
      </c>
      <c r="AE3443" s="12" t="str">
        <f t="shared" si="1814"/>
        <v>0.000222642037753937-0.000147804172621803i</v>
      </c>
      <c r="AF3443" s="12" t="str">
        <f t="shared" si="1815"/>
        <v>-13.6710631403539-0.213213740351577i</v>
      </c>
      <c r="AG3443" s="12" t="str">
        <f t="shared" si="1816"/>
        <v>1.00126681436751-0.000103319449035947i</v>
      </c>
      <c r="AH3443" s="12" t="str">
        <f t="shared" si="1817"/>
        <v>-0.00307157969116983+0.00197035640496713i</v>
      </c>
      <c r="AI3443" s="12">
        <f t="shared" si="1818"/>
        <v>-48.755966605204357</v>
      </c>
      <c r="AJ3443" s="12">
        <f t="shared" si="1819"/>
        <v>147.32064710505233</v>
      </c>
      <c r="AK3443" s="12"/>
      <c r="AL3443" s="12"/>
      <c r="AM3443" s="12"/>
      <c r="AN3443" s="12"/>
    </row>
    <row r="3444" spans="1:40" x14ac:dyDescent="0.35">
      <c r="A3444" s="12"/>
      <c r="B3444" s="12">
        <f t="shared" si="1820"/>
        <v>1514000</v>
      </c>
      <c r="C3444" s="29" t="str">
        <f t="shared" si="1787"/>
        <v>-3.02190766308561E-08+0.00146607811083044i</v>
      </c>
      <c r="D3444" s="28" t="str">
        <f t="shared" si="1788"/>
        <v>-5.39906126454344+0.0112399321830334i</v>
      </c>
      <c r="E3444" s="12" t="str">
        <f t="shared" si="1789"/>
        <v>4200</v>
      </c>
      <c r="F3444" s="12" t="str">
        <f t="shared" si="1790"/>
        <v>0.704225352112676</v>
      </c>
      <c r="G3444" s="12" t="str">
        <f t="shared" si="1786"/>
        <v>0.704225352112676</v>
      </c>
      <c r="H3444" s="12" t="str">
        <f t="shared" si="1791"/>
        <v>8.27201052890365+0.224313097121055i</v>
      </c>
      <c r="I3444" s="12" t="str">
        <f t="shared" si="1792"/>
        <v>5945.46409691868i</v>
      </c>
      <c r="J3444" s="12" t="str">
        <f t="shared" si="1793"/>
        <v>-30234.7300208235+1285.86594939647i</v>
      </c>
      <c r="K3444" s="12" t="str">
        <f t="shared" si="1794"/>
        <v>0.00834803853731459-0.196288494533667i</v>
      </c>
      <c r="L3444" s="12" t="str">
        <f t="shared" si="1795"/>
        <v>0.000454828826827601-0.00896302044452692i</v>
      </c>
      <c r="M3444" s="12" t="str">
        <f t="shared" si="1796"/>
        <v>0.00880286736414219-0.205251514978194i</v>
      </c>
      <c r="N3444" s="12" t="str">
        <f t="shared" si="1797"/>
        <v>-19.0254851101398i</v>
      </c>
      <c r="O3444" s="12" t="str">
        <f t="shared" si="1798"/>
        <v>0.984564334529203-0.175023058975289i</v>
      </c>
      <c r="P3444" s="12" t="str">
        <f t="shared" si="1799"/>
        <v>0.015435665470797+0.175023058975289i</v>
      </c>
      <c r="Q3444" s="12" t="str">
        <f t="shared" si="1800"/>
        <v>-0.015435665470797+18.8504620511645i</v>
      </c>
      <c r="R3444" s="12" t="str">
        <f t="shared" si="1801"/>
        <v>0.00928413858970774-0.000826450422592684i</v>
      </c>
      <c r="S3444" s="12" t="str">
        <f t="shared" si="1802"/>
        <v>1.94829943350902i</v>
      </c>
      <c r="T3444" s="12" t="str">
        <f t="shared" si="1803"/>
        <v>0.00161017289016062+0.0180882819549468i</v>
      </c>
      <c r="U3444" s="12" t="str">
        <f t="shared" si="1804"/>
        <v>0.001-0.00105122155278663i</v>
      </c>
      <c r="V3444" s="12" t="str">
        <f t="shared" si="1805"/>
        <v>0.0015-0.000319520228810525i</v>
      </c>
      <c r="W3444" s="12" t="str">
        <f t="shared" si="1806"/>
        <v>0.000677788005463845-0.000386912087934309i</v>
      </c>
      <c r="X3444" s="12" t="str">
        <f t="shared" si="1807"/>
        <v>0.000666147845392226-0.000367823265305115i</v>
      </c>
      <c r="Y3444" s="12" t="str">
        <f t="shared" si="1808"/>
        <v>0.00029+1.42691138326048i</v>
      </c>
      <c r="Z3444" s="12" t="str">
        <f t="shared" si="1809"/>
        <v>-0.00309035031268435-0.00560566757353468i</v>
      </c>
      <c r="AA3444" s="12" t="str">
        <f t="shared" si="1810"/>
        <v>0.00563814222034225-8.4119370383215i</v>
      </c>
      <c r="AB3444" s="12" t="str">
        <f t="shared" si="1811"/>
        <v>0.00401929226652079+0.0451517301157101i</v>
      </c>
      <c r="AC3444" s="12" t="str">
        <f t="shared" si="1812"/>
        <v>1.00930284230686-0.000427501135373391i</v>
      </c>
      <c r="AD3444" s="12" t="str">
        <f t="shared" si="1813"/>
        <v>0.00396329711713293+0.0447372409320922i</v>
      </c>
      <c r="AE3444" s="12" t="str">
        <f t="shared" si="1814"/>
        <v>0.000238534124337244-0.000160470672636922i</v>
      </c>
      <c r="AF3444" s="12" t="str">
        <f t="shared" si="1815"/>
        <v>-13.6710717934471-0.213073164938022i</v>
      </c>
      <c r="AG3444" s="12" t="str">
        <f t="shared" si="1816"/>
        <v>1.00136238410263-0.000119774110609356i</v>
      </c>
      <c r="AH3444" s="12" t="str">
        <f t="shared" si="1817"/>
        <v>-0.00329098182904131+0.00213967163649983i</v>
      </c>
      <c r="AI3444" s="12">
        <f t="shared" si="1818"/>
        <v>-48.122324187689223</v>
      </c>
      <c r="AJ3444" s="12">
        <f t="shared" si="1819"/>
        <v>146.96960407827586</v>
      </c>
      <c r="AK3444" s="12"/>
      <c r="AL3444" s="12"/>
      <c r="AM3444" s="12"/>
      <c r="AN3444" s="12"/>
    </row>
    <row r="3445" spans="1:40" x14ac:dyDescent="0.35">
      <c r="A3445" s="12"/>
      <c r="B3445" s="12">
        <f t="shared" si="1820"/>
        <v>1515000</v>
      </c>
      <c r="C3445" s="29" t="str">
        <f t="shared" si="1787"/>
        <v>-3.01791966264661E-08+0.00146511040250728i</v>
      </c>
      <c r="D3445" s="28" t="str">
        <f t="shared" si="1788"/>
        <v>-5.3990612642377+0.0112325130858892i</v>
      </c>
      <c r="E3445" s="12" t="str">
        <f t="shared" si="1789"/>
        <v>4200</v>
      </c>
      <c r="F3445" s="12" t="str">
        <f t="shared" si="1790"/>
        <v>0.704225352112676</v>
      </c>
      <c r="G3445" s="12" t="str">
        <f t="shared" si="1786"/>
        <v>0.704225352112676</v>
      </c>
      <c r="H3445" s="12" t="str">
        <f t="shared" si="1791"/>
        <v>8.27201916519281+0.224165287689156i</v>
      </c>
      <c r="I3445" s="12" t="str">
        <f t="shared" si="1792"/>
        <v>5949.39108773567i</v>
      </c>
      <c r="J3445" s="12" t="str">
        <f t="shared" si="1793"/>
        <v>-30274.6847307318+1286.71526640399i</v>
      </c>
      <c r="K3445" s="12" t="str">
        <f t="shared" si="1794"/>
        <v>0.00833704079966717-0.196159390027728i</v>
      </c>
      <c r="L3445" s="12" t="str">
        <f t="shared" si="1795"/>
        <v>0.000454230130539588-0.00895713462022846i</v>
      </c>
      <c r="M3445" s="12" t="str">
        <f t="shared" si="1796"/>
        <v>0.00879127093020676-0.205116524647956i</v>
      </c>
      <c r="N3445" s="12" t="str">
        <f t="shared" si="1797"/>
        <v>-19.0380514807541i</v>
      </c>
      <c r="O3445" s="12" t="str">
        <f t="shared" si="1798"/>
        <v>0.982287250728698-0.187381314585677i</v>
      </c>
      <c r="P3445" s="12" t="str">
        <f t="shared" si="1799"/>
        <v>0.017712749271302+0.187381314585677i</v>
      </c>
      <c r="Q3445" s="12" t="str">
        <f t="shared" si="1800"/>
        <v>-0.017712749271302+18.8506701661684i</v>
      </c>
      <c r="R3445" s="12" t="str">
        <f t="shared" si="1801"/>
        <v>0.00993940820078807-0.000948974405630045i</v>
      </c>
      <c r="S3445" s="12" t="str">
        <f t="shared" si="1802"/>
        <v>1.94958628914543i</v>
      </c>
      <c r="T3445" s="12" t="str">
        <f t="shared" si="1803"/>
        <v>0.00185010748996627+0.0193777339504761i</v>
      </c>
      <c r="U3445" s="12" t="str">
        <f t="shared" si="1804"/>
        <v>0.001-0.00105052767717423i</v>
      </c>
      <c r="V3445" s="12" t="str">
        <f t="shared" si="1805"/>
        <v>0.0015-0.000319309324369066i</v>
      </c>
      <c r="W3445" s="12" t="str">
        <f t="shared" si="1806"/>
        <v>0.000677709053013869-0.000386699961212457i</v>
      </c>
      <c r="X3445" s="12" t="str">
        <f t="shared" si="1807"/>
        <v>0.000666067092244476-0.000367623816009668i</v>
      </c>
      <c r="Y3445" s="12" t="str">
        <f t="shared" si="1808"/>
        <v>0.00029+1.42785386105656i</v>
      </c>
      <c r="Z3445" s="12" t="str">
        <f t="shared" si="1809"/>
        <v>-0.00308663612555328-0.00560128422226722i</v>
      </c>
      <c r="AA3445" s="12" t="str">
        <f t="shared" si="1810"/>
        <v>0.00563022254796415-8.40638200500377i</v>
      </c>
      <c r="AB3445" s="12" t="str">
        <f t="shared" si="1811"/>
        <v>0.00461821384032359+0.0483704431280523i</v>
      </c>
      <c r="AC3445" s="12" t="str">
        <f t="shared" si="1812"/>
        <v>1.00996217715919-0.0005220343024554i</v>
      </c>
      <c r="AD3445" s="12" t="str">
        <f t="shared" si="1813"/>
        <v>0.00454790363482529+0.0478956721189465i</v>
      </c>
      <c r="AE3445" s="12" t="str">
        <f t="shared" si="1814"/>
        <v>0.000254239548899952-0.000173310612694134i</v>
      </c>
      <c r="AF3445" s="12" t="str">
        <f t="shared" si="1815"/>
        <v>-13.6710804294305-0.212932774603267i</v>
      </c>
      <c r="AG3445" s="12" t="str">
        <f t="shared" si="1816"/>
        <v>1.00145761081738-0.000137421542179085i</v>
      </c>
      <c r="AH3445" s="12" t="str">
        <f t="shared" si="1817"/>
        <v>-0.00350783739938844+0.00231135628250889i</v>
      </c>
      <c r="AI3445" s="12">
        <f t="shared" si="1818"/>
        <v>-47.533219507306967</v>
      </c>
      <c r="AJ3445" s="12">
        <f t="shared" si="1819"/>
        <v>146.61863193015427</v>
      </c>
      <c r="AK3445" s="12"/>
      <c r="AL3445" s="12"/>
      <c r="AM3445" s="12"/>
      <c r="AN3445" s="12"/>
    </row>
    <row r="3446" spans="1:40" x14ac:dyDescent="0.35">
      <c r="A3446" s="12"/>
      <c r="B3446" s="12">
        <f t="shared" si="1820"/>
        <v>1516000</v>
      </c>
      <c r="C3446" s="29" t="str">
        <f t="shared" si="1787"/>
        <v>-3.01393955142593E-08+0.00146414397084418i</v>
      </c>
      <c r="D3446" s="28" t="str">
        <f t="shared" si="1788"/>
        <v>-5.39906126393255+0.0112251037764721i</v>
      </c>
      <c r="E3446" s="12" t="str">
        <f t="shared" si="1789"/>
        <v>4200</v>
      </c>
      <c r="F3446" s="12" t="str">
        <f t="shared" si="1790"/>
        <v>0.704225352112676</v>
      </c>
      <c r="G3446" s="12" t="str">
        <f t="shared" si="1786"/>
        <v>0.704225352112676</v>
      </c>
      <c r="H3446" s="12" t="str">
        <f t="shared" si="1791"/>
        <v>8.27202778441667+0.224017672758848i</v>
      </c>
      <c r="I3446" s="12" t="str">
        <f t="shared" si="1792"/>
        <v>5953.31807855266i</v>
      </c>
      <c r="J3446" s="12" t="str">
        <f t="shared" si="1793"/>
        <v>-30314.6658220927+1287.56458341152i</v>
      </c>
      <c r="K3446" s="12" t="str">
        <f t="shared" si="1794"/>
        <v>0.00832606476783182-0.196030454939324i</v>
      </c>
      <c r="L3446" s="12" t="str">
        <f t="shared" si="1795"/>
        <v>0.000453632614569329-0.0089512565010534i</v>
      </c>
      <c r="M3446" s="12" t="str">
        <f t="shared" si="1796"/>
        <v>0.00877969738240115-0.204981711440377i</v>
      </c>
      <c r="N3446" s="12" t="str">
        <f t="shared" si="1797"/>
        <v>-19.0506178513685i</v>
      </c>
      <c r="O3446" s="12" t="str">
        <f t="shared" si="1798"/>
        <v>0.979855052384248-0.199709980514401i</v>
      </c>
      <c r="P3446" s="12" t="str">
        <f t="shared" si="1799"/>
        <v>0.020144947615752+0.199709980514401i</v>
      </c>
      <c r="Q3446" s="12" t="str">
        <f t="shared" si="1800"/>
        <v>-0.020144947615752+18.8509078708541i</v>
      </c>
      <c r="R3446" s="12" t="str">
        <f t="shared" si="1801"/>
        <v>0.0105930295781826-0.00107996621601303i</v>
      </c>
      <c r="S3446" s="12" t="str">
        <f t="shared" si="1802"/>
        <v>1.95087314478182i</v>
      </c>
      <c r="T3446" s="12" t="str">
        <f t="shared" si="1803"/>
        <v>0.00210687708809146+0.0206656569259559i</v>
      </c>
      <c r="U3446" s="12" t="str">
        <f t="shared" si="1804"/>
        <v>0.001-0.00104983471696501i</v>
      </c>
      <c r="V3446" s="12" t="str">
        <f t="shared" si="1805"/>
        <v>0.0015-0.000319098698165656i</v>
      </c>
      <c r="W3446" s="12" t="str">
        <f t="shared" si="1806"/>
        <v>0.000677630208697511-0.000386488055130071i</v>
      </c>
      <c r="X3446" s="12" t="str">
        <f t="shared" si="1807"/>
        <v>0.000665986450409671-0.000367424571018938i</v>
      </c>
      <c r="Y3446" s="12" t="str">
        <f t="shared" si="1808"/>
        <v>0.00029+1.42879633885264i</v>
      </c>
      <c r="Z3446" s="12" t="str">
        <f t="shared" si="1809"/>
        <v>-0.00308292855204108-0.00559690759750554i</v>
      </c>
      <c r="AA3446" s="12" t="str">
        <f t="shared" si="1810"/>
        <v>0.00562231951991372-8.40083430485143i</v>
      </c>
      <c r="AB3446" s="12" t="str">
        <f t="shared" si="1811"/>
        <v>0.00525915871421181+0.0515853394207753i</v>
      </c>
      <c r="AC3446" s="12" t="str">
        <f t="shared" si="1812"/>
        <v>1.0106202249817-0.000625127684492854i</v>
      </c>
      <c r="AD3446" s="12" t="str">
        <f t="shared" si="1813"/>
        <v>0.00517231699618528+0.0510464480168668i</v>
      </c>
      <c r="AE3446" s="12" t="str">
        <f t="shared" si="1814"/>
        <v>0.000269756368983526-0.000186321532364136i</v>
      </c>
      <c r="AF3446" s="12" t="str">
        <f t="shared" si="1815"/>
        <v>-13.6710890483492-0.212792568982376i</v>
      </c>
      <c r="AG3446" s="12" t="str">
        <f t="shared" si="1816"/>
        <v>1.00155247983206-0.000156256498589963i</v>
      </c>
      <c r="AH3446" s="12" t="str">
        <f t="shared" si="1817"/>
        <v>-0.00372212101760202+0.00248537600809443i</v>
      </c>
      <c r="AI3446" s="12">
        <f t="shared" si="1818"/>
        <v>-46.982913250156628</v>
      </c>
      <c r="AJ3446" s="12">
        <f t="shared" si="1819"/>
        <v>146.26773057587965</v>
      </c>
      <c r="AK3446" s="12"/>
      <c r="AL3446" s="12"/>
      <c r="AM3446" s="12"/>
      <c r="AN3446" s="12"/>
    </row>
    <row r="3447" spans="1:40" x14ac:dyDescent="0.35">
      <c r="A3447" s="12"/>
      <c r="B3447" s="12">
        <f t="shared" si="1820"/>
        <v>1517000</v>
      </c>
      <c r="C3447" s="29" t="str">
        <f t="shared" si="1787"/>
        <v>-3.00996730862826E-08+0.00146317881331642i</v>
      </c>
      <c r="D3447" s="28" t="str">
        <f t="shared" si="1788"/>
        <v>-5.39906126362801+0.0112177042354259i</v>
      </c>
      <c r="E3447" s="12" t="str">
        <f t="shared" si="1789"/>
        <v>4200</v>
      </c>
      <c r="F3447" s="12" t="str">
        <f t="shared" si="1790"/>
        <v>0.704225352112676</v>
      </c>
      <c r="G3447" s="12" t="str">
        <f t="shared" si="1786"/>
        <v>0.704225352112676</v>
      </c>
      <c r="H3447" s="12" t="str">
        <f t="shared" si="1791"/>
        <v>8.27203638662018+0.223870251946796i</v>
      </c>
      <c r="I3447" s="12" t="str">
        <f t="shared" si="1792"/>
        <v>5957.24506936964i</v>
      </c>
      <c r="J3447" s="12" t="str">
        <f t="shared" si="1793"/>
        <v>-30354.6732949062+1288.41390041905i</v>
      </c>
      <c r="K3447" s="12" t="str">
        <f t="shared" si="1794"/>
        <v>0.00831511038475919-0.195901688935795i</v>
      </c>
      <c r="L3447" s="12" t="str">
        <f t="shared" si="1795"/>
        <v>0.000453036275818897-0.00894538607192119i</v>
      </c>
      <c r="M3447" s="12" t="str">
        <f t="shared" si="1796"/>
        <v>0.00876814666057809-0.204847075007716i</v>
      </c>
      <c r="N3447" s="12" t="str">
        <f t="shared" si="1797"/>
        <v>-19.0631842219829i</v>
      </c>
      <c r="O3447" s="12" t="str">
        <f t="shared" si="1798"/>
        <v>0.977268123568186-0.21200710992209i</v>
      </c>
      <c r="P3447" s="12" t="str">
        <f t="shared" si="1799"/>
        <v>0.022731876431814+0.21200710992209i</v>
      </c>
      <c r="Q3447" s="12" t="str">
        <f t="shared" si="1800"/>
        <v>-0.022731876431814+18.8511771120608i</v>
      </c>
      <c r="R3447" s="12" t="str">
        <f t="shared" si="1801"/>
        <v>0.0112448887922233-0.00121941954699588i</v>
      </c>
      <c r="S3447" s="12" t="str">
        <f t="shared" si="1802"/>
        <v>1.95216000041823i</v>
      </c>
      <c r="T3447" s="12" t="str">
        <f t="shared" si="1803"/>
        <v>0.00238050206337347+0.0219518221093296i</v>
      </c>
      <c r="U3447" s="12" t="str">
        <f t="shared" si="1804"/>
        <v>0.001-0.00104914267034868i</v>
      </c>
      <c r="V3447" s="12" t="str">
        <f t="shared" si="1805"/>
        <v>0.0015-0.000318888349650056i</v>
      </c>
      <c r="W3447" s="12" t="str">
        <f t="shared" si="1806"/>
        <v>0.000677551472344157-0.000386276369344182i</v>
      </c>
      <c r="X3447" s="12" t="str">
        <f t="shared" si="1807"/>
        <v>0.000665905919708876-0.00036722553002041i</v>
      </c>
      <c r="Y3447" s="12" t="str">
        <f t="shared" si="1808"/>
        <v>0.00029+1.42973881664871i</v>
      </c>
      <c r="Z3447" s="12" t="str">
        <f t="shared" si="1809"/>
        <v>-0.00307922757644951-0.00559253768442302i</v>
      </c>
      <c r="AA3447" s="12" t="str">
        <f t="shared" si="1810"/>
        <v>0.00561443308996155-8.39529392335162i</v>
      </c>
      <c r="AB3447" s="12" t="str">
        <f t="shared" si="1811"/>
        <v>0.00594217775756946+0.0547958479360979i</v>
      </c>
      <c r="AC3447" s="12" t="str">
        <f t="shared" si="1812"/>
        <v>1.01127687105834-0.000736779701719571i</v>
      </c>
      <c r="AD3447" s="12" t="str">
        <f t="shared" si="1813"/>
        <v>0.0058364356224641+0.0541890650045664i</v>
      </c>
      <c r="AE3447" s="12" t="str">
        <f t="shared" si="1814"/>
        <v>0.000285082674604823-0.000199500949465415i</v>
      </c>
      <c r="AF3447" s="12" t="str">
        <f t="shared" si="1815"/>
        <v>-13.6710976502482-0.21265254771137i</v>
      </c>
      <c r="AG3447" s="12" t="str">
        <f t="shared" si="1816"/>
        <v>1.00164697654505-0.000176273552920981i</v>
      </c>
      <c r="AH3447" s="12" t="str">
        <f t="shared" si="1817"/>
        <v>-0.00393380776561913+0.00266169622686878i</v>
      </c>
      <c r="AI3447" s="12">
        <f t="shared" si="1818"/>
        <v>-46.466711010846652</v>
      </c>
      <c r="AJ3447" s="12">
        <f t="shared" si="1819"/>
        <v>145.91689991881736</v>
      </c>
      <c r="AK3447" s="12"/>
      <c r="AL3447" s="12"/>
      <c r="AM3447" s="12"/>
      <c r="AN3447" s="12"/>
    </row>
    <row r="3448" spans="1:40" x14ac:dyDescent="0.35">
      <c r="A3448" s="12"/>
      <c r="B3448" s="12">
        <f t="shared" si="1820"/>
        <v>1518000</v>
      </c>
      <c r="C3448" s="29" t="str">
        <f t="shared" si="1787"/>
        <v>-3.00600291352678E-08+0.00146221492740596i</v>
      </c>
      <c r="D3448" s="28" t="str">
        <f t="shared" si="1788"/>
        <v>-5.39906126332407+0.0112103144434457i</v>
      </c>
      <c r="E3448" s="12" t="str">
        <f t="shared" si="1789"/>
        <v>4200</v>
      </c>
      <c r="F3448" s="12" t="str">
        <f t="shared" si="1790"/>
        <v>0.704225352112676</v>
      </c>
      <c r="G3448" s="12" t="str">
        <f t="shared" si="1786"/>
        <v>0.704225352112676</v>
      </c>
      <c r="H3448" s="12" t="str">
        <f t="shared" si="1791"/>
        <v>8.27204497184809+0.223723024870672i</v>
      </c>
      <c r="I3448" s="12" t="str">
        <f t="shared" si="1792"/>
        <v>5961.17206018663i</v>
      </c>
      <c r="J3448" s="12" t="str">
        <f t="shared" si="1793"/>
        <v>-30394.7071491722+1289.26321742658i</v>
      </c>
      <c r="K3448" s="12" t="str">
        <f t="shared" si="1794"/>
        <v>0.00830417759358727-0.19577309168535i</v>
      </c>
      <c r="L3448" s="12" t="str">
        <f t="shared" si="1795"/>
        <v>0.000452441111200498-0.00893952331779034i</v>
      </c>
      <c r="M3448" s="12" t="str">
        <f t="shared" si="1796"/>
        <v>0.00875661870478777-0.20471261500314i</v>
      </c>
      <c r="N3448" s="12" t="str">
        <f t="shared" si="1797"/>
        <v>-19.0757505925972i</v>
      </c>
      <c r="O3448" s="12" t="str">
        <f t="shared" si="1798"/>
        <v>0.974526872786583-0.224270760949356i</v>
      </c>
      <c r="P3448" s="12" t="str">
        <f t="shared" si="1799"/>
        <v>0.025473127213417+0.224270760949356i</v>
      </c>
      <c r="Q3448" s="12" t="str">
        <f t="shared" si="1800"/>
        <v>-0.025473127213417+18.8514798316478i</v>
      </c>
      <c r="R3448" s="12" t="str">
        <f t="shared" si="1801"/>
        <v>0.0118948715364289-0.00136732643906177i</v>
      </c>
      <c r="S3448" s="12" t="str">
        <f t="shared" si="1802"/>
        <v>1.95344685605462i</v>
      </c>
      <c r="T3448" s="12" t="str">
        <f t="shared" si="1803"/>
        <v>0.00267099953358557+0.0232359994060106i</v>
      </c>
      <c r="U3448" s="12" t="str">
        <f t="shared" si="1804"/>
        <v>0.001-0.00104845153551973i</v>
      </c>
      <c r="V3448" s="12" t="str">
        <f t="shared" si="1805"/>
        <v>0.0015-0.000318678278273475i</v>
      </c>
      <c r="W3448" s="12" t="str">
        <f t="shared" si="1806"/>
        <v>0.000677472843783453-0.000386064903512577i</v>
      </c>
      <c r="X3448" s="12" t="str">
        <f t="shared" si="1807"/>
        <v>0.000665825499963438-0.000367026692702259i</v>
      </c>
      <c r="Y3448" s="12" t="str">
        <f t="shared" si="1808"/>
        <v>0.00029+1.43068129444479i</v>
      </c>
      <c r="Z3448" s="12" t="str">
        <f t="shared" si="1809"/>
        <v>-0.00307553318312741-0.00558817446823445i</v>
      </c>
      <c r="AA3448" s="12" t="str">
        <f t="shared" si="1810"/>
        <v>0.00560656321203656-8.38976084602955i</v>
      </c>
      <c r="AB3448" s="12" t="str">
        <f t="shared" si="1811"/>
        <v>0.00666731369955571+0.058001394314957i</v>
      </c>
      <c r="AC3448" s="12" t="str">
        <f t="shared" si="1812"/>
        <v>1.0119320002279-0.000856987128120185i</v>
      </c>
      <c r="AD3448" s="12" t="str">
        <f t="shared" si="1813"/>
        <v>0.00654015151913163+0.0573230208428639i</v>
      </c>
      <c r="AE3448" s="12" t="str">
        <f t="shared" si="1814"/>
        <v>0.000300216588496392-0.000212846360496928i</v>
      </c>
      <c r="AF3448" s="12" t="str">
        <f t="shared" si="1815"/>
        <v>-13.6711062351722-0.212512710427226i</v>
      </c>
      <c r="AG3448" s="12" t="str">
        <f t="shared" si="1816"/>
        <v>1.00174108643509-0.000197467097648872i</v>
      </c>
      <c r="AH3448" s="12" t="str">
        <f t="shared" si="1817"/>
        <v>-0.00414287319381313+0.00284028210739216i</v>
      </c>
      <c r="AI3448" s="12">
        <f t="shared" si="1818"/>
        <v>-45.980724086530664</v>
      </c>
      <c r="AJ3448" s="12">
        <f t="shared" si="1819"/>
        <v>145.56613985054133</v>
      </c>
      <c r="AK3448" s="12"/>
      <c r="AL3448" s="12"/>
      <c r="AM3448" s="12"/>
      <c r="AN3448" s="12"/>
    </row>
    <row r="3449" spans="1:40" x14ac:dyDescent="0.35">
      <c r="A3449" s="12"/>
      <c r="B3449" s="12">
        <f t="shared" si="1820"/>
        <v>1519000</v>
      </c>
      <c r="C3449" s="29" t="str">
        <f t="shared" si="1787"/>
        <v>-3.00204634546286E-08+0.00146125231060137i</v>
      </c>
      <c r="D3449" s="28" t="str">
        <f t="shared" si="1788"/>
        <v>-5.39906126302073+0.0112029343812772i</v>
      </c>
      <c r="E3449" s="12" t="str">
        <f t="shared" si="1789"/>
        <v>4200</v>
      </c>
      <c r="F3449" s="12" t="str">
        <f t="shared" si="1790"/>
        <v>0.704225352112676</v>
      </c>
      <c r="G3449" s="12" t="str">
        <f t="shared" si="1786"/>
        <v>0.704225352112676</v>
      </c>
      <c r="H3449" s="12" t="str">
        <f t="shared" si="1791"/>
        <v>8.27205354014503+0.22357599114915i</v>
      </c>
      <c r="I3449" s="12" t="str">
        <f t="shared" si="1792"/>
        <v>5965.09905100362i</v>
      </c>
      <c r="J3449" s="12" t="str">
        <f t="shared" si="1793"/>
        <v>-30434.7673848908+1290.1125344341i</v>
      </c>
      <c r="K3449" s="12" t="str">
        <f t="shared" si="1794"/>
        <v>0.0082932663376403-0.195644662857061i</v>
      </c>
      <c r="L3449" s="12" t="str">
        <f t="shared" si="1795"/>
        <v>0.000451847117636454-0.0089336682236585i</v>
      </c>
      <c r="M3449" s="12" t="str">
        <f t="shared" si="1796"/>
        <v>0.00874511345527675-0.204578331080719i</v>
      </c>
      <c r="N3449" s="12" t="str">
        <f t="shared" si="1797"/>
        <v>-19.0883169632116i</v>
      </c>
      <c r="O3449" s="12" t="str">
        <f t="shared" si="1798"/>
        <v>0.97163173291467-0.236498997023741i</v>
      </c>
      <c r="P3449" s="12" t="str">
        <f t="shared" si="1799"/>
        <v>0.02836826708533+0.236498997023741i</v>
      </c>
      <c r="Q3449" s="12" t="str">
        <f t="shared" si="1800"/>
        <v>-0.02836826708533+18.8518179661879i</v>
      </c>
      <c r="R3449" s="12" t="str">
        <f t="shared" si="1801"/>
        <v>0.0125428631532688-0.00152367726172592i</v>
      </c>
      <c r="S3449" s="12" t="str">
        <f t="shared" si="1802"/>
        <v>1.95473371169102i</v>
      </c>
      <c r="T3449" s="12" t="str">
        <f t="shared" si="1803"/>
        <v>0.00297838330923272+0.0245179574468217i</v>
      </c>
      <c r="U3449" s="12" t="str">
        <f t="shared" si="1804"/>
        <v>0.001-0.00104776131067739i</v>
      </c>
      <c r="V3449" s="12" t="str">
        <f t="shared" si="1805"/>
        <v>0.0015-0.000318468483488569i</v>
      </c>
      <c r="W3449" s="12" t="str">
        <f t="shared" si="1806"/>
        <v>0.000677394322845311-0.000385853657293804i</v>
      </c>
      <c r="X3449" s="12" t="str">
        <f t="shared" si="1807"/>
        <v>0.000665745190995011-0.000366828058753342i</v>
      </c>
      <c r="Y3449" s="12" t="str">
        <f t="shared" si="1808"/>
        <v>0.00029+1.43162377224087i</v>
      </c>
      <c r="Z3449" s="12" t="str">
        <f t="shared" si="1809"/>
        <v>-0.00307184535647057-0.00558381793419626i</v>
      </c>
      <c r="AA3449" s="12" t="str">
        <f t="shared" si="1810"/>
        <v>0.00559870984022598-8.38423505844878i</v>
      </c>
      <c r="AB3449" s="12" t="str">
        <f t="shared" si="1811"/>
        <v>0.00743460101377034+0.0612014010166735i</v>
      </c>
      <c r="AC3449" s="12" t="str">
        <f t="shared" si="1812"/>
        <v>1.01258549690915-0.000985745072135458i</v>
      </c>
      <c r="AD3449" s="12" t="str">
        <f t="shared" si="1813"/>
        <v>0.00728335029561798+0.0604478147575402i</v>
      </c>
      <c r="AE3449" s="12" t="str">
        <f t="shared" si="1814"/>
        <v>0.000315156266340984-0.000226355241073448i</v>
      </c>
      <c r="AF3449" s="12" t="str">
        <f t="shared" si="1815"/>
        <v>-13.6711148031658-0.212373056767873i</v>
      </c>
      <c r="AG3449" s="12" t="str">
        <f t="shared" si="1816"/>
        <v>1.00183479506352-0.000219831345840573i</v>
      </c>
      <c r="AH3449" s="12" t="str">
        <f t="shared" si="1817"/>
        <v>-0.0043492933227951+0.00302109857960612i</v>
      </c>
      <c r="AI3449" s="12">
        <f t="shared" si="1818"/>
        <v>-45.521695031719453</v>
      </c>
      <c r="AJ3449" s="12">
        <f t="shared" si="1819"/>
        <v>145.21545025087991</v>
      </c>
      <c r="AK3449" s="12"/>
      <c r="AL3449" s="12"/>
      <c r="AM3449" s="12"/>
      <c r="AN3449" s="12"/>
    </row>
    <row r="3450" spans="1:40" x14ac:dyDescent="0.35">
      <c r="A3450" s="12"/>
      <c r="B3450" s="12">
        <f t="shared" si="1820"/>
        <v>1520000</v>
      </c>
      <c r="C3450" s="29" t="str">
        <f t="shared" si="1787"/>
        <v>-2.99809758384582E-08+0.00146029096039784i</v>
      </c>
      <c r="D3450" s="28" t="str">
        <f t="shared" si="1788"/>
        <v>-5.399061262718+0.0111955640297168i</v>
      </c>
      <c r="E3450" s="12" t="str">
        <f t="shared" si="1789"/>
        <v>4200</v>
      </c>
      <c r="F3450" s="12" t="str">
        <f t="shared" si="1790"/>
        <v>0.704225352112676</v>
      </c>
      <c r="G3450" s="12" t="str">
        <f t="shared" si="1786"/>
        <v>0.704225352112676</v>
      </c>
      <c r="H3450" s="12" t="str">
        <f t="shared" si="1791"/>
        <v>8.2720620915555+0.223429150401901i</v>
      </c>
      <c r="I3450" s="12" t="str">
        <f t="shared" si="1792"/>
        <v>5969.02604182061i</v>
      </c>
      <c r="J3450" s="12" t="str">
        <f t="shared" si="1793"/>
        <v>-30474.8540020619+1290.96185144163i</v>
      </c>
      <c r="K3450" s="12" t="str">
        <f t="shared" si="1794"/>
        <v>0.00828237656042855-0.195516402120866i</v>
      </c>
      <c r="L3450" s="12" t="str">
        <f t="shared" si="1795"/>
        <v>0.000451254292059153-0.00892782077456231i</v>
      </c>
      <c r="M3450" s="12" t="str">
        <f t="shared" si="1796"/>
        <v>0.0087336308524877-0.204444222895428i</v>
      </c>
      <c r="N3450" s="12" t="str">
        <f t="shared" si="1797"/>
        <v>-19.1008833338259i</v>
      </c>
      <c r="O3450" s="12" t="str">
        <f t="shared" si="1798"/>
        <v>0.968583161128641-0.248689887164815i</v>
      </c>
      <c r="P3450" s="12" t="str">
        <f t="shared" si="1799"/>
        <v>0.031416838871359+0.248689887164815i</v>
      </c>
      <c r="Q3450" s="12" t="str">
        <f t="shared" si="1800"/>
        <v>-0.031416838871359+18.8521934466611i</v>
      </c>
      <c r="R3450" s="12" t="str">
        <f t="shared" si="1801"/>
        <v>0.0131887486605031-0.00168846069572761i</v>
      </c>
      <c r="S3450" s="12" t="str">
        <f t="shared" si="1802"/>
        <v>1.95602056732743i</v>
      </c>
      <c r="T3450" s="12" t="str">
        <f t="shared" si="1803"/>
        <v>0.00330266384796719+0.0257974636372562i</v>
      </c>
      <c r="U3450" s="12" t="str">
        <f t="shared" si="1804"/>
        <v>0.001-0.00104707199402563i</v>
      </c>
      <c r="V3450" s="12" t="str">
        <f t="shared" si="1805"/>
        <v>0.0015-0.000318258964749431i</v>
      </c>
      <c r="W3450" s="12" t="str">
        <f t="shared" si="1806"/>
        <v>0.00067731590935989-0.000385642630347176i</v>
      </c>
      <c r="X3450" s="12" t="str">
        <f t="shared" si="1807"/>
        <v>0.000665664992625516-0.000366629627863202i</v>
      </c>
      <c r="Y3450" s="12" t="str">
        <f t="shared" si="1808"/>
        <v>0.00029+1.43256625003695i</v>
      </c>
      <c r="Z3450" s="12" t="str">
        <f t="shared" si="1809"/>
        <v>-0.00306816408092161-0.005579468067606i</v>
      </c>
      <c r="AA3450" s="12" t="str">
        <f t="shared" si="1810"/>
        <v>0.00559087292877417-8.3787165462108i</v>
      </c>
      <c r="AB3450" s="12" t="str">
        <f t="shared" si="1811"/>
        <v>0.0082440658044666+0.0643952874419168i</v>
      </c>
      <c r="AC3450" s="12" t="str">
        <f t="shared" si="1812"/>
        <v>1.01323724512665-0.00112304695773541i</v>
      </c>
      <c r="AD3450" s="12" t="str">
        <f t="shared" si="1813"/>
        <v>0.00806591118608772+0.0635629475216196i</v>
      </c>
      <c r="AE3450" s="12" t="str">
        <f t="shared" si="1814"/>
        <v>0.000329899896998735-0.000240025046362261i</v>
      </c>
      <c r="AF3450" s="12" t="str">
        <f t="shared" si="1815"/>
        <v>-13.6711233542735-0.212233586372184i</v>
      </c>
      <c r="AG3450" s="12" t="str">
        <f t="shared" si="1816"/>
        <v>1.00192808807651-0.000243360332372297i</v>
      </c>
      <c r="AH3450" s="12" t="str">
        <f t="shared" si="1817"/>
        <v>-0.004553044645106+0.00320411034124691i</v>
      </c>
      <c r="AI3450" s="12">
        <f t="shared" si="1818"/>
        <v>-45.086868010852903</v>
      </c>
      <c r="AJ3450" s="12">
        <f t="shared" si="1819"/>
        <v>144.86483098798197</v>
      </c>
      <c r="AK3450" s="12"/>
      <c r="AL3450" s="12"/>
      <c r="AM3450" s="12"/>
      <c r="AN3450" s="12"/>
    </row>
    <row r="3451" spans="1:40" x14ac:dyDescent="0.35">
      <c r="A3451" s="12"/>
      <c r="B3451" s="12">
        <f t="shared" si="1820"/>
        <v>1521000</v>
      </c>
      <c r="C3451" s="29" t="str">
        <f t="shared" si="1787"/>
        <v>-2.99415660815263E-08+0.00145933087429714i</v>
      </c>
      <c r="D3451" s="28" t="str">
        <f t="shared" si="1788"/>
        <v>-5.39906126241586+0.0111882033696114i</v>
      </c>
      <c r="E3451" s="12" t="str">
        <f t="shared" si="1789"/>
        <v>4200</v>
      </c>
      <c r="F3451" s="12" t="str">
        <f t="shared" si="1790"/>
        <v>0.704225352112676</v>
      </c>
      <c r="G3451" s="12" t="str">
        <f t="shared" si="1786"/>
        <v>0.704225352112676</v>
      </c>
      <c r="H3451" s="12" t="str">
        <f t="shared" si="1791"/>
        <v>8.27207062612381+0.223282502249596i</v>
      </c>
      <c r="I3451" s="12" t="str">
        <f t="shared" si="1792"/>
        <v>5972.9530326376i</v>
      </c>
      <c r="J3451" s="12" t="str">
        <f t="shared" si="1793"/>
        <v>-30514.9670006857+1291.81116844916i</v>
      </c>
      <c r="K3451" s="12" t="str">
        <f t="shared" si="1794"/>
        <v>0.00827150820564695-0.195388309147562i</v>
      </c>
      <c r="L3451" s="12" t="str">
        <f t="shared" si="1795"/>
        <v>0.000450662631411009-0.00892198095557721i</v>
      </c>
      <c r="M3451" s="12" t="str">
        <f t="shared" si="1796"/>
        <v>0.00872217083705796-0.204310290103139i</v>
      </c>
      <c r="N3451" s="12" t="str">
        <f t="shared" si="1797"/>
        <v>-19.1134497044403i</v>
      </c>
      <c r="O3451" s="12" t="str">
        <f t="shared" si="1798"/>
        <v>0.965381638833275-0.260841506289894i</v>
      </c>
      <c r="P3451" s="12" t="str">
        <f t="shared" si="1799"/>
        <v>0.034618361166725+0.260841506289894i</v>
      </c>
      <c r="Q3451" s="12" t="str">
        <f t="shared" si="1800"/>
        <v>-0.034618361166725+18.8526081981504i</v>
      </c>
      <c r="R3451" s="12" t="str">
        <f t="shared" si="1801"/>
        <v>0.0138324127782276-0.00186166371566202i</v>
      </c>
      <c r="S3451" s="12" t="str">
        <f t="shared" si="1802"/>
        <v>1.95730742296382i</v>
      </c>
      <c r="T3451" s="12" t="str">
        <f t="shared" si="1803"/>
        <v>0.00364384820972768+0.0270742842083245i</v>
      </c>
      <c r="U3451" s="12" t="str">
        <f t="shared" si="1804"/>
        <v>0.001-0.00104638358377314i</v>
      </c>
      <c r="V3451" s="12" t="str">
        <f t="shared" si="1805"/>
        <v>0.0015-0.000318049721511594i</v>
      </c>
      <c r="W3451" s="12" t="str">
        <f t="shared" si="1806"/>
        <v>0.000677237603157611-0.000385431822332741i</v>
      </c>
      <c r="X3451" s="12" t="str">
        <f t="shared" si="1807"/>
        <v>0.000665584904677171-0.000366431399722054i</v>
      </c>
      <c r="Y3451" s="12" t="str">
        <f t="shared" si="1808"/>
        <v>0.00029+1.43350872783302i</v>
      </c>
      <c r="Z3451" s="12" t="str">
        <f t="shared" si="1809"/>
        <v>-0.00306448934096969-0.00557512485380246i</v>
      </c>
      <c r="AA3451" s="12" t="str">
        <f t="shared" si="1810"/>
        <v>0.00558305243208235-8.37320529495507i</v>
      </c>
      <c r="AB3451" s="12" t="str">
        <f t="shared" si="1811"/>
        <v>0.00909572569457006+0.0675824700596279i</v>
      </c>
      <c r="AC3451" s="12" t="str">
        <f t="shared" si="1812"/>
        <v>1.01388712853716-0.00126888450590576i</v>
      </c>
      <c r="AD3451" s="12" t="str">
        <f t="shared" si="1813"/>
        <v>0.0088877070713889+0.0666679215377241i</v>
      </c>
      <c r="AE3451" s="12" t="str">
        <f t="shared" si="1814"/>
        <v>0.000344445702730386-0.000253853211523975i</v>
      </c>
      <c r="AF3451" s="12" t="str">
        <f t="shared" si="1815"/>
        <v>-13.6711318885397-0.212094298879985i</v>
      </c>
      <c r="AG3451" s="12" t="str">
        <f t="shared" si="1816"/>
        <v>1.00202095120725-0.000268047915179422i</v>
      </c>
      <c r="AH3451" s="12" t="str">
        <f t="shared" si="1817"/>
        <v>-0.00475410412684759+0.00338928186427573i</v>
      </c>
      <c r="AI3451" s="12">
        <f t="shared" si="1818"/>
        <v>-44.673890815398636</v>
      </c>
      <c r="AJ3451" s="12">
        <f t="shared" si="1819"/>
        <v>144.51428191835177</v>
      </c>
      <c r="AK3451" s="12"/>
      <c r="AL3451" s="12"/>
      <c r="AM3451" s="12"/>
      <c r="AN3451" s="12"/>
    </row>
    <row r="3452" spans="1:40" x14ac:dyDescent="0.35">
      <c r="A3452" s="12"/>
      <c r="B3452" s="12">
        <f t="shared" si="1820"/>
        <v>1522000</v>
      </c>
      <c r="C3452" s="29" t="str">
        <f t="shared" si="1787"/>
        <v>-2.99022339792765E-08+0.00145837204980761i</v>
      </c>
      <c r="D3452" s="28" t="str">
        <f t="shared" si="1788"/>
        <v>-5.39906126211431+0.0111808523818583i</v>
      </c>
      <c r="E3452" s="12" t="str">
        <f t="shared" si="1789"/>
        <v>4200</v>
      </c>
      <c r="F3452" s="12" t="str">
        <f t="shared" si="1790"/>
        <v>0.704225352112676</v>
      </c>
      <c r="G3452" s="12" t="str">
        <f t="shared" si="1786"/>
        <v>0.704225352112676</v>
      </c>
      <c r="H3452" s="12" t="str">
        <f t="shared" si="1791"/>
        <v>8.27207914389413+0.223136046313893i</v>
      </c>
      <c r="I3452" s="12" t="str">
        <f t="shared" si="1792"/>
        <v>5976.88002345458i</v>
      </c>
      <c r="J3452" s="12" t="str">
        <f t="shared" si="1793"/>
        <v>-30555.106380762+1292.66048545669i</v>
      </c>
      <c r="K3452" s="12" t="str">
        <f t="shared" si="1794"/>
        <v>0.00826066121717495-0.195260383608804i</v>
      </c>
      <c r="L3452" s="12" t="str">
        <f t="shared" si="1795"/>
        <v>0.00045007213264444-0.00891614875181747i</v>
      </c>
      <c r="M3452" s="12" t="str">
        <f t="shared" si="1796"/>
        <v>0.00871073334981939-0.204176532360621i</v>
      </c>
      <c r="N3452" s="12" t="str">
        <f t="shared" si="1797"/>
        <v>-19.1260160750547i</v>
      </c>
      <c r="O3452" s="12" t="str">
        <f t="shared" si="1798"/>
        <v>0.962027671586075-0.272951935517363i</v>
      </c>
      <c r="P3452" s="12" t="str">
        <f t="shared" si="1799"/>
        <v>0.0379723284139249+0.272951935517363i</v>
      </c>
      <c r="Q3452" s="12" t="str">
        <f t="shared" si="1800"/>
        <v>-0.0379723284139249+18.8530641395373i</v>
      </c>
      <c r="R3452" s="12" t="str">
        <f t="shared" si="1801"/>
        <v>0.0144737399564615-0.00204327157303539i</v>
      </c>
      <c r="S3452" s="12" t="str">
        <f t="shared" si="1802"/>
        <v>1.95859427860021i</v>
      </c>
      <c r="T3452" s="12" t="str">
        <f t="shared" si="1803"/>
        <v>0.00400194001257357+0.0283481842686727i</v>
      </c>
      <c r="U3452" s="12" t="str">
        <f t="shared" si="1804"/>
        <v>0.001-0.00104569607813335i</v>
      </c>
      <c r="V3452" s="12" t="str">
        <f t="shared" si="1805"/>
        <v>0.0015-0.00031784075323202i</v>
      </c>
      <c r="W3452" s="12" t="str">
        <f t="shared" si="1806"/>
        <v>0.000677159404069162-0.000385221232911329i</v>
      </c>
      <c r="X3452" s="12" t="str">
        <f t="shared" si="1807"/>
        <v>0.000665504926972494-0.000366233374020822i</v>
      </c>
      <c r="Y3452" s="12" t="str">
        <f t="shared" si="1808"/>
        <v>0.00029+1.4344512056291i</v>
      </c>
      <c r="Z3452" s="12" t="str">
        <f t="shared" si="1809"/>
        <v>-0.00306082112115055-0.00557078827816541i</v>
      </c>
      <c r="AA3452" s="12" t="str">
        <f t="shared" si="1810"/>
        <v>0.0055752483047076-8.36770129035865i</v>
      </c>
      <c r="AB3452" s="12" t="str">
        <f t="shared" si="1811"/>
        <v>0.00998958971543269+0.0707623625371165i</v>
      </c>
      <c r="AC3452" s="12" t="str">
        <f t="shared" si="1812"/>
        <v>1.01453503045676-0.0014232477165383i</v>
      </c>
      <c r="AD3452" s="12" t="str">
        <f t="shared" si="1813"/>
        <v>0.0097486045019957+0.0697622409197135i</v>
      </c>
      <c r="AE3452" s="12" t="str">
        <f t="shared" si="1814"/>
        <v>0.00035879193941264-0.000267837152154041i</v>
      </c>
      <c r="AF3452" s="12" t="str">
        <f t="shared" si="1815"/>
        <v>-13.6711404060084-0.211955193932035i</v>
      </c>
      <c r="AG3452" s="12" t="str">
        <f t="shared" si="1816"/>
        <v>1.0021133702782-0.000293887776531554i</v>
      </c>
      <c r="AH3452" s="12" t="str">
        <f t="shared" si="1817"/>
        <v>-0.00495244920919831+0.00357657740127985i</v>
      </c>
      <c r="AI3452" s="12">
        <f t="shared" si="1818"/>
        <v>-44.280739695854223</v>
      </c>
      <c r="AJ3452" s="12">
        <f t="shared" si="1819"/>
        <v>144.16380288691792</v>
      </c>
      <c r="AK3452" s="12"/>
      <c r="AL3452" s="12"/>
      <c r="AM3452" s="12"/>
      <c r="AN3452" s="12"/>
    </row>
    <row r="3453" spans="1:40" x14ac:dyDescent="0.35">
      <c r="A3453" s="12"/>
      <c r="B3453" s="12">
        <f t="shared" si="1820"/>
        <v>1523000</v>
      </c>
      <c r="C3453" s="29" t="str">
        <f t="shared" si="1787"/>
        <v>-2.98629793278242E-08+0.00145741448444412i</v>
      </c>
      <c r="D3453" s="28" t="str">
        <f t="shared" si="1788"/>
        <v>-5.39906126181336+0.0111735110474049i</v>
      </c>
      <c r="E3453" s="12" t="str">
        <f t="shared" si="1789"/>
        <v>4200</v>
      </c>
      <c r="F3453" s="12" t="str">
        <f t="shared" si="1790"/>
        <v>0.704225352112676</v>
      </c>
      <c r="G3453" s="12" t="str">
        <f t="shared" si="1786"/>
        <v>0.704225352112676</v>
      </c>
      <c r="H3453" s="12" t="str">
        <f t="shared" si="1791"/>
        <v>8.27208764491053+0.222989782217447i</v>
      </c>
      <c r="I3453" s="12" t="str">
        <f t="shared" si="1792"/>
        <v>5980.80701427157i</v>
      </c>
      <c r="J3453" s="12" t="str">
        <f t="shared" si="1793"/>
        <v>-30595.2721422909+1293.50980246421i</v>
      </c>
      <c r="K3453" s="12" t="str">
        <f t="shared" si="1794"/>
        <v>0.0082498355390754-0.195132625177101i</v>
      </c>
      <c r="L3453" s="12" t="str">
        <f t="shared" si="1795"/>
        <v>0.000449482792721801-0.00891032414843586i</v>
      </c>
      <c r="M3453" s="12" t="str">
        <f t="shared" si="1796"/>
        <v>0.0086993183317972-0.204042949325537i</v>
      </c>
      <c r="N3453" s="12" t="str">
        <f t="shared" si="1797"/>
        <v>-19.138582445669i</v>
      </c>
      <c r="O3453" s="12" t="str">
        <f t="shared" si="1798"/>
        <v>0.958521789017381-0.285019262469958i</v>
      </c>
      <c r="P3453" s="12" t="str">
        <f t="shared" si="1799"/>
        <v>0.0414782109826189+0.285019262469958i</v>
      </c>
      <c r="Q3453" s="12" t="str">
        <f t="shared" si="1800"/>
        <v>-0.0414782109826189+18.853563183199i</v>
      </c>
      <c r="R3453" s="12" t="str">
        <f t="shared" si="1801"/>
        <v>0.015112614403399-0.00223326777979365i</v>
      </c>
      <c r="S3453" s="12" t="str">
        <f t="shared" si="1802"/>
        <v>1.95988113423662i</v>
      </c>
      <c r="T3453" s="12" t="str">
        <f t="shared" si="1803"/>
        <v>0.00437693938931608+0.0296189278582143i</v>
      </c>
      <c r="U3453" s="12" t="str">
        <f t="shared" si="1804"/>
        <v>0.001-0.00104500947532433i</v>
      </c>
      <c r="V3453" s="12" t="str">
        <f t="shared" si="1805"/>
        <v>0.0015-0.000317632059369097i</v>
      </c>
      <c r="W3453" s="12" t="str">
        <f t="shared" si="1806"/>
        <v>0.000677081311925466-0.000385010861744493i</v>
      </c>
      <c r="X3453" s="12" t="str">
        <f t="shared" si="1807"/>
        <v>0.000665425059334262-0.000366035550451074i</v>
      </c>
      <c r="Y3453" s="12" t="str">
        <f t="shared" si="1808"/>
        <v>0.00029+1.43539368342518i</v>
      </c>
      <c r="Z3453" s="12" t="str">
        <f t="shared" si="1809"/>
        <v>-0.00305715940604605-0.00556645832611538i</v>
      </c>
      <c r="AA3453" s="12" t="str">
        <f t="shared" si="1810"/>
        <v>0.00556746050136251-8.3622045181364i</v>
      </c>
      <c r="AB3453" s="12" t="str">
        <f t="shared" si="1811"/>
        <v>0.0109256581985761+0.0739343758739365i</v>
      </c>
      <c r="AC3453" s="12" t="str">
        <f t="shared" si="1812"/>
        <v>1.01518083388851-0.00158612485077008i</v>
      </c>
      <c r="AD3453" s="12" t="str">
        <f t="shared" si="1813"/>
        <v>0.0106484637220809+0.0728454115742203i</v>
      </c>
      <c r="AE3453" s="12" t="str">
        <f t="shared" si="1814"/>
        <v>0.00037293689674872-0.000281974264727539i</v>
      </c>
      <c r="AF3453" s="12" t="str">
        <f t="shared" si="1815"/>
        <v>-13.6711489067239-0.211816271170042i</v>
      </c>
      <c r="AG3453" s="12" t="str">
        <f t="shared" si="1816"/>
        <v>1.00220533120319-0.000320873424336792i</v>
      </c>
      <c r="AH3453" s="12" t="str">
        <f t="shared" si="1817"/>
        <v>-0.00514805780985924+0.00376596099187961i</v>
      </c>
      <c r="AI3453" s="12">
        <f t="shared" si="1818"/>
        <v>-43.905660916424161</v>
      </c>
      <c r="AJ3453" s="12">
        <f t="shared" si="1819"/>
        <v>143.81339372708703</v>
      </c>
      <c r="AK3453" s="12"/>
      <c r="AL3453" s="12"/>
      <c r="AM3453" s="12"/>
      <c r="AN3453" s="12"/>
    </row>
    <row r="3454" spans="1:40" x14ac:dyDescent="0.35">
      <c r="A3454" s="12"/>
      <c r="B3454" s="12">
        <f t="shared" si="1820"/>
        <v>1524000</v>
      </c>
      <c r="C3454" s="29" t="str">
        <f t="shared" si="1787"/>
        <v>-2.98238019239529E-08+0.0014564581757281i</v>
      </c>
      <c r="D3454" s="28" t="str">
        <f t="shared" si="1788"/>
        <v>-5.399061261513+0.0111661793472488i</v>
      </c>
      <c r="E3454" s="12" t="str">
        <f t="shared" si="1789"/>
        <v>4200</v>
      </c>
      <c r="F3454" s="12" t="str">
        <f t="shared" si="1790"/>
        <v>0.704225352112676</v>
      </c>
      <c r="G3454" s="12" t="str">
        <f t="shared" si="1786"/>
        <v>0.704225352112676</v>
      </c>
      <c r="H3454" s="12" t="str">
        <f t="shared" si="1791"/>
        <v>8.27209612921689+0.222843709583891i</v>
      </c>
      <c r="I3454" s="12" t="str">
        <f t="shared" si="1792"/>
        <v>5984.73400508856i</v>
      </c>
      <c r="J3454" s="12" t="str">
        <f t="shared" si="1793"/>
        <v>-30635.4642852723+1294.35911947174i</v>
      </c>
      <c r="K3454" s="12" t="str">
        <f t="shared" si="1794"/>
        <v>0.00823903111559419-0.195005033525816i</v>
      </c>
      <c r="L3454" s="12" t="str">
        <f t="shared" si="1795"/>
        <v>0.000448894608615365-0.00890450713062361i</v>
      </c>
      <c r="M3454" s="12" t="str">
        <f t="shared" si="1796"/>
        <v>0.00868792572420955-0.20390954065644i</v>
      </c>
      <c r="N3454" s="12" t="str">
        <f t="shared" si="1797"/>
        <v>-19.1511488162834i</v>
      </c>
      <c r="O3454" s="12" t="str">
        <f t="shared" si="1798"/>
        <v>0.954864544746637-0.297041581577054i</v>
      </c>
      <c r="P3454" s="12" t="str">
        <f t="shared" si="1799"/>
        <v>0.045135455253363+0.297041581577054i</v>
      </c>
      <c r="Q3454" s="12" t="str">
        <f t="shared" si="1800"/>
        <v>-0.045135455253363+18.8541072347063i</v>
      </c>
      <c r="R3454" s="12" t="str">
        <f t="shared" si="1801"/>
        <v>0.0157489201142709-0.00243163409233594i</v>
      </c>
      <c r="S3454" s="12" t="str">
        <f t="shared" si="1802"/>
        <v>1.96116798987302i</v>
      </c>
      <c r="T3454" s="12" t="str">
        <f t="shared" si="1803"/>
        <v>0.00476884294497318+0.0308862780031754i</v>
      </c>
      <c r="U3454" s="12" t="str">
        <f t="shared" si="1804"/>
        <v>0.001-0.00104432377356887i</v>
      </c>
      <c r="V3454" s="12" t="str">
        <f t="shared" si="1805"/>
        <v>0.0015-0.000317423639382634i</v>
      </c>
      <c r="W3454" s="12" t="str">
        <f t="shared" si="1806"/>
        <v>0.000677003326557731-0.000384800708494556i</v>
      </c>
      <c r="X3454" s="12" t="str">
        <f t="shared" si="1807"/>
        <v>0.000665345301585567-0.000365837928705078i</v>
      </c>
      <c r="Y3454" s="12" t="str">
        <f t="shared" si="1808"/>
        <v>0.00029+1.43633616122125i</v>
      </c>
      <c r="Z3454" s="12" t="str">
        <f t="shared" si="1809"/>
        <v>-0.00305350418028434-0.0055621349831139i</v>
      </c>
      <c r="AA3454" s="12" t="str">
        <f t="shared" si="1810"/>
        <v>0.0055596889769147-8.35671496404079i</v>
      </c>
      <c r="AB3454" s="12" t="str">
        <f t="shared" si="1811"/>
        <v>0.0119039226694911+0.0770979185392884i</v>
      </c>
      <c r="AC3454" s="12" t="str">
        <f t="shared" si="1812"/>
        <v>1.01582442155089-0.00175750241378522i</v>
      </c>
      <c r="AD3454" s="12" t="str">
        <f t="shared" si="1813"/>
        <v>0.0115871386946681+0.0759169412818155i</v>
      </c>
      <c r="AE3454" s="12" t="str">
        <f t="shared" si="1814"/>
        <v>0.000386878898472886-0.000296261927046231i</v>
      </c>
      <c r="AF3454" s="12" t="str">
        <f t="shared" si="1815"/>
        <v>-13.6711573907299-0.211677530236642i</v>
      </c>
      <c r="AG3454" s="12" t="str">
        <f t="shared" si="1816"/>
        <v>1.00229681998964-0.000348998193473527i</v>
      </c>
      <c r="AH3454" s="12" t="str">
        <f t="shared" si="1817"/>
        <v>-0.00534090832441157+0.0039573964691266i</v>
      </c>
      <c r="AI3454" s="12">
        <f t="shared" si="1818"/>
        <v>-43.547124757564816</v>
      </c>
      <c r="AJ3454" s="12">
        <f t="shared" si="1819"/>
        <v>143.46305426078868</v>
      </c>
      <c r="AK3454" s="12"/>
      <c r="AL3454" s="12"/>
      <c r="AM3454" s="12"/>
      <c r="AN3454" s="12"/>
    </row>
    <row r="3455" spans="1:40" x14ac:dyDescent="0.35">
      <c r="A3455" s="12"/>
      <c r="B3455" s="12">
        <f t="shared" si="1820"/>
        <v>1525000</v>
      </c>
      <c r="C3455" s="29" t="str">
        <f t="shared" si="1787"/>
        <v>-2.97847015651125E-08+0.00145550312118744i</v>
      </c>
      <c r="D3455" s="28" t="str">
        <f t="shared" si="1788"/>
        <v>-5.39906126121323+0.011158857262437i</v>
      </c>
      <c r="E3455" s="12" t="str">
        <f t="shared" si="1789"/>
        <v>4200</v>
      </c>
      <c r="F3455" s="12" t="str">
        <f t="shared" si="1790"/>
        <v>0.704225352112676</v>
      </c>
      <c r="G3455" s="12" t="str">
        <f t="shared" si="1786"/>
        <v>0.704225352112676</v>
      </c>
      <c r="H3455" s="12" t="str">
        <f t="shared" si="1791"/>
        <v>8.27210459685698+0.222697828037848i</v>
      </c>
      <c r="I3455" s="12" t="str">
        <f t="shared" si="1792"/>
        <v>5988.66099590554i</v>
      </c>
      <c r="J3455" s="12" t="str">
        <f t="shared" si="1793"/>
        <v>-30675.6828097063+1295.20843647927i</v>
      </c>
      <c r="K3455" s="12" t="str">
        <f t="shared" si="1794"/>
        <v>0.00822824789115906-0.194877608329159i</v>
      </c>
      <c r="L3455" s="12" t="str">
        <f t="shared" si="1795"/>
        <v>0.000448307577307276-0.00889869768361035i</v>
      </c>
      <c r="M3455" s="12" t="str">
        <f t="shared" si="1796"/>
        <v>0.00867655546846634-0.203776306012769i</v>
      </c>
      <c r="N3455" s="12" t="str">
        <f t="shared" si="1797"/>
        <v>-19.1637151868977i</v>
      </c>
      <c r="O3455" s="12" t="str">
        <f t="shared" si="1798"/>
        <v>0.951056516295165-0.309016994374911i</v>
      </c>
      <c r="P3455" s="12" t="str">
        <f t="shared" si="1799"/>
        <v>0.048943483704835+0.309016994374911i</v>
      </c>
      <c r="Q3455" s="12" t="str">
        <f t="shared" si="1800"/>
        <v>-0.048943483704835+18.8546981925228i</v>
      </c>
      <c r="R3455" s="12" t="str">
        <f t="shared" si="1801"/>
        <v>0.0163825409007553-0.00263835049601496i</v>
      </c>
      <c r="S3455" s="12" t="str">
        <f t="shared" si="1802"/>
        <v>1.96245484550943i</v>
      </c>
      <c r="T3455" s="12" t="str">
        <f t="shared" si="1803"/>
        <v>0.00517764371505677+0.0321499967724437i</v>
      </c>
      <c r="U3455" s="12" t="str">
        <f t="shared" si="1804"/>
        <v>0.001-0.0010436389710944i</v>
      </c>
      <c r="V3455" s="12" t="str">
        <f t="shared" si="1805"/>
        <v>0.0015-0.000317215492733859i</v>
      </c>
      <c r="W3455" s="12" t="str">
        <f t="shared" si="1806"/>
        <v>0.000676925447797402-0.000384590772824569i</v>
      </c>
      <c r="X3455" s="12" t="str">
        <f t="shared" si="1807"/>
        <v>0.000665265653549769-0.000365640508475762i</v>
      </c>
      <c r="Y3455" s="12" t="str">
        <f t="shared" si="1808"/>
        <v>0.00029+1.43727863901733i</v>
      </c>
      <c r="Z3455" s="12" t="str">
        <f t="shared" si="1809"/>
        <v>-0.0030498554285393-0.00555781823466275i</v>
      </c>
      <c r="AA3455" s="12" t="str">
        <f t="shared" si="1810"/>
        <v>0.00555193368638546-8.35123261386137i</v>
      </c>
      <c r="AB3455" s="12" t="str">
        <f t="shared" si="1811"/>
        <v>0.0129243657435145+0.0802523966126775i</v>
      </c>
      <c r="AC3455" s="12" t="str">
        <f t="shared" si="1812"/>
        <v>1.01646567590667-0.0019373651380841i</v>
      </c>
      <c r="AD3455" s="12" t="str">
        <f t="shared" si="1813"/>
        <v>0.0125644771277733+0.0789763397775706i</v>
      </c>
      <c r="AE3455" s="12" t="str">
        <f t="shared" si="1814"/>
        <v>0.000400616302547805-0.000310697498686529i</v>
      </c>
      <c r="AF3455" s="12" t="str">
        <f t="shared" si="1815"/>
        <v>-13.6711658580702-0.211538970775411i</v>
      </c>
      <c r="AG3455" s="12" t="str">
        <f t="shared" si="1816"/>
        <v>1.00238782274066-0.0003782552471469i</v>
      </c>
      <c r="AH3455" s="12" t="str">
        <f t="shared" si="1817"/>
        <v>-0.00553097962757375+0.00415084746587625i</v>
      </c>
      <c r="AI3455" s="12">
        <f t="shared" si="1818"/>
        <v>-43.203788914558423</v>
      </c>
      <c r="AJ3455" s="12">
        <f t="shared" si="1819"/>
        <v>143.11278429855622</v>
      </c>
      <c r="AK3455" s="12"/>
      <c r="AL3455" s="12"/>
      <c r="AM3455" s="12"/>
      <c r="AN3455" s="12"/>
    </row>
    <row r="3456" spans="1:40" x14ac:dyDescent="0.35">
      <c r="A3456" s="12"/>
      <c r="B3456" s="12">
        <f t="shared" si="1820"/>
        <v>1526000</v>
      </c>
      <c r="C3456" s="29" t="str">
        <f t="shared" si="1787"/>
        <v>-2.97456780494164E-08+0.00145454931835653i</v>
      </c>
      <c r="D3456" s="28" t="str">
        <f t="shared" si="1788"/>
        <v>-5.39906126091405+0.0111515447740667i</v>
      </c>
      <c r="E3456" s="12" t="str">
        <f t="shared" si="1789"/>
        <v>4200</v>
      </c>
      <c r="F3456" s="12" t="str">
        <f t="shared" si="1790"/>
        <v>0.704225352112676</v>
      </c>
      <c r="G3456" s="12" t="str">
        <f t="shared" si="1786"/>
        <v>0.704225352112676</v>
      </c>
      <c r="H3456" s="12" t="str">
        <f t="shared" si="1791"/>
        <v>8.2721130478744+0.222552137204916i</v>
      </c>
      <c r="I3456" s="12" t="str">
        <f t="shared" si="1792"/>
        <v>5992.58798672253i</v>
      </c>
      <c r="J3456" s="12" t="str">
        <f t="shared" si="1793"/>
        <v>-30715.9277155929+1296.0577534868i</v>
      </c>
      <c r="K3456" s="12" t="str">
        <f t="shared" si="1794"/>
        <v>0.00821748581037928-0.194750349262187i</v>
      </c>
      <c r="L3456" s="12" t="str">
        <f t="shared" si="1795"/>
        <v>0.000447721695789511-0.00889289579266385i</v>
      </c>
      <c r="M3456" s="12" t="str">
        <f t="shared" si="1796"/>
        <v>0.00866520750616879-0.203643245054851i</v>
      </c>
      <c r="N3456" s="12" t="str">
        <f t="shared" si="1797"/>
        <v>-19.1762815575121i</v>
      </c>
      <c r="O3456" s="12" t="str">
        <f t="shared" si="1798"/>
        <v>0.947098304994743-0.320943609807213i</v>
      </c>
      <c r="P3456" s="12" t="str">
        <f t="shared" si="1799"/>
        <v>0.052901695005257+0.320943609807213i</v>
      </c>
      <c r="Q3456" s="12" t="str">
        <f t="shared" si="1800"/>
        <v>-0.052901695005257+18.8553379477049i</v>
      </c>
      <c r="R3456" s="12" t="str">
        <f t="shared" si="1801"/>
        <v>0.0170133604210568-0.00285339519018354i</v>
      </c>
      <c r="S3456" s="12" t="str">
        <f t="shared" si="1802"/>
        <v>1.96374170114582i</v>
      </c>
      <c r="T3456" s="12" t="str">
        <f t="shared" si="1803"/>
        <v>0.00560333112481232+0.033409845335453i</v>
      </c>
      <c r="U3456" s="12" t="str">
        <f t="shared" si="1804"/>
        <v>0.001-0.001042955066133i</v>
      </c>
      <c r="V3456" s="12" t="str">
        <f t="shared" si="1805"/>
        <v>0.0015-0.000317007618885409i</v>
      </c>
      <c r="W3456" s="12" t="str">
        <f t="shared" si="1806"/>
        <v>0.000676847675476188-0.000384381054398337i</v>
      </c>
      <c r="X3456" s="12" t="str">
        <f t="shared" si="1807"/>
        <v>0.000665186115050518-0.00036544328945673i</v>
      </c>
      <c r="Y3456" s="12" t="str">
        <f t="shared" si="1808"/>
        <v>0.00029+1.43822111681341i</v>
      </c>
      <c r="Z3456" s="12" t="str">
        <f t="shared" si="1809"/>
        <v>-0.00304621313553071-0.00555350806630438i</v>
      </c>
      <c r="AA3456" s="12" t="str">
        <f t="shared" si="1810"/>
        <v>0.00554419458495005-8.34575745342527i</v>
      </c>
      <c r="AB3456" s="12" t="str">
        <f t="shared" si="1811"/>
        <v>0.0139869610240841+0.0833972139284041i</v>
      </c>
      <c r="AC3456" s="12" t="str">
        <f t="shared" si="1812"/>
        <v>1.01710447919257-0.00212569596727424i</v>
      </c>
      <c r="AD3456" s="12" t="str">
        <f t="shared" si="1813"/>
        <v>0.0135803205017106+0.0820231188315647i</v>
      </c>
      <c r="AE3456" s="12" t="str">
        <f t="shared" si="1814"/>
        <v>0.000414147501357509-0.000325278321451157i</v>
      </c>
      <c r="AF3456" s="12" t="str">
        <f t="shared" si="1815"/>
        <v>-13.6711743087885-0.211400592430849i</v>
      </c>
      <c r="AG3456" s="12" t="str">
        <f t="shared" si="1816"/>
        <v>1.00247832565716-0.000408637578275155i</v>
      </c>
      <c r="AH3456" s="12" t="str">
        <f t="shared" si="1817"/>
        <v>-0.00571825107439555+0.00434627742117114i</v>
      </c>
      <c r="AI3456" s="12">
        <f t="shared" si="1818"/>
        <v>-42.874469078957262</v>
      </c>
      <c r="AJ3456" s="12">
        <f t="shared" si="1819"/>
        <v>142.76258363956484</v>
      </c>
      <c r="AK3456" s="12"/>
      <c r="AL3456" s="12"/>
      <c r="AM3456" s="12"/>
      <c r="AN3456" s="12"/>
    </row>
    <row r="3457" spans="1:40" x14ac:dyDescent="0.35">
      <c r="A3457" s="12"/>
      <c r="B3457" s="12">
        <f t="shared" si="1820"/>
        <v>1527000</v>
      </c>
      <c r="C3457" s="29" t="str">
        <f t="shared" si="1787"/>
        <v>-2.97067311756387E-08+0.00145359676477621i</v>
      </c>
      <c r="D3457" s="28" t="str">
        <f t="shared" si="1788"/>
        <v>-5.39906126061546+0.0111442418632843i</v>
      </c>
      <c r="E3457" s="12" t="str">
        <f t="shared" si="1789"/>
        <v>4200</v>
      </c>
      <c r="F3457" s="12" t="str">
        <f t="shared" si="1790"/>
        <v>0.704225352112676</v>
      </c>
      <c r="G3457" s="12" t="str">
        <f t="shared" ref="G3457:G3520" si="1821">IF($C$11=$C$7,$C$24,F3457)</f>
        <v>0.704225352112676</v>
      </c>
      <c r="H3457" s="12" t="str">
        <f t="shared" si="1791"/>
        <v>8.27212148231262+0.222406636711674i</v>
      </c>
      <c r="I3457" s="12" t="str">
        <f t="shared" si="1792"/>
        <v>5996.51497753952i</v>
      </c>
      <c r="J3457" s="12" t="str">
        <f t="shared" si="1793"/>
        <v>-30756.199002932+1296.90707049432i</v>
      </c>
      <c r="K3457" s="12" t="str">
        <f t="shared" si="1794"/>
        <v>0.00820674481804479-0.194623256000802i</v>
      </c>
      <c r="L3457" s="12" t="str">
        <f t="shared" si="1795"/>
        <v>0.000447136961063854-0.00888710144309013i</v>
      </c>
      <c r="M3457" s="12" t="str">
        <f t="shared" si="1796"/>
        <v>0.00865388177910864-0.203510357443892i</v>
      </c>
      <c r="N3457" s="12" t="str">
        <f t="shared" si="1797"/>
        <v>-19.1888479281265i</v>
      </c>
      <c r="O3457" s="12" t="str">
        <f t="shared" si="1798"/>
        <v>0.94299053589285-0.332819544523026i</v>
      </c>
      <c r="P3457" s="12" t="str">
        <f t="shared" si="1799"/>
        <v>0.05700946410715+0.332819544523026i</v>
      </c>
      <c r="Q3457" s="12" t="str">
        <f t="shared" si="1800"/>
        <v>-0.05700946410715+18.8560283836035i</v>
      </c>
      <c r="R3457" s="12" t="str">
        <f t="shared" si="1801"/>
        <v>0.0176412622104948-0.00307674457376145i</v>
      </c>
      <c r="S3457" s="12" t="str">
        <f t="shared" si="1802"/>
        <v>1.96502855678221i</v>
      </c>
      <c r="T3457" s="12" t="str">
        <f t="shared" si="1803"/>
        <v>0.00604589094936596+0.0346655840213051i</v>
      </c>
      <c r="U3457" s="12" t="str">
        <f t="shared" si="1804"/>
        <v>0.001-0.00104227205692138i</v>
      </c>
      <c r="V3457" s="12" t="str">
        <f t="shared" si="1805"/>
        <v>0.0015-0.000316800017301333i</v>
      </c>
      <c r="W3457" s="12" t="str">
        <f t="shared" si="1806"/>
        <v>0.000676770009426056-0.000384171552880403i</v>
      </c>
      <c r="X3457" s="12" t="str">
        <f t="shared" si="1807"/>
        <v>0.000665106685911758-0.000365246271342257i</v>
      </c>
      <c r="Y3457" s="12" t="str">
        <f t="shared" si="1808"/>
        <v>0.00029+1.43916359460948i</v>
      </c>
      <c r="Z3457" s="12" t="str">
        <f t="shared" si="1809"/>
        <v>-0.00304257728602394-0.00554920446362159i</v>
      </c>
      <c r="AA3457" s="12" t="str">
        <f t="shared" si="1810"/>
        <v>0.00553647162793659-8.34028946859671i</v>
      </c>
      <c r="AB3457" s="12" t="str">
        <f t="shared" si="1811"/>
        <v>0.0150916730032578+0.0865317722231427i</v>
      </c>
      <c r="AC3457" s="12" t="str">
        <f t="shared" si="1812"/>
        <v>1.0177407134494-0.0023224760403635i</v>
      </c>
      <c r="AD3457" s="12" t="str">
        <f t="shared" si="1813"/>
        <v>0.0146345040973394+0.0850567923286438i</v>
      </c>
      <c r="AE3457" s="12" t="str">
        <f t="shared" si="1814"/>
        <v>0.000427470921892656-0.000340001719821031i</v>
      </c>
      <c r="AF3457" s="12" t="str">
        <f t="shared" si="1815"/>
        <v>-13.6711827429281-0.21126239484839i</v>
      </c>
      <c r="AG3457" s="12" t="str">
        <f t="shared" si="1816"/>
        <v>1.00256831503996-0.000440138010898937i</v>
      </c>
      <c r="AH3457" s="12" t="str">
        <f t="shared" si="1817"/>
        <v>-0.00590270250134506+0.00454364958658865i</v>
      </c>
      <c r="AI3457" s="12">
        <f t="shared" si="1818"/>
        <v>-42.558115075127503</v>
      </c>
      <c r="AJ3457" s="12">
        <f t="shared" si="1819"/>
        <v>142.41245207171477</v>
      </c>
      <c r="AK3457" s="12"/>
      <c r="AL3457" s="12"/>
      <c r="AM3457" s="12"/>
      <c r="AN3457" s="12"/>
    </row>
    <row r="3458" spans="1:40" x14ac:dyDescent="0.35">
      <c r="A3458" s="12"/>
      <c r="B3458" s="12">
        <f t="shared" si="1820"/>
        <v>1528000</v>
      </c>
      <c r="C3458" s="29" t="str">
        <f t="shared" ref="C3458:C3521" si="1822">IMPRODUCT(COMPLEX(-1,0),IMDIV(IMPRODUCT(G3458,COMPLEX($C$96+$C$97,0)),COMPLEX($C$96,2*PI()*B3458*$C$99*$C$98*(2*$C$96+$C$97))))</f>
        <v>-2.96678607432116E-08+0.00145264545799378i</v>
      </c>
      <c r="D3458" s="28" t="str">
        <f t="shared" ref="D3458:D3521" si="1823">IMPRODUCT(COMPLEX($C$102,0),IMSUB(C3458,G3458))</f>
        <v>-5.39906126031745+0.0111369485112857i</v>
      </c>
      <c r="E3458" s="12" t="str">
        <f t="shared" ref="E3458:E3521" si="1824">IMDIV(COMPLEX($C$20*10^3,0),COMPLEX(1,2*PI()*B3458*$C$20*1000*$C$29*10^-12))</f>
        <v>4200</v>
      </c>
      <c r="F3458" s="12" t="str">
        <f t="shared" ref="F3458:F3521" si="1825">IMDIV(COMPLEX($C$22*1000,0),IMSUM(COMPLEX($C$22*1000,0),E3458))</f>
        <v>0.704225352112676</v>
      </c>
      <c r="G3458" s="12" t="str">
        <f t="shared" si="1821"/>
        <v>0.704225352112676</v>
      </c>
      <c r="H3458" s="12" t="str">
        <f t="shared" ref="H3458:H3521" si="1826">IMPRODUCT(COMPLEX($C$104,0),IMPRODUCT(COMPLEX(-1,0),D3458),IMDIV(COMPLEX(0,2*PI()*B3458*$C$105*$C$106),COMPLEX(1,2*PI()*B3458*$C$105*$C$106)))</f>
        <v>8.27212990021495+0.222261326185669i</v>
      </c>
      <c r="I3458" s="12" t="str">
        <f t="shared" ref="I3458:I3521" si="1827">COMPLEX(0,2*PI()*B3458*$C$109*$C$108*$C$110)</f>
        <v>6000.4419683565i</v>
      </c>
      <c r="J3458" s="12" t="str">
        <f t="shared" ref="J3458:J3521" si="1828">IMSUM(COMPLEX(0,2*PI()*B3458*$C$109*$C$108),COMPLEX(0,2*PI()*B3458*$C$109*$C$107),COMPLEX(0,2*PI()*B3458*$C$28*10^-12*$C$107),COMPLEX(-1*2*PI()*B3458*2*PI()*B3458*$C$109*$C$108*$C$28*10^-12*$C$107,0),COMPLEX(1,0))</f>
        <v>-30796.4966717237+1297.75638750185i</v>
      </c>
      <c r="K3458" s="12" t="str">
        <f t="shared" ref="K3458:K3521" si="1829">IMDIV(I3458,J3458)</f>
        <v>0.00819602485912558-0.194496328221745i</v>
      </c>
      <c r="L3458" s="12" t="str">
        <f t="shared" ref="L3458:L3521" si="1830">IMDIV(COMPLEX($C$113,0),COMPLEX(1,2*PI()*B3458*$C$111*$C$112))</f>
        <v>0.000446553370141837-0.00888131462023304i</v>
      </c>
      <c r="M3458" s="12" t="str">
        <f t="shared" ref="M3458:M3521" si="1831">IMSUM(K3458,L3458)</f>
        <v>0.00864257822926742-0.203377642841978i</v>
      </c>
      <c r="N3458" s="12" t="str">
        <f t="shared" ref="N3458:N3521" si="1832">COMPLEX(0,-2*PI()*B3458*$C$41)</f>
        <v>-19.2014142987408i</v>
      </c>
      <c r="O3458" s="12" t="str">
        <f t="shared" ref="O3458:O3521" si="1833">IMEXP(N3458)</f>
        <v>0.938733857653879-0.344642923174502i</v>
      </c>
      <c r="P3458" s="12" t="str">
        <f t="shared" ref="P3458:P3521" si="1834">IMSUB(COMPLEX(1,0),O3458)</f>
        <v>0.061266142346121+0.344642923174502i</v>
      </c>
      <c r="Q3458" s="12" t="str">
        <f t="shared" ref="Q3458:Q3521" si="1835">IMSUM(COMPLEX(0,2*PI()*B3458*$C$41),O3458,COMPLEX(-1,0))</f>
        <v>-0.061266142346121+18.8567713755663i</v>
      </c>
      <c r="R3458" s="12" t="str">
        <f t="shared" ref="R3458:R3521" si="1836">IMDIV(P3458,Q3458)</f>
        <v>0.0182661297127186-0.00330837323138196i</v>
      </c>
      <c r="S3458" s="12" t="str">
        <f t="shared" ref="S3458:S3521" si="1837">IMDIV(COMPLEX(0,2*PI()*B3458*$C$119),COMPLEX($C$120,0))</f>
        <v>1.96631541241862i</v>
      </c>
      <c r="T3458" s="12" t="str">
        <f t="shared" ref="T3458:T3521" si="1838">IMPRODUCT(R3458,S3458)</f>
        <v>0.00650530527489954+0.0359169723793563i</v>
      </c>
      <c r="U3458" s="12" t="str">
        <f t="shared" ref="U3458:U3521" si="1839">IMDIV(COMPLEX(1,2*PI()*B3458*$C$16*10^-3*$C$15*10^-6),COMPLEX(0,2*PI()*B3458*$C$15*10^-6))</f>
        <v>0.001-0.00104158994170089i</v>
      </c>
      <c r="V3458" s="12" t="str">
        <f t="shared" ref="V3458:V3521" si="1840">IMSUM(COMPLEX($C$18*10^-3,0),IMDIV(COMPLEX(1,0),COMPLEX(0,2*PI()*B3458*($C$17*1*10^-6))))</f>
        <v>0.0015-0.000316592687447078i</v>
      </c>
      <c r="W3458" s="12" t="str">
        <f t="shared" ref="W3458:W3521" si="1841">IMDIV(IMPRODUCT(U3458,V3458),IMSUM(U3458,V3458))</f>
        <v>0.00067669244947923-0.000383962267936052i</v>
      </c>
      <c r="X3458" s="12" t="str">
        <f t="shared" ref="X3458:X3521" si="1842">IMDIV(IMPRODUCT(COMPLEX($C$19,0),W3458),IMSUM(COMPLEX($C$19,0),W3458))</f>
        <v>0.000665027365957712-0.000365049453827287i</v>
      </c>
      <c r="Y3458" s="12" t="str">
        <f t="shared" ref="Y3458:Y3521" si="1843">COMPLEX($C$13*10^-3,2*PI()*B3458*$C$12*0.000001)</f>
        <v>0.00029+1.44010607240556i</v>
      </c>
      <c r="Z3458" s="12" t="str">
        <f t="shared" ref="Z3458:Z3521" si="1844">IMPRODUCT(COMPLEX($C$6,0),IMDIV(X3458,IMSUM(X3458,Y3458)))</f>
        <v>-0.00303894786482982-0.00554490741223732i</v>
      </c>
      <c r="AA3458" s="12" t="str">
        <f t="shared" ref="AA3458:AA3521" si="1845">IMDIV(COMPLEX($C$6,0),IMSUM(X3458,Y3458))</f>
        <v>0.00552876477082542-8.3348286452769i</v>
      </c>
      <c r="AB3458" s="12" t="str">
        <f t="shared" ref="AB3458:AB3521" si="1846">IMPRODUCT(COMPLEX($C$115,0),T3458)</f>
        <v>0.0162384569647998+0.0896554712871778i</v>
      </c>
      <c r="AC3458" s="12" t="str">
        <f t="shared" ref="AC3458:AC3521" si="1847">IMSUM(COMPLEX(1,0),IMPRODUCT(AB3458,M3458))</f>
        <v>1.01837426055291-0.00252768467661061i</v>
      </c>
      <c r="AD3458" s="12" t="str">
        <f t="shared" ref="AD3458:AD3521" si="1848">IMDIV(AB3458,AC3458)</f>
        <v>0.0157268570254277+0.0880768763479878i</v>
      </c>
      <c r="AE3458" s="12" t="str">
        <f t="shared" ref="AE3458:AE3521" si="1849">IMPRODUCT(AD3458,AA3458,X3458)</f>
        <v>0.00044058502593076-0.000354865001410088i</v>
      </c>
      <c r="AF3458" s="12" t="str">
        <f t="shared" ref="AF3458:AF3521" si="1850">IMSUB(D3458,H3458)</f>
        <v>-13.6711911605324-0.211124377674383i</v>
      </c>
      <c r="AG3458" s="12" t="str">
        <f t="shared" ref="AG3458:AG3521" si="1851">IMSUM(COMPLEX(1,0),IMPRODUCT(AD3458,AA3458,COMPLEX($C$123,0)))</f>
        <v>1.00265777729187-0.000472749201618768i</v>
      </c>
      <c r="AH3458" s="12" t="str">
        <f t="shared" ref="AH3458:AH3521" si="1852">IMDIV(IMPRODUCT(AE3458,AF3458),AG3458)</f>
        <v>-0.00608431422732667+0.00474292703259005i</v>
      </c>
      <c r="AI3458" s="12">
        <f t="shared" ref="AI3458:AI3521" si="1853">20*LOG10(IMABS(AH3458))</f>
        <v>-42.253791338754326</v>
      </c>
      <c r="AJ3458" s="12">
        <f t="shared" ref="AJ3458:AJ3521" si="1854">IMARGUMENT(AH3458)*180/PI()</f>
        <v>142.06238937168519</v>
      </c>
      <c r="AK3458" s="12"/>
      <c r="AL3458" s="12"/>
      <c r="AM3458" s="12"/>
      <c r="AN3458" s="12"/>
    </row>
    <row r="3459" spans="1:40" x14ac:dyDescent="0.35">
      <c r="A3459" s="12"/>
      <c r="B3459" s="12">
        <f t="shared" si="1820"/>
        <v>1529000</v>
      </c>
      <c r="C3459" s="29" t="str">
        <f t="shared" si="1822"/>
        <v>-2.96290665522234E-08+0.00145169539556292i</v>
      </c>
      <c r="D3459" s="28" t="str">
        <f t="shared" si="1823"/>
        <v>-5.39906126002003+0.0111296646993157i</v>
      </c>
      <c r="E3459" s="12" t="str">
        <f t="shared" si="1824"/>
        <v>4200</v>
      </c>
      <c r="F3459" s="12" t="str">
        <f t="shared" si="1825"/>
        <v>0.704225352112676</v>
      </c>
      <c r="G3459" s="12" t="str">
        <f t="shared" si="1821"/>
        <v>0.704225352112676</v>
      </c>
      <c r="H3459" s="12" t="str">
        <f t="shared" si="1826"/>
        <v>8.27213830162462+0.222116205255424i</v>
      </c>
      <c r="I3459" s="12" t="str">
        <f t="shared" si="1827"/>
        <v>6004.36895917349i</v>
      </c>
      <c r="J3459" s="12" t="str">
        <f t="shared" si="1828"/>
        <v>-30836.8207219679+1298.60570450938i</v>
      </c>
      <c r="K3459" s="12" t="str">
        <f t="shared" si="1829"/>
        <v>0.00818532587877089-0.194369565602597i</v>
      </c>
      <c r="L3459" s="12" t="str">
        <f t="shared" si="1830"/>
        <v>0.000445970920044713-0.00887553530947433i</v>
      </c>
      <c r="M3459" s="12" t="str">
        <f t="shared" si="1831"/>
        <v>0.0086312967988156-0.203245100912071i</v>
      </c>
      <c r="N3459" s="12" t="str">
        <f t="shared" si="1832"/>
        <v>-19.2139806693552i</v>
      </c>
      <c r="O3459" s="12" t="str">
        <f t="shared" si="1833"/>
        <v>0.934328942456603-0.356411878713275i</v>
      </c>
      <c r="P3459" s="12" t="str">
        <f t="shared" si="1834"/>
        <v>0.065671057543397+0.356411878713275i</v>
      </c>
      <c r="Q3459" s="12" t="str">
        <f t="shared" si="1835"/>
        <v>-0.065671057543397+18.8575687906419i</v>
      </c>
      <c r="R3459" s="12" t="str">
        <f t="shared" si="1836"/>
        <v>0.0188878463114854-0.00354825392012327i</v>
      </c>
      <c r="S3459" s="12" t="str">
        <f t="shared" si="1837"/>
        <v>1.96760226805502i</v>
      </c>
      <c r="T3459" s="12" t="str">
        <f t="shared" si="1838"/>
        <v>0.00698155246086966+0.0371637692411533i</v>
      </c>
      <c r="U3459" s="12" t="str">
        <f t="shared" si="1839"/>
        <v>0.001-0.00104090871871743i</v>
      </c>
      <c r="V3459" s="12" t="str">
        <f t="shared" si="1840"/>
        <v>0.0015-0.000316385628789493i</v>
      </c>
      <c r="W3459" s="12" t="str">
        <f t="shared" si="1841"/>
        <v>0.000676614995468185-0.000383753199231301i</v>
      </c>
      <c r="X3459" s="12" t="str">
        <f t="shared" si="1842"/>
        <v>0.000664948155012886-0.000364852836607419i</v>
      </c>
      <c r="Y3459" s="12" t="str">
        <f t="shared" si="1843"/>
        <v>0.00029+1.44104855020164i</v>
      </c>
      <c r="Z3459" s="12" t="str">
        <f t="shared" si="1844"/>
        <v>-0.00303532485680432-0.00554061689781446i</v>
      </c>
      <c r="AA3459" s="12" t="str">
        <f t="shared" si="1845"/>
        <v>0.00552107396924854-8.32937496940394i</v>
      </c>
      <c r="AB3459" s="12" t="str">
        <f t="shared" si="1846"/>
        <v>0.017427258889872+0.0927677091190066i</v>
      </c>
      <c r="AC3459" s="12" t="str">
        <f t="shared" si="1847"/>
        <v>1.01900500224514-0.00274129936094048i</v>
      </c>
      <c r="AD3459" s="12" t="str">
        <f t="shared" si="1848"/>
        <v>0.0168572022570575+0.0910828892422385i</v>
      </c>
      <c r="AE3459" s="12" t="str">
        <f t="shared" si="1849"/>
        <v>0.000453488310210285-0.00036986545742185i</v>
      </c>
      <c r="AF3459" s="12" t="str">
        <f t="shared" si="1850"/>
        <v>-13.6711995616447-0.210986540556108i</v>
      </c>
      <c r="AG3459" s="12" t="str">
        <f t="shared" si="1851"/>
        <v>1.00274669891971-0.000506463641058296i</v>
      </c>
      <c r="AH3459" s="12" t="str">
        <f t="shared" si="1852"/>
        <v>-0.00626306705461593+0.00494407265485448i</v>
      </c>
      <c r="AI3459" s="12">
        <f t="shared" si="1853"/>
        <v>-41.960660822496514</v>
      </c>
      <c r="AJ3459" s="12">
        <f t="shared" si="1854"/>
        <v>141.71239530499375</v>
      </c>
      <c r="AK3459" s="12"/>
      <c r="AL3459" s="12"/>
      <c r="AM3459" s="12"/>
      <c r="AN3459" s="12"/>
    </row>
    <row r="3460" spans="1:40" x14ac:dyDescent="0.35">
      <c r="A3460" s="12"/>
      <c r="B3460" s="12">
        <f t="shared" si="1820"/>
        <v>1530000</v>
      </c>
      <c r="C3460" s="29" t="str">
        <f t="shared" si="1822"/>
        <v>-2.9590348403415E-08+0.00145074657504373i</v>
      </c>
      <c r="D3460" s="28" t="str">
        <f t="shared" si="1823"/>
        <v>-5.39906125972319+0.0111223904086686i</v>
      </c>
      <c r="E3460" s="12" t="str">
        <f t="shared" si="1824"/>
        <v>4200</v>
      </c>
      <c r="F3460" s="12" t="str">
        <f t="shared" si="1825"/>
        <v>0.704225352112676</v>
      </c>
      <c r="G3460" s="12" t="str">
        <f t="shared" si="1821"/>
        <v>0.704225352112676</v>
      </c>
      <c r="H3460" s="12" t="str">
        <f t="shared" si="1826"/>
        <v>8.27214668658462+0.221971273550424i</v>
      </c>
      <c r="I3460" s="12" t="str">
        <f t="shared" si="1827"/>
        <v>6008.29594999048i</v>
      </c>
      <c r="J3460" s="12" t="str">
        <f t="shared" si="1828"/>
        <v>-30877.1711536647+1299.4550215169i</v>
      </c>
      <c r="K3460" s="12" t="str">
        <f t="shared" si="1829"/>
        <v>0.00817464782230836-0.194242967821772i</v>
      </c>
      <c r="L3460" s="12" t="str">
        <f t="shared" si="1830"/>
        <v>0.00044538960780342-0.00886976349623349i</v>
      </c>
      <c r="M3460" s="12" t="str">
        <f t="shared" si="1831"/>
        <v>0.00862003743011178-0.203112731318006i</v>
      </c>
      <c r="N3460" s="12" t="str">
        <f t="shared" si="1832"/>
        <v>-19.2265470399695i</v>
      </c>
      <c r="O3460" s="12" t="str">
        <f t="shared" si="1833"/>
        <v>0.929776485888264-0.368124552684646i</v>
      </c>
      <c r="P3460" s="12" t="str">
        <f t="shared" si="1834"/>
        <v>0.070223514111736+0.368124552684646i</v>
      </c>
      <c r="Q3460" s="12" t="str">
        <f t="shared" si="1835"/>
        <v>-0.070223514111736+18.8584224872849i</v>
      </c>
      <c r="R3460" s="12" t="str">
        <f t="shared" si="1836"/>
        <v>0.0195062953629449-0.00379635755682611i</v>
      </c>
      <c r="S3460" s="12" t="str">
        <f t="shared" si="1837"/>
        <v>1.96888912369143i</v>
      </c>
      <c r="T3460" s="12" t="str">
        <f t="shared" si="1838"/>
        <v>0.0074746071032787+0.0384057327836148i</v>
      </c>
      <c r="U3460" s="12" t="str">
        <f t="shared" si="1839"/>
        <v>0.001-0.00104022838622154i</v>
      </c>
      <c r="V3460" s="12" t="str">
        <f t="shared" si="1840"/>
        <v>0.0015-0.00031617884079682i</v>
      </c>
      <c r="W3460" s="12" t="str">
        <f t="shared" si="1841"/>
        <v>0.000676537647225659-0.000383544346432899i</v>
      </c>
      <c r="X3460" s="12" t="str">
        <f t="shared" si="1842"/>
        <v>0.000664869052902072-0.000364656419378927i</v>
      </c>
      <c r="Y3460" s="12" t="str">
        <f t="shared" si="1843"/>
        <v>0.00029+1.44199102799771i</v>
      </c>
      <c r="Z3460" s="12" t="str">
        <f t="shared" si="1844"/>
        <v>-0.00303170824684868-0.00553633290605599i</v>
      </c>
      <c r="AA3460" s="12" t="str">
        <f t="shared" si="1845"/>
        <v>0.00551339917898917-8.32392842695285i</v>
      </c>
      <c r="AB3460" s="12" t="str">
        <f t="shared" si="1846"/>
        <v>0.0186580153653516+0.095867882083053i</v>
      </c>
      <c r="AC3460" s="12" t="str">
        <f t="shared" si="1847"/>
        <v>1.01963282016638-0.00296329572992843i</v>
      </c>
      <c r="AD3460" s="12" t="str">
        <f t="shared" si="1848"/>
        <v>0.018025356654974+0.0940743517159511i</v>
      </c>
      <c r="AE3460" s="12" t="str">
        <f t="shared" si="1849"/>
        <v>0.000466179306597632-0.000385000363106521i</v>
      </c>
      <c r="AF3460" s="12" t="str">
        <f t="shared" si="1850"/>
        <v>-13.6712079463078-0.210848883141755i</v>
      </c>
      <c r="AG3460" s="12" t="str">
        <f t="shared" si="1851"/>
        <v>1.00283506653637-0.00054127365535029i</v>
      </c>
      <c r="AH3460" s="12" t="str">
        <f t="shared" si="1852"/>
        <v>-0.00643894226969779+0.00514704918058152i</v>
      </c>
      <c r="AI3460" s="12">
        <f t="shared" si="1853"/>
        <v>-41.677971631241952</v>
      </c>
      <c r="AJ3460" s="12">
        <f t="shared" si="1854"/>
        <v>141.36246962608081</v>
      </c>
      <c r="AK3460" s="12"/>
      <c r="AL3460" s="12"/>
      <c r="AM3460" s="12"/>
      <c r="AN3460" s="12"/>
    </row>
    <row r="3461" spans="1:40" x14ac:dyDescent="0.35">
      <c r="A3461" s="12"/>
      <c r="B3461" s="12">
        <f t="shared" si="1820"/>
        <v>1531000</v>
      </c>
      <c r="C3461" s="29" t="str">
        <f t="shared" si="1822"/>
        <v>-2.95517060981781E-08+0.00144979899400269i</v>
      </c>
      <c r="D3461" s="28" t="str">
        <f t="shared" si="1823"/>
        <v>-5.39906125942693+0.0111151256206873i</v>
      </c>
      <c r="E3461" s="12" t="str">
        <f t="shared" si="1824"/>
        <v>4200</v>
      </c>
      <c r="F3461" s="12" t="str">
        <f t="shared" si="1825"/>
        <v>0.704225352112676</v>
      </c>
      <c r="G3461" s="12" t="str">
        <f t="shared" si="1821"/>
        <v>0.704225352112676</v>
      </c>
      <c r="H3461" s="12" t="str">
        <f t="shared" si="1826"/>
        <v>8.2721550551379+0.221826530701121i</v>
      </c>
      <c r="I3461" s="12" t="str">
        <f t="shared" si="1827"/>
        <v>6012.22294080747i</v>
      </c>
      <c r="J3461" s="12" t="str">
        <f t="shared" si="1828"/>
        <v>-30917.5479668141+1300.30433852443i</v>
      </c>
      <c r="K3461" s="12" t="str">
        <f t="shared" si="1829"/>
        <v>0.00816399063524382-0.194116534558521i</v>
      </c>
      <c r="L3461" s="12" t="str">
        <f t="shared" si="1830"/>
        <v>0.000444809430458535-0.00886399916596757i</v>
      </c>
      <c r="M3461" s="12" t="str">
        <f t="shared" si="1831"/>
        <v>0.00860880006570235-0.202980533724489i</v>
      </c>
      <c r="N3461" s="12" t="str">
        <f t="shared" si="1832"/>
        <v>-19.2391134105839i</v>
      </c>
      <c r="O3461" s="12" t="str">
        <f t="shared" si="1833"/>
        <v>0.925077206834455-0.379779095521808i</v>
      </c>
      <c r="P3461" s="12" t="str">
        <f t="shared" si="1834"/>
        <v>0.074922793165545+0.379779095521808i</v>
      </c>
      <c r="Q3461" s="12" t="str">
        <f t="shared" si="1835"/>
        <v>-0.074922793165545+18.8593343150621i</v>
      </c>
      <c r="R3461" s="12" t="str">
        <f t="shared" si="1836"/>
        <v>0.0201213602285426-0.00405265320606338i</v>
      </c>
      <c r="S3461" s="12" t="str">
        <f t="shared" si="1837"/>
        <v>1.97017597932782i</v>
      </c>
      <c r="T3461" s="12" t="str">
        <f t="shared" si="1838"/>
        <v>0.00798443999913195+0.0396426205936768i</v>
      </c>
      <c r="U3461" s="12" t="str">
        <f t="shared" si="1839"/>
        <v>0.001-0.00103954894246829i</v>
      </c>
      <c r="V3461" s="12" t="str">
        <f t="shared" si="1840"/>
        <v>0.0015-0.00031597232293869i</v>
      </c>
      <c r="W3461" s="12" t="str">
        <f t="shared" si="1841"/>
        <v>0.000676460404584642-0.000383335709208335i</v>
      </c>
      <c r="X3461" s="12" t="str">
        <f t="shared" si="1842"/>
        <v>0.000664790059450355-0.00036446020183874i</v>
      </c>
      <c r="Y3461" s="12" t="str">
        <f t="shared" si="1843"/>
        <v>0.00029+1.44293350579379i</v>
      </c>
      <c r="Z3461" s="12" t="str">
        <f t="shared" si="1844"/>
        <v>-0.00302809801990897-0.00553205542270458i</v>
      </c>
      <c r="AA3461" s="12" t="str">
        <f t="shared" si="1845"/>
        <v>0.00550574035598083-8.31848900393513i</v>
      </c>
      <c r="AB3461" s="12" t="str">
        <f t="shared" si="1846"/>
        <v>0.0199306534951095+0.0989553850710334i</v>
      </c>
      <c r="AC3461" s="12" t="str">
        <f t="shared" si="1847"/>
        <v>1.02025759588775-0.00319364755841406i</v>
      </c>
      <c r="AD3461" s="12" t="str">
        <f t="shared" si="1848"/>
        <v>0.0192311310060859+0.0970507869039286i</v>
      </c>
      <c r="AE3461" s="12" t="str">
        <f t="shared" si="1849"/>
        <v>0.000478656582249485-0.000400266978221353i</v>
      </c>
      <c r="AF3461" s="12" t="str">
        <f t="shared" si="1850"/>
        <v>-13.6712163145648-0.210711405080434i</v>
      </c>
      <c r="AG3461" s="12" t="str">
        <f t="shared" si="1851"/>
        <v>1.00292286686278-0.000577171407651436i</v>
      </c>
      <c r="AH3461" s="12" t="str">
        <f t="shared" si="1852"/>
        <v>-0.00661192164404525+0.00535181917480034i</v>
      </c>
      <c r="AI3461" s="12">
        <f t="shared" si="1853"/>
        <v>-41.405045849563599</v>
      </c>
      <c r="AJ3461" s="12">
        <f t="shared" si="1854"/>
        <v>141.01261207835776</v>
      </c>
      <c r="AK3461" s="12"/>
      <c r="AL3461" s="12"/>
      <c r="AM3461" s="12"/>
      <c r="AN3461" s="12"/>
    </row>
    <row r="3462" spans="1:40" x14ac:dyDescent="0.35">
      <c r="A3462" s="12"/>
      <c r="B3462" s="12">
        <f t="shared" si="1820"/>
        <v>1532000</v>
      </c>
      <c r="C3462" s="29" t="str">
        <f t="shared" si="1822"/>
        <v>-2.95131394385525E-08+0.00144885265001261i</v>
      </c>
      <c r="D3462" s="28" t="str">
        <f t="shared" si="1823"/>
        <v>-5.39906125913125+0.0111078703167633i</v>
      </c>
      <c r="E3462" s="12" t="str">
        <f t="shared" si="1824"/>
        <v>4200</v>
      </c>
      <c r="F3462" s="12" t="str">
        <f t="shared" si="1825"/>
        <v>0.704225352112676</v>
      </c>
      <c r="G3462" s="12" t="str">
        <f t="shared" si="1821"/>
        <v>0.704225352112676</v>
      </c>
      <c r="H3462" s="12" t="str">
        <f t="shared" si="1826"/>
        <v>8.27216340732718+0.221681976338929i</v>
      </c>
      <c r="I3462" s="12" t="str">
        <f t="shared" si="1827"/>
        <v>6016.14993162445i</v>
      </c>
      <c r="J3462" s="12" t="str">
        <f t="shared" si="1828"/>
        <v>-30957.951161416+1301.15365553195i</v>
      </c>
      <c r="K3462" s="12" t="str">
        <f t="shared" si="1829"/>
        <v>0.00815335426326004-0.193990265492921i</v>
      </c>
      <c r="L3462" s="12" t="str">
        <f t="shared" si="1830"/>
        <v>0.000444230385060255-0.00885824230417125i</v>
      </c>
      <c r="M3462" s="12" t="str">
        <f t="shared" si="1831"/>
        <v>0.0085975846483203-0.202848507797092i</v>
      </c>
      <c r="N3462" s="12" t="str">
        <f t="shared" si="1832"/>
        <v>-19.2516797811983i</v>
      </c>
      <c r="O3462" s="12" t="str">
        <f t="shared" si="1833"/>
        <v>0.920231847365853-0.391373666837244i</v>
      </c>
      <c r="P3462" s="12" t="str">
        <f t="shared" si="1834"/>
        <v>0.079768152634147+0.391373666837244i</v>
      </c>
      <c r="Q3462" s="12" t="str">
        <f t="shared" si="1835"/>
        <v>-0.079768152634147+18.8603061143611i</v>
      </c>
      <c r="R3462" s="12" t="str">
        <f t="shared" si="1836"/>
        <v>0.0207329243083776-0.0043171080687249i</v>
      </c>
      <c r="S3462" s="12" t="str">
        <f t="shared" si="1837"/>
        <v>1.97146283496421i</v>
      </c>
      <c r="T3462" s="12" t="str">
        <f t="shared" si="1838"/>
        <v>0.00851101811201526+0.0408741897340925i</v>
      </c>
      <c r="U3462" s="12" t="str">
        <f t="shared" si="1839"/>
        <v>0.001-0.00103887038571733i</v>
      </c>
      <c r="V3462" s="12" t="str">
        <f t="shared" si="1840"/>
        <v>0.0015-0.00031576607468612i</v>
      </c>
      <c r="W3462" s="12" t="str">
        <f t="shared" si="1841"/>
        <v>0.000676383267378376-0.000383127287225819i</v>
      </c>
      <c r="X3462" s="12" t="str">
        <f t="shared" si="1842"/>
        <v>0.000664711174483081-0.000364264183684442i</v>
      </c>
      <c r="Y3462" s="12" t="str">
        <f t="shared" si="1843"/>
        <v>0.00029+1.44387598358987i</v>
      </c>
      <c r="Z3462" s="12" t="str">
        <f t="shared" si="1844"/>
        <v>-0.00302449416097601-0.00552778443354244i</v>
      </c>
      <c r="AA3462" s="12" t="str">
        <f t="shared" si="1845"/>
        <v>0.00549809745630692-8.31305668639898i</v>
      </c>
      <c r="AB3462" s="12" t="str">
        <f t="shared" si="1846"/>
        <v>0.0212450908140858+0.102029611666206i</v>
      </c>
      <c r="AC3462" s="12" t="str">
        <f t="shared" si="1847"/>
        <v>1.02087921094424-0.00343232674671556i</v>
      </c>
      <c r="AD3462" s="12" t="str">
        <f t="shared" si="1848"/>
        <v>0.0204743300548474+0.100011720448729i</v>
      </c>
      <c r="AE3462" s="12" t="str">
        <f t="shared" si="1849"/>
        <v>0.0004909187397675-0.000415662547490742i</v>
      </c>
      <c r="AF3462" s="12" t="str">
        <f t="shared" si="1850"/>
        <v>-13.6712246664584-0.210574106022166i</v>
      </c>
      <c r="AG3462" s="12" t="str">
        <f t="shared" si="1851"/>
        <v>1.00301008672995-0.000614148899677803i</v>
      </c>
      <c r="AH3462" s="12" t="str">
        <f t="shared" si="1852"/>
        <v>-0.00678198743479514+0.00555834504663623i</v>
      </c>
      <c r="AI3462" s="12">
        <f t="shared" si="1853"/>
        <v>-41.141270143606008</v>
      </c>
      <c r="AJ3462" s="12">
        <f t="shared" si="1854"/>
        <v>140.66282239429546</v>
      </c>
      <c r="AK3462" s="12"/>
      <c r="AL3462" s="12"/>
      <c r="AM3462" s="12"/>
      <c r="AN3462" s="12"/>
    </row>
    <row r="3463" spans="1:40" x14ac:dyDescent="0.35">
      <c r="A3463" s="12"/>
      <c r="B3463" s="12">
        <f t="shared" si="1820"/>
        <v>1533000</v>
      </c>
      <c r="C3463" s="29" t="str">
        <f t="shared" si="1822"/>
        <v>-2.94746482272233E-08+0.00144790754065266i</v>
      </c>
      <c r="D3463" s="28" t="str">
        <f t="shared" si="1823"/>
        <v>-5.39906125883615+0.0111006244783371i</v>
      </c>
      <c r="E3463" s="12" t="str">
        <f t="shared" si="1824"/>
        <v>4200</v>
      </c>
      <c r="F3463" s="12" t="str">
        <f t="shared" si="1825"/>
        <v>0.704225352112676</v>
      </c>
      <c r="G3463" s="12" t="str">
        <f t="shared" si="1821"/>
        <v>0.704225352112676</v>
      </c>
      <c r="H3463" s="12" t="str">
        <f t="shared" si="1826"/>
        <v>8.27217174319512+0.221537610096216i</v>
      </c>
      <c r="I3463" s="12" t="str">
        <f t="shared" si="1827"/>
        <v>6020.07692244144i</v>
      </c>
      <c r="J3463" s="12" t="str">
        <f t="shared" si="1828"/>
        <v>-30998.3807374705+1302.00297253948i</v>
      </c>
      <c r="K3463" s="12" t="str">
        <f t="shared" si="1829"/>
        <v>0.00814273865221649-0.193864160305879i</v>
      </c>
      <c r="L3463" s="12" t="str">
        <f t="shared" si="1830"/>
        <v>0.000443652468668334-0.00885249289637643i</v>
      </c>
      <c r="M3463" s="12" t="str">
        <f t="shared" si="1831"/>
        <v>0.00858639112088482-0.202716653202255i</v>
      </c>
      <c r="N3463" s="12" t="str">
        <f t="shared" si="1832"/>
        <v>-19.2642461518126i</v>
      </c>
      <c r="O3463" s="12" t="str">
        <f t="shared" si="1833"/>
        <v>0.915241172620923-0.402906435713651i</v>
      </c>
      <c r="P3463" s="12" t="str">
        <f t="shared" si="1834"/>
        <v>0.084758827379077+0.402906435713651i</v>
      </c>
      <c r="Q3463" s="12" t="str">
        <f t="shared" si="1835"/>
        <v>-0.084758827379077+18.8613397160989i</v>
      </c>
      <c r="R3463" s="12" t="str">
        <f t="shared" si="1836"/>
        <v>0.0213408710751328-0.00458968747128627i</v>
      </c>
      <c r="S3463" s="12" t="str">
        <f t="shared" si="1837"/>
        <v>1.97274969060062i</v>
      </c>
      <c r="T3463" s="12" t="str">
        <f t="shared" si="1838"/>
        <v>0.00905430453893353+0.042100196810616i</v>
      </c>
      <c r="U3463" s="12" t="str">
        <f t="shared" si="1839"/>
        <v>0.001-0.00103819271423285i</v>
      </c>
      <c r="V3463" s="12" t="str">
        <f t="shared" si="1840"/>
        <v>0.0015-0.000315560095511504i</v>
      </c>
      <c r="W3463" s="12" t="str">
        <f t="shared" si="1841"/>
        <v>0.000676306235440374-0.0003829190801543i</v>
      </c>
      <c r="X3463" s="12" t="str">
        <f t="shared" si="1842"/>
        <v>0.000664632397825917-0.000364068364614292i</v>
      </c>
      <c r="Y3463" s="12" t="str">
        <f t="shared" si="1843"/>
        <v>0.00029+1.44481846138595i</v>
      </c>
      <c r="Z3463" s="12" t="str">
        <f t="shared" si="1844"/>
        <v>-0.00302089665508544-0.00552351992439166i</v>
      </c>
      <c r="AA3463" s="12" t="str">
        <f t="shared" si="1845"/>
        <v>0.00549047043620037-8.30763146042906i</v>
      </c>
      <c r="AB3463" s="12" t="str">
        <f t="shared" si="1846"/>
        <v>0.0226012352055123+0.105089954311076i</v>
      </c>
      <c r="AC3463" s="12" t="str">
        <f t="shared" si="1847"/>
        <v>1.02149754686841-0.00367930330850762i</v>
      </c>
      <c r="AD3463" s="12" t="str">
        <f t="shared" si="1848"/>
        <v>0.0217547525377383+0.102956680577924i</v>
      </c>
      <c r="AE3463" s="12" t="str">
        <f t="shared" si="1849"/>
        <v>0.000502964417347926-0.000431184301068959i</v>
      </c>
      <c r="AF3463" s="12" t="str">
        <f t="shared" si="1850"/>
        <v>-13.6712330020313-0.210436985617879i</v>
      </c>
      <c r="AG3463" s="12" t="str">
        <f t="shared" si="1851"/>
        <v>1.00309671308089-0.000652197973267297i</v>
      </c>
      <c r="AH3463" s="12" t="str">
        <f t="shared" si="1852"/>
        <v>-0.00694912238536037+0.00576658905557576i</v>
      </c>
      <c r="AI3463" s="12">
        <f t="shared" si="1853"/>
        <v>-40.886087809559903</v>
      </c>
      <c r="AJ3463" s="12">
        <f t="shared" si="1854"/>
        <v>140.31310029548774</v>
      </c>
      <c r="AK3463" s="12"/>
      <c r="AL3463" s="12"/>
      <c r="AM3463" s="12"/>
      <c r="AN3463" s="12"/>
    </row>
    <row r="3464" spans="1:40" x14ac:dyDescent="0.35">
      <c r="A3464" s="12"/>
      <c r="B3464" s="12">
        <f t="shared" si="1820"/>
        <v>1534000</v>
      </c>
      <c r="C3464" s="29" t="str">
        <f t="shared" si="1822"/>
        <v>-2.94362322675182E-08+0.00144696366350829i</v>
      </c>
      <c r="D3464" s="28" t="str">
        <f t="shared" si="1823"/>
        <v>-5.39906125854163+0.0110933880868969i</v>
      </c>
      <c r="E3464" s="12" t="str">
        <f t="shared" si="1824"/>
        <v>4200</v>
      </c>
      <c r="F3464" s="12" t="str">
        <f t="shared" si="1825"/>
        <v>0.704225352112676</v>
      </c>
      <c r="G3464" s="12" t="str">
        <f t="shared" si="1821"/>
        <v>0.704225352112676</v>
      </c>
      <c r="H3464" s="12" t="str">
        <f t="shared" si="1826"/>
        <v>8.2721800627842+0.221393431606309i</v>
      </c>
      <c r="I3464" s="12" t="str">
        <f t="shared" si="1827"/>
        <v>6024.00391325843i</v>
      </c>
      <c r="J3464" s="12" t="str">
        <f t="shared" si="1828"/>
        <v>-31038.8366949776+1302.85228954701i</v>
      </c>
      <c r="K3464" s="12" t="str">
        <f t="shared" si="1829"/>
        <v>0.00813214374814829-0.193738218679125i</v>
      </c>
      <c r="L3464" s="12" t="str">
        <f t="shared" si="1830"/>
        <v>0.000443075678352063-0.00884675092815231i</v>
      </c>
      <c r="M3464" s="12" t="str">
        <f t="shared" si="1831"/>
        <v>0.00857521942650035-0.202584969607277i</v>
      </c>
      <c r="N3464" s="12" t="str">
        <f t="shared" si="1832"/>
        <v>-19.276812522427i</v>
      </c>
      <c r="O3464" s="12" t="str">
        <f t="shared" si="1833"/>
        <v>0.910105970684983-0.414375580993311i</v>
      </c>
      <c r="P3464" s="12" t="str">
        <f t="shared" si="1834"/>
        <v>0.089894029315017+0.414375580993311i</v>
      </c>
      <c r="Q3464" s="12" t="str">
        <f t="shared" si="1835"/>
        <v>-0.089894029315017+18.8624369414337i</v>
      </c>
      <c r="R3464" s="12" t="str">
        <f t="shared" si="1836"/>
        <v>0.0219450841085049-0.00487035485576048i</v>
      </c>
      <c r="S3464" s="12" t="str">
        <f t="shared" si="1837"/>
        <v>1.97403654623702i</v>
      </c>
      <c r="T3464" s="12" t="str">
        <f t="shared" si="1838"/>
        <v>0.00961425847841412+0.0433203980404339i</v>
      </c>
      <c r="U3464" s="12" t="str">
        <f t="shared" si="1839"/>
        <v>0.001-0.00103751592628354i</v>
      </c>
      <c r="V3464" s="12" t="str">
        <f t="shared" si="1840"/>
        <v>0.0015-0.000315354384888614i</v>
      </c>
      <c r="W3464" s="12" t="str">
        <f t="shared" si="1841"/>
        <v>0.000676229308604387-0.00038271108766343i</v>
      </c>
      <c r="X3464" s="12" t="str">
        <f t="shared" si="1842"/>
        <v>0.000664553729304782-0.000363872744327173i</v>
      </c>
      <c r="Y3464" s="12" t="str">
        <f t="shared" si="1843"/>
        <v>0.00029+1.44576093918202i</v>
      </c>
      <c r="Z3464" s="12" t="str">
        <f t="shared" si="1844"/>
        <v>-0.00301730548731708-0.00551926188111346i</v>
      </c>
      <c r="AA3464" s="12" t="str">
        <f t="shared" si="1845"/>
        <v>0.00548285925204258-8.30221331214634i</v>
      </c>
      <c r="AB3464" s="12" t="str">
        <f t="shared" si="1846"/>
        <v>0.0239989848212928+0.108135804478207i</v>
      </c>
      <c r="AC3464" s="12" t="str">
        <f t="shared" si="1847"/>
        <v>1.02211248522453-0.00393454535936534i</v>
      </c>
      <c r="AD3464" s="12" t="str">
        <f t="shared" si="1848"/>
        <v>0.023072191218743+0.105885198180827i</v>
      </c>
      <c r="AE3464" s="12" t="str">
        <f t="shared" si="1849"/>
        <v>0.00051479228892484-0.000446829455004035i</v>
      </c>
      <c r="AF3464" s="12" t="str">
        <f t="shared" si="1850"/>
        <v>-13.6712413213258-0.210300043519412i</v>
      </c>
      <c r="AG3464" s="12" t="str">
        <f t="shared" si="1851"/>
        <v>1.00318273297257-0.000691310311966045i</v>
      </c>
      <c r="AH3464" s="12" t="str">
        <f t="shared" si="1852"/>
        <v>-0.00711330972595949+0.00597651331770926i</v>
      </c>
      <c r="AI3464" s="12">
        <f t="shared" si="1853"/>
        <v>-40.63899200951289</v>
      </c>
      <c r="AJ3464" s="12">
        <f t="shared" si="1854"/>
        <v>139.96344549271637</v>
      </c>
      <c r="AK3464" s="12"/>
      <c r="AL3464" s="12"/>
      <c r="AM3464" s="12"/>
      <c r="AN3464" s="12"/>
    </row>
    <row r="3465" spans="1:40" x14ac:dyDescent="0.35">
      <c r="A3465" s="12"/>
      <c r="B3465" s="12">
        <f t="shared" si="1820"/>
        <v>1535000</v>
      </c>
      <c r="C3465" s="29" t="str">
        <f t="shared" si="1822"/>
        <v>-2.93978913634061E-08+0.00144602101617128i</v>
      </c>
      <c r="D3465" s="28" t="str">
        <f t="shared" si="1823"/>
        <v>-5.39906125824768+0.0110861611239798i</v>
      </c>
      <c r="E3465" s="12" t="str">
        <f t="shared" si="1824"/>
        <v>4200</v>
      </c>
      <c r="F3465" s="12" t="str">
        <f t="shared" si="1825"/>
        <v>0.704225352112676</v>
      </c>
      <c r="G3465" s="12" t="str">
        <f t="shared" si="1821"/>
        <v>0.704225352112676</v>
      </c>
      <c r="H3465" s="12" t="str">
        <f t="shared" si="1826"/>
        <v>8.27218836613675+0.221249440503479i</v>
      </c>
      <c r="I3465" s="12" t="str">
        <f t="shared" si="1827"/>
        <v>6027.93090407542i</v>
      </c>
      <c r="J3465" s="12" t="str">
        <f t="shared" si="1828"/>
        <v>-31079.3190339372+1303.70160655453i</v>
      </c>
      <c r="K3465" s="12" t="str">
        <f t="shared" si="1829"/>
        <v>0.00812156949726572-0.193612440295215i</v>
      </c>
      <c r="L3465" s="12" t="str">
        <f t="shared" si="1830"/>
        <v>0.000442500011190227-0.00884101638510523i</v>
      </c>
      <c r="M3465" s="12" t="str">
        <f t="shared" si="1831"/>
        <v>0.00856406950845595-0.20245345668032i</v>
      </c>
      <c r="N3465" s="12" t="str">
        <f t="shared" si="1832"/>
        <v>-19.2893788930413i</v>
      </c>
      <c r="O3465" s="12" t="str">
        <f t="shared" si="1833"/>
        <v>0.904827052466033-0.425779291565044i</v>
      </c>
      <c r="P3465" s="12" t="str">
        <f t="shared" si="1834"/>
        <v>0.095172947533967+0.425779291565044i</v>
      </c>
      <c r="Q3465" s="12" t="str">
        <f t="shared" si="1835"/>
        <v>-0.095172947533967+18.8635996014763i</v>
      </c>
      <c r="R3465" s="12" t="str">
        <f t="shared" si="1836"/>
        <v>0.0225454471300821-0.00515907177033125i</v>
      </c>
      <c r="S3465" s="12" t="str">
        <f t="shared" si="1837"/>
        <v>1.97532340187341i</v>
      </c>
      <c r="T3465" s="12" t="str">
        <f t="shared" si="1838"/>
        <v>0.0101908351998798+0.0445345493217509i</v>
      </c>
      <c r="U3465" s="12" t="str">
        <f t="shared" si="1839"/>
        <v>0.001-0.00103684002014264i</v>
      </c>
      <c r="V3465" s="12" t="str">
        <f t="shared" si="1840"/>
        <v>0.0015-0.000315148942292596i</v>
      </c>
      <c r="W3465" s="12" t="str">
        <f t="shared" si="1841"/>
        <v>0.000676152486704433-0.00038250330942361i</v>
      </c>
      <c r="X3465" s="12" t="str">
        <f t="shared" si="1842"/>
        <v>0.000664475168745896-0.000363677322522646i</v>
      </c>
      <c r="Y3465" s="12" t="str">
        <f t="shared" si="1843"/>
        <v>0.00029+1.4467034169781i</v>
      </c>
      <c r="Z3465" s="12" t="str">
        <f t="shared" si="1844"/>
        <v>-0.00301372064279512-0.00551501028960824i</v>
      </c>
      <c r="AA3465" s="12" t="str">
        <f t="shared" si="1845"/>
        <v>0.00547526386036273-8.29680222770771i</v>
      </c>
      <c r="AB3465" s="12" t="str">
        <f t="shared" si="1846"/>
        <v>0.0254382280055521+0.111166552843929i</v>
      </c>
      <c r="AC3465" s="12" t="str">
        <f t="shared" si="1847"/>
        <v>1.0227239076433-0.0041980191059753i</v>
      </c>
      <c r="AD3465" s="12" t="str">
        <f t="shared" si="1848"/>
        <v>0.0244264329257224+0.108796806884512i</v>
      </c>
      <c r="AE3465" s="12" t="str">
        <f t="shared" si="1849"/>
        <v>0.000526401064306505-0.000462595211701833i</v>
      </c>
      <c r="AF3465" s="12" t="str">
        <f t="shared" si="1850"/>
        <v>-13.6712496243844-0.210163279379499i</v>
      </c>
      <c r="AG3465" s="12" t="str">
        <f t="shared" si="1851"/>
        <v>1.00326813357783-0.000731477442635389i</v>
      </c>
      <c r="AH3465" s="12" t="str">
        <f t="shared" si="1852"/>
        <v>-0.00727453317405885+0.00618807981193897i</v>
      </c>
      <c r="AI3465" s="12">
        <f t="shared" si="1853"/>
        <v>-40.399519988074687</v>
      </c>
      <c r="AJ3465" s="12">
        <f t="shared" si="1854"/>
        <v>139.61385768604507</v>
      </c>
      <c r="AK3465" s="12"/>
      <c r="AL3465" s="12"/>
      <c r="AM3465" s="12"/>
      <c r="AN3465" s="12"/>
    </row>
    <row r="3466" spans="1:40" x14ac:dyDescent="0.35">
      <c r="A3466" s="12"/>
      <c r="B3466" s="12">
        <f t="shared" si="1820"/>
        <v>1536000</v>
      </c>
      <c r="C3466" s="29" t="str">
        <f t="shared" si="1822"/>
        <v>-2.93596253194931E-08+0.00144507959623966i</v>
      </c>
      <c r="D3466" s="28" t="str">
        <f t="shared" si="1823"/>
        <v>-5.39906125795431+0.0110789435711707i</v>
      </c>
      <c r="E3466" s="12" t="str">
        <f t="shared" si="1824"/>
        <v>4200</v>
      </c>
      <c r="F3466" s="12" t="str">
        <f t="shared" si="1825"/>
        <v>0.704225352112676</v>
      </c>
      <c r="G3466" s="12" t="str">
        <f t="shared" si="1821"/>
        <v>0.704225352112676</v>
      </c>
      <c r="H3466" s="12" t="str">
        <f t="shared" si="1826"/>
        <v>8.27219665329501+0.221105636422956i</v>
      </c>
      <c r="I3466" s="12" t="str">
        <f t="shared" si="1827"/>
        <v>6031.8578948924i</v>
      </c>
      <c r="J3466" s="12" t="str">
        <f t="shared" si="1828"/>
        <v>-31119.8277543494+1304.55092356206i</v>
      </c>
      <c r="K3466" s="12" t="str">
        <f t="shared" si="1829"/>
        <v>0.0081110158459536-0.193486824837518i</v>
      </c>
      <c r="L3466" s="12" t="str">
        <f t="shared" si="1830"/>
        <v>0.000441925464271067-0.00883528925287849i</v>
      </c>
      <c r="M3466" s="12" t="str">
        <f t="shared" si="1831"/>
        <v>0.00855294131022467-0.202322114090396i</v>
      </c>
      <c r="N3466" s="12" t="str">
        <f t="shared" si="1832"/>
        <v>-19.3019452636557i</v>
      </c>
      <c r="O3466" s="12" t="str">
        <f t="shared" si="1833"/>
        <v>0.899405251566367-0.437115766650942i</v>
      </c>
      <c r="P3466" s="12" t="str">
        <f t="shared" si="1834"/>
        <v>0.100594748433633+0.437115766650942i</v>
      </c>
      <c r="Q3466" s="12" t="str">
        <f t="shared" si="1835"/>
        <v>-0.100594748433633+18.8648294970048i</v>
      </c>
      <c r="R3466" s="12" t="str">
        <f t="shared" si="1836"/>
        <v>0.023141844038768-0.00545579786074104i</v>
      </c>
      <c r="S3466" s="12" t="str">
        <f t="shared" si="1837"/>
        <v>1.97661025750982i</v>
      </c>
      <c r="T3466" s="12" t="str">
        <f t="shared" si="1838"/>
        <v>0.0107839860144409+0.0457424063047213i</v>
      </c>
      <c r="U3466" s="12" t="str">
        <f t="shared" si="1839"/>
        <v>0.001-0.00103616499408786i</v>
      </c>
      <c r="V3466" s="12" t="str">
        <f t="shared" si="1840"/>
        <v>0.0015-0.000314943767199958i</v>
      </c>
      <c r="W3466" s="12" t="str">
        <f t="shared" si="1841"/>
        <v>0.000676075769574779-0.000382295745105944i</v>
      </c>
      <c r="X3466" s="12" t="str">
        <f t="shared" si="1842"/>
        <v>0.000664396715975749-0.000363482098900917i</v>
      </c>
      <c r="Y3466" s="12" t="str">
        <f t="shared" si="1843"/>
        <v>0.00029+1.44764589477418i</v>
      </c>
      <c r="Z3466" s="12" t="str">
        <f t="shared" si="1844"/>
        <v>-0.00301014210668801-0.00551076513581575i</v>
      </c>
      <c r="AA3466" s="12" t="str">
        <f t="shared" si="1845"/>
        <v>0.00546768421783792-8.29139819330653i</v>
      </c>
      <c r="AB3466" s="12" t="str">
        <f t="shared" si="1846"/>
        <v>0.0269188432217282+0.114181589465389i</v>
      </c>
      <c r="AC3466" s="12" t="str">
        <f t="shared" si="1847"/>
        <v>1.02333169585705-0.00446968883608234i</v>
      </c>
      <c r="AD3466" s="12" t="str">
        <f t="shared" si="1848"/>
        <v>0.0258172585879251+0.111691043129621i</v>
      </c>
      <c r="AE3466" s="12" t="str">
        <f t="shared" si="1849"/>
        <v>0.000537789489306842-0.000478478760393055i</v>
      </c>
      <c r="AF3466" s="12" t="str">
        <f t="shared" si="1850"/>
        <v>-13.6712579112493-0.210026692851785i</v>
      </c>
      <c r="AG3466" s="12" t="str">
        <f t="shared" si="1851"/>
        <v>1.00335290218727-0.000772690737086887i</v>
      </c>
      <c r="AH3466" s="12" t="str">
        <f t="shared" si="1852"/>
        <v>-0.00743277693475521+0.00640125038618931i</v>
      </c>
      <c r="AI3466" s="12">
        <f t="shared" si="1853"/>
        <v>-40.167248103888582</v>
      </c>
      <c r="AJ3466" s="12">
        <f t="shared" si="1854"/>
        <v>139.26433656487038</v>
      </c>
      <c r="AK3466" s="12"/>
      <c r="AL3466" s="12"/>
      <c r="AM3466" s="12"/>
      <c r="AN3466" s="12"/>
    </row>
    <row r="3467" spans="1:40" x14ac:dyDescent="0.35">
      <c r="A3467" s="12"/>
      <c r="B3467" s="12">
        <f t="shared" si="1820"/>
        <v>1537000</v>
      </c>
      <c r="C3467" s="29" t="str">
        <f t="shared" si="1822"/>
        <v>-2.93214339410211E-08+0.0014441394013177i</v>
      </c>
      <c r="D3467" s="28" t="str">
        <f t="shared" si="1823"/>
        <v>-5.39906125766151+0.0110717354101024i</v>
      </c>
      <c r="E3467" s="12" t="str">
        <f t="shared" si="1824"/>
        <v>4200</v>
      </c>
      <c r="F3467" s="12" t="str">
        <f t="shared" si="1825"/>
        <v>0.704225352112676</v>
      </c>
      <c r="G3467" s="12" t="str">
        <f t="shared" si="1821"/>
        <v>0.704225352112676</v>
      </c>
      <c r="H3467" s="12" t="str">
        <f t="shared" si="1826"/>
        <v>8.27220492430103+0.220962019000907i</v>
      </c>
      <c r="I3467" s="12" t="str">
        <f t="shared" si="1827"/>
        <v>6035.78488570939i</v>
      </c>
      <c r="J3467" s="12" t="str">
        <f t="shared" si="1828"/>
        <v>-31160.3628562142+1305.40024056959i</v>
      </c>
      <c r="K3467" s="12" t="str">
        <f t="shared" si="1829"/>
        <v>0.00810048274077043-0.193361371990226i</v>
      </c>
      <c r="L3467" s="12" t="str">
        <f t="shared" si="1830"/>
        <v>0.000441352034692258-0.0088295695171524i</v>
      </c>
      <c r="M3467" s="12" t="str">
        <f t="shared" si="1831"/>
        <v>0.00854183477546269-0.202190941507378i</v>
      </c>
      <c r="N3467" s="12" t="str">
        <f t="shared" si="1832"/>
        <v>-19.31451163427i</v>
      </c>
      <c r="O3467" s="12" t="str">
        <f t="shared" si="1833"/>
        <v>0.893841424151285-0.44838321608999i</v>
      </c>
      <c r="P3467" s="12" t="str">
        <f t="shared" si="1834"/>
        <v>0.106158575848715+0.44838321608999i</v>
      </c>
      <c r="Q3467" s="12" t="str">
        <f t="shared" si="1835"/>
        <v>-0.106158575848715+18.86612841818i</v>
      </c>
      <c r="R3467" s="12" t="str">
        <f t="shared" si="1836"/>
        <v>0.0237341589465893-0.00576049086238204i</v>
      </c>
      <c r="S3467" s="12" t="str">
        <f t="shared" si="1837"/>
        <v>1.97789711314621i</v>
      </c>
      <c r="T3467" s="12" t="str">
        <f t="shared" si="1838"/>
        <v>0.0113936582470106+0.0469437244634123i</v>
      </c>
      <c r="U3467" s="12" t="str">
        <f t="shared" si="1839"/>
        <v>0.001-0.0010354908464014i</v>
      </c>
      <c r="V3467" s="12" t="str">
        <f t="shared" si="1840"/>
        <v>0.0015-0.000314738859088572i</v>
      </c>
      <c r="W3467" s="12" t="str">
        <f t="shared" si="1841"/>
        <v>0.000675999157049943-0.000382088394382263i</v>
      </c>
      <c r="X3467" s="12" t="str">
        <f t="shared" si="1842"/>
        <v>0.000664318370821116-0.000363287073162843i</v>
      </c>
      <c r="Y3467" s="12" t="str">
        <f t="shared" si="1843"/>
        <v>0.00029+1.44858837257025i</v>
      </c>
      <c r="Z3467" s="12" t="str">
        <f t="shared" si="1844"/>
        <v>-0.00300656986420808-0.00550652640571457i</v>
      </c>
      <c r="AA3467" s="12" t="str">
        <f t="shared" si="1845"/>
        <v>0.00546012028129188-8.28600119517197i</v>
      </c>
      <c r="AB3467" s="12" t="str">
        <f t="shared" si="1846"/>
        <v>0.028440698982966+0.117180303960188i</v>
      </c>
      <c r="AC3467" s="12" t="str">
        <f t="shared" si="1847"/>
        <v>1.02393573173544-0.0047495169091274i</v>
      </c>
      <c r="AD3467" s="12" t="str">
        <f t="shared" si="1848"/>
        <v>0.0272444432742937+0.114567446245258i</v>
      </c>
      <c r="AE3467" s="12" t="str">
        <f t="shared" si="1849"/>
        <v>0.00054895634586918-0.000494477277599164i</v>
      </c>
      <c r="AF3467" s="12" t="str">
        <f t="shared" si="1850"/>
        <v>-13.6712661819625-0.209890283590805i</v>
      </c>
      <c r="AG3467" s="12" t="str">
        <f t="shared" si="1851"/>
        <v>1.00343702621112-0.000814941413734698i</v>
      </c>
      <c r="AH3467" s="12" t="str">
        <f t="shared" si="1852"/>
        <v>-0.00758802570106068+0.0066159867635658i</v>
      </c>
      <c r="AI3467" s="12">
        <f t="shared" si="1853"/>
        <v>-39.941787542065953</v>
      </c>
      <c r="AJ3467" s="12">
        <f t="shared" si="1854"/>
        <v>138.91488180802418</v>
      </c>
      <c r="AK3467" s="12"/>
      <c r="AL3467" s="12"/>
      <c r="AM3467" s="12"/>
      <c r="AN3467" s="12"/>
    </row>
    <row r="3468" spans="1:40" x14ac:dyDescent="0.35">
      <c r="A3468" s="12"/>
      <c r="B3468" s="12">
        <f t="shared" si="1820"/>
        <v>1538000</v>
      </c>
      <c r="C3468" s="29" t="str">
        <f t="shared" si="1822"/>
        <v>-2.92833170338647E-08+0.00144320042901592i</v>
      </c>
      <c r="D3468" s="28" t="str">
        <f t="shared" si="1823"/>
        <v>-5.39906125736928+0.0110645366224554i</v>
      </c>
      <c r="E3468" s="12" t="str">
        <f t="shared" si="1824"/>
        <v>4200</v>
      </c>
      <c r="F3468" s="12" t="str">
        <f t="shared" si="1825"/>
        <v>0.704225352112676</v>
      </c>
      <c r="G3468" s="12" t="str">
        <f t="shared" si="1821"/>
        <v>0.704225352112676</v>
      </c>
      <c r="H3468" s="12" t="str">
        <f t="shared" si="1826"/>
        <v>8.27221317919675+0.220818587874445i</v>
      </c>
      <c r="I3468" s="12" t="str">
        <f t="shared" si="1827"/>
        <v>6039.71187652638i</v>
      </c>
      <c r="J3468" s="12" t="str">
        <f t="shared" si="1828"/>
        <v>-31200.9243395315+1306.24955757712i</v>
      </c>
      <c r="K3468" s="12" t="str">
        <f t="shared" si="1829"/>
        <v>0.00808997012844786-0.193236081438343i</v>
      </c>
      <c r="L3468" s="12" t="str">
        <f t="shared" si="1830"/>
        <v>0.000440779719560847-0.00882385716364393i</v>
      </c>
      <c r="M3468" s="12" t="str">
        <f t="shared" si="1831"/>
        <v>0.00853074984800871-0.202059938601987i</v>
      </c>
      <c r="N3468" s="12" t="str">
        <f t="shared" si="1832"/>
        <v>-19.3270780048844i</v>
      </c>
      <c r="O3468" s="12" t="str">
        <f t="shared" si="1833"/>
        <v>0.888136448813549-0.45957986062148i</v>
      </c>
      <c r="P3468" s="12" t="str">
        <f t="shared" si="1834"/>
        <v>0.111863551186451+0.45957986062148i</v>
      </c>
      <c r="Q3468" s="12" t="str">
        <f t="shared" si="1835"/>
        <v>-0.111863551186451+18.8674981442629i</v>
      </c>
      <c r="R3468" s="12" t="str">
        <f t="shared" si="1836"/>
        <v>0.0243222762150249-0.00607310659318355i</v>
      </c>
      <c r="S3468" s="12" t="str">
        <f t="shared" si="1837"/>
        <v>1.97918396878262i</v>
      </c>
      <c r="T3468" s="12" t="str">
        <f t="shared" si="1838"/>
        <v>0.0120197952099369+0.0481382591690801i</v>
      </c>
      <c r="U3468" s="12" t="str">
        <f t="shared" si="1839"/>
        <v>0.001-0.00103481757536993i</v>
      </c>
      <c r="V3468" s="12" t="str">
        <f t="shared" si="1840"/>
        <v>0.0015-0.000314534217437669i</v>
      </c>
      <c r="W3468" s="12" t="str">
        <f t="shared" si="1841"/>
        <v>0.000675922648964712-0.000381881256925105i</v>
      </c>
      <c r="X3468" s="12" t="str">
        <f t="shared" si="1842"/>
        <v>0.000664240133109067-0.000363092245009908i</v>
      </c>
      <c r="Y3468" s="12" t="str">
        <f t="shared" si="1843"/>
        <v>0.00029+1.44953085036633i</v>
      </c>
      <c r="Z3468" s="12" t="str">
        <f t="shared" si="1844"/>
        <v>-0.00300300390061134-0.00550229408532226i</v>
      </c>
      <c r="AA3468" s="12" t="str">
        <f t="shared" si="1845"/>
        <v>0.00545257200769463-8.28061121956893i</v>
      </c>
      <c r="AB3468" s="12" t="str">
        <f t="shared" si="1846"/>
        <v>0.0300036537862986+0.120162085689293i</v>
      </c>
      <c r="AC3468" s="12" t="str">
        <f t="shared" si="1847"/>
        <v>1.02453589732164-0.00503746374766442i</v>
      </c>
      <c r="AD3468" s="12" t="str">
        <f t="shared" si="1848"/>
        <v>0.0287077562329205+0.117425558523719i</v>
      </c>
      <c r="AE3468" s="12" t="str">
        <f t="shared" si="1849"/>
        <v>0.000559900452185461-0.000510587927601465i</v>
      </c>
      <c r="AF3468" s="12" t="str">
        <f t="shared" si="1850"/>
        <v>-13.671274436566-0.20975405125199i</v>
      </c>
      <c r="AG3468" s="12" t="str">
        <f t="shared" si="1851"/>
        <v>1.00352049318111-0.000858220539276029i</v>
      </c>
      <c r="AH3468" s="12" t="str">
        <f t="shared" si="1852"/>
        <v>-0.00774026465413495+0.00683225054852009i</v>
      </c>
      <c r="AI3468" s="12">
        <f t="shared" si="1853"/>
        <v>-39.722780598486921</v>
      </c>
      <c r="AJ3468" s="12">
        <f t="shared" si="1854"/>
        <v>138.56549308383046</v>
      </c>
      <c r="AK3468" s="12"/>
      <c r="AL3468" s="12"/>
      <c r="AM3468" s="12"/>
      <c r="AN3468" s="12"/>
    </row>
    <row r="3469" spans="1:40" x14ac:dyDescent="0.35">
      <c r="A3469" s="12"/>
      <c r="B3469" s="12">
        <f t="shared" si="1820"/>
        <v>1539000</v>
      </c>
      <c r="C3469" s="29" t="str">
        <f t="shared" si="1822"/>
        <v>-2.92452744045293E-08+0.00144226267695106i</v>
      </c>
      <c r="D3469" s="28" t="str">
        <f t="shared" si="1823"/>
        <v>-5.39906125707762+0.0110573471899581i</v>
      </c>
      <c r="E3469" s="12" t="str">
        <f t="shared" si="1824"/>
        <v>4200</v>
      </c>
      <c r="F3469" s="12" t="str">
        <f t="shared" si="1825"/>
        <v>0.704225352112676</v>
      </c>
      <c r="G3469" s="12" t="str">
        <f t="shared" si="1821"/>
        <v>0.704225352112676</v>
      </c>
      <c r="H3469" s="12" t="str">
        <f t="shared" si="1826"/>
        <v>8.27222141802397+0.220675342681621i</v>
      </c>
      <c r="I3469" s="12" t="str">
        <f t="shared" si="1827"/>
        <v>6043.63886734336i</v>
      </c>
      <c r="J3469" s="12" t="str">
        <f t="shared" si="1828"/>
        <v>-31241.5122043014+1307.09887458464i</v>
      </c>
      <c r="K3469" s="12" t="str">
        <f t="shared" si="1829"/>
        <v>0.00807947795588981-0.193110952867683i</v>
      </c>
      <c r="L3469" s="12" t="str">
        <f t="shared" si="1830"/>
        <v>0.000440208515993234-0.00881815217810674i</v>
      </c>
      <c r="M3469" s="12" t="str">
        <f t="shared" si="1831"/>
        <v>0.00851968647188304-0.20192910504579i</v>
      </c>
      <c r="N3469" s="12" t="str">
        <f t="shared" si="1832"/>
        <v>-19.3396443754988i</v>
      </c>
      <c r="O3469" s="12" t="str">
        <f t="shared" si="1833"/>
        <v>0.882291226434938-0.470703932165361i</v>
      </c>
      <c r="P3469" s="12" t="str">
        <f t="shared" si="1834"/>
        <v>0.117708773565062+0.470703932165361i</v>
      </c>
      <c r="Q3469" s="12" t="str">
        <f t="shared" si="1835"/>
        <v>-0.117708773565062+18.8689404433334i</v>
      </c>
      <c r="R3469" s="12" t="str">
        <f t="shared" si="1836"/>
        <v>0.0249060804916925-0.00639359894724112i</v>
      </c>
      <c r="S3469" s="12" t="str">
        <f t="shared" si="1837"/>
        <v>1.98047082441902i</v>
      </c>
      <c r="T3469" s="12" t="str">
        <f t="shared" si="1838"/>
        <v>0.0126623361780472+0.0493257657644287i</v>
      </c>
      <c r="U3469" s="12" t="str">
        <f t="shared" si="1839"/>
        <v>0.001-0.00103414517928457i</v>
      </c>
      <c r="V3469" s="12" t="str">
        <f t="shared" si="1840"/>
        <v>0.0015-0.000314329841727833i</v>
      </c>
      <c r="W3469" s="12" t="str">
        <f t="shared" si="1841"/>
        <v>0.000675846245154118-0.000381674332407736i</v>
      </c>
      <c r="X3469" s="12" t="str">
        <f t="shared" si="1842"/>
        <v>0.000664162002666944-0.000362897614144272i</v>
      </c>
      <c r="Y3469" s="12" t="str">
        <f t="shared" si="1843"/>
        <v>0.00029+1.45047332816241i</v>
      </c>
      <c r="Z3469" s="12" t="str">
        <f t="shared" si="1844"/>
        <v>-0.00299944420119767-0.00549806816069504i</v>
      </c>
      <c r="AA3469" s="12" t="str">
        <f t="shared" si="1845"/>
        <v>0.00544503935416189-8.27522825279816i</v>
      </c>
      <c r="AB3469" s="12" t="str">
        <f t="shared" si="1846"/>
        <v>0.0316075560503535+0.123126323942398i</v>
      </c>
      <c r="AC3469" s="12" t="str">
        <f t="shared" si="1847"/>
        <v>1.02513207486896-0.00533348782950779i</v>
      </c>
      <c r="AD3469" s="12" t="str">
        <f t="shared" si="1848"/>
        <v>0.0302069609312908+0.120264925294286i</v>
      </c>
      <c r="AE3469" s="12" t="str">
        <f t="shared" si="1849"/>
        <v>0.000570620662807718-0.000526807862909106i</v>
      </c>
      <c r="AF3469" s="12" t="str">
        <f t="shared" si="1850"/>
        <v>-13.6712826751016-0.209617995491663i</v>
      </c>
      <c r="AG3469" s="12" t="str">
        <f t="shared" si="1851"/>
        <v>1.00360329075226-0.000902519030388659i</v>
      </c>
      <c r="AH3469" s="12" t="str">
        <f t="shared" si="1852"/>
        <v>-0.00788947946342176+0.00705000323296434i</v>
      </c>
      <c r="AI3469" s="12">
        <f t="shared" si="1853"/>
        <v>-39.509897446864237</v>
      </c>
      <c r="AJ3469" s="12">
        <f t="shared" si="1854"/>
        <v>138.21617005019991</v>
      </c>
      <c r="AK3469" s="12"/>
      <c r="AL3469" s="12"/>
      <c r="AM3469" s="12"/>
      <c r="AN3469" s="12"/>
    </row>
    <row r="3470" spans="1:40" x14ac:dyDescent="0.35">
      <c r="A3470" s="12"/>
      <c r="B3470" s="12">
        <f t="shared" si="1820"/>
        <v>1540000</v>
      </c>
      <c r="C3470" s="29" t="str">
        <f t="shared" si="1822"/>
        <v>-2.92073058601481E-08+0.00144132614274602i</v>
      </c>
      <c r="D3470" s="28" t="str">
        <f t="shared" si="1823"/>
        <v>-5.39906125678653+0.0110501670943862i</v>
      </c>
      <c r="E3470" s="12" t="str">
        <f t="shared" si="1824"/>
        <v>4200</v>
      </c>
      <c r="F3470" s="12" t="str">
        <f t="shared" si="1825"/>
        <v>0.704225352112676</v>
      </c>
      <c r="G3470" s="12" t="str">
        <f t="shared" si="1821"/>
        <v>0.704225352112676</v>
      </c>
      <c r="H3470" s="12" t="str">
        <f t="shared" si="1826"/>
        <v>8.27222964082437+0.220532283061424i</v>
      </c>
      <c r="I3470" s="12" t="str">
        <f t="shared" si="1827"/>
        <v>6047.56585816035i</v>
      </c>
      <c r="J3470" s="12" t="str">
        <f t="shared" si="1828"/>
        <v>-31282.1264505238+1307.94819159217i</v>
      </c>
      <c r="K3470" s="12" t="str">
        <f t="shared" si="1829"/>
        <v>0.00806900617017227-0.192985985964872i</v>
      </c>
      <c r="L3470" s="12" t="str">
        <f t="shared" si="1830"/>
        <v>0.000439638421115133-0.00881245454633104i</v>
      </c>
      <c r="M3470" s="12" t="str">
        <f t="shared" si="1831"/>
        <v>0.0085086445912874-0.201798440511203i</v>
      </c>
      <c r="N3470" s="12" t="str">
        <f t="shared" si="1832"/>
        <v>-19.3522107461131i</v>
      </c>
      <c r="O3470" s="12" t="str">
        <f t="shared" si="1833"/>
        <v>0.876306680043876-0.481753674101693i</v>
      </c>
      <c r="P3470" s="12" t="str">
        <f t="shared" si="1834"/>
        <v>0.123693319956124+0.481753674101693i</v>
      </c>
      <c r="Q3470" s="12" t="str">
        <f t="shared" si="1835"/>
        <v>-0.123693319956124+18.8704570720114i</v>
      </c>
      <c r="R3470" s="12" t="str">
        <f t="shared" si="1836"/>
        <v>0.0254854567474899-0.00672191988926205i</v>
      </c>
      <c r="S3470" s="12" t="str">
        <f t="shared" si="1837"/>
        <v>1.98175768005541i</v>
      </c>
      <c r="T3470" s="12" t="str">
        <f t="shared" si="1838"/>
        <v>0.0133212163652623+0.0505059996390581i</v>
      </c>
      <c r="U3470" s="12" t="str">
        <f t="shared" si="1839"/>
        <v>0.001-0.00103347365644088i</v>
      </c>
      <c r="V3470" s="12" t="str">
        <f t="shared" si="1840"/>
        <v>0.0015-0.000314125731440997i</v>
      </c>
      <c r="W3470" s="12" t="str">
        <f t="shared" si="1841"/>
        <v>0.000675769945453445-0.000381467620504115i</v>
      </c>
      <c r="X3470" s="12" t="str">
        <f t="shared" si="1842"/>
        <v>0.000664083979322365-0.000362703180268711i</v>
      </c>
      <c r="Y3470" s="12" t="str">
        <f t="shared" si="1843"/>
        <v>0.00029+1.45141580595848i</v>
      </c>
      <c r="Z3470" s="12" t="str">
        <f t="shared" si="1844"/>
        <v>-0.00299589075131029-0.00549384861792786i</v>
      </c>
      <c r="AA3470" s="12" t="str">
        <f t="shared" si="1845"/>
        <v>0.00543752227795466-8.26985228119613i</v>
      </c>
      <c r="AB3470" s="12" t="str">
        <f t="shared" si="1846"/>
        <v>0.033252244056977+0.126072408126259i</v>
      </c>
      <c r="AC3470" s="12" t="str">
        <f t="shared" si="1847"/>
        <v>1.02572414687791-0.00563754568068181i</v>
      </c>
      <c r="AD3470" s="12" t="str">
        <f t="shared" si="1848"/>
        <v>0.0317418150975805+0.123085094996683i</v>
      </c>
      <c r="AE3470" s="12" t="str">
        <f t="shared" si="1849"/>
        <v>0.000581115868754403-0.000543134224729076i</v>
      </c>
      <c r="AF3470" s="12" t="str">
        <f t="shared" si="1850"/>
        <v>-13.6712908976109-0.209482115967038i</v>
      </c>
      <c r="AG3470" s="12" t="str">
        <f t="shared" si="1851"/>
        <v>1.00368540670469-0.00094782765545341i</v>
      </c>
      <c r="AH3470" s="12" t="str">
        <f t="shared" si="1852"/>
        <v>-0.0080356562867258+0.00726920620237658i</v>
      </c>
      <c r="AI3470" s="12">
        <f t="shared" si="1853"/>
        <v>-39.30283331516582</v>
      </c>
      <c r="AJ3470" s="12">
        <f t="shared" si="1854"/>
        <v>137.86691235470735</v>
      </c>
      <c r="AK3470" s="12"/>
      <c r="AL3470" s="12"/>
      <c r="AM3470" s="12"/>
      <c r="AN3470" s="12"/>
    </row>
    <row r="3471" spans="1:40" x14ac:dyDescent="0.35">
      <c r="A3471" s="12"/>
      <c r="B3471" s="12">
        <f t="shared" si="1820"/>
        <v>1541000</v>
      </c>
      <c r="C3471" s="29" t="str">
        <f t="shared" si="1822"/>
        <v>-2.91694112084798E-08+0.00144039082402988i</v>
      </c>
      <c r="D3471" s="28" t="str">
        <f t="shared" si="1823"/>
        <v>-5.399061256496+0.0110429963175624i</v>
      </c>
      <c r="E3471" s="12" t="str">
        <f t="shared" si="1824"/>
        <v>4200</v>
      </c>
      <c r="F3471" s="12" t="str">
        <f t="shared" si="1825"/>
        <v>0.704225352112676</v>
      </c>
      <c r="G3471" s="12" t="str">
        <f t="shared" si="1821"/>
        <v>0.704225352112676</v>
      </c>
      <c r="H3471" s="12" t="str">
        <f t="shared" si="1826"/>
        <v>8.27223784763945+0.220389408653773i</v>
      </c>
      <c r="I3471" s="12" t="str">
        <f t="shared" si="1827"/>
        <v>6051.49284897734i</v>
      </c>
      <c r="J3471" s="12" t="str">
        <f t="shared" si="1828"/>
        <v>-31322.7670781989+1308.7975085997i</v>
      </c>
      <c r="K3471" s="12" t="str">
        <f t="shared" si="1829"/>
        <v>0.00805855471854195-0.192861180417339i</v>
      </c>
      <c r="L3471" s="12" t="str">
        <f t="shared" si="1830"/>
        <v>0.000439069432061529-0.00880676425414341i</v>
      </c>
      <c r="M3471" s="12" t="str">
        <f t="shared" si="1831"/>
        <v>0.00849762415060348-0.201667944671482i</v>
      </c>
      <c r="N3471" s="12" t="str">
        <f t="shared" si="1832"/>
        <v>-19.3647771167275i</v>
      </c>
      <c r="O3471" s="12" t="str">
        <f t="shared" si="1833"/>
        <v>0.870183754669519-0.492727341548303i</v>
      </c>
      <c r="P3471" s="12" t="str">
        <f t="shared" si="1834"/>
        <v>0.129816245330481+0.492727341548303i</v>
      </c>
      <c r="Q3471" s="12" t="str">
        <f t="shared" si="1835"/>
        <v>-0.129816245330481+18.8720497751792i</v>
      </c>
      <c r="R3471" s="12" t="str">
        <f t="shared" si="1836"/>
        <v>0.0260602903141287-0.00705801944982517i</v>
      </c>
      <c r="S3471" s="12" t="str">
        <f t="shared" si="1837"/>
        <v>1.98304453569182i</v>
      </c>
      <c r="T3471" s="12" t="str">
        <f t="shared" si="1838"/>
        <v>0.0139963669027824+0.0516787163059754i</v>
      </c>
      <c r="U3471" s="12" t="str">
        <f t="shared" si="1839"/>
        <v>0.001-0.00103280300513884i</v>
      </c>
      <c r="V3471" s="12" t="str">
        <f t="shared" si="1840"/>
        <v>0.0015-0.000313921886060438i</v>
      </c>
      <c r="W3471" s="12" t="str">
        <f t="shared" si="1841"/>
        <v>0.000675693749698233-0.000381261120888925i</v>
      </c>
      <c r="X3471" s="12" t="str">
        <f t="shared" si="1842"/>
        <v>0.000664006062903241-0.000362508943086653i</v>
      </c>
      <c r="Y3471" s="12" t="str">
        <f t="shared" si="1843"/>
        <v>0.00029+1.45235828375456i</v>
      </c>
      <c r="Z3471" s="12" t="str">
        <f t="shared" si="1844"/>
        <v>-0.00299234353633576-0.00548963544315396i</v>
      </c>
      <c r="AA3471" s="12" t="str">
        <f t="shared" si="1845"/>
        <v>0.00543002073647809-8.26448329113451i</v>
      </c>
      <c r="AB3471" s="12" t="str">
        <f t="shared" si="1846"/>
        <v>0.034937545896782+0.128999727955679i</v>
      </c>
      <c r="AC3471" s="12" t="str">
        <f t="shared" si="1847"/>
        <v>1.02631199613378-0.00594959186917214i</v>
      </c>
      <c r="AD3471" s="12" t="str">
        <f t="shared" si="1848"/>
        <v>0.0333120707629015+0.125885619253927i</v>
      </c>
      <c r="AE3471" s="12" t="str">
        <f t="shared" si="1849"/>
        <v>0.000591384997610415-0.00055956414343699i</v>
      </c>
      <c r="AF3471" s="12" t="str">
        <f t="shared" si="1850"/>
        <v>-13.6712991041354-0.209346412336211i</v>
      </c>
      <c r="AG3471" s="12" t="str">
        <f t="shared" si="1851"/>
        <v>1.00376682894539-0.000994137036298222i</v>
      </c>
      <c r="AH3471" s="12" t="str">
        <f t="shared" si="1852"/>
        <v>-0.00817878177021556+0.00748982074188134i</v>
      </c>
      <c r="AI3471" s="12">
        <f t="shared" si="1853"/>
        <v>-39.101306010743585</v>
      </c>
      <c r="AJ3471" s="12">
        <f t="shared" si="1854"/>
        <v>137.51771963466362</v>
      </c>
      <c r="AK3471" s="12"/>
      <c r="AL3471" s="12"/>
      <c r="AM3471" s="12"/>
      <c r="AN3471" s="12"/>
    </row>
    <row r="3472" spans="1:40" x14ac:dyDescent="0.35">
      <c r="A3472" s="12"/>
      <c r="B3472" s="12">
        <f t="shared" si="1820"/>
        <v>1542000</v>
      </c>
      <c r="C3472" s="29" t="str">
        <f t="shared" si="1822"/>
        <v>-2.91315902579066E-08+0.00143945671843789i</v>
      </c>
      <c r="D3472" s="28" t="str">
        <f t="shared" si="1823"/>
        <v>-5.39906125620604+0.0110358348413572i</v>
      </c>
      <c r="E3472" s="12" t="str">
        <f t="shared" si="1824"/>
        <v>4200</v>
      </c>
      <c r="F3472" s="12" t="str">
        <f t="shared" si="1825"/>
        <v>0.704225352112676</v>
      </c>
      <c r="G3472" s="12" t="str">
        <f t="shared" si="1821"/>
        <v>0.704225352112676</v>
      </c>
      <c r="H3472" s="12" t="str">
        <f t="shared" si="1826"/>
        <v>8.27224603851064+0.22024671909952i</v>
      </c>
      <c r="I3472" s="12" t="str">
        <f t="shared" si="1827"/>
        <v>6055.41983979433i</v>
      </c>
      <c r="J3472" s="12" t="str">
        <f t="shared" si="1828"/>
        <v>-31363.4340873264+1309.64682560723i</v>
      </c>
      <c r="K3472" s="12" t="str">
        <f t="shared" si="1829"/>
        <v>0.00804812354841631-0.192736535913321i</v>
      </c>
      <c r="L3472" s="12" t="str">
        <f t="shared" si="1830"/>
        <v>0.000438501545976662-0.00880108128740686i</v>
      </c>
      <c r="M3472" s="12" t="str">
        <f t="shared" si="1831"/>
        <v>0.00848662509439297-0.201537617200728i</v>
      </c>
      <c r="N3472" s="12" t="str">
        <f t="shared" si="1832"/>
        <v>-19.3773434873418i</v>
      </c>
      <c r="O3472" s="12" t="str">
        <f t="shared" si="1833"/>
        <v>0.863923417192858-0.503623201635723i</v>
      </c>
      <c r="P3472" s="12" t="str">
        <f t="shared" si="1834"/>
        <v>0.136076582807142+0.503623201635723i</v>
      </c>
      <c r="Q3472" s="12" t="str">
        <f t="shared" si="1835"/>
        <v>-0.136076582807142+18.8737202857061i</v>
      </c>
      <c r="R3472" s="12" t="str">
        <f t="shared" si="1836"/>
        <v>0.0266304669219951-0.00740184572144194i</v>
      </c>
      <c r="S3472" s="12" t="str">
        <f t="shared" si="1837"/>
        <v>1.98433139132821i</v>
      </c>
      <c r="T3472" s="12" t="str">
        <f t="shared" si="1838"/>
        <v>0.0146877148188256+0.0528436714790424i</v>
      </c>
      <c r="U3472" s="12" t="str">
        <f t="shared" si="1839"/>
        <v>0.001-0.00103213322368285i</v>
      </c>
      <c r="V3472" s="12" t="str">
        <f t="shared" si="1840"/>
        <v>0.0015-0.000313718305070775i</v>
      </c>
      <c r="W3472" s="12" t="str">
        <f t="shared" si="1841"/>
        <v>0.00067561765772428-0.000381054833237555i</v>
      </c>
      <c r="X3472" s="12" t="str">
        <f t="shared" si="1842"/>
        <v>0.000663928253237758-0.00036231490230217i</v>
      </c>
      <c r="Y3472" s="12" t="str">
        <f t="shared" si="1843"/>
        <v>0.00029+1.45330076155064i</v>
      </c>
      <c r="Z3472" s="12" t="str">
        <f t="shared" si="1844"/>
        <v>-0.0029888025417039-0.00548542862254507i</v>
      </c>
      <c r="AA3472" s="12" t="str">
        <f t="shared" si="1845"/>
        <v>0.00542253468728153-8.25912126902053i</v>
      </c>
      <c r="AB3472" s="12" t="str">
        <f t="shared" si="1846"/>
        <v>0.036663279418572+0.13190767364683i</v>
      </c>
      <c r="AC3472" s="12" t="str">
        <f t="shared" si="1847"/>
        <v>1.02689550574443-0.00626957899946931i</v>
      </c>
      <c r="AD3472" s="12" t="str">
        <f t="shared" si="1848"/>
        <v>0.0349174743043537+0.128666052944365i</v>
      </c>
      <c r="AE3472" s="12" t="str">
        <f t="shared" si="1849"/>
        <v>0.000601427013620186-0.00057609473904721i</v>
      </c>
      <c r="AF3472" s="12" t="str">
        <f t="shared" si="1850"/>
        <v>-13.6713072947167-0.209210884258163i</v>
      </c>
      <c r="AG3472" s="12" t="str">
        <f t="shared" si="1851"/>
        <v>1.00384754551-0.00104143764995968i</v>
      </c>
      <c r="AH3472" s="12" t="str">
        <f t="shared" si="1852"/>
        <v>-0.00831884304834332+0.00771180804228608i</v>
      </c>
      <c r="AI3472" s="12">
        <f t="shared" si="1853"/>
        <v>-38.90505374374996</v>
      </c>
      <c r="AJ3472" s="12">
        <f t="shared" si="1854"/>
        <v>137.1685915172182</v>
      </c>
      <c r="AK3472" s="12"/>
      <c r="AL3472" s="12"/>
      <c r="AM3472" s="12"/>
      <c r="AN3472" s="12"/>
    </row>
    <row r="3473" spans="1:40" x14ac:dyDescent="0.35">
      <c r="A3473" s="12"/>
      <c r="B3473" s="12">
        <f t="shared" si="1820"/>
        <v>1543000</v>
      </c>
      <c r="C3473" s="29" t="str">
        <f t="shared" si="1822"/>
        <v>-2.9093842817431E-08+0.00143852382361141i</v>
      </c>
      <c r="D3473" s="28" t="str">
        <f t="shared" si="1823"/>
        <v>-5.39906125591665+0.0110286826476875i</v>
      </c>
      <c r="E3473" s="12" t="str">
        <f t="shared" si="1824"/>
        <v>4200</v>
      </c>
      <c r="F3473" s="12" t="str">
        <f t="shared" si="1825"/>
        <v>0.704225352112676</v>
      </c>
      <c r="G3473" s="12" t="str">
        <f t="shared" si="1821"/>
        <v>0.704225352112676</v>
      </c>
      <c r="H3473" s="12" t="str">
        <f t="shared" si="1826"/>
        <v>8.2722542134792+0.220104214040445i</v>
      </c>
      <c r="I3473" s="12" t="str">
        <f t="shared" si="1827"/>
        <v>6059.34683061131i</v>
      </c>
      <c r="J3473" s="12" t="str">
        <f t="shared" si="1828"/>
        <v>-31404.1274779066+1310.49614261475i</v>
      </c>
      <c r="K3473" s="12" t="str">
        <f t="shared" si="1829"/>
        <v>0.00803771260738218-0.192612052141851i</v>
      </c>
      <c r="L3473" s="12" t="str">
        <f t="shared" si="1830"/>
        <v>0.000437934760013964-0.00879540563202047i</v>
      </c>
      <c r="M3473" s="12" t="str">
        <f t="shared" si="1831"/>
        <v>0.00847564736739614-0.201407457773871i</v>
      </c>
      <c r="N3473" s="12" t="str">
        <f t="shared" si="1832"/>
        <v>-19.3899098579562i</v>
      </c>
      <c r="O3473" s="12" t="str">
        <f t="shared" si="1833"/>
        <v>0.857526656193654-0.514439533781504i</v>
      </c>
      <c r="P3473" s="12" t="str">
        <f t="shared" si="1834"/>
        <v>0.142473343806346+0.514439533781504i</v>
      </c>
      <c r="Q3473" s="12" t="str">
        <f t="shared" si="1835"/>
        <v>-0.142473343806346+18.8754703241747i</v>
      </c>
      <c r="R3473" s="12" t="str">
        <f t="shared" si="1836"/>
        <v>0.0271958727384295-0.00775334485550207i</v>
      </c>
      <c r="S3473" s="12" t="str">
        <f t="shared" si="1837"/>
        <v>1.98561824696462i</v>
      </c>
      <c r="T3473" s="12" t="str">
        <f t="shared" si="1838"/>
        <v>0.0153951830200942+0.0540006211515533i</v>
      </c>
      <c r="U3473" s="12" t="str">
        <f t="shared" si="1839"/>
        <v>0.001-0.00103146431038169i</v>
      </c>
      <c r="V3473" s="12" t="str">
        <f t="shared" si="1840"/>
        <v>0.0015-0.000313514987957961i</v>
      </c>
      <c r="W3473" s="12" t="str">
        <f t="shared" si="1841"/>
        <v>0.000675541669367637-0.000380848757226088i</v>
      </c>
      <c r="X3473" s="12" t="str">
        <f t="shared" si="1842"/>
        <v>0.000663850550154389-0.000362121057619957i</v>
      </c>
      <c r="Y3473" s="12" t="str">
        <f t="shared" si="1843"/>
        <v>0.00029+1.45424323934672i</v>
      </c>
      <c r="Z3473" s="12" t="str">
        <f t="shared" si="1844"/>
        <v>-0.00298526775288746-0.00548122814231122i</v>
      </c>
      <c r="AA3473" s="12" t="str">
        <f t="shared" si="1845"/>
        <v>0.00541506408805781-8.25376620129678i</v>
      </c>
      <c r="AB3473" s="12" t="str">
        <f t="shared" si="1846"/>
        <v>0.0384292521830772+0.134795636113403i</v>
      </c>
      <c r="AC3473" s="12" t="str">
        <f t="shared" si="1847"/>
        <v>1.02747455917871-0.00659745770798351i</v>
      </c>
      <c r="AD3473" s="12" t="str">
        <f t="shared" si="1848"/>
        <v>0.0365577664891786+0.13142595427341i</v>
      </c>
      <c r="AE3473" s="12" t="str">
        <f t="shared" si="1849"/>
        <v>0.000611240917775787-0.000592723121685401i</v>
      </c>
      <c r="AF3473" s="12" t="str">
        <f t="shared" si="1850"/>
        <v>-13.6713154693959-0.209075531392758i</v>
      </c>
      <c r="AG3473" s="12" t="str">
        <f t="shared" si="1851"/>
        <v>1.00392754456445-0.00108971983047057i</v>
      </c>
      <c r="AH3473" s="12" t="str">
        <f t="shared" si="1852"/>
        <v>-0.00845582774371152+0.00793512920611622i</v>
      </c>
      <c r="AI3473" s="12">
        <f t="shared" si="1853"/>
        <v>-38.71383320667838</v>
      </c>
      <c r="AJ3473" s="12">
        <f t="shared" si="1854"/>
        <v>136.81952761942304</v>
      </c>
      <c r="AK3473" s="12"/>
      <c r="AL3473" s="12"/>
      <c r="AM3473" s="12"/>
      <c r="AN3473" s="12"/>
    </row>
    <row r="3474" spans="1:40" x14ac:dyDescent="0.35">
      <c r="A3474" s="12"/>
      <c r="B3474" s="12">
        <f t="shared" si="1820"/>
        <v>1544000</v>
      </c>
      <c r="C3474" s="29" t="str">
        <f t="shared" si="1822"/>
        <v>-2.9056168696674E-08+0.00143759213719791i</v>
      </c>
      <c r="D3474" s="28" t="str">
        <f t="shared" si="1823"/>
        <v>-5.39906125562781+0.0110215397185173i</v>
      </c>
      <c r="E3474" s="12" t="str">
        <f t="shared" si="1824"/>
        <v>4200</v>
      </c>
      <c r="F3474" s="12" t="str">
        <f t="shared" si="1825"/>
        <v>0.704225352112676</v>
      </c>
      <c r="G3474" s="12" t="str">
        <f t="shared" si="1821"/>
        <v>0.704225352112676</v>
      </c>
      <c r="H3474" s="12" t="str">
        <f t="shared" si="1826"/>
        <v>8.27226237258623+0.219961893119248i</v>
      </c>
      <c r="I3474" s="12" t="str">
        <f t="shared" si="1827"/>
        <v>6063.2738214283i</v>
      </c>
      <c r="J3474" s="12" t="str">
        <f t="shared" si="1828"/>
        <v>-31444.8472499393+1311.34545962228i</v>
      </c>
      <c r="K3474" s="12" t="str">
        <f t="shared" si="1829"/>
        <v>0.00802732184319601-0.192487728792767i</v>
      </c>
      <c r="L3474" s="12" t="str">
        <f t="shared" si="1830"/>
        <v>0.000437369071336039-0.00878973727391944i</v>
      </c>
      <c r="M3474" s="12" t="str">
        <f t="shared" si="1831"/>
        <v>0.00846469091453205-0.201277466066686i</v>
      </c>
      <c r="N3474" s="12" t="str">
        <f t="shared" si="1832"/>
        <v>-19.4024762285706i</v>
      </c>
      <c r="O3474" s="12" t="str">
        <f t="shared" si="1833"/>
        <v>0.850994481794673-0.525174629961326i</v>
      </c>
      <c r="P3474" s="12" t="str">
        <f t="shared" si="1834"/>
        <v>0.149005518205327+0.525174629961326i</v>
      </c>
      <c r="Q3474" s="12" t="str">
        <f t="shared" si="1835"/>
        <v>-0.149005518205327+18.8773015986093i</v>
      </c>
      <c r="R3474" s="12" t="str">
        <f t="shared" si="1836"/>
        <v>0.0277563944062723-0.0081124610600398i</v>
      </c>
      <c r="S3474" s="12" t="str">
        <f t="shared" si="1837"/>
        <v>1.98690510260102i</v>
      </c>
      <c r="T3474" s="12" t="str">
        <f t="shared" si="1838"/>
        <v>0.0161186902748452+0.0551493216756288i</v>
      </c>
      <c r="U3474" s="12" t="str">
        <f t="shared" si="1839"/>
        <v>0.001-0.00103079626354855i</v>
      </c>
      <c r="V3474" s="12" t="str">
        <f t="shared" si="1840"/>
        <v>0.0015-0.000313311934209284i</v>
      </c>
      <c r="W3474" s="12" t="str">
        <f t="shared" si="1841"/>
        <v>0.000675465784464603-0.000380642892531326i</v>
      </c>
      <c r="X3474" s="12" t="str">
        <f t="shared" si="1842"/>
        <v>0.00066377295348187-0.000361927408745355i</v>
      </c>
      <c r="Y3474" s="12" t="str">
        <f t="shared" si="1843"/>
        <v>0.00029+1.45518571714279i</v>
      </c>
      <c r="Z3474" s="12" t="str">
        <f t="shared" si="1844"/>
        <v>-0.00298173915540215-0.00547703398870036i</v>
      </c>
      <c r="AA3474" s="12" t="str">
        <f t="shared" si="1845"/>
        <v>0.00540760889664237-8.24841807444092i</v>
      </c>
      <c r="AB3474" s="12" t="str">
        <f t="shared" si="1846"/>
        <v>0.0402352614206954+0.137663007164784i</v>
      </c>
      <c r="AC3474" s="12" t="str">
        <f t="shared" si="1847"/>
        <v>1.02804904030504-0.00693317665927335i</v>
      </c>
      <c r="AD3474" s="12" t="str">
        <f t="shared" si="1848"/>
        <v>0.0382326825196355+0.134164884844331i</v>
      </c>
      <c r="AE3474" s="12" t="str">
        <f t="shared" si="1849"/>
        <v>0.000620825747897614-0.000609446392059596i</v>
      </c>
      <c r="AF3474" s="12" t="str">
        <f t="shared" si="1850"/>
        <v>-13.671323628214-0.208940353400731i</v>
      </c>
      <c r="AG3474" s="12" t="str">
        <f t="shared" si="1851"/>
        <v>1.00400681440677-0.00113897377066201i</v>
      </c>
      <c r="AH3474" s="12" t="str">
        <f t="shared" si="1852"/>
        <v>-0.00858972396685058+0.00815974525359498i</v>
      </c>
      <c r="AI3474" s="12">
        <f t="shared" si="1853"/>
        <v>-38.527417874734489</v>
      </c>
      <c r="AJ3474" s="12">
        <f t="shared" si="1854"/>
        <v>136.470527548337</v>
      </c>
      <c r="AK3474" s="12"/>
      <c r="AL3474" s="12"/>
      <c r="AM3474" s="12"/>
      <c r="AN3474" s="12"/>
    </row>
    <row r="3475" spans="1:40" x14ac:dyDescent="0.35">
      <c r="A3475" s="12"/>
      <c r="B3475" s="12">
        <f t="shared" si="1820"/>
        <v>1545000</v>
      </c>
      <c r="C3475" s="29" t="str">
        <f t="shared" si="1822"/>
        <v>-2.90185677058728E-08+0.00143666165685097i</v>
      </c>
      <c r="D3475" s="28" t="str">
        <f t="shared" si="1823"/>
        <v>-5.39906125533954+0.0110144060358574i</v>
      </c>
      <c r="E3475" s="12" t="str">
        <f t="shared" si="1824"/>
        <v>4200</v>
      </c>
      <c r="F3475" s="12" t="str">
        <f t="shared" si="1825"/>
        <v>0.704225352112676</v>
      </c>
      <c r="G3475" s="12" t="str">
        <f t="shared" si="1821"/>
        <v>0.704225352112676</v>
      </c>
      <c r="H3475" s="12" t="str">
        <f t="shared" si="1826"/>
        <v>8.27227051587275+0.219819755979555i</v>
      </c>
      <c r="I3475" s="12" t="str">
        <f t="shared" si="1827"/>
        <v>6067.20081224529i</v>
      </c>
      <c r="J3475" s="12" t="str">
        <f t="shared" si="1828"/>
        <v>-31485.5934034246+1312.19477662981i</v>
      </c>
      <c r="K3475" s="12" t="str">
        <f t="shared" si="1829"/>
        <v>0.00801695120378229-0.192363565556698i</v>
      </c>
      <c r="L3475" s="12" t="str">
        <f t="shared" si="1830"/>
        <v>0.000436804477114623-0.00878407619907487i</v>
      </c>
      <c r="M3475" s="12" t="str">
        <f t="shared" si="1831"/>
        <v>0.00845375568089691-0.201147641755773i</v>
      </c>
      <c r="N3475" s="12" t="str">
        <f t="shared" si="1832"/>
        <v>-19.4150425991849i</v>
      </c>
      <c r="O3475" s="12" t="str">
        <f t="shared" si="1833"/>
        <v>0.844327925502027-0.535826794978978i</v>
      </c>
      <c r="P3475" s="12" t="str">
        <f t="shared" si="1834"/>
        <v>0.155672074497973+0.535826794978978i</v>
      </c>
      <c r="Q3475" s="12" t="str">
        <f t="shared" si="1835"/>
        <v>-0.155672074497973+18.8792158042059i</v>
      </c>
      <c r="R3475" s="12" t="str">
        <f t="shared" si="1836"/>
        <v>0.0283119190827659-0.00847913659840381i</v>
      </c>
      <c r="S3475" s="12" t="str">
        <f t="shared" si="1837"/>
        <v>1.98819195823741i</v>
      </c>
      <c r="T3475" s="12" t="str">
        <f t="shared" si="1838"/>
        <v>0.016858151197743+0.0562895298426234i</v>
      </c>
      <c r="U3475" s="12" t="str">
        <f t="shared" si="1839"/>
        <v>0.001-0.00103012908150094i</v>
      </c>
      <c r="V3475" s="12" t="str">
        <f t="shared" si="1840"/>
        <v>0.0015-0.000313109143313356i</v>
      </c>
      <c r="W3475" s="12" t="str">
        <f t="shared" si="1841"/>
        <v>0.000675390002851737-0.000380437238830751i</v>
      </c>
      <c r="X3475" s="12" t="str">
        <f t="shared" si="1842"/>
        <v>0.000663695463049244-0.00036173395538433i</v>
      </c>
      <c r="Y3475" s="12" t="str">
        <f t="shared" si="1843"/>
        <v>0.00029+1.45612819493887i</v>
      </c>
      <c r="Z3475" s="12" t="str">
        <f t="shared" si="1844"/>
        <v>-0.00297821673480622-0.0054728461479985i</v>
      </c>
      <c r="AA3475" s="12" t="str">
        <f t="shared" si="1845"/>
        <v>0.0054001690710127-8.24307687496542i</v>
      </c>
      <c r="AB3475" s="12" t="str">
        <f t="shared" si="1846"/>
        <v>0.0420810939936814+0.14050917970677i</v>
      </c>
      <c r="AC3475" s="12" t="str">
        <f t="shared" si="1847"/>
        <v>1.02861883343046-0.00727668254316776i</v>
      </c>
      <c r="AD3475" s="12" t="str">
        <f t="shared" si="1848"/>
        <v>0.0399419520789087+0.136882409728619i</v>
      </c>
      <c r="AE3475" s="12" t="str">
        <f t="shared" si="1849"/>
        <v>0.00063018057870979-0.00062626164193297i</v>
      </c>
      <c r="AF3475" s="12" t="str">
        <f t="shared" si="1850"/>
        <v>-13.6713317712123-0.208805349943698i</v>
      </c>
      <c r="AG3475" s="12" t="str">
        <f t="shared" si="1851"/>
        <v>1.00408534346865-0.00118918952398943i</v>
      </c>
      <c r="AH3475" s="12" t="str">
        <f t="shared" si="1852"/>
        <v>-0.0087205203159418+0.00838561712861413i</v>
      </c>
      <c r="AI3475" s="12">
        <f t="shared" si="1853"/>
        <v>-38.345596497213378</v>
      </c>
      <c r="AJ3475" s="12">
        <f t="shared" si="1854"/>
        <v>136.12159090110606</v>
      </c>
      <c r="AK3475" s="12"/>
      <c r="AL3475" s="12"/>
      <c r="AM3475" s="12"/>
      <c r="AN3475" s="12"/>
    </row>
    <row r="3476" spans="1:40" x14ac:dyDescent="0.35">
      <c r="A3476" s="12"/>
      <c r="B3476" s="12">
        <f t="shared" si="1820"/>
        <v>1546000</v>
      </c>
      <c r="C3476" s="29" t="str">
        <f t="shared" si="1822"/>
        <v>-2.89810396558776E-08+0.00143573238023022i</v>
      </c>
      <c r="D3476" s="28" t="str">
        <f t="shared" si="1823"/>
        <v>-5.39906125505182+0.011007281581765i</v>
      </c>
      <c r="E3476" s="12" t="str">
        <f t="shared" si="1824"/>
        <v>4200</v>
      </c>
      <c r="F3476" s="12" t="str">
        <f t="shared" si="1825"/>
        <v>0.704225352112676</v>
      </c>
      <c r="G3476" s="12" t="str">
        <f t="shared" si="1821"/>
        <v>0.704225352112676</v>
      </c>
      <c r="H3476" s="12" t="str">
        <f t="shared" si="1826"/>
        <v>8.27227864337961+0.219677802265906i</v>
      </c>
      <c r="I3476" s="12" t="str">
        <f t="shared" si="1827"/>
        <v>6071.12780306227i</v>
      </c>
      <c r="J3476" s="12" t="str">
        <f t="shared" si="1828"/>
        <v>-31526.3659383624+1313.04409363733i</v>
      </c>
      <c r="K3476" s="12" t="str">
        <f t="shared" si="1829"/>
        <v>0.00800660063723343-0.192239562125068i</v>
      </c>
      <c r="L3476" s="12" t="str">
        <f t="shared" si="1830"/>
        <v>0.000436240974530563-0.00877842239349386i</v>
      </c>
      <c r="M3476" s="12" t="str">
        <f t="shared" si="1831"/>
        <v>0.00844284161176399-0.201017984518562i</v>
      </c>
      <c r="N3476" s="12" t="str">
        <f t="shared" si="1832"/>
        <v>-19.4276089697993i</v>
      </c>
      <c r="O3476" s="12" t="str">
        <f t="shared" si="1833"/>
        <v>0.837528040042131-0.546394346734286i</v>
      </c>
      <c r="P3476" s="12" t="str">
        <f t="shared" si="1834"/>
        <v>0.162471959957869+0.546394346734286i</v>
      </c>
      <c r="Q3476" s="12" t="str">
        <f t="shared" si="1835"/>
        <v>-0.162471959957869+18.881214623065i</v>
      </c>
      <c r="R3476" s="12" t="str">
        <f t="shared" si="1836"/>
        <v>0.0288623344787432-0.00885331178881831i</v>
      </c>
      <c r="S3476" s="12" t="str">
        <f t="shared" si="1837"/>
        <v>1.98947881387382i</v>
      </c>
      <c r="T3476" s="12" t="str">
        <f t="shared" si="1838"/>
        <v>0.0176134762364734+0.0574210029643995i</v>
      </c>
      <c r="U3476" s="12" t="str">
        <f t="shared" si="1839"/>
        <v>0.001-0.00102946276256077i</v>
      </c>
      <c r="V3476" s="12" t="str">
        <f t="shared" si="1840"/>
        <v>0.0015-0.000312906614760113i</v>
      </c>
      <c r="W3476" s="12" t="str">
        <f t="shared" si="1841"/>
        <v>0.000675314324365845-0.000380231795802568i</v>
      </c>
      <c r="X3476" s="12" t="str">
        <f t="shared" si="1842"/>
        <v>0.000663618078685808-0.000361540697243491i</v>
      </c>
      <c r="Y3476" s="12" t="str">
        <f t="shared" si="1843"/>
        <v>0.00029+1.45707067273495i</v>
      </c>
      <c r="Z3476" s="12" t="str">
        <f t="shared" si="1844"/>
        <v>-0.0029747004767007-0.00546866460652951i</v>
      </c>
      <c r="AA3476" s="12" t="str">
        <f t="shared" si="1845"/>
        <v>0.00539274456928836-8.23774258941808i</v>
      </c>
      <c r="AB3476" s="12" t="str">
        <f t="shared" si="1846"/>
        <v>0.0439665263627332+0.143333547944442i</v>
      </c>
      <c r="AC3476" s="12" t="str">
        <f t="shared" si="1847"/>
        <v>1.02918382333999-0.00762792007277175i</v>
      </c>
      <c r="AD3476" s="12" t="str">
        <f t="shared" si="1848"/>
        <v>0.0416852993779021+0.139578097535693i</v>
      </c>
      <c r="AE3476" s="12" t="str">
        <f t="shared" si="1849"/>
        <v>0.000639304521909312-0.000643165954596923i</v>
      </c>
      <c r="AF3476" s="12" t="str">
        <f t="shared" si="1850"/>
        <v>-13.6713398984314-0.208670520684141i</v>
      </c>
      <c r="AG3476" s="12" t="str">
        <f t="shared" si="1851"/>
        <v>1.00416312031719-0.00124035700637805i</v>
      </c>
      <c r="AH3476" s="12" t="str">
        <f t="shared" si="1852"/>
        <v>-0.0088482058764681+0.00861270570467323i</v>
      </c>
      <c r="AI3476" s="12">
        <f t="shared" si="1853"/>
        <v>-38.168171754707608</v>
      </c>
      <c r="AJ3476" s="12">
        <f t="shared" si="1854"/>
        <v>135.77271726504082</v>
      </c>
      <c r="AK3476" s="12"/>
      <c r="AL3476" s="12"/>
      <c r="AM3476" s="12"/>
      <c r="AN3476" s="12"/>
    </row>
    <row r="3477" spans="1:40" x14ac:dyDescent="0.35">
      <c r="A3477" s="12"/>
      <c r="B3477" s="12">
        <f t="shared" ref="B3477:B3540" si="1855">B3476+1000</f>
        <v>1547000</v>
      </c>
      <c r="C3477" s="29" t="str">
        <f t="shared" si="1822"/>
        <v>-2.89435843581501E-08+0.00143480430500135i</v>
      </c>
      <c r="D3477" s="28" t="str">
        <f t="shared" si="1823"/>
        <v>-5.39906125476466+0.0110001663383437i</v>
      </c>
      <c r="E3477" s="12" t="str">
        <f t="shared" si="1824"/>
        <v>4200</v>
      </c>
      <c r="F3477" s="12" t="str">
        <f t="shared" si="1825"/>
        <v>0.704225352112676</v>
      </c>
      <c r="G3477" s="12" t="str">
        <f t="shared" si="1821"/>
        <v>0.704225352112676</v>
      </c>
      <c r="H3477" s="12" t="str">
        <f t="shared" si="1826"/>
        <v>8.27228675514755+0.219536031623759i</v>
      </c>
      <c r="I3477" s="12" t="str">
        <f t="shared" si="1827"/>
        <v>6075.05479387926i</v>
      </c>
      <c r="J3477" s="12" t="str">
        <f t="shared" si="1828"/>
        <v>-31567.1648547528+1313.89341064486i</v>
      </c>
      <c r="K3477" s="12" t="str">
        <f t="shared" si="1829"/>
        <v>0.00799627009180913-0.192115718190093i</v>
      </c>
      <c r="L3477" s="12" t="str">
        <f t="shared" si="1830"/>
        <v>0.000435678560773758-0.00877277584321908i</v>
      </c>
      <c r="M3477" s="12" t="str">
        <f t="shared" si="1831"/>
        <v>0.00843194865258289-0.200888494033312i</v>
      </c>
      <c r="N3477" s="12" t="str">
        <f t="shared" si="1832"/>
        <v>-19.4401753404136i</v>
      </c>
      <c r="O3477" s="12" t="str">
        <f t="shared" si="1833"/>
        <v>0.830595899195836-0.556875616488154i</v>
      </c>
      <c r="P3477" s="12" t="str">
        <f t="shared" si="1834"/>
        <v>0.169404100804164+0.556875616488154i</v>
      </c>
      <c r="Q3477" s="12" t="str">
        <f t="shared" si="1835"/>
        <v>-0.169404100804164+18.8832997239254i</v>
      </c>
      <c r="R3477" s="12" t="str">
        <f t="shared" si="1836"/>
        <v>0.0294075288980417-0.00923492500482105i</v>
      </c>
      <c r="S3477" s="12" t="str">
        <f t="shared" si="1837"/>
        <v>1.99076566951021i</v>
      </c>
      <c r="T3477" s="12" t="str">
        <f t="shared" si="1838"/>
        <v>0.0183845716600992+0.0585434989553508i</v>
      </c>
      <c r="U3477" s="12" t="str">
        <f t="shared" si="1839"/>
        <v>0.001-0.00102879730505427i</v>
      </c>
      <c r="V3477" s="12" t="str">
        <f t="shared" si="1840"/>
        <v>0.0015-0.000312704348040811i</v>
      </c>
      <c r="W3477" s="12" t="str">
        <f t="shared" si="1841"/>
        <v>0.000675238748843991-0.000380026563125661i</v>
      </c>
      <c r="X3477" s="12" t="str">
        <f t="shared" si="1842"/>
        <v>0.000663540800221149-0.000361347634030061i</v>
      </c>
      <c r="Y3477" s="12" t="str">
        <f t="shared" si="1843"/>
        <v>0.00029+1.45801315053102i</v>
      </c>
      <c r="Z3477" s="12" t="str">
        <f t="shared" si="1844"/>
        <v>-0.00297119036672887-0.00546448935065502i</v>
      </c>
      <c r="AA3477" s="12" t="str">
        <f t="shared" si="1845"/>
        <v>0.00538533534972979-8.23241520438132i</v>
      </c>
      <c r="AB3477" s="12" t="str">
        <f t="shared" si="1846"/>
        <v>0.0458913245579255+0.146135507586913i</v>
      </c>
      <c r="AC3477" s="12" t="str">
        <f t="shared" si="1847"/>
        <v>1.0297438953362-0.00798683198334361i</v>
      </c>
      <c r="AD3477" s="12" t="str">
        <f t="shared" si="1848"/>
        <v>0.0434624432027836+0.142251520481735i</v>
      </c>
      <c r="AE3477" s="12" t="str">
        <f t="shared" si="1849"/>
        <v>0.000648196726228314-0.000660156405342926i</v>
      </c>
      <c r="AF3477" s="12" t="str">
        <f t="shared" si="1850"/>
        <v>-13.6713480099122-0.208535865285415i</v>
      </c>
      <c r="AG3477" s="12" t="str">
        <f t="shared" si="1851"/>
        <v>1.00424013365641-0.00129246599808327i</v>
      </c>
      <c r="AH3477" s="12" t="str">
        <f t="shared" si="1852"/>
        <v>-0.00897277022079014+0.0088409717907722i</v>
      </c>
      <c r="AI3477" s="12">
        <f t="shared" si="1853"/>
        <v>-37.994959060750809</v>
      </c>
      <c r="AJ3477" s="12">
        <f t="shared" si="1854"/>
        <v>135.42390621772844</v>
      </c>
      <c r="AK3477" s="12"/>
      <c r="AL3477" s="12"/>
      <c r="AM3477" s="12"/>
      <c r="AN3477" s="12"/>
    </row>
    <row r="3478" spans="1:40" x14ac:dyDescent="0.35">
      <c r="A3478" s="12"/>
      <c r="B3478" s="12">
        <f t="shared" si="1855"/>
        <v>1548000</v>
      </c>
      <c r="C3478" s="29" t="str">
        <f t="shared" si="1822"/>
        <v>-2.89062016247606E-08+0.00143387742883608i</v>
      </c>
      <c r="D3478" s="28" t="str">
        <f t="shared" si="1823"/>
        <v>-5.39906125447807+0.0109930602877433i</v>
      </c>
      <c r="E3478" s="12" t="str">
        <f t="shared" si="1824"/>
        <v>4200</v>
      </c>
      <c r="F3478" s="12" t="str">
        <f t="shared" si="1825"/>
        <v>0.704225352112676</v>
      </c>
      <c r="G3478" s="12" t="str">
        <f t="shared" si="1821"/>
        <v>0.704225352112676</v>
      </c>
      <c r="H3478" s="12" t="str">
        <f t="shared" si="1826"/>
        <v>8.27229485121719+0.219394443699486i</v>
      </c>
      <c r="I3478" s="12" t="str">
        <f t="shared" si="1827"/>
        <v>6078.98178469625i</v>
      </c>
      <c r="J3478" s="12" t="str">
        <f t="shared" si="1828"/>
        <v>-31607.9901525958+1314.74272765239i</v>
      </c>
      <c r="K3478" s="12" t="str">
        <f t="shared" si="1829"/>
        <v>0.00798595951593539-0.191992033444777i</v>
      </c>
      <c r="L3478" s="12" t="str">
        <f t="shared" si="1830"/>
        <v>0.000435117233043138-0.0087671365343289i</v>
      </c>
      <c r="M3478" s="12" t="str">
        <f t="shared" si="1831"/>
        <v>0.00842107674897853-0.200759169979106i</v>
      </c>
      <c r="N3478" s="12" t="str">
        <f t="shared" si="1832"/>
        <v>-19.452741711028i</v>
      </c>
      <c r="O3478" s="12" t="str">
        <f t="shared" si="1833"/>
        <v>0.823532597628427-0.567268949126757i</v>
      </c>
      <c r="P3478" s="12" t="str">
        <f t="shared" si="1834"/>
        <v>0.176467402371573+0.567268949126757i</v>
      </c>
      <c r="Q3478" s="12" t="str">
        <f t="shared" si="1835"/>
        <v>-0.176467402371573+18.8854727619012i</v>
      </c>
      <c r="R3478" s="12" t="str">
        <f t="shared" si="1836"/>
        <v>0.0299473912772263-0.00962391267666488i</v>
      </c>
      <c r="S3478" s="12" t="str">
        <f t="shared" si="1837"/>
        <v>1.9920525251466i</v>
      </c>
      <c r="T3478" s="12" t="str">
        <f t="shared" si="1838"/>
        <v>0.0191713395493406+0.0596567764153519i</v>
      </c>
      <c r="U3478" s="12" t="str">
        <f t="shared" si="1839"/>
        <v>0.001-0.00102813270731199i</v>
      </c>
      <c r="V3478" s="12" t="str">
        <f t="shared" si="1840"/>
        <v>0.0015-0.000312502342648019i</v>
      </c>
      <c r="W3478" s="12" t="str">
        <f t="shared" si="1841"/>
        <v>0.000675163276123488-0.00037982154047961i</v>
      </c>
      <c r="X3478" s="12" t="str">
        <f t="shared" si="1842"/>
        <v>0.000663463627485137-0.000361154765451892i</v>
      </c>
      <c r="Y3478" s="12" t="str">
        <f t="shared" si="1843"/>
        <v>0.00029+1.4589556283271i</v>
      </c>
      <c r="Z3478" s="12" t="str">
        <f t="shared" si="1844"/>
        <v>-0.0029676863905762-0.00546032036677411i</v>
      </c>
      <c r="AA3478" s="12" t="str">
        <f t="shared" si="1845"/>
        <v>0.00537794137073776-8.2270947064721i</v>
      </c>
      <c r="AB3478" s="12" t="str">
        <f t="shared" si="1846"/>
        <v>0.0478552441544475+0.148914456054384i</v>
      </c>
      <c r="AC3478" s="12" t="str">
        <f t="shared" si="1847"/>
        <v>1.03029893527923-0.00835335903212799i</v>
      </c>
      <c r="AD3478" s="12" t="str">
        <f t="shared" si="1848"/>
        <v>0.0452730969636031+0.144902254458175i</v>
      </c>
      <c r="AE3478" s="12" t="str">
        <f t="shared" si="1849"/>
        <v>0.000656856377491336-0.000677230061936637i</v>
      </c>
      <c r="AF3478" s="12" t="str">
        <f t="shared" si="1850"/>
        <v>-13.6713561056953-0.208401383411743i</v>
      </c>
      <c r="AG3478" s="12" t="str">
        <f t="shared" si="1851"/>
        <v>1.00431637232894-0.00134550614557613i</v>
      </c>
      <c r="AH3478" s="12" t="str">
        <f t="shared" si="1852"/>
        <v>-0.0090942034076695+0.00907037613729957i</v>
      </c>
      <c r="AI3478" s="12">
        <f t="shared" si="1853"/>
        <v>-37.825785489617004</v>
      </c>
      <c r="AJ3478" s="12">
        <f t="shared" si="1854"/>
        <v>135.0751573270999</v>
      </c>
      <c r="AK3478" s="12"/>
      <c r="AL3478" s="12"/>
      <c r="AM3478" s="12"/>
      <c r="AN3478" s="12"/>
    </row>
    <row r="3479" spans="1:40" x14ac:dyDescent="0.35">
      <c r="A3479" s="12"/>
      <c r="B3479" s="12">
        <f t="shared" si="1855"/>
        <v>1549000</v>
      </c>
      <c r="C3479" s="29" t="str">
        <f t="shared" si="1822"/>
        <v>-2.88688912683861E-08+0.00143295174941215i</v>
      </c>
      <c r="D3479" s="28" t="str">
        <f t="shared" si="1823"/>
        <v>-5.39906125419202+0.0109859634121598i</v>
      </c>
      <c r="E3479" s="12" t="str">
        <f t="shared" si="1824"/>
        <v>4200</v>
      </c>
      <c r="F3479" s="12" t="str">
        <f t="shared" si="1825"/>
        <v>0.704225352112676</v>
      </c>
      <c r="G3479" s="12" t="str">
        <f t="shared" si="1821"/>
        <v>0.704225352112676</v>
      </c>
      <c r="H3479" s="12" t="str">
        <f t="shared" si="1826"/>
        <v>8.27230293162896+0.219253038140363i</v>
      </c>
      <c r="I3479" s="12" t="str">
        <f t="shared" si="1827"/>
        <v>6082.90877551324i</v>
      </c>
      <c r="J3479" s="12" t="str">
        <f t="shared" si="1828"/>
        <v>-31648.8418318913+1315.59204465992i</v>
      </c>
      <c r="K3479" s="12" t="str">
        <f t="shared" si="1829"/>
        <v>0.00797566885820425-0.19186850758291i</v>
      </c>
      <c r="L3479" s="12" t="str">
        <f t="shared" si="1830"/>
        <v>0.000434556988546629-0.00876150445293715i</v>
      </c>
      <c r="M3479" s="12" t="str">
        <f t="shared" si="1831"/>
        <v>0.00841022584675088-0.200630012035847i</v>
      </c>
      <c r="N3479" s="12" t="str">
        <f t="shared" si="1832"/>
        <v>-19.4653080816424i</v>
      </c>
      <c r="O3479" s="12" t="str">
        <f t="shared" si="1833"/>
        <v>0.816339250717159-0.577572703422302i</v>
      </c>
      <c r="P3479" s="12" t="str">
        <f t="shared" si="1834"/>
        <v>0.183660749282841+0.577572703422302i</v>
      </c>
      <c r="Q3479" s="12" t="str">
        <f t="shared" si="1835"/>
        <v>-0.183660749282841+18.8877353782201i</v>
      </c>
      <c r="R3479" s="12" t="str">
        <f t="shared" si="1836"/>
        <v>0.0304818112254664-0.0100202092936058i</v>
      </c>
      <c r="S3479" s="12" t="str">
        <f t="shared" si="1837"/>
        <v>1.99333938078302i</v>
      </c>
      <c r="T3479" s="12" t="str">
        <f t="shared" si="1838"/>
        <v>0.0199736777886324+0.0607605947133161i</v>
      </c>
      <c r="U3479" s="12" t="str">
        <f t="shared" si="1839"/>
        <v>0.001-0.00102746896766879i</v>
      </c>
      <c r="V3479" s="12" t="str">
        <f t="shared" si="1840"/>
        <v>0.0015-0.000312300598075619i</v>
      </c>
      <c r="W3479" s="12" t="str">
        <f t="shared" si="1841"/>
        <v>0.000675087906041907-0.000379616727544693i</v>
      </c>
      <c r="X3479" s="12" t="str">
        <f t="shared" si="1842"/>
        <v>0.000663386560307925-0.000360962091217474i</v>
      </c>
      <c r="Y3479" s="12" t="str">
        <f t="shared" si="1843"/>
        <v>0.00029+1.45989810612318i</v>
      </c>
      <c r="Z3479" s="12" t="str">
        <f t="shared" si="1844"/>
        <v>-0.00296418853397046-0.00545615764132361i</v>
      </c>
      <c r="AA3479" s="12" t="str">
        <f t="shared" si="1845"/>
        <v>0.00537056259085339-8.22178108234225i</v>
      </c>
      <c r="AB3479" s="12" t="str">
        <f t="shared" si="1846"/>
        <v>0.0498580302527762+0.151669792686718i</v>
      </c>
      <c r="AC3479" s="12" t="str">
        <f t="shared" si="1847"/>
        <v>1.03084882962691-0.00872743999907293i</v>
      </c>
      <c r="AD3479" s="12" t="str">
        <f t="shared" si="1848"/>
        <v>0.0471169687435612+0.147529879099157i</v>
      </c>
      <c r="AE3479" s="12" t="str">
        <f t="shared" si="1849"/>
        <v>0.000665282698665304-0.000694383985089956i</v>
      </c>
      <c r="AF3479" s="12" t="str">
        <f t="shared" si="1850"/>
        <v>-13.671364185821-0.208267074728203i</v>
      </c>
      <c r="AG3479" s="12" t="str">
        <f t="shared" si="1851"/>
        <v>1.00439182531755-0.00139946696344071i</v>
      </c>
      <c r="AH3479" s="12" t="str">
        <f t="shared" si="1852"/>
        <v>-0.0092124959817115+0.00930087944186269i</v>
      </c>
      <c r="AI3479" s="12">
        <f t="shared" si="1853"/>
        <v>-37.660488814702809</v>
      </c>
      <c r="AJ3479" s="12">
        <f t="shared" si="1854"/>
        <v>134.72647015153996</v>
      </c>
      <c r="AK3479" s="12"/>
      <c r="AL3479" s="12"/>
      <c r="AM3479" s="12"/>
      <c r="AN3479" s="12"/>
    </row>
    <row r="3480" spans="1:40" x14ac:dyDescent="0.35">
      <c r="A3480" s="12"/>
      <c r="B3480" s="12">
        <f t="shared" si="1855"/>
        <v>1550000</v>
      </c>
      <c r="C3480" s="29" t="str">
        <f t="shared" si="1822"/>
        <v>-2.88316531023072E-08+0.00143202726441328i</v>
      </c>
      <c r="D3480" s="28" t="str">
        <f t="shared" si="1823"/>
        <v>-5.39906125390652+0.0109788756938351i</v>
      </c>
      <c r="E3480" s="12" t="str">
        <f t="shared" si="1824"/>
        <v>4200</v>
      </c>
      <c r="F3480" s="12" t="str">
        <f t="shared" si="1825"/>
        <v>0.704225352112676</v>
      </c>
      <c r="G3480" s="12" t="str">
        <f t="shared" si="1821"/>
        <v>0.704225352112676</v>
      </c>
      <c r="H3480" s="12" t="str">
        <f t="shared" si="1826"/>
        <v>8.27231099642321+0.219111814594578i</v>
      </c>
      <c r="I3480" s="12" t="str">
        <f t="shared" si="1827"/>
        <v>6086.83576633022i</v>
      </c>
      <c r="J3480" s="12" t="str">
        <f t="shared" si="1828"/>
        <v>-31689.7198926394+1316.44136166744i</v>
      </c>
      <c r="K3480" s="12" t="str">
        <f t="shared" si="1829"/>
        <v>0.00796539806737277-0.191745140299064i</v>
      </c>
      <c r="L3480" s="12" t="str">
        <f t="shared" si="1830"/>
        <v>0.000433997824501112-0.00875587958519303i</v>
      </c>
      <c r="M3480" s="12" t="str">
        <f t="shared" si="1831"/>
        <v>0.00839939589187388-0.200501019884257i</v>
      </c>
      <c r="N3480" s="12" t="str">
        <f t="shared" si="1832"/>
        <v>-19.4778744522567i</v>
      </c>
      <c r="O3480" s="12" t="str">
        <f t="shared" si="1833"/>
        <v>0.809016994374958-0.587785252292458i</v>
      </c>
      <c r="P3480" s="12" t="str">
        <f t="shared" si="1834"/>
        <v>0.190983005625042+0.587785252292458i</v>
      </c>
      <c r="Q3480" s="12" t="str">
        <f t="shared" si="1835"/>
        <v>-0.190983005625042+18.8900891999642i</v>
      </c>
      <c r="R3480" s="12" t="str">
        <f t="shared" si="1836"/>
        <v>0.0310106790646532-0.0104237474071671i</v>
      </c>
      <c r="S3480" s="12" t="str">
        <f t="shared" si="1837"/>
        <v>1.99462623641941i</v>
      </c>
      <c r="T3480" s="12" t="str">
        <f t="shared" si="1838"/>
        <v>0.0207914800601443+0.0618547140715394i</v>
      </c>
      <c r="U3480" s="12" t="str">
        <f t="shared" si="1839"/>
        <v>0.001-0.00102680608446384i</v>
      </c>
      <c r="V3480" s="12" t="str">
        <f t="shared" si="1840"/>
        <v>0.0015-0.000312099113818797i</v>
      </c>
      <c r="W3480" s="12" t="str">
        <f t="shared" si="1841"/>
        <v>0.000675012638437065-0.000379412124001878i</v>
      </c>
      <c r="X3480" s="12" t="str">
        <f t="shared" si="1842"/>
        <v>0.00066330959851992-0.00036076961103591i</v>
      </c>
      <c r="Y3480" s="12" t="str">
        <f t="shared" si="1843"/>
        <v>0.00029+1.46084058391925i</v>
      </c>
      <c r="Z3480" s="12" t="str">
        <f t="shared" si="1844"/>
        <v>-0.00296069678268124-0.00545200116077737i</v>
      </c>
      <c r="AA3480" s="12" t="str">
        <f t="shared" si="1845"/>
        <v>0.00536319896875693-8.21647431867795i</v>
      </c>
      <c r="AB3480" s="12" t="str">
        <f t="shared" si="1846"/>
        <v>0.0518994174637502+0.154400918953985i</v>
      </c>
      <c r="AC3480" s="12" t="str">
        <f t="shared" si="1847"/>
        <v>1.03139346547518-0.00910901168851708i</v>
      </c>
      <c r="AD3480" s="12" t="str">
        <f t="shared" si="1848"/>
        <v>0.0489937613492669+0.15013397784854i</v>
      </c>
      <c r="AE3480" s="12" t="str">
        <f t="shared" si="1849"/>
        <v>0.000673474949904137-0.000711615228934361i</v>
      </c>
      <c r="AF3480" s="12" t="str">
        <f t="shared" si="1850"/>
        <v>-13.6713722503297-0.208132938900743i</v>
      </c>
      <c r="AG3480" s="12" t="str">
        <f t="shared" si="1851"/>
        <v>1.00446648174665-0.00145433783629358i</v>
      </c>
      <c r="AH3480" s="12" t="str">
        <f t="shared" si="1852"/>
        <v>-0.00932763897275441+0.00953244235510423i</v>
      </c>
      <c r="AI3480" s="12">
        <f t="shared" si="1853"/>
        <v>-37.498916644052443</v>
      </c>
      <c r="AJ3480" s="12">
        <f t="shared" si="1854"/>
        <v>134.37784423997348</v>
      </c>
      <c r="AK3480" s="12"/>
      <c r="AL3480" s="12"/>
      <c r="AM3480" s="12"/>
      <c r="AN3480" s="12"/>
    </row>
    <row r="3481" spans="1:40" x14ac:dyDescent="0.35">
      <c r="A3481" s="12"/>
      <c r="B3481" s="12">
        <f t="shared" si="1855"/>
        <v>1551000</v>
      </c>
      <c r="C3481" s="29" t="str">
        <f t="shared" si="1822"/>
        <v>-2.87944869404067E-08+0.00143110397152917i</v>
      </c>
      <c r="D3481" s="28" t="str">
        <f t="shared" si="1823"/>
        <v>-5.39906125362159+0.010971797115057i</v>
      </c>
      <c r="E3481" s="12" t="str">
        <f t="shared" si="1824"/>
        <v>4200</v>
      </c>
      <c r="F3481" s="12" t="str">
        <f t="shared" si="1825"/>
        <v>0.704225352112676</v>
      </c>
      <c r="G3481" s="12" t="str">
        <f t="shared" si="1821"/>
        <v>0.704225352112676</v>
      </c>
      <c r="H3481" s="12" t="str">
        <f t="shared" si="1826"/>
        <v>8.27231904564019+0.21897077271122i</v>
      </c>
      <c r="I3481" s="12" t="str">
        <f t="shared" si="1827"/>
        <v>6090.76275714721i</v>
      </c>
      <c r="J3481" s="12" t="str">
        <f t="shared" si="1828"/>
        <v>-31730.62433484+1317.29067867497i</v>
      </c>
      <c r="K3481" s="12" t="str">
        <f t="shared" si="1829"/>
        <v>0.00795514709236293-0.191621931288596i</v>
      </c>
      <c r="L3481" s="12" t="str">
        <f t="shared" si="1830"/>
        <v>0.000433439738132406-0.00875026191728117i</v>
      </c>
      <c r="M3481" s="12" t="str">
        <f t="shared" si="1831"/>
        <v>0.00838858683049534-0.200372193205877i</v>
      </c>
      <c r="N3481" s="12" t="str">
        <f t="shared" si="1832"/>
        <v>-19.4904408228711i</v>
      </c>
      <c r="O3481" s="12" t="str">
        <f t="shared" si="1833"/>
        <v>0.801566984870863-0.597904983057538i</v>
      </c>
      <c r="P3481" s="12" t="str">
        <f t="shared" si="1834"/>
        <v>0.198433015129137+0.597904983057538i</v>
      </c>
      <c r="Q3481" s="12" t="str">
        <f t="shared" si="1835"/>
        <v>-0.198433015129137+18.8925358398136i</v>
      </c>
      <c r="R3481" s="12" t="str">
        <f t="shared" si="1836"/>
        <v>0.0315338858696876-0.0108344576353609i</v>
      </c>
      <c r="S3481" s="12" t="str">
        <f t="shared" si="1837"/>
        <v>1.99591309205582i</v>
      </c>
      <c r="T3481" s="12" t="str">
        <f t="shared" si="1838"/>
        <v>0.021624635839741+0.0629388956507035i</v>
      </c>
      <c r="U3481" s="12" t="str">
        <f t="shared" si="1839"/>
        <v>0.001-0.00102614405604059i</v>
      </c>
      <c r="V3481" s="12" t="str">
        <f t="shared" si="1840"/>
        <v>0.0015-0.000311897889374039i</v>
      </c>
      <c r="W3481" s="12" t="str">
        <f t="shared" si="1841"/>
        <v>0.000674937473147028-0.000379207729532814i</v>
      </c>
      <c r="X3481" s="12" t="str">
        <f t="shared" si="1842"/>
        <v>0.000663232741951833-0.000360577324616921i</v>
      </c>
      <c r="Y3481" s="12" t="str">
        <f t="shared" si="1843"/>
        <v>0.00029+1.46178306171533i</v>
      </c>
      <c r="Z3481" s="12" t="str">
        <f t="shared" si="1844"/>
        <v>-0.00295721112251984-0.00544785091164665i</v>
      </c>
      <c r="AA3481" s="12" t="str">
        <f t="shared" si="1845"/>
        <v>0.00535585046326745-8.21117440219962i</v>
      </c>
      <c r="AB3481" s="12" t="str">
        <f t="shared" si="1846"/>
        <v>0.0539791298984851+0.157107238668636i</v>
      </c>
      <c r="AC3481" s="12" t="str">
        <f t="shared" si="1847"/>
        <v>1.03193273059874-0.00949800893183318i</v>
      </c>
      <c r="AD3481" s="12" t="str">
        <f t="shared" si="1848"/>
        <v>0.0509031723618433+0.152714138026179i</v>
      </c>
      <c r="AE3481" s="12" t="str">
        <f t="shared" si="1849"/>
        <v>0.000681432428587264-0.000728920841494222i</v>
      </c>
      <c r="AF3481" s="12" t="str">
        <f t="shared" si="1850"/>
        <v>-13.6713802992618-0.207998975596163i</v>
      </c>
      <c r="AG3481" s="12" t="str">
        <f t="shared" si="1851"/>
        <v>1.00454033088387-0.00151010802072117i</v>
      </c>
      <c r="AH3481" s="12" t="str">
        <f t="shared" si="1852"/>
        <v>-0.00943962389519376+0.00976502548648648i</v>
      </c>
      <c r="AI3481" s="12">
        <f t="shared" si="1853"/>
        <v>-37.340925641494792</v>
      </c>
      <c r="AJ3481" s="12">
        <f t="shared" si="1854"/>
        <v>134.02927913195035</v>
      </c>
      <c r="AK3481" s="12"/>
      <c r="AL3481" s="12"/>
      <c r="AM3481" s="12"/>
      <c r="AN3481" s="12"/>
    </row>
    <row r="3482" spans="1:40" x14ac:dyDescent="0.35">
      <c r="A3482" s="12"/>
      <c r="B3482" s="12">
        <f t="shared" si="1855"/>
        <v>1552000</v>
      </c>
      <c r="C3482" s="29" t="str">
        <f t="shared" si="1822"/>
        <v>-2.87573925971665E-08+0.00143018186845548i</v>
      </c>
      <c r="D3482" s="28" t="str">
        <f t="shared" si="1823"/>
        <v>-5.3990612533372+0.0109647276581587i</v>
      </c>
      <c r="E3482" s="12" t="str">
        <f t="shared" si="1824"/>
        <v>4200</v>
      </c>
      <c r="F3482" s="12" t="str">
        <f t="shared" si="1825"/>
        <v>0.704225352112676</v>
      </c>
      <c r="G3482" s="12" t="str">
        <f t="shared" si="1821"/>
        <v>0.704225352112676</v>
      </c>
      <c r="H3482" s="12" t="str">
        <f t="shared" si="1826"/>
        <v>8.27232707931993+0.218829912140277i</v>
      </c>
      <c r="I3482" s="12" t="str">
        <f t="shared" si="1827"/>
        <v>6094.6897479642i</v>
      </c>
      <c r="J3482" s="12" t="str">
        <f t="shared" si="1828"/>
        <v>-31771.5551584932+1318.1399956825i</v>
      </c>
      <c r="K3482" s="12" t="str">
        <f t="shared" si="1829"/>
        <v>0.00794491588226033-0.191498880247636i</v>
      </c>
      <c r="L3482" s="12" t="str">
        <f t="shared" si="1830"/>
        <v>0.000432882726675206-0.00874465143542119i</v>
      </c>
      <c r="M3482" s="12" t="str">
        <f t="shared" si="1831"/>
        <v>0.00837779860893554-0.200243531683057i</v>
      </c>
      <c r="N3482" s="12" t="str">
        <f t="shared" si="1832"/>
        <v>-19.5030071934854i</v>
      </c>
      <c r="O3482" s="12" t="str">
        <f t="shared" si="1833"/>
        <v>0.793990398647858-0.607930297694575i</v>
      </c>
      <c r="P3482" s="12" t="str">
        <f t="shared" si="1834"/>
        <v>0.206009601352142+0.607930297694575i</v>
      </c>
      <c r="Q3482" s="12" t="str">
        <f t="shared" si="1835"/>
        <v>-0.206009601352142+18.8950768957908i</v>
      </c>
      <c r="R3482" s="12" t="str">
        <f t="shared" si="1836"/>
        <v>0.0320513235088721-0.0112522686678442i</v>
      </c>
      <c r="S3482" s="12" t="str">
        <f t="shared" si="1837"/>
        <v>1.99719994769221i</v>
      </c>
      <c r="T3482" s="12" t="str">
        <f t="shared" si="1838"/>
        <v>0.0224730303948371+0.0640129016353854i</v>
      </c>
      <c r="U3482" s="12" t="str">
        <f t="shared" si="1839"/>
        <v>0.001-0.00102548288074675i</v>
      </c>
      <c r="V3482" s="12" t="str">
        <f t="shared" si="1840"/>
        <v>0.0015-0.000311696924239134i</v>
      </c>
      <c r="W3482" s="12" t="str">
        <f t="shared" si="1841"/>
        <v>0.000674862410010131-0.000379003543819845i</v>
      </c>
      <c r="X3482" s="12" t="str">
        <f t="shared" si="1842"/>
        <v>0.000663155990434648-0.000360385231670854i</v>
      </c>
      <c r="Y3482" s="12" t="str">
        <f t="shared" si="1843"/>
        <v>0.00029+1.46272553951141i</v>
      </c>
      <c r="Z3482" s="12" t="str">
        <f t="shared" si="1844"/>
        <v>-0.00295373153933936-0.00544370688047987i</v>
      </c>
      <c r="AA3482" s="12" t="str">
        <f t="shared" si="1845"/>
        <v>0.00534851703334251-8.20588131966213i</v>
      </c>
      <c r="AB3482" s="12" t="str">
        <f t="shared" si="1846"/>
        <v>0.0560968811630191+0.159788158198959i</v>
      </c>
      <c r="AC3482" s="12" t="str">
        <f t="shared" si="1847"/>
        <v>1.03246651349186-0.00989436459100409i</v>
      </c>
      <c r="AD3482" s="12" t="str">
        <f t="shared" si="1848"/>
        <v>0.0528448941887004+0.155269950893278i</v>
      </c>
      <c r="AE3482" s="12" t="str">
        <f t="shared" si="1849"/>
        <v>0.000689154469351293-0.000746297865158409i</v>
      </c>
      <c r="AF3482" s="12" t="str">
        <f t="shared" si="1850"/>
        <v>-13.6713883326571-0.207865184482118i</v>
      </c>
      <c r="AG3482" s="12" t="str">
        <f t="shared" si="1851"/>
        <v>1.00461336214151-0.00156676664722936i</v>
      </c>
      <c r="AH3482" s="12" t="str">
        <f t="shared" si="1852"/>
        <v>-0.00954844274723402+0.00999858941002315i</v>
      </c>
      <c r="AI3482" s="12">
        <f t="shared" si="1853"/>
        <v>-37.186380823428514</v>
      </c>
      <c r="AJ3482" s="12">
        <f t="shared" si="1854"/>
        <v>133.68077435776019</v>
      </c>
      <c r="AK3482" s="12"/>
      <c r="AL3482" s="12"/>
      <c r="AM3482" s="12"/>
      <c r="AN3482" s="12"/>
    </row>
    <row r="3483" spans="1:40" x14ac:dyDescent="0.35">
      <c r="A3483" s="12"/>
      <c r="B3483" s="12">
        <f t="shared" si="1855"/>
        <v>1553000</v>
      </c>
      <c r="C3483" s="29" t="str">
        <f t="shared" si="1822"/>
        <v>-2.87203698876658E-08+0.00142926095289379i</v>
      </c>
      <c r="D3483" s="28" t="str">
        <f t="shared" si="1823"/>
        <v>-5.39906125305335+0.0109576673055191i</v>
      </c>
      <c r="E3483" s="12" t="str">
        <f t="shared" si="1824"/>
        <v>4200</v>
      </c>
      <c r="F3483" s="12" t="str">
        <f t="shared" si="1825"/>
        <v>0.704225352112676</v>
      </c>
      <c r="G3483" s="12" t="str">
        <f t="shared" si="1821"/>
        <v>0.704225352112676</v>
      </c>
      <c r="H3483" s="12" t="str">
        <f t="shared" si="1826"/>
        <v>8.2723350975024+0.21868923253264i</v>
      </c>
      <c r="I3483" s="12" t="str">
        <f t="shared" si="1827"/>
        <v>6098.61673878119i</v>
      </c>
      <c r="J3483" s="12" t="str">
        <f t="shared" si="1828"/>
        <v>-31812.512363599+1318.98931269003i</v>
      </c>
      <c r="K3483" s="12" t="str">
        <f t="shared" si="1829"/>
        <v>0.00793470438631407-0.191375986873095i</v>
      </c>
      <c r="L3483" s="12" t="str">
        <f t="shared" si="1830"/>
        <v>0.000432326787373072-0.00873904812586785i</v>
      </c>
      <c r="M3483" s="12" t="str">
        <f t="shared" si="1831"/>
        <v>0.00836703117368714-0.200115034998963i</v>
      </c>
      <c r="N3483" s="12" t="str">
        <f t="shared" si="1832"/>
        <v>-19.5155735640998i</v>
      </c>
      <c r="O3483" s="12" t="str">
        <f t="shared" si="1833"/>
        <v>0.786288432136616-0.617859613090338i</v>
      </c>
      <c r="P3483" s="12" t="str">
        <f t="shared" si="1834"/>
        <v>0.213711567863384+0.617859613090338i</v>
      </c>
      <c r="Q3483" s="12" t="str">
        <f t="shared" si="1835"/>
        <v>-0.213711567863384+18.8977139510095i</v>
      </c>
      <c r="R3483" s="12" t="str">
        <f t="shared" si="1836"/>
        <v>0.0325628846844851-0.0116771072721032i</v>
      </c>
      <c r="S3483" s="12" t="str">
        <f t="shared" si="1837"/>
        <v>1.9984868033286i</v>
      </c>
      <c r="T3483" s="12" t="str">
        <f t="shared" si="1838"/>
        <v>0.0233365447843507+0.0650764953202545i</v>
      </c>
      <c r="U3483" s="12" t="str">
        <f t="shared" si="1839"/>
        <v>0.001-0.00102482255693429i</v>
      </c>
      <c r="V3483" s="12" t="str">
        <f t="shared" si="1840"/>
        <v>0.0015-0.000311496217913158i</v>
      </c>
      <c r="W3483" s="12" t="str">
        <f t="shared" si="1841"/>
        <v>0.000674787448864941-0.000378799566545982i</v>
      </c>
      <c r="X3483" s="12" t="str">
        <f t="shared" si="1842"/>
        <v>0.000663079343799612-0.000360193331908665i</v>
      </c>
      <c r="Y3483" s="12" t="str">
        <f t="shared" si="1843"/>
        <v>0.00029+1.46366801730748i</v>
      </c>
      <c r="Z3483" s="12" t="str">
        <f t="shared" si="1844"/>
        <v>-0.00295025801903431-0.00543956905386235i</v>
      </c>
      <c r="AA3483" s="12" t="str">
        <f t="shared" si="1845"/>
        <v>0.0053411986380774-8.20059505785452i</v>
      </c>
      <c r="AB3483" s="12" t="str">
        <f t="shared" si="1846"/>
        <v>0.0582523743581972+0.16244308668424i</v>
      </c>
      <c r="AC3483" s="12" t="str">
        <f t="shared" si="1847"/>
        <v>1.03299470340935-0.0102980095632263i</v>
      </c>
      <c r="AD3483" s="12" t="str">
        <f t="shared" si="1848"/>
        <v>0.0548186141163642+0.157801011717344i</v>
      </c>
      <c r="AE3483" s="12" t="str">
        <f t="shared" si="1849"/>
        <v>0.000696640444116684-0.000763743337153818i</v>
      </c>
      <c r="AF3483" s="12" t="str">
        <f t="shared" si="1850"/>
        <v>-13.6713963505558-0.207731565227121i</v>
      </c>
      <c r="AG3483" s="12" t="str">
        <f t="shared" si="1851"/>
        <v>1.00468556507799-0.00162430272221703i</v>
      </c>
      <c r="AH3483" s="12" t="str">
        <f t="shared" si="1852"/>
        <v>-0.00965408801009441+0.0102330946700082i</v>
      </c>
      <c r="AI3483" s="12">
        <f t="shared" si="1853"/>
        <v>-37.035154922574542</v>
      </c>
      <c r="AJ3483" s="12">
        <f t="shared" si="1854"/>
        <v>133.33232943850592</v>
      </c>
      <c r="AK3483" s="12"/>
      <c r="AL3483" s="12"/>
      <c r="AM3483" s="12"/>
      <c r="AN3483" s="12"/>
    </row>
    <row r="3484" spans="1:40" x14ac:dyDescent="0.35">
      <c r="A3484" s="12"/>
      <c r="B3484" s="12">
        <f t="shared" si="1855"/>
        <v>1554000</v>
      </c>
      <c r="C3484" s="29" t="str">
        <f t="shared" si="1822"/>
        <v>-2.86834186275785E-08+0.00142834122255162i</v>
      </c>
      <c r="D3484" s="28" t="str">
        <f t="shared" si="1823"/>
        <v>-5.39906125277006+0.0109506160395624i</v>
      </c>
      <c r="E3484" s="12" t="str">
        <f t="shared" si="1824"/>
        <v>4200</v>
      </c>
      <c r="F3484" s="12" t="str">
        <f t="shared" si="1825"/>
        <v>0.704225352112676</v>
      </c>
      <c r="G3484" s="12" t="str">
        <f t="shared" si="1821"/>
        <v>0.704225352112676</v>
      </c>
      <c r="H3484" s="12" t="str">
        <f t="shared" si="1826"/>
        <v>8.27234310022742+0.21854873354009i</v>
      </c>
      <c r="I3484" s="12" t="str">
        <f t="shared" si="1827"/>
        <v>6102.54372959817i</v>
      </c>
      <c r="J3484" s="12" t="str">
        <f t="shared" si="1828"/>
        <v>-31853.4959501574+1319.83862969755i</v>
      </c>
      <c r="K3484" s="12" t="str">
        <f t="shared" si="1829"/>
        <v>0.00792451255393582-0.191253250862653i</v>
      </c>
      <c r="L3484" s="12" t="str">
        <f t="shared" si="1830"/>
        <v>0.000431771917478383-0.00873345197491083i</v>
      </c>
      <c r="M3484" s="12" t="str">
        <f t="shared" si="1831"/>
        <v>0.0083562844714142-0.199986702837564i</v>
      </c>
      <c r="N3484" s="12" t="str">
        <f t="shared" si="1832"/>
        <v>-19.5281399347142i</v>
      </c>
      <c r="O3484" s="12" t="str">
        <f t="shared" si="1833"/>
        <v>0.778462301566995-0.627691361290736i</v>
      </c>
      <c r="P3484" s="12" t="str">
        <f t="shared" si="1834"/>
        <v>0.221537698433005+0.627691361290736i</v>
      </c>
      <c r="Q3484" s="12" t="str">
        <f t="shared" si="1835"/>
        <v>-0.221537698433005+18.9004485734235i</v>
      </c>
      <c r="R3484" s="12" t="str">
        <f t="shared" si="1836"/>
        <v>0.0330684629733874-0.0121088983005757i</v>
      </c>
      <c r="S3484" s="12" t="str">
        <f t="shared" si="1837"/>
        <v>1.99977365896502i</v>
      </c>
      <c r="T3484" s="12" t="str">
        <f t="shared" si="1838"/>
        <v>0.0242150558605776+0.0661294411966402i</v>
      </c>
      <c r="U3484" s="12" t="str">
        <f t="shared" si="1839"/>
        <v>0.001-0.00102416308295943i</v>
      </c>
      <c r="V3484" s="12" t="str">
        <f t="shared" si="1840"/>
        <v>0.0015-0.000311295769896483i</v>
      </c>
      <c r="W3484" s="12" t="str">
        <f t="shared" si="1841"/>
        <v>0.000674712589550285-0.000378595797394946i</v>
      </c>
      <c r="X3484" s="12" t="str">
        <f t="shared" si="1842"/>
        <v>0.000663002801878259-0.000360001625041948i</v>
      </c>
      <c r="Y3484" s="12" t="str">
        <f t="shared" si="1843"/>
        <v>0.00029+1.46461049510356i</v>
      </c>
      <c r="Z3484" s="12" t="str">
        <f t="shared" si="1844"/>
        <v>-0.00294679054754062-0.00543543741841615i</v>
      </c>
      <c r="AA3484" s="12" t="str">
        <f t="shared" si="1845"/>
        <v>0.00533389523670431-8.19531560359958i</v>
      </c>
      <c r="AB3484" s="12" t="str">
        <f t="shared" si="1846"/>
        <v>0.0604453020843493+0.165071436250851i</v>
      </c>
      <c r="AC3484" s="12" t="str">
        <f t="shared" si="1847"/>
        <v>1.03351719040765-0.0107088727864525i</v>
      </c>
      <c r="AD3484" s="12" t="str">
        <f t="shared" si="1848"/>
        <v>0.0568240143638756+0.16030691983608i</v>
      </c>
      <c r="AE3484" s="12" t="str">
        <f t="shared" si="1849"/>
        <v>0.000703889762107287-0.000781254290016339i</v>
      </c>
      <c r="AF3484" s="12" t="str">
        <f t="shared" si="1850"/>
        <v>-13.6714043529975-0.207598117500528i</v>
      </c>
      <c r="AG3484" s="12" t="str">
        <f t="shared" si="1851"/>
        <v>1.00475692939931-0.00168270512995871i</v>
      </c>
      <c r="AH3484" s="12" t="str">
        <f t="shared" si="1852"/>
        <v>-0.00975655264713689+0.0104685017866802i</v>
      </c>
      <c r="AI3484" s="12">
        <f t="shared" si="1853"/>
        <v>-36.887127811224474</v>
      </c>
      <c r="AJ3484" s="12">
        <f t="shared" si="1854"/>
        <v>132.98394388621801</v>
      </c>
      <c r="AK3484" s="12"/>
      <c r="AL3484" s="12"/>
      <c r="AM3484" s="12"/>
      <c r="AN3484" s="12"/>
    </row>
    <row r="3485" spans="1:40" x14ac:dyDescent="0.35">
      <c r="A3485" s="12"/>
      <c r="B3485" s="12">
        <f t="shared" si="1855"/>
        <v>1555000</v>
      </c>
      <c r="C3485" s="29" t="str">
        <f t="shared" si="1822"/>
        <v>-2.8646538633171E-08+0.00142742267514236i</v>
      </c>
      <c r="D3485" s="28" t="str">
        <f t="shared" si="1823"/>
        <v>-5.39906125248732+0.0109435738427581i</v>
      </c>
      <c r="E3485" s="12" t="str">
        <f t="shared" si="1824"/>
        <v>4200</v>
      </c>
      <c r="F3485" s="12" t="str">
        <f t="shared" si="1825"/>
        <v>0.704225352112676</v>
      </c>
      <c r="G3485" s="12" t="str">
        <f t="shared" si="1821"/>
        <v>0.704225352112676</v>
      </c>
      <c r="H3485" s="12" t="str">
        <f t="shared" si="1826"/>
        <v>8.27235108753471+0.218408414815304i</v>
      </c>
      <c r="I3485" s="12" t="str">
        <f t="shared" si="1827"/>
        <v>6106.47072041516i</v>
      </c>
      <c r="J3485" s="12" t="str">
        <f t="shared" si="1828"/>
        <v>-31894.5059181683+1320.68794670508i</v>
      </c>
      <c r="K3485" s="12" t="str">
        <f t="shared" si="1829"/>
        <v>0.00791434033469962-0.191130671914766i</v>
      </c>
      <c r="L3485" s="12" t="str">
        <f t="shared" si="1830"/>
        <v>0.000431218114252304-0.0087278629688746i</v>
      </c>
      <c r="M3485" s="12" t="str">
        <f t="shared" si="1831"/>
        <v>0.00834555844895192-0.199858534883641i</v>
      </c>
      <c r="N3485" s="12" t="str">
        <f t="shared" si="1832"/>
        <v>-19.5407063053285i</v>
      </c>
      <c r="O3485" s="12" t="str">
        <f t="shared" si="1833"/>
        <v>0.770513242775799-0.637423989748678i</v>
      </c>
      <c r="P3485" s="12" t="str">
        <f t="shared" si="1834"/>
        <v>0.229486757224201+0.637423989748678i</v>
      </c>
      <c r="Q3485" s="12" t="str">
        <f t="shared" si="1835"/>
        <v>-0.229486757224201+18.9032823155798i</v>
      </c>
      <c r="R3485" s="12" t="str">
        <f t="shared" si="1836"/>
        <v>0.0335679528677359-0.0125475646988028i</v>
      </c>
      <c r="S3485" s="12" t="str">
        <f t="shared" si="1837"/>
        <v>2.00106051460141i</v>
      </c>
      <c r="T3485" s="12" t="str">
        <f t="shared" si="1838"/>
        <v>0.0251084362731808+0.0671715050396275i</v>
      </c>
      <c r="U3485" s="12" t="str">
        <f t="shared" si="1839"/>
        <v>0.001-0.00102350445718261i</v>
      </c>
      <c r="V3485" s="12" t="str">
        <f t="shared" si="1840"/>
        <v>0.0015-0.000311095579690762i</v>
      </c>
      <c r="W3485" s="12" t="str">
        <f t="shared" si="1841"/>
        <v>0.000674637831905243-0.000378392236051109i</v>
      </c>
      <c r="X3485" s="12" t="str">
        <f t="shared" si="1842"/>
        <v>0.000662926364502408-0.000359810110782877i</v>
      </c>
      <c r="Y3485" s="12" t="str">
        <f t="shared" si="1843"/>
        <v>0.00029+1.46555297289964i</v>
      </c>
      <c r="Z3485" s="12" t="str">
        <f t="shared" si="1844"/>
        <v>-0.00294332911083527-0.00543131196080034i</v>
      </c>
      <c r="AA3485" s="12" t="str">
        <f t="shared" si="1845"/>
        <v>0.00532660678859245-8.19004294375431i</v>
      </c>
      <c r="AB3485" s="12" t="str">
        <f t="shared" si="1846"/>
        <v>0.0626753464512489+0.167672622229657i</v>
      </c>
      <c r="AC3485" s="12" t="str">
        <f t="shared" si="1847"/>
        <v>1.03403386538603-0.0111268812459646i</v>
      </c>
      <c r="AD3485" s="12" t="str">
        <f t="shared" si="1848"/>
        <v>0.0588607721371365+0.162787278720733i</v>
      </c>
      <c r="AE3485" s="12" t="str">
        <f t="shared" si="1849"/>
        <v>0.000710901869864581-0.00079882775206276i</v>
      </c>
      <c r="AF3485" s="12" t="str">
        <f t="shared" si="1850"/>
        <v>-13.671412340022-0.207464840972546i</v>
      </c>
      <c r="AG3485" s="12" t="str">
        <f t="shared" si="1851"/>
        <v>1.00482744496042-0.00174196263460795i</v>
      </c>
      <c r="AH3485" s="12" t="str">
        <f t="shared" si="1852"/>
        <v>-0.00985583010294648+0.0107047712618714i</v>
      </c>
      <c r="AI3485" s="12">
        <f t="shared" si="1853"/>
        <v>-36.742185977400005</v>
      </c>
      <c r="AJ3485" s="12">
        <f t="shared" si="1854"/>
        <v>132.63561720395046</v>
      </c>
      <c r="AK3485" s="12"/>
      <c r="AL3485" s="12"/>
      <c r="AM3485" s="12"/>
      <c r="AN3485" s="12"/>
    </row>
    <row r="3486" spans="1:40" x14ac:dyDescent="0.35">
      <c r="A3486" s="12"/>
      <c r="B3486" s="12">
        <f t="shared" si="1855"/>
        <v>1556000</v>
      </c>
      <c r="C3486" s="29" t="str">
        <f t="shared" si="1822"/>
        <v>-2.86097297212999E-08+0.00142650530838529i</v>
      </c>
      <c r="D3486" s="28" t="str">
        <f t="shared" si="1823"/>
        <v>-5.39906125220512+0.0109365406976206i</v>
      </c>
      <c r="E3486" s="12" t="str">
        <f t="shared" si="1824"/>
        <v>4200</v>
      </c>
      <c r="F3486" s="12" t="str">
        <f t="shared" si="1825"/>
        <v>0.704225352112676</v>
      </c>
      <c r="G3486" s="12" t="str">
        <f t="shared" si="1821"/>
        <v>0.704225352112676</v>
      </c>
      <c r="H3486" s="12" t="str">
        <f t="shared" si="1826"/>
        <v>8.27235905946382+0.218268276011843i</v>
      </c>
      <c r="I3486" s="12" t="str">
        <f t="shared" si="1827"/>
        <v>6110.39771123215i</v>
      </c>
      <c r="J3486" s="12" t="str">
        <f t="shared" si="1828"/>
        <v>-31935.5422676318+1321.53726371261i</v>
      </c>
      <c r="K3486" s="12" t="str">
        <f t="shared" si="1829"/>
        <v>0.00790418767834064-0.191008249728655i</v>
      </c>
      <c r="L3486" s="12" t="str">
        <f t="shared" si="1830"/>
        <v>0.000430665374964767-0.00872228109411851i</v>
      </c>
      <c r="M3486" s="12" t="str">
        <f t="shared" si="1831"/>
        <v>0.00833485305330541-0.199730530822774i</v>
      </c>
      <c r="N3486" s="12" t="str">
        <f t="shared" si="1832"/>
        <v>-19.5532726759429i</v>
      </c>
      <c r="O3486" s="12" t="str">
        <f t="shared" si="1833"/>
        <v>0.762442511011431-0.647055961569465i</v>
      </c>
      <c r="P3486" s="12" t="str">
        <f t="shared" si="1834"/>
        <v>0.237557488988569+0.647055961569465i</v>
      </c>
      <c r="Q3486" s="12" t="str">
        <f t="shared" si="1835"/>
        <v>-0.237557488988569+18.9062167143734i</v>
      </c>
      <c r="R3486" s="12" t="str">
        <f t="shared" si="1836"/>
        <v>0.0340612498157373-0.0129930275145875i</v>
      </c>
      <c r="S3486" s="12" t="str">
        <f t="shared" si="1837"/>
        <v>2.0023473702378i</v>
      </c>
      <c r="T3486" s="12" t="str">
        <f t="shared" si="1838"/>
        <v>0.0260165544752617+0.0682024539955543i</v>
      </c>
      <c r="U3486" s="12" t="str">
        <f t="shared" si="1839"/>
        <v>0.001-0.00102284667796848i</v>
      </c>
      <c r="V3486" s="12" t="str">
        <f t="shared" si="1840"/>
        <v>0.0015-0.00031089564679893i</v>
      </c>
      <c r="W3486" s="12" t="str">
        <f t="shared" si="1841"/>
        <v>0.000674563175769137-0.000378188882199533i</v>
      </c>
      <c r="X3486" s="12" t="str">
        <f t="shared" si="1842"/>
        <v>0.000662850031504135-0.000359618788844258i</v>
      </c>
      <c r="Y3486" s="12" t="str">
        <f t="shared" si="1843"/>
        <v>0.00029+1.46649545069572i</v>
      </c>
      <c r="Z3486" s="12" t="str">
        <f t="shared" si="1844"/>
        <v>-0.00293987369493637-0.00542719266771037i</v>
      </c>
      <c r="AA3486" s="12" t="str">
        <f t="shared" si="1845"/>
        <v>0.00531933325324692-8.1847770652094i</v>
      </c>
      <c r="AB3486" s="12" t="str">
        <f t="shared" si="1846"/>
        <v>0.0649421790932681+0.170246063374428i</v>
      </c>
      <c r="AC3486" s="12" t="str">
        <f t="shared" si="1847"/>
        <v>1.03454462012797-0.0115519599819565i</v>
      </c>
      <c r="AD3486" s="12" t="str">
        <f t="shared" si="1848"/>
        <v>0.0609285596840486+0.165241696038698i</v>
      </c>
      <c r="AE3486" s="12" t="str">
        <f t="shared" si="1849"/>
        <v>0.000717676251255751-0.000816460747862261i</v>
      </c>
      <c r="AF3486" s="12" t="str">
        <f t="shared" si="1850"/>
        <v>-13.6714203116689-0.207331735314222i</v>
      </c>
      <c r="AG3486" s="12" t="str">
        <f t="shared" si="1851"/>
        <v>1.00489710176663-0.00180206388221625i</v>
      </c>
      <c r="AH3486" s="12" t="str">
        <f t="shared" si="1852"/>
        <v>-0.00995191430234911+0.0109418635846241i</v>
      </c>
      <c r="AI3486" s="12">
        <f t="shared" si="1853"/>
        <v>-36.600222048215699</v>
      </c>
      <c r="AJ3486" s="12">
        <f t="shared" si="1854"/>
        <v>132.28734888586447</v>
      </c>
      <c r="AK3486" s="12"/>
      <c r="AL3486" s="12"/>
      <c r="AM3486" s="12"/>
      <c r="AN3486" s="12"/>
    </row>
    <row r="3487" spans="1:40" x14ac:dyDescent="0.35">
      <c r="A3487" s="12"/>
      <c r="B3487" s="12">
        <f t="shared" si="1855"/>
        <v>1557000</v>
      </c>
      <c r="C3487" s="29" t="str">
        <f t="shared" si="1822"/>
        <v>-2.85729917094098E-08+0.00142558912000556i</v>
      </c>
      <c r="D3487" s="28" t="str">
        <f t="shared" si="1823"/>
        <v>-5.39906125192346+0.0109295165867093i</v>
      </c>
      <c r="E3487" s="12" t="str">
        <f t="shared" si="1824"/>
        <v>4200</v>
      </c>
      <c r="F3487" s="12" t="str">
        <f t="shared" si="1825"/>
        <v>0.704225352112676</v>
      </c>
      <c r="G3487" s="12" t="str">
        <f t="shared" si="1821"/>
        <v>0.704225352112676</v>
      </c>
      <c r="H3487" s="12" t="str">
        <f t="shared" si="1826"/>
        <v>8.27236701605417+0.218128316784161i</v>
      </c>
      <c r="I3487" s="12" t="str">
        <f t="shared" si="1827"/>
        <v>6114.32470204913i</v>
      </c>
      <c r="J3487" s="12" t="str">
        <f t="shared" si="1828"/>
        <v>-31976.6049985478+1322.38658072014i</v>
      </c>
      <c r="K3487" s="12" t="str">
        <f t="shared" si="1829"/>
        <v>0.00789405453475505-0.190885984004309i</v>
      </c>
      <c r="L3487" s="12" t="str">
        <f t="shared" si="1830"/>
        <v>0.000430113696894416-0.00871670633703636i</v>
      </c>
      <c r="M3487" s="12" t="str">
        <f t="shared" si="1831"/>
        <v>0.00832416823164947-0.199602690341345i</v>
      </c>
      <c r="N3487" s="12" t="str">
        <f t="shared" si="1832"/>
        <v>-19.5658390465572i</v>
      </c>
      <c r="O3487" s="12" t="str">
        <f t="shared" si="1833"/>
        <v>0.754251380736124-0.656585755752933i</v>
      </c>
      <c r="P3487" s="12" t="str">
        <f t="shared" si="1834"/>
        <v>0.245748619263876+0.656585755752933i</v>
      </c>
      <c r="Q3487" s="12" t="str">
        <f t="shared" si="1835"/>
        <v>-0.245748619263876+18.9092532908043i</v>
      </c>
      <c r="R3487" s="12" t="str">
        <f t="shared" si="1836"/>
        <v>0.0345482502623722-0.0134452059081294i</v>
      </c>
      <c r="S3487" s="12" t="str">
        <f t="shared" si="1837"/>
        <v>2.00363422587421i</v>
      </c>
      <c r="T3487" s="12" t="str">
        <f t="shared" si="1838"/>
        <v>0.0269392747314542+0.0692220566697566i</v>
      </c>
      <c r="U3487" s="12" t="str">
        <f t="shared" si="1839"/>
        <v>0.001-0.0010221897436859i</v>
      </c>
      <c r="V3487" s="12" t="str">
        <f t="shared" si="1840"/>
        <v>0.0015-0.000310695970725199i</v>
      </c>
      <c r="W3487" s="12" t="str">
        <f t="shared" si="1841"/>
        <v>0.000674488620981556-0.000377985735525957i</v>
      </c>
      <c r="X3487" s="12" t="str">
        <f t="shared" si="1842"/>
        <v>0.00066277380271581-0.000359427658939504i</v>
      </c>
      <c r="Y3487" s="12" t="str">
        <f t="shared" si="1843"/>
        <v>0.00029+1.46743792849179i</v>
      </c>
      <c r="Z3487" s="12" t="str">
        <f t="shared" si="1844"/>
        <v>-0.002936424285903-0.00542307952587839i</v>
      </c>
      <c r="AA3487" s="12" t="str">
        <f t="shared" si="1845"/>
        <v>0.00531207459030859-8.17951795488938i</v>
      </c>
      <c r="AB3487" s="12" t="str">
        <f t="shared" si="1846"/>
        <v>0.0672454611895818+0.172791182080865i</v>
      </c>
      <c r="AC3487" s="12" t="str">
        <f t="shared" si="1847"/>
        <v>1.03504934734236-0.0119840320980983i</v>
      </c>
      <c r="AD3487" s="12" t="str">
        <f t="shared" si="1848"/>
        <v>0.0630270443502635+0.167669783715156i</v>
      </c>
      <c r="AE3487" s="12" t="str">
        <f t="shared" si="1849"/>
        <v>0.000724212427475321-0.000834150298705831i</v>
      </c>
      <c r="AF3487" s="12" t="str">
        <f t="shared" si="1850"/>
        <v>-13.6714282679776-0.207198800197452i</v>
      </c>
      <c r="AG3487" s="12" t="str">
        <f t="shared" si="1851"/>
        <v>1.00496588997492-0.00186299740276241i</v>
      </c>
      <c r="AH3487" s="12" t="str">
        <f t="shared" si="1852"/>
        <v>-0.0100447996493658+0.0111797392367519i</v>
      </c>
      <c r="AI3487" s="12">
        <f t="shared" si="1853"/>
        <v>-36.46113435544148</v>
      </c>
      <c r="AJ3487" s="12">
        <f t="shared" si="1854"/>
        <v>131.93913841735079</v>
      </c>
      <c r="AK3487" s="12"/>
      <c r="AL3487" s="12"/>
      <c r="AM3487" s="12"/>
      <c r="AN3487" s="12"/>
    </row>
    <row r="3488" spans="1:40" x14ac:dyDescent="0.35">
      <c r="A3488" s="12"/>
      <c r="B3488" s="12">
        <f t="shared" si="1855"/>
        <v>1558000</v>
      </c>
      <c r="C3488" s="29" t="str">
        <f t="shared" si="1822"/>
        <v>-2.85363244155309E-08+0.00142467410773415i</v>
      </c>
      <c r="D3488" s="28" t="str">
        <f t="shared" si="1823"/>
        <v>-5.39906125164234+0.0109225014926285i</v>
      </c>
      <c r="E3488" s="12" t="str">
        <f t="shared" si="1824"/>
        <v>4200</v>
      </c>
      <c r="F3488" s="12" t="str">
        <f t="shared" si="1825"/>
        <v>0.704225352112676</v>
      </c>
      <c r="G3488" s="12" t="str">
        <f t="shared" si="1821"/>
        <v>0.704225352112676</v>
      </c>
      <c r="H3488" s="12" t="str">
        <f t="shared" si="1826"/>
        <v>8.2723749573451+0.21798853678759i</v>
      </c>
      <c r="I3488" s="12" t="str">
        <f t="shared" si="1827"/>
        <v>6118.25169286612i</v>
      </c>
      <c r="J3488" s="12" t="str">
        <f t="shared" si="1828"/>
        <v>-32017.6941109164+1323.23589772766i</v>
      </c>
      <c r="K3488" s="12" t="str">
        <f t="shared" si="1829"/>
        <v>0.00788394085399909-0.190763874442479i</v>
      </c>
      <c r="L3488" s="12" t="str">
        <f t="shared" si="1830"/>
        <v>0.000429563077328583-0.00871113868405651i</v>
      </c>
      <c r="M3488" s="12" t="str">
        <f t="shared" si="1831"/>
        <v>0.00831350393132767-0.199475013126536i</v>
      </c>
      <c r="N3488" s="12" t="str">
        <f t="shared" si="1832"/>
        <v>-19.5784054171716i</v>
      </c>
      <c r="O3488" s="12" t="str">
        <f t="shared" si="1833"/>
        <v>0.745941145424177-0.666011867434257i</v>
      </c>
      <c r="P3488" s="12" t="str">
        <f t="shared" si="1834"/>
        <v>0.254058854575823+0.666011867434257i</v>
      </c>
      <c r="Q3488" s="12" t="str">
        <f t="shared" si="1835"/>
        <v>-0.254058854575823+18.9123935497373i</v>
      </c>
      <c r="R3488" s="12" t="str">
        <f t="shared" si="1836"/>
        <v>0.0350288516901641-0.0139040171632313i</v>
      </c>
      <c r="S3488" s="12" t="str">
        <f t="shared" si="1837"/>
        <v>2.0049210815106i</v>
      </c>
      <c r="T3488" s="12" t="str">
        <f t="shared" si="1838"/>
        <v>0.0278764571282476+0.0702300832147182i</v>
      </c>
      <c r="U3488" s="12" t="str">
        <f t="shared" si="1839"/>
        <v>0.001-0.00102153365270793i</v>
      </c>
      <c r="V3488" s="12" t="str">
        <f t="shared" si="1840"/>
        <v>0.0015-0.000310496550975054i</v>
      </c>
      <c r="W3488" s="12" t="str">
        <f t="shared" si="1841"/>
        <v>0.000674414167382323-0.000377782795716795i</v>
      </c>
      <c r="X3488" s="12" t="str">
        <f t="shared" si="1842"/>
        <v>0.000662697677970072-0.000359236720782647i</v>
      </c>
      <c r="Y3488" s="12" t="str">
        <f t="shared" si="1843"/>
        <v>0.00029+1.46838040628787i</v>
      </c>
      <c r="Z3488" s="12" t="str">
        <f t="shared" si="1844"/>
        <v>-0.00293298086983495-0.0054189725220727i</v>
      </c>
      <c r="AA3488" s="12" t="str">
        <f t="shared" si="1845"/>
        <v>0.00530483075955297-8.17426559975206i</v>
      </c>
      <c r="AB3488" s="12" t="str">
        <f t="shared" si="1846"/>
        <v>0.0695848434899355+0.175307404606639i</v>
      </c>
      <c r="AC3488" s="12" t="str">
        <f t="shared" si="1847"/>
        <v>1.035547940705-0.0124230187711747i</v>
      </c>
      <c r="AD3488" s="12" t="str">
        <f t="shared" si="1848"/>
        <v>0.0651558886359266+0.170071157994207i</v>
      </c>
      <c r="AE3488" s="12" t="str">
        <f t="shared" si="1849"/>
        <v>0.000730509957041423-0.000851893423077001i</v>
      </c>
      <c r="AF3488" s="12" t="str">
        <f t="shared" si="1850"/>
        <v>-13.6714362089874-0.207066035294962i</v>
      </c>
      <c r="AG3488" s="12" t="str">
        <f t="shared" si="1851"/>
        <v>1.0050337998953-0.00192475161220344i</v>
      </c>
      <c r="AH3488" s="12" t="str">
        <f t="shared" si="1852"/>
        <v>-0.0101344810261176+0.0114183586983908i</v>
      </c>
      <c r="AI3488" s="12">
        <f t="shared" si="1853"/>
        <v>-36.324826538836426</v>
      </c>
      <c r="AJ3488" s="12">
        <f t="shared" si="1854"/>
        <v>131.59098527510889</v>
      </c>
      <c r="AK3488" s="12"/>
      <c r="AL3488" s="12"/>
      <c r="AM3488" s="12"/>
      <c r="AN3488" s="12"/>
    </row>
    <row r="3489" spans="1:40" x14ac:dyDescent="0.35">
      <c r="A3489" s="12"/>
      <c r="B3489" s="12">
        <f t="shared" si="1855"/>
        <v>1559000</v>
      </c>
      <c r="C3489" s="29" t="str">
        <f t="shared" si="1822"/>
        <v>-2.84997276582768E-08+0.00142376026930785i</v>
      </c>
      <c r="D3489" s="28" t="str">
        <f t="shared" si="1823"/>
        <v>-5.39906125136177+0.0109154953980269i</v>
      </c>
      <c r="E3489" s="12" t="str">
        <f t="shared" si="1824"/>
        <v>4200</v>
      </c>
      <c r="F3489" s="12" t="str">
        <f t="shared" si="1825"/>
        <v>0.704225352112676</v>
      </c>
      <c r="G3489" s="12" t="str">
        <f t="shared" si="1821"/>
        <v>0.704225352112676</v>
      </c>
      <c r="H3489" s="12" t="str">
        <f t="shared" si="1826"/>
        <v>8.2723828833758+0.217848935678347i</v>
      </c>
      <c r="I3489" s="12" t="str">
        <f t="shared" si="1827"/>
        <v>6122.17868368311i</v>
      </c>
      <c r="J3489" s="12" t="str">
        <f t="shared" si="1828"/>
        <v>-32058.8096047376+1324.08521473519i</v>
      </c>
      <c r="K3489" s="12" t="str">
        <f t="shared" si="1829"/>
        <v>0.00787384658628881-0.190641920744678i</v>
      </c>
      <c r="L3489" s="12" t="str">
        <f t="shared" si="1830"/>
        <v>0.000429013513563259-0.00870557812164172i</v>
      </c>
      <c r="M3489" s="12" t="str">
        <f t="shared" si="1831"/>
        <v>0.00830286009985207-0.19934749886632i</v>
      </c>
      <c r="N3489" s="12" t="str">
        <f t="shared" si="1832"/>
        <v>-19.5909717877859i</v>
      </c>
      <c r="O3489" s="12" t="str">
        <f t="shared" si="1833"/>
        <v>0.737513117358208-0.675332808120987i</v>
      </c>
      <c r="P3489" s="12" t="str">
        <f t="shared" si="1834"/>
        <v>0.262486882641792+0.675332808120987i</v>
      </c>
      <c r="Q3489" s="12" t="str">
        <f t="shared" si="1835"/>
        <v>-0.262486882641792+18.9156389796649i</v>
      </c>
      <c r="R3489" s="12" t="str">
        <f t="shared" si="1836"/>
        <v>0.0355029526598384-0.0143693766994736i</v>
      </c>
      <c r="S3489" s="12" t="str">
        <f t="shared" si="1837"/>
        <v>2.00620793714702i</v>
      </c>
      <c r="T3489" s="12" t="str">
        <f t="shared" si="1838"/>
        <v>0.0288279575863394+0.0712263054183227i</v>
      </c>
      <c r="U3489" s="12" t="str">
        <f t="shared" si="1839"/>
        <v>0.000999999999999999-0.00102087840341177i</v>
      </c>
      <c r="V3489" s="12" t="str">
        <f t="shared" si="1840"/>
        <v>0.0015-0.00031029738705525i</v>
      </c>
      <c r="W3489" s="12" t="str">
        <f t="shared" si="1841"/>
        <v>0.000674339814811517-0.000377580062459118i</v>
      </c>
      <c r="X3489" s="12" t="str">
        <f t="shared" si="1842"/>
        <v>0.000662621657099824-0.000359045974088293i</v>
      </c>
      <c r="Y3489" s="12" t="str">
        <f t="shared" si="1843"/>
        <v>0.00029+1.46932288408395i</v>
      </c>
      <c r="Z3489" s="12" t="str">
        <f t="shared" si="1844"/>
        <v>-0.00292954343287248-0.00541487164309799i</v>
      </c>
      <c r="AA3489" s="12" t="str">
        <f t="shared" si="1845"/>
        <v>0.00529760172089043-8.1690199867891i</v>
      </c>
      <c r="AB3489" s="12" t="str">
        <f t="shared" si="1846"/>
        <v>0.0719599663454805+0.177794161291683i</v>
      </c>
      <c r="AC3489" s="12" t="str">
        <f t="shared" si="1847"/>
        <v>1.03604029489989-0.0128688392617007i</v>
      </c>
      <c r="AD3489" s="12" t="str">
        <f t="shared" si="1848"/>
        <v>0.0673147502529273+0.172445439498946i</v>
      </c>
      <c r="AE3489" s="12" t="str">
        <f t="shared" si="1849"/>
        <v>0.000736568435785498-0.000869687137119744i</v>
      </c>
      <c r="AF3489" s="12" t="str">
        <f t="shared" si="1850"/>
        <v>-13.6714441347376-0.20693344028032i</v>
      </c>
      <c r="AG3489" s="12" t="str">
        <f t="shared" si="1851"/>
        <v>1.00510082199206-0.00198731481453269i</v>
      </c>
      <c r="AH3489" s="12" t="str">
        <f t="shared" si="1852"/>
        <v>-0.0102209537916668+0.0116576824534895i</v>
      </c>
      <c r="AI3489" s="12">
        <f t="shared" si="1853"/>
        <v>-36.191207183405808</v>
      </c>
      <c r="AJ3489" s="12">
        <f t="shared" si="1854"/>
        <v>131.24288892727083</v>
      </c>
      <c r="AK3489" s="12"/>
      <c r="AL3489" s="12"/>
      <c r="AM3489" s="12"/>
      <c r="AN3489" s="12"/>
    </row>
    <row r="3490" spans="1:40" x14ac:dyDescent="0.35">
      <c r="A3490" s="12"/>
      <c r="B3490" s="12">
        <f t="shared" si="1855"/>
        <v>1560000</v>
      </c>
      <c r="C3490" s="29" t="str">
        <f t="shared" si="1822"/>
        <v>-2.84632012568425E-08+0.00142284760246928i</v>
      </c>
      <c r="D3490" s="28" t="str">
        <f t="shared" si="1823"/>
        <v>-5.39906125108173+0.0109084982855978i</v>
      </c>
      <c r="E3490" s="12" t="str">
        <f t="shared" si="1824"/>
        <v>4200</v>
      </c>
      <c r="F3490" s="12" t="str">
        <f t="shared" si="1825"/>
        <v>0.704225352112676</v>
      </c>
      <c r="G3490" s="12" t="str">
        <f t="shared" si="1821"/>
        <v>0.704225352112676</v>
      </c>
      <c r="H3490" s="12" t="str">
        <f t="shared" si="1826"/>
        <v>8.27239079418532+0.217709513113522i</v>
      </c>
      <c r="I3490" s="12" t="str">
        <f t="shared" si="1827"/>
        <v>6126.1056745001i</v>
      </c>
      <c r="J3490" s="12" t="str">
        <f t="shared" si="1828"/>
        <v>-32099.9514800113+1324.93453174272i</v>
      </c>
      <c r="K3490" s="12" t="str">
        <f t="shared" si="1829"/>
        <v>0.00786377168199914-0.19052012261318i</v>
      </c>
      <c r="L3490" s="12" t="str">
        <f t="shared" si="1830"/>
        <v>0.000428465002903049-0.008700024636289i</v>
      </c>
      <c r="M3490" s="12" t="str">
        <f t="shared" si="1831"/>
        <v>0.00829223668490219-0.199220147249469i</v>
      </c>
      <c r="N3490" s="12" t="str">
        <f t="shared" si="1832"/>
        <v>-19.6035381584003i</v>
      </c>
      <c r="O3490" s="12" t="str">
        <f t="shared" si="1833"/>
        <v>0.728968627421417-0.684547105928682i</v>
      </c>
      <c r="P3490" s="12" t="str">
        <f t="shared" si="1834"/>
        <v>0.271031372578583+0.684547105928682i</v>
      </c>
      <c r="Q3490" s="12" t="str">
        <f t="shared" si="1835"/>
        <v>-0.271031372578583+18.9189910524716i</v>
      </c>
      <c r="R3490" s="12" t="str">
        <f t="shared" si="1836"/>
        <v>0.0359704528509706-0.0148411980854747i</v>
      </c>
      <c r="S3490" s="12" t="str">
        <f t="shared" si="1837"/>
        <v>2.00749479278341i</v>
      </c>
      <c r="T3490" s="12" t="str">
        <f t="shared" si="1838"/>
        <v>0.0297936278752576+0.0722104967923846i</v>
      </c>
      <c r="U3490" s="12" t="str">
        <f t="shared" si="1839"/>
        <v>0.001-0.00102022399417882i</v>
      </c>
      <c r="V3490" s="12" t="str">
        <f t="shared" si="1840"/>
        <v>0.0015-0.000310098478473804i</v>
      </c>
      <c r="W3490" s="12" t="str">
        <f t="shared" si="1841"/>
        <v>0.000674265563109475-0.000377377535440689i</v>
      </c>
      <c r="X3490" s="12" t="str">
        <f t="shared" si="1842"/>
        <v>0.000662545739938268-0.000358855418571691i</v>
      </c>
      <c r="Y3490" s="12" t="str">
        <f t="shared" si="1843"/>
        <v>0.00029+1.47026536188002i</v>
      </c>
      <c r="Z3490" s="12" t="str">
        <f t="shared" si="1844"/>
        <v>-0.00292611196119656-0.00541077687579514i</v>
      </c>
      <c r="AA3490" s="12" t="str">
        <f t="shared" si="1845"/>
        <v>0.00529038743436521-8.16378110302534i</v>
      </c>
      <c r="AB3490" s="12" t="str">
        <f t="shared" si="1846"/>
        <v>0.0743704597452735+0.180250886779185i</v>
      </c>
      <c r="AC3490" s="12" t="str">
        <f t="shared" si="1847"/>
        <v>1.03652630566057-0.0133214109256276i</v>
      </c>
      <c r="AD3490" s="12" t="str">
        <f t="shared" si="1848"/>
        <v>0.0695032821831335+0.174792253291019i</v>
      </c>
      <c r="AE3490" s="12" t="str">
        <f t="shared" si="1849"/>
        <v>0.000742387496836686-0.000887528455107712i</v>
      </c>
      <c r="AF3490" s="12" t="str">
        <f t="shared" si="1850"/>
        <v>-13.671452045267-0.206801014827924i</v>
      </c>
      <c r="AG3490" s="12" t="str">
        <f t="shared" si="1851"/>
        <v>1.00516694688506-0.00205067520385897i</v>
      </c>
      <c r="AH3490" s="12" t="str">
        <f t="shared" si="1852"/>
        <v>-0.0103042137808095+0.0118976709952895i</v>
      </c>
      <c r="AI3490" s="12">
        <f t="shared" si="1853"/>
        <v>-36.060189487133684</v>
      </c>
      <c r="AJ3490" s="12">
        <f t="shared" si="1854"/>
        <v>130.89484883348018</v>
      </c>
      <c r="AK3490" s="12"/>
      <c r="AL3490" s="12"/>
      <c r="AM3490" s="12"/>
      <c r="AN3490" s="12"/>
    </row>
    <row r="3491" spans="1:40" x14ac:dyDescent="0.35">
      <c r="A3491" s="12"/>
      <c r="B3491" s="12">
        <f t="shared" si="1855"/>
        <v>1561000</v>
      </c>
      <c r="C3491" s="29" t="str">
        <f t="shared" si="1822"/>
        <v>-2.84267450310015E-08+0.00142193610496683i</v>
      </c>
      <c r="D3491" s="28" t="str">
        <f t="shared" si="1823"/>
        <v>-5.39906125080223+0.010901510138079i</v>
      </c>
      <c r="E3491" s="12" t="str">
        <f t="shared" si="1824"/>
        <v>4200</v>
      </c>
      <c r="F3491" s="12" t="str">
        <f t="shared" si="1825"/>
        <v>0.704225352112676</v>
      </c>
      <c r="G3491" s="12" t="str">
        <f t="shared" si="1821"/>
        <v>0.704225352112676</v>
      </c>
      <c r="H3491" s="12" t="str">
        <f t="shared" si="1826"/>
        <v>8.27239868981261+0.217570268751087i</v>
      </c>
      <c r="I3491" s="12" t="str">
        <f t="shared" si="1827"/>
        <v>6130.03266531709i</v>
      </c>
      <c r="J3491" s="12" t="str">
        <f t="shared" si="1828"/>
        <v>-32141.1197367376+1325.78384875025i</v>
      </c>
      <c r="K3491" s="12" t="str">
        <f t="shared" si="1829"/>
        <v>0.00785371609166331-0.190398479751012i</v>
      </c>
      <c r="L3491" s="12" t="str">
        <f t="shared" si="1830"/>
        <v>0.000427917542661164-0.00869447821452964i</v>
      </c>
      <c r="M3491" s="12" t="str">
        <f t="shared" si="1831"/>
        <v>0.00828163363432447-0.199092957965542i</v>
      </c>
      <c r="N3491" s="12" t="str">
        <f t="shared" si="1832"/>
        <v>-19.6161045290147i</v>
      </c>
      <c r="O3491" s="12" t="str">
        <f t="shared" si="1833"/>
        <v>0.720309024887886-0.693653305812826i</v>
      </c>
      <c r="P3491" s="12" t="str">
        <f t="shared" si="1834"/>
        <v>0.279690975112114+0.693653305812826i</v>
      </c>
      <c r="Q3491" s="12" t="str">
        <f t="shared" si="1835"/>
        <v>-0.279690975112114+18.9224512232019i</v>
      </c>
      <c r="R3491" s="12" t="str">
        <f t="shared" si="1836"/>
        <v>0.0364312531024731-0.0153193930531295i</v>
      </c>
      <c r="S3491" s="12" t="str">
        <f t="shared" si="1837"/>
        <v>2.0087816484198i</v>
      </c>
      <c r="T3491" s="12" t="str">
        <f t="shared" si="1838"/>
        <v>0.0307733156300563+0.0731824326611849i</v>
      </c>
      <c r="U3491" s="12" t="str">
        <f t="shared" si="1839"/>
        <v>0.001-0.00101957042339459i</v>
      </c>
      <c r="V3491" s="12" t="str">
        <f t="shared" si="1840"/>
        <v>0.0015-0.000309899824739997i</v>
      </c>
      <c r="W3491" s="12" t="str">
        <f t="shared" si="1841"/>
        <v>0.000674191412116771-0.000377175214349915i</v>
      </c>
      <c r="X3491" s="12" t="str">
        <f t="shared" si="1842"/>
        <v>0.000662469926318862-0.000358665053948661i</v>
      </c>
      <c r="Y3491" s="12" t="str">
        <f t="shared" si="1843"/>
        <v>0.00029+1.4712078396761i</v>
      </c>
      <c r="Z3491" s="12" t="str">
        <f t="shared" si="1844"/>
        <v>-0.00292268644102824-0.00540668820704094i</v>
      </c>
      <c r="AA3491" s="12" t="str">
        <f t="shared" si="1845"/>
        <v>0.00528318786015487-8.15854893551894i</v>
      </c>
      <c r="AB3491" s="12" t="str">
        <f t="shared" si="1846"/>
        <v>0.0768159433579523+0.182677020236589i</v>
      </c>
      <c r="AC3491" s="12" t="str">
        <f t="shared" si="1847"/>
        <v>1.0370058698114-0.0137806492270387i</v>
      </c>
      <c r="AD3491" s="12" t="str">
        <f t="shared" si="1848"/>
        <v>0.0717211327371146+0.177111228929117i</v>
      </c>
      <c r="AE3491" s="12" t="str">
        <f t="shared" si="1849"/>
        <v>0.000747966810599634-0.000905414389910356i</v>
      </c>
      <c r="AF3491" s="12" t="str">
        <f t="shared" si="1850"/>
        <v>-13.6714599406148-0.206668758613008i</v>
      </c>
      <c r="AG3491" s="12" t="str">
        <f t="shared" si="1851"/>
        <v>1.00523216535097-0.00211482086649232i</v>
      </c>
      <c r="AH3491" s="12" t="str">
        <f t="shared" si="1852"/>
        <v>-0.0103842573028057+0.0121382848317415i</v>
      </c>
      <c r="AI3491" s="12">
        <f t="shared" si="1853"/>
        <v>-35.931690956195268</v>
      </c>
      <c r="AJ3491" s="12">
        <f t="shared" si="1854"/>
        <v>130.54686444501687</v>
      </c>
      <c r="AK3491" s="12"/>
      <c r="AL3491" s="12"/>
      <c r="AM3491" s="12"/>
      <c r="AN3491" s="12"/>
    </row>
    <row r="3492" spans="1:40" x14ac:dyDescent="0.35">
      <c r="A3492" s="12"/>
      <c r="B3492" s="12">
        <f t="shared" si="1855"/>
        <v>1562000</v>
      </c>
      <c r="C3492" s="29" t="str">
        <f t="shared" si="1822"/>
        <v>-2.83903588011048E-08+0.00142102577455465i</v>
      </c>
      <c r="D3492" s="28" t="str">
        <f t="shared" si="1823"/>
        <v>-5.39906125052327+0.0108945309382523i</v>
      </c>
      <c r="E3492" s="12" t="str">
        <f t="shared" si="1824"/>
        <v>4200</v>
      </c>
      <c r="F3492" s="12" t="str">
        <f t="shared" si="1825"/>
        <v>0.704225352112676</v>
      </c>
      <c r="G3492" s="12" t="str">
        <f t="shared" si="1821"/>
        <v>0.704225352112676</v>
      </c>
      <c r="H3492" s="12" t="str">
        <f t="shared" si="1826"/>
        <v>8.27240657029648+0.217431202249879i</v>
      </c>
      <c r="I3492" s="12" t="str">
        <f t="shared" si="1827"/>
        <v>6133.95965613407i</v>
      </c>
      <c r="J3492" s="12" t="str">
        <f t="shared" si="1828"/>
        <v>-32182.3143749165+1326.63316575777i</v>
      </c>
      <c r="K3492" s="12" t="str">
        <f t="shared" si="1829"/>
        <v>0.00784367976597237-0.190276991861958i</v>
      </c>
      <c r="L3492" s="12" t="str">
        <f t="shared" si="1830"/>
        <v>0.000427371130159354-0.00868893884292889i</v>
      </c>
      <c r="M3492" s="12" t="str">
        <f t="shared" si="1831"/>
        <v>0.00827105089613172-0.198965930704887i</v>
      </c>
      <c r="N3492" s="12" t="str">
        <f t="shared" si="1832"/>
        <v>-19.628670899629i</v>
      </c>
      <c r="O3492" s="12" t="str">
        <f t="shared" si="1833"/>
        <v>0.711535677209305-0.702649969798829i</v>
      </c>
      <c r="P3492" s="12" t="str">
        <f t="shared" si="1834"/>
        <v>0.288464322790695+0.702649969798829i</v>
      </c>
      <c r="Q3492" s="12" t="str">
        <f t="shared" si="1835"/>
        <v>-0.288464322790695+18.9260209298302i</v>
      </c>
      <c r="R3492" s="12" t="str">
        <f t="shared" si="1836"/>
        <v>0.0368852554529879-0.0158038715129217i</v>
      </c>
      <c r="S3492" s="12" t="str">
        <f t="shared" si="1837"/>
        <v>2.01006850405621i</v>
      </c>
      <c r="T3492" s="12" t="str">
        <f t="shared" si="1838"/>
        <v>0.0317668643702751+0.0741418902501186i</v>
      </c>
      <c r="U3492" s="12" t="str">
        <f t="shared" si="1839"/>
        <v>0.001-0.00101891768944875i</v>
      </c>
      <c r="V3492" s="12" t="str">
        <f t="shared" si="1840"/>
        <v>0.0015-0.000309701425364363i</v>
      </c>
      <c r="W3492" s="12" t="str">
        <f t="shared" si="1841"/>
        <v>0.000674117361674238-0.000376973098875886i</v>
      </c>
      <c r="X3492" s="12" t="str">
        <f t="shared" si="1842"/>
        <v>0.000662394216075348-0.000358474879935647i</v>
      </c>
      <c r="Y3492" s="12" t="str">
        <f t="shared" si="1843"/>
        <v>0.00029+1.47215031747218i</v>
      </c>
      <c r="Z3492" s="12" t="str">
        <f t="shared" si="1844"/>
        <v>-0.00291926685862896-0.00540260562374816i</v>
      </c>
      <c r="AA3492" s="12" t="str">
        <f t="shared" si="1845"/>
        <v>0.00527600295856997-8.15332347136123i</v>
      </c>
      <c r="AB3492" s="12" t="str">
        <f t="shared" si="1846"/>
        <v>0.0792960265790619+0.185072005576872i</v>
      </c>
      <c r="AC3492" s="12" t="str">
        <f t="shared" si="1847"/>
        <v>1.03747888530872-0.014246467751927i</v>
      </c>
      <c r="AD3492" s="12" t="str">
        <f t="shared" si="1848"/>
        <v>0.0739679456137459+0.179402000526834i</v>
      </c>
      <c r="AE3492" s="12" t="str">
        <f t="shared" si="1849"/>
        <v>0.000753306084726868-0.000923341953459643i</v>
      </c>
      <c r="AF3492" s="12" t="str">
        <f t="shared" si="1850"/>
        <v>-13.6714678208197-0.206536671311627i</v>
      </c>
      <c r="AG3492" s="12" t="str">
        <f t="shared" si="1851"/>
        <v>1.00529646832443-0.00217973978304765i</v>
      </c>
      <c r="AH3492" s="12" t="str">
        <f t="shared" si="1852"/>
        <v>-0.0104610811400618+0.0123794844909045i</v>
      </c>
      <c r="AI3492" s="12">
        <f t="shared" si="1853"/>
        <v>-35.805633124943775</v>
      </c>
      <c r="AJ3492" s="12">
        <f t="shared" si="1854"/>
        <v>130.19893520489225</v>
      </c>
      <c r="AK3492" s="12"/>
      <c r="AL3492" s="12"/>
      <c r="AM3492" s="12"/>
      <c r="AN3492" s="12"/>
    </row>
    <row r="3493" spans="1:40" x14ac:dyDescent="0.35">
      <c r="A3493" s="12"/>
      <c r="B3493" s="12">
        <f t="shared" si="1855"/>
        <v>1563000</v>
      </c>
      <c r="C3493" s="29" t="str">
        <f t="shared" si="1822"/>
        <v>-2.83540423880772E-08+0.00142011660899264i</v>
      </c>
      <c r="D3493" s="28" t="str">
        <f t="shared" si="1823"/>
        <v>-5.39906125024484+0.0108875606689436i</v>
      </c>
      <c r="E3493" s="12" t="str">
        <f t="shared" si="1824"/>
        <v>4200</v>
      </c>
      <c r="F3493" s="12" t="str">
        <f t="shared" si="1825"/>
        <v>0.704225352112676</v>
      </c>
      <c r="G3493" s="12" t="str">
        <f t="shared" si="1821"/>
        <v>0.704225352112676</v>
      </c>
      <c r="H3493" s="12" t="str">
        <f t="shared" si="1826"/>
        <v>8.27241443567562+0.21729231326961i</v>
      </c>
      <c r="I3493" s="12" t="str">
        <f t="shared" si="1827"/>
        <v>6137.88664695106i</v>
      </c>
      <c r="J3493" s="12" t="str">
        <f t="shared" si="1828"/>
        <v>-32223.5353945479+1327.4824827653i</v>
      </c>
      <c r="K3493" s="12" t="str">
        <f t="shared" si="1829"/>
        <v>0.00783366265577474-0.190155658650552i</v>
      </c>
      <c r="L3493" s="12" t="str">
        <f t="shared" si="1830"/>
        <v>0.000426825762727899-0.008683406508086i</v>
      </c>
      <c r="M3493" s="12" t="str">
        <f t="shared" si="1831"/>
        <v>0.00826048841850264-0.198839065158638i</v>
      </c>
      <c r="N3493" s="12" t="str">
        <f t="shared" si="1832"/>
        <v>-19.6412372702434i</v>
      </c>
      <c r="O3493" s="12" t="str">
        <f t="shared" si="1833"/>
        <v>0.702649969798839-0.711535677209295i</v>
      </c>
      <c r="P3493" s="12" t="str">
        <f t="shared" si="1834"/>
        <v>0.297350030201161+0.711535677209295i</v>
      </c>
      <c r="Q3493" s="12" t="str">
        <f t="shared" si="1835"/>
        <v>-0.297350030201161+18.9297015930341i</v>
      </c>
      <c r="R3493" s="12" t="str">
        <f t="shared" si="1836"/>
        <v>0.037332363181114-0.0162945415702724i</v>
      </c>
      <c r="S3493" s="12" t="str">
        <f t="shared" si="1837"/>
        <v>2.0113553596926i</v>
      </c>
      <c r="T3493" s="12" t="str">
        <f t="shared" si="1838"/>
        <v>0.0327741135211013+0.0750886487743243i</v>
      </c>
      <c r="U3493" s="12" t="str">
        <f t="shared" si="1839"/>
        <v>0.001-0.0010182657907351i</v>
      </c>
      <c r="V3493" s="12" t="str">
        <f t="shared" si="1840"/>
        <v>0.0015-0.000309503279858691i</v>
      </c>
      <c r="W3493" s="12" t="str">
        <f t="shared" si="1841"/>
        <v>0.000674043411622951-0.000376771188708346i</v>
      </c>
      <c r="X3493" s="12" t="str">
        <f t="shared" si="1842"/>
        <v>0.000662318609041732-0.000358284896249675i</v>
      </c>
      <c r="Y3493" s="12" t="str">
        <f t="shared" si="1843"/>
        <v>0.00029+1.47309279526825i</v>
      </c>
      <c r="Z3493" s="12" t="str">
        <f t="shared" si="1844"/>
        <v>-0.00291585320030002-0.0053985291128653i</v>
      </c>
      <c r="AA3493" s="12" t="str">
        <f t="shared" si="1845"/>
        <v>0.00526883269005342-8.14810469767663i</v>
      </c>
      <c r="AB3493" s="12" t="str">
        <f t="shared" si="1846"/>
        <v>0.0818103085838792+0.187435291679784i</v>
      </c>
      <c r="AC3493" s="12" t="str">
        <f t="shared" si="1847"/>
        <v>1.03794525128192-0.0147187782230187i</v>
      </c>
      <c r="AD3493" s="12" t="str">
        <f t="shared" si="1848"/>
        <v>0.0762433599605074+0.181664206809696i</v>
      </c>
      <c r="AE3493" s="12" t="str">
        <f t="shared" si="1849"/>
        <v>0.000758405064085256-0.000941308157215483i</v>
      </c>
      <c r="AF3493" s="12" t="str">
        <f t="shared" si="1850"/>
        <v>-13.6714756859205-0.206404752600666i</v>
      </c>
      <c r="AG3493" s="12" t="str">
        <f t="shared" si="1851"/>
        <v>1.0053598468993-0.00224541983056086i</v>
      </c>
      <c r="AH3493" s="12" t="str">
        <f t="shared" si="1852"/>
        <v>-0.0105346825467581+0.0126212305263056i</v>
      </c>
      <c r="AI3493" s="12">
        <f t="shared" si="1853"/>
        <v>-35.681941298304551</v>
      </c>
      <c r="AJ3493" s="12">
        <f t="shared" si="1854"/>
        <v>129.85106054794539</v>
      </c>
      <c r="AK3493" s="12"/>
      <c r="AL3493" s="12"/>
      <c r="AM3493" s="12"/>
      <c r="AN3493" s="12"/>
    </row>
    <row r="3494" spans="1:40" x14ac:dyDescent="0.35">
      <c r="A3494" s="12"/>
      <c r="B3494" s="12">
        <f t="shared" si="1855"/>
        <v>1564000</v>
      </c>
      <c r="C3494" s="29" t="str">
        <f t="shared" si="1822"/>
        <v>-2.83177956134159E-08+0.00141920860604644i</v>
      </c>
      <c r="D3494" s="28" t="str">
        <f t="shared" si="1823"/>
        <v>-5.39906124996695+0.0108805993130227i</v>
      </c>
      <c r="E3494" s="12" t="str">
        <f t="shared" si="1824"/>
        <v>4200</v>
      </c>
      <c r="F3494" s="12" t="str">
        <f t="shared" si="1825"/>
        <v>0.704225352112676</v>
      </c>
      <c r="G3494" s="12" t="str">
        <f t="shared" si="1821"/>
        <v>0.704225352112676</v>
      </c>
      <c r="H3494" s="12" t="str">
        <f t="shared" si="1826"/>
        <v>8.27242228598861+0.217153601470857i</v>
      </c>
      <c r="I3494" s="12" t="str">
        <f t="shared" si="1827"/>
        <v>6141.81363776805i</v>
      </c>
      <c r="J3494" s="12" t="str">
        <f t="shared" si="1828"/>
        <v>-32264.7827956319+1328.33179977283i</v>
      </c>
      <c r="K3494" s="12" t="str">
        <f t="shared" si="1829"/>
        <v>0.00782366471207514-0.190034479822078i</v>
      </c>
      <c r="L3494" s="12" t="str">
        <f t="shared" si="1830"/>
        <v>0.000426281437705571-0.0086778811966341i</v>
      </c>
      <c r="M3494" s="12" t="str">
        <f t="shared" si="1831"/>
        <v>0.00824994614978071-0.198712361018712i</v>
      </c>
      <c r="N3494" s="12" t="str">
        <f t="shared" si="1832"/>
        <v>-19.6538036408577i</v>
      </c>
      <c r="O3494" s="12" t="str">
        <f t="shared" si="1833"/>
        <v>0.693653305812839-0.720309024887874i</v>
      </c>
      <c r="P3494" s="12" t="str">
        <f t="shared" si="1834"/>
        <v>0.306346694187161+0.720309024887874i</v>
      </c>
      <c r="Q3494" s="12" t="str">
        <f t="shared" si="1835"/>
        <v>-0.306346694187161+18.9334946159698i</v>
      </c>
      <c r="R3494" s="12" t="str">
        <f t="shared" si="1836"/>
        <v>0.037772480845407-0.0167913095428905i</v>
      </c>
      <c r="S3494" s="12" t="str">
        <f t="shared" si="1837"/>
        <v>2.01264221532902i</v>
      </c>
      <c r="T3494" s="12" t="str">
        <f t="shared" si="1838"/>
        <v>0.0337948984366785+0.0760224895271729i</v>
      </c>
      <c r="U3494" s="12" t="str">
        <f t="shared" si="1839"/>
        <v>0.001-0.00101761472565151i</v>
      </c>
      <c r="V3494" s="12" t="str">
        <f t="shared" si="1840"/>
        <v>0.0015-0.00030930538773602i</v>
      </c>
      <c r="W3494" s="12" t="str">
        <f t="shared" si="1841"/>
        <v>0.000673969561804245-0.000376569483537703i</v>
      </c>
      <c r="X3494" s="12" t="str">
        <f t="shared" si="1842"/>
        <v>0.000662243105052309-0.000358095102608378i</v>
      </c>
      <c r="Y3494" s="12" t="str">
        <f t="shared" si="1843"/>
        <v>0.00029+1.47403527306433i</v>
      </c>
      <c r="Z3494" s="12" t="str">
        <f t="shared" si="1844"/>
        <v>-0.00291244545238268-0.00539445866137657i</v>
      </c>
      <c r="AA3494" s="12" t="str">
        <f t="shared" si="1845"/>
        <v>0.00526167701517995-8.14289260162245i</v>
      </c>
      <c r="AB3494" s="12" t="str">
        <f t="shared" si="1846"/>
        <v>0.0843583783855954+0.189766332612732i</v>
      </c>
      <c r="AC3494" s="12" t="str">
        <f t="shared" si="1847"/>
        <v>1.0384048680743-0.0151974905156151i</v>
      </c>
      <c r="AD3494" s="12" t="str">
        <f t="shared" si="1848"/>
        <v>0.0785470104343149+0.183897491171212i</v>
      </c>
      <c r="AE3494" s="12" t="str">
        <f t="shared" si="1849"/>
        <v>0.000763263530716291-0.000959310012628806i</v>
      </c>
      <c r="AF3494" s="12" t="str">
        <f t="shared" si="1850"/>
        <v>-13.6714835359556-0.206273002157834i</v>
      </c>
      <c r="AG3494" s="12" t="str">
        <f t="shared" si="1851"/>
        <v>1.00542229232972-0.00231184878461257i</v>
      </c>
      <c r="AH3494" s="12" t="str">
        <f t="shared" si="1852"/>
        <v>-0.0106050592474214+0.0128634835222456i</v>
      </c>
      <c r="AI3494" s="12">
        <f t="shared" si="1853"/>
        <v>-35.560544314465105</v>
      </c>
      <c r="AJ3494" s="12">
        <f t="shared" si="1854"/>
        <v>129.50323990097061</v>
      </c>
      <c r="AK3494" s="12"/>
      <c r="AL3494" s="12"/>
      <c r="AM3494" s="12"/>
      <c r="AN3494" s="12"/>
    </row>
    <row r="3495" spans="1:40" x14ac:dyDescent="0.35">
      <c r="A3495" s="12"/>
      <c r="B3495" s="12">
        <f t="shared" si="1855"/>
        <v>1565000</v>
      </c>
      <c r="C3495" s="29" t="str">
        <f t="shared" si="1822"/>
        <v>-2.82816182991878E-08+0.00141830176348738i</v>
      </c>
      <c r="D3495" s="28" t="str">
        <f t="shared" si="1823"/>
        <v>-5.39906124968959+0.0108736468534032i</v>
      </c>
      <c r="E3495" s="12" t="str">
        <f t="shared" si="1824"/>
        <v>4200</v>
      </c>
      <c r="F3495" s="12" t="str">
        <f t="shared" si="1825"/>
        <v>0.704225352112676</v>
      </c>
      <c r="G3495" s="12" t="str">
        <f t="shared" si="1821"/>
        <v>0.704225352112676</v>
      </c>
      <c r="H3495" s="12" t="str">
        <f t="shared" si="1826"/>
        <v>8.27243012127388+0.21701506651506i</v>
      </c>
      <c r="I3495" s="12" t="str">
        <f t="shared" si="1827"/>
        <v>6145.74062858503i</v>
      </c>
      <c r="J3495" s="12" t="str">
        <f t="shared" si="1828"/>
        <v>-32306.0565781684+1329.18111678036i</v>
      </c>
      <c r="K3495" s="12" t="str">
        <f t="shared" si="1829"/>
        <v>0.00781368588603441-0.189913455082567i</v>
      </c>
      <c r="L3495" s="12" t="str">
        <f t="shared" si="1830"/>
        <v>0.000425738152439595-0.00867236289523999i</v>
      </c>
      <c r="M3495" s="12" t="str">
        <f t="shared" si="1831"/>
        <v>0.00823942403847401-0.198585817977807i</v>
      </c>
      <c r="N3495" s="12" t="str">
        <f t="shared" si="1832"/>
        <v>-19.6663700114721i</v>
      </c>
      <c r="O3495" s="12" t="str">
        <f t="shared" si="1833"/>
        <v>0.684547105928693-0.728968627421408i</v>
      </c>
      <c r="P3495" s="12" t="str">
        <f t="shared" si="1834"/>
        <v>0.315452894071307+0.728968627421408i</v>
      </c>
      <c r="Q3495" s="12" t="str">
        <f t="shared" si="1835"/>
        <v>-0.315452894071307+18.9374013840507i</v>
      </c>
      <c r="R3495" s="12" t="str">
        <f t="shared" si="1836"/>
        <v>0.03820551432421-0.0172940799792199i</v>
      </c>
      <c r="S3495" s="12" t="str">
        <f t="shared" si="1837"/>
        <v>2.01392907096541i</v>
      </c>
      <c r="T3495" s="12" t="str">
        <f t="shared" si="1838"/>
        <v>0.0348290504257518+0.0769431959687119i</v>
      </c>
      <c r="U3495" s="12" t="str">
        <f t="shared" si="1839"/>
        <v>0.001-0.00101696449259997i</v>
      </c>
      <c r="V3495" s="12" t="str">
        <f t="shared" si="1840"/>
        <v>0.0015-0.000309107748510629i</v>
      </c>
      <c r="W3495" s="12" t="str">
        <f t="shared" si="1841"/>
        <v>0.000673895812059686-0.000376367983055018i</v>
      </c>
      <c r="X3495" s="12" t="str">
        <f t="shared" si="1842"/>
        <v>0.000662167703941619-0.000357905498729975i</v>
      </c>
      <c r="Y3495" s="12" t="str">
        <f t="shared" si="1843"/>
        <v>0.00029+1.47497775086041i</v>
      </c>
      <c r="Z3495" s="12" t="str">
        <f t="shared" si="1844"/>
        <v>-0.00290904360125792-0.00539039425630157i</v>
      </c>
      <c r="AA3495" s="12" t="str">
        <f t="shared" si="1845"/>
        <v>0.00525453589465556-8.13768717038891i</v>
      </c>
      <c r="AB3495" s="12" t="str">
        <f t="shared" si="1846"/>
        <v>0.086939814899332+0.192064587851549i</v>
      </c>
      <c r="AC3495" s="12" t="str">
        <f t="shared" si="1847"/>
        <v>1.03885763728385-0.0156825126745393i</v>
      </c>
      <c r="AD3495" s="12" t="str">
        <f t="shared" si="1848"/>
        <v>0.0808785272632785+0.186101501728315i</v>
      </c>
      <c r="AE3495" s="12" t="str">
        <f t="shared" si="1849"/>
        <v>0.000767881303791001-0.00097734453160535i</v>
      </c>
      <c r="AF3495" s="12" t="str">
        <f t="shared" si="1850"/>
        <v>-13.6714913709635-0.206141419661657i</v>
      </c>
      <c r="AG3495" s="12" t="str">
        <f t="shared" si="1851"/>
        <v>1.00548379603131-0.00237901432147101i</v>
      </c>
      <c r="AH3495" s="12" t="str">
        <f t="shared" si="1852"/>
        <v>-0.010672209435451+0.013106204099093i</v>
      </c>
      <c r="AI3495" s="12">
        <f t="shared" si="1853"/>
        <v>-35.441374325953255</v>
      </c>
      <c r="AJ3495" s="12">
        <f t="shared" si="1854"/>
        <v>129.1554726827992</v>
      </c>
      <c r="AK3495" s="12"/>
      <c r="AL3495" s="12"/>
      <c r="AM3495" s="12"/>
      <c r="AN3495" s="12"/>
    </row>
    <row r="3496" spans="1:40" x14ac:dyDescent="0.35">
      <c r="A3496" s="12"/>
      <c r="B3496" s="12">
        <f t="shared" si="1855"/>
        <v>1566000</v>
      </c>
      <c r="C3496" s="29" t="str">
        <f t="shared" si="1822"/>
        <v>-2.82455102680295E-08+0.00141739607909251i</v>
      </c>
      <c r="D3496" s="28" t="str">
        <f t="shared" si="1823"/>
        <v>-5.39906124941276+0.0108667032730426i</v>
      </c>
      <c r="E3496" s="12" t="str">
        <f t="shared" si="1824"/>
        <v>4200</v>
      </c>
      <c r="F3496" s="12" t="str">
        <f t="shared" si="1825"/>
        <v>0.704225352112676</v>
      </c>
      <c r="G3496" s="12" t="str">
        <f t="shared" si="1821"/>
        <v>0.704225352112676</v>
      </c>
      <c r="H3496" s="12" t="str">
        <f t="shared" si="1826"/>
        <v>8.27243794156975+0.216876708064521i</v>
      </c>
      <c r="I3496" s="12" t="str">
        <f t="shared" si="1827"/>
        <v>6149.66761940202i</v>
      </c>
      <c r="J3496" s="12" t="str">
        <f t="shared" si="1828"/>
        <v>-32347.3567421575+1330.03043378788i</v>
      </c>
      <c r="K3496" s="12" t="str">
        <f t="shared" si="1829"/>
        <v>0.00780372612896864-0.189792584138795i</v>
      </c>
      <c r="L3496" s="12" t="str">
        <f t="shared" si="1830"/>
        <v>0.000425195904285634-0.00866685159060426i</v>
      </c>
      <c r="M3496" s="12" t="str">
        <f t="shared" si="1831"/>
        <v>0.00822892203325427-0.198459435729399i</v>
      </c>
      <c r="N3496" s="12" t="str">
        <f t="shared" si="1832"/>
        <v>-19.6789363820865i</v>
      </c>
      <c r="O3496" s="12" t="str">
        <f t="shared" si="1833"/>
        <v>0.675332808120997-0.737513117358199i</v>
      </c>
      <c r="P3496" s="12" t="str">
        <f t="shared" si="1834"/>
        <v>0.324667191879003+0.737513117358199i</v>
      </c>
      <c r="Q3496" s="12" t="str">
        <f t="shared" si="1835"/>
        <v>-0.324667191879003+18.9414232647283i</v>
      </c>
      <c r="R3496" s="12" t="str">
        <f t="shared" si="1836"/>
        <v>0.038631370855175-0.0178027556778652i</v>
      </c>
      <c r="S3496" s="12" t="str">
        <f t="shared" si="1837"/>
        <v>2.0152159266018i</v>
      </c>
      <c r="T3496" s="12" t="str">
        <f t="shared" si="1838"/>
        <v>0.0358763967794346+0.0778505538138093i</v>
      </c>
      <c r="U3496" s="12" t="str">
        <f t="shared" si="1839"/>
        <v>0.001-0.00101631508998656i</v>
      </c>
      <c r="V3496" s="12" t="str">
        <f t="shared" si="1840"/>
        <v>0.0015-0.000308910361698043i</v>
      </c>
      <c r="W3496" s="12" t="str">
        <f t="shared" si="1841"/>
        <v>0.000673822162231108-0.000376166686952027i</v>
      </c>
      <c r="X3496" s="12" t="str">
        <f t="shared" si="1842"/>
        <v>0.000662092405544512-0.000357716084333295i</v>
      </c>
      <c r="Y3496" s="12" t="str">
        <f t="shared" si="1843"/>
        <v>0.00029+1.47592022865648i</v>
      </c>
      <c r="Z3496" s="12" t="str">
        <f t="shared" si="1844"/>
        <v>-0.00290564763334645-0.00538633588469564i</v>
      </c>
      <c r="AA3496" s="12" t="str">
        <f t="shared" si="1845"/>
        <v>0.00524740928931731-8.13248839119902i</v>
      </c>
      <c r="AB3496" s="12" t="str">
        <f t="shared" si="1846"/>
        <v>0.0895541870114511+0.194329522500525i</v>
      </c>
      <c r="AC3496" s="12" t="str">
        <f t="shared" si="1847"/>
        <v>1.03930346180369-0.0161737509320813i</v>
      </c>
      <c r="AD3496" s="12" t="str">
        <f t="shared" si="1848"/>
        <v>0.0832375363088751+0.188275891375743i</v>
      </c>
      <c r="AE3496" s="12" t="str">
        <f t="shared" si="1849"/>
        <v>0.000772258239558752-0.000995408726966272i</v>
      </c>
      <c r="AF3496" s="12" t="str">
        <f t="shared" si="1850"/>
        <v>-13.6714991909825-0.206010004791478i</v>
      </c>
      <c r="AG3496" s="12" t="str">
        <f t="shared" si="1851"/>
        <v>1.00554434958221-0.00244690402023892i</v>
      </c>
      <c r="AH3496" s="12" t="str">
        <f t="shared" si="1852"/>
        <v>-0.0107361317715903+0.0133493529185143i</v>
      </c>
      <c r="AI3496" s="12">
        <f t="shared" si="1853"/>
        <v>-35.324366597442001</v>
      </c>
      <c r="AJ3496" s="12">
        <f t="shared" si="1854"/>
        <v>128.80775830442877</v>
      </c>
      <c r="AK3496" s="12"/>
      <c r="AL3496" s="12"/>
      <c r="AM3496" s="12"/>
      <c r="AN3496" s="12"/>
    </row>
    <row r="3497" spans="1:40" x14ac:dyDescent="0.35">
      <c r="A3497" s="12"/>
      <c r="B3497" s="12">
        <f t="shared" si="1855"/>
        <v>1567000</v>
      </c>
      <c r="C3497" s="29" t="str">
        <f t="shared" si="1822"/>
        <v>-2.82094713431415E-08+0.00141649155064455i</v>
      </c>
      <c r="D3497" s="28" t="str">
        <f t="shared" si="1823"/>
        <v>-5.39906124913646+0.0108597685549416i</v>
      </c>
      <c r="E3497" s="12" t="str">
        <f t="shared" si="1824"/>
        <v>4200</v>
      </c>
      <c r="F3497" s="12" t="str">
        <f t="shared" si="1825"/>
        <v>0.704225352112676</v>
      </c>
      <c r="G3497" s="12" t="str">
        <f t="shared" si="1821"/>
        <v>0.704225352112676</v>
      </c>
      <c r="H3497" s="12" t="str">
        <f t="shared" si="1826"/>
        <v>8.27244574691443+0.216738525782401i</v>
      </c>
      <c r="I3497" s="12" t="str">
        <f t="shared" si="1827"/>
        <v>6153.59461021901i</v>
      </c>
      <c r="J3497" s="12" t="str">
        <f t="shared" si="1828"/>
        <v>-32388.6832875992+1330.87975079541i</v>
      </c>
      <c r="K3497" s="12" t="str">
        <f t="shared" si="1829"/>
        <v>0.0077937853923489-0.189671866698279i</v>
      </c>
      <c r="L3497" s="12" t="str">
        <f t="shared" si="1830"/>
        <v>0.000424654690607736-0.00866134726946091i</v>
      </c>
      <c r="M3497" s="12" t="str">
        <f t="shared" si="1831"/>
        <v>0.00821844008295664-0.19833321396774i</v>
      </c>
      <c r="N3497" s="12" t="str">
        <f t="shared" si="1832"/>
        <v>-19.6915027527008i</v>
      </c>
      <c r="O3497" s="12" t="str">
        <f t="shared" si="1833"/>
        <v>0.66601186743427-0.745941145424166i</v>
      </c>
      <c r="P3497" s="12" t="str">
        <f t="shared" si="1834"/>
        <v>0.33398813256573+0.745941145424166i</v>
      </c>
      <c r="Q3497" s="12" t="str">
        <f t="shared" si="1835"/>
        <v>-0.33398813256573+18.9455616072766i</v>
      </c>
      <c r="R3497" s="12" t="str">
        <f t="shared" si="1836"/>
        <v>0.0390499590745374-0.0183172377080928i</v>
      </c>
      <c r="S3497" s="12" t="str">
        <f t="shared" si="1837"/>
        <v>2.01650278223821i</v>
      </c>
      <c r="T3497" s="12" t="str">
        <f t="shared" si="1838"/>
        <v>0.0369367608012878+0.0787443511200929i</v>
      </c>
      <c r="U3497" s="12" t="str">
        <f t="shared" si="1839"/>
        <v>0.001-0.00101566651622141i</v>
      </c>
      <c r="V3497" s="12" t="str">
        <f t="shared" si="1840"/>
        <v>0.0015-0.000308713226815019i</v>
      </c>
      <c r="W3497" s="12" t="str">
        <f t="shared" si="1841"/>
        <v>0.000673748612160585-0.000375965594921098i</v>
      </c>
      <c r="X3497" s="12" t="str">
        <f t="shared" si="1842"/>
        <v>0.000662017209696087-0.000357526859137735i</v>
      </c>
      <c r="Y3497" s="12" t="str">
        <f t="shared" si="1843"/>
        <v>0.00029+1.47686270645256i</v>
      </c>
      <c r="Z3497" s="12" t="str">
        <f t="shared" si="1844"/>
        <v>-0.00290225753510822-0.00538228353364921i</v>
      </c>
      <c r="AA3497" s="12" t="str">
        <f t="shared" si="1845"/>
        <v>0.00524029716013229-8.12729625130832i</v>
      </c>
      <c r="AB3497" s="12" t="str">
        <f t="shared" si="1846"/>
        <v>0.0922010536546389+0.196560607511915i</v>
      </c>
      <c r="AC3497" s="12" t="str">
        <f t="shared" si="1847"/>
        <v>1.03974224586234-0.0166711097270303i</v>
      </c>
      <c r="AD3497" s="12" t="str">
        <f t="shared" si="1848"/>
        <v>0.0856236591289415+0.190420317839713i</v>
      </c>
      <c r="AE3497" s="12" t="str">
        <f t="shared" si="1849"/>
        <v>0.000776394231290428-0.0010134996129085i</v>
      </c>
      <c r="AF3497" s="12" t="str">
        <f t="shared" si="1850"/>
        <v>-13.6715069960509-0.205878757227459i</v>
      </c>
      <c r="AG3497" s="12" t="str">
        <f t="shared" si="1851"/>
        <v>1.00560394472415-0.00251550536501633i</v>
      </c>
      <c r="AH3497" s="12" t="str">
        <f t="shared" si="1852"/>
        <v>-0.0107968253823513+0.0135928906886816i</v>
      </c>
      <c r="AI3497" s="12">
        <f t="shared" si="1853"/>
        <v>-35.209459318753545</v>
      </c>
      <c r="AJ3497" s="12">
        <f t="shared" si="1854"/>
        <v>128.46009616912474</v>
      </c>
      <c r="AK3497" s="12"/>
      <c r="AL3497" s="12"/>
      <c r="AM3497" s="12"/>
      <c r="AN3497" s="12"/>
    </row>
    <row r="3498" spans="1:40" x14ac:dyDescent="0.35">
      <c r="A3498" s="12"/>
      <c r="B3498" s="12">
        <f t="shared" si="1855"/>
        <v>1568000</v>
      </c>
      <c r="C3498" s="29" t="str">
        <f t="shared" si="1822"/>
        <v>-2.81735013482885E-08+0.00141558817593185i</v>
      </c>
      <c r="D3498" s="28" t="str">
        <f t="shared" si="1823"/>
        <v>-5.39906124886069+0.0108528426821442i</v>
      </c>
      <c r="E3498" s="12" t="str">
        <f t="shared" si="1824"/>
        <v>4200</v>
      </c>
      <c r="F3498" s="12" t="str">
        <f t="shared" si="1825"/>
        <v>0.704225352112676</v>
      </c>
      <c r="G3498" s="12" t="str">
        <f t="shared" si="1821"/>
        <v>0.704225352112676</v>
      </c>
      <c r="H3498" s="12" t="str">
        <f t="shared" si="1826"/>
        <v>8.272453537346+0.216600519332718i</v>
      </c>
      <c r="I3498" s="12" t="str">
        <f t="shared" si="1827"/>
        <v>6157.52160103599i</v>
      </c>
      <c r="J3498" s="12" t="str">
        <f t="shared" si="1828"/>
        <v>-32430.0362144935+1331.72906780294i</v>
      </c>
      <c r="K3498" s="12" t="str">
        <f t="shared" si="1829"/>
        <v>0.00778386362780029-0.189551302469276i</v>
      </c>
      <c r="L3498" s="12" t="str">
        <f t="shared" si="1830"/>
        <v>0.000424114508778313-0.00865584991857741i</v>
      </c>
      <c r="M3498" s="12" t="str">
        <f t="shared" si="1831"/>
        <v>0.0082079781365786-0.198207152387853i</v>
      </c>
      <c r="N3498" s="12" t="str">
        <f t="shared" si="1832"/>
        <v>-19.7040691233152i</v>
      </c>
      <c r="O3498" s="12" t="str">
        <f t="shared" si="1833"/>
        <v>0.656585755752944-0.754251380736115i</v>
      </c>
      <c r="P3498" s="12" t="str">
        <f t="shared" si="1834"/>
        <v>0.343414244247056+0.754251380736115i</v>
      </c>
      <c r="Q3498" s="12" t="str">
        <f t="shared" si="1835"/>
        <v>-0.343414244247056+18.9498177425791i</v>
      </c>
      <c r="R3498" s="12" t="str">
        <f t="shared" si="1836"/>
        <v>0.0394611890560731-0.0188374254313674i</v>
      </c>
      <c r="S3498" s="12" t="str">
        <f t="shared" si="1837"/>
        <v>2.0177896378746i</v>
      </c>
      <c r="T3498" s="12" t="str">
        <f t="shared" si="1838"/>
        <v>0.0380099618396486+0.0796243783755549i</v>
      </c>
      <c r="U3498" s="12" t="str">
        <f t="shared" si="1839"/>
        <v>0.001-0.00101501876971872i</v>
      </c>
      <c r="V3498" s="12" t="str">
        <f t="shared" si="1840"/>
        <v>0.0015-0.00030851634337955i</v>
      </c>
      <c r="W3498" s="12" t="str">
        <f t="shared" si="1841"/>
        <v>0.000673675161690438-0.000375764706655272i</v>
      </c>
      <c r="X3498" s="12" t="str">
        <f t="shared" si="1842"/>
        <v>0.000661942116231728-0.000357337822863305i</v>
      </c>
      <c r="Y3498" s="12" t="str">
        <f t="shared" si="1843"/>
        <v>0.00029+1.47780518424864i</v>
      </c>
      <c r="Z3498" s="12" t="str">
        <f t="shared" si="1844"/>
        <v>-0.0028988732930427-0.00537823719028798i</v>
      </c>
      <c r="AA3498" s="12" t="str">
        <f t="shared" si="1845"/>
        <v>0.00523319946819742-8.12211073800489i</v>
      </c>
      <c r="AB3498" s="12" t="str">
        <f t="shared" si="1846"/>
        <v>0.0948799638886047+0.198757319904615i</v>
      </c>
      <c r="AC3498" s="12" t="str">
        <f t="shared" si="1847"/>
        <v>1.04017389506373-0.0171744917247606i</v>
      </c>
      <c r="AD3498" s="12" t="str">
        <f t="shared" si="1848"/>
        <v>0.0880365130413212+0.192534443730728i</v>
      </c>
      <c r="AE3498" s="12" t="str">
        <f t="shared" si="1849"/>
        <v>0.000780289209215918-0.00103161420546395i</v>
      </c>
      <c r="AF3498" s="12" t="str">
        <f t="shared" si="1850"/>
        <v>-13.6715147862067-0.205747676650574i</v>
      </c>
      <c r="AG3498" s="12" t="str">
        <f t="shared" si="1851"/>
        <v>1.00566257336349-0.00258480574707439i</v>
      </c>
      <c r="AH3498" s="12" t="str">
        <f t="shared" si="1852"/>
        <v>-0.0108542898583886+0.0138367781694444i</v>
      </c>
      <c r="AI3498" s="12">
        <f t="shared" si="1853"/>
        <v>-35.096593431717572</v>
      </c>
      <c r="AJ3498" s="12">
        <f t="shared" si="1854"/>
        <v>128.1124856725142</v>
      </c>
      <c r="AK3498" s="12"/>
      <c r="AL3498" s="12"/>
      <c r="AM3498" s="12"/>
      <c r="AN3498" s="12"/>
    </row>
    <row r="3499" spans="1:40" x14ac:dyDescent="0.35">
      <c r="A3499" s="12"/>
      <c r="B3499" s="12">
        <f t="shared" si="1855"/>
        <v>1569000</v>
      </c>
      <c r="C3499" s="29" t="str">
        <f t="shared" si="1822"/>
        <v>-2.81376001077962E-08+0.0014146859527484i</v>
      </c>
      <c r="D3499" s="28" t="str">
        <f t="shared" si="1823"/>
        <v>-5.39906124858545+0.0108459256377377i</v>
      </c>
      <c r="E3499" s="12" t="str">
        <f t="shared" si="1824"/>
        <v>4200</v>
      </c>
      <c r="F3499" s="12" t="str">
        <f t="shared" si="1825"/>
        <v>0.704225352112676</v>
      </c>
      <c r="G3499" s="12" t="str">
        <f t="shared" si="1821"/>
        <v>0.704225352112676</v>
      </c>
      <c r="H3499" s="12" t="str">
        <f t="shared" si="1826"/>
        <v>8.27246131290241+0.216462688380341i</v>
      </c>
      <c r="I3499" s="12" t="str">
        <f t="shared" si="1827"/>
        <v>6161.44859185298i</v>
      </c>
      <c r="J3499" s="12" t="str">
        <f t="shared" si="1828"/>
        <v>-32471.4155228403+1332.57838481047i</v>
      </c>
      <c r="K3499" s="12" t="str">
        <f t="shared" si="1829"/>
        <v>0.00777396078710165-0.189430891160783i</v>
      </c>
      <c r="L3499" s="12" t="str">
        <f t="shared" si="1830"/>
        <v>0.000423575356178108-0.00865035952475455i</v>
      </c>
      <c r="M3499" s="12" t="str">
        <f t="shared" si="1831"/>
        <v>0.00819753614327976-0.198081250685538i</v>
      </c>
      <c r="N3499" s="12" t="str">
        <f t="shared" si="1832"/>
        <v>-19.7166354939295i</v>
      </c>
      <c r="O3499" s="12" t="str">
        <f t="shared" si="1833"/>
        <v>0.647055961569478-0.762442511011419i</v>
      </c>
      <c r="P3499" s="12" t="str">
        <f t="shared" si="1834"/>
        <v>0.352944038430522+0.762442511011419i</v>
      </c>
      <c r="Q3499" s="12" t="str">
        <f t="shared" si="1835"/>
        <v>-0.352944038430522+18.9541929829181i</v>
      </c>
      <c r="R3499" s="12" t="str">
        <f t="shared" si="1836"/>
        <v>0.0398649723496773-0.0193632165238741i</v>
      </c>
      <c r="S3499" s="12" t="str">
        <f t="shared" si="1837"/>
        <v>2.019076493511i</v>
      </c>
      <c r="T3499" s="12" t="str">
        <f t="shared" si="1838"/>
        <v>0.039095815322118+0.0804904285856994i</v>
      </c>
      <c r="U3499" s="12" t="str">
        <f t="shared" si="1839"/>
        <v>0.001-0.00101437184889672i</v>
      </c>
      <c r="V3499" s="12" t="str">
        <f t="shared" si="1840"/>
        <v>0.0015-0.000308319710910857i</v>
      </c>
      <c r="W3499" s="12" t="str">
        <f t="shared" si="1841"/>
        <v>0.000673601810663237-0.000375564021848229i</v>
      </c>
      <c r="X3499" s="12" t="str">
        <f t="shared" si="1842"/>
        <v>0.00066186712498707-0.000357148975230588i</v>
      </c>
      <c r="Y3499" s="12" t="str">
        <f t="shared" si="1843"/>
        <v>0.00029+1.47874766204472i</v>
      </c>
      <c r="Z3499" s="12" t="str">
        <f t="shared" si="1844"/>
        <v>-0.00289549489368846-0.00537419684177266i</v>
      </c>
      <c r="AA3499" s="12" t="str">
        <f t="shared" si="1845"/>
        <v>0.00522611617473899-8.11693183860939i</v>
      </c>
      <c r="AB3499" s="12" t="str">
        <f t="shared" si="1846"/>
        <v>0.097590456986168+0.200919142981704i</v>
      </c>
      <c r="AC3499" s="12" t="str">
        <f t="shared" si="1847"/>
        <v>1.04059831642687-0.017683797838324i</v>
      </c>
      <c r="AD3499" s="12" t="str">
        <f t="shared" si="1848"/>
        <v>0.090475711187949+0.194617936595386i</v>
      </c>
      <c r="AE3499" s="12" t="str">
        <f t="shared" si="1849"/>
        <v>0.000783943140455696-0.00104974952295553i</v>
      </c>
      <c r="AF3499" s="12" t="str">
        <f t="shared" si="1850"/>
        <v>-13.6715225614879-0.205616762742603i</v>
      </c>
      <c r="AG3499" s="12" t="str">
        <f t="shared" si="1851"/>
        <v>1.00572022757223-0.00265479246703376i</v>
      </c>
      <c r="AH3499" s="12" t="str">
        <f t="shared" si="1852"/>
        <v>-0.0109085252528252+0.0140809761774411i</v>
      </c>
      <c r="AI3499" s="12">
        <f t="shared" si="1853"/>
        <v>-34.985712469678937</v>
      </c>
      <c r="AJ3499" s="12">
        <f t="shared" si="1854"/>
        <v>127.76492620272386</v>
      </c>
      <c r="AK3499" s="12"/>
      <c r="AL3499" s="12"/>
      <c r="AM3499" s="12"/>
      <c r="AN3499" s="12"/>
    </row>
    <row r="3500" spans="1:40" x14ac:dyDescent="0.35">
      <c r="A3500" s="12"/>
      <c r="B3500" s="12">
        <f t="shared" si="1855"/>
        <v>1570000</v>
      </c>
      <c r="C3500" s="29" t="str">
        <f t="shared" si="1822"/>
        <v>-2.81017674465511E-08+0.00141378487889386i</v>
      </c>
      <c r="D3500" s="28" t="str">
        <f t="shared" si="1823"/>
        <v>-5.39906124831073+0.0108390174048529i</v>
      </c>
      <c r="E3500" s="12" t="str">
        <f t="shared" si="1824"/>
        <v>4200</v>
      </c>
      <c r="F3500" s="12" t="str">
        <f t="shared" si="1825"/>
        <v>0.704225352112676</v>
      </c>
      <c r="G3500" s="12" t="str">
        <f t="shared" si="1821"/>
        <v>0.704225352112676</v>
      </c>
      <c r="H3500" s="12" t="str">
        <f t="shared" si="1826"/>
        <v>8.27246907362149+0.21632503259099i</v>
      </c>
      <c r="I3500" s="12" t="str">
        <f t="shared" si="1827"/>
        <v>6165.37558266997i</v>
      </c>
      <c r="J3500" s="12" t="str">
        <f t="shared" si="1828"/>
        <v>-32512.8212126397+1333.42770181799i</v>
      </c>
      <c r="K3500" s="12" t="str">
        <f t="shared" si="1829"/>
        <v>0.00776407682218466-0.18931063248253i</v>
      </c>
      <c r="L3500" s="12" t="str">
        <f t="shared" si="1830"/>
        <v>0.00042303723019616-0.00864487607482632i</v>
      </c>
      <c r="M3500" s="12" t="str">
        <f t="shared" si="1831"/>
        <v>0.00818711405238082-0.197955508557356i</v>
      </c>
      <c r="N3500" s="12" t="str">
        <f t="shared" si="1832"/>
        <v>-19.7292018645439i</v>
      </c>
      <c r="O3500" s="12" t="str">
        <f t="shared" si="1833"/>
        <v>0.637423989748691-0.770513242775788i</v>
      </c>
      <c r="P3500" s="12" t="str">
        <f t="shared" si="1834"/>
        <v>0.362576010251309+0.770513242775788i</v>
      </c>
      <c r="Q3500" s="12" t="str">
        <f t="shared" si="1835"/>
        <v>-0.362576010251309+18.9586886217681i</v>
      </c>
      <c r="R3500" s="12" t="str">
        <f t="shared" si="1836"/>
        <v>0.0402612220196156-0.0198945070001286i</v>
      </c>
      <c r="S3500" s="12" t="str">
        <f t="shared" si="1837"/>
        <v>2.02036334914741i</v>
      </c>
      <c r="T3500" s="12" t="str">
        <f t="shared" si="1838"/>
        <v>0.0401941327924164+0.081342297360318i</v>
      </c>
      <c r="U3500" s="12" t="str">
        <f t="shared" si="1839"/>
        <v>0.001-0.00101372575217768i</v>
      </c>
      <c r="V3500" s="12" t="str">
        <f t="shared" si="1840"/>
        <v>0.0015-0.000308123328929385i</v>
      </c>
      <c r="W3500" s="12" t="str">
        <f t="shared" si="1841"/>
        <v>0.000673528558921802-0.000375363540194303i</v>
      </c>
      <c r="X3500" s="12" t="str">
        <f t="shared" si="1842"/>
        <v>0.000661792235798047-0.000356960315960757i</v>
      </c>
      <c r="Y3500" s="12" t="str">
        <f t="shared" si="1843"/>
        <v>0.00029+1.47969013984079i</v>
      </c>
      <c r="Z3500" s="12" t="str">
        <f t="shared" si="1844"/>
        <v>-0.00289212232362311-0.00537016247529911i</v>
      </c>
      <c r="AA3500" s="12" t="str">
        <f t="shared" si="1845"/>
        <v>0.00521904724111205-8.11175954047473i</v>
      </c>
      <c r="AB3500" s="12" t="str">
        <f t="shared" si="1846"/>
        <v>0.100332062525257+0.203045566547048i</v>
      </c>
      <c r="AC3500" s="12" t="str">
        <f t="shared" si="1847"/>
        <v>1.04101541842514-0.0181989272506447i</v>
      </c>
      <c r="AD3500" s="12" t="str">
        <f t="shared" si="1848"/>
        <v>0.0929408625998406+0.196670468967542i</v>
      </c>
      <c r="AE3500" s="12" t="str">
        <f t="shared" si="1849"/>
        <v>0.000787356028947185-0.00106790258645405i</v>
      </c>
      <c r="AF3500" s="12" t="str">
        <f t="shared" si="1850"/>
        <v>-13.6715303219322-0.205486015186137i</v>
      </c>
      <c r="AG3500" s="12" t="str">
        <f t="shared" si="1851"/>
        <v>1.00577689958894-0.00272545273706116i</v>
      </c>
      <c r="AH3500" s="12" t="str">
        <f t="shared" si="1852"/>
        <v>-0.0109595320795359+0.0143254455912049i</v>
      </c>
      <c r="AI3500" s="12">
        <f t="shared" si="1853"/>
        <v>-34.876762408540344</v>
      </c>
      <c r="AJ3500" s="12">
        <f t="shared" si="1854"/>
        <v>127.41741714046289</v>
      </c>
      <c r="AK3500" s="12"/>
      <c r="AL3500" s="12"/>
      <c r="AM3500" s="12"/>
      <c r="AN3500" s="12"/>
    </row>
    <row r="3501" spans="1:40" x14ac:dyDescent="0.35">
      <c r="A3501" s="12"/>
      <c r="B3501" s="12">
        <f t="shared" si="1855"/>
        <v>1571000</v>
      </c>
      <c r="C3501" s="29" t="str">
        <f t="shared" si="1822"/>
        <v>-2.80660031899952E-08+0.00141288495217345i</v>
      </c>
      <c r="D3501" s="28" t="str">
        <f t="shared" si="1823"/>
        <v>-5.39906124803654+0.0108321179666631i</v>
      </c>
      <c r="E3501" s="12" t="str">
        <f t="shared" si="1824"/>
        <v>4200</v>
      </c>
      <c r="F3501" s="12" t="str">
        <f t="shared" si="1825"/>
        <v>0.704225352112676</v>
      </c>
      <c r="G3501" s="12" t="str">
        <f t="shared" si="1821"/>
        <v>0.704225352112676</v>
      </c>
      <c r="H3501" s="12" t="str">
        <f t="shared" si="1826"/>
        <v>8.27247681954097+0.216187551631233i</v>
      </c>
      <c r="I3501" s="12" t="str">
        <f t="shared" si="1827"/>
        <v>6169.30257348696i</v>
      </c>
      <c r="J3501" s="12" t="str">
        <f t="shared" si="1828"/>
        <v>-32554.2532838916+1334.27701882552i</v>
      </c>
      <c r="K3501" s="12" t="str">
        <f t="shared" si="1829"/>
        <v>0.00775421168513371-0.189190526144979i</v>
      </c>
      <c r="L3501" s="12" t="str">
        <f t="shared" si="1830"/>
        <v>0.000422500128229787-0.00863939955565994i</v>
      </c>
      <c r="M3501" s="12" t="str">
        <f t="shared" si="1831"/>
        <v>0.0081767118133635-0.197829925700639i</v>
      </c>
      <c r="N3501" s="12" t="str">
        <f t="shared" si="1832"/>
        <v>-19.7417682351583i</v>
      </c>
      <c r="O3501" s="12" t="str">
        <f t="shared" si="1833"/>
        <v>0.62769136129067-0.778462301567048i</v>
      </c>
      <c r="P3501" s="12" t="str">
        <f t="shared" si="1834"/>
        <v>0.37230863870933+0.778462301567048i</v>
      </c>
      <c r="Q3501" s="12" t="str">
        <f t="shared" si="1835"/>
        <v>-0.37230863870933+18.9633059335913i</v>
      </c>
      <c r="R3501" s="12" t="str">
        <f t="shared" si="1836"/>
        <v>0.0406498526823167-0.020431191237542i</v>
      </c>
      <c r="S3501" s="12" t="str">
        <f t="shared" si="1837"/>
        <v>2.0216502047838i</v>
      </c>
      <c r="T3501" s="12" t="str">
        <f t="shared" si="1838"/>
        <v>0.0413047219493538+0.0821797829996369i</v>
      </c>
      <c r="U3501" s="12" t="str">
        <f t="shared" si="1839"/>
        <v>0.001-0.00101308047798788i</v>
      </c>
      <c r="V3501" s="12" t="str">
        <f t="shared" si="1840"/>
        <v>0.0015-0.000307927196956802i</v>
      </c>
      <c r="W3501" s="12" t="str">
        <f t="shared" si="1841"/>
        <v>0.000673455406309193-0.000375163261388475i</v>
      </c>
      <c r="X3501" s="12" t="str">
        <f t="shared" si="1842"/>
        <v>0.000661717448500836-0.000356771844775572i</v>
      </c>
      <c r="Y3501" s="12" t="str">
        <f t="shared" si="1843"/>
        <v>0.00029+1.48063261763687i</v>
      </c>
      <c r="Z3501" s="12" t="str">
        <f t="shared" si="1844"/>
        <v>-0.0028887555694632-0.00536613407809777i</v>
      </c>
      <c r="AA3501" s="12" t="str">
        <f t="shared" si="1845"/>
        <v>0.00521199262879967-8.10659383098596i</v>
      </c>
      <c r="AB3501" s="12" t="str">
        <f t="shared" si="1846"/>
        <v>0.103104300486185+0.205136087120339i</v>
      </c>
      <c r="AC3501" s="12" t="str">
        <f t="shared" si="1847"/>
        <v>1.04142511102533-0.0187197774376943i</v>
      </c>
      <c r="AD3501" s="12" t="str">
        <f t="shared" si="1848"/>
        <v>0.0954315722623896+0.198691718418327i</v>
      </c>
      <c r="AE3501" s="12" t="str">
        <f t="shared" si="1849"/>
        <v>0.000790527915364785-0.00108607042023082i</v>
      </c>
      <c r="AF3501" s="12" t="str">
        <f t="shared" si="1850"/>
        <v>-13.6715380675775-0.20535543366457i</v>
      </c>
      <c r="AG3501" s="12" t="str">
        <f t="shared" si="1851"/>
        <v>1.00583258181977-0.00279677368306664i</v>
      </c>
      <c r="AH3501" s="12" t="str">
        <f t="shared" si="1852"/>
        <v>-0.011007311311374+0.0145701473561938i</v>
      </c>
      <c r="AI3501" s="12">
        <f t="shared" si="1853"/>
        <v>-34.769691528388869</v>
      </c>
      <c r="AJ3501" s="12">
        <f t="shared" si="1854"/>
        <v>127.06995785915447</v>
      </c>
      <c r="AK3501" s="12"/>
      <c r="AL3501" s="12"/>
      <c r="AM3501" s="12"/>
      <c r="AN3501" s="12"/>
    </row>
    <row r="3502" spans="1:40" x14ac:dyDescent="0.35">
      <c r="A3502" s="12"/>
      <c r="B3502" s="12">
        <f t="shared" si="1855"/>
        <v>1572000</v>
      </c>
      <c r="C3502" s="29" t="str">
        <f t="shared" si="1822"/>
        <v>-2.80303071641262E-08+0.00141198617039797i</v>
      </c>
      <c r="D3502" s="28" t="str">
        <f t="shared" si="1823"/>
        <v>-5.39906124776287+0.0108252273063844i</v>
      </c>
      <c r="E3502" s="12" t="str">
        <f t="shared" si="1824"/>
        <v>4200</v>
      </c>
      <c r="F3502" s="12" t="str">
        <f t="shared" si="1825"/>
        <v>0.704225352112676</v>
      </c>
      <c r="G3502" s="12" t="str">
        <f t="shared" si="1821"/>
        <v>0.704225352112676</v>
      </c>
      <c r="H3502" s="12" t="str">
        <f t="shared" si="1826"/>
        <v>8.27248455069843+0.216050245168484i</v>
      </c>
      <c r="I3502" s="12" t="str">
        <f t="shared" si="1827"/>
        <v>6173.22956430394i</v>
      </c>
      <c r="J3502" s="12" t="str">
        <f t="shared" si="1828"/>
        <v>-32595.7117365961+1335.12633583305i</v>
      </c>
      <c r="K3502" s="12" t="str">
        <f t="shared" si="1829"/>
        <v>0.0077443653281848-0.189070571859326i</v>
      </c>
      <c r="L3502" s="12" t="str">
        <f t="shared" si="1830"/>
        <v>0.000421964047684531-0.00863392995415551i</v>
      </c>
      <c r="M3502" s="12" t="str">
        <f t="shared" si="1831"/>
        <v>0.00816632937586933-0.197704501813482i</v>
      </c>
      <c r="N3502" s="12" t="str">
        <f t="shared" si="1832"/>
        <v>-19.7543346057726i</v>
      </c>
      <c r="O3502" s="12" t="str">
        <f t="shared" si="1833"/>
        <v>0.617859613090351-0.786288432136606i</v>
      </c>
      <c r="P3502" s="12" t="str">
        <f t="shared" si="1834"/>
        <v>0.382140386909649+0.786288432136606i</v>
      </c>
      <c r="Q3502" s="12" t="str">
        <f t="shared" si="1835"/>
        <v>-0.382140386909649+18.968046173636i</v>
      </c>
      <c r="R3502" s="12" t="str">
        <f t="shared" si="1836"/>
        <v>0.0410307805437633-0.0209731620020403i</v>
      </c>
      <c r="S3502" s="12" t="str">
        <f t="shared" si="1837"/>
        <v>2.02293706042021i</v>
      </c>
      <c r="T3502" s="12" t="str">
        <f t="shared" si="1838"/>
        <v>0.0424273866881242+0.0830026865799473i</v>
      </c>
      <c r="U3502" s="12" t="str">
        <f t="shared" si="1839"/>
        <v>0.001-0.0010124360247576i</v>
      </c>
      <c r="V3502" s="12" t="str">
        <f t="shared" si="1840"/>
        <v>0.0015-0.000307731314515989i</v>
      </c>
      <c r="W3502" s="12" t="str">
        <f t="shared" si="1841"/>
        <v>0.000673382352668731-0.000374963185126368i</v>
      </c>
      <c r="X3502" s="12" t="str">
        <f t="shared" si="1842"/>
        <v>0.000661642762931921-0.00035658356139737i</v>
      </c>
      <c r="Y3502" s="12" t="str">
        <f t="shared" si="1843"/>
        <v>0.00029+1.48157509543295i</v>
      </c>
      <c r="Z3502" s="12" t="str">
        <f t="shared" si="1844"/>
        <v>-0.00288539461786397-0.00536211163743416i</v>
      </c>
      <c r="AA3502" s="12" t="str">
        <f t="shared" si="1845"/>
        <v>0.00520495229941293-8.1014346975603i</v>
      </c>
      <c r="AB3502" s="12" t="str">
        <f t="shared" si="1846"/>
        <v>0.10590668135473+0.207190208150848i</v>
      </c>
      <c r="AC3502" s="12" t="str">
        <f t="shared" si="1847"/>
        <v>1.04182730572614-0.0192462441927413i</v>
      </c>
      <c r="AD3502" s="12" t="str">
        <f t="shared" si="1848"/>
        <v>0.0979474411814707+0.200681367605505i</v>
      </c>
      <c r="AE3502" s="12" t="str">
        <f t="shared" si="1849"/>
        <v>0.000793458877035118-0.00110425005221057i</v>
      </c>
      <c r="AF3502" s="12" t="str">
        <f t="shared" si="1850"/>
        <v>-13.6715457984613-0.2052250178621i</v>
      </c>
      <c r="AG3502" s="12" t="str">
        <f t="shared" si="1851"/>
        <v>1.00588726683928-0.00286874234691615i</v>
      </c>
      <c r="AH3502" s="12" t="str">
        <f t="shared" si="1852"/>
        <v>-0.0110518643783653+0.0148150424898103i</v>
      </c>
      <c r="AI3502" s="12">
        <f t="shared" si="1853"/>
        <v>-34.664450284787108</v>
      </c>
      <c r="AJ3502" s="12">
        <f t="shared" si="1854"/>
        <v>126.72254772504253</v>
      </c>
      <c r="AK3502" s="12"/>
      <c r="AL3502" s="12"/>
      <c r="AM3502" s="12"/>
      <c r="AN3502" s="12"/>
    </row>
    <row r="3503" spans="1:40" x14ac:dyDescent="0.35">
      <c r="A3503" s="12"/>
      <c r="B3503" s="12">
        <f t="shared" si="1855"/>
        <v>1573000</v>
      </c>
      <c r="C3503" s="29" t="str">
        <f t="shared" si="1822"/>
        <v>-2.7994679195494E-08+0.00141108853138379i</v>
      </c>
      <c r="D3503" s="28" t="str">
        <f t="shared" si="1823"/>
        <v>-5.39906124748972+0.0108183454072757i</v>
      </c>
      <c r="E3503" s="12" t="str">
        <f t="shared" si="1824"/>
        <v>4200</v>
      </c>
      <c r="F3503" s="12" t="str">
        <f t="shared" si="1825"/>
        <v>0.704225352112676</v>
      </c>
      <c r="G3503" s="12" t="str">
        <f t="shared" si="1821"/>
        <v>0.704225352112676</v>
      </c>
      <c r="H3503" s="12" t="str">
        <f t="shared" si="1826"/>
        <v>8.27249226713136+0.215913112870996i</v>
      </c>
      <c r="I3503" s="12" t="str">
        <f t="shared" si="1827"/>
        <v>6177.15655512093i</v>
      </c>
      <c r="J3503" s="12" t="str">
        <f t="shared" si="1828"/>
        <v>-32637.1965707532+1335.97565284058i</v>
      </c>
      <c r="K3503" s="12" t="str">
        <f t="shared" si="1829"/>
        <v>0.00773453770372533-0.188950769337492i</v>
      </c>
      <c r="L3503" s="12" t="str">
        <f t="shared" si="1830"/>
        <v>0.000421428985974142-0.00862846725724612i</v>
      </c>
      <c r="M3503" s="12" t="str">
        <f t="shared" si="1831"/>
        <v>0.00815596668969947-0.197579236594738i</v>
      </c>
      <c r="N3503" s="12" t="str">
        <f t="shared" si="1832"/>
        <v>-19.766900976387i</v>
      </c>
      <c r="O3503" s="12" t="str">
        <f t="shared" si="1833"/>
        <v>0.607930297694589-0.793990398647848i</v>
      </c>
      <c r="P3503" s="12" t="str">
        <f t="shared" si="1834"/>
        <v>0.392069702305411+0.793990398647848i</v>
      </c>
      <c r="Q3503" s="12" t="str">
        <f t="shared" si="1835"/>
        <v>-0.392069702305411+18.9729105777391i</v>
      </c>
      <c r="R3503" s="12" t="str">
        <f t="shared" si="1836"/>
        <v>0.0414039234364076-0.021520310474686i</v>
      </c>
      <c r="S3503" s="12" t="str">
        <f t="shared" si="1837"/>
        <v>2.0242239160566i</v>
      </c>
      <c r="T3503" s="12" t="str">
        <f t="shared" si="1838"/>
        <v>0.0435619271438228+0.0838108120385526i</v>
      </c>
      <c r="U3503" s="12" t="str">
        <f t="shared" si="1839"/>
        <v>0.001-0.00101179239092114i</v>
      </c>
      <c r="V3503" s="12" t="str">
        <f t="shared" si="1840"/>
        <v>0.0015-0.000307535681131045i</v>
      </c>
      <c r="W3503" s="12" t="str">
        <f t="shared" si="1841"/>
        <v>0.000673309397843973-0.000374763311104256i</v>
      </c>
      <c r="X3503" s="12" t="str">
        <f t="shared" si="1842"/>
        <v>0.000661568178928017-0.000356395465549076i</v>
      </c>
      <c r="Y3503" s="12" t="str">
        <f t="shared" si="1843"/>
        <v>0.00029+1.48251757322902i</v>
      </c>
      <c r="Z3503" s="12" t="str">
        <f t="shared" si="1844"/>
        <v>-0.00288203945551942-0.00535809514060814i</v>
      </c>
      <c r="AA3503" s="12" t="str">
        <f t="shared" si="1845"/>
        <v>0.00519792621469006-8.09628212764714i</v>
      </c>
      <c r="AB3503" s="12" t="str">
        <f t="shared" si="1846"/>
        <v>0.10873870623076+0.209207440229464i</v>
      </c>
      <c r="AC3503" s="12" t="str">
        <f t="shared" si="1847"/>
        <v>1.04222191559638-0.0197782216516242i</v>
      </c>
      <c r="AD3503" s="12" t="str">
        <f t="shared" si="1848"/>
        <v>0.100488066450096+0.202639104321854i</v>
      </c>
      <c r="AE3503" s="12" t="str">
        <f t="shared" si="1849"/>
        <v>0.00079614902784608-0.00112243851442206i</v>
      </c>
      <c r="AF3503" s="12" t="str">
        <f t="shared" si="1850"/>
        <v>-13.6715535146211-0.20509476746372i</v>
      </c>
      <c r="AG3503" s="12" t="str">
        <f t="shared" si="1851"/>
        <v>1.00594094739142-0.0029413456886519i</v>
      </c>
      <c r="AH3503" s="12" t="str">
        <f t="shared" si="1852"/>
        <v>-0.0110931931658468+0.0150600920863736i</v>
      </c>
      <c r="AI3503" s="12">
        <f t="shared" si="1853"/>
        <v>-34.560991188949039</v>
      </c>
      <c r="AJ3503" s="12">
        <f t="shared" si="1854"/>
        <v>126.37518609728986</v>
      </c>
      <c r="AK3503" s="12"/>
      <c r="AL3503" s="12"/>
      <c r="AM3503" s="12"/>
      <c r="AN3503" s="12"/>
    </row>
    <row r="3504" spans="1:40" x14ac:dyDescent="0.35">
      <c r="A3504" s="12"/>
      <c r="B3504" s="12">
        <f t="shared" si="1855"/>
        <v>1574000</v>
      </c>
      <c r="C3504" s="29" t="str">
        <f t="shared" si="1822"/>
        <v>-2.79591191112013E-08+0.00141019203295287i</v>
      </c>
      <c r="D3504" s="28" t="str">
        <f t="shared" si="1823"/>
        <v>-5.3990612472171+0.0108114722526387i</v>
      </c>
      <c r="E3504" s="12" t="str">
        <f t="shared" si="1824"/>
        <v>4200</v>
      </c>
      <c r="F3504" s="12" t="str">
        <f t="shared" si="1825"/>
        <v>0.704225352112676</v>
      </c>
      <c r="G3504" s="12" t="str">
        <f t="shared" si="1821"/>
        <v>0.704225352112676</v>
      </c>
      <c r="H3504" s="12" t="str">
        <f t="shared" si="1826"/>
        <v>8.27249996887713+0.215776154407867i</v>
      </c>
      <c r="I3504" s="12" t="str">
        <f t="shared" si="1827"/>
        <v>6181.08354593792i</v>
      </c>
      <c r="J3504" s="12" t="str">
        <f t="shared" si="1828"/>
        <v>-32678.7077863628+1336.8249698481i</v>
      </c>
      <c r="K3504" s="12" t="str">
        <f t="shared" si="1829"/>
        <v>0.00772472876429339-0.188831118292126i</v>
      </c>
      <c r="L3504" s="12" t="str">
        <f t="shared" si="1830"/>
        <v>0.000420894940520546-0.00862301145189761i</v>
      </c>
      <c r="M3504" s="12" t="str">
        <f t="shared" si="1831"/>
        <v>0.00814562370481394-0.197454129744024i</v>
      </c>
      <c r="N3504" s="12" t="str">
        <f t="shared" si="1832"/>
        <v>-19.7794673470013i</v>
      </c>
      <c r="O3504" s="12" t="str">
        <f t="shared" si="1833"/>
        <v>0.597904983057549-0.801566984870854i</v>
      </c>
      <c r="P3504" s="12" t="str">
        <f t="shared" si="1834"/>
        <v>0.402095016942451+0.801566984870854i</v>
      </c>
      <c r="Q3504" s="12" t="str">
        <f t="shared" si="1835"/>
        <v>-0.402095016942451+18.9779003621304i</v>
      </c>
      <c r="R3504" s="12" t="str">
        <f t="shared" si="1836"/>
        <v>0.0417692008555603-0.0220725262792515i</v>
      </c>
      <c r="S3504" s="12" t="str">
        <f t="shared" si="1837"/>
        <v>2.025510771693i</v>
      </c>
      <c r="T3504" s="12" t="str">
        <f t="shared" si="1838"/>
        <v>0.0447081397371007+0.0846039662579459i</v>
      </c>
      <c r="U3504" s="12" t="str">
        <f t="shared" si="1839"/>
        <v>0.001-0.00101114957491674i</v>
      </c>
      <c r="V3504" s="12" t="str">
        <f t="shared" si="1840"/>
        <v>0.0015-0.000307340296327278i</v>
      </c>
      <c r="W3504" s="12" t="str">
        <f t="shared" si="1841"/>
        <v>0.000673236541678726-0.000374563639019055i</v>
      </c>
      <c r="X3504" s="12" t="str">
        <f t="shared" si="1842"/>
        <v>0.000661493696326143-0.000356207556954199i</v>
      </c>
      <c r="Y3504" s="12" t="str">
        <f t="shared" si="1843"/>
        <v>0.00029+1.4834600510251i</v>
      </c>
      <c r="Z3504" s="12" t="str">
        <f t="shared" si="1844"/>
        <v>-0.00287869006916197-0.00535408457495426i</v>
      </c>
      <c r="AA3504" s="12" t="str">
        <f t="shared" si="1845"/>
        <v>0.00519091433649596-8.09113610872753i</v>
      </c>
      <c r="AB3504" s="12" t="str">
        <f t="shared" si="1846"/>
        <v>0.111599866942198+0.211187301298823i</v>
      </c>
      <c r="AC3504" s="12" t="str">
        <f t="shared" si="1847"/>
        <v>1.04260885531257-0.0203156023190052i</v>
      </c>
      <c r="AD3504" s="12" t="str">
        <f t="shared" si="1848"/>
        <v>0.10305304131547+0.204564621542574i</v>
      </c>
      <c r="AE3504" s="12" t="str">
        <f t="shared" si="1849"/>
        <v>0.000798598518150669-0.00114063284344577i</v>
      </c>
      <c r="AF3504" s="12" t="str">
        <f t="shared" si="1850"/>
        <v>-13.6715612160942-0.204964682155228i</v>
      </c>
      <c r="AG3504" s="12" t="str">
        <f t="shared" si="1851"/>
        <v>1.0059936163903-0.0030145705887158i</v>
      </c>
      <c r="AH3504" s="12" t="str">
        <f t="shared" si="1852"/>
        <v>-0.0111313000125668+0.0153052573220389i</v>
      </c>
      <c r="AI3504" s="12">
        <f t="shared" si="1853"/>
        <v>-34.45926869607294</v>
      </c>
      <c r="AJ3504" s="12">
        <f t="shared" si="1854"/>
        <v>126.02787232811492</v>
      </c>
      <c r="AK3504" s="12"/>
      <c r="AL3504" s="12"/>
      <c r="AM3504" s="12"/>
      <c r="AN3504" s="12"/>
    </row>
    <row r="3505" spans="1:40" x14ac:dyDescent="0.35">
      <c r="A3505" s="12"/>
      <c r="B3505" s="12">
        <f t="shared" si="1855"/>
        <v>1575000</v>
      </c>
      <c r="C3505" s="29" t="str">
        <f t="shared" si="1822"/>
        <v>-2.79236267388974E-08+0.00140929667293265i</v>
      </c>
      <c r="D3505" s="28" t="str">
        <f t="shared" si="1823"/>
        <v>-5.39906124694499+0.010804607825817i</v>
      </c>
      <c r="E3505" s="12" t="str">
        <f t="shared" si="1824"/>
        <v>4200</v>
      </c>
      <c r="F3505" s="12" t="str">
        <f t="shared" si="1825"/>
        <v>0.704225352112676</v>
      </c>
      <c r="G3505" s="12" t="str">
        <f t="shared" si="1821"/>
        <v>0.704225352112676</v>
      </c>
      <c r="H3505" s="12" t="str">
        <f t="shared" si="1826"/>
        <v>8.27250765597295+0.215639369449028i</v>
      </c>
      <c r="I3505" s="12" t="str">
        <f t="shared" si="1827"/>
        <v>6185.01053675491i</v>
      </c>
      <c r="J3505" s="12" t="str">
        <f t="shared" si="1828"/>
        <v>-32720.245383425+1337.67428685563i</v>
      </c>
      <c r="K3505" s="12" t="str">
        <f t="shared" si="1829"/>
        <v>0.00771493846257726-0.188711618436601i</v>
      </c>
      <c r="L3505" s="12" t="str">
        <f t="shared" si="1830"/>
        <v>0.000420361908753806-0.00861756252510855i</v>
      </c>
      <c r="M3505" s="12" t="str">
        <f t="shared" si="1831"/>
        <v>0.00813530037133107-0.19732918096171i</v>
      </c>
      <c r="N3505" s="12" t="str">
        <f t="shared" si="1832"/>
        <v>-19.7920337176157i</v>
      </c>
      <c r="O3505" s="12" t="str">
        <f t="shared" si="1833"/>
        <v>0.587785252292472-0.809016994374948i</v>
      </c>
      <c r="P3505" s="12" t="str">
        <f t="shared" si="1834"/>
        <v>0.412214747707528+0.809016994374948i</v>
      </c>
      <c r="Q3505" s="12" t="str">
        <f t="shared" si="1835"/>
        <v>-0.412214747707528+18.9830167232408i</v>
      </c>
      <c r="R3505" s="12" t="str">
        <f t="shared" si="1836"/>
        <v>0.042126533995293-0.0226296975108418i</v>
      </c>
      <c r="S3505" s="12" t="str">
        <f t="shared" si="1837"/>
        <v>2.02679762732941i</v>
      </c>
      <c r="T3505" s="12" t="str">
        <f t="shared" si="1838"/>
        <v>0.0458658172221564+0.0853819591492716i</v>
      </c>
      <c r="U3505" s="12" t="str">
        <f t="shared" si="1839"/>
        <v>0.001-0.00101050757518664i</v>
      </c>
      <c r="V3505" s="12" t="str">
        <f t="shared" si="1840"/>
        <v>0.0015-0.000307145159631197i</v>
      </c>
      <c r="W3505" s="12" t="str">
        <f t="shared" si="1841"/>
        <v>0.000673163784017044-0.00037436416856831i</v>
      </c>
      <c r="X3505" s="12" t="str">
        <f t="shared" si="1842"/>
        <v>0.000661419314963561-0.000356019835336807i</v>
      </c>
      <c r="Y3505" s="12" t="str">
        <f t="shared" si="1843"/>
        <v>0.00029+1.48440252882118i</v>
      </c>
      <c r="Z3505" s="12" t="str">
        <f t="shared" si="1844"/>
        <v>-0.0028753464455624-0.00535007992784141i</v>
      </c>
      <c r="AA3505" s="12" t="str">
        <f t="shared" si="1845"/>
        <v>0.00518391662682195-8.08599662831463i</v>
      </c>
      <c r="AB3505" s="12" t="str">
        <f t="shared" si="1846"/>
        <v>0.114489646164816+0.213129316861637i</v>
      </c>
      <c r="AC3505" s="12" t="str">
        <f t="shared" si="1847"/>
        <v>1.04298804119619-0.0208582770956931i</v>
      </c>
      <c r="AD3505" s="12" t="str">
        <f t="shared" si="1848"/>
        <v>0.105641955246871+0.206457617471955i</v>
      </c>
      <c r="AE3505" s="12" t="str">
        <f t="shared" si="1849"/>
        <v>0.000800807534665312-0.00115883008086147i</v>
      </c>
      <c r="AF3505" s="12" t="str">
        <f t="shared" si="1850"/>
        <v>-13.6715689029179-0.204834761623211i</v>
      </c>
      <c r="AG3505" s="12" t="str">
        <f t="shared" si="1851"/>
        <v>1.00604526692104-0.00308840385018892i</v>
      </c>
      <c r="AH3505" s="12" t="str">
        <f t="shared" si="1852"/>
        <v>-0.0111661877087416+0.0155504994597013i</v>
      </c>
      <c r="AI3505" s="12">
        <f t="shared" si="1853"/>
        <v>-34.359239101162238</v>
      </c>
      <c r="AJ3505" s="12">
        <f t="shared" si="1854"/>
        <v>125.68060576288397</v>
      </c>
      <c r="AK3505" s="12"/>
      <c r="AL3505" s="12"/>
      <c r="AM3505" s="12"/>
      <c r="AN3505" s="12"/>
    </row>
    <row r="3506" spans="1:40" x14ac:dyDescent="0.35">
      <c r="A3506" s="12"/>
      <c r="B3506" s="12">
        <f t="shared" si="1855"/>
        <v>1576000</v>
      </c>
      <c r="C3506" s="29" t="str">
        <f t="shared" si="1822"/>
        <v>-2.78882019067791E-08+0.00140840244915611i</v>
      </c>
      <c r="D3506" s="28" t="str">
        <f t="shared" si="1823"/>
        <v>-5.3990612466734+0.0107977521101968i</v>
      </c>
      <c r="E3506" s="12" t="str">
        <f t="shared" si="1824"/>
        <v>4200</v>
      </c>
      <c r="F3506" s="12" t="str">
        <f t="shared" si="1825"/>
        <v>0.704225352112676</v>
      </c>
      <c r="G3506" s="12" t="str">
        <f t="shared" si="1821"/>
        <v>0.704225352112676</v>
      </c>
      <c r="H3506" s="12" t="str">
        <f t="shared" si="1826"/>
        <v>8.27251532845596+0.215502757665246i</v>
      </c>
      <c r="I3506" s="12" t="str">
        <f t="shared" si="1827"/>
        <v>6188.93752757189i</v>
      </c>
      <c r="J3506" s="12" t="str">
        <f t="shared" si="1828"/>
        <v>-32761.8093619397+1338.52360386316i</v>
      </c>
      <c r="K3506" s="12" t="str">
        <f t="shared" si="1829"/>
        <v>0.00770516675141475-0.188592269485009i</v>
      </c>
      <c r="L3506" s="12" t="str">
        <f t="shared" si="1830"/>
        <v>0.00041982988811211-0.00861212046391018i</v>
      </c>
      <c r="M3506" s="12" t="str">
        <f t="shared" si="1831"/>
        <v>0.00812499663952686-0.197204389948919i</v>
      </c>
      <c r="N3506" s="12" t="str">
        <f t="shared" si="1832"/>
        <v>-19.8046000882301i</v>
      </c>
      <c r="O3506" s="12" t="str">
        <f t="shared" si="1833"/>
        <v>0.577572703422233-0.816339250717209i</v>
      </c>
      <c r="P3506" s="12" t="str">
        <f t="shared" si="1834"/>
        <v>0.422427296577767+0.816339250717209i</v>
      </c>
      <c r="Q3506" s="12" t="str">
        <f t="shared" si="1835"/>
        <v>-0.422427296577767+18.9882608375129i</v>
      </c>
      <c r="R3506" s="12" t="str">
        <f t="shared" si="1836"/>
        <v>0.0424758457837363-0.0231917107654249i</v>
      </c>
      <c r="S3506" s="12" t="str">
        <f t="shared" si="1837"/>
        <v>2.0280844829658i</v>
      </c>
      <c r="T3506" s="12" t="str">
        <f t="shared" si="1838"/>
        <v>0.0470347487367891+0.0861446037348439i</v>
      </c>
      <c r="U3506" s="12" t="str">
        <f t="shared" si="1839"/>
        <v>0.001-0.001009866390177i</v>
      </c>
      <c r="V3506" s="12" t="str">
        <f t="shared" si="1840"/>
        <v>0.0015-0.000306950270570517i</v>
      </c>
      <c r="W3506" s="12" t="str">
        <f t="shared" si="1841"/>
        <v>0.000673091124703224-0.000374164899450211i</v>
      </c>
      <c r="X3506" s="12" t="str">
        <f t="shared" si="1842"/>
        <v>0.00066134503467782-0.000355832300421558i</v>
      </c>
      <c r="Y3506" s="12" t="str">
        <f t="shared" si="1843"/>
        <v>0.00029+1.48534500661725i</v>
      </c>
      <c r="Z3506" s="12" t="str">
        <f t="shared" si="1844"/>
        <v>-0.00287200857152971-0.00534608118667276i</v>
      </c>
      <c r="AA3506" s="12" t="str">
        <f t="shared" si="1845"/>
        <v>0.00517693304778491-8.08086367395308i</v>
      </c>
      <c r="AB3506" s="12" t="str">
        <f t="shared" si="1846"/>
        <v>0.117407517547179+0.215033020186682i</v>
      </c>
      <c r="AC3506" s="12" t="str">
        <f t="shared" si="1847"/>
        <v>1.04335939125031-0.0214061353069043i</v>
      </c>
      <c r="AD3506" s="12" t="str">
        <f t="shared" si="1848"/>
        <v>0.10825439400379+0.208317795588951i</v>
      </c>
      <c r="AE3506" s="12" t="str">
        <f t="shared" si="1849"/>
        <v>0.000802776300362592-0.00117702727369196i</v>
      </c>
      <c r="AF3506" s="12" t="str">
        <f t="shared" si="1850"/>
        <v>-13.6715765751294-0.204705005555049i</v>
      </c>
      <c r="AG3506" s="12" t="str">
        <f t="shared" si="1851"/>
        <v>1.0060958922406-0.00316283220102959i</v>
      </c>
      <c r="AH3506" s="12" t="str">
        <f t="shared" si="1852"/>
        <v>-0.0111978594940667+0.0157957798538345i</v>
      </c>
      <c r="AI3506" s="12">
        <f t="shared" si="1853"/>
        <v>-34.26086044175765</v>
      </c>
      <c r="AJ3506" s="12">
        <f t="shared" si="1854"/>
        <v>125.33338574024292</v>
      </c>
      <c r="AK3506" s="12"/>
      <c r="AL3506" s="12"/>
      <c r="AM3506" s="12"/>
      <c r="AN3506" s="12"/>
    </row>
    <row r="3507" spans="1:40" x14ac:dyDescent="0.35">
      <c r="A3507" s="12"/>
      <c r="B3507" s="12">
        <f t="shared" si="1855"/>
        <v>1577000</v>
      </c>
      <c r="C3507" s="29" t="str">
        <f t="shared" si="1822"/>
        <v>-2.78528444435871E-08+0.00140750935946171i</v>
      </c>
      <c r="D3507" s="28" t="str">
        <f t="shared" si="1823"/>
        <v>-5.39906124640232+0.0107909050892064i</v>
      </c>
      <c r="E3507" s="12" t="str">
        <f t="shared" si="1824"/>
        <v>4200</v>
      </c>
      <c r="F3507" s="12" t="str">
        <f t="shared" si="1825"/>
        <v>0.704225352112676</v>
      </c>
      <c r="G3507" s="12" t="str">
        <f t="shared" si="1821"/>
        <v>0.704225352112676</v>
      </c>
      <c r="H3507" s="12" t="str">
        <f t="shared" si="1826"/>
        <v>8.27252298636315+0.215366318728119i</v>
      </c>
      <c r="I3507" s="12" t="str">
        <f t="shared" si="1827"/>
        <v>6192.86451838888i</v>
      </c>
      <c r="J3507" s="12" t="str">
        <f t="shared" si="1828"/>
        <v>-32803.3997219071+1339.37292087069i</v>
      </c>
      <c r="K3507" s="12" t="str">
        <f t="shared" si="1829"/>
        <v>0.0076954135837926-0.188473071152163i</v>
      </c>
      <c r="L3507" s="12" t="str">
        <f t="shared" si="1830"/>
        <v>0.000419298876041715-0.00860668525536615i</v>
      </c>
      <c r="M3507" s="12" t="str">
        <f t="shared" si="1831"/>
        <v>0.00811471245983431-0.197079756407529i</v>
      </c>
      <c r="N3507" s="12" t="str">
        <f t="shared" si="1832"/>
        <v>-19.8171664588444i</v>
      </c>
      <c r="O3507" s="12" t="str">
        <f t="shared" si="1833"/>
        <v>0.567268949126769-0.823532597628419i</v>
      </c>
      <c r="P3507" s="12" t="str">
        <f t="shared" si="1834"/>
        <v>0.432731050873231+0.823532597628419i</v>
      </c>
      <c r="Q3507" s="12" t="str">
        <f t="shared" si="1835"/>
        <v>-0.432731050873231+18.993633861216i</v>
      </c>
      <c r="R3507" s="12" t="str">
        <f t="shared" si="1836"/>
        <v>0.0428170609178143-0.0237584511703654i</v>
      </c>
      <c r="S3507" s="12" t="str">
        <f t="shared" si="1837"/>
        <v>2.02937133860219i</v>
      </c>
      <c r="T3507" s="12" t="str">
        <f t="shared" si="1838"/>
        <v>0.0482147198547192+0.0868917162297963i</v>
      </c>
      <c r="U3507" s="12" t="str">
        <f t="shared" si="1839"/>
        <v>0.001-0.00100922601833795i</v>
      </c>
      <c r="V3507" s="12" t="str">
        <f t="shared" si="1840"/>
        <v>0.0015-0.00030675562867415i</v>
      </c>
      <c r="W3507" s="12" t="str">
        <f t="shared" si="1841"/>
        <v>0.000673018563581811-0.000373965831363584i</v>
      </c>
      <c r="X3507" s="12" t="str">
        <f t="shared" si="1842"/>
        <v>0.000661270855306729-0.00035564495193368i</v>
      </c>
      <c r="Y3507" s="12" t="str">
        <f t="shared" si="1843"/>
        <v>0.00029+1.48628748441333i</v>
      </c>
      <c r="Z3507" s="12" t="str">
        <f t="shared" si="1844"/>
        <v>-0.00286867643391097-0.00534208833888564i</v>
      </c>
      <c r="AA3507" s="12" t="str">
        <f t="shared" si="1845"/>
        <v>0.00516996356162701-8.07573723321921i</v>
      </c>
      <c r="AB3507" s="12" t="str">
        <f t="shared" si="1846"/>
        <v>0.120352945841243+0.216897952512603i</v>
      </c>
      <c r="AC3507" s="12" t="str">
        <f t="shared" si="1847"/>
        <v>1.04372282519567-0.0219590647315541i</v>
      </c>
      <c r="AD3507" s="12" t="str">
        <f t="shared" si="1848"/>
        <v>0.110889939704797+0.210144864691964i</v>
      </c>
      <c r="AE3507" s="12" t="str">
        <f t="shared" si="1849"/>
        <v>0.000804505074358681-0.00119522147484597i</v>
      </c>
      <c r="AF3507" s="12" t="str">
        <f t="shared" si="1850"/>
        <v>-13.6715842327655-0.204575413638913i</v>
      </c>
      <c r="AG3507" s="12" t="str">
        <f t="shared" si="1851"/>
        <v>1.0061454857785-0.00323784229632464i</v>
      </c>
      <c r="AH3507" s="12" t="str">
        <f t="shared" si="1852"/>
        <v>-0.0112263190556882+0.0160410599553074i</v>
      </c>
      <c r="AI3507" s="12">
        <f t="shared" si="1853"/>
        <v>-34.164092407021933</v>
      </c>
      <c r="AJ3507" s="12">
        <f t="shared" si="1854"/>
        <v>124.98621159222235</v>
      </c>
      <c r="AK3507" s="12"/>
      <c r="AL3507" s="12"/>
      <c r="AM3507" s="12"/>
      <c r="AN3507" s="12"/>
    </row>
    <row r="3508" spans="1:40" x14ac:dyDescent="0.35">
      <c r="A3508" s="12"/>
      <c r="B3508" s="12">
        <f t="shared" si="1855"/>
        <v>1578000</v>
      </c>
      <c r="C3508" s="29" t="str">
        <f t="shared" si="1822"/>
        <v>-2.78175541786061E-08+0.00140661740169343i</v>
      </c>
      <c r="D3508" s="28" t="str">
        <f t="shared" si="1823"/>
        <v>-5.39906124613177+0.0107840667463163i</v>
      </c>
      <c r="E3508" s="12" t="str">
        <f t="shared" si="1824"/>
        <v>4200</v>
      </c>
      <c r="F3508" s="12" t="str">
        <f t="shared" si="1825"/>
        <v>0.704225352112676</v>
      </c>
      <c r="G3508" s="12" t="str">
        <f t="shared" si="1821"/>
        <v>0.704225352112676</v>
      </c>
      <c r="H3508" s="12" t="str">
        <f t="shared" si="1826"/>
        <v>8.27253062973144+0.215230052310076i</v>
      </c>
      <c r="I3508" s="12" t="str">
        <f t="shared" si="1827"/>
        <v>6196.79150920587i</v>
      </c>
      <c r="J3508" s="12" t="str">
        <f t="shared" si="1828"/>
        <v>-32845.016463327+1340.22223787821i</v>
      </c>
      <c r="K3508" s="12" t="str">
        <f t="shared" si="1829"/>
        <v>0.00768567891284607-0.188354023153594i</v>
      </c>
      <c r="L3508" s="12" t="str">
        <f t="shared" si="1830"/>
        <v>0.000418768869996933-0.00860125688657254i</v>
      </c>
      <c r="M3508" s="12" t="str">
        <f t="shared" si="1831"/>
        <v>0.008104447782843-0.196955280040167i</v>
      </c>
      <c r="N3508" s="12" t="str">
        <f t="shared" si="1832"/>
        <v>-19.8297328294588i</v>
      </c>
      <c r="O3508" s="12" t="str">
        <f t="shared" si="1833"/>
        <v>0.556875616488168-0.830595899195826i</v>
      </c>
      <c r="P3508" s="12" t="str">
        <f t="shared" si="1834"/>
        <v>0.443124383511832+0.830595899195826i</v>
      </c>
      <c r="Q3508" s="12" t="str">
        <f t="shared" si="1835"/>
        <v>-0.443124383511832+18.999136930263i</v>
      </c>
      <c r="R3508" s="12" t="str">
        <f t="shared" si="1836"/>
        <v>0.0431501058973611-0.0243298024159075i</v>
      </c>
      <c r="S3508" s="12" t="str">
        <f t="shared" si="1837"/>
        <v>2.0306581942386i</v>
      </c>
      <c r="T3508" s="12" t="str">
        <f t="shared" si="1838"/>
        <v>0.0494055126400687+0.0876231161227397i</v>
      </c>
      <c r="U3508" s="12" t="str">
        <f t="shared" si="1839"/>
        <v>0.001-0.00100858645812354i</v>
      </c>
      <c r="V3508" s="12" t="str">
        <f t="shared" si="1840"/>
        <v>0.0015-0.000306561233472202i</v>
      </c>
      <c r="W3508" s="12" t="str">
        <f t="shared" si="1841"/>
        <v>0.000672946100497606-0.000373766964007891i</v>
      </c>
      <c r="X3508" s="12" t="str">
        <f t="shared" si="1842"/>
        <v>0.000661196776688378-0.000355457789598978i</v>
      </c>
      <c r="Y3508" s="12" t="str">
        <f t="shared" si="1843"/>
        <v>0.00029+1.48722996220941i</v>
      </c>
      <c r="Z3508" s="12" t="str">
        <f t="shared" si="1844"/>
        <v>-0.0028653500195913-0.0053381013719516i</v>
      </c>
      <c r="AA3508" s="12" t="str">
        <f t="shared" si="1845"/>
        <v>0.00516300813071537-8.07061729372097i</v>
      </c>
      <c r="AB3508" s="12" t="str">
        <f t="shared" si="1846"/>
        <v>0.123325387038354+0.218723663249261i</v>
      </c>
      <c r="AC3508" s="12" t="str">
        <f t="shared" si="1847"/>
        <v>1.04407826450622-0.0225169516325252i</v>
      </c>
      <c r="AD3508" s="12" t="str">
        <f t="shared" si="1848"/>
        <v>0.113548170896921+0.211938538942729i</v>
      </c>
      <c r="AE3508" s="12" t="str">
        <f t="shared" si="1849"/>
        <v>0.000805994151795553-0.00121340974355915i</v>
      </c>
      <c r="AF3508" s="12" t="str">
        <f t="shared" si="1850"/>
        <v>-13.6715918758632-0.20444598556376i</v>
      </c>
      <c r="AG3508" s="12" t="str">
        <f t="shared" si="1851"/>
        <v>1.00619404113757-0.00331342072054691i</v>
      </c>
      <c r="AH3508" s="12" t="str">
        <f t="shared" si="1852"/>
        <v>-0.0112515705261369+0.0162863013161629i</v>
      </c>
      <c r="AI3508" s="12">
        <f t="shared" si="1853"/>
        <v>-34.068896252690408</v>
      </c>
      <c r="AJ3508" s="12">
        <f t="shared" si="1854"/>
        <v>124.63908264434959</v>
      </c>
      <c r="AK3508" s="12"/>
      <c r="AL3508" s="12"/>
      <c r="AM3508" s="12"/>
      <c r="AN3508" s="12"/>
    </row>
    <row r="3509" spans="1:40" x14ac:dyDescent="0.35">
      <c r="A3509" s="12"/>
      <c r="B3509" s="12">
        <f t="shared" si="1855"/>
        <v>1579000</v>
      </c>
      <c r="C3509" s="29" t="str">
        <f t="shared" si="1822"/>
        <v>-2.77823309416598E-08+0.00140572657370065i</v>
      </c>
      <c r="D3509" s="28" t="str">
        <f t="shared" si="1823"/>
        <v>-5.39906124586172+0.0107772370650383i</v>
      </c>
      <c r="E3509" s="12" t="str">
        <f t="shared" si="1824"/>
        <v>4200</v>
      </c>
      <c r="F3509" s="12" t="str">
        <f t="shared" si="1825"/>
        <v>0.704225352112676</v>
      </c>
      <c r="G3509" s="12" t="str">
        <f t="shared" si="1821"/>
        <v>0.704225352112676</v>
      </c>
      <c r="H3509" s="12" t="str">
        <f t="shared" si="1826"/>
        <v>8.27253825859756+0.215093958084368i</v>
      </c>
      <c r="I3509" s="12" t="str">
        <f t="shared" si="1827"/>
        <v>6200.71850002285i</v>
      </c>
      <c r="J3509" s="12" t="str">
        <f t="shared" si="1828"/>
        <v>-32886.6595861994+1341.07155488574i</v>
      </c>
      <c r="K3509" s="12" t="str">
        <f t="shared" si="1829"/>
        <v>0.00767596269185841-0.188235125205547i</v>
      </c>
      <c r="L3509" s="12" t="str">
        <f t="shared" si="1830"/>
        <v>0.000418239867440091-0.00859583534465768i</v>
      </c>
      <c r="M3509" s="12" t="str">
        <f t="shared" si="1831"/>
        <v>0.0080942025592985-0.196830960550205i</v>
      </c>
      <c r="N3509" s="12" t="str">
        <f t="shared" si="1832"/>
        <v>-19.8422992000731i</v>
      </c>
      <c r="O3509" s="12" t="str">
        <f t="shared" si="1833"/>
        <v>0.546394346734298-0.837528040042123i</v>
      </c>
      <c r="P3509" s="12" t="str">
        <f t="shared" si="1834"/>
        <v>0.453605653265702+0.837528040042123i</v>
      </c>
      <c r="Q3509" s="12" t="str">
        <f t="shared" si="1835"/>
        <v>-0.453605653265702+19.004771160031i</v>
      </c>
      <c r="R3509" s="12" t="str">
        <f t="shared" si="1836"/>
        <v>0.043474909058558-0.0249056467875462i</v>
      </c>
      <c r="S3509" s="12" t="str">
        <f t="shared" si="1837"/>
        <v>2.031945049875i</v>
      </c>
      <c r="T3509" s="12" t="str">
        <f t="shared" si="1838"/>
        <v>0.0506069057038897+0.0883386262553027i</v>
      </c>
      <c r="U3509" s="12" t="str">
        <f t="shared" si="1839"/>
        <v>0.001-0.00100794770799174i</v>
      </c>
      <c r="V3509" s="12" t="str">
        <f t="shared" si="1840"/>
        <v>0.0015-0.000306367084495969i</v>
      </c>
      <c r="W3509" s="12" t="str">
        <f t="shared" si="1841"/>
        <v>0.000672873735295641-0.000373568297083223i</v>
      </c>
      <c r="X3509" s="12" t="str">
        <f t="shared" si="1842"/>
        <v>0.000661122798661113-0.000355270813143823i</v>
      </c>
      <c r="Y3509" s="12" t="str">
        <f t="shared" si="1843"/>
        <v>0.00029+1.48817244000548i</v>
      </c>
      <c r="Z3509" s="12" t="str">
        <f t="shared" si="1844"/>
        <v>-0.00286202931549353-0.00533412027337601i</v>
      </c>
      <c r="AA3509" s="12" t="str">
        <f t="shared" si="1845"/>
        <v>0.00515606671754117-8.06550384309759i</v>
      </c>
      <c r="AB3509" s="12" t="str">
        <f t="shared" si="1846"/>
        <v>0.126324288510348+0.220509710176272i</v>
      </c>
      <c r="AC3509" s="12" t="str">
        <f t="shared" si="1847"/>
        <v>1.04442563244401-0.0230796807878541i</v>
      </c>
      <c r="AD3509" s="12" t="str">
        <f t="shared" si="1848"/>
        <v>0.116228662625324+0.213698537909092i</v>
      </c>
      <c r="AE3509" s="12" t="str">
        <f t="shared" si="1849"/>
        <v>0.000807243863717414-0.00123158914583105i</v>
      </c>
      <c r="AF3509" s="12" t="str">
        <f t="shared" si="1850"/>
        <v>-13.6715995044593-0.20431672101933i</v>
      </c>
      <c r="AG3509" s="12" t="str">
        <f t="shared" si="1851"/>
        <v>1.00624155209466-0.00338955398981275i</v>
      </c>
      <c r="AH3509" s="12" t="str">
        <f t="shared" si="1852"/>
        <v>-0.0112736184812129+0.0165314655943328i</v>
      </c>
      <c r="AI3509" s="12">
        <f t="shared" si="1853"/>
        <v>-33.975234721451308</v>
      </c>
      <c r="AJ3509" s="12">
        <f t="shared" si="1854"/>
        <v>124.29199821577917</v>
      </c>
      <c r="AK3509" s="12"/>
      <c r="AL3509" s="12"/>
      <c r="AM3509" s="12"/>
      <c r="AN3509" s="12"/>
    </row>
    <row r="3510" spans="1:40" x14ac:dyDescent="0.35">
      <c r="A3510" s="12"/>
      <c r="B3510" s="12">
        <f t="shared" si="1855"/>
        <v>1580000</v>
      </c>
      <c r="C3510" s="29" t="str">
        <f t="shared" si="1822"/>
        <v>-2.77471745631107E-08+0.00140483687333825i</v>
      </c>
      <c r="D3510" s="28" t="str">
        <f t="shared" si="1823"/>
        <v>-5.39906124559219+0.0107704160289266i</v>
      </c>
      <c r="E3510" s="12" t="str">
        <f t="shared" si="1824"/>
        <v>4200</v>
      </c>
      <c r="F3510" s="12" t="str">
        <f t="shared" si="1825"/>
        <v>0.704225352112676</v>
      </c>
      <c r="G3510" s="12" t="str">
        <f t="shared" si="1821"/>
        <v>0.704225352112676</v>
      </c>
      <c r="H3510" s="12" t="str">
        <f t="shared" si="1826"/>
        <v>8.2725458729982+0.214958035725077i</v>
      </c>
      <c r="I3510" s="12" t="str">
        <f t="shared" si="1827"/>
        <v>6204.64549083984i</v>
      </c>
      <c r="J3510" s="12" t="str">
        <f t="shared" si="1828"/>
        <v>-32928.3290905244+1341.92087189327i</v>
      </c>
      <c r="K3510" s="12" t="str">
        <f t="shared" si="1829"/>
        <v>0.00766626487425998-0.188116377024977i</v>
      </c>
      <c r="L3510" s="12" t="str">
        <f t="shared" si="1830"/>
        <v>0.00041771186584152-0.00859042061678225i</v>
      </c>
      <c r="M3510" s="12" t="str">
        <f t="shared" si="1831"/>
        <v>0.0080839767401015-0.196706797641759i</v>
      </c>
      <c r="N3510" s="12" t="str">
        <f t="shared" si="1832"/>
        <v>-19.8548655706875i</v>
      </c>
      <c r="O3510" s="12" t="str">
        <f t="shared" si="1833"/>
        <v>0.53582679497899-0.844327925502019i</v>
      </c>
      <c r="P3510" s="12" t="str">
        <f t="shared" si="1834"/>
        <v>0.46417320502101+0.844327925502019i</v>
      </c>
      <c r="Q3510" s="12" t="str">
        <f t="shared" si="1835"/>
        <v>-0.46417320502101+19.0105376451855i</v>
      </c>
      <c r="R3510" s="12" t="str">
        <f t="shared" si="1836"/>
        <v>0.0437914006067325-0.0254858651993831i</v>
      </c>
      <c r="S3510" s="12" t="str">
        <f t="shared" si="1837"/>
        <v>2.03323190551141i</v>
      </c>
      <c r="T3510" s="12" t="str">
        <f t="shared" si="1838"/>
        <v>0.0518186742629486+0.0890380729006402i</v>
      </c>
      <c r="U3510" s="12" t="str">
        <f t="shared" si="1839"/>
        <v>0.001-0.0010073097664044i</v>
      </c>
      <c r="V3510" s="12" t="str">
        <f t="shared" si="1840"/>
        <v>0.0015-0.000306173181277934i</v>
      </c>
      <c r="W3510" s="12" t="str">
        <f t="shared" si="1841"/>
        <v>0.000672801467821194-0.0003733698302903i</v>
      </c>
      <c r="X3510" s="12" t="str">
        <f t="shared" si="1842"/>
        <v>0.000661048921063547-0.000355084022295152i</v>
      </c>
      <c r="Y3510" s="12" t="str">
        <f t="shared" si="1843"/>
        <v>0.00029+1.48911491780156i</v>
      </c>
      <c r="Z3510" s="12" t="str">
        <f t="shared" si="1844"/>
        <v>-0.00285871430857819-0.00533014503069804i</v>
      </c>
      <c r="AA3510" s="12" t="str">
        <f t="shared" si="1845"/>
        <v>0.00514913928471944-8.0603968690197i</v>
      </c>
      <c r="AB3510" s="12" t="str">
        <f t="shared" si="1846"/>
        <v>0.129349089156291+0.222255659638984i</v>
      </c>
      <c r="AC3510" s="12" t="str">
        <f t="shared" si="1847"/>
        <v>1.04476485409343-0.0236471355229349i</v>
      </c>
      <c r="AD3510" s="12" t="str">
        <f t="shared" si="1848"/>
        <v>0.118930986503791+0.215424586607111i</v>
      </c>
      <c r="AE3510" s="12" t="str">
        <f t="shared" si="1849"/>
        <v>0.000808254576942365-0.00124975675486249i</v>
      </c>
      <c r="AF3510" s="12" t="str">
        <f t="shared" si="1850"/>
        <v>-13.6716071185904-0.20418761969615i</v>
      </c>
      <c r="AG3510" s="12" t="str">
        <f t="shared" si="1851"/>
        <v>1.00628801260132-0.00346622855415489i</v>
      </c>
      <c r="AH3510" s="12" t="str">
        <f t="shared" si="1852"/>
        <v>-0.0112924679378413+0.016776514558348i</v>
      </c>
      <c r="AI3510" s="12">
        <f t="shared" si="1853"/>
        <v>-33.883071968320479</v>
      </c>
      <c r="AJ3510" s="12">
        <f t="shared" si="1854"/>
        <v>123.94495761939056</v>
      </c>
      <c r="AK3510" s="12"/>
      <c r="AL3510" s="12"/>
      <c r="AM3510" s="12"/>
      <c r="AN3510" s="12"/>
    </row>
    <row r="3511" spans="1:40" x14ac:dyDescent="0.35">
      <c r="A3511" s="12"/>
      <c r="B3511" s="12">
        <f t="shared" si="1855"/>
        <v>1581000</v>
      </c>
      <c r="C3511" s="29" t="str">
        <f t="shared" si="1822"/>
        <v>-2.77120848738574E-08+0.0014039482984665i</v>
      </c>
      <c r="D3511" s="28" t="str">
        <f t="shared" si="1823"/>
        <v>-5.39906124532317+0.0107636036215765i</v>
      </c>
      <c r="E3511" s="12" t="str">
        <f t="shared" si="1824"/>
        <v>4200</v>
      </c>
      <c r="F3511" s="12" t="str">
        <f t="shared" si="1825"/>
        <v>0.704225352112676</v>
      </c>
      <c r="G3511" s="12" t="str">
        <f t="shared" si="1821"/>
        <v>0.704225352112676</v>
      </c>
      <c r="H3511" s="12" t="str">
        <f t="shared" si="1826"/>
        <v>8.27255347296988+0.2148222849071i</v>
      </c>
      <c r="I3511" s="12" t="str">
        <f t="shared" si="1827"/>
        <v>6208.57248165683i</v>
      </c>
      <c r="J3511" s="12" t="str">
        <f t="shared" si="1828"/>
        <v>-32970.024976302+1342.7701889008i</v>
      </c>
      <c r="K3511" s="12" t="str">
        <f t="shared" si="1829"/>
        <v>0.00765658541362798-0.187997778329553i</v>
      </c>
      <c r="L3511" s="12" t="str">
        <f t="shared" si="1830"/>
        <v>0.000417184862679498-0.00858501269013887i</v>
      </c>
      <c r="M3511" s="12" t="str">
        <f t="shared" si="1831"/>
        <v>0.00807377027630748-0.196582791019692i</v>
      </c>
      <c r="N3511" s="12" t="str">
        <f t="shared" si="1832"/>
        <v>-19.8674319413019i</v>
      </c>
      <c r="O3511" s="12" t="str">
        <f t="shared" si="1833"/>
        <v>0.525174629961257-0.850994481794716i</v>
      </c>
      <c r="P3511" s="12" t="str">
        <f t="shared" si="1834"/>
        <v>0.474825370038743+0.850994481794716i</v>
      </c>
      <c r="Q3511" s="12" t="str">
        <f t="shared" si="1835"/>
        <v>-0.474825370038743+19.0164374595072i</v>
      </c>
      <c r="R3511" s="12" t="str">
        <f t="shared" si="1836"/>
        <v>0.0440995126484105-0.026070337228317i</v>
      </c>
      <c r="S3511" s="12" t="str">
        <f t="shared" si="1837"/>
        <v>2.0345187611478i</v>
      </c>
      <c r="T3511" s="12" t="str">
        <f t="shared" si="1838"/>
        <v>0.0530405902004609+0.0897212858406659i</v>
      </c>
      <c r="U3511" s="12" t="str">
        <f t="shared" si="1839"/>
        <v>0.001-0.0010066726318273i</v>
      </c>
      <c r="V3511" s="12" t="str">
        <f t="shared" si="1840"/>
        <v>0.0015-0.000305979523351762i</v>
      </c>
      <c r="W3511" s="12" t="str">
        <f t="shared" si="1841"/>
        <v>0.000672729297919802-0.000373171563330474i</v>
      </c>
      <c r="X3511" s="12" t="str">
        <f t="shared" si="1842"/>
        <v>0.000660975143734574-0.000354897416780477i</v>
      </c>
      <c r="Y3511" s="12" t="str">
        <f t="shared" si="1843"/>
        <v>0.00029+1.49005739559764i</v>
      </c>
      <c r="Z3511" s="12" t="str">
        <f t="shared" si="1844"/>
        <v>-0.00285540498584341-0.0053261756314907i</v>
      </c>
      <c r="AA3511" s="12" t="str">
        <f t="shared" si="1845"/>
        <v>0.00514222579498847-8.05529635918903i</v>
      </c>
      <c r="AB3511" s="12" t="str">
        <f t="shared" si="1846"/>
        <v>0.132399219554085+0.223961086741261i</v>
      </c>
      <c r="AC3511" s="12" t="str">
        <f t="shared" si="1847"/>
        <v>1.04509585639484-0.0242191977435899i</v>
      </c>
      <c r="AD3511" s="12" t="str">
        <f t="shared" si="1848"/>
        <v>0.121654710785362+0.217116415541968i</v>
      </c>
      <c r="AE3511" s="12" t="str">
        <f t="shared" si="1849"/>
        <v>0.000809026693928379-0.00126790965148803i</v>
      </c>
      <c r="AF3511" s="12" t="str">
        <f t="shared" si="1850"/>
        <v>-13.671614718293-0.204058681285524i</v>
      </c>
      <c r="AG3511" s="12" t="str">
        <f t="shared" si="1851"/>
        <v>1.00633341678441-0.00354343079979072i</v>
      </c>
      <c r="AH3511" s="12" t="str">
        <f t="shared" si="1852"/>
        <v>-0.0113081243518804+0.0170214100919745i</v>
      </c>
      <c r="AI3511" s="12">
        <f t="shared" si="1853"/>
        <v>-33.792373490666975</v>
      </c>
      <c r="AJ3511" s="12">
        <f t="shared" si="1854"/>
        <v>123.59796016192193</v>
      </c>
      <c r="AK3511" s="12"/>
      <c r="AL3511" s="12"/>
      <c r="AM3511" s="12"/>
      <c r="AN3511" s="12"/>
    </row>
    <row r="3512" spans="1:40" x14ac:dyDescent="0.35">
      <c r="A3512" s="12"/>
      <c r="B3512" s="12">
        <f t="shared" si="1855"/>
        <v>1582000</v>
      </c>
      <c r="C3512" s="29" t="str">
        <f t="shared" si="1822"/>
        <v>-2.76770617053327E-08+0.00140306084695108i</v>
      </c>
      <c r="D3512" s="28" t="str">
        <f t="shared" si="1823"/>
        <v>-5.39906124505466+0.010756799826625i</v>
      </c>
      <c r="E3512" s="12" t="str">
        <f t="shared" si="1824"/>
        <v>4200</v>
      </c>
      <c r="F3512" s="12" t="str">
        <f t="shared" si="1825"/>
        <v>0.704225352112676</v>
      </c>
      <c r="G3512" s="12" t="str">
        <f t="shared" si="1821"/>
        <v>0.704225352112676</v>
      </c>
      <c r="H3512" s="12" t="str">
        <f t="shared" si="1826"/>
        <v>8.27256105854903+0.214686705306156i</v>
      </c>
      <c r="I3512" s="12" t="str">
        <f t="shared" si="1827"/>
        <v>6212.49947247382i</v>
      </c>
      <c r="J3512" s="12" t="str">
        <f t="shared" si="1828"/>
        <v>-33011.7472435321+1343.61950590832i</v>
      </c>
      <c r="K3512" s="12" t="str">
        <f t="shared" si="1829"/>
        <v>0.00764692426368582-0.187879328837649i</v>
      </c>
      <c r="L3512" s="12" t="str">
        <f t="shared" si="1830"/>
        <v>0.000416658855440239-0.00857961155195222i</v>
      </c>
      <c r="M3512" s="12" t="str">
        <f t="shared" si="1831"/>
        <v>0.00806358311912606-0.196458940389601i</v>
      </c>
      <c r="N3512" s="12" t="str">
        <f t="shared" si="1832"/>
        <v>-19.8799983119162i</v>
      </c>
      <c r="O3512" s="12" t="str">
        <f t="shared" si="1833"/>
        <v>0.514439533781516-0.857526656193646i</v>
      </c>
      <c r="P3512" s="12" t="str">
        <f t="shared" si="1834"/>
        <v>0.485560466218484+0.857526656193646i</v>
      </c>
      <c r="Q3512" s="12" t="str">
        <f t="shared" si="1835"/>
        <v>-0.485560466218484+19.0224716557226i</v>
      </c>
      <c r="R3512" s="12" t="str">
        <f t="shared" si="1836"/>
        <v>0.0443991792226584-0.0266589411491644i</v>
      </c>
      <c r="S3512" s="12" t="str">
        <f t="shared" si="1837"/>
        <v>2.03580561678419i</v>
      </c>
      <c r="T3512" s="12" t="str">
        <f t="shared" si="1838"/>
        <v>0.0542724221289881+0.0903880984420959i</v>
      </c>
      <c r="U3512" s="12" t="str">
        <f t="shared" si="1839"/>
        <v>0.000999999999999999-0.00100603630273006i</v>
      </c>
      <c r="V3512" s="12" t="str">
        <f t="shared" si="1840"/>
        <v>0.0015-0.000305786110252297i</v>
      </c>
      <c r="W3512" s="12" t="str">
        <f t="shared" si="1841"/>
        <v>0.000672657225437231-0.000372973495905721i</v>
      </c>
      <c r="X3512" s="12" t="str">
        <f t="shared" si="1842"/>
        <v>0.000660901466513346-0.00035471099632787i</v>
      </c>
      <c r="Y3512" s="12" t="str">
        <f t="shared" si="1843"/>
        <v>0.00029+1.49099987339372i</v>
      </c>
      <c r="Z3512" s="12" t="str">
        <f t="shared" si="1844"/>
        <v>-0.00285210133432472-0.00532221206336066i</v>
      </c>
      <c r="AA3512" s="12" t="str">
        <f t="shared" si="1845"/>
        <v>0.00513532621120954-8.05020230133864i</v>
      </c>
      <c r="AB3512" s="12" t="str">
        <f t="shared" si="1846"/>
        <v>0.135474102117465+0.225625575535305i</v>
      </c>
      <c r="AC3512" s="12" t="str">
        <f t="shared" si="1847"/>
        <v>1.04541856817737-0.0247957479701002i</v>
      </c>
      <c r="AD3512" s="12" t="str">
        <f t="shared" si="1848"/>
        <v>0.124399400433663+0.218773760748131i</v>
      </c>
      <c r="AE3512" s="12" t="str">
        <f t="shared" si="1849"/>
        <v>0.000809560652634437-0.00128604492460786i</v>
      </c>
      <c r="AF3512" s="12" t="str">
        <f t="shared" si="1850"/>
        <v>-13.6716223036037-0.203929905479531i</v>
      </c>
      <c r="AG3512" s="12" t="str">
        <f t="shared" si="1851"/>
        <v>1.00637775894677-0.00362114705140254i</v>
      </c>
      <c r="AH3512" s="12" t="str">
        <f t="shared" si="1852"/>
        <v>-0.0113205936158983+0.0172661141988336i</v>
      </c>
      <c r="AI3512" s="12">
        <f t="shared" si="1853"/>
        <v>-33.703106062523425</v>
      </c>
      <c r="AJ3512" s="12">
        <f t="shared" si="1854"/>
        <v>123.25100514408057</v>
      </c>
      <c r="AK3512" s="12"/>
      <c r="AL3512" s="12"/>
      <c r="AM3512" s="12"/>
      <c r="AN3512" s="12"/>
    </row>
    <row r="3513" spans="1:40" x14ac:dyDescent="0.35">
      <c r="A3513" s="12"/>
      <c r="B3513" s="12">
        <f t="shared" si="1855"/>
        <v>1583000</v>
      </c>
      <c r="C3513" s="29" t="str">
        <f t="shared" si="1822"/>
        <v>-2.76421048895028E-08+0.00140217451666311i</v>
      </c>
      <c r="D3513" s="28" t="str">
        <f t="shared" si="1823"/>
        <v>-5.39906124478666+0.0107500046277505i</v>
      </c>
      <c r="E3513" s="12" t="str">
        <f t="shared" si="1824"/>
        <v>4200</v>
      </c>
      <c r="F3513" s="12" t="str">
        <f t="shared" si="1825"/>
        <v>0.704225352112676</v>
      </c>
      <c r="G3513" s="12" t="str">
        <f t="shared" si="1821"/>
        <v>0.704225352112676</v>
      </c>
      <c r="H3513" s="12" t="str">
        <f t="shared" si="1826"/>
        <v>8.27256862977195+0.214551296598781i</v>
      </c>
      <c r="I3513" s="12" t="str">
        <f t="shared" si="1827"/>
        <v>6216.4264632908i</v>
      </c>
      <c r="J3513" s="12" t="str">
        <f t="shared" si="1828"/>
        <v>-33053.4958922148+1344.46882291585i</v>
      </c>
      <c r="K3513" s="12" t="str">
        <f t="shared" si="1829"/>
        <v>0.00763728137830262-0.187761028268347i</v>
      </c>
      <c r="L3513" s="12" t="str">
        <f t="shared" si="1830"/>
        <v>0.000416133841617852-0.00857421718947887i</v>
      </c>
      <c r="M3513" s="12" t="str">
        <f t="shared" si="1831"/>
        <v>0.00805341521992047-0.196335245457826i</v>
      </c>
      <c r="N3513" s="12" t="str">
        <f t="shared" si="1832"/>
        <v>-19.8925646825306i</v>
      </c>
      <c r="O3513" s="12" t="str">
        <f t="shared" si="1833"/>
        <v>0.503623201635735-0.863923417192851i</v>
      </c>
      <c r="P3513" s="12" t="str">
        <f t="shared" si="1834"/>
        <v>0.496376798364265+0.863923417192851i</v>
      </c>
      <c r="Q3513" s="12" t="str">
        <f t="shared" si="1835"/>
        <v>-0.496376798364265+19.0286412653378i</v>
      </c>
      <c r="R3513" s="12" t="str">
        <f t="shared" si="1836"/>
        <v>0.04469033633166-0.0272515539706451i</v>
      </c>
      <c r="S3513" s="12" t="str">
        <f t="shared" si="1837"/>
        <v>2.0370924724206i</v>
      </c>
      <c r="T3513" s="12" t="str">
        <f t="shared" si="1838"/>
        <v>0.0555139354553648+0.0910383477311694i</v>
      </c>
      <c r="U3513" s="12" t="str">
        <f t="shared" si="1839"/>
        <v>0.001-0.0010054007775862i</v>
      </c>
      <c r="V3513" s="12" t="str">
        <f t="shared" si="1840"/>
        <v>0.0015-0.000305592941515562i</v>
      </c>
      <c r="W3513" s="12" t="str">
        <f t="shared" si="1841"/>
        <v>0.000672585250219503-0.000372775627718643i</v>
      </c>
      <c r="X3513" s="12" t="str">
        <f t="shared" si="1842"/>
        <v>0.000660827889239286-0.000354524760665967i</v>
      </c>
      <c r="Y3513" s="12" t="str">
        <f t="shared" si="1843"/>
        <v>0.00029+1.49194235118979i</v>
      </c>
      <c r="Z3513" s="12" t="str">
        <f t="shared" si="1844"/>
        <v>-0.00284880334109495-0.00531825431394808i</v>
      </c>
      <c r="AA3513" s="12" t="str">
        <f t="shared" si="1845"/>
        <v>0.0051284404963662-8.04511468323249i</v>
      </c>
      <c r="AB3513" s="12" t="str">
        <f t="shared" si="1846"/>
        <v>0.138573151258077+0.227248719208171i</v>
      </c>
      <c r="AC3513" s="12" t="str">
        <f t="shared" si="1847"/>
        <v>1.04573292019113-0.0253766653721405i</v>
      </c>
      <c r="AD3513" s="12" t="str">
        <f t="shared" si="1848"/>
        <v>0.127164617194665+0.220396363828512i</v>
      </c>
      <c r="AE3513" s="12" t="str">
        <f t="shared" si="1849"/>
        <v>0.000809856926376231-0.00130415967161693i</v>
      </c>
      <c r="AF3513" s="12" t="str">
        <f t="shared" si="1850"/>
        <v>-13.6716298745586-0.203801291971031i</v>
      </c>
      <c r="AG3513" s="12" t="str">
        <f t="shared" si="1851"/>
        <v>1.00642103356776-0.0036993635744214i</v>
      </c>
      <c r="AH3513" s="12" t="str">
        <f t="shared" si="1852"/>
        <v>-0.0113298820569084+0.0175105890069765i</v>
      </c>
      <c r="AI3513" s="12">
        <f t="shared" si="1853"/>
        <v>-33.615237672881875</v>
      </c>
      <c r="AJ3513" s="12">
        <f t="shared" si="1854"/>
        <v>122.9040918606547</v>
      </c>
      <c r="AK3513" s="12"/>
      <c r="AL3513" s="12"/>
      <c r="AM3513" s="12"/>
      <c r="AN3513" s="12"/>
    </row>
    <row r="3514" spans="1:40" x14ac:dyDescent="0.35">
      <c r="A3514" s="12"/>
      <c r="B3514" s="12">
        <f t="shared" si="1855"/>
        <v>1584000</v>
      </c>
      <c r="C3514" s="29" t="str">
        <f t="shared" si="1822"/>
        <v>-2.7607214258863E-08+0.00140128930547904i</v>
      </c>
      <c r="D3514" s="28" t="str">
        <f t="shared" si="1823"/>
        <v>-5.39906124451916+0.0107432180086726i</v>
      </c>
      <c r="E3514" s="12" t="str">
        <f t="shared" si="1824"/>
        <v>4200</v>
      </c>
      <c r="F3514" s="12" t="str">
        <f t="shared" si="1825"/>
        <v>0.704225352112676</v>
      </c>
      <c r="G3514" s="12" t="str">
        <f t="shared" si="1821"/>
        <v>0.704225352112676</v>
      </c>
      <c r="H3514" s="12" t="str">
        <f t="shared" si="1826"/>
        <v>8.27257618667484+0.21441605846232i</v>
      </c>
      <c r="I3514" s="12" t="str">
        <f t="shared" si="1827"/>
        <v>6220.35345410779i</v>
      </c>
      <c r="J3514" s="12" t="str">
        <f t="shared" si="1828"/>
        <v>-33095.2709223501+1345.31813992338i</v>
      </c>
      <c r="K3514" s="12" t="str">
        <f t="shared" si="1829"/>
        <v>0.00762765671149253-0.187642876341431i</v>
      </c>
      <c r="L3514" s="12" t="str">
        <f t="shared" si="1830"/>
        <v>0.000415609818714318-0.00856882959000714i</v>
      </c>
      <c r="M3514" s="12" t="str">
        <f t="shared" si="1831"/>
        <v>0.00804326653020685-0.196211705931438i</v>
      </c>
      <c r="N3514" s="12" t="str">
        <f t="shared" si="1832"/>
        <v>-19.9051310531449i</v>
      </c>
      <c r="O3514" s="12" t="str">
        <f t="shared" si="1833"/>
        <v>0.492727341548318-0.87018375466951i</v>
      </c>
      <c r="P3514" s="12" t="str">
        <f t="shared" si="1834"/>
        <v>0.507272658451682+0.87018375466951i</v>
      </c>
      <c r="Q3514" s="12" t="str">
        <f t="shared" si="1835"/>
        <v>-0.507272658451682+19.0349472984754i</v>
      </c>
      <c r="R3514" s="12" t="str">
        <f t="shared" si="1836"/>
        <v>0.0449729219704795-0.02784805147217i</v>
      </c>
      <c r="S3514" s="12" t="str">
        <f t="shared" si="1837"/>
        <v>2.038379328057i</v>
      </c>
      <c r="T3514" s="12" t="str">
        <f t="shared" si="1838"/>
        <v>0.0567648924475386+0.0916718744669459i</v>
      </c>
      <c r="U3514" s="12" t="str">
        <f t="shared" si="1839"/>
        <v>0.001-0.00100476605487308i</v>
      </c>
      <c r="V3514" s="12" t="str">
        <f t="shared" si="1840"/>
        <v>0.0015-0.000305400016678747i</v>
      </c>
      <c r="W3514" s="12" t="str">
        <f t="shared" si="1841"/>
        <v>0.000672513372112877-0.000372577958472467i</v>
      </c>
      <c r="X3514" s="12" t="str">
        <f t="shared" si="1842"/>
        <v>0.000660754411752081-0.000354338709523973i</v>
      </c>
      <c r="Y3514" s="12" t="str">
        <f t="shared" si="1843"/>
        <v>0.00029+1.49288482898587i</v>
      </c>
      <c r="Z3514" s="12" t="str">
        <f t="shared" si="1844"/>
        <v>-0.00284551099326404-0.00531430237092637i</v>
      </c>
      <c r="AA3514" s="12" t="str">
        <f t="shared" si="1845"/>
        <v>0.0051215686135636-8.04003349266532i</v>
      </c>
      <c r="AB3514" s="12" t="str">
        <f t="shared" si="1846"/>
        <v>0.141695773552315+0.228830120264729i</v>
      </c>
      <c r="AC3514" s="12" t="str">
        <f t="shared" si="1847"/>
        <v>1.04603884513852-0.025961827804546i</v>
      </c>
      <c r="AD3514" s="12" t="str">
        <f t="shared" si="1848"/>
        <v>0.129949919668685+0.221983971992582i</v>
      </c>
      <c r="AE3514" s="12" t="str">
        <f t="shared" si="1849"/>
        <v>0.000809916023676809-0.00132225099883029i</v>
      </c>
      <c r="AF3514" s="12" t="str">
        <f t="shared" si="1850"/>
        <v>-13.671637431194-0.203672840453647i</v>
      </c>
      <c r="AG3514" s="12" t="str">
        <f t="shared" si="1851"/>
        <v>1.00646323530385-0.00377806657730944i</v>
      </c>
      <c r="AH3514" s="12" t="str">
        <f t="shared" si="1852"/>
        <v>-0.0113359964340676+0.0177547967734041i</v>
      </c>
      <c r="AI3514" s="12">
        <f t="shared" si="1853"/>
        <v>-33.528737467691499</v>
      </c>
      <c r="AJ3514" s="12">
        <f t="shared" si="1854"/>
        <v>122.55721960064672</v>
      </c>
      <c r="AK3514" s="12"/>
      <c r="AL3514" s="12"/>
      <c r="AM3514" s="12"/>
      <c r="AN3514" s="12"/>
    </row>
    <row r="3515" spans="1:40" x14ac:dyDescent="0.35">
      <c r="A3515" s="12"/>
      <c r="B3515" s="12">
        <f t="shared" si="1855"/>
        <v>1585000</v>
      </c>
      <c r="C3515" s="29" t="str">
        <f t="shared" si="1822"/>
        <v>-2.75723896464369E-08+0.00140040521128069i</v>
      </c>
      <c r="D3515" s="28" t="str">
        <f t="shared" si="1823"/>
        <v>-5.39906124425218+0.010736439953152i</v>
      </c>
      <c r="E3515" s="12" t="str">
        <f t="shared" si="1824"/>
        <v>4200</v>
      </c>
      <c r="F3515" s="12" t="str">
        <f t="shared" si="1825"/>
        <v>0.704225352112676</v>
      </c>
      <c r="G3515" s="12" t="str">
        <f t="shared" si="1821"/>
        <v>0.704225352112676</v>
      </c>
      <c r="H3515" s="12" t="str">
        <f t="shared" si="1826"/>
        <v>8.2725837292938+0.214280990574935i</v>
      </c>
      <c r="I3515" s="12" t="str">
        <f t="shared" si="1827"/>
        <v>6224.28044492478i</v>
      </c>
      <c r="J3515" s="12" t="str">
        <f t="shared" si="1828"/>
        <v>-33137.0723339379+1346.16745693091i</v>
      </c>
      <c r="K3515" s="12" t="str">
        <f t="shared" si="1829"/>
        <v>0.00761805021741432-0.187524872777389i</v>
      </c>
      <c r="L3515" s="12" t="str">
        <f t="shared" si="1830"/>
        <v>0.000415086784239468-0.0085634487408572i</v>
      </c>
      <c r="M3515" s="12" t="str">
        <f t="shared" si="1831"/>
        <v>0.00803313700165379-0.196088321518246i</v>
      </c>
      <c r="N3515" s="12" t="str">
        <f t="shared" si="1832"/>
        <v>-19.9176974237593i</v>
      </c>
      <c r="O3515" s="12" t="str">
        <f t="shared" si="1833"/>
        <v>0.481753674101706-0.876306680043869i</v>
      </c>
      <c r="P3515" s="12" t="str">
        <f t="shared" si="1834"/>
        <v>0.518246325898294+0.876306680043869i</v>
      </c>
      <c r="Q3515" s="12" t="str">
        <f t="shared" si="1835"/>
        <v>-0.518246325898294+19.0413907437154i</v>
      </c>
      <c r="R3515" s="12" t="str">
        <f t="shared" si="1836"/>
        <v>0.045246876156041-0.028448308241525i</v>
      </c>
      <c r="S3515" s="12" t="str">
        <f t="shared" si="1837"/>
        <v>2.03966618369341i</v>
      </c>
      <c r="T3515" s="12" t="str">
        <f t="shared" si="1838"/>
        <v>0.0580250523035251+0.0922885232132405i</v>
      </c>
      <c r="U3515" s="12" t="str">
        <f t="shared" si="1839"/>
        <v>0.001-0.0010041321330719i</v>
      </c>
      <c r="V3515" s="12" t="str">
        <f t="shared" si="1840"/>
        <v>0.0015-0.000305207335280211i</v>
      </c>
      <c r="W3515" s="12" t="str">
        <f t="shared" si="1841"/>
        <v>0.000672441590963861-0.000372380487871037i</v>
      </c>
      <c r="X3515" s="12" t="str">
        <f t="shared" si="1842"/>
        <v>0.000660681033891685-0.000354152842631645i</v>
      </c>
      <c r="Y3515" s="12" t="str">
        <f t="shared" si="1843"/>
        <v>0.00029+1.49382730678195i</v>
      </c>
      <c r="Z3515" s="12" t="str">
        <f t="shared" si="1844"/>
        <v>-0.00284222427797905-0.0053103562220025i</v>
      </c>
      <c r="AA3515" s="12" t="str">
        <f t="shared" si="1845"/>
        <v>0.00511471052602871-8.03495871746301i</v>
      </c>
      <c r="AB3515" s="12" t="str">
        <f t="shared" si="1846"/>
        <v>0.144841367913453+0.23036939070723i</v>
      </c>
      <c r="AC3515" s="12" t="str">
        <f t="shared" si="1847"/>
        <v>1.04633627770492-0.026551111844017i</v>
      </c>
      <c r="AD3515" s="12" t="str">
        <f t="shared" si="1848"/>
        <v>0.132754863383126+0.223536338093702i</v>
      </c>
      <c r="AE3515" s="12" t="str">
        <f t="shared" si="1849"/>
        <v>0.000809738488112232-0.00134031602190813i</v>
      </c>
      <c r="AF3515" s="12" t="str">
        <f t="shared" si="1850"/>
        <v>-13.671644973546-0.203544550621783i</v>
      </c>
      <c r="AG3515" s="12" t="str">
        <f t="shared" si="1851"/>
        <v>1.0065043589891-0.00385724221385535i</v>
      </c>
      <c r="AH3515" s="12" t="str">
        <f t="shared" si="1852"/>
        <v>-0.0113389439363423+0.0179986998885753i</v>
      </c>
      <c r="AI3515" s="12">
        <f t="shared" si="1853"/>
        <v>-33.443575695279229</v>
      </c>
      <c r="AJ3515" s="12">
        <f t="shared" si="1854"/>
        <v>122.210387647373</v>
      </c>
      <c r="AK3515" s="12"/>
      <c r="AL3515" s="12"/>
      <c r="AM3515" s="12"/>
      <c r="AN3515" s="12"/>
    </row>
    <row r="3516" spans="1:40" x14ac:dyDescent="0.35">
      <c r="A3516" s="12"/>
      <c r="B3516" s="12">
        <f t="shared" si="1855"/>
        <v>1586000</v>
      </c>
      <c r="C3516" s="29" t="str">
        <f t="shared" si="1822"/>
        <v>-2.75376308857741E-08+0.00139952223195521i</v>
      </c>
      <c r="D3516" s="28" t="str">
        <f t="shared" si="1823"/>
        <v>-5.39906124398569+0.0107296704449899i</v>
      </c>
      <c r="E3516" s="12" t="str">
        <f t="shared" si="1824"/>
        <v>4200</v>
      </c>
      <c r="F3516" s="12" t="str">
        <f t="shared" si="1825"/>
        <v>0.704225352112676</v>
      </c>
      <c r="G3516" s="12" t="str">
        <f t="shared" si="1821"/>
        <v>0.704225352112676</v>
      </c>
      <c r="H3516" s="12" t="str">
        <f t="shared" si="1826"/>
        <v>8.27259125766476+0.214146092615592i</v>
      </c>
      <c r="I3516" s="12" t="str">
        <f t="shared" si="1827"/>
        <v>6228.20743574176i</v>
      </c>
      <c r="J3516" s="12" t="str">
        <f t="shared" si="1828"/>
        <v>-33178.9001269783+1347.01677393843i</v>
      </c>
      <c r="K3516" s="12" t="str">
        <f t="shared" si="1829"/>
        <v>0.00760846185037064-0.187407017297403i</v>
      </c>
      <c r="L3516" s="12" t="str">
        <f t="shared" si="1830"/>
        <v>0.000414564735710932-0.00855807462938066i</v>
      </c>
      <c r="M3516" s="12" t="str">
        <f t="shared" si="1831"/>
        <v>0.00802302658608157-0.195965091926784i</v>
      </c>
      <c r="N3516" s="12" t="str">
        <f t="shared" si="1832"/>
        <v>-19.9302637943736i</v>
      </c>
      <c r="O3516" s="12" t="str">
        <f t="shared" si="1833"/>
        <v>0.470703932165374-0.882291226434931i</v>
      </c>
      <c r="P3516" s="12" t="str">
        <f t="shared" si="1834"/>
        <v>0.529296067834626+0.882291226434931i</v>
      </c>
      <c r="Q3516" s="12" t="str">
        <f t="shared" si="1835"/>
        <v>-0.529296067834626+19.0479725679387i</v>
      </c>
      <c r="R3516" s="12" t="str">
        <f t="shared" si="1836"/>
        <v>0.0455121409552276-0.0290521977132839i</v>
      </c>
      <c r="S3516" s="12" t="str">
        <f t="shared" si="1837"/>
        <v>2.0409530393298i</v>
      </c>
      <c r="T3516" s="12" t="str">
        <f t="shared" si="1838"/>
        <v>0.059294171222137+0.092888142408978i</v>
      </c>
      <c r="U3516" s="12" t="str">
        <f t="shared" si="1839"/>
        <v>0.001-0.00100349901066769i</v>
      </c>
      <c r="V3516" s="12" t="str">
        <f t="shared" si="1840"/>
        <v>0.0015-0.00030501489685948i</v>
      </c>
      <c r="W3516" s="12" t="str">
        <f t="shared" si="1841"/>
        <v>0.000672369906619203-0.000372183215618819i</v>
      </c>
      <c r="X3516" s="12" t="str">
        <f t="shared" si="1842"/>
        <v>0.000660607755498318-0.000353967159719305i</v>
      </c>
      <c r="Y3516" s="12" t="str">
        <f t="shared" si="1843"/>
        <v>0.00029+1.49476978457802i</v>
      </c>
      <c r="Z3516" s="12" t="str">
        <f t="shared" si="1844"/>
        <v>-0.00283894318242386-0.00530641585491649i</v>
      </c>
      <c r="AA3516" s="12" t="str">
        <f t="shared" si="1845"/>
        <v>0.0051078661971092-8.02989034548199i</v>
      </c>
      <c r="AB3516" s="12" t="str">
        <f t="shared" si="1846"/>
        <v>0.148009325768192+0.231866152210925i</v>
      </c>
      <c r="AC3516" s="12" t="str">
        <f t="shared" si="1847"/>
        <v>1.04662515458835-0.0271443928265844i</v>
      </c>
      <c r="AD3516" s="12" t="str">
        <f t="shared" si="1848"/>
        <v>0.135579000865287+0.225053220665322i</v>
      </c>
      <c r="AE3516" s="12" t="str">
        <f t="shared" si="1849"/>
        <v>0.000809324898152137-0.00135835186627565i</v>
      </c>
      <c r="AF3516" s="12" t="str">
        <f t="shared" si="1850"/>
        <v>-13.6716525016504-0.203416422170602i</v>
      </c>
      <c r="AG3516" s="12" t="str">
        <f t="shared" si="1851"/>
        <v>1.00654439963571-0.00393687658546275i</v>
      </c>
      <c r="AH3516" s="12" t="str">
        <f t="shared" si="1852"/>
        <v>-0.0113387321801348+0.0182422608808414i</v>
      </c>
      <c r="AI3516" s="12">
        <f t="shared" si="1853"/>
        <v>-33.359723654976285</v>
      </c>
      <c r="AJ3516" s="12">
        <f t="shared" si="1854"/>
        <v>121.86359527860522</v>
      </c>
      <c r="AK3516" s="12"/>
      <c r="AL3516" s="12"/>
      <c r="AM3516" s="12"/>
      <c r="AN3516" s="12"/>
    </row>
    <row r="3517" spans="1:40" x14ac:dyDescent="0.35">
      <c r="A3517" s="12"/>
      <c r="B3517" s="12">
        <f t="shared" si="1855"/>
        <v>1587000</v>
      </c>
      <c r="C3517" s="29" t="str">
        <f t="shared" si="1822"/>
        <v>-2.75029378109501E-08+0.00139864036539512i</v>
      </c>
      <c r="D3517" s="28" t="str">
        <f t="shared" si="1823"/>
        <v>-5.39906124371971+0.0107229094680293i</v>
      </c>
      <c r="E3517" s="12" t="str">
        <f t="shared" si="1824"/>
        <v>4200</v>
      </c>
      <c r="F3517" s="12" t="str">
        <f t="shared" si="1825"/>
        <v>0.704225352112676</v>
      </c>
      <c r="G3517" s="12" t="str">
        <f t="shared" si="1821"/>
        <v>0.704225352112676</v>
      </c>
      <c r="H3517" s="12" t="str">
        <f t="shared" si="1826"/>
        <v>8.2725987718236+0.214011364264066i</v>
      </c>
      <c r="I3517" s="12" t="str">
        <f t="shared" si="1827"/>
        <v>6232.13442655875i</v>
      </c>
      <c r="J3517" s="12" t="str">
        <f t="shared" si="1828"/>
        <v>-33220.7543014713+1347.86609094596i</v>
      </c>
      <c r="K3517" s="12" t="str">
        <f t="shared" si="1829"/>
        <v>0.00759889156480782-0.187289309623358i</v>
      </c>
      <c r="L3517" s="12" t="str">
        <f t="shared" si="1830"/>
        <v>0.000414043670654126-0.00855270724296071i</v>
      </c>
      <c r="M3517" s="12" t="str">
        <f t="shared" si="1831"/>
        <v>0.00801293523546195-0.195842016866319i</v>
      </c>
      <c r="N3517" s="12" t="str">
        <f t="shared" si="1832"/>
        <v>-19.942830164988i</v>
      </c>
      <c r="O3517" s="12" t="str">
        <f t="shared" si="1833"/>
        <v>0.459579860621495-0.888136448813541i</v>
      </c>
      <c r="P3517" s="12" t="str">
        <f t="shared" si="1834"/>
        <v>0.540420139378505+0.888136448813541i</v>
      </c>
      <c r="Q3517" s="12" t="str">
        <f t="shared" si="1835"/>
        <v>-0.540420139378505+19.0546937161745i</v>
      </c>
      <c r="R3517" s="12" t="str">
        <f t="shared" si="1836"/>
        <v>0.0457686605121474-0.0296595922080825i</v>
      </c>
      <c r="S3517" s="12" t="str">
        <f t="shared" si="1837"/>
        <v>2.04223989496619i</v>
      </c>
      <c r="T3517" s="12" t="str">
        <f t="shared" si="1838"/>
        <v>0.0605720024757744+0.0934705844370711i</v>
      </c>
      <c r="U3517" s="12" t="str">
        <f t="shared" si="1839"/>
        <v>0.001-0.00100286668614931i</v>
      </c>
      <c r="V3517" s="12" t="str">
        <f t="shared" si="1840"/>
        <v>0.0015-0.000304822700957236i</v>
      </c>
      <c r="W3517" s="12" t="str">
        <f t="shared" si="1841"/>
        <v>0.000672298318925898-0.000371986141420891i</v>
      </c>
      <c r="X3517" s="12" t="str">
        <f t="shared" si="1842"/>
        <v>0.000660534576412468-0.000353781660517825i</v>
      </c>
      <c r="Y3517" s="12" t="str">
        <f t="shared" si="1843"/>
        <v>0.00029+1.4957122623741i</v>
      </c>
      <c r="Z3517" s="12" t="str">
        <f t="shared" si="1844"/>
        <v>-0.0028356676938191-0.0053024812574414i</v>
      </c>
      <c r="AA3517" s="12" t="str">
        <f t="shared" si="1845"/>
        <v>0.00510103559027304-8.02482836460923i</v>
      </c>
      <c r="AB3517" s="12" t="str">
        <f t="shared" si="1846"/>
        <v>0.151199031238361+0.233320036295992i</v>
      </c>
      <c r="AC3517" s="12" t="str">
        <f t="shared" si="1847"/>
        <v>1.04690541452851-0.0277415448859788i</v>
      </c>
      <c r="AD3517" s="12" t="str">
        <f t="shared" si="1848"/>
        <v>0.138421881715916+0.226534383956381i</v>
      </c>
      <c r="AE3517" s="12" t="str">
        <f t="shared" si="1849"/>
        <v>0.000808675866995272-0.00137635566754274i</v>
      </c>
      <c r="AF3517" s="12" t="str">
        <f t="shared" si="1850"/>
        <v>-13.6716600155433-0.203288454796037i</v>
      </c>
      <c r="AG3517" s="12" t="str">
        <f t="shared" si="1851"/>
        <v>1.00658335243446-0.00401695574345177i</v>
      </c>
      <c r="AH3517" s="12" t="str">
        <f t="shared" si="1852"/>
        <v>-0.0113353692068778+0.0184854424208749i</v>
      </c>
      <c r="AI3517" s="12">
        <f t="shared" si="1853"/>
        <v>-33.277153648703489</v>
      </c>
      <c r="AJ3517" s="12">
        <f t="shared" si="1854"/>
        <v>121.51684176666777</v>
      </c>
      <c r="AK3517" s="12"/>
      <c r="AL3517" s="12"/>
      <c r="AM3517" s="12"/>
      <c r="AN3517" s="12"/>
    </row>
    <row r="3518" spans="1:40" x14ac:dyDescent="0.35">
      <c r="A3518" s="12"/>
      <c r="B3518" s="12">
        <f t="shared" si="1855"/>
        <v>1588000</v>
      </c>
      <c r="C3518" s="29" t="str">
        <f t="shared" si="1822"/>
        <v>-2.74683102565609E-08+0.00139775960949819i</v>
      </c>
      <c r="D3518" s="28" t="str">
        <f t="shared" si="1823"/>
        <v>-5.39906124345423+0.0107161570061528i</v>
      </c>
      <c r="E3518" s="12" t="str">
        <f t="shared" si="1824"/>
        <v>4200</v>
      </c>
      <c r="F3518" s="12" t="str">
        <f t="shared" si="1825"/>
        <v>0.704225352112676</v>
      </c>
      <c r="G3518" s="12" t="str">
        <f t="shared" si="1821"/>
        <v>0.704225352112676</v>
      </c>
      <c r="H3518" s="12" t="str">
        <f t="shared" si="1826"/>
        <v>8.27260627180605+0.213876805200933i</v>
      </c>
      <c r="I3518" s="12" t="str">
        <f t="shared" si="1827"/>
        <v>6236.06141737574i</v>
      </c>
      <c r="J3518" s="12" t="str">
        <f t="shared" si="1828"/>
        <v>-33262.6348574168+1348.71540795349i</v>
      </c>
      <c r="K3518" s="12" t="str">
        <f t="shared" si="1829"/>
        <v>0.00758933931531503-0.187171749477831i</v>
      </c>
      <c r="L3518" s="12" t="str">
        <f t="shared" si="1830"/>
        <v>0.000413523586602219-0.00854734656901192i</v>
      </c>
      <c r="M3518" s="12" t="str">
        <f t="shared" si="1831"/>
        <v>0.00800286290191725-0.195719096046843i</v>
      </c>
      <c r="N3518" s="12" t="str">
        <f t="shared" si="1832"/>
        <v>-19.9553965356024i</v>
      </c>
      <c r="O3518" s="12" t="str">
        <f t="shared" si="1833"/>
        <v>0.448383216090002-0.893841424151279i</v>
      </c>
      <c r="P3518" s="12" t="str">
        <f t="shared" si="1834"/>
        <v>0.551616783909998+0.893841424151279i</v>
      </c>
      <c r="Q3518" s="12" t="str">
        <f t="shared" si="1835"/>
        <v>-0.551616783909998+19.0615551114511i</v>
      </c>
      <c r="R3518" s="12" t="str">
        <f t="shared" si="1836"/>
        <v>0.0460163810744705-0.0302703629725806i</v>
      </c>
      <c r="S3518" s="12" t="str">
        <f t="shared" si="1837"/>
        <v>2.0435267506026i</v>
      </c>
      <c r="T3518" s="12" t="str">
        <f t="shared" si="1838"/>
        <v>0.0618582964849189+0.0940357056916037i</v>
      </c>
      <c r="U3518" s="12" t="str">
        <f t="shared" si="1839"/>
        <v>0.001-0.00100223515800942i</v>
      </c>
      <c r="V3518" s="12" t="str">
        <f t="shared" si="1840"/>
        <v>0.0015-0.000304630747115324i</v>
      </c>
      <c r="W3518" s="12" t="str">
        <f t="shared" si="1841"/>
        <v>0.000672226827731187-0.00037178926498296i</v>
      </c>
      <c r="X3518" s="12" t="str">
        <f t="shared" si="1842"/>
        <v>0.00066046149647489-0.000353596344758644i</v>
      </c>
      <c r="Y3518" s="12" t="str">
        <f t="shared" si="1843"/>
        <v>0.00029+1.49665474017018i</v>
      </c>
      <c r="Z3518" s="12" t="str">
        <f t="shared" si="1844"/>
        <v>-0.00283239779942214-0.0052985524173834i</v>
      </c>
      <c r="AA3518" s="12" t="str">
        <f t="shared" si="1845"/>
        <v>0.00509421866910839-8.01977276276238i</v>
      </c>
      <c r="AB3518" s="12" t="str">
        <f t="shared" si="1846"/>
        <v>0.154409861326869+0.234730684495244i</v>
      </c>
      <c r="AC3518" s="12" t="str">
        <f t="shared" si="1847"/>
        <v>1.04717699833477-0.0283424409927246i</v>
      </c>
      <c r="AD3518" s="12" t="str">
        <f t="shared" si="1848"/>
        <v>0.141283052682835+0.227979597965595i</v>
      </c>
      <c r="AE3518" s="12" t="str">
        <f t="shared" si="1849"/>
        <v>0.000807792042400195-0.00139432457191884i</v>
      </c>
      <c r="AF3518" s="12" t="str">
        <f t="shared" si="1850"/>
        <v>-13.6716675152603-0.20316064819478i</v>
      </c>
      <c r="AG3518" s="12" t="str">
        <f t="shared" si="1851"/>
        <v>1.00662121275512-0.00409746569135416i</v>
      </c>
      <c r="AH3518" s="12" t="str">
        <f t="shared" si="1852"/>
        <v>-0.0113288634805938+0.01872820732603i</v>
      </c>
      <c r="AI3518" s="12">
        <f t="shared" si="1853"/>
        <v>-33.195838935334407</v>
      </c>
      <c r="AJ3518" s="12">
        <f t="shared" si="1854"/>
        <v>121.17012637857546</v>
      </c>
      <c r="AK3518" s="12"/>
      <c r="AL3518" s="12"/>
      <c r="AM3518" s="12"/>
      <c r="AN3518" s="12"/>
    </row>
    <row r="3519" spans="1:40" x14ac:dyDescent="0.35">
      <c r="A3519" s="12"/>
      <c r="B3519" s="12">
        <f t="shared" si="1855"/>
        <v>1589000</v>
      </c>
      <c r="C3519" s="29" t="str">
        <f t="shared" si="1822"/>
        <v>-2.74337480577233E-08+0.00139687996216754i</v>
      </c>
      <c r="D3519" s="28" t="str">
        <f t="shared" si="1823"/>
        <v>-5.39906124318925+0.0107094130432845i</v>
      </c>
      <c r="E3519" s="12" t="str">
        <f t="shared" si="1824"/>
        <v>4200</v>
      </c>
      <c r="F3519" s="12" t="str">
        <f t="shared" si="1825"/>
        <v>0.704225352112676</v>
      </c>
      <c r="G3519" s="12" t="str">
        <f t="shared" si="1821"/>
        <v>0.704225352112676</v>
      </c>
      <c r="H3519" s="12" t="str">
        <f t="shared" si="1826"/>
        <v>8.27261375764774+0.213742415107572i</v>
      </c>
      <c r="I3519" s="12" t="str">
        <f t="shared" si="1827"/>
        <v>6239.98840819273i</v>
      </c>
      <c r="J3519" s="12" t="str">
        <f t="shared" si="1828"/>
        <v>-33304.5417948149+1349.56472496102i</v>
      </c>
      <c r="K3519" s="12" t="str">
        <f t="shared" si="1829"/>
        <v>0.00757980505662374-0.187054336584091i</v>
      </c>
      <c r="L3519" s="12" t="str">
        <f t="shared" si="1830"/>
        <v>0.0004130044810961-0.00854199259498013i</v>
      </c>
      <c r="M3519" s="12" t="str">
        <f t="shared" si="1831"/>
        <v>0.00799280953771984-0.195596329179071i</v>
      </c>
      <c r="N3519" s="12" t="str">
        <f t="shared" si="1832"/>
        <v>-19.9679629062167i</v>
      </c>
      <c r="O3519" s="12" t="str">
        <f t="shared" si="1833"/>
        <v>0.437115766650955-0.899405251566361i</v>
      </c>
      <c r="P3519" s="12" t="str">
        <f t="shared" si="1834"/>
        <v>0.562884233349045+0.899405251566361i</v>
      </c>
      <c r="Q3519" s="12" t="str">
        <f t="shared" si="1835"/>
        <v>-0.562884233349045+19.0685576546503i</v>
      </c>
      <c r="R3519" s="12" t="str">
        <f t="shared" si="1836"/>
        <v>0.0462552510188702-0.0308843802202076i</v>
      </c>
      <c r="S3519" s="12" t="str">
        <f t="shared" si="1837"/>
        <v>2.044813606239i</v>
      </c>
      <c r="T3519" s="12" t="str">
        <f t="shared" si="1838"/>
        <v>0.0631528008945391+0.0945833666433862i</v>
      </c>
      <c r="U3519" s="12" t="str">
        <f t="shared" si="1839"/>
        <v>0.001-0.00100160442474446i</v>
      </c>
      <c r="V3519" s="12" t="str">
        <f t="shared" si="1840"/>
        <v>0.0015-0.000304439034876737i</v>
      </c>
      <c r="W3519" s="12" t="str">
        <f t="shared" si="1841"/>
        <v>0.000672155432882543-0.000371592586011331i</v>
      </c>
      <c r="X3519" s="12" t="str">
        <f t="shared" si="1842"/>
        <v>0.000660388515526593-0.000353411212173745i</v>
      </c>
      <c r="Y3519" s="12" t="str">
        <f t="shared" si="1843"/>
        <v>0.00029+1.49759721796625i</v>
      </c>
      <c r="Z3519" s="12" t="str">
        <f t="shared" si="1844"/>
        <v>-0.00282913348652677-0.00529462932258144i</v>
      </c>
      <c r="AA3519" s="12" t="str">
        <f t="shared" si="1845"/>
        <v>0.00508741539732286-8.01472352788955i</v>
      </c>
      <c r="AB3519" s="12" t="str">
        <f t="shared" si="1846"/>
        <v>0.157641186108423+0.236097748517763i</v>
      </c>
      <c r="AC3519" s="12" t="str">
        <f t="shared" si="1847"/>
        <v>1.04743984891338-0.0289469529940553i</v>
      </c>
      <c r="AD3519" s="12" t="str">
        <f t="shared" si="1848"/>
        <v>0.144162057735125+0.229388638474855i</v>
      </c>
      <c r="AE3519" s="12" t="str">
        <f t="shared" si="1849"/>
        <v>0.000806674106510951-0.00141225573662607i</v>
      </c>
      <c r="AF3519" s="12" t="str">
        <f t="shared" si="1850"/>
        <v>-13.671675000837-0.203033002064288i</v>
      </c>
      <c r="AG3519" s="12" t="str">
        <f t="shared" si="1851"/>
        <v>1.00665797614692-0.00417839238721574i</v>
      </c>
      <c r="AH3519" s="12" t="str">
        <f t="shared" si="1852"/>
        <v>-0.0113192238854194+0.0189705185646765i</v>
      </c>
      <c r="AI3519" s="12">
        <f t="shared" si="1853"/>
        <v>-33.115753687634218</v>
      </c>
      <c r="AJ3519" s="12">
        <f t="shared" si="1854"/>
        <v>120.82344837614782</v>
      </c>
      <c r="AK3519" s="12"/>
      <c r="AL3519" s="12"/>
      <c r="AM3519" s="12"/>
      <c r="AN3519" s="12"/>
    </row>
    <row r="3520" spans="1:40" x14ac:dyDescent="0.35">
      <c r="A3520" s="12"/>
      <c r="B3520" s="12">
        <f t="shared" si="1855"/>
        <v>1590000</v>
      </c>
      <c r="C3520" s="29" t="str">
        <f t="shared" si="1822"/>
        <v>-2.73992510500721E-08+0.00139600142131149i</v>
      </c>
      <c r="D3520" s="28" t="str">
        <f t="shared" si="1823"/>
        <v>-5.39906124292478+0.0107026775633881i</v>
      </c>
      <c r="E3520" s="12" t="str">
        <f t="shared" si="1824"/>
        <v>4200</v>
      </c>
      <c r="F3520" s="12" t="str">
        <f t="shared" si="1825"/>
        <v>0.704225352112676</v>
      </c>
      <c r="G3520" s="12" t="str">
        <f t="shared" si="1821"/>
        <v>0.704225352112676</v>
      </c>
      <c r="H3520" s="12" t="str">
        <f t="shared" si="1826"/>
        <v>8.27262122938421+0.213608193666161i</v>
      </c>
      <c r="I3520" s="12" t="str">
        <f t="shared" si="1827"/>
        <v>6243.91539900971i</v>
      </c>
      <c r="J3520" s="12" t="str">
        <f t="shared" si="1828"/>
        <v>-33346.4751136656+1350.41404196854i</v>
      </c>
      <c r="K3520" s="12" t="str">
        <f t="shared" si="1829"/>
        <v>0.00757028874360731-0.186937070666098i</v>
      </c>
      <c r="L3520" s="12" t="str">
        <f t="shared" si="1830"/>
        <v>0.000412486351684363-0.00853664530834254i</v>
      </c>
      <c r="M3520" s="12" t="str">
        <f t="shared" si="1831"/>
        <v>0.00798277509529167-0.195473715974441i</v>
      </c>
      <c r="N3520" s="12" t="str">
        <f t="shared" si="1832"/>
        <v>-19.9805292768311i</v>
      </c>
      <c r="O3520" s="12" t="str">
        <f t="shared" si="1833"/>
        <v>0.42577929156506-0.904827052466026i</v>
      </c>
      <c r="P3520" s="12" t="str">
        <f t="shared" si="1834"/>
        <v>0.57422070843494+0.904827052466026i</v>
      </c>
      <c r="Q3520" s="12" t="str">
        <f t="shared" si="1835"/>
        <v>-0.57422070843494+19.0757022243651i</v>
      </c>
      <c r="R3520" s="12" t="str">
        <f t="shared" si="1836"/>
        <v>0.0464852208755206-0.0315015131726212i</v>
      </c>
      <c r="S3520" s="12" t="str">
        <f t="shared" si="1837"/>
        <v>2.04610046187539i</v>
      </c>
      <c r="T3520" s="12" t="str">
        <f t="shared" si="1838"/>
        <v>0.0644552606522739+0.0951134319037822i</v>
      </c>
      <c r="U3520" s="12" t="str">
        <f t="shared" si="1839"/>
        <v>0.001-0.00100097448485469i</v>
      </c>
      <c r="V3520" s="12" t="str">
        <f t="shared" si="1840"/>
        <v>0.0015-0.00030424756378562i</v>
      </c>
      <c r="W3520" s="12" t="str">
        <f t="shared" si="1841"/>
        <v>0.00067208413422769-0.000371396104212934i</v>
      </c>
      <c r="X3520" s="12" t="str">
        <f t="shared" si="1842"/>
        <v>0.000660315633408865-0.00035322626249567i</v>
      </c>
      <c r="Y3520" s="12" t="str">
        <f t="shared" si="1843"/>
        <v>0.00029+1.49853969576233i</v>
      </c>
      <c r="Z3520" s="12" t="str">
        <f t="shared" si="1844"/>
        <v>-0.00282587474246323-0.00529071196090728i</v>
      </c>
      <c r="AA3520" s="12" t="str">
        <f t="shared" si="1845"/>
        <v>0.00508062573874309-8.0096806479691i</v>
      </c>
      <c r="AB3520" s="12" t="str">
        <f t="shared" si="1846"/>
        <v>0.160892368924696+0.237420890408227i</v>
      </c>
      <c r="AC3520" s="12" t="str">
        <f t="shared" si="1847"/>
        <v>1.04769391129373-0.0295549516545882i</v>
      </c>
      <c r="AD3520" s="12" t="str">
        <f t="shared" si="1848"/>
        <v>0.147058438137712+0.230761287081685i</v>
      </c>
      <c r="AE3520" s="12" t="str">
        <f t="shared" si="1849"/>
        <v>0.000805322775677978-0.00143014633030998i</v>
      </c>
      <c r="AF3520" s="12" t="str">
        <f t="shared" si="1850"/>
        <v>-13.671682472309-0.202905516102773i</v>
      </c>
      <c r="AG3520" s="12" t="str">
        <f t="shared" si="1851"/>
        <v>1.00669363833885-0.0042597217459019i</v>
      </c>
      <c r="AH3520" s="12" t="str">
        <f t="shared" si="1852"/>
        <v>-0.0113064597231003+0.0192123392605029i</v>
      </c>
      <c r="AI3520" s="12">
        <f t="shared" si="1853"/>
        <v>-33.036872951601907</v>
      </c>
      <c r="AJ3520" s="12">
        <f t="shared" si="1854"/>
        <v>120.4768070161211</v>
      </c>
      <c r="AK3520" s="12"/>
      <c r="AL3520" s="12"/>
      <c r="AM3520" s="12"/>
      <c r="AN3520" s="12"/>
    </row>
    <row r="3521" spans="1:40" x14ac:dyDescent="0.35">
      <c r="A3521" s="12"/>
      <c r="B3521" s="12">
        <f t="shared" si="1855"/>
        <v>1591000</v>
      </c>
      <c r="C3521" s="29" t="str">
        <f t="shared" si="1822"/>
        <v>-2.736481906976E-08+0.00139512398484372i</v>
      </c>
      <c r="D3521" s="28" t="str">
        <f t="shared" si="1823"/>
        <v>-5.3990612426608+0.0106959505504685i</v>
      </c>
      <c r="E3521" s="12" t="str">
        <f t="shared" si="1824"/>
        <v>4200</v>
      </c>
      <c r="F3521" s="12" t="str">
        <f t="shared" si="1825"/>
        <v>0.704225352112676</v>
      </c>
      <c r="G3521" s="12" t="str">
        <f t="shared" ref="G3521:G3584" si="1856">IF($C$11=$C$7,$C$24,F3521)</f>
        <v>0.704225352112676</v>
      </c>
      <c r="H3521" s="12" t="str">
        <f t="shared" si="1826"/>
        <v>8.27262868705083+0.21347414055967i</v>
      </c>
      <c r="I3521" s="12" t="str">
        <f t="shared" si="1827"/>
        <v>6247.8423898267i</v>
      </c>
      <c r="J3521" s="12" t="str">
        <f t="shared" si="1828"/>
        <v>-33388.4348139688+1351.26335897607i</v>
      </c>
      <c r="K3521" s="12" t="str">
        <f t="shared" si="1829"/>
        <v>0.00756079033128066-0.186819951448502i</v>
      </c>
      <c r="L3521" s="12" t="str">
        <f t="shared" si="1830"/>
        <v>0.000411969195923258-0.0085313046966073i</v>
      </c>
      <c r="M3521" s="12" t="str">
        <f t="shared" si="1831"/>
        <v>0.00797275952720392-0.195351256145109i</v>
      </c>
      <c r="N3521" s="12" t="str">
        <f t="shared" si="1832"/>
        <v>-19.9930956474454i</v>
      </c>
      <c r="O3521" s="12" t="str">
        <f t="shared" si="1833"/>
        <v>0.414375580993324-0.910105970684978i</v>
      </c>
      <c r="P3521" s="12" t="str">
        <f t="shared" si="1834"/>
        <v>0.585624419006676+0.910105970684978i</v>
      </c>
      <c r="Q3521" s="12" t="str">
        <f t="shared" si="1835"/>
        <v>-0.585624419006676+19.0829896767604i</v>
      </c>
      <c r="R3521" s="12" t="str">
        <f t="shared" si="1836"/>
        <v>0.0467062433516115-0.0321216301018043i</v>
      </c>
      <c r="S3521" s="12" t="str">
        <f t="shared" si="1837"/>
        <v>2.0473873175118i</v>
      </c>
      <c r="T3521" s="12" t="str">
        <f t="shared" si="1838"/>
        <v>0.0657654180882394+0.0956257702867092i</v>
      </c>
      <c r="U3521" s="12" t="str">
        <f t="shared" si="1839"/>
        <v>0.001-0.00100034533684409i</v>
      </c>
      <c r="V3521" s="12" t="str">
        <f t="shared" si="1840"/>
        <v>0.0015-0.000304056333387262i</v>
      </c>
      <c r="W3521" s="12" t="str">
        <f t="shared" si="1841"/>
        <v>0.000672012931614601-0.000371199819295299i</v>
      </c>
      <c r="X3521" s="12" t="str">
        <f t="shared" si="1842"/>
        <v>0.000660242849963256-0.000353041495457506i</v>
      </c>
      <c r="Y3521" s="12" t="str">
        <f t="shared" si="1843"/>
        <v>0.00029+1.49948217355841i</v>
      </c>
      <c r="Z3521" s="12" t="str">
        <f t="shared" si="1844"/>
        <v>-0.00282262155459792-0.00528680032026533i</v>
      </c>
      <c r="AA3521" s="12" t="str">
        <f t="shared" si="1845"/>
        <v>0.00507384965731422-8.00464411100961i</v>
      </c>
      <c r="AB3521" s="12" t="str">
        <f t="shared" si="1846"/>
        <v>0.164162766583531+0.238699782701672i</v>
      </c>
      <c r="AC3521" s="12" t="str">
        <f t="shared" si="1847"/>
        <v>1.04793913265363-0.0301663066976728i</v>
      </c>
      <c r="AD3521" s="12" t="str">
        <f t="shared" si="1848"/>
        <v>0.149971732526056+0.232097331230616i</v>
      </c>
      <c r="AE3521" s="12" t="str">
        <f t="shared" si="1849"/>
        <v>0.000803738800274308-0.00144799353344569i</v>
      </c>
      <c r="AF3521" s="12" t="str">
        <f t="shared" si="1850"/>
        <v>-13.6716899297116-0.202778190009201i</v>
      </c>
      <c r="AG3521" s="12" t="str">
        <f t="shared" si="1851"/>
        <v>1.0067281952401-0.00434143964139743i</v>
      </c>
      <c r="AH3521" s="12" t="str">
        <f t="shared" si="1852"/>
        <v>-0.0112905807104508+0.0194536326967535i</v>
      </c>
      <c r="AI3521" s="12">
        <f t="shared" si="1853"/>
        <v>-32.959172608069572</v>
      </c>
      <c r="AJ3521" s="12">
        <f t="shared" si="1854"/>
        <v>120.13020155028808</v>
      </c>
      <c r="AK3521" s="12"/>
      <c r="AL3521" s="12"/>
      <c r="AM3521" s="12"/>
      <c r="AN3521" s="12"/>
    </row>
    <row r="3522" spans="1:40" x14ac:dyDescent="0.35">
      <c r="A3522" s="12"/>
      <c r="B3522" s="12">
        <f t="shared" si="1855"/>
        <v>1592000</v>
      </c>
      <c r="C3522" s="29" t="str">
        <f t="shared" ref="C3522:C3585" si="1857">IMPRODUCT(COMPLEX(-1,0),IMDIV(IMPRODUCT(G3522,COMPLEX($C$96+$C$97,0)),COMPLEX($C$96,2*PI()*B3522*$C$99*$C$98*(2*$C$96+$C$97))))</f>
        <v>-2.73304519534525E-08+0.00139424765068306i</v>
      </c>
      <c r="D3522" s="28" t="str">
        <f t="shared" ref="D3522:D3585" si="1858">IMPRODUCT(COMPLEX($C$102,0),IMSUB(C3522,G3522))</f>
        <v>-5.39906124239732+0.0106892319885701i</v>
      </c>
      <c r="E3522" s="12" t="str">
        <f t="shared" ref="E3522:E3585" si="1859">IMDIV(COMPLEX($C$20*10^3,0),COMPLEX(1,2*PI()*B3522*$C$20*1000*$C$29*10^-12))</f>
        <v>4200</v>
      </c>
      <c r="F3522" s="12" t="str">
        <f t="shared" ref="F3522:F3585" si="1860">IMDIV(COMPLEX($C$22*1000,0),IMSUM(COMPLEX($C$22*1000,0),E3522))</f>
        <v>0.704225352112676</v>
      </c>
      <c r="G3522" s="12" t="str">
        <f t="shared" si="1856"/>
        <v>0.704225352112676</v>
      </c>
      <c r="H3522" s="12" t="str">
        <f t="shared" ref="H3522:H3585" si="1861">IMPRODUCT(COMPLEX($C$104,0),IMPRODUCT(COMPLEX(-1,0),D3522),IMDIV(COMPLEX(0,2*PI()*B3522*$C$105*$C$106),COMPLEX(1,2*PI()*B3522*$C$105*$C$106)))</f>
        <v>8.27263613068292+0.213340255471867i</v>
      </c>
      <c r="I3522" s="12" t="str">
        <f t="shared" ref="I3522:I3585" si="1862">COMPLEX(0,2*PI()*B3522*$C$109*$C$108*$C$110)</f>
        <v>6251.76938064369i</v>
      </c>
      <c r="J3522" s="12" t="str">
        <f t="shared" ref="J3522:J3585" si="1863">IMSUM(COMPLEX(0,2*PI()*B3522*$C$109*$C$108),COMPLEX(0,2*PI()*B3522*$C$109*$C$107),COMPLEX(0,2*PI()*B3522*$C$28*10^-12*$C$107),COMPLEX(-1*2*PI()*B3522*2*PI()*B3522*$C$109*$C$108*$C$28*10^-12*$C$107,0),COMPLEX(1,0))</f>
        <v>-33430.4208957246+1352.1126759836i</v>
      </c>
      <c r="K3522" s="12" t="str">
        <f t="shared" ref="K3522:K3585" si="1864">IMDIV(I3522,J3522)</f>
        <v>0.00755130977479919-0.186702978656638i</v>
      </c>
      <c r="L3522" s="12" t="str">
        <f t="shared" ref="L3522:L3585" si="1865">IMDIV(COMPLEX($C$113,0),COMPLEX(1,2*PI()*B3522*$C$111*$C$112))</f>
        <v>0.000411453011376673-0.00852597074731365i</v>
      </c>
      <c r="M3522" s="12" t="str">
        <f t="shared" ref="M3522:M3585" si="1866">IMSUM(K3522,L3522)</f>
        <v>0.00796276278617586-0.195228949403952i</v>
      </c>
      <c r="N3522" s="12" t="str">
        <f t="shared" ref="N3522:N3585" si="1867">COMPLEX(0,-2*PI()*B3522*$C$41)</f>
        <v>-20.0056620180598i</v>
      </c>
      <c r="O3522" s="12" t="str">
        <f t="shared" ref="O3522:O3585" si="1868">IMEXP(N3522)</f>
        <v>0.402906435713664-0.915241172620917i</v>
      </c>
      <c r="P3522" s="12" t="str">
        <f t="shared" ref="P3522:P3585" si="1869">IMSUB(COMPLEX(1,0),O3522)</f>
        <v>0.597093564286336+0.915241172620917i</v>
      </c>
      <c r="Q3522" s="12" t="str">
        <f t="shared" ref="Q3522:Q3585" si="1870">IMSUM(COMPLEX(0,2*PI()*B3522*$C$41),O3522,COMPLEX(-1,0))</f>
        <v>-0.597093564286336+19.0904208454389i</v>
      </c>
      <c r="R3522" s="12" t="str">
        <f t="shared" ref="R3522:R3585" si="1871">IMDIV(P3522,Q3522)</f>
        <v>0.0469182733539015-0.0327445983728918i</v>
      </c>
      <c r="S3522" s="12" t="str">
        <f t="shared" ref="S3522:S3585" si="1872">IMDIV(COMPLEX(0,2*PI()*B3522*$C$119),COMPLEX($C$120,0))</f>
        <v>2.04867417314819i</v>
      </c>
      <c r="T3522" s="12" t="str">
        <f t="shared" ref="T3522:T3585" si="1873">IMPRODUCT(R3522,S3522)</f>
        <v>0.0670830129966537+0.0961202548688449i</v>
      </c>
      <c r="U3522" s="12" t="str">
        <f t="shared" ref="U3522:U3585" si="1874">IMDIV(COMPLEX(1,2*PI()*B3522*$C$16*10^-3*$C$15*10^-6),COMPLEX(0,2*PI()*B3522*$C$15*10^-6))</f>
        <v>0.001-0.000999716979220448i</v>
      </c>
      <c r="V3522" s="12" t="str">
        <f t="shared" ref="V3522:V3585" si="1875">IMSUM(COMPLEX($C$18*10^-3,0),IMDIV(COMPLEX(1,0),COMPLEX(0,2*PI()*B3522*($C$17*1*10^-6))))</f>
        <v>0.0015-0.000303865343228099i</v>
      </c>
      <c r="W3522" s="12" t="str">
        <f t="shared" ref="W3522:W3585" si="1876">IMDIV(IMPRODUCT(U3522,V3522),IMSUM(U3522,V3522))</f>
        <v>0.000671941824891478-0.000371003730966568i</v>
      </c>
      <c r="X3522" s="12" t="str">
        <f t="shared" ref="X3522:X3585" si="1877">IMDIV(IMPRODUCT(COMPLEX($C$19,0),W3522),IMSUM(COMPLEX($C$19,0),W3522))</f>
        <v>0.000660170165031573-0.000352856910792891i</v>
      </c>
      <c r="Y3522" s="12" t="str">
        <f t="shared" ref="Y3522:Y3585" si="1878">COMPLEX($C$13*10^-3,2*PI()*B3522*$C$12*0.000001)</f>
        <v>0.00029+1.50042465135448i</v>
      </c>
      <c r="Z3522" s="12" t="str">
        <f t="shared" ref="Z3522:Z3585" si="1879">IMPRODUCT(COMPLEX($C$6,0),IMDIV(X3522,IMSUM(X3522,Y3522)))</f>
        <v>-0.00281937391033346-0.00528289438859256i</v>
      </c>
      <c r="AA3522" s="12" t="str">
        <f t="shared" ref="AA3522:AA3585" si="1880">IMDIV(COMPLEX($C$6,0),IMSUM(X3522,Y3522))</f>
        <v>0.00506708711709966-7.99961390504997i</v>
      </c>
      <c r="AB3522" s="12" t="str">
        <f t="shared" ref="AB3522:AB3585" si="1881">IMPRODUCT(COMPLEX($C$115,0),T3522)</f>
        <v>0.167451729562698+0.23993410857378i</v>
      </c>
      <c r="AC3522" s="12" t="str">
        <f t="shared" ref="AC3522:AC3585" si="1882">IMSUM(COMPLEX(1,0),IMPRODUCT(AB3522,M3522))</f>
        <v>1.04817546234368-0.0307808868475146i</v>
      </c>
      <c r="AD3522" s="12" t="str">
        <f t="shared" ref="AD3522:AD3585" si="1883">IMDIV(AB3522,AC3522)</f>
        <v>0.152901476981499+0.233396564243699i</v>
      </c>
      <c r="AE3522" s="12" t="str">
        <f t="shared" ref="AE3522:AE3585" si="1884">IMPRODUCT(AD3522,AA3522,X3522)</f>
        <v>0.00080192296450673-0.00146579453874323i</v>
      </c>
      <c r="AF3522" s="12" t="str">
        <f t="shared" ref="AF3522:AF3585" si="1885">IMSUB(D3522,H3522)</f>
        <v>-13.6716973730802-0.202651023483297i</v>
      </c>
      <c r="AG3522" s="12" t="str">
        <f t="shared" ref="AG3522:AG3585" si="1886">IMSUM(COMPLEX(1,0),IMPRODUCT(AD3522,AA3522,COMPLEX($C$123,0)))</f>
        <v>1.00676164294026-0.00442353190911688i</v>
      </c>
      <c r="AH3522" s="12" t="str">
        <f t="shared" ref="AH3522:AH3585" si="1887">IMDIV(IMPRODUCT(AE3522,AF3522),AG3522)</f>
        <v>-0.0112715969767826+0.0196943623204585i</v>
      </c>
      <c r="AI3522" s="12">
        <f t="shared" ref="AI3522:AI3585" si="1888">20*LOG10(IMABS(AH3522))</f>
        <v>-32.882629336390494</v>
      </c>
      <c r="AJ3522" s="12">
        <f t="shared" ref="AJ3522:AJ3585" si="1889">IMARGUMENT(AH3522)*180/PI()</f>
        <v>119.78363122559777</v>
      </c>
      <c r="AK3522" s="12"/>
      <c r="AL3522" s="12"/>
      <c r="AM3522" s="12"/>
      <c r="AN3522" s="12"/>
    </row>
    <row r="3523" spans="1:40" x14ac:dyDescent="0.35">
      <c r="A3523" s="12"/>
      <c r="B3523" s="12">
        <f t="shared" si="1855"/>
        <v>1593000</v>
      </c>
      <c r="C3523" s="29" t="str">
        <f t="shared" si="1857"/>
        <v>-2.72961495383281E-08+0.00139337241675362i</v>
      </c>
      <c r="D3523" s="28" t="str">
        <f t="shared" si="1858"/>
        <v>-5.39906124213433+0.0106825218617778i</v>
      </c>
      <c r="E3523" s="12" t="str">
        <f t="shared" si="1859"/>
        <v>4200</v>
      </c>
      <c r="F3523" s="12" t="str">
        <f t="shared" si="1860"/>
        <v>0.704225352112676</v>
      </c>
      <c r="G3523" s="12" t="str">
        <f t="shared" si="1856"/>
        <v>0.704225352112676</v>
      </c>
      <c r="H3523" s="12" t="str">
        <f t="shared" si="1861"/>
        <v>8.27264356031564+0.213206538087307i</v>
      </c>
      <c r="I3523" s="12" t="str">
        <f t="shared" si="1862"/>
        <v>6255.69637146068i</v>
      </c>
      <c r="J3523" s="12" t="str">
        <f t="shared" si="1863"/>
        <v>-33472.4333589329+1352.96199299113i</v>
      </c>
      <c r="K3523" s="12" t="str">
        <f t="shared" si="1864"/>
        <v>0.00754184702945875-0.186586152016525i</v>
      </c>
      <c r="L3523" s="12" t="str">
        <f t="shared" si="1865"/>
        <v>0.000410937795616108-0.00852064344803175i</v>
      </c>
      <c r="M3523" s="12" t="str">
        <f t="shared" si="1866"/>
        <v>0.00795278482507486-0.195106795464557i</v>
      </c>
      <c r="N3523" s="12" t="str">
        <f t="shared" si="1867"/>
        <v>-20.0182283886742i</v>
      </c>
      <c r="O3523" s="12" t="str">
        <f t="shared" si="1868"/>
        <v>0.391373666837169-0.920231847365885i</v>
      </c>
      <c r="P3523" s="12" t="str">
        <f t="shared" si="1869"/>
        <v>0.608626333162831+0.920231847365885i</v>
      </c>
      <c r="Q3523" s="12" t="str">
        <f t="shared" si="1870"/>
        <v>-0.608626333162831+19.0979965413083i</v>
      </c>
      <c r="R3523" s="12" t="str">
        <f t="shared" si="1871"/>
        <v>0.0471212680102398-0.0333702844875595i</v>
      </c>
      <c r="S3523" s="12" t="str">
        <f t="shared" si="1872"/>
        <v>2.0499610287846i</v>
      </c>
      <c r="T3523" s="12" t="str">
        <f t="shared" si="1873"/>
        <v>0.0684077827189523+0.0965967630479061i</v>
      </c>
      <c r="U3523" s="12" t="str">
        <f t="shared" si="1874"/>
        <v>0.001-0.000999089410495261i</v>
      </c>
      <c r="V3523" s="12" t="str">
        <f t="shared" si="1875"/>
        <v>0.0015-0.000303674592855703i</v>
      </c>
      <c r="W3523" s="12" t="str">
        <f t="shared" si="1876"/>
        <v>0.000671870813906773-0.000370807838935494i</v>
      </c>
      <c r="X3523" s="12" t="str">
        <f t="shared" si="1877"/>
        <v>0.000660097578455891-0.000352672508236017i</v>
      </c>
      <c r="Y3523" s="12" t="str">
        <f t="shared" si="1878"/>
        <v>0.00029+1.50136712915056i</v>
      </c>
      <c r="Z3523" s="12" t="str">
        <f t="shared" si="1879"/>
        <v>-0.00281613179710848-0.00527899415385839i</v>
      </c>
      <c r="AA3523" s="12" t="str">
        <f t="shared" si="1880"/>
        <v>0.00506033808228036-7.994590018159i</v>
      </c>
      <c r="AB3523" s="12" t="str">
        <f t="shared" si="1881"/>
        <v>0.170758602217363+0.241123561986353i</v>
      </c>
      <c r="AC3523" s="12" t="str">
        <f t="shared" si="1882"/>
        <v>1.04840285191062-0.0313985598719036i</v>
      </c>
      <c r="AD3523" s="12" t="str">
        <f t="shared" si="1883"/>
        <v>0.155847205106625+0.234658785349943i</v>
      </c>
      <c r="AE3523" s="12" t="str">
        <f t="shared" si="1884"/>
        <v>0.000799876086222608-0.00148354655154787i</v>
      </c>
      <c r="AF3523" s="12" t="str">
        <f t="shared" si="1885"/>
        <v>-13.67170480245-0.202524016225529i</v>
      </c>
      <c r="AG3523" s="12" t="str">
        <f t="shared" si="1886"/>
        <v>1.00679397770974-0.00450598434820631i</v>
      </c>
      <c r="AH3523" s="12" t="str">
        <f t="shared" si="1887"/>
        <v>-0.0112495190613033+0.0199344917465942i</v>
      </c>
      <c r="AI3523" s="12">
        <f t="shared" si="1888"/>
        <v>-32.807220580101252</v>
      </c>
      <c r="AJ3523" s="12">
        <f t="shared" si="1889"/>
        <v>119.43709528429665</v>
      </c>
      <c r="AK3523" s="12"/>
      <c r="AL3523" s="12"/>
      <c r="AM3523" s="12"/>
      <c r="AN3523" s="12"/>
    </row>
    <row r="3524" spans="1:40" x14ac:dyDescent="0.35">
      <c r="A3524" s="12"/>
      <c r="B3524" s="12">
        <f t="shared" si="1855"/>
        <v>1594000</v>
      </c>
      <c r="C3524" s="29" t="str">
        <f t="shared" si="1857"/>
        <v>-2.72619116620759E-08+0.00139249828098468i</v>
      </c>
      <c r="D3524" s="28" t="str">
        <f t="shared" si="1858"/>
        <v>-5.39906124187184+0.0106758201542159i</v>
      </c>
      <c r="E3524" s="12" t="str">
        <f t="shared" si="1859"/>
        <v>4200</v>
      </c>
      <c r="F3524" s="12" t="str">
        <f t="shared" si="1860"/>
        <v>0.704225352112676</v>
      </c>
      <c r="G3524" s="12" t="str">
        <f t="shared" si="1856"/>
        <v>0.704225352112676</v>
      </c>
      <c r="H3524" s="12" t="str">
        <f t="shared" si="1861"/>
        <v>8.27265097598409+0.213072988091338i</v>
      </c>
      <c r="I3524" s="12" t="str">
        <f t="shared" si="1862"/>
        <v>6259.62336227766i</v>
      </c>
      <c r="J3524" s="12" t="str">
        <f t="shared" si="1863"/>
        <v>-33514.4722035938+1353.81130999865i</v>
      </c>
      <c r="K3524" s="12" t="str">
        <f t="shared" si="1864"/>
        <v>0.00753240205069477-0.186469471254864i</v>
      </c>
      <c r="L3524" s="12" t="str">
        <f t="shared" si="1865"/>
        <v>0.000410423546220634-0.00851532278636253i</v>
      </c>
      <c r="M3524" s="12" t="str">
        <f t="shared" si="1866"/>
        <v>0.0079428255969154-0.194984794041227i</v>
      </c>
      <c r="N3524" s="12" t="str">
        <f t="shared" si="1867"/>
        <v>-20.0307947592885i</v>
      </c>
      <c r="O3524" s="12" t="str">
        <f t="shared" si="1868"/>
        <v>0.37977909552182-0.92507720683445i</v>
      </c>
      <c r="P3524" s="12" t="str">
        <f t="shared" si="1869"/>
        <v>0.62022090447818+0.92507720683445i</v>
      </c>
      <c r="Q3524" s="12" t="str">
        <f t="shared" si="1870"/>
        <v>-0.62022090447818+19.105717552454i</v>
      </c>
      <c r="R3524" s="12" t="str">
        <f t="shared" si="1871"/>
        <v>0.0473151866900743-0.0339985541280662i</v>
      </c>
      <c r="S3524" s="12" t="str">
        <f t="shared" si="1872"/>
        <v>2.051247884421i</v>
      </c>
      <c r="T3524" s="12" t="str">
        <f t="shared" si="1873"/>
        <v>0.0697394622285686+0.0970551765989996i</v>
      </c>
      <c r="U3524" s="12" t="str">
        <f t="shared" si="1874"/>
        <v>0.001-0.000998462629183781i</v>
      </c>
      <c r="V3524" s="12" t="str">
        <f t="shared" si="1875"/>
        <v>0.0015-0.00030348408181878i</v>
      </c>
      <c r="W3524" s="12" t="str">
        <f t="shared" si="1876"/>
        <v>0.000671799898509178-0.000370612142911429i</v>
      </c>
      <c r="X3524" s="12" t="str">
        <f t="shared" si="1877"/>
        <v>0.000660025090078542-0.000352488287521612i</v>
      </c>
      <c r="Y3524" s="12" t="str">
        <f t="shared" si="1878"/>
        <v>0.00029+1.50230960694664i</v>
      </c>
      <c r="Z3524" s="12" t="str">
        <f t="shared" si="1879"/>
        <v>-0.00281289520239737-0.00527509960406448i</v>
      </c>
      <c r="AA3524" s="12" t="str">
        <f t="shared" si="1880"/>
        <v>0.00505360251715438-7.98957243843544i</v>
      </c>
      <c r="AB3524" s="12" t="str">
        <f t="shared" si="1881"/>
        <v>0.174082722991718+0.242267847827978i</v>
      </c>
      <c r="AC3524" s="12" t="str">
        <f t="shared" si="1882"/>
        <v>1.04862125511971-0.0320191926256384i</v>
      </c>
      <c r="AD3524" s="12" t="str">
        <f t="shared" si="1883"/>
        <v>0.158808448101124+0.235883799713815i</v>
      </c>
      <c r="AE3524" s="12" t="str">
        <f t="shared" si="1884"/>
        <v>0.000797599016711746-0.00150124679023859i</v>
      </c>
      <c r="AF3524" s="12" t="str">
        <f t="shared" si="1885"/>
        <v>-13.6717122178559-0.202397167937122i</v>
      </c>
      <c r="AG3524" s="12" t="str">
        <f t="shared" si="1886"/>
        <v>1.0068251959999-0.00458878272385115i</v>
      </c>
      <c r="AH3524" s="12" t="str">
        <f t="shared" si="1887"/>
        <v>-0.0112243579104829+0.0201739847622229i</v>
      </c>
      <c r="AI3524" s="12">
        <f t="shared" si="1888"/>
        <v>-32.732924514415409</v>
      </c>
      <c r="AJ3524" s="12">
        <f t="shared" si="1889"/>
        <v>119.09059296404222</v>
      </c>
      <c r="AK3524" s="12"/>
      <c r="AL3524" s="12"/>
      <c r="AM3524" s="12"/>
      <c r="AN3524" s="12"/>
    </row>
    <row r="3525" spans="1:40" x14ac:dyDescent="0.35">
      <c r="A3525" s="12"/>
      <c r="B3525" s="12">
        <f t="shared" si="1855"/>
        <v>1595000</v>
      </c>
      <c r="C3525" s="29" t="str">
        <f t="shared" si="1857"/>
        <v>-2.72277381628933E-08+0.00139162524131074i</v>
      </c>
      <c r="D3525" s="28" t="str">
        <f t="shared" si="1858"/>
        <v>-5.39906124160984+0.010669126850049i</v>
      </c>
      <c r="E3525" s="12" t="str">
        <f t="shared" si="1859"/>
        <v>4200</v>
      </c>
      <c r="F3525" s="12" t="str">
        <f t="shared" si="1860"/>
        <v>0.704225352112676</v>
      </c>
      <c r="G3525" s="12" t="str">
        <f t="shared" si="1856"/>
        <v>0.704225352112676</v>
      </c>
      <c r="H3525" s="12" t="str">
        <f t="shared" si="1861"/>
        <v>8.27265837772322+0.212939605170091i</v>
      </c>
      <c r="I3525" s="12" t="str">
        <f t="shared" si="1862"/>
        <v>6263.55035309465i</v>
      </c>
      <c r="J3525" s="12" t="str">
        <f t="shared" si="1863"/>
        <v>-33556.5374297073+1354.66062700618i</v>
      </c>
      <c r="K3525" s="12" t="str">
        <f t="shared" si="1864"/>
        <v>0.00752297479408216-0.186352936099036i</v>
      </c>
      <c r="L3525" s="12" t="str">
        <f t="shared" si="1865"/>
        <v>0.000409910260776891-0.00851000874993777i</v>
      </c>
      <c r="M3525" s="12" t="str">
        <f t="shared" si="1866"/>
        <v>0.00793288505485905-0.194862944848974i</v>
      </c>
      <c r="N3525" s="12" t="str">
        <f t="shared" si="1867"/>
        <v>-20.0433611299029i</v>
      </c>
      <c r="O3525" s="12" t="str">
        <f t="shared" si="1868"/>
        <v>0.368124552684659-0.929776485888259i</v>
      </c>
      <c r="P3525" s="12" t="str">
        <f t="shared" si="1869"/>
        <v>0.631875447315341+0.929776485888259i</v>
      </c>
      <c r="Q3525" s="12" t="str">
        <f t="shared" si="1870"/>
        <v>-0.631875447315341+19.1135846440146i</v>
      </c>
      <c r="R3525" s="12" t="str">
        <f t="shared" si="1871"/>
        <v>0.0474999910239132-0.0346292722018693i</v>
      </c>
      <c r="S3525" s="12" t="str">
        <f t="shared" si="1872"/>
        <v>2.05253474005739i</v>
      </c>
      <c r="T3525" s="12" t="str">
        <f t="shared" si="1873"/>
        <v>0.0710777842172404+0.0974953817289961i</v>
      </c>
      <c r="U3525" s="12" t="str">
        <f t="shared" si="1874"/>
        <v>0.001-0.00099783663380499i</v>
      </c>
      <c r="V3525" s="12" t="str">
        <f t="shared" si="1875"/>
        <v>0.0015-0.00030329380966717i</v>
      </c>
      <c r="W3525" s="12" t="str">
        <f t="shared" si="1876"/>
        <v>0.000671729078547627-0.000370416642604336i</v>
      </c>
      <c r="X3525" s="12" t="str">
        <f t="shared" si="1877"/>
        <v>0.000659952699742137-0.00035230424838496i</v>
      </c>
      <c r="Y3525" s="12" t="str">
        <f t="shared" si="1878"/>
        <v>0.00029+1.50325208474272i</v>
      </c>
      <c r="Z3525" s="12" t="str">
        <f t="shared" si="1879"/>
        <v>-0.00280966411371047-0.00527121072724498i</v>
      </c>
      <c r="AA3525" s="12" t="str">
        <f t="shared" si="1880"/>
        <v>0.00504688038613684-7.98456115400812i</v>
      </c>
      <c r="AB3525" s="12" t="str">
        <f t="shared" si="1881"/>
        <v>0.177423424634413+0.24336668204975i</v>
      </c>
      <c r="AC3525" s="12" t="str">
        <f t="shared" si="1882"/>
        <v>1.048830627976-0.0326426510945686i</v>
      </c>
      <c r="AD3525" s="12" t="str">
        <f t="shared" si="1883"/>
        <v>0.161784734837969+0.237071418462794i</v>
      </c>
      <c r="AE3525" s="12" t="str">
        <f t="shared" si="1884"/>
        <v>0.000795092640503857-0.00151889248662374i</v>
      </c>
      <c r="AF3525" s="12" t="str">
        <f t="shared" si="1885"/>
        <v>-13.6717196193331-0.202270478320042i</v>
      </c>
      <c r="AG3525" s="12" t="str">
        <f t="shared" si="1886"/>
        <v>1.00685529444337-0.00467191276958461i</v>
      </c>
      <c r="AH3525" s="12" t="str">
        <f t="shared" si="1887"/>
        <v>-0.0111961248753915+0.0204128053305964i</v>
      </c>
      <c r="AI3525" s="12">
        <f t="shared" si="1888"/>
        <v>-32.659720015437308</v>
      </c>
      <c r="AJ3525" s="12">
        <f t="shared" si="1889"/>
        <v>118.7441234980169</v>
      </c>
      <c r="AK3525" s="12"/>
      <c r="AL3525" s="12"/>
      <c r="AM3525" s="12"/>
      <c r="AN3525" s="12"/>
    </row>
    <row r="3526" spans="1:40" x14ac:dyDescent="0.35">
      <c r="A3526" s="12"/>
      <c r="B3526" s="12">
        <f t="shared" si="1855"/>
        <v>1596000</v>
      </c>
      <c r="C3526" s="29" t="str">
        <f t="shared" si="1857"/>
        <v>-2.71936288794857E-08+0.00139075329567149i</v>
      </c>
      <c r="D3526" s="28" t="str">
        <f t="shared" si="1858"/>
        <v>-5.39906124134834+0.0106624419334814i</v>
      </c>
      <c r="E3526" s="12" t="str">
        <f t="shared" si="1859"/>
        <v>4200</v>
      </c>
      <c r="F3526" s="12" t="str">
        <f t="shared" si="1860"/>
        <v>0.704225352112676</v>
      </c>
      <c r="G3526" s="12" t="str">
        <f t="shared" si="1856"/>
        <v>0.704225352112676</v>
      </c>
      <c r="H3526" s="12" t="str">
        <f t="shared" si="1861"/>
        <v>8.2726657655679+0.21280638901048i</v>
      </c>
      <c r="I3526" s="12" t="str">
        <f t="shared" si="1862"/>
        <v>6267.47734391164i</v>
      </c>
      <c r="J3526" s="12" t="str">
        <f t="shared" si="1863"/>
        <v>-33598.6290372734+1355.50994401371i</v>
      </c>
      <c r="K3526" s="12" t="str">
        <f t="shared" si="1864"/>
        <v>0.00751356521533428-0.186236546277099i</v>
      </c>
      <c r="L3526" s="12" t="str">
        <f t="shared" si="1865"/>
        <v>0.000409397936879026-0.0085047013264198i</v>
      </c>
      <c r="M3526" s="12" t="str">
        <f t="shared" si="1866"/>
        <v>0.00792296315221331-0.194741247603519i</v>
      </c>
      <c r="N3526" s="12" t="str">
        <f t="shared" si="1867"/>
        <v>-20.0559275005172i</v>
      </c>
      <c r="O3526" s="12" t="str">
        <f t="shared" si="1868"/>
        <v>0.356411878713288-0.934328942456598i</v>
      </c>
      <c r="P3526" s="12" t="str">
        <f t="shared" si="1869"/>
        <v>0.643588121286712+0.934328942456598i</v>
      </c>
      <c r="Q3526" s="12" t="str">
        <f t="shared" si="1870"/>
        <v>-0.643588121286712+19.1215985580606i</v>
      </c>
      <c r="R3526" s="12" t="str">
        <f t="shared" si="1871"/>
        <v>0.0476756449217047-0.0352623028867411i</v>
      </c>
      <c r="S3526" s="12" t="str">
        <f t="shared" si="1872"/>
        <v>2.0538215956938i</v>
      </c>
      <c r="T3526" s="12" t="str">
        <f t="shared" si="1873"/>
        <v>0.0724224791826847+0.0979172691288266i</v>
      </c>
      <c r="U3526" s="12" t="str">
        <f t="shared" si="1874"/>
        <v>0.001-0.000997211422881552i</v>
      </c>
      <c r="V3526" s="12" t="str">
        <f t="shared" si="1875"/>
        <v>0.0015-0.000303103775951838i</v>
      </c>
      <c r="W3526" s="12" t="str">
        <f t="shared" si="1876"/>
        <v>0.000671658353871296-0.000370221337724763i</v>
      </c>
      <c r="X3526" s="12" t="str">
        <f t="shared" si="1877"/>
        <v>0.000659880407289535-0.000352120390561868i</v>
      </c>
      <c r="Y3526" s="12" t="str">
        <f t="shared" si="1878"/>
        <v>0.00029+1.50419456253879i</v>
      </c>
      <c r="Z3526" s="12" t="str">
        <f t="shared" si="1879"/>
        <v>-0.0028064385185935-0.00526732751146594i</v>
      </c>
      <c r="AA3526" s="12" t="str">
        <f t="shared" si="1880"/>
        <v>0.00504017165375884-7.9795561530354i</v>
      </c>
      <c r="AB3526" s="12" t="str">
        <f t="shared" si="1881"/>
        <v>0.180780034417416+0.244419791795817i</v>
      </c>
      <c r="AC3526" s="12" t="str">
        <f t="shared" si="1882"/>
        <v>1.04903092874465-0.0332688004401848i</v>
      </c>
      <c r="AD3526" s="12" t="str">
        <f t="shared" si="1883"/>
        <v>0.164775591939646+0.238221458713826i</v>
      </c>
      <c r="AE3526" s="12" t="str">
        <f t="shared" si="1884"/>
        <v>0.000792357875161416-0.00153648088633179i</v>
      </c>
      <c r="AF3526" s="12" t="str">
        <f t="shared" si="1885"/>
        <v>-13.6717270069162-0.202143947076999i</v>
      </c>
      <c r="AG3526" s="12" t="str">
        <f t="shared" si="1886"/>
        <v>1.00688426985424-0.00475536018958846i</v>
      </c>
      <c r="AH3526" s="12" t="str">
        <f t="shared" si="1887"/>
        <v>-0.0111648317090072+0.0206509175951947i</v>
      </c>
      <c r="AI3526" s="12">
        <f t="shared" si="1888"/>
        <v>-32.587586630997301</v>
      </c>
      <c r="AJ3526" s="12">
        <f t="shared" si="1889"/>
        <v>118.39768611507209</v>
      </c>
      <c r="AK3526" s="12"/>
      <c r="AL3526" s="12"/>
      <c r="AM3526" s="12"/>
      <c r="AN3526" s="12"/>
    </row>
    <row r="3527" spans="1:40" x14ac:dyDescent="0.35">
      <c r="A3527" s="12"/>
      <c r="B3527" s="12">
        <f t="shared" si="1855"/>
        <v>1597000</v>
      </c>
      <c r="C3527" s="29" t="str">
        <f t="shared" si="1857"/>
        <v>-2.71595836510621E-08+0.00138988244201175i</v>
      </c>
      <c r="D3527" s="28" t="str">
        <f t="shared" si="1858"/>
        <v>-5.39906124108733+0.0106557653887568i</v>
      </c>
      <c r="E3527" s="12" t="str">
        <f t="shared" si="1859"/>
        <v>4200</v>
      </c>
      <c r="F3527" s="12" t="str">
        <f t="shared" si="1860"/>
        <v>0.704225352112676</v>
      </c>
      <c r="G3527" s="12" t="str">
        <f t="shared" si="1856"/>
        <v>0.704225352112676</v>
      </c>
      <c r="H3527" s="12" t="str">
        <f t="shared" si="1861"/>
        <v>8.27267313955286+0.212673339300202i</v>
      </c>
      <c r="I3527" s="12" t="str">
        <f t="shared" si="1862"/>
        <v>6271.40433472862i</v>
      </c>
      <c r="J3527" s="12" t="str">
        <f t="shared" si="1863"/>
        <v>-33640.747026292+1356.35926102123i</v>
      </c>
      <c r="K3527" s="12" t="str">
        <f t="shared" si="1864"/>
        <v>0.00750417327030274-0.186120301517789i</v>
      </c>
      <c r="L3527" s="12" t="str">
        <f t="shared" si="1865"/>
        <v>0.000408886572128688-0.00849940050350148i</v>
      </c>
      <c r="M3527" s="12" t="str">
        <f t="shared" si="1866"/>
        <v>0.00791305984243143-0.19461970202129i</v>
      </c>
      <c r="N3527" s="12" t="str">
        <f t="shared" si="1867"/>
        <v>-20.0684938711316i</v>
      </c>
      <c r="O3527" s="12" t="str">
        <f t="shared" si="1868"/>
        <v>0.344642923174516-0.938733857653875i</v>
      </c>
      <c r="P3527" s="12" t="str">
        <f t="shared" si="1869"/>
        <v>0.655357076825484+0.938733857653875i</v>
      </c>
      <c r="Q3527" s="12" t="str">
        <f t="shared" si="1870"/>
        <v>-0.655357076825484+19.1297600134777i</v>
      </c>
      <c r="R3527" s="12" t="str">
        <f t="shared" si="1871"/>
        <v>0.0478421145901561-0.0358975096764739i</v>
      </c>
      <c r="S3527" s="12" t="str">
        <f t="shared" si="1872"/>
        <v>2.05510845133019i</v>
      </c>
      <c r="T3527" s="12" t="str">
        <f t="shared" si="1873"/>
        <v>0.0737732755178288+0.0983207340237372i</v>
      </c>
      <c r="U3527" s="12" t="str">
        <f t="shared" si="1874"/>
        <v>0.001-0.000996586994939858i</v>
      </c>
      <c r="V3527" s="12" t="str">
        <f t="shared" si="1875"/>
        <v>0.0015-0.000302913980224881i</v>
      </c>
      <c r="W3527" s="12" t="str">
        <f t="shared" si="1876"/>
        <v>0.000671587724329595-0.000370026227983877i</v>
      </c>
      <c r="X3527" s="12" t="str">
        <f t="shared" si="1877"/>
        <v>0.000659808212563856-0.000351936713788708i</v>
      </c>
      <c r="Y3527" s="12" t="str">
        <f t="shared" si="1878"/>
        <v>0.00029+1.50513704033487i</v>
      </c>
      <c r="Z3527" s="12" t="str">
        <f t="shared" si="1879"/>
        <v>-0.00280321840462788-0.0052634499448255i</v>
      </c>
      <c r="AA3527" s="12" t="str">
        <f t="shared" si="1880"/>
        <v>0.00503347628466743-7.97455742370547i</v>
      </c>
      <c r="AB3527" s="12" t="str">
        <f t="shared" si="1881"/>
        <v>0.184151874358746+0.245426915528825i</v>
      </c>
      <c r="AC3527" s="12" t="str">
        <f t="shared" si="1882"/>
        <v>1.04922211797012-0.0338975050448382i</v>
      </c>
      <c r="AD3527" s="12" t="str">
        <f t="shared" si="1883"/>
        <v>0.167780543854981+0.239333743598919i</v>
      </c>
      <c r="AE3527" s="12" t="str">
        <f t="shared" si="1884"/>
        <v>0.000789395671067851-0.00155400924920127i</v>
      </c>
      <c r="AF3527" s="12" t="str">
        <f t="shared" si="1885"/>
        <v>-13.6717343806402-0.202017573911445i</v>
      </c>
      <c r="AG3527" s="12" t="str">
        <f t="shared" si="1886"/>
        <v>1.00691211922816-0.00483911066100299i</v>
      </c>
      <c r="AH3527" s="12" t="str">
        <f t="shared" si="1887"/>
        <v>-0.0111304905634939+0.020888285883764i</v>
      </c>
      <c r="AI3527" s="12">
        <f t="shared" si="1888"/>
        <v>-32.516504552987321</v>
      </c>
      <c r="AJ3527" s="12">
        <f t="shared" si="1889"/>
        <v>118.05128003982396</v>
      </c>
      <c r="AK3527" s="12"/>
      <c r="AL3527" s="12"/>
      <c r="AM3527" s="12"/>
      <c r="AN3527" s="12"/>
    </row>
    <row r="3528" spans="1:40" x14ac:dyDescent="0.35">
      <c r="A3528" s="12"/>
      <c r="B3528" s="12">
        <f t="shared" si="1855"/>
        <v>1598000</v>
      </c>
      <c r="C3528" s="29" t="str">
        <f t="shared" si="1857"/>
        <v>-2.71256023173346E-08+0.0013890126782815i</v>
      </c>
      <c r="D3528" s="28" t="str">
        <f t="shared" si="1858"/>
        <v>-5.3990612408268+0.0106490972001582i</v>
      </c>
      <c r="E3528" s="12" t="str">
        <f t="shared" si="1859"/>
        <v>4200</v>
      </c>
      <c r="F3528" s="12" t="str">
        <f t="shared" si="1860"/>
        <v>0.704225352112676</v>
      </c>
      <c r="G3528" s="12" t="str">
        <f t="shared" si="1856"/>
        <v>0.704225352112676</v>
      </c>
      <c r="H3528" s="12" t="str">
        <f t="shared" si="1861"/>
        <v>8.27268049971273+0.212540455727734i</v>
      </c>
      <c r="I3528" s="12" t="str">
        <f t="shared" si="1862"/>
        <v>6275.33132554561i</v>
      </c>
      <c r="J3528" s="12" t="str">
        <f t="shared" si="1863"/>
        <v>-33682.8913967631+1357.20857802876i</v>
      </c>
      <c r="K3528" s="12" t="str">
        <f t="shared" si="1864"/>
        <v>0.007494798914977-0.186004201550514i</v>
      </c>
      <c r="L3528" s="12" t="str">
        <f t="shared" si="1865"/>
        <v>0.000408376164134991-0.00849410626890616i</v>
      </c>
      <c r="M3528" s="12" t="str">
        <f t="shared" si="1866"/>
        <v>0.00790317507911199-0.19449830781942i</v>
      </c>
      <c r="N3528" s="12" t="str">
        <f t="shared" si="1867"/>
        <v>-20.081060241746i</v>
      </c>
      <c r="O3528" s="12" t="str">
        <f t="shared" si="1868"/>
        <v>0.332819544522949-0.942990535892878i</v>
      </c>
      <c r="P3528" s="12" t="str">
        <f t="shared" si="1869"/>
        <v>0.667180455477051+0.942990535892878i</v>
      </c>
      <c r="Q3528" s="12" t="str">
        <f t="shared" si="1870"/>
        <v>-0.667180455477051+19.1380697058531i</v>
      </c>
      <c r="R3528" s="12" t="str">
        <f t="shared" si="1871"/>
        <v>0.0479993685489298-0.0365347554269956i</v>
      </c>
      <c r="S3528" s="12" t="str">
        <f t="shared" si="1872"/>
        <v>2.05639530696658i</v>
      </c>
      <c r="T3528" s="12" t="str">
        <f t="shared" si="1873"/>
        <v>0.0751298996012455+0.0987056762213785i</v>
      </c>
      <c r="U3528" s="12" t="str">
        <f t="shared" si="1874"/>
        <v>0.001-0.000995963348509981i</v>
      </c>
      <c r="V3528" s="12" t="str">
        <f t="shared" si="1875"/>
        <v>0.0015-0.000302724422039509i</v>
      </c>
      <c r="W3528" s="12" t="str">
        <f t="shared" si="1876"/>
        <v>0.000671517189772191-0.00036983131309343i</v>
      </c>
      <c r="X3528" s="12" t="str">
        <f t="shared" si="1877"/>
        <v>0.000659736115408495-0.000351753217802374i</v>
      </c>
      <c r="Y3528" s="12" t="str">
        <f t="shared" si="1878"/>
        <v>0.00029+1.50607951813095i</v>
      </c>
      <c r="Z3528" s="12" t="str">
        <f t="shared" si="1879"/>
        <v>-0.0028000037594303-0.00525957801545377i</v>
      </c>
      <c r="AA3528" s="12" t="str">
        <f t="shared" si="1880"/>
        <v>0.00502679424362502-7.96956495423601i</v>
      </c>
      <c r="AB3528" s="12" t="str">
        <f t="shared" si="1881"/>
        <v>0.187538261448214+0.246387803149957i</v>
      </c>
      <c r="AC3528" s="12" t="str">
        <f t="shared" si="1882"/>
        <v>1.04940415849427-0.0345286285574217i</v>
      </c>
      <c r="AD3528" s="12" t="str">
        <f t="shared" si="1883"/>
        <v>0.170799112935895+0.240408102289634i</v>
      </c>
      <c r="AE3528" s="12" t="str">
        <f t="shared" si="1884"/>
        <v>0.000786207011211654-0.00157147484966512i</v>
      </c>
      <c r="AF3528" s="12" t="str">
        <f t="shared" si="1885"/>
        <v>-13.6717417405395-0.201891358527576i</v>
      </c>
      <c r="AG3528" s="12" t="str">
        <f t="shared" si="1886"/>
        <v>1.00693883974256-0.00492314983622574i</v>
      </c>
      <c r="AH3528" s="12" t="str">
        <f t="shared" si="1887"/>
        <v>-0.0110931139874531+0.0211248747122765i</v>
      </c>
      <c r="AI3528" s="12">
        <f t="shared" si="1888"/>
        <v>-32.446454591128465</v>
      </c>
      <c r="AJ3528" s="12">
        <f t="shared" si="1889"/>
        <v>117.70490449280166</v>
      </c>
      <c r="AK3528" s="12"/>
      <c r="AL3528" s="12"/>
      <c r="AM3528" s="12"/>
      <c r="AN3528" s="12"/>
    </row>
    <row r="3529" spans="1:40" x14ac:dyDescent="0.35">
      <c r="A3529" s="12"/>
      <c r="B3529" s="12">
        <f t="shared" si="1855"/>
        <v>1599000</v>
      </c>
      <c r="C3529" s="29" t="str">
        <f t="shared" si="1857"/>
        <v>-2.70916847185162E-08+0.00138814400243582i</v>
      </c>
      <c r="D3529" s="28" t="str">
        <f t="shared" si="1858"/>
        <v>-5.39906124056677+0.010642437352008i</v>
      </c>
      <c r="E3529" s="12" t="str">
        <f t="shared" si="1859"/>
        <v>4200</v>
      </c>
      <c r="F3529" s="12" t="str">
        <f t="shared" si="1860"/>
        <v>0.704225352112676</v>
      </c>
      <c r="G3529" s="12" t="str">
        <f t="shared" si="1856"/>
        <v>0.704225352112676</v>
      </c>
      <c r="H3529" s="12" t="str">
        <f t="shared" si="1861"/>
        <v>8.27268784608207+0.212407737982324i</v>
      </c>
      <c r="I3529" s="12" t="str">
        <f t="shared" si="1862"/>
        <v>6279.2583163626i</v>
      </c>
      <c r="J3529" s="12" t="str">
        <f t="shared" si="1863"/>
        <v>-33725.0621486869+1358.05789503629i</v>
      </c>
      <c r="K3529" s="12" t="str">
        <f t="shared" si="1864"/>
        <v>0.00748544210548332-0.185888246105352i</v>
      </c>
      <c r="L3529" s="12" t="str">
        <f t="shared" si="1865"/>
        <v>0.000407866710514486-0.00848881861038748i</v>
      </c>
      <c r="M3529" s="12" t="str">
        <f t="shared" si="1866"/>
        <v>0.00789330881599781-0.194377064715739i</v>
      </c>
      <c r="N3529" s="12" t="str">
        <f t="shared" si="1867"/>
        <v>-20.0936266123603i</v>
      </c>
      <c r="O3529" s="12" t="str">
        <f t="shared" si="1868"/>
        <v>0.320943609807226-0.947098304994739i</v>
      </c>
      <c r="P3529" s="12" t="str">
        <f t="shared" si="1869"/>
        <v>0.679056390192774+0.947098304994739i</v>
      </c>
      <c r="Q3529" s="12" t="str">
        <f t="shared" si="1870"/>
        <v>-0.679056390192774+19.1465283073656i</v>
      </c>
      <c r="R3529" s="12" t="str">
        <f t="shared" si="1871"/>
        <v>0.0481473776457401-0.0371739024029923i</v>
      </c>
      <c r="S3529" s="12" t="str">
        <f t="shared" si="1872"/>
        <v>2.057682162603i</v>
      </c>
      <c r="T3529" s="12" t="str">
        <f t="shared" si="1873"/>
        <v>0.0764920758889821+0.0990720001577498i</v>
      </c>
      <c r="U3529" s="12" t="str">
        <f t="shared" si="1874"/>
        <v>0.001-0.00099534048212567i</v>
      </c>
      <c r="V3529" s="12" t="str">
        <f t="shared" si="1875"/>
        <v>0.0015-0.000302535100950053i</v>
      </c>
      <c r="W3529" s="12" t="str">
        <f t="shared" si="1876"/>
        <v>0.000671446750048978-0.000369636592765778i</v>
      </c>
      <c r="X3529" s="12" t="str">
        <f t="shared" si="1877"/>
        <v>0.000659664115667104-0.00035156990234031i</v>
      </c>
      <c r="Y3529" s="12" t="str">
        <f t="shared" si="1878"/>
        <v>0.00029+1.50702199592702i</v>
      </c>
      <c r="Z3529" s="12" t="str">
        <f t="shared" si="1879"/>
        <v>-0.00279679457065283-0.0052557117115128i</v>
      </c>
      <c r="AA3529" s="12" t="str">
        <f t="shared" si="1880"/>
        <v>0.00502012549550918-7.96457873287439i</v>
      </c>
      <c r="AB3529" s="12" t="str">
        <f t="shared" si="1881"/>
        <v>0.190938507876653+0.247302216113618i</v>
      </c>
      <c r="AC3529" s="12" t="str">
        <f t="shared" si="1882"/>
        <v>1.0495770154734-0.0351620339396014i</v>
      </c>
      <c r="AD3529" s="12" t="str">
        <f t="shared" si="1883"/>
        <v>0.17383081951463+0.24144437002066i</v>
      </c>
      <c r="AE3529" s="12" t="str">
        <f t="shared" si="1884"/>
        <v>0.000782792910965764-0.00158887497713338i</v>
      </c>
      <c r="AF3529" s="12" t="str">
        <f t="shared" si="1885"/>
        <v>-13.6717490866488-0.201765300630316i</v>
      </c>
      <c r="AG3529" s="12" t="str">
        <f t="shared" si="1886"/>
        <v>1.00696442875675-0.00500746334521571i</v>
      </c>
      <c r="AH3529" s="12" t="str">
        <f t="shared" si="1887"/>
        <v>-0.011052714923146+0.0213606487888792i</v>
      </c>
      <c r="AI3529" s="12">
        <f t="shared" si="1888"/>
        <v>-32.377418148062972</v>
      </c>
      <c r="AJ3529" s="12">
        <f t="shared" si="1889"/>
        <v>117.35855869055845</v>
      </c>
      <c r="AK3529" s="12"/>
      <c r="AL3529" s="12"/>
      <c r="AM3529" s="12"/>
      <c r="AN3529" s="12"/>
    </row>
    <row r="3530" spans="1:40" x14ac:dyDescent="0.35">
      <c r="A3530" s="12"/>
      <c r="B3530" s="12">
        <f t="shared" si="1855"/>
        <v>1600000</v>
      </c>
      <c r="C3530" s="29" t="str">
        <f t="shared" si="1857"/>
        <v>-2.70578306953204E-08+0.00138727641243496i</v>
      </c>
      <c r="D3530" s="28" t="str">
        <f t="shared" si="1858"/>
        <v>-5.39906124030722+0.010635785828668i</v>
      </c>
      <c r="E3530" s="12" t="str">
        <f t="shared" si="1859"/>
        <v>4200</v>
      </c>
      <c r="F3530" s="12" t="str">
        <f t="shared" si="1860"/>
        <v>0.704225352112676</v>
      </c>
      <c r="G3530" s="12" t="str">
        <f t="shared" si="1856"/>
        <v>0.704225352112676</v>
      </c>
      <c r="H3530" s="12" t="str">
        <f t="shared" si="1861"/>
        <v>8.27269517869527+0.212275185754001i</v>
      </c>
      <c r="I3530" s="12" t="str">
        <f t="shared" si="1862"/>
        <v>6283.18530717958i</v>
      </c>
      <c r="J3530" s="12" t="str">
        <f t="shared" si="1863"/>
        <v>-33767.2592820632+1358.90721204382i</v>
      </c>
      <c r="K3530" s="12" t="str">
        <f t="shared" si="1864"/>
        <v>0.00747610279808485-0.185772434913053i</v>
      </c>
      <c r="L3530" s="12" t="str">
        <f t="shared" si="1865"/>
        <v>0.000407358208891146-0.00848353751572947i</v>
      </c>
      <c r="M3530" s="12" t="str">
        <f t="shared" si="1866"/>
        <v>0.007883461006976-0.194255972428782i</v>
      </c>
      <c r="N3530" s="12" t="str">
        <f t="shared" si="1867"/>
        <v>-20.1061929829747i</v>
      </c>
      <c r="O3530" s="12" t="str">
        <f t="shared" si="1868"/>
        <v>0.309016994374925-0.951056516295161i</v>
      </c>
      <c r="P3530" s="12" t="str">
        <f t="shared" si="1869"/>
        <v>0.690983005625075+0.951056516295161i</v>
      </c>
      <c r="Q3530" s="12" t="str">
        <f t="shared" si="1870"/>
        <v>-0.690983005625075+19.1551364666795i</v>
      </c>
      <c r="R3530" s="12" t="str">
        <f t="shared" si="1871"/>
        <v>0.0482861150703173-0.0378148123249516i</v>
      </c>
      <c r="S3530" s="12" t="str">
        <f t="shared" si="1872"/>
        <v>2.05896901823939i</v>
      </c>
      <c r="T3530" s="12" t="str">
        <f t="shared" si="1873"/>
        <v>0.0778595270076124+0.0994196149409254i</v>
      </c>
      <c r="U3530" s="12" t="str">
        <f t="shared" si="1874"/>
        <v>0.001-0.00099471839432435i</v>
      </c>
      <c r="V3530" s="12" t="str">
        <f t="shared" si="1875"/>
        <v>0.0015-0.00030234601651196i</v>
      </c>
      <c r="W3530" s="12" t="str">
        <f t="shared" si="1876"/>
        <v>0.000671376405010092-0.000369442066713866i</v>
      </c>
      <c r="X3530" s="12" t="str">
        <f t="shared" si="1877"/>
        <v>0.000659592213183587-0.000351386767140489i</v>
      </c>
      <c r="Y3530" s="12" t="str">
        <f t="shared" si="1878"/>
        <v>0.00029+1.5079644737231i</v>
      </c>
      <c r="Z3530" s="12" t="str">
        <f t="shared" si="1879"/>
        <v>-0.0027935908259825-0.00525185102119607i</v>
      </c>
      <c r="AA3530" s="12" t="str">
        <f t="shared" si="1880"/>
        <v>0.00501347000531158-7.95959874789709i</v>
      </c>
      <c r="AB3530" s="12" t="str">
        <f t="shared" si="1881"/>
        <v>0.194351921268185+0.248169927536586i</v>
      </c>
      <c r="AC3530" s="12" t="str">
        <f t="shared" si="1882"/>
        <v>1.04974065639415-0.0357975835125146i</v>
      </c>
      <c r="AD3530" s="12" t="str">
        <f t="shared" si="1883"/>
        <v>0.17687518198118+0.242442388112374i</v>
      </c>
      <c r="AE3530" s="12" t="str">
        <f t="shared" si="1884"/>
        <v>0.000779154417862574-0.00160620693637212i</v>
      </c>
      <c r="AF3530" s="12" t="str">
        <f t="shared" si="1885"/>
        <v>-13.6717564190025-0.201639399925333i</v>
      </c>
      <c r="AG3530" s="12" t="str">
        <f t="shared" si="1886"/>
        <v>1.00698888381194-0.00509203679779416i</v>
      </c>
      <c r="AH3530" s="12" t="str">
        <f t="shared" si="1887"/>
        <v>-0.0110093067036868+0.0215955730177979i</v>
      </c>
      <c r="AI3530" s="12">
        <f t="shared" si="1888"/>
        <v>-32.309377195701202</v>
      </c>
      <c r="AJ3530" s="12">
        <f t="shared" si="1889"/>
        <v>117.01224184578831</v>
      </c>
      <c r="AK3530" s="12"/>
      <c r="AL3530" s="12"/>
      <c r="AM3530" s="12"/>
      <c r="AN3530" s="12"/>
    </row>
    <row r="3531" spans="1:40" x14ac:dyDescent="0.35">
      <c r="A3531" s="12"/>
      <c r="B3531" s="12">
        <f t="shared" si="1855"/>
        <v>1601000</v>
      </c>
      <c r="C3531" s="29" t="str">
        <f t="shared" si="1857"/>
        <v>-2.70240400889566E-08+0.00138640990624422i</v>
      </c>
      <c r="D3531" s="28" t="str">
        <f t="shared" si="1858"/>
        <v>-5.39906124004816+0.010629142614539i</v>
      </c>
      <c r="E3531" s="12" t="str">
        <f t="shared" si="1859"/>
        <v>4200</v>
      </c>
      <c r="F3531" s="12" t="str">
        <f t="shared" si="1860"/>
        <v>0.704225352112676</v>
      </c>
      <c r="G3531" s="12" t="str">
        <f t="shared" si="1856"/>
        <v>0.704225352112676</v>
      </c>
      <c r="H3531" s="12" t="str">
        <f t="shared" si="1861"/>
        <v>8.27270249758667+0.21214279873356i</v>
      </c>
      <c r="I3531" s="12" t="str">
        <f t="shared" si="1862"/>
        <v>6287.11229799657i</v>
      </c>
      <c r="J3531" s="12" t="str">
        <f t="shared" si="1863"/>
        <v>-33809.482796892+1359.75652905134i</v>
      </c>
      <c r="K3531" s="12" t="str">
        <f t="shared" si="1864"/>
        <v>0.00746678094918077-0.185656767705034i</v>
      </c>
      <c r="L3531" s="12" t="str">
        <f t="shared" si="1865"/>
        <v>0.000406850656896319-0.00847826297274621i</v>
      </c>
      <c r="M3531" s="12" t="str">
        <f t="shared" si="1866"/>
        <v>0.00787363160607709-0.19413503067778i</v>
      </c>
      <c r="N3531" s="12" t="str">
        <f t="shared" si="1867"/>
        <v>-20.118759353589i</v>
      </c>
      <c r="O3531" s="12" t="str">
        <f t="shared" si="1868"/>
        <v>0.29704158157707-0.954864544746632i</v>
      </c>
      <c r="P3531" s="12" t="str">
        <f t="shared" si="1869"/>
        <v>0.70295841842293+0.954864544746632i</v>
      </c>
      <c r="Q3531" s="12" t="str">
        <f t="shared" si="1870"/>
        <v>-0.70295841842293+19.1638948088424i</v>
      </c>
      <c r="R3531" s="12" t="str">
        <f t="shared" si="1871"/>
        <v>0.0484155563672164-0.0384573464165457i</v>
      </c>
      <c r="S3531" s="12" t="str">
        <f t="shared" si="1872"/>
        <v>2.0602558738758i</v>
      </c>
      <c r="T3531" s="12" t="str">
        <f t="shared" si="1873"/>
        <v>0.0792319738483647+0.0997484343925225i</v>
      </c>
      <c r="U3531" s="12" t="str">
        <f t="shared" si="1874"/>
        <v>0.001-0.000994097083647068i</v>
      </c>
      <c r="V3531" s="12" t="str">
        <f t="shared" si="1875"/>
        <v>0.0015-0.000302157168281783i</v>
      </c>
      <c r="W3531" s="12" t="str">
        <f t="shared" si="1876"/>
        <v>0.000671306154505912-0.000369247734651235i</v>
      </c>
      <c r="X3531" s="12" t="str">
        <f t="shared" si="1877"/>
        <v>0.000659520407802118-0.000351203811941422i</v>
      </c>
      <c r="Y3531" s="12" t="str">
        <f t="shared" si="1878"/>
        <v>0.00029+1.50890695151918i</v>
      </c>
      <c r="Z3531" s="12" t="str">
        <f t="shared" si="1879"/>
        <v>-0.00279039251314151-0.00524799593272891i</v>
      </c>
      <c r="AA3531" s="12" t="str">
        <f t="shared" si="1880"/>
        <v>0.00500682773813824-7.95462498761012i</v>
      </c>
      <c r="AB3531" s="12" t="str">
        <f t="shared" si="1881"/>
        <v>0.197777804915187+0.248990722301522i</v>
      </c>
      <c r="AC3531" s="12" t="str">
        <f t="shared" si="1882"/>
        <v>1.04989505108825-0.0364351390038606i</v>
      </c>
      <c r="AD3531" s="12" t="str">
        <f t="shared" si="1883"/>
        <v>0.179931716860744+0.243402003992365i</v>
      </c>
      <c r="AE3531" s="12" t="str">
        <f t="shared" si="1884"/>
        <v>0.00077529261136508-0.00162346804787805i</v>
      </c>
      <c r="AF3531" s="12" t="str">
        <f t="shared" si="1885"/>
        <v>-13.6717637376348-0.201513656119021i</v>
      </c>
      <c r="AG3531" s="12" t="str">
        <f t="shared" si="1886"/>
        <v>1.00701220263137-0.00517685578593822i</v>
      </c>
      <c r="AH3531" s="12" t="str">
        <f t="shared" si="1887"/>
        <v>-0.0109629030502134+0.0218296125031868i</v>
      </c>
      <c r="AI3531" s="12">
        <f t="shared" si="1888"/>
        <v>-32.242314252750916</v>
      </c>
      <c r="AJ3531" s="12">
        <f t="shared" si="1889"/>
        <v>116.66595316746903</v>
      </c>
      <c r="AK3531" s="12"/>
      <c r="AL3531" s="12"/>
      <c r="AM3531" s="12"/>
      <c r="AN3531" s="12"/>
    </row>
    <row r="3532" spans="1:40" x14ac:dyDescent="0.35">
      <c r="A3532" s="12"/>
      <c r="B3532" s="12">
        <f t="shared" si="1855"/>
        <v>1602000</v>
      </c>
      <c r="C3532" s="29" t="str">
        <f t="shared" si="1857"/>
        <v>-2.69903127411299E-08+0.00138554448183399i</v>
      </c>
      <c r="D3532" s="28" t="str">
        <f t="shared" si="1858"/>
        <v>-5.39906123978958+0.0106225076940606i</v>
      </c>
      <c r="E3532" s="12" t="str">
        <f t="shared" si="1859"/>
        <v>4200</v>
      </c>
      <c r="F3532" s="12" t="str">
        <f t="shared" si="1860"/>
        <v>0.704225352112676</v>
      </c>
      <c r="G3532" s="12" t="str">
        <f t="shared" si="1856"/>
        <v>0.704225352112676</v>
      </c>
      <c r="H3532" s="12" t="str">
        <f t="shared" si="1861"/>
        <v>8.27270980279045+0.212010576612567i</v>
      </c>
      <c r="I3532" s="12" t="str">
        <f t="shared" si="1862"/>
        <v>6291.03928881356i</v>
      </c>
      <c r="J3532" s="12" t="str">
        <f t="shared" si="1863"/>
        <v>-33851.7326931735+1360.60584605887i</v>
      </c>
      <c r="K3532" s="12" t="str">
        <f t="shared" si="1864"/>
        <v>0.0074574765153059-0.185541244213375i</v>
      </c>
      <c r="L3532" s="12" t="str">
        <f t="shared" si="1865"/>
        <v>0.000406344052168709-0.00847299496928187i</v>
      </c>
      <c r="M3532" s="12" t="str">
        <f t="shared" si="1866"/>
        <v>0.00786382056747461-0.194014239182657i</v>
      </c>
      <c r="N3532" s="12" t="str">
        <f t="shared" si="1867"/>
        <v>-20.1313257242034i</v>
      </c>
      <c r="O3532" s="12" t="str">
        <f t="shared" si="1868"/>
        <v>0.285019262469972-0.958521789017377i</v>
      </c>
      <c r="P3532" s="12" t="str">
        <f t="shared" si="1869"/>
        <v>0.714980737530028+0.958521789017377i</v>
      </c>
      <c r="Q3532" s="12" t="str">
        <f t="shared" si="1870"/>
        <v>-0.714980737530028+19.172803935186i</v>
      </c>
      <c r="R3532" s="12" t="str">
        <f t="shared" si="1871"/>
        <v>0.0485356794474894-0.0391013654524519i</v>
      </c>
      <c r="S3532" s="12" t="str">
        <f t="shared" si="1872"/>
        <v>2.06154272951219i</v>
      </c>
      <c r="T3532" s="12" t="str">
        <f t="shared" si="1873"/>
        <v>0.0806091356625013+0.100058377086906i</v>
      </c>
      <c r="U3532" s="12" t="str">
        <f t="shared" si="1874"/>
        <v>0.001-0.000993476548638547i</v>
      </c>
      <c r="V3532" s="12" t="str">
        <f t="shared" si="1875"/>
        <v>0.0015-0.000301968555817188i</v>
      </c>
      <c r="W3532" s="12" t="str">
        <f t="shared" si="1876"/>
        <v>0.000671235998387058-0.000369053596292017i</v>
      </c>
      <c r="X3532" s="12" t="str">
        <f t="shared" si="1877"/>
        <v>0.000659448699367127-0.000351021036482153i</v>
      </c>
      <c r="Y3532" s="12" t="str">
        <f t="shared" si="1878"/>
        <v>0.00029+1.50984942931525i</v>
      </c>
      <c r="Z3532" s="12" t="str">
        <f t="shared" si="1879"/>
        <v>-0.00278719961988688-0.00524414643436814i</v>
      </c>
      <c r="AA3532" s="12" t="str">
        <f t="shared" si="1880"/>
        <v>0.00500019865920879-7.94965744034873i</v>
      </c>
      <c r="AB3532" s="12" t="str">
        <f t="shared" si="1881"/>
        <v>0.201215458016373+0.249764397154833i</v>
      </c>
      <c r="AC3532" s="12" t="str">
        <f t="shared" si="1882"/>
        <v>1.05004017174615-0.0370745615954674i</v>
      </c>
      <c r="AD3532" s="12" t="str">
        <f t="shared" si="1883"/>
        <v>0.182999938891704+0.244323071216043i</v>
      </c>
      <c r="AE3532" s="12" t="str">
        <f t="shared" si="1884"/>
        <v>0.000771208602633207-0.00164065564825147i</v>
      </c>
      <c r="AF3532" s="12" t="str">
        <f t="shared" si="1885"/>
        <v>-13.67177104258-0.201388068918506i</v>
      </c>
      <c r="AG3532" s="12" t="str">
        <f t="shared" si="1886"/>
        <v>1.00703438312031-0.0052619058860805i</v>
      </c>
      <c r="AH3532" s="12" t="str">
        <f t="shared" si="1887"/>
        <v>-0.0109135180690264+0.0220627325529683i</v>
      </c>
      <c r="AI3532" s="12">
        <f t="shared" si="1888"/>
        <v>-32.1762123633466</v>
      </c>
      <c r="AJ3532" s="12">
        <f t="shared" si="1889"/>
        <v>116.31969186096308</v>
      </c>
      <c r="AK3532" s="12"/>
      <c r="AL3532" s="12"/>
      <c r="AM3532" s="12"/>
      <c r="AN3532" s="12"/>
    </row>
    <row r="3533" spans="1:40" x14ac:dyDescent="0.35">
      <c r="A3533" s="12"/>
      <c r="B3533" s="12">
        <f t="shared" si="1855"/>
        <v>1603000</v>
      </c>
      <c r="C3533" s="29" t="str">
        <f t="shared" si="1857"/>
        <v>-2.69566484940388E-08+0.00138468013717972i</v>
      </c>
      <c r="D3533" s="28" t="str">
        <f t="shared" si="1858"/>
        <v>-5.39906123953149+0.0106158810517112i</v>
      </c>
      <c r="E3533" s="12" t="str">
        <f t="shared" si="1859"/>
        <v>4200</v>
      </c>
      <c r="F3533" s="12" t="str">
        <f t="shared" si="1860"/>
        <v>0.704225352112676</v>
      </c>
      <c r="G3533" s="12" t="str">
        <f t="shared" si="1856"/>
        <v>0.704225352112676</v>
      </c>
      <c r="H3533" s="12" t="str">
        <f t="shared" si="1861"/>
        <v>8.27271709434074+0.211878519083354i</v>
      </c>
      <c r="I3533" s="12" t="str">
        <f t="shared" si="1862"/>
        <v>6294.96627963055i</v>
      </c>
      <c r="J3533" s="12" t="str">
        <f t="shared" si="1863"/>
        <v>-33894.0089709075+1361.4551630664i</v>
      </c>
      <c r="K3533" s="12" t="str">
        <f t="shared" si="1864"/>
        <v>0.0074481894531302-0.185425864170821i</v>
      </c>
      <c r="L3533" s="12" t="str">
        <f t="shared" si="1865"/>
        <v>0.000405838392354354-0.00846773349321065i</v>
      </c>
      <c r="M3533" s="12" t="str">
        <f t="shared" si="1866"/>
        <v>0.00785402784548455-0.193893597664032i</v>
      </c>
      <c r="N3533" s="12" t="str">
        <f t="shared" si="1867"/>
        <v>-20.1438920948178i</v>
      </c>
      <c r="O3533" s="12" t="str">
        <f t="shared" si="1868"/>
        <v>0.27295193551728-0.962027671586099i</v>
      </c>
      <c r="P3533" s="12" t="str">
        <f t="shared" si="1869"/>
        <v>0.72704806448272+0.962027671586099i</v>
      </c>
      <c r="Q3533" s="12" t="str">
        <f t="shared" si="1870"/>
        <v>-0.72704806448272+19.1818644232317i</v>
      </c>
      <c r="R3533" s="12" t="str">
        <f t="shared" si="1871"/>
        <v>0.0486464645991704-0.039746729806415i</v>
      </c>
      <c r="S3533" s="12" t="str">
        <f t="shared" si="1872"/>
        <v>2.06282958514858i</v>
      </c>
      <c r="T3533" s="12" t="str">
        <f t="shared" si="1873"/>
        <v>0.0819907301575798+0.100349366388052i</v>
      </c>
      <c r="U3533" s="12" t="str">
        <f t="shared" si="1874"/>
        <v>0.001-0.00099285678784713i</v>
      </c>
      <c r="V3533" s="12" t="str">
        <f t="shared" si="1875"/>
        <v>0.0015-0.00030178017867694i</v>
      </c>
      <c r="W3533" s="12" t="str">
        <f t="shared" si="1876"/>
        <v>0.000671165936504387-0.000368859651350925i</v>
      </c>
      <c r="X3533" s="12" t="str">
        <f t="shared" si="1877"/>
        <v>0.000659377087723317-0.000350838440502253i</v>
      </c>
      <c r="Y3533" s="12" t="str">
        <f t="shared" si="1878"/>
        <v>0.00029+1.51079190711133i</v>
      </c>
      <c r="Z3533" s="12" t="str">
        <f t="shared" si="1879"/>
        <v>-0.00278401213401034-0.00524030251440199i</v>
      </c>
      <c r="AA3533" s="12" t="str">
        <f t="shared" si="1880"/>
        <v>0.00499358273385588-7.9446960944771i</v>
      </c>
      <c r="AB3533" s="12" t="str">
        <f t="shared" si="1881"/>
        <v>0.204664175917084+0.25049076079869i</v>
      </c>
      <c r="AC3533" s="12" t="str">
        <f t="shared" si="1882"/>
        <v>1.05017599292948-0.0377157119711582i</v>
      </c>
      <c r="AD3533" s="12" t="str">
        <f t="shared" si="1883"/>
        <v>0.186079361103456+0.245205449486158i</v>
      </c>
      <c r="AE3533" s="12" t="str">
        <f t="shared" si="1884"/>
        <v>0.000766903534286472-0.00165776709056368i</v>
      </c>
      <c r="AF3533" s="12" t="str">
        <f t="shared" si="1885"/>
        <v>-13.6717783338722-0.201262638031643i</v>
      </c>
      <c r="AG3533" s="12" t="str">
        <f t="shared" si="1886"/>
        <v>1.00705542336601-0.00534717266139588i</v>
      </c>
      <c r="AH3533" s="12" t="str">
        <f t="shared" si="1887"/>
        <v>-0.0108611662487077+0.0222948986826046i</v>
      </c>
      <c r="AI3533" s="12">
        <f t="shared" si="1888"/>
        <v>-32.111055076730899</v>
      </c>
      <c r="AJ3533" s="12">
        <f t="shared" si="1889"/>
        <v>115.97345712816293</v>
      </c>
      <c r="AK3533" s="12"/>
      <c r="AL3533" s="12"/>
      <c r="AM3533" s="12"/>
      <c r="AN3533" s="12"/>
    </row>
    <row r="3534" spans="1:40" x14ac:dyDescent="0.35">
      <c r="A3534" s="12"/>
      <c r="B3534" s="12">
        <f t="shared" si="1855"/>
        <v>1604000</v>
      </c>
      <c r="C3534" s="29" t="str">
        <f t="shared" si="1857"/>
        <v>-2.69230471903749E-08+0.00138381687026193i</v>
      </c>
      <c r="D3534" s="28" t="str">
        <f t="shared" si="1858"/>
        <v>-5.39906123927388+0.0106092626720081i</v>
      </c>
      <c r="E3534" s="12" t="str">
        <f t="shared" si="1859"/>
        <v>4200</v>
      </c>
      <c r="F3534" s="12" t="str">
        <f t="shared" si="1860"/>
        <v>0.704225352112676</v>
      </c>
      <c r="G3534" s="12" t="str">
        <f t="shared" si="1856"/>
        <v>0.704225352112676</v>
      </c>
      <c r="H3534" s="12" t="str">
        <f t="shared" si="1861"/>
        <v>8.27272437227152+0.21174662583902i</v>
      </c>
      <c r="I3534" s="12" t="str">
        <f t="shared" si="1862"/>
        <v>6298.89327044753i</v>
      </c>
      <c r="J3534" s="12" t="str">
        <f t="shared" si="1863"/>
        <v>-33936.311630094+1362.30448007393i</v>
      </c>
      <c r="K3534" s="12" t="str">
        <f t="shared" si="1864"/>
        <v>0.00743891971945819-0.185310627310779i</v>
      </c>
      <c r="L3534" s="12" t="str">
        <f t="shared" si="1865"/>
        <v>0.000405333675106587-0.00846247853243654i</v>
      </c>
      <c r="M3534" s="12" t="str">
        <f t="shared" si="1866"/>
        <v>0.00784425339456478-0.193773105843216i</v>
      </c>
      <c r="N3534" s="12" t="str">
        <f t="shared" si="1867"/>
        <v>-20.1564584654321i</v>
      </c>
      <c r="O3534" s="12" t="str">
        <f t="shared" si="1868"/>
        <v>0.260841506289911-0.96538163883327i</v>
      </c>
      <c r="P3534" s="12" t="str">
        <f t="shared" si="1869"/>
        <v>0.739158493710089+0.96538163883327i</v>
      </c>
      <c r="Q3534" s="12" t="str">
        <f t="shared" si="1870"/>
        <v>-0.739158493710089+19.1910768265988i</v>
      </c>
      <c r="R3534" s="12" t="str">
        <f t="shared" si="1871"/>
        <v>0.0487478944965969-0.040393299499657i</v>
      </c>
      <c r="S3534" s="12" t="str">
        <f t="shared" si="1872"/>
        <v>2.064116440785i</v>
      </c>
      <c r="T3534" s="12" t="str">
        <f t="shared" si="1873"/>
        <v>0.0833764735947945+0.100621330484078i</v>
      </c>
      <c r="U3534" s="12" t="str">
        <f t="shared" si="1874"/>
        <v>0.001-0.00099223779982478i</v>
      </c>
      <c r="V3534" s="12" t="str">
        <f t="shared" si="1875"/>
        <v>0.0015-0.000301592036420907i</v>
      </c>
      <c r="W3534" s="12" t="str">
        <f t="shared" si="1876"/>
        <v>0.000671095968708993-0.000368665899543272i</v>
      </c>
      <c r="X3534" s="12" t="str">
        <f t="shared" si="1877"/>
        <v>0.000659305572715626-0.000350656023741831i</v>
      </c>
      <c r="Y3534" s="12" t="str">
        <f t="shared" si="1878"/>
        <v>0.00029+1.51173438490741i</v>
      </c>
      <c r="Z3534" s="12" t="str">
        <f t="shared" si="1879"/>
        <v>-0.00278083004333836-0.0052364641611499i</v>
      </c>
      <c r="AA3534" s="12" t="str">
        <f t="shared" si="1880"/>
        <v>0.00498697992752499-7.93974093838865i</v>
      </c>
      <c r="AB3534" s="12" t="str">
        <f t="shared" si="1881"/>
        <v>0.208123250352267+0.251169633977221i</v>
      </c>
      <c r="AC3534" s="12" t="str">
        <f t="shared" si="1882"/>
        <v>1.05030249158233-0.0383584503650066i</v>
      </c>
      <c r="AD3534" s="12" t="str">
        <f t="shared" si="1883"/>
        <v>0.189169494894649+0.246049004671388i</v>
      </c>
      <c r="AE3534" s="12" t="str">
        <f t="shared" si="1884"/>
        <v>0.000762378580162145-0.00167479974472235i</v>
      </c>
      <c r="AF3534" s="12" t="str">
        <f t="shared" si="1885"/>
        <v>-13.6717856115454-0.201137363167012i</v>
      </c>
      <c r="AG3534" s="12" t="str">
        <f t="shared" si="1886"/>
        <v>1.00707532163776-0.00543264166409195i</v>
      </c>
      <c r="AH3534" s="12" t="str">
        <f t="shared" si="1887"/>
        <v>-0.0108058624572075+0.0225260766188494i</v>
      </c>
      <c r="AI3534" s="12">
        <f t="shared" si="1888"/>
        <v>-32.04682642791412</v>
      </c>
      <c r="AJ3534" s="12">
        <f t="shared" si="1889"/>
        <v>115.62724816760418</v>
      </c>
      <c r="AK3534" s="12"/>
      <c r="AL3534" s="12"/>
      <c r="AM3534" s="12"/>
      <c r="AN3534" s="12"/>
    </row>
    <row r="3535" spans="1:40" x14ac:dyDescent="0.35">
      <c r="A3535" s="12"/>
      <c r="B3535" s="12">
        <f t="shared" si="1855"/>
        <v>1605000</v>
      </c>
      <c r="C3535" s="29" t="str">
        <f t="shared" si="1857"/>
        <v>-2.68895086733182E-08+0.00138295467906616i</v>
      </c>
      <c r="D3535" s="28" t="str">
        <f t="shared" si="1858"/>
        <v>-5.39906123901675+0.0106026525395072i</v>
      </c>
      <c r="E3535" s="12" t="str">
        <f t="shared" si="1859"/>
        <v>4200</v>
      </c>
      <c r="F3535" s="12" t="str">
        <f t="shared" si="1860"/>
        <v>0.704225352112676</v>
      </c>
      <c r="G3535" s="12" t="str">
        <f t="shared" si="1856"/>
        <v>0.704225352112676</v>
      </c>
      <c r="H3535" s="12" t="str">
        <f t="shared" si="1861"/>
        <v>8.27273163661668+0.211614896573421i</v>
      </c>
      <c r="I3535" s="12" t="str">
        <f t="shared" si="1862"/>
        <v>6302.82026126452i</v>
      </c>
      <c r="J3535" s="12" t="str">
        <f t="shared" si="1863"/>
        <v>-33978.6406707331+1363.15379708145i</v>
      </c>
      <c r="K3535" s="12" t="str">
        <f t="shared" si="1864"/>
        <v>0.00742966727122844-0.185195533367313i</v>
      </c>
      <c r="L3535" s="12" t="str">
        <f t="shared" si="1865"/>
        <v>0.000404829898086028-0.00845723007489349i</v>
      </c>
      <c r="M3535" s="12" t="str">
        <f t="shared" si="1866"/>
        <v>0.00783449716931447-0.193652763442206i</v>
      </c>
      <c r="N3535" s="12" t="str">
        <f t="shared" si="1867"/>
        <v>-20.1690248360465i</v>
      </c>
      <c r="O3535" s="12" t="str">
        <f t="shared" si="1868"/>
        <v>0.248689887164828-0.968583161128638i</v>
      </c>
      <c r="P3535" s="12" t="str">
        <f t="shared" si="1869"/>
        <v>0.751310112835172+0.968583161128638i</v>
      </c>
      <c r="Q3535" s="12" t="str">
        <f t="shared" si="1870"/>
        <v>-0.751310112835172+19.2004416749179i</v>
      </c>
      <c r="R3535" s="12" t="str">
        <f t="shared" si="1871"/>
        <v>0.0488399542085411-0.0410409342495412i</v>
      </c>
      <c r="S3535" s="12" t="str">
        <f t="shared" si="1872"/>
        <v>2.06540329642139i</v>
      </c>
      <c r="T3535" s="12" t="str">
        <f t="shared" si="1873"/>
        <v>0.0847660808872159+0.100874202419391i</v>
      </c>
      <c r="U3535" s="12" t="str">
        <f t="shared" si="1874"/>
        <v>0.001-0.000991619583127077i</v>
      </c>
      <c r="V3535" s="12" t="str">
        <f t="shared" si="1875"/>
        <v>0.0015-0.000301404128610053i</v>
      </c>
      <c r="W3535" s="12" t="str">
        <f t="shared" si="1876"/>
        <v>0.000671026094852218-0.000368472340584954i</v>
      </c>
      <c r="X3535" s="12" t="str">
        <f t="shared" si="1877"/>
        <v>0.000659234154189279-0.000350473785941525i</v>
      </c>
      <c r="Y3535" s="12" t="str">
        <f t="shared" si="1878"/>
        <v>0.00029+1.51267686270349i</v>
      </c>
      <c r="Z3535" s="12" t="str">
        <f t="shared" si="1879"/>
        <v>-0.00277765333573195-0.00523263136296271i</v>
      </c>
      <c r="AA3535" s="12" t="str">
        <f t="shared" si="1880"/>
        <v>0.00498039020577396-7.93479196050565i</v>
      </c>
      <c r="AB3535" s="12" t="str">
        <f t="shared" si="1881"/>
        <v>0.2115919696917+0.251800849556762i</v>
      </c>
      <c r="AC3535" s="12" t="str">
        <f t="shared" si="1882"/>
        <v>1.05041964704136-0.0390026366098938i</v>
      </c>
      <c r="AD3535" s="12" t="str">
        <f t="shared" si="1883"/>
        <v>0.192269850111579+0.246853608823915i</v>
      </c>
      <c r="AE3535" s="12" t="str">
        <f t="shared" si="1884"/>
        <v>0.000757634945069437-0.00169175099783321i</v>
      </c>
      <c r="AF3535" s="12" t="str">
        <f t="shared" si="1885"/>
        <v>-13.6717928756334-0.201012244033914i</v>
      </c>
      <c r="AG3535" s="12" t="str">
        <f t="shared" si="1886"/>
        <v>1.00709407638674-0.00551829843769476i</v>
      </c>
      <c r="AH3535" s="12" t="str">
        <f t="shared" si="1887"/>
        <v>-0.0107476219389099+0.0227562323034653i</v>
      </c>
      <c r="AI3535" s="12">
        <f t="shared" si="1888"/>
        <v>-31.983510919258606</v>
      </c>
      <c r="AJ3535" s="12">
        <f t="shared" si="1889"/>
        <v>115.28106417458315</v>
      </c>
      <c r="AK3535" s="12"/>
      <c r="AL3535" s="12"/>
      <c r="AM3535" s="12"/>
      <c r="AN3535" s="12"/>
    </row>
    <row r="3536" spans="1:40" x14ac:dyDescent="0.35">
      <c r="A3536" s="12"/>
      <c r="B3536" s="12">
        <f t="shared" si="1855"/>
        <v>1606000</v>
      </c>
      <c r="C3536" s="29" t="str">
        <f t="shared" si="1857"/>
        <v>-2.68560327865373E-08+0.00138209356158297i</v>
      </c>
      <c r="D3536" s="28" t="str">
        <f t="shared" si="1858"/>
        <v>-5.3990612387601+0.0105960506388028i</v>
      </c>
      <c r="E3536" s="12" t="str">
        <f t="shared" si="1859"/>
        <v>4200</v>
      </c>
      <c r="F3536" s="12" t="str">
        <f t="shared" si="1860"/>
        <v>0.704225352112676</v>
      </c>
      <c r="G3536" s="12" t="str">
        <f t="shared" si="1856"/>
        <v>0.704225352112676</v>
      </c>
      <c r="H3536" s="12" t="str">
        <f t="shared" si="1861"/>
        <v>8.27273888741+0.211483330981179i</v>
      </c>
      <c r="I3536" s="12" t="str">
        <f t="shared" si="1862"/>
        <v>6306.74725208151i</v>
      </c>
      <c r="J3536" s="12" t="str">
        <f t="shared" si="1863"/>
        <v>-34020.9960928248+1364.00311408898i</v>
      </c>
      <c r="K3536" s="12" t="str">
        <f t="shared" si="1864"/>
        <v>0.00742043206551329-0.185080582075145i</v>
      </c>
      <c r="L3536" s="12" t="str">
        <f t="shared" si="1865"/>
        <v>0.000404327058960532-0.00845198810854502i</v>
      </c>
      <c r="M3536" s="12" t="str">
        <f t="shared" si="1866"/>
        <v>0.00782475912447382-0.19353257018369i</v>
      </c>
      <c r="N3536" s="12" t="str">
        <f t="shared" si="1867"/>
        <v>-20.1815912066608i</v>
      </c>
      <c r="O3536" s="12" t="str">
        <f t="shared" si="1868"/>
        <v>0.236498997023754-0.971631732914667i</v>
      </c>
      <c r="P3536" s="12" t="str">
        <f t="shared" si="1869"/>
        <v>0.763501002976246+0.971631732914667i</v>
      </c>
      <c r="Q3536" s="12" t="str">
        <f t="shared" si="1870"/>
        <v>-0.763501002976246+19.2099594737461i</v>
      </c>
      <c r="R3536" s="12" t="str">
        <f t="shared" si="1871"/>
        <v>0.0489226312051413-0.0416894935184075i</v>
      </c>
      <c r="S3536" s="12" t="str">
        <f t="shared" si="1872"/>
        <v>2.0666901520578i</v>
      </c>
      <c r="T3536" s="12" t="str">
        <f t="shared" si="1873"/>
        <v>0.0861592656987703+0.101107920124421i</v>
      </c>
      <c r="U3536" s="12" t="str">
        <f t="shared" si="1874"/>
        <v>0.001-0.000991002136313173i</v>
      </c>
      <c r="V3536" s="12" t="str">
        <f t="shared" si="1875"/>
        <v>0.0015-0.000301216454806435i</v>
      </c>
      <c r="W3536" s="12" t="str">
        <f t="shared" si="1876"/>
        <v>0.000670956314785628-0.00036827897419244i</v>
      </c>
      <c r="X3536" s="12" t="str">
        <f t="shared" si="1877"/>
        <v>0.000659162831989737-0.000350291726842489i</v>
      </c>
      <c r="Y3536" s="12" t="str">
        <f t="shared" si="1878"/>
        <v>0.00029+1.51361934049956i</v>
      </c>
      <c r="Z3536" s="12" t="str">
        <f t="shared" si="1879"/>
        <v>-0.00277448199908645-0.00522880410822227i</v>
      </c>
      <c r="AA3536" s="12" t="str">
        <f t="shared" si="1880"/>
        <v>0.00497381353427245-7.92984914927931i</v>
      </c>
      <c r="AB3536" s="12" t="str">
        <f t="shared" si="1881"/>
        <v>0.215069619187063+0.252384252600073i</v>
      </c>
      <c r="AC3536" s="12" t="str">
        <f t="shared" si="1882"/>
        <v>1.05052744104471-0.0396481301862938i</v>
      </c>
      <c r="AD3536" s="12" t="str">
        <f t="shared" si="1883"/>
        <v>0.19537993512653+0.247619140195966i</v>
      </c>
      <c r="AE3536" s="12" t="str">
        <f t="shared" si="1884"/>
        <v>0.000752673864539897-0.00170861825455677i</v>
      </c>
      <c r="AF3536" s="12" t="str">
        <f t="shared" si="1885"/>
        <v>-13.6718001261701-0.200887280342376i</v>
      </c>
      <c r="AG3536" s="12" t="str">
        <f t="shared" si="1886"/>
        <v>1.00711168624597-0.005604128519325i</v>
      </c>
      <c r="AH3536" s="12" t="str">
        <f t="shared" si="1887"/>
        <v>-0.0106864603116755+0.0229853318968802i</v>
      </c>
      <c r="AI3536" s="12">
        <f t="shared" si="1888"/>
        <v>-31.921093502943947</v>
      </c>
      <c r="AJ3536" s="12">
        <f t="shared" si="1889"/>
        <v>114.93490434130184</v>
      </c>
      <c r="AK3536" s="12"/>
      <c r="AL3536" s="12"/>
      <c r="AM3536" s="12"/>
      <c r="AN3536" s="12"/>
    </row>
    <row r="3537" spans="1:40" x14ac:dyDescent="0.35">
      <c r="A3537" s="12"/>
      <c r="B3537" s="12">
        <f t="shared" si="1855"/>
        <v>1607000</v>
      </c>
      <c r="C3537" s="29" t="str">
        <f t="shared" si="1857"/>
        <v>-2.68226193741871E-08+0.0013812335158079i</v>
      </c>
      <c r="D3537" s="28" t="str">
        <f t="shared" si="1858"/>
        <v>-5.39906123850393+0.0105894569545272i</v>
      </c>
      <c r="E3537" s="12" t="str">
        <f t="shared" si="1859"/>
        <v>4200</v>
      </c>
      <c r="F3537" s="12" t="str">
        <f t="shared" si="1860"/>
        <v>0.704225352112676</v>
      </c>
      <c r="G3537" s="12" t="str">
        <f t="shared" si="1856"/>
        <v>0.704225352112676</v>
      </c>
      <c r="H3537" s="12" t="str">
        <f t="shared" si="1861"/>
        <v>8.27274612468516+0.211351928757668i</v>
      </c>
      <c r="I3537" s="12" t="str">
        <f t="shared" si="1862"/>
        <v>6310.6742428985i</v>
      </c>
      <c r="J3537" s="12" t="str">
        <f t="shared" si="1863"/>
        <v>-34063.377896369+1364.85243109651i</v>
      </c>
      <c r="K3537" s="12" t="str">
        <f t="shared" si="1864"/>
        <v>0.00741121405951809-0.184965773169654i</v>
      </c>
      <c r="L3537" s="12" t="str">
        <f t="shared" si="1865"/>
        <v>0.00040382515540518-0.0084467526213843i</v>
      </c>
      <c r="M3537" s="12" t="str">
        <f t="shared" si="1866"/>
        <v>0.00781503921492327-0.193412525791038i</v>
      </c>
      <c r="N3537" s="12" t="str">
        <f t="shared" si="1867"/>
        <v>-20.1941575772752i</v>
      </c>
      <c r="O3537" s="12" t="str">
        <f t="shared" si="1868"/>
        <v>0.224270760949373-0.974526872786579i</v>
      </c>
      <c r="P3537" s="12" t="str">
        <f t="shared" si="1869"/>
        <v>0.775729239050627+0.974526872786579i</v>
      </c>
      <c r="Q3537" s="12" t="str">
        <f t="shared" si="1870"/>
        <v>-0.775729239050627+19.2196307044886i</v>
      </c>
      <c r="R3537" s="12" t="str">
        <f t="shared" si="1871"/>
        <v>0.0489959153636394-0.0423388365626718i</v>
      </c>
      <c r="S3537" s="12" t="str">
        <f t="shared" si="1872"/>
        <v>2.06797700769419i</v>
      </c>
      <c r="T3537" s="12" t="str">
        <f t="shared" si="1873"/>
        <v>0.0875557405441274+0.101322426442937i</v>
      </c>
      <c r="U3537" s="12" t="str">
        <f t="shared" si="1874"/>
        <v>0.001-0.000990385457945832i</v>
      </c>
      <c r="V3537" s="12" t="str">
        <f t="shared" si="1875"/>
        <v>0.0015-0.000301029014573201i</v>
      </c>
      <c r="W3537" s="12" t="str">
        <f t="shared" si="1876"/>
        <v>0.000670886628361046-0.0003680858000828i</v>
      </c>
      <c r="X3537" s="12" t="str">
        <f t="shared" si="1877"/>
        <v>0.000659091605962741-0.000350109846186418i</v>
      </c>
      <c r="Y3537" s="12" t="str">
        <f t="shared" si="1878"/>
        <v>0.00029+1.51456181829564i</v>
      </c>
      <c r="Z3537" s="12" t="str">
        <f t="shared" si="1879"/>
        <v>-0.00277131602133156-0.00522498238534148i</v>
      </c>
      <c r="AA3537" s="12" t="str">
        <f t="shared" si="1880"/>
        <v>0.00496724987880153-7.92491249318948i</v>
      </c>
      <c r="AB3537" s="12" t="str">
        <f t="shared" si="1881"/>
        <v>0.218555481221279+0.252919700434525i</v>
      </c>
      <c r="AC3537" s="12" t="str">
        <f t="shared" si="1882"/>
        <v>1.05062585773973-0.0402947902713609i</v>
      </c>
      <c r="AD3537" s="12" t="str">
        <f t="shared" si="1883"/>
        <v>0.198499256916563+0.248345483255406i</v>
      </c>
      <c r="AE3537" s="12" t="str">
        <f t="shared" si="1884"/>
        <v>0.000747496604573335-0.00172539893746345i</v>
      </c>
      <c r="AF3537" s="12" t="str">
        <f t="shared" si="1885"/>
        <v>-13.6718073631891-0.200762471803141i</v>
      </c>
      <c r="AG3537" s="12" t="str">
        <f t="shared" si="1886"/>
        <v>1.0071281500302-0.00569011744197818i</v>
      </c>
      <c r="AH3537" s="12" t="str">
        <f t="shared" si="1887"/>
        <v>-0.0106223935638527+0.0232133417818363i</v>
      </c>
      <c r="AI3537" s="12">
        <f t="shared" si="1888"/>
        <v>-31.859559564248382</v>
      </c>
      <c r="AJ3537" s="12">
        <f t="shared" si="1889"/>
        <v>114.58876785696779</v>
      </c>
      <c r="AK3537" s="12"/>
      <c r="AL3537" s="12"/>
      <c r="AM3537" s="12"/>
      <c r="AN3537" s="12"/>
    </row>
    <row r="3538" spans="1:40" x14ac:dyDescent="0.35">
      <c r="A3538" s="12"/>
      <c r="B3538" s="12">
        <f t="shared" si="1855"/>
        <v>1608000</v>
      </c>
      <c r="C3538" s="29" t="str">
        <f t="shared" si="1857"/>
        <v>-2.67892682809064E-08+0.00138037453974149i</v>
      </c>
      <c r="D3538" s="28" t="str">
        <f t="shared" si="1858"/>
        <v>-5.39906123824824+0.0105828714713514i</v>
      </c>
      <c r="E3538" s="12" t="str">
        <f t="shared" si="1859"/>
        <v>4200</v>
      </c>
      <c r="F3538" s="12" t="str">
        <f t="shared" si="1860"/>
        <v>0.704225352112676</v>
      </c>
      <c r="G3538" s="12" t="str">
        <f t="shared" si="1856"/>
        <v>0.704225352112676</v>
      </c>
      <c r="H3538" s="12" t="str">
        <f t="shared" si="1861"/>
        <v>8.27275334847575+0.211220689599018i</v>
      </c>
      <c r="I3538" s="12" t="str">
        <f t="shared" si="1862"/>
        <v>6314.60123371548i</v>
      </c>
      <c r="J3538" s="12" t="str">
        <f t="shared" si="1863"/>
        <v>-34105.7860813659+1365.70174810404i</v>
      </c>
      <c r="K3538" s="12" t="str">
        <f t="shared" si="1864"/>
        <v>0.00740201321058072-0.184851106386867i</v>
      </c>
      <c r="L3538" s="12" t="str">
        <f t="shared" si="1865"/>
        <v>0.000403324185102248-0.00844152360143404i</v>
      </c>
      <c r="M3538" s="12" t="str">
        <f t="shared" si="1866"/>
        <v>0.00780533739568297-0.193292629988301i</v>
      </c>
      <c r="N3538" s="12" t="str">
        <f t="shared" si="1867"/>
        <v>-20.2067239478895i</v>
      </c>
      <c r="O3538" s="12" t="str">
        <f t="shared" si="1868"/>
        <v>0.212007109922103-0.977268123568183i</v>
      </c>
      <c r="P3538" s="12" t="str">
        <f t="shared" si="1869"/>
        <v>0.787992890077897+0.977268123568183i</v>
      </c>
      <c r="Q3538" s="12" t="str">
        <f t="shared" si="1870"/>
        <v>-0.787992890077897+19.2294558243213i</v>
      </c>
      <c r="R3538" s="12" t="str">
        <f t="shared" si="1871"/>
        <v>0.0490597989729043-0.0429888224819993i</v>
      </c>
      <c r="S3538" s="12" t="str">
        <f t="shared" si="1872"/>
        <v>2.06926386333058i</v>
      </c>
      <c r="T3538" s="12" t="str">
        <f t="shared" si="1873"/>
        <v>0.0889552168891344+0.101517669156894i</v>
      </c>
      <c r="U3538" s="12" t="str">
        <f t="shared" si="1874"/>
        <v>0.001-0.000989769546591386i</v>
      </c>
      <c r="V3538" s="12" t="str">
        <f t="shared" si="1875"/>
        <v>0.0015-0.000300841807474586i</v>
      </c>
      <c r="W3538" s="12" t="str">
        <f t="shared" si="1876"/>
        <v>0.000670817035430515-0.000367892817973665i</v>
      </c>
      <c r="X3538" s="12" t="str">
        <f t="shared" si="1877"/>
        <v>0.000659020475954268-0.000349928143715515i</v>
      </c>
      <c r="Y3538" s="12" t="str">
        <f t="shared" si="1878"/>
        <v>0.00029+1.51550429609172i</v>
      </c>
      <c r="Z3538" s="12" t="str">
        <f t="shared" si="1879"/>
        <v>-0.00276815539043104-0.00522116618276406i</v>
      </c>
      <c r="AA3538" s="12" t="str">
        <f t="shared" si="1880"/>
        <v>0.00496069920525324-7.91998198074476i</v>
      </c>
      <c r="AB3538" s="12" t="str">
        <f t="shared" si="1881"/>
        <v>0.222048835559212+0.253407062714127i</v>
      </c>
      <c r="AC3538" s="12" t="str">
        <f t="shared" si="1882"/>
        <v>1.05071488368948-0.0409424757881471i</v>
      </c>
      <c r="AD3538" s="12" t="str">
        <f t="shared" si="1883"/>
        <v>0.201627321142097+0.249032528700284i</v>
      </c>
      <c r="AE3538" s="12" t="str">
        <f t="shared" si="1884"/>
        <v>0.00074210446138048-0.00174209048738279i</v>
      </c>
      <c r="AF3538" s="12" t="str">
        <f t="shared" si="1885"/>
        <v>-13.671814586724-0.200637818127667i</v>
      </c>
      <c r="AG3538" s="12" t="str">
        <f t="shared" si="1886"/>
        <v>1.00714346673575-0.00577625073679062i</v>
      </c>
      <c r="AH3538" s="12" t="str">
        <f t="shared" si="1887"/>
        <v>-0.0105554380512741+0.0234402285669716i</v>
      </c>
      <c r="AI3538" s="12">
        <f t="shared" si="1888"/>
        <v>-31.798894905616805</v>
      </c>
      <c r="AJ3538" s="12">
        <f t="shared" si="1889"/>
        <v>114.24265390794238</v>
      </c>
      <c r="AK3538" s="12"/>
      <c r="AL3538" s="12"/>
      <c r="AM3538" s="12"/>
      <c r="AN3538" s="12"/>
    </row>
    <row r="3539" spans="1:40" x14ac:dyDescent="0.35">
      <c r="A3539" s="12"/>
      <c r="B3539" s="12">
        <f t="shared" si="1855"/>
        <v>1609000</v>
      </c>
      <c r="C3539" s="29" t="str">
        <f t="shared" si="1857"/>
        <v>-2.67559793518182E-08+0.00137951663138929i</v>
      </c>
      <c r="D3539" s="28" t="str">
        <f t="shared" si="1858"/>
        <v>-5.39906123799302+0.0105762941739846i</v>
      </c>
      <c r="E3539" s="12" t="str">
        <f t="shared" si="1859"/>
        <v>4200</v>
      </c>
      <c r="F3539" s="12" t="str">
        <f t="shared" si="1860"/>
        <v>0.704225352112676</v>
      </c>
      <c r="G3539" s="12" t="str">
        <f t="shared" si="1856"/>
        <v>0.704225352112676</v>
      </c>
      <c r="H3539" s="12" t="str">
        <f t="shared" si="1861"/>
        <v>8.27276055881521+0.211089613202113i</v>
      </c>
      <c r="I3539" s="12" t="str">
        <f t="shared" si="1862"/>
        <v>6318.52822453247i</v>
      </c>
      <c r="J3539" s="12" t="str">
        <f t="shared" si="1863"/>
        <v>-34148.2206478152+1366.55106511156i</v>
      </c>
      <c r="K3539" s="12" t="str">
        <f t="shared" si="1864"/>
        <v>0.00739282947617136-0.184736581463469i</v>
      </c>
      <c r="L3539" s="12" t="str">
        <f t="shared" si="1865"/>
        <v>0.000402824145741173-0.00843630103674633i</v>
      </c>
      <c r="M3539" s="12" t="str">
        <f t="shared" si="1866"/>
        <v>0.00779565362191253-0.193172882500215i</v>
      </c>
      <c r="N3539" s="12" t="str">
        <f t="shared" si="1867"/>
        <v>-20.2192903185039i</v>
      </c>
      <c r="O3539" s="12" t="str">
        <f t="shared" si="1868"/>
        <v>0.199709980514415-0.979855052384245i</v>
      </c>
      <c r="P3539" s="12" t="str">
        <f t="shared" si="1869"/>
        <v>0.800290019485585+0.979855052384245i</v>
      </c>
      <c r="Q3539" s="12" t="str">
        <f t="shared" si="1870"/>
        <v>-0.800290019485585+19.2394352661197i</v>
      </c>
      <c r="R3539" s="12" t="str">
        <f t="shared" si="1871"/>
        <v>0.04911427673675-0.0436393102686736i</v>
      </c>
      <c r="S3539" s="12" t="str">
        <f t="shared" si="1872"/>
        <v>2.070550718967i</v>
      </c>
      <c r="T3539" s="12" t="str">
        <f t="shared" si="1873"/>
        <v>0.0903574052520261+0.101693601008822i</v>
      </c>
      <c r="U3539" s="12" t="str">
        <f t="shared" si="1874"/>
        <v>0.001-0.00098915440081973i</v>
      </c>
      <c r="V3539" s="12" t="str">
        <f t="shared" si="1875"/>
        <v>0.0015-0.000300654833075908i</v>
      </c>
      <c r="W3539" s="12" t="str">
        <f t="shared" si="1876"/>
        <v>0.000670747535846326-0.000367700027583264i</v>
      </c>
      <c r="X3539" s="12" t="str">
        <f t="shared" si="1877"/>
        <v>0.000658949441810566-0.000349746619172525i</v>
      </c>
      <c r="Y3539" s="12" t="str">
        <f t="shared" si="1878"/>
        <v>0.00029+1.51644677388779i</v>
      </c>
      <c r="Z3539" s="12" t="str">
        <f t="shared" si="1879"/>
        <v>-0.00276500009438287-0.00521735548896468i</v>
      </c>
      <c r="AA3539" s="12" t="str">
        <f t="shared" si="1880"/>
        <v>0.00495416147963032-7.91505760048238i</v>
      </c>
      <c r="AB3539" s="12" t="str">
        <f t="shared" si="1881"/>
        <v>0.225548959600311+0.253846221475407i</v>
      </c>
      <c r="AC3539" s="12" t="str">
        <f t="shared" si="1882"/>
        <v>1.05079450787802-0.041591045455063i</v>
      </c>
      <c r="AD3539" s="12" t="str">
        <f t="shared" si="1883"/>
        <v>0.204763632225958+0.24968017347243i</v>
      </c>
      <c r="AE3539" s="12" t="str">
        <f t="shared" si="1884"/>
        <v>0.000736498761121083-0.00175869036375125i</v>
      </c>
      <c r="AF3539" s="12" t="str">
        <f t="shared" si="1885"/>
        <v>-13.6718217968082-0.200513319028128i</v>
      </c>
      <c r="AG3539" s="12" t="str">
        <f t="shared" si="1886"/>
        <v>1.00715763554033-0.00586251393531039i</v>
      </c>
      <c r="AH3539" s="12" t="str">
        <f t="shared" si="1887"/>
        <v>-0.0104856104942204+0.0236659590903944i</v>
      </c>
      <c r="AI3539" s="12">
        <f t="shared" si="1888"/>
        <v>-31.73908573145621</v>
      </c>
      <c r="AJ3539" s="12">
        <f t="shared" si="1889"/>
        <v>113.89656167784146</v>
      </c>
      <c r="AK3539" s="12"/>
      <c r="AL3539" s="12"/>
      <c r="AM3539" s="12"/>
      <c r="AN3539" s="12"/>
    </row>
    <row r="3540" spans="1:40" x14ac:dyDescent="0.35">
      <c r="A3540" s="12"/>
      <c r="B3540" s="12">
        <f t="shared" si="1855"/>
        <v>1610000</v>
      </c>
      <c r="C3540" s="29" t="str">
        <f t="shared" si="1857"/>
        <v>-2.67227524325246E-08+0.00137865978876174i</v>
      </c>
      <c r="D3540" s="28" t="str">
        <f t="shared" si="1858"/>
        <v>-5.39906123773828+0.0105697250471733i</v>
      </c>
      <c r="E3540" s="12" t="str">
        <f t="shared" si="1859"/>
        <v>4200</v>
      </c>
      <c r="F3540" s="12" t="str">
        <f t="shared" si="1860"/>
        <v>0.704225352112676</v>
      </c>
      <c r="G3540" s="12" t="str">
        <f t="shared" si="1856"/>
        <v>0.704225352112676</v>
      </c>
      <c r="H3540" s="12" t="str">
        <f t="shared" si="1861"/>
        <v>8.27276775573695+0.210958699264586i</v>
      </c>
      <c r="I3540" s="12" t="str">
        <f t="shared" si="1862"/>
        <v>6322.45521534946i</v>
      </c>
      <c r="J3540" s="12" t="str">
        <f t="shared" si="1863"/>
        <v>-34190.6815957172+1367.40038211909i</v>
      </c>
      <c r="K3540" s="12" t="str">
        <f t="shared" si="1864"/>
        <v>0.00738366281389172-0.184622198136787i</v>
      </c>
      <c r="L3540" s="12" t="str">
        <f t="shared" si="1865"/>
        <v>0.000402325035018547-0.00843108491540273i</v>
      </c>
      <c r="M3540" s="12" t="str">
        <f t="shared" si="1866"/>
        <v>0.00778598784891027-0.19305328305219i</v>
      </c>
      <c r="N3540" s="12" t="str">
        <f t="shared" si="1867"/>
        <v>-20.2318566891183i</v>
      </c>
      <c r="O3540" s="12" t="str">
        <f t="shared" si="1868"/>
        <v>0.187381314585695-0.982287250728694i</v>
      </c>
      <c r="P3540" s="12" t="str">
        <f t="shared" si="1869"/>
        <v>0.812618685414305+0.982287250728694i</v>
      </c>
      <c r="Q3540" s="12" t="str">
        <f t="shared" si="1870"/>
        <v>-0.812618685414305+19.2495694383896i</v>
      </c>
      <c r="R3540" s="12" t="str">
        <f t="shared" si="1871"/>
        <v>0.0491593457760328-0.0442901588569753i</v>
      </c>
      <c r="S3540" s="12" t="str">
        <f t="shared" si="1872"/>
        <v>2.07183757460339i</v>
      </c>
      <c r="T3540" s="12" t="str">
        <f t="shared" si="1873"/>
        <v>0.0917620153050346+0.101850179721705i</v>
      </c>
      <c r="U3540" s="12" t="str">
        <f t="shared" si="1874"/>
        <v>0.001-0.000988540019204322i</v>
      </c>
      <c r="V3540" s="12" t="str">
        <f t="shared" si="1875"/>
        <v>0.0015-0.000300468090943562i</v>
      </c>
      <c r="W3540" s="12" t="str">
        <f t="shared" si="1876"/>
        <v>0.000670678129461016-0.000367507428630392i</v>
      </c>
      <c r="X3540" s="12" t="str">
        <f t="shared" si="1877"/>
        <v>0.000658878503378153-0.000349565272300698i</v>
      </c>
      <c r="Y3540" s="12" t="str">
        <f t="shared" si="1878"/>
        <v>0.00029+1.51738925168387i</v>
      </c>
      <c r="Z3540" s="12" t="str">
        <f t="shared" si="1879"/>
        <v>-0.00276185012121884-0.00521355029244876i</v>
      </c>
      <c r="AA3540" s="12" t="str">
        <f t="shared" si="1880"/>
        <v>0.00494763666804566-7.910139340968i</v>
      </c>
      <c r="AB3540" s="12" t="str">
        <f t="shared" si="1881"/>
        <v>0.229055128632241+0.254237071187036i</v>
      </c>
      <c r="AC3540" s="12" t="str">
        <f t="shared" si="1882"/>
        <v>1.05086472171449-0.042240357835391i</v>
      </c>
      <c r="AD3540" s="12" t="str">
        <f t="shared" si="1883"/>
        <v>0.207907693432169+0.250288320769989i</v>
      </c>
      <c r="AE3540" s="12" t="str">
        <f t="shared" si="1884"/>
        <v>0.000730680859638918-0.00177519604495389i</v>
      </c>
      <c r="AF3540" s="12" t="str">
        <f t="shared" si="1885"/>
        <v>-13.6718289934752-0.200388974217413i</v>
      </c>
      <c r="AG3540" s="12" t="str">
        <f t="shared" si="1886"/>
        <v>1.00717065580286-0.00594889257175213i</v>
      </c>
      <c r="AH3540" s="12" t="str">
        <f t="shared" si="1887"/>
        <v>-0.0104129279743707+0.0238905004231901i</v>
      </c>
      <c r="AI3540" s="12">
        <f t="shared" si="1888"/>
        <v>-31.680118633634482</v>
      </c>
      <c r="AJ3540" s="12">
        <f t="shared" si="1889"/>
        <v>113.55049034768429</v>
      </c>
      <c r="AK3540" s="12"/>
      <c r="AL3540" s="12"/>
      <c r="AM3540" s="12"/>
      <c r="AN3540" s="12"/>
    </row>
    <row r="3541" spans="1:40" x14ac:dyDescent="0.35">
      <c r="A3541" s="12"/>
      <c r="B3541" s="12">
        <f t="shared" ref="B3541:B3604" si="1890">B3540+1000</f>
        <v>1611000</v>
      </c>
      <c r="C3541" s="29" t="str">
        <f t="shared" si="1857"/>
        <v>-2.66895873691076E-08+0.00137780400987427i</v>
      </c>
      <c r="D3541" s="28" t="str">
        <f t="shared" si="1858"/>
        <v>-5.39906123748402+0.0105631640757027i</v>
      </c>
      <c r="E3541" s="12" t="str">
        <f t="shared" si="1859"/>
        <v>4200</v>
      </c>
      <c r="F3541" s="12" t="str">
        <f t="shared" si="1860"/>
        <v>0.704225352112676</v>
      </c>
      <c r="G3541" s="12" t="str">
        <f t="shared" si="1856"/>
        <v>0.704225352112676</v>
      </c>
      <c r="H3541" s="12" t="str">
        <f t="shared" si="1861"/>
        <v>8.2727749392742+0.21082794748482i</v>
      </c>
      <c r="I3541" s="12" t="str">
        <f t="shared" si="1862"/>
        <v>6326.38220616645i</v>
      </c>
      <c r="J3541" s="12" t="str">
        <f t="shared" si="1863"/>
        <v>-34233.1689250717+1368.24969912662i</v>
      </c>
      <c r="K3541" s="12" t="str">
        <f t="shared" si="1864"/>
        <v>0.0073745131814747-0.184507956144801i</v>
      </c>
      <c r="L3541" s="12" t="str">
        <f t="shared" si="1865"/>
        <v>0.000401826850638061-0.00842587522551393i</v>
      </c>
      <c r="M3541" s="12" t="str">
        <f t="shared" si="1866"/>
        <v>0.00777634003211276-0.192933831370315i</v>
      </c>
      <c r="N3541" s="12" t="str">
        <f t="shared" si="1867"/>
        <v>-20.2444230597326i</v>
      </c>
      <c r="O3541" s="12" t="str">
        <f t="shared" si="1868"/>
        <v>0.175023058975303-0.984564334529201i</v>
      </c>
      <c r="P3541" s="12" t="str">
        <f t="shared" si="1869"/>
        <v>0.824976941024697+0.984564334529201i</v>
      </c>
      <c r="Q3541" s="12" t="str">
        <f t="shared" si="1870"/>
        <v>-0.824976941024697+19.2598587252034i</v>
      </c>
      <c r="R3541" s="12" t="str">
        <f t="shared" si="1871"/>
        <v>0.0491950056295338-0.0449412271726568i</v>
      </c>
      <c r="S3541" s="12" t="str">
        <f t="shared" si="1872"/>
        <v>2.07312443023978i</v>
      </c>
      <c r="T3541" s="12" t="str">
        <f t="shared" si="1873"/>
        <v>0.0931687559765907+0.10198736801637i</v>
      </c>
      <c r="U3541" s="12" t="str">
        <f t="shared" si="1874"/>
        <v>0.001-0.000987926400322133i</v>
      </c>
      <c r="V3541" s="12" t="str">
        <f t="shared" si="1875"/>
        <v>0.0015-0.000300281580645024i</v>
      </c>
      <c r="W3541" s="12" t="str">
        <f t="shared" si="1876"/>
        <v>0.000670608816127335-0.000367315020834419i</v>
      </c>
      <c r="X3541" s="12" t="str">
        <f t="shared" si="1877"/>
        <v>0.000658807660503776-0.000349384102843808i</v>
      </c>
      <c r="Y3541" s="12" t="str">
        <f t="shared" si="1878"/>
        <v>0.00029+1.51833172947995i</v>
      </c>
      <c r="Z3541" s="12" t="str">
        <f t="shared" si="1879"/>
        <v>-0.00275870545900458-0.00520975058175215i</v>
      </c>
      <c r="AA3541" s="12" t="str">
        <f t="shared" si="1880"/>
        <v>0.00494112473672174-7.90522719079573i</v>
      </c>
      <c r="AB3541" s="12" t="str">
        <f t="shared" si="1881"/>
        <v>0.232566616086002+0.254579518793237i</v>
      </c>
      <c r="AC3541" s="12" t="str">
        <f t="shared" si="1882"/>
        <v>1.05092551903599-0.0428902713869536i</v>
      </c>
      <c r="AD3541" s="12" t="str">
        <f t="shared" si="1883"/>
        <v>0.211059006945087+0.250856880059018i</v>
      </c>
      <c r="AE3541" s="12" t="str">
        <f t="shared" si="1884"/>
        <v>0.0007246521421925-0.00179160502866387i</v>
      </c>
      <c r="AF3541" s="12" t="str">
        <f t="shared" si="1885"/>
        <v>-13.6718361767582-0.200264783409117i</v>
      </c>
      <c r="AG3541" s="12" t="str">
        <f t="shared" si="1886"/>
        <v>1.0071825270632-0.00603537218525374i</v>
      </c>
      <c r="AH3541" s="12" t="str">
        <f t="shared" si="1887"/>
        <v>-0.0103374079317211+0.0241138198729124i</v>
      </c>
      <c r="AI3541" s="12">
        <f t="shared" si="1888"/>
        <v>-31.621980577631263</v>
      </c>
      <c r="AJ3541" s="12">
        <f t="shared" si="1889"/>
        <v>113.20443909600404</v>
      </c>
      <c r="AK3541" s="12"/>
      <c r="AL3541" s="12"/>
      <c r="AM3541" s="12"/>
      <c r="AN3541" s="12"/>
    </row>
    <row r="3542" spans="1:40" x14ac:dyDescent="0.35">
      <c r="A3542" s="12"/>
      <c r="B3542" s="12">
        <f t="shared" si="1890"/>
        <v>1612000</v>
      </c>
      <c r="C3542" s="29" t="str">
        <f t="shared" si="1857"/>
        <v>-2.66564840081257E-08+0.00137694929274718i</v>
      </c>
      <c r="D3542" s="28" t="str">
        <f t="shared" si="1858"/>
        <v>-5.39906123723023+0.010556611244395i</v>
      </c>
      <c r="E3542" s="12" t="str">
        <f t="shared" si="1859"/>
        <v>4200</v>
      </c>
      <c r="F3542" s="12" t="str">
        <f t="shared" si="1860"/>
        <v>0.704225352112676</v>
      </c>
      <c r="G3542" s="12" t="str">
        <f t="shared" si="1856"/>
        <v>0.704225352112676</v>
      </c>
      <c r="H3542" s="12" t="str">
        <f t="shared" si="1861"/>
        <v>8.27278210946013+0.210697357561941i</v>
      </c>
      <c r="I3542" s="12" t="str">
        <f t="shared" si="1862"/>
        <v>6330.30919698343i</v>
      </c>
      <c r="J3542" s="12" t="str">
        <f t="shared" si="1863"/>
        <v>-34275.6826358787+1369.09901613415i</v>
      </c>
      <c r="K3542" s="12" t="str">
        <f t="shared" si="1864"/>
        <v>0.00736538053678382-0.184393855226132i</v>
      </c>
      <c r="L3542" s="12" t="str">
        <f t="shared" si="1865"/>
        <v>0.000401329590310501-0.00842067195521982i</v>
      </c>
      <c r="M3542" s="12" t="str">
        <f t="shared" si="1866"/>
        <v>0.00776671012709432-0.192814527181352i</v>
      </c>
      <c r="N3542" s="12" t="str">
        <f t="shared" si="1867"/>
        <v>-20.256989430347i</v>
      </c>
      <c r="O3542" s="12" t="str">
        <f t="shared" si="1868"/>
        <v>0.162637165194869-0.98668594420787i</v>
      </c>
      <c r="P3542" s="12" t="str">
        <f t="shared" si="1869"/>
        <v>0.837362834805131+0.98668594420787i</v>
      </c>
      <c r="Q3542" s="12" t="str">
        <f t="shared" si="1870"/>
        <v>-0.837362834805131+19.2703034861391i</v>
      </c>
      <c r="R3542" s="12" t="str">
        <f t="shared" si="1871"/>
        <v>0.0492212582536245-0.0455923741824312i</v>
      </c>
      <c r="S3542" s="12" t="str">
        <f t="shared" si="1872"/>
        <v>2.07441128587619i</v>
      </c>
      <c r="T3542" s="12" t="str">
        <f t="shared" si="1873"/>
        <v>0.0945773355539255+0.102105133626345i</v>
      </c>
      <c r="U3542" s="12" t="str">
        <f t="shared" si="1874"/>
        <v>0.001-0.000987313542753693i</v>
      </c>
      <c r="V3542" s="12" t="str">
        <f t="shared" si="1875"/>
        <v>0.0015-0.000300095301748843i</v>
      </c>
      <c r="W3542" s="12" t="str">
        <f t="shared" si="1876"/>
        <v>0.000670539595698293-0.000367122803915296i</v>
      </c>
      <c r="X3542" s="12" t="str">
        <f t="shared" si="1877"/>
        <v>0.000658736913034461-0.000349203110546151i</v>
      </c>
      <c r="Y3542" s="12" t="str">
        <f t="shared" si="1878"/>
        <v>0.00029+1.51927420727602i</v>
      </c>
      <c r="Z3542" s="12" t="str">
        <f t="shared" si="1879"/>
        <v>-0.0027555660958395-0.00520595634544148i</v>
      </c>
      <c r="AA3542" s="12" t="str">
        <f t="shared" si="1880"/>
        <v>0.00493462565199068-7.90032113858811i</v>
      </c>
      <c r="AB3542" s="12" t="str">
        <f t="shared" si="1881"/>
        <v>0.23608269379204+0.254873483750868i</v>
      </c>
      <c r="AC3542" s="12" t="str">
        <f t="shared" si="1882"/>
        <v>1.05097689610919-0.0435406445118364i</v>
      </c>
      <c r="AD3542" s="12" t="str">
        <f t="shared" si="1883"/>
        <v>0.214217073948605+0.251385767084057i</v>
      </c>
      <c r="AE3542" s="12" t="str">
        <f t="shared" si="1884"/>
        <v>0.000718414023182202-0.00180791483217808i</v>
      </c>
      <c r="AF3542" s="12" t="str">
        <f t="shared" si="1885"/>
        <v>-13.6718433466904-0.200140746317546i</v>
      </c>
      <c r="AG3542" s="12" t="str">
        <f t="shared" si="1886"/>
        <v>1.00719324904194-0.00612193832212645i</v>
      </c>
      <c r="AH3542" s="12" t="str">
        <f t="shared" si="1887"/>
        <v>-0.0102590681614846+0.0243358849870372i</v>
      </c>
      <c r="AI3542" s="12">
        <f t="shared" si="1888"/>
        <v>-31.56465888931066</v>
      </c>
      <c r="AJ3542" s="12">
        <f t="shared" si="1889"/>
        <v>112.85840709896735</v>
      </c>
      <c r="AK3542" s="12"/>
      <c r="AL3542" s="12"/>
      <c r="AM3542" s="12"/>
      <c r="AN3542" s="12"/>
    </row>
    <row r="3543" spans="1:40" x14ac:dyDescent="0.35">
      <c r="A3543" s="12"/>
      <c r="B3543" s="12">
        <f t="shared" si="1890"/>
        <v>1613000</v>
      </c>
      <c r="C3543" s="29" t="str">
        <f t="shared" si="1857"/>
        <v>-2.66234421966144E-08+0.00137609563540576i</v>
      </c>
      <c r="D3543" s="28" t="str">
        <f t="shared" si="1858"/>
        <v>-5.39906123697691+0.0105500665381108i</v>
      </c>
      <c r="E3543" s="12" t="str">
        <f t="shared" si="1859"/>
        <v>4200</v>
      </c>
      <c r="F3543" s="12" t="str">
        <f t="shared" si="1860"/>
        <v>0.704225352112676</v>
      </c>
      <c r="G3543" s="12" t="str">
        <f t="shared" si="1856"/>
        <v>0.704225352112676</v>
      </c>
      <c r="H3543" s="12" t="str">
        <f t="shared" si="1861"/>
        <v>8.27278926632779+0.210566929195818i</v>
      </c>
      <c r="I3543" s="12" t="str">
        <f t="shared" si="1862"/>
        <v>6334.23618780042i</v>
      </c>
      <c r="J3543" s="12" t="str">
        <f t="shared" si="1863"/>
        <v>-34318.2227281384+1369.94833314167i</v>
      </c>
      <c r="K3543" s="12" t="str">
        <f t="shared" si="1864"/>
        <v>0.00735626483781268-0.184279895120046i</v>
      </c>
      <c r="L3543" s="12" t="str">
        <f t="shared" si="1865"/>
        <v>0.000400833251753711-0.00841547509268934i</v>
      </c>
      <c r="M3543" s="12" t="str">
        <f t="shared" si="1866"/>
        <v>0.00775709808956639-0.192695370212735i</v>
      </c>
      <c r="N3543" s="12" t="str">
        <f t="shared" si="1867"/>
        <v>-20.2695558009613i</v>
      </c>
      <c r="O3543" s="12" t="str">
        <f t="shared" si="1868"/>
        <v>0.150225589120803-0.988651744737907i</v>
      </c>
      <c r="P3543" s="12" t="str">
        <f t="shared" si="1869"/>
        <v>0.849774410879197+0.988651744737907i</v>
      </c>
      <c r="Q3543" s="12" t="str">
        <f t="shared" si="1870"/>
        <v>-0.849774410879197+19.2809040562234i</v>
      </c>
      <c r="R3543" s="12" t="str">
        <f t="shared" si="1871"/>
        <v>0.0492381080207101-0.0462434589433845i</v>
      </c>
      <c r="S3543" s="12" t="str">
        <f t="shared" si="1872"/>
        <v>2.07569814151258i</v>
      </c>
      <c r="T3543" s="12" t="str">
        <f t="shared" si="1873"/>
        <v>0.0959874617858965+0.102203449310184i</v>
      </c>
      <c r="U3543" s="12" t="str">
        <f t="shared" si="1874"/>
        <v>0.001-0.000986701445083044i</v>
      </c>
      <c r="V3543" s="12" t="str">
        <f t="shared" si="1875"/>
        <v>0.0015-0.000299909253824634i</v>
      </c>
      <c r="W3543" s="12" t="str">
        <f t="shared" si="1876"/>
        <v>0.00067047046802713-0.000366930777593542i</v>
      </c>
      <c r="X3543" s="12" t="str">
        <f t="shared" si="1877"/>
        <v>0.000658666260817485-0.000349022295152537i</v>
      </c>
      <c r="Y3543" s="12" t="str">
        <f t="shared" si="1878"/>
        <v>0.00029+1.5202166850721i</v>
      </c>
      <c r="Z3543" s="12" t="str">
        <f t="shared" si="1879"/>
        <v>-0.00275243201985644-0.00520216757211354i</v>
      </c>
      <c r="AA3543" s="12" t="str">
        <f t="shared" si="1880"/>
        <v>0.00492813938029297-7.89542117299558i</v>
      </c>
      <c r="AB3543" s="12" t="str">
        <f t="shared" si="1881"/>
        <v>0.23960263223692+0.255118898060192i</v>
      </c>
      <c r="AC3543" s="12" t="str">
        <f t="shared" si="1882"/>
        <v>1.05101885163075-0.0441913356060841i</v>
      </c>
      <c r="AD3543" s="12" t="str">
        <f t="shared" si="1883"/>
        <v>0.217381394705163+0.251874903877682i</v>
      </c>
      <c r="AE3543" s="12" t="str">
        <f t="shared" si="1884"/>
        <v>0.000711967945874149-0.00182412299274721i</v>
      </c>
      <c r="AF3543" s="12" t="str">
        <f t="shared" si="1885"/>
        <v>-13.6718505033047-0.200016862657707i</v>
      </c>
      <c r="AG3543" s="12" t="str">
        <f t="shared" si="1886"/>
        <v>1.0072028216401-0.00620857653809064i</v>
      </c>
      <c r="AH3543" s="12" t="str">
        <f t="shared" si="1887"/>
        <v>-0.0101779268109718+0.0245566635563566i</v>
      </c>
      <c r="AI3543" s="12">
        <f t="shared" si="1888"/>
        <v>-31.508141242289515</v>
      </c>
      <c r="AJ3543" s="12">
        <f t="shared" si="1889"/>
        <v>112.51239353051916</v>
      </c>
      <c r="AK3543" s="12"/>
      <c r="AL3543" s="12"/>
      <c r="AM3543" s="12"/>
      <c r="AN3543" s="12"/>
    </row>
    <row r="3544" spans="1:40" x14ac:dyDescent="0.35">
      <c r="A3544" s="12"/>
      <c r="B3544" s="12">
        <f t="shared" si="1890"/>
        <v>1614000</v>
      </c>
      <c r="C3544" s="29" t="str">
        <f t="shared" si="1857"/>
        <v>-2.65904617820817E-08+0.00137524303588013i</v>
      </c>
      <c r="D3544" s="28" t="str">
        <f t="shared" si="1858"/>
        <v>-5.39906123672406+0.0105435299417477i</v>
      </c>
      <c r="E3544" s="12" t="str">
        <f t="shared" si="1859"/>
        <v>4200</v>
      </c>
      <c r="F3544" s="12" t="str">
        <f t="shared" si="1860"/>
        <v>0.704225352112676</v>
      </c>
      <c r="G3544" s="12" t="str">
        <f t="shared" si="1856"/>
        <v>0.704225352112676</v>
      </c>
      <c r="H3544" s="12" t="str">
        <f t="shared" si="1861"/>
        <v>8.27279640991015+0.210436662087063i</v>
      </c>
      <c r="I3544" s="12" t="str">
        <f t="shared" si="1862"/>
        <v>6338.16317861741i</v>
      </c>
      <c r="J3544" s="12" t="str">
        <f t="shared" si="1863"/>
        <v>-34360.7892018506+1370.7976501492i</v>
      </c>
      <c r="K3544" s="12" t="str">
        <f t="shared" si="1864"/>
        <v>0.00734716604268483-0.184166075566449i</v>
      </c>
      <c r="L3544" s="12" t="str">
        <f t="shared" si="1865"/>
        <v>0.00040033783269258-0.00841028462612053i</v>
      </c>
      <c r="M3544" s="12" t="str">
        <f t="shared" si="1866"/>
        <v>0.00774750387537741-0.19257636019257i</v>
      </c>
      <c r="N3544" s="12" t="str">
        <f t="shared" si="1867"/>
        <v>-20.2821221715757i</v>
      </c>
      <c r="O3544" s="12" t="str">
        <f t="shared" si="1868"/>
        <v>0.137790290684643-0.990461425696651i</v>
      </c>
      <c r="P3544" s="12" t="str">
        <f t="shared" si="1869"/>
        <v>0.862209709315357+0.990461425696651i</v>
      </c>
      <c r="Q3544" s="12" t="str">
        <f t="shared" si="1870"/>
        <v>-0.862209709315357+19.291660745879i</v>
      </c>
      <c r="R3544" s="12" t="str">
        <f t="shared" si="1871"/>
        <v>0.0492455617164604-0.0468943406524101i</v>
      </c>
      <c r="S3544" s="12" t="str">
        <f t="shared" si="1872"/>
        <v>2.076984997149i</v>
      </c>
      <c r="T3544" s="12" t="str">
        <f t="shared" si="1873"/>
        <v>0.0973988419862502+0.102282292861263i</v>
      </c>
      <c r="U3544" s="12" t="str">
        <f t="shared" si="1874"/>
        <v>0.001-0.000986090105897736i</v>
      </c>
      <c r="V3544" s="12" t="str">
        <f t="shared" si="1875"/>
        <v>0.0015-0.000299723436443083i</v>
      </c>
      <c r="W3544" s="12" t="str">
        <f t="shared" si="1876"/>
        <v>0.000670401432967317-0.000366738941590249i</v>
      </c>
      <c r="X3544" s="12" t="str">
        <f t="shared" si="1877"/>
        <v>0.000658595703700379-0.000348841656408291i</v>
      </c>
      <c r="Y3544" s="12" t="str">
        <f t="shared" si="1878"/>
        <v>0.00029+1.52115916286818i</v>
      </c>
      <c r="Z3544" s="12" t="str">
        <f t="shared" si="1879"/>
        <v>-0.00274930321922188-0.00519838425039569i</v>
      </c>
      <c r="AA3544" s="12" t="str">
        <f t="shared" si="1880"/>
        <v>0.00492166588817809-7.89052728269715i</v>
      </c>
      <c r="AB3544" s="12" t="str">
        <f t="shared" si="1881"/>
        <v>0.243125700821087+0.255315706289329i</v>
      </c>
      <c r="AC3544" s="12" t="str">
        <f t="shared" si="1882"/>
        <v>1.05105138672651-0.0448422031094714i</v>
      </c>
      <c r="AD3544" s="12" t="str">
        <f t="shared" si="1883"/>
        <v>0.220551468635208+0.252324218769115i</v>
      </c>
      <c r="AE3544" s="12" t="str">
        <f t="shared" si="1884"/>
        <v>0.000705315382119872-0.00184022706790448i</v>
      </c>
      <c r="AF3544" s="12" t="str">
        <f t="shared" si="1885"/>
        <v>-13.6718576466342-0.199893132145315i</v>
      </c>
      <c r="AG3544" s="12" t="str">
        <f t="shared" si="1886"/>
        <v>1.00721124493878-0.00629527240051722i</v>
      </c>
      <c r="AH3544" s="12" t="str">
        <f t="shared" si="1887"/>
        <v>-0.0100940023764437+0.0247761236183741i</v>
      </c>
      <c r="AI3544" s="12">
        <f t="shared" si="1888"/>
        <v>-31.452415645852909</v>
      </c>
      <c r="AJ3544" s="12">
        <f t="shared" si="1889"/>
        <v>112.166397562483</v>
      </c>
      <c r="AK3544" s="12"/>
      <c r="AL3544" s="12"/>
      <c r="AM3544" s="12"/>
      <c r="AN3544" s="12"/>
    </row>
    <row r="3545" spans="1:40" x14ac:dyDescent="0.35">
      <c r="A3545" s="12"/>
      <c r="B3545" s="12">
        <f t="shared" si="1890"/>
        <v>1615000</v>
      </c>
      <c r="C3545" s="29" t="str">
        <f t="shared" si="1857"/>
        <v>-2.65575426125078E-08+0.0013743914922053i</v>
      </c>
      <c r="D3545" s="28" t="str">
        <f t="shared" si="1858"/>
        <v>-5.39906123647168+0.0105370014402406i</v>
      </c>
      <c r="E3545" s="12" t="str">
        <f t="shared" si="1859"/>
        <v>4200</v>
      </c>
      <c r="F3545" s="12" t="str">
        <f t="shared" si="1860"/>
        <v>0.704225352112676</v>
      </c>
      <c r="G3545" s="12" t="str">
        <f t="shared" si="1856"/>
        <v>0.704225352112676</v>
      </c>
      <c r="H3545" s="12" t="str">
        <f t="shared" si="1861"/>
        <v>8.27280354024005+0.210306555937028i</v>
      </c>
      <c r="I3545" s="12" t="str">
        <f t="shared" si="1862"/>
        <v>6342.09016943439i</v>
      </c>
      <c r="J3545" s="12" t="str">
        <f t="shared" si="1863"/>
        <v>-34403.3820570153+1371.64696715673i</v>
      </c>
      <c r="K3545" s="12" t="str">
        <f t="shared" si="1864"/>
        <v>0.00733808410965283-0.184052396305888i</v>
      </c>
      <c r="L3545" s="12" t="str">
        <f t="shared" si="1865"/>
        <v>0.000399843330858997-0.00840510054374019i</v>
      </c>
      <c r="M3545" s="12" t="str">
        <f t="shared" si="1866"/>
        <v>0.00773792744051183-0.192457496849628i</v>
      </c>
      <c r="N3545" s="12" t="str">
        <f t="shared" si="1867"/>
        <v>-20.2946885421901i</v>
      </c>
      <c r="O3545" s="12" t="str">
        <f t="shared" si="1868"/>
        <v>0.125333233564267-0.992114701314483i</v>
      </c>
      <c r="P3545" s="12" t="str">
        <f t="shared" si="1869"/>
        <v>0.874666766435733+0.992114701314483i</v>
      </c>
      <c r="Q3545" s="12" t="str">
        <f t="shared" si="1870"/>
        <v>-0.874666766435733+19.3025738408756i</v>
      </c>
      <c r="R3545" s="12" t="str">
        <f t="shared" si="1871"/>
        <v>0.0492436285358213-0.0475448786954669i</v>
      </c>
      <c r="S3545" s="12" t="str">
        <f t="shared" si="1872"/>
        <v>2.07827185278539i</v>
      </c>
      <c r="T3545" s="12" t="str">
        <f t="shared" si="1873"/>
        <v>0.0988111831368846+0.102341647115017i</v>
      </c>
      <c r="U3545" s="12" t="str">
        <f t="shared" si="1874"/>
        <v>0.001-0.000985479523788829i</v>
      </c>
      <c r="V3545" s="12" t="str">
        <f t="shared" si="1875"/>
        <v>0.0015-0.000299537849175934i</v>
      </c>
      <c r="W3545" s="12" t="str">
        <f t="shared" si="1876"/>
        <v>0.000670332490372567-0.00036654729562708i</v>
      </c>
      <c r="X3545" s="12" t="str">
        <f t="shared" si="1877"/>
        <v>0.000658525241530925-0.000348661194059255i</v>
      </c>
      <c r="Y3545" s="12" t="str">
        <f t="shared" si="1878"/>
        <v>0.00029+1.52210164066425i</v>
      </c>
      <c r="Z3545" s="12" t="str">
        <f t="shared" si="1879"/>
        <v>-0.00274617968213557-0.00519460636894534i</v>
      </c>
      <c r="AA3545" s="12" t="str">
        <f t="shared" si="1880"/>
        <v>0.00491520514230331-7.88563945639965i</v>
      </c>
      <c r="AB3545" s="12" t="str">
        <f t="shared" si="1881"/>
        <v>0.246651168116632+0.255463865592318i</v>
      </c>
      <c r="AC3545" s="12" t="str">
        <f t="shared" si="1882"/>
        <v>1.05107450494943-0.0454931055551378i</v>
      </c>
      <c r="AD3545" s="12" t="str">
        <f t="shared" si="1883"/>
        <v>0.223726794396283+0.252733646391776i</v>
      </c>
      <c r="AE3545" s="12" t="str">
        <f t="shared" si="1884"/>
        <v>0.000698457832073103-0.00185622463578779i</v>
      </c>
      <c r="AF3545" s="12" t="str">
        <f t="shared" si="1885"/>
        <v>-13.6718647767117-0.199769554496787i</v>
      </c>
      <c r="AG3545" s="12" t="str">
        <f t="shared" si="1886"/>
        <v>1.00721851919887-0.00638201149064888i</v>
      </c>
      <c r="AH3545" s="12" t="str">
        <f t="shared" si="1887"/>
        <v>-0.0100073136999494+0.0249942334606234i</v>
      </c>
      <c r="AI3545" s="12">
        <f t="shared" si="1888"/>
        <v>-31.397470433409499</v>
      </c>
      <c r="AJ3545" s="12">
        <f t="shared" si="1889"/>
        <v>111.82041836470783</v>
      </c>
      <c r="AK3545" s="12"/>
      <c r="AL3545" s="12"/>
      <c r="AM3545" s="12"/>
      <c r="AN3545" s="12"/>
    </row>
    <row r="3546" spans="1:40" x14ac:dyDescent="0.35">
      <c r="A3546" s="12"/>
      <c r="B3546" s="12">
        <f t="shared" si="1890"/>
        <v>1616000</v>
      </c>
      <c r="C3546" s="29" t="str">
        <f t="shared" si="1857"/>
        <v>-2.65246845363426E-08+0.00137354100242114i</v>
      </c>
      <c r="D3546" s="28" t="str">
        <f t="shared" si="1858"/>
        <v>-5.39906123621977+0.0105304810185621i</v>
      </c>
      <c r="E3546" s="12" t="str">
        <f t="shared" si="1859"/>
        <v>4200</v>
      </c>
      <c r="F3546" s="12" t="str">
        <f t="shared" si="1860"/>
        <v>0.704225352112676</v>
      </c>
      <c r="G3546" s="12" t="str">
        <f t="shared" si="1856"/>
        <v>0.704225352112676</v>
      </c>
      <c r="H3546" s="12" t="str">
        <f t="shared" si="1861"/>
        <v>8.27281065735024+0.210176610447796i</v>
      </c>
      <c r="I3546" s="12" t="str">
        <f t="shared" si="1862"/>
        <v>6346.01716025138i</v>
      </c>
      <c r="J3546" s="12" t="str">
        <f t="shared" si="1863"/>
        <v>-34446.0012936326+1372.49628416426i</v>
      </c>
      <c r="K3546" s="12" t="str">
        <f t="shared" si="1864"/>
        <v>0.00732901899709801-0.183938857079545i</v>
      </c>
      <c r="L3546" s="12" t="str">
        <f t="shared" si="1865"/>
        <v>0.000399349743991838-0.00839992283380398i</v>
      </c>
      <c r="M3546" s="12" t="str">
        <f t="shared" si="1866"/>
        <v>0.00772836874108985-0.192338779913349i</v>
      </c>
      <c r="N3546" s="12" t="str">
        <f t="shared" si="1867"/>
        <v>-20.3072549128044i</v>
      </c>
      <c r="O3546" s="12" t="str">
        <f t="shared" si="1868"/>
        <v>0.112856384873505-0.993611310520006i</v>
      </c>
      <c r="P3546" s="12" t="str">
        <f t="shared" si="1869"/>
        <v>0.887143615126495+0.993611310520006i</v>
      </c>
      <c r="Q3546" s="12" t="str">
        <f t="shared" si="1870"/>
        <v>-0.887143615126495+19.3136436022844i</v>
      </c>
      <c r="R3546" s="12" t="str">
        <f t="shared" si="1871"/>
        <v>0.0492323200778207-0.0481949326967647i</v>
      </c>
      <c r="S3546" s="12" t="str">
        <f t="shared" si="1872"/>
        <v>2.07955870842178i</v>
      </c>
      <c r="T3546" s="12" t="str">
        <f t="shared" si="1873"/>
        <v>0.100224191991359+0.10238149995364i</v>
      </c>
      <c r="U3546" s="12" t="str">
        <f t="shared" si="1874"/>
        <v>0.001-0.000984869697350839i</v>
      </c>
      <c r="V3546" s="12" t="str">
        <f t="shared" si="1875"/>
        <v>0.0015-0.000299352491595999i</v>
      </c>
      <c r="W3546" s="12" t="str">
        <f t="shared" si="1876"/>
        <v>0.000670263640096828-0.000366355839426254i</v>
      </c>
      <c r="X3546" s="12" t="str">
        <f t="shared" si="1877"/>
        <v>0.000658454874157176-0.000348480907851774i</v>
      </c>
      <c r="Y3546" s="12" t="str">
        <f t="shared" si="1878"/>
        <v>0.00029+1.52304411846033i</v>
      </c>
      <c r="Z3546" s="12" t="str">
        <f t="shared" si="1879"/>
        <v>-0.00274306139683042-0.00519083391645012i</v>
      </c>
      <c r="AA3546" s="12" t="str">
        <f t="shared" si="1880"/>
        <v>0.00490875710943354-7.88075768283785i</v>
      </c>
      <c r="AB3546" s="12" t="str">
        <f t="shared" si="1881"/>
        <v>0.250178302125668+0.255563345720853i</v>
      </c>
      <c r="AC3546" s="12" t="str">
        <f t="shared" si="1882"/>
        <v>1.05108821227637-0.0461439016192068i</v>
      </c>
      <c r="AD3546" s="12" t="str">
        <f t="shared" si="1883"/>
        <v>0.226906869962425+0.253103127689887i</v>
      </c>
      <c r="AE3546" s="12" t="str">
        <f t="shared" si="1884"/>
        <v>0.000691396823902722-0.00187211329545966i</v>
      </c>
      <c r="AF3546" s="12" t="str">
        <f t="shared" si="1885"/>
        <v>-13.67187189357-0.199646129429234i</v>
      </c>
      <c r="AG3546" s="12" t="str">
        <f t="shared" si="1886"/>
        <v>1.00722464486067-0.00646877940582272i</v>
      </c>
      <c r="AH3546" s="12" t="str">
        <f t="shared" si="1887"/>
        <v>-0.00991787996613879+0.0252109616239782i</v>
      </c>
      <c r="AI3546" s="12">
        <f t="shared" si="1888"/>
        <v>-31.343294251440355</v>
      </c>
      <c r="AJ3546" s="12">
        <f t="shared" si="1889"/>
        <v>111.47445510518389</v>
      </c>
      <c r="AK3546" s="12"/>
      <c r="AL3546" s="12"/>
      <c r="AM3546" s="12"/>
      <c r="AN3546" s="12"/>
    </row>
    <row r="3547" spans="1:40" x14ac:dyDescent="0.35">
      <c r="A3547" s="12"/>
      <c r="B3547" s="12">
        <f t="shared" si="1890"/>
        <v>1617000</v>
      </c>
      <c r="C3547" s="29" t="str">
        <f t="shared" si="1857"/>
        <v>-2.64918874025061E-08+0.00137269156457242i</v>
      </c>
      <c r="D3547" s="28" t="str">
        <f t="shared" si="1858"/>
        <v>-5.39906123596832+0.0105239686617219i</v>
      </c>
      <c r="E3547" s="12" t="str">
        <f t="shared" si="1859"/>
        <v>4200</v>
      </c>
      <c r="F3547" s="12" t="str">
        <f t="shared" si="1860"/>
        <v>0.704225352112676</v>
      </c>
      <c r="G3547" s="12" t="str">
        <f t="shared" si="1856"/>
        <v>0.704225352112676</v>
      </c>
      <c r="H3547" s="12" t="str">
        <f t="shared" si="1861"/>
        <v>8.27281776127337+0.210046825322192i</v>
      </c>
      <c r="I3547" s="12" t="str">
        <f t="shared" si="1862"/>
        <v>6349.94415106837i</v>
      </c>
      <c r="J3547" s="12" t="str">
        <f t="shared" si="1863"/>
        <v>-34488.6469117025+1373.34560117178i</v>
      </c>
      <c r="K3547" s="12" t="str">
        <f t="shared" si="1864"/>
        <v>0.00731997066352989-0.183825457629238i</v>
      </c>
      <c r="L3547" s="12" t="str">
        <f t="shared" si="1865"/>
        <v>0.000398857069836937-0.00839475148459631i</v>
      </c>
      <c r="M3547" s="12" t="str">
        <f t="shared" si="1866"/>
        <v>0.00771882773336683-0.192220209113834i</v>
      </c>
      <c r="N3547" s="12" t="str">
        <f t="shared" si="1867"/>
        <v>-20.3198212834188i</v>
      </c>
      <c r="O3547" s="12" t="str">
        <f t="shared" si="1868"/>
        <v>0.100361714851197-0.994951016981302i</v>
      </c>
      <c r="P3547" s="12" t="str">
        <f t="shared" si="1869"/>
        <v>0.899638285148803+0.994951016981302i</v>
      </c>
      <c r="Q3547" s="12" t="str">
        <f t="shared" si="1870"/>
        <v>-0.899638285148803+19.3248702664375i</v>
      </c>
      <c r="R3547" s="12" t="str">
        <f t="shared" si="1871"/>
        <v>0.0492116503391642-0.0488443625677845i</v>
      </c>
      <c r="S3547" s="12" t="str">
        <f t="shared" si="1872"/>
        <v>2.08084556405819i</v>
      </c>
      <c r="T3547" s="12" t="str">
        <f t="shared" si="1873"/>
        <v>0.101637575178424+0.102401844308233i</v>
      </c>
      <c r="U3547" s="12" t="str">
        <f t="shared" si="1874"/>
        <v>0.001-0.000984260625181789i</v>
      </c>
      <c r="V3547" s="12" t="str">
        <f t="shared" si="1875"/>
        <v>0.0015-0.00029916736327714i</v>
      </c>
      <c r="W3547" s="12" t="str">
        <f t="shared" si="1876"/>
        <v>0.000670194881994281-0.000366164572710572i</v>
      </c>
      <c r="X3547" s="12" t="str">
        <f t="shared" si="1877"/>
        <v>0.000658384601427422-0.000348300797532714i</v>
      </c>
      <c r="Y3547" s="12" t="str">
        <f t="shared" si="1878"/>
        <v>0.00029+1.52398659625641i</v>
      </c>
      <c r="Z3547" s="12" t="str">
        <f t="shared" si="1879"/>
        <v>-0.0027399483515726-0.00518706688162768i</v>
      </c>
      <c r="AA3547" s="12" t="str">
        <f t="shared" si="1880"/>
        <v>0.00490232175644102-7.87588195077458i</v>
      </c>
      <c r="AB3547" s="12" t="str">
        <f t="shared" si="1881"/>
        <v>0.253706370538765+0.255614129029641i</v>
      </c>
      <c r="AC3547" s="12" t="str">
        <f t="shared" si="1882"/>
        <v>1.05109251710357-0.0467944501702789i</v>
      </c>
      <c r="AD3547" s="12" t="str">
        <f t="shared" si="1883"/>
        <v>0.230091192703561+0.253432609924079i</v>
      </c>
      <c r="AE3547" s="12" t="str">
        <f t="shared" si="1884"/>
        <v>0.000684133913502159-0.00188789066722308i</v>
      </c>
      <c r="AF3547" s="12" t="str">
        <f t="shared" si="1885"/>
        <v>-13.6718789972417-0.19952285666047i</v>
      </c>
      <c r="AG3547" s="12" t="str">
        <f t="shared" si="1886"/>
        <v>1.00722962254346-0.00655556176168447i</v>
      </c>
      <c r="AH3547" s="12" t="str">
        <f t="shared" si="1887"/>
        <v>-0.00982572069905279+0.0254262769059246i</v>
      </c>
      <c r="AI3547" s="12">
        <f t="shared" si="1888"/>
        <v>-31.289876048923695</v>
      </c>
      <c r="AJ3547" s="12">
        <f t="shared" si="1889"/>
        <v>111.12850695015726</v>
      </c>
      <c r="AK3547" s="12"/>
      <c r="AL3547" s="12"/>
      <c r="AM3547" s="12"/>
      <c r="AN3547" s="12"/>
    </row>
    <row r="3548" spans="1:40" x14ac:dyDescent="0.35">
      <c r="A3548" s="12"/>
      <c r="B3548" s="12">
        <f t="shared" si="1890"/>
        <v>1618000</v>
      </c>
      <c r="C3548" s="29" t="str">
        <f t="shared" si="1857"/>
        <v>-2.64591510603836E-08+0.00137184317670867i</v>
      </c>
      <c r="D3548" s="28" t="str">
        <f t="shared" si="1858"/>
        <v>-5.39906123571734+0.0105174643547665i</v>
      </c>
      <c r="E3548" s="12" t="str">
        <f t="shared" si="1859"/>
        <v>4200</v>
      </c>
      <c r="F3548" s="12" t="str">
        <f t="shared" si="1860"/>
        <v>0.704225352112676</v>
      </c>
      <c r="G3548" s="12" t="str">
        <f t="shared" si="1856"/>
        <v>0.704225352112676</v>
      </c>
      <c r="H3548" s="12" t="str">
        <f t="shared" si="1861"/>
        <v>8.27282485204202+0.209917200263764i</v>
      </c>
      <c r="I3548" s="12" t="str">
        <f t="shared" si="1862"/>
        <v>6353.87114188536i</v>
      </c>
      <c r="J3548" s="12" t="str">
        <f t="shared" si="1863"/>
        <v>-34531.318911225+1374.19491817931i</v>
      </c>
      <c r="K3548" s="12" t="str">
        <f t="shared" si="1864"/>
        <v>0.00731093906758597-0.183712197697418i</v>
      </c>
      <c r="L3548" s="12" t="str">
        <f t="shared" si="1865"/>
        <v>0.00039836530614706-0.00838958648443017i</v>
      </c>
      <c r="M3548" s="12" t="str">
        <f t="shared" si="1866"/>
        <v>0.00770930437373303-0.192101784181848i</v>
      </c>
      <c r="N3548" s="12" t="str">
        <f t="shared" si="1867"/>
        <v>-20.3323876540331i</v>
      </c>
      <c r="O3548" s="12" t="str">
        <f t="shared" si="1868"/>
        <v>0.0878511965507863-0.996133609143169i</v>
      </c>
      <c r="P3548" s="12" t="str">
        <f t="shared" si="1869"/>
        <v>0.912148803449214+0.996133609143169i</v>
      </c>
      <c r="Q3548" s="12" t="str">
        <f t="shared" si="1870"/>
        <v>-0.912148803449214+19.3362540448899i</v>
      </c>
      <c r="R3548" s="12" t="str">
        <f t="shared" si="1871"/>
        <v>0.0491816357066335-0.049493028556046i</v>
      </c>
      <c r="S3548" s="12" t="str">
        <f t="shared" si="1872"/>
        <v>2.08213241969458i</v>
      </c>
      <c r="T3548" s="12" t="str">
        <f t="shared" si="1873"/>
        <v>0.103051039305413+0.10240267815839i</v>
      </c>
      <c r="U3548" s="12" t="str">
        <f t="shared" si="1874"/>
        <v>0.001-0.000983652305883158i</v>
      </c>
      <c r="V3548" s="12" t="str">
        <f t="shared" si="1875"/>
        <v>0.0015-0.000298982463794274i</v>
      </c>
      <c r="W3548" s="12" t="str">
        <f t="shared" si="1876"/>
        <v>0.000670126215919352-0.000365973495203394i</v>
      </c>
      <c r="X3548" s="12" t="str">
        <f t="shared" si="1877"/>
        <v>0.000658314423190227-0.00034812086284945i</v>
      </c>
      <c r="Y3548" s="12" t="str">
        <f t="shared" si="1878"/>
        <v>0.00029+1.52492907405249i</v>
      </c>
      <c r="Z3548" s="12" t="str">
        <f t="shared" si="1879"/>
        <v>-0.0027368405346613-0.00518330525322571i</v>
      </c>
      <c r="AA3548" s="12" t="str">
        <f t="shared" si="1880"/>
        <v>0.00489589905030484-7.87101224900037i</v>
      </c>
      <c r="AB3548" s="12" t="str">
        <f t="shared" si="1881"/>
        <v>0.25723464099303+0.255616210475371i</v>
      </c>
      <c r="AC3548" s="12" t="str">
        <f t="shared" si="1882"/>
        <v>1.051087430241-0.0474446103187234i</v>
      </c>
      <c r="AD3548" s="12" t="str">
        <f t="shared" si="1883"/>
        <v>0.233279259464648+0.25372204667595i</v>
      </c>
      <c r="AE3548" s="12" t="str">
        <f t="shared" si="1884"/>
        <v>0.00067667068419601-0.00190355439293168i</v>
      </c>
      <c r="AF3548" s="12" t="str">
        <f t="shared" si="1885"/>
        <v>-13.6718860877594-0.199399735908998i</v>
      </c>
      <c r="AG3548" s="12" t="str">
        <f t="shared" si="1886"/>
        <v>1.00723345304514-0.00664234419438696i</v>
      </c>
      <c r="AH3548" s="12" t="str">
        <f t="shared" si="1887"/>
        <v>-0.00973085575889935+0.0256401483637736i</v>
      </c>
      <c r="AI3548" s="12">
        <f t="shared" si="1888"/>
        <v>-31.237205067217175</v>
      </c>
      <c r="AJ3548" s="12">
        <f t="shared" si="1889"/>
        <v>110.78257306427518</v>
      </c>
      <c r="AK3548" s="12"/>
      <c r="AL3548" s="12"/>
      <c r="AM3548" s="12"/>
      <c r="AN3548" s="12"/>
    </row>
    <row r="3549" spans="1:40" x14ac:dyDescent="0.35">
      <c r="A3549" s="12"/>
      <c r="B3549" s="12">
        <f t="shared" si="1890"/>
        <v>1619000</v>
      </c>
      <c r="C3549" s="29" t="str">
        <f t="shared" si="1857"/>
        <v>-2.64264753598256E-08+0.00137099583688428i</v>
      </c>
      <c r="D3549" s="28" t="str">
        <f t="shared" si="1858"/>
        <v>-5.39906123546683+0.0105109680827795i</v>
      </c>
      <c r="E3549" s="12" t="str">
        <f t="shared" si="1859"/>
        <v>4200</v>
      </c>
      <c r="F3549" s="12" t="str">
        <f t="shared" si="1860"/>
        <v>0.704225352112676</v>
      </c>
      <c r="G3549" s="12" t="str">
        <f t="shared" si="1856"/>
        <v>0.704225352112676</v>
      </c>
      <c r="H3549" s="12" t="str">
        <f t="shared" si="1861"/>
        <v>8.27283192968861+0.209787734976799i</v>
      </c>
      <c r="I3549" s="12" t="str">
        <f t="shared" si="1862"/>
        <v>6357.79813270234i</v>
      </c>
      <c r="J3549" s="12" t="str">
        <f t="shared" si="1863"/>
        <v>-34574.0172922+1375.04423518684i</v>
      </c>
      <c r="K3549" s="12" t="str">
        <f t="shared" si="1864"/>
        <v>0.00730192416803092-0.18359907702717i</v>
      </c>
      <c r="L3549" s="12" t="str">
        <f t="shared" si="1865"/>
        <v>0.000397874450681876-0.00838442782164711i</v>
      </c>
      <c r="M3549" s="12" t="str">
        <f t="shared" si="1866"/>
        <v>0.0076997986187128-0.191983504848817i</v>
      </c>
      <c r="N3549" s="12" t="str">
        <f t="shared" si="1867"/>
        <v>-20.3449540246475i</v>
      </c>
      <c r="O3549" s="12" t="str">
        <f t="shared" si="1868"/>
        <v>0.0753268055279342-0.997158900260614i</v>
      </c>
      <c r="P3549" s="12" t="str">
        <f t="shared" si="1869"/>
        <v>0.924673194472066+0.997158900260614i</v>
      </c>
      <c r="Q3549" s="12" t="str">
        <f t="shared" si="1870"/>
        <v>-0.924673194472066+19.3477951243869i</v>
      </c>
      <c r="R3549" s="12" t="str">
        <f t="shared" si="1871"/>
        <v>0.0491422949482891-0.0501407912937227i</v>
      </c>
      <c r="S3549" s="12" t="str">
        <f t="shared" si="1872"/>
        <v>2.08341927533098i</v>
      </c>
      <c r="T3549" s="12" t="str">
        <f t="shared" si="1873"/>
        <v>0.10446429106169+0.102384004529266i</v>
      </c>
      <c r="U3549" s="12" t="str">
        <f t="shared" si="1874"/>
        <v>0.001-0.00098304473805989i</v>
      </c>
      <c r="V3549" s="12" t="str">
        <f t="shared" si="1875"/>
        <v>0.0015-0.00029879779272337i</v>
      </c>
      <c r="W3549" s="12" t="str">
        <f t="shared" si="1876"/>
        <v>0.000670057641726694-0.000365782606628641i</v>
      </c>
      <c r="X3549" s="12" t="str">
        <f t="shared" si="1877"/>
        <v>0.000658244339294399-0.000347941103549862i</v>
      </c>
      <c r="Y3549" s="12" t="str">
        <f t="shared" si="1878"/>
        <v>0.00029+1.52587155184856i</v>
      </c>
      <c r="Z3549" s="12" t="str">
        <f t="shared" si="1879"/>
        <v>-0.00273373793442852-0.00517954902002166i</v>
      </c>
      <c r="AA3549" s="12" t="str">
        <f t="shared" si="1880"/>
        <v>0.00488948895811044-7.86614856633351i</v>
      </c>
      <c r="AB3549" s="12" t="str">
        <f t="shared" si="1881"/>
        <v>0.260762381330333+0.255569597609396i</v>
      </c>
      <c r="AC3549" s="12" t="str">
        <f t="shared" si="1882"/>
        <v>1.05107296490543-0.0480942414658632i</v>
      </c>
      <c r="AD3549" s="12" t="str">
        <f t="shared" si="1883"/>
        <v>0.236470566645192+0.253971397851735i</v>
      </c>
      <c r="AE3549" s="12" t="str">
        <f t="shared" si="1884"/>
        <v>0.000669008746442716-0.0019191021362982i</v>
      </c>
      <c r="AF3549" s="12" t="str">
        <f t="shared" si="1885"/>
        <v>-13.6718931651554-0.19927676689402i</v>
      </c>
      <c r="AG3549" s="12" t="str">
        <f t="shared" si="1886"/>
        <v>1.00723613734172-0.00672911236279145i</v>
      </c>
      <c r="AH3549" s="12" t="str">
        <f t="shared" si="1887"/>
        <v>-0.00963330533880209+0.0258525453178726i</v>
      </c>
      <c r="AI3549" s="12">
        <f t="shared" si="1888"/>
        <v>-31.185270830358839</v>
      </c>
      <c r="AJ3549" s="12">
        <f t="shared" si="1889"/>
        <v>110.43665261069059</v>
      </c>
      <c r="AK3549" s="12"/>
      <c r="AL3549" s="12"/>
      <c r="AM3549" s="12"/>
      <c r="AN3549" s="12"/>
    </row>
    <row r="3550" spans="1:40" x14ac:dyDescent="0.35">
      <c r="A3550" s="12"/>
      <c r="B3550" s="12">
        <f t="shared" si="1890"/>
        <v>1620000</v>
      </c>
      <c r="C3550" s="29" t="str">
        <f t="shared" si="1857"/>
        <v>-2.63938601511461E-08+0.00137014954315844i</v>
      </c>
      <c r="D3550" s="28" t="str">
        <f t="shared" si="1858"/>
        <v>-5.39906123521678+0.0105044798308814i</v>
      </c>
      <c r="E3550" s="12" t="str">
        <f t="shared" si="1859"/>
        <v>4200</v>
      </c>
      <c r="F3550" s="12" t="str">
        <f t="shared" si="1860"/>
        <v>0.704225352112676</v>
      </c>
      <c r="G3550" s="12" t="str">
        <f t="shared" si="1856"/>
        <v>0.704225352112676</v>
      </c>
      <c r="H3550" s="12" t="str">
        <f t="shared" si="1861"/>
        <v>8.27283899424549+0.209658429166304i</v>
      </c>
      <c r="I3550" s="12" t="str">
        <f t="shared" si="1862"/>
        <v>6361.72512351933i</v>
      </c>
      <c r="J3550" s="12" t="str">
        <f t="shared" si="1863"/>
        <v>-34616.7420546276+1375.89355219437i</v>
      </c>
      <c r="K3550" s="12" t="str">
        <f t="shared" si="1864"/>
        <v>0.00729292592375626-0.183486095362204i</v>
      </c>
      <c r="L3550" s="12" t="str">
        <f t="shared" si="1865"/>
        <v>0.000397384501207949-0.00837927548461722i</v>
      </c>
      <c r="M3550" s="12" t="str">
        <f t="shared" si="1866"/>
        <v>0.00769031042496421-0.191865370846821i</v>
      </c>
      <c r="N3550" s="12" t="str">
        <f t="shared" si="1867"/>
        <v>-20.3575203952619i</v>
      </c>
      <c r="O3550" s="12" t="str">
        <f t="shared" si="1868"/>
        <v>0.062790519529273-0.998026728428274i</v>
      </c>
      <c r="P3550" s="12" t="str">
        <f t="shared" si="1869"/>
        <v>0.937209480470727+0.998026728428274i</v>
      </c>
      <c r="Q3550" s="12" t="str">
        <f t="shared" si="1870"/>
        <v>-0.937209480470727+19.3594936668336i</v>
      </c>
      <c r="R3550" s="12" t="str">
        <f t="shared" si="1871"/>
        <v>0.0490936492034927-0.0507875118459107i</v>
      </c>
      <c r="S3550" s="12" t="str">
        <f t="shared" si="1872"/>
        <v>2.08470613096739i</v>
      </c>
      <c r="T3550" s="12" t="str">
        <f t="shared" si="1873"/>
        <v>0.105877037321749+0.102345831486084i</v>
      </c>
      <c r="U3550" s="12" t="str">
        <f t="shared" si="1874"/>
        <v>0.001-0.000982437920320345i</v>
      </c>
      <c r="V3550" s="12" t="str">
        <f t="shared" si="1875"/>
        <v>0.0015-0.000298613349641441i</v>
      </c>
      <c r="W3550" s="12" t="str">
        <f t="shared" si="1876"/>
        <v>0.000669989159271191-0.000365591906710788i</v>
      </c>
      <c r="X3550" s="12" t="str">
        <f t="shared" si="1877"/>
        <v>0.000658174349588993-0.000347761519382328i</v>
      </c>
      <c r="Y3550" s="12" t="str">
        <f t="shared" si="1878"/>
        <v>0.00029+1.52681402964464i</v>
      </c>
      <c r="Z3550" s="12" t="str">
        <f t="shared" si="1879"/>
        <v>-0.002730640539239-0.00517579817082263i</v>
      </c>
      <c r="AA3550" s="12" t="str">
        <f t="shared" si="1880"/>
        <v>0.00488309144704913-7.86129089161978i</v>
      </c>
      <c r="AB3550" s="12" t="str">
        <f t="shared" si="1881"/>
        <v>0.264288859854664+0.255474310564018i</v>
      </c>
      <c r="AC3550" s="12" t="str">
        <f t="shared" si="1882"/>
        <v>1.05104913671234-0.0487432033528576i</v>
      </c>
      <c r="AD3550" s="12" t="str">
        <f t="shared" si="1883"/>
        <v>0.239664610278366+0.254180629684887i</v>
      </c>
      <c r="AE3550" s="12" t="str">
        <f t="shared" si="1884"/>
        <v>0.00066114973753456-0.00193453158319654i</v>
      </c>
      <c r="AF3550" s="12" t="str">
        <f t="shared" si="1885"/>
        <v>-13.6719002294623-0.199153949335423i</v>
      </c>
      <c r="AG3550" s="12" t="str">
        <f t="shared" si="1886"/>
        <v>1.0072376765869-0.00681585195064929i</v>
      </c>
      <c r="AH3550" s="12" t="str">
        <f t="shared" si="1887"/>
        <v>-0.00953308996153496+0.0260634373547482i</v>
      </c>
      <c r="AI3550" s="12">
        <f t="shared" si="1888"/>
        <v>-31.134063135784071</v>
      </c>
      <c r="AJ3550" s="12">
        <f t="shared" si="1889"/>
        <v>110.09074475120322</v>
      </c>
      <c r="AK3550" s="12"/>
      <c r="AL3550" s="12"/>
      <c r="AM3550" s="12"/>
      <c r="AN3550" s="12"/>
    </row>
    <row r="3551" spans="1:40" x14ac:dyDescent="0.35">
      <c r="A3551" s="12"/>
      <c r="B3551" s="12">
        <f t="shared" si="1890"/>
        <v>1621000</v>
      </c>
      <c r="C3551" s="29" t="str">
        <f t="shared" si="1857"/>
        <v>-2.63613052851202E-08+0.00136930429359511i</v>
      </c>
      <c r="D3551" s="28" t="str">
        <f t="shared" si="1858"/>
        <v>-5.39906123496719+0.0104979995842292i</v>
      </c>
      <c r="E3551" s="12" t="str">
        <f t="shared" si="1859"/>
        <v>4200</v>
      </c>
      <c r="F3551" s="12" t="str">
        <f t="shared" si="1860"/>
        <v>0.704225352112676</v>
      </c>
      <c r="G3551" s="12" t="str">
        <f t="shared" si="1856"/>
        <v>0.704225352112676</v>
      </c>
      <c r="H3551" s="12" t="str">
        <f t="shared" si="1861"/>
        <v>8.27284604574493+0.209529282538013i</v>
      </c>
      <c r="I3551" s="12" t="str">
        <f t="shared" si="1862"/>
        <v>6365.65211433632i</v>
      </c>
      <c r="J3551" s="12" t="str">
        <f t="shared" si="1863"/>
        <v>-34659.4931985076+1376.74286920189i</v>
      </c>
      <c r="K3551" s="12" t="str">
        <f t="shared" si="1864"/>
        <v>0.00728394429377994-0.183373252446861i</v>
      </c>
      <c r="L3551" s="12" t="str">
        <f t="shared" si="1865"/>
        <v>0.000396895455498683-0.00837412946173887i</v>
      </c>
      <c r="M3551" s="12" t="str">
        <f t="shared" si="1866"/>
        <v>0.00768083974927862-0.1917473819086i</v>
      </c>
      <c r="N3551" s="12" t="str">
        <f t="shared" si="1867"/>
        <v>-20.3700867658762i</v>
      </c>
      <c r="O3551" s="12" t="str">
        <f t="shared" si="1868"/>
        <v>0.0502443181797903-0.998736956606016i</v>
      </c>
      <c r="P3551" s="12" t="str">
        <f t="shared" si="1869"/>
        <v>0.94975568182021+0.998736956606016i</v>
      </c>
      <c r="Q3551" s="12" t="str">
        <f t="shared" si="1870"/>
        <v>-0.94975568182021+19.3713498092702i</v>
      </c>
      <c r="R3551" s="12" t="str">
        <f t="shared" si="1871"/>
        <v>0.0490357219717501-0.0514330517586462i</v>
      </c>
      <c r="S3551" s="12" t="str">
        <f t="shared" si="1872"/>
        <v>2.08599298660378i</v>
      </c>
      <c r="T3551" s="12" t="str">
        <f t="shared" si="1873"/>
        <v>0.107288985248165+0.102288172126124i</v>
      </c>
      <c r="U3551" s="12" t="str">
        <f t="shared" si="1874"/>
        <v>0.001-0.000981831851276345i</v>
      </c>
      <c r="V3551" s="12" t="str">
        <f t="shared" si="1875"/>
        <v>0.0015-0.000298429134126548i</v>
      </c>
      <c r="W3551" s="12" t="str">
        <f t="shared" si="1876"/>
        <v>0.000669920768407969-0.000365401395174889i</v>
      </c>
      <c r="X3551" s="12" t="str">
        <f t="shared" si="1877"/>
        <v>0.000658104453923331-0.000347582110095751i</v>
      </c>
      <c r="Y3551" s="12" t="str">
        <f t="shared" si="1878"/>
        <v>0.00029+1.52775650744072i</v>
      </c>
      <c r="Z3551" s="12" t="str">
        <f t="shared" si="1879"/>
        <v>-0.00272754833749036-0.0051720526944656i</v>
      </c>
      <c r="AA3551" s="12" t="str">
        <f t="shared" si="1880"/>
        <v>0.0048767064844181-7.85643921373274i</v>
      </c>
      <c r="AB3551" s="12" t="str">
        <f t="shared" si="1881"/>
        <v>0.267813345589116+0.255330382032495i</v>
      </c>
      <c r="AC3551" s="12" t="str">
        <f t="shared" si="1882"/>
        <v>1.05101596366664-0.0493913561093824i</v>
      </c>
      <c r="AD3551" s="12" t="str">
        <f t="shared" si="1883"/>
        <v>0.242860886110332+0.25434971473773i</v>
      </c>
      <c r="AE3551" s="12" t="str">
        <f t="shared" si="1884"/>
        <v>0.000653095321294162-0.00194984044196129i</v>
      </c>
      <c r="AF3551" s="12" t="str">
        <f t="shared" si="1885"/>
        <v>-13.6719072807121-0.199031282953784i</v>
      </c>
      <c r="AG3551" s="12" t="str">
        <f t="shared" si="1886"/>
        <v>1.00723807211153-0.00690254866878164i</v>
      </c>
      <c r="AH3551" s="12" t="str">
        <f t="shared" si="1887"/>
        <v>-0.00943023047623341+0.0262727943302355i</v>
      </c>
      <c r="AI3551" s="12">
        <f t="shared" si="1888"/>
        <v>-31.083572045422919</v>
      </c>
      <c r="AJ3551" s="12">
        <f t="shared" si="1889"/>
        <v>109.74484864637691</v>
      </c>
      <c r="AK3551" s="12"/>
      <c r="AL3551" s="12"/>
      <c r="AM3551" s="12"/>
      <c r="AN3551" s="12"/>
    </row>
    <row r="3552" spans="1:40" x14ac:dyDescent="0.35">
      <c r="A3552" s="12"/>
      <c r="B3552" s="12">
        <f t="shared" si="1890"/>
        <v>1622000</v>
      </c>
      <c r="C3552" s="29" t="str">
        <f t="shared" si="1857"/>
        <v>-2.63288106129842E-08+0.00136846008626306i</v>
      </c>
      <c r="D3552" s="28" t="str">
        <f t="shared" si="1858"/>
        <v>-5.39906123471807+0.0104915273280168i</v>
      </c>
      <c r="E3552" s="12" t="str">
        <f t="shared" si="1859"/>
        <v>4200</v>
      </c>
      <c r="F3552" s="12" t="str">
        <f t="shared" si="1860"/>
        <v>0.704225352112676</v>
      </c>
      <c r="G3552" s="12" t="str">
        <f t="shared" si="1856"/>
        <v>0.704225352112676</v>
      </c>
      <c r="H3552" s="12" t="str">
        <f t="shared" si="1861"/>
        <v>8.27285308421907+0.209400294798387i</v>
      </c>
      <c r="I3552" s="12" t="str">
        <f t="shared" si="1862"/>
        <v>6369.57910515331i</v>
      </c>
      <c r="J3552" s="12" t="str">
        <f t="shared" si="1863"/>
        <v>-34702.2707238404+1377.59218620942i</v>
      </c>
      <c r="K3552" s="12" t="str">
        <f t="shared" si="1864"/>
        <v>0.0072749792372457-0.183260548026105i</v>
      </c>
      <c r="L3552" s="12" t="str">
        <f t="shared" si="1865"/>
        <v>0.000396407311334322-0.00836898974143873i</v>
      </c>
      <c r="M3552" s="12" t="str">
        <f t="shared" si="1866"/>
        <v>0.00767138654858002-0.191629537767544i</v>
      </c>
      <c r="N3552" s="12" t="str">
        <f t="shared" si="1867"/>
        <v>-20.3826531364906i</v>
      </c>
      <c r="O3552" s="12" t="str">
        <f t="shared" si="1868"/>
        <v>0.0376901826699135-0.99928947264059i</v>
      </c>
      <c r="P3552" s="12" t="str">
        <f t="shared" si="1869"/>
        <v>0.962309817330086+0.99928947264059i</v>
      </c>
      <c r="Q3552" s="12" t="str">
        <f t="shared" si="1870"/>
        <v>-0.962309817330086+19.38336366385i</v>
      </c>
      <c r="R3552" s="12" t="str">
        <f t="shared" si="1871"/>
        <v>0.048968539100391-0.0520772731065918i</v>
      </c>
      <c r="S3552" s="12" t="str">
        <f t="shared" si="1872"/>
        <v>2.08727984224019i</v>
      </c>
      <c r="T3552" s="12" t="str">
        <f t="shared" si="1873"/>
        <v>0.108699842394226+0.102211044568197i</v>
      </c>
      <c r="U3552" s="12" t="str">
        <f t="shared" si="1874"/>
        <v>0.001-0.000981226529543127i</v>
      </c>
      <c r="V3552" s="12" t="str">
        <f t="shared" si="1875"/>
        <v>0.0015-0.00029824514575779i</v>
      </c>
      <c r="W3552" s="12" t="str">
        <f t="shared" si="1876"/>
        <v>0.000669852468992391-0.000365211071746531i</v>
      </c>
      <c r="X3552" s="12" t="str">
        <f t="shared" si="1877"/>
        <v>0.000658034652146985-0.000347402875439513i</v>
      </c>
      <c r="Y3552" s="12" t="str">
        <f t="shared" si="1878"/>
        <v>0.00029+1.52869898523679i</v>
      </c>
      <c r="Z3552" s="12" t="str">
        <f t="shared" si="1879"/>
        <v>-0.0027244613176125-0.00516831257981698i</v>
      </c>
      <c r="AA3552" s="12" t="str">
        <f t="shared" si="1880"/>
        <v>0.00487033403761956-7.85159352157323i</v>
      </c>
      <c r="AB3552" s="12" t="str">
        <f t="shared" si="1881"/>
        <v>0.271335108532078+0.255137857242762i</v>
      </c>
      <c r="AC3552" s="12" t="str">
        <f t="shared" si="1882"/>
        <v>1.05097346615218-0.0500385603020228i</v>
      </c>
      <c r="AD3552" s="12" t="str">
        <f t="shared" si="1883"/>
        <v>0.246058889679544+0.254478631902125i</v>
      </c>
      <c r="AE3552" s="12" t="str">
        <f t="shared" si="1884"/>
        <v>0.000644847187767767-0.00196502644368288i</v>
      </c>
      <c r="AF3552" s="12" t="str">
        <f t="shared" si="1885"/>
        <v>-13.6719143189371-0.19890876747037i</v>
      </c>
      <c r="AG3552" s="12" t="str">
        <f t="shared" si="1886"/>
        <v>1.00723732542312-0.00698918825725001i</v>
      </c>
      <c r="AH3552" s="12" t="str">
        <f t="shared" si="1887"/>
        <v>-0.00932474805508511+0.0264805863725707i</v>
      </c>
      <c r="AI3552" s="12">
        <f t="shared" si="1888"/>
        <v>-31.033787877165405</v>
      </c>
      <c r="AJ3552" s="12">
        <f t="shared" si="1889"/>
        <v>109.39896345565634</v>
      </c>
      <c r="AK3552" s="12"/>
      <c r="AL3552" s="12"/>
      <c r="AM3552" s="12"/>
      <c r="AN3552" s="12"/>
    </row>
    <row r="3553" spans="1:40" x14ac:dyDescent="0.35">
      <c r="A3553" s="12"/>
      <c r="B3553" s="12">
        <f t="shared" si="1890"/>
        <v>1623000</v>
      </c>
      <c r="C3553" s="29" t="str">
        <f t="shared" si="1857"/>
        <v>-2.62963759864313E-08+0.0013676169192358i</v>
      </c>
      <c r="D3553" s="28" t="str">
        <f t="shared" si="1858"/>
        <v>-5.3990612344694+0.0104850630474745i</v>
      </c>
      <c r="E3553" s="12" t="str">
        <f t="shared" si="1859"/>
        <v>4200</v>
      </c>
      <c r="F3553" s="12" t="str">
        <f t="shared" si="1860"/>
        <v>0.704225352112676</v>
      </c>
      <c r="G3553" s="12" t="str">
        <f t="shared" si="1856"/>
        <v>0.704225352112676</v>
      </c>
      <c r="H3553" s="12" t="str">
        <f t="shared" si="1861"/>
        <v>8.27286010969995+0.209271465654601i</v>
      </c>
      <c r="I3553" s="12" t="str">
        <f t="shared" si="1862"/>
        <v>6373.50609597029i</v>
      </c>
      <c r="J3553" s="12" t="str">
        <f t="shared" si="1863"/>
        <v>-34745.0746306257+1378.44150321695i</v>
      </c>
      <c r="K3553" s="12" t="str">
        <f t="shared" si="1864"/>
        <v>0.00726603071342288-0.183147981845525i</v>
      </c>
      <c r="L3553" s="12" t="str">
        <f t="shared" si="1865"/>
        <v>0.000395920066501908-0.00836385631217167i</v>
      </c>
      <c r="M3553" s="12" t="str">
        <f t="shared" si="1866"/>
        <v>0.00766195077992479-0.191511838157697i</v>
      </c>
      <c r="N3553" s="12" t="str">
        <f t="shared" si="1867"/>
        <v>-20.3952195071049i</v>
      </c>
      <c r="O3553" s="12" t="str">
        <f t="shared" si="1868"/>
        <v>0.025130095443374-0.999684189283299i</v>
      </c>
      <c r="P3553" s="12" t="str">
        <f t="shared" si="1869"/>
        <v>0.974869904556626+0.999684189283299i</v>
      </c>
      <c r="Q3553" s="12" t="str">
        <f t="shared" si="1870"/>
        <v>-0.974869904556626+19.3955353178216i</v>
      </c>
      <c r="R3553" s="12" t="str">
        <f t="shared" si="1871"/>
        <v>0.0488921287710972-0.0527200385402985i</v>
      </c>
      <c r="S3553" s="12" t="str">
        <f t="shared" si="1872"/>
        <v>2.08856669787658i</v>
      </c>
      <c r="T3553" s="12" t="str">
        <f t="shared" si="1873"/>
        <v>0.110109316806037+0.102114471939607i</v>
      </c>
      <c r="U3553" s="12" t="str">
        <f t="shared" si="1874"/>
        <v>0.001-0.00098062195373934i</v>
      </c>
      <c r="V3553" s="12" t="str">
        <f t="shared" si="1875"/>
        <v>0.0015-0.000298061384115302i</v>
      </c>
      <c r="W3553" s="12" t="str">
        <f t="shared" si="1876"/>
        <v>0.000669784260880046-0.000365020936151884i</v>
      </c>
      <c r="X3553" s="12" t="str">
        <f t="shared" si="1877"/>
        <v>0.000657964944109775-0.000347223815163524i</v>
      </c>
      <c r="Y3553" s="12" t="str">
        <f t="shared" si="1878"/>
        <v>0.00029+1.52964146303287i</v>
      </c>
      <c r="Z3553" s="12" t="str">
        <f t="shared" si="1879"/>
        <v>-0.00272137946806804-0.00516457781577262i</v>
      </c>
      <c r="AA3553" s="12" t="str">
        <f t="shared" si="1880"/>
        <v>0.00486397407416045-7.84675380406947i</v>
      </c>
      <c r="AB3553" s="12" t="str">
        <f t="shared" si="1881"/>
        <v>0.274853419912097+0.25489679392489i</v>
      </c>
      <c r="AC3553" s="12" t="str">
        <f t="shared" si="1882"/>
        <v>1.05092166692012-0.0506846769822819i</v>
      </c>
      <c r="AD3553" s="12" t="str">
        <f t="shared" si="1883"/>
        <v>0.24925811639569+0.25456736639911i</v>
      </c>
      <c r="AE3553" s="12" t="str">
        <f t="shared" si="1884"/>
        <v>0.000636407052915959-0.00198008734249714i</v>
      </c>
      <c r="AF3553" s="12" t="str">
        <f t="shared" si="1885"/>
        <v>-13.6719213441694-0.198786402607126i</v>
      </c>
      <c r="AG3553" s="12" t="str">
        <f t="shared" si="1886"/>
        <v>1.00723543820523-0.00707575648750906i</v>
      </c>
      <c r="AH3553" s="12" t="str">
        <f t="shared" si="1887"/>
        <v>-0.00921666419000748+0.0266867838854284i</v>
      </c>
      <c r="AI3553" s="12">
        <f t="shared" si="1888"/>
        <v>-30.984701196681605</v>
      </c>
      <c r="AJ3553" s="12">
        <f t="shared" si="1889"/>
        <v>109.05308833750925</v>
      </c>
      <c r="AK3553" s="12"/>
      <c r="AL3553" s="12"/>
      <c r="AM3553" s="12"/>
      <c r="AN3553" s="12"/>
    </row>
    <row r="3554" spans="1:40" x14ac:dyDescent="0.35">
      <c r="A3554" s="12"/>
      <c r="B3554" s="12">
        <f t="shared" si="1890"/>
        <v>1624000</v>
      </c>
      <c r="C3554" s="29" t="str">
        <f t="shared" si="1857"/>
        <v>-2.62640012576114E-08+0.00136677479059158i</v>
      </c>
      <c r="D3554" s="28" t="str">
        <f t="shared" si="1858"/>
        <v>-5.39906123422119+0.0104786067278688i</v>
      </c>
      <c r="E3554" s="12" t="str">
        <f t="shared" si="1859"/>
        <v>4200</v>
      </c>
      <c r="F3554" s="12" t="str">
        <f t="shared" si="1860"/>
        <v>0.704225352112676</v>
      </c>
      <c r="G3554" s="12" t="str">
        <f t="shared" si="1856"/>
        <v>0.704225352112676</v>
      </c>
      <c r="H3554" s="12" t="str">
        <f t="shared" si="1861"/>
        <v>8.27286712221954+0.209142794814555i</v>
      </c>
      <c r="I3554" s="12" t="str">
        <f t="shared" si="1862"/>
        <v>6377.43308678728i</v>
      </c>
      <c r="J3554" s="12" t="str">
        <f t="shared" si="1863"/>
        <v>-34787.9049188635+1379.29082022448i</v>
      </c>
      <c r="K3554" s="12" t="str">
        <f t="shared" si="1864"/>
        <v>0.00725709868170577-0.183035553651334i</v>
      </c>
      <c r="L3554" s="12" t="str">
        <f t="shared" si="1865"/>
        <v>0.000395433718795276-0.00835872916242075i</v>
      </c>
      <c r="M3554" s="12" t="str">
        <f t="shared" si="1866"/>
        <v>0.00765253240050105-0.191394282813755i</v>
      </c>
      <c r="N3554" s="12" t="str">
        <f t="shared" si="1867"/>
        <v>-20.4077858777193i</v>
      </c>
      <c r="O3554" s="12" t="str">
        <f t="shared" si="1868"/>
        <v>0.0125660398833508-0.999921044203816i</v>
      </c>
      <c r="P3554" s="12" t="str">
        <f t="shared" si="1869"/>
        <v>0.987433960116649+0.999921044203816i</v>
      </c>
      <c r="Q3554" s="12" t="str">
        <f t="shared" si="1870"/>
        <v>-0.987433960116649+19.4078648335155i</v>
      </c>
      <c r="R3554" s="12" t="str">
        <f t="shared" si="1871"/>
        <v>0.0488065214852862-0.0533612113331476i</v>
      </c>
      <c r="S3554" s="12" t="str">
        <f t="shared" si="1872"/>
        <v>2.08985355351298i</v>
      </c>
      <c r="T3554" s="12" t="str">
        <f t="shared" si="1873"/>
        <v>0.111517117124336+0.101998482360633i</v>
      </c>
      <c r="U3554" s="12" t="str">
        <f t="shared" si="1874"/>
        <v>0.001-0.000980018122487045i</v>
      </c>
      <c r="V3554" s="12" t="str">
        <f t="shared" si="1875"/>
        <v>0.0015-0.000297877848780256i</v>
      </c>
      <c r="W3554" s="12" t="str">
        <f t="shared" si="1876"/>
        <v>0.000669716143926764-0.000364830988117655i</v>
      </c>
      <c r="X3554" s="12" t="str">
        <f t="shared" si="1877"/>
        <v>0.000657895329661782-0.000347044929018176i</v>
      </c>
      <c r="Y3554" s="12" t="str">
        <f t="shared" si="1878"/>
        <v>0.00029+1.53058394082895i</v>
      </c>
      <c r="Z3554" s="12" t="str">
        <f t="shared" si="1879"/>
        <v>-0.00271830277735178-0.0051608483912579i</v>
      </c>
      <c r="AA3554" s="12" t="str">
        <f t="shared" si="1880"/>
        <v>0.00485762656165238-7.84192005017713i</v>
      </c>
      <c r="AB3554" s="12" t="str">
        <f t="shared" si="1881"/>
        <v>0.278367552442039+0.254607262272348i</v>
      </c>
      <c r="AC3554" s="12" t="str">
        <f t="shared" si="1882"/>
        <v>1.0508605910761-0.0513295677343224i</v>
      </c>
      <c r="AD3554" s="12" t="str">
        <f t="shared" si="1883"/>
        <v>0.252458061619003+0.254615909777627i</v>
      </c>
      <c r="AE3554" s="12" t="str">
        <f t="shared" si="1884"/>
        <v>0.000627776658300752-0.00199502091587299i</v>
      </c>
      <c r="AF3554" s="12" t="str">
        <f t="shared" si="1885"/>
        <v>-13.6719283564407-0.198664188086686i</v>
      </c>
      <c r="AG3554" s="12" t="str">
        <f t="shared" si="1886"/>
        <v>1.00723241231697-0.00716223916456186i</v>
      </c>
      <c r="AH3554" s="12" t="str">
        <f t="shared" si="1887"/>
        <v>-0.00910600068929757+0.0268913575509541i</v>
      </c>
      <c r="AI3554" s="12">
        <f t="shared" si="1888"/>
        <v>-30.9363028095662</v>
      </c>
      <c r="AJ3554" s="12">
        <f t="shared" si="1889"/>
        <v>108.70722244953097</v>
      </c>
      <c r="AK3554" s="12"/>
      <c r="AL3554" s="12"/>
      <c r="AM3554" s="12"/>
      <c r="AN3554" s="12"/>
    </row>
    <row r="3555" spans="1:40" x14ac:dyDescent="0.35">
      <c r="A3555" s="12"/>
      <c r="B3555" s="12">
        <f t="shared" si="1890"/>
        <v>1625000</v>
      </c>
      <c r="C3555" s="29" t="str">
        <f t="shared" si="1857"/>
        <v>-2.62316862791288E-08+0.00136593369841336i</v>
      </c>
      <c r="D3555" s="28" t="str">
        <f t="shared" si="1858"/>
        <v>-5.39906123397344+0.0104721583545024i</v>
      </c>
      <c r="E3555" s="12" t="str">
        <f t="shared" si="1859"/>
        <v>4200</v>
      </c>
      <c r="F3555" s="12" t="str">
        <f t="shared" si="1860"/>
        <v>0.704225352112676</v>
      </c>
      <c r="G3555" s="12" t="str">
        <f t="shared" si="1856"/>
        <v>0.704225352112676</v>
      </c>
      <c r="H3555" s="12" t="str">
        <f t="shared" si="1861"/>
        <v>8.27287412180969+0.209014281986863i</v>
      </c>
      <c r="I3555" s="12" t="str">
        <f t="shared" si="1862"/>
        <v>6381.36007760427i</v>
      </c>
      <c r="J3555" s="12" t="str">
        <f t="shared" si="1863"/>
        <v>-34830.7615885538+1380.140137232i</v>
      </c>
      <c r="K3555" s="12" t="str">
        <f t="shared" si="1864"/>
        <v>0.00724818310161308-0.182923263190361i</v>
      </c>
      <c r="L3555" s="12" t="str">
        <f t="shared" si="1865"/>
        <v>0.000394948266015007-0.00835360828069698i</v>
      </c>
      <c r="M3555" s="12" t="str">
        <f t="shared" si="1866"/>
        <v>0.00764313136762809-0.191276871471058i</v>
      </c>
      <c r="N3555" s="12" t="str">
        <f t="shared" si="1867"/>
        <v>-20.4203522483337i</v>
      </c>
      <c r="O3555" s="12" t="str">
        <f t="shared" si="1868"/>
        <v>-4.36125744893157E-14-i</v>
      </c>
      <c r="P3555" s="12" t="str">
        <f t="shared" si="1869"/>
        <v>1.00000000000004+i</v>
      </c>
      <c r="Q3555" s="12" t="str">
        <f t="shared" si="1870"/>
        <v>-1.00000000000004+19.4203522483337i</v>
      </c>
      <c r="R3555" s="12" t="str">
        <f t="shared" si="1871"/>
        <v>0.0487117500483743-0.0540006554277818i</v>
      </c>
      <c r="S3555" s="12" t="str">
        <f t="shared" si="1872"/>
        <v>2.09114040914939i</v>
      </c>
      <c r="T3555" s="12" t="str">
        <f t="shared" si="1873"/>
        <v>0.112922952685587+0.10186310892654i</v>
      </c>
      <c r="U3555" s="12" t="str">
        <f t="shared" si="1874"/>
        <v>0.001-0.000979415034411666i</v>
      </c>
      <c r="V3555" s="12" t="str">
        <f t="shared" si="1875"/>
        <v>0.0015-0.000297694539334852i</v>
      </c>
      <c r="W3555" s="12" t="str">
        <f t="shared" si="1876"/>
        <v>0.000669648117988604-0.000364641227371106i</v>
      </c>
      <c r="X3555" s="12" t="str">
        <f t="shared" si="1877"/>
        <v>0.000657825808653333-0.000346866216754367i</v>
      </c>
      <c r="Y3555" s="12" t="str">
        <f t="shared" si="1878"/>
        <v>0.00029+1.53152641862502i</v>
      </c>
      <c r="Z3555" s="12" t="str">
        <f t="shared" si="1879"/>
        <v>-0.00271523123399078-0.00515712429522736i</v>
      </c>
      <c r="AA3555" s="12" t="str">
        <f t="shared" si="1880"/>
        <v>0.00485129146781069-7.83709224887892i</v>
      </c>
      <c r="AB3555" s="12" t="str">
        <f t="shared" si="1881"/>
        <v>0.281876780571432+0.254269344897098i</v>
      </c>
      <c r="AC3555" s="12" t="str">
        <f t="shared" si="1882"/>
        <v>1.0507902660663-0.0519730947222282i</v>
      </c>
      <c r="AD3555" s="12" t="str">
        <f t="shared" si="1883"/>
        <v>0.255658220739064+0.25462425991221i</v>
      </c>
      <c r="AE3555" s="12" t="str">
        <f t="shared" si="1884"/>
        <v>0.000618957770770327-0.00200982496489344i</v>
      </c>
      <c r="AF3555" s="12" t="str">
        <f t="shared" si="1885"/>
        <v>-13.6719353557831-0.198542123632361i</v>
      </c>
      <c r="AG3555" s="12" t="str">
        <f t="shared" si="1886"/>
        <v>1.00722824979233-0.0072486221290924i</v>
      </c>
      <c r="AH3555" s="12" t="str">
        <f t="shared" si="1887"/>
        <v>-0.00899277967427222+0.0270942783327338i</v>
      </c>
      <c r="AI3555" s="12">
        <f t="shared" si="1888"/>
        <v>-30.888583753806852</v>
      </c>
      <c r="AJ3555" s="12">
        <f t="shared" si="1889"/>
        <v>108.36136494858528</v>
      </c>
      <c r="AK3555" s="12"/>
      <c r="AL3555" s="12"/>
      <c r="AM3555" s="12"/>
      <c r="AN3555" s="12"/>
    </row>
    <row r="3556" spans="1:40" x14ac:dyDescent="0.35">
      <c r="A3556" s="12"/>
      <c r="B3556" s="12">
        <f t="shared" si="1890"/>
        <v>1626000</v>
      </c>
      <c r="C3556" s="29" t="str">
        <f t="shared" si="1857"/>
        <v>-2.61994309040425E-08+0.00136509364078889i</v>
      </c>
      <c r="D3556" s="28" t="str">
        <f t="shared" si="1858"/>
        <v>-5.39906123372616+0.0104657179127148i</v>
      </c>
      <c r="E3556" s="12" t="str">
        <f t="shared" si="1859"/>
        <v>4200</v>
      </c>
      <c r="F3556" s="12" t="str">
        <f t="shared" si="1860"/>
        <v>0.704225352112676</v>
      </c>
      <c r="G3556" s="12" t="str">
        <f t="shared" si="1856"/>
        <v>0.704225352112676</v>
      </c>
      <c r="H3556" s="12" t="str">
        <f t="shared" si="1861"/>
        <v>8.27288110850217+0.208885926880851i</v>
      </c>
      <c r="I3556" s="12" t="str">
        <f t="shared" si="1862"/>
        <v>6385.28706842125i</v>
      </c>
      <c r="J3556" s="12" t="str">
        <f t="shared" si="1863"/>
        <v>-34873.6446396969+1380.98945423953i</v>
      </c>
      <c r="K3556" s="12" t="str">
        <f t="shared" si="1864"/>
        <v>0.00723928393278761-0.182811110210052i</v>
      </c>
      <c r="L3556" s="12" t="str">
        <f t="shared" si="1865"/>
        <v>0.000394463705968416-0.00834849365553933i</v>
      </c>
      <c r="M3556" s="12" t="str">
        <f t="shared" si="1866"/>
        <v>0.00763374763875603-0.191159603865591i</v>
      </c>
      <c r="N3556" s="12" t="str">
        <f t="shared" si="1867"/>
        <v>-20.432918618948i</v>
      </c>
      <c r="O3556" s="12" t="str">
        <f t="shared" si="1868"/>
        <v>-0.0125660398833386-0.999921044203816i</v>
      </c>
      <c r="P3556" s="12" t="str">
        <f t="shared" si="1869"/>
        <v>1.01256603988334+0.999921044203816i</v>
      </c>
      <c r="Q3556" s="12" t="str">
        <f t="shared" si="1870"/>
        <v>-1.01256603988334+19.4329975747442i</v>
      </c>
      <c r="R3556" s="12" t="str">
        <f t="shared" si="1871"/>
        <v>0.0486078495529223-0.0546382354821224i</v>
      </c>
      <c r="S3556" s="12" t="str">
        <f t="shared" si="1872"/>
        <v>2.09242726478578i</v>
      </c>
      <c r="T3556" s="12" t="str">
        <f t="shared" si="1873"/>
        <v>0.114326533622579+0.10170838968714i</v>
      </c>
      <c r="U3556" s="12" t="str">
        <f t="shared" si="1874"/>
        <v>0.001-0.000978812688142038i</v>
      </c>
      <c r="V3556" s="12" t="str">
        <f t="shared" si="1875"/>
        <v>0.0015-0.000297511455362321i</v>
      </c>
      <c r="W3556" s="12" t="str">
        <f t="shared" si="1876"/>
        <v>0.000669580182921861-0.000364451653640057i</v>
      </c>
      <c r="X3556" s="12" t="str">
        <f t="shared" si="1877"/>
        <v>0.000657756380935007-0.000346687678123492i</v>
      </c>
      <c r="Y3556" s="12" t="str">
        <f t="shared" si="1878"/>
        <v>0.00029+1.5324688964211i</v>
      </c>
      <c r="Z3556" s="12" t="str">
        <f t="shared" si="1879"/>
        <v>-0.00271216482654421-0.00515340551666471i</v>
      </c>
      <c r="AA3556" s="12" t="str">
        <f t="shared" si="1880"/>
        <v>0.0048449687604544-7.83227038918473i</v>
      </c>
      <c r="AB3556" s="12" t="str">
        <f t="shared" si="1881"/>
        <v>0.285380380737576+0.253883136778576i</v>
      </c>
      <c r="AC3556" s="12" t="str">
        <f t="shared" si="1882"/>
        <v>1.05071072166235-0.0526151207369031i</v>
      </c>
      <c r="AD3556" s="12" t="str">
        <f t="shared" si="1883"/>
        <v>0.258858089253779+0.254592420999727i</v>
      </c>
      <c r="AE3556" s="12" t="str">
        <f t="shared" si="1884"/>
        <v>0.000609952182140475-0.00202449731453391i</v>
      </c>
      <c r="AF3556" s="12" t="str">
        <f t="shared" si="1885"/>
        <v>-13.6719423422283-0.198420208968136i</v>
      </c>
      <c r="AG3556" s="12" t="str">
        <f t="shared" si="1886"/>
        <v>1.00722295283958-0.00733489125959565i</v>
      </c>
      <c r="AH3556" s="12" t="str">
        <f t="shared" si="1887"/>
        <v>-0.0088770235758827+0.0272955174787439i</v>
      </c>
      <c r="AI3556" s="12">
        <f t="shared" si="1888"/>
        <v>-30.841535292550208</v>
      </c>
      <c r="AJ3556" s="12">
        <f t="shared" si="1889"/>
        <v>108.01551499092147</v>
      </c>
      <c r="AK3556" s="12"/>
      <c r="AL3556" s="12"/>
      <c r="AM3556" s="12"/>
      <c r="AN3556" s="12"/>
    </row>
    <row r="3557" spans="1:40" x14ac:dyDescent="0.35">
      <c r="A3557" s="12"/>
      <c r="B3557" s="12">
        <f t="shared" si="1890"/>
        <v>1627000</v>
      </c>
      <c r="C3557" s="29" t="str">
        <f t="shared" si="1857"/>
        <v>-2.61672349858613E-08+0.00136425461581053i</v>
      </c>
      <c r="D3557" s="28" t="str">
        <f t="shared" si="1858"/>
        <v>-5.39906123347932+0.0104592853878807i</v>
      </c>
      <c r="E3557" s="12" t="str">
        <f t="shared" si="1859"/>
        <v>4200</v>
      </c>
      <c r="F3557" s="12" t="str">
        <f t="shared" si="1860"/>
        <v>0.704225352112676</v>
      </c>
      <c r="G3557" s="12" t="str">
        <f t="shared" si="1856"/>
        <v>0.704225352112676</v>
      </c>
      <c r="H3557" s="12" t="str">
        <f t="shared" si="1861"/>
        <v>8.27288808232862+0.208757729206559i</v>
      </c>
      <c r="I3557" s="12" t="str">
        <f t="shared" si="1862"/>
        <v>6389.21405923824i</v>
      </c>
      <c r="J3557" s="12" t="str">
        <f t="shared" si="1863"/>
        <v>-34916.5540722924+1381.83877124706i</v>
      </c>
      <c r="K3557" s="12" t="str">
        <f t="shared" si="1864"/>
        <v>0.00723040113499597-0.182699094458476i</v>
      </c>
      <c r="L3557" s="12" t="str">
        <f t="shared" si="1865"/>
        <v>0.000393980036469522-0.00834338527551464i</v>
      </c>
      <c r="M3557" s="12" t="str">
        <f t="shared" si="1866"/>
        <v>0.00762438117146549-0.191042479733991i</v>
      </c>
      <c r="N3557" s="12" t="str">
        <f t="shared" si="1867"/>
        <v>-20.4454849895624i</v>
      </c>
      <c r="O3557" s="12" t="str">
        <f t="shared" si="1868"/>
        <v>-0.0251300954433618-0.999684189283299i</v>
      </c>
      <c r="P3557" s="12" t="str">
        <f t="shared" si="1869"/>
        <v>1.02513009544336+0.999684189283299i</v>
      </c>
      <c r="Q3557" s="12" t="str">
        <f t="shared" si="1870"/>
        <v>-1.02513009544336+19.4458008002791i</v>
      </c>
      <c r="R3557" s="12" t="str">
        <f t="shared" si="1871"/>
        <v>0.0484948573606845-0.0552738169148891i</v>
      </c>
      <c r="S3557" s="12" t="str">
        <f t="shared" si="1872"/>
        <v>2.09371412042219i</v>
      </c>
      <c r="T3557" s="12" t="str">
        <f t="shared" si="1873"/>
        <v>0.115727570964334+0.101534367623925i</v>
      </c>
      <c r="U3557" s="12" t="str">
        <f t="shared" si="1874"/>
        <v>0.001-0.000978211082310357i</v>
      </c>
      <c r="V3557" s="12" t="str">
        <f t="shared" si="1875"/>
        <v>0.0015-0.000297328596446918i</v>
      </c>
      <c r="W3557" s="12" t="str">
        <f t="shared" si="1876"/>
        <v>0.000669512338583058-0.000364262266652873i</v>
      </c>
      <c r="X3557" s="12" t="str">
        <f t="shared" si="1877"/>
        <v>0.000657687046357641-0.000346509312877443i</v>
      </c>
      <c r="Y3557" s="12" t="str">
        <f t="shared" si="1878"/>
        <v>0.00029+1.53341137421718i</v>
      </c>
      <c r="Z3557" s="12" t="str">
        <f t="shared" si="1879"/>
        <v>-0.00270910354360328-0.00514969204458288i</v>
      </c>
      <c r="AA3557" s="12" t="str">
        <f t="shared" si="1880"/>
        <v>0.00483865840750584-7.82745446013153i</v>
      </c>
      <c r="AB3557" s="12" t="str">
        <f t="shared" si="1881"/>
        <v>0.28887763161494+0.253448745206617i</v>
      </c>
      <c r="AC3557" s="12" t="str">
        <f t="shared" si="1882"/>
        <v>1.05062198994508-0.0532555092425156i</v>
      </c>
      <c r="AD3557" s="12" t="str">
        <f t="shared" si="1883"/>
        <v>0.262057162848259+0.254520403555163i</v>
      </c>
      <c r="AE3557" s="12" t="str">
        <f t="shared" si="1884"/>
        <v>0.000600761708873206-0.00203903581393627i</v>
      </c>
      <c r="AF3557" s="12" t="str">
        <f t="shared" si="1885"/>
        <v>-13.6719493158079-0.198298443818678i</v>
      </c>
      <c r="AG3557" s="12" t="str">
        <f t="shared" si="1886"/>
        <v>1.00721652384061-0.00742103247449682i</v>
      </c>
      <c r="AH3557" s="12" t="str">
        <f t="shared" si="1887"/>
        <v>-0.00875875513131197+0.0274950465242717i</v>
      </c>
      <c r="AI3557" s="12">
        <f t="shared" si="1888"/>
        <v>-30.795148907153404</v>
      </c>
      <c r="AJ3557" s="12">
        <f t="shared" si="1889"/>
        <v>107.66967173229042</v>
      </c>
      <c r="AK3557" s="12"/>
      <c r="AL3557" s="12"/>
      <c r="AM3557" s="12"/>
      <c r="AN3557" s="12"/>
    </row>
    <row r="3558" spans="1:40" x14ac:dyDescent="0.35">
      <c r="A3558" s="12"/>
      <c r="B3558" s="12">
        <f t="shared" si="1890"/>
        <v>1628000</v>
      </c>
      <c r="C3558" s="29" t="str">
        <f t="shared" si="1857"/>
        <v>-2.61350983785442E-08+0.0013634166215754i</v>
      </c>
      <c r="D3558" s="28" t="str">
        <f t="shared" si="1858"/>
        <v>-5.39906123323294+0.0104528607654114i</v>
      </c>
      <c r="E3558" s="12" t="str">
        <f t="shared" si="1859"/>
        <v>4200</v>
      </c>
      <c r="F3558" s="12" t="str">
        <f t="shared" si="1860"/>
        <v>0.704225352112676</v>
      </c>
      <c r="G3558" s="12" t="str">
        <f t="shared" si="1856"/>
        <v>0.704225352112676</v>
      </c>
      <c r="H3558" s="12" t="str">
        <f t="shared" si="1861"/>
        <v>8.2728950433206+0.208629688674737i</v>
      </c>
      <c r="I3558" s="12" t="str">
        <f t="shared" si="1862"/>
        <v>6393.14105005523i</v>
      </c>
      <c r="J3558" s="12" t="str">
        <f t="shared" si="1863"/>
        <v>-34959.4898863405+1382.68808825459i</v>
      </c>
      <c r="K3558" s="12" t="str">
        <f t="shared" si="1864"/>
        <v>0.00722153466812767-0.18258721568431i</v>
      </c>
      <c r="L3558" s="12" t="str">
        <f t="shared" si="1865"/>
        <v>0.000393497255339026-0.00833828312921749i</v>
      </c>
      <c r="M3558" s="12" t="str">
        <f t="shared" si="1866"/>
        <v>0.0076150319234667-0.190925498813527i</v>
      </c>
      <c r="N3558" s="12" t="str">
        <f t="shared" si="1867"/>
        <v>-20.4580513601767i</v>
      </c>
      <c r="O3558" s="12" t="str">
        <f t="shared" si="1868"/>
        <v>-0.0376901826699012-0.999289472640591i</v>
      </c>
      <c r="P3558" s="12" t="str">
        <f t="shared" si="1869"/>
        <v>1.0376901826699+0.999289472640591i</v>
      </c>
      <c r="Q3558" s="12" t="str">
        <f t="shared" si="1870"/>
        <v>-1.0376901826699+19.4587618875361i</v>
      </c>
      <c r="R3558" s="12" t="str">
        <f t="shared" si="1871"/>
        <v>0.0483728130835861-0.0559072659505478i</v>
      </c>
      <c r="S3558" s="12" t="str">
        <f t="shared" si="1872"/>
        <v>2.09500097605858i</v>
      </c>
      <c r="T3558" s="12" t="str">
        <f t="shared" si="1873"/>
        <v>0.117125776735164+0.101341090624812i</v>
      </c>
      <c r="U3558" s="12" t="str">
        <f t="shared" si="1874"/>
        <v>0.001-0.000977610215552179i</v>
      </c>
      <c r="V3558" s="12" t="str">
        <f t="shared" si="1875"/>
        <v>0.0015-0.000297145962173916i</v>
      </c>
      <c r="W3558" s="12" t="str">
        <f t="shared" si="1876"/>
        <v>0.00066944458482896-0.000364073066138472i</v>
      </c>
      <c r="X3558" s="12" t="str">
        <f t="shared" si="1877"/>
        <v>0.00065761780477232-0.000346331120768608i</v>
      </c>
      <c r="Y3558" s="12" t="str">
        <f t="shared" si="1878"/>
        <v>0.00029+1.53435385201325i</v>
      </c>
      <c r="Z3558" s="12" t="str">
        <f t="shared" si="1879"/>
        <v>-0.0027060473737911-0.00514598386802375i</v>
      </c>
      <c r="AA3558" s="12" t="str">
        <f t="shared" si="1880"/>
        <v>0.00483236037699005-7.82264445078321i</v>
      </c>
      <c r="AB3558" s="12" t="str">
        <f t="shared" si="1881"/>
        <v>0.292367814362422+0.252966289718403i</v>
      </c>
      <c r="AC3558" s="12" t="str">
        <f t="shared" si="1882"/>
        <v>1.05052410528726-0.0538941244223995i</v>
      </c>
      <c r="AD3558" s="12" t="str">
        <f t="shared" si="1883"/>
        <v>0.265254937473315+0.254408224406392i</v>
      </c>
      <c r="AE3558" s="12" t="str">
        <f t="shared" si="1884"/>
        <v>0.000591388191753073-0.0020534383366771i</v>
      </c>
      <c r="AF3558" s="12" t="str">
        <f t="shared" si="1885"/>
        <v>-13.6719562765535-0.198176827909326i</v>
      </c>
      <c r="AG3558" s="12" t="str">
        <f t="shared" si="1886"/>
        <v>1.00720896535026-0.00750703173425189i</v>
      </c>
      <c r="AH3558" s="12" t="str">
        <f t="shared" si="1887"/>
        <v>-0.00863799738055941+0.0276928372947787i</v>
      </c>
      <c r="AI3558" s="12">
        <f t="shared" si="1888"/>
        <v>-30.749416290515175</v>
      </c>
      <c r="AJ3558" s="12">
        <f t="shared" si="1889"/>
        <v>107.32383432808504</v>
      </c>
      <c r="AK3558" s="12"/>
      <c r="AL3558" s="12"/>
      <c r="AM3558" s="12"/>
      <c r="AN3558" s="12"/>
    </row>
    <row r="3559" spans="1:40" x14ac:dyDescent="0.35">
      <c r="A3559" s="12"/>
      <c r="B3559" s="12">
        <f t="shared" si="1890"/>
        <v>1629000</v>
      </c>
      <c r="C3559" s="29" t="str">
        <f t="shared" si="1857"/>
        <v>-2.61030209364981E-08+0.00136257965618522i</v>
      </c>
      <c r="D3559" s="28" t="str">
        <f t="shared" si="1858"/>
        <v>-5.39906123298701+0.0104464440307534i</v>
      </c>
      <c r="E3559" s="12" t="str">
        <f t="shared" si="1859"/>
        <v>4200</v>
      </c>
      <c r="F3559" s="12" t="str">
        <f t="shared" si="1860"/>
        <v>0.704225352112676</v>
      </c>
      <c r="G3559" s="12" t="str">
        <f t="shared" si="1856"/>
        <v>0.704225352112676</v>
      </c>
      <c r="H3559" s="12" t="str">
        <f t="shared" si="1861"/>
        <v>8.27290199150961+0.208501804996842i</v>
      </c>
      <c r="I3559" s="12" t="str">
        <f t="shared" si="1862"/>
        <v>6397.06804087222i</v>
      </c>
      <c r="J3559" s="12" t="str">
        <f t="shared" si="1863"/>
        <v>-35002.4520818412+1383.53740526211i</v>
      </c>
      <c r="K3559" s="12" t="str">
        <f t="shared" si="1864"/>
        <v>0.00721268449219498-0.182475473636844i</v>
      </c>
      <c r="L3559" s="12" t="str">
        <f t="shared" si="1865"/>
        <v>0.000393015360404294-0.00833318720527025i</v>
      </c>
      <c r="M3559" s="12" t="str">
        <f t="shared" si="1866"/>
        <v>0.00760569985259927-0.190808660842114i</v>
      </c>
      <c r="N3559" s="12" t="str">
        <f t="shared" si="1867"/>
        <v>-20.4706177307911i</v>
      </c>
      <c r="O3559" s="12" t="str">
        <f t="shared" si="1868"/>
        <v>-0.0502443181797781-0.998736956606017i</v>
      </c>
      <c r="P3559" s="12" t="str">
        <f t="shared" si="1869"/>
        <v>1.05024431817978+0.998736956606017i</v>
      </c>
      <c r="Q3559" s="12" t="str">
        <f t="shared" si="1870"/>
        <v>-1.05024431817978+19.4718807741851i</v>
      </c>
      <c r="R3559" s="12" t="str">
        <f t="shared" si="1871"/>
        <v>0.0482417585636259-0.0565384496637717i</v>
      </c>
      <c r="S3559" s="12" t="str">
        <f t="shared" si="1872"/>
        <v>2.09628783169498i</v>
      </c>
      <c r="T3559" s="12" t="str">
        <f t="shared" si="1873"/>
        <v>0.118520864053064+0.101128611456496i</v>
      </c>
      <c r="U3559" s="12" t="str">
        <f t="shared" si="1874"/>
        <v>0.001-0.000977010086506422i</v>
      </c>
      <c r="V3559" s="12" t="str">
        <f t="shared" si="1875"/>
        <v>0.0015-0.00029696355212961i</v>
      </c>
      <c r="W3559" s="12" t="str">
        <f t="shared" si="1876"/>
        <v>0.00066937692151656-0.000363884051826321i</v>
      </c>
      <c r="X3559" s="12" t="str">
        <f t="shared" si="1877"/>
        <v>0.000657548656030375-0.000346153101549872i</v>
      </c>
      <c r="Y3559" s="12" t="str">
        <f t="shared" si="1878"/>
        <v>0.00029+1.53529632980933i</v>
      </c>
      <c r="Z3559" s="12" t="str">
        <f t="shared" si="1879"/>
        <v>-0.00270299630576252-0.005142280976058i</v>
      </c>
      <c r="AA3559" s="12" t="str">
        <f t="shared" si="1880"/>
        <v>0.00482607463703442-7.81784035023046i</v>
      </c>
      <c r="AB3559" s="12" t="str">
        <f t="shared" si="1881"/>
        <v>0.295850212868956+0.252435902029461i</v>
      </c>
      <c r="AC3559" s="12" t="str">
        <f t="shared" si="1882"/>
        <v>1.05041710433512-0.0545308312245236i</v>
      </c>
      <c r="AD3559" s="12" t="str">
        <f t="shared" si="1883"/>
        <v>0.268450909424214+0.254255906688032i</v>
      </c>
      <c r="AE3559" s="12" t="str">
        <f t="shared" si="1884"/>
        <v>0.000581833495560003-0.00206770278103366i</v>
      </c>
      <c r="AF3559" s="12" t="str">
        <f t="shared" si="1885"/>
        <v>-13.6719632244966-0.198055360966089i</v>
      </c>
      <c r="AG3559" s="12" t="str">
        <f t="shared" si="1886"/>
        <v>1.00720028009559-0.00759287504344776i</v>
      </c>
      <c r="AH3559" s="12" t="str">
        <f t="shared" si="1887"/>
        <v>-0.00851477366299791+0.0278888619087595i</v>
      </c>
      <c r="AI3559" s="12">
        <f t="shared" si="1888"/>
        <v>-30.704329340660085</v>
      </c>
      <c r="AJ3559" s="12">
        <f t="shared" si="1889"/>
        <v>106.97800193344398</v>
      </c>
      <c r="AK3559" s="12"/>
      <c r="AL3559" s="12"/>
      <c r="AM3559" s="12"/>
      <c r="AN3559" s="12"/>
    </row>
    <row r="3560" spans="1:40" x14ac:dyDescent="0.35">
      <c r="A3560" s="12"/>
      <c r="B3560" s="12">
        <f t="shared" si="1890"/>
        <v>1630000</v>
      </c>
      <c r="C3560" s="29" t="str">
        <f t="shared" si="1857"/>
        <v>-2.60710025145776E-08+0.00136174371774646i</v>
      </c>
      <c r="D3560" s="28" t="str">
        <f t="shared" si="1858"/>
        <v>-5.39906123274153+0.0104400351693895i</v>
      </c>
      <c r="E3560" s="12" t="str">
        <f t="shared" si="1859"/>
        <v>4200</v>
      </c>
      <c r="F3560" s="12" t="str">
        <f t="shared" si="1860"/>
        <v>0.704225352112676</v>
      </c>
      <c r="G3560" s="12" t="str">
        <f t="shared" si="1856"/>
        <v>0.704225352112676</v>
      </c>
      <c r="H3560" s="12" t="str">
        <f t="shared" si="1861"/>
        <v>8.27290892692697+0.208374077885037i</v>
      </c>
      <c r="I3560" s="12" t="str">
        <f t="shared" si="1862"/>
        <v>6400.9950316892i</v>
      </c>
      <c r="J3560" s="12" t="str">
        <f t="shared" si="1863"/>
        <v>-35045.4406587944+1384.38672226964i</v>
      </c>
      <c r="K3560" s="12" t="str">
        <f t="shared" si="1864"/>
        <v>0.00720385056733261-0.182363868065982i</v>
      </c>
      <c r="L3560" s="12" t="str">
        <f t="shared" si="1865"/>
        <v>0.000392534349499316-0.00832809749232281i</v>
      </c>
      <c r="M3560" s="12" t="str">
        <f t="shared" si="1866"/>
        <v>0.00759638491683193-0.190691965558305i</v>
      </c>
      <c r="N3560" s="12" t="str">
        <f t="shared" si="1867"/>
        <v>-20.4831841014055i</v>
      </c>
      <c r="O3560" s="12" t="str">
        <f t="shared" si="1868"/>
        <v>-0.0627905195293601-0.998026728428269i</v>
      </c>
      <c r="P3560" s="12" t="str">
        <f t="shared" si="1869"/>
        <v>1.06279051952936+0.998026728428269i</v>
      </c>
      <c r="Q3560" s="12" t="str">
        <f t="shared" si="1870"/>
        <v>-1.06279051952936+19.4851573729772i</v>
      </c>
      <c r="R3560" s="12" t="str">
        <f t="shared" si="1871"/>
        <v>0.0481017378517512-0.0571672360232464i</v>
      </c>
      <c r="S3560" s="12" t="str">
        <f t="shared" si="1872"/>
        <v>2.09757468733139i</v>
      </c>
      <c r="T3560" s="12" t="str">
        <f t="shared" si="1873"/>
        <v>0.119912547227061+0.100896987734484i</v>
      </c>
      <c r="U3560" s="12" t="str">
        <f t="shared" si="1874"/>
        <v>0.001-0.000976410693815311i</v>
      </c>
      <c r="V3560" s="12" t="str">
        <f t="shared" si="1875"/>
        <v>0.0015-0.000296781365901309i</v>
      </c>
      <c r="W3560" s="12" t="str">
        <f t="shared" si="1876"/>
        <v>0.000669309348503079-0.000363695223446422i</v>
      </c>
      <c r="X3560" s="12" t="str">
        <f t="shared" si="1877"/>
        <v>0.000657479599983396-0.000345975254974604i</v>
      </c>
      <c r="Y3560" s="12" t="str">
        <f t="shared" si="1878"/>
        <v>0.00029+1.53623880760541i</v>
      </c>
      <c r="Z3560" s="12" t="str">
        <f t="shared" si="1879"/>
        <v>-0.00269995032820412-0.00513858335778529i</v>
      </c>
      <c r="AA3560" s="12" t="str">
        <f t="shared" si="1880"/>
        <v>0.00481980115586852-7.81304214759089i</v>
      </c>
      <c r="AB3560" s="12" t="str">
        <f t="shared" si="1881"/>
        <v>0.299324113996515+0.251857725958857i</v>
      </c>
      <c r="AC3560" s="12" t="str">
        <f t="shared" si="1882"/>
        <v>1.05030102598895-0.0551654954063322i</v>
      </c>
      <c r="AD3560" s="12" t="str">
        <f t="shared" si="1883"/>
        <v>0.271644575418896+0.254063479834295i</v>
      </c>
      <c r="AE3560" s="12" t="str">
        <f t="shared" si="1884"/>
        <v>0.000572099508740411-0.00208182707024348i</v>
      </c>
      <c r="AF3560" s="12" t="str">
        <f t="shared" si="1885"/>
        <v>-13.6719701596685-0.197934042715648i</v>
      </c>
      <c r="AG3560" s="12" t="str">
        <f t="shared" si="1886"/>
        <v>1.00719047097519-0.00767854845287976i</v>
      </c>
      <c r="AH3560" s="12" t="str">
        <f t="shared" si="1887"/>
        <v>-0.00838910761392447+0.0280830927805363i</v>
      </c>
      <c r="AI3560" s="12">
        <f t="shared" si="1888"/>
        <v>-30.659880154579142</v>
      </c>
      <c r="AJ3560" s="12">
        <f t="shared" si="1889"/>
        <v>106.63217370339463</v>
      </c>
      <c r="AK3560" s="12"/>
      <c r="AL3560" s="12"/>
      <c r="AM3560" s="12"/>
      <c r="AN3560" s="12"/>
    </row>
    <row r="3561" spans="1:40" x14ac:dyDescent="0.35">
      <c r="A3561" s="12"/>
      <c r="B3561" s="12">
        <f t="shared" si="1890"/>
        <v>1631000</v>
      </c>
      <c r="C3561" s="29" t="str">
        <f t="shared" si="1857"/>
        <v>-2.60390429680808E-08+0.00136090880437016i</v>
      </c>
      <c r="D3561" s="28" t="str">
        <f t="shared" si="1858"/>
        <v>-5.39906123249652+0.0104336341668379i</v>
      </c>
      <c r="E3561" s="12" t="str">
        <f t="shared" si="1859"/>
        <v>4200</v>
      </c>
      <c r="F3561" s="12" t="str">
        <f t="shared" si="1860"/>
        <v>0.704225352112676</v>
      </c>
      <c r="G3561" s="12" t="str">
        <f t="shared" si="1856"/>
        <v>0.704225352112676</v>
      </c>
      <c r="H3561" s="12" t="str">
        <f t="shared" si="1861"/>
        <v>8.27291584960402+0.208246507052188i</v>
      </c>
      <c r="I3561" s="12" t="str">
        <f t="shared" si="1862"/>
        <v>6404.92202250619i</v>
      </c>
      <c r="J3561" s="12" t="str">
        <f t="shared" si="1863"/>
        <v>-35088.4556172002+1385.23603927717i</v>
      </c>
      <c r="K3561" s="12" t="str">
        <f t="shared" si="1864"/>
        <v>0.00719503285379687-0.182252398722232i</v>
      </c>
      <c r="L3561" s="12" t="str">
        <f t="shared" si="1865"/>
        <v>0.000392054220464693-0.00832301397905261i</v>
      </c>
      <c r="M3561" s="12" t="str">
        <f t="shared" si="1866"/>
        <v>0.00758708707426156-0.190575412701285i</v>
      </c>
      <c r="N3561" s="12" t="str">
        <f t="shared" si="1867"/>
        <v>-20.4957504720198i</v>
      </c>
      <c r="O3561" s="12" t="str">
        <f t="shared" si="1868"/>
        <v>-0.0753268055279219-0.997158900260615i</v>
      </c>
      <c r="P3561" s="12" t="str">
        <f t="shared" si="1869"/>
        <v>1.07532680552792+0.997158900260615i</v>
      </c>
      <c r="Q3561" s="12" t="str">
        <f t="shared" si="1870"/>
        <v>-1.07532680552792+19.4985915717592i</v>
      </c>
      <c r="R3561" s="12" t="str">
        <f t="shared" si="1871"/>
        <v>0.0479527971856961-0.0577934939349095i</v>
      </c>
      <c r="S3561" s="12" t="str">
        <f t="shared" si="1872"/>
        <v>2.09886154296778i</v>
      </c>
      <c r="T3561" s="12" t="str">
        <f t="shared" si="1873"/>
        <v>0.121300541853723+0.100646281890791i</v>
      </c>
      <c r="U3561" s="12" t="str">
        <f t="shared" si="1874"/>
        <v>0.001-0.000975812036124436i</v>
      </c>
      <c r="V3561" s="12" t="str">
        <f t="shared" si="1875"/>
        <v>0.0015-0.000296599403077336i</v>
      </c>
      <c r="W3561" s="12" t="str">
        <f t="shared" si="1876"/>
        <v>0.000669241865645972-0.000363506580729329i</v>
      </c>
      <c r="X3561" s="12" t="str">
        <f t="shared" si="1877"/>
        <v>0.000657410636483216-0.000345797580796667i</v>
      </c>
      <c r="Y3561" s="12" t="str">
        <f t="shared" si="1878"/>
        <v>0.00029+1.53718128540149i</v>
      </c>
      <c r="Z3561" s="12" t="str">
        <f t="shared" si="1879"/>
        <v>-0.00269690942983404-0.00513489100233401i</v>
      </c>
      <c r="AA3561" s="12" t="str">
        <f t="shared" si="1880"/>
        <v>0.00481353990182361-7.80824983200882i</v>
      </c>
      <c r="AB3561" s="12" t="str">
        <f t="shared" si="1881"/>
        <v>0.302788807821014+0.251231917348562i</v>
      </c>
      <c r="AC3561" s="12" t="str">
        <f t="shared" si="1882"/>
        <v>1.05017591138249-0.0557979835790626i</v>
      </c>
      <c r="AD3561" s="12" t="str">
        <f t="shared" si="1883"/>
        <v>0.274835432676324+0.2538309795709i</v>
      </c>
      <c r="AE3561" s="12" t="str">
        <f t="shared" si="1884"/>
        <v>0.000562188143074945-0.002095809152761i</v>
      </c>
      <c r="AF3561" s="12" t="str">
        <f t="shared" si="1885"/>
        <v>-13.6719770821005-0.19781287288535i</v>
      </c>
      <c r="AG3561" s="12" t="str">
        <f t="shared" si="1886"/>
        <v>1.00717954105839-0.00776403806162491i</v>
      </c>
      <c r="AH3561" s="12" t="str">
        <f t="shared" si="1887"/>
        <v>-0.00826102316108391+0.0282755026230417i</v>
      </c>
      <c r="AI3561" s="12">
        <f t="shared" si="1888"/>
        <v>-30.616061022302134</v>
      </c>
      <c r="AJ3561" s="12">
        <f t="shared" si="1889"/>
        <v>106.28634879296513</v>
      </c>
      <c r="AK3561" s="12"/>
      <c r="AL3561" s="12"/>
      <c r="AM3561" s="12"/>
      <c r="AN3561" s="12"/>
    </row>
    <row r="3562" spans="1:40" x14ac:dyDescent="0.35">
      <c r="A3562" s="12"/>
      <c r="B3562" s="12">
        <f t="shared" si="1890"/>
        <v>1632000</v>
      </c>
      <c r="C3562" s="29" t="str">
        <f t="shared" si="1857"/>
        <v>-2.60071421527493E-08+0.00136007491417202i</v>
      </c>
      <c r="D3562" s="28" t="str">
        <f t="shared" si="1858"/>
        <v>-5.39906123225194+0.0104272410086522i</v>
      </c>
      <c r="E3562" s="12" t="str">
        <f t="shared" si="1859"/>
        <v>4200</v>
      </c>
      <c r="F3562" s="12" t="str">
        <f t="shared" si="1860"/>
        <v>0.704225352112676</v>
      </c>
      <c r="G3562" s="12" t="str">
        <f t="shared" si="1856"/>
        <v>0.704225352112676</v>
      </c>
      <c r="H3562" s="12" t="str">
        <f t="shared" si="1861"/>
        <v>8.27292275957188+0.208119092211861i</v>
      </c>
      <c r="I3562" s="12" t="str">
        <f t="shared" si="1862"/>
        <v>6408.84901332318i</v>
      </c>
      <c r="J3562" s="12" t="str">
        <f t="shared" si="1863"/>
        <v>-35131.4969570585+1386.0853562847i</v>
      </c>
      <c r="K3562" s="12" t="str">
        <f t="shared" si="1864"/>
        <v>0.00718623131196553-0.182141065356714i</v>
      </c>
      <c r="L3562" s="12" t="str">
        <f t="shared" si="1865"/>
        <v>0.000391574971147612-0.00831793665416451i</v>
      </c>
      <c r="M3562" s="12" t="str">
        <f t="shared" si="1866"/>
        <v>0.00757780628311314-0.190459002010879i</v>
      </c>
      <c r="N3562" s="12" t="str">
        <f t="shared" si="1867"/>
        <v>-20.5083168426342i</v>
      </c>
      <c r="O3562" s="12" t="str">
        <f t="shared" si="1868"/>
        <v>-0.0878511965507741-0.99613360914317i</v>
      </c>
      <c r="P3562" s="12" t="str">
        <f t="shared" si="1869"/>
        <v>1.08785119655077+0.99613360914317i</v>
      </c>
      <c r="Q3562" s="12" t="str">
        <f t="shared" si="1870"/>
        <v>-1.08785119655077+19.512183233491i</v>
      </c>
      <c r="R3562" s="12" t="str">
        <f t="shared" si="1871"/>
        <v>0.0477949849668208-0.0584170932845488i</v>
      </c>
      <c r="S3562" s="12" t="str">
        <f t="shared" si="1872"/>
        <v>2.10014839860417i</v>
      </c>
      <c r="T3562" s="12" t="str">
        <f t="shared" si="1873"/>
        <v>0.122684564912656+0.100376561139379i</v>
      </c>
      <c r="U3562" s="12" t="str">
        <f t="shared" si="1874"/>
        <v>0.001-0.000975214112082691i</v>
      </c>
      <c r="V3562" s="12" t="str">
        <f t="shared" si="1875"/>
        <v>0.0015-0.000296417663247019i</v>
      </c>
      <c r="W3562" s="12" t="str">
        <f t="shared" si="1876"/>
        <v>0.000669174472802934-0.000363318123406137i</v>
      </c>
      <c r="X3562" s="12" t="str">
        <f t="shared" si="1877"/>
        <v>0.000657341765381928-0.000345620078770416i</v>
      </c>
      <c r="Y3562" s="12" t="str">
        <f t="shared" si="1878"/>
        <v>0.00029+1.53812376319756i</v>
      </c>
      <c r="Z3562" s="12" t="str">
        <f t="shared" si="1879"/>
        <v>-0.00269387359940185-0.00513120389886109i</v>
      </c>
      <c r="AA3562" s="12" t="str">
        <f t="shared" si="1880"/>
        <v>0.00480729084333205-7.80346339265509i</v>
      </c>
      <c r="AB3562" s="12" t="str">
        <f t="shared" si="1881"/>
        <v>0.30624358787069+0.250558643977177i</v>
      </c>
      <c r="AC3562" s="12" t="str">
        <f t="shared" si="1882"/>
        <v>1.05004180386142-0.056428163251464i</v>
      </c>
      <c r="AD3562" s="12" t="str">
        <f t="shared" si="1883"/>
        <v>0.278022978994643+0.253558447906026i</v>
      </c>
      <c r="AE3562" s="12" t="str">
        <f t="shared" si="1884"/>
        <v>0.000552101333343843-0.00210964700250964i</v>
      </c>
      <c r="AF3562" s="12" t="str">
        <f t="shared" si="1885"/>
        <v>-13.6719839918238-0.197691851203209i</v>
      </c>
      <c r="AG3562" s="12" t="str">
        <f t="shared" si="1886"/>
        <v>1.0071674935845-0.00784933001910221i</v>
      </c>
      <c r="AH3562" s="12" t="str">
        <f t="shared" si="1887"/>
        <v>-0.00813054452117651+0.0284660644505633i</v>
      </c>
      <c r="AI3562" s="12">
        <f t="shared" si="1888"/>
        <v>-30.572864421197615</v>
      </c>
      <c r="AJ3562" s="12">
        <f t="shared" si="1889"/>
        <v>105.94052635730155</v>
      </c>
      <c r="AK3562" s="12"/>
      <c r="AL3562" s="12"/>
      <c r="AM3562" s="12"/>
      <c r="AN3562" s="12"/>
    </row>
    <row r="3563" spans="1:40" x14ac:dyDescent="0.35">
      <c r="A3563" s="12"/>
      <c r="B3563" s="12">
        <f t="shared" si="1890"/>
        <v>1633000</v>
      </c>
      <c r="C3563" s="29" t="str">
        <f t="shared" si="1857"/>
        <v>-2.59752999247659E-08+0.00135924204527233i</v>
      </c>
      <c r="D3563" s="28" t="str">
        <f t="shared" si="1858"/>
        <v>-5.39906123200782+0.0104208556804212i</v>
      </c>
      <c r="E3563" s="12" t="str">
        <f t="shared" si="1859"/>
        <v>4200</v>
      </c>
      <c r="F3563" s="12" t="str">
        <f t="shared" si="1860"/>
        <v>0.704225352112676</v>
      </c>
      <c r="G3563" s="12" t="str">
        <f t="shared" si="1856"/>
        <v>0.704225352112676</v>
      </c>
      <c r="H3563" s="12" t="str">
        <f t="shared" si="1861"/>
        <v>8.27292965686167+0.207991833078323i</v>
      </c>
      <c r="I3563" s="12" t="str">
        <f t="shared" si="1862"/>
        <v>6412.77600414017i</v>
      </c>
      <c r="J3563" s="12" t="str">
        <f t="shared" si="1863"/>
        <v>-35174.5646783694+1386.93467329222i</v>
      </c>
      <c r="K3563" s="12" t="str">
        <f t="shared" si="1864"/>
        <v>0.00717744590233717-0.182029867721148i</v>
      </c>
      <c r="L3563" s="12" t="str">
        <f t="shared" si="1865"/>
        <v>0.000391096599401815-0.00831286550639073i</v>
      </c>
      <c r="M3563" s="12" t="str">
        <f t="shared" si="1866"/>
        <v>0.00756854250173898-0.190342733227539i</v>
      </c>
      <c r="N3563" s="12" t="str">
        <f t="shared" si="1867"/>
        <v>-20.5208832132485i</v>
      </c>
      <c r="O3563" s="12" t="str">
        <f t="shared" si="1868"/>
        <v>-0.100361714851185-0.994951016981303i</v>
      </c>
      <c r="P3563" s="12" t="str">
        <f t="shared" si="1869"/>
        <v>1.10036171485119+0.994951016981303i</v>
      </c>
      <c r="Q3563" s="12" t="str">
        <f t="shared" si="1870"/>
        <v>-1.10036171485119+19.5259321962672i</v>
      </c>
      <c r="R3563" s="12" t="str">
        <f t="shared" si="1871"/>
        <v>0.0476283517359763-0.0590379049796814i</v>
      </c>
      <c r="S3563" s="12" t="str">
        <f t="shared" si="1872"/>
        <v>2.10143525424058i</v>
      </c>
      <c r="T3563" s="12" t="str">
        <f t="shared" si="1873"/>
        <v>0.124064334860808+0.100087897439351i</v>
      </c>
      <c r="U3563" s="12" t="str">
        <f t="shared" si="1874"/>
        <v>0.001-0.000974616920342283i</v>
      </c>
      <c r="V3563" s="12" t="str">
        <f t="shared" si="1875"/>
        <v>0.0015-0.000296236146000695i</v>
      </c>
      <c r="W3563" s="12" t="str">
        <f t="shared" si="1876"/>
        <v>0.000669107169831883-0.00036312985120848i</v>
      </c>
      <c r="X3563" s="12" t="str">
        <f t="shared" si="1877"/>
        <v>0.000657272986531866-0.00034544274865069i</v>
      </c>
      <c r="Y3563" s="12" t="str">
        <f t="shared" si="1878"/>
        <v>0.00029+1.53906624099364i</v>
      </c>
      <c r="Z3563" s="12" t="str">
        <f t="shared" si="1879"/>
        <v>-0.0026908428256885-0.00512752203655206i</v>
      </c>
      <c r="AA3563" s="12" t="str">
        <f t="shared" si="1880"/>
        <v>0.00480105394892712-7.79868281872712i</v>
      </c>
      <c r="AB3563" s="12" t="str">
        <f t="shared" si="1881"/>
        <v>0.309687751361501+0.249838085468064i</v>
      </c>
      <c r="AC3563" s="12" t="str">
        <f t="shared" si="1882"/>
        <v>1.04989874896077-0.0570559028728205i</v>
      </c>
      <c r="AD3563" s="12" t="str">
        <f t="shared" si="1883"/>
        <v>0.281206712828918+0.25324593312031i</v>
      </c>
      <c r="AE3563" s="12" t="str">
        <f t="shared" si="1884"/>
        <v>0.000541841036990441-0.00212333861912822i</v>
      </c>
      <c r="AF3563" s="12" t="str">
        <f t="shared" si="1885"/>
        <v>-13.6719908888695-0.197570977397902i</v>
      </c>
      <c r="AG3563" s="12" t="str">
        <f t="shared" si="1886"/>
        <v>1.00715433196202-0.00793441052711373i</v>
      </c>
      <c r="AH3563" s="12" t="str">
        <f t="shared" si="1887"/>
        <v>-0.00799769619635626+0.0286547515814375i</v>
      </c>
      <c r="AI3563" s="12">
        <f t="shared" si="1888"/>
        <v>-30.530283010493271</v>
      </c>
      <c r="AJ3563" s="12">
        <f t="shared" si="1889"/>
        <v>105.59470555180904</v>
      </c>
      <c r="AK3563" s="12"/>
      <c r="AL3563" s="12"/>
      <c r="AM3563" s="12"/>
      <c r="AN3563" s="12"/>
    </row>
    <row r="3564" spans="1:40" x14ac:dyDescent="0.35">
      <c r="A3564" s="12"/>
      <c r="B3564" s="12">
        <f t="shared" si="1890"/>
        <v>1634000</v>
      </c>
      <c r="C3564" s="29" t="str">
        <f t="shared" si="1857"/>
        <v>-2.59435161407549E-08+0.00135841019579603i</v>
      </c>
      <c r="D3564" s="28" t="str">
        <f t="shared" si="1858"/>
        <v>-5.39906123176414+0.0104144781677696i</v>
      </c>
      <c r="E3564" s="12" t="str">
        <f t="shared" si="1859"/>
        <v>4200</v>
      </c>
      <c r="F3564" s="12" t="str">
        <f t="shared" si="1860"/>
        <v>0.704225352112676</v>
      </c>
      <c r="G3564" s="12" t="str">
        <f t="shared" si="1856"/>
        <v>0.704225352112676</v>
      </c>
      <c r="H3564" s="12" t="str">
        <f t="shared" si="1861"/>
        <v>8.27293654150434+0.207864729366537i</v>
      </c>
      <c r="I3564" s="12" t="str">
        <f t="shared" si="1862"/>
        <v>6416.70299495715i</v>
      </c>
      <c r="J3564" s="12" t="str">
        <f t="shared" si="1863"/>
        <v>-35217.6587811329+1387.78399029975i</v>
      </c>
      <c r="K3564" s="12" t="str">
        <f t="shared" si="1864"/>
        <v>0.007168676585531-0.181918805567859i</v>
      </c>
      <c r="L3564" s="12" t="str">
        <f t="shared" si="1865"/>
        <v>0.000390619103087592-0.00830780052449086i</v>
      </c>
      <c r="M3564" s="12" t="str">
        <f t="shared" si="1866"/>
        <v>0.00755929568861859-0.19022660609235i</v>
      </c>
      <c r="N3564" s="12" t="str">
        <f t="shared" si="1867"/>
        <v>-20.5334495838629i</v>
      </c>
      <c r="O3564" s="12" t="str">
        <f t="shared" si="1868"/>
        <v>-0.112856384873493-0.993611310520007i</v>
      </c>
      <c r="P3564" s="12" t="str">
        <f t="shared" si="1869"/>
        <v>1.11285638487349+0.993611310520007i</v>
      </c>
      <c r="Q3564" s="12" t="str">
        <f t="shared" si="1870"/>
        <v>-1.11285638487349+19.5398382733429i</v>
      </c>
      <c r="R3564" s="12" t="str">
        <f t="shared" si="1871"/>
        <v>0.0474529501483949-0.059655800990813i</v>
      </c>
      <c r="S3564" s="12" t="str">
        <f t="shared" si="1872"/>
        <v>2.10272210987698i</v>
      </c>
      <c r="T3564" s="12" t="str">
        <f t="shared" si="1873"/>
        <v>0.125439571725804+0.0997803674559201i</v>
      </c>
      <c r="U3564" s="12" t="str">
        <f t="shared" si="1874"/>
        <v>0.001-0.000974020459558727i</v>
      </c>
      <c r="V3564" s="12" t="str">
        <f t="shared" si="1875"/>
        <v>0.0015-0.000296054850929703i</v>
      </c>
      <c r="W3564" s="12" t="str">
        <f t="shared" si="1876"/>
        <v>0.000669039956590966-0.000362941763868541i</v>
      </c>
      <c r="X3564" s="12" t="str">
        <f t="shared" si="1877"/>
        <v>0.000657204299785608-0.000345265590192827i</v>
      </c>
      <c r="Y3564" s="12" t="str">
        <f t="shared" si="1878"/>
        <v>0.00029+1.54000871878972i</v>
      </c>
      <c r="Z3564" s="12" t="str">
        <f t="shared" si="1879"/>
        <v>-0.00268781709750626-0.00512384540462086i</v>
      </c>
      <c r="AA3564" s="12" t="str">
        <f t="shared" si="1880"/>
        <v>0.00479482918724258-7.79390809944883i</v>
      </c>
      <c r="AB3564" s="12" t="str">
        <f t="shared" si="1881"/>
        <v>0.313120599430109+0.249070433191914i</v>
      </c>
      <c r="AC3564" s="12" t="str">
        <f t="shared" si="1882"/>
        <v>1.04974679438134-0.0576810718754019i</v>
      </c>
      <c r="AD3564" s="12" t="str">
        <f t="shared" si="1883"/>
        <v>0.284386133369064+0.252893489755877i</v>
      </c>
      <c r="AE3564" s="12" t="str">
        <f t="shared" si="1884"/>
        <v>0.000531409233781115-0.00213688202821484i</v>
      </c>
      <c r="AF3564" s="12" t="str">
        <f t="shared" si="1885"/>
        <v>-13.6719977732685-0.197450251198767i</v>
      </c>
      <c r="AG3564" s="12" t="str">
        <f t="shared" si="1886"/>
        <v>1.00714005976776-0.0080192658418835i</v>
      </c>
      <c r="AH3564" s="12" t="str">
        <f t="shared" si="1887"/>
        <v>-0.00786250297069766+0.0288415376407377i</v>
      </c>
      <c r="AI3564" s="12">
        <f t="shared" si="1888"/>
        <v>-30.488309625996017</v>
      </c>
      <c r="AJ3564" s="12">
        <f t="shared" si="1889"/>
        <v>105.24888553225053</v>
      </c>
      <c r="AK3564" s="12"/>
      <c r="AL3564" s="12"/>
      <c r="AM3564" s="12"/>
      <c r="AN3564" s="12"/>
    </row>
    <row r="3565" spans="1:40" x14ac:dyDescent="0.35">
      <c r="A3565" s="12"/>
      <c r="B3565" s="12">
        <f t="shared" si="1890"/>
        <v>1635000</v>
      </c>
      <c r="C3565" s="29" t="str">
        <f t="shared" si="1857"/>
        <v>-2.59117906577772E-08+0.0013575793638726i</v>
      </c>
      <c r="D3565" s="28" t="str">
        <f t="shared" si="1858"/>
        <v>-5.39906123152092+0.0104081084563566i</v>
      </c>
      <c r="E3565" s="12" t="str">
        <f t="shared" si="1859"/>
        <v>4200</v>
      </c>
      <c r="F3565" s="12" t="str">
        <f t="shared" si="1860"/>
        <v>0.704225352112676</v>
      </c>
      <c r="G3565" s="12" t="str">
        <f t="shared" si="1856"/>
        <v>0.704225352112676</v>
      </c>
      <c r="H3565" s="12" t="str">
        <f t="shared" si="1861"/>
        <v>8.27294341353083+0.207737780792162i</v>
      </c>
      <c r="I3565" s="12" t="str">
        <f t="shared" si="1862"/>
        <v>6420.62998577414i</v>
      </c>
      <c r="J3565" s="12" t="str">
        <f t="shared" si="1863"/>
        <v>-35260.779265349+1388.63330730728i</v>
      </c>
      <c r="K3565" s="12" t="str">
        <f t="shared" si="1864"/>
        <v>0.00715992332228616-0.181807878649774i</v>
      </c>
      <c r="L3565" s="12" t="str">
        <f t="shared" si="1865"/>
        <v>0.000390142480071735-0.00830274169725157i</v>
      </c>
      <c r="M3565" s="12" t="str">
        <f t="shared" si="1866"/>
        <v>0.0075500658023579-0.190110620347026i</v>
      </c>
      <c r="N3565" s="12" t="str">
        <f t="shared" si="1867"/>
        <v>-20.5460159544772i</v>
      </c>
      <c r="O3565" s="12" t="str">
        <f t="shared" si="1868"/>
        <v>-0.125333233564255-0.992114701314484i</v>
      </c>
      <c r="P3565" s="12" t="str">
        <f t="shared" si="1869"/>
        <v>1.12533323356425+0.992114701314484i</v>
      </c>
      <c r="Q3565" s="12" t="str">
        <f t="shared" si="1870"/>
        <v>-1.12533323356425+19.5539012531627i</v>
      </c>
      <c r="R3565" s="12" t="str">
        <f t="shared" si="1871"/>
        <v>0.0472688349476612-0.0602706543919004i</v>
      </c>
      <c r="S3565" s="12" t="str">
        <f t="shared" si="1872"/>
        <v>2.10400896551339i</v>
      </c>
      <c r="T3565" s="12" t="str">
        <f t="shared" si="1873"/>
        <v>0.126809997197917+0.0994540525192518i</v>
      </c>
      <c r="U3565" s="12" t="str">
        <f t="shared" si="1874"/>
        <v>0.001-0.0009734247283908i</v>
      </c>
      <c r="V3565" s="12" t="str">
        <f t="shared" si="1875"/>
        <v>0.0015-0.000295873777626382i</v>
      </c>
      <c r="W3565" s="12" t="str">
        <f t="shared" si="1876"/>
        <v>0.000668972832938571-0.000362753861119029i</v>
      </c>
      <c r="X3565" s="12" t="str">
        <f t="shared" si="1877"/>
        <v>0.000657135704996002-0.000345088603152636i</v>
      </c>
      <c r="Y3565" s="12" t="str">
        <f t="shared" si="1878"/>
        <v>0.00029+1.54095119658579i</v>
      </c>
      <c r="Z3565" s="12" t="str">
        <f t="shared" si="1879"/>
        <v>-0.00268479640369849-0.00512017399230998i</v>
      </c>
      <c r="AA3565" s="12" t="str">
        <f t="shared" si="1880"/>
        <v>0.00478861652701252-7.78913922407059i</v>
      </c>
      <c r="AB3565" s="12" t="str">
        <f t="shared" si="1881"/>
        <v>0.316541437363455+0.24825589016401i</v>
      </c>
      <c r="AC3565" s="12" t="str">
        <f t="shared" si="1882"/>
        <v>1.04958598996515-0.0583035407161445i</v>
      </c>
      <c r="AD3565" s="12" t="str">
        <f t="shared" si="1883"/>
        <v>0.287560740617199+0.252501178604479i</v>
      </c>
      <c r="AE3565" s="12" t="str">
        <f t="shared" si="1884"/>
        <v>0.00052080792546434-0.00215027528156451i</v>
      </c>
      <c r="AF3565" s="12" t="str">
        <f t="shared" si="1885"/>
        <v>-13.6720046450518-0.197329672335805i</v>
      </c>
      <c r="AG3565" s="12" t="str">
        <f t="shared" si="1886"/>
        <v>1.00712468074608-0.00810388227607267i</v>
      </c>
      <c r="AH3565" s="12" t="str">
        <f t="shared" si="1887"/>
        <v>-0.00772498990666383+0.0290263965629011i</v>
      </c>
      <c r="AI3565" s="12">
        <f t="shared" si="1888"/>
        <v>-30.446937275015916</v>
      </c>
      <c r="AJ3565" s="12">
        <f t="shared" si="1889"/>
        <v>104.90306545489423</v>
      </c>
      <c r="AK3565" s="12"/>
      <c r="AL3565" s="12"/>
      <c r="AM3565" s="12"/>
      <c r="AN3565" s="12"/>
    </row>
    <row r="3566" spans="1:40" x14ac:dyDescent="0.35">
      <c r="A3566" s="12"/>
      <c r="B3566" s="12">
        <f t="shared" si="1890"/>
        <v>1636000</v>
      </c>
      <c r="C3566" s="29" t="str">
        <f t="shared" si="1857"/>
        <v>-2.58801233333312E-08+0.00135674954763612i</v>
      </c>
      <c r="D3566" s="28" t="str">
        <f t="shared" si="1858"/>
        <v>-5.39906123127813+0.0104017465318769i</v>
      </c>
      <c r="E3566" s="12" t="str">
        <f t="shared" si="1859"/>
        <v>4200</v>
      </c>
      <c r="F3566" s="12" t="str">
        <f t="shared" si="1860"/>
        <v>0.704225352112676</v>
      </c>
      <c r="G3566" s="12" t="str">
        <f t="shared" si="1856"/>
        <v>0.704225352112676</v>
      </c>
      <c r="H3566" s="12" t="str">
        <f t="shared" si="1861"/>
        <v>8.2729502729719+0.207610987071545i</v>
      </c>
      <c r="I3566" s="12" t="str">
        <f t="shared" si="1862"/>
        <v>6424.55697659113i</v>
      </c>
      <c r="J3566" s="12" t="str">
        <f t="shared" si="1863"/>
        <v>-35303.9261310176+1389.48262431481i</v>
      </c>
      <c r="K3566" s="12" t="str">
        <f t="shared" si="1864"/>
        <v>0.00715118607346145-0.18169708672042i</v>
      </c>
      <c r="L3566" s="12" t="str">
        <f t="shared" si="1865"/>
        <v>0.00038966672822753-0.00829768901348667i</v>
      </c>
      <c r="M3566" s="12" t="str">
        <f t="shared" si="1866"/>
        <v>0.00754085280168898-0.189994775733907i</v>
      </c>
      <c r="N3566" s="12" t="str">
        <f t="shared" si="1867"/>
        <v>-20.5585823250916i</v>
      </c>
      <c r="O3566" s="12" t="str">
        <f t="shared" si="1868"/>
        <v>-0.137790290684631-0.990461425696652i</v>
      </c>
      <c r="P3566" s="12" t="str">
        <f t="shared" si="1869"/>
        <v>1.13779029068463+0.990461425696652i</v>
      </c>
      <c r="Q3566" s="12" t="str">
        <f t="shared" si="1870"/>
        <v>-1.13779029068463+19.5681208993949i</v>
      </c>
      <c r="R3566" s="12" t="str">
        <f t="shared" si="1871"/>
        <v>0.047076062938751-0.0608823394001434i</v>
      </c>
      <c r="S3566" s="12" t="str">
        <f t="shared" si="1872"/>
        <v>2.10529582114978i</v>
      </c>
      <c r="T3566" s="12" t="str">
        <f t="shared" si="1873"/>
        <v>0.128175334720945+0.0991090385811365i</v>
      </c>
      <c r="U3566" s="12" t="str">
        <f t="shared" si="1874"/>
        <v>0.001-0.000972829725500583i</v>
      </c>
      <c r="V3566" s="12" t="str">
        <f t="shared" si="1875"/>
        <v>0.0015-0.000295692925684068i</v>
      </c>
      <c r="W3566" s="12" t="str">
        <f t="shared" si="1876"/>
        <v>0.000668905798733304-0.000362566142693193i</v>
      </c>
      <c r="X3566" s="12" t="str">
        <f t="shared" si="1877"/>
        <v>0.000657067202016121-0.000344911787286415i</v>
      </c>
      <c r="Y3566" s="12" t="str">
        <f t="shared" si="1878"/>
        <v>0.00029+1.54189367438187i</v>
      </c>
      <c r="Z3566" s="12" t="str">
        <f t="shared" si="1879"/>
        <v>-0.00268178073313955-0.00511650778888993i</v>
      </c>
      <c r="AA3566" s="12" t="str">
        <f t="shared" si="1880"/>
        <v>0.00478241593707042-7.7843761818689i</v>
      </c>
      <c r="AB3566" s="12" t="str">
        <f t="shared" si="1881"/>
        <v>0.319949574825606+0.247394670936073i</v>
      </c>
      <c r="AC3566" s="12" t="str">
        <f t="shared" si="1882"/>
        <v>1.04941638766999-0.0589231809176987i</v>
      </c>
      <c r="AD3566" s="12" t="str">
        <f t="shared" si="1883"/>
        <v>0.290730035465149+0.252069066694602i</v>
      </c>
      <c r="AE3566" s="12" t="str">
        <f t="shared" si="1884"/>
        <v>0.000510039135425732-0.00216351645740373i</v>
      </c>
      <c r="AF3566" s="12" t="str">
        <f t="shared" si="1885"/>
        <v>-13.67201150425-0.197209240539668i</v>
      </c>
      <c r="AG3566" s="12" t="str">
        <f t="shared" si="1886"/>
        <v>1.00710819880792-0.00818824620079135i</v>
      </c>
      <c r="AH3566" s="12" t="str">
        <f t="shared" si="1887"/>
        <v>-0.00758518234153593+0.0292093025943435i</v>
      </c>
      <c r="AI3566" s="12">
        <f t="shared" si="1888"/>
        <v>-30.406159131474318</v>
      </c>
      <c r="AJ3566" s="12">
        <f t="shared" si="1889"/>
        <v>104.55724447660927</v>
      </c>
      <c r="AK3566" s="12"/>
      <c r="AL3566" s="12"/>
      <c r="AM3566" s="12"/>
      <c r="AN3566" s="12"/>
    </row>
    <row r="3567" spans="1:40" x14ac:dyDescent="0.35">
      <c r="A3567" s="12"/>
      <c r="B3567" s="12">
        <f t="shared" si="1890"/>
        <v>1637000</v>
      </c>
      <c r="C3567" s="29" t="str">
        <f t="shared" si="1857"/>
        <v>-2.58485140253502E-08+0.00135592074522522i</v>
      </c>
      <c r="D3567" s="28" t="str">
        <f t="shared" si="1858"/>
        <v>-5.39906123103579+0.01039539238006i</v>
      </c>
      <c r="E3567" s="12" t="str">
        <f t="shared" si="1859"/>
        <v>4200</v>
      </c>
      <c r="F3567" s="12" t="str">
        <f t="shared" si="1860"/>
        <v>0.704225352112676</v>
      </c>
      <c r="G3567" s="12" t="str">
        <f t="shared" si="1856"/>
        <v>0.704225352112676</v>
      </c>
      <c r="H3567" s="12" t="str">
        <f t="shared" si="1861"/>
        <v>8.27295711985828+0.20748434792173i</v>
      </c>
      <c r="I3567" s="12" t="str">
        <f t="shared" si="1862"/>
        <v>6428.48396740811i</v>
      </c>
      <c r="J3567" s="12" t="str">
        <f t="shared" si="1863"/>
        <v>-35347.0993781387+1390.33194132233i</v>
      </c>
      <c r="K3567" s="12" t="str">
        <f t="shared" si="1864"/>
        <v>0.00714246480003474-0.18158642953392i</v>
      </c>
      <c r="L3567" s="12" t="str">
        <f t="shared" si="1865"/>
        <v>0.000389191845434724-0.00829264246203701i</v>
      </c>
      <c r="M3567" s="12" t="str">
        <f t="shared" si="1866"/>
        <v>0.00753165664546946-0.189879071995957i</v>
      </c>
      <c r="N3567" s="12" t="str">
        <f t="shared" si="1867"/>
        <v>-20.571148695706i</v>
      </c>
      <c r="O3567" s="12" t="str">
        <f t="shared" si="1868"/>
        <v>-0.150225589120791-0.988651744737909i</v>
      </c>
      <c r="P3567" s="12" t="str">
        <f t="shared" si="1869"/>
        <v>1.15022558912079+0.988651744737909i</v>
      </c>
      <c r="Q3567" s="12" t="str">
        <f t="shared" si="1870"/>
        <v>-1.15022558912079+19.5824969509681i</v>
      </c>
      <c r="R3567" s="12" t="str">
        <f t="shared" si="1871"/>
        <v>0.0468746929602007-0.0614907314149365i</v>
      </c>
      <c r="S3567" s="12" t="str">
        <f t="shared" si="1872"/>
        <v>2.10658267678617i</v>
      </c>
      <c r="T3567" s="12" t="str">
        <f t="shared" si="1873"/>
        <v>0.129535309581616+0.0987454161696294i</v>
      </c>
      <c r="U3567" s="12" t="str">
        <f t="shared" si="1874"/>
        <v>0.001-0.000972235449553421i</v>
      </c>
      <c r="V3567" s="12" t="str">
        <f t="shared" si="1875"/>
        <v>0.0015-0.000295512294697089i</v>
      </c>
      <c r="W3567" s="12" t="str">
        <f t="shared" si="1876"/>
        <v>0.000668838853834016-0.00036237860832482i</v>
      </c>
      <c r="X3567" s="12" t="str">
        <f t="shared" si="1877"/>
        <v>0.000656998790699303-0.000344735142350947i</v>
      </c>
      <c r="Y3567" s="12" t="str">
        <f t="shared" si="1878"/>
        <v>0.00029+1.54283615217795i</v>
      </c>
      <c r="Z3567" s="12" t="str">
        <f t="shared" si="1879"/>
        <v>-0.00267877007473477-0.00511284678365958i</v>
      </c>
      <c r="AA3567" s="12" t="str">
        <f t="shared" si="1880"/>
        <v>0.00477622738634928-7.77961896214654i</v>
      </c>
      <c r="AB3567" s="12" t="str">
        <f t="shared" si="1881"/>
        <v>0.323344326080928+0.246487001483038i</v>
      </c>
      <c r="AC3567" s="12" t="str">
        <f t="shared" si="1882"/>
        <v>1.04923804154297-0.0595398651086632i</v>
      </c>
      <c r="AD3567" s="12" t="str">
        <f t="shared" si="1883"/>
        <v>0.293893519771385+0.251597227277739i</v>
      </c>
      <c r="AE3567" s="12" t="str">
        <f t="shared" si="1884"/>
        <v>0.000499104908342596-0.00217660366061937i</v>
      </c>
      <c r="AF3567" s="12" t="str">
        <f t="shared" si="1885"/>
        <v>-13.6720183508941-0.19708895554167i</v>
      </c>
      <c r="AG3567" s="12" t="str">
        <f t="shared" si="1886"/>
        <v>1.00709061803-0.00827234404758749i</v>
      </c>
      <c r="AH3567" s="12" t="str">
        <f t="shared" si="1887"/>
        <v>-0.00744310588384826+0.0293902302960236i</v>
      </c>
      <c r="AI3567" s="12">
        <f t="shared" si="1888"/>
        <v>-30.365968531195424</v>
      </c>
      <c r="AJ3567" s="12">
        <f t="shared" si="1889"/>
        <v>104.2114217550111</v>
      </c>
      <c r="AK3567" s="12"/>
      <c r="AL3567" s="12"/>
      <c r="AM3567" s="12"/>
      <c r="AN3567" s="12"/>
    </row>
    <row r="3568" spans="1:40" x14ac:dyDescent="0.35">
      <c r="A3568" s="12"/>
      <c r="B3568" s="12">
        <f t="shared" si="1890"/>
        <v>1638000</v>
      </c>
      <c r="C3568" s="29" t="str">
        <f t="shared" si="1857"/>
        <v>-2.58169625922007E-08+0.00135509295478306i</v>
      </c>
      <c r="D3568" s="28" t="str">
        <f t="shared" si="1858"/>
        <v>-5.3990612307939+0.0103890459866701i</v>
      </c>
      <c r="E3568" s="12" t="str">
        <f t="shared" si="1859"/>
        <v>4200</v>
      </c>
      <c r="F3568" s="12" t="str">
        <f t="shared" si="1860"/>
        <v>0.704225352112676</v>
      </c>
      <c r="G3568" s="12" t="str">
        <f t="shared" si="1856"/>
        <v>0.704225352112676</v>
      </c>
      <c r="H3568" s="12" t="str">
        <f t="shared" si="1861"/>
        <v>8.27296395422058+0.207357863060447i</v>
      </c>
      <c r="I3568" s="12" t="str">
        <f t="shared" si="1862"/>
        <v>6432.4109582251i</v>
      </c>
      <c r="J3568" s="12" t="str">
        <f t="shared" si="1863"/>
        <v>-35390.2990067125+1391.18125832986i</v>
      </c>
      <c r="K3568" s="12" t="str">
        <f t="shared" si="1864"/>
        <v>0.0071337594631027-0.181475906844993i</v>
      </c>
      <c r="L3568" s="12" t="str">
        <f t="shared" si="1865"/>
        <v>0.000388717829579505-0.00828760203177036i</v>
      </c>
      <c r="M3568" s="12" t="str">
        <f t="shared" si="1866"/>
        <v>0.00752247729268221-0.189763508876763i</v>
      </c>
      <c r="N3568" s="12" t="str">
        <f t="shared" si="1867"/>
        <v>-20.5837150663203i</v>
      </c>
      <c r="O3568" s="12" t="str">
        <f t="shared" si="1868"/>
        <v>-0.162637165194857-0.986685944207872i</v>
      </c>
      <c r="P3568" s="12" t="str">
        <f t="shared" si="1869"/>
        <v>1.16263716519486+0.986685944207872i</v>
      </c>
      <c r="Q3568" s="12" t="str">
        <f t="shared" si="1870"/>
        <v>-1.16263716519486+19.5970291221124i</v>
      </c>
      <c r="R3568" s="12" t="str">
        <f t="shared" si="1871"/>
        <v>0.0466647858554003-0.0620957070560824i</v>
      </c>
      <c r="S3568" s="12" t="str">
        <f t="shared" si="1872"/>
        <v>2.10786953242258i</v>
      </c>
      <c r="T3568" s="12" t="str">
        <f t="shared" si="1873"/>
        <v>0.130889648997754+0.0983632803416224i</v>
      </c>
      <c r="U3568" s="12" t="str">
        <f t="shared" si="1874"/>
        <v>0.001-0.000971641899217917i</v>
      </c>
      <c r="V3568" s="12" t="str">
        <f t="shared" si="1875"/>
        <v>0.0015-0.000295331884260766i</v>
      </c>
      <c r="W3568" s="12" t="str">
        <f t="shared" si="1876"/>
        <v>0.000668771998099774-0.000362191257748229i</v>
      </c>
      <c r="X3568" s="12" t="str">
        <f t="shared" si="1877"/>
        <v>0.000656930470899118-0.000344558668103494i</v>
      </c>
      <c r="Y3568" s="12" t="str">
        <f t="shared" si="1878"/>
        <v>0.00029+1.54377862997402i</v>
      </c>
      <c r="Z3568" s="12" t="str">
        <f t="shared" si="1879"/>
        <v>-0.00267576441742037-0.00510919096594584i</v>
      </c>
      <c r="AA3568" s="12" t="str">
        <f t="shared" si="1880"/>
        <v>0.00477005084388116-7.77486755423259i</v>
      </c>
      <c r="AB3568" s="12" t="str">
        <f t="shared" si="1881"/>
        <v>0.326725010214161+0.24553311908466i</v>
      </c>
      <c r="AC3568" s="12" t="str">
        <f t="shared" si="1882"/>
        <v>1.04905100769325-0.0601534670631196i</v>
      </c>
      <c r="AD3568" s="12" t="str">
        <f t="shared" si="1883"/>
        <v>0.297050696437996+0.251085739813655i</v>
      </c>
      <c r="AE3568" s="12" t="str">
        <f t="shared" si="1884"/>
        <v>0.000488007309835026-0.00218953502298398i</v>
      </c>
      <c r="AF3568" s="12" t="str">
        <f t="shared" si="1885"/>
        <v>-13.6720251850145-0.196968817073777i</v>
      </c>
      <c r="AG3568" s="12" t="str">
        <f t="shared" si="1886"/>
        <v>1.00707194265381-0.00835616231042944i</v>
      </c>
      <c r="AH3568" s="12" t="str">
        <f t="shared" si="1887"/>
        <v>-0.0072987864097904+0.0295691545459865i</v>
      </c>
      <c r="AI3568" s="12">
        <f t="shared" si="1888"/>
        <v>-30.32635896736808</v>
      </c>
      <c r="AJ3568" s="12">
        <f t="shared" si="1889"/>
        <v>103.86559644857029</v>
      </c>
      <c r="AK3568" s="12"/>
      <c r="AL3568" s="12"/>
      <c r="AM3568" s="12"/>
      <c r="AN3568" s="12"/>
    </row>
    <row r="3569" spans="1:40" x14ac:dyDescent="0.35">
      <c r="A3569" s="12"/>
      <c r="B3569" s="12">
        <f t="shared" si="1890"/>
        <v>1639000</v>
      </c>
      <c r="C3569" s="29" t="str">
        <f t="shared" si="1857"/>
        <v>-2.57854688926824E-08+0.00135426617445738i</v>
      </c>
      <c r="D3569" s="28" t="str">
        <f t="shared" si="1858"/>
        <v>-5.39906123055245+0.0103827073375066i</v>
      </c>
      <c r="E3569" s="12" t="str">
        <f t="shared" si="1859"/>
        <v>4200</v>
      </c>
      <c r="F3569" s="12" t="str">
        <f t="shared" si="1860"/>
        <v>0.704225352112676</v>
      </c>
      <c r="G3569" s="12" t="str">
        <f t="shared" si="1856"/>
        <v>0.704225352112676</v>
      </c>
      <c r="H3569" s="12" t="str">
        <f t="shared" si="1861"/>
        <v>8.27297077608931+0.20723153220611i</v>
      </c>
      <c r="I3569" s="12" t="str">
        <f t="shared" si="1862"/>
        <v>6436.33794904209i</v>
      </c>
      <c r="J3569" s="12" t="str">
        <f t="shared" si="1863"/>
        <v>-35433.5250167388+1392.03057533739i</v>
      </c>
      <c r="K3569" s="12" t="str">
        <f t="shared" si="1864"/>
        <v>0.00712507002388031-0.181365518408953i</v>
      </c>
      <c r="L3569" s="12" t="str">
        <f t="shared" si="1865"/>
        <v>0.000388244678554491-0.00828256771158147i</v>
      </c>
      <c r="M3569" s="12" t="str">
        <f t="shared" si="1866"/>
        <v>0.0075133147024348-0.189648086120534i</v>
      </c>
      <c r="N3569" s="12" t="str">
        <f t="shared" si="1867"/>
        <v>-20.5962814369347i</v>
      </c>
      <c r="O3569" s="12" t="str">
        <f t="shared" si="1868"/>
        <v>-0.175023058975291-0.984564334529203i</v>
      </c>
      <c r="P3569" s="12" t="str">
        <f t="shared" si="1869"/>
        <v>1.17502305897529+0.984564334529203i</v>
      </c>
      <c r="Q3569" s="12" t="str">
        <f t="shared" si="1870"/>
        <v>-1.17502305897529+19.6117171024055i</v>
      </c>
      <c r="R3569" s="12" t="str">
        <f t="shared" si="1871"/>
        <v>0.0464464044430452-0.0626971442011848i</v>
      </c>
      <c r="S3569" s="12" t="str">
        <f t="shared" si="1872"/>
        <v>2.10915638805898i</v>
      </c>
      <c r="T3569" s="12" t="str">
        <f t="shared" si="1873"/>
        <v>0.132238082204984+0.0979627306334198i</v>
      </c>
      <c r="U3569" s="12" t="str">
        <f t="shared" si="1874"/>
        <v>0.001-0.00097104907316593i</v>
      </c>
      <c r="V3569" s="12" t="str">
        <f t="shared" si="1875"/>
        <v>0.0015-0.000295151693971406i</v>
      </c>
      <c r="W3569" s="12" t="str">
        <f t="shared" si="1876"/>
        <v>0.000668705231389886-0.00036200409069827i</v>
      </c>
      <c r="X3569" s="12" t="str">
        <f t="shared" si="1877"/>
        <v>0.000656862242469406-0.000344382364301801i</v>
      </c>
      <c r="Y3569" s="12" t="str">
        <f t="shared" si="1878"/>
        <v>0.00029+1.5447211077701i</v>
      </c>
      <c r="Z3569" s="12" t="str">
        <f t="shared" si="1879"/>
        <v>-0.0026727637501632-0.00510554032510372i</v>
      </c>
      <c r="AA3569" s="12" t="str">
        <f t="shared" si="1880"/>
        <v>0.00476388627879661-7.77012194748198i</v>
      </c>
      <c r="AB3569" s="12" t="str">
        <f t="shared" si="1881"/>
        <v>0.330090951346854+0.244533272202146i</v>
      </c>
      <c r="AC3569" s="12" t="str">
        <f t="shared" si="1882"/>
        <v>1.04885534426382-0.0607638617393663i</v>
      </c>
      <c r="AD3569" s="12" t="str">
        <f t="shared" si="1883"/>
        <v>0.300201069487359+0.250534689954719i</v>
      </c>
      <c r="AE3569" s="12" t="str">
        <f t="shared" si="1884"/>
        <v>0.000476748426115139-0.00220230870337632i</v>
      </c>
      <c r="AF3569" s="12" t="str">
        <f t="shared" si="1885"/>
        <v>-13.6720320066418-0.196848824868603i</v>
      </c>
      <c r="AG3569" s="12" t="str">
        <f t="shared" si="1886"/>
        <v>1.00705217708474-0.00843968754767222i</v>
      </c>
      <c r="AH3569" s="12" t="str">
        <f t="shared" si="1887"/>
        <v>-0.00715225005959584+0.0297460505418694i</v>
      </c>
      <c r="AI3569" s="12">
        <f t="shared" si="1888"/>
        <v>-30.287324086173662</v>
      </c>
      <c r="AJ3569" s="12">
        <f t="shared" si="1889"/>
        <v>103.51976771672889</v>
      </c>
      <c r="AK3569" s="12"/>
      <c r="AL3569" s="12"/>
      <c r="AM3569" s="12"/>
      <c r="AN3569" s="12"/>
    </row>
    <row r="3570" spans="1:40" x14ac:dyDescent="0.35">
      <c r="A3570" s="12"/>
      <c r="B3570" s="12">
        <f t="shared" si="1890"/>
        <v>1640000</v>
      </c>
      <c r="C3570" s="29" t="str">
        <f t="shared" si="1857"/>
        <v>-2.57540327860241E-08+0.00135344040240038i</v>
      </c>
      <c r="D3570" s="28" t="str">
        <f t="shared" si="1858"/>
        <v>-5.39906123031144+0.0103763764184029i</v>
      </c>
      <c r="E3570" s="12" t="str">
        <f t="shared" si="1859"/>
        <v>4200</v>
      </c>
      <c r="F3570" s="12" t="str">
        <f t="shared" si="1860"/>
        <v>0.704225352112676</v>
      </c>
      <c r="G3570" s="12" t="str">
        <f t="shared" si="1856"/>
        <v>0.704225352112676</v>
      </c>
      <c r="H3570" s="12" t="str">
        <f t="shared" si="1861"/>
        <v>8.2729775854949+0.207105355077819i</v>
      </c>
      <c r="I3570" s="12" t="str">
        <f t="shared" si="1862"/>
        <v>6440.26493985908i</v>
      </c>
      <c r="J3570" s="12" t="str">
        <f t="shared" si="1863"/>
        <v>-35476.7774082176+1392.87989234492i</v>
      </c>
      <c r="K3570" s="12" t="str">
        <f t="shared" si="1864"/>
        <v>0.00711639644370034-0.181255263981706i</v>
      </c>
      <c r="L3570" s="12" t="str">
        <f t="shared" si="1865"/>
        <v>0.000387772390258682-0.00827753949039173i</v>
      </c>
      <c r="M3570" s="12" t="str">
        <f t="shared" si="1866"/>
        <v>0.00750416883395902-0.189532803472098i</v>
      </c>
      <c r="N3570" s="12" t="str">
        <f t="shared" si="1867"/>
        <v>-20.608847807549i</v>
      </c>
      <c r="O3570" s="12" t="str">
        <f t="shared" si="1868"/>
        <v>-0.187381314585683-0.982287250728697i</v>
      </c>
      <c r="P3570" s="12" t="str">
        <f t="shared" si="1869"/>
        <v>1.18738131458568+0.982287250728697i</v>
      </c>
      <c r="Q3570" s="12" t="str">
        <f t="shared" si="1870"/>
        <v>-1.18738131458568+19.6265605568203i</v>
      </c>
      <c r="R3570" s="12" t="str">
        <f t="shared" si="1871"/>
        <v>0.0462196134867954-0.0632949220221667i</v>
      </c>
      <c r="S3570" s="12" t="str">
        <f t="shared" si="1872"/>
        <v>2.11044324369537i</v>
      </c>
      <c r="T3570" s="12" t="str">
        <f t="shared" si="1873"/>
        <v>0.133580340541907+0.0975438710094188i</v>
      </c>
      <c r="U3570" s="12" t="str">
        <f t="shared" si="1874"/>
        <v>0.001-0.000970456970072535i</v>
      </c>
      <c r="V3570" s="12" t="str">
        <f t="shared" si="1875"/>
        <v>0.0015-0.000294971723426301i</v>
      </c>
      <c r="W3570" s="12" t="str">
        <f t="shared" si="1876"/>
        <v>0.00066863855356388-0.000361817106910322i</v>
      </c>
      <c r="X3570" s="12" t="str">
        <f t="shared" si="1877"/>
        <v>0.000656794105264237-0.000344206230704087i</v>
      </c>
      <c r="Y3570" s="12" t="str">
        <f t="shared" si="1878"/>
        <v>0.00029+1.54566358556618i</v>
      </c>
      <c r="Z3570" s="12" t="str">
        <f t="shared" si="1879"/>
        <v>-0.00266976806196077-0.00510189485051604i</v>
      </c>
      <c r="AA3570" s="12" t="str">
        <f t="shared" si="1880"/>
        <v>0.00475773366032444-7.76538213127572i</v>
      </c>
      <c r="AB3570" s="12" t="str">
        <f t="shared" si="1881"/>
        <v>0.333441478849978+0.243487720350048i</v>
      </c>
      <c r="AC3570" s="12" t="str">
        <f t="shared" si="1882"/>
        <v>1.04865111140251-0.061370925317816i</v>
      </c>
      <c r="AD3570" s="12" t="str">
        <f t="shared" si="1883"/>
        <v>0.303344144138391+0.24994416952938i</v>
      </c>
      <c r="AE3570" s="12" t="str">
        <f t="shared" si="1884"/>
        <v>0.000465330363634953-0.0022149228879967i</v>
      </c>
      <c r="AF3570" s="12" t="str">
        <f t="shared" si="1885"/>
        <v>-13.6720388158063-0.196728978659416i</v>
      </c>
      <c r="AG3570" s="12" t="str">
        <f t="shared" si="1886"/>
        <v>1.00703132589106-0.00852290638400556i</v>
      </c>
      <c r="AH3570" s="12" t="str">
        <f t="shared" si="1887"/>
        <v>-0.00700352323392383+0.0299208938033673i</v>
      </c>
      <c r="AI3570" s="12">
        <f t="shared" si="1888"/>
        <v>-30.248857682573124</v>
      </c>
      <c r="AJ3570" s="12">
        <f t="shared" si="1889"/>
        <v>103.17393472003725</v>
      </c>
      <c r="AK3570" s="12"/>
      <c r="AL3570" s="12"/>
      <c r="AM3570" s="12"/>
      <c r="AN3570" s="12"/>
    </row>
    <row r="3571" spans="1:40" x14ac:dyDescent="0.35">
      <c r="A3571" s="12"/>
      <c r="B3571" s="12">
        <f t="shared" si="1890"/>
        <v>1641000</v>
      </c>
      <c r="C3571" s="29" t="str">
        <f t="shared" si="1857"/>
        <v>-2.57226541318838E-08+0.00135261563676881i</v>
      </c>
      <c r="D3571" s="28" t="str">
        <f t="shared" si="1858"/>
        <v>-5.39906123007087+0.0103700532152275i</v>
      </c>
      <c r="E3571" s="12" t="str">
        <f t="shared" si="1859"/>
        <v>4200</v>
      </c>
      <c r="F3571" s="12" t="str">
        <f t="shared" si="1860"/>
        <v>0.704225352112676</v>
      </c>
      <c r="G3571" s="12" t="str">
        <f t="shared" si="1856"/>
        <v>0.704225352112676</v>
      </c>
      <c r="H3571" s="12" t="str">
        <f t="shared" si="1861"/>
        <v>8.27298438246768+0.206979331395359i</v>
      </c>
      <c r="I3571" s="12" t="str">
        <f t="shared" si="1862"/>
        <v>6444.19193067606i</v>
      </c>
      <c r="J3571" s="12" t="str">
        <f t="shared" si="1863"/>
        <v>-35520.056181149+1393.72920935244i</v>
      </c>
      <c r="K3571" s="12" t="str">
        <f t="shared" si="1864"/>
        <v>0.00710773868401294-0.181145143319747i</v>
      </c>
      <c r="L3571" s="12" t="str">
        <f t="shared" si="1865"/>
        <v>0.000387300962597453-0.00827251735714931i</v>
      </c>
      <c r="M3571" s="12" t="str">
        <f t="shared" si="1866"/>
        <v>0.00749503964661039-0.189417660676896i</v>
      </c>
      <c r="N3571" s="12" t="str">
        <f t="shared" si="1867"/>
        <v>-20.6214141781634i</v>
      </c>
      <c r="O3571" s="12" t="str">
        <f t="shared" si="1868"/>
        <v>-0.199709980514403-0.979855052384248i</v>
      </c>
      <c r="P3571" s="12" t="str">
        <f t="shared" si="1869"/>
        <v>1.1997099805144+0.979855052384248i</v>
      </c>
      <c r="Q3571" s="12" t="str">
        <f t="shared" si="1870"/>
        <v>-1.1997099805144+19.6415591257791i</v>
      </c>
      <c r="R3571" s="12" t="str">
        <f t="shared" si="1871"/>
        <v>0.045984479664123-0.0638889210210004i</v>
      </c>
      <c r="S3571" s="12" t="str">
        <f t="shared" si="1872"/>
        <v>2.11173009933178i</v>
      </c>
      <c r="T3571" s="12" t="str">
        <f t="shared" si="1873"/>
        <v>0.134916157533877+0.0971068098088387i</v>
      </c>
      <c r="U3571" s="12" t="str">
        <f t="shared" si="1874"/>
        <v>0.001-0.000969865588616059i</v>
      </c>
      <c r="V3571" s="12" t="str">
        <f t="shared" si="1875"/>
        <v>0.0015-0.000294791972223726i</v>
      </c>
      <c r="W3571" s="12" t="str">
        <f t="shared" si="1876"/>
        <v>0.000668571964481518-0.000361630306120302i</v>
      </c>
      <c r="X3571" s="12" t="str">
        <f t="shared" si="1877"/>
        <v>0.000656726059137924-0.000344030267069057i</v>
      </c>
      <c r="Y3571" s="12" t="str">
        <f t="shared" si="1878"/>
        <v>0.00029+1.54660606336225i</v>
      </c>
      <c r="Z3571" s="12" t="str">
        <f t="shared" si="1879"/>
        <v>-0.00266677734184118-0.00509825453159353i</v>
      </c>
      <c r="AA3571" s="12" t="str">
        <f t="shared" si="1880"/>
        <v>0.00475159295779142-7.76064809502082i</v>
      </c>
      <c r="AB3571" s="12" t="str">
        <f t="shared" si="1881"/>
        <v>0.336775927553046+0.242396733963293i</v>
      </c>
      <c r="AC3571" s="12" t="str">
        <f t="shared" si="1882"/>
        <v>1.04843837123208-0.061974535238126i</v>
      </c>
      <c r="AD3571" s="12" t="str">
        <f t="shared" si="1883"/>
        <v>0.306479426882855+0.249314276524647i</v>
      </c>
      <c r="AE3571" s="12" t="str">
        <f t="shared" si="1884"/>
        <v>0.000453755248731075-0.00222737579057916i</v>
      </c>
      <c r="AF3571" s="12" t="str">
        <f t="shared" si="1885"/>
        <v>-13.6720456125386-0.196609278180132i</v>
      </c>
      <c r="AG3571" s="12" t="str">
        <f t="shared" si="1886"/>
        <v>1.00700939380299-0.00860580551239602i</v>
      </c>
      <c r="AH3571" s="12" t="str">
        <f t="shared" si="1887"/>
        <v>-0.00685263259020919+0.0300936601746821i</v>
      </c>
      <c r="AI3571" s="12">
        <f t="shared" si="1888"/>
        <v>-30.210953696241766</v>
      </c>
      <c r="AJ3571" s="12">
        <f t="shared" si="1889"/>
        <v>102.8280966202544</v>
      </c>
      <c r="AK3571" s="12"/>
      <c r="AL3571" s="12"/>
      <c r="AM3571" s="12"/>
      <c r="AN3571" s="12"/>
    </row>
    <row r="3572" spans="1:40" x14ac:dyDescent="0.35">
      <c r="A3572" s="12"/>
      <c r="B3572" s="12">
        <f t="shared" si="1890"/>
        <v>1642000</v>
      </c>
      <c r="C3572" s="29" t="str">
        <f t="shared" si="1857"/>
        <v>-2.56913327903461E-08+0.00135179187572386i</v>
      </c>
      <c r="D3572" s="28" t="str">
        <f t="shared" si="1858"/>
        <v>-5.39906122983074+0.0103637377138829i</v>
      </c>
      <c r="E3572" s="12" t="str">
        <f t="shared" si="1859"/>
        <v>4200</v>
      </c>
      <c r="F3572" s="12" t="str">
        <f t="shared" si="1860"/>
        <v>0.704225352112676</v>
      </c>
      <c r="G3572" s="12" t="str">
        <f t="shared" si="1856"/>
        <v>0.704225352112676</v>
      </c>
      <c r="H3572" s="12" t="str">
        <f t="shared" si="1861"/>
        <v>8.27299116703788+0.20685346087919i</v>
      </c>
      <c r="I3572" s="12" t="str">
        <f t="shared" si="1862"/>
        <v>6448.11892149305i</v>
      </c>
      <c r="J3572" s="12" t="str">
        <f t="shared" si="1863"/>
        <v>-35563.361335533+1394.57852635997i</v>
      </c>
      <c r="K3572" s="12" t="str">
        <f t="shared" si="1864"/>
        <v>0.00709909670638545-0.181035156180163i</v>
      </c>
      <c r="L3572" s="12" t="str">
        <f t="shared" si="1865"/>
        <v>0.00038683039348253-0.00826750130082901i</v>
      </c>
      <c r="M3572" s="12" t="str">
        <f t="shared" si="1866"/>
        <v>0.00748592709986798-0.189302657480992i</v>
      </c>
      <c r="N3572" s="12" t="str">
        <f t="shared" si="1867"/>
        <v>-20.6339805487778i</v>
      </c>
      <c r="O3572" s="12" t="str">
        <f t="shared" si="1868"/>
        <v>-0.212007109922091-0.977268123568185i</v>
      </c>
      <c r="P3572" s="12" t="str">
        <f t="shared" si="1869"/>
        <v>1.21200710992209+0.977268123568185i</v>
      </c>
      <c r="Q3572" s="12" t="str">
        <f t="shared" si="1870"/>
        <v>-1.21200710992209+19.6567124252096i</v>
      </c>
      <c r="R3572" s="12" t="str">
        <f t="shared" si="1871"/>
        <v>0.0457410715344276-0.0644790230644968i</v>
      </c>
      <c r="S3572" s="12" t="str">
        <f t="shared" si="1872"/>
        <v>2.11301695496817i</v>
      </c>
      <c r="T3572" s="12" t="str">
        <f t="shared" si="1873"/>
        <v>0.136245268975065+0.0966516596906574i</v>
      </c>
      <c r="U3572" s="12" t="str">
        <f t="shared" si="1874"/>
        <v>0.001-0.000969274927478045i</v>
      </c>
      <c r="V3572" s="12" t="str">
        <f t="shared" si="1875"/>
        <v>0.0015-0.000294612439962932i</v>
      </c>
      <c r="W3572" s="12" t="str">
        <f t="shared" si="1876"/>
        <v>0.000668505464002791-0.000361443688064641i</v>
      </c>
      <c r="X3572" s="12" t="str">
        <f t="shared" si="1877"/>
        <v>0.000656658103945039-0.000343854473155881i</v>
      </c>
      <c r="Y3572" s="12" t="str">
        <f t="shared" si="1878"/>
        <v>0.00029+1.54754854115833i</v>
      </c>
      <c r="Z3572" s="12" t="str">
        <f t="shared" si="1879"/>
        <v>-0.0026637915788628-0.00509461935777458i</v>
      </c>
      <c r="AA3572" s="12" t="str">
        <f t="shared" si="1880"/>
        <v>0.00474546414062156-7.75591982814987i</v>
      </c>
      <c r="AB3572" s="12" t="str">
        <f t="shared" si="1881"/>
        <v>0.340093637948964+0.24126059425973i</v>
      </c>
      <c r="AC3572" s="12" t="str">
        <f t="shared" si="1882"/>
        <v>1.04821718781963-0.0625745702354181i</v>
      </c>
      <c r="AD3572" s="12" t="str">
        <f t="shared" si="1883"/>
        <v>0.309606425561027+0.248645115067683i</v>
      </c>
      <c r="AE3572" s="12" t="str">
        <f t="shared" si="1884"/>
        <v>0.000442025227268628-0.00223966565259727i</v>
      </c>
      <c r="AF3572" s="12" t="str">
        <f t="shared" si="1885"/>
        <v>-13.6720523968686-0.196489723165307i</v>
      </c>
      <c r="AG3572" s="12" t="str">
        <f t="shared" si="1886"/>
        <v>1.00698638571162-0.00868837169600378i</v>
      </c>
      <c r="AH3572" s="12" t="str">
        <f t="shared" si="1887"/>
        <v>-0.00669960503901127+0.0302643258269144i</v>
      </c>
      <c r="AI3572" s="12">
        <f t="shared" si="1888"/>
        <v>-30.173606207654529</v>
      </c>
      <c r="AJ3572" s="12">
        <f t="shared" si="1889"/>
        <v>102.48225258048659</v>
      </c>
      <c r="AK3572" s="12"/>
      <c r="AL3572" s="12"/>
      <c r="AM3572" s="12"/>
      <c r="AN3572" s="12"/>
    </row>
    <row r="3573" spans="1:40" x14ac:dyDescent="0.35">
      <c r="A3573" s="12"/>
      <c r="B3573" s="12">
        <f t="shared" si="1890"/>
        <v>1643000</v>
      </c>
      <c r="C3573" s="29" t="str">
        <f t="shared" si="1857"/>
        <v>-2.5660068621923E-08+0.00135096911743126i</v>
      </c>
      <c r="D3573" s="28" t="str">
        <f t="shared" si="1858"/>
        <v>-5.39906122959105+0.0103574299003063i</v>
      </c>
      <c r="E3573" s="12" t="str">
        <f t="shared" si="1859"/>
        <v>4200</v>
      </c>
      <c r="F3573" s="12" t="str">
        <f t="shared" si="1860"/>
        <v>0.704225352112676</v>
      </c>
      <c r="G3573" s="12" t="str">
        <f t="shared" si="1856"/>
        <v>0.704225352112676</v>
      </c>
      <c r="H3573" s="12" t="str">
        <f t="shared" si="1861"/>
        <v>8.27299793923568+0.206727743250454i</v>
      </c>
      <c r="I3573" s="12" t="str">
        <f t="shared" si="1862"/>
        <v>6452.04591231004i</v>
      </c>
      <c r="J3573" s="12" t="str">
        <f t="shared" si="1863"/>
        <v>-35606.6928713696+1395.4278433675i</v>
      </c>
      <c r="K3573" s="12" t="str">
        <f t="shared" si="1864"/>
        <v>0.00709047047250164-0.180925302320624i</v>
      </c>
      <c r="L3573" s="12" t="str">
        <f t="shared" si="1865"/>
        <v>0.000386360680831956-0.0082624913104321i</v>
      </c>
      <c r="M3573" s="12" t="str">
        <f t="shared" si="1866"/>
        <v>0.0074768311533336-0.189187793631056i</v>
      </c>
      <c r="N3573" s="12" t="str">
        <f t="shared" si="1867"/>
        <v>-20.6465469193921i</v>
      </c>
      <c r="O3573" s="12" t="str">
        <f t="shared" si="1868"/>
        <v>-0.224270760949361-0.974526872786582i</v>
      </c>
      <c r="P3573" s="12" t="str">
        <f t="shared" si="1869"/>
        <v>1.22427076094936+0.974526872786582i</v>
      </c>
      <c r="Q3573" s="12" t="str">
        <f t="shared" si="1870"/>
        <v>-1.22427076094936+19.6720200466055i</v>
      </c>
      <c r="R3573" s="12" t="str">
        <f t="shared" si="1871"/>
        <v>0.0454894595064079-0.0650651114182505i</v>
      </c>
      <c r="S3573" s="12" t="str">
        <f t="shared" si="1872"/>
        <v>2.11430381060458i</v>
      </c>
      <c r="T3573" s="12" t="str">
        <f t="shared" si="1873"/>
        <v>0.137567413009019+0.096178537576741i</v>
      </c>
      <c r="U3573" s="12" t="str">
        <f t="shared" si="1874"/>
        <v>0.001-0.000968684985343242i</v>
      </c>
      <c r="V3573" s="12" t="str">
        <f t="shared" si="1875"/>
        <v>0.0015-0.000294433126244148i</v>
      </c>
      <c r="W3573" s="12" t="str">
        <f t="shared" si="1876"/>
        <v>0.000668439051987917-0.000361257252480306i</v>
      </c>
      <c r="X3573" s="12" t="str">
        <f t="shared" si="1877"/>
        <v>0.000656590239540398-0.000343678848724212i</v>
      </c>
      <c r="Y3573" s="12" t="str">
        <f t="shared" si="1878"/>
        <v>0.00029+1.54849101895441i</v>
      </c>
      <c r="Z3573" s="12" t="str">
        <f t="shared" si="1879"/>
        <v>-0.00266081076211441-0.00509098931852532i</v>
      </c>
      <c r="AA3573" s="12" t="str">
        <f t="shared" si="1880"/>
        <v>0.00473934717833618-7.75119732012135i</v>
      </c>
      <c r="AB3573" s="12" t="str">
        <f t="shared" si="1881"/>
        <v>0.343393956395121+0.240079593098175i</v>
      </c>
      <c r="AC3573" s="12" t="str">
        <f t="shared" si="1882"/>
        <v>1.04798762714513-0.0631709103756759i</v>
      </c>
      <c r="AD3573" s="12" t="str">
        <f t="shared" si="1883"/>
        <v>0.312724649437371+0.247936795406521i</v>
      </c>
      <c r="AE3573" s="12" t="str">
        <f t="shared" si="1884"/>
        <v>0.000430142464282583-0.00225179074346706i</v>
      </c>
      <c r="AF3573" s="12" t="str">
        <f t="shared" si="1885"/>
        <v>-13.6720591688267-0.196370313350148i</v>
      </c>
      <c r="AG3573" s="12" t="str">
        <f t="shared" si="1886"/>
        <v>1.00696230666797-0.00877059177009331i</v>
      </c>
      <c r="AH3573" s="12" t="str">
        <f t="shared" si="1887"/>
        <v>-0.00654446774033793+0.0304328672604456i</v>
      </c>
      <c r="AI3573" s="12">
        <f t="shared" si="1888"/>
        <v>-30.136809434304212</v>
      </c>
      <c r="AJ3573" s="12">
        <f t="shared" si="1889"/>
        <v>102.13640176529941</v>
      </c>
      <c r="AK3573" s="12"/>
      <c r="AL3573" s="12"/>
      <c r="AM3573" s="12"/>
      <c r="AN3573" s="12"/>
    </row>
    <row r="3574" spans="1:40" x14ac:dyDescent="0.35">
      <c r="A3574" s="12"/>
      <c r="B3574" s="12">
        <f t="shared" si="1890"/>
        <v>1644000</v>
      </c>
      <c r="C3574" s="29" t="str">
        <f t="shared" si="1857"/>
        <v>-2.5628861487549E-08+0.00135014736006115i</v>
      </c>
      <c r="D3574" s="28" t="str">
        <f t="shared" si="1858"/>
        <v>-5.39906122935179+0.0103511297604688i</v>
      </c>
      <c r="E3574" s="12" t="str">
        <f t="shared" si="1859"/>
        <v>4200</v>
      </c>
      <c r="F3574" s="12" t="str">
        <f t="shared" si="1860"/>
        <v>0.704225352112676</v>
      </c>
      <c r="G3574" s="12" t="str">
        <f t="shared" si="1856"/>
        <v>0.704225352112676</v>
      </c>
      <c r="H3574" s="12" t="str">
        <f t="shared" si="1861"/>
        <v>8.27300469909112+0.206602178230965i</v>
      </c>
      <c r="I3574" s="12" t="str">
        <f t="shared" si="1862"/>
        <v>6455.97290312703i</v>
      </c>
      <c r="J3574" s="12" t="str">
        <f t="shared" si="1863"/>
        <v>-35650.0507886587+1396.27716037503i</v>
      </c>
      <c r="K3574" s="12" t="str">
        <f t="shared" si="1864"/>
        <v>0.00708185994416149-0.180815581499388i</v>
      </c>
      <c r="L3574" s="12" t="str">
        <f t="shared" si="1865"/>
        <v>0.000385891822570093-0.00825748737498646i</v>
      </c>
      <c r="M3574" s="12" t="str">
        <f t="shared" si="1866"/>
        <v>0.00746775176673158-0.189073068874374i</v>
      </c>
      <c r="N3574" s="12" t="str">
        <f t="shared" si="1867"/>
        <v>-20.6591132900065i</v>
      </c>
      <c r="O3574" s="12" t="str">
        <f t="shared" si="1868"/>
        <v>-0.236498997023742-0.97163173291467i</v>
      </c>
      <c r="P3574" s="12" t="str">
        <f t="shared" si="1869"/>
        <v>1.23649899702374+0.97163173291467i</v>
      </c>
      <c r="Q3574" s="12" t="str">
        <f t="shared" si="1870"/>
        <v>-1.23649899702374+19.6874815570918i</v>
      </c>
      <c r="R3574" s="12" t="str">
        <f t="shared" si="1871"/>
        <v>0.0452297158047264-0.0656470707796751i</v>
      </c>
      <c r="S3574" s="12" t="str">
        <f t="shared" si="1872"/>
        <v>2.11559066624098i</v>
      </c>
      <c r="T3574" s="12" t="str">
        <f t="shared" si="1873"/>
        <v>0.138882330207542+0.0956875645932113i</v>
      </c>
      <c r="U3574" s="12" t="str">
        <f t="shared" si="1874"/>
        <v>0.001-0.000968095760899611i</v>
      </c>
      <c r="V3574" s="12" t="str">
        <f t="shared" si="1875"/>
        <v>0.0015-0.000294254030668573i</v>
      </c>
      <c r="W3574" s="12" t="str">
        <f t="shared" si="1876"/>
        <v>0.00066837272829735-0.00036107099910479i</v>
      </c>
      <c r="X3574" s="12" t="str">
        <f t="shared" si="1877"/>
        <v>0.000656522465779066-0.000343503393534177i</v>
      </c>
      <c r="Y3574" s="12" t="str">
        <f t="shared" si="1878"/>
        <v>0.00029+1.54943349675049i</v>
      </c>
      <c r="Z3574" s="12" t="str">
        <f t="shared" si="1879"/>
        <v>-0.00265783488071504-0.00508736440333956i</v>
      </c>
      <c r="AA3574" s="12" t="str">
        <f t="shared" si="1880"/>
        <v>0.00473324204055348-7.74648056041951i</v>
      </c>
      <c r="AB3574" s="12" t="str">
        <f t="shared" si="1881"/>
        <v>0.346676235310282+0.238854032832051i</v>
      </c>
      <c r="AC3574" s="12" t="str">
        <f t="shared" si="1882"/>
        <v>1.0477497570693-0.0637634370902571i</v>
      </c>
      <c r="AD3574" s="12" t="str">
        <f t="shared" si="1883"/>
        <v>0.315833609275834+0.247189433889765i</v>
      </c>
      <c r="AE3574" s="12" t="str">
        <f t="shared" si="1884"/>
        <v>0.000418109143617012-0.00226374936074456i</v>
      </c>
      <c r="AF3574" s="12" t="str">
        <f t="shared" si="1885"/>
        <v>-13.6720659284429-0.196251048470496i</v>
      </c>
      <c r="AG3574" s="12" t="str">
        <f t="shared" si="1886"/>
        <v>1.00693716188185-0.00885245264392612i</v>
      </c>
      <c r="AH3574" s="12" t="str">
        <f t="shared" si="1887"/>
        <v>-0.00638724809995002+0.0305992613072768i</v>
      </c>
      <c r="AI3574" s="12">
        <f t="shared" si="1888"/>
        <v>-30.100557727055659</v>
      </c>
      <c r="AJ3574" s="12">
        <f t="shared" si="1889"/>
        <v>101.79054334082804</v>
      </c>
      <c r="AK3574" s="12"/>
      <c r="AL3574" s="12"/>
      <c r="AM3574" s="12"/>
      <c r="AN3574" s="12"/>
    </row>
    <row r="3575" spans="1:40" x14ac:dyDescent="0.35">
      <c r="A3575" s="12"/>
      <c r="B3575" s="12">
        <f t="shared" si="1890"/>
        <v>1645000</v>
      </c>
      <c r="C3575" s="29" t="str">
        <f t="shared" si="1857"/>
        <v>-2.55977112485815E-08+0.00134932660178815i</v>
      </c>
      <c r="D3575" s="28" t="str">
        <f t="shared" si="1858"/>
        <v>-5.39906122911297+0.0103448372803758i</v>
      </c>
      <c r="E3575" s="12" t="str">
        <f t="shared" si="1859"/>
        <v>4200</v>
      </c>
      <c r="F3575" s="12" t="str">
        <f t="shared" si="1860"/>
        <v>0.704225352112676</v>
      </c>
      <c r="G3575" s="12" t="str">
        <f t="shared" si="1856"/>
        <v>0.704225352112676</v>
      </c>
      <c r="H3575" s="12" t="str">
        <f t="shared" si="1861"/>
        <v>8.27301144663416+0.206476765543217i</v>
      </c>
      <c r="I3575" s="12" t="str">
        <f t="shared" si="1862"/>
        <v>6459.89989394401i</v>
      </c>
      <c r="J3575" s="12" t="str">
        <f t="shared" si="1863"/>
        <v>-35693.4350874004+1397.12647738255i</v>
      </c>
      <c r="K3575" s="12" t="str">
        <f t="shared" si="1864"/>
        <v>0.0070732650832806-0.180705993475294i</v>
      </c>
      <c r="L3575" s="12" t="str">
        <f t="shared" si="1865"/>
        <v>0.000385423816627567-0.00825248948354623i</v>
      </c>
      <c r="M3575" s="12" t="str">
        <f t="shared" si="1866"/>
        <v>0.00745868889990817-0.18895848295884i</v>
      </c>
      <c r="N3575" s="12" t="str">
        <f t="shared" si="1867"/>
        <v>-20.6716796606208i</v>
      </c>
      <c r="O3575" s="12" t="str">
        <f t="shared" si="1868"/>
        <v>-0.248689887164816-0.968583161128641i</v>
      </c>
      <c r="P3575" s="12" t="str">
        <f t="shared" si="1869"/>
        <v>1.24868988716482+0.968583161128641i</v>
      </c>
      <c r="Q3575" s="12" t="str">
        <f t="shared" si="1870"/>
        <v>-1.24868988716482+19.7030964994922i</v>
      </c>
      <c r="R3575" s="12" t="str">
        <f t="shared" si="1871"/>
        <v>0.0449619144360252-0.0662247873100699i</v>
      </c>
      <c r="S3575" s="12" t="str">
        <f t="shared" si="1872"/>
        <v>2.11687752187737i</v>
      </c>
      <c r="T3575" s="12" t="str">
        <f t="shared" si="1873"/>
        <v>0.140189763647797+0.0951788660101954i</v>
      </c>
      <c r="U3575" s="12" t="str">
        <f t="shared" si="1874"/>
        <v>0.001-0.000967507252838271i</v>
      </c>
      <c r="V3575" s="12" t="str">
        <f t="shared" si="1875"/>
        <v>0.0015-0.00029407515283838i</v>
      </c>
      <c r="W3575" s="12" t="str">
        <f t="shared" si="1876"/>
        <v>0.000668306492791757-0.000360884927676096i</v>
      </c>
      <c r="X3575" s="12" t="str">
        <f t="shared" si="1877"/>
        <v>0.000656454782516328-0.000343328107346363i</v>
      </c>
      <c r="Y3575" s="12" t="str">
        <f t="shared" si="1878"/>
        <v>0.00029+1.55037597454656i</v>
      </c>
      <c r="Z3575" s="12" t="str">
        <f t="shared" si="1879"/>
        <v>-0.00265486392381371-0.00508374460173836i</v>
      </c>
      <c r="AA3575" s="12" t="str">
        <f t="shared" si="1880"/>
        <v>0.00472714869698787-7.74176953855412i</v>
      </c>
      <c r="AB3575" s="12" t="str">
        <f t="shared" si="1881"/>
        <v>0.349939833367062+0.237584226158991i</v>
      </c>
      <c r="AC3575" s="12" t="str">
        <f t="shared" si="1882"/>
        <v>1.04750364730072-0.0643520332094639i</v>
      </c>
      <c r="AD3575" s="12" t="str">
        <f t="shared" si="1883"/>
        <v>0.318932817414701+0.246403152945539i</v>
      </c>
      <c r="AE3575" s="12" t="str">
        <f t="shared" si="1884"/>
        <v>0.000405927467563641-0.00227553983031826i</v>
      </c>
      <c r="AF3575" s="12" t="str">
        <f t="shared" si="1885"/>
        <v>-13.6720726757471-0.196131928262841i</v>
      </c>
      <c r="AG3575" s="12" t="str">
        <f t="shared" si="1886"/>
        <v>1.00691095672084-0.00893394130263404i</v>
      </c>
      <c r="AH3575" s="12" t="str">
        <f t="shared" si="1887"/>
        <v>-0.00622797376566384+0.030763485133325i</v>
      </c>
      <c r="AI3575" s="12">
        <f t="shared" si="1888"/>
        <v>-30.064845566629231</v>
      </c>
      <c r="AJ3575" s="12">
        <f t="shared" si="1889"/>
        <v>101.4446764749156</v>
      </c>
      <c r="AK3575" s="12"/>
      <c r="AL3575" s="12"/>
      <c r="AM3575" s="12"/>
      <c r="AN3575" s="12"/>
    </row>
    <row r="3576" spans="1:40" x14ac:dyDescent="0.35">
      <c r="A3576" s="12"/>
      <c r="B3576" s="12">
        <f t="shared" si="1890"/>
        <v>1646000</v>
      </c>
      <c r="C3576" s="29" t="str">
        <f t="shared" si="1857"/>
        <v>-2.55666177667987E-08+0.00134850684079129i</v>
      </c>
      <c r="D3576" s="28" t="str">
        <f t="shared" si="1858"/>
        <v>-5.39906122887459+0.0103385524460666i</v>
      </c>
      <c r="E3576" s="12" t="str">
        <f t="shared" si="1859"/>
        <v>4200</v>
      </c>
      <c r="F3576" s="12" t="str">
        <f t="shared" si="1860"/>
        <v>0.704225352112676</v>
      </c>
      <c r="G3576" s="12" t="str">
        <f t="shared" si="1856"/>
        <v>0.704225352112676</v>
      </c>
      <c r="H3576" s="12" t="str">
        <f t="shared" si="1861"/>
        <v>8.27301818189469+0.206351504910371i</v>
      </c>
      <c r="I3576" s="12" t="str">
        <f t="shared" si="1862"/>
        <v>6463.826884761i</v>
      </c>
      <c r="J3576" s="12" t="str">
        <f t="shared" si="1863"/>
        <v>-35736.8457675946+1397.97579439008i</v>
      </c>
      <c r="K3576" s="12" t="str">
        <f t="shared" si="1864"/>
        <v>0.00706468585189014-0.180596538007767i</v>
      </c>
      <c r="L3576" s="12" t="str">
        <f t="shared" si="1865"/>
        <v>0.000384956660941268-0.00824749762519192i</v>
      </c>
      <c r="M3576" s="12" t="str">
        <f t="shared" si="1866"/>
        <v>0.00744964251283141-0.188844035632959i</v>
      </c>
      <c r="N3576" s="12" t="str">
        <f t="shared" si="1867"/>
        <v>-20.6842460312352i</v>
      </c>
      <c r="O3576" s="12" t="str">
        <f t="shared" si="1868"/>
        <v>-0.260841506289899-0.965381638833273i</v>
      </c>
      <c r="P3576" s="12" t="str">
        <f t="shared" si="1869"/>
        <v>1.2608415062899+0.965381638833273i</v>
      </c>
      <c r="Q3576" s="12" t="str">
        <f t="shared" si="1870"/>
        <v>-1.2608415062899+19.7188643924019i</v>
      </c>
      <c r="R3576" s="12" t="str">
        <f t="shared" si="1871"/>
        <v>0.0446861311542677-0.0667981486658153i</v>
      </c>
      <c r="S3576" s="12" t="str">
        <f t="shared" si="1872"/>
        <v>2.11816437751378i</v>
      </c>
      <c r="T3576" s="12" t="str">
        <f t="shared" si="1873"/>
        <v>0.1414894589878+0.0946525711798786i</v>
      </c>
      <c r="U3576" s="12" t="str">
        <f t="shared" si="1874"/>
        <v>0.001-0.000966919459853556i</v>
      </c>
      <c r="V3576" s="12" t="str">
        <f t="shared" si="1875"/>
        <v>0.0015-0.000293896492356704i</v>
      </c>
      <c r="W3576" s="12" t="str">
        <f t="shared" si="1876"/>
        <v>0.000668240345332047-0.000360699037932761i</v>
      </c>
      <c r="X3576" s="12" t="str">
        <f t="shared" si="1877"/>
        <v>0.000656387189607758-0.000343152989921844i</v>
      </c>
      <c r="Y3576" s="12" t="str">
        <f t="shared" si="1878"/>
        <v>0.00029+1.55131845234264i</v>
      </c>
      <c r="Z3576" s="12" t="str">
        <f t="shared" si="1879"/>
        <v>-0.00265189788058949-0.00508012990327034i</v>
      </c>
      <c r="AA3576" s="12" t="str">
        <f t="shared" si="1880"/>
        <v>0.00472106711744971-7.73706424406024i</v>
      </c>
      <c r="AB3576" s="12" t="str">
        <f t="shared" si="1881"/>
        <v>0.353184115680364+0.236270495966209i</v>
      </c>
      <c r="AC3576" s="12" t="str">
        <f t="shared" si="1882"/>
        <v>1.04724936936229-0.0649365829952601i</v>
      </c>
      <c r="AD3576" s="12" t="str">
        <f t="shared" si="1883"/>
        <v>0.32202178784141+0.245578081059397i</v>
      </c>
      <c r="AE3576" s="12" t="str">
        <f t="shared" si="1884"/>
        <v>0.000393599656497319-0.00228716050659838i</v>
      </c>
      <c r="AF3576" s="12" t="str">
        <f t="shared" si="1885"/>
        <v>-13.6720794107693-0.196012952464304i</v>
      </c>
      <c r="AG3576" s="12" t="str">
        <f t="shared" si="1886"/>
        <v>1.00688369670916-0.00901504480908459i</v>
      </c>
      <c r="AH3576" s="12" t="str">
        <f t="shared" si="1887"/>
        <v>-0.00606667262362028+0.0309255162407102i</v>
      </c>
      <c r="AI3576" s="12">
        <f t="shared" si="1888"/>
        <v>-30.029667560201112</v>
      </c>
      <c r="AJ3576" s="12">
        <f t="shared" si="1889"/>
        <v>101.09880033721087</v>
      </c>
      <c r="AK3576" s="12"/>
      <c r="AL3576" s="12"/>
      <c r="AM3576" s="12"/>
      <c r="AN3576" s="12"/>
    </row>
    <row r="3577" spans="1:40" x14ac:dyDescent="0.35">
      <c r="A3577" s="12"/>
      <c r="B3577" s="12">
        <f t="shared" si="1890"/>
        <v>1647000</v>
      </c>
      <c r="C3577" s="29" t="str">
        <f t="shared" si="1857"/>
        <v>-2.55355809043997E-08+0.00134768807525406i</v>
      </c>
      <c r="D3577" s="28" t="str">
        <f t="shared" si="1858"/>
        <v>-5.39906122863664+0.0103322752436145i</v>
      </c>
      <c r="E3577" s="12" t="str">
        <f t="shared" si="1859"/>
        <v>4200</v>
      </c>
      <c r="F3577" s="12" t="str">
        <f t="shared" si="1860"/>
        <v>0.704225352112676</v>
      </c>
      <c r="G3577" s="12" t="str">
        <f t="shared" si="1856"/>
        <v>0.704225352112676</v>
      </c>
      <c r="H3577" s="12" t="str">
        <f t="shared" si="1861"/>
        <v>8.27302490490248+0.206226396056261i</v>
      </c>
      <c r="I3577" s="12" t="str">
        <f t="shared" si="1862"/>
        <v>6467.75387557799i</v>
      </c>
      <c r="J3577" s="12" t="str">
        <f t="shared" si="1863"/>
        <v>-35780.2828292414+1398.82511139761i</v>
      </c>
      <c r="K3577" s="12" t="str">
        <f t="shared" si="1864"/>
        <v>0.00705612221213591-0.180487214856806i</v>
      </c>
      <c r="L3577" s="12" t="str">
        <f t="shared" si="1865"/>
        <v>0.000384490353454316-0.00824251178903023i</v>
      </c>
      <c r="M3577" s="12" t="str">
        <f t="shared" si="1866"/>
        <v>0.00744061256559023-0.188729726645836i</v>
      </c>
      <c r="N3577" s="12" t="str">
        <f t="shared" si="1867"/>
        <v>-20.6968124018496i</v>
      </c>
      <c r="O3577" s="12" t="str">
        <f t="shared" si="1868"/>
        <v>-0.272951935517364-0.962027671586075i</v>
      </c>
      <c r="P3577" s="12" t="str">
        <f t="shared" si="1869"/>
        <v>1.27295193551736+0.962027671586075i</v>
      </c>
      <c r="Q3577" s="12" t="str">
        <f t="shared" si="1870"/>
        <v>-1.27295193551736+19.7347847302635i</v>
      </c>
      <c r="R3577" s="12" t="str">
        <f t="shared" si="1871"/>
        <v>0.0444024434254953-0.0673670440285463i</v>
      </c>
      <c r="S3577" s="12" t="str">
        <f t="shared" si="1872"/>
        <v>2.11945123315017i</v>
      </c>
      <c r="T3577" s="12" t="str">
        <f t="shared" si="1873"/>
        <v>0.142781164539984+0.0941088134730467i</v>
      </c>
      <c r="U3577" s="12" t="str">
        <f t="shared" si="1874"/>
        <v>0.001-0.000966332380642957i</v>
      </c>
      <c r="V3577" s="12" t="str">
        <f t="shared" si="1875"/>
        <v>0.0015-0.000293718048827647i</v>
      </c>
      <c r="W3577" s="12" t="str">
        <f t="shared" si="1876"/>
        <v>0.00066817428577935-0.00036051332961384i</v>
      </c>
      <c r="X3577" s="12" t="str">
        <f t="shared" si="1877"/>
        <v>0.000656319686909136-0.000342978041022153i</v>
      </c>
      <c r="Y3577" s="12" t="str">
        <f t="shared" si="1878"/>
        <v>0.00029+1.55226093013872i</v>
      </c>
      <c r="Z3577" s="12" t="str">
        <f t="shared" si="1879"/>
        <v>-0.0026489367402514-0.00507652029751141i</v>
      </c>
      <c r="AA3577" s="12" t="str">
        <f t="shared" si="1880"/>
        <v>0.00471499727184524-7.73236466649869i</v>
      </c>
      <c r="AB3577" s="12" t="str">
        <f t="shared" si="1881"/>
        <v>0.356408453991014+0.234913175172097i</v>
      </c>
      <c r="AC3577" s="12" t="str">
        <f t="shared" si="1882"/>
        <v>1.04698699655698-0.0655169721729809i</v>
      </c>
      <c r="AD3577" s="12" t="str">
        <f t="shared" si="1883"/>
        <v>0.32510003626673+0.244714352751444i</v>
      </c>
      <c r="AE3577" s="12" t="str">
        <f t="shared" si="1884"/>
        <v>0.000381127948511069-0.00229860977269989i</v>
      </c>
      <c r="AF3577" s="12" t="str">
        <f t="shared" si="1885"/>
        <v>-13.6720861335391-0.195894120812647i</v>
      </c>
      <c r="AG3577" s="12" t="str">
        <f t="shared" si="1886"/>
        <v>1.00685538752659-0.00909575030572254i</v>
      </c>
      <c r="AH3577" s="12" t="str">
        <f t="shared" si="1887"/>
        <v>-0.00590337279455352+0.0310853324699814i</v>
      </c>
      <c r="AI3577" s="12">
        <f t="shared" si="1888"/>
        <v>-29.99501843812757</v>
      </c>
      <c r="AJ3577" s="12">
        <f t="shared" si="1889"/>
        <v>100.75291409930395</v>
      </c>
      <c r="AK3577" s="12"/>
      <c r="AL3577" s="12"/>
      <c r="AM3577" s="12"/>
      <c r="AN3577" s="12"/>
    </row>
    <row r="3578" spans="1:40" x14ac:dyDescent="0.35">
      <c r="A3578" s="12"/>
      <c r="B3578" s="12">
        <f t="shared" si="1890"/>
        <v>1648000</v>
      </c>
      <c r="C3578" s="29" t="str">
        <f t="shared" si="1857"/>
        <v>-2.55046005239998E-08+0.00134687030336433i</v>
      </c>
      <c r="D3578" s="28" t="str">
        <f t="shared" si="1858"/>
        <v>-5.39906122839913+0.0103260056591265i</v>
      </c>
      <c r="E3578" s="12" t="str">
        <f t="shared" si="1859"/>
        <v>4200</v>
      </c>
      <c r="F3578" s="12" t="str">
        <f t="shared" si="1860"/>
        <v>0.704225352112676</v>
      </c>
      <c r="G3578" s="12" t="str">
        <f t="shared" si="1856"/>
        <v>0.704225352112676</v>
      </c>
      <c r="H3578" s="12" t="str">
        <f t="shared" si="1861"/>
        <v>8.27303161568726+0.206101438705384i</v>
      </c>
      <c r="I3578" s="12" t="str">
        <f t="shared" si="1862"/>
        <v>6471.68086639497i</v>
      </c>
      <c r="J3578" s="12" t="str">
        <f t="shared" si="1863"/>
        <v>-35823.7462723408+1399.67442840513i</v>
      </c>
      <c r="K3578" s="12" t="str">
        <f t="shared" si="1864"/>
        <v>0.00704757412627822-0.180378023782991i</v>
      </c>
      <c r="L3578" s="12" t="str">
        <f t="shared" si="1865"/>
        <v>0.000384024892116044-0.008237531964194i</v>
      </c>
      <c r="M3578" s="12" t="str">
        <f t="shared" si="1866"/>
        <v>0.00743159901839426-0.188615555747185i</v>
      </c>
      <c r="N3578" s="12" t="str">
        <f t="shared" si="1867"/>
        <v>-20.7093787724639i</v>
      </c>
      <c r="O3578" s="12" t="str">
        <f t="shared" si="1868"/>
        <v>-0.28501926246996-0.958521789017381i</v>
      </c>
      <c r="P3578" s="12" t="str">
        <f t="shared" si="1869"/>
        <v>1.28501926246996+0.958521789017381i</v>
      </c>
      <c r="Q3578" s="12" t="str">
        <f t="shared" si="1870"/>
        <v>-1.28501926246996+19.7508569834465i</v>
      </c>
      <c r="R3578" s="12" t="str">
        <f t="shared" si="1871"/>
        <v>0.0441109303919823-0.0679313641344085i</v>
      </c>
      <c r="S3578" s="12" t="str">
        <f t="shared" si="1872"/>
        <v>2.12073808878658i</v>
      </c>
      <c r="T3578" s="12" t="str">
        <f t="shared" si="1873"/>
        <v>0.144064631343071+0.0935477302140904i</v>
      </c>
      <c r="U3578" s="12" t="str">
        <f t="shared" si="1874"/>
        <v>0.001-0.000965746013907128i</v>
      </c>
      <c r="V3578" s="12" t="str">
        <f t="shared" si="1875"/>
        <v>0.0015-0.000293539821856271i</v>
      </c>
      <c r="W3578" s="12" t="str">
        <f t="shared" si="1876"/>
        <v>0.000668108313995021-0.000360327802458906i</v>
      </c>
      <c r="X3578" s="12" t="str">
        <f t="shared" si="1877"/>
        <v>0.000656252274276498-0.000342803260409296i</v>
      </c>
      <c r="Y3578" s="12" t="str">
        <f t="shared" si="1878"/>
        <v>0.00029+1.55320340793479i</v>
      </c>
      <c r="Z3578" s="12" t="str">
        <f t="shared" si="1879"/>
        <v>-0.00264598049203825-0.00507291577406467i</v>
      </c>
      <c r="AA3578" s="12" t="str">
        <f t="shared" si="1880"/>
        <v>0.00470893913017595-7.72767079545554i</v>
      </c>
      <c r="AB3578" s="12" t="str">
        <f t="shared" si="1881"/>
        <v>0.359612226845164+0.233512606563982i</v>
      </c>
      <c r="AC3578" s="12" t="str">
        <f t="shared" si="1882"/>
        <v>1.04671660393306-0.0660930879621598i</v>
      </c>
      <c r="AD3578" s="12" t="str">
        <f t="shared" si="1883"/>
        <v>0.328167080198845+0.243812108552517i</v>
      </c>
      <c r="AE3578" s="12" t="str">
        <f t="shared" si="1884"/>
        <v>0.000368514599048735-0.00230988604062214i</v>
      </c>
      <c r="AF3578" s="12" t="str">
        <f t="shared" si="1885"/>
        <v>-13.6720928440864-0.195775433046257i</v>
      </c>
      <c r="AG3578" s="12" t="str">
        <f t="shared" si="1886"/>
        <v>1.00682603500731-0.00917604501640105i</v>
      </c>
      <c r="AH3578" s="12" t="str">
        <f t="shared" si="1887"/>
        <v>-0.00573810263003458+0.0312429120023323i</v>
      </c>
      <c r="AI3578" s="12">
        <f t="shared" si="1888"/>
        <v>-29.960893050776217</v>
      </c>
      <c r="AJ3578" s="12">
        <f t="shared" si="1889"/>
        <v>100.40701693483604</v>
      </c>
      <c r="AK3578" s="12"/>
      <c r="AL3578" s="12"/>
      <c r="AM3578" s="12"/>
      <c r="AN3578" s="12"/>
    </row>
    <row r="3579" spans="1:40" x14ac:dyDescent="0.35">
      <c r="A3579" s="12"/>
      <c r="B3579" s="12">
        <f t="shared" si="1890"/>
        <v>1649000</v>
      </c>
      <c r="C3579" s="29" t="str">
        <f t="shared" si="1857"/>
        <v>-2.54736764886316E-08+0.00134605352331436i</v>
      </c>
      <c r="D3579" s="28" t="str">
        <f t="shared" si="1858"/>
        <v>-5.39906122816204+0.0103197436787434i</v>
      </c>
      <c r="E3579" s="12" t="str">
        <f t="shared" si="1859"/>
        <v>4200</v>
      </c>
      <c r="F3579" s="12" t="str">
        <f t="shared" si="1860"/>
        <v>0.704225352112676</v>
      </c>
      <c r="G3579" s="12" t="str">
        <f t="shared" si="1856"/>
        <v>0.704225352112676</v>
      </c>
      <c r="H3579" s="12" t="str">
        <f t="shared" si="1861"/>
        <v>8.27303831427857+0.20597663258291i</v>
      </c>
      <c r="I3579" s="12" t="str">
        <f t="shared" si="1862"/>
        <v>6475.60785721196i</v>
      </c>
      <c r="J3579" s="12" t="str">
        <f t="shared" si="1863"/>
        <v>-35867.2360968928+1400.52374541266i</v>
      </c>
      <c r="K3579" s="12" t="str">
        <f t="shared" si="1864"/>
        <v>0.00703904155669164-0.18026896454748i</v>
      </c>
      <c r="L3579" s="12" t="str">
        <f t="shared" si="1865"/>
        <v>0.00038356027488198-0.00823255813984225i</v>
      </c>
      <c r="M3579" s="12" t="str">
        <f t="shared" si="1866"/>
        <v>0.00742260183157362-0.188501522687322i</v>
      </c>
      <c r="N3579" s="12" t="str">
        <f t="shared" si="1867"/>
        <v>-20.7219451430783i</v>
      </c>
      <c r="O3579" s="12" t="str">
        <f t="shared" si="1868"/>
        <v>-0.297041581577059-0.954864544746636i</v>
      </c>
      <c r="P3579" s="12" t="str">
        <f t="shared" si="1869"/>
        <v>1.29704158157706+0.954864544746636i</v>
      </c>
      <c r="Q3579" s="12" t="str">
        <f t="shared" si="1870"/>
        <v>-1.29704158157706+19.7670805983317i</v>
      </c>
      <c r="R3579" s="12" t="str">
        <f t="shared" si="1871"/>
        <v>0.0438116728358338-0.0684910013023294i</v>
      </c>
      <c r="S3579" s="12" t="str">
        <f t="shared" si="1872"/>
        <v>2.12202494442298i</v>
      </c>
      <c r="T3579" s="12" t="str">
        <f t="shared" si="1873"/>
        <v>0.14533961323205+0.092969462614538i</v>
      </c>
      <c r="U3579" s="12" t="str">
        <f t="shared" si="1874"/>
        <v>0.001-0.000965160358349884i</v>
      </c>
      <c r="V3579" s="12" t="str">
        <f t="shared" si="1875"/>
        <v>0.0015-0.000293361811048596i</v>
      </c>
      <c r="W3579" s="12" t="str">
        <f t="shared" si="1876"/>
        <v>0.00066804242984065-0.000360142456208053i</v>
      </c>
      <c r="X3579" s="12" t="str">
        <f t="shared" si="1877"/>
        <v>0.000656184951566141-0.00034262864784575i</v>
      </c>
      <c r="Y3579" s="12" t="str">
        <f t="shared" si="1878"/>
        <v>0.00029+1.55414588573087i</v>
      </c>
      <c r="Z3579" s="12" t="str">
        <f t="shared" si="1879"/>
        <v>-0.00264302912521855-0.00506931632256043i</v>
      </c>
      <c r="AA3579" s="12" t="str">
        <f t="shared" si="1880"/>
        <v>0.0047028926625382-7.72298262054201i</v>
      </c>
      <c r="AB3579" s="12" t="str">
        <f t="shared" si="1881"/>
        <v>0.362794819768968+0.232069142632212i</v>
      </c>
      <c r="AC3579" s="12" t="str">
        <f t="shared" si="1882"/>
        <v>1.04643826824862-0.0666648191063694i</v>
      </c>
      <c r="AD3579" s="12" t="str">
        <f t="shared" si="1883"/>
        <v>0.331222439017034+0.242871494979454i</v>
      </c>
      <c r="AE3579" s="12" t="str">
        <f t="shared" si="1884"/>
        <v>0.000355761880536056-0.0023209877514234i</v>
      </c>
      <c r="AF3579" s="12" t="str">
        <f t="shared" si="1885"/>
        <v>-13.6720995424406-0.195656888904167i</v>
      </c>
      <c r="AG3579" s="12" t="str">
        <f t="shared" si="1886"/>
        <v>1.00679564513875-0.00925591624819529i</v>
      </c>
      <c r="AH3579" s="12" t="str">
        <f t="shared" si="1887"/>
        <v>-0.00557089070869778+0.0313982333617719i</v>
      </c>
      <c r="AI3579" s="12">
        <f t="shared" si="1888"/>
        <v>-29.927286365468554</v>
      </c>
      <c r="AJ3579" s="12">
        <f t="shared" si="1889"/>
        <v>100.06110801961121</v>
      </c>
      <c r="AK3579" s="12"/>
      <c r="AL3579" s="12"/>
      <c r="AM3579" s="12"/>
      <c r="AN3579" s="12"/>
    </row>
    <row r="3580" spans="1:40" x14ac:dyDescent="0.35">
      <c r="A3580" s="12"/>
      <c r="B3580" s="12">
        <f t="shared" si="1890"/>
        <v>1650000</v>
      </c>
      <c r="C3580" s="29" t="str">
        <f t="shared" si="1857"/>
        <v>-2.54428086617425E-08+0.00134523773330082i</v>
      </c>
      <c r="D3580" s="28" t="str">
        <f t="shared" si="1858"/>
        <v>-5.39906122792539+0.0103134892886396i</v>
      </c>
      <c r="E3580" s="12" t="str">
        <f t="shared" si="1859"/>
        <v>4200</v>
      </c>
      <c r="F3580" s="12" t="str">
        <f t="shared" si="1860"/>
        <v>0.704225352112676</v>
      </c>
      <c r="G3580" s="12" t="str">
        <f t="shared" si="1856"/>
        <v>0.704225352112676</v>
      </c>
      <c r="H3580" s="12" t="str">
        <f t="shared" si="1861"/>
        <v>8.27304500070599+0.205851977414667i</v>
      </c>
      <c r="I3580" s="12" t="str">
        <f t="shared" si="1862"/>
        <v>6479.53484802895i</v>
      </c>
      <c r="J3580" s="12" t="str">
        <f t="shared" si="1863"/>
        <v>-35910.7523028973+1401.37306242019i</v>
      </c>
      <c r="K3580" s="12" t="str">
        <f t="shared" si="1864"/>
        <v>0.00703052446586422-0.180160036912004i</v>
      </c>
      <c r="L3580" s="12" t="str">
        <f t="shared" si="1865"/>
        <v>0.000383096499713811-0.00822759030515988i</v>
      </c>
      <c r="M3580" s="12" t="str">
        <f t="shared" si="1866"/>
        <v>0.00741362096557803-0.188387627217164i</v>
      </c>
      <c r="N3580" s="12" t="str">
        <f t="shared" si="1867"/>
        <v>-20.7345115136926i</v>
      </c>
      <c r="O3580" s="12" t="str">
        <f t="shared" si="1868"/>
        <v>-0.309016994374913-0.951056516295165i</v>
      </c>
      <c r="P3580" s="12" t="str">
        <f t="shared" si="1869"/>
        <v>1.30901699437491+0.951056516295165i</v>
      </c>
      <c r="Q3580" s="12" t="str">
        <f t="shared" si="1870"/>
        <v>-1.30901699437491+19.7834549973974i</v>
      </c>
      <c r="R3580" s="12" t="str">
        <f t="shared" si="1871"/>
        <v>0.0435047531420849-0.0690458494612636i</v>
      </c>
      <c r="S3580" s="12" t="str">
        <f t="shared" si="1872"/>
        <v>2.12331180005937i</v>
      </c>
      <c r="T3580" s="12" t="str">
        <f t="shared" si="1873"/>
        <v>0.146605866906224+0.0923741557052588i</v>
      </c>
      <c r="U3580" s="12" t="str">
        <f t="shared" si="1874"/>
        <v>0.001-0.000964575412678155i</v>
      </c>
      <c r="V3580" s="12" t="str">
        <f t="shared" si="1875"/>
        <v>0.0015-0.000293184016011597i</v>
      </c>
      <c r="W3580" s="12" t="str">
        <f t="shared" si="1876"/>
        <v>0.000667976633178046-0.000359957290601883i</v>
      </c>
      <c r="X3580" s="12" t="str">
        <f t="shared" si="1877"/>
        <v>0.000656117718634577-0.000342454203094447i</v>
      </c>
      <c r="Y3580" s="12" t="str">
        <f t="shared" si="1878"/>
        <v>0.00029+1.55508836352695i</v>
      </c>
      <c r="Z3580" s="12" t="str">
        <f t="shared" si="1879"/>
        <v>-0.00264008262909035-0.00506572193265593i</v>
      </c>
      <c r="AA3580" s="12" t="str">
        <f t="shared" si="1880"/>
        <v>0.00469685783912289-7.71830013139461i</v>
      </c>
      <c r="AB3580" s="12" t="str">
        <f t="shared" si="1881"/>
        <v>0.365955625438447+0.230583145400925i</v>
      </c>
      <c r="AC3580" s="12" t="str">
        <f t="shared" si="1882"/>
        <v>1.04615206793557-0.067232055902069i</v>
      </c>
      <c r="AD3580" s="12" t="str">
        <f t="shared" si="1883"/>
        <v>0.334265634044871+0.241892664509607i</v>
      </c>
      <c r="AE3580" s="12" t="str">
        <f t="shared" si="1884"/>
        <v>0.000342872082011163-0.00233191337539044i</v>
      </c>
      <c r="AF3580" s="12" t="str">
        <f t="shared" si="1885"/>
        <v>-13.6721062286314-0.195538488126027i</v>
      </c>
      <c r="AG3580" s="12" t="str">
        <f t="shared" si="1886"/>
        <v>1.0067642240604-0.00933535139319636i</v>
      </c>
      <c r="AH3580" s="12" t="str">
        <f t="shared" si="1887"/>
        <v>-0.00540176583246441+0.0315512754172638i</v>
      </c>
      <c r="AI3580" s="12">
        <f t="shared" si="1888"/>
        <v>-29.894193463525127</v>
      </c>
      <c r="AJ3580" s="12">
        <f t="shared" si="1889"/>
        <v>99.715186531729572</v>
      </c>
      <c r="AK3580" s="12"/>
      <c r="AL3580" s="12"/>
      <c r="AM3580" s="12"/>
      <c r="AN3580" s="12"/>
    </row>
    <row r="3581" spans="1:40" x14ac:dyDescent="0.35">
      <c r="A3581" s="12"/>
      <c r="B3581" s="12">
        <f t="shared" si="1890"/>
        <v>1651000</v>
      </c>
      <c r="C3581" s="29" t="str">
        <f t="shared" si="1857"/>
        <v>-2.54119969071927E-08+0.00134442293152471i</v>
      </c>
      <c r="D3581" s="28" t="str">
        <f t="shared" si="1858"/>
        <v>-5.39906122768916+0.0103072424750228i</v>
      </c>
      <c r="E3581" s="12" t="str">
        <f t="shared" si="1859"/>
        <v>4200</v>
      </c>
      <c r="F3581" s="12" t="str">
        <f t="shared" si="1860"/>
        <v>0.704225352112676</v>
      </c>
      <c r="G3581" s="12" t="str">
        <f t="shared" si="1856"/>
        <v>0.704225352112676</v>
      </c>
      <c r="H3581" s="12" t="str">
        <f t="shared" si="1861"/>
        <v>8.2730516749989+0.205727472927147i</v>
      </c>
      <c r="I3581" s="12" t="str">
        <f t="shared" si="1862"/>
        <v>6483.46183884594i</v>
      </c>
      <c r="J3581" s="12" t="str">
        <f t="shared" si="1863"/>
        <v>-35954.2948903543+1402.22237942772i</v>
      </c>
      <c r="K3581" s="12" t="str">
        <f t="shared" si="1864"/>
        <v>0.00702202281639727-0.180051240638866i</v>
      </c>
      <c r="L3581" s="12" t="str">
        <f t="shared" si="1865"/>
        <v>0.00038263356457937-0.00822262844935774i</v>
      </c>
      <c r="M3581" s="12" t="str">
        <f t="shared" si="1866"/>
        <v>0.00740465638097664-0.188273869088224i</v>
      </c>
      <c r="N3581" s="12" t="str">
        <f t="shared" si="1867"/>
        <v>-20.747077884307i</v>
      </c>
      <c r="O3581" s="12" t="str">
        <f t="shared" si="1868"/>
        <v>-0.320943609807215-0.947098304994743i</v>
      </c>
      <c r="P3581" s="12" t="str">
        <f t="shared" si="1869"/>
        <v>1.32094360980721+0.947098304994743i</v>
      </c>
      <c r="Q3581" s="12" t="str">
        <f t="shared" si="1870"/>
        <v>-1.32094360980721+19.7999795793123i</v>
      </c>
      <c r="R3581" s="12" t="str">
        <f t="shared" si="1871"/>
        <v>0.0431902552612684-0.0695958041765004i</v>
      </c>
      <c r="S3581" s="12" t="str">
        <f t="shared" si="1872"/>
        <v>2.12459865569578i</v>
      </c>
      <c r="T3581" s="12" t="str">
        <f t="shared" si="1873"/>
        <v>0.147863151995459+0.0917619582672484i</v>
      </c>
      <c r="U3581" s="12" t="str">
        <f t="shared" si="1874"/>
        <v>0.001-0.000963991175602031i</v>
      </c>
      <c r="V3581" s="12" t="str">
        <f t="shared" si="1875"/>
        <v>0.0015-0.000293006436353201i</v>
      </c>
      <c r="W3581" s="12" t="str">
        <f t="shared" si="1876"/>
        <v>0.000667910923869246-0.000359772305381518i</v>
      </c>
      <c r="X3581" s="12" t="str">
        <f t="shared" si="1877"/>
        <v>0.000656050575338583-0.000342279925918789i</v>
      </c>
      <c r="Y3581" s="12" t="str">
        <f t="shared" si="1878"/>
        <v>0.00029+1.55603084132302i</v>
      </c>
      <c r="Z3581" s="12" t="str">
        <f t="shared" si="1879"/>
        <v>-0.00263714099298133-0.00506213259403562i</v>
      </c>
      <c r="AA3581" s="12" t="str">
        <f t="shared" si="1880"/>
        <v>0.00469083463021553-7.71362331767516i</v>
      </c>
      <c r="AB3581" s="12" t="str">
        <f t="shared" si="1881"/>
        <v>0.369094043844852+0.229054986255274i</v>
      </c>
      <c r="AC3581" s="12" t="str">
        <f t="shared" si="1882"/>
        <v>1.04585808306317-0.0677946902265192i</v>
      </c>
      <c r="AD3581" s="12" t="str">
        <f t="shared" si="1883"/>
        <v>0.337296188623298+0.240875775554301i</v>
      </c>
      <c r="AE3581" s="12" t="str">
        <f t="shared" si="1884"/>
        <v>0.000329847508752176-0.0023426614122044i</v>
      </c>
      <c r="AF3581" s="12" t="str">
        <f t="shared" si="1885"/>
        <v>-13.6721129026881-0.195420230452124i</v>
      </c>
      <c r="AG3581" s="12" t="str">
        <f t="shared" si="1886"/>
        <v>1.00673177806263-0.00941433793029505i</v>
      </c>
      <c r="AH3581" s="12" t="str">
        <f t="shared" si="1887"/>
        <v>-0.00523075702273083+0.0317020173848393i</v>
      </c>
      <c r="AI3581" s="12">
        <f t="shared" si="1888"/>
        <v>-29.861609537409461</v>
      </c>
      <c r="AJ3581" s="12">
        <f t="shared" si="1889"/>
        <v>99.369251651682788</v>
      </c>
      <c r="AK3581" s="12"/>
      <c r="AL3581" s="12"/>
      <c r="AM3581" s="12"/>
      <c r="AN3581" s="12"/>
    </row>
    <row r="3582" spans="1:40" x14ac:dyDescent="0.35">
      <c r="A3582" s="12"/>
      <c r="B3582" s="12">
        <f t="shared" si="1890"/>
        <v>1652000</v>
      </c>
      <c r="C3582" s="29" t="str">
        <f t="shared" si="1857"/>
        <v>-2.53812410892561E-08+0.00134360911619144i</v>
      </c>
      <c r="D3582" s="28" t="str">
        <f t="shared" si="1858"/>
        <v>-5.39906122745337+0.0103010032241344i</v>
      </c>
      <c r="E3582" s="12" t="str">
        <f t="shared" si="1859"/>
        <v>4200</v>
      </c>
      <c r="F3582" s="12" t="str">
        <f t="shared" si="1860"/>
        <v>0.704225352112676</v>
      </c>
      <c r="G3582" s="12" t="str">
        <f t="shared" si="1856"/>
        <v>0.704225352112676</v>
      </c>
      <c r="H3582" s="12" t="str">
        <f t="shared" si="1861"/>
        <v>8.27305833718668+0.205603118847502i</v>
      </c>
      <c r="I3582" s="12" t="str">
        <f t="shared" si="1862"/>
        <v>6487.38882966292i</v>
      </c>
      <c r="J3582" s="12" t="str">
        <f t="shared" si="1863"/>
        <v>-35997.863859264+1403.07169643524i</v>
      </c>
      <c r="K3582" s="12" t="str">
        <f t="shared" si="1864"/>
        <v>0.00701353657100482-0.179942575490941i</v>
      </c>
      <c r="L3582" s="12" t="str">
        <f t="shared" si="1865"/>
        <v>0.000382171467452614-0.00821767256167252i</v>
      </c>
      <c r="M3582" s="12" t="str">
        <f t="shared" si="1866"/>
        <v>0.00739570803845743-0.188160248052614i</v>
      </c>
      <c r="N3582" s="12" t="str">
        <f t="shared" si="1867"/>
        <v>-20.7596442549214i</v>
      </c>
      <c r="O3582" s="12" t="str">
        <f t="shared" si="1868"/>
        <v>-0.332819544523031-0.942990535892849i</v>
      </c>
      <c r="P3582" s="12" t="str">
        <f t="shared" si="1869"/>
        <v>1.33281954452303+0.942990535892849i</v>
      </c>
      <c r="Q3582" s="12" t="str">
        <f t="shared" si="1870"/>
        <v>-1.33281954452303+19.8166537190286i</v>
      </c>
      <c r="R3582" s="12" t="str">
        <f t="shared" si="1871"/>
        <v>0.0428682646715609-0.0701407626749006i</v>
      </c>
      <c r="S3582" s="12" t="str">
        <f t="shared" si="1872"/>
        <v>2.12588551133217i</v>
      </c>
      <c r="T3582" s="12" t="str">
        <f t="shared" si="1873"/>
        <v>0.149111231124359+0.0911330227612241i</v>
      </c>
      <c r="U3582" s="12" t="str">
        <f t="shared" si="1874"/>
        <v>0.001-0.000963407645834715i</v>
      </c>
      <c r="V3582" s="12" t="str">
        <f t="shared" si="1875"/>
        <v>0.0015-0.000292829071682285i</v>
      </c>
      <c r="W3582" s="12" t="str">
        <f t="shared" si="1876"/>
        <v>0.000667845301776514-0.000359587500288593i</v>
      </c>
      <c r="X3582" s="12" t="str">
        <f t="shared" si="1877"/>
        <v>0.000655983521535171-0.000342105816082643i</v>
      </c>
      <c r="Y3582" s="12" t="str">
        <f t="shared" si="1878"/>
        <v>0.00029+1.5569733191191i</v>
      </c>
      <c r="Z3582" s="12" t="str">
        <f t="shared" si="1879"/>
        <v>-0.00263420420624844-0.00505854829641058i</v>
      </c>
      <c r="AA3582" s="12" t="str">
        <f t="shared" si="1880"/>
        <v>0.00468482300619498-7.70895216907016i</v>
      </c>
      <c r="AB3582" s="12" t="str">
        <f t="shared" si="1881"/>
        <v>0.37220948245486+0.227485045765683i</v>
      </c>
      <c r="AC3582" s="12" t="str">
        <f t="shared" si="1882"/>
        <v>1.04555639530091-0.0683526155646434i</v>
      </c>
      <c r="AD3582" s="12" t="str">
        <f t="shared" si="1883"/>
        <v>0.340313628183056+0.239820992431617i</v>
      </c>
      <c r="AE3582" s="12" t="str">
        <f t="shared" si="1884"/>
        <v>0.000316690481904978-0.00235323039110074i</v>
      </c>
      <c r="AF3582" s="12" t="str">
        <f t="shared" si="1885"/>
        <v>-13.67211956464-0.195302115623368i</v>
      </c>
      <c r="AG3582" s="12" t="str">
        <f t="shared" si="1886"/>
        <v>1.00669831358545-0.00949286342694036i</v>
      </c>
      <c r="AH3582" s="12" t="str">
        <f t="shared" si="1887"/>
        <v>-0.00505789351656187+0.031850438829664i</v>
      </c>
      <c r="AI3582" s="12">
        <f t="shared" si="1888"/>
        <v>-29.829529887970253</v>
      </c>
      <c r="AJ3582" s="12">
        <f t="shared" si="1889"/>
        <v>99.023302562490159</v>
      </c>
      <c r="AK3582" s="12"/>
      <c r="AL3582" s="12"/>
      <c r="AM3582" s="12"/>
      <c r="AN3582" s="12"/>
    </row>
    <row r="3583" spans="1:40" x14ac:dyDescent="0.35">
      <c r="A3583" s="12"/>
      <c r="B3583" s="12">
        <f t="shared" si="1890"/>
        <v>1653000</v>
      </c>
      <c r="C3583" s="29" t="str">
        <f t="shared" si="1857"/>
        <v>-2.53505410726152E-08+0.00134279628551072i</v>
      </c>
      <c r="D3583" s="28" t="str">
        <f t="shared" si="1858"/>
        <v>-5.399061227218+0.0102947715222489i</v>
      </c>
      <c r="E3583" s="12" t="str">
        <f t="shared" si="1859"/>
        <v>4200</v>
      </c>
      <c r="F3583" s="12" t="str">
        <f t="shared" si="1860"/>
        <v>0.704225352112676</v>
      </c>
      <c r="G3583" s="12" t="str">
        <f t="shared" si="1856"/>
        <v>0.704225352112676</v>
      </c>
      <c r="H3583" s="12" t="str">
        <f t="shared" si="1861"/>
        <v>8.27306498729853+0.205478914903542i</v>
      </c>
      <c r="I3583" s="12" t="str">
        <f t="shared" si="1862"/>
        <v>6491.31582047991i</v>
      </c>
      <c r="J3583" s="12" t="str">
        <f t="shared" si="1863"/>
        <v>-36041.4592096262+1403.92101344277i</v>
      </c>
      <c r="K3583" s="12" t="str">
        <f t="shared" si="1864"/>
        <v>0.00700506569251362-0.179834041231675i</v>
      </c>
      <c r="L3583" s="12" t="str">
        <f t="shared" si="1865"/>
        <v>0.000381710206313596-0.00821272263136665i</v>
      </c>
      <c r="M3583" s="12" t="str">
        <f t="shared" si="1866"/>
        <v>0.00738677589882722-0.188046763863042i</v>
      </c>
      <c r="N3583" s="12" t="str">
        <f t="shared" si="1867"/>
        <v>-20.7722106255357i</v>
      </c>
      <c r="O3583" s="12" t="str">
        <f t="shared" si="1868"/>
        <v>-0.344642923174504-0.938733857653879i</v>
      </c>
      <c r="P3583" s="12" t="str">
        <f t="shared" si="1869"/>
        <v>1.3446429231745+0.938733857653879i</v>
      </c>
      <c r="Q3583" s="12" t="str">
        <f t="shared" si="1870"/>
        <v>-1.3446429231745+19.8334767678818i</v>
      </c>
      <c r="R3583" s="12" t="str">
        <f t="shared" si="1871"/>
        <v>0.042538868340468-0.0706806238691593i</v>
      </c>
      <c r="S3583" s="12" t="str">
        <f t="shared" si="1872"/>
        <v>2.12717236696856i</v>
      </c>
      <c r="T3583" s="12" t="str">
        <f t="shared" si="1873"/>
        <v>0.150349869974574+0.0904875052559573i</v>
      </c>
      <c r="U3583" s="12" t="str">
        <f t="shared" si="1874"/>
        <v>0.001-0.000962824822092527i</v>
      </c>
      <c r="V3583" s="12" t="str">
        <f t="shared" si="1875"/>
        <v>0.0015-0.000292651921608672i</v>
      </c>
      <c r="W3583" s="12" t="str">
        <f t="shared" si="1876"/>
        <v>0.000667779766762344-0.00035940287506525i</v>
      </c>
      <c r="X3583" s="12" t="str">
        <f t="shared" si="1877"/>
        <v>0.000655916557081595-0.000341931873350332i</v>
      </c>
      <c r="Y3583" s="12" t="str">
        <f t="shared" si="1878"/>
        <v>0.00029+1.55791579691518i</v>
      </c>
      <c r="Z3583" s="12" t="str">
        <f t="shared" si="1879"/>
        <v>-0.00263127225827801-0.00505496902951885i</v>
      </c>
      <c r="AA3583" s="12" t="str">
        <f t="shared" si="1880"/>
        <v>0.00467882293753404-7.70428667529141i</v>
      </c>
      <c r="AB3583" s="12" t="str">
        <f t="shared" si="1881"/>
        <v>0.375301356366105+0.225873713508957i</v>
      </c>
      <c r="AC3583" s="12" t="str">
        <f t="shared" si="1882"/>
        <v>1.04524708788109-0.0689057270349298i</v>
      </c>
      <c r="AD3583" s="12" t="str">
        <f t="shared" si="1883"/>
        <v>0.343317480316916+0.238728485338178i</v>
      </c>
      <c r="AE3583" s="12" t="str">
        <f t="shared" si="1884"/>
        <v>0.000303403338108628-0.00236361887102554i</v>
      </c>
      <c r="AF3583" s="12" t="str">
        <f t="shared" si="1885"/>
        <v>-13.6721262145165-0.195184143381293i</v>
      </c>
      <c r="AG3583" s="12" t="str">
        <f t="shared" si="1886"/>
        <v>1.0066638372173-0.00957091554088764i</v>
      </c>
      <c r="AH3583" s="12" t="str">
        <f t="shared" si="1887"/>
        <v>-0.00488320476285493+0.031996519668084i</v>
      </c>
      <c r="AI3583" s="12">
        <f t="shared" si="1888"/>
        <v>-29.797949921772776</v>
      </c>
      <c r="AJ3583" s="12">
        <f t="shared" si="1889"/>
        <v>98.677338449805632</v>
      </c>
      <c r="AK3583" s="12"/>
      <c r="AL3583" s="12"/>
      <c r="AM3583" s="12"/>
      <c r="AN3583" s="12"/>
    </row>
    <row r="3584" spans="1:40" x14ac:dyDescent="0.35">
      <c r="A3584" s="12"/>
      <c r="B3584" s="12">
        <f t="shared" si="1890"/>
        <v>1654000</v>
      </c>
      <c r="C3584" s="29" t="str">
        <f t="shared" si="1857"/>
        <v>-2.53198967223621E-08+0.0013419844376966i</v>
      </c>
      <c r="D3584" s="28" t="str">
        <f t="shared" si="1858"/>
        <v>-5.39906122698306+0.0102885473556739i</v>
      </c>
      <c r="E3584" s="12" t="str">
        <f t="shared" si="1859"/>
        <v>4200</v>
      </c>
      <c r="F3584" s="12" t="str">
        <f t="shared" si="1860"/>
        <v>0.704225352112676</v>
      </c>
      <c r="G3584" s="12" t="str">
        <f t="shared" si="1856"/>
        <v>0.704225352112676</v>
      </c>
      <c r="H3584" s="12" t="str">
        <f t="shared" si="1861"/>
        <v>8.27307162536365+0.205354860823733i</v>
      </c>
      <c r="I3584" s="12" t="str">
        <f t="shared" si="1862"/>
        <v>6495.2428112969i</v>
      </c>
      <c r="J3584" s="12" t="str">
        <f t="shared" si="1863"/>
        <v>-36085.0809414409+1404.7703304503i</v>
      </c>
      <c r="K3584" s="12" t="str">
        <f t="shared" si="1864"/>
        <v>0.0069966101438622-0.17972563762508i</v>
      </c>
      <c r="L3584" s="12" t="str">
        <f t="shared" si="1865"/>
        <v>0.000381249779148457-0.00820777864772833i</v>
      </c>
      <c r="M3584" s="12" t="str">
        <f t="shared" si="1866"/>
        <v>0.00737785992301066-0.187933416272808i</v>
      </c>
      <c r="N3584" s="12" t="str">
        <f t="shared" si="1867"/>
        <v>-20.7847769961501i</v>
      </c>
      <c r="O3584" s="12" t="str">
        <f t="shared" si="1868"/>
        <v>-0.356411878713277-0.934328942456602i</v>
      </c>
      <c r="P3584" s="12" t="str">
        <f t="shared" si="1869"/>
        <v>1.35641187871328+0.934328942456602i</v>
      </c>
      <c r="Q3584" s="12" t="str">
        <f t="shared" si="1870"/>
        <v>-1.35641187871328+19.8504480536935i</v>
      </c>
      <c r="R3584" s="12" t="str">
        <f t="shared" si="1871"/>
        <v>0.0422021546861095-0.0712152883810489i</v>
      </c>
      <c r="S3584" s="12" t="str">
        <f t="shared" si="1872"/>
        <v>2.12845922260498i</v>
      </c>
      <c r="T3584" s="12" t="str">
        <f t="shared" si="1873"/>
        <v>0.151578837345117+0.0898255653554517i</v>
      </c>
      <c r="U3584" s="12" t="str">
        <f t="shared" si="1874"/>
        <v>0.001-0.000962242703094897i</v>
      </c>
      <c r="V3584" s="12" t="str">
        <f t="shared" si="1875"/>
        <v>0.0015-0.000292474985743128i</v>
      </c>
      <c r="W3584" s="12" t="str">
        <f t="shared" si="1876"/>
        <v>0.000667714318689452-0.000359218429454152i</v>
      </c>
      <c r="X3584" s="12" t="str">
        <f t="shared" si="1877"/>
        <v>0.000655849681835353-0.000341758097486648i</v>
      </c>
      <c r="Y3584" s="12" t="str">
        <f t="shared" si="1878"/>
        <v>0.00029+1.55885827471126i</v>
      </c>
      <c r="Z3584" s="12" t="str">
        <f t="shared" si="1879"/>
        <v>-0.00262834513848562-0.00505139478312518i</v>
      </c>
      <c r="AA3584" s="12" t="str">
        <f t="shared" si="1880"/>
        <v>0.00467283439479854-7.69962682607547i</v>
      </c>
      <c r="AB3584" s="12" t="str">
        <f t="shared" si="1881"/>
        <v>0.378369088457742+0.224221387886496i</v>
      </c>
      <c r="AC3584" s="12" t="str">
        <f t="shared" si="1882"/>
        <v>1.04493024556078-0.0694539214143221i</v>
      </c>
      <c r="AD3584" s="12" t="str">
        <f t="shared" si="1883"/>
        <v>0.346307274851558+0.237598430320106i</v>
      </c>
      <c r="AE3584" s="12" t="str">
        <f t="shared" si="1884"/>
        <v>0.000289988429119422-0.00237382544078712i</v>
      </c>
      <c r="AF3584" s="12" t="str">
        <f t="shared" si="1885"/>
        <v>-13.6721328523467-0.195066313468059i</v>
      </c>
      <c r="AG3584" s="12" t="str">
        <f t="shared" si="1886"/>
        <v>1.00662835569379-0.00964848202192916i</v>
      </c>
      <c r="AH3584" s="12" t="str">
        <f t="shared" si="1887"/>
        <v>-0.00470672041848737+0.032140240169637i</v>
      </c>
      <c r="AI3584" s="12">
        <f t="shared" si="1888"/>
        <v>-29.766865148519251</v>
      </c>
      <c r="AJ3584" s="12">
        <f t="shared" si="1889"/>
        <v>98.331358502023519</v>
      </c>
      <c r="AK3584" s="12"/>
      <c r="AL3584" s="12"/>
      <c r="AM3584" s="12"/>
      <c r="AN3584" s="12"/>
    </row>
    <row r="3585" spans="1:40" x14ac:dyDescent="0.35">
      <c r="A3585" s="12"/>
      <c r="B3585" s="12">
        <f t="shared" si="1890"/>
        <v>1655000</v>
      </c>
      <c r="C3585" s="29" t="str">
        <f t="shared" si="1857"/>
        <v>-2.52893079039959E-08+0.00134117357096745i</v>
      </c>
      <c r="D3585" s="28" t="str">
        <f t="shared" si="1858"/>
        <v>-5.39906122674855+0.0102823307107505i</v>
      </c>
      <c r="E3585" s="12" t="str">
        <f t="shared" si="1859"/>
        <v>4200</v>
      </c>
      <c r="F3585" s="12" t="str">
        <f t="shared" si="1860"/>
        <v>0.704225352112676</v>
      </c>
      <c r="G3585" s="12" t="str">
        <f t="shared" ref="G3585:G3648" si="1891">IF($C$11=$C$7,$C$24,F3585)</f>
        <v>0.704225352112676</v>
      </c>
      <c r="H3585" s="12" t="str">
        <f t="shared" si="1861"/>
        <v>8.27307825141111+0.205230956337193i</v>
      </c>
      <c r="I3585" s="12" t="str">
        <f t="shared" si="1862"/>
        <v>6499.16980211388i</v>
      </c>
      <c r="J3585" s="12" t="str">
        <f t="shared" si="1863"/>
        <v>-36128.7290547082+1405.61964745783i</v>
      </c>
      <c r="K3585" s="12" t="str">
        <f t="shared" si="1864"/>
        <v>0.00698816988810068-0.179617364435733i</v>
      </c>
      <c r="L3585" s="12" t="str">
        <f t="shared" si="1865"/>
        <v>0.000380790183949384-0.00820284060007128i</v>
      </c>
      <c r="M3585" s="12" t="str">
        <f t="shared" si="1866"/>
        <v>0.00736896007205006-0.187820205035804i</v>
      </c>
      <c r="N3585" s="12" t="str">
        <f t="shared" si="1867"/>
        <v>-20.7973433667644i</v>
      </c>
      <c r="O3585" s="12" t="str">
        <f t="shared" si="1868"/>
        <v>-0.36812455268465-0.929776485888262i</v>
      </c>
      <c r="P3585" s="12" t="str">
        <f t="shared" si="1869"/>
        <v>1.36812455268465+0.929776485888262i</v>
      </c>
      <c r="Q3585" s="12" t="str">
        <f t="shared" si="1870"/>
        <v>-1.36812455268465+19.8675668808761i</v>
      </c>
      <c r="R3585" s="12" t="str">
        <f t="shared" si="1871"/>
        <v>0.0418582135381626-0.0717446585635891i</v>
      </c>
      <c r="S3585" s="12" t="str">
        <f t="shared" si="1872"/>
        <v>2.12974607824137i</v>
      </c>
      <c r="T3585" s="12" t="str">
        <f t="shared" si="1873"/>
        <v>0.15279790521057+0.0891473661250916i</v>
      </c>
      <c r="U3585" s="12" t="str">
        <f t="shared" si="1874"/>
        <v>0.001-0.000961661287564324i</v>
      </c>
      <c r="V3585" s="12" t="str">
        <f t="shared" si="1875"/>
        <v>0.0015-0.000292298263697362i</v>
      </c>
      <c r="W3585" s="12" t="str">
        <f t="shared" si="1876"/>
        <v>0.000667648957420777-0.000359034163198463i</v>
      </c>
      <c r="X3585" s="12" t="str">
        <f t="shared" si="1877"/>
        <v>0.000655782895654188-0.00034158448825684i</v>
      </c>
      <c r="Y3585" s="12" t="str">
        <f t="shared" si="1878"/>
        <v>0.00029+1.55980075250733i</v>
      </c>
      <c r="Z3585" s="12" t="str">
        <f t="shared" si="1879"/>
        <v>-0.0026254228363159-0.00504782554702096i</v>
      </c>
      <c r="AA3585" s="12" t="str">
        <f t="shared" si="1880"/>
        <v>0.0046668573486472-7.69497261118375i</v>
      </c>
      <c r="AB3585" s="12" t="str">
        <f t="shared" si="1881"/>
        <v>0.381412109535739+0.222528475939957i</v>
      </c>
      <c r="AC3585" s="12" t="str">
        <f t="shared" si="1882"/>
        <v>1.04460595458351-0.0699970971620453i</v>
      </c>
      <c r="AD3585" s="12" t="str">
        <f t="shared" si="1883"/>
        <v>0.349282543918768+0.236431009243209i</v>
      </c>
      <c r="AE3585" s="12" t="str">
        <f t="shared" si="1884"/>
        <v>0.000276448121434973-0.00238384871920196i</v>
      </c>
      <c r="AF3585" s="12" t="str">
        <f t="shared" si="1885"/>
        <v>-13.6721394781597-0.194948625626442i</v>
      </c>
      <c r="AG3585" s="12" t="str">
        <f t="shared" si="1886"/>
        <v>1.00659187589637-0.00972555071360018i</v>
      </c>
      <c r="AH3585" s="12" t="str">
        <f t="shared" si="1887"/>
        <v>-0.004528470344465+0.0322815809590202i</v>
      </c>
      <c r="AI3585" s="12">
        <f t="shared" si="1888"/>
        <v>-29.736271178556123</v>
      </c>
      <c r="AJ3585" s="12">
        <f t="shared" si="1889"/>
        <v>97.985361910414937</v>
      </c>
      <c r="AK3585" s="12"/>
      <c r="AL3585" s="12"/>
      <c r="AM3585" s="12"/>
      <c r="AN3585" s="12"/>
    </row>
    <row r="3586" spans="1:40" x14ac:dyDescent="0.35">
      <c r="A3586" s="12"/>
      <c r="B3586" s="12">
        <f t="shared" si="1890"/>
        <v>1656000</v>
      </c>
      <c r="C3586" s="29" t="str">
        <f t="shared" ref="C3586:C3649" si="1892">IMPRODUCT(COMPLEX(-1,0),IMDIV(IMPRODUCT(G3586,COMPLEX($C$96+$C$97,0)),COMPLEX($C$96,2*PI()*B3586*$C$99*$C$98*(2*$C$96+$C$97))))</f>
        <v>-2.5258774483423E-08+0.00134036368354594i</v>
      </c>
      <c r="D3586" s="28" t="str">
        <f t="shared" ref="D3586:D3649" si="1893">IMPRODUCT(COMPLEX($C$102,0),IMSUB(C3586,G3586))</f>
        <v>-5.39906122651446+0.0102761215738522i</v>
      </c>
      <c r="E3586" s="12" t="str">
        <f t="shared" ref="E3586:E3649" si="1894">IMDIV(COMPLEX($C$20*10^3,0),COMPLEX(1,2*PI()*B3586*$C$20*1000*$C$29*10^-12))</f>
        <v>4200</v>
      </c>
      <c r="F3586" s="12" t="str">
        <f t="shared" ref="F3586:F3649" si="1895">IMDIV(COMPLEX($C$22*1000,0),IMSUM(COMPLEX($C$22*1000,0),E3586))</f>
        <v>0.704225352112676</v>
      </c>
      <c r="G3586" s="12" t="str">
        <f t="shared" si="1891"/>
        <v>0.704225352112676</v>
      </c>
      <c r="H3586" s="12" t="str">
        <f t="shared" ref="H3586:H3649" si="1896">IMPRODUCT(COMPLEX($C$104,0),IMPRODUCT(COMPLEX(-1,0),D3586),IMDIV(COMPLEX(0,2*PI()*B3586*$C$105*$C$106),COMPLEX(1,2*PI()*B3586*$C$105*$C$106)))</f>
        <v>8.27308486546988+0.205107201173697i</v>
      </c>
      <c r="I3586" s="12" t="str">
        <f t="shared" ref="I3586:I3649" si="1897">COMPLEX(0,2*PI()*B3586*$C$109*$C$108*$C$110)</f>
        <v>6503.09679293087i</v>
      </c>
      <c r="J3586" s="12" t="str">
        <f t="shared" ref="J3586:J3649" si="1898">IMSUM(COMPLEX(0,2*PI()*B3586*$C$109*$C$108),COMPLEX(0,2*PI()*B3586*$C$109*$C$107),COMPLEX(0,2*PI()*B3586*$C$28*10^-12*$C$107),COMPLEX(-1*2*PI()*B3586*2*PI()*B3586*$C$109*$C$108*$C$28*10^-12*$C$107,0),COMPLEX(1,0))</f>
        <v>-36172.403549428+1406.46896446535i</v>
      </c>
      <c r="K3586" s="12" t="str">
        <f t="shared" ref="K3586:K3649" si="1899">IMDIV(I3586,J3586)</f>
        <v>0.00697974488839047-0.17950922142878i</v>
      </c>
      <c r="L3586" s="12" t="str">
        <f t="shared" ref="L3586:L3649" si="1900">IMDIV(COMPLEX($C$113,0),COMPLEX(1,2*PI()*B3586*$C$111*$C$112))</f>
        <v>0.000380331418714601-0.00819790847773477i</v>
      </c>
      <c r="M3586" s="12" t="str">
        <f t="shared" ref="M3586:M3649" si="1901">IMSUM(K3586,L3586)</f>
        <v>0.00736007630710507-0.187707129906515i</v>
      </c>
      <c r="N3586" s="12" t="str">
        <f t="shared" ref="N3586:N3649" si="1902">COMPLEX(0,-2*PI()*B3586*$C$41)</f>
        <v>-20.8099097373788i</v>
      </c>
      <c r="O3586" s="12" t="str">
        <f t="shared" ref="O3586:O3649" si="1903">IMEXP(N3586)</f>
        <v>-0.379779095521809-0.925077206834455i</v>
      </c>
      <c r="P3586" s="12" t="str">
        <f t="shared" ref="P3586:P3649" si="1904">IMSUB(COMPLEX(1,0),O3586)</f>
        <v>1.37977909552181+0.925077206834455i</v>
      </c>
      <c r="Q3586" s="12" t="str">
        <f t="shared" ref="Q3586:Q3649" si="1905">IMSUM(COMPLEX(0,2*PI()*B3586*$C$41),O3586,COMPLEX(-1,0))</f>
        <v>-1.37977909552181+19.8848325305443i</v>
      </c>
      <c r="R3586" s="12" t="str">
        <f t="shared" ref="R3586:R3649" si="1906">IMDIV(P3586,Q3586)</f>
        <v>0.041507136098422-0.0722686385222504i</v>
      </c>
      <c r="S3586" s="12" t="str">
        <f t="shared" ref="S3586:S3649" si="1907">IMDIV(COMPLEX(0,2*PI()*B3586*$C$119),COMPLEX($C$120,0))</f>
        <v>2.13103293387778i</v>
      </c>
      <c r="T3586" s="12" t="str">
        <f t="shared" ref="T3586:T3649" si="1908">IMPRODUCT(R3586,S3586)</f>
        <v>0.154006848777424+0.0884530740166845i</v>
      </c>
      <c r="U3586" s="12" t="str">
        <f t="shared" ref="U3586:U3649" si="1909">IMDIV(COMPLEX(1,2*PI()*B3586*$C$16*10^-3*$C$15*10^-6),COMPLEX(0,2*PI()*B3586*$C$15*10^-6))</f>
        <v>0.001-0.000961080574226421i</v>
      </c>
      <c r="V3586" s="12" t="str">
        <f t="shared" ref="V3586:V3649" si="1910">IMSUM(COMPLEX($C$18*10^-3,0),IMDIV(COMPLEX(1,0),COMPLEX(0,2*PI()*B3586*($C$17*1*10^-6))))</f>
        <v>0.0015-0.000292121755084019i</v>
      </c>
      <c r="W3586" s="12" t="str">
        <f t="shared" ref="W3586:W3649" si="1911">IMDIV(IMPRODUCT(U3586,V3586),IMSUM(U3586,V3586))</f>
        <v>0.00066758368281948-0.000358850076041854i</v>
      </c>
      <c r="X3586" s="12" t="str">
        <f t="shared" ref="X3586:X3649" si="1912">IMDIV(IMPRODUCT(COMPLEX($C$19,0),W3586),IMSUM(COMPLEX($C$19,0),W3586))</f>
        <v>0.00065571619839607-0.000341411045426609i</v>
      </c>
      <c r="Y3586" s="12" t="str">
        <f t="shared" ref="Y3586:Y3649" si="1913">COMPLEX($C$13*10^-3,2*PI()*B3586*$C$12*0.000001)</f>
        <v>0.00029+1.56074323030341i</v>
      </c>
      <c r="Z3586" s="12" t="str">
        <f t="shared" ref="Z3586:Z3649" si="1914">IMPRODUCT(COMPLEX($C$6,0),IMDIV(X3586,IMSUM(X3586,Y3586)))</f>
        <v>-0.00262250534124247-0.00504426131102396i</v>
      </c>
      <c r="AA3586" s="12" t="str">
        <f t="shared" ref="AA3586:AA3649" si="1915">IMDIV(COMPLEX($C$6,0),IMSUM(X3586,Y3586))</f>
        <v>0.00466089176983103-7.69032402040234i</v>
      </c>
      <c r="AB3586" s="12" t="str">
        <f t="shared" ref="AB3586:AB3649" si="1916">IMPRODUCT(COMPLEX($C$115,0),T3586)</f>
        <v>0.384429858473514+0.220795393164138i</v>
      </c>
      <c r="AC3586" s="12" t="str">
        <f t="shared" ref="AC3586:AC3649" si="1917">IMSUM(COMPLEX(1,0),IMPRODUCT(AB3586,M3586))</f>
        <v>1.04427430264052-0.0705351544424858i</v>
      </c>
      <c r="AD3586" s="12" t="str">
        <f t="shared" ref="AD3586:AD3649" si="1918">IMDIV(AB3586,AC3586)</f>
        <v>0.352242822026629+0.235226409762189i</v>
      </c>
      <c r="AE3586" s="12" t="str">
        <f t="shared" ref="AE3586:AE3649" si="1919">IMPRODUCT(AD3586,AA3586,X3586)</f>
        <v>0.000262784795915321-0.00239368735523746i</v>
      </c>
      <c r="AF3586" s="12" t="str">
        <f t="shared" ref="AF3586:AF3649" si="1920">IMSUB(D3586,H3586)</f>
        <v>-13.6721460919843-0.194831079599845i</v>
      </c>
      <c r="AG3586" s="12" t="str">
        <f t="shared" ref="AG3586:AG3649" si="1921">IMSUM(COMPLEX(1,0),IMPRODUCT(AD3586,AA3586,COMPLEX($C$123,0)))</f>
        <v>1.00655440485113-0.00980210955487835i</v>
      </c>
      <c r="AH3586" s="12" t="str">
        <f t="shared" ref="AH3586:AH3649" si="1922">IMDIV(IMPRODUCT(AE3586,AF3586),AG3586)</f>
        <v>-0.00434848460203062+0.0324205230180391i</v>
      </c>
      <c r="AI3586" s="12">
        <f t="shared" ref="AI3586:AI3649" si="1923">20*LOG10(IMABS(AH3586))</f>
        <v>-29.706163720460374</v>
      </c>
      <c r="AJ3586" s="12">
        <f t="shared" ref="AJ3586:AJ3649" si="1924">IMARGUMENT(AH3586)*180/PI()</f>
        <v>97.639347869217161</v>
      </c>
      <c r="AK3586" s="12"/>
      <c r="AL3586" s="12"/>
      <c r="AM3586" s="12"/>
      <c r="AN3586" s="12"/>
    </row>
    <row r="3587" spans="1:40" x14ac:dyDescent="0.35">
      <c r="A3587" s="12"/>
      <c r="B3587" s="12">
        <f t="shared" si="1890"/>
        <v>1657000</v>
      </c>
      <c r="C3587" s="29" t="str">
        <f t="shared" si="1892"/>
        <v>-2.5228296326953E-08+0.00133955477365904i</v>
      </c>
      <c r="D3587" s="28" t="str">
        <f t="shared" si="1893"/>
        <v>-5.39906122628079+0.010269919931386i</v>
      </c>
      <c r="E3587" s="12" t="str">
        <f t="shared" si="1894"/>
        <v>4200</v>
      </c>
      <c r="F3587" s="12" t="str">
        <f t="shared" si="1895"/>
        <v>0.704225352112676</v>
      </c>
      <c r="G3587" s="12" t="str">
        <f t="shared" si="1891"/>
        <v>0.704225352112676</v>
      </c>
      <c r="H3587" s="12" t="str">
        <f t="shared" si="1896"/>
        <v>8.27309146756885+0.204983595063661i</v>
      </c>
      <c r="I3587" s="12" t="str">
        <f t="shared" si="1897"/>
        <v>6507.02378374786i</v>
      </c>
      <c r="J3587" s="12" t="str">
        <f t="shared" si="1898"/>
        <v>-36216.1044256006+1407.31828147288i</v>
      </c>
      <c r="K3587" s="12" t="str">
        <f t="shared" si="1899"/>
        <v>0.00697133510800374-0.179401208369924i</v>
      </c>
      <c r="L3587" s="12" t="str">
        <f t="shared" si="1900"/>
        <v>0.000379873481448342-0.00819298227008351i</v>
      </c>
      <c r="M3587" s="12" t="str">
        <f t="shared" si="1901"/>
        <v>0.00735120858945208-0.187594190640007i</v>
      </c>
      <c r="N3587" s="12" t="str">
        <f t="shared" si="1902"/>
        <v>-20.8224761079931i</v>
      </c>
      <c r="O3587" s="12" t="str">
        <f t="shared" si="1903"/>
        <v>-0.391373666837157-0.920231847365889i</v>
      </c>
      <c r="P3587" s="12" t="str">
        <f t="shared" si="1904"/>
        <v>1.39137366683716+0.920231847365889i</v>
      </c>
      <c r="Q3587" s="12" t="str">
        <f t="shared" si="1905"/>
        <v>-1.39137366683716+19.9022442606272i</v>
      </c>
      <c r="R3587" s="12" t="str">
        <f t="shared" si="1906"/>
        <v>0.0411490149010977-0.0727871341350518i</v>
      </c>
      <c r="S3587" s="12" t="str">
        <f t="shared" si="1907"/>
        <v>2.13231978951417i</v>
      </c>
      <c r="T3587" s="12" t="str">
        <f t="shared" si="1908"/>
        <v>0.155205446538193+0.0877428587926241i</v>
      </c>
      <c r="U3587" s="12" t="str">
        <f t="shared" si="1909"/>
        <v>0.001-0.000960500561809867i</v>
      </c>
      <c r="V3587" s="12" t="str">
        <f t="shared" si="1910"/>
        <v>0.0015-0.000291945459516678i</v>
      </c>
      <c r="W3587" s="12" t="str">
        <f t="shared" si="1911"/>
        <v>0.000667518494748958-0.000358666167728504i</v>
      </c>
      <c r="X3587" s="12" t="str">
        <f t="shared" si="1912"/>
        <v>0.000655649589919234-0.000341237768762116i</v>
      </c>
      <c r="Y3587" s="12" t="str">
        <f t="shared" si="1913"/>
        <v>0.00029+1.56168570809949i</v>
      </c>
      <c r="Z3587" s="12" t="str">
        <f t="shared" si="1914"/>
        <v>-0.00261959264276791-0.0050407020649787i</v>
      </c>
      <c r="AA3587" s="12" t="str">
        <f t="shared" si="1915"/>
        <v>0.00465493762919343-7.68568104354208i</v>
      </c>
      <c r="AB3587" s="12" t="str">
        <f t="shared" si="1916"/>
        <v>0.387421782347011+0.219022563317682i</v>
      </c>
      <c r="AC3587" s="12" t="str">
        <f t="shared" si="1917"/>
        <v>1.04393537883161-0.0710679951469517i</v>
      </c>
      <c r="AD3587" s="12" t="str">
        <f t="shared" si="1918"/>
        <v>0.355187646129876+0.23398482528917i</v>
      </c>
      <c r="AE3587" s="12" t="str">
        <f t="shared" si="1919"/>
        <v>0.000249000847404926-0.00240334002814864i</v>
      </c>
      <c r="AF3587" s="12" t="str">
        <f t="shared" si="1920"/>
        <v>-13.6721526938496-0.194713675132275i</v>
      </c>
      <c r="AG3587" s="12" t="str">
        <f t="shared" si="1921"/>
        <v>1.0065159497274-0.00987814658185402i</v>
      </c>
      <c r="AH3587" s="12" t="str">
        <f t="shared" si="1922"/>
        <v>-0.00416679344878433+0.0325570476875119i</v>
      </c>
      <c r="AI3587" s="12">
        <f t="shared" si="1923"/>
        <v>-29.676538578706307</v>
      </c>
      <c r="AJ3587" s="12">
        <f t="shared" si="1924"/>
        <v>97.293315575772638</v>
      </c>
      <c r="AK3587" s="12"/>
      <c r="AL3587" s="12"/>
      <c r="AM3587" s="12"/>
      <c r="AN3587" s="12"/>
    </row>
    <row r="3588" spans="1:40" x14ac:dyDescent="0.35">
      <c r="A3588" s="12"/>
      <c r="B3588" s="12">
        <f t="shared" si="1890"/>
        <v>1658000</v>
      </c>
      <c r="C3588" s="29" t="str">
        <f t="shared" si="1892"/>
        <v>-2.5197873301299E-08+0.00133874683953799i</v>
      </c>
      <c r="D3588" s="28" t="str">
        <f t="shared" si="1893"/>
        <v>-5.39906122604754+0.0102637257697913i</v>
      </c>
      <c r="E3588" s="12" t="str">
        <f t="shared" si="1894"/>
        <v>4200</v>
      </c>
      <c r="F3588" s="12" t="str">
        <f t="shared" si="1895"/>
        <v>0.704225352112676</v>
      </c>
      <c r="G3588" s="12" t="str">
        <f t="shared" si="1891"/>
        <v>0.704225352112676</v>
      </c>
      <c r="H3588" s="12" t="str">
        <f t="shared" si="1896"/>
        <v>8.27309805773684+0.204860137738159i</v>
      </c>
      <c r="I3588" s="12" t="str">
        <f t="shared" si="1897"/>
        <v>6510.95077456485i</v>
      </c>
      <c r="J3588" s="12" t="str">
        <f t="shared" si="1898"/>
        <v>-36259.8316832256+1408.16759848041i</v>
      </c>
      <c r="K3588" s="12" t="str">
        <f t="shared" si="1899"/>
        <v>0.00696294051032319-0.179293325025433i</v>
      </c>
      <c r="L3588" s="12" t="str">
        <f t="shared" si="1900"/>
        <v>0.000379416370160843-0.00818806196650769i</v>
      </c>
      <c r="M3588" s="12" t="str">
        <f t="shared" si="1901"/>
        <v>0.00734235688048403-0.187481386991941i</v>
      </c>
      <c r="N3588" s="12" t="str">
        <f t="shared" si="1902"/>
        <v>-20.8350424786075i</v>
      </c>
      <c r="O3588" s="12" t="str">
        <f t="shared" si="1903"/>
        <v>-0.402906435713656-0.91524117262092i</v>
      </c>
      <c r="P3588" s="12" t="str">
        <f t="shared" si="1904"/>
        <v>1.40290643571366+0.91524117262092i</v>
      </c>
      <c r="Q3588" s="12" t="str">
        <f t="shared" si="1905"/>
        <v>-1.40290643571366+19.9198013059866i</v>
      </c>
      <c r="R3588" s="12" t="str">
        <f t="shared" si="1906"/>
        <v>0.0407839437727895-0.0733000530716876i</v>
      </c>
      <c r="S3588" s="12" t="str">
        <f t="shared" si="1907"/>
        <v>2.13360664515056i</v>
      </c>
      <c r="T3588" s="12" t="str">
        <f t="shared" si="1908"/>
        <v>0.156393480323641+0.0870168934490705i</v>
      </c>
      <c r="U3588" s="12" t="str">
        <f t="shared" si="1909"/>
        <v>0.001-0.000959921249046409i</v>
      </c>
      <c r="V3588" s="12" t="str">
        <f t="shared" si="1910"/>
        <v>0.0015-0.000291769376609853i</v>
      </c>
      <c r="W3588" s="12" t="str">
        <f t="shared" si="1911"/>
        <v>0.000667453393072825-0.000358482438003101i</v>
      </c>
      <c r="X3588" s="12" t="str">
        <f t="shared" si="1912"/>
        <v>0.000655583070082138-0.000341064658029984i</v>
      </c>
      <c r="Y3588" s="12" t="str">
        <f t="shared" si="1913"/>
        <v>0.00029+1.56262818589556i</v>
      </c>
      <c r="Z3588" s="12" t="str">
        <f t="shared" si="1914"/>
        <v>-0.00261668473042367-0.00503714779875601i</v>
      </c>
      <c r="AA3588" s="12" t="str">
        <f t="shared" si="1915"/>
        <v>0.00464899489766961-7.68104367043851i</v>
      </c>
      <c r="AB3588" s="12" t="str">
        <f t="shared" si="1916"/>
        <v>0.390387336565068+0.217210418231314i</v>
      </c>
      <c r="AC3588" s="12" t="str">
        <f t="shared" si="1917"/>
        <v>1.04358927362579-0.0715955229144951i</v>
      </c>
      <c r="AD3588" s="12" t="str">
        <f t="shared" si="1918"/>
        <v>0.3581165557002+0.232706454961216i</v>
      </c>
      <c r="AE3588" s="12" t="str">
        <f t="shared" si="1919"/>
        <v>0.000235098684351571-0.00241280544761138i</v>
      </c>
      <c r="AF3588" s="12" t="str">
        <f t="shared" si="1920"/>
        <v>-13.6721592837844-0.194596411968368i</v>
      </c>
      <c r="AG3588" s="12" t="str">
        <f t="shared" si="1921"/>
        <v>1.00647651783646-0.00995364992939294i</v>
      </c>
      <c r="AH3588" s="12" t="str">
        <f t="shared" si="1922"/>
        <v>-0.00398342733476059+0.0326911366691509i</v>
      </c>
      <c r="AI3588" s="12">
        <f t="shared" si="1923"/>
        <v>-29.647391651406323</v>
      </c>
      <c r="AJ3588" s="12">
        <f t="shared" si="1924"/>
        <v>96.94726423061627</v>
      </c>
      <c r="AK3588" s="12"/>
      <c r="AL3588" s="12"/>
      <c r="AM3588" s="12"/>
      <c r="AN3588" s="12"/>
    </row>
    <row r="3589" spans="1:40" x14ac:dyDescent="0.35">
      <c r="A3589" s="12"/>
      <c r="B3589" s="12">
        <f t="shared" si="1890"/>
        <v>1659000</v>
      </c>
      <c r="C3589" s="29" t="str">
        <f t="shared" si="1892"/>
        <v>-2.51675052735752E-08+0.00133793987941828i</v>
      </c>
      <c r="D3589" s="28" t="str">
        <f t="shared" si="1893"/>
        <v>-5.39906122581472+0.0102575390755402i</v>
      </c>
      <c r="E3589" s="12" t="str">
        <f t="shared" si="1894"/>
        <v>4200</v>
      </c>
      <c r="F3589" s="12" t="str">
        <f t="shared" si="1895"/>
        <v>0.704225352112676</v>
      </c>
      <c r="G3589" s="12" t="str">
        <f t="shared" si="1891"/>
        <v>0.704225352112676</v>
      </c>
      <c r="H3589" s="12" t="str">
        <f t="shared" si="1896"/>
        <v>8.27310463600259+0.204736828928905i</v>
      </c>
      <c r="I3589" s="12" t="str">
        <f t="shared" si="1897"/>
        <v>6514.87776538183i</v>
      </c>
      <c r="J3589" s="12" t="str">
        <f t="shared" si="1898"/>
        <v>-36303.5853223032+1409.01691548794i</v>
      </c>
      <c r="K3589" s="12" t="str">
        <f t="shared" si="1899"/>
        <v>0.00695456105884133-0.179185571162133i</v>
      </c>
      <c r="L3589" s="12" t="str">
        <f t="shared" si="1900"/>
        <v>0.000378960082868298-0.0081831475564227i</v>
      </c>
      <c r="M3589" s="12" t="str">
        <f t="shared" si="1901"/>
        <v>0.00733352114170963-0.187368718718556i</v>
      </c>
      <c r="N3589" s="12" t="str">
        <f t="shared" si="1902"/>
        <v>-20.8476088492219i</v>
      </c>
      <c r="O3589" s="12" t="str">
        <f t="shared" si="1903"/>
        <v>-0.414375580993313-0.910105970684983i</v>
      </c>
      <c r="P3589" s="12" t="str">
        <f t="shared" si="1904"/>
        <v>1.41437558099331+0.910105970684983i</v>
      </c>
      <c r="Q3589" s="12" t="str">
        <f t="shared" si="1905"/>
        <v>-1.41437558099331+19.9375028785369i</v>
      </c>
      <c r="R3589" s="12" t="str">
        <f t="shared" si="1906"/>
        <v>0.0404120177922564-0.0738073048115508i</v>
      </c>
      <c r="S3589" s="12" t="str">
        <f t="shared" si="1907"/>
        <v>2.13489350078697i</v>
      </c>
      <c r="T3589" s="12" t="str">
        <f t="shared" si="1908"/>
        <v>0.157570735352783+0.0862753541383756i</v>
      </c>
      <c r="U3589" s="12" t="str">
        <f t="shared" si="1909"/>
        <v>0.001-0.000959342634670861i</v>
      </c>
      <c r="V3589" s="12" t="str">
        <f t="shared" si="1910"/>
        <v>0.0015-0.000291593505978984i</v>
      </c>
      <c r="W3589" s="12" t="str">
        <f t="shared" si="1911"/>
        <v>0.000667388377654919-0.000358298886610831i</v>
      </c>
      <c r="X3589" s="12" t="str">
        <f t="shared" si="1912"/>
        <v>0.000655516638743483-0.000340891712997281i</v>
      </c>
      <c r="Y3589" s="12" t="str">
        <f t="shared" si="1913"/>
        <v>0.00029+1.56357066369164i</v>
      </c>
      <c r="Z3589" s="12" t="str">
        <f t="shared" si="1914"/>
        <v>-0.0026137815937698-0.00503359850225285i</v>
      </c>
      <c r="AA3589" s="12" t="str">
        <f t="shared" si="1915"/>
        <v>0.00464306354628595-7.67641189095145i</v>
      </c>
      <c r="AB3589" s="12" t="str">
        <f t="shared" si="1916"/>
        <v>0.393325984994232+0.215359397614205i</v>
      </c>
      <c r="AC3589" s="12" t="str">
        <f t="shared" si="1917"/>
        <v>1.04323607882151-0.0721176431516136i</v>
      </c>
      <c r="AD3589" s="12" t="str">
        <f t="shared" si="1918"/>
        <v>0.361029092795794+0.231391503607214i</v>
      </c>
      <c r="AE3589" s="12" t="str">
        <f t="shared" si="1919"/>
        <v>0.00022108072842625-0.00242208235384987i</v>
      </c>
      <c r="AF3589" s="12" t="str">
        <f t="shared" si="1920"/>
        <v>-13.6721658618173-0.194479289853365i</v>
      </c>
      <c r="AG3589" s="12" t="str">
        <f t="shared" si="1921"/>
        <v>1.00643611663021-0.0100286078327715i</v>
      </c>
      <c r="AH3589" s="12" t="str">
        <f t="shared" si="1922"/>
        <v>-0.00379841689851637+0.032822772027396i</v>
      </c>
      <c r="AI3589" s="12">
        <f t="shared" si="1923"/>
        <v>-29.618718928127379</v>
      </c>
      <c r="AJ3589" s="12">
        <f t="shared" si="1924"/>
        <v>96.601193037611282</v>
      </c>
      <c r="AK3589" s="12"/>
      <c r="AL3589" s="12"/>
      <c r="AM3589" s="12"/>
      <c r="AN3589" s="12"/>
    </row>
    <row r="3590" spans="1:40" x14ac:dyDescent="0.35">
      <c r="A3590" s="12"/>
      <c r="B3590" s="12">
        <f t="shared" si="1890"/>
        <v>1660000</v>
      </c>
      <c r="C3590" s="29" t="str">
        <f t="shared" si="1892"/>
        <v>-2.51371921112972E-08+0.00133713389153968i</v>
      </c>
      <c r="D3590" s="28" t="str">
        <f t="shared" si="1893"/>
        <v>-5.39906122558232+0.0102513598351376i</v>
      </c>
      <c r="E3590" s="12" t="str">
        <f t="shared" si="1894"/>
        <v>4200</v>
      </c>
      <c r="F3590" s="12" t="str">
        <f t="shared" si="1895"/>
        <v>0.704225352112676</v>
      </c>
      <c r="G3590" s="12" t="str">
        <f t="shared" si="1891"/>
        <v>0.704225352112676</v>
      </c>
      <c r="H3590" s="12" t="str">
        <f t="shared" si="1896"/>
        <v>8.27311120239472+0.20461366836826i</v>
      </c>
      <c r="I3590" s="12" t="str">
        <f t="shared" si="1897"/>
        <v>6518.80475619882i</v>
      </c>
      <c r="J3590" s="12" t="str">
        <f t="shared" si="1898"/>
        <v>-36347.3653428333+1409.86623249546i</v>
      </c>
      <c r="K3590" s="12" t="str">
        <f t="shared" si="1899"/>
        <v>0.00694619671716039-0.179077946547408i</v>
      </c>
      <c r="L3590" s="12" t="str">
        <f t="shared" si="1900"/>
        <v>0.000378504617592852-0.00817823902926917i</v>
      </c>
      <c r="M3590" s="12" t="str">
        <f t="shared" si="1901"/>
        <v>0.00732470133475324-0.187256185576677i</v>
      </c>
      <c r="N3590" s="12" t="str">
        <f t="shared" si="1902"/>
        <v>-20.8601752198362i</v>
      </c>
      <c r="O3590" s="12" t="str">
        <f t="shared" si="1903"/>
        <v>-0.425779291565049-0.904827052466031i</v>
      </c>
      <c r="P3590" s="12" t="str">
        <f t="shared" si="1904"/>
        <v>1.42577929156505+0.904827052466031i</v>
      </c>
      <c r="Q3590" s="12" t="str">
        <f t="shared" si="1905"/>
        <v>-1.42577929156505+19.9553481673702i</v>
      </c>
      <c r="R3590" s="12" t="str">
        <f t="shared" si="1906"/>
        <v>0.0400333332499388-0.074308800660758i</v>
      </c>
      <c r="S3590" s="12" t="str">
        <f t="shared" si="1907"/>
        <v>2.13618035642337i</v>
      </c>
      <c r="T3590" s="12" t="str">
        <f t="shared" si="1908"/>
        <v>0.158737000280891+0.0855184200906698i</v>
      </c>
      <c r="U3590" s="12" t="str">
        <f t="shared" si="1909"/>
        <v>0.001-0.000958764717421057i</v>
      </c>
      <c r="V3590" s="12" t="str">
        <f t="shared" si="1910"/>
        <v>0.0015-0.000291417847240443i</v>
      </c>
      <c r="W3590" s="12" t="str">
        <f t="shared" si="1911"/>
        <v>0.000667323448359298-0.000358115513297379i</v>
      </c>
      <c r="X3590" s="12" t="str">
        <f t="shared" si="1912"/>
        <v>0.00065545029576221-0.000340718933431529i</v>
      </c>
      <c r="Y3590" s="12" t="str">
        <f t="shared" si="1913"/>
        <v>0.00029+1.56451314148772i</v>
      </c>
      <c r="Z3590" s="12" t="str">
        <f t="shared" si="1914"/>
        <v>-0.00261088322239502-0.00503005416539254i</v>
      </c>
      <c r="AA3590" s="12" t="str">
        <f t="shared" si="1915"/>
        <v>0.00463714354616012-7.67178569496533i</v>
      </c>
      <c r="AB3590" s="12" t="str">
        <f t="shared" si="1916"/>
        <v>0.396237200078589+0.213469948858236i</v>
      </c>
      <c r="AC3590" s="12" t="str">
        <f t="shared" si="1917"/>
        <v>1.04287588750674-0.0726342630509675i</v>
      </c>
      <c r="AD3590" s="12" t="str">
        <f t="shared" si="1918"/>
        <v>0.363924802130633+0.230040181713774i</v>
      </c>
      <c r="AE3590" s="12" t="str">
        <f t="shared" si="1919"/>
        <v>0.000206949414140725-0.00243116951776004i</v>
      </c>
      <c r="AF3590" s="12" t="str">
        <f t="shared" si="1920"/>
        <v>-13.672172427977-0.194362308533122i</v>
      </c>
      <c r="AG3590" s="12" t="str">
        <f t="shared" si="1921"/>
        <v>1.00639475369973-0.0101030086292993i</v>
      </c>
      <c r="AH3590" s="12" t="str">
        <f t="shared" si="1922"/>
        <v>-0.00361179296318612+0.0329519361912286i</v>
      </c>
      <c r="AI3590" s="12">
        <f t="shared" si="1923"/>
        <v>-29.590516487774519</v>
      </c>
      <c r="AJ3590" s="12">
        <f t="shared" si="1924"/>
        <v>96.255101204050177</v>
      </c>
      <c r="AK3590" s="12"/>
      <c r="AL3590" s="12"/>
      <c r="AM3590" s="12"/>
      <c r="AN3590" s="12"/>
    </row>
    <row r="3591" spans="1:40" x14ac:dyDescent="0.35">
      <c r="A3591" s="12"/>
      <c r="B3591" s="12">
        <f t="shared" si="1890"/>
        <v>1661000</v>
      </c>
      <c r="C3591" s="29" t="str">
        <f t="shared" si="1892"/>
        <v>-2.51069336823781E-08+0.00133632887414619i</v>
      </c>
      <c r="D3591" s="28" t="str">
        <f t="shared" si="1893"/>
        <v>-5.39906122535035+0.0102451880351208i</v>
      </c>
      <c r="E3591" s="12" t="str">
        <f t="shared" si="1894"/>
        <v>4200</v>
      </c>
      <c r="F3591" s="12" t="str">
        <f t="shared" si="1895"/>
        <v>0.704225352112676</v>
      </c>
      <c r="G3591" s="12" t="str">
        <f t="shared" si="1891"/>
        <v>0.704225352112676</v>
      </c>
      <c r="H3591" s="12" t="str">
        <f t="shared" si="1896"/>
        <v>8.2731177569418+0.204490655789225i</v>
      </c>
      <c r="I3591" s="12" t="str">
        <f t="shared" si="1897"/>
        <v>6522.73174701581i</v>
      </c>
      <c r="J3591" s="12" t="str">
        <f t="shared" si="1898"/>
        <v>-36391.171744816+1410.71554950299i</v>
      </c>
      <c r="K3591" s="12" t="str">
        <f t="shared" si="1899"/>
        <v>0.00693784744899185-0.178970450949198i</v>
      </c>
      <c r="L3591" s="12" t="str">
        <f t="shared" si="1900"/>
        <v>0.000378049972362577-0.00817333637451293i</v>
      </c>
      <c r="M3591" s="12" t="str">
        <f t="shared" si="1901"/>
        <v>0.00731589742135443-0.187143787323711i</v>
      </c>
      <c r="N3591" s="12" t="str">
        <f t="shared" si="1902"/>
        <v>-20.8727415904506i</v>
      </c>
      <c r="O3591" s="12" t="str">
        <f t="shared" si="1903"/>
        <v>-0.437115766650947-0.899405251566364i</v>
      </c>
      <c r="P3591" s="12" t="str">
        <f t="shared" si="1904"/>
        <v>1.43711576665095+0.899405251566364i</v>
      </c>
      <c r="Q3591" s="12" t="str">
        <f t="shared" si="1905"/>
        <v>-1.43711576665095+19.9733363388842i</v>
      </c>
      <c r="R3591" s="12" t="str">
        <f t="shared" si="1906"/>
        <v>0.0396479876072978-0.0748044537681303i</v>
      </c>
      <c r="S3591" s="12" t="str">
        <f t="shared" si="1907"/>
        <v>2.13746721205976i</v>
      </c>
      <c r="T3591" s="12" t="str">
        <f t="shared" si="1908"/>
        <v>0.159892067245419+0.0847462735347507i</v>
      </c>
      <c r="U3591" s="12" t="str">
        <f t="shared" si="1909"/>
        <v>0.001-0.0009581874960379i</v>
      </c>
      <c r="V3591" s="12" t="str">
        <f t="shared" si="1910"/>
        <v>0.0015-0.00029124240001152i</v>
      </c>
      <c r="W3591" s="12" t="str">
        <f t="shared" si="1911"/>
        <v>0.000667258605050256-0.000357932317808939i</v>
      </c>
      <c r="X3591" s="12" t="str">
        <f t="shared" si="1912"/>
        <v>0.000655384040997504-0.000340546319100708i</v>
      </c>
      <c r="Y3591" s="12" t="str">
        <f t="shared" si="1913"/>
        <v>0.00029+1.56545561928379i</v>
      </c>
      <c r="Z3591" s="12" t="str">
        <f t="shared" si="1914"/>
        <v>-0.00260798960591666-0.0050265147781246i</v>
      </c>
      <c r="AA3591" s="12" t="str">
        <f t="shared" si="1915"/>
        <v>0.00463123486850068-7.66716507238902i</v>
      </c>
      <c r="AB3591" s="12" t="str">
        <f t="shared" si="1916"/>
        <v>0.399120462954402+0.211542526840519i</v>
      </c>
      <c r="AC3591" s="12" t="str">
        <f t="shared" si="1917"/>
        <v>1.0425087940187-0.0731452916090603i</v>
      </c>
      <c r="AD3591" s="12" t="str">
        <f t="shared" si="1918"/>
        <v>0.366803231143355+0.228652705390387i</v>
      </c>
      <c r="AE3591" s="12" t="str">
        <f t="shared" si="1919"/>
        <v>0.000192707188464431-0.00244006574102878i</v>
      </c>
      <c r="AF3591" s="12" t="str">
        <f t="shared" si="1920"/>
        <v>-13.6721789822922-0.194245467754104i</v>
      </c>
      <c r="AG3591" s="12" t="str">
        <f t="shared" si="1921"/>
        <v>1.00635243677397-0.0101768407599248i</v>
      </c>
      <c r="AH3591" s="12" t="str">
        <f t="shared" si="1922"/>
        <v>-0.0034235865325239+0.0330786119559519i</v>
      </c>
      <c r="AI3591" s="12">
        <f t="shared" si="1923"/>
        <v>-29.562780496541873</v>
      </c>
      <c r="AJ3591" s="12">
        <f t="shared" si="1924"/>
        <v>95.908987940759516</v>
      </c>
      <c r="AK3591" s="12"/>
      <c r="AL3591" s="12"/>
      <c r="AM3591" s="12"/>
      <c r="AN3591" s="12"/>
    </row>
    <row r="3592" spans="1:40" x14ac:dyDescent="0.35">
      <c r="A3592" s="12"/>
      <c r="B3592" s="12">
        <f t="shared" si="1890"/>
        <v>1662000</v>
      </c>
      <c r="C3592" s="29" t="str">
        <f t="shared" si="1892"/>
        <v>-2.50767298551287E-08+0.00133552482548602i</v>
      </c>
      <c r="D3592" s="28" t="str">
        <f t="shared" si="1893"/>
        <v>-5.39906122511878+0.0102390236620595i</v>
      </c>
      <c r="E3592" s="12" t="str">
        <f t="shared" si="1894"/>
        <v>4200</v>
      </c>
      <c r="F3592" s="12" t="str">
        <f t="shared" si="1895"/>
        <v>0.704225352112676</v>
      </c>
      <c r="G3592" s="12" t="str">
        <f t="shared" si="1891"/>
        <v>0.704225352112676</v>
      </c>
      <c r="H3592" s="12" t="str">
        <f t="shared" si="1896"/>
        <v>8.27312429967226+0.204367790925442i</v>
      </c>
      <c r="I3592" s="12" t="str">
        <f t="shared" si="1897"/>
        <v>6526.6587378328i</v>
      </c>
      <c r="J3592" s="12" t="str">
        <f t="shared" si="1898"/>
        <v>-36435.0045282513+1411.56486651052i</v>
      </c>
      <c r="K3592" s="12" t="str">
        <f t="shared" si="1899"/>
        <v>0.00692951321815591-0.178863084135997i</v>
      </c>
      <c r="L3592" s="12" t="str">
        <f t="shared" si="1900"/>
        <v>0.000377596145211448-0.00816843958164482i</v>
      </c>
      <c r="M3592" s="12" t="str">
        <f t="shared" si="1901"/>
        <v>0.00730710936336736-0.187031523717642i</v>
      </c>
      <c r="N3592" s="12" t="str">
        <f t="shared" si="1902"/>
        <v>-20.8853079610649i</v>
      </c>
      <c r="O3592" s="12" t="str">
        <f t="shared" si="1903"/>
        <v>-0.448383216089991-0.893841424151284i</v>
      </c>
      <c r="P3592" s="12" t="str">
        <f t="shared" si="1904"/>
        <v>1.44838321608999+0.893841424151284i</v>
      </c>
      <c r="Q3592" s="12" t="str">
        <f t="shared" si="1905"/>
        <v>-1.44838321608999+19.9914665369136i</v>
      </c>
      <c r="R3592" s="12" t="str">
        <f t="shared" si="1906"/>
        <v>0.0392560794560226-0.0752941791400951i</v>
      </c>
      <c r="S3592" s="12" t="str">
        <f t="shared" si="1907"/>
        <v>2.13875406769617i</v>
      </c>
      <c r="T3592" s="12" t="str">
        <f t="shared" si="1908"/>
        <v>0.161035731909723+0.0839590996183724i</v>
      </c>
      <c r="U3592" s="12" t="str">
        <f t="shared" si="1909"/>
        <v>0.001-0.000957610969265312i</v>
      </c>
      <c r="V3592" s="12" t="str">
        <f t="shared" si="1910"/>
        <v>0.0015-0.00029106716391043i</v>
      </c>
      <c r="W3592" s="12" t="str">
        <f t="shared" si="1911"/>
        <v>0.000667193847592301-0.000357749299892202i</v>
      </c>
      <c r="X3592" s="12" t="str">
        <f t="shared" si="1912"/>
        <v>0.000655317874308796-0.000340373869773248i</v>
      </c>
      <c r="Y3592" s="12" t="str">
        <f t="shared" si="1913"/>
        <v>0.00029+1.56639809707987i</v>
      </c>
      <c r="Z3592" s="12" t="str">
        <f t="shared" si="1914"/>
        <v>-0.00260510073398041-0.00502298033042453i</v>
      </c>
      <c r="AA3592" s="12" t="str">
        <f t="shared" si="1915"/>
        <v>0.00462533748460637-7.66255001315549i</v>
      </c>
      <c r="AB3592" s="12" t="str">
        <f t="shared" si="1916"/>
        <v>0.401975263559244+0.209577593724429i</v>
      </c>
      <c r="AC3592" s="12" t="str">
        <f t="shared" si="1917"/>
        <v>1.04213489390355-0.0736506396428304i</v>
      </c>
      <c r="AD3592" s="12" t="str">
        <f t="shared" si="1918"/>
        <v>0.369663930065393+0.227229296333824i</v>
      </c>
      <c r="AE3592" s="12" t="str">
        <f t="shared" si="1919"/>
        <v>0.000178356510441566-0.002448769856247i</v>
      </c>
      <c r="AF3592" s="12" t="str">
        <f t="shared" si="1920"/>
        <v>-13.672185524791-0.194128767263382i</v>
      </c>
      <c r="AG3592" s="12" t="str">
        <f t="shared" si="1921"/>
        <v>1.00630917371832-0.0102500927708136i</v>
      </c>
      <c r="AH3592" s="12" t="str">
        <f t="shared" si="1922"/>
        <v>-0.00323382878694381+0.0332027824849193i</v>
      </c>
      <c r="AI3592" s="12">
        <f t="shared" si="1923"/>
        <v>-29.535507205933044</v>
      </c>
      <c r="AJ3592" s="12">
        <f t="shared" si="1924"/>
        <v>95.562852462230694</v>
      </c>
      <c r="AK3592" s="12"/>
      <c r="AL3592" s="12"/>
      <c r="AM3592" s="12"/>
      <c r="AN3592" s="12"/>
    </row>
    <row r="3593" spans="1:40" x14ac:dyDescent="0.35">
      <c r="A3593" s="12"/>
      <c r="B3593" s="12">
        <f t="shared" si="1890"/>
        <v>1663000</v>
      </c>
      <c r="C3593" s="29" t="str">
        <f t="shared" si="1892"/>
        <v>-2.50465804982554E-08+0.00133472174381161i</v>
      </c>
      <c r="D3593" s="28" t="str">
        <f t="shared" si="1893"/>
        <v>-5.39906122488763+0.0102328667025557i</v>
      </c>
      <c r="E3593" s="12" t="str">
        <f t="shared" si="1894"/>
        <v>4200</v>
      </c>
      <c r="F3593" s="12" t="str">
        <f t="shared" si="1895"/>
        <v>0.704225352112676</v>
      </c>
      <c r="G3593" s="12" t="str">
        <f t="shared" si="1891"/>
        <v>0.704225352112676</v>
      </c>
      <c r="H3593" s="12" t="str">
        <f t="shared" si="1896"/>
        <v>8.2731308306145+0.204245073511192i</v>
      </c>
      <c r="I3593" s="12" t="str">
        <f t="shared" si="1897"/>
        <v>6530.58572864978i</v>
      </c>
      <c r="J3593" s="12" t="str">
        <f t="shared" si="1898"/>
        <v>-36478.8636931391+1412.41418351805i</v>
      </c>
      <c r="K3593" s="12" t="str">
        <f t="shared" si="1899"/>
        <v>0.0069211939885813-0.178755845876851i</v>
      </c>
      <c r="L3593" s="12" t="str">
        <f t="shared" si="1900"/>
        <v>0.000377143134179332-0.00816354864018081i</v>
      </c>
      <c r="M3593" s="12" t="str">
        <f t="shared" si="1901"/>
        <v>0.00729833712276063-0.186919394517032i</v>
      </c>
      <c r="N3593" s="12" t="str">
        <f t="shared" si="1902"/>
        <v>-20.8978743316793i</v>
      </c>
      <c r="O3593" s="12" t="str">
        <f t="shared" si="1903"/>
        <v>-0.459579860621484-0.888136448813546i</v>
      </c>
      <c r="P3593" s="12" t="str">
        <f t="shared" si="1904"/>
        <v>1.45957986062148+0.888136448813546i</v>
      </c>
      <c r="Q3593" s="12" t="str">
        <f t="shared" si="1905"/>
        <v>-1.45957986062148+20.0097378828658i</v>
      </c>
      <c r="R3593" s="12" t="str">
        <f t="shared" si="1906"/>
        <v>0.0388577084770686-0.0757778936546142i</v>
      </c>
      <c r="S3593" s="12" t="str">
        <f t="shared" si="1907"/>
        <v>2.14004092333256i</v>
      </c>
      <c r="T3593" s="12" t="str">
        <f t="shared" si="1908"/>
        <v>0.162167793504817+0.0831570863278533i</v>
      </c>
      <c r="U3593" s="12" t="str">
        <f t="shared" si="1909"/>
        <v>0.001-0.000957035135850238i</v>
      </c>
      <c r="V3593" s="12" t="str">
        <f t="shared" si="1910"/>
        <v>0.0015-0.000290892138556304i</v>
      </c>
      <c r="W3593" s="12" t="str">
        <f t="shared" si="1911"/>
        <v>0.000667129175850161-0.000357566459294355i</v>
      </c>
      <c r="X3593" s="12" t="str">
        <f t="shared" si="1912"/>
        <v>0.000655251795555734-0.000340201585218023i</v>
      </c>
      <c r="Y3593" s="12" t="str">
        <f t="shared" si="1913"/>
        <v>0.00029+1.56734057487595i</v>
      </c>
      <c r="Z3593" s="12" t="str">
        <f t="shared" si="1914"/>
        <v>-0.00260221659626032-0.0050194508122938i</v>
      </c>
      <c r="AA3593" s="12" t="str">
        <f t="shared" si="1915"/>
        <v>0.00461945136586621-7.65794050722214i</v>
      </c>
      <c r="AB3593" s="12" t="str">
        <f t="shared" si="1916"/>
        <v>0.404801100736227+0.207575618758928i</v>
      </c>
      <c r="AC3593" s="12" t="str">
        <f t="shared" si="1917"/>
        <v>1.04175428387575-0.0741502198052753i</v>
      </c>
      <c r="AD3593" s="12" t="str">
        <f t="shared" si="1918"/>
        <v>0.372506451989006+0.22577018179159i</v>
      </c>
      <c r="AE3593" s="12" t="str">
        <f t="shared" si="1919"/>
        <v>0.000163899850805677-0.00245728072701968i</v>
      </c>
      <c r="AF3593" s="12" t="str">
        <f t="shared" si="1920"/>
        <v>-13.6721920555021-0.194012206808636i</v>
      </c>
      <c r="AG3593" s="12" t="str">
        <f t="shared" si="1921"/>
        <v>1.00626497253317-0.0103227533149191i</v>
      </c>
      <c r="AH3593" s="12" t="str">
        <f t="shared" si="1922"/>
        <v>-0.00304255107952285+0.033324431311256i</v>
      </c>
      <c r="AI3593" s="12">
        <f t="shared" si="1923"/>
        <v>-29.508692950837769</v>
      </c>
      <c r="AJ3593" s="12">
        <f t="shared" si="1924"/>
        <v>95.216693986706275</v>
      </c>
      <c r="AK3593" s="12"/>
      <c r="AL3593" s="12"/>
      <c r="AM3593" s="12"/>
      <c r="AN3593" s="12"/>
    </row>
    <row r="3594" spans="1:40" x14ac:dyDescent="0.35">
      <c r="A3594" s="12"/>
      <c r="B3594" s="12">
        <f t="shared" si="1890"/>
        <v>1664000</v>
      </c>
      <c r="C3594" s="29" t="str">
        <f t="shared" si="1892"/>
        <v>-2.50164854808588E-08+0.00133391962737959i</v>
      </c>
      <c r="D3594" s="28" t="str">
        <f t="shared" si="1893"/>
        <v>-5.3990612246569+0.0102267171432435i</v>
      </c>
      <c r="E3594" s="12" t="str">
        <f t="shared" si="1894"/>
        <v>4200</v>
      </c>
      <c r="F3594" s="12" t="str">
        <f t="shared" si="1895"/>
        <v>0.704225352112676</v>
      </c>
      <c r="G3594" s="12" t="str">
        <f t="shared" si="1891"/>
        <v>0.704225352112676</v>
      </c>
      <c r="H3594" s="12" t="str">
        <f t="shared" si="1896"/>
        <v>8.27313734979683+0.204122503281393i</v>
      </c>
      <c r="I3594" s="12" t="str">
        <f t="shared" si="1897"/>
        <v>6534.51271946677i</v>
      </c>
      <c r="J3594" s="12" t="str">
        <f t="shared" si="1898"/>
        <v>-36522.7492394795+1413.26350052557i</v>
      </c>
      <c r="K3594" s="12" t="str">
        <f t="shared" si="1899"/>
        <v>0.00691288972430466-0.178648735941359i</v>
      </c>
      <c r="L3594" s="12" t="str">
        <f t="shared" si="1900"/>
        <v>0.000376690937311951-0.00815866353966169i</v>
      </c>
      <c r="M3594" s="12" t="str">
        <f t="shared" si="1901"/>
        <v>0.00728958066161661-0.186807399481021i</v>
      </c>
      <c r="N3594" s="12" t="str">
        <f t="shared" si="1902"/>
        <v>-20.9104407022937i</v>
      </c>
      <c r="O3594" s="12" t="str">
        <f t="shared" si="1903"/>
        <v>-0.470703932165363-0.882291226434937i</v>
      </c>
      <c r="P3594" s="12" t="str">
        <f t="shared" si="1904"/>
        <v>1.47070393216536+0.882291226434937i</v>
      </c>
      <c r="Q3594" s="12" t="str">
        <f t="shared" si="1905"/>
        <v>-1.47070393216536+20.0281494758588i</v>
      </c>
      <c r="R3594" s="12" t="str">
        <f t="shared" si="1906"/>
        <v>0.0384529753996438-0.0762555160740124i</v>
      </c>
      <c r="S3594" s="12" t="str">
        <f t="shared" si="1907"/>
        <v>2.14132777896897i</v>
      </c>
      <c r="T3594" s="12" t="str">
        <f t="shared" si="1908"/>
        <v>0.163288054868898+0.0823404244072677i</v>
      </c>
      <c r="U3594" s="12" t="str">
        <f t="shared" si="1909"/>
        <v>0.001-0.000956459994542643i</v>
      </c>
      <c r="V3594" s="12" t="str">
        <f t="shared" si="1910"/>
        <v>0.0015-0.000290717323569191i</v>
      </c>
      <c r="W3594" s="12" t="str">
        <f t="shared" si="1911"/>
        <v>0.000667064589688797-0.000357383795763087i</v>
      </c>
      <c r="X3594" s="12" t="str">
        <f t="shared" si="1912"/>
        <v>0.00065518580459823-0.000340029465204365i</v>
      </c>
      <c r="Y3594" s="12" t="str">
        <f t="shared" si="1913"/>
        <v>0.00029+1.56828305267202i</v>
      </c>
      <c r="Z3594" s="12" t="str">
        <f t="shared" si="1914"/>
        <v>-0.00259933718245872-0.00501592621375987i</v>
      </c>
      <c r="AA3594" s="12" t="str">
        <f t="shared" si="1915"/>
        <v>0.00461357648375891-7.65333654457043i</v>
      </c>
      <c r="AB3594" s="12" t="str">
        <f t="shared" si="1916"/>
        <v>0.407597482332668+0.20553707807685i</v>
      </c>
      <c r="AC3594" s="12" t="str">
        <f t="shared" si="1917"/>
        <v>1.0413670617774-0.0746439465999829i</v>
      </c>
      <c r="AD3594" s="12" t="str">
        <f t="shared" si="1918"/>
        <v>0.375330352934506+0.224275594524776i</v>
      </c>
      <c r="AE3594" s="12" t="str">
        <f t="shared" si="1919"/>
        <v>0.000149339691595387-0.00246559724807022i</v>
      </c>
      <c r="AF3594" s="12" t="str">
        <f t="shared" si="1920"/>
        <v>-13.6721985744537-0.19389578613815i</v>
      </c>
      <c r="AG3594" s="12" t="str">
        <f t="shared" si="1921"/>
        <v>1.0062198413525-0.0103948111535248i</v>
      </c>
      <c r="AH3594" s="12" t="str">
        <f t="shared" si="1922"/>
        <v>-0.00284978493201285+0.0334435423395252i</v>
      </c>
      <c r="AI3594" s="12">
        <f t="shared" si="1923"/>
        <v>-29.482334147673921</v>
      </c>
      <c r="AJ3594" s="12">
        <f t="shared" si="1924"/>
        <v>94.870511736311357</v>
      </c>
      <c r="AK3594" s="12"/>
      <c r="AL3594" s="12"/>
      <c r="AM3594" s="12"/>
      <c r="AN3594" s="12"/>
    </row>
    <row r="3595" spans="1:40" x14ac:dyDescent="0.35">
      <c r="A3595" s="12"/>
      <c r="B3595" s="12">
        <f t="shared" si="1890"/>
        <v>1665000</v>
      </c>
      <c r="C3595" s="29" t="str">
        <f t="shared" si="1892"/>
        <v>-2.49864446724337E-08+0.0013331184744508i</v>
      </c>
      <c r="D3595" s="28" t="str">
        <f t="shared" si="1893"/>
        <v>-5.3990612244266+0.0102205749707895i</v>
      </c>
      <c r="E3595" s="12" t="str">
        <f t="shared" si="1894"/>
        <v>4200</v>
      </c>
      <c r="F3595" s="12" t="str">
        <f t="shared" si="1895"/>
        <v>0.704225352112676</v>
      </c>
      <c r="G3595" s="12" t="str">
        <f t="shared" si="1891"/>
        <v>0.704225352112676</v>
      </c>
      <c r="H3595" s="12" t="str">
        <f t="shared" si="1896"/>
        <v>8.27314385724746+0.204000079971597i</v>
      </c>
      <c r="I3595" s="12" t="str">
        <f t="shared" si="1897"/>
        <v>6538.43971028376i</v>
      </c>
      <c r="J3595" s="12" t="str">
        <f t="shared" si="1898"/>
        <v>-36566.6611672725+1414.1128175331i</v>
      </c>
      <c r="K3595" s="12" t="str">
        <f t="shared" si="1899"/>
        <v>0.00690460038947046-0.178541754099669i</v>
      </c>
      <c r="L3595" s="12" t="str">
        <f t="shared" si="1900"/>
        <v>0.000376239552660871-0.00815378426965313i</v>
      </c>
      <c r="M3595" s="12" t="str">
        <f t="shared" si="1901"/>
        <v>0.00728083994213133-0.186695538369322i</v>
      </c>
      <c r="N3595" s="12" t="str">
        <f t="shared" si="1902"/>
        <v>-20.923007072908i</v>
      </c>
      <c r="O3595" s="12" t="str">
        <f t="shared" si="1903"/>
        <v>-0.481753674101695-0.876306680043875i</v>
      </c>
      <c r="P3595" s="12" t="str">
        <f t="shared" si="1904"/>
        <v>1.4817536741017+0.876306680043875i</v>
      </c>
      <c r="Q3595" s="12" t="str">
        <f t="shared" si="1905"/>
        <v>-1.4817536741017+20.0467003928641i</v>
      </c>
      <c r="R3595" s="12" t="str">
        <f t="shared" si="1906"/>
        <v>0.0380419819600945-0.0767269670568178i</v>
      </c>
      <c r="S3595" s="12" t="str">
        <f t="shared" si="1907"/>
        <v>2.14261463460537i</v>
      </c>
      <c r="T3595" s="12" t="str">
        <f t="shared" si="1908"/>
        <v>0.164396322484822+0.0815093072770919i</v>
      </c>
      <c r="U3595" s="12" t="str">
        <f t="shared" si="1909"/>
        <v>0.001-0.000955885544095469i</v>
      </c>
      <c r="V3595" s="12" t="str">
        <f t="shared" si="1910"/>
        <v>0.0015-0.000290542718570051i</v>
      </c>
      <c r="W3595" s="12" t="str">
        <f t="shared" si="1911"/>
        <v>0.00066700008897338-0.000357201309046565i</v>
      </c>
      <c r="X3595" s="12" t="str">
        <f t="shared" si="1912"/>
        <v>0.00065511990129641-0.000339857509502032i</v>
      </c>
      <c r="Y3595" s="12" t="str">
        <f t="shared" si="1913"/>
        <v>0.00029+1.5692255304681i</v>
      </c>
      <c r="Z3595" s="12" t="str">
        <f t="shared" si="1914"/>
        <v>-0.00259646248230595-0.00501240652487585i</v>
      </c>
      <c r="AA3595" s="12" t="str">
        <f t="shared" si="1915"/>
        <v>0.00460771280985256-7.64873811520591i</v>
      </c>
      <c r="AB3595" s="12" t="str">
        <f t="shared" si="1916"/>
        <v>0.410363925293631+0.203462454491829i</v>
      </c>
      <c r="AC3595" s="12" t="str">
        <f t="shared" si="1917"/>
        <v>1.04097332653738-0.0751317363946545i</v>
      </c>
      <c r="AD3595" s="12" t="str">
        <f t="shared" si="1918"/>
        <v>0.378135191917158+0.222745772769966i</v>
      </c>
      <c r="AE3595" s="12" t="str">
        <f t="shared" si="1919"/>
        <v>0.000134678525768227-0.00247371834534021i</v>
      </c>
      <c r="AF3595" s="12" t="str">
        <f t="shared" si="1920"/>
        <v>-13.6722050816741-0.193779505000807i</v>
      </c>
      <c r="AG3595" s="12" t="str">
        <f t="shared" si="1921"/>
        <v>1.00617378844241-0.0104662551577723i</v>
      </c>
      <c r="AH3595" s="12" t="str">
        <f t="shared" si="1922"/>
        <v>-0.00265556203082105+0.0335600998473676i</v>
      </c>
      <c r="AI3595" s="12">
        <f t="shared" si="1923"/>
        <v>-29.456427292586334</v>
      </c>
      <c r="AJ3595" s="12">
        <f t="shared" si="1924"/>
        <v>94.524304937154625</v>
      </c>
      <c r="AK3595" s="12"/>
      <c r="AL3595" s="12"/>
      <c r="AM3595" s="12"/>
      <c r="AN3595" s="12"/>
    </row>
    <row r="3596" spans="1:40" x14ac:dyDescent="0.35">
      <c r="A3596" s="12"/>
      <c r="B3596" s="12">
        <f t="shared" si="1890"/>
        <v>1666000</v>
      </c>
      <c r="C3596" s="29" t="str">
        <f t="shared" si="1892"/>
        <v>-2.49564579428652E-08+0.00133231828329023i</v>
      </c>
      <c r="D3596" s="28" t="str">
        <f t="shared" si="1893"/>
        <v>-5.3990612241967+0.0102144401718918i</v>
      </c>
      <c r="E3596" s="12" t="str">
        <f t="shared" si="1894"/>
        <v>4200</v>
      </c>
      <c r="F3596" s="12" t="str">
        <f t="shared" si="1895"/>
        <v>0.704225352112676</v>
      </c>
      <c r="G3596" s="12" t="str">
        <f t="shared" si="1891"/>
        <v>0.704225352112676</v>
      </c>
      <c r="H3596" s="12" t="str">
        <f t="shared" si="1896"/>
        <v>8.27315035299449+0.203877803317987i</v>
      </c>
      <c r="I3596" s="12" t="str">
        <f t="shared" si="1897"/>
        <v>6542.36670110074i</v>
      </c>
      <c r="J3596" s="12" t="str">
        <f t="shared" si="1898"/>
        <v>-36610.599476518+1414.96213454063i</v>
      </c>
      <c r="K3596" s="12" t="str">
        <f t="shared" si="1899"/>
        <v>0.00689632594833035-0.178434900122474i</v>
      </c>
      <c r="L3596" s="12" t="str">
        <f t="shared" si="1900"/>
        <v>0.00037578897828348-0.0081489108197456i</v>
      </c>
      <c r="M3596" s="12" t="str">
        <f t="shared" si="1901"/>
        <v>0.00727211492661383-0.18658381094222i</v>
      </c>
      <c r="N3596" s="12" t="str">
        <f t="shared" si="1902"/>
        <v>-20.9355734435224i</v>
      </c>
      <c r="O3596" s="12" t="str">
        <f t="shared" si="1903"/>
        <v>-0.492727341548308-0.870183754669516i</v>
      </c>
      <c r="P3596" s="12" t="str">
        <f t="shared" si="1904"/>
        <v>1.49272734154831+0.870183754669516i</v>
      </c>
      <c r="Q3596" s="12" t="str">
        <f t="shared" si="1905"/>
        <v>-1.49272734154831+20.0653896888529i</v>
      </c>
      <c r="R3596" s="12" t="str">
        <f t="shared" si="1906"/>
        <v>0.0376248308607518-0.0771921691685736i</v>
      </c>
      <c r="S3596" s="12" t="str">
        <f t="shared" si="1907"/>
        <v>2.14390149024176i</v>
      </c>
      <c r="T3596" s="12" t="str">
        <f t="shared" si="1908"/>
        <v>0.165492406515499+0.08066393095246i</v>
      </c>
      <c r="U3596" s="12" t="str">
        <f t="shared" si="1909"/>
        <v>0.001-0.000955311783264677i</v>
      </c>
      <c r="V3596" s="12" t="str">
        <f t="shared" si="1910"/>
        <v>0.0015-0.000290368323180753i</v>
      </c>
      <c r="W3596" s="12" t="str">
        <f t="shared" si="1911"/>
        <v>0.000666935673569315-0.000357018998893477i</v>
      </c>
      <c r="X3596" s="12" t="str">
        <f t="shared" si="1912"/>
        <v>0.00065505408551066-0.000339685717881256i</v>
      </c>
      <c r="Y3596" s="12" t="str">
        <f t="shared" si="1913"/>
        <v>0.00029+1.57016800826418i</v>
      </c>
      <c r="Z3596" s="12" t="str">
        <f t="shared" si="1914"/>
        <v>-0.00259359248556064-0.00500889173572076i</v>
      </c>
      <c r="AA3596" s="12" t="str">
        <f t="shared" si="1915"/>
        <v>0.00460186031580444-7.64414520915817i</v>
      </c>
      <c r="AB3596" s="12" t="str">
        <f t="shared" si="1916"/>
        <v>0.413099955750284+0.20135223729425i</v>
      </c>
      <c r="AC3596" s="12" t="str">
        <f t="shared" si="1917"/>
        <v>1.0405731781305-0.0756135074336158i</v>
      </c>
      <c r="AD3596" s="12" t="str">
        <f t="shared" si="1918"/>
        <v>0.380920531013618+0.22118096020038i</v>
      </c>
      <c r="AE3596" s="12" t="str">
        <f t="shared" si="1919"/>
        <v>0.000119918856813777-0.00248164297608527i</v>
      </c>
      <c r="AF3596" s="12" t="str">
        <f t="shared" si="1920"/>
        <v>-13.6722115771912-0.193663363146095i</v>
      </c>
      <c r="AG3596" s="12" t="str">
        <f t="shared" si="1921"/>
        <v>1.00612682219966-0.0105370743101704i</v>
      </c>
      <c r="AH3596" s="12" t="str">
        <f t="shared" si="1922"/>
        <v>-0.00245991422297479+0.0336740884871128i</v>
      </c>
      <c r="AI3596" s="12">
        <f t="shared" si="1923"/>
        <v>-29.430968959700138</v>
      </c>
      <c r="AJ3596" s="12">
        <f t="shared" si="1924"/>
        <v>94.178072819426674</v>
      </c>
      <c r="AK3596" s="12"/>
      <c r="AL3596" s="12"/>
      <c r="AM3596" s="12"/>
      <c r="AN3596" s="12"/>
    </row>
    <row r="3597" spans="1:40" x14ac:dyDescent="0.35">
      <c r="A3597" s="12"/>
      <c r="B3597" s="12">
        <f t="shared" si="1890"/>
        <v>1667000</v>
      </c>
      <c r="C3597" s="29" t="str">
        <f t="shared" si="1892"/>
        <v>-2.49265251624288E-08+0.00133151905216704i</v>
      </c>
      <c r="D3597" s="28" t="str">
        <f t="shared" si="1893"/>
        <v>-5.39906122396721+0.0102083127332806i</v>
      </c>
      <c r="E3597" s="12" t="str">
        <f t="shared" si="1894"/>
        <v>4200</v>
      </c>
      <c r="F3597" s="12" t="str">
        <f t="shared" si="1895"/>
        <v>0.704225352112676</v>
      </c>
      <c r="G3597" s="12" t="str">
        <f t="shared" si="1891"/>
        <v>0.704225352112676</v>
      </c>
      <c r="H3597" s="12" t="str">
        <f t="shared" si="1896"/>
        <v>8.27315683706596+0.20375567305738i</v>
      </c>
      <c r="I3597" s="12" t="str">
        <f t="shared" si="1897"/>
        <v>6546.29369191773i</v>
      </c>
      <c r="J3597" s="12" t="str">
        <f t="shared" si="1898"/>
        <v>-36654.5641672161+1415.81145154816i</v>
      </c>
      <c r="K3597" s="12" t="str">
        <f t="shared" si="1899"/>
        <v>0.00688806636524282-0.178328173781018i</v>
      </c>
      <c r="L3597" s="12" t="str">
        <f t="shared" si="1900"/>
        <v>0.000375339212242962-0.00814404317955424i</v>
      </c>
      <c r="M3597" s="12" t="str">
        <f t="shared" si="1901"/>
        <v>0.00726340557748578-0.186472216960572i</v>
      </c>
      <c r="N3597" s="12" t="str">
        <f t="shared" si="1902"/>
        <v>-20.9481398141367i</v>
      </c>
      <c r="O3597" s="12" t="str">
        <f t="shared" si="1903"/>
        <v>-0.503623201635724-0.863923417192857i</v>
      </c>
      <c r="P3597" s="12" t="str">
        <f t="shared" si="1904"/>
        <v>1.50362320163572+0.863923417192857i</v>
      </c>
      <c r="Q3597" s="12" t="str">
        <f t="shared" si="1905"/>
        <v>-1.50362320163572+20.0842163969438i</v>
      </c>
      <c r="R3597" s="12" t="str">
        <f t="shared" si="1906"/>
        <v>0.0372016257288007-0.0776510468915994i</v>
      </c>
      <c r="S3597" s="12" t="str">
        <f t="shared" si="1907"/>
        <v>2.14518834587817i</v>
      </c>
      <c r="T3597" s="12" t="str">
        <f t="shared" si="1908"/>
        <v>0.166576120837098+0.0798044939611448i</v>
      </c>
      <c r="U3597" s="12" t="str">
        <f t="shared" si="1909"/>
        <v>0.001-0.000954738710809208i</v>
      </c>
      <c r="V3597" s="12" t="str">
        <f t="shared" si="1910"/>
        <v>0.0015-0.000290194137024076i</v>
      </c>
      <c r="W3597" s="12" t="str">
        <f t="shared" si="1911"/>
        <v>0.00066687134334222-0.000356836865052982i</v>
      </c>
      <c r="X3597" s="12" t="str">
        <f t="shared" si="1912"/>
        <v>0.00065498835710159-0.000339514090112694i</v>
      </c>
      <c r="Y3597" s="12" t="str">
        <f t="shared" si="1913"/>
        <v>0.00029+1.57111048606026i</v>
      </c>
      <c r="Z3597" s="12" t="str">
        <f t="shared" si="1914"/>
        <v>-0.0025907271820092-0.0050053818363992i</v>
      </c>
      <c r="AA3597" s="12" t="str">
        <f t="shared" si="1915"/>
        <v>0.0045960189733605-7.63955781648072i</v>
      </c>
      <c r="AB3597" s="12" t="str">
        <f t="shared" si="1916"/>
        <v>0.415805109102783+0.199206922046512i</v>
      </c>
      <c r="AC3597" s="12" t="str">
        <f t="shared" si="1917"/>
        <v>1.04016671753651-0.0760891798492621i</v>
      </c>
      <c r="AD3597" s="12" t="str">
        <f t="shared" si="1918"/>
        <v>0.383685935427684+0.219581405886393i</v>
      </c>
      <c r="AE3597" s="12" t="str">
        <f t="shared" si="1919"/>
        <v>0.000105063198367623-0.00248937012896524i</v>
      </c>
      <c r="AF3597" s="12" t="str">
        <f t="shared" si="1920"/>
        <v>-13.6722180610332-0.193547360324099i</v>
      </c>
      <c r="AG3597" s="12" t="str">
        <f t="shared" si="1921"/>
        <v>1.00607895115019-0.0106072577060807i</v>
      </c>
      <c r="AH3597" s="12" t="str">
        <f t="shared" si="1922"/>
        <v>-0.0022628735120895+0.033785493287346i</v>
      </c>
      <c r="AI3597" s="12">
        <f t="shared" si="1923"/>
        <v>-29.405955799430629</v>
      </c>
      <c r="AJ3597" s="12">
        <f t="shared" si="1924"/>
        <v>93.831814617530028</v>
      </c>
      <c r="AK3597" s="12"/>
      <c r="AL3597" s="12"/>
      <c r="AM3597" s="12"/>
      <c r="AN3597" s="12"/>
    </row>
    <row r="3598" spans="1:40" x14ac:dyDescent="0.35">
      <c r="A3598" s="12"/>
      <c r="B3598" s="12">
        <f t="shared" si="1890"/>
        <v>1668000</v>
      </c>
      <c r="C3598" s="29" t="str">
        <f t="shared" si="1892"/>
        <v>-2.48966462017885E-08+0.00133072077935454i</v>
      </c>
      <c r="D3598" s="28" t="str">
        <f t="shared" si="1893"/>
        <v>-5.39906122373814+0.0102021926417181i</v>
      </c>
      <c r="E3598" s="12" t="str">
        <f t="shared" si="1894"/>
        <v>4200</v>
      </c>
      <c r="F3598" s="12" t="str">
        <f t="shared" si="1895"/>
        <v>0.704225352112676</v>
      </c>
      <c r="G3598" s="12" t="str">
        <f t="shared" si="1891"/>
        <v>0.704225352112676</v>
      </c>
      <c r="H3598" s="12" t="str">
        <f t="shared" si="1896"/>
        <v>8.27316330948986+0.203633688927219i</v>
      </c>
      <c r="I3598" s="12" t="str">
        <f t="shared" si="1897"/>
        <v>6550.22068273472i</v>
      </c>
      <c r="J3598" s="12" t="str">
        <f t="shared" si="1898"/>
        <v>-36698.5552393668+1416.66076855568i</v>
      </c>
      <c r="K3598" s="12" t="str">
        <f t="shared" si="1899"/>
        <v>0.00687982160467286-0.178221574847086i</v>
      </c>
      <c r="L3598" s="12" t="str">
        <f t="shared" si="1900"/>
        <v>0.00037489025260829-0.00813918133871894i</v>
      </c>
      <c r="M3598" s="12" t="str">
        <f t="shared" si="1901"/>
        <v>0.00725471185728115-0.186360756185805i</v>
      </c>
      <c r="N3598" s="12" t="str">
        <f t="shared" si="1902"/>
        <v>-20.9607061847511i</v>
      </c>
      <c r="O3598" s="12" t="str">
        <f t="shared" si="1903"/>
        <v>-0.514439533781506-0.857526656193653i</v>
      </c>
      <c r="P3598" s="12" t="str">
        <f t="shared" si="1904"/>
        <v>1.51443953378151+0.857526656193653i</v>
      </c>
      <c r="Q3598" s="12" t="str">
        <f t="shared" si="1905"/>
        <v>-1.51443953378151+20.1031795285574i</v>
      </c>
      <c r="R3598" s="12" t="str">
        <f t="shared" si="1906"/>
        <v>0.0367724710751134-0.0781035266337877i</v>
      </c>
      <c r="S3598" s="12" t="str">
        <f t="shared" si="1907"/>
        <v>2.14647520151456i</v>
      </c>
      <c r="T3598" s="12" t="str">
        <f t="shared" si="1908"/>
        <v>0.167647283070257+0.0789311972611424i</v>
      </c>
      <c r="U3598" s="12" t="str">
        <f t="shared" si="1909"/>
        <v>0.001-0.000954166325490984i</v>
      </c>
      <c r="V3598" s="12" t="str">
        <f t="shared" si="1910"/>
        <v>0.0015-0.000290020159723702i</v>
      </c>
      <c r="W3598" s="12" t="str">
        <f t="shared" si="1911"/>
        <v>0.000666807098157943-0.000356654907274737i</v>
      </c>
      <c r="X3598" s="12" t="str">
        <f t="shared" si="1912"/>
        <v>0.000654922715930058-0.000339342625967451i</v>
      </c>
      <c r="Y3598" s="12" t="str">
        <f t="shared" si="1913"/>
        <v>0.00029+1.57205296385633i</v>
      </c>
      <c r="Z3598" s="12" t="str">
        <f t="shared" si="1914"/>
        <v>-0.00258786656146601-0.00500187681704146i</v>
      </c>
      <c r="AA3598" s="12" t="str">
        <f t="shared" si="1915"/>
        <v>0.00459018875435532-7.63497592725105i</v>
      </c>
      <c r="AB3598" s="12" t="str">
        <f t="shared" si="1916"/>
        <v>0.418478930098177+0.197027010377308i</v>
      </c>
      <c r="AC3598" s="12" t="str">
        <f t="shared" si="1917"/>
        <v>1.03975404669915-0.076558675672534i</v>
      </c>
      <c r="AD3598" s="12" t="str">
        <f t="shared" si="1918"/>
        <v>0.386430973555759+0.217947364255034i</v>
      </c>
      <c r="AE3598" s="12" t="str">
        <f t="shared" si="1919"/>
        <v>0.0000901140738228398-0.00249689882413057i</v>
      </c>
      <c r="AF3598" s="12" t="str">
        <f t="shared" si="1920"/>
        <v>-13.672224533228-0.193431496285501i</v>
      </c>
      <c r="AG3598" s="12" t="str">
        <f t="shared" si="1921"/>
        <v>1.00603018394759-0.0106767945551891i</v>
      </c>
      <c r="AH3598" s="12" t="str">
        <f t="shared" si="1922"/>
        <v>-0.00206447205429535+0.0338942996544505i</v>
      </c>
      <c r="AI3598" s="12">
        <f t="shared" si="1923"/>
        <v>-29.381384536843282</v>
      </c>
      <c r="AJ3598" s="12">
        <f t="shared" si="1924"/>
        <v>93.485529570162498</v>
      </c>
      <c r="AK3598" s="12"/>
      <c r="AL3598" s="12"/>
      <c r="AM3598" s="12"/>
      <c r="AN3598" s="12"/>
    </row>
    <row r="3599" spans="1:40" x14ac:dyDescent="0.35">
      <c r="A3599" s="12"/>
      <c r="B3599" s="12">
        <f t="shared" si="1890"/>
        <v>1669000</v>
      </c>
      <c r="C3599" s="29" t="str">
        <f t="shared" si="1892"/>
        <v>-2.48668209319968E-08+0.00132992346313021i</v>
      </c>
      <c r="D3599" s="28" t="str">
        <f t="shared" si="1893"/>
        <v>-5.39906122350948+0.0101960798839983i</v>
      </c>
      <c r="E3599" s="12" t="str">
        <f t="shared" si="1894"/>
        <v>4200</v>
      </c>
      <c r="F3599" s="12" t="str">
        <f t="shared" si="1895"/>
        <v>0.704225352112676</v>
      </c>
      <c r="G3599" s="12" t="str">
        <f t="shared" si="1891"/>
        <v>0.704225352112676</v>
      </c>
      <c r="H3599" s="12" t="str">
        <f t="shared" si="1896"/>
        <v>8.27316977029404+0.203511850665576i</v>
      </c>
      <c r="I3599" s="12" t="str">
        <f t="shared" si="1897"/>
        <v>6554.14767355171i</v>
      </c>
      <c r="J3599" s="12" t="str">
        <f t="shared" si="1898"/>
        <v>-36742.57269297+1417.51008556321i</v>
      </c>
      <c r="K3599" s="12" t="str">
        <f t="shared" si="1899"/>
        <v>0.00687159163119175-0.178115103093006i</v>
      </c>
      <c r="L3599" s="12" t="str">
        <f t="shared" si="1900"/>
        <v>0.000374442097454188-0.00813432528690403i</v>
      </c>
      <c r="M3599" s="12" t="str">
        <f t="shared" si="1901"/>
        <v>0.00724603372864594-0.18624942837991i</v>
      </c>
      <c r="N3599" s="12" t="str">
        <f t="shared" si="1902"/>
        <v>-20.9732725553655i</v>
      </c>
      <c r="O3599" s="12" t="str">
        <f t="shared" si="1903"/>
        <v>-0.525174629961331-0.85099448179467i</v>
      </c>
      <c r="P3599" s="12" t="str">
        <f t="shared" si="1904"/>
        <v>1.52517462996133+0.85099448179467i</v>
      </c>
      <c r="Q3599" s="12" t="str">
        <f t="shared" si="1905"/>
        <v>-1.52517462996133+20.1222780735708i</v>
      </c>
      <c r="R3599" s="12" t="str">
        <f t="shared" si="1906"/>
        <v>0.0363374722531818-0.0785495367363404i</v>
      </c>
      <c r="S3599" s="12" t="str">
        <f t="shared" si="1907"/>
        <v>2.14776205715097i</v>
      </c>
      <c r="T3599" s="12" t="str">
        <f t="shared" si="1908"/>
        <v>0.168705714609098+0.07804424415816i</v>
      </c>
      <c r="U3599" s="12" t="str">
        <f t="shared" si="1909"/>
        <v>0.001-0.00095359462607487i</v>
      </c>
      <c r="V3599" s="12" t="str">
        <f t="shared" si="1910"/>
        <v>0.0015-0.000289846390904215i</v>
      </c>
      <c r="W3599" s="12" t="str">
        <f t="shared" si="1911"/>
        <v>0.000666742937882537-0.000356473125308895i</v>
      </c>
      <c r="X3599" s="12" t="str">
        <f t="shared" si="1912"/>
        <v>0.000654857161857136-0.000339171325217079i</v>
      </c>
      <c r="Y3599" s="12" t="str">
        <f t="shared" si="1913"/>
        <v>0.00029+1.57299544165241i</v>
      </c>
      <c r="Z3599" s="12" t="str">
        <f t="shared" si="1914"/>
        <v>-0.00258501061377317-0.00499837666780301i</v>
      </c>
      <c r="AA3599" s="12" t="str">
        <f t="shared" si="1915"/>
        <v>0.00458436963071115-7.6303995315702i</v>
      </c>
      <c r="AB3599" s="12" t="str">
        <f t="shared" si="1916"/>
        <v>0.421120972902836+0.194813009775653i</v>
      </c>
      <c r="AC3599" s="12" t="str">
        <f t="shared" si="1917"/>
        <v>1.03933526848518-0.0770219188423314i</v>
      </c>
      <c r="AD3599" s="12" t="str">
        <f t="shared" si="1918"/>
        <v>0.389155217051549+0.216279095048984i</v>
      </c>
      <c r="AE3599" s="12" t="str">
        <f t="shared" si="1919"/>
        <v>0.0000750740159429356-0.00250422811330316i</v>
      </c>
      <c r="AF3599" s="12" t="str">
        <f t="shared" si="1920"/>
        <v>-13.6722309938035-0.193315770781578i</v>
      </c>
      <c r="AG3599" s="12" t="str">
        <f t="shared" si="1921"/>
        <v>1.00598052937161-0.010745674182951i</v>
      </c>
      <c r="AH3599" s="12" t="str">
        <f t="shared" si="1922"/>
        <v>-0.00186474215417457+0.0340004933741029i</v>
      </c>
      <c r="AI3599" s="12">
        <f t="shared" si="1923"/>
        <v>-29.357251970066965</v>
      </c>
      <c r="AJ3599" s="12">
        <f t="shared" si="1924"/>
        <v>93.139216920444269</v>
      </c>
      <c r="AK3599" s="12"/>
      <c r="AL3599" s="12"/>
      <c r="AM3599" s="12"/>
      <c r="AN3599" s="12"/>
    </row>
    <row r="3600" spans="1:40" x14ac:dyDescent="0.35">
      <c r="A3600" s="12"/>
      <c r="B3600" s="12">
        <f t="shared" si="1890"/>
        <v>1670000</v>
      </c>
      <c r="C3600" s="29" t="str">
        <f t="shared" si="1892"/>
        <v>-2.48370492244911E-08+0.0013291271017756i</v>
      </c>
      <c r="D3600" s="28" t="str">
        <f t="shared" si="1893"/>
        <v>-5.39906122328123+0.0101899744469463i</v>
      </c>
      <c r="E3600" s="12" t="str">
        <f t="shared" si="1894"/>
        <v>4200</v>
      </c>
      <c r="F3600" s="12" t="str">
        <f t="shared" si="1895"/>
        <v>0.704225352112676</v>
      </c>
      <c r="G3600" s="12" t="str">
        <f t="shared" si="1891"/>
        <v>0.704225352112676</v>
      </c>
      <c r="H3600" s="12" t="str">
        <f t="shared" si="1896"/>
        <v>8.2731762195063+0.203390158011147i</v>
      </c>
      <c r="I3600" s="12" t="str">
        <f t="shared" si="1897"/>
        <v>6558.07466436869i</v>
      </c>
      <c r="J3600" s="12" t="str">
        <f t="shared" si="1898"/>
        <v>-36786.6165280258+1418.35940257074i</v>
      </c>
      <c r="K3600" s="12" t="str">
        <f t="shared" si="1899"/>
        <v>0.00686337640947628-0.178008758291649i</v>
      </c>
      <c r="L3600" s="12" t="str">
        <f t="shared" si="1900"/>
        <v>0.000373994744861118-0.0081294750137984i</v>
      </c>
      <c r="M3600" s="12" t="str">
        <f t="shared" si="1901"/>
        <v>0.0072373711543374-0.186138233305447i</v>
      </c>
      <c r="N3600" s="12" t="str">
        <f t="shared" si="1902"/>
        <v>-20.9858389259798i</v>
      </c>
      <c r="O3600" s="12" t="str">
        <f t="shared" si="1903"/>
        <v>-0.53582679497898-0.844327925502026i</v>
      </c>
      <c r="P3600" s="12" t="str">
        <f t="shared" si="1904"/>
        <v>1.53582679497898+0.844327925502026i</v>
      </c>
      <c r="Q3600" s="12" t="str">
        <f t="shared" si="1905"/>
        <v>-1.53582679497898+20.1415110004778i</v>
      </c>
      <c r="R3600" s="12" t="str">
        <f t="shared" si="1906"/>
        <v>0.035896735418085-0.0789890074805512i</v>
      </c>
      <c r="S3600" s="12" t="str">
        <f t="shared" si="1907"/>
        <v>2.14904891278737i</v>
      </c>
      <c r="T3600" s="12" t="str">
        <f t="shared" si="1908"/>
        <v>0.169751240648232+0.0771438402228515i</v>
      </c>
      <c r="U3600" s="12" t="str">
        <f t="shared" si="1909"/>
        <v>0.001-0.000953023611328715i</v>
      </c>
      <c r="V3600" s="12" t="str">
        <f t="shared" si="1910"/>
        <v>0.0015-0.000289672830191099i</v>
      </c>
      <c r="W3600" s="12" t="str">
        <f t="shared" si="1911"/>
        <v>0.0006666788623823-0.000356291518906084i</v>
      </c>
      <c r="X3600" s="12" t="str">
        <f t="shared" si="1912"/>
        <v>0.000654791694744161-0.00033900018763356i</v>
      </c>
      <c r="Y3600" s="12" t="str">
        <f t="shared" si="1913"/>
        <v>0.00029+1.57393791944849i</v>
      </c>
      <c r="Z3600" s="12" t="str">
        <f t="shared" si="1914"/>
        <v>-0.00258215932880045-0.00499488137886509i</v>
      </c>
      <c r="AA3600" s="12" t="str">
        <f t="shared" si="1915"/>
        <v>0.0045785615744384-7.62582861956311i</v>
      </c>
      <c r="AB3600" s="12" t="str">
        <f t="shared" si="1916"/>
        <v>0.42373080116986+0.192565433384295i</v>
      </c>
      <c r="AC3600" s="12" t="str">
        <f t="shared" si="1917"/>
        <v>1.03891048664344-0.0774788352139614i</v>
      </c>
      <c r="AD3600" s="12" t="str">
        <f t="shared" si="1918"/>
        <v>0.391858240890412+0.214576863284647i</v>
      </c>
      <c r="AE3600" s="12" t="str">
        <f t="shared" si="1919"/>
        <v>0.0000599455664732507-0.00251135707985354i</v>
      </c>
      <c r="AF3600" s="12" t="str">
        <f t="shared" si="1920"/>
        <v>-13.6722374427875-0.193200183564201i</v>
      </c>
      <c r="AG3600" s="12" t="str">
        <f t="shared" si="1921"/>
        <v>1.00592999632662-0.0108138860320222i</v>
      </c>
      <c r="AH3600" s="12" t="str">
        <f t="shared" si="1922"/>
        <v>-0.00166371626066878+0.0341040606127477i</v>
      </c>
      <c r="AI3600" s="12">
        <f t="shared" si="1923"/>
        <v>-29.333554968752566</v>
      </c>
      <c r="AJ3600" s="12">
        <f t="shared" si="1924"/>
        <v>92.792875916017181</v>
      </c>
      <c r="AK3600" s="12"/>
      <c r="AL3600" s="12"/>
      <c r="AM3600" s="12"/>
      <c r="AN3600" s="12"/>
    </row>
    <row r="3601" spans="1:40" x14ac:dyDescent="0.35">
      <c r="A3601" s="12"/>
      <c r="B3601" s="12">
        <f t="shared" si="1890"/>
        <v>1671000</v>
      </c>
      <c r="C3601" s="29" t="str">
        <f t="shared" si="1892"/>
        <v>-2.48073309510936E-08+0.00132833169357641i</v>
      </c>
      <c r="D3601" s="28" t="str">
        <f t="shared" si="1893"/>
        <v>-5.39906122305339+0.0101838763174191i</v>
      </c>
      <c r="E3601" s="12" t="str">
        <f t="shared" si="1894"/>
        <v>4200</v>
      </c>
      <c r="F3601" s="12" t="str">
        <f t="shared" si="1895"/>
        <v>0.704225352112676</v>
      </c>
      <c r="G3601" s="12" t="str">
        <f t="shared" si="1891"/>
        <v>0.704225352112676</v>
      </c>
      <c r="H3601" s="12" t="str">
        <f t="shared" si="1896"/>
        <v>8.27318265715434+0.203268610703253i</v>
      </c>
      <c r="I3601" s="12" t="str">
        <f t="shared" si="1897"/>
        <v>6562.00165518568i</v>
      </c>
      <c r="J3601" s="12" t="str">
        <f t="shared" si="1898"/>
        <v>-36830.6867445341+1419.20871957827i</v>
      </c>
      <c r="K3601" s="12" t="str">
        <f t="shared" si="1899"/>
        <v>0.00685517590430877-0.177902540216425i</v>
      </c>
      <c r="L3601" s="12" t="str">
        <f t="shared" si="1900"/>
        <v>0.000373548192915264-0.00812463050911533i</v>
      </c>
      <c r="M3601" s="12" t="str">
        <f t="shared" si="1901"/>
        <v>0.00722872409722403-0.18602717072554i</v>
      </c>
      <c r="N3601" s="12" t="str">
        <f t="shared" si="1902"/>
        <v>-20.9984052965942i</v>
      </c>
      <c r="O3601" s="12" t="str">
        <f t="shared" si="1903"/>
        <v>-0.546394346734287-0.83752804004213i</v>
      </c>
      <c r="P3601" s="12" t="str">
        <f t="shared" si="1904"/>
        <v>1.54639434673429+0.83752804004213i</v>
      </c>
      <c r="Q3601" s="12" t="str">
        <f t="shared" si="1905"/>
        <v>-1.54639434673429+20.1608772565521i</v>
      </c>
      <c r="R3601" s="12" t="str">
        <f t="shared" si="1906"/>
        <v>0.035450367485555-0.0794218710935917i</v>
      </c>
      <c r="S3601" s="12" t="str">
        <f t="shared" si="1907"/>
        <v>2.15033576842376i</v>
      </c>
      <c r="T3601" s="12" t="str">
        <f t="shared" si="1908"/>
        <v>0.170783690207691+0.0762301932079556i</v>
      </c>
      <c r="U3601" s="12" t="str">
        <f t="shared" si="1909"/>
        <v>0.001-0.00095245328002331i</v>
      </c>
      <c r="V3601" s="12" t="str">
        <f t="shared" si="1910"/>
        <v>0.0015-0.000289499477210733i</v>
      </c>
      <c r="W3601" s="12" t="str">
        <f t="shared" si="1911"/>
        <v>0.000666614871523728-0.000356110087817436i</v>
      </c>
      <c r="X3601" s="12" t="str">
        <f t="shared" si="1912"/>
        <v>0.000654726314452694-0.000338829212989333i</v>
      </c>
      <c r="Y3601" s="12" t="str">
        <f t="shared" si="1913"/>
        <v>0.00029+1.57488039724456i</v>
      </c>
      <c r="Z3601" s="12" t="str">
        <f t="shared" si="1914"/>
        <v>-0.00257931269644538-0.00499139094043422i</v>
      </c>
      <c r="AA3601" s="12" t="str">
        <f t="shared" si="1915"/>
        <v>0.00457276455763496-7.62126318137851i</v>
      </c>
      <c r="AB3601" s="12" t="str">
        <f t="shared" si="1916"/>
        <v>0.426307988101316+0.190284799792871i</v>
      </c>
      <c r="AC3601" s="12" t="str">
        <f t="shared" si="1917"/>
        <v>1.03847980576397-0.0779293525665868i</v>
      </c>
      <c r="AD3601" s="12" t="str">
        <f t="shared" si="1918"/>
        <v>0.394539623433159+0.21284093920948i</v>
      </c>
      <c r="AE3601" s="12" t="str">
        <f t="shared" si="1919"/>
        <v>0.0000447312757517813-0.00251828483887297i</v>
      </c>
      <c r="AF3601" s="12" t="str">
        <f t="shared" si="1920"/>
        <v>-13.6722438802077-0.193084734385834i</v>
      </c>
      <c r="AG3601" s="12" t="str">
        <f t="shared" si="1921"/>
        <v>1.00587859384006-0.0108814196636695i</v>
      </c>
      <c r="AH3601" s="12" t="str">
        <f t="shared" si="1922"/>
        <v>-0.00146142696296836+0.0342049879190315i</v>
      </c>
      <c r="AI3601" s="12">
        <f t="shared" si="1923"/>
        <v>-29.310290472579972</v>
      </c>
      <c r="AJ3601" s="12">
        <f t="shared" si="1924"/>
        <v>92.446505809138728</v>
      </c>
      <c r="AK3601" s="12"/>
      <c r="AL3601" s="12"/>
      <c r="AM3601" s="12"/>
      <c r="AN3601" s="12"/>
    </row>
    <row r="3602" spans="1:40" x14ac:dyDescent="0.35">
      <c r="A3602" s="12"/>
      <c r="B3602" s="12">
        <f t="shared" si="1890"/>
        <v>1672000</v>
      </c>
      <c r="C3602" s="29" t="str">
        <f t="shared" si="1892"/>
        <v>-2.47776659840092E-08+0.00132753723682242i</v>
      </c>
      <c r="D3602" s="28" t="str">
        <f t="shared" si="1893"/>
        <v>-5.39906122282596+0.0101777854823052i</v>
      </c>
      <c r="E3602" s="12" t="str">
        <f t="shared" si="1894"/>
        <v>4200</v>
      </c>
      <c r="F3602" s="12" t="str">
        <f t="shared" si="1895"/>
        <v>0.704225352112676</v>
      </c>
      <c r="G3602" s="12" t="str">
        <f t="shared" si="1891"/>
        <v>0.704225352112676</v>
      </c>
      <c r="H3602" s="12" t="str">
        <f t="shared" si="1896"/>
        <v>8.2731890832658+0.203147208481833i</v>
      </c>
      <c r="I3602" s="12" t="str">
        <f t="shared" si="1897"/>
        <v>6565.92864600267i</v>
      </c>
      <c r="J3602" s="12" t="str">
        <f t="shared" si="1898"/>
        <v>-36874.783342495+1420.05803658579i</v>
      </c>
      <c r="K3602" s="12" t="str">
        <f t="shared" si="1899"/>
        <v>0.00684699008057636-0.177796448641282i</v>
      </c>
      <c r="L3602" s="12" t="str">
        <f t="shared" si="1900"/>
        <v>0.000373102439708499-0.00811979176259241i</v>
      </c>
      <c r="M3602" s="12" t="str">
        <f t="shared" si="1901"/>
        <v>0.00722009252028486-0.185916240403874i</v>
      </c>
      <c r="N3602" s="12" t="str">
        <f t="shared" si="1902"/>
        <v>-21.0109716672085i</v>
      </c>
      <c r="O3602" s="12" t="str">
        <f t="shared" si="1903"/>
        <v>-0.556875616488158-0.830595899195833i</v>
      </c>
      <c r="P3602" s="12" t="str">
        <f t="shared" si="1904"/>
        <v>1.55687561648816+0.830595899195833i</v>
      </c>
      <c r="Q3602" s="12" t="str">
        <f t="shared" si="1905"/>
        <v>-1.55687561648816+20.1803757680127i</v>
      </c>
      <c r="R3602" s="12" t="str">
        <f t="shared" si="1906"/>
        <v>0.0349984760912038-0.0798480617532862i</v>
      </c>
      <c r="S3602" s="12" t="str">
        <f t="shared" si="1907"/>
        <v>2.15162262406017i</v>
      </c>
      <c r="T3602" s="12" t="str">
        <f t="shared" si="1908"/>
        <v>0.171802896155724+0.075303512965463i</v>
      </c>
      <c r="U3602" s="12" t="str">
        <f t="shared" si="1909"/>
        <v>0.001-0.000951883630932385i</v>
      </c>
      <c r="V3602" s="12" t="str">
        <f t="shared" si="1910"/>
        <v>0.0015-0.000289326331590392i</v>
      </c>
      <c r="W3602" s="12" t="str">
        <f t="shared" si="1911"/>
        <v>0.000666550965173553-0.000355928831794552i</v>
      </c>
      <c r="X3602" s="12" t="str">
        <f t="shared" si="1912"/>
        <v>0.000654661020844528-0.000338658401057254i</v>
      </c>
      <c r="Y3602" s="12" t="str">
        <f t="shared" si="1913"/>
        <v>0.00029+1.57582287504064i</v>
      </c>
      <c r="Z3602" s="12" t="str">
        <f t="shared" si="1914"/>
        <v>-0.00257647070663273-0.004987905342742i</v>
      </c>
      <c r="AA3602" s="12" t="str">
        <f t="shared" si="1915"/>
        <v>0.0045669785524855-7.61670320718839i</v>
      </c>
      <c r="AB3602" s="12" t="str">
        <f t="shared" si="1916"/>
        <v>0.428852116505137+0.187971632831144i</v>
      </c>
      <c r="AC3602" s="12" t="str">
        <f t="shared" si="1917"/>
        <v>1.03804333123723-0.0783734006096494i</v>
      </c>
      <c r="AD3602" s="12" t="str">
        <f t="shared" si="1918"/>
        <v>0.397198946489121+0.211071598258738i</v>
      </c>
      <c r="AE3602" s="12" t="str">
        <f t="shared" si="1919"/>
        <v>0.0000294337023212473-0.00252501053724037i</v>
      </c>
      <c r="AF3602" s="12" t="str">
        <f t="shared" si="1920"/>
        <v>-13.6722503060918-0.192969422999528i</v>
      </c>
      <c r="AG3602" s="12" t="str">
        <f t="shared" si="1921"/>
        <v>1.00582633106087-0.0109482647591548i</v>
      </c>
      <c r="AH3602" s="12" t="str">
        <f t="shared" si="1922"/>
        <v>-0.00125790698640764+0.0343032622251946i</v>
      </c>
      <c r="AI3602" s="12">
        <f t="shared" si="1923"/>
        <v>-29.28745548981216</v>
      </c>
      <c r="AJ3602" s="12">
        <f t="shared" si="1924"/>
        <v>92.10010585681016</v>
      </c>
      <c r="AK3602" s="12"/>
      <c r="AL3602" s="12"/>
      <c r="AM3602" s="12"/>
      <c r="AN3602" s="12"/>
    </row>
    <row r="3603" spans="1:40" x14ac:dyDescent="0.35">
      <c r="A3603" s="12"/>
      <c r="B3603" s="12">
        <f t="shared" si="1890"/>
        <v>1673000</v>
      </c>
      <c r="C3603" s="29" t="str">
        <f t="shared" si="1892"/>
        <v>-2.47480541958262E-08+0.00132674372980754i</v>
      </c>
      <c r="D3603" s="28" t="str">
        <f t="shared" si="1893"/>
        <v>-5.39906122259893+0.0101717019285245i</v>
      </c>
      <c r="E3603" s="12" t="str">
        <f t="shared" si="1894"/>
        <v>4200</v>
      </c>
      <c r="F3603" s="12" t="str">
        <f t="shared" si="1895"/>
        <v>0.704225352112676</v>
      </c>
      <c r="G3603" s="12" t="str">
        <f t="shared" si="1891"/>
        <v>0.704225352112676</v>
      </c>
      <c r="H3603" s="12" t="str">
        <f t="shared" si="1896"/>
        <v>8.2731954978682+0.203025951087449i</v>
      </c>
      <c r="I3603" s="12" t="str">
        <f t="shared" si="1897"/>
        <v>6569.85563681966i</v>
      </c>
      <c r="J3603" s="12" t="str">
        <f t="shared" si="1898"/>
        <v>-36918.9063219085+1420.90735359332i</v>
      </c>
      <c r="K3603" s="12" t="str">
        <f t="shared" si="1899"/>
        <v>0.00683881890327098-0.177690483340704i</v>
      </c>
      <c r="L3603" s="12" t="str">
        <f t="shared" si="1900"/>
        <v>0.000372657483338388-0.00811495876399164i</v>
      </c>
      <c r="M3603" s="12" t="str">
        <f t="shared" si="1901"/>
        <v>0.00721147638660937-0.185805442104696i</v>
      </c>
      <c r="N3603" s="12" t="str">
        <f t="shared" si="1902"/>
        <v>-21.0235380378229i</v>
      </c>
      <c r="O3603" s="12" t="str">
        <f t="shared" si="1903"/>
        <v>-0.567268949126759-0.823532597628426i</v>
      </c>
      <c r="P3603" s="12" t="str">
        <f t="shared" si="1904"/>
        <v>1.56726894912676+0.823532597628426i</v>
      </c>
      <c r="Q3603" s="12" t="str">
        <f t="shared" si="1905"/>
        <v>-1.56726894912676+20.2000054401945i</v>
      </c>
      <c r="R3603" s="12" t="str">
        <f t="shared" si="1906"/>
        <v>0.0345411695498464-0.0802675155919733i</v>
      </c>
      <c r="S3603" s="12" t="str">
        <f t="shared" si="1907"/>
        <v>2.15290947969656i</v>
      </c>
      <c r="T3603" s="12" t="str">
        <f t="shared" si="1908"/>
        <v>0.172808695229651+0.0743640113636705i</v>
      </c>
      <c r="U3603" s="12" t="str">
        <f t="shared" si="1909"/>
        <v>0.001-0.000951314662832612i</v>
      </c>
      <c r="V3603" s="12" t="str">
        <f t="shared" si="1910"/>
        <v>0.0015-0.000289153392958239i</v>
      </c>
      <c r="W3603" s="12" t="str">
        <f t="shared" si="1911"/>
        <v>0.000666487143198721-0.000355747750589538i</v>
      </c>
      <c r="X3603" s="12" t="str">
        <f t="shared" si="1912"/>
        <v>0.0006545958137817-0.000338487751610643i</v>
      </c>
      <c r="Y3603" s="12" t="str">
        <f t="shared" si="1913"/>
        <v>0.00029+1.57676535283672i</v>
      </c>
      <c r="Z3603" s="12" t="str">
        <f t="shared" si="1914"/>
        <v>-0.00257363334931496-0.00498442457604536i</v>
      </c>
      <c r="AA3603" s="12" t="str">
        <f t="shared" si="1915"/>
        <v>0.00456120353126174-7.61214868718846i</v>
      </c>
      <c r="AB3603" s="12" t="str">
        <f t="shared" si="1916"/>
        <v>0.431362778847182+0.185626461361953i</v>
      </c>
      <c r="AC3603" s="12" t="str">
        <f t="shared" si="1917"/>
        <v>1.03760116921341-0.0788109109883693i</v>
      </c>
      <c r="AD3603" s="12" t="str">
        <f t="shared" si="1918"/>
        <v>0.399835795378929+0.20926912101124i</v>
      </c>
      <c r="AE3603" s="12" t="str">
        <f t="shared" si="1919"/>
        <v>0.0000140554125387523-0.00253153335368573i</v>
      </c>
      <c r="AF3603" s="12" t="str">
        <f t="shared" si="1920"/>
        <v>-13.6722567204671-0.192854249158924i</v>
      </c>
      <c r="AG3603" s="12" t="str">
        <f t="shared" si="1921"/>
        <v>1.00577321725792-0.011014411121108i</v>
      </c>
      <c r="AH3603" s="12" t="str">
        <f t="shared" si="1922"/>
        <v>-0.00105318918831651+0.034398870848441i</v>
      </c>
      <c r="AI3603" s="12">
        <f t="shared" si="1923"/>
        <v>-29.265047095890033</v>
      </c>
      <c r="AJ3603" s="12">
        <f t="shared" si="1924"/>
        <v>91.753675320854398</v>
      </c>
      <c r="AK3603" s="12"/>
      <c r="AL3603" s="12"/>
      <c r="AM3603" s="12"/>
      <c r="AN3603" s="12"/>
    </row>
    <row r="3604" spans="1:40" x14ac:dyDescent="0.35">
      <c r="A3604" s="12"/>
      <c r="B3604" s="12">
        <f t="shared" si="1890"/>
        <v>1674000</v>
      </c>
      <c r="C3604" s="29" t="str">
        <f t="shared" si="1892"/>
        <v>-2.47184954595117E-08+0.00132595117082972i</v>
      </c>
      <c r="D3604" s="28" t="str">
        <f t="shared" si="1893"/>
        <v>-5.39906122237231+0.0101656256430279i</v>
      </c>
      <c r="E3604" s="12" t="str">
        <f t="shared" si="1894"/>
        <v>4200</v>
      </c>
      <c r="F3604" s="12" t="str">
        <f t="shared" si="1895"/>
        <v>0.704225352112676</v>
      </c>
      <c r="G3604" s="12" t="str">
        <f t="shared" si="1891"/>
        <v>0.704225352112676</v>
      </c>
      <c r="H3604" s="12" t="str">
        <f t="shared" si="1896"/>
        <v>8.27320190098902+0.202904838261281i</v>
      </c>
      <c r="I3604" s="12" t="str">
        <f t="shared" si="1897"/>
        <v>6573.78262763664i</v>
      </c>
      <c r="J3604" s="12" t="str">
        <f t="shared" si="1898"/>
        <v>-36963.0556827746+1421.75667060085i</v>
      </c>
      <c r="K3604" s="12" t="str">
        <f t="shared" si="1899"/>
        <v>0.00683066233748865-0.177584644089711i</v>
      </c>
      <c r="L3604" s="12" t="str">
        <f t="shared" si="1900"/>
        <v>0.00037221332190814-0.00811013150309909i</v>
      </c>
      <c r="M3604" s="12" t="str">
        <f t="shared" si="1901"/>
        <v>0.00720287565939679-0.18569477559281i</v>
      </c>
      <c r="N3604" s="12" t="str">
        <f t="shared" si="1902"/>
        <v>-21.0361044084373i</v>
      </c>
      <c r="O3604" s="12" t="str">
        <f t="shared" si="1903"/>
        <v>-0.577572703422304-0.816339250717158i</v>
      </c>
      <c r="P3604" s="12" t="str">
        <f t="shared" si="1904"/>
        <v>1.5775727034223+0.816339250717158i</v>
      </c>
      <c r="Q3604" s="12" t="str">
        <f t="shared" si="1905"/>
        <v>-1.5775727034223+20.2197651577201i</v>
      </c>
      <c r="R3604" s="12" t="str">
        <f t="shared" si="1906"/>
        <v>0.0340785568150534-0.0806801706993563i</v>
      </c>
      <c r="S3604" s="12" t="str">
        <f t="shared" si="1907"/>
        <v>2.15419633533296i</v>
      </c>
      <c r="T3604" s="12" t="str">
        <f t="shared" si="1908"/>
        <v>0.173800928054591+0.0734119022044241i</v>
      </c>
      <c r="U3604" s="12" t="str">
        <f t="shared" si="1909"/>
        <v>0.001-0.000950746374503559i</v>
      </c>
      <c r="V3604" s="12" t="str">
        <f t="shared" si="1910"/>
        <v>0.0015-0.00028898066094333i</v>
      </c>
      <c r="W3604" s="12" t="str">
        <f t="shared" si="1911"/>
        <v>0.000666423405466392-0.00035556684395496i</v>
      </c>
      <c r="X3604" s="12" t="str">
        <f t="shared" si="1912"/>
        <v>0.000654530693126468-0.000338317264423228i</v>
      </c>
      <c r="Y3604" s="12" t="str">
        <f t="shared" si="1913"/>
        <v>0.00029+1.57770783063279i</v>
      </c>
      <c r="Z3604" s="12" t="str">
        <f t="shared" si="1914"/>
        <v>-0.00257080061447164-0.00498094863062633i</v>
      </c>
      <c r="AA3604" s="12" t="str">
        <f t="shared" si="1915"/>
        <v>0.00455543946632189-7.60759961159791i</v>
      </c>
      <c r="AB3604" s="12" t="str">
        <f t="shared" si="1916"/>
        <v>0.433839577297982+0.183249819074639i</v>
      </c>
      <c r="AC3604" s="12" t="str">
        <f t="shared" si="1917"/>
        <v>1.03715342656189-0.0792418172882267i</v>
      </c>
      <c r="AD3604" s="12" t="str">
        <f t="shared" si="1918"/>
        <v>0.402449758996482+0.207433793144674i</v>
      </c>
      <c r="AE3604" s="12" t="str">
        <f t="shared" si="1919"/>
        <v>-1.40101981252754E-06-0.00253785249884793i</v>
      </c>
      <c r="AF3604" s="12" t="str">
        <f t="shared" si="1920"/>
        <v>-13.6722631233613-0.192739212618253i</v>
      </c>
      <c r="AG3604" s="12" t="str">
        <f t="shared" si="1921"/>
        <v>1.00571926181842-0.0110798486748718i</v>
      </c>
      <c r="AH3604" s="12" t="str">
        <f t="shared" si="1922"/>
        <v>-0.000847306553887143+0.0344918014922629i</v>
      </c>
      <c r="AI3604" s="12">
        <f t="shared" si="1923"/>
        <v>-29.243062432071788</v>
      </c>
      <c r="AJ3604" s="12">
        <f t="shared" si="1924"/>
        <v>91.407213468043622</v>
      </c>
      <c r="AK3604" s="12"/>
      <c r="AL3604" s="12"/>
      <c r="AM3604" s="12"/>
      <c r="AN3604" s="12"/>
    </row>
    <row r="3605" spans="1:40" x14ac:dyDescent="0.35">
      <c r="A3605" s="12"/>
      <c r="B3605" s="12">
        <f t="shared" ref="B3605:B3668" si="1925">B3604+1000</f>
        <v>1675000</v>
      </c>
      <c r="C3605" s="29" t="str">
        <f t="shared" si="1892"/>
        <v>-2.46889896484126E-08+0.00132515955819097i</v>
      </c>
      <c r="D3605" s="28" t="str">
        <f t="shared" si="1893"/>
        <v>-5.39906122214611+0.0101595566127974i</v>
      </c>
      <c r="E3605" s="12" t="str">
        <f t="shared" si="1894"/>
        <v>4200</v>
      </c>
      <c r="F3605" s="12" t="str">
        <f t="shared" si="1895"/>
        <v>0.704225352112676</v>
      </c>
      <c r="G3605" s="12" t="str">
        <f t="shared" si="1891"/>
        <v>0.704225352112676</v>
      </c>
      <c r="H3605" s="12" t="str">
        <f t="shared" si="1896"/>
        <v>8.27320829265565+0.202783869745122i</v>
      </c>
      <c r="I3605" s="12" t="str">
        <f t="shared" si="1897"/>
        <v>6577.70961845363i</v>
      </c>
      <c r="J3605" s="12" t="str">
        <f t="shared" si="1898"/>
        <v>-37007.2314250932+1422.60598760838i</v>
      </c>
      <c r="K3605" s="12" t="str">
        <f t="shared" si="1899"/>
        <v>0.00682252034842938-0.177478930663856i</v>
      </c>
      <c r="L3605" s="12" t="str">
        <f t="shared" si="1900"/>
        <v>0.000371769953526603-0.00810530996972503i</v>
      </c>
      <c r="M3605" s="12" t="str">
        <f t="shared" si="1901"/>
        <v>0.00719429030195598-0.185584240633581i</v>
      </c>
      <c r="N3605" s="12" t="str">
        <f t="shared" si="1902"/>
        <v>-21.0486707790516i</v>
      </c>
      <c r="O3605" s="12" t="str">
        <f t="shared" si="1903"/>
        <v>-0.587785252292462-0.809016994374955i</v>
      </c>
      <c r="P3605" s="12" t="str">
        <f t="shared" si="1904"/>
        <v>1.58778525229246+0.809016994374955i</v>
      </c>
      <c r="Q3605" s="12" t="str">
        <f t="shared" si="1905"/>
        <v>-1.58778525229246+20.2396537846766i</v>
      </c>
      <c r="R3605" s="12" t="str">
        <f t="shared" si="1906"/>
        <v>0.0336107474388678-0.0810859671244443i</v>
      </c>
      <c r="S3605" s="12" t="str">
        <f t="shared" si="1907"/>
        <v>2.15548319096937i</v>
      </c>
      <c r="T3605" s="12" t="str">
        <f t="shared" si="1908"/>
        <v>0.174779439160235+0.0724474011403963i</v>
      </c>
      <c r="U3605" s="12" t="str">
        <f t="shared" si="1909"/>
        <v>0.001-0.000950178764727734i</v>
      </c>
      <c r="V3605" s="12" t="str">
        <f t="shared" si="1910"/>
        <v>0.0015-0.000288808135175603i</v>
      </c>
      <c r="W3605" s="12" t="str">
        <f t="shared" si="1911"/>
        <v>0.000666359751843953-0.00035538611164388i</v>
      </c>
      <c r="X3605" s="12" t="str">
        <f t="shared" si="1912"/>
        <v>0.00065446565874134-0.000338146939269188i</v>
      </c>
      <c r="Y3605" s="12" t="str">
        <f t="shared" si="1913"/>
        <v>0.00029+1.57865030842887i</v>
      </c>
      <c r="Z3605" s="12" t="str">
        <f t="shared" si="1914"/>
        <v>-0.00256797249210962-0.0049774774967919i</v>
      </c>
      <c r="AA3605" s="12" t="str">
        <f t="shared" si="1915"/>
        <v>0.00454968633011019-7.60305597065918i</v>
      </c>
      <c r="AB3605" s="12" t="str">
        <f t="shared" si="1916"/>
        <v>0.436282123774608+0.180842244278549i</v>
      </c>
      <c r="AC3605" s="12" t="str">
        <f t="shared" si="1917"/>
        <v>1.0367002108309-0.0796660550385195i</v>
      </c>
      <c r="AD3605" s="12" t="str">
        <f t="shared" si="1918"/>
        <v>0.405040429870482+0.205565905389979i</v>
      </c>
      <c r="AE3605" s="12" t="str">
        <f t="shared" si="1919"/>
        <v>-0.0000169330139133822-0.00254396721532832i</v>
      </c>
      <c r="AF3605" s="12" t="str">
        <f t="shared" si="1920"/>
        <v>-13.6722695148018-0.192624313132325i</v>
      </c>
      <c r="AG3605" s="12" t="str">
        <f t="shared" si="1921"/>
        <v>1.00566447424631-0.0111445674698295i</v>
      </c>
      <c r="AH3605" s="12" t="str">
        <f t="shared" si="1922"/>
        <v>-0.000640292192004736+0.0345820422477316i</v>
      </c>
      <c r="AI3605" s="12">
        <f t="shared" si="1923"/>
        <v>-29.221498704113085</v>
      </c>
      <c r="AJ3605" s="12">
        <f t="shared" si="1924"/>
        <v>91.060719570189946</v>
      </c>
      <c r="AK3605" s="12"/>
      <c r="AL3605" s="12"/>
      <c r="AM3605" s="12"/>
      <c r="AN3605" s="12"/>
    </row>
    <row r="3606" spans="1:40" x14ac:dyDescent="0.35">
      <c r="A3606" s="12"/>
      <c r="B3606" s="12">
        <f t="shared" si="1925"/>
        <v>1676000</v>
      </c>
      <c r="C3606" s="29" t="str">
        <f t="shared" si="1892"/>
        <v>-2.46595366362535E-08+0.00132436889019737i</v>
      </c>
      <c r="D3606" s="28" t="str">
        <f t="shared" si="1893"/>
        <v>-5.3990612219203+0.0101534948248465i</v>
      </c>
      <c r="E3606" s="12" t="str">
        <f t="shared" si="1894"/>
        <v>4200</v>
      </c>
      <c r="F3606" s="12" t="str">
        <f t="shared" si="1895"/>
        <v>0.704225352112676</v>
      </c>
      <c r="G3606" s="12" t="str">
        <f t="shared" si="1891"/>
        <v>0.704225352112676</v>
      </c>
      <c r="H3606" s="12" t="str">
        <f t="shared" si="1896"/>
        <v>8.27321467289535+0.202663045281379i</v>
      </c>
      <c r="I3606" s="12" t="str">
        <f t="shared" si="1897"/>
        <v>6581.63660927062i</v>
      </c>
      <c r="J3606" s="12" t="str">
        <f t="shared" si="1898"/>
        <v>-37051.4335488643+1423.4553046159i</v>
      </c>
      <c r="K3606" s="12" t="str">
        <f t="shared" si="1899"/>
        <v>0.00681439290139654-0.177373342839223i</v>
      </c>
      <c r="L3606" s="12" t="str">
        <f t="shared" si="1900"/>
        <v>0.000371327376308243-0.00810049415370374i</v>
      </c>
      <c r="M3606" s="12" t="str">
        <f t="shared" si="1901"/>
        <v>0.00718572027770478-0.185473836992927i</v>
      </c>
      <c r="N3606" s="12" t="str">
        <f t="shared" si="1902"/>
        <v>-21.061237149666i</v>
      </c>
      <c r="O3606" s="12" t="str">
        <f t="shared" si="1903"/>
        <v>-0.597904983057539-0.801566984870862i</v>
      </c>
      <c r="P3606" s="12" t="str">
        <f t="shared" si="1904"/>
        <v>1.59790498305754+0.801566984870862i</v>
      </c>
      <c r="Q3606" s="12" t="str">
        <f t="shared" si="1905"/>
        <v>-1.59790498305754+20.2596701647951i</v>
      </c>
      <c r="R3606" s="12" t="str">
        <f t="shared" si="1906"/>
        <v>0.0331378515317461-0.0814848468765599i</v>
      </c>
      <c r="S3606" s="12" t="str">
        <f t="shared" si="1907"/>
        <v>2.15677004660576i</v>
      </c>
      <c r="T3606" s="12" t="str">
        <f t="shared" si="1908"/>
        <v>0.175744076995621+0.0714707255925388i</v>
      </c>
      <c r="U3606" s="12" t="str">
        <f t="shared" si="1909"/>
        <v>0.001-0.000949611832290544i</v>
      </c>
      <c r="V3606" s="12" t="str">
        <f t="shared" si="1910"/>
        <v>0.0015-0.00028863581528588i</v>
      </c>
      <c r="W3606" s="12" t="str">
        <f t="shared" si="1911"/>
        <v>0.000666296182199011-0.00035520555340985i</v>
      </c>
      <c r="X3606" s="12" t="str">
        <f t="shared" si="1912"/>
        <v>0.000654400710489054-0.000337976775923146i</v>
      </c>
      <c r="Y3606" s="12" t="str">
        <f t="shared" si="1913"/>
        <v>0.00029+1.57959278622495i</v>
      </c>
      <c r="Z3606" s="12" t="str">
        <f t="shared" si="1914"/>
        <v>-0.00256514897226306-0.00497401116487408i</v>
      </c>
      <c r="AA3606" s="12" t="str">
        <f t="shared" si="1915"/>
        <v>0.00454394409515677-7.59851775463804i</v>
      </c>
      <c r="AB3606" s="12" t="str">
        <f t="shared" si="1916"/>
        <v>0.438690039977552+0.178404279696987i</v>
      </c>
      <c r="AC3606" s="12" t="str">
        <f t="shared" si="1917"/>
        <v>1.03624163020725-0.0800835617149692i</v>
      </c>
      <c r="AD3606" s="12" t="str">
        <f t="shared" si="1918"/>
        <v>0.40760740422543+0.203665753485066i</v>
      </c>
      <c r="AE3606" s="12" t="str">
        <f t="shared" si="1919"/>
        <v>-0.0000325379822984626-0.00254987677774003i</v>
      </c>
      <c r="AF3606" s="12" t="str">
        <f t="shared" si="1920"/>
        <v>-13.6722758948156-0.192509550456532i</v>
      </c>
      <c r="AG3606" s="12" t="str">
        <f t="shared" si="1921"/>
        <v>1.00560886416063-0.0112085576807139i</v>
      </c>
      <c r="AH3606" s="12" t="str">
        <f t="shared" si="1922"/>
        <v>-0.000432179331067157+0.0346695815947585i</v>
      </c>
      <c r="AI3606" s="12">
        <f t="shared" si="1923"/>
        <v>-29.200353180985115</v>
      </c>
      <c r="AJ3606" s="12">
        <f t="shared" si="1924"/>
        <v>90.714192904240889</v>
      </c>
      <c r="AK3606" s="12"/>
      <c r="AL3606" s="12"/>
      <c r="AM3606" s="12"/>
      <c r="AN3606" s="12"/>
    </row>
    <row r="3607" spans="1:40" x14ac:dyDescent="0.35">
      <c r="A3607" s="12"/>
      <c r="B3607" s="12">
        <f t="shared" si="1925"/>
        <v>1677000</v>
      </c>
      <c r="C3607" s="29" t="str">
        <f t="shared" si="1892"/>
        <v>-2.46301362971346E-08+0.00132357916515903i</v>
      </c>
      <c r="D3607" s="28" t="str">
        <f t="shared" si="1893"/>
        <v>-5.39906122169489+0.0101474402662192i</v>
      </c>
      <c r="E3607" s="12" t="str">
        <f t="shared" si="1894"/>
        <v>4200</v>
      </c>
      <c r="F3607" s="12" t="str">
        <f t="shared" si="1895"/>
        <v>0.704225352112676</v>
      </c>
      <c r="G3607" s="12" t="str">
        <f t="shared" si="1891"/>
        <v>0.704225352112676</v>
      </c>
      <c r="H3607" s="12" t="str">
        <f t="shared" si="1896"/>
        <v>8.27322104173535+0.202542364613075i</v>
      </c>
      <c r="I3607" s="12" t="str">
        <f t="shared" si="1897"/>
        <v>6585.5636000876i</v>
      </c>
      <c r="J3607" s="12" t="str">
        <f t="shared" si="1898"/>
        <v>-37095.6620540881+1424.30462162343i</v>
      </c>
      <c r="K3607" s="12" t="str">
        <f t="shared" si="1899"/>
        <v>0.0068062799617967-0.177267880392426i</v>
      </c>
      <c r="L3607" s="12" t="str">
        <f t="shared" si="1900"/>
        <v>0.000370885588373119-0.00809568404489351i</v>
      </c>
      <c r="M3607" s="12" t="str">
        <f t="shared" si="1901"/>
        <v>0.00717716555016982-0.185363564437319i</v>
      </c>
      <c r="N3607" s="12" t="str">
        <f t="shared" si="1902"/>
        <v>-21.0738035202803i</v>
      </c>
      <c r="O3607" s="12" t="str">
        <f t="shared" si="1903"/>
        <v>-0.60793029769458-0.793990398647855i</v>
      </c>
      <c r="P3607" s="12" t="str">
        <f t="shared" si="1904"/>
        <v>1.60793029769458+0.793990398647855i</v>
      </c>
      <c r="Q3607" s="12" t="str">
        <f t="shared" si="1905"/>
        <v>-1.60793029769458+20.2798131216324i</v>
      </c>
      <c r="R3607" s="12" t="str">
        <f t="shared" si="1906"/>
        <v>0.0326599797227822-0.0818767539253969i</v>
      </c>
      <c r="S3607" s="12" t="str">
        <f t="shared" si="1907"/>
        <v>2.15805690224217i</v>
      </c>
      <c r="T3607" s="12" t="str">
        <f t="shared" si="1908"/>
        <v>0.176694693941886+0.0704820946678394i</v>
      </c>
      <c r="U3607" s="12" t="str">
        <f t="shared" si="1909"/>
        <v>0.001-0.000949045575980291i</v>
      </c>
      <c r="V3607" s="12" t="str">
        <f t="shared" si="1910"/>
        <v>0.0015-0.000288463700905865i</v>
      </c>
      <c r="W3607" s="12" t="str">
        <f t="shared" si="1911"/>
        <v>0.000666232696399388-0.000355025169006871i</v>
      </c>
      <c r="X3607" s="12" t="str">
        <f t="shared" si="1912"/>
        <v>0.000654335848232576-0.000337806774160124i</v>
      </c>
      <c r="Y3607" s="12" t="str">
        <f t="shared" si="1913"/>
        <v>0.00029+1.58053526402102i</v>
      </c>
      <c r="Z3607" s="12" t="str">
        <f t="shared" si="1914"/>
        <v>-0.00256233004499287-0.00497054962522976i</v>
      </c>
      <c r="AA3607" s="12" t="str">
        <f t="shared" si="1915"/>
        <v>0.00453821273407742-7.59398495382364i</v>
      </c>
      <c r="AB3607" s="12" t="str">
        <f t="shared" si="1916"/>
        <v>0.441062957422564+0.175936472261916i</v>
      </c>
      <c r="AC3607" s="12" t="str">
        <f t="shared" si="1917"/>
        <v>1.03577779347647-0.0804942767413753i</v>
      </c>
      <c r="AD3607" s="12" t="str">
        <f t="shared" si="1918"/>
        <v>0.41015028204184+0.201733638127946i</v>
      </c>
      <c r="AE3607" s="12" t="str">
        <f t="shared" si="1919"/>
        <v>-0.0000482133312450076-0.0025555804927519i</v>
      </c>
      <c r="AF3607" s="12" t="str">
        <f t="shared" si="1920"/>
        <v>-13.6722822634302-0.192394924346856i</v>
      </c>
      <c r="AG3607" s="12" t="str">
        <f t="shared" si="1921"/>
        <v>1.00555244129392-0.0112718096088899i</v>
      </c>
      <c r="AH3607" s="12" t="str">
        <f t="shared" si="1922"/>
        <v>-0.000223001314806086+0.0347544084033101i</v>
      </c>
      <c r="AI3607" s="12">
        <f t="shared" si="1923"/>
        <v>-29.179623193633475</v>
      </c>
      <c r="AJ3607" s="12">
        <f t="shared" si="1924"/>
        <v>90.367632752400624</v>
      </c>
      <c r="AK3607" s="12"/>
      <c r="AL3607" s="12"/>
      <c r="AM3607" s="12"/>
      <c r="AN3607" s="12"/>
    </row>
    <row r="3608" spans="1:40" x14ac:dyDescent="0.35">
      <c r="A3608" s="12"/>
      <c r="B3608" s="12">
        <f t="shared" si="1925"/>
        <v>1678000</v>
      </c>
      <c r="C3608" s="29" t="str">
        <f t="shared" si="1892"/>
        <v>-2.4600788505533E-08+0.00132279038139012i</v>
      </c>
      <c r="D3608" s="28" t="str">
        <f t="shared" si="1893"/>
        <v>-5.3990612214699+0.0101413929239909i</v>
      </c>
      <c r="E3608" s="12" t="str">
        <f t="shared" si="1894"/>
        <v>4200</v>
      </c>
      <c r="F3608" s="12" t="str">
        <f t="shared" si="1895"/>
        <v>0.704225352112676</v>
      </c>
      <c r="G3608" s="12" t="str">
        <f t="shared" si="1891"/>
        <v>0.704225352112676</v>
      </c>
      <c r="H3608" s="12" t="str">
        <f t="shared" si="1896"/>
        <v>8.27322739920282+0.202421827483842i</v>
      </c>
      <c r="I3608" s="12" t="str">
        <f t="shared" si="1897"/>
        <v>6589.49059090459i</v>
      </c>
      <c r="J3608" s="12" t="str">
        <f t="shared" si="1898"/>
        <v>-37139.9169407644+1425.15393863096i</v>
      </c>
      <c r="K3608" s="12" t="str">
        <f t="shared" si="1899"/>
        <v>0.00679818149513922-0.17716254310061i</v>
      </c>
      <c r="L3608" s="12" t="str">
        <f t="shared" si="1900"/>
        <v>0.000370444587846876-0.00809087963317663i</v>
      </c>
      <c r="M3608" s="12" t="str">
        <f t="shared" si="1901"/>
        <v>0.0071686260829861-0.185253422733787i</v>
      </c>
      <c r="N3608" s="12" t="str">
        <f t="shared" si="1902"/>
        <v>-21.0863698908947i</v>
      </c>
      <c r="O3608" s="12" t="str">
        <f t="shared" si="1903"/>
        <v>-0.617859613090342-0.786288432136613i</v>
      </c>
      <c r="P3608" s="12" t="str">
        <f t="shared" si="1904"/>
        <v>1.61785961309034+0.786288432136613i</v>
      </c>
      <c r="Q3608" s="12" t="str">
        <f t="shared" si="1905"/>
        <v>-1.61785961309034+20.3000814587581i</v>
      </c>
      <c r="R3608" s="12" t="str">
        <f t="shared" si="1906"/>
        <v>0.0321772431201479-0.0822616342002195i</v>
      </c>
      <c r="S3608" s="12" t="str">
        <f t="shared" si="1907"/>
        <v>2.15934375787856i</v>
      </c>
      <c r="T3608" s="12" t="str">
        <f t="shared" si="1908"/>
        <v>0.177631146323133+0.0694817290772322i</v>
      </c>
      <c r="U3608" s="12" t="str">
        <f t="shared" si="1909"/>
        <v>0.001-0.000948479994588177i</v>
      </c>
      <c r="V3608" s="12" t="str">
        <f t="shared" si="1910"/>
        <v>0.0015-0.000288291791668137i</v>
      </c>
      <c r="W3608" s="12" t="str">
        <f t="shared" si="1911"/>
        <v>0.000666169294313126-0.00035484495818946i</v>
      </c>
      <c r="X3608" s="12" t="str">
        <f t="shared" si="1912"/>
        <v>0.000654271071835115-0.000337636933755618i</v>
      </c>
      <c r="Y3608" s="12" t="str">
        <f t="shared" si="1913"/>
        <v>0.00029+1.5814777418171i</v>
      </c>
      <c r="Z3608" s="12" t="str">
        <f t="shared" si="1914"/>
        <v>-0.00255951570038723-0.00496709286824056i</v>
      </c>
      <c r="AA3608" s="12" t="str">
        <f t="shared" si="1915"/>
        <v>0.00453249221957289-7.58945755852806i</v>
      </c>
      <c r="AB3608" s="12" t="str">
        <f t="shared" si="1916"/>
        <v>0.443400517467768+0.173439372909051i</v>
      </c>
      <c r="AC3608" s="12" t="str">
        <f t="shared" si="1917"/>
        <v>1.03530880998293-0.0808981414903838i</v>
      </c>
      <c r="AD3608" s="12" t="str">
        <f t="shared" si="1918"/>
        <v>0.412668667116118+0.199769864928966i</v>
      </c>
      <c r="AE3608" s="12" t="str">
        <f t="shared" si="1919"/>
        <v>-0.0000639564611635286-0.00256107769912873i</v>
      </c>
      <c r="AF3608" s="12" t="str">
        <f t="shared" si="1920"/>
        <v>-13.6722886206727-0.192280434559851i</v>
      </c>
      <c r="AG3608" s="12" t="str">
        <f t="shared" si="1921"/>
        <v>1.00549521549052-0.0113343136836221i</v>
      </c>
      <c r="AH3608" s="12" t="str">
        <f t="shared" si="1922"/>
        <v>-0.0000127915980675386+0.0348365119345981i</v>
      </c>
      <c r="AI3608" s="12">
        <f t="shared" si="1923"/>
        <v>-29.159306133771373</v>
      </c>
      <c r="AJ3608" s="12">
        <f t="shared" si="1924"/>
        <v>90.021038402206713</v>
      </c>
      <c r="AK3608" s="12"/>
      <c r="AL3608" s="12"/>
      <c r="AM3608" s="12"/>
      <c r="AN3608" s="12"/>
    </row>
    <row r="3609" spans="1:40" x14ac:dyDescent="0.35">
      <c r="A3609" s="12"/>
      <c r="B3609" s="12">
        <f t="shared" si="1925"/>
        <v>1679000</v>
      </c>
      <c r="C3609" s="29" t="str">
        <f t="shared" si="1892"/>
        <v>-2.45714931362978E-08+0.00132200253720878i</v>
      </c>
      <c r="D3609" s="28" t="str">
        <f t="shared" si="1893"/>
        <v>-5.3990612212453+0.0101353527852673i</v>
      </c>
      <c r="E3609" s="12" t="str">
        <f t="shared" si="1894"/>
        <v>4200</v>
      </c>
      <c r="F3609" s="12" t="str">
        <f t="shared" si="1895"/>
        <v>0.704225352112676</v>
      </c>
      <c r="G3609" s="12" t="str">
        <f t="shared" si="1891"/>
        <v>0.704225352112676</v>
      </c>
      <c r="H3609" s="12" t="str">
        <f t="shared" si="1896"/>
        <v>8.27323374532476+0.202301433637918i</v>
      </c>
      <c r="I3609" s="12" t="str">
        <f t="shared" si="1897"/>
        <v>6593.41758172158i</v>
      </c>
      <c r="J3609" s="12" t="str">
        <f t="shared" si="1898"/>
        <v>-37184.1982088932+1426.00325563849i</v>
      </c>
      <c r="K3609" s="12" t="str">
        <f t="shared" si="1899"/>
        <v>0.0067900974670358-0.177057330741446i</v>
      </c>
      <c r="L3609" s="12" t="str">
        <f t="shared" si="1900"/>
        <v>0.000370004372860707-0.00808608090845914i</v>
      </c>
      <c r="M3609" s="12" t="str">
        <f t="shared" si="1901"/>
        <v>0.00716010183989651-0.185143411649905i</v>
      </c>
      <c r="N3609" s="12" t="str">
        <f t="shared" si="1902"/>
        <v>-21.098936261509i</v>
      </c>
      <c r="O3609" s="12" t="str">
        <f t="shared" si="1903"/>
        <v>-0.62769136129066-0.778462301567056i</v>
      </c>
      <c r="P3609" s="12" t="str">
        <f t="shared" si="1904"/>
        <v>1.62769136129066+0.778462301567056i</v>
      </c>
      <c r="Q3609" s="12" t="str">
        <f t="shared" si="1905"/>
        <v>-1.62769136129066+20.3204739599419i</v>
      </c>
      <c r="R3609" s="12" t="str">
        <f t="shared" si="1906"/>
        <v>0.0316897532718855-0.0826394355881226i</v>
      </c>
      <c r="S3609" s="12" t="str">
        <f t="shared" si="1907"/>
        <v>2.16063061351496i</v>
      </c>
      <c r="T3609" s="12" t="str">
        <f t="shared" si="1908"/>
        <v>0.178553294415295+0.0684698510539717i</v>
      </c>
      <c r="U3609" s="12" t="str">
        <f t="shared" si="1909"/>
        <v>0.001-0.000947915086908253i</v>
      </c>
      <c r="V3609" s="12" t="str">
        <f t="shared" si="1910"/>
        <v>0.0015-0.000288120087206155i</v>
      </c>
      <c r="W3609" s="12" t="str">
        <f t="shared" si="1911"/>
        <v>0.000666105975808482-0.000354664920712578i</v>
      </c>
      <c r="X3609" s="12" t="str">
        <f t="shared" si="1912"/>
        <v>0.000654206381160102-0.000337467254485517i</v>
      </c>
      <c r="Y3609" s="12" t="str">
        <f t="shared" si="1913"/>
        <v>0.00029+1.58242021961318i</v>
      </c>
      <c r="Z3609" s="12" t="str">
        <f t="shared" si="1914"/>
        <v>-0.00255670592856092-0.0049636408843128i</v>
      </c>
      <c r="AA3609" s="12" t="str">
        <f t="shared" si="1915"/>
        <v>0.00452678252442894-7.58493555908662i</v>
      </c>
      <c r="AB3609" s="12" t="str">
        <f t="shared" si="1916"/>
        <v>0.445702371335799+0.170913536374101i</v>
      </c>
      <c r="AC3609" s="12" t="str">
        <f t="shared" si="1917"/>
        <v>1.0348347895905-0.0812950992833072i</v>
      </c>
      <c r="AD3609" s="12" t="str">
        <f t="shared" si="1918"/>
        <v>0.415162167119567+0.197774744362574i</v>
      </c>
      <c r="AE3609" s="12" t="str">
        <f t="shared" si="1919"/>
        <v>-0.0000797647669862132-0.002566367767766i</v>
      </c>
      <c r="AF3609" s="12" t="str">
        <f t="shared" si="1920"/>
        <v>-13.6722949665701-0.192166080852651i</v>
      </c>
      <c r="AG3609" s="12" t="str">
        <f t="shared" si="1921"/>
        <v>1.00543719670497-0.0113960604633163i</v>
      </c>
      <c r="AH3609" s="12" t="str">
        <f t="shared" si="1922"/>
        <v>0.000198416257392238+0.0349158818422192i</v>
      </c>
      <c r="AI3609" s="12">
        <f t="shared" si="1923"/>
        <v>-29.139399452711928</v>
      </c>
      <c r="AJ3609" s="12">
        <f t="shared" si="1924"/>
        <v>89.674409146654909</v>
      </c>
      <c r="AK3609" s="12"/>
      <c r="AL3609" s="12"/>
      <c r="AM3609" s="12"/>
      <c r="AN3609" s="12"/>
    </row>
    <row r="3610" spans="1:40" x14ac:dyDescent="0.35">
      <c r="A3610" s="12"/>
      <c r="B3610" s="12">
        <f t="shared" si="1925"/>
        <v>1680000</v>
      </c>
      <c r="C3610" s="29" t="str">
        <f t="shared" si="1892"/>
        <v>-2.45422500646509E-08+0.00132121563093717i</v>
      </c>
      <c r="D3610" s="28" t="str">
        <f t="shared" si="1893"/>
        <v>-5.3990612210211+0.010129319837185i</v>
      </c>
      <c r="E3610" s="12" t="str">
        <f t="shared" si="1894"/>
        <v>4200</v>
      </c>
      <c r="F3610" s="12" t="str">
        <f t="shared" si="1895"/>
        <v>0.704225352112676</v>
      </c>
      <c r="G3610" s="12" t="str">
        <f t="shared" si="1891"/>
        <v>0.704225352112676</v>
      </c>
      <c r="H3610" s="12" t="str">
        <f t="shared" si="1896"/>
        <v>8.27324008012817+0.20218118282015i</v>
      </c>
      <c r="I3610" s="12" t="str">
        <f t="shared" si="1897"/>
        <v>6597.34457253857i</v>
      </c>
      <c r="J3610" s="12" t="str">
        <f t="shared" si="1898"/>
        <v>-37228.5058584747+1426.85257264601i</v>
      </c>
      <c r="K3610" s="12" t="str">
        <f t="shared" si="1899"/>
        <v>0.00678202784320004-0.176952243093128i</v>
      </c>
      <c r="L3610" s="12" t="str">
        <f t="shared" si="1900"/>
        <v>0.000369564941551345-0.00808128786067089i</v>
      </c>
      <c r="M3610" s="12" t="str">
        <f t="shared" si="1901"/>
        <v>0.00715159278475138-0.185033530953799i</v>
      </c>
      <c r="N3610" s="12" t="str">
        <f t="shared" si="1902"/>
        <v>-21.1115026321234i</v>
      </c>
      <c r="O3610" s="12" t="str">
        <f t="shared" si="1903"/>
        <v>-0.637423989748682-0.770513242775796i</v>
      </c>
      <c r="P3610" s="12" t="str">
        <f t="shared" si="1904"/>
        <v>1.63742398974868+0.770513242775796i</v>
      </c>
      <c r="Q3610" s="12" t="str">
        <f t="shared" si="1905"/>
        <v>-1.63742398974868+20.3409893893476i</v>
      </c>
      <c r="R3610" s="12" t="str">
        <f t="shared" si="1906"/>
        <v>0.0311976221269513-0.0830101079314618i</v>
      </c>
      <c r="S3610" s="12" t="str">
        <f t="shared" si="1907"/>
        <v>2.16191746915137i</v>
      </c>
      <c r="T3610" s="12" t="str">
        <f t="shared" si="1908"/>
        <v>0.179461002453168+0.0674466842722393i</v>
      </c>
      <c r="U3610" s="12" t="str">
        <f t="shared" si="1909"/>
        <v>0.001-0.000947350851737473i</v>
      </c>
      <c r="V3610" s="12" t="str">
        <f t="shared" si="1910"/>
        <v>0.0015-0.000287948587154247i</v>
      </c>
      <c r="W3610" s="12" t="str">
        <f t="shared" si="1911"/>
        <v>0.00066604274075394-0.000354485056331686i</v>
      </c>
      <c r="X3610" s="12" t="str">
        <f t="shared" si="1912"/>
        <v>0.000654141776071215-0.000337297736126168i</v>
      </c>
      <c r="Y3610" s="12" t="str">
        <f t="shared" si="1913"/>
        <v>0.00029+1.58336269740926i</v>
      </c>
      <c r="Z3610" s="12" t="str">
        <f t="shared" si="1914"/>
        <v>-0.00255390071965576-0.00496019366387759i</v>
      </c>
      <c r="AA3610" s="12" t="str">
        <f t="shared" si="1915"/>
        <v>0.00452108362151595-7.58041894585765i</v>
      </c>
      <c r="AB3610" s="12" t="str">
        <f t="shared" si="1916"/>
        <v>0.447968180131348+0.168359520989599i</v>
      </c>
      <c r="AC3610" s="12" t="str">
        <f t="shared" si="1917"/>
        <v>1.03435584264322-0.0816850953890974i</v>
      </c>
      <c r="AD3610" s="12" t="str">
        <f t="shared" si="1918"/>
        <v>0.41763039365706+0.195748591718161i</v>
      </c>
      <c r="AE3610" s="12" t="str">
        <f t="shared" si="1919"/>
        <v>-0.0000956356385574988-0.00257145010172106i</v>
      </c>
      <c r="AF3610" s="12" t="str">
        <f t="shared" si="1920"/>
        <v>-13.6723013011493-0.192051862982965i</v>
      </c>
      <c r="AG3610" s="12" t="str">
        <f t="shared" si="1921"/>
        <v>1.00537839500029-0.0114570406367451i</v>
      </c>
      <c r="AH3610" s="12" t="str">
        <f t="shared" si="1922"/>
        <v>0.000410588587155489+0.0349925081732752i</v>
      </c>
      <c r="AI3610" s="12">
        <f t="shared" si="1923"/>
        <v>-29.119900660231067</v>
      </c>
      <c r="AJ3610" s="12">
        <f t="shared" si="1924"/>
        <v>89.327744284272967</v>
      </c>
      <c r="AK3610" s="12"/>
      <c r="AL3610" s="12"/>
      <c r="AM3610" s="12"/>
      <c r="AN3610" s="12"/>
    </row>
    <row r="3611" spans="1:40" x14ac:dyDescent="0.35">
      <c r="A3611" s="12"/>
      <c r="B3611" s="12">
        <f t="shared" si="1925"/>
        <v>1681000</v>
      </c>
      <c r="C3611" s="29" t="str">
        <f t="shared" si="1892"/>
        <v>-2.45130591661851E-08+0.00132042966090146i</v>
      </c>
      <c r="D3611" s="28" t="str">
        <f t="shared" si="1893"/>
        <v>-5.3990612207973+0.0101232940669112i</v>
      </c>
      <c r="E3611" s="12" t="str">
        <f t="shared" si="1894"/>
        <v>4200</v>
      </c>
      <c r="F3611" s="12" t="str">
        <f t="shared" si="1895"/>
        <v>0.704225352112676</v>
      </c>
      <c r="G3611" s="12" t="str">
        <f t="shared" si="1891"/>
        <v>0.704225352112676</v>
      </c>
      <c r="H3611" s="12" t="str">
        <f t="shared" si="1896"/>
        <v>8.27324640363994+0.202061074775991i</v>
      </c>
      <c r="I3611" s="12" t="str">
        <f t="shared" si="1897"/>
        <v>6601.27156335555i</v>
      </c>
      <c r="J3611" s="12" t="str">
        <f t="shared" si="1898"/>
        <v>-37272.8398895086+1427.70188965354i</v>
      </c>
      <c r="K3611" s="12" t="str">
        <f t="shared" si="1899"/>
        <v>0.00677397258944755-0.176847279934377i</v>
      </c>
      <c r="L3611" s="12" t="str">
        <f t="shared" si="1900"/>
        <v>0.000369126292061038-0.00807650047976544i</v>
      </c>
      <c r="M3611" s="12" t="str">
        <f t="shared" si="1901"/>
        <v>0.00714309888150859-0.184923780414142i</v>
      </c>
      <c r="N3611" s="12" t="str">
        <f t="shared" si="1902"/>
        <v>-21.1240690027378i</v>
      </c>
      <c r="O3611" s="12" t="str">
        <f t="shared" si="1903"/>
        <v>-0.647055961569469-0.762442511011427i</v>
      </c>
      <c r="P3611" s="12" t="str">
        <f t="shared" si="1904"/>
        <v>1.64705596156947+0.762442511011427i</v>
      </c>
      <c r="Q3611" s="12" t="str">
        <f t="shared" si="1905"/>
        <v>-1.64705596156947+20.3616264917264i</v>
      </c>
      <c r="R3611" s="12" t="str">
        <f t="shared" si="1906"/>
        <v>0.0307009619966556-0.0833736030243841i</v>
      </c>
      <c r="S3611" s="12" t="str">
        <f t="shared" si="1907"/>
        <v>2.16320432478776i</v>
      </c>
      <c r="T3611" s="12" t="str">
        <f t="shared" si="1908"/>
        <v>0.180354138635486+0.0664124537663101i</v>
      </c>
      <c r="U3611" s="12" t="str">
        <f t="shared" si="1909"/>
        <v>0.001-0.00094678728787564i</v>
      </c>
      <c r="V3611" s="12" t="str">
        <f t="shared" si="1910"/>
        <v>0.0015-0.000287777291147612i</v>
      </c>
      <c r="W3611" s="12" t="str">
        <f t="shared" si="1911"/>
        <v>0.00066597958901819-0.0003543053648027i</v>
      </c>
      <c r="X3611" s="12" t="str">
        <f t="shared" si="1912"/>
        <v>0.000654077256432351-0.000337128378454322i</v>
      </c>
      <c r="Y3611" s="12" t="str">
        <f t="shared" si="1913"/>
        <v>0.00029+1.58430517520533i</v>
      </c>
      <c r="Z3611" s="12" t="str">
        <f t="shared" si="1914"/>
        <v>-0.00255110006384003-0.00495675119739046i</v>
      </c>
      <c r="AA3611" s="12" t="str">
        <f t="shared" si="1915"/>
        <v>0.00451539548378854-7.57590770922247i</v>
      </c>
      <c r="AB3611" s="12" t="str">
        <f t="shared" si="1916"/>
        <v>0.450197614853841+0.165777888483126i</v>
      </c>
      <c r="AC3611" s="12" t="str">
        <f t="shared" si="1917"/>
        <v>1.03387207992649-0.0820680770223995i</v>
      </c>
      <c r="AD3611" s="12" t="str">
        <f t="shared" si="1918"/>
        <v>0.420072962324837+0.193691727050475i</v>
      </c>
      <c r="AE3611" s="12" t="str">
        <f t="shared" si="1919"/>
        <v>-0.000111566461022292-0.00257632413623874i</v>
      </c>
      <c r="AF3611" s="12" t="str">
        <f t="shared" si="1920"/>
        <v>-13.6723076244372-0.19193778070908i</v>
      </c>
      <c r="AG3611" s="12" t="str">
        <f t="shared" si="1921"/>
        <v>1.00531882054631-0.0115172450242464i</v>
      </c>
      <c r="AH3611" s="12" t="str">
        <f t="shared" si="1922"/>
        <v>0.000623691628376582+0.0350663813694398i</v>
      </c>
      <c r="AI3611" s="12">
        <f t="shared" si="1923"/>
        <v>-29.100807323467972</v>
      </c>
      <c r="AJ3611" s="12">
        <f t="shared" si="1924"/>
        <v>88.98104311924159</v>
      </c>
      <c r="AK3611" s="12"/>
      <c r="AL3611" s="12"/>
      <c r="AM3611" s="12"/>
      <c r="AN3611" s="12"/>
    </row>
    <row r="3612" spans="1:40" x14ac:dyDescent="0.35">
      <c r="A3612" s="12"/>
      <c r="B3612" s="12">
        <f t="shared" si="1925"/>
        <v>1682000</v>
      </c>
      <c r="C3612" s="29" t="str">
        <f t="shared" si="1892"/>
        <v>-2.44839203168638E-08+0.00131964462543178i</v>
      </c>
      <c r="D3612" s="28" t="str">
        <f t="shared" si="1893"/>
        <v>-5.3990612205739+0.0101172754616437i</v>
      </c>
      <c r="E3612" s="12" t="str">
        <f t="shared" si="1894"/>
        <v>4200</v>
      </c>
      <c r="F3612" s="12" t="str">
        <f t="shared" si="1895"/>
        <v>0.704225352112676</v>
      </c>
      <c r="G3612" s="12" t="str">
        <f t="shared" si="1891"/>
        <v>0.704225352112676</v>
      </c>
      <c r="H3612" s="12" t="str">
        <f t="shared" si="1896"/>
        <v>8.27325271588689+0.201941109251495i</v>
      </c>
      <c r="I3612" s="12" t="str">
        <f t="shared" si="1897"/>
        <v>6605.19855417254i</v>
      </c>
      <c r="J3612" s="12" t="str">
        <f t="shared" si="1898"/>
        <v>-37317.2003019952+1428.55120666107i</v>
      </c>
      <c r="K3612" s="12" t="str">
        <f t="shared" si="1899"/>
        <v>0.00676593167169486-0.176742441044435i</v>
      </c>
      <c r="L3612" s="12" t="str">
        <f t="shared" si="1900"/>
        <v>0.000368688422537532-0.00807171875571995i</v>
      </c>
      <c r="M3612" s="12" t="str">
        <f t="shared" si="1901"/>
        <v>0.00713462009423239-0.184814159800155i</v>
      </c>
      <c r="N3612" s="12" t="str">
        <f t="shared" si="1902"/>
        <v>-21.1366353733521i</v>
      </c>
      <c r="O3612" s="12" t="str">
        <f t="shared" si="1903"/>
        <v>-0.656585755752934-0.754251380736123i</v>
      </c>
      <c r="P3612" s="12" t="str">
        <f t="shared" si="1904"/>
        <v>1.65658575575293+0.754251380736123i</v>
      </c>
      <c r="Q3612" s="12" t="str">
        <f t="shared" si="1905"/>
        <v>-1.65658575575293+20.382383992616i</v>
      </c>
      <c r="R3612" s="12" t="str">
        <f t="shared" si="1906"/>
        <v>0.0301998855164164-0.0837298746085373i</v>
      </c>
      <c r="S3612" s="12" t="str">
        <f t="shared" si="1907"/>
        <v>2.16449118042417i</v>
      </c>
      <c r="T3612" s="12" t="str">
        <f t="shared" si="1908"/>
        <v>0.181232575128201+0.0653673858501029i</v>
      </c>
      <c r="U3612" s="12" t="str">
        <f t="shared" si="1909"/>
        <v>0.001-0.000946224394125415i</v>
      </c>
      <c r="V3612" s="12" t="str">
        <f t="shared" si="1910"/>
        <v>0.0015-0.000287606198822316i</v>
      </c>
      <c r="W3612" s="12" t="str">
        <f t="shared" si="1911"/>
        <v>0.000665916520470151-0.000354125845882026i</v>
      </c>
      <c r="X3612" s="12" t="str">
        <f t="shared" si="1912"/>
        <v>0.00065401282210765-0.000336959181247177i</v>
      </c>
      <c r="Y3612" s="12" t="str">
        <f t="shared" si="1913"/>
        <v>0.00029+1.58524765300141i</v>
      </c>
      <c r="Z3612" s="12" t="str">
        <f t="shared" si="1914"/>
        <v>-0.0025483039513088-0.00495331347533154i</v>
      </c>
      <c r="AA3612" s="12" t="str">
        <f t="shared" si="1915"/>
        <v>0.0045097180842853-7.57140183958526i</v>
      </c>
      <c r="AB3612" s="12" t="str">
        <f t="shared" si="1916"/>
        <v>0.452390356405618+0.163169203776491i</v>
      </c>
      <c r="AC3612" s="12" t="str">
        <f t="shared" si="1917"/>
        <v>1.03338361262846-0.0824439933407733i</v>
      </c>
      <c r="AD3612" s="12" t="str">
        <f t="shared" si="1918"/>
        <v>0.422489492767848+0.191604475129198i</v>
      </c>
      <c r="AE3612" s="12" t="str">
        <f t="shared" si="1919"/>
        <v>-0.000127554615215476-0.00258098933877316i</v>
      </c>
      <c r="AF3612" s="12" t="str">
        <f t="shared" si="1920"/>
        <v>-13.6723139364608-0.191823833789851i</v>
      </c>
      <c r="AG3612" s="12" t="str">
        <f t="shared" si="1921"/>
        <v>1.00525848361798-0.0115766645789047i</v>
      </c>
      <c r="AH3612" s="12" t="str">
        <f t="shared" si="1922"/>
        <v>0.000837691524049626+0.0351374922679995i</v>
      </c>
      <c r="AI3612" s="12">
        <f t="shared" si="1923"/>
        <v>-29.082117065855272</v>
      </c>
      <c r="AJ3612" s="12">
        <f t="shared" si="1924"/>
        <v>88.634304961481391</v>
      </c>
      <c r="AK3612" s="12"/>
      <c r="AL3612" s="12"/>
      <c r="AM3612" s="12"/>
      <c r="AN3612" s="12"/>
    </row>
    <row r="3613" spans="1:40" x14ac:dyDescent="0.35">
      <c r="A3613" s="12"/>
      <c r="B3613" s="12">
        <f t="shared" si="1925"/>
        <v>1683000</v>
      </c>
      <c r="C3613" s="29" t="str">
        <f t="shared" si="1892"/>
        <v>-2.44548333930178E-08+0.00131886052286225i</v>
      </c>
      <c r="D3613" s="28" t="str">
        <f t="shared" si="1893"/>
        <v>-5.39906122035091+0.0101112640086106i</v>
      </c>
      <c r="E3613" s="12" t="str">
        <f t="shared" si="1894"/>
        <v>4200</v>
      </c>
      <c r="F3613" s="12" t="str">
        <f t="shared" si="1895"/>
        <v>0.704225352112676</v>
      </c>
      <c r="G3613" s="12" t="str">
        <f t="shared" si="1891"/>
        <v>0.704225352112676</v>
      </c>
      <c r="H3613" s="12" t="str">
        <f t="shared" si="1896"/>
        <v>8.27325901689577+0.201821285993319i</v>
      </c>
      <c r="I3613" s="12" t="str">
        <f t="shared" si="1897"/>
        <v>6609.12554498953i</v>
      </c>
      <c r="J3613" s="12" t="str">
        <f t="shared" si="1898"/>
        <v>-37361.5870959343+1429.4005236686i</v>
      </c>
      <c r="K3613" s="12" t="str">
        <f t="shared" si="1899"/>
        <v>0.0067579050559597-0.176637726203066i</v>
      </c>
      <c r="L3613" s="12" t="str">
        <f t="shared" si="1900"/>
        <v>0.000368251331134058-0.00806694267853529i</v>
      </c>
      <c r="M3613" s="12" t="str">
        <f t="shared" si="1901"/>
        <v>0.00712615638709376-0.184704668881601i</v>
      </c>
      <c r="N3613" s="12" t="str">
        <f t="shared" si="1902"/>
        <v>-21.1492017439665i</v>
      </c>
      <c r="O3613" s="12" t="str">
        <f t="shared" si="1903"/>
        <v>-0.666011867434261-0.745941145424174i</v>
      </c>
      <c r="P3613" s="12" t="str">
        <f t="shared" si="1904"/>
        <v>1.66601186743426+0.745941145424174i</v>
      </c>
      <c r="Q3613" s="12" t="str">
        <f t="shared" si="1905"/>
        <v>-1.66601186743426+20.4032605985423i</v>
      </c>
      <c r="R3613" s="12" t="str">
        <f t="shared" si="1906"/>
        <v>0.029694505607887-0.0840788783679582i</v>
      </c>
      <c r="S3613" s="12" t="str">
        <f t="shared" si="1907"/>
        <v>2.16577803606056i</v>
      </c>
      <c r="T3613" s="12" t="str">
        <f t="shared" si="1908"/>
        <v>0.182096188065931+0.0643117080372388i</v>
      </c>
      <c r="U3613" s="12" t="str">
        <f t="shared" si="1909"/>
        <v>0.001-0.000945662169292311i</v>
      </c>
      <c r="V3613" s="12" t="str">
        <f t="shared" si="1910"/>
        <v>0.0015-0.000287435309815291i</v>
      </c>
      <c r="W3613" s="12" t="str">
        <f t="shared" si="1911"/>
        <v>0.000665853534978948-0.000353946499326534i</v>
      </c>
      <c r="X3613" s="12" t="str">
        <f t="shared" si="1912"/>
        <v>0.000653948472961478-0.000336790144282351i</v>
      </c>
      <c r="Y3613" s="12" t="str">
        <f t="shared" si="1913"/>
        <v>0.00029+1.58619013079749i</v>
      </c>
      <c r="Z3613" s="12" t="str">
        <f t="shared" si="1914"/>
        <v>-0.00254551237228361-0.00494988048820526i</v>
      </c>
      <c r="AA3613" s="12" t="str">
        <f t="shared" si="1915"/>
        <v>0.00450405139612832-7.56690132737292i</v>
      </c>
      <c r="AB3613" s="12" t="str">
        <f t="shared" si="1916"/>
        <v>0.45454609559555+0.160534034786185i</v>
      </c>
      <c r="AC3613" s="12" t="str">
        <f t="shared" si="1917"/>
        <v>1.03289055230177-0.0828127954410631i</v>
      </c>
      <c r="AD3613" s="12" t="str">
        <f t="shared" si="1918"/>
        <v>0.424879608736476+0.189487165387854i</v>
      </c>
      <c r="AE3613" s="12" t="str">
        <f t="shared" si="1919"/>
        <v>-0.000143597478051053-0.0025854452090047i</v>
      </c>
      <c r="AF3613" s="12" t="str">
        <f t="shared" si="1920"/>
        <v>-13.6723202372467-0.191710021984708i</v>
      </c>
      <c r="AG3613" s="12" t="str">
        <f t="shared" si="1921"/>
        <v>1.00519739459366-0.0116352903877115i</v>
      </c>
      <c r="AH3613" s="12" t="str">
        <f t="shared" si="1922"/>
        <v>0.00105255432728857+0.0352058321028518i</v>
      </c>
      <c r="AI3613" s="12">
        <f t="shared" si="1923"/>
        <v>-29.063827566081923</v>
      </c>
      <c r="AJ3613" s="12">
        <f t="shared" si="1924"/>
        <v>88.287529126741688</v>
      </c>
      <c r="AK3613" s="12"/>
      <c r="AL3613" s="12"/>
      <c r="AM3613" s="12"/>
      <c r="AN3613" s="12"/>
    </row>
    <row r="3614" spans="1:40" x14ac:dyDescent="0.35">
      <c r="A3614" s="12"/>
      <c r="B3614" s="12">
        <f t="shared" si="1925"/>
        <v>1684000</v>
      </c>
      <c r="C3614" s="29" t="str">
        <f t="shared" si="1892"/>
        <v>-2.44257982713453E-08+0.00131807735153093i</v>
      </c>
      <c r="D3614" s="28" t="str">
        <f t="shared" si="1893"/>
        <v>-5.3990612201283+0.0101052596950705i</v>
      </c>
      <c r="E3614" s="12" t="str">
        <f t="shared" si="1894"/>
        <v>4200</v>
      </c>
      <c r="F3614" s="12" t="str">
        <f t="shared" si="1895"/>
        <v>0.704225352112676</v>
      </c>
      <c r="G3614" s="12" t="str">
        <f t="shared" si="1891"/>
        <v>0.704225352112676</v>
      </c>
      <c r="H3614" s="12" t="str">
        <f t="shared" si="1896"/>
        <v>8.27326530669319+0.201701604748719i</v>
      </c>
      <c r="I3614" s="12" t="str">
        <f t="shared" si="1897"/>
        <v>6613.05253580652i</v>
      </c>
      <c r="J3614" s="12" t="str">
        <f t="shared" si="1898"/>
        <v>-37406.000271326+1430.24984067612i</v>
      </c>
      <c r="K3614" s="12" t="str">
        <f t="shared" si="1899"/>
        <v>0.00674989270836019-0.176533135190552i</v>
      </c>
      <c r="L3614" s="12" t="str">
        <f t="shared" si="1900"/>
        <v>0.000367815016009299-0.00806217223823568i</v>
      </c>
      <c r="M3614" s="12" t="str">
        <f t="shared" si="1901"/>
        <v>0.00711770772436949-0.184595307428788i</v>
      </c>
      <c r="N3614" s="12" t="str">
        <f t="shared" si="1902"/>
        <v>-21.1617681145808i</v>
      </c>
      <c r="O3614" s="12" t="str">
        <f t="shared" si="1903"/>
        <v>-0.675332808120989-0.737513117358207i</v>
      </c>
      <c r="P3614" s="12" t="str">
        <f t="shared" si="1904"/>
        <v>1.67533280812099+0.737513117358207i</v>
      </c>
      <c r="Q3614" s="12" t="str">
        <f t="shared" si="1905"/>
        <v>-1.67533280812099+20.4242549972226i</v>
      </c>
      <c r="R3614" s="12" t="str">
        <f t="shared" si="1906"/>
        <v>0.0291849354415196-0.0844205719231145i</v>
      </c>
      <c r="S3614" s="12" t="str">
        <f t="shared" si="1907"/>
        <v>2.16706489169696i</v>
      </c>
      <c r="T3614" s="12" t="str">
        <f t="shared" si="1908"/>
        <v>0.18294485755156+0.0632456489617595i</v>
      </c>
      <c r="U3614" s="12" t="str">
        <f t="shared" si="1909"/>
        <v>0.001-0.000945100612184654i</v>
      </c>
      <c r="V3614" s="12" t="str">
        <f t="shared" si="1910"/>
        <v>0.0015-0.000287264623764332i</v>
      </c>
      <c r="W3614" s="12" t="str">
        <f t="shared" si="1911"/>
        <v>0.000665790632413932-0.000353767324893555i</v>
      </c>
      <c r="X3614" s="12" t="str">
        <f t="shared" si="1912"/>
        <v>0.000653884208858435-0.000336621267337872i</v>
      </c>
      <c r="Y3614" s="12" t="str">
        <f t="shared" si="1913"/>
        <v>0.00029+1.58713260859356i</v>
      </c>
      <c r="Z3614" s="12" t="str">
        <f t="shared" si="1914"/>
        <v>-0.00254272531701233-0.00494645222654057i</v>
      </c>
      <c r="AA3614" s="12" t="str">
        <f t="shared" si="1915"/>
        <v>0.00449839539252335-7.56240616303538i</v>
      </c>
      <c r="AB3614" s="12" t="str">
        <f t="shared" si="1916"/>
        <v>0.456664533138043+0.157872952225479i</v>
      </c>
      <c r="AC3614" s="12" t="str">
        <f t="shared" si="1917"/>
        <v>1.03239301082571-0.0831744363549167i</v>
      </c>
      <c r="AD3614" s="12" t="str">
        <f t="shared" si="1918"/>
        <v>0.427242938142455+0.187340131872268i</v>
      </c>
      <c r="AE3614" s="12" t="str">
        <f t="shared" si="1919"/>
        <v>-0.000159692422909571-0.00258969127885252i</v>
      </c>
      <c r="AF3614" s="12" t="str">
        <f t="shared" si="1920"/>
        <v>-13.6723265268215-0.191596345053649i</v>
      </c>
      <c r="AG3614" s="12" t="str">
        <f t="shared" si="1921"/>
        <v>1.00513556395338-0.0116931136726996i</v>
      </c>
      <c r="AH3614" s="12" t="str">
        <f t="shared" si="1922"/>
        <v>0.00126824600560224+0.0352713925054676i</v>
      </c>
      <c r="AI3614" s="12">
        <f t="shared" si="1923"/>
        <v>-29.045936557086311</v>
      </c>
      <c r="AJ3614" s="12">
        <f t="shared" si="1924"/>
        <v>87.940714936718749</v>
      </c>
      <c r="AK3614" s="12"/>
      <c r="AL3614" s="12"/>
      <c r="AM3614" s="12"/>
      <c r="AN3614" s="12"/>
    </row>
    <row r="3615" spans="1:40" x14ac:dyDescent="0.35">
      <c r="A3615" s="12"/>
      <c r="B3615" s="12">
        <f t="shared" si="1925"/>
        <v>1685000</v>
      </c>
      <c r="C3615" s="29" t="str">
        <f t="shared" si="1892"/>
        <v>-2.43968148289098E-08+0.00131729510977981i</v>
      </c>
      <c r="D3615" s="28" t="str">
        <f t="shared" si="1893"/>
        <v>-5.3990612199061+0.0100992625083119i</v>
      </c>
      <c r="E3615" s="12" t="str">
        <f t="shared" si="1894"/>
        <v>4200</v>
      </c>
      <c r="F3615" s="12" t="str">
        <f t="shared" si="1895"/>
        <v>0.704225352112676</v>
      </c>
      <c r="G3615" s="12" t="str">
        <f t="shared" si="1891"/>
        <v>0.704225352112676</v>
      </c>
      <c r="H3615" s="12" t="str">
        <f t="shared" si="1896"/>
        <v>8.27327158530578+0.201582065265549i</v>
      </c>
      <c r="I3615" s="12" t="str">
        <f t="shared" si="1897"/>
        <v>6616.9795266235i</v>
      </c>
      <c r="J3615" s="12" t="str">
        <f t="shared" si="1898"/>
        <v>-37450.4398281702+1431.09915768365i</v>
      </c>
      <c r="K3615" s="12" t="str">
        <f t="shared" si="1899"/>
        <v>0.0067418945951149-0.176428667787693i</v>
      </c>
      <c r="L3615" s="12" t="str">
        <f t="shared" si="1900"/>
        <v>0.000367379475327379-0.00805740742486884i</v>
      </c>
      <c r="M3615" s="12" t="str">
        <f t="shared" si="1901"/>
        <v>0.00710927407044228-0.184486075212562i</v>
      </c>
      <c r="N3615" s="12" t="str">
        <f t="shared" si="1902"/>
        <v>-21.1743344851952i</v>
      </c>
      <c r="O3615" s="12" t="str">
        <f t="shared" si="1903"/>
        <v>-0.684547105928684-0.728968627421416i</v>
      </c>
      <c r="P3615" s="12" t="str">
        <f t="shared" si="1904"/>
        <v>1.68454710592868+0.728968627421416i</v>
      </c>
      <c r="Q3615" s="12" t="str">
        <f t="shared" si="1905"/>
        <v>-1.68454710592868+20.4453658577738i</v>
      </c>
      <c r="R3615" s="12" t="str">
        <f t="shared" si="1906"/>
        <v>0.028671288399478-0.0847549148242021i</v>
      </c>
      <c r="S3615" s="12" t="str">
        <f t="shared" si="1907"/>
        <v>2.16835174733337i</v>
      </c>
      <c r="T3615" s="12" t="str">
        <f t="shared" si="1908"/>
        <v>0.18377846765415+0.0621694382993071i</v>
      </c>
      <c r="U3615" s="12" t="str">
        <f t="shared" si="1909"/>
        <v>0.001-0.000944539721613622i</v>
      </c>
      <c r="V3615" s="12" t="str">
        <f t="shared" si="1910"/>
        <v>0.0015-0.000287094140308092i</v>
      </c>
      <c r="W3615" s="12" t="str">
        <f t="shared" si="1911"/>
        <v>0.000665727812644661-0.000353588322340917i</v>
      </c>
      <c r="X3615" s="12" t="str">
        <f t="shared" si="1912"/>
        <v>0.000653820029663342-0.000336452550192221i</v>
      </c>
      <c r="Y3615" s="12" t="str">
        <f t="shared" si="1913"/>
        <v>0.00029+1.58807508638964i</v>
      </c>
      <c r="Z3615" s="12" t="str">
        <f t="shared" si="1914"/>
        <v>-0.00253994277576936-0.00494302868089036i</v>
      </c>
      <c r="AA3615" s="12" t="str">
        <f t="shared" si="1915"/>
        <v>0.00449275004675869-7.55791633704489i</v>
      </c>
      <c r="AB3615" s="12" t="str">
        <f t="shared" si="1916"/>
        <v>0.458745379647823+0.155186529407671i</v>
      </c>
      <c r="AC3615" s="12" t="str">
        <f t="shared" si="1917"/>
        <v>1.03189110036875-0.0835288710435237i</v>
      </c>
      <c r="AD3615" s="12" t="str">
        <f t="shared" si="1918"/>
        <v>0.429579113114349+0.18516371318806i</v>
      </c>
      <c r="AE3615" s="12" t="str">
        <f t="shared" si="1919"/>
        <v>-0.000175836820027464-0.00259372711248231i</v>
      </c>
      <c r="AF3615" s="12" t="str">
        <f t="shared" si="1920"/>
        <v>-13.6723328052119-0.191482802757237i</v>
      </c>
      <c r="AG3615" s="12" t="str">
        <f t="shared" si="1921"/>
        <v>1.00507300227714-0.0117501257920604i</v>
      </c>
      <c r="AH3615" s="12" t="str">
        <f t="shared" si="1922"/>
        <v>0.00148473244521379+0.0353341655058132i</v>
      </c>
      <c r="AI3615" s="12">
        <f t="shared" si="1923"/>
        <v>-29.028441825079199</v>
      </c>
      <c r="AJ3615" s="12">
        <f t="shared" si="1924"/>
        <v>87.593861719123183</v>
      </c>
      <c r="AK3615" s="12"/>
      <c r="AL3615" s="12"/>
      <c r="AM3615" s="12"/>
      <c r="AN3615" s="12"/>
    </row>
    <row r="3616" spans="1:40" x14ac:dyDescent="0.35">
      <c r="A3616" s="12"/>
      <c r="B3616" s="12">
        <f t="shared" si="1925"/>
        <v>1686000</v>
      </c>
      <c r="C3616" s="29" t="str">
        <f t="shared" si="1892"/>
        <v>-2.43678829431407E-08+0.00131651379595485i</v>
      </c>
      <c r="D3616" s="28" t="str">
        <f t="shared" si="1893"/>
        <v>-5.39906121968429+0.0100932724356539i</v>
      </c>
      <c r="E3616" s="12" t="str">
        <f t="shared" si="1894"/>
        <v>4200</v>
      </c>
      <c r="F3616" s="12" t="str">
        <f t="shared" si="1895"/>
        <v>0.704225352112676</v>
      </c>
      <c r="G3616" s="12" t="str">
        <f t="shared" si="1891"/>
        <v>0.704225352112676</v>
      </c>
      <c r="H3616" s="12" t="str">
        <f t="shared" si="1896"/>
        <v>8.27327785275999+0.201462667292261i</v>
      </c>
      <c r="I3616" s="12" t="str">
        <f t="shared" si="1897"/>
        <v>6620.90651744049i</v>
      </c>
      <c r="J3616" s="12" t="str">
        <f t="shared" si="1898"/>
        <v>-37494.905766467+1431.94847469118i</v>
      </c>
      <c r="K3616" s="12" t="str">
        <f t="shared" si="1899"/>
        <v>0.00673391068254209-0.176324323775807i</v>
      </c>
      <c r="L3616" s="12" t="str">
        <f t="shared" si="1900"/>
        <v>0.000366944707257842-0.00805264822850583i</v>
      </c>
      <c r="M3616" s="12" t="str">
        <f t="shared" si="1901"/>
        <v>0.00710085538979993-0.184376972004313i</v>
      </c>
      <c r="N3616" s="12" t="str">
        <f t="shared" si="1902"/>
        <v>-21.1869008558096i</v>
      </c>
      <c r="O3616" s="12" t="str">
        <f t="shared" si="1903"/>
        <v>-0.69365330581283-0.720309024887883i</v>
      </c>
      <c r="P3616" s="12" t="str">
        <f t="shared" si="1904"/>
        <v>1.69365330581283+0.720309024887883i</v>
      </c>
      <c r="Q3616" s="12" t="str">
        <f t="shared" si="1905"/>
        <v>-1.69365330581283+20.4665918309217i</v>
      </c>
      <c r="R3616" s="12" t="str">
        <f t="shared" si="1906"/>
        <v>0.0281536780390414-0.0850818685436217i</v>
      </c>
      <c r="S3616" s="12" t="str">
        <f t="shared" si="1907"/>
        <v>2.16963860296976i</v>
      </c>
      <c r="T3616" s="12" t="str">
        <f t="shared" si="1908"/>
        <v>0.18459690640504+0.0610833066890862i</v>
      </c>
      <c r="U3616" s="12" t="str">
        <f t="shared" si="1909"/>
        <v>0.001-0.000943979496393209i</v>
      </c>
      <c r="V3616" s="12" t="str">
        <f t="shared" si="1910"/>
        <v>0.0015-0.000286923859086083i</v>
      </c>
      <c r="W3616" s="12" t="str">
        <f t="shared" si="1911"/>
        <v>0.00066566507554092-0.000353409491426883i</v>
      </c>
      <c r="X3616" s="12" t="str">
        <f t="shared" si="1912"/>
        <v>0.000653755935241274-0.000336283992624272i</v>
      </c>
      <c r="Y3616" s="12" t="str">
        <f t="shared" si="1913"/>
        <v>0.00029+1.58901756418572i</v>
      </c>
      <c r="Z3616" s="12" t="str">
        <f t="shared" si="1914"/>
        <v>-0.00253716473885519-0.00493960984183211i</v>
      </c>
      <c r="AA3616" s="12" t="str">
        <f t="shared" si="1915"/>
        <v>0.00448711533220583-7.55343183989661i</v>
      </c>
      <c r="AB3616" s="12" t="str">
        <f t="shared" si="1916"/>
        <v>0.4607883556302+0.152475342051294i</v>
      </c>
      <c r="AC3616" s="12" t="str">
        <f t="shared" si="1917"/>
        <v>1.03138493335137-0.0838760563915263i</v>
      </c>
      <c r="AD3616" s="12" t="str">
        <f t="shared" si="1918"/>
        <v>0.431887770052228+0.182958252447846i</v>
      </c>
      <c r="AE3616" s="12" t="str">
        <f t="shared" si="1919"/>
        <v>-0.000192028036883529-0.00259755230631015i</v>
      </c>
      <c r="AF3616" s="12" t="str">
        <f t="shared" si="1920"/>
        <v>-13.6723390724443-0.191369394856607i</v>
      </c>
      <c r="AG3616" s="12" t="str">
        <f t="shared" si="1921"/>
        <v>1.00500972024312-0.0118063182412369i</v>
      </c>
      <c r="AH3616" s="12" t="str">
        <f t="shared" si="1922"/>
        <v>0.00170197945536015+0.0353941435332397i</v>
      </c>
      <c r="AI3616" s="12">
        <f t="shared" si="1923"/>
        <v>-29.01134120859426</v>
      </c>
      <c r="AJ3616" s="12">
        <f t="shared" si="1924"/>
        <v>87.246968807801011</v>
      </c>
      <c r="AK3616" s="12"/>
      <c r="AL3616" s="12"/>
      <c r="AM3616" s="12"/>
      <c r="AN3616" s="12"/>
    </row>
    <row r="3617" spans="1:40" x14ac:dyDescent="0.35">
      <c r="A3617" s="12"/>
      <c r="B3617" s="12">
        <f t="shared" si="1925"/>
        <v>1687000</v>
      </c>
      <c r="C3617" s="29" t="str">
        <f t="shared" si="1892"/>
        <v>-2.43390024918291E-08+0.00131573340840592i</v>
      </c>
      <c r="D3617" s="28" t="str">
        <f t="shared" si="1893"/>
        <v>-5.39906121946287+0.0100872894644454i</v>
      </c>
      <c r="E3617" s="12" t="str">
        <f t="shared" si="1894"/>
        <v>4200</v>
      </c>
      <c r="F3617" s="12" t="str">
        <f t="shared" si="1895"/>
        <v>0.704225352112676</v>
      </c>
      <c r="G3617" s="12" t="str">
        <f t="shared" si="1891"/>
        <v>0.704225352112676</v>
      </c>
      <c r="H3617" s="12" t="str">
        <f t="shared" si="1896"/>
        <v>8.27328410908226+0.201343410577896i</v>
      </c>
      <c r="I3617" s="12" t="str">
        <f t="shared" si="1897"/>
        <v>6624.83350825748i</v>
      </c>
      <c r="J3617" s="12" t="str">
        <f t="shared" si="1898"/>
        <v>-37539.3980862164+1432.79779169871i</v>
      </c>
      <c r="K3617" s="12" t="str">
        <f t="shared" si="1899"/>
        <v>0.00672594093705959-0.176220102936725i</v>
      </c>
      <c r="L3617" s="12" t="str">
        <f t="shared" si="1900"/>
        <v>0.00036651070997563-0.00804789463924101i</v>
      </c>
      <c r="M3617" s="12" t="str">
        <f t="shared" si="1901"/>
        <v>0.00709245164703522-0.184267997575966i</v>
      </c>
      <c r="N3617" s="12" t="str">
        <f t="shared" si="1902"/>
        <v>-21.1994672264239i</v>
      </c>
      <c r="O3617" s="12" t="str">
        <f t="shared" si="1903"/>
        <v>-0.702649969798831-0.711535677209304i</v>
      </c>
      <c r="P3617" s="12" t="str">
        <f t="shared" si="1904"/>
        <v>1.70264996979883+0.711535677209304i</v>
      </c>
      <c r="Q3617" s="12" t="str">
        <f t="shared" si="1905"/>
        <v>-1.70264996979883+20.4879315492146i</v>
      </c>
      <c r="R3617" s="12" t="str">
        <f t="shared" si="1906"/>
        <v>0.0276322180564128-0.0854013964677235i</v>
      </c>
      <c r="S3617" s="12" t="str">
        <f t="shared" si="1907"/>
        <v>2.17092545860615i</v>
      </c>
      <c r="T3617" s="12" t="str">
        <f t="shared" si="1908"/>
        <v>0.185400065792298+0.0599874856564231i</v>
      </c>
      <c r="U3617" s="12" t="str">
        <f t="shared" si="1909"/>
        <v>0.001-0.000943419935340218i</v>
      </c>
      <c r="V3617" s="12" t="str">
        <f t="shared" si="1910"/>
        <v>0.0015-0.00028675377973867i</v>
      </c>
      <c r="W3617" s="12" t="str">
        <f t="shared" si="1911"/>
        <v>0.000665602420972704-0.000353230831910202i</v>
      </c>
      <c r="X3617" s="12" t="str">
        <f t="shared" si="1912"/>
        <v>0.000653691925457513-0.000336115594413335i</v>
      </c>
      <c r="Y3617" s="12" t="str">
        <f t="shared" si="1913"/>
        <v>0.00029+1.58996004198179i</v>
      </c>
      <c r="Z3617" s="12" t="str">
        <f t="shared" si="1914"/>
        <v>-0.00253439119659659-0.00493619569996718i</v>
      </c>
      <c r="AA3617" s="12" t="str">
        <f t="shared" si="1915"/>
        <v>0.0044814912223185-7.54895266210821i</v>
      </c>
      <c r="AB3617" s="12" t="str">
        <f t="shared" si="1916"/>
        <v>0.462793191467219+0.149739968086804i</v>
      </c>
      <c r="AC3617" s="12" t="str">
        <f t="shared" si="1917"/>
        <v>1.0308746224095-0.0842159512001708i</v>
      </c>
      <c r="AD3617" s="12" t="str">
        <f t="shared" si="1918"/>
        <v>0.434168549681746+0.180724097217561i</v>
      </c>
      <c r="AE3617" s="12" t="str">
        <f t="shared" si="1919"/>
        <v>-0.000208263438586751-0.00260116648900108i</v>
      </c>
      <c r="AF3617" s="12" t="str">
        <f t="shared" si="1920"/>
        <v>-13.6723453285451-0.191256121113451i</v>
      </c>
      <c r="AG3617" s="12" t="str">
        <f t="shared" si="1921"/>
        <v>1.00494572862598-0.0118616826539954i</v>
      </c>
      <c r="AH3617" s="12" t="str">
        <f t="shared" si="1922"/>
        <v>0.00191995277262981+0.0354513194173244i</v>
      </c>
      <c r="AI3617" s="12">
        <f t="shared" si="1923"/>
        <v>-28.994632597568479</v>
      </c>
      <c r="AJ3617" s="12">
        <f t="shared" si="1924"/>
        <v>86.900035542812887</v>
      </c>
      <c r="AK3617" s="12"/>
      <c r="AL3617" s="12"/>
      <c r="AM3617" s="12"/>
      <c r="AN3617" s="12"/>
    </row>
    <row r="3618" spans="1:40" x14ac:dyDescent="0.35">
      <c r="A3618" s="12"/>
      <c r="B3618" s="12">
        <f t="shared" si="1925"/>
        <v>1688000</v>
      </c>
      <c r="C3618" s="29" t="str">
        <f t="shared" si="1892"/>
        <v>-2.43101733531285E-08+0.00131495394548678i</v>
      </c>
      <c r="D3618" s="28" t="str">
        <f t="shared" si="1893"/>
        <v>-5.39906121924184+0.0100813135820653i</v>
      </c>
      <c r="E3618" s="12" t="str">
        <f t="shared" si="1894"/>
        <v>4200</v>
      </c>
      <c r="F3618" s="12" t="str">
        <f t="shared" si="1895"/>
        <v>0.704225352112676</v>
      </c>
      <c r="G3618" s="12" t="str">
        <f t="shared" si="1891"/>
        <v>0.704225352112676</v>
      </c>
      <c r="H3618" s="12" t="str">
        <f t="shared" si="1896"/>
        <v>8.27329035429892+0.201224294872095i</v>
      </c>
      <c r="I3618" s="12" t="str">
        <f t="shared" si="1897"/>
        <v>6628.76049907446i</v>
      </c>
      <c r="J3618" s="12" t="str">
        <f t="shared" si="1898"/>
        <v>-37583.9167874184+1433.64710870623i</v>
      </c>
      <c r="K3618" s="12" t="str">
        <f t="shared" si="1899"/>
        <v>0.00671798532518435-0.176116005052792i</v>
      </c>
      <c r="L3618" s="12" t="str">
        <f t="shared" si="1900"/>
        <v>0.000366077481661078-0.00804314664719203i</v>
      </c>
      <c r="M3618" s="12" t="str">
        <f t="shared" si="1901"/>
        <v>0.00708406280684543-0.184159151699984i</v>
      </c>
      <c r="N3618" s="12" t="str">
        <f t="shared" si="1902"/>
        <v>-21.2120335970383i</v>
      </c>
      <c r="O3618" s="12" t="str">
        <f t="shared" si="1903"/>
        <v>-0.711535677209296-0.702649969798838i</v>
      </c>
      <c r="P3618" s="12" t="str">
        <f t="shared" si="1904"/>
        <v>1.7115356772093+0.702649969798838i</v>
      </c>
      <c r="Q3618" s="12" t="str">
        <f t="shared" si="1905"/>
        <v>-1.7115356772093+20.5093836272395i</v>
      </c>
      <c r="R3618" s="12" t="str">
        <f t="shared" si="1906"/>
        <v>0.0271070222509889-0.0857134638878168i</v>
      </c>
      <c r="S3618" s="12" t="str">
        <f t="shared" si="1907"/>
        <v>2.17221231424256i</v>
      </c>
      <c r="T3618" s="12" t="str">
        <f t="shared" si="1908"/>
        <v>0.186187841753501+0.0588822075360452i</v>
      </c>
      <c r="U3618" s="12" t="str">
        <f t="shared" si="1909"/>
        <v>0.001-0.000942861037274265i</v>
      </c>
      <c r="V3618" s="12" t="str">
        <f t="shared" si="1910"/>
        <v>0.0015-0.00028658390190707i</v>
      </c>
      <c r="W3618" s="12" t="str">
        <f t="shared" si="1911"/>
        <v>0.000665539848810224-0.00035305234355009i</v>
      </c>
      <c r="X3618" s="12" t="str">
        <f t="shared" si="1912"/>
        <v>0.00065362800017759-0.000335947355339144i</v>
      </c>
      <c r="Y3618" s="12" t="str">
        <f t="shared" si="1913"/>
        <v>0.00029+1.59090251977787i</v>
      </c>
      <c r="Z3618" s="12" t="str">
        <f t="shared" si="1914"/>
        <v>-0.00253162213934639-0.00493278624592104i</v>
      </c>
      <c r="AA3618" s="12" t="str">
        <f t="shared" si="1915"/>
        <v>0.00447587769063248-7.5444787942197i</v>
      </c>
      <c r="AB3618" s="12" t="str">
        <f t="shared" si="1916"/>
        <v>0.464759627399635+0.146980987465073i</v>
      </c>
      <c r="AC3618" s="12" t="str">
        <f t="shared" si="1917"/>
        <v>1.03036028035818-0.0845485161797027i</v>
      </c>
      <c r="AD3618" s="12" t="str">
        <f t="shared" si="1918"/>
        <v>0.436421097107637+0.1784615994622i</v>
      </c>
      <c r="AE3618" s="12" t="str">
        <f t="shared" si="1919"/>
        <v>-0.000224540388263325-0.002604569321464i</v>
      </c>
      <c r="AF3618" s="12" t="str">
        <f t="shared" si="1920"/>
        <v>-13.6723515735408-0.19114298129003i</v>
      </c>
      <c r="AG3618" s="12" t="str">
        <f t="shared" si="1921"/>
        <v>1.00488103829504-0.0119162108034769i</v>
      </c>
      <c r="AH3618" s="12" t="str">
        <f t="shared" si="1922"/>
        <v>0.00213861806530938+0.0355056863886866i</v>
      </c>
      <c r="AI3618" s="12">
        <f t="shared" si="1923"/>
        <v>-28.978313932446209</v>
      </c>
      <c r="AJ3618" s="12">
        <f t="shared" si="1924"/>
        <v>86.553061270520587</v>
      </c>
      <c r="AK3618" s="12"/>
      <c r="AL3618" s="12"/>
      <c r="AM3618" s="12"/>
      <c r="AN3618" s="12"/>
    </row>
    <row r="3619" spans="1:40" x14ac:dyDescent="0.35">
      <c r="A3619" s="12"/>
      <c r="B3619" s="12">
        <f t="shared" si="1925"/>
        <v>1689000</v>
      </c>
      <c r="C3619" s="29" t="str">
        <f t="shared" si="1892"/>
        <v>-2.42813954055531E-08+0.00131417540555512i</v>
      </c>
      <c r="D3619" s="28" t="str">
        <f t="shared" si="1893"/>
        <v>-5.39906121902121+0.0100753447759226i</v>
      </c>
      <c r="E3619" s="12" t="str">
        <f t="shared" si="1894"/>
        <v>4200</v>
      </c>
      <c r="F3619" s="12" t="str">
        <f t="shared" si="1895"/>
        <v>0.704225352112676</v>
      </c>
      <c r="G3619" s="12" t="str">
        <f t="shared" si="1891"/>
        <v>0.704225352112676</v>
      </c>
      <c r="H3619" s="12" t="str">
        <f t="shared" si="1896"/>
        <v>8.27329658843625+0.201105319925084i</v>
      </c>
      <c r="I3619" s="12" t="str">
        <f t="shared" si="1897"/>
        <v>6632.68748989145i</v>
      </c>
      <c r="J3619" s="12" t="str">
        <f t="shared" si="1898"/>
        <v>-37628.4618700729+1434.49642571376i</v>
      </c>
      <c r="K3619" s="12" t="str">
        <f t="shared" si="1899"/>
        <v>0.00671004381353232-0.176012029906864i</v>
      </c>
      <c r="L3619" s="12" t="str">
        <f t="shared" si="1900"/>
        <v>0.000365645020499873-0.00803840424249963i</v>
      </c>
      <c r="M3619" s="12" t="str">
        <f t="shared" si="1901"/>
        <v>0.00707568883403219-0.184050434149364i</v>
      </c>
      <c r="N3619" s="12" t="str">
        <f t="shared" si="1902"/>
        <v>-21.2245999676526i</v>
      </c>
      <c r="O3619" s="12" t="str">
        <f t="shared" si="1903"/>
        <v>-0.720309024887878-0.693653305812835i</v>
      </c>
      <c r="P3619" s="12" t="str">
        <f t="shared" si="1904"/>
        <v>1.72030902488788+0.693653305812835i</v>
      </c>
      <c r="Q3619" s="12" t="str">
        <f t="shared" si="1905"/>
        <v>-1.72030902488788+20.5309466618398i</v>
      </c>
      <c r="R3619" s="12" t="str">
        <f t="shared" si="1906"/>
        <v>0.0265782044901505-0.0860180379904287i</v>
      </c>
      <c r="S3619" s="12" t="str">
        <f t="shared" si="1907"/>
        <v>2.17349916987895i</v>
      </c>
      <c r="T3619" s="12" t="str">
        <f t="shared" si="1908"/>
        <v>0.186960134166813+0.0577677053962151i</v>
      </c>
      <c r="U3619" s="12" t="str">
        <f t="shared" si="1909"/>
        <v>0.001-0.000942302801017736i</v>
      </c>
      <c r="V3619" s="12" t="str">
        <f t="shared" si="1910"/>
        <v>0.0015-0.000286414225233355i</v>
      </c>
      <c r="W3619" s="12" t="str">
        <f t="shared" si="1911"/>
        <v>0.000665477358923906-0.00035287402610622i</v>
      </c>
      <c r="X3619" s="12" t="str">
        <f t="shared" si="1912"/>
        <v>0.000653564159267247-0.000335779275181843i</v>
      </c>
      <c r="Y3619" s="12" t="str">
        <f t="shared" si="1913"/>
        <v>0.00029+1.59184499757395i</v>
      </c>
      <c r="Z3619" s="12" t="str">
        <f t="shared" si="1914"/>
        <v>-0.0025288575574834-0.00492938147034305i</v>
      </c>
      <c r="AA3619" s="12" t="str">
        <f t="shared" si="1915"/>
        <v>0.00447027471076536-7.54001022679359i</v>
      </c>
      <c r="AB3619" s="12" t="str">
        <f t="shared" si="1916"/>
        <v>0.466687413504646+0.144198981968015i</v>
      </c>
      <c r="AC3619" s="12" t="str">
        <f t="shared" si="1917"/>
        <v>1.02984202015583-0.084873713940984i</v>
      </c>
      <c r="AD3619" s="12" t="str">
        <f t="shared" si="1918"/>
        <v>0.438645061866319+0.176171115491121i</v>
      </c>
      <c r="AE3619" s="12" t="str">
        <f t="shared" si="1919"/>
        <v>-0.000240856247441819-0.00260776049684131i</v>
      </c>
      <c r="AF3619" s="12" t="str">
        <f t="shared" si="1920"/>
        <v>-13.6723578074575-0.191029975149161i</v>
      </c>
      <c r="AG3619" s="12" t="str">
        <f t="shared" si="1921"/>
        <v>1.00481566021255-0.0119698946032224i</v>
      </c>
      <c r="AH3619" s="12" t="str">
        <f t="shared" si="1922"/>
        <v>0.0023579409377259+0.0355572380797473i</v>
      </c>
      <c r="AI3619" s="12">
        <f t="shared" si="1923"/>
        <v>-28.962383203313809</v>
      </c>
      <c r="AJ3619" s="12">
        <f t="shared" si="1924"/>
        <v>86.206045343699259</v>
      </c>
      <c r="AK3619" s="12"/>
      <c r="AL3619" s="12"/>
      <c r="AM3619" s="12"/>
      <c r="AN3619" s="12"/>
    </row>
    <row r="3620" spans="1:40" x14ac:dyDescent="0.35">
      <c r="A3620" s="12"/>
      <c r="B3620" s="12">
        <f t="shared" si="1925"/>
        <v>1690000</v>
      </c>
      <c r="C3620" s="29" t="str">
        <f t="shared" si="1892"/>
        <v>-2.42526685279759E-08+0.00131339778697247i</v>
      </c>
      <c r="D3620" s="28" t="str">
        <f t="shared" si="1893"/>
        <v>-5.39906121880098+0.0100693830334556i</v>
      </c>
      <c r="E3620" s="12" t="str">
        <f t="shared" si="1894"/>
        <v>4200</v>
      </c>
      <c r="F3620" s="12" t="str">
        <f t="shared" si="1895"/>
        <v>0.704225352112676</v>
      </c>
      <c r="G3620" s="12" t="str">
        <f t="shared" si="1891"/>
        <v>0.704225352112676</v>
      </c>
      <c r="H3620" s="12" t="str">
        <f t="shared" si="1896"/>
        <v>8.27330281152046+0.200986485487682i</v>
      </c>
      <c r="I3620" s="12" t="str">
        <f t="shared" si="1897"/>
        <v>6636.61448070844i</v>
      </c>
      <c r="J3620" s="12" t="str">
        <f t="shared" si="1898"/>
        <v>-37673.0333341799+1435.34574272129i</v>
      </c>
      <c r="K3620" s="12" t="str">
        <f t="shared" si="1899"/>
        <v>0.00670211636881774-0.175908177282309i</v>
      </c>
      <c r="L3620" s="12" t="str">
        <f t="shared" si="1900"/>
        <v>0.00036521332468305-0.00803366741532765i</v>
      </c>
      <c r="M3620" s="12" t="str">
        <f t="shared" si="1901"/>
        <v>0.00706732969350079-0.183941844697637i</v>
      </c>
      <c r="N3620" s="12" t="str">
        <f t="shared" si="1902"/>
        <v>-21.237166338267i</v>
      </c>
      <c r="O3620" s="12" t="str">
        <f t="shared" si="1903"/>
        <v>-0.728968627421409-0.684547105928691i</v>
      </c>
      <c r="P3620" s="12" t="str">
        <f t="shared" si="1904"/>
        <v>1.72896862742141+0.684547105928691i</v>
      </c>
      <c r="Q3620" s="12" t="str">
        <f t="shared" si="1905"/>
        <v>-1.72896862742141+20.5526192323383i</v>
      </c>
      <c r="R3620" s="12" t="str">
        <f t="shared" si="1906"/>
        <v>0.0260458786744803-0.0863150878469021i</v>
      </c>
      <c r="S3620" s="12" t="str">
        <f t="shared" si="1907"/>
        <v>2.17478602551537i</v>
      </c>
      <c r="T3620" s="12" t="str">
        <f t="shared" si="1908"/>
        <v>0.187716846840574+0.0566442129635285i</v>
      </c>
      <c r="U3620" s="12" t="str">
        <f t="shared" si="1909"/>
        <v>0.001-0.00094174522539583i</v>
      </c>
      <c r="V3620" s="12" t="str">
        <f t="shared" si="1910"/>
        <v>0.0015-0.000286244749360435i</v>
      </c>
      <c r="W3620" s="12" t="str">
        <f t="shared" si="1911"/>
        <v>0.000665414951184392-0.000352695879338728i</v>
      </c>
      <c r="X3620" s="12" t="str">
        <f t="shared" si="1912"/>
        <v>0.000653500402592466-0.000335611353721997i</v>
      </c>
      <c r="Y3620" s="12" t="str">
        <f t="shared" si="1913"/>
        <v>0.00029+1.59278747537002i</v>
      </c>
      <c r="Z3620" s="12" t="str">
        <f t="shared" si="1914"/>
        <v>-0.00252609744141239-0.00492598136390656i</v>
      </c>
      <c r="AA3620" s="12" t="str">
        <f t="shared" si="1915"/>
        <v>0.00446468225641644-7.53554695041486i</v>
      </c>
      <c r="AB3620" s="12" t="str">
        <f t="shared" si="1916"/>
        <v>0.468576309669904+0.141394535020867i</v>
      </c>
      <c r="AC3620" s="12" t="str">
        <f t="shared" si="1917"/>
        <v>1.0293199548689-0.0851915089864416i</v>
      </c>
      <c r="AD3620" s="12" t="str">
        <f t="shared" si="1918"/>
        <v>0.440840097978124+0.173853005902471i</v>
      </c>
      <c r="AE3620" s="12" t="str">
        <f t="shared" si="1919"/>
        <v>-0.000257208376439814-0.00261073974049506i</v>
      </c>
      <c r="AF3620" s="12" t="str">
        <f t="shared" si="1920"/>
        <v>-13.6723640303214-0.190917102454226i</v>
      </c>
      <c r="AG3620" s="12" t="str">
        <f t="shared" si="1921"/>
        <v>1.00474960543187-0.0120227261081824i</v>
      </c>
      <c r="AH3620" s="12" t="str">
        <f t="shared" si="1922"/>
        <v>0.00257788693462991+0.0356059685254695i</v>
      </c>
      <c r="AI3620" s="12">
        <f t="shared" si="1923"/>
        <v>-28.946838449054312</v>
      </c>
      <c r="AJ3620" s="12">
        <f t="shared" si="1924"/>
        <v>85.858987121605594</v>
      </c>
      <c r="AK3620" s="12"/>
      <c r="AL3620" s="12"/>
      <c r="AM3620" s="12"/>
      <c r="AN3620" s="12"/>
    </row>
    <row r="3621" spans="1:40" x14ac:dyDescent="0.35">
      <c r="A3621" s="12"/>
      <c r="B3621" s="12">
        <f t="shared" si="1925"/>
        <v>1691000</v>
      </c>
      <c r="C3621" s="29" t="str">
        <f t="shared" si="1892"/>
        <v>-2.42239925996292E-08+0.0013126210881043i</v>
      </c>
      <c r="D3621" s="28" t="str">
        <f t="shared" si="1893"/>
        <v>-5.39906121858113+0.010063428342133i</v>
      </c>
      <c r="E3621" s="12" t="str">
        <f t="shared" si="1894"/>
        <v>4200</v>
      </c>
      <c r="F3621" s="12" t="str">
        <f t="shared" si="1895"/>
        <v>0.704225352112676</v>
      </c>
      <c r="G3621" s="12" t="str">
        <f t="shared" si="1891"/>
        <v>0.704225352112676</v>
      </c>
      <c r="H3621" s="12" t="str">
        <f t="shared" si="1896"/>
        <v>8.27330902357759+0.200867791311291i</v>
      </c>
      <c r="I3621" s="12" t="str">
        <f t="shared" si="1897"/>
        <v>6640.54147152543i</v>
      </c>
      <c r="J3621" s="12" t="str">
        <f t="shared" si="1898"/>
        <v>-37717.6311797396+1436.19505972882i</v>
      </c>
      <c r="K3621" s="12" t="str">
        <f t="shared" si="1899"/>
        <v>0.00669420295785292-0.175804446963i</v>
      </c>
      <c r="L3621" s="12" t="str">
        <f t="shared" si="1900"/>
        <v>0.000364782392406964-0.00802893615586293i</v>
      </c>
      <c r="M3621" s="12" t="str">
        <f t="shared" si="1901"/>
        <v>0.00705898535025988-0.183833383118863i</v>
      </c>
      <c r="N3621" s="12" t="str">
        <f t="shared" si="1902"/>
        <v>-21.2497327088814i</v>
      </c>
      <c r="O3621" s="12" t="str">
        <f t="shared" si="1903"/>
        <v>-0.7375131173582-0.675332808120996i</v>
      </c>
      <c r="P3621" s="12" t="str">
        <f t="shared" si="1904"/>
        <v>1.7375131173582+0.675332808120996i</v>
      </c>
      <c r="Q3621" s="12" t="str">
        <f t="shared" si="1905"/>
        <v>-1.7375131173582+20.5743999007604i</v>
      </c>
      <c r="R3621" s="12" t="str">
        <f t="shared" si="1906"/>
        <v>0.0255101587035496-0.0866045844022723i</v>
      </c>
      <c r="S3621" s="12" t="str">
        <f t="shared" si="1907"/>
        <v>2.17607288115176i</v>
      </c>
      <c r="T3621" s="12" t="str">
        <f t="shared" si="1908"/>
        <v>0.188457887501203+0.0555119645486718i</v>
      </c>
      <c r="U3621" s="12" t="str">
        <f t="shared" si="1909"/>
        <v>0.001-0.000941188309236517i</v>
      </c>
      <c r="V3621" s="12" t="str">
        <f t="shared" si="1910"/>
        <v>0.0015-0.000286075473932073i</v>
      </c>
      <c r="W3621" s="12" t="str">
        <f t="shared" si="1911"/>
        <v>0.000665352625462543-0.000352517903008214i</v>
      </c>
      <c r="X3621" s="12" t="str">
        <f t="shared" si="1912"/>
        <v>0.000653436730019469-0.000335443590740587i</v>
      </c>
      <c r="Y3621" s="12" t="str">
        <f t="shared" si="1913"/>
        <v>0.00029+1.5937299531661i</v>
      </c>
      <c r="Z3621" s="12" t="str">
        <f t="shared" si="1914"/>
        <v>-0.00252334178156387-0.00492258591730874i</v>
      </c>
      <c r="AA3621" s="12" t="str">
        <f t="shared" si="1915"/>
        <v>0.00445910030136602-7.53108895569057i</v>
      </c>
      <c r="AB3621" s="12" t="str">
        <f t="shared" si="1916"/>
        <v>0.470426085563315+0.138568231506864i</v>
      </c>
      <c r="AC3621" s="12" t="str">
        <f t="shared" si="1917"/>
        <v>1.02879419763708-0.0855018677002495i</v>
      </c>
      <c r="AD3621" s="12" t="str">
        <f t="shared" si="1918"/>
        <v>0.443005863998522+0.17150763552726i</v>
      </c>
      <c r="AE3621" s="12" t="str">
        <f t="shared" si="1919"/>
        <v>-0.00027359413474786-0.00261350680998748i</v>
      </c>
      <c r="AF3621" s="12" t="str">
        <f t="shared" si="1920"/>
        <v>-13.6723702421587-0.190804362969158i</v>
      </c>
      <c r="AG3621" s="12" t="str">
        <f t="shared" si="1921"/>
        <v>1.00468288509569-0.0120746975156965i</v>
      </c>
      <c r="AH3621" s="12" t="str">
        <f t="shared" si="1922"/>
        <v>0.00279842154556436+0.0356518721640383i</v>
      </c>
      <c r="AI3621" s="12">
        <f t="shared" si="1923"/>
        <v>-28.93167775653211</v>
      </c>
      <c r="AJ3621" s="12">
        <f t="shared" si="1924"/>
        <v>85.51188597008661</v>
      </c>
      <c r="AK3621" s="12"/>
      <c r="AL3621" s="12"/>
      <c r="AM3621" s="12"/>
      <c r="AN3621" s="12"/>
    </row>
    <row r="3622" spans="1:40" x14ac:dyDescent="0.35">
      <c r="A3622" s="12"/>
      <c r="B3622" s="12">
        <f t="shared" si="1925"/>
        <v>1692000</v>
      </c>
      <c r="C3622" s="29" t="str">
        <f t="shared" si="1892"/>
        <v>-2.41953675001007E-08+0.0013118453073199i</v>
      </c>
      <c r="D3622" s="28" t="str">
        <f t="shared" si="1893"/>
        <v>-5.39906121836167+0.0100574806894526i</v>
      </c>
      <c r="E3622" s="12" t="str">
        <f t="shared" si="1894"/>
        <v>4200</v>
      </c>
      <c r="F3622" s="12" t="str">
        <f t="shared" si="1895"/>
        <v>0.704225352112676</v>
      </c>
      <c r="G3622" s="12" t="str">
        <f t="shared" si="1891"/>
        <v>0.704225352112676</v>
      </c>
      <c r="H3622" s="12" t="str">
        <f t="shared" si="1896"/>
        <v>8.27331522463372+0.200749237147904i</v>
      </c>
      <c r="I3622" s="12" t="str">
        <f t="shared" si="1897"/>
        <v>6644.46846234241i</v>
      </c>
      <c r="J3622" s="12" t="str">
        <f t="shared" si="1898"/>
        <v>-37762.2554067518+1437.04437673633i</v>
      </c>
      <c r="K3622" s="12" t="str">
        <f t="shared" si="1899"/>
        <v>0.00668630354754801-0.175700838733323i</v>
      </c>
      <c r="L3622" s="12" t="str">
        <f t="shared" si="1900"/>
        <v>0.00036435222187329-0.00802421045431538i</v>
      </c>
      <c r="M3622" s="12" t="str">
        <f t="shared" si="1901"/>
        <v>0.0070506557694213-0.183725049187638i</v>
      </c>
      <c r="N3622" s="12" t="str">
        <f t="shared" si="1902"/>
        <v>-21.2622990794957i</v>
      </c>
      <c r="O3622" s="12" t="str">
        <f t="shared" si="1903"/>
        <v>-0.745941145424169-0.666011867434266i</v>
      </c>
      <c r="P3622" s="12" t="str">
        <f t="shared" si="1904"/>
        <v>1.74594114542417+0.666011867434266i</v>
      </c>
      <c r="Q3622" s="12" t="str">
        <f t="shared" si="1905"/>
        <v>-1.74594114542417+20.5962872120614i</v>
      </c>
      <c r="R3622" s="12" t="str">
        <f t="shared" si="1906"/>
        <v>0.024971158442184-0.0868865004635065i</v>
      </c>
      <c r="S3622" s="12" t="str">
        <f t="shared" si="1907"/>
        <v>2.17735973678815i</v>
      </c>
      <c r="T3622" s="12" t="str">
        <f t="shared" si="1908"/>
        <v>0.189183167779664+0.0543711949729689i</v>
      </c>
      <c r="U3622" s="12" t="str">
        <f t="shared" si="1909"/>
        <v>0.001-0.000940632051370536i</v>
      </c>
      <c r="V3622" s="12" t="str">
        <f t="shared" si="1910"/>
        <v>0.0015-0.000285906398592869i</v>
      </c>
      <c r="W3622" s="12" t="str">
        <f t="shared" si="1911"/>
        <v>0.000665290381629423-0.000352340096875743i</v>
      </c>
      <c r="X3622" s="12" t="str">
        <f t="shared" si="1912"/>
        <v>0.000653373141414678-0.000335275986019016i</v>
      </c>
      <c r="Y3622" s="12" t="str">
        <f t="shared" si="1913"/>
        <v>0.00029+1.59467243096218i</v>
      </c>
      <c r="Z3622" s="12" t="str">
        <f t="shared" si="1914"/>
        <v>-0.00252059056839424-0.00491919512127041i</v>
      </c>
      <c r="AA3622" s="12" t="str">
        <f t="shared" si="1915"/>
        <v>0.00445352881947539-7.52663623325015i</v>
      </c>
      <c r="AB3622" s="12" t="str">
        <f t="shared" si="1916"/>
        <v>0.472236520599262+0.135720657583887i</v>
      </c>
      <c r="AC3622" s="12" t="str">
        <f t="shared" si="1917"/>
        <v>1.02826486163887-0.0858047583378749i</v>
      </c>
      <c r="AD3622" s="12" t="str">
        <f t="shared" si="1918"/>
        <v>0.445142023068938+0.169135373372731i</v>
      </c>
      <c r="AE3622" s="12" t="str">
        <f t="shared" si="1919"/>
        <v>-0.000290010881414108-0.0026160614950583i</v>
      </c>
      <c r="AF3622" s="12" t="str">
        <f t="shared" si="1920"/>
        <v>-13.6723764429954-0.190691756458451i</v>
      </c>
      <c r="AG3622" s="12" t="str">
        <f t="shared" si="1921"/>
        <v>1.00461551043422-0.0121258011664579i</v>
      </c>
      <c r="AH3622" s="12" t="str">
        <f t="shared" si="1922"/>
        <v>0.00301951020926387+0.0356949438375181i</v>
      </c>
      <c r="AI3622" s="12">
        <f t="shared" si="1923"/>
        <v>-28.91689925979707</v>
      </c>
      <c r="AJ3622" s="12">
        <f t="shared" si="1924"/>
        <v>85.164741261660595</v>
      </c>
      <c r="AK3622" s="12"/>
      <c r="AL3622" s="12"/>
      <c r="AM3622" s="12"/>
      <c r="AN3622" s="12"/>
    </row>
    <row r="3623" spans="1:40" x14ac:dyDescent="0.35">
      <c r="A3623" s="12"/>
      <c r="B3623" s="12">
        <f t="shared" si="1925"/>
        <v>1693000</v>
      </c>
      <c r="C3623" s="29" t="str">
        <f t="shared" si="1892"/>
        <v>-2.41667931093344E-08+0.00131107044299242i</v>
      </c>
      <c r="D3623" s="28" t="str">
        <f t="shared" si="1893"/>
        <v>-5.3990612181426+0.0100515400629419i</v>
      </c>
      <c r="E3623" s="12" t="str">
        <f t="shared" si="1894"/>
        <v>4200</v>
      </c>
      <c r="F3623" s="12" t="str">
        <f t="shared" si="1895"/>
        <v>0.704225352112676</v>
      </c>
      <c r="G3623" s="12" t="str">
        <f t="shared" si="1891"/>
        <v>0.704225352112676</v>
      </c>
      <c r="H3623" s="12" t="str">
        <f t="shared" si="1896"/>
        <v>8.2733214147148+0.200630822750095i</v>
      </c>
      <c r="I3623" s="12" t="str">
        <f t="shared" si="1897"/>
        <v>6648.3954531594i</v>
      </c>
      <c r="J3623" s="12" t="str">
        <f t="shared" si="1898"/>
        <v>-37806.9060152165+1437.89369374386i</v>
      </c>
      <c r="K3623" s="12" t="str">
        <f t="shared" si="1899"/>
        <v>0.0066784181049108-0.175597352378166i</v>
      </c>
      <c r="L3623" s="12" t="str">
        <f t="shared" si="1900"/>
        <v>0.000363922811288976-0.00801949030091769i</v>
      </c>
      <c r="M3623" s="12" t="str">
        <f t="shared" si="1901"/>
        <v>0.00704234091619978-0.183616842679084i</v>
      </c>
      <c r="N3623" s="12" t="str">
        <f t="shared" si="1902"/>
        <v>-21.2748654501101i</v>
      </c>
      <c r="O3623" s="12" t="str">
        <f t="shared" si="1903"/>
        <v>-0.754251380736116-0.656585755752942i</v>
      </c>
      <c r="P3623" s="12" t="str">
        <f t="shared" si="1904"/>
        <v>1.75425138073612+0.656585755752942i</v>
      </c>
      <c r="Q3623" s="12" t="str">
        <f t="shared" si="1905"/>
        <v>-1.75425138073612+20.6182796943572i</v>
      </c>
      <c r="R3623" s="12" t="str">
        <f t="shared" si="1906"/>
        <v>0.0244289916872585-0.087160810687097i</v>
      </c>
      <c r="S3623" s="12" t="str">
        <f t="shared" si="1907"/>
        <v>2.17864659242456i</v>
      </c>
      <c r="T3623" s="12" t="str">
        <f t="shared" si="1908"/>
        <v>0.189892603196406+0.0532221394958136i</v>
      </c>
      <c r="U3623" s="12" t="str">
        <f t="shared" si="1909"/>
        <v>0.001-0.000940076450631399i</v>
      </c>
      <c r="V3623" s="12" t="str">
        <f t="shared" si="1910"/>
        <v>0.0015-0.000285737522988266i</v>
      </c>
      <c r="W3623" s="12" t="str">
        <f t="shared" si="1911"/>
        <v>0.000665228219556321-0.000352162460702835i</v>
      </c>
      <c r="X3623" s="12" t="str">
        <f t="shared" si="1912"/>
        <v>0.000653309636644774-0.000335108539339094i</v>
      </c>
      <c r="Y3623" s="12" t="str">
        <f t="shared" si="1913"/>
        <v>0.00029+1.59561490875826i</v>
      </c>
      <c r="Z3623" s="12" t="str">
        <f t="shared" si="1914"/>
        <v>-0.00251784379238544-0.00491580896653618i</v>
      </c>
      <c r="AA3623" s="12" t="str">
        <f t="shared" si="1915"/>
        <v>0.00444796778468653-7.52218877374513i</v>
      </c>
      <c r="AB3623" s="12" t="str">
        <f t="shared" si="1916"/>
        <v>0.474007403901006+0.132852400503325i</v>
      </c>
      <c r="AC3623" s="12" t="str">
        <f t="shared" si="1917"/>
        <v>1.02773206005783-0.0861001510149321i</v>
      </c>
      <c r="AD3623" s="12" t="str">
        <f t="shared" si="1918"/>
        <v>0.447248242966726+0.166736592565071i</v>
      </c>
      <c r="AE3623" s="12" t="str">
        <f t="shared" si="1919"/>
        <v>-0.000306455975428-0.00261840361759685i</v>
      </c>
      <c r="AF3623" s="12" t="str">
        <f t="shared" si="1920"/>
        <v>-13.6723826328574-0.190579282687153i</v>
      </c>
      <c r="AG3623" s="12" t="str">
        <f t="shared" si="1921"/>
        <v>1.00454749276336-0.012176029545452i</v>
      </c>
      <c r="AH3623" s="12" t="str">
        <f t="shared" si="1922"/>
        <v>0.00324111831806452+0.0357351787924594i</v>
      </c>
      <c r="AI3623" s="12">
        <f t="shared" si="1923"/>
        <v>-28.9025011393143</v>
      </c>
      <c r="AJ3623" s="12">
        <f t="shared" si="1924"/>
        <v>84.817552375599405</v>
      </c>
      <c r="AK3623" s="12"/>
      <c r="AL3623" s="12"/>
      <c r="AM3623" s="12"/>
      <c r="AN3623" s="12"/>
    </row>
    <row r="3624" spans="1:40" x14ac:dyDescent="0.35">
      <c r="A3624" s="12"/>
      <c r="B3624" s="12">
        <f t="shared" si="1925"/>
        <v>1694000</v>
      </c>
      <c r="C3624" s="29" t="str">
        <f t="shared" si="1892"/>
        <v>-2.41382693076276E-08+0.00131029649349885i</v>
      </c>
      <c r="D3624" s="28" t="str">
        <f t="shared" si="1893"/>
        <v>-5.39906121792391+0.0100456064501579i</v>
      </c>
      <c r="E3624" s="12" t="str">
        <f t="shared" si="1894"/>
        <v>4200</v>
      </c>
      <c r="F3624" s="12" t="str">
        <f t="shared" si="1895"/>
        <v>0.704225352112676</v>
      </c>
      <c r="G3624" s="12" t="str">
        <f t="shared" si="1891"/>
        <v>0.704225352112676</v>
      </c>
      <c r="H3624" s="12" t="str">
        <f t="shared" si="1896"/>
        <v>8.27332759384668+0.200512547871019i</v>
      </c>
      <c r="I3624" s="12" t="str">
        <f t="shared" si="1897"/>
        <v>6652.32244397639i</v>
      </c>
      <c r="J3624" s="12" t="str">
        <f t="shared" si="1898"/>
        <v>-37851.5830051338+1438.74301075139i</v>
      </c>
      <c r="K3624" s="12" t="str">
        <f t="shared" si="1899"/>
        <v>0.00667054659704582-0.175493987682921i</v>
      </c>
      <c r="L3624" s="12" t="str">
        <f t="shared" si="1900"/>
        <v>0.000363494158866247-0.00801477568592541i</v>
      </c>
      <c r="M3624" s="12" t="str">
        <f t="shared" si="1901"/>
        <v>0.00703404075591207-0.183508763368846i</v>
      </c>
      <c r="N3624" s="12" t="str">
        <f t="shared" si="1902"/>
        <v>-21.2874318207244i</v>
      </c>
      <c r="O3624" s="12" t="str">
        <f t="shared" si="1903"/>
        <v>-0.762442511011423-0.647055961569474i</v>
      </c>
      <c r="P3624" s="12" t="str">
        <f t="shared" si="1904"/>
        <v>1.76244251101142+0.647055961569474i</v>
      </c>
      <c r="Q3624" s="12" t="str">
        <f t="shared" si="1905"/>
        <v>-1.76244251101142+20.6403758591549i</v>
      </c>
      <c r="R3624" s="12" t="str">
        <f t="shared" si="1906"/>
        <v>0.023883772135079-0.0874274915660125i</v>
      </c>
      <c r="S3624" s="12" t="str">
        <f t="shared" si="1907"/>
        <v>2.17993344806096i</v>
      </c>
      <c r="T3624" s="12" t="str">
        <f t="shared" si="1908"/>
        <v>0.190586113144818+0.052065033743125i</v>
      </c>
      <c r="U3624" s="12" t="str">
        <f t="shared" si="1909"/>
        <v>0.001-0.000939521505855346i</v>
      </c>
      <c r="V3624" s="12" t="str">
        <f t="shared" si="1910"/>
        <v>0.0015-0.000285568846764542i</v>
      </c>
      <c r="W3624" s="12" t="str">
        <f t="shared" si="1911"/>
        <v>0.000665166139114737-0.00035198499425147i</v>
      </c>
      <c r="X3624" s="12" t="str">
        <f t="shared" si="1912"/>
        <v>0.000653246215576646-0.000334941250483052i</v>
      </c>
      <c r="Y3624" s="12" t="str">
        <f t="shared" si="1913"/>
        <v>0.00029+1.59655738655433i</v>
      </c>
      <c r="Z3624" s="12" t="str">
        <f t="shared" si="1914"/>
        <v>-0.00251510144404508-0.00491242744387421i</v>
      </c>
      <c r="AA3624" s="12" t="str">
        <f t="shared" si="1915"/>
        <v>0.00444241717102168-7.51774656784916i</v>
      </c>
      <c r="AB3624" s="12" t="str">
        <f t="shared" si="1916"/>
        <v>0.475738534259392+0.129964048431477i</v>
      </c>
      <c r="AC3624" s="12" t="str">
        <f t="shared" si="1917"/>
        <v>1.02719590604921-0.0863880176953781i</v>
      </c>
      <c r="AD3624" s="12" t="str">
        <f t="shared" si="1918"/>
        <v>0.449324196154416+0.164311670291782i</v>
      </c>
      <c r="AE3624" s="12" t="str">
        <f t="shared" si="1919"/>
        <v>-0.000322926776102209-0.00262053303160999i</v>
      </c>
      <c r="AF3624" s="12" t="str">
        <f t="shared" si="1920"/>
        <v>-13.6723888117706-0.190466941420861i</v>
      </c>
      <c r="AG3624" s="12" t="str">
        <f t="shared" si="1921"/>
        <v>1.00447884348292-0.0122253752828715i</v>
      </c>
      <c r="AH3624" s="12" t="str">
        <f t="shared" si="1922"/>
        <v>0.00346321122231238+0.0357725726804662i</v>
      </c>
      <c r="AI3624" s="12">
        <f t="shared" si="1923"/>
        <v>-28.888481621216428</v>
      </c>
      <c r="AJ3624" s="12">
        <f t="shared" si="1924"/>
        <v>84.470318698031207</v>
      </c>
      <c r="AK3624" s="12"/>
      <c r="AL3624" s="12"/>
      <c r="AM3624" s="12"/>
      <c r="AN3624" s="12"/>
    </row>
    <row r="3625" spans="1:40" x14ac:dyDescent="0.35">
      <c r="A3625" s="12"/>
      <c r="B3625" s="12">
        <f t="shared" si="1925"/>
        <v>1695000</v>
      </c>
      <c r="C3625" s="29" t="str">
        <f t="shared" si="1892"/>
        <v>-2.41097959756324E-08+0.00130952345722002i</v>
      </c>
      <c r="D3625" s="28" t="str">
        <f t="shared" si="1893"/>
        <v>-5.39906121770562+0.0100396798386868i</v>
      </c>
      <c r="E3625" s="12" t="str">
        <f t="shared" si="1894"/>
        <v>4200</v>
      </c>
      <c r="F3625" s="12" t="str">
        <f t="shared" si="1895"/>
        <v>0.704225352112676</v>
      </c>
      <c r="G3625" s="12" t="str">
        <f t="shared" si="1891"/>
        <v>0.704225352112676</v>
      </c>
      <c r="H3625" s="12" t="str">
        <f t="shared" si="1896"/>
        <v>8.27333376205521+0.200394412264416i</v>
      </c>
      <c r="I3625" s="12" t="str">
        <f t="shared" si="1897"/>
        <v>6656.24943479337i</v>
      </c>
      <c r="J3625" s="12" t="str">
        <f t="shared" si="1898"/>
        <v>-37896.2863765037+1439.59232775891i</v>
      </c>
      <c r="K3625" s="12" t="str">
        <f t="shared" si="1899"/>
        <v>0.00666268899115442-0.175390744433483i</v>
      </c>
      <c r="L3625" s="12" t="str">
        <f t="shared" si="1900"/>
        <v>0.000363066262822575-0.00801006659961685i</v>
      </c>
      <c r="M3625" s="12" t="str">
        <f t="shared" si="1901"/>
        <v>0.00702575525397699-0.1834008110331i</v>
      </c>
      <c r="N3625" s="12" t="str">
        <f t="shared" si="1902"/>
        <v>-21.2999981913388i</v>
      </c>
      <c r="O3625" s="12" t="str">
        <f t="shared" si="1903"/>
        <v>-0.770513242775791-0.637423989748687i</v>
      </c>
      <c r="P3625" s="12" t="str">
        <f t="shared" si="1904"/>
        <v>1.77051324277579+0.637423989748687i</v>
      </c>
      <c r="Q3625" s="12" t="str">
        <f t="shared" si="1905"/>
        <v>-1.77051324277579+20.6625742015901i</v>
      </c>
      <c r="R3625" s="12" t="str">
        <f t="shared" si="1906"/>
        <v>0.0233356133492544-0.0876865214160736i</v>
      </c>
      <c r="S3625" s="12" t="str">
        <f t="shared" si="1907"/>
        <v>2.18122030369735i</v>
      </c>
      <c r="T3625" s="12" t="str">
        <f t="shared" si="1908"/>
        <v>0.191263620873332+0.0509001136366246i</v>
      </c>
      <c r="U3625" s="12" t="str">
        <f t="shared" si="1909"/>
        <v>0.001-0.000938967215881388i</v>
      </c>
      <c r="V3625" s="12" t="str">
        <f t="shared" si="1910"/>
        <v>0.0015-0.000285400369568811i</v>
      </c>
      <c r="W3625" s="12" t="str">
        <f t="shared" si="1911"/>
        <v>0.000665104140176382-0.000351807697284081i</v>
      </c>
      <c r="X3625" s="12" t="str">
        <f t="shared" si="1912"/>
        <v>0.000653182878077415-0.000334774119233524i</v>
      </c>
      <c r="Y3625" s="12" t="str">
        <f t="shared" si="1913"/>
        <v>0.00029+1.59749986435041i</v>
      </c>
      <c r="Z3625" s="12" t="str">
        <f t="shared" si="1914"/>
        <v>-0.00251236351390619-0.00490905054407615i</v>
      </c>
      <c r="AA3625" s="12" t="str">
        <f t="shared" si="1915"/>
        <v>0.00443687695258307-7.51330960625786i</v>
      </c>
      <c r="AB3625" s="12" t="str">
        <f t="shared" si="1916"/>
        <v>0.477429720088172+0.127056190273025i</v>
      </c>
      <c r="AC3625" s="12" t="str">
        <f t="shared" si="1917"/>
        <v>1.02665651270716-0.0866683321791157i</v>
      </c>
      <c r="AD3625" s="12" t="str">
        <f t="shared" si="1918"/>
        <v>0.451369559828413+0.161860987743205i</v>
      </c>
      <c r="AE3625" s="12" t="str">
        <f t="shared" si="1919"/>
        <v>-0.000339420643455317-0.00262244962318593i</v>
      </c>
      <c r="AF3625" s="12" t="str">
        <f t="shared" si="1920"/>
        <v>-13.6723949797608-0.190354732425729i</v>
      </c>
      <c r="AG3625" s="12" t="str">
        <f t="shared" si="1921"/>
        <v>1.00440957407474-0.0122738311550135i</v>
      </c>
      <c r="AH3625" s="12" t="str">
        <f t="shared" si="1922"/>
        <v>0.00368575423480561+0.0358071215587281i</v>
      </c>
      <c r="AI3625" s="12">
        <f t="shared" si="1923"/>
        <v>-28.874838976575919</v>
      </c>
      <c r="AJ3625" s="12">
        <f t="shared" si="1924"/>
        <v>84.123039622009031</v>
      </c>
      <c r="AK3625" s="12"/>
      <c r="AL3625" s="12"/>
      <c r="AM3625" s="12"/>
      <c r="AN3625" s="12"/>
    </row>
    <row r="3626" spans="1:40" x14ac:dyDescent="0.35">
      <c r="A3626" s="12"/>
      <c r="B3626" s="12">
        <f t="shared" si="1925"/>
        <v>1696000</v>
      </c>
      <c r="C3626" s="29" t="str">
        <f t="shared" si="1892"/>
        <v>-2.40813729943511E-08+0.00130875133254058i</v>
      </c>
      <c r="D3626" s="28" t="str">
        <f t="shared" si="1893"/>
        <v>-5.39906121748771+0.0100337602161445i</v>
      </c>
      <c r="E3626" s="12" t="str">
        <f t="shared" si="1894"/>
        <v>4200</v>
      </c>
      <c r="F3626" s="12" t="str">
        <f t="shared" si="1895"/>
        <v>0.704225352112676</v>
      </c>
      <c r="G3626" s="12" t="str">
        <f t="shared" si="1891"/>
        <v>0.704225352112676</v>
      </c>
      <c r="H3626" s="12" t="str">
        <f t="shared" si="1896"/>
        <v>8.27333991936608+0.200276415684599i</v>
      </c>
      <c r="I3626" s="12" t="str">
        <f t="shared" si="1897"/>
        <v>6660.17642561036i</v>
      </c>
      <c r="J3626" s="12" t="str">
        <f t="shared" si="1898"/>
        <v>-37941.0161293262+1440.44164476644i</v>
      </c>
      <c r="K3626" s="12" t="str">
        <f t="shared" si="1899"/>
        <v>0.00665484525453453-0.175287622416252i</v>
      </c>
      <c r="L3626" s="12" t="str">
        <f t="shared" si="1900"/>
        <v>0.000362639121380662-0.00800536303229298i</v>
      </c>
      <c r="M3626" s="12" t="str">
        <f t="shared" si="1901"/>
        <v>0.00701748437591519-0.183292985448545i</v>
      </c>
      <c r="N3626" s="12" t="str">
        <f t="shared" si="1902"/>
        <v>-21.3125645619532i</v>
      </c>
      <c r="O3626" s="12" t="str">
        <f t="shared" si="1903"/>
        <v>-0.778462301567049-0.627691361290668i</v>
      </c>
      <c r="P3626" s="12" t="str">
        <f t="shared" si="1904"/>
        <v>1.77846230156705+0.627691361290668i</v>
      </c>
      <c r="Q3626" s="12" t="str">
        <f t="shared" si="1905"/>
        <v>-1.77846230156705+20.6848732006625i</v>
      </c>
      <c r="R3626" s="12" t="str">
        <f t="shared" si="1906"/>
        <v>0.0227846287291985-0.0879378803617163i</v>
      </c>
      <c r="S3626" s="12" t="str">
        <f t="shared" si="1907"/>
        <v>2.18250715933376i</v>
      </c>
      <c r="T3626" s="12" t="str">
        <f t="shared" si="1908"/>
        <v>0.191925053466082+0.0497276153242374i</v>
      </c>
      <c r="U3626" s="12" t="str">
        <f t="shared" si="1909"/>
        <v>0.001-0.000938413579551268i</v>
      </c>
      <c r="V3626" s="12" t="str">
        <f t="shared" si="1910"/>
        <v>0.0015-0.000285232091049018i</v>
      </c>
      <c r="W3626" s="12" t="str">
        <f t="shared" si="1911"/>
        <v>0.000665042222613186-0.00035163056956356i</v>
      </c>
      <c r="X3626" s="12" t="str">
        <f t="shared" si="1912"/>
        <v>0.000653119624014444-0.000334607145373562i</v>
      </c>
      <c r="Y3626" s="12" t="str">
        <f t="shared" si="1913"/>
        <v>0.00029+1.59844234214649i</v>
      </c>
      <c r="Z3626" s="12" t="str">
        <f t="shared" si="1914"/>
        <v>-0.00250962999252722-0.00490567825795724i</v>
      </c>
      <c r="AA3626" s="12" t="str">
        <f t="shared" si="1915"/>
        <v>0.0044313471035528-7.50887787968887i</v>
      </c>
      <c r="AB3626" s="12" t="str">
        <f t="shared" si="1916"/>
        <v>0.479080779375724+0.124129415497295i</v>
      </c>
      <c r="AC3626" s="12" t="str">
        <f t="shared" si="1917"/>
        <v>1.02611399303255-0.0869410700889484i</v>
      </c>
      <c r="AD3626" s="12" t="str">
        <f t="shared" si="1918"/>
        <v>0.453384015966773+0.159384930053754i</v>
      </c>
      <c r="AE3626" s="12" t="str">
        <f t="shared" si="1919"/>
        <v>-0.000355934938591919-0.0026241533104533i</v>
      </c>
      <c r="AF3626" s="12" t="str">
        <f t="shared" si="1920"/>
        <v>-13.6724011368538-0.190242655468455i</v>
      </c>
      <c r="AG3626" s="12" t="str">
        <f t="shared" si="1921"/>
        <v>1.00433969610085-0.0123213900851483i</v>
      </c>
      <c r="AH3626" s="12" t="str">
        <f t="shared" si="1922"/>
        <v>0.00390871263522568+0.0358388218905042i</v>
      </c>
      <c r="AI3626" s="12">
        <f t="shared" si="1923"/>
        <v>-28.861571520700878</v>
      </c>
      <c r="AJ3626" s="12">
        <f t="shared" si="1924"/>
        <v>83.775714547613461</v>
      </c>
      <c r="AK3626" s="12"/>
      <c r="AL3626" s="12"/>
      <c r="AM3626" s="12"/>
      <c r="AN3626" s="12"/>
    </row>
    <row r="3627" spans="1:40" x14ac:dyDescent="0.35">
      <c r="A3627" s="12"/>
      <c r="B3627" s="12">
        <f t="shared" si="1925"/>
        <v>1697000</v>
      </c>
      <c r="C3627" s="29" t="str">
        <f t="shared" si="1892"/>
        <v>-2.40530002451368E-08+0.00130798011784898i</v>
      </c>
      <c r="D3627" s="28" t="str">
        <f t="shared" si="1893"/>
        <v>-5.39906121727019+0.0100278475701755i</v>
      </c>
      <c r="E3627" s="12" t="str">
        <f t="shared" si="1894"/>
        <v>4200</v>
      </c>
      <c r="F3627" s="12" t="str">
        <f t="shared" si="1895"/>
        <v>0.704225352112676</v>
      </c>
      <c r="G3627" s="12" t="str">
        <f t="shared" si="1891"/>
        <v>0.704225352112676</v>
      </c>
      <c r="H3627" s="12" t="str">
        <f t="shared" si="1896"/>
        <v>8.27334606580495+0.200158557886463i</v>
      </c>
      <c r="I3627" s="12" t="str">
        <f t="shared" si="1897"/>
        <v>6664.10341642735i</v>
      </c>
      <c r="J3627" s="12" t="str">
        <f t="shared" si="1898"/>
        <v>-37985.7722636012+1441.29096177397i</v>
      </c>
      <c r="K3627" s="12" t="str">
        <f t="shared" si="1899"/>
        <v>0.00664701535457998-0.175184621418123i</v>
      </c>
      <c r="L3627" s="12" t="str">
        <f t="shared" si="1900"/>
        <v>0.000362212732768433-0.00800066497427748i</v>
      </c>
      <c r="M3627" s="12" t="str">
        <f t="shared" si="1901"/>
        <v>0.00700922808734841-0.1831852863924i</v>
      </c>
      <c r="N3627" s="12" t="str">
        <f t="shared" si="1902"/>
        <v>-21.3251309325675i</v>
      </c>
      <c r="O3627" s="12" t="str">
        <f t="shared" si="1903"/>
        <v>-0.786288432136609-0.617859613090347i</v>
      </c>
      <c r="P3627" s="12" t="str">
        <f t="shared" si="1904"/>
        <v>1.78628843213661+0.617859613090347i</v>
      </c>
      <c r="Q3627" s="12" t="str">
        <f t="shared" si="1905"/>
        <v>-1.78628843213661+20.7072713194772i</v>
      </c>
      <c r="R3627" s="12" t="str">
        <f t="shared" si="1906"/>
        <v>0.0222309314791611-0.0881815503212114i</v>
      </c>
      <c r="S3627" s="12" t="str">
        <f t="shared" si="1907"/>
        <v>2.18379401497015i</v>
      </c>
      <c r="T3627" s="12" t="str">
        <f t="shared" si="1908"/>
        <v>0.192570341822251+0.0485477751114035i</v>
      </c>
      <c r="U3627" s="12" t="str">
        <f t="shared" si="1909"/>
        <v>0.001-0.000937860595709456i</v>
      </c>
      <c r="V3627" s="12" t="str">
        <f t="shared" si="1910"/>
        <v>0.0015-0.000285064010853939i</v>
      </c>
      <c r="W3627" s="12" t="str">
        <f t="shared" si="1911"/>
        <v>0.000664980386297282-0.000351453610853256i</v>
      </c>
      <c r="X3627" s="12" t="str">
        <f t="shared" si="1912"/>
        <v>0.000653056453255297-0.000334440328686629i</v>
      </c>
      <c r="Y3627" s="12" t="str">
        <f t="shared" si="1913"/>
        <v>0.00029+1.59938481994256i</v>
      </c>
      <c r="Z3627" s="12" t="str">
        <f t="shared" si="1914"/>
        <v>-0.00250690087049206-0.004902310576356i</v>
      </c>
      <c r="AA3627" s="12" t="str">
        <f t="shared" si="1915"/>
        <v>0.00442582759819238-7.50445137888177i</v>
      </c>
      <c r="AB3627" s="12" t="str">
        <f t="shared" si="1916"/>
        <v>0.480691539633505+0.1211843139668i</v>
      </c>
      <c r="AC3627" s="12" t="str">
        <f t="shared" si="1917"/>
        <v>1.02556845990122-0.0872062088569652i</v>
      </c>
      <c r="AD3627" s="12" t="str">
        <f t="shared" si="1918"/>
        <v>0.45536725137641+0.156883886242417i</v>
      </c>
      <c r="AE3627" s="12" t="str">
        <f t="shared" si="1919"/>
        <v>-0.000372467024083062-0.00262564404353603i</v>
      </c>
      <c r="AF3627" s="12" t="str">
        <f t="shared" si="1920"/>
        <v>-13.6724072830751-0.190130710316288i</v>
      </c>
      <c r="AG3627" s="12" t="str">
        <f t="shared" si="1921"/>
        <v>1.00426922120165-0.0123680451443702i</v>
      </c>
      <c r="AH3627" s="12" t="str">
        <f t="shared" si="1922"/>
        <v>0.00413205167459686+0.0358676705455665i</v>
      </c>
      <c r="AI3627" s="12">
        <f t="shared" si="1923"/>
        <v>-28.84867761245086</v>
      </c>
      <c r="AJ3627" s="12">
        <f t="shared" si="1924"/>
        <v>83.428342882028034</v>
      </c>
      <c r="AK3627" s="12"/>
      <c r="AL3627" s="12"/>
      <c r="AM3627" s="12"/>
      <c r="AN3627" s="12"/>
    </row>
    <row r="3628" spans="1:40" x14ac:dyDescent="0.35">
      <c r="A3628" s="12"/>
      <c r="B3628" s="12">
        <f t="shared" si="1925"/>
        <v>1698000</v>
      </c>
      <c r="C3628" s="29" t="str">
        <f t="shared" si="1892"/>
        <v>-2.40246776096918E-08+0.00130720981153745i</v>
      </c>
      <c r="D3628" s="28" t="str">
        <f t="shared" si="1893"/>
        <v>-5.39906121705305+0.0100219418884538i</v>
      </c>
      <c r="E3628" s="12" t="str">
        <f t="shared" si="1894"/>
        <v>4200</v>
      </c>
      <c r="F3628" s="12" t="str">
        <f t="shared" si="1895"/>
        <v>0.704225352112676</v>
      </c>
      <c r="G3628" s="12" t="str">
        <f t="shared" si="1891"/>
        <v>0.704225352112676</v>
      </c>
      <c r="H3628" s="12" t="str">
        <f t="shared" si="1896"/>
        <v>8.27335220139739+0.200040838625475i</v>
      </c>
      <c r="I3628" s="12" t="str">
        <f t="shared" si="1897"/>
        <v>6668.03040724433i</v>
      </c>
      <c r="J3628" s="12" t="str">
        <f t="shared" si="1898"/>
        <v>-38030.5547793288+1442.1402787815i</v>
      </c>
      <c r="K3628" s="12" t="str">
        <f t="shared" si="1899"/>
        <v>0.00663919925878032-0.175081741226492i</v>
      </c>
      <c r="L3628" s="12" t="str">
        <f t="shared" si="1900"/>
        <v>0.000361787095219001-0.0079959724159165i</v>
      </c>
      <c r="M3628" s="12" t="str">
        <f t="shared" si="1901"/>
        <v>0.00700098635399932-0.183077713642408i</v>
      </c>
      <c r="N3628" s="12" t="str">
        <f t="shared" si="1902"/>
        <v>-21.3376973031819i</v>
      </c>
      <c r="O3628" s="12" t="str">
        <f t="shared" si="1903"/>
        <v>-0.793990398647851-0.607930297694585i</v>
      </c>
      <c r="P3628" s="12" t="str">
        <f t="shared" si="1904"/>
        <v>1.79399039864785+0.607930297694585i</v>
      </c>
      <c r="Q3628" s="12" t="str">
        <f t="shared" si="1905"/>
        <v>-1.79399039864785+20.7297670054873i</v>
      </c>
      <c r="R3628" s="12" t="str">
        <f t="shared" si="1906"/>
        <v>0.0216746345778454-0.0884175149913423i</v>
      </c>
      <c r="S3628" s="12" t="str">
        <f t="shared" si="1907"/>
        <v>2.18508087060656i</v>
      </c>
      <c r="T3628" s="12" t="str">
        <f t="shared" si="1908"/>
        <v>0.193199420634151+0.0473608293934375i</v>
      </c>
      <c r="U3628" s="12" t="str">
        <f t="shared" si="1909"/>
        <v>0.001-0.000937308263203156i</v>
      </c>
      <c r="V3628" s="12" t="str">
        <f t="shared" si="1910"/>
        <v>0.0015-0.000284896128633177i</v>
      </c>
      <c r="W3628" s="12" t="str">
        <f t="shared" si="1911"/>
        <v>0.000664918631101024-0.000351276820916975i</v>
      </c>
      <c r="X3628" s="12" t="str">
        <f t="shared" si="1912"/>
        <v>0.000652993365667782-0.000334273668956603i</v>
      </c>
      <c r="Y3628" s="12" t="str">
        <f t="shared" si="1913"/>
        <v>0.00029+1.60032729773864i</v>
      </c>
      <c r="Z3628" s="12" t="str">
        <f t="shared" si="1914"/>
        <v>-0.00250417613840971-0.00489894749013419i</v>
      </c>
      <c r="AA3628" s="12" t="str">
        <f t="shared" si="1915"/>
        <v>0.00442031841084226-7.50003009459775i</v>
      </c>
      <c r="AB3628" s="12" t="str">
        <f t="shared" si="1916"/>
        <v>0.482261837841326+0.118221475768397i</v>
      </c>
      <c r="AC3628" s="12" t="str">
        <f t="shared" si="1917"/>
        <v>1.02502002603289-0.0874637277103715i</v>
      </c>
      <c r="AD3628" s="12" t="str">
        <f t="shared" si="1918"/>
        <v>0.457318957739603+0.154358249152732i</v>
      </c>
      <c r="AE3628" s="12" t="str">
        <f t="shared" si="1919"/>
        <v>-0.000389014264345628-0.00262692180450418i</v>
      </c>
      <c r="AF3628" s="12" t="str">
        <f t="shared" si="1920"/>
        <v>-13.6724134184504-0.190018896737021i</v>
      </c>
      <c r="AG3628" s="12" t="str">
        <f t="shared" si="1921"/>
        <v>1.00419816109404-0.0124137895524247i</v>
      </c>
      <c r="AH3628" s="12" t="str">
        <f t="shared" si="1922"/>
        <v>0.00435573657975644+0.0358936648006073i</v>
      </c>
      <c r="AI3628" s="12">
        <f t="shared" si="1923"/>
        <v>-28.836155653571339</v>
      </c>
      <c r="AJ3628" s="12">
        <f t="shared" si="1924"/>
        <v>83.080924039616065</v>
      </c>
      <c r="AK3628" s="12"/>
      <c r="AL3628" s="12"/>
      <c r="AM3628" s="12"/>
      <c r="AN3628" s="12"/>
    </row>
    <row r="3629" spans="1:40" x14ac:dyDescent="0.35">
      <c r="A3629" s="12"/>
      <c r="B3629" s="12">
        <f t="shared" si="1925"/>
        <v>1699000</v>
      </c>
      <c r="C3629" s="29" t="str">
        <f t="shared" si="1892"/>
        <v>-2.39964049700674E-08+0.00130644041200205i</v>
      </c>
      <c r="D3629" s="28" t="str">
        <f t="shared" si="1893"/>
        <v>-5.39906121683629+0.0100160431586824i</v>
      </c>
      <c r="E3629" s="12" t="str">
        <f t="shared" si="1894"/>
        <v>4200</v>
      </c>
      <c r="F3629" s="12" t="str">
        <f t="shared" si="1895"/>
        <v>0.704225352112676</v>
      </c>
      <c r="G3629" s="12" t="str">
        <f t="shared" si="1891"/>
        <v>0.704225352112676</v>
      </c>
      <c r="H3629" s="12" t="str">
        <f t="shared" si="1896"/>
        <v>8.2733583261689+0.19992325765768i</v>
      </c>
      <c r="I3629" s="12" t="str">
        <f t="shared" si="1897"/>
        <v>6671.95739806132i</v>
      </c>
      <c r="J3629" s="12" t="str">
        <f t="shared" si="1898"/>
        <v>-38075.3636765089+1442.98959578902i</v>
      </c>
      <c r="K3629" s="12" t="str">
        <f t="shared" si="1899"/>
        <v>0.00663139693472051-0.174978981629253i</v>
      </c>
      <c r="L3629" s="12" t="str">
        <f t="shared" si="1900"/>
        <v>0.000361362206970654-0.00799128534757873i</v>
      </c>
      <c r="M3629" s="12" t="str">
        <f t="shared" si="1901"/>
        <v>0.00699275914169116-0.182970266976832i</v>
      </c>
      <c r="N3629" s="12" t="str">
        <f t="shared" si="1902"/>
        <v>-21.3502636737962i</v>
      </c>
      <c r="O3629" s="12" t="str">
        <f t="shared" si="1903"/>
        <v>-0.801566984870855-0.597904983057547i</v>
      </c>
      <c r="P3629" s="12" t="str">
        <f t="shared" si="1904"/>
        <v>1.80156698487085+0.597904983057547i</v>
      </c>
      <c r="Q3629" s="12" t="str">
        <f t="shared" si="1905"/>
        <v>-1.80156698487085+20.7523586907387i</v>
      </c>
      <c r="R3629" s="12" t="str">
        <f t="shared" si="1906"/>
        <v>0.0211158507486584-0.0886457598315351i</v>
      </c>
      <c r="S3629" s="12" t="str">
        <f t="shared" si="1907"/>
        <v>2.18636772624295i</v>
      </c>
      <c r="T3629" s="12" t="str">
        <f t="shared" si="1908"/>
        <v>0.193812228363952+0.0461670145890298i</v>
      </c>
      <c r="U3629" s="12" t="str">
        <f t="shared" si="1909"/>
        <v>0.001-0.000936756580882258i</v>
      </c>
      <c r="V3629" s="12" t="str">
        <f t="shared" si="1910"/>
        <v>0.0015-0.00028472844403716i</v>
      </c>
      <c r="W3629" s="12" t="str">
        <f t="shared" si="1911"/>
        <v>0.000664856956896979-0.000351100199518958i</v>
      </c>
      <c r="X3629" s="12" t="str">
        <f t="shared" si="1912"/>
        <v>0.00065293036111993-0.000334107165967749i</v>
      </c>
      <c r="Y3629" s="12" t="str">
        <f t="shared" si="1913"/>
        <v>0.00029+1.60126977553472i</v>
      </c>
      <c r="Z3629" s="12" t="str">
        <f t="shared" si="1914"/>
        <v>-0.00250145578691434-0.00489558899017696i</v>
      </c>
      <c r="AA3629" s="12" t="str">
        <f t="shared" si="1915"/>
        <v>0.00441481951592203-7.49561401762i</v>
      </c>
      <c r="AB3629" s="12" t="str">
        <f t="shared" si="1916"/>
        <v>0.483791520389271+0.115241491047294i</v>
      </c>
      <c r="AC3629" s="12" t="str">
        <f t="shared" si="1917"/>
        <v>1.02446880396061-0.0877136076567293i</v>
      </c>
      <c r="AD3629" s="12" t="str">
        <f t="shared" si="1918"/>
        <v>0.459238831659574+0.151808415392409i</v>
      </c>
      <c r="AE3629" s="12" t="str">
        <f t="shared" si="1919"/>
        <v>-0.000405574026019334-0.00262798660731998i</v>
      </c>
      <c r="AF3629" s="12" t="str">
        <f t="shared" si="1920"/>
        <v>-13.6724195430052-0.189907214498998i</v>
      </c>
      <c r="AG3629" s="12" t="str">
        <f t="shared" si="1921"/>
        <v>1.00412652756953-0.0124586166785101i</v>
      </c>
      <c r="AH3629" s="12" t="str">
        <f t="shared" si="1922"/>
        <v>0.00457973255781748+0.0359168023395963i</v>
      </c>
      <c r="AI3629" s="12">
        <f t="shared" si="1923"/>
        <v>-28.824004088050209</v>
      </c>
      <c r="AJ3629" s="12">
        <f t="shared" si="1924"/>
        <v>82.733457442024445</v>
      </c>
      <c r="AK3629" s="12"/>
      <c r="AL3629" s="12"/>
      <c r="AM3629" s="12"/>
      <c r="AN3629" s="12"/>
    </row>
    <row r="3630" spans="1:40" x14ac:dyDescent="0.35">
      <c r="A3630" s="12"/>
      <c r="B3630" s="12">
        <f t="shared" si="1925"/>
        <v>1700000</v>
      </c>
      <c r="C3630" s="29" t="str">
        <f t="shared" si="1892"/>
        <v>-2.39681822086607E-08+0.00130567191764256i</v>
      </c>
      <c r="D3630" s="28" t="str">
        <f t="shared" si="1893"/>
        <v>-5.39906121661991+0.010010151368593i</v>
      </c>
      <c r="E3630" s="12" t="str">
        <f t="shared" si="1894"/>
        <v>4200</v>
      </c>
      <c r="F3630" s="12" t="str">
        <f t="shared" si="1895"/>
        <v>0.704225352112676</v>
      </c>
      <c r="G3630" s="12" t="str">
        <f t="shared" si="1891"/>
        <v>0.704225352112676</v>
      </c>
      <c r="H3630" s="12" t="str">
        <f t="shared" si="1896"/>
        <v>8.2733644401449+0.199805814739689i</v>
      </c>
      <c r="I3630" s="12" t="str">
        <f t="shared" si="1897"/>
        <v>6675.88438887831i</v>
      </c>
      <c r="J3630" s="12" t="str">
        <f t="shared" si="1898"/>
        <v>-38120.1989551416+1443.83891279655i</v>
      </c>
      <c r="K3630" s="12" t="str">
        <f t="shared" si="1899"/>
        <v>0.00662360835008062-0.174876342414792i</v>
      </c>
      <c r="L3630" s="12" t="str">
        <f t="shared" si="1900"/>
        <v>0.000360938066266844-0.00798660375965528i</v>
      </c>
      <c r="M3630" s="12" t="str">
        <f t="shared" si="1901"/>
        <v>0.00698454641634746-0.182862946174447i</v>
      </c>
      <c r="N3630" s="12" t="str">
        <f t="shared" si="1902"/>
        <v>-21.3628300444106i</v>
      </c>
      <c r="O3630" s="12" t="str">
        <f t="shared" si="1903"/>
        <v>-0.809016994374951-0.587785252292468i</v>
      </c>
      <c r="P3630" s="12" t="str">
        <f t="shared" si="1904"/>
        <v>1.80901699437495+0.587785252292468i</v>
      </c>
      <c r="Q3630" s="12" t="str">
        <f t="shared" si="1905"/>
        <v>-1.80901699437495+20.7750447921181i</v>
      </c>
      <c r="R3630" s="12" t="str">
        <f t="shared" si="1906"/>
        <v>0.0205546924304952-0.0888662720475241i</v>
      </c>
      <c r="S3630" s="12" t="str">
        <f t="shared" si="1907"/>
        <v>2.18765458187935i</v>
      </c>
      <c r="T3630" s="12" t="str">
        <f t="shared" si="1908"/>
        <v>0.194408707219303+0.0449665670746936i</v>
      </c>
      <c r="U3630" s="12" t="str">
        <f t="shared" si="1909"/>
        <v>0.001-0.000936205547599384i</v>
      </c>
      <c r="V3630" s="12" t="str">
        <f t="shared" si="1910"/>
        <v>0.0015-0.000284560956717138i</v>
      </c>
      <c r="W3630" s="12" t="str">
        <f t="shared" si="1911"/>
        <v>0.000664795363557922-0.00035092374642391i</v>
      </c>
      <c r="X3630" s="12" t="str">
        <f t="shared" si="1912"/>
        <v>0.000652867439480002-0.000333940819504757i</v>
      </c>
      <c r="Y3630" s="12" t="str">
        <f t="shared" si="1913"/>
        <v>0.00029+1.60221225333079i</v>
      </c>
      <c r="Z3630" s="12" t="str">
        <f t="shared" si="1914"/>
        <v>-0.00249873980666527-0.00489223506739262i</v>
      </c>
      <c r="AA3630" s="12" t="str">
        <f t="shared" si="1915"/>
        <v>0.00440933088792981-7.49120313875334i</v>
      </c>
      <c r="AB3630" s="12" t="str">
        <f t="shared" si="1916"/>
        <v>0.485280443016838+0.112244949843414i</v>
      </c>
      <c r="AC3630" s="12" t="str">
        <f t="shared" si="1917"/>
        <v>1.02391490600077-0.0879558314687179i</v>
      </c>
      <c r="AD3630" s="12" t="str">
        <f t="shared" si="1918"/>
        <v>0.461126574705629+0.149234785272141i</v>
      </c>
      <c r="AE3630" s="12" t="str">
        <f t="shared" si="1919"/>
        <v>-0.000422143678344987-0.00262883849778017i</v>
      </c>
      <c r="AF3630" s="12" t="str">
        <f t="shared" si="1920"/>
        <v>-13.6724256567648-0.189795663371096i</v>
      </c>
      <c r="AG3630" s="12" t="str">
        <f t="shared" si="1921"/>
        <v>1.0040543324924-0.0125025200420619i</v>
      </c>
      <c r="AH3630" s="12" t="str">
        <f t="shared" si="1922"/>
        <v>0.00480400480067376+0.0359370812541021i</v>
      </c>
      <c r="AI3630" s="12">
        <f t="shared" si="1923"/>
        <v>-28.812221401490756</v>
      </c>
      <c r="AJ3630" s="12">
        <f t="shared" si="1924"/>
        <v>82.385942518238593</v>
      </c>
      <c r="AK3630" s="12"/>
      <c r="AL3630" s="12"/>
      <c r="AM3630" s="12"/>
      <c r="AN3630" s="12"/>
    </row>
    <row r="3631" spans="1:40" x14ac:dyDescent="0.35">
      <c r="A3631" s="12"/>
      <c r="B3631" s="12">
        <f t="shared" si="1925"/>
        <v>1701000</v>
      </c>
      <c r="C3631" s="29" t="str">
        <f t="shared" si="1892"/>
        <v>-2.39400092082145E-08+0.00130490432686258i</v>
      </c>
      <c r="D3631" s="28" t="str">
        <f t="shared" si="1893"/>
        <v>-5.39906121640392+0.0100042665059464i</v>
      </c>
      <c r="E3631" s="12" t="str">
        <f t="shared" si="1894"/>
        <v>4200</v>
      </c>
      <c r="F3631" s="12" t="str">
        <f t="shared" si="1895"/>
        <v>0.704225352112676</v>
      </c>
      <c r="G3631" s="12" t="str">
        <f t="shared" si="1891"/>
        <v>0.704225352112676</v>
      </c>
      <c r="H3631" s="12" t="str">
        <f t="shared" si="1896"/>
        <v>8.27337054335077+0.199688509628689i</v>
      </c>
      <c r="I3631" s="12" t="str">
        <f t="shared" si="1897"/>
        <v>6679.8113796953i</v>
      </c>
      <c r="J3631" s="12" t="str">
        <f t="shared" si="1898"/>
        <v>-38165.0606152269+1444.68822980408i</v>
      </c>
      <c r="K3631" s="12" t="str">
        <f t="shared" si="1899"/>
        <v>0.00661583347263532-0.174773823371992i</v>
      </c>
      <c r="L3631" s="12" t="str">
        <f t="shared" si="1900"/>
        <v>0.000360514671356158-0.00798192764255957i</v>
      </c>
      <c r="M3631" s="12" t="str">
        <f t="shared" si="1901"/>
        <v>0.00697634814399148-0.182755751014552i</v>
      </c>
      <c r="N3631" s="12" t="str">
        <f t="shared" si="1902"/>
        <v>-21.375396415025i</v>
      </c>
      <c r="O3631" s="12" t="str">
        <f t="shared" si="1903"/>
        <v>-0.816339250717212-0.577572703422228i</v>
      </c>
      <c r="P3631" s="12" t="str">
        <f t="shared" si="1904"/>
        <v>1.81633925071721+0.577572703422228i</v>
      </c>
      <c r="Q3631" s="12" t="str">
        <f t="shared" si="1905"/>
        <v>-1.81633925071721+20.7978237116028i</v>
      </c>
      <c r="R3631" s="12" t="str">
        <f t="shared" si="1906"/>
        <v>0.019991271749197-0.0890790405744936i</v>
      </c>
      <c r="S3631" s="12" t="str">
        <f t="shared" si="1907"/>
        <v>2.18894143751576i</v>
      </c>
      <c r="T3631" s="12" t="str">
        <f t="shared" si="1908"/>
        <v>0.194988803127657+0.0437597231204555i</v>
      </c>
      <c r="U3631" s="12" t="str">
        <f t="shared" si="1909"/>
        <v>0.001-0.000935655162209847i</v>
      </c>
      <c r="V3631" s="12" t="str">
        <f t="shared" si="1910"/>
        <v>0.0015-0.000284393666325183i</v>
      </c>
      <c r="W3631" s="12" t="str">
        <f t="shared" si="1911"/>
        <v>0.000664733850956838-0.000350747461396992i</v>
      </c>
      <c r="X3631" s="12" t="str">
        <f t="shared" si="1912"/>
        <v>0.000652804600616474-0.000333774629352726i</v>
      </c>
      <c r="Y3631" s="12" t="str">
        <f t="shared" si="1913"/>
        <v>0.00029+1.60315473112687i</v>
      </c>
      <c r="Z3631" s="12" t="str">
        <f t="shared" si="1914"/>
        <v>-0.00249602818834686-0.00488888571271252i</v>
      </c>
      <c r="AA3631" s="12" t="str">
        <f t="shared" si="1915"/>
        <v>0.00440385250144192-7.4867974488242i</v>
      </c>
      <c r="AB3631" s="12" t="str">
        <f t="shared" si="1916"/>
        <v>0.486728470748851+0.109232441930874i</v>
      </c>
      <c r="AC3631" s="12" t="str">
        <f t="shared" si="1917"/>
        <v>1.02335844422377-0.0881903836683425i</v>
      </c>
      <c r="AD3631" s="12" t="str">
        <f t="shared" si="1918"/>
        <v>0.462981893457236+0.146637762744204i</v>
      </c>
      <c r="AE3631" s="12" t="str">
        <f t="shared" si="1919"/>
        <v>-0.000438720593539195-0.00262947755345332i</v>
      </c>
      <c r="AF3631" s="12" t="str">
        <f t="shared" si="1920"/>
        <v>-13.6724317597547-0.189684243122743i</v>
      </c>
      <c r="AG3631" s="12" t="str">
        <f t="shared" si="1921"/>
        <v>1.00398158779778-0.0125454933135072i</v>
      </c>
      <c r="AH3631" s="12" t="str">
        <f t="shared" si="1922"/>
        <v>0.00502851848948304+0.035954500043563i</v>
      </c>
      <c r="AI3631" s="12">
        <f t="shared" si="1923"/>
        <v>-28.800806120505918</v>
      </c>
      <c r="AJ3631" s="12">
        <f t="shared" si="1924"/>
        <v>82.038378704685968</v>
      </c>
      <c r="AK3631" s="12"/>
      <c r="AL3631" s="12"/>
      <c r="AM3631" s="12"/>
      <c r="AN3631" s="12"/>
    </row>
    <row r="3632" spans="1:40" x14ac:dyDescent="0.35">
      <c r="A3632" s="12"/>
      <c r="B3632" s="12">
        <f t="shared" si="1925"/>
        <v>1702000</v>
      </c>
      <c r="C3632" s="29" t="str">
        <f t="shared" si="1892"/>
        <v>-2.39118858518163E-08+0.0013041376380694i</v>
      </c>
      <c r="D3632" s="28" t="str">
        <f t="shared" si="1893"/>
        <v>-5.39906121618831+0.00999838855853207i</v>
      </c>
      <c r="E3632" s="12" t="str">
        <f t="shared" si="1894"/>
        <v>4200</v>
      </c>
      <c r="F3632" s="12" t="str">
        <f t="shared" si="1895"/>
        <v>0.704225352112676</v>
      </c>
      <c r="G3632" s="12" t="str">
        <f t="shared" si="1891"/>
        <v>0.704225352112676</v>
      </c>
      <c r="H3632" s="12" t="str">
        <f t="shared" si="1896"/>
        <v>8.27337663581176+0.199571342082433i</v>
      </c>
      <c r="I3632" s="12" t="str">
        <f t="shared" si="1897"/>
        <v>6683.73837051228i</v>
      </c>
      <c r="J3632" s="12" t="str">
        <f t="shared" si="1898"/>
        <v>-38209.9486567647+1445.53754681161i</v>
      </c>
      <c r="K3632" s="12" t="str">
        <f t="shared" si="1899"/>
        <v>0.00660807227025375-0.174671424290228i</v>
      </c>
      <c r="L3632" s="12" t="str">
        <f t="shared" si="1900"/>
        <v>0.000360092020492316-0.00797725698672745i</v>
      </c>
      <c r="M3632" s="12" t="str">
        <f t="shared" si="1901"/>
        <v>0.00696816429074607-0.182648681276955i</v>
      </c>
      <c r="N3632" s="12" t="str">
        <f t="shared" si="1902"/>
        <v>-21.3879627856393i</v>
      </c>
      <c r="O3632" s="12" t="str">
        <f t="shared" si="1903"/>
        <v>-0.82353259762842-0.567268949126767i</v>
      </c>
      <c r="P3632" s="12" t="str">
        <f t="shared" si="1904"/>
        <v>1.82353259762842+0.567268949126767i</v>
      </c>
      <c r="Q3632" s="12" t="str">
        <f t="shared" si="1905"/>
        <v>-1.82353259762842+20.8206938365125i</v>
      </c>
      <c r="R3632" s="12" t="str">
        <f t="shared" si="1906"/>
        <v>0.0194257004895761-0.0892840560597911i</v>
      </c>
      <c r="S3632" s="12" t="str">
        <f t="shared" si="1907"/>
        <v>2.19022829315215i</v>
      </c>
      <c r="T3632" s="12" t="str">
        <f t="shared" si="1908"/>
        <v>0.195552465709537+0.0425467188265691i</v>
      </c>
      <c r="U3632" s="12" t="str">
        <f t="shared" si="1909"/>
        <v>0.001-0.000935105423571649i</v>
      </c>
      <c r="V3632" s="12" t="str">
        <f t="shared" si="1910"/>
        <v>0.0015-0.00028422657251418i</v>
      </c>
      <c r="W3632" s="12" t="str">
        <f t="shared" si="1911"/>
        <v>0.00066467241896693-0.000350571344203802i</v>
      </c>
      <c r="X3632" s="12" t="str">
        <f t="shared" si="1912"/>
        <v>0.000652741844398057-0.000333608595297148i</v>
      </c>
      <c r="Y3632" s="12" t="str">
        <f t="shared" si="1913"/>
        <v>0.00029+1.60409720892295i</v>
      </c>
      <c r="Z3632" s="12" t="str">
        <f t="shared" si="1914"/>
        <v>-0.00249332092266827-0.00488554091709106i</v>
      </c>
      <c r="AA3632" s="12" t="str">
        <f t="shared" si="1915"/>
        <v>0.00439838433111278-7.48239693868064i</v>
      </c>
      <c r="AB3632" s="12" t="str">
        <f t="shared" si="1916"/>
        <v>0.488135477828725+0.106204556660003i</v>
      </c>
      <c r="AC3632" s="12" t="str">
        <f t="shared" si="1917"/>
        <v>1.02279953042521-0.0884172505106802i</v>
      </c>
      <c r="AD3632" s="12" t="str">
        <f t="shared" si="1918"/>
        <v>0.464804499547602+0.144017755340342i</v>
      </c>
      <c r="AE3632" s="12" t="str">
        <f t="shared" si="1919"/>
        <v>-0.000455302147169539-0.00262990388361364i</v>
      </c>
      <c r="AF3632" s="12" t="str">
        <f t="shared" si="1920"/>
        <v>-13.6724378520001-0.189572953523901i</v>
      </c>
      <c r="AG3632" s="12" t="str">
        <f t="shared" si="1921"/>
        <v>1.00390830548982-0.0125875303150025i</v>
      </c>
      <c r="AH3632" s="12" t="str">
        <f t="shared" si="1922"/>
        <v>0.0052532387991815+0.0359690576155202i</v>
      </c>
      <c r="AI3632" s="12">
        <f t="shared" si="1923"/>
        <v>-28.789756812128651</v>
      </c>
      <c r="AJ3632" s="12">
        <f t="shared" si="1924"/>
        <v>81.690765445307065</v>
      </c>
      <c r="AK3632" s="12"/>
      <c r="AL3632" s="12"/>
      <c r="AM3632" s="12"/>
      <c r="AN3632" s="12"/>
    </row>
    <row r="3633" spans="1:40" x14ac:dyDescent="0.35">
      <c r="A3633" s="12"/>
      <c r="B3633" s="12">
        <f t="shared" si="1925"/>
        <v>1703000</v>
      </c>
      <c r="C3633" s="29" t="str">
        <f t="shared" si="1892"/>
        <v>-2.3883812022896E-08+0.0013033718496741i</v>
      </c>
      <c r="D3633" s="28" t="str">
        <f t="shared" si="1893"/>
        <v>-5.39906121597308+0.0099925175141681i</v>
      </c>
      <c r="E3633" s="12" t="str">
        <f t="shared" si="1894"/>
        <v>4200</v>
      </c>
      <c r="F3633" s="12" t="str">
        <f t="shared" si="1895"/>
        <v>0.704225352112676</v>
      </c>
      <c r="G3633" s="12" t="str">
        <f t="shared" si="1891"/>
        <v>0.704225352112676</v>
      </c>
      <c r="H3633" s="12" t="str">
        <f t="shared" si="1896"/>
        <v>8.27338271755308+0.199454311859242i</v>
      </c>
      <c r="I3633" s="12" t="str">
        <f t="shared" si="1897"/>
        <v>6687.66536132927i</v>
      </c>
      <c r="J3633" s="12" t="str">
        <f t="shared" si="1898"/>
        <v>-38254.8630797551+1446.38686381913i</v>
      </c>
      <c r="K3633" s="12" t="str">
        <f t="shared" si="1899"/>
        <v>0.00660032471089899-0.174569144959366i</v>
      </c>
      <c r="L3633" s="12" t="str">
        <f t="shared" si="1900"/>
        <v>0.000359670111934132-0.00797259178261689i</v>
      </c>
      <c r="M3633" s="12" t="str">
        <f t="shared" si="1901"/>
        <v>0.00695999482283312-0.182541736741983i</v>
      </c>
      <c r="N3633" s="12" t="str">
        <f t="shared" si="1902"/>
        <v>-21.4005291562537i</v>
      </c>
      <c r="O3633" s="12" t="str">
        <f t="shared" si="1903"/>
        <v>-0.830595899195829-0.556875616488164i</v>
      </c>
      <c r="P3633" s="12" t="str">
        <f t="shared" si="1904"/>
        <v>1.83059589919583+0.556875616488164i</v>
      </c>
      <c r="Q3633" s="12" t="str">
        <f t="shared" si="1905"/>
        <v>-1.83059589919583+20.8436535397655i</v>
      </c>
      <c r="R3633" s="12" t="str">
        <f t="shared" si="1906"/>
        <v>0.0188580900680584-0.0894813108451843i</v>
      </c>
      <c r="S3633" s="12" t="str">
        <f t="shared" si="1907"/>
        <v>2.19151514878854i</v>
      </c>
      <c r="T3633" s="12" t="str">
        <f t="shared" si="1908"/>
        <v>0.196099648250678+0.0413277900613687i</v>
      </c>
      <c r="U3633" s="12" t="str">
        <f t="shared" si="1909"/>
        <v>0.001-0.000934556330545484i</v>
      </c>
      <c r="V3633" s="12" t="str">
        <f t="shared" si="1910"/>
        <v>0.0015-0.000284059674937836i</v>
      </c>
      <c r="W3633" s="12" t="str">
        <f t="shared" si="1911"/>
        <v>0.000664611067461609-0.000350395394610396i</v>
      </c>
      <c r="X3633" s="12" t="str">
        <f t="shared" si="1912"/>
        <v>0.000652679170693682-0.000333442717123931i</v>
      </c>
      <c r="Y3633" s="12" t="str">
        <f t="shared" si="1913"/>
        <v>0.00029+1.60503968671903i</v>
      </c>
      <c r="Z3633" s="12" t="str">
        <f t="shared" si="1914"/>
        <v>-0.00249061800036359-0.00488220067150555i</v>
      </c>
      <c r="AA3633" s="12" t="str">
        <f t="shared" si="1915"/>
        <v>0.0043929263516744-7.4780015991921i</v>
      </c>
      <c r="AB3633" s="12" t="str">
        <f t="shared" si="1916"/>
        <v>0.489501347648931+0.103161882802215i</v>
      </c>
      <c r="AC3633" s="12" t="str">
        <f t="shared" si="1917"/>
        <v>1.0222382760977-0.0886364199671599i</v>
      </c>
      <c r="AD3633" s="12" t="str">
        <f t="shared" si="1918"/>
        <v>0.466594109706449+0.141375174109159i</v>
      </c>
      <c r="AE3633" s="12" t="str">
        <f t="shared" si="1919"/>
        <v>-0.000471885718528553-0.00263011762917017i</v>
      </c>
      <c r="AF3633" s="12" t="str">
        <f t="shared" si="1920"/>
        <v>-13.6724439335262-0.189461794345074i</v>
      </c>
      <c r="AG3633" s="12" t="str">
        <f t="shared" si="1921"/>
        <v>1.00383449763972-0.0126286250211469i</v>
      </c>
      <c r="AH3633" s="12" t="str">
        <f t="shared" si="1922"/>
        <v>0.00547813090300964+0.0359807532858073i</v>
      </c>
      <c r="AI3633" s="12">
        <f t="shared" si="1923"/>
        <v>-28.779072083239786</v>
      </c>
      <c r="AJ3633" s="12">
        <f t="shared" si="1924"/>
        <v>81.343102191623657</v>
      </c>
      <c r="AK3633" s="12"/>
      <c r="AL3633" s="12"/>
      <c r="AM3633" s="12"/>
      <c r="AN3633" s="12"/>
    </row>
    <row r="3634" spans="1:40" x14ac:dyDescent="0.35">
      <c r="A3634" s="12"/>
      <c r="B3634" s="12">
        <f t="shared" si="1925"/>
        <v>1704000</v>
      </c>
      <c r="C3634" s="29" t="str">
        <f t="shared" si="1892"/>
        <v>-2.3855787605227E-08+0.00130260696009147i</v>
      </c>
      <c r="D3634" s="28" t="str">
        <f t="shared" si="1893"/>
        <v>-5.39906121575823+0.00998665336070127i</v>
      </c>
      <c r="E3634" s="12" t="str">
        <f t="shared" si="1894"/>
        <v>4200</v>
      </c>
      <c r="F3634" s="12" t="str">
        <f t="shared" si="1895"/>
        <v>0.704225352112676</v>
      </c>
      <c r="G3634" s="12" t="str">
        <f t="shared" si="1891"/>
        <v>0.704225352112676</v>
      </c>
      <c r="H3634" s="12" t="str">
        <f t="shared" si="1896"/>
        <v>8.27338878859984+0.199337418718002i</v>
      </c>
      <c r="I3634" s="12" t="str">
        <f t="shared" si="1897"/>
        <v>6691.59235214626i</v>
      </c>
      <c r="J3634" s="12" t="str">
        <f t="shared" si="1898"/>
        <v>-38299.8038841981+1447.23618082666i</v>
      </c>
      <c r="K3634" s="12" t="str">
        <f t="shared" si="1899"/>
        <v>0.006592590762628-0.174466985169762i</v>
      </c>
      <c r="L3634" s="12" t="str">
        <f t="shared" si="1900"/>
        <v>0.000359248943945511-0.00796793202070806i</v>
      </c>
      <c r="M3634" s="12" t="str">
        <f t="shared" si="1901"/>
        <v>0.00695183970657351-0.18243491719047i</v>
      </c>
      <c r="N3634" s="12" t="str">
        <f t="shared" si="1902"/>
        <v>-21.413095526868i</v>
      </c>
      <c r="O3634" s="12" t="str">
        <f t="shared" si="1903"/>
        <v>-0.837528040042124-0.546394346734296i</v>
      </c>
      <c r="P3634" s="12" t="str">
        <f t="shared" si="1904"/>
        <v>1.83752804004212+0.546394346734296i</v>
      </c>
      <c r="Q3634" s="12" t="str">
        <f t="shared" si="1905"/>
        <v>-1.83752804004212+20.8667011801337i</v>
      </c>
      <c r="R3634" s="12" t="str">
        <f t="shared" si="1906"/>
        <v>0.0182885515059959-0.0896707989486891i</v>
      </c>
      <c r="S3634" s="12" t="str">
        <f t="shared" si="1907"/>
        <v>2.19280200442495i</v>
      </c>
      <c r="T3634" s="12" t="str">
        <f t="shared" si="1908"/>
        <v>0.196630307673072+0.0401031724003768i</v>
      </c>
      <c r="U3634" s="12" t="str">
        <f t="shared" si="1909"/>
        <v>0.001-0.000934007881994692i</v>
      </c>
      <c r="V3634" s="12" t="str">
        <f t="shared" si="1910"/>
        <v>0.0015-0.000283892973250666i</v>
      </c>
      <c r="W3634" s="12" t="str">
        <f t="shared" si="1911"/>
        <v>0.000664549796314496-0.000350219612383258i</v>
      </c>
      <c r="X3634" s="12" t="str">
        <f t="shared" si="1912"/>
        <v>0.000652616579372506-0.000333276994619368i</v>
      </c>
      <c r="Y3634" s="12" t="str">
        <f t="shared" si="1913"/>
        <v>0.00029+1.6059821645151i</v>
      </c>
      <c r="Z3634" s="12" t="str">
        <f t="shared" si="1914"/>
        <v>-0.0024879194121916-0.00487886496695638i</v>
      </c>
      <c r="AA3634" s="12" t="str">
        <f t="shared" si="1915"/>
        <v>0.0043874785379365-7.47361142124973i</v>
      </c>
      <c r="AB3634" s="12" t="str">
        <f t="shared" si="1916"/>
        <v>0.490825972678713+0.100105008398015i</v>
      </c>
      <c r="AC3634" s="12" t="str">
        <f t="shared" si="1917"/>
        <v>1.02167479240333-0.0888478817083647i</v>
      </c>
      <c r="AD3634" s="12" t="str">
        <f t="shared" si="1918"/>
        <v>0.468350445801896+0.138710433553239i</v>
      </c>
      <c r="AE3634" s="12" t="str">
        <f t="shared" si="1919"/>
        <v>-0.000488468691004897-0.00263011896259189i</v>
      </c>
      <c r="AF3634" s="12" t="str">
        <f t="shared" si="1920"/>
        <v>-13.6724500043581-0.189350765357301i</v>
      </c>
      <c r="AG3634" s="12" t="str">
        <f t="shared" si="1921"/>
        <v>1.00376017638388-0.0126687715596689i</v>
      </c>
      <c r="AH3634" s="12" t="str">
        <f t="shared" si="1922"/>
        <v>0.00570315997702593+0.035989586778693i</v>
      </c>
      <c r="AI3634" s="12">
        <f t="shared" si="1923"/>
        <v>-28.768750580014387</v>
      </c>
      <c r="AJ3634" s="12">
        <f t="shared" si="1924"/>
        <v>80.995388402840049</v>
      </c>
      <c r="AK3634" s="12"/>
      <c r="AL3634" s="12"/>
      <c r="AM3634" s="12"/>
      <c r="AN3634" s="12"/>
    </row>
    <row r="3635" spans="1:40" x14ac:dyDescent="0.35">
      <c r="A3635" s="12"/>
      <c r="B3635" s="12">
        <f t="shared" si="1925"/>
        <v>1705000</v>
      </c>
      <c r="C3635" s="29" t="str">
        <f t="shared" si="1892"/>
        <v>-2.3827812482922E-08+0.00130184296774003i</v>
      </c>
      <c r="D3635" s="28" t="str">
        <f t="shared" si="1893"/>
        <v>-5.39906121554375+0.0099807960860069i</v>
      </c>
      <c r="E3635" s="12" t="str">
        <f t="shared" si="1894"/>
        <v>4200</v>
      </c>
      <c r="F3635" s="12" t="str">
        <f t="shared" si="1895"/>
        <v>0.704225352112676</v>
      </c>
      <c r="G3635" s="12" t="str">
        <f t="shared" si="1891"/>
        <v>0.704225352112676</v>
      </c>
      <c r="H3635" s="12" t="str">
        <f t="shared" si="1896"/>
        <v>8.27339484897712+0.199220662418161i</v>
      </c>
      <c r="I3635" s="12" t="str">
        <f t="shared" si="1897"/>
        <v>6695.51934296325i</v>
      </c>
      <c r="J3635" s="12" t="str">
        <f t="shared" si="1898"/>
        <v>-38344.7710700936+1448.08549783419i</v>
      </c>
      <c r="K3635" s="12" t="str">
        <f t="shared" si="1899"/>
        <v>0.00658487039359104-0.174364944712261i</v>
      </c>
      <c r="L3635" s="12" t="str">
        <f t="shared" si="1900"/>
        <v>0.000358828514795427-0.00796327769150324i</v>
      </c>
      <c r="M3635" s="12" t="str">
        <f t="shared" si="1901"/>
        <v>0.00694369890838647-0.182328222403764i</v>
      </c>
      <c r="N3635" s="12" t="str">
        <f t="shared" si="1902"/>
        <v>-21.4256618974824i</v>
      </c>
      <c r="O3635" s="12" t="str">
        <f t="shared" si="1903"/>
        <v>-0.84432792550202-0.535826794978989i</v>
      </c>
      <c r="P3635" s="12" t="str">
        <f t="shared" si="1904"/>
        <v>1.84432792550202+0.535826794978989i</v>
      </c>
      <c r="Q3635" s="12" t="str">
        <f t="shared" si="1905"/>
        <v>-1.84432792550202+20.8898351025034i</v>
      </c>
      <c r="R3635" s="12" t="str">
        <f t="shared" si="1906"/>
        <v>0.0177171954035362-0.0898525160460171i</v>
      </c>
      <c r="S3635" s="12" t="str">
        <f t="shared" si="1907"/>
        <v>2.19408886006135i</v>
      </c>
      <c r="T3635" s="12" t="str">
        <f t="shared" si="1908"/>
        <v>0.19714440450505+0.0388731010664289i</v>
      </c>
      <c r="U3635" s="12" t="str">
        <f t="shared" si="1909"/>
        <v>0.001-0.000933460076785309i</v>
      </c>
      <c r="V3635" s="12" t="str">
        <f t="shared" si="1910"/>
        <v>0.0015-0.000283726467107997i</v>
      </c>
      <c r="W3635" s="12" t="str">
        <f t="shared" si="1911"/>
        <v>0.000664488605399421-0.000350043997289341i</v>
      </c>
      <c r="X3635" s="12" t="str">
        <f t="shared" si="1912"/>
        <v>0.000652554070303909-0.000333111427570176i</v>
      </c>
      <c r="Y3635" s="12" t="str">
        <f t="shared" si="1913"/>
        <v>0.00029+1.60692464231118i</v>
      </c>
      <c r="Z3635" s="12" t="str">
        <f t="shared" si="1914"/>
        <v>-0.00248522514893581-0.00487553379446647i</v>
      </c>
      <c r="AA3635" s="12" t="str">
        <f t="shared" si="1915"/>
        <v>0.00438204086478557-7.46922639576574i</v>
      </c>
      <c r="AB3635" s="12" t="str">
        <f t="shared" si="1916"/>
        <v>0.492109254389416+0.0970345206075312i</v>
      </c>
      <c r="AC3635" s="12" t="str">
        <f t="shared" si="1917"/>
        <v>1.02110919014668-0.0890516270864456i</v>
      </c>
      <c r="AD3635" s="12" t="str">
        <f t="shared" si="1918"/>
        <v>0.4700732348818+0.136023951565447i</v>
      </c>
      <c r="AE3635" s="12" t="str">
        <f t="shared" si="1919"/>
        <v>-0.000505048452455653-0.00262990808782847i</v>
      </c>
      <c r="AF3635" s="12" t="str">
        <f t="shared" si="1920"/>
        <v>-13.6724560645209-0.189239866332154i</v>
      </c>
      <c r="AG3635" s="12" t="str">
        <f t="shared" si="1921"/>
        <v>1.003685353922-0.0127079642120962i</v>
      </c>
      <c r="AH3635" s="12" t="str">
        <f t="shared" si="1922"/>
        <v>0.00592829120466295+0.0359955582269783i</v>
      </c>
      <c r="AI3635" s="12">
        <f t="shared" si="1923"/>
        <v>-28.758790987384021</v>
      </c>
      <c r="AJ3635" s="12">
        <f t="shared" si="1924"/>
        <v>80.647623545891761</v>
      </c>
      <c r="AK3635" s="12"/>
      <c r="AL3635" s="12"/>
      <c r="AM3635" s="12"/>
      <c r="AN3635" s="12"/>
    </row>
    <row r="3636" spans="1:40" x14ac:dyDescent="0.35">
      <c r="A3636" s="12"/>
      <c r="B3636" s="12">
        <f t="shared" si="1925"/>
        <v>1706000</v>
      </c>
      <c r="C3636" s="29" t="str">
        <f t="shared" si="1892"/>
        <v>-2.37998865404338E-08+0.00130107987104198i</v>
      </c>
      <c r="D3636" s="28" t="str">
        <f t="shared" si="1893"/>
        <v>-5.39906121532965+0.00997494567798852i</v>
      </c>
      <c r="E3636" s="12" t="str">
        <f t="shared" si="1894"/>
        <v>4200</v>
      </c>
      <c r="F3636" s="12" t="str">
        <f t="shared" si="1895"/>
        <v>0.704225352112676</v>
      </c>
      <c r="G3636" s="12" t="str">
        <f t="shared" si="1891"/>
        <v>0.704225352112676</v>
      </c>
      <c r="H3636" s="12" t="str">
        <f t="shared" si="1896"/>
        <v>8.27340089870988+0.199104042719733i</v>
      </c>
      <c r="I3636" s="12" t="str">
        <f t="shared" si="1897"/>
        <v>6699.44633378023i</v>
      </c>
      <c r="J3636" s="12" t="str">
        <f t="shared" si="1898"/>
        <v>-38389.7646374417+1448.93481484172i</v>
      </c>
      <c r="K3636" s="12" t="str">
        <f t="shared" si="1899"/>
        <v>0.00657716357203136-0.174263023378192i</v>
      </c>
      <c r="L3636" s="12" t="str">
        <f t="shared" si="1900"/>
        <v>0.000358408822757903-0.00795862878552672i</v>
      </c>
      <c r="M3636" s="12" t="str">
        <f t="shared" si="1901"/>
        <v>0.00693557239478926-0.182221652163719i</v>
      </c>
      <c r="N3636" s="12" t="str">
        <f t="shared" si="1902"/>
        <v>-21.4382282680967i</v>
      </c>
      <c r="O3636" s="12" t="str">
        <f t="shared" si="1903"/>
        <v>-0.850994481794667-0.525174629961337i</v>
      </c>
      <c r="P3636" s="12" t="str">
        <f t="shared" si="1904"/>
        <v>1.85099448179467+0.525174629961337i</v>
      </c>
      <c r="Q3636" s="12" t="str">
        <f t="shared" si="1905"/>
        <v>-1.85099448179467+20.9130536381354i</v>
      </c>
      <c r="R3636" s="12" t="str">
        <f t="shared" si="1906"/>
        <v>0.0171441319141979-0.0900264594516133i</v>
      </c>
      <c r="S3636" s="12" t="str">
        <f t="shared" si="1907"/>
        <v>2.19537571569776i</v>
      </c>
      <c r="T3636" s="12" t="str">
        <f t="shared" si="1908"/>
        <v>0.197641902850321+0.037637810871149i</v>
      </c>
      <c r="U3636" s="12" t="str">
        <f t="shared" si="1909"/>
        <v>0.001-0.00093291291378602i</v>
      </c>
      <c r="V3636" s="12" t="str">
        <f t="shared" si="1910"/>
        <v>0.0015-0.000283560156165965i</v>
      </c>
      <c r="W3636" s="12" t="str">
        <f t="shared" si="1911"/>
        <v>0.000664427494590433-0.000349868549096029i</v>
      </c>
      <c r="X3636" s="12" t="str">
        <f t="shared" si="1912"/>
        <v>0.000652491643357503-0.000332946015763461i</v>
      </c>
      <c r="Y3636" s="12" t="str">
        <f t="shared" si="1913"/>
        <v>0.00029+1.60786712010726i</v>
      </c>
      <c r="Z3636" s="12" t="str">
        <f t="shared" si="1914"/>
        <v>-0.00248253520140433-0.00487220714508175i</v>
      </c>
      <c r="AA3636" s="12" t="str">
        <f t="shared" si="1915"/>
        <v>0.00437661330718531-7.46484651367387i</v>
      </c>
      <c r="AB3636" s="12" t="str">
        <f t="shared" si="1916"/>
        <v>0.493351103177191+0.093951005564434i</v>
      </c>
      <c r="AC3636" s="12" t="str">
        <f t="shared" si="1917"/>
        <v>1.02054157974853-0.0892476491170858i</v>
      </c>
      <c r="AD3636" s="12" t="str">
        <f t="shared" si="1918"/>
        <v>0.471762209214097+0.133316149365124i</v>
      </c>
      <c r="AE3636" s="12" t="str">
        <f t="shared" si="1919"/>
        <v>-0.000521622395574727-0.00262948524022708i</v>
      </c>
      <c r="AF3636" s="12" t="str">
        <f t="shared" si="1920"/>
        <v>-13.6724621140395-0.189129097041744i</v>
      </c>
      <c r="AG3636" s="12" t="str">
        <f t="shared" si="1921"/>
        <v>1.00361004251511-0.0127461974143957i</v>
      </c>
      <c r="AH3636" s="12" t="str">
        <f t="shared" si="1922"/>
        <v>0.00615348978125829+0.0359986681720535i</v>
      </c>
      <c r="AI3636" s="12">
        <f t="shared" si="1923"/>
        <v>-28.749192028515328</v>
      </c>
      <c r="AJ3636" s="12">
        <f t="shared" si="1924"/>
        <v>80.299807095548132</v>
      </c>
      <c r="AK3636" s="12"/>
      <c r="AL3636" s="12"/>
      <c r="AM3636" s="12"/>
      <c r="AN3636" s="12"/>
    </row>
    <row r="3637" spans="1:40" x14ac:dyDescent="0.35">
      <c r="A3637" s="12"/>
      <c r="B3637" s="12">
        <f t="shared" si="1925"/>
        <v>1707000</v>
      </c>
      <c r="C3637" s="29" t="str">
        <f t="shared" si="1892"/>
        <v>-2.37720096625529E-08+0.00130031766842324i</v>
      </c>
      <c r="D3637" s="28" t="str">
        <f t="shared" si="1893"/>
        <v>-5.39906121511593+0.00996910212457818i</v>
      </c>
      <c r="E3637" s="12" t="str">
        <f t="shared" si="1894"/>
        <v>4200</v>
      </c>
      <c r="F3637" s="12" t="str">
        <f t="shared" si="1895"/>
        <v>0.704225352112676</v>
      </c>
      <c r="G3637" s="12" t="str">
        <f t="shared" si="1891"/>
        <v>0.704225352112676</v>
      </c>
      <c r="H3637" s="12" t="str">
        <f t="shared" si="1896"/>
        <v>8.27340693782306+0.198987559383289i</v>
      </c>
      <c r="I3637" s="12" t="str">
        <f t="shared" si="1897"/>
        <v>6703.37332459722i</v>
      </c>
      <c r="J3637" s="12" t="str">
        <f t="shared" si="1898"/>
        <v>-38434.7845862424+1449.78413184924i</v>
      </c>
      <c r="K3637" s="12" t="str">
        <f t="shared" si="1899"/>
        <v>0.00656947026628503-0.174161220959374i</v>
      </c>
      <c r="L3637" s="12" t="str">
        <f t="shared" si="1900"/>
        <v>0.000357989866112003-0.00795398529332486i</v>
      </c>
      <c r="M3637" s="12" t="str">
        <f t="shared" si="1901"/>
        <v>0.00692746013239703-0.182115206252699i</v>
      </c>
      <c r="N3637" s="12" t="str">
        <f t="shared" si="1902"/>
        <v>-21.4507946387111i</v>
      </c>
      <c r="O3637" s="12" t="str">
        <f t="shared" si="1903"/>
        <v>-0.857526656193647-0.514439533781515i</v>
      </c>
      <c r="P3637" s="12" t="str">
        <f t="shared" si="1904"/>
        <v>1.85752665619365+0.514439533781515i</v>
      </c>
      <c r="Q3637" s="12" t="str">
        <f t="shared" si="1905"/>
        <v>-1.85752665619365+20.9363551049296i</v>
      </c>
      <c r="R3637" s="12" t="str">
        <f t="shared" si="1906"/>
        <v>0.0165694707200066-0.0901926280993614i</v>
      </c>
      <c r="S3637" s="12" t="str">
        <f t="shared" si="1907"/>
        <v>2.19666257133415i</v>
      </c>
      <c r="T3637" s="12" t="str">
        <f t="shared" si="1908"/>
        <v>0.198122770356128+0.0363975361574556i</v>
      </c>
      <c r="U3637" s="12" t="str">
        <f t="shared" si="1909"/>
        <v>0.001-0.000932366391868158i</v>
      </c>
      <c r="V3637" s="12" t="str">
        <f t="shared" si="1910"/>
        <v>0.0015-0.000283394040081508i</v>
      </c>
      <c r="W3637" s="12" t="str">
        <f t="shared" si="1911"/>
        <v>0.000664366463761778-0.000349693267571143i</v>
      </c>
      <c r="X3637" s="12" t="str">
        <f t="shared" si="1912"/>
        <v>0.000652429298403103-0.000332780758986721i</v>
      </c>
      <c r="Y3637" s="12" t="str">
        <f t="shared" si="1913"/>
        <v>0.00029+1.60880959790333i</v>
      </c>
      <c r="Z3637" s="12" t="str">
        <f t="shared" si="1914"/>
        <v>-0.00247984956042972-0.0048688850098707i</v>
      </c>
      <c r="AA3637" s="12" t="str">
        <f t="shared" si="1915"/>
        <v>0.00437119584017595-7.46047176592917i</v>
      </c>
      <c r="AB3637" s="12" t="str">
        <f t="shared" si="1916"/>
        <v>0.494551438283515+0.0908550482324162i</v>
      </c>
      <c r="AC3637" s="12" t="str">
        <f t="shared" si="1917"/>
        <v>1.01997207122007-0.0894359424611142i</v>
      </c>
      <c r="AD3637" s="12" t="str">
        <f t="shared" si="1918"/>
        <v>0.473417106326613+0.130587451433474i</v>
      </c>
      <c r="AE3637" s="12" t="str">
        <f t="shared" si="1919"/>
        <v>-0.000538187918262303-0.00262885068644495i</v>
      </c>
      <c r="AF3637" s="12" t="str">
        <f t="shared" si="1920"/>
        <v>-13.672468152939-0.189018457258711i</v>
      </c>
      <c r="AG3637" s="12" t="str">
        <f t="shared" si="1921"/>
        <v>1.00353425448371-0.0127834657575978i</v>
      </c>
      <c r="AH3637" s="12" t="str">
        <f t="shared" si="1922"/>
        <v>0.00637872091862676+0.0359989175639072i</v>
      </c>
      <c r="AI3637" s="12">
        <f t="shared" si="1923"/>
        <v>-28.739952464304046</v>
      </c>
      <c r="AJ3637" s="12">
        <f t="shared" si="1924"/>
        <v>79.951938534463096</v>
      </c>
      <c r="AK3637" s="12"/>
      <c r="AL3637" s="12"/>
      <c r="AM3637" s="12"/>
      <c r="AN3637" s="12"/>
    </row>
    <row r="3638" spans="1:40" x14ac:dyDescent="0.35">
      <c r="A3638" s="12"/>
      <c r="B3638" s="12">
        <f t="shared" si="1925"/>
        <v>1708000</v>
      </c>
      <c r="C3638" s="29" t="str">
        <f t="shared" si="1892"/>
        <v>-2.37441817344085E-08+0.00129955635831344i</v>
      </c>
      <c r="D3638" s="28" t="str">
        <f t="shared" si="1893"/>
        <v>-5.39906121490258+0.00996326541373638i</v>
      </c>
      <c r="E3638" s="12" t="str">
        <f t="shared" si="1894"/>
        <v>4200</v>
      </c>
      <c r="F3638" s="12" t="str">
        <f t="shared" si="1895"/>
        <v>0.704225352112676</v>
      </c>
      <c r="G3638" s="12" t="str">
        <f t="shared" si="1891"/>
        <v>0.704225352112676</v>
      </c>
      <c r="H3638" s="12" t="str">
        <f t="shared" si="1896"/>
        <v>8.27341296634145+0.19887121216996i</v>
      </c>
      <c r="I3638" s="12" t="str">
        <f t="shared" si="1897"/>
        <v>6707.30031541421i</v>
      </c>
      <c r="J3638" s="12" t="str">
        <f t="shared" si="1898"/>
        <v>-38479.8309164956+1450.63344885677i</v>
      </c>
      <c r="K3638" s="12" t="str">
        <f t="shared" si="1899"/>
        <v>0.00656179044478062-0.174059537248107i</v>
      </c>
      <c r="L3638" s="12" t="str">
        <f t="shared" si="1900"/>
        <v>0.000357571643141799-0.00794934720546584i</v>
      </c>
      <c r="M3638" s="12" t="str">
        <f t="shared" si="1901"/>
        <v>0.00691936208792242-0.182008884453573i</v>
      </c>
      <c r="N3638" s="12" t="str">
        <f t="shared" si="1902"/>
        <v>-21.4633610093255i</v>
      </c>
      <c r="O3638" s="12" t="str">
        <f t="shared" si="1903"/>
        <v>-0.863923417192851-0.503623201635733i</v>
      </c>
      <c r="P3638" s="12" t="str">
        <f t="shared" si="1904"/>
        <v>1.86392341719285+0.503623201635733i</v>
      </c>
      <c r="Q3638" s="12" t="str">
        <f t="shared" si="1905"/>
        <v>-1.86392341719285+20.9597378076898i</v>
      </c>
      <c r="R3638" s="12" t="str">
        <f t="shared" si="1906"/>
        <v>0.0159933210073342-0.0903510225229211i</v>
      </c>
      <c r="S3638" s="12" t="str">
        <f t="shared" si="1907"/>
        <v>2.19794942697054i</v>
      </c>
      <c r="T3638" s="12" t="str">
        <f t="shared" si="1908"/>
        <v>0.198586978180457+0.0351525107434261i</v>
      </c>
      <c r="U3638" s="12" t="str">
        <f t="shared" si="1909"/>
        <v>0.001-0.000931820509905713i</v>
      </c>
      <c r="V3638" s="12" t="str">
        <f t="shared" si="1910"/>
        <v>0.0015-0.000283228118512374i</v>
      </c>
      <c r="W3638" s="12" t="str">
        <f t="shared" si="1911"/>
        <v>0.000664305512787922-0.00034951815248296i</v>
      </c>
      <c r="X3638" s="12" t="str">
        <f t="shared" si="1912"/>
        <v>0.000652367035310774-0.000332615657027872i</v>
      </c>
      <c r="Y3638" s="12" t="str">
        <f t="shared" si="1913"/>
        <v>0.00029+1.60975207569941i</v>
      </c>
      <c r="Z3638" s="12" t="str">
        <f t="shared" si="1914"/>
        <v>-0.00247716821686906-0.00486556737992442i</v>
      </c>
      <c r="AA3638" s="12" t="str">
        <f t="shared" si="1915"/>
        <v>0.00436578843887384-7.45610214350764i</v>
      </c>
      <c r="AB3638" s="12" t="str">
        <f t="shared" si="1916"/>
        <v>0.495710187713335+0.0877472322650691i</v>
      </c>
      <c r="AC3638" s="12" t="str">
        <f t="shared" si="1917"/>
        <v>1.01940077413791-0.0896165034057203i</v>
      </c>
      <c r="AD3638" s="12" t="str">
        <f t="shared" si="1918"/>
        <v>0.475037669045873+0.127838285448794i</v>
      </c>
      <c r="AE3638" s="12" t="str">
        <f t="shared" si="1919"/>
        <v>-0.000554742423990879-0.00262800472435772i</v>
      </c>
      <c r="AF3638" s="12" t="str">
        <f t="shared" si="1920"/>
        <v>-13.672474181244-0.188907946756224i</v>
      </c>
      <c r="AG3638" s="12" t="str">
        <f t="shared" si="1921"/>
        <v>1.0034580022058-0.0128197639883904i</v>
      </c>
      <c r="AH3638" s="12" t="str">
        <f t="shared" si="1922"/>
        <v>0.00660394984961436+0.0359963077610876i</v>
      </c>
      <c r="AI3638" s="12">
        <f t="shared" si="1923"/>
        <v>-28.731071092886047</v>
      </c>
      <c r="AJ3638" s="12">
        <f t="shared" si="1924"/>
        <v>79.604017353266187</v>
      </c>
      <c r="AK3638" s="12"/>
      <c r="AL3638" s="12"/>
      <c r="AM3638" s="12"/>
      <c r="AN3638" s="12"/>
    </row>
    <row r="3639" spans="1:40" x14ac:dyDescent="0.35">
      <c r="A3639" s="12"/>
      <c r="B3639" s="12">
        <f t="shared" si="1925"/>
        <v>1709000</v>
      </c>
      <c r="C3639" s="29" t="str">
        <f t="shared" si="1892"/>
        <v>-2.37164026414644E-08+0.00129879593914583i</v>
      </c>
      <c r="D3639" s="28" t="str">
        <f t="shared" si="1893"/>
        <v>-5.39906121468961+0.00995743553345137i</v>
      </c>
      <c r="E3639" s="12" t="str">
        <f t="shared" si="1894"/>
        <v>4200</v>
      </c>
      <c r="F3639" s="12" t="str">
        <f t="shared" si="1895"/>
        <v>0.704225352112676</v>
      </c>
      <c r="G3639" s="12" t="str">
        <f t="shared" si="1891"/>
        <v>0.704225352112676</v>
      </c>
      <c r="H3639" s="12" t="str">
        <f t="shared" si="1896"/>
        <v>8.27341898428984+0.198755000841435i</v>
      </c>
      <c r="I3639" s="12" t="str">
        <f t="shared" si="1897"/>
        <v>6711.2273062312i</v>
      </c>
      <c r="J3639" s="12" t="str">
        <f t="shared" si="1898"/>
        <v>-38524.9036282014+1451.4827658643i</v>
      </c>
      <c r="K3639" s="12" t="str">
        <f t="shared" si="1899"/>
        <v>0.00655412407603862-0.173957972037174i</v>
      </c>
      <c r="L3639" s="12" t="str">
        <f t="shared" si="1900"/>
        <v>0.000357154152136364-0.00794471451253973i</v>
      </c>
      <c r="M3639" s="12" t="str">
        <f t="shared" si="1901"/>
        <v>0.00691127822817498-0.181902686549714i</v>
      </c>
      <c r="N3639" s="12" t="str">
        <f t="shared" si="1902"/>
        <v>-21.4759273799398i</v>
      </c>
      <c r="O3639" s="12" t="str">
        <f t="shared" si="1903"/>
        <v>-0.870183754669513-0.492727341548314i</v>
      </c>
      <c r="P3639" s="12" t="str">
        <f t="shared" si="1904"/>
        <v>1.87018375466951+0.492727341548314i</v>
      </c>
      <c r="Q3639" s="12" t="str">
        <f t="shared" si="1905"/>
        <v>-1.87018375466951+20.9832000383915i</v>
      </c>
      <c r="R3639" s="12" t="str">
        <f t="shared" si="1906"/>
        <v>0.0154157914433342-0.0905016448357597i</v>
      </c>
      <c r="S3639" s="12" t="str">
        <f t="shared" si="1907"/>
        <v>2.19923628260695i</v>
      </c>
      <c r="T3639" s="12" t="str">
        <f t="shared" si="1908"/>
        <v>0.199034500958411+0.0339029678672823i</v>
      </c>
      <c r="U3639" s="12" t="str">
        <f t="shared" si="1909"/>
        <v>0.001-0.000931275266775281i</v>
      </c>
      <c r="V3639" s="12" t="str">
        <f t="shared" si="1910"/>
        <v>0.0015-0.000283062391117106i</v>
      </c>
      <c r="W3639" s="12" t="str">
        <f t="shared" si="1911"/>
        <v>0.00066424464154354-0.000349343203600191i</v>
      </c>
      <c r="X3639" s="12" t="str">
        <f t="shared" si="1912"/>
        <v>0.000652304853950787-0.000332450709675213i</v>
      </c>
      <c r="Y3639" s="12" t="str">
        <f t="shared" si="1913"/>
        <v>0.00029+1.61069455349549i</v>
      </c>
      <c r="Z3639" s="12" t="str">
        <f t="shared" si="1914"/>
        <v>-0.00247449116160372-0.00486225424635662i</v>
      </c>
      <c r="AA3639" s="12" t="str">
        <f t="shared" si="1915"/>
        <v>0.00436039107847162-7.45173763740664i</v>
      </c>
      <c r="AB3639" s="12" t="str">
        <f t="shared" si="1916"/>
        <v>0.496827288151129+0.0846281398685563i</v>
      </c>
      <c r="AC3639" s="12" t="str">
        <f t="shared" si="1917"/>
        <v>1.01882779761956-0.0897893298453348i</v>
      </c>
      <c r="AD3639" s="12" t="str">
        <f t="shared" si="1918"/>
        <v>0.476623645535291+0.125069082221088i</v>
      </c>
      <c r="AE3639" s="12" t="str">
        <f t="shared" si="1919"/>
        <v>-0.000571283322171013-0.00262694768296391i</v>
      </c>
      <c r="AF3639" s="12" t="str">
        <f t="shared" si="1920"/>
        <v>-13.6724801989794-0.188797565307984i</v>
      </c>
      <c r="AG3639" s="12" t="str">
        <f t="shared" si="1921"/>
        <v>1.00338129811497-0.0128550870096948i</v>
      </c>
      <c r="AH3639" s="12" t="str">
        <f t="shared" si="1922"/>
        <v>0.0068291418326764+0.035990840530624i</v>
      </c>
      <c r="AI3639" s="12">
        <f t="shared" si="1923"/>
        <v>-28.722546749161427</v>
      </c>
      <c r="AJ3639" s="12">
        <f t="shared" si="1924"/>
        <v>79.256043050629515</v>
      </c>
      <c r="AK3639" s="12"/>
      <c r="AL3639" s="12"/>
      <c r="AM3639" s="12"/>
      <c r="AN3639" s="12"/>
    </row>
    <row r="3640" spans="1:40" x14ac:dyDescent="0.35">
      <c r="A3640" s="12"/>
      <c r="B3640" s="12">
        <f t="shared" si="1925"/>
        <v>1710000</v>
      </c>
      <c r="C3640" s="29" t="str">
        <f t="shared" si="1892"/>
        <v>-2.36886722695195E-08+0.00129803640935736i</v>
      </c>
      <c r="D3640" s="28" t="str">
        <f t="shared" si="1893"/>
        <v>-5.399061214477+0.00995161247173976i</v>
      </c>
      <c r="E3640" s="12" t="str">
        <f t="shared" si="1894"/>
        <v>4200</v>
      </c>
      <c r="F3640" s="12" t="str">
        <f t="shared" si="1895"/>
        <v>0.704225352112676</v>
      </c>
      <c r="G3640" s="12" t="str">
        <f t="shared" si="1891"/>
        <v>0.704225352112676</v>
      </c>
      <c r="H3640" s="12" t="str">
        <f t="shared" si="1896"/>
        <v>8.27342499169291+0.198638925159958i</v>
      </c>
      <c r="I3640" s="12" t="str">
        <f t="shared" si="1897"/>
        <v>6715.15429704818i</v>
      </c>
      <c r="J3640" s="12" t="str">
        <f t="shared" si="1898"/>
        <v>-38570.0027213597+1452.33208287183i</v>
      </c>
      <c r="K3640" s="12" t="str">
        <f t="shared" si="1899"/>
        <v>0.00654647112867137-0.173856525119841i</v>
      </c>
      <c r="L3640" s="12" t="str">
        <f t="shared" si="1900"/>
        <v>0.000356737391389753-0.00794008720515838i</v>
      </c>
      <c r="M3640" s="12" t="str">
        <f t="shared" si="1901"/>
        <v>0.00690320852006112-0.181796612324999i</v>
      </c>
      <c r="N3640" s="12" t="str">
        <f t="shared" si="1902"/>
        <v>-21.4884937505542i</v>
      </c>
      <c r="O3640" s="12" t="str">
        <f t="shared" si="1903"/>
        <v>-0.87630668004387-0.481753674101704i</v>
      </c>
      <c r="P3640" s="12" t="str">
        <f t="shared" si="1904"/>
        <v>1.87630668004387+0.481753674101704i</v>
      </c>
      <c r="Q3640" s="12" t="str">
        <f t="shared" si="1905"/>
        <v>-1.87630668004387+21.0067400764525i</v>
      </c>
      <c r="R3640" s="12" t="str">
        <f t="shared" si="1906"/>
        <v>0.0148369901530144-0.0906444987108765i</v>
      </c>
      <c r="S3640" s="12" t="str">
        <f t="shared" si="1907"/>
        <v>2.20052313824335i</v>
      </c>
      <c r="T3640" s="12" t="str">
        <f t="shared" si="1908"/>
        <v>0.199465316767753+0.0326491401335969i</v>
      </c>
      <c r="U3640" s="12" t="str">
        <f t="shared" si="1909"/>
        <v>0.001-0.000930730661356113i</v>
      </c>
      <c r="V3640" s="12" t="str">
        <f t="shared" si="1910"/>
        <v>0.0015-0.00028289685755505i</v>
      </c>
      <c r="W3640" s="12" t="str">
        <f t="shared" si="1911"/>
        <v>0.000664183849903505-0.000349168420691986i</v>
      </c>
      <c r="X3640" s="12" t="str">
        <f t="shared" si="1912"/>
        <v>0.000652242754193631-0.000332285916717447i</v>
      </c>
      <c r="Y3640" s="12" t="str">
        <f t="shared" si="1913"/>
        <v>0.00029+1.61163703129156i</v>
      </c>
      <c r="Z3640" s="12" t="str">
        <f t="shared" si="1914"/>
        <v>-0.00247181838553943-0.00485894560030338i</v>
      </c>
      <c r="AA3640" s="12" t="str">
        <f t="shared" si="1915"/>
        <v>0.00435500373423758-7.44737823864455i</v>
      </c>
      <c r="AB3640" s="12" t="str">
        <f t="shared" si="1916"/>
        <v>0.497902684874899+0.0814983516673351i</v>
      </c>
      <c r="AC3640" s="12" t="str">
        <f t="shared" si="1917"/>
        <v>1.01825325029958-0.0899544212621773i</v>
      </c>
      <c r="AD3640" s="12" t="str">
        <f t="shared" si="1918"/>
        <v>0.478174789332529+0.1222802756262i</v>
      </c>
      <c r="AE3640" s="12" t="str">
        <f t="shared" si="1919"/>
        <v>-0.000587808028515779-0.00262567992228495i</v>
      </c>
      <c r="AF3640" s="12" t="str">
        <f t="shared" si="1920"/>
        <v>-13.6724862061699-0.188687312688218i</v>
      </c>
      <c r="AG3640" s="12" t="str">
        <f t="shared" si="1921"/>
        <v>1.00330415469848-0.0128894298812173i</v>
      </c>
      <c r="AH3640" s="12" t="str">
        <f t="shared" si="1922"/>
        <v>0.007054262156466+0.0359825180478938i</v>
      </c>
      <c r="AI3640" s="12">
        <f t="shared" si="1923"/>
        <v>-28.71437830433522</v>
      </c>
      <c r="AJ3640" s="12">
        <f t="shared" si="1924"/>
        <v>78.908015133328121</v>
      </c>
      <c r="AK3640" s="12"/>
      <c r="AL3640" s="12"/>
      <c r="AM3640" s="12"/>
      <c r="AN3640" s="12"/>
    </row>
    <row r="3641" spans="1:40" x14ac:dyDescent="0.35">
      <c r="A3641" s="12"/>
      <c r="B3641" s="12">
        <f t="shared" si="1925"/>
        <v>1711000</v>
      </c>
      <c r="C3641" s="29" t="str">
        <f t="shared" si="1892"/>
        <v>-2.36609905047062E-08+0.00129727776738863i</v>
      </c>
      <c r="D3641" s="28" t="str">
        <f t="shared" si="1893"/>
        <v>-5.39906121426478+0.00994579621664617i</v>
      </c>
      <c r="E3641" s="12" t="str">
        <f t="shared" si="1894"/>
        <v>4200</v>
      </c>
      <c r="F3641" s="12" t="str">
        <f t="shared" si="1895"/>
        <v>0.704225352112676</v>
      </c>
      <c r="G3641" s="12" t="str">
        <f t="shared" si="1891"/>
        <v>0.704225352112676</v>
      </c>
      <c r="H3641" s="12" t="str">
        <f t="shared" si="1896"/>
        <v>8.2734309885753+0.198522984888328i</v>
      </c>
      <c r="I3641" s="12" t="str">
        <f t="shared" si="1897"/>
        <v>6719.08128786517i</v>
      </c>
      <c r="J3641" s="12" t="str">
        <f t="shared" si="1898"/>
        <v>-38615.1281959707+1453.18139987935i</v>
      </c>
      <c r="K3641" s="12" t="str">
        <f t="shared" si="1899"/>
        <v>0.00653883157138257-0.173755196289852i</v>
      </c>
      <c r="L3641" s="12" t="str">
        <f t="shared" si="1900"/>
        <v>0.000356321359200982-0.00793546527395533i</v>
      </c>
      <c r="M3641" s="12" t="str">
        <f t="shared" si="1901"/>
        <v>0.00689515293058355-0.181690661563807i</v>
      </c>
      <c r="N3641" s="12" t="str">
        <f t="shared" si="1902"/>
        <v>-21.5010601211685i</v>
      </c>
      <c r="O3641" s="12" t="str">
        <f t="shared" si="1903"/>
        <v>-0.882291226434932-0.470703932165372i</v>
      </c>
      <c r="P3641" s="12" t="str">
        <f t="shared" si="1904"/>
        <v>1.88229122643493+0.470703932165372i</v>
      </c>
      <c r="Q3641" s="12" t="str">
        <f t="shared" si="1905"/>
        <v>-1.88229122643493+21.0303561890031i</v>
      </c>
      <c r="R3641" s="12" t="str">
        <f t="shared" si="1906"/>
        <v>0.0142570246969959-0.0907795893602337i</v>
      </c>
      <c r="S3641" s="12" t="str">
        <f t="shared" si="1907"/>
        <v>2.20180999387976i</v>
      </c>
      <c r="T3641" s="12" t="str">
        <f t="shared" si="1908"/>
        <v>0.199879407093663+0.0313912594608361i</v>
      </c>
      <c r="U3641" s="12" t="str">
        <f t="shared" si="1909"/>
        <v>0.001-0.00093018669253007i</v>
      </c>
      <c r="V3641" s="12" t="str">
        <f t="shared" si="1910"/>
        <v>0.0015-0.000282731517486344i</v>
      </c>
      <c r="W3641" s="12" t="str">
        <f t="shared" si="1911"/>
        <v>0.000664123137742915-0.000348993803527932i</v>
      </c>
      <c r="X3641" s="12" t="str">
        <f t="shared" si="1912"/>
        <v>0.000652180735910034-0.000332121277943668i</v>
      </c>
      <c r="Y3641" s="12" t="str">
        <f t="shared" si="1913"/>
        <v>0.00029+1.61257950908764i</v>
      </c>
      <c r="Z3641" s="12" t="str">
        <f t="shared" si="1914"/>
        <v>-0.00246914987960602-0.00485564143292324i</v>
      </c>
      <c r="AA3641" s="12" t="str">
        <f t="shared" si="1915"/>
        <v>0.00434962638151544-7.44302393826066i</v>
      </c>
      <c r="AB3641" s="12" t="str">
        <f t="shared" si="1916"/>
        <v>0.498936331668198+0.0783584465732125i</v>
      </c>
      <c r="AC3641" s="12" t="str">
        <f t="shared" si="1917"/>
        <v>1.01767724030648-0.0901117787064887i</v>
      </c>
      <c r="AD3641" s="12" t="str">
        <f t="shared" si="1918"/>
        <v>0.479690859385992+0.119472302539765i</v>
      </c>
      <c r="AE3641" s="12" t="str">
        <f t="shared" si="1919"/>
        <v>-0.000604313965402203-0.00262420183326149i</v>
      </c>
      <c r="AF3641" s="12" t="str">
        <f t="shared" si="1920"/>
        <v>-13.6724922028401-0.188577188671682i</v>
      </c>
      <c r="AG3641" s="12" t="str">
        <f t="shared" si="1921"/>
        <v>1.00322658449528-0.0129227878199747i</v>
      </c>
      <c r="AH3641" s="12" t="str">
        <f t="shared" si="1922"/>
        <v>0.00727927614441068+0.0359713428964501i</v>
      </c>
      <c r="AI3641" s="12">
        <f t="shared" si="1923"/>
        <v>-28.706564665471639</v>
      </c>
      <c r="AJ3641" s="12">
        <f t="shared" si="1924"/>
        <v>78.559933116331209</v>
      </c>
      <c r="AK3641" s="12"/>
      <c r="AL3641" s="12"/>
      <c r="AM3641" s="12"/>
      <c r="AN3641" s="12"/>
    </row>
    <row r="3642" spans="1:40" x14ac:dyDescent="0.35">
      <c r="A3642" s="12"/>
      <c r="B3642" s="12">
        <f t="shared" si="1925"/>
        <v>1712000</v>
      </c>
      <c r="C3642" s="29" t="str">
        <f t="shared" si="1892"/>
        <v>-2.36333572334904E-08+0.00129652001168388i</v>
      </c>
      <c r="D3642" s="28" t="str">
        <f t="shared" si="1893"/>
        <v>-5.39906121405292+0.00993998675624308i</v>
      </c>
      <c r="E3642" s="12" t="str">
        <f t="shared" si="1894"/>
        <v>4200</v>
      </c>
      <c r="F3642" s="12" t="str">
        <f t="shared" si="1895"/>
        <v>0.704225352112676</v>
      </c>
      <c r="G3642" s="12" t="str">
        <f t="shared" si="1891"/>
        <v>0.704225352112676</v>
      </c>
      <c r="H3642" s="12" t="str">
        <f t="shared" si="1896"/>
        <v>8.27343697496153+0.198407179789892i</v>
      </c>
      <c r="I3642" s="12" t="str">
        <f t="shared" si="1897"/>
        <v>6723.00827868216i</v>
      </c>
      <c r="J3642" s="12" t="str">
        <f t="shared" si="1898"/>
        <v>-38660.2800520341+1454.03071688688i</v>
      </c>
      <c r="K3642" s="12" t="str">
        <f t="shared" si="1899"/>
        <v>0.0065312053729673-0.173653985341432i</v>
      </c>
      <c r="L3642" s="12" t="str">
        <f t="shared" si="1900"/>
        <v>0.000355906053874019-0.00793084870958588i</v>
      </c>
      <c r="M3642" s="12" t="str">
        <f t="shared" si="1901"/>
        <v>0.00688711142684132-0.181584834051018i</v>
      </c>
      <c r="N3642" s="12" t="str">
        <f t="shared" si="1902"/>
        <v>-21.5136264917829i</v>
      </c>
      <c r="O3642" s="12" t="str">
        <f t="shared" si="1903"/>
        <v>-0.888136448813543-0.459579860621491i</v>
      </c>
      <c r="P3642" s="12" t="str">
        <f t="shared" si="1904"/>
        <v>1.88813644881354+0.459579860621491i</v>
      </c>
      <c r="Q3642" s="12" t="str">
        <f t="shared" si="1905"/>
        <v>-1.88813644881354+21.0540466311614i</v>
      </c>
      <c r="R3642" s="12" t="str">
        <f t="shared" si="1906"/>
        <v>0.013676002049846-0.0909069235139394i</v>
      </c>
      <c r="S3642" s="12" t="str">
        <f t="shared" si="1907"/>
        <v>2.20309684951615i</v>
      </c>
      <c r="T3642" s="12" t="str">
        <f t="shared" si="1908"/>
        <v>0.200276756792765+0.0301295570299921i</v>
      </c>
      <c r="U3642" s="12" t="str">
        <f t="shared" si="1909"/>
        <v>0.001-0.000929643359181627i</v>
      </c>
      <c r="V3642" s="12" t="str">
        <f t="shared" si="1910"/>
        <v>0.0015-0.000282566370571924i</v>
      </c>
      <c r="W3642" s="12" t="str">
        <f t="shared" si="1911"/>
        <v>0.000664062504937066-0.000348819351878054i</v>
      </c>
      <c r="X3642" s="12" t="str">
        <f t="shared" si="1912"/>
        <v>0.000652118798970932-0.000331956793143364i</v>
      </c>
      <c r="Y3642" s="12" t="str">
        <f t="shared" si="1913"/>
        <v>0.00029+1.61352198688372i</v>
      </c>
      <c r="Z3642" s="12" t="str">
        <f t="shared" si="1914"/>
        <v>-0.00246648563475749-0.00485234173539714i</v>
      </c>
      <c r="AA3642" s="12" t="str">
        <f t="shared" si="1915"/>
        <v>0.00434425899572432-7.43867472731538i</v>
      </c>
      <c r="AB3642" s="12" t="str">
        <f t="shared" si="1916"/>
        <v>0.49992819073033+0.0752090016571228i</v>
      </c>
      <c r="AC3642" s="12" t="str">
        <f t="shared" si="1917"/>
        <v>1.01709987524003-0.0902614047764786i</v>
      </c>
      <c r="AD3642" s="12" t="str">
        <f t="shared" si="1918"/>
        <v>0.48117162009068+0.11664560277041i</v>
      </c>
      <c r="AE3642" s="12" t="str">
        <f t="shared" si="1919"/>
        <v>-0.000620798562233235-0.00262251383764551i</v>
      </c>
      <c r="AF3642" s="12" t="str">
        <f t="shared" si="1920"/>
        <v>-13.6724981890145-0.188467193033649i</v>
      </c>
      <c r="AG3642" s="12" t="str">
        <f t="shared" si="1921"/>
        <v>1.0031486000941-0.0129551562008021i</v>
      </c>
      <c r="AH3642" s="12" t="str">
        <f t="shared" si="1922"/>
        <v>0.00750414915932432+0.0359573180677984i</v>
      </c>
      <c r="AI3642" s="12">
        <f t="shared" si="1923"/>
        <v>-28.699104775062146</v>
      </c>
      <c r="AJ3642" s="12">
        <f t="shared" si="1924"/>
        <v>78.211796522848303</v>
      </c>
      <c r="AK3642" s="12"/>
      <c r="AL3642" s="12"/>
      <c r="AM3642" s="12"/>
      <c r="AN3642" s="12"/>
    </row>
    <row r="3643" spans="1:40" x14ac:dyDescent="0.35">
      <c r="A3643" s="12"/>
      <c r="B3643" s="12">
        <f t="shared" si="1925"/>
        <v>1713000</v>
      </c>
      <c r="C3643" s="29" t="str">
        <f t="shared" si="1892"/>
        <v>-2.3605772342668E-08+0.00129576314069099i</v>
      </c>
      <c r="D3643" s="28" t="str">
        <f t="shared" si="1893"/>
        <v>-5.39906121384144+0.00993418407863093i</v>
      </c>
      <c r="E3643" s="12" t="str">
        <f t="shared" si="1894"/>
        <v>4200</v>
      </c>
      <c r="F3643" s="12" t="str">
        <f t="shared" si="1895"/>
        <v>0.704225352112676</v>
      </c>
      <c r="G3643" s="12" t="str">
        <f t="shared" si="1891"/>
        <v>0.704225352112676</v>
      </c>
      <c r="H3643" s="12" t="str">
        <f t="shared" si="1896"/>
        <v>8.27344295087609+0.198291509628554i</v>
      </c>
      <c r="I3643" s="12" t="str">
        <f t="shared" si="1897"/>
        <v>6726.93526949914i</v>
      </c>
      <c r="J3643" s="12" t="str">
        <f t="shared" si="1898"/>
        <v>-38705.4582895502+1454.88003389441i</v>
      </c>
      <c r="K3643" s="12" t="str">
        <f t="shared" si="1899"/>
        <v>0.0065235925023111-0.173552892069278i</v>
      </c>
      <c r="L3643" s="12" t="str">
        <f t="shared" si="1900"/>
        <v>0.000355491473717758-0.00792623750272684i</v>
      </c>
      <c r="M3643" s="12" t="str">
        <f t="shared" si="1901"/>
        <v>0.00687908397602886-0.181479129572005i</v>
      </c>
      <c r="N3643" s="12" t="str">
        <f t="shared" si="1902"/>
        <v>-21.5261928623973i</v>
      </c>
      <c r="O3643" s="12" t="str">
        <f t="shared" si="1903"/>
        <v>-0.89384142415128-0.448383216090001i</v>
      </c>
      <c r="P3643" s="12" t="str">
        <f t="shared" si="1904"/>
        <v>1.89384142415128+0.448383216090001i</v>
      </c>
      <c r="Q3643" s="12" t="str">
        <f t="shared" si="1905"/>
        <v>-1.89384142415128+21.0778096463073i</v>
      </c>
      <c r="R3643" s="12" t="str">
        <f t="shared" si="1906"/>
        <v>0.0130940285791183-0.0910265093991666i</v>
      </c>
      <c r="S3643" s="12" t="str">
        <f t="shared" si="1907"/>
        <v>2.20438370515254i</v>
      </c>
      <c r="T3643" s="12" t="str">
        <f t="shared" si="1908"/>
        <v>0.200657354056437+0.02886426323461i</v>
      </c>
      <c r="U3643" s="12" t="str">
        <f t="shared" si="1909"/>
        <v>0.001-0.000929100660197874i</v>
      </c>
      <c r="V3643" s="12" t="str">
        <f t="shared" si="1910"/>
        <v>0.0015-0.000282401416473517i</v>
      </c>
      <c r="W3643" s="12" t="str">
        <f t="shared" si="1911"/>
        <v>0.000664001951361464-0.000348645065512824i</v>
      </c>
      <c r="X3643" s="12" t="str">
        <f t="shared" si="1912"/>
        <v>0.000652056943247492-0.000331792462106431i</v>
      </c>
      <c r="Y3643" s="12" t="str">
        <f t="shared" si="1913"/>
        <v>0.00029+1.61446446467979i</v>
      </c>
      <c r="Z3643" s="12" t="str">
        <f t="shared" si="1914"/>
        <v>-0.00246382564197202-0.00484904649892828i</v>
      </c>
      <c r="AA3643" s="12" t="str">
        <f t="shared" si="1915"/>
        <v>0.00433890155235825-7.43433059688997i</v>
      </c>
      <c r="AB3643" s="12" t="str">
        <f t="shared" si="1916"/>
        <v>0.500878232584769+0.0720505920243854i</v>
      </c>
      <c r="AC3643" s="12" t="str">
        <f t="shared" si="1917"/>
        <v>1.01652126214945-0.0904033035979898i</v>
      </c>
      <c r="AD3643" s="12" t="str">
        <f t="shared" si="1918"/>
        <v>0.48261684132308+0.113800618992868i</v>
      </c>
      <c r="AE3643" s="12" t="str">
        <f t="shared" si="1919"/>
        <v>-0.000637259255796106-0.00262061638788842i</v>
      </c>
      <c r="AF3643" s="12" t="str">
        <f t="shared" si="1920"/>
        <v>-13.6725041647175-0.188357325549923i</v>
      </c>
      <c r="AG3643" s="12" t="str">
        <f t="shared" si="1921"/>
        <v>1.00307021413148-0.0129865305568314i</v>
      </c>
      <c r="AH3643" s="12" t="str">
        <f t="shared" si="1922"/>
        <v>0.00772884660799929+0.0359404469611271i</v>
      </c>
      <c r="AI3643" s="12">
        <f t="shared" si="1923"/>
        <v>-28.691997610608201</v>
      </c>
      <c r="AJ3643" s="12">
        <f t="shared" si="1924"/>
        <v>77.863604884415579</v>
      </c>
      <c r="AK3643" s="12"/>
      <c r="AL3643" s="12"/>
      <c r="AM3643" s="12"/>
      <c r="AN3643" s="12"/>
    </row>
    <row r="3644" spans="1:40" x14ac:dyDescent="0.35">
      <c r="A3644" s="12"/>
      <c r="B3644" s="12">
        <f t="shared" si="1925"/>
        <v>1714000</v>
      </c>
      <c r="C3644" s="29" t="str">
        <f t="shared" si="1892"/>
        <v>-2.35782357193656E-08+0.00129500715286146i</v>
      </c>
      <c r="D3644" s="28" t="str">
        <f t="shared" si="1893"/>
        <v>-5.39906121363033+0.00992838817193786i</v>
      </c>
      <c r="E3644" s="12" t="str">
        <f t="shared" si="1894"/>
        <v>4200</v>
      </c>
      <c r="F3644" s="12" t="str">
        <f t="shared" si="1895"/>
        <v>0.704225352112676</v>
      </c>
      <c r="G3644" s="12" t="str">
        <f t="shared" si="1891"/>
        <v>0.704225352112676</v>
      </c>
      <c r="H3644" s="12" t="str">
        <f t="shared" si="1896"/>
        <v>8.27344891634339+0.198175974168764i</v>
      </c>
      <c r="I3644" s="12" t="str">
        <f t="shared" si="1897"/>
        <v>6730.86226031613i</v>
      </c>
      <c r="J3644" s="12" t="str">
        <f t="shared" si="1898"/>
        <v>-38750.6629085188+1455.72935090194i</v>
      </c>
      <c r="K3644" s="12" t="str">
        <f t="shared" si="1899"/>
        <v>0.00651599292839027-0.17345191626857i</v>
      </c>
      <c r="L3644" s="12" t="str">
        <f t="shared" si="1900"/>
        <v>0.000355077617046001-0.00792163164407659i</v>
      </c>
      <c r="M3644" s="12" t="str">
        <f t="shared" si="1901"/>
        <v>0.00687107054543627-0.181373547912647i</v>
      </c>
      <c r="N3644" s="12" t="str">
        <f t="shared" si="1902"/>
        <v>-21.5387592330116i</v>
      </c>
      <c r="O3644" s="12" t="str">
        <f t="shared" si="1903"/>
        <v>-0.899405251566361-0.437115766650953i</v>
      </c>
      <c r="P3644" s="12" t="str">
        <f t="shared" si="1904"/>
        <v>1.89940525156636+0.437115766650953i</v>
      </c>
      <c r="Q3644" s="12" t="str">
        <f t="shared" si="1905"/>
        <v>-1.89940525156636+21.1016434663606i</v>
      </c>
      <c r="R3644" s="12" t="str">
        <f t="shared" si="1906"/>
        <v>0.012511210024987-0.0911383567188551i</v>
      </c>
      <c r="S3644" s="12" t="str">
        <f t="shared" si="1907"/>
        <v>2.20567056078895i</v>
      </c>
      <c r="T3644" s="12" t="str">
        <f t="shared" si="1908"/>
        <v>0.201021190373461+0.0275956076319614i</v>
      </c>
      <c r="U3644" s="12" t="str">
        <f t="shared" si="1909"/>
        <v>0.001-0.000928558594468468i</v>
      </c>
      <c r="V3644" s="12" t="str">
        <f t="shared" si="1910"/>
        <v>0.0015-0.000282236654853638i</v>
      </c>
      <c r="W3644" s="12" t="str">
        <f t="shared" si="1911"/>
        <v>0.000663941476891822-0.000348470944203127i</v>
      </c>
      <c r="X3644" s="12" t="str">
        <f t="shared" si="1912"/>
        <v>0.000651995168611092-0.000331628284623134i</v>
      </c>
      <c r="Y3644" s="12" t="str">
        <f t="shared" si="1913"/>
        <v>0.00029+1.61540694247587i</v>
      </c>
      <c r="Z3644" s="12" t="str">
        <f t="shared" si="1914"/>
        <v>-0.00246116989225145-0.00484575571474184i</v>
      </c>
      <c r="AA3644" s="12" t="str">
        <f t="shared" si="1915"/>
        <v>0.00433355402698564-7.42999153808629i</v>
      </c>
      <c r="AB3644" s="12" t="str">
        <f t="shared" si="1916"/>
        <v>0.501786435985926+0.0688837906928245i</v>
      </c>
      <c r="AC3644" s="12" t="str">
        <f t="shared" si="1917"/>
        <v>1.01594150751203-0.0905374808039223i</v>
      </c>
      <c r="AD3644" s="12" t="str">
        <f t="shared" si="1918"/>
        <v>0.484026298475372+0.110937796680482i</v>
      </c>
      <c r="AE3644" s="12" t="str">
        <f t="shared" si="1919"/>
        <v>-0.000653693490620184-0.00261850996702509i</v>
      </c>
      <c r="AF3644" s="12" t="str">
        <f t="shared" si="1920"/>
        <v>-13.6725101299737-0.188247585996826i</v>
      </c>
      <c r="AG3644" s="12" t="str">
        <f t="shared" si="1921"/>
        <v>1.00299143928983-0.0130169065799506i</v>
      </c>
      <c r="AH3644" s="12" t="str">
        <f t="shared" si="1922"/>
        <v>0.00795333394582088+0.0359207333829892i</v>
      </c>
      <c r="AI3644" s="12">
        <f t="shared" si="1923"/>
        <v>-28.685242184217032</v>
      </c>
      <c r="AJ3644" s="12">
        <f t="shared" si="1924"/>
        <v>77.51535774095673</v>
      </c>
      <c r="AK3644" s="12"/>
      <c r="AL3644" s="12"/>
      <c r="AM3644" s="12"/>
      <c r="AN3644" s="12"/>
    </row>
    <row r="3645" spans="1:40" x14ac:dyDescent="0.35">
      <c r="A3645" s="12"/>
      <c r="B3645" s="12">
        <f t="shared" si="1925"/>
        <v>1715000</v>
      </c>
      <c r="C3645" s="29" t="str">
        <f t="shared" si="1892"/>
        <v>-2.35507472510384E-08+0.00129425204665037i</v>
      </c>
      <c r="D3645" s="28" t="str">
        <f t="shared" si="1893"/>
        <v>-5.39906121341958+0.00992259902431951i</v>
      </c>
      <c r="E3645" s="12" t="str">
        <f t="shared" si="1894"/>
        <v>4200</v>
      </c>
      <c r="F3645" s="12" t="str">
        <f t="shared" si="1895"/>
        <v>0.704225352112676</v>
      </c>
      <c r="G3645" s="12" t="str">
        <f t="shared" si="1891"/>
        <v>0.704225352112676</v>
      </c>
      <c r="H3645" s="12" t="str">
        <f t="shared" si="1896"/>
        <v>8.27345487138773+0.198060573175518i</v>
      </c>
      <c r="I3645" s="12" t="str">
        <f t="shared" si="1897"/>
        <v>6734.78925113312i</v>
      </c>
      <c r="J3645" s="12" t="str">
        <f t="shared" si="1898"/>
        <v>-38795.8939089399+1456.57866790946i</v>
      </c>
      <c r="K3645" s="12" t="str">
        <f t="shared" si="1899"/>
        <v>0.00650840662027114-0.173351057734958i</v>
      </c>
      <c r="L3645" s="12" t="str">
        <f t="shared" si="1900"/>
        <v>0.000354664482177451-0.00791703112435497i</v>
      </c>
      <c r="M3645" s="12" t="str">
        <f t="shared" si="1901"/>
        <v>0.00686307110244859-0.181268088859313i</v>
      </c>
      <c r="N3645" s="12" t="str">
        <f t="shared" si="1902"/>
        <v>-21.551325603626i</v>
      </c>
      <c r="O3645" s="12" t="str">
        <f t="shared" si="1903"/>
        <v>-0.904827052466028-0.425779291565055i</v>
      </c>
      <c r="P3645" s="12" t="str">
        <f t="shared" si="1904"/>
        <v>1.90482705246603+0.425779291565055i</v>
      </c>
      <c r="Q3645" s="12" t="str">
        <f t="shared" si="1905"/>
        <v>-1.90482705246603+21.1255463120609i</v>
      </c>
      <c r="R3645" s="12" t="str">
        <f t="shared" si="1906"/>
        <v>0.0119276514805198-0.0912424766302041i</v>
      </c>
      <c r="S3645" s="12" t="str">
        <f t="shared" si="1907"/>
        <v>2.20695741642535i</v>
      </c>
      <c r="T3645" s="12" t="str">
        <f t="shared" si="1908"/>
        <v>0.201368260492046+0.02632381889547i</v>
      </c>
      <c r="U3645" s="12" t="str">
        <f t="shared" si="1909"/>
        <v>0.001-0.000928017160885686i</v>
      </c>
      <c r="V3645" s="12" t="str">
        <f t="shared" si="1910"/>
        <v>0.0015-0.000282072085375589i</v>
      </c>
      <c r="W3645" s="12" t="str">
        <f t="shared" si="1911"/>
        <v>0.000663881081404068-0.000348296987720302i</v>
      </c>
      <c r="X3645" s="12" t="str">
        <f t="shared" si="1912"/>
        <v>0.000651933474933342-0.000331464260484148i</v>
      </c>
      <c r="Y3645" s="12" t="str">
        <f t="shared" si="1913"/>
        <v>0.00029+1.61634942027195i</v>
      </c>
      <c r="Z3645" s="12" t="str">
        <f t="shared" si="1914"/>
        <v>-0.00245851837662179-0.0048424693740855i</v>
      </c>
      <c r="AA3645" s="12" t="str">
        <f t="shared" si="1915"/>
        <v>0.00432821639524969-7.42565754202729i</v>
      </c>
      <c r="AB3645" s="12" t="str">
        <f t="shared" si="1916"/>
        <v>0.502652787824349+0.0657091684740153i</v>
      </c>
      <c r="AC3645" s="12" t="str">
        <f t="shared" si="1917"/>
        <v>1.0153607172125-0.0906639435134056i</v>
      </c>
      <c r="AD3645" s="12" t="str">
        <f t="shared" si="1918"/>
        <v>0.485399772488784+0.108057584037296i</v>
      </c>
      <c r="AE3645" s="12" t="str">
        <f t="shared" si="1919"/>
        <v>-0.000670098719333437-0.00261619508855405i</v>
      </c>
      <c r="AF3645" s="12" t="str">
        <f t="shared" si="1920"/>
        <v>-13.6725160848073-0.188137974151198i</v>
      </c>
      <c r="AG3645" s="12" t="str">
        <f t="shared" si="1921"/>
        <v>1.00291228829546-0.0130462801212396i</v>
      </c>
      <c r="AH3645" s="12" t="str">
        <f t="shared" si="1922"/>
        <v>0.00817757668139143+0.0358981815469367i</v>
      </c>
      <c r="AI3645" s="12">
        <f t="shared" si="1923"/>
        <v>-28.678837542210182</v>
      </c>
      <c r="AJ3645" s="12">
        <f t="shared" si="1924"/>
        <v>77.167054640837691</v>
      </c>
      <c r="AK3645" s="12"/>
      <c r="AL3645" s="12"/>
      <c r="AM3645" s="12"/>
      <c r="AN3645" s="12"/>
    </row>
    <row r="3646" spans="1:40" x14ac:dyDescent="0.35">
      <c r="A3646" s="12"/>
      <c r="B3646" s="12">
        <f t="shared" si="1925"/>
        <v>1716000</v>
      </c>
      <c r="C3646" s="29" t="str">
        <f t="shared" si="1892"/>
        <v>-2.35233068254704E-08+0.00129349782051646i</v>
      </c>
      <c r="D3646" s="28" t="str">
        <f t="shared" si="1893"/>
        <v>-5.3990612132092+0.00991681662395953i</v>
      </c>
      <c r="E3646" s="12" t="str">
        <f t="shared" si="1894"/>
        <v>4200</v>
      </c>
      <c r="F3646" s="12" t="str">
        <f t="shared" si="1895"/>
        <v>0.704225352112676</v>
      </c>
      <c r="G3646" s="12" t="str">
        <f t="shared" si="1891"/>
        <v>0.704225352112676</v>
      </c>
      <c r="H3646" s="12" t="str">
        <f t="shared" si="1896"/>
        <v>8.27346081603341+0.197945306414362i</v>
      </c>
      <c r="I3646" s="12" t="str">
        <f t="shared" si="1897"/>
        <v>6738.71624195011i</v>
      </c>
      <c r="J3646" s="12" t="str">
        <f t="shared" si="1898"/>
        <v>-38841.1512908137+1457.42798491699i</v>
      </c>
      <c r="K3646" s="12" t="str">
        <f t="shared" si="1899"/>
        <v>0.00650083354710997-0.173250316264564i</v>
      </c>
      <c r="L3646" s="12" t="str">
        <f t="shared" si="1900"/>
        <v>0.000354252067435683-0.00791243593430322i</v>
      </c>
      <c r="M3646" s="12" t="str">
        <f t="shared" si="1901"/>
        <v>0.00685508561454565-0.181162752198867i</v>
      </c>
      <c r="N3646" s="12" t="str">
        <f t="shared" si="1902"/>
        <v>-21.5638919742403i</v>
      </c>
      <c r="O3646" s="12" t="str">
        <f t="shared" si="1903"/>
        <v>-0.910105970684978-0.414375580993322i</v>
      </c>
      <c r="P3646" s="12" t="str">
        <f t="shared" si="1904"/>
        <v>1.91010597068498+0.414375580993322i</v>
      </c>
      <c r="Q3646" s="12" t="str">
        <f t="shared" si="1905"/>
        <v>-1.91010597068498+21.149516393247i</v>
      </c>
      <c r="R3646" s="12" t="str">
        <f t="shared" si="1906"/>
        <v>0.011343457372633-0.0913388817229631i</v>
      </c>
      <c r="S3646" s="12" t="str">
        <f t="shared" si="1907"/>
        <v>2.20824427206174i</v>
      </c>
      <c r="T3646" s="12" t="str">
        <f t="shared" si="1908"/>
        <v>0.201698562381258+0.0250491247684933i</v>
      </c>
      <c r="U3646" s="12" t="str">
        <f t="shared" si="1909"/>
        <v>0.001-0.000927476358344376i</v>
      </c>
      <c r="V3646" s="12" t="str">
        <f t="shared" si="1910"/>
        <v>0.0015-0.000281907707703458i</v>
      </c>
      <c r="W3646" s="12" t="str">
        <f t="shared" si="1911"/>
        <v>0.000663820764774329-0.000348123195836105i</v>
      </c>
      <c r="X3646" s="12" t="str">
        <f t="shared" si="1912"/>
        <v>0.000651871862086061-0.000331300389480528i</v>
      </c>
      <c r="Y3646" s="12" t="str">
        <f t="shared" si="1913"/>
        <v>0.00029+1.61729189806803i</v>
      </c>
      <c r="Z3646" s="12" t="str">
        <f t="shared" si="1914"/>
        <v>-0.00245587108613273-0.00483918746822873i</v>
      </c>
      <c r="AA3646" s="12" t="str">
        <f t="shared" si="1915"/>
        <v>0.00432288863286757-7.42132859985647i</v>
      </c>
      <c r="AB3646" s="12" t="str">
        <f t="shared" si="1916"/>
        <v>0.503477283030447+0.0625272938579138i</v>
      </c>
      <c r="AC3646" s="12" t="str">
        <f t="shared" si="1917"/>
        <v>1.014778996523-0.0907827003107618i</v>
      </c>
      <c r="AD3646" s="12" t="str">
        <f t="shared" si="1918"/>
        <v>0.486737049886112+0.105160431930018i</v>
      </c>
      <c r="AE3646" s="12" t="str">
        <f t="shared" si="1919"/>
        <v>-0.000686472403015584-0.00261367229631365i</v>
      </c>
      <c r="AF3646" s="12" t="str">
        <f t="shared" si="1920"/>
        <v>-13.6725220292426-0.188028489790402i</v>
      </c>
      <c r="AG3646" s="12" t="str">
        <f t="shared" si="1921"/>
        <v>1.00283277391664-0.0130746471913794i</v>
      </c>
      <c r="AH3646" s="12" t="str">
        <f t="shared" si="1922"/>
        <v>0.00840154038113936+0.035872796073106i</v>
      </c>
      <c r="AI3646" s="12">
        <f t="shared" si="1923"/>
        <v>-28.672782764746149</v>
      </c>
      <c r="AJ3646" s="12">
        <f t="shared" si="1924"/>
        <v>76.818695140951618</v>
      </c>
      <c r="AK3646" s="12"/>
      <c r="AL3646" s="12"/>
      <c r="AM3646" s="12"/>
      <c r="AN3646" s="12"/>
    </row>
    <row r="3647" spans="1:40" x14ac:dyDescent="0.35">
      <c r="A3647" s="12"/>
      <c r="B3647" s="12">
        <f t="shared" si="1925"/>
        <v>1717000</v>
      </c>
      <c r="C3647" s="29" t="str">
        <f t="shared" si="1892"/>
        <v>-2.34959143307713E-08+0.00129274447292201i</v>
      </c>
      <c r="D3647" s="28" t="str">
        <f t="shared" si="1893"/>
        <v>-5.39906121299919+0.00991104095906875i</v>
      </c>
      <c r="E3647" s="12" t="str">
        <f t="shared" si="1894"/>
        <v>4200</v>
      </c>
      <c r="F3647" s="12" t="str">
        <f t="shared" si="1895"/>
        <v>0.704225352112676</v>
      </c>
      <c r="G3647" s="12" t="str">
        <f t="shared" si="1891"/>
        <v>0.704225352112676</v>
      </c>
      <c r="H3647" s="12" t="str">
        <f t="shared" si="1896"/>
        <v>8.2734667503046+0.197830173651381i</v>
      </c>
      <c r="I3647" s="12" t="str">
        <f t="shared" si="1897"/>
        <v>6742.64323276709i</v>
      </c>
      <c r="J3647" s="12" t="str">
        <f t="shared" si="1898"/>
        <v>-38886.43505414+1458.27730192452i</v>
      </c>
      <c r="K3647" s="12" t="str">
        <f t="shared" si="1899"/>
        <v>0.00649327367815255-0.173149691653985i</v>
      </c>
      <c r="L3647" s="12" t="str">
        <f t="shared" si="1900"/>
        <v>0.000353840371149141-0.00790784606468402i</v>
      </c>
      <c r="M3647" s="12" t="str">
        <f t="shared" si="1901"/>
        <v>0.00684711404930169-0.181057537718669i</v>
      </c>
      <c r="N3647" s="12" t="str">
        <f t="shared" si="1902"/>
        <v>-21.5764583448547i</v>
      </c>
      <c r="O3647" s="12" t="str">
        <f t="shared" si="1903"/>
        <v>-0.915241172620918-0.402906435713663i</v>
      </c>
      <c r="P3647" s="12" t="str">
        <f t="shared" si="1904"/>
        <v>1.91524117262092+0.402906435713663i</v>
      </c>
      <c r="Q3647" s="12" t="str">
        <f t="shared" si="1905"/>
        <v>-1.91524117262092+21.173551909141i</v>
      </c>
      <c r="R3647" s="12" t="str">
        <f t="shared" si="1906"/>
        <v>0.0107587314436101-0.0914275859975649i</v>
      </c>
      <c r="S3647" s="12" t="str">
        <f t="shared" si="1907"/>
        <v>2.20953112769815i</v>
      </c>
      <c r="T3647" s="12" t="str">
        <f t="shared" si="1908"/>
        <v>0.202012097191919+0.0237717520192014i</v>
      </c>
      <c r="U3647" s="12" t="str">
        <f t="shared" si="1909"/>
        <v>0.001-0.000926936185741969i</v>
      </c>
      <c r="V3647" s="12" t="str">
        <f t="shared" si="1910"/>
        <v>0.0015-0.000281743521502117i</v>
      </c>
      <c r="W3647" s="12" t="str">
        <f t="shared" si="1911"/>
        <v>0.000663760526878942-0.000347949568322739i</v>
      </c>
      <c r="X3647" s="12" t="str">
        <f t="shared" si="1912"/>
        <v>0.000651810329941297-0.000331136671403727i</v>
      </c>
      <c r="Y3647" s="12" t="str">
        <f t="shared" si="1913"/>
        <v>0.00029+1.6182343758641i</v>
      </c>
      <c r="Z3647" s="12" t="str">
        <f t="shared" si="1914"/>
        <v>-0.00245322801185776-0.00483590998846313i</v>
      </c>
      <c r="AA3647" s="12" t="str">
        <f t="shared" si="1915"/>
        <v>0.00431757071563031-7.417004702738i</v>
      </c>
      <c r="AB3647" s="12" t="str">
        <f t="shared" si="1916"/>
        <v>0.504259924476888+0.0593387329002261i</v>
      </c>
      <c r="AC3647" s="12" t="str">
        <f t="shared" si="1917"/>
        <v>1.01419645008365-0.0908937612242784i</v>
      </c>
      <c r="AD3647" s="12" t="str">
        <f t="shared" si="1918"/>
        <v>0.488037922803524+0.102246793819254i</v>
      </c>
      <c r="AE3647" s="12" t="str">
        <f t="shared" si="1919"/>
        <v>-0.000702812011551615-0.0026109421643544i</v>
      </c>
      <c r="AF3647" s="12" t="str">
        <f t="shared" si="1920"/>
        <v>-13.6725279633038-0.187919132692312i</v>
      </c>
      <c r="AG3647" s="12" t="str">
        <f t="shared" si="1921"/>
        <v>1.0027529089616-0.0131020039610434i</v>
      </c>
      <c r="AH3647" s="12" t="str">
        <f t="shared" si="1922"/>
        <v>0.00862519067396258+0.0358445819877571i</v>
      </c>
      <c r="AI3647" s="12">
        <f t="shared" si="1923"/>
        <v>-28.667076965453575</v>
      </c>
      <c r="AJ3647" s="12">
        <f t="shared" si="1924"/>
        <v>76.47027880675985</v>
      </c>
      <c r="AK3647" s="12"/>
      <c r="AL3647" s="12"/>
      <c r="AM3647" s="12"/>
      <c r="AN3647" s="12"/>
    </row>
    <row r="3648" spans="1:40" x14ac:dyDescent="0.35">
      <c r="A3648" s="12"/>
      <c r="B3648" s="12">
        <f t="shared" si="1925"/>
        <v>1718000</v>
      </c>
      <c r="C3648" s="29" t="str">
        <f t="shared" si="1892"/>
        <v>-2.34685696553768E-08+0.00129199200233292i</v>
      </c>
      <c r="D3648" s="28" t="str">
        <f t="shared" si="1893"/>
        <v>-5.39906121278955+0.00990527201788572i</v>
      </c>
      <c r="E3648" s="12" t="str">
        <f t="shared" si="1894"/>
        <v>4200</v>
      </c>
      <c r="F3648" s="12" t="str">
        <f t="shared" si="1895"/>
        <v>0.704225352112676</v>
      </c>
      <c r="G3648" s="12" t="str">
        <f t="shared" si="1891"/>
        <v>0.704225352112676</v>
      </c>
      <c r="H3648" s="12" t="str">
        <f t="shared" si="1896"/>
        <v>8.27347267422543+0.197715174653209i</v>
      </c>
      <c r="I3648" s="12" t="str">
        <f t="shared" si="1897"/>
        <v>6746.57022358408i</v>
      </c>
      <c r="J3648" s="12" t="str">
        <f t="shared" si="1898"/>
        <v>-38931.7451989188+1459.12661893205i</v>
      </c>
      <c r="K3648" s="12" t="str">
        <f t="shared" si="1899"/>
        <v>0.00648572698273394-0.173049183700287i</v>
      </c>
      <c r="L3648" s="12" t="str">
        <f t="shared" si="1900"/>
        <v>0.000353429391651105-0.00790326150628125i</v>
      </c>
      <c r="M3648" s="12" t="str">
        <f t="shared" si="1901"/>
        <v>0.00683915637438505-0.180952445206568i</v>
      </c>
      <c r="N3648" s="12" t="str">
        <f t="shared" si="1902"/>
        <v>-21.5890247154691i</v>
      </c>
      <c r="O3648" s="12" t="str">
        <f t="shared" si="1903"/>
        <v>-0.920231847365887-0.391373666837164i</v>
      </c>
      <c r="P3648" s="12" t="str">
        <f t="shared" si="1904"/>
        <v>1.92023184736589+0.391373666837164i</v>
      </c>
      <c r="Q3648" s="12" t="str">
        <f t="shared" si="1905"/>
        <v>-1.92023184736589+21.1976510486319i</v>
      </c>
      <c r="R3648" s="12" t="str">
        <f t="shared" si="1906"/>
        <v>0.0101735767333227-0.0915086048430838i</v>
      </c>
      <c r="S3648" s="12" t="str">
        <f t="shared" si="1907"/>
        <v>2.21081798333454i</v>
      </c>
      <c r="T3648" s="12" t="str">
        <f t="shared" si="1908"/>
        <v>0.202308869216944+0.0224919263968637i</v>
      </c>
      <c r="U3648" s="12" t="str">
        <f t="shared" si="1909"/>
        <v>0.001-0.000926396641978439i</v>
      </c>
      <c r="V3648" s="12" t="str">
        <f t="shared" si="1910"/>
        <v>0.0015-0.000281579526437215i</v>
      </c>
      <c r="W3648" s="12" t="str">
        <f t="shared" si="1911"/>
        <v>0.000663700367594447-0.000347776104952829i</v>
      </c>
      <c r="X3648" s="12" t="str">
        <f t="shared" si="1912"/>
        <v>0.000651748878371309-0.000330973106045585i</v>
      </c>
      <c r="Y3648" s="12" t="str">
        <f t="shared" si="1913"/>
        <v>0.00029+1.61917685366018i</v>
      </c>
      <c r="Z3648" s="12" t="str">
        <f t="shared" si="1914"/>
        <v>-0.00245058914489398-0.00483263692610216i</v>
      </c>
      <c r="AA3648" s="12" t="str">
        <f t="shared" si="1915"/>
        <v>0.00431226261940254-7.41268584185662i</v>
      </c>
      <c r="AB3648" s="12" t="str">
        <f t="shared" si="1916"/>
        <v>0.505000722879588+0.0561440491132919i</v>
      </c>
      <c r="AC3648" s="12" t="str">
        <f t="shared" si="1917"/>
        <v>1.0136131818838-0.0909971377047689i</v>
      </c>
      <c r="AD3648" s="12" t="str">
        <f t="shared" si="1918"/>
        <v>0.489302189021379+0.0993171256907113i</v>
      </c>
      <c r="AE3648" s="12" t="str">
        <f t="shared" si="1919"/>
        <v>-0.000719115023981392-0.00260800529680706i</v>
      </c>
      <c r="AF3648" s="12" t="str">
        <f t="shared" si="1920"/>
        <v>-13.672533887015-0.187809902635323i</v>
      </c>
      <c r="AG3648" s="12" t="str">
        <f t="shared" si="1921"/>
        <v>1.00267270627662-0.0131283467612591i</v>
      </c>
      <c r="AH3648" s="12" t="str">
        <f t="shared" si="1922"/>
        <v>0.00884849325584772+0.0358135447227556i</v>
      </c>
      <c r="AI3648" s="12">
        <f t="shared" si="1923"/>
        <v>-28.661719291080129</v>
      </c>
      <c r="AJ3648" s="12">
        <f t="shared" si="1924"/>
        <v>76.121805212372678</v>
      </c>
      <c r="AK3648" s="12"/>
      <c r="AL3648" s="12"/>
      <c r="AM3648" s="12"/>
      <c r="AN3648" s="12"/>
    </row>
    <row r="3649" spans="1:40" x14ac:dyDescent="0.35">
      <c r="A3649" s="12"/>
      <c r="B3649" s="12">
        <f t="shared" si="1925"/>
        <v>1719000</v>
      </c>
      <c r="C3649" s="29" t="str">
        <f t="shared" si="1892"/>
        <v>-2.34412726880467E-08+0.00129124040721862i</v>
      </c>
      <c r="D3649" s="28" t="str">
        <f t="shared" si="1893"/>
        <v>-5.39906121258028+0.00989950978867609i</v>
      </c>
      <c r="E3649" s="12" t="str">
        <f t="shared" si="1894"/>
        <v>4200</v>
      </c>
      <c r="F3649" s="12" t="str">
        <f t="shared" si="1895"/>
        <v>0.704225352112676</v>
      </c>
      <c r="G3649" s="12" t="str">
        <f t="shared" ref="G3649:G3712" si="1926">IF($C$11=$C$7,$C$24,F3649)</f>
        <v>0.704225352112676</v>
      </c>
      <c r="H3649" s="12" t="str">
        <f t="shared" si="1896"/>
        <v>8.27347858781996+0.197600309187016i</v>
      </c>
      <c r="I3649" s="12" t="str">
        <f t="shared" si="1897"/>
        <v>6750.49721440107i</v>
      </c>
      <c r="J3649" s="12" t="str">
        <f t="shared" si="1898"/>
        <v>-38977.0817251503+1459.97593593957i</v>
      </c>
      <c r="K3649" s="12" t="str">
        <f t="shared" si="1899"/>
        <v>0.00647819343027798-0.172948792201002i</v>
      </c>
      <c r="L3649" s="12" t="str">
        <f t="shared" si="1900"/>
        <v>0.000353019127279688-0.00789868224990004i</v>
      </c>
      <c r="M3649" s="12" t="str">
        <f t="shared" si="1901"/>
        <v>0.00683121255755767-0.180847474450902i</v>
      </c>
      <c r="N3649" s="12" t="str">
        <f t="shared" si="1902"/>
        <v>-21.6015910860834i</v>
      </c>
      <c r="O3649" s="12" t="str">
        <f t="shared" si="1903"/>
        <v>-0.925077206834451-0.379779095521819i</v>
      </c>
      <c r="P3649" s="12" t="str">
        <f t="shared" si="1904"/>
        <v>1.92507720683445+0.379779095521819i</v>
      </c>
      <c r="Q3649" s="12" t="str">
        <f t="shared" si="1905"/>
        <v>-1.92507720683445+21.2218119905616i</v>
      </c>
      <c r="R3649" s="12" t="str">
        <f t="shared" si="1906"/>
        <v>0.00958809556203154-0.0915819550150691i</v>
      </c>
      <c r="S3649" s="12" t="str">
        <f t="shared" si="1907"/>
        <v>2.21210483897095i</v>
      </c>
      <c r="T3649" s="12" t="str">
        <f t="shared" si="1908"/>
        <v>0.202588885851254+0.0212098725892859i</v>
      </c>
      <c r="U3649" s="12" t="str">
        <f t="shared" si="1909"/>
        <v>0.001-0.000925857725956344i</v>
      </c>
      <c r="V3649" s="12" t="str">
        <f t="shared" si="1910"/>
        <v>0.0015-0.00028141572217518i</v>
      </c>
      <c r="W3649" s="12" t="str">
        <f t="shared" si="1911"/>
        <v>0.000663640286797605-0.000347602805499426i</v>
      </c>
      <c r="X3649" s="12" t="str">
        <f t="shared" si="1912"/>
        <v>0.00065168750724859-0.000330809693198321i</v>
      </c>
      <c r="Y3649" s="12" t="str">
        <f t="shared" si="1913"/>
        <v>0.00029+1.62011933145626i</v>
      </c>
      <c r="Z3649" s="12" t="str">
        <f t="shared" si="1914"/>
        <v>-0.00244795447636205-0.00482936827248122i</v>
      </c>
      <c r="AA3649" s="12" t="str">
        <f t="shared" si="1915"/>
        <v>0.00430696432012219-7.40837200841756i</v>
      </c>
      <c r="AB3649" s="12" t="str">
        <f t="shared" si="1916"/>
        <v>0.505699696697652+0.0529438033598394i</v>
      </c>
      <c r="AC3649" s="12" t="str">
        <f t="shared" si="1917"/>
        <v>1.01302929524389-0.0910928426040009i</v>
      </c>
      <c r="AD3649" s="12" t="str">
        <f t="shared" si="1918"/>
        <v>0.490529651994376+0.0963718859858384i</v>
      </c>
      <c r="AE3649" s="12" t="str">
        <f t="shared" si="1919"/>
        <v>-0.000735378928848767-0.00260486232774738i</v>
      </c>
      <c r="AF3649" s="12" t="str">
        <f t="shared" si="1920"/>
        <v>-13.6725398004002-0.18770079939834i</v>
      </c>
      <c r="AG3649" s="12" t="str">
        <f t="shared" si="1921"/>
        <v>1.00259217874401-0.0131536720837515i</v>
      </c>
      <c r="AH3649" s="12" t="str">
        <f t="shared" si="1922"/>
        <v>0.00907141389451299+0.0357796901150158i</v>
      </c>
      <c r="AI3649" s="12">
        <f t="shared" si="1923"/>
        <v>-28.656708921150095</v>
      </c>
      <c r="AJ3649" s="12">
        <f t="shared" si="1924"/>
        <v>75.773273940603971</v>
      </c>
      <c r="AK3649" s="12"/>
      <c r="AL3649" s="12"/>
      <c r="AM3649" s="12"/>
      <c r="AN3649" s="12"/>
    </row>
    <row r="3650" spans="1:40" x14ac:dyDescent="0.35">
      <c r="A3650" s="12"/>
      <c r="B3650" s="12">
        <f t="shared" si="1925"/>
        <v>1720000</v>
      </c>
      <c r="C3650" s="29" t="str">
        <f t="shared" ref="C3650:C3713" si="1927">IMPRODUCT(COMPLEX(-1,0),IMDIV(IMPRODUCT(G3650,COMPLEX($C$96+$C$97,0)),COMPLEX($C$96,2*PI()*B3650*$C$99*$C$98*(2*$C$96+$C$97))))</f>
        <v>-2.34140233178639E-08+0.00129048968605212i</v>
      </c>
      <c r="D3650" s="28" t="str">
        <f t="shared" ref="D3650:D3713" si="1928">IMPRODUCT(COMPLEX($C$102,0),IMSUB(C3650,G3650))</f>
        <v>-5.39906121237136+0.00989375425973292i</v>
      </c>
      <c r="E3650" s="12" t="str">
        <f t="shared" ref="E3650:E3713" si="1929">IMDIV(COMPLEX($C$20*10^3,0),COMPLEX(1,2*PI()*B3650*$C$20*1000*$C$29*10^-12))</f>
        <v>4200</v>
      </c>
      <c r="F3650" s="12" t="str">
        <f t="shared" ref="F3650:F3713" si="1930">IMDIV(COMPLEX($C$22*1000,0),IMSUM(COMPLEX($C$22*1000,0),E3650))</f>
        <v>0.704225352112676</v>
      </c>
      <c r="G3650" s="12" t="str">
        <f t="shared" si="1926"/>
        <v>0.704225352112676</v>
      </c>
      <c r="H3650" s="12" t="str">
        <f t="shared" ref="H3650:H3713" si="1931">IMPRODUCT(COMPLEX($C$104,0),IMPRODUCT(COMPLEX(-1,0),D3650),IMDIV(COMPLEX(0,2*PI()*B3650*$C$105*$C$106),COMPLEX(1,2*PI()*B3650*$C$105*$C$106)))</f>
        <v>8.27348449111214+0.197485577020514i</v>
      </c>
      <c r="I3650" s="12" t="str">
        <f t="shared" ref="I3650:I3713" si="1932">COMPLEX(0,2*PI()*B3650*$C$109*$C$108*$C$110)</f>
        <v>6754.42420521806i</v>
      </c>
      <c r="J3650" s="12" t="str">
        <f t="shared" ref="J3650:J3713" si="1933">IMSUM(COMPLEX(0,2*PI()*B3650*$C$109*$C$108),COMPLEX(0,2*PI()*B3650*$C$109*$C$107),COMPLEX(0,2*PI()*B3650*$C$28*10^-12*$C$107),COMPLEX(-1*2*PI()*B3650*2*PI()*B3650*$C$109*$C$108*$C$28*10^-12*$C$107,0),COMPLEX(1,0))</f>
        <v>-39022.4446328343+1460.8252529471i</v>
      </c>
      <c r="K3650" s="12" t="str">
        <f t="shared" ref="K3650:K3713" si="1934">IMDIV(I3650,J3650)</f>
        <v>0.00647067299029738-0.172848516954135i</v>
      </c>
      <c r="L3650" s="12" t="str">
        <f t="shared" ref="L3650:L3713" si="1935">IMDIV(COMPLEX($C$113,0),COMPLEX(1,2*PI()*B3650*$C$111*$C$112))</f>
        <v>0.000352609576377807-0.00789410828636669i</v>
      </c>
      <c r="M3650" s="12" t="str">
        <f t="shared" ref="M3650:M3713" si="1936">IMSUM(K3650,L3650)</f>
        <v>0.00682328256667519-0.180742625240502i</v>
      </c>
      <c r="N3650" s="12" t="str">
        <f t="shared" ref="N3650:N3713" si="1937">COMPLEX(0,-2*PI()*B3650*$C$41)</f>
        <v>-21.6141574566978i</v>
      </c>
      <c r="O3650" s="12" t="str">
        <f t="shared" ref="O3650:O3713" si="1938">IMEXP(N3650)</f>
        <v>-0.92977648588826-0.368124552684657i</v>
      </c>
      <c r="P3650" s="12" t="str">
        <f t="shared" ref="P3650:P3713" si="1939">IMSUB(COMPLEX(1,0),O3650)</f>
        <v>1.92977648588826+0.368124552684657i</v>
      </c>
      <c r="Q3650" s="12" t="str">
        <f t="shared" ref="Q3650:Q3713" si="1940">IMSUM(COMPLEX(0,2*PI()*B3650*$C$41),O3650,COMPLEX(-1,0))</f>
        <v>-1.92977648588826+21.2460329040131i</v>
      </c>
      <c r="R3650" s="12" t="str">
        <f t="shared" ref="R3650:R3713" si="1941">IMDIV(P3650,Q3650)</f>
        <v>0.00900238951381193-0.091647654613254i</v>
      </c>
      <c r="S3650" s="12" t="str">
        <f t="shared" ref="S3650:S3713" si="1942">IMDIV(COMPLEX(0,2*PI()*B3650*$C$119),COMPLEX($C$120,0))</f>
        <v>2.21339169460735i</v>
      </c>
      <c r="T3650" s="12" t="str">
        <f t="shared" ref="T3650:T3713" si="1943">IMPRODUCT(R3650,S3650)</f>
        <v>0.202852157551219+0.0199258141814916i</v>
      </c>
      <c r="U3650" s="12" t="str">
        <f t="shared" ref="U3650:U3713" si="1944">IMDIV(COMPLEX(1,2*PI()*B3650*$C$16*10^-3*$C$15*10^-6),COMPLEX(0,2*PI()*B3650*$C$15*10^-6))</f>
        <v>0.001-0.000925319436580786i</v>
      </c>
      <c r="V3650" s="12" t="str">
        <f t="shared" ref="V3650:V3713" si="1945">IMSUM(COMPLEX($C$18*10^-3,0),IMDIV(COMPLEX(1,0),COMPLEX(0,2*PI()*B3650*($C$17*1*10^-6))))</f>
        <v>0.0015-0.000281252108383218i</v>
      </c>
      <c r="W3650" s="12" t="str">
        <f t="shared" ref="W3650:W3713" si="1946">IMDIV(IMPRODUCT(U3650,V3650),IMSUM(U3650,V3650))</f>
        <v>0.000663580284365359-0.000347429669736016i</v>
      </c>
      <c r="X3650" s="12" t="str">
        <f t="shared" ref="X3650:X3713" si="1947">IMDIV(IMPRODUCT(COMPLEX($C$19,0),W3650),IMSUM(COMPLEX($C$19,0),W3650))</f>
        <v>0.000651626216445827-0.000330646432654551i</v>
      </c>
      <c r="Y3650" s="12" t="str">
        <f t="shared" ref="Y3650:Y3713" si="1948">COMPLEX($C$13*10^-3,2*PI()*B3650*$C$12*0.000001)</f>
        <v>0.00029+1.62106180925233i</v>
      </c>
      <c r="Z3650" s="12" t="str">
        <f t="shared" ref="Z3650:Z3713" si="1949">IMPRODUCT(COMPLEX($C$6,0),IMDIV(X3650,IMSUM(X3650,Y3650)))</f>
        <v>-0.00244532399740622-0.00482610401895742i</v>
      </c>
      <c r="AA3650" s="12" t="str">
        <f t="shared" ref="AA3650:AA3713" si="1950">IMDIV(COMPLEX($C$6,0),IMSUM(X3650,Y3650))</f>
        <v>0.00430167579380033-7.40406319364663i</v>
      </c>
      <c r="AB3650" s="12" t="str">
        <f t="shared" ref="AB3650:AB3713" si="1951">IMPRODUCT(COMPLEX($C$115,0),T3650)</f>
        <v>0.506356872032133+0.0497385537498464i</v>
      </c>
      <c r="AC3650" s="12" t="str">
        <f t="shared" ref="AC3650:AC3713" si="1952">IMSUM(COMPLEX(1,0),IMPRODUCT(AB3650,M3650))</f>
        <v>1.01244489279787-0.0911808901529637i</v>
      </c>
      <c r="AD3650" s="12" t="str">
        <f t="shared" ref="AD3650:AD3713" si="1953">IMDIV(AB3650,AC3650)</f>
        <v>0.491720120880843+0.0934115355321031i</v>
      </c>
      <c r="AE3650" s="12" t="str">
        <f t="shared" ref="AE3650:AE3713" si="1954">IMPRODUCT(AD3650,AA3650,X3650)</f>
        <v>-0.000751601224548951-0.00260151392105648i</v>
      </c>
      <c r="AF3650" s="12" t="str">
        <f t="shared" ref="AF3650:AF3713" si="1955">IMSUB(D3650,H3650)</f>
        <v>-13.6725457034835-0.187591822760781i</v>
      </c>
      <c r="AG3650" s="12" t="str">
        <f t="shared" ref="AG3650:AG3713" si="1956">IMSUM(COMPLEX(1,0),IMPRODUCT(AD3650,AA3650,COMPLEX($C$123,0)))</f>
        <v>1.00251133928014-0.013177976581262i</v>
      </c>
      <c r="AH3650" s="12" t="str">
        <f t="shared" ref="AH3650:AH3713" si="1957">IMDIV(IMPRODUCT(AE3650,AF3650),AG3650)</f>
        <v>0.00929391843405706+0.0357430244058864i</v>
      </c>
      <c r="AI3650" s="12">
        <f t="shared" ref="AI3650:AI3713" si="1958">20*LOG10(IMABS(AH3650))</f>
        <v>-28.652045067635413</v>
      </c>
      <c r="AJ3650" s="12">
        <f t="shared" ref="AJ3650:AJ3713" si="1959">IMARGUMENT(AH3650)*180/PI()</f>
        <v>75.424684583018774</v>
      </c>
      <c r="AK3650" s="12"/>
      <c r="AL3650" s="12"/>
      <c r="AM3650" s="12"/>
      <c r="AN3650" s="12"/>
    </row>
    <row r="3651" spans="1:40" x14ac:dyDescent="0.35">
      <c r="A3651" s="12"/>
      <c r="B3651" s="12">
        <f t="shared" si="1925"/>
        <v>1721000</v>
      </c>
      <c r="C3651" s="29" t="str">
        <f t="shared" si="1927"/>
        <v>-2.33868214342348E-08+0.00128973983730999i</v>
      </c>
      <c r="D3651" s="28" t="str">
        <f t="shared" si="1928"/>
        <v>-5.39906121216281+0.00988800541937659i</v>
      </c>
      <c r="E3651" s="12" t="str">
        <f t="shared" si="1929"/>
        <v>4200</v>
      </c>
      <c r="F3651" s="12" t="str">
        <f t="shared" si="1930"/>
        <v>0.704225352112676</v>
      </c>
      <c r="G3651" s="12" t="str">
        <f t="shared" si="1926"/>
        <v>0.704225352112676</v>
      </c>
      <c r="H3651" s="12" t="str">
        <f t="shared" si="1931"/>
        <v>8.2734903841259+0.197370977921954i</v>
      </c>
      <c r="I3651" s="12" t="str">
        <f t="shared" si="1932"/>
        <v>6758.35119603504i</v>
      </c>
      <c r="J3651" s="12" t="str">
        <f t="shared" si="1933"/>
        <v>-39067.8339219707+1461.67456995462i</v>
      </c>
      <c r="K3651" s="12" t="str">
        <f t="shared" si="1934"/>
        <v>0.00646316563239298-0.172748357758155i</v>
      </c>
      <c r="L3651" s="12" t="str">
        <f t="shared" si="1935"/>
        <v>0.000352200737293177-0.00788953960652859i</v>
      </c>
      <c r="M3651" s="12" t="str">
        <f t="shared" si="1936"/>
        <v>0.00681536636968616-0.180637897364684i</v>
      </c>
      <c r="N3651" s="12" t="str">
        <f t="shared" si="1937"/>
        <v>-21.6267238273121i</v>
      </c>
      <c r="O3651" s="12" t="str">
        <f t="shared" si="1938"/>
        <v>-0.9343289424566-0.356411878713283i</v>
      </c>
      <c r="P3651" s="12" t="str">
        <f t="shared" si="1939"/>
        <v>1.9343289424566+0.356411878713283i</v>
      </c>
      <c r="Q3651" s="12" t="str">
        <f t="shared" si="1940"/>
        <v>-1.9343289424566+21.2703119485988i</v>
      </c>
      <c r="R3651" s="12" t="str">
        <f t="shared" si="1941"/>
        <v>0.00841655942064635-0.0917057230591468i</v>
      </c>
      <c r="S3651" s="12" t="str">
        <f t="shared" si="1942"/>
        <v>2.21467855024374i</v>
      </c>
      <c r="T3651" s="12" t="str">
        <f t="shared" si="1943"/>
        <v>0.203098697793685+0.0186399736157574i</v>
      </c>
      <c r="U3651" s="12" t="str">
        <f t="shared" si="1944"/>
        <v>0.001-0.000924781772759412i</v>
      </c>
      <c r="V3651" s="12" t="str">
        <f t="shared" si="1945"/>
        <v>0.0015-0.000281088684729305i</v>
      </c>
      <c r="W3651" s="12" t="str">
        <f t="shared" si="1946"/>
        <v>0.000663520360174879-0.000347256697436503i</v>
      </c>
      <c r="X3651" s="12" t="str">
        <f t="shared" si="1947"/>
        <v>0.000651565005835957-0.000330483324207266i</v>
      </c>
      <c r="Y3651" s="12" t="str">
        <f t="shared" si="1948"/>
        <v>0.00029+1.62200428704841i</v>
      </c>
      <c r="Z3651" s="12" t="str">
        <f t="shared" si="1949"/>
        <v>-0.0024426976991941-0.00482284415690976i</v>
      </c>
      <c r="AA3651" s="12" t="str">
        <f t="shared" si="1950"/>
        <v>0.00429639701652088-7.39975938878999i</v>
      </c>
      <c r="AB3651" s="12" t="str">
        <f t="shared" si="1951"/>
        <v>0.506972282523755+0.046528855540781i</v>
      </c>
      <c r="AC3651" s="12" t="str">
        <f t="shared" si="1952"/>
        <v>1.01186007647635-0.091261295939993i</v>
      </c>
      <c r="AD3651" s="12" t="str">
        <f t="shared" si="1953"/>
        <v>0.492873410571095+0.0904365374731752i</v>
      </c>
      <c r="AE3651" s="12" t="str">
        <f t="shared" si="1954"/>
        <v>-0.000767779419672309-0.0025979607702778i</v>
      </c>
      <c r="AF3651" s="12" t="str">
        <f t="shared" si="1955"/>
        <v>-13.6725515962887-0.187482972502577i</v>
      </c>
      <c r="AG3651" s="12" t="str">
        <f t="shared" si="1956"/>
        <v>1.00243020083353-0.0132012570678408i</v>
      </c>
      <c r="AH3651" s="12" t="str">
        <f t="shared" si="1957"/>
        <v>0.00951597279958784+0.0357035542404863i</v>
      </c>
      <c r="AI3651" s="12">
        <f t="shared" si="1958"/>
        <v>-28.647726974639593</v>
      </c>
      <c r="AJ3651" s="12">
        <f t="shared" si="1959"/>
        <v>75.076036740015653</v>
      </c>
      <c r="AK3651" s="12"/>
      <c r="AL3651" s="12"/>
      <c r="AM3651" s="12"/>
      <c r="AN3651" s="12"/>
    </row>
    <row r="3652" spans="1:40" x14ac:dyDescent="0.35">
      <c r="A3652" s="12"/>
      <c r="B3652" s="12">
        <f t="shared" si="1925"/>
        <v>1722000</v>
      </c>
      <c r="C3652" s="29" t="str">
        <f t="shared" si="1927"/>
        <v>-2.33596669268853E-08+0.00128899085947233i</v>
      </c>
      <c r="D3652" s="28" t="str">
        <f t="shared" si="1928"/>
        <v>-5.39906121195463+0.00988226325595453i</v>
      </c>
      <c r="E3652" s="12" t="str">
        <f t="shared" si="1929"/>
        <v>4200</v>
      </c>
      <c r="F3652" s="12" t="str">
        <f t="shared" si="1930"/>
        <v>0.704225352112676</v>
      </c>
      <c r="G3652" s="12" t="str">
        <f t="shared" si="1926"/>
        <v>0.704225352112676</v>
      </c>
      <c r="H3652" s="12" t="str">
        <f t="shared" si="1931"/>
        <v>8.27349626688511+0.197256511660122i</v>
      </c>
      <c r="I3652" s="12" t="str">
        <f t="shared" si="1932"/>
        <v>6762.27818685203i</v>
      </c>
      <c r="J3652" s="12" t="str">
        <f t="shared" si="1933"/>
        <v>-39113.2495925599+1462.52388696216i</v>
      </c>
      <c r="K3652" s="12" t="str">
        <f t="shared" si="1934"/>
        <v>0.00645567132625367-0.172648314411992i</v>
      </c>
      <c r="L3652" s="12" t="str">
        <f t="shared" si="1935"/>
        <v>0.000351792608378293-0.00788497620125427i</v>
      </c>
      <c r="M3652" s="12" t="str">
        <f t="shared" si="1936"/>
        <v>0.00680746393463196-0.180533290613246i</v>
      </c>
      <c r="N3652" s="12" t="str">
        <f t="shared" si="1937"/>
        <v>-21.6392901979265i</v>
      </c>
      <c r="O3652" s="12" t="str">
        <f t="shared" si="1938"/>
        <v>-0.938733857653875-0.344642923174514i</v>
      </c>
      <c r="P3652" s="12" t="str">
        <f t="shared" si="1939"/>
        <v>1.93873385765388+0.344642923174514i</v>
      </c>
      <c r="Q3652" s="12" t="str">
        <f t="shared" si="1940"/>
        <v>-1.93873385765388+21.294647274752i</v>
      </c>
      <c r="R3652" s="12" t="str">
        <f t="shared" si="1941"/>
        <v>0.00783070534706205-0.0917561810735509i</v>
      </c>
      <c r="S3652" s="12" t="str">
        <f t="shared" si="1942"/>
        <v>2.21596540588015i</v>
      </c>
      <c r="T3652" s="12" t="str">
        <f t="shared" si="1943"/>
        <v>0.203328523034664+0.0173525721527302i</v>
      </c>
      <c r="U3652" s="12" t="str">
        <f t="shared" si="1944"/>
        <v>0.001-0.000924244733402416i</v>
      </c>
      <c r="V3652" s="12" t="str">
        <f t="shared" si="1945"/>
        <v>0.0015-0.000280925450882192i</v>
      </c>
      <c r="W3652" s="12" t="str">
        <f t="shared" si="1946"/>
        <v>0.000663460514103535-0.00034708388837524i</v>
      </c>
      <c r="X3652" s="12" t="str">
        <f t="shared" si="1947"/>
        <v>0.000651503875292116-0.000330320367649865i</v>
      </c>
      <c r="Y3652" s="12" t="str">
        <f t="shared" si="1948"/>
        <v>0.00029+1.62294676484449i</v>
      </c>
      <c r="Z3652" s="12" t="str">
        <f t="shared" si="1949"/>
        <v>-0.00244007557291675-0.00481958867773876i</v>
      </c>
      <c r="AA3652" s="12" t="str">
        <f t="shared" si="1950"/>
        <v>0.00429112796444013-7.39546058511406i</v>
      </c>
      <c r="AB3652" s="12" t="str">
        <f t="shared" si="1951"/>
        <v>0.507545969249797+0.0433152610405428i</v>
      </c>
      <c r="AC3652" s="12" t="str">
        <f t="shared" si="1952"/>
        <v>1.01127494749026-0.0913340768888025i</v>
      </c>
      <c r="AD3652" s="12" t="str">
        <f t="shared" si="1953"/>
        <v>0.493989341715127+0.0874473571984269i</v>
      </c>
      <c r="AE3652" s="12" t="str">
        <f t="shared" si="1954"/>
        <v>-0.000783911033348594-0.00259420359846986i</v>
      </c>
      <c r="AF3652" s="12" t="str">
        <f t="shared" si="1955"/>
        <v>-13.6725574788397-0.187374248404167i</v>
      </c>
      <c r="AG3652" s="12" t="str">
        <f t="shared" si="1956"/>
        <v>1.00234877638278-0.0132235105191212i</v>
      </c>
      <c r="AH3652" s="12" t="str">
        <f t="shared" si="1957"/>
        <v>0.00973754300188906+0.0356612866669943i</v>
      </c>
      <c r="AI3652" s="12">
        <f t="shared" si="1958"/>
        <v>-28.64375391809013</v>
      </c>
      <c r="AJ3652" s="12">
        <f t="shared" si="1959"/>
        <v>74.727330020857039</v>
      </c>
      <c r="AK3652" s="12"/>
      <c r="AL3652" s="12"/>
      <c r="AM3652" s="12"/>
      <c r="AN3652" s="12"/>
    </row>
    <row r="3653" spans="1:40" x14ac:dyDescent="0.35">
      <c r="A3653" s="12"/>
      <c r="B3653" s="12">
        <f t="shared" si="1925"/>
        <v>1723000</v>
      </c>
      <c r="C3653" s="29" t="str">
        <f t="shared" si="1927"/>
        <v>-2.33325596858618E-08+0.00128824275102275i</v>
      </c>
      <c r="D3653" s="28" t="str">
        <f t="shared" si="1928"/>
        <v>-5.39906121174681+0.00987652775784109i</v>
      </c>
      <c r="E3653" s="12" t="str">
        <f t="shared" si="1929"/>
        <v>4200</v>
      </c>
      <c r="F3653" s="12" t="str">
        <f t="shared" si="1930"/>
        <v>0.704225352112676</v>
      </c>
      <c r="G3653" s="12" t="str">
        <f t="shared" si="1926"/>
        <v>0.704225352112676</v>
      </c>
      <c r="H3653" s="12" t="str">
        <f t="shared" si="1931"/>
        <v>8.2735021394135+0.197142178004339i</v>
      </c>
      <c r="I3653" s="12" t="str">
        <f t="shared" si="1932"/>
        <v>6766.20517766902i</v>
      </c>
      <c r="J3653" s="12" t="str">
        <f t="shared" si="1933"/>
        <v>-39158.6916446016+1463.37320396968i</v>
      </c>
      <c r="K3653" s="12" t="str">
        <f t="shared" si="1934"/>
        <v>0.00644819004165595-0.172548386715046i</v>
      </c>
      <c r="L3653" s="12" t="str">
        <f t="shared" si="1935"/>
        <v>0.000351385187990405-0.00788041806143314i</v>
      </c>
      <c r="M3653" s="12" t="str">
        <f t="shared" si="1936"/>
        <v>0.00679957522964635-0.180428804776479i</v>
      </c>
      <c r="N3653" s="12" t="str">
        <f t="shared" si="1937"/>
        <v>-21.6518565685409i</v>
      </c>
      <c r="O3653" s="12" t="str">
        <f t="shared" si="1938"/>
        <v>-0.94299053589288-0.332819544522944i</v>
      </c>
      <c r="P3653" s="12" t="str">
        <f t="shared" si="1939"/>
        <v>1.94299053589288+0.332819544522944i</v>
      </c>
      <c r="Q3653" s="12" t="str">
        <f t="shared" si="1940"/>
        <v>-1.94299053589288+21.319037024018i</v>
      </c>
      <c r="R3653" s="12" t="str">
        <f t="shared" si="1941"/>
        <v>0.00724492657544863-0.0917990506539946i</v>
      </c>
      <c r="S3653" s="12" t="str">
        <f t="shared" si="1942"/>
        <v>2.21725226151654i</v>
      </c>
      <c r="T3653" s="12" t="str">
        <f t="shared" si="1943"/>
        <v>0.203541652667641+0.0160638298339348i</v>
      </c>
      <c r="U3653" s="12" t="str">
        <f t="shared" si="1944"/>
        <v>0.001-0.000923708317422494i</v>
      </c>
      <c r="V3653" s="12" t="str">
        <f t="shared" si="1945"/>
        <v>0.0015-0.000280762406511396i</v>
      </c>
      <c r="W3653" s="12" t="str">
        <f t="shared" si="1946"/>
        <v>0.000663400746028897-0.000346911242326972i</v>
      </c>
      <c r="X3653" s="12" t="str">
        <f t="shared" si="1947"/>
        <v>0.000651442824687659-0.000330157562776096i</v>
      </c>
      <c r="Y3653" s="12" t="str">
        <f t="shared" si="1948"/>
        <v>0.00029+1.62388924264056i</v>
      </c>
      <c r="Z3653" s="12" t="str">
        <f t="shared" si="1949"/>
        <v>-0.00243745760978838-0.00481633757286666i</v>
      </c>
      <c r="AA3653" s="12" t="str">
        <f t="shared" si="1950"/>
        <v>0.0042858686137869-7.39116677390577i</v>
      </c>
      <c r="AB3653" s="12" t="str">
        <f t="shared" si="1951"/>
        <v>0.508077980620021+0.040098319513875i</v>
      </c>
      <c r="AC3653" s="12" t="str">
        <f t="shared" si="1952"/>
        <v>1.01068960631519-0.0913992512364004i</v>
      </c>
      <c r="AD3653" s="12" t="str">
        <f t="shared" si="1953"/>
        <v>0.495067740749296+0.0844444622724665i</v>
      </c>
      <c r="AE3653" s="12" t="str">
        <f t="shared" si="1954"/>
        <v>-0.000799993595586713-0.00259024315805555i</v>
      </c>
      <c r="AF3653" s="12" t="str">
        <f t="shared" si="1955"/>
        <v>-13.6725633511603-0.187265650246498i</v>
      </c>
      <c r="AG3653" s="12" t="str">
        <f t="shared" si="1956"/>
        <v>1.00226707893467-0.0132447340725658i</v>
      </c>
      <c r="AH3653" s="12" t="str">
        <f t="shared" si="1957"/>
        <v>0.00995859514205423+0.0356162291358811i</v>
      </c>
      <c r="AI3653" s="12">
        <f t="shared" si="1958"/>
        <v>-28.640125205445635</v>
      </c>
      <c r="AJ3653" s="12">
        <f t="shared" si="1959"/>
        <v>74.378564043748852</v>
      </c>
      <c r="AK3653" s="12"/>
      <c r="AL3653" s="12"/>
      <c r="AM3653" s="12"/>
      <c r="AN3653" s="12"/>
    </row>
    <row r="3654" spans="1:40" x14ac:dyDescent="0.35">
      <c r="A3654" s="12"/>
      <c r="B3654" s="12">
        <f t="shared" si="1925"/>
        <v>1724000</v>
      </c>
      <c r="C3654" s="29" t="str">
        <f t="shared" si="1927"/>
        <v>-2.33054996015291E-08+0.00128749551044839i</v>
      </c>
      <c r="D3654" s="28" t="str">
        <f t="shared" si="1928"/>
        <v>-5.39906121153935+0.00987079891343766i</v>
      </c>
      <c r="E3654" s="12" t="str">
        <f t="shared" si="1929"/>
        <v>4200</v>
      </c>
      <c r="F3654" s="12" t="str">
        <f t="shared" si="1930"/>
        <v>0.704225352112676</v>
      </c>
      <c r="G3654" s="12" t="str">
        <f t="shared" si="1926"/>
        <v>0.704225352112676</v>
      </c>
      <c r="H3654" s="12" t="str">
        <f t="shared" si="1931"/>
        <v>8.27350800173479+0.19702797672446i</v>
      </c>
      <c r="I3654" s="12" t="str">
        <f t="shared" si="1932"/>
        <v>6770.132168486i</v>
      </c>
      <c r="J3654" s="12" t="str">
        <f t="shared" si="1933"/>
        <v>-39204.1600780959+1464.22252097721i</v>
      </c>
      <c r="K3654" s="12" t="str">
        <f t="shared" si="1934"/>
        <v>0.0064407217484639-0.172448574467175i</v>
      </c>
      <c r="L3654" s="12" t="str">
        <f t="shared" si="1935"/>
        <v>0.000350978474491509-0.00787586517797557i</v>
      </c>
      <c r="M3654" s="12" t="str">
        <f t="shared" si="1936"/>
        <v>0.00679170022295541-0.180324439645151i</v>
      </c>
      <c r="N3654" s="12" t="str">
        <f t="shared" si="1937"/>
        <v>-21.6644229391552i</v>
      </c>
      <c r="O3654" s="12" t="str">
        <f t="shared" si="1938"/>
        <v>-0.94709830499474-0.320943609807221i</v>
      </c>
      <c r="P3654" s="12" t="str">
        <f t="shared" si="1939"/>
        <v>1.94709830499474+0.320943609807221i</v>
      </c>
      <c r="Q3654" s="12" t="str">
        <f t="shared" si="1940"/>
        <v>-1.94709830499474+21.343479329348i</v>
      </c>
      <c r="R3654" s="12" t="str">
        <f t="shared" si="1941"/>
        <v>0.00665932159193585-0.0918343550521146i</v>
      </c>
      <c r="S3654" s="12" t="str">
        <f t="shared" si="1942"/>
        <v>2.21853911715295i</v>
      </c>
      <c r="T3654" s="12" t="str">
        <f t="shared" si="1943"/>
        <v>0.203738108981629+0.0147739654454109i</v>
      </c>
      <c r="U3654" s="12" t="str">
        <f t="shared" si="1944"/>
        <v>0.001-0.000923172523734892i</v>
      </c>
      <c r="V3654" s="12" t="str">
        <f t="shared" si="1945"/>
        <v>0.0015-0.000280599551287201i</v>
      </c>
      <c r="W3654" s="12" t="str">
        <f t="shared" si="1946"/>
        <v>0.000663341055828743-0.000346738759066892i</v>
      </c>
      <c r="X3654" s="12" t="str">
        <f t="shared" si="1947"/>
        <v>0.000651381853896159-0.000329994909380117i</v>
      </c>
      <c r="Y3654" s="12" t="str">
        <f t="shared" si="1948"/>
        <v>0.00029+1.62483172043664i</v>
      </c>
      <c r="Z3654" s="12" t="str">
        <f t="shared" si="1949"/>
        <v>-0.00243484380104648-0.00481309083373705i</v>
      </c>
      <c r="AA3654" s="12" t="str">
        <f t="shared" si="1950"/>
        <v>0.00428061894086167-7.38687794647199i</v>
      </c>
      <c r="AB3654" s="12" t="str">
        <f t="shared" si="1951"/>
        <v>0.508568372271964+0.0368785770915954i</v>
      </c>
      <c r="AC3654" s="12" t="str">
        <f t="shared" si="1952"/>
        <v>1.0101041526763-0.0914568385109332i</v>
      </c>
      <c r="AD3654" s="12" t="str">
        <f t="shared" si="1953"/>
        <v>0.496108439922315+0.0814283223641393i</v>
      </c>
      <c r="AE3654" s="12" t="str">
        <f t="shared" si="1954"/>
        <v>-0.000816024647614268-0.00258608023066763i</v>
      </c>
      <c r="AF3654" s="12" t="str">
        <f t="shared" si="1955"/>
        <v>-13.6725692132741-0.187157177811022i</v>
      </c>
      <c r="AG3654" s="12" t="str">
        <f t="shared" si="1956"/>
        <v>1.00218512152215-0.0132649250276923i</v>
      </c>
      <c r="AH3654" s="12" t="str">
        <f t="shared" si="1957"/>
        <v>0.010179095416148+0.0355683894990969i</v>
      </c>
      <c r="AI3654" s="12">
        <f t="shared" si="1958"/>
        <v>-28.636840175410985</v>
      </c>
      <c r="AJ3654" s="12">
        <f t="shared" si="1959"/>
        <v>74.029738435883459</v>
      </c>
      <c r="AK3654" s="12"/>
      <c r="AL3654" s="12"/>
      <c r="AM3654" s="12"/>
      <c r="AN3654" s="12"/>
    </row>
    <row r="3655" spans="1:40" x14ac:dyDescent="0.35">
      <c r="A3655" s="12"/>
      <c r="B3655" s="12">
        <f t="shared" si="1925"/>
        <v>1725000</v>
      </c>
      <c r="C3655" s="29" t="str">
        <f t="shared" si="1927"/>
        <v>-2.32784865645708E-08+0.00128674913623993i</v>
      </c>
      <c r="D3655" s="28" t="str">
        <f t="shared" si="1928"/>
        <v>-5.39906121133225+0.0098650767111728i</v>
      </c>
      <c r="E3655" s="12" t="str">
        <f t="shared" si="1929"/>
        <v>4200</v>
      </c>
      <c r="F3655" s="12" t="str">
        <f t="shared" si="1930"/>
        <v>0.704225352112676</v>
      </c>
      <c r="G3655" s="12" t="str">
        <f t="shared" si="1926"/>
        <v>0.704225352112676</v>
      </c>
      <c r="H3655" s="12" t="str">
        <f t="shared" si="1931"/>
        <v>8.27351385387262+0.196913907590872i</v>
      </c>
      <c r="I3655" s="12" t="str">
        <f t="shared" si="1932"/>
        <v>6774.05915930299i</v>
      </c>
      <c r="J3655" s="12" t="str">
        <f t="shared" si="1933"/>
        <v>-39249.6548930427+1465.07183798474i</v>
      </c>
      <c r="K3655" s="12" t="str">
        <f t="shared" si="1934"/>
        <v>0.00643326641662858-0.172348877468699i</v>
      </c>
      <c r="L3655" s="12" t="str">
        <f t="shared" si="1935"/>
        <v>0.000350572466248328-0.0078713175418128i</v>
      </c>
      <c r="M3655" s="12" t="str">
        <f t="shared" si="1936"/>
        <v>0.00678383888287691-0.180220195010512i</v>
      </c>
      <c r="N3655" s="12" t="str">
        <f t="shared" si="1937"/>
        <v>-21.6769893097696i</v>
      </c>
      <c r="O3655" s="12" t="str">
        <f t="shared" si="1938"/>
        <v>-0.951056516295162-0.309016994374923i</v>
      </c>
      <c r="P3655" s="12" t="str">
        <f t="shared" si="1939"/>
        <v>1.95105651629516+0.309016994374923i</v>
      </c>
      <c r="Q3655" s="12" t="str">
        <f t="shared" si="1940"/>
        <v>-1.95105651629516+21.3679723153947i</v>
      </c>
      <c r="R3655" s="12" t="str">
        <f t="shared" si="1941"/>
        <v>0.00607398807287011-0.091862118750989i</v>
      </c>
      <c r="S3655" s="12" t="str">
        <f t="shared" si="1942"/>
        <v>2.21982597278935i</v>
      </c>
      <c r="T3655" s="12" t="str">
        <f t="shared" si="1943"/>
        <v>0.203917917118905+0.0134831964825698i</v>
      </c>
      <c r="U3655" s="12" t="str">
        <f t="shared" si="1944"/>
        <v>0.001-0.000922637351257363i</v>
      </c>
      <c r="V3655" s="12" t="str">
        <f t="shared" si="1945"/>
        <v>0.0015-0.000280436884880658i</v>
      </c>
      <c r="W3655" s="12" t="str">
        <f t="shared" si="1946"/>
        <v>0.000663281443381053-0.000346566438370607i</v>
      </c>
      <c r="X3655" s="12" t="str">
        <f t="shared" si="1947"/>
        <v>0.000651320962791402-0.000329832407256455i</v>
      </c>
      <c r="Y3655" s="12" t="str">
        <f t="shared" si="1948"/>
        <v>0.00029+1.62577419823272i</v>
      </c>
      <c r="Z3655" s="12" t="str">
        <f t="shared" si="1949"/>
        <v>-0.00243223413795169-0.00480984845181518i</v>
      </c>
      <c r="AA3655" s="12" t="str">
        <f t="shared" si="1950"/>
        <v>0.00427537892203701-7.38259409414001i</v>
      </c>
      <c r="AB3655" s="12" t="str">
        <f t="shared" si="1951"/>
        <v>0.509017206965448+0.0336565766828723i</v>
      </c>
      <c r="AC3655" s="12" t="str">
        <f t="shared" si="1952"/>
        <v>1.00951868553384-0.0915068595094534i</v>
      </c>
      <c r="AD3655" s="12" t="str">
        <f t="shared" si="1953"/>
        <v>0.497111277320291+0.0783994091752074i</v>
      </c>
      <c r="AE3655" s="12" t="str">
        <f t="shared" si="1954"/>
        <v>-0.000832001742214584-0.00258171562699005i</v>
      </c>
      <c r="AF3655" s="12" t="str">
        <f t="shared" si="1955"/>
        <v>-13.6725750652049-0.187048830879699i</v>
      </c>
      <c r="AG3655" s="12" t="str">
        <f t="shared" si="1956"/>
        <v>1.00210291720234-0.0132840808462752i</v>
      </c>
      <c r="AH3655" s="12" t="str">
        <f t="shared" si="1957"/>
        <v>0.0103990101198633+0.0355177760092i</v>
      </c>
      <c r="AI3655" s="12">
        <f t="shared" si="1958"/>
        <v>-28.633898197665296</v>
      </c>
      <c r="AJ3655" s="12">
        <f t="shared" si="1959"/>
        <v>73.680852833487208</v>
      </c>
      <c r="AK3655" s="12"/>
      <c r="AL3655" s="12"/>
      <c r="AM3655" s="12"/>
      <c r="AN3655" s="12"/>
    </row>
    <row r="3656" spans="1:40" x14ac:dyDescent="0.35">
      <c r="A3656" s="12"/>
      <c r="B3656" s="12">
        <f t="shared" si="1925"/>
        <v>1726000</v>
      </c>
      <c r="C3656" s="29" t="str">
        <f t="shared" si="1927"/>
        <v>-2.32515204659859E-08+0.0012860036268915i</v>
      </c>
      <c r="D3656" s="28" t="str">
        <f t="shared" si="1928"/>
        <v>-5.39906121112551+0.0098593611395015i</v>
      </c>
      <c r="E3656" s="12" t="str">
        <f t="shared" si="1929"/>
        <v>4200</v>
      </c>
      <c r="F3656" s="12" t="str">
        <f t="shared" si="1930"/>
        <v>0.704225352112676</v>
      </c>
      <c r="G3656" s="12" t="str">
        <f t="shared" si="1926"/>
        <v>0.704225352112676</v>
      </c>
      <c r="H3656" s="12" t="str">
        <f t="shared" si="1931"/>
        <v>8.27351969585055+0.196799970374492i</v>
      </c>
      <c r="I3656" s="12" t="str">
        <f t="shared" si="1932"/>
        <v>6777.98615011998i</v>
      </c>
      <c r="J3656" s="12" t="str">
        <f t="shared" si="1933"/>
        <v>-39295.176089442+1465.92115499227i</v>
      </c>
      <c r="K3656" s="12" t="str">
        <f t="shared" si="1934"/>
        <v>0.00642582401618786-0.172249295520398i</v>
      </c>
      <c r="L3656" s="12" t="str">
        <f t="shared" si="1935"/>
        <v>0.000350167161632296-0.00786677514389685i</v>
      </c>
      <c r="M3656" s="12" t="str">
        <f t="shared" si="1936"/>
        <v>0.00677599117782016-0.180116070664295i</v>
      </c>
      <c r="N3656" s="12" t="str">
        <f t="shared" si="1937"/>
        <v>-21.6895556803839i</v>
      </c>
      <c r="O3656" s="12" t="str">
        <f t="shared" si="1938"/>
        <v>-0.954864544746634-0.297041581577065i</v>
      </c>
      <c r="P3656" s="12" t="str">
        <f t="shared" si="1939"/>
        <v>1.95486454474663+0.297041581577065i</v>
      </c>
      <c r="Q3656" s="12" t="str">
        <f t="shared" si="1940"/>
        <v>-1.95486454474663+21.3925140988068i</v>
      </c>
      <c r="R3656" s="12" t="str">
        <f t="shared" si="1941"/>
        <v>0.00548902287193047-0.0918823674424459i</v>
      </c>
      <c r="S3656" s="12" t="str">
        <f t="shared" si="1942"/>
        <v>2.22111282842574i</v>
      </c>
      <c r="T3656" s="12" t="str">
        <f t="shared" si="1943"/>
        <v>0.204081105032544+0.0121917391163671i</v>
      </c>
      <c r="U3656" s="12" t="str">
        <f t="shared" si="1944"/>
        <v>0.001-0.000922102798910167i</v>
      </c>
      <c r="V3656" s="12" t="str">
        <f t="shared" si="1945"/>
        <v>0.0015-0.000280274406963577i</v>
      </c>
      <c r="W3656" s="12" t="str">
        <f t="shared" si="1946"/>
        <v>0.000663221908564023-0.000346394280014148i</v>
      </c>
      <c r="X3656" s="12" t="str">
        <f t="shared" si="1947"/>
        <v>0.000651260151247418-0.000329670056200025i</v>
      </c>
      <c r="Y3656" s="12" t="str">
        <f t="shared" si="1948"/>
        <v>0.00029+1.62671667602879i</v>
      </c>
      <c r="Z3656" s="12" t="str">
        <f t="shared" si="1949"/>
        <v>-0.00242962861178768-0.00480661041858778i</v>
      </c>
      <c r="AA3656" s="12" t="str">
        <f t="shared" si="1950"/>
        <v>0.00427014853375696-7.37831520825713i</v>
      </c>
      <c r="AB3656" s="12" t="str">
        <f t="shared" si="1951"/>
        <v>0.509424554476568+0.0304328578907854i</v>
      </c>
      <c r="AC3656" s="12" t="str">
        <f t="shared" si="1952"/>
        <v>1.00893330306927-0.0915493362756447i</v>
      </c>
      <c r="AD3656" s="12" t="str">
        <f t="shared" si="1953"/>
        <v>0.49807609689097+0.0753581963689996i</v>
      </c>
      <c r="AE3656" s="12" t="str">
        <f t="shared" si="1954"/>
        <v>-0.000847922444060619-0.0025771501865965i</v>
      </c>
      <c r="AF3656" s="12" t="str">
        <f t="shared" si="1955"/>
        <v>-13.6725809069761-0.186940609234991i</v>
      </c>
      <c r="AG3656" s="12" t="str">
        <f t="shared" si="1956"/>
        <v>1.00202047905461-0.0133021991525231i</v>
      </c>
      <c r="AH3656" s="12" t="str">
        <f t="shared" si="1957"/>
        <v>0.0106183056531655+0.0354643973184404i</v>
      </c>
      <c r="AI3656" s="12">
        <f t="shared" si="1958"/>
        <v>-28.631298672599833</v>
      </c>
      <c r="AJ3656" s="12">
        <f t="shared" si="1959"/>
        <v>73.331906881890475</v>
      </c>
      <c r="AK3656" s="12"/>
      <c r="AL3656" s="12"/>
      <c r="AM3656" s="12"/>
      <c r="AN3656" s="12"/>
    </row>
    <row r="3657" spans="1:40" x14ac:dyDescent="0.35">
      <c r="A3657" s="12"/>
      <c r="B3657" s="12">
        <f t="shared" si="1925"/>
        <v>1727000</v>
      </c>
      <c r="C3657" s="29" t="str">
        <f t="shared" si="1927"/>
        <v>-2.32246011970894E-08+0.00128525898090074i</v>
      </c>
      <c r="D3657" s="28" t="str">
        <f t="shared" si="1928"/>
        <v>-5.39906121091913+0.00985365218690568i</v>
      </c>
      <c r="E3657" s="12" t="str">
        <f t="shared" si="1929"/>
        <v>4200</v>
      </c>
      <c r="F3657" s="12" t="str">
        <f t="shared" si="1930"/>
        <v>0.704225352112676</v>
      </c>
      <c r="G3657" s="12" t="str">
        <f t="shared" si="1926"/>
        <v>0.704225352112676</v>
      </c>
      <c r="H3657" s="12" t="str">
        <f t="shared" si="1931"/>
        <v>8.27352552769209+0.196686164846767i</v>
      </c>
      <c r="I3657" s="12" t="str">
        <f t="shared" si="1932"/>
        <v>6781.91314093697i</v>
      </c>
      <c r="J3657" s="12" t="str">
        <f t="shared" si="1933"/>
        <v>-39340.723667294+1466.77047199979i</v>
      </c>
      <c r="K3657" s="12" t="str">
        <f t="shared" si="1934"/>
        <v>0.00641839451726597-0.17214982842351i</v>
      </c>
      <c r="L3657" s="12" t="str">
        <f t="shared" si="1935"/>
        <v>0.000349762559019547-0.00786223797520058i</v>
      </c>
      <c r="M3657" s="12" t="str">
        <f t="shared" si="1936"/>
        <v>0.00676815707628552-0.180012066398711i</v>
      </c>
      <c r="N3657" s="12" t="str">
        <f t="shared" si="1937"/>
        <v>-21.7021220509983i</v>
      </c>
      <c r="O3657" s="12" t="str">
        <f t="shared" si="1938"/>
        <v>-0.958521789017379-0.285019262469967i</v>
      </c>
      <c r="P3657" s="12" t="str">
        <f t="shared" si="1939"/>
        <v>1.95852178901738+0.285019262469967i</v>
      </c>
      <c r="Q3657" s="12" t="str">
        <f t="shared" si="1940"/>
        <v>-1.95852178901738+21.4171027885283i</v>
      </c>
      <c r="R3657" s="12" t="str">
        <f t="shared" si="1941"/>
        <v>0.00490452200776445-0.091895128004358i</v>
      </c>
      <c r="S3657" s="12" t="str">
        <f t="shared" si="1942"/>
        <v>2.22239968406215i</v>
      </c>
      <c r="T3657" s="12" t="str">
        <f t="shared" si="1943"/>
        <v>0.204227703443736+0.0108998081605316i</v>
      </c>
      <c r="U3657" s="12" t="str">
        <f t="shared" si="1944"/>
        <v>0.001-0.000921568865616074i</v>
      </c>
      <c r="V3657" s="12" t="str">
        <f t="shared" si="1945"/>
        <v>0.0015-0.000280112117208532i</v>
      </c>
      <c r="W3657" s="12" t="str">
        <f t="shared" si="1946"/>
        <v>0.000663162451256039-0.000346222283773962i</v>
      </c>
      <c r="X3657" s="12" t="str">
        <f t="shared" si="1947"/>
        <v>0.000651199419138413-0.000329507856006113i</v>
      </c>
      <c r="Y3657" s="12" t="str">
        <f t="shared" si="1948"/>
        <v>0.00029+1.62765915382487i</v>
      </c>
      <c r="Z3657" s="12" t="str">
        <f t="shared" si="1949"/>
        <v>-0.00242702721386108-0.00480337672556262i</v>
      </c>
      <c r="AA3657" s="12" t="str">
        <f t="shared" si="1950"/>
        <v>0.0042649277525366-7.37404128019069i</v>
      </c>
      <c r="AB3657" s="12" t="str">
        <f t="shared" si="1951"/>
        <v>0.509790491491151+0.0272079569305224i</v>
      </c>
      <c r="AC3657" s="12" t="str">
        <f t="shared" si="1952"/>
        <v>1.00834810267196-0.091584292077506i</v>
      </c>
      <c r="AD3657" s="12" t="str">
        <f t="shared" si="1953"/>
        <v>0.499002748467144+0.0723051594984104i</v>
      </c>
      <c r="AE3657" s="12" t="str">
        <f t="shared" si="1954"/>
        <v>-0.000863784330048481-0.00257238477778406i</v>
      </c>
      <c r="AF3657" s="12" t="str">
        <f t="shared" si="1955"/>
        <v>-13.6725867386112-0.186832512659861i</v>
      </c>
      <c r="AG3657" s="12" t="str">
        <f t="shared" si="1956"/>
        <v>1.00193782017853-0.013319277733235i</v>
      </c>
      <c r="AH3657" s="12" t="str">
        <f t="shared" si="1957"/>
        <v>0.0108369485249614+0.0354082624777834i</v>
      </c>
      <c r="AI3657" s="12">
        <f t="shared" si="1958"/>
        <v>-28.629041031066581</v>
      </c>
      <c r="AJ3657" s="12">
        <f t="shared" si="1959"/>
        <v>72.982900235556841</v>
      </c>
      <c r="AK3657" s="12"/>
      <c r="AL3657" s="12"/>
      <c r="AM3657" s="12"/>
      <c r="AN3657" s="12"/>
    </row>
    <row r="3658" spans="1:40" x14ac:dyDescent="0.35">
      <c r="A3658" s="12"/>
      <c r="B3658" s="12">
        <f t="shared" si="1925"/>
        <v>1728000</v>
      </c>
      <c r="C3658" s="29" t="str">
        <f t="shared" si="1927"/>
        <v>-2.31977286495102E-08+0.00128451519676875i</v>
      </c>
      <c r="D3658" s="28" t="str">
        <f t="shared" si="1928"/>
        <v>-5.39906121071311+0.00984794984189375i</v>
      </c>
      <c r="E3658" s="12" t="str">
        <f t="shared" si="1929"/>
        <v>4200</v>
      </c>
      <c r="F3658" s="12" t="str">
        <f t="shared" si="1930"/>
        <v>0.704225352112676</v>
      </c>
      <c r="G3658" s="12" t="str">
        <f t="shared" si="1926"/>
        <v>0.704225352112676</v>
      </c>
      <c r="H3658" s="12" t="str">
        <f t="shared" si="1931"/>
        <v>8.27353134942067+0.196572490779669i</v>
      </c>
      <c r="I3658" s="12" t="str">
        <f t="shared" si="1932"/>
        <v>6785.84013175395i</v>
      </c>
      <c r="J3658" s="12" t="str">
        <f t="shared" si="1933"/>
        <v>-39386.2976265985+1467.61978900732i</v>
      </c>
      <c r="K3658" s="12" t="str">
        <f t="shared" si="1934"/>
        <v>0.00641097789007358-0.17205047597973i</v>
      </c>
      <c r="L3658" s="12" t="str">
        <f t="shared" si="1935"/>
        <v>0.000349358656790889-0.00785770602671745i</v>
      </c>
      <c r="M3658" s="12" t="str">
        <f t="shared" si="1936"/>
        <v>0.00676033654686447-0.179908182006447i</v>
      </c>
      <c r="N3658" s="12" t="str">
        <f t="shared" si="1937"/>
        <v>-21.7146884216126i</v>
      </c>
      <c r="O3658" s="12" t="str">
        <f t="shared" si="1938"/>
        <v>-0.962027671586072-0.272951935517374i</v>
      </c>
      <c r="P3658" s="12" t="str">
        <f t="shared" si="1939"/>
        <v>1.96202767158607+0.272951935517374i</v>
      </c>
      <c r="Q3658" s="12" t="str">
        <f t="shared" si="1940"/>
        <v>-1.96202767158607+21.4417364860952i</v>
      </c>
      <c r="R3658" s="12" t="str">
        <f t="shared" si="1941"/>
        <v>0.00432058065227705-0.0919004284779367i</v>
      </c>
      <c r="S3658" s="12" t="str">
        <f t="shared" si="1942"/>
        <v>2.22368653969854i</v>
      </c>
      <c r="T3658" s="12" t="str">
        <f t="shared" si="1943"/>
        <v>0.204357745798916+0.00960761704015041i</v>
      </c>
      <c r="U3658" s="12" t="str">
        <f t="shared" si="1944"/>
        <v>0.001-0.000921035550300322i</v>
      </c>
      <c r="V3658" s="12" t="str">
        <f t="shared" si="1945"/>
        <v>0.0015-0.000279950015288851i</v>
      </c>
      <c r="W3658" s="12" t="str">
        <f t="shared" si="1946"/>
        <v>0.000663103071335693-0.000346050449426927i</v>
      </c>
      <c r="X3658" s="12" t="str">
        <f t="shared" si="1947"/>
        <v>0.000651138766338832-0.000329345806470394i</v>
      </c>
      <c r="Y3658" s="12" t="str">
        <f t="shared" si="1948"/>
        <v>0.00029+1.62860163162095i</v>
      </c>
      <c r="Z3658" s="12" t="str">
        <f t="shared" si="1949"/>
        <v>-0.0024244299355015-0.00480014736426895i</v>
      </c>
      <c r="AA3658" s="12" t="str">
        <f t="shared" si="1950"/>
        <v>0.00425971655496212-7.36977230132802i</v>
      </c>
      <c r="AB3658" s="12" t="str">
        <f t="shared" si="1951"/>
        <v>0.510115101497746+0.0239824065509623i</v>
      </c>
      <c r="AC3658" s="12" t="str">
        <f t="shared" si="1952"/>
        <v>1.00776318092649-0.0916117513850054i</v>
      </c>
      <c r="AD3658" s="12" t="str">
        <f t="shared" si="1953"/>
        <v>0.499891087789127+0.0692407759340134i</v>
      </c>
      <c r="AE3658" s="12" t="str">
        <f t="shared" si="1954"/>
        <v>-0.000879584989626775-0.00256742029740429i</v>
      </c>
      <c r="AF3658" s="12" t="str">
        <f t="shared" si="1955"/>
        <v>-13.6725925601338-0.186724540937775i</v>
      </c>
      <c r="AG3658" s="12" t="str">
        <f t="shared" si="1956"/>
        <v>1.00185495369193-0.0133353145379301i</v>
      </c>
      <c r="AH3658" s="12" t="str">
        <f t="shared" si="1957"/>
        <v>0.0110549053577408+0.0353493809358883i</v>
      </c>
      <c r="AI3658" s="12">
        <f t="shared" si="1958"/>
        <v>-28.627124734137194</v>
      </c>
      <c r="AJ3658" s="12">
        <f t="shared" si="1959"/>
        <v>72.633832558155049</v>
      </c>
      <c r="AK3658" s="12"/>
      <c r="AL3658" s="12"/>
      <c r="AM3658" s="12"/>
      <c r="AN3658" s="12"/>
    </row>
    <row r="3659" spans="1:40" x14ac:dyDescent="0.35">
      <c r="A3659" s="12"/>
      <c r="B3659" s="12">
        <f t="shared" si="1925"/>
        <v>1729000</v>
      </c>
      <c r="C3659" s="29" t="str">
        <f t="shared" si="1927"/>
        <v>-2.31709027151917E-08+0.00128377227300014i</v>
      </c>
      <c r="D3659" s="28" t="str">
        <f t="shared" si="1928"/>
        <v>-5.39906121050744+0.00984225409300108i</v>
      </c>
      <c r="E3659" s="12" t="str">
        <f t="shared" si="1929"/>
        <v>4200</v>
      </c>
      <c r="F3659" s="12" t="str">
        <f t="shared" si="1930"/>
        <v>0.704225352112676</v>
      </c>
      <c r="G3659" s="12" t="str">
        <f t="shared" si="1926"/>
        <v>0.704225352112676</v>
      </c>
      <c r="H3659" s="12" t="str">
        <f t="shared" si="1931"/>
        <v>8.27353716105963+0.196458947945697i</v>
      </c>
      <c r="I3659" s="12" t="str">
        <f t="shared" si="1932"/>
        <v>6789.76712257094i</v>
      </c>
      <c r="J3659" s="12" t="str">
        <f t="shared" si="1933"/>
        <v>-39431.8979673556+1468.46910601485i</v>
      </c>
      <c r="K3659" s="12" t="str">
        <f t="shared" si="1934"/>
        <v>0.00640357410490708-0.171951237991208i</v>
      </c>
      <c r="L3659" s="12" t="str">
        <f t="shared" si="1935"/>
        <v>0.000348955453331791-0.00785317928946155i</v>
      </c>
      <c r="M3659" s="12" t="str">
        <f t="shared" si="1936"/>
        <v>0.00675252955823887-0.17980441728067i</v>
      </c>
      <c r="N3659" s="12" t="str">
        <f t="shared" si="1937"/>
        <v>-21.727254792227i</v>
      </c>
      <c r="O3659" s="12" t="str">
        <f t="shared" si="1938"/>
        <v>-0.965381638833271-0.260841506289906i</v>
      </c>
      <c r="P3659" s="12" t="str">
        <f t="shared" si="1939"/>
        <v>1.96538163883327+0.260841506289906i</v>
      </c>
      <c r="Q3659" s="12" t="str">
        <f t="shared" si="1940"/>
        <v>-1.96538163883327+21.4664132859371i</v>
      </c>
      <c r="R3659" s="12" t="str">
        <f t="shared" si="1941"/>
        <v>0.00373729311941965-0.0918982980450429i</v>
      </c>
      <c r="S3659" s="12" t="str">
        <f t="shared" si="1942"/>
        <v>2.22497339533493i</v>
      </c>
      <c r="T3659" s="12" t="str">
        <f t="shared" si="1943"/>
        <v>0.20447126822678+0.00831537776127701i</v>
      </c>
      <c r="U3659" s="12" t="str">
        <f t="shared" si="1944"/>
        <v>0.001-0.000920502851890662i</v>
      </c>
      <c r="V3659" s="12" t="str">
        <f t="shared" si="1945"/>
        <v>0.0015-0.000279788100878621i</v>
      </c>
      <c r="W3659" s="12" t="str">
        <f t="shared" si="1946"/>
        <v>0.000663043768681791-0.000345878776750323i</v>
      </c>
      <c r="X3659" s="12" t="str">
        <f t="shared" si="1947"/>
        <v>0.000651078192723345-0.000329183907388911i</v>
      </c>
      <c r="Y3659" s="12" t="str">
        <f t="shared" si="1948"/>
        <v>0.00029+1.62954410941703i</v>
      </c>
      <c r="Z3659" s="12" t="str">
        <f t="shared" si="1949"/>
        <v>-0.0024218367680613-0.00479692232625736i</v>
      </c>
      <c r="AA3659" s="12" t="str">
        <f t="shared" si="1950"/>
        <v>0.00425451491769056-7.36550826307648i</v>
      </c>
      <c r="AB3659" s="12" t="str">
        <f t="shared" si="1951"/>
        <v>0.510398474680327+0.020756735958811i</v>
      </c>
      <c r="AC3659" s="12" t="str">
        <f t="shared" si="1952"/>
        <v>1.00717863360048-0.0916317398477446i</v>
      </c>
      <c r="AD3659" s="12" t="str">
        <f t="shared" si="1953"/>
        <v>0.500740976526509+0.0661655247915318i</v>
      </c>
      <c r="AE3659" s="12" t="str">
        <f t="shared" si="1954"/>
        <v>-0.000895322025125788-0.00256225767069012i</v>
      </c>
      <c r="AF3659" s="12" t="str">
        <f t="shared" si="1955"/>
        <v>-13.6725983715671-0.186616693852696i</v>
      </c>
      <c r="AG3659" s="12" t="str">
        <f t="shared" si="1956"/>
        <v>1.00177189272893-0.0133503076789581i</v>
      </c>
      <c r="AH3659" s="12" t="str">
        <f t="shared" si="1957"/>
        <v>0.0112721428922452+0.0352877625380268i</v>
      </c>
      <c r="AI3659" s="12">
        <f t="shared" si="1958"/>
        <v>-28.625549272871829</v>
      </c>
      <c r="AJ3659" s="12">
        <f t="shared" si="1959"/>
        <v>72.284703522585374</v>
      </c>
      <c r="AK3659" s="12"/>
      <c r="AL3659" s="12"/>
      <c r="AM3659" s="12"/>
      <c r="AN3659" s="12"/>
    </row>
    <row r="3660" spans="1:40" x14ac:dyDescent="0.35">
      <c r="A3660" s="12"/>
      <c r="B3660" s="12">
        <f t="shared" si="1925"/>
        <v>1730000</v>
      </c>
      <c r="C3660" s="29" t="str">
        <f t="shared" si="1927"/>
        <v>-2.31441232863884E-08+0.00128303020810293i</v>
      </c>
      <c r="D3660" s="28" t="str">
        <f t="shared" si="1928"/>
        <v>-5.39906121030213+0.00983656492878913i</v>
      </c>
      <c r="E3660" s="12" t="str">
        <f t="shared" si="1929"/>
        <v>4200</v>
      </c>
      <c r="F3660" s="12" t="str">
        <f t="shared" si="1930"/>
        <v>0.704225352112676</v>
      </c>
      <c r="G3660" s="12" t="str">
        <f t="shared" si="1926"/>
        <v>0.704225352112676</v>
      </c>
      <c r="H3660" s="12" t="str">
        <f t="shared" si="1931"/>
        <v>8.27354296263229+0.196345536117876i</v>
      </c>
      <c r="I3660" s="12" t="str">
        <f t="shared" si="1932"/>
        <v>6793.69411338793i</v>
      </c>
      <c r="J3660" s="12" t="str">
        <f t="shared" si="1933"/>
        <v>-39477.5246895652+1469.31842302238i</v>
      </c>
      <c r="K3660" s="12" t="str">
        <f t="shared" si="1934"/>
        <v>0.0063961831321485-0.17185211426055i</v>
      </c>
      <c r="L3660" s="12" t="str">
        <f t="shared" si="1935"/>
        <v>0.000348552947032369-0.00784865775446755i</v>
      </c>
      <c r="M3660" s="12" t="str">
        <f t="shared" si="1936"/>
        <v>0.00674473607918087-0.179700772015018i</v>
      </c>
      <c r="N3660" s="12" t="str">
        <f t="shared" si="1937"/>
        <v>-21.7398211628414i</v>
      </c>
      <c r="O3660" s="12" t="str">
        <f t="shared" si="1938"/>
        <v>-0.968583161128639-0.248689887164823i</v>
      </c>
      <c r="P3660" s="12" t="str">
        <f t="shared" si="1939"/>
        <v>1.96858316112864+0.248689887164823i</v>
      </c>
      <c r="Q3660" s="12" t="str">
        <f t="shared" si="1940"/>
        <v>-1.96858316112864+21.4911312756766i</v>
      </c>
      <c r="R3660" s="12" t="str">
        <f t="shared" si="1941"/>
        <v>0.00315475285461642-0.0918887670055232i</v>
      </c>
      <c r="S3660" s="12" t="str">
        <f t="shared" si="1942"/>
        <v>2.22626025097135i</v>
      </c>
      <c r="T3660" s="12" t="str">
        <f t="shared" si="1943"/>
        <v>0.204568309495164+0.00702330088187093i</v>
      </c>
      <c r="U3660" s="12" t="str">
        <f t="shared" si="1944"/>
        <v>0.001-0.000919970769317313i</v>
      </c>
      <c r="V3660" s="12" t="str">
        <f t="shared" si="1945"/>
        <v>0.0015-0.000279626373652679i</v>
      </c>
      <c r="W3660" s="12" t="str">
        <f t="shared" si="1946"/>
        <v>0.00066298454317333-0.000345707265521864i</v>
      </c>
      <c r="X3660" s="12" t="str">
        <f t="shared" si="1947"/>
        <v>0.000651017698166813-0.000329022158558095i</v>
      </c>
      <c r="Y3660" s="12" t="str">
        <f t="shared" si="1948"/>
        <v>0.00029+1.6304865872131i</v>
      </c>
      <c r="Z3660" s="12" t="str">
        <f t="shared" si="1949"/>
        <v>-0.00241924770291572-0.00479370160309933i</v>
      </c>
      <c r="AA3660" s="12" t="str">
        <f t="shared" si="1950"/>
        <v>0.00424932281744932-7.36124915686328i</v>
      </c>
      <c r="AB3660" s="12" t="str">
        <f t="shared" si="1951"/>
        <v>0.510640707810653+0.0175314707460617i</v>
      </c>
      <c r="AC3660" s="12" t="str">
        <f t="shared" si="1952"/>
        <v>1.00659455563309-0.0916442842726075i</v>
      </c>
      <c r="AD3660" s="12" t="str">
        <f t="shared" si="1953"/>
        <v>0.501552282298901+0.0630798868594139i</v>
      </c>
      <c r="AE3660" s="12" t="str">
        <f t="shared" si="1954"/>
        <v>-0.000910993052082461-0.00255689785107919i</v>
      </c>
      <c r="AF3660" s="12" t="str">
        <f t="shared" si="1955"/>
        <v>-13.6726041729344-0.186508971189087i</v>
      </c>
      <c r="AG3660" s="12" t="str">
        <f t="shared" si="1956"/>
        <v>1.00168865043789-0.013364255431583i</v>
      </c>
      <c r="AH3660" s="12" t="str">
        <f t="shared" si="1957"/>
        <v>0.0114886279921101+0.0352234175249541i</v>
      </c>
      <c r="AI3660" s="12">
        <f t="shared" si="1958"/>
        <v>-28.624314168098415</v>
      </c>
      <c r="AJ3660" s="12">
        <f t="shared" si="1959"/>
        <v>71.935512811044433</v>
      </c>
      <c r="AK3660" s="12"/>
      <c r="AL3660" s="12"/>
      <c r="AM3660" s="12"/>
      <c r="AN3660" s="12"/>
    </row>
    <row r="3661" spans="1:40" x14ac:dyDescent="0.35">
      <c r="A3661" s="12"/>
      <c r="B3661" s="12">
        <f t="shared" si="1925"/>
        <v>1731000</v>
      </c>
      <c r="C3661" s="29" t="str">
        <f t="shared" si="1927"/>
        <v>-2.31173902556662E-08+0.00128228900058863i</v>
      </c>
      <c r="D3661" s="28" t="str">
        <f t="shared" si="1928"/>
        <v>-5.39906121009717+0.00983088233784617i</v>
      </c>
      <c r="E3661" s="12" t="str">
        <f t="shared" si="1929"/>
        <v>4200</v>
      </c>
      <c r="F3661" s="12" t="str">
        <f t="shared" si="1930"/>
        <v>0.704225352112676</v>
      </c>
      <c r="G3661" s="12" t="str">
        <f t="shared" si="1926"/>
        <v>0.704225352112676</v>
      </c>
      <c r="H3661" s="12" t="str">
        <f t="shared" si="1931"/>
        <v>8.27354875416188+0.19623225506975i</v>
      </c>
      <c r="I3661" s="12" t="str">
        <f t="shared" si="1932"/>
        <v>6797.62110420491i</v>
      </c>
      <c r="J3661" s="12" t="str">
        <f t="shared" si="1933"/>
        <v>-39523.1777932274+1470.1677400299i</v>
      </c>
      <c r="K3661" s="12" t="str">
        <f t="shared" si="1934"/>
        <v>0.0063888049422651-0.171753104590812i</v>
      </c>
      <c r="L3661" s="12" t="str">
        <f t="shared" si="1935"/>
        <v>0.000348151136287378-0.00784414141279071i</v>
      </c>
      <c r="M3661" s="12" t="str">
        <f t="shared" si="1936"/>
        <v>0.00673695607855248-0.179597246003603i</v>
      </c>
      <c r="N3661" s="12" t="str">
        <f t="shared" si="1937"/>
        <v>-21.7523875334557i</v>
      </c>
      <c r="O3661" s="12" t="str">
        <f t="shared" si="1938"/>
        <v>-0.971631732914667-0.236498997023752i</v>
      </c>
      <c r="P3661" s="12" t="str">
        <f t="shared" si="1939"/>
        <v>1.97163173291467+0.236498997023752i</v>
      </c>
      <c r="Q3661" s="12" t="str">
        <f t="shared" si="1940"/>
        <v>-1.97163173291467+21.5158885364319i</v>
      </c>
      <c r="R3661" s="12" t="str">
        <f t="shared" si="1941"/>
        <v>0.00257305242470253-0.0918718667545893i</v>
      </c>
      <c r="S3661" s="12" t="str">
        <f t="shared" si="1942"/>
        <v>2.22754710660774i</v>
      </c>
      <c r="T3661" s="12" t="str">
        <f t="shared" si="1943"/>
        <v>0.204648910967837+0.00573159548379615i</v>
      </c>
      <c r="U3661" s="12" t="str">
        <f t="shared" si="1944"/>
        <v>0.001-0.000919439301512968i</v>
      </c>
      <c r="V3661" s="12" t="str">
        <f t="shared" si="1945"/>
        <v>0.0015-0.000279464833286617i</v>
      </c>
      <c r="W3661" s="12" t="str">
        <f t="shared" si="1946"/>
        <v>0.000662925394689518-0.000345535915519665i</v>
      </c>
      <c r="X3661" s="12" t="str">
        <f t="shared" si="1947"/>
        <v>0.000650957282544326-0.000328860559774738i</v>
      </c>
      <c r="Y3661" s="12" t="str">
        <f t="shared" si="1948"/>
        <v>0.00029+1.63142906500918i</v>
      </c>
      <c r="Z3661" s="12" t="str">
        <f t="shared" si="1949"/>
        <v>-0.00241666273146253-0.00479048518638751i</v>
      </c>
      <c r="AA3661" s="12" t="str">
        <f t="shared" si="1950"/>
        <v>0.00424414023103589-7.35699497413528i</v>
      </c>
      <c r="AB3661" s="12" t="str">
        <f t="shared" si="1951"/>
        <v>0.510841904140416+0.0143071328200969i</v>
      </c>
      <c r="AC3661" s="12" t="str">
        <f t="shared" si="1952"/>
        <v>1.00601104112398-0.0916494126014363i</v>
      </c>
      <c r="AD3661" s="12" t="str">
        <f t="shared" si="1953"/>
        <v>0.502324878695894+0.059984344525923i</v>
      </c>
      <c r="AE3661" s="12" t="str">
        <f t="shared" si="1954"/>
        <v>-0.000926595699564205-0.00255134182003359i</v>
      </c>
      <c r="AF3661" s="12" t="str">
        <f t="shared" si="1955"/>
        <v>-13.672609964259-0.186401372731904i</v>
      </c>
      <c r="AG3661" s="12" t="str">
        <f t="shared" si="1956"/>
        <v>1.00160523997952-0.0133771562340439i</v>
      </c>
      <c r="AH3661" s="12" t="str">
        <f t="shared" si="1957"/>
        <v>0.0117043276485192+0.0351563565317179i</v>
      </c>
      <c r="AI3661" s="12">
        <f t="shared" si="1958"/>
        <v>-28.623418970202735</v>
      </c>
      <c r="AJ3661" s="12">
        <f t="shared" si="1959"/>
        <v>71.586260115064647</v>
      </c>
      <c r="AK3661" s="12"/>
      <c r="AL3661" s="12"/>
      <c r="AM3661" s="12"/>
      <c r="AN3661" s="12"/>
    </row>
    <row r="3662" spans="1:40" x14ac:dyDescent="0.35">
      <c r="A3662" s="12"/>
      <c r="B3662" s="12">
        <f t="shared" si="1925"/>
        <v>1732000</v>
      </c>
      <c r="C3662" s="29" t="str">
        <f t="shared" si="1927"/>
        <v>-2.30907035159011E-08+0.00128154864897214i</v>
      </c>
      <c r="D3662" s="28" t="str">
        <f t="shared" si="1928"/>
        <v>-5.39906120989258+0.00982520630878641i</v>
      </c>
      <c r="E3662" s="12" t="str">
        <f t="shared" si="1929"/>
        <v>4200</v>
      </c>
      <c r="F3662" s="12" t="str">
        <f t="shared" si="1930"/>
        <v>0.704225352112676</v>
      </c>
      <c r="G3662" s="12" t="str">
        <f t="shared" si="1926"/>
        <v>0.704225352112676</v>
      </c>
      <c r="H3662" s="12" t="str">
        <f t="shared" si="1931"/>
        <v>8.27355453567157+0.196119104575389i</v>
      </c>
      <c r="I3662" s="12" t="str">
        <f t="shared" si="1932"/>
        <v>6801.5480950219i</v>
      </c>
      <c r="J3662" s="12" t="str">
        <f t="shared" si="1933"/>
        <v>-39568.8572783421+1471.01705703743i</v>
      </c>
      <c r="K3662" s="12" t="str">
        <f t="shared" si="1934"/>
        <v>0.00638143950580932-0.171654208785505i</v>
      </c>
      <c r="L3662" s="12" t="str">
        <f t="shared" si="1935"/>
        <v>0.000347750019496178-0.00783963025550664i</v>
      </c>
      <c r="M3662" s="12" t="str">
        <f t="shared" si="1936"/>
        <v>0.0067291895253055-0.179493839041012i</v>
      </c>
      <c r="N3662" s="12" t="str">
        <f t="shared" si="1937"/>
        <v>-21.7649539040701i</v>
      </c>
      <c r="O3662" s="12" t="str">
        <f t="shared" si="1938"/>
        <v>-0.97452687278658-0.224270760949368i</v>
      </c>
      <c r="P3662" s="12" t="str">
        <f t="shared" si="1939"/>
        <v>1.97452687278658+0.224270760949368i</v>
      </c>
      <c r="Q3662" s="12" t="str">
        <f t="shared" si="1940"/>
        <v>-1.97452687278658+21.5406831431207i</v>
      </c>
      <c r="R3662" s="12" t="str">
        <f t="shared" si="1941"/>
        <v>0.00199228350841383-0.0918476297602474i</v>
      </c>
      <c r="S3662" s="12" t="str">
        <f t="shared" si="1942"/>
        <v>2.22883396224415i</v>
      </c>
      <c r="T3662" s="12" t="str">
        <f t="shared" si="1943"/>
        <v>0.204713116561266+0.00444046914597167i</v>
      </c>
      <c r="U3662" s="12" t="str">
        <f t="shared" si="1944"/>
        <v>0.001-0.000918908447412794i</v>
      </c>
      <c r="V3662" s="12" t="str">
        <f t="shared" si="1945"/>
        <v>0.0015-0.000279303479456775i</v>
      </c>
      <c r="W3662" s="12" t="str">
        <f t="shared" si="1946"/>
        <v>0.000662866323109764-0.000345364726522269i</v>
      </c>
      <c r="X3662" s="12" t="str">
        <f t="shared" si="1947"/>
        <v>0.000650896945731195-0.000328699110836021i</v>
      </c>
      <c r="Y3662" s="12" t="str">
        <f t="shared" si="1948"/>
        <v>0.00029+1.63237154280526i</v>
      </c>
      <c r="Z3662" s="12" t="str">
        <f t="shared" si="1949"/>
        <v>-0.00241408184512228-0.00478727306773574i</v>
      </c>
      <c r="AA3662" s="12" t="str">
        <f t="shared" si="1950"/>
        <v>0.0042389671353181-7.35274570635942i</v>
      </c>
      <c r="AB3662" s="12" t="str">
        <f t="shared" si="1951"/>
        <v>0.511002173293321+0.0110842403366683i</v>
      </c>
      <c r="AC3662" s="12" t="str">
        <f t="shared" si="1952"/>
        <v>1.00542818332282-0.0916471538887492i</v>
      </c>
      <c r="AD3662" s="12" t="str">
        <f t="shared" si="1953"/>
        <v>0.503058645296216+0.0568793817060075i</v>
      </c>
      <c r="AE3662" s="12" t="str">
        <f t="shared" si="1954"/>
        <v>-0.000942127610490772-0.00254559058685646i</v>
      </c>
      <c r="AF3662" s="12" t="str">
        <f t="shared" si="1955"/>
        <v>-13.6726157455642-0.186293898266603i</v>
      </c>
      <c r="AG3662" s="12" t="str">
        <f t="shared" si="1956"/>
        <v>1.00152167452484-0.0133890086875968i</v>
      </c>
      <c r="AH3662" s="12" t="str">
        <f t="shared" si="1957"/>
        <v>0.0119192089848623+0.0350865905864253i</v>
      </c>
      <c r="AI3662" s="12">
        <f t="shared" si="1958"/>
        <v>-28.622863258925058</v>
      </c>
      <c r="AJ3662" s="12">
        <f t="shared" si="1959"/>
        <v>71.236945135548979</v>
      </c>
      <c r="AK3662" s="12"/>
      <c r="AL3662" s="12"/>
      <c r="AM3662" s="12"/>
      <c r="AN3662" s="12"/>
    </row>
    <row r="3663" spans="1:40" x14ac:dyDescent="0.35">
      <c r="A3663" s="12"/>
      <c r="B3663" s="12">
        <f t="shared" si="1925"/>
        <v>1733000</v>
      </c>
      <c r="C3663" s="29" t="str">
        <f t="shared" si="1927"/>
        <v>-2.30640629602777E-08+0.00128080915177182i</v>
      </c>
      <c r="D3663" s="28" t="str">
        <f t="shared" si="1928"/>
        <v>-5.39906120968833+0.00981953683025062i</v>
      </c>
      <c r="E3663" s="12" t="str">
        <f t="shared" si="1929"/>
        <v>4200</v>
      </c>
      <c r="F3663" s="12" t="str">
        <f t="shared" si="1930"/>
        <v>0.704225352112676</v>
      </c>
      <c r="G3663" s="12" t="str">
        <f t="shared" si="1926"/>
        <v>0.704225352112676</v>
      </c>
      <c r="H3663" s="12" t="str">
        <f t="shared" si="1931"/>
        <v>8.27356030718442+0.196006084409379i</v>
      </c>
      <c r="I3663" s="12" t="str">
        <f t="shared" si="1932"/>
        <v>6805.47508583889i</v>
      </c>
      <c r="J3663" s="12" t="str">
        <f t="shared" si="1933"/>
        <v>-39614.5631449095+1471.86637404496i</v>
      </c>
      <c r="K3663" s="12" t="str">
        <f t="shared" si="1934"/>
        <v>0.00637408679341809-0.171555426648589i</v>
      </c>
      <c r="L3663" s="12" t="str">
        <f t="shared" si="1935"/>
        <v>0.000347349595062729-0.00783512427371138i</v>
      </c>
      <c r="M3663" s="12" t="str">
        <f t="shared" si="1936"/>
        <v>0.00672143638848082-0.1793905509223i</v>
      </c>
      <c r="N3663" s="12" t="str">
        <f t="shared" si="1937"/>
        <v>-21.7775202746844i</v>
      </c>
      <c r="O3663" s="12" t="str">
        <f t="shared" si="1938"/>
        <v>-0.977268123568183-0.212007109922102i</v>
      </c>
      <c r="P3663" s="12" t="str">
        <f t="shared" si="1939"/>
        <v>1.97726812356818+0.212007109922102i</v>
      </c>
      <c r="Q3663" s="12" t="str">
        <f t="shared" si="1940"/>
        <v>-1.97726812356818+21.5655131647623i</v>
      </c>
      <c r="R3663" s="12" t="str">
        <f t="shared" si="1941"/>
        <v>0.0014125368874676-0.0918160895408008i</v>
      </c>
      <c r="S3663" s="12" t="str">
        <f t="shared" si="1942"/>
        <v>2.23012081788054i</v>
      </c>
      <c r="T3663" s="12" t="str">
        <f t="shared" si="1943"/>
        <v>0.204760972701324+0.00315012791876568i</v>
      </c>
      <c r="U3663" s="12" t="str">
        <f t="shared" si="1944"/>
        <v>0.001-0.000918378205954389i</v>
      </c>
      <c r="V3663" s="12" t="str">
        <f t="shared" si="1945"/>
        <v>0.0015-0.000279142311840239i</v>
      </c>
      <c r="W3663" s="12" t="str">
        <f t="shared" si="1946"/>
        <v>0.000662807328313674-0.000345193698308622i</v>
      </c>
      <c r="X3663" s="12" t="str">
        <f t="shared" si="1947"/>
        <v>0.000650836687602933-0.000328537811539488i</v>
      </c>
      <c r="Y3663" s="12" t="str">
        <f t="shared" si="1948"/>
        <v>0.00029+1.63331402060133i</v>
      </c>
      <c r="Z3663" s="12" t="str">
        <f t="shared" si="1949"/>
        <v>-0.00241150503533794-0.00478406523877864i</v>
      </c>
      <c r="AA3663" s="12" t="str">
        <f t="shared" si="1950"/>
        <v>0.00423380350723319-7.3485013450221i</v>
      </c>
      <c r="AB3663" s="12" t="str">
        <f t="shared" si="1951"/>
        <v>0.511121631157018+0.00786330763597884i</v>
      </c>
      <c r="AC3663" s="12" t="str">
        <f t="shared" si="1952"/>
        <v>1.00484607461949-0.0916375382794838i</v>
      </c>
      <c r="AD3663" s="12" t="str">
        <f t="shared" si="1953"/>
        <v>0.503753467685865+0.0537654837681714i</v>
      </c>
      <c r="AE3663" s="12" t="str">
        <f t="shared" si="1954"/>
        <v>-0.000957586441951984-0.00253964518850447i</v>
      </c>
      <c r="AF3663" s="12" t="str">
        <f t="shared" si="1955"/>
        <v>-13.6726215168728-0.186186547579128i</v>
      </c>
      <c r="AG3663" s="12" t="str">
        <f t="shared" si="1956"/>
        <v>1.0014379672532-0.0133998115565265i</v>
      </c>
      <c r="AH3663" s="12" t="str">
        <f t="shared" si="1957"/>
        <v>0.0121332392613664+0.0350141311089429i</v>
      </c>
      <c r="AI3663" s="12">
        <f t="shared" si="1958"/>
        <v>-28.622646643171041</v>
      </c>
      <c r="AJ3663" s="12">
        <f t="shared" si="1959"/>
        <v>70.887567582833157</v>
      </c>
      <c r="AK3663" s="12"/>
      <c r="AL3663" s="12"/>
      <c r="AM3663" s="12"/>
      <c r="AN3663" s="12"/>
    </row>
    <row r="3664" spans="1:40" x14ac:dyDescent="0.35">
      <c r="A3664" s="12"/>
      <c r="B3664" s="12">
        <f t="shared" si="1925"/>
        <v>1734000</v>
      </c>
      <c r="C3664" s="29" t="str">
        <f t="shared" si="1927"/>
        <v>-2.30374684822898E-08+0.00128007050750946i</v>
      </c>
      <c r="D3664" s="28" t="str">
        <f t="shared" si="1928"/>
        <v>-5.39906120948444+0.00981387389090586i</v>
      </c>
      <c r="E3664" s="12" t="str">
        <f t="shared" si="1929"/>
        <v>4200</v>
      </c>
      <c r="F3664" s="12" t="str">
        <f t="shared" si="1930"/>
        <v>0.704225352112676</v>
      </c>
      <c r="G3664" s="12" t="str">
        <f t="shared" si="1926"/>
        <v>0.704225352112676</v>
      </c>
      <c r="H3664" s="12" t="str">
        <f t="shared" si="1931"/>
        <v>8.2735660687235+0.195893194346825i</v>
      </c>
      <c r="I3664" s="12" t="str">
        <f t="shared" si="1932"/>
        <v>6809.40207665588i</v>
      </c>
      <c r="J3664" s="12" t="str">
        <f t="shared" si="1933"/>
        <v>-39660.2953929294+1472.71569105249i</v>
      </c>
      <c r="K3664" s="12" t="str">
        <f t="shared" si="1934"/>
        <v>0.00636674677581293-0.171456757984472i</v>
      </c>
      <c r="L3664" s="12" t="str">
        <f t="shared" si="1935"/>
        <v>0.000346949861395578-0.00783062345852132i</v>
      </c>
      <c r="M3664" s="12" t="str">
        <f t="shared" si="1936"/>
        <v>0.00671369663720851-0.179287381442993i</v>
      </c>
      <c r="N3664" s="12" t="str">
        <f t="shared" si="1937"/>
        <v>-21.7900866452988i</v>
      </c>
      <c r="O3664" s="12" t="str">
        <f t="shared" si="1938"/>
        <v>-0.979855052384246-0.199709980514413i</v>
      </c>
      <c r="P3664" s="12" t="str">
        <f t="shared" si="1939"/>
        <v>1.97985505238425+0.199709980514413i</v>
      </c>
      <c r="Q3664" s="12" t="str">
        <f t="shared" si="1940"/>
        <v>-1.97985505238425+21.5903766647844i</v>
      </c>
      <c r="R3664" s="12" t="str">
        <f t="shared" si="1941"/>
        <v>0.0008339024381076-0.0917772806424227i</v>
      </c>
      <c r="S3664" s="12" t="str">
        <f t="shared" si="1942"/>
        <v>2.23140767351694i</v>
      </c>
      <c r="T3664" s="12" t="str">
        <f t="shared" si="1943"/>
        <v>0.20479252828002+0.00186077629935778i</v>
      </c>
      <c r="U3664" s="12" t="str">
        <f t="shared" si="1944"/>
        <v>0.001-0.000917848576077828i</v>
      </c>
      <c r="V3664" s="12" t="str">
        <f t="shared" si="1945"/>
        <v>0.0015-0.000278981330114842i</v>
      </c>
      <c r="W3664" s="12" t="str">
        <f t="shared" si="1946"/>
        <v>0.00066274841018106-0.000345022830658097i</v>
      </c>
      <c r="X3664" s="12" t="str">
        <f t="shared" si="1947"/>
        <v>0.000650776508035267-0.00032837666168307i</v>
      </c>
      <c r="Y3664" s="12" t="str">
        <f t="shared" si="1948"/>
        <v>0.00029+1.63425649839741i</v>
      </c>
      <c r="Z3664" s="12" t="str">
        <f t="shared" si="1949"/>
        <v>-0.00240893229357505-0.00478086169117168i</v>
      </c>
      <c r="AA3664" s="12" t="str">
        <f t="shared" si="1950"/>
        <v>0.0042286493237879-7.34426188162941i</v>
      </c>
      <c r="AB3664" s="12" t="str">
        <f t="shared" si="1951"/>
        <v>0.511200399775092+0.0046448451811829i</v>
      </c>
      <c r="AC3664" s="12" t="str">
        <f t="shared" si="1952"/>
        <v>1.00426480653465-0.0916205969868142i</v>
      </c>
      <c r="AD3664" s="12" t="str">
        <f t="shared" si="1953"/>
        <v>0.504409237475527+0.0506431374607765i</v>
      </c>
      <c r="AE3664" s="12" t="str">
        <f t="shared" si="1954"/>
        <v>-0.000972969865525394-0.00253350668939709i</v>
      </c>
      <c r="AF3664" s="12" t="str">
        <f t="shared" si="1955"/>
        <v>-13.6726272782079-0.186079320455919i</v>
      </c>
      <c r="AG3664" s="12" t="str">
        <f t="shared" si="1956"/>
        <v>1.00135413135036-0.0134095637681407i</v>
      </c>
      <c r="AH3664" s="12" t="str">
        <f t="shared" si="1957"/>
        <v>0.0123463858797533+0.0349389899095481i</v>
      </c>
      <c r="AI3664" s="12">
        <f t="shared" si="1958"/>
        <v>-28.622768760828489</v>
      </c>
      <c r="AJ3664" s="12">
        <f t="shared" si="1959"/>
        <v>70.538127176705075</v>
      </c>
      <c r="AK3664" s="12"/>
      <c r="AL3664" s="12"/>
      <c r="AM3664" s="12"/>
      <c r="AN3664" s="12"/>
    </row>
    <row r="3665" spans="1:40" x14ac:dyDescent="0.35">
      <c r="A3665" s="12"/>
      <c r="B3665" s="12">
        <f t="shared" si="1925"/>
        <v>1735000</v>
      </c>
      <c r="C3665" s="29" t="str">
        <f t="shared" si="1927"/>
        <v>-2.30109199757366E-08+0.00127933271471022i</v>
      </c>
      <c r="D3665" s="28" t="str">
        <f t="shared" si="1928"/>
        <v>-5.3990612092809+0.00980821747944502i</v>
      </c>
      <c r="E3665" s="12" t="str">
        <f t="shared" si="1929"/>
        <v>4200</v>
      </c>
      <c r="F3665" s="12" t="str">
        <f t="shared" si="1930"/>
        <v>0.704225352112676</v>
      </c>
      <c r="G3665" s="12" t="str">
        <f t="shared" si="1926"/>
        <v>0.704225352112676</v>
      </c>
      <c r="H3665" s="12" t="str">
        <f t="shared" si="1931"/>
        <v>8.27357182031174+0.19578043416335i</v>
      </c>
      <c r="I3665" s="12" t="str">
        <f t="shared" si="1932"/>
        <v>6813.32906747286i</v>
      </c>
      <c r="J3665" s="12" t="str">
        <f t="shared" si="1933"/>
        <v>-39706.0540224018+1473.56500806001i</v>
      </c>
      <c r="K3665" s="12" t="str">
        <f t="shared" si="1934"/>
        <v>0.00635941942379939-0.171358202598013i</v>
      </c>
      <c r="L3665" s="12" t="str">
        <f t="shared" si="1935"/>
        <v>0.000346550816907831-0.00782612780107307i</v>
      </c>
      <c r="M3665" s="12" t="str">
        <f t="shared" si="1936"/>
        <v>0.00670597024070722-0.179184330399086i</v>
      </c>
      <c r="N3665" s="12" t="str">
        <f t="shared" si="1937"/>
        <v>-21.8026530159132i</v>
      </c>
      <c r="O3665" s="12" t="str">
        <f t="shared" si="1938"/>
        <v>-0.982287250728695-0.18738131458569i</v>
      </c>
      <c r="P3665" s="12" t="str">
        <f t="shared" si="1939"/>
        <v>1.9822872507287+0.18738131458569i</v>
      </c>
      <c r="Q3665" s="12" t="str">
        <f t="shared" si="1940"/>
        <v>-1.9822872507287+21.6152717013275i</v>
      </c>
      <c r="R3665" s="12" t="str">
        <f t="shared" si="1941"/>
        <v>0.000256469123248189-0.0917312386168223i</v>
      </c>
      <c r="S3665" s="12" t="str">
        <f t="shared" si="1942"/>
        <v>2.23269452915335i</v>
      </c>
      <c r="T3665" s="12" t="str">
        <f t="shared" si="1943"/>
        <v>0.20480783461224+0.000572617208372988i</v>
      </c>
      <c r="U3665" s="12" t="str">
        <f t="shared" si="1944"/>
        <v>0.001-0.00091731955672562i</v>
      </c>
      <c r="V3665" s="12" t="str">
        <f t="shared" si="1945"/>
        <v>0.0015-0.000278820533959156i</v>
      </c>
      <c r="W3665" s="12" t="str">
        <f t="shared" si="1946"/>
        <v>0.000662689568591942-0.000344852123350466i</v>
      </c>
      <c r="X3665" s="12" t="str">
        <f t="shared" si="1947"/>
        <v>0.000650716406904157-0.000328215661065056i</v>
      </c>
      <c r="Y3665" s="12" t="str">
        <f t="shared" si="1948"/>
        <v>0.00029+1.63519897619349i</v>
      </c>
      <c r="Z3665" s="12" t="str">
        <f t="shared" si="1949"/>
        <v>-0.00240636361132151-0.00477766241659146i</v>
      </c>
      <c r="AA3665" s="12" t="str">
        <f t="shared" si="1950"/>
        <v>0.00422350456205848-7.34002730770718i</v>
      </c>
      <c r="AB3665" s="12" t="str">
        <f t="shared" si="1951"/>
        <v>0.511238607239083+0.00142935950006008i</v>
      </c>
      <c r="AC3665" s="12" t="str">
        <f t="shared" si="1952"/>
        <v>1.00368446971096-0.0915963622700257i</v>
      </c>
      <c r="AD3665" s="12" t="str">
        <f t="shared" si="1953"/>
        <v>0.505025852317011+0.047512830838511i</v>
      </c>
      <c r="AE3665" s="12" t="str">
        <f t="shared" si="1954"/>
        <v>-0.000988275567589264-0.00252717618122272i</v>
      </c>
      <c r="AF3665" s="12" t="str">
        <f t="shared" si="1955"/>
        <v>-13.6726330295926-0.185972216683905i</v>
      </c>
      <c r="AG3665" s="12" t="str">
        <f t="shared" si="1956"/>
        <v>1.00127018000642-0.0134182644127387i</v>
      </c>
      <c r="AH3665" s="12" t="str">
        <f t="shared" si="1957"/>
        <v>0.0125586163878653+0.0348611791875309i</v>
      </c>
      <c r="AI3665" s="12">
        <f t="shared" si="1958"/>
        <v>-28.623229278594437</v>
      </c>
      <c r="AJ3665" s="12">
        <f t="shared" si="1959"/>
        <v>70.188623646465985</v>
      </c>
      <c r="AK3665" s="12"/>
      <c r="AL3665" s="12"/>
      <c r="AM3665" s="12"/>
      <c r="AN3665" s="12"/>
    </row>
    <row r="3666" spans="1:40" x14ac:dyDescent="0.35">
      <c r="A3666" s="12"/>
      <c r="B3666" s="12">
        <f t="shared" si="1925"/>
        <v>1736000</v>
      </c>
      <c r="C3666" s="29" t="str">
        <f t="shared" si="1927"/>
        <v>-2.29844173347239E-08+0.00127859577190269i</v>
      </c>
      <c r="D3666" s="28" t="str">
        <f t="shared" si="1928"/>
        <v>-5.39906120907772+0.00980256758458729i</v>
      </c>
      <c r="E3666" s="12" t="str">
        <f t="shared" si="1929"/>
        <v>4200</v>
      </c>
      <c r="F3666" s="12" t="str">
        <f t="shared" si="1930"/>
        <v>0.704225352112676</v>
      </c>
      <c r="G3666" s="12" t="str">
        <f t="shared" si="1926"/>
        <v>0.704225352112676</v>
      </c>
      <c r="H3666" s="12" t="str">
        <f t="shared" si="1931"/>
        <v>8.27357756197207+0.195667803635092i</v>
      </c>
      <c r="I3666" s="12" t="str">
        <f t="shared" si="1932"/>
        <v>6817.25605828985i</v>
      </c>
      <c r="J3666" s="12" t="str">
        <f t="shared" si="1933"/>
        <v>-39751.8390333268+1474.41432506754i</v>
      </c>
      <c r="K3666" s="12" t="str">
        <f t="shared" si="1934"/>
        <v>0.00635210470826694-0.171259760294514i</v>
      </c>
      <c r="L3666" s="12" t="str">
        <f t="shared" si="1935"/>
        <v>0.000346152460017158-0.00782163729252358i</v>
      </c>
      <c r="M3666" s="12" t="str">
        <f t="shared" si="1936"/>
        <v>0.0066982571682841-0.179081397587038i</v>
      </c>
      <c r="N3666" s="12" t="str">
        <f t="shared" si="1937"/>
        <v>-21.8152193865275i</v>
      </c>
      <c r="O3666" s="12" t="str">
        <f t="shared" si="1938"/>
        <v>-0.984564334529201-0.175023058975301i</v>
      </c>
      <c r="P3666" s="12" t="str">
        <f t="shared" si="1939"/>
        <v>1.9845643345292+0.175023058975301i</v>
      </c>
      <c r="Q3666" s="12" t="str">
        <f t="shared" si="1940"/>
        <v>-1.9845643345292+21.6401963275522i</v>
      </c>
      <c r="R3666" s="12" t="str">
        <f t="shared" si="1941"/>
        <v>-0.000319675014911945-0.0916779999990127i</v>
      </c>
      <c r="S3666" s="12" t="str">
        <f t="shared" si="1942"/>
        <v>2.23398138478974i</v>
      </c>
      <c r="T3666" s="12" t="str">
        <f t="shared" si="1943"/>
        <v>0.204806945392548-0.000714148032495668i</v>
      </c>
      <c r="U3666" s="12" t="str">
        <f t="shared" si="1944"/>
        <v>0.001-0.000916791146842712i</v>
      </c>
      <c r="V3666" s="12" t="str">
        <f t="shared" si="1945"/>
        <v>0.0015-0.000278659923052497i</v>
      </c>
      <c r="W3666" s="12" t="str">
        <f t="shared" si="1946"/>
        <v>0.000662630803426526-0.000344681576165919i</v>
      </c>
      <c r="X3666" s="12" t="str">
        <f t="shared" si="1947"/>
        <v>0.000650656384085744-0.000328054809484113i</v>
      </c>
      <c r="Y3666" s="12" t="str">
        <f t="shared" si="1948"/>
        <v>0.00029+1.63614145398956i</v>
      </c>
      <c r="Z3666" s="12" t="str">
        <f t="shared" si="1949"/>
        <v>-0.00240379898008753-0.00477446740673495i</v>
      </c>
      <c r="AA3666" s="12" t="str">
        <f t="shared" si="1950"/>
        <v>0.00421836919918976-7.33579761480059i</v>
      </c>
      <c r="AB3666" s="12" t="str">
        <f t="shared" si="1951"/>
        <v>0.511236387580652-0.00178264687084289i</v>
      </c>
      <c r="AC3666" s="12" t="str">
        <f t="shared" si="1952"/>
        <v>1.00310515390477-0.091564867412473i</v>
      </c>
      <c r="AD3666" s="12" t="str">
        <f t="shared" si="1953"/>
        <v>0.505603215918859+0.0443750531884051i</v>
      </c>
      <c r="AE3666" s="12" t="str">
        <f t="shared" si="1954"/>
        <v>-0.00100350124963456-0.00252065478274058i</v>
      </c>
      <c r="AF3666" s="12" t="str">
        <f t="shared" si="1955"/>
        <v>-13.6726387710498-0.185865236050505i</v>
      </c>
      <c r="AG3666" s="12" t="str">
        <f t="shared" si="1956"/>
        <v>1.00118612641394-0.0134259127435561i</v>
      </c>
      <c r="AH3666" s="12" t="str">
        <f t="shared" si="1957"/>
        <v>0.0127698984843021+0.0347807115297246i</v>
      </c>
      <c r="AI3666" s="12">
        <f t="shared" si="1958"/>
        <v>-28.624027891813832</v>
      </c>
      <c r="AJ3666" s="12">
        <f t="shared" si="1959"/>
        <v>69.83905673095849</v>
      </c>
      <c r="AK3666" s="12"/>
      <c r="AL3666" s="12"/>
      <c r="AM3666" s="12"/>
      <c r="AN3666" s="12"/>
    </row>
    <row r="3667" spans="1:40" x14ac:dyDescent="0.35">
      <c r="A3667" s="12"/>
      <c r="B3667" s="12">
        <f t="shared" si="1925"/>
        <v>1737000</v>
      </c>
      <c r="C3667" s="29" t="str">
        <f t="shared" si="1927"/>
        <v>-2.29579604536613E-08+0.00127785967761881i</v>
      </c>
      <c r="D3667" s="28" t="str">
        <f t="shared" si="1928"/>
        <v>-5.39906120887488+0.00979692419507755i</v>
      </c>
      <c r="E3667" s="12" t="str">
        <f t="shared" si="1929"/>
        <v>4200</v>
      </c>
      <c r="F3667" s="12" t="str">
        <f t="shared" si="1930"/>
        <v>0.704225352112676</v>
      </c>
      <c r="G3667" s="12" t="str">
        <f t="shared" si="1926"/>
        <v>0.704225352112676</v>
      </c>
      <c r="H3667" s="12" t="str">
        <f t="shared" si="1931"/>
        <v>8.27358329372729+0.195555302538702i</v>
      </c>
      <c r="I3667" s="12" t="str">
        <f t="shared" si="1932"/>
        <v>6821.18304910684i</v>
      </c>
      <c r="J3667" s="12" t="str">
        <f t="shared" si="1933"/>
        <v>-39797.6504257044+1475.26364207507i</v>
      </c>
      <c r="K3667" s="12" t="str">
        <f t="shared" si="1934"/>
        <v>0.00634480260018851-0.171161430879724i</v>
      </c>
      <c r="L3667" s="12" t="str">
        <f t="shared" si="1935"/>
        <v>0.000345754789145754-0.00781715192404987i</v>
      </c>
      <c r="M3667" s="12" t="str">
        <f t="shared" si="1936"/>
        <v>0.00669055738933426-0.178978582803774i</v>
      </c>
      <c r="N3667" s="12" t="str">
        <f t="shared" si="1937"/>
        <v>-21.8277857571419i</v>
      </c>
      <c r="O3667" s="12" t="str">
        <f t="shared" si="1938"/>
        <v>-0.986685944207871-0.162637165194867i</v>
      </c>
      <c r="P3667" s="12" t="str">
        <f t="shared" si="1939"/>
        <v>1.98668594420787+0.162637165194867i</v>
      </c>
      <c r="Q3667" s="12" t="str">
        <f t="shared" si="1940"/>
        <v>-1.98668594420787+21.665148591947i</v>
      </c>
      <c r="R3667" s="12" t="str">
        <f t="shared" si="1941"/>
        <v>-0.000894442861764914-0.0916176022851882i</v>
      </c>
      <c r="S3667" s="12" t="str">
        <f t="shared" si="1942"/>
        <v>2.23526824042613i</v>
      </c>
      <c r="T3667" s="12" t="str">
        <f t="shared" si="1943"/>
        <v>0.204789916652074-0.00199931972177897i</v>
      </c>
      <c r="U3667" s="12" t="str">
        <f t="shared" si="1944"/>
        <v>0.001-0.000916263345376488i</v>
      </c>
      <c r="V3667" s="12" t="str">
        <f t="shared" si="1945"/>
        <v>0.0015-0.000278499497074919i</v>
      </c>
      <c r="W3667" s="12" t="str">
        <f t="shared" si="1946"/>
        <v>0.000662572114565239-0.000344511188885058i</v>
      </c>
      <c r="X3667" s="12" t="str">
        <f t="shared" si="1947"/>
        <v>0.000650596439456419-0.00032789410673928i</v>
      </c>
      <c r="Y3667" s="12" t="str">
        <f t="shared" si="1948"/>
        <v>0.00029+1.63708393178564i</v>
      </c>
      <c r="Z3667" s="12" t="str">
        <f t="shared" si="1949"/>
        <v>-0.00240123839140566-0.00477127665332023i</v>
      </c>
      <c r="AA3667" s="12" t="str">
        <f t="shared" si="1950"/>
        <v>0.00421324321239565-7.33157279447446i</v>
      </c>
      <c r="AB3667" s="12" t="str">
        <f t="shared" si="1951"/>
        <v>0.511193880663964-0.0049906754393605i</v>
      </c>
      <c r="AC3667" s="12" t="str">
        <f t="shared" si="1952"/>
        <v>1.00252694797829-0.0915261466996364i</v>
      </c>
      <c r="AD3667" s="12" t="str">
        <f t="shared" si="1953"/>
        <v>0.506141238061134+0.0412302949556759i</v>
      </c>
      <c r="AE3667" s="12" t="str">
        <f t="shared" si="1954"/>
        <v>-0.00101864462857446-0.00251394363958024i</v>
      </c>
      <c r="AF3667" s="12" t="str">
        <f t="shared" si="1955"/>
        <v>-13.6726445026022-0.185758378343624i</v>
      </c>
      <c r="AG3667" s="12" t="str">
        <f t="shared" si="1956"/>
        <v>1.00110198376589-0.0134325081766904i</v>
      </c>
      <c r="AH3667" s="12" t="str">
        <f t="shared" si="1957"/>
        <v>0.0129802000230556+0.0346975999090007i</v>
      </c>
      <c r="AI3667" s="12">
        <f t="shared" si="1958"/>
        <v>-28.625164324322675</v>
      </c>
      <c r="AJ3667" s="12">
        <f t="shared" si="1959"/>
        <v>69.489426178598166</v>
      </c>
      <c r="AK3667" s="12"/>
      <c r="AL3667" s="12"/>
      <c r="AM3667" s="12"/>
      <c r="AN3667" s="12"/>
    </row>
    <row r="3668" spans="1:40" x14ac:dyDescent="0.35">
      <c r="A3668" s="12"/>
      <c r="B3668" s="12">
        <f t="shared" si="1925"/>
        <v>1738000</v>
      </c>
      <c r="C3668" s="29" t="str">
        <f t="shared" si="1927"/>
        <v>-2.29315492272637E-08+0.00127712443039396i</v>
      </c>
      <c r="D3668" s="28" t="str">
        <f t="shared" si="1928"/>
        <v>-5.39906120867239+0.00979128729968703i</v>
      </c>
      <c r="E3668" s="12" t="str">
        <f t="shared" si="1929"/>
        <v>4200</v>
      </c>
      <c r="F3668" s="12" t="str">
        <f t="shared" si="1930"/>
        <v>0.704225352112676</v>
      </c>
      <c r="G3668" s="12" t="str">
        <f t="shared" si="1926"/>
        <v>0.704225352112676</v>
      </c>
      <c r="H3668" s="12" t="str">
        <f t="shared" si="1931"/>
        <v>8.27358901560017+0.195442930651345i</v>
      </c>
      <c r="I3668" s="12" t="str">
        <f t="shared" si="1932"/>
        <v>6825.11003992383i</v>
      </c>
      <c r="J3668" s="12" t="str">
        <f t="shared" si="1933"/>
        <v>-39843.4881995345+1476.1129590826i</v>
      </c>
      <c r="K3668" s="12" t="str">
        <f t="shared" si="1934"/>
        <v>0.00633751307062037-0.171063214159838i</v>
      </c>
      <c r="L3668" s="12" t="str">
        <f t="shared" si="1935"/>
        <v>0.000345357802720338-0.00781267168684908i</v>
      </c>
      <c r="M3668" s="12" t="str">
        <f t="shared" si="1936"/>
        <v>0.00668287087334071-0.178875885846687i</v>
      </c>
      <c r="N3668" s="12" t="str">
        <f t="shared" si="1937"/>
        <v>-21.8403521277562i</v>
      </c>
      <c r="O3668" s="12" t="str">
        <f t="shared" si="1938"/>
        <v>-0.988651744737908-0.150225589120798i</v>
      </c>
      <c r="P3668" s="12" t="str">
        <f t="shared" si="1939"/>
        <v>1.98865174473791+0.150225589120798i</v>
      </c>
      <c r="Q3668" s="12" t="str">
        <f t="shared" si="1940"/>
        <v>-1.98865174473791+21.6901265386354i</v>
      </c>
      <c r="R3668" s="12" t="str">
        <f t="shared" si="1941"/>
        <v>-0.00146774823662096-0.0915500839107252i</v>
      </c>
      <c r="S3668" s="12" t="str">
        <f t="shared" si="1942"/>
        <v>2.23655509606254i</v>
      </c>
      <c r="T3668" s="12" t="str">
        <f t="shared" si="1943"/>
        <v>0.204756806715486-0.00328269979835142i</v>
      </c>
      <c r="U3668" s="12" t="str">
        <f t="shared" si="1944"/>
        <v>0.001-0.00091573615127673i</v>
      </c>
      <c r="V3668" s="12" t="str">
        <f t="shared" si="1945"/>
        <v>0.0015-0.000278339255707212i</v>
      </c>
      <c r="W3668" s="12" t="str">
        <f t="shared" si="1946"/>
        <v>0.000662513501888688-0.000344340961288888i</v>
      </c>
      <c r="X3668" s="12" t="str">
        <f t="shared" si="1947"/>
        <v>0.00065053657289275-0.00032773355262996i</v>
      </c>
      <c r="Y3668" s="12" t="str">
        <f t="shared" si="1948"/>
        <v>0.00029+1.63802640958172i</v>
      </c>
      <c r="Z3668" s="12" t="str">
        <f t="shared" si="1949"/>
        <v>-0.00239868183683053-0.00476809014808568i</v>
      </c>
      <c r="AA3668" s="12" t="str">
        <f t="shared" si="1950"/>
        <v>0.00420812657895827-7.32735283831291i</v>
      </c>
      <c r="AB3668" s="12" t="str">
        <f t="shared" si="1951"/>
        <v>0.511111232078283-0.00819423180793154i</v>
      </c>
      <c r="AC3668" s="12" t="str">
        <f t="shared" si="1952"/>
        <v>1.00194993989242-0.0914802353972731i</v>
      </c>
      <c r="AD3668" s="12" t="str">
        <f t="shared" si="1953"/>
        <v>0.506639834609167+0.0380790476696342i</v>
      </c>
      <c r="AE3668" s="12" t="str">
        <f t="shared" si="1954"/>
        <v>-0.00103370343704977-0.00250704392403668i</v>
      </c>
      <c r="AF3668" s="12" t="str">
        <f t="shared" si="1955"/>
        <v>-13.6726502242726-0.185651643351658i</v>
      </c>
      <c r="AG3668" s="12" t="str">
        <f t="shared" si="1956"/>
        <v>1.00101776525373-0.0134380502909972i</v>
      </c>
      <c r="AH3668" s="12" t="str">
        <f t="shared" si="1957"/>
        <v>0.0131894890181158+0.0346118576826894i</v>
      </c>
      <c r="AI3668" s="12">
        <f t="shared" si="1958"/>
        <v>-28.626638328306278</v>
      </c>
      <c r="AJ3668" s="12">
        <f t="shared" si="1959"/>
        <v>69.13973174742685</v>
      </c>
      <c r="AK3668" s="12"/>
      <c r="AL3668" s="12"/>
      <c r="AM3668" s="12"/>
      <c r="AN3668" s="12"/>
    </row>
    <row r="3669" spans="1:40" x14ac:dyDescent="0.35">
      <c r="A3669" s="12"/>
      <c r="B3669" s="12">
        <f t="shared" ref="B3669:B3732" si="1960">B3668+1000</f>
        <v>1739000</v>
      </c>
      <c r="C3669" s="29" t="str">
        <f t="shared" si="1927"/>
        <v>-2.29051835505473E-08+0.00127639002876684i</v>
      </c>
      <c r="D3669" s="28" t="str">
        <f t="shared" si="1928"/>
        <v>-5.39906120847026+0.00978565688721244i</v>
      </c>
      <c r="E3669" s="12" t="str">
        <f t="shared" si="1929"/>
        <v>4200</v>
      </c>
      <c r="F3669" s="12" t="str">
        <f t="shared" si="1930"/>
        <v>0.704225352112676</v>
      </c>
      <c r="G3669" s="12" t="str">
        <f t="shared" si="1926"/>
        <v>0.704225352112676</v>
      </c>
      <c r="H3669" s="12" t="str">
        <f t="shared" si="1931"/>
        <v>8.27359472761345+0.195330687750694i</v>
      </c>
      <c r="I3669" s="12" t="str">
        <f t="shared" si="1932"/>
        <v>6829.03703074081i</v>
      </c>
      <c r="J3669" s="12" t="str">
        <f t="shared" si="1933"/>
        <v>-39889.3523548173+1476.96227609012i</v>
      </c>
      <c r="K3669" s="12" t="str">
        <f t="shared" si="1934"/>
        <v>0.00633023609070161-0.170965109941488i</v>
      </c>
      <c r="L3669" s="12" t="str">
        <f t="shared" si="1935"/>
        <v>0.000344961499172133-0.00780819657213842i</v>
      </c>
      <c r="M3669" s="12" t="str">
        <f t="shared" si="1936"/>
        <v>0.00667519758987374-0.178773306513626i</v>
      </c>
      <c r="N3669" s="12" t="str">
        <f t="shared" si="1937"/>
        <v>-21.8529184983706i</v>
      </c>
      <c r="O3669" s="12" t="str">
        <f t="shared" si="1938"/>
        <v>-0.990461425696651-0.137790290684641i</v>
      </c>
      <c r="P3669" s="12" t="str">
        <f t="shared" si="1939"/>
        <v>1.99046142569665+0.137790290684641i</v>
      </c>
      <c r="Q3669" s="12" t="str">
        <f t="shared" si="1940"/>
        <v>-1.99046142569665+21.715128207686i</v>
      </c>
      <c r="R3669" s="12" t="str">
        <f t="shared" si="1941"/>
        <v>-0.00203950589861417-0.0914754842283131i</v>
      </c>
      <c r="S3669" s="12" t="str">
        <f t="shared" si="1942"/>
        <v>2.23784195169893i</v>
      </c>
      <c r="T3669" s="12" t="str">
        <f t="shared" si="1943"/>
        <v>0.204707676158093-0.00456409186065621i</v>
      </c>
      <c r="U3669" s="12" t="str">
        <f t="shared" si="1944"/>
        <v>0.001-0.00091520956349566i</v>
      </c>
      <c r="V3669" s="12" t="str">
        <f t="shared" si="1945"/>
        <v>0.0015-0.0002781791986309i</v>
      </c>
      <c r="W3669" s="12" t="str">
        <f t="shared" si="1946"/>
        <v>0.000662454965277694-0.00034417089315882i</v>
      </c>
      <c r="X3669" s="12" t="str">
        <f t="shared" si="1947"/>
        <v>0.000650476784271541-0.000327573146955925i</v>
      </c>
      <c r="Y3669" s="12" t="str">
        <f t="shared" si="1948"/>
        <v>0.00029+1.6389688873778i</v>
      </c>
      <c r="Z3669" s="12" t="str">
        <f t="shared" si="1949"/>
        <v>-0.00239612930793896-0.00476490788279051i</v>
      </c>
      <c r="AA3669" s="12" t="str">
        <f t="shared" si="1950"/>
        <v>0.00420301927622821-7.32313773791955i</v>
      </c>
      <c r="AB3669" s="12" t="str">
        <f t="shared" si="1951"/>
        <v>0.510988593030895-0.0113928257215882i</v>
      </c>
      <c r="AC3669" s="12" t="str">
        <f t="shared" si="1952"/>
        <v>1.00137421669987-0.0914271697296773i</v>
      </c>
      <c r="AD3669" s="12" t="str">
        <f t="shared" si="1953"/>
        <v>0.507098927526599+0.034921803869057i</v>
      </c>
      <c r="AE3669" s="12" t="str">
        <f t="shared" si="1954"/>
        <v>-0.00104867542373397-0.00249995683486285i</v>
      </c>
      <c r="AF3669" s="12" t="str">
        <f t="shared" si="1955"/>
        <v>-13.6726559360837-0.185545030863482i</v>
      </c>
      <c r="AG3669" s="12" t="str">
        <f t="shared" si="1956"/>
        <v>1.00093348406541-0.0134425388279698i</v>
      </c>
      <c r="AH3669" s="12" t="str">
        <f t="shared" si="1957"/>
        <v>0.0133977336481+0.0345234985909576i</v>
      </c>
      <c r="AI3669" s="12">
        <f t="shared" si="1958"/>
        <v>-28.628449684161033</v>
      </c>
      <c r="AJ3669" s="12">
        <f t="shared" si="1959"/>
        <v>68.789973205127552</v>
      </c>
      <c r="AK3669" s="12"/>
      <c r="AL3669" s="12"/>
      <c r="AM3669" s="12"/>
      <c r="AN3669" s="12"/>
    </row>
    <row r="3670" spans="1:40" x14ac:dyDescent="0.35">
      <c r="A3670" s="12"/>
      <c r="B3670" s="12">
        <f t="shared" si="1960"/>
        <v>1740000</v>
      </c>
      <c r="C3670" s="29" t="str">
        <f t="shared" si="1927"/>
        <v>-2.28788633188303E-08+0.00127565647127952i</v>
      </c>
      <c r="D3670" s="28" t="str">
        <f t="shared" si="1928"/>
        <v>-5.39906120826847+0.00978003294647632i</v>
      </c>
      <c r="E3670" s="12" t="str">
        <f t="shared" si="1929"/>
        <v>4200</v>
      </c>
      <c r="F3670" s="12" t="str">
        <f t="shared" si="1930"/>
        <v>0.704225352112676</v>
      </c>
      <c r="G3670" s="12" t="str">
        <f t="shared" si="1926"/>
        <v>0.704225352112676</v>
      </c>
      <c r="H3670" s="12" t="str">
        <f t="shared" si="1931"/>
        <v>8.27360042978971+0.195218573614934i</v>
      </c>
      <c r="I3670" s="12" t="str">
        <f t="shared" si="1932"/>
        <v>6832.9640215578i</v>
      </c>
      <c r="J3670" s="12" t="str">
        <f t="shared" si="1933"/>
        <v>-39935.2428915525+1477.81159309765i</v>
      </c>
      <c r="K3670" s="12" t="str">
        <f t="shared" si="1934"/>
        <v>0.00632297163165435-0.170867118031755i</v>
      </c>
      <c r="L3670" s="12" t="str">
        <f t="shared" si="1935"/>
        <v>0.000344565876936849-0.00780372657115502i</v>
      </c>
      <c r="M3670" s="12" t="str">
        <f t="shared" si="1936"/>
        <v>0.0066675375085912-0.17867084460291i</v>
      </c>
      <c r="N3670" s="12" t="str">
        <f t="shared" si="1937"/>
        <v>-21.865484868985i</v>
      </c>
      <c r="O3670" s="12" t="str">
        <f t="shared" si="1938"/>
        <v>-0.992114701314483-0.125333233564266i</v>
      </c>
      <c r="P3670" s="12" t="str">
        <f t="shared" si="1939"/>
        <v>1.99211470131448+0.125333233564266i</v>
      </c>
      <c r="Q3670" s="12" t="str">
        <f t="shared" si="1940"/>
        <v>-1.99211470131448+21.7401516354207i</v>
      </c>
      <c r="R3670" s="12" t="str">
        <f t="shared" si="1941"/>
        <v>-0.00260963155205682-0.0913938434862331i</v>
      </c>
      <c r="S3670" s="12" t="str">
        <f t="shared" si="1942"/>
        <v>2.23912880733535i</v>
      </c>
      <c r="T3670" s="12" t="str">
        <f t="shared" si="1943"/>
        <v>0.204642587763123-0.00584330118474169i</v>
      </c>
      <c r="U3670" s="12" t="str">
        <f t="shared" si="1944"/>
        <v>0.001-0.000914683580987903i</v>
      </c>
      <c r="V3670" s="12" t="str">
        <f t="shared" si="1945"/>
        <v>0.0015-0.000278019325528238i</v>
      </c>
      <c r="W3670" s="12" t="str">
        <f t="shared" si="1946"/>
        <v>0.00066239650461328-0.00034400098427668i</v>
      </c>
      <c r="X3670" s="12" t="str">
        <f t="shared" si="1947"/>
        <v>0.000650417073469809-0.000327412889517317i</v>
      </c>
      <c r="Y3670" s="12" t="str">
        <f t="shared" si="1948"/>
        <v>0.00029+1.63991136517387i</v>
      </c>
      <c r="Z3670" s="12" t="str">
        <f t="shared" si="1949"/>
        <v>-0.00239358079632982-0.0047617298492144i</v>
      </c>
      <c r="AA3670" s="12" t="str">
        <f t="shared" si="1950"/>
        <v>0.00419792128162397-7.31892748491723i</v>
      </c>
      <c r="AB3670" s="12" t="str">
        <f t="shared" si="1951"/>
        <v>0.510826120240463-0.0145859711129786i</v>
      </c>
      <c r="AC3670" s="12" t="str">
        <f t="shared" si="1952"/>
        <v>1.00079986453896-0.0913669868580862i</v>
      </c>
      <c r="AD3670" s="12" t="str">
        <f t="shared" si="1953"/>
        <v>0.507518444887447+0.0317590570277818i</v>
      </c>
      <c r="AE3670" s="12" t="str">
        <f t="shared" si="1954"/>
        <v>-0.00106355835363367-0.00249268359705867i</v>
      </c>
      <c r="AF3670" s="12" t="str">
        <f t="shared" si="1955"/>
        <v>-13.6726616380582-0.185438540668458i</v>
      </c>
      <c r="AG3670" s="12" t="str">
        <f t="shared" si="1956"/>
        <v>1.00084915338344-0.0134459736915915i</v>
      </c>
      <c r="AH3670" s="12" t="str">
        <f t="shared" si="1957"/>
        <v>0.0136049022608464+0.0344325367551246i</v>
      </c>
      <c r="AI3670" s="12">
        <f t="shared" si="1958"/>
        <v>-28.630598200368766</v>
      </c>
      <c r="AJ3670" s="12">
        <f t="shared" si="1959"/>
        <v>68.440150329075152</v>
      </c>
      <c r="AK3670" s="12"/>
      <c r="AL3670" s="12"/>
      <c r="AM3670" s="12"/>
      <c r="AN3670" s="12"/>
    </row>
    <row r="3671" spans="1:40" x14ac:dyDescent="0.35">
      <c r="A3671" s="12"/>
      <c r="B3671" s="12">
        <f t="shared" si="1960"/>
        <v>1741000</v>
      </c>
      <c r="C3671" s="29" t="str">
        <f t="shared" si="1927"/>
        <v>-2.2852588427731E-08+0.00127492375647741i</v>
      </c>
      <c r="D3671" s="28" t="str">
        <f t="shared" si="1928"/>
        <v>-5.39906120806703+0.00977441546632681i</v>
      </c>
      <c r="E3671" s="12" t="str">
        <f t="shared" si="1929"/>
        <v>4200</v>
      </c>
      <c r="F3671" s="12" t="str">
        <f t="shared" si="1930"/>
        <v>0.704225352112676</v>
      </c>
      <c r="G3671" s="12" t="str">
        <f t="shared" si="1926"/>
        <v>0.704225352112676</v>
      </c>
      <c r="H3671" s="12" t="str">
        <f t="shared" si="1931"/>
        <v>8.27360612215154+0.195106588022758i</v>
      </c>
      <c r="I3671" s="12" t="str">
        <f t="shared" si="1932"/>
        <v>6836.89101237479i</v>
      </c>
      <c r="J3671" s="12" t="str">
        <f t="shared" si="1933"/>
        <v>-39981.1598097404+1478.66091010518i</v>
      </c>
      <c r="K3671" s="12" t="str">
        <f t="shared" si="1934"/>
        <v>0.00631571966478272-0.170769238238155i</v>
      </c>
      <c r="L3671" s="12" t="str">
        <f t="shared" si="1935"/>
        <v>0.000344170934454676-0.0077992616751561i</v>
      </c>
      <c r="M3671" s="12" t="str">
        <f t="shared" si="1936"/>
        <v>0.0066598905992374-0.178568499913311i</v>
      </c>
      <c r="N3671" s="12" t="str">
        <f t="shared" si="1937"/>
        <v>-21.8780512395993i</v>
      </c>
      <c r="O3671" s="12" t="str">
        <f t="shared" si="1938"/>
        <v>-0.993611310520006-0.1128563848735i</v>
      </c>
      <c r="P3671" s="12" t="str">
        <f t="shared" si="1939"/>
        <v>1.99361131052001+0.1128563848735i</v>
      </c>
      <c r="Q3671" s="12" t="str">
        <f t="shared" si="1940"/>
        <v>-1.99361131052001+21.7651948547258i</v>
      </c>
      <c r="R3671" s="12" t="str">
        <f t="shared" si="1941"/>
        <v>-0.00317804185136441-0.09130520280678i</v>
      </c>
      <c r="S3671" s="12" t="str">
        <f t="shared" si="1942"/>
        <v>2.24041566297174i</v>
      </c>
      <c r="T3671" s="12" t="str">
        <f t="shared" si="1943"/>
        <v>0.204561606479121-0.00712013474137653i</v>
      </c>
      <c r="U3671" s="12" t="str">
        <f t="shared" si="1944"/>
        <v>0.001-0.000914158202710481i</v>
      </c>
      <c r="V3671" s="12" t="str">
        <f t="shared" si="1945"/>
        <v>0.0015-0.000277859636082214i</v>
      </c>
      <c r="W3671" s="12" t="str">
        <f t="shared" si="1946"/>
        <v>0.000662338119776658-0.000343831234424699i</v>
      </c>
      <c r="X3671" s="12" t="str">
        <f t="shared" si="1947"/>
        <v>0.000650357440364772-0.000327252780114648i</v>
      </c>
      <c r="Y3671" s="12" t="str">
        <f t="shared" si="1948"/>
        <v>0.00029+1.64085384296995i</v>
      </c>
      <c r="Z3671" s="12" t="str">
        <f t="shared" si="1949"/>
        <v>-0.0023910362936239-0.0047585560391574i</v>
      </c>
      <c r="AA3671" s="12" t="str">
        <f t="shared" si="1950"/>
        <v>0.00419283257263169-7.314722070948i</v>
      </c>
      <c r="AB3671" s="12" t="str">
        <f t="shared" si="1951"/>
        <v>0.510623975830685-0.017773186145089i</v>
      </c>
      <c r="AC3671" s="12" t="str">
        <f t="shared" si="1952"/>
        <v>1.00022696862777-0.0912997248591824i</v>
      </c>
      <c r="AD3671" s="12" t="str">
        <f t="shared" si="1953"/>
        <v>0.507898320887266+0.0285913014798961i</v>
      </c>
      <c r="AE3671" s="12" t="str">
        <f t="shared" si="1954"/>
        <v>-0.00107835000838756-0.00248522546165637i</v>
      </c>
      <c r="AF3671" s="12" t="str">
        <f t="shared" si="1955"/>
        <v>-13.6726673302186-0.185332172556431i</v>
      </c>
      <c r="AG3671" s="12" t="str">
        <f t="shared" si="1956"/>
        <v>1.00076478638288-0.013448354948166i</v>
      </c>
      <c r="AH3671" s="12" t="str">
        <f t="shared" si="1957"/>
        <v>0.0138109633780161+0.0343389866759192i</v>
      </c>
      <c r="AI3671" s="12">
        <f t="shared" si="1958"/>
        <v>-28.633083713378994</v>
      </c>
      <c r="AJ3671" s="12">
        <f t="shared" si="1959"/>
        <v>68.09026290636011</v>
      </c>
      <c r="AK3671" s="12"/>
      <c r="AL3671" s="12"/>
      <c r="AM3671" s="12"/>
      <c r="AN3671" s="12"/>
    </row>
    <row r="3672" spans="1:40" x14ac:dyDescent="0.35">
      <c r="A3672" s="12"/>
      <c r="B3672" s="12">
        <f t="shared" si="1960"/>
        <v>1742000</v>
      </c>
      <c r="C3672" s="29" t="str">
        <f t="shared" si="1927"/>
        <v>-2.28263587731684E-08+0.00127419188290929i</v>
      </c>
      <c r="D3672" s="28" t="str">
        <f t="shared" si="1928"/>
        <v>-5.39906120786594+0.00976880443563789i</v>
      </c>
      <c r="E3672" s="12" t="str">
        <f t="shared" si="1929"/>
        <v>4200</v>
      </c>
      <c r="F3672" s="12" t="str">
        <f t="shared" si="1930"/>
        <v>0.704225352112676</v>
      </c>
      <c r="G3672" s="12" t="str">
        <f t="shared" si="1926"/>
        <v>0.704225352112676</v>
      </c>
      <c r="H3672" s="12" t="str">
        <f t="shared" si="1931"/>
        <v>8.27361180472147+0.194994730753364i</v>
      </c>
      <c r="I3672" s="12" t="str">
        <f t="shared" si="1932"/>
        <v>6840.81800319177i</v>
      </c>
      <c r="J3672" s="12" t="str">
        <f t="shared" si="1933"/>
        <v>-40027.1031093808+1479.5102271127i</v>
      </c>
      <c r="K3672" s="12" t="str">
        <f t="shared" si="1934"/>
        <v>0.00630848016147319-0.170671470368644i</v>
      </c>
      <c r="L3672" s="12" t="str">
        <f t="shared" si="1935"/>
        <v>0.000343776670170257-0.00779480187541861i</v>
      </c>
      <c r="M3672" s="12" t="str">
        <f t="shared" si="1936"/>
        <v>0.00665225683164345-0.178466272244063i</v>
      </c>
      <c r="N3672" s="12" t="str">
        <f t="shared" si="1937"/>
        <v>-21.8906176102137i</v>
      </c>
      <c r="O3672" s="12" t="str">
        <f t="shared" si="1938"/>
        <v>-0.994951016981302-0.100361714851195i</v>
      </c>
      <c r="P3672" s="12" t="str">
        <f t="shared" si="1939"/>
        <v>1.9949510169813+0.100361714851195i</v>
      </c>
      <c r="Q3672" s="12" t="str">
        <f t="shared" si="1940"/>
        <v>-1.9949510169813+21.7902558953625i</v>
      </c>
      <c r="R3672" s="12" t="str">
        <f t="shared" si="1941"/>
        <v>-0.00374465440551788-0.0912096041648484i</v>
      </c>
      <c r="S3672" s="12" t="str">
        <f t="shared" si="1942"/>
        <v>2.24170251860813i</v>
      </c>
      <c r="T3672" s="12" t="str">
        <f t="shared" si="1943"/>
        <v>0.204464799377591-0.00839440121216646i</v>
      </c>
      <c r="U3672" s="12" t="str">
        <f t="shared" si="1944"/>
        <v>0.001-0.000913633427622824i</v>
      </c>
      <c r="V3672" s="12" t="str">
        <f t="shared" si="1945"/>
        <v>0.0015-0.000277700129976541i</v>
      </c>
      <c r="W3672" s="12" t="str">
        <f t="shared" si="1946"/>
        <v>0.000662279810649253-0.000343661643385507i</v>
      </c>
      <c r="X3672" s="12" t="str">
        <f t="shared" si="1947"/>
        <v>0.000650297884833862-0.000327092818548788i</v>
      </c>
      <c r="Y3672" s="12" t="str">
        <f t="shared" si="1948"/>
        <v>0.00029+1.64179632076603i</v>
      </c>
      <c r="Z3672" s="12" t="str">
        <f t="shared" si="1949"/>
        <v>-0.00238849579146397-0.00475538644444009i</v>
      </c>
      <c r="AA3672" s="12" t="str">
        <f t="shared" si="1950"/>
        <v>0.00418775312680529-7.31052148767332i</v>
      </c>
      <c r="AB3672" s="12" t="str">
        <f t="shared" si="1951"/>
        <v>0.510382327224562-0.0209539932514749i</v>
      </c>
      <c r="AC3672" s="12" t="str">
        <f t="shared" si="1952"/>
        <v>0.999655613258812-0.0912254227037745i</v>
      </c>
      <c r="AD3672" s="12" t="str">
        <f t="shared" si="1953"/>
        <v>0.508238495853519+0.0254190323448063i</v>
      </c>
      <c r="AE3672" s="12" t="str">
        <f t="shared" si="1954"/>
        <v>-0.00109304818656284-0.0024775837055031i</v>
      </c>
      <c r="AF3672" s="12" t="str">
        <f t="shared" si="1955"/>
        <v>-13.6726730125874-0.185225926317726i</v>
      </c>
      <c r="AG3672" s="12" t="str">
        <f t="shared" si="1956"/>
        <v>1.0006803962294-0.0134496828261272i</v>
      </c>
      <c r="AH3672" s="12" t="str">
        <f t="shared" si="1957"/>
        <v>0.0140158856996874+0.0342428632316859i</v>
      </c>
      <c r="AI3672" s="12">
        <f t="shared" si="1958"/>
        <v>-28.635906087498601</v>
      </c>
      <c r="AJ3672" s="12">
        <f t="shared" si="1959"/>
        <v>67.740310733811796</v>
      </c>
      <c r="AK3672" s="12"/>
      <c r="AL3672" s="12"/>
      <c r="AM3672" s="12"/>
      <c r="AN3672" s="12"/>
    </row>
    <row r="3673" spans="1:40" x14ac:dyDescent="0.35">
      <c r="A3673" s="12"/>
      <c r="B3673" s="12">
        <f t="shared" si="1960"/>
        <v>1743000</v>
      </c>
      <c r="C3673" s="29" t="str">
        <f t="shared" si="1927"/>
        <v>-2.2800174251359E-08+0.00127346084912726i</v>
      </c>
      <c r="D3673" s="28" t="str">
        <f t="shared" si="1928"/>
        <v>-5.39906120766519+0.009763199843309i</v>
      </c>
      <c r="E3673" s="12" t="str">
        <f t="shared" si="1929"/>
        <v>4200</v>
      </c>
      <c r="F3673" s="12" t="str">
        <f t="shared" si="1930"/>
        <v>0.704225352112676</v>
      </c>
      <c r="G3673" s="12" t="str">
        <f t="shared" si="1926"/>
        <v>0.704225352112676</v>
      </c>
      <c r="H3673" s="12" t="str">
        <f t="shared" si="1931"/>
        <v>8.27361747752189+0.194883001586455i</v>
      </c>
      <c r="I3673" s="12" t="str">
        <f t="shared" si="1932"/>
        <v>6844.74499400876i</v>
      </c>
      <c r="J3673" s="12" t="str">
        <f t="shared" si="1933"/>
        <v>-40073.0727904736+1480.35954412023i</v>
      </c>
      <c r="K3673" s="12" t="str">
        <f t="shared" si="1934"/>
        <v>0.00630125309319415-0.170573814231618i</v>
      </c>
      <c r="L3673" s="12" t="str">
        <f t="shared" si="1935"/>
        <v>0.000343383082532679-0.00779034716323939i</v>
      </c>
      <c r="M3673" s="12" t="str">
        <f t="shared" si="1936"/>
        <v>0.00664463617572683-0.178364161394857i</v>
      </c>
      <c r="N3673" s="12" t="str">
        <f t="shared" si="1937"/>
        <v>-21.903183980828i</v>
      </c>
      <c r="O3673" s="12" t="str">
        <f t="shared" si="1938"/>
        <v>-0.996133609143169-0.087851196550781i</v>
      </c>
      <c r="P3673" s="12" t="str">
        <f t="shared" si="1939"/>
        <v>1.99613360914317+0.087851196550781i</v>
      </c>
      <c r="Q3673" s="12" t="str">
        <f t="shared" si="1940"/>
        <v>-1.99613360914317+21.8153327842772i</v>
      </c>
      <c r="R3673" s="12" t="str">
        <f t="shared" si="1941"/>
        <v>-0.00430938778202712-0.0911070903666935i</v>
      </c>
      <c r="S3673" s="12" t="str">
        <f t="shared" si="1942"/>
        <v>2.24298937424454i</v>
      </c>
      <c r="T3673" s="12" t="str">
        <f t="shared" si="1943"/>
        <v>0.204352235610831-0.00966591100458608i</v>
      </c>
      <c r="U3673" s="12" t="str">
        <f t="shared" si="1944"/>
        <v>0.001-0.000913109254686722i</v>
      </c>
      <c r="V3673" s="12" t="str">
        <f t="shared" si="1945"/>
        <v>0.0015-0.00027754080689566i</v>
      </c>
      <c r="W3673" s="12" t="str">
        <f t="shared" si="1946"/>
        <v>0.000662221577112672-0.000343492210942143i</v>
      </c>
      <c r="X3673" s="12" t="str">
        <f t="shared" si="1947"/>
        <v>0.00065023840675472-0.000326933004620977i</v>
      </c>
      <c r="Y3673" s="12" t="str">
        <f t="shared" si="1948"/>
        <v>0.00029+1.6427387985621i</v>
      </c>
      <c r="Z3673" s="12" t="str">
        <f t="shared" si="1949"/>
        <v>-0.00238595928151464-0.0047522210569033i</v>
      </c>
      <c r="AA3673" s="12" t="str">
        <f t="shared" si="1950"/>
        <v>0.00418268292176572-7.30632572677362i</v>
      </c>
      <c r="AB3673" s="12" t="str">
        <f t="shared" si="1951"/>
        <v>0.510101347039146-0.0241279191737824i</v>
      </c>
      <c r="AC3673" s="12" t="str">
        <f t="shared" si="1952"/>
        <v>0.999085881794189-0.0911441202356113i</v>
      </c>
      <c r="AD3673" s="12" t="str">
        <f t="shared" si="1953"/>
        <v>0.508538916254973+0.0222427454524136i</v>
      </c>
      <c r="AE3673" s="12" t="str">
        <f t="shared" si="1954"/>
        <v>-0.00110765070394765-0.00246975963104022i</v>
      </c>
      <c r="AF3673" s="12" t="str">
        <f t="shared" si="1955"/>
        <v>-13.6726786851871-0.185119801743146i</v>
      </c>
      <c r="AG3673" s="12" t="str">
        <f t="shared" si="1956"/>
        <v>1.00059599607735-0.0134499577158228i</v>
      </c>
      <c r="AH3673" s="12" t="str">
        <f t="shared" si="1957"/>
        <v>0.0142196381089211+0.0341441816765303i</v>
      </c>
      <c r="AI3673" s="12">
        <f t="shared" si="1958"/>
        <v>-28.639065214792684</v>
      </c>
      <c r="AJ3673" s="12">
        <f t="shared" si="1959"/>
        <v>67.390293618045888</v>
      </c>
      <c r="AK3673" s="12"/>
      <c r="AL3673" s="12"/>
      <c r="AM3673" s="12"/>
      <c r="AN3673" s="12"/>
    </row>
    <row r="3674" spans="1:40" x14ac:dyDescent="0.35">
      <c r="A3674" s="12"/>
      <c r="B3674" s="12">
        <f t="shared" si="1960"/>
        <v>1744000</v>
      </c>
      <c r="C3674" s="29" t="str">
        <f t="shared" si="1927"/>
        <v>-2.27740347588168E-08+0.00127273065368671i</v>
      </c>
      <c r="D3674" s="28" t="str">
        <f t="shared" si="1928"/>
        <v>-5.39906120746479+0.00975760167826478i</v>
      </c>
      <c r="E3674" s="12" t="str">
        <f t="shared" si="1929"/>
        <v>4200</v>
      </c>
      <c r="F3674" s="12" t="str">
        <f t="shared" si="1930"/>
        <v>0.704225352112676</v>
      </c>
      <c r="G3674" s="12" t="str">
        <f t="shared" si="1926"/>
        <v>0.704225352112676</v>
      </c>
      <c r="H3674" s="12" t="str">
        <f t="shared" si="1931"/>
        <v>8.27362314057522+0.194771400302241i</v>
      </c>
      <c r="I3674" s="12" t="str">
        <f t="shared" si="1932"/>
        <v>6848.67198482575i</v>
      </c>
      <c r="J3674" s="12" t="str">
        <f t="shared" si="1933"/>
        <v>-40119.0688530193+1481.20886112776i</v>
      </c>
      <c r="K3674" s="12" t="str">
        <f t="shared" si="1934"/>
        <v>0.00629403843149524-0.170476269635905i</v>
      </c>
      <c r="L3674" s="12" t="str">
        <f t="shared" si="1935"/>
        <v>0.000342990169995457-0.00778589752993503i</v>
      </c>
      <c r="M3674" s="12" t="str">
        <f t="shared" si="1936"/>
        <v>0.0066370286014907-0.17826216716584i</v>
      </c>
      <c r="N3674" s="12" t="str">
        <f t="shared" si="1937"/>
        <v>-21.9157503514424i</v>
      </c>
      <c r="O3674" s="12" t="str">
        <f t="shared" si="1938"/>
        <v>-0.997158900260614-0.0753268055279289i</v>
      </c>
      <c r="P3674" s="12" t="str">
        <f t="shared" si="1939"/>
        <v>1.99715890026061+0.0753268055279289i</v>
      </c>
      <c r="Q3674" s="12" t="str">
        <f t="shared" si="1940"/>
        <v>-1.99715890026061+21.8404235459145i</v>
      </c>
      <c r="R3674" s="12" t="str">
        <f t="shared" si="1941"/>
        <v>-0.00487216151051443-0.0909977050288546i</v>
      </c>
      <c r="S3674" s="12" t="str">
        <f t="shared" si="1942"/>
        <v>2.24427622988093i</v>
      </c>
      <c r="T3674" s="12" t="str">
        <f t="shared" si="1943"/>
        <v>0.204223986369975-0.0109344762661883i</v>
      </c>
      <c r="U3674" s="12" t="str">
        <f t="shared" si="1944"/>
        <v>0.001-0.000912585682866372i</v>
      </c>
      <c r="V3674" s="12" t="str">
        <f t="shared" si="1945"/>
        <v>0.0015-0.000277381666524734i</v>
      </c>
      <c r="W3674" s="12" t="str">
        <f t="shared" si="1946"/>
        <v>0.000662163419048739-0.000343322936878043i</v>
      </c>
      <c r="X3674" s="12" t="str">
        <f t="shared" si="1947"/>
        <v>0.000650179006005203-0.000326773338132814i</v>
      </c>
      <c r="Y3674" s="12" t="str">
        <f t="shared" si="1948"/>
        <v>0.00029+1.64368127635818i</v>
      </c>
      <c r="Z3674" s="12" t="str">
        <f t="shared" si="1949"/>
        <v>-0.00238342675546217-0.00474905986840811i</v>
      </c>
      <c r="AA3674" s="12" t="str">
        <f t="shared" si="1950"/>
        <v>0.00417762193520102-7.30213477994842i</v>
      </c>
      <c r="AB3674" s="12" t="str">
        <f t="shared" si="1951"/>
        <v>0.509781212980804-0.0272944949972184i</v>
      </c>
      <c r="AC3674" s="12" t="str">
        <f t="shared" si="1952"/>
        <v>0.998517856661155-0.0910558581503486i</v>
      </c>
      <c r="AD3674" s="12" t="str">
        <f t="shared" si="1953"/>
        <v>0.508799534710196+0.0190629372678069i</v>
      </c>
      <c r="AE3674" s="12" t="str">
        <f t="shared" si="1954"/>
        <v>-0.00112215539384246-0.0024617545660787i</v>
      </c>
      <c r="AF3674" s="12" t="str">
        <f t="shared" si="1955"/>
        <v>-13.67268434804-0.185013798623976i</v>
      </c>
      <c r="AG3674" s="12" t="str">
        <f t="shared" si="1956"/>
        <v>1.00051159906777-0.0134491801692761i</v>
      </c>
      <c r="AH3674" s="12" t="str">
        <f t="shared" si="1957"/>
        <v>0.0144221896763408+0.034042957638402i</v>
      </c>
      <c r="AI3674" s="12">
        <f t="shared" si="1958"/>
        <v>-28.642561014993021</v>
      </c>
      <c r="AJ3674" s="12">
        <f t="shared" si="1959"/>
        <v>67.04021137546988</v>
      </c>
      <c r="AK3674" s="12"/>
      <c r="AL3674" s="12"/>
      <c r="AM3674" s="12"/>
      <c r="AN3674" s="12"/>
    </row>
    <row r="3675" spans="1:40" x14ac:dyDescent="0.35">
      <c r="A3675" s="12"/>
      <c r="B3675" s="12">
        <f t="shared" si="1960"/>
        <v>1745000</v>
      </c>
      <c r="C3675" s="29" t="str">
        <f t="shared" si="1927"/>
        <v>-2.27479401923526E-08+0.00127200129514639i</v>
      </c>
      <c r="D3675" s="28" t="str">
        <f t="shared" si="1928"/>
        <v>-5.39906120726473+0.00975200992945566i</v>
      </c>
      <c r="E3675" s="12" t="str">
        <f t="shared" si="1929"/>
        <v>4200</v>
      </c>
      <c r="F3675" s="12" t="str">
        <f t="shared" si="1930"/>
        <v>0.704225352112676</v>
      </c>
      <c r="G3675" s="12" t="str">
        <f t="shared" si="1926"/>
        <v>0.704225352112676</v>
      </c>
      <c r="H3675" s="12" t="str">
        <f t="shared" si="1931"/>
        <v>8.27362879390376+0.194659926681428i</v>
      </c>
      <c r="I3675" s="12" t="str">
        <f t="shared" si="1932"/>
        <v>6852.59897564274i</v>
      </c>
      <c r="J3675" s="12" t="str">
        <f t="shared" si="1933"/>
        <v>-40165.0912970173+1482.05817813529i</v>
      </c>
      <c r="K3675" s="12" t="str">
        <f t="shared" si="1934"/>
        <v>0.00628683614800776-0.170378836390773i</v>
      </c>
      <c r="L3675" s="12" t="str">
        <f t="shared" si="1935"/>
        <v>0.000342597931016516-0.0077814529668418i</v>
      </c>
      <c r="M3675" s="12" t="str">
        <f t="shared" si="1936"/>
        <v>0.00662943407902428-0.178160289357615i</v>
      </c>
      <c r="N3675" s="12" t="str">
        <f t="shared" si="1937"/>
        <v>-21.9283167220568i</v>
      </c>
      <c r="O3675" s="12" t="str">
        <f t="shared" si="1938"/>
        <v>-0.998026728428274-0.0627905195292713i</v>
      </c>
      <c r="P3675" s="12" t="str">
        <f t="shared" si="1939"/>
        <v>1.99802672842827+0.0627905195292713i</v>
      </c>
      <c r="Q3675" s="12" t="str">
        <f t="shared" si="1940"/>
        <v>-1.99802672842827+21.8655262025275i</v>
      </c>
      <c r="R3675" s="12" t="str">
        <f t="shared" si="1941"/>
        <v>-0.00543289608579841-0.0908814925572826i</v>
      </c>
      <c r="S3675" s="12" t="str">
        <f t="shared" si="1942"/>
        <v>2.24556308551735i</v>
      </c>
      <c r="T3675" s="12" t="str">
        <f t="shared" si="1943"/>
        <v>0.204080124843354-0.0121999108977206i</v>
      </c>
      <c r="U3675" s="12" t="str">
        <f t="shared" si="1944"/>
        <v>0.001-0.000912062711128338i</v>
      </c>
      <c r="V3675" s="12" t="str">
        <f t="shared" si="1945"/>
        <v>0.0015-0.000277222708549647i</v>
      </c>
      <c r="W3675" s="12" t="str">
        <f t="shared" si="1946"/>
        <v>0.000662105336339468-0.000343153820977052i</v>
      </c>
      <c r="X3675" s="12" t="str">
        <f t="shared" si="1947"/>
        <v>0.000650119682463378-0.000326613818886265i</v>
      </c>
      <c r="Y3675" s="12" t="str">
        <f t="shared" si="1948"/>
        <v>0.00029+1.64462375415426i</v>
      </c>
      <c r="Z3675" s="12" t="str">
        <f t="shared" si="1949"/>
        <v>-0.00238089820501468-0.00474590287083598i</v>
      </c>
      <c r="AA3675" s="12" t="str">
        <f t="shared" si="1950"/>
        <v>0.00417257014486615-7.29794863891642i</v>
      </c>
      <c r="AB3675" s="12" t="str">
        <f t="shared" si="1951"/>
        <v>0.509422107741279-0.0304532561832908i</v>
      </c>
      <c r="AC3675" s="12" t="str">
        <f t="shared" si="1952"/>
        <v>0.997951619348172-0.0909606779747112i</v>
      </c>
      <c r="AD3675" s="12" t="str">
        <f t="shared" si="1953"/>
        <v>0.509020309995267+0.0158801048162309i</v>
      </c>
      <c r="AE3675" s="12" t="str">
        <f t="shared" si="1954"/>
        <v>-0.00113656010734722-0.00245356986357276i</v>
      </c>
      <c r="AF3675" s="12" t="str">
        <f t="shared" si="1955"/>
        <v>-13.6726900011685-0.184907916751972i</v>
      </c>
      <c r="AG3675" s="12" t="str">
        <f t="shared" si="1956"/>
        <v>1.00042721832645-0.0134473508999275i</v>
      </c>
      <c r="AH3675" s="12" t="str">
        <f t="shared" si="1957"/>
        <v>0.0146235096646795+0.0339392071171364i</v>
      </c>
      <c r="AI3675" s="12">
        <f t="shared" si="1958"/>
        <v>-28.646393435413632</v>
      </c>
      <c r="AJ3675" s="12">
        <f t="shared" si="1959"/>
        <v>66.690063832329102</v>
      </c>
      <c r="AK3675" s="12"/>
      <c r="AL3675" s="12"/>
      <c r="AM3675" s="12"/>
      <c r="AN3675" s="12"/>
    </row>
    <row r="3676" spans="1:40" x14ac:dyDescent="0.35">
      <c r="A3676" s="12"/>
      <c r="B3676" s="12">
        <f t="shared" si="1960"/>
        <v>1746000</v>
      </c>
      <c r="C3676" s="29" t="str">
        <f t="shared" si="1927"/>
        <v>-2.27218904490719E-08+0.0012712727720683i</v>
      </c>
      <c r="D3676" s="28" t="str">
        <f t="shared" si="1928"/>
        <v>-5.39906120706501+0.00974642458585697i</v>
      </c>
      <c r="E3676" s="12" t="str">
        <f t="shared" si="1929"/>
        <v>4200</v>
      </c>
      <c r="F3676" s="12" t="str">
        <f t="shared" si="1930"/>
        <v>0.704225352112676</v>
      </c>
      <c r="G3676" s="12" t="str">
        <f t="shared" si="1926"/>
        <v>0.704225352112676</v>
      </c>
      <c r="H3676" s="12" t="str">
        <f t="shared" si="1931"/>
        <v>8.27363443752974+0.19454858050523i</v>
      </c>
      <c r="I3676" s="12" t="str">
        <f t="shared" si="1932"/>
        <v>6856.52596645972i</v>
      </c>
      <c r="J3676" s="12" t="str">
        <f t="shared" si="1933"/>
        <v>-40211.140122468+1482.90749514281i</v>
      </c>
      <c r="K3676" s="12" t="str">
        <f t="shared" si="1934"/>
        <v>0.00627964621444366-0.170281514305922i</v>
      </c>
      <c r="L3676" s="12" t="str">
        <f t="shared" si="1935"/>
        <v>0.000342206364058188-0.00777701346531573i</v>
      </c>
      <c r="M3676" s="12" t="str">
        <f t="shared" si="1936"/>
        <v>0.00662185257850185-0.178058527771238i</v>
      </c>
      <c r="N3676" s="12" t="str">
        <f t="shared" si="1937"/>
        <v>-21.9408830926711i</v>
      </c>
      <c r="O3676" s="12" t="str">
        <f t="shared" si="1938"/>
        <v>-0.998736956606017-0.050244318179785i</v>
      </c>
      <c r="P3676" s="12" t="str">
        <f t="shared" si="1939"/>
        <v>1.99873695660602+0.050244318179785i</v>
      </c>
      <c r="Q3676" s="12" t="str">
        <f t="shared" si="1940"/>
        <v>-1.99873695660602+21.8906387744913i</v>
      </c>
      <c r="R3676" s="12" t="str">
        <f t="shared" si="1941"/>
        <v>-0.005991512970596-0.0907584981266438i</v>
      </c>
      <c r="S3676" s="12" t="str">
        <f t="shared" si="1942"/>
        <v>2.24684994115374i</v>
      </c>
      <c r="T3676" s="12" t="str">
        <f t="shared" si="1943"/>
        <v>0.203920726175051-0.0134620305654055i</v>
      </c>
      <c r="U3676" s="12" t="str">
        <f t="shared" si="1944"/>
        <v>0.001-0.00091154033844155i</v>
      </c>
      <c r="V3676" s="12" t="str">
        <f t="shared" si="1945"/>
        <v>0.0015-0.000277063932657007i</v>
      </c>
      <c r="W3676" s="12" t="str">
        <f t="shared" si="1946"/>
        <v>0.00066204732886707-0.000342984863023415i</v>
      </c>
      <c r="X3676" s="12" t="str">
        <f t="shared" si="1947"/>
        <v>0.000650060436007519-0.000326454446683662i</v>
      </c>
      <c r="Y3676" s="12" t="str">
        <f t="shared" si="1948"/>
        <v>0.00029+1.64556623195033i</v>
      </c>
      <c r="Z3676" s="12" t="str">
        <f t="shared" si="1949"/>
        <v>-0.00237837362190185-0.00474275005608835i</v>
      </c>
      <c r="AA3676" s="12" t="str">
        <f t="shared" si="1950"/>
        <v>0.00416752752858248-7.29376729541517i</v>
      </c>
      <c r="AB3676" s="12" t="str">
        <f t="shared" si="1951"/>
        <v>0.509024218894237-0.0336037426004628i</v>
      </c>
      <c r="AC3676" s="12" t="str">
        <f t="shared" si="1952"/>
        <v>0.997387250401363-0.0908586220457984i</v>
      </c>
      <c r="AD3676" s="12" t="str">
        <f t="shared" si="1953"/>
        <v>0.509201207050447+0.0126947456076894i</v>
      </c>
      <c r="AE3676" s="12" t="str">
        <f t="shared" si="1954"/>
        <v>-0.00115086271364647-0.00244520690138885i</v>
      </c>
      <c r="AF3676" s="12" t="str">
        <f t="shared" si="1955"/>
        <v>-13.6726956445948-0.184802155919373i</v>
      </c>
      <c r="AG3676" s="12" t="str">
        <f t="shared" si="1956"/>
        <v>1.00034286696199-0.0134444707823487i</v>
      </c>
      <c r="AH3676" s="12" t="str">
        <f t="shared" si="1957"/>
        <v>0.0148235675333255+0.033832946482418i</v>
      </c>
      <c r="AI3676" s="12">
        <f t="shared" si="1958"/>
        <v>-28.650562450878432</v>
      </c>
      <c r="AJ3676" s="12">
        <f t="shared" si="1959"/>
        <v>66.339850824721992</v>
      </c>
      <c r="AK3676" s="12"/>
      <c r="AL3676" s="12"/>
      <c r="AM3676" s="12"/>
      <c r="AN3676" s="12"/>
    </row>
    <row r="3677" spans="1:40" x14ac:dyDescent="0.35">
      <c r="A3677" s="12"/>
      <c r="B3677" s="12">
        <f t="shared" si="1960"/>
        <v>1747000</v>
      </c>
      <c r="C3677" s="29" t="str">
        <f t="shared" si="1927"/>
        <v>-2.2695885426376E-08+0.00127054508301778i</v>
      </c>
      <c r="D3677" s="28" t="str">
        <f t="shared" si="1928"/>
        <v>-5.39906120686564+0.00974084563646965i</v>
      </c>
      <c r="E3677" s="12" t="str">
        <f t="shared" si="1929"/>
        <v>4200</v>
      </c>
      <c r="F3677" s="12" t="str">
        <f t="shared" si="1930"/>
        <v>0.704225352112676</v>
      </c>
      <c r="G3677" s="12" t="str">
        <f t="shared" si="1926"/>
        <v>0.704225352112676</v>
      </c>
      <c r="H3677" s="12" t="str">
        <f t="shared" si="1931"/>
        <v>8.27364007147538+0.194437361555354i</v>
      </c>
      <c r="I3677" s="12" t="str">
        <f t="shared" si="1932"/>
        <v>6860.45295727671i</v>
      </c>
      <c r="J3677" s="12" t="str">
        <f t="shared" si="1933"/>
        <v>-40257.2153293712+1483.75681215034i</v>
      </c>
      <c r="K3677" s="12" t="str">
        <f t="shared" si="1934"/>
        <v>0.00627246860259594-0.170184303191485i</v>
      </c>
      <c r="L3677" s="12" t="str">
        <f t="shared" si="1935"/>
        <v>0.00034181546758718-0.00777257901673233i</v>
      </c>
      <c r="M3677" s="12" t="str">
        <f t="shared" si="1936"/>
        <v>0.00661428407018312-0.177956882208217i</v>
      </c>
      <c r="N3677" s="12" t="str">
        <f t="shared" si="1937"/>
        <v>-21.9534494632855i</v>
      </c>
      <c r="O3677" s="12" t="str">
        <f t="shared" si="1938"/>
        <v>-0.99928947264059-0.0376901826699082i</v>
      </c>
      <c r="P3677" s="12" t="str">
        <f t="shared" si="1939"/>
        <v>1.99928947264059+0.0376901826699082i</v>
      </c>
      <c r="Q3677" s="12" t="str">
        <f t="shared" si="1940"/>
        <v>-1.99928947264059+21.9157592806156i</v>
      </c>
      <c r="R3677" s="12" t="str">
        <f t="shared" si="1941"/>
        <v>-0.00654793459780815-0.090628767659829i</v>
      </c>
      <c r="S3677" s="12" t="str">
        <f t="shared" si="1942"/>
        <v>2.24813679679013i</v>
      </c>
      <c r="T3677" s="12" t="str">
        <f t="shared" si="1943"/>
        <v>0.203745867423805-0.0147206527123077i</v>
      </c>
      <c r="U3677" s="12" t="str">
        <f t="shared" si="1944"/>
        <v>0.001-0.000911018563777309i</v>
      </c>
      <c r="V3677" s="12" t="str">
        <f t="shared" si="1945"/>
        <v>0.0015-0.000276905338534136i</v>
      </c>
      <c r="W3677" s="12" t="str">
        <f t="shared" si="1946"/>
        <v>0.000661989396513957-0.000342816062801778i</v>
      </c>
      <c r="X3677" s="12" t="str">
        <f t="shared" si="1947"/>
        <v>0.000650001266516113-0.000326295221327694i</v>
      </c>
      <c r="Y3677" s="12" t="str">
        <f t="shared" si="1948"/>
        <v>0.00029+1.64650870974641i</v>
      </c>
      <c r="Z3677" s="12" t="str">
        <f t="shared" si="1949"/>
        <v>-0.00237585299787494-0.0047396014160869i</v>
      </c>
      <c r="AA3677" s="12" t="str">
        <f t="shared" si="1950"/>
        <v>0.00416249406423779-7.28959074120123i</v>
      </c>
      <c r="AB3677" s="12" t="str">
        <f t="shared" si="1951"/>
        <v>0.508587738792683-0.0367454985525278i</v>
      </c>
      <c r="AC3677" s="12" t="str">
        <f t="shared" si="1952"/>
        <v>0.996824829421392-0.0907497334905999i</v>
      </c>
      <c r="AD3677" s="12" t="str">
        <f t="shared" si="1953"/>
        <v>0.509342196986092+0.00950735756148622i</v>
      </c>
      <c r="AE3677" s="12" t="str">
        <f t="shared" si="1954"/>
        <v>-0.00116506110029195-0.00243666708207242i</v>
      </c>
      <c r="AF3677" s="12" t="str">
        <f t="shared" si="1955"/>
        <v>-13.672701278341-0.184696515918884i</v>
      </c>
      <c r="AG3677" s="12" t="str">
        <f t="shared" si="1956"/>
        <v>1.00025855806388-0.0134405408519392i</v>
      </c>
      <c r="AH3677" s="12" t="str">
        <f t="shared" si="1957"/>
        <v>0.0150223329428589+0.0337241924716981i</v>
      </c>
      <c r="AI3677" s="12">
        <f t="shared" si="1958"/>
        <v>-28.655068063654451</v>
      </c>
      <c r="AJ3677" s="12">
        <f t="shared" si="1959"/>
        <v>65.989572198616059</v>
      </c>
      <c r="AK3677" s="12"/>
      <c r="AL3677" s="12"/>
      <c r="AM3677" s="12"/>
      <c r="AN3677" s="12"/>
    </row>
    <row r="3678" spans="1:40" x14ac:dyDescent="0.35">
      <c r="A3678" s="12"/>
      <c r="B3678" s="12">
        <f t="shared" si="1960"/>
        <v>1748000</v>
      </c>
      <c r="C3678" s="29" t="str">
        <f t="shared" si="1927"/>
        <v>-2.26699250219584E-08+0.00126981822656343i</v>
      </c>
      <c r="D3678" s="28" t="str">
        <f t="shared" si="1928"/>
        <v>-5.39906120666661+0.00973527307031963i</v>
      </c>
      <c r="E3678" s="12" t="str">
        <f t="shared" si="1929"/>
        <v>4200</v>
      </c>
      <c r="F3678" s="12" t="str">
        <f t="shared" si="1930"/>
        <v>0.704225352112676</v>
      </c>
      <c r="G3678" s="12" t="str">
        <f t="shared" si="1926"/>
        <v>0.704225352112676</v>
      </c>
      <c r="H3678" s="12" t="str">
        <f t="shared" si="1931"/>
        <v>8.27364569576278+0.19432626961401i</v>
      </c>
      <c r="I3678" s="12" t="str">
        <f t="shared" si="1932"/>
        <v>6864.3799480937i</v>
      </c>
      <c r="J3678" s="12" t="str">
        <f t="shared" si="1933"/>
        <v>-40303.316917727+1484.60612915787i</v>
      </c>
      <c r="K3678" s="12" t="str">
        <f t="shared" si="1934"/>
        <v>0.00626530328433782-0.170087202858026i</v>
      </c>
      <c r="L3678" s="12" t="str">
        <f t="shared" si="1935"/>
        <v>0.000341425240074565-0.00776814961248672i</v>
      </c>
      <c r="M3678" s="12" t="str">
        <f t="shared" si="1936"/>
        <v>0.00660672852441238-0.177855352470513i</v>
      </c>
      <c r="N3678" s="12" t="str">
        <f t="shared" si="1937"/>
        <v>-21.9660158338998i</v>
      </c>
      <c r="O3678" s="12" t="str">
        <f t="shared" si="1938"/>
        <v>-0.999684189283299-0.0251300954433723i</v>
      </c>
      <c r="P3678" s="12" t="str">
        <f t="shared" si="1939"/>
        <v>1.9996841892833+0.0251300954433723i</v>
      </c>
      <c r="Q3678" s="12" t="str">
        <f t="shared" si="1940"/>
        <v>-1.9996841892833+21.9408857384564i</v>
      </c>
      <c r="R3678" s="12" t="str">
        <f t="shared" si="1941"/>
        <v>-0.00710208437235732-0.090492347807679i</v>
      </c>
      <c r="S3678" s="12" t="str">
        <f t="shared" si="1942"/>
        <v>2.24942365242654i</v>
      </c>
      <c r="T3678" s="12" t="str">
        <f t="shared" si="1943"/>
        <v>0.203555627522202-0.0159755965687095i</v>
      </c>
      <c r="U3678" s="12" t="str">
        <f t="shared" si="1944"/>
        <v>0.001-0.000910497386109242i</v>
      </c>
      <c r="V3678" s="12" t="str">
        <f t="shared" si="1945"/>
        <v>0.0015-0.00027674692586907i</v>
      </c>
      <c r="W3678" s="12" t="str">
        <f t="shared" si="1946"/>
        <v>0.000661931539162738-0.000342647420097168i</v>
      </c>
      <c r="X3678" s="12" t="str">
        <f t="shared" si="1947"/>
        <v>0.00064994217386785-0.000326136142621399i</v>
      </c>
      <c r="Y3678" s="12" t="str">
        <f t="shared" si="1948"/>
        <v>0.00029+1.64745118754249i</v>
      </c>
      <c r="Z3678" s="12" t="str">
        <f t="shared" si="1949"/>
        <v>-0.00237333632470662-0.00473645694277319i</v>
      </c>
      <c r="AA3678" s="12" t="str">
        <f t="shared" si="1950"/>
        <v>0.00415746972978586-7.28541896804995i</v>
      </c>
      <c r="AB3678" s="12" t="str">
        <f t="shared" si="1951"/>
        <v>0.508112864467094-0.0398780728045079i</v>
      </c>
      <c r="AC3678" s="12" t="str">
        <f t="shared" si="1952"/>
        <v>0.996264435060805-0.0906340562056931i</v>
      </c>
      <c r="AD3678" s="12" t="str">
        <f t="shared" si="1953"/>
        <v>0.509443257087582+0.0063184389309202i</v>
      </c>
      <c r="AE3678" s="12" t="str">
        <f t="shared" si="1954"/>
        <v>-0.00117915317348096-0.00242795183261166i</v>
      </c>
      <c r="AF3678" s="12" t="str">
        <f t="shared" si="1955"/>
        <v>-13.6727069024294-0.18459099654369i</v>
      </c>
      <c r="AG3678" s="12" t="str">
        <f t="shared" si="1956"/>
        <v>1.00017430470052-0.013435562304597i</v>
      </c>
      <c r="AH3678" s="12" t="str">
        <f t="shared" si="1957"/>
        <v>0.0152197757595573+0.0336129621880579i</v>
      </c>
      <c r="AI3678" s="12">
        <f t="shared" si="1958"/>
        <v>-28.659910303394476</v>
      </c>
      <c r="AJ3678" s="12">
        <f t="shared" si="1959"/>
        <v>65.639227809888936</v>
      </c>
      <c r="AK3678" s="12"/>
      <c r="AL3678" s="12"/>
      <c r="AM3678" s="12"/>
      <c r="AN3678" s="12"/>
    </row>
    <row r="3679" spans="1:40" x14ac:dyDescent="0.35">
      <c r="A3679" s="12"/>
      <c r="B3679" s="12">
        <f t="shared" si="1960"/>
        <v>1749000</v>
      </c>
      <c r="C3679" s="29" t="str">
        <f t="shared" si="1927"/>
        <v>-2.26440091338053E-08+0.00126909220127712i</v>
      </c>
      <c r="D3679" s="28" t="str">
        <f t="shared" si="1928"/>
        <v>-5.39906120646792+0.00972970687645792i</v>
      </c>
      <c r="E3679" s="12" t="str">
        <f t="shared" si="1929"/>
        <v>4200</v>
      </c>
      <c r="F3679" s="12" t="str">
        <f t="shared" si="1930"/>
        <v>0.704225352112676</v>
      </c>
      <c r="G3679" s="12" t="str">
        <f t="shared" si="1926"/>
        <v>0.704225352112676</v>
      </c>
      <c r="H3679" s="12" t="str">
        <f t="shared" si="1931"/>
        <v>8.27365131041401+0.194215304463901i</v>
      </c>
      <c r="I3679" s="12" t="str">
        <f t="shared" si="1932"/>
        <v>6868.30693891069i</v>
      </c>
      <c r="J3679" s="12" t="str">
        <f t="shared" si="1933"/>
        <v>-40349.4448875354+1485.4554461654i</v>
      </c>
      <c r="K3679" s="12" t="str">
        <f t="shared" si="1934"/>
        <v>0.00625815023162278-0.169990213116539i</v>
      </c>
      <c r="L3679" s="12" t="str">
        <f t="shared" si="1935"/>
        <v>0.000341035679995774-0.00776372524399347i</v>
      </c>
      <c r="M3679" s="12" t="str">
        <f t="shared" si="1936"/>
        <v>0.00659918591161855-0.177753938360532i</v>
      </c>
      <c r="N3679" s="12" t="str">
        <f t="shared" si="1937"/>
        <v>-21.9785822045142i</v>
      </c>
      <c r="O3679" s="12" t="str">
        <f t="shared" si="1938"/>
        <v>-0.999921044203816-0.0125660398833456i</v>
      </c>
      <c r="P3679" s="12" t="str">
        <f t="shared" si="1939"/>
        <v>1.99992104420382+0.0125660398833456i</v>
      </c>
      <c r="Q3679" s="12" t="str">
        <f t="shared" si="1940"/>
        <v>-1.99992104420382+21.9660161646309i</v>
      </c>
      <c r="R3679" s="12" t="str">
        <f t="shared" si="1941"/>
        <v>-0.0076538866726943-0.0903492859289032i</v>
      </c>
      <c r="S3679" s="12" t="str">
        <f t="shared" si="1942"/>
        <v>2.25071050806293i</v>
      </c>
      <c r="T3679" s="12" t="str">
        <f t="shared" si="1943"/>
        <v>0.203350087236165-0.0172266831617559i</v>
      </c>
      <c r="U3679" s="12" t="str">
        <f t="shared" si="1944"/>
        <v>0.001-0.000909976804413352i</v>
      </c>
      <c r="V3679" s="12" t="str">
        <f t="shared" si="1945"/>
        <v>0.0015-0.000276588694350563i</v>
      </c>
      <c r="W3679" s="12" t="str">
        <f t="shared" si="1946"/>
        <v>0.000661873756696224-0.000342478934695034i</v>
      </c>
      <c r="X3679" s="12" t="str">
        <f t="shared" si="1947"/>
        <v>0.000649883157941641-0.000325977210368188i</v>
      </c>
      <c r="Y3679" s="12" t="str">
        <f t="shared" si="1948"/>
        <v>0.00029+1.64839366533856i</v>
      </c>
      <c r="Z3679" s="12" t="str">
        <f t="shared" si="1949"/>
        <v>-0.0023708235941911-0.004733316628109i</v>
      </c>
      <c r="AA3679" s="12" t="str">
        <f t="shared" si="1950"/>
        <v>0.00415245450324653-7.28125196775569i</v>
      </c>
      <c r="AB3679" s="12" t="str">
        <f t="shared" si="1951"/>
        <v>0.507599797524299-0.0430010186067302i</v>
      </c>
      <c r="AC3679" s="12" t="str">
        <f t="shared" si="1952"/>
        <v>0.995706145021702-0.0905116348371275i</v>
      </c>
      <c r="AD3679" s="12" t="str">
        <f t="shared" si="1953"/>
        <v>0.509504370819363+0.00312848822754273i</v>
      </c>
      <c r="AE3679" s="12" t="str">
        <f t="shared" si="1954"/>
        <v>-0.00119313685833377-0.00241906260419751i</v>
      </c>
      <c r="AF3679" s="12" t="str">
        <f t="shared" si="1955"/>
        <v>-13.6727125168819-0.184485597587443i</v>
      </c>
      <c r="AG3679" s="12" t="str">
        <f t="shared" si="1956"/>
        <v>1.00009011991731-0.013429536496367i</v>
      </c>
      <c r="AH3679" s="12" t="str">
        <f t="shared" si="1957"/>
        <v>0.0154158660599106+0.0334992730979986i</v>
      </c>
      <c r="AI3679" s="12">
        <f t="shared" si="1958"/>
        <v>-28.665089227089187</v>
      </c>
      <c r="AJ3679" s="12">
        <f t="shared" si="1959"/>
        <v>65.288817524324529</v>
      </c>
      <c r="AK3679" s="12"/>
      <c r="AL3679" s="12"/>
      <c r="AM3679" s="12"/>
      <c r="AN3679" s="12"/>
    </row>
    <row r="3680" spans="1:40" x14ac:dyDescent="0.35">
      <c r="A3680" s="12"/>
      <c r="B3680" s="12">
        <f t="shared" si="1960"/>
        <v>1750000</v>
      </c>
      <c r="C3680" s="29" t="str">
        <f t="shared" si="1927"/>
        <v>-2.26181376601939E-08+0.00126836700573399i</v>
      </c>
      <c r="D3680" s="28" t="str">
        <f t="shared" si="1928"/>
        <v>-5.39906120626958+0.00972414704396059i</v>
      </c>
      <c r="E3680" s="12" t="str">
        <f t="shared" si="1929"/>
        <v>4200</v>
      </c>
      <c r="F3680" s="12" t="str">
        <f t="shared" si="1930"/>
        <v>0.704225352112676</v>
      </c>
      <c r="G3680" s="12" t="str">
        <f t="shared" si="1926"/>
        <v>0.704225352112676</v>
      </c>
      <c r="H3680" s="12" t="str">
        <f t="shared" si="1931"/>
        <v>8.27365691545107+0.194104465888226i</v>
      </c>
      <c r="I3680" s="12" t="str">
        <f t="shared" si="1932"/>
        <v>6872.23392972767i</v>
      </c>
      <c r="J3680" s="12" t="str">
        <f t="shared" si="1933"/>
        <v>-40395.5992387963+1486.30476317292i</v>
      </c>
      <c r="K3680" s="12" t="str">
        <f t="shared" si="1934"/>
        <v>0.00625100941648418-0.16989333377845i</v>
      </c>
      <c r="L3680" s="12" t="str">
        <f t="shared" si="1935"/>
        <v>0.000340646785830571-0.00775930590268658i</v>
      </c>
      <c r="M3680" s="12" t="str">
        <f t="shared" si="1936"/>
        <v>0.00659165620231475-0.177652639681137i</v>
      </c>
      <c r="N3680" s="12" t="str">
        <f t="shared" si="1937"/>
        <v>-21.9911485751286i</v>
      </c>
      <c r="O3680" s="12" t="str">
        <f t="shared" si="1938"/>
        <v>-1+4.8880387584771E-14i</v>
      </c>
      <c r="P3680" s="12" t="str">
        <f t="shared" si="1939"/>
        <v>2-4.8880387584771E-14i</v>
      </c>
      <c r="Q3680" s="12" t="str">
        <f t="shared" si="1940"/>
        <v>-2+21.9911485751287i</v>
      </c>
      <c r="R3680" s="12" t="str">
        <f t="shared" si="1941"/>
        <v>-0.00820326685185306-0.09019963007024i</v>
      </c>
      <c r="S3680" s="12" t="str">
        <f t="shared" si="1942"/>
        <v>2.25199736369933i</v>
      </c>
      <c r="T3680" s="12" t="str">
        <f t="shared" si="1943"/>
        <v>0.203129329124835-0.0184737353240952i</v>
      </c>
      <c r="U3680" s="12" t="str">
        <f t="shared" si="1944"/>
        <v>0.001-0.000909456817667971i</v>
      </c>
      <c r="V3680" s="12" t="str">
        <f t="shared" si="1945"/>
        <v>0.0015-0.000276430643668077i</v>
      </c>
      <c r="W3680" s="12" t="str">
        <f t="shared" si="1946"/>
        <v>0.000661816048997416-0.000342310606381212i</v>
      </c>
      <c r="X3680" s="12" t="str">
        <f t="shared" si="1947"/>
        <v>0.000649824218616589-0.000325818424371832i</v>
      </c>
      <c r="Y3680" s="12" t="str">
        <f t="shared" si="1948"/>
        <v>0.00029+1.64933614313464i</v>
      </c>
      <c r="Z3680" s="12" t="str">
        <f t="shared" si="1949"/>
        <v>-0.0023683147981439-0.00473018046407572i</v>
      </c>
      <c r="AA3680" s="12" t="str">
        <f t="shared" si="1950"/>
        <v>0.0041474483627049-7.27708973213129i</v>
      </c>
      <c r="AB3680" s="12" t="str">
        <f t="shared" si="1951"/>
        <v>0.507048744047332-0.0461138937163952i</v>
      </c>
      <c r="AC3680" s="12" t="str">
        <f t="shared" si="1952"/>
        <v>0.995150036053883-0.0903825147605423i</v>
      </c>
      <c r="AD3680" s="12" t="str">
        <f t="shared" si="1953"/>
        <v>0.509525527828137-0.0000619958542534492i</v>
      </c>
      <c r="AE3680" s="12" t="str">
        <f t="shared" si="1954"/>
        <v>-0.0012070100991661-0.00241000087198147i</v>
      </c>
      <c r="AF3680" s="12" t="str">
        <f t="shared" si="1955"/>
        <v>-13.6727181217206-0.184380318844265i</v>
      </c>
      <c r="AG3680" s="12" t="str">
        <f t="shared" si="1956"/>
        <v>1.00000601673475-0.0134224649430683i</v>
      </c>
      <c r="AH3680" s="12" t="str">
        <f t="shared" si="1957"/>
        <v>0.0156105741350946+0.0333831430291887i</v>
      </c>
      <c r="AI3680" s="12">
        <f t="shared" si="1958"/>
        <v>-28.670604919026893</v>
      </c>
      <c r="AJ3680" s="12">
        <f t="shared" si="1959"/>
        <v>64.938341217654255</v>
      </c>
      <c r="AK3680" s="12"/>
      <c r="AL3680" s="12"/>
      <c r="AM3680" s="12"/>
      <c r="AN3680" s="12"/>
    </row>
    <row r="3681" spans="1:40" x14ac:dyDescent="0.35">
      <c r="A3681" s="12"/>
      <c r="B3681" s="12">
        <f t="shared" si="1960"/>
        <v>1751000</v>
      </c>
      <c r="C3681" s="29" t="str">
        <f t="shared" si="1927"/>
        <v>-2.2592310499693E-08+0.00126764263851245i</v>
      </c>
      <c r="D3681" s="28" t="str">
        <f t="shared" si="1928"/>
        <v>-5.39906120607156+0.00971859356192879i</v>
      </c>
      <c r="E3681" s="12" t="str">
        <f t="shared" si="1929"/>
        <v>4200</v>
      </c>
      <c r="F3681" s="12" t="str">
        <f t="shared" si="1930"/>
        <v>0.704225352112676</v>
      </c>
      <c r="G3681" s="12" t="str">
        <f t="shared" si="1926"/>
        <v>0.704225352112676</v>
      </c>
      <c r="H3681" s="12" t="str">
        <f t="shared" si="1931"/>
        <v>8.27366251089584+0.193993753670677i</v>
      </c>
      <c r="I3681" s="12" t="str">
        <f t="shared" si="1932"/>
        <v>6876.16092054466i</v>
      </c>
      <c r="J3681" s="12" t="str">
        <f t="shared" si="1933"/>
        <v>-40441.7799715098+1487.15408018045i</v>
      </c>
      <c r="K3681" s="12" t="str">
        <f t="shared" si="1934"/>
        <v>0.00624388081103506-0.169796564655609i</v>
      </c>
      <c r="L3681" s="12" t="str">
        <f t="shared" si="1935"/>
        <v>0.00034025855606305-0.00775489158001951i</v>
      </c>
      <c r="M3681" s="12" t="str">
        <f t="shared" si="1936"/>
        <v>0.00658413936709811-0.177551456235629i</v>
      </c>
      <c r="N3681" s="12" t="str">
        <f t="shared" si="1937"/>
        <v>-22.0037149457429i</v>
      </c>
      <c r="O3681" s="12" t="str">
        <f t="shared" si="1938"/>
        <v>-0.999921044203816+0.0125660398833403i</v>
      </c>
      <c r="P3681" s="12" t="str">
        <f t="shared" si="1939"/>
        <v>1.99992104420382-0.0125660398833403i</v>
      </c>
      <c r="Q3681" s="12" t="str">
        <f t="shared" si="1940"/>
        <v>-1.99992104420382+22.0162809856262i</v>
      </c>
      <c r="R3681" s="12" t="str">
        <f t="shared" si="1941"/>
        <v>-0.0087501512381744-0.0900434289468278i</v>
      </c>
      <c r="S3681" s="12" t="str">
        <f t="shared" si="1942"/>
        <v>2.25328421933574i</v>
      </c>
      <c r="T3681" s="12" t="str">
        <f t="shared" si="1943"/>
        <v>0.202893437500766-0.0197165777017795i</v>
      </c>
      <c r="U3681" s="12" t="str">
        <f t="shared" si="1944"/>
        <v>0.001-0.000908937424853768i</v>
      </c>
      <c r="V3681" s="12" t="str">
        <f t="shared" si="1945"/>
        <v>0.0015-0.000276272773511784i</v>
      </c>
      <c r="W3681" s="12" t="str">
        <f t="shared" si="1946"/>
        <v>0.000661758415949518-0.000342142434941936i</v>
      </c>
      <c r="X3681" s="12" t="str">
        <f t="shared" si="1947"/>
        <v>0.000649765355772021-0.000325659784436454i</v>
      </c>
      <c r="Y3681" s="12" t="str">
        <f t="shared" si="1948"/>
        <v>0.00029+1.65027862093072i</v>
      </c>
      <c r="Z3681" s="12" t="str">
        <f t="shared" si="1949"/>
        <v>-0.00236580992840189-0.00472704844267487i</v>
      </c>
      <c r="AA3681" s="12" t="str">
        <f t="shared" si="1950"/>
        <v>0.00414245128631183-7.27293225300858i</v>
      </c>
      <c r="AB3681" s="12" t="str">
        <f t="shared" si="1951"/>
        <v>0.506459914496076-0.0492162604172981i</v>
      </c>
      <c r="AC3681" s="12" t="str">
        <f t="shared" si="1952"/>
        <v>0.994596183953327-0.0902467420614653i</v>
      </c>
      <c r="AD3681" s="12" t="str">
        <f t="shared" si="1953"/>
        <v>0.50950672394512-0.00325251451295776i</v>
      </c>
      <c r="AE3681" s="12" t="str">
        <f t="shared" si="1954"/>
        <v>-0.00122077085976014-0.00240076813483012i</v>
      </c>
      <c r="AF3681" s="12" t="str">
        <f t="shared" si="1955"/>
        <v>-13.6727237169674-0.184275160108748i</v>
      </c>
      <c r="AG3681" s="12" t="str">
        <f t="shared" si="1956"/>
        <v>0.999922008146467-0.013414349319899i</v>
      </c>
      <c r="AH3681" s="12" t="str">
        <f t="shared" si="1957"/>
        <v>0.0158038704954494+0.0332645901681464i</v>
      </c>
      <c r="AI3681" s="12">
        <f t="shared" si="1958"/>
        <v>-28.676457490761194</v>
      </c>
      <c r="AJ3681" s="12">
        <f t="shared" si="1959"/>
        <v>64.587798775562632</v>
      </c>
      <c r="AK3681" s="12"/>
      <c r="AL3681" s="12"/>
      <c r="AM3681" s="12"/>
      <c r="AN3681" s="12"/>
    </row>
    <row r="3682" spans="1:40" x14ac:dyDescent="0.35">
      <c r="A3682" s="12"/>
      <c r="B3682" s="12">
        <f t="shared" si="1960"/>
        <v>1752000</v>
      </c>
      <c r="C3682" s="29" t="str">
        <f t="shared" si="1927"/>
        <v>-2.25665275511596E-08+0.00126691909819412i</v>
      </c>
      <c r="D3682" s="28" t="str">
        <f t="shared" si="1928"/>
        <v>-5.3990612058739+0.00971304641948826i</v>
      </c>
      <c r="E3682" s="12" t="str">
        <f t="shared" si="1929"/>
        <v>4200</v>
      </c>
      <c r="F3682" s="12" t="str">
        <f t="shared" si="1930"/>
        <v>0.704225352112676</v>
      </c>
      <c r="G3682" s="12" t="str">
        <f t="shared" si="1926"/>
        <v>0.704225352112676</v>
      </c>
      <c r="H3682" s="12" t="str">
        <f t="shared" si="1931"/>
        <v>8.27366809677027+0.193883167595442i</v>
      </c>
      <c r="I3682" s="12" t="str">
        <f t="shared" si="1932"/>
        <v>6880.08791136165i</v>
      </c>
      <c r="J3682" s="12" t="str">
        <f t="shared" si="1933"/>
        <v>-40487.9870856758+1488.00339718798i</v>
      </c>
      <c r="K3682" s="12" t="str">
        <f t="shared" si="1934"/>
        <v>0.00623676438746779-0.169699905560295i</v>
      </c>
      <c r="L3682" s="12" t="str">
        <f t="shared" si="1935"/>
        <v>0.000339870989181607-0.00775048226746496i</v>
      </c>
      <c r="M3682" s="12" t="str">
        <f t="shared" si="1936"/>
        <v>0.0065766353766494-0.17745038782776i</v>
      </c>
      <c r="N3682" s="12" t="str">
        <f t="shared" si="1937"/>
        <v>-22.0162813163573i</v>
      </c>
      <c r="O3682" s="12" t="str">
        <f t="shared" si="1938"/>
        <v>-0.999684189283299+0.025130095443367i</v>
      </c>
      <c r="P3682" s="12" t="str">
        <f t="shared" si="1939"/>
        <v>1.9996841892833-0.025130095443367i</v>
      </c>
      <c r="Q3682" s="12" t="str">
        <f t="shared" si="1940"/>
        <v>-1.9996841892833+22.0414114118007i</v>
      </c>
      <c r="R3682" s="12" t="str">
        <f t="shared" si="1941"/>
        <v>-0.00929446713566304-0.0898807319228044i</v>
      </c>
      <c r="S3682" s="12" t="str">
        <f t="shared" si="1942"/>
        <v>2.25457107497213i</v>
      </c>
      <c r="T3682" s="12" t="str">
        <f t="shared" si="1943"/>
        <v>0.202642498390479-0.020955036761345i</v>
      </c>
      <c r="U3682" s="12" t="str">
        <f t="shared" si="1944"/>
        <v>0.001-0.000908418624953744i</v>
      </c>
      <c r="V3682" s="12" t="str">
        <f t="shared" si="1945"/>
        <v>0.0015-0.000276115083572566i</v>
      </c>
      <c r="W3682" s="12" t="str">
        <f t="shared" si="1946"/>
        <v>0.000661700857435925-0.000341974420163826i</v>
      </c>
      <c r="X3682" s="12" t="str">
        <f t="shared" si="1947"/>
        <v>0.000649706569287462-0.000325501290366528i</v>
      </c>
      <c r="Y3682" s="12" t="str">
        <f t="shared" si="1948"/>
        <v>0.00029+1.6512210987268i</v>
      </c>
      <c r="Z3682" s="12" t="str">
        <f t="shared" si="1949"/>
        <v>-0.00236330897682304-0.0047239205559276i</v>
      </c>
      <c r="AA3682" s="12" t="str">
        <f t="shared" si="1950"/>
        <v>0.00413746325228306-7.26877952223789i</v>
      </c>
      <c r="AB3682" s="12" t="str">
        <f t="shared" si="1951"/>
        <v>0.505833523608795-0.0523076855375022i</v>
      </c>
      <c r="AC3682" s="12" t="str">
        <f t="shared" si="1952"/>
        <v>0.994044663561059-0.0901043635158396i</v>
      </c>
      <c r="AD3682" s="12" t="str">
        <f t="shared" si="1953"/>
        <v>0.509447961187354-0.00644256891569755i</v>
      </c>
      <c r="AE3682" s="12" t="str">
        <f t="shared" si="1954"/>
        <v>-0.00123441712363211-0.00239136591507608i</v>
      </c>
      <c r="AF3682" s="12" t="str">
        <f t="shared" si="1955"/>
        <v>-13.6727293026442-0.184170121175954i</v>
      </c>
      <c r="AG3682" s="12" t="str">
        <f t="shared" si="1956"/>
        <v>0.999838107117352-0.0134051914610162i</v>
      </c>
      <c r="AH3682" s="12" t="str">
        <f t="shared" si="1957"/>
        <v>0.0159957258749326+0.0331436330578549i</v>
      </c>
      <c r="AI3682" s="12">
        <f t="shared" si="1958"/>
        <v>-28.682647081089648</v>
      </c>
      <c r="AJ3682" s="12">
        <f t="shared" si="1959"/>
        <v>64.237190093697237</v>
      </c>
      <c r="AK3682" s="12"/>
      <c r="AL3682" s="12"/>
      <c r="AM3682" s="12"/>
      <c r="AN3682" s="12"/>
    </row>
    <row r="3683" spans="1:40" x14ac:dyDescent="0.35">
      <c r="A3683" s="12"/>
      <c r="B3683" s="12">
        <f t="shared" si="1960"/>
        <v>1753000</v>
      </c>
      <c r="C3683" s="29" t="str">
        <f t="shared" si="1927"/>
        <v>-2.25407887137395E-08+0.0012661963833639i</v>
      </c>
      <c r="D3683" s="28" t="str">
        <f t="shared" si="1928"/>
        <v>-5.39906120567657+0.0097075056057899i</v>
      </c>
      <c r="E3683" s="12" t="str">
        <f t="shared" si="1929"/>
        <v>4200</v>
      </c>
      <c r="F3683" s="12" t="str">
        <f t="shared" si="1930"/>
        <v>0.704225352112676</v>
      </c>
      <c r="G3683" s="12" t="str">
        <f t="shared" si="1926"/>
        <v>0.704225352112676</v>
      </c>
      <c r="H3683" s="12" t="str">
        <f t="shared" si="1931"/>
        <v>8.27367367309613+0.193772707447196i</v>
      </c>
      <c r="I3683" s="12" t="str">
        <f t="shared" si="1932"/>
        <v>6884.01490217863i</v>
      </c>
      <c r="J3683" s="12" t="str">
        <f t="shared" si="1933"/>
        <v>-40534.2205812944+1488.85271419551i</v>
      </c>
      <c r="K3683" s="12" t="str">
        <f t="shared" si="1934"/>
        <v>0.00622966011805376-0.169603356305212i</v>
      </c>
      <c r="L3683" s="12" t="str">
        <f t="shared" si="1935"/>
        <v>0.000339484083678934-0.00774607795651492i</v>
      </c>
      <c r="M3683" s="12" t="str">
        <f t="shared" si="1936"/>
        <v>0.00656914420173269-0.177349434261727i</v>
      </c>
      <c r="N3683" s="12" t="str">
        <f t="shared" si="1937"/>
        <v>-22.0288476869716i</v>
      </c>
      <c r="O3683" s="12" t="str">
        <f t="shared" si="1938"/>
        <v>-0.99928947264059+0.0376901826699029i</v>
      </c>
      <c r="P3683" s="12" t="str">
        <f t="shared" si="1939"/>
        <v>1.99928947264059-0.0376901826699029i</v>
      </c>
      <c r="Q3683" s="12" t="str">
        <f t="shared" si="1940"/>
        <v>-1.99928947264059+22.0665378696415i</v>
      </c>
      <c r="R3683" s="12" t="str">
        <f t="shared" si="1941"/>
        <v>-0.00983614282394544-0.0897115889921634i</v>
      </c>
      <c r="S3683" s="12" t="str">
        <f t="shared" si="1942"/>
        <v>2.25585793060854i</v>
      </c>
      <c r="T3683" s="12" t="str">
        <f t="shared" si="1943"/>
        <v>0.202376599495466-0.0221889407959956i</v>
      </c>
      <c r="U3683" s="12" t="str">
        <f t="shared" si="1944"/>
        <v>0.001-0.000907900416953198i</v>
      </c>
      <c r="V3683" s="12" t="str">
        <f t="shared" si="1945"/>
        <v>0.0015-0.000275957573542005i</v>
      </c>
      <c r="W3683" s="12" t="str">
        <f t="shared" si="1946"/>
        <v>0.000661643373340233-0.000341806561833907i</v>
      </c>
      <c r="X3683" s="12" t="str">
        <f t="shared" si="1947"/>
        <v>0.000649647859042647-0.000325342941966894i</v>
      </c>
      <c r="Y3683" s="12" t="str">
        <f t="shared" si="1948"/>
        <v>0.00029+1.65216357652287i</v>
      </c>
      <c r="Z3683" s="12" t="str">
        <f t="shared" si="1949"/>
        <v>-0.00236081193528659-0.0047207967958749i</v>
      </c>
      <c r="AA3683" s="12" t="str">
        <f t="shared" si="1950"/>
        <v>0.00413248423889945-7.26463153168825i</v>
      </c>
      <c r="AB3683" s="12" t="str">
        <f t="shared" si="1951"/>
        <v>0.505169790304792-0.0553877404647748i</v>
      </c>
      <c r="AC3683" s="12" t="str">
        <f t="shared" si="1952"/>
        <v>0.993495548762408-0.0899554265707914i</v>
      </c>
      <c r="AD3683" s="12" t="str">
        <f t="shared" si="1953"/>
        <v>0.509349247758251-0.00963166027375736i</v>
      </c>
      <c r="AE3683" s="12" t="str">
        <f t="shared" si="1954"/>
        <v>-0.00124794689429623-0.00238179575826753i</v>
      </c>
      <c r="AF3683" s="12" t="str">
        <f t="shared" si="1955"/>
        <v>-13.6727348787727-0.184065201841406i</v>
      </c>
      <c r="AG3683" s="12" t="str">
        <f t="shared" si="1956"/>
        <v>0.999754326581617-0.0133949933590978i</v>
      </c>
      <c r="AH3683" s="12" t="str">
        <f t="shared" si="1957"/>
        <v>0.0161861112355471+0.0330202905953396i</v>
      </c>
      <c r="AI3683" s="12">
        <f t="shared" si="1958"/>
        <v>-28.689173856037357</v>
      </c>
      <c r="AJ3683" s="12">
        <f t="shared" si="1959"/>
        <v>63.88651507770107</v>
      </c>
      <c r="AK3683" s="12"/>
      <c r="AL3683" s="12"/>
      <c r="AM3683" s="12"/>
      <c r="AN3683" s="12"/>
    </row>
    <row r="3684" spans="1:40" x14ac:dyDescent="0.35">
      <c r="A3684" s="12"/>
      <c r="B3684" s="12">
        <f t="shared" si="1960"/>
        <v>1754000</v>
      </c>
      <c r="C3684" s="29" t="str">
        <f t="shared" si="1927"/>
        <v>-2.25150938868655E-08+0.00126547449260986i</v>
      </c>
      <c r="D3684" s="28" t="str">
        <f t="shared" si="1928"/>
        <v>-5.39906120547957+0.00970197111000893i</v>
      </c>
      <c r="E3684" s="12" t="str">
        <f t="shared" si="1929"/>
        <v>4200</v>
      </c>
      <c r="F3684" s="12" t="str">
        <f t="shared" si="1930"/>
        <v>0.704225352112676</v>
      </c>
      <c r="G3684" s="12" t="str">
        <f t="shared" si="1926"/>
        <v>0.704225352112676</v>
      </c>
      <c r="H3684" s="12" t="str">
        <f t="shared" si="1931"/>
        <v>8.27367923989515+0.193662373011104i</v>
      </c>
      <c r="I3684" s="12" t="str">
        <f t="shared" si="1932"/>
        <v>6887.94189299562i</v>
      </c>
      <c r="J3684" s="12" t="str">
        <f t="shared" si="1933"/>
        <v>-40580.4804583656+1489.70203120303i</v>
      </c>
      <c r="K3684" s="12" t="str">
        <f t="shared" si="1934"/>
        <v>0.00622256797514321-0.169506916703489i</v>
      </c>
      <c r="L3684" s="12" t="str">
        <f t="shared" si="1935"/>
        <v>0.000339097838052001-0.00774167863868061i</v>
      </c>
      <c r="M3684" s="12" t="str">
        <f t="shared" si="1936"/>
        <v>0.00656166581319521-0.17724859534217i</v>
      </c>
      <c r="N3684" s="12" t="str">
        <f t="shared" si="1937"/>
        <v>-22.041414057586i</v>
      </c>
      <c r="O3684" s="12" t="str">
        <f t="shared" si="1938"/>
        <v>-0.998736956606017+0.0502443181797798i</v>
      </c>
      <c r="P3684" s="12" t="str">
        <f t="shared" si="1939"/>
        <v>1.99873695660602-0.0502443181797798i</v>
      </c>
      <c r="Q3684" s="12" t="str">
        <f t="shared" si="1940"/>
        <v>-1.99873695660602+22.0916583757658i</v>
      </c>
      <c r="R3684" s="12" t="str">
        <f t="shared" si="1941"/>
        <v>-0.0103751075579468-0.0895360507598209i</v>
      </c>
      <c r="S3684" s="12" t="str">
        <f t="shared" si="1942"/>
        <v>2.25714478624493i</v>
      </c>
      <c r="T3684" s="12" t="str">
        <f t="shared" si="1943"/>
        <v>0.202095830153491-0.02341811993115i</v>
      </c>
      <c r="U3684" s="12" t="str">
        <f t="shared" si="1944"/>
        <v>0.001-0.000907382799839768i</v>
      </c>
      <c r="V3684" s="12" t="str">
        <f t="shared" si="1945"/>
        <v>0.0015-0.000275800243112392i</v>
      </c>
      <c r="W3684" s="12" t="str">
        <f t="shared" si="1946"/>
        <v>0.000661585963546233-0.000341638859739589i</v>
      </c>
      <c r="X3684" s="12" t="str">
        <f t="shared" si="1947"/>
        <v>0.000649589224917526-0.00032518473904274i</v>
      </c>
      <c r="Y3684" s="12" t="str">
        <f t="shared" si="1948"/>
        <v>0.00029+1.65310605431895i</v>
      </c>
      <c r="Z3684" s="12" t="str">
        <f t="shared" si="1949"/>
        <v>-0.00235831879569281-0.00471767715457738i</v>
      </c>
      <c r="AA3684" s="12" t="str">
        <f t="shared" si="1950"/>
        <v>0.00412751422450635-7.26048827324712i</v>
      </c>
      <c r="AB3684" s="12" t="str">
        <f t="shared" si="1951"/>
        <v>0.504468937587812-0.0584560011604334i</v>
      </c>
      <c r="AC3684" s="12" t="str">
        <f t="shared" si="1952"/>
        <v>0.992948912486582-0.089799979325587i</v>
      </c>
      <c r="AD3684" s="12" t="str">
        <f t="shared" si="1953"/>
        <v>0.509210598047053-0.0128192899185136i</v>
      </c>
      <c r="AE3684" s="12" t="str">
        <f t="shared" si="1954"/>
        <v>-0.00126135819552681-0.002372059232913i</v>
      </c>
      <c r="AF3684" s="12" t="str">
        <f t="shared" si="1955"/>
        <v>-13.6727404453747-0.183960401901095i</v>
      </c>
      <c r="AG3684" s="12" t="str">
        <f t="shared" si="1956"/>
        <v>0.9996706794409-0.0133837571648777i</v>
      </c>
      <c r="AH3684" s="12" t="str">
        <f t="shared" si="1957"/>
        <v>0.0163749977717674+0.0328945820291624i</v>
      </c>
      <c r="AI3684" s="12">
        <f t="shared" si="1958"/>
        <v>-28.696038008852437</v>
      </c>
      <c r="AJ3684" s="12">
        <f t="shared" si="1959"/>
        <v>63.535773643202944</v>
      </c>
      <c r="AK3684" s="12"/>
      <c r="AL3684" s="12"/>
      <c r="AM3684" s="12"/>
      <c r="AN3684" s="12"/>
    </row>
    <row r="3685" spans="1:40" x14ac:dyDescent="0.35">
      <c r="A3685" s="12"/>
      <c r="B3685" s="12">
        <f t="shared" si="1960"/>
        <v>1755000</v>
      </c>
      <c r="C3685" s="29" t="str">
        <f t="shared" si="1927"/>
        <v>-2.24894429702581E-08+0.00126475342452336i</v>
      </c>
      <c r="D3685" s="28" t="str">
        <f t="shared" si="1928"/>
        <v>-5.39906120528291+0.00969644292134576i</v>
      </c>
      <c r="E3685" s="12" t="str">
        <f t="shared" si="1929"/>
        <v>4200</v>
      </c>
      <c r="F3685" s="12" t="str">
        <f t="shared" si="1930"/>
        <v>0.704225352112676</v>
      </c>
      <c r="G3685" s="12" t="str">
        <f t="shared" si="1926"/>
        <v>0.704225352112676</v>
      </c>
      <c r="H3685" s="12" t="str">
        <f t="shared" si="1931"/>
        <v>8.27368479718903+0.193552164072819i</v>
      </c>
      <c r="I3685" s="12" t="str">
        <f t="shared" si="1932"/>
        <v>6891.86888381261i</v>
      </c>
      <c r="J3685" s="12" t="str">
        <f t="shared" si="1933"/>
        <v>-40626.7667168893+1490.55134821056i</v>
      </c>
      <c r="K3685" s="12" t="str">
        <f t="shared" si="1934"/>
        <v>0.00621548793116505-0.169410586568677i</v>
      </c>
      <c r="L3685" s="12" t="str">
        <f t="shared" si="1935"/>
        <v>0.000338712250802042-0.00773728430549234i</v>
      </c>
      <c r="M3685" s="12" t="str">
        <f t="shared" si="1936"/>
        <v>0.00655420018196709-0.177147870874169i</v>
      </c>
      <c r="N3685" s="12" t="str">
        <f t="shared" si="1937"/>
        <v>-22.0539804282003i</v>
      </c>
      <c r="O3685" s="12" t="str">
        <f t="shared" si="1938"/>
        <v>-0.998026728428275+0.0627905195292661i</v>
      </c>
      <c r="P3685" s="12" t="str">
        <f t="shared" si="1939"/>
        <v>1.99802672842827-0.0627905195292661i</v>
      </c>
      <c r="Q3685" s="12" t="str">
        <f t="shared" si="1940"/>
        <v>-1.99802672842827+22.1167709477296i</v>
      </c>
      <c r="R3685" s="12" t="str">
        <f t="shared" si="1941"/>
        <v>-0.0109112915671621-0.0893541684229576i</v>
      </c>
      <c r="S3685" s="12" t="str">
        <f t="shared" si="1942"/>
        <v>2.25843164188133i</v>
      </c>
      <c r="T3685" s="12" t="str">
        <f t="shared" si="1943"/>
        <v>0.201800281300401-0.0246424061290718i</v>
      </c>
      <c r="U3685" s="12" t="str">
        <f t="shared" si="1944"/>
        <v>0.001-0.00090686577260339i</v>
      </c>
      <c r="V3685" s="12" t="str">
        <f t="shared" si="1945"/>
        <v>0.0015-0.000275643091976715i</v>
      </c>
      <c r="W3685" s="12" t="str">
        <f t="shared" si="1946"/>
        <v>0.000661528627937912-0.000341471313668681i</v>
      </c>
      <c r="X3685" s="12" t="str">
        <f t="shared" si="1947"/>
        <v>0.000649530666792246-0.000325026681399612i</v>
      </c>
      <c r="Y3685" s="12" t="str">
        <f t="shared" si="1948"/>
        <v>0.00029+1.65404853211503i</v>
      </c>
      <c r="Z3685" s="12" t="str">
        <f t="shared" si="1949"/>
        <v>-0.00235582954996303-0.00471456162411533i</v>
      </c>
      <c r="AA3685" s="12" t="str">
        <f t="shared" si="1950"/>
        <v>0.00412255318751379-7.25634973882063i</v>
      </c>
      <c r="AB3685" s="12" t="str">
        <f t="shared" si="1951"/>
        <v>0.503731192450714-0.0615120481709034i</v>
      </c>
      <c r="AC3685" s="12" t="str">
        <f t="shared" si="1952"/>
        <v>0.992404826706638-0.0896380705128652i</v>
      </c>
      <c r="AD3685" s="12" t="str">
        <f t="shared" si="1953"/>
        <v>0.509032032627579-0.0160049593769465i</v>
      </c>
      <c r="AE3685" s="12" t="str">
        <f t="shared" si="1954"/>
        <v>-0.00127464907161588-0.00236215793022524i</v>
      </c>
      <c r="AF3685" s="12" t="str">
        <f t="shared" si="1955"/>
        <v>-13.6727460024719-0.183855721151473i</v>
      </c>
      <c r="AG3685" s="12" t="str">
        <f t="shared" si="1956"/>
        <v>0.999587178562379-0.0133714851866632i</v>
      </c>
      <c r="AH3685" s="12" t="str">
        <f t="shared" si="1957"/>
        <v>0.016562356914925+0.0327665269568797i</v>
      </c>
      <c r="AI3685" s="12">
        <f t="shared" si="1958"/>
        <v>-28.703239760007342</v>
      </c>
      <c r="AJ3685" s="12">
        <f t="shared" si="1959"/>
        <v>63.184965715851312</v>
      </c>
      <c r="AK3685" s="12"/>
      <c r="AL3685" s="12"/>
      <c r="AM3685" s="12"/>
      <c r="AN3685" s="12"/>
    </row>
    <row r="3686" spans="1:40" x14ac:dyDescent="0.35">
      <c r="A3686" s="12"/>
      <c r="B3686" s="12">
        <f t="shared" si="1960"/>
        <v>1756000</v>
      </c>
      <c r="C3686" s="29" t="str">
        <f t="shared" si="1927"/>
        <v>-2.2463835863922E-08+0.00126403317769892i</v>
      </c>
      <c r="D3686" s="28" t="str">
        <f t="shared" si="1928"/>
        <v>-5.39906120508659+0.00969092102902506i</v>
      </c>
      <c r="E3686" s="12" t="str">
        <f t="shared" si="1929"/>
        <v>4200</v>
      </c>
      <c r="F3686" s="12" t="str">
        <f t="shared" si="1930"/>
        <v>0.704225352112676</v>
      </c>
      <c r="G3686" s="12" t="str">
        <f t="shared" si="1926"/>
        <v>0.704225352112676</v>
      </c>
      <c r="H3686" s="12" t="str">
        <f t="shared" si="1931"/>
        <v>8.2736903449994+0.193442080418483i</v>
      </c>
      <c r="I3686" s="12" t="str">
        <f t="shared" si="1932"/>
        <v>6895.7958746296i</v>
      </c>
      <c r="J3686" s="12" t="str">
        <f t="shared" si="1933"/>
        <v>-40673.0793568656+1491.40066521809i</v>
      </c>
      <c r="K3686" s="12" t="str">
        <f t="shared" si="1934"/>
        <v>0.0062084199586263-0.169314365714749i</v>
      </c>
      <c r="L3686" s="12" t="str">
        <f t="shared" si="1935"/>
        <v>0.000338327320434548-0.00773289494849968i</v>
      </c>
      <c r="M3686" s="12" t="str">
        <f t="shared" si="1936"/>
        <v>0.00654674727906085-0.177047260663249i</v>
      </c>
      <c r="N3686" s="12" t="str">
        <f t="shared" si="1937"/>
        <v>-22.0665467988147i</v>
      </c>
      <c r="O3686" s="12" t="str">
        <f t="shared" si="1938"/>
        <v>-0.997158900260615+0.0753268055279236i</v>
      </c>
      <c r="P3686" s="12" t="str">
        <f t="shared" si="1939"/>
        <v>1.99715890026062-0.0753268055279236i</v>
      </c>
      <c r="Q3686" s="12" t="str">
        <f t="shared" si="1940"/>
        <v>-1.99715890026062+22.1418736043426i</v>
      </c>
      <c r="R3686" s="12" t="str">
        <f t="shared" si="1941"/>
        <v>-0.0114446260546707-0.0891659937525868i</v>
      </c>
      <c r="S3686" s="12" t="str">
        <f t="shared" si="1942"/>
        <v>2.25971849751774i</v>
      </c>
      <c r="T3686" s="12" t="str">
        <f t="shared" si="1943"/>
        <v>0.201490045432272-0.0258616331929129i</v>
      </c>
      <c r="U3686" s="12" t="str">
        <f t="shared" si="1944"/>
        <v>0.001-0.000906349334236302i</v>
      </c>
      <c r="V3686" s="12" t="str">
        <f t="shared" si="1945"/>
        <v>0.0015-0.000275486119828664i</v>
      </c>
      <c r="W3686" s="12" t="str">
        <f t="shared" si="1946"/>
        <v>0.000661471366399452-0.000341303923409379i</v>
      </c>
      <c r="X3686" s="12" t="str">
        <f t="shared" si="1947"/>
        <v>0.000649472184547161-0.000324868768843409i</v>
      </c>
      <c r="Y3686" s="12" t="str">
        <f t="shared" si="1948"/>
        <v>0.00029+1.6549910099111i</v>
      </c>
      <c r="Z3686" s="12" t="str">
        <f t="shared" si="1949"/>
        <v>-0.00235334419003957-0.00471145019658857i</v>
      </c>
      <c r="AA3686" s="12" t="str">
        <f t="shared" si="1950"/>
        <v>0.00411760110639589-7.25221592033326i</v>
      </c>
      <c r="AB3686" s="12" t="str">
        <f t="shared" si="1951"/>
        <v>0.502956785780978-0.0645554666378113i</v>
      </c>
      <c r="AC3686" s="12" t="str">
        <f t="shared" si="1952"/>
        <v>0.991863362439735-0.0894697494800743i</v>
      </c>
      <c r="AD3686" s="12" t="str">
        <f t="shared" si="1953"/>
        <v>0.508813578255913-0.019188170447571i</v>
      </c>
      <c r="AE3686" s="12" t="str">
        <f t="shared" si="1954"/>
        <v>-0.00128781758762918-0.00235209346386047i</v>
      </c>
      <c r="AF3686" s="12" t="str">
        <f t="shared" si="1955"/>
        <v>-13.672751550086-0.183751159389458i</v>
      </c>
      <c r="AG3686" s="12" t="str">
        <f t="shared" si="1956"/>
        <v>0.999503836776866-0.0133581798898269i</v>
      </c>
      <c r="AH3686" s="12" t="str">
        <f t="shared" si="1957"/>
        <v>0.0167481603375954+0.0326361453224215i</v>
      </c>
      <c r="AI3686" s="12">
        <f t="shared" si="1958"/>
        <v>-28.71077935721074</v>
      </c>
      <c r="AJ3686" s="12">
        <f t="shared" si="1959"/>
        <v>62.834091231301784</v>
      </c>
      <c r="AK3686" s="12"/>
      <c r="AL3686" s="12"/>
      <c r="AM3686" s="12"/>
      <c r="AN3686" s="12"/>
    </row>
    <row r="3687" spans="1:40" x14ac:dyDescent="0.35">
      <c r="A3687" s="12"/>
      <c r="B3687" s="12">
        <f t="shared" si="1960"/>
        <v>1757000</v>
      </c>
      <c r="C3687" s="29" t="str">
        <f t="shared" si="1927"/>
        <v>-2.24382724681466E-08+0.00126331375073427i</v>
      </c>
      <c r="D3687" s="28" t="str">
        <f t="shared" si="1928"/>
        <v>-5.3990612048906+0.00968540542229607i</v>
      </c>
      <c r="E3687" s="12" t="str">
        <f t="shared" si="1929"/>
        <v>4200</v>
      </c>
      <c r="F3687" s="12" t="str">
        <f t="shared" si="1930"/>
        <v>0.704225352112676</v>
      </c>
      <c r="G3687" s="12" t="str">
        <f t="shared" si="1926"/>
        <v>0.704225352112676</v>
      </c>
      <c r="H3687" s="12" t="str">
        <f t="shared" si="1931"/>
        <v>8.27369588334782+0.19333212183472i</v>
      </c>
      <c r="I3687" s="12" t="str">
        <f t="shared" si="1932"/>
        <v>6899.72286544658i</v>
      </c>
      <c r="J3687" s="12" t="str">
        <f t="shared" si="1933"/>
        <v>-40719.4183782945+1492.24998222562i</v>
      </c>
      <c r="K3687" s="12" t="str">
        <f t="shared" si="1934"/>
        <v>0.00620136403011204-0.169218253956099i</v>
      </c>
      <c r="L3687" s="12" t="str">
        <f t="shared" si="1935"/>
        <v>0.000337943045459236-0.00772851055927112i</v>
      </c>
      <c r="M3687" s="12" t="str">
        <f t="shared" si="1936"/>
        <v>0.00653930707557128-0.17694676451537i</v>
      </c>
      <c r="N3687" s="12" t="str">
        <f t="shared" si="1937"/>
        <v>-22.0791131694291i</v>
      </c>
      <c r="O3687" s="12" t="str">
        <f t="shared" si="1938"/>
        <v>-0.99613360914317+0.0878511965507758i</v>
      </c>
      <c r="P3687" s="12" t="str">
        <f t="shared" si="1939"/>
        <v>1.99613360914317-0.0878511965507758i</v>
      </c>
      <c r="Q3687" s="12" t="str">
        <f t="shared" si="1940"/>
        <v>-1.99613360914317+22.1669643659799i</v>
      </c>
      <c r="R3687" s="12" t="str">
        <f t="shared" si="1941"/>
        <v>-0.01197504319577-0.0889715790753909i</v>
      </c>
      <c r="S3687" s="12" t="str">
        <f t="shared" si="1942"/>
        <v>2.26100535315413i</v>
      </c>
      <c r="T3687" s="12" t="str">
        <f t="shared" si="1943"/>
        <v>0.201165216568035-0.0270756367698879i</v>
      </c>
      <c r="U3687" s="12" t="str">
        <f t="shared" si="1944"/>
        <v>0.001-0.000905833483733044i</v>
      </c>
      <c r="V3687" s="12" t="str">
        <f t="shared" si="1945"/>
        <v>0.0015-0.000275329326362627i</v>
      </c>
      <c r="W3687" s="12" t="str">
        <f t="shared" si="1946"/>
        <v>0.000661414178815228-0.00034113668875027i</v>
      </c>
      <c r="X3687" s="12" t="str">
        <f t="shared" si="1947"/>
        <v>0.000649413778062842-0.000324711001180382i</v>
      </c>
      <c r="Y3687" s="12" t="str">
        <f t="shared" si="1948"/>
        <v>0.00029+1.65593348770718i</v>
      </c>
      <c r="Z3687" s="12" t="str">
        <f t="shared" si="1949"/>
        <v>-0.00235086270788557-0.00470834286411643i</v>
      </c>
      <c r="AA3687" s="12" t="str">
        <f t="shared" si="1950"/>
        <v>0.00411265795969082-7.24808680972787i</v>
      </c>
      <c r="AB3687" s="12" t="str">
        <f t="shared" si="1951"/>
        <v>0.502145952267416-0.0675858463059086i</v>
      </c>
      <c r="AC3687" s="12" t="str">
        <f t="shared" si="1952"/>
        <v>0.991324589747768-0.0892950661711654i</v>
      </c>
      <c r="AD3687" s="12" t="str">
        <f t="shared" si="1953"/>
        <v>0.508555267867261-0.0223684252759722i</v>
      </c>
      <c r="AE3687" s="12" t="str">
        <f t="shared" si="1954"/>
        <v>-0.00130086182965755-0.00234186746965623i</v>
      </c>
      <c r="AF3687" s="12" t="str">
        <f t="shared" si="1955"/>
        <v>-13.6727570882384-0.183646716412424i</v>
      </c>
      <c r="AG3687" s="12" t="str">
        <f t="shared" si="1956"/>
        <v>0.999420666876937-0.0133438438962774i</v>
      </c>
      <c r="AH3687" s="12" t="str">
        <f t="shared" si="1957"/>
        <v>0.0169323799579415+0.0325034574134249i</v>
      </c>
      <c r="AI3687" s="12">
        <f t="shared" si="1958"/>
        <v>-28.718657075427313</v>
      </c>
      <c r="AJ3687" s="12">
        <f t="shared" si="1959"/>
        <v>62.48315013524315</v>
      </c>
      <c r="AK3687" s="12"/>
      <c r="AL3687" s="12"/>
      <c r="AM3687" s="12"/>
      <c r="AN3687" s="12"/>
    </row>
    <row r="3688" spans="1:40" x14ac:dyDescent="0.35">
      <c r="A3688" s="12"/>
      <c r="B3688" s="12">
        <f t="shared" si="1960"/>
        <v>1758000</v>
      </c>
      <c r="C3688" s="29" t="str">
        <f t="shared" si="1927"/>
        <v>-2.24127526835053E-08+0.00126259514223032i</v>
      </c>
      <c r="D3688" s="28" t="str">
        <f t="shared" si="1928"/>
        <v>-5.39906120469496+0.00967989609043246i</v>
      </c>
      <c r="E3688" s="12" t="str">
        <f t="shared" si="1929"/>
        <v>4200</v>
      </c>
      <c r="F3688" s="12" t="str">
        <f t="shared" si="1930"/>
        <v>0.704225352112676</v>
      </c>
      <c r="G3688" s="12" t="str">
        <f t="shared" si="1926"/>
        <v>0.704225352112676</v>
      </c>
      <c r="H3688" s="12" t="str">
        <f t="shared" si="1931"/>
        <v>8.27370141225581+0.193222288108642i</v>
      </c>
      <c r="I3688" s="12" t="str">
        <f t="shared" si="1932"/>
        <v>6903.64985626357i</v>
      </c>
      <c r="J3688" s="12" t="str">
        <f t="shared" si="1933"/>
        <v>-40765.7837811759+1493.09929923314i</v>
      </c>
      <c r="K3688" s="12" t="str">
        <f t="shared" si="1934"/>
        <v>0.00619432011828514-0.169122251107541i</v>
      </c>
      <c r="L3688" s="12" t="str">
        <f t="shared" si="1935"/>
        <v>0.000337559424390048-0.00772413112939419i</v>
      </c>
      <c r="M3688" s="12" t="str">
        <f t="shared" si="1936"/>
        <v>0.00653187954267519-0.176846382236935i</v>
      </c>
      <c r="N3688" s="12" t="str">
        <f t="shared" si="1937"/>
        <v>-22.0916795400434i</v>
      </c>
      <c r="O3688" s="12" t="str">
        <f t="shared" si="1938"/>
        <v>-0.994951016981303+0.10036171485119i</v>
      </c>
      <c r="P3688" s="12" t="str">
        <f t="shared" si="1939"/>
        <v>1.9949510169813-0.10036171485119i</v>
      </c>
      <c r="Q3688" s="12" t="str">
        <f t="shared" si="1940"/>
        <v>-1.9949510169813+22.1920412548946i</v>
      </c>
      <c r="R3688" s="12" t="str">
        <f t="shared" si="1941"/>
        <v>-0.0125024761363448-0.0887709772558131i</v>
      </c>
      <c r="S3688" s="12" t="str">
        <f t="shared" si="1942"/>
        <v>2.26229220879052i</v>
      </c>
      <c r="T3688" s="12" t="str">
        <f t="shared" si="1943"/>
        <v>0.200825890212546-0.0282842543538422i</v>
      </c>
      <c r="U3688" s="12" t="str">
        <f t="shared" si="1944"/>
        <v>0.001-0.000905318220090418i</v>
      </c>
      <c r="V3688" s="12" t="str">
        <f t="shared" si="1945"/>
        <v>0.0015-0.000275172711273683i</v>
      </c>
      <c r="W3688" s="12" t="str">
        <f t="shared" si="1946"/>
        <v>0.000661357065069814-0.000340969609480327i</v>
      </c>
      <c r="X3688" s="12" t="str">
        <f t="shared" si="1947"/>
        <v>0.00064935544722005-0.000324553378217129i</v>
      </c>
      <c r="Y3688" s="12" t="str">
        <f t="shared" si="1948"/>
        <v>0.00029+1.65687596550326i</v>
      </c>
      <c r="Z3688" s="12" t="str">
        <f t="shared" si="1949"/>
        <v>-0.00234838509548503-0.00470523961883766i</v>
      </c>
      <c r="AA3688" s="12" t="str">
        <f t="shared" si="1950"/>
        <v>0.0041077237260005-7.24396239896571i</v>
      </c>
      <c r="AB3688" s="12" t="str">
        <f t="shared" si="1951"/>
        <v>0.501298930307987-0.070602781529482i</v>
      </c>
      <c r="AC3688" s="12" t="str">
        <f t="shared" si="1952"/>
        <v>0.99078857773829-0.0891140711085413i</v>
      </c>
      <c r="AD3688" s="12" t="str">
        <f t="shared" si="1953"/>
        <v>0.50825714057194-0.025545226430553i</v>
      </c>
      <c r="AE3688" s="12" t="str">
        <f t="shared" si="1954"/>
        <v>-0.0013137799050662-0.00233148160536593i</v>
      </c>
      <c r="AF3688" s="12" t="str">
        <f t="shared" si="1955"/>
        <v>-13.6727626169508-0.18354239201821i</v>
      </c>
      <c r="AG3688" s="12" t="str">
        <f t="shared" si="1956"/>
        <v>0.999337681615049-0.0133284799839108i</v>
      </c>
      <c r="AH3688" s="12" t="str">
        <f t="shared" si="1957"/>
        <v>0.0171149879440509+0.0323684838585066i</v>
      </c>
      <c r="AI3688" s="12">
        <f t="shared" si="1958"/>
        <v>-28.726873216904988</v>
      </c>
      <c r="AJ3688" s="12">
        <f t="shared" si="1959"/>
        <v>62.132142383397877</v>
      </c>
      <c r="AK3688" s="12"/>
      <c r="AL3688" s="12"/>
      <c r="AM3688" s="12"/>
      <c r="AN3688" s="12"/>
    </row>
    <row r="3689" spans="1:40" x14ac:dyDescent="0.35">
      <c r="A3689" s="12"/>
      <c r="B3689" s="12">
        <f t="shared" si="1960"/>
        <v>1759000</v>
      </c>
      <c r="C3689" s="29" t="str">
        <f t="shared" si="1927"/>
        <v>-2.23872764108531E-08+0.00126187735079118i</v>
      </c>
      <c r="D3689" s="28" t="str">
        <f t="shared" si="1928"/>
        <v>-5.39906120449963+0.00967439302273238i</v>
      </c>
      <c r="E3689" s="12" t="str">
        <f t="shared" si="1929"/>
        <v>4200</v>
      </c>
      <c r="F3689" s="12" t="str">
        <f t="shared" si="1930"/>
        <v>0.704225352112676</v>
      </c>
      <c r="G3689" s="12" t="str">
        <f t="shared" si="1926"/>
        <v>0.704225352112676</v>
      </c>
      <c r="H3689" s="12" t="str">
        <f t="shared" si="1931"/>
        <v>8.27370693174473+0.193112579027839i</v>
      </c>
      <c r="I3689" s="12" t="str">
        <f t="shared" si="1932"/>
        <v>6907.57684708056i</v>
      </c>
      <c r="J3689" s="12" t="str">
        <f t="shared" si="1933"/>
        <v>-40812.1755655099+1493.94861624067i</v>
      </c>
      <c r="K3689" s="12" t="str">
        <f t="shared" si="1934"/>
        <v>0.00618728819588596-0.169026356984306i</v>
      </c>
      <c r="L3689" s="12" t="str">
        <f t="shared" si="1935"/>
        <v>0.000337176455745132-0.00771975665047533i</v>
      </c>
      <c r="M3689" s="12" t="str">
        <f t="shared" si="1936"/>
        <v>0.00652446465163109-0.176746113634781i</v>
      </c>
      <c r="N3689" s="12" t="str">
        <f t="shared" si="1937"/>
        <v>-22.1042459106578i</v>
      </c>
      <c r="O3689" s="12" t="str">
        <f t="shared" si="1938"/>
        <v>-0.993611310520007+0.112856384873495i</v>
      </c>
      <c r="P3689" s="12" t="str">
        <f t="shared" si="1939"/>
        <v>1.99361131052001-0.112856384873495i</v>
      </c>
      <c r="Q3689" s="12" t="str">
        <f t="shared" si="1940"/>
        <v>-1.99361131052001+22.2171022955313i</v>
      </c>
      <c r="R3689" s="12" t="str">
        <f t="shared" si="1941"/>
        <v>-0.01302685899094-0.0885642416783979i</v>
      </c>
      <c r="S3689" s="12" t="str">
        <f t="shared" si="1942"/>
        <v>2.26357906442693i</v>
      </c>
      <c r="T3689" s="12" t="str">
        <f t="shared" si="1943"/>
        <v>0.200472163320068-0.0294873252871335i</v>
      </c>
      <c r="U3689" s="12" t="str">
        <f t="shared" si="1944"/>
        <v>0.001-0.000904803542307534i</v>
      </c>
      <c r="V3689" s="12" t="str">
        <f t="shared" si="1945"/>
        <v>0.0015-0.000275016274257609i</v>
      </c>
      <c r="W3689" s="12" t="str">
        <f t="shared" si="1946"/>
        <v>0.000661300025047978-0.000340802685388913i</v>
      </c>
      <c r="X3689" s="12" t="str">
        <f t="shared" si="1947"/>
        <v>0.000649297191899767-0.0003243958997606i</v>
      </c>
      <c r="Y3689" s="12" t="str">
        <f t="shared" si="1948"/>
        <v>0.00029+1.65781844329933i</v>
      </c>
      <c r="Z3689" s="12" t="str">
        <f t="shared" si="1949"/>
        <v>-0.00234591134484268-0.00470214045291049i</v>
      </c>
      <c r="AA3689" s="12" t="str">
        <f t="shared" si="1950"/>
        <v>0.00410279838399049-7.23984268002633i</v>
      </c>
      <c r="AB3689" s="12" t="str">
        <f t="shared" si="1951"/>
        <v>0.500415961918639-0.0736058712770502i</v>
      </c>
      <c r="AC3689" s="12" t="str">
        <f t="shared" si="1952"/>
        <v>0.99025539456573-0.0889268153752296i</v>
      </c>
      <c r="AD3689" s="12" t="str">
        <f t="shared" si="1953"/>
        <v>0.507919241650373-0.028718076978265i</v>
      </c>
      <c r="AE3689" s="12" t="str">
        <f t="shared" si="1954"/>
        <v>-0.0013265699427408-0.00232093755039046i</v>
      </c>
      <c r="AF3689" s="12" t="str">
        <f t="shared" si="1955"/>
        <v>-13.6727681362444-0.183438186005107i</v>
      </c>
      <c r="AG3689" s="12" t="str">
        <f t="shared" si="1956"/>
        <v>0.999254893701671-0.0133120910860362i</v>
      </c>
      <c r="AH3689" s="12" t="str">
        <f t="shared" si="1957"/>
        <v>0.0172959567182483+0.0322312456244683i</v>
      </c>
      <c r="AI3689" s="12">
        <f t="shared" si="1958"/>
        <v>-28.735428111212574</v>
      </c>
      <c r="AJ3689" s="12">
        <f t="shared" si="1959"/>
        <v>61.781067941517534</v>
      </c>
      <c r="AK3689" s="12"/>
      <c r="AL3689" s="12"/>
      <c r="AM3689" s="12"/>
      <c r="AN3689" s="12"/>
    </row>
    <row r="3690" spans="1:40" x14ac:dyDescent="0.35">
      <c r="A3690" s="12"/>
      <c r="B3690" s="12">
        <f t="shared" si="1960"/>
        <v>1760000</v>
      </c>
      <c r="C3690" s="29" t="str">
        <f t="shared" si="1927"/>
        <v>-2.2361843551328E-08+0.00126116037502414i</v>
      </c>
      <c r="D3690" s="28" t="str">
        <f t="shared" si="1928"/>
        <v>-5.39906120430466+0.00966889620851841i</v>
      </c>
      <c r="E3690" s="12" t="str">
        <f t="shared" si="1929"/>
        <v>4200</v>
      </c>
      <c r="F3690" s="12" t="str">
        <f t="shared" si="1930"/>
        <v>0.704225352112676</v>
      </c>
      <c r="G3690" s="12" t="str">
        <f t="shared" si="1926"/>
        <v>0.704225352112676</v>
      </c>
      <c r="H3690" s="12" t="str">
        <f t="shared" si="1931"/>
        <v>8.27371244183607+0.193002994380386i</v>
      </c>
      <c r="I3690" s="12" t="str">
        <f t="shared" si="1932"/>
        <v>6911.50383789754i</v>
      </c>
      <c r="J3690" s="12" t="str">
        <f t="shared" si="1933"/>
        <v>-40858.5937312964+1494.7979332482i</v>
      </c>
      <c r="K3690" s="12" t="str">
        <f t="shared" si="1934"/>
        <v>0.00618026823573205-0.168930571402043i</v>
      </c>
      <c r="L3690" s="12" t="str">
        <f t="shared" si="1935"/>
        <v>0.000336794138046834-0.00771538711413998i</v>
      </c>
      <c r="M3690" s="12" t="str">
        <f t="shared" si="1936"/>
        <v>0.00651706237377888-0.176645958516183i</v>
      </c>
      <c r="N3690" s="12" t="str">
        <f t="shared" si="1937"/>
        <v>-22.1168122812721i</v>
      </c>
      <c r="O3690" s="12" t="str">
        <f t="shared" si="1938"/>
        <v>-0.992114701314483+0.12533323356426i</v>
      </c>
      <c r="P3690" s="12" t="str">
        <f t="shared" si="1939"/>
        <v>1.99211470131448-0.12533323356426i</v>
      </c>
      <c r="Q3690" s="12" t="str">
        <f t="shared" si="1940"/>
        <v>-1.99211470131448+22.2421455148364i</v>
      </c>
      <c r="R3690" s="12" t="str">
        <f t="shared" si="1941"/>
        <v>-0.013548126840505-0.0883514262304156i</v>
      </c>
      <c r="S3690" s="12" t="str">
        <f t="shared" si="1942"/>
        <v>2.26486592006333i</v>
      </c>
      <c r="T3690" s="12" t="str">
        <f t="shared" si="1943"/>
        <v>0.200104134258258-0.030684690761755i</v>
      </c>
      <c r="U3690" s="12" t="str">
        <f t="shared" si="1944"/>
        <v>0.001-0.000904289449385767i</v>
      </c>
      <c r="V3690" s="12" t="str">
        <f t="shared" si="1945"/>
        <v>0.0015-0.000274860015010872i</v>
      </c>
      <c r="W3690" s="12" t="str">
        <f t="shared" si="1946"/>
        <v>0.000661243058634683-0.000340635916265775i</v>
      </c>
      <c r="X3690" s="12" t="str">
        <f t="shared" si="1947"/>
        <v>0.000649239011983175-0.000324238565618095i</v>
      </c>
      <c r="Y3690" s="12" t="str">
        <f t="shared" si="1948"/>
        <v>0.00029+1.65876092109541i</v>
      </c>
      <c r="Z3690" s="12" t="str">
        <f t="shared" si="1949"/>
        <v>-0.00234344144798398-0.00469904535851242i</v>
      </c>
      <c r="AA3690" s="12" t="str">
        <f t="shared" si="1950"/>
        <v>0.0040978819123896-7.23572764490747i</v>
      </c>
      <c r="AB3690" s="12" t="str">
        <f t="shared" si="1951"/>
        <v>0.499497292643416-0.0765947191341677i</v>
      </c>
      <c r="AC3690" s="12" t="str">
        <f t="shared" si="1952"/>
        <v>0.989725107432958-0.088733350597334i</v>
      </c>
      <c r="AD3690" s="12" t="str">
        <f t="shared" si="1953"/>
        <v>0.50754162254724-0.0318864805600392i</v>
      </c>
      <c r="AE3690" s="12" t="str">
        <f t="shared" si="1954"/>
        <v>-0.00133923009332919-0.00231023700550774i</v>
      </c>
      <c r="AF3690" s="12" t="str">
        <f t="shared" si="1955"/>
        <v>-13.6727736461407-0.183334098171868i</v>
      </c>
      <c r="AG3690" s="12" t="str">
        <f t="shared" si="1956"/>
        <v>0.999172315803427-0.0132946802907823i</v>
      </c>
      <c r="AH3690" s="12" t="str">
        <f t="shared" si="1957"/>
        <v>0.0174752589613691+0.0320917640134545i</v>
      </c>
      <c r="AI3690" s="12">
        <f t="shared" si="1958"/>
        <v>-28.744322115285247</v>
      </c>
      <c r="AJ3690" s="12">
        <f t="shared" si="1959"/>
        <v>61.429926785405094</v>
      </c>
      <c r="AK3690" s="12"/>
      <c r="AL3690" s="12"/>
      <c r="AM3690" s="12"/>
      <c r="AN3690" s="12"/>
    </row>
    <row r="3691" spans="1:40" x14ac:dyDescent="0.35">
      <c r="A3691" s="12"/>
      <c r="B3691" s="12">
        <f t="shared" si="1960"/>
        <v>1761000</v>
      </c>
      <c r="C3691" s="29" t="str">
        <f t="shared" si="1927"/>
        <v>-2.23364540063476E-08+0.00126044421353963i</v>
      </c>
      <c r="D3691" s="28" t="str">
        <f t="shared" si="1928"/>
        <v>-5.39906120411+0.00966340563713717i</v>
      </c>
      <c r="E3691" s="12" t="str">
        <f t="shared" si="1929"/>
        <v>4200</v>
      </c>
      <c r="F3691" s="12" t="str">
        <f t="shared" si="1930"/>
        <v>0.704225352112676</v>
      </c>
      <c r="G3691" s="12" t="str">
        <f t="shared" si="1926"/>
        <v>0.704225352112676</v>
      </c>
      <c r="H3691" s="12" t="str">
        <f t="shared" si="1931"/>
        <v>8.27371794255106+0.192893533954835i</v>
      </c>
      <c r="I3691" s="12" t="str">
        <f t="shared" si="1932"/>
        <v>6915.43082871453i</v>
      </c>
      <c r="J3691" s="12" t="str">
        <f t="shared" si="1933"/>
        <v>-40905.0382785356+1495.64725025573i</v>
      </c>
      <c r="K3691" s="12" t="str">
        <f t="shared" si="1934"/>
        <v>0.00617326021071787-0.168834894176818i</v>
      </c>
      <c r="L3691" s="12" t="str">
        <f t="shared" si="1935"/>
        <v>0.000336412469821671-0.00771102251203232i</v>
      </c>
      <c r="M3691" s="12" t="str">
        <f t="shared" si="1936"/>
        <v>0.00650967268053954-0.17654591668885i</v>
      </c>
      <c r="N3691" s="12" t="str">
        <f t="shared" si="1937"/>
        <v>-22.1293786518865i</v>
      </c>
      <c r="O3691" s="12" t="str">
        <f t="shared" si="1938"/>
        <v>-0.990461425696652+0.137790290684636i</v>
      </c>
      <c r="P3691" s="12" t="str">
        <f t="shared" si="1939"/>
        <v>1.99046142569665-0.137790290684636i</v>
      </c>
      <c r="Q3691" s="12" t="str">
        <f t="shared" si="1940"/>
        <v>-1.99046142569665+22.2671689425711i</v>
      </c>
      <c r="R3691" s="12" t="str">
        <f t="shared" si="1941"/>
        <v>-0.0140662157299217-0.0881325852847333i</v>
      </c>
      <c r="S3691" s="12" t="str">
        <f t="shared" si="1942"/>
        <v>2.26615277569974i</v>
      </c>
      <c r="T3691" s="12" t="str">
        <f t="shared" si="1943"/>
        <v>0.199721902772592-0.0318761938199534i</v>
      </c>
      <c r="U3691" s="12" t="str">
        <f t="shared" si="1944"/>
        <v>0.001-0.00090377594032876i</v>
      </c>
      <c r="V3691" s="12" t="str">
        <f t="shared" si="1945"/>
        <v>0.0015-0.000274703933230627i</v>
      </c>
      <c r="W3691" s="12" t="str">
        <f t="shared" si="1946"/>
        <v>0.000661186165715078-0.000340469301901059i</v>
      </c>
      <c r="X3691" s="12" t="str">
        <f t="shared" si="1947"/>
        <v>0.000649180907351652-0.000324081375597272i</v>
      </c>
      <c r="Y3691" s="12" t="str">
        <f t="shared" si="1948"/>
        <v>0.00029+1.65970339889149i</v>
      </c>
      <c r="Z3691" s="12" t="str">
        <f t="shared" si="1949"/>
        <v>-0.00234097539695506-0.00469595432784018i</v>
      </c>
      <c r="AA3691" s="12" t="str">
        <f t="shared" si="1950"/>
        <v>0.00409297428998975-7.2316172856251i</v>
      </c>
      <c r="AB3691" s="12" t="str">
        <f t="shared" si="1951"/>
        <v>0.498543171465655-0.0795689333049671i</v>
      </c>
      <c r="AC3691" s="12" t="str">
        <f t="shared" si="1952"/>
        <v>0.98919778259308-0.0885337289267256i</v>
      </c>
      <c r="AD3691" s="12" t="str">
        <f t="shared" si="1953"/>
        <v>0.507124340864712-0.0350499414665276i</v>
      </c>
      <c r="AE3691" s="12" t="str">
        <f t="shared" si="1954"/>
        <v>-0.00135175852948162-0.00229938169259889i</v>
      </c>
      <c r="AF3691" s="12" t="str">
        <f t="shared" si="1955"/>
        <v>-13.6727791466611-0.183230128317698i</v>
      </c>
      <c r="AG3691" s="12" t="str">
        <f t="shared" si="1956"/>
        <v>0.999089960541237-0.0132762508404813i</v>
      </c>
      <c r="AH3691" s="12" t="str">
        <f t="shared" si="1957"/>
        <v>0.0176528676170318+0.0319500606600399i</v>
      </c>
      <c r="AI3691" s="12">
        <f t="shared" si="1958"/>
        <v>-28.753555613478568</v>
      </c>
      <c r="AJ3691" s="12">
        <f t="shared" si="1959"/>
        <v>61.078718900894245</v>
      </c>
      <c r="AK3691" s="12"/>
      <c r="AL3691" s="12"/>
      <c r="AM3691" s="12"/>
      <c r="AN3691" s="12"/>
    </row>
    <row r="3692" spans="1:40" x14ac:dyDescent="0.35">
      <c r="A3692" s="12"/>
      <c r="B3692" s="12">
        <f t="shared" si="1960"/>
        <v>1762000</v>
      </c>
      <c r="C3692" s="29" t="str">
        <f t="shared" si="1927"/>
        <v>-2.23111076776093E-08+0.00125972886495124i</v>
      </c>
      <c r="D3692" s="28" t="str">
        <f t="shared" si="1928"/>
        <v>-5.39906120391568+0.00965792129795951i</v>
      </c>
      <c r="E3692" s="12" t="str">
        <f t="shared" si="1929"/>
        <v>4200</v>
      </c>
      <c r="F3692" s="12" t="str">
        <f t="shared" si="1930"/>
        <v>0.704225352112676</v>
      </c>
      <c r="G3692" s="12" t="str">
        <f t="shared" si="1926"/>
        <v>0.704225352112676</v>
      </c>
      <c r="H3692" s="12" t="str">
        <f t="shared" si="1931"/>
        <v>8.27372343391099+0.192784197540219i</v>
      </c>
      <c r="I3692" s="12" t="str">
        <f t="shared" si="1932"/>
        <v>6919.35781953152i</v>
      </c>
      <c r="J3692" s="12" t="str">
        <f t="shared" si="1933"/>
        <v>-40951.5092072272+1496.49656726325i</v>
      </c>
      <c r="K3692" s="12" t="str">
        <f t="shared" si="1934"/>
        <v>0.00616626409381467-0.168739325125111i</v>
      </c>
      <c r="L3692" s="12" t="str">
        <f t="shared" si="1935"/>
        <v>0.000336031449600327-0.00770666283581534i</v>
      </c>
      <c r="M3692" s="12" t="str">
        <f t="shared" si="1936"/>
        <v>0.006502295543415-0.176445987960926i</v>
      </c>
      <c r="N3692" s="12" t="str">
        <f t="shared" si="1937"/>
        <v>-22.1419450225009i</v>
      </c>
      <c r="O3692" s="12" t="str">
        <f t="shared" si="1938"/>
        <v>-0.988651744737909+0.150225589120793i</v>
      </c>
      <c r="P3692" s="12" t="str">
        <f t="shared" si="1939"/>
        <v>1.98865174473791-0.150225589120793i</v>
      </c>
      <c r="Q3692" s="12" t="str">
        <f t="shared" si="1940"/>
        <v>-1.98865174473791+22.2921706116217i</v>
      </c>
      <c r="R3692" s="12" t="str">
        <f t="shared" si="1941"/>
        <v>-0.0145810626652033-0.0879077736829711i</v>
      </c>
      <c r="S3692" s="12" t="str">
        <f t="shared" si="1942"/>
        <v>2.26743963133613i</v>
      </c>
      <c r="T3692" s="12" t="str">
        <f t="shared" si="1943"/>
        <v>0.199325569951296-0.0330616793540776i</v>
      </c>
      <c r="U3692" s="12" t="str">
        <f t="shared" si="1944"/>
        <v>0.001-0.000903263014142428i</v>
      </c>
      <c r="V3692" s="12" t="str">
        <f t="shared" si="1945"/>
        <v>0.0015-0.000274548028614719i</v>
      </c>
      <c r="W3692" s="12" t="str">
        <f t="shared" si="1946"/>
        <v>0.000661129346174518-0.000340302842085279i</v>
      </c>
      <c r="X3692" s="12" t="str">
        <f t="shared" si="1947"/>
        <v>0.000649122877886791-0.000323924329506122i</v>
      </c>
      <c r="Y3692" s="12" t="str">
        <f t="shared" si="1948"/>
        <v>0.00029+1.66064587668756i</v>
      </c>
      <c r="Z3692" s="12" t="str">
        <f t="shared" si="1949"/>
        <v>-0.00233851318382254-0.00469286735310983i</v>
      </c>
      <c r="AA3692" s="12" t="str">
        <f t="shared" si="1950"/>
        <v>0.00408807549564584-7.22751159421336i</v>
      </c>
      <c r="AB3692" s="12" t="str">
        <f t="shared" si="1951"/>
        <v>0.49755385072045-0.0825281266117817i</v>
      </c>
      <c r="AC3692" s="12" t="str">
        <f t="shared" si="1952"/>
        <v>0.988673485351568-0.0883280030240071i</v>
      </c>
      <c r="AD3692" s="12" t="str">
        <f t="shared" si="1953"/>
        <v>0.50666746035479-0.0382079647134111i</v>
      </c>
      <c r="AE3692" s="12" t="str">
        <f t="shared" si="1954"/>
        <v>-0.0013641534460859-0.00228837335437272i</v>
      </c>
      <c r="AF3692" s="12" t="str">
        <f t="shared" si="1955"/>
        <v>-13.6727846378267-0.183126276242259i</v>
      </c>
      <c r="AG3692" s="12" t="str">
        <f t="shared" si="1956"/>
        <v>0.999007840488475-0.0132568061310324i</v>
      </c>
      <c r="AH3692" s="12" t="str">
        <f t="shared" si="1957"/>
        <v>0.0178287558958588+0.0318061575282696i</v>
      </c>
      <c r="AI3692" s="12">
        <f t="shared" si="1958"/>
        <v>-28.763129017631599</v>
      </c>
      <c r="AJ3692" s="12">
        <f t="shared" si="1959"/>
        <v>60.727444283871172</v>
      </c>
      <c r="AK3692" s="12"/>
      <c r="AL3692" s="12"/>
      <c r="AM3692" s="12"/>
      <c r="AN3692" s="12"/>
    </row>
    <row r="3693" spans="1:40" x14ac:dyDescent="0.35">
      <c r="A3693" s="12"/>
      <c r="B3693" s="12">
        <f t="shared" si="1960"/>
        <v>1763000</v>
      </c>
      <c r="C3693" s="29" t="str">
        <f t="shared" si="1927"/>
        <v>-2.22858044670889E-08+0.0012590143278757i</v>
      </c>
      <c r="D3693" s="28" t="str">
        <f t="shared" si="1928"/>
        <v>-5.39906120372168+0.00965244318038037i</v>
      </c>
      <c r="E3693" s="12" t="str">
        <f t="shared" si="1929"/>
        <v>4200</v>
      </c>
      <c r="F3693" s="12" t="str">
        <f t="shared" si="1930"/>
        <v>0.704225352112676</v>
      </c>
      <c r="G3693" s="12" t="str">
        <f t="shared" si="1926"/>
        <v>0.704225352112676</v>
      </c>
      <c r="H3693" s="12" t="str">
        <f t="shared" si="1931"/>
        <v>8.27372891593704+0.192674984926046i</v>
      </c>
      <c r="I3693" s="12" t="str">
        <f t="shared" si="1932"/>
        <v>6923.28481034851i</v>
      </c>
      <c r="J3693" s="12" t="str">
        <f t="shared" si="1933"/>
        <v>-40998.0065173715+1497.34588427078i</v>
      </c>
      <c r="K3693" s="12" t="str">
        <f t="shared" si="1934"/>
        <v>0.0061592798580701-0.168643864063814i</v>
      </c>
      <c r="L3693" s="12" t="str">
        <f t="shared" si="1935"/>
        <v>0.000335651075917637-0.00770230807717078i</v>
      </c>
      <c r="M3693" s="12" t="str">
        <f t="shared" si="1936"/>
        <v>0.00649493093398774-0.176346172140985i</v>
      </c>
      <c r="N3693" s="12" t="str">
        <f t="shared" si="1937"/>
        <v>-22.1545113931152i</v>
      </c>
      <c r="O3693" s="12" t="str">
        <f t="shared" si="1938"/>
        <v>-0.986685944207872+0.162637165194862i</v>
      </c>
      <c r="P3693" s="12" t="str">
        <f t="shared" si="1939"/>
        <v>1.98668594420787-0.162637165194862i</v>
      </c>
      <c r="Q3693" s="12" t="str">
        <f t="shared" si="1940"/>
        <v>-1.98668594420787+22.3171485583101i</v>
      </c>
      <c r="R3693" s="12" t="str">
        <f t="shared" si="1941"/>
        <v>-0.015092605610477-0.0876770467189213i</v>
      </c>
      <c r="S3693" s="12" t="str">
        <f t="shared" si="1942"/>
        <v>2.26872648697252i</v>
      </c>
      <c r="T3693" s="12" t="str">
        <f t="shared" si="1943"/>
        <v>0.198915238190744-0.0342409941059192i</v>
      </c>
      <c r="U3693" s="12" t="str">
        <f t="shared" si="1944"/>
        <v>0.001-0.000902750669834915i</v>
      </c>
      <c r="V3693" s="12" t="str">
        <f t="shared" si="1945"/>
        <v>0.0015-0.000274392300861676i</v>
      </c>
      <c r="W3693" s="12" t="str">
        <f t="shared" si="1946"/>
        <v>0.000661072599898542-0.000340136536609345i</v>
      </c>
      <c r="X3693" s="12" t="str">
        <f t="shared" si="1947"/>
        <v>0.00064906492347039-0.000323767427152995i</v>
      </c>
      <c r="Y3693" s="12" t="str">
        <f t="shared" si="1948"/>
        <v>0.00029+1.66158835448364i</v>
      </c>
      <c r="Z3693" s="12" t="str">
        <f t="shared" si="1949"/>
        <v>-0.00233605480067358-0.00468978442655647i</v>
      </c>
      <c r="AA3693" s="12" t="str">
        <f t="shared" si="1950"/>
        <v>0.00408318550827525-7.22341056272433i</v>
      </c>
      <c r="AB3693" s="12" t="str">
        <f t="shared" si="1951"/>
        <v>0.496529586008274-0.0854719164934993i</v>
      </c>
      <c r="AC3693" s="12" t="str">
        <f t="shared" si="1952"/>
        <v>0.988152280068623-0.0881162260417279i</v>
      </c>
      <c r="AD3693" s="12" t="str">
        <f t="shared" si="1953"/>
        <v>0.50617105091073-0.0413600561168894i</v>
      </c>
      <c r="AE3693" s="12" t="str">
        <f t="shared" si="1954"/>
        <v>-0.00137641306050049-0.00227721375408688i</v>
      </c>
      <c r="AF3693" s="12" t="str">
        <f t="shared" si="1955"/>
        <v>-13.6727901196587-0.183022541745666i</v>
      </c>
      <c r="AG3693" s="12" t="str">
        <f t="shared" si="1956"/>
        <v>0.998925968169134-0.0132363497112417i</v>
      </c>
      <c r="AH3693" s="12" t="str">
        <f t="shared" si="1957"/>
        <v>0.0180028972796878+0.0316600769086317i</v>
      </c>
      <c r="AI3693" s="12">
        <f t="shared" si="1958"/>
        <v>-28.77304276713868</v>
      </c>
      <c r="AJ3693" s="12">
        <f t="shared" si="1959"/>
        <v>60.376102940264019</v>
      </c>
      <c r="AK3693" s="12"/>
      <c r="AL3693" s="12"/>
      <c r="AM3693" s="12"/>
      <c r="AN3693" s="12"/>
    </row>
    <row r="3694" spans="1:40" x14ac:dyDescent="0.35">
      <c r="A3694" s="12"/>
      <c r="B3694" s="12">
        <f t="shared" si="1960"/>
        <v>1764000</v>
      </c>
      <c r="C3694" s="29" t="str">
        <f t="shared" si="1927"/>
        <v>-2.22605442770413E-08+0.00125830060093291i</v>
      </c>
      <c r="D3694" s="28" t="str">
        <f t="shared" si="1928"/>
        <v>-5.39906120352802+0.00964697127381898i</v>
      </c>
      <c r="E3694" s="12" t="str">
        <f t="shared" si="1929"/>
        <v>4200</v>
      </c>
      <c r="F3694" s="12" t="str">
        <f t="shared" si="1930"/>
        <v>0.704225352112676</v>
      </c>
      <c r="G3694" s="12" t="str">
        <f t="shared" si="1926"/>
        <v>0.704225352112676</v>
      </c>
      <c r="H3694" s="12" t="str">
        <f t="shared" si="1931"/>
        <v>8.27373438865039+0.192565895902302i</v>
      </c>
      <c r="I3694" s="12" t="str">
        <f t="shared" si="1932"/>
        <v>6927.21180116549i</v>
      </c>
      <c r="J3694" s="12" t="str">
        <f t="shared" si="1933"/>
        <v>-41044.5302089683+1498.19520127831i</v>
      </c>
      <c r="K3694" s="12" t="str">
        <f t="shared" si="1934"/>
        <v>0.00615230747660796-0.168548510810233i</v>
      </c>
      <c r="L3694" s="12" t="str">
        <f t="shared" si="1935"/>
        <v>0.000335271347312569-0.00769795822779901i</v>
      </c>
      <c r="M3694" s="12" t="str">
        <f t="shared" si="1936"/>
        <v>0.00648757882392053-0.176246469038032i</v>
      </c>
      <c r="N3694" s="12" t="str">
        <f t="shared" si="1937"/>
        <v>-22.1670777637296i</v>
      </c>
      <c r="O3694" s="12" t="str">
        <f t="shared" si="1938"/>
        <v>-0.984564334529202+0.175023058975296i</v>
      </c>
      <c r="P3694" s="12" t="str">
        <f t="shared" si="1939"/>
        <v>1.9845643345292-0.175023058975296i</v>
      </c>
      <c r="Q3694" s="12" t="str">
        <f t="shared" si="1940"/>
        <v>-1.9845643345292+22.3421008227049i</v>
      </c>
      <c r="R3694" s="12" t="str">
        <f t="shared" si="1941"/>
        <v>-0.0156007834847158-0.0874404601222367i</v>
      </c>
      <c r="S3694" s="12" t="str">
        <f t="shared" si="1942"/>
        <v>2.27001334260893i</v>
      </c>
      <c r="T3694" s="12" t="str">
        <f t="shared" si="1943"/>
        <v>0.198491011161341-0.0354139866654579i</v>
      </c>
      <c r="U3694" s="12" t="str">
        <f t="shared" si="1944"/>
        <v>0.001-0.00090223890641664i</v>
      </c>
      <c r="V3694" s="12" t="str">
        <f t="shared" si="1945"/>
        <v>0.0015-0.000274236749670711i</v>
      </c>
      <c r="W3694" s="12" t="str">
        <f t="shared" si="1946"/>
        <v>0.000661015926772884-0.000339970385264541i</v>
      </c>
      <c r="X3694" s="12" t="str">
        <f t="shared" si="1947"/>
        <v>0.00064900704398444-0.000323610668346574i</v>
      </c>
      <c r="Y3694" s="12" t="str">
        <f t="shared" si="1948"/>
        <v>0.00029+1.66253083227972i</v>
      </c>
      <c r="Z3694" s="12" t="str">
        <f t="shared" si="1949"/>
        <v>-0.00233360023961576-0.00468670554043442i</v>
      </c>
      <c r="AA3694" s="12" t="str">
        <f t="shared" si="1950"/>
        <v>0.00407830430685804-7.21931418322834i</v>
      </c>
      <c r="AB3694" s="12" t="str">
        <f t="shared" si="1951"/>
        <v>0.49547063610982-0.0883999250024303i</v>
      </c>
      <c r="AC3694" s="12" t="str">
        <f t="shared" si="1952"/>
        <v>0.987634230161795-0.0878984516078653i</v>
      </c>
      <c r="AD3694" s="12" t="str">
        <f t="shared" si="1953"/>
        <v>0.505635188557551-0.0445057223690695i</v>
      </c>
      <c r="AE3694" s="12" t="str">
        <f t="shared" si="1954"/>
        <v>-0.00138853561278422-0.00226590467526655i</v>
      </c>
      <c r="AF3694" s="12" t="str">
        <f t="shared" si="1955"/>
        <v>-13.6727955921784-0.182918924628483i</v>
      </c>
      <c r="AG3694" s="12" t="str">
        <f t="shared" si="1956"/>
        <v>0.998844356055989-0.0132148852821429i</v>
      </c>
      <c r="AH3694" s="12" t="str">
        <f t="shared" si="1957"/>
        <v>0.0181752655257561+0.031511841414971i</v>
      </c>
      <c r="AI3694" s="12">
        <f t="shared" si="1958"/>
        <v>-28.783297329030042</v>
      </c>
      <c r="AJ3694" s="12">
        <f t="shared" si="1959"/>
        <v>60.024694886029792</v>
      </c>
      <c r="AK3694" s="12"/>
      <c r="AL3694" s="12"/>
      <c r="AM3694" s="12"/>
      <c r="AN3694" s="12"/>
    </row>
    <row r="3695" spans="1:40" x14ac:dyDescent="0.35">
      <c r="A3695" s="12"/>
      <c r="B3695" s="12">
        <f t="shared" si="1960"/>
        <v>1765000</v>
      </c>
      <c r="C3695" s="29" t="str">
        <f t="shared" si="1927"/>
        <v>-2.22353270099967E-08+0.00125758768274586i</v>
      </c>
      <c r="D3695" s="28" t="str">
        <f t="shared" si="1928"/>
        <v>-5.39906120333469+0.00964150556771826i</v>
      </c>
      <c r="E3695" s="12" t="str">
        <f t="shared" si="1929"/>
        <v>4200</v>
      </c>
      <c r="F3695" s="12" t="str">
        <f t="shared" si="1930"/>
        <v>0.704225352112676</v>
      </c>
      <c r="G3695" s="12" t="str">
        <f t="shared" si="1926"/>
        <v>0.704225352112676</v>
      </c>
      <c r="H3695" s="12" t="str">
        <f t="shared" si="1931"/>
        <v>8.27373985207208+0.192456930259445i</v>
      </c>
      <c r="I3695" s="12" t="str">
        <f t="shared" si="1932"/>
        <v>6931.13879198248i</v>
      </c>
      <c r="J3695" s="12" t="str">
        <f t="shared" si="1933"/>
        <v>-41091.0802820177+1499.04451828584i</v>
      </c>
      <c r="K3695" s="12" t="str">
        <f t="shared" si="1934"/>
        <v>0.00614534692262802-0.168453265182087i</v>
      </c>
      <c r="L3695" s="12" t="str">
        <f t="shared" si="1935"/>
        <v>0.000334892262328219-0.00769361327941915i</v>
      </c>
      <c r="M3695" s="12" t="str">
        <f t="shared" si="1936"/>
        <v>0.00648023918495624-0.176146878461506i</v>
      </c>
      <c r="N3695" s="12" t="str">
        <f t="shared" si="1937"/>
        <v>-22.1796441343439i</v>
      </c>
      <c r="O3695" s="12" t="str">
        <f t="shared" si="1938"/>
        <v>-0.982287250728696+0.187381314585684i</v>
      </c>
      <c r="P3695" s="12" t="str">
        <f t="shared" si="1939"/>
        <v>1.9822872507287-0.187381314585684i</v>
      </c>
      <c r="Q3695" s="12" t="str">
        <f t="shared" si="1940"/>
        <v>-1.9822872507287+22.3670254489296i</v>
      </c>
      <c r="R3695" s="12" t="str">
        <f t="shared" si="1941"/>
        <v>-0.0161055361581906-0.0871980700424117i</v>
      </c>
      <c r="S3695" s="12" t="str">
        <f t="shared" si="1942"/>
        <v>2.27130019824533i</v>
      </c>
      <c r="T3695" s="12" t="str">
        <f t="shared" si="1943"/>
        <v>0.19805299377394-0.0365805074689456i</v>
      </c>
      <c r="U3695" s="12" t="str">
        <f t="shared" si="1944"/>
        <v>0.001-0.000901727722900254i</v>
      </c>
      <c r="V3695" s="12" t="str">
        <f t="shared" si="1945"/>
        <v>0.0015-0.000274081374741719i</v>
      </c>
      <c r="W3695" s="12" t="str">
        <f t="shared" si="1946"/>
        <v>0.00066095932668348-0.000339804387842541i</v>
      </c>
      <c r="X3695" s="12" t="str">
        <f t="shared" si="1947"/>
        <v>0.000648949239311153-0.000323454052895901i</v>
      </c>
      <c r="Y3695" s="12" t="str">
        <f t="shared" si="1948"/>
        <v>0.00029+1.6634733100758i</v>
      </c>
      <c r="Z3695" s="12" t="str">
        <f t="shared" si="1949"/>
        <v>-0.00233114949277706-0.00468363068701703i</v>
      </c>
      <c r="AA3695" s="12" t="str">
        <f t="shared" si="1950"/>
        <v>0.00407343187043632-7.21522244781351i</v>
      </c>
      <c r="AB3695" s="12" t="str">
        <f t="shared" si="1951"/>
        <v>0.494377262902172-0.0913117787995254i</v>
      </c>
      <c r="AC3695" s="12" t="str">
        <f t="shared" si="1952"/>
        <v>0.987119398108906-0.0876747338095856i</v>
      </c>
      <c r="AD3695" s="12" t="str">
        <f t="shared" si="1953"/>
        <v>0.505059955441682-0.0476444711130132i</v>
      </c>
      <c r="AE3695" s="12" t="str">
        <f t="shared" si="1954"/>
        <v>-0.00140051936592148-0.00225444792142138i</v>
      </c>
      <c r="AF3695" s="12" t="str">
        <f t="shared" si="1955"/>
        <v>-13.6728010554068-0.182815424691727i</v>
      </c>
      <c r="AG3695" s="12" t="str">
        <f t="shared" si="1956"/>
        <v>0.998763016568785-0.0131924166962958i</v>
      </c>
      <c r="AH3695" s="12" t="str">
        <f t="shared" si="1957"/>
        <v>0.0183458346708364+0.0313614739813522i</v>
      </c>
      <c r="AI3695" s="12">
        <f t="shared" si="1958"/>
        <v>-28.79389319806188</v>
      </c>
      <c r="AJ3695" s="12">
        <f t="shared" si="1959"/>
        <v>59.673220147172728</v>
      </c>
      <c r="AK3695" s="12"/>
      <c r="AL3695" s="12"/>
      <c r="AM3695" s="12"/>
      <c r="AN3695" s="12"/>
    </row>
    <row r="3696" spans="1:40" x14ac:dyDescent="0.35">
      <c r="A3696" s="12"/>
      <c r="B3696" s="12">
        <f t="shared" si="1960"/>
        <v>1766000</v>
      </c>
      <c r="C3696" s="29" t="str">
        <f t="shared" si="1927"/>
        <v>-2.2210152568762E-08+0.00125687557194067i</v>
      </c>
      <c r="D3696" s="28" t="str">
        <f t="shared" si="1928"/>
        <v>-5.39906120314169+0.00963604605154514i</v>
      </c>
      <c r="E3696" s="12" t="str">
        <f t="shared" si="1929"/>
        <v>4200</v>
      </c>
      <c r="F3696" s="12" t="str">
        <f t="shared" si="1930"/>
        <v>0.704225352112676</v>
      </c>
      <c r="G3696" s="12" t="str">
        <f t="shared" si="1926"/>
        <v>0.704225352112676</v>
      </c>
      <c r="H3696" s="12" t="str">
        <f t="shared" si="1931"/>
        <v>8.27374530622315+0.192348087788409i</v>
      </c>
      <c r="I3696" s="12" t="str">
        <f t="shared" si="1932"/>
        <v>6935.06578279947i</v>
      </c>
      <c r="J3696" s="12" t="str">
        <f t="shared" si="1933"/>
        <v>-41137.6567365196+1499.89383529336i</v>
      </c>
      <c r="K3696" s="12" t="str">
        <f t="shared" si="1934"/>
        <v>0.00613839816940564-0.168358126997502i</v>
      </c>
      <c r="L3696" s="12" t="str">
        <f t="shared" si="1935"/>
        <v>0.000334513819511786-0.00768927322376878i</v>
      </c>
      <c r="M3696" s="12" t="str">
        <f t="shared" si="1936"/>
        <v>0.00647291198891743-0.176047400221271i</v>
      </c>
      <c r="N3696" s="12" t="str">
        <f t="shared" si="1937"/>
        <v>-22.1922105049583i</v>
      </c>
      <c r="O3696" s="12" t="str">
        <f t="shared" si="1938"/>
        <v>-0.979855052384247+0.199709980514408i</v>
      </c>
      <c r="P3696" s="12" t="str">
        <f t="shared" si="1939"/>
        <v>1.97985505238425-0.199709980514408i</v>
      </c>
      <c r="Q3696" s="12" t="str">
        <f t="shared" si="1940"/>
        <v>-1.97985505238425+22.3919204854727i</v>
      </c>
      <c r="R3696" s="12" t="str">
        <f t="shared" si="1941"/>
        <v>-0.016606804448754-0.0869499330330141i</v>
      </c>
      <c r="S3696" s="12" t="str">
        <f t="shared" si="1942"/>
        <v>2.27258705388174i</v>
      </c>
      <c r="T3696" s="12" t="str">
        <f t="shared" si="1943"/>
        <v>0.197601292146712-0.037740408796584i</v>
      </c>
      <c r="U3696" s="12" t="str">
        <f t="shared" si="1944"/>
        <v>0.001-0.000901217118300657i</v>
      </c>
      <c r="V3696" s="12" t="str">
        <f t="shared" si="1945"/>
        <v>0.0015-0.000273926175775275i</v>
      </c>
      <c r="W3696" s="12" t="str">
        <f t="shared" si="1946"/>
        <v>0.000660902799516447-0.0003396385441354i</v>
      </c>
      <c r="X3696" s="12" t="str">
        <f t="shared" si="1947"/>
        <v>0.000648891509332933-0.000323297580610358i</v>
      </c>
      <c r="Y3696" s="12" t="str">
        <f t="shared" si="1948"/>
        <v>0.00029+1.66441578787187i</v>
      </c>
      <c r="Z3696" s="12" t="str">
        <f t="shared" si="1949"/>
        <v>-0.00232870255230577-0.0046805598585966i</v>
      </c>
      <c r="AA3696" s="12" t="str">
        <f t="shared" si="1950"/>
        <v>0.00406856817811431-7.21113534858604i</v>
      </c>
      <c r="AB3696" s="12" t="str">
        <f t="shared" si="1951"/>
        <v>0.493249731276105-0.0942071091485783i</v>
      </c>
      <c r="AC3696" s="12" t="str">
        <f t="shared" si="1952"/>
        <v>0.986607845451139-0.0874451271772479i</v>
      </c>
      <c r="AD3696" s="12" t="str">
        <f t="shared" si="1953"/>
        <v>0.50444543981964-0.0507758110180648i</v>
      </c>
      <c r="AE3696" s="12" t="str">
        <f t="shared" si="1954"/>
        <v>-0.00141236260604585-0.00224284531575875i</v>
      </c>
      <c r="AF3696" s="12" t="str">
        <f t="shared" si="1955"/>
        <v>-13.6728065093648-0.182712041736864i</v>
      </c>
      <c r="AG3696" s="12" t="str">
        <f t="shared" si="1956"/>
        <v>0.998681962072422-0.0131689479570626i</v>
      </c>
      <c r="AH3696" s="12" t="str">
        <f t="shared" si="1957"/>
        <v>0.0185145790353714+0.0312089978588514i</v>
      </c>
      <c r="AI3696" s="12">
        <f t="shared" si="1958"/>
        <v>-28.804830896814838</v>
      </c>
      <c r="AJ3696" s="12">
        <f t="shared" si="1959"/>
        <v>59.321678759711929</v>
      </c>
      <c r="AK3696" s="12"/>
      <c r="AL3696" s="12"/>
      <c r="AM3696" s="12"/>
      <c r="AN3696" s="12"/>
    </row>
    <row r="3697" spans="1:40" x14ac:dyDescent="0.35">
      <c r="A3697" s="12"/>
      <c r="B3697" s="12">
        <f t="shared" si="1960"/>
        <v>1767000</v>
      </c>
      <c r="C3697" s="29" t="str">
        <f t="shared" si="1927"/>
        <v>-2.21850208564183E-08+0.00125616426714657i</v>
      </c>
      <c r="D3697" s="28" t="str">
        <f t="shared" si="1928"/>
        <v>-5.39906120294901+0.00963059271479037i</v>
      </c>
      <c r="E3697" s="12" t="str">
        <f t="shared" si="1929"/>
        <v>4200</v>
      </c>
      <c r="F3697" s="12" t="str">
        <f t="shared" si="1930"/>
        <v>0.704225352112676</v>
      </c>
      <c r="G3697" s="12" t="str">
        <f t="shared" si="1926"/>
        <v>0.704225352112676</v>
      </c>
      <c r="H3697" s="12" t="str">
        <f t="shared" si="1931"/>
        <v>8.27375075112453+0.192239368280594i</v>
      </c>
      <c r="I3697" s="12" t="str">
        <f t="shared" si="1932"/>
        <v>6938.99277361646i</v>
      </c>
      <c r="J3697" s="12" t="str">
        <f t="shared" si="1933"/>
        <v>-41184.2595724741+1500.74315230089i</v>
      </c>
      <c r="K3697" s="12" t="str">
        <f t="shared" si="1934"/>
        <v>0.0061314611902917-0.168263096075014i</v>
      </c>
      <c r="L3697" s="12" t="str">
        <f t="shared" si="1935"/>
        <v>0.000334136017414564-0.00768493805260406i</v>
      </c>
      <c r="M3697" s="12" t="str">
        <f t="shared" si="1936"/>
        <v>0.00646559720770626-0.175948034127618i</v>
      </c>
      <c r="N3697" s="12" t="str">
        <f t="shared" si="1937"/>
        <v>-22.2047768755727i</v>
      </c>
      <c r="O3697" s="12" t="str">
        <f t="shared" si="1938"/>
        <v>-0.977268123568184+0.212007109922096i</v>
      </c>
      <c r="P3697" s="12" t="str">
        <f t="shared" si="1939"/>
        <v>1.97726812356818-0.212007109922096i</v>
      </c>
      <c r="Q3697" s="12" t="str">
        <f t="shared" si="1940"/>
        <v>-1.97726812356818+22.4167839854948i</v>
      </c>
      <c r="R3697" s="12" t="str">
        <f t="shared" si="1941"/>
        <v>-0.0171045301178399-0.086696106036223i</v>
      </c>
      <c r="S3697" s="12" t="str">
        <f t="shared" si="1942"/>
        <v>2.27387390951813i</v>
      </c>
      <c r="T3697" s="12" t="str">
        <f t="shared" si="1943"/>
        <v>0.197136013572585-0.0388935447695232i</v>
      </c>
      <c r="U3697" s="12" t="str">
        <f t="shared" si="1944"/>
        <v>0.001-0.00090070709163495i</v>
      </c>
      <c r="V3697" s="12" t="str">
        <f t="shared" si="1945"/>
        <v>0.0015-0.000273771152472629i</v>
      </c>
      <c r="W3697" s="12" t="str">
        <f t="shared" si="1946"/>
        <v>0.000660846345158095-0.000339472853935544i</v>
      </c>
      <c r="X3697" s="12" t="str">
        <f t="shared" si="1947"/>
        <v>0.00064883385393238-0.000323141251299662i</v>
      </c>
      <c r="Y3697" s="12" t="str">
        <f t="shared" si="1948"/>
        <v>0.00029+1.66535826566795i</v>
      </c>
      <c r="Z3697" s="12" t="str">
        <f t="shared" si="1949"/>
        <v>-0.00232625941037038-0.00467749304748431i</v>
      </c>
      <c r="AA3697" s="12" t="str">
        <f t="shared" si="1950"/>
        <v>0.00406371320905788-7.20705287766989i</v>
      </c>
      <c r="AB3697" s="12" t="str">
        <f t="shared" si="1951"/>
        <v>0.492088309054805-0.0970855519087337i</v>
      </c>
      <c r="AC3697" s="12" t="str">
        <f t="shared" si="1952"/>
        <v>0.986099632796433-0.0872096866687064i</v>
      </c>
      <c r="AD3697" s="12" t="str">
        <f t="shared" si="1953"/>
        <v>0.503791736045888-0.0538992518546655i</v>
      </c>
      <c r="AE3697" s="12" t="str">
        <f t="shared" si="1954"/>
        <v>-0.00142406364265838-0.00223109870089585i</v>
      </c>
      <c r="AF3697" s="12" t="str">
        <f t="shared" si="1955"/>
        <v>-13.6728119540735-0.182608775565804i</v>
      </c>
      <c r="AG3697" s="12" t="str">
        <f t="shared" si="1956"/>
        <v>0.998601204875155-0.0131444832178655i</v>
      </c>
      <c r="AH3697" s="12" t="str">
        <f t="shared" si="1957"/>
        <v>0.0186814732275488+0.0310544366123029i</v>
      </c>
      <c r="AI3697" s="12">
        <f t="shared" si="1958"/>
        <v>-28.816110975802189</v>
      </c>
      <c r="AJ3697" s="12">
        <f t="shared" si="1959"/>
        <v>58.970070769697749</v>
      </c>
      <c r="AK3697" s="12"/>
      <c r="AL3697" s="12"/>
      <c r="AM3697" s="12"/>
      <c r="AN3697" s="12"/>
    </row>
    <row r="3698" spans="1:40" x14ac:dyDescent="0.35">
      <c r="A3698" s="12"/>
      <c r="B3698" s="12">
        <f t="shared" si="1960"/>
        <v>1768000</v>
      </c>
      <c r="C3698" s="29" t="str">
        <f t="shared" si="1927"/>
        <v>-2.21599317763221E-08+0.00125545376699592i</v>
      </c>
      <c r="D3698" s="28" t="str">
        <f t="shared" si="1928"/>
        <v>-5.39906120275666+0.00962514554696872i</v>
      </c>
      <c r="E3698" s="12" t="str">
        <f t="shared" si="1929"/>
        <v>4200</v>
      </c>
      <c r="F3698" s="12" t="str">
        <f t="shared" si="1930"/>
        <v>0.704225352112676</v>
      </c>
      <c r="G3698" s="12" t="str">
        <f t="shared" si="1926"/>
        <v>0.704225352112676</v>
      </c>
      <c r="H3698" s="12" t="str">
        <f t="shared" si="1931"/>
        <v>8.27375618679714+0.19213077152788i</v>
      </c>
      <c r="I3698" s="12" t="str">
        <f t="shared" si="1932"/>
        <v>6942.91976443344i</v>
      </c>
      <c r="J3698" s="12" t="str">
        <f t="shared" si="1933"/>
        <v>-41230.8887898812+1501.59246930842i</v>
      </c>
      <c r="K3698" s="12" t="str">
        <f t="shared" si="1934"/>
        <v>0.0061245359587121-0.168168172233568i</v>
      </c>
      <c r="L3698" s="12" t="str">
        <f t="shared" si="1935"/>
        <v>0.000333758854591928-0.0076806077576996i</v>
      </c>
      <c r="M3698" s="12" t="str">
        <f t="shared" si="1936"/>
        <v>0.00645829481330403-0.175848779991268i</v>
      </c>
      <c r="N3698" s="12" t="str">
        <f t="shared" si="1937"/>
        <v>-22.217343246187i</v>
      </c>
      <c r="O3698" s="12" t="str">
        <f t="shared" si="1938"/>
        <v>-0.974526872786581+0.224270760949363i</v>
      </c>
      <c r="P3698" s="12" t="str">
        <f t="shared" si="1939"/>
        <v>1.97452687278658-0.224270760949363i</v>
      </c>
      <c r="Q3698" s="12" t="str">
        <f t="shared" si="1940"/>
        <v>-1.97452687278658+22.4416140071364i</v>
      </c>
      <c r="R3698" s="12" t="str">
        <f t="shared" si="1941"/>
        <v>-0.0175986558662939-0.0864366463676281i</v>
      </c>
      <c r="S3698" s="12" t="str">
        <f t="shared" si="1942"/>
        <v>2.27516076515452i</v>
      </c>
      <c r="T3698" s="12" t="str">
        <f t="shared" si="1943"/>
        <v>0.196657266487163-0.0400397713464483i</v>
      </c>
      <c r="U3698" s="12" t="str">
        <f t="shared" si="1944"/>
        <v>0.001-0.000900197641922486i</v>
      </c>
      <c r="V3698" s="12" t="str">
        <f t="shared" si="1945"/>
        <v>0.0015-0.00027361630453571i</v>
      </c>
      <c r="W3698" s="12" t="str">
        <f t="shared" si="1946"/>
        <v>0.000660789963494935-0.000339307317035792i</v>
      </c>
      <c r="X3698" s="12" t="str">
        <f t="shared" si="1947"/>
        <v>0.000648776272992313-0.000322985064773887i</v>
      </c>
      <c r="Y3698" s="12" t="str">
        <f t="shared" si="1948"/>
        <v>0.00029+1.66630074346403i</v>
      </c>
      <c r="Z3698" s="12" t="str">
        <f t="shared" si="1949"/>
        <v>-0.0023238200591596-0.00467443024601034i</v>
      </c>
      <c r="AA3698" s="12" t="str">
        <f t="shared" si="1950"/>
        <v>0.0040588669424946-7.20297502720691i</v>
      </c>
      <c r="AB3698" s="12" t="str">
        <f t="shared" si="1951"/>
        <v>0.490893266913794-0.0999467475259672i</v>
      </c>
      <c r="AC3698" s="12" t="str">
        <f t="shared" si="1952"/>
        <v>0.985594819823059-0.0869684676538721i</v>
      </c>
      <c r="AD3698" s="12" t="str">
        <f t="shared" si="1953"/>
        <v>0.50309894455975-0.0570143045693093i</v>
      </c>
      <c r="AE3698" s="12" t="str">
        <f t="shared" si="1954"/>
        <v>-0.00143562080884399-0.00221920993856878i</v>
      </c>
      <c r="AF3698" s="12" t="str">
        <f t="shared" si="1955"/>
        <v>-13.6728173895538-0.182505625980911i</v>
      </c>
      <c r="AG3698" s="12" t="str">
        <f t="shared" si="1956"/>
        <v>0.9985207572268-0.0131190267814218i</v>
      </c>
      <c r="AH3698" s="12" t="str">
        <f t="shared" si="1957"/>
        <v>0.0188464921473669+0.0308978141169805i</v>
      </c>
      <c r="AI3698" s="12">
        <f t="shared" si="1958"/>
        <v>-28.82773401358596</v>
      </c>
      <c r="AJ3698" s="12">
        <f t="shared" si="1959"/>
        <v>58.618396233190467</v>
      </c>
      <c r="AK3698" s="12"/>
      <c r="AL3698" s="12"/>
      <c r="AM3698" s="12"/>
      <c r="AN3698" s="12"/>
    </row>
    <row r="3699" spans="1:40" x14ac:dyDescent="0.35">
      <c r="A3699" s="12"/>
      <c r="B3699" s="12">
        <f t="shared" si="1960"/>
        <v>1769000</v>
      </c>
      <c r="C3699" s="29" t="str">
        <f t="shared" si="1927"/>
        <v>-2.21348852321016E-08+0.00125474407012412i</v>
      </c>
      <c r="D3699" s="28" t="str">
        <f t="shared" si="1928"/>
        <v>-5.39906120256464+0.00961970453761826i</v>
      </c>
      <c r="E3699" s="12" t="str">
        <f t="shared" si="1929"/>
        <v>4200</v>
      </c>
      <c r="F3699" s="12" t="str">
        <f t="shared" si="1930"/>
        <v>0.704225352112676</v>
      </c>
      <c r="G3699" s="12" t="str">
        <f t="shared" si="1926"/>
        <v>0.704225352112676</v>
      </c>
      <c r="H3699" s="12" t="str">
        <f t="shared" si="1931"/>
        <v>8.27376161326182+0.192022297322608i</v>
      </c>
      <c r="I3699" s="12" t="str">
        <f t="shared" si="1932"/>
        <v>6946.84675525043i</v>
      </c>
      <c r="J3699" s="12" t="str">
        <f t="shared" si="1933"/>
        <v>-41277.5443887408+1502.44178631595i</v>
      </c>
      <c r="K3699" s="12" t="str">
        <f t="shared" si="1934"/>
        <v>0.00611762244816776-0.168073355292515i</v>
      </c>
      <c r="L3699" s="12" t="str">
        <f t="shared" si="1935"/>
        <v>0.000333382329603318-0.00767628233084842i</v>
      </c>
      <c r="M3699" s="12" t="str">
        <f t="shared" si="1936"/>
        <v>0.00645100477777108-0.175749637623363i</v>
      </c>
      <c r="N3699" s="12" t="str">
        <f t="shared" si="1937"/>
        <v>-22.2299096168014i</v>
      </c>
      <c r="O3699" s="12" t="str">
        <f t="shared" si="1938"/>
        <v>-0.971631732914668+0.236498997023747i</v>
      </c>
      <c r="P3699" s="12" t="str">
        <f t="shared" si="1939"/>
        <v>1.97163173291467-0.236498997023747i</v>
      </c>
      <c r="Q3699" s="12" t="str">
        <f t="shared" si="1940"/>
        <v>-1.97163173291467+22.4664086138251i</v>
      </c>
      <c r="R3699" s="12" t="str">
        <f t="shared" si="1941"/>
        <v>-0.0180891253299985-0.0861716117013043i</v>
      </c>
      <c r="S3699" s="12" t="str">
        <f t="shared" si="1942"/>
        <v>2.27644762079093i</v>
      </c>
      <c r="T3699" s="12" t="str">
        <f t="shared" si="1943"/>
        <v>0.196165160437154-0.041178946319664i</v>
      </c>
      <c r="U3699" s="12" t="str">
        <f t="shared" si="1944"/>
        <v>0.001-0.000899688768184823i</v>
      </c>
      <c r="V3699" s="12" t="str">
        <f t="shared" si="1945"/>
        <v>0.0015-0.000273461631667119i</v>
      </c>
      <c r="W3699" s="12" t="str">
        <f t="shared" si="1946"/>
        <v>0.00066073365441366-0.000339141933229332i</v>
      </c>
      <c r="X3699" s="12" t="str">
        <f t="shared" si="1947"/>
        <v>0.000648718766395737-0.000322829020843439i</v>
      </c>
      <c r="Y3699" s="12" t="str">
        <f t="shared" si="1948"/>
        <v>0.00029+1.6672432212601i</v>
      </c>
      <c r="Z3699" s="12" t="str">
        <f t="shared" si="1949"/>
        <v>-0.00232138449088228-0.00467137144652363i</v>
      </c>
      <c r="AA3699" s="12" t="str">
        <f t="shared" si="1950"/>
        <v>0.0040540293577134-7.19890178935681i</v>
      </c>
      <c r="AB3699" s="12" t="str">
        <f t="shared" si="1951"/>
        <v>0.489664878302114-0.102790341023311i</v>
      </c>
      <c r="AC3699" s="12" t="str">
        <f t="shared" si="1952"/>
        <v>0.985093465283405-0.0867215258995348i</v>
      </c>
      <c r="AD3699" s="12" t="str">
        <f t="shared" si="1953"/>
        <v>0.50236717187139-0.0601204813593518i</v>
      </c>
      <c r="AE3699" s="12" t="str">
        <f t="shared" si="1954"/>
        <v>-0.00144703246148397-0.00220718090933887i</v>
      </c>
      <c r="AF3699" s="12" t="str">
        <f t="shared" si="1955"/>
        <v>-13.6728228158265-0.18240259278499i</v>
      </c>
      <c r="AG3699" s="12" t="str">
        <f t="shared" si="1956"/>
        <v>0.99844063131695-0.0130925830989577i</v>
      </c>
      <c r="AH3699" s="12" t="str">
        <f t="shared" si="1957"/>
        <v>0.0190096109906606+0.0307391545552148i</v>
      </c>
      <c r="AI3699" s="12">
        <f t="shared" si="1958"/>
        <v>-28.839700616904402</v>
      </c>
      <c r="AJ3699" s="12">
        <f t="shared" si="1959"/>
        <v>58.266655216242242</v>
      </c>
      <c r="AK3699" s="12"/>
      <c r="AL3699" s="12"/>
      <c r="AM3699" s="12"/>
      <c r="AN3699" s="12"/>
    </row>
    <row r="3700" spans="1:40" x14ac:dyDescent="0.35">
      <c r="A3700" s="12"/>
      <c r="B3700" s="12">
        <f t="shared" si="1960"/>
        <v>1770000</v>
      </c>
      <c r="C3700" s="29" t="str">
        <f t="shared" si="1927"/>
        <v>-2.21098811276579E-08+0.00125403517516969i</v>
      </c>
      <c r="D3700" s="28" t="str">
        <f t="shared" si="1928"/>
        <v>-5.39906120237294+0.00961426967630096i</v>
      </c>
      <c r="E3700" s="12" t="str">
        <f t="shared" si="1929"/>
        <v>4200</v>
      </c>
      <c r="F3700" s="12" t="str">
        <f t="shared" si="1930"/>
        <v>0.704225352112676</v>
      </c>
      <c r="G3700" s="12" t="str">
        <f t="shared" si="1926"/>
        <v>0.704225352112676</v>
      </c>
      <c r="H3700" s="12" t="str">
        <f t="shared" si="1931"/>
        <v>8.27376703053933+0.191913945457589i</v>
      </c>
      <c r="I3700" s="12" t="str">
        <f t="shared" si="1932"/>
        <v>6950.77374606742i</v>
      </c>
      <c r="J3700" s="12" t="str">
        <f t="shared" si="1933"/>
        <v>-41324.226369053+1503.29110332347i</v>
      </c>
      <c r="K3700" s="12" t="str">
        <f t="shared" si="1934"/>
        <v>0.0061107206322341-0.167978645071612i</v>
      </c>
      <c r="L3700" s="12" t="str">
        <f t="shared" si="1935"/>
        <v>0.000333006441012233-0.007671961763862i</v>
      </c>
      <c r="M3700" s="12" t="str">
        <f t="shared" si="1936"/>
        <v>0.00644372707324633-0.175650606835474i</v>
      </c>
      <c r="N3700" s="12" t="str">
        <f t="shared" si="1937"/>
        <v>-22.2424759874157i</v>
      </c>
      <c r="O3700" s="12" t="str">
        <f t="shared" si="1938"/>
        <v>-0.968583161128641+0.248689887164818i</v>
      </c>
      <c r="P3700" s="12" t="str">
        <f t="shared" si="1939"/>
        <v>1.96858316112864-0.248689887164818i</v>
      </c>
      <c r="Q3700" s="12" t="str">
        <f t="shared" si="1940"/>
        <v>-1.96858316112864+22.4911658745805i</v>
      </c>
      <c r="R3700" s="12" t="str">
        <f t="shared" si="1941"/>
        <v>-0.0185758830752636-0.0859010600551901i</v>
      </c>
      <c r="S3700" s="12" t="str">
        <f t="shared" si="1942"/>
        <v>2.27773447642733i</v>
      </c>
      <c r="T3700" s="12" t="str">
        <f t="shared" si="1943"/>
        <v>0.195659806049361-0.0423109293106108i</v>
      </c>
      <c r="U3700" s="12" t="str">
        <f t="shared" si="1944"/>
        <v>0.001-0.000899180469445734i</v>
      </c>
      <c r="V3700" s="12" t="str">
        <f t="shared" si="1945"/>
        <v>0.0015-0.000273307133570133i</v>
      </c>
      <c r="W3700" s="12" t="str">
        <f t="shared" si="1946"/>
        <v>0.000660677417801161-0.000338976702309733i</v>
      </c>
      <c r="X3700" s="12" t="str">
        <f t="shared" si="1947"/>
        <v>0.000648661334025878-0.000322673119319069i</v>
      </c>
      <c r="Y3700" s="12" t="str">
        <f t="shared" si="1948"/>
        <v>0.00029+1.66818569905618i</v>
      </c>
      <c r="Z3700" s="12" t="str">
        <f t="shared" si="1949"/>
        <v>-0.00231895269776726-0.00466831664139194i</v>
      </c>
      <c r="AA3700" s="12" t="str">
        <f t="shared" si="1950"/>
        <v>0.00404920043406424-7.19483315629685i</v>
      </c>
      <c r="AB3700" s="12" t="str">
        <f t="shared" si="1951"/>
        <v>0.488403419364927-0.105615981989662i</v>
      </c>
      <c r="AC3700" s="12" t="str">
        <f t="shared" si="1952"/>
        <v>0.984595627008019-0.0864689175544842i</v>
      </c>
      <c r="AD3700" s="12" t="str">
        <f t="shared" si="1953"/>
        <v>0.501596530546957-0.0632172957474195i</v>
      </c>
      <c r="AE3700" s="12" t="str">
        <f t="shared" si="1954"/>
        <v>-0.00145829698146404-0.00219501351229779i</v>
      </c>
      <c r="AF3700" s="12" t="str">
        <f t="shared" si="1955"/>
        <v>-13.6728282329123-0.182299675781288i</v>
      </c>
      <c r="AG3700" s="12" t="str">
        <f t="shared" si="1956"/>
        <v>0.998360839273207-0.013065156769402i</v>
      </c>
      <c r="AH3700" s="12" t="str">
        <f t="shared" si="1957"/>
        <v>0.0191708052530809+0.0305784824129663i</v>
      </c>
      <c r="AI3700" s="12">
        <f t="shared" si="1958"/>
        <v>-28.852011420807603</v>
      </c>
      <c r="AJ3700" s="12">
        <f t="shared" si="1959"/>
        <v>57.914847794906017</v>
      </c>
      <c r="AK3700" s="12"/>
      <c r="AL3700" s="12"/>
      <c r="AM3700" s="12"/>
      <c r="AN3700" s="12"/>
    </row>
    <row r="3701" spans="1:40" x14ac:dyDescent="0.35">
      <c r="A3701" s="12"/>
      <c r="B3701" s="12">
        <f t="shared" si="1960"/>
        <v>1771000</v>
      </c>
      <c r="C3701" s="29" t="str">
        <f t="shared" si="1927"/>
        <v>-2.2084919367163E-08+0.00125332708077422i</v>
      </c>
      <c r="D3701" s="28" t="str">
        <f t="shared" si="1928"/>
        <v>-5.39906120218156+0.00960884095260236i</v>
      </c>
      <c r="E3701" s="12" t="str">
        <f t="shared" si="1929"/>
        <v>4200</v>
      </c>
      <c r="F3701" s="12" t="str">
        <f t="shared" si="1930"/>
        <v>0.704225352112676</v>
      </c>
      <c r="G3701" s="12" t="str">
        <f t="shared" si="1926"/>
        <v>0.704225352112676</v>
      </c>
      <c r="H3701" s="12" t="str">
        <f t="shared" si="1931"/>
        <v>8.27377243865041+0.191805715726102i</v>
      </c>
      <c r="I3701" s="12" t="str">
        <f t="shared" si="1932"/>
        <v>6954.70073688441i</v>
      </c>
      <c r="J3701" s="12" t="str">
        <f t="shared" si="1933"/>
        <v>-41370.9347308177+1504.140420331i</v>
      </c>
      <c r="K3701" s="12" t="str">
        <f t="shared" si="1934"/>
        <v>0.00610383048456113-0.167884041391019i</v>
      </c>
      <c r="L3701" s="12" t="str">
        <f t="shared" si="1935"/>
        <v>0.000332631187386204-0.00766764604857003i</v>
      </c>
      <c r="M3701" s="12" t="str">
        <f t="shared" si="1936"/>
        <v>0.00643646167194733-0.175551687439589i</v>
      </c>
      <c r="N3701" s="12" t="str">
        <f t="shared" si="1937"/>
        <v>-22.2550423580301i</v>
      </c>
      <c r="O3701" s="12" t="str">
        <f t="shared" si="1938"/>
        <v>-0.965381638833273+0.260841506289901i</v>
      </c>
      <c r="P3701" s="12" t="str">
        <f t="shared" si="1939"/>
        <v>1.96538163883327-0.260841506289901i</v>
      </c>
      <c r="Q3701" s="12" t="str">
        <f t="shared" si="1940"/>
        <v>-1.96538163883327+22.51588386432i</v>
      </c>
      <c r="R3701" s="12" t="str">
        <f t="shared" si="1941"/>
        <v>-0.0190588745940935-0.0856250497767185i</v>
      </c>
      <c r="S3701" s="12" t="str">
        <f t="shared" si="1942"/>
        <v>2.27902133206372i</v>
      </c>
      <c r="T3701" s="12" t="str">
        <f t="shared" si="1943"/>
        <v>0.195141315000159-0.0434355817650664i</v>
      </c>
      <c r="U3701" s="12" t="str">
        <f t="shared" si="1944"/>
        <v>0.001-0.000898672744731203i</v>
      </c>
      <c r="V3701" s="12" t="str">
        <f t="shared" si="1945"/>
        <v>0.0015-0.000273152809948693i</v>
      </c>
      <c r="W3701" s="12" t="str">
        <f t="shared" si="1946"/>
        <v>0.000660621253544521-0.000338811624070944i</v>
      </c>
      <c r="X3701" s="12" t="str">
        <f t="shared" si="1947"/>
        <v>0.000648603975766152-0.000322517360011872i</v>
      </c>
      <c r="Y3701" s="12" t="str">
        <f t="shared" si="1948"/>
        <v>0.00029+1.66912817685226i</v>
      </c>
      <c r="Z3701" s="12" t="str">
        <f t="shared" si="1949"/>
        <v>-0.0023165246720635-0.00466526582300168i</v>
      </c>
      <c r="AA3701" s="12" t="str">
        <f t="shared" si="1950"/>
        <v>0.00404438015095805-7.19076912022208i</v>
      </c>
      <c r="AB3701" s="12" t="str">
        <f t="shared" si="1951"/>
        <v>0.487109168867324-0.108423324567803i</v>
      </c>
      <c r="AC3701" s="12" t="str">
        <f t="shared" si="1952"/>
        <v>0.984101361909781-0.0862106991348802i</v>
      </c>
      <c r="AD3701" s="12" t="str">
        <f t="shared" si="1953"/>
        <v>0.500787139192787-0.0663042626560436i</v>
      </c>
      <c r="AE3701" s="12" t="str">
        <f t="shared" si="1954"/>
        <v>-0.00146941277388075-0.00218270966476919i</v>
      </c>
      <c r="AF3701" s="12" t="str">
        <f t="shared" si="1955"/>
        <v>-13.672833640832-0.1821968747735i</v>
      </c>
      <c r="AG3701" s="12" t="str">
        <f t="shared" si="1956"/>
        <v>0.998281393159412-0.0130367525385595i</v>
      </c>
      <c r="AH3701" s="12" t="str">
        <f t="shared" si="1957"/>
        <v>0.019330050734066+0.0304158224763264i</v>
      </c>
      <c r="AI3701" s="12">
        <f t="shared" si="1958"/>
        <v>-28.864667088802264</v>
      </c>
      <c r="AJ3701" s="12">
        <f t="shared" si="1959"/>
        <v>57.562974055195866</v>
      </c>
      <c r="AK3701" s="12"/>
      <c r="AL3701" s="12"/>
      <c r="AM3701" s="12"/>
      <c r="AN3701" s="12"/>
    </row>
    <row r="3702" spans="1:40" x14ac:dyDescent="0.35">
      <c r="A3702" s="12"/>
      <c r="B3702" s="12">
        <f t="shared" si="1960"/>
        <v>1772000</v>
      </c>
      <c r="C3702" s="29" t="str">
        <f t="shared" si="1927"/>
        <v>-2.20599998550589E-08+0.00125261978558234i</v>
      </c>
      <c r="D3702" s="28" t="str">
        <f t="shared" si="1928"/>
        <v>-5.39906120199052+0.00960341835613128i</v>
      </c>
      <c r="E3702" s="12" t="str">
        <f t="shared" si="1929"/>
        <v>4200</v>
      </c>
      <c r="F3702" s="12" t="str">
        <f t="shared" si="1930"/>
        <v>0.704225352112676</v>
      </c>
      <c r="G3702" s="12" t="str">
        <f t="shared" si="1926"/>
        <v>0.704225352112676</v>
      </c>
      <c r="H3702" s="12" t="str">
        <f t="shared" si="1931"/>
        <v>8.27377783761575+0.191697607921891i</v>
      </c>
      <c r="I3702" s="12" t="str">
        <f t="shared" si="1932"/>
        <v>6958.62772770139i</v>
      </c>
      <c r="J3702" s="12" t="str">
        <f t="shared" si="1933"/>
        <v>-41417.6694740351+1504.98973733853i</v>
      </c>
      <c r="K3702" s="12" t="str">
        <f t="shared" si="1934"/>
        <v>0.00609695197887278-0.1677895440713i</v>
      </c>
      <c r="L3702" s="12" t="str">
        <f t="shared" si="1935"/>
        <v>0.000332256567296791-0.00766333517682052i</v>
      </c>
      <c r="M3702" s="12" t="str">
        <f t="shared" si="1936"/>
        <v>0.00642920854616957-0.175452879248121i</v>
      </c>
      <c r="N3702" s="12" t="str">
        <f t="shared" si="1937"/>
        <v>-22.2676087286445i</v>
      </c>
      <c r="O3702" s="12" t="str">
        <f t="shared" si="1938"/>
        <v>-0.962027671586073+0.272951935517369i</v>
      </c>
      <c r="P3702" s="12" t="str">
        <f t="shared" si="1939"/>
        <v>1.96202767158607-0.272951935517369i</v>
      </c>
      <c r="Q3702" s="12" t="str">
        <f t="shared" si="1940"/>
        <v>-1.96202767158607+22.5405606641619i</v>
      </c>
      <c r="R3702" s="12" t="str">
        <f t="shared" si="1941"/>
        <v>-0.0195380462992148-0.0853436395287556i</v>
      </c>
      <c r="S3702" s="12" t="str">
        <f t="shared" si="1942"/>
        <v>2.28030818770013i</v>
      </c>
      <c r="T3702" s="12" t="str">
        <f t="shared" si="1943"/>
        <v>0.19460979998555-0.0445527669477637i</v>
      </c>
      <c r="U3702" s="12" t="str">
        <f t="shared" si="1944"/>
        <v>0.001-0.000898165593069389i</v>
      </c>
      <c r="V3702" s="12" t="str">
        <f t="shared" si="1945"/>
        <v>0.0015-0.000272998660507413i</v>
      </c>
      <c r="W3702" s="12" t="str">
        <f t="shared" si="1946"/>
        <v>0.000660565161531002-0.000338646698307282i</v>
      </c>
      <c r="X3702" s="12" t="str">
        <f t="shared" si="1947"/>
        <v>0.000648546691500168-0.000322361742733271i</v>
      </c>
      <c r="Y3702" s="12" t="str">
        <f t="shared" si="1948"/>
        <v>0.00029+1.67007065464833i</v>
      </c>
      <c r="Z3702" s="12" t="str">
        <f t="shared" si="1949"/>
        <v>-0.00231410040603973-0.00466221898375794i</v>
      </c>
      <c r="AA3702" s="12" t="str">
        <f t="shared" si="1950"/>
        <v>0.00403956848786654-7.18670967334523i</v>
      </c>
      <c r="AB3702" s="12" t="str">
        <f t="shared" si="1951"/>
        <v>0.485782408119573-0.111212027440971i</v>
      </c>
      <c r="AC3702" s="12" t="str">
        <f t="shared" si="1952"/>
        <v>0.983610725988322-0.0859469275099252i</v>
      </c>
      <c r="AD3702" s="12" t="str">
        <f t="shared" si="1953"/>
        <v>0.499939122438764-0.0693808984817447i</v>
      </c>
      <c r="AE3702" s="12" t="str">
        <f t="shared" si="1954"/>
        <v>-0.00148037826824246-0.00217027130200928i</v>
      </c>
      <c r="AF3702" s="12" t="str">
        <f t="shared" si="1955"/>
        <v>-13.6728390396063-0.18209418956576i</v>
      </c>
      <c r="AG3702" s="12" t="str">
        <f t="shared" si="1956"/>
        <v>0.9982023049739-0.0130073752982641i</v>
      </c>
      <c r="AH3702" s="12" t="str">
        <f t="shared" si="1957"/>
        <v>0.0194873235407491+0.0302511998279736i</v>
      </c>
      <c r="AI3702" s="12">
        <f t="shared" si="1958"/>
        <v>-28.877668313006911</v>
      </c>
      <c r="AJ3702" s="12">
        <f t="shared" si="1959"/>
        <v>57.211034093093723</v>
      </c>
      <c r="AK3702" s="12"/>
      <c r="AL3702" s="12"/>
      <c r="AM3702" s="12"/>
      <c r="AN3702" s="12"/>
    </row>
    <row r="3703" spans="1:40" x14ac:dyDescent="0.35">
      <c r="A3703" s="12"/>
      <c r="B3703" s="12">
        <f t="shared" si="1960"/>
        <v>1773000</v>
      </c>
      <c r="C3703" s="29" t="str">
        <f t="shared" si="1927"/>
        <v>-2.20351224960584E-08+0.00125191328824178i</v>
      </c>
      <c r="D3703" s="28" t="str">
        <f t="shared" si="1928"/>
        <v>-5.39906120179979+0.00959800187652032i</v>
      </c>
      <c r="E3703" s="12" t="str">
        <f t="shared" si="1929"/>
        <v>4200</v>
      </c>
      <c r="F3703" s="12" t="str">
        <f t="shared" si="1930"/>
        <v>0.704225352112676</v>
      </c>
      <c r="G3703" s="12" t="str">
        <f t="shared" si="1926"/>
        <v>0.704225352112676</v>
      </c>
      <c r="H3703" s="12" t="str">
        <f t="shared" si="1931"/>
        <v>8.27378322745591+0.19158962183916i</v>
      </c>
      <c r="I3703" s="12" t="str">
        <f t="shared" si="1932"/>
        <v>6962.55471851838i</v>
      </c>
      <c r="J3703" s="12" t="str">
        <f t="shared" si="1933"/>
        <v>-41464.430598705+1505.83905434606i</v>
      </c>
      <c r="K3703" s="12" t="str">
        <f t="shared" si="1934"/>
        <v>0.00609008508896706-0.167695152933423i</v>
      </c>
      <c r="L3703" s="12" t="str">
        <f t="shared" si="1935"/>
        <v>0.000331882579319565-0.0076590291404797i</v>
      </c>
      <c r="M3703" s="12" t="str">
        <f t="shared" si="1936"/>
        <v>0.00642196766828662-0.175354182073903i</v>
      </c>
      <c r="N3703" s="12" t="str">
        <f t="shared" si="1937"/>
        <v>-22.2801750992588i</v>
      </c>
      <c r="O3703" s="12" t="str">
        <f t="shared" si="1938"/>
        <v>-0.95852178901738+0.285019262469961i</v>
      </c>
      <c r="P3703" s="12" t="str">
        <f t="shared" si="1939"/>
        <v>1.95852178901738-0.285019262469961i</v>
      </c>
      <c r="Q3703" s="12" t="str">
        <f t="shared" si="1940"/>
        <v>-1.95852178901738+22.5651943617288i</v>
      </c>
      <c r="R3703" s="12" t="str">
        <f t="shared" si="1941"/>
        <v>-0.0200133455189764-0.0850568882758023i</v>
      </c>
      <c r="S3703" s="12" t="str">
        <f t="shared" si="1942"/>
        <v>2.28159504333652i</v>
      </c>
      <c r="T3703" s="12" t="str">
        <f t="shared" si="1943"/>
        <v>0.194065374691699-0.0456623499366777i</v>
      </c>
      <c r="U3703" s="12" t="str">
        <f t="shared" si="1944"/>
        <v>0.001-0.000897659013490668i</v>
      </c>
      <c r="V3703" s="12" t="str">
        <f t="shared" si="1945"/>
        <v>0.0015-0.000272844684951571i</v>
      </c>
      <c r="W3703" s="12" t="str">
        <f t="shared" si="1946"/>
        <v>0.000660509141648071-0.000338481924813438i</v>
      </c>
      <c r="X3703" s="12" t="str">
        <f t="shared" si="1947"/>
        <v>0.000648489481111753-0.000322206267295032i</v>
      </c>
      <c r="Y3703" s="12" t="str">
        <f t="shared" si="1948"/>
        <v>0.00029+1.67101313244441i</v>
      </c>
      <c r="Z3703" s="12" t="str">
        <f t="shared" si="1949"/>
        <v>-0.0023116798919846-0.0046591761160844i</v>
      </c>
      <c r="AA3703" s="12" t="str">
        <f t="shared" si="1950"/>
        <v>0.00403476542432179-7.18265480789647i</v>
      </c>
      <c r="AB3703" s="12" t="str">
        <f t="shared" si="1951"/>
        <v>0.484423420903576-0.11398175381859i</v>
      </c>
      <c r="AC3703" s="12" t="str">
        <f t="shared" si="1952"/>
        <v>0.983123774334596-0.0856776598877862i</v>
      </c>
      <c r="AD3703" s="12" t="str">
        <f t="shared" si="1953"/>
        <v>0.499052610920702-0.0724467211691842i</v>
      </c>
      <c r="AE3703" s="12" t="str">
        <f t="shared" si="1954"/>
        <v>-0.0014911919186679-0.00215770037690428i</v>
      </c>
      <c r="AF3703" s="12" t="str">
        <f t="shared" si="1955"/>
        <v>-13.6728444292557-0.18199161996264i</v>
      </c>
      <c r="AG3703" s="12" t="str">
        <f t="shared" si="1956"/>
        <v>0.998123586647752-0.0129770300855097i</v>
      </c>
      <c r="AH3703" s="12" t="str">
        <f t="shared" si="1957"/>
        <v>0.0196426000918463+0.0300846398435618i</v>
      </c>
      <c r="AI3703" s="12">
        <f t="shared" si="1958"/>
        <v>-28.891015814316962</v>
      </c>
      <c r="AJ3703" s="12">
        <f t="shared" si="1959"/>
        <v>56.859028014523332</v>
      </c>
      <c r="AK3703" s="12"/>
      <c r="AL3703" s="12"/>
      <c r="AM3703" s="12"/>
      <c r="AN3703" s="12"/>
    </row>
    <row r="3704" spans="1:40" x14ac:dyDescent="0.35">
      <c r="A3704" s="12"/>
      <c r="B3704" s="12">
        <f t="shared" si="1960"/>
        <v>1774000</v>
      </c>
      <c r="C3704" s="29" t="str">
        <f t="shared" si="1927"/>
        <v>-2.20102871951412E-08+0.0012512075874033i</v>
      </c>
      <c r="D3704" s="28" t="str">
        <f t="shared" si="1928"/>
        <v>-5.39906120160939+0.0095925915034253i</v>
      </c>
      <c r="E3704" s="12" t="str">
        <f t="shared" si="1929"/>
        <v>4200</v>
      </c>
      <c r="F3704" s="12" t="str">
        <f t="shared" si="1930"/>
        <v>0.704225352112676</v>
      </c>
      <c r="G3704" s="12" t="str">
        <f t="shared" si="1926"/>
        <v>0.704225352112676</v>
      </c>
      <c r="H3704" s="12" t="str">
        <f t="shared" si="1931"/>
        <v>8.27378860819147+0.191481757272583i</v>
      </c>
      <c r="I3704" s="12" t="str">
        <f t="shared" si="1932"/>
        <v>6966.48170933537i</v>
      </c>
      <c r="J3704" s="12" t="str">
        <f t="shared" si="1933"/>
        <v>-41511.2181048274+1506.68837135358i</v>
      </c>
      <c r="K3704" s="12" t="str">
        <f t="shared" si="1934"/>
        <v>0.0060832297887155-0.167600867798754i</v>
      </c>
      <c r="L3704" s="12" t="str">
        <f t="shared" si="1935"/>
        <v>0.000331509222034094-0.0076547279314319i</v>
      </c>
      <c r="M3704" s="12" t="str">
        <f t="shared" si="1936"/>
        <v>0.00641473901074959-0.175255595730186i</v>
      </c>
      <c r="N3704" s="12" t="str">
        <f t="shared" si="1937"/>
        <v>-22.2927414698732i</v>
      </c>
      <c r="O3704" s="12" t="str">
        <f t="shared" si="1938"/>
        <v>-0.954864544746635+0.29704158157706i</v>
      </c>
      <c r="P3704" s="12" t="str">
        <f t="shared" si="1939"/>
        <v>1.95486454474664-0.29704158157706i</v>
      </c>
      <c r="Q3704" s="12" t="str">
        <f t="shared" si="1940"/>
        <v>-1.95486454474664+22.5897830514503i</v>
      </c>
      <c r="R3704" s="12" t="str">
        <f t="shared" si="1941"/>
        <v>-0.0204847204920891-0.0847648552704748i</v>
      </c>
      <c r="S3704" s="12" t="str">
        <f t="shared" si="1942"/>
        <v>2.28288189897293i</v>
      </c>
      <c r="T3704" s="12" t="str">
        <f t="shared" si="1943"/>
        <v>0.193508153766027-0.0467641976169101i</v>
      </c>
      <c r="U3704" s="12" t="str">
        <f t="shared" si="1944"/>
        <v>0.001-0.000897153005027594i</v>
      </c>
      <c r="V3704" s="12" t="str">
        <f t="shared" si="1945"/>
        <v>0.0015-0.000272690882987111i</v>
      </c>
      <c r="W3704" s="12" t="str">
        <f t="shared" si="1946"/>
        <v>0.00066045319378338-0.000338317303384487i</v>
      </c>
      <c r="X3704" s="12" t="str">
        <f t="shared" si="1947"/>
        <v>0.000648432344484924-0.000322050933509267i</v>
      </c>
      <c r="Y3704" s="12" t="str">
        <f t="shared" si="1948"/>
        <v>0.00029+1.67195561024049i</v>
      </c>
      <c r="Z3704" s="12" t="str">
        <f t="shared" si="1949"/>
        <v>-0.00230926312220669-0.00465613721242333i</v>
      </c>
      <c r="AA3704" s="12" t="str">
        <f t="shared" si="1950"/>
        <v>0.00402997093991629-7.17860451612364i</v>
      </c>
      <c r="AB3704" s="12" t="str">
        <f t="shared" si="1951"/>
        <v>0.483032493400708-0.116732171421013i</v>
      </c>
      <c r="AC3704" s="12" t="str">
        <f t="shared" si="1952"/>
        <v>0.982640561135609-0.0854029538018021i</v>
      </c>
      <c r="AD3704" s="12" t="str">
        <f t="shared" si="1953"/>
        <v>0.498127741261881-0.0755012502851385i</v>
      </c>
      <c r="AE3704" s="12" t="str">
        <f t="shared" si="1954"/>
        <v>-0.00150185220408129-0.00214499885966586i</v>
      </c>
      <c r="AF3704" s="12" t="str">
        <f t="shared" si="1955"/>
        <v>-13.6728498098009-0.181889165769158i</v>
      </c>
      <c r="AG3704" s="12" t="str">
        <f t="shared" si="1956"/>
        <v>0.998045250043067-0.0129457220815624i</v>
      </c>
      <c r="AH3704" s="12" t="str">
        <f t="shared" si="1957"/>
        <v>0.0197958571215094+0.029916168188053i</v>
      </c>
      <c r="AI3704" s="12">
        <f t="shared" si="1958"/>
        <v>-28.904710342578937</v>
      </c>
      <c r="AJ3704" s="12">
        <f t="shared" si="1959"/>
        <v>56.506955935320576</v>
      </c>
      <c r="AK3704" s="12"/>
      <c r="AL3704" s="12"/>
      <c r="AM3704" s="12"/>
      <c r="AN3704" s="12"/>
    </row>
    <row r="3705" spans="1:40" x14ac:dyDescent="0.35">
      <c r="A3705" s="12"/>
      <c r="B3705" s="12">
        <f t="shared" si="1960"/>
        <v>1775000</v>
      </c>
      <c r="C3705" s="29" t="str">
        <f t="shared" si="1927"/>
        <v>-2.19854938575555E-08+0.0012505026817207i</v>
      </c>
      <c r="D3705" s="28" t="str">
        <f t="shared" si="1928"/>
        <v>-5.3990612014193+0.00958718722652537i</v>
      </c>
      <c r="E3705" s="12" t="str">
        <f t="shared" si="1929"/>
        <v>4200</v>
      </c>
      <c r="F3705" s="12" t="str">
        <f t="shared" si="1930"/>
        <v>0.704225352112676</v>
      </c>
      <c r="G3705" s="12" t="str">
        <f t="shared" si="1926"/>
        <v>0.704225352112676</v>
      </c>
      <c r="H3705" s="12" t="str">
        <f t="shared" si="1931"/>
        <v>8.27379397984287+0.191374014017287i</v>
      </c>
      <c r="I3705" s="12" t="str">
        <f t="shared" si="1932"/>
        <v>6970.40870015235i</v>
      </c>
      <c r="J3705" s="12" t="str">
        <f t="shared" si="1933"/>
        <v>-41558.0319924025+1507.53768836111i</v>
      </c>
      <c r="K3705" s="12" t="str">
        <f t="shared" si="1934"/>
        <v>0.00607638605206306-0.167506688489062i</v>
      </c>
      <c r="L3705" s="12" t="str">
        <f t="shared" si="1935"/>
        <v>0.000331136494023938-0.00765043154157971i</v>
      </c>
      <c r="M3705" s="12" t="str">
        <f t="shared" si="1936"/>
        <v>0.006407522546087-0.175157120030642i</v>
      </c>
      <c r="N3705" s="12" t="str">
        <f t="shared" si="1937"/>
        <v>-22.3053078404875i</v>
      </c>
      <c r="O3705" s="12" t="str">
        <f t="shared" si="1938"/>
        <v>-0.951056516295163+0.309016994374918i</v>
      </c>
      <c r="P3705" s="12" t="str">
        <f t="shared" si="1939"/>
        <v>1.95105651629516-0.309016994374918i</v>
      </c>
      <c r="Q3705" s="12" t="str">
        <f t="shared" si="1940"/>
        <v>-1.95105651629516+22.6143248348624i</v>
      </c>
      <c r="R3705" s="12" t="str">
        <f t="shared" si="1941"/>
        <v>-0.020952120362174-0.0844676000402894i</v>
      </c>
      <c r="S3705" s="12" t="str">
        <f t="shared" si="1942"/>
        <v>2.28416875460933i</v>
      </c>
      <c r="T3705" s="12" t="str">
        <f t="shared" si="1943"/>
        <v>0.192938252788867-0.0478581786740918i</v>
      </c>
      <c r="U3705" s="12" t="str">
        <f t="shared" si="1944"/>
        <v>0.001-0.000896647566714901i</v>
      </c>
      <c r="V3705" s="12" t="str">
        <f t="shared" si="1945"/>
        <v>0.0015-0.000272537254320639i</v>
      </c>
      <c r="W3705" s="12" t="str">
        <f t="shared" si="1946"/>
        <v>0.000660397317824766-0.000338152833815876i</v>
      </c>
      <c r="X3705" s="12" t="str">
        <f t="shared" si="1947"/>
        <v>0.0006483752815039-0.000321895741188421i</v>
      </c>
      <c r="Y3705" s="12" t="str">
        <f t="shared" si="1948"/>
        <v>0.00029+1.67289808803656i</v>
      </c>
      <c r="Z3705" s="12" t="str">
        <f t="shared" si="1949"/>
        <v>-0.00230685008903419-0.00465310226523546i</v>
      </c>
      <c r="AA3705" s="12" t="str">
        <f t="shared" si="1950"/>
        <v>0.00402518501430255-7.17455879029201i</v>
      </c>
      <c r="AB3705" s="12" t="str">
        <f t="shared" si="1951"/>
        <v>0.481609914121067-0.119462952463048i</v>
      </c>
      <c r="AC3705" s="12" t="str">
        <f t="shared" si="1952"/>
        <v>0.982161139679365-0.08512286709698i</v>
      </c>
      <c r="AD3705" s="12" t="str">
        <f t="shared" si="1953"/>
        <v>0.497164656053723-0.0785440070920084i</v>
      </c>
      <c r="AE3705" s="12" t="str">
        <f t="shared" si="1954"/>
        <v>-0.00151235762840268-0.00213216873752529i</v>
      </c>
      <c r="AF3705" s="12" t="str">
        <f t="shared" si="1955"/>
        <v>-13.6728551812622-0.181786826790762i</v>
      </c>
      <c r="AG3705" s="12" t="str">
        <f t="shared" si="1956"/>
        <v>0.997967306951244-0.0129134566110524i</v>
      </c>
      <c r="AH3705" s="12" t="str">
        <f t="shared" si="1957"/>
        <v>0.0199470716831217+0.0297458108120028i</v>
      </c>
      <c r="AI3705" s="12">
        <f t="shared" si="1958"/>
        <v>-28.918752676775178</v>
      </c>
      <c r="AJ3705" s="12">
        <f t="shared" si="1959"/>
        <v>56.154817981235269</v>
      </c>
      <c r="AK3705" s="12"/>
      <c r="AL3705" s="12"/>
      <c r="AM3705" s="12"/>
      <c r="AN3705" s="12"/>
    </row>
    <row r="3706" spans="1:40" x14ac:dyDescent="0.35">
      <c r="A3706" s="12"/>
      <c r="B3706" s="12">
        <f t="shared" si="1960"/>
        <v>1776000</v>
      </c>
      <c r="C3706" s="29" t="str">
        <f t="shared" si="1927"/>
        <v>-2.19607423888153E-08+0.00124979856985079i</v>
      </c>
      <c r="D3706" s="28" t="str">
        <f t="shared" si="1928"/>
        <v>-5.39906120122954+0.00958178903552273i</v>
      </c>
      <c r="E3706" s="12" t="str">
        <f t="shared" si="1929"/>
        <v>4200</v>
      </c>
      <c r="F3706" s="12" t="str">
        <f t="shared" si="1930"/>
        <v>0.704225352112676</v>
      </c>
      <c r="G3706" s="12" t="str">
        <f t="shared" si="1926"/>
        <v>0.704225352112676</v>
      </c>
      <c r="H3706" s="12" t="str">
        <f t="shared" si="1931"/>
        <v>8.27379934243062+0.191266391868866i</v>
      </c>
      <c r="I3706" s="12" t="str">
        <f t="shared" si="1932"/>
        <v>6974.33569096934i</v>
      </c>
      <c r="J3706" s="12" t="str">
        <f t="shared" si="1933"/>
        <v>-41604.87226143+1508.38700536864i</v>
      </c>
      <c r="K3706" s="12" t="str">
        <f t="shared" si="1934"/>
        <v>0.00606955385302793-0.167412614826513i</v>
      </c>
      <c r="L3706" s="12" t="str">
        <f t="shared" si="1935"/>
        <v>0.000330764393876621-0.00764613996284367i</v>
      </c>
      <c r="M3706" s="12" t="str">
        <f t="shared" si="1936"/>
        <v>0.00640031824690455-0.175058754789357i</v>
      </c>
      <c r="N3706" s="12" t="str">
        <f t="shared" si="1937"/>
        <v>-22.3178742111019i</v>
      </c>
      <c r="O3706" s="12" t="str">
        <f t="shared" si="1938"/>
        <v>-0.947098304994742+0.320943609807216i</v>
      </c>
      <c r="P3706" s="12" t="str">
        <f t="shared" si="1939"/>
        <v>1.94709830499474-0.320943609807216i</v>
      </c>
      <c r="Q3706" s="12" t="str">
        <f t="shared" si="1940"/>
        <v>-1.94709830499474+22.6388178209091i</v>
      </c>
      <c r="R3706" s="12" t="str">
        <f t="shared" si="1941"/>
        <v>-0.0214154951722248-0.0841651823746936i</v>
      </c>
      <c r="S3706" s="12" t="str">
        <f t="shared" si="1942"/>
        <v>2.28545561024572i</v>
      </c>
      <c r="T3706" s="12" t="str">
        <f t="shared" si="1943"/>
        <v>0.192355788245598-0.0489441635875513i</v>
      </c>
      <c r="U3706" s="12" t="str">
        <f t="shared" si="1944"/>
        <v>0.001-0.000896142697589504i</v>
      </c>
      <c r="V3706" s="12" t="str">
        <f t="shared" si="1945"/>
        <v>0.0015-0.000272383798659423i</v>
      </c>
      <c r="W3706" s="12" t="str">
        <f t="shared" si="1946"/>
        <v>0.000660341513660265-0.000337988515903414i</v>
      </c>
      <c r="X3706" s="12" t="str">
        <f t="shared" si="1947"/>
        <v>0.00064831829205311-0.00032174069014527i</v>
      </c>
      <c r="Y3706" s="12" t="str">
        <f t="shared" si="1948"/>
        <v>0.00029+1.67384056583264i</v>
      </c>
      <c r="Z3706" s="12" t="str">
        <f t="shared" si="1949"/>
        <v>-0.00230444078481502-0.00465007126699999i</v>
      </c>
      <c r="AA3706" s="12" t="str">
        <f t="shared" si="1950"/>
        <v>0.0040204076271929-7.1705176226842i</v>
      </c>
      <c r="AB3706" s="12" t="str">
        <f t="shared" si="1951"/>
        <v>0.480155973833915-0.12217377363691i</v>
      </c>
      <c r="AC3706" s="12" t="str">
        <f t="shared" si="1952"/>
        <v>0.981685562359895-0.0848374579167377i</v>
      </c>
      <c r="AD3706" s="12" t="str">
        <f t="shared" si="1953"/>
        <v>0.496163503835486-0.0815745146215032i</v>
      </c>
      <c r="AE3706" s="12" t="str">
        <f t="shared" si="1954"/>
        <v>-0.00152270672073614-0.00211921201442415i</v>
      </c>
      <c r="AF3706" s="12" t="str">
        <f t="shared" si="1955"/>
        <v>-13.6728605436602-0.181684602833343i</v>
      </c>
      <c r="AG3706" s="12" t="str">
        <f t="shared" si="1956"/>
        <v>0.997889769091265-0.0128802391410448i</v>
      </c>
      <c r="AH3706" s="12" t="str">
        <f t="shared" si="1957"/>
        <v>0.0200962211530776+0.0295735939477731i</v>
      </c>
      <c r="AI3706" s="12">
        <f t="shared" si="1958"/>
        <v>-28.933143625218904</v>
      </c>
      <c r="AJ3706" s="12">
        <f t="shared" si="1959"/>
        <v>55.802614287886279</v>
      </c>
      <c r="AK3706" s="12"/>
      <c r="AL3706" s="12"/>
      <c r="AM3706" s="12"/>
      <c r="AN3706" s="12"/>
    </row>
    <row r="3707" spans="1:40" x14ac:dyDescent="0.35">
      <c r="A3707" s="12"/>
      <c r="B3707" s="12">
        <f t="shared" si="1960"/>
        <v>1777000</v>
      </c>
      <c r="C3707" s="29" t="str">
        <f t="shared" si="1927"/>
        <v>-2.19360326947019E-08+0.00124909525045345i</v>
      </c>
      <c r="D3707" s="28" t="str">
        <f t="shared" si="1928"/>
        <v>-5.3990612010401+0.00957639692014312i</v>
      </c>
      <c r="E3707" s="12" t="str">
        <f t="shared" si="1929"/>
        <v>4200</v>
      </c>
      <c r="F3707" s="12" t="str">
        <f t="shared" si="1930"/>
        <v>0.704225352112676</v>
      </c>
      <c r="G3707" s="12" t="str">
        <f t="shared" si="1926"/>
        <v>0.704225352112676</v>
      </c>
      <c r="H3707" s="12" t="str">
        <f t="shared" si="1931"/>
        <v>8.27380469597505+0.191158890623368i</v>
      </c>
      <c r="I3707" s="12" t="str">
        <f t="shared" si="1932"/>
        <v>6978.26268178633i</v>
      </c>
      <c r="J3707" s="12" t="str">
        <f t="shared" si="1933"/>
        <v>-41651.7389119102+1509.23632237617i</v>
      </c>
      <c r="K3707" s="12" t="str">
        <f t="shared" si="1934"/>
        <v>0.00606273316570102-0.16731864663367i</v>
      </c>
      <c r="L3707" s="12" t="str">
        <f t="shared" si="1935"/>
        <v>0.000330392920183628-0.00764185318716234i</v>
      </c>
      <c r="M3707" s="12" t="str">
        <f t="shared" si="1936"/>
        <v>0.00639312608588465-0.174960499820832i</v>
      </c>
      <c r="N3707" s="12" t="str">
        <f t="shared" si="1937"/>
        <v>-22.3304405817162i</v>
      </c>
      <c r="O3707" s="12" t="str">
        <f t="shared" si="1938"/>
        <v>-0.942990535892881+0.332819544522939i</v>
      </c>
      <c r="P3707" s="12" t="str">
        <f t="shared" si="1939"/>
        <v>1.94299053589288-0.332819544522939i</v>
      </c>
      <c r="Q3707" s="12" t="str">
        <f t="shared" si="1940"/>
        <v>-1.94299053589288+22.6632601262391i</v>
      </c>
      <c r="R3707" s="12" t="str">
        <f t="shared" si="1941"/>
        <v>-0.0218747958588747-0.0838576623124115i</v>
      </c>
      <c r="S3707" s="12" t="str">
        <f t="shared" si="1942"/>
        <v>2.28674246588213i</v>
      </c>
      <c r="T3707" s="12" t="str">
        <f t="shared" si="1943"/>
        <v>0.191760877499395-0.0500220246229913i</v>
      </c>
      <c r="U3707" s="12" t="str">
        <f t="shared" si="1944"/>
        <v>0.001-0.000895638396690465i</v>
      </c>
      <c r="V3707" s="12" t="str">
        <f t="shared" si="1945"/>
        <v>0.0015-0.000272230515711387i</v>
      </c>
      <c r="W3707" s="12" t="str">
        <f t="shared" si="1946"/>
        <v>0.00066028578117809-0.000337824349443287i</v>
      </c>
      <c r="X3707" s="12" t="str">
        <f t="shared" si="1947"/>
        <v>0.00064826137601716-0.000321585780192928i</v>
      </c>
      <c r="Y3707" s="12" t="str">
        <f t="shared" si="1948"/>
        <v>0.00029+1.67478304362872i</v>
      </c>
      <c r="Z3707" s="12" t="str">
        <f t="shared" si="1949"/>
        <v>-0.00230203520191668-0.00464704421021436i</v>
      </c>
      <c r="AA3707" s="12" t="str">
        <f t="shared" si="1950"/>
        <v>0.00401563875835929-7.16648100560029i</v>
      </c>
      <c r="AB3707" s="12" t="str">
        <f t="shared" si="1951"/>
        <v>0.478670965499658-0.124864316093936i</v>
      </c>
      <c r="AC3707" s="12" t="str">
        <f t="shared" si="1952"/>
        <v>0.98121388068251-0.0845467846899567i</v>
      </c>
      <c r="AD3707" s="12" t="str">
        <f t="shared" si="1953"/>
        <v>0.495124439073197-0.0845922977477079i</v>
      </c>
      <c r="AE3707" s="12" t="str">
        <f t="shared" si="1954"/>
        <v>-0.00153289803555297-0.00210613071070449i</v>
      </c>
      <c r="AF3707" s="12" t="str">
        <f t="shared" si="1955"/>
        <v>-13.6728658970151-0.181582493703225i</v>
      </c>
      <c r="AG3707" s="12" t="str">
        <f t="shared" si="1956"/>
        <v>0.997812648108009-0.0128460752800925i</v>
      </c>
      <c r="AH3707" s="12" t="str">
        <f t="shared" si="1957"/>
        <v>0.0202432832344998+0.029399544105706i</v>
      </c>
      <c r="AI3707" s="12">
        <f t="shared" si="1958"/>
        <v>-28.947884025758981</v>
      </c>
      <c r="AJ3707" s="12">
        <f t="shared" si="1959"/>
        <v>55.45034500075942</v>
      </c>
      <c r="AK3707" s="12"/>
      <c r="AL3707" s="12"/>
      <c r="AM3707" s="12"/>
      <c r="AN3707" s="12"/>
    </row>
    <row r="3708" spans="1:40" x14ac:dyDescent="0.35">
      <c r="A3708" s="12"/>
      <c r="B3708" s="12">
        <f t="shared" si="1960"/>
        <v>1778000</v>
      </c>
      <c r="C3708" s="29" t="str">
        <f t="shared" si="1927"/>
        <v>-2.19113646812601E-08+0.00124839272219153i</v>
      </c>
      <c r="D3708" s="28" t="str">
        <f t="shared" si="1928"/>
        <v>-5.39906120085098+0.00957101087013507i</v>
      </c>
      <c r="E3708" s="12" t="str">
        <f t="shared" si="1929"/>
        <v>4200</v>
      </c>
      <c r="F3708" s="12" t="str">
        <f t="shared" si="1930"/>
        <v>0.704225352112676</v>
      </c>
      <c r="G3708" s="12" t="str">
        <f t="shared" si="1926"/>
        <v>0.704225352112676</v>
      </c>
      <c r="H3708" s="12" t="str">
        <f t="shared" si="1931"/>
        <v>8.27381004049649+0.1910515100773i</v>
      </c>
      <c r="I3708" s="12" t="str">
        <f t="shared" si="1932"/>
        <v>6982.18967260332i</v>
      </c>
      <c r="J3708" s="12" t="str">
        <f t="shared" si="1933"/>
        <v>-41698.6319438429+1510.08563938369i</v>
      </c>
      <c r="K3708" s="12" t="str">
        <f t="shared" si="1934"/>
        <v>0.00605592396424603-0.167224783733494i</v>
      </c>
      <c r="L3708" s="12" t="str">
        <f t="shared" si="1935"/>
        <v>0.00033002207154039-0.00763757120649229i</v>
      </c>
      <c r="M3708" s="12" t="str">
        <f t="shared" si="1936"/>
        <v>0.00638594603578642-0.174862354939986i</v>
      </c>
      <c r="N3708" s="12" t="str">
        <f t="shared" si="1937"/>
        <v>-22.3430069523306i</v>
      </c>
      <c r="O3708" s="12" t="str">
        <f t="shared" si="1938"/>
        <v>-0.938733857653877+0.344642923174509i</v>
      </c>
      <c r="P3708" s="12" t="str">
        <f t="shared" si="1939"/>
        <v>1.93873385765388-0.344642923174509i</v>
      </c>
      <c r="Q3708" s="12" t="str">
        <f t="shared" si="1940"/>
        <v>-1.93873385765388+22.6876498755051i</v>
      </c>
      <c r="R3708" s="12" t="str">
        <f t="shared" si="1941"/>
        <v>-0.0223299742465929-0.083545100129031i</v>
      </c>
      <c r="S3708" s="12" t="str">
        <f t="shared" si="1942"/>
        <v>2.28802932151852i</v>
      </c>
      <c r="T3708" s="12" t="str">
        <f t="shared" si="1943"/>
        <v>0.191153638764424-0.051091635824958i</v>
      </c>
      <c r="U3708" s="12" t="str">
        <f t="shared" si="1944"/>
        <v>0.001-0.000895134663059029i</v>
      </c>
      <c r="V3708" s="12" t="str">
        <f t="shared" si="1945"/>
        <v>0.0015-0.000272077405185116i</v>
      </c>
      <c r="W3708" s="12" t="str">
        <f t="shared" si="1946"/>
        <v>0.000660230120266661-0.000337660334232051i</v>
      </c>
      <c r="X3708" s="12" t="str">
        <f t="shared" si="1947"/>
        <v>0.000648204533280883-0.000321431011144843i</v>
      </c>
      <c r="Y3708" s="12" t="str">
        <f t="shared" si="1948"/>
        <v>0.00029+1.6757255214248i</v>
      </c>
      <c r="Z3708" s="12" t="str">
        <f t="shared" si="1949"/>
        <v>-0.00229963333272631-0.00464402108739462i</v>
      </c>
      <c r="AA3708" s="12" t="str">
        <f t="shared" si="1950"/>
        <v>0.00401087838763335-7.16244893135775i</v>
      </c>
      <c r="AB3708" s="12" t="str">
        <f t="shared" si="1951"/>
        <v>0.477155184202932-0.127534265425786i</v>
      </c>
      <c r="AC3708" s="12" t="str">
        <f t="shared" si="1952"/>
        <v>0.980746145269122-0.0842509061182702i</v>
      </c>
      <c r="AD3708" s="12" t="str">
        <f t="shared" si="1953"/>
        <v>0.49404762213752-0.0875968832602946i</v>
      </c>
      <c r="AE3708" s="12" t="str">
        <f t="shared" si="1954"/>
        <v>-0.00154293015287247-0.0020929268627955i</v>
      </c>
      <c r="AF3708" s="12" t="str">
        <f t="shared" si="1955"/>
        <v>-13.6728712413475-0.181480499207165i</v>
      </c>
      <c r="AG3708" s="12" t="str">
        <f t="shared" si="1956"/>
        <v>0.997735955570556-0.0128109707772659i</v>
      </c>
      <c r="AH3708" s="12" t="str">
        <f t="shared" si="1957"/>
        <v>0.0203882359609357+0.029223688070224i</v>
      </c>
      <c r="AI3708" s="12">
        <f t="shared" si="1958"/>
        <v>-28.962974745995922</v>
      </c>
      <c r="AJ3708" s="12">
        <f t="shared" si="1959"/>
        <v>55.098010275160583</v>
      </c>
      <c r="AK3708" s="12"/>
      <c r="AL3708" s="12"/>
      <c r="AM3708" s="12"/>
      <c r="AN3708" s="12"/>
    </row>
    <row r="3709" spans="1:40" x14ac:dyDescent="0.35">
      <c r="A3709" s="12"/>
      <c r="B3709" s="12">
        <f t="shared" si="1960"/>
        <v>1779000</v>
      </c>
      <c r="C3709" s="29" t="str">
        <f t="shared" si="1927"/>
        <v>-2.18867382547992E-08+0.00124769098373093i</v>
      </c>
      <c r="D3709" s="28" t="str">
        <f t="shared" si="1928"/>
        <v>-5.39906120066218+0.00956563087527047i</v>
      </c>
      <c r="E3709" s="12" t="str">
        <f t="shared" si="1929"/>
        <v>4200</v>
      </c>
      <c r="F3709" s="12" t="str">
        <f t="shared" si="1930"/>
        <v>0.704225352112676</v>
      </c>
      <c r="G3709" s="12" t="str">
        <f t="shared" si="1926"/>
        <v>0.704225352112676</v>
      </c>
      <c r="H3709" s="12" t="str">
        <f t="shared" si="1931"/>
        <v>8.27381537601519+0.190944250027625i</v>
      </c>
      <c r="I3709" s="12" t="str">
        <f t="shared" si="1932"/>
        <v>6986.1166634203i</v>
      </c>
      <c r="J3709" s="12" t="str">
        <f t="shared" si="1933"/>
        <v>-41745.5513572282+1510.93495639122i</v>
      </c>
      <c r="K3709" s="12" t="str">
        <f t="shared" si="1934"/>
        <v>0.00604912622289907-0.167131025949342i</v>
      </c>
      <c r="L3709" s="12" t="str">
        <f t="shared" si="1935"/>
        <v>0.000329651846546265-0.00763329401280795i</v>
      </c>
      <c r="M3709" s="12" t="str">
        <f t="shared" si="1936"/>
        <v>0.00637877806944533-0.17476431996215i</v>
      </c>
      <c r="N3709" s="12" t="str">
        <f t="shared" si="1937"/>
        <v>-22.355573322945i</v>
      </c>
      <c r="O3709" s="12" t="str">
        <f t="shared" si="1938"/>
        <v>-0.934328942456601+0.356411878713279i</v>
      </c>
      <c r="P3709" s="12" t="str">
        <f t="shared" si="1939"/>
        <v>1.9343289424566-0.356411878713279i</v>
      </c>
      <c r="Q3709" s="12" t="str">
        <f t="shared" si="1940"/>
        <v>-1.9343289424566+22.7119852016583i</v>
      </c>
      <c r="R3709" s="12" t="str">
        <f t="shared" si="1941"/>
        <v>-0.022780983041707-0.0832275563249045i</v>
      </c>
      <c r="S3709" s="12" t="str">
        <f t="shared" si="1942"/>
        <v>2.28931617715493i</v>
      </c>
      <c r="T3709" s="12" t="str">
        <f t="shared" si="1943"/>
        <v>0.190534191079677-0.052152873008872i</v>
      </c>
      <c r="U3709" s="12" t="str">
        <f t="shared" si="1944"/>
        <v>0.001-0.00089463149573859i</v>
      </c>
      <c r="V3709" s="12" t="str">
        <f t="shared" si="1945"/>
        <v>0.0015-0.000271924466789845i</v>
      </c>
      <c r="W3709" s="12" t="str">
        <f t="shared" si="1946"/>
        <v>0.000660174530814565-0.000337496470066633i</v>
      </c>
      <c r="X3709" s="12" t="str">
        <f t="shared" si="1947"/>
        <v>0.000648147763729286-0.000321276382814801i</v>
      </c>
      <c r="Y3709" s="12" t="str">
        <f t="shared" si="1948"/>
        <v>0.00029+1.67666799922087i</v>
      </c>
      <c r="Z3709" s="12" t="str">
        <f t="shared" si="1949"/>
        <v>-0.00229723516965055-0.00464100189107488i</v>
      </c>
      <c r="AA3709" s="12" t="str">
        <f t="shared" si="1950"/>
        <v>0.00400612649490574-7.1584213922913i</v>
      </c>
      <c r="AB3709" s="12" t="str">
        <f t="shared" si="1951"/>
        <v>0.475608927087294-0.130183311644559i</v>
      </c>
      <c r="AC3709" s="12" t="str">
        <f t="shared" si="1952"/>
        <v>0.980282405863755-0.0839498811636648i</v>
      </c>
      <c r="AD3709" s="12" t="str">
        <f t="shared" si="1953"/>
        <v>0.492933219280951-0.0905877999371567i</v>
      </c>
      <c r="AE3709" s="12" t="str">
        <f t="shared" si="1954"/>
        <v>-0.00155280167843792-0.00207960252289961i</v>
      </c>
      <c r="AF3709" s="12" t="str">
        <f t="shared" si="1955"/>
        <v>-13.6728765766774-0.181378619152355i</v>
      </c>
      <c r="AG3709" s="12" t="str">
        <f t="shared" si="1956"/>
        <v>0.997659702970523-0.0127749315211671i</v>
      </c>
      <c r="AH3709" s="12" t="str">
        <f t="shared" si="1957"/>
        <v>0.020531057699992+0.0290460528958906i</v>
      </c>
      <c r="AI3709" s="12">
        <f t="shared" si="1958"/>
        <v>-28.978416683507973</v>
      </c>
      <c r="AJ3709" s="12">
        <f t="shared" si="1959"/>
        <v>54.745610276207266</v>
      </c>
      <c r="AK3709" s="12"/>
      <c r="AL3709" s="12"/>
      <c r="AM3709" s="12"/>
      <c r="AN3709" s="12"/>
    </row>
    <row r="3710" spans="1:40" x14ac:dyDescent="0.35">
      <c r="A3710" s="12"/>
      <c r="B3710" s="12">
        <f t="shared" si="1960"/>
        <v>1780000</v>
      </c>
      <c r="C3710" s="29" t="str">
        <f t="shared" si="1927"/>
        <v>-2.18621533218911E-08+0.00124699003374049i</v>
      </c>
      <c r="D3710" s="28" t="str">
        <f t="shared" si="1928"/>
        <v>-5.39906120047369+0.00956025692534376i</v>
      </c>
      <c r="E3710" s="12" t="str">
        <f t="shared" si="1929"/>
        <v>4200</v>
      </c>
      <c r="F3710" s="12" t="str">
        <f t="shared" si="1930"/>
        <v>0.704225352112676</v>
      </c>
      <c r="G3710" s="12" t="str">
        <f t="shared" si="1926"/>
        <v>0.704225352112676</v>
      </c>
      <c r="H3710" s="12" t="str">
        <f t="shared" si="1931"/>
        <v>8.27382070255135+0.190837110271762i</v>
      </c>
      <c r="I3710" s="12" t="str">
        <f t="shared" si="1932"/>
        <v>6990.04365423729i</v>
      </c>
      <c r="J3710" s="12" t="str">
        <f t="shared" si="1933"/>
        <v>-41792.497152066+1511.78427339875i</v>
      </c>
      <c r="K3710" s="12" t="str">
        <f t="shared" si="1934"/>
        <v>0.0060423399159684-0.167037373104964i</v>
      </c>
      <c r="L3710" s="12" t="str">
        <f t="shared" si="1935"/>
        <v>0.000329282243804541-0.00762902159810171i</v>
      </c>
      <c r="M3710" s="12" t="str">
        <f t="shared" si="1936"/>
        <v>0.00637162215977294-0.174666394703066i</v>
      </c>
      <c r="N3710" s="12" t="str">
        <f t="shared" si="1937"/>
        <v>-22.3681396935593i</v>
      </c>
      <c r="O3710" s="12" t="str">
        <f t="shared" si="1938"/>
        <v>-0.929776485888262+0.368124552684652i</v>
      </c>
      <c r="P3710" s="12" t="str">
        <f t="shared" si="1939"/>
        <v>1.92977648588826-0.368124552684652i</v>
      </c>
      <c r="Q3710" s="12" t="str">
        <f t="shared" si="1940"/>
        <v>-1.92977648588826+22.736264246244i</v>
      </c>
      <c r="R3710" s="12" t="str">
        <f t="shared" si="1941"/>
        <v>-0.02322777582635-0.0829050916133013i</v>
      </c>
      <c r="S3710" s="12" t="str">
        <f t="shared" si="1942"/>
        <v>2.29060303279133i</v>
      </c>
      <c r="T3710" s="12" t="str">
        <f t="shared" si="1943"/>
        <v>0.189902654283271-0.0532056137528345i</v>
      </c>
      <c r="U3710" s="12" t="str">
        <f t="shared" si="1944"/>
        <v>0.001-0.00089412889377469i</v>
      </c>
      <c r="V3710" s="12" t="str">
        <f t="shared" si="1945"/>
        <v>0.0015-0.000271771700235469i</v>
      </c>
      <c r="W3710" s="12" t="str">
        <f t="shared" si="1946"/>
        <v>0.000660119012710594-0.000337332756744327i</v>
      </c>
      <c r="X3710" s="12" t="str">
        <f t="shared" si="1947"/>
        <v>0.000648091067247593-0.000321121895016917i</v>
      </c>
      <c r="Y3710" s="12" t="str">
        <f t="shared" si="1948"/>
        <v>0.00029+1.67761047701695i</v>
      </c>
      <c r="Z3710" s="12" t="str">
        <f t="shared" si="1949"/>
        <v>-0.00229484070511541-0.00463798661380751i</v>
      </c>
      <c r="AA3710" s="12" t="str">
        <f t="shared" si="1950"/>
        <v>0.00400138306012619-7.15439838075283i</v>
      </c>
      <c r="AB3710" s="12" t="str">
        <f t="shared" si="1951"/>
        <v>0.474032493291067-0.132811149162329i</v>
      </c>
      <c r="AC3710" s="12" t="str">
        <f t="shared" si="1952"/>
        <v>0.979822711338151-0.0836437690363236i</v>
      </c>
      <c r="AD3710" s="12" t="str">
        <f t="shared" si="1953"/>
        <v>0.49178140261396-0.0935645786170073i</v>
      </c>
      <c r="AE3710" s="12" t="str">
        <f t="shared" si="1954"/>
        <v>-0.00156251124388948-0.00206615975867575i</v>
      </c>
      <c r="AF3710" s="12" t="str">
        <f t="shared" si="1955"/>
        <v>-13.672881903025-0.181276853346418i</v>
      </c>
      <c r="AG3710" s="12" t="str">
        <f t="shared" si="1956"/>
        <v>0.997583901720394-0.0127379635389214i</v>
      </c>
      <c r="AH3710" s="12" t="str">
        <f t="shared" si="1957"/>
        <v>0.0206717271569384+0.0288666659034056i</v>
      </c>
      <c r="AI3710" s="12">
        <f t="shared" si="1958"/>
        <v>-28.994210766088262</v>
      </c>
      <c r="AJ3710" s="12">
        <f t="shared" si="1959"/>
        <v>54.393145178792764</v>
      </c>
      <c r="AK3710" s="12"/>
      <c r="AL3710" s="12"/>
      <c r="AM3710" s="12"/>
      <c r="AN3710" s="12"/>
    </row>
    <row r="3711" spans="1:40" x14ac:dyDescent="0.35">
      <c r="A3711" s="12"/>
      <c r="B3711" s="12">
        <f t="shared" si="1960"/>
        <v>1781000</v>
      </c>
      <c r="C3711" s="29" t="str">
        <f t="shared" si="1927"/>
        <v>-2.18376097893713E-08+0.00124628987089211i</v>
      </c>
      <c r="D3711" s="28" t="str">
        <f t="shared" si="1928"/>
        <v>-5.39906120028553+0.00955488901017285i</v>
      </c>
      <c r="E3711" s="12" t="str">
        <f t="shared" si="1929"/>
        <v>4200</v>
      </c>
      <c r="F3711" s="12" t="str">
        <f t="shared" si="1930"/>
        <v>0.704225352112676</v>
      </c>
      <c r="G3711" s="12" t="str">
        <f t="shared" si="1926"/>
        <v>0.704225352112676</v>
      </c>
      <c r="H3711" s="12" t="str">
        <f t="shared" si="1931"/>
        <v>8.27382602012515+0.190730090607582i</v>
      </c>
      <c r="I3711" s="12" t="str">
        <f t="shared" si="1932"/>
        <v>6993.97064505428i</v>
      </c>
      <c r="J3711" s="12" t="str">
        <f t="shared" si="1933"/>
        <v>-41839.4693283564+1512.63359040628i</v>
      </c>
      <c r="K3711" s="12" t="str">
        <f t="shared" si="1934"/>
        <v>0.00603556501783415-0.166943825024504i</v>
      </c>
      <c r="L3711" s="12" t="str">
        <f t="shared" si="1935"/>
        <v>0.0003289132619224-0.00762475395438369i</v>
      </c>
      <c r="M3711" s="12" t="str">
        <f t="shared" si="1936"/>
        <v>0.00636447827975655-0.174568578978888i</v>
      </c>
      <c r="N3711" s="12" t="str">
        <f t="shared" si="1937"/>
        <v>-22.3807060641737i</v>
      </c>
      <c r="O3711" s="12" t="str">
        <f t="shared" si="1938"/>
        <v>-0.925077206834453+0.379779095521814i</v>
      </c>
      <c r="P3711" s="12" t="str">
        <f t="shared" si="1939"/>
        <v>1.92507720683445-0.379779095521814i</v>
      </c>
      <c r="Q3711" s="12" t="str">
        <f t="shared" si="1940"/>
        <v>-1.92507720683445+22.7604851596955i</v>
      </c>
      <c r="R3711" s="12" t="str">
        <f t="shared" si="1941"/>
        <v>-0.0236703070522994-0.0825777669088334i</v>
      </c>
      <c r="S3711" s="12" t="str">
        <f t="shared" si="1942"/>
        <v>2.29188988842772i</v>
      </c>
      <c r="T3711" s="12" t="str">
        <f t="shared" si="1943"/>
        <v>0.189259148987296-0.0542497373891443i</v>
      </c>
      <c r="U3711" s="12" t="str">
        <f t="shared" si="1944"/>
        <v>0.001-0.000893626856215025i</v>
      </c>
      <c r="V3711" s="12" t="str">
        <f t="shared" si="1945"/>
        <v>0.0015-0.000271619105232529i</v>
      </c>
      <c r="W3711" s="12" t="str">
        <f t="shared" si="1946"/>
        <v>0.000660063565843729-0.000337169194062799i</v>
      </c>
      <c r="X3711" s="12" t="str">
        <f t="shared" si="1947"/>
        <v>0.000648034443721222-0.000320967547565643i</v>
      </c>
      <c r="Y3711" s="12" t="str">
        <f t="shared" si="1948"/>
        <v>0.00029+1.67855295481303i</v>
      </c>
      <c r="Z3711" s="12" t="str">
        <f t="shared" si="1949"/>
        <v>-0.00229244993156634-0.0046349752481631i</v>
      </c>
      <c r="AA3711" s="12" t="str">
        <f t="shared" si="1950"/>
        <v>0.00399664806330324-7.15037988911143i</v>
      </c>
      <c r="AB3711" s="12" t="str">
        <f t="shared" si="1951"/>
        <v>0.472426183884554-0.135417476769976i</v>
      </c>
      <c r="AC3711" s="12" t="str">
        <f t="shared" si="1952"/>
        <v>0.97936710969748-0.0833326291827474i</v>
      </c>
      <c r="AD3711" s="12" t="str">
        <f t="shared" si="1953"/>
        <v>0.490592350080291-0.0965267522717236i</v>
      </c>
      <c r="AE3711" s="12" t="str">
        <f t="shared" si="1954"/>
        <v>-0.00157205750693354-0.00205260065292068i</v>
      </c>
      <c r="AF3711" s="12" t="str">
        <f t="shared" si="1955"/>
        <v>-13.6728872204107-0.181175201597409i</v>
      </c>
      <c r="AG3711" s="12" t="str">
        <f t="shared" si="1956"/>
        <v>0.997508563151874-0.0127000729951493i</v>
      </c>
      <c r="AH3711" s="12" t="str">
        <f t="shared" si="1957"/>
        <v>0.020810223378267+0.0286855546755441i</v>
      </c>
      <c r="AI3711" s="12">
        <f t="shared" si="1958"/>
        <v>-29.010357951993207</v>
      </c>
      <c r="AJ3711" s="12">
        <f t="shared" si="1959"/>
        <v>54.040615167547145</v>
      </c>
      <c r="AK3711" s="12"/>
      <c r="AL3711" s="12"/>
      <c r="AM3711" s="12"/>
      <c r="AN3711" s="12"/>
    </row>
    <row r="3712" spans="1:40" x14ac:dyDescent="0.35">
      <c r="A3712" s="12"/>
      <c r="B3712" s="12">
        <f t="shared" si="1960"/>
        <v>1782000</v>
      </c>
      <c r="C3712" s="29" t="str">
        <f t="shared" si="1927"/>
        <v>-2.18131075643353E-08+0.00124559049386061i</v>
      </c>
      <c r="D3712" s="28" t="str">
        <f t="shared" si="1928"/>
        <v>-5.39906120009768+0.00954952711959801i</v>
      </c>
      <c r="E3712" s="12" t="str">
        <f t="shared" si="1929"/>
        <v>4200</v>
      </c>
      <c r="F3712" s="12" t="str">
        <f t="shared" si="1930"/>
        <v>0.704225352112676</v>
      </c>
      <c r="G3712" s="12" t="str">
        <f t="shared" si="1926"/>
        <v>0.704225352112676</v>
      </c>
      <c r="H3712" s="12" t="str">
        <f t="shared" si="1931"/>
        <v>8.27383132875664+0.190623190833409i</v>
      </c>
      <c r="I3712" s="12" t="str">
        <f t="shared" si="1932"/>
        <v>6997.89763587126i</v>
      </c>
      <c r="J3712" s="12" t="str">
        <f t="shared" si="1933"/>
        <v>-41886.4678860994+1513.4829074138i</v>
      </c>
      <c r="K3712" s="12" t="str">
        <f t="shared" si="1934"/>
        <v>0.00602880150294814-0.166850381532497i</v>
      </c>
      <c r="L3712" s="12" t="str">
        <f t="shared" si="1935"/>
        <v>0.000328544899510921-0.00762049107368181i</v>
      </c>
      <c r="M3712" s="12" t="str">
        <f t="shared" si="1936"/>
        <v>0.00635734640245906-0.174470872606179i</v>
      </c>
      <c r="N3712" s="12" t="str">
        <f t="shared" si="1937"/>
        <v>-22.393272434788i</v>
      </c>
      <c r="O3712" s="12" t="str">
        <f t="shared" si="1938"/>
        <v>-0.920231847365889+0.391373666837159i</v>
      </c>
      <c r="P3712" s="12" t="str">
        <f t="shared" si="1939"/>
        <v>1.92023184736589-0.391373666837159i</v>
      </c>
      <c r="Q3712" s="12" t="str">
        <f t="shared" si="1940"/>
        <v>-1.92023184736589+22.7846461016252i</v>
      </c>
      <c r="R3712" s="12" t="str">
        <f t="shared" si="1941"/>
        <v>-0.0241085320346846-0.0822456433161796i</v>
      </c>
      <c r="S3712" s="12" t="str">
        <f t="shared" si="1942"/>
        <v>2.29317674406413i</v>
      </c>
      <c r="T3712" s="12" t="str">
        <f t="shared" si="1943"/>
        <v>0.188603796553257-0.0552851249954638i</v>
      </c>
      <c r="U3712" s="12" t="str">
        <f t="shared" si="1944"/>
        <v>0.001-0.000893125382109403i</v>
      </c>
      <c r="V3712" s="12" t="str">
        <f t="shared" si="1945"/>
        <v>0.0015-0.00027146668149222i</v>
      </c>
      <c r="W3712" s="12" t="str">
        <f t="shared" si="1946"/>
        <v>0.000660008190103118-0.000337005781820064i</v>
      </c>
      <c r="X3712" s="12" t="str">
        <f t="shared" si="1947"/>
        <v>0.000647977893035771-0.000320813340275745i</v>
      </c>
      <c r="Y3712" s="12" t="str">
        <f t="shared" si="1948"/>
        <v>0.00029+1.6794954326091i</v>
      </c>
      <c r="Z3712" s="12" t="str">
        <f t="shared" si="1949"/>
        <v>-0.00229006284146802-0.00463196778673025i</v>
      </c>
      <c r="AA3712" s="12" t="str">
        <f t="shared" si="1950"/>
        <v>0.0039919214845041-7.14636590975343i</v>
      </c>
      <c r="AB3712" s="12" t="str">
        <f t="shared" si="1951"/>
        <v>0.470790301808738-0.138001997615136i</v>
      </c>
      <c r="AC3712" s="12" t="str">
        <f t="shared" si="1952"/>
        <v>0.978915648086208-0.0830165212741676i</v>
      </c>
      <c r="AD3712" s="12" t="str">
        <f t="shared" si="1953"/>
        <v>0.489366245431485-0.099473856078188i</v>
      </c>
      <c r="AE3712" s="12" t="str">
        <f t="shared" si="1954"/>
        <v>-0.00158143915150737-0.00203892730324957i</v>
      </c>
      <c r="AF3712" s="12" t="str">
        <f t="shared" si="1955"/>
        <v>-13.6728925288543-0.181073663713811i</v>
      </c>
      <c r="AG3712" s="12" t="str">
        <f t="shared" si="1956"/>
        <v>0.997433698514257-0.0126612661909229i</v>
      </c>
      <c r="AH3712" s="12" t="str">
        <f t="shared" si="1957"/>
        <v>0.0209465257551927+0.0285027470530535i</v>
      </c>
      <c r="AI3712" s="12">
        <f t="shared" si="1958"/>
        <v>-29.026859230201609</v>
      </c>
      <c r="AJ3712" s="12">
        <f t="shared" si="1959"/>
        <v>53.688020436826051</v>
      </c>
      <c r="AK3712" s="12"/>
      <c r="AL3712" s="12"/>
      <c r="AM3712" s="12"/>
      <c r="AN3712" s="12"/>
    </row>
    <row r="3713" spans="1:40" x14ac:dyDescent="0.35">
      <c r="A3713" s="12"/>
      <c r="B3713" s="12">
        <f t="shared" si="1960"/>
        <v>1783000</v>
      </c>
      <c r="C3713" s="29" t="str">
        <f t="shared" si="1927"/>
        <v>-2.17886465541394E-08+0.00124489190132383i</v>
      </c>
      <c r="D3713" s="28" t="str">
        <f t="shared" si="1928"/>
        <v>-5.39906119991014+0.0095441712434827i</v>
      </c>
      <c r="E3713" s="12" t="str">
        <f t="shared" si="1929"/>
        <v>4200</v>
      </c>
      <c r="F3713" s="12" t="str">
        <f t="shared" si="1930"/>
        <v>0.704225352112676</v>
      </c>
      <c r="G3713" s="12" t="str">
        <f t="shared" ref="G3713:G3776" si="1961">IF($C$11=$C$7,$C$24,F3713)</f>
        <v>0.704225352112676</v>
      </c>
      <c r="H3713" s="12" t="str">
        <f t="shared" si="1931"/>
        <v>8.27383662846588+0.190516410748017i</v>
      </c>
      <c r="I3713" s="12" t="str">
        <f t="shared" si="1932"/>
        <v>7001.82462668825i</v>
      </c>
      <c r="J3713" s="12" t="str">
        <f t="shared" si="1933"/>
        <v>-41933.4928252949+1514.33222442133i</v>
      </c>
      <c r="K3713" s="12" t="str">
        <f t="shared" si="1934"/>
        <v>0.00602204934583378-0.166757042453871i</v>
      </c>
      <c r="L3713" s="12" t="str">
        <f t="shared" si="1935"/>
        <v>0.000328177155185061-0.00761623294804169i</v>
      </c>
      <c r="M3713" s="12" t="str">
        <f t="shared" si="1936"/>
        <v>0.00635022650101884-0.174373275401913i</v>
      </c>
      <c r="N3713" s="12" t="str">
        <f t="shared" si="1937"/>
        <v>-22.4058388054024i</v>
      </c>
      <c r="O3713" s="12" t="str">
        <f t="shared" si="1938"/>
        <v>-0.91524117262092+0.402906435713658i</v>
      </c>
      <c r="P3713" s="12" t="str">
        <f t="shared" si="1939"/>
        <v>1.91524117262092-0.402906435713658i</v>
      </c>
      <c r="Q3713" s="12" t="str">
        <f t="shared" si="1940"/>
        <v>-1.91524117262092+22.8087452411161i</v>
      </c>
      <c r="R3713" s="12" t="str">
        <f t="shared" si="1941"/>
        <v>-0.024542406945657-0.0819087821190449i</v>
      </c>
      <c r="S3713" s="12" t="str">
        <f t="shared" si="1942"/>
        <v>2.29446359970052i</v>
      </c>
      <c r="T3713" s="12" t="str">
        <f t="shared" si="1943"/>
        <v>0.187936719067949-0.0563116593858472i</v>
      </c>
      <c r="U3713" s="12" t="str">
        <f t="shared" si="1944"/>
        <v>0.001-0.000892624470509789i</v>
      </c>
      <c r="V3713" s="12" t="str">
        <f t="shared" si="1945"/>
        <v>0.0015-0.000271314428726379i</v>
      </c>
      <c r="W3713" s="12" t="str">
        <f t="shared" si="1946"/>
        <v>0.000659952885378123-0.000336842519814525i</v>
      </c>
      <c r="X3713" s="12" t="str">
        <f t="shared" si="1947"/>
        <v>0.000647921415077066-0.000320659272962343i</v>
      </c>
      <c r="Y3713" s="12" t="str">
        <f t="shared" si="1948"/>
        <v>0.00029+1.68043791040518i</v>
      </c>
      <c r="Z3713" s="12" t="str">
        <f t="shared" si="1949"/>
        <v>-0.0022876794273045-0.00462896422211574i</v>
      </c>
      <c r="AA3713" s="12" t="str">
        <f t="shared" si="1950"/>
        <v>0.00398720330385429-7.14235643508209i</v>
      </c>
      <c r="AB3713" s="12" t="str">
        <f t="shared" si="1951"/>
        <v>0.469125151815062-0.140564419179801i</v>
      </c>
      <c r="AC3713" s="12" t="str">
        <f t="shared" si="1952"/>
        <v>0.978468372794001-0.0826955051951879i</v>
      </c>
      <c r="AD3713" s="12" t="str">
        <f t="shared" si="1953"/>
        <v>0.488103278200328-0.102405427490187i</v>
      </c>
      <c r="AE3713" s="12" t="str">
        <f t="shared" si="1954"/>
        <v>-0.00159065488794132-0.0020251418217731i</v>
      </c>
      <c r="AF3713" s="12" t="str">
        <f t="shared" si="1955"/>
        <v>-13.672897828376-0.180972239504534i</v>
      </c>
      <c r="AG3713" s="12" t="str">
        <f t="shared" si="1956"/>
        <v>0.997359318972793-0.0126215495626973i</v>
      </c>
      <c r="AH3713" s="12" t="str">
        <f t="shared" si="1957"/>
        <v>0.0210806140271281+0.0283182711304774i</v>
      </c>
      <c r="AI3713" s="12">
        <f t="shared" si="1958"/>
        <v>-29.043715620685852</v>
      </c>
      <c r="AJ3713" s="12">
        <f t="shared" si="1959"/>
        <v>53.335361190652513</v>
      </c>
      <c r="AK3713" s="12"/>
      <c r="AL3713" s="12"/>
      <c r="AM3713" s="12"/>
      <c r="AN3713" s="12"/>
    </row>
    <row r="3714" spans="1:40" x14ac:dyDescent="0.35">
      <c r="A3714" s="12"/>
      <c r="B3714" s="12">
        <f t="shared" si="1960"/>
        <v>1784000</v>
      </c>
      <c r="C3714" s="29" t="str">
        <f t="shared" ref="C3714:C3777" si="1962">IMPRODUCT(COMPLEX(-1,0),IMDIV(IMPRODUCT(G3714,COMPLEX($C$96+$C$97,0)),COMPLEX($C$96,2*PI()*B3714*$C$99*$C$98*(2*$C$96+$C$97))))</f>
        <v>-2.17642266663995E-08+0.00124419409196253i</v>
      </c>
      <c r="D3714" s="28" t="str">
        <f t="shared" ref="D3714:D3777" si="1963">IMPRODUCT(COMPLEX($C$102,0),IMSUB(C3714,G3714))</f>
        <v>-5.39906119972292+0.00953882137171273i</v>
      </c>
      <c r="E3714" s="12" t="str">
        <f t="shared" ref="E3714:E3777" si="1964">IMDIV(COMPLEX($C$20*10^3,0),COMPLEX(1,2*PI()*B3714*$C$20*1000*$C$29*10^-12))</f>
        <v>4200</v>
      </c>
      <c r="F3714" s="12" t="str">
        <f t="shared" ref="F3714:F3777" si="1965">IMDIV(COMPLEX($C$22*1000,0),IMSUM(COMPLEX($C$22*1000,0),E3714))</f>
        <v>0.704225352112676</v>
      </c>
      <c r="G3714" s="12" t="str">
        <f t="shared" si="1961"/>
        <v>0.704225352112676</v>
      </c>
      <c r="H3714" s="12" t="str">
        <f t="shared" ref="H3714:H3777" si="1966">IMPRODUCT(COMPLEX($C$104,0),IMPRODUCT(COMPLEX(-1,0),D3714),IMDIV(COMPLEX(0,2*PI()*B3714*$C$105*$C$106),COMPLEX(1,2*PI()*B3714*$C$105*$C$106)))</f>
        <v>8.27384191927285+0.190409750150632i</v>
      </c>
      <c r="I3714" s="12" t="str">
        <f t="shared" ref="I3714:I3777" si="1967">COMPLEX(0,2*PI()*B3714*$C$109*$C$108*$C$110)</f>
        <v>7005.75161750524i</v>
      </c>
      <c r="J3714" s="12" t="str">
        <f t="shared" ref="J3714:J3777" si="1968">IMSUM(COMPLEX(0,2*PI()*B3714*$C$109*$C$108),COMPLEX(0,2*PI()*B3714*$C$109*$C$107),COMPLEX(0,2*PI()*B3714*$C$28*10^-12*$C$107),COMPLEX(-1*2*PI()*B3714*2*PI()*B3714*$C$109*$C$108*$C$28*10^-12*$C$107,0),COMPLEX(1,0))</f>
        <v>-41980.544145943+1515.18154142886i</v>
      </c>
      <c r="K3714" s="12" t="str">
        <f t="shared" ref="K3714:K3777" si="1969">IMDIV(I3714,J3714)</f>
        <v>0.00601530852108551-0.166663807613943i</v>
      </c>
      <c r="L3714" s="12" t="str">
        <f t="shared" ref="L3714:L3777" si="1970">IMDIV(COMPLEX($C$113,0),COMPLEX(1,2*PI()*B3714*$C$111*$C$112))</f>
        <v>0.000327810027563643-0.0076119795695266i</v>
      </c>
      <c r="M3714" s="12" t="str">
        <f t="shared" ref="M3714:M3777" si="1971">IMSUM(K3714,L3714)</f>
        <v>0.00634311854864915-0.17427578718347i</v>
      </c>
      <c r="N3714" s="12" t="str">
        <f t="shared" ref="N3714:N3777" si="1972">COMPLEX(0,-2*PI()*B3714*$C$41)</f>
        <v>-22.4184051760168i</v>
      </c>
      <c r="O3714" s="12" t="str">
        <f t="shared" ref="O3714:O3777" si="1973">IMEXP(N3714)</f>
        <v>-0.910105970684981+0.414375580993317i</v>
      </c>
      <c r="P3714" s="12" t="str">
        <f t="shared" ref="P3714:P3777" si="1974">IMSUB(COMPLEX(1,0),O3714)</f>
        <v>1.91010597068498-0.414375580993317i</v>
      </c>
      <c r="Q3714" s="12" t="str">
        <f t="shared" ref="Q3714:Q3777" si="1975">IMSUM(COMPLEX(0,2*PI()*B3714*$C$41),O3714,COMPLEX(-1,0))</f>
        <v>-1.91010597068498+22.8327807570101i</v>
      </c>
      <c r="R3714" s="12" t="str">
        <f t="shared" ref="R3714:R3777" si="1976">IMDIV(P3714,Q3714)</f>
        <v>-0.0249718888079222-0.0815672447694262i</v>
      </c>
      <c r="S3714" s="12" t="str">
        <f t="shared" ref="S3714:S3777" si="1977">IMDIV(COMPLEX(0,2*PI()*B3714*$C$119),COMPLEX($C$120,0))</f>
        <v>2.29575045533691i</v>
      </c>
      <c r="T3714" s="12" t="str">
        <f t="shared" ref="T3714:T3777" si="1978">IMPRODUCT(R3714,S3714)</f>
        <v>0.187258039319987-0.0573292251014101i</v>
      </c>
      <c r="U3714" s="12" t="str">
        <f t="shared" ref="U3714:U3777" si="1979">IMDIV(COMPLEX(1,2*PI()*B3714*$C$16*10^-3*$C$15*10^-6),COMPLEX(0,2*PI()*B3714*$C$15*10^-6))</f>
        <v>0.001-0.000892124120470264i</v>
      </c>
      <c r="V3714" s="12" t="str">
        <f t="shared" ref="V3714:V3777" si="1980">IMSUM(COMPLEX($C$18*10^-3,0),IMDIV(COMPLEX(1,0),COMPLEX(0,2*PI()*B3714*($C$17*1*10^-6))))</f>
        <v>0.0015-0.000271162346647497i</v>
      </c>
      <c r="W3714" s="12" t="str">
        <f t="shared" ref="W3714:W3777" si="1981">IMDIV(IMPRODUCT(U3714,V3714),IMSUM(U3714,V3714))</f>
        <v>0.000659897651558277-0.000336679407844942i</v>
      </c>
      <c r="X3714" s="12" t="str">
        <f t="shared" ref="X3714:X3777" si="1982">IMDIV(IMPRODUCT(COMPLEX($C$19,0),W3714),IMSUM(COMPLEX($C$19,0),W3714))</f>
        <v>0.000647865009731107-0.000320505345440875i</v>
      </c>
      <c r="Y3714" s="12" t="str">
        <f t="shared" ref="Y3714:Y3777" si="1983">COMPLEX($C$13*10^-3,2*PI()*B3714*$C$12*0.000001)</f>
        <v>0.00029+1.68138038820126i</v>
      </c>
      <c r="Z3714" s="12" t="str">
        <f t="shared" ref="Z3714:Z3777" si="1984">IMPRODUCT(COMPLEX($C$6,0),IMDIV(X3714,IMSUM(X3714,Y3714)))</f>
        <v>-0.00228529968157902-0.00462596454694432i</v>
      </c>
      <c r="AA3714" s="12" t="str">
        <f t="shared" ref="AA3714:AA3777" si="1985">IMDIV(COMPLEX($C$6,0),IMSUM(X3714,Y3714))</f>
        <v>0.00398249350153773-7.13835145751789i</v>
      </c>
      <c r="AB3714" s="12" t="str">
        <f t="shared" ref="AB3714:AB3777" si="1986">IMPRODUCT(COMPLEX($C$115,0),T3714)</f>
        <v>0.467431040406841-0.14310445325703i</v>
      </c>
      <c r="AC3714" s="12" t="str">
        <f t="shared" ref="AC3714:AC3777" si="1987">IMSUM(COMPLEX(1,0),IMPRODUCT(AB3714,M3714))</f>
        <v>0.97802532926179-0.0823696410327396i</v>
      </c>
      <c r="AD3714" s="12" t="str">
        <f t="shared" ref="AD3714:AD3777" si="1988">IMDIV(AB3714,AC3714)</f>
        <v>0.486803643673665-0.105321006309673i</v>
      </c>
      <c r="AE3714" s="12" t="str">
        <f t="shared" ref="AE3714:AE3777" si="1989">IMPRODUCT(AD3714,AA3714,X3714)</f>
        <v>-0.00159970345311598-0.00201124633477461i</v>
      </c>
      <c r="AF3714" s="12" t="str">
        <f t="shared" ref="AF3714:AF3777" si="1990">IMSUB(D3714,H3714)</f>
        <v>-13.6729031189958-0.180870928778919i</v>
      </c>
      <c r="AG3714" s="12" t="str">
        <f t="shared" ref="AG3714:AG3777" si="1991">IMSUM(COMPLEX(1,0),IMPRODUCT(AD3714,AA3714,COMPLEX($C$123,0)))</f>
        <v>0.997285435607087-0.0125809296812294i</v>
      </c>
      <c r="AH3714" s="12" t="str">
        <f t="shared" ref="AH3714:AH3777" si="1992">IMDIV(IMPRODUCT(AE3714,AF3714),AG3714)</f>
        <v>0.0212124682850903+0.0281321552519475i</v>
      </c>
      <c r="AI3714" s="12">
        <f t="shared" ref="AI3714:AI3777" si="1993">20*LOG10(IMABS(AH3714))</f>
        <v>-29.060928174693508</v>
      </c>
      <c r="AJ3714" s="12">
        <f t="shared" ref="AJ3714:AJ3777" si="1994">IMARGUMENT(AH3714)*180/PI()</f>
        <v>52.982637642704745</v>
      </c>
      <c r="AK3714" s="12"/>
      <c r="AL3714" s="12"/>
      <c r="AM3714" s="12"/>
      <c r="AN3714" s="12"/>
    </row>
    <row r="3715" spans="1:40" x14ac:dyDescent="0.35">
      <c r="A3715" s="12"/>
      <c r="B3715" s="12">
        <f t="shared" si="1960"/>
        <v>1785000</v>
      </c>
      <c r="C3715" s="29" t="str">
        <f t="shared" si="1962"/>
        <v>-2.173984780899E-08+0.00124349706446044i</v>
      </c>
      <c r="D3715" s="28" t="str">
        <f t="shared" si="1963"/>
        <v>-5.39906119953602+0.00953347749419671i</v>
      </c>
      <c r="E3715" s="12" t="str">
        <f t="shared" si="1964"/>
        <v>4200</v>
      </c>
      <c r="F3715" s="12" t="str">
        <f t="shared" si="1965"/>
        <v>0.704225352112676</v>
      </c>
      <c r="G3715" s="12" t="str">
        <f t="shared" si="1961"/>
        <v>0.704225352112676</v>
      </c>
      <c r="H3715" s="12" t="str">
        <f t="shared" si="1966"/>
        <v>8.27384720119747+0.190303208840928i</v>
      </c>
      <c r="I3715" s="12" t="str">
        <f t="shared" si="1967"/>
        <v>7009.67860832223i</v>
      </c>
      <c r="J3715" s="12" t="str">
        <f t="shared" si="1968"/>
        <v>-42027.6218480436+1516.03085843639i</v>
      </c>
      <c r="K3715" s="12" t="str">
        <f t="shared" si="1969"/>
        <v>0.00600857900336882-0.16657067683842i</v>
      </c>
      <c r="L3715" s="12" t="str">
        <f t="shared" si="1970"/>
        <v>0.000327443515269349-0.00760773093021754i</v>
      </c>
      <c r="M3715" s="12" t="str">
        <f t="shared" si="1971"/>
        <v>0.00633602251863817-0.174178407768638i</v>
      </c>
      <c r="N3715" s="12" t="str">
        <f t="shared" si="1972"/>
        <v>-22.4309715466311i</v>
      </c>
      <c r="O3715" s="12" t="str">
        <f t="shared" si="1973"/>
        <v>-0.90482705246603+0.42577929156505i</v>
      </c>
      <c r="P3715" s="12" t="str">
        <f t="shared" si="1974"/>
        <v>1.90482705246603-0.42577929156505i</v>
      </c>
      <c r="Q3715" s="12" t="str">
        <f t="shared" si="1975"/>
        <v>-1.90482705246603+22.8567508381961i</v>
      </c>
      <c r="R3715" s="12" t="str">
        <f t="shared" si="1976"/>
        <v>-0.0253969354882313-0.0812210928771198i</v>
      </c>
      <c r="S3715" s="12" t="str">
        <f t="shared" si="1977"/>
        <v>2.29703731097333i</v>
      </c>
      <c r="T3715" s="12" t="str">
        <f t="shared" si="1978"/>
        <v>0.186567880776774-0.05833770840085i</v>
      </c>
      <c r="U3715" s="12" t="str">
        <f t="shared" si="1979"/>
        <v>0.001-0.00089162433104703i</v>
      </c>
      <c r="V3715" s="12" t="str">
        <f t="shared" si="1980"/>
        <v>0.0015-0.000271010434968703i</v>
      </c>
      <c r="W3715" s="12" t="str">
        <f t="shared" si="1981"/>
        <v>0.000659842488533307-0.000336516445710436i</v>
      </c>
      <c r="X3715" s="12" t="str">
        <f t="shared" si="1982"/>
        <v>0.000647808676884109-0.000320351557527109i</v>
      </c>
      <c r="Y3715" s="12" t="str">
        <f t="shared" si="1983"/>
        <v>0.00029+1.68232286599733i</v>
      </c>
      <c r="Z3715" s="12" t="str">
        <f t="shared" si="1984"/>
        <v>-0.00228292359681392-0.00462296875385876i</v>
      </c>
      <c r="AA3715" s="12" t="str">
        <f t="shared" si="1985"/>
        <v>0.00397779205779629-7.13435096949826i</v>
      </c>
      <c r="AB3715" s="12" t="str">
        <f t="shared" si="1986"/>
        <v>0.465708275781775-0.145621815927289i</v>
      </c>
      <c r="AC3715" s="12" t="str">
        <f t="shared" si="1987"/>
        <v>0.977586562087877-0.0820389890652676i</v>
      </c>
      <c r="AD3715" s="12" t="str">
        <f t="shared" si="1988"/>
        <v>0.485467542864161-0.108220134757953i</v>
      </c>
      <c r="AE3715" s="12" t="str">
        <f t="shared" si="1989"/>
        <v>-0.00160858361061627-0.00199724298238429i</v>
      </c>
      <c r="AF3715" s="12" t="str">
        <f t="shared" si="1990"/>
        <v>-13.6729084007335-0.180769731346731i</v>
      </c>
      <c r="AG3715" s="12" t="str">
        <f t="shared" si="1991"/>
        <v>0.997212059409496-0.0125394132504731i</v>
      </c>
      <c r="AH3715" s="12" t="str">
        <f t="shared" si="1992"/>
        <v>0.021342068975072+0.0279444280069054i</v>
      </c>
      <c r="AI3715" s="12">
        <f t="shared" si="1993"/>
        <v>-29.07849797504225</v>
      </c>
      <c r="AJ3715" s="12">
        <f t="shared" si="1994"/>
        <v>52.629850016269465</v>
      </c>
      <c r="AK3715" s="12"/>
      <c r="AL3715" s="12"/>
      <c r="AM3715" s="12"/>
      <c r="AN3715" s="12"/>
    </row>
    <row r="3716" spans="1:40" x14ac:dyDescent="0.35">
      <c r="A3716" s="12"/>
      <c r="B3716" s="12">
        <f t="shared" si="1960"/>
        <v>1786000</v>
      </c>
      <c r="C3716" s="29" t="str">
        <f t="shared" si="1962"/>
        <v>-2.17155098900441E-08+0.00124280081750429i</v>
      </c>
      <c r="D3716" s="28" t="str">
        <f t="shared" si="1963"/>
        <v>-5.39906119934943+0.00952813960086623i</v>
      </c>
      <c r="E3716" s="12" t="str">
        <f t="shared" si="1964"/>
        <v>4200</v>
      </c>
      <c r="F3716" s="12" t="str">
        <f t="shared" si="1965"/>
        <v>0.704225352112676</v>
      </c>
      <c r="G3716" s="12" t="str">
        <f t="shared" si="1961"/>
        <v>0.704225352112676</v>
      </c>
      <c r="H3716" s="12" t="str">
        <f t="shared" si="1966"/>
        <v>8.27385247425959+0.190196786619023i</v>
      </c>
      <c r="I3716" s="12" t="str">
        <f t="shared" si="1967"/>
        <v>7013.60559913921i</v>
      </c>
      <c r="J3716" s="12" t="str">
        <f t="shared" si="1968"/>
        <v>-42074.7259315969+1516.88017544391i</v>
      </c>
      <c r="K3716" s="12" t="str">
        <f t="shared" si="1969"/>
        <v>0.00600186076741982-0.166477649953393i</v>
      </c>
      <c r="L3716" s="12" t="str">
        <f t="shared" si="1970"/>
        <v>0.000327077616928696-0.00760348702221294i</v>
      </c>
      <c r="M3716" s="12" t="str">
        <f t="shared" si="1971"/>
        <v>0.00632893838434852-0.174081136975606i</v>
      </c>
      <c r="N3716" s="12" t="str">
        <f t="shared" si="1972"/>
        <v>-22.4435379172455i</v>
      </c>
      <c r="O3716" s="12" t="str">
        <f t="shared" si="1973"/>
        <v>-0.899405251566364+0.437115766650948i</v>
      </c>
      <c r="P3716" s="12" t="str">
        <f t="shared" si="1974"/>
        <v>1.89940525156636-0.437115766650948i</v>
      </c>
      <c r="Q3716" s="12" t="str">
        <f t="shared" si="1975"/>
        <v>-1.89940525156636+22.8806536838964i</v>
      </c>
      <c r="R3716" s="12" t="str">
        <f t="shared" si="1976"/>
        <v>-0.0258175056908026-0.0808703881994949i</v>
      </c>
      <c r="S3716" s="12" t="str">
        <f t="shared" si="1977"/>
        <v>2.29832416660972i</v>
      </c>
      <c r="T3716" s="12" t="str">
        <f t="shared" si="1978"/>
        <v>0.185866367562009-0.0593369972507556i</v>
      </c>
      <c r="U3716" s="12" t="str">
        <f t="shared" si="1979"/>
        <v>0.001-0.000891125101298409i</v>
      </c>
      <c r="V3716" s="12" t="str">
        <f t="shared" si="1980"/>
        <v>0.0015-0.000270858693403771i</v>
      </c>
      <c r="W3716" s="12" t="str">
        <f t="shared" si="1981"/>
        <v>0.000659787396193121-0.000336353633210491i</v>
      </c>
      <c r="X3716" s="12" t="str">
        <f t="shared" si="1982"/>
        <v>0.000647752416422463-0.000320197909037139i</v>
      </c>
      <c r="Y3716" s="12" t="str">
        <f t="shared" si="1983"/>
        <v>0.00029+1.68326534379341i</v>
      </c>
      <c r="Z3716" s="12" t="str">
        <f t="shared" si="1984"/>
        <v>-0.00228055116555061-0.00461997683551952i</v>
      </c>
      <c r="AA3716" s="12" t="str">
        <f t="shared" si="1985"/>
        <v>0.00397309895292943-7.13035496347742i</v>
      </c>
      <c r="AB3716" s="12" t="str">
        <f t="shared" si="1986"/>
        <v>0.463957167775798-0.14811622753426i</v>
      </c>
      <c r="AC3716" s="12" t="str">
        <f t="shared" si="1987"/>
        <v>0.977152115034128-0.0817036097521794i</v>
      </c>
      <c r="AD3716" s="12" t="str">
        <f t="shared" si="1988"/>
        <v>0.484095182481193-0.111102357546568i</v>
      </c>
      <c r="AE3716" s="12" t="str">
        <f t="shared" si="1989"/>
        <v>-0.00161729415088167-0.00198313391825146i</v>
      </c>
      <c r="AF3716" s="12" t="str">
        <f t="shared" si="1990"/>
        <v>-13.672913673609-0.180668647018157i</v>
      </c>
      <c r="AG3716" s="12" t="str">
        <f t="shared" si="1991"/>
        <v>0.997139201283545-0.0124970071064558i</v>
      </c>
      <c r="AH3716" s="12" t="str">
        <f t="shared" si="1992"/>
        <v>0.021469396901362+0.0277551182257713i</v>
      </c>
      <c r="AI3716" s="12">
        <f t="shared" si="1993"/>
        <v>-29.096426136427056</v>
      </c>
      <c r="AJ3716" s="12">
        <f t="shared" si="1994"/>
        <v>52.276998544194541</v>
      </c>
      <c r="AK3716" s="12"/>
      <c r="AL3716" s="12"/>
      <c r="AM3716" s="12"/>
      <c r="AN3716" s="12"/>
    </row>
    <row r="3717" spans="1:40" x14ac:dyDescent="0.35">
      <c r="A3717" s="12"/>
      <c r="B3717" s="12">
        <f t="shared" si="1960"/>
        <v>1787000</v>
      </c>
      <c r="C3717" s="29" t="str">
        <f t="shared" si="1962"/>
        <v>-2.16912128179509E-08+0.00124210534978367i</v>
      </c>
      <c r="D3717" s="28" t="str">
        <f t="shared" si="1963"/>
        <v>-5.39906119916315+0.00952280768167481i</v>
      </c>
      <c r="E3717" s="12" t="str">
        <f t="shared" si="1964"/>
        <v>4200</v>
      </c>
      <c r="F3717" s="12" t="str">
        <f t="shared" si="1965"/>
        <v>0.704225352112676</v>
      </c>
      <c r="G3717" s="12" t="str">
        <f t="shared" si="1961"/>
        <v>0.704225352112676</v>
      </c>
      <c r="H3717" s="12" t="str">
        <f t="shared" si="1966"/>
        <v>8.27385773847904+0.190090483285486i</v>
      </c>
      <c r="I3717" s="12" t="str">
        <f t="shared" si="1967"/>
        <v>7017.5325899562i</v>
      </c>
      <c r="J3717" s="12" t="str">
        <f t="shared" si="1968"/>
        <v>-42121.8563966026+1517.72949245144i</v>
      </c>
      <c r="K3717" s="12" t="str">
        <f t="shared" si="1969"/>
        <v>0.00599515378804536-0.166384726785346i</v>
      </c>
      <c r="L3717" s="12" t="str">
        <f t="shared" si="1970"/>
        <v>0.000326712331172028-0.00759924783762884i</v>
      </c>
      <c r="M3717" s="12" t="str">
        <f t="shared" si="1971"/>
        <v>0.00632186611921739-0.173983974622975i</v>
      </c>
      <c r="N3717" s="12" t="str">
        <f t="shared" si="1972"/>
        <v>-22.4561042878598i</v>
      </c>
      <c r="O3717" s="12" t="str">
        <f t="shared" si="1973"/>
        <v>-0.893841424151282+0.448383216089996i</v>
      </c>
      <c r="P3717" s="12" t="str">
        <f t="shared" si="1974"/>
        <v>1.89384142415128-0.448383216089996i</v>
      </c>
      <c r="Q3717" s="12" t="str">
        <f t="shared" si="1975"/>
        <v>-1.89384142415128+22.9044875039498i</v>
      </c>
      <c r="R3717" s="12" t="str">
        <f t="shared" si="1976"/>
        <v>-0.0262335589506442-0.0805151926315582i</v>
      </c>
      <c r="S3717" s="12" t="str">
        <f t="shared" si="1977"/>
        <v>2.29961102224613i</v>
      </c>
      <c r="T3717" s="12" t="str">
        <f t="shared" si="1978"/>
        <v>0.185153624433802-0.060326981315645i</v>
      </c>
      <c r="U3717" s="12" t="str">
        <f t="shared" si="1979"/>
        <v>0.001-0.000890626430284811i</v>
      </c>
      <c r="V3717" s="12" t="str">
        <f t="shared" si="1980"/>
        <v>0.0015-0.000270707121667115i</v>
      </c>
      <c r="W3717" s="12" t="str">
        <f t="shared" si="1981"/>
        <v>0.000659732374427819-0.000336190970144956i</v>
      </c>
      <c r="X3717" s="12" t="str">
        <f t="shared" si="1982"/>
        <v>0.00064769622823277-0.000320044399787389i</v>
      </c>
      <c r="Y3717" s="12" t="str">
        <f t="shared" si="1983"/>
        <v>0.00029+1.68420782158949i</v>
      </c>
      <c r="Z3717" s="12" t="str">
        <f t="shared" si="1984"/>
        <v>-0.00227818238034955-0.00461698878460514i</v>
      </c>
      <c r="AA3717" s="12" t="str">
        <f t="shared" si="1985"/>
        <v>0.00396841416729447-7.12636343192669i</v>
      </c>
      <c r="AB3717" s="12" t="str">
        <f t="shared" si="1986"/>
        <v>0.462178027808455-0.150587412659971i</v>
      </c>
      <c r="AC3717" s="12" t="str">
        <f t="shared" si="1987"/>
        <v>0.976722031032277-0.0813635637235985i</v>
      </c>
      <c r="AD3717" s="12" t="str">
        <f t="shared" si="1988"/>
        <v>0.482686774901068-0.113967221947604i</v>
      </c>
      <c r="AE3717" s="12" t="str">
        <f t="shared" si="1989"/>
        <v>-0.00162583389135206-0.00196892130921704i</v>
      </c>
      <c r="AF3717" s="12" t="str">
        <f t="shared" si="1990"/>
        <v>-13.6729189376422-0.180567675603811i</v>
      </c>
      <c r="AG3717" s="12" t="str">
        <f t="shared" si="1991"/>
        <v>0.997066872042359-0.0124537182161414i</v>
      </c>
      <c r="AH3717" s="12" t="str">
        <f t="shared" si="1992"/>
        <v>0.021594433229808+0.027564254975582i</v>
      </c>
      <c r="AI3717" s="12">
        <f t="shared" si="1993"/>
        <v>-29.114713805736674</v>
      </c>
      <c r="AJ3717" s="12">
        <f t="shared" si="1994"/>
        <v>51.924083468870641</v>
      </c>
      <c r="AK3717" s="12"/>
      <c r="AL3717" s="12"/>
      <c r="AM3717" s="12"/>
      <c r="AN3717" s="12"/>
    </row>
    <row r="3718" spans="1:40" x14ac:dyDescent="0.35">
      <c r="A3718" s="12"/>
      <c r="B3718" s="12">
        <f t="shared" si="1960"/>
        <v>1788000</v>
      </c>
      <c r="C3718" s="29" t="str">
        <f t="shared" si="1962"/>
        <v>-2.1666956501356E-08+0.00124141065999115i</v>
      </c>
      <c r="D3718" s="28" t="str">
        <f t="shared" si="1963"/>
        <v>-5.39906119897718+0.00951748172659882i</v>
      </c>
      <c r="E3718" s="12" t="str">
        <f t="shared" si="1964"/>
        <v>4200</v>
      </c>
      <c r="F3718" s="12" t="str">
        <f t="shared" si="1965"/>
        <v>0.704225352112676</v>
      </c>
      <c r="G3718" s="12" t="str">
        <f t="shared" si="1961"/>
        <v>0.704225352112676</v>
      </c>
      <c r="H3718" s="12" t="str">
        <f t="shared" si="1966"/>
        <v>8.27386299387557+0.189984298641326i</v>
      </c>
      <c r="I3718" s="12" t="str">
        <f t="shared" si="1967"/>
        <v>7021.45958077319i</v>
      </c>
      <c r="J3718" s="12" t="str">
        <f t="shared" si="1968"/>
        <v>-42169.013243061+1518.57880945897i</v>
      </c>
      <c r="K3718" s="12" t="str">
        <f t="shared" si="1969"/>
        <v>0.00598845804012226-0.166291907161143i</v>
      </c>
      <c r="L3718" s="12" t="str">
        <f t="shared" si="1970"/>
        <v>0.000326347656633507-0.00759501336859871i</v>
      </c>
      <c r="M3718" s="12" t="str">
        <f t="shared" si="1971"/>
        <v>0.00631480569675577-0.173886920529742i</v>
      </c>
      <c r="N3718" s="12" t="str">
        <f t="shared" si="1972"/>
        <v>-22.4686706584742i</v>
      </c>
      <c r="O3718" s="12" t="str">
        <f t="shared" si="1973"/>
        <v>-0.888136448813545+0.459579860621486i</v>
      </c>
      <c r="P3718" s="12" t="str">
        <f t="shared" si="1974"/>
        <v>1.88813644881355-0.459579860621486i</v>
      </c>
      <c r="Q3718" s="12" t="str">
        <f t="shared" si="1975"/>
        <v>-1.88813644881355+22.9282505190957i</v>
      </c>
      <c r="R3718" s="12" t="str">
        <f t="shared" si="1976"/>
        <v>-0.026645055626872-0.0801555681962373i</v>
      </c>
      <c r="S3718" s="12" t="str">
        <f t="shared" si="1977"/>
        <v>2.30089787788252i</v>
      </c>
      <c r="T3718" s="12" t="str">
        <f t="shared" si="1978"/>
        <v>0.18442977676319-0.0613075519479315i</v>
      </c>
      <c r="U3718" s="12" t="str">
        <f t="shared" si="1979"/>
        <v>0.001-0.000890128317068766i</v>
      </c>
      <c r="V3718" s="12" t="str">
        <f t="shared" si="1980"/>
        <v>0.0015-0.000270555719473789i</v>
      </c>
      <c r="W3718" s="12" t="str">
        <f t="shared" si="1981"/>
        <v>0.000659677423127686-0.000336028456314044i</v>
      </c>
      <c r="X3718" s="12" t="str">
        <f t="shared" si="1982"/>
        <v>0.000647640112201831-0.000319891029594613i</v>
      </c>
      <c r="Y3718" s="12" t="str">
        <f t="shared" si="1983"/>
        <v>0.00029+1.68515029938556i</v>
      </c>
      <c r="Z3718" s="12" t="str">
        <f t="shared" si="1984"/>
        <v>-0.00227581723379021-0.0046140045938119i</v>
      </c>
      <c r="AA3718" s="12" t="str">
        <f t="shared" si="1985"/>
        <v>0.00396373768130609-7.12237636733418i</v>
      </c>
      <c r="AB3718" s="12" t="str">
        <f t="shared" si="1986"/>
        <v>0.460371168829268-0.153035100099755i</v>
      </c>
      <c r="AC3718" s="12" t="str">
        <f t="shared" si="1987"/>
        <v>0.976296352190238-0.0810189117703129i</v>
      </c>
      <c r="AD3718" s="12" t="str">
        <f t="shared" si="1988"/>
        <v>0.4812425381361-0.116814277864025i</v>
      </c>
      <c r="AE3718" s="12" t="str">
        <f t="shared" si="1989"/>
        <v>-0.00163420167661051-0.00195460733498196i</v>
      </c>
      <c r="AF3718" s="12" t="str">
        <f t="shared" si="1990"/>
        <v>-13.6729241928528-0.180466816914727i</v>
      </c>
      <c r="AG3718" s="12" t="str">
        <f t="shared" si="1991"/>
        <v>0.996995082407106-0.0124095536762675i</v>
      </c>
      <c r="AH3718" s="12" t="str">
        <f t="shared" si="1992"/>
        <v>0.0217171594910382+0.0273718675555451i</v>
      </c>
      <c r="AI3718" s="12">
        <f t="shared" si="1993"/>
        <v>-29.133362162387403</v>
      </c>
      <c r="AJ3718" s="12">
        <f t="shared" si="1994"/>
        <v>51.57110504216628</v>
      </c>
      <c r="AK3718" s="12"/>
      <c r="AL3718" s="12"/>
      <c r="AM3718" s="12"/>
      <c r="AN3718" s="12"/>
    </row>
    <row r="3719" spans="1:40" x14ac:dyDescent="0.35">
      <c r="A3719" s="12"/>
      <c r="B3719" s="12">
        <f t="shared" si="1960"/>
        <v>1789000</v>
      </c>
      <c r="C3719" s="29" t="str">
        <f t="shared" si="1962"/>
        <v>-2.16427408491598E-08+0.0012407167468222i</v>
      </c>
      <c r="D3719" s="28" t="str">
        <f t="shared" si="1963"/>
        <v>-5.39906119879153+0.00951216172563687i</v>
      </c>
      <c r="E3719" s="12" t="str">
        <f t="shared" si="1964"/>
        <v>4200</v>
      </c>
      <c r="F3719" s="12" t="str">
        <f t="shared" si="1965"/>
        <v>0.704225352112676</v>
      </c>
      <c r="G3719" s="12" t="str">
        <f t="shared" si="1961"/>
        <v>0.704225352112676</v>
      </c>
      <c r="H3719" s="12" t="str">
        <f t="shared" si="1966"/>
        <v>8.27386824046889+0.189878232488001i</v>
      </c>
      <c r="I3719" s="12" t="str">
        <f t="shared" si="1967"/>
        <v>7025.38657159017i</v>
      </c>
      <c r="J3719" s="12" t="str">
        <f t="shared" si="1968"/>
        <v>-42216.1964709719+1519.42812646649i</v>
      </c>
      <c r="K3719" s="12" t="str">
        <f t="shared" si="1969"/>
        <v>0.0059817734985975-0.166199190908037i</v>
      </c>
      <c r="L3719" s="12" t="str">
        <f t="shared" si="1970"/>
        <v>0.000325983591951092-0.00759078360727344i</v>
      </c>
      <c r="M3719" s="12" t="str">
        <f t="shared" si="1971"/>
        <v>0.00630775709054859-0.17378997451531i</v>
      </c>
      <c r="N3719" s="12" t="str">
        <f t="shared" si="1972"/>
        <v>-22.4812370290886i</v>
      </c>
      <c r="O3719" s="12" t="str">
        <f t="shared" si="1973"/>
        <v>-0.882291226434935+0.470703932165368i</v>
      </c>
      <c r="P3719" s="12" t="str">
        <f t="shared" si="1974"/>
        <v>1.88229122643493-0.470703932165368i</v>
      </c>
      <c r="Q3719" s="12" t="str">
        <f t="shared" si="1975"/>
        <v>-1.88229122643493+22.951940961254i</v>
      </c>
      <c r="R3719" s="12" t="str">
        <f t="shared" si="1976"/>
        <v>-0.0270519568959262-0.0797915770349635i</v>
      </c>
      <c r="S3719" s="12" t="str">
        <f t="shared" si="1977"/>
        <v>2.30218473351891i</v>
      </c>
      <c r="T3719" s="12" t="str">
        <f t="shared" si="1978"/>
        <v>0.183694950513291-0.0622786021776129i</v>
      </c>
      <c r="U3719" s="12" t="str">
        <f t="shared" si="1979"/>
        <v>0.001-0.000889630760714897i</v>
      </c>
      <c r="V3719" s="12" t="str">
        <f t="shared" si="1980"/>
        <v>0.0015-0.000270404486539483i</v>
      </c>
      <c r="W3719" s="12" t="str">
        <f t="shared" si="1981"/>
        <v>0.000659622542183189-0.000335866091518317i</v>
      </c>
      <c r="X3719" s="12" t="str">
        <f t="shared" si="1982"/>
        <v>0.000647584068216629-0.000319737798275879i</v>
      </c>
      <c r="Y3719" s="12" t="str">
        <f t="shared" si="1983"/>
        <v>0.00029+1.68609277718164i</v>
      </c>
      <c r="Z3719" s="12" t="str">
        <f t="shared" si="1984"/>
        <v>-0.00227345571847086-0.00461102425585375i</v>
      </c>
      <c r="AA3719" s="12" t="str">
        <f t="shared" si="1985"/>
        <v>0.00395906947543613-7.1183937622048i</v>
      </c>
      <c r="AB3719" s="12" t="str">
        <f t="shared" si="1986"/>
        <v>0.458536905265707-0.155459022836507i</v>
      </c>
      <c r="AC3719" s="12" t="str">
        <f t="shared" si="1987"/>
        <v>0.975875119798536-0.0806697148340431i</v>
      </c>
      <c r="AD3719" s="12" t="str">
        <f t="shared" si="1988"/>
        <v>0.479762695803093-0.119643077899315i</v>
      </c>
      <c r="AE3719" s="12" t="str">
        <f t="shared" si="1989"/>
        <v>-0.00164239637852128-0.0019401941877762i</v>
      </c>
      <c r="AF3719" s="12" t="str">
        <f t="shared" si="1990"/>
        <v>-13.6729294392604-0.180366070762364i</v>
      </c>
      <c r="AG3719" s="12" t="str">
        <f t="shared" si="1991"/>
        <v>0.996923843005454-0.0123645207121715i</v>
      </c>
      <c r="AH3719" s="12" t="str">
        <f t="shared" si="1992"/>
        <v>0.0218375575836198+0.0271779854925719i</v>
      </c>
      <c r="AI3719" s="12">
        <f t="shared" si="1993"/>
        <v>-29.152372418665497</v>
      </c>
      <c r="AJ3719" s="12">
        <f t="shared" si="1994"/>
        <v>51.218063525404837</v>
      </c>
      <c r="AK3719" s="12"/>
      <c r="AL3719" s="12"/>
      <c r="AM3719" s="12"/>
      <c r="AN3719" s="12"/>
    </row>
    <row r="3720" spans="1:40" x14ac:dyDescent="0.35">
      <c r="A3720" s="12"/>
      <c r="B3720" s="12">
        <f t="shared" si="1960"/>
        <v>1790000</v>
      </c>
      <c r="C3720" s="29" t="str">
        <f t="shared" si="1962"/>
        <v>-2.16185657705182E-08+0.00124002360897524i</v>
      </c>
      <c r="D3720" s="28" t="str">
        <f t="shared" si="1963"/>
        <v>-5.39906119860619+0.00950684766881018i</v>
      </c>
      <c r="E3720" s="12" t="str">
        <f t="shared" si="1964"/>
        <v>4200</v>
      </c>
      <c r="F3720" s="12" t="str">
        <f t="shared" si="1965"/>
        <v>0.704225352112676</v>
      </c>
      <c r="G3720" s="12" t="str">
        <f t="shared" si="1961"/>
        <v>0.704225352112676</v>
      </c>
      <c r="H3720" s="12" t="str">
        <f t="shared" si="1966"/>
        <v>8.27387347827866+0.189772284627405i</v>
      </c>
      <c r="I3720" s="12" t="str">
        <f t="shared" si="1967"/>
        <v>7029.31356240716i</v>
      </c>
      <c r="J3720" s="12" t="str">
        <f t="shared" si="1968"/>
        <v>-42263.4060803354+1520.27744347402i</v>
      </c>
      <c r="K3720" s="12" t="str">
        <f t="shared" si="1969"/>
        <v>0.00597510013848789-0.166106577853661i</v>
      </c>
      <c r="L3720" s="12" t="str">
        <f t="shared" si="1970"/>
        <v>0.000325620135766543-0.00758655854582137i</v>
      </c>
      <c r="M3720" s="12" t="str">
        <f t="shared" si="1971"/>
        <v>0.00630072027425443-0.173693136399482i</v>
      </c>
      <c r="N3720" s="12" t="str">
        <f t="shared" si="1972"/>
        <v>-22.4938033997029i</v>
      </c>
      <c r="O3720" s="12" t="str">
        <f t="shared" si="1973"/>
        <v>-0.876306680043872+0.4817536741017i</v>
      </c>
      <c r="P3720" s="12" t="str">
        <f t="shared" si="1974"/>
        <v>1.87630668004387-0.4817536741017i</v>
      </c>
      <c r="Q3720" s="12" t="str">
        <f t="shared" si="1975"/>
        <v>-1.87630668004387+22.9755570738046i</v>
      </c>
      <c r="R3720" s="12" t="str">
        <f t="shared" si="1976"/>
        <v>-0.0274542247447772-0.0794232813984886i</v>
      </c>
      <c r="S3720" s="12" t="str">
        <f t="shared" si="1977"/>
        <v>2.30347158915533i</v>
      </c>
      <c r="T3720" s="12" t="str">
        <f t="shared" si="1978"/>
        <v>0.182949272218907-0.0632400267018795i</v>
      </c>
      <c r="U3720" s="12" t="str">
        <f t="shared" si="1979"/>
        <v>0.001-0.000889133760289915i</v>
      </c>
      <c r="V3720" s="12" t="str">
        <f t="shared" si="1980"/>
        <v>0.0015-0.000270253422580522i</v>
      </c>
      <c r="W3720" s="12" t="str">
        <f t="shared" si="1981"/>
        <v>0.000659567731484983-0.000335703875558707i</v>
      </c>
      <c r="X3720" s="12" t="str">
        <f t="shared" si="1982"/>
        <v>0.000647528096164348-0.00031958470564859i</v>
      </c>
      <c r="Y3720" s="12" t="str">
        <f t="shared" si="1983"/>
        <v>0.00029+1.68703525497772i</v>
      </c>
      <c r="Z3720" s="12" t="str">
        <f t="shared" si="1984"/>
        <v>-0.00227109782700866-0.00460804776346236i</v>
      </c>
      <c r="AA3720" s="12" t="str">
        <f t="shared" si="1985"/>
        <v>0.00395440953021335-7.11441560906015i</v>
      </c>
      <c r="AB3720" s="12" t="str">
        <f t="shared" si="1986"/>
        <v>0.45667555297227-0.157858918014746i</v>
      </c>
      <c r="AC3720" s="12" t="str">
        <f t="shared" si="1987"/>
        <v>0.975458374336759-0.0803160339979287i</v>
      </c>
      <c r="AD3720" s="12" t="str">
        <f t="shared" si="1988"/>
        <v>0.478247477090802-0.122453177426985i</v>
      </c>
      <c r="AE3720" s="12" t="str">
        <f t="shared" si="1989"/>
        <v>-0.00165041689636458-0.00192568407202506i</v>
      </c>
      <c r="AF3720" s="12" t="str">
        <f t="shared" si="1990"/>
        <v>-13.6729346768849-0.180265436958595i</v>
      </c>
      <c r="AG3720" s="12" t="str">
        <f t="shared" si="1991"/>
        <v>0.996853164370047-0.0123186266765933i</v>
      </c>
      <c r="AH3720" s="12" t="str">
        <f t="shared" si="1992"/>
        <v>0.0219556097771728+0.0269826385367429i</v>
      </c>
      <c r="AI3720" s="12">
        <f t="shared" si="1993"/>
        <v>-29.171745820084709</v>
      </c>
      <c r="AJ3720" s="12">
        <f t="shared" si="1994"/>
        <v>50.864959189311804</v>
      </c>
      <c r="AK3720" s="12"/>
      <c r="AL3720" s="12"/>
      <c r="AM3720" s="12"/>
      <c r="AN3720" s="12"/>
    </row>
    <row r="3721" spans="1:40" x14ac:dyDescent="0.35">
      <c r="A3721" s="12"/>
      <c r="B3721" s="12">
        <f t="shared" si="1960"/>
        <v>1791000</v>
      </c>
      <c r="C3721" s="29" t="str">
        <f t="shared" si="1962"/>
        <v>-2.15944311748398E-08+0.00123933124515156i</v>
      </c>
      <c r="D3721" s="28" t="str">
        <f t="shared" si="1963"/>
        <v>-5.39906119842116+0.00950153954616196i</v>
      </c>
      <c r="E3721" s="12" t="str">
        <f t="shared" si="1964"/>
        <v>4200</v>
      </c>
      <c r="F3721" s="12" t="str">
        <f t="shared" si="1965"/>
        <v>0.704225352112676</v>
      </c>
      <c r="G3721" s="12" t="str">
        <f t="shared" si="1961"/>
        <v>0.704225352112676</v>
      </c>
      <c r="H3721" s="12" t="str">
        <f t="shared" si="1966"/>
        <v>8.27387870732443+0.189666454861879i</v>
      </c>
      <c r="I3721" s="12" t="str">
        <f t="shared" si="1967"/>
        <v>7033.24055322415i</v>
      </c>
      <c r="J3721" s="12" t="str">
        <f t="shared" si="1968"/>
        <v>-42310.6420711515+1521.12676048155i</v>
      </c>
      <c r="K3721" s="12" t="str">
        <f t="shared" si="1969"/>
        <v>0.00596843793487969-0.166014067826033i</v>
      </c>
      <c r="L3721" s="12" t="str">
        <f t="shared" si="1970"/>
        <v>0.000325257286725385-0.0075823381764281i</v>
      </c>
      <c r="M3721" s="12" t="str">
        <f t="shared" si="1971"/>
        <v>0.00629369522160507-0.173596406002461i</v>
      </c>
      <c r="N3721" s="12" t="str">
        <f t="shared" si="1972"/>
        <v>-22.5063697703173i</v>
      </c>
      <c r="O3721" s="12" t="str">
        <f t="shared" si="1973"/>
        <v>-0.870183754669516+0.492727341548309i</v>
      </c>
      <c r="P3721" s="12" t="str">
        <f t="shared" si="1974"/>
        <v>1.87018375466952-0.492727341548309i</v>
      </c>
      <c r="Q3721" s="12" t="str">
        <f t="shared" si="1975"/>
        <v>-1.87018375466952+22.9990971118656i</v>
      </c>
      <c r="R3721" s="12" t="str">
        <f t="shared" si="1976"/>
        <v>-0.0278518219640919-0.0790507436379467i</v>
      </c>
      <c r="S3721" s="12" t="str">
        <f t="shared" si="1977"/>
        <v>2.30475844479172i</v>
      </c>
      <c r="T3721" s="12" t="str">
        <f t="shared" si="1978"/>
        <v>0.182192868966623-0.0641917218745763i</v>
      </c>
      <c r="U3721" s="12" t="str">
        <f t="shared" si="1979"/>
        <v>0.001-0.000888637314862624i</v>
      </c>
      <c r="V3721" s="12" t="str">
        <f t="shared" si="1980"/>
        <v>0.0015-0.000270102527313867i</v>
      </c>
      <c r="W3721" s="12" t="str">
        <f t="shared" si="1981"/>
        <v>0.000659512990923916-0.000335541808236511i</v>
      </c>
      <c r="X3721" s="12" t="str">
        <f t="shared" si="1982"/>
        <v>0.000647472195932377-0.00031943175153048i</v>
      </c>
      <c r="Y3721" s="12" t="str">
        <f t="shared" si="1983"/>
        <v>0.00029+1.6879777327738i</v>
      </c>
      <c r="Z3721" s="12" t="str">
        <f t="shared" si="1984"/>
        <v>-0.00226874355203969-0.00460507510938715i</v>
      </c>
      <c r="AA3721" s="12" t="str">
        <f t="shared" si="1985"/>
        <v>0.00394975782622352-7.11044190043865i</v>
      </c>
      <c r="AB3721" s="12" t="str">
        <f t="shared" si="1986"/>
        <v>0.45478742918081-0.160234526914312i</v>
      </c>
      <c r="AC3721" s="12" t="str">
        <f t="shared" si="1987"/>
        <v>0.975046155480052-0.0799579304772641i</v>
      </c>
      <c r="AD3721" s="12" t="str">
        <f t="shared" si="1988"/>
        <v>0.476697116726518-0.125244134659715i</v>
      </c>
      <c r="AE3721" s="12" t="str">
        <f t="shared" si="1989"/>
        <v>-0.00165826215696738-0.00191107920401389i</v>
      </c>
      <c r="AF3721" s="12" t="str">
        <f t="shared" si="1990"/>
        <v>-13.6729399057456-0.180164915315717i</v>
      </c>
      <c r="AG3721" s="12" t="str">
        <f t="shared" si="1991"/>
        <v>0.996783056936982-0.0122718790484616i</v>
      </c>
      <c r="AH3721" s="12" t="str">
        <f t="shared" si="1992"/>
        <v>0.022071298715428+0.0267858566567203i</v>
      </c>
      <c r="AI3721" s="12">
        <f t="shared" si="1993"/>
        <v>-29.191483645758019</v>
      </c>
      <c r="AJ3721" s="12">
        <f t="shared" si="1994"/>
        <v>50.511792313959326</v>
      </c>
      <c r="AK3721" s="12"/>
      <c r="AL3721" s="12"/>
      <c r="AM3721" s="12"/>
      <c r="AN3721" s="12"/>
    </row>
    <row r="3722" spans="1:40" x14ac:dyDescent="0.35">
      <c r="A3722" s="12"/>
      <c r="B3722" s="12">
        <f t="shared" si="1960"/>
        <v>1792000</v>
      </c>
      <c r="C3722" s="29" t="str">
        <f t="shared" si="1962"/>
        <v>-2.15703369717859E-08+0.00123863965405535i</v>
      </c>
      <c r="D3722" s="28" t="str">
        <f t="shared" si="1963"/>
        <v>-5.39906119823643+0.00949623734775769i</v>
      </c>
      <c r="E3722" s="12" t="str">
        <f t="shared" si="1964"/>
        <v>4200</v>
      </c>
      <c r="F3722" s="12" t="str">
        <f t="shared" si="1965"/>
        <v>0.704225352112676</v>
      </c>
      <c r="G3722" s="12" t="str">
        <f t="shared" si="1961"/>
        <v>0.704225352112676</v>
      </c>
      <c r="H3722" s="12" t="str">
        <f t="shared" si="1966"/>
        <v>8.27388392762575+0.1895607429942i</v>
      </c>
      <c r="I3722" s="12" t="str">
        <f t="shared" si="1967"/>
        <v>7037.16754404114i</v>
      </c>
      <c r="J3722" s="12" t="str">
        <f t="shared" si="1968"/>
        <v>-42357.90444342+1521.97607748908i</v>
      </c>
      <c r="K3722" s="12" t="str">
        <f t="shared" si="1969"/>
        <v>0.00596178686292859-0.165921660653551i</v>
      </c>
      <c r="L3722" s="12" t="str">
        <f t="shared" si="1970"/>
        <v>0.000324895043476913-0.00757812249129651i</v>
      </c>
      <c r="M3722" s="12" t="str">
        <f t="shared" si="1971"/>
        <v>0.0062866819064055-0.173499783144847i</v>
      </c>
      <c r="N3722" s="12" t="str">
        <f t="shared" si="1972"/>
        <v>-22.5189361409316i</v>
      </c>
      <c r="O3722" s="12" t="str">
        <f t="shared" si="1973"/>
        <v>-0.863923417192854+0.503623201635729i</v>
      </c>
      <c r="P3722" s="12" t="str">
        <f t="shared" si="1974"/>
        <v>1.86392341719285-0.503623201635729i</v>
      </c>
      <c r="Q3722" s="12" t="str">
        <f t="shared" si="1975"/>
        <v>-1.86392341719285+23.0225593425673i</v>
      </c>
      <c r="R3722" s="12" t="str">
        <f t="shared" si="1976"/>
        <v>-0.0282447121413375-0.0786740261962014i</v>
      </c>
      <c r="S3722" s="12" t="str">
        <f t="shared" si="1977"/>
        <v>2.30604530042811i</v>
      </c>
      <c r="T3722" s="12" t="str">
        <f t="shared" si="1978"/>
        <v>0.181425868375508-0.0651335856954761i</v>
      </c>
      <c r="U3722" s="12" t="str">
        <f t="shared" si="1979"/>
        <v>0.001-0.000888141423503882i</v>
      </c>
      <c r="V3722" s="12" t="str">
        <f t="shared" si="1980"/>
        <v>0.0015-0.000269951800457107i</v>
      </c>
      <c r="W3722" s="12" t="str">
        <f t="shared" si="1981"/>
        <v>0.000659458320391004-0.000335379889353365i</v>
      </c>
      <c r="X3722" s="12" t="str">
        <f t="shared" si="1982"/>
        <v>0.000647416367408282-0.000319278935739586i</v>
      </c>
      <c r="Y3722" s="12" t="str">
        <f t="shared" si="1983"/>
        <v>0.00029+1.68892021056987i</v>
      </c>
      <c r="Z3722" s="12" t="str">
        <f t="shared" si="1984"/>
        <v>-0.00226639288621855-0.00460210628639501i</v>
      </c>
      <c r="AA3722" s="12" t="str">
        <f t="shared" si="1985"/>
        <v>0.00394511434410894-7.10647262889541i</v>
      </c>
      <c r="AB3722" s="12" t="str">
        <f t="shared" si="1986"/>
        <v>0.452872852452358-0.162585594923587i</v>
      </c>
      <c r="AC3722" s="12" t="str">
        <f t="shared" si="1987"/>
        <v>0.974638502105696-0.0795954656105207i</v>
      </c>
      <c r="AD3722" s="12" t="str">
        <f t="shared" si="1988"/>
        <v>0.475111854941989-0.128015510717912i</v>
      </c>
      <c r="AE3722" s="12" t="str">
        <f t="shared" si="1989"/>
        <v>-0.00166593111482959-0.00189638181155261i</v>
      </c>
      <c r="AF3722" s="12" t="str">
        <f t="shared" si="1990"/>
        <v>-13.6729451258622-0.180064505646442i</v>
      </c>
      <c r="AG3722" s="12" t="str">
        <f t="shared" si="1991"/>
        <v>0.996713531044323-0.0122242854316644i</v>
      </c>
      <c r="AH3722" s="12" t="str">
        <f t="shared" si="1992"/>
        <v>0.0221846074192221+0.026587670035131i</v>
      </c>
      <c r="AI3722" s="12">
        <f t="shared" si="1993"/>
        <v>-29.211587208780433</v>
      </c>
      <c r="AJ3722" s="12">
        <f t="shared" si="1994"/>
        <v>50.158563188739052</v>
      </c>
      <c r="AK3722" s="12"/>
      <c r="AL3722" s="12"/>
      <c r="AM3722" s="12"/>
      <c r="AN3722" s="12"/>
    </row>
    <row r="3723" spans="1:40" x14ac:dyDescent="0.35">
      <c r="A3723" s="12"/>
      <c r="B3723" s="12">
        <f t="shared" si="1960"/>
        <v>1793000</v>
      </c>
      <c r="C3723" s="29" t="str">
        <f t="shared" si="1962"/>
        <v>-2.15462830712694E-08+0.00123794883439372i</v>
      </c>
      <c r="D3723" s="28" t="str">
        <f t="shared" si="1963"/>
        <v>-5.39906119805202+0.00949094106368519i</v>
      </c>
      <c r="E3723" s="12" t="str">
        <f t="shared" si="1964"/>
        <v>4200</v>
      </c>
      <c r="F3723" s="12" t="str">
        <f t="shared" si="1965"/>
        <v>0.704225352112676</v>
      </c>
      <c r="G3723" s="12" t="str">
        <f t="shared" si="1961"/>
        <v>0.704225352112676</v>
      </c>
      <c r="H3723" s="12" t="str">
        <f t="shared" si="1966"/>
        <v>8.27388913920213+0.189455148827584i</v>
      </c>
      <c r="I3723" s="12" t="str">
        <f t="shared" si="1967"/>
        <v>7041.09453485812i</v>
      </c>
      <c r="J3723" s="12" t="str">
        <f t="shared" si="1968"/>
        <v>-42405.1931971412+1522.8253944966i</v>
      </c>
      <c r="K3723" s="12" t="str">
        <f t="shared" si="1969"/>
        <v>0.00595514689785917-0.165829356164994i</v>
      </c>
      <c r="L3723" s="12" t="str">
        <f t="shared" si="1970"/>
        <v>0.000324533404674172-0.00757391148264676i</v>
      </c>
      <c r="M3723" s="12" t="str">
        <f t="shared" si="1971"/>
        <v>0.00627968030253334-0.173403267647641i</v>
      </c>
      <c r="N3723" s="12" t="str">
        <f t="shared" si="1972"/>
        <v>-22.531502511546i</v>
      </c>
      <c r="O3723" s="12" t="str">
        <f t="shared" si="1973"/>
        <v>-0.85752665619365+0.51443953378151i</v>
      </c>
      <c r="P3723" s="12" t="str">
        <f t="shared" si="1974"/>
        <v>1.85752665619365-0.51443953378151i</v>
      </c>
      <c r="Q3723" s="12" t="str">
        <f t="shared" si="1975"/>
        <v>-1.85752665619365+23.0459420453275i</v>
      </c>
      <c r="R3723" s="12" t="str">
        <f t="shared" si="1976"/>
        <v>-0.0286328596539041-0.078293191599399i</v>
      </c>
      <c r="S3723" s="12" t="str">
        <f t="shared" si="1977"/>
        <v>2.30733215606452i</v>
      </c>
      <c r="T3723" s="12" t="str">
        <f t="shared" si="1978"/>
        <v>0.180648398578214-0.0660655177995354i</v>
      </c>
      <c r="U3723" s="12" t="str">
        <f t="shared" si="1979"/>
        <v>0.001-0.000887646085286644i</v>
      </c>
      <c r="V3723" s="12" t="str">
        <f t="shared" si="1980"/>
        <v>0.0015-0.000269801241728463i</v>
      </c>
      <c r="W3723" s="12" t="str">
        <f t="shared" si="1981"/>
        <v>0.00065940371977746-0.000335218118711275i</v>
      </c>
      <c r="X3723" s="12" t="str">
        <f t="shared" si="1982"/>
        <v>0.000647360610479838-0.000319126258094282i</v>
      </c>
      <c r="Y3723" s="12" t="str">
        <f t="shared" si="1983"/>
        <v>0.00029+1.68986268836595i</v>
      </c>
      <c r="Z3723" s="12" t="str">
        <f t="shared" si="1984"/>
        <v>-0.00226404582221862-0.00459914128727038i</v>
      </c>
      <c r="AA3723" s="12" t="str">
        <f t="shared" si="1985"/>
        <v>0.00394047906456818-7.10250778700198i</v>
      </c>
      <c r="AB3723" s="12" t="str">
        <f t="shared" si="1986"/>
        <v>0.450932142629946-0.164911871512677i</v>
      </c>
      <c r="AC3723" s="12" t="str">
        <f t="shared" si="1987"/>
        <v>0.974235452299666-0.0792287008505768i</v>
      </c>
      <c r="AD3723" s="12" t="str">
        <f t="shared" si="1988"/>
        <v>0.473491937438282-0.130766869698181i</v>
      </c>
      <c r="AE3723" s="12" t="str">
        <f t="shared" si="1989"/>
        <v>-0.00167342275224735-0.00188159413363727i</v>
      </c>
      <c r="AF3723" s="12" t="str">
        <f t="shared" si="1990"/>
        <v>-13.6729503372542-0.179964207763899i</v>
      </c>
      <c r="AG3723" s="12" t="str">
        <f t="shared" si="1991"/>
        <v>0.996644596930608-0.0121758535537986i</v>
      </c>
      <c r="AH3723" s="12" t="str">
        <f t="shared" si="1992"/>
        <v>0.0222955192894501+0.0263881090638761i</v>
      </c>
      <c r="AI3723" s="12">
        <f t="shared" si="1993"/>
        <v>-29.232057856628451</v>
      </c>
      <c r="AJ3723" s="12">
        <f t="shared" si="1994"/>
        <v>49.805272112290609</v>
      </c>
      <c r="AK3723" s="12"/>
      <c r="AL3723" s="12"/>
      <c r="AM3723" s="12"/>
      <c r="AN3723" s="12"/>
    </row>
    <row r="3724" spans="1:40" x14ac:dyDescent="0.35">
      <c r="A3724" s="12"/>
      <c r="B3724" s="12">
        <f t="shared" si="1960"/>
        <v>1794000</v>
      </c>
      <c r="C3724" s="29" t="str">
        <f t="shared" si="1962"/>
        <v>-2.15222693834556E-08+0.00123725878487664i</v>
      </c>
      <c r="D3724" s="28" t="str">
        <f t="shared" si="1963"/>
        <v>-5.39906119786791+0.00948565068405424i</v>
      </c>
      <c r="E3724" s="12" t="str">
        <f t="shared" si="1964"/>
        <v>4200</v>
      </c>
      <c r="F3724" s="12" t="str">
        <f t="shared" si="1965"/>
        <v>0.704225352112676</v>
      </c>
      <c r="G3724" s="12" t="str">
        <f t="shared" si="1961"/>
        <v>0.704225352112676</v>
      </c>
      <c r="H3724" s="12" t="str">
        <f t="shared" si="1966"/>
        <v>8.27389434207297+0.189349672165687i</v>
      </c>
      <c r="I3724" s="12" t="str">
        <f t="shared" si="1967"/>
        <v>7045.02152567511i</v>
      </c>
      <c r="J3724" s="12" t="str">
        <f t="shared" si="1968"/>
        <v>-42452.508332315+1523.67471150413i</v>
      </c>
      <c r="K3724" s="12" t="str">
        <f t="shared" si="1969"/>
        <v>0.00594851801496512-0.16573715418952i</v>
      </c>
      <c r="L3724" s="12" t="str">
        <f t="shared" si="1970"/>
        <v>0.000324172368973943-0.00756970514271611i</v>
      </c>
      <c r="M3724" s="12" t="str">
        <f t="shared" si="1971"/>
        <v>0.00627269038393906-0.173306859332236i</v>
      </c>
      <c r="N3724" s="12" t="str">
        <f t="shared" si="1972"/>
        <v>-22.5440688821604i</v>
      </c>
      <c r="O3724" s="12" t="str">
        <f t="shared" si="1973"/>
        <v>-0.850994481794669+0.525174629961332i</v>
      </c>
      <c r="P3724" s="12" t="str">
        <f t="shared" si="1974"/>
        <v>1.85099448179467-0.525174629961332i</v>
      </c>
      <c r="Q3724" s="12" t="str">
        <f t="shared" si="1975"/>
        <v>-1.85099448179467+23.0692435121217i</v>
      </c>
      <c r="R3724" s="12" t="str">
        <f t="shared" si="1976"/>
        <v>-0.0290162296621619-0.0779083024488055i</v>
      </c>
      <c r="S3724" s="12" t="str">
        <f t="shared" si="1977"/>
        <v>2.30861901170091i</v>
      </c>
      <c r="T3724" s="12" t="str">
        <f t="shared" si="1978"/>
        <v>0.179860588202657-0.0669874194459468i</v>
      </c>
      <c r="U3724" s="12" t="str">
        <f t="shared" si="1979"/>
        <v>0.001-0.000887151299285925i</v>
      </c>
      <c r="V3724" s="12" t="str">
        <f t="shared" si="1980"/>
        <v>0.0015-0.000269650850846786i</v>
      </c>
      <c r="W3724" s="12" t="str">
        <f t="shared" si="1981"/>
        <v>0.000659349188974683-0.000335056496112599i</v>
      </c>
      <c r="X3724" s="12" t="str">
        <f t="shared" si="1982"/>
        <v>0.000647304925035008-0.00031897371841326i</v>
      </c>
      <c r="Y3724" s="12" t="str">
        <f t="shared" si="1983"/>
        <v>0.00029+1.69080516616203i</v>
      </c>
      <c r="Z3724" s="12" t="str">
        <f t="shared" si="1984"/>
        <v>-0.0022617023527319-0.00459618010481526i</v>
      </c>
      <c r="AA3724" s="12" t="str">
        <f t="shared" si="1985"/>
        <v>0.00393585196835628-7.09854736734668i</v>
      </c>
      <c r="AB3724" s="12" t="str">
        <f t="shared" si="1986"/>
        <v>0.448965620792874-0.167213110206085i</v>
      </c>
      <c r="AC3724" s="12" t="str">
        <f t="shared" si="1987"/>
        <v>0.973837043363275-0.0788576977562189i</v>
      </c>
      <c r="AD3724" s="12" t="str">
        <f t="shared" si="1988"/>
        <v>0.471837615349943-0.133497778741107i</v>
      </c>
      <c r="AE3724" s="12" t="str">
        <f t="shared" si="1989"/>
        <v>-0.00168073607943128-0.00186671842011164i</v>
      </c>
      <c r="AF3724" s="12" t="str">
        <f t="shared" si="1990"/>
        <v>-13.6729555399409-0.179864021481633i</v>
      </c>
      <c r="AG3724" s="12" t="str">
        <f t="shared" si="1991"/>
        <v>0.996576264733384-0.0121265912649048i</v>
      </c>
      <c r="AH3724" s="12" t="str">
        <f t="shared" si="1992"/>
        <v>0.0224040181099457+0.0261872043394128i</v>
      </c>
      <c r="AI3724" s="12">
        <f t="shared" si="1993"/>
        <v>-29.252896971572291</v>
      </c>
      <c r="AJ3724" s="12">
        <f t="shared" si="1994"/>
        <v>49.451919392468625</v>
      </c>
      <c r="AK3724" s="12"/>
      <c r="AL3724" s="12"/>
      <c r="AM3724" s="12"/>
      <c r="AN3724" s="12"/>
    </row>
    <row r="3725" spans="1:40" x14ac:dyDescent="0.35">
      <c r="A3725" s="12"/>
      <c r="B3725" s="12">
        <f t="shared" si="1960"/>
        <v>1795000</v>
      </c>
      <c r="C3725" s="29" t="str">
        <f t="shared" si="1962"/>
        <v>-2.14982958187583E-08+0.00123656950421696i</v>
      </c>
      <c r="D3725" s="28" t="str">
        <f t="shared" si="1963"/>
        <v>-5.39906119768412+0.0094803661989967i</v>
      </c>
      <c r="E3725" s="12" t="str">
        <f t="shared" si="1964"/>
        <v>4200</v>
      </c>
      <c r="F3725" s="12" t="str">
        <f t="shared" si="1965"/>
        <v>0.704225352112676</v>
      </c>
      <c r="G3725" s="12" t="str">
        <f t="shared" si="1961"/>
        <v>0.704225352112676</v>
      </c>
      <c r="H3725" s="12" t="str">
        <f t="shared" si="1966"/>
        <v>8.27389953625767+0.189244312812598i</v>
      </c>
      <c r="I3725" s="12" t="str">
        <f t="shared" si="1967"/>
        <v>7048.9485164921i</v>
      </c>
      <c r="J3725" s="12" t="str">
        <f t="shared" si="1968"/>
        <v>-42499.8498489413+1524.52402851166i</v>
      </c>
      <c r="K3725" s="12" t="str">
        <f t="shared" si="1969"/>
        <v>0.00594190018960864-0.165645054556667i</v>
      </c>
      <c r="L3725" s="12" t="str">
        <f t="shared" si="1970"/>
        <v>0.000323811935036743-0.0075655034637591i</v>
      </c>
      <c r="M3725" s="12" t="str">
        <f t="shared" si="1971"/>
        <v>0.00626571212464538-0.173210558020426i</v>
      </c>
      <c r="N3725" s="12" t="str">
        <f t="shared" si="1972"/>
        <v>-22.5566352527747i</v>
      </c>
      <c r="O3725" s="12" t="str">
        <f t="shared" si="1973"/>
        <v>-0.844327925502023+0.535826794978984i</v>
      </c>
      <c r="P3725" s="12" t="str">
        <f t="shared" si="1974"/>
        <v>1.84432792550202-0.535826794978984i</v>
      </c>
      <c r="Q3725" s="12" t="str">
        <f t="shared" si="1975"/>
        <v>-1.84432792550202+23.0924620477537i</v>
      </c>
      <c r="R3725" s="12" t="str">
        <f t="shared" si="1976"/>
        <v>-0.029394788102532-0.0775194214128605i</v>
      </c>
      <c r="S3725" s="12" t="str">
        <f t="shared" si="1977"/>
        <v>2.30990586733733i</v>
      </c>
      <c r="T3725" s="12" t="str">
        <f t="shared" si="1978"/>
        <v>0.179062566354162-0.0678991935071762i</v>
      </c>
      <c r="U3725" s="12" t="str">
        <f t="shared" si="1979"/>
        <v>0.001-0.000886657064578801i</v>
      </c>
      <c r="V3725" s="12" t="str">
        <f t="shared" si="1980"/>
        <v>0.0015-0.000269500627531551i</v>
      </c>
      <c r="W3725" s="12" t="str">
        <f t="shared" si="1981"/>
        <v>0.000659294727874247-0.000334895021360056i</v>
      </c>
      <c r="X3725" s="12" t="str">
        <f t="shared" si="1982"/>
        <v>0.00064724931096195-0.000318821316515539i</v>
      </c>
      <c r="Y3725" s="12" t="str">
        <f t="shared" si="1983"/>
        <v>0.00029+1.6917476439581i</v>
      </c>
      <c r="Z3725" s="12" t="str">
        <f t="shared" si="1984"/>
        <v>-0.00225936247046899-0.0045932227318491i</v>
      </c>
      <c r="AA3725" s="12" t="str">
        <f t="shared" si="1985"/>
        <v>0.00393123303628422-7.09459136253432i</v>
      </c>
      <c r="AB3725" s="12" t="str">
        <f t="shared" si="1986"/>
        <v>0.446973609212149-0.169489068555345i</v>
      </c>
      <c r="AC3725" s="12" t="str">
        <f t="shared" si="1987"/>
        <v>0.973443311819803-0.0784825179838822i</v>
      </c>
      <c r="AD3725" s="12" t="str">
        <f t="shared" si="1988"/>
        <v>0.470149145208292-0.136207808098817i</v>
      </c>
      <c r="AE3725" s="12" t="str">
        <f t="shared" si="1989"/>
        <v>-0.00168787013462152-0.00185175693132684i</v>
      </c>
      <c r="AF3725" s="12" t="str">
        <f t="shared" si="1990"/>
        <v>-13.6729607339418-0.179763946613601i</v>
      </c>
      <c r="AG3725" s="12" t="str">
        <f t="shared" si="1991"/>
        <v>0.996508544487755-0.0120765065361842i</v>
      </c>
      <c r="AH3725" s="12" t="str">
        <f t="shared" si="1992"/>
        <v>0.0225100880503153+0.0259849866579795i</v>
      </c>
      <c r="AI3725" s="12">
        <f t="shared" si="1993"/>
        <v>-29.274105971102745</v>
      </c>
      <c r="AJ3725" s="12">
        <f t="shared" si="1994"/>
        <v>49.098505346283453</v>
      </c>
      <c r="AK3725" s="12"/>
      <c r="AL3725" s="12"/>
      <c r="AM3725" s="12"/>
      <c r="AN3725" s="12"/>
    </row>
    <row r="3726" spans="1:40" x14ac:dyDescent="0.35">
      <c r="A3726" s="12"/>
      <c r="B3726" s="12">
        <f t="shared" si="1960"/>
        <v>1796000</v>
      </c>
      <c r="C3726" s="29" t="str">
        <f t="shared" si="1962"/>
        <v>-2.14743622878416E-08+0.0012358809911304i</v>
      </c>
      <c r="D3726" s="28" t="str">
        <f t="shared" si="1963"/>
        <v>-5.39906119750063+0.0094750875986664i</v>
      </c>
      <c r="E3726" s="12" t="str">
        <f t="shared" si="1964"/>
        <v>4200</v>
      </c>
      <c r="F3726" s="12" t="str">
        <f t="shared" si="1965"/>
        <v>0.704225352112676</v>
      </c>
      <c r="G3726" s="12" t="str">
        <f t="shared" si="1961"/>
        <v>0.704225352112676</v>
      </c>
      <c r="H3726" s="12" t="str">
        <f t="shared" si="1966"/>
        <v>8.27390472177553+0.189139070572843i</v>
      </c>
      <c r="I3726" s="12" t="str">
        <f t="shared" si="1967"/>
        <v>7052.87550730909i</v>
      </c>
      <c r="J3726" s="12" t="str">
        <f t="shared" si="1968"/>
        <v>-42547.2177470201+1525.37334551919i</v>
      </c>
      <c r="K3726" s="12" t="str">
        <f t="shared" si="1969"/>
        <v>0.00593529339722034-0.165553057096347i</v>
      </c>
      <c r="L3726" s="12" t="str">
        <f t="shared" si="1970"/>
        <v>0.000323452101526797-0.00756130643804725i</v>
      </c>
      <c r="M3726" s="12" t="str">
        <f t="shared" si="1971"/>
        <v>0.00625874549874714-0.173114363534394i</v>
      </c>
      <c r="N3726" s="12" t="str">
        <f t="shared" si="1972"/>
        <v>-22.5692016233891i</v>
      </c>
      <c r="O3726" s="12" t="str">
        <f t="shared" si="1973"/>
        <v>-0.837528040042127+0.546394346734292i</v>
      </c>
      <c r="P3726" s="12" t="str">
        <f t="shared" si="1974"/>
        <v>1.83752804004213-0.546394346734292i</v>
      </c>
      <c r="Q3726" s="12" t="str">
        <f t="shared" si="1975"/>
        <v>-1.83752804004213+23.1155959701234i</v>
      </c>
      <c r="R3726" s="12" t="str">
        <f t="shared" si="1976"/>
        <v>-0.0297685016805485-0.0771266112194711i</v>
      </c>
      <c r="S3726" s="12" t="str">
        <f t="shared" si="1977"/>
        <v>2.31119272297372i</v>
      </c>
      <c r="T3726" s="12" t="str">
        <f t="shared" si="1978"/>
        <v>0.178254462598065-0.0688007444579146i</v>
      </c>
      <c r="U3726" s="12" t="str">
        <f t="shared" si="1979"/>
        <v>0.001-0.000886163380244409i</v>
      </c>
      <c r="V3726" s="12" t="str">
        <f t="shared" si="1980"/>
        <v>0.0015-0.000269350571502859i</v>
      </c>
      <c r="W3726" s="12" t="str">
        <f t="shared" si="1981"/>
        <v>0.000659240336367918-0.000334733694256711i</v>
      </c>
      <c r="X3726" s="12" t="str">
        <f t="shared" si="1982"/>
        <v>0.00064719376814901-0.000318669052220446i</v>
      </c>
      <c r="Y3726" s="12" t="str">
        <f t="shared" si="1983"/>
        <v>0.00029+1.69269012175418i</v>
      </c>
      <c r="Z3726" s="12" t="str">
        <f t="shared" si="1984"/>
        <v>-0.00225702616815886-0.00459026916120852i</v>
      </c>
      <c r="AA3726" s="12" t="str">
        <f t="shared" si="1985"/>
        <v>0.00392662224921857-7.09063976518599i</v>
      </c>
      <c r="AB3726" s="12" t="str">
        <f t="shared" si="1986"/>
        <v>0.444956431307046-0.171739508111445i</v>
      </c>
      <c r="AC3726" s="12" t="str">
        <f t="shared" si="1987"/>
        <v>0.973054293421159-0.0781032232796041i</v>
      </c>
      <c r="AD3726" s="12" t="str">
        <f t="shared" si="1988"/>
        <v>0.468426788903758-0.138896531202138i</v>
      </c>
      <c r="AE3726" s="12" t="str">
        <f t="shared" si="1989"/>
        <v>-0.00169482398419842-0.00183671193779913i</v>
      </c>
      <c r="AF3726" s="12" t="str">
        <f t="shared" si="1990"/>
        <v>-13.6729659192762-0.179663982974177i</v>
      </c>
      <c r="AG3726" s="12" t="str">
        <f t="shared" si="1991"/>
        <v>0.996441446124941-0.0120256074586946i</v>
      </c>
      <c r="AH3726" s="12" t="str">
        <f t="shared" si="1992"/>
        <v>0.022613713668708+0.0257814870107666i</v>
      </c>
      <c r="AI3726" s="12">
        <f t="shared" si="1993"/>
        <v>-29.295686308375274</v>
      </c>
      <c r="AJ3726" s="12">
        <f t="shared" si="1994"/>
        <v>48.74503029983817</v>
      </c>
      <c r="AK3726" s="12"/>
      <c r="AL3726" s="12"/>
      <c r="AM3726" s="12"/>
      <c r="AN3726" s="12"/>
    </row>
    <row r="3727" spans="1:40" x14ac:dyDescent="0.35">
      <c r="A3727" s="12"/>
      <c r="B3727" s="12">
        <f t="shared" si="1960"/>
        <v>1797000</v>
      </c>
      <c r="C3727" s="29" t="str">
        <f t="shared" si="1962"/>
        <v>-2.14504687016172E-08+0.00123519324433551i</v>
      </c>
      <c r="D3727" s="28" t="str">
        <f t="shared" si="1963"/>
        <v>-5.39906119731745+0.00946981487323891i</v>
      </c>
      <c r="E3727" s="12" t="str">
        <f t="shared" si="1964"/>
        <v>4200</v>
      </c>
      <c r="F3727" s="12" t="str">
        <f t="shared" si="1965"/>
        <v>0.704225352112676</v>
      </c>
      <c r="G3727" s="12" t="str">
        <f t="shared" si="1961"/>
        <v>0.704225352112676</v>
      </c>
      <c r="H3727" s="12" t="str">
        <f t="shared" si="1966"/>
        <v>8.27390989864583+0.189033945251383i</v>
      </c>
      <c r="I3727" s="12" t="str">
        <f t="shared" si="1967"/>
        <v>7056.80249812607i</v>
      </c>
      <c r="J3727" s="12" t="str">
        <f t="shared" si="1968"/>
        <v>-42594.6120265515+1526.22266252671i</v>
      </c>
      <c r="K3727" s="12" t="str">
        <f t="shared" si="1969"/>
        <v>0.00592869761329892-0.165461161638851i</v>
      </c>
      <c r="L3727" s="12" t="str">
        <f t="shared" si="1970"/>
        <v>0.000323092867112031-0.00755711405786914i</v>
      </c>
      <c r="M3727" s="12" t="str">
        <f t="shared" si="1971"/>
        <v>0.00625179048041095-0.17301827569672i</v>
      </c>
      <c r="N3727" s="12" t="str">
        <f t="shared" si="1972"/>
        <v>-22.5817679940034i</v>
      </c>
      <c r="O3727" s="12" t="str">
        <f t="shared" si="1973"/>
        <v>-0.830595899195832+0.55687561648816i</v>
      </c>
      <c r="P3727" s="12" t="str">
        <f t="shared" si="1974"/>
        <v>1.83059589919583-0.55687561648816i</v>
      </c>
      <c r="Q3727" s="12" t="str">
        <f t="shared" si="1975"/>
        <v>-1.83059589919583+23.1386436104916i</v>
      </c>
      <c r="R3727" s="12" t="str">
        <f t="shared" si="1976"/>
        <v>-0.0301373378638843-0.0767299346485679i</v>
      </c>
      <c r="S3727" s="12" t="str">
        <f t="shared" si="1977"/>
        <v>2.31247957861011i</v>
      </c>
      <c r="T3727" s="12" t="str">
        <f t="shared" si="1978"/>
        <v>0.177436406942902-0.0696919783639057i</v>
      </c>
      <c r="U3727" s="12" t="str">
        <f t="shared" si="1979"/>
        <v>0.001-0.000885670245363915i</v>
      </c>
      <c r="V3727" s="12" t="str">
        <f t="shared" si="1980"/>
        <v>0.0015-0.000269200682481433i</v>
      </c>
      <c r="W3727" s="12" t="str">
        <f t="shared" si="1981"/>
        <v>0.000659186014347644-0.000334572514605988i</v>
      </c>
      <c r="X3727" s="12" t="str">
        <f t="shared" si="1982"/>
        <v>0.000647138296484742-0.000318516925347639i</v>
      </c>
      <c r="Y3727" s="12" t="str">
        <f t="shared" si="1983"/>
        <v>0.00029+1.69363259955026i</v>
      </c>
      <c r="Z3727" s="12" t="str">
        <f t="shared" si="1984"/>
        <v>-0.00225469343854904-0.0045873193857478i</v>
      </c>
      <c r="AA3727" s="12" t="str">
        <f t="shared" si="1985"/>
        <v>0.00392201958808194-7.0866925679395i</v>
      </c>
      <c r="AB3727" s="12" t="str">
        <f t="shared" si="1986"/>
        <v>0.442914411603154-0.173964194396937i</v>
      </c>
      <c r="AC3727" s="12" t="str">
        <f t="shared" si="1987"/>
        <v>0.97267002315457-0.0777198754712681i</v>
      </c>
      <c r="AD3727" s="12" t="str">
        <f t="shared" si="1988"/>
        <v>0.466670813647647-0.141563524727116i</v>
      </c>
      <c r="AE3727" s="12" t="str">
        <f t="shared" si="1989"/>
        <v>-0.00170159672278918-0.00182158571986845i</v>
      </c>
      <c r="AF3727" s="12" t="str">
        <f t="shared" si="1990"/>
        <v>-13.6729710959633-0.179564130378144i</v>
      </c>
      <c r="AG3727" s="12" t="str">
        <f t="shared" si="1991"/>
        <v>0.99637497947086-0.0119739022420382i</v>
      </c>
      <c r="AH3727" s="12" t="str">
        <f t="shared" si="1992"/>
        <v>0.0227148799145239+0.0255767365790665i</v>
      </c>
      <c r="AI3727" s="12">
        <f t="shared" si="1993"/>
        <v>-29.317639472664993</v>
      </c>
      <c r="AJ3727" s="12">
        <f t="shared" si="1994"/>
        <v>48.391494588293469</v>
      </c>
      <c r="AK3727" s="12"/>
      <c r="AL3727" s="12"/>
      <c r="AM3727" s="12"/>
      <c r="AN3727" s="12"/>
    </row>
    <row r="3728" spans="1:40" x14ac:dyDescent="0.35">
      <c r="A3728" s="12"/>
      <c r="B3728" s="12">
        <f t="shared" si="1960"/>
        <v>1798000</v>
      </c>
      <c r="C3728" s="29" t="str">
        <f t="shared" si="1962"/>
        <v>-2.14266149712461E-08+0.00123450626255376i</v>
      </c>
      <c r="D3728" s="28" t="str">
        <f t="shared" si="1963"/>
        <v>-5.39906119713457+0.00946454801291216i</v>
      </c>
      <c r="E3728" s="12" t="str">
        <f t="shared" si="1964"/>
        <v>4200</v>
      </c>
      <c r="F3728" s="12" t="str">
        <f t="shared" si="1965"/>
        <v>0.704225352112676</v>
      </c>
      <c r="G3728" s="12" t="str">
        <f t="shared" si="1961"/>
        <v>0.704225352112676</v>
      </c>
      <c r="H3728" s="12" t="str">
        <f t="shared" si="1966"/>
        <v>8.27391506688776+0.188928936653606i</v>
      </c>
      <c r="I3728" s="12" t="str">
        <f t="shared" si="1967"/>
        <v>7060.72948894306i</v>
      </c>
      <c r="J3728" s="12" t="str">
        <f t="shared" si="1968"/>
        <v>-42642.0326875355+1527.07197953424i</v>
      </c>
      <c r="K3728" s="12" t="str">
        <f t="shared" si="1969"/>
        <v>0.00592211281341121-0.165369368014844i</v>
      </c>
      <c r="L3728" s="12" t="str">
        <f t="shared" si="1970"/>
        <v>0.00032273423046406-0.00755292631553034i</v>
      </c>
      <c r="M3728" s="12" t="str">
        <f t="shared" si="1971"/>
        <v>0.00624484704387527-0.172922294330374i</v>
      </c>
      <c r="N3728" s="12" t="str">
        <f t="shared" si="1972"/>
        <v>-22.5943343646178i</v>
      </c>
      <c r="O3728" s="12" t="str">
        <f t="shared" si="1973"/>
        <v>-0.823532597628423+0.567268949126763i</v>
      </c>
      <c r="P3728" s="12" t="str">
        <f t="shared" si="1974"/>
        <v>1.82353259762842-0.567268949126763i</v>
      </c>
      <c r="Q3728" s="12" t="str">
        <f t="shared" si="1975"/>
        <v>-1.82353259762842+23.1616033137446i</v>
      </c>
      <c r="R3728" s="12" t="str">
        <f t="shared" si="1976"/>
        <v>-0.0305012648754244-0.0763294545248544i</v>
      </c>
      <c r="S3728" s="12" t="str">
        <f t="shared" si="1977"/>
        <v>2.31376643424652i</v>
      </c>
      <c r="T3728" s="12" t="str">
        <f t="shared" si="1978"/>
        <v>0.176608529823954-0.0705728028708193i</v>
      </c>
      <c r="U3728" s="12" t="str">
        <f t="shared" si="1979"/>
        <v>0.001-0.000885177659020552i</v>
      </c>
      <c r="V3728" s="12" t="str">
        <f t="shared" si="1980"/>
        <v>0.0015-0.000269050960188618i</v>
      </c>
      <c r="W3728" s="12" t="str">
        <f t="shared" si="1981"/>
        <v>0.000659131761705546-0.00033441148221166i</v>
      </c>
      <c r="X3728" s="12" t="str">
        <f t="shared" si="1982"/>
        <v>0.00064708289585787-0.000318364935717087i</v>
      </c>
      <c r="Y3728" s="12" t="str">
        <f t="shared" si="1983"/>
        <v>0.00029+1.69457507734633i</v>
      </c>
      <c r="Z3728" s="12" t="str">
        <f t="shared" si="1984"/>
        <v>-0.00225236427440542-0.00458437339833826i</v>
      </c>
      <c r="AA3728" s="12" t="str">
        <f t="shared" si="1985"/>
        <v>0.00391742503385215-7.08274976344893i</v>
      </c>
      <c r="AB3728" s="12" t="str">
        <f t="shared" si="1986"/>
        <v>0.440847875691296-0.176162896878164i</v>
      </c>
      <c r="AC3728" s="12" t="str">
        <f t="shared" si="1987"/>
        <v>0.972290535249252-0.0773325364610205i</v>
      </c>
      <c r="AD3728" s="12" t="str">
        <f t="shared" si="1988"/>
        <v>0.464881491932775-0.144208368661405i</v>
      </c>
      <c r="AE3728" s="12" t="str">
        <f t="shared" si="1989"/>
        <v>-0.00170818747337078-0.00180638056735318i</v>
      </c>
      <c r="AF3728" s="12" t="str">
        <f t="shared" si="1990"/>
        <v>-13.6729762640223-0.179464388640694i</v>
      </c>
      <c r="AG3728" s="12" t="str">
        <f t="shared" si="1991"/>
        <v>0.996309154244721-0.0119213992130215i</v>
      </c>
      <c r="AH3728" s="12" t="str">
        <f t="shared" si="1992"/>
        <v>0.0228135721310682+0.025370766729344i</v>
      </c>
      <c r="AI3728" s="12">
        <f t="shared" si="1993"/>
        <v>-29.33996698984285</v>
      </c>
      <c r="AJ3728" s="12">
        <f t="shared" si="1994"/>
        <v>48.037898555785091</v>
      </c>
      <c r="AK3728" s="12"/>
      <c r="AL3728" s="12"/>
      <c r="AM3728" s="12"/>
      <c r="AN3728" s="12"/>
    </row>
    <row r="3729" spans="1:40" x14ac:dyDescent="0.35">
      <c r="A3729" s="12"/>
      <c r="B3729" s="12">
        <f t="shared" si="1960"/>
        <v>1799000</v>
      </c>
      <c r="C3729" s="29" t="str">
        <f t="shared" si="1962"/>
        <v>-2.14028010081346E-08+0.0012338200445094i</v>
      </c>
      <c r="D3729" s="28" t="str">
        <f t="shared" si="1963"/>
        <v>-5.39906119695199+0.0094592870079054i</v>
      </c>
      <c r="E3729" s="12" t="str">
        <f t="shared" si="1964"/>
        <v>4200</v>
      </c>
      <c r="F3729" s="12" t="str">
        <f t="shared" si="1965"/>
        <v>0.704225352112676</v>
      </c>
      <c r="G3729" s="12" t="str">
        <f t="shared" si="1961"/>
        <v>0.704225352112676</v>
      </c>
      <c r="H3729" s="12" t="str">
        <f t="shared" si="1966"/>
        <v>8.2739202265205+0.188824044585338i</v>
      </c>
      <c r="I3729" s="12" t="str">
        <f t="shared" si="1967"/>
        <v>7064.65647976005i</v>
      </c>
      <c r="J3729" s="12" t="str">
        <f t="shared" si="1968"/>
        <v>-42689.4797299721+1527.92129654177i</v>
      </c>
      <c r="K3729" s="12" t="str">
        <f t="shared" si="1969"/>
        <v>0.00591553897319162-0.165277676055365i</v>
      </c>
      <c r="L3729" s="12" t="str">
        <f t="shared" si="1970"/>
        <v>0.000322376190258186-0.00754874320335345i</v>
      </c>
      <c r="M3729" s="12" t="str">
        <f t="shared" si="1971"/>
        <v>0.00623791516344981-0.172826419258718i</v>
      </c>
      <c r="N3729" s="12" t="str">
        <f t="shared" si="1972"/>
        <v>-22.6069007352322i</v>
      </c>
      <c r="O3729" s="12" t="str">
        <f t="shared" si="1973"/>
        <v>-0.816339250717157+0.577572703422305i</v>
      </c>
      <c r="P3729" s="12" t="str">
        <f t="shared" si="1974"/>
        <v>1.81633925071716-0.577572703422305i</v>
      </c>
      <c r="Q3729" s="12" t="str">
        <f t="shared" si="1975"/>
        <v>-1.81633925071716+23.1844734386545i</v>
      </c>
      <c r="R3729" s="12" t="str">
        <f t="shared" si="1976"/>
        <v>-0.0308602516862974-0.075925233710828i</v>
      </c>
      <c r="S3729" s="12" t="str">
        <f t="shared" si="1977"/>
        <v>2.31505328988291i</v>
      </c>
      <c r="T3729" s="12" t="str">
        <f t="shared" si="1978"/>
        <v>0.175770962087381-0.0714431271929774i</v>
      </c>
      <c r="U3729" s="12" t="str">
        <f t="shared" si="1979"/>
        <v>0.001-0.000884685620299583i</v>
      </c>
      <c r="V3729" s="12" t="str">
        <f t="shared" si="1980"/>
        <v>0.0015-0.000268901404346378i</v>
      </c>
      <c r="W3729" s="12" t="str">
        <f t="shared" si="1981"/>
        <v>0.000659077578333943-0.000334250596877853i</v>
      </c>
      <c r="X3729" s="12" t="str">
        <f t="shared" si="1982"/>
        <v>0.00064702756615733-0.000318213083149079i</v>
      </c>
      <c r="Y3729" s="12" t="str">
        <f t="shared" si="1983"/>
        <v>0.00029+1.69551755514241i</v>
      </c>
      <c r="Z3729" s="12" t="str">
        <f t="shared" si="1984"/>
        <v>-0.00225003866851217-0.00458143119186851i</v>
      </c>
      <c r="AA3729" s="12" t="str">
        <f t="shared" si="1985"/>
        <v>0.00391283856756224-7.0788113443846i</v>
      </c>
      <c r="AB3729" s="12" t="str">
        <f t="shared" si="1986"/>
        <v>0.438757150187925-0.178335388937116i</v>
      </c>
      <c r="AC3729" s="12" t="str">
        <f t="shared" si="1987"/>
        <v>0.971915863183117-0.0769412682179692i</v>
      </c>
      <c r="AD3729" s="12" t="str">
        <f t="shared" si="1988"/>
        <v>0.463059101493536-0.146830646369893i</v>
      </c>
      <c r="AE3729" s="12" t="str">
        <f t="shared" si="1989"/>
        <v>-0.0017145953873682-0.0017910987792062i</v>
      </c>
      <c r="AF3729" s="12" t="str">
        <f t="shared" si="1990"/>
        <v>-13.6729814234725-0.179364757577433i</v>
      </c>
      <c r="AG3729" s="12" t="str">
        <f t="shared" si="1991"/>
        <v>0.996243980057631-0.0118681068143082i</v>
      </c>
      <c r="AH3729" s="12" t="str">
        <f t="shared" si="1992"/>
        <v>0.0229097760581331+0.0251636090082962i</v>
      </c>
      <c r="AI3729" s="12">
        <f t="shared" si="1993"/>
        <v>-29.36267042286326</v>
      </c>
      <c r="AJ3729" s="12">
        <f t="shared" si="1994"/>
        <v>47.684242555389908</v>
      </c>
      <c r="AK3729" s="12"/>
      <c r="AL3729" s="12"/>
      <c r="AM3729" s="12"/>
      <c r="AN3729" s="12"/>
    </row>
    <row r="3730" spans="1:40" x14ac:dyDescent="0.35">
      <c r="A3730" s="12"/>
      <c r="B3730" s="12">
        <f t="shared" si="1960"/>
        <v>1800000</v>
      </c>
      <c r="C3730" s="29" t="str">
        <f t="shared" si="1962"/>
        <v>-2.13790267239355E-08+0.00123313458892954i</v>
      </c>
      <c r="D3730" s="28" t="str">
        <f t="shared" si="1963"/>
        <v>-5.39906119676973+0.00945403184845981i</v>
      </c>
      <c r="E3730" s="12" t="str">
        <f t="shared" si="1964"/>
        <v>4200</v>
      </c>
      <c r="F3730" s="12" t="str">
        <f t="shared" si="1965"/>
        <v>0.704225352112676</v>
      </c>
      <c r="G3730" s="12" t="str">
        <f t="shared" si="1961"/>
        <v>0.704225352112676</v>
      </c>
      <c r="H3730" s="12" t="str">
        <f t="shared" si="1966"/>
        <v>8.27392537756316+0.188719268852833i</v>
      </c>
      <c r="I3730" s="12" t="str">
        <f t="shared" si="1967"/>
        <v>7068.58347057703i</v>
      </c>
      <c r="J3730" s="12" t="str">
        <f t="shared" si="1968"/>
        <v>-42736.9531538612+1528.7706135493i</v>
      </c>
      <c r="K3730" s="12" t="str">
        <f t="shared" si="1969"/>
        <v>0.0059089760683421-0.165186085591826i</v>
      </c>
      <c r="L3730" s="12" t="str">
        <f t="shared" si="1970"/>
        <v>0.000322018745173366-0.00754456471367791i</v>
      </c>
      <c r="M3730" s="12" t="str">
        <f t="shared" si="1971"/>
        <v>0.00623099481351547-0.172730650305504i</v>
      </c>
      <c r="N3730" s="12" t="str">
        <f t="shared" si="1972"/>
        <v>-22.6194671058465i</v>
      </c>
      <c r="O3730" s="12" t="str">
        <f t="shared" si="1973"/>
        <v>-0.809016994374954+0.587785252292464i</v>
      </c>
      <c r="P3730" s="12" t="str">
        <f t="shared" si="1974"/>
        <v>1.80901699437495-0.587785252292464i</v>
      </c>
      <c r="Q3730" s="12" t="str">
        <f t="shared" si="1975"/>
        <v>-1.80901699437495+23.207252358139i</v>
      </c>
      <c r="R3730" s="12" t="str">
        <f t="shared" si="1976"/>
        <v>-0.0312142680089491-0.0755173350999973i</v>
      </c>
      <c r="S3730" s="12" t="str">
        <f t="shared" si="1977"/>
        <v>2.31634014551933i</v>
      </c>
      <c r="T3730" s="12" t="str">
        <f t="shared" si="1978"/>
        <v>0.17492383497476-0.0723028621021285i</v>
      </c>
      <c r="U3730" s="12" t="str">
        <f t="shared" si="1979"/>
        <v>0.001-0.000884194128288304i</v>
      </c>
      <c r="V3730" s="12" t="str">
        <f t="shared" si="1980"/>
        <v>0.0015-0.000268752014677297i</v>
      </c>
      <c r="W3730" s="12" t="str">
        <f t="shared" si="1981"/>
        <v>0.000659023464125327-0.00033408985840905i</v>
      </c>
      <c r="X3730" s="12" t="str">
        <f t="shared" si="1982"/>
        <v>0.000646972307272238-0.000318061367464227i</v>
      </c>
      <c r="Y3730" s="12" t="str">
        <f t="shared" si="1983"/>
        <v>0.00029+1.69646003293849i</v>
      </c>
      <c r="Z3730" s="12" t="str">
        <f t="shared" si="1984"/>
        <v>-0.00224771661367181-0.00457849275924439i</v>
      </c>
      <c r="AA3730" s="12" t="str">
        <f t="shared" si="1985"/>
        <v>0.00390826017030041-7.07487730343328i</v>
      </c>
      <c r="AB3730" s="12" t="str">
        <f t="shared" si="1986"/>
        <v>0.43664256269653-0.180481447843415i</v>
      </c>
      <c r="AC3730" s="12" t="str">
        <f t="shared" si="1987"/>
        <v>0.97154603968945-0.0765461327710815i</v>
      </c>
      <c r="AD3730" s="12" t="str">
        <f t="shared" si="1988"/>
        <v>0.461203925265018-0.149429944660101i</v>
      </c>
      <c r="AE3730" s="12" t="str">
        <f t="shared" si="1989"/>
        <v>-0.0017208196447494-0.00177574266316841i</v>
      </c>
      <c r="AF3730" s="12" t="str">
        <f t="shared" si="1990"/>
        <v>-13.6729865743329-0.179265237004373i</v>
      </c>
      <c r="AG3730" s="12" t="str">
        <f t="shared" si="1991"/>
        <v>0.996179466411229-0.0118140336030503i</v>
      </c>
      <c r="AH3730" s="12" t="str">
        <f t="shared" si="1992"/>
        <v>0.023003477834528+0.0249552951378456i</v>
      </c>
      <c r="AI3730" s="12">
        <f t="shared" si="1993"/>
        <v>-29.385751372270811</v>
      </c>
      <c r="AJ3730" s="12">
        <f t="shared" si="1994"/>
        <v>47.330526949051283</v>
      </c>
      <c r="AK3730" s="12"/>
      <c r="AL3730" s="12"/>
      <c r="AM3730" s="12"/>
      <c r="AN3730" s="12"/>
    </row>
    <row r="3731" spans="1:40" x14ac:dyDescent="0.35">
      <c r="A3731" s="12"/>
      <c r="B3731" s="12">
        <f t="shared" si="1960"/>
        <v>1801000</v>
      </c>
      <c r="C3731" s="29" t="str">
        <f t="shared" si="1962"/>
        <v>-2.13552920305471E-08+0.00123244989454409i</v>
      </c>
      <c r="D3731" s="28" t="str">
        <f t="shared" si="1963"/>
        <v>-5.39906119658776+0.00944878252483803i</v>
      </c>
      <c r="E3731" s="12" t="str">
        <f t="shared" si="1964"/>
        <v>4200</v>
      </c>
      <c r="F3731" s="12" t="str">
        <f t="shared" si="1965"/>
        <v>0.704225352112676</v>
      </c>
      <c r="G3731" s="12" t="str">
        <f t="shared" si="1961"/>
        <v>0.704225352112676</v>
      </c>
      <c r="H3731" s="12" t="str">
        <f t="shared" si="1966"/>
        <v>8.27393052003478+0.188614609262771i</v>
      </c>
      <c r="I3731" s="12" t="str">
        <f t="shared" si="1967"/>
        <v>7072.51046139402i</v>
      </c>
      <c r="J3731" s="12" t="str">
        <f t="shared" si="1968"/>
        <v>-42784.4529592029+1529.61993055682i</v>
      </c>
      <c r="K3731" s="12" t="str">
        <f t="shared" si="1969"/>
        <v>0.00590242407463184-0.165094596456013i</v>
      </c>
      <c r="L3731" s="12" t="str">
        <f t="shared" si="1970"/>
        <v>0.000321661893892214-0.00754039083885999i</v>
      </c>
      <c r="M3731" s="12" t="str">
        <f t="shared" si="1971"/>
        <v>0.00622408596852405-0.172634987294873i</v>
      </c>
      <c r="N3731" s="12" t="str">
        <f t="shared" si="1972"/>
        <v>-22.6320334764609i</v>
      </c>
      <c r="O3731" s="12" t="str">
        <f t="shared" si="1973"/>
        <v>-0.801566984870858+0.597904983057543i</v>
      </c>
      <c r="P3731" s="12" t="str">
        <f t="shared" si="1974"/>
        <v>1.80156698487086-0.597904983057543i</v>
      </c>
      <c r="Q3731" s="12" t="str">
        <f t="shared" si="1975"/>
        <v>-1.80156698487086+23.2299384595184i</v>
      </c>
      <c r="R3731" s="12" t="str">
        <f t="shared" si="1976"/>
        <v>-0.0315632842902293-0.0751058216103281i</v>
      </c>
      <c r="S3731" s="12" t="str">
        <f t="shared" si="1977"/>
        <v>2.31762700115572i</v>
      </c>
      <c r="T3731" s="12" t="str">
        <f t="shared" si="1978"/>
        <v>0.174067280108081-0.0731519199161896i</v>
      </c>
      <c r="U3731" s="12" t="str">
        <f t="shared" si="1979"/>
        <v>0.001-0.000883703182076046i</v>
      </c>
      <c r="V3731" s="12" t="str">
        <f t="shared" si="1980"/>
        <v>0.0015-0.000268602790904573i</v>
      </c>
      <c r="W3731" s="12" t="str">
        <f t="shared" si="1981"/>
        <v>0.000658969418972381-0.000333929266610079i</v>
      </c>
      <c r="X3731" s="12" t="str">
        <f t="shared" si="1982"/>
        <v>0.000646917119091917-0.000317909788483455i</v>
      </c>
      <c r="Y3731" s="12" t="str">
        <f t="shared" si="1983"/>
        <v>0.00029+1.69740251073457i</v>
      </c>
      <c r="Z3731" s="12" t="str">
        <f t="shared" si="1984"/>
        <v>-0.00224539810270508-0.00457555809338893i</v>
      </c>
      <c r="AA3731" s="12" t="str">
        <f t="shared" si="1985"/>
        <v>0.00390368982320981-7.07094763329797i</v>
      </c>
      <c r="AB3731" s="12" t="str">
        <f t="shared" si="1986"/>
        <v>0.43450444177018-0.182600854726202i</v>
      </c>
      <c r="AC3731" s="12" t="str">
        <f t="shared" si="1987"/>
        <v>0.971181096763592-0.0761471922023028i</v>
      </c>
      <c r="AD3731" s="12" t="str">
        <f t="shared" si="1988"/>
        <v>0.459316251341261-0.152005853847064i</v>
      </c>
      <c r="AE3731" s="12" t="str">
        <f t="shared" si="1989"/>
        <v>-0.00172685945411571-0.00176031453542131i</v>
      </c>
      <c r="AF3731" s="12" t="str">
        <f t="shared" si="1990"/>
        <v>-13.6729917166225-0.179165826737933i</v>
      </c>
      <c r="AG3731" s="12" t="str">
        <f t="shared" si="1991"/>
        <v>0.996115622696321-0.0117591882495027i</v>
      </c>
      <c r="AH3731" s="12" t="str">
        <f t="shared" si="1992"/>
        <v>0.0230946640005406+0.0247458570100941i</v>
      </c>
      <c r="AI3731" s="12">
        <f t="shared" si="1993"/>
        <v>-29.409211476724174</v>
      </c>
      <c r="AJ3731" s="12">
        <f t="shared" si="1994"/>
        <v>46.976752107513633</v>
      </c>
      <c r="AK3731" s="12"/>
      <c r="AL3731" s="12"/>
      <c r="AM3731" s="12"/>
      <c r="AN3731" s="12"/>
    </row>
    <row r="3732" spans="1:40" x14ac:dyDescent="0.35">
      <c r="A3732" s="12"/>
      <c r="B3732" s="12">
        <f t="shared" si="1960"/>
        <v>1802000</v>
      </c>
      <c r="C3732" s="29" t="str">
        <f t="shared" si="1962"/>
        <v>-2.13315968401113E-08+0.00123176596008581i</v>
      </c>
      <c r="D3732" s="28" t="str">
        <f t="shared" si="1963"/>
        <v>-5.3990611964061+0.00944353902732455i</v>
      </c>
      <c r="E3732" s="12" t="str">
        <f t="shared" si="1964"/>
        <v>4200</v>
      </c>
      <c r="F3732" s="12" t="str">
        <f t="shared" si="1965"/>
        <v>0.704225352112676</v>
      </c>
      <c r="G3732" s="12" t="str">
        <f t="shared" si="1961"/>
        <v>0.704225352112676</v>
      </c>
      <c r="H3732" s="12" t="str">
        <f t="shared" si="1966"/>
        <v>8.27393565395438+0.188510065622265i</v>
      </c>
      <c r="I3732" s="12" t="str">
        <f t="shared" si="1967"/>
        <v>7076.43745221101i</v>
      </c>
      <c r="J3732" s="12" t="str">
        <f t="shared" si="1968"/>
        <v>-42831.9791459971+1530.46924756435i</v>
      </c>
      <c r="K3732" s="12" t="str">
        <f t="shared" si="1969"/>
        <v>0.00589588296789719-0.16500320848008i</v>
      </c>
      <c r="L3732" s="12" t="str">
        <f t="shared" si="1970"/>
        <v>0.000321305635100984-0.00753622157127284i</v>
      </c>
      <c r="M3732" s="12" t="str">
        <f t="shared" si="1971"/>
        <v>0.00621718860299817-0.172539430051353i</v>
      </c>
      <c r="N3732" s="12" t="str">
        <f t="shared" si="1972"/>
        <v>-22.6445998470752i</v>
      </c>
      <c r="O3732" s="12" t="str">
        <f t="shared" si="1973"/>
        <v>-0.793990398647854+0.607930297694581i</v>
      </c>
      <c r="P3732" s="12" t="str">
        <f t="shared" si="1974"/>
        <v>1.79399039864785-0.607930297694581i</v>
      </c>
      <c r="Q3732" s="12" t="str">
        <f t="shared" si="1975"/>
        <v>-1.79399039864785+23.2525301447698i</v>
      </c>
      <c r="R3732" s="12" t="str">
        <f t="shared" si="1976"/>
        <v>-0.0319072717044694-0.0746907561779307i</v>
      </c>
      <c r="S3732" s="12" t="str">
        <f t="shared" si="1977"/>
        <v>2.31891385679211i</v>
      </c>
      <c r="T3732" s="12" t="str">
        <f t="shared" si="1978"/>
        <v>0.173201429475284-0.0739902144879249i</v>
      </c>
      <c r="U3732" s="12" t="str">
        <f t="shared" si="1979"/>
        <v>0.001-0.000883212780754137i</v>
      </c>
      <c r="V3732" s="12" t="str">
        <f t="shared" si="1980"/>
        <v>0.0015-0.000268453732752017i</v>
      </c>
      <c r="W3732" s="12" t="str">
        <f t="shared" si="1981"/>
        <v>0.000658915442767958-0.000333768821286114i</v>
      </c>
      <c r="X3732" s="12" t="str">
        <f t="shared" si="1982"/>
        <v>0.000646862001505862-0.000317758346028i</v>
      </c>
      <c r="Y3732" s="12" t="str">
        <f t="shared" si="1983"/>
        <v>0.00029+1.69834498853064i</v>
      </c>
      <c r="Z3732" s="12" t="str">
        <f t="shared" si="1984"/>
        <v>-0.00224308312845085-0.00457262718724213i</v>
      </c>
      <c r="AA3732" s="12" t="str">
        <f t="shared" si="1985"/>
        <v>0.00389912750748819-7.06702232669788i</v>
      </c>
      <c r="AB3732" s="12" t="str">
        <f t="shared" si="1986"/>
        <v>0.432343116875426-0.18469339454589i</v>
      </c>
      <c r="AC3732" s="12" t="str">
        <f t="shared" si="1987"/>
        <v>0.970821065669625-0.0757445086399312i</v>
      </c>
      <c r="AD3732" s="12" t="str">
        <f t="shared" si="1988"/>
        <v>0.457396372932917-0.154557967817585i</v>
      </c>
      <c r="AE3732" s="12" t="str">
        <f t="shared" si="1989"/>
        <v>-0.00173271405278802-0.00174481672023973i</v>
      </c>
      <c r="AF3732" s="12" t="str">
        <f t="shared" si="1990"/>
        <v>-13.6729968503605-0.17906652659494i</v>
      </c>
      <c r="AG3732" s="12" t="str">
        <f t="shared" si="1991"/>
        <v>0.996052458191546-0.0117035795356268i</v>
      </c>
      <c r="AH3732" s="12" t="str">
        <f t="shared" si="1992"/>
        <v>0.023183321500331+0.0245353266822506i</v>
      </c>
      <c r="AI3732" s="12">
        <f t="shared" si="1993"/>
        <v>-29.433052413534941</v>
      </c>
      <c r="AJ3732" s="12">
        <f t="shared" si="1994"/>
        <v>46.622918410276455</v>
      </c>
      <c r="AK3732" s="12"/>
      <c r="AL3732" s="12"/>
      <c r="AM3732" s="12"/>
      <c r="AN3732" s="12"/>
    </row>
    <row r="3733" spans="1:40" x14ac:dyDescent="0.35">
      <c r="A3733" s="12"/>
      <c r="B3733" s="12">
        <f t="shared" ref="B3733:B3796" si="1995">B3732+1000</f>
        <v>1803000</v>
      </c>
      <c r="C3733" s="29" t="str">
        <f t="shared" si="1962"/>
        <v>-2.13079410650149E-08+0.00123108278429028i</v>
      </c>
      <c r="D3733" s="28" t="str">
        <f t="shared" si="1963"/>
        <v>-5.39906119622473+0.00943830134622548i</v>
      </c>
      <c r="E3733" s="12" t="str">
        <f t="shared" si="1964"/>
        <v>4200</v>
      </c>
      <c r="F3733" s="12" t="str">
        <f t="shared" si="1965"/>
        <v>0.704225352112676</v>
      </c>
      <c r="G3733" s="12" t="str">
        <f t="shared" si="1961"/>
        <v>0.704225352112676</v>
      </c>
      <c r="H3733" s="12" t="str">
        <f t="shared" si="1966"/>
        <v>8.27394077934087+0.188405637738849i</v>
      </c>
      <c r="I3733" s="12" t="str">
        <f t="shared" si="1967"/>
        <v>7080.364443028i</v>
      </c>
      <c r="J3733" s="12" t="str">
        <f t="shared" si="1968"/>
        <v>-42879.5317142439+1531.31856457188i</v>
      </c>
      <c r="K3733" s="12" t="str">
        <f t="shared" si="1969"/>
        <v>0.00588935272404119-0.164911921496553i</v>
      </c>
      <c r="L3733" s="12" t="str">
        <f t="shared" si="1970"/>
        <v>0.000320949967489557-0.0075320569033063i</v>
      </c>
      <c r="M3733" s="12" t="str">
        <f t="shared" si="1971"/>
        <v>0.00621030269153075-0.172443978399859i</v>
      </c>
      <c r="N3733" s="12" t="str">
        <f t="shared" si="1972"/>
        <v>-22.6571662176896i</v>
      </c>
      <c r="O3733" s="12" t="str">
        <f t="shared" si="1973"/>
        <v>-0.786288432136612+0.617859613090343i</v>
      </c>
      <c r="P3733" s="12" t="str">
        <f t="shared" si="1974"/>
        <v>1.78628843213661-0.617859613090343i</v>
      </c>
      <c r="Q3733" s="12" t="str">
        <f t="shared" si="1975"/>
        <v>-1.78628843213661+23.2750258307799i</v>
      </c>
      <c r="R3733" s="12" t="str">
        <f t="shared" si="1976"/>
        <v>-0.0322462021466291-0.0742722017509281i</v>
      </c>
      <c r="S3733" s="12" t="str">
        <f t="shared" si="1977"/>
        <v>2.32020071242852i</v>
      </c>
      <c r="T3733" s="12" t="str">
        <f t="shared" si="1978"/>
        <v>0.172326415416138-0.0748176611937229i</v>
      </c>
      <c r="U3733" s="12" t="str">
        <f t="shared" si="1979"/>
        <v>0.001-0.000882722923415947i</v>
      </c>
      <c r="V3733" s="12" t="str">
        <f t="shared" si="1980"/>
        <v>0.0015-0.000268304839944057i</v>
      </c>
      <c r="W3733" s="12" t="str">
        <f t="shared" si="1981"/>
        <v>0.000658861535405104-0.000333608522242683i</v>
      </c>
      <c r="X3733" s="12" t="str">
        <f t="shared" si="1982"/>
        <v>0.000646806954403777-0.000317607039919419i</v>
      </c>
      <c r="Y3733" s="12" t="str">
        <f t="shared" si="1983"/>
        <v>0.00029+1.69928746632672i</v>
      </c>
      <c r="Z3733" s="12" t="str">
        <f t="shared" si="1984"/>
        <v>-0.00224077168376605-0.00456970003376106i</v>
      </c>
      <c r="AA3733" s="12" t="str">
        <f t="shared" si="1985"/>
        <v>0.00389457320438766-7.06310137636823i</v>
      </c>
      <c r="AB3733" s="12" t="str">
        <f t="shared" si="1986"/>
        <v>0.430158918357047-0.186758856066137i</v>
      </c>
      <c r="AC3733" s="12" t="str">
        <f t="shared" si="1987"/>
        <v>0.970465976947007-0.0753381442521641i</v>
      </c>
      <c r="AD3733" s="12" t="str">
        <f t="shared" si="1988"/>
        <v>0.455444588323837-0.157085884094268i</v>
      </c>
      <c r="AE3733" s="12" t="str">
        <f t="shared" si="1989"/>
        <v>-0.0017383827068895-0.00172925154964194i</v>
      </c>
      <c r="AF3733" s="12" t="str">
        <f t="shared" si="1990"/>
        <v>-13.6730019755656-0.178967336392624i</v>
      </c>
      <c r="AG3733" s="12" t="str">
        <f t="shared" si="1991"/>
        <v>0.995989982062051-0.0116472163536708i</v>
      </c>
      <c r="AH3733" s="12" t="str">
        <f t="shared" si="1992"/>
        <v>0.0232694376842685+0.0243237363714917i</v>
      </c>
      <c r="AI3733" s="12">
        <f t="shared" si="1993"/>
        <v>-29.457275899227735</v>
      </c>
      <c r="AJ3733" s="12">
        <f t="shared" si="1994"/>
        <v>46.269026245507469</v>
      </c>
      <c r="AK3733" s="12"/>
      <c r="AL3733" s="12"/>
      <c r="AM3733" s="12"/>
      <c r="AN3733" s="12"/>
    </row>
    <row r="3734" spans="1:40" x14ac:dyDescent="0.35">
      <c r="A3734" s="12"/>
      <c r="B3734" s="12">
        <f t="shared" si="1995"/>
        <v>1804000</v>
      </c>
      <c r="C3734" s="29" t="str">
        <f t="shared" si="1962"/>
        <v>-2.12843246178864E-08+0.00123040036589585i</v>
      </c>
      <c r="D3734" s="28" t="str">
        <f t="shared" si="1963"/>
        <v>-5.39906119604368+0.00943306947186819i</v>
      </c>
      <c r="E3734" s="12" t="str">
        <f t="shared" si="1964"/>
        <v>4200</v>
      </c>
      <c r="F3734" s="12" t="str">
        <f t="shared" si="1965"/>
        <v>0.704225352112676</v>
      </c>
      <c r="G3734" s="12" t="str">
        <f t="shared" si="1961"/>
        <v>0.704225352112676</v>
      </c>
      <c r="H3734" s="12" t="str">
        <f t="shared" si="1966"/>
        <v>8.27394589621322+0.188301325420487i</v>
      </c>
      <c r="I3734" s="12" t="str">
        <f t="shared" si="1967"/>
        <v>7084.29143384498i</v>
      </c>
      <c r="J3734" s="12" t="str">
        <f t="shared" si="1968"/>
        <v>-42927.1106639433+1532.16788157941i</v>
      </c>
      <c r="K3734" s="12" t="str">
        <f t="shared" si="1969"/>
        <v>0.00588283331903353-0.164820735338327i</v>
      </c>
      <c r="L3734" s="12" t="str">
        <f t="shared" si="1970"/>
        <v>0.00032059488975144-0.00752789682736704i</v>
      </c>
      <c r="M3734" s="12" t="str">
        <f t="shared" si="1971"/>
        <v>0.00620342820878497-0.172348632165694i</v>
      </c>
      <c r="N3734" s="12" t="str">
        <f t="shared" si="1972"/>
        <v>-22.6697325883039i</v>
      </c>
      <c r="O3734" s="12" t="str">
        <f t="shared" si="1973"/>
        <v>-0.778462301567053+0.627691361290664i</v>
      </c>
      <c r="P3734" s="12" t="str">
        <f t="shared" si="1974"/>
        <v>1.77846230156705-0.627691361290664i</v>
      </c>
      <c r="Q3734" s="12" t="str">
        <f t="shared" si="1975"/>
        <v>-1.77846230156705+23.2974239495946i</v>
      </c>
      <c r="R3734" s="12" t="str">
        <f t="shared" si="1976"/>
        <v>-0.032580048225422-0.0738502212835784i</v>
      </c>
      <c r="S3734" s="12" t="str">
        <f t="shared" si="1977"/>
        <v>2.32148756806491i</v>
      </c>
      <c r="T3734" s="12" t="str">
        <f t="shared" si="1978"/>
        <v>0.17144237060867-0.0756341769222724i</v>
      </c>
      <c r="U3734" s="12" t="str">
        <f t="shared" si="1979"/>
        <v>0.001-0.000882233609156846i</v>
      </c>
      <c r="V3734" s="12" t="str">
        <f t="shared" si="1980"/>
        <v>0.0015-0.000268156112205729i</v>
      </c>
      <c r="W3734" s="12" t="str">
        <f t="shared" si="1981"/>
        <v>0.00065880769677704-0.000333448369285655i</v>
      </c>
      <c r="X3734" s="12" t="str">
        <f t="shared" si="1982"/>
        <v>0.000646751977675541-0.000317455869979574i</v>
      </c>
      <c r="Y3734" s="12" t="str">
        <f t="shared" si="1983"/>
        <v>0.00029+1.7002299441228i</v>
      </c>
      <c r="Z3734" s="12" t="str">
        <f t="shared" si="1984"/>
        <v>-0.00223846376152572-0.00456677662591975i</v>
      </c>
      <c r="AA3734" s="12" t="str">
        <f t="shared" si="1985"/>
        <v>0.00389002689521484-7.05918477506056i</v>
      </c>
      <c r="AB3734" s="12" t="str">
        <f t="shared" si="1986"/>
        <v>0.42795217740418-0.188797031825589i</v>
      </c>
      <c r="AC3734" s="12" t="str">
        <f t="shared" si="1987"/>
        <v>0.970115860417237-0.0749281612409026i</v>
      </c>
      <c r="AD3734" s="12" t="str">
        <f t="shared" si="1988"/>
        <v>0.453461200827096-0.159589203898735i</v>
      </c>
      <c r="AE3734" s="12" t="str">
        <f t="shared" si="1989"/>
        <v>-0.00174386471142328-0.00171362136304063i</v>
      </c>
      <c r="AF3734" s="12" t="str">
        <f t="shared" si="1990"/>
        <v>-13.6730070922569-0.178868255948619i</v>
      </c>
      <c r="AG3734" s="12" t="str">
        <f t="shared" si="1991"/>
        <v>0.995928203358185-0.0115901077047419i</v>
      </c>
      <c r="AH3734" s="12" t="str">
        <f t="shared" si="1992"/>
        <v>0.023353000311192+0.02411111844981i</v>
      </c>
      <c r="AI3734" s="12">
        <f t="shared" si="1993"/>
        <v>-29.481883690115293</v>
      </c>
      <c r="AJ3734" s="12">
        <f t="shared" si="1994"/>
        <v>45.915076009999055</v>
      </c>
      <c r="AK3734" s="12"/>
      <c r="AL3734" s="12"/>
      <c r="AM3734" s="12"/>
      <c r="AN3734" s="12"/>
    </row>
    <row r="3735" spans="1:40" x14ac:dyDescent="0.35">
      <c r="A3735" s="12"/>
      <c r="B3735" s="12">
        <f t="shared" si="1995"/>
        <v>1805000</v>
      </c>
      <c r="C3735" s="29" t="str">
        <f t="shared" si="1962"/>
        <v>-2.12607474115964E-08+0.00122971870364369i</v>
      </c>
      <c r="D3735" s="28" t="str">
        <f t="shared" si="1963"/>
        <v>-5.39906119586291+0.00942784339460163i</v>
      </c>
      <c r="E3735" s="12" t="str">
        <f t="shared" si="1964"/>
        <v>4200</v>
      </c>
      <c r="F3735" s="12" t="str">
        <f t="shared" si="1965"/>
        <v>0.704225352112676</v>
      </c>
      <c r="G3735" s="12" t="str">
        <f t="shared" si="1961"/>
        <v>0.704225352112676</v>
      </c>
      <c r="H3735" s="12" t="str">
        <f t="shared" si="1966"/>
        <v>8.27395100459018+0.188197128475566i</v>
      </c>
      <c r="I3735" s="12" t="str">
        <f t="shared" si="1967"/>
        <v>7088.21842466197i</v>
      </c>
      <c r="J3735" s="12" t="str">
        <f t="shared" si="1968"/>
        <v>-42974.7159950953+1533.01719858693i</v>
      </c>
      <c r="K3735" s="12" t="str">
        <f t="shared" si="1969"/>
        <v>0.00587632472891027-0.164729649838664i</v>
      </c>
      <c r="L3735" s="12" t="str">
        <f t="shared" si="1970"/>
        <v>0.000320240400583736-0.0075237413358783i</v>
      </c>
      <c r="M3735" s="12" t="str">
        <f t="shared" si="1971"/>
        <v>0.00619656512949401-0.172253391174542i</v>
      </c>
      <c r="N3735" s="12" t="str">
        <f t="shared" si="1972"/>
        <v>-22.6822989589183i</v>
      </c>
      <c r="O3735" s="12" t="str">
        <f t="shared" si="1973"/>
        <v>-0.770513242775795+0.637423989748683i</v>
      </c>
      <c r="P3735" s="12" t="str">
        <f t="shared" si="1974"/>
        <v>1.7705132427758-0.637423989748683i</v>
      </c>
      <c r="Q3735" s="12" t="str">
        <f t="shared" si="1975"/>
        <v>-1.7705132427758+23.319722948667i</v>
      </c>
      <c r="R3735" s="12" t="str">
        <f t="shared" si="1976"/>
        <v>-0.0329087832565226-0.0734248777305634i</v>
      </c>
      <c r="S3735" s="12" t="str">
        <f t="shared" si="1977"/>
        <v>2.32277442370131i</v>
      </c>
      <c r="T3735" s="12" t="str">
        <f t="shared" si="1978"/>
        <v>0.170549428055949-0.0764396800633806i</v>
      </c>
      <c r="U3735" s="12" t="str">
        <f t="shared" si="1979"/>
        <v>0.001-0.000881744837074209i</v>
      </c>
      <c r="V3735" s="12" t="str">
        <f t="shared" si="1980"/>
        <v>0.0015-0.000268007549262679i</v>
      </c>
      <c r="W3735" s="12" t="str">
        <f t="shared" si="1981"/>
        <v>0.00065875392677717-0.000333288362221257i</v>
      </c>
      <c r="X3735" s="12" t="str">
        <f t="shared" si="1982"/>
        <v>0.000646697071211235-0.000317304836030655i</v>
      </c>
      <c r="Y3735" s="12" t="str">
        <f t="shared" si="1983"/>
        <v>0.00029+1.70117242191887i</v>
      </c>
      <c r="Z3735" s="12" t="str">
        <f t="shared" si="1984"/>
        <v>-0.00223615935462294-0.00456385695670926i</v>
      </c>
      <c r="AA3735" s="12" t="str">
        <f t="shared" si="1985"/>
        <v>0.00388548856133043-7.05527251554242i</v>
      </c>
      <c r="AB3735" s="12" t="str">
        <f t="shared" si="1986"/>
        <v>0.425723226017325-0.190807718109961i</v>
      </c>
      <c r="AC3735" s="12" t="str">
        <f t="shared" si="1987"/>
        <v>0.969770745190438-0.0745146218357288i</v>
      </c>
      <c r="AD3735" s="12" t="str">
        <f t="shared" si="1988"/>
        <v>0.451446518740033-0.162067532214665i</v>
      </c>
      <c r="AE3735" s="12" t="str">
        <f t="shared" si="1989"/>
        <v>-0.00174915939034708-0.0016979285068914i</v>
      </c>
      <c r="AF3735" s="12" t="str">
        <f t="shared" si="1990"/>
        <v>-13.6730122004531-0.178769285080964i</v>
      </c>
      <c r="AG3735" s="12" t="str">
        <f t="shared" si="1991"/>
        <v>0.995867131014211-0.0115322626973561i</v>
      </c>
      <c r="AH3735" s="12" t="str">
        <f t="shared" si="1992"/>
        <v>0.0234339975506155+0.0238975054387968i</v>
      </c>
      <c r="AI3735" s="12">
        <f t="shared" si="1993"/>
        <v>-29.506877582895065</v>
      </c>
      <c r="AJ3735" s="12">
        <f t="shared" si="1994"/>
        <v>45.56106810907778</v>
      </c>
      <c r="AK3735" s="12"/>
      <c r="AL3735" s="12"/>
      <c r="AM3735" s="12"/>
      <c r="AN3735" s="12"/>
    </row>
    <row r="3736" spans="1:40" x14ac:dyDescent="0.35">
      <c r="A3736" s="12"/>
      <c r="B3736" s="12">
        <f t="shared" si="1995"/>
        <v>1806000</v>
      </c>
      <c r="C3736" s="29" t="str">
        <f t="shared" si="1962"/>
        <v>-2.12372093592567E-08+0.00122903779627773i</v>
      </c>
      <c r="D3736" s="28" t="str">
        <f t="shared" si="1963"/>
        <v>-5.39906119568245+0.00942262310479593i</v>
      </c>
      <c r="E3736" s="12" t="str">
        <f t="shared" si="1964"/>
        <v>4200</v>
      </c>
      <c r="F3736" s="12" t="str">
        <f t="shared" si="1965"/>
        <v>0.704225352112676</v>
      </c>
      <c r="G3736" s="12" t="str">
        <f t="shared" si="1961"/>
        <v>0.704225352112676</v>
      </c>
      <c r="H3736" s="12" t="str">
        <f t="shared" si="1966"/>
        <v>8.27395610449061+0.188093046712895i</v>
      </c>
      <c r="I3736" s="12" t="str">
        <f t="shared" si="1967"/>
        <v>7092.14541547896i</v>
      </c>
      <c r="J3736" s="12" t="str">
        <f t="shared" si="1968"/>
        <v>-43022.3477076998+1533.86651559446i</v>
      </c>
      <c r="K3736" s="12" t="str">
        <f t="shared" si="1969"/>
        <v>0.00586982692977376-0.164638664831193i</v>
      </c>
      <c r="L3736" s="12" t="str">
        <f t="shared" si="1970"/>
        <v>0.000319886498687143-0.00751959042127999i</v>
      </c>
      <c r="M3736" s="12" t="str">
        <f t="shared" si="1971"/>
        <v>0.0061897134284609-0.172158255252473i</v>
      </c>
      <c r="N3736" s="12" t="str">
        <f t="shared" si="1972"/>
        <v>-22.6948653295327i</v>
      </c>
      <c r="O3736" s="12" t="str">
        <f t="shared" si="1973"/>
        <v>-0.762442511011426+0.64705596156947i</v>
      </c>
      <c r="P3736" s="12" t="str">
        <f t="shared" si="1974"/>
        <v>1.76244251101143-0.64705596156947i</v>
      </c>
      <c r="Q3736" s="12" t="str">
        <f t="shared" si="1975"/>
        <v>-1.76244251101143+23.3419212911022i</v>
      </c>
      <c r="R3736" s="12" t="str">
        <f t="shared" si="1976"/>
        <v>-0.0332323812557661-0.072996234041524i</v>
      </c>
      <c r="S3736" s="12" t="str">
        <f t="shared" si="1977"/>
        <v>2.32406127933772i</v>
      </c>
      <c r="T3736" s="12" t="str">
        <f t="shared" si="1978"/>
        <v>0.16964772107338-0.0772340904967146i</v>
      </c>
      <c r="U3736" s="12" t="str">
        <f t="shared" si="1979"/>
        <v>0.001-0.000881256606267419i</v>
      </c>
      <c r="V3736" s="12" t="str">
        <f t="shared" si="1980"/>
        <v>0.0015-0.00026785915084116i</v>
      </c>
      <c r="W3736" s="12" t="str">
        <f t="shared" si="1981"/>
        <v>0.000658700225299082-0.000333128500856057i</v>
      </c>
      <c r="X3736" s="12" t="str">
        <f t="shared" si="1982"/>
        <v>0.000646642234901128-0.000317153937895159i</v>
      </c>
      <c r="Y3736" s="12" t="str">
        <f t="shared" si="1983"/>
        <v>0.00029+1.70211489971495i</v>
      </c>
      <c r="Z3736" s="12" t="str">
        <f t="shared" si="1984"/>
        <v>-0.00223385845596868-0.00456094101913745i</v>
      </c>
      <c r="AA3736" s="12" t="str">
        <f t="shared" si="1985"/>
        <v>0.003880958184149-7.05136459059733i</v>
      </c>
      <c r="AB3736" s="12" t="str">
        <f t="shared" si="1986"/>
        <v>0.423472396976634-0.192790714923939i</v>
      </c>
      <c r="AC3736" s="12" t="str">
        <f t="shared" si="1987"/>
        <v>0.969430659671967-0.0740975882881272i</v>
      </c>
      <c r="AD3736" s="12" t="str">
        <f t="shared" si="1988"/>
        <v>0.449400855298664-0.164520477850014i</v>
      </c>
      <c r="AE3736" s="12" t="str">
        <f t="shared" si="1989"/>
        <v>-0.0017542660966427-0.00168217533434187i</v>
      </c>
      <c r="AF3736" s="12" t="str">
        <f t="shared" si="1990"/>
        <v>-13.6730173001731-0.178670423608099i</v>
      </c>
      <c r="AG3736" s="12" t="str">
        <f t="shared" si="1991"/>
        <v>0.995806773847035-0.0114736905459783i</v>
      </c>
      <c r="AH3736" s="12" t="str">
        <f t="shared" si="1992"/>
        <v>0.0235124179848537+0.0236829300044085i</v>
      </c>
      <c r="AI3736" s="12">
        <f t="shared" si="1993"/>
        <v>-29.532259415263191</v>
      </c>
      <c r="AJ3736" s="12">
        <f t="shared" si="1994"/>
        <v>45.207002956553282</v>
      </c>
      <c r="AK3736" s="12"/>
      <c r="AL3736" s="12"/>
      <c r="AM3736" s="12"/>
      <c r="AN3736" s="12"/>
    </row>
    <row r="3737" spans="1:40" x14ac:dyDescent="0.35">
      <c r="A3737" s="12"/>
      <c r="B3737" s="12">
        <f t="shared" si="1995"/>
        <v>1807000</v>
      </c>
      <c r="C3737" s="29" t="str">
        <f t="shared" si="1962"/>
        <v>-2.12137103742201E-08+0.00122835764254472i</v>
      </c>
      <c r="D3737" s="28" t="str">
        <f t="shared" si="1963"/>
        <v>-5.39906119550229+0.00941740859284286i</v>
      </c>
      <c r="E3737" s="12" t="str">
        <f t="shared" si="1964"/>
        <v>4200</v>
      </c>
      <c r="F3737" s="12" t="str">
        <f t="shared" si="1965"/>
        <v>0.704225352112676</v>
      </c>
      <c r="G3737" s="12" t="str">
        <f t="shared" si="1961"/>
        <v>0.704225352112676</v>
      </c>
      <c r="H3737" s="12" t="str">
        <f t="shared" si="1966"/>
        <v>8.27396119593323+0.187989079941707i</v>
      </c>
      <c r="I3737" s="12" t="str">
        <f t="shared" si="1967"/>
        <v>7096.07240629595i</v>
      </c>
      <c r="J3737" s="12" t="str">
        <f t="shared" si="1968"/>
        <v>-43070.0058017568+1534.71583260199i</v>
      </c>
      <c r="K3737" s="12" t="str">
        <f t="shared" si="1969"/>
        <v>0.00586333989779216-0.164547780149911i</v>
      </c>
      <c r="L3737" s="12" t="str">
        <f t="shared" si="1970"/>
        <v>0.000319533182765941-0.0075154440760286i</v>
      </c>
      <c r="M3737" s="12" t="str">
        <f t="shared" si="1971"/>
        <v>0.0061828730805581-0.17206322422594i</v>
      </c>
      <c r="N3737" s="12" t="str">
        <f t="shared" si="1972"/>
        <v>-22.707431700147i</v>
      </c>
      <c r="O3737" s="12" t="str">
        <f t="shared" si="1973"/>
        <v>-0.75425138073612+0.656585755752938i</v>
      </c>
      <c r="P3737" s="12" t="str">
        <f t="shared" si="1974"/>
        <v>1.75425138073612-0.656585755752938i</v>
      </c>
      <c r="Q3737" s="12" t="str">
        <f t="shared" si="1975"/>
        <v>-1.75425138073612+23.3640174558999i</v>
      </c>
      <c r="R3737" s="12" t="str">
        <f t="shared" si="1976"/>
        <v>-0.0335508169324164-0.0725643531557746i</v>
      </c>
      <c r="S3737" s="12" t="str">
        <f t="shared" si="1977"/>
        <v>2.32534813497411i</v>
      </c>
      <c r="T3737" s="12" t="str">
        <f t="shared" si="1978"/>
        <v>0.168737383276383-0.0780173295806523i</v>
      </c>
      <c r="U3737" s="12" t="str">
        <f t="shared" si="1979"/>
        <v>0.001-0.000880768915837828i</v>
      </c>
      <c r="V3737" s="12" t="str">
        <f t="shared" si="1980"/>
        <v>0.0015-0.000267710916668032i</v>
      </c>
      <c r="W3737" s="12" t="str">
        <f t="shared" si="1981"/>
        <v>0.000658646592236535-0.000332968784996959i</v>
      </c>
      <c r="X3737" s="12" t="str">
        <f t="shared" si="1982"/>
        <v>0.000646587468635672-0.000317003175395885i</v>
      </c>
      <c r="Y3737" s="12" t="str">
        <f t="shared" si="1983"/>
        <v>0.00029+1.70305737751103i</v>
      </c>
      <c r="Z3737" s="12" t="str">
        <f t="shared" si="1984"/>
        <v>-0.00223156105849174-0.00455802880622899i</v>
      </c>
      <c r="AA3737" s="12" t="str">
        <f t="shared" si="1985"/>
        <v>0.00387643574513887-7.04746099302484i</v>
      </c>
      <c r="AB3737" s="12" t="str">
        <f t="shared" si="1986"/>
        <v>0.421200023811149-0.194745825963347i</v>
      </c>
      <c r="AC3737" s="12" t="str">
        <f t="shared" si="1987"/>
        <v>0.969095631568955-0.0736771228658888i</v>
      </c>
      <c r="AD3737" s="12" t="str">
        <f t="shared" si="1988"/>
        <v>0.447324528631221-0.166947653498887i</v>
      </c>
      <c r="AE3737" s="12" t="str">
        <f t="shared" si="1989"/>
        <v>-0.00175918421238187-0.00166636420487923i</v>
      </c>
      <c r="AF3737" s="12" t="str">
        <f t="shared" si="1990"/>
        <v>-13.6730223914355-0.178571671348864i</v>
      </c>
      <c r="AG3737" s="12" t="str">
        <f t="shared" si="1991"/>
        <v>0.995747140554953-0.0114144005695441i</v>
      </c>
      <c r="AH3737" s="12" t="str">
        <f t="shared" si="1992"/>
        <v>0.0235882506110852+0.0234674249516823i</v>
      </c>
      <c r="AI3737" s="12">
        <f t="shared" si="1993"/>
        <v>-29.558031066549702</v>
      </c>
      <c r="AJ3737" s="12">
        <f t="shared" si="1994"/>
        <v>44.852880974642567</v>
      </c>
      <c r="AK3737" s="12"/>
      <c r="AL3737" s="12"/>
      <c r="AM3737" s="12"/>
      <c r="AN3737" s="12"/>
    </row>
    <row r="3738" spans="1:40" x14ac:dyDescent="0.35">
      <c r="A3738" s="12"/>
      <c r="B3738" s="12">
        <f t="shared" si="1995"/>
        <v>1808000</v>
      </c>
      <c r="C3738" s="29" t="str">
        <f t="shared" si="1962"/>
        <v>-2.11902503700781E-08+0.00122767824119417i</v>
      </c>
      <c r="D3738" s="28" t="str">
        <f t="shared" si="1963"/>
        <v>-5.39906119532244+0.00941219984915531i</v>
      </c>
      <c r="E3738" s="12" t="str">
        <f t="shared" si="1964"/>
        <v>4200</v>
      </c>
      <c r="F3738" s="12" t="str">
        <f t="shared" si="1965"/>
        <v>0.704225352112676</v>
      </c>
      <c r="G3738" s="12" t="str">
        <f t="shared" si="1961"/>
        <v>0.704225352112676</v>
      </c>
      <c r="H3738" s="12" t="str">
        <f t="shared" si="1966"/>
        <v>8.27396627893674+0.187885227971653i</v>
      </c>
      <c r="I3738" s="12" t="str">
        <f t="shared" si="1967"/>
        <v>7099.99939711293i</v>
      </c>
      <c r="J3738" s="12" t="str">
        <f t="shared" si="1968"/>
        <v>-43117.6902772665+1535.56514960952i</v>
      </c>
      <c r="K3738" s="12" t="str">
        <f t="shared" si="1969"/>
        <v>0.00585686360919932-0.164456995629177i</v>
      </c>
      <c r="L3738" s="12" t="str">
        <f t="shared" si="1970"/>
        <v>0.000319180451527977-0.00751130229259713i</v>
      </c>
      <c r="M3738" s="12" t="str">
        <f t="shared" si="1971"/>
        <v>0.0061760440607273-0.171968297921774i</v>
      </c>
      <c r="N3738" s="12" t="str">
        <f t="shared" si="1972"/>
        <v>-22.7199980707614i</v>
      </c>
      <c r="O3738" s="12" t="str">
        <f t="shared" si="1973"/>
        <v>-0.745941145424173+0.666011867434262i</v>
      </c>
      <c r="P3738" s="12" t="str">
        <f t="shared" si="1974"/>
        <v>1.74594114542417-0.666011867434262i</v>
      </c>
      <c r="Q3738" s="12" t="str">
        <f t="shared" si="1975"/>
        <v>-1.74594114542417+23.3860099381957i</v>
      </c>
      <c r="R3738" s="12" t="str">
        <f t="shared" si="1976"/>
        <v>-0.0338640656824783-0.072129297997208i</v>
      </c>
      <c r="S3738" s="12" t="str">
        <f t="shared" si="1977"/>
        <v>2.32663499061052i</v>
      </c>
      <c r="T3738" s="12" t="str">
        <f t="shared" si="1978"/>
        <v>0.167818548568477-0.0787893201411869i</v>
      </c>
      <c r="U3738" s="12" t="str">
        <f t="shared" si="1979"/>
        <v>0.001-0.000880281764888801i</v>
      </c>
      <c r="V3738" s="12" t="str">
        <f t="shared" si="1980"/>
        <v>0.0015-0.00026756284647076i</v>
      </c>
      <c r="W3738" s="12" t="str">
        <f t="shared" si="1981"/>
        <v>0.00065859302748348-0.000332809214451228i</v>
      </c>
      <c r="X3738" s="12" t="str">
        <f t="shared" si="1982"/>
        <v>0.000646532772305511-0.000316852548355959i</v>
      </c>
      <c r="Y3738" s="12" t="str">
        <f t="shared" si="1983"/>
        <v>0.00029+1.7039998553071i</v>
      </c>
      <c r="Z3738" s="12" t="str">
        <f t="shared" si="1984"/>
        <v>-0.00222926715513888-0.00455512031102544i</v>
      </c>
      <c r="AA3738" s="12" t="str">
        <f t="shared" si="1985"/>
        <v>0.00387192122582201-7.04356171564048i</v>
      </c>
      <c r="AB3738" s="12" t="str">
        <f t="shared" si="1986"/>
        <v>0.418906440769064-0.196672858587449i</v>
      </c>
      <c r="AC3738" s="12" t="str">
        <f t="shared" si="1987"/>
        <v>0.968765687896819-0.0732532878477097i</v>
      </c>
      <c r="AD3738" s="12" t="str">
        <f t="shared" si="1988"/>
        <v>0.44521786171087-0.169348675802889i</v>
      </c>
      <c r="AE3738" s="12" t="str">
        <f t="shared" si="1989"/>
        <v>-0.00176391314878821-0.00165049748397686i</v>
      </c>
      <c r="AF3738" s="12" t="str">
        <f t="shared" si="1990"/>
        <v>-13.6730274742592-0.178473028122498i</v>
      </c>
      <c r="AG3738" s="12" t="str">
        <f t="shared" si="1991"/>
        <v>0.995688239716413-0.0113544021899662i</v>
      </c>
      <c r="AH3738" s="12" t="str">
        <f t="shared" si="1992"/>
        <v>0.0236614848433511+0.023251023219414i</v>
      </c>
      <c r="AI3738" s="12">
        <f t="shared" si="1993"/>
        <v>-29.58419445837345</v>
      </c>
      <c r="AJ3738" s="12">
        <f t="shared" si="1994"/>
        <v>44.498702593885241</v>
      </c>
      <c r="AK3738" s="12"/>
      <c r="AL3738" s="12"/>
      <c r="AM3738" s="12"/>
      <c r="AN3738" s="12"/>
    </row>
    <row r="3739" spans="1:40" x14ac:dyDescent="0.35">
      <c r="A3739" s="12"/>
      <c r="B3739" s="12">
        <f t="shared" si="1995"/>
        <v>1809000</v>
      </c>
      <c r="C3739" s="29" t="str">
        <f t="shared" si="1962"/>
        <v>-2.11668292606612E-08+0.00122699959097832i</v>
      </c>
      <c r="D3739" s="28" t="str">
        <f t="shared" si="1963"/>
        <v>-5.39906119514287+0.00940699686416712i</v>
      </c>
      <c r="E3739" s="12" t="str">
        <f t="shared" si="1964"/>
        <v>4200</v>
      </c>
      <c r="F3739" s="12" t="str">
        <f t="shared" si="1965"/>
        <v>0.704225352112676</v>
      </c>
      <c r="G3739" s="12" t="str">
        <f t="shared" si="1961"/>
        <v>0.704225352112676</v>
      </c>
      <c r="H3739" s="12" t="str">
        <f t="shared" si="1966"/>
        <v>8.27397135351974+0.187781490612805i</v>
      </c>
      <c r="I3739" s="12" t="str">
        <f t="shared" si="1967"/>
        <v>7103.92638792992i</v>
      </c>
      <c r="J3739" s="12" t="str">
        <f t="shared" si="1968"/>
        <v>-43165.4011342287+1536.41446661704i</v>
      </c>
      <c r="K3739" s="12" t="str">
        <f t="shared" si="1969"/>
        <v>0.00585039804029471-0.164366311103716i</v>
      </c>
      <c r="L3739" s="12" t="str">
        <f t="shared" si="1970"/>
        <v>0.000318828303684664-0.00750716506347516i</v>
      </c>
      <c r="M3739" s="12" t="str">
        <f t="shared" si="1971"/>
        <v>0.00616922634397937-0.171873476167191i</v>
      </c>
      <c r="N3739" s="12" t="str">
        <f t="shared" si="1972"/>
        <v>-22.7325644413757i</v>
      </c>
      <c r="O3739" s="12" t="str">
        <f t="shared" si="1973"/>
        <v>-0.737513117358203+0.675332808120992i</v>
      </c>
      <c r="P3739" s="12" t="str">
        <f t="shared" si="1974"/>
        <v>1.7375131173582-0.675332808120992i</v>
      </c>
      <c r="Q3739" s="12" t="str">
        <f t="shared" si="1975"/>
        <v>-1.7375131173582+23.4078972494967i</v>
      </c>
      <c r="R3739" s="12" t="str">
        <f t="shared" si="1976"/>
        <v>-0.034172103582033-0.071691131469435i</v>
      </c>
      <c r="S3739" s="12" t="str">
        <f t="shared" si="1977"/>
        <v>2.32792184624691i</v>
      </c>
      <c r="T3739" s="12" t="str">
        <f t="shared" si="1978"/>
        <v>0.166891351129857-0.0795499864608269i</v>
      </c>
      <c r="U3739" s="12" t="str">
        <f t="shared" si="1979"/>
        <v>0.001-0.000879795152525677i</v>
      </c>
      <c r="V3739" s="12" t="str">
        <f t="shared" si="1980"/>
        <v>0.0015-0.00026741493997741i</v>
      </c>
      <c r="W3739" s="12" t="str">
        <f t="shared" si="1981"/>
        <v>0.000658539530934043-0.000332649789026458i</v>
      </c>
      <c r="X3739" s="12" t="str">
        <f t="shared" si="1982"/>
        <v>0.000646478145801492-0.000316702056598806i</v>
      </c>
      <c r="Y3739" s="12" t="str">
        <f t="shared" si="1983"/>
        <v>0.00029+1.70494233310318i</v>
      </c>
      <c r="Z3739" s="12" t="str">
        <f t="shared" si="1984"/>
        <v>-0.00222697673887453-0.00455221552658504i</v>
      </c>
      <c r="AA3739" s="12" t="str">
        <f t="shared" si="1985"/>
        <v>0.00386741460777367-7.03966675127557i</v>
      </c>
      <c r="AB3739" s="12" t="str">
        <f t="shared" si="1986"/>
        <v>0.416591982789206-0.198571623791244i</v>
      </c>
      <c r="AC3739" s="12" t="str">
        <f t="shared" si="1987"/>
        <v>0.968440854985749-0.0728261455180231i</v>
      </c>
      <c r="AD3739" s="12" t="str">
        <f t="shared" si="1988"/>
        <v>0.443081182307835-0.171723165411731i</v>
      </c>
      <c r="AE3739" s="12" t="str">
        <f t="shared" si="1989"/>
        <v>-0.00176845234629419-0.00163457754274156i</v>
      </c>
      <c r="AF3739" s="12" t="str">
        <f t="shared" si="1990"/>
        <v>-13.6730325486626-0.178374493748638i</v>
      </c>
      <c r="AG3739" s="12" t="str">
        <f t="shared" si="1991"/>
        <v>0.995630079788804-0.01129370493063i</v>
      </c>
      <c r="AH3739" s="12" t="str">
        <f t="shared" si="1992"/>
        <v>0.0237321105144696+0.0230337578748156i</v>
      </c>
      <c r="AI3739" s="12">
        <f t="shared" si="1993"/>
        <v>-29.610751555317705</v>
      </c>
      <c r="AJ3739" s="12">
        <f t="shared" si="1994"/>
        <v>44.144468253092818</v>
      </c>
      <c r="AK3739" s="12"/>
      <c r="AL3739" s="12"/>
      <c r="AM3739" s="12"/>
      <c r="AN3739" s="12"/>
    </row>
    <row r="3740" spans="1:40" x14ac:dyDescent="0.35">
      <c r="A3740" s="12"/>
      <c r="B3740" s="12">
        <f t="shared" si="1995"/>
        <v>1810000</v>
      </c>
      <c r="C3740" s="29" t="str">
        <f t="shared" si="1962"/>
        <v>-2.11434469600378E-08+0.00122632169065221i</v>
      </c>
      <c r="D3740" s="28" t="str">
        <f t="shared" si="1963"/>
        <v>-5.39906119496361+0.00940179962833361i</v>
      </c>
      <c r="E3740" s="12" t="str">
        <f t="shared" si="1964"/>
        <v>4200</v>
      </c>
      <c r="F3740" s="12" t="str">
        <f t="shared" si="1965"/>
        <v>0.704225352112676</v>
      </c>
      <c r="G3740" s="12" t="str">
        <f t="shared" si="1961"/>
        <v>0.704225352112676</v>
      </c>
      <c r="H3740" s="12" t="str">
        <f t="shared" si="1966"/>
        <v>8.27397641970086+0.187677867675655i</v>
      </c>
      <c r="I3740" s="12" t="str">
        <f t="shared" si="1967"/>
        <v>7107.85337874691i</v>
      </c>
      <c r="J3740" s="12" t="str">
        <f t="shared" si="1968"/>
        <v>-43213.1383726434+1537.26378362457i</v>
      </c>
      <c r="K3740" s="12" t="str">
        <f t="shared" si="1969"/>
        <v>0.00584394316744313-0.164275726408616i</v>
      </c>
      <c r="L3740" s="12" t="str">
        <f t="shared" si="1970"/>
        <v>0.00031847673795095-0.00750303238116862i</v>
      </c>
      <c r="M3740" s="12" t="str">
        <f t="shared" si="1971"/>
        <v>0.00616241990539408-0.171778758789785i</v>
      </c>
      <c r="N3740" s="12" t="str">
        <f t="shared" si="1972"/>
        <v>-22.7451308119901i</v>
      </c>
      <c r="O3740" s="12" t="str">
        <f t="shared" si="1973"/>
        <v>-0.728968627421413+0.684547105928688i</v>
      </c>
      <c r="P3740" s="12" t="str">
        <f t="shared" si="1974"/>
        <v>1.72896862742141-0.684547105928688i</v>
      </c>
      <c r="Q3740" s="12" t="str">
        <f t="shared" si="1975"/>
        <v>-1.72896862742141+23.4296779179188i</v>
      </c>
      <c r="R3740" s="12" t="str">
        <f t="shared" si="1976"/>
        <v>-0.034474907380661-0.0712499164510612i</v>
      </c>
      <c r="S3740" s="12" t="str">
        <f t="shared" si="1977"/>
        <v>2.32920870188331i</v>
      </c>
      <c r="T3740" s="12" t="str">
        <f t="shared" si="1978"/>
        <v>0.165955925406271-0.0802992542676568i</v>
      </c>
      <c r="U3740" s="12" t="str">
        <f t="shared" si="1979"/>
        <v>0.001-0.000879309077855779i</v>
      </c>
      <c r="V3740" s="12" t="str">
        <f t="shared" si="1980"/>
        <v>0.0015-0.000267267196916649i</v>
      </c>
      <c r="W3740" s="12" t="str">
        <f t="shared" si="1981"/>
        <v>0.000658486102482528-0.000332490508530595i</v>
      </c>
      <c r="X3740" s="12" t="str">
        <f t="shared" si="1982"/>
        <v>0.00064642358901463-0.000316551699948168i</v>
      </c>
      <c r="Y3740" s="12" t="str">
        <f t="shared" si="1983"/>
        <v>0.00029+1.70588481089926i</v>
      </c>
      <c r="Z3740" s="12" t="str">
        <f t="shared" si="1984"/>
        <v>-0.00222468980268092-0.00454931444598272i</v>
      </c>
      <c r="AA3740" s="12" t="str">
        <f t="shared" si="1985"/>
        <v>0.00386291587262238-7.03577609277739i</v>
      </c>
      <c r="AB3740" s="12" t="str">
        <f t="shared" si="1986"/>
        <v>0.414256985473273-0.200441936178161i</v>
      </c>
      <c r="AC3740" s="12" t="str">
        <f t="shared" si="1987"/>
        <v>0.968121158487123-0.0723957581619769i</v>
      </c>
      <c r="AD3740" s="12" t="str">
        <f t="shared" si="1988"/>
        <v>0.440914822940512-0.174070747043559i</v>
      </c>
      <c r="AE3740" s="12" t="str">
        <f t="shared" si="1989"/>
        <v>-0.00177280127459489-0.00161860675755833i</v>
      </c>
      <c r="AF3740" s="12" t="str">
        <f t="shared" si="1990"/>
        <v>-13.6730376146645-0.178276068047321i</v>
      </c>
      <c r="AG3740" s="12" t="str">
        <f t="shared" si="1991"/>
        <v>0.995572669107249-0.0112323184148688i</v>
      </c>
      <c r="AH3740" s="12" t="str">
        <f t="shared" si="1992"/>
        <v>0.0238001178778963+0.022815662108115i</v>
      </c>
      <c r="AI3740" s="12">
        <f t="shared" si="1993"/>
        <v>-29.637704365628569</v>
      </c>
      <c r="AJ3740" s="12">
        <f t="shared" si="1994"/>
        <v>43.790178399247907</v>
      </c>
      <c r="AK3740" s="12"/>
      <c r="AL3740" s="12"/>
      <c r="AM3740" s="12"/>
      <c r="AN3740" s="12"/>
    </row>
    <row r="3741" spans="1:40" x14ac:dyDescent="0.35">
      <c r="A3741" s="12"/>
      <c r="B3741" s="12">
        <f t="shared" si="1995"/>
        <v>1811000</v>
      </c>
      <c r="C3741" s="29" t="str">
        <f t="shared" si="1962"/>
        <v>-2.11201033825142E-08+0.00122564453897362i</v>
      </c>
      <c r="D3741" s="28" t="str">
        <f t="shared" si="1963"/>
        <v>-5.39906119478464+0.00939660813213109i</v>
      </c>
      <c r="E3741" s="12" t="str">
        <f t="shared" si="1964"/>
        <v>4200</v>
      </c>
      <c r="F3741" s="12" t="str">
        <f t="shared" si="1965"/>
        <v>0.704225352112676</v>
      </c>
      <c r="G3741" s="12" t="str">
        <f t="shared" si="1961"/>
        <v>0.704225352112676</v>
      </c>
      <c r="H3741" s="12" t="str">
        <f t="shared" si="1966"/>
        <v>8.2739814774986+0.18757435897111i</v>
      </c>
      <c r="I3741" s="12" t="str">
        <f t="shared" si="1967"/>
        <v>7111.78036956389i</v>
      </c>
      <c r="J3741" s="12" t="str">
        <f t="shared" si="1968"/>
        <v>-43260.9019925107+1538.1131006321i</v>
      </c>
      <c r="K3741" s="12" t="str">
        <f t="shared" si="1969"/>
        <v>0.0058374989670743-0.164185241379325i</v>
      </c>
      <c r="L3741" s="12" t="str">
        <f t="shared" si="1970"/>
        <v>0.000318125753045324-0.00749890423819988i</v>
      </c>
      <c r="M3741" s="12" t="str">
        <f t="shared" si="1971"/>
        <v>0.00615562472011962-0.171684145617525i</v>
      </c>
      <c r="N3741" s="12" t="str">
        <f t="shared" si="1972"/>
        <v>-22.7576971826045i</v>
      </c>
      <c r="O3741" s="12" t="str">
        <f t="shared" si="1973"/>
        <v>-0.720309024887881+0.693653305812831i</v>
      </c>
      <c r="P3741" s="12" t="str">
        <f t="shared" si="1974"/>
        <v>1.72030902488788-0.693653305812831i</v>
      </c>
      <c r="Q3741" s="12" t="str">
        <f t="shared" si="1975"/>
        <v>-1.72030902488788+23.4513504884173i</v>
      </c>
      <c r="R3741" s="12" t="str">
        <f t="shared" si="1976"/>
        <v>-0.0347724544948849-0.0708057157912056i</v>
      </c>
      <c r="S3741" s="12" t="str">
        <f t="shared" si="1977"/>
        <v>2.33049555751972i</v>
      </c>
      <c r="T3741" s="12" t="str">
        <f t="shared" si="1978"/>
        <v>0.165012406098409-0.0810370507243859i</v>
      </c>
      <c r="U3741" s="12" t="str">
        <f t="shared" si="1979"/>
        <v>0.001-0.000878823539988381i</v>
      </c>
      <c r="V3741" s="12" t="str">
        <f t="shared" si="1980"/>
        <v>0.0015-0.000267119617017745i</v>
      </c>
      <c r="W3741" s="12" t="str">
        <f t="shared" si="1981"/>
        <v>0.000658432742023421-0.000332331372771919i</v>
      </c>
      <c r="X3741" s="12" t="str">
        <f t="shared" si="1982"/>
        <v>0.000646369101836142-0.000316401478228087i</v>
      </c>
      <c r="Y3741" s="12" t="str">
        <f t="shared" si="1983"/>
        <v>0.00029+1.70682728869533i</v>
      </c>
      <c r="Z3741" s="12" t="str">
        <f t="shared" si="1984"/>
        <v>-0.00222240633955789-0.00454641706231012i</v>
      </c>
      <c r="AA3741" s="12" t="str">
        <f t="shared" si="1985"/>
        <v>0.00385842500204969-7.03188973300902i</v>
      </c>
      <c r="AB3741" s="12" t="str">
        <f t="shared" si="1986"/>
        <v>0.411901785059344-0.202283613932716i</v>
      </c>
      <c r="AC3741" s="12" t="str">
        <f t="shared" si="1987"/>
        <v>0.967806623379909-0.0719621880606463i</v>
      </c>
      <c r="AD3741" s="12" t="str">
        <f t="shared" si="1988"/>
        <v>0.438719120826063-0.176391049544426i</v>
      </c>
      <c r="AE3741" s="12" t="str">
        <f t="shared" si="1989"/>
        <v>-0.00177695943269667-0.0016025875097365i</v>
      </c>
      <c r="AF3741" s="12" t="str">
        <f t="shared" si="1990"/>
        <v>-13.6730426722832-0.178177750838979i</v>
      </c>
      <c r="AG3741" s="12" t="str">
        <f t="shared" si="1991"/>
        <v>0.99551601588343-0.011170252364431i</v>
      </c>
      <c r="AH3741" s="12" t="str">
        <f t="shared" si="1992"/>
        <v>0.0238654976094972+0.0225967692271463i</v>
      </c>
      <c r="AI3741" s="12">
        <f t="shared" si="1993"/>
        <v>-29.665054941933981</v>
      </c>
      <c r="AJ3741" s="12">
        <f t="shared" si="1994"/>
        <v>43.435833487450651</v>
      </c>
      <c r="AK3741" s="12"/>
      <c r="AL3741" s="12"/>
      <c r="AM3741" s="12"/>
      <c r="AN3741" s="12"/>
    </row>
    <row r="3742" spans="1:40" x14ac:dyDescent="0.35">
      <c r="A3742" s="12"/>
      <c r="B3742" s="12">
        <f t="shared" si="1995"/>
        <v>1812000</v>
      </c>
      <c r="C3742" s="29" t="str">
        <f t="shared" si="1962"/>
        <v>-2.10967984426322E-08+0.00122496813470307i</v>
      </c>
      <c r="D3742" s="28" t="str">
        <f t="shared" si="1963"/>
        <v>-5.39906119460597+0.00939142236605687i</v>
      </c>
      <c r="E3742" s="12" t="str">
        <f t="shared" si="1964"/>
        <v>4200</v>
      </c>
      <c r="F3742" s="12" t="str">
        <f t="shared" si="1965"/>
        <v>0.704225352112676</v>
      </c>
      <c r="G3742" s="12" t="str">
        <f t="shared" si="1961"/>
        <v>0.704225352112676</v>
      </c>
      <c r="H3742" s="12" t="str">
        <f t="shared" si="1966"/>
        <v>8.27398652693146+0.187470964310494i</v>
      </c>
      <c r="I3742" s="12" t="str">
        <f t="shared" si="1967"/>
        <v>7115.70736038088i</v>
      </c>
      <c r="J3742" s="12" t="str">
        <f t="shared" si="1968"/>
        <v>-43308.6919938306+1538.96241763963i</v>
      </c>
      <c r="K3742" s="12" t="str">
        <f t="shared" si="1969"/>
        <v>0.00583106541568292-0.164094855851655i</v>
      </c>
      <c r="L3742" s="12" t="str">
        <f t="shared" si="1970"/>
        <v>0.000317775347689795-0.00749478062710767i</v>
      </c>
      <c r="M3742" s="12" t="str">
        <f t="shared" si="1971"/>
        <v>0.00614884076337271-0.171589636478763i</v>
      </c>
      <c r="N3742" s="12" t="str">
        <f t="shared" si="1972"/>
        <v>-22.7702635532188i</v>
      </c>
      <c r="O3742" s="12" t="str">
        <f t="shared" si="1973"/>
        <v>-0.7115356772093+0.702649969798834i</v>
      </c>
      <c r="P3742" s="12" t="str">
        <f t="shared" si="1974"/>
        <v>1.7115356772093-0.702649969798834i</v>
      </c>
      <c r="Q3742" s="12" t="str">
        <f t="shared" si="1975"/>
        <v>-1.7115356772093+23.4729135230176i</v>
      </c>
      <c r="R3742" s="12" t="str">
        <f t="shared" si="1976"/>
        <v>-0.0350647230016949-0.070358592305167i</v>
      </c>
      <c r="S3742" s="12" t="str">
        <f t="shared" si="1977"/>
        <v>2.33178241315611i</v>
      </c>
      <c r="T3742" s="12" t="str">
        <f t="shared" si="1978"/>
        <v>0.164060928151609-0.0817633044175427i</v>
      </c>
      <c r="U3742" s="12" t="str">
        <f t="shared" si="1979"/>
        <v>0.001-0.000878338538034743i</v>
      </c>
      <c r="V3742" s="12" t="str">
        <f t="shared" si="1980"/>
        <v>0.0015-0.00026697220001056i</v>
      </c>
      <c r="W3742" s="12" t="str">
        <f t="shared" si="1981"/>
        <v>0.000658379449451391-0.000332172381559056i</v>
      </c>
      <c r="X3742" s="12" t="str">
        <f t="shared" si="1982"/>
        <v>0.000646314684157434-0.000316251391262921i</v>
      </c>
      <c r="Y3742" s="12" t="str">
        <f t="shared" si="1983"/>
        <v>0.00029+1.70776976649141i</v>
      </c>
      <c r="Z3742" s="12" t="str">
        <f t="shared" si="1984"/>
        <v>-0.00222012634252289-0.00454352336867534i</v>
      </c>
      <c r="AA3742" s="12" t="str">
        <f t="shared" si="1985"/>
        <v>0.00385394197778984-7.02800766484918i</v>
      </c>
      <c r="AB3742" s="12" t="str">
        <f t="shared" si="1986"/>
        <v>0.409526718396188-0.204096478793549i</v>
      </c>
      <c r="AC3742" s="12" t="str">
        <f t="shared" si="1987"/>
        <v>0.967497273976984-0.0715254974864092i</v>
      </c>
      <c r="AD3742" s="12" t="str">
        <f t="shared" si="1988"/>
        <v>0.436494417830098-0.178683705947396i</v>
      </c>
      <c r="AE3742" s="12" t="str">
        <f t="shared" si="1989"/>
        <v>-0.0017809263489623-0.00158652218515396i</v>
      </c>
      <c r="AF3742" s="12" t="str">
        <f t="shared" si="1990"/>
        <v>-13.6730477215374-0.178079541944437i</v>
      </c>
      <c r="AG3742" s="12" t="str">
        <f t="shared" si="1991"/>
        <v>0.995460128204424-0.0111075165979282i</v>
      </c>
      <c r="AH3742" s="12" t="str">
        <f t="shared" si="1992"/>
        <v>0.0239282408092611+0.0223771126518907i</v>
      </c>
      <c r="AI3742" s="12">
        <f t="shared" si="1993"/>
        <v>-29.692805381986467</v>
      </c>
      <c r="AJ3742" s="12">
        <f t="shared" si="1994"/>
        <v>43.081433980828727</v>
      </c>
      <c r="AK3742" s="12"/>
      <c r="AL3742" s="12"/>
      <c r="AM3742" s="12"/>
      <c r="AN3742" s="12"/>
    </row>
    <row r="3743" spans="1:40" x14ac:dyDescent="0.35">
      <c r="A3743" s="12"/>
      <c r="B3743" s="12">
        <f t="shared" si="1995"/>
        <v>1813000</v>
      </c>
      <c r="C3743" s="29" t="str">
        <f t="shared" si="1962"/>
        <v>-2.10735320551696E-08+0.0012242924766038i</v>
      </c>
      <c r="D3743" s="28" t="str">
        <f t="shared" si="1963"/>
        <v>-5.3990611944276+0.00938624232062914i</v>
      </c>
      <c r="E3743" s="12" t="str">
        <f t="shared" si="1964"/>
        <v>4200</v>
      </c>
      <c r="F3743" s="12" t="str">
        <f t="shared" si="1965"/>
        <v>0.704225352112676</v>
      </c>
      <c r="G3743" s="12" t="str">
        <f t="shared" si="1961"/>
        <v>0.704225352112676</v>
      </c>
      <c r="H3743" s="12" t="str">
        <f t="shared" si="1966"/>
        <v>8.27399156801788+0.187367683505547i</v>
      </c>
      <c r="I3743" s="12" t="str">
        <f t="shared" si="1967"/>
        <v>7119.63435119787i</v>
      </c>
      <c r="J3743" s="12" t="str">
        <f t="shared" si="1968"/>
        <v>-43356.5083766031+1539.81173464715i</v>
      </c>
      <c r="K3743" s="12" t="str">
        <f t="shared" si="1969"/>
        <v>0.00582464248982823-0.164004569661774i</v>
      </c>
      <c r="L3743" s="12" t="str">
        <f t="shared" si="1970"/>
        <v>0.00031742552060988-0.00749066154044699i</v>
      </c>
      <c r="M3743" s="12" t="str">
        <f t="shared" si="1971"/>
        <v>0.00614206801043811-0.171495231202221i</v>
      </c>
      <c r="N3743" s="12" t="str">
        <f t="shared" si="1972"/>
        <v>-22.7828299238332i</v>
      </c>
      <c r="O3743" s="12" t="str">
        <f t="shared" si="1973"/>
        <v>-0.702649969798834+0.7115356772093i</v>
      </c>
      <c r="P3743" s="12" t="str">
        <f t="shared" si="1974"/>
        <v>1.70264996979883-0.7115356772093i</v>
      </c>
      <c r="Q3743" s="12" t="str">
        <f t="shared" si="1975"/>
        <v>-1.70264996979883+23.4943656010425i</v>
      </c>
      <c r="R3743" s="12" t="str">
        <f t="shared" si="1976"/>
        <v>-0.0353516916321345-0.0699086087702729i</v>
      </c>
      <c r="S3743" s="12" t="str">
        <f t="shared" si="1977"/>
        <v>2.3330692687925i</v>
      </c>
      <c r="T3743" s="12" t="str">
        <f t="shared" si="1978"/>
        <v>0.163101626745962-0.082477945346762i</v>
      </c>
      <c r="U3743" s="12" t="str">
        <f t="shared" si="1979"/>
        <v>0.001-0.000877854071108082i</v>
      </c>
      <c r="V3743" s="12" t="str">
        <f t="shared" si="1980"/>
        <v>0.0015-0.000266824945625557i</v>
      </c>
      <c r="W3743" s="12" t="str">
        <f t="shared" si="1981"/>
        <v>0.000658326224661274-0.000332013534700977i</v>
      </c>
      <c r="X3743" s="12" t="str">
        <f t="shared" si="1982"/>
        <v>0.000646260335870085-0.000316101438877339i</v>
      </c>
      <c r="Y3743" s="12" t="str">
        <f t="shared" si="1983"/>
        <v>0.00029+1.70871224428749i</v>
      </c>
      <c r="Z3743" s="12" t="str">
        <f t="shared" si="1984"/>
        <v>-0.00221784980461104-0.00454063335820315i</v>
      </c>
      <c r="AA3743" s="12" t="str">
        <f t="shared" si="1985"/>
        <v>0.00384946678162991-7.0241298811925i</v>
      </c>
      <c r="AB3743" s="12" t="str">
        <f t="shared" si="1986"/>
        <v>0.407132122918559-0.205880356026673i</v>
      </c>
      <c r="AC3743" s="12" t="str">
        <f t="shared" si="1987"/>
        <v>0.96719313393141-0.0710857486984984i</v>
      </c>
      <c r="AD3743" s="12" t="str">
        <f t="shared" si="1988"/>
        <v>0.43424106041561-0.180948353531024i</v>
      </c>
      <c r="AE3743" s="12" t="str">
        <f t="shared" si="1989"/>
        <v>-0.00178470158115176-0.00157041317390116i</v>
      </c>
      <c r="AF3743" s="12" t="str">
        <f t="shared" si="1990"/>
        <v>-13.6730527624455-0.177981441184918i</v>
      </c>
      <c r="AG3743" s="12" t="str">
        <f t="shared" si="1991"/>
        <v>0.995405014031562-0.0110441210292712i</v>
      </c>
      <c r="AH3743" s="12" t="str">
        <f t="shared" si="1992"/>
        <v>0.0239883390029346+0.0221567259089864i</v>
      </c>
      <c r="AI3743" s="12">
        <f t="shared" si="1993"/>
        <v>-29.72095782943002</v>
      </c>
      <c r="AJ3743" s="12">
        <f t="shared" si="1994"/>
        <v>42.726980350451498</v>
      </c>
      <c r="AK3743" s="12"/>
      <c r="AL3743" s="12"/>
      <c r="AM3743" s="12"/>
      <c r="AN3743" s="12"/>
    </row>
    <row r="3744" spans="1:40" x14ac:dyDescent="0.35">
      <c r="A3744" s="12"/>
      <c r="B3744" s="12">
        <f t="shared" si="1995"/>
        <v>1814000</v>
      </c>
      <c r="C3744" s="29" t="str">
        <f t="shared" si="1962"/>
        <v>-2.10503041351389E-08+0.0012236175634418i</v>
      </c>
      <c r="D3744" s="28" t="str">
        <f t="shared" si="1963"/>
        <v>-5.39906119424951+0.00938106798638714i</v>
      </c>
      <c r="E3744" s="12" t="str">
        <f t="shared" si="1964"/>
        <v>4200</v>
      </c>
      <c r="F3744" s="12" t="str">
        <f t="shared" si="1965"/>
        <v>0.704225352112676</v>
      </c>
      <c r="G3744" s="12" t="str">
        <f t="shared" si="1961"/>
        <v>0.704225352112676</v>
      </c>
      <c r="H3744" s="12" t="str">
        <f t="shared" si="1966"/>
        <v>8.2739966007762+0.187264516368422i</v>
      </c>
      <c r="I3744" s="12" t="str">
        <f t="shared" si="1967"/>
        <v>7123.56134201486i</v>
      </c>
      <c r="J3744" s="12" t="str">
        <f t="shared" si="1968"/>
        <v>-43404.3511408281+1540.66105165468i</v>
      </c>
      <c r="K3744" s="12" t="str">
        <f t="shared" si="1969"/>
        <v>0.00581823016613412-0.163914382646214i</v>
      </c>
      <c r="L3744" s="12" t="str">
        <f t="shared" si="1970"/>
        <v>0.000317076270534604-0.00748654697078922i</v>
      </c>
      <c r="M3744" s="12" t="str">
        <f t="shared" si="1971"/>
        <v>0.00613530643666872-0.171400929617003i</v>
      </c>
      <c r="N3744" s="12" t="str">
        <f t="shared" si="1972"/>
        <v>-22.7953962944475i</v>
      </c>
      <c r="O3744" s="12" t="str">
        <f t="shared" si="1973"/>
        <v>-0.693653305812834+0.720309024887879i</v>
      </c>
      <c r="P3744" s="12" t="str">
        <f t="shared" si="1974"/>
        <v>1.69365330581283-0.720309024887879i</v>
      </c>
      <c r="Q3744" s="12" t="str">
        <f t="shared" si="1975"/>
        <v>-1.69365330581283+23.5157053193354i</v>
      </c>
      <c r="R3744" s="12" t="str">
        <f t="shared" si="1976"/>
        <v>-0.0356333397649296-0.0694558279219399i</v>
      </c>
      <c r="S3744" s="12" t="str">
        <f t="shared" si="1977"/>
        <v>2.33435612442891i</v>
      </c>
      <c r="T3744" s="12" t="str">
        <f t="shared" si="1978"/>
        <v>0.162134637286861-0.0831809049141196i</v>
      </c>
      <c r="U3744" s="12" t="str">
        <f t="shared" si="1979"/>
        <v>0.001-0.000877370138323566i</v>
      </c>
      <c r="V3744" s="12" t="str">
        <f t="shared" si="1980"/>
        <v>0.0015-0.00026667785359379i</v>
      </c>
      <c r="W3744" s="12" t="str">
        <f t="shared" si="1981"/>
        <v>0.000658273067548097-0.000331854832006984i</v>
      </c>
      <c r="X3744" s="12" t="str">
        <f t="shared" si="1982"/>
        <v>0.000646206056865879-0.000315951620896308i</v>
      </c>
      <c r="Y3744" s="12" t="str">
        <f t="shared" si="1983"/>
        <v>0.00029+1.70965472208357i</v>
      </c>
      <c r="Z3744" s="12" t="str">
        <f t="shared" si="1984"/>
        <v>-0.00221557671887486-0.00453774702403476i</v>
      </c>
      <c r="AA3744" s="12" t="str">
        <f t="shared" si="1985"/>
        <v>0.00384499939540932-7.02025637494914i</v>
      </c>
      <c r="AB3744" s="12" t="str">
        <f t="shared" si="1986"/>
        <v>0.404718336623608-0.207635074398856i</v>
      </c>
      <c r="AC3744" s="12" t="str">
        <f t="shared" si="1987"/>
        <v>0.966894226242665-0.0706430039387711i</v>
      </c>
      <c r="AD3744" s="12" t="str">
        <f t="shared" si="1988"/>
        <v>0.431959399591335-0.183184633877091i</v>
      </c>
      <c r="AE3744" s="12" t="str">
        <f t="shared" si="1989"/>
        <v>-0.00178828471645839-0.00155426286992572i</v>
      </c>
      <c r="AF3744" s="12" t="str">
        <f t="shared" si="1990"/>
        <v>-13.6730577950257-0.177883448382035i</v>
      </c>
      <c r="AG3744" s="12" t="str">
        <f t="shared" si="1991"/>
        <v>0.9953506811993-0.0109800756660945i</v>
      </c>
      <c r="AH3744" s="12" t="str">
        <f t="shared" si="1992"/>
        <v>0.0240457841435782+0.021935642626224i</v>
      </c>
      <c r="AI3744" s="12">
        <f t="shared" si="1993"/>
        <v>-29.749514474589262</v>
      </c>
      <c r="AJ3744" s="12">
        <f t="shared" si="1994"/>
        <v>42.372473075269113</v>
      </c>
      <c r="AK3744" s="12"/>
      <c r="AL3744" s="12"/>
      <c r="AM3744" s="12"/>
      <c r="AN3744" s="12"/>
    </row>
    <row r="3745" spans="1:40" x14ac:dyDescent="0.35">
      <c r="A3745" s="12"/>
      <c r="B3745" s="12">
        <f t="shared" si="1995"/>
        <v>1815000</v>
      </c>
      <c r="C3745" s="29" t="str">
        <f t="shared" si="1962"/>
        <v>-2.10271145977865E-08+0.00122294339398575i</v>
      </c>
      <c r="D3745" s="28" t="str">
        <f t="shared" si="1963"/>
        <v>-5.39906119407173+0.00937589935389075i</v>
      </c>
      <c r="E3745" s="12" t="str">
        <f t="shared" si="1964"/>
        <v>4200</v>
      </c>
      <c r="F3745" s="12" t="str">
        <f t="shared" si="1965"/>
        <v>0.704225352112676</v>
      </c>
      <c r="G3745" s="12" t="str">
        <f t="shared" si="1961"/>
        <v>0.704225352112676</v>
      </c>
      <c r="H3745" s="12" t="str">
        <f t="shared" si="1966"/>
        <v>8.2740016252248+0.187161462711684i</v>
      </c>
      <c r="I3745" s="12" t="str">
        <f t="shared" si="1967"/>
        <v>7127.48833283184i</v>
      </c>
      <c r="J3745" s="12" t="str">
        <f t="shared" si="1968"/>
        <v>-43452.2202865057+1541.51036866221i</v>
      </c>
      <c r="K3745" s="12" t="str">
        <f t="shared" si="1969"/>
        <v>0.00581182842128846-0.163824294641861i</v>
      </c>
      <c r="L3745" s="12" t="str">
        <f t="shared" si="1970"/>
        <v>0.000316727596196473-0.00748243691072186i</v>
      </c>
      <c r="M3745" s="12" t="str">
        <f t="shared" si="1971"/>
        <v>0.00612855601748493-0.171306731552583i</v>
      </c>
      <c r="N3745" s="12" t="str">
        <f t="shared" si="1972"/>
        <v>-22.8079626650619i</v>
      </c>
      <c r="O3745" s="12" t="str">
        <f t="shared" si="1973"/>
        <v>-0.684547105928688+0.728968627421413i</v>
      </c>
      <c r="P3745" s="12" t="str">
        <f t="shared" si="1974"/>
        <v>1.68454710592869-0.728968627421413i</v>
      </c>
      <c r="Q3745" s="12" t="str">
        <f t="shared" si="1975"/>
        <v>-1.68454710592869+23.5369312924833i</v>
      </c>
      <c r="R3745" s="12" t="str">
        <f t="shared" si="1976"/>
        <v>-0.0359096474202186-0.0690003124498518i</v>
      </c>
      <c r="S3745" s="12" t="str">
        <f t="shared" si="1977"/>
        <v>2.33564298006531i</v>
      </c>
      <c r="T3745" s="12" t="str">
        <f t="shared" si="1978"/>
        <v>0.161160095395809-0.0838721159136539i</v>
      </c>
      <c r="U3745" s="12" t="str">
        <f t="shared" si="1979"/>
        <v>0.00100000000000001-0.000876886738798325i</v>
      </c>
      <c r="V3745" s="12" t="str">
        <f t="shared" si="1980"/>
        <v>0.0015-0.000266530923646906i</v>
      </c>
      <c r="W3745" s="12" t="str">
        <f t="shared" si="1981"/>
        <v>0.000658219978007065-0.000331696273286723i</v>
      </c>
      <c r="X3745" s="12" t="str">
        <f t="shared" si="1982"/>
        <v>0.000646151847036787-0.000315801937145107i</v>
      </c>
      <c r="Y3745" s="12" t="str">
        <f t="shared" si="1983"/>
        <v>0.00029+1.71059719987964i</v>
      </c>
      <c r="Z3745" s="12" t="str">
        <f t="shared" si="1984"/>
        <v>-0.00221330707838437-0.00453486435932792i</v>
      </c>
      <c r="AA3745" s="12" t="str">
        <f t="shared" si="1985"/>
        <v>0.00384053980101992-7.01638713904499i</v>
      </c>
      <c r="AB3745" s="12" t="str">
        <f t="shared" si="1986"/>
        <v>0.402285698047936-0.209360466151468i</v>
      </c>
      <c r="AC3745" s="12" t="str">
        <f t="shared" si="1987"/>
        <v>0.966600573262787-0.0701973254275973i</v>
      </c>
      <c r="AD3745" s="12" t="str">
        <f t="shared" si="1988"/>
        <v>0.429649790859095-0.185392192927982i</v>
      </c>
      <c r="AE3745" s="12" t="str">
        <f t="shared" si="1989"/>
        <v>-0.00179167537154155-0.0015380736706749i</v>
      </c>
      <c r="AF3745" s="12" t="str">
        <f t="shared" si="1990"/>
        <v>-13.6730628192965-0.177785563357793i</v>
      </c>
      <c r="AG3745" s="12" t="str">
        <f t="shared" si="1991"/>
        <v>0.995297137414119-0.0109153906081618i</v>
      </c>
      <c r="AH3745" s="12" t="str">
        <f t="shared" si="1992"/>
        <v>0.0241005686130588+0.0217138965269885i</v>
      </c>
      <c r="AI3745" s="12">
        <f t="shared" si="1993"/>
        <v>-29.778477555285761</v>
      </c>
      <c r="AJ3745" s="12">
        <f t="shared" si="1994"/>
        <v>42.017912642006515</v>
      </c>
      <c r="AK3745" s="12"/>
      <c r="AL3745" s="12"/>
      <c r="AM3745" s="12"/>
      <c r="AN3745" s="12"/>
    </row>
    <row r="3746" spans="1:40" x14ac:dyDescent="0.35">
      <c r="A3746" s="12"/>
      <c r="B3746" s="12">
        <f t="shared" si="1995"/>
        <v>1816000</v>
      </c>
      <c r="C3746" s="29" t="str">
        <f t="shared" si="1962"/>
        <v>-2.1003963358593E-08+0.00122226996700708i</v>
      </c>
      <c r="D3746" s="28" t="str">
        <f t="shared" si="1963"/>
        <v>-5.39906119389423+0.00937073641372095i</v>
      </c>
      <c r="E3746" s="12" t="str">
        <f t="shared" si="1964"/>
        <v>4200</v>
      </c>
      <c r="F3746" s="12" t="str">
        <f t="shared" si="1965"/>
        <v>0.704225352112676</v>
      </c>
      <c r="G3746" s="12" t="str">
        <f t="shared" si="1961"/>
        <v>0.704225352112676</v>
      </c>
      <c r="H3746" s="12" t="str">
        <f t="shared" si="1966"/>
        <v>8.27400664138193+0.187058522348311i</v>
      </c>
      <c r="I3746" s="12" t="str">
        <f t="shared" si="1967"/>
        <v>7131.41532364883i</v>
      </c>
      <c r="J3746" s="12" t="str">
        <f t="shared" si="1968"/>
        <v>-43500.1158136358+1542.35968566974i</v>
      </c>
      <c r="K3746" s="12" t="str">
        <f t="shared" si="1969"/>
        <v>0.0058054372320433-0.163734305485959i</v>
      </c>
      <c r="L3746" s="12" t="str">
        <f t="shared" si="1970"/>
        <v>0.000316379496331469-0.00747833135284861i</v>
      </c>
      <c r="M3746" s="12" t="str">
        <f t="shared" si="1971"/>
        <v>0.00612181672837477-0.171212636838808i</v>
      </c>
      <c r="N3746" s="12" t="str">
        <f t="shared" si="1972"/>
        <v>-22.8205290356763i</v>
      </c>
      <c r="O3746" s="12" t="str">
        <f t="shared" si="1973"/>
        <v>-0.675332808120992+0.737513117358203i</v>
      </c>
      <c r="P3746" s="12" t="str">
        <f t="shared" si="1974"/>
        <v>1.67533280812099-0.737513117358203i</v>
      </c>
      <c r="Q3746" s="12" t="str">
        <f t="shared" si="1975"/>
        <v>-1.67533280812099+23.5580421530345i</v>
      </c>
      <c r="R3746" s="12" t="str">
        <f t="shared" si="1976"/>
        <v>-0.0361805952533198-0.0685421249943627i</v>
      </c>
      <c r="S3746" s="12" t="str">
        <f t="shared" si="1977"/>
        <v>2.33692983570172i</v>
      </c>
      <c r="T3746" s="12" t="str">
        <f t="shared" si="1978"/>
        <v>0.160178136901723-0.0845515125209311i</v>
      </c>
      <c r="U3746" s="12" t="str">
        <f t="shared" si="1979"/>
        <v>0.001-0.000876403871651408i</v>
      </c>
      <c r="V3746" s="12" t="str">
        <f t="shared" si="1980"/>
        <v>0.0015-0.000266384155517145i</v>
      </c>
      <c r="W3746" s="12" t="str">
        <f t="shared" si="1981"/>
        <v>0.000658166955933545-0.000331537858350174i</v>
      </c>
      <c r="X3746" s="12" t="str">
        <f t="shared" si="1982"/>
        <v>0.000646097706274947-0.000315652387449317i</v>
      </c>
      <c r="Y3746" s="12" t="str">
        <f t="shared" si="1983"/>
        <v>0.00029+1.71153967767572i</v>
      </c>
      <c r="Z3746" s="12" t="str">
        <f t="shared" si="1984"/>
        <v>-0.00221104087622696-0.00453198535725656i</v>
      </c>
      <c r="AA3746" s="12" t="str">
        <f t="shared" si="1985"/>
        <v>0.00383608798040541-7.0125221664214i</v>
      </c>
      <c r="AB3746" s="12" t="str">
        <f t="shared" si="1986"/>
        <v>0.399834546245889-0.211056366974427i</v>
      </c>
      <c r="AC3746" s="12" t="str">
        <f t="shared" si="1987"/>
        <v>0.966312196702479-0.069748775359981i</v>
      </c>
      <c r="AD3746" s="12" t="str">
        <f t="shared" si="1988"/>
        <v>0.427312594160729-0.187570681043184i</v>
      </c>
      <c r="AE3746" s="12" t="str">
        <f t="shared" si="1989"/>
        <v>-0.00179487319255431-0.00152184797673953i</v>
      </c>
      <c r="AF3746" s="12" t="str">
        <f t="shared" si="1990"/>
        <v>-13.6730678352762-0.17768778593459i</v>
      </c>
      <c r="AG3746" s="12" t="str">
        <f t="shared" si="1991"/>
        <v>0.995244390253435-0.010850076045765i</v>
      </c>
      <c r="AH3746" s="12" t="str">
        <f t="shared" si="1992"/>
        <v>0.0241526852234552+0.0214915214246955i</v>
      </c>
      <c r="AI3746" s="12">
        <f t="shared" si="1993"/>
        <v>-29.807849357678165</v>
      </c>
      <c r="AJ3746" s="12">
        <f t="shared" si="1994"/>
        <v>41.663299545099093</v>
      </c>
      <c r="AK3746" s="12"/>
      <c r="AL3746" s="12"/>
      <c r="AM3746" s="12"/>
      <c r="AN3746" s="12"/>
    </row>
    <row r="3747" spans="1:40" x14ac:dyDescent="0.35">
      <c r="A3747" s="12"/>
      <c r="B3747" s="12">
        <f t="shared" si="1995"/>
        <v>1817000</v>
      </c>
      <c r="C3747" s="29" t="str">
        <f t="shared" si="1962"/>
        <v>-2.09808503332705E-08+0.00122159728127991i</v>
      </c>
      <c r="D3747" s="28" t="str">
        <f t="shared" si="1963"/>
        <v>-5.39906119371703+0.00936557915647931i</v>
      </c>
      <c r="E3747" s="12" t="str">
        <f t="shared" si="1964"/>
        <v>4200</v>
      </c>
      <c r="F3747" s="12" t="str">
        <f t="shared" si="1965"/>
        <v>0.704225352112676</v>
      </c>
      <c r="G3747" s="12" t="str">
        <f t="shared" si="1961"/>
        <v>0.704225352112676</v>
      </c>
      <c r="H3747" s="12" t="str">
        <f t="shared" si="1966"/>
        <v>8.27401164926584+0.18695569509169i</v>
      </c>
      <c r="I3747" s="12" t="str">
        <f t="shared" si="1967"/>
        <v>7135.34231446582i</v>
      </c>
      <c r="J3747" s="12" t="str">
        <f t="shared" si="1968"/>
        <v>-43548.0377222185+1543.20900267726i</v>
      </c>
      <c r="K3747" s="12" t="str">
        <f t="shared" si="1969"/>
        <v>0.00579905657521435-0.163644415016109i</v>
      </c>
      <c r="L3747" s="12" t="str">
        <f t="shared" si="1970"/>
        <v>0.000316031969679042-0.00747423028978933i</v>
      </c>
      <c r="M3747" s="12" t="str">
        <f t="shared" si="1971"/>
        <v>0.00611508854489339-0.171118645305898i</v>
      </c>
      <c r="N3747" s="12" t="str">
        <f t="shared" si="1972"/>
        <v>-22.8330954062906i</v>
      </c>
      <c r="O3747" s="12" t="str">
        <f t="shared" si="1973"/>
        <v>-0.666011867434265+0.74594114542417i</v>
      </c>
      <c r="P3747" s="12" t="str">
        <f t="shared" si="1974"/>
        <v>1.66601186743426-0.74594114542417i</v>
      </c>
      <c r="Q3747" s="12" t="str">
        <f t="shared" si="1975"/>
        <v>-1.66601186743426+23.5790365517148i</v>
      </c>
      <c r="R3747" s="12" t="str">
        <f t="shared" si="1976"/>
        <v>-0.0364461645485956-0.0680813281430319i</v>
      </c>
      <c r="S3747" s="12" t="str">
        <f t="shared" si="1977"/>
        <v>2.33821669133811i</v>
      </c>
      <c r="T3747" s="12" t="str">
        <f t="shared" si="1978"/>
        <v>0.159188897832504-0.0852190302827815i</v>
      </c>
      <c r="U3747" s="12" t="str">
        <f t="shared" si="1979"/>
        <v>0.001-0.000875921536003827i</v>
      </c>
      <c r="V3747" s="12" t="str">
        <f t="shared" si="1980"/>
        <v>0.0015-0.000266237548937333i</v>
      </c>
      <c r="W3747" s="12" t="str">
        <f t="shared" si="1981"/>
        <v>0.000658114001223103-0.00033137958700765i</v>
      </c>
      <c r="X3747" s="12" t="str">
        <f t="shared" si="1982"/>
        <v>0.000646043634472704-0.000315502971634818i</v>
      </c>
      <c r="Y3747" s="12" t="str">
        <f t="shared" si="1983"/>
        <v>0.00029+1.7124821554718i</v>
      </c>
      <c r="Z3747" s="12" t="str">
        <f t="shared" si="1984"/>
        <v>-0.00220877810550734-0.00452911001101121i</v>
      </c>
      <c r="AA3747" s="12" t="str">
        <f t="shared" si="1985"/>
        <v>0.00383164391556167-7.0086614500354i</v>
      </c>
      <c r="AB3747" s="12" t="str">
        <f t="shared" si="1986"/>
        <v>0.397365220768514-0.212722615980584i</v>
      </c>
      <c r="AC3747" s="12" t="str">
        <f t="shared" si="1987"/>
        <v>0.966029117637136-0.0692974159018098i</v>
      </c>
      <c r="AD3747" s="12" t="str">
        <f t="shared" si="1988"/>
        <v>0.42494817382407-0.189719753055337i</v>
      </c>
      <c r="AE3747" s="12" t="str">
        <f t="shared" si="1989"/>
        <v>-0.00179787785516744-0.00150558819149664i</v>
      </c>
      <c r="AF3747" s="12" t="str">
        <f t="shared" si="1990"/>
        <v>-13.6730728429829-0.177590115935211i</v>
      </c>
      <c r="AG3747" s="12" t="str">
        <f t="shared" si="1991"/>
        <v>0.995192447164538-0.0107841422581058i</v>
      </c>
      <c r="AH3747" s="12" t="str">
        <f t="shared" si="1992"/>
        <v>0.0242021272183948+0.0212685512171873i</v>
      </c>
      <c r="AI3747" s="12">
        <f t="shared" si="1993"/>
        <v>-29.837632217129805</v>
      </c>
      <c r="AJ3747" s="12">
        <f t="shared" si="1994"/>
        <v>41.308634286601936</v>
      </c>
      <c r="AK3747" s="12"/>
      <c r="AL3747" s="12"/>
      <c r="AM3747" s="12"/>
      <c r="AN3747" s="12"/>
    </row>
    <row r="3748" spans="1:40" x14ac:dyDescent="0.35">
      <c r="A3748" s="12"/>
      <c r="B3748" s="12">
        <f t="shared" si="1995"/>
        <v>1818000</v>
      </c>
      <c r="C3748" s="29" t="str">
        <f t="shared" si="1962"/>
        <v>-2.09577754377632E-08+0.00122092533558103i</v>
      </c>
      <c r="D3748" s="28" t="str">
        <f t="shared" si="1963"/>
        <v>-5.39906119354013+0.0093604275727879i</v>
      </c>
      <c r="E3748" s="12" t="str">
        <f t="shared" si="1964"/>
        <v>4200</v>
      </c>
      <c r="F3748" s="12" t="str">
        <f t="shared" si="1965"/>
        <v>0.704225352112676</v>
      </c>
      <c r="G3748" s="12" t="str">
        <f t="shared" si="1961"/>
        <v>0.704225352112676</v>
      </c>
      <c r="H3748" s="12" t="str">
        <f t="shared" si="1966"/>
        <v>8.27401664889471+0.18685298075562i</v>
      </c>
      <c r="I3748" s="12" t="str">
        <f t="shared" si="1967"/>
        <v>7139.2693052828i</v>
      </c>
      <c r="J3748" s="12" t="str">
        <f t="shared" si="1968"/>
        <v>-43595.9860122538+1544.05831968479i</v>
      </c>
      <c r="K3748" s="12" t="str">
        <f t="shared" si="1969"/>
        <v>0.00579268642768106-0.163554623070267i</v>
      </c>
      <c r="L3748" s="12" t="str">
        <f t="shared" si="1970"/>
        <v>0.000315685014982091-0.00747013371417993i</v>
      </c>
      <c r="M3748" s="12" t="str">
        <f t="shared" si="1971"/>
        <v>0.00610837144266315-0.171024756784447i</v>
      </c>
      <c r="N3748" s="12" t="str">
        <f t="shared" si="1972"/>
        <v>-22.845661776905i</v>
      </c>
      <c r="O3748" s="12" t="str">
        <f t="shared" si="1973"/>
        <v>-0.656585755752938+0.75425138073612i</v>
      </c>
      <c r="P3748" s="12" t="str">
        <f t="shared" si="1974"/>
        <v>1.65658575575294-0.75425138073612i</v>
      </c>
      <c r="Q3748" s="12" t="str">
        <f t="shared" si="1975"/>
        <v>-1.65658575575294+23.5999131576411i</v>
      </c>
      <c r="R3748" s="12" t="str">
        <f t="shared" si="1976"/>
        <v>-0.0367063372133917-0.0676179844273154i</v>
      </c>
      <c r="S3748" s="12" t="str">
        <f t="shared" si="1977"/>
        <v>2.3395035469745i</v>
      </c>
      <c r="T3748" s="12" t="str">
        <f t="shared" si="1978"/>
        <v>0.158192514406971-0.085874606107172i</v>
      </c>
      <c r="U3748" s="12" t="str">
        <f t="shared" si="1979"/>
        <v>0.001-0.000875439730978521i</v>
      </c>
      <c r="V3748" s="12" t="str">
        <f t="shared" si="1980"/>
        <v>0.0015-0.000266091103640888i</v>
      </c>
      <c r="W3748" s="12" t="str">
        <f t="shared" si="1981"/>
        <v>0.000658061113771468-0.000331221459069819i</v>
      </c>
      <c r="X3748" s="12" t="str">
        <f t="shared" si="1982"/>
        <v>0.000645989631522578-0.000315353689527814i</v>
      </c>
      <c r="Y3748" s="12" t="str">
        <f t="shared" si="1983"/>
        <v>0.00029+1.71342463326787i</v>
      </c>
      <c r="Z3748" s="12" t="str">
        <f t="shared" si="1984"/>
        <v>-0.00220651875934771-0.00452623831379863i</v>
      </c>
      <c r="AA3748" s="12" t="str">
        <f t="shared" si="1985"/>
        <v>0.00382720758853636-7.0048049828596i</v>
      </c>
      <c r="AB3748" s="12" t="str">
        <f t="shared" si="1986"/>
        <v>0.394878061643425-0.21435905568044i</v>
      </c>
      <c r="AC3748" s="12" t="str">
        <f t="shared" si="1987"/>
        <v>0.965751356512786-0.0688433091862753i</v>
      </c>
      <c r="AD3748" s="12" t="str">
        <f t="shared" si="1988"/>
        <v>0.422556898508246-0.191839068325648i</v>
      </c>
      <c r="AE3748" s="12" t="str">
        <f t="shared" si="1989"/>
        <v>-0.00180068906458921-0.00148929672075161i</v>
      </c>
      <c r="AF3748" s="12" t="str">
        <f t="shared" si="1990"/>
        <v>-13.6730778424348-0.177492553182832i</v>
      </c>
      <c r="AG3748" s="12" t="str">
        <f t="shared" si="1991"/>
        <v>0.995141315463539-0.0107175996116642i</v>
      </c>
      <c r="AH3748" s="12" t="str">
        <f t="shared" si="1992"/>
        <v>0.024248888274316+0.0210450198810999i</v>
      </c>
      <c r="AI3748" s="12">
        <f t="shared" si="1993"/>
        <v>-29.867828519103536</v>
      </c>
      <c r="AJ3748" s="12">
        <f t="shared" si="1994"/>
        <v>40.953917376090921</v>
      </c>
      <c r="AK3748" s="12"/>
      <c r="AL3748" s="12"/>
      <c r="AM3748" s="12"/>
      <c r="AN3748" s="12"/>
    </row>
    <row r="3749" spans="1:40" x14ac:dyDescent="0.35">
      <c r="A3749" s="12"/>
      <c r="B3749" s="12">
        <f t="shared" si="1995"/>
        <v>1819000</v>
      </c>
      <c r="C3749" s="29" t="str">
        <f t="shared" si="1962"/>
        <v>-2.09347385882459E-08+0.00122025412868995i</v>
      </c>
      <c r="D3749" s="28" t="str">
        <f t="shared" si="1963"/>
        <v>-5.39906119336352+0.00935528165328962i</v>
      </c>
      <c r="E3749" s="12" t="str">
        <f t="shared" si="1964"/>
        <v>4200</v>
      </c>
      <c r="F3749" s="12" t="str">
        <f t="shared" si="1965"/>
        <v>0.704225352112676</v>
      </c>
      <c r="G3749" s="12" t="str">
        <f t="shared" si="1961"/>
        <v>0.704225352112676</v>
      </c>
      <c r="H3749" s="12" t="str">
        <f t="shared" si="1966"/>
        <v>8.27402164028665+0.186750379154305i</v>
      </c>
      <c r="I3749" s="12" t="str">
        <f t="shared" si="1967"/>
        <v>7143.19629609979i</v>
      </c>
      <c r="J3749" s="12" t="str">
        <f t="shared" si="1968"/>
        <v>-43643.9606837417+1544.90763669232i</v>
      </c>
      <c r="K3749" s="12" t="str">
        <f t="shared" si="1969"/>
        <v>0.00578632676638617-0.163464929486743i</v>
      </c>
      <c r="L3749" s="12" t="str">
        <f t="shared" si="1970"/>
        <v>0.000315338630986967-0.00746604161867245i</v>
      </c>
      <c r="M3749" s="12" t="str">
        <f t="shared" si="1971"/>
        <v>0.00610166539737314-0.170930971105415i</v>
      </c>
      <c r="N3749" s="12" t="str">
        <f t="shared" si="1972"/>
        <v>-22.8582281475193i</v>
      </c>
      <c r="O3749" s="12" t="str">
        <f t="shared" si="1973"/>
        <v>-0.647055961569473+0.762442511011424i</v>
      </c>
      <c r="P3749" s="12" t="str">
        <f t="shared" si="1974"/>
        <v>1.64705596156947-0.762442511011424i</v>
      </c>
      <c r="Q3749" s="12" t="str">
        <f t="shared" si="1975"/>
        <v>-1.64705596156947+23.6206706585307i</v>
      </c>
      <c r="R3749" s="12" t="str">
        <f t="shared" si="1976"/>
        <v>-0.036961095772034-0.0671521563194543i</v>
      </c>
      <c r="S3749" s="12" t="str">
        <f t="shared" si="1977"/>
        <v>2.34079040261091i</v>
      </c>
      <c r="T3749" s="12" t="str">
        <f t="shared" si="1978"/>
        <v>0.157189123027206-0.0865181782531599i</v>
      </c>
      <c r="U3749" s="12" t="str">
        <f t="shared" si="1979"/>
        <v>0.001-0.000874958455700357i</v>
      </c>
      <c r="V3749" s="12" t="str">
        <f t="shared" si="1980"/>
        <v>0.0015-0.000265944819361811i</v>
      </c>
      <c r="W3749" s="12" t="str">
        <f t="shared" si="1981"/>
        <v>0.000658008293474556-0.000331063474347664i</v>
      </c>
      <c r="X3749" s="12" t="str">
        <f t="shared" si="1982"/>
        <v>0.000645935697317289-0.000315204540954792i</v>
      </c>
      <c r="Y3749" s="12" t="str">
        <f t="shared" si="1983"/>
        <v>0.00029+1.71436711106395i</v>
      </c>
      <c r="Z3749" s="12" t="str">
        <f t="shared" si="1984"/>
        <v>-0.00220426283088725-0.00452337025884176i</v>
      </c>
      <c r="AA3749" s="12" t="str">
        <f t="shared" si="1985"/>
        <v>0.00382277898142844-7.00095275788176i</v>
      </c>
      <c r="AB3749" s="12" t="str">
        <f t="shared" si="1986"/>
        <v>0.392373409355694-0.215965531957071i</v>
      </c>
      <c r="AC3749" s="12" t="str">
        <f t="shared" si="1987"/>
        <v>0.965478933151995-0.0683865173104791i</v>
      </c>
      <c r="AD3749" s="12" t="str">
        <f t="shared" si="1988"/>
        <v>0.420139141148425-0.193928290798488i</v>
      </c>
      <c r="AE3749" s="12" t="str">
        <f t="shared" si="1989"/>
        <v>-0.00180330655558026-0.00147297597238151i</v>
      </c>
      <c r="AF3749" s="12" t="str">
        <f t="shared" si="1990"/>
        <v>-13.6730828336502-0.177395097501015i</v>
      </c>
      <c r="AG3749" s="12" t="str">
        <f t="shared" si="1991"/>
        <v>0.995091002334348-0.0106504585585582i</v>
      </c>
      <c r="AH3749" s="12" t="str">
        <f t="shared" si="1992"/>
        <v>0.0242929625016431+0.0208209614662229i</v>
      </c>
      <c r="AI3749" s="12">
        <f t="shared" si="1993"/>
        <v>-29.898440700083633</v>
      </c>
      <c r="AJ3749" s="12">
        <f t="shared" si="1994"/>
        <v>40.599149330598557</v>
      </c>
      <c r="AK3749" s="12"/>
      <c r="AL3749" s="12"/>
      <c r="AM3749" s="12"/>
      <c r="AN3749" s="12"/>
    </row>
    <row r="3750" spans="1:40" x14ac:dyDescent="0.35">
      <c r="A3750" s="12"/>
      <c r="B3750" s="12">
        <f t="shared" si="1995"/>
        <v>1820000</v>
      </c>
      <c r="C3750" s="29" t="str">
        <f t="shared" si="1962"/>
        <v>-2.09117397011248E-08+0.00121958365938887i</v>
      </c>
      <c r="D3750" s="28" t="str">
        <f t="shared" si="1963"/>
        <v>-5.39906119318719+0.00935014138864801i</v>
      </c>
      <c r="E3750" s="12" t="str">
        <f t="shared" si="1964"/>
        <v>4200</v>
      </c>
      <c r="F3750" s="12" t="str">
        <f t="shared" si="1965"/>
        <v>0.704225352112676</v>
      </c>
      <c r="G3750" s="12" t="str">
        <f t="shared" si="1961"/>
        <v>0.704225352112676</v>
      </c>
      <c r="H3750" s="12" t="str">
        <f t="shared" si="1966"/>
        <v>8.27402662345974+0.186647890102358i</v>
      </c>
      <c r="I3750" s="12" t="str">
        <f t="shared" si="1967"/>
        <v>7147.12328691678i</v>
      </c>
      <c r="J3750" s="12" t="str">
        <f t="shared" si="1968"/>
        <v>-43691.9617366821+1545.75695369985i</v>
      </c>
      <c r="K3750" s="12" t="str">
        <f t="shared" si="1969"/>
        <v>0.00577997756833563-0.163375334104199i</v>
      </c>
      <c r="L3750" s="12" t="str">
        <f t="shared" si="1970"/>
        <v>0.000314992816443441-0.00746195399593486i</v>
      </c>
      <c r="M3750" s="12" t="str">
        <f t="shared" si="1971"/>
        <v>0.00609497038477907-0.170837288100134i</v>
      </c>
      <c r="N3750" s="12" t="str">
        <f t="shared" si="1972"/>
        <v>-22.8707945181337i</v>
      </c>
      <c r="O3750" s="12" t="str">
        <f t="shared" si="1973"/>
        <v>-0.637423989748686+0.770513242775792i</v>
      </c>
      <c r="P3750" s="12" t="str">
        <f t="shared" si="1974"/>
        <v>1.63742398974869-0.770513242775792i</v>
      </c>
      <c r="Q3750" s="12" t="str">
        <f t="shared" si="1975"/>
        <v>-1.63742398974869+23.6413077609095i</v>
      </c>
      <c r="R3750" s="12" t="str">
        <f t="shared" si="1976"/>
        <v>-0.0372104233599397-0.0666839062294653i</v>
      </c>
      <c r="S3750" s="12" t="str">
        <f t="shared" si="1977"/>
        <v>2.34207725824731i</v>
      </c>
      <c r="T3750" s="12" t="str">
        <f t="shared" si="1978"/>
        <v>0.156178860271127-0.0871496863210692i</v>
      </c>
      <c r="U3750" s="12" t="str">
        <f t="shared" si="1979"/>
        <v>0.001-0.000874477709296132i</v>
      </c>
      <c r="V3750" s="12" t="str">
        <f t="shared" si="1980"/>
        <v>0.0015-0.00026579869583469i</v>
      </c>
      <c r="W3750" s="12" t="str">
        <f t="shared" si="1981"/>
        <v>0.000657955540228451-0.000330905632652514i</v>
      </c>
      <c r="X3750" s="12" t="str">
        <f t="shared" si="1982"/>
        <v>0.000645881831749726-0.000315055525742555i</v>
      </c>
      <c r="Y3750" s="12" t="str">
        <f t="shared" si="1983"/>
        <v>0.00029+1.71530958886003i</v>
      </c>
      <c r="Z3750" s="12" t="str">
        <f t="shared" si="1984"/>
        <v>-0.00220201031328253-0.00452050583937989i</v>
      </c>
      <c r="AA3750" s="12" t="str">
        <f t="shared" si="1985"/>
        <v>0.00381835807638856-6.9971047681054i</v>
      </c>
      <c r="AB3750" s="12" t="str">
        <f t="shared" si="1986"/>
        <v>0.389851604829314-0.217541894041605i</v>
      </c>
      <c r="AC3750" s="12" t="str">
        <f t="shared" si="1987"/>
        <v>0.965211866759659-0.0679271023321574i</v>
      </c>
      <c r="AD3750" s="12" t="str">
        <f t="shared" si="1988"/>
        <v>0.417695278899595-0.195987089055585i</v>
      </c>
      <c r="AE3750" s="12" t="str">
        <f t="shared" si="1989"/>
        <v>-0.00180573009246517-0.00145662835597641i</v>
      </c>
      <c r="AF3750" s="12" t="str">
        <f t="shared" si="1990"/>
        <v>-13.6730878166469-0.17729774871371i</v>
      </c>
      <c r="AG3750" s="12" t="str">
        <f t="shared" si="1991"/>
        <v>0.995041514827662-0.010582729634886i</v>
      </c>
      <c r="AH3750" s="12" t="str">
        <f t="shared" si="1992"/>
        <v>0.0243343444458948+0.0205964100898089i</v>
      </c>
      <c r="AI3750" s="12">
        <f t="shared" si="1993"/>
        <v>-29.929471248529076</v>
      </c>
      <c r="AJ3750" s="12">
        <f t="shared" si="1994"/>
        <v>40.244330674499373</v>
      </c>
      <c r="AK3750" s="12"/>
      <c r="AL3750" s="12"/>
      <c r="AM3750" s="12"/>
      <c r="AN3750" s="12"/>
    </row>
    <row r="3751" spans="1:40" x14ac:dyDescent="0.35">
      <c r="A3751" s="12"/>
      <c r="B3751" s="12">
        <f t="shared" si="1995"/>
        <v>1821000</v>
      </c>
      <c r="C3751" s="29" t="str">
        <f t="shared" si="1962"/>
        <v>-2.08887786930344E-08+0.00121891392646264i</v>
      </c>
      <c r="D3751" s="28" t="str">
        <f t="shared" si="1963"/>
        <v>-5.39906119301116+0.00934500676954691i</v>
      </c>
      <c r="E3751" s="12" t="str">
        <f t="shared" si="1964"/>
        <v>4200</v>
      </c>
      <c r="F3751" s="12" t="str">
        <f t="shared" si="1965"/>
        <v>0.704225352112676</v>
      </c>
      <c r="G3751" s="12" t="str">
        <f t="shared" si="1961"/>
        <v>0.704225352112676</v>
      </c>
      <c r="H3751" s="12" t="str">
        <f t="shared" si="1966"/>
        <v>8.27403159843204+0.186545513414798i</v>
      </c>
      <c r="I3751" s="12" t="str">
        <f t="shared" si="1967"/>
        <v>7151.05027773377i</v>
      </c>
      <c r="J3751" s="12" t="str">
        <f t="shared" si="1968"/>
        <v>-43739.989171075+1546.60627070737i</v>
      </c>
      <c r="K3751" s="12" t="str">
        <f t="shared" si="1969"/>
        <v>0.0057736388105983-0.16328583676165i</v>
      </c>
      <c r="L3751" s="12" t="str">
        <f t="shared" si="1970"/>
        <v>0.000314647570104709-0.00745787083865111i</v>
      </c>
      <c r="M3751" s="12" t="str">
        <f t="shared" si="1971"/>
        <v>0.00608828638070301-0.170743707600301i</v>
      </c>
      <c r="N3751" s="12" t="str">
        <f t="shared" si="1972"/>
        <v>-22.8833608887481i</v>
      </c>
      <c r="O3751" s="12" t="str">
        <f t="shared" si="1973"/>
        <v>-0.627691361290664+0.778462301567053i</v>
      </c>
      <c r="P3751" s="12" t="str">
        <f t="shared" si="1974"/>
        <v>1.62769136129066-0.778462301567053i</v>
      </c>
      <c r="Q3751" s="12" t="str">
        <f t="shared" si="1975"/>
        <v>-1.62769136129066+23.6618231903152i</v>
      </c>
      <c r="R3751" s="12" t="str">
        <f t="shared" si="1976"/>
        <v>-0.0374543037177799-0.066213296502331i</v>
      </c>
      <c r="S3751" s="12" t="str">
        <f t="shared" si="1977"/>
        <v>2.34336411388372i</v>
      </c>
      <c r="T3751" s="12" t="str">
        <f t="shared" si="1978"/>
        <v>0.155161862885505-0.087769071242747i</v>
      </c>
      <c r="U3751" s="12" t="str">
        <f t="shared" si="1979"/>
        <v>0.001-0.00087399749089454i</v>
      </c>
      <c r="V3751" s="12" t="str">
        <f t="shared" si="1980"/>
        <v>0.0015-0.000265652732794693i</v>
      </c>
      <c r="W3751" s="12" t="str">
        <f t="shared" si="1981"/>
        <v>0.000657902853929419-0.000330747933796022i</v>
      </c>
      <c r="X3751" s="12" t="str">
        <f t="shared" si="1982"/>
        <v>0.000645828034712973-0.000314906643718191i</v>
      </c>
      <c r="Y3751" s="12" t="str">
        <f t="shared" si="1983"/>
        <v>0.00029+1.7162520666561i</v>
      </c>
      <c r="Z3751" s="12" t="str">
        <f t="shared" si="1984"/>
        <v>-0.00219976119970712-0.00451764504866839i</v>
      </c>
      <c r="AA3751" s="12" t="str">
        <f t="shared" si="1985"/>
        <v>0.00381394485561852-6.99326100654928i</v>
      </c>
      <c r="AB3751" s="12" t="str">
        <f t="shared" si="1986"/>
        <v>0.387312989409764-0.219087994488899i</v>
      </c>
      <c r="AC3751" s="12" t="str">
        <f t="shared" si="1987"/>
        <v>0.964950175928744-0.0674651262666015i</v>
      </c>
      <c r="AD3751" s="12" t="str">
        <f t="shared" si="1988"/>
        <v>0.415225693079935-0.198015136369314i</v>
      </c>
      <c r="AE3751" s="12" t="str">
        <f t="shared" si="1989"/>
        <v>-0.00180795946913897-0.00144025628248254i</v>
      </c>
      <c r="AF3751" s="12" t="str">
        <f t="shared" si="1990"/>
        <v>-13.6730927914432-0.177200506645251i</v>
      </c>
      <c r="AG3751" s="12" t="str">
        <f t="shared" si="1991"/>
        <v>0.994992859859985-0.0105144234590613i</v>
      </c>
      <c r="AH3751" s="12" t="str">
        <f t="shared" si="1992"/>
        <v>0.0243730290887072+0.0203713999308892i</v>
      </c>
      <c r="AI3751" s="12">
        <f t="shared" si="1993"/>
        <v>-29.960922705853086</v>
      </c>
      <c r="AJ3751" s="12">
        <f t="shared" si="1994"/>
        <v>39.889461939441333</v>
      </c>
      <c r="AK3751" s="12"/>
      <c r="AL3751" s="12"/>
      <c r="AM3751" s="12"/>
      <c r="AN3751" s="12"/>
    </row>
    <row r="3752" spans="1:40" x14ac:dyDescent="0.35">
      <c r="A3752" s="12"/>
      <c r="B3752" s="12">
        <f t="shared" si="1995"/>
        <v>1822000</v>
      </c>
      <c r="C3752" s="29" t="str">
        <f t="shared" si="1962"/>
        <v>-2.08658554808382E-08+0.00121824492869878i</v>
      </c>
      <c r="D3752" s="28" t="str">
        <f t="shared" si="1963"/>
        <v>-5.39906119283541+0.00933987778669065i</v>
      </c>
      <c r="E3752" s="12" t="str">
        <f t="shared" si="1964"/>
        <v>4200</v>
      </c>
      <c r="F3752" s="12" t="str">
        <f t="shared" si="1965"/>
        <v>0.704225352112676</v>
      </c>
      <c r="G3752" s="12" t="str">
        <f t="shared" si="1961"/>
        <v>0.704225352112676</v>
      </c>
      <c r="H3752" s="12" t="str">
        <f t="shared" si="1966"/>
        <v>8.27403656522149+0.186443248907049i</v>
      </c>
      <c r="I3752" s="12" t="str">
        <f t="shared" si="1967"/>
        <v>7154.97726855075i</v>
      </c>
      <c r="J3752" s="12" t="str">
        <f t="shared" si="1968"/>
        <v>-43788.0429869205+1547.4555877149i</v>
      </c>
      <c r="K3752" s="12" t="str">
        <f t="shared" si="1969"/>
        <v>0.0057673104703059-0.163196437298463i</v>
      </c>
      <c r="L3752" s="12" t="str">
        <f t="shared" si="1970"/>
        <v>0.000314302890727374-0.00745379213952107i</v>
      </c>
      <c r="M3752" s="12" t="str">
        <f t="shared" si="1971"/>
        <v>0.00608161336103327-0.170650229437984i</v>
      </c>
      <c r="N3752" s="12" t="str">
        <f t="shared" si="1972"/>
        <v>-22.8959272593624i</v>
      </c>
      <c r="O3752" s="12" t="str">
        <f t="shared" si="1973"/>
        <v>-0.617859613090346+0.78628843213661i</v>
      </c>
      <c r="P3752" s="12" t="str">
        <f t="shared" si="1974"/>
        <v>1.61785961309035-0.78628843213661i</v>
      </c>
      <c r="Q3752" s="12" t="str">
        <f t="shared" si="1975"/>
        <v>-1.61785961309035+23.682215691499i</v>
      </c>
      <c r="R3752" s="12" t="str">
        <f t="shared" si="1976"/>
        <v>-0.0376927211857501-0.0657403894153075i</v>
      </c>
      <c r="S3752" s="12" t="str">
        <f t="shared" si="1977"/>
        <v>2.34465096952011i</v>
      </c>
      <c r="T3752" s="12" t="str">
        <f t="shared" si="1978"/>
        <v>0.15413826777923-0.0883762752720202i</v>
      </c>
      <c r="U3752" s="12" t="str">
        <f t="shared" si="1979"/>
        <v>0.001-0.00087351779962621i</v>
      </c>
      <c r="V3752" s="12" t="str">
        <f t="shared" si="1980"/>
        <v>0.0015-0.000265506929977571i</v>
      </c>
      <c r="W3752" s="12" t="str">
        <f t="shared" si="1981"/>
        <v>0.000657850234473902-0.000330590377590188i</v>
      </c>
      <c r="X3752" s="12" t="str">
        <f t="shared" si="1982"/>
        <v>0.000645774306100295-0.00031475789470911i</v>
      </c>
      <c r="Y3752" s="12" t="str">
        <f t="shared" si="1983"/>
        <v>0.00029+1.71719454445218i</v>
      </c>
      <c r="Z3752" s="12" t="str">
        <f t="shared" si="1984"/>
        <v>-0.00219751548335178-0.00451478787997872i</v>
      </c>
      <c r="AA3752" s="12" t="str">
        <f t="shared" si="1985"/>
        <v>0.00380953930137101-6.98942146624738i</v>
      </c>
      <c r="AB3752" s="12" t="str">
        <f t="shared" si="1986"/>
        <v>0.384757904847205-0.220603689153722i</v>
      </c>
      <c r="AC3752" s="12" t="str">
        <f t="shared" si="1987"/>
        <v>0.964693878645934-0.0670006510837041i</v>
      </c>
      <c r="AD3752" s="12" t="str">
        <f t="shared" si="1988"/>
        <v>0.412730769113319-0.200012110755467i</v>
      </c>
      <c r="AE3752" s="12" t="str">
        <f t="shared" si="1989"/>
        <v>-0.00180999450906995-0.0014238621638441i</v>
      </c>
      <c r="AF3752" s="12" t="str">
        <f t="shared" si="1990"/>
        <v>-13.6730977580569-0.177103371120358i</v>
      </c>
      <c r="AG3752" s="12" t="str">
        <f t="shared" si="1991"/>
        <v>0.994945044212657-0.0104455507301335i</v>
      </c>
      <c r="AH3752" s="12" t="str">
        <f t="shared" si="1992"/>
        <v>0.0244090118487799+0.0201459652245467i</v>
      </c>
      <c r="AI3752" s="12">
        <f t="shared" si="1993"/>
        <v>-29.99279766743685</v>
      </c>
      <c r="AJ3752" s="12">
        <f t="shared" si="1994"/>
        <v>39.534543664244936</v>
      </c>
      <c r="AK3752" s="12"/>
      <c r="AL3752" s="12"/>
      <c r="AM3752" s="12"/>
      <c r="AN3752" s="12"/>
    </row>
    <row r="3753" spans="1:40" x14ac:dyDescent="0.35">
      <c r="A3753" s="12"/>
      <c r="B3753" s="12">
        <f t="shared" si="1995"/>
        <v>1823000</v>
      </c>
      <c r="C3753" s="29" t="str">
        <f t="shared" si="1962"/>
        <v>-2.08429699816276E-08+0.00121757666488748i</v>
      </c>
      <c r="D3753" s="28" t="str">
        <f t="shared" si="1963"/>
        <v>-5.39906119265996+0.00933475443080402i</v>
      </c>
      <c r="E3753" s="12" t="str">
        <f t="shared" si="1964"/>
        <v>4200</v>
      </c>
      <c r="F3753" s="12" t="str">
        <f t="shared" si="1965"/>
        <v>0.704225352112676</v>
      </c>
      <c r="G3753" s="12" t="str">
        <f t="shared" si="1961"/>
        <v>0.704225352112676</v>
      </c>
      <c r="H3753" s="12" t="str">
        <f t="shared" si="1966"/>
        <v>8.27404152384606+0.186341096394937i</v>
      </c>
      <c r="I3753" s="12" t="str">
        <f t="shared" si="1967"/>
        <v>7158.90425936774i</v>
      </c>
      <c r="J3753" s="12" t="str">
        <f t="shared" si="1968"/>
        <v>-43836.1231842186+1548.30490472243i</v>
      </c>
      <c r="K3753" s="12" t="str">
        <f t="shared" si="1969"/>
        <v>0.00576099252465261-0.163107135554355i</v>
      </c>
      <c r="L3753" s="12" t="str">
        <f t="shared" si="1970"/>
        <v>0.000313958777071434-0.00744971789126046i</v>
      </c>
      <c r="M3753" s="12" t="str">
        <f t="shared" si="1971"/>
        <v>0.00607495130172404-0.170556853445615i</v>
      </c>
      <c r="N3753" s="12" t="str">
        <f t="shared" si="1972"/>
        <v>-22.9084936299768i</v>
      </c>
      <c r="O3753" s="12" t="str">
        <f t="shared" si="1973"/>
        <v>-0.607930297694584+0.793990398647852i</v>
      </c>
      <c r="P3753" s="12" t="str">
        <f t="shared" si="1974"/>
        <v>1.60793029769458-0.793990398647852i</v>
      </c>
      <c r="Q3753" s="12" t="str">
        <f t="shared" si="1975"/>
        <v>-1.60793029769458+23.7024840286247i</v>
      </c>
      <c r="R3753" s="12" t="str">
        <f t="shared" si="1976"/>
        <v>-0.0379256606979266-0.0652652471753636i</v>
      </c>
      <c r="S3753" s="12" t="str">
        <f t="shared" si="1977"/>
        <v>2.3459378251565i</v>
      </c>
      <c r="T3753" s="12" t="str">
        <f t="shared" si="1978"/>
        <v>0.153108212016874-0.0889712419753173i</v>
      </c>
      <c r="U3753" s="12" t="str">
        <f t="shared" si="1979"/>
        <v>0.001-0.00087303863462367i</v>
      </c>
      <c r="V3753" s="12" t="str">
        <f t="shared" si="1980"/>
        <v>0.0015-0.000265361287119657i</v>
      </c>
      <c r="W3753" s="12" t="str">
        <f t="shared" si="1981"/>
        <v>0.000657797681758518-0.000330432963847328i</v>
      </c>
      <c r="X3753" s="12" t="str">
        <f t="shared" si="1982"/>
        <v>0.000645720645805147-0.000314609278543004i</v>
      </c>
      <c r="Y3753" s="12" t="str">
        <f t="shared" si="1983"/>
        <v>0.00029+1.71813702224826i</v>
      </c>
      <c r="Z3753" s="12" t="str">
        <f t="shared" si="1984"/>
        <v>-0.00219527315742422-0.0045119343265985i</v>
      </c>
      <c r="AA3753" s="12" t="str">
        <f t="shared" si="1985"/>
        <v>0.00380514139594978-6.98558614024916i</v>
      </c>
      <c r="AB3753" s="12" t="str">
        <f t="shared" si="1986"/>
        <v>0.382186693280409-0.222088837167337i</v>
      </c>
      <c r="AC3753" s="12" t="str">
        <f t="shared" si="1987"/>
        <v>0.964442992297189-0.066533738705139i</v>
      </c>
      <c r="AD3753" s="12" t="str">
        <f t="shared" si="1988"/>
        <v>0.410210896471091-0.201977695025341i</v>
      </c>
      <c r="AE3753" s="12" t="str">
        <f t="shared" si="1989"/>
        <v>-0.00181183506529799-0.00140744841264511i</v>
      </c>
      <c r="AF3753" s="12" t="str">
        <f t="shared" si="1990"/>
        <v>-13.673102716506-0.177006341964133i</v>
      </c>
      <c r="AG3753" s="12" t="str">
        <f t="shared" si="1991"/>
        <v>0.994898074530906-0.0103761222260948i</v>
      </c>
      <c r="AH3753" s="12" t="str">
        <f t="shared" si="1992"/>
        <v>0.0244422885827455+0.0199201402561716i</v>
      </c>
      <c r="AI3753" s="12">
        <f t="shared" si="1993"/>
        <v>-30.025098783673915</v>
      </c>
      <c r="AJ3753" s="12">
        <f t="shared" si="1994"/>
        <v>39.179576394801479</v>
      </c>
      <c r="AK3753" s="12"/>
      <c r="AL3753" s="12"/>
      <c r="AM3753" s="12"/>
      <c r="AN3753" s="12"/>
    </row>
    <row r="3754" spans="1:40" x14ac:dyDescent="0.35">
      <c r="A3754" s="12"/>
      <c r="B3754" s="12">
        <f t="shared" si="1995"/>
        <v>1824000</v>
      </c>
      <c r="C3754" s="29" t="str">
        <f t="shared" si="1962"/>
        <v>-2.08201221127219E-08+0.0012169091338216i</v>
      </c>
      <c r="D3754" s="28" t="str">
        <f t="shared" si="1963"/>
        <v>-5.39906119248479+0.00932963669263227i</v>
      </c>
      <c r="E3754" s="12" t="str">
        <f t="shared" si="1964"/>
        <v>4200</v>
      </c>
      <c r="F3754" s="12" t="str">
        <f t="shared" si="1965"/>
        <v>0.704225352112676</v>
      </c>
      <c r="G3754" s="12" t="str">
        <f t="shared" si="1961"/>
        <v>0.704225352112676</v>
      </c>
      <c r="H3754" s="12" t="str">
        <f t="shared" si="1966"/>
        <v>8.27404647432361+0.186239055694694i</v>
      </c>
      <c r="I3754" s="12" t="str">
        <f t="shared" si="1967"/>
        <v>7162.83125018473i</v>
      </c>
      <c r="J3754" s="12" t="str">
        <f t="shared" si="1968"/>
        <v>-43884.2297629693+1549.15422172996i</v>
      </c>
      <c r="K3754" s="12" t="str">
        <f t="shared" si="1969"/>
        <v>0.00575468495089499-0.163017931369391i</v>
      </c>
      <c r="L3754" s="12" t="str">
        <f t="shared" si="1970"/>
        <v>0.000313615227900281-0.00744564808660091i</v>
      </c>
      <c r="M3754" s="12" t="str">
        <f t="shared" si="1971"/>
        <v>0.00606830017879527-0.170463579455992i</v>
      </c>
      <c r="N3754" s="12" t="str">
        <f t="shared" si="1972"/>
        <v>-22.9210600005911i</v>
      </c>
      <c r="O3754" s="12" t="str">
        <f t="shared" si="1973"/>
        <v>-0.597904983057543+0.801566984870858i</v>
      </c>
      <c r="P3754" s="12" t="str">
        <f t="shared" si="1974"/>
        <v>1.59790498305754-0.801566984870858i</v>
      </c>
      <c r="Q3754" s="12" t="str">
        <f t="shared" si="1975"/>
        <v>-1.59790498305754+23.722626985462i</v>
      </c>
      <c r="R3754" s="12" t="str">
        <f t="shared" si="1976"/>
        <v>-0.0381531077766975-0.0647879319168113i</v>
      </c>
      <c r="S3754" s="12" t="str">
        <f t="shared" si="1977"/>
        <v>2.34722468079291i</v>
      </c>
      <c r="T3754" s="12" t="str">
        <f t="shared" si="1978"/>
        <v>0.15207183281267-0.0895539162224163i</v>
      </c>
      <c r="U3754" s="12" t="str">
        <f t="shared" si="1979"/>
        <v>0.001-0.000872559995021353i</v>
      </c>
      <c r="V3754" s="12" t="str">
        <f t="shared" si="1980"/>
        <v>0.0015-0.000265215803957859i</v>
      </c>
      <c r="W3754" s="12" t="str">
        <f t="shared" si="1981"/>
        <v>0.000657745195680057-0.000330275692380111i</v>
      </c>
      <c r="X3754" s="12" t="str">
        <f t="shared" si="1982"/>
        <v>0.00064566705372116-0.000314460795047884i</v>
      </c>
      <c r="Y3754" s="12" t="str">
        <f t="shared" si="1983"/>
        <v>0.00029+1.71907950004433i</v>
      </c>
      <c r="Z3754" s="12" t="str">
        <f t="shared" si="1984"/>
        <v>-0.00219303421514929-0.00450908438183137i</v>
      </c>
      <c r="AA3754" s="12" t="str">
        <f t="shared" si="1985"/>
        <v>0.00380075112170932-6.98175502161933i</v>
      </c>
      <c r="AB3754" s="12" t="str">
        <f t="shared" si="1986"/>
        <v>0.379599697221729-0.223543300914415i</v>
      </c>
      <c r="AC3754" s="12" t="str">
        <f t="shared" si="1987"/>
        <v>0.964197533673242-0.0660644510017341i</v>
      </c>
      <c r="AD3754" s="12" t="str">
        <f t="shared" si="1988"/>
        <v>0.407666468613444-0.203911576836995i</v>
      </c>
      <c r="AE3754" s="12" t="str">
        <f t="shared" si="1989"/>
        <v>-0.00181348102042867-0.00139101744175266i</v>
      </c>
      <c r="AF3754" s="12" t="str">
        <f t="shared" si="1990"/>
        <v>-13.6731076668084-0.176909419002062i</v>
      </c>
      <c r="AG3754" s="12" t="str">
        <f t="shared" si="1991"/>
        <v>0.994851957322928-0.0103061488021825i</v>
      </c>
      <c r="AH3754" s="12" t="str">
        <f t="shared" si="1992"/>
        <v>0.0244728555859548+0.0196939593557147i</v>
      </c>
      <c r="AI3754" s="12">
        <f t="shared" si="1993"/>
        <v>-30.057828761045492</v>
      </c>
      <c r="AJ3754" s="12">
        <f t="shared" si="1994"/>
        <v>38.824560683998463</v>
      </c>
      <c r="AK3754" s="12"/>
      <c r="AL3754" s="12"/>
      <c r="AM3754" s="12"/>
      <c r="AN3754" s="12"/>
    </row>
    <row r="3755" spans="1:40" x14ac:dyDescent="0.35">
      <c r="A3755" s="12"/>
      <c r="B3755" s="12">
        <f t="shared" si="1995"/>
        <v>1825000</v>
      </c>
      <c r="C3755" s="29" t="str">
        <f t="shared" si="1962"/>
        <v>-2.0797311791666E-08+0.00121624233429661i</v>
      </c>
      <c r="D3755" s="28" t="str">
        <f t="shared" si="1963"/>
        <v>-5.39906119230991+0.00932452456294068i</v>
      </c>
      <c r="E3755" s="12" t="str">
        <f t="shared" si="1964"/>
        <v>4200</v>
      </c>
      <c r="F3755" s="12" t="str">
        <f t="shared" si="1965"/>
        <v>0.704225352112676</v>
      </c>
      <c r="G3755" s="12" t="str">
        <f t="shared" si="1961"/>
        <v>0.704225352112676</v>
      </c>
      <c r="H3755" s="12" t="str">
        <f t="shared" si="1966"/>
        <v>8.27405141667199+0.18613712662295i</v>
      </c>
      <c r="I3755" s="12" t="str">
        <f t="shared" si="1967"/>
        <v>7166.75824100172i</v>
      </c>
      <c r="J3755" s="12" t="str">
        <f t="shared" si="1968"/>
        <v>-43932.3627231725+1550.00353873748i</v>
      </c>
      <c r="K3755" s="12" t="str">
        <f t="shared" si="1969"/>
        <v>0.00574838772635173-0.162928824583987i</v>
      </c>
      <c r="L3755" s="12" t="str">
        <f t="shared" si="1970"/>
        <v>0.000313272241980675-0.00744158271828977i</v>
      </c>
      <c r="M3755" s="12" t="str">
        <f t="shared" si="1971"/>
        <v>0.00606165996833241-0.170370407302277i</v>
      </c>
      <c r="N3755" s="12" t="str">
        <f t="shared" si="1972"/>
        <v>-22.9336263712055i</v>
      </c>
      <c r="O3755" s="12" t="str">
        <f t="shared" si="1973"/>
        <v>-0.587785252292467+0.809016994374952i</v>
      </c>
      <c r="P3755" s="12" t="str">
        <f t="shared" si="1974"/>
        <v>1.58778525229247-0.809016994374952i</v>
      </c>
      <c r="Q3755" s="12" t="str">
        <f t="shared" si="1975"/>
        <v>-1.58778525229247+23.7426433655805i</v>
      </c>
      <c r="R3755" s="12" t="str">
        <f t="shared" si="1976"/>
        <v>-0.0383750485273111-0.0643085056990017i</v>
      </c>
      <c r="S3755" s="12" t="str">
        <f t="shared" si="1977"/>
        <v>2.34851153642931i</v>
      </c>
      <c r="T3755" s="12" t="str">
        <f t="shared" si="1978"/>
        <v>0.151029267524636-0.0901242441774247i</v>
      </c>
      <c r="U3755" s="12" t="str">
        <f t="shared" si="1979"/>
        <v>0.001-0.000872081879955594i</v>
      </c>
      <c r="V3755" s="12" t="str">
        <f t="shared" si="1980"/>
        <v>0.0015-0.000265070480229663i</v>
      </c>
      <c r="W3755" s="12" t="str">
        <f t="shared" si="1981"/>
        <v>0.000657692776135487-0.000330118563001514i</v>
      </c>
      <c r="X3755" s="12" t="str">
        <f t="shared" si="1982"/>
        <v>0.000645613529742159-0.000314312444052043i</v>
      </c>
      <c r="Y3755" s="12" t="str">
        <f t="shared" si="1983"/>
        <v>0.00029+1.72002197784041i</v>
      </c>
      <c r="Z3755" s="12" t="str">
        <f t="shared" si="1984"/>
        <v>-0.00219079864976856-0.00450623803899686i</v>
      </c>
      <c r="AA3755" s="12" t="str">
        <f t="shared" si="1985"/>
        <v>0.00379636846105441-6.97792810343759i</v>
      </c>
      <c r="AB3755" s="12" t="str">
        <f t="shared" si="1986"/>
        <v>0.376997259542431-0.224966946010512i</v>
      </c>
      <c r="AC3755" s="12" t="str">
        <f t="shared" si="1987"/>
        <v>0.963957518974979-0.0655928497909161i</v>
      </c>
      <c r="AD3755" s="12" t="str">
        <f t="shared" si="1988"/>
        <v>0.40509788292975-0.205813448746005i</v>
      </c>
      <c r="AE3755" s="12" t="str">
        <f t="shared" si="1989"/>
        <v>-0.00181493228662298-0.00137457166395818i</v>
      </c>
      <c r="AF3755" s="12" t="str">
        <f t="shared" si="1990"/>
        <v>-13.6731126089819-0.176812602060009i</v>
      </c>
      <c r="AG3755" s="12" t="str">
        <f t="shared" si="1991"/>
        <v>0.994806698958978-0.0102356413891598i</v>
      </c>
      <c r="AH3755" s="12" t="str">
        <f t="shared" si="1992"/>
        <v>0.0245007095931823+0.0194674568918949i</v>
      </c>
      <c r="AI3755" s="12">
        <f t="shared" si="1993"/>
        <v>-30.090990363234344</v>
      </c>
      <c r="AJ3755" s="12">
        <f t="shared" si="1994"/>
        <v>38.469497091603671</v>
      </c>
      <c r="AK3755" s="12"/>
      <c r="AL3755" s="12"/>
      <c r="AM3755" s="12"/>
      <c r="AN3755" s="12"/>
    </row>
    <row r="3756" spans="1:40" x14ac:dyDescent="0.35">
      <c r="A3756" s="12"/>
      <c r="B3756" s="12">
        <f t="shared" si="1995"/>
        <v>1826000</v>
      </c>
      <c r="C3756" s="29" t="str">
        <f t="shared" si="1962"/>
        <v>-2.07745389362308E-08+0.00121557626511064i</v>
      </c>
      <c r="D3756" s="28" t="str">
        <f t="shared" si="1963"/>
        <v>-5.39906119213532+0.00931941803251491i</v>
      </c>
      <c r="E3756" s="12" t="str">
        <f t="shared" si="1964"/>
        <v>4200</v>
      </c>
      <c r="F3756" s="12" t="str">
        <f t="shared" si="1965"/>
        <v>0.704225352112676</v>
      </c>
      <c r="G3756" s="12" t="str">
        <f t="shared" si="1961"/>
        <v>0.704225352112676</v>
      </c>
      <c r="H3756" s="12" t="str">
        <f t="shared" si="1966"/>
        <v>8.27405635090897+0.186035308996738i</v>
      </c>
      <c r="I3756" s="12" t="str">
        <f t="shared" si="1967"/>
        <v>7170.6852318187i</v>
      </c>
      <c r="J3756" s="12" t="str">
        <f t="shared" si="1968"/>
        <v>-43980.5220648283+1550.85285574501i</v>
      </c>
      <c r="K3756" s="12" t="str">
        <f t="shared" si="1969"/>
        <v>0.00574210082840354-0.162839815038902i</v>
      </c>
      <c r="L3756" s="12" t="str">
        <f t="shared" si="1970"/>
        <v>0.000312929818082742-0.00743752177909014i</v>
      </c>
      <c r="M3756" s="12" t="str">
        <f t="shared" si="1971"/>
        <v>0.00605503064648628-0.170277336817992i</v>
      </c>
      <c r="N3756" s="12" t="str">
        <f t="shared" si="1972"/>
        <v>-22.9461927418198i</v>
      </c>
      <c r="O3756" s="12" t="str">
        <f t="shared" si="1973"/>
        <v>-0.577572703422308+0.816339250717155i</v>
      </c>
      <c r="P3756" s="12" t="str">
        <f t="shared" si="1974"/>
        <v>1.57757270342231-0.816339250717155i</v>
      </c>
      <c r="Q3756" s="12" t="str">
        <f t="shared" si="1975"/>
        <v>-1.57757270342231+23.762531992537i</v>
      </c>
      <c r="R3756" s="12" t="str">
        <f t="shared" si="1976"/>
        <v>-0.0385914696324921-0.063827030504219i</v>
      </c>
      <c r="S3756" s="12" t="str">
        <f t="shared" si="1977"/>
        <v>2.3497983920657i</v>
      </c>
      <c r="T3756" s="12" t="str">
        <f t="shared" si="1978"/>
        <v>0.149980653649142-0.0906821732898822i</v>
      </c>
      <c r="U3756" s="12" t="str">
        <f t="shared" si="1979"/>
        <v>0.001-0.000871604288564598i</v>
      </c>
      <c r="V3756" s="12" t="str">
        <f t="shared" si="1980"/>
        <v>0.0015-0.00026492531567313i</v>
      </c>
      <c r="W3756" s="12" t="str">
        <f t="shared" si="1981"/>
        <v>0.000657640423021959-0.00032996157552486i</v>
      </c>
      <c r="X3756" s="12" t="str">
        <f t="shared" si="1982"/>
        <v>0.000645560073762147-0.00031416422538408i</v>
      </c>
      <c r="Y3756" s="12" t="str">
        <f t="shared" si="1983"/>
        <v>0.00029+1.72096445563649i</v>
      </c>
      <c r="Z3756" s="12" t="str">
        <f t="shared" si="1984"/>
        <v>-0.00218856645454064-0.00450339529143055i</v>
      </c>
      <c r="AA3756" s="12" t="str">
        <f t="shared" si="1985"/>
        <v>0.00379199339644043-6.97410537879905i</v>
      </c>
      <c r="AB3756" s="12" t="str">
        <f t="shared" si="1986"/>
        <v>0.374379723459135-0.226359641279865i</v>
      </c>
      <c r="AC3756" s="12" t="str">
        <f t="shared" si="1987"/>
        <v>0.963722963818757-0.0651189968343551i</v>
      </c>
      <c r="AD3756" s="12" t="str">
        <f t="shared" si="1988"/>
        <v>0.402505540678611-0.207683008255311i</v>
      </c>
      <c r="AE3756" s="12" t="str">
        <f t="shared" si="1989"/>
        <v>-0.00181618880558305-0.00135811349162111i</v>
      </c>
      <c r="AF3756" s="12" t="str">
        <f t="shared" si="1990"/>
        <v>-13.6731175430443-0.176715890964223i</v>
      </c>
      <c r="AG3756" s="12" t="str">
        <f t="shared" si="1991"/>
        <v>0.994762305670485-0.0101646109915971i</v>
      </c>
      <c r="AH3756" s="12" t="str">
        <f t="shared" si="1992"/>
        <v>0.0245258477792539+0.0192406672664203i</v>
      </c>
      <c r="AI3756" s="12">
        <f t="shared" si="1993"/>
        <v>-30.124586412267863</v>
      </c>
      <c r="AJ3756" s="12">
        <f t="shared" si="1994"/>
        <v>38.114386184186827</v>
      </c>
      <c r="AK3756" s="12"/>
      <c r="AL3756" s="12"/>
      <c r="AM3756" s="12"/>
      <c r="AN3756" s="12"/>
    </row>
    <row r="3757" spans="1:40" x14ac:dyDescent="0.35">
      <c r="A3757" s="12"/>
      <c r="B3757" s="12">
        <f t="shared" si="1995"/>
        <v>1827000</v>
      </c>
      <c r="C3757" s="29" t="str">
        <f t="shared" si="1962"/>
        <v>-2.07518034644123E-08+0.00121491092506445i</v>
      </c>
      <c r="D3757" s="28" t="str">
        <f t="shared" si="1963"/>
        <v>-5.39906119196101+0.00931431709216079i</v>
      </c>
      <c r="E3757" s="12" t="str">
        <f t="shared" si="1964"/>
        <v>4200</v>
      </c>
      <c r="F3757" s="12" t="str">
        <f t="shared" si="1965"/>
        <v>0.704225352112676</v>
      </c>
      <c r="G3757" s="12" t="str">
        <f t="shared" si="1961"/>
        <v>0.704225352112676</v>
      </c>
      <c r="H3757" s="12" t="str">
        <f t="shared" si="1966"/>
        <v>8.27406127705229+0.185933602633489i</v>
      </c>
      <c r="I3757" s="12" t="str">
        <f t="shared" si="1967"/>
        <v>7174.61222263569i</v>
      </c>
      <c r="J3757" s="12" t="str">
        <f t="shared" si="1968"/>
        <v>-44028.7077879367+1551.70217275254i</v>
      </c>
      <c r="K3757" s="12" t="str">
        <f t="shared" si="1969"/>
        <v>0.00573582423449276-0.162750902575247i</v>
      </c>
      <c r="L3757" s="12" t="str">
        <f t="shared" si="1970"/>
        <v>0.00031258795497996-0.00743346526178084i</v>
      </c>
      <c r="M3757" s="12" t="str">
        <f t="shared" si="1971"/>
        <v>0.00604841218947272-0.170184367837028i</v>
      </c>
      <c r="N3757" s="12" t="str">
        <f t="shared" si="1972"/>
        <v>-22.9587591124342i</v>
      </c>
      <c r="O3757" s="12" t="str">
        <f t="shared" si="1973"/>
        <v>-0.567268949126763+0.823532597628423i</v>
      </c>
      <c r="P3757" s="12" t="str">
        <f t="shared" si="1974"/>
        <v>1.56726894912676-0.823532597628423i</v>
      </c>
      <c r="Q3757" s="12" t="str">
        <f t="shared" si="1975"/>
        <v>-1.56726894912676+23.7822917100626i</v>
      </c>
      <c r="R3757" s="12" t="str">
        <f t="shared" si="1976"/>
        <v>-0.0388023583471809-0.0633435682356437i</v>
      </c>
      <c r="S3757" s="12" t="str">
        <f t="shared" si="1977"/>
        <v>2.35108524770211i</v>
      </c>
      <c r="T3757" s="12" t="str">
        <f t="shared" si="1978"/>
        <v>0.148926128815634-0.0912276522861078i</v>
      </c>
      <c r="U3757" s="12" t="str">
        <f t="shared" si="1979"/>
        <v>0.001-0.000871127219988481i</v>
      </c>
      <c r="V3757" s="12" t="str">
        <f t="shared" si="1980"/>
        <v>0.0015-0.000264780310026894i</v>
      </c>
      <c r="W3757" s="12" t="str">
        <f t="shared" si="1981"/>
        <v>0.000657588136236783-0.000329804729763794i</v>
      </c>
      <c r="X3757" s="12" t="str">
        <f t="shared" si="1982"/>
        <v>0.000645506685675306-0.000314016138872893i</v>
      </c>
      <c r="Y3757" s="12" t="str">
        <f t="shared" si="1983"/>
        <v>0.00029+1.72190693343257i</v>
      </c>
      <c r="Z3757" s="12" t="str">
        <f t="shared" si="1984"/>
        <v>-0.00218633762274092-0.00450055613248384i</v>
      </c>
      <c r="AA3757" s="12" t="str">
        <f t="shared" si="1985"/>
        <v>0.00378762591037284-6.97028684081387i</v>
      </c>
      <c r="AB3757" s="12" t="str">
        <f t="shared" si="1986"/>
        <v>0.371747432520645-0.22772125873379i</v>
      </c>
      <c r="AC3757" s="12" t="str">
        <f t="shared" si="1987"/>
        <v>0.963493883241601-0.0646429538356917i</v>
      </c>
      <c r="AD3757" s="12" t="str">
        <f t="shared" si="1988"/>
        <v>0.399889846926953-0.209519957864547i</v>
      </c>
      <c r="AE3757" s="12" t="str">
        <f t="shared" si="1989"/>
        <v>-0.00181725054853355-0.00134164533631077i</v>
      </c>
      <c r="AF3757" s="12" t="str">
        <f t="shared" si="1990"/>
        <v>-13.6731224690133-0.176619285541328i</v>
      </c>
      <c r="AG3757" s="12" t="str">
        <f t="shared" si="1991"/>
        <v>0.994718783549195-0.0100930686861328i</v>
      </c>
      <c r="AH3757" s="12" t="str">
        <f t="shared" si="1992"/>
        <v>0.024548267759592+0.0190136249081669i</v>
      </c>
      <c r="AI3757" s="12">
        <f t="shared" si="1993"/>
        <v>-30.158619789702264</v>
      </c>
      <c r="AJ3757" s="12">
        <f t="shared" si="1994"/>
        <v>37.759228535003146</v>
      </c>
      <c r="AK3757" s="12"/>
      <c r="AL3757" s="12"/>
      <c r="AM3757" s="12"/>
      <c r="AN3757" s="12"/>
    </row>
    <row r="3758" spans="1:40" x14ac:dyDescent="0.35">
      <c r="A3758" s="12"/>
      <c r="B3758" s="12">
        <f t="shared" si="1995"/>
        <v>1828000</v>
      </c>
      <c r="C3758" s="29" t="str">
        <f t="shared" si="1962"/>
        <v>-2.07291052944303E-08+0.0012142463129614i</v>
      </c>
      <c r="D3758" s="28" t="str">
        <f t="shared" si="1963"/>
        <v>-5.39906119178699+0.00930922173270407i</v>
      </c>
      <c r="E3758" s="12" t="str">
        <f t="shared" si="1964"/>
        <v>4200</v>
      </c>
      <c r="F3758" s="12" t="str">
        <f t="shared" si="1965"/>
        <v>0.704225352112676</v>
      </c>
      <c r="G3758" s="12" t="str">
        <f t="shared" si="1961"/>
        <v>0.704225352112676</v>
      </c>
      <c r="H3758" s="12" t="str">
        <f t="shared" si="1966"/>
        <v>8.27406619511965+0.185832007351035i</v>
      </c>
      <c r="I3758" s="12" t="str">
        <f t="shared" si="1967"/>
        <v>7178.53921345268i</v>
      </c>
      <c r="J3758" s="12" t="str">
        <f t="shared" si="1968"/>
        <v>-44076.9198924976+1552.55148976007i</v>
      </c>
      <c r="K3758" s="12" t="str">
        <f t="shared" si="1969"/>
        <v>0.00572955792212335-0.162662087034475i</v>
      </c>
      <c r="L3758" s="12" t="str">
        <f t="shared" si="1970"/>
        <v>0.000312246651449147-0.00742941315915632i</v>
      </c>
      <c r="M3758" s="12" t="str">
        <f t="shared" si="1971"/>
        <v>0.0060418045735725-0.170091500193631i</v>
      </c>
      <c r="N3758" s="12" t="str">
        <f t="shared" si="1972"/>
        <v>-22.9713254830486i</v>
      </c>
      <c r="O3758" s="12" t="str">
        <f t="shared" si="1973"/>
        <v>-0.556875616488163+0.83059589919583i</v>
      </c>
      <c r="P3758" s="12" t="str">
        <f t="shared" si="1974"/>
        <v>1.55687561648816-0.83059589919583i</v>
      </c>
      <c r="Q3758" s="12" t="str">
        <f t="shared" si="1975"/>
        <v>-1.55687561648816+23.8019213822444i</v>
      </c>
      <c r="R3758" s="12" t="str">
        <f t="shared" si="1976"/>
        <v>-0.0390077024933454-0.0628581807154918i</v>
      </c>
      <c r="S3758" s="12" t="str">
        <f t="shared" si="1977"/>
        <v>2.3523721033385i</v>
      </c>
      <c r="T3758" s="12" t="str">
        <f t="shared" si="1978"/>
        <v>0.147865830781733-0.0917606311606734i</v>
      </c>
      <c r="U3758" s="12" t="str">
        <f t="shared" si="1979"/>
        <v>0.001-0.000870650673369229i</v>
      </c>
      <c r="V3758" s="12" t="str">
        <f t="shared" si="1980"/>
        <v>0.0015-0.000264635463030161i</v>
      </c>
      <c r="W3758" s="12" t="str">
        <f t="shared" si="1981"/>
        <v>0.000657535915677457-0.000329648025532282i</v>
      </c>
      <c r="X3758" s="12" t="str">
        <f t="shared" si="1982"/>
        <v>0.000645453365376017-0.000313868184347663i</v>
      </c>
      <c r="Y3758" s="12" t="str">
        <f t="shared" si="1983"/>
        <v>0.00029+1.72284941122864i</v>
      </c>
      <c r="Z3758" s="12" t="str">
        <f t="shared" si="1984"/>
        <v>-0.00218411214766152-0.00449772055552405i</v>
      </c>
      <c r="AA3758" s="12" t="str">
        <f t="shared" si="1985"/>
        <v>0.00378326598540723-6.96647248260732i</v>
      </c>
      <c r="AB3758" s="12" t="str">
        <f t="shared" si="1986"/>
        <v>0.36910073059571-0.229051673549398i</v>
      </c>
      <c r="AC3758" s="12" t="str">
        <f t="shared" si="1987"/>
        <v>0.963270291706343-0.0641647824384247i</v>
      </c>
      <c r="AD3758" s="12" t="str">
        <f t="shared" si="1988"/>
        <v>0.397251210488703-0.211324005118437i</v>
      </c>
      <c r="AE3758" s="12" t="str">
        <f t="shared" si="1989"/>
        <v>-0.00181811751619848-0.00132516960845019i</v>
      </c>
      <c r="AF3758" s="12" t="str">
        <f t="shared" si="1990"/>
        <v>-13.6731273869066-0.176522785618331i</v>
      </c>
      <c r="AG3758" s="12" t="str">
        <f t="shared" si="1991"/>
        <v>0.994676138546322-0.0100210256197303i</v>
      </c>
      <c r="AH3758" s="12" t="str">
        <f t="shared" si="1992"/>
        <v>0.024567967590674+0.018786364267366i</v>
      </c>
      <c r="AI3758" s="12">
        <f t="shared" si="1993"/>
        <v>-30.193093437841295</v>
      </c>
      <c r="AJ3758" s="12">
        <f t="shared" si="1994"/>
        <v>37.404024723913601</v>
      </c>
      <c r="AK3758" s="12"/>
      <c r="AL3758" s="12"/>
      <c r="AM3758" s="12"/>
      <c r="AN3758" s="12"/>
    </row>
    <row r="3759" spans="1:40" x14ac:dyDescent="0.35">
      <c r="A3759" s="12"/>
      <c r="B3759" s="12">
        <f t="shared" si="1995"/>
        <v>1829000</v>
      </c>
      <c r="C3759" s="29" t="str">
        <f t="shared" si="1962"/>
        <v>-2.07064443447291E-08+0.00121358242760752i</v>
      </c>
      <c r="D3759" s="28" t="str">
        <f t="shared" si="1963"/>
        <v>-5.39906119161326+0.00930413194499099i</v>
      </c>
      <c r="E3759" s="12" t="str">
        <f t="shared" si="1964"/>
        <v>4200</v>
      </c>
      <c r="F3759" s="12" t="str">
        <f t="shared" si="1965"/>
        <v>0.704225352112676</v>
      </c>
      <c r="G3759" s="12" t="str">
        <f t="shared" si="1961"/>
        <v>0.704225352112676</v>
      </c>
      <c r="H3759" s="12" t="str">
        <f t="shared" si="1966"/>
        <v>8.27407110512869+0.1857305229676i</v>
      </c>
      <c r="I3759" s="12" t="str">
        <f t="shared" si="1967"/>
        <v>7182.46620426967i</v>
      </c>
      <c r="J3759" s="12" t="str">
        <f t="shared" si="1968"/>
        <v>-44125.158378511+1553.40080676759i</v>
      </c>
      <c r="K3759" s="12" t="str">
        <f t="shared" si="1969"/>
        <v>0.00572330186886053-0.162573368258384i</v>
      </c>
      <c r="L3759" s="12" t="str">
        <f t="shared" si="1970"/>
        <v>0.000311905906270461-0.00742536546402674i</v>
      </c>
      <c r="M3759" s="12" t="str">
        <f t="shared" si="1971"/>
        <v>0.00603520777513099-0.169998733722411i</v>
      </c>
      <c r="N3759" s="12" t="str">
        <f t="shared" si="1972"/>
        <v>-22.9838918536629i</v>
      </c>
      <c r="O3759" s="12" t="str">
        <f t="shared" si="1973"/>
        <v>-0.546394346734292+0.837528040042127i</v>
      </c>
      <c r="P3759" s="12" t="str">
        <f t="shared" si="1974"/>
        <v>1.54639434673429-0.837528040042127i</v>
      </c>
      <c r="Q3759" s="12" t="str">
        <f t="shared" si="1975"/>
        <v>-1.54639434673429+23.821419893705i</v>
      </c>
      <c r="R3759" s="12" t="str">
        <f t="shared" si="1976"/>
        <v>-0.0392074904549103-0.0623709296832387i</v>
      </c>
      <c r="S3759" s="12" t="str">
        <f t="shared" si="1977"/>
        <v>2.35365895897491i</v>
      </c>
      <c r="T3759" s="12" t="str">
        <f t="shared" si="1978"/>
        <v>0.146799897428549-0.0922810611681229i</v>
      </c>
      <c r="U3759" s="12" t="str">
        <f t="shared" si="1979"/>
        <v>0.001-0.00087017464785071i</v>
      </c>
      <c r="V3759" s="12" t="str">
        <f t="shared" si="1980"/>
        <v>0.0015-0.000264490774422709i</v>
      </c>
      <c r="W3759" s="12" t="str">
        <f t="shared" si="1981"/>
        <v>0.00065748376124165-0.000329491462644639i</v>
      </c>
      <c r="X3759" s="12" t="str">
        <f t="shared" si="1982"/>
        <v>0.000645400112758827-0.000313720361637893i</v>
      </c>
      <c r="Y3759" s="12" t="str">
        <f t="shared" si="1983"/>
        <v>0.00029+1.72379188902472i</v>
      </c>
      <c r="Z3759" s="12" t="str">
        <f t="shared" si="1984"/>
        <v>-0.00218189002261139-0.00449488855393417i</v>
      </c>
      <c r="AA3759" s="12" t="str">
        <f t="shared" si="1985"/>
        <v>0.00377891360414879-6.96266229731956i</v>
      </c>
      <c r="AB3759" s="12" t="str">
        <f t="shared" si="1986"/>
        <v>0.366439961861334-0.230350764048927i</v>
      </c>
      <c r="AC3759" s="12" t="str">
        <f t="shared" si="1987"/>
        <v>0.963052203106637-0.0636845442239108i</v>
      </c>
      <c r="AD3759" s="12" t="str">
        <f t="shared" si="1988"/>
        <v>0.394590043862734-0.213094862654618i</v>
      </c>
      <c r="AE3759" s="12" t="str">
        <f t="shared" si="1989"/>
        <v>-0.00181878973877431-0.00130868871695913i</v>
      </c>
      <c r="AF3759" s="12" t="str">
        <f t="shared" si="1990"/>
        <v>-13.673132296742-0.176426391022609i</v>
      </c>
      <c r="AG3759" s="12" t="str">
        <f t="shared" si="1991"/>
        <v>0.994634376471732-0.0099484930079218i</v>
      </c>
      <c r="AH3759" s="12" t="str">
        <f t="shared" si="1992"/>
        <v>0.0245849457704178+0.0185589198097642i</v>
      </c>
      <c r="AI3759" s="12">
        <f t="shared" si="1993"/>
        <v>-30.228010360994148</v>
      </c>
      <c r="AJ3759" s="12">
        <f t="shared" si="1994"/>
        <v>37.048775337272559</v>
      </c>
      <c r="AK3759" s="12"/>
      <c r="AL3759" s="12"/>
      <c r="AM3759" s="12"/>
      <c r="AN3759" s="12"/>
    </row>
    <row r="3760" spans="1:40" x14ac:dyDescent="0.35">
      <c r="A3760" s="12"/>
      <c r="B3760" s="12">
        <f t="shared" si="1995"/>
        <v>1830000</v>
      </c>
      <c r="C3760" s="29" t="str">
        <f t="shared" si="1962"/>
        <v>-2.06838205339748E-08+0.0012129192678114i</v>
      </c>
      <c r="D3760" s="28" t="str">
        <f t="shared" si="1963"/>
        <v>-5.39906119143981+0.0092990477198874i</v>
      </c>
      <c r="E3760" s="12" t="str">
        <f t="shared" si="1964"/>
        <v>4200</v>
      </c>
      <c r="F3760" s="12" t="str">
        <f t="shared" si="1965"/>
        <v>0.704225352112676</v>
      </c>
      <c r="G3760" s="12" t="str">
        <f t="shared" si="1961"/>
        <v>0.704225352112676</v>
      </c>
      <c r="H3760" s="12" t="str">
        <f t="shared" si="1966"/>
        <v>8.27407600709699+0.18562914930181i</v>
      </c>
      <c r="I3760" s="12" t="str">
        <f t="shared" si="1967"/>
        <v>7186.39319508665i</v>
      </c>
      <c r="J3760" s="12" t="str">
        <f t="shared" si="1968"/>
        <v>-44173.4232459771+1554.25012377512i</v>
      </c>
      <c r="K3760" s="12" t="str">
        <f t="shared" si="1969"/>
        <v>0.0057170560523307-0.162484746089117i</v>
      </c>
      <c r="L3760" s="12" t="str">
        <f t="shared" si="1970"/>
        <v>0.000311565718227372-0.00742132216921773i</v>
      </c>
      <c r="M3760" s="12" t="str">
        <f t="shared" si="1971"/>
        <v>0.00602862177055807-0.169906068258335i</v>
      </c>
      <c r="N3760" s="12" t="str">
        <f t="shared" si="1972"/>
        <v>-22.9964582242773i</v>
      </c>
      <c r="O3760" s="12" t="str">
        <f t="shared" si="1973"/>
        <v>-0.535826794978984+0.844327925502023i</v>
      </c>
      <c r="P3760" s="12" t="str">
        <f t="shared" si="1974"/>
        <v>1.53582679497898-0.844327925502023i</v>
      </c>
      <c r="Q3760" s="12" t="str">
        <f t="shared" si="1975"/>
        <v>-1.53582679497898+23.8407861497793i</v>
      </c>
      <c r="R3760" s="12" t="str">
        <f t="shared" si="1976"/>
        <v>-0.0394017111727866-0.06188187679396i</v>
      </c>
      <c r="S3760" s="12" t="str">
        <f t="shared" si="1977"/>
        <v>2.35494581461131i</v>
      </c>
      <c r="T3760" s="12" t="str">
        <f t="shared" si="1978"/>
        <v>0.145728466756229-0.0927888948148775i</v>
      </c>
      <c r="U3760" s="12" t="str">
        <f t="shared" si="1979"/>
        <v>0.001-0.000869699142578666i</v>
      </c>
      <c r="V3760" s="12" t="str">
        <f t="shared" si="1980"/>
        <v>0.0015-0.000264346243944883i</v>
      </c>
      <c r="W3760" s="12" t="str">
        <f t="shared" si="1981"/>
        <v>0.0006574316728272-0.000329335040915494i</v>
      </c>
      <c r="X3760" s="12" t="str">
        <f t="shared" si="1982"/>
        <v>0.000645346927718472-0.000313572670573365i</v>
      </c>
      <c r="Y3760" s="12" t="str">
        <f t="shared" si="1983"/>
        <v>0.00029+1.7247343668208i</v>
      </c>
      <c r="Z3760" s="12" t="str">
        <f t="shared" si="1984"/>
        <v>-0.0021796712409161-0.00449206012111302i</v>
      </c>
      <c r="AA3760" s="12" t="str">
        <f t="shared" si="1985"/>
        <v>0.00377456874925258-6.95885627810592i</v>
      </c>
      <c r="AB3760" s="12" t="str">
        <f t="shared" si="1986"/>
        <v>0.363765470791658-0.231618411679534i</v>
      </c>
      <c r="AC3760" s="12" t="str">
        <f t="shared" si="1987"/>
        <v>0.962839630771882-0.0632023007094661i</v>
      </c>
      <c r="AD3760" s="12" t="str">
        <f t="shared" si="1988"/>
        <v>0.391906763170086-0.214832248250687i</v>
      </c>
      <c r="AE3760" s="12" t="str">
        <f t="shared" si="1989"/>
        <v>-0.00181926727589832-0.00129220506889746i</v>
      </c>
      <c r="AF3760" s="12" t="str">
        <f t="shared" si="1990"/>
        <v>-13.6731371985368-0.176330101581923i</v>
      </c>
      <c r="AG3760" s="12" t="str">
        <f t="shared" si="1991"/>
        <v>0.994593502993142-0.00987548213304022i</v>
      </c>
      <c r="AH3760" s="12" t="str">
        <f t="shared" si="1992"/>
        <v>0.0245992012384753+0.0183313260107701i</v>
      </c>
      <c r="AI3760" s="12">
        <f t="shared" si="1993"/>
        <v>-30.26337362677571</v>
      </c>
      <c r="AJ3760" s="12">
        <f t="shared" si="1994"/>
        <v>36.693480967821898</v>
      </c>
      <c r="AK3760" s="12"/>
      <c r="AL3760" s="12"/>
      <c r="AM3760" s="12"/>
      <c r="AN3760" s="12"/>
    </row>
    <row r="3761" spans="1:40" x14ac:dyDescent="0.35">
      <c r="A3761" s="12"/>
      <c r="B3761" s="12">
        <f t="shared" si="1995"/>
        <v>1831000</v>
      </c>
      <c r="C3761" s="29" t="str">
        <f t="shared" si="1962"/>
        <v>-2.06612337810559E-08+0.00121225683238425i</v>
      </c>
      <c r="D3761" s="28" t="str">
        <f t="shared" si="1963"/>
        <v>-5.39906119126664+0.00929396904827925i</v>
      </c>
      <c r="E3761" s="12" t="str">
        <f t="shared" si="1964"/>
        <v>4200</v>
      </c>
      <c r="F3761" s="12" t="str">
        <f t="shared" si="1965"/>
        <v>0.704225352112676</v>
      </c>
      <c r="G3761" s="12" t="str">
        <f t="shared" si="1961"/>
        <v>0.704225352112676</v>
      </c>
      <c r="H3761" s="12" t="str">
        <f t="shared" si="1966"/>
        <v>8.27408090104208+0.185527886172681i</v>
      </c>
      <c r="I3761" s="12" t="str">
        <f t="shared" si="1967"/>
        <v>7190.32018590364i</v>
      </c>
      <c r="J3761" s="12" t="str">
        <f t="shared" si="1968"/>
        <v>-44221.7144948957+1555.09944078265i</v>
      </c>
      <c r="K3761" s="12" t="str">
        <f t="shared" si="1969"/>
        <v>0.00571082045022121-0.162396220369158i</v>
      </c>
      <c r="L3761" s="12" t="str">
        <f t="shared" si="1970"/>
        <v>0.000311226086106661-0.00741728326757049i</v>
      </c>
      <c r="M3761" s="12" t="str">
        <f t="shared" si="1971"/>
        <v>0.00602204653632787-0.169813503636728i</v>
      </c>
      <c r="N3761" s="12" t="str">
        <f t="shared" si="1972"/>
        <v>-23.0090245948916i</v>
      </c>
      <c r="O3761" s="12" t="str">
        <f t="shared" si="1973"/>
        <v>-0.525174629961335+0.850994481794667i</v>
      </c>
      <c r="P3761" s="12" t="str">
        <f t="shared" si="1974"/>
        <v>1.52517462996133-0.850994481794667i</v>
      </c>
      <c r="Q3761" s="12" t="str">
        <f t="shared" si="1975"/>
        <v>-1.52517462996133+23.8600190766863i</v>
      </c>
      <c r="R3761" s="12" t="str">
        <f t="shared" si="1976"/>
        <v>-0.039590354139988-0.0613910836168228i</v>
      </c>
      <c r="S3761" s="12" t="str">
        <f t="shared" si="1977"/>
        <v>2.3562326702477i</v>
      </c>
      <c r="T3761" s="12" t="str">
        <f t="shared" si="1978"/>
        <v>0.144651676879866-0.093284085851316i</v>
      </c>
      <c r="U3761" s="12" t="str">
        <f t="shared" si="1979"/>
        <v>0.001-0.000869224156700686i</v>
      </c>
      <c r="V3761" s="12" t="str">
        <f t="shared" si="1980"/>
        <v>0.0015-0.000264201871337594i</v>
      </c>
      <c r="W3761" s="12" t="str">
        <f t="shared" si="1981"/>
        <v>0.000657379650332128-0.000329178760159793i</v>
      </c>
      <c r="X3761" s="12" t="str">
        <f t="shared" si="1982"/>
        <v>0.000645293810149877-0.000313425110984151i</v>
      </c>
      <c r="Y3761" s="12" t="str">
        <f t="shared" si="1983"/>
        <v>0.00029+1.72567684461687i</v>
      </c>
      <c r="Z3761" s="12" t="str">
        <f t="shared" si="1984"/>
        <v>-0.00217745579591785-0.00448923525047522i</v>
      </c>
      <c r="AA3761" s="12" t="str">
        <f t="shared" si="1985"/>
        <v>0.00377023140342325-6.95505441813671i</v>
      </c>
      <c r="AB3761" s="12" t="str">
        <f t="shared" si="1986"/>
        <v>0.36107760214775-0.232854500993527i</v>
      </c>
      <c r="AC3761" s="12" t="str">
        <f t="shared" si="1987"/>
        <v>0.962632587472067-0.0627181133466344i</v>
      </c>
      <c r="AD3761" s="12" t="str">
        <f t="shared" si="1988"/>
        <v>0.389201788090865-0.216535884870384i</v>
      </c>
      <c r="AE3761" s="12" t="str">
        <f t="shared" si="1989"/>
        <v>-0.00181955021661302-0.00127572106911028i</v>
      </c>
      <c r="AF3761" s="12" t="str">
        <f t="shared" si="1990"/>
        <v>-13.6731420923087-0.176233917124402i</v>
      </c>
      <c r="AG3761" s="12" t="str">
        <f t="shared" si="1991"/>
        <v>0.994553523635344-0.00980200434244829i</v>
      </c>
      <c r="AH3761" s="12" t="str">
        <f t="shared" si="1992"/>
        <v>0.0246107333764503+0.0181036173496113i</v>
      </c>
      <c r="AI3761" s="12">
        <f t="shared" si="1993"/>
        <v>-30.299186367442992</v>
      </c>
      <c r="AJ3761" s="12">
        <f t="shared" si="1994"/>
        <v>36.338142214606023</v>
      </c>
      <c r="AK3761" s="12"/>
      <c r="AL3761" s="12"/>
      <c r="AM3761" s="12"/>
      <c r="AN3761" s="12"/>
    </row>
    <row r="3762" spans="1:40" x14ac:dyDescent="0.35">
      <c r="A3762" s="12"/>
      <c r="B3762" s="12">
        <f t="shared" si="1995"/>
        <v>1832000</v>
      </c>
      <c r="C3762" s="29" t="str">
        <f t="shared" si="1962"/>
        <v>-2.06386840050817E-08+0.00121159512013988i</v>
      </c>
      <c r="D3762" s="28" t="str">
        <f t="shared" si="1963"/>
        <v>-5.39906119109376+0.00928889592107242i</v>
      </c>
      <c r="E3762" s="12" t="str">
        <f t="shared" si="1964"/>
        <v>4200</v>
      </c>
      <c r="F3762" s="12" t="str">
        <f t="shared" si="1965"/>
        <v>0.704225352112676</v>
      </c>
      <c r="G3762" s="12" t="str">
        <f t="shared" si="1961"/>
        <v>0.704225352112676</v>
      </c>
      <c r="H3762" s="12" t="str">
        <f t="shared" si="1966"/>
        <v>8.27408578698149+0.185426733399628i</v>
      </c>
      <c r="I3762" s="12" t="str">
        <f t="shared" si="1967"/>
        <v>7194.24717672063i</v>
      </c>
      <c r="J3762" s="12" t="str">
        <f t="shared" si="1968"/>
        <v>-44270.0321252669+1555.94875779018i</v>
      </c>
      <c r="K3762" s="12" t="str">
        <f t="shared" si="1969"/>
        <v>0.00570459504028011-0.162307790941335i</v>
      </c>
      <c r="L3762" s="12" t="str">
        <f t="shared" si="1970"/>
        <v>0.000310887008698409-0.00741324875194174i</v>
      </c>
      <c r="M3762" s="12" t="str">
        <f t="shared" si="1971"/>
        <v>0.00601548204897852-0.169721039693277i</v>
      </c>
      <c r="N3762" s="12" t="str">
        <f t="shared" si="1972"/>
        <v>-23.021590965506i</v>
      </c>
      <c r="O3762" s="12" t="str">
        <f t="shared" si="1973"/>
        <v>-0.51443953378151+0.85752665619365i</v>
      </c>
      <c r="P3762" s="12" t="str">
        <f t="shared" si="1974"/>
        <v>1.51443953378151-0.85752665619365i</v>
      </c>
      <c r="Q3762" s="12" t="str">
        <f t="shared" si="1975"/>
        <v>-1.51443953378151+23.8791176216996i</v>
      </c>
      <c r="R3762" s="12" t="str">
        <f t="shared" si="1976"/>
        <v>-0.0397734093968764-0.0608986116336279i</v>
      </c>
      <c r="S3762" s="12" t="str">
        <f t="shared" si="1977"/>
        <v>2.35751952588411i</v>
      </c>
      <c r="T3762" s="12" t="str">
        <f t="shared" si="1978"/>
        <v>0.143569666025511-0.0937665892641187i</v>
      </c>
      <c r="U3762" s="12" t="str">
        <f t="shared" si="1979"/>
        <v>0.001-0.000868749689366241i</v>
      </c>
      <c r="V3762" s="12" t="str">
        <f t="shared" si="1980"/>
        <v>0.0015-0.000264057656342322i</v>
      </c>
      <c r="W3762" s="12" t="str">
        <f t="shared" si="1981"/>
        <v>0.000657327693654616-0.000329022620192826i</v>
      </c>
      <c r="X3762" s="12" t="str">
        <f t="shared" si="1982"/>
        <v>0.000645240759948128-0.000313277682700632i</v>
      </c>
      <c r="Y3762" s="12" t="str">
        <f t="shared" si="1983"/>
        <v>0.00029+1.72661932241295i</v>
      </c>
      <c r="Z3762" s="12" t="str">
        <f t="shared" si="1984"/>
        <v>-0.00217524368097542-0.00448641393545083i</v>
      </c>
      <c r="AA3762" s="12" t="str">
        <f t="shared" si="1985"/>
        <v>0.00376590154941452-6.95125671059703i</v>
      </c>
      <c r="AB3762" s="12" t="str">
        <f t="shared" si="1986"/>
        <v>0.35837670096765-0.234058919629251i</v>
      </c>
      <c r="AC3762" s="12" t="str">
        <f t="shared" si="1987"/>
        <v>0.962431085422481-0.0622320435195093i</v>
      </c>
      <c r="AD3762" s="12" t="str">
        <f t="shared" si="1988"/>
        <v>0.386475541800173-0.218205500709206i</v>
      </c>
      <c r="AE3762" s="12" t="str">
        <f t="shared" si="1989"/>
        <v>-0.00181963867932619-0.00125923911987143i</v>
      </c>
      <c r="AF3762" s="12" t="str">
        <f t="shared" si="1990"/>
        <v>-13.6731469780752-0.176137837478556i</v>
      </c>
      <c r="AG3762" s="12" t="str">
        <f t="shared" si="1991"/>
        <v>0.994514443779446-0.0097280710467489i</v>
      </c>
      <c r="AH3762" s="12" t="str">
        <f t="shared" si="1992"/>
        <v>0.024619542008029+0.0178758283034531i</v>
      </c>
      <c r="AI3762" s="12">
        <f t="shared" si="1993"/>
        <v>-30.335451781280295</v>
      </c>
      <c r="AJ3762" s="12">
        <f t="shared" si="1994"/>
        <v>35.982759682846684</v>
      </c>
      <c r="AK3762" s="12"/>
      <c r="AL3762" s="12"/>
      <c r="AM3762" s="12"/>
      <c r="AN3762" s="12"/>
    </row>
    <row r="3763" spans="1:40" x14ac:dyDescent="0.35">
      <c r="A3763" s="12"/>
      <c r="B3763" s="12">
        <f t="shared" si="1995"/>
        <v>1833000</v>
      </c>
      <c r="C3763" s="29" t="str">
        <f t="shared" si="1962"/>
        <v>-2.06161711253835E-08+0.00121093412989469i</v>
      </c>
      <c r="D3763" s="28" t="str">
        <f t="shared" si="1963"/>
        <v>-5.39906119092116+0.00928382832919263i</v>
      </c>
      <c r="E3763" s="12" t="str">
        <f t="shared" si="1964"/>
        <v>4200</v>
      </c>
      <c r="F3763" s="12" t="str">
        <f t="shared" si="1965"/>
        <v>0.704225352112676</v>
      </c>
      <c r="G3763" s="12" t="str">
        <f t="shared" si="1961"/>
        <v>0.704225352112676</v>
      </c>
      <c r="H3763" s="12" t="str">
        <f t="shared" si="1966"/>
        <v>8.27409066493265+0.185325690802454i</v>
      </c>
      <c r="I3763" s="12" t="str">
        <f t="shared" si="1967"/>
        <v>7198.17416753761i</v>
      </c>
      <c r="J3763" s="12" t="str">
        <f t="shared" si="1968"/>
        <v>-44318.3761370906+1556.7980747977i</v>
      </c>
      <c r="K3763" s="12" t="str">
        <f t="shared" si="1969"/>
        <v>0.00569837980031596-0.162219457648815i</v>
      </c>
      <c r="L3763" s="12" t="str">
        <f t="shared" si="1970"/>
        <v>0.000310548484795982-0.00740921861520358i</v>
      </c>
      <c r="M3763" s="12" t="str">
        <f t="shared" si="1971"/>
        <v>0.00600892828511194-0.169628676264019i</v>
      </c>
      <c r="N3763" s="12" t="str">
        <f t="shared" si="1972"/>
        <v>-23.0341573361204i</v>
      </c>
      <c r="O3763" s="12" t="str">
        <f t="shared" si="1973"/>
        <v>-0.503623201635729+0.863923417192854i</v>
      </c>
      <c r="P3763" s="12" t="str">
        <f t="shared" si="1974"/>
        <v>1.50362320163573-0.863923417192854i</v>
      </c>
      <c r="Q3763" s="12" t="str">
        <f t="shared" si="1975"/>
        <v>-1.50362320163573+23.8980807533133i</v>
      </c>
      <c r="R3763" s="12" t="str">
        <f t="shared" si="1976"/>
        <v>-0.0399508675264867-0.0604045222375144i</v>
      </c>
      <c r="S3763" s="12" t="str">
        <f t="shared" si="1977"/>
        <v>2.3588063815205i</v>
      </c>
      <c r="T3763" s="12" t="str">
        <f t="shared" si="1978"/>
        <v>0.142482572526546-0.094236361268757i</v>
      </c>
      <c r="U3763" s="12" t="str">
        <f t="shared" si="1979"/>
        <v>0.001-0.000868275739726651i</v>
      </c>
      <c r="V3763" s="12" t="str">
        <f t="shared" si="1980"/>
        <v>0.0015-0.00026391359870111i</v>
      </c>
      <c r="W3763" s="12" t="str">
        <f t="shared" si="1981"/>
        <v>0.000657275802693033-0.000328866620830196i</v>
      </c>
      <c r="X3763" s="12" t="str">
        <f t="shared" si="1982"/>
        <v>0.000645187777008525-0.000313130385553473i</v>
      </c>
      <c r="Y3763" s="12" t="str">
        <f t="shared" si="1983"/>
        <v>0.00029+1.72756180020903i</v>
      </c>
      <c r="Z3763" s="12" t="str">
        <f t="shared" si="1984"/>
        <v>-0.00217303488946412-0.00448359616948577i</v>
      </c>
      <c r="AA3763" s="12" t="str">
        <f t="shared" si="1985"/>
        <v>0.00376157917002951-6.94746314868693i</v>
      </c>
      <c r="AB3763" s="12" t="str">
        <f t="shared" si="1986"/>
        <v>0.355663112557315-0.235231558292347i</v>
      </c>
      <c r="AC3763" s="12" t="str">
        <f t="shared" si="1987"/>
        <v>0.962235136288363-0.061744152543212i</v>
      </c>
      <c r="AD3763" s="12" t="str">
        <f t="shared" si="1988"/>
        <v>0.383728450903734-0.219840829239042i</v>
      </c>
      <c r="AE3763" s="12" t="str">
        <f t="shared" si="1989"/>
        <v>-0.00181953281176658-0.00124276162052953i</v>
      </c>
      <c r="AF3763" s="12" t="str">
        <f t="shared" si="1990"/>
        <v>-13.6731518558538-0.176041862473261i</v>
      </c>
      <c r="AG3763" s="12" t="str">
        <f t="shared" si="1991"/>
        <v>0.994476268662143-0.00965369371799425i</v>
      </c>
      <c r="AH3763" s="12" t="str">
        <f t="shared" si="1992"/>
        <v>0.0246256273990268+0.0176479933415364i</v>
      </c>
      <c r="AI3763" s="12">
        <f t="shared" si="1993"/>
        <v>-30.372173134024084</v>
      </c>
      <c r="AJ3763" s="12">
        <f t="shared" si="1994"/>
        <v>35.627333983856545</v>
      </c>
      <c r="AK3763" s="12"/>
      <c r="AL3763" s="12"/>
      <c r="AM3763" s="12"/>
      <c r="AN3763" s="12"/>
    </row>
    <row r="3764" spans="1:40" x14ac:dyDescent="0.35">
      <c r="A3764" s="12"/>
      <c r="B3764" s="12">
        <f t="shared" si="1995"/>
        <v>1834000</v>
      </c>
      <c r="C3764" s="29" t="str">
        <f t="shared" si="1962"/>
        <v>-2.0593695061511E-08+0.00121027386046765i</v>
      </c>
      <c r="D3764" s="28" t="str">
        <f t="shared" si="1963"/>
        <v>-5.39906119074885+0.00927876626358532i</v>
      </c>
      <c r="E3764" s="12" t="str">
        <f t="shared" si="1964"/>
        <v>4200</v>
      </c>
      <c r="F3764" s="12" t="str">
        <f t="shared" si="1965"/>
        <v>0.704225352112676</v>
      </c>
      <c r="G3764" s="12" t="str">
        <f t="shared" si="1961"/>
        <v>0.704225352112676</v>
      </c>
      <c r="H3764" s="12" t="str">
        <f t="shared" si="1966"/>
        <v>8.27409553491298+0.185224758201358i</v>
      </c>
      <c r="I3764" s="12" t="str">
        <f t="shared" si="1967"/>
        <v>7202.1011583546i</v>
      </c>
      <c r="J3764" s="12" t="str">
        <f t="shared" si="1968"/>
        <v>-44366.7465303669+1557.64739180523i</v>
      </c>
      <c r="K3764" s="12" t="str">
        <f t="shared" si="1969"/>
        <v>0.00569217470819777-0.162131220335105i</v>
      </c>
      <c r="L3764" s="12" t="str">
        <f t="shared" si="1970"/>
        <v>0.00031021051319603-0.00740519285024364i</v>
      </c>
      <c r="M3764" s="12" t="str">
        <f t="shared" si="1971"/>
        <v>0.0060023852213938-0.169536413185349i</v>
      </c>
      <c r="N3764" s="12" t="str">
        <f t="shared" si="1972"/>
        <v>-23.0467237067347i</v>
      </c>
      <c r="O3764" s="12" t="str">
        <f t="shared" si="1973"/>
        <v>-0.492727341548312+0.870183754669514i</v>
      </c>
      <c r="P3764" s="12" t="str">
        <f t="shared" si="1974"/>
        <v>1.49272734154831-0.870183754669514i</v>
      </c>
      <c r="Q3764" s="12" t="str">
        <f t="shared" si="1975"/>
        <v>-1.49272734154831+23.9169074614042i</v>
      </c>
      <c r="R3764" s="12" t="str">
        <f t="shared" si="1976"/>
        <v>-0.0401227196499793-0.0599088767317321i</v>
      </c>
      <c r="S3764" s="12" t="str">
        <f t="shared" si="1977"/>
        <v>2.36009323715689i</v>
      </c>
      <c r="T3764" s="12" t="str">
        <f t="shared" si="1978"/>
        <v>0.141390534820227-0.094693359302258i</v>
      </c>
      <c r="U3764" s="12" t="str">
        <f t="shared" si="1979"/>
        <v>0.001-0.000867802306935086i</v>
      </c>
      <c r="V3764" s="12" t="str">
        <f t="shared" si="1980"/>
        <v>0.0015-0.000263769698156562i</v>
      </c>
      <c r="W3764" s="12" t="str">
        <f t="shared" si="1981"/>
        <v>0.000657223977345909-0.000328710761887828i</v>
      </c>
      <c r="X3764" s="12" t="str">
        <f t="shared" si="1982"/>
        <v>0.000645134861226516-0.000312983219373628i</v>
      </c>
      <c r="Y3764" s="12" t="str">
        <f t="shared" si="1983"/>
        <v>0.00029+1.7285042780051i</v>
      </c>
      <c r="Z3764" s="12" t="str">
        <f t="shared" si="1984"/>
        <v>-0.00217082941477574-0.00448078194604135i</v>
      </c>
      <c r="AA3764" s="12" t="str">
        <f t="shared" si="1985"/>
        <v>0.00375726424812029-6.94367372562135i</v>
      </c>
      <c r="AB3764" s="12" t="str">
        <f t="shared" si="1986"/>
        <v>0.352937182481993-0.236372310737683i</v>
      </c>
      <c r="AC3764" s="12" t="str">
        <f t="shared" si="1987"/>
        <v>0.962044751189411-0.0612545016624587i</v>
      </c>
      <c r="AD3764" s="12" t="str">
        <f t="shared" si="1988"/>
        <v>0.380960945372811-0.221441609252197i</v>
      </c>
      <c r="AE3764" s="12" t="str">
        <f t="shared" si="1989"/>
        <v>-0.00181923279093566-0.00122629096715339i</v>
      </c>
      <c r="AF3764" s="12" t="str">
        <f t="shared" si="1990"/>
        <v>-13.6731567256618-0.175945991937773i</v>
      </c>
      <c r="AG3764" s="12" t="str">
        <f t="shared" si="1991"/>
        <v>0.994439003374999-0.00957888388788266i</v>
      </c>
      <c r="AH3764" s="12" t="str">
        <f t="shared" si="1992"/>
        <v>0.0246289902573549+0.0174201469192948i</v>
      </c>
      <c r="AI3764" s="12">
        <f t="shared" si="1993"/>
        <v>-30.4093537603353</v>
      </c>
      <c r="AJ3764" s="12">
        <f t="shared" si="1994"/>
        <v>35.271865734925882</v>
      </c>
      <c r="AK3764" s="12"/>
      <c r="AL3764" s="12"/>
      <c r="AM3764" s="12"/>
      <c r="AN3764" s="12"/>
    </row>
    <row r="3765" spans="1:40" x14ac:dyDescent="0.35">
      <c r="A3765" s="12"/>
      <c r="B3765" s="12">
        <f t="shared" si="1995"/>
        <v>1835000</v>
      </c>
      <c r="C3765" s="29" t="str">
        <f t="shared" si="1962"/>
        <v>-2.05712557332337E-08+0.00120961431068031i</v>
      </c>
      <c r="D3765" s="28" t="str">
        <f t="shared" si="1963"/>
        <v>-5.39906119057681+0.00927370971521571i</v>
      </c>
      <c r="E3765" s="12" t="str">
        <f t="shared" si="1964"/>
        <v>4200</v>
      </c>
      <c r="F3765" s="12" t="str">
        <f t="shared" si="1965"/>
        <v>0.704225352112676</v>
      </c>
      <c r="G3765" s="12" t="str">
        <f t="shared" si="1961"/>
        <v>0.704225352112676</v>
      </c>
      <c r="H3765" s="12" t="str">
        <f t="shared" si="1966"/>
        <v>8.2741003969398+0.185123935416927i</v>
      </c>
      <c r="I3765" s="12" t="str">
        <f t="shared" si="1967"/>
        <v>7206.02814917159i</v>
      </c>
      <c r="J3765" s="12" t="str">
        <f t="shared" si="1968"/>
        <v>-44415.1433050958+1558.49670881276i</v>
      </c>
      <c r="K3765" s="12" t="str">
        <f t="shared" si="1969"/>
        <v>0.00568597974185457-0.162043078844053i</v>
      </c>
      <c r="L3765" s="12" t="str">
        <f t="shared" si="1970"/>
        <v>0.000309873092698462-0.0074011714499648i</v>
      </c>
      <c r="M3765" s="12" t="str">
        <f t="shared" si="1971"/>
        <v>0.00599585283455303-0.169444250294018i</v>
      </c>
      <c r="N3765" s="12" t="str">
        <f t="shared" si="1972"/>
        <v>-23.0592900773491i</v>
      </c>
      <c r="O3765" s="12" t="str">
        <f t="shared" si="1973"/>
        <v>-0.4817536741017+0.876306680043872i</v>
      </c>
      <c r="P3765" s="12" t="str">
        <f t="shared" si="1974"/>
        <v>1.4817536741017-0.876306680043872i</v>
      </c>
      <c r="Q3765" s="12" t="str">
        <f t="shared" si="1975"/>
        <v>-1.4817536741017+23.935596757393i</v>
      </c>
      <c r="R3765" s="12" t="str">
        <f t="shared" si="1976"/>
        <v>-0.0402889574221933-0.0594117363285044i</v>
      </c>
      <c r="S3765" s="12" t="str">
        <f t="shared" si="1977"/>
        <v>2.36138009279331i</v>
      </c>
      <c r="T3765" s="12" t="str">
        <f t="shared" si="1978"/>
        <v>0.140293691444415-0.0951375420161645i</v>
      </c>
      <c r="U3765" s="12" t="str">
        <f t="shared" si="1979"/>
        <v>0.001-0.000867329390146572i</v>
      </c>
      <c r="V3765" s="12" t="str">
        <f t="shared" si="1980"/>
        <v>0.0015-0.000263625954451845i</v>
      </c>
      <c r="W3765" s="12" t="str">
        <f t="shared" si="1981"/>
        <v>0.000657172217511959-0.000328555043181982i</v>
      </c>
      <c r="X3765" s="12" t="str">
        <f t="shared" si="1982"/>
        <v>0.000645082012497756-0.000312836183992359i</v>
      </c>
      <c r="Y3765" s="12" t="str">
        <f t="shared" si="1983"/>
        <v>0.00029+1.72944675580118i</v>
      </c>
      <c r="Z3765" s="12" t="str">
        <f t="shared" si="1984"/>
        <v>-0.00216862725031852-0.00447797125859452i</v>
      </c>
      <c r="AA3765" s="12" t="str">
        <f t="shared" si="1985"/>
        <v>0.0037529567665877-6.93988843462992i</v>
      </c>
      <c r="AB3765" s="12" t="str">
        <f t="shared" si="1986"/>
        <v>0.350199256558059-0.23748107375179i</v>
      </c>
      <c r="AC3765" s="12" t="str">
        <f t="shared" si="1987"/>
        <v>0.961859940704201-0.0607631520502101i</v>
      </c>
      <c r="AD3765" s="12" t="str">
        <f t="shared" si="1988"/>
        <v>0.378173458478431-0.223007584904585i</v>
      </c>
      <c r="AE3765" s="12" t="str">
        <f t="shared" si="1989"/>
        <v>-0.00181873882305483-0.0012098295521779i</v>
      </c>
      <c r="AF3765" s="12" t="str">
        <f t="shared" si="1990"/>
        <v>-13.6731615875166-0.175850225701711i</v>
      </c>
      <c r="AG3765" s="12" t="str">
        <f t="shared" si="1991"/>
        <v>0.99440265286376-0.00950365314594369i</v>
      </c>
      <c r="AH3765" s="12" t="str">
        <f t="shared" si="1992"/>
        <v>0.024629631732899+0.0171923234724636i</v>
      </c>
      <c r="AI3765" s="12">
        <f t="shared" si="1993"/>
        <v>-30.446997065320417</v>
      </c>
      <c r="AJ3765" s="12">
        <f t="shared" si="1994"/>
        <v>34.91635555920702</v>
      </c>
      <c r="AK3765" s="12"/>
      <c r="AL3765" s="12"/>
      <c r="AM3765" s="12"/>
      <c r="AN3765" s="12"/>
    </row>
    <row r="3766" spans="1:40" x14ac:dyDescent="0.35">
      <c r="A3766" s="12"/>
      <c r="B3766" s="12">
        <f t="shared" si="1995"/>
        <v>1836000</v>
      </c>
      <c r="C3766" s="29" t="str">
        <f t="shared" si="1962"/>
        <v>-2.05488530605391E-08+0.00120895547935679i</v>
      </c>
      <c r="D3766" s="28" t="str">
        <f t="shared" si="1963"/>
        <v>-5.39906119040506+0.00926865867506873i</v>
      </c>
      <c r="E3766" s="12" t="str">
        <f t="shared" si="1964"/>
        <v>4200</v>
      </c>
      <c r="F3766" s="12" t="str">
        <f t="shared" si="1965"/>
        <v>0.704225352112676</v>
      </c>
      <c r="G3766" s="12" t="str">
        <f t="shared" si="1961"/>
        <v>0.704225352112676</v>
      </c>
      <c r="H3766" s="12" t="str">
        <f t="shared" si="1966"/>
        <v>8.27410525103043+0.185023222270139i</v>
      </c>
      <c r="I3766" s="12" t="str">
        <f t="shared" si="1967"/>
        <v>7209.95513998857i</v>
      </c>
      <c r="J3766" s="12" t="str">
        <f t="shared" si="1968"/>
        <v>-44463.5664612772+1559.34602582029i</v>
      </c>
      <c r="K3766" s="12" t="str">
        <f t="shared" si="1969"/>
        <v>0.00567979487927543-0.161955033019842i</v>
      </c>
      <c r="L3766" s="12" t="str">
        <f t="shared" si="1970"/>
        <v>0.000309536222106447-0.00739715440728532i</v>
      </c>
      <c r="M3766" s="12" t="str">
        <f t="shared" si="1971"/>
        <v>0.00598933110138188-0.169352187427127i</v>
      </c>
      <c r="N3766" s="12" t="str">
        <f t="shared" si="1972"/>
        <v>-23.0718564479634i</v>
      </c>
      <c r="O3766" s="12" t="str">
        <f t="shared" si="1973"/>
        <v>-0.470703932165371+0.882291226434933i</v>
      </c>
      <c r="P3766" s="12" t="str">
        <f t="shared" si="1974"/>
        <v>1.47070393216537-0.882291226434933i</v>
      </c>
      <c r="Q3766" s="12" t="str">
        <f t="shared" si="1975"/>
        <v>-1.47070393216537+23.9541476743983i</v>
      </c>
      <c r="R3766" s="12" t="str">
        <f t="shared" si="1976"/>
        <v>-0.0404495730273015-0.058913162148031i</v>
      </c>
      <c r="S3766" s="12" t="str">
        <f t="shared" si="1977"/>
        <v>2.3626669484297i</v>
      </c>
      <c r="T3766" s="12" t="str">
        <f t="shared" si="1978"/>
        <v>0.139192181034633-0.0955688692696987i</v>
      </c>
      <c r="U3766" s="12" t="str">
        <f t="shared" si="1979"/>
        <v>0.001-0.00086685698851795i</v>
      </c>
      <c r="V3766" s="12" t="str">
        <f t="shared" si="1980"/>
        <v>0.0015-0.000263482367330683i</v>
      </c>
      <c r="W3766" s="12" t="str">
        <f t="shared" si="1981"/>
        <v>0.000657120523090059-0.000328399464529231i</v>
      </c>
      <c r="X3766" s="12" t="str">
        <f t="shared" si="1982"/>
        <v>0.000645029230718068-0.000312689279241206i</v>
      </c>
      <c r="Y3766" s="12" t="str">
        <f t="shared" si="1983"/>
        <v>0.00029+1.73038923359726i</v>
      </c>
      <c r="Z3766" s="12" t="str">
        <f t="shared" si="1984"/>
        <v>-0.00216642838951705-0.00447516410063766i</v>
      </c>
      <c r="AA3766" s="12" t="str">
        <f t="shared" si="1985"/>
        <v>0.00374865670838134-6.9361072689571i</v>
      </c>
      <c r="AB3766" s="12" t="str">
        <f t="shared" si="1986"/>
        <v>0.347449680845673-0.238557747135787i</v>
      </c>
      <c r="AC3766" s="12" t="str">
        <f t="shared" si="1987"/>
        <v>0.961680714874521-0.0602701648064678i</v>
      </c>
      <c r="AD3766" s="12" t="str">
        <f t="shared" si="1988"/>
        <v>0.375366426725327-0.224538505758027i</v>
      </c>
      <c r="AE3766" s="12" t="str">
        <f t="shared" si="1989"/>
        <v>-0.00181805114350847-0.00119337976405189i</v>
      </c>
      <c r="AF3766" s="12" t="str">
        <f t="shared" si="1990"/>
        <v>-13.6731664414355-0.17575456359507i</v>
      </c>
      <c r="AG3766" s="12" t="str">
        <f t="shared" si="1991"/>
        <v>0.994367221927687-0.00942801313772257i</v>
      </c>
      <c r="AH3766" s="12" t="str">
        <f t="shared" si="1992"/>
        <v>0.0246275534173146+0.0169645574112041i</v>
      </c>
      <c r="AI3766" s="12">
        <f t="shared" si="1993"/>
        <v>-30.485106526098285</v>
      </c>
      <c r="AJ3766" s="12">
        <f t="shared" si="1994"/>
        <v>34.560804085625669</v>
      </c>
      <c r="AK3766" s="12"/>
      <c r="AL3766" s="12"/>
      <c r="AM3766" s="12"/>
      <c r="AN3766" s="12"/>
    </row>
    <row r="3767" spans="1:40" x14ac:dyDescent="0.35">
      <c r="A3767" s="12"/>
      <c r="B3767" s="12">
        <f t="shared" si="1995"/>
        <v>1837000</v>
      </c>
      <c r="C3767" s="29" t="str">
        <f t="shared" si="1962"/>
        <v>-2.05264869636333E-08+0.00120829736532377i</v>
      </c>
      <c r="D3767" s="28" t="str">
        <f t="shared" si="1963"/>
        <v>-5.39906119023358+0.00926361313414891i</v>
      </c>
      <c r="E3767" s="12" t="str">
        <f t="shared" si="1964"/>
        <v>4200</v>
      </c>
      <c r="F3767" s="12" t="str">
        <f t="shared" si="1965"/>
        <v>0.704225352112676</v>
      </c>
      <c r="G3767" s="12" t="str">
        <f t="shared" si="1961"/>
        <v>0.704225352112676</v>
      </c>
      <c r="H3767" s="12" t="str">
        <f t="shared" si="1966"/>
        <v>8.27411009720214+0.18492261858236i</v>
      </c>
      <c r="I3767" s="12" t="str">
        <f t="shared" si="1967"/>
        <v>7213.88213080556i</v>
      </c>
      <c r="J3767" s="12" t="str">
        <f t="shared" si="1968"/>
        <v>-44512.0159989112+1560.19534282781i</v>
      </c>
      <c r="K3767" s="12" t="str">
        <f t="shared" si="1969"/>
        <v>0.00567362009850906-0.161867082706996i</v>
      </c>
      <c r="L3767" s="12" t="str">
        <f t="shared" si="1970"/>
        <v>0.000309199900226395-0.0073931417151387i</v>
      </c>
      <c r="M3767" s="12" t="str">
        <f t="shared" si="1971"/>
        <v>0.00598281999873545-0.169260224422135i</v>
      </c>
      <c r="N3767" s="12" t="str">
        <f t="shared" si="1972"/>
        <v>-23.0844228185778i</v>
      </c>
      <c r="O3767" s="12" t="str">
        <f t="shared" si="1973"/>
        <v>-0.459579860621489+0.888136448813544i</v>
      </c>
      <c r="P3767" s="12" t="str">
        <f t="shared" si="1974"/>
        <v>1.45957986062149-0.888136448813544i</v>
      </c>
      <c r="Q3767" s="12" t="str">
        <f t="shared" si="1975"/>
        <v>-1.45957986062149+23.9725592673913i</v>
      </c>
      <c r="R3767" s="12" t="str">
        <f t="shared" si="1976"/>
        <v>-0.0406045591745911-0.0584132152175184i</v>
      </c>
      <c r="S3767" s="12" t="str">
        <f t="shared" si="1977"/>
        <v>2.36395380406611i</v>
      </c>
      <c r="T3767" s="12" t="str">
        <f t="shared" si="1978"/>
        <v>0.138086142321185-0.0959873021232021i</v>
      </c>
      <c r="U3767" s="12" t="str">
        <f t="shared" si="1979"/>
        <v>0.001-0.000866385101207922i</v>
      </c>
      <c r="V3767" s="12" t="str">
        <f t="shared" si="1980"/>
        <v>0.0015-0.000263338936537362i</v>
      </c>
      <c r="W3767" s="12" t="str">
        <f t="shared" si="1981"/>
        <v>0.000657068893979263-0.000328244025746469i</v>
      </c>
      <c r="X3767" s="12" t="str">
        <f t="shared" si="1982"/>
        <v>0.000644976515783457-0.000312542504952002i</v>
      </c>
      <c r="Y3767" s="12" t="str">
        <f t="shared" si="1983"/>
        <v>0.00029+1.73133171139333i</v>
      </c>
      <c r="Z3767" s="12" t="str">
        <f t="shared" si="1984"/>
        <v>-0.00216423282581226-0.00447236046567865i</v>
      </c>
      <c r="AA3767" s="12" t="str">
        <f t="shared" si="1985"/>
        <v>0.00374436405649933-6.93233022186211i</v>
      </c>
      <c r="AB3767" s="12" t="str">
        <f t="shared" si="1986"/>
        <v>0.344688801641583-0.239602233689014i</v>
      </c>
      <c r="AC3767" s="12" t="str">
        <f t="shared" si="1987"/>
        <v>0.961507083209554-0.0597756009571074i</v>
      </c>
      <c r="AD3767" s="12" t="str">
        <f t="shared" si="1988"/>
        <v>0.372540289784961-0.226034126821941i</v>
      </c>
      <c r="AE3767" s="12" t="str">
        <f t="shared" si="1989"/>
        <v>-0.00181717001678287-0.00117694398688487i</v>
      </c>
      <c r="AF3767" s="12" t="str">
        <f t="shared" si="1990"/>
        <v>-13.6731712874357-0.175659005448211i</v>
      </c>
      <c r="AG3767" s="12" t="str">
        <f t="shared" si="1991"/>
        <v>0.994332715218909-0.0093519755629472i</v>
      </c>
      <c r="AH3767" s="12" t="str">
        <f t="shared" si="1992"/>
        <v>0.0246227573437389+0.0167368831141997i</v>
      </c>
      <c r="AI3767" s="12">
        <f t="shared" si="1993"/>
        <v>-30.523685693421818</v>
      </c>
      <c r="AJ3767" s="12">
        <f t="shared" si="1994"/>
        <v>34.205211948749429</v>
      </c>
      <c r="AK3767" s="12"/>
      <c r="AL3767" s="12"/>
      <c r="AM3767" s="12"/>
      <c r="AN3767" s="12"/>
    </row>
    <row r="3768" spans="1:40" x14ac:dyDescent="0.35">
      <c r="A3768" s="12"/>
      <c r="B3768" s="12">
        <f t="shared" si="1995"/>
        <v>1838000</v>
      </c>
      <c r="C3768" s="29" t="str">
        <f t="shared" si="1962"/>
        <v>-2.05041573629385E-08+0.00120763996741048i</v>
      </c>
      <c r="D3768" s="28" t="str">
        <f t="shared" si="1963"/>
        <v>-5.39906119006239+0.00925857308348035i</v>
      </c>
      <c r="E3768" s="12" t="str">
        <f t="shared" si="1964"/>
        <v>4200</v>
      </c>
      <c r="F3768" s="12" t="str">
        <f t="shared" si="1965"/>
        <v>0.704225352112676</v>
      </c>
      <c r="G3768" s="12" t="str">
        <f t="shared" si="1961"/>
        <v>0.704225352112676</v>
      </c>
      <c r="H3768" s="12" t="str">
        <f t="shared" si="1966"/>
        <v>8.27411493547213+0.184822124175344i</v>
      </c>
      <c r="I3768" s="12" t="str">
        <f t="shared" si="1967"/>
        <v>7217.80912162255i</v>
      </c>
      <c r="J3768" s="12" t="str">
        <f t="shared" si="1968"/>
        <v>-44560.4919179977+1561.04465983534i</v>
      </c>
      <c r="K3768" s="12" t="str">
        <f t="shared" si="1969"/>
        <v>0.0056674553776639-0.161779227750373i</v>
      </c>
      <c r="L3768" s="12" t="str">
        <f t="shared" si="1970"/>
        <v>0.000308864125867959-0.00738913336647378i</v>
      </c>
      <c r="M3768" s="12" t="str">
        <f t="shared" si="1971"/>
        <v>0.00597631950353186-0.169168361116847i</v>
      </c>
      <c r="N3768" s="12" t="str">
        <f t="shared" si="1972"/>
        <v>-23.0969891891922i</v>
      </c>
      <c r="O3768" s="12" t="str">
        <f t="shared" si="1973"/>
        <v>-0.448383216089996+0.893841424151282i</v>
      </c>
      <c r="P3768" s="12" t="str">
        <f t="shared" si="1974"/>
        <v>1.44838321609-0.893841424151282i</v>
      </c>
      <c r="Q3768" s="12" t="str">
        <f t="shared" si="1975"/>
        <v>-1.44838321609+23.9908306133435i</v>
      </c>
      <c r="R3768" s="12" t="str">
        <f t="shared" si="1976"/>
        <v>-0.0407539090943389-0.0579119564703589i</v>
      </c>
      <c r="S3768" s="12" t="str">
        <f t="shared" si="1977"/>
        <v>2.3652406597025i</v>
      </c>
      <c r="T3768" s="12" t="str">
        <f t="shared" si="1978"/>
        <v>0.136975714126614-0.0963928028317499i</v>
      </c>
      <c r="U3768" s="12" t="str">
        <f t="shared" si="1979"/>
        <v>0.001-0.000865913727377013i</v>
      </c>
      <c r="V3768" s="12" t="str">
        <f t="shared" si="1980"/>
        <v>0.0015-0.000263195661816722i</v>
      </c>
      <c r="W3768" s="12" t="str">
        <f t="shared" si="1981"/>
        <v>0.000657017330078792-0.000328088726650909i</v>
      </c>
      <c r="X3768" s="12" t="str">
        <f t="shared" si="1982"/>
        <v>0.000644923867590103-0.000312395860956868i</v>
      </c>
      <c r="Y3768" s="12" t="str">
        <f t="shared" si="1983"/>
        <v>0.00029+1.73227418918941i</v>
      </c>
      <c r="Z3768" s="12" t="str">
        <f t="shared" si="1984"/>
        <v>-0.00216204055266133-0.00446956034724064i</v>
      </c>
      <c r="AA3768" s="12" t="str">
        <f t="shared" si="1985"/>
        <v>0.003740078793988-6.92855728661873i</v>
      </c>
      <c r="AB3768" s="12" t="str">
        <f t="shared" si="1986"/>
        <v>0.341916965472784-0.240614439193091i</v>
      </c>
      <c r="AC3768" s="12" t="str">
        <f t="shared" si="1987"/>
        <v>0.961339054689999-0.0592795214528575i</v>
      </c>
      <c r="AD3768" s="12" t="str">
        <f t="shared" si="1988"/>
        <v>0.369695490428338-0.227494208594015i</v>
      </c>
      <c r="AE3768" s="12" t="str">
        <f t="shared" si="1989"/>
        <v>-0.00181609573640078-0.00116052460009632i</v>
      </c>
      <c r="AF3768" s="12" t="str">
        <f t="shared" si="1990"/>
        <v>-13.6731761255345-0.175563551091864i</v>
      </c>
      <c r="AG3768" s="12" t="str">
        <f t="shared" si="1991"/>
        <v>0.9942991372418-0.00927555217369564i</v>
      </c>
      <c r="AH3768" s="12" t="str">
        <f t="shared" si="1992"/>
        <v>0.0246152459864165+0.0165093349227771i</v>
      </c>
      <c r="AI3768" s="12">
        <f t="shared" si="1993"/>
        <v>-30.56273819334838</v>
      </c>
      <c r="AJ3768" s="12">
        <f t="shared" si="1994"/>
        <v>33.849579788697234</v>
      </c>
      <c r="AK3768" s="12"/>
      <c r="AL3768" s="12"/>
      <c r="AM3768" s="12"/>
      <c r="AN3768" s="12"/>
    </row>
    <row r="3769" spans="1:40" x14ac:dyDescent="0.35">
      <c r="A3769" s="12"/>
      <c r="B3769" s="12">
        <f t="shared" si="1995"/>
        <v>1839000</v>
      </c>
      <c r="C3769" s="29" t="str">
        <f t="shared" si="1962"/>
        <v>-2.04818641790937E-08+0.0012069832844487i</v>
      </c>
      <c r="D3769" s="28" t="str">
        <f t="shared" si="1963"/>
        <v>-5.39906118989148+0.0092535385141067i</v>
      </c>
      <c r="E3769" s="12" t="str">
        <f t="shared" si="1964"/>
        <v>4200</v>
      </c>
      <c r="F3769" s="12" t="str">
        <f t="shared" si="1965"/>
        <v>0.704225352112676</v>
      </c>
      <c r="G3769" s="12" t="str">
        <f t="shared" si="1961"/>
        <v>0.704225352112676</v>
      </c>
      <c r="H3769" s="12" t="str">
        <f t="shared" si="1966"/>
        <v>8.27411976585759+0.184721738871233i</v>
      </c>
      <c r="I3769" s="12" t="str">
        <f t="shared" si="1967"/>
        <v>7221.73611243954i</v>
      </c>
      <c r="J3769" s="12" t="str">
        <f t="shared" si="1968"/>
        <v>-44608.9942185369+1561.89397684287i</v>
      </c>
      <c r="K3769" s="12" t="str">
        <f t="shared" si="1969"/>
        <v>0.00566130069490756-0.161691467995165i</v>
      </c>
      <c r="L3769" s="12" t="str">
        <f t="shared" si="1970"/>
        <v>0.000308528897844009-0.00738512935425451i</v>
      </c>
      <c r="M3769" s="12" t="str">
        <f t="shared" si="1971"/>
        <v>0.00596982959275157-0.16907659734942i</v>
      </c>
      <c r="N3769" s="12" t="str">
        <f t="shared" si="1972"/>
        <v>-23.1095555598065i</v>
      </c>
      <c r="O3769" s="12" t="str">
        <f t="shared" si="1973"/>
        <v>-0.437115766650952+0.899405251566362i</v>
      </c>
      <c r="P3769" s="12" t="str">
        <f t="shared" si="1974"/>
        <v>1.43711576665095-0.899405251566362i</v>
      </c>
      <c r="Q3769" s="12" t="str">
        <f t="shared" si="1975"/>
        <v>-1.43711576665095+24.0089608113729i</v>
      </c>
      <c r="R3769" s="12" t="str">
        <f t="shared" si="1976"/>
        <v>-0.0408976165338106-0.0574094467453524i</v>
      </c>
      <c r="S3769" s="12" t="str">
        <f t="shared" si="1977"/>
        <v>2.36652751533889i</v>
      </c>
      <c r="T3769" s="12" t="str">
        <f t="shared" si="1978"/>
        <v>0.135861035363259-0.0967853348390415i</v>
      </c>
      <c r="U3769" s="12" t="str">
        <f t="shared" si="1979"/>
        <v>0.001-0.000865442866187574i</v>
      </c>
      <c r="V3769" s="12" t="str">
        <f t="shared" si="1980"/>
        <v>0.0015-0.000263052542914157i</v>
      </c>
      <c r="W3769" s="12" t="str">
        <f t="shared" si="1981"/>
        <v>0.000656965831288048-0.000327933567060102i</v>
      </c>
      <c r="X3769" s="12" t="str">
        <f t="shared" si="1982"/>
        <v>0.000644871286034383-0.00031224934708823i</v>
      </c>
      <c r="Y3769" s="12" t="str">
        <f t="shared" si="1983"/>
        <v>0.00029+1.73321666698549i</v>
      </c>
      <c r="Z3769" s="12" t="str">
        <f t="shared" si="1984"/>
        <v>-0.00215985156353777-0.00446676373886227i</v>
      </c>
      <c r="AA3769" s="12" t="str">
        <f t="shared" si="1985"/>
        <v>0.00373580090394201-6.92478845651544i</v>
      </c>
      <c r="AB3769" s="12" t="str">
        <f t="shared" si="1986"/>
        <v>0.33913451909042-0.241594272396662i</v>
      </c>
      <c r="AC3769" s="12" t="str">
        <f t="shared" si="1987"/>
        <v>0.961176637772053-0.058781987168333i</v>
      </c>
      <c r="AD3769" s="12" t="str">
        <f t="shared" si="1988"/>
        <v>0.366832474458057-0.228918517100206i</v>
      </c>
      <c r="AE3769" s="12" t="str">
        <f t="shared" si="1989"/>
        <v>-0.00181482862485198-0.00114412397806474i</v>
      </c>
      <c r="AF3769" s="12" t="str">
        <f t="shared" si="1990"/>
        <v>-13.6731809557491-0.175468200357126i</v>
      </c>
      <c r="AG3769" s="12" t="str">
        <f t="shared" si="1991"/>
        <v>0.994266492352377-0.00919875477255104i</v>
      </c>
      <c r="AH3769" s="12" t="str">
        <f t="shared" si="1992"/>
        <v>0.0246050222602424+0.016281947135012i</v>
      </c>
      <c r="AI3769" s="12">
        <f t="shared" si="1993"/>
        <v>-30.602267728966908</v>
      </c>
      <c r="AJ3769" s="12">
        <f t="shared" si="1994"/>
        <v>33.493908251020244</v>
      </c>
      <c r="AK3769" s="12"/>
      <c r="AL3769" s="12"/>
      <c r="AM3769" s="12"/>
      <c r="AN3769" s="12"/>
    </row>
    <row r="3770" spans="1:40" x14ac:dyDescent="0.35">
      <c r="A3770" s="12"/>
      <c r="B3770" s="12">
        <f t="shared" si="1995"/>
        <v>1840000</v>
      </c>
      <c r="C3770" s="29" t="str">
        <f t="shared" si="1962"/>
        <v>-2.04596073329533E-08+0.00120632731527275i</v>
      </c>
      <c r="D3770" s="28" t="str">
        <f t="shared" si="1963"/>
        <v>-5.39906118972084+0.00924850941709109i</v>
      </c>
      <c r="E3770" s="12" t="str">
        <f t="shared" si="1964"/>
        <v>4200</v>
      </c>
      <c r="F3770" s="12" t="str">
        <f t="shared" si="1965"/>
        <v>0.704225352112676</v>
      </c>
      <c r="G3770" s="12" t="str">
        <f t="shared" si="1961"/>
        <v>0.704225352112676</v>
      </c>
      <c r="H3770" s="12" t="str">
        <f t="shared" si="1966"/>
        <v>8.2741245883756+0.184621462492551i</v>
      </c>
      <c r="I3770" s="12" t="str">
        <f t="shared" si="1967"/>
        <v>7225.66310325652i</v>
      </c>
      <c r="J3770" s="12" t="str">
        <f t="shared" si="1968"/>
        <v>-44657.5229005285+1562.74329385039i</v>
      </c>
      <c r="K3770" s="12" t="str">
        <f t="shared" si="1969"/>
        <v>0.00565515602846695-0.161603803286903i</v>
      </c>
      <c r="L3770" s="12" t="str">
        <f t="shared" si="1970"/>
        <v>0.000308194214970631-0.00738112967146003i</v>
      </c>
      <c r="M3770" s="12" t="str">
        <f t="shared" si="1971"/>
        <v>0.00596335024343758-0.168984932958363i</v>
      </c>
      <c r="N3770" s="12" t="str">
        <f t="shared" si="1972"/>
        <v>-23.1221219304209i</v>
      </c>
      <c r="O3770" s="12" t="str">
        <f t="shared" si="1973"/>
        <v>-0.425779291565054+0.904827052466029i</v>
      </c>
      <c r="P3770" s="12" t="str">
        <f t="shared" si="1974"/>
        <v>1.42577929156505-0.904827052466029i</v>
      </c>
      <c r="Q3770" s="12" t="str">
        <f t="shared" si="1975"/>
        <v>-1.42577929156505+24.0269489828869i</v>
      </c>
      <c r="R3770" s="12" t="str">
        <f t="shared" si="1976"/>
        <v>-0.0410356757533723-0.0569057467860088i</v>
      </c>
      <c r="S3770" s="12" t="str">
        <f t="shared" si="1977"/>
        <v>2.36781437097531i</v>
      </c>
      <c r="T3770" s="12" t="str">
        <f t="shared" si="1978"/>
        <v>0.134742245030994-0.097164862771518i</v>
      </c>
      <c r="U3770" s="12" t="str">
        <f t="shared" si="1979"/>
        <v>0.001-0.000864972516803782i</v>
      </c>
      <c r="V3770" s="12" t="str">
        <f t="shared" si="1980"/>
        <v>0.0015-0.000262909579575617i</v>
      </c>
      <c r="W3770" s="12" t="str">
        <f t="shared" si="1981"/>
        <v>0.000656914397506595-0.000327778546791896i</v>
      </c>
      <c r="X3770" s="12" t="str">
        <f t="shared" si="1982"/>
        <v>0.000644818771012828-0.000312102963178782i</v>
      </c>
      <c r="Y3770" s="12" t="str">
        <f t="shared" si="1983"/>
        <v>0.00029+1.73415914478157i</v>
      </c>
      <c r="Z3770" s="12" t="str">
        <f t="shared" si="1984"/>
        <v>-0.00215766585193115-0.00446397063409738i</v>
      </c>
      <c r="AA3770" s="12" t="str">
        <f t="shared" si="1985"/>
        <v>0.00373153036950395-6.92102372485536i</v>
      </c>
      <c r="AB3770" s="12" t="str">
        <f t="shared" si="1986"/>
        <v>0.336341809464138-0.242541645000717i</v>
      </c>
      <c r="AC3770" s="12" t="str">
        <f t="shared" si="1987"/>
        <v>0.961019840391289-0.0582830589011506i</v>
      </c>
      <c r="AD3770" s="12" t="str">
        <f t="shared" si="1988"/>
        <v>0.363951690639815-0.230306823933902i</v>
      </c>
      <c r="AE3770" s="12" t="str">
        <f t="shared" si="1989"/>
        <v>-0.00181336903351931-0.00112774448977733i</v>
      </c>
      <c r="AF3770" s="12" t="str">
        <f t="shared" si="1990"/>
        <v>-13.6731857780964-0.17537295307546i</v>
      </c>
      <c r="AG3770" s="12" t="str">
        <f t="shared" si="1991"/>
        <v>0.994234784757725-0.00912159521074843i</v>
      </c>
      <c r="AH3770" s="12" t="str">
        <f t="shared" si="1992"/>
        <v>0.0245920895202165+0.0160547539998345i</v>
      </c>
      <c r="AI3770" s="12">
        <f t="shared" si="1993"/>
        <v>-30.642278082182749</v>
      </c>
      <c r="AJ3770" s="12">
        <f t="shared" si="1994"/>
        <v>33.138197986581311</v>
      </c>
      <c r="AK3770" s="12"/>
      <c r="AL3770" s="12"/>
      <c r="AM3770" s="12"/>
      <c r="AN3770" s="12"/>
    </row>
    <row r="3771" spans="1:40" x14ac:dyDescent="0.35">
      <c r="A3771" s="12"/>
      <c r="B3771" s="12">
        <f t="shared" si="1995"/>
        <v>1841000</v>
      </c>
      <c r="C3771" s="29" t="str">
        <f t="shared" si="1962"/>
        <v>-2.04373867455863E-08+0.00120567205871947i</v>
      </c>
      <c r="D3771" s="28" t="str">
        <f t="shared" si="1963"/>
        <v>-5.39906118955049+0.00924348578351594i</v>
      </c>
      <c r="E3771" s="12" t="str">
        <f t="shared" si="1964"/>
        <v>4200</v>
      </c>
      <c r="F3771" s="12" t="str">
        <f t="shared" si="1965"/>
        <v>0.704225352112676</v>
      </c>
      <c r="G3771" s="12" t="str">
        <f t="shared" si="1961"/>
        <v>0.704225352112676</v>
      </c>
      <c r="H3771" s="12" t="str">
        <f t="shared" si="1966"/>
        <v>8.27412940304327+0.184521294862211i</v>
      </c>
      <c r="I3771" s="12" t="str">
        <f t="shared" si="1967"/>
        <v>7229.59009407351i</v>
      </c>
      <c r="J3771" s="12" t="str">
        <f t="shared" si="1968"/>
        <v>-44706.0779639728+1563.59261085792i</v>
      </c>
      <c r="K3771" s="12" t="str">
        <f t="shared" si="1969"/>
        <v>0.00564902135662794-0.161516233471446i</v>
      </c>
      <c r="L3771" s="12" t="str">
        <f t="shared" si="1970"/>
        <v>0.000307860076067113-0.00737713431108461i</v>
      </c>
      <c r="M3771" s="12" t="str">
        <f t="shared" si="1971"/>
        <v>0.00595688143269505-0.168893367782531i</v>
      </c>
      <c r="N3771" s="12" t="str">
        <f t="shared" si="1972"/>
        <v>-23.1346883010352i</v>
      </c>
      <c r="O3771" s="12" t="str">
        <f t="shared" si="1973"/>
        <v>-0.414375580993317+0.910105970684981i</v>
      </c>
      <c r="P3771" s="12" t="str">
        <f t="shared" si="1974"/>
        <v>1.41437558099332-0.910105970684981i</v>
      </c>
      <c r="Q3771" s="12" t="str">
        <f t="shared" si="1975"/>
        <v>-1.41437558099332+24.0447942717202i</v>
      </c>
      <c r="R3771" s="12" t="str">
        <f t="shared" si="1976"/>
        <v>-0.0411680815227035-0.0564009172399646i</v>
      </c>
      <c r="S3771" s="12" t="str">
        <f t="shared" si="1977"/>
        <v>2.3691012266117i</v>
      </c>
      <c r="T3771" s="12" t="str">
        <f t="shared" si="1978"/>
        <v>0.133619482215225-0.0975313524326873i</v>
      </c>
      <c r="U3771" s="12" t="str">
        <f t="shared" si="1979"/>
        <v>0.001-0.000864502678391611i</v>
      </c>
      <c r="V3771" s="12" t="str">
        <f t="shared" si="1980"/>
        <v>0.0015-0.000262766771547601i</v>
      </c>
      <c r="W3771" s="12" t="str">
        <f t="shared" si="1981"/>
        <v>0.000656863028634173-0.000327623665664469i</v>
      </c>
      <c r="X3771" s="12" t="str">
        <f t="shared" si="1982"/>
        <v>0.000644766322422174-0.000311956709061519i</v>
      </c>
      <c r="Y3771" s="12" t="str">
        <f t="shared" si="1983"/>
        <v>0.00029+1.73510162257764i</v>
      </c>
      <c r="Z3771" s="12" t="str">
        <f t="shared" si="1984"/>
        <v>-0.00215548341134728-0.0044611810265152i</v>
      </c>
      <c r="AA3771" s="12" t="str">
        <f t="shared" si="1985"/>
        <v>0.00372726717386439-6.91726308495617i</v>
      </c>
      <c r="AB3771" s="12" t="str">
        <f t="shared" si="1986"/>
        <v>0.333539183777087-0.243456471644427i</v>
      </c>
      <c r="AC3771" s="12" t="str">
        <f t="shared" si="1987"/>
        <v>0.960868669966438-0.0577827973711569i</v>
      </c>
      <c r="AD3771" s="12" t="str">
        <f t="shared" si="1988"/>
        <v>0.36105359063359-0.231658906294127i</v>
      </c>
      <c r="AE3771" s="12" t="str">
        <f t="shared" si="1989"/>
        <v>-0.0018117173426007-0.00111138849848191i</v>
      </c>
      <c r="AF3771" s="12" t="str">
        <f t="shared" si="1990"/>
        <v>-13.6731905925938-0.175277809078695i</v>
      </c>
      <c r="AG3771" s="12" t="str">
        <f t="shared" si="1991"/>
        <v>0.99420401851544-0.00904408538631961i</v>
      </c>
      <c r="AH3771" s="12" t="str">
        <f t="shared" si="1992"/>
        <v>0.0245764515608161+0.0158277897111568i</v>
      </c>
      <c r="AI3771" s="12">
        <f t="shared" si="1993"/>
        <v>-30.682773115557318</v>
      </c>
      <c r="AJ3771" s="12">
        <f t="shared" si="1994"/>
        <v>32.782449651460695</v>
      </c>
      <c r="AK3771" s="12"/>
      <c r="AL3771" s="12"/>
      <c r="AM3771" s="12"/>
      <c r="AN3771" s="12"/>
    </row>
    <row r="3772" spans="1:40" x14ac:dyDescent="0.35">
      <c r="A3772" s="12"/>
      <c r="B3772" s="12">
        <f t="shared" si="1995"/>
        <v>1842000</v>
      </c>
      <c r="C3772" s="29" t="str">
        <f t="shared" si="1962"/>
        <v>-2.04152023382769E-08+0.00120501751362825i</v>
      </c>
      <c r="D3772" s="28" t="str">
        <f t="shared" si="1963"/>
        <v>-5.3990611893804+0.00923846760448325i</v>
      </c>
      <c r="E3772" s="12" t="str">
        <f t="shared" si="1964"/>
        <v>4200</v>
      </c>
      <c r="F3772" s="12" t="str">
        <f t="shared" si="1965"/>
        <v>0.704225352112676</v>
      </c>
      <c r="G3772" s="12" t="str">
        <f t="shared" si="1961"/>
        <v>0.704225352112676</v>
      </c>
      <c r="H3772" s="12" t="str">
        <f t="shared" si="1966"/>
        <v>8.27413420987758+0.184421235803505i</v>
      </c>
      <c r="I3772" s="12" t="str">
        <f t="shared" si="1967"/>
        <v>7233.5170848905i</v>
      </c>
      <c r="J3772" s="12" t="str">
        <f t="shared" si="1968"/>
        <v>-44754.6594088696+1564.44192786545i</v>
      </c>
      <c r="K3772" s="12" t="str">
        <f t="shared" si="1969"/>
        <v>0.00564289665773516-0.161428758394991i</v>
      </c>
      <c r="L3772" s="12" t="str">
        <f t="shared" si="1970"/>
        <v>0.000307526479955936-0.00737314326613755i</v>
      </c>
      <c r="M3772" s="12" t="str">
        <f t="shared" si="1971"/>
        <v>0.0059504231376911-0.168801901661129i</v>
      </c>
      <c r="N3772" s="12" t="str">
        <f t="shared" si="1972"/>
        <v>-23.1472546716496i</v>
      </c>
      <c r="O3772" s="12" t="str">
        <f t="shared" si="1973"/>
        <v>-0.402906435713661+0.915241172620918i</v>
      </c>
      <c r="P3772" s="12" t="str">
        <f t="shared" si="1974"/>
        <v>1.40290643571366-0.915241172620918i</v>
      </c>
      <c r="Q3772" s="12" t="str">
        <f t="shared" si="1975"/>
        <v>-1.40290643571366+24.0624958442705i</v>
      </c>
      <c r="R3772" s="12" t="str">
        <f t="shared" si="1976"/>
        <v>-0.0412948291171442-0.0558950186584146i</v>
      </c>
      <c r="S3772" s="12" t="str">
        <f t="shared" si="1977"/>
        <v>2.37038808224811i</v>
      </c>
      <c r="T3772" s="12" t="str">
        <f t="shared" si="1978"/>
        <v>0.132492886084942-0.0978847707977508i</v>
      </c>
      <c r="U3772" s="12" t="str">
        <f t="shared" si="1979"/>
        <v>0.001-0.000864033350118867i</v>
      </c>
      <c r="V3772" s="12" t="str">
        <f t="shared" si="1980"/>
        <v>0.0015-0.000262624118577163i</v>
      </c>
      <c r="W3772" s="12" t="str">
        <f t="shared" si="1981"/>
        <v>0.00065681172457069-0.000327468923496309i</v>
      </c>
      <c r="X3772" s="12" t="str">
        <f t="shared" si="1982"/>
        <v>0.000644713940159322-0.000311810584569714i</v>
      </c>
      <c r="Y3772" s="12" t="str">
        <f t="shared" si="1983"/>
        <v>0.00029+1.73604410037372i</v>
      </c>
      <c r="Z3772" s="12" t="str">
        <f t="shared" si="1984"/>
        <v>-0.00215330423530795-0.00445839490970008i</v>
      </c>
      <c r="AA3772" s="12" t="str">
        <f t="shared" si="1985"/>
        <v>0.00372301130026144-6.91350653014996i</v>
      </c>
      <c r="AB3772" s="12" t="str">
        <f t="shared" si="1986"/>
        <v>0.330726989421059-0.244338669891725i</v>
      </c>
      <c r="AC3772" s="12" t="str">
        <f t="shared" si="1987"/>
        <v>0.960723133403036-0.0572812632196912i</v>
      </c>
      <c r="AD3772" s="12" t="str">
        <f t="shared" si="1988"/>
        <v>0.358138628924047-0.232974547023102i</v>
      </c>
      <c r="AE3772" s="12" t="str">
        <f t="shared" si="1989"/>
        <v>-0.00180987396102701-0.00109505836133814i</v>
      </c>
      <c r="AF3772" s="12" t="str">
        <f t="shared" si="1990"/>
        <v>-13.673195399258-0.175182768199022i</v>
      </c>
      <c r="AG3772" s="12" t="str">
        <f t="shared" si="1991"/>
        <v>0.994174197533094-0.00896623724222447i</v>
      </c>
      <c r="AH3772" s="12" t="str">
        <f t="shared" si="1992"/>
        <v>0.0245581126152803+0.0156010884019802i</v>
      </c>
      <c r="AI3772" s="12">
        <f t="shared" si="1993"/>
        <v>-30.723756774213385</v>
      </c>
      <c r="AJ3772" s="12">
        <f t="shared" si="1994"/>
        <v>32.426663906822597</v>
      </c>
      <c r="AK3772" s="12"/>
      <c r="AL3772" s="12"/>
      <c r="AM3772" s="12"/>
      <c r="AN3772" s="12"/>
    </row>
    <row r="3773" spans="1:40" x14ac:dyDescent="0.35">
      <c r="A3773" s="12"/>
      <c r="B3773" s="12">
        <f t="shared" si="1995"/>
        <v>1843000</v>
      </c>
      <c r="C3773" s="29" t="str">
        <f t="shared" si="1962"/>
        <v>-2.03930540325219E-08+0.00120436367884098i</v>
      </c>
      <c r="D3773" s="28" t="str">
        <f t="shared" si="1963"/>
        <v>-5.3990611892106+0.00923345487111418i</v>
      </c>
      <c r="E3773" s="12" t="str">
        <f t="shared" si="1964"/>
        <v>4200</v>
      </c>
      <c r="F3773" s="12" t="str">
        <f t="shared" si="1965"/>
        <v>0.704225352112676</v>
      </c>
      <c r="G3773" s="12" t="str">
        <f t="shared" si="1961"/>
        <v>0.704225352112676</v>
      </c>
      <c r="H3773" s="12" t="str">
        <f t="shared" si="1966"/>
        <v>8.27413900889557+0.184321285140111i</v>
      </c>
      <c r="I3773" s="12" t="str">
        <f t="shared" si="1967"/>
        <v>7237.44407570749i</v>
      </c>
      <c r="J3773" s="12" t="str">
        <f t="shared" si="1968"/>
        <v>-44803.267235219+1565.29124487298i</v>
      </c>
      <c r="K3773" s="12" t="str">
        <f t="shared" si="1969"/>
        <v>0.00563678191019184-0.161341377904063i</v>
      </c>
      <c r="L3773" s="12" t="str">
        <f t="shared" si="1970"/>
        <v>0.000307193425462769-0.0073691565296433i</v>
      </c>
      <c r="M3773" s="12" t="str">
        <f t="shared" si="1971"/>
        <v>0.00594397533565461-0.168710534433706i</v>
      </c>
      <c r="N3773" s="12" t="str">
        <f t="shared" si="1972"/>
        <v>-23.159821042264i</v>
      </c>
      <c r="O3773" s="12" t="str">
        <f t="shared" si="1973"/>
        <v>-0.391373666837162+0.920231847365887i</v>
      </c>
      <c r="P3773" s="12" t="str">
        <f t="shared" si="1974"/>
        <v>1.39137366683716-0.920231847365887i</v>
      </c>
      <c r="Q3773" s="12" t="str">
        <f t="shared" si="1975"/>
        <v>-1.39137366683716+24.0800528896299i</v>
      </c>
      <c r="R3773" s="12" t="str">
        <f t="shared" si="1976"/>
        <v>-0.0414159143141372-0.0553881114956714i</v>
      </c>
      <c r="S3773" s="12" t="str">
        <f t="shared" si="1977"/>
        <v>2.3716749378845i</v>
      </c>
      <c r="T3773" s="12" t="str">
        <f t="shared" si="1978"/>
        <v>0.131362595891036-0.0982250860084111i</v>
      </c>
      <c r="U3773" s="12" t="str">
        <f t="shared" si="1979"/>
        <v>0.001-0.000863564531155155i</v>
      </c>
      <c r="V3773" s="12" t="str">
        <f t="shared" si="1980"/>
        <v>0.0015-0.000262481620411902i</v>
      </c>
      <c r="W3773" s="12" t="str">
        <f t="shared" si="1981"/>
        <v>0.000656760485216225-0.000327314320106234i</v>
      </c>
      <c r="X3773" s="12" t="str">
        <f t="shared" si="1982"/>
        <v>0.000644661624121347-0.000311664589536941i</v>
      </c>
      <c r="Y3773" s="12" t="str">
        <f t="shared" si="1983"/>
        <v>0.00029+1.7369865781698i</v>
      </c>
      <c r="Z3773" s="12" t="str">
        <f t="shared" si="1984"/>
        <v>-0.0021511283173511-0.00445561227725154i</v>
      </c>
      <c r="AA3773" s="12" t="str">
        <f t="shared" si="1985"/>
        <v>0.00371876273198082-6.90975405378343i</v>
      </c>
      <c r="AB3773" s="12" t="str">
        <f t="shared" si="1986"/>
        <v>0.327905573992286-0.24518816021835i</v>
      </c>
      <c r="AC3773" s="12" t="str">
        <f t="shared" si="1987"/>
        <v>0.960583237096979-0.0567785170089621i</v>
      </c>
      <c r="AD3773" s="12" t="str">
        <f t="shared" si="1988"/>
        <v>0.355207262750684-0.234253534642762i</v>
      </c>
      <c r="AE3773" s="12" t="str">
        <f t="shared" si="1989"/>
        <v>-0.00180783932637563-0.00107875642907123i</v>
      </c>
      <c r="AF3773" s="12" t="str">
        <f t="shared" si="1990"/>
        <v>-13.6732001981062-0.175087830268997i</v>
      </c>
      <c r="AG3773" s="12" t="str">
        <f t="shared" si="1991"/>
        <v>0.99414532556773-0.00888806276448233i</v>
      </c>
      <c r="AH3773" s="12" t="str">
        <f t="shared" si="1992"/>
        <v>0.0245370773548131+0.0153746841385318i</v>
      </c>
      <c r="AI3773" s="12">
        <f t="shared" si="1993"/>
        <v>-30.765233087798663</v>
      </c>
      <c r="AJ3773" s="12">
        <f t="shared" si="1994"/>
        <v>32.070841418814766</v>
      </c>
      <c r="AK3773" s="12"/>
      <c r="AL3773" s="12"/>
      <c r="AM3773" s="12"/>
      <c r="AN3773" s="12"/>
    </row>
    <row r="3774" spans="1:40" x14ac:dyDescent="0.35">
      <c r="A3774" s="12"/>
      <c r="B3774" s="12">
        <f t="shared" si="1995"/>
        <v>1844000</v>
      </c>
      <c r="C3774" s="29" t="str">
        <f t="shared" si="1962"/>
        <v>-2.03709417500309E-08+0.00120371055320207i</v>
      </c>
      <c r="D3774" s="28" t="str">
        <f t="shared" si="1963"/>
        <v>-5.39906118904107+0.00922844757454921i</v>
      </c>
      <c r="E3774" s="12" t="str">
        <f t="shared" si="1964"/>
        <v>4200</v>
      </c>
      <c r="F3774" s="12" t="str">
        <f t="shared" si="1965"/>
        <v>0.704225352112676</v>
      </c>
      <c r="G3774" s="12" t="str">
        <f t="shared" si="1961"/>
        <v>0.704225352112676</v>
      </c>
      <c r="H3774" s="12" t="str">
        <f t="shared" si="1966"/>
        <v>8.27414380011413+0.184221442696086i</v>
      </c>
      <c r="I3774" s="12" t="str">
        <f t="shared" si="1967"/>
        <v>7241.37106652447i</v>
      </c>
      <c r="J3774" s="12" t="str">
        <f t="shared" si="1968"/>
        <v>-44851.9014430209+1566.1405618805i</v>
      </c>
      <c r="K3774" s="12" t="str">
        <f t="shared" si="1969"/>
        <v>0.00563067709245959-0.16125409184552i</v>
      </c>
      <c r="L3774" s="12" t="str">
        <f t="shared" si="1970"/>
        <v>0.000306860911416448-0.00736517409464121i</v>
      </c>
      <c r="M3774" s="12" t="str">
        <f t="shared" si="1971"/>
        <v>0.00593753800387604-0.168619265940161i</v>
      </c>
      <c r="N3774" s="12" t="str">
        <f t="shared" si="1972"/>
        <v>-23.1723874128783i</v>
      </c>
      <c r="O3774" s="12" t="str">
        <f t="shared" si="1973"/>
        <v>-0.379779095521814+0.925077206834453i</v>
      </c>
      <c r="P3774" s="12" t="str">
        <f t="shared" si="1974"/>
        <v>1.37977909552181-0.925077206834453i</v>
      </c>
      <c r="Q3774" s="12" t="str">
        <f t="shared" si="1975"/>
        <v>-1.37977909552181+24.0974646197128i</v>
      </c>
      <c r="R3774" s="12" t="str">
        <f t="shared" si="1976"/>
        <v>-0.0415313333897996-0.0548802561087516i</v>
      </c>
      <c r="S3774" s="12" t="str">
        <f t="shared" si="1977"/>
        <v>2.37296179352089i</v>
      </c>
      <c r="T3774" s="12" t="str">
        <f t="shared" si="1978"/>
        <v>0.130228750964709-0.0985522673679729i</v>
      </c>
      <c r="U3774" s="12" t="str">
        <f t="shared" si="1979"/>
        <v>0.001-0.00086309622067188i</v>
      </c>
      <c r="V3774" s="12" t="str">
        <f t="shared" si="1980"/>
        <v>0.0015-0.000262339276799965i</v>
      </c>
      <c r="W3774" s="12" t="str">
        <f t="shared" si="1981"/>
        <v>0.000656709310471033-0.000327159855313371i</v>
      </c>
      <c r="X3774" s="12" t="str">
        <f t="shared" si="1982"/>
        <v>0.000644609374205515-0.00031151872379705i</v>
      </c>
      <c r="Y3774" s="12" t="str">
        <f t="shared" si="1983"/>
        <v>0.00029+1.73792905596587i</v>
      </c>
      <c r="Z3774" s="12" t="str">
        <f t="shared" si="1984"/>
        <v>-0.00214895565103063-0.0044528331227843i</v>
      </c>
      <c r="AA3774" s="12" t="str">
        <f t="shared" si="1985"/>
        <v>0.00371452145235566-6.90600564921767i</v>
      </c>
      <c r="AB3774" s="12" t="str">
        <f t="shared" si="1986"/>
        <v>0.325075285287472-0.246004865999619i</v>
      </c>
      <c r="AC3774" s="12" t="str">
        <f t="shared" si="1987"/>
        <v>0.960448986937952-0.0562746192214731i</v>
      </c>
      <c r="AD3774" s="12" t="str">
        <f t="shared" si="1988"/>
        <v>0.352259952037349-0.235495663390558i</v>
      </c>
      <c r="AE3774" s="12" t="str">
        <f t="shared" si="1989"/>
        <v>-0.00180561390477998-0.00106248504562597i</v>
      </c>
      <c r="AF3774" s="12" t="str">
        <f t="shared" si="1990"/>
        <v>-13.6732049891552-0.174992995121537i</v>
      </c>
      <c r="AG3774" s="12" t="str">
        <f t="shared" si="1991"/>
        <v>0.994117406225374-0.00880957398029318i</v>
      </c>
      <c r="AH3774" s="12" t="str">
        <f t="shared" si="1992"/>
        <v>0.0245133508876978+0.0151486109143956i</v>
      </c>
      <c r="AI3774" s="12">
        <f t="shared" si="1993"/>
        <v>-30.807206172517823</v>
      </c>
      <c r="AJ3774" s="12">
        <f t="shared" si="1994"/>
        <v>31.714982858449371</v>
      </c>
      <c r="AK3774" s="12"/>
      <c r="AL3774" s="12"/>
      <c r="AM3774" s="12"/>
      <c r="AN3774" s="12"/>
    </row>
    <row r="3775" spans="1:40" x14ac:dyDescent="0.35">
      <c r="A3775" s="12"/>
      <c r="B3775" s="12">
        <f t="shared" si="1995"/>
        <v>1845000</v>
      </c>
      <c r="C3775" s="29" t="str">
        <f t="shared" si="1962"/>
        <v>-2.03488654127257E-08+0.00120305813555843i</v>
      </c>
      <c r="D3775" s="28" t="str">
        <f t="shared" si="1963"/>
        <v>-5.39906118887182+0.00922344570594797i</v>
      </c>
      <c r="E3775" s="12" t="str">
        <f t="shared" si="1964"/>
        <v>4200</v>
      </c>
      <c r="F3775" s="12" t="str">
        <f t="shared" si="1965"/>
        <v>0.704225352112676</v>
      </c>
      <c r="G3775" s="12" t="str">
        <f t="shared" si="1961"/>
        <v>0.704225352112676</v>
      </c>
      <c r="H3775" s="12" t="str">
        <f t="shared" si="1966"/>
        <v>8.27414858355017+0.184121708295869i</v>
      </c>
      <c r="I3775" s="12" t="str">
        <f t="shared" si="1967"/>
        <v>7245.29805734146i</v>
      </c>
      <c r="J3775" s="12" t="str">
        <f t="shared" si="1968"/>
        <v>-44900.5620322754+1566.98987888803i</v>
      </c>
      <c r="K3775" s="12" t="str">
        <f t="shared" si="1969"/>
        <v>0.00562458218305833-0.161166900066549i</v>
      </c>
      <c r="L3775" s="12" t="str">
        <f t="shared" si="1970"/>
        <v>0.000306528936648971-0.00736119595418562i</v>
      </c>
      <c r="M3775" s="12" t="str">
        <f t="shared" si="1971"/>
        <v>0.0059311111197073-0.168528096020735i</v>
      </c>
      <c r="N3775" s="12" t="str">
        <f t="shared" si="1972"/>
        <v>-23.1849537834927i</v>
      </c>
      <c r="O3775" s="12" t="str">
        <f t="shared" si="1973"/>
        <v>-0.368124552684655+0.92977648588826i</v>
      </c>
      <c r="P3775" s="12" t="str">
        <f t="shared" si="1974"/>
        <v>1.36812455268466-0.92977648588826i</v>
      </c>
      <c r="Q3775" s="12" t="str">
        <f t="shared" si="1975"/>
        <v>-1.36812455268466+24.114730269381i</v>
      </c>
      <c r="R3775" s="12" t="str">
        <f t="shared" si="1976"/>
        <v>-0.0416410831156075-0.0543715127570229i</v>
      </c>
      <c r="S3775" s="12" t="str">
        <f t="shared" si="1977"/>
        <v>2.37424864915731i</v>
      </c>
      <c r="T3775" s="12" t="str">
        <f t="shared" si="1978"/>
        <v>0.129091490716001-0.0988662853366784i</v>
      </c>
      <c r="U3775" s="12" t="str">
        <f t="shared" si="1979"/>
        <v>0.001-0.000862628417842254i</v>
      </c>
      <c r="V3775" s="12" t="str">
        <f t="shared" si="1980"/>
        <v>0.0015-0.000262197087490046i</v>
      </c>
      <c r="W3775" s="12" t="str">
        <f t="shared" si="1981"/>
        <v>0.000656658200235524-0.000327005528937163i</v>
      </c>
      <c r="X3775" s="12" t="str">
        <f t="shared" si="1982"/>
        <v>0.000644557190309259-0.000311372987184179i</v>
      </c>
      <c r="Y3775" s="12" t="str">
        <f t="shared" si="1983"/>
        <v>0.00029+1.73887153376195i</v>
      </c>
      <c r="Z3775" s="12" t="str">
        <f t="shared" si="1984"/>
        <v>-0.00214678622991631-0.00445005743992808i</v>
      </c>
      <c r="AA3775" s="12" t="str">
        <f t="shared" si="1985"/>
        <v>0.00371028744476615-6.90226130982809i</v>
      </c>
      <c r="AB3775" s="12" t="str">
        <f t="shared" si="1986"/>
        <v>0.322236471300113-0.246788713498778i</v>
      </c>
      <c r="AC3775" s="12" t="str">
        <f t="shared" si="1987"/>
        <v>0.960320388312748-0.0557696302594991i</v>
      </c>
      <c r="AD3775" s="12" t="str">
        <f t="shared" si="1988"/>
        <v>0.349297159321186-0.236700733254363i</v>
      </c>
      <c r="AE3775" s="12" t="str">
        <f t="shared" si="1989"/>
        <v>-0.00180319819083462-0.00104624654782143i</v>
      </c>
      <c r="AF3775" s="12" t="str">
        <f t="shared" si="1990"/>
        <v>-13.673209772422-0.174898262589921i</v>
      </c>
      <c r="AG3775" s="12" t="str">
        <f t="shared" si="1991"/>
        <v>0.994090442960569-0.00873078295615075i</v>
      </c>
      <c r="AH3775" s="12" t="str">
        <f t="shared" si="1992"/>
        <v>0.0244869387583261+0.0149229026446489i</v>
      </c>
      <c r="AI3775" s="12">
        <f t="shared" si="1993"/>
        <v>-30.849680233233002</v>
      </c>
      <c r="AJ3775" s="12">
        <f t="shared" si="1994"/>
        <v>31.359088901476468</v>
      </c>
      <c r="AK3775" s="12"/>
      <c r="AL3775" s="12"/>
      <c r="AM3775" s="12"/>
      <c r="AN3775" s="12"/>
    </row>
    <row r="3776" spans="1:40" x14ac:dyDescent="0.35">
      <c r="A3776" s="12"/>
      <c r="B3776" s="12">
        <f t="shared" si="1995"/>
        <v>1846000</v>
      </c>
      <c r="C3776" s="29" t="str">
        <f t="shared" si="1962"/>
        <v>-2.03268249427404E-08+0.00120240642475948i</v>
      </c>
      <c r="D3776" s="28" t="str">
        <f t="shared" si="1963"/>
        <v>-5.39906118870284+0.00921844925648935i</v>
      </c>
      <c r="E3776" s="12" t="str">
        <f t="shared" si="1964"/>
        <v>4200</v>
      </c>
      <c r="F3776" s="12" t="str">
        <f t="shared" si="1965"/>
        <v>0.704225352112676</v>
      </c>
      <c r="G3776" s="12" t="str">
        <f t="shared" si="1961"/>
        <v>0.704225352112676</v>
      </c>
      <c r="H3776" s="12" t="str">
        <f t="shared" si="1966"/>
        <v>8.27415335922052+0.184022081764275i</v>
      </c>
      <c r="I3776" s="12" t="str">
        <f t="shared" si="1967"/>
        <v>7249.22504815845i</v>
      </c>
      <c r="J3776" s="12" t="str">
        <f t="shared" si="1968"/>
        <v>-44949.2490029825+1567.83919589556i</v>
      </c>
      <c r="K3776" s="12" t="str">
        <f t="shared" si="1969"/>
        <v>0.00561849716056591-0.161079802414667i</v>
      </c>
      <c r="L3776" s="12" t="str">
        <f t="shared" si="1970"/>
        <v>0.000306197499995489-0.00735722210134579i</v>
      </c>
      <c r="M3776" s="12" t="str">
        <f t="shared" si="1971"/>
        <v>0.0059246946605614-0.168437024516013i</v>
      </c>
      <c r="N3776" s="12" t="str">
        <f t="shared" si="1972"/>
        <v>-23.197520154107i</v>
      </c>
      <c r="O3776" s="12" t="str">
        <f t="shared" si="1973"/>
        <v>-0.356411878713282+0.9343289424566i</v>
      </c>
      <c r="P3776" s="12" t="str">
        <f t="shared" si="1974"/>
        <v>1.35641187871328-0.9343289424566i</v>
      </c>
      <c r="Q3776" s="12" t="str">
        <f t="shared" si="1975"/>
        <v>-1.35641187871328+24.1318490965636i</v>
      </c>
      <c r="R3776" s="12" t="str">
        <f t="shared" si="1976"/>
        <v>-0.0417451607551904-0.0538619416019486i</v>
      </c>
      <c r="S3776" s="12" t="str">
        <f t="shared" si="1977"/>
        <v>2.3755355047937i</v>
      </c>
      <c r="T3776" s="12" t="str">
        <f t="shared" si="1978"/>
        <v>0.127950954632554-0.0991671115272754i</v>
      </c>
      <c r="U3776" s="12" t="str">
        <f t="shared" si="1979"/>
        <v>0.001-0.000862161121841254i</v>
      </c>
      <c r="V3776" s="12" t="str">
        <f t="shared" si="1980"/>
        <v>0.0015-0.000262055052231384i</v>
      </c>
      <c r="W3776" s="12" t="str">
        <f t="shared" si="1981"/>
        <v>0.000656607154410295-0.000326851340797358i</v>
      </c>
      <c r="X3776" s="12" t="str">
        <f t="shared" si="1982"/>
        <v>0.000644505072330198-0.000311227379532741i</v>
      </c>
      <c r="Y3776" s="12" t="str">
        <f t="shared" si="1983"/>
        <v>0.00029+1.73981401155803i</v>
      </c>
      <c r="Z3776" s="12" t="str">
        <f t="shared" si="1984"/>
        <v>-0.00214462004759384-0.00444728522232778i</v>
      </c>
      <c r="AA3776" s="12" t="str">
        <f t="shared" si="1985"/>
        <v>0.00370606069263976-6.89852102900463i</v>
      </c>
      <c r="AB3776" s="12" t="str">
        <f t="shared" si="1986"/>
        <v>0.319389480217417-0.247539631855945i</v>
      </c>
      <c r="AC3776" s="12" t="str">
        <f t="shared" si="1987"/>
        <v>0.960197446108479-0.055263610444672i</v>
      </c>
      <c r="AD3776" s="12" t="str">
        <f t="shared" si="1988"/>
        <v>0.346319349681381-0.23786855000643i</v>
      </c>
      <c r="AE3776" s="12" t="str">
        <f t="shared" si="1989"/>
        <v>-0.00180059270749649-0.0010300432650083i</v>
      </c>
      <c r="AF3776" s="12" t="str">
        <f t="shared" si="1990"/>
        <v>-13.6732145479234-0.174803632507786i</v>
      </c>
      <c r="AG3776" s="12" t="str">
        <f t="shared" si="1991"/>
        <v>0.994064439075938-0.0086517017959573i</v>
      </c>
      <c r="AH3776" s="12" t="str">
        <f t="shared" si="1992"/>
        <v>0.0244578469461436+0.014697593160027i</v>
      </c>
      <c r="AI3776" s="12">
        <f t="shared" si="1993"/>
        <v>-30.892659565631572</v>
      </c>
      <c r="AJ3776" s="12">
        <f t="shared" si="1994"/>
        <v>31.003160228284909</v>
      </c>
      <c r="AK3776" s="12"/>
      <c r="AL3776" s="12"/>
      <c r="AM3776" s="12"/>
      <c r="AN3776" s="12"/>
    </row>
    <row r="3777" spans="1:40" x14ac:dyDescent="0.35">
      <c r="A3777" s="12"/>
      <c r="B3777" s="12">
        <f t="shared" si="1995"/>
        <v>1847000</v>
      </c>
      <c r="C3777" s="29" t="str">
        <f t="shared" si="1962"/>
        <v>-2.03048202624186E-08+0.00120175541965711i</v>
      </c>
      <c r="D3777" s="28" t="str">
        <f t="shared" si="1963"/>
        <v>-5.39906118853414+0.00921345821737118i</v>
      </c>
      <c r="E3777" s="12" t="str">
        <f t="shared" si="1964"/>
        <v>4200</v>
      </c>
      <c r="F3777" s="12" t="str">
        <f t="shared" si="1965"/>
        <v>0.704225352112676</v>
      </c>
      <c r="G3777" s="12" t="str">
        <f t="shared" ref="G3777:G3840" si="1996">IF($C$11=$C$7,$C$24,F3777)</f>
        <v>0.704225352112676</v>
      </c>
      <c r="H3777" s="12" t="str">
        <f t="shared" si="1966"/>
        <v>8.27415812714198+0.183922562926504i</v>
      </c>
      <c r="I3777" s="12" t="str">
        <f t="shared" si="1967"/>
        <v>7253.15203897544i</v>
      </c>
      <c r="J3777" s="12" t="str">
        <f t="shared" si="1968"/>
        <v>-44997.9623551421+1568.68851290309i</v>
      </c>
      <c r="K3777" s="12" t="str">
        <f t="shared" si="1969"/>
        <v>0.00561242200361807-0.160992798737718i</v>
      </c>
      <c r="L3777" s="12" t="str">
        <f t="shared" si="1970"/>
        <v>0.000305866600294293-0.00735325252920584i</v>
      </c>
      <c r="M3777" s="12" t="str">
        <f t="shared" si="1971"/>
        <v>0.00591828860391236-0.168346051266924i</v>
      </c>
      <c r="N3777" s="12" t="str">
        <f t="shared" si="1972"/>
        <v>-23.2100865247214i</v>
      </c>
      <c r="O3777" s="12" t="str">
        <f t="shared" si="1973"/>
        <v>-0.344642923174509+0.938733857653877i</v>
      </c>
      <c r="P3777" s="12" t="str">
        <f t="shared" si="1974"/>
        <v>1.34464292317451-0.938733857653877i</v>
      </c>
      <c r="Q3777" s="12" t="str">
        <f t="shared" si="1975"/>
        <v>-1.34464292317451+24.1488203823753i</v>
      </c>
      <c r="R3777" s="12" t="str">
        <f t="shared" si="1976"/>
        <v>-0.041843564061254-0.0533516027068325i</v>
      </c>
      <c r="S3777" s="12" t="str">
        <f t="shared" si="1977"/>
        <v>2.37682236043009i</v>
      </c>
      <c r="T3777" s="12" t="str">
        <f t="shared" si="1978"/>
        <v>0.126807282278382-0.0994547187008774i</v>
      </c>
      <c r="U3777" s="12" t="str">
        <f t="shared" si="1979"/>
        <v>0.001-0.00086169433184567i</v>
      </c>
      <c r="V3777" s="12" t="str">
        <f t="shared" si="1980"/>
        <v>0.0015-0.00026191317077376i</v>
      </c>
      <c r="W3777" s="12" t="str">
        <f t="shared" si="1981"/>
        <v>0.000656556172896103-0.00032669729071404i</v>
      </c>
      <c r="X3777" s="12" t="str">
        <f t="shared" si="1982"/>
        <v>0.000644453020166121-0.000311081900677455i</v>
      </c>
      <c r="Y3777" s="12" t="str">
        <f t="shared" si="1983"/>
        <v>0.00029+1.7407564893541i</v>
      </c>
      <c r="Z3777" s="12" t="str">
        <f t="shared" si="1984"/>
        <v>-0.00214245709766489-0.00444451646364322i</v>
      </c>
      <c r="AA3777" s="12" t="str">
        <f t="shared" si="1985"/>
        <v>0.00370184117945077-6.8947848001515i</v>
      </c>
      <c r="AB3777" s="12" t="str">
        <f t="shared" si="1986"/>
        <v>0.316534660417229-0.24825755307777i</v>
      </c>
      <c r="AC3777" s="12" t="str">
        <f t="shared" si="1987"/>
        <v>0.960080164715659-0.0547566200175725i</v>
      </c>
      <c r="AD3777" s="12" t="str">
        <f t="shared" si="1988"/>
        <v>0.343326990667118-0.238998925236614i</v>
      </c>
      <c r="AE3777" s="12" t="str">
        <f t="shared" si="1989"/>
        <v>-0.00179779800598186-0.00101387751872562i</v>
      </c>
      <c r="AF3777" s="12" t="str">
        <f t="shared" si="1990"/>
        <v>-13.6732193156761-0.174709104709133i</v>
      </c>
      <c r="AG3777" s="12" t="str">
        <f t="shared" si="1991"/>
        <v>0.994039397721766-0.00857234263912401i</v>
      </c>
      <c r="AH3777" s="12" t="str">
        <f t="shared" si="1992"/>
        <v>0.0244260818645094+0.0144727162010761i</v>
      </c>
      <c r="AI3777" s="12">
        <f t="shared" si="1993"/>
        <v>-30.93614855847111</v>
      </c>
      <c r="AJ3777" s="12">
        <f t="shared" si="1994"/>
        <v>30.6471975237632</v>
      </c>
      <c r="AK3777" s="12"/>
      <c r="AL3777" s="12"/>
      <c r="AM3777" s="12"/>
      <c r="AN3777" s="12"/>
    </row>
    <row r="3778" spans="1:40" x14ac:dyDescent="0.35">
      <c r="A3778" s="12"/>
      <c r="B3778" s="12">
        <f t="shared" si="1995"/>
        <v>1848000</v>
      </c>
      <c r="C3778" s="29" t="str">
        <f t="shared" ref="C3778:C3841" si="1997">IMPRODUCT(COMPLEX(-1,0),IMDIV(IMPRODUCT(G3778,COMPLEX($C$96+$C$97,0)),COMPLEX($C$96,2*PI()*B3778*$C$99*$C$98*(2*$C$96+$C$97))))</f>
        <v>-2.02828512943146E-08+0.00120110511910572i</v>
      </c>
      <c r="D3778" s="28" t="str">
        <f t="shared" ref="D3778:D3841" si="1998">IMPRODUCT(COMPLEX($C$102,0),IMSUB(C3778,G3778))</f>
        <v>-5.39906118836571+0.00920847257981052i</v>
      </c>
      <c r="E3778" s="12" t="str">
        <f t="shared" ref="E3778:E3841" si="1999">IMDIV(COMPLEX($C$20*10^3,0),COMPLEX(1,2*PI()*B3778*$C$20*1000*$C$29*10^-12))</f>
        <v>4200</v>
      </c>
      <c r="F3778" s="12" t="str">
        <f t="shared" ref="F3778:F3841" si="2000">IMDIV(COMPLEX($C$22*1000,0),IMSUM(COMPLEX($C$22*1000,0),E3778))</f>
        <v>0.704225352112676</v>
      </c>
      <c r="G3778" s="12" t="str">
        <f t="shared" si="1996"/>
        <v>0.704225352112676</v>
      </c>
      <c r="H3778" s="12" t="str">
        <f t="shared" ref="H3778:H3841" si="2001">IMPRODUCT(COMPLEX($C$104,0),IMPRODUCT(COMPLEX(-1,0),D3778),IMDIV(COMPLEX(0,2*PI()*B3778*$C$105*$C$106),COMPLEX(1,2*PI()*B3778*$C$105*$C$106)))</f>
        <v>8.27416288733132+0.183823151608126i</v>
      </c>
      <c r="I3778" s="12" t="str">
        <f t="shared" ref="I3778:I3841" si="2002">COMPLEX(0,2*PI()*B3778*$C$109*$C$108*$C$110)</f>
        <v>7257.07902979242i</v>
      </c>
      <c r="J3778" s="12" t="str">
        <f t="shared" ref="J3778:J3841" si="2003">IMSUM(COMPLEX(0,2*PI()*B3778*$C$109*$C$108),COMPLEX(0,2*PI()*B3778*$C$109*$C$107),COMPLEX(0,2*PI()*B3778*$C$28*10^-12*$C$107),COMPLEX(-1*2*PI()*B3778*2*PI()*B3778*$C$109*$C$108*$C$28*10^-12*$C$107,0),COMPLEX(1,0))</f>
        <v>-45046.7020887543+1569.53782991061i</v>
      </c>
      <c r="K3778" s="12" t="str">
        <f t="shared" ref="K3778:K3841" si="2004">IMDIV(I3778,J3778)</f>
        <v>0.00560635669090814-0.160905888883874i</v>
      </c>
      <c r="L3778" s="12" t="str">
        <f t="shared" ref="L3778:L3841" si="2005">IMDIV(COMPLEX($C$113,0),COMPLEX(1,2*PI()*B3778*$C$111*$C$112))</f>
        <v>0.00030553623638681-0.00734928723086479i</v>
      </c>
      <c r="M3778" s="12" t="str">
        <f t="shared" ref="M3778:M3841" si="2006">IMSUM(K3778,L3778)</f>
        <v>0.00591189292729495-0.168255176114739i</v>
      </c>
      <c r="N3778" s="12" t="str">
        <f t="shared" ref="N3778:N3841" si="2007">COMPLEX(0,-2*PI()*B3778*$C$41)</f>
        <v>-23.2226528953358i</v>
      </c>
      <c r="O3778" s="12" t="str">
        <f t="shared" ref="O3778:O3841" si="2008">IMEXP(N3778)</f>
        <v>-0.332819544522942+0.94299053589288i</v>
      </c>
      <c r="P3778" s="12" t="str">
        <f t="shared" ref="P3778:P3841" si="2009">IMSUB(COMPLEX(1,0),O3778)</f>
        <v>1.33281954452294-0.94299053589288i</v>
      </c>
      <c r="Q3778" s="12" t="str">
        <f t="shared" ref="Q3778:Q3841" si="2010">IMSUM(COMPLEX(0,2*PI()*B3778*$C$41),O3778,COMPLEX(-1,0))</f>
        <v>-1.33281954452294+24.1656434312287i</v>
      </c>
      <c r="R3778" s="12" t="str">
        <f t="shared" ref="R3778:R3841" si="2011">IMDIV(P3778,Q3778)</f>
        <v>-0.0419362912726088-0.0528405560366689i</v>
      </c>
      <c r="S3778" s="12" t="str">
        <f t="shared" ref="S3778:S3841" si="2012">IMDIV(COMPLEX(0,2*PI()*B3778*$C$119),COMPLEX($C$120,0))</f>
        <v>2.3781092160665i</v>
      </c>
      <c r="T3778" s="12" t="str">
        <f t="shared" ref="T3778:T3841" si="2013">IMPRODUCT(R3778,S3778)</f>
        <v>0.125660613292881-0.0997290807630401i</v>
      </c>
      <c r="U3778" s="12" t="str">
        <f t="shared" ref="U3778:U3841" si="2014">IMDIV(COMPLEX(1,2*PI()*B3778*$C$16*10^-3*$C$15*10^-6),COMPLEX(0,2*PI()*B3778*$C$15*10^-6))</f>
        <v>0.001-0.000861228047034064i</v>
      </c>
      <c r="V3778" s="12" t="str">
        <f t="shared" ref="V3778:V3841" si="2015">IMSUM(COMPLEX($C$18*10^-3,0),IMDIV(COMPLEX(1,0),COMPLEX(0,2*PI()*B3778*($C$17*1*10^-6))))</f>
        <v>0.0015-0.000261771442867497i</v>
      </c>
      <c r="W3778" s="12" t="str">
        <f t="shared" ref="W3778:W3841" si="2016">IMDIV(IMPRODUCT(U3778,V3778),IMSUM(U3778,V3778))</f>
        <v>0.000656505255593878-0.000326543378507589i</v>
      </c>
      <c r="X3778" s="12" t="str">
        <f t="shared" ref="X3778:X3841" si="2017">IMDIV(IMPRODUCT(COMPLEX($C$19,0),W3778),IMSUM(COMPLEX($C$19,0),W3778))</f>
        <v>0.000644401033715007-0.000310936550453305i</v>
      </c>
      <c r="Y3778" s="12" t="str">
        <f t="shared" ref="Y3778:Y3841" si="2018">COMPLEX($C$13*10^-3,2*PI()*B3778*$C$12*0.000001)</f>
        <v>0.00029+1.74169896715018i</v>
      </c>
      <c r="Z3778" s="12" t="str">
        <f t="shared" ref="Z3778:Z3841" si="2019">IMPRODUCT(COMPLEX($C$6,0),IMDIV(X3778,IMSUM(X3778,Y3778)))</f>
        <v>-0.0021402973737467-0.00444175115754914i</v>
      </c>
      <c r="AA3778" s="12" t="str">
        <f t="shared" ref="AA3778:AA3841" si="2020">IMDIV(COMPLEX($C$6,0),IMSUM(X3778,Y3778))</f>
        <v>0.00369762888872004-6.89105261668703i</v>
      </c>
      <c r="AB3778" s="12" t="str">
        <f t="shared" ref="AB3778:AB3841" si="2021">IMPRODUCT(COMPLEX($C$115,0),T3778)</f>
        <v>0.313672360465561-0.248942412027648i</v>
      </c>
      <c r="AC3778" s="12" t="str">
        <f t="shared" ref="AC3778:AC3841" si="2022">IMSUM(COMPLEX(1,0),IMPRODUCT(AB3778,M3778))</f>
        <v>0.959968548031184-0.0542487191374289i</v>
      </c>
      <c r="AD3778" s="12" t="str">
        <f t="shared" ref="AD3778:AD3841" si="2023">IMDIV(AB3778,AC3778)</f>
        <v>0.340320552225394-0.24009167638458i</v>
      </c>
      <c r="AE3778" s="12" t="str">
        <f t="shared" ref="AE3778:AE3841" si="2024">IMPRODUCT(AD3778,AA3778,X3778)</f>
        <v>-0.00179481466565916-0.000997751622360547i</v>
      </c>
      <c r="AF3778" s="12" t="str">
        <f t="shared" ref="AF3778:AF3841" si="2025">IMSUB(D3778,H3778)</f>
        <v>-13.673224075697-0.174614679028315i</v>
      </c>
      <c r="AG3778" s="12" t="str">
        <f t="shared" ref="AG3778:AG3841" si="2026">IMSUM(COMPLEX(1,0),IMPRODUCT(AD3778,AA3778,COMPLEX($C$123,0)))</f>
        <v>0.994015321895604-0.00849271765867426i</v>
      </c>
      <c r="AH3778" s="12" t="str">
        <f t="shared" ref="AH3778:AH3841" si="2027">IMDIV(IMPRODUCT(AE3778,AF3778),AG3778)</f>
        <v>0.0243916503594712+0.0142483054123435i</v>
      </c>
      <c r="AI3778" s="12">
        <f t="shared" ref="AI3778:AI3841" si="2028">20*LOG10(IMABS(AH3778))</f>
        <v>-30.980151695896371</v>
      </c>
      <c r="AJ3778" s="12">
        <f t="shared" ref="AJ3778:AJ3841" si="2029">IMARGUMENT(AH3778)*180/PI()</f>
        <v>30.291201477199884</v>
      </c>
      <c r="AK3778" s="12"/>
      <c r="AL3778" s="12"/>
      <c r="AM3778" s="12"/>
      <c r="AN3778" s="12"/>
    </row>
    <row r="3779" spans="1:40" x14ac:dyDescent="0.35">
      <c r="A3779" s="12"/>
      <c r="B3779" s="12">
        <f t="shared" si="1995"/>
        <v>1849000</v>
      </c>
      <c r="C3779" s="29" t="str">
        <f t="shared" si="1997"/>
        <v>-2.02609179611914E-08+0.00120045552196217i</v>
      </c>
      <c r="D3779" s="28" t="str">
        <f t="shared" si="1998"/>
        <v>-5.39906118819756+0.00920349233504331i</v>
      </c>
      <c r="E3779" s="12" t="str">
        <f t="shared" si="1999"/>
        <v>4200</v>
      </c>
      <c r="F3779" s="12" t="str">
        <f t="shared" si="2000"/>
        <v>0.704225352112676</v>
      </c>
      <c r="G3779" s="12" t="str">
        <f t="shared" si="1996"/>
        <v>0.704225352112676</v>
      </c>
      <c r="H3779" s="12" t="str">
        <f t="shared" si="2001"/>
        <v>8.27416763980523+0.183723847635092i</v>
      </c>
      <c r="I3779" s="12" t="str">
        <f t="shared" si="2002"/>
        <v>7261.00602060941i</v>
      </c>
      <c r="J3779" s="12" t="str">
        <f t="shared" si="2003"/>
        <v>-45095.4682038191+1570.38714691814i</v>
      </c>
      <c r="K3779" s="12" t="str">
        <f t="shared" si="2004"/>
        <v>0.00560030120118703-0.160819072701634i</v>
      </c>
      <c r="L3779" s="12" t="str">
        <f t="shared" si="2005"/>
        <v>0.000305206407117585-0.00734532619943639i</v>
      </c>
      <c r="M3779" s="12" t="str">
        <f t="shared" si="2006"/>
        <v>0.00590550760830461-0.16816439890107i</v>
      </c>
      <c r="N3779" s="12" t="str">
        <f t="shared" si="2007"/>
        <v>-23.2352192659501i</v>
      </c>
      <c r="O3779" s="12" t="str">
        <f t="shared" si="2008"/>
        <v>-0.32094360980722+0.947098304994741i</v>
      </c>
      <c r="P3779" s="12" t="str">
        <f t="shared" si="2009"/>
        <v>1.32094360980722-0.947098304994741i</v>
      </c>
      <c r="Q3779" s="12" t="str">
        <f t="shared" si="2010"/>
        <v>-1.32094360980722+24.1823175709448i</v>
      </c>
      <c r="R3779" s="12" t="str">
        <f t="shared" si="2011"/>
        <v>-0.0420233411113242-0.0523288614580057i</v>
      </c>
      <c r="S3779" s="12" t="str">
        <f t="shared" si="2012"/>
        <v>2.37939607170289i</v>
      </c>
      <c r="T3779" s="12" t="str">
        <f t="shared" si="2013"/>
        <v>0.124511087389864-0.0999901727601154i</v>
      </c>
      <c r="U3779" s="12" t="str">
        <f t="shared" si="2014"/>
        <v>0.001-0.000860762266586775i</v>
      </c>
      <c r="V3779" s="12" t="str">
        <f t="shared" si="2015"/>
        <v>0.0015-0.000261629868263459i</v>
      </c>
      <c r="W3779" s="12" t="str">
        <f t="shared" si="2016"/>
        <v>0.000656454402404711-0.000326389603998706i</v>
      </c>
      <c r="X3779" s="12" t="str">
        <f t="shared" si="2017"/>
        <v>0.00064434911287499-0.000310791328695568i</v>
      </c>
      <c r="Y3779" s="12" t="str">
        <f t="shared" si="2018"/>
        <v>0.00029+1.74264144494626i</v>
      </c>
      <c r="Z3779" s="12" t="str">
        <f t="shared" si="2019"/>
        <v>-0.00213814086947249-0.00443898929773529i</v>
      </c>
      <c r="AA3779" s="12" t="str">
        <f t="shared" si="2020"/>
        <v>0.00369342380401527-6.88732447204406i</v>
      </c>
      <c r="AB3779" s="12" t="str">
        <f t="shared" si="2021"/>
        <v>0.310802929114186-0.249594146416612i</v>
      </c>
      <c r="AC3779" s="12" t="str">
        <f t="shared" si="2022"/>
        <v>0.959862599461192-0.0537399678818306i</v>
      </c>
      <c r="AD3779" s="12" t="str">
        <f t="shared" si="2023"/>
        <v>0.337300506628159-0.241146626771187i</v>
      </c>
      <c r="AE3779" s="12" t="str">
        <f t="shared" si="2024"/>
        <v>-0.00179164329393771-0.000981667880808185i</v>
      </c>
      <c r="AF3779" s="12" t="str">
        <f t="shared" si="2025"/>
        <v>-13.6732288280028-0.174520355300049i</v>
      </c>
      <c r="AG3779" s="12" t="str">
        <f t="shared" si="2026"/>
        <v>0.993992214441906-0.00841283905933688i</v>
      </c>
      <c r="AH3779" s="12" t="str">
        <f t="shared" si="2027"/>
        <v>0.0243545597084537+0.0140243943365644i</v>
      </c>
      <c r="AI3779" s="12">
        <f t="shared" si="2028"/>
        <v>-31.024673559838682</v>
      </c>
      <c r="AJ3779" s="12">
        <f t="shared" si="2029"/>
        <v>29.935172782153984</v>
      </c>
      <c r="AK3779" s="12"/>
      <c r="AL3779" s="12"/>
      <c r="AM3779" s="12"/>
      <c r="AN3779" s="12"/>
    </row>
    <row r="3780" spans="1:40" x14ac:dyDescent="0.35">
      <c r="A3780" s="12"/>
      <c r="B3780" s="12">
        <f t="shared" si="1995"/>
        <v>1850000</v>
      </c>
      <c r="C3780" s="29" t="str">
        <f t="shared" si="1997"/>
        <v>-2.02390201860222E-08+0.0011998066270858i</v>
      </c>
      <c r="D3780" s="28" t="str">
        <f t="shared" si="1998"/>
        <v>-5.39906118802967+0.00919851747432447i</v>
      </c>
      <c r="E3780" s="12" t="str">
        <f t="shared" si="1999"/>
        <v>4200</v>
      </c>
      <c r="F3780" s="12" t="str">
        <f t="shared" si="2000"/>
        <v>0.704225352112676</v>
      </c>
      <c r="G3780" s="12" t="str">
        <f t="shared" si="1996"/>
        <v>0.704225352112676</v>
      </c>
      <c r="H3780" s="12" t="str">
        <f t="shared" si="2001"/>
        <v>8.27417238458036+0.183624650833727i</v>
      </c>
      <c r="I3780" s="12" t="str">
        <f t="shared" si="2002"/>
        <v>7264.9330114264i</v>
      </c>
      <c r="J3780" s="12" t="str">
        <f t="shared" si="2003"/>
        <v>-45144.2607003364+1571.23646392567i</v>
      </c>
      <c r="K3780" s="12" t="str">
        <f t="shared" si="2004"/>
        <v>0.00559425551326286-0.160732350039822i</v>
      </c>
      <c r="L3780" s="12" t="str">
        <f t="shared" si="2005"/>
        <v>0.000304877111334273-0.00734136942804919i</v>
      </c>
      <c r="M3780" s="12" t="str">
        <f t="shared" si="2006"/>
        <v>0.00589913262459713-0.168073719467871i</v>
      </c>
      <c r="N3780" s="12" t="str">
        <f t="shared" si="2007"/>
        <v>-23.2477856365645i</v>
      </c>
      <c r="O3780" s="12" t="str">
        <f t="shared" si="2008"/>
        <v>-0.309016994374918+0.951056516295163i</v>
      </c>
      <c r="P3780" s="12" t="str">
        <f t="shared" si="2009"/>
        <v>1.30901699437492-0.951056516295163i</v>
      </c>
      <c r="Q3780" s="12" t="str">
        <f t="shared" si="2010"/>
        <v>-1.30901699437492+24.1988421528597i</v>
      </c>
      <c r="R3780" s="12" t="str">
        <f t="shared" si="2011"/>
        <v>-0.0421047127799987-0.0518165787388487i</v>
      </c>
      <c r="S3780" s="12" t="str">
        <f t="shared" si="2012"/>
        <v>2.38068292733931i</v>
      </c>
      <c r="T3780" s="12" t="str">
        <f t="shared" si="2013"/>
        <v>0.12335884435671-0.100237970875868i</v>
      </c>
      <c r="U3780" s="12" t="str">
        <f t="shared" si="2014"/>
        <v>0.001-0.000860296989685923i</v>
      </c>
      <c r="V3780" s="12" t="str">
        <f t="shared" si="2015"/>
        <v>0.0015-0.000261488446713046i</v>
      </c>
      <c r="W3780" s="12" t="str">
        <f t="shared" si="2016"/>
        <v>0.000656403613229871-0.000326235967008399i</v>
      </c>
      <c r="X3780" s="12" t="str">
        <f t="shared" si="2017"/>
        <v>0.0006442972575444-0.000310646235239796i</v>
      </c>
      <c r="Y3780" s="12" t="str">
        <f t="shared" si="2018"/>
        <v>0.00029+1.74358392274234i</v>
      </c>
      <c r="Z3780" s="12" t="str">
        <f t="shared" si="2019"/>
        <v>-0.00213598757849101-0.00443623087790621i</v>
      </c>
      <c r="AA3780" s="12" t="str">
        <f t="shared" si="2020"/>
        <v>0.00368922590895036-6.88360035966941i</v>
      </c>
      <c r="AB3780" s="12" t="str">
        <f t="shared" si="2021"/>
        <v>0.307926715298509-0.250212696794891i</v>
      </c>
      <c r="AC3780" s="12" t="str">
        <f t="shared" si="2022"/>
        <v>0.959762321923799-0.0532304262464958i</v>
      </c>
      <c r="AD3780" s="12" t="str">
        <f t="shared" si="2023"/>
        <v>0.334267328399042-0.242163605629005i</v>
      </c>
      <c r="AE3780" s="12" t="str">
        <f t="shared" si="2024"/>
        <v>-0.00178828452615222-0.000965628590132896i</v>
      </c>
      <c r="AF3780" s="12" t="str">
        <f t="shared" si="2025"/>
        <v>-13.67323357261-0.174426133359403i</v>
      </c>
      <c r="AG3780" s="12" t="str">
        <f t="shared" si="2026"/>
        <v>0.993970078051672-0.00833271907563412i</v>
      </c>
      <c r="AH3780" s="12" t="str">
        <f t="shared" si="2027"/>
        <v>0.0243148176188616+0.0138010164088667i</v>
      </c>
      <c r="AI3780" s="12">
        <f t="shared" si="2028"/>
        <v>-31.069718832497234</v>
      </c>
      <c r="AJ3780" s="12">
        <f t="shared" si="2029"/>
        <v>29.579112136328014</v>
      </c>
      <c r="AK3780" s="12"/>
      <c r="AL3780" s="12"/>
      <c r="AM3780" s="12"/>
      <c r="AN3780" s="12"/>
    </row>
    <row r="3781" spans="1:40" x14ac:dyDescent="0.35">
      <c r="A3781" s="12"/>
      <c r="B3781" s="12">
        <f t="shared" si="1995"/>
        <v>1851000</v>
      </c>
      <c r="C3781" s="29" t="str">
        <f t="shared" si="1997"/>
        <v>-2.02171578919866E-08+0.00119915843333842i</v>
      </c>
      <c r="D3781" s="28" t="str">
        <f t="shared" si="1998"/>
        <v>-5.39906118786206+0.00919354798892789i</v>
      </c>
      <c r="E3781" s="12" t="str">
        <f t="shared" si="1999"/>
        <v>4200</v>
      </c>
      <c r="F3781" s="12" t="str">
        <f t="shared" si="2000"/>
        <v>0.704225352112676</v>
      </c>
      <c r="G3781" s="12" t="str">
        <f t="shared" si="1996"/>
        <v>0.704225352112676</v>
      </c>
      <c r="H3781" s="12" t="str">
        <f t="shared" si="2001"/>
        <v>8.27417712167334+0.183525561030727i</v>
      </c>
      <c r="I3781" s="12" t="str">
        <f t="shared" si="2002"/>
        <v>7268.86000224338i</v>
      </c>
      <c r="J3781" s="12" t="str">
        <f t="shared" si="2003"/>
        <v>-45193.0795783063+1572.0857809332i</v>
      </c>
      <c r="K3781" s="12" t="str">
        <f t="shared" si="2004"/>
        <v>0.00558821960600082-0.160645720747587i</v>
      </c>
      <c r="L3781" s="12" t="str">
        <f t="shared" si="2005"/>
        <v>0.000304548347887633-0.00733741690984644i</v>
      </c>
      <c r="M3781" s="12" t="str">
        <f t="shared" si="2006"/>
        <v>0.00589276795388845-0.167983137657433i</v>
      </c>
      <c r="N3781" s="12" t="str">
        <f t="shared" si="2007"/>
        <v>-23.2603520071788i</v>
      </c>
      <c r="O3781" s="12" t="str">
        <f t="shared" si="2008"/>
        <v>-0.297041581577064+0.954864544746634i</v>
      </c>
      <c r="P3781" s="12" t="str">
        <f t="shared" si="2009"/>
        <v>1.29704158157706-0.954864544746634i</v>
      </c>
      <c r="Q3781" s="12" t="str">
        <f t="shared" si="2010"/>
        <v>-1.29704158157706+24.2152165519254i</v>
      </c>
      <c r="R3781" s="12" t="str">
        <f t="shared" si="2011"/>
        <v>-0.0421804059591441-0.0513037675486519i</v>
      </c>
      <c r="S3781" s="12" t="str">
        <f t="shared" si="2012"/>
        <v>2.3819697829757i</v>
      </c>
      <c r="T3781" s="12" t="str">
        <f t="shared" si="2013"/>
        <v>0.122204024053698-0.100472452428329i</v>
      </c>
      <c r="U3781" s="12" t="str">
        <f t="shared" si="2014"/>
        <v>0.001-0.000859832215515373i</v>
      </c>
      <c r="V3781" s="12" t="str">
        <f t="shared" si="2015"/>
        <v>0.0015-0.000261347177968198i</v>
      </c>
      <c r="W3781" s="12" t="str">
        <f t="shared" si="2016"/>
        <v>0.000656352887970788-0.000326082467357993i</v>
      </c>
      <c r="X3781" s="12" t="str">
        <f t="shared" si="2017"/>
        <v>0.000644245467621737-0.000310501269921829i</v>
      </c>
      <c r="Y3781" s="12" t="str">
        <f t="shared" si="2018"/>
        <v>0.00029+1.74452640053841i</v>
      </c>
      <c r="Z3781" s="12" t="str">
        <f t="shared" si="2019"/>
        <v>-0.0021338374944668-0.00443347589178142i</v>
      </c>
      <c r="AA3781" s="12" t="str">
        <f t="shared" si="2020"/>
        <v>0.0036850351871857-6.87988027302427i</v>
      </c>
      <c r="AB3781" s="12" t="str">
        <f t="shared" si="2021"/>
        <v>0.305044068135908-0.250798006544053i</v>
      </c>
      <c r="AC3781" s="12" t="str">
        <f t="shared" si="2022"/>
        <v>0.959667717851736-0.0527201541451195i</v>
      </c>
      <c r="AD3781" s="12" t="str">
        <f t="shared" si="2023"/>
        <v>0.331221494239892-0.243142448131821i</v>
      </c>
      <c r="AE3781" s="12" t="str">
        <f t="shared" si="2024"/>
        <v>-0.00178473902544354-0.000949636037232247i</v>
      </c>
      <c r="AF3781" s="12" t="str">
        <f t="shared" si="2025"/>
        <v>-13.6732383095354-0.174332013041799i</v>
      </c>
      <c r="AG3781" s="12" t="str">
        <f t="shared" si="2026"/>
        <v>0.993948915262135-0.00825236996997226i</v>
      </c>
      <c r="AH3781" s="12" t="str">
        <f t="shared" si="2027"/>
        <v>0.0242724322266032+0.0135782049510109i</v>
      </c>
      <c r="AI3781" s="12">
        <f t="shared" si="2028"/>
        <v>-31.115292298901679</v>
      </c>
      <c r="AJ3781" s="12">
        <f t="shared" si="2029"/>
        <v>29.223020241466138</v>
      </c>
      <c r="AK3781" s="12"/>
      <c r="AL3781" s="12"/>
      <c r="AM3781" s="12"/>
      <c r="AN3781" s="12"/>
    </row>
    <row r="3782" spans="1:40" x14ac:dyDescent="0.35">
      <c r="A3782" s="12"/>
      <c r="B3782" s="12">
        <f t="shared" si="1995"/>
        <v>1852000</v>
      </c>
      <c r="C3782" s="29" t="str">
        <f t="shared" si="1997"/>
        <v>-2.01953310024724E-08+0.00119851093958429i</v>
      </c>
      <c r="D3782" s="28" t="str">
        <f t="shared" si="1998"/>
        <v>-5.39906118769472+0.00918858387014623i</v>
      </c>
      <c r="E3782" s="12" t="str">
        <f t="shared" si="1999"/>
        <v>4200</v>
      </c>
      <c r="F3782" s="12" t="str">
        <f t="shared" si="2000"/>
        <v>0.704225352112676</v>
      </c>
      <c r="G3782" s="12" t="str">
        <f t="shared" si="1996"/>
        <v>0.704225352112676</v>
      </c>
      <c r="H3782" s="12" t="str">
        <f t="shared" si="2001"/>
        <v>8.27418185110075+0.183426578053167i</v>
      </c>
      <c r="I3782" s="12" t="str">
        <f t="shared" si="2002"/>
        <v>7272.78699306037i</v>
      </c>
      <c r="J3782" s="12" t="str">
        <f t="shared" si="2003"/>
        <v>-45241.9248377288+1572.93509794072i</v>
      </c>
      <c r="K3782" s="12" t="str">
        <f t="shared" si="2004"/>
        <v>0.00558219345832302-0.160559184674401i</v>
      </c>
      <c r="L3782" s="12" t="str">
        <f t="shared" si="2005"/>
        <v>0.00030422011563151-0.00733346863798604i</v>
      </c>
      <c r="M3782" s="12" t="str">
        <f t="shared" si="2006"/>
        <v>0.00588641357395453-0.167892653312387i</v>
      </c>
      <c r="N3782" s="12" t="str">
        <f t="shared" si="2007"/>
        <v>-23.2729183777932i</v>
      </c>
      <c r="O3782" s="12" t="str">
        <f t="shared" si="2008"/>
        <v>-0.285019262469965+0.958521789017379i</v>
      </c>
      <c r="P3782" s="12" t="str">
        <f t="shared" si="2009"/>
        <v>1.28501926246997-0.958521789017379i</v>
      </c>
      <c r="Q3782" s="12" t="str">
        <f t="shared" si="2010"/>
        <v>-1.28501926246997+24.2314401668106i</v>
      </c>
      <c r="R3782" s="12" t="str">
        <f t="shared" si="2011"/>
        <v>-0.0422504208046939-0.0507904874582808i</v>
      </c>
      <c r="S3782" s="12" t="str">
        <f t="shared" si="2012"/>
        <v>2.38325663861209i</v>
      </c>
      <c r="T3782" s="12" t="str">
        <f t="shared" si="2013"/>
        <v>0.121046766413292-0.100693595866941i</v>
      </c>
      <c r="U3782" s="12" t="str">
        <f t="shared" si="2014"/>
        <v>0.001-0.000859367943260774i</v>
      </c>
      <c r="V3782" s="12" t="str">
        <f t="shared" si="2015"/>
        <v>0.0015-0.00026120606178139i</v>
      </c>
      <c r="W3782" s="12" t="str">
        <f t="shared" si="2016"/>
        <v>0.000656302226529068-0.000325929104869114i</v>
      </c>
      <c r="X3782" s="12" t="str">
        <f t="shared" si="2017"/>
        <v>0.00064419374300567-0.00031035643257778i</v>
      </c>
      <c r="Y3782" s="12" t="str">
        <f t="shared" si="2018"/>
        <v>0.00029+1.74546887833449i</v>
      </c>
      <c r="Z3782" s="12" t="str">
        <f t="shared" si="2019"/>
        <v>-0.00213169061107991-0.00443072433309502i</v>
      </c>
      <c r="AA3782" s="12" t="str">
        <f t="shared" si="2020"/>
        <v>0.00368085162242757-6.8761642055838i</v>
      </c>
      <c r="AB3782" s="12" t="str">
        <f t="shared" si="2021"/>
        <v>0.30215533692395-0.251350021869884i</v>
      </c>
      <c r="AC3782" s="12" t="str">
        <f t="shared" si="2022"/>
        <v>0.959578789194851-0.0522092114092089i</v>
      </c>
      <c r="AD3782" s="12" t="str">
        <f t="shared" si="2023"/>
        <v>0.328163482956541-0.244082995423384i</v>
      </c>
      <c r="AE3782" s="12" t="str">
        <f t="shared" si="2024"/>
        <v>-0.00178100748263485-0.000933692499500471i</v>
      </c>
      <c r="AF3782" s="12" t="str">
        <f t="shared" si="2025"/>
        <v>-13.6732430387955-0.174237994183021i</v>
      </c>
      <c r="AG3782" s="12" t="str">
        <f t="shared" si="2026"/>
        <v>0.993928728456456-0.00817180403071818i</v>
      </c>
      <c r="AH3782" s="12" t="str">
        <f t="shared" si="2027"/>
        <v>0.0242274120945211+0.0133559931656197i</v>
      </c>
      <c r="AI3782" s="12">
        <f t="shared" si="2028"/>
        <v>-31.161398849570258</v>
      </c>
      <c r="AJ3782" s="12">
        <f t="shared" si="2029"/>
        <v>28.866897803208278</v>
      </c>
      <c r="AK3782" s="12"/>
      <c r="AL3782" s="12"/>
      <c r="AM3782" s="12"/>
      <c r="AN3782" s="12"/>
    </row>
    <row r="3783" spans="1:40" x14ac:dyDescent="0.35">
      <c r="A3783" s="12"/>
      <c r="B3783" s="12">
        <f t="shared" si="1995"/>
        <v>1853000</v>
      </c>
      <c r="C3783" s="29" t="str">
        <f t="shared" si="1997"/>
        <v>-2.01735394410737E-08+0.00119786414469012i</v>
      </c>
      <c r="D3783" s="28" t="str">
        <f t="shared" si="1998"/>
        <v>-5.39906118752765+0.00918362510929092i</v>
      </c>
      <c r="E3783" s="12" t="str">
        <f t="shared" si="1999"/>
        <v>4200</v>
      </c>
      <c r="F3783" s="12" t="str">
        <f t="shared" si="2000"/>
        <v>0.704225352112676</v>
      </c>
      <c r="G3783" s="12" t="str">
        <f t="shared" si="1996"/>
        <v>0.704225352112676</v>
      </c>
      <c r="H3783" s="12" t="str">
        <f t="shared" si="2001"/>
        <v>8.2741865728791+0.18332770172849i</v>
      </c>
      <c r="I3783" s="12" t="str">
        <f t="shared" si="2002"/>
        <v>7276.71398387736i</v>
      </c>
      <c r="J3783" s="12" t="str">
        <f t="shared" si="2003"/>
        <v>-45290.7964786038+1573.78441494825i</v>
      </c>
      <c r="K3783" s="12" t="str">
        <f t="shared" si="2004"/>
        <v>0.00557617704920841-0.160472741670062i</v>
      </c>
      <c r="L3783" s="12" t="str">
        <f t="shared" si="2005"/>
        <v>0.000303892413422839-0.00732952460564065i</v>
      </c>
      <c r="M3783" s="12" t="str">
        <f t="shared" si="2006"/>
        <v>0.00588006946263125-0.167802266275703i</v>
      </c>
      <c r="N3783" s="12" t="str">
        <f t="shared" si="2007"/>
        <v>-23.2854847484075i</v>
      </c>
      <c r="O3783" s="12" t="str">
        <f t="shared" si="2008"/>
        <v>-0.272951935517369+0.962027671586073i</v>
      </c>
      <c r="P3783" s="12" t="str">
        <f t="shared" si="2009"/>
        <v>1.27295193551737-0.962027671586073i</v>
      </c>
      <c r="Q3783" s="12" t="str">
        <f t="shared" si="2010"/>
        <v>-1.27295193551737+24.2475124199936i</v>
      </c>
      <c r="R3783" s="12" t="str">
        <f t="shared" si="2011"/>
        <v>-0.0423147579456227-0.0502767979400776i</v>
      </c>
      <c r="S3783" s="12" t="str">
        <f t="shared" si="2012"/>
        <v>2.3845434942485i</v>
      </c>
      <c r="T3783" s="12" t="str">
        <f t="shared" si="2013"/>
        <v>0.119887211439658-0.100901380769935i</v>
      </c>
      <c r="U3783" s="12" t="str">
        <f t="shared" si="2014"/>
        <v>0.001-0.000858904172109525i</v>
      </c>
      <c r="V3783" s="12" t="str">
        <f t="shared" si="2015"/>
        <v>0.0015-0.000261065097905631i</v>
      </c>
      <c r="W3783" s="12" t="str">
        <f t="shared" si="2016"/>
        <v>0.000656251628806476-0.000325775879363709i</v>
      </c>
      <c r="X3783" s="12" t="str">
        <f t="shared" si="2017"/>
        <v>0.000644142083595051-0.000310211723044052i</v>
      </c>
      <c r="Y3783" s="12" t="str">
        <f t="shared" si="2018"/>
        <v>0.00029+1.74641135613057i</v>
      </c>
      <c r="Z3783" s="12" t="str">
        <f t="shared" si="2019"/>
        <v>-0.00212954692202602-0.00442797619559599i</v>
      </c>
      <c r="AA3783" s="12" t="str">
        <f t="shared" si="2020"/>
        <v>0.00367667519842829-6.87245215083728i</v>
      </c>
      <c r="AB3783" s="12" t="str">
        <f t="shared" si="2021"/>
        <v>0.299260871139181-0.251868691795832i</v>
      </c>
      <c r="AC3783" s="12" t="str">
        <f t="shared" si="2022"/>
        <v>0.959495537422509-0.0516976577880172i</v>
      </c>
      <c r="AD3783" s="12" t="str">
        <f t="shared" si="2023"/>
        <v>0.325093775384546-0.244985094645082i</v>
      </c>
      <c r="AE3783" s="12" t="str">
        <f t="shared" si="2024"/>
        <v>-0.00177709061610423-0.000917800244495514i</v>
      </c>
      <c r="AF3783" s="12" t="str">
        <f t="shared" si="2025"/>
        <v>-13.6732477604068-0.174144076619199i</v>
      </c>
      <c r="AG3783" s="12" t="str">
        <f t="shared" si="2026"/>
        <v>0.993909519863448-0.00809103357028222i</v>
      </c>
      <c r="AH3783" s="12" t="str">
        <f t="shared" si="2027"/>
        <v>0.0241797662107461+0.0131344141304587i</v>
      </c>
      <c r="AI3783" s="12">
        <f t="shared" si="2028"/>
        <v>-31.208043483253547</v>
      </c>
      <c r="AJ3783" s="12">
        <f t="shared" si="2029"/>
        <v>28.510745530990746</v>
      </c>
      <c r="AK3783" s="12"/>
      <c r="AL3783" s="12"/>
      <c r="AM3783" s="12"/>
      <c r="AN3783" s="12"/>
    </row>
    <row r="3784" spans="1:40" x14ac:dyDescent="0.35">
      <c r="A3784" s="12"/>
      <c r="B3784" s="12">
        <f t="shared" si="1995"/>
        <v>1854000</v>
      </c>
      <c r="C3784" s="29" t="str">
        <f t="shared" si="1997"/>
        <v>-2.01517831315904E-08+0.00119721804752506i</v>
      </c>
      <c r="D3784" s="28" t="str">
        <f t="shared" si="1998"/>
        <v>-5.39906118736085+0.00917867169769213i</v>
      </c>
      <c r="E3784" s="12" t="str">
        <f t="shared" si="1999"/>
        <v>4200</v>
      </c>
      <c r="F3784" s="12" t="str">
        <f t="shared" si="2000"/>
        <v>0.704225352112676</v>
      </c>
      <c r="G3784" s="12" t="str">
        <f t="shared" si="1996"/>
        <v>0.704225352112676</v>
      </c>
      <c r="H3784" s="12" t="str">
        <f t="shared" si="2001"/>
        <v>8.27419128702489+0.183228931884512i</v>
      </c>
      <c r="I3784" s="12" t="str">
        <f t="shared" si="2002"/>
        <v>7280.64097469435i</v>
      </c>
      <c r="J3784" s="12" t="str">
        <f t="shared" si="2003"/>
        <v>-45339.6945009314+1574.63373195577i</v>
      </c>
      <c r="K3784" s="12" t="str">
        <f t="shared" si="2004"/>
        <v>0.0055701703576923-0.160386391584685i</v>
      </c>
      <c r="L3784" s="12" t="str">
        <f t="shared" si="2005"/>
        <v>0.000303565240121621-0.00732558480599742i</v>
      </c>
      <c r="M3784" s="12" t="str">
        <f t="shared" si="2006"/>
        <v>0.00587373559781392-0.167711976390682i</v>
      </c>
      <c r="N3784" s="12" t="str">
        <f t="shared" si="2007"/>
        <v>-23.2980511190219i</v>
      </c>
      <c r="O3784" s="12" t="str">
        <f t="shared" si="2008"/>
        <v>-0.260841506289904+0.965381638833272i</v>
      </c>
      <c r="P3784" s="12" t="str">
        <f t="shared" si="2009"/>
        <v>1.2608415062899-0.965381638833272i</v>
      </c>
      <c r="Q3784" s="12" t="str">
        <f t="shared" si="2010"/>
        <v>-1.2608415062899+24.2634327578552i</v>
      </c>
      <c r="R3784" s="12" t="str">
        <f t="shared" si="2011"/>
        <v>-0.0423734184816918-0.049762758367894i</v>
      </c>
      <c r="S3784" s="12" t="str">
        <f t="shared" si="2012"/>
        <v>2.38583034988489i</v>
      </c>
      <c r="T3784" s="12" t="str">
        <f t="shared" si="2013"/>
        <v>0.11872549920811-0.101095787841994i</v>
      </c>
      <c r="U3784" s="12" t="str">
        <f t="shared" si="2014"/>
        <v>0.001-0.00085844090125078i</v>
      </c>
      <c r="V3784" s="12" t="str">
        <f t="shared" si="2015"/>
        <v>0.0015-0.000260924286094463i</v>
      </c>
      <c r="W3784" s="12" t="str">
        <f t="shared" si="2016"/>
        <v>0.000656201094704949-0.000325622790664029i</v>
      </c>
      <c r="X3784" s="12" t="str">
        <f t="shared" si="2017"/>
        <v>0.00064409048928891-0.000310067141157323i</v>
      </c>
      <c r="Y3784" s="12" t="str">
        <f t="shared" si="2018"/>
        <v>0.00029+1.74735383392664i</v>
      </c>
      <c r="Z3784" s="12" t="str">
        <f t="shared" si="2019"/>
        <v>-0.00212740642101634-0.00442523147304812i</v>
      </c>
      <c r="AA3784" s="12" t="str">
        <f t="shared" si="2020"/>
        <v>0.00367250589898619-6.86874410228822i</v>
      </c>
      <c r="AB3784" s="12" t="str">
        <f t="shared" si="2021"/>
        <v>0.296361020435747-0.252353968157183i</v>
      </c>
      <c r="AC3784" s="12" t="str">
        <f t="shared" si="2022"/>
        <v>0.959417963525866-0.0511855529484529i</v>
      </c>
      <c r="AD3784" s="12" t="str">
        <f t="shared" si="2023"/>
        <v>0.32201285431418-0.245848598962826i</v>
      </c>
      <c r="AE3784" s="12" t="str">
        <f t="shared" si="2024"/>
        <v>-0.00177298917165287-0.000901961529605781i</v>
      </c>
      <c r="AF3784" s="12" t="str">
        <f t="shared" si="2025"/>
        <v>-13.6732524743857-0.17405026018682i</v>
      </c>
      <c r="AG3784" s="12" t="str">
        <f t="shared" si="2026"/>
        <v>0.99389129155733-0.00801007092318851i</v>
      </c>
      <c r="AH3784" s="12" t="str">
        <f t="shared" si="2027"/>
        <v>0.0241295039869616+0.0129135007927114i</v>
      </c>
      <c r="AI3784" s="12">
        <f t="shared" si="2028"/>
        <v>-31.255231309779994</v>
      </c>
      <c r="AJ3784" s="12">
        <f t="shared" si="2029"/>
        <v>28.154564137902494</v>
      </c>
      <c r="AK3784" s="12"/>
      <c r="AL3784" s="12"/>
      <c r="AM3784" s="12"/>
      <c r="AN3784" s="12"/>
    </row>
    <row r="3785" spans="1:40" x14ac:dyDescent="0.35">
      <c r="A3785" s="12"/>
      <c r="B3785" s="12">
        <f t="shared" si="1995"/>
        <v>1855000</v>
      </c>
      <c r="C3785" s="29" t="str">
        <f t="shared" si="1997"/>
        <v>-2.01300619980288E-08+0.00119657264696072i</v>
      </c>
      <c r="D3785" s="28" t="str">
        <f t="shared" si="1998"/>
        <v>-5.39906118719433+0.00917372362669886i</v>
      </c>
      <c r="E3785" s="12" t="str">
        <f t="shared" si="1999"/>
        <v>4200</v>
      </c>
      <c r="F3785" s="12" t="str">
        <f t="shared" si="2000"/>
        <v>0.704225352112676</v>
      </c>
      <c r="G3785" s="12" t="str">
        <f t="shared" si="1996"/>
        <v>0.704225352112676</v>
      </c>
      <c r="H3785" s="12" t="str">
        <f t="shared" si="2001"/>
        <v>8.27419599355457+0.183130268349419i</v>
      </c>
      <c r="I3785" s="12" t="str">
        <f t="shared" si="2002"/>
        <v>7284.56796551133i</v>
      </c>
      <c r="J3785" s="12" t="str">
        <f t="shared" si="2003"/>
        <v>-45388.6189047115+1575.4830489633i</v>
      </c>
      <c r="K3785" s="12" t="str">
        <f t="shared" si="2004"/>
        <v>0.00556417336286654-0.160300134268712i</v>
      </c>
      <c r="L3785" s="12" t="str">
        <f t="shared" si="2005"/>
        <v>0.000303238594590917-0.00732164923225808i</v>
      </c>
      <c r="M3785" s="12" t="str">
        <f t="shared" si="2006"/>
        <v>0.00586741195745746-0.16762178350097i</v>
      </c>
      <c r="N3785" s="12" t="str">
        <f t="shared" si="2007"/>
        <v>-23.3106174896363i</v>
      </c>
      <c r="O3785" s="12" t="str">
        <f t="shared" si="2008"/>
        <v>-0.248689887164822+0.96858316112864i</v>
      </c>
      <c r="P3785" s="12" t="str">
        <f t="shared" si="2009"/>
        <v>1.24868988716482-0.96858316112864i</v>
      </c>
      <c r="Q3785" s="12" t="str">
        <f t="shared" si="2010"/>
        <v>-1.24868988716482+24.2792006507649i</v>
      </c>
      <c r="R3785" s="12" t="str">
        <f t="shared" si="2011"/>
        <v>-0.0424264039813042-0.0492484280172101i</v>
      </c>
      <c r="S3785" s="12" t="str">
        <f t="shared" si="2012"/>
        <v>2.38711720552129i</v>
      </c>
      <c r="T3785" s="12" t="str">
        <f t="shared" si="2013"/>
        <v>0.117561769864759-0.101276798912168i</v>
      </c>
      <c r="U3785" s="12" t="str">
        <f t="shared" si="2014"/>
        <v>0.001-0.000857978129875449i</v>
      </c>
      <c r="V3785" s="12" t="str">
        <f t="shared" si="2015"/>
        <v>0.0015-0.000260783626101959i</v>
      </c>
      <c r="W3785" s="12" t="str">
        <f t="shared" si="2016"/>
        <v>0.000656150624126593-0.000325469838592636i</v>
      </c>
      <c r="X3785" s="12" t="str">
        <f t="shared" si="2017"/>
        <v>0.000644038959986441-0.00030992268675455i</v>
      </c>
      <c r="Y3785" s="12" t="str">
        <f t="shared" si="2018"/>
        <v>0.00029+1.74829631172272i</v>
      </c>
      <c r="Z3785" s="12" t="str">
        <f t="shared" si="2019"/>
        <v>-0.00212526910177747-0.00442249015922957i</v>
      </c>
      <c r="AA3785" s="12" t="str">
        <f t="shared" si="2020"/>
        <v>0.00366834370794481-6.86504005345383i</v>
      </c>
      <c r="AB3785" s="12" t="str">
        <f t="shared" si="2021"/>
        <v>0.293456134644515-0.252805805595853i</v>
      </c>
      <c r="AC3785" s="12" t="str">
        <f t="shared" si="2022"/>
        <v>0.959346068020026-0.0506729564750822i</v>
      </c>
      <c r="AD3785" s="12" t="str">
        <f t="shared" si="2023"/>
        <v>0.318921204415388-0.246673367592925i</v>
      </c>
      <c r="AE3785" s="12" t="str">
        <f t="shared" si="2024"/>
        <v>-0.00176870392236941-0.000886178601720056i</v>
      </c>
      <c r="AF3785" s="12" t="str">
        <f t="shared" si="2025"/>
        <v>-13.6732571807489-0.17395654472272i</v>
      </c>
      <c r="AG3785" s="12" t="str">
        <f t="shared" si="2026"/>
        <v>0.993874045457491-0.00792892844414995i</v>
      </c>
      <c r="AH3785" s="12" t="str">
        <f t="shared" si="2027"/>
        <v>0.0240766352565881+0.0126932859632993i</v>
      </c>
      <c r="AI3785" s="12">
        <f t="shared" si="2028"/>
        <v>-31.302967552997085</v>
      </c>
      <c r="AJ3785" s="12">
        <f t="shared" si="2029"/>
        <v>27.798354340576378</v>
      </c>
      <c r="AK3785" s="12"/>
      <c r="AL3785" s="12"/>
      <c r="AM3785" s="12"/>
      <c r="AN3785" s="12"/>
    </row>
    <row r="3786" spans="1:40" x14ac:dyDescent="0.35">
      <c r="A3786" s="12"/>
      <c r="B3786" s="12">
        <f t="shared" si="1995"/>
        <v>1856000</v>
      </c>
      <c r="C3786" s="29" t="str">
        <f t="shared" si="1997"/>
        <v>-2.01083759645989E-08+0.00119592794187113i</v>
      </c>
      <c r="D3786" s="28" t="str">
        <f t="shared" si="1998"/>
        <v>-5.39906118702807+0.00916878088767867i</v>
      </c>
      <c r="E3786" s="12" t="str">
        <f t="shared" si="1999"/>
        <v>4200</v>
      </c>
      <c r="F3786" s="12" t="str">
        <f t="shared" si="2000"/>
        <v>0.704225352112676</v>
      </c>
      <c r="G3786" s="12" t="str">
        <f t="shared" si="1996"/>
        <v>0.704225352112676</v>
      </c>
      <c r="H3786" s="12" t="str">
        <f t="shared" si="2001"/>
        <v>8.27420069248449+0.183031710951765i</v>
      </c>
      <c r="I3786" s="12" t="str">
        <f t="shared" si="2002"/>
        <v>7288.49495632832i</v>
      </c>
      <c r="J3786" s="12" t="str">
        <f t="shared" si="2003"/>
        <v>-45437.5696899442+1576.33236597082i</v>
      </c>
      <c r="K3786" s="12" t="str">
        <f t="shared" si="2004"/>
        <v>0.005558186043879-0.160213969572901i</v>
      </c>
      <c r="L3786" s="12" t="str">
        <f t="shared" si="2005"/>
        <v>0.000302912475696842-0.00731771787763892i</v>
      </c>
      <c r="M3786" s="12" t="str">
        <f t="shared" si="2006"/>
        <v>0.00586109851957584-0.16753168745054i</v>
      </c>
      <c r="N3786" s="12" t="str">
        <f t="shared" si="2007"/>
        <v>-23.3231838602506i</v>
      </c>
      <c r="O3786" s="12" t="str">
        <f t="shared" si="2008"/>
        <v>-0.236498997023747+0.971631732914668i</v>
      </c>
      <c r="P3786" s="12" t="str">
        <f t="shared" si="2009"/>
        <v>1.23649899702375-0.971631732914668i</v>
      </c>
      <c r="Q3786" s="12" t="str">
        <f t="shared" si="2010"/>
        <v>-1.23649899702375+24.2948155931653i</v>
      </c>
      <c r="R3786" s="12" t="str">
        <f t="shared" si="2011"/>
        <v>-0.042473716479483-0.048733866065239i</v>
      </c>
      <c r="S3786" s="12" t="str">
        <f t="shared" si="2012"/>
        <v>2.3884040611577i</v>
      </c>
      <c r="T3786" s="12" t="str">
        <f t="shared" si="2013"/>
        <v>0.116396163626132-0.101444396932058i</v>
      </c>
      <c r="U3786" s="12" t="str">
        <f t="shared" si="2014"/>
        <v>0.001-0.000857515857176161i</v>
      </c>
      <c r="V3786" s="12" t="str">
        <f t="shared" si="2015"/>
        <v>0.0015-0.000260643117682723i</v>
      </c>
      <c r="W3786" s="12" t="str">
        <f t="shared" si="2016"/>
        <v>0.000656100216973674-0.000325317022972395i</v>
      </c>
      <c r="X3786" s="12" t="str">
        <f t="shared" si="2017"/>
        <v>0.000643987495587023-0.000309778359672969i</v>
      </c>
      <c r="Y3786" s="12" t="str">
        <f t="shared" si="2018"/>
        <v>0.00029+1.7492387895188i</v>
      </c>
      <c r="Z3786" s="12" t="str">
        <f t="shared" si="2019"/>
        <v>-0.00212313495805154-0.00441975224793342i</v>
      </c>
      <c r="AA3786" s="12" t="str">
        <f t="shared" si="2020"/>
        <v>0.00366418860919362-6.86133999786559i</v>
      </c>
      <c r="AB3786" s="12" t="str">
        <f t="shared" si="2021"/>
        <v>0.290546563772126-0.253224161555852i</v>
      </c>
      <c r="AC3786" s="12" t="str">
        <f t="shared" si="2022"/>
        <v>0.959279850946093-0.050159927870116i</v>
      </c>
      <c r="AD3786" s="12" t="str">
        <f t="shared" si="2023"/>
        <v>0.315819312162148-0.247459265827057i</v>
      </c>
      <c r="AE3786" s="12" t="str">
        <f t="shared" si="2024"/>
        <v>-0.00176423566849034-0.000870453696898246i</v>
      </c>
      <c r="AF3786" s="12" t="str">
        <f t="shared" si="2025"/>
        <v>-13.6732618795126-0.173862930064086i</v>
      </c>
      <c r="AG3786" s="12" t="str">
        <f t="shared" si="2026"/>
        <v>0.993857783328294-0.00784761850613585i</v>
      </c>
      <c r="AH3786" s="12" t="str">
        <f t="shared" si="2027"/>
        <v>0.0240211702728821+0.0124738023112149i</v>
      </c>
      <c r="AI3786" s="12">
        <f t="shared" si="2028"/>
        <v>-31.351257553819032</v>
      </c>
      <c r="AJ3786" s="12">
        <f t="shared" si="2029"/>
        <v>27.442116859061045</v>
      </c>
      <c r="AK3786" s="12"/>
      <c r="AL3786" s="12"/>
      <c r="AM3786" s="12"/>
      <c r="AN3786" s="12"/>
    </row>
    <row r="3787" spans="1:40" x14ac:dyDescent="0.35">
      <c r="A3787" s="12"/>
      <c r="B3787" s="12">
        <f t="shared" si="1995"/>
        <v>1857000</v>
      </c>
      <c r="C3787" s="29" t="str">
        <f t="shared" si="1997"/>
        <v>-2.00867249557148E-08+0.00119528393113274i</v>
      </c>
      <c r="D3787" s="28" t="str">
        <f t="shared" si="1998"/>
        <v>-5.39906118686208+0.00916384347201768i</v>
      </c>
      <c r="E3787" s="12" t="str">
        <f t="shared" si="1999"/>
        <v>4200</v>
      </c>
      <c r="F3787" s="12" t="str">
        <f t="shared" si="2000"/>
        <v>0.704225352112676</v>
      </c>
      <c r="G3787" s="12" t="str">
        <f t="shared" si="1996"/>
        <v>0.704225352112676</v>
      </c>
      <c r="H3787" s="12" t="str">
        <f t="shared" si="2001"/>
        <v>8.27420538383103+0.182933259520475i</v>
      </c>
      <c r="I3787" s="12" t="str">
        <f t="shared" si="2002"/>
        <v>7292.42194714531i</v>
      </c>
      <c r="J3787" s="12" t="str">
        <f t="shared" si="2003"/>
        <v>-45486.5468566295+1577.18168297835i</v>
      </c>
      <c r="K3787" s="12" t="str">
        <f t="shared" si="2004"/>
        <v>0.00555220837993368-0.160127897348331i</v>
      </c>
      <c r="L3787" s="12" t="str">
        <f t="shared" si="2005"/>
        <v>0.00030258688230855-0.00731379073537067i</v>
      </c>
      <c r="M3787" s="12" t="str">
        <f t="shared" si="2006"/>
        <v>0.00585479526224223-0.167441688083702i</v>
      </c>
      <c r="N3787" s="12" t="str">
        <f t="shared" si="2007"/>
        <v>-23.335750230865i</v>
      </c>
      <c r="O3787" s="12" t="str">
        <f t="shared" si="2008"/>
        <v>-0.224270760949367+0.97452687278658i</v>
      </c>
      <c r="P3787" s="12" t="str">
        <f t="shared" si="2009"/>
        <v>1.22427076094937-0.97452687278658i</v>
      </c>
      <c r="Q3787" s="12" t="str">
        <f t="shared" si="2010"/>
        <v>-1.22427076094937+24.3102771036516i</v>
      </c>
      <c r="R3787" s="12" t="str">
        <f t="shared" si="2011"/>
        <v>-0.0425153584759685-0.0482191315910539i</v>
      </c>
      <c r="S3787" s="12" t="str">
        <f t="shared" si="2012"/>
        <v>2.38969091679409i</v>
      </c>
      <c r="T3787" s="12" t="str">
        <f t="shared" si="2013"/>
        <v>0.11522882077884-0.101598565974267i</v>
      </c>
      <c r="U3787" s="12" t="str">
        <f t="shared" si="2014"/>
        <v>0.001-0.000857054082347309i</v>
      </c>
      <c r="V3787" s="12" t="str">
        <f t="shared" si="2015"/>
        <v>0.0015-0.000260502760591887i</v>
      </c>
      <c r="W3787" s="12" t="str">
        <f t="shared" si="2016"/>
        <v>0.000656049873148634-0.00032516434362648i</v>
      </c>
      <c r="X3787" s="12" t="str">
        <f t="shared" si="2017"/>
        <v>0.000643936095990208-0.000309634159750091i</v>
      </c>
      <c r="Y3787" s="12" t="str">
        <f t="shared" si="2018"/>
        <v>0.00029+1.75018126731487i</v>
      </c>
      <c r="Z3787" s="12" t="str">
        <f t="shared" si="2019"/>
        <v>-0.002121003983596-0.00441701773296725i</v>
      </c>
      <c r="AA3787" s="12" t="str">
        <f t="shared" si="2020"/>
        <v>0.00366004058666728-6.85764392906884i</v>
      </c>
      <c r="AB3787" s="12" t="str">
        <f t="shared" si="2021"/>
        <v>0.287632658000162-0.253608996279424i</v>
      </c>
      <c r="AC3787" s="12" t="str">
        <f t="shared" si="2022"/>
        <v>0.959219311873085-0.049646526553428i</v>
      </c>
      <c r="AD3787" s="12" t="str">
        <f t="shared" si="2023"/>
        <v>0.312707665756465-0.248206165056325i</v>
      </c>
      <c r="AE3787" s="12" t="str">
        <f t="shared" si="2024"/>
        <v>-0.00175958523725605-0.000854789040043548i</v>
      </c>
      <c r="AF3787" s="12" t="str">
        <f t="shared" si="2025"/>
        <v>-13.6732665706931-0.173769416048457i</v>
      </c>
      <c r="AG3787" s="12" t="str">
        <f t="shared" si="2026"/>
        <v>0.993842506778889-0.0077661534984356i</v>
      </c>
      <c r="AH3787" s="12" t="str">
        <f t="shared" si="2027"/>
        <v>0.0239631197069502+0.0122550823578761i</v>
      </c>
      <c r="AI3787" s="12">
        <f t="shared" si="2028"/>
        <v>-31.40010677338401</v>
      </c>
      <c r="AJ3787" s="12">
        <f t="shared" si="2029"/>
        <v>27.08585241668489</v>
      </c>
      <c r="AK3787" s="12"/>
      <c r="AL3787" s="12"/>
      <c r="AM3787" s="12"/>
      <c r="AN3787" s="12"/>
    </row>
    <row r="3788" spans="1:40" x14ac:dyDescent="0.35">
      <c r="A3788" s="12"/>
      <c r="B3788" s="12">
        <f t="shared" si="1995"/>
        <v>1858000</v>
      </c>
      <c r="C3788" s="29" t="str">
        <f t="shared" si="1997"/>
        <v>-2.0065108895994E-08+0.00119464061362441i</v>
      </c>
      <c r="D3788" s="28" t="str">
        <f t="shared" si="1998"/>
        <v>-5.39906118669635+0.00915891137112048i</v>
      </c>
      <c r="E3788" s="12" t="str">
        <f t="shared" si="1999"/>
        <v>4200</v>
      </c>
      <c r="F3788" s="12" t="str">
        <f t="shared" si="2000"/>
        <v>0.704225352112676</v>
      </c>
      <c r="G3788" s="12" t="str">
        <f t="shared" si="1996"/>
        <v>0.704225352112676</v>
      </c>
      <c r="H3788" s="12" t="str">
        <f t="shared" si="2001"/>
        <v>8.27421006761048+0.182834913884838i</v>
      </c>
      <c r="I3788" s="12" t="str">
        <f t="shared" si="2002"/>
        <v>7296.3489379623i</v>
      </c>
      <c r="J3788" s="12" t="str">
        <f t="shared" si="2003"/>
        <v>-45535.5504047673+1578.03099998588i</v>
      </c>
      <c r="K3788" s="12" t="str">
        <f t="shared" si="2004"/>
        <v>0.00554624035029035-0.1600419174464i</v>
      </c>
      <c r="L3788" s="12" t="str">
        <f t="shared" si="2005"/>
        <v>0.000302261813298234-0.00730986779869858i</v>
      </c>
      <c r="M3788" s="12" t="str">
        <f t="shared" si="2006"/>
        <v>0.00584850216358858-0.167351785245099i</v>
      </c>
      <c r="N3788" s="12" t="str">
        <f t="shared" si="2007"/>
        <v>-23.3483166014793i</v>
      </c>
      <c r="O3788" s="12" t="str">
        <f t="shared" si="2008"/>
        <v>-0.212007109922096+0.977268123568184i</v>
      </c>
      <c r="P3788" s="12" t="str">
        <f t="shared" si="2009"/>
        <v>1.2120071099221-0.977268123568184i</v>
      </c>
      <c r="Q3788" s="12" t="str">
        <f t="shared" si="2010"/>
        <v>-1.2120071099221+24.3255847250475i</v>
      </c>
      <c r="R3788" s="12" t="str">
        <f t="shared" si="2011"/>
        <v>-0.042551332933426-0.0477042835757717i</v>
      </c>
      <c r="S3788" s="12" t="str">
        <f t="shared" si="2012"/>
        <v>2.3909777724305i</v>
      </c>
      <c r="T3788" s="12" t="str">
        <f t="shared" si="2013"/>
        <v>0.114059881679392-0.101739291231111i</v>
      </c>
      <c r="U3788" s="12" t="str">
        <f t="shared" si="2014"/>
        <v>0.001-0.00085659280458501i</v>
      </c>
      <c r="V3788" s="12" t="str">
        <f t="shared" si="2015"/>
        <v>0.0015-0.00026036255458511i</v>
      </c>
      <c r="W3788" s="12" t="str">
        <f t="shared" si="2016"/>
        <v>0.000655999592554071-0.000325011800378378i</v>
      </c>
      <c r="X3788" s="12" t="str">
        <f t="shared" si="2017"/>
        <v>0.000643884761095709-0.000309490086823712i</v>
      </c>
      <c r="Y3788" s="12" t="str">
        <f t="shared" si="2018"/>
        <v>0.00029+1.75112374511095i</v>
      </c>
      <c r="Z3788" s="12" t="str">
        <f t="shared" si="2019"/>
        <v>-0.00211887617218364-0.00441428660815298i</v>
      </c>
      <c r="AA3788" s="12" t="str">
        <f t="shared" si="2020"/>
        <v>0.00365589962434547-6.85395184062267i</v>
      </c>
      <c r="AB3788" s="12" t="str">
        <f t="shared" si="2021"/>
        <v>0.284714767684684-0.253960272803823i</v>
      </c>
      <c r="AC3788" s="12" t="str">
        <f t="shared" si="2022"/>
        <v>0.959164449899757-0.0491328118626342i</v>
      </c>
      <c r="AD3788" s="12" t="str">
        <f t="shared" si="2023"/>
        <v>0.309586755052292-0.248913942794301i</v>
      </c>
      <c r="AE3788" s="12" t="str">
        <f t="shared" si="2024"/>
        <v>-0.00175475348276339-0.000839186844577744i</v>
      </c>
      <c r="AF3788" s="12" t="str">
        <f t="shared" si="2025"/>
        <v>-13.6732712543068-0.173676002513718i</v>
      </c>
      <c r="AG3788" s="12" t="str">
        <f t="shared" si="2026"/>
        <v>0.993828217263062-0.0076845458247271i</v>
      </c>
      <c r="AH3788" s="12" t="str">
        <f t="shared" si="2027"/>
        <v>0.023902494645685+0.0120371584715271i</v>
      </c>
      <c r="AI3788" s="12">
        <f t="shared" si="2028"/>
        <v>-31.449520796320289</v>
      </c>
      <c r="AJ3788" s="12">
        <f t="shared" si="2029"/>
        <v>26.729561739950896</v>
      </c>
      <c r="AK3788" s="12"/>
      <c r="AL3788" s="12"/>
      <c r="AM3788" s="12"/>
      <c r="AN3788" s="12"/>
    </row>
    <row r="3789" spans="1:40" x14ac:dyDescent="0.35">
      <c r="A3789" s="12"/>
      <c r="B3789" s="12">
        <f t="shared" si="1995"/>
        <v>1859000</v>
      </c>
      <c r="C3789" s="29" t="str">
        <f t="shared" si="1997"/>
        <v>-2.00435277102572E-08+0.00119399798822745i</v>
      </c>
      <c r="D3789" s="28" t="str">
        <f t="shared" si="1998"/>
        <v>-5.3990611865309+0.00915398457641045i</v>
      </c>
      <c r="E3789" s="12" t="str">
        <f t="shared" si="1999"/>
        <v>4200</v>
      </c>
      <c r="F3789" s="12" t="str">
        <f t="shared" si="2000"/>
        <v>0.704225352112676</v>
      </c>
      <c r="G3789" s="12" t="str">
        <f t="shared" si="1996"/>
        <v>0.704225352112676</v>
      </c>
      <c r="H3789" s="12" t="str">
        <f t="shared" si="2001"/>
        <v>8.27421474383913+0.182736673874511i</v>
      </c>
      <c r="I3789" s="12" t="str">
        <f t="shared" si="2002"/>
        <v>7300.27592877928i</v>
      </c>
      <c r="J3789" s="12" t="str">
        <f t="shared" si="2003"/>
        <v>-45584.5803343577+1578.88031699341i</v>
      </c>
      <c r="K3789" s="12" t="str">
        <f t="shared" si="2004"/>
        <v>0.00554028193426438-0.159956029718825i</v>
      </c>
      <c r="L3789" s="12" t="str">
        <f t="shared" si="2005"/>
        <v>0.000301937267541101-0.00730594906088226i</v>
      </c>
      <c r="M3789" s="12" t="str">
        <f t="shared" si="2006"/>
        <v>0.00584221920180548-0.167261978779707i</v>
      </c>
      <c r="N3789" s="12" t="str">
        <f t="shared" si="2007"/>
        <v>-23.3608829720937i</v>
      </c>
      <c r="O3789" s="12" t="str">
        <f t="shared" si="2008"/>
        <v>-0.199709980514408+0.979855052384247i</v>
      </c>
      <c r="P3789" s="12" t="str">
        <f t="shared" si="2009"/>
        <v>1.19970998051441-0.979855052384247i</v>
      </c>
      <c r="Q3789" s="12" t="str">
        <f t="shared" si="2010"/>
        <v>-1.19970998051441+24.340738024478i</v>
      </c>
      <c r="R3789" s="12" t="str">
        <f t="shared" si="2011"/>
        <v>-0.0425816432757787-0.0471893809026929i</v>
      </c>
      <c r="S3789" s="12" t="str">
        <f t="shared" si="2012"/>
        <v>2.39226462806689i</v>
      </c>
      <c r="T3789" s="12" t="str">
        <f t="shared" si="2013"/>
        <v>0.112889486753887-0.101866559013608i</v>
      </c>
      <c r="U3789" s="12" t="str">
        <f t="shared" si="2014"/>
        <v>0.001-0.000856132023087115i</v>
      </c>
      <c r="V3789" s="12" t="str">
        <f t="shared" si="2015"/>
        <v>0.0015-0.000260222499418577i</v>
      </c>
      <c r="W3789" s="12" t="str">
        <f t="shared" si="2016"/>
        <v>0.000655949375092758-0.000324859393051867i</v>
      </c>
      <c r="X3789" s="12" t="str">
        <f t="shared" si="2017"/>
        <v>0.000643833490803432-0.000309346140731893i</v>
      </c>
      <c r="Y3789" s="12" t="str">
        <f t="shared" si="2018"/>
        <v>0.00029+1.75206622290703i</v>
      </c>
      <c r="Z3789" s="12" t="str">
        <f t="shared" si="2019"/>
        <v>-0.00211675151760254-0.00441155886732734i</v>
      </c>
      <c r="AA3789" s="12" t="str">
        <f t="shared" si="2020"/>
        <v>0.00365176570625317-6.85026372610027i</v>
      </c>
      <c r="AB3789" s="12" t="str">
        <f t="shared" si="2021"/>
        <v>0.281793243355462-0.254277956958793i</v>
      </c>
      <c r="AC3789" s="12" t="str">
        <f t="shared" si="2022"/>
        <v>0.959115263656281-0.0486188430531266i</v>
      </c>
      <c r="AD3789" s="12" t="str">
        <f t="shared" si="2023"/>
        <v>0.3064570714787-0.249582482699218i</v>
      </c>
      <c r="AE3789" s="12" t="str">
        <f t="shared" si="2024"/>
        <v>-0.00174974128581388-0.00082364931211645i</v>
      </c>
      <c r="AF3789" s="12" t="str">
        <f t="shared" si="2025"/>
        <v>-13.67327593037-0.173582689298101i</v>
      </c>
      <c r="AG3789" s="12" t="str">
        <f t="shared" si="2026"/>
        <v>0.993814916079101-0.00760280790113334i</v>
      </c>
      <c r="AH3789" s="12" t="str">
        <f t="shared" si="2027"/>
        <v>0.0238393065896143+0.0118200628616418i</v>
      </c>
      <c r="AI3789" s="12">
        <f t="shared" si="2028"/>
        <v>-31.499505334135151</v>
      </c>
      <c r="AJ3789" s="12">
        <f t="shared" si="2029"/>
        <v>26.37324555838569</v>
      </c>
      <c r="AK3789" s="12"/>
      <c r="AL3789" s="12"/>
      <c r="AM3789" s="12"/>
      <c r="AN3789" s="12"/>
    </row>
    <row r="3790" spans="1:40" x14ac:dyDescent="0.35">
      <c r="A3790" s="12"/>
      <c r="B3790" s="12">
        <f t="shared" si="1995"/>
        <v>1860000</v>
      </c>
      <c r="C3790" s="29" t="str">
        <f t="shared" si="1997"/>
        <v>-2.00219813235266E-08+0.00119335605382554i</v>
      </c>
      <c r="D3790" s="28" t="str">
        <f t="shared" si="1998"/>
        <v>-5.39906118636571+0.00914906307932914i</v>
      </c>
      <c r="E3790" s="12" t="str">
        <f t="shared" si="1999"/>
        <v>4200</v>
      </c>
      <c r="F3790" s="12" t="str">
        <f t="shared" si="2000"/>
        <v>0.704225352112676</v>
      </c>
      <c r="G3790" s="12" t="str">
        <f t="shared" si="1996"/>
        <v>0.704225352112676</v>
      </c>
      <c r="H3790" s="12" t="str">
        <f t="shared" si="2001"/>
        <v>8.27421941253317+0.182638539319517i</v>
      </c>
      <c r="I3790" s="12" t="str">
        <f t="shared" si="2002"/>
        <v>7304.20291959627i</v>
      </c>
      <c r="J3790" s="12" t="str">
        <f t="shared" si="2003"/>
        <v>-45633.6366454007+1579.72963400093i</v>
      </c>
      <c r="K3790" s="12" t="str">
        <f t="shared" si="2004"/>
        <v>0.00553433311122661-0.159870234017637i</v>
      </c>
      <c r="L3790" s="12" t="str">
        <f t="shared" si="2005"/>
        <v>0.000301613243915374-0.00730203451519568i</v>
      </c>
      <c r="M3790" s="12" t="str">
        <f t="shared" si="2006"/>
        <v>0.00583594635514198-0.167172268532833i</v>
      </c>
      <c r="N3790" s="12" t="str">
        <f t="shared" si="2007"/>
        <v>-23.3734493427081i</v>
      </c>
      <c r="O3790" s="12" t="str">
        <f t="shared" si="2008"/>
        <v>-0.187381314585688+0.982287250728696i</v>
      </c>
      <c r="P3790" s="12" t="str">
        <f t="shared" si="2009"/>
        <v>1.18738131458569-0.982287250728696i</v>
      </c>
      <c r="Q3790" s="12" t="str">
        <f t="shared" si="2010"/>
        <v>-1.18738131458569+24.3557365934368i</v>
      </c>
      <c r="R3790" s="12" t="str">
        <f t="shared" si="2011"/>
        <v>-0.0426062933866513-0.046674482357514i</v>
      </c>
      <c r="S3790" s="12" t="str">
        <f t="shared" si="2012"/>
        <v>2.39355148370329i</v>
      </c>
      <c r="T3790" s="12" t="str">
        <f t="shared" si="2013"/>
        <v>0.111717776497911-0.101980356750717i</v>
      </c>
      <c r="U3790" s="12" t="str">
        <f t="shared" si="2014"/>
        <v>0.001-0.000855671737053203i</v>
      </c>
      <c r="V3790" s="12" t="str">
        <f t="shared" si="2015"/>
        <v>0.0015-0.000260082594848997i</v>
      </c>
      <c r="W3790" s="12" t="str">
        <f t="shared" si="2016"/>
        <v>0.000655899220667626-0.000324707121471048i</v>
      </c>
      <c r="X3790" s="12" t="str">
        <f t="shared" si="2017"/>
        <v>0.000643782285013443-0.000309202321312984i</v>
      </c>
      <c r="Y3790" s="12" t="str">
        <f t="shared" si="2018"/>
        <v>0.00029+1.7530087007031i</v>
      </c>
      <c r="Z3790" s="12" t="str">
        <f t="shared" si="2019"/>
        <v>-0.00211463001365609-0.00440883450434136i</v>
      </c>
      <c r="AA3790" s="12" t="str">
        <f t="shared" si="2020"/>
        <v>0.00364763881646016-6.84657957908854i</v>
      </c>
      <c r="AB3790" s="12" t="str">
        <f t="shared" si="2021"/>
        <v>0.27886843571572-0.25456201736467i</v>
      </c>
      <c r="AC3790" s="12" t="str">
        <f t="shared" si="2022"/>
        <v>0.959071751305833-0.0481046792981964i</v>
      </c>
      <c r="AD3790" s="12" t="str">
        <f t="shared" si="2023"/>
        <v>0.303319107963192-0.250211674595098i</v>
      </c>
      <c r="AE3790" s="12" t="str">
        <f t="shared" si="2024"/>
        <v>-0.00174454955375826-0.000808178632148219i</v>
      </c>
      <c r="AF3790" s="12" t="str">
        <f t="shared" si="2025"/>
        <v>-13.6732805988989-0.173489476240188i</v>
      </c>
      <c r="AG3790" s="12" t="str">
        <f t="shared" si="2026"/>
        <v>0.993802604369687-0.00752095215428791i</v>
      </c>
      <c r="AH3790" s="12" t="str">
        <f t="shared" si="2027"/>
        <v>0.0237735674506703+0.0116038275733849i</v>
      </c>
      <c r="AI3790" s="12">
        <f t="shared" si="2028"/>
        <v>-31.550066228721928</v>
      </c>
      <c r="AJ3790" s="12">
        <f t="shared" si="2029"/>
        <v>26.01690460443843</v>
      </c>
      <c r="AK3790" s="12"/>
      <c r="AL3790" s="12"/>
      <c r="AM3790" s="12"/>
      <c r="AN3790" s="12"/>
    </row>
    <row r="3791" spans="1:40" x14ac:dyDescent="0.35">
      <c r="A3791" s="12"/>
      <c r="B3791" s="12">
        <f t="shared" si="1995"/>
        <v>1861000</v>
      </c>
      <c r="C3791" s="29" t="str">
        <f t="shared" si="1997"/>
        <v>-2.00004696610259E-08+0.00119271480930477i</v>
      </c>
      <c r="D3791" s="28" t="str">
        <f t="shared" si="1998"/>
        <v>-5.39906118620079+0.00914414687133657i</v>
      </c>
      <c r="E3791" s="12" t="str">
        <f t="shared" si="1999"/>
        <v>4200</v>
      </c>
      <c r="F3791" s="12" t="str">
        <f t="shared" si="2000"/>
        <v>0.704225352112676</v>
      </c>
      <c r="G3791" s="12" t="str">
        <f t="shared" si="1996"/>
        <v>0.704225352112676</v>
      </c>
      <c r="H3791" s="12" t="str">
        <f t="shared" si="2001"/>
        <v>8.27422407370879+0.182540510050241i</v>
      </c>
      <c r="I3791" s="12" t="str">
        <f t="shared" si="2002"/>
        <v>7308.12991041326i</v>
      </c>
      <c r="J3791" s="12" t="str">
        <f t="shared" si="2003"/>
        <v>-45682.7193378962+1580.57895100846i</v>
      </c>
      <c r="K3791" s="12" t="str">
        <f t="shared" si="2004"/>
        <v>0.00552839386060327-0.159784530195187i</v>
      </c>
      <c r="L3791" s="12" t="str">
        <f t="shared" si="2005"/>
        <v>0.00030128974130228-0.00729812415492716i</v>
      </c>
      <c r="M3791" s="12" t="str">
        <f t="shared" si="2006"/>
        <v>0.00582968360190555-0.167082654350114i</v>
      </c>
      <c r="N3791" s="12" t="str">
        <f t="shared" si="2007"/>
        <v>-23.3860157133224i</v>
      </c>
      <c r="O3791" s="12" t="str">
        <f t="shared" si="2008"/>
        <v>-0.175023058975296+0.984564334529202i</v>
      </c>
      <c r="P3791" s="12" t="str">
        <f t="shared" si="2009"/>
        <v>1.1750230589753-0.984564334529202i</v>
      </c>
      <c r="Q3791" s="12" t="str">
        <f t="shared" si="2010"/>
        <v>-1.1750230589753+24.3705800478516i</v>
      </c>
      <c r="R3791" s="12" t="str">
        <f t="shared" si="2011"/>
        <v>-0.0426252876079338-0.046159646628505i</v>
      </c>
      <c r="S3791" s="12" t="str">
        <f t="shared" si="2012"/>
        <v>2.3948383393397i</v>
      </c>
      <c r="T3791" s="12" t="str">
        <f t="shared" si="2013"/>
        <v>0.110544891476316-0.102080672988861i</v>
      </c>
      <c r="U3791" s="12" t="str">
        <f t="shared" si="2014"/>
        <v>0.001-0.000855211945684554i</v>
      </c>
      <c r="V3791" s="12" t="str">
        <f t="shared" si="2015"/>
        <v>0.0015-0.000259942840633603i</v>
      </c>
      <c r="W3791" s="12" t="str">
        <f t="shared" si="2016"/>
        <v>0.000655849129181781-0.000324554985460308i</v>
      </c>
      <c r="X3791" s="12" t="str">
        <f t="shared" si="2017"/>
        <v>0.00064373114362599-0.000309058628405595i</v>
      </c>
      <c r="Y3791" s="12" t="str">
        <f t="shared" si="2018"/>
        <v>0.00029+1.75395117849918i</v>
      </c>
      <c r="Z3791" s="12" t="str">
        <f t="shared" si="2019"/>
        <v>-0.00211251165416274-0.00440611351306049i</v>
      </c>
      <c r="AA3791" s="12" t="str">
        <f t="shared" si="2020"/>
        <v>0.00364351893908093-6.84289939318816i</v>
      </c>
      <c r="AB3791" s="12" t="str">
        <f t="shared" si="2021"/>
        <v>0.275940695641581-0.254812425431184i</v>
      </c>
      <c r="AC3791" s="12" t="str">
        <f t="shared" si="2022"/>
        <v>0.959033910546047-0.0475903796891102i</v>
      </c>
      <c r="AD3791" s="12" t="str">
        <f t="shared" si="2023"/>
        <v>0.300173358854342-0.250801414492008i</v>
      </c>
      <c r="AE3791" s="12" t="str">
        <f t="shared" si="2024"/>
        <v>-0.00173917922033689-0.000792776981714007i</v>
      </c>
      <c r="AF3791" s="12" t="str">
        <f t="shared" si="2025"/>
        <v>-13.6732852599096-0.173396363178904i</v>
      </c>
      <c r="AG3791" s="12" t="str">
        <f t="shared" si="2026"/>
        <v>0.993791283121813-0.00743899101939059i</v>
      </c>
      <c r="AH3791" s="12" t="str">
        <f t="shared" si="2027"/>
        <v>0.0237052895498762+0.011388484482083i</v>
      </c>
      <c r="AI3791" s="12">
        <f t="shared" si="2028"/>
        <v>-31.601209455998458</v>
      </c>
      <c r="AJ3791" s="12">
        <f t="shared" si="2029"/>
        <v>25.660539613339349</v>
      </c>
      <c r="AK3791" s="12"/>
      <c r="AL3791" s="12"/>
      <c r="AM3791" s="12"/>
      <c r="AN3791" s="12"/>
    </row>
    <row r="3792" spans="1:40" x14ac:dyDescent="0.35">
      <c r="A3792" s="12"/>
      <c r="B3792" s="12">
        <f t="shared" si="1995"/>
        <v>1862000</v>
      </c>
      <c r="C3792" s="29" t="str">
        <f t="shared" si="1997"/>
        <v>-1.99789926481792E-08+0.00119207425355362i</v>
      </c>
      <c r="D3792" s="28" t="str">
        <f t="shared" si="1998"/>
        <v>-5.39906118603613+0.00913923594391109i</v>
      </c>
      <c r="E3792" s="12" t="str">
        <f t="shared" si="1999"/>
        <v>4200</v>
      </c>
      <c r="F3792" s="12" t="str">
        <f t="shared" si="2000"/>
        <v>0.704225352112676</v>
      </c>
      <c r="G3792" s="12" t="str">
        <f t="shared" si="1996"/>
        <v>0.704225352112676</v>
      </c>
      <c r="H3792" s="12" t="str">
        <f t="shared" si="2001"/>
        <v>8.27422872738213+0.182442585897435i</v>
      </c>
      <c r="I3792" s="12" t="str">
        <f t="shared" si="2002"/>
        <v>7312.05690123024i</v>
      </c>
      <c r="J3792" s="12" t="str">
        <f t="shared" si="2003"/>
        <v>-45731.8284118443+1581.42826801599i</v>
      </c>
      <c r="K3792" s="12" t="str">
        <f t="shared" si="2004"/>
        <v>0.00552246416187555-0.159698918104137i</v>
      </c>
      <c r="L3792" s="12" t="str">
        <f t="shared" si="2005"/>
        <v>0.000300966758586034-0.0072942179733793i</v>
      </c>
      <c r="M3792" s="12" t="str">
        <f t="shared" si="2006"/>
        <v>0.00582343092046158-0.166993136077516i</v>
      </c>
      <c r="N3792" s="12" t="str">
        <f t="shared" si="2007"/>
        <v>-23.3985820839368i</v>
      </c>
      <c r="O3792" s="12" t="str">
        <f t="shared" si="2008"/>
        <v>-0.162637165194862+0.986685944207872i</v>
      </c>
      <c r="P3792" s="12" t="str">
        <f t="shared" si="2009"/>
        <v>1.16263716519486-0.986685944207872i</v>
      </c>
      <c r="Q3792" s="12" t="str">
        <f t="shared" si="2010"/>
        <v>-1.16263716519486+24.3852680281447i</v>
      </c>
      <c r="R3792" s="12" t="str">
        <f t="shared" si="2011"/>
        <v>-0.0426386307384602-0.0456449323066961i</v>
      </c>
      <c r="S3792" s="12" t="str">
        <f t="shared" si="2012"/>
        <v>2.39612519497609i</v>
      </c>
      <c r="T3792" s="12" t="str">
        <f t="shared" si="2013"/>
        <v>0.109370972323053-0.102167497391706i</v>
      </c>
      <c r="U3792" s="12" t="str">
        <f t="shared" si="2014"/>
        <v>0.001-0.000854752648184185i</v>
      </c>
      <c r="V3792" s="12" t="str">
        <f t="shared" si="2015"/>
        <v>0.0015-0.000259803236530148i</v>
      </c>
      <c r="W3792" s="12" t="str">
        <f t="shared" si="2016"/>
        <v>0.000655799100538482-0.00032440298484436i</v>
      </c>
      <c r="X3792" s="12" t="str">
        <f t="shared" si="2017"/>
        <v>0.000643680066541478-0.000308915061848633i</v>
      </c>
      <c r="Y3792" s="12" t="str">
        <f t="shared" si="2018"/>
        <v>0.00029+1.75489365629526i</v>
      </c>
      <c r="Z3792" s="12" t="str">
        <f t="shared" si="2019"/>
        <v>-0.00211039643295626-0.00440339588736449i</v>
      </c>
      <c r="AA3792" s="12" t="str">
        <f t="shared" si="2020"/>
        <v>0.00363940605827448-6.83922316201356i</v>
      </c>
      <c r="AB3792" s="12" t="str">
        <f t="shared" si="2021"/>
        <v>0.273010374181654-0.255029155356916i</v>
      </c>
      <c r="AC3792" s="12" t="str">
        <f t="shared" si="2022"/>
        <v>0.959001738610365-0.0470760032352152i</v>
      </c>
      <c r="AD3792" s="12" t="str">
        <f t="shared" si="2023"/>
        <v>0.297020319844238-0.251351604605317i</v>
      </c>
      <c r="AE3792" s="12" t="str">
        <f t="shared" si="2024"/>
        <v>-0.00173363124551633-0.00077744652508891i</v>
      </c>
      <c r="AF3792" s="12" t="str">
        <f t="shared" si="2025"/>
        <v>-13.6732899134183-0.173303349953524i</v>
      </c>
      <c r="AG3792" s="12" t="str">
        <f t="shared" si="2026"/>
        <v>0.993780953166722-0.0073569369382642i</v>
      </c>
      <c r="AH3792" s="12" t="str">
        <f t="shared" si="2027"/>
        <v>0.0236344856149515+0.0111740652877324i</v>
      </c>
      <c r="AI3792" s="12">
        <f t="shared" si="2028"/>
        <v>-31.652941129678478</v>
      </c>
      <c r="AJ3792" s="12">
        <f t="shared" si="2029"/>
        <v>25.304151322964668</v>
      </c>
      <c r="AK3792" s="12"/>
      <c r="AL3792" s="12"/>
      <c r="AM3792" s="12"/>
      <c r="AN3792" s="12"/>
    </row>
    <row r="3793" spans="1:40" x14ac:dyDescent="0.35">
      <c r="A3793" s="12"/>
      <c r="B3793" s="12">
        <f t="shared" si="1995"/>
        <v>1863000</v>
      </c>
      <c r="C3793" s="29" t="str">
        <f t="shared" si="1997"/>
        <v>-1.99575502106118E-08+0.00119143438546297i</v>
      </c>
      <c r="D3793" s="28" t="str">
        <f t="shared" si="1998"/>
        <v>-5.39906118587173+0.00913433028854944i</v>
      </c>
      <c r="E3793" s="12" t="str">
        <f t="shared" si="1999"/>
        <v>4200</v>
      </c>
      <c r="F3793" s="12" t="str">
        <f t="shared" si="2000"/>
        <v>0.704225352112676</v>
      </c>
      <c r="G3793" s="12" t="str">
        <f t="shared" si="1996"/>
        <v>0.704225352112676</v>
      </c>
      <c r="H3793" s="12" t="str">
        <f t="shared" si="2001"/>
        <v>8.27423337356923+0.182344766692207i</v>
      </c>
      <c r="I3793" s="12" t="str">
        <f t="shared" si="2002"/>
        <v>7315.98389204723i</v>
      </c>
      <c r="J3793" s="12" t="str">
        <f t="shared" si="2003"/>
        <v>-45780.963867245+1582.27758502352i</v>
      </c>
      <c r="K3793" s="12" t="str">
        <f t="shared" si="2004"/>
        <v>0.00551654399457964-0.159613397597466i</v>
      </c>
      <c r="L3793" s="12" t="str">
        <f t="shared" si="2005"/>
        <v>0.000300644294653843-0.00729031596386902i</v>
      </c>
      <c r="M3793" s="12" t="str">
        <f t="shared" si="2006"/>
        <v>0.00581718828923348-0.166903713561335i</v>
      </c>
      <c r="N3793" s="12" t="str">
        <f t="shared" si="2007"/>
        <v>-23.4111484545511i</v>
      </c>
      <c r="O3793" s="12" t="str">
        <f t="shared" si="2008"/>
        <v>-0.150225589120796+0.988651744737908i</v>
      </c>
      <c r="P3793" s="12" t="str">
        <f t="shared" si="2009"/>
        <v>1.1502255891208-0.988651744737908i</v>
      </c>
      <c r="Q3793" s="12" t="str">
        <f t="shared" si="2010"/>
        <v>-1.1502255891208+24.399800199289i</v>
      </c>
      <c r="R3793" s="12" t="str">
        <f t="shared" si="2011"/>
        <v>-0.0426463280328022-0.0451303978861072i</v>
      </c>
      <c r="S3793" s="12" t="str">
        <f t="shared" si="2012"/>
        <v>2.3974120506125i</v>
      </c>
      <c r="T3793" s="12" t="str">
        <f t="shared" si="2013"/>
        <v>0.10819615974109-0.102240820740214i</v>
      </c>
      <c r="U3793" s="12" t="str">
        <f t="shared" si="2014"/>
        <v>0.001-0.000854293843756817i</v>
      </c>
      <c r="V3793" s="12" t="str">
        <f t="shared" si="2015"/>
        <v>0.0015-0.000259663782296906i</v>
      </c>
      <c r="W3793" s="12" t="str">
        <f t="shared" si="2016"/>
        <v>0.000655749134641163-0.000324251119448191i</v>
      </c>
      <c r="X3793" s="12" t="str">
        <f t="shared" si="2017"/>
        <v>0.000643629053660507-0.000308771621481249i</v>
      </c>
      <c r="Y3793" s="12" t="str">
        <f t="shared" si="2018"/>
        <v>0.00029+1.75583613409134i</v>
      </c>
      <c r="Z3793" s="12" t="str">
        <f t="shared" si="2019"/>
        <v>-0.00210828434388536-0.00440068162114764i</v>
      </c>
      <c r="AA3793" s="12" t="str">
        <f t="shared" si="2020"/>
        <v>0.00363530015824447-6.83555087919296i</v>
      </c>
      <c r="AB3793" s="12" t="str">
        <f t="shared" si="2021"/>
        <v>0.270077822556826-0.255212184129425i</v>
      </c>
      <c r="AC3793" s="12" t="str">
        <f t="shared" si="2022"/>
        <v>0.958975232269259-0.0465616088640809i</v>
      </c>
      <c r="AD3793" s="12" t="str">
        <f t="shared" si="2023"/>
        <v>0.293860487890855-0.251862153373975i</v>
      </c>
      <c r="AE3793" s="12" t="str">
        <f t="shared" si="2024"/>
        <v>-0.00172790661532233-0.000762189413467159i</v>
      </c>
      <c r="AF3793" s="12" t="str">
        <f t="shared" si="2025"/>
        <v>-13.673294559441-0.173210436403658i</v>
      </c>
      <c r="AG3793" s="12" t="str">
        <f t="shared" si="2026"/>
        <v>0.993771615179873-0.00727480235741609i</v>
      </c>
      <c r="AH3793" s="12" t="str">
        <f t="shared" si="2027"/>
        <v>0.0235611687778399+0.0109606015095589i</v>
      </c>
      <c r="AI3793" s="12">
        <f t="shared" si="2028"/>
        <v>-31.705267505178767</v>
      </c>
      <c r="AJ3793" s="12">
        <f t="shared" si="2029"/>
        <v>24.947740473733237</v>
      </c>
      <c r="AK3793" s="12"/>
      <c r="AL3793" s="12"/>
      <c r="AM3793" s="12"/>
      <c r="AN3793" s="12"/>
    </row>
    <row r="3794" spans="1:40" x14ac:dyDescent="0.35">
      <c r="A3794" s="12"/>
      <c r="B3794" s="12">
        <f t="shared" si="1995"/>
        <v>1864000</v>
      </c>
      <c r="C3794" s="29" t="str">
        <f t="shared" si="1997"/>
        <v>-1.99361422741474E-08+0.00119079520392607i</v>
      </c>
      <c r="D3794" s="28" t="str">
        <f t="shared" si="1998"/>
        <v>-5.39906118570761+0.00912942989676654i</v>
      </c>
      <c r="E3794" s="12" t="str">
        <f t="shared" si="1999"/>
        <v>4200</v>
      </c>
      <c r="F3794" s="12" t="str">
        <f t="shared" si="2000"/>
        <v>0.704225352112676</v>
      </c>
      <c r="G3794" s="12" t="str">
        <f t="shared" si="1996"/>
        <v>0.704225352112676</v>
      </c>
      <c r="H3794" s="12" t="str">
        <f t="shared" si="2001"/>
        <v>8.27423801228622+0.182247052266036i</v>
      </c>
      <c r="I3794" s="12" t="str">
        <f t="shared" si="2002"/>
        <v>7319.91088286422i</v>
      </c>
      <c r="J3794" s="12" t="str">
        <f t="shared" si="2003"/>
        <v>-45830.1257040982+1583.12690203104i</v>
      </c>
      <c r="K3794" s="12" t="str">
        <f t="shared" si="2004"/>
        <v>0.00551063333830645-0.159527968528468i</v>
      </c>
      <c r="L3794" s="12" t="str">
        <f t="shared" si="2005"/>
        <v>0.000300322348395883-0.00728641811972738i</v>
      </c>
      <c r="M3794" s="12" t="str">
        <f t="shared" si="2006"/>
        <v>0.00581095568670233-0.166814386648195i</v>
      </c>
      <c r="N3794" s="12" t="str">
        <f t="shared" si="2007"/>
        <v>-23.4237148251655i</v>
      </c>
      <c r="O3794" s="12" t="str">
        <f t="shared" si="2008"/>
        <v>-0.137790290684636+0.990461425696652i</v>
      </c>
      <c r="P3794" s="12" t="str">
        <f t="shared" si="2009"/>
        <v>1.13779029068464-0.990461425696652i</v>
      </c>
      <c r="Q3794" s="12" t="str">
        <f t="shared" si="2010"/>
        <v>-1.13779029068464+24.4141762508622i</v>
      </c>
      <c r="R3794" s="12" t="str">
        <f t="shared" si="2011"/>
        <v>-0.0426483852001787-0.0446161017639098i</v>
      </c>
      <c r="S3794" s="12" t="str">
        <f t="shared" si="2012"/>
        <v>2.39869890624889i</v>
      </c>
      <c r="T3794" s="12" t="str">
        <f t="shared" si="2013"/>
        <v>0.10702059450218-0.10230063493295i</v>
      </c>
      <c r="U3794" s="12" t="str">
        <f t="shared" si="2014"/>
        <v>0.001-0.000853835531608884i</v>
      </c>
      <c r="V3794" s="12" t="str">
        <f t="shared" si="2015"/>
        <v>0.0015-0.000259524477692669i</v>
      </c>
      <c r="W3794" s="12" t="str">
        <f t="shared" si="2016"/>
        <v>0.000655699231393422-0.00032409938909712i</v>
      </c>
      <c r="X3794" s="12" t="str">
        <f t="shared" si="2017"/>
        <v>0.000643578104883838-0.0003086283071429i</v>
      </c>
      <c r="Y3794" s="12" t="str">
        <f t="shared" si="2018"/>
        <v>0.00029+1.75677861188741i</v>
      </c>
      <c r="Z3794" s="12" t="str">
        <f t="shared" si="2019"/>
        <v>-0.00210617538081403-0.00439797070831846i</v>
      </c>
      <c r="AA3794" s="12" t="str">
        <f t="shared" si="2020"/>
        <v>0.00363120122323875-6.83188253836827i</v>
      </c>
      <c r="AB3794" s="12" t="str">
        <f t="shared" si="2021"/>
        <v>0.267143392159683-0.255361491526016i</v>
      </c>
      <c r="AC3794" s="12" t="str">
        <f t="shared" si="2022"/>
        <v>0.958954387831355-0.0460472554215836i</v>
      </c>
      <c r="AD3794" s="12" t="str">
        <f t="shared" si="2023"/>
        <v>0.290694361139753-0.252332975477823i</v>
      </c>
      <c r="AE3794" s="12" t="str">
        <f t="shared" si="2024"/>
        <v>-0.00172200634166832-0.000747007784647039i</v>
      </c>
      <c r="AF3794" s="12" t="str">
        <f t="shared" si="2025"/>
        <v>-13.6732991979938-0.173117622369269i</v>
      </c>
      <c r="AG3794" s="12" t="str">
        <f t="shared" si="2026"/>
        <v>0.993763269680928-0.0071925997260889i</v>
      </c>
      <c r="AH3794" s="12" t="str">
        <f t="shared" si="2027"/>
        <v>0.02348535257215+0.0107481244805827i</v>
      </c>
      <c r="AI3794" s="12">
        <f t="shared" si="2028"/>
        <v>-31.758194983678134</v>
      </c>
      <c r="AJ3794" s="12">
        <f t="shared" si="2029"/>
        <v>24.591307808449315</v>
      </c>
      <c r="AK3794" s="12"/>
      <c r="AL3794" s="12"/>
      <c r="AM3794" s="12"/>
      <c r="AN3794" s="12"/>
    </row>
    <row r="3795" spans="1:40" x14ac:dyDescent="0.35">
      <c r="A3795" s="12"/>
      <c r="B3795" s="12">
        <f t="shared" si="1995"/>
        <v>1865000</v>
      </c>
      <c r="C3795" s="29" t="str">
        <f t="shared" si="1997"/>
        <v>-1.99147687648088E-08+0.00119015670783853i</v>
      </c>
      <c r="D3795" s="28" t="str">
        <f t="shared" si="1998"/>
        <v>-5.39906118554375+0.0091245347600954i</v>
      </c>
      <c r="E3795" s="12" t="str">
        <f t="shared" si="1999"/>
        <v>4200</v>
      </c>
      <c r="F3795" s="12" t="str">
        <f t="shared" si="2000"/>
        <v>0.704225352112676</v>
      </c>
      <c r="G3795" s="12" t="str">
        <f t="shared" si="1996"/>
        <v>0.704225352112676</v>
      </c>
      <c r="H3795" s="12" t="str">
        <f t="shared" si="2001"/>
        <v>8.27424264354903+0.182149442450752i</v>
      </c>
      <c r="I3795" s="12" t="str">
        <f t="shared" si="2002"/>
        <v>7323.83787368121i</v>
      </c>
      <c r="J3795" s="12" t="str">
        <f t="shared" si="2003"/>
        <v>-45879.313922404+1583.97621903857i</v>
      </c>
      <c r="K3795" s="12" t="str">
        <f t="shared" si="2004"/>
        <v>0.00550473217270155-0.159442630750747i</v>
      </c>
      <c r="L3795" s="12" t="str">
        <f t="shared" si="2005"/>
        <v>0.000300000918705293-0.00728252443429965i</v>
      </c>
      <c r="M3795" s="12" t="str">
        <f t="shared" si="2006"/>
        <v>0.00580473309140684-0.166725155185047i</v>
      </c>
      <c r="N3795" s="12" t="str">
        <f t="shared" si="2007"/>
        <v>-23.4362811957799i</v>
      </c>
      <c r="O3795" s="12" t="str">
        <f t="shared" si="2008"/>
        <v>-0.12533323356426+0.992114701314483i</v>
      </c>
      <c r="P3795" s="12" t="str">
        <f t="shared" si="2009"/>
        <v>1.12533323356426-0.992114701314483i</v>
      </c>
      <c r="Q3795" s="12" t="str">
        <f t="shared" si="2010"/>
        <v>-1.12533323356426+24.4283958970944i</v>
      </c>
      <c r="R3795" s="12" t="str">
        <f t="shared" si="2011"/>
        <v>-0.0426448084034797-0.0441021022406546i</v>
      </c>
      <c r="S3795" s="12" t="str">
        <f t="shared" si="2012"/>
        <v>2.39998576188529i</v>
      </c>
      <c r="T3795" s="12" t="str">
        <f t="shared" si="2013"/>
        <v>0.10584441744678-0.102346932986677i</v>
      </c>
      <c r="U3795" s="12" t="str">
        <f t="shared" si="2014"/>
        <v>0.001-0.000853377710948502i</v>
      </c>
      <c r="V3795" s="12" t="str">
        <f t="shared" si="2015"/>
        <v>0.0015-0.000259385322476748i</v>
      </c>
      <c r="W3795" s="12" t="str">
        <f t="shared" si="2016"/>
        <v>0.000655649390699012-0.00032394779361674i</v>
      </c>
      <c r="X3795" s="12" t="str">
        <f t="shared" si="2017"/>
        <v>0.000643527220112391-0.000308485118673283i</v>
      </c>
      <c r="Y3795" s="12" t="str">
        <f t="shared" si="2018"/>
        <v>0.00029+1.75772108968349i</v>
      </c>
      <c r="Z3795" s="12" t="str">
        <f t="shared" si="2019"/>
        <v>-0.00210406953762101-0.00439526314279952i</v>
      </c>
      <c r="AA3795" s="12" t="str">
        <f t="shared" si="2020"/>
        <v>0.0036271092375492-6.82821813319491i</v>
      </c>
      <c r="AB3795" s="12" t="str">
        <f t="shared" si="2021"/>
        <v>0.264207434554313-0.255477060115226i</v>
      </c>
      <c r="AC3795" s="12" t="str">
        <f t="shared" si="2022"/>
        <v>0.958939201144423-0.0455330016720572i</v>
      </c>
      <c r="AD3795" s="12" t="str">
        <f t="shared" si="2023"/>
        <v>0.287522438845953-0.252763991853947i</v>
      </c>
      <c r="AE3795" s="12" t="str">
        <f t="shared" si="2024"/>
        <v>-0.0017159314621808-0.000731903762720073i</v>
      </c>
      <c r="AF3795" s="12" t="str">
        <f t="shared" si="2025"/>
        <v>-13.6733038290928-0.173024907690657i</v>
      </c>
      <c r="AG3795" s="12" t="str">
        <f t="shared" si="2026"/>
        <v>0.993755917033767-0.00711034149432205i</v>
      </c>
      <c r="AH3795" s="12" t="str">
        <f t="shared" si="2027"/>
        <v>0.0234070509305247+0.0105366653422506i</v>
      </c>
      <c r="AI3795" s="12">
        <f t="shared" si="2028"/>
        <v>-31.811730116321261</v>
      </c>
      <c r="AJ3795" s="12">
        <f t="shared" si="2029"/>
        <v>24.234854072197187</v>
      </c>
      <c r="AK3795" s="12"/>
      <c r="AL3795" s="12"/>
      <c r="AM3795" s="12"/>
      <c r="AN3795" s="12"/>
    </row>
    <row r="3796" spans="1:40" x14ac:dyDescent="0.35">
      <c r="A3796" s="12"/>
      <c r="B3796" s="12">
        <f t="shared" si="1995"/>
        <v>1866000</v>
      </c>
      <c r="C3796" s="29" t="str">
        <f t="shared" si="1997"/>
        <v>-1.98934296088167E-08+0.00118951889609834i</v>
      </c>
      <c r="D3796" s="28" t="str">
        <f t="shared" si="1998"/>
        <v>-5.39906118538015+0.00911964487008728i</v>
      </c>
      <c r="E3796" s="12" t="str">
        <f t="shared" si="1999"/>
        <v>4200</v>
      </c>
      <c r="F3796" s="12" t="str">
        <f t="shared" si="2000"/>
        <v>0.704225352112676</v>
      </c>
      <c r="G3796" s="12" t="str">
        <f t="shared" si="1996"/>
        <v>0.704225352112676</v>
      </c>
      <c r="H3796" s="12" t="str">
        <f t="shared" si="2001"/>
        <v>8.27424726737365+0.18205193707855i</v>
      </c>
      <c r="I3796" s="12" t="str">
        <f t="shared" si="2002"/>
        <v>7327.76486449819i</v>
      </c>
      <c r="J3796" s="12" t="str">
        <f t="shared" si="2003"/>
        <v>-45928.5285221623+1584.8255360461i</v>
      </c>
      <c r="K3796" s="12" t="str">
        <f t="shared" si="2004"/>
        <v>0.00549884047746481-0.15935738411822i</v>
      </c>
      <c r="L3796" s="12" t="str">
        <f t="shared" si="2005"/>
        <v>0.000299680004478167-0.00727863490094523i</v>
      </c>
      <c r="M3796" s="12" t="str">
        <f t="shared" si="2006"/>
        <v>0.00579852048194298-0.166636019019165i</v>
      </c>
      <c r="N3796" s="12" t="str">
        <f t="shared" si="2007"/>
        <v>-23.4488475663942i</v>
      </c>
      <c r="O3796" s="12" t="str">
        <f t="shared" si="2008"/>
        <v>-0.112856384873499+0.993611310520007i</v>
      </c>
      <c r="P3796" s="12" t="str">
        <f t="shared" si="2009"/>
        <v>1.1128563848735-0.993611310520007i</v>
      </c>
      <c r="Q3796" s="12" t="str">
        <f t="shared" si="2010"/>
        <v>-1.1128563848735+24.4424588769142i</v>
      </c>
      <c r="R3796" s="12" t="str">
        <f t="shared" si="2011"/>
        <v>-0.0426356042584037-0.0435884575204449i</v>
      </c>
      <c r="S3796" s="12" t="str">
        <f t="shared" si="2012"/>
        <v>2.4012726175217i</v>
      </c>
      <c r="T3796" s="12" t="str">
        <f t="shared" si="2013"/>
        <v>0.104667769483852-0.102379709037196i</v>
      </c>
      <c r="U3796" s="12" t="str">
        <f t="shared" si="2014"/>
        <v>0.001-0.000852920380985506i</v>
      </c>
      <c r="V3796" s="12" t="str">
        <f t="shared" si="2015"/>
        <v>0.0015-0.000259246316408968i</v>
      </c>
      <c r="W3796" s="12" t="str">
        <f t="shared" si="2016"/>
        <v>0.000655599612461862-0.000323796332832971i</v>
      </c>
      <c r="X3796" s="12" t="str">
        <f t="shared" si="2017"/>
        <v>0.000643476399247282-0.000308342055912398i</v>
      </c>
      <c r="Y3796" s="12" t="str">
        <f t="shared" si="2018"/>
        <v>0.00029+1.75866356747957i</v>
      </c>
      <c r="Z3796" s="12" t="str">
        <f t="shared" si="2019"/>
        <v>-0.00210196680820026-0.0043925589185279i</v>
      </c>
      <c r="AA3796" s="12" t="str">
        <f t="shared" si="2020"/>
        <v>0.00362302418551188-6.82455765734204i</v>
      </c>
      <c r="AB3796" s="12" t="str">
        <f t="shared" si="2021"/>
        <v>0.261270301475801-0.255558875258919i</v>
      </c>
      <c r="AC3796" s="12" t="str">
        <f t="shared" si="2022"/>
        <v>0.958929667596269-0.0450189062983957i</v>
      </c>
      <c r="AD3796" s="12" t="str">
        <f t="shared" si="2023"/>
        <v>0.284345221295274-0.253155129712012i</v>
      </c>
      <c r="AE3796" s="12" t="str">
        <f t="shared" si="2024"/>
        <v>-0.00170968304002061-0.000716879457761064i</v>
      </c>
      <c r="AF3796" s="12" t="str">
        <f t="shared" si="2025"/>
        <v>-13.6733084527538-0.172932292208463i</v>
      </c>
      <c r="AG3796" s="12" t="str">
        <f t="shared" si="2026"/>
        <v>0.993749557446525-0.00702804011100642i</v>
      </c>
      <c r="AH3796" s="12" t="str">
        <f t="shared" si="2027"/>
        <v>0.0233262781819271+0.010326255039088i</v>
      </c>
      <c r="AI3796" s="12">
        <f t="shared" si="2028"/>
        <v>-31.865879608585075</v>
      </c>
      <c r="AJ3796" s="12">
        <f t="shared" si="2029"/>
        <v>23.878380012203245</v>
      </c>
      <c r="AK3796" s="12"/>
      <c r="AL3796" s="12"/>
      <c r="AM3796" s="12"/>
      <c r="AN3796" s="12"/>
    </row>
    <row r="3797" spans="1:40" x14ac:dyDescent="0.35">
      <c r="A3797" s="12"/>
      <c r="B3797" s="12">
        <f t="shared" ref="B3797:B3860" si="2030">B3796+1000</f>
        <v>1867000</v>
      </c>
      <c r="C3797" s="29" t="str">
        <f t="shared" si="1997"/>
        <v>-1.98721247325903E-08+0.00118888176760588i</v>
      </c>
      <c r="D3797" s="28" t="str">
        <f t="shared" si="1998"/>
        <v>-5.39906118521681+0.00911476021831175i</v>
      </c>
      <c r="E3797" s="12" t="str">
        <f t="shared" si="1999"/>
        <v>4200</v>
      </c>
      <c r="F3797" s="12" t="str">
        <f t="shared" si="2000"/>
        <v>0.704225352112676</v>
      </c>
      <c r="G3797" s="12" t="str">
        <f t="shared" si="1996"/>
        <v>0.704225352112676</v>
      </c>
      <c r="H3797" s="12" t="str">
        <f t="shared" si="2001"/>
        <v>8.27425188377599+0.181954535981981i</v>
      </c>
      <c r="I3797" s="12" t="str">
        <f t="shared" si="2002"/>
        <v>7331.69185531518i</v>
      </c>
      <c r="J3797" s="12" t="str">
        <f t="shared" si="2003"/>
        <v>-45977.7695033732+1585.67485305363i</v>
      </c>
      <c r="K3797" s="12" t="str">
        <f t="shared" si="2004"/>
        <v>0.00549295823235036-0.159272228485116i</v>
      </c>
      <c r="L3797" s="12" t="str">
        <f t="shared" si="2005"/>
        <v>0.000299359604613552-0.00727474951303768i</v>
      </c>
      <c r="M3797" s="12" t="str">
        <f t="shared" si="2006"/>
        <v>0.00579231783696391-0.166546977998154i</v>
      </c>
      <c r="N3797" s="12" t="str">
        <f t="shared" si="2007"/>
        <v>-23.4614139370086i</v>
      </c>
      <c r="O3797" s="12" t="str">
        <f t="shared" si="2008"/>
        <v>-0.10036171485119+0.994951016981303i</v>
      </c>
      <c r="P3797" s="12" t="str">
        <f t="shared" si="2009"/>
        <v>1.10036171485119-0.994951016981303i</v>
      </c>
      <c r="Q3797" s="12" t="str">
        <f t="shared" si="2010"/>
        <v>-1.10036171485119+24.4563649539899i</v>
      </c>
      <c r="R3797" s="12" t="str">
        <f t="shared" si="2011"/>
        <v>-0.0426207798327085-0.043075225711101i</v>
      </c>
      <c r="S3797" s="12" t="str">
        <f t="shared" si="2012"/>
        <v>2.40255947315809i</v>
      </c>
      <c r="T3797" s="12" t="str">
        <f t="shared" si="2013"/>
        <v>0.103490791590629-0.102398958340459i</v>
      </c>
      <c r="U3797" s="12" t="str">
        <f t="shared" si="2014"/>
        <v>0.001-0.000852463540931415i</v>
      </c>
      <c r="V3797" s="12" t="str">
        <f t="shared" si="2015"/>
        <v>0.0015-0.000259107459249671i</v>
      </c>
      <c r="W3797" s="12" t="str">
        <f t="shared" si="2016"/>
        <v>0.000655549896586056-0.000323645006572007i</v>
      </c>
      <c r="X3797" s="12" t="str">
        <f t="shared" si="2017"/>
        <v>0.000643425642189781-0.000308199118700491i</v>
      </c>
      <c r="Y3797" s="12" t="str">
        <f t="shared" si="2018"/>
        <v>0.00029+1.75960604527564i</v>
      </c>
      <c r="Z3797" s="12" t="str">
        <f t="shared" si="2019"/>
        <v>-0.00209986718646052-0.00438985802945471i</v>
      </c>
      <c r="AA3797" s="12" t="str">
        <f t="shared" si="2020"/>
        <v>0.00361894605150664-6.82090110449239i</v>
      </c>
      <c r="AB3797" s="12" t="str">
        <f t="shared" si="2021"/>
        <v>0.258332344829652-0.255606925115064i</v>
      </c>
      <c r="AC3797" s="12" t="str">
        <f t="shared" si="2022"/>
        <v>0.958925782115507-0.0445050279021511i</v>
      </c>
      <c r="AD3797" s="12" t="str">
        <f t="shared" si="2023"/>
        <v>0.281163209725416-0.253506322548635i</v>
      </c>
      <c r="AE3797" s="12" t="str">
        <f t="shared" si="2024"/>
        <v>-0.00170326216369998-0.000701936965520218i</v>
      </c>
      <c r="AF3797" s="12" t="str">
        <f t="shared" si="2025"/>
        <v>-13.6733130689928-0.172839775763669i</v>
      </c>
      <c r="AG3797" s="12" t="str">
        <f t="shared" si="2026"/>
        <v>0.993744190971652-0.00694570802193872i</v>
      </c>
      <c r="AH3797" s="12" t="str">
        <f t="shared" si="2027"/>
        <v>0.0232430490488443+0.0101169243133891i</v>
      </c>
      <c r="AI3797" s="12">
        <f t="shared" si="2028"/>
        <v>-31.920650324811938</v>
      </c>
      <c r="AJ3797" s="12">
        <f t="shared" si="2029"/>
        <v>23.521886377697548</v>
      </c>
      <c r="AK3797" s="12"/>
      <c r="AL3797" s="12"/>
      <c r="AM3797" s="12"/>
      <c r="AN3797" s="12"/>
    </row>
    <row r="3798" spans="1:40" x14ac:dyDescent="0.35">
      <c r="A3798" s="12"/>
      <c r="B3798" s="12">
        <f t="shared" si="2030"/>
        <v>1868000</v>
      </c>
      <c r="C3798" s="29" t="str">
        <f t="shared" si="1997"/>
        <v>-1.98508540627448E-08+0.00118824532126384i</v>
      </c>
      <c r="D3798" s="28" t="str">
        <f t="shared" si="1998"/>
        <v>-5.39906118505373+0.00910988079635611i</v>
      </c>
      <c r="E3798" s="12" t="str">
        <f t="shared" si="1999"/>
        <v>4200</v>
      </c>
      <c r="F3798" s="12" t="str">
        <f t="shared" si="2000"/>
        <v>0.704225352112676</v>
      </c>
      <c r="G3798" s="12" t="str">
        <f t="shared" si="1996"/>
        <v>0.704225352112676</v>
      </c>
      <c r="H3798" s="12" t="str">
        <f t="shared" si="2001"/>
        <v>8.27425649277192+0.181857238993954i</v>
      </c>
      <c r="I3798" s="12" t="str">
        <f t="shared" si="2002"/>
        <v>7335.61884613217i</v>
      </c>
      <c r="J3798" s="12" t="str">
        <f t="shared" si="2003"/>
        <v>-46027.0368660367+1586.52417006115i</v>
      </c>
      <c r="K3798" s="12" t="str">
        <f t="shared" si="2004"/>
        <v>0.00548708541716634-0.159187163705973i</v>
      </c>
      <c r="L3798" s="12" t="str">
        <f t="shared" si="2005"/>
        <v>0.000299039718013423-0.00727086826396458i</v>
      </c>
      <c r="M3798" s="12" t="str">
        <f t="shared" si="2006"/>
        <v>0.00578612513517976-0.166458031969938i</v>
      </c>
      <c r="N3798" s="12" t="str">
        <f t="shared" si="2007"/>
        <v>-23.4739803076229i</v>
      </c>
      <c r="O3798" s="12" t="str">
        <f t="shared" si="2008"/>
        <v>-0.0878511965507793+0.996133609143169i</v>
      </c>
      <c r="P3798" s="12" t="str">
        <f t="shared" si="2009"/>
        <v>1.08785119655078-0.996133609143169i</v>
      </c>
      <c r="Q3798" s="12" t="str">
        <f t="shared" si="2010"/>
        <v>-1.08785119655078+24.4701139167661i</v>
      </c>
      <c r="R3798" s="12" t="str">
        <f t="shared" si="2011"/>
        <v>-0.0426003426455752-0.042562464824355i</v>
      </c>
      <c r="S3798" s="12" t="str">
        <f t="shared" si="2012"/>
        <v>2.40384632879448i</v>
      </c>
      <c r="T3798" s="12" t="str">
        <f t="shared" si="2013"/>
        <v>0.10231362481247-0.102404677273953i</v>
      </c>
      <c r="U3798" s="12" t="str">
        <f t="shared" si="2014"/>
        <v>0.001-0.000852007189999437i</v>
      </c>
      <c r="V3798" s="12" t="str">
        <f t="shared" si="2015"/>
        <v>0.0015-0.000258968750759709i</v>
      </c>
      <c r="W3798" s="12" t="str">
        <f t="shared" si="2016"/>
        <v>0.00065550024297585-0.000323493814660365i</v>
      </c>
      <c r="X3798" s="12" t="str">
        <f t="shared" si="2017"/>
        <v>0.000643374948841339-0.000308056306878098i</v>
      </c>
      <c r="Y3798" s="12" t="str">
        <f t="shared" si="2018"/>
        <v>0.00029+1.76054852307172i</v>
      </c>
      <c r="Z3798" s="12" t="str">
        <f t="shared" si="2019"/>
        <v>-0.00209777066632548-0.00438716046954516i</v>
      </c>
      <c r="AA3798" s="12" t="str">
        <f t="shared" si="2020"/>
        <v>0.00361487481995696-6.81724846834211i</v>
      </c>
      <c r="AB3798" s="12" t="str">
        <f t="shared" si="2021"/>
        <v>0.255393916691424-0.255621200641192i</v>
      </c>
      <c r="AC3798" s="12" t="str">
        <f t="shared" si="2022"/>
        <v>0.958927539172215-0.0439914250036636i</v>
      </c>
      <c r="AD3798" s="12" t="str">
        <f t="shared" si="2023"/>
        <v>0.277976906247142-0.253817510160754i</v>
      </c>
      <c r="AE3798" s="12" t="str">
        <f t="shared" si="2024"/>
        <v>-0.0016966699468968-0.000687078367118924i</v>
      </c>
      <c r="AF3798" s="12" t="str">
        <f t="shared" si="2025"/>
        <v>-13.6733176778257-0.172747358197598i</v>
      </c>
      <c r="AG3798" s="12" t="str">
        <f t="shared" si="2026"/>
        <v>0.993739817506-0.00686335766788443i</v>
      </c>
      <c r="AH3798" s="12" t="str">
        <f t="shared" si="2027"/>
        <v>0.0231573786444239+0.00990870369996655i</v>
      </c>
      <c r="AI3798" s="12">
        <f t="shared" si="2028"/>
        <v>-31.976049292910034</v>
      </c>
      <c r="AJ3798" s="12">
        <f t="shared" si="2029"/>
        <v>23.165373919803635</v>
      </c>
      <c r="AK3798" s="12"/>
      <c r="AL3798" s="12"/>
      <c r="AM3798" s="12"/>
      <c r="AN3798" s="12"/>
    </row>
    <row r="3799" spans="1:40" x14ac:dyDescent="0.35">
      <c r="A3799" s="12"/>
      <c r="B3799" s="12">
        <f t="shared" si="2030"/>
        <v>1869000</v>
      </c>
      <c r="C3799" s="29" t="str">
        <f t="shared" si="1997"/>
        <v>-1.98296175260917E-08+0.00118760955597727i</v>
      </c>
      <c r="D3799" s="28" t="str">
        <f t="shared" si="1998"/>
        <v>-5.39906118489092+0.00910500659582574i</v>
      </c>
      <c r="E3799" s="12" t="str">
        <f t="shared" si="1999"/>
        <v>4200</v>
      </c>
      <c r="F3799" s="12" t="str">
        <f t="shared" si="2000"/>
        <v>0.704225352112676</v>
      </c>
      <c r="G3799" s="12" t="str">
        <f t="shared" si="1996"/>
        <v>0.704225352112676</v>
      </c>
      <c r="H3799" s="12" t="str">
        <f t="shared" si="2001"/>
        <v>8.27426109437728+0.181760045947738i</v>
      </c>
      <c r="I3799" s="12" t="str">
        <f t="shared" si="2002"/>
        <v>7339.54583694915i</v>
      </c>
      <c r="J3799" s="12" t="str">
        <f t="shared" si="2003"/>
        <v>-46076.3306101527+1587.37348706868i</v>
      </c>
      <c r="K3799" s="12" t="str">
        <f t="shared" si="2004"/>
        <v>0.00548122201177491-0.159102189635639i</v>
      </c>
      <c r="L3799" s="12" t="str">
        <f t="shared" si="2005"/>
        <v>0.000298720343582684-0.00726699114712754i</v>
      </c>
      <c r="M3799" s="12" t="str">
        <f t="shared" si="2006"/>
        <v>0.00577994235535759-0.166369180782767i</v>
      </c>
      <c r="N3799" s="12" t="str">
        <f t="shared" si="2007"/>
        <v>-23.4865466782373i</v>
      </c>
      <c r="O3799" s="12" t="str">
        <f t="shared" si="2008"/>
        <v>-0.0753268055279272+0.997158900260614i</v>
      </c>
      <c r="P3799" s="12" t="str">
        <f t="shared" si="2009"/>
        <v>1.07532680552793-0.997158900260614i</v>
      </c>
      <c r="Q3799" s="12" t="str">
        <f t="shared" si="2010"/>
        <v>-1.07532680552793+24.4837055784979i</v>
      </c>
      <c r="R3799" s="12" t="str">
        <f t="shared" si="2011"/>
        <v>-0.0425743006670826-0.0420502327759642i</v>
      </c>
      <c r="S3799" s="12" t="str">
        <f t="shared" si="2012"/>
        <v>2.40513318443089i</v>
      </c>
      <c r="T3799" s="12" t="str">
        <f t="shared" si="2013"/>
        <v>0.101136410262515-0.102396863338339i</v>
      </c>
      <c r="U3799" s="12" t="str">
        <f t="shared" si="2014"/>
        <v>0.001-0.000851551327404473i</v>
      </c>
      <c r="V3799" s="12" t="str">
        <f t="shared" si="2015"/>
        <v>0.0015-0.000258830190700447i</v>
      </c>
      <c r="W3799" s="12" t="str">
        <f t="shared" si="2016"/>
        <v>0.000655450651535653-0.000323342756924857i</v>
      </c>
      <c r="X3799" s="12" t="str">
        <f t="shared" si="2017"/>
        <v>0.000643324319103571-0.000307913620286026i</v>
      </c>
      <c r="Y3799" s="12" t="str">
        <f t="shared" si="2018"/>
        <v>0.00029+1.7614910008678i</v>
      </c>
      <c r="Z3799" s="12" t="str">
        <f t="shared" si="2019"/>
        <v>-0.00209567724173374-0.00438446623277864i</v>
      </c>
      <c r="AA3799" s="12" t="str">
        <f t="shared" si="2020"/>
        <v>0.00361081047532997-6.81359974260095i</v>
      </c>
      <c r="AB3799" s="12" t="str">
        <f t="shared" si="2021"/>
        <v>0.252455369305871-0.255601695598488i</v>
      </c>
      <c r="AC3799" s="12" t="str">
        <f t="shared" si="2022"/>
        <v>0.958934932778482-0.0434781560421196i</v>
      </c>
      <c r="AD3799" s="12" t="str">
        <f t="shared" si="2023"/>
        <v>0.274786813764813-0.25408863865802i</v>
      </c>
      <c r="AE3799" s="12" t="str">
        <f t="shared" si="2024"/>
        <v>-0.00168990752826423-0.000672305728745938i</v>
      </c>
      <c r="AF3799" s="12" t="str">
        <f t="shared" si="2025"/>
        <v>-13.6733222792682-0.172655039351912i</v>
      </c>
      <c r="AG3799" s="12" t="str">
        <f t="shared" si="2026"/>
        <v>0.993736436790934-0.00678100148263142i</v>
      </c>
      <c r="AH3799" s="12" t="str">
        <f t="shared" si="2027"/>
        <v>0.0230692824695216+0.00970162352091793i</v>
      </c>
      <c r="AI3799" s="12">
        <f t="shared" si="2028"/>
        <v>-32.032083709241789</v>
      </c>
      <c r="AJ3799" s="12">
        <f t="shared" si="2029"/>
        <v>22.808843391386489</v>
      </c>
      <c r="AK3799" s="12"/>
      <c r="AL3799" s="12"/>
      <c r="AM3799" s="12"/>
      <c r="AN3799" s="12"/>
    </row>
    <row r="3800" spans="1:40" x14ac:dyDescent="0.35">
      <c r="A3800" s="12"/>
      <c r="B3800" s="12">
        <f t="shared" si="2030"/>
        <v>1870000</v>
      </c>
      <c r="C3800" s="29" t="str">
        <f t="shared" si="1997"/>
        <v>-1.98084150496385E-08+0.00118697447065357i</v>
      </c>
      <c r="D3800" s="28" t="str">
        <f t="shared" si="1998"/>
        <v>-5.39906118472837+0.00910013760834404i</v>
      </c>
      <c r="E3800" s="12" t="str">
        <f t="shared" si="1999"/>
        <v>4200</v>
      </c>
      <c r="F3800" s="12" t="str">
        <f t="shared" si="2000"/>
        <v>0.704225352112676</v>
      </c>
      <c r="G3800" s="12" t="str">
        <f t="shared" si="1996"/>
        <v>0.704225352112676</v>
      </c>
      <c r="H3800" s="12" t="str">
        <f t="shared" si="2001"/>
        <v>8.27426568860787+0.181662956676951i</v>
      </c>
      <c r="I3800" s="12" t="str">
        <f t="shared" si="2002"/>
        <v>7343.47282776614i</v>
      </c>
      <c r="J3800" s="12" t="str">
        <f t="shared" si="2003"/>
        <v>-46125.6507357214+1588.22280407621i</v>
      </c>
      <c r="K3800" s="12" t="str">
        <f t="shared" si="2004"/>
        <v>0.00547536799609177-0.159017306129271i</v>
      </c>
      <c r="L3800" s="12" t="str">
        <f t="shared" si="2005"/>
        <v>0.000298401480229158-0.00726311815594218i</v>
      </c>
      <c r="M3800" s="12" t="str">
        <f t="shared" si="2006"/>
        <v>0.00577376947632093-0.166280424285213i</v>
      </c>
      <c r="N3800" s="12" t="str">
        <f t="shared" si="2007"/>
        <v>-23.4991130488517i</v>
      </c>
      <c r="O3800" s="12" t="str">
        <f t="shared" si="2008"/>
        <v>-0.0627905195292661+0.998026728428275i</v>
      </c>
      <c r="P3800" s="12" t="str">
        <f t="shared" si="2009"/>
        <v>1.06279051952927-0.998026728428275i</v>
      </c>
      <c r="Q3800" s="12" t="str">
        <f t="shared" si="2010"/>
        <v>-1.06279051952927+24.49713977728i</v>
      </c>
      <c r="R3800" s="12" t="str">
        <f t="shared" si="2011"/>
        <v>-0.0425426623177937-0.0415385873858686i</v>
      </c>
      <c r="S3800" s="12" t="str">
        <f t="shared" si="2012"/>
        <v>2.40642004006729i</v>
      </c>
      <c r="T3800" s="12" t="str">
        <f t="shared" si="2013"/>
        <v>0.0999592891214406-0.102375515159354i</v>
      </c>
      <c r="U3800" s="12" t="str">
        <f t="shared" si="2014"/>
        <v>0.001-0.000851095952363079i</v>
      </c>
      <c r="V3800" s="12" t="str">
        <f t="shared" si="2015"/>
        <v>0.0015-0.000258691778833762i</v>
      </c>
      <c r="W3800" s="12" t="str">
        <f t="shared" si="2016"/>
        <v>0.000655401122170044-0.00032319183319257i</v>
      </c>
      <c r="X3800" s="12" t="str">
        <f t="shared" si="2017"/>
        <v>0.000643273752878263-0.000307771058765327i</v>
      </c>
      <c r="Y3800" s="12" t="str">
        <f t="shared" si="2018"/>
        <v>0.00029+1.76243347866387i</v>
      </c>
      <c r="Z3800" s="12" t="str">
        <f t="shared" si="2019"/>
        <v>-0.00209358690663851-0.00438177531314857i</v>
      </c>
      <c r="AA3800" s="12" t="str">
        <f t="shared" si="2020"/>
        <v>0.00360675300213623-6.80995492099213i</v>
      </c>
      <c r="AB3800" s="12" t="str">
        <f t="shared" si="2021"/>
        <v>0.24951705508633-0.255548406556533i</v>
      </c>
      <c r="AC3800" s="12" t="str">
        <f t="shared" si="2022"/>
        <v>0.958947956488848-0.0429652793756504i</v>
      </c>
      <c r="AD3800" s="12" t="str">
        <f t="shared" si="2023"/>
        <v>0.271593435897114-0.254319660474147i</v>
      </c>
      <c r="AE3800" s="12" t="str">
        <f t="shared" si="2024"/>
        <v>-0.00168297607123711-0.000657621101357749i</v>
      </c>
      <c r="AF3800" s="12" t="str">
        <f t="shared" si="2025"/>
        <v>-13.6733268733362-0.172562819068607i</v>
      </c>
      <c r="AG3800" s="12" t="str">
        <f t="shared" si="2026"/>
        <v>0.993734048412463-0.00669865189105418i</v>
      </c>
      <c r="AH3800" s="12" t="str">
        <f t="shared" si="2027"/>
        <v>0.0229787764096805+0.00949571388046042i</v>
      </c>
      <c r="AI3800" s="12">
        <f t="shared" si="2028"/>
        <v>-32.088760943695512</v>
      </c>
      <c r="AJ3800" s="12">
        <f t="shared" si="2029"/>
        <v>22.452295546943866</v>
      </c>
      <c r="AK3800" s="12"/>
      <c r="AL3800" s="12"/>
      <c r="AM3800" s="12"/>
      <c r="AN3800" s="12"/>
    </row>
    <row r="3801" spans="1:40" x14ac:dyDescent="0.35">
      <c r="A3801" s="12"/>
      <c r="B3801" s="12">
        <f t="shared" si="2030"/>
        <v>1871000</v>
      </c>
      <c r="C3801" s="29" t="str">
        <f t="shared" si="1997"/>
        <v>-1.97872465605872E-08+0.00118634006420247i</v>
      </c>
      <c r="D3801" s="28" t="str">
        <f t="shared" si="1998"/>
        <v>-5.39906118456608+0.00909527382555227i</v>
      </c>
      <c r="E3801" s="12" t="str">
        <f t="shared" si="1999"/>
        <v>4200</v>
      </c>
      <c r="F3801" s="12" t="str">
        <f t="shared" si="2000"/>
        <v>0.704225352112676</v>
      </c>
      <c r="G3801" s="12" t="str">
        <f t="shared" si="1996"/>
        <v>0.704225352112676</v>
      </c>
      <c r="H3801" s="12" t="str">
        <f t="shared" si="2001"/>
        <v>8.27427027547942+0.181565971015573i</v>
      </c>
      <c r="I3801" s="12" t="str">
        <f t="shared" si="2002"/>
        <v>7347.39981858313i</v>
      </c>
      <c r="J3801" s="12" t="str">
        <f t="shared" si="2003"/>
        <v>-46174.9972427426+1589.07212108374i</v>
      </c>
      <c r="K3801" s="12" t="str">
        <f t="shared" si="2004"/>
        <v>0.00546952335008627-0.158932513042333i</v>
      </c>
      <c r="L3801" s="12" t="str">
        <f t="shared" si="2005"/>
        <v>0.000298083126863571-0.00725924928383804i</v>
      </c>
      <c r="M3801" s="12" t="str">
        <f t="shared" si="2006"/>
        <v>0.00576760647694984-0.166191762326171i</v>
      </c>
      <c r="N3801" s="12" t="str">
        <f t="shared" si="2007"/>
        <v>-23.511679419466i</v>
      </c>
      <c r="O3801" s="12" t="str">
        <f t="shared" si="2008"/>
        <v>-0.0502443181797833+0.998736956606017i</v>
      </c>
      <c r="P3801" s="12" t="str">
        <f t="shared" si="2009"/>
        <v>1.05024431817978-0.998736956606017i</v>
      </c>
      <c r="Q3801" s="12" t="str">
        <f t="shared" si="2010"/>
        <v>-1.05024431817978+24.510416376072i</v>
      </c>
      <c r="R3801" s="12" t="str">
        <f t="shared" si="2011"/>
        <v>-0.0425054364684523-0.0410275863782855i</v>
      </c>
      <c r="S3801" s="12" t="str">
        <f t="shared" si="2012"/>
        <v>2.4077068957037i</v>
      </c>
      <c r="T3801" s="12" t="str">
        <f t="shared" si="2013"/>
        <v>0.0987824026370772-0.102340632489988i</v>
      </c>
      <c r="U3801" s="12" t="str">
        <f t="shared" si="2014"/>
        <v>0.001-0.000850641064093508i</v>
      </c>
      <c r="V3801" s="12" t="str">
        <f t="shared" si="2015"/>
        <v>0.0015-0.000258553514922039i</v>
      </c>
      <c r="W3801" s="12" t="str">
        <f t="shared" si="2016"/>
        <v>0.000655351654783763-0.000323041043290912i</v>
      </c>
      <c r="X3801" s="12" t="str">
        <f t="shared" si="2017"/>
        <v>0.000643223250067369-0.000307628622157344i</v>
      </c>
      <c r="Y3801" s="12" t="str">
        <f t="shared" si="2018"/>
        <v>0.00029+1.76337595645995i</v>
      </c>
      <c r="Z3801" s="12" t="str">
        <f t="shared" si="2019"/>
        <v>-0.00209149965500788-0.0043790877046623i</v>
      </c>
      <c r="AA3801" s="12" t="str">
        <f t="shared" si="2020"/>
        <v>0.00360270238492941-6.80631399725219i</v>
      </c>
      <c r="AB3801" s="12" t="str">
        <f t="shared" si="2021"/>
        <v>0.246579326613766-0.255461332898744i</v>
      </c>
      <c r="AC3801" s="12" t="str">
        <f t="shared" si="2022"/>
        <v>0.958966603400625-0.0424528532813793i</v>
      </c>
      <c r="AD3801" s="12" t="str">
        <f t="shared" si="2023"/>
        <v>0.268397276897374-0.254510534377322i</v>
      </c>
      <c r="AE3801" s="12" t="str">
        <f t="shared" si="2024"/>
        <v>-0.00167587676383467-0.000643026520380094i</v>
      </c>
      <c r="AF3801" s="12" t="str">
        <f t="shared" si="2025"/>
        <v>-13.6733314600455-0.172470697190021i</v>
      </c>
      <c r="AG3801" s="12" t="str">
        <f t="shared" si="2026"/>
        <v>0.993732651801403-0.00661632130717418i</v>
      </c>
      <c r="AH3801" s="12" t="str">
        <f t="shared" si="2027"/>
        <v>0.0228858767320324+0.00929100465979307i</v>
      </c>
      <c r="AI3801" s="12">
        <f t="shared" si="2028"/>
        <v>-32.146088544957891</v>
      </c>
      <c r="AJ3801" s="12">
        <f t="shared" si="2029"/>
        <v>22.095731142463908</v>
      </c>
      <c r="AK3801" s="12"/>
      <c r="AL3801" s="12"/>
      <c r="AM3801" s="12"/>
      <c r="AN3801" s="12"/>
    </row>
    <row r="3802" spans="1:40" x14ac:dyDescent="0.35">
      <c r="A3802" s="12"/>
      <c r="B3802" s="12">
        <f t="shared" si="2030"/>
        <v>1872000</v>
      </c>
      <c r="C3802" s="29" t="str">
        <f t="shared" si="1997"/>
        <v>-1.97661119863353E-08+0.00118570633553605i</v>
      </c>
      <c r="D3802" s="28" t="str">
        <f t="shared" si="1998"/>
        <v>-5.39906118440404+0.00909041523910972i</v>
      </c>
      <c r="E3802" s="12" t="str">
        <f t="shared" si="1999"/>
        <v>4200</v>
      </c>
      <c r="F3802" s="12" t="str">
        <f t="shared" si="2000"/>
        <v>0.704225352112676</v>
      </c>
      <c r="G3802" s="12" t="str">
        <f t="shared" si="1996"/>
        <v>0.704225352112676</v>
      </c>
      <c r="H3802" s="12" t="str">
        <f t="shared" si="2001"/>
        <v>8.27427485500762+0.18146908879793i</v>
      </c>
      <c r="I3802" s="12" t="str">
        <f t="shared" si="2002"/>
        <v>7351.32680940012i</v>
      </c>
      <c r="J3802" s="12" t="str">
        <f t="shared" si="2003"/>
        <v>-46224.3701312163+1589.92143809126i</v>
      </c>
      <c r="K3802" s="12" t="str">
        <f t="shared" si="2004"/>
        <v>0.00546368805378105-0.158847810230598i</v>
      </c>
      <c r="L3802" s="12" t="str">
        <f t="shared" si="2005"/>
        <v>0.000297765282399557-0.00725538452425868i</v>
      </c>
      <c r="M3802" s="12" t="str">
        <f t="shared" si="2006"/>
        <v>0.00576145333618061-0.166103194754857i</v>
      </c>
      <c r="N3802" s="12" t="str">
        <f t="shared" si="2007"/>
        <v>-23.5242457900804i</v>
      </c>
      <c r="O3802" s="12" t="str">
        <f t="shared" si="2008"/>
        <v>-0.0376901826699065+0.99928947264059i</v>
      </c>
      <c r="P3802" s="12" t="str">
        <f t="shared" si="2009"/>
        <v>1.03769018266991-0.99928947264059i</v>
      </c>
      <c r="Q3802" s="12" t="str">
        <f t="shared" si="2010"/>
        <v>-1.03769018266991+24.523535262721i</v>
      </c>
      <c r="R3802" s="12" t="str">
        <f t="shared" si="2011"/>
        <v>-0.042462632439787-0.0405172873817775i</v>
      </c>
      <c r="S3802" s="12" t="str">
        <f t="shared" si="2012"/>
        <v>2.40899375134009i</v>
      </c>
      <c r="T3802" s="12" t="str">
        <f t="shared" si="2013"/>
        <v>0.0976058921239527-0.102292216212898i</v>
      </c>
      <c r="U3802" s="12" t="str">
        <f t="shared" si="2014"/>
        <v>0.001-0.000850186661815679i</v>
      </c>
      <c r="V3802" s="12" t="str">
        <f t="shared" si="2015"/>
        <v>0.0015-0.00025841539872817i</v>
      </c>
      <c r="W3802" s="12" t="str">
        <f t="shared" si="2016"/>
        <v>0.000655302249281714-0.000322890387047585i</v>
      </c>
      <c r="X3802" s="12" t="str">
        <f t="shared" si="2017"/>
        <v>0.000643172810573024-0.000307486310303689i</v>
      </c>
      <c r="Y3802" s="12" t="str">
        <f t="shared" si="2018"/>
        <v>0.00029+1.76431843425603i</v>
      </c>
      <c r="Z3802" s="12" t="str">
        <f t="shared" si="2019"/>
        <v>-0.00208941548082468-0.0043764034013413i</v>
      </c>
      <c r="AA3802" s="12" t="str">
        <f t="shared" si="2020"/>
        <v>0.00359865860830651-6.80267696513118i</v>
      </c>
      <c r="AB3802" s="12" t="str">
        <f t="shared" si="2021"/>
        <v>0.243642536635635-0.255340476828399i</v>
      </c>
      <c r="AC3802" s="12" t="str">
        <f t="shared" si="2022"/>
        <v>0.958990866154109-0.0419409359554412i</v>
      </c>
      <c r="AD3802" s="12" t="str">
        <f t="shared" si="2023"/>
        <v>0.265198841573677-0.25466122547955i</v>
      </c>
      <c r="AE3802" s="12" t="str">
        <f t="shared" si="2024"/>
        <v>-0.00166861081845926-0.000628524005412055i</v>
      </c>
      <c r="AF3802" s="12" t="str">
        <f t="shared" si="2025"/>
        <v>-13.6733360394117-0.17237867355882i</v>
      </c>
      <c r="AG3802" s="12" t="str">
        <f t="shared" si="2026"/>
        <v>0.993732246233557-0.00653402213222168i</v>
      </c>
      <c r="AH3802" s="12" t="str">
        <f t="shared" si="2027"/>
        <v>0.02279060008212+0.00908752551200666i</v>
      </c>
      <c r="AI3802" s="12">
        <f t="shared" si="2028"/>
        <v>-32.204074245994711</v>
      </c>
      <c r="AJ3802" s="12">
        <f t="shared" si="2029"/>
        <v>21.739150935288581</v>
      </c>
      <c r="AK3802" s="12"/>
      <c r="AL3802" s="12"/>
      <c r="AM3802" s="12"/>
      <c r="AN3802" s="12"/>
    </row>
    <row r="3803" spans="1:40" x14ac:dyDescent="0.35">
      <c r="A3803" s="12"/>
      <c r="B3803" s="12">
        <f t="shared" si="2030"/>
        <v>1873000</v>
      </c>
      <c r="C3803" s="29" t="str">
        <f t="shared" si="1997"/>
        <v>-1.97450112544728E-08+0.00118507328356869i</v>
      </c>
      <c r="D3803" s="28" t="str">
        <f t="shared" si="1998"/>
        <v>-5.39906118424227+0.00908556184069329i</v>
      </c>
      <c r="E3803" s="12" t="str">
        <f t="shared" si="1999"/>
        <v>4200</v>
      </c>
      <c r="F3803" s="12" t="str">
        <f t="shared" si="2000"/>
        <v>0.704225352112676</v>
      </c>
      <c r="G3803" s="12" t="str">
        <f t="shared" si="1996"/>
        <v>0.704225352112676</v>
      </c>
      <c r="H3803" s="12" t="str">
        <f t="shared" si="2001"/>
        <v>8.27427942720818+0.18137230985871i</v>
      </c>
      <c r="I3803" s="12" t="str">
        <f t="shared" si="2002"/>
        <v>7355.2538002171i</v>
      </c>
      <c r="J3803" s="12" t="str">
        <f t="shared" si="2003"/>
        <v>-46273.7694011426+1590.77075509879i</v>
      </c>
      <c r="K3803" s="12" t="str">
        <f t="shared" si="2004"/>
        <v>0.00545786208725201-0.158763197550142i</v>
      </c>
      <c r="L3803" s="12" t="str">
        <f t="shared" si="2005"/>
        <v>0.000297447945753633-0.00725152387066144i</v>
      </c>
      <c r="M3803" s="12" t="str">
        <f t="shared" si="2006"/>
        <v>0.00575531003300564-0.166014721420803i</v>
      </c>
      <c r="N3803" s="12" t="str">
        <f t="shared" si="2007"/>
        <v>-23.5368121606947i</v>
      </c>
      <c r="O3803" s="12" t="str">
        <f t="shared" si="2008"/>
        <v>-0.025130095443367+0.999684189283299i</v>
      </c>
      <c r="P3803" s="12" t="str">
        <f t="shared" si="2009"/>
        <v>1.02513009544337-0.999684189283299i</v>
      </c>
      <c r="Q3803" s="12" t="str">
        <f t="shared" si="2010"/>
        <v>-1.02513009544337+24.536496349978i</v>
      </c>
      <c r="R3803" s="12" t="str">
        <f t="shared" si="2011"/>
        <v>-0.0424142600024271-0.0400077479293331i</v>
      </c>
      <c r="S3803" s="12" t="str">
        <f t="shared" si="2012"/>
        <v>2.41028060697648i</v>
      </c>
      <c r="T3803" s="12" t="str">
        <f t="shared" si="2013"/>
        <v>0.096429898962875-0.102230268343108i</v>
      </c>
      <c r="U3803" s="12" t="str">
        <f t="shared" si="2014"/>
        <v>0.001-0.000849732744751174i</v>
      </c>
      <c r="V3803" s="12" t="str">
        <f t="shared" si="2015"/>
        <v>0.0015-0.000258277430015555i</v>
      </c>
      <c r="W3803" s="12" t="str">
        <f t="shared" si="2016"/>
        <v>0.000655252905568959-0.00032273986429058i</v>
      </c>
      <c r="X3803" s="12" t="str">
        <f t="shared" si="2017"/>
        <v>0.000643122434297521-0.000307344123046231i</v>
      </c>
      <c r="Y3803" s="12" t="str">
        <f t="shared" si="2018"/>
        <v>0.00029+1.7652609120521i</v>
      </c>
      <c r="Z3803" s="12" t="str">
        <f t="shared" si="2019"/>
        <v>-0.00208733437808639-0.00437372239722096i</v>
      </c>
      <c r="AA3803" s="12" t="str">
        <f t="shared" si="2020"/>
        <v>0.00359462165690753-6.79904381839255i</v>
      </c>
      <c r="AB3803" s="12" t="str">
        <f t="shared" si="2021"/>
        <v>0.240707038064839-0.255185843375373i</v>
      </c>
      <c r="AC3803" s="12" t="str">
        <f t="shared" si="2022"/>
        <v>0.959020736932694-0.0414295855130202i</v>
      </c>
      <c r="AD3803" s="12" t="str">
        <f t="shared" si="2023"/>
        <v>0.261998635209094-0.254771705245025i</v>
      </c>
      <c r="AE3803" s="12" t="str">
        <f t="shared" si="2024"/>
        <v>-0.001661179471692-0.000614115559933704i</v>
      </c>
      <c r="AF3803" s="12" t="str">
        <f t="shared" si="2025"/>
        <v>-13.6733406114504-0.172286748018017i</v>
      </c>
      <c r="AG3803" s="12" t="str">
        <f t="shared" si="2026"/>
        <v>0.993732830829921-0.0064517667527064i</v>
      </c>
      <c r="AH3803" s="12" t="str">
        <f t="shared" si="2027"/>
        <v>0.0226929634806532+0.00888530585705614i</v>
      </c>
      <c r="AI3803" s="12">
        <f t="shared" si="2028"/>
        <v>-32.262725969743506</v>
      </c>
      <c r="AJ3803" s="12">
        <f t="shared" si="2029"/>
        <v>21.382555684002625</v>
      </c>
      <c r="AK3803" s="12"/>
      <c r="AL3803" s="12"/>
      <c r="AM3803" s="12"/>
      <c r="AN3803" s="12"/>
    </row>
    <row r="3804" spans="1:40" x14ac:dyDescent="0.35">
      <c r="A3804" s="12"/>
      <c r="B3804" s="12">
        <f t="shared" si="2030"/>
        <v>1874000</v>
      </c>
      <c r="C3804" s="29" t="str">
        <f t="shared" si="1997"/>
        <v>-1.97239442927834E-08+0.00118444090721708i</v>
      </c>
      <c r="D3804" s="28" t="str">
        <f t="shared" si="1998"/>
        <v>-5.39906118408076+0.00908071362199762i</v>
      </c>
      <c r="E3804" s="12" t="str">
        <f t="shared" si="1999"/>
        <v>4200</v>
      </c>
      <c r="F3804" s="12" t="str">
        <f t="shared" si="2000"/>
        <v>0.704225352112676</v>
      </c>
      <c r="G3804" s="12" t="str">
        <f t="shared" si="1996"/>
        <v>0.704225352112676</v>
      </c>
      <c r="H3804" s="12" t="str">
        <f t="shared" si="2001"/>
        <v>8.2742839920967+0.181275634032943i</v>
      </c>
      <c r="I3804" s="12" t="str">
        <f t="shared" si="2002"/>
        <v>7359.18079103409i</v>
      </c>
      <c r="J3804" s="12" t="str">
        <f t="shared" si="2003"/>
        <v>-46323.1950525214+1591.62007210632i</v>
      </c>
      <c r="K3804" s="12" t="str">
        <f t="shared" si="2004"/>
        <v>0.00545204543062805-0.15867867485735i</v>
      </c>
      <c r="L3804" s="12" t="str">
        <f t="shared" si="2005"/>
        <v>0.000297131115845196-0.00724766731651754i</v>
      </c>
      <c r="M3804" s="12" t="str">
        <f t="shared" si="2006"/>
        <v>0.00574917654647325-0.165926342173868i</v>
      </c>
      <c r="N3804" s="12" t="str">
        <f t="shared" si="2007"/>
        <v>-23.5493785313091i</v>
      </c>
      <c r="O3804" s="12" t="str">
        <f t="shared" si="2008"/>
        <v>-0.0125660398833439+0.999921044203816i</v>
      </c>
      <c r="P3804" s="12" t="str">
        <f t="shared" si="2009"/>
        <v>1.01256603988334-0.999921044203816i</v>
      </c>
      <c r="Q3804" s="12" t="str">
        <f t="shared" si="2010"/>
        <v>-1.01256603988334+24.5492995755129i</v>
      </c>
      <c r="R3804" s="12" t="str">
        <f t="shared" si="2011"/>
        <v>-0.0423603293769211-0.0394990254583562i</v>
      </c>
      <c r="S3804" s="12" t="str">
        <f t="shared" si="2012"/>
        <v>2.41156746261289i</v>
      </c>
      <c r="T3804" s="12" t="str">
        <f t="shared" si="2013"/>
        <v>0.09525456460029-0.102154792030948i</v>
      </c>
      <c r="U3804" s="12" t="str">
        <f t="shared" si="2014"/>
        <v>0.001-0.000849279312123244i</v>
      </c>
      <c r="V3804" s="12" t="str">
        <f t="shared" si="2015"/>
        <v>0.0015-0.000258139608548097i</v>
      </c>
      <c r="W3804" s="12" t="str">
        <f t="shared" si="2016"/>
        <v>0.000655203623550728-0.000322589474848185i</v>
      </c>
      <c r="X3804" s="12" t="str">
        <f t="shared" si="2017"/>
        <v>0.000643072121143326-0.000307202060227115i</v>
      </c>
      <c r="Y3804" s="12" t="str">
        <f t="shared" si="2018"/>
        <v>0.00029+1.76620338984818i</v>
      </c>
      <c r="Z3804" s="12" t="str">
        <f t="shared" si="2019"/>
        <v>-0.00208525634080505-0.00437104468635041i</v>
      </c>
      <c r="AA3804" s="12" t="str">
        <f t="shared" si="2020"/>
        <v>0.00359059151541503-6.79541455081284i</v>
      </c>
      <c r="AB3804" s="12" t="str">
        <f t="shared" si="2021"/>
        <v>0.237773183978125-0.254997440403478i</v>
      </c>
      <c r="AC3804" s="12" t="str">
        <f t="shared" si="2022"/>
        <v>0.959056207462859-0.0409188599883028i</v>
      </c>
      <c r="AD3804" s="12" t="str">
        <f t="shared" si="2023"/>
        <v>0.258797163481379-0.254841951497487i</v>
      </c>
      <c r="AE3804" s="12" t="str">
        <f t="shared" si="2024"/>
        <v>-0.00165358398408416-0.000599803171014573i</v>
      </c>
      <c r="AF3804" s="12" t="str">
        <f t="shared" si="2025"/>
        <v>-13.6733451761775-0.172194920410945i</v>
      </c>
      <c r="AG3804" s="12" t="str">
        <f t="shared" si="2026"/>
        <v>0.99373440455692-0.00636956753848096i</v>
      </c>
      <c r="AH3804" s="12" t="str">
        <f t="shared" si="2027"/>
        <v>0.0225929843201815+0.00868437487675731i</v>
      </c>
      <c r="AI3804" s="12">
        <f t="shared" si="2028"/>
        <v>-32.322051835039908</v>
      </c>
      <c r="AJ3804" s="12">
        <f t="shared" si="2029"/>
        <v>21.025946148278884</v>
      </c>
      <c r="AK3804" s="12"/>
      <c r="AL3804" s="12"/>
      <c r="AM3804" s="12"/>
      <c r="AN3804" s="12"/>
    </row>
    <row r="3805" spans="1:40" x14ac:dyDescent="0.35">
      <c r="A3805" s="12"/>
      <c r="B3805" s="12">
        <f t="shared" si="2030"/>
        <v>1875000</v>
      </c>
      <c r="C3805" s="29" t="str">
        <f t="shared" si="1997"/>
        <v>-1.97029110292431E-08+0.00118380920540024i</v>
      </c>
      <c r="D3805" s="28" t="str">
        <f t="shared" si="1998"/>
        <v>-5.3990611839195+0.00907587057473518i</v>
      </c>
      <c r="E3805" s="12" t="str">
        <f t="shared" si="1999"/>
        <v>4200</v>
      </c>
      <c r="F3805" s="12" t="str">
        <f t="shared" si="2000"/>
        <v>0.704225352112676</v>
      </c>
      <c r="G3805" s="12" t="str">
        <f t="shared" si="1996"/>
        <v>0.704225352112676</v>
      </c>
      <c r="H3805" s="12" t="str">
        <f t="shared" si="2001"/>
        <v>8.27428854968874+0.181179061156018i</v>
      </c>
      <c r="I3805" s="12" t="str">
        <f t="shared" si="2002"/>
        <v>7363.10778185108i</v>
      </c>
      <c r="J3805" s="12" t="str">
        <f t="shared" si="2003"/>
        <v>-46372.6470853529+1592.46938911385i</v>
      </c>
      <c r="K3805" s="12" t="str">
        <f t="shared" si="2004"/>
        <v>0.00544623806409087-0.158594242008909i</v>
      </c>
      <c r="L3805" s="12" t="str">
        <f t="shared" si="2005"/>
        <v>0.000296814791596517-0.00724381485531203i</v>
      </c>
      <c r="M3805" s="12" t="str">
        <f t="shared" si="2006"/>
        <v>0.00574305285568739-0.165838056864221i</v>
      </c>
      <c r="N3805" s="12" t="str">
        <f t="shared" si="2007"/>
        <v>-23.5619449019234i</v>
      </c>
      <c r="O3805" s="12" t="str">
        <f t="shared" si="2008"/>
        <v>-4.88804960049882E-14+i</v>
      </c>
      <c r="P3805" s="12" t="str">
        <f t="shared" si="2009"/>
        <v>1.00000000000005-i</v>
      </c>
      <c r="Q3805" s="12" t="str">
        <f t="shared" si="2010"/>
        <v>-1.00000000000005+24.5619449019234i</v>
      </c>
      <c r="R3805" s="12" t="str">
        <f t="shared" si="2011"/>
        <v>-0.0423008512338665-0.0389911773106854i</v>
      </c>
      <c r="S3805" s="12" t="str">
        <f t="shared" si="2012"/>
        <v>2.41285431824929i</v>
      </c>
      <c r="T3805" s="12" t="str">
        <f t="shared" si="2013"/>
        <v>0.094080030547711-0.102065791565256i</v>
      </c>
      <c r="U3805" s="12" t="str">
        <f t="shared" si="2014"/>
        <v>0.001-0.000848826363156777i</v>
      </c>
      <c r="V3805" s="12" t="str">
        <f t="shared" si="2015"/>
        <v>0.0015-0.000258001934090205i</v>
      </c>
      <c r="W3805" s="12" t="str">
        <f t="shared" si="2016"/>
        <v>0.000655154403132408-0.000322439218548986i</v>
      </c>
      <c r="X3805" s="12" t="str">
        <f t="shared" si="2017"/>
        <v>0.000643021871013076-0.000307060121688746i</v>
      </c>
      <c r="Y3805" s="12" t="str">
        <f t="shared" si="2018"/>
        <v>0.00029+1.76714586764426i</v>
      </c>
      <c r="Z3805" s="12" t="str">
        <f t="shared" si="2019"/>
        <v>-0.00208318136300731-0.0043683702627928i</v>
      </c>
      <c r="AA3805" s="12" t="str">
        <f t="shared" si="2020"/>
        <v>0.00358656816855454-6.79178915618207i</v>
      </c>
      <c r="AB3805" s="12" t="str">
        <f t="shared" si="2021"/>
        <v>0.23484132761466-0.254775278618456i</v>
      </c>
      <c r="AC3805" s="12" t="str">
        <f t="shared" si="2022"/>
        <v>0.959097269014066-0.0404088173344574i</v>
      </c>
      <c r="AD3805" s="12" t="str">
        <f t="shared" si="2023"/>
        <v>0.255594932382932-0.254871948426532i</v>
      </c>
      <c r="AE3805" s="12" t="str">
        <f t="shared" si="2024"/>
        <v>-0.00164582563994576-0.000585588809026623i</v>
      </c>
      <c r="AF3805" s="12" t="str">
        <f t="shared" si="2025"/>
        <v>-13.6733497336082-0.172103190581283i</v>
      </c>
      <c r="AG3805" s="12" t="str">
        <f t="shared" si="2026"/>
        <v>0.993736966226659-0.00628743684081779i</v>
      </c>
      <c r="AH3805" s="12" t="str">
        <f t="shared" si="2027"/>
        <v>0.0224906803617038+0.0084847615098595i</v>
      </c>
      <c r="AI3805" s="12">
        <f t="shared" si="2028"/>
        <v>-32.382060162775026</v>
      </c>
      <c r="AJ3805" s="12">
        <f t="shared" si="2029"/>
        <v>20.669323088771606</v>
      </c>
      <c r="AK3805" s="12"/>
      <c r="AL3805" s="12"/>
      <c r="AM3805" s="12"/>
      <c r="AN3805" s="12"/>
    </row>
    <row r="3806" spans="1:40" x14ac:dyDescent="0.35">
      <c r="A3806" s="12"/>
      <c r="B3806" s="12">
        <f t="shared" si="2030"/>
        <v>1876000</v>
      </c>
      <c r="C3806" s="29" t="str">
        <f t="shared" si="1997"/>
        <v>-1.96819113920205E-08+0.00118317817703951i</v>
      </c>
      <c r="D3806" s="28" t="str">
        <f t="shared" si="1998"/>
        <v>-5.3990611837585+0.00907103269063625i</v>
      </c>
      <c r="E3806" s="12" t="str">
        <f t="shared" si="1999"/>
        <v>4200</v>
      </c>
      <c r="F3806" s="12" t="str">
        <f t="shared" si="2000"/>
        <v>0.704225352112676</v>
      </c>
      <c r="G3806" s="12" t="str">
        <f t="shared" si="1996"/>
        <v>0.704225352112676</v>
      </c>
      <c r="H3806" s="12" t="str">
        <f t="shared" si="2001"/>
        <v>8.27429309999986+0.18108259106367i</v>
      </c>
      <c r="I3806" s="12" t="str">
        <f t="shared" si="2002"/>
        <v>7367.03477266807i</v>
      </c>
      <c r="J3806" s="12" t="str">
        <f t="shared" si="2003"/>
        <v>-46422.1254996369+1593.31870612137i</v>
      </c>
      <c r="K3806" s="12" t="str">
        <f t="shared" si="2004"/>
        <v>0.0054404399678749-0.158509898861811i</v>
      </c>
      <c r="L3806" s="12" t="str">
        <f t="shared" si="2005"/>
        <v>0.000296498971932724-0.00723996648054368i</v>
      </c>
      <c r="M3806" s="12" t="str">
        <f t="shared" si="2006"/>
        <v>0.00573693893980762-0.165749865342355i</v>
      </c>
      <c r="N3806" s="12" t="str">
        <f t="shared" si="2007"/>
        <v>-23.5745112725378i</v>
      </c>
      <c r="O3806" s="12" t="str">
        <f t="shared" si="2008"/>
        <v>0.0125660398833456+0.999921044203816i</v>
      </c>
      <c r="P3806" s="12" t="str">
        <f t="shared" si="2009"/>
        <v>0.987433960116654-0.999921044203816i</v>
      </c>
      <c r="Q3806" s="12" t="str">
        <f t="shared" si="2010"/>
        <v>-0.987433960116654+24.5744323167416i</v>
      </c>
      <c r="R3806" s="12" t="str">
        <f t="shared" si="2011"/>
        <v>-0.0422358366941394-0.0384842607325107i</v>
      </c>
      <c r="S3806" s="12" t="str">
        <f t="shared" si="2012"/>
        <v>2.41414117388568i</v>
      </c>
      <c r="T3806" s="12" t="str">
        <f t="shared" si="2013"/>
        <v>0.092906438380906-0.101963272376834i</v>
      </c>
      <c r="U3806" s="12" t="str">
        <f t="shared" si="2014"/>
        <v>0.001-0.000848373897078334i</v>
      </c>
      <c r="V3806" s="12" t="str">
        <f t="shared" si="2015"/>
        <v>0.0015-0.000257864406406788i</v>
      </c>
      <c r="W3806" s="12" t="str">
        <f t="shared" si="2016"/>
        <v>0.000655105244219547-0.000322289095221862i</v>
      </c>
      <c r="X3806" s="12" t="str">
        <f t="shared" si="2017"/>
        <v>0.00064297168380957-0.000306918307273804i</v>
      </c>
      <c r="Y3806" s="12" t="str">
        <f t="shared" si="2018"/>
        <v>0.00029+1.76808834544034i</v>
      </c>
      <c r="Z3806" s="12" t="str">
        <f t="shared" si="2019"/>
        <v>-0.00208110943873444-0.00436569912062502i</v>
      </c>
      <c r="AA3806" s="12" t="str">
        <f t="shared" si="2020"/>
        <v>0.00358255160109404-6.78816762830346i</v>
      </c>
      <c r="AB3806" s="12" t="str">
        <f t="shared" si="2021"/>
        <v>0.231911822374004-0.254519371576602i</v>
      </c>
      <c r="AC3806" s="12" t="str">
        <f t="shared" si="2022"/>
        <v>0.959143912398537-0.0398995154235245i</v>
      </c>
      <c r="AD3806" s="12" t="str">
        <f t="shared" si="2023"/>
        <v>0.252392448140251-0.254861686592947i</v>
      </c>
      <c r="AE3806" s="12" t="str">
        <f t="shared" si="2024"/>
        <v>-0.00163790574712981-0.000571474427357929i</v>
      </c>
      <c r="AF3806" s="12" t="str">
        <f t="shared" si="2025"/>
        <v>-13.6733542837584-0.172011558373034i</v>
      </c>
      <c r="AG3806" s="12" t="str">
        <f t="shared" si="2026"/>
        <v>0.993740514497206-0.00620538699047893i</v>
      </c>
      <c r="AH3806" s="12" t="str">
        <f t="shared" si="2027"/>
        <v>0.0223860697311977+0.00828649444714367i</v>
      </c>
      <c r="AI3806" s="12">
        <f t="shared" si="2028"/>
        <v>-32.44275948230824</v>
      </c>
      <c r="AJ3806" s="12">
        <f t="shared" si="2029"/>
        <v>20.312687266961021</v>
      </c>
      <c r="AK3806" s="12"/>
      <c r="AL3806" s="12"/>
      <c r="AM3806" s="12"/>
      <c r="AN3806" s="12"/>
    </row>
    <row r="3807" spans="1:40" x14ac:dyDescent="0.35">
      <c r="A3807" s="12"/>
      <c r="B3807" s="12">
        <f t="shared" si="2030"/>
        <v>1877000</v>
      </c>
      <c r="C3807" s="29" t="str">
        <f t="shared" si="1997"/>
        <v>-1.96609453094747E-08+0.00118254782105848i</v>
      </c>
      <c r="D3807" s="28" t="str">
        <f t="shared" si="1998"/>
        <v>-5.39906118359776+0.00906619996144835i</v>
      </c>
      <c r="E3807" s="12" t="str">
        <f t="shared" si="1999"/>
        <v>4200</v>
      </c>
      <c r="F3807" s="12" t="str">
        <f t="shared" si="2000"/>
        <v>0.704225352112676</v>
      </c>
      <c r="G3807" s="12" t="str">
        <f t="shared" si="1996"/>
        <v>0.704225352112676</v>
      </c>
      <c r="H3807" s="12" t="str">
        <f t="shared" si="2001"/>
        <v>8.27429764304555+0.180986223591984i</v>
      </c>
      <c r="I3807" s="12" t="str">
        <f t="shared" si="2002"/>
        <v>7370.96176348505i</v>
      </c>
      <c r="J3807" s="12" t="str">
        <f t="shared" si="2003"/>
        <v>-46471.6302953734+1594.1680231289i</v>
      </c>
      <c r="K3807" s="12" t="str">
        <f t="shared" si="2004"/>
        <v>0.00543465112226717-0.15842564527335i</v>
      </c>
      <c r="L3807" s="12" t="str">
        <f t="shared" si="2005"/>
        <v>0.000296183655781808-0.00723612218572509i</v>
      </c>
      <c r="M3807" s="12" t="str">
        <f t="shared" si="2006"/>
        <v>0.00573083477804898-0.165661767459075i</v>
      </c>
      <c r="N3807" s="12" t="str">
        <f t="shared" si="2007"/>
        <v>-23.5870776431522i</v>
      </c>
      <c r="O3807" s="12" t="str">
        <f t="shared" si="2008"/>
        <v>0.0251300954433687+0.999684189283299i</v>
      </c>
      <c r="P3807" s="12" t="str">
        <f t="shared" si="2009"/>
        <v>0.974869904556631-0.999684189283299i</v>
      </c>
      <c r="Q3807" s="12" t="str">
        <f t="shared" si="2010"/>
        <v>-0.974869904556631+24.5867618324355i</v>
      </c>
      <c r="R3807" s="12" t="str">
        <f t="shared" si="2011"/>
        <v>-0.0421652973292338-0.0379783328743126i</v>
      </c>
      <c r="S3807" s="12" t="str">
        <f t="shared" si="2012"/>
        <v>2.41542802952209i</v>
      </c>
      <c r="T3807" s="12" t="str">
        <f t="shared" si="2013"/>
        <v>0.0917339297391349-0.101847241042164i</v>
      </c>
      <c r="U3807" s="12" t="str">
        <f t="shared" si="2014"/>
        <v>0.001-0.000847921913116117i</v>
      </c>
      <c r="V3807" s="12" t="str">
        <f t="shared" si="2015"/>
        <v>0.0015-0.000257727025263258i</v>
      </c>
      <c r="W3807" s="12" t="str">
        <f t="shared" si="2016"/>
        <v>0.000655056146717857-0.00032213910469598i</v>
      </c>
      <c r="X3807" s="12" t="str">
        <f t="shared" si="2017"/>
        <v>0.000642921559435782-0.00030677661682522i</v>
      </c>
      <c r="Y3807" s="12" t="str">
        <f t="shared" si="2018"/>
        <v>0.00029+1.76903082323641i</v>
      </c>
      <c r="Z3807" s="12" t="str">
        <f t="shared" si="2019"/>
        <v>-0.0020790405620421-0.00436303125393785i</v>
      </c>
      <c r="AA3807" s="12" t="str">
        <f t="shared" si="2020"/>
        <v>0.00357854179784407-6.78454996099354i</v>
      </c>
      <c r="AB3807" s="12" t="str">
        <f t="shared" si="2021"/>
        <v>0.228985021814202-0.254229735694043i</v>
      </c>
      <c r="AC3807" s="12" t="str">
        <f t="shared" si="2022"/>
        <v>0.959196127970936-0.0393910120463252i</v>
      </c>
      <c r="AD3807" s="12" t="str">
        <f t="shared" si="2023"/>
        <v>0.24919021713365-0.254811162933i</v>
      </c>
      <c r="AE3807" s="12" t="str">
        <f t="shared" si="2024"/>
        <v>-0.00162982563681387-0.000557461962130849i</v>
      </c>
      <c r="AF3807" s="12" t="str">
        <f t="shared" si="2025"/>
        <v>-13.6733588266433-0.171920023630536i</v>
      </c>
      <c r="AG3807" s="12" t="str">
        <f t="shared" si="2026"/>
        <v>0.993745047872893-0.00612343029579891i</v>
      </c>
      <c r="AH3807" s="12" t="str">
        <f t="shared" si="2027"/>
        <v>0.0222791709160846+0.00808960212659647i</v>
      </c>
      <c r="AI3807" s="12">
        <f t="shared" si="2028"/>
        <v>-32.504158538136004</v>
      </c>
      <c r="AJ3807" s="12">
        <f t="shared" si="2029"/>
        <v>19.956039445044443</v>
      </c>
      <c r="AK3807" s="12"/>
      <c r="AL3807" s="12"/>
      <c r="AM3807" s="12"/>
      <c r="AN3807" s="12"/>
    </row>
    <row r="3808" spans="1:40" x14ac:dyDescent="0.35">
      <c r="A3808" s="12"/>
      <c r="B3808" s="12">
        <f t="shared" si="2030"/>
        <v>1878000</v>
      </c>
      <c r="C3808" s="29" t="str">
        <f t="shared" si="1997"/>
        <v>-1.96400127101557E-08+0.00118191813638309i</v>
      </c>
      <c r="D3808" s="28" t="str">
        <f t="shared" si="1998"/>
        <v>-5.39906118343728+0.00906137237893703i</v>
      </c>
      <c r="E3808" s="12" t="str">
        <f t="shared" si="1999"/>
        <v>4200</v>
      </c>
      <c r="F3808" s="12" t="str">
        <f t="shared" si="2000"/>
        <v>0.704225352112676</v>
      </c>
      <c r="G3808" s="12" t="str">
        <f t="shared" si="1996"/>
        <v>0.704225352112676</v>
      </c>
      <c r="H3808" s="12" t="str">
        <f t="shared" si="2001"/>
        <v>8.27430217884129+0.180889958577393i</v>
      </c>
      <c r="I3808" s="12" t="str">
        <f t="shared" si="2002"/>
        <v>7374.88875430204i</v>
      </c>
      <c r="J3808" s="12" t="str">
        <f t="shared" si="2003"/>
        <v>-46521.1614725625+1595.01734013643i</v>
      </c>
      <c r="K3808" s="12" t="str">
        <f t="shared" si="2004"/>
        <v>0.00542887150760693-0.158341481101123i</v>
      </c>
      <c r="L3808" s="12" t="str">
        <f t="shared" si="2005"/>
        <v>0.000295868842074595-0.00723228196438249i</v>
      </c>
      <c r="M3808" s="12" t="str">
        <f t="shared" si="2006"/>
        <v>0.00572474034968152-0.165573763065506i</v>
      </c>
      <c r="N3808" s="12" t="str">
        <f t="shared" si="2007"/>
        <v>-23.5996440137665i</v>
      </c>
      <c r="O3808" s="12" t="str">
        <f t="shared" si="2008"/>
        <v>0.0376901826699082+0.99928947264059i</v>
      </c>
      <c r="P3808" s="12" t="str">
        <f t="shared" si="2009"/>
        <v>0.962309817330092-0.99928947264059i</v>
      </c>
      <c r="Q3808" s="12" t="str">
        <f t="shared" si="2010"/>
        <v>-0.962309817330092+24.5989334864071i</v>
      </c>
      <c r="R3808" s="12" t="str">
        <f t="shared" si="2011"/>
        <v>-0.0420892451616997-0.0374734507907161i</v>
      </c>
      <c r="S3808" s="12" t="str">
        <f t="shared" si="2012"/>
        <v>2.41671488515848i</v>
      </c>
      <c r="T3808" s="12" t="str">
        <f t="shared" si="2013"/>
        <v>0.0905626463241774-0.101717705287364i</v>
      </c>
      <c r="U3808" s="12" t="str">
        <f t="shared" si="2014"/>
        <v>0.001-0.000847470410499972i</v>
      </c>
      <c r="V3808" s="12" t="str">
        <f t="shared" si="2015"/>
        <v>0.0015-0.000257589790425525i</v>
      </c>
      <c r="W3808" s="12" t="str">
        <f t="shared" si="2016"/>
        <v>0.000655007110533212-0.000321989246800807i</v>
      </c>
      <c r="X3808" s="12" t="str">
        <f t="shared" si="2017"/>
        <v>0.000642871497794855-0.000306635050186206i</v>
      </c>
      <c r="Y3808" s="12" t="str">
        <f t="shared" si="2018"/>
        <v>0.00029+1.76997330103249i</v>
      </c>
      <c r="Z3808" s="12" t="str">
        <f t="shared" si="2019"/>
        <v>-0.00207697472700044-0.00436036665683564i</v>
      </c>
      <c r="AA3808" s="12" t="str">
        <f t="shared" si="2020"/>
        <v>0.00357453874365714-6.78093614808175i</v>
      </c>
      <c r="AB3808" s="12" t="str">
        <f t="shared" si="2021"/>
        <v>0.226061279649363-0.253906390256614i</v>
      </c>
      <c r="AC3808" s="12" t="str">
        <f t="shared" si="2022"/>
        <v>0.959253905627943-0.0388833649122927i</v>
      </c>
      <c r="AD3808" s="12" t="str">
        <f t="shared" si="2023"/>
        <v>0.245988745816627-0.254720380761712i</v>
      </c>
      <c r="AE3808" s="12" t="str">
        <f t="shared" si="2024"/>
        <v>-0.00162158666327752-0.000543553331921632i</v>
      </c>
      <c r="AF3808" s="12" t="str">
        <f t="shared" si="2025"/>
        <v>-13.6733633622786-0.171828586198456i</v>
      </c>
      <c r="AG3808" s="12" t="str">
        <f t="shared" si="2026"/>
        <v>0.993750564704647-0.00604157904076471i</v>
      </c>
      <c r="AH3808" s="12" t="str">
        <f t="shared" si="2027"/>
        <v>0.0221700027616208+0.007894112728621i</v>
      </c>
      <c r="AI3808" s="12">
        <f t="shared" si="2028"/>
        <v>-32.566266296838087</v>
      </c>
      <c r="AJ3808" s="12">
        <f t="shared" si="2029"/>
        <v>19.59938038579368</v>
      </c>
      <c r="AK3808" s="12"/>
      <c r="AL3808" s="12"/>
      <c r="AM3808" s="12"/>
      <c r="AN3808" s="12"/>
    </row>
    <row r="3809" spans="1:40" x14ac:dyDescent="0.35">
      <c r="A3809" s="12"/>
      <c r="B3809" s="12">
        <f t="shared" si="2030"/>
        <v>1879000</v>
      </c>
      <c r="C3809" s="29" t="str">
        <f t="shared" si="1997"/>
        <v>-1.96191135228034E-08+0.0011812891219415i</v>
      </c>
      <c r="D3809" s="28" t="str">
        <f t="shared" si="1998"/>
        <v>-5.39906118327706+0.00905654993488484i</v>
      </c>
      <c r="E3809" s="12" t="str">
        <f t="shared" si="1999"/>
        <v>4200</v>
      </c>
      <c r="F3809" s="12" t="str">
        <f t="shared" si="2000"/>
        <v>0.704225352112676</v>
      </c>
      <c r="G3809" s="12" t="str">
        <f t="shared" si="1996"/>
        <v>0.704225352112676</v>
      </c>
      <c r="H3809" s="12" t="str">
        <f t="shared" si="2001"/>
        <v>8.27430670740247+0.180793795856677i</v>
      </c>
      <c r="I3809" s="12" t="str">
        <f t="shared" si="2002"/>
        <v>7378.81574511903i</v>
      </c>
      <c r="J3809" s="12" t="str">
        <f t="shared" si="2003"/>
        <v>-46570.7190312042+1595.86665714396i</v>
      </c>
      <c r="K3809" s="12" t="str">
        <f t="shared" si="2004"/>
        <v>0.00542310110428565-0.158257406203028i</v>
      </c>
      <c r="L3809" s="12" t="str">
        <f t="shared" si="2005"/>
        <v>0.000295554529744748-0.00722844581005578i</v>
      </c>
      <c r="M3809" s="12" t="str">
        <f t="shared" si="2006"/>
        <v>0.0057186556340304-0.165485852013084i</v>
      </c>
      <c r="N3809" s="12" t="str">
        <f t="shared" si="2007"/>
        <v>-23.6122103843809i</v>
      </c>
      <c r="O3809" s="12" t="str">
        <f t="shared" si="2008"/>
        <v>0.050244318179785+0.998736956606017i</v>
      </c>
      <c r="P3809" s="12" t="str">
        <f t="shared" si="2009"/>
        <v>0.949755681820215-0.998736956606017i</v>
      </c>
      <c r="Q3809" s="12" t="str">
        <f t="shared" si="2010"/>
        <v>-0.949755681820215+24.6109473409869i</v>
      </c>
      <c r="R3809" s="12" t="str">
        <f t="shared" si="2011"/>
        <v>-0.0420076926656823-0.0369696714403006i</v>
      </c>
      <c r="S3809" s="12" t="str">
        <f t="shared" si="2012"/>
        <v>2.41800174079489i</v>
      </c>
      <c r="T3809" s="12" t="str">
        <f t="shared" si="2013"/>
        <v>0.089392729899262-0.101574673992397i</v>
      </c>
      <c r="U3809" s="12" t="str">
        <f t="shared" si="2014"/>
        <v>0.001-0.000847019388461394i</v>
      </c>
      <c r="V3809" s="12" t="str">
        <f t="shared" si="2015"/>
        <v>0.0015-0.000257452701659997i</v>
      </c>
      <c r="W3809" s="12" t="str">
        <f t="shared" si="2016"/>
        <v>0.000654958135571645-0.000321839521366107i</v>
      </c>
      <c r="X3809" s="12" t="str">
        <f t="shared" si="2017"/>
        <v>0.000642821498790099-0.000306493607200237i</v>
      </c>
      <c r="Y3809" s="12" t="str">
        <f t="shared" si="2018"/>
        <v>0.00029+1.77091577882857i</v>
      </c>
      <c r="Z3809" s="12" t="str">
        <f t="shared" si="2019"/>
        <v>-0.0020749119276941-0.0043577053234366i</v>
      </c>
      <c r="AA3809" s="12" t="str">
        <f t="shared" si="2020"/>
        <v>0.00357054242342818-6.77732618341091i</v>
      </c>
      <c r="AB3809" s="12" t="str">
        <f t="shared" si="2021"/>
        <v>0.223140949746983-0.25354935743036i</v>
      </c>
      <c r="AC3809" s="12" t="str">
        <f t="shared" si="2022"/>
        <v>0.95931723480772-0.0383766316492622i</v>
      </c>
      <c r="AD3809" s="12" t="str">
        <f t="shared" si="2023"/>
        <v>0.242788540635164-0.254589349775098i</v>
      </c>
      <c r="AE3809" s="12" t="str">
        <f t="shared" si="2024"/>
        <v>-0.00161319020367655-0.000529750437483021i</v>
      </c>
      <c r="AF3809" s="12" t="str">
        <f t="shared" si="2025"/>
        <v>-13.6733678906795-0.171737245921792i</v>
      </c>
      <c r="AG3809" s="12" t="str">
        <f t="shared" si="2026"/>
        <v>0.99375706319034-0.00595984548310094i</v>
      </c>
      <c r="AH3809" s="12" t="str">
        <f t="shared" si="2027"/>
        <v>0.0220585844672174+0.00770005417130414i</v>
      </c>
      <c r="AI3809" s="12">
        <f t="shared" si="2028"/>
        <v>-32.62909195431186</v>
      </c>
      <c r="AJ3809" s="12">
        <f t="shared" si="2029"/>
        <v>19.242710852417947</v>
      </c>
      <c r="AK3809" s="12"/>
      <c r="AL3809" s="12"/>
      <c r="AM3809" s="12"/>
      <c r="AN3809" s="12"/>
    </row>
    <row r="3810" spans="1:40" x14ac:dyDescent="0.35">
      <c r="A3810" s="12"/>
      <c r="B3810" s="12">
        <f t="shared" si="2030"/>
        <v>1880000</v>
      </c>
      <c r="C3810" s="29" t="str">
        <f t="shared" si="1997"/>
        <v>-1.95982476763481E-08+0.00118066077666422i</v>
      </c>
      <c r="D3810" s="28" t="str">
        <f t="shared" si="1998"/>
        <v>-5.39906118311709+0.00905173262109236i</v>
      </c>
      <c r="E3810" s="12" t="str">
        <f t="shared" si="1999"/>
        <v>4200</v>
      </c>
      <c r="F3810" s="12" t="str">
        <f t="shared" si="2000"/>
        <v>0.704225352112676</v>
      </c>
      <c r="G3810" s="12" t="str">
        <f t="shared" si="1996"/>
        <v>0.704225352112676</v>
      </c>
      <c r="H3810" s="12" t="str">
        <f t="shared" si="2001"/>
        <v>8.27431122874446+0.180697735266964i</v>
      </c>
      <c r="I3810" s="12" t="str">
        <f t="shared" si="2002"/>
        <v>7382.74273593602i</v>
      </c>
      <c r="J3810" s="12" t="str">
        <f t="shared" si="2003"/>
        <v>-46620.3029712985+1596.71597415148i</v>
      </c>
      <c r="K3810" s="12" t="str">
        <f t="shared" si="2004"/>
        <v>0.00541733989274683-0.158173420437265i</v>
      </c>
      <c r="L3810" s="12" t="str">
        <f t="shared" si="2005"/>
        <v>0.000295240717728755-0.00722461371629851i</v>
      </c>
      <c r="M3810" s="12" t="str">
        <f t="shared" si="2006"/>
        <v>0.00571258061047559-0.165398034153564i</v>
      </c>
      <c r="N3810" s="12" t="str">
        <f t="shared" si="2007"/>
        <v>-23.6247767549952i</v>
      </c>
      <c r="O3810" s="12" t="str">
        <f t="shared" si="2008"/>
        <v>0.0627905195292678+0.998026728428274i</v>
      </c>
      <c r="P3810" s="12" t="str">
        <f t="shared" si="2009"/>
        <v>0.937209480470732-0.998026728428274i</v>
      </c>
      <c r="Q3810" s="12" t="str">
        <f t="shared" si="2010"/>
        <v>-0.937209480470732+24.6228034834235i</v>
      </c>
      <c r="R3810" s="12" t="str">
        <f t="shared" si="2011"/>
        <v>-0.0419206527675674-0.0364670516853998i</v>
      </c>
      <c r="S3810" s="12" t="str">
        <f t="shared" si="2012"/>
        <v>2.41928859643129i</v>
      </c>
      <c r="T3810" s="12" t="str">
        <f t="shared" si="2013"/>
        <v>0.0882243222879582-0.101418157195532i</v>
      </c>
      <c r="U3810" s="12" t="str">
        <f t="shared" si="2014"/>
        <v>0.001-0.000846568846233487i</v>
      </c>
      <c r="V3810" s="12" t="str">
        <f t="shared" si="2015"/>
        <v>0.0015-0.000257315758733582i</v>
      </c>
      <c r="W3810" s="12" t="str">
        <f t="shared" si="2016"/>
        <v>0.000654909221739341-0.000321689928221914i</v>
      </c>
      <c r="X3810" s="12" t="str">
        <f t="shared" si="2017"/>
        <v>0.000642771562324976-0.000306352287711032i</v>
      </c>
      <c r="Y3810" s="12" t="str">
        <f t="shared" si="2018"/>
        <v>0.00029+1.77185825662464i</v>
      </c>
      <c r="Z3810" s="12" t="str">
        <f t="shared" si="2019"/>
        <v>-0.00207285215822194-0.00435504724787249i</v>
      </c>
      <c r="AA3810" s="12" t="str">
        <f t="shared" si="2020"/>
        <v>0.00356655282209402-6.77372006083694i</v>
      </c>
      <c r="AB3810" s="12" t="str">
        <f t="shared" si="2021"/>
        <v>0.220224386125179-0.253158662272676i</v>
      </c>
      <c r="AC3810" s="12" t="str">
        <f t="shared" si="2022"/>
        <v>0.959386104489286-0.0378708698032528i</v>
      </c>
      <c r="AD3810" s="12" t="str">
        <f t="shared" si="2023"/>
        <v>0.239590107947192-0.254418086051388i</v>
      </c>
      <c r="AE3810" s="12" t="str">
        <f t="shared" si="2024"/>
        <v>-0.00160463765781404-0.000516055161470575i</v>
      </c>
      <c r="AF3810" s="12" t="str">
        <f t="shared" si="2025"/>
        <v>-13.6733724118615-0.171646002645872i</v>
      </c>
      <c r="AG3810" s="12" t="str">
        <f t="shared" si="2026"/>
        <v>0.993764541375168-0.00587824185236447i</v>
      </c>
      <c r="AH3810" s="12" t="str">
        <f t="shared" si="2027"/>
        <v>0.0219449355826988+0.00750745410575322i</v>
      </c>
      <c r="AI3810" s="12">
        <f t="shared" si="2028"/>
        <v>-32.692644943304259</v>
      </c>
      <c r="AJ3810" s="12">
        <f t="shared" si="2029"/>
        <v>18.88603160845248</v>
      </c>
      <c r="AK3810" s="12"/>
      <c r="AL3810" s="12"/>
      <c r="AM3810" s="12"/>
      <c r="AN3810" s="12"/>
    </row>
    <row r="3811" spans="1:40" x14ac:dyDescent="0.35">
      <c r="A3811" s="12"/>
      <c r="B3811" s="12">
        <f t="shared" si="2030"/>
        <v>1881000</v>
      </c>
      <c r="C3811" s="29" t="str">
        <f t="shared" si="1997"/>
        <v>-1.9577415099908E-08+0.00118003309948399i</v>
      </c>
      <c r="D3811" s="28" t="str">
        <f t="shared" si="1998"/>
        <v>-5.39906118295737+0.00904692042937726i</v>
      </c>
      <c r="E3811" s="12" t="str">
        <f t="shared" si="1999"/>
        <v>4200</v>
      </c>
      <c r="F3811" s="12" t="str">
        <f t="shared" si="2000"/>
        <v>0.704225352112676</v>
      </c>
      <c r="G3811" s="12" t="str">
        <f t="shared" si="1996"/>
        <v>0.704225352112676</v>
      </c>
      <c r="H3811" s="12" t="str">
        <f t="shared" si="2001"/>
        <v>8.27431574288261+0.180601776645723i</v>
      </c>
      <c r="I3811" s="12" t="str">
        <f t="shared" si="2002"/>
        <v>7386.669726753i</v>
      </c>
      <c r="J3811" s="12" t="str">
        <f t="shared" si="2003"/>
        <v>-46669.9132928453+1597.56529115901i</v>
      </c>
      <c r="K3811" s="12" t="str">
        <f t="shared" si="2004"/>
        <v>0.00541158785348589-0.158089523662331i</v>
      </c>
      <c r="L3811" s="12" t="str">
        <f t="shared" si="2005"/>
        <v>0.000294927404965921-0.00722078567667779i</v>
      </c>
      <c r="M3811" s="12" t="str">
        <f t="shared" si="2006"/>
        <v>0.00570651525845181-0.165310309339009i</v>
      </c>
      <c r="N3811" s="12" t="str">
        <f t="shared" si="2007"/>
        <v>-23.6373431256096i</v>
      </c>
      <c r="O3811" s="12" t="str">
        <f t="shared" si="2008"/>
        <v>0.0753268055279289+0.997158900260614i</v>
      </c>
      <c r="P3811" s="12" t="str">
        <f t="shared" si="2009"/>
        <v>0.924673194472071-0.997158900260614i</v>
      </c>
      <c r="Q3811" s="12" t="str">
        <f t="shared" si="2010"/>
        <v>-0.924673194472071+24.6345020258702i</v>
      </c>
      <c r="R3811" s="12" t="str">
        <f t="shared" si="2011"/>
        <v>-0.0418281388467175-0.0359656482917908i</v>
      </c>
      <c r="S3811" s="12" t="str">
        <f t="shared" si="2012"/>
        <v>2.42057545206768i</v>
      </c>
      <c r="T3811" s="12" t="str">
        <f t="shared" si="2013"/>
        <v>0.0870575653728087-0.101248166098043i</v>
      </c>
      <c r="U3811" s="12" t="str">
        <f t="shared" si="2014"/>
        <v>0.001-0.000846118783051012i</v>
      </c>
      <c r="V3811" s="12" t="str">
        <f t="shared" si="2015"/>
        <v>0.0015-0.000257178961413681i</v>
      </c>
      <c r="W3811" s="12" t="str">
        <f t="shared" si="2016"/>
        <v>0.000654860368942658-0.00032154046719858i</v>
      </c>
      <c r="X3811" s="12" t="str">
        <f t="shared" si="2017"/>
        <v>0.00064272168830314-0.000306211091562601i</v>
      </c>
      <c r="Y3811" s="12" t="str">
        <f t="shared" si="2018"/>
        <v>0.00029+1.77280073442072i</v>
      </c>
      <c r="Z3811" s="12" t="str">
        <f t="shared" si="2019"/>
        <v>-0.00207079541269728-0.00435239242428875i</v>
      </c>
      <c r="AA3811" s="12" t="str">
        <f t="shared" si="2020"/>
        <v>0.00356256992463329-6.7701177742287i</v>
      </c>
      <c r="AB3811" s="12" t="str">
        <f t="shared" si="2021"/>
        <v>0.217311942949278-0.252734332744034i</v>
      </c>
      <c r="AC3811" s="12" t="str">
        <f t="shared" si="2022"/>
        <v>0.95946050319178-0.0373661368381447i</v>
      </c>
      <c r="AD3811" s="12" t="str">
        <f t="shared" si="2023"/>
        <v>0.236393953941645-0.254206612051219i</v>
      </c>
      <c r="AE3811" s="12" t="str">
        <f t="shared" si="2024"/>
        <v>-0.00159593044790757-0.0005024693681703i</v>
      </c>
      <c r="AF3811" s="12" t="str">
        <f t="shared" si="2025"/>
        <v>-13.67337692584-0.171554856216346i</v>
      </c>
      <c r="AG3811" s="12" t="str">
        <f t="shared" si="2026"/>
        <v>0.993772997152047-0.00579678034803519i</v>
      </c>
      <c r="AH3811" s="12" t="str">
        <f t="shared" si="2027"/>
        <v>0.0218290760044851+0.00731633991146712i</v>
      </c>
      <c r="AI3811" s="12">
        <f t="shared" si="2028"/>
        <v>-32.756934941266607</v>
      </c>
      <c r="AJ3811" s="12">
        <f t="shared" si="2029"/>
        <v>18.529343417602743</v>
      </c>
      <c r="AK3811" s="12"/>
      <c r="AL3811" s="12"/>
      <c r="AM3811" s="12"/>
      <c r="AN3811" s="12"/>
    </row>
    <row r="3812" spans="1:40" x14ac:dyDescent="0.35">
      <c r="A3812" s="12"/>
      <c r="B3812" s="12">
        <f t="shared" si="2030"/>
        <v>1882000</v>
      </c>
      <c r="C3812" s="29" t="str">
        <f t="shared" si="1997"/>
        <v>-1.95566157227896E-08+0.00117940608933583i</v>
      </c>
      <c r="D3812" s="28" t="str">
        <f t="shared" si="1998"/>
        <v>-5.39906118279791+0.0090421133515747i</v>
      </c>
      <c r="E3812" s="12" t="str">
        <f t="shared" si="1999"/>
        <v>4200</v>
      </c>
      <c r="F3812" s="12" t="str">
        <f t="shared" si="2000"/>
        <v>0.704225352112676</v>
      </c>
      <c r="G3812" s="12" t="str">
        <f t="shared" si="1996"/>
        <v>0.704225352112676</v>
      </c>
      <c r="H3812" s="12" t="str">
        <f t="shared" si="2001"/>
        <v>8.2743202498322+0.180505919830774i</v>
      </c>
      <c r="I3812" s="12" t="str">
        <f t="shared" si="2002"/>
        <v>7390.59671756999i</v>
      </c>
      <c r="J3812" s="12" t="str">
        <f t="shared" si="2003"/>
        <v>-46719.5499958447+1598.41460816654i</v>
      </c>
      <c r="K3812" s="12" t="str">
        <f t="shared" si="2004"/>
        <v>0.00540584496704985-0.158005715737025i</v>
      </c>
      <c r="L3812" s="12" t="str">
        <f t="shared" si="2005"/>
        <v>0.000294614590398364-0.00721696168477437i</v>
      </c>
      <c r="M3812" s="12" t="str">
        <f t="shared" si="2006"/>
        <v>0.00570045955744821-0.165222677421799i</v>
      </c>
      <c r="N3812" s="12" t="str">
        <f t="shared" si="2007"/>
        <v>-23.649909496224i</v>
      </c>
      <c r="O3812" s="12" t="str">
        <f t="shared" si="2008"/>
        <v>0.087851196550781+0.996133609143169i</v>
      </c>
      <c r="P3812" s="12" t="str">
        <f t="shared" si="2009"/>
        <v>0.912148803449219-0.996133609143169i</v>
      </c>
      <c r="Q3812" s="12" t="str">
        <f t="shared" si="2010"/>
        <v>-0.912148803449219+24.6460431053672i</v>
      </c>
      <c r="R3812" s="12" t="str">
        <f t="shared" si="2011"/>
        <v>-0.0417301647363135-0.0354655179283891i</v>
      </c>
      <c r="S3812" s="12" t="str">
        <f t="shared" si="2012"/>
        <v>2.42186230770409i</v>
      </c>
      <c r="T3812" s="12" t="str">
        <f t="shared" si="2013"/>
        <v>0.0858926010939692-0.10106471306916i</v>
      </c>
      <c r="U3812" s="12" t="str">
        <f t="shared" si="2014"/>
        <v>0.001-0.000845669198150346i</v>
      </c>
      <c r="V3812" s="12" t="str">
        <f t="shared" si="2015"/>
        <v>0.0015-0.000257042309468191i</v>
      </c>
      <c r="W3812" s="12" t="str">
        <f t="shared" si="2016"/>
        <v>0.000654811577088111-0.000321391138126722i</v>
      </c>
      <c r="X3812" s="12" t="str">
        <f t="shared" si="2017"/>
        <v>0.000642671876628395-0.000306070018599194i</v>
      </c>
      <c r="Y3812" s="12" t="str">
        <f t="shared" si="2018"/>
        <v>0.00029+1.7737432122168i</v>
      </c>
      <c r="Z3812" s="12" t="str">
        <f t="shared" si="2019"/>
        <v>-0.00206874168524764-0.00434974084684444i</v>
      </c>
      <c r="AA3812" s="12" t="str">
        <f t="shared" si="2020"/>
        <v>0.00355859371606645-6.7665193174682i</v>
      </c>
      <c r="AB3812" s="12" t="str">
        <f t="shared" si="2021"/>
        <v>0.214403974528417-0.252276399720341i</v>
      </c>
      <c r="AC3812" s="12" t="str">
        <f t="shared" si="2022"/>
        <v>0.959540418973629-0.0368624901353647i</v>
      </c>
      <c r="AD3812" s="12" t="str">
        <f t="shared" si="2023"/>
        <v>0.233200584557846-0.253954956616802i</v>
      </c>
      <c r="AE3812" s="12" t="str">
        <f t="shared" si="2024"/>
        <v>-0.00158707001835364-0.00048899490323083i</v>
      </c>
      <c r="AF3812" s="12" t="str">
        <f t="shared" si="2025"/>
        <v>-13.6733814326301-0.171463806479199i</v>
      </c>
      <c r="AG3812" s="12" t="str">
        <f t="shared" si="2026"/>
        <v>0.993782428262042-0.00571547313762133i</v>
      </c>
      <c r="AH3812" s="12" t="str">
        <f t="shared" si="2027"/>
        <v>0.0217110259717157+0.00712673869178853i</v>
      </c>
      <c r="AI3812" s="12">
        <f t="shared" si="2028"/>
        <v>-32.8219718785368</v>
      </c>
      <c r="AJ3812" s="12">
        <f t="shared" si="2029"/>
        <v>18.172647043636154</v>
      </c>
      <c r="AK3812" s="12"/>
      <c r="AL3812" s="12"/>
      <c r="AM3812" s="12"/>
      <c r="AN3812" s="12"/>
    </row>
    <row r="3813" spans="1:40" x14ac:dyDescent="0.35">
      <c r="A3813" s="12"/>
      <c r="B3813" s="12">
        <f t="shared" si="2030"/>
        <v>1883000</v>
      </c>
      <c r="C3813" s="29" t="str">
        <f t="shared" si="1997"/>
        <v>-1.95358494744876E-08+0.00117877974515703i</v>
      </c>
      <c r="D3813" s="28" t="str">
        <f t="shared" si="1998"/>
        <v>-5.39906118263869+0.00903731137953723i</v>
      </c>
      <c r="E3813" s="12" t="str">
        <f t="shared" si="1999"/>
        <v>4200</v>
      </c>
      <c r="F3813" s="12" t="str">
        <f t="shared" si="2000"/>
        <v>0.704225352112676</v>
      </c>
      <c r="G3813" s="12" t="str">
        <f t="shared" si="1996"/>
        <v>0.704225352112676</v>
      </c>
      <c r="H3813" s="12" t="str">
        <f t="shared" si="2001"/>
        <v>8.27432474960848+0.180410164660275i</v>
      </c>
      <c r="I3813" s="12" t="str">
        <f t="shared" si="2002"/>
        <v>7394.52370838698i</v>
      </c>
      <c r="J3813" s="12" t="str">
        <f t="shared" si="2003"/>
        <v>-46769.2130802966+1599.26392517407i</v>
      </c>
      <c r="K3813" s="12" t="str">
        <f t="shared" si="2004"/>
        <v>0.00540011121403729-0.157921996520443i</v>
      </c>
      <c r="L3813" s="12" t="str">
        <f t="shared" si="2005"/>
        <v>0.000294302272970995-0.00721314173418243i</v>
      </c>
      <c r="M3813" s="12" t="str">
        <f t="shared" si="2006"/>
        <v>0.00569441348700828-0.165135138254625i</v>
      </c>
      <c r="N3813" s="12" t="str">
        <f t="shared" si="2007"/>
        <v>-23.6624758668383i</v>
      </c>
      <c r="O3813" s="12" t="str">
        <f t="shared" si="2008"/>
        <v>0.100361714851192+0.994951016981303i</v>
      </c>
      <c r="P3813" s="12" t="str">
        <f t="shared" si="2009"/>
        <v>0.899638285148808-0.994951016981303i</v>
      </c>
      <c r="Q3813" s="12" t="str">
        <f t="shared" si="2010"/>
        <v>-0.899638285148808+24.6574268838196i</v>
      </c>
      <c r="R3813" s="12" t="str">
        <f t="shared" si="2011"/>
        <v>-0.0416267447242886-0.0349667171668467i</v>
      </c>
      <c r="S3813" s="12" t="str">
        <f t="shared" si="2012"/>
        <v>2.42314916334048i</v>
      </c>
      <c r="T3813" s="12" t="str">
        <f t="shared" si="2013"/>
        <v>0.0847295714476078-0.100867811651248i</v>
      </c>
      <c r="U3813" s="12" t="str">
        <f t="shared" si="2014"/>
        <v>0.001-0.000845220090769489i</v>
      </c>
      <c r="V3813" s="12" t="str">
        <f t="shared" si="2015"/>
        <v>0.0015-0.000256905802665499i</v>
      </c>
      <c r="W3813" s="12" t="str">
        <f t="shared" si="2016"/>
        <v>0.000654762846082368-0.000321241940837265i</v>
      </c>
      <c r="X3813" s="12" t="str">
        <f t="shared" si="2017"/>
        <v>0.000642622127204721-0.000305929068665336i</v>
      </c>
      <c r="Y3813" s="12" t="str">
        <f t="shared" si="2018"/>
        <v>0.00029+1.77468569001287i</v>
      </c>
      <c r="Z3813" s="12" t="str">
        <f t="shared" si="2019"/>
        <v>-0.00206669097001484-0.00434709250971216i</v>
      </c>
      <c r="AA3813" s="12" t="str">
        <f t="shared" si="2020"/>
        <v>0.00355462418145551-6.76292468445046i</v>
      </c>
      <c r="AB3813" s="12" t="str">
        <f t="shared" si="2021"/>
        <v>0.211500835311554-0.251784897005871i</v>
      </c>
      <c r="AC3813" s="12" t="str">
        <f t="shared" si="2022"/>
        <v>0.959625839431621-0.0363599869934774i</v>
      </c>
      <c r="AD3813" s="12" t="str">
        <f t="shared" si="2023"/>
        <v>0.230010505404609-0.253663154970038i</v>
      </c>
      <c r="AE3813" s="12" t="str">
        <f t="shared" si="2024"/>
        <v>-0.00157805783548846-0.000475633593397431i</v>
      </c>
      <c r="AF3813" s="12" t="str">
        <f t="shared" si="2025"/>
        <v>-13.6733859322472-0.171372853280738i</v>
      </c>
      <c r="AG3813" s="12" t="str">
        <f t="shared" si="2026"/>
        <v>0.993792832294812-0.00563433235476345i</v>
      </c>
      <c r="AH3813" s="12" t="str">
        <f t="shared" si="2027"/>
        <v>0.0215908060623044+0.00693867726939991i</v>
      </c>
      <c r="AI3813" s="12">
        <f t="shared" si="2028"/>
        <v>-32.887765946874367</v>
      </c>
      <c r="AJ3813" s="12">
        <f t="shared" si="2029"/>
        <v>17.815943250241045</v>
      </c>
      <c r="AK3813" s="12"/>
      <c r="AL3813" s="12"/>
      <c r="AM3813" s="12"/>
      <c r="AN3813" s="12"/>
    </row>
    <row r="3814" spans="1:40" x14ac:dyDescent="0.35">
      <c r="A3814" s="12"/>
      <c r="B3814" s="12">
        <f t="shared" si="2030"/>
        <v>1884000</v>
      </c>
      <c r="C3814" s="29" t="str">
        <f t="shared" si="1997"/>
        <v>-1.9515116284683E-08+0.00117815406588711i</v>
      </c>
      <c r="D3814" s="28" t="str">
        <f t="shared" si="1998"/>
        <v>-5.39906118247974+0.00903251450513451i</v>
      </c>
      <c r="E3814" s="12" t="str">
        <f t="shared" si="1999"/>
        <v>4200</v>
      </c>
      <c r="F3814" s="12" t="str">
        <f t="shared" si="2000"/>
        <v>0.704225352112676</v>
      </c>
      <c r="G3814" s="12" t="str">
        <f t="shared" si="1996"/>
        <v>0.704225352112676</v>
      </c>
      <c r="H3814" s="12" t="str">
        <f t="shared" si="2001"/>
        <v>8.27432924222669+0.180314510972729i</v>
      </c>
      <c r="I3814" s="12" t="str">
        <f t="shared" si="2002"/>
        <v>7398.45069920396i</v>
      </c>
      <c r="J3814" s="12" t="str">
        <f t="shared" si="2003"/>
        <v>-46818.9025462011+1600.11324218159i</v>
      </c>
      <c r="K3814" s="12" t="str">
        <f t="shared" si="2004"/>
        <v>0.00539438657509808-0.157838365871976i</v>
      </c>
      <c r="L3814" s="12" t="str">
        <f t="shared" si="2005"/>
        <v>0.000293990451631516-0.00720932581850968i</v>
      </c>
      <c r="M3814" s="12" t="str">
        <f t="shared" si="2006"/>
        <v>0.0056883770267296-0.165047691690486i</v>
      </c>
      <c r="N3814" s="12" t="str">
        <f t="shared" si="2007"/>
        <v>-23.6750422374527i</v>
      </c>
      <c r="O3814" s="12" t="str">
        <f t="shared" si="2008"/>
        <v>0.1128563848735+0.993611310520006i</v>
      </c>
      <c r="P3814" s="12" t="str">
        <f t="shared" si="2009"/>
        <v>0.8871436151265-0.993611310520006i</v>
      </c>
      <c r="Q3814" s="12" t="str">
        <f t="shared" si="2010"/>
        <v>-0.8871436151265+24.6686535479727i</v>
      </c>
      <c r="R3814" s="12" t="str">
        <f t="shared" si="2011"/>
        <v>-0.041517893554354-0.0344693024810887i</v>
      </c>
      <c r="S3814" s="12" t="str">
        <f t="shared" si="2012"/>
        <v>2.42443601897689i</v>
      </c>
      <c r="T3814" s="12" t="str">
        <f t="shared" si="2013"/>
        <v>0.0835686184841609-0.100657476565224i</v>
      </c>
      <c r="U3814" s="12" t="str">
        <f t="shared" si="2014"/>
        <v>0.001-0.000844771460148067i</v>
      </c>
      <c r="V3814" s="12" t="str">
        <f t="shared" si="2015"/>
        <v>0.0015-0.000256769440774487i</v>
      </c>
      <c r="W3814" s="12" t="str">
        <f t="shared" si="2016"/>
        <v>0.000654714175832262-0.000321092875161422i</v>
      </c>
      <c r="X3814" s="12" t="str">
        <f t="shared" si="2017"/>
        <v>0.000642572439936258-0.000305788241605816i</v>
      </c>
      <c r="Y3814" s="12" t="str">
        <f t="shared" si="2018"/>
        <v>0.00029+1.77562816780895i</v>
      </c>
      <c r="Z3814" s="12" t="str">
        <f t="shared" si="2019"/>
        <v>-0.0020646432611549-0.00434444740707793i</v>
      </c>
      <c r="AA3814" s="12" t="str">
        <f t="shared" si="2020"/>
        <v>0.0035506613059038-6.75933386908332i</v>
      </c>
      <c r="AB3814" s="12" t="str">
        <f t="shared" si="2021"/>
        <v>0.208602879883109-0.251259861346781i</v>
      </c>
      <c r="AC3814" s="12" t="str">
        <f t="shared" si="2022"/>
        <v>0.959716751699879-0.0358586846277192i</v>
      </c>
      <c r="AD3814" s="12" t="str">
        <f t="shared" si="2023"/>
        <v>0.226824221679323-0.253331248709603i</v>
      </c>
      <c r="AE3814" s="12" t="str">
        <f t="shared" si="2024"/>
        <v>-0.00156889538734517-0.000462387246248965i</v>
      </c>
      <c r="AF3814" s="12" t="str">
        <f t="shared" si="2025"/>
        <v>-13.6733904247064-0.171281996467594i</v>
      </c>
      <c r="AG3814" s="12" t="str">
        <f t="shared" si="2026"/>
        <v>0.993804206689084-0.00555337009734413i</v>
      </c>
      <c r="AH3814" s="12" t="str">
        <f t="shared" si="2027"/>
        <v>0.0214684371889231+0.00675218218187849i</v>
      </c>
      <c r="AI3814" s="12">
        <f t="shared" si="2028"/>
        <v>-32.954327608366178</v>
      </c>
      <c r="AJ3814" s="12">
        <f t="shared" si="2029"/>
        <v>17.459232800887769</v>
      </c>
      <c r="AK3814" s="12"/>
      <c r="AL3814" s="12"/>
      <c r="AM3814" s="12"/>
      <c r="AN3814" s="12"/>
    </row>
    <row r="3815" spans="1:40" x14ac:dyDescent="0.35">
      <c r="A3815" s="12"/>
      <c r="B3815" s="12">
        <f t="shared" si="2030"/>
        <v>1885000</v>
      </c>
      <c r="C3815" s="29" t="str">
        <f t="shared" si="1997"/>
        <v>-1.94944160832444E-08+0.00117752905046789i</v>
      </c>
      <c r="D3815" s="28" t="str">
        <f t="shared" si="1998"/>
        <v>-5.39906118232104+0.00902772272025383i</v>
      </c>
      <c r="E3815" s="12" t="str">
        <f t="shared" si="1999"/>
        <v>4200</v>
      </c>
      <c r="F3815" s="12" t="str">
        <f t="shared" si="2000"/>
        <v>0.704225352112676</v>
      </c>
      <c r="G3815" s="12" t="str">
        <f t="shared" si="1996"/>
        <v>0.704225352112676</v>
      </c>
      <c r="H3815" s="12" t="str">
        <f t="shared" si="2001"/>
        <v>8.27433372770197+0.180218958606981i</v>
      </c>
      <c r="I3815" s="12" t="str">
        <f t="shared" si="2002"/>
        <v>7402.37769002095i</v>
      </c>
      <c r="J3815" s="12" t="str">
        <f t="shared" si="2003"/>
        <v>-46868.6183935582+1600.96255918912i</v>
      </c>
      <c r="K3815" s="12" t="str">
        <f t="shared" si="2004"/>
        <v>0.00538867103093342-0.157754823651317i</v>
      </c>
      <c r="L3815" s="12" t="str">
        <f t="shared" si="2005"/>
        <v>0.00029367912533041-0.00720551393137727i</v>
      </c>
      <c r="M3815" s="12" t="str">
        <f t="shared" si="2006"/>
        <v>0.00568235015626383-0.164960337582694i</v>
      </c>
      <c r="N3815" s="12" t="str">
        <f t="shared" si="2007"/>
        <v>-23.687608608067i</v>
      </c>
      <c r="O3815" s="12" t="str">
        <f t="shared" si="2008"/>
        <v>0.125333233564262+0.992114701314483i</v>
      </c>
      <c r="P3815" s="12" t="str">
        <f t="shared" si="2009"/>
        <v>0.874666766435738-0.992114701314483i</v>
      </c>
      <c r="Q3815" s="12" t="str">
        <f t="shared" si="2010"/>
        <v>-0.874666766435738+24.6797233093815i</v>
      </c>
      <c r="R3815" s="12" t="str">
        <f t="shared" si="2011"/>
        <v>-0.0414036264271287-0.0339733302468301i</v>
      </c>
      <c r="S3815" s="12" t="str">
        <f t="shared" si="2012"/>
        <v>2.42572287461329i</v>
      </c>
      <c r="T3815" s="12" t="str">
        <f t="shared" si="2013"/>
        <v>0.0824098843065273-0.100433723716229i</v>
      </c>
      <c r="U3815" s="12" t="str">
        <f t="shared" si="2014"/>
        <v>0.001-0.000844323305527298i</v>
      </c>
      <c r="V3815" s="12" t="str">
        <f t="shared" si="2015"/>
        <v>0.0015-0.000256633223564528i</v>
      </c>
      <c r="W3815" s="12" t="str">
        <f t="shared" si="2016"/>
        <v>0.000654665566244782-0.000320943940930671i</v>
      </c>
      <c r="X3815" s="12" t="str">
        <f t="shared" si="2017"/>
        <v>0.000642522814727309-0.000305647537265662i</v>
      </c>
      <c r="Y3815" s="12" t="str">
        <f t="shared" si="2018"/>
        <v>0.00029+1.77657064560503i</v>
      </c>
      <c r="Z3815" s="12" t="str">
        <f t="shared" si="2019"/>
        <v>-0.0020625985528379-0.00434180553314132i</v>
      </c>
      <c r="AA3815" s="12" t="str">
        <f t="shared" si="2020"/>
        <v>0.00354670507455611-6.75574686528774i</v>
      </c>
      <c r="AB3815" s="12" t="str">
        <f t="shared" si="2021"/>
        <v>0.205710462958457-0.250701332445274i</v>
      </c>
      <c r="AC3815" s="12" t="str">
        <f t="shared" si="2022"/>
        <v>0.959813142448734-0.0353586401695153i</v>
      </c>
      <c r="AD3815" s="12" t="str">
        <f t="shared" si="2023"/>
        <v>0.223642238087307-0.252959285807037i</v>
      </c>
      <c r="AE3815" s="12" t="str">
        <f t="shared" si="2024"/>
        <v>-0.00155958418340878-0.000449257649939074i</v>
      </c>
      <c r="AF3815" s="12" t="str">
        <f t="shared" si="2025"/>
        <v>-13.673394910023-0.171191235886727i</v>
      </c>
      <c r="AG3815" s="12" t="str">
        <f t="shared" si="2026"/>
        <v>0.993816548733146-0.00547259842561053i</v>
      </c>
      <c r="AH3815" s="12" t="str">
        <f t="shared" si="2027"/>
        <v>0.0213439405949381+0.00656727967732972i</v>
      </c>
      <c r="AI3815" s="12">
        <f t="shared" si="2028"/>
        <v>-33.021667604711183</v>
      </c>
      <c r="AJ3815" s="12">
        <f t="shared" si="2029"/>
        <v>17.102516458719229</v>
      </c>
      <c r="AK3815" s="12"/>
      <c r="AL3815" s="12"/>
      <c r="AM3815" s="12"/>
      <c r="AN3815" s="12"/>
    </row>
    <row r="3816" spans="1:40" x14ac:dyDescent="0.35">
      <c r="A3816" s="12"/>
      <c r="B3816" s="12">
        <f t="shared" si="2030"/>
        <v>1886000</v>
      </c>
      <c r="C3816" s="29" t="str">
        <f t="shared" si="1997"/>
        <v>-1.94737488002254E-08+0.00117690469784338i</v>
      </c>
      <c r="D3816" s="28" t="str">
        <f t="shared" si="1998"/>
        <v>-5.39906118216259+0.00902293601679925i</v>
      </c>
      <c r="E3816" s="12" t="str">
        <f t="shared" si="1999"/>
        <v>4200</v>
      </c>
      <c r="F3816" s="12" t="str">
        <f t="shared" si="2000"/>
        <v>0.704225352112676</v>
      </c>
      <c r="G3816" s="12" t="str">
        <f t="shared" si="1996"/>
        <v>0.704225352112676</v>
      </c>
      <c r="H3816" s="12" t="str">
        <f t="shared" si="2001"/>
        <v>8.27433820604947+0.180123507402216i</v>
      </c>
      <c r="I3816" s="12" t="str">
        <f t="shared" si="2002"/>
        <v>7406.30468083794i</v>
      </c>
      <c r="J3816" s="12" t="str">
        <f t="shared" si="2003"/>
        <v>-46918.3606223678+1601.81187619665i</v>
      </c>
      <c r="K3816" s="12" t="str">
        <f t="shared" si="2004"/>
        <v>0.00538296456229548-0.15767136971845i</v>
      </c>
      <c r="L3816" s="12" t="str">
        <f t="shared" si="2005"/>
        <v>0.000293368293020934-0.00720170606641974i</v>
      </c>
      <c r="M3816" s="12" t="str">
        <f t="shared" si="2006"/>
        <v>0.00567633285531641-0.16487307578487i</v>
      </c>
      <c r="N3816" s="12" t="str">
        <f t="shared" si="2007"/>
        <v>-23.7001749786814i</v>
      </c>
      <c r="O3816" s="12" t="str">
        <f t="shared" si="2008"/>
        <v>0.137790290684637+0.990461425696651i</v>
      </c>
      <c r="P3816" s="12" t="str">
        <f t="shared" si="2009"/>
        <v>0.862209709315363-0.990461425696651i</v>
      </c>
      <c r="Q3816" s="12" t="str">
        <f t="shared" si="2010"/>
        <v>-0.862209709315363+24.6906364043781i</v>
      </c>
      <c r="R3816" s="12" t="str">
        <f t="shared" si="2011"/>
        <v>-0.0412839590013461-0.0334788567409648i</v>
      </c>
      <c r="S3816" s="12" t="str">
        <f t="shared" si="2012"/>
        <v>2.42700973024968i</v>
      </c>
      <c r="T3816" s="12" t="str">
        <f t="shared" si="2013"/>
        <v>0.0812535110679567-0.100196570199496i</v>
      </c>
      <c r="U3816" s="12" t="str">
        <f t="shared" si="2014"/>
        <v>0.001-0.000843875626150028i</v>
      </c>
      <c r="V3816" s="12" t="str">
        <f t="shared" si="2015"/>
        <v>0.0015-0.00025649715080548i</v>
      </c>
      <c r="W3816" s="12" t="str">
        <f t="shared" si="2016"/>
        <v>0.000654617017227079-0.00032079513797681i</v>
      </c>
      <c r="X3816" s="12" t="str">
        <f t="shared" si="2017"/>
        <v>0.000642473251482356-0.000305506955490191i</v>
      </c>
      <c r="Y3816" s="12" t="str">
        <f t="shared" si="2018"/>
        <v>0.00029+1.7775131234011i</v>
      </c>
      <c r="Z3816" s="12" t="str">
        <f t="shared" si="2019"/>
        <v>-0.0020605568392482-0.0043391668821154i</v>
      </c>
      <c r="AA3816" s="12" t="str">
        <f t="shared" si="2020"/>
        <v>0.00354275547259837-6.7521636669975i</v>
      </c>
      <c r="AB3816" s="12" t="str">
        <f t="shared" si="2021"/>
        <v>0.20282393937866-0.250109352974244i</v>
      </c>
      <c r="AC3816" s="12" t="str">
        <f t="shared" si="2022"/>
        <v>0.959914997883513-0.0348599106658733i</v>
      </c>
      <c r="AD3816" s="12" t="str">
        <f t="shared" si="2023"/>
        <v>0.220465058760779-0.25254732060173i</v>
      </c>
      <c r="AE3816" s="12" t="str">
        <f t="shared" si="2024"/>
        <v>-0.00155012575436679-0.000436246572938693i</v>
      </c>
      <c r="AF3816" s="12" t="str">
        <f t="shared" si="2025"/>
        <v>-13.6733993882121-0.171100571385417i</v>
      </c>
      <c r="AG3816" s="12" t="str">
        <f t="shared" si="2026"/>
        <v>0.993829855565373-0.00539202936029313i</v>
      </c>
      <c r="AH3816" s="12" t="str">
        <f t="shared" si="2027"/>
        <v>0.0212173378502657+0.00638399571005795i</v>
      </c>
      <c r="AI3816" s="12">
        <f t="shared" si="2028"/>
        <v>-33.089796966922073</v>
      </c>
      <c r="AJ3816" s="12">
        <f t="shared" si="2029"/>
        <v>16.745794986395492</v>
      </c>
      <c r="AK3816" s="12"/>
      <c r="AL3816" s="12"/>
      <c r="AM3816" s="12"/>
      <c r="AN3816" s="12"/>
    </row>
    <row r="3817" spans="1:40" x14ac:dyDescent="0.35">
      <c r="A3817" s="12"/>
      <c r="B3817" s="12">
        <f t="shared" si="2030"/>
        <v>1887000</v>
      </c>
      <c r="C3817" s="29" t="str">
        <f t="shared" si="1997"/>
        <v>-1.9453114365865E-08+0.00117628100695987i</v>
      </c>
      <c r="D3817" s="28" t="str">
        <f t="shared" si="1998"/>
        <v>-5.39906118200439+0.00901815438669234i</v>
      </c>
      <c r="E3817" s="12" t="str">
        <f t="shared" si="1999"/>
        <v>4200</v>
      </c>
      <c r="F3817" s="12" t="str">
        <f t="shared" si="2000"/>
        <v>0.704225352112676</v>
      </c>
      <c r="G3817" s="12" t="str">
        <f t="shared" si="1996"/>
        <v>0.704225352112676</v>
      </c>
      <c r="H3817" s="12" t="str">
        <f t="shared" si="2001"/>
        <v>8.27434267728427+0.180028157197959i</v>
      </c>
      <c r="I3817" s="12" t="str">
        <f t="shared" si="2002"/>
        <v>7410.23167165492i</v>
      </c>
      <c r="J3817" s="12" t="str">
        <f t="shared" si="2003"/>
        <v>-46968.12923263+1602.66119320417i</v>
      </c>
      <c r="K3817" s="12" t="str">
        <f t="shared" si="2004"/>
        <v>0.00537726714998723-0.157588003933656i</v>
      </c>
      <c r="L3817" s="12" t="str">
        <f t="shared" si="2005"/>
        <v>0.00029305795365911-0.0071979022172851i</v>
      </c>
      <c r="M3817" s="12" t="str">
        <f t="shared" si="2006"/>
        <v>0.00567032510364634-0.164785906150941i</v>
      </c>
      <c r="N3817" s="12" t="str">
        <f t="shared" si="2007"/>
        <v>-23.7127413492958i</v>
      </c>
      <c r="O3817" s="12" t="str">
        <f t="shared" si="2008"/>
        <v>0.150225589120798+0.988651744737908i</v>
      </c>
      <c r="P3817" s="12" t="str">
        <f t="shared" si="2009"/>
        <v>0.849774410879202-0.988651744737908i</v>
      </c>
      <c r="Q3817" s="12" t="str">
        <f t="shared" si="2010"/>
        <v>-0.849774410879202+24.7013930940337i</v>
      </c>
      <c r="R3817" s="12" t="str">
        <f t="shared" si="2011"/>
        <v>-0.0411589073951662-0.0329859381409483i</v>
      </c>
      <c r="S3817" s="12" t="str">
        <f t="shared" si="2012"/>
        <v>2.42829658588609i</v>
      </c>
      <c r="T3817" s="12" t="str">
        <f t="shared" si="2013"/>
        <v>0.0800996409699145-0.0999460343064838i</v>
      </c>
      <c r="U3817" s="12" t="str">
        <f t="shared" si="2014"/>
        <v>0.001-0.000843428421260705i</v>
      </c>
      <c r="V3817" s="12" t="str">
        <f t="shared" si="2015"/>
        <v>0.0015-0.000256361222267692i</v>
      </c>
      <c r="W3817" s="12" t="str">
        <f t="shared" si="2016"/>
        <v>0.000654568528686459-0.000320646466131904i</v>
      </c>
      <c r="X3817" s="12" t="str">
        <f t="shared" si="2017"/>
        <v>0.000642423750106032-0.000305366496124963i</v>
      </c>
      <c r="Y3817" s="12" t="str">
        <f t="shared" si="2018"/>
        <v>0.00029+1.77845560119718i</v>
      </c>
      <c r="Z3817" s="12" t="str">
        <f t="shared" si="2019"/>
        <v>-0.00205851811458414-0.0043365314482265i</v>
      </c>
      <c r="AA3817" s="12" t="str">
        <f t="shared" si="2020"/>
        <v>0.0035388124852575-6.74858426815925i</v>
      </c>
      <c r="AB3817" s="12" t="str">
        <f t="shared" si="2021"/>
        <v>0.199943664105135-0.24948396859259i</v>
      </c>
      <c r="AC3817" s="12" t="str">
        <f t="shared" si="2022"/>
        <v>0.960022303743228-0.0343625530787719i</v>
      </c>
      <c r="AD3817" s="12" t="str">
        <f t="shared" si="2023"/>
        <v>0.217293187178257-0.252095413794941i</v>
      </c>
      <c r="AE3817" s="12" t="str">
        <f t="shared" si="2024"/>
        <v>-0.0015405216518576-0.00042335576378341i</v>
      </c>
      <c r="AF3817" s="12" t="str">
        <f t="shared" si="2025"/>
        <v>-13.6734038592887-0.171010002811267i</v>
      </c>
      <c r="AG3817" s="12" t="str">
        <f t="shared" si="2026"/>
        <v>0.99384412417476-0.0053116748807412i</v>
      </c>
      <c r="AH3817" s="12" t="str">
        <f t="shared" si="2027"/>
        <v>0.0210886508471814+0.00620235593632483i</v>
      </c>
      <c r="AI3817" s="12">
        <f t="shared" si="2028"/>
        <v>-33.158727025447341</v>
      </c>
      <c r="AJ3817" s="12">
        <f t="shared" si="2029"/>
        <v>16.389069145986568</v>
      </c>
      <c r="AK3817" s="12"/>
      <c r="AL3817" s="12"/>
      <c r="AM3817" s="12"/>
      <c r="AN3817" s="12"/>
    </row>
    <row r="3818" spans="1:40" x14ac:dyDescent="0.35">
      <c r="A3818" s="12"/>
      <c r="B3818" s="12">
        <f t="shared" si="2030"/>
        <v>1888000</v>
      </c>
      <c r="C3818" s="29" t="str">
        <f t="shared" si="1997"/>
        <v>-1.94325127105869E-08+0.00117565797676583i</v>
      </c>
      <c r="D3818" s="28" t="str">
        <f t="shared" si="1998"/>
        <v>-5.39906118184645+0.00901337782187137i</v>
      </c>
      <c r="E3818" s="12" t="str">
        <f t="shared" si="1999"/>
        <v>4200</v>
      </c>
      <c r="F3818" s="12" t="str">
        <f t="shared" si="2000"/>
        <v>0.704225352112676</v>
      </c>
      <c r="G3818" s="12" t="str">
        <f t="shared" si="1996"/>
        <v>0.704225352112676</v>
      </c>
      <c r="H3818" s="12" t="str">
        <f t="shared" si="2001"/>
        <v>8.27434714142144+0.179932907834076i</v>
      </c>
      <c r="I3818" s="12" t="str">
        <f t="shared" si="2002"/>
        <v>7414.15866247191i</v>
      </c>
      <c r="J3818" s="12" t="str">
        <f t="shared" si="2003"/>
        <v>-47017.9242243448+1603.5105102117i</v>
      </c>
      <c r="K3818" s="12" t="str">
        <f t="shared" si="2004"/>
        <v>0.00537157877486248-0.15750472615751i</v>
      </c>
      <c r="L3818" s="12" t="str">
        <f t="shared" si="2005"/>
        <v>0.000292748106203712-0.00719410237763462i</v>
      </c>
      <c r="M3818" s="12" t="str">
        <f t="shared" si="2006"/>
        <v>0.00566432688106619-0.164698828535145i</v>
      </c>
      <c r="N3818" s="12" t="str">
        <f t="shared" si="2007"/>
        <v>-23.7253077199101i</v>
      </c>
      <c r="O3818" s="12" t="str">
        <f t="shared" si="2008"/>
        <v>0.162637165194864+0.986685944207871i</v>
      </c>
      <c r="P3818" s="12" t="str">
        <f t="shared" si="2009"/>
        <v>0.837362834805136-0.986685944207871i</v>
      </c>
      <c r="Q3818" s="12" t="str">
        <f t="shared" si="2010"/>
        <v>-0.837362834805136+24.711993664118i</v>
      </c>
      <c r="R3818" s="12" t="str">
        <f t="shared" si="2011"/>
        <v>-0.0410284881875652-0.0324946305240681i</v>
      </c>
      <c r="S3818" s="12" t="str">
        <f t="shared" si="2012"/>
        <v>2.42958344152248i</v>
      </c>
      <c r="T3818" s="12" t="str">
        <f t="shared" si="2013"/>
        <v>0.0789484162596668-0.0996821355312091i</v>
      </c>
      <c r="U3818" s="12" t="str">
        <f t="shared" si="2014"/>
        <v>0.001-0.000842981690105375i</v>
      </c>
      <c r="V3818" s="12" t="str">
        <f t="shared" si="2015"/>
        <v>0.0015-0.000256225437722i</v>
      </c>
      <c r="W3818" s="12" t="str">
        <f t="shared" si="2016"/>
        <v>0.000654520100530385-0.000320497925228307i</v>
      </c>
      <c r="X3818" s="12" t="str">
        <f t="shared" si="2017"/>
        <v>0.000642374310503142-0.000305226159015799i</v>
      </c>
      <c r="Y3818" s="12" t="str">
        <f t="shared" si="2018"/>
        <v>0.00029+1.77939807899326i</v>
      </c>
      <c r="Z3818" s="12" t="str">
        <f t="shared" si="2019"/>
        <v>-0.00205648237305808-0.00433389922571441i</v>
      </c>
      <c r="AA3818" s="12" t="str">
        <f t="shared" si="2020"/>
        <v>0.0035348760978013-6.74500866273245i</v>
      </c>
      <c r="AB3818" s="12" t="str">
        <f t="shared" si="2021"/>
        <v>0.197069992213625-0.248825227961017i</v>
      </c>
      <c r="AC3818" s="12" t="str">
        <f t="shared" si="2022"/>
        <v>0.960135045299177-0.0338666242844412i</v>
      </c>
      <c r="AD3818" s="12" t="str">
        <f t="shared" si="2023"/>
        <v>0.214127126083708-0.251603632442725i</v>
      </c>
      <c r="AE3818" s="12" t="str">
        <f t="shared" si="2024"/>
        <v>-0.00153077344821519-0.000410586950822786i</v>
      </c>
      <c r="AF3818" s="12" t="str">
        <f t="shared" si="2025"/>
        <v>-13.6734083232679-0.170919530012205i</v>
      </c>
      <c r="AG3818" s="12" t="str">
        <f t="shared" si="2026"/>
        <v>0.993859351401501-0.00523154692305794i</v>
      </c>
      <c r="AH3818" s="12" t="str">
        <f t="shared" si="2027"/>
        <v>0.0209579017960593+0.00602238571015518i</v>
      </c>
      <c r="AI3818" s="12">
        <f t="shared" si="2028"/>
        <v>-33.228469420750301</v>
      </c>
      <c r="AJ3818" s="12">
        <f t="shared" si="2029"/>
        <v>16.032339698832111</v>
      </c>
      <c r="AK3818" s="12"/>
      <c r="AL3818" s="12"/>
      <c r="AM3818" s="12"/>
      <c r="AN3818" s="12"/>
    </row>
    <row r="3819" spans="1:40" x14ac:dyDescent="0.35">
      <c r="A3819" s="12"/>
      <c r="B3819" s="12">
        <f t="shared" si="2030"/>
        <v>1889000</v>
      </c>
      <c r="C3819" s="29" t="str">
        <f t="shared" si="1997"/>
        <v>-1.94119437649994E-08+0.00117503560621204i</v>
      </c>
      <c r="D3819" s="28" t="str">
        <f t="shared" si="1998"/>
        <v>-5.39906118168876+0.00900860631429231i</v>
      </c>
      <c r="E3819" s="12" t="str">
        <f t="shared" si="1999"/>
        <v>4200</v>
      </c>
      <c r="F3819" s="12" t="str">
        <f t="shared" si="2000"/>
        <v>0.704225352112676</v>
      </c>
      <c r="G3819" s="12" t="str">
        <f t="shared" si="1996"/>
        <v>0.704225352112676</v>
      </c>
      <c r="H3819" s="12" t="str">
        <f t="shared" si="2001"/>
        <v>8.27435159847598+0.179837759150768i</v>
      </c>
      <c r="I3819" s="12" t="str">
        <f t="shared" si="2002"/>
        <v>7418.0856532889i</v>
      </c>
      <c r="J3819" s="12" t="str">
        <f t="shared" si="2003"/>
        <v>-47067.7455975121+1604.35982721923i</v>
      </c>
      <c r="K3819" s="12" t="str">
        <f t="shared" si="2004"/>
        <v>0.00536589941782554-0.157421536250882i</v>
      </c>
      <c r="L3819" s="12" t="str">
        <f t="shared" si="2005"/>
        <v>0.000292438749616261-0.0071903065411429i</v>
      </c>
      <c r="M3819" s="12" t="str">
        <f t="shared" si="2006"/>
        <v>0.0056583381674418-0.164611842792025i</v>
      </c>
      <c r="N3819" s="12" t="str">
        <f t="shared" si="2007"/>
        <v>-23.7378740905245i</v>
      </c>
      <c r="O3819" s="12" t="str">
        <f t="shared" si="2008"/>
        <v>0.175023058975298+0.984564334529202i</v>
      </c>
      <c r="P3819" s="12" t="str">
        <f t="shared" si="2009"/>
        <v>0.824976941024702-0.984564334529202i</v>
      </c>
      <c r="Q3819" s="12" t="str">
        <f t="shared" si="2010"/>
        <v>-0.824976941024702+24.7224384250537i</v>
      </c>
      <c r="R3819" s="12" t="str">
        <f t="shared" si="2011"/>
        <v>-0.040892718419814-0.0320049898666426i</v>
      </c>
      <c r="S3819" s="12" t="str">
        <f t="shared" si="2012"/>
        <v>2.43087029715887i</v>
      </c>
      <c r="T3819" s="12" t="str">
        <f t="shared" si="2013"/>
        <v>0.0777999792276921-0.0994048945768072i</v>
      </c>
      <c r="U3819" s="12" t="str">
        <f t="shared" si="2014"/>
        <v>0.001-0.000842535431931688i</v>
      </c>
      <c r="V3819" s="12" t="str">
        <f t="shared" si="2015"/>
        <v>0.0015-0.000256089796939722i</v>
      </c>
      <c r="W3819" s="12" t="str">
        <f t="shared" si="2016"/>
        <v>0.000654471732666483-0.000320349515098667i</v>
      </c>
      <c r="X3819" s="12" t="str">
        <f t="shared" si="2017"/>
        <v>0.000642324932578654-0.000305085944008785i</v>
      </c>
      <c r="Y3819" s="12" t="str">
        <f t="shared" si="2018"/>
        <v>0.00029+1.78034055678934i</v>
      </c>
      <c r="Z3819" s="12" t="str">
        <f t="shared" si="2019"/>
        <v>-0.00205444960889645-0.00433127020883219i</v>
      </c>
      <c r="AA3819" s="12" t="str">
        <f t="shared" si="2020"/>
        <v>0.00353094629553841-6.74143684468939i</v>
      </c>
      <c r="AB3819" s="12" t="str">
        <f t="shared" si="2021"/>
        <v>0.19420327888774-0.248133182758418i</v>
      </c>
      <c r="AC3819" s="12" t="str">
        <f t="shared" si="2022"/>
        <v>0.960253207353459-0.0333721810725752i</v>
      </c>
      <c r="AD3819" s="12" t="str">
        <f t="shared" si="2023"/>
        <v>0.210967377405795-0.251072049947844i</v>
      </c>
      <c r="AE3819" s="12" t="str">
        <f t="shared" si="2024"/>
        <v>-0.00152088273621077-0.000397941841972999i</v>
      </c>
      <c r="AF3819" s="12" t="str">
        <f t="shared" si="2025"/>
        <v>-13.6734127801647-0.170829152836476i</v>
      </c>
      <c r="AG3819" s="12" t="str">
        <f t="shared" si="2026"/>
        <v>0.993875533937568-0.00515165737824405i</v>
      </c>
      <c r="AH3819" s="12" t="str">
        <f t="shared" si="2027"/>
        <v>0.0208251132210536+0.00584411007920963i</v>
      </c>
      <c r="AI3819" s="12">
        <f t="shared" si="2028"/>
        <v>-33.299036114363396</v>
      </c>
      <c r="AJ3819" s="12">
        <f t="shared" si="2029"/>
        <v>15.675607405403561</v>
      </c>
      <c r="AK3819" s="12"/>
      <c r="AL3819" s="12"/>
      <c r="AM3819" s="12"/>
      <c r="AN3819" s="12"/>
    </row>
    <row r="3820" spans="1:40" x14ac:dyDescent="0.35">
      <c r="A3820" s="12"/>
      <c r="B3820" s="12">
        <f t="shared" si="2030"/>
        <v>1890000</v>
      </c>
      <c r="C3820" s="29" t="str">
        <f t="shared" si="1997"/>
        <v>-1.93914074598938E-08+0.00117441389425142i</v>
      </c>
      <c r="D3820" s="28" t="str">
        <f t="shared" si="1998"/>
        <v>-5.39906118153131+0.00900383985592756i</v>
      </c>
      <c r="E3820" s="12" t="str">
        <f t="shared" si="1999"/>
        <v>4200</v>
      </c>
      <c r="F3820" s="12" t="str">
        <f t="shared" si="2000"/>
        <v>0.704225352112676</v>
      </c>
      <c r="G3820" s="12" t="str">
        <f t="shared" si="1996"/>
        <v>0.704225352112676</v>
      </c>
      <c r="H3820" s="12" t="str">
        <f t="shared" si="2001"/>
        <v>8.27435604846284+0.179742710988575i</v>
      </c>
      <c r="I3820" s="12" t="str">
        <f t="shared" si="2002"/>
        <v>7422.01264410589i</v>
      </c>
      <c r="J3820" s="12" t="str">
        <f t="shared" si="2003"/>
        <v>-47117.593352132+1605.20914422676i</v>
      </c>
      <c r="K3820" s="12" t="str">
        <f t="shared" si="2004"/>
        <v>0.00536022905983106-0.157338434074933i</v>
      </c>
      <c r="L3820" s="12" t="str">
        <f t="shared" si="2005"/>
        <v>0.000292129882861015-0.00718651470149782i</v>
      </c>
      <c r="M3820" s="12" t="str">
        <f t="shared" si="2006"/>
        <v>0.00565235894269207-0.164524948776431i</v>
      </c>
      <c r="N3820" s="12" t="str">
        <f t="shared" si="2007"/>
        <v>-23.7504404611388i</v>
      </c>
      <c r="O3820" s="12" t="str">
        <f t="shared" si="2008"/>
        <v>0.18738131458569+0.982287250728695i</v>
      </c>
      <c r="P3820" s="12" t="str">
        <f t="shared" si="2009"/>
        <v>0.81261868541431-0.982287250728695i</v>
      </c>
      <c r="Q3820" s="12" t="str">
        <f t="shared" si="2010"/>
        <v>-0.81261868541431+24.7327277118675i</v>
      </c>
      <c r="R3820" s="12" t="str">
        <f t="shared" si="2011"/>
        <v>-0.0407516155970501-0.0315170720431818i</v>
      </c>
      <c r="S3820" s="12" t="str">
        <f t="shared" si="2012"/>
        <v>2.43215715279529i</v>
      </c>
      <c r="T3820" s="12" t="str">
        <f t="shared" si="2013"/>
        <v>0.0766544722049891-0.0991143333623295i</v>
      </c>
      <c r="U3820" s="12" t="str">
        <f t="shared" si="2014"/>
        <v>0.001-0.000842089645988865i</v>
      </c>
      <c r="V3820" s="12" t="str">
        <f t="shared" si="2015"/>
        <v>0.0015-0.000255954299692664i</v>
      </c>
      <c r="W3820" s="12" t="str">
        <f t="shared" si="2016"/>
        <v>0.000654423425002537-0.000320201235575901i</v>
      </c>
      <c r="X3820" s="12" t="str">
        <f t="shared" si="2017"/>
        <v>0.000642275616237705-0.000304945850950254i</v>
      </c>
      <c r="Y3820" s="12" t="str">
        <f t="shared" si="2018"/>
        <v>0.00029+1.78128303458541i</v>
      </c>
      <c r="Z3820" s="12" t="str">
        <f t="shared" si="2019"/>
        <v>-0.00205241981633957-0.00432864439184627i</v>
      </c>
      <c r="AA3820" s="12" t="str">
        <f t="shared" si="2020"/>
        <v>0.00352702306381812-6.73786880801517i</v>
      </c>
      <c r="AB3820" s="12" t="str">
        <f t="shared" si="2021"/>
        <v>0.191343879412236-0.247407887698839i</v>
      </c>
      <c r="AC3820" s="12" t="str">
        <f t="shared" si="2022"/>
        <v>0.960376774237389-0.0328792801455088i</v>
      </c>
      <c r="AD3820" s="12" t="str">
        <f t="shared" si="2023"/>
        <v>0.207814442177422-0.250500746050673i</v>
      </c>
      <c r="AE3820" s="12" t="str">
        <f t="shared" si="2024"/>
        <v>-0.00151085112879205-0.000385422124473714i</v>
      </c>
      <c r="AF3820" s="12" t="str">
        <f t="shared" si="2025"/>
        <v>-13.6734172299942-0.170738871132647i</v>
      </c>
      <c r="AG3820" s="12" t="str">
        <f t="shared" si="2026"/>
        <v>0.993892668327335-0.00507201809035436i</v>
      </c>
      <c r="AH3820" s="12" t="str">
        <f t="shared" si="2027"/>
        <v>0.0206903079557305+0.00566755378073739i</v>
      </c>
      <c r="AI3820" s="12">
        <f t="shared" si="2028"/>
        <v>-33.370439400439309</v>
      </c>
      <c r="AJ3820" s="12">
        <f t="shared" si="2029"/>
        <v>15.318873025196014</v>
      </c>
      <c r="AK3820" s="12"/>
      <c r="AL3820" s="12"/>
      <c r="AM3820" s="12"/>
      <c r="AN3820" s="12"/>
    </row>
    <row r="3821" spans="1:40" x14ac:dyDescent="0.35">
      <c r="A3821" s="12"/>
      <c r="B3821" s="12">
        <f t="shared" si="2030"/>
        <v>1891000</v>
      </c>
      <c r="C3821" s="29" t="str">
        <f t="shared" si="1997"/>
        <v>-1.93709037262445E-08+0.00117379283983915i</v>
      </c>
      <c r="D3821" s="28" t="str">
        <f t="shared" si="1998"/>
        <v>-5.39906118137412+0.00899907843876682i</v>
      </c>
      <c r="E3821" s="12" t="str">
        <f t="shared" si="1999"/>
        <v>4200</v>
      </c>
      <c r="F3821" s="12" t="str">
        <f t="shared" si="2000"/>
        <v>0.704225352112676</v>
      </c>
      <c r="G3821" s="12" t="str">
        <f t="shared" si="1996"/>
        <v>0.704225352112676</v>
      </c>
      <c r="H3821" s="12" t="str">
        <f t="shared" si="2001"/>
        <v>8.27436049139699+0.179647763188373i</v>
      </c>
      <c r="I3821" s="12" t="str">
        <f t="shared" si="2002"/>
        <v>7425.93963492287i</v>
      </c>
      <c r="J3821" s="12" t="str">
        <f t="shared" si="2003"/>
        <v>-47167.4674882044+1606.05846123428i</v>
      </c>
      <c r="K3821" s="12" t="str">
        <f t="shared" si="2004"/>
        <v>0.00535456768188397-0.157255419491115i</v>
      </c>
      <c r="L3821" s="12" t="str">
        <f t="shared" si="2005"/>
        <v>0.00029182150490496-0.00718272685240049i</v>
      </c>
      <c r="M3821" s="12" t="str">
        <f t="shared" si="2006"/>
        <v>0.00564638918678893-0.164438146343515i</v>
      </c>
      <c r="N3821" s="12" t="str">
        <f t="shared" si="2007"/>
        <v>-23.7630068317532i</v>
      </c>
      <c r="O3821" s="12" t="str">
        <f t="shared" si="2008"/>
        <v>0.19970998051441+0.979855052384246i</v>
      </c>
      <c r="P3821" s="12" t="str">
        <f t="shared" si="2009"/>
        <v>0.80029001948559-0.979855052384246i</v>
      </c>
      <c r="Q3821" s="12" t="str">
        <f t="shared" si="2010"/>
        <v>-0.80029001948559+24.7428618841374i</v>
      </c>
      <c r="R3821" s="12" t="str">
        <f t="shared" si="2011"/>
        <v>-0.0406051976899186-0.0310309328254118i</v>
      </c>
      <c r="S3821" s="12" t="str">
        <f t="shared" si="2012"/>
        <v>2.43344400843168i</v>
      </c>
      <c r="T3821" s="12" t="str">
        <f t="shared" si="2013"/>
        <v>0.0755120375600443-0.0988104750297163i</v>
      </c>
      <c r="U3821" s="12" t="str">
        <f t="shared" si="2014"/>
        <v>0.001-0.000841644331527738i</v>
      </c>
      <c r="V3821" s="12" t="str">
        <f t="shared" si="2015"/>
        <v>0.0015-0.000255818945753112i</v>
      </c>
      <c r="W3821" s="12" t="str">
        <f t="shared" si="2016"/>
        <v>0.00065437517744648-0.000320053086493227i</v>
      </c>
      <c r="X3821" s="12" t="str">
        <f t="shared" si="2017"/>
        <v>0.000642226361385586-0.000304805879686806i</v>
      </c>
      <c r="Y3821" s="12" t="str">
        <f t="shared" si="2018"/>
        <v>0.00029+1.78222551238149i</v>
      </c>
      <c r="Z3821" s="12" t="str">
        <f t="shared" si="2019"/>
        <v>-0.00205039298964168-0.00432602176903621i</v>
      </c>
      <c r="AA3821" s="12" t="str">
        <f t="shared" si="2020"/>
        <v>0.00352310638803008-6.73430454670752i</v>
      </c>
      <c r="AB3821" s="12" t="str">
        <f t="shared" si="2021"/>
        <v>0.188492149165446-0.246649400548886i</v>
      </c>
      <c r="AC3821" s="12" t="str">
        <f t="shared" si="2022"/>
        <v>0.960505729809844-0.0323879781172585i</v>
      </c>
      <c r="AD3821" s="12" t="str">
        <f t="shared" si="2023"/>
        <v>0.204668820454974-0.24988980681898i</v>
      </c>
      <c r="AE3821" s="12" t="str">
        <f t="shared" si="2024"/>
        <v>-0.00150068025881827-0.00037302946464663i</v>
      </c>
      <c r="AF3821" s="12" t="str">
        <f t="shared" si="2025"/>
        <v>-13.6734216727711-0.170648684749606i</v>
      </c>
      <c r="AG3821" s="12" t="str">
        <f t="shared" si="2026"/>
        <v>0.993910750968206-0.00499264085465273i</v>
      </c>
      <c r="AH3821" s="12" t="str">
        <f t="shared" si="2027"/>
        <v>0.0205535091386263+0.00549274123757324i</v>
      </c>
      <c r="AI3821" s="12">
        <f t="shared" si="2028"/>
        <v>-33.442691917840122</v>
      </c>
      <c r="AJ3821" s="12">
        <f t="shared" si="2029"/>
        <v>14.962137316574745</v>
      </c>
      <c r="AK3821" s="12"/>
      <c r="AL3821" s="12"/>
      <c r="AM3821" s="12"/>
      <c r="AN3821" s="12"/>
    </row>
    <row r="3822" spans="1:40" x14ac:dyDescent="0.35">
      <c r="A3822" s="12"/>
      <c r="B3822" s="12">
        <f t="shared" si="2030"/>
        <v>1892000</v>
      </c>
      <c r="C3822" s="29" t="str">
        <f t="shared" si="1997"/>
        <v>-1.93504324952079E-08+0.00117317244193259i</v>
      </c>
      <c r="D3822" s="28" t="str">
        <f t="shared" si="1998"/>
        <v>-5.39906118121716+0.00899432205481653i</v>
      </c>
      <c r="E3822" s="12" t="str">
        <f t="shared" si="1999"/>
        <v>4200</v>
      </c>
      <c r="F3822" s="12" t="str">
        <f t="shared" si="2000"/>
        <v>0.704225352112676</v>
      </c>
      <c r="G3822" s="12" t="str">
        <f t="shared" si="1996"/>
        <v>0.704225352112676</v>
      </c>
      <c r="H3822" s="12" t="str">
        <f t="shared" si="2001"/>
        <v>8.27436492729328+0.179552915591373i</v>
      </c>
      <c r="I3822" s="12" t="str">
        <f t="shared" si="2002"/>
        <v>7429.86662573986i</v>
      </c>
      <c r="J3822" s="12" t="str">
        <f t="shared" si="2003"/>
        <v>-47217.3680057294+1606.90777824181i</v>
      </c>
      <c r="K3822" s="12" t="str">
        <f t="shared" si="2004"/>
        <v>0.0053489152650393-0.157172492361175i</v>
      </c>
      <c r="L3822" s="12" t="str">
        <f t="shared" si="2005"/>
        <v>0.000291513614717809-0.00717894298756528i</v>
      </c>
      <c r="M3822" s="12" t="str">
        <f t="shared" si="2006"/>
        <v>0.00564042887975711-0.16435143534874i</v>
      </c>
      <c r="N3822" s="12" t="str">
        <f t="shared" si="2007"/>
        <v>-23.7755732023676i</v>
      </c>
      <c r="O3822" s="12" t="str">
        <f t="shared" si="2008"/>
        <v>0.212007109922098+0.977268123568184i</v>
      </c>
      <c r="P3822" s="12" t="str">
        <f t="shared" si="2009"/>
        <v>0.787992890077902-0.977268123568184i</v>
      </c>
      <c r="Q3822" s="12" t="str">
        <f t="shared" si="2010"/>
        <v>-0.787992890077902+24.7528413259358i</v>
      </c>
      <c r="R3822" s="12" t="str">
        <f t="shared" si="2011"/>
        <v>-0.0404534831363093-0.0305466278812749i</v>
      </c>
      <c r="S3822" s="12" t="str">
        <f t="shared" si="2012"/>
        <v>2.43473086406809i</v>
      </c>
      <c r="T3822" s="12" t="str">
        <f t="shared" si="2013"/>
        <v>0.0743728176957428-0.0984933439510303i</v>
      </c>
      <c r="U3822" s="12" t="str">
        <f t="shared" si="2014"/>
        <v>0.001-0.000841199487800714i</v>
      </c>
      <c r="V3822" s="12" t="str">
        <f t="shared" si="2015"/>
        <v>0.0015-0.000255683734893835i</v>
      </c>
      <c r="W3822" s="12" t="str">
        <f t="shared" si="2016"/>
        <v>0.00065432698990641-0.000319905067684137i</v>
      </c>
      <c r="X3822" s="12" t="str">
        <f t="shared" si="2017"/>
        <v>0.000642177167927767-0.000304666030065295i</v>
      </c>
      <c r="Y3822" s="12" t="str">
        <f t="shared" si="2018"/>
        <v>0.00029+1.78316799017757i</v>
      </c>
      <c r="Z3822" s="12" t="str">
        <f t="shared" si="2019"/>
        <v>-0.00204836912307095-0.0043234023346949i</v>
      </c>
      <c r="AA3822" s="12" t="str">
        <f t="shared" si="2020"/>
        <v>0.00351919625360442-6.73074405477692i</v>
      </c>
      <c r="AB3822" s="12" t="str">
        <f t="shared" si="2021"/>
        <v>0.185648443611568-0.245857782145778i</v>
      </c>
      <c r="AC3822" s="12" t="str">
        <f t="shared" si="2022"/>
        <v>0.960640057455512-0.0318983315125489i</v>
      </c>
      <c r="AD3822" s="12" t="str">
        <f t="shared" si="2023"/>
        <v>0.201531011238058-0.249239324636778i</v>
      </c>
      <c r="AE3822" s="12" t="str">
        <f t="shared" si="2024"/>
        <v>-0.00149037177879373-0.000360765507659012i</v>
      </c>
      <c r="AF3822" s="12" t="str">
        <f t="shared" si="2025"/>
        <v>-13.6734261085104-0.170558593536556i</v>
      </c>
      <c r="AG3822" s="12" t="str">
        <f t="shared" si="2026"/>
        <v>0.993929778111284-0.00491353741578533i</v>
      </c>
      <c r="AH3822" s="12" t="str">
        <f t="shared" si="2027"/>
        <v>0.0204147402087704+0.0053196965542265i</v>
      </c>
      <c r="AI3822" s="12">
        <f t="shared" si="2028"/>
        <v>-33.51580666277426</v>
      </c>
      <c r="AJ3822" s="12">
        <f t="shared" si="2029"/>
        <v>14.605401036668439</v>
      </c>
      <c r="AK3822" s="12"/>
      <c r="AL3822" s="12"/>
      <c r="AM3822" s="12"/>
      <c r="AN3822" s="12"/>
    </row>
    <row r="3823" spans="1:40" x14ac:dyDescent="0.35">
      <c r="A3823" s="12"/>
      <c r="B3823" s="12">
        <f t="shared" si="2030"/>
        <v>1893000</v>
      </c>
      <c r="C3823" s="29" t="str">
        <f t="shared" si="1997"/>
        <v>-1.93299936981233E-08+0.00117255269949134i</v>
      </c>
      <c r="D3823" s="28" t="str">
        <f t="shared" si="1998"/>
        <v>-5.39906118106047+0.00898957069610028i</v>
      </c>
      <c r="E3823" s="12" t="str">
        <f t="shared" si="1999"/>
        <v>4200</v>
      </c>
      <c r="F3823" s="12" t="str">
        <f t="shared" si="2000"/>
        <v>0.704225352112676</v>
      </c>
      <c r="G3823" s="12" t="str">
        <f t="shared" si="1996"/>
        <v>0.704225352112676</v>
      </c>
      <c r="H3823" s="12" t="str">
        <f t="shared" si="2001"/>
        <v>8.27436935616662+0.179458168039124i</v>
      </c>
      <c r="I3823" s="12" t="str">
        <f t="shared" si="2002"/>
        <v>7433.79361655685i</v>
      </c>
      <c r="J3823" s="12" t="str">
        <f t="shared" si="2003"/>
        <v>-47267.2949047069+1607.75709524934i</v>
      </c>
      <c r="K3823" s="12" t="str">
        <f t="shared" si="2004"/>
        <v>0.00534327179040196-0.157089652547148i</v>
      </c>
      <c r="L3823" s="12" t="str">
        <f t="shared" si="2005"/>
        <v>0.000291206211271977-0.00717516310071967i</v>
      </c>
      <c r="M3823" s="12" t="str">
        <f t="shared" si="2006"/>
        <v>0.00563447800167394-0.164264815647868i</v>
      </c>
      <c r="N3823" s="12" t="str">
        <f t="shared" si="2007"/>
        <v>-23.7881395729819i</v>
      </c>
      <c r="O3823" s="12" t="str">
        <f t="shared" si="2008"/>
        <v>0.224270760949368+0.97452687278658i</v>
      </c>
      <c r="P3823" s="12" t="str">
        <f t="shared" si="2009"/>
        <v>0.775729239050632-0.97452687278658i</v>
      </c>
      <c r="Q3823" s="12" t="str">
        <f t="shared" si="2010"/>
        <v>-0.775729239050632+24.7626664457685i</v>
      </c>
      <c r="R3823" s="12" t="str">
        <f t="shared" si="2011"/>
        <v>-0.0402964908431652-0.0300642127738093i</v>
      </c>
      <c r="S3823" s="12" t="str">
        <f t="shared" si="2012"/>
        <v>2.43601771970448i</v>
      </c>
      <c r="T3823" s="12" t="str">
        <f t="shared" si="2013"/>
        <v>0.0732369550459652-0.0981629657358598i</v>
      </c>
      <c r="U3823" s="12" t="str">
        <f t="shared" si="2014"/>
        <v>0.001-0.000840755114061779i</v>
      </c>
      <c r="V3823" s="12" t="str">
        <f t="shared" si="2015"/>
        <v>0.0015-0.00025554866688808i</v>
      </c>
      <c r="W3823" s="12" t="str">
        <f t="shared" si="2016"/>
        <v>0.000654278862290581-0.000319757178982405i</v>
      </c>
      <c r="X3823" s="12" t="str">
        <f t="shared" si="2017"/>
        <v>0.00064212803576987-0.000304526301932825i</v>
      </c>
      <c r="Y3823" s="12" t="str">
        <f t="shared" si="2018"/>
        <v>0.00029+1.78411046797364i</v>
      </c>
      <c r="Z3823" s="12" t="str">
        <f t="shared" si="2019"/>
        <v>-0.00204634821090929-0.00432078608312834i</v>
      </c>
      <c r="AA3823" s="12" t="str">
        <f t="shared" si="2020"/>
        <v>0.00351529264601147-6.72718732624652i</v>
      </c>
      <c r="AB3823" s="12" t="str">
        <f t="shared" si="2021"/>
        <v>0.18281311829217-0.245033096415832i</v>
      </c>
      <c r="AC3823" s="12" t="str">
        <f t="shared" si="2022"/>
        <v>0.960779740083062-0.0314103967657122i</v>
      </c>
      <c r="AD3823" s="12" t="str">
        <f t="shared" si="2023"/>
        <v>0.198401512389075-0.248549398192065i</v>
      </c>
      <c r="AE3823" s="12" t="str">
        <f t="shared" si="2024"/>
        <v>-0.00147992736059728-0.00034863187728942i</v>
      </c>
      <c r="AF3823" s="12" t="str">
        <f t="shared" si="2025"/>
        <v>-13.6734305372271-0.170468597343024i</v>
      </c>
      <c r="AG3823" s="12" t="str">
        <f t="shared" si="2026"/>
        <v>0.993949745862047-0.0048347194659553i</v>
      </c>
      <c r="AH3823" s="12" t="str">
        <f t="shared" si="2027"/>
        <v>0.0202740249011375+0.00514844351302202i</v>
      </c>
      <c r="AI3823" s="12">
        <f t="shared" si="2028"/>
        <v>-33.589797002030878</v>
      </c>
      <c r="AJ3823" s="12">
        <f t="shared" si="2029"/>
        <v>14.248664941231604</v>
      </c>
      <c r="AK3823" s="12"/>
      <c r="AL3823" s="12"/>
      <c r="AM3823" s="12"/>
      <c r="AN3823" s="12"/>
    </row>
    <row r="3824" spans="1:40" x14ac:dyDescent="0.35">
      <c r="A3824" s="12"/>
      <c r="B3824" s="12">
        <f t="shared" si="2030"/>
        <v>1894000</v>
      </c>
      <c r="C3824" s="29" t="str">
        <f t="shared" si="1997"/>
        <v>-1.930958726651E-08+0.00117193361147716i</v>
      </c>
      <c r="D3824" s="28" t="str">
        <f t="shared" si="1998"/>
        <v>-5.39906118090402+0.00898482435465823i</v>
      </c>
      <c r="E3824" s="12" t="str">
        <f t="shared" si="1999"/>
        <v>4200</v>
      </c>
      <c r="F3824" s="12" t="str">
        <f t="shared" si="2000"/>
        <v>0.704225352112676</v>
      </c>
      <c r="G3824" s="12" t="str">
        <f t="shared" si="1996"/>
        <v>0.704225352112676</v>
      </c>
      <c r="H3824" s="12" t="str">
        <f t="shared" si="2001"/>
        <v>8.27437377803178+0.179363520373503i</v>
      </c>
      <c r="I3824" s="12" t="str">
        <f t="shared" si="2002"/>
        <v>7437.72060737384i</v>
      </c>
      <c r="J3824" s="12" t="str">
        <f t="shared" si="2003"/>
        <v>-47317.2481851372+1608.60641225687i</v>
      </c>
      <c r="K3824" s="12" t="str">
        <f t="shared" si="2004"/>
        <v>0.00533763723912655-0.157006899911357i</v>
      </c>
      <c r="L3824" s="12" t="str">
        <f t="shared" si="2005"/>
        <v>0.000290899293542588-0.0071713871856043i</v>
      </c>
      <c r="M3824" s="12" t="str">
        <f t="shared" si="2006"/>
        <v>0.00562853653266914-0.164178287096961i</v>
      </c>
      <c r="N3824" s="12" t="str">
        <f t="shared" si="2007"/>
        <v>-23.8007059435963i</v>
      </c>
      <c r="O3824" s="12" t="str">
        <f t="shared" si="2008"/>
        <v>0.236498997023749+0.971631732914668i</v>
      </c>
      <c r="P3824" s="12" t="str">
        <f t="shared" si="2009"/>
        <v>0.763501002976251-0.971631732914668i</v>
      </c>
      <c r="Q3824" s="12" t="str">
        <f t="shared" si="2010"/>
        <v>-0.763501002976251+24.772337676511i</v>
      </c>
      <c r="R3824" s="12" t="str">
        <f t="shared" si="2011"/>
        <v>-0.0401342401883649-0.0295837429599402i</v>
      </c>
      <c r="S3824" s="12" t="str">
        <f t="shared" si="2012"/>
        <v>2.43730457534087i</v>
      </c>
      <c r="T3824" s="12" t="str">
        <f t="shared" si="2013"/>
        <v>0.0721045920719705-0.0978193672389312i</v>
      </c>
      <c r="U3824" s="12" t="str">
        <f t="shared" si="2014"/>
        <v>0.001-0.000840311209566504i</v>
      </c>
      <c r="V3824" s="12" t="str">
        <f t="shared" si="2015"/>
        <v>0.0015-0.000255413741509575i</v>
      </c>
      <c r="W3824" s="12" t="str">
        <f t="shared" si="2016"/>
        <v>0.000654230794507397-0.000319609420222099i</v>
      </c>
      <c r="X3824" s="12" t="str">
        <f t="shared" si="2017"/>
        <v>0.000642078964817676-0.000304386695136772i</v>
      </c>
      <c r="Y3824" s="12" t="str">
        <f t="shared" si="2018"/>
        <v>0.00029+1.78505294576972i</v>
      </c>
      <c r="Z3824" s="12" t="str">
        <f t="shared" si="2019"/>
        <v>-0.00204433024745251-0.00431817300865565i</v>
      </c>
      <c r="AA3824" s="12" t="str">
        <f t="shared" si="2020"/>
        <v>0.00351139555076165-6.72363435515211i</v>
      </c>
      <c r="AB3824" s="12" t="str">
        <f t="shared" si="2021"/>
        <v>0.179986528817162-0.24417541039346i</v>
      </c>
      <c r="AC3824" s="12" t="str">
        <f t="shared" si="2022"/>
        <v>0.96092476012324-0.0309242302195085i</v>
      </c>
      <c r="AD3824" s="12" t="str">
        <f t="shared" si="2023"/>
        <v>0.19528082055293-0.24782013246353i</v>
      </c>
      <c r="AE3824" s="12" t="str">
        <f t="shared" si="2024"/>
        <v>-0.00146934869520918-0.000336630175696906i</v>
      </c>
      <c r="AF3824" s="12" t="str">
        <f t="shared" si="2025"/>
        <v>-13.6734349589358-0.170378696018845i</v>
      </c>
      <c r="AG3824" s="12" t="str">
        <f t="shared" si="2026"/>
        <v>0.993970650181061-0.00475619864310664i</v>
      </c>
      <c r="AH3824" s="12" t="str">
        <f t="shared" si="2027"/>
        <v>0.0201313872420494+0.00497900557031186i</v>
      </c>
      <c r="AI3824" s="12">
        <f t="shared" si="2028"/>
        <v>-33.664676686835698</v>
      </c>
      <c r="AJ3824" s="12">
        <f t="shared" si="2029"/>
        <v>13.891929784506816</v>
      </c>
      <c r="AK3824" s="12"/>
      <c r="AL3824" s="12"/>
      <c r="AM3824" s="12"/>
      <c r="AN3824" s="12"/>
    </row>
    <row r="3825" spans="1:40" x14ac:dyDescent="0.35">
      <c r="A3825" s="12"/>
      <c r="B3825" s="12">
        <f t="shared" si="2030"/>
        <v>1895000</v>
      </c>
      <c r="C3825" s="29" t="str">
        <f t="shared" si="1997"/>
        <v>-1.92892131320685E-08+0.00117131517685403i</v>
      </c>
      <c r="D3825" s="28" t="str">
        <f t="shared" si="1998"/>
        <v>-5.39906118074782+0.00898008302254757i</v>
      </c>
      <c r="E3825" s="12" t="str">
        <f t="shared" si="1999"/>
        <v>4200</v>
      </c>
      <c r="F3825" s="12" t="str">
        <f t="shared" si="2000"/>
        <v>0.704225352112676</v>
      </c>
      <c r="G3825" s="12" t="str">
        <f t="shared" si="1996"/>
        <v>0.704225352112676</v>
      </c>
      <c r="H3825" s="12" t="str">
        <f t="shared" si="2001"/>
        <v>8.27437819290355+0.179268972436724i</v>
      </c>
      <c r="I3825" s="12" t="str">
        <f t="shared" si="2002"/>
        <v>7441.64759819082i</v>
      </c>
      <c r="J3825" s="12" t="str">
        <f t="shared" si="2003"/>
        <v>-47367.2278470199+1609.45572926439i</v>
      </c>
      <c r="K3825" s="12" t="str">
        <f t="shared" si="2004"/>
        <v>0.00533201159241739-0.156924234316418i</v>
      </c>
      <c r="L3825" s="12" t="str">
        <f t="shared" si="2005"/>
        <v>0.000290592860507458-0.00716761523597292i</v>
      </c>
      <c r="M3825" s="12" t="str">
        <f t="shared" si="2006"/>
        <v>0.00562260445292485-0.164091849552391i</v>
      </c>
      <c r="N3825" s="12" t="str">
        <f t="shared" si="2007"/>
        <v>-23.8132723142106i</v>
      </c>
      <c r="O3825" s="12" t="str">
        <f t="shared" si="2008"/>
        <v>0.248689887164823+0.968583161128639i</v>
      </c>
      <c r="P3825" s="12" t="str">
        <f t="shared" si="2009"/>
        <v>0.751310112835177-0.968583161128639i</v>
      </c>
      <c r="Q3825" s="12" t="str">
        <f t="shared" si="2010"/>
        <v>-0.751310112835177+24.7818554753392i</v>
      </c>
      <c r="R3825" s="12" t="str">
        <f t="shared" si="2011"/>
        <v>-0.039966751022696-0.0291052737892213i</v>
      </c>
      <c r="S3825" s="12" t="str">
        <f t="shared" si="2012"/>
        <v>2.43859143097729i</v>
      </c>
      <c r="T3825" s="12" t="str">
        <f t="shared" si="2013"/>
        <v>0.070975871258643-0.0974625765679493i</v>
      </c>
      <c r="U3825" s="12" t="str">
        <f t="shared" si="2014"/>
        <v>0.001-0.000839867773572008i</v>
      </c>
      <c r="V3825" s="12" t="str">
        <f t="shared" si="2015"/>
        <v>0.0015-0.000255278958532525i</v>
      </c>
      <c r="W3825" s="12" t="str">
        <f t="shared" si="2016"/>
        <v>0.000654182786465431-0.000319461791237555i</v>
      </c>
      <c r="X3825" s="12" t="str">
        <f t="shared" si="2017"/>
        <v>0.000642029954977152-0.00030424720952475i</v>
      </c>
      <c r="Y3825" s="12" t="str">
        <f t="shared" si="2018"/>
        <v>0.00029+1.7859954235658i</v>
      </c>
      <c r="Z3825" s="12" t="str">
        <f t="shared" si="2019"/>
        <v>-0.00204231522701009-0.00431556310560912i</v>
      </c>
      <c r="AA3825" s="12" t="str">
        <f t="shared" si="2020"/>
        <v>0.00350750495340532-6.72008513554198i</v>
      </c>
      <c r="AB3825" s="12" t="str">
        <f t="shared" si="2021"/>
        <v>0.177169030855427-0.243284794240743i</v>
      </c>
      <c r="AC3825" s="12" t="str">
        <f t="shared" si="2022"/>
        <v>0.961075099526872-0.0304398881238986i</v>
      </c>
      <c r="AD3825" s="12" t="str">
        <f t="shared" si="2023"/>
        <v>0.192169431077127-0.247051638706287i</v>
      </c>
      <c r="AE3825" s="12" t="str">
        <f t="shared" si="2024"/>
        <v>-0.00145863749243581-0.000324761983194699i</v>
      </c>
      <c r="AF3825" s="12" t="str">
        <f t="shared" si="2025"/>
        <v>-13.6734393736514-0.170288889414176i</v>
      </c>
      <c r="AG3825" s="12" t="str">
        <f t="shared" si="2026"/>
        <v>0.993992486884705-0.00467798652912316i</v>
      </c>
      <c r="AH3825" s="12" t="str">
        <f t="shared" si="2027"/>
        <v>0.0199868515445356+0.00481140585277274i</v>
      </c>
      <c r="AI3825" s="12">
        <f t="shared" si="2028"/>
        <v>-33.740459867358751</v>
      </c>
      <c r="AJ3825" s="12">
        <f t="shared" si="2029"/>
        <v>13.535196319120638</v>
      </c>
      <c r="AK3825" s="12"/>
      <c r="AL3825" s="12"/>
      <c r="AM3825" s="12"/>
      <c r="AN3825" s="12"/>
    </row>
    <row r="3826" spans="1:40" x14ac:dyDescent="0.35">
      <c r="A3826" s="12"/>
      <c r="B3826" s="12">
        <f t="shared" si="2030"/>
        <v>1896000</v>
      </c>
      <c r="C3826" s="29" t="str">
        <f t="shared" si="1997"/>
        <v>-1.92688712266793E-08+0.00117069739458809i</v>
      </c>
      <c r="D3826" s="28" t="str">
        <f t="shared" si="1998"/>
        <v>-5.39906118059186+0.00897534669184203i</v>
      </c>
      <c r="E3826" s="12" t="str">
        <f t="shared" si="1999"/>
        <v>4200</v>
      </c>
      <c r="F3826" s="12" t="str">
        <f t="shared" si="2000"/>
        <v>0.704225352112676</v>
      </c>
      <c r="G3826" s="12" t="str">
        <f t="shared" si="1996"/>
        <v>0.704225352112676</v>
      </c>
      <c r="H3826" s="12" t="str">
        <f t="shared" si="2001"/>
        <v>8.27438260079667+0.179174524071331i</v>
      </c>
      <c r="I3826" s="12" t="str">
        <f t="shared" si="2002"/>
        <v>7445.57458900781i</v>
      </c>
      <c r="J3826" s="12" t="str">
        <f t="shared" si="2003"/>
        <v>-47417.2338903552+1610.30504627192i</v>
      </c>
      <c r="K3826" s="12" t="str">
        <f t="shared" si="2004"/>
        <v>0.00532639483152824-0.156841655625232i</v>
      </c>
      <c r="L3826" s="12" t="str">
        <f t="shared" si="2005"/>
        <v>0.000290286911147089-0.00716384724559229i</v>
      </c>
      <c r="M3826" s="12" t="str">
        <f t="shared" si="2006"/>
        <v>0.00561668174267533-0.164005502870824i</v>
      </c>
      <c r="N3826" s="12" t="str">
        <f t="shared" si="2007"/>
        <v>-23.825838684825i</v>
      </c>
      <c r="O3826" s="12" t="str">
        <f t="shared" si="2008"/>
        <v>0.260841506289906+0.965381638833271i</v>
      </c>
      <c r="P3826" s="12" t="str">
        <f t="shared" si="2009"/>
        <v>0.739158493710094-0.965381638833271i</v>
      </c>
      <c r="Q3826" s="12" t="str">
        <f t="shared" si="2010"/>
        <v>-0.739158493710094+24.7912203236583i</v>
      </c>
      <c r="R3826" s="12" t="str">
        <f t="shared" si="2011"/>
        <v>-0.039794043671881-0.0286288605024272i</v>
      </c>
      <c r="S3826" s="12" t="str">
        <f t="shared" si="2012"/>
        <v>2.43987828661368i</v>
      </c>
      <c r="T3826" s="12" t="str">
        <f t="shared" si="2013"/>
        <v>0.0698509351103641-0.097092623091579i</v>
      </c>
      <c r="U3826" s="12" t="str">
        <f t="shared" si="2014"/>
        <v>0.001-0.000839424805337001i</v>
      </c>
      <c r="V3826" s="12" t="str">
        <f t="shared" si="2015"/>
        <v>0.0015-0.000255144317731611i</v>
      </c>
      <c r="W3826" s="12" t="str">
        <f t="shared" si="2016"/>
        <v>0.000654134838073396-0.000319314291863394i</v>
      </c>
      <c r="X3826" s="12" t="str">
        <f t="shared" si="2017"/>
        <v>0.000641981006154398-0.000304107844944631i</v>
      </c>
      <c r="Y3826" s="12" t="str">
        <f t="shared" si="2018"/>
        <v>0.00029+1.78693790136187i</v>
      </c>
      <c r="Z3826" s="12" t="str">
        <f t="shared" si="2019"/>
        <v>-0.00204030314390522-0.00431295636833406i</v>
      </c>
      <c r="AA3826" s="12" t="str">
        <f t="shared" si="2020"/>
        <v>0.00350362083953279-6.7165396614772i</v>
      </c>
      <c r="AB3826" s="12" t="str">
        <f t="shared" si="2021"/>
        <v>0.174360980124517-0.242361321267354i</v>
      </c>
      <c r="AC3826" s="12" t="str">
        <f t="shared" si="2022"/>
        <v>0.961230739762811-0.0299574266346642i</v>
      </c>
      <c r="AD3826" s="12" t="str">
        <f t="shared" si="2023"/>
        <v>0.189067837931625-0.246244034436465i</v>
      </c>
      <c r="AE3826" s="12" t="str">
        <f t="shared" si="2024"/>
        <v>-0.00144779548063028-0.000313028858025729i</v>
      </c>
      <c r="AF3826" s="12" t="str">
        <f t="shared" si="2025"/>
        <v>-13.6734437813885-0.170199177379489i</v>
      </c>
      <c r="AG3826" s="12" t="str">
        <f t="shared" si="2026"/>
        <v>0.994015251645927-0.00460009464802756i</v>
      </c>
      <c r="AH3826" s="12" t="str">
        <f t="shared" si="2027"/>
        <v>0.0198404424036232+0.00464566715375145i</v>
      </c>
      <c r="AI3826" s="12">
        <f t="shared" si="2028"/>
        <v>-33.8171611079282</v>
      </c>
      <c r="AJ3826" s="12">
        <f t="shared" si="2029"/>
        <v>13.178465295930989</v>
      </c>
      <c r="AK3826" s="12"/>
      <c r="AL3826" s="12"/>
      <c r="AM3826" s="12"/>
      <c r="AN3826" s="12"/>
    </row>
    <row r="3827" spans="1:40" x14ac:dyDescent="0.35">
      <c r="A3827" s="12"/>
      <c r="B3827" s="12">
        <f t="shared" si="2030"/>
        <v>1897000</v>
      </c>
      <c r="C3827" s="29" t="str">
        <f t="shared" si="1997"/>
        <v>-1.92485614824021E-08+0.00117008026364767i</v>
      </c>
      <c r="D3827" s="28" t="str">
        <f t="shared" si="1998"/>
        <v>-5.39906118043616+0.00897061535463214i</v>
      </c>
      <c r="E3827" s="12" t="str">
        <f t="shared" si="1999"/>
        <v>4200</v>
      </c>
      <c r="F3827" s="12" t="str">
        <f t="shared" si="2000"/>
        <v>0.704225352112676</v>
      </c>
      <c r="G3827" s="12" t="str">
        <f t="shared" si="1996"/>
        <v>0.704225352112676</v>
      </c>
      <c r="H3827" s="12" t="str">
        <f t="shared" si="2001"/>
        <v>8.27438700172585+0.179080175120203i</v>
      </c>
      <c r="I3827" s="12" t="str">
        <f t="shared" si="2002"/>
        <v>7449.5015798248i</v>
      </c>
      <c r="J3827" s="12" t="str">
        <f t="shared" si="2003"/>
        <v>-47467.266315143+1611.15436327945i</v>
      </c>
      <c r="K3827" s="12" t="str">
        <f t="shared" si="2004"/>
        <v>0.00532078693776206-0.156759163700989i</v>
      </c>
      <c r="L3827" s="12" t="str">
        <f t="shared" si="2005"/>
        <v>0.000289981444444666-0.00716008320824234i</v>
      </c>
      <c r="M3827" s="12" t="str">
        <f t="shared" si="2006"/>
        <v>0.00561076838220673-0.163919246909231i</v>
      </c>
      <c r="N3827" s="12" t="str">
        <f t="shared" si="2007"/>
        <v>-23.8384050554393i</v>
      </c>
      <c r="O3827" s="12" t="str">
        <f t="shared" si="2008"/>
        <v>0.272951935517275+0.9620276715861i</v>
      </c>
      <c r="P3827" s="12" t="str">
        <f t="shared" si="2009"/>
        <v>0.727048064482725-0.9620276715861i</v>
      </c>
      <c r="Q3827" s="12" t="str">
        <f t="shared" si="2010"/>
        <v>-0.727048064482725+24.8004327270254i</v>
      </c>
      <c r="R3827" s="12" t="str">
        <f t="shared" si="2011"/>
        <v>-0.039616138938698-0.0281545582301142i</v>
      </c>
      <c r="S3827" s="12" t="str">
        <f t="shared" si="2012"/>
        <v>2.44116514225007i</v>
      </c>
      <c r="T3827" s="12" t="str">
        <f t="shared" si="2013"/>
        <v>0.0687299261468046-0.0967095374476853i</v>
      </c>
      <c r="U3827" s="12" t="str">
        <f t="shared" si="2014"/>
        <v>0.001-0.000838982304121745i</v>
      </c>
      <c r="V3827" s="12" t="str">
        <f t="shared" si="2015"/>
        <v>0.0015-0.00025500981888199i</v>
      </c>
      <c r="W3827" s="12" t="str">
        <f t="shared" si="2016"/>
        <v>0.000654086949240176-0.000319166921934524i</v>
      </c>
      <c r="X3827" s="12" t="str">
        <f t="shared" si="2017"/>
        <v>0.000641932118255699-0.00030396860124455i</v>
      </c>
      <c r="Y3827" s="12" t="str">
        <f t="shared" si="2018"/>
        <v>0.00029+1.78788037915795i</v>
      </c>
      <c r="Z3827" s="12" t="str">
        <f t="shared" si="2019"/>
        <v>-0.00203829399247484-0.00431035279118882i</v>
      </c>
      <c r="AA3827" s="12" t="str">
        <f t="shared" si="2020"/>
        <v>0.00349974319477391-6.71299792703111i</v>
      </c>
      <c r="AB3827" s="12" t="str">
        <f t="shared" si="2021"/>
        <v>0.171562732380149-0.241405067951125i</v>
      </c>
      <c r="AC3827" s="12" t="str">
        <f t="shared" si="2022"/>
        <v>0.961391661815783-0.0294769018120086i</v>
      </c>
      <c r="AD3827" s="12" t="str">
        <f t="shared" si="2023"/>
        <v>0.185976533629296-0.245397443414901i</v>
      </c>
      <c r="AE3827" s="12" t="str">
        <f t="shared" si="2024"/>
        <v>-0.00143682440641191-0.000301432336143382i</v>
      </c>
      <c r="AF3827" s="12" t="str">
        <f t="shared" si="2025"/>
        <v>-13.673448182162-0.170109559765571i</v>
      </c>
      <c r="AG3827" s="12" t="str">
        <f t="shared" si="2026"/>
        <v>0.994038939995017-0.00452253446420026i</v>
      </c>
      <c r="AH3827" s="12" t="str">
        <f t="shared" si="2027"/>
        <v>0.0196921846916002+0.00448181192970692i</v>
      </c>
      <c r="AI3827" s="12">
        <f t="shared" si="2028"/>
        <v>-33.894795402968299</v>
      </c>
      <c r="AJ3827" s="12">
        <f t="shared" si="2029"/>
        <v>12.821737463925437</v>
      </c>
      <c r="AK3827" s="12"/>
      <c r="AL3827" s="12"/>
      <c r="AM3827" s="12"/>
      <c r="AN3827" s="12"/>
    </row>
    <row r="3828" spans="1:40" x14ac:dyDescent="0.35">
      <c r="A3828" s="12"/>
      <c r="B3828" s="12">
        <f t="shared" si="2030"/>
        <v>1898000</v>
      </c>
      <c r="C3828" s="29" t="str">
        <f t="shared" si="1997"/>
        <v>-1.92282838314762E-08+0.00116946378300331i</v>
      </c>
      <c r="D3828" s="28" t="str">
        <f t="shared" si="1998"/>
        <v>-5.39906118028069+0.00896588900302538i</v>
      </c>
      <c r="E3828" s="12" t="str">
        <f t="shared" si="1999"/>
        <v>4200</v>
      </c>
      <c r="F3828" s="12" t="str">
        <f t="shared" si="2000"/>
        <v>0.704225352112676</v>
      </c>
      <c r="G3828" s="12" t="str">
        <f t="shared" si="1996"/>
        <v>0.704225352112676</v>
      </c>
      <c r="H3828" s="12" t="str">
        <f t="shared" si="2001"/>
        <v>8.27439139570571+0.178985925426542i</v>
      </c>
      <c r="I3828" s="12" t="str">
        <f t="shared" si="2002"/>
        <v>7453.42857064178i</v>
      </c>
      <c r="J3828" s="12" t="str">
        <f t="shared" si="2003"/>
        <v>-47517.3251213834+1612.00368028698i</v>
      </c>
      <c r="K3828" s="12" t="str">
        <f t="shared" si="2004"/>
        <v>0.00531518789247098-0.156676758407165i</v>
      </c>
      <c r="L3828" s="12" t="str">
        <f t="shared" si="2005"/>
        <v>0.000289676459386035-0.00715632311771587i</v>
      </c>
      <c r="M3828" s="12" t="str">
        <f t="shared" si="2006"/>
        <v>0.00560486435185702-0.163833081524881i</v>
      </c>
      <c r="N3828" s="12" t="str">
        <f t="shared" si="2007"/>
        <v>-23.8509714260537i</v>
      </c>
      <c r="O3828" s="12" t="str">
        <f t="shared" si="2008"/>
        <v>0.285019262469967+0.958521789017379i</v>
      </c>
      <c r="P3828" s="12" t="str">
        <f t="shared" si="2009"/>
        <v>0.714980737530033-0.958521789017379i</v>
      </c>
      <c r="Q3828" s="12" t="str">
        <f t="shared" si="2010"/>
        <v>-0.714980737530033+24.8094932150711i</v>
      </c>
      <c r="R3828" s="12" t="str">
        <f t="shared" si="2011"/>
        <v>-0.0394330581051465-0.0276824219910202i</v>
      </c>
      <c r="S3828" s="12" t="str">
        <f t="shared" si="2012"/>
        <v>2.44245199788648i</v>
      </c>
      <c r="T3828" s="12" t="str">
        <f t="shared" si="2013"/>
        <v>0.0676129868983039-0.0963133515516887i</v>
      </c>
      <c r="U3828" s="12" t="str">
        <f t="shared" si="2014"/>
        <v>0.001-0.000838540269188065i</v>
      </c>
      <c r="V3828" s="12" t="str">
        <f t="shared" si="2015"/>
        <v>0.0015-0.000254875461759292i</v>
      </c>
      <c r="W3828" s="12" t="str">
        <f t="shared" si="2016"/>
        <v>0.000654039119874798-0.000319019681286128i</v>
      </c>
      <c r="X3828" s="12" t="str">
        <f t="shared" si="2017"/>
        <v>0.000641883291187488-0.00030382947827289i</v>
      </c>
      <c r="Y3828" s="12" t="str">
        <f t="shared" si="2018"/>
        <v>0.00029+1.78882285695403i</v>
      </c>
      <c r="Z3828" s="12" t="str">
        <f t="shared" si="2019"/>
        <v>-0.00203628776706946-0.00430775236854474i</v>
      </c>
      <c r="AA3828" s="12" t="str">
        <f t="shared" si="2020"/>
        <v>0.00349587200479821-6.70945992628973i</v>
      </c>
      <c r="AB3828" s="12" t="str">
        <f t="shared" si="2021"/>
        <v>0.168774643404669-0.240416113958908i</v>
      </c>
      <c r="AC3828" s="12" t="str">
        <f t="shared" si="2022"/>
        <v>0.961557846184191-0.0289983696189901i</v>
      </c>
      <c r="AD3828" s="12" t="str">
        <f t="shared" si="2023"/>
        <v>0.182896009146107-0.244511995629657i</v>
      </c>
      <c r="AE3828" s="12" t="str">
        <f t="shared" si="2024"/>
        <v>-0.0014257260343813-0.000289973930994111i</v>
      </c>
      <c r="AF3828" s="12" t="str">
        <f t="shared" si="2025"/>
        <v>-13.6734525759864-0.170020036423517i</v>
      </c>
      <c r="AG3828" s="12" t="str">
        <f t="shared" si="2026"/>
        <v>0.994063547320407-0.00444531738059783i</v>
      </c>
      <c r="AH3828" s="12" t="str">
        <f t="shared" si="2027"/>
        <v>0.0195421035532064+0.00431986229670102i</v>
      </c>
      <c r="AI3828" s="12">
        <f t="shared" si="2028"/>
        <v>-33.973378193728593</v>
      </c>
      <c r="AJ3828" s="12">
        <f t="shared" si="2029"/>
        <v>12.465013570070099</v>
      </c>
      <c r="AK3828" s="12"/>
      <c r="AL3828" s="12"/>
      <c r="AM3828" s="12"/>
      <c r="AN3828" s="12"/>
    </row>
    <row r="3829" spans="1:40" x14ac:dyDescent="0.35">
      <c r="A3829" s="12"/>
      <c r="B3829" s="12">
        <f t="shared" si="2030"/>
        <v>1899000</v>
      </c>
      <c r="C3829" s="29" t="str">
        <f t="shared" si="1997"/>
        <v>-1.92080382063189E-08+0.00116884795162765i</v>
      </c>
      <c r="D3829" s="28" t="str">
        <f t="shared" si="1998"/>
        <v>-5.39906118012548+0.00896116762914532i</v>
      </c>
      <c r="E3829" s="12" t="str">
        <f t="shared" si="1999"/>
        <v>4200</v>
      </c>
      <c r="F3829" s="12" t="str">
        <f t="shared" si="2000"/>
        <v>0.704225352112676</v>
      </c>
      <c r="G3829" s="12" t="str">
        <f t="shared" si="1996"/>
        <v>0.704225352112676</v>
      </c>
      <c r="H3829" s="12" t="str">
        <f t="shared" si="2001"/>
        <v>8.27439578275091+0.178891774833886i</v>
      </c>
      <c r="I3829" s="12" t="str">
        <f t="shared" si="2002"/>
        <v>7457.35556145877i</v>
      </c>
      <c r="J3829" s="12" t="str">
        <f t="shared" si="2003"/>
        <v>-47567.4103090764+1612.8529972945i</v>
      </c>
      <c r="K3829" s="12" t="str">
        <f t="shared" si="2004"/>
        <v>0.00530959767705607-0.156594439607522i</v>
      </c>
      <c r="L3829" s="12" t="str">
        <f t="shared" si="2005"/>
        <v>0.000289371954959709-0.0071525669678187i</v>
      </c>
      <c r="M3829" s="12" t="str">
        <f t="shared" si="2006"/>
        <v>0.00559896963201578-0.163747006575341i</v>
      </c>
      <c r="N3829" s="12" t="str">
        <f t="shared" si="2007"/>
        <v>-23.8635377966681i</v>
      </c>
      <c r="O3829" s="12" t="str">
        <f t="shared" si="2008"/>
        <v>0.297041581577065+0.954864544746634i</v>
      </c>
      <c r="P3829" s="12" t="str">
        <f t="shared" si="2009"/>
        <v>0.702958418422935-0.954864544746634i</v>
      </c>
      <c r="Q3829" s="12" t="str">
        <f t="shared" si="2010"/>
        <v>-0.702958418422935+24.8184023414147i</v>
      </c>
      <c r="R3829" s="12" t="str">
        <f t="shared" si="2011"/>
        <v>-0.0392448229347039-0.0272125066904274i</v>
      </c>
      <c r="S3829" s="12" t="str">
        <f t="shared" si="2012"/>
        <v>2.44373885352287i</v>
      </c>
      <c r="T3829" s="12" t="str">
        <f t="shared" si="2013"/>
        <v>0.0665002599011485-0.0959040986051613i</v>
      </c>
      <c r="U3829" s="12" t="str">
        <f t="shared" si="2014"/>
        <v>0.001-0.000838098699799346i</v>
      </c>
      <c r="V3829" s="12" t="str">
        <f t="shared" si="2015"/>
        <v>0.0015-0.000254741246139618i</v>
      </c>
      <c r="W3829" s="12" t="str">
        <f t="shared" si="2016"/>
        <v>0.000653991349886456-0.000318872569753671i</v>
      </c>
      <c r="X3829" s="12" t="str">
        <f t="shared" si="2017"/>
        <v>0.000641834524856374-0.000303690475878287i</v>
      </c>
      <c r="Y3829" s="12" t="str">
        <f t="shared" si="2018"/>
        <v>0.00029+1.7897653347501i</v>
      </c>
      <c r="Z3829" s="12" t="str">
        <f t="shared" si="2019"/>
        <v>-0.00203428446205322-0.00430515509478618i</v>
      </c>
      <c r="AA3829" s="12" t="str">
        <f t="shared" si="2020"/>
        <v>0.00349200725531472-6.70592565335152i</v>
      </c>
      <c r="AB3829" s="12" t="str">
        <f t="shared" si="2021"/>
        <v>0.165997068995272-0.239394542168028i</v>
      </c>
      <c r="AC3829" s="12" t="str">
        <f t="shared" si="2022"/>
        <v>0.961729272877819-0.0285218859199252i</v>
      </c>
      <c r="AD3829" s="12" t="str">
        <f t="shared" si="2023"/>
        <v>0.179826753841919-0.243587827277625i</v>
      </c>
      <c r="AE3829" s="12" t="str">
        <f t="shared" si="2024"/>
        <v>-0.00141450214683425-0.00027865513330522i</v>
      </c>
      <c r="AF3829" s="12" t="str">
        <f t="shared" si="2025"/>
        <v>-13.6734569628764-0.169930607204741i</v>
      </c>
      <c r="AG3829" s="12" t="str">
        <f t="shared" si="2026"/>
        <v>0.994089068869489-0.00436845473699156i</v>
      </c>
      <c r="AH3829" s="12" t="str">
        <f t="shared" si="2027"/>
        <v>0.0193902244007984+0.00415984002698592i</v>
      </c>
      <c r="AI3829" s="12">
        <f t="shared" si="2028"/>
        <v>-34.052925385827116</v>
      </c>
      <c r="AJ3829" s="12">
        <f t="shared" si="2029"/>
        <v>12.108294359208029</v>
      </c>
      <c r="AK3829" s="12"/>
      <c r="AL3829" s="12"/>
      <c r="AM3829" s="12"/>
      <c r="AN3829" s="12"/>
    </row>
    <row r="3830" spans="1:40" x14ac:dyDescent="0.35">
      <c r="A3830" s="12"/>
      <c r="B3830" s="12">
        <f t="shared" si="2030"/>
        <v>1900000</v>
      </c>
      <c r="C3830" s="29" t="str">
        <f t="shared" si="1997"/>
        <v>-1.9187824539525E-08+0.00116823276849555i</v>
      </c>
      <c r="D3830" s="28" t="str">
        <f t="shared" si="1998"/>
        <v>-5.39906117997051+0.00895645122513255i</v>
      </c>
      <c r="E3830" s="12" t="str">
        <f t="shared" si="1999"/>
        <v>4200</v>
      </c>
      <c r="F3830" s="12" t="str">
        <f t="shared" si="2000"/>
        <v>0.704225352112676</v>
      </c>
      <c r="G3830" s="12" t="str">
        <f t="shared" si="1996"/>
        <v>0.704225352112676</v>
      </c>
      <c r="H3830" s="12" t="str">
        <f t="shared" si="2001"/>
        <v>8.27440016287602+0.178797723186098i</v>
      </c>
      <c r="I3830" s="12" t="str">
        <f t="shared" si="2002"/>
        <v>7461.28255227576i</v>
      </c>
      <c r="J3830" s="12" t="str">
        <f t="shared" si="2003"/>
        <v>-47617.5218782219+1613.70231430203i</v>
      </c>
      <c r="K3830" s="12" t="str">
        <f t="shared" si="2004"/>
        <v>0.00530401627296736-0.156512207166109i</v>
      </c>
      <c r="L3830" s="12" t="str">
        <f t="shared" si="2005"/>
        <v>0.000289067930156849-0.00714881475236957i</v>
      </c>
      <c r="M3830" s="12" t="str">
        <f t="shared" si="2006"/>
        <v>0.00559308420312421-0.163661021918479i</v>
      </c>
      <c r="N3830" s="12" t="str">
        <f t="shared" si="2007"/>
        <v>-23.8761041672824i</v>
      </c>
      <c r="O3830" s="12" t="str">
        <f t="shared" si="2008"/>
        <v>0.30901699437492+0.951056516295163i</v>
      </c>
      <c r="P3830" s="12" t="str">
        <f t="shared" si="2009"/>
        <v>0.69098300562508-0.951056516295163i</v>
      </c>
      <c r="Q3830" s="12" t="str">
        <f t="shared" si="2010"/>
        <v>-0.69098300562508+24.8271606835776i</v>
      </c>
      <c r="R3830" s="12" t="str">
        <f t="shared" si="2011"/>
        <v>-0.0390514556746307-0.0267448671183815i</v>
      </c>
      <c r="S3830" s="12" t="str">
        <f t="shared" si="2012"/>
        <v>2.44502570915929i</v>
      </c>
      <c r="T3830" s="12" t="str">
        <f t="shared" si="2013"/>
        <v>0.0653918876924917-0.0954818131045665i</v>
      </c>
      <c r="U3830" s="12" t="str">
        <f t="shared" si="2014"/>
        <v>0.001-0.000837657595220503i</v>
      </c>
      <c r="V3830" s="12" t="str">
        <f t="shared" si="2015"/>
        <v>0.0015-0.000254607171799545i</v>
      </c>
      <c r="W3830" s="12" t="str">
        <f t="shared" si="2016"/>
        <v>0.000653943639184488-0.000318725587172885i</v>
      </c>
      <c r="X3830" s="12" t="str">
        <f t="shared" si="2017"/>
        <v>0.000641785819169116-0.000303551593909622i</v>
      </c>
      <c r="Y3830" s="12" t="str">
        <f t="shared" si="2018"/>
        <v>0.00029+1.79070781254618i</v>
      </c>
      <c r="Z3830" s="12" t="str">
        <f t="shared" si="2019"/>
        <v>-0.00203228407180372-0.00430256096431027i</v>
      </c>
      <c r="AA3830" s="12" t="str">
        <f t="shared" si="2020"/>
        <v>0.00348814893207157-6.70239510232723i</v>
      </c>
      <c r="AB3830" s="12" t="str">
        <f t="shared" si="2021"/>
        <v>0.163230364951313-0.2383404386881i</v>
      </c>
      <c r="AC3830" s="12" t="str">
        <f t="shared" si="2022"/>
        <v>0.961905921415486-0.0280475064786503i</v>
      </c>
      <c r="AD3830" s="12" t="str">
        <f t="shared" si="2023"/>
        <v>0.176769255381211-0.242625080745045i</v>
      </c>
      <c r="AE3830" s="12" t="str">
        <f t="shared" si="2024"/>
        <v>-0.0014031545434721-0.000267477410875146i</v>
      </c>
      <c r="AF3830" s="12" t="str">
        <f t="shared" si="2025"/>
        <v>-13.6734613428465-0.169841271960965i</v>
      </c>
      <c r="AG3830" s="12" t="str">
        <f t="shared" si="2026"/>
        <v>0.994115499749459-0.00429195780820978i</v>
      </c>
      <c r="AH3830" s="12" t="str">
        <f t="shared" si="2027"/>
        <v>0.0192365729094543+0.0040017665456495i</v>
      </c>
      <c r="AI3830" s="12">
        <f t="shared" si="2028"/>
        <v>-34.133453367675465</v>
      </c>
      <c r="AJ3830" s="12">
        <f t="shared" si="2029"/>
        <v>11.751580573922748</v>
      </c>
      <c r="AK3830" s="12"/>
      <c r="AL3830" s="12"/>
      <c r="AM3830" s="12"/>
      <c r="AN3830" s="12"/>
    </row>
    <row r="3831" spans="1:40" x14ac:dyDescent="0.35">
      <c r="A3831" s="12"/>
      <c r="B3831" s="12">
        <f t="shared" si="2030"/>
        <v>1901000</v>
      </c>
      <c r="C3831" s="29" t="str">
        <f t="shared" si="1997"/>
        <v>-1.91676427638666E-08+0.00116761823258399i</v>
      </c>
      <c r="D3831" s="28" t="str">
        <f t="shared" si="1998"/>
        <v>-5.39906117981578+0.00895173978314393i</v>
      </c>
      <c r="E3831" s="12" t="str">
        <f t="shared" si="1999"/>
        <v>4200</v>
      </c>
      <c r="F3831" s="12" t="str">
        <f t="shared" si="2000"/>
        <v>0.704225352112676</v>
      </c>
      <c r="G3831" s="12" t="str">
        <f t="shared" si="1996"/>
        <v>0.704225352112676</v>
      </c>
      <c r="H3831" s="12" t="str">
        <f t="shared" si="2001"/>
        <v>8.27440453609556+0.17870377032737i</v>
      </c>
      <c r="I3831" s="12" t="str">
        <f t="shared" si="2002"/>
        <v>7465.20954309275i</v>
      </c>
      <c r="J3831" s="12" t="str">
        <f t="shared" si="2003"/>
        <v>-47667.65982882+1614.55163130956i</v>
      </c>
      <c r="K3831" s="12" t="str">
        <f t="shared" si="2004"/>
        <v>0.0052984436617034-0.156430060947255i</v>
      </c>
      <c r="L3831" s="12" t="str">
        <f t="shared" si="2005"/>
        <v>0.000288764383971262-0.00714506646520011i</v>
      </c>
      <c r="M3831" s="12" t="str">
        <f t="shared" si="2006"/>
        <v>0.00558720804567466-0.163575127412455i</v>
      </c>
      <c r="N3831" s="12" t="str">
        <f t="shared" si="2007"/>
        <v>-23.8886705378968i</v>
      </c>
      <c r="O3831" s="12" t="str">
        <f t="shared" si="2008"/>
        <v>0.320943609807221+0.94709830499474i</v>
      </c>
      <c r="P3831" s="12" t="str">
        <f t="shared" si="2009"/>
        <v>0.679056390192779-0.94709830499474i</v>
      </c>
      <c r="Q3831" s="12" t="str">
        <f t="shared" si="2010"/>
        <v>-0.679056390192779+24.8357688428915i</v>
      </c>
      <c r="R3831" s="12" t="str">
        <f t="shared" si="2011"/>
        <v>-0.0388529790583402-0.0262795579478102i</v>
      </c>
      <c r="S3831" s="12" t="str">
        <f t="shared" si="2012"/>
        <v>2.44631256479568i</v>
      </c>
      <c r="T3831" s="12" t="str">
        <f t="shared" si="2013"/>
        <v>0.0642880128050043-0.095046530850161i</v>
      </c>
      <c r="U3831" s="12" t="str">
        <f t="shared" si="2014"/>
        <v>0.001-0.000837216954718018i</v>
      </c>
      <c r="V3831" s="12" t="str">
        <f t="shared" si="2015"/>
        <v>0.0015-0.000254473238516115i</v>
      </c>
      <c r="W3831" s="12" t="str">
        <f t="shared" si="2016"/>
        <v>0.000653895987678394-0.000318578733379797i</v>
      </c>
      <c r="X3831" s="12" t="str">
        <f t="shared" si="2017"/>
        <v>0.000641737174032634-0.000303412832216042i</v>
      </c>
      <c r="Y3831" s="12" t="str">
        <f t="shared" si="2018"/>
        <v>0.00029+1.79165029034226i</v>
      </c>
      <c r="Z3831" s="12" t="str">
        <f t="shared" si="2019"/>
        <v>-0.0020302865907122-0.00429996997152716i</v>
      </c>
      <c r="AA3831" s="12" t="str">
        <f t="shared" si="2020"/>
        <v>0.00348429702085628-6.69886826734019i</v>
      </c>
      <c r="AB3831" s="12" t="str">
        <f t="shared" si="2021"/>
        <v>0.160474887060959-0.237253892883251i</v>
      </c>
      <c r="AC3831" s="12" t="str">
        <f t="shared" si="2022"/>
        <v>0.962087770822637-0.0275752869566806i</v>
      </c>
      <c r="AD3831" s="12" t="str">
        <f t="shared" si="2023"/>
        <v>0.17372399965403-0.241623904586959i</v>
      </c>
      <c r="AE3831" s="12" t="str">
        <f t="shared" si="2024"/>
        <v>-0.00139168504110954-0.000256442208367496i</v>
      </c>
      <c r="AF3831" s="12" t="str">
        <f t="shared" si="2025"/>
        <v>-13.6734657159113-0.169752030544226i</v>
      </c>
      <c r="AG3831" s="12" t="str">
        <f t="shared" si="2026"/>
        <v>0.994142834928185-0.00421583780239156i</v>
      </c>
      <c r="AH3831" s="12" t="str">
        <f t="shared" si="2027"/>
        <v>0.0190811750120357+0.00384566292733768i</v>
      </c>
      <c r="AI3831" s="12">
        <f t="shared" si="2028"/>
        <v>-34.214979029829813</v>
      </c>
      <c r="AJ3831" s="12">
        <f t="shared" si="2029"/>
        <v>11.394872954405374</v>
      </c>
      <c r="AK3831" s="12"/>
      <c r="AL3831" s="12"/>
      <c r="AM3831" s="12"/>
      <c r="AN3831" s="12"/>
    </row>
    <row r="3832" spans="1:40" x14ac:dyDescent="0.35">
      <c r="A3832" s="12"/>
      <c r="B3832" s="12">
        <f t="shared" si="2030"/>
        <v>1902000</v>
      </c>
      <c r="C3832" s="29" t="str">
        <f t="shared" si="1997"/>
        <v>-1.91474928122934E-08+0.00116700434287213i</v>
      </c>
      <c r="D3832" s="28" t="str">
        <f t="shared" si="1998"/>
        <v>-5.3990611796613+0.008947033295353i</v>
      </c>
      <c r="E3832" s="12" t="str">
        <f t="shared" si="1999"/>
        <v>4200</v>
      </c>
      <c r="F3832" s="12" t="str">
        <f t="shared" si="2000"/>
        <v>0.704225352112676</v>
      </c>
      <c r="G3832" s="12" t="str">
        <f t="shared" si="1996"/>
        <v>0.704225352112676</v>
      </c>
      <c r="H3832" s="12" t="str">
        <f t="shared" si="2001"/>
        <v>8.27440890242408+0.178609916102221i</v>
      </c>
      <c r="I3832" s="12" t="str">
        <f t="shared" si="2002"/>
        <v>7469.13653390973i</v>
      </c>
      <c r="J3832" s="12" t="str">
        <f t="shared" si="2003"/>
        <v>-47717.8241608707+1615.40094831709i</v>
      </c>
      <c r="K3832" s="12" t="str">
        <f t="shared" si="2004"/>
        <v>0.00529287982481129-0.156348000815578i</v>
      </c>
      <c r="L3832" s="12" t="str">
        <f t="shared" si="2005"/>
        <v>0.000288461315399394-0.00714132210015489i</v>
      </c>
      <c r="M3832" s="12" t="str">
        <f t="shared" si="2006"/>
        <v>0.00558134114021068-0.163489322915733i</v>
      </c>
      <c r="N3832" s="12" t="str">
        <f t="shared" si="2007"/>
        <v>-23.9012369085111i</v>
      </c>
      <c r="O3832" s="12" t="str">
        <f t="shared" si="2008"/>
        <v>0.332819544522941+0.942990535892881i</v>
      </c>
      <c r="P3832" s="12" t="str">
        <f t="shared" si="2009"/>
        <v>0.667180455477059-0.942990535892881i</v>
      </c>
      <c r="Q3832" s="12" t="str">
        <f t="shared" si="2010"/>
        <v>-0.667180455477059+24.844227444404i</v>
      </c>
      <c r="R3832" s="12" t="str">
        <f t="shared" si="2011"/>
        <v>-0.0386494163078411-0.0258166337325712i</v>
      </c>
      <c r="S3832" s="12" t="str">
        <f t="shared" si="2012"/>
        <v>2.44759942043207i</v>
      </c>
      <c r="T3832" s="12" t="str">
        <f t="shared" si="2013"/>
        <v>0.0631887777613483-0.0945982889551097i</v>
      </c>
      <c r="U3832" s="12" t="str">
        <f t="shared" si="2014"/>
        <v>0.001-0.00083677677755991i</v>
      </c>
      <c r="V3832" s="12" t="str">
        <f t="shared" si="2015"/>
        <v>0.0015-0.000254339446066843i</v>
      </c>
      <c r="W3832" s="12" t="str">
        <f t="shared" si="2016"/>
        <v>0.000653848395277822-0.000318432008210705i</v>
      </c>
      <c r="X3832" s="12" t="str">
        <f t="shared" si="2017"/>
        <v>0.000641688589354017-0.000303274190646938i</v>
      </c>
      <c r="Y3832" s="12" t="str">
        <f t="shared" si="2018"/>
        <v>0.00029+1.79259276813834i</v>
      </c>
      <c r="Z3832" s="12" t="str">
        <f t="shared" si="2019"/>
        <v>-0.00202829201318332-0.0042973821108598i</v>
      </c>
      <c r="AA3832" s="12" t="str">
        <f t="shared" si="2020"/>
        <v>0.00348045150749535-6.695345142526i</v>
      </c>
      <c r="AB3832" s="12" t="str">
        <f t="shared" si="2021"/>
        <v>0.157730991087394-0.236134997394872i</v>
      </c>
      <c r="AC3832" s="12" t="str">
        <f t="shared" si="2022"/>
        <v>0.962274799628846-0.0271052829113091i</v>
      </c>
      <c r="AD3832" s="12" t="str">
        <f t="shared" si="2023"/>
        <v>0.170691470697438-0.24058445350576i</v>
      </c>
      <c r="AE3832" s="12" t="str">
        <f t="shared" si="2024"/>
        <v>-0.00138009547338076-0.000245550947109713i</v>
      </c>
      <c r="AF3832" s="12" t="str">
        <f t="shared" si="2025"/>
        <v>-13.6734700820854-0.169662882806868i</v>
      </c>
      <c r="AG3832" s="12" t="str">
        <f t="shared" si="2026"/>
        <v>0.994171069235087-0.00414010585925751i</v>
      </c>
      <c r="AH3832" s="12" t="str">
        <f t="shared" si="2027"/>
        <v>0.0189240568942163+0.00369154989306545i</v>
      </c>
      <c r="AI3832" s="12">
        <f t="shared" si="2028"/>
        <v>-34.297519785319878</v>
      </c>
      <c r="AJ3832" s="12">
        <f t="shared" si="2029"/>
        <v>11.038172238353773</v>
      </c>
      <c r="AK3832" s="12"/>
      <c r="AL3832" s="12"/>
      <c r="AM3832" s="12"/>
      <c r="AN3832" s="12"/>
    </row>
    <row r="3833" spans="1:40" x14ac:dyDescent="0.35">
      <c r="A3833" s="12"/>
      <c r="B3833" s="12">
        <f t="shared" si="2030"/>
        <v>1903000</v>
      </c>
      <c r="C3833" s="29" t="str">
        <f t="shared" si="1997"/>
        <v>-1.91273746179302E-08+0.00116639109834127i</v>
      </c>
      <c r="D3833" s="28" t="str">
        <f t="shared" si="1998"/>
        <v>-5.39906117950706+0.00894233175394974i</v>
      </c>
      <c r="E3833" s="12" t="str">
        <f t="shared" si="1999"/>
        <v>4200</v>
      </c>
      <c r="F3833" s="12" t="str">
        <f t="shared" si="2000"/>
        <v>0.704225352112676</v>
      </c>
      <c r="G3833" s="12" t="str">
        <f t="shared" si="1996"/>
        <v>0.704225352112676</v>
      </c>
      <c r="H3833" s="12" t="str">
        <f t="shared" si="2001"/>
        <v>8.27441326187601+0.178516160355496i</v>
      </c>
      <c r="I3833" s="12" t="str">
        <f t="shared" si="2002"/>
        <v>7473.06352472672i</v>
      </c>
      <c r="J3833" s="12" t="str">
        <f t="shared" si="2003"/>
        <v>-47768.0148743739+1616.25026532461i</v>
      </c>
      <c r="K3833" s="12" t="str">
        <f t="shared" si="2004"/>
        <v>0.00528732474388653-0.156266026635975i</v>
      </c>
      <c r="L3833" s="12" t="str">
        <f t="shared" si="2005"/>
        <v>0.000288158723440313-0.00713758165109121i</v>
      </c>
      <c r="M3833" s="12" t="str">
        <f t="shared" si="2006"/>
        <v>0.00557548346732684-0.163403608287066i</v>
      </c>
      <c r="N3833" s="12" t="str">
        <f t="shared" si="2007"/>
        <v>-23.9138032791255i</v>
      </c>
      <c r="O3833" s="12" t="str">
        <f t="shared" si="2008"/>
        <v>0.344642923174511+0.938733857653876i</v>
      </c>
      <c r="P3833" s="12" t="str">
        <f t="shared" si="2009"/>
        <v>0.655357076825489-0.938733857653876i</v>
      </c>
      <c r="Q3833" s="12" t="str">
        <f t="shared" si="2010"/>
        <v>-0.655357076825489+24.8525371367794i</v>
      </c>
      <c r="R3833" s="12" t="str">
        <f t="shared" si="2011"/>
        <v>-0.0384407911362177-0.0253561489053371i</v>
      </c>
      <c r="S3833" s="12" t="str">
        <f t="shared" si="2012"/>
        <v>2.44888627606848i</v>
      </c>
      <c r="T3833" s="12" t="str">
        <f t="shared" si="2013"/>
        <v>0.0620943250682288-0.0941371258546984i</v>
      </c>
      <c r="U3833" s="12" t="str">
        <f t="shared" si="2014"/>
        <v>0.001-0.000836337063015737i</v>
      </c>
      <c r="V3833" s="12" t="str">
        <f t="shared" si="2015"/>
        <v>0.0015-0.000254205794229708i</v>
      </c>
      <c r="W3833" s="12" t="str">
        <f t="shared" si="2016"/>
        <v>0.000653800861892585-0.000318285411502173i</v>
      </c>
      <c r="X3833" s="12" t="str">
        <f t="shared" si="2017"/>
        <v>0.000641640065040515-0.000303135669051942i</v>
      </c>
      <c r="Y3833" s="12" t="str">
        <f t="shared" si="2018"/>
        <v>0.00029+1.79353524593441i</v>
      </c>
      <c r="Z3833" s="12" t="str">
        <f t="shared" si="2019"/>
        <v>-0.00202630033363512-0.00429479737674402i</v>
      </c>
      <c r="AA3833" s="12" t="str">
        <f t="shared" si="2020"/>
        <v>0.00347661237785427-6.69182572203265i</v>
      </c>
      <c r="AB3833" s="12" t="str">
        <f t="shared" si="2021"/>
        <v>0.15499903275397-0.234983848164616i</v>
      </c>
      <c r="AC3833" s="12" t="str">
        <f t="shared" si="2022"/>
        <v>0.962466985865293-0.0266375497935345i</v>
      </c>
      <c r="AD3833" s="12" t="str">
        <f t="shared" si="2023"/>
        <v>0.167672150616814-0.239506888328567i</v>
      </c>
      <c r="AE3833" s="12" t="str">
        <f t="shared" si="2024"/>
        <v>-0.00136838769044182-0.000234805024894037i</v>
      </c>
      <c r="AF3833" s="12" t="str">
        <f t="shared" si="2025"/>
        <v>-13.6734744413831-0.169573828601546i</v>
      </c>
      <c r="AG3833" s="12" t="str">
        <f t="shared" si="2026"/>
        <v>0.994200197362054-0.0040647730483828i</v>
      </c>
      <c r="AH3833" s="12" t="str">
        <f t="shared" si="2027"/>
        <v>0.0187652449894524+0.00353944780708421i</v>
      </c>
      <c r="AI3833" s="12">
        <f t="shared" si="2028"/>
        <v>-34.381093591030506</v>
      </c>
      <c r="AJ3833" s="12">
        <f t="shared" si="2029"/>
        <v>10.681479160824612</v>
      </c>
      <c r="AK3833" s="12"/>
      <c r="AL3833" s="12"/>
      <c r="AM3833" s="12"/>
      <c r="AN3833" s="12"/>
    </row>
    <row r="3834" spans="1:40" x14ac:dyDescent="0.35">
      <c r="A3834" s="12"/>
      <c r="B3834" s="12">
        <f t="shared" si="2030"/>
        <v>1904000</v>
      </c>
      <c r="C3834" s="29" t="str">
        <f t="shared" si="1997"/>
        <v>-1.91072881140775E-08+0.00116577849797482i</v>
      </c>
      <c r="D3834" s="28" t="str">
        <f t="shared" si="1998"/>
        <v>-5.39906117935306+0.00893763515114029i</v>
      </c>
      <c r="E3834" s="12" t="str">
        <f t="shared" si="1999"/>
        <v>4200</v>
      </c>
      <c r="F3834" s="12" t="str">
        <f t="shared" si="2000"/>
        <v>0.704225352112676</v>
      </c>
      <c r="G3834" s="12" t="str">
        <f t="shared" si="1996"/>
        <v>0.704225352112676</v>
      </c>
      <c r="H3834" s="12" t="str">
        <f t="shared" si="2001"/>
        <v>8.2744176144658+0.178422502932362i</v>
      </c>
      <c r="I3834" s="12" t="str">
        <f t="shared" si="2002"/>
        <v>7476.99051554371i</v>
      </c>
      <c r="J3834" s="12" t="str">
        <f t="shared" si="2003"/>
        <v>-47818.2319693297+1617.09958233214i</v>
      </c>
      <c r="K3834" s="12" t="str">
        <f t="shared" si="2004"/>
        <v>0.00528177840057285-0.156184138273627i</v>
      </c>
      <c r="L3834" s="12" t="str">
        <f t="shared" si="2005"/>
        <v>0.000287856607095709-0.00713384511187922i</v>
      </c>
      <c r="M3834" s="12" t="str">
        <f t="shared" si="2006"/>
        <v>0.00556963500766856-0.163317983385506i</v>
      </c>
      <c r="N3834" s="12" t="str">
        <f t="shared" si="2007"/>
        <v>-23.9263696497399i</v>
      </c>
      <c r="O3834" s="12" t="str">
        <f t="shared" si="2008"/>
        <v>0.356411878713283+0.9343289424566i</v>
      </c>
      <c r="P3834" s="12" t="str">
        <f t="shared" si="2009"/>
        <v>0.643588121286717-0.9343289424566i</v>
      </c>
      <c r="Q3834" s="12" t="str">
        <f t="shared" si="2010"/>
        <v>-0.643588121286717+24.8606985921965i</v>
      </c>
      <c r="R3834" s="12" t="str">
        <f t="shared" si="2011"/>
        <v>-0.0382271277501868-0.0248981577754247i</v>
      </c>
      <c r="S3834" s="12" t="str">
        <f t="shared" si="2012"/>
        <v>2.45017313170487i</v>
      </c>
      <c r="T3834" s="12" t="str">
        <f t="shared" si="2013"/>
        <v>0.0610047972102943-0.0936630813157573i</v>
      </c>
      <c r="U3834" s="12" t="str">
        <f t="shared" si="2014"/>
        <v>0.001-0.000835897810356595i</v>
      </c>
      <c r="V3834" s="12" t="str">
        <f t="shared" si="2015"/>
        <v>0.0015-0.000254072282783159i</v>
      </c>
      <c r="W3834" s="12" t="str">
        <f t="shared" si="2016"/>
        <v>0.000653753387432644-0.000318138943091066i</v>
      </c>
      <c r="X3834" s="12" t="str">
        <f t="shared" si="2017"/>
        <v>0.000641591600999533-0.000302997267280964i</v>
      </c>
      <c r="Y3834" s="12" t="str">
        <f t="shared" si="2018"/>
        <v>0.00029+1.79447772373049i</v>
      </c>
      <c r="Z3834" s="12" t="str">
        <f t="shared" si="2019"/>
        <v>-0.00202431154649918-0.00429221576362832i</v>
      </c>
      <c r="AA3834" s="12" t="str">
        <f t="shared" si="2020"/>
        <v>0.00347277961783724-6.68831000002036i</v>
      </c>
      <c r="AB3834" s="12" t="str">
        <f t="shared" si="2021"/>
        <v>0.152279367728981-0.233800544457917i</v>
      </c>
      <c r="AC3834" s="12" t="str">
        <f t="shared" si="2022"/>
        <v>0.962664307062149-0.0261721429459419i</v>
      </c>
      <c r="AD3834" s="12" t="str">
        <f t="shared" si="2023"/>
        <v>0.164666519507794-0.238391375983708i</v>
      </c>
      <c r="AE3834" s="12" t="str">
        <f t="shared" si="2024"/>
        <v>-0.00135656355867178-0.000224205815783515i</v>
      </c>
      <c r="AF3834" s="12" t="str">
        <f t="shared" si="2025"/>
        <v>-13.6734787938189-0.169484867781222i</v>
      </c>
      <c r="AG3834" s="12" t="str">
        <f t="shared" si="2026"/>
        <v>0.994230213864372-0.00398985036749088i</v>
      </c>
      <c r="AH3834" s="12" t="str">
        <f t="shared" si="2027"/>
        <v>0.0186047659739275+0.00338937667384439i</v>
      </c>
      <c r="AI3834" s="12">
        <f t="shared" si="2028"/>
        <v>-34.46571897018395</v>
      </c>
      <c r="AJ3834" s="12">
        <f t="shared" si="2029"/>
        <v>10.324794454129998</v>
      </c>
      <c r="AK3834" s="12"/>
      <c r="AL3834" s="12"/>
      <c r="AM3834" s="12"/>
      <c r="AN3834" s="12"/>
    </row>
    <row r="3835" spans="1:40" x14ac:dyDescent="0.35">
      <c r="A3835" s="12"/>
      <c r="B3835" s="12">
        <f t="shared" si="2030"/>
        <v>1905000</v>
      </c>
      <c r="C3835" s="29" t="str">
        <f t="shared" si="1997"/>
        <v>-1.90872332342109E-08+0.00116516654075836i</v>
      </c>
      <c r="D3835" s="28" t="str">
        <f t="shared" si="1998"/>
        <v>-5.3990611791993+0.00893294347914743i</v>
      </c>
      <c r="E3835" s="12" t="str">
        <f t="shared" si="1999"/>
        <v>4200</v>
      </c>
      <c r="F3835" s="12" t="str">
        <f t="shared" si="2000"/>
        <v>0.704225352112676</v>
      </c>
      <c r="G3835" s="12" t="str">
        <f t="shared" si="1996"/>
        <v>0.704225352112676</v>
      </c>
      <c r="H3835" s="12" t="str">
        <f t="shared" si="2001"/>
        <v>8.27442196020782+0.178328943678315i</v>
      </c>
      <c r="I3835" s="12" t="str">
        <f t="shared" si="2002"/>
        <v>7480.91750636069i</v>
      </c>
      <c r="J3835" s="12" t="str">
        <f t="shared" si="2003"/>
        <v>-47868.475445738+1617.94889933967i</v>
      </c>
      <c r="K3835" s="12" t="str">
        <f t="shared" si="2004"/>
        <v>0.00527624077656199-0.156102335593997i</v>
      </c>
      <c r="L3835" s="12" t="str">
        <f t="shared" si="2005"/>
        <v>0.000287554965369883-0.00713011247640184i</v>
      </c>
      <c r="M3835" s="12" t="str">
        <f t="shared" si="2006"/>
        <v>0.00556379574193187-0.163232448070399i</v>
      </c>
      <c r="N3835" s="12" t="str">
        <f t="shared" si="2007"/>
        <v>-23.9389360203542i</v>
      </c>
      <c r="O3835" s="12" t="str">
        <f t="shared" si="2008"/>
        <v>0.368124552684654+0.929776485888261i</v>
      </c>
      <c r="P3835" s="12" t="str">
        <f t="shared" si="2009"/>
        <v>0.631875447315346-0.929776485888261i</v>
      </c>
      <c r="Q3835" s="12" t="str">
        <f t="shared" si="2010"/>
        <v>-0.631875447315346+24.8687125062425i</v>
      </c>
      <c r="R3835" s="12" t="str">
        <f t="shared" si="2011"/>
        <v>-0.0380084508526933-0.0244427145264739i</v>
      </c>
      <c r="S3835" s="12" t="str">
        <f t="shared" si="2012"/>
        <v>2.45145998734129i</v>
      </c>
      <c r="T3835" s="12" t="str">
        <f t="shared" si="2013"/>
        <v>0.0599203366436565-0.0931761964462055i</v>
      </c>
      <c r="U3835" s="12" t="str">
        <f t="shared" si="2014"/>
        <v>0.001-0.000835459018855095i</v>
      </c>
      <c r="V3835" s="12" t="str">
        <f t="shared" si="2015"/>
        <v>0.0015-0.000253938911506107i</v>
      </c>
      <c r="W3835" s="12" t="str">
        <f t="shared" si="2016"/>
        <v>0.000653705971808106-0.000317992602814497i</v>
      </c>
      <c r="X3835" s="12" t="str">
        <f t="shared" si="2017"/>
        <v>0.00064154319713863-0.000302858985184129i</v>
      </c>
      <c r="Y3835" s="12" t="str">
        <f t="shared" si="2018"/>
        <v>0.00029+1.79542020152657i</v>
      </c>
      <c r="Z3835" s="12" t="str">
        <f t="shared" si="2019"/>
        <v>-0.00202232564622028-0.00428963726597396i</v>
      </c>
      <c r="AA3835" s="12" t="str">
        <f t="shared" si="2020"/>
        <v>0.00346895321338717-6.68479797066166i</v>
      </c>
      <c r="AB3835" s="12" t="str">
        <f t="shared" si="2021"/>
        <v>0.149572351609489-0.23258518888782i</v>
      </c>
      <c r="AC3835" s="12" t="str">
        <f t="shared" si="2022"/>
        <v>0.962866740245921-0.0257091176004338i</v>
      </c>
      <c r="AD3835" s="12" t="str">
        <f t="shared" si="2023"/>
        <v>0.161675055378248-0.237238089476122i</v>
      </c>
      <c r="AE3835" s="12" t="str">
        <f t="shared" si="2024"/>
        <v>-0.00134462496037075-0.000213754669921075i</v>
      </c>
      <c r="AF3835" s="12" t="str">
        <f t="shared" si="2025"/>
        <v>-13.6734831394071-0.169396000199168i</v>
      </c>
      <c r="AG3835" s="12" t="str">
        <f t="shared" si="2026"/>
        <v>0.994261113161675-0.00391534874075366i</v>
      </c>
      <c r="AH3835" s="12" t="str">
        <f t="shared" si="2027"/>
        <v>0.0184426467614484+0.00324135613502534i</v>
      </c>
      <c r="AI3835" s="12">
        <f t="shared" si="2028"/>
        <v>-34.551415036005359</v>
      </c>
      <c r="AJ3835" s="12">
        <f t="shared" si="2029"/>
        <v>9.9681188477108176</v>
      </c>
      <c r="AK3835" s="12"/>
      <c r="AL3835" s="12"/>
      <c r="AM3835" s="12"/>
      <c r="AN3835" s="12"/>
    </row>
    <row r="3836" spans="1:40" x14ac:dyDescent="0.35">
      <c r="A3836" s="12"/>
      <c r="B3836" s="12">
        <f t="shared" si="2030"/>
        <v>1906000</v>
      </c>
      <c r="C3836" s="29" t="str">
        <f t="shared" si="1997"/>
        <v>-1.90672099119812E-08+0.00116455522567959i</v>
      </c>
      <c r="D3836" s="28" t="str">
        <f t="shared" si="1998"/>
        <v>-5.39906117904579+0.00892825673021019i</v>
      </c>
      <c r="E3836" s="12" t="str">
        <f t="shared" si="1999"/>
        <v>4200</v>
      </c>
      <c r="F3836" s="12" t="str">
        <f t="shared" si="2000"/>
        <v>0.704225352112676</v>
      </c>
      <c r="G3836" s="12" t="str">
        <f t="shared" si="1996"/>
        <v>0.704225352112676</v>
      </c>
      <c r="H3836" s="12" t="str">
        <f t="shared" si="2001"/>
        <v>8.27442629911646+0.178235482439171i</v>
      </c>
      <c r="I3836" s="12" t="str">
        <f t="shared" si="2002"/>
        <v>7484.84449717768i</v>
      </c>
      <c r="J3836" s="12" t="str">
        <f t="shared" si="2003"/>
        <v>-47918.7453035989+1618.7982163472i</v>
      </c>
      <c r="K3836" s="12" t="str">
        <f t="shared" si="2004"/>
        <v>0.00527071185359361-0.156020618462827i</v>
      </c>
      <c r="L3836" s="12" t="str">
        <f t="shared" si="2005"/>
        <v>0.000287253797269736-0.00712638373855467i</v>
      </c>
      <c r="M3836" s="12" t="str">
        <f t="shared" si="2006"/>
        <v>0.00555796565086335-0.163147002201382i</v>
      </c>
      <c r="N3836" s="12" t="str">
        <f t="shared" si="2007"/>
        <v>-23.9515023909686i</v>
      </c>
      <c r="O3836" s="12" t="str">
        <f t="shared" si="2008"/>
        <v>0.379779095521816+0.925077206834452i</v>
      </c>
      <c r="P3836" s="12" t="str">
        <f t="shared" si="2009"/>
        <v>0.620220904478184-0.925077206834452i</v>
      </c>
      <c r="Q3836" s="12" t="str">
        <f t="shared" si="2010"/>
        <v>-0.620220904478184+24.8765795978031i</v>
      </c>
      <c r="R3836" s="12" t="str">
        <f t="shared" si="2011"/>
        <v>-0.0377847856455545-0.0239898732140124i</v>
      </c>
      <c r="S3836" s="12" t="str">
        <f t="shared" si="2012"/>
        <v>2.45274684297768i</v>
      </c>
      <c r="T3836" s="12" t="str">
        <f t="shared" si="2013"/>
        <v>0.0588410857891037-0.0926765137047222i</v>
      </c>
      <c r="U3836" s="12" t="str">
        <f t="shared" si="2014"/>
        <v>0.001-0.00083502068778539i</v>
      </c>
      <c r="V3836" s="12" t="str">
        <f t="shared" si="2015"/>
        <v>0.0015-0.00025380568017793i</v>
      </c>
      <c r="W3836" s="12" t="str">
        <f t="shared" si="2016"/>
        <v>0.00065365861492924-0.000317846390509868i</v>
      </c>
      <c r="X3836" s="12" t="str">
        <f t="shared" si="2017"/>
        <v>0.000641494853365539-0.000302720822611832i</v>
      </c>
      <c r="Y3836" s="12" t="str">
        <f t="shared" si="2018"/>
        <v>0.00029+1.79636267932264i</v>
      </c>
      <c r="Z3836" s="12" t="str">
        <f t="shared" si="2019"/>
        <v>-0.0020203426272566-0.00428706187825504i</v>
      </c>
      <c r="AA3836" s="12" t="str">
        <f t="shared" si="2020"/>
        <v>0.00346513315048561-6.68128962814139i</v>
      </c>
      <c r="AB3836" s="12" t="str">
        <f t="shared" si="2021"/>
        <v>0.146878339904381-0.231337887439119i</v>
      </c>
      <c r="AC3836" s="12" t="str">
        <f t="shared" si="2022"/>
        <v>0.963074261936751-0.0252485288758453i</v>
      </c>
      <c r="AD3836" s="12" t="str">
        <f t="shared" si="2023"/>
        <v>0.158698234070528-0.236047207861706i</v>
      </c>
      <c r="AE3836" s="12" t="str">
        <f t="shared" si="2024"/>
        <v>-0.00133257379345549-0.000203452913342251i</v>
      </c>
      <c r="AF3836" s="12" t="str">
        <f t="shared" si="2025"/>
        <v>-13.6734874781623-0.169307225708961i</v>
      </c>
      <c r="AG3836" s="12" t="str">
        <f t="shared" si="2026"/>
        <v>0.994292889538923-0.00384127901710343i</v>
      </c>
      <c r="AH3836" s="12" t="str">
        <f t="shared" si="2027"/>
        <v>0.0182789144983025+0.00309540546664102i</v>
      </c>
      <c r="AI3836" s="12">
        <f t="shared" si="2028"/>
        <v>-34.638201516642042</v>
      </c>
      <c r="AJ3836" s="12">
        <f t="shared" si="2029"/>
        <v>9.6114530680034864</v>
      </c>
      <c r="AK3836" s="12"/>
      <c r="AL3836" s="12"/>
      <c r="AM3836" s="12"/>
      <c r="AN3836" s="12"/>
    </row>
    <row r="3837" spans="1:40" x14ac:dyDescent="0.35">
      <c r="A3837" s="12"/>
      <c r="B3837" s="12">
        <f t="shared" si="2030"/>
        <v>1907000</v>
      </c>
      <c r="C3837" s="29" t="str">
        <f t="shared" si="1997"/>
        <v>-1.90472180812121E-08+0.00116394455172833i</v>
      </c>
      <c r="D3837" s="28" t="str">
        <f t="shared" si="1998"/>
        <v>-5.39906117889252+0.00892357489658387i</v>
      </c>
      <c r="E3837" s="12" t="str">
        <f t="shared" si="1999"/>
        <v>4200</v>
      </c>
      <c r="F3837" s="12" t="str">
        <f t="shared" si="2000"/>
        <v>0.704225352112676</v>
      </c>
      <c r="G3837" s="12" t="str">
        <f t="shared" si="1996"/>
        <v>0.704225352112676</v>
      </c>
      <c r="H3837" s="12" t="str">
        <f t="shared" si="2001"/>
        <v>8.27443063120602+0.17814211906107i</v>
      </c>
      <c r="I3837" s="12" t="str">
        <f t="shared" si="2002"/>
        <v>7488.77148799467i</v>
      </c>
      <c r="J3837" s="12" t="str">
        <f t="shared" si="2003"/>
        <v>-47969.0415429124+1619.64753335472i</v>
      </c>
      <c r="K3837" s="12" t="str">
        <f t="shared" si="2004"/>
        <v>0.0052651916134551-0.155938986746141i</v>
      </c>
      <c r="L3837" s="12" t="str">
        <f t="shared" si="2005"/>
        <v>0.000286953101804771-0.00712265889224612i</v>
      </c>
      <c r="M3837" s="12" t="str">
        <f t="shared" si="2006"/>
        <v>0.00555214471525987-0.163061645638387i</v>
      </c>
      <c r="N3837" s="12" t="str">
        <f t="shared" si="2007"/>
        <v>-23.9640687615829i</v>
      </c>
      <c r="O3837" s="12" t="str">
        <f t="shared" si="2008"/>
        <v>0.391373666837164+0.920231847365887i</v>
      </c>
      <c r="P3837" s="12" t="str">
        <f t="shared" si="2009"/>
        <v>0.608626333162836-0.920231847365887i</v>
      </c>
      <c r="Q3837" s="12" t="str">
        <f t="shared" si="2010"/>
        <v>-0.608626333162836+24.8843006089488i</v>
      </c>
      <c r="R3837" s="12" t="str">
        <f t="shared" si="2011"/>
        <v>-0.0375561578321699-0.0235396877629386i</v>
      </c>
      <c r="S3837" s="12" t="str">
        <f t="shared" si="2012"/>
        <v>2.45403369861407i</v>
      </c>
      <c r="T3837" s="12" t="str">
        <f t="shared" si="2013"/>
        <v>0.0577671870251046-0.0921640769106137i</v>
      </c>
      <c r="U3837" s="12" t="str">
        <f t="shared" si="2014"/>
        <v>0.001-0.000834582816423151i</v>
      </c>
      <c r="V3837" s="12" t="str">
        <f t="shared" si="2015"/>
        <v>0.0015-0.000253672588578466i</v>
      </c>
      <c r="W3837" s="12" t="str">
        <f t="shared" si="2016"/>
        <v>0.000653611316706468-0.00031770030601486i</v>
      </c>
      <c r="X3837" s="12" t="str">
        <f t="shared" si="2017"/>
        <v>0.000641446569588145-0.000302582779414717i</v>
      </c>
      <c r="Y3837" s="12" t="str">
        <f t="shared" si="2018"/>
        <v>0.00029+1.79730515711872i</v>
      </c>
      <c r="Z3837" s="12" t="str">
        <f t="shared" si="2019"/>
        <v>-0.00201836248407961-0.00428448959495812i</v>
      </c>
      <c r="AA3837" s="12" t="str">
        <f t="shared" si="2020"/>
        <v>0.00346131941515234-6.67778496665641i</v>
      </c>
      <c r="AB3837" s="12" t="str">
        <f t="shared" si="2021"/>
        <v>0.144197688016907-0.230058749492984i</v>
      </c>
      <c r="AC3837" s="12" t="str">
        <f t="shared" si="2022"/>
        <v>0.96328684814564-0.0247904317754843i</v>
      </c>
      <c r="AD3837" s="12" t="str">
        <f t="shared" si="2023"/>
        <v>0.155736529184285-0.23481891622078i</v>
      </c>
      <c r="AE3837" s="12" t="str">
        <f t="shared" si="2024"/>
        <v>-0.0013204119711536-0.000193301847792705i</v>
      </c>
      <c r="AF3837" s="12" t="str">
        <f t="shared" si="2025"/>
        <v>-13.6734918100985-0.169218544164486i</v>
      </c>
      <c r="AG3837" s="12" t="str">
        <f t="shared" si="2026"/>
        <v>0.994325537147392-0.00376765196856377i</v>
      </c>
      <c r="AH3837" s="12" t="str">
        <f t="shared" si="2027"/>
        <v>0.0181135965580877+0.00295154357623749i</v>
      </c>
      <c r="AI3837" s="12">
        <f t="shared" si="2028"/>
        <v>-34.726098781410904</v>
      </c>
      <c r="AJ3837" s="12">
        <f t="shared" si="2029"/>
        <v>9.2547978383422649</v>
      </c>
      <c r="AK3837" s="12"/>
      <c r="AL3837" s="12"/>
      <c r="AM3837" s="12"/>
      <c r="AN3837" s="12"/>
    </row>
    <row r="3838" spans="1:40" x14ac:dyDescent="0.35">
      <c r="A3838" s="12"/>
      <c r="B3838" s="12">
        <f t="shared" si="2030"/>
        <v>1908000</v>
      </c>
      <c r="C3838" s="29" t="str">
        <f t="shared" si="1997"/>
        <v>-1.90272576759011E-08+0.00116333451789652i</v>
      </c>
      <c r="D3838" s="28" t="str">
        <f t="shared" si="1998"/>
        <v>-5.3990611787395+0.00891889797053999i</v>
      </c>
      <c r="E3838" s="12" t="str">
        <f t="shared" si="1999"/>
        <v>4200</v>
      </c>
      <c r="F3838" s="12" t="str">
        <f t="shared" si="2000"/>
        <v>0.704225352112676</v>
      </c>
      <c r="G3838" s="12" t="str">
        <f t="shared" si="1996"/>
        <v>0.704225352112676</v>
      </c>
      <c r="H3838" s="12" t="str">
        <f t="shared" si="2001"/>
        <v>8.27443495649079+0.178048853390473i</v>
      </c>
      <c r="I3838" s="12" t="str">
        <f t="shared" si="2002"/>
        <v>7492.69847881166i</v>
      </c>
      <c r="J3838" s="12" t="str">
        <f t="shared" si="2003"/>
        <v>-48019.3641636784+1620.49685036225i</v>
      </c>
      <c r="K3838" s="12" t="str">
        <f t="shared" si="2004"/>
        <v>0.00525968003798157-0.15585744031024i</v>
      </c>
      <c r="L3838" s="12" t="str">
        <f t="shared" si="2005"/>
        <v>0.00028665287798707-0.00711893793139716i</v>
      </c>
      <c r="M3838" s="12" t="str">
        <f t="shared" si="2006"/>
        <v>0.00554633291596864-0.162976378241637i</v>
      </c>
      <c r="N3838" s="12" t="str">
        <f t="shared" si="2007"/>
        <v>-23.9766351321973i</v>
      </c>
      <c r="O3838" s="12" t="str">
        <f t="shared" si="2008"/>
        <v>0.402906435713659+0.915241172620919i</v>
      </c>
      <c r="P3838" s="12" t="str">
        <f t="shared" si="2009"/>
        <v>0.597093564286341-0.915241172620919i</v>
      </c>
      <c r="Q3838" s="12" t="str">
        <f t="shared" si="2010"/>
        <v>-0.597093564286341+24.8918763048182i</v>
      </c>
      <c r="R3838" s="12" t="str">
        <f t="shared" si="2011"/>
        <v>-0.0373225936202498-0.023092211964831i</v>
      </c>
      <c r="S3838" s="12" t="str">
        <f t="shared" si="2012"/>
        <v>2.45532055425048i</v>
      </c>
      <c r="T3838" s="12" t="str">
        <f t="shared" si="2013"/>
        <v>0.0566987826803584-0.0916389312537372i</v>
      </c>
      <c r="U3838" s="12" t="str">
        <f t="shared" si="2014"/>
        <v>0.000999999999999992-0.00083414540404557i</v>
      </c>
      <c r="V3838" s="12" t="str">
        <f t="shared" si="2015"/>
        <v>0.0015-0.000253539636488016i</v>
      </c>
      <c r="W3838" s="12" t="str">
        <f t="shared" si="2016"/>
        <v>0.000653564077050364-0.00031755434916742i</v>
      </c>
      <c r="X3838" s="12" t="str">
        <f t="shared" si="2017"/>
        <v>0.000641398345714492-0.00030244485544367i</v>
      </c>
      <c r="Y3838" s="12" t="str">
        <f t="shared" si="2018"/>
        <v>0.00029+1.7982476349148i</v>
      </c>
      <c r="Z3838" s="12" t="str">
        <f t="shared" si="2019"/>
        <v>-0.00201638521117402-0.00428192041058256i</v>
      </c>
      <c r="AA3838" s="12" t="str">
        <f t="shared" si="2020"/>
        <v>0.00345751199344563-6.67428398041592i</v>
      </c>
      <c r="AB3838" s="12" t="str">
        <f t="shared" si="2021"/>
        <v>0.141530751226084-0.228747887851742i</v>
      </c>
      <c r="AC3838" s="12" t="str">
        <f t="shared" si="2022"/>
        <v>0.963504474371646-0.0243348811844957i</v>
      </c>
      <c r="AD3838" s="12" t="str">
        <f t="shared" si="2023"/>
        <v>0.152790411999218-0.233553405630384i</v>
      </c>
      <c r="AE3838" s="12" t="str">
        <f t="shared" si="2024"/>
        <v>-0.00130814142169422-0.000183302750548339i</v>
      </c>
      <c r="AF3838" s="12" t="str">
        <f t="shared" si="2025"/>
        <v>-13.6734961352303-0.169129955419933i</v>
      </c>
      <c r="AG3838" s="12" t="str">
        <f t="shared" si="2026"/>
        <v>0.9943590500057-0.00369447828858435i</v>
      </c>
      <c r="AH3838" s="12" t="str">
        <f t="shared" si="2027"/>
        <v>0.0179467205364935+0.00280978900015167i</v>
      </c>
      <c r="AI3838" s="12">
        <f t="shared" si="2028"/>
        <v>-34.815127868473532</v>
      </c>
      <c r="AJ3838" s="12">
        <f t="shared" si="2029"/>
        <v>8.8981538788155365</v>
      </c>
      <c r="AK3838" s="12"/>
      <c r="AL3838" s="12"/>
      <c r="AM3838" s="12"/>
      <c r="AN3838" s="12"/>
    </row>
    <row r="3839" spans="1:40" x14ac:dyDescent="0.35">
      <c r="A3839" s="12"/>
      <c r="B3839" s="12">
        <f t="shared" si="2030"/>
        <v>1909000</v>
      </c>
      <c r="C3839" s="29" t="str">
        <f t="shared" si="1997"/>
        <v>-1.90073286302185E-08+0.0011627251231782i</v>
      </c>
      <c r="D3839" s="28" t="str">
        <f t="shared" si="1998"/>
        <v>-5.39906117858671+0.0089142259443662i</v>
      </c>
      <c r="E3839" s="12" t="str">
        <f t="shared" si="1999"/>
        <v>4200</v>
      </c>
      <c r="F3839" s="12" t="str">
        <f t="shared" si="2000"/>
        <v>0.704225352112676</v>
      </c>
      <c r="G3839" s="12" t="str">
        <f t="shared" si="1996"/>
        <v>0.704225352112676</v>
      </c>
      <c r="H3839" s="12" t="str">
        <f t="shared" si="2001"/>
        <v>8.27443927498498+0.177955685274162i</v>
      </c>
      <c r="I3839" s="12" t="str">
        <f t="shared" si="2002"/>
        <v>7496.62546962864i</v>
      </c>
      <c r="J3839" s="12" t="str">
        <f t="shared" si="2003"/>
        <v>-48069.713165897+1621.34616736978i</v>
      </c>
      <c r="K3839" s="12" t="str">
        <f t="shared" si="2004"/>
        <v>0.00525417710905546-0.155775979021706i</v>
      </c>
      <c r="L3839" s="12" t="str">
        <f t="shared" si="2005"/>
        <v>0.000286353124831296-0.00711522084994144i</v>
      </c>
      <c r="M3839" s="12" t="str">
        <f t="shared" si="2006"/>
        <v>0.00554053023388676-0.162891199871647i</v>
      </c>
      <c r="N3839" s="12" t="str">
        <f t="shared" si="2007"/>
        <v>-23.9892015028117i</v>
      </c>
      <c r="O3839" s="12" t="str">
        <f t="shared" si="2008"/>
        <v>0.414375580993319+0.91010597068498i</v>
      </c>
      <c r="P3839" s="12" t="str">
        <f t="shared" si="2009"/>
        <v>0.585624419006681-0.91010597068498i</v>
      </c>
      <c r="Q3839" s="12" t="str">
        <f t="shared" si="2010"/>
        <v>-0.585624419006681+24.8993074734967i</v>
      </c>
      <c r="R3839" s="12" t="str">
        <f t="shared" si="2011"/>
        <v>-0.0370841197246125-0.0226474994751888i</v>
      </c>
      <c r="S3839" s="12" t="str">
        <f t="shared" si="2012"/>
        <v>2.45660740988687i</v>
      </c>
      <c r="T3839" s="12" t="str">
        <f t="shared" si="2013"/>
        <v>0.0556360150261578-0.0911011233046149i</v>
      </c>
      <c r="U3839" s="12" t="str">
        <f t="shared" si="2014"/>
        <v>0.001-0.000833708449931355i</v>
      </c>
      <c r="V3839" s="12" t="str">
        <f t="shared" si="2015"/>
        <v>0.0015-0.000253406823687341i</v>
      </c>
      <c r="W3839" s="12" t="str">
        <f t="shared" si="2016"/>
        <v>0.000653516895871659-0.000317408519805763i</v>
      </c>
      <c r="X3839" s="12" t="str">
        <f t="shared" si="2017"/>
        <v>0.000641350181652792-0.000302307050549819i</v>
      </c>
      <c r="Y3839" s="12" t="str">
        <f t="shared" si="2018"/>
        <v>0.00029+1.79919011271087i</v>
      </c>
      <c r="Z3839" s="12" t="str">
        <f t="shared" si="2019"/>
        <v>-0.00201441080303767-0.00427935431964035i</v>
      </c>
      <c r="AA3839" s="12" t="str">
        <f t="shared" si="2020"/>
        <v>0.00345371087146191-6.67078666364126i</v>
      </c>
      <c r="AB3839" s="12" t="str">
        <f t="shared" si="2021"/>
        <v>0.13887788466763-0.227405418764111i</v>
      </c>
      <c r="AC3839" s="12" t="str">
        <f t="shared" si="2022"/>
        <v>0.963727115599019-0.0238819318671587i</v>
      </c>
      <c r="AD3839" s="12" t="str">
        <f t="shared" si="2023"/>
        <v>0.149860351398514-0.232250873135701i</v>
      </c>
      <c r="AE3839" s="12" t="str">
        <f t="shared" si="2024"/>
        <v>-0.00129576408799769-0.000173456874240564i</v>
      </c>
      <c r="AF3839" s="12" t="str">
        <f t="shared" si="2025"/>
        <v>-13.6735004535717-0.169041459329796i</v>
      </c>
      <c r="AG3839" s="12" t="str">
        <f t="shared" si="2026"/>
        <v>0.994393422000836-0.00362176859039738i</v>
      </c>
      <c r="AH3839" s="12" t="str">
        <f t="shared" si="2027"/>
        <v>0.0177783142460598+0.00267015990086679i</v>
      </c>
      <c r="AI3839" s="12">
        <f t="shared" si="2028"/>
        <v>-34.905310514017657</v>
      </c>
      <c r="AJ3839" s="12">
        <f t="shared" si="2029"/>
        <v>8.5415219061686933</v>
      </c>
      <c r="AK3839" s="12"/>
      <c r="AL3839" s="12"/>
      <c r="AM3839" s="12"/>
      <c r="AN3839" s="12"/>
    </row>
    <row r="3840" spans="1:40" x14ac:dyDescent="0.35">
      <c r="A3840" s="12"/>
      <c r="B3840" s="12">
        <f t="shared" si="2030"/>
        <v>1910000</v>
      </c>
      <c r="C3840" s="29" t="str">
        <f t="shared" si="1997"/>
        <v>-1.89874308785065E-08+0.00116211636656952i</v>
      </c>
      <c r="D3840" s="28" t="str">
        <f t="shared" si="1998"/>
        <v>-5.39906117843416+0.00890955881036632i</v>
      </c>
      <c r="E3840" s="12" t="str">
        <f t="shared" si="1999"/>
        <v>4200</v>
      </c>
      <c r="F3840" s="12" t="str">
        <f t="shared" si="2000"/>
        <v>0.704225352112676</v>
      </c>
      <c r="G3840" s="12" t="str">
        <f t="shared" si="1996"/>
        <v>0.704225352112676</v>
      </c>
      <c r="H3840" s="12" t="str">
        <f t="shared" si="2001"/>
        <v>8.27444358670282+0.177862614559239i</v>
      </c>
      <c r="I3840" s="12" t="str">
        <f t="shared" si="2002"/>
        <v>7500.55246044563i</v>
      </c>
      <c r="J3840" s="12" t="str">
        <f t="shared" si="2003"/>
        <v>-48120.0885495682+1622.19548437731i</v>
      </c>
      <c r="K3840" s="12" t="str">
        <f t="shared" si="2004"/>
        <v>0.00524868280860661-0.155694602747397i</v>
      </c>
      <c r="L3840" s="12" t="str">
        <f t="shared" si="2005"/>
        <v>0.000286053841354682-0.00711150764182516i</v>
      </c>
      <c r="M3840" s="12" t="str">
        <f t="shared" si="2006"/>
        <v>0.00553473664996129-0.162806110389222i</v>
      </c>
      <c r="N3840" s="12" t="str">
        <f t="shared" si="2007"/>
        <v>-24.001767873426i</v>
      </c>
      <c r="O3840" s="12" t="str">
        <f t="shared" si="2008"/>
        <v>0.425779291565055+0.904827052466028i</v>
      </c>
      <c r="P3840" s="12" t="str">
        <f t="shared" si="2009"/>
        <v>0.574220708434945-0.904827052466028i</v>
      </c>
      <c r="Q3840" s="12" t="str">
        <f t="shared" si="2010"/>
        <v>-0.574220708434945+24.906594925892i</v>
      </c>
      <c r="R3840" s="12" t="str">
        <f t="shared" si="2011"/>
        <v>-0.0368407633700039-0.0222056038105148i</v>
      </c>
      <c r="S3840" s="12" t="str">
        <f t="shared" si="2012"/>
        <v>2.45789426552327i</v>
      </c>
      <c r="T3840" s="12" t="str">
        <f t="shared" si="2013"/>
        <v>0.054579026268346-0.0905507010246323i</v>
      </c>
      <c r="U3840" s="12" t="str">
        <f t="shared" si="2014"/>
        <v>0.001-0.000833271953360709i</v>
      </c>
      <c r="V3840" s="12" t="str">
        <f t="shared" si="2015"/>
        <v>0.0015-0.000253274149957662i</v>
      </c>
      <c r="W3840" s="12" t="str">
        <f t="shared" si="2016"/>
        <v>0.000653469773081226-0.000317262817768394i</v>
      </c>
      <c r="X3840" s="12" t="str">
        <f t="shared" si="2017"/>
        <v>0.000641302077311409-0.000302169364584556i</v>
      </c>
      <c r="Y3840" s="12" t="str">
        <f t="shared" si="2018"/>
        <v>0.00029+1.80013259050695i</v>
      </c>
      <c r="Z3840" s="12" t="str">
        <f t="shared" si="2019"/>
        <v>-0.00201243925418167-0.00427679131665588i</v>
      </c>
      <c r="AA3840" s="12" t="str">
        <f t="shared" si="2020"/>
        <v>0.00344991603533548-6.66729301056569i</v>
      </c>
      <c r="AB3840" s="12" t="str">
        <f t="shared" si="2021"/>
        <v>0.136239443313889-0.22603146195067i</v>
      </c>
      <c r="AC3840" s="12" t="str">
        <f t="shared" si="2022"/>
        <v>0.963954746294302-0.0234316384640299i</v>
      </c>
      <c r="AD3840" s="12" t="str">
        <f t="shared" si="2023"/>
        <v>0.146946813792413-0.230911521720427i</v>
      </c>
      <c r="AE3840" s="12" t="str">
        <f t="shared" si="2024"/>
        <v>-0.0012832819273625-0.000163765446684629i</v>
      </c>
      <c r="AF3840" s="12" t="str">
        <f t="shared" si="2025"/>
        <v>-13.673504765137-0.168953055748873i</v>
      </c>
      <c r="AG3840" s="12" t="str">
        <f t="shared" si="2026"/>
        <v>0.994428646889224-0.00354953340538218i</v>
      </c>
      <c r="AH3840" s="12" t="str">
        <f t="shared" si="2027"/>
        <v>0.0176084057108985+0.00253267406443609i</v>
      </c>
      <c r="AI3840" s="12">
        <f t="shared" si="2028"/>
        <v>-34.996669183054919</v>
      </c>
      <c r="AJ3840" s="12">
        <f t="shared" si="2029"/>
        <v>8.1849026336744473</v>
      </c>
      <c r="AK3840" s="12"/>
      <c r="AL3840" s="12"/>
      <c r="AM3840" s="12"/>
      <c r="AN3840" s="12"/>
    </row>
    <row r="3841" spans="1:40" x14ac:dyDescent="0.35">
      <c r="A3841" s="12"/>
      <c r="B3841" s="12">
        <f t="shared" si="2030"/>
        <v>1911000</v>
      </c>
      <c r="C3841" s="29" t="str">
        <f t="shared" si="1997"/>
        <v>-1.89675643552802E-08+0.00116150824706877i</v>
      </c>
      <c r="D3841" s="28" t="str">
        <f t="shared" si="1998"/>
        <v>-5.39906117828184+0.00890489656086057i</v>
      </c>
      <c r="E3841" s="12" t="str">
        <f t="shared" si="1999"/>
        <v>4200</v>
      </c>
      <c r="F3841" s="12" t="str">
        <f t="shared" si="2000"/>
        <v>0.704225352112676</v>
      </c>
      <c r="G3841" s="12" t="str">
        <f t="shared" ref="G3841:G3904" si="2031">IF($C$11=$C$7,$C$24,F3841)</f>
        <v>0.704225352112676</v>
      </c>
      <c r="H3841" s="12" t="str">
        <f t="shared" si="2001"/>
        <v>8.27444789165845+0.177769641093127i</v>
      </c>
      <c r="I3841" s="12" t="str">
        <f t="shared" si="2002"/>
        <v>7504.47945126262i</v>
      </c>
      <c r="J3841" s="12" t="str">
        <f t="shared" si="2003"/>
        <v>-48170.490314692+1623.04480138483i</v>
      </c>
      <c r="K3841" s="12" t="str">
        <f t="shared" si="2004"/>
        <v>0.00524319711861193-0.155613311354449i</v>
      </c>
      <c r="L3841" s="12" t="str">
        <f t="shared" si="2005"/>
        <v>0.000285755026577027-0.00710779830100721i</v>
      </c>
      <c r="M3841" s="12" t="str">
        <f t="shared" si="2006"/>
        <v>0.00552895214518896-0.162721109655456i</v>
      </c>
      <c r="N3841" s="12" t="str">
        <f t="shared" si="2007"/>
        <v>-24.0143342440404i</v>
      </c>
      <c r="O3841" s="12" t="str">
        <f t="shared" si="2008"/>
        <v>0.43711576665095+0.899405251566363i</v>
      </c>
      <c r="P3841" s="12" t="str">
        <f t="shared" si="2009"/>
        <v>0.56288423334905-0.899405251566363i</v>
      </c>
      <c r="Q3841" s="12" t="str">
        <f t="shared" si="2010"/>
        <v>-0.56288423334905+24.9137394956068i</v>
      </c>
      <c r="R3841" s="12" t="str">
        <f t="shared" si="2011"/>
        <v>-0.0365925522939513-0.0217665783452705i</v>
      </c>
      <c r="S3841" s="12" t="str">
        <f t="shared" si="2012"/>
        <v>2.45918112115968i</v>
      </c>
      <c r="T3841" s="12" t="str">
        <f t="shared" si="2013"/>
        <v>0.0535279585389323-0.0899877137763334i</v>
      </c>
      <c r="U3841" s="12" t="str">
        <f t="shared" si="2014"/>
        <v>0.001-0.000832835913615359i</v>
      </c>
      <c r="V3841" s="12" t="str">
        <f t="shared" si="2015"/>
        <v>0.0015-0.000253141615080657i</v>
      </c>
      <c r="W3841" s="12" t="str">
        <f t="shared" si="2016"/>
        <v>0.000653422708590091-0.000317117242894069i</v>
      </c>
      <c r="X3841" s="12" t="str">
        <f t="shared" si="2017"/>
        <v>0.000641254032598848-0.000302031797399497i</v>
      </c>
      <c r="Y3841" s="12" t="str">
        <f t="shared" si="2018"/>
        <v>0.00029+1.80107506830303i</v>
      </c>
      <c r="Z3841" s="12" t="str">
        <f t="shared" si="2019"/>
        <v>-0.00201047055913018-0.00427423139616613i</v>
      </c>
      <c r="AA3841" s="12" t="str">
        <f t="shared" si="2020"/>
        <v>0.00344612747123872-6.6638030154348i</v>
      </c>
      <c r="AB3841" s="12" t="str">
        <f t="shared" si="2021"/>
        <v>0.133615781952902-0.224626140629547i</v>
      </c>
      <c r="AC3841" s="12" t="str">
        <f t="shared" si="2022"/>
        <v>0.964187340403397-0.0229840554889569i</v>
      </c>
      <c r="AD3841" s="12" t="str">
        <f t="shared" si="2023"/>
        <v>0.144050263042104-0.229535560276071i</v>
      </c>
      <c r="AE3841" s="12" t="str">
        <f t="shared" si="2024"/>
        <v>-0.00127069691114968-0.00015422967071206i</v>
      </c>
      <c r="AF3841" s="12" t="str">
        <f t="shared" si="2025"/>
        <v>-13.6735090699403-0.168864744532266i</v>
      </c>
      <c r="AG3841" s="12" t="str">
        <f t="shared" si="2026"/>
        <v>0.994464718297802-0.00347778318144323i</v>
      </c>
      <c r="AH3841" s="12" t="str">
        <f t="shared" si="2027"/>
        <v>0.0174370231613747+0.00239734889798837i</v>
      </c>
      <c r="AI3841" s="12">
        <f t="shared" si="2028"/>
        <v>-35.08922710194453</v>
      </c>
      <c r="AJ3841" s="12">
        <f t="shared" si="2029"/>
        <v>7.8282967710116766</v>
      </c>
      <c r="AK3841" s="12"/>
      <c r="AL3841" s="12"/>
      <c r="AM3841" s="12"/>
      <c r="AN3841" s="12"/>
    </row>
    <row r="3842" spans="1:40" x14ac:dyDescent="0.35">
      <c r="A3842" s="12"/>
      <c r="B3842" s="12">
        <f t="shared" si="2030"/>
        <v>1912000</v>
      </c>
      <c r="C3842" s="29" t="str">
        <f t="shared" ref="C3842:C3905" si="2032">IMPRODUCT(COMPLEX(-1,0),IMDIV(IMPRODUCT(G3842,COMPLEX($C$96+$C$97,0)),COMPLEX($C$96,2*PI()*B3842*$C$99*$C$98*(2*$C$96+$C$97))))</f>
        <v>-1.89477289952247E-08+0.00116090076367627i</v>
      </c>
      <c r="D3842" s="28" t="str">
        <f t="shared" ref="D3842:D3905" si="2033">IMPRODUCT(COMPLEX($C$102,0),IMSUB(C3842,G3842))</f>
        <v>-5.39906117812977+0.00890023918818474i</v>
      </c>
      <c r="E3842" s="12" t="str">
        <f t="shared" ref="E3842:E3905" si="2034">IMDIV(COMPLEX($C$20*10^3,0),COMPLEX(1,2*PI()*B3842*$C$20*1000*$C$29*10^-12))</f>
        <v>4200</v>
      </c>
      <c r="F3842" s="12" t="str">
        <f t="shared" ref="F3842:F3905" si="2035">IMDIV(COMPLEX($C$22*1000,0),IMSUM(COMPLEX($C$22*1000,0),E3842))</f>
        <v>0.704225352112676</v>
      </c>
      <c r="G3842" s="12" t="str">
        <f t="shared" si="2031"/>
        <v>0.704225352112676</v>
      </c>
      <c r="H3842" s="12" t="str">
        <f t="shared" ref="H3842:H3905" si="2036">IMPRODUCT(COMPLEX($C$104,0),IMPRODUCT(COMPLEX(-1,0),D3842),IMDIV(COMPLEX(0,2*PI()*B3842*$C$105*$C$106),COMPLEX(1,2*PI()*B3842*$C$105*$C$106)))</f>
        <v>8.27445218986603+0.177676764723563i</v>
      </c>
      <c r="I3842" s="12" t="str">
        <f t="shared" ref="I3842:I3905" si="2037">COMPLEX(0,2*PI()*B3842*$C$109*$C$108*$C$110)</f>
        <v>7508.40644207961i</v>
      </c>
      <c r="J3842" s="12" t="str">
        <f t="shared" ref="J3842:J3905" si="2038">IMSUM(COMPLEX(0,2*PI()*B3842*$C$109*$C$108),COMPLEX(0,2*PI()*B3842*$C$109*$C$107),COMPLEX(0,2*PI()*B3842*$C$28*10^-12*$C$107),COMPLEX(-1*2*PI()*B3842*2*PI()*B3842*$C$109*$C$108*$C$28*10^-12*$C$107,0),COMPLEX(1,0))</f>
        <v>-48220.9184612683+1623.89411839236i</v>
      </c>
      <c r="K3842" s="12" t="str">
        <f t="shared" ref="K3842:K3905" si="2039">IMDIV(I3842,J3842)</f>
        <v>0.0052377200210955-0.155532104710274i</v>
      </c>
      <c r="L3842" s="12" t="str">
        <f t="shared" ref="L3842:L3905" si="2040">IMDIV(COMPLEX($C$113,0),COMPLEX(1,2*PI()*B3842*$C$111*$C$112))</f>
        <v>0.000285456679520679-0.0071040928214589i</v>
      </c>
      <c r="M3842" s="12" t="str">
        <f t="shared" ref="M3842:M3905" si="2041">IMSUM(K3842,L3842)</f>
        <v>0.00552317670061618-0.162636197531733i</v>
      </c>
      <c r="N3842" s="12" t="str">
        <f t="shared" ref="N3842:N3905" si="2042">COMPLEX(0,-2*PI()*B3842*$C$41)</f>
        <v>-24.0269006146547i</v>
      </c>
      <c r="O3842" s="12" t="str">
        <f t="shared" ref="O3842:O3905" si="2043">IMEXP(N3842)</f>
        <v>0.448383216089998+0.893841424151281i</v>
      </c>
      <c r="P3842" s="12" t="str">
        <f t="shared" ref="P3842:P3905" si="2044">IMSUB(COMPLEX(1,0),O3842)</f>
        <v>0.551616783910002-0.893841424151281i</v>
      </c>
      <c r="Q3842" s="12" t="str">
        <f t="shared" ref="Q3842:Q3905" si="2045">IMSUM(COMPLEX(0,2*PI()*B3842*$C$41),O3842,COMPLEX(-1,0))</f>
        <v>-0.551616783910002+24.920742038806i</v>
      </c>
      <c r="R3842" s="12" t="str">
        <f t="shared" ref="R3842:R3905" si="2046">IMDIV(P3842,Q3842)</f>
        <v>-0.0363395147496726-0.0213304763087386i</v>
      </c>
      <c r="S3842" s="12" t="str">
        <f t="shared" ref="S3842:S3905" si="2047">IMDIV(COMPLEX(0,2*PI()*B3842*$C$119),COMPLEX($C$120,0))</f>
        <v>2.46046797679607i</v>
      </c>
      <c r="T3842" s="12" t="str">
        <f t="shared" ref="T3842:T3905" si="2048">IMPRODUCT(R3842,S3842)</f>
        <v>0.0524829538874586-0.0894122123338779i</v>
      </c>
      <c r="U3842" s="12" t="str">
        <f t="shared" ref="U3842:U3905" si="2049">IMDIV(COMPLEX(1,2*PI()*B3842*$C$16*10^-3*$C$15*10^-6),COMPLEX(0,2*PI()*B3842*$C$15*10^-6))</f>
        <v>0.001-0.00083240032997853i</v>
      </c>
      <c r="V3842" s="12" t="str">
        <f t="shared" ref="V3842:V3905" si="2050">IMSUM(COMPLEX($C$18*10^-3,0),IMDIV(COMPLEX(1,0),COMPLEX(0,2*PI()*B3842*($C$17*1*10^-6))))</f>
        <v>0.0015-0.00025300921883846i</v>
      </c>
      <c r="W3842" s="12" t="str">
        <f t="shared" ref="W3842:W3905" si="2051">IMDIV(IMPRODUCT(U3842,V3842),IMSUM(U3842,V3842))</f>
        <v>0.000653375702309447-0.000316971795021832i</v>
      </c>
      <c r="X3842" s="12" t="str">
        <f t="shared" ref="X3842:X3905" si="2052">IMDIV(IMPRODUCT(COMPLEX($C$19,0),W3842),IMSUM(COMPLEX($C$19,0),W3842))</f>
        <v>0.00064120604742381-0.000301894348846524i</v>
      </c>
      <c r="Y3842" s="12" t="str">
        <f t="shared" ref="Y3842:Y3905" si="2053">COMPLEX($C$13*10^-3,2*PI()*B3842*$C$12*0.000001)</f>
        <v>0.00029+1.80201754609911i</v>
      </c>
      <c r="Z3842" s="12" t="str">
        <f t="shared" ref="Z3842:Z3905" si="2054">IMPRODUCT(COMPLEX($C$6,0),IMDIV(X3842,IMSUM(X3842,Y3842)))</f>
        <v>-0.0020085047124205-0.00427167455272072i</v>
      </c>
      <c r="AA3842" s="12" t="str">
        <f t="shared" ref="AA3842:AA3905" si="2055">IMDIV(COMPLEX($C$6,0),IMSUM(X3842,Y3842))</f>
        <v>0.00344234516538182-6.66031667250605i</v>
      </c>
      <c r="AB3842" s="12" t="str">
        <f t="shared" ref="AB3842:AB3905" si="2056">IMPRODUCT(COMPLEX($C$115,0),T3842)</f>
        <v>0.131007255166858-0.223189581542527i</v>
      </c>
      <c r="AC3842" s="12" t="str">
        <f t="shared" ref="AC3842:AC3905" si="2057">IMSUM(COMPLEX(1,0),IMPRODUCT(AB3842,M3842))</f>
        <v>0.964424871348574-0.0225392373260032i</v>
      </c>
      <c r="AD3842" s="12" t="str">
        <f t="shared" ref="AD3842:AD3905" si="2058">IMDIV(AB3842,AC3842)</f>
        <v>0.141171160384241-0.228123203570433i</v>
      </c>
      <c r="AE3842" s="12" t="str">
        <f t="shared" ref="AE3842:AE3905" si="2059">IMPRODUCT(AD3842,AA3842,X3842)</f>
        <v>-0.00125801102446656-0.000144850724007741i</v>
      </c>
      <c r="AF3842" s="12" t="str">
        <f t="shared" ref="AF3842:AF3905" si="2060">IMSUB(D3842,H3842)</f>
        <v>-13.6735133679958-0.168776525535378i</v>
      </c>
      <c r="AG3842" s="12" t="str">
        <f t="shared" ref="AG3842:AG3905" si="2061">IMSUM(COMPLEX(1,0),IMPRODUCT(AD3842,AA3842,COMPLEX($C$123,0)))</f>
        <v>0.994501629725124-0.00340652828140781i</v>
      </c>
      <c r="AH3842" s="12" t="str">
        <f t="shared" ref="AH3842:AH3905" si="2062">IMDIV(IMPRODUCT(AE3842,AF3842),AG3842)</f>
        <v>0.0172641950287792+0.00226420142732399i</v>
      </c>
      <c r="AI3842" s="12">
        <f t="shared" ref="AI3842:AI3905" si="2063">20*LOG10(IMABS(AH3842))</f>
        <v>-35.183008292744269</v>
      </c>
      <c r="AJ3842" s="12">
        <f t="shared" ref="AJ3842:AJ3905" si="2064">IMARGUMENT(AH3842)*180/PI()</f>
        <v>7.471705024166015</v>
      </c>
      <c r="AK3842" s="12"/>
      <c r="AL3842" s="12"/>
      <c r="AM3842" s="12"/>
      <c r="AN3842" s="12"/>
    </row>
    <row r="3843" spans="1:40" x14ac:dyDescent="0.35">
      <c r="A3843" s="12"/>
      <c r="B3843" s="12">
        <f t="shared" si="2030"/>
        <v>1913000</v>
      </c>
      <c r="C3843" s="29" t="str">
        <f t="shared" si="2032"/>
        <v>-1.89279247331963E-08+0.00116029391539449i</v>
      </c>
      <c r="D3843" s="28" t="str">
        <f t="shared" si="2033"/>
        <v>-5.39906117797794+0.00889558668469109i</v>
      </c>
      <c r="E3843" s="12" t="str">
        <f t="shared" si="2034"/>
        <v>4200</v>
      </c>
      <c r="F3843" s="12" t="str">
        <f t="shared" si="2035"/>
        <v>0.704225352112676</v>
      </c>
      <c r="G3843" s="12" t="str">
        <f t="shared" si="2031"/>
        <v>0.704225352112676</v>
      </c>
      <c r="H3843" s="12" t="str">
        <f t="shared" si="2036"/>
        <v>8.27445648133966+0.177583985298606i</v>
      </c>
      <c r="I3843" s="12" t="str">
        <f t="shared" si="2037"/>
        <v>7512.33343289659i</v>
      </c>
      <c r="J3843" s="12" t="str">
        <f t="shared" si="2038"/>
        <v>-48271.3729892971+1624.74343539989i</v>
      </c>
      <c r="K3843" s="12" t="str">
        <f t="shared" si="2039"/>
        <v>0.00523225149812814-0.155450982682561i</v>
      </c>
      <c r="L3843" s="12" t="str">
        <f t="shared" si="2040"/>
        <v>0.000285158799210536-0.00710039119716407i</v>
      </c>
      <c r="M3843" s="12" t="str">
        <f t="shared" si="2041"/>
        <v>0.00551741029733868-0.162551373879725i</v>
      </c>
      <c r="N3843" s="12" t="str">
        <f t="shared" si="2042"/>
        <v>-24.0394669852691i</v>
      </c>
      <c r="O3843" s="12" t="str">
        <f t="shared" si="2043"/>
        <v>0.459579860621491+0.888136448813543i</v>
      </c>
      <c r="P3843" s="12" t="str">
        <f t="shared" si="2044"/>
        <v>0.540420139378509-0.888136448813543i</v>
      </c>
      <c r="Q3843" s="12" t="str">
        <f t="shared" si="2045"/>
        <v>-0.540420139378509+24.9276034340826i</v>
      </c>
      <c r="R3843" s="12" t="str">
        <f t="shared" si="2046"/>
        <v>-0.0360816795089846-0.0208973507817048i</v>
      </c>
      <c r="S3843" s="12" t="str">
        <f t="shared" si="2047"/>
        <v>2.46175483243248i</v>
      </c>
      <c r="T3843" s="12" t="str">
        <f t="shared" si="2048"/>
        <v>0.0514441542718985-0.0888242488935228i</v>
      </c>
      <c r="U3843" s="12" t="str">
        <f t="shared" si="2049"/>
        <v>0.001-0.00083196520173495i</v>
      </c>
      <c r="V3843" s="12" t="str">
        <f t="shared" si="2050"/>
        <v>0.0015-0.000252876961013661i</v>
      </c>
      <c r="W3843" s="12" t="str">
        <f t="shared" si="2051"/>
        <v>0.000653328754150621-0.00031682647399099i</v>
      </c>
      <c r="X3843" s="12" t="str">
        <f t="shared" si="2052"/>
        <v>0.000641158121695122-0.000301757018777753i</v>
      </c>
      <c r="Y3843" s="12" t="str">
        <f t="shared" si="2053"/>
        <v>0.00029+1.80296002389518i</v>
      </c>
      <c r="Z3843" s="12" t="str">
        <f t="shared" si="2054"/>
        <v>-0.00200654170860296-0.00426912078088154i</v>
      </c>
      <c r="AA3843" s="12" t="str">
        <f t="shared" si="2055"/>
        <v>0.00343856910401259-6.65683397604901i</v>
      </c>
      <c r="AB3843" s="12" t="str">
        <f t="shared" si="2056"/>
        <v>0.128414217309371-0.221721914981217i</v>
      </c>
      <c r="AC3843" s="12" t="str">
        <f t="shared" si="2057"/>
        <v>0.964667312025467-0.0220972382261908i</v>
      </c>
      <c r="AD3843" s="12" t="str">
        <f t="shared" si="2058"/>
        <v>0.138309964355489-0.226674672214896i</v>
      </c>
      <c r="AE3843" s="12" t="str">
        <f t="shared" si="2059"/>
        <v>-0.0012452262658468-0.000135629758949911i</v>
      </c>
      <c r="AF3843" s="12" t="str">
        <f t="shared" si="2060"/>
        <v>-13.6735176593176-0.168688398613915i</v>
      </c>
      <c r="AG3843" s="12" t="str">
        <f t="shared" si="2061"/>
        <v>0.994539374542474-0.00333577898142968i</v>
      </c>
      <c r="AH3843" s="12" t="str">
        <f t="shared" si="2062"/>
        <v>0.0170899499399474+0.00213324829457623i</v>
      </c>
      <c r="AI3843" s="12">
        <f t="shared" si="2063"/>
        <v>-35.278037609538913</v>
      </c>
      <c r="AJ3843" s="12">
        <f t="shared" si="2064"/>
        <v>7.1151280952920608</v>
      </c>
      <c r="AK3843" s="12"/>
      <c r="AL3843" s="12"/>
      <c r="AM3843" s="12"/>
      <c r="AN3843" s="12"/>
    </row>
    <row r="3844" spans="1:40" x14ac:dyDescent="0.35">
      <c r="A3844" s="12"/>
      <c r="B3844" s="12">
        <f t="shared" si="2030"/>
        <v>1914000</v>
      </c>
      <c r="C3844" s="29" t="str">
        <f t="shared" si="2032"/>
        <v>-1.89081515042209E-08+0.00115968770122793i</v>
      </c>
      <c r="D3844" s="28" t="str">
        <f t="shared" si="2033"/>
        <v>-5.39906117782634+0.00889093904274747i</v>
      </c>
      <c r="E3844" s="12" t="str">
        <f t="shared" si="2034"/>
        <v>4200</v>
      </c>
      <c r="F3844" s="12" t="str">
        <f t="shared" si="2035"/>
        <v>0.704225352112676</v>
      </c>
      <c r="G3844" s="12" t="str">
        <f t="shared" si="2031"/>
        <v>0.704225352112676</v>
      </c>
      <c r="H3844" s="12" t="str">
        <f t="shared" si="2036"/>
        <v>8.27446076609337+0.17749130266663i</v>
      </c>
      <c r="I3844" s="12" t="str">
        <f t="shared" si="2037"/>
        <v>7516.26042371358i</v>
      </c>
      <c r="J3844" s="12" t="str">
        <f t="shared" si="2038"/>
        <v>-48321.8538987786+1625.59275240742i</v>
      </c>
      <c r="K3844" s="12" t="str">
        <f t="shared" si="2039"/>
        <v>0.00522679153182741-0.155369945139271i</v>
      </c>
      <c r="L3844" s="12" t="str">
        <f t="shared" si="2040"/>
        <v>0.000284861384674031-0.00709669342211906i</v>
      </c>
      <c r="M3844" s="12" t="str">
        <f t="shared" si="2041"/>
        <v>0.00551165291650144-0.16246663856139i</v>
      </c>
      <c r="N3844" s="12" t="str">
        <f t="shared" si="2042"/>
        <v>-24.0520333558835i</v>
      </c>
      <c r="O3844" s="12" t="str">
        <f t="shared" si="2043"/>
        <v>0.470703932165369+0.882291226434934i</v>
      </c>
      <c r="P3844" s="12" t="str">
        <f t="shared" si="2044"/>
        <v>0.529296067834631-0.882291226434934i</v>
      </c>
      <c r="Q3844" s="12" t="str">
        <f t="shared" si="2045"/>
        <v>-0.529296067834631+24.9343245823184i</v>
      </c>
      <c r="R3844" s="12" t="str">
        <f t="shared" si="2046"/>
        <v>-0.0358190758652704-0.0204672546930574i</v>
      </c>
      <c r="S3844" s="12" t="str">
        <f t="shared" si="2047"/>
        <v>2.46304168806887i</v>
      </c>
      <c r="T3844" s="12" t="str">
        <f t="shared" si="2048"/>
        <v>0.0504117015493236-0.0882238770842625i</v>
      </c>
      <c r="U3844" s="12" t="str">
        <f t="shared" si="2049"/>
        <v>0.001-0.000831530528170824i</v>
      </c>
      <c r="V3844" s="12" t="str">
        <f t="shared" si="2050"/>
        <v>0.0015-0.000252744841389308i</v>
      </c>
      <c r="W3844" s="12" t="str">
        <f t="shared" si="2051"/>
        <v>0.000653281864025099-0.000316681279641118i</v>
      </c>
      <c r="X3844" s="12" t="str">
        <f t="shared" si="2052"/>
        <v>0.00064111025532178-0.000301619807045544i</v>
      </c>
      <c r="Y3844" s="12" t="str">
        <f t="shared" si="2053"/>
        <v>0.00029+1.80390250169126i</v>
      </c>
      <c r="Z3844" s="12" t="str">
        <f t="shared" si="2054"/>
        <v>-0.00200458154224087-0.004266570075223i</v>
      </c>
      <c r="AA3844" s="12" t="str">
        <f t="shared" si="2055"/>
        <v>0.00343479927341637-6.65335492034516i</v>
      </c>
      <c r="AB3844" s="12" t="str">
        <f t="shared" si="2056"/>
        <v>0.125837022482187-0.220223274813604i</v>
      </c>
      <c r="AC3844" s="12" t="str">
        <f t="shared" si="2057"/>
        <v>0.96491463480002-0.0216581123041629i</v>
      </c>
      <c r="AD3844" s="12" t="str">
        <f t="shared" si="2058"/>
        <v>0.135467130717811-0.225190192630904i</v>
      </c>
      <c r="AE3844" s="12" t="str">
        <f t="shared" si="2059"/>
        <v>-0.00123234464692997-0.000126567902455358i</v>
      </c>
      <c r="AF3844" s="12" t="str">
        <f t="shared" si="2060"/>
        <v>-13.6735219439197-0.168600363623883i</v>
      </c>
      <c r="AG3844" s="12" t="str">
        <f t="shared" si="2061"/>
        <v>0.994577945995017-0.00326554546941543i</v>
      </c>
      <c r="AH3844" s="12" t="str">
        <f t="shared" si="2062"/>
        <v>0.0169143167118711+0.00200450575597044i</v>
      </c>
      <c r="AI3844" s="12">
        <f t="shared" si="2063"/>
        <v>-35.374340776858297</v>
      </c>
      <c r="AJ3844" s="12">
        <f t="shared" si="2064"/>
        <v>6.7585666826195654</v>
      </c>
      <c r="AK3844" s="12"/>
      <c r="AL3844" s="12"/>
      <c r="AM3844" s="12"/>
      <c r="AN3844" s="12"/>
    </row>
    <row r="3845" spans="1:40" x14ac:dyDescent="0.35">
      <c r="A3845" s="12"/>
      <c r="B3845" s="12">
        <f t="shared" si="2030"/>
        <v>1915000</v>
      </c>
      <c r="C3845" s="29" t="str">
        <f t="shared" si="2032"/>
        <v>-1.88884092434951E-08+0.00115908212018323i</v>
      </c>
      <c r="D3845" s="28" t="str">
        <f t="shared" si="2033"/>
        <v>-5.39906117767499+0.0088862962547381i</v>
      </c>
      <c r="E3845" s="12" t="str">
        <f t="shared" si="2034"/>
        <v>4200</v>
      </c>
      <c r="F3845" s="12" t="str">
        <f t="shared" si="2035"/>
        <v>0.704225352112676</v>
      </c>
      <c r="G3845" s="12" t="str">
        <f t="shared" si="2031"/>
        <v>0.704225352112676</v>
      </c>
      <c r="H3845" s="12" t="str">
        <f t="shared" si="2036"/>
        <v>8.2744650441412+0.177398716676325i</v>
      </c>
      <c r="I3845" s="12" t="str">
        <f t="shared" si="2037"/>
        <v>7520.18741453057i</v>
      </c>
      <c r="J3845" s="12" t="str">
        <f t="shared" si="2038"/>
        <v>-48372.3611897125+1626.44206941494i</v>
      </c>
      <c r="K3845" s="12" t="str">
        <f t="shared" si="2039"/>
        <v>0.00522134010435748-0.155288991948643i</v>
      </c>
      <c r="L3845" s="12" t="str">
        <f t="shared" si="2040"/>
        <v>0.00028456443494113-0.00709299949033259i</v>
      </c>
      <c r="M3845" s="12" t="str">
        <f t="shared" si="2041"/>
        <v>0.00550590453929861-0.162381991438976i</v>
      </c>
      <c r="N3845" s="12" t="str">
        <f t="shared" si="2042"/>
        <v>-24.0645997264978i</v>
      </c>
      <c r="O3845" s="12" t="str">
        <f t="shared" si="2043"/>
        <v>0.481753674101701+0.876306680043871i</v>
      </c>
      <c r="P3845" s="12" t="str">
        <f t="shared" si="2044"/>
        <v>0.518246325898299-0.876306680043871i</v>
      </c>
      <c r="Q3845" s="12" t="str">
        <f t="shared" si="2045"/>
        <v>-0.518246325898299+24.9409064065417i</v>
      </c>
      <c r="R3845" s="12" t="str">
        <f t="shared" si="2046"/>
        <v>-0.0355517336364498-0.0200402408162198i</v>
      </c>
      <c r="S3845" s="12" t="str">
        <f t="shared" si="2047"/>
        <v>2.46432854370527i</v>
      </c>
      <c r="T3845" s="12" t="str">
        <f t="shared" si="2048"/>
        <v>0.0493857374661379-0.08761115197851i</v>
      </c>
      <c r="U3845" s="12" t="str">
        <f t="shared" si="2049"/>
        <v>0.001-0.000831096308573867i</v>
      </c>
      <c r="V3845" s="12" t="str">
        <f t="shared" si="2050"/>
        <v>0.0015-0.000252612859748895i</v>
      </c>
      <c r="W3845" s="12" t="str">
        <f t="shared" si="2051"/>
        <v>0.000653235031844523-0.000316536211812072i</v>
      </c>
      <c r="X3845" s="12" t="str">
        <f t="shared" si="2052"/>
        <v>0.000641062448212944-0.000301482713502512i</v>
      </c>
      <c r="Y3845" s="12" t="str">
        <f t="shared" si="2053"/>
        <v>0.00029+1.80484497948734i</v>
      </c>
      <c r="Z3845" s="12" t="str">
        <f t="shared" si="2054"/>
        <v>-0.00200262420791059-0.00426402243033188i</v>
      </c>
      <c r="AA3845" s="12" t="str">
        <f t="shared" si="2055"/>
        <v>0.00343103565991598-6.64987949968793i</v>
      </c>
      <c r="AB3845" s="12" t="str">
        <f t="shared" si="2056"/>
        <v>0.123276024510805-0.218693798510715i</v>
      </c>
      <c r="AC3845" s="12" t="str">
        <f t="shared" si="2057"/>
        <v>0.965166811505417-0.0212219135346811i</v>
      </c>
      <c r="AD3845" s="12" t="str">
        <f t="shared" si="2058"/>
        <v>0.132643112383945-0.22366999701535i</v>
      </c>
      <c r="AE3845" s="12" t="str">
        <f t="shared" si="2059"/>
        <v>-0.00121936819213841-0.000117666255827945i</v>
      </c>
      <c r="AF3845" s="12" t="str">
        <f t="shared" si="2060"/>
        <v>-13.6735262218162-0.168512420421587i</v>
      </c>
      <c r="AG3845" s="12" t="str">
        <f t="shared" si="2061"/>
        <v>0.994617337202952-0.00319583784346045i</v>
      </c>
      <c r="AH3845" s="12" t="str">
        <f t="shared" si="2062"/>
        <v>0.0167373243462746+0.00187798967965469i</v>
      </c>
      <c r="AI3845" s="12">
        <f t="shared" si="2063"/>
        <v>-35.471944430348799</v>
      </c>
      <c r="AJ3845" s="12">
        <f t="shared" si="2064"/>
        <v>6.4020214803317552</v>
      </c>
      <c r="AK3845" s="12"/>
      <c r="AL3845" s="12"/>
      <c r="AM3845" s="12"/>
      <c r="AN3845" s="12"/>
    </row>
    <row r="3846" spans="1:40" x14ac:dyDescent="0.35">
      <c r="A3846" s="12"/>
      <c r="B3846" s="12">
        <f t="shared" si="2030"/>
        <v>1916000</v>
      </c>
      <c r="C3846" s="29" t="str">
        <f t="shared" si="2032"/>
        <v>-1.88686978863836E-08+0.00115847717126905i</v>
      </c>
      <c r="D3846" s="28" t="str">
        <f t="shared" si="2033"/>
        <v>-5.39906117752387+0.00888165831306272i</v>
      </c>
      <c r="E3846" s="12" t="str">
        <f t="shared" si="2034"/>
        <v>4200</v>
      </c>
      <c r="F3846" s="12" t="str">
        <f t="shared" si="2035"/>
        <v>0.704225352112676</v>
      </c>
      <c r="G3846" s="12" t="str">
        <f t="shared" si="2031"/>
        <v>0.704225352112676</v>
      </c>
      <c r="H3846" s="12" t="str">
        <f t="shared" si="2036"/>
        <v>8.27446931549713+0.177306227176694i</v>
      </c>
      <c r="I3846" s="12" t="str">
        <f t="shared" si="2037"/>
        <v>7524.11440534755i</v>
      </c>
      <c r="J3846" s="12" t="str">
        <f t="shared" si="2038"/>
        <v>-48422.8948620991+1627.29138642247i</v>
      </c>
      <c r="K3846" s="12" t="str">
        <f t="shared" si="2039"/>
        <v>0.00521589719792892-0.155208122979187i</v>
      </c>
      <c r="L3846" s="12" t="str">
        <f t="shared" si="2040"/>
        <v>0.000284267949044324-0.00708930939582588i</v>
      </c>
      <c r="M3846" s="12" t="str">
        <f t="shared" si="2041"/>
        <v>0.00550016514697324-0.162297432375013i</v>
      </c>
      <c r="N3846" s="12" t="str">
        <f t="shared" si="2042"/>
        <v>-24.0771660971122i</v>
      </c>
      <c r="O3846" s="12" t="str">
        <f t="shared" si="2043"/>
        <v>0.492727341548314+0.870183754669513i</v>
      </c>
      <c r="P3846" s="12" t="str">
        <f t="shared" si="2044"/>
        <v>0.507272658451686-0.870183754669513i</v>
      </c>
      <c r="Q3846" s="12" t="str">
        <f t="shared" si="2045"/>
        <v>-0.507272658451686+24.9473498517817i</v>
      </c>
      <c r="R3846" s="12" t="str">
        <f t="shared" si="2046"/>
        <v>-0.0352796831679724-0.0196163617654476i</v>
      </c>
      <c r="S3846" s="12" t="str">
        <f t="shared" si="2047"/>
        <v>2.46561539934168i</v>
      </c>
      <c r="T3846" s="12" t="str">
        <f t="shared" si="2048"/>
        <v>0.0483664036479449-0.0869861301028482i</v>
      </c>
      <c r="U3846" s="12" t="str">
        <f t="shared" si="2049"/>
        <v>0.001-0.000830662542233273i</v>
      </c>
      <c r="V3846" s="12" t="str">
        <f t="shared" si="2050"/>
        <v>0.0015-0.000252481015876375i</v>
      </c>
      <c r="W3846" s="12" t="str">
        <f t="shared" si="2051"/>
        <v>0.000653188257520671-0.000316391270343959i</v>
      </c>
      <c r="X3846" s="12" t="str">
        <f t="shared" si="2052"/>
        <v>0.000641014700277916-0.0003013457380015i</v>
      </c>
      <c r="Y3846" s="12" t="str">
        <f t="shared" si="2053"/>
        <v>0.00029+1.80578745728341i</v>
      </c>
      <c r="Z3846" s="12" t="str">
        <f t="shared" si="2054"/>
        <v>-0.00200066970020137-0.0042614778408074i</v>
      </c>
      <c r="AA3846" s="12" t="str">
        <f t="shared" si="2055"/>
        <v>0.00342727824987162-6.64640770838284i</v>
      </c>
      <c r="AB3846" s="12" t="str">
        <f t="shared" si="2056"/>
        <v>0.120731576919182-0.21713362717346i</v>
      </c>
      <c r="AC3846" s="12" t="str">
        <f t="shared" si="2057"/>
        <v>0.965423813438984-0.020788695748985i</v>
      </c>
      <c r="AD3846" s="12" t="str">
        <f t="shared" si="2058"/>
        <v>0.129838359343291-0.222114323304992i</v>
      </c>
      <c r="AE3846" s="12" t="str">
        <f t="shared" si="2059"/>
        <v>-0.00120629893835213-0.000108925894611194i</v>
      </c>
      <c r="AF3846" s="12" t="str">
        <f t="shared" si="2060"/>
        <v>-13.673530493021-0.168424568863631i</v>
      </c>
      <c r="AG3846" s="12" t="str">
        <f t="shared" si="2061"/>
        <v>0.994657541162695-0.00312666611029965i</v>
      </c>
      <c r="AH3846" s="12" t="str">
        <f t="shared" si="2062"/>
        <v>0.0165590020241623+0.00175371554361179i</v>
      </c>
      <c r="AI3846" s="12">
        <f t="shared" si="2063"/>
        <v>-35.570876159854379</v>
      </c>
      <c r="AJ3846" s="12">
        <f t="shared" si="2064"/>
        <v>6.0454931784425074</v>
      </c>
      <c r="AK3846" s="12"/>
      <c r="AL3846" s="12"/>
      <c r="AM3846" s="12"/>
      <c r="AN3846" s="12"/>
    </row>
    <row r="3847" spans="1:40" x14ac:dyDescent="0.35">
      <c r="A3847" s="12"/>
      <c r="B3847" s="12">
        <f t="shared" si="2030"/>
        <v>1917000</v>
      </c>
      <c r="C3847" s="29" t="str">
        <f t="shared" si="2032"/>
        <v>-1.88490173684199E-08+0.00115787285349615i</v>
      </c>
      <c r="D3847" s="28" t="str">
        <f t="shared" si="2033"/>
        <v>-5.39906117737298+0.00887702521013715i</v>
      </c>
      <c r="E3847" s="12" t="str">
        <f t="shared" si="2034"/>
        <v>4200</v>
      </c>
      <c r="F3847" s="12" t="str">
        <f t="shared" si="2035"/>
        <v>0.704225352112676</v>
      </c>
      <c r="G3847" s="12" t="str">
        <f t="shared" si="2031"/>
        <v>0.704225352112676</v>
      </c>
      <c r="H3847" s="12" t="str">
        <f t="shared" si="2036"/>
        <v>8.27447358017508+0.177213834017058i</v>
      </c>
      <c r="I3847" s="12" t="str">
        <f t="shared" si="2037"/>
        <v>7528.04139616454i</v>
      </c>
      <c r="J3847" s="12" t="str">
        <f t="shared" si="2038"/>
        <v>-48473.4549159382+1628.14070343i</v>
      </c>
      <c r="K3847" s="12" t="str">
        <f t="shared" si="2039"/>
        <v>0.00521046279479865-0.155127338099686i</v>
      </c>
      <c r="L3847" s="12" t="str">
        <f t="shared" si="2040"/>
        <v>0.000283971926018614-0.00708562313263245i</v>
      </c>
      <c r="M3847" s="12" t="str">
        <f t="shared" si="2041"/>
        <v>0.00549443472081726-0.162212961232318i</v>
      </c>
      <c r="N3847" s="12" t="str">
        <f t="shared" si="2042"/>
        <v>-24.0897324677265i</v>
      </c>
      <c r="O3847" s="12" t="str">
        <f t="shared" si="2043"/>
        <v>0.50362320163573+0.863923417192853i</v>
      </c>
      <c r="P3847" s="12" t="str">
        <f t="shared" si="2044"/>
        <v>0.49637679836427-0.863923417192853i</v>
      </c>
      <c r="Q3847" s="12" t="str">
        <f t="shared" si="2045"/>
        <v>-0.49637679836427+24.9536558849194i</v>
      </c>
      <c r="R3847" s="12" t="str">
        <f t="shared" si="2046"/>
        <v>-0.0350029553358478-0.0191956699920214i</v>
      </c>
      <c r="S3847" s="12" t="str">
        <f t="shared" si="2047"/>
        <v>2.46690225497807i</v>
      </c>
      <c r="T3847" s="12" t="str">
        <f t="shared" si="2048"/>
        <v>0.0473538415891325-0.0863488694488996i</v>
      </c>
      <c r="U3847" s="12" t="str">
        <f t="shared" si="2049"/>
        <v>0.001-0.000830229228439723i</v>
      </c>
      <c r="V3847" s="12" t="str">
        <f t="shared" si="2050"/>
        <v>0.0015-0.000252349309556148i</v>
      </c>
      <c r="W3847" s="12" t="str">
        <f t="shared" si="2051"/>
        <v>0.00065314154096549-0.000316246455077176i</v>
      </c>
      <c r="X3847" s="12" t="str">
        <f t="shared" si="2052"/>
        <v>0.000640967011426174-0.000301208880395613i</v>
      </c>
      <c r="Y3847" s="12" t="str">
        <f t="shared" si="2053"/>
        <v>0.00029+1.80672993507949i</v>
      </c>
      <c r="Z3847" s="12" t="str">
        <f t="shared" si="2054"/>
        <v>-0.00199871801371542-0.00425893630126102i</v>
      </c>
      <c r="AA3847" s="12" t="str">
        <f t="shared" si="2055"/>
        <v>0.00342352702968058-6.64293954074706i</v>
      </c>
      <c r="AB3847" s="12" t="str">
        <f t="shared" si="2056"/>
        <v>0.118204032903737-0.215542905559759i</v>
      </c>
      <c r="AC3847" s="12" t="str">
        <f t="shared" si="2057"/>
        <v>0.965685611359061-0.0203585126310509i</v>
      </c>
      <c r="AD3847" s="12" t="str">
        <f t="shared" si="2058"/>
        <v>0.127053318588473-0.22052341514i</v>
      </c>
      <c r="AE3847" s="12" t="str">
        <f t="shared" si="2059"/>
        <v>-0.0011931389345829-0.000100347868445768i</v>
      </c>
      <c r="AF3847" s="12" t="str">
        <f t="shared" si="2060"/>
        <v>-13.6735347575481-0.168336808806921i</v>
      </c>
      <c r="AG3847" s="12" t="str">
        <f t="shared" si="2061"/>
        <v>0.994698550748082-0.00305804018377901i</v>
      </c>
      <c r="AH3847" s="12" t="str">
        <f t="shared" si="2062"/>
        <v>0.016379379100359+0.00163169843366481i</v>
      </c>
      <c r="AI3847" s="12">
        <f t="shared" si="2063"/>
        <v>-35.671164555069453</v>
      </c>
      <c r="AJ3847" s="12">
        <f t="shared" si="2064"/>
        <v>5.6889824627059093</v>
      </c>
      <c r="AK3847" s="12"/>
      <c r="AL3847" s="12"/>
      <c r="AM3847" s="12"/>
      <c r="AN3847" s="12"/>
    </row>
    <row r="3848" spans="1:40" x14ac:dyDescent="0.35">
      <c r="A3848" s="12"/>
      <c r="B3848" s="12">
        <f t="shared" si="2030"/>
        <v>1918000</v>
      </c>
      <c r="C3848" s="29" t="str">
        <f t="shared" si="2032"/>
        <v>-1.88293676253053E-08+0.00115726916587733i</v>
      </c>
      <c r="D3848" s="28" t="str">
        <f t="shared" si="2033"/>
        <v>-5.39906117722234+0.00887239693839287i</v>
      </c>
      <c r="E3848" s="12" t="str">
        <f t="shared" si="2034"/>
        <v>4200</v>
      </c>
      <c r="F3848" s="12" t="str">
        <f t="shared" si="2035"/>
        <v>0.704225352112676</v>
      </c>
      <c r="G3848" s="12" t="str">
        <f t="shared" si="2031"/>
        <v>0.704225352112676</v>
      </c>
      <c r="H3848" s="12" t="str">
        <f t="shared" si="2036"/>
        <v>8.27447783818902+0.177121537047049i</v>
      </c>
      <c r="I3848" s="12" t="str">
        <f t="shared" si="2037"/>
        <v>7531.96838698153i</v>
      </c>
      <c r="J3848" s="12" t="str">
        <f t="shared" si="2038"/>
        <v>-48524.0413512299+1628.99002043753i</v>
      </c>
      <c r="K3848" s="12" t="str">
        <f t="shared" si="2039"/>
        <v>0.00520503687726965-0.155046637179196i</v>
      </c>
      <c r="L3848" s="12" t="str">
        <f t="shared" si="2040"/>
        <v>0.000283676364901511-0.00708194069479819i</v>
      </c>
      <c r="M3848" s="12" t="str">
        <f t="shared" si="2041"/>
        <v>0.00548871324217116-0.162128577873994i</v>
      </c>
      <c r="N3848" s="12" t="str">
        <f t="shared" si="2042"/>
        <v>-24.1022988383409i</v>
      </c>
      <c r="O3848" s="12" t="str">
        <f t="shared" si="2043"/>
        <v>0.514439533781512+0.857526656193649i</v>
      </c>
      <c r="P3848" s="12" t="str">
        <f t="shared" si="2044"/>
        <v>0.485560466218488-0.857526656193649i</v>
      </c>
      <c r="Q3848" s="12" t="str">
        <f t="shared" si="2045"/>
        <v>-0.485560466218488+24.9598254945345i</v>
      </c>
      <c r="R3848" s="12" t="str">
        <f t="shared" si="2046"/>
        <v>-0.0347215815496607-0.0187782177802495i</v>
      </c>
      <c r="S3848" s="12" t="str">
        <f t="shared" si="2047"/>
        <v>2.46818911061448i</v>
      </c>
      <c r="T3848" s="12" t="str">
        <f t="shared" si="2048"/>
        <v>0.046348192641959-0.0856994294841852i</v>
      </c>
      <c r="U3848" s="12" t="str">
        <f t="shared" si="2049"/>
        <v>0.001-0.00082979636648538i</v>
      </c>
      <c r="V3848" s="12" t="str">
        <f t="shared" si="2050"/>
        <v>0.0015-0.000252217740573063i</v>
      </c>
      <c r="W3848" s="12" t="str">
        <f t="shared" si="2051"/>
        <v>0.000653094882091068-0.000316101765852371i</v>
      </c>
      <c r="X3848" s="12" t="str">
        <f t="shared" si="2052"/>
        <v>0.000640919381567339-0.000301072140538182i</v>
      </c>
      <c r="Y3848" s="12" t="str">
        <f t="shared" si="2053"/>
        <v>0.00029+1.80767241287557i</v>
      </c>
      <c r="Z3848" s="12" t="str">
        <f t="shared" si="2054"/>
        <v>-0.00199676914306771-0.00425639780631648i</v>
      </c>
      <c r="AA3848" s="12" t="str">
        <f t="shared" si="2055"/>
        <v>0.00341978198577722-6.63947499110972i</v>
      </c>
      <c r="AB3848" s="12" t="str">
        <f t="shared" si="2056"/>
        <v>0.115693745306107-0.213921782111652i</v>
      </c>
      <c r="AC3848" s="12" t="str">
        <f t="shared" si="2057"/>
        <v>0.965952175481866-0.0199314177136603i</v>
      </c>
      <c r="AD3848" s="12" t="str">
        <f t="shared" si="2058"/>
        <v>0.12428843404201-0.218897521826383i</v>
      </c>
      <c r="AE3848" s="12" t="str">
        <f t="shared" si="2059"/>
        <v>-0.00117989024164522-0.0000919332009300104i</v>
      </c>
      <c r="AF3848" s="12" t="str">
        <f t="shared" si="2060"/>
        <v>-13.6735390154114-0.168249140108656i</v>
      </c>
      <c r="AG3848" s="12" t="str">
        <f t="shared" si="2061"/>
        <v>0.994740358711588-0.00298996988333492i</v>
      </c>
      <c r="AH3848" s="12" t="str">
        <f t="shared" si="2062"/>
        <v>0.0161984850980072+0.00151195304154973i</v>
      </c>
      <c r="AI3848" s="12">
        <f t="shared" si="2063"/>
        <v>-35.772839253971675</v>
      </c>
      <c r="AJ3848" s="12">
        <f t="shared" si="2064"/>
        <v>5.3324900144822331</v>
      </c>
      <c r="AK3848" s="12"/>
      <c r="AL3848" s="12"/>
      <c r="AM3848" s="12"/>
      <c r="AN3848" s="12"/>
    </row>
    <row r="3849" spans="1:40" x14ac:dyDescent="0.35">
      <c r="A3849" s="12"/>
      <c r="B3849" s="12">
        <f t="shared" si="2030"/>
        <v>1919000</v>
      </c>
      <c r="C3849" s="29" t="str">
        <f t="shared" si="2032"/>
        <v>-1.88097485929093E-08+0.00115666610742748i</v>
      </c>
      <c r="D3849" s="28" t="str">
        <f t="shared" si="2033"/>
        <v>-5.39906117707193+0.00886777349027735i</v>
      </c>
      <c r="E3849" s="12" t="str">
        <f t="shared" si="2034"/>
        <v>4200</v>
      </c>
      <c r="F3849" s="12" t="str">
        <f t="shared" si="2035"/>
        <v>0.704225352112676</v>
      </c>
      <c r="G3849" s="12" t="str">
        <f t="shared" si="2031"/>
        <v>0.704225352112676</v>
      </c>
      <c r="H3849" s="12" t="str">
        <f t="shared" si="2036"/>
        <v>8.27448208955277+0.17702933611661i</v>
      </c>
      <c r="I3849" s="12" t="str">
        <f t="shared" si="2037"/>
        <v>7535.89537779852i</v>
      </c>
      <c r="J3849" s="12" t="str">
        <f t="shared" si="2038"/>
        <v>-48574.6541679742+1629.83933744505i</v>
      </c>
      <c r="K3849" s="12" t="str">
        <f t="shared" si="2039"/>
        <v>0.00519961942769089-0.154966020087044i</v>
      </c>
      <c r="L3849" s="12" t="str">
        <f t="shared" si="2040"/>
        <v>0.000283381264733022-0.00707826207638129i</v>
      </c>
      <c r="M3849" s="12" t="str">
        <f t="shared" si="2041"/>
        <v>0.00548300069242391-0.162044282163425i</v>
      </c>
      <c r="N3849" s="12" t="str">
        <f t="shared" si="2042"/>
        <v>-24.1148652089553i</v>
      </c>
      <c r="O3849" s="12" t="str">
        <f t="shared" si="2043"/>
        <v>0.525174629961337+0.850994481794667i</v>
      </c>
      <c r="P3849" s="12" t="str">
        <f t="shared" si="2044"/>
        <v>0.474825370038663-0.850994481794667i</v>
      </c>
      <c r="Q3849" s="12" t="str">
        <f t="shared" si="2045"/>
        <v>-0.474825370038663+24.96585969075i</v>
      </c>
      <c r="R3849" s="12" t="str">
        <f t="shared" si="2046"/>
        <v>-0.0344355937556276-0.0183640572433808i</v>
      </c>
      <c r="S3849" s="12" t="str">
        <f t="shared" si="2047"/>
        <v>2.46947596625087i</v>
      </c>
      <c r="T3849" s="12" t="str">
        <f t="shared" si="2048"/>
        <v>0.0453495980053841-0.0850378711631009i</v>
      </c>
      <c r="U3849" s="12" t="str">
        <f t="shared" si="2049"/>
        <v>0.001-0.000829363955663865i</v>
      </c>
      <c r="V3849" s="12" t="str">
        <f t="shared" si="2050"/>
        <v>0.0015-0.00025208630871242i</v>
      </c>
      <c r="W3849" s="12" t="str">
        <f t="shared" si="2051"/>
        <v>0.00065304828080964-0.000315957202510461i</v>
      </c>
      <c r="X3849" s="12" t="str">
        <f t="shared" si="2052"/>
        <v>0.000640871810611192-0.000300935518282785i</v>
      </c>
      <c r="Y3849" s="12" t="str">
        <f t="shared" si="2053"/>
        <v>0.00029+1.80861489067164i</v>
      </c>
      <c r="Z3849" s="12" t="str">
        <f t="shared" si="2054"/>
        <v>-0.00199482308288612-0.00425386235060988i</v>
      </c>
      <c r="AA3849" s="12" t="str">
        <f t="shared" si="2055"/>
        <v>0.00341604310463293-6.63601405381184i</v>
      </c>
      <c r="AB3849" s="12" t="str">
        <f t="shared" si="2056"/>
        <v>0.113201066585269-0.212270408982695i</v>
      </c>
      <c r="AC3849" s="12" t="str">
        <f t="shared" si="2057"/>
        <v>0.966223475478333-0.0195074643743772i</v>
      </c>
      <c r="AD3849" s="12" t="str">
        <f t="shared" si="2058"/>
        <v>0.121544146483784-0.217236898297609i</v>
      </c>
      <c r="AE3849" s="12" t="str">
        <f t="shared" si="2059"/>
        <v>-0.00116655493182701-0.0000836828894857261i</v>
      </c>
      <c r="AF3849" s="12" t="str">
        <f t="shared" si="2060"/>
        <v>-13.6735432666247-0.168161562626333i</v>
      </c>
      <c r="AG3849" s="12" t="str">
        <f t="shared" si="2061"/>
        <v>0.994782957685561-0.00292246493249711i</v>
      </c>
      <c r="AH3849" s="12" t="str">
        <f t="shared" si="2062"/>
        <v>0.0160163497030648+0.00139449366308608i</v>
      </c>
      <c r="AI3849" s="12">
        <f t="shared" si="2063"/>
        <v>-35.875930994215103</v>
      </c>
      <c r="AJ3849" s="12">
        <f t="shared" si="2064"/>
        <v>4.976016510648992</v>
      </c>
      <c r="AK3849" s="12"/>
      <c r="AL3849" s="12"/>
      <c r="AM3849" s="12"/>
      <c r="AN3849" s="12"/>
    </row>
    <row r="3850" spans="1:40" x14ac:dyDescent="0.35">
      <c r="A3850" s="12"/>
      <c r="B3850" s="12">
        <f t="shared" si="2030"/>
        <v>1920000</v>
      </c>
      <c r="C3850" s="29" t="str">
        <f t="shared" si="2032"/>
        <v>-1.87901602072678E-08+0.00115606367716352i</v>
      </c>
      <c r="D3850" s="28" t="str">
        <f t="shared" si="2033"/>
        <v>-5.39906117692174+0.00886315485825366i</v>
      </c>
      <c r="E3850" s="12" t="str">
        <f t="shared" si="2034"/>
        <v>4200</v>
      </c>
      <c r="F3850" s="12" t="str">
        <f t="shared" si="2035"/>
        <v>0.704225352112676</v>
      </c>
      <c r="G3850" s="12" t="str">
        <f t="shared" si="2031"/>
        <v>0.704225352112676</v>
      </c>
      <c r="H3850" s="12" t="str">
        <f t="shared" si="2036"/>
        <v>8.27448633428016+0.176937231076i</v>
      </c>
      <c r="I3850" s="12" t="str">
        <f t="shared" si="2037"/>
        <v>7539.8223686155i</v>
      </c>
      <c r="J3850" s="12" t="str">
        <f t="shared" si="2038"/>
        <v>-48625.293366171+1630.68865445258i</v>
      </c>
      <c r="K3850" s="12" t="str">
        <f t="shared" si="2039"/>
        <v>0.00519421042845732-0.154885486692829i</v>
      </c>
      <c r="L3850" s="12" t="str">
        <f t="shared" si="2040"/>
        <v>0.000283086624555647-0.00707458727145219i</v>
      </c>
      <c r="M3850" s="12" t="str">
        <f t="shared" si="2041"/>
        <v>0.00547729705301297-0.161960073964281i</v>
      </c>
      <c r="N3850" s="12" t="str">
        <f t="shared" si="2042"/>
        <v>-24.1274315795696i</v>
      </c>
      <c r="O3850" s="12" t="str">
        <f t="shared" si="2043"/>
        <v>0.535826794978986+0.844327925502022i</v>
      </c>
      <c r="P3850" s="12" t="str">
        <f t="shared" si="2044"/>
        <v>0.464173205021014-0.844327925502022i</v>
      </c>
      <c r="Q3850" s="12" t="str">
        <f t="shared" si="2045"/>
        <v>-0.464173205021014+24.9717595050716i</v>
      </c>
      <c r="R3850" s="12" t="str">
        <f t="shared" si="2046"/>
        <v>-0.0341450244396432-0.0179532403193412i</v>
      </c>
      <c r="S3850" s="12" t="str">
        <f t="shared" si="2047"/>
        <v>2.47076282188727i</v>
      </c>
      <c r="T3850" s="12" t="str">
        <f t="shared" si="2048"/>
        <v>0.0443581987134358-0.0843642569379026i</v>
      </c>
      <c r="U3850" s="12" t="str">
        <f t="shared" si="2049"/>
        <v>0.001-0.000828931995270289i</v>
      </c>
      <c r="V3850" s="12" t="str">
        <f t="shared" si="2050"/>
        <v>0.0015-0.000251955013759966i</v>
      </c>
      <c r="W3850" s="12" t="str">
        <f t="shared" si="2051"/>
        <v>0.000653001737033592-0.000315812764892638i</v>
      </c>
      <c r="X3850" s="12" t="str">
        <f t="shared" si="2052"/>
        <v>0.000640824298467659-0.000300799013483245i</v>
      </c>
      <c r="Y3850" s="12" t="str">
        <f t="shared" si="2053"/>
        <v>0.00029+1.80955736846772i</v>
      </c>
      <c r="Z3850" s="12" t="str">
        <f t="shared" si="2054"/>
        <v>-0.0019928798278113-0.00425132992878935i</v>
      </c>
      <c r="AA3850" s="12" t="str">
        <f t="shared" si="2055"/>
        <v>0.00341231037275582-6.63255672320614i</v>
      </c>
      <c r="AB3850" s="12" t="str">
        <f t="shared" si="2056"/>
        <v>0.110726348788496-0.210588942065383i</v>
      </c>
      <c r="AC3850" s="12" t="str">
        <f t="shared" si="2057"/>
        <v>0.966499480470941-0.0190867058313514i</v>
      </c>
      <c r="AD3850" s="12" t="str">
        <f t="shared" si="2058"/>
        <v>0.11882089347877-0.215541805075185i</v>
      </c>
      <c r="AE3850" s="12" t="str">
        <f t="shared" si="2059"/>
        <v>-0.00115313508855777-0.0000755979052274161i</v>
      </c>
      <c r="AF3850" s="12" t="str">
        <f t="shared" si="2060"/>
        <v>-13.6735475112019-0.168074076217746i</v>
      </c>
      <c r="AG3850" s="12" t="str">
        <f t="shared" si="2061"/>
        <v>0.99482634018349-0.00285553495740265i</v>
      </c>
      <c r="AH3850" s="12" t="str">
        <f t="shared" si="2062"/>
        <v>0.0158330027587713+0.00127933419642026i</v>
      </c>
      <c r="AI3850" s="12">
        <f t="shared" si="2063"/>
        <v>-35.980471667723705</v>
      </c>
      <c r="AJ3850" s="12">
        <f t="shared" si="2064"/>
        <v>4.6195626234822438</v>
      </c>
      <c r="AK3850" s="12"/>
      <c r="AL3850" s="12"/>
      <c r="AM3850" s="12"/>
      <c r="AN3850" s="12"/>
    </row>
    <row r="3851" spans="1:40" x14ac:dyDescent="0.35">
      <c r="A3851" s="12"/>
      <c r="B3851" s="12">
        <f t="shared" si="2030"/>
        <v>1921000</v>
      </c>
      <c r="C3851" s="29" t="str">
        <f t="shared" si="2032"/>
        <v>-1.87706024045832E-08+0.00115546187410441i</v>
      </c>
      <c r="D3851" s="28" t="str">
        <f t="shared" si="2033"/>
        <v>-5.3990611767718+0.00885854103480048i</v>
      </c>
      <c r="E3851" s="12" t="str">
        <f t="shared" si="2034"/>
        <v>4200</v>
      </c>
      <c r="F3851" s="12" t="str">
        <f t="shared" si="2035"/>
        <v>0.704225352112676</v>
      </c>
      <c r="G3851" s="12" t="str">
        <f t="shared" si="2031"/>
        <v>0.704225352112676</v>
      </c>
      <c r="H3851" s="12" t="str">
        <f t="shared" si="2036"/>
        <v>8.27449057238506+0.176845221775787i</v>
      </c>
      <c r="I3851" s="12" t="str">
        <f t="shared" si="2037"/>
        <v>7543.74935943249i</v>
      </c>
      <c r="J3851" s="12" t="str">
        <f t="shared" si="2038"/>
        <v>-48675.9589458203+1631.53797146011i</v>
      </c>
      <c r="K3851" s="12" t="str">
        <f t="shared" si="2039"/>
        <v>0.00518880986200951-0.154805036866417i</v>
      </c>
      <c r="L3851" s="12" t="str">
        <f t="shared" si="2040"/>
        <v>0.000282792443414373-0.00707091627409368i</v>
      </c>
      <c r="M3851" s="12" t="str">
        <f t="shared" si="2041"/>
        <v>0.00547160230542388-0.161875953140511i</v>
      </c>
      <c r="N3851" s="12" t="str">
        <f t="shared" si="2042"/>
        <v>-24.139997950184i</v>
      </c>
      <c r="O3851" s="12" t="str">
        <f t="shared" si="2043"/>
        <v>0.546394346734293+0.837528040042126i</v>
      </c>
      <c r="P3851" s="12" t="str">
        <f t="shared" si="2044"/>
        <v>0.453605653265707-0.837528040042126i</v>
      </c>
      <c r="Q3851" s="12" t="str">
        <f t="shared" si="2045"/>
        <v>-0.453605653265707+24.9775259902261i</v>
      </c>
      <c r="R3851" s="12" t="str">
        <f t="shared" si="2046"/>
        <v>-0.0338499066303265-0.0175458187663248i</v>
      </c>
      <c r="S3851" s="12" t="str">
        <f t="shared" si="2047"/>
        <v>2.47204967752368i</v>
      </c>
      <c r="T3851" s="12" t="str">
        <f t="shared" si="2048"/>
        <v>0.0433741356231822-0.0836786507697053i</v>
      </c>
      <c r="U3851" s="12" t="str">
        <f t="shared" si="2049"/>
        <v>0.001-0.000828500484601224i</v>
      </c>
      <c r="V3851" s="12" t="str">
        <f t="shared" si="2050"/>
        <v>0.0015-0.000251823855501892i</v>
      </c>
      <c r="W3851" s="12" t="str">
        <f t="shared" si="2051"/>
        <v>0.000652955250675464-0.000315668452840357i</v>
      </c>
      <c r="X3851" s="12" t="str">
        <f t="shared" si="2052"/>
        <v>0.000640776845046841-0.000300662625993626i</v>
      </c>
      <c r="Y3851" s="12" t="str">
        <f t="shared" si="2053"/>
        <v>0.00029+1.8104998462638i</v>
      </c>
      <c r="Z3851" s="12" t="str">
        <f t="shared" si="2054"/>
        <v>-0.00199093937249666-0.00424880053551542i</v>
      </c>
      <c r="AA3851" s="12" t="str">
        <f t="shared" si="2055"/>
        <v>0.0034085837766908-6.62910299365716i</v>
      </c>
      <c r="AB3851" s="12" t="str">
        <f t="shared" si="2056"/>
        <v>0.108269943521338-0.208877541018605i</v>
      </c>
      <c r="AC3851" s="12" t="str">
        <f t="shared" si="2057"/>
        <v>0.966780159030547-0.0186691951389746i</v>
      </c>
      <c r="AD3851" s="12" t="str">
        <f t="shared" si="2058"/>
        <v>0.116119109305239-0.213812508228244i</v>
      </c>
      <c r="AE3851" s="12" t="str">
        <f t="shared" si="2059"/>
        <v>-0.0011396328060751-0.0000676791928357957i</v>
      </c>
      <c r="AF3851" s="12" t="str">
        <f t="shared" si="2060"/>
        <v>-13.6735517491569-0.167986680740986i</v>
      </c>
      <c r="AG3851" s="12" t="str">
        <f t="shared" si="2061"/>
        <v>0.994870498601273-0.00278918948532593i</v>
      </c>
      <c r="AH3851" s="12" t="str">
        <f t="shared" si="2062"/>
        <v>0.0156484742600944+0.0011664881403527i</v>
      </c>
      <c r="AI3851" s="12">
        <f t="shared" si="2063"/>
        <v>-36.08649437872058</v>
      </c>
      <c r="AJ3851" s="12">
        <f t="shared" si="2064"/>
        <v>4.2631290205406946</v>
      </c>
      <c r="AK3851" s="12"/>
      <c r="AL3851" s="12"/>
      <c r="AM3851" s="12"/>
      <c r="AN3851" s="12"/>
    </row>
    <row r="3852" spans="1:40" x14ac:dyDescent="0.35">
      <c r="A3852" s="12"/>
      <c r="B3852" s="12">
        <f t="shared" si="2030"/>
        <v>1922000</v>
      </c>
      <c r="C3852" s="29" t="str">
        <f t="shared" si="2032"/>
        <v>-1.87510751212237E-08+0.00115486069727116i</v>
      </c>
      <c r="D3852" s="28" t="str">
        <f t="shared" si="2033"/>
        <v>-5.39906117662209+0.00885393201241223i</v>
      </c>
      <c r="E3852" s="12" t="str">
        <f t="shared" si="2034"/>
        <v>4200</v>
      </c>
      <c r="F3852" s="12" t="str">
        <f t="shared" si="2035"/>
        <v>0.704225352112676</v>
      </c>
      <c r="G3852" s="12" t="str">
        <f t="shared" si="2031"/>
        <v>0.704225352112676</v>
      </c>
      <c r="H3852" s="12" t="str">
        <f t="shared" si="2036"/>
        <v>8.27449480388118+0.176753308066846i</v>
      </c>
      <c r="I3852" s="12" t="str">
        <f t="shared" si="2037"/>
        <v>7547.67635024948i</v>
      </c>
      <c r="J3852" s="12" t="str">
        <f t="shared" si="2038"/>
        <v>-48726.6509069223+1632.38728846764i</v>
      </c>
      <c r="K3852" s="12" t="str">
        <f t="shared" si="2039"/>
        <v>0.00518341771083355-0.154724670477947i</v>
      </c>
      <c r="L3852" s="12" t="str">
        <f t="shared" si="2040"/>
        <v>0.000282498720356658-0.00706724907840066i</v>
      </c>
      <c r="M3852" s="12" t="str">
        <f t="shared" si="2041"/>
        <v>0.00546591643119021-0.161791919556348i</v>
      </c>
      <c r="N3852" s="12" t="str">
        <f t="shared" si="2042"/>
        <v>-24.1525643207983i</v>
      </c>
      <c r="O3852" s="12" t="str">
        <f t="shared" si="2043"/>
        <v>0.556875616488164+0.830595899195829i</v>
      </c>
      <c r="P3852" s="12" t="str">
        <f t="shared" si="2044"/>
        <v>0.443124383511836-0.830595899195829i</v>
      </c>
      <c r="Q3852" s="12" t="str">
        <f t="shared" si="2045"/>
        <v>-0.443124383511836+24.9831602199941i</v>
      </c>
      <c r="R3852" s="12" t="str">
        <f t="shared" si="2046"/>
        <v>-0.0335502739020948-0.0171418441582735i</v>
      </c>
      <c r="S3852" s="12" t="str">
        <f t="shared" si="2047"/>
        <v>2.47333653316007i</v>
      </c>
      <c r="T3852" s="12" t="str">
        <f t="shared" si="2048"/>
        <v>0.0423975494023944-0.0829811181395779i</v>
      </c>
      <c r="U3852" s="12" t="str">
        <f t="shared" si="2049"/>
        <v>0.001-0.000828069422954708i</v>
      </c>
      <c r="V3852" s="12" t="str">
        <f t="shared" si="2050"/>
        <v>0.0015-0.000251692833724836i</v>
      </c>
      <c r="W3852" s="12" t="str">
        <f t="shared" si="2051"/>
        <v>0.000652908821647947-0.000315524266195333i</v>
      </c>
      <c r="X3852" s="12" t="str">
        <f t="shared" si="2052"/>
        <v>0.000640729450258992-0.000300526355668229i</v>
      </c>
      <c r="Y3852" s="12" t="str">
        <f t="shared" si="2053"/>
        <v>0.00029+1.81144232405987i</v>
      </c>
      <c r="Z3852" s="12" t="str">
        <f t="shared" si="2054"/>
        <v>-0.00198900171160835-0.00424627416546077i</v>
      </c>
      <c r="AA3852" s="12" t="str">
        <f t="shared" si="2055"/>
        <v>0.00340486330301945-6.62565285954122i</v>
      </c>
      <c r="AB3852" s="12" t="str">
        <f t="shared" si="2056"/>
        <v>0.105832201916825-0.207136369295339i</v>
      </c>
      <c r="AC3852" s="12" t="str">
        <f t="shared" si="2057"/>
        <v>0.967065479173181-0.0182549851834266i</v>
      </c>
      <c r="AD3852" s="12" t="str">
        <f t="shared" si="2058"/>
        <v>0.113439224883704-0.212049279332351i</v>
      </c>
      <c r="AE3852" s="12" t="str">
        <f t="shared" si="2059"/>
        <v>-0.00112605018909075-0.000059927670436203i</v>
      </c>
      <c r="AF3852" s="12" t="str">
        <f t="shared" si="2060"/>
        <v>-13.6735559805033-0.167899376054434i</v>
      </c>
      <c r="AG3852" s="12" t="str">
        <f t="shared" si="2061"/>
        <v>0.994915425218516-0.00272343794323103i</v>
      </c>
      <c r="AH3852" s="12" t="str">
        <f t="shared" si="2062"/>
        <v>0.0154627943481757+0.00105596859275787i</v>
      </c>
      <c r="AI3852" s="12">
        <f t="shared" si="2063"/>
        <v>-36.194033505445205</v>
      </c>
      <c r="AJ3852" s="12">
        <f t="shared" si="2064"/>
        <v>3.9067163645807947</v>
      </c>
      <c r="AK3852" s="12"/>
      <c r="AL3852" s="12"/>
      <c r="AM3852" s="12"/>
      <c r="AN3852" s="12"/>
    </row>
    <row r="3853" spans="1:40" x14ac:dyDescent="0.35">
      <c r="A3853" s="12"/>
      <c r="B3853" s="12">
        <f t="shared" si="2030"/>
        <v>1923000</v>
      </c>
      <c r="C3853" s="29" t="str">
        <f t="shared" si="2032"/>
        <v>-1.8731578293723E-08+0.00115426014568683i</v>
      </c>
      <c r="D3853" s="28" t="str">
        <f t="shared" si="2033"/>
        <v>-5.39906117647262+0.00884932778359903i</v>
      </c>
      <c r="E3853" s="12" t="str">
        <f t="shared" si="2034"/>
        <v>4200</v>
      </c>
      <c r="F3853" s="12" t="str">
        <f t="shared" si="2035"/>
        <v>0.704225352112676</v>
      </c>
      <c r="G3853" s="12" t="str">
        <f t="shared" si="2031"/>
        <v>0.704225352112676</v>
      </c>
      <c r="H3853" s="12" t="str">
        <f t="shared" si="2036"/>
        <v>8.27449902878228+0.176661489800369i</v>
      </c>
      <c r="I3853" s="12" t="str">
        <f t="shared" si="2037"/>
        <v>7551.60334106647i</v>
      </c>
      <c r="J3853" s="12" t="str">
        <f t="shared" si="2038"/>
        <v>-48777.3692494768+1633.23660547516i</v>
      </c>
      <c r="K3853" s="12" t="str">
        <f t="shared" si="2039"/>
        <v>0.00517803395746103-0.154644387397823i</v>
      </c>
      <c r="L3853" s="12" t="str">
        <f t="shared" si="2040"/>
        <v>0.000282205454432431-0.00706358567848026i</v>
      </c>
      <c r="M3853" s="12" t="str">
        <f t="shared" si="2041"/>
        <v>0.00546023941189346-0.161707973076303i</v>
      </c>
      <c r="N3853" s="12" t="str">
        <f t="shared" si="2042"/>
        <v>-24.1651306914127i</v>
      </c>
      <c r="O3853" s="12" t="str">
        <f t="shared" si="2043"/>
        <v>0.567268949126764+0.823532597628422i</v>
      </c>
      <c r="P3853" s="12" t="str">
        <f t="shared" si="2044"/>
        <v>0.432731050873236-0.823532597628422i</v>
      </c>
      <c r="Q3853" s="12" t="str">
        <f t="shared" si="2045"/>
        <v>-0.432731050873236+24.9886632890411i</v>
      </c>
      <c r="R3853" s="12" t="str">
        <f t="shared" si="2046"/>
        <v>-0.0332461603781984-0.0167413678801597i</v>
      </c>
      <c r="S3853" s="12" t="str">
        <f t="shared" si="2047"/>
        <v>2.47462338879646i</v>
      </c>
      <c r="T3853" s="12" t="str">
        <f t="shared" si="2048"/>
        <v>0.041428580516689-0.0822717260595679i</v>
      </c>
      <c r="U3853" s="12" t="str">
        <f t="shared" si="2049"/>
        <v>0.001-0.000827638809630244i</v>
      </c>
      <c r="V3853" s="12" t="str">
        <f t="shared" si="2050"/>
        <v>0.0015-0.000251561948215879i</v>
      </c>
      <c r="W3853" s="12" t="str">
        <f t="shared" si="2051"/>
        <v>0.000652862449863872-0.00031538020479955i</v>
      </c>
      <c r="X3853" s="12" t="str">
        <f t="shared" si="2052"/>
        <v>0.000640682114014501-0.000300390202361594i</v>
      </c>
      <c r="Y3853" s="12" t="str">
        <f t="shared" si="2053"/>
        <v>0.00029+1.81238480185595i</v>
      </c>
      <c r="Z3853" s="12" t="str">
        <f t="shared" si="2054"/>
        <v>-0.00198706683982511-0.00424375081330994i</v>
      </c>
      <c r="AA3853" s="12" t="str">
        <f t="shared" si="2055"/>
        <v>0.00340114893835954-6.62220631524615i</v>
      </c>
      <c r="AB3853" s="12" t="str">
        <f t="shared" si="2056"/>
        <v>0.103413474603371-0.205365594170172i</v>
      </c>
      <c r="AC3853" s="12" t="str">
        <f t="shared" si="2057"/>
        <v>0.967355408356881-0.0178441286780238i</v>
      </c>
      <c r="AD3853" s="12" t="str">
        <f t="shared" si="2058"/>
        <v>0.110781667706044-0.210252395427167i</v>
      </c>
      <c r="AE3853" s="12" t="str">
        <f t="shared" si="2059"/>
        <v>-0.00111238935245361-0.0000523442294802353i</v>
      </c>
      <c r="AF3853" s="12" t="str">
        <f t="shared" si="2060"/>
        <v>-13.6735602052549-0.16781216201677i</v>
      </c>
      <c r="AG3853" s="12" t="str">
        <f t="shared" si="2061"/>
        <v>0.994961112199852-0.00265828965633281i</v>
      </c>
      <c r="AH3853" s="12" t="str">
        <f t="shared" si="2062"/>
        <v>0.0152759933047403+0.000947788249072929i</v>
      </c>
      <c r="AI3853" s="12">
        <f t="shared" si="2063"/>
        <v>-36.30312476586613</v>
      </c>
      <c r="AJ3853" s="12">
        <f t="shared" si="2064"/>
        <v>3.5503253134257653</v>
      </c>
      <c r="AK3853" s="12"/>
      <c r="AL3853" s="12"/>
      <c r="AM3853" s="12"/>
      <c r="AN3853" s="12"/>
    </row>
    <row r="3854" spans="1:40" x14ac:dyDescent="0.35">
      <c r="A3854" s="12"/>
      <c r="B3854" s="12">
        <f t="shared" si="2030"/>
        <v>1924000</v>
      </c>
      <c r="C3854" s="29" t="str">
        <f t="shared" si="2032"/>
        <v>-1.87121118587802E-08+0.0011536602183765i</v>
      </c>
      <c r="D3854" s="28" t="str">
        <f t="shared" si="2033"/>
        <v>-5.39906117632338+0.0088447283408865i</v>
      </c>
      <c r="E3854" s="12" t="str">
        <f t="shared" si="2034"/>
        <v>4200</v>
      </c>
      <c r="F3854" s="12" t="str">
        <f t="shared" si="2035"/>
        <v>0.704225352112676</v>
      </c>
      <c r="G3854" s="12" t="str">
        <f t="shared" si="2031"/>
        <v>0.704225352112676</v>
      </c>
      <c r="H3854" s="12" t="str">
        <f t="shared" si="2036"/>
        <v>8.27450324710204+0.176569766827849i</v>
      </c>
      <c r="I3854" s="12" t="str">
        <f t="shared" si="2037"/>
        <v>7555.53033188345i</v>
      </c>
      <c r="J3854" s="12" t="str">
        <f t="shared" si="2038"/>
        <v>-48828.1139734839+1634.08592248269i</v>
      </c>
      <c r="K3854" s="12" t="str">
        <f t="shared" si="2039"/>
        <v>0.00517265858446884-0.15456418749672i</v>
      </c>
      <c r="L3854" s="12" t="str">
        <f t="shared" si="2040"/>
        <v>0.000281912644694078-0.00705992606845174i</v>
      </c>
      <c r="M3854" s="12" t="str">
        <f t="shared" si="2041"/>
        <v>0.00545457122916292-0.161624113565172i</v>
      </c>
      <c r="N3854" s="12" t="str">
        <f t="shared" si="2042"/>
        <v>-24.177697062027i</v>
      </c>
      <c r="O3854" s="12" t="str">
        <f t="shared" si="2043"/>
        <v>0.577572703422228+0.816339250717212i</v>
      </c>
      <c r="P3854" s="12" t="str">
        <f t="shared" si="2044"/>
        <v>0.422427296577772-0.816339250717212i</v>
      </c>
      <c r="Q3854" s="12" t="str">
        <f t="shared" si="2045"/>
        <v>-0.422427296577772+24.9940363127442i</v>
      </c>
      <c r="R3854" s="12" t="str">
        <f t="shared" si="2046"/>
        <v>-0.0329376007337872-0.0163444411231708i</v>
      </c>
      <c r="S3854" s="12" t="str">
        <f t="shared" si="2047"/>
        <v>2.47591024443287i</v>
      </c>
      <c r="T3854" s="12" t="str">
        <f t="shared" si="2048"/>
        <v>0.0404673692163885-0.0815505430838234i</v>
      </c>
      <c r="U3854" s="12" t="str">
        <f t="shared" si="2049"/>
        <v>0.001-0.000827208643928772i</v>
      </c>
      <c r="V3854" s="12" t="str">
        <f t="shared" si="2050"/>
        <v>0.0015-0.000251431198762544i</v>
      </c>
      <c r="W3854" s="12" t="str">
        <f t="shared" si="2051"/>
        <v>0.000652816135236229-0.000315236268495256i</v>
      </c>
      <c r="X3854" s="12" t="str">
        <f t="shared" si="2052"/>
        <v>0.000640634836223939-0.000300254165928505i</v>
      </c>
      <c r="Y3854" s="12" t="str">
        <f t="shared" si="2053"/>
        <v>0.00029+1.81332727965203i</v>
      </c>
      <c r="Z3854" s="12" t="str">
        <f t="shared" si="2054"/>
        <v>-0.00198513475183843-0.00424123047375991i</v>
      </c>
      <c r="AA3854" s="12" t="str">
        <f t="shared" si="2055"/>
        <v>0.0033974406693655-6.61876335517171i</v>
      </c>
      <c r="AB3854" s="12" t="str">
        <f t="shared" si="2056"/>
        <v>0.101014111671975-0.20356538676706i</v>
      </c>
      <c r="AC3854" s="12" t="str">
        <f t="shared" si="2057"/>
        <v>0.967649913478488-0.0174366781584693i</v>
      </c>
      <c r="AD3854" s="12" t="str">
        <f t="shared" si="2058"/>
        <v>0.108146861765498-0.208422138973394i</v>
      </c>
      <c r="AE3854" s="12" t="str">
        <f t="shared" si="2059"/>
        <v>-0.00109865242081314-0.0000449297346327461i</v>
      </c>
      <c r="AF3854" s="12" t="str">
        <f t="shared" si="2060"/>
        <v>-13.6735644234254-0.167725038486962i</v>
      </c>
      <c r="AG3854" s="12" t="str">
        <f t="shared" si="2061"/>
        <v>0.995007551596264-0.00259375384668355i</v>
      </c>
      <c r="AH3854" s="12" t="str">
        <f t="shared" si="2062"/>
        <v>0.0150881015465168+0.000841959400885329i</v>
      </c>
      <c r="AI3854" s="12">
        <f t="shared" si="2063"/>
        <v>-36.413805287675366</v>
      </c>
      <c r="AJ3854" s="12">
        <f t="shared" si="2064"/>
        <v>3.1939565198856155</v>
      </c>
      <c r="AK3854" s="12"/>
      <c r="AL3854" s="12"/>
      <c r="AM3854" s="12"/>
      <c r="AN3854" s="12"/>
    </row>
    <row r="3855" spans="1:40" x14ac:dyDescent="0.35">
      <c r="A3855" s="12"/>
      <c r="B3855" s="12">
        <f t="shared" si="2030"/>
        <v>1925000</v>
      </c>
      <c r="C3855" s="29" t="str">
        <f t="shared" si="2032"/>
        <v>-1.86926757532582E-08+0.00115306091436727i</v>
      </c>
      <c r="D3855" s="28" t="str">
        <f t="shared" si="2033"/>
        <v>-5.39906117617437+0.00884013367681574i</v>
      </c>
      <c r="E3855" s="12" t="str">
        <f t="shared" si="2034"/>
        <v>4200</v>
      </c>
      <c r="F3855" s="12" t="str">
        <f t="shared" si="2035"/>
        <v>0.704225352112676</v>
      </c>
      <c r="G3855" s="12" t="str">
        <f t="shared" si="2031"/>
        <v>0.704225352112676</v>
      </c>
      <c r="H3855" s="12" t="str">
        <f t="shared" si="2036"/>
        <v>8.27450745885412+0.176478139001089i</v>
      </c>
      <c r="I3855" s="12" t="str">
        <f t="shared" si="2037"/>
        <v>7559.45732270044i</v>
      </c>
      <c r="J3855" s="12" t="str">
        <f t="shared" si="2038"/>
        <v>-48878.8850789435+1634.93523949022i</v>
      </c>
      <c r="K3855" s="12" t="str">
        <f t="shared" si="2039"/>
        <v>0.00516729157447901-0.154484070645578i</v>
      </c>
      <c r="L3855" s="12" t="str">
        <f t="shared" si="2040"/>
        <v>0.00028162029019644-0.00705627024244649i</v>
      </c>
      <c r="M3855" s="12" t="str">
        <f t="shared" si="2041"/>
        <v>0.00544891186467545-0.161540340888024i</v>
      </c>
      <c r="N3855" s="12" t="str">
        <f t="shared" si="2042"/>
        <v>-24.1902634326414i</v>
      </c>
      <c r="O3855" s="12" t="str">
        <f t="shared" si="2043"/>
        <v>0.587785252292468+0.809016994374951i</v>
      </c>
      <c r="P3855" s="12" t="str">
        <f t="shared" si="2044"/>
        <v>0.412214747707532-0.809016994374951i</v>
      </c>
      <c r="Q3855" s="12" t="str">
        <f t="shared" si="2045"/>
        <v>-0.412214747707532+24.9992804270164i</v>
      </c>
      <c r="R3855" s="12" t="str">
        <f t="shared" si="2046"/>
        <v>-0.0326246301989292-0.0159511148796942i</v>
      </c>
      <c r="S3855" s="12" t="str">
        <f t="shared" si="2047"/>
        <v>2.47719710006927i</v>
      </c>
      <c r="T3855" s="12" t="str">
        <f t="shared" si="2048"/>
        <v>0.0395140555228502-0.0808176393196197i</v>
      </c>
      <c r="U3855" s="12" t="str">
        <f t="shared" si="2049"/>
        <v>0.001-0.000826778925152703i</v>
      </c>
      <c r="V3855" s="12" t="str">
        <f t="shared" si="2050"/>
        <v>0.0015-0.000251300585152797i</v>
      </c>
      <c r="W3855" s="12" t="str">
        <f t="shared" si="2051"/>
        <v>0.000652769877678147-0.000315092457124965i</v>
      </c>
      <c r="X3855" s="12" t="str">
        <f t="shared" si="2052"/>
        <v>0.000640587616798013-0.000300118246223984i</v>
      </c>
      <c r="Y3855" s="12" t="str">
        <f t="shared" si="2053"/>
        <v>0.00029+1.81426975744811i</v>
      </c>
      <c r="Z3855" s="12" t="str">
        <f t="shared" si="2054"/>
        <v>-0.00198320544235237-0.00423871314151946i</v>
      </c>
      <c r="AA3855" s="12" t="str">
        <f t="shared" si="2055"/>
        <v>0.00339373848272781-6.6153239737291i</v>
      </c>
      <c r="AB3855" s="12" t="str">
        <f t="shared" si="2056"/>
        <v>0.0986344626420969-0.201735922086858i</v>
      </c>
      <c r="AC3855" s="12" t="str">
        <f t="shared" si="2057"/>
        <v>0.967948960870486-0.0170326859779017i</v>
      </c>
      <c r="AD3855" s="12" t="str">
        <f t="shared" si="2058"/>
        <v>0.105535227486867-0.206558797808576i</v>
      </c>
      <c r="AE3855" s="12" t="str">
        <f t="shared" si="2059"/>
        <v>-0.00108484152827952-0.0000376850236620991i</v>
      </c>
      <c r="AF3855" s="12" t="str">
        <f t="shared" si="2060"/>
        <v>-13.6735686350285-0.167638005324273i</v>
      </c>
      <c r="AG3855" s="12" t="str">
        <f t="shared" si="2061"/>
        <v>0.995054735346443-0.00252983963176858i</v>
      </c>
      <c r="AH3855" s="12" t="str">
        <f t="shared" si="2062"/>
        <v>0.0148991496196203+0.000738493934589055i</v>
      </c>
      <c r="AI3855" s="12">
        <f t="shared" si="2063"/>
        <v>-36.526113682934131</v>
      </c>
      <c r="AJ3855" s="12">
        <f t="shared" si="2064"/>
        <v>2.8376106316296204</v>
      </c>
      <c r="AK3855" s="12"/>
      <c r="AL3855" s="12"/>
      <c r="AM3855" s="12"/>
      <c r="AN3855" s="12"/>
    </row>
    <row r="3856" spans="1:40" x14ac:dyDescent="0.35">
      <c r="A3856" s="12"/>
      <c r="B3856" s="12">
        <f t="shared" si="2030"/>
        <v>1926000</v>
      </c>
      <c r="C3856" s="29" t="str">
        <f t="shared" si="2032"/>
        <v>-1.86732699141837E-08+0.00115246223268827i</v>
      </c>
      <c r="D3856" s="28" t="str">
        <f t="shared" si="2033"/>
        <v>-5.39906117602559+0.00883554378394341i</v>
      </c>
      <c r="E3856" s="12" t="str">
        <f t="shared" si="2034"/>
        <v>4200</v>
      </c>
      <c r="F3856" s="12" t="str">
        <f t="shared" si="2035"/>
        <v>0.704225352112676</v>
      </c>
      <c r="G3856" s="12" t="str">
        <f t="shared" si="2031"/>
        <v>0.704225352112676</v>
      </c>
      <c r="H3856" s="12" t="str">
        <f t="shared" si="2036"/>
        <v>8.27451166405215+0.176386606172201i</v>
      </c>
      <c r="I3856" s="12" t="str">
        <f t="shared" si="2037"/>
        <v>7563.38431351743i</v>
      </c>
      <c r="J3856" s="12" t="str">
        <f t="shared" si="2038"/>
        <v>-48929.6825658557+1635.78455649775i</v>
      </c>
      <c r="K3856" s="12" t="str">
        <f t="shared" si="2039"/>
        <v>0.00516193291015851-0.154404036715606i</v>
      </c>
      <c r="L3856" s="12" t="str">
        <f t="shared" si="2040"/>
        <v>0.000281328389996807-0.00705261819460804i</v>
      </c>
      <c r="M3856" s="12" t="str">
        <f t="shared" si="2041"/>
        <v>0.00544326130015532-0.161456654910214i</v>
      </c>
      <c r="N3856" s="12" t="str">
        <f t="shared" si="2042"/>
        <v>-24.2028298032558i</v>
      </c>
      <c r="O3856" s="12" t="str">
        <f t="shared" si="2043"/>
        <v>0.597904983057545+0.801566984870857i</v>
      </c>
      <c r="P3856" s="12" t="str">
        <f t="shared" si="2044"/>
        <v>0.402095016942455-0.801566984870857i</v>
      </c>
      <c r="Q3856" s="12" t="str">
        <f t="shared" si="2045"/>
        <v>-0.402095016942455+25.0043967881267i</v>
      </c>
      <c r="R3856" s="12" t="str">
        <f t="shared" si="2046"/>
        <v>-0.0323072845616515-0.0155614399381967i</v>
      </c>
      <c r="S3856" s="12" t="str">
        <f t="shared" si="2047"/>
        <v>2.47848395570568i</v>
      </c>
      <c r="T3856" s="12" t="str">
        <f t="shared" si="2048"/>
        <v>0.0385687792144981-0.0800730864384711i</v>
      </c>
      <c r="U3856" s="12" t="str">
        <f t="shared" si="2049"/>
        <v>0.001-0.000826349652605894i</v>
      </c>
      <c r="V3856" s="12" t="str">
        <f t="shared" si="2050"/>
        <v>0.0015-0.000251170107175044i</v>
      </c>
      <c r="W3856" s="12" t="str">
        <f t="shared" si="2051"/>
        <v>0.000652723677102909-0.000314948770531452i</v>
      </c>
      <c r="X3856" s="12" t="str">
        <f t="shared" si="2052"/>
        <v>0.000640540455647584-0.00029998244310329i</v>
      </c>
      <c r="Y3856" s="12" t="str">
        <f t="shared" si="2053"/>
        <v>0.00029+1.81521223524418i</v>
      </c>
      <c r="Z3856" s="12" t="str">
        <f t="shared" si="2054"/>
        <v>-0.00198127890608357-0.00423619881130954i</v>
      </c>
      <c r="AA3856" s="12" t="str">
        <f t="shared" si="2055"/>
        <v>0.0033900423651732-6.61188816534133i</v>
      </c>
      <c r="AB3856" s="12" t="str">
        <f t="shared" si="2056"/>
        <v>0.0962748764267893-0.199877379035051i</v>
      </c>
      <c r="AC3856" s="12" t="str">
        <f t="shared" si="2057"/>
        <v>0.968252516297811-0.0166322043018416i</v>
      </c>
      <c r="AD3856" s="12" t="str">
        <f t="shared" si="2058"/>
        <v>0.102947181657589-0.204662665102202i</v>
      </c>
      <c r="AE3856" s="12" t="str">
        <f t="shared" si="2059"/>
        <v>-0.00107095881808432-0.0000306109073357062i</v>
      </c>
      <c r="AF3856" s="12" t="str">
        <f t="shared" si="2060"/>
        <v>-13.6735728400777-0.167551062388258i</v>
      </c>
      <c r="AG3856" s="12" t="str">
        <f t="shared" si="2061"/>
        <v>0.995102655278151-0.00246655602312761i</v>
      </c>
      <c r="AH3856" s="12" t="str">
        <f t="shared" si="2062"/>
        <v>0.014709168193949+0.000637403330138272i</v>
      </c>
      <c r="AI3856" s="12">
        <f t="shared" si="2063"/>
        <v>-36.6400901277147</v>
      </c>
      <c r="AJ3856" s="12">
        <f t="shared" si="2064"/>
        <v>2.4812882911059004</v>
      </c>
      <c r="AK3856" s="12"/>
      <c r="AL3856" s="12"/>
      <c r="AM3856" s="12"/>
      <c r="AN3856" s="12"/>
    </row>
    <row r="3857" spans="1:40" x14ac:dyDescent="0.35">
      <c r="A3857" s="12"/>
      <c r="B3857" s="12">
        <f t="shared" si="2030"/>
        <v>1927000</v>
      </c>
      <c r="C3857" s="29" t="str">
        <f t="shared" si="2032"/>
        <v>-1.86538942787468E-08+0.00115186417237063i</v>
      </c>
      <c r="D3857" s="28" t="str">
        <f t="shared" si="2033"/>
        <v>-5.39906117587704+0.0088309586548415i</v>
      </c>
      <c r="E3857" s="12" t="str">
        <f t="shared" si="2034"/>
        <v>4200</v>
      </c>
      <c r="F3857" s="12" t="str">
        <f t="shared" si="2035"/>
        <v>0.704225352112676</v>
      </c>
      <c r="G3857" s="12" t="str">
        <f t="shared" si="2031"/>
        <v>0.704225352112676</v>
      </c>
      <c r="H3857" s="12" t="str">
        <f t="shared" si="2036"/>
        <v>8.27451586270971+0.176295168193602i</v>
      </c>
      <c r="I3857" s="12" t="str">
        <f t="shared" si="2037"/>
        <v>7567.31130433441i</v>
      </c>
      <c r="J3857" s="12" t="str">
        <f t="shared" si="2038"/>
        <v>-48980.5064342204+1636.63387350527i</v>
      </c>
      <c r="K3857" s="12" t="str">
        <f t="shared" si="2039"/>
        <v>0.0051565825742192-0.154324085578276i</v>
      </c>
      <c r="L3857" s="12" t="str">
        <f t="shared" si="2040"/>
        <v>0.000281036943154902-0.00704896991909191i</v>
      </c>
      <c r="M3857" s="12" t="str">
        <f t="shared" si="2041"/>
        <v>0.0054376195173741-0.161373055497368i</v>
      </c>
      <c r="N3857" s="12" t="str">
        <f t="shared" si="2042"/>
        <v>-24.2153961738701i</v>
      </c>
      <c r="O3857" s="12" t="str">
        <f t="shared" si="2043"/>
        <v>0.607930297694585+0.793990398647851i</v>
      </c>
      <c r="P3857" s="12" t="str">
        <f t="shared" si="2044"/>
        <v>0.392069702305415-0.793990398647851i</v>
      </c>
      <c r="Q3857" s="12" t="str">
        <f t="shared" si="2045"/>
        <v>-0.392069702305415+25.009386572518i</v>
      </c>
      <c r="R3857" s="12" t="str">
        <f t="shared" si="2046"/>
        <v>-0.0319856001709395-0.0151754668779196i</v>
      </c>
      <c r="S3857" s="12" t="str">
        <f t="shared" si="2047"/>
        <v>2.47977081134207i</v>
      </c>
      <c r="T3857" s="12" t="str">
        <f t="shared" si="2048"/>
        <v>0.0376316798123534-0.0793169576871537i</v>
      </c>
      <c r="U3857" s="12" t="str">
        <f t="shared" si="2049"/>
        <v>0.001-0.000825920825593642i</v>
      </c>
      <c r="V3857" s="12" t="str">
        <f t="shared" si="2050"/>
        <v>0.0015-0.000251039764618129i</v>
      </c>
      <c r="W3857" s="12" t="str">
        <f t="shared" si="2051"/>
        <v>0.000652677533423942-0.000314805208557752i</v>
      </c>
      <c r="X3857" s="12" t="str">
        <f t="shared" si="2052"/>
        <v>0.000640493352683681-0.000299846756421919i</v>
      </c>
      <c r="Y3857" s="12" t="str">
        <f t="shared" si="2053"/>
        <v>0.00029+1.81615471304026i</v>
      </c>
      <c r="Z3857" s="12" t="str">
        <f t="shared" si="2054"/>
        <v>-0.00197935513776116-0.00423368747786298i</v>
      </c>
      <c r="AA3857" s="12" t="str">
        <f t="shared" si="2055"/>
        <v>0.00338635230346428-6.60845592444278i</v>
      </c>
      <c r="AB3857" s="12" t="str">
        <f t="shared" si="2056"/>
        <v>0.0939357012965797-0.197989940449272i</v>
      </c>
      <c r="AC3857" s="12" t="str">
        <f t="shared" si="2057"/>
        <v>0.968560544954707-0.0162352851029478i</v>
      </c>
      <c r="AD3857" s="12" t="str">
        <f t="shared" si="2058"/>
        <v>0.100383137359154-0.202734039309747i</v>
      </c>
      <c r="AE3857" s="12" t="str">
        <f t="shared" si="2059"/>
        <v>-0.00105700644223868-0.0000237081693192281i</v>
      </c>
      <c r="AF3857" s="12" t="str">
        <f t="shared" si="2060"/>
        <v>-13.6735770385867-0.167464209538761i</v>
      </c>
      <c r="AG3857" s="12" t="str">
        <f t="shared" si="2061"/>
        <v>0.995151303109611-0.00240391192498807i</v>
      </c>
      <c r="AH3857" s="12" t="str">
        <f t="shared" si="2062"/>
        <v>0.0145181880575547+0.00053869865987497i</v>
      </c>
      <c r="AI3857" s="12">
        <f t="shared" si="2063"/>
        <v>-36.755776447171449</v>
      </c>
      <c r="AJ3857" s="12">
        <f t="shared" si="2064"/>
        <v>2.124990135430469</v>
      </c>
      <c r="AK3857" s="12"/>
      <c r="AL3857" s="12"/>
      <c r="AM3857" s="12"/>
      <c r="AN3857" s="12"/>
    </row>
    <row r="3858" spans="1:40" x14ac:dyDescent="0.35">
      <c r="A3858" s="12"/>
      <c r="B3858" s="12">
        <f t="shared" si="2030"/>
        <v>1928000</v>
      </c>
      <c r="C3858" s="29" t="str">
        <f t="shared" si="2032"/>
        <v>-1.86345487843011E-08+0.00115126673244751i</v>
      </c>
      <c r="D3858" s="28" t="str">
        <f t="shared" si="2033"/>
        <v>-5.39906117572873+0.00882637828209758i</v>
      </c>
      <c r="E3858" s="12" t="str">
        <f t="shared" si="2034"/>
        <v>4200</v>
      </c>
      <c r="F3858" s="12" t="str">
        <f t="shared" si="2035"/>
        <v>0.704225352112676</v>
      </c>
      <c r="G3858" s="12" t="str">
        <f t="shared" si="2031"/>
        <v>0.704225352112676</v>
      </c>
      <c r="H3858" s="12" t="str">
        <f t="shared" si="2036"/>
        <v>8.27452005484037+0.176203824918013i</v>
      </c>
      <c r="I3858" s="12" t="str">
        <f t="shared" si="2037"/>
        <v>7571.2382951514i</v>
      </c>
      <c r="J3858" s="12" t="str">
        <f t="shared" si="2038"/>
        <v>-49031.3566840378+1637.4831905128i</v>
      </c>
      <c r="K3858" s="12" t="str">
        <f t="shared" si="2039"/>
        <v>0.00515124054941773-0.154244217105327i</v>
      </c>
      <c r="L3858" s="12" t="str">
        <f t="shared" si="2040"/>
        <v>0.000280745948732878-0.00704532541006567i</v>
      </c>
      <c r="M3858" s="12" t="str">
        <f t="shared" si="2041"/>
        <v>0.00543198649815061-0.161289542515393i</v>
      </c>
      <c r="N3858" s="12" t="str">
        <f t="shared" si="2042"/>
        <v>-24.2279625444845i</v>
      </c>
      <c r="O3858" s="12" t="str">
        <f t="shared" si="2043"/>
        <v>0.617859613090347+0.786288432136609i</v>
      </c>
      <c r="P3858" s="12" t="str">
        <f t="shared" si="2044"/>
        <v>0.382140386909653-0.786288432136609i</v>
      </c>
      <c r="Q3858" s="12" t="str">
        <f t="shared" si="2045"/>
        <v>-0.382140386909653+25.0142509766211i</v>
      </c>
      <c r="R3858" s="12" t="str">
        <f t="shared" si="2046"/>
        <v>-0.0316596139397139-0.0147932460634208i</v>
      </c>
      <c r="S3858" s="12" t="str">
        <f t="shared" si="2047"/>
        <v>2.48105766697846i</v>
      </c>
      <c r="T3858" s="12" t="str">
        <f t="shared" si="2048"/>
        <v>0.0367028965651491-0.0785493278987053i</v>
      </c>
      <c r="U3858" s="12" t="str">
        <f t="shared" si="2049"/>
        <v>0.001-0.000825492443422697i</v>
      </c>
      <c r="V3858" s="12" t="str">
        <f t="shared" si="2050"/>
        <v>0.0015-0.000250909557271335i</v>
      </c>
      <c r="W3858" s="12" t="str">
        <f t="shared" si="2051"/>
        <v>0.000652631446554832-0.000314661771047168i</v>
      </c>
      <c r="X3858" s="12" t="str">
        <f t="shared" si="2052"/>
        <v>0.000640446307817476-0.000299711186035609i</v>
      </c>
      <c r="Y3858" s="12" t="str">
        <f t="shared" si="2053"/>
        <v>0.00029+1.81709719083634i</v>
      </c>
      <c r="Z3858" s="12" t="str">
        <f t="shared" si="2054"/>
        <v>-0.00197743413212687-0.00423117913592468i</v>
      </c>
      <c r="AA3858" s="12" t="str">
        <f t="shared" si="2055"/>
        <v>0.00338266828439964-6.60502724547954i</v>
      </c>
      <c r="AB3858" s="12" t="str">
        <f t="shared" si="2056"/>
        <v>0.0916172848423132-0.196073793126761i</v>
      </c>
      <c r="AC3858" s="12" t="str">
        <f t="shared" si="2057"/>
        <v>0.968873011461588-0.0158419801556249i</v>
      </c>
      <c r="AD3858" s="12" t="str">
        <f t="shared" si="2058"/>
        <v>0.0978435038991213-0.200773224125819i</v>
      </c>
      <c r="AE3858" s="12" t="str">
        <f t="shared" si="2059"/>
        <v>-0.00104298656119051-0.0000169775660801754i</v>
      </c>
      <c r="AF3858" s="12" t="str">
        <f t="shared" si="2060"/>
        <v>-13.6735812305691-0.167377446635915i</v>
      </c>
      <c r="AG3858" s="12" t="str">
        <f t="shared" si="2061"/>
        <v>0.995200670450905-0.00234191613291744i</v>
      </c>
      <c r="AH3858" s="12" t="str">
        <f t="shared" si="2062"/>
        <v>0.0143262401110082+0.000442390587440839i</v>
      </c>
      <c r="AI3858" s="12">
        <f t="shared" si="2063"/>
        <v>-36.873216206478133</v>
      </c>
      <c r="AJ3858" s="12">
        <f t="shared" si="2064"/>
        <v>1.7687167962783208</v>
      </c>
      <c r="AK3858" s="12"/>
      <c r="AL3858" s="12"/>
      <c r="AM3858" s="12"/>
      <c r="AN3858" s="12"/>
    </row>
    <row r="3859" spans="1:40" x14ac:dyDescent="0.35">
      <c r="A3859" s="12"/>
      <c r="B3859" s="12">
        <f t="shared" si="2030"/>
        <v>1929000</v>
      </c>
      <c r="C3859" s="29" t="str">
        <f t="shared" si="2032"/>
        <v>-1.86152333683619E-08+0.00115066991195407i</v>
      </c>
      <c r="D3859" s="28" t="str">
        <f t="shared" si="2033"/>
        <v>-5.39906117558064+0.00882180265831454i</v>
      </c>
      <c r="E3859" s="12" t="str">
        <f t="shared" si="2034"/>
        <v>4200</v>
      </c>
      <c r="F3859" s="12" t="str">
        <f t="shared" si="2035"/>
        <v>0.704225352112676</v>
      </c>
      <c r="G3859" s="12" t="str">
        <f t="shared" si="2031"/>
        <v>0.704225352112676</v>
      </c>
      <c r="H3859" s="12" t="str">
        <f t="shared" si="2036"/>
        <v>8.27452424045763+0.176112576198461i</v>
      </c>
      <c r="I3859" s="12" t="str">
        <f t="shared" si="2037"/>
        <v>7575.16528596839i</v>
      </c>
      <c r="J3859" s="12" t="str">
        <f t="shared" si="2038"/>
        <v>-49082.2333153077+1638.33250752033i</v>
      </c>
      <c r="K3859" s="12" t="str">
        <f t="shared" si="2039"/>
        <v>0.00514590681855529-0.154164431168762i</v>
      </c>
      <c r="L3859" s="12" t="str">
        <f t="shared" si="2040"/>
        <v>0.000280455405795312-0.00704168466170891i</v>
      </c>
      <c r="M3859" s="12" t="str">
        <f t="shared" si="2041"/>
        <v>0.0054263622243506-0.161206115830471i</v>
      </c>
      <c r="N3859" s="12" t="str">
        <f t="shared" si="2042"/>
        <v>-24.2405289150988i</v>
      </c>
      <c r="O3859" s="12" t="str">
        <f t="shared" si="2043"/>
        <v>0.627691361290665+0.778462301567052i</v>
      </c>
      <c r="P3859" s="12" t="str">
        <f t="shared" si="2044"/>
        <v>0.372308638709335-0.778462301567052i</v>
      </c>
      <c r="Q3859" s="12" t="str">
        <f t="shared" si="2045"/>
        <v>-0.372308638709335+25.0189912166659i</v>
      </c>
      <c r="R3859" s="12" t="str">
        <f t="shared" si="2046"/>
        <v>-0.0313293633478085-0.0144148276389915i</v>
      </c>
      <c r="S3859" s="12" t="str">
        <f t="shared" si="2047"/>
        <v>2.48234452261487i</v>
      </c>
      <c r="T3859" s="12" t="str">
        <f t="shared" si="2048"/>
        <v>0.035782568434088-0.0777702735034435i</v>
      </c>
      <c r="U3859" s="12" t="str">
        <f t="shared" si="2049"/>
        <v>0.001-0.000825064505401222i</v>
      </c>
      <c r="V3859" s="12" t="str">
        <f t="shared" si="2050"/>
        <v>0.0015-0.000250779484924383i</v>
      </c>
      <c r="W3859" s="12" t="str">
        <f t="shared" si="2051"/>
        <v>0.000652585416409295-0.00031451845784326i</v>
      </c>
      <c r="X3859" s="12" t="str">
        <f t="shared" si="2052"/>
        <v>0.000640399320960297-0.000299575731800329i</v>
      </c>
      <c r="Y3859" s="12" t="str">
        <f t="shared" si="2053"/>
        <v>0.00029+1.81803966863241i</v>
      </c>
      <c r="Z3859" s="12" t="str">
        <f t="shared" si="2054"/>
        <v>-0.00197551588393478-0.00422867378025138i</v>
      </c>
      <c r="AA3859" s="12" t="str">
        <f t="shared" si="2055"/>
        <v>0.00337899029481359-6.60160212290914i</v>
      </c>
      <c r="AB3859" s="12" t="str">
        <f t="shared" si="2056"/>
        <v>0.0893199739371057-0.194129127851864i</v>
      </c>
      <c r="AC3859" s="12" t="str">
        <f t="shared" si="2057"/>
        <v>0.969189879861896-0.0154523410305012i</v>
      </c>
      <c r="AD3859" s="12" t="str">
        <f t="shared" si="2058"/>
        <v>0.0953286867439184-0.198780528436553i</v>
      </c>
      <c r="AE3859" s="12" t="str">
        <f t="shared" si="2059"/>
        <v>-0.00102890134348142-0.0000104198267964456i</v>
      </c>
      <c r="AF3859" s="12" t="str">
        <f t="shared" si="2060"/>
        <v>-13.6735854160383-0.167290773540146i</v>
      </c>
      <c r="AG3859" s="12" t="str">
        <f t="shared" si="2061"/>
        <v>0.995250748805399-0.00228057733249822i</v>
      </c>
      <c r="AH3859" s="12" t="str">
        <f t="shared" si="2062"/>
        <v>0.0141333553617699+0.00034848936678071i</v>
      </c>
      <c r="AI3859" s="12">
        <f t="shared" si="2063"/>
        <v>-36.992454808118246</v>
      </c>
      <c r="AJ3859" s="12">
        <f t="shared" si="2064"/>
        <v>1.4124688998062238</v>
      </c>
      <c r="AK3859" s="12"/>
      <c r="AL3859" s="12"/>
      <c r="AM3859" s="12"/>
      <c r="AN3859" s="12"/>
    </row>
    <row r="3860" spans="1:40" x14ac:dyDescent="0.35">
      <c r="A3860" s="12"/>
      <c r="B3860" s="12">
        <f t="shared" si="2030"/>
        <v>1930000</v>
      </c>
      <c r="C3860" s="29" t="str">
        <f t="shared" si="2032"/>
        <v>-1.85959479686063E-08+0.00115007370992747i</v>
      </c>
      <c r="D3860" s="28" t="str">
        <f t="shared" si="2033"/>
        <v>-5.39906117543279+0.00881723177611061i</v>
      </c>
      <c r="E3860" s="12" t="str">
        <f t="shared" si="2034"/>
        <v>4200</v>
      </c>
      <c r="F3860" s="12" t="str">
        <f t="shared" si="2035"/>
        <v>0.704225352112676</v>
      </c>
      <c r="G3860" s="12" t="str">
        <f t="shared" si="2031"/>
        <v>0.704225352112676</v>
      </c>
      <c r="H3860" s="12" t="str">
        <f t="shared" si="2036"/>
        <v>8.27452841957499+0.176021421888279i</v>
      </c>
      <c r="I3860" s="12" t="str">
        <f t="shared" si="2037"/>
        <v>7579.09227678538i</v>
      </c>
      <c r="J3860" s="12" t="str">
        <f t="shared" si="2038"/>
        <v>-49133.1363280301+1639.18182452786i</v>
      </c>
      <c r="K3860" s="12" t="str">
        <f t="shared" si="2039"/>
        <v>0.00514058136447753-0.154084727640849i</v>
      </c>
      <c r="L3860" s="12" t="str">
        <f t="shared" si="2040"/>
        <v>0.000280165313409194-0.00703804766821314i</v>
      </c>
      <c r="M3860" s="12" t="str">
        <f t="shared" si="2041"/>
        <v>0.00542074667788672-0.161122775309062i</v>
      </c>
      <c r="N3860" s="12" t="str">
        <f t="shared" si="2042"/>
        <v>-24.2530952857132i</v>
      </c>
      <c r="O3860" s="12" t="str">
        <f t="shared" si="2043"/>
        <v>0.637423989748687+0.770513242775791i</v>
      </c>
      <c r="P3860" s="12" t="str">
        <f t="shared" si="2044"/>
        <v>0.362576010251313-0.770513242775791i</v>
      </c>
      <c r="Q3860" s="12" t="str">
        <f t="shared" si="2045"/>
        <v>-0.362576010251313+25.023608528489i</v>
      </c>
      <c r="R3860" s="12" t="str">
        <f t="shared" si="2046"/>
        <v>-0.0309948864448797-0.0140402615228712i</v>
      </c>
      <c r="S3860" s="12" t="str">
        <f t="shared" si="2047"/>
        <v>2.48363137825127i</v>
      </c>
      <c r="T3860" s="12" t="str">
        <f t="shared" si="2048"/>
        <v>0.0348708340770569-0.0769798725398382i</v>
      </c>
      <c r="U3860" s="12" t="str">
        <f t="shared" si="2049"/>
        <v>0.001-0.000824637010838836i</v>
      </c>
      <c r="V3860" s="12" t="str">
        <f t="shared" si="2050"/>
        <v>0.0015-0.000250649547367427i</v>
      </c>
      <c r="W3860" s="12" t="str">
        <f t="shared" si="2051"/>
        <v>0.000652539442901208-0.000314375268789844i</v>
      </c>
      <c r="X3860" s="12" t="str">
        <f t="shared" si="2052"/>
        <v>0.000640352392023626-0.000299440393572285i</v>
      </c>
      <c r="Y3860" s="12" t="str">
        <f t="shared" si="2053"/>
        <v>0.00029+1.81898214642849i</v>
      </c>
      <c r="Z3860" s="12" t="str">
        <f t="shared" si="2054"/>
        <v>-0.00197360038795145-0.00422617140561173i</v>
      </c>
      <c r="AA3860" s="12" t="str">
        <f t="shared" si="2055"/>
        <v>0.0033753183215761-6.59818055120062i</v>
      </c>
      <c r="AB3860" s="12" t="str">
        <f t="shared" si="2056"/>
        <v>0.08704411469694-0.192156139423179i</v>
      </c>
      <c r="AC3860" s="12" t="str">
        <f t="shared" si="2057"/>
        <v>0.969511113619035-0.015066419088705i</v>
      </c>
      <c r="AD3860" s="12" t="str">
        <f t="shared" si="2058"/>
        <v>0.0928390874519408-0.196756266270891i</v>
      </c>
      <c r="AE3860" s="12" t="str">
        <f t="shared" si="2059"/>
        <v>-0.00101475296540118-4.03565326837011E-06i</v>
      </c>
      <c r="AF3860" s="12" t="str">
        <f t="shared" si="2060"/>
        <v>-13.6735895950078-0.167204190112168i</v>
      </c>
      <c r="AG3860" s="12" t="str">
        <f t="shared" si="2061"/>
        <v>0.995301529571175-0.00221990409801428i</v>
      </c>
      <c r="AH3860" s="12" t="str">
        <f t="shared" si="2062"/>
        <v>0.0139395649185368+0.000257004841216989i</v>
      </c>
      <c r="AI3860" s="12">
        <f t="shared" si="2063"/>
        <v>-37.113539596088181</v>
      </c>
      <c r="AJ3860" s="12">
        <f t="shared" si="2064"/>
        <v>1.0562470665304335</v>
      </c>
      <c r="AK3860" s="12"/>
      <c r="AL3860" s="12"/>
      <c r="AM3860" s="12"/>
      <c r="AN3860" s="12"/>
    </row>
    <row r="3861" spans="1:40" x14ac:dyDescent="0.35">
      <c r="A3861" s="12"/>
      <c r="B3861" s="12">
        <f t="shared" ref="B3861:B3924" si="2065">B3860+1000</f>
        <v>1931000</v>
      </c>
      <c r="C3861" s="29" t="str">
        <f t="shared" si="2032"/>
        <v>-1.85766925228727E-08+0.00114947812540684i</v>
      </c>
      <c r="D3861" s="28" t="str">
        <f t="shared" si="2033"/>
        <v>-5.39906117528516+0.00881266562811911i</v>
      </c>
      <c r="E3861" s="12" t="str">
        <f t="shared" si="2034"/>
        <v>4200</v>
      </c>
      <c r="F3861" s="12" t="str">
        <f t="shared" si="2035"/>
        <v>0.704225352112676</v>
      </c>
      <c r="G3861" s="12" t="str">
        <f t="shared" si="2031"/>
        <v>0.704225352112676</v>
      </c>
      <c r="H3861" s="12" t="str">
        <f t="shared" si="2036"/>
        <v>8.27453259220589+0.175930361841097i</v>
      </c>
      <c r="I3861" s="12" t="str">
        <f t="shared" si="2037"/>
        <v>7583.01926760236i</v>
      </c>
      <c r="J3861" s="12" t="str">
        <f t="shared" si="2038"/>
        <v>-49184.0657222051+1640.03114153538i</v>
      </c>
      <c r="K3861" s="12" t="str">
        <f t="shared" si="2039"/>
        <v>0.00513526417007433-0.154005106394117i</v>
      </c>
      <c r="L3861" s="12" t="str">
        <f t="shared" si="2040"/>
        <v>0.000279875670643928-0.00703441442378187i</v>
      </c>
      <c r="M3861" s="12" t="str">
        <f t="shared" si="2041"/>
        <v>0.00541513984071826-0.161039520817899i</v>
      </c>
      <c r="N3861" s="12" t="str">
        <f t="shared" si="2042"/>
        <v>-24.2656616563276i</v>
      </c>
      <c r="O3861" s="12" t="str">
        <f t="shared" si="2043"/>
        <v>0.647055961569474+0.762442511011423i</v>
      </c>
      <c r="P3861" s="12" t="str">
        <f t="shared" si="2044"/>
        <v>0.352944038430526-0.762442511011423i</v>
      </c>
      <c r="Q3861" s="12" t="str">
        <f t="shared" si="2045"/>
        <v>-0.352944038430526+25.028104167339i</v>
      </c>
      <c r="R3861" s="12" t="str">
        <f t="shared" si="2046"/>
        <v>-0.0306562218533211-0.0136695974013507i</v>
      </c>
      <c r="S3861" s="12" t="str">
        <f t="shared" si="2047"/>
        <v>2.48491823388766i</v>
      </c>
      <c r="T3861" s="12" t="str">
        <f t="shared" si="2048"/>
        <v>0.0339678318325197-0.076178204665423i</v>
      </c>
      <c r="U3861" s="12" t="str">
        <f t="shared" si="2049"/>
        <v>0.001-0.000824209959046583i</v>
      </c>
      <c r="V3861" s="12" t="str">
        <f t="shared" si="2050"/>
        <v>0.0015-0.000250519744391059i</v>
      </c>
      <c r="W3861" s="12" t="str">
        <f t="shared" si="2051"/>
        <v>0.000652493525944586-0.00031423220373101i</v>
      </c>
      <c r="X3861" s="12" t="str">
        <f t="shared" si="2052"/>
        <v>0.000640305520919099-0.000299305171207925i</v>
      </c>
      <c r="Y3861" s="12" t="str">
        <f t="shared" si="2053"/>
        <v>0.00029+1.81992462422457i</v>
      </c>
      <c r="Z3861" s="12" t="str">
        <f t="shared" si="2054"/>
        <v>-0.00197168763895586-0.00422367200678628i</v>
      </c>
      <c r="AA3861" s="12" t="str">
        <f t="shared" si="2055"/>
        <v>0.00337165235159274-6.59476252483455i</v>
      </c>
      <c r="AB3861" s="12" t="str">
        <f t="shared" si="2056"/>
        <v>0.0847900524404594-0.190155026680787i</v>
      </c>
      <c r="AC3861" s="12" t="str">
        <f t="shared" si="2057"/>
        <v>0.969836675613278-0.0146842654760281i</v>
      </c>
      <c r="AD3861" s="12" t="str">
        <f t="shared" si="2058"/>
        <v>0.0903751036075768-0.194700756751217i</v>
      </c>
      <c r="AE3861" s="12" t="str">
        <f t="shared" si="2059"/>
        <v>-0.00100054361064264+2.17428016399538E-06i</v>
      </c>
      <c r="AF3861" s="12" t="str">
        <f t="shared" si="2060"/>
        <v>-13.6735937674911-0.167117696212978i</v>
      </c>
      <c r="AG3861" s="12" t="str">
        <f t="shared" si="2061"/>
        <v>0.995353004042488-0.00215990489116339i</v>
      </c>
      <c r="AH3861" s="12" t="str">
        <f t="shared" si="2062"/>
        <v>0.0137448999856048+0.000167946442619416i</v>
      </c>
      <c r="AI3861" s="12">
        <f t="shared" si="2063"/>
        <v>-37.236519967585956</v>
      </c>
      <c r="AJ3861" s="12">
        <f t="shared" si="2064"/>
        <v>0.70005191125128308</v>
      </c>
      <c r="AK3861" s="12"/>
      <c r="AL3861" s="12"/>
      <c r="AM3861" s="12"/>
      <c r="AN3861" s="12"/>
    </row>
    <row r="3862" spans="1:40" x14ac:dyDescent="0.35">
      <c r="A3862" s="12"/>
      <c r="B3862" s="12">
        <f t="shared" si="2065"/>
        <v>1932000</v>
      </c>
      <c r="C3862" s="29" t="str">
        <f t="shared" si="2032"/>
        <v>-1.85574669691612E-08+0.00114888315743334i</v>
      </c>
      <c r="D3862" s="28" t="str">
        <f t="shared" si="2033"/>
        <v>-5.39906117513777+0.00880810420698894i</v>
      </c>
      <c r="E3862" s="12" t="str">
        <f t="shared" si="2034"/>
        <v>4200</v>
      </c>
      <c r="F3862" s="12" t="str">
        <f t="shared" si="2035"/>
        <v>0.704225352112676</v>
      </c>
      <c r="G3862" s="12" t="str">
        <f t="shared" si="2031"/>
        <v>0.704225352112676</v>
      </c>
      <c r="H3862" s="12" t="str">
        <f t="shared" si="2036"/>
        <v>8.27453675836376+0.175839395910852i</v>
      </c>
      <c r="I3862" s="12" t="str">
        <f t="shared" si="2037"/>
        <v>7586.94625841935i</v>
      </c>
      <c r="J3862" s="12" t="str">
        <f t="shared" si="2038"/>
        <v>-49235.0214978327+1640.88045854291i</v>
      </c>
      <c r="K3862" s="12" t="str">
        <f t="shared" si="2039"/>
        <v>0.00512995521827991-0.153925567301358i</v>
      </c>
      <c r="L3862" s="12" t="str">
        <f t="shared" si="2040"/>
        <v>0.000279586476571311-0.00703078492263048i</v>
      </c>
      <c r="M3862" s="12" t="str">
        <f t="shared" si="2041"/>
        <v>0.00540954169485122-0.160956352223988i</v>
      </c>
      <c r="N3862" s="12" t="str">
        <f t="shared" si="2042"/>
        <v>-24.2782280269419i</v>
      </c>
      <c r="O3862" s="12" t="str">
        <f t="shared" si="2043"/>
        <v>0.65658575575294+0.754251380736119i</v>
      </c>
      <c r="P3862" s="12" t="str">
        <f t="shared" si="2044"/>
        <v>0.34341424424706-0.754251380736119i</v>
      </c>
      <c r="Q3862" s="12" t="str">
        <f t="shared" si="2045"/>
        <v>-0.34341424424706+25.032479407678i</v>
      </c>
      <c r="R3862" s="12" t="str">
        <f t="shared" si="2046"/>
        <v>-0.0303134087711152-0.0133028847226869i</v>
      </c>
      <c r="S3862" s="12" t="str">
        <f t="shared" si="2047"/>
        <v>2.48620508952407i</v>
      </c>
      <c r="T3862" s="12" t="str">
        <f t="shared" si="2048"/>
        <v>0.0330736997028962-0.0753653511675702i</v>
      </c>
      <c r="U3862" s="12" t="str">
        <f t="shared" si="2049"/>
        <v>0.001-0.00082378334933693i</v>
      </c>
      <c r="V3862" s="12" t="str">
        <f t="shared" si="2050"/>
        <v>0.0015-0.000250390075786301i</v>
      </c>
      <c r="W3862" s="12" t="str">
        <f t="shared" si="2051"/>
        <v>0.000652447665453603-0.000314089262511099i</v>
      </c>
      <c r="X3862" s="12" t="str">
        <f t="shared" si="2052"/>
        <v>0.000640258707558502-0.000299170064563929i</v>
      </c>
      <c r="Y3862" s="12" t="str">
        <f t="shared" si="2053"/>
        <v>0.00029+1.82086710202064i</v>
      </c>
      <c r="Z3862" s="12" t="str">
        <f t="shared" si="2054"/>
        <v>-0.00196977763173935-0.00422117557856737i</v>
      </c>
      <c r="AA3862" s="12" t="str">
        <f t="shared" si="2055"/>
        <v>0.00336799237180444-6.59134803830284i</v>
      </c>
      <c r="AB3862" s="12" t="str">
        <f t="shared" si="2056"/>
        <v>0.0825581316474786-0.188125992533151i</v>
      </c>
      <c r="AC3862" s="12" t="str">
        <f t="shared" si="2057"/>
        <v>0.970166528138743-0.0143059311168993i</v>
      </c>
      <c r="AD3862" s="12" t="str">
        <f t="shared" si="2058"/>
        <v>0.087937128755657-0.192614324042965i</v>
      </c>
      <c r="AE3862" s="12" t="str">
        <f t="shared" si="2059"/>
        <v>-0.000986275469954701+8.20932669971358E-06i</v>
      </c>
      <c r="AF3862" s="12" t="str">
        <f t="shared" si="2060"/>
        <v>-13.6735979335015-0.167031291703863i</v>
      </c>
      <c r="AG3862" s="12" t="str">
        <f t="shared" si="2061"/>
        <v>0.99540516341123-0.00210058805978381i</v>
      </c>
      <c r="AH3862" s="12" t="str">
        <f t="shared" si="2062"/>
        <v>0.0135493918572164+0.0000813231906502418i</v>
      </c>
      <c r="AI3862" s="12">
        <f t="shared" si="2063"/>
        <v>-37.361447492861586</v>
      </c>
      <c r="AJ3862" s="12">
        <f t="shared" si="2064"/>
        <v>0.34388404295000502</v>
      </c>
      <c r="AK3862" s="12"/>
      <c r="AL3862" s="12"/>
      <c r="AM3862" s="12"/>
      <c r="AN3862" s="12"/>
    </row>
    <row r="3863" spans="1:40" x14ac:dyDescent="0.35">
      <c r="A3863" s="12"/>
      <c r="B3863" s="12">
        <f t="shared" si="2065"/>
        <v>1933000</v>
      </c>
      <c r="C3863" s="29" t="str">
        <f t="shared" si="2032"/>
        <v>-1.85382712456313E-08+0.00114828880505008i</v>
      </c>
      <c r="D3863" s="28" t="str">
        <f t="shared" si="2033"/>
        <v>-5.3990611749906+0.00880354750538395i</v>
      </c>
      <c r="E3863" s="12" t="str">
        <f t="shared" si="2034"/>
        <v>4200</v>
      </c>
      <c r="F3863" s="12" t="str">
        <f t="shared" si="2035"/>
        <v>0.704225352112676</v>
      </c>
      <c r="G3863" s="12" t="str">
        <f t="shared" si="2031"/>
        <v>0.704225352112676</v>
      </c>
      <c r="H3863" s="12" t="str">
        <f t="shared" si="2036"/>
        <v>8.27454091806195+0.175748523951783i</v>
      </c>
      <c r="I3863" s="12" t="str">
        <f t="shared" si="2037"/>
        <v>7590.87324923634i</v>
      </c>
      <c r="J3863" s="12" t="str">
        <f t="shared" si="2038"/>
        <v>-49286.0036549129+1641.72977555044i</v>
      </c>
      <c r="K3863" s="12" t="str">
        <f t="shared" si="2039"/>
        <v>0.0051246544920724-0.153846110235628i</v>
      </c>
      <c r="L3863" s="12" t="str">
        <f t="shared" si="2040"/>
        <v>0.000279297730265536-0.00702715915898621i</v>
      </c>
      <c r="M3863" s="12" t="str">
        <f t="shared" si="2041"/>
        <v>0.00540395222233794-0.160873269394614i</v>
      </c>
      <c r="N3863" s="12" t="str">
        <f t="shared" si="2042"/>
        <v>-24.2907943975563i</v>
      </c>
      <c r="O3863" s="12" t="str">
        <f t="shared" si="2043"/>
        <v>0.666011867434266+0.745941145424169i</v>
      </c>
      <c r="P3863" s="12" t="str">
        <f t="shared" si="2044"/>
        <v>0.333988132565734-0.745941145424169i</v>
      </c>
      <c r="Q3863" s="12" t="str">
        <f t="shared" si="2045"/>
        <v>-0.333988132565734+25.0367355429805i</v>
      </c>
      <c r="R3863" s="12" t="str">
        <f t="shared" si="2046"/>
        <v>-0.0299664869746414-0.0129401726908583i</v>
      </c>
      <c r="S3863" s="12" t="str">
        <f t="shared" si="2047"/>
        <v>2.48749194516046i</v>
      </c>
      <c r="T3863" s="12" t="str">
        <f t="shared" si="2048"/>
        <v>0.0321885753374954-0.0745413949741763i</v>
      </c>
      <c r="U3863" s="12" t="str">
        <f t="shared" si="2049"/>
        <v>0.001-0.000823357181023776i</v>
      </c>
      <c r="V3863" s="12" t="str">
        <f t="shared" si="2050"/>
        <v>0.0015-0.000250260541344612i</v>
      </c>
      <c r="W3863" s="12" t="str">
        <f t="shared" si="2051"/>
        <v>0.000652401861342568-0.000313946444974709i</v>
      </c>
      <c r="X3863" s="12" t="str">
        <f t="shared" si="2052"/>
        <v>0.000640211951853779-0.000299035073497208i</v>
      </c>
      <c r="Y3863" s="12" t="str">
        <f t="shared" si="2053"/>
        <v>0.00029+1.82180957981672i</v>
      </c>
      <c r="Z3863" s="12" t="str">
        <f t="shared" si="2054"/>
        <v>-0.00196787036110552-0.00421868211575916i</v>
      </c>
      <c r="AA3863" s="12" t="str">
        <f t="shared" si="2055"/>
        <v>0.0033643383691875-6.58793708610887i</v>
      </c>
      <c r="AB3863" s="12" t="str">
        <f t="shared" si="2056"/>
        <v>0.0803486959163816-0.186069243983789i</v>
      </c>
      <c r="AC3863" s="12" t="str">
        <f t="shared" si="2057"/>
        <v>0.970500632900403-0.0139314667081969i</v>
      </c>
      <c r="AD3863" s="12" t="str">
        <f t="shared" si="2058"/>
        <v>0.0855255523365359-0.190497297303345i</v>
      </c>
      <c r="AE3863" s="12" t="str">
        <f t="shared" si="2059"/>
        <v>-0.000971950740794324+0.0000140688671513903i</v>
      </c>
      <c r="AF3863" s="12" t="str">
        <f t="shared" si="2060"/>
        <v>-13.6736020930526-0.166944976446399i</v>
      </c>
      <c r="AG3863" s="12" t="str">
        <f t="shared" si="2061"/>
        <v>0.995457998768424-0.00204196183659996i</v>
      </c>
      <c r="AH3863" s="12" t="str">
        <f t="shared" si="2062"/>
        <v>0.0133530719119054-2.85630790770971E-06i</v>
      </c>
      <c r="AI3863" s="12">
        <f t="shared" si="2063"/>
        <v>-37.488376043947802</v>
      </c>
      <c r="AJ3863" s="12">
        <f t="shared" si="2064"/>
        <v>-1.2255935314752765E-2</v>
      </c>
      <c r="AK3863" s="12"/>
      <c r="AL3863" s="12"/>
      <c r="AM3863" s="12"/>
      <c r="AN3863" s="12"/>
    </row>
    <row r="3864" spans="1:40" x14ac:dyDescent="0.35">
      <c r="A3864" s="12"/>
      <c r="B3864" s="12">
        <f t="shared" si="2065"/>
        <v>1934000</v>
      </c>
      <c r="C3864" s="29" t="str">
        <f t="shared" si="2032"/>
        <v>-1.85191052906024E-08+0.00114769506730218i</v>
      </c>
      <c r="D3864" s="28" t="str">
        <f t="shared" si="2033"/>
        <v>-5.39906117484366+0.00879899551598338i</v>
      </c>
      <c r="E3864" s="12" t="str">
        <f t="shared" si="2034"/>
        <v>4200</v>
      </c>
      <c r="F3864" s="12" t="str">
        <f t="shared" si="2035"/>
        <v>0.704225352112676</v>
      </c>
      <c r="G3864" s="12" t="str">
        <f t="shared" si="2031"/>
        <v>0.704225352112676</v>
      </c>
      <c r="H3864" s="12" t="str">
        <f t="shared" si="2036"/>
        <v>8.27454507131384+0.175657745818425i</v>
      </c>
      <c r="I3864" s="12" t="str">
        <f t="shared" si="2037"/>
        <v>7594.80024005332i</v>
      </c>
      <c r="J3864" s="12" t="str">
        <f t="shared" si="2038"/>
        <v>-49337.0121934456+1642.57909255796i</v>
      </c>
      <c r="K3864" s="12" t="str">
        <f t="shared" si="2039"/>
        <v>0.00511936197447383-0.153766735070241i</v>
      </c>
      <c r="L3864" s="12" t="str">
        <f t="shared" si="2040"/>
        <v>0.00027900943080318-0.00702353712708817i</v>
      </c>
      <c r="M3864" s="12" t="str">
        <f t="shared" si="2041"/>
        <v>0.00539837140527701-0.160790272197329i</v>
      </c>
      <c r="N3864" s="12" t="str">
        <f t="shared" si="2042"/>
        <v>-24.3033607681706i</v>
      </c>
      <c r="O3864" s="12" t="str">
        <f t="shared" si="2043"/>
        <v>0.675332808120994+0.737513117358202i</v>
      </c>
      <c r="P3864" s="12" t="str">
        <f t="shared" si="2044"/>
        <v>0.324667191879006-0.737513117358202i</v>
      </c>
      <c r="Q3864" s="12" t="str">
        <f t="shared" si="2045"/>
        <v>-0.324667191879006+25.0408738855288i</v>
      </c>
      <c r="R3864" s="12" t="str">
        <f t="shared" si="2046"/>
        <v>-0.0296154968214676-0.0125815102591906i</v>
      </c>
      <c r="S3864" s="12" t="str">
        <f t="shared" si="2047"/>
        <v>2.48877880079687i</v>
      </c>
      <c r="T3864" s="12" t="str">
        <f t="shared" si="2048"/>
        <v>0.0313125960150819-0.0737064206643357i</v>
      </c>
      <c r="U3864" s="12" t="str">
        <f t="shared" si="2049"/>
        <v>0.001-0.000822931453422418i</v>
      </c>
      <c r="V3864" s="12" t="str">
        <f t="shared" si="2050"/>
        <v>0.0015-0.000250131140857877i</v>
      </c>
      <c r="W3864" s="12" t="str">
        <f t="shared" si="2051"/>
        <v>0.000652356113525934-0.000313803750966699i</v>
      </c>
      <c r="X3864" s="12" t="str">
        <f t="shared" si="2052"/>
        <v>0.000640165253717013-0.000298900197864912i</v>
      </c>
      <c r="Y3864" s="12" t="str">
        <f t="shared" si="2053"/>
        <v>0.00029+1.8227520576128i</v>
      </c>
      <c r="Z3864" s="12" t="str">
        <f t="shared" si="2054"/>
        <v>-0.00196596582187028-0.00421619161317746i</v>
      </c>
      <c r="AA3864" s="12" t="str">
        <f t="shared" si="2055"/>
        <v>0.00336069033075327-6.58452966276732i</v>
      </c>
      <c r="AB3864" s="12" t="str">
        <f t="shared" si="2056"/>
        <v>0.0781620879206046-0.183984992157917i</v>
      </c>
      <c r="AC3864" s="12" t="str">
        <f t="shared" si="2057"/>
        <v>0.970838951011112-0.013560922712931i</v>
      </c>
      <c r="AD3864" s="12" t="str">
        <f t="shared" si="2058"/>
        <v>0.0831407596220415-0.18835001062941i</v>
      </c>
      <c r="AE3864" s="12" t="str">
        <f t="shared" si="2059"/>
        <v>-0.000957571626978871+0.0000197523100146696i</v>
      </c>
      <c r="AF3864" s="12" t="str">
        <f t="shared" si="2060"/>
        <v>-13.6736062461575-0.166858750302442i</v>
      </c>
      <c r="AG3864" s="12" t="str">
        <f t="shared" si="2061"/>
        <v>0.995511501105718-0.00198403433799261i</v>
      </c>
      <c r="AH3864" s="12" t="str">
        <f t="shared" si="2062"/>
        <v>0.0131559716068588-0.0000845838597330773i</v>
      </c>
      <c r="AI3864" s="12">
        <f t="shared" si="2063"/>
        <v>-37.617361933059932</v>
      </c>
      <c r="AJ3864" s="12">
        <f t="shared" si="2064"/>
        <v>-0.36836742647935544</v>
      </c>
      <c r="AK3864" s="12"/>
      <c r="AL3864" s="12"/>
      <c r="AM3864" s="12"/>
      <c r="AN3864" s="12"/>
    </row>
    <row r="3865" spans="1:40" x14ac:dyDescent="0.35">
      <c r="A3865" s="12"/>
      <c r="B3865" s="12">
        <f t="shared" si="2065"/>
        <v>1935000</v>
      </c>
      <c r="C3865" s="29" t="str">
        <f t="shared" si="2032"/>
        <v>-1.84999690425536E-08+0.0011471019432367i</v>
      </c>
      <c r="D3865" s="28" t="str">
        <f t="shared" si="2033"/>
        <v>-5.39906117469695+0.00879444823148137i</v>
      </c>
      <c r="E3865" s="12" t="str">
        <f t="shared" si="2034"/>
        <v>4200</v>
      </c>
      <c r="F3865" s="12" t="str">
        <f t="shared" si="2035"/>
        <v>0.704225352112676</v>
      </c>
      <c r="G3865" s="12" t="str">
        <f t="shared" si="2031"/>
        <v>0.704225352112676</v>
      </c>
      <c r="H3865" s="12" t="str">
        <f t="shared" si="2036"/>
        <v>8.27454921813272+0.175567061365618i</v>
      </c>
      <c r="I3865" s="12" t="str">
        <f t="shared" si="2037"/>
        <v>7598.72723087031i</v>
      </c>
      <c r="J3865" s="12" t="str">
        <f t="shared" si="2038"/>
        <v>-49388.0471134308+1643.42840956549i</v>
      </c>
      <c r="K3865" s="12" t="str">
        <f t="shared" si="2039"/>
        <v>0.00511407764855013-0.153687441678774i</v>
      </c>
      <c r="L3865" s="12" t="str">
        <f t="shared" si="2040"/>
        <v>0.000278721577263197-0.00701991882118725i</v>
      </c>
      <c r="M3865" s="12" t="str">
        <f t="shared" si="2041"/>
        <v>0.00539279922581333-0.160707360499961i</v>
      </c>
      <c r="N3865" s="12" t="str">
        <f t="shared" si="2042"/>
        <v>-24.315927138785i</v>
      </c>
      <c r="O3865" s="12" t="str">
        <f t="shared" si="2043"/>
        <v>0.684547105928689+0.728968627421411i</v>
      </c>
      <c r="P3865" s="12" t="str">
        <f t="shared" si="2044"/>
        <v>0.315452894071311-0.728968627421411i</v>
      </c>
      <c r="Q3865" s="12" t="str">
        <f t="shared" si="2045"/>
        <v>-0.315452894071311+25.0448957662064i</v>
      </c>
      <c r="R3865" s="12" t="str">
        <f t="shared" si="2046"/>
        <v>-0.0292604792530471-0.0122269461237773i</v>
      </c>
      <c r="S3865" s="12" t="str">
        <f t="shared" si="2047"/>
        <v>2.49006565643327i</v>
      </c>
      <c r="T3865" s="12" t="str">
        <f t="shared" si="2048"/>
        <v>0.0304458986258777-0.0728605144787908i</v>
      </c>
      <c r="U3865" s="12" t="str">
        <f t="shared" si="2049"/>
        <v>0.001-0.000822506165849588i</v>
      </c>
      <c r="V3865" s="12" t="str">
        <f t="shared" si="2050"/>
        <v>0.0015-0.000250001874118416i</v>
      </c>
      <c r="W3865" s="12" t="str">
        <f t="shared" si="2051"/>
        <v>0.000652310421918313-0.000313661180332196i</v>
      </c>
      <c r="X3865" s="12" t="str">
        <f t="shared" si="2052"/>
        <v>0.000640118613060456-0.000298765437524429i</v>
      </c>
      <c r="Y3865" s="12" t="str">
        <f t="shared" si="2053"/>
        <v>0.00029+1.82369453540887i</v>
      </c>
      <c r="Z3865" s="12" t="str">
        <f t="shared" si="2054"/>
        <v>-0.0019640640088619-0.00421370406565003i</v>
      </c>
      <c r="AA3865" s="12" t="str">
        <f t="shared" si="2055"/>
        <v>0.00335704824354847-6.58112576280436i</v>
      </c>
      <c r="AB3865" s="12" t="str">
        <f t="shared" si="2056"/>
        <v>0.0759986493637085-0.181873452328537i</v>
      </c>
      <c r="AC3865" s="12" t="str">
        <f t="shared" si="2057"/>
        <v>0.971181442988717-0.013194349353717i</v>
      </c>
      <c r="AD3865" s="12" t="str">
        <f t="shared" si="2058"/>
        <v>0.0807831316517736-0.186172803004986i</v>
      </c>
      <c r="AE3865" s="12" t="str">
        <f t="shared" si="2059"/>
        <v>-0.000943140338335974+0.0000252590915340087i</v>
      </c>
      <c r="AF3865" s="12" t="str">
        <f t="shared" si="2060"/>
        <v>-13.6736103928297-0.166772613134137i</v>
      </c>
      <c r="AG3865" s="12" t="str">
        <f t="shared" si="2061"/>
        <v>0.995565661316904-0.00192681356278128i</v>
      </c>
      <c r="AH3865" s="12" t="str">
        <f t="shared" si="2062"/>
        <v>0.0129581224722571-0.000163851685475824i</v>
      </c>
      <c r="AI3865" s="12">
        <f t="shared" si="2063"/>
        <v>-37.748464061577749</v>
      </c>
      <c r="AJ3865" s="12">
        <f t="shared" si="2064"/>
        <v>-0.724449839589827</v>
      </c>
      <c r="AK3865" s="12"/>
      <c r="AL3865" s="12"/>
      <c r="AM3865" s="12"/>
      <c r="AN3865" s="12"/>
    </row>
    <row r="3866" spans="1:40" x14ac:dyDescent="0.35">
      <c r="A3866" s="12"/>
      <c r="B3866" s="12">
        <f t="shared" si="2065"/>
        <v>1936000</v>
      </c>
      <c r="C3866" s="29" t="str">
        <f t="shared" si="2032"/>
        <v>-1.84808624401224E-08+0.00114650943190268i</v>
      </c>
      <c r="D3866" s="28" t="str">
        <f t="shared" si="2033"/>
        <v>-5.39906117455046+0.00878990564458722i</v>
      </c>
      <c r="E3866" s="12" t="str">
        <f t="shared" si="2034"/>
        <v>4200</v>
      </c>
      <c r="F3866" s="12" t="str">
        <f t="shared" si="2035"/>
        <v>0.704225352112676</v>
      </c>
      <c r="G3866" s="12" t="str">
        <f t="shared" si="2031"/>
        <v>0.704225352112676</v>
      </c>
      <c r="H3866" s="12" t="str">
        <f t="shared" si="2036"/>
        <v>8.27455335853185+0.1754764704485i</v>
      </c>
      <c r="I3866" s="12" t="str">
        <f t="shared" si="2037"/>
        <v>7602.6542216873i</v>
      </c>
      <c r="J3866" s="12" t="str">
        <f t="shared" si="2038"/>
        <v>-49439.1084148687+1644.27772657302i</v>
      </c>
      <c r="K3866" s="12" t="str">
        <f t="shared" si="2039"/>
        <v>0.00510880149741068-0.153608229935062i</v>
      </c>
      <c r="L3866" s="12" t="str">
        <f t="shared" si="2040"/>
        <v>0.000278434168726918-0.00701630423554621i</v>
      </c>
      <c r="M3866" s="12" t="str">
        <f t="shared" si="2041"/>
        <v>0.0053872356661376-0.160624534170608i</v>
      </c>
      <c r="N3866" s="12" t="str">
        <f t="shared" si="2042"/>
        <v>-24.3284935093994i</v>
      </c>
      <c r="O3866" s="12" t="str">
        <f t="shared" si="2043"/>
        <v>0.693653305812835+0.720309024887878i</v>
      </c>
      <c r="P3866" s="12" t="str">
        <f t="shared" si="2044"/>
        <v>0.306346694187165-0.720309024887878i</v>
      </c>
      <c r="Q3866" s="12" t="str">
        <f t="shared" si="2045"/>
        <v>-0.306346694187165+25.0488025342873i</v>
      </c>
      <c r="R3866" s="12" t="str">
        <f t="shared" si="2046"/>
        <v>-0.0289014757974051-0.0118765287167834i</v>
      </c>
      <c r="S3866" s="12" t="str">
        <f t="shared" si="2047"/>
        <v>2.49135251206966i</v>
      </c>
      <c r="T3866" s="12" t="str">
        <f t="shared" si="2048"/>
        <v>0.0295886196532258-0.0720037643303857i</v>
      </c>
      <c r="U3866" s="12" t="str">
        <f t="shared" si="2049"/>
        <v>0.001-0.000822081317623425i</v>
      </c>
      <c r="V3866" s="12" t="str">
        <f t="shared" si="2050"/>
        <v>0.0015-0.000249872740918975i</v>
      </c>
      <c r="W3866" s="12" t="str">
        <f t="shared" si="2051"/>
        <v>0.000652264786434452-0.000313518732916563i</v>
      </c>
      <c r="X3866" s="12" t="str">
        <f t="shared" si="2052"/>
        <v>0.000640072029796496-0.000298630792333364i</v>
      </c>
      <c r="Y3866" s="12" t="str">
        <f t="shared" si="2053"/>
        <v>0.00029+1.82463701320495i</v>
      </c>
      <c r="Z3866" s="12" t="str">
        <f t="shared" si="2054"/>
        <v>-0.00196216491692066-0.0042112194680161i</v>
      </c>
      <c r="AA3866" s="12" t="str">
        <f t="shared" si="2055"/>
        <v>0.00335341209465448-6.5777253807573i</v>
      </c>
      <c r="AB3866" s="12" t="str">
        <f t="shared" si="2056"/>
        <v>0.0738587209336087-0.179734843942526i</v>
      </c>
      <c r="AC3866" s="12" t="str">
        <f t="shared" si="2057"/>
        <v>0.971528068753174-0.0128317966061327i</v>
      </c>
      <c r="AD3866" s="12" t="str">
        <f t="shared" si="2058"/>
        <v>0.0784530451703905-0.18396601824705i</v>
      </c>
      <c r="AE3866" s="12" t="str">
        <f t="shared" si="2059"/>
        <v>-0.000928659090354315+0.0000305886757632527i</v>
      </c>
      <c r="AF3866" s="12" t="str">
        <f t="shared" si="2060"/>
        <v>-13.6736145330823-0.166686564803913i</v>
      </c>
      <c r="AG3866" s="12" t="str">
        <f t="shared" si="2061"/>
        <v>0.995620470199452-0.00187030739103377i</v>
      </c>
      <c r="AH3866" s="12" t="str">
        <f t="shared" si="2062"/>
        <v>0.0127595561056391-0.000240652420174107i</v>
      </c>
      <c r="AI3866" s="12">
        <f t="shared" si="2063"/>
        <v>-37.881744080563237</v>
      </c>
      <c r="AJ3866" s="12">
        <f t="shared" si="2064"/>
        <v>-1.0805025898696503</v>
      </c>
      <c r="AK3866" s="12"/>
      <c r="AL3866" s="12"/>
      <c r="AM3866" s="12"/>
      <c r="AN3866" s="12"/>
    </row>
    <row r="3867" spans="1:40" x14ac:dyDescent="0.35">
      <c r="A3867" s="12"/>
      <c r="B3867" s="12">
        <f t="shared" si="2065"/>
        <v>1937000</v>
      </c>
      <c r="C3867" s="29" t="str">
        <f t="shared" si="2032"/>
        <v>-1.84617854221055E-08+0.00114591753235116i</v>
      </c>
      <c r="D3867" s="28" t="str">
        <f t="shared" si="2033"/>
        <v>-5.3990611744042+0.00878536774802556i</v>
      </c>
      <c r="E3867" s="12" t="str">
        <f t="shared" si="2034"/>
        <v>4200</v>
      </c>
      <c r="F3867" s="12" t="str">
        <f t="shared" si="2035"/>
        <v>0.704225352112676</v>
      </c>
      <c r="G3867" s="12" t="str">
        <f t="shared" si="2031"/>
        <v>0.704225352112676</v>
      </c>
      <c r="H3867" s="12" t="str">
        <f t="shared" si="2036"/>
        <v>8.2745574925245+0.175385972922504i</v>
      </c>
      <c r="I3867" s="12" t="str">
        <f t="shared" si="2037"/>
        <v>7606.58121250429i</v>
      </c>
      <c r="J3867" s="12" t="str">
        <f t="shared" si="2038"/>
        <v>-49490.1960977591+1645.12704358055i</v>
      </c>
      <c r="K3867" s="12" t="str">
        <f t="shared" si="2039"/>
        <v>0.00510353350420847-0.1535290997132i</v>
      </c>
      <c r="L3867" s="12" t="str">
        <f t="shared" si="2040"/>
        <v>0.000278147204278029-0.00701269336443946i</v>
      </c>
      <c r="M3867" s="12" t="str">
        <f t="shared" si="2041"/>
        <v>0.0053816807084865-0.160541793077639i</v>
      </c>
      <c r="N3867" s="12" t="str">
        <f t="shared" si="2042"/>
        <v>-24.3410598800137i</v>
      </c>
      <c r="O3867" s="12" t="str">
        <f t="shared" si="2043"/>
        <v>0.702649969798836+0.711535677209299i</v>
      </c>
      <c r="P3867" s="12" t="str">
        <f t="shared" si="2044"/>
        <v>0.297350030201164-0.711535677209299i</v>
      </c>
      <c r="Q3867" s="12" t="str">
        <f t="shared" si="2045"/>
        <v>-0.297350030201164+25.052595557223i</v>
      </c>
      <c r="R3867" s="12" t="str">
        <f t="shared" si="2046"/>
        <v>-0.0285385285717364-0.0115303061995578i</v>
      </c>
      <c r="S3867" s="12" t="str">
        <f t="shared" si="2047"/>
        <v>2.49263936770607i</v>
      </c>
      <c r="T3867" s="12" t="str">
        <f t="shared" si="2048"/>
        <v>0.0287408951547231-0.0711362598143146i</v>
      </c>
      <c r="U3867" s="12" t="str">
        <f t="shared" si="2049"/>
        <v>0.001-0.000821656908063473i</v>
      </c>
      <c r="V3867" s="12" t="str">
        <f t="shared" si="2050"/>
        <v>0.0015-0.000249743741052728i</v>
      </c>
      <c r="W3867" s="12" t="str">
        <f t="shared" si="2051"/>
        <v>0.000652219206989251-0.000313376408565441i</v>
      </c>
      <c r="X3867" s="12" t="str">
        <f t="shared" si="2052"/>
        <v>0.000640025503837692-0.000298496262149576i</v>
      </c>
      <c r="Y3867" s="12" t="str">
        <f t="shared" si="2053"/>
        <v>0.00029+1.82557949100103i</v>
      </c>
      <c r="Z3867" s="12" t="str">
        <f t="shared" si="2054"/>
        <v>-0.00196026854089922-0.00420873781512676i</v>
      </c>
      <c r="AA3867" s="12" t="str">
        <f t="shared" si="2055"/>
        <v>0.00334978187118778-6.57432851117486i</v>
      </c>
      <c r="AB3867" s="12" t="str">
        <f t="shared" si="2056"/>
        <v>0.0717426422554786-0.177569390646222i</v>
      </c>
      <c r="AC3867" s="12" t="str">
        <f t="shared" si="2057"/>
        <v>0.971878787623754-0.0124733141918806i</v>
      </c>
      <c r="AD3867" s="12" t="str">
        <f t="shared" si="2058"/>
        <v>0.0761508725653729-0.181730004951094i</v>
      </c>
      <c r="AE3867" s="12" t="str">
        <f t="shared" si="2059"/>
        <v>-0.000914130103832769+0.000035740554622307i</v>
      </c>
      <c r="AF3867" s="12" t="str">
        <f t="shared" si="2060"/>
        <v>-13.6736186669287-0.166600605174478i</v>
      </c>
      <c r="AG3867" s="12" t="str">
        <f t="shared" si="2061"/>
        <v>0.995675918456054-0.00181452358289095i</v>
      </c>
      <c r="AH3867" s="12" t="str">
        <f t="shared" si="2062"/>
        <v>0.01256030416626-0.000314979113597085i</v>
      </c>
      <c r="AI3867" s="12">
        <f t="shared" si="2063"/>
        <v>-38.017266563926867</v>
      </c>
      <c r="AJ3867" s="12">
        <f t="shared" si="2064"/>
        <v>-1.4365250988203033</v>
      </c>
      <c r="AK3867" s="12"/>
      <c r="AL3867" s="12"/>
      <c r="AM3867" s="12"/>
      <c r="AN3867" s="12"/>
    </row>
    <row r="3868" spans="1:40" x14ac:dyDescent="0.35">
      <c r="A3868" s="12"/>
      <c r="B3868" s="12">
        <f t="shared" si="2065"/>
        <v>1938000</v>
      </c>
      <c r="C3868" s="29" t="str">
        <f t="shared" si="2032"/>
        <v>-1.84427379274567E-08+0.00114532624363509i</v>
      </c>
      <c r="D3868" s="28" t="str">
        <f t="shared" si="2033"/>
        <v>-5.39906117425818+0.00878083453453569i</v>
      </c>
      <c r="E3868" s="12" t="str">
        <f t="shared" si="2034"/>
        <v>4200</v>
      </c>
      <c r="F3868" s="12" t="str">
        <f t="shared" si="2035"/>
        <v>0.704225352112676</v>
      </c>
      <c r="G3868" s="12" t="str">
        <f t="shared" si="2031"/>
        <v>0.704225352112676</v>
      </c>
      <c r="H3868" s="12" t="str">
        <f t="shared" si="2036"/>
        <v>8.27456162012389+0.175295568643365i</v>
      </c>
      <c r="I3868" s="12" t="str">
        <f t="shared" si="2037"/>
        <v>7610.50820332127i</v>
      </c>
      <c r="J3868" s="12" t="str">
        <f t="shared" si="2038"/>
        <v>-49541.3101621021+1645.97636058808i</v>
      </c>
      <c r="K3868" s="12" t="str">
        <f t="shared" si="2039"/>
        <v>0.00509827365213981-0.153450050887541i</v>
      </c>
      <c r="L3868" s="12" t="str">
        <f t="shared" si="2040"/>
        <v>0.000277860683002577-0.0070090862021532i</v>
      </c>
      <c r="M3868" s="12" t="str">
        <f t="shared" si="2041"/>
        <v>0.00537613433514239-0.160459137089694i</v>
      </c>
      <c r="N3868" s="12" t="str">
        <f t="shared" si="2042"/>
        <v>-24.3536262506281i</v>
      </c>
      <c r="O3868" s="12" t="str">
        <f t="shared" si="2043"/>
        <v>0.711535677209301+0.702649969798833i</v>
      </c>
      <c r="P3868" s="12" t="str">
        <f t="shared" si="2044"/>
        <v>0.288464322790699-0.702649969798833i</v>
      </c>
      <c r="Q3868" s="12" t="str">
        <f t="shared" si="2045"/>
        <v>-0.288464322790699+25.0562762204269i</v>
      </c>
      <c r="R3868" s="12" t="str">
        <f t="shared" si="2046"/>
        <v>-0.0281716802849397-0.0111883264555842i</v>
      </c>
      <c r="S3868" s="12" t="str">
        <f t="shared" si="2047"/>
        <v>2.49392622334246i</v>
      </c>
      <c r="T3868" s="12" t="str">
        <f t="shared" si="2048"/>
        <v>0.0279028607428976-0.0702580922182309i</v>
      </c>
      <c r="U3868" s="12" t="str">
        <f t="shared" si="2049"/>
        <v>0.001-0.000821232936490691i</v>
      </c>
      <c r="V3868" s="12" t="str">
        <f t="shared" si="2050"/>
        <v>0.0015-0.000249614874313279i</v>
      </c>
      <c r="W3868" s="12" t="str">
        <f t="shared" si="2051"/>
        <v>0.000652173683497749-0.000313234207124718i</v>
      </c>
      <c r="X3868" s="12" t="str">
        <f t="shared" si="2052"/>
        <v>0.000639979035096737-0.000298361846831146i</v>
      </c>
      <c r="Y3868" s="12" t="str">
        <f t="shared" si="2053"/>
        <v>0.00029+1.82652196879711i</v>
      </c>
      <c r="Z3868" s="12" t="str">
        <f t="shared" si="2054"/>
        <v>-0.00195837487566232-0.00420625910184458i</v>
      </c>
      <c r="AA3868" s="12" t="str">
        <f t="shared" si="2055"/>
        <v>0.00334615756029946-6.57093514861695i</v>
      </c>
      <c r="AB3868" s="12" t="str">
        <f t="shared" si="2056"/>
        <v>0.0696507518435163-0.17537732031066i</v>
      </c>
      <c r="AC3868" s="12" t="str">
        <f t="shared" si="2057"/>
        <v>0.972233558316303-0.0121189515717864i</v>
      </c>
      <c r="AD3868" s="12" t="str">
        <f t="shared" si="2058"/>
        <v>0.0738769818054949-0.179465116435658i</v>
      </c>
      <c r="AE3868" s="12" t="str">
        <f t="shared" si="2059"/>
        <v>-0.000899555604528729+0.0000407142479492358i</v>
      </c>
      <c r="AF3868" s="12" t="str">
        <f t="shared" si="2060"/>
        <v>-13.6736227943821-0.166514734108829i</v>
      </c>
      <c r="AG3868" s="12" t="str">
        <f t="shared" si="2061"/>
        <v>0.99573199669619-0.00175946977741179i</v>
      </c>
      <c r="AH3868" s="12" t="str">
        <f t="shared" si="2062"/>
        <v>0.0123603983694493-0.000386825230504561i</v>
      </c>
      <c r="AI3868" s="12">
        <f t="shared" si="2063"/>
        <v>-38.15509919545309</v>
      </c>
      <c r="AJ3868" s="12">
        <f t="shared" si="2064"/>
        <v>-1.7925167943163185</v>
      </c>
      <c r="AK3868" s="12"/>
      <c r="AL3868" s="12"/>
      <c r="AM3868" s="12"/>
      <c r="AN3868" s="12"/>
    </row>
    <row r="3869" spans="1:40" x14ac:dyDescent="0.35">
      <c r="A3869" s="12"/>
      <c r="B3869" s="12">
        <f t="shared" si="2065"/>
        <v>1939000</v>
      </c>
      <c r="C3869" s="29" t="str">
        <f t="shared" si="2032"/>
        <v>-1.84237198952873E-08+0.00114473556480938i</v>
      </c>
      <c r="D3869" s="28" t="str">
        <f t="shared" si="2033"/>
        <v>-5.39906117411237+0.00877630599687192i</v>
      </c>
      <c r="E3869" s="12" t="str">
        <f t="shared" si="2034"/>
        <v>4200</v>
      </c>
      <c r="F3869" s="12" t="str">
        <f t="shared" si="2035"/>
        <v>0.704225352112676</v>
      </c>
      <c r="G3869" s="12" t="str">
        <f t="shared" si="2031"/>
        <v>0.704225352112676</v>
      </c>
      <c r="H3869" s="12" t="str">
        <f t="shared" si="2036"/>
        <v>8.27456574134315+0.17520525746711i</v>
      </c>
      <c r="I3869" s="12" t="str">
        <f t="shared" si="2037"/>
        <v>7614.43519413826i</v>
      </c>
      <c r="J3869" s="12" t="str">
        <f t="shared" si="2038"/>
        <v>-49592.4506078976+1646.8256775956i</v>
      </c>
      <c r="K3869" s="12" t="str">
        <f t="shared" si="2039"/>
        <v>0.00509302192444423-0.153371083332697i</v>
      </c>
      <c r="L3869" s="12" t="str">
        <f t="shared" si="2040"/>
        <v>0.000277574603988956-0.00700548274298528i</v>
      </c>
      <c r="M3869" s="12" t="str">
        <f t="shared" si="2041"/>
        <v>0.00537059652843319-0.160376566075682i</v>
      </c>
      <c r="N3869" s="12" t="str">
        <f t="shared" si="2042"/>
        <v>-24.3661926212424i</v>
      </c>
      <c r="O3869" s="12" t="str">
        <f t="shared" si="2043"/>
        <v>0.720309024887883+0.69365330581283i</v>
      </c>
      <c r="P3869" s="12" t="str">
        <f t="shared" si="2044"/>
        <v>0.279690975112117-0.69365330581283i</v>
      </c>
      <c r="Q3869" s="12" t="str">
        <f t="shared" si="2045"/>
        <v>-0.279690975112117+25.0598459270552i</v>
      </c>
      <c r="R3869" s="12" t="str">
        <f t="shared" si="2046"/>
        <v>-0.0278009742401123-0.0108506370832977i</v>
      </c>
      <c r="S3869" s="12" t="str">
        <f t="shared" si="2047"/>
        <v>2.49521307897887i</v>
      </c>
      <c r="T3869" s="12" t="str">
        <f t="shared" si="2048"/>
        <v>0.0270746515654976-0.0693693545322829i</v>
      </c>
      <c r="U3869" s="12" t="str">
        <f t="shared" si="2049"/>
        <v>0.001-0.000820809402227414i</v>
      </c>
      <c r="V3869" s="12" t="str">
        <f t="shared" si="2050"/>
        <v>0.0015-0.000249486140494654i</v>
      </c>
      <c r="W3869" s="12" t="str">
        <f t="shared" si="2051"/>
        <v>0.00065212821587513-0.000313092128440529i</v>
      </c>
      <c r="X3869" s="12" t="str">
        <f t="shared" si="2052"/>
        <v>0.000639932623486469-0.000298227546236375i</v>
      </c>
      <c r="Y3869" s="12" t="str">
        <f t="shared" si="2053"/>
        <v>0.00029+1.82746444659318i</v>
      </c>
      <c r="Z3869" s="12" t="str">
        <f t="shared" si="2054"/>
        <v>-0.00195648391608672-0.0042037833230438i</v>
      </c>
      <c r="AA3869" s="12" t="str">
        <f t="shared" si="2055"/>
        <v>0.00334253914917532-6.56754528765482i</v>
      </c>
      <c r="AB3869" s="12" t="str">
        <f t="shared" si="2056"/>
        <v>0.0675833870517434-0.173158865056616i</v>
      </c>
      <c r="AC3869" s="12" t="str">
        <f t="shared" si="2057"/>
        <v>0.972592338940537-0.0117687579386628i</v>
      </c>
      <c r="AD3869" s="12" t="str">
        <f t="shared" si="2058"/>
        <v>0.0716317363801979-0.177171710686245i</v>
      </c>
      <c r="AE3869" s="12" t="str">
        <f t="shared" si="2059"/>
        <v>-0.0008849378228072+0.0000455093035474631i</v>
      </c>
      <c r="AF3869" s="12" t="str">
        <f t="shared" si="2060"/>
        <v>-13.6736269154555-0.166428951470238i</v>
      </c>
      <c r="AG3869" s="12" t="str">
        <f t="shared" si="2061"/>
        <v>0.995788695437701-0.00170515349144361i</v>
      </c>
      <c r="AH3869" s="12" t="str">
        <f t="shared" si="2062"/>
        <v>0.0121598704809964-0.00045618465081914i</v>
      </c>
      <c r="AI3869" s="12">
        <f t="shared" si="2063"/>
        <v>-38.295312971018532</v>
      </c>
      <c r="AJ3869" s="12">
        <f t="shared" si="2064"/>
        <v>-2.1484771106691141</v>
      </c>
      <c r="AK3869" s="12"/>
      <c r="AL3869" s="12"/>
      <c r="AM3869" s="12"/>
      <c r="AN3869" s="12"/>
    </row>
    <row r="3870" spans="1:40" x14ac:dyDescent="0.35">
      <c r="A3870" s="12"/>
      <c r="B3870" s="12">
        <f t="shared" si="2065"/>
        <v>1940000</v>
      </c>
      <c r="C3870" s="29" t="str">
        <f t="shared" si="2032"/>
        <v>-1.84047312648653E-08+0.00114414549493091i</v>
      </c>
      <c r="D3870" s="28" t="str">
        <f t="shared" si="2033"/>
        <v>-5.39906117396679+0.00877178212780365i</v>
      </c>
      <c r="E3870" s="12" t="str">
        <f t="shared" si="2034"/>
        <v>4200</v>
      </c>
      <c r="F3870" s="12" t="str">
        <f t="shared" si="2035"/>
        <v>0.704225352112676</v>
      </c>
      <c r="G3870" s="12" t="str">
        <f t="shared" si="2031"/>
        <v>0.704225352112676</v>
      </c>
      <c r="H3870" s="12" t="str">
        <f t="shared" si="2036"/>
        <v>8.27456985619546+0.175115039250069i</v>
      </c>
      <c r="I3870" s="12" t="str">
        <f t="shared" si="2037"/>
        <v>7618.36218495525i</v>
      </c>
      <c r="J3870" s="12" t="str">
        <f t="shared" si="2038"/>
        <v>-49643.6174351457+1647.67499460313i</v>
      </c>
      <c r="K3870" s="12" t="str">
        <f t="shared" si="2039"/>
        <v>0.00508777830440443-0.153292196923535i</v>
      </c>
      <c r="L3870" s="12" t="str">
        <f t="shared" si="2040"/>
        <v>0.000277288966327899-0.00700188298124523i</v>
      </c>
      <c r="M3870" s="12" t="str">
        <f t="shared" si="2041"/>
        <v>0.00536506727073233-0.16029407990478i</v>
      </c>
      <c r="N3870" s="12" t="str">
        <f t="shared" si="2042"/>
        <v>-24.3787589918568i</v>
      </c>
      <c r="O3870" s="12" t="str">
        <f t="shared" si="2043"/>
        <v>0.728968627421414+0.684547105928686i</v>
      </c>
      <c r="P3870" s="12" t="str">
        <f t="shared" si="2044"/>
        <v>0.271031372578586-0.684547105928686i</v>
      </c>
      <c r="Q3870" s="12" t="str">
        <f t="shared" si="2045"/>
        <v>-0.271031372578586+25.0633060977855i</v>
      </c>
      <c r="R3870" s="12" t="str">
        <f t="shared" si="2046"/>
        <v>-0.0274264543369289-0.0105172853886972i</v>
      </c>
      <c r="S3870" s="12" t="str">
        <f t="shared" si="2047"/>
        <v>2.49649993461527i</v>
      </c>
      <c r="T3870" s="12" t="str">
        <f t="shared" si="2048"/>
        <v>0.0262564022852127-0.0684701414588717i</v>
      </c>
      <c r="U3870" s="12" t="str">
        <f t="shared" si="2049"/>
        <v>0.001-0.000820386304597399i</v>
      </c>
      <c r="V3870" s="12" t="str">
        <f t="shared" si="2050"/>
        <v>0.0015-0.000249357539391307i</v>
      </c>
      <c r="W3870" s="12" t="str">
        <f t="shared" si="2051"/>
        <v>0.00065208280403673-0.000312950172359289i</v>
      </c>
      <c r="X3870" s="12" t="str">
        <f t="shared" si="2052"/>
        <v>0.000639886268919903-0.000298093360223823i</v>
      </c>
      <c r="Y3870" s="12" t="str">
        <f t="shared" si="2053"/>
        <v>0.00029+1.82840692438926i</v>
      </c>
      <c r="Z3870" s="12" t="str">
        <f t="shared" si="2054"/>
        <v>-0.00195459565706142-0.00420131047361021i</v>
      </c>
      <c r="AA3870" s="12" t="str">
        <f t="shared" si="2055"/>
        <v>0.00333892662503557-6.56415892287069i</v>
      </c>
      <c r="AB3870" s="12" t="str">
        <f t="shared" si="2056"/>
        <v>0.065540884023384-0.170914261278971i</v>
      </c>
      <c r="AC3870" s="12" t="str">
        <f t="shared" si="2057"/>
        <v>0.972955086997451-0.0114227822099634i</v>
      </c>
      <c r="AD3870" s="12" t="str">
        <f t="shared" si="2058"/>
        <v>0.0694154952393975-0.174850150298151i</v>
      </c>
      <c r="AE3870" s="12" t="str">
        <f t="shared" si="2059"/>
        <v>-0.000870278993287636+0.0000501252972291825i</v>
      </c>
      <c r="AF3870" s="12" t="str">
        <f t="shared" si="2060"/>
        <v>-13.6736310301623-0.166343257122265i</v>
      </c>
      <c r="AG3870" s="12" t="str">
        <f t="shared" si="2061"/>
        <v>0.995846005108381-0.00165158211850591i</v>
      </c>
      <c r="AH3870" s="12" t="str">
        <f t="shared" si="2062"/>
        <v>0.0119587523115186-0.000523051669727262i</v>
      </c>
      <c r="AI3870" s="12">
        <f t="shared" si="2063"/>
        <v>-38.437982417543267</v>
      </c>
      <c r="AJ3870" s="12">
        <f t="shared" si="2064"/>
        <v>-2.5044054887382687</v>
      </c>
      <c r="AK3870" s="12"/>
      <c r="AL3870" s="12"/>
      <c r="AM3870" s="12"/>
      <c r="AN3870" s="12"/>
    </row>
    <row r="3871" spans="1:40" x14ac:dyDescent="0.35">
      <c r="A3871" s="12"/>
      <c r="B3871" s="12">
        <f t="shared" si="2065"/>
        <v>1941000</v>
      </c>
      <c r="C3871" s="29" t="str">
        <f t="shared" si="2032"/>
        <v>-1.8385771975616E-08+0.00114355603305851i</v>
      </c>
      <c r="D3871" s="28" t="str">
        <f t="shared" si="2033"/>
        <v>-5.39906117382144+0.00876726292011525i</v>
      </c>
      <c r="E3871" s="12" t="str">
        <f t="shared" si="2034"/>
        <v>4200</v>
      </c>
      <c r="F3871" s="12" t="str">
        <f t="shared" si="2035"/>
        <v>0.704225352112676</v>
      </c>
      <c r="G3871" s="12" t="str">
        <f t="shared" si="2031"/>
        <v>0.704225352112676</v>
      </c>
      <c r="H3871" s="12" t="str">
        <f t="shared" si="2036"/>
        <v>8.27457396469391+0.175024913848859i</v>
      </c>
      <c r="I3871" s="12" t="str">
        <f t="shared" si="2037"/>
        <v>7622.28917577224i</v>
      </c>
      <c r="J3871" s="12" t="str">
        <f t="shared" si="2038"/>
        <v>-49694.8106438463+1648.52431161066i</v>
      </c>
      <c r="K3871" s="12" t="str">
        <f t="shared" si="2039"/>
        <v>0.00508254277534599-0.153213391535181i</v>
      </c>
      <c r="L3871" s="12" t="str">
        <f t="shared" si="2040"/>
        <v>0.000277003769112482-0.00699828691125427i</v>
      </c>
      <c r="M3871" s="12" t="str">
        <f t="shared" si="2041"/>
        <v>0.00535954654445847-0.160211678446435i</v>
      </c>
      <c r="N3871" s="12" t="str">
        <f t="shared" si="2042"/>
        <v>-24.3913253624712i</v>
      </c>
      <c r="O3871" s="12" t="str">
        <f t="shared" si="2043"/>
        <v>0.737513117358204+0.675332808120991i</v>
      </c>
      <c r="P3871" s="12" t="str">
        <f t="shared" si="2044"/>
        <v>0.262486882641796-0.675332808120991i</v>
      </c>
      <c r="Q3871" s="12" t="str">
        <f t="shared" si="2045"/>
        <v>-0.262486882641796+25.0666581705922i</v>
      </c>
      <c r="R3871" s="12" t="str">
        <f t="shared" si="2046"/>
        <v>-0.0270481650739857-0.0101883183778347i</v>
      </c>
      <c r="S3871" s="12" t="str">
        <f t="shared" si="2047"/>
        <v>2.49778679025166i</v>
      </c>
      <c r="T3871" s="12" t="str">
        <f t="shared" si="2048"/>
        <v>0.0254482470590337-0.0675605494223478i</v>
      </c>
      <c r="U3871" s="12" t="str">
        <f t="shared" si="2049"/>
        <v>0.001-0.000819963642925786i</v>
      </c>
      <c r="V3871" s="12" t="str">
        <f t="shared" si="2050"/>
        <v>0.0015-0.000249229070798112i</v>
      </c>
      <c r="W3871" s="12" t="str">
        <f t="shared" si="2051"/>
        <v>0.000652037447898017-0.000312808338727641i</v>
      </c>
      <c r="X3871" s="12" t="str">
        <f t="shared" si="2052"/>
        <v>0.00063983997131018-0.000297959288652257i</v>
      </c>
      <c r="Y3871" s="12" t="str">
        <f t="shared" si="2053"/>
        <v>0.00029+1.82934940218534i</v>
      </c>
      <c r="Z3871" s="12" t="str">
        <f t="shared" si="2054"/>
        <v>-0.00195271009348736-0.00419884054844118i</v>
      </c>
      <c r="AA3871" s="12" t="str">
        <f t="shared" si="2055"/>
        <v>0.00333531997513501-6.56077604885822i</v>
      </c>
      <c r="AB3871" s="12" t="str">
        <f t="shared" si="2056"/>
        <v>0.0635235776393437-0.168643749670913i</v>
      </c>
      <c r="AC3871" s="12" t="str">
        <f t="shared" si="2057"/>
        <v>0.973321759376751-0.0110810730203149i</v>
      </c>
      <c r="AD3871" s="12" t="str">
        <f t="shared" si="2058"/>
        <v>0.0672286127343021-0.172500802418782i</v>
      </c>
      <c r="AE3871" s="12" t="str">
        <f t="shared" si="2059"/>
        <v>-0.000855581354492047+0.0000545618328535877i</v>
      </c>
      <c r="AF3871" s="12" t="str">
        <f t="shared" si="2060"/>
        <v>-13.6736351385154-0.166257650928744i</v>
      </c>
      <c r="AG3871" s="12" t="str">
        <f t="shared" si="2061"/>
        <v>0.995903916047581-0.00159876292770189i</v>
      </c>
      <c r="AH3871" s="12" t="str">
        <f t="shared" si="2062"/>
        <v>0.0117570757108624-0.000587420997689579i</v>
      </c>
      <c r="AI3871" s="12">
        <f t="shared" si="2063"/>
        <v>-38.583185830326556</v>
      </c>
      <c r="AJ3871" s="12">
        <f t="shared" si="2064"/>
        <v>-2.860301375992655</v>
      </c>
      <c r="AK3871" s="12"/>
      <c r="AL3871" s="12"/>
      <c r="AM3871" s="12"/>
      <c r="AN3871" s="12"/>
    </row>
    <row r="3872" spans="1:40" x14ac:dyDescent="0.35">
      <c r="A3872" s="12"/>
      <c r="B3872" s="12">
        <f t="shared" si="2065"/>
        <v>1942000</v>
      </c>
      <c r="C3872" s="29" t="str">
        <f t="shared" si="2032"/>
        <v>-1.83668419671197E-08+0.00114296717825292i</v>
      </c>
      <c r="D3872" s="28" t="str">
        <f t="shared" si="2033"/>
        <v>-5.39906117367631+0.00876274836660572i</v>
      </c>
      <c r="E3872" s="12" t="str">
        <f t="shared" si="2034"/>
        <v>4200</v>
      </c>
      <c r="F3872" s="12" t="str">
        <f t="shared" si="2035"/>
        <v>0.704225352112676</v>
      </c>
      <c r="G3872" s="12" t="str">
        <f t="shared" si="2031"/>
        <v>0.704225352112676</v>
      </c>
      <c r="H3872" s="12" t="str">
        <f t="shared" si="2036"/>
        <v>8.27457806685156+0.174934881120398i</v>
      </c>
      <c r="I3872" s="12" t="str">
        <f t="shared" si="2037"/>
        <v>7626.21616658922i</v>
      </c>
      <c r="J3872" s="12" t="str">
        <f t="shared" si="2038"/>
        <v>-49746.0302339996+1649.37362861818i</v>
      </c>
      <c r="K3872" s="12" t="str">
        <f t="shared" si="2039"/>
        <v>0.00507731532063727-0.153134667043013i</v>
      </c>
      <c r="L3872" s="12" t="str">
        <f t="shared" si="2040"/>
        <v>0.000276719011438099-0.00699469452734514i</v>
      </c>
      <c r="M3872" s="12" t="str">
        <f t="shared" si="2041"/>
        <v>0.00535403433207537-0.160129361570358i</v>
      </c>
      <c r="N3872" s="12" t="str">
        <f t="shared" si="2042"/>
        <v>-24.4038917330855i</v>
      </c>
      <c r="O3872" s="12" t="str">
        <f t="shared" si="2043"/>
        <v>0.745941145424174+0.666011867434261i</v>
      </c>
      <c r="P3872" s="12" t="str">
        <f t="shared" si="2044"/>
        <v>0.254058854575826-0.666011867434261i</v>
      </c>
      <c r="Q3872" s="12" t="str">
        <f t="shared" si="2045"/>
        <v>-0.254058854575826+25.0699036005198i</v>
      </c>
      <c r="R3872" s="12" t="str">
        <f t="shared" si="2046"/>
        <v>-0.0266661515510345-0.00986378274911666i</v>
      </c>
      <c r="S3872" s="12" t="str">
        <f t="shared" si="2047"/>
        <v>2.49907364588807i</v>
      </c>
      <c r="T3872" s="12" t="str">
        <f t="shared" si="2048"/>
        <v>0.0246503195170828-0.0666406765784476i</v>
      </c>
      <c r="U3872" s="12" t="str">
        <f t="shared" si="2049"/>
        <v>0.001-0.000819541416539108i</v>
      </c>
      <c r="V3872" s="12" t="str">
        <f t="shared" si="2050"/>
        <v>0.0015-0.000249100734510368i</v>
      </c>
      <c r="W3872" s="12" t="str">
        <f t="shared" si="2051"/>
        <v>0.000651992147374619-0.000312666627392499i</v>
      </c>
      <c r="X3872" s="12" t="str">
        <f t="shared" si="2052"/>
        <v>0.000639793730570602-0.000297825331380684i</v>
      </c>
      <c r="Y3872" s="12" t="str">
        <f t="shared" si="2053"/>
        <v>0.00029+1.83029187998141i</v>
      </c>
      <c r="Z3872" s="12" t="str">
        <f t="shared" si="2054"/>
        <v>-0.00195082722027752-0.00419637354244556i</v>
      </c>
      <c r="AA3872" s="12" t="str">
        <f t="shared" si="2055"/>
        <v>0.00333171918676266-6.55739666022209i</v>
      </c>
      <c r="AB3872" s="12" t="str">
        <f t="shared" si="2056"/>
        <v>0.0615318014653657-0.166347575247493i</v>
      </c>
      <c r="AC3872" s="12" t="str">
        <f t="shared" si="2057"/>
        <v>0.973692312354402-0.0107436787138556i</v>
      </c>
      <c r="AD3872" s="12" t="str">
        <f t="shared" si="2058"/>
        <v>0.0650714385587985-0.170124038689007i</v>
      </c>
      <c r="AE3872" s="12" t="str">
        <f t="shared" si="2059"/>
        <v>-0.000840847148491655+0.0000588185423610471i</v>
      </c>
      <c r="AF3872" s="12" t="str">
        <f t="shared" si="2060"/>
        <v>-13.6736392405279-0.166172132753792i</v>
      </c>
      <c r="AG3872" s="12" t="str">
        <f t="shared" si="2061"/>
        <v>0.995962418507828-0.00154670306264661i</v>
      </c>
      <c r="AH3872" s="12" t="str">
        <f t="shared" si="2062"/>
        <v>0.0115548725625014-0.000649287760377344i</v>
      </c>
      <c r="AI3872" s="12">
        <f t="shared" si="2063"/>
        <v>-38.731005530681053</v>
      </c>
      <c r="AJ3872" s="12">
        <f t="shared" si="2064"/>
        <v>-3.2161642266016259</v>
      </c>
      <c r="AK3872" s="12"/>
      <c r="AL3872" s="12"/>
      <c r="AM3872" s="12"/>
      <c r="AN3872" s="12"/>
    </row>
    <row r="3873" spans="1:40" x14ac:dyDescent="0.35">
      <c r="A3873" s="12"/>
      <c r="B3873" s="12">
        <f t="shared" si="2065"/>
        <v>1943000</v>
      </c>
      <c r="C3873" s="29" t="str">
        <f t="shared" si="2032"/>
        <v>-1.83479411791125E-08+0.00114237892957682i</v>
      </c>
      <c r="D3873" s="28" t="str">
        <f t="shared" si="2033"/>
        <v>-5.3990611735314+0.00875823846008896i</v>
      </c>
      <c r="E3873" s="12" t="str">
        <f t="shared" si="2034"/>
        <v>4200</v>
      </c>
      <c r="F3873" s="12" t="str">
        <f t="shared" si="2035"/>
        <v>0.704225352112676</v>
      </c>
      <c r="G3873" s="12" t="str">
        <f t="shared" si="2031"/>
        <v>0.704225352112676</v>
      </c>
      <c r="H3873" s="12" t="str">
        <f t="shared" si="2036"/>
        <v>8.27458216268147+0.174844940921896i</v>
      </c>
      <c r="I3873" s="12" t="str">
        <f t="shared" si="2037"/>
        <v>7630.14315740621i</v>
      </c>
      <c r="J3873" s="12" t="str">
        <f t="shared" si="2038"/>
        <v>-49797.2762056054+1650.22294562571i</v>
      </c>
      <c r="K3873" s="12" t="str">
        <f t="shared" si="2039"/>
        <v>0.00507209592368951-0.153056023322669i</v>
      </c>
      <c r="L3873" s="12" t="str">
        <f t="shared" si="2040"/>
        <v>0.000276434692402468-0.0069911058238622i</v>
      </c>
      <c r="M3873" s="12" t="str">
        <f t="shared" si="2041"/>
        <v>0.00534853061609198-0.160047129146531i</v>
      </c>
      <c r="N3873" s="12" t="str">
        <f t="shared" si="2042"/>
        <v>-24.4164581036999i</v>
      </c>
      <c r="O3873" s="12" t="str">
        <f t="shared" si="2043"/>
        <v>0.754251380736121+0.656585755752937i</v>
      </c>
      <c r="P3873" s="12" t="str">
        <f t="shared" si="2044"/>
        <v>0.245748619263879-0.656585755752937i</v>
      </c>
      <c r="Q3873" s="12" t="str">
        <f t="shared" si="2045"/>
        <v>-0.245748619263879+25.0730438594528i</v>
      </c>
      <c r="R3873" s="12" t="str">
        <f t="shared" si="2046"/>
        <v>-0.0262804594711282-0.00954372488544162i</v>
      </c>
      <c r="S3873" s="12" t="str">
        <f t="shared" si="2047"/>
        <v>2.50036050152446i</v>
      </c>
      <c r="T3873" s="12" t="str">
        <f t="shared" si="2048"/>
        <v>0.0238627527409743-0.0657106228235234i</v>
      </c>
      <c r="U3873" s="12" t="str">
        <f t="shared" si="2049"/>
        <v>0.001-0.00081911962476529i</v>
      </c>
      <c r="V3873" s="12" t="str">
        <f t="shared" si="2050"/>
        <v>0.0015-0.000248972530323795i</v>
      </c>
      <c r="W3873" s="12" t="str">
        <f t="shared" si="2051"/>
        <v>0.000651946902382298-0.000312525038201029i</v>
      </c>
      <c r="X3873" s="12" t="str">
        <f t="shared" si="2052"/>
        <v>0.000639747546614622-0.000297691488268347i</v>
      </c>
      <c r="Y3873" s="12" t="str">
        <f t="shared" si="2053"/>
        <v>0.00029+1.83123435777749i</v>
      </c>
      <c r="Z3873" s="12" t="str">
        <f t="shared" si="2054"/>
        <v>-0.0019489470323569-0.00419390945054366i</v>
      </c>
      <c r="AA3873" s="12" t="str">
        <f t="shared" si="2055"/>
        <v>0.00332812424724168-6.55402075157803i</v>
      </c>
      <c r="AB3873" s="12" t="str">
        <f t="shared" si="2056"/>
        <v>0.059565887698015-0.164025987368665i</v>
      </c>
      <c r="AC3873" s="12" t="str">
        <f t="shared" si="2057"/>
        <v>0.974066701590248-0.010410647336408i</v>
      </c>
      <c r="AD3873" s="12" t="str">
        <f t="shared" si="2058"/>
        <v>0.0629443176915863-0.16772023518372i</v>
      </c>
      <c r="AE3873" s="12" t="str">
        <f t="shared" si="2059"/>
        <v>-0.000826078620553157+0.0000628950858027443i</v>
      </c>
      <c r="AF3873" s="12" t="str">
        <f t="shared" si="2060"/>
        <v>-13.6736433362129-0.166086702461807i</v>
      </c>
      <c r="AG3873" s="12" t="str">
        <f t="shared" si="2061"/>
        <v>0.996021502656456-0.00149540954041628i</v>
      </c>
      <c r="AH3873" s="12" t="str">
        <f t="shared" si="2062"/>
        <v>0.0113521747779443-0.000708647498528354i</v>
      </c>
      <c r="AI3873" s="12">
        <f t="shared" si="2063"/>
        <v>-38.88152814597462</v>
      </c>
      <c r="AJ3873" s="12">
        <f t="shared" si="2064"/>
        <v>-3.5719935015248394</v>
      </c>
      <c r="AK3873" s="12"/>
      <c r="AL3873" s="12"/>
      <c r="AM3873" s="12"/>
      <c r="AN3873" s="12"/>
    </row>
    <row r="3874" spans="1:40" x14ac:dyDescent="0.35">
      <c r="A3874" s="12"/>
      <c r="B3874" s="12">
        <f t="shared" si="2065"/>
        <v>1944000</v>
      </c>
      <c r="C3874" s="29" t="str">
        <f t="shared" si="2032"/>
        <v>-1.8329069551485E-08+0.00114179128609482i</v>
      </c>
      <c r="D3874" s="28" t="str">
        <f t="shared" si="2033"/>
        <v>-5.39906117338672+0.00875373319339362i</v>
      </c>
      <c r="E3874" s="12" t="str">
        <f t="shared" si="2034"/>
        <v>4200</v>
      </c>
      <c r="F3874" s="12" t="str">
        <f t="shared" si="2035"/>
        <v>0.704225352112676</v>
      </c>
      <c r="G3874" s="12" t="str">
        <f t="shared" si="2031"/>
        <v>0.704225352112676</v>
      </c>
      <c r="H3874" s="12" t="str">
        <f t="shared" si="2036"/>
        <v>8.27458625219663+0.174755093110856i</v>
      </c>
      <c r="I3874" s="12" t="str">
        <f t="shared" si="2037"/>
        <v>7634.0701482232i</v>
      </c>
      <c r="J3874" s="12" t="str">
        <f t="shared" si="2038"/>
        <v>-49848.5485586637+1651.07226263324i</v>
      </c>
      <c r="K3874" s="12" t="str">
        <f t="shared" si="2039"/>
        <v>0.00506688456795638-0.152977460250038i</v>
      </c>
      <c r="L3874" s="12" t="str">
        <f t="shared" si="2040"/>
        <v>0.000276150811105617-0.00698752079516132i</v>
      </c>
      <c r="M3874" s="12" t="str">
        <f t="shared" si="2041"/>
        <v>0.005343035379062-0.159964981045199i</v>
      </c>
      <c r="N3874" s="12" t="str">
        <f t="shared" si="2042"/>
        <v>-24.4290244743142i</v>
      </c>
      <c r="O3874" s="12" t="str">
        <f t="shared" si="2043"/>
        <v>0.762442511011427+0.647055961569469i</v>
      </c>
      <c r="P3874" s="12" t="str">
        <f t="shared" si="2044"/>
        <v>0.237557488988573-0.647055961569469i</v>
      </c>
      <c r="Q3874" s="12" t="str">
        <f t="shared" si="2045"/>
        <v>-0.237557488988573+25.0760804358837i</v>
      </c>
      <c r="R3874" s="12" t="str">
        <f t="shared" si="2046"/>
        <v>-0.0258911351427048-0.00922819084620045i</v>
      </c>
      <c r="S3874" s="12" t="str">
        <f t="shared" si="2047"/>
        <v>2.50164735716085i</v>
      </c>
      <c r="T3874" s="12" t="str">
        <f t="shared" si="2048"/>
        <v>0.0230856792417733-0.0647704898036419i</v>
      </c>
      <c r="U3874" s="12" t="str">
        <f t="shared" si="2049"/>
        <v>0.001-0.000818698266933619i</v>
      </c>
      <c r="V3874" s="12" t="str">
        <f t="shared" si="2050"/>
        <v>0.0015-0.000248844458034534i</v>
      </c>
      <c r="W3874" s="12" t="str">
        <f t="shared" si="2051"/>
        <v>0.000651901712836956-0.000312383571000636i</v>
      </c>
      <c r="X3874" s="12" t="str">
        <f t="shared" si="2052"/>
        <v>0.000639701419355829-0.000297557759174698i</v>
      </c>
      <c r="Y3874" s="12" t="str">
        <f t="shared" si="2053"/>
        <v>0.00029+1.83217683557357i</v>
      </c>
      <c r="Z3874" s="12" t="str">
        <f t="shared" si="2054"/>
        <v>-0.00194706952466228-0.0041914482676672i</v>
      </c>
      <c r="AA3874" s="12" t="str">
        <f t="shared" si="2055"/>
        <v>0.00332453514392931-6.55064831755292i</v>
      </c>
      <c r="AB3874" s="12" t="str">
        <f t="shared" si="2056"/>
        <v>0.0576261671096593-0.161679239761994i</v>
      </c>
      <c r="AC3874" s="12" t="str">
        <f t="shared" si="2057"/>
        <v>0.974444882125697-0.0100820266275123i</v>
      </c>
      <c r="AD3874" s="12" t="str">
        <f t="shared" si="2058"/>
        <v>0.0608475903392529-0.165289772351842i</v>
      </c>
      <c r="AE3874" s="12" t="str">
        <f t="shared" si="2059"/>
        <v>-0.000811278018785929+0.0000667911513654529i</v>
      </c>
      <c r="AF3874" s="12" t="str">
        <f t="shared" si="2060"/>
        <v>-13.6736474255833-0.166001359917462i</v>
      </c>
      <c r="AG3874" s="12" t="str">
        <f t="shared" si="2061"/>
        <v>0.99608115857725-0.00144488925052313i</v>
      </c>
      <c r="AH3874" s="12" t="str">
        <f t="shared" si="2062"/>
        <v>0.0111490142911728-0.000765496167718127i</v>
      </c>
      <c r="AI3874" s="12">
        <f t="shared" si="2063"/>
        <v>-39.034844914445749</v>
      </c>
      <c r="AJ3874" s="12">
        <f t="shared" si="2064"/>
        <v>-3.9277886685703787</v>
      </c>
      <c r="AK3874" s="12"/>
      <c r="AL3874" s="12"/>
      <c r="AM3874" s="12"/>
      <c r="AN3874" s="12"/>
    </row>
    <row r="3875" spans="1:40" x14ac:dyDescent="0.35">
      <c r="A3875" s="12"/>
      <c r="B3875" s="12">
        <f t="shared" si="2065"/>
        <v>1945000</v>
      </c>
      <c r="C3875" s="29" t="str">
        <f t="shared" si="2032"/>
        <v>-1.83102270242833E-08+0.00114120424687348i</v>
      </c>
      <c r="D3875" s="28" t="str">
        <f t="shared" si="2033"/>
        <v>-5.39906117324226+0.00874923255936335i</v>
      </c>
      <c r="E3875" s="12" t="str">
        <f t="shared" si="2034"/>
        <v>4200</v>
      </c>
      <c r="F3875" s="12" t="str">
        <f t="shared" si="2035"/>
        <v>0.704225352112676</v>
      </c>
      <c r="G3875" s="12" t="str">
        <f t="shared" si="2031"/>
        <v>0.704225352112676</v>
      </c>
      <c r="H3875" s="12" t="str">
        <f t="shared" si="2036"/>
        <v>8.27459033541002+0.17466533754507i</v>
      </c>
      <c r="I3875" s="12" t="str">
        <f t="shared" si="2037"/>
        <v>7637.99713904018i</v>
      </c>
      <c r="J3875" s="12" t="str">
        <f t="shared" si="2038"/>
        <v>-49899.8472931746+1651.92157964077i</v>
      </c>
      <c r="K3875" s="12" t="str">
        <f t="shared" si="2039"/>
        <v>0.00506168123693397-0.152898977701265i</v>
      </c>
      <c r="L3875" s="12" t="str">
        <f t="shared" si="2040"/>
        <v>0.000275867366649885-0.00698393943560997i</v>
      </c>
      <c r="M3875" s="12" t="str">
        <f t="shared" si="2041"/>
        <v>0.00533754860358385-0.159882917136875i</v>
      </c>
      <c r="N3875" s="12" t="str">
        <f t="shared" si="2042"/>
        <v>-24.4415908449286i</v>
      </c>
      <c r="O3875" s="12" t="str">
        <f t="shared" si="2043"/>
        <v>0.770513242775796+0.637423989748682i</v>
      </c>
      <c r="P3875" s="12" t="str">
        <f t="shared" si="2044"/>
        <v>0.229486757224204-0.637423989748682i</v>
      </c>
      <c r="Q3875" s="12" t="str">
        <f t="shared" si="2045"/>
        <v>-0.229486757224204+25.0790148346773i</v>
      </c>
      <c r="R3875" s="12" t="str">
        <f t="shared" si="2046"/>
        <v>-0.0254982254815309-0.00891722635907733i</v>
      </c>
      <c r="S3875" s="12" t="str">
        <f t="shared" si="2047"/>
        <v>2.50293421279726i</v>
      </c>
      <c r="T3875" s="12" t="str">
        <f t="shared" si="2048"/>
        <v>0.0223192309373922-0.0638203809233426i</v>
      </c>
      <c r="U3875" s="12" t="str">
        <f t="shared" si="2049"/>
        <v>0.001-0.000818277342374783i</v>
      </c>
      <c r="V3875" s="12" t="str">
        <f t="shared" si="2050"/>
        <v>0.0015-0.000248716517439144i</v>
      </c>
      <c r="W3875" s="12" t="str">
        <f t="shared" si="2051"/>
        <v>0.000651856578654654-0.000312242225638995i</v>
      </c>
      <c r="X3875" s="12" t="str">
        <f t="shared" si="2052"/>
        <v>0.000639655348707987-0.00029742414395944i</v>
      </c>
      <c r="Y3875" s="12" t="str">
        <f t="shared" si="2053"/>
        <v>0.00029+1.83311931336964i</v>
      </c>
      <c r="Z3875" s="12" t="str">
        <f t="shared" si="2054"/>
        <v>-0.00194519469214259-0.00418898998875952i</v>
      </c>
      <c r="AA3875" s="12" t="str">
        <f t="shared" si="2055"/>
        <v>0.00332095186421701-6.54727935278481i</v>
      </c>
      <c r="AB3875" s="12" t="str">
        <f t="shared" si="2056"/>
        <v>0.0557129689920462-0.159307590544525i</v>
      </c>
      <c r="AC3875" s="12" t="str">
        <f t="shared" si="2057"/>
        <v>0.974826808381539-0.00975786401225585i</v>
      </c>
      <c r="AD3875" s="12" t="str">
        <f t="shared" si="2058"/>
        <v>0.058781591879873-0.162833034955282i</v>
      </c>
      <c r="AE3875" s="12" t="str">
        <f t="shared" si="2059"/>
        <v>-0.000796447593787426+0.0000705064553923478i</v>
      </c>
      <c r="AF3875" s="12" t="str">
        <f t="shared" si="2060"/>
        <v>-13.6736515086523-0.165916104985707i</v>
      </c>
      <c r="AG3875" s="12" t="str">
        <f t="shared" si="2061"/>
        <v>0.996141376272106-0.00139514895390586i</v>
      </c>
      <c r="AH3875" s="12" t="str">
        <f t="shared" si="2062"/>
        <v>0.0109454230530729-0.000819830138059863i</v>
      </c>
      <c r="AI3875" s="12">
        <f t="shared" si="2063"/>
        <v>-39.191052017500077</v>
      </c>
      <c r="AJ3875" s="12">
        <f t="shared" si="2064"/>
        <v>-4.2835492024965953</v>
      </c>
      <c r="AK3875" s="12"/>
      <c r="AL3875" s="12"/>
      <c r="AM3875" s="12"/>
      <c r="AN3875" s="12"/>
    </row>
    <row r="3876" spans="1:40" x14ac:dyDescent="0.35">
      <c r="A3876" s="12"/>
      <c r="B3876" s="12">
        <f t="shared" si="2065"/>
        <v>1946000</v>
      </c>
      <c r="C3876" s="29" t="str">
        <f t="shared" si="2032"/>
        <v>-1.82914135377066E-08+0.00114061781098125i</v>
      </c>
      <c r="D3876" s="28" t="str">
        <f t="shared" si="2033"/>
        <v>-5.39906117309803+0.00874473655085625i</v>
      </c>
      <c r="E3876" s="12" t="str">
        <f t="shared" si="2034"/>
        <v>4200</v>
      </c>
      <c r="F3876" s="12" t="str">
        <f t="shared" si="2035"/>
        <v>0.704225352112676</v>
      </c>
      <c r="G3876" s="12" t="str">
        <f t="shared" si="2031"/>
        <v>0.704225352112676</v>
      </c>
      <c r="H3876" s="12" t="str">
        <f t="shared" si="2036"/>
        <v>8.2745944123346+0.174575674082627i</v>
      </c>
      <c r="I3876" s="12" t="str">
        <f t="shared" si="2037"/>
        <v>7641.92412985717i</v>
      </c>
      <c r="J3876" s="12" t="str">
        <f t="shared" si="2038"/>
        <v>-49951.1724091381+1652.77089664829i</v>
      </c>
      <c r="K3876" s="12" t="str">
        <f t="shared" si="2039"/>
        <v>0.00505648591416071-0.152820575552746i</v>
      </c>
      <c r="L3876" s="12" t="str">
        <f t="shared" si="2040"/>
        <v>0.000275584358139907-0.00698036173958702i</v>
      </c>
      <c r="M3876" s="12" t="str">
        <f t="shared" si="2041"/>
        <v>0.00533207027230062-0.159800937292333i</v>
      </c>
      <c r="N3876" s="12" t="str">
        <f t="shared" si="2042"/>
        <v>-24.4541572155429i</v>
      </c>
      <c r="O3876" s="12" t="str">
        <f t="shared" si="2043"/>
        <v>0.778462301566991+0.62769136129074i</v>
      </c>
      <c r="P3876" s="12" t="str">
        <f t="shared" si="2044"/>
        <v>0.221537698433009-0.62769136129074i</v>
      </c>
      <c r="Q3876" s="12" t="str">
        <f t="shared" si="2045"/>
        <v>-0.221537698433009+25.0818485768336i</v>
      </c>
      <c r="R3876" s="12" t="str">
        <f t="shared" si="2046"/>
        <v>-0.0251017780125911-0.00861087681172776i</v>
      </c>
      <c r="S3876" s="12" t="str">
        <f t="shared" si="2047"/>
        <v>2.50422106843366i</v>
      </c>
      <c r="T3876" s="12" t="str">
        <f t="shared" si="2048"/>
        <v>0.0215635391296155-0.0628604013542754i</v>
      </c>
      <c r="U3876" s="12" t="str">
        <f t="shared" si="2049"/>
        <v>0.001-0.000817856850420838i</v>
      </c>
      <c r="V3876" s="12" t="str">
        <f t="shared" si="2050"/>
        <v>0.0015-0.000248588708334602i</v>
      </c>
      <c r="W3876" s="12" t="str">
        <f t="shared" si="2051"/>
        <v>0.000651811499751576-0.000312101001964028i</v>
      </c>
      <c r="X3876" s="12" t="str">
        <f t="shared" si="2052"/>
        <v>0.000639609334584981-0.000297290642482497i</v>
      </c>
      <c r="Y3876" s="12" t="str">
        <f t="shared" si="2053"/>
        <v>0.00029+1.83406179116572i</v>
      </c>
      <c r="Z3876" s="12" t="str">
        <f t="shared" si="2054"/>
        <v>-0.00194332252975846-0.004186534608775i</v>
      </c>
      <c r="AA3876" s="12" t="str">
        <f t="shared" si="2055"/>
        <v>0.00331737439552971-6.54391385192251i</v>
      </c>
      <c r="AB3876" s="12" t="str">
        <f t="shared" si="2056"/>
        <v>0.0538266210989531-0.156911302244338i</v>
      </c>
      <c r="AC3876" s="12" t="str">
        <f t="shared" si="2057"/>
        <v>0.975212434155814-0.00943820659297698i</v>
      </c>
      <c r="AD3876" s="12" t="str">
        <f t="shared" si="2058"/>
        <v>0.0567466528076554-0.160350412007457i</v>
      </c>
      <c r="AE3876" s="12" t="str">
        <f t="shared" si="2059"/>
        <v>-0.000781589598290047+0.0000740407423987546i</v>
      </c>
      <c r="AF3876" s="12" t="str">
        <f t="shared" si="2060"/>
        <v>-13.6736555854326-0.165830937531771i</v>
      </c>
      <c r="AG3876" s="12" t="str">
        <f t="shared" si="2061"/>
        <v>0.996202145662697-0.00134619528194788i</v>
      </c>
      <c r="AH3876" s="12" t="str">
        <f t="shared" si="2062"/>
        <v>0.0107414330259022-0.000871646193817745i</v>
      </c>
      <c r="AI3876" s="12">
        <f t="shared" si="2063"/>
        <v>-39.350250942481935</v>
      </c>
      <c r="AJ3876" s="12">
        <f t="shared" si="2064"/>
        <v>-4.6392745850661656</v>
      </c>
      <c r="AK3876" s="12"/>
      <c r="AL3876" s="12"/>
      <c r="AM3876" s="12"/>
      <c r="AN3876" s="12"/>
    </row>
    <row r="3877" spans="1:40" x14ac:dyDescent="0.35">
      <c r="A3877" s="12"/>
      <c r="B3877" s="12">
        <f t="shared" si="2065"/>
        <v>1947000</v>
      </c>
      <c r="C3877" s="29" t="str">
        <f t="shared" si="2032"/>
        <v>-1.8272629032108E-08+0.0011400319774885i</v>
      </c>
      <c r="D3877" s="28" t="str">
        <f t="shared" si="2033"/>
        <v>-5.39906117295401+0.00874024516074517i</v>
      </c>
      <c r="E3877" s="12" t="str">
        <f t="shared" si="2034"/>
        <v>4200</v>
      </c>
      <c r="F3877" s="12" t="str">
        <f t="shared" si="2035"/>
        <v>0.704225352112676</v>
      </c>
      <c r="G3877" s="12" t="str">
        <f t="shared" si="2031"/>
        <v>0.704225352112676</v>
      </c>
      <c r="H3877" s="12" t="str">
        <f t="shared" si="2036"/>
        <v>8.27459848298322+0.174486102581903i</v>
      </c>
      <c r="I3877" s="12" t="str">
        <f t="shared" si="2037"/>
        <v>7645.85112067416i</v>
      </c>
      <c r="J3877" s="12" t="str">
        <f t="shared" si="2038"/>
        <v>-50002.5239065541+1653.62021365582i</v>
      </c>
      <c r="K3877" s="12" t="str">
        <f t="shared" si="2039"/>
        <v>0.00505129858321727-0.152742253681132i</v>
      </c>
      <c r="L3877" s="12" t="str">
        <f t="shared" si="2040"/>
        <v>0.000275301784682606-0.00697678770148283i</v>
      </c>
      <c r="M3877" s="12" t="str">
        <f t="shared" si="2041"/>
        <v>0.00532660036789988-0.159719041382615i</v>
      </c>
      <c r="N3877" s="12" t="str">
        <f t="shared" si="2042"/>
        <v>-24.4667235861573i</v>
      </c>
      <c r="O3877" s="12" t="str">
        <f t="shared" si="2043"/>
        <v>0.786288432136613+0.617859613090342i</v>
      </c>
      <c r="P3877" s="12" t="str">
        <f t="shared" si="2044"/>
        <v>0.213711567863387-0.617859613090342i</v>
      </c>
      <c r="Q3877" s="12" t="str">
        <f t="shared" si="2045"/>
        <v>-0.213711567863387+25.0845831992476i</v>
      </c>
      <c r="R3877" s="12" t="str">
        <f t="shared" si="2046"/>
        <v>-0.024701840871821-0.00830918724325505i</v>
      </c>
      <c r="S3877" s="12" t="str">
        <f t="shared" si="2047"/>
        <v>2.50550792407007i</v>
      </c>
      <c r="T3877" s="12" t="str">
        <f t="shared" si="2048"/>
        <v>0.0208187344805575-0.0618906580434654i</v>
      </c>
      <c r="U3877" s="12" t="str">
        <f t="shared" si="2049"/>
        <v>0.001-0.000817436790405212i</v>
      </c>
      <c r="V3877" s="12" t="str">
        <f t="shared" si="2050"/>
        <v>0.0015-0.000248461030518302i</v>
      </c>
      <c r="W3877" s="12" t="str">
        <f t="shared" si="2051"/>
        <v>0.000651766476044066-0.000311959899823902i</v>
      </c>
      <c r="X3877" s="12" t="str">
        <f t="shared" si="2052"/>
        <v>0.000639563376900863-0.000297157254604016i</v>
      </c>
      <c r="Y3877" s="12" t="str">
        <f t="shared" si="2053"/>
        <v>0.00029+1.8350042689618i</v>
      </c>
      <c r="Z3877" s="12" t="str">
        <f t="shared" si="2054"/>
        <v>-0.00194145303248242-0.00418408212267966i</v>
      </c>
      <c r="AA3877" s="12" t="str">
        <f t="shared" si="2055"/>
        <v>0.00331380272532641-6.54055180962607i</v>
      </c>
      <c r="AB3877" s="12" t="str">
        <f t="shared" si="2056"/>
        <v>0.0519674495874213-0.154490641821183i</v>
      </c>
      <c r="AC3877" s="12" t="str">
        <f t="shared" si="2057"/>
        <v>0.975601712621827-0.0091231011407641i</v>
      </c>
      <c r="AD3877" s="12" t="str">
        <f t="shared" si="2058"/>
        <v>0.0547430986781247-0.157842296710764i</v>
      </c>
      <c r="AE3877" s="12" t="str">
        <f t="shared" si="2059"/>
        <v>-0.000766706286806335+0.0000773937850838726i</v>
      </c>
      <c r="AF3877" s="12" t="str">
        <f t="shared" si="2060"/>
        <v>-13.6736596559372-0.165745857421158i</v>
      </c>
      <c r="AG3877" s="12" t="str">
        <f t="shared" si="2061"/>
        <v>0.996263456592162-0.00129803473551147i</v>
      </c>
      <c r="AH3877" s="12" t="str">
        <f t="shared" si="2062"/>
        <v>0.010537076177754-0.000920941532949205i</v>
      </c>
      <c r="AI3877" s="12">
        <f t="shared" si="2063"/>
        <v>-39.512548879371209</v>
      </c>
      <c r="AJ3877" s="12">
        <f t="shared" si="2064"/>
        <v>-4.9949643051424166</v>
      </c>
      <c r="AK3877" s="12"/>
      <c r="AL3877" s="12"/>
      <c r="AM3877" s="12"/>
      <c r="AN3877" s="12"/>
    </row>
    <row r="3878" spans="1:40" x14ac:dyDescent="0.35">
      <c r="A3878" s="12"/>
      <c r="B3878" s="12">
        <f t="shared" si="2065"/>
        <v>1948000</v>
      </c>
      <c r="C3878" s="29" t="str">
        <f t="shared" si="2032"/>
        <v>-1.82538734479936E-08+0.0011394467454675i</v>
      </c>
      <c r="D3878" s="28" t="str">
        <f t="shared" si="2033"/>
        <v>-5.39906117281021+0.0087357583819175i</v>
      </c>
      <c r="E3878" s="12" t="str">
        <f t="shared" si="2034"/>
        <v>4200</v>
      </c>
      <c r="F3878" s="12" t="str">
        <f t="shared" si="2035"/>
        <v>0.704225352112676</v>
      </c>
      <c r="G3878" s="12" t="str">
        <f t="shared" si="2031"/>
        <v>0.704225352112676</v>
      </c>
      <c r="H3878" s="12" t="str">
        <f t="shared" si="2036"/>
        <v>8.27460254736879+0.174396622901567i</v>
      </c>
      <c r="I3878" s="12" t="str">
        <f t="shared" si="2037"/>
        <v>7649.77811149115i</v>
      </c>
      <c r="J3878" s="12" t="str">
        <f t="shared" si="2038"/>
        <v>-50053.9017854228+1654.46953066335i</v>
      </c>
      <c r="K3878" s="12" t="str">
        <f t="shared" si="2039"/>
        <v>0.00504611922772625-0.152664011963323i</v>
      </c>
      <c r="L3878" s="12" t="str">
        <f t="shared" si="2040"/>
        <v>0.000275019645387195-0.00697321731569918i</v>
      </c>
      <c r="M3878" s="12" t="str">
        <f t="shared" si="2041"/>
        <v>0.00532113887311344-0.159637229279022i</v>
      </c>
      <c r="N3878" s="12" t="str">
        <f t="shared" si="2042"/>
        <v>-24.4792899567717i</v>
      </c>
      <c r="O3878" s="12" t="str">
        <f t="shared" si="2043"/>
        <v>0.793990398647855+0.60793029769458i</v>
      </c>
      <c r="P3878" s="12" t="str">
        <f t="shared" si="2044"/>
        <v>0.206009601352145-0.60793029769458i</v>
      </c>
      <c r="Q3878" s="12" t="str">
        <f t="shared" si="2045"/>
        <v>-0.206009601352145+25.0872202544663i</v>
      </c>
      <c r="R3878" s="12" t="str">
        <f t="shared" si="2046"/>
        <v>-0.0242984628077779-0.00801220233556406i</v>
      </c>
      <c r="S3878" s="12" t="str">
        <f t="shared" si="2047"/>
        <v>2.50679477970646i</v>
      </c>
      <c r="T3878" s="12" t="str">
        <f t="shared" si="2048"/>
        <v>0.0200849469887439-0.0609112597214292i</v>
      </c>
      <c r="U3878" s="12" t="str">
        <f t="shared" si="2049"/>
        <v>0.001-0.000817017161662709i</v>
      </c>
      <c r="V3878" s="12" t="str">
        <f t="shared" si="2050"/>
        <v>0.0015-0.000248333483788057i</v>
      </c>
      <c r="W3878" s="12" t="str">
        <f t="shared" si="2051"/>
        <v>0.000651721507448602-0.000311818919067041i</v>
      </c>
      <c r="X3878" s="12" t="str">
        <f t="shared" si="2052"/>
        <v>0.000639517475569826-0.000297023980184375i</v>
      </c>
      <c r="Y3878" s="12" t="str">
        <f t="shared" si="2053"/>
        <v>0.00029+1.83594674675787i</v>
      </c>
      <c r="Z3878" s="12" t="str">
        <f t="shared" si="2054"/>
        <v>-0.0019395861952988-0.00418163252545074i</v>
      </c>
      <c r="AA3878" s="12" t="str">
        <f t="shared" si="2055"/>
        <v>0.00331023684109967-6.53719322056646i</v>
      </c>
      <c r="AB3878" s="12" t="str">
        <f t="shared" si="2056"/>
        <v>0.0501357789580506-0.152045880686737i</v>
      </c>
      <c r="AC3878" s="12" t="str">
        <f t="shared" si="2057"/>
        <v>0.975994596326228-0.00881259408682765i</v>
      </c>
      <c r="AD3878" s="12" t="str">
        <f t="shared" si="2058"/>
        <v>0.0527712500543582-0.155309086393637i</v>
      </c>
      <c r="AE3878" s="12" t="str">
        <f t="shared" si="2059"/>
        <v>-0.000751799915275766+0.0000805653843375693i</v>
      </c>
      <c r="AF3878" s="12" t="str">
        <f t="shared" si="2060"/>
        <v>-13.673663720179-0.165660864519649i</v>
      </c>
      <c r="AG3878" s="12" t="str">
        <f t="shared" si="2061"/>
        <v>0.99632529882679-0.00125067368399965i</v>
      </c>
      <c r="AH3878" s="12" t="str">
        <f t="shared" si="2062"/>
        <v>0.010332384477061-0.000967713766563411i</v>
      </c>
      <c r="AI3878" s="12">
        <f t="shared" si="2063"/>
        <v>-39.678059155249755</v>
      </c>
      <c r="AJ3878" s="12">
        <f t="shared" si="2064"/>
        <v>-5.3506178587441982</v>
      </c>
      <c r="AK3878" s="12"/>
      <c r="AL3878" s="12"/>
      <c r="AM3878" s="12"/>
      <c r="AN3878" s="12"/>
    </row>
    <row r="3879" spans="1:40" x14ac:dyDescent="0.35">
      <c r="A3879" s="12"/>
      <c r="B3879" s="12">
        <f t="shared" si="2065"/>
        <v>1949000</v>
      </c>
      <c r="C3879" s="29" t="str">
        <f t="shared" si="2032"/>
        <v>-1.82351467260216E-08+0.00113886211399244i</v>
      </c>
      <c r="D3879" s="28" t="str">
        <f t="shared" si="2033"/>
        <v>-5.39906117266665+0.00873127620727538i</v>
      </c>
      <c r="E3879" s="12" t="str">
        <f t="shared" si="2034"/>
        <v>4200</v>
      </c>
      <c r="F3879" s="12" t="str">
        <f t="shared" si="2035"/>
        <v>0.704225352112676</v>
      </c>
      <c r="G3879" s="12" t="str">
        <f t="shared" si="2031"/>
        <v>0.704225352112676</v>
      </c>
      <c r="H3879" s="12" t="str">
        <f t="shared" si="2036"/>
        <v>8.27460660550418+0.174307234900575i</v>
      </c>
      <c r="I3879" s="12" t="str">
        <f t="shared" si="2037"/>
        <v>7653.70510230813i</v>
      </c>
      <c r="J3879" s="12" t="str">
        <f t="shared" si="2038"/>
        <v>-50105.3060457439+1655.31884767088i</v>
      </c>
      <c r="K3879" s="12" t="str">
        <f t="shared" si="2039"/>
        <v>0.00504094783135225-0.152585850276474i</v>
      </c>
      <c r="L3879" s="12" t="str">
        <f t="shared" si="2040"/>
        <v>0.00027473793936516-0.00696965057664924i</v>
      </c>
      <c r="M3879" s="12" t="str">
        <f t="shared" si="2041"/>
        <v>0.00531568577071741-0.159555500853123i</v>
      </c>
      <c r="N3879" s="12" t="str">
        <f t="shared" si="2042"/>
        <v>-24.491856327386i</v>
      </c>
      <c r="O3879" s="12" t="str">
        <f t="shared" si="2043"/>
        <v>0.801566984870859+0.597904983057542i</v>
      </c>
      <c r="P3879" s="12" t="str">
        <f t="shared" si="2044"/>
        <v>0.198433015129141-0.597904983057542i</v>
      </c>
      <c r="Q3879" s="12" t="str">
        <f t="shared" si="2045"/>
        <v>-0.198433015129141+25.0897613104435i</v>
      </c>
      <c r="R3879" s="12" t="str">
        <f t="shared" si="2046"/>
        <v>-0.0238916931831621-0.00771996640452862i</v>
      </c>
      <c r="S3879" s="12" t="str">
        <f t="shared" si="2047"/>
        <v>2.50808163534285i</v>
      </c>
      <c r="T3879" s="12" t="str">
        <f t="shared" si="2048"/>
        <v>0.019362305964662-0.0599223169099348i</v>
      </c>
      <c r="U3879" s="12" t="str">
        <f t="shared" si="2049"/>
        <v>0.001-0.000816597963529479i</v>
      </c>
      <c r="V3879" s="12" t="str">
        <f t="shared" si="2050"/>
        <v>0.0015-0.000248206067942091i</v>
      </c>
      <c r="W3879" s="12" t="str">
        <f t="shared" si="2051"/>
        <v>0.000651676593881806-0.000311678059542121i</v>
      </c>
      <c r="X3879" s="12" t="str">
        <f t="shared" si="2052"/>
        <v>0.00063947163050621-0.000296890819084183i</v>
      </c>
      <c r="Y3879" s="12" t="str">
        <f t="shared" si="2053"/>
        <v>0.00029+1.83688922455395i</v>
      </c>
      <c r="Z3879" s="12" t="str">
        <f t="shared" si="2054"/>
        <v>-0.00193772201320373-0.0041791858120767i</v>
      </c>
      <c r="AA3879" s="12" t="str">
        <f t="shared" si="2055"/>
        <v>0.00330667673037552-6.53383807942547i</v>
      </c>
      <c r="AB3879" s="12" t="str">
        <f t="shared" si="2056"/>
        <v>0.0483319319939688-0.149577294723974i</v>
      </c>
      <c r="AC3879" s="12" t="str">
        <f t="shared" si="2057"/>
        <v>0.976391037187233-0.0085067315136834i</v>
      </c>
      <c r="AD3879" s="12" t="str">
        <f t="shared" si="2058"/>
        <v>0.050831422453874-0.15275118244669i</v>
      </c>
      <c r="AE3879" s="12" t="str">
        <f t="shared" si="2059"/>
        <v>-0.000736872740710476+0.0000835553692429422i</v>
      </c>
      <c r="AF3879" s="12" t="str">
        <f t="shared" si="2060"/>
        <v>-13.6736677781708-0.1655759586933i</v>
      </c>
      <c r="AG3879" s="12" t="str">
        <f t="shared" si="2061"/>
        <v>0.996387662057734-0.00120411836443649i</v>
      </c>
      <c r="AH3879" s="12" t="str">
        <f t="shared" si="2062"/>
        <v>0.0101273898871027-0.00101196091830671i</v>
      </c>
      <c r="AI3879" s="12">
        <f t="shared" si="2063"/>
        <v>-39.846901710969277</v>
      </c>
      <c r="AJ3879" s="12">
        <f t="shared" si="2064"/>
        <v>-5.7062347491267174</v>
      </c>
      <c r="AK3879" s="12"/>
      <c r="AL3879" s="12"/>
      <c r="AM3879" s="12"/>
      <c r="AN3879" s="12"/>
    </row>
    <row r="3880" spans="1:40" x14ac:dyDescent="0.35">
      <c r="A3880" s="12"/>
      <c r="B3880" s="12">
        <f t="shared" si="2065"/>
        <v>1950000</v>
      </c>
      <c r="C3880" s="29" t="str">
        <f t="shared" si="2032"/>
        <v>-1.82164488070035E-08+0.00113827808213941i</v>
      </c>
      <c r="D3880" s="28" t="str">
        <f t="shared" si="2033"/>
        <v>-5.39906117252329+0.00872679862973548i</v>
      </c>
      <c r="E3880" s="12" t="str">
        <f t="shared" si="2034"/>
        <v>4200</v>
      </c>
      <c r="F3880" s="12" t="str">
        <f t="shared" si="2035"/>
        <v>0.704225352112676</v>
      </c>
      <c r="G3880" s="12" t="str">
        <f t="shared" si="2031"/>
        <v>0.704225352112676</v>
      </c>
      <c r="H3880" s="12" t="str">
        <f t="shared" si="2036"/>
        <v>8.27461065740211+0.17421793843817i</v>
      </c>
      <c r="I3880" s="12" t="str">
        <f t="shared" si="2037"/>
        <v>7657.63209312512i</v>
      </c>
      <c r="J3880" s="12" t="str">
        <f t="shared" si="2038"/>
        <v>-50156.7366875177+1656.1681646784i</v>
      </c>
      <c r="K3880" s="12" t="str">
        <f t="shared" si="2039"/>
        <v>0.00503578437780157-0.152507768497987i</v>
      </c>
      <c r="L3880" s="12" t="str">
        <f t="shared" si="2040"/>
        <v>0.000274456665730263-0.00696608747875761i</v>
      </c>
      <c r="M3880" s="12" t="str">
        <f t="shared" si="2041"/>
        <v>0.00531024104353183-0.159473855976745i</v>
      </c>
      <c r="N3880" s="12" t="str">
        <f t="shared" si="2042"/>
        <v>-24.5044226980004i</v>
      </c>
      <c r="O3880" s="12" t="str">
        <f t="shared" si="2043"/>
        <v>0.809016994374955+0.587785252292462i</v>
      </c>
      <c r="P3880" s="12" t="str">
        <f t="shared" si="2044"/>
        <v>0.190983005625045-0.587785252292462i</v>
      </c>
      <c r="Q3880" s="12" t="str">
        <f t="shared" si="2045"/>
        <v>-0.190983005625045+25.0922079502929i</v>
      </c>
      <c r="R3880" s="12" t="str">
        <f t="shared" si="2046"/>
        <v>-0.0234815819762157-0.00743252339100033i</v>
      </c>
      <c r="S3880" s="12" t="str">
        <f t="shared" si="2047"/>
        <v>2.50936849097926i</v>
      </c>
      <c r="T3880" s="12" t="str">
        <f t="shared" si="2048"/>
        <v>0.0186509400058426-0.0589239419294622i</v>
      </c>
      <c r="U3880" s="12" t="str">
        <f t="shared" si="2049"/>
        <v>0.001-0.000816179195343053i</v>
      </c>
      <c r="V3880" s="12" t="str">
        <f t="shared" si="2050"/>
        <v>0.0015-0.000248078782779044i</v>
      </c>
      <c r="W3880" s="12" t="str">
        <f t="shared" si="2051"/>
        <v>0.000651631735260446-0.000311537321098057i</v>
      </c>
      <c r="X3880" s="12" t="str">
        <f t="shared" si="2052"/>
        <v>0.000639425841624509-0.000296757771164265i</v>
      </c>
      <c r="Y3880" s="12" t="str">
        <f t="shared" si="2053"/>
        <v>0.00029+1.83783170235003i</v>
      </c>
      <c r="Z3880" s="12" t="str">
        <f t="shared" si="2054"/>
        <v>-0.001935860481205-0.00417674197755737i</v>
      </c>
      <c r="AA3880" s="12" t="str">
        <f t="shared" si="2055"/>
        <v>0.0033031223807135-6.53048638089595i</v>
      </c>
      <c r="AB3880" s="12" t="str">
        <f t="shared" si="2056"/>
        <v>0.046556229698631-0.147085164305792i</v>
      </c>
      <c r="AC3880" s="12" t="str">
        <f t="shared" si="2057"/>
        <v>0.97679098649296-0.00820555914617098i</v>
      </c>
      <c r="AD3880" s="12" t="str">
        <f t="shared" si="2058"/>
        <v>0.0489239262963443-0.150168990258144i</v>
      </c>
      <c r="AE3880" s="12" t="str">
        <f t="shared" si="2059"/>
        <v>-0.000721927020841073+0.0000863635970743344i</v>
      </c>
      <c r="AF3880" s="12" t="str">
        <f t="shared" si="2060"/>
        <v>-13.6736718299254-0.165491139808434i</v>
      </c>
      <c r="AG3880" s="12" t="str">
        <f t="shared" si="2061"/>
        <v>0.996450535902728-0.00115837488056966i</v>
      </c>
      <c r="AH3880" s="12" t="str">
        <f t="shared" si="2062"/>
        <v>0.00992212436053402-0.00105368142367101i</v>
      </c>
      <c r="AI3880" s="12">
        <f t="shared" si="2063"/>
        <v>-40.019203625021945</v>
      </c>
      <c r="AJ3880" s="12">
        <f t="shared" si="2064"/>
        <v>-6.0618144868599551</v>
      </c>
      <c r="AK3880" s="12"/>
      <c r="AL3880" s="12"/>
      <c r="AM3880" s="12"/>
      <c r="AN3880" s="12"/>
    </row>
    <row r="3881" spans="1:40" x14ac:dyDescent="0.35">
      <c r="A3881" s="12"/>
      <c r="B3881" s="12">
        <f t="shared" si="2065"/>
        <v>1951000</v>
      </c>
      <c r="C3881" s="29" t="str">
        <f t="shared" si="2032"/>
        <v>-1.81977796319014E-08+0.00113769464898639i</v>
      </c>
      <c r="D3881" s="28" t="str">
        <f t="shared" si="2033"/>
        <v>-5.39906117238016+0.00872232564222899i</v>
      </c>
      <c r="E3881" s="12" t="str">
        <f t="shared" si="2034"/>
        <v>4200</v>
      </c>
      <c r="F3881" s="12" t="str">
        <f t="shared" si="2035"/>
        <v>0.704225352112676</v>
      </c>
      <c r="G3881" s="12" t="str">
        <f t="shared" si="2031"/>
        <v>0.704225352112676</v>
      </c>
      <c r="H3881" s="12" t="str">
        <f t="shared" si="2036"/>
        <v>8.27461470307544+0.174128733373887i</v>
      </c>
      <c r="I3881" s="12" t="str">
        <f t="shared" si="2037"/>
        <v>7661.55908394211i</v>
      </c>
      <c r="J3881" s="12" t="str">
        <f t="shared" si="2038"/>
        <v>-50208.193710744+1657.01748168593i</v>
      </c>
      <c r="K3881" s="12" t="str">
        <f t="shared" si="2039"/>
        <v>0.00503062885082232-0.152429766505516i</v>
      </c>
      <c r="L3881" s="12" t="str">
        <f t="shared" si="2040"/>
        <v>0.000274175823598525-0.00696252801646017i</v>
      </c>
      <c r="M3881" s="12" t="str">
        <f t="shared" si="2041"/>
        <v>0.00530480467442085-0.159392294521976i</v>
      </c>
      <c r="N3881" s="12" t="str">
        <f t="shared" si="2042"/>
        <v>-24.5169890686147i</v>
      </c>
      <c r="O3881" s="12" t="str">
        <f t="shared" si="2043"/>
        <v>0.816339250717156+0.577572703422307i</v>
      </c>
      <c r="P3881" s="12" t="str">
        <f t="shared" si="2044"/>
        <v>0.183660749282844-0.577572703422307i</v>
      </c>
      <c r="Q3881" s="12" t="str">
        <f t="shared" si="2045"/>
        <v>-0.183660749282844+25.094561772037i</v>
      </c>
      <c r="R3881" s="12" t="str">
        <f t="shared" si="2046"/>
        <v>-0.0230681797820296-0.00714991685168291i</v>
      </c>
      <c r="S3881" s="12" t="str">
        <f t="shared" si="2047"/>
        <v>2.51065534661566i</v>
      </c>
      <c r="T3881" s="12" t="str">
        <f t="shared" si="2048"/>
        <v>0.0179509769715351-0.0579162489064439i</v>
      </c>
      <c r="U3881" s="12" t="str">
        <f t="shared" si="2049"/>
        <v>0.001-0.000815760856442312i</v>
      </c>
      <c r="V3881" s="12" t="str">
        <f t="shared" si="2050"/>
        <v>0.0015-0.000247951628097967i</v>
      </c>
      <c r="W3881" s="12" t="str">
        <f t="shared" si="2051"/>
        <v>0.000651586931501424-0.000311396703584029i</v>
      </c>
      <c r="X3881" s="12" t="str">
        <f t="shared" si="2052"/>
        <v>0.000639380108839358-0.000296624836285685i</v>
      </c>
      <c r="Y3881" s="12" t="str">
        <f t="shared" si="2053"/>
        <v>0.00029+1.83877418014611i</v>
      </c>
      <c r="Z3881" s="12" t="str">
        <f t="shared" si="2054"/>
        <v>-0.00193400159432221-0.00417430101690377i</v>
      </c>
      <c r="AA3881" s="12" t="str">
        <f t="shared" si="2055"/>
        <v>0.00329957377970651-6.5271381196816i</v>
      </c>
      <c r="AB3881" s="12" t="str">
        <f t="shared" si="2056"/>
        <v>0.044808991232604-0.144569774313082i</v>
      </c>
      <c r="AC3881" s="12" t="str">
        <f t="shared" si="2057"/>
        <v>0.97719439489986-0.00790912234233586i</v>
      </c>
      <c r="AD3881" s="12" t="str">
        <f t="shared" si="2058"/>
        <v>0.0470490668523078-0.147562919148785i</v>
      </c>
      <c r="AE3881" s="12" t="str">
        <f t="shared" si="2059"/>
        <v>-0.000706965013763797+0.000088989953290629i</v>
      </c>
      <c r="AF3881" s="12" t="str">
        <f t="shared" si="2060"/>
        <v>-13.6736758754556-0.165406407731658i</v>
      </c>
      <c r="AG3881" s="12" t="str">
        <f t="shared" si="2061"/>
        <v>0.996513909907808-0.00111344920199942i</v>
      </c>
      <c r="AH3881" s="12" t="str">
        <f t="shared" si="2062"/>
        <v>0.00971661983395098-0.00109287412922301i</v>
      </c>
      <c r="AI3881" s="12">
        <f t="shared" si="2063"/>
        <v>-40.195099690323921</v>
      </c>
      <c r="AJ3881" s="12">
        <f t="shared" si="2064"/>
        <v>-6.4173565898793141</v>
      </c>
      <c r="AK3881" s="12"/>
      <c r="AL3881" s="12"/>
      <c r="AM3881" s="12"/>
      <c r="AN3881" s="12"/>
    </row>
    <row r="3882" spans="1:40" x14ac:dyDescent="0.35">
      <c r="A3882" s="12"/>
      <c r="B3882" s="12">
        <f t="shared" si="2065"/>
        <v>1952000</v>
      </c>
      <c r="C3882" s="29" t="str">
        <f t="shared" si="2032"/>
        <v>-1.8179139141829E-08+0.00113711181361323i</v>
      </c>
      <c r="D3882" s="28" t="str">
        <f t="shared" si="2033"/>
        <v>-5.39906117223725+0.00871785723770143i</v>
      </c>
      <c r="E3882" s="12" t="str">
        <f t="shared" si="2034"/>
        <v>4200</v>
      </c>
      <c r="F3882" s="12" t="str">
        <f t="shared" si="2035"/>
        <v>0.704225352112676</v>
      </c>
      <c r="G3882" s="12" t="str">
        <f t="shared" si="2031"/>
        <v>0.704225352112676</v>
      </c>
      <c r="H3882" s="12" t="str">
        <f t="shared" si="2036"/>
        <v>8.27461874253688+0.174039619567546i</v>
      </c>
      <c r="I3882" s="12" t="str">
        <f t="shared" si="2037"/>
        <v>7665.4860747591i</v>
      </c>
      <c r="J3882" s="12" t="str">
        <f t="shared" si="2038"/>
        <v>-50259.6771154228+1657.86679869346i</v>
      </c>
      <c r="K3882" s="12" t="str">
        <f t="shared" si="2039"/>
        <v>0.005025481234204-0.152351844176965i</v>
      </c>
      <c r="L3882" s="12" t="str">
        <f t="shared" si="2040"/>
        <v>0.000273895412088226-0.00695897218420414i</v>
      </c>
      <c r="M3882" s="12" t="str">
        <f t="shared" si="2041"/>
        <v>0.00529937664629223-0.159310816361169i</v>
      </c>
      <c r="N3882" s="12" t="str">
        <f t="shared" si="2042"/>
        <v>-24.5295554392291i</v>
      </c>
      <c r="O3882" s="12" t="str">
        <f t="shared" si="2043"/>
        <v>0.823532597628424+0.567268949126762i</v>
      </c>
      <c r="P3882" s="12" t="str">
        <f t="shared" si="2044"/>
        <v>0.176467402371576-0.567268949126762i</v>
      </c>
      <c r="Q3882" s="12" t="str">
        <f t="shared" si="2045"/>
        <v>-0.176467402371576+25.0968243883559i</v>
      </c>
      <c r="R3882" s="12" t="str">
        <f t="shared" si="2046"/>
        <v>-0.0226515378136672-0.00687218994981282i</v>
      </c>
      <c r="S3882" s="12" t="str">
        <f t="shared" si="2047"/>
        <v>2.51194220225205i</v>
      </c>
      <c r="T3882" s="12" t="str">
        <f t="shared" si="2048"/>
        <v>0.0172625439568272-0.0568993537800588i</v>
      </c>
      <c r="U3882" s="12" t="str">
        <f t="shared" si="2049"/>
        <v>0.001-0.000815342946167494i</v>
      </c>
      <c r="V3882" s="12" t="str">
        <f t="shared" si="2050"/>
        <v>0.0015-0.000247824603698327i</v>
      </c>
      <c r="W3882" s="12" t="str">
        <f t="shared" si="2051"/>
        <v>0.000651542182521791-0.000311256206849459i</v>
      </c>
      <c r="X3882" s="12" t="str">
        <f t="shared" si="2052"/>
        <v>0.000639334432065543-0.000296492014309727i</v>
      </c>
      <c r="Y3882" s="12" t="str">
        <f t="shared" si="2053"/>
        <v>0.00029+1.83971665794218i</v>
      </c>
      <c r="Z3882" s="12" t="str">
        <f t="shared" si="2054"/>
        <v>-0.00193214534758662-0.00417186292513806i</v>
      </c>
      <c r="AA3882" s="12" t="str">
        <f t="shared" si="2055"/>
        <v>0.00329603091498058-6.52379329049693i</v>
      </c>
      <c r="AB3882" s="12" t="str">
        <f t="shared" si="2056"/>
        <v>0.0430905338489642-0.142031414151686i</v>
      </c>
      <c r="AC3882" s="12" t="str">
        <f t="shared" si="2057"/>
        <v>0.977601212431319-0.00761746608411238i</v>
      </c>
      <c r="AD3882" s="12" t="str">
        <f t="shared" si="2058"/>
        <v>0.0452071441924895-0.144933382305921i</v>
      </c>
      <c r="AE3882" s="12" t="str">
        <f t="shared" si="2059"/>
        <v>-0.000691988977586129+0.0000914343515243603i</v>
      </c>
      <c r="AF3882" s="12" t="str">
        <f t="shared" si="2060"/>
        <v>-13.6736799147741-0.165321762329845i</v>
      </c>
      <c r="AG3882" s="12" t="str">
        <f t="shared" si="2061"/>
        <v>0.99657777354906-0.00106934716332454i</v>
      </c>
      <c r="AH3882" s="12" t="str">
        <f t="shared" si="2062"/>
        <v>0.00951090822245552-0.00112953829176277i</v>
      </c>
      <c r="AI3882" s="12">
        <f t="shared" si="2063"/>
        <v>-40.374733050493454</v>
      </c>
      <c r="AJ3882" s="12">
        <f t="shared" si="2064"/>
        <v>-6.7728605835752989</v>
      </c>
      <c r="AK3882" s="12"/>
      <c r="AL3882" s="12"/>
      <c r="AM3882" s="12"/>
      <c r="AN3882" s="12"/>
    </row>
    <row r="3883" spans="1:40" x14ac:dyDescent="0.35">
      <c r="A3883" s="12"/>
      <c r="B3883" s="12">
        <f t="shared" si="2065"/>
        <v>1953000</v>
      </c>
      <c r="C3883" s="29" t="str">
        <f t="shared" si="2032"/>
        <v>-1.81605272780503E-08+0.00113652957510169i</v>
      </c>
      <c r="D3883" s="28" t="str">
        <f t="shared" si="2033"/>
        <v>-5.39906117209456+0.00871339340911296i</v>
      </c>
      <c r="E3883" s="12" t="str">
        <f t="shared" si="2034"/>
        <v>4200</v>
      </c>
      <c r="F3883" s="12" t="str">
        <f t="shared" si="2035"/>
        <v>0.704225352112676</v>
      </c>
      <c r="G3883" s="12" t="str">
        <f t="shared" si="2031"/>
        <v>0.704225352112676</v>
      </c>
      <c r="H3883" s="12" t="str">
        <f t="shared" si="2036"/>
        <v>8.27462277579913+0.173950596879255i</v>
      </c>
      <c r="I3883" s="12" t="str">
        <f t="shared" si="2037"/>
        <v>7669.41306557608i</v>
      </c>
      <c r="J3883" s="12" t="str">
        <f t="shared" si="2038"/>
        <v>-50311.1869015543+1658.71611570099i</v>
      </c>
      <c r="K3883" s="12" t="str">
        <f t="shared" si="2039"/>
        <v>0.00502034151177752-0.152274001390484i</v>
      </c>
      <c r="L3883" s="12" t="str">
        <f t="shared" si="2040"/>
        <v>0.000273615430319894-0.006955419976448i</v>
      </c>
      <c r="M3883" s="12" t="str">
        <f t="shared" si="2041"/>
        <v>0.00529395694209741-0.159229421366932i</v>
      </c>
      <c r="N3883" s="12" t="str">
        <f t="shared" si="2042"/>
        <v>-24.5421218098435i</v>
      </c>
      <c r="O3883" s="12" t="str">
        <f t="shared" si="2043"/>
        <v>0.830595899195833+0.556875616488158i</v>
      </c>
      <c r="P3883" s="12" t="str">
        <f t="shared" si="2044"/>
        <v>0.169404100804167-0.556875616488158i</v>
      </c>
      <c r="Q3883" s="12" t="str">
        <f t="shared" si="2045"/>
        <v>-0.169404100804167+25.0989974263317i</v>
      </c>
      <c r="R3883" s="12" t="str">
        <f t="shared" si="2046"/>
        <v>-0.022231707903203-0.00659938544571948i</v>
      </c>
      <c r="S3883" s="12" t="str">
        <f t="shared" si="2047"/>
        <v>2.51322905788846i</v>
      </c>
      <c r="T3883" s="12" t="str">
        <f t="shared" si="2048"/>
        <v>0.0165857672663884-0.0558733743088183i</v>
      </c>
      <c r="U3883" s="12" t="str">
        <f t="shared" si="2049"/>
        <v>0.001-0.000814925463860193i</v>
      </c>
      <c r="V3883" s="12" t="str">
        <f t="shared" si="2050"/>
        <v>0.0015-0.000247697709379997i</v>
      </c>
      <c r="W3883" s="12" t="str">
        <f t="shared" si="2051"/>
        <v>0.000651497488238743-0.000311115830744009i</v>
      </c>
      <c r="X3883" s="12" t="str">
        <f t="shared" si="2052"/>
        <v>0.000639288811218003-0.000296359305097896i</v>
      </c>
      <c r="Y3883" s="12" t="str">
        <f t="shared" si="2053"/>
        <v>0.00029+1.84065913573826i</v>
      </c>
      <c r="Z3883" s="12" t="str">
        <f t="shared" si="2054"/>
        <v>-0.00193029173604104-0.00416942769729368i</v>
      </c>
      <c r="AA3883" s="12" t="str">
        <f t="shared" si="2055"/>
        <v>0.00329249377419491-6.5204518880673i</v>
      </c>
      <c r="AB3883" s="12" t="str">
        <f t="shared" si="2056"/>
        <v>0.0414011728277568-0.139470377768845i</v>
      </c>
      <c r="AC3883" s="12" t="str">
        <f t="shared" si="2057"/>
        <v>0.978011388476342-0.00733063496788239i</v>
      </c>
      <c r="AD3883" s="12" t="str">
        <f t="shared" si="2058"/>
        <v>0.0433984531382125-0.142280796717005i</v>
      </c>
      <c r="AE3883" s="12" t="str">
        <f t="shared" si="2059"/>
        <v>-0.000677001170074549+0.0000936967335660048i</v>
      </c>
      <c r="AF3883" s="12" t="str">
        <f t="shared" si="2060"/>
        <v>-13.6736839478937-0.165237203470142i</v>
      </c>
      <c r="AG3883" s="12" t="str">
        <f t="shared" si="2061"/>
        <v>0.996642116234362-0.00102607446331672i</v>
      </c>
      <c r="AH3883" s="12" t="str">
        <f t="shared" si="2062"/>
        <v>0.00930502141426965-0.00116367357740268i</v>
      </c>
      <c r="AI3883" s="12">
        <f t="shared" si="2063"/>
        <v>-40.55825590309648</v>
      </c>
      <c r="AJ3883" s="12">
        <f t="shared" si="2064"/>
        <v>-7.1283260008392988</v>
      </c>
      <c r="AK3883" s="12"/>
      <c r="AL3883" s="12"/>
      <c r="AM3883" s="12"/>
      <c r="AN3883" s="12"/>
    </row>
    <row r="3884" spans="1:40" x14ac:dyDescent="0.35">
      <c r="A3884" s="12"/>
      <c r="B3884" s="12">
        <f t="shared" si="2065"/>
        <v>1954000</v>
      </c>
      <c r="C3884" s="29" t="str">
        <f t="shared" si="2032"/>
        <v>-1.81419439819805E-08+0.0011359479325354i</v>
      </c>
      <c r="D3884" s="28" t="str">
        <f t="shared" si="2033"/>
        <v>-5.39906117195209+0.00870893414943807i</v>
      </c>
      <c r="E3884" s="12" t="str">
        <f t="shared" si="2034"/>
        <v>4200</v>
      </c>
      <c r="F3884" s="12" t="str">
        <f t="shared" si="2035"/>
        <v>0.704225352112676</v>
      </c>
      <c r="G3884" s="12" t="str">
        <f t="shared" si="2031"/>
        <v>0.704225352112676</v>
      </c>
      <c r="H3884" s="12" t="str">
        <f t="shared" si="2036"/>
        <v>8.27462680287487+0.173861665169403i</v>
      </c>
      <c r="I3884" s="12" t="str">
        <f t="shared" si="2037"/>
        <v>7673.34005639307i</v>
      </c>
      <c r="J3884" s="12" t="str">
        <f t="shared" si="2038"/>
        <v>-50362.7230691383+1659.56543270851i</v>
      </c>
      <c r="K3884" s="12" t="str">
        <f t="shared" si="2039"/>
        <v>0.00501520966741513-0.152196238024474i</v>
      </c>
      <c r="L3884" s="12" t="str">
        <f t="shared" si="2040"/>
        <v>0.000273335877416298-0.00695187138766149i</v>
      </c>
      <c r="M3884" s="12" t="str">
        <f t="shared" si="2041"/>
        <v>0.00528854554483143-0.159148109412135i</v>
      </c>
      <c r="N3884" s="12" t="str">
        <f t="shared" si="2042"/>
        <v>-24.5546881804578i</v>
      </c>
      <c r="O3884" s="12" t="str">
        <f t="shared" si="2043"/>
        <v>0.837528040042128+0.54639434673429i</v>
      </c>
      <c r="P3884" s="12" t="str">
        <f t="shared" si="2044"/>
        <v>0.162471959957872-0.54639434673429i</v>
      </c>
      <c r="Q3884" s="12" t="str">
        <f t="shared" si="2045"/>
        <v>-0.162471959957872+25.1010825271921i</v>
      </c>
      <c r="R3884" s="12" t="str">
        <f t="shared" si="2046"/>
        <v>-0.0218087425025844-0.00633154568720662i</v>
      </c>
      <c r="S3884" s="12" t="str">
        <f t="shared" si="2047"/>
        <v>2.51451591352485i</v>
      </c>
      <c r="T3884" s="12" t="str">
        <f t="shared" si="2048"/>
        <v>0.0159207723876907-0.0548384300767142i</v>
      </c>
      <c r="U3884" s="12" t="str">
        <f t="shared" si="2049"/>
        <v>0.001-0.000814508408863334i</v>
      </c>
      <c r="V3884" s="12" t="str">
        <f t="shared" si="2050"/>
        <v>0.0015-0.000247570944943263i</v>
      </c>
      <c r="W3884" s="12" t="str">
        <f t="shared" si="2051"/>
        <v>0.000651452848569601-0.000310975575117596i</v>
      </c>
      <c r="X3884" s="12" t="str">
        <f t="shared" si="2052"/>
        <v>0.000639243246211807-0.000296226708511921i</v>
      </c>
      <c r="Y3884" s="12" t="str">
        <f t="shared" si="2053"/>
        <v>0.00029+1.84160161353434i</v>
      </c>
      <c r="Z3884" s="12" t="str">
        <f t="shared" si="2054"/>
        <v>-0.00192844075473995-0.00416699532841507i</v>
      </c>
      <c r="AA3884" s="12" t="str">
        <f t="shared" si="2055"/>
        <v>0.00328896234504168-6.51711390712889i</v>
      </c>
      <c r="AB3884" s="12" t="str">
        <f t="shared" si="2056"/>
        <v>0.0397412214091492-0.136886963668536i</v>
      </c>
      <c r="AC3884" s="12" t="str">
        <f t="shared" si="2057"/>
        <v>0.978424871788414-0.0070486731948499i</v>
      </c>
      <c r="AD3884" s="12" t="str">
        <f t="shared" si="2058"/>
        <v>0.0416232832125113-0.139605583102361i</v>
      </c>
      <c r="AE3884" s="12" t="str">
        <f t="shared" si="2059"/>
        <v>-0.000662003848301291+0.0000957770693439947i</v>
      </c>
      <c r="AF3884" s="12" t="str">
        <f t="shared" si="2060"/>
        <v>-13.673687974827-0.165152731019965i</v>
      </c>
      <c r="AG3884" s="12" t="str">
        <f t="shared" si="2061"/>
        <v>0.996706927305148-0.000983636664113983i</v>
      </c>
      <c r="AH3884" s="12" t="str">
        <f t="shared" si="2062"/>
        <v>0.00909899126535592-0.0011952800605756i</v>
      </c>
      <c r="AI3884" s="12">
        <f t="shared" si="2063"/>
        <v>-40.745830278543245</v>
      </c>
      <c r="AJ3884" s="12">
        <f t="shared" si="2064"/>
        <v>-7.4837523821386966</v>
      </c>
      <c r="AK3884" s="12"/>
      <c r="AL3884" s="12"/>
      <c r="AM3884" s="12"/>
      <c r="AN3884" s="12"/>
    </row>
    <row r="3885" spans="1:40" x14ac:dyDescent="0.35">
      <c r="A3885" s="12"/>
      <c r="B3885" s="12">
        <f t="shared" si="2065"/>
        <v>1955000</v>
      </c>
      <c r="C3885" s="29" t="str">
        <f t="shared" si="2032"/>
        <v>-1.81233891951836E-08+0.00113536688499988i</v>
      </c>
      <c r="D3885" s="28" t="str">
        <f t="shared" si="2033"/>
        <v>-5.39906117180983+0.00870447945166575i</v>
      </c>
      <c r="E3885" s="12" t="str">
        <f t="shared" si="2034"/>
        <v>4200</v>
      </c>
      <c r="F3885" s="12" t="str">
        <f t="shared" si="2035"/>
        <v>0.704225352112676</v>
      </c>
      <c r="G3885" s="12" t="str">
        <f t="shared" si="2031"/>
        <v>0.704225352112676</v>
      </c>
      <c r="H3885" s="12" t="str">
        <f t="shared" si="2036"/>
        <v>8.27463082377674+0.17377282429867i</v>
      </c>
      <c r="I3885" s="12" t="str">
        <f t="shared" si="2037"/>
        <v>7677.26704721006i</v>
      </c>
      <c r="J3885" s="12" t="str">
        <f t="shared" si="2038"/>
        <v>-50414.2856181748+1660.41474971604i</v>
      </c>
      <c r="K3885" s="12" t="str">
        <f t="shared" si="2039"/>
        <v>0.00501008568503027-0.152118553957582i</v>
      </c>
      <c r="L3885" s="12" t="str">
        <f t="shared" si="2040"/>
        <v>0.000273056752502452-0.00694832641232563i</v>
      </c>
      <c r="M3885" s="12" t="str">
        <f t="shared" si="2041"/>
        <v>0.00528314243753272-0.159066880369908i</v>
      </c>
      <c r="N3885" s="12" t="str">
        <f t="shared" si="2042"/>
        <v>-24.5672545510722i</v>
      </c>
      <c r="O3885" s="12" t="str">
        <f t="shared" si="2043"/>
        <v>0.844327925502024+0.535826794978983i</v>
      </c>
      <c r="P3885" s="12" t="str">
        <f t="shared" si="2044"/>
        <v>0.155672074497976-0.535826794978983i</v>
      </c>
      <c r="Q3885" s="12" t="str">
        <f t="shared" si="2045"/>
        <v>-0.155672074497976+25.1030813460512i</v>
      </c>
      <c r="R3885" s="12" t="str">
        <f t="shared" si="2046"/>
        <v>-0.0213826946843463-0.00606871259978094i</v>
      </c>
      <c r="S3885" s="12" t="str">
        <f t="shared" si="2047"/>
        <v>2.51580276916126i</v>
      </c>
      <c r="T3885" s="12" t="str">
        <f t="shared" si="2048"/>
        <v>0.0152676839637727-0.0537946424990082i</v>
      </c>
      <c r="U3885" s="12" t="str">
        <f t="shared" si="2049"/>
        <v>0.001-0.000814091780521203i</v>
      </c>
      <c r="V3885" s="12" t="str">
        <f t="shared" si="2050"/>
        <v>0.0015-0.000247444310188816i</v>
      </c>
      <c r="W3885" s="12" t="str">
        <f t="shared" si="2051"/>
        <v>0.000651408263431846-0.00031083543982039i</v>
      </c>
      <c r="X3885" s="12" t="str">
        <f t="shared" si="2052"/>
        <v>0.000639197736962193-0.000296094224413768i</v>
      </c>
      <c r="Y3885" s="12" t="str">
        <f t="shared" si="2053"/>
        <v>0.00029+1.84254409133041i</v>
      </c>
      <c r="Z3885" s="12" t="str">
        <f t="shared" si="2054"/>
        <v>-0.00192659239874946-0.00416456581355797i</v>
      </c>
      <c r="AA3885" s="12" t="str">
        <f t="shared" si="2055"/>
        <v>0.0032854366152461-6.51377934242871i</v>
      </c>
      <c r="AB3885" s="12" t="str">
        <f t="shared" si="2056"/>
        <v>0.0381109907254454-0.134281474925929i</v>
      </c>
      <c r="AC3885" s="12" t="str">
        <f t="shared" si="2057"/>
        <v>0.9788416104845-0.00677162456125876i</v>
      </c>
      <c r="AD3885" s="12" t="str">
        <f t="shared" si="2058"/>
        <v>0.0398819185921316-0.13690816584729i</v>
      </c>
      <c r="AE3885" s="12" t="str">
        <f t="shared" si="2059"/>
        <v>-0.000646999268291693+0.0000976753569002255i</v>
      </c>
      <c r="AF3885" s="12" t="str">
        <f t="shared" si="2060"/>
        <v>-13.6736919955866-0.165068344847004i</v>
      </c>
      <c r="AG3885" s="12" t="str">
        <f t="shared" si="2061"/>
        <v>0.996772196038175-0.000942039190437521i</v>
      </c>
      <c r="AH3885" s="12" t="str">
        <f t="shared" si="2062"/>
        <v>0.00889284959406719-0.00122435822296906i</v>
      </c>
      <c r="AI3885" s="12">
        <f t="shared" si="2063"/>
        <v>-40.937628904593986</v>
      </c>
      <c r="AJ3885" s="12">
        <f t="shared" si="2064"/>
        <v>-7.8391392755883276</v>
      </c>
      <c r="AK3885" s="12"/>
      <c r="AL3885" s="12"/>
      <c r="AM3885" s="12"/>
      <c r="AN3885" s="12"/>
    </row>
    <row r="3886" spans="1:40" x14ac:dyDescent="0.35">
      <c r="A3886" s="12"/>
      <c r="B3886" s="12">
        <f t="shared" si="2065"/>
        <v>1956000</v>
      </c>
      <c r="C3886" s="29" t="str">
        <f t="shared" si="2032"/>
        <v>-1.81048628593735E-08+0.00113478643158249i</v>
      </c>
      <c r="D3886" s="28" t="str">
        <f t="shared" si="2033"/>
        <v>-5.3990611716678+0.00870002930879909i</v>
      </c>
      <c r="E3886" s="12" t="str">
        <f t="shared" si="2034"/>
        <v>4200</v>
      </c>
      <c r="F3886" s="12" t="str">
        <f t="shared" si="2035"/>
        <v>0.704225352112676</v>
      </c>
      <c r="G3886" s="12" t="str">
        <f t="shared" si="2031"/>
        <v>0.704225352112676</v>
      </c>
      <c r="H3886" s="12" t="str">
        <f t="shared" si="2036"/>
        <v>8.27463483851737+0.173684074128014i</v>
      </c>
      <c r="I3886" s="12" t="str">
        <f t="shared" si="2037"/>
        <v>7681.19403802704i</v>
      </c>
      <c r="J3886" s="12" t="str">
        <f t="shared" si="2038"/>
        <v>-50465.8745486639+1661.26406672357i</v>
      </c>
      <c r="K3886" s="12" t="str">
        <f t="shared" si="2039"/>
        <v>0.00500496954857728-0.152040949068703i</v>
      </c>
      <c r="L3886" s="12" t="str">
        <f t="shared" si="2040"/>
        <v>0.000272778054705591-0.00694478504493258i</v>
      </c>
      <c r="M3886" s="12" t="str">
        <f t="shared" si="2041"/>
        <v>0.00527774760328287-0.158985734113636i</v>
      </c>
      <c r="N3886" s="12" t="str">
        <f t="shared" si="2042"/>
        <v>-24.5798209216865i</v>
      </c>
      <c r="O3886" s="12" t="str">
        <f t="shared" si="2043"/>
        <v>0.85099448179467+0.525174629961331i</v>
      </c>
      <c r="P3886" s="12" t="str">
        <f t="shared" si="2044"/>
        <v>0.14900551820533-0.525174629961331i</v>
      </c>
      <c r="Q3886" s="12" t="str">
        <f t="shared" si="2045"/>
        <v>-0.14900551820533+25.1049955516478i</v>
      </c>
      <c r="R3886" s="12" t="str">
        <f t="shared" si="2046"/>
        <v>-0.020953618142208-0.00581092767675071i</v>
      </c>
      <c r="S3886" s="12" t="str">
        <f t="shared" si="2047"/>
        <v>2.51708962479766i</v>
      </c>
      <c r="T3886" s="12" t="str">
        <f t="shared" si="2048"/>
        <v>0.0146266257655988-0.0527421348277238i</v>
      </c>
      <c r="U3886" s="12" t="str">
        <f t="shared" si="2049"/>
        <v>0.001-0.000813675578179422i</v>
      </c>
      <c r="V3886" s="12" t="str">
        <f t="shared" si="2050"/>
        <v>0.0015-0.000247317804917758i</v>
      </c>
      <c r="W3886" s="12" t="str">
        <f t="shared" si="2051"/>
        <v>0.000651363732743087-0.000310695424702798i</v>
      </c>
      <c r="X3886" s="12" t="str">
        <f t="shared" si="2052"/>
        <v>0.000639152283384521-0.000295961852665612i</v>
      </c>
      <c r="Y3886" s="12" t="str">
        <f t="shared" si="2053"/>
        <v>0.00029+1.84348656912649i</v>
      </c>
      <c r="Z3886" s="12" t="str">
        <f t="shared" si="2054"/>
        <v>-0.00192474666314713-0.00416213914778894i</v>
      </c>
      <c r="AA3886" s="12" t="str">
        <f t="shared" si="2055"/>
        <v>0.00328191657256599-6.51044818872443i</v>
      </c>
      <c r="AB3886" s="12" t="str">
        <f t="shared" si="2056"/>
        <v>0.0365107897320893-0.131654219201095i</v>
      </c>
      <c r="AC3886" s="12" t="str">
        <f t="shared" si="2057"/>
        <v>0.979261552044159-0.00649953244847548i</v>
      </c>
      <c r="AD3886" s="12" t="str">
        <f t="shared" si="2058"/>
        <v>0.0381746380605516-0.134188972933746i</v>
      </c>
      <c r="AE3886" s="12" t="str">
        <f t="shared" si="2059"/>
        <v>-0.000631989684673032+0.0000993916223608719i</v>
      </c>
      <c r="AF3886" s="12" t="str">
        <f t="shared" si="2060"/>
        <v>-13.6736960101852-0.164984044819215i</v>
      </c>
      <c r="AG3886" s="12" t="str">
        <f t="shared" si="2061"/>
        <v>0.996837911647302-0.000901287328834974i</v>
      </c>
      <c r="AH3886" s="12" t="str">
        <f t="shared" si="2062"/>
        <v>0.00868662817583742-0.00125090895238375i</v>
      </c>
      <c r="AI3886" s="12">
        <f t="shared" si="2063"/>
        <v>-41.133836168009637</v>
      </c>
      <c r="AJ3886" s="12">
        <f t="shared" si="2064"/>
        <v>-8.194486236991569</v>
      </c>
      <c r="AK3886" s="12"/>
      <c r="AL3886" s="12"/>
      <c r="AM3886" s="12"/>
      <c r="AN3886" s="12"/>
    </row>
    <row r="3887" spans="1:40" x14ac:dyDescent="0.35">
      <c r="A3887" s="12"/>
      <c r="B3887" s="12">
        <f t="shared" si="2065"/>
        <v>1957000</v>
      </c>
      <c r="C3887" s="29" t="str">
        <f t="shared" si="2032"/>
        <v>-1.80863649164124E-08+0.00113420657137246i</v>
      </c>
      <c r="D3887" s="28" t="str">
        <f t="shared" si="2033"/>
        <v>-5.39906117152598+0.00869558371385553i</v>
      </c>
      <c r="E3887" s="12" t="str">
        <f t="shared" si="2034"/>
        <v>4200</v>
      </c>
      <c r="F3887" s="12" t="str">
        <f t="shared" si="2035"/>
        <v>0.704225352112676</v>
      </c>
      <c r="G3887" s="12" t="str">
        <f t="shared" si="2031"/>
        <v>0.704225352112676</v>
      </c>
      <c r="H3887" s="12" t="str">
        <f t="shared" si="2036"/>
        <v>8.27463884710932+0.173595414518683i</v>
      </c>
      <c r="I3887" s="12" t="str">
        <f t="shared" si="2037"/>
        <v>7685.12102884403i</v>
      </c>
      <c r="J3887" s="12" t="str">
        <f t="shared" si="2038"/>
        <v>-50517.4898606056+1662.1133837311i</v>
      </c>
      <c r="K3887" s="12" t="str">
        <f t="shared" si="2039"/>
        <v>0.00499986124205147-0.151963423236975i</v>
      </c>
      <c r="L3887" s="12" t="str">
        <f t="shared" si="2040"/>
        <v>0.000272499783155172-0.00694124727998569i</v>
      </c>
      <c r="M3887" s="12" t="str">
        <f t="shared" si="2041"/>
        <v>0.00527236102520664-0.158904670516961i</v>
      </c>
      <c r="N3887" s="12" t="str">
        <f t="shared" si="2042"/>
        <v>-24.5923872923009i</v>
      </c>
      <c r="O3887" s="12" t="str">
        <f t="shared" si="2043"/>
        <v>0.857526656193651+0.514439533781509i</v>
      </c>
      <c r="P3887" s="12" t="str">
        <f t="shared" si="2044"/>
        <v>0.142473343806349-0.514439533781509i</v>
      </c>
      <c r="Q3887" s="12" t="str">
        <f t="shared" si="2045"/>
        <v>-0.142473343806349+25.1068268260824i</v>
      </c>
      <c r="R3887" s="12" t="str">
        <f t="shared" si="2046"/>
        <v>-0.0205215671914601-0.00555823196914168i</v>
      </c>
      <c r="S3887" s="12" t="str">
        <f t="shared" si="2047"/>
        <v>2.51837648043405i</v>
      </c>
      <c r="T3887" s="12" t="str">
        <f t="shared" si="2048"/>
        <v>0.013997720663883-0.0516810321566201i</v>
      </c>
      <c r="U3887" s="12" t="str">
        <f t="shared" si="2049"/>
        <v>0.001-0.00081325980118495i</v>
      </c>
      <c r="V3887" s="12" t="str">
        <f t="shared" si="2050"/>
        <v>0.0015-0.000247191428931597i</v>
      </c>
      <c r="W3887" s="12" t="str">
        <f t="shared" si="2051"/>
        <v>0.000651319256421079-0.000310555529615476i</v>
      </c>
      <c r="X3887" s="12" t="str">
        <f t="shared" si="2052"/>
        <v>0.000639106885394321-0.000295829593129858i</v>
      </c>
      <c r="Y3887" s="12" t="str">
        <f t="shared" si="2053"/>
        <v>0.00029+1.84442904692257i</v>
      </c>
      <c r="Z3887" s="12" t="str">
        <f t="shared" si="2054"/>
        <v>-0.00192290354302206-0.00415971532618582i</v>
      </c>
      <c r="AA3887" s="12" t="str">
        <f t="shared" si="2055"/>
        <v>0.00327840220479196-6.50712044078442i</v>
      </c>
      <c r="AB3887" s="12" t="str">
        <f t="shared" si="2056"/>
        <v>0.0349409251373317-0.12900550875142i</v>
      </c>
      <c r="AC3887" s="12" t="str">
        <f t="shared" si="2057"/>
        <v>0.979684643308861-0.00623243981288344i</v>
      </c>
      <c r="AD3887" s="12" t="str">
        <f t="shared" si="2058"/>
        <v>0.0365017149616806-0.131448435871067i</v>
      </c>
      <c r="AE3887" s="12" t="str">
        <f t="shared" si="2059"/>
        <v>-0.000616977350322227+0.000100925919903014i</v>
      </c>
      <c r="AF3887" s="12" t="str">
        <f t="shared" si="2060"/>
        <v>-13.6737000186353-0.164899830804827i</v>
      </c>
      <c r="AG3887" s="12" t="str">
        <f t="shared" si="2061"/>
        <v>0.99690406328528-0.000861386226941989i</v>
      </c>
      <c r="AH3887" s="12" t="str">
        <f t="shared" si="2062"/>
        <v>0.00848035873787795-0.00127493354152378i</v>
      </c>
      <c r="AI3887" s="12">
        <f t="shared" si="2063"/>
        <v>-41.334649186786088</v>
      </c>
      <c r="AJ3887" s="12">
        <f t="shared" si="2064"/>
        <v>-8.5497928299237262</v>
      </c>
      <c r="AK3887" s="12"/>
      <c r="AL3887" s="12"/>
      <c r="AM3887" s="12"/>
      <c r="AN3887" s="12"/>
    </row>
    <row r="3888" spans="1:40" x14ac:dyDescent="0.35">
      <c r="A3888" s="12"/>
      <c r="B3888" s="12">
        <f t="shared" si="2065"/>
        <v>1958000</v>
      </c>
      <c r="C3888" s="29" t="str">
        <f t="shared" si="2032"/>
        <v>-1.8067895308312E-08+0.00113362730346092i</v>
      </c>
      <c r="D3888" s="28" t="str">
        <f t="shared" si="2033"/>
        <v>-5.39906117138438+0.00869114265986706i</v>
      </c>
      <c r="E3888" s="12" t="str">
        <f t="shared" si="2034"/>
        <v>4200</v>
      </c>
      <c r="F3888" s="12" t="str">
        <f t="shared" si="2035"/>
        <v>0.704225352112676</v>
      </c>
      <c r="G3888" s="12" t="str">
        <f t="shared" si="2031"/>
        <v>0.704225352112676</v>
      </c>
      <c r="H3888" s="12" t="str">
        <f t="shared" si="2036"/>
        <v>8.27464284956514+0.173506845332202i</v>
      </c>
      <c r="I3888" s="12" t="str">
        <f t="shared" si="2037"/>
        <v>7689.04801966102i</v>
      </c>
      <c r="J3888" s="12" t="str">
        <f t="shared" si="2038"/>
        <v>-50569.1315539999+1662.96270073862i</v>
      </c>
      <c r="K3888" s="12" t="str">
        <f t="shared" si="2039"/>
        <v>0.0049947607494889-0.151885976341786i</v>
      </c>
      <c r="L3888" s="12" t="str">
        <f t="shared" si="2040"/>
        <v>0.000272221936982873-0.00693771311199945i</v>
      </c>
      <c r="M3888" s="12" t="str">
        <f t="shared" si="2041"/>
        <v>0.00526698268647177-0.158823689453785i</v>
      </c>
      <c r="N3888" s="12" t="str">
        <f t="shared" si="2042"/>
        <v>-24.6049536629153i</v>
      </c>
      <c r="O3888" s="12" t="str">
        <f t="shared" si="2043"/>
        <v>0.863923417192855+0.503623201635727i</v>
      </c>
      <c r="P3888" s="12" t="str">
        <f t="shared" si="2044"/>
        <v>0.136076582807145-0.503623201635727i</v>
      </c>
      <c r="Q3888" s="12" t="str">
        <f t="shared" si="2045"/>
        <v>-0.136076582807145+25.108576864551i</v>
      </c>
      <c r="R3888" s="12" t="str">
        <f t="shared" si="2046"/>
        <v>-0.0200865967692402-0.00531066607549628i</v>
      </c>
      <c r="S3888" s="12" t="str">
        <f t="shared" si="2047"/>
        <v>2.51966333607046i</v>
      </c>
      <c r="T3888" s="12" t="str">
        <f t="shared" si="2048"/>
        <v>0.0133810906005412-0.0506114614258859i</v>
      </c>
      <c r="U3888" s="12" t="str">
        <f t="shared" si="2049"/>
        <v>0.001-0.000812844448886086i</v>
      </c>
      <c r="V3888" s="12" t="str">
        <f t="shared" si="2050"/>
        <v>0.0015-0.000247065182032245i</v>
      </c>
      <c r="W3888" s="12" t="str">
        <f t="shared" si="2051"/>
        <v>0.000651274834383716-0.000310415754409332i</v>
      </c>
      <c r="X3888" s="12" t="str">
        <f t="shared" si="2052"/>
        <v>0.000639061542907252-0.000295697445669138i</v>
      </c>
      <c r="Y3888" s="12" t="str">
        <f t="shared" si="2053"/>
        <v>0.00029+1.84537152471864i</v>
      </c>
      <c r="Z3888" s="12" t="str">
        <f t="shared" si="2054"/>
        <v>-0.00192106303347492-0.00415729434383735i</v>
      </c>
      <c r="AA3888" s="12" t="str">
        <f t="shared" si="2055"/>
        <v>0.0032748934997473-6.5037960933879i</v>
      </c>
      <c r="AB3888" s="12" t="str">
        <f t="shared" si="2056"/>
        <v>0.0334017013309697-0.126335660443324i</v>
      </c>
      <c r="AC3888" s="12" t="str">
        <f t="shared" si="2057"/>
        <v>0.98011083048142-0.00597038917565697i</v>
      </c>
      <c r="AD3888" s="12" t="str">
        <f t="shared" si="2058"/>
        <v>0.0348634171546694-0.128686989626433i</v>
      </c>
      <c r="AE3888" s="12" t="str">
        <f t="shared" si="2059"/>
        <v>-0.000601964516015875+0.000102278331716561i</v>
      </c>
      <c r="AF3888" s="12" t="str">
        <f t="shared" si="2060"/>
        <v>-13.6737040209495-0.164815702672335i</v>
      </c>
      <c r="AG3888" s="12" t="str">
        <f t="shared" si="2061"/>
        <v>0.996970640045545-0.000822340892772247i</v>
      </c>
      <c r="AH3888" s="12" t="str">
        <f t="shared" si="2062"/>
        <v>0.00827407295392743-0.00129643368671212i</v>
      </c>
      <c r="AI3888" s="12">
        <f t="shared" si="2063"/>
        <v>-41.540279008541681</v>
      </c>
      <c r="AJ3888" s="12">
        <f t="shared" si="2064"/>
        <v>-8.9050586257725559</v>
      </c>
      <c r="AK3888" s="12"/>
      <c r="AL3888" s="12"/>
      <c r="AM3888" s="12"/>
      <c r="AN3888" s="12"/>
    </row>
    <row r="3889" spans="1:40" x14ac:dyDescent="0.35">
      <c r="A3889" s="12"/>
      <c r="B3889" s="12">
        <f t="shared" si="2065"/>
        <v>1959000</v>
      </c>
      <c r="C3889" s="29" t="str">
        <f t="shared" si="2032"/>
        <v>-1.80494539772309E-08+0.00113304862694082i</v>
      </c>
      <c r="D3889" s="28" t="str">
        <f t="shared" si="2033"/>
        <v>-5.399061171243+0.00868670613987962i</v>
      </c>
      <c r="E3889" s="12" t="str">
        <f t="shared" si="2034"/>
        <v>4200</v>
      </c>
      <c r="F3889" s="12" t="str">
        <f t="shared" si="2035"/>
        <v>0.704225352112676</v>
      </c>
      <c r="G3889" s="12" t="str">
        <f t="shared" si="2031"/>
        <v>0.704225352112676</v>
      </c>
      <c r="H3889" s="12" t="str">
        <f t="shared" si="2036"/>
        <v>8.27464684589737+0.173418366430383i</v>
      </c>
      <c r="I3889" s="12" t="str">
        <f t="shared" si="2037"/>
        <v>7692.97501047801i</v>
      </c>
      <c r="J3889" s="12" t="str">
        <f t="shared" si="2038"/>
        <v>-50620.7996288467+1663.81201774615i</v>
      </c>
      <c r="K3889" s="12" t="str">
        <f t="shared" si="2039"/>
        <v>0.00498966805496635-0.151808608262767i</v>
      </c>
      <c r="L3889" s="12" t="str">
        <f t="shared" si="2040"/>
        <v>0.000271944515322575-0.00693418253549943i</v>
      </c>
      <c r="M3889" s="12" t="str">
        <f t="shared" si="2041"/>
        <v>0.00526161257028893-0.158742790798266i</v>
      </c>
      <c r="N3889" s="12" t="str">
        <f t="shared" si="2042"/>
        <v>-24.6175200335296i</v>
      </c>
      <c r="O3889" s="12" t="str">
        <f t="shared" si="2043"/>
        <v>0.870183754669516+0.492727341548308i</v>
      </c>
      <c r="P3889" s="12" t="str">
        <f t="shared" si="2044"/>
        <v>0.129816245330484-0.492727341548308i</v>
      </c>
      <c r="Q3889" s="12" t="str">
        <f t="shared" si="2045"/>
        <v>-0.129816245330484+25.1102473750779i</v>
      </c>
      <c r="R3889" s="12" t="str">
        <f t="shared" si="2046"/>
        <v>-0.0196487624346062-0.00506827013150594i</v>
      </c>
      <c r="S3889" s="12" t="str">
        <f t="shared" si="2047"/>
        <v>2.52095019170685i</v>
      </c>
      <c r="T3889" s="12" t="str">
        <f t="shared" si="2048"/>
        <v>0.012776856559642-0.0495335514263228i</v>
      </c>
      <c r="U3889" s="12" t="str">
        <f t="shared" si="2049"/>
        <v>0.001-0.000812429520632442i</v>
      </c>
      <c r="V3889" s="12" t="str">
        <f t="shared" si="2050"/>
        <v>0.0015-0.000246939064022019i</v>
      </c>
      <c r="W3889" s="12" t="str">
        <f t="shared" si="2051"/>
        <v>0.000651230466549034-0.000310276098935506i</v>
      </c>
      <c r="X3889" s="12" t="str">
        <f t="shared" si="2052"/>
        <v>0.000639016255839121-0.000295565410146294i</v>
      </c>
      <c r="Y3889" s="12" t="str">
        <f t="shared" si="2053"/>
        <v>0.00029+1.84631400251472i</v>
      </c>
      <c r="Z3889" s="12" t="str">
        <f t="shared" si="2054"/>
        <v>-0.00191922512961766-0.00415487619584322i</v>
      </c>
      <c r="AA3889" s="12" t="str">
        <f t="shared" si="2055"/>
        <v>0.0032713904452876-6.50047514132457i</v>
      </c>
      <c r="AB3889" s="12" t="str">
        <f t="shared" si="2056"/>
        <v>0.0318934203118348-0.123644995762703i</v>
      </c>
      <c r="AC3889" s="12" t="str">
        <f t="shared" si="2057"/>
        <v>0.980540059125611-0.00571342261236112i</v>
      </c>
      <c r="AD3889" s="12" t="str">
        <f t="shared" si="2058"/>
        <v>0.0332600069694866-0.125905072554492i</v>
      </c>
      <c r="AE3889" s="12" t="str">
        <f t="shared" si="2059"/>
        <v>-0.000586953430079669+0.000103448967961815i</v>
      </c>
      <c r="AF3889" s="12" t="str">
        <f t="shared" si="2060"/>
        <v>-13.6737080171404-0.164731660290503i</v>
      </c>
      <c r="AG3889" s="12" t="str">
        <f t="shared" si="2061"/>
        <v>0.997037630964026-0.000784156194027607i</v>
      </c>
      <c r="AH3889" s="12" t="str">
        <f t="shared" si="2062"/>
        <v>0.00806780243901468-0.00131541148653668i</v>
      </c>
      <c r="AI3889" s="12">
        <f t="shared" si="2063"/>
        <v>-41.750951953345378</v>
      </c>
      <c r="AJ3889" s="12">
        <f t="shared" si="2064"/>
        <v>-9.2602832038016079</v>
      </c>
      <c r="AK3889" s="12"/>
      <c r="AL3889" s="12"/>
      <c r="AM3889" s="12"/>
      <c r="AN3889" s="12"/>
    </row>
    <row r="3890" spans="1:40" x14ac:dyDescent="0.35">
      <c r="A3890" s="12"/>
      <c r="B3890" s="12">
        <f t="shared" si="2065"/>
        <v>1960000</v>
      </c>
      <c r="C3890" s="29" t="str">
        <f t="shared" si="2032"/>
        <v>-1.80310408654758E-08+0.00113247054090696i</v>
      </c>
      <c r="D3890" s="28" t="str">
        <f t="shared" si="2033"/>
        <v>-5.39906117110183+0.00868227414695336i</v>
      </c>
      <c r="E3890" s="12" t="str">
        <f t="shared" si="2034"/>
        <v>4200</v>
      </c>
      <c r="F3890" s="12" t="str">
        <f t="shared" si="2035"/>
        <v>0.704225352112676</v>
      </c>
      <c r="G3890" s="12" t="str">
        <f t="shared" si="2031"/>
        <v>0.704225352112676</v>
      </c>
      <c r="H3890" s="12" t="str">
        <f t="shared" si="2036"/>
        <v>8.27465083611844+0.173329977675314i</v>
      </c>
      <c r="I3890" s="12" t="str">
        <f t="shared" si="2037"/>
        <v>7696.90200129499i</v>
      </c>
      <c r="J3890" s="12" t="str">
        <f t="shared" si="2038"/>
        <v>-50672.494085146+1664.66133475368i</v>
      </c>
      <c r="K3890" s="12" t="str">
        <f t="shared" si="2039"/>
        <v>0.00498458314260105-0.151731318879792i</v>
      </c>
      <c r="L3890" s="12" t="str">
        <f t="shared" si="2040"/>
        <v>0.000271667517310369-0.00693065554502238i</v>
      </c>
      <c r="M3890" s="12" t="str">
        <f t="shared" si="2041"/>
        <v>0.00525625065991142-0.158661974424814i</v>
      </c>
      <c r="N3890" s="12" t="str">
        <f t="shared" si="2042"/>
        <v>-24.630086404144i</v>
      </c>
      <c r="O3890" s="12" t="str">
        <f t="shared" si="2043"/>
        <v>0.876306680043873+0.481753674101698i</v>
      </c>
      <c r="P3890" s="12" t="str">
        <f t="shared" si="2044"/>
        <v>0.123693319956127-0.481753674101698i</v>
      </c>
      <c r="Q3890" s="12" t="str">
        <f t="shared" si="2045"/>
        <v>-0.123693319956127+25.1118400782457i</v>
      </c>
      <c r="R3890" s="12" t="str">
        <f t="shared" si="2046"/>
        <v>-0.0192081203684354-0.00483108379949963i</v>
      </c>
      <c r="S3890" s="12" t="str">
        <f t="shared" si="2047"/>
        <v>2.52223704734326i</v>
      </c>
      <c r="T3890" s="12" t="str">
        <f t="shared" si="2048"/>
        <v>0.0121851385379178-0.0484474328030964i</v>
      </c>
      <c r="U3890" s="12" t="str">
        <f t="shared" si="2049"/>
        <v>0.001-0.000812015015774976i</v>
      </c>
      <c r="V3890" s="12" t="str">
        <f t="shared" si="2050"/>
        <v>0.0015-0.00024681307470364i</v>
      </c>
      <c r="W3890" s="12" t="str">
        <f t="shared" si="2051"/>
        <v>0.000651186152835202-0.000310136563045394i</v>
      </c>
      <c r="X3890" s="12" t="str">
        <f t="shared" si="2052"/>
        <v>0.000638971024105886-0.000295433486424399i</v>
      </c>
      <c r="Y3890" s="12" t="str">
        <f t="shared" si="2053"/>
        <v>0.00029+1.8472564803108i</v>
      </c>
      <c r="Z3890" s="12" t="str">
        <f t="shared" si="2054"/>
        <v>-0.00191738982657373-0.00415246087731415i</v>
      </c>
      <c r="AA3890" s="12" t="str">
        <f t="shared" si="2055"/>
        <v>0.00326789302930094-6.49715757939485i</v>
      </c>
      <c r="AB3890" s="12" t="str">
        <f t="shared" si="2056"/>
        <v>0.030416381614183-0.12093384082429i</v>
      </c>
      <c r="AC3890" s="12" t="str">
        <f t="shared" si="2057"/>
        <v>0.980972274165974-0.00546158174240318i</v>
      </c>
      <c r="AD3890" s="12" t="str">
        <f t="shared" si="2058"/>
        <v>0.0316917411634206-0.123103126326417i</v>
      </c>
      <c r="AE3890" s="12" t="str">
        <f t="shared" si="2059"/>
        <v>-0.000571946338038659+0.000104437966722622i</v>
      </c>
      <c r="AF3890" s="12" t="str">
        <f t="shared" si="2060"/>
        <v>-13.6737120072203-0.164647703528361i</v>
      </c>
      <c r="AG3890" s="12" t="str">
        <f t="shared" si="2061"/>
        <v>0.997105025020959-0.000746836857432214i</v>
      </c>
      <c r="AH3890" s="12" t="str">
        <f t="shared" si="2062"/>
        <v>0.00786157874425472-0.00133186944042684i</v>
      </c>
      <c r="AI3890" s="12">
        <f t="shared" si="2063"/>
        <v>-41.966911122370902</v>
      </c>
      <c r="AJ3890" s="12">
        <f t="shared" si="2064"/>
        <v>-9.6154661512164079</v>
      </c>
      <c r="AK3890" s="12"/>
      <c r="AL3890" s="12"/>
      <c r="AM3890" s="12"/>
      <c r="AN3890" s="12"/>
    </row>
    <row r="3891" spans="1:40" x14ac:dyDescent="0.35">
      <c r="A3891" s="12"/>
      <c r="B3891" s="12">
        <f t="shared" si="2065"/>
        <v>1961000</v>
      </c>
      <c r="C3891" s="29" t="str">
        <f t="shared" si="2032"/>
        <v>-1.80126559154998E-08+0.00113189304445599i</v>
      </c>
      <c r="D3891" s="28" t="str">
        <f t="shared" si="2033"/>
        <v>-5.39906117096088+0.00867784667416259i</v>
      </c>
      <c r="E3891" s="12" t="str">
        <f t="shared" si="2034"/>
        <v>4200</v>
      </c>
      <c r="F3891" s="12" t="str">
        <f t="shared" si="2035"/>
        <v>0.704225352112676</v>
      </c>
      <c r="G3891" s="12" t="str">
        <f t="shared" si="2031"/>
        <v>0.704225352112676</v>
      </c>
      <c r="H3891" s="12" t="str">
        <f t="shared" si="2036"/>
        <v>8.27465482024086+0.173241678929369i</v>
      </c>
      <c r="I3891" s="12" t="str">
        <f t="shared" si="2037"/>
        <v>7700.82899211198i</v>
      </c>
      <c r="J3891" s="12" t="str">
        <f t="shared" si="2038"/>
        <v>-50724.214922898+1665.51065176121i</v>
      </c>
      <c r="K3891" s="12" t="str">
        <f t="shared" si="2039"/>
        <v>0.00497950599655062-0.15165410807298i</v>
      </c>
      <c r="L3891" s="12" t="str">
        <f t="shared" si="2040"/>
        <v>0.000271390942084533-0.00692713213511602i</v>
      </c>
      <c r="M3891" s="12" t="str">
        <f t="shared" si="2041"/>
        <v>0.00525089693863515-0.158581240208096i</v>
      </c>
      <c r="N3891" s="12" t="str">
        <f t="shared" si="2042"/>
        <v>-24.6426527747583i</v>
      </c>
      <c r="O3891" s="12" t="str">
        <f t="shared" si="2043"/>
        <v>0.882291226434935+0.470703932165366i</v>
      </c>
      <c r="P3891" s="12" t="str">
        <f t="shared" si="2044"/>
        <v>0.117708773565065-0.470703932165366i</v>
      </c>
      <c r="Q3891" s="12" t="str">
        <f t="shared" si="2045"/>
        <v>-0.117708773565065+25.1133567069237i</v>
      </c>
      <c r="R3891" s="12" t="str">
        <f t="shared" si="2046"/>
        <v>-0.018764727373179-0.00459914625780958i</v>
      </c>
      <c r="S3891" s="12" t="str">
        <f t="shared" si="2047"/>
        <v>2.52352390297966i</v>
      </c>
      <c r="T3891" s="12" t="str">
        <f t="shared" si="2048"/>
        <v>0.0116060555148819-0.0473532380591139i</v>
      </c>
      <c r="U3891" s="12" t="str">
        <f t="shared" si="2049"/>
        <v>0.001-0.000811600933665961i</v>
      </c>
      <c r="V3891" s="12" t="str">
        <f t="shared" si="2050"/>
        <v>0.0015-0.000246687213880232i</v>
      </c>
      <c r="W3891" s="12" t="str">
        <f t="shared" si="2051"/>
        <v>0.000651141893160542-0.000309997146590632i</v>
      </c>
      <c r="X3891" s="12" t="str">
        <f t="shared" si="2052"/>
        <v>0.000638925847623649-0.000295301674366746i</v>
      </c>
      <c r="Y3891" s="12" t="str">
        <f t="shared" si="2053"/>
        <v>0.00029+1.84819895810688i</v>
      </c>
      <c r="Z3891" s="12" t="str">
        <f t="shared" si="2054"/>
        <v>-0.00191555711947801-0.00415004838337186i</v>
      </c>
      <c r="AA3891" s="12" t="str">
        <f t="shared" si="2055"/>
        <v>0.00326440123970778-6.49384340240986i</v>
      </c>
      <c r="AB3891" s="12" t="str">
        <f t="shared" si="2056"/>
        <v>0.0289708822331014-0.118202526380089i</v>
      </c>
      <c r="AC3891" s="12" t="str">
        <f t="shared" si="2057"/>
        <v>0.981407419887743-0.00521490771835606i</v>
      </c>
      <c r="AD3891" s="12" t="str">
        <f t="shared" si="2058"/>
        <v>0.0301588708786267-0.120281595858598i</v>
      </c>
      <c r="AE3891" s="12" t="str">
        <f t="shared" si="2059"/>
        <v>-0.000556945482269333+0.00010524549395495i</v>
      </c>
      <c r="AF3891" s="12" t="str">
        <f t="shared" si="2060"/>
        <v>-13.6737159912017-0.164563832255206i</v>
      </c>
      <c r="AG3891" s="12" t="str">
        <f t="shared" si="2061"/>
        <v>0.997172811142707-0.000710387468093167i</v>
      </c>
      <c r="AH3891" s="12" t="str">
        <f t="shared" si="2062"/>
        <v>0.00765543335169228-0.00134581044715863i</v>
      </c>
      <c r="AI3891" s="12">
        <f t="shared" si="2063"/>
        <v>-42.18841809756028</v>
      </c>
      <c r="AJ3891" s="12">
        <f t="shared" si="2064"/>
        <v>-9.9706070631983295</v>
      </c>
      <c r="AK3891" s="12"/>
      <c r="AL3891" s="12"/>
      <c r="AM3891" s="12"/>
      <c r="AN3891" s="12"/>
    </row>
    <row r="3892" spans="1:40" x14ac:dyDescent="0.35">
      <c r="A3892" s="12"/>
      <c r="B3892" s="12">
        <f t="shared" si="2065"/>
        <v>1962000</v>
      </c>
      <c r="C3892" s="29" t="str">
        <f t="shared" si="2032"/>
        <v>-1.79942990699038E-08+0.00113131613668643i</v>
      </c>
      <c r="D3892" s="28" t="str">
        <f t="shared" si="2033"/>
        <v>-5.39906117082014+0.00867342371459597i</v>
      </c>
      <c r="E3892" s="12" t="str">
        <f t="shared" si="2034"/>
        <v>4200</v>
      </c>
      <c r="F3892" s="12" t="str">
        <f t="shared" si="2035"/>
        <v>0.704225352112676</v>
      </c>
      <c r="G3892" s="12" t="str">
        <f t="shared" si="2031"/>
        <v>0.704225352112676</v>
      </c>
      <c r="H3892" s="12" t="str">
        <f t="shared" si="2036"/>
        <v>8.27465879827701+0.173153470055197i</v>
      </c>
      <c r="I3892" s="12" t="str">
        <f t="shared" si="2037"/>
        <v>7704.75598292897i</v>
      </c>
      <c r="J3892" s="12" t="str">
        <f t="shared" si="2038"/>
        <v>-50775.9621421025+1666.35996876873i</v>
      </c>
      <c r="K3892" s="12" t="str">
        <f t="shared" si="2039"/>
        <v>0.00497443660101301-0.151576975722693i</v>
      </c>
      <c r="L3892" s="12" t="str">
        <f t="shared" si="2040"/>
        <v>0.000271114788785538-0.00692361230033914i</v>
      </c>
      <c r="M3892" s="12" t="str">
        <f t="shared" si="2041"/>
        <v>0.00524555138979855-0.158500588023032i</v>
      </c>
      <c r="N3892" s="12" t="str">
        <f t="shared" si="2042"/>
        <v>-24.6552191453727i</v>
      </c>
      <c r="O3892" s="12" t="str">
        <f t="shared" si="2043"/>
        <v>0.888136448813546+0.459579860621484i</v>
      </c>
      <c r="P3892" s="12" t="str">
        <f t="shared" si="2044"/>
        <v>0.111863551186454-0.459579860621484i</v>
      </c>
      <c r="Q3892" s="12" t="str">
        <f t="shared" si="2045"/>
        <v>-0.111863551186454+25.1147990059942i</v>
      </c>
      <c r="R3892" s="12" t="str">
        <f t="shared" si="2046"/>
        <v>-0.0183186408723812-0.00437249618996953i</v>
      </c>
      <c r="S3892" s="12" t="str">
        <f t="shared" si="2047"/>
        <v>2.52481075861605i</v>
      </c>
      <c r="T3892" s="12" t="str">
        <f t="shared" si="2048"/>
        <v>0.0110397254224428-0.0462511015578118i</v>
      </c>
      <c r="U3892" s="12" t="str">
        <f t="shared" si="2049"/>
        <v>0.001-0.000811187273659001i</v>
      </c>
      <c r="V3892" s="12" t="str">
        <f t="shared" si="2050"/>
        <v>0.0015-0.000246561481355318i</v>
      </c>
      <c r="W3892" s="12" t="str">
        <f t="shared" si="2051"/>
        <v>0.000651097687443504-0.0003098578494231i</v>
      </c>
      <c r="X3892" s="12" t="str">
        <f t="shared" si="2052"/>
        <v>0.000638880726308656-0.000295169973836849i</v>
      </c>
      <c r="Y3892" s="12" t="str">
        <f t="shared" si="2053"/>
        <v>0.00029+1.84914143590295i</v>
      </c>
      <c r="Z3892" s="12" t="str">
        <f t="shared" si="2054"/>
        <v>-0.00191372700347668-0.00414763870914881i</v>
      </c>
      <c r="AA3892" s="12" t="str">
        <f t="shared" si="2055"/>
        <v>0.00326091506446062-6.49053260519118i</v>
      </c>
      <c r="AB3892" s="12" t="str">
        <f t="shared" si="2056"/>
        <v>0.0275572165486596-0.115451387826333i</v>
      </c>
      <c r="AC3892" s="12" t="str">
        <f t="shared" si="2057"/>
        <v>0.981845439937017-0.00497344121510717i</v>
      </c>
      <c r="AD3892" s="12" t="str">
        <f t="shared" si="2058"/>
        <v>0.0286616416004231-0.117440929240453i</v>
      </c>
      <c r="AE3892" s="12" t="str">
        <f t="shared" si="2059"/>
        <v>-0.00054195310165081+0.000105871743431184i</v>
      </c>
      <c r="AF3892" s="12" t="str">
        <f t="shared" si="2060"/>
        <v>-13.6737199690971-0.164480046340601i</v>
      </c>
      <c r="AG3892" s="12" t="str">
        <f t="shared" si="2061"/>
        <v>0.99724097820359-0.000674812468880724i</v>
      </c>
      <c r="AH3892" s="12" t="str">
        <f t="shared" si="2062"/>
        <v>0.00744939766915473-0.00135723780329355i</v>
      </c>
      <c r="AI3892" s="12">
        <f t="shared" si="2063"/>
        <v>-42.415754862118206</v>
      </c>
      <c r="AJ3892" s="12">
        <f t="shared" si="2064"/>
        <v>-10.325705542980062</v>
      </c>
      <c r="AK3892" s="12"/>
      <c r="AL3892" s="12"/>
      <c r="AM3892" s="12"/>
      <c r="AN3892" s="12"/>
    </row>
    <row r="3893" spans="1:40" x14ac:dyDescent="0.35">
      <c r="A3893" s="12"/>
      <c r="B3893" s="12">
        <f t="shared" si="2065"/>
        <v>1963000</v>
      </c>
      <c r="C3893" s="29" t="str">
        <f t="shared" si="2032"/>
        <v>-1.79759702714339E-08+0.0011307398166986i</v>
      </c>
      <c r="D3893" s="28" t="str">
        <f t="shared" si="2033"/>
        <v>-5.39906117067962+0.00866900526135594i</v>
      </c>
      <c r="E3893" s="12" t="str">
        <f t="shared" si="2034"/>
        <v>4200</v>
      </c>
      <c r="F3893" s="12" t="str">
        <f t="shared" si="2035"/>
        <v>0.704225352112676</v>
      </c>
      <c r="G3893" s="12" t="str">
        <f t="shared" si="2031"/>
        <v>0.704225352112676</v>
      </c>
      <c r="H3893" s="12" t="str">
        <f t="shared" si="2036"/>
        <v>8.27466277023931+0.173065350915729i</v>
      </c>
      <c r="I3893" s="12" t="str">
        <f t="shared" si="2037"/>
        <v>7708.68297374595i</v>
      </c>
      <c r="J3893" s="12" t="str">
        <f t="shared" si="2038"/>
        <v>-50827.7357427596+1667.20928577626i</v>
      </c>
      <c r="K3893" s="12" t="str">
        <f t="shared" si="2039"/>
        <v>0.00496937494022634-0.151499921709537i</v>
      </c>
      <c r="L3893" s="12" t="str">
        <f t="shared" si="2040"/>
        <v>0.000270839056556037-0.0069200960352615i</v>
      </c>
      <c r="M3893" s="12" t="str">
        <f t="shared" si="2041"/>
        <v>0.00524021399678238-0.158420017744798i</v>
      </c>
      <c r="N3893" s="12" t="str">
        <f t="shared" si="2042"/>
        <v>-24.6677855159871i</v>
      </c>
      <c r="O3893" s="12" t="str">
        <f t="shared" si="2043"/>
        <v>0.893841424151283+0.448383216089995i</v>
      </c>
      <c r="P3893" s="12" t="str">
        <f t="shared" si="2044"/>
        <v>0.106158575848717-0.448383216089995i</v>
      </c>
      <c r="Q3893" s="12" t="str">
        <f t="shared" si="2045"/>
        <v>-0.106158575848717+25.1161687320771i</v>
      </c>
      <c r="R3893" s="12" t="str">
        <f t="shared" si="2046"/>
        <v>-0.0178699189100601-0.00415117177380384i</v>
      </c>
      <c r="S3893" s="12" t="str">
        <f t="shared" si="2047"/>
        <v>2.52609761425246i</v>
      </c>
      <c r="T3893" s="12" t="str">
        <f t="shared" si="2048"/>
        <v>0.010486265114158-0.0451411595255877i</v>
      </c>
      <c r="U3893" s="12" t="str">
        <f t="shared" si="2049"/>
        <v>0.001-0.000810774035108995i</v>
      </c>
      <c r="V3893" s="12" t="str">
        <f t="shared" si="2050"/>
        <v>0.0015-0.000246435876932825i</v>
      </c>
      <c r="W3893" s="12" t="str">
        <f t="shared" si="2051"/>
        <v>0.000651053535602673-0.000309718671394921i</v>
      </c>
      <c r="X3893" s="12" t="str">
        <f t="shared" si="2052"/>
        <v>0.000638835660077286-0.00029503838469844i</v>
      </c>
      <c r="Y3893" s="12" t="str">
        <f t="shared" si="2053"/>
        <v>0.00029+1.85008391369903i</v>
      </c>
      <c r="Z3893" s="12" t="str">
        <f t="shared" si="2054"/>
        <v>-0.00191189947372721-0.00414523184978834i</v>
      </c>
      <c r="AA3893" s="12" t="str">
        <f t="shared" si="2055"/>
        <v>0.00325743449154399-6.48722518257093i</v>
      </c>
      <c r="AB3893" s="12" t="str">
        <f t="shared" si="2056"/>
        <v>0.0261756762491621-0.112680765209553i</v>
      </c>
      <c r="AC3893" s="12" t="str">
        <f t="shared" si="2057"/>
        <v>0.982286277321061-0.0047372224188936i</v>
      </c>
      <c r="AD3893" s="12" t="str">
        <f t="shared" si="2058"/>
        <v>0.0272002931167101-0.11458157766202i</v>
      </c>
      <c r="AE3893" s="12" t="str">
        <f t="shared" si="2059"/>
        <v>-0.000526971431218665+0.000106316936679884i</v>
      </c>
      <c r="AF3893" s="12" t="str">
        <f t="shared" si="2060"/>
        <v>-13.6737239409189-0.164396345654373i</v>
      </c>
      <c r="AG3893" s="12" t="str">
        <f t="shared" si="2061"/>
        <v>0.997309515027721-0.0006401161598368i</v>
      </c>
      <c r="AH3893" s="12" t="str">
        <f t="shared" si="2062"/>
        <v>0.00724350302516352-0.00136615520154762i</v>
      </c>
      <c r="AI3893" s="12">
        <f t="shared" si="2063"/>
        <v>-42.649225977129234</v>
      </c>
      <c r="AJ3893" s="12">
        <f t="shared" si="2064"/>
        <v>-10.680761201877544</v>
      </c>
      <c r="AK3893" s="12"/>
      <c r="AL3893" s="12"/>
      <c r="AM3893" s="12"/>
      <c r="AN3893" s="12"/>
    </row>
    <row r="3894" spans="1:40" x14ac:dyDescent="0.35">
      <c r="A3894" s="12"/>
      <c r="B3894" s="12">
        <f t="shared" si="2065"/>
        <v>1964000</v>
      </c>
      <c r="C3894" s="29" t="str">
        <f t="shared" si="2032"/>
        <v>-1.79576694629821E-08+0.00113016408359467i</v>
      </c>
      <c r="D3894" s="28" t="str">
        <f t="shared" si="2033"/>
        <v>-5.39906117053931+0.00866459130755914i</v>
      </c>
      <c r="E3894" s="12" t="str">
        <f t="shared" si="2034"/>
        <v>4200</v>
      </c>
      <c r="F3894" s="12" t="str">
        <f t="shared" si="2035"/>
        <v>0.704225352112676</v>
      </c>
      <c r="G3894" s="12" t="str">
        <f t="shared" si="2031"/>
        <v>0.704225352112676</v>
      </c>
      <c r="H3894" s="12" t="str">
        <f t="shared" si="2036"/>
        <v>8.27466673614008+0.172977321374174i</v>
      </c>
      <c r="I3894" s="12" t="str">
        <f t="shared" si="2037"/>
        <v>7712.60996456294i</v>
      </c>
      <c r="J3894" s="12" t="str">
        <f t="shared" si="2038"/>
        <v>-50879.5357248692+1668.05860278379i</v>
      </c>
      <c r="K3894" s="12" t="str">
        <f t="shared" si="2039"/>
        <v>0.00496432099846872-0.151422945914357i</v>
      </c>
      <c r="L3894" s="12" t="str">
        <f t="shared" si="2040"/>
        <v>0.000270563744540855-0.00691658333446385i</v>
      </c>
      <c r="M3894" s="12" t="str">
        <f t="shared" si="2041"/>
        <v>0.00523488474300958-0.158339529248821i</v>
      </c>
      <c r="N3894" s="12" t="str">
        <f t="shared" si="2042"/>
        <v>-24.6803518866014i</v>
      </c>
      <c r="O3894" s="12" t="str">
        <f t="shared" si="2043"/>
        <v>0.899405251566364+0.437115766650947i</v>
      </c>
      <c r="P3894" s="12" t="str">
        <f t="shared" si="2044"/>
        <v>0.100594748433636-0.437115766650947i</v>
      </c>
      <c r="Q3894" s="12" t="str">
        <f t="shared" si="2045"/>
        <v>-0.100594748433636+25.1174676532523i</v>
      </c>
      <c r="R3894" s="12" t="str">
        <f t="shared" si="2046"/>
        <v>-0.0174186201498587-0.00393521067036395i</v>
      </c>
      <c r="S3894" s="12" t="str">
        <f t="shared" si="2047"/>
        <v>2.52738446988885i</v>
      </c>
      <c r="T3894" s="12" t="str">
        <f t="shared" si="2048"/>
        <v>0.00994579033401874-0.0440235500536459i</v>
      </c>
      <c r="U3894" s="12" t="str">
        <f t="shared" si="2049"/>
        <v>0.001-0.000810361217372176i</v>
      </c>
      <c r="V3894" s="12" t="str">
        <f t="shared" si="2050"/>
        <v>0.0015-0.000246310400417075i</v>
      </c>
      <c r="W3894" s="12" t="str">
        <f t="shared" si="2051"/>
        <v>0.000651009437556787-0.000309579612358456i</v>
      </c>
      <c r="X3894" s="12" t="str">
        <f t="shared" si="2052"/>
        <v>0.000638790648846085-0.000294906906815471i</v>
      </c>
      <c r="Y3894" s="12" t="str">
        <f t="shared" si="2053"/>
        <v>0.00029+1.85102639149511i</v>
      </c>
      <c r="Z3894" s="12" t="str">
        <f t="shared" si="2054"/>
        <v>-0.00191007452539838-0.00414282780044478i</v>
      </c>
      <c r="AA3894" s="12" t="str">
        <f t="shared" si="2055"/>
        <v>0.00325395950897459-6.48392112939189i</v>
      </c>
      <c r="AB3894" s="12" t="str">
        <f t="shared" si="2056"/>
        <v>0.0248265502532285-0.109891003231187i</v>
      </c>
      <c r="AC3894" s="12" t="str">
        <f t="shared" si="2057"/>
        <v>0.982729874408835-0.00450629101617736i</v>
      </c>
      <c r="AD3894" s="12" t="str">
        <f t="shared" si="2058"/>
        <v>0.0257750594782123-0.111703995340789i</v>
      </c>
      <c r="AE3894" s="12" t="str">
        <f t="shared" si="2059"/>
        <v>-0.000512002701818536+0.000106581322921205i</v>
      </c>
      <c r="AF3894" s="12" t="str">
        <f t="shared" si="2060"/>
        <v>-13.6737279066794-0.164312730066615i</v>
      </c>
      <c r="AG3894" s="12" t="str">
        <f t="shared" si="2061"/>
        <v>0.997378410390848-0.000606302697604594i</v>
      </c>
      <c r="AH3894" s="12" t="str">
        <f t="shared" si="2062"/>
        <v>0.00703778066386503-0.00137256672909441i</v>
      </c>
      <c r="AI3894" s="12">
        <f t="shared" si="2063"/>
        <v>-42.88916105646387</v>
      </c>
      <c r="AJ3894" s="12">
        <f t="shared" si="2064"/>
        <v>-11.035773659346498</v>
      </c>
      <c r="AK3894" s="12"/>
      <c r="AL3894" s="12"/>
      <c r="AM3894" s="12"/>
      <c r="AN3894" s="12"/>
    </row>
    <row r="3895" spans="1:40" x14ac:dyDescent="0.35">
      <c r="A3895" s="12"/>
      <c r="B3895" s="12">
        <f t="shared" si="2065"/>
        <v>1965000</v>
      </c>
      <c r="C3895" s="29" t="str">
        <f t="shared" si="2032"/>
        <v>-1.79393965875858E-08+0.00112958893647863i</v>
      </c>
      <c r="D3895" s="28" t="str">
        <f t="shared" si="2033"/>
        <v>-5.39906117039923+0.00866018184633617i</v>
      </c>
      <c r="E3895" s="12" t="str">
        <f t="shared" si="2034"/>
        <v>4200</v>
      </c>
      <c r="F3895" s="12" t="str">
        <f t="shared" si="2035"/>
        <v>0.704225352112676</v>
      </c>
      <c r="G3895" s="12" t="str">
        <f t="shared" si="2031"/>
        <v>0.704225352112676</v>
      </c>
      <c r="H3895" s="12" t="str">
        <f t="shared" si="2036"/>
        <v>8.27467069599168+0.172889381294019i</v>
      </c>
      <c r="I3895" s="12" t="str">
        <f t="shared" si="2037"/>
        <v>7716.53695537993i</v>
      </c>
      <c r="J3895" s="12" t="str">
        <f t="shared" si="2038"/>
        <v>-50931.3620884314+1668.90791979132i</v>
      </c>
      <c r="K3895" s="12" t="str">
        <f t="shared" si="2039"/>
        <v>0.00495927476005818-0.151346048218241i</v>
      </c>
      <c r="L3895" s="12" t="str">
        <f t="shared" si="2040"/>
        <v>0.000270288851886993-0.00691307419253793i</v>
      </c>
      <c r="M3895" s="12" t="str">
        <f t="shared" si="2041"/>
        <v>0.00522956361194517-0.158259122410779i</v>
      </c>
      <c r="N3895" s="12" t="str">
        <f t="shared" si="2042"/>
        <v>-24.6929182572158i</v>
      </c>
      <c r="O3895" s="12" t="str">
        <f t="shared" si="2043"/>
        <v>0.904827052466031+0.425779291565049i</v>
      </c>
      <c r="P3895" s="12" t="str">
        <f t="shared" si="2044"/>
        <v>0.095172947533969-0.425779291565049i</v>
      </c>
      <c r="Q3895" s="12" t="str">
        <f t="shared" si="2045"/>
        <v>-0.095172947533969+25.1186975487809i</v>
      </c>
      <c r="R3895" s="12" t="str">
        <f t="shared" si="2046"/>
        <v>-0.0169648038739961-0.00372465001273467i</v>
      </c>
      <c r="S3895" s="12" t="str">
        <f t="shared" si="2047"/>
        <v>2.52867132552525i</v>
      </c>
      <c r="T3895" s="12" t="str">
        <f t="shared" si="2048"/>
        <v>0.00941841568481942-0.0428984130993336i</v>
      </c>
      <c r="U3895" s="12" t="str">
        <f t="shared" si="2049"/>
        <v>0.001-0.000809948819806082i</v>
      </c>
      <c r="V3895" s="12" t="str">
        <f t="shared" si="2050"/>
        <v>0.0015-0.000246185051612792i</v>
      </c>
      <c r="W3895" s="12" t="str">
        <f t="shared" si="2051"/>
        <v>0.000650965393224716-0.000309440672166317i</v>
      </c>
      <c r="X3895" s="12" t="str">
        <f t="shared" si="2052"/>
        <v>0.000638745692531724-0.000294775540052118i</v>
      </c>
      <c r="Y3895" s="12" t="str">
        <f t="shared" si="2053"/>
        <v>0.00029+1.85196886929118i</v>
      </c>
      <c r="Z3895" s="12" t="str">
        <f t="shared" si="2054"/>
        <v>-0.00190825215367026-0.00414042655628312i</v>
      </c>
      <c r="AA3895" s="12" t="str">
        <f t="shared" si="2055"/>
        <v>0.00325049010480086-6.48062044050725i</v>
      </c>
      <c r="AB3895" s="12" t="str">
        <f t="shared" si="2056"/>
        <v>0.023510124630838-0.107082451250913i</v>
      </c>
      <c r="AC3895" s="12" t="str">
        <f t="shared" si="2057"/>
        <v>0.983176172931717-0.00428068618238413i</v>
      </c>
      <c r="AD3895" s="12" t="str">
        <f t="shared" si="2058"/>
        <v>0.0243861689596828-0.108808639448015i</v>
      </c>
      <c r="AE3895" s="12" t="str">
        <f t="shared" si="2059"/>
        <v>-0.000497049139760679+0.000106665178997928i</v>
      </c>
      <c r="AF3895" s="12" t="str">
        <f t="shared" si="2060"/>
        <v>-13.6737318663909-0.164229199447683i</v>
      </c>
      <c r="AG3895" s="12" t="str">
        <f t="shared" si="2061"/>
        <v>0.997447653022207-0.000573376094882488i</v>
      </c>
      <c r="AH3895" s="12" t="str">
        <f t="shared" si="2062"/>
        <v>0.00683226173999713-0.00137647686580194i</v>
      </c>
      <c r="AI3895" s="12">
        <f t="shared" si="2063"/>
        <v>-43.135917590391635</v>
      </c>
      <c r="AJ3895" s="12">
        <f t="shared" si="2064"/>
        <v>-11.390742543042029</v>
      </c>
      <c r="AK3895" s="12"/>
      <c r="AL3895" s="12"/>
      <c r="AM3895" s="12"/>
      <c r="AN3895" s="12"/>
    </row>
    <row r="3896" spans="1:40" x14ac:dyDescent="0.35">
      <c r="A3896" s="12"/>
      <c r="B3896" s="12">
        <f t="shared" si="2065"/>
        <v>1966000</v>
      </c>
      <c r="C3896" s="29" t="str">
        <f t="shared" si="2032"/>
        <v>-1.7921151588427E-08+0.00112901437445629i</v>
      </c>
      <c r="D3896" s="28" t="str">
        <f t="shared" si="2033"/>
        <v>-5.39906117025935+0.00865577687083156i</v>
      </c>
      <c r="E3896" s="12" t="str">
        <f t="shared" si="2034"/>
        <v>4200</v>
      </c>
      <c r="F3896" s="12" t="str">
        <f t="shared" si="2035"/>
        <v>0.704225352112676</v>
      </c>
      <c r="G3896" s="12" t="str">
        <f t="shared" si="2031"/>
        <v>0.704225352112676</v>
      </c>
      <c r="H3896" s="12" t="str">
        <f t="shared" si="2036"/>
        <v>8.27467464980639+0.172801530539028i</v>
      </c>
      <c r="I3896" s="12" t="str">
        <f t="shared" si="2037"/>
        <v>7720.46394619692i</v>
      </c>
      <c r="J3896" s="12" t="str">
        <f t="shared" si="2038"/>
        <v>-50983.2148334462+1669.75723679884i</v>
      </c>
      <c r="K3896" s="12" t="str">
        <f t="shared" si="2039"/>
        <v>0.0049542362093525-0.151269228502518i</v>
      </c>
      <c r="L3896" s="12" t="str">
        <f t="shared" si="2040"/>
        <v>0.000270014377743609-0.00690956860408634i</v>
      </c>
      <c r="M3896" s="12" t="str">
        <f t="shared" si="2041"/>
        <v>0.00522425058709611-0.158178797106604i</v>
      </c>
      <c r="N3896" s="12" t="str">
        <f t="shared" si="2042"/>
        <v>-24.7054846278301i</v>
      </c>
      <c r="O3896" s="12" t="str">
        <f t="shared" si="2043"/>
        <v>0.910105970684981+0.414375580993316i</v>
      </c>
      <c r="P3896" s="12" t="str">
        <f t="shared" si="2044"/>
        <v>0.089894029315019-0.414375580993316i</v>
      </c>
      <c r="Q3896" s="12" t="str">
        <f t="shared" si="2045"/>
        <v>-0.089894029315019+25.1198602088234i</v>
      </c>
      <c r="R3896" s="12" t="str">
        <f t="shared" si="2046"/>
        <v>-0.0165085299820481-0.00351952639472933i</v>
      </c>
      <c r="S3896" s="12" t="str">
        <f t="shared" si="2047"/>
        <v>2.52995818116166i</v>
      </c>
      <c r="T3896" s="12" t="str">
        <f t="shared" si="2048"/>
        <v>0.00890425459615987-0.0417658904870351i</v>
      </c>
      <c r="U3896" s="12" t="str">
        <f t="shared" si="2049"/>
        <v>0.001-0.000809536841769557i</v>
      </c>
      <c r="V3896" s="12" t="str">
        <f t="shared" si="2050"/>
        <v>0.0015-0.000246059830325094i</v>
      </c>
      <c r="W3896" s="12" t="str">
        <f t="shared" si="2051"/>
        <v>0.000650921402525464-0.000309301850671347i</v>
      </c>
      <c r="X3896" s="12" t="str">
        <f t="shared" si="2052"/>
        <v>0.000638700791051024-0.000294644284272767i</v>
      </c>
      <c r="Y3896" s="12" t="str">
        <f t="shared" si="2053"/>
        <v>0.00029+1.85291134708726i</v>
      </c>
      <c r="Z3896" s="12" t="str">
        <f t="shared" si="2054"/>
        <v>-0.00190643235373406-0.0041380281124792i</v>
      </c>
      <c r="AA3896" s="12" t="str">
        <f t="shared" si="2055"/>
        <v>0.00324702626710303-6.47732311078069i</v>
      </c>
      <c r="AB3896" s="12" t="str">
        <f t="shared" si="2056"/>
        <v>0.0222266825234572-0.104255463288883i</v>
      </c>
      <c r="AC3896" s="12" t="str">
        <f t="shared" si="2057"/>
        <v>0.983625113984395-0.00406044657052576i</v>
      </c>
      <c r="AD3896" s="12" t="str">
        <f t="shared" si="2058"/>
        <v>0.0230338440221817-0.105895970034748i</v>
      </c>
      <c r="AE3896" s="12" t="str">
        <f t="shared" si="2059"/>
        <v>-0.000482112966476793+0.000106568809302048i</v>
      </c>
      <c r="AF3896" s="12" t="str">
        <f t="shared" si="2060"/>
        <v>-13.6737358200657-0.164145753668196i</v>
      </c>
      <c r="AG3896" s="12" t="str">
        <f t="shared" si="2061"/>
        <v>0.997517231606376-0.000541340219904827i</v>
      </c>
      <c r="AH3896" s="12" t="str">
        <f t="shared" si="2062"/>
        <v>0.00662697731390926-0.00137789048240279i</v>
      </c>
      <c r="AI3896" s="12">
        <f t="shared" si="2063"/>
        <v>-43.389884178552464</v>
      </c>
      <c r="AJ3896" s="12">
        <f t="shared" si="2064"/>
        <v>-11.745667488841173</v>
      </c>
      <c r="AK3896" s="12"/>
      <c r="AL3896" s="12"/>
      <c r="AM3896" s="12"/>
      <c r="AN3896" s="12"/>
    </row>
    <row r="3897" spans="1:40" x14ac:dyDescent="0.35">
      <c r="A3897" s="12"/>
      <c r="B3897" s="12">
        <f t="shared" si="2065"/>
        <v>1967000</v>
      </c>
      <c r="C3897" s="29" t="str">
        <f t="shared" si="2032"/>
        <v>-1.79029344088327E-08+0.0011284403966353i</v>
      </c>
      <c r="D3897" s="28" t="str">
        <f t="shared" si="2033"/>
        <v>-5.39906117011968+0.00865137637420397i</v>
      </c>
      <c r="E3897" s="12" t="str">
        <f t="shared" si="2034"/>
        <v>4200</v>
      </c>
      <c r="F3897" s="12" t="str">
        <f t="shared" si="2035"/>
        <v>0.704225352112676</v>
      </c>
      <c r="G3897" s="12" t="str">
        <f t="shared" si="2031"/>
        <v>0.704225352112676</v>
      </c>
      <c r="H3897" s="12" t="str">
        <f t="shared" si="2036"/>
        <v>8.27467859759646+0.172713768973239i</v>
      </c>
      <c r="I3897" s="12" t="str">
        <f t="shared" si="2037"/>
        <v>7724.39093701391i</v>
      </c>
      <c r="J3897" s="12" t="str">
        <f t="shared" si="2038"/>
        <v>-51035.0939599135+1670.60655380637i</v>
      </c>
      <c r="K3897" s="12" t="str">
        <f t="shared" si="2039"/>
        <v>0.00494920533074927-0.151192486648756i</v>
      </c>
      <c r="L3897" s="12" t="str">
        <f t="shared" si="2040"/>
        <v>0.000269740321262015-0.0069060665637226i</v>
      </c>
      <c r="M3897" s="12" t="str">
        <f t="shared" si="2041"/>
        <v>0.00521894565201129-0.158098553212479i</v>
      </c>
      <c r="N3897" s="12" t="str">
        <f t="shared" si="2042"/>
        <v>-24.7180509984445i</v>
      </c>
      <c r="O3897" s="12" t="str">
        <f t="shared" si="2043"/>
        <v>0.91524117262092+0.402906435713656i</v>
      </c>
      <c r="P3897" s="12" t="str">
        <f t="shared" si="2044"/>
        <v>0.08475882737908-0.402906435713656i</v>
      </c>
      <c r="Q3897" s="12" t="str">
        <f t="shared" si="2045"/>
        <v>-0.08475882737908+25.1209574341582i</v>
      </c>
      <c r="R3897" s="12" t="str">
        <f t="shared" si="2046"/>
        <v>-0.0160498589894632-0.0033198758594341i</v>
      </c>
      <c r="S3897" s="12" t="str">
        <f t="shared" si="2047"/>
        <v>2.53124503679805i</v>
      </c>
      <c r="T3897" s="12" t="str">
        <f t="shared" si="2048"/>
        <v>0.00840341929197823-0.0406261259083873i</v>
      </c>
      <c r="U3897" s="12" t="str">
        <f t="shared" si="2049"/>
        <v>0.001-0.000809125282622755i</v>
      </c>
      <c r="V3897" s="12" t="str">
        <f t="shared" si="2050"/>
        <v>0.0015-0.000245934736359499i</v>
      </c>
      <c r="W3897" s="12" t="str">
        <f t="shared" si="2051"/>
        <v>0.000650877465378182-0.000309163147726643i</v>
      </c>
      <c r="X3897" s="12" t="str">
        <f t="shared" si="2052"/>
        <v>0.00063865594432096-0.000294513139342036i</v>
      </c>
      <c r="Y3897" s="12" t="str">
        <f t="shared" si="2053"/>
        <v>0.00029+1.85385382488334i</v>
      </c>
      <c r="Z3897" s="12" t="str">
        <f t="shared" si="2054"/>
        <v>-0.0019046151207923-0.00413563246421964i</v>
      </c>
      <c r="AA3897" s="12" t="str">
        <f t="shared" si="2055"/>
        <v>0.00324356798399306-6.47402913508638i</v>
      </c>
      <c r="AB3897" s="12" t="str">
        <f t="shared" si="2056"/>
        <v>0.0209765040629957-0.101410398026259i</v>
      </c>
      <c r="AC3897" s="12" t="str">
        <f t="shared" si="2057"/>
        <v>0.984076638026021-0.00384561029966319i</v>
      </c>
      <c r="AD3897" s="12" t="str">
        <f t="shared" si="2058"/>
        <v>0.0217183012761502-0.102966449957021i</v>
      </c>
      <c r="AE3897" s="12" t="str">
        <f t="shared" si="2059"/>
        <v>-0.000467196398176181+0.000106292545697097i</v>
      </c>
      <c r="AF3897" s="12" t="str">
        <f t="shared" si="2060"/>
        <v>-13.6737397677161-0.164062392599035i</v>
      </c>
      <c r="AG3897" s="12" t="str">
        <f t="shared" si="2061"/>
        <v>0.997587134785139-0.000510198795942928i</v>
      </c>
      <c r="AH3897" s="12" t="str">
        <f t="shared" si="2062"/>
        <v>0.00642195834659616-0.00137681283860135i</v>
      </c>
      <c r="AI3897" s="12">
        <f t="shared" si="2063"/>
        <v>-43.651484245690746</v>
      </c>
      <c r="AJ3897" s="12">
        <f t="shared" si="2064"/>
        <v>-12.100548140915805</v>
      </c>
      <c r="AK3897" s="12"/>
      <c r="AL3897" s="12"/>
      <c r="AM3897" s="12"/>
      <c r="AN3897" s="12"/>
    </row>
    <row r="3898" spans="1:40" x14ac:dyDescent="0.35">
      <c r="A3898" s="12"/>
      <c r="B3898" s="12">
        <f t="shared" si="2065"/>
        <v>1968000</v>
      </c>
      <c r="C3898" s="29" t="str">
        <f t="shared" si="2032"/>
        <v>-1.78847449922732E-08+0.00112786700212511i</v>
      </c>
      <c r="D3898" s="28" t="str">
        <f t="shared" si="2033"/>
        <v>-5.39906116998023+0.00864698034962585i</v>
      </c>
      <c r="E3898" s="12" t="str">
        <f t="shared" si="2034"/>
        <v>4200</v>
      </c>
      <c r="F3898" s="12" t="str">
        <f t="shared" si="2035"/>
        <v>0.704225352112676</v>
      </c>
      <c r="G3898" s="12" t="str">
        <f t="shared" si="2031"/>
        <v>0.704225352112676</v>
      </c>
      <c r="H3898" s="12" t="str">
        <f t="shared" si="2036"/>
        <v>8.27468253937414+0.17262609646097i</v>
      </c>
      <c r="I3898" s="12" t="str">
        <f t="shared" si="2037"/>
        <v>7728.31792783089i</v>
      </c>
      <c r="J3898" s="12" t="str">
        <f t="shared" si="2038"/>
        <v>-51086.9994678334+1671.4558708139i</v>
      </c>
      <c r="K3898" s="12" t="str">
        <f t="shared" si="2039"/>
        <v>0.00494418210868546-0.151115822538762i</v>
      </c>
      <c r="L3898" s="12" t="str">
        <f t="shared" si="2040"/>
        <v>0.000269466681595676-0.00690256806607107i</v>
      </c>
      <c r="M3898" s="12" t="str">
        <f t="shared" si="2041"/>
        <v>0.00521364879028114-0.158018390604833i</v>
      </c>
      <c r="N3898" s="12" t="str">
        <f t="shared" si="2042"/>
        <v>-24.7306173690589i</v>
      </c>
      <c r="O3898" s="12" t="str">
        <f t="shared" si="2043"/>
        <v>0.920231847365889+0.391373666837157i</v>
      </c>
      <c r="P3898" s="12" t="str">
        <f t="shared" si="2044"/>
        <v>0.079768152634111-0.391373666837157i</v>
      </c>
      <c r="Q3898" s="12" t="str">
        <f t="shared" si="2045"/>
        <v>-0.079768152634111+25.1219910358961i</v>
      </c>
      <c r="R3898" s="12" t="str">
        <f t="shared" si="2046"/>
        <v>-0.0155888520259171-0.00312573388765705i</v>
      </c>
      <c r="S3898" s="12" t="str">
        <f t="shared" si="2047"/>
        <v>2.53253189243446i</v>
      </c>
      <c r="T3898" s="12" t="str">
        <f t="shared" si="2048"/>
        <v>0.00791602075775463-0.0394792649220766i</v>
      </c>
      <c r="U3898" s="12" t="str">
        <f t="shared" si="2049"/>
        <v>0.001-0.000808714141727112i</v>
      </c>
      <c r="V3898" s="12" t="str">
        <f t="shared" si="2050"/>
        <v>0.0015-0.000245809769521918i</v>
      </c>
      <c r="W3898" s="12" t="str">
        <f t="shared" si="2051"/>
        <v>0.000650833581702148-0.000309024563185531i</v>
      </c>
      <c r="X3898" s="12" t="str">
        <f t="shared" si="2052"/>
        <v>0.000638611152258625-0.000294382105124751i</v>
      </c>
      <c r="Y3898" s="12" t="str">
        <f t="shared" si="2053"/>
        <v>0.00029+1.85479630267941i</v>
      </c>
      <c r="Z3898" s="12" t="str">
        <f t="shared" si="2054"/>
        <v>-0.00190280045005859-0.00413323960670166i</v>
      </c>
      <c r="AA3898" s="12" t="str">
        <f t="shared" si="2055"/>
        <v>0.00324011524361442-6.47073850830889i</v>
      </c>
      <c r="AB3898" s="12" t="str">
        <f t="shared" si="2056"/>
        <v>0.0197598662899407-0.0985476188047106i</v>
      </c>
      <c r="AC3898" s="12" t="str">
        <f t="shared" si="2057"/>
        <v>0.98453068488152-0.00363621494326939i</v>
      </c>
      <c r="AD3898" s="12" t="str">
        <f t="shared" si="2058"/>
        <v>0.0204397514456357-0.100020544800915i</v>
      </c>
      <c r="AE3898" s="12" t="str">
        <f t="shared" si="2059"/>
        <v>-0.000452301645504861+0.000105836747436047i</v>
      </c>
      <c r="AF3898" s="12" t="str">
        <f t="shared" si="2060"/>
        <v>-13.6737437093544-0.163979116111344i</v>
      </c>
      <c r="AG3898" s="12" t="str">
        <f t="shared" si="2061"/>
        <v>0.997657351159351-0.000479955400834545i</v>
      </c>
      <c r="AH3898" s="12" t="str">
        <f t="shared" si="2062"/>
        <v>0.006217235694795-0.00137324958111572i</v>
      </c>
      <c r="AI3898" s="12">
        <f t="shared" si="2063"/>
        <v>-43.921180329259215</v>
      </c>
      <c r="AJ3898" s="12">
        <f t="shared" si="2064"/>
        <v>-12.455384151752389</v>
      </c>
      <c r="AK3898" s="12"/>
      <c r="AL3898" s="12"/>
      <c r="AM3898" s="12"/>
      <c r="AN3898" s="12"/>
    </row>
    <row r="3899" spans="1:40" x14ac:dyDescent="0.35">
      <c r="A3899" s="12"/>
      <c r="B3899" s="12">
        <f t="shared" si="2065"/>
        <v>1969000</v>
      </c>
      <c r="C3899" s="29" t="str">
        <f t="shared" si="2032"/>
        <v>-1.78665832823626E-08+0.00112729419003696i</v>
      </c>
      <c r="D3899" s="28" t="str">
        <f t="shared" si="2033"/>
        <v>-5.39906116984099+0.00864258879028336i</v>
      </c>
      <c r="E3899" s="12" t="str">
        <f t="shared" si="2034"/>
        <v>4200</v>
      </c>
      <c r="F3899" s="12" t="str">
        <f t="shared" si="2035"/>
        <v>0.704225352112676</v>
      </c>
      <c r="G3899" s="12" t="str">
        <f t="shared" si="2031"/>
        <v>0.704225352112676</v>
      </c>
      <c r="H3899" s="12" t="str">
        <f t="shared" si="2036"/>
        <v>8.27468647515162+0.17253851286681i</v>
      </c>
      <c r="I3899" s="12" t="str">
        <f t="shared" si="2037"/>
        <v>7732.24491864788i</v>
      </c>
      <c r="J3899" s="12" t="str">
        <f t="shared" si="2038"/>
        <v>-51138.9313572058+1672.30518782143i</v>
      </c>
      <c r="K3899" s="12" t="str">
        <f t="shared" si="2039"/>
        <v>0.00493916652763759-0.151039236054584i</v>
      </c>
      <c r="L3899" s="12" t="str">
        <f t="shared" si="2040"/>
        <v>0.000269193457900197-0.00689907310576695i</v>
      </c>
      <c r="M3899" s="12" t="str">
        <f t="shared" si="2041"/>
        <v>0.00520835998553779-0.157938309160351i</v>
      </c>
      <c r="N3899" s="12" t="str">
        <f t="shared" si="2042"/>
        <v>-24.7431837396732i</v>
      </c>
      <c r="O3899" s="12" t="str">
        <f t="shared" si="2043"/>
        <v>0.925077206834453+0.379779095521812i</v>
      </c>
      <c r="P3899" s="12" t="str">
        <f t="shared" si="2044"/>
        <v>0.074922793165547-0.379779095521812i</v>
      </c>
      <c r="Q3899" s="12" t="str">
        <f t="shared" si="2045"/>
        <v>-0.074922793165547+25.122962835195i</v>
      </c>
      <c r="R3899" s="12" t="str">
        <f t="shared" si="2046"/>
        <v>-0.0151255708334094-0.00293713538624163i</v>
      </c>
      <c r="S3899" s="12" t="str">
        <f t="shared" si="2047"/>
        <v>2.53381874807085i</v>
      </c>
      <c r="T3899" s="12" t="str">
        <f t="shared" si="2048"/>
        <v>0.00744216870728136-0.0383254549529664i</v>
      </c>
      <c r="U3899" s="12" t="str">
        <f t="shared" si="2049"/>
        <v>0.001-0.00080830341844538i</v>
      </c>
      <c r="V3899" s="12" t="str">
        <f t="shared" si="2050"/>
        <v>0.0015-0.000245684929618657i</v>
      </c>
      <c r="W3899" s="12" t="str">
        <f t="shared" si="2051"/>
        <v>0.000650789751416789-0.000308886096901577i</v>
      </c>
      <c r="X3899" s="12" t="str">
        <f t="shared" si="2052"/>
        <v>0.00063856641478128-0.000294251181485951i</v>
      </c>
      <c r="Y3899" s="12" t="str">
        <f t="shared" si="2053"/>
        <v>0.00029+1.85573878047549i</v>
      </c>
      <c r="Z3899" s="12" t="str">
        <f t="shared" si="2054"/>
        <v>-0.00190098833675759-0.00413084953513331i</v>
      </c>
      <c r="AA3899" s="12" t="str">
        <f t="shared" si="2055"/>
        <v>0.00323666803414209-6.46745122534317i</v>
      </c>
      <c r="AB3899" s="12" t="str">
        <f t="shared" si="2056"/>
        <v>0.0185770430704091-0.0956674936242298i</v>
      </c>
      <c r="AC3899" s="12" t="str">
        <f t="shared" si="2057"/>
        <v>0.984987193743158-0.00343229751744856i</v>
      </c>
      <c r="AD3899" s="12" t="str">
        <f t="shared" si="2058"/>
        <v>0.0191983993333794-0.0970587228068953i</v>
      </c>
      <c r="AE3899" s="12" t="str">
        <f t="shared" si="2059"/>
        <v>-0.000437430913204665+0.000105201801074902i</v>
      </c>
      <c r="AF3899" s="12" t="str">
        <f t="shared" si="2060"/>
        <v>-13.6737476449926-0.163895924076527i</v>
      </c>
      <c r="AG3899" s="12" t="str">
        <f t="shared" si="2061"/>
        <v>0.997727869290814-0.000450613466534986i</v>
      </c>
      <c r="AH3899" s="12" t="str">
        <f t="shared" si="2062"/>
        <v>0.00601284010610477-0.00136720674165719i</v>
      </c>
      <c r="AI3899" s="12">
        <f t="shared" si="2063"/>
        <v>-44.199479047934922</v>
      </c>
      <c r="AJ3899" s="12">
        <f t="shared" si="2064"/>
        <v>-12.810175182202775</v>
      </c>
      <c r="AK3899" s="12"/>
      <c r="AL3899" s="12"/>
      <c r="AM3899" s="12"/>
      <c r="AN3899" s="12"/>
    </row>
    <row r="3900" spans="1:40" x14ac:dyDescent="0.35">
      <c r="A3900" s="12"/>
      <c r="B3900" s="12">
        <f t="shared" si="2065"/>
        <v>1970000</v>
      </c>
      <c r="C3900" s="29" t="str">
        <f t="shared" si="2032"/>
        <v>-1.78484492228578E-08+0.00112672195948392i</v>
      </c>
      <c r="D3900" s="28" t="str">
        <f t="shared" si="2033"/>
        <v>-5.39906116970196+0.00863820168937672i</v>
      </c>
      <c r="E3900" s="12" t="str">
        <f t="shared" si="2034"/>
        <v>4200</v>
      </c>
      <c r="F3900" s="12" t="str">
        <f t="shared" si="2035"/>
        <v>0.704225352112676</v>
      </c>
      <c r="G3900" s="12" t="str">
        <f t="shared" si="2031"/>
        <v>0.704225352112676</v>
      </c>
      <c r="H3900" s="12" t="str">
        <f t="shared" si="2036"/>
        <v>8.27469040494107+0.172451018055625i</v>
      </c>
      <c r="I3900" s="12" t="str">
        <f t="shared" si="2037"/>
        <v>7736.17190946487i</v>
      </c>
      <c r="J3900" s="12" t="str">
        <f t="shared" si="2038"/>
        <v>-51190.8896280308+1673.15450482895i</v>
      </c>
      <c r="K3900" s="12" t="str">
        <f t="shared" si="2039"/>
        <v>0.00493415857212137-0.150962727078507i</v>
      </c>
      <c r="L3900" s="12" t="str">
        <f t="shared" si="2040"/>
        <v>0.000268920649333323-0.00689558167745632i</v>
      </c>
      <c r="M3900" s="12" t="str">
        <f t="shared" si="2041"/>
        <v>0.00520307922145469-0.157858308755963i</v>
      </c>
      <c r="N3900" s="12" t="str">
        <f t="shared" si="2042"/>
        <v>-24.7557501102876i</v>
      </c>
      <c r="O3900" s="12" t="str">
        <f t="shared" si="2043"/>
        <v>0.929776485888262+0.36812455268465i</v>
      </c>
      <c r="P3900" s="12" t="str">
        <f t="shared" si="2044"/>
        <v>0.070223514111738-0.36812455268465i</v>
      </c>
      <c r="Q3900" s="12" t="str">
        <f t="shared" si="2045"/>
        <v>-0.070223514111738+25.1238746629723i</v>
      </c>
      <c r="R3900" s="12" t="str">
        <f t="shared" si="2046"/>
        <v>-0.0146600777641322-0.00275411467626718i</v>
      </c>
      <c r="S3900" s="12" t="str">
        <f t="shared" si="2047"/>
        <v>2.53510560370725i</v>
      </c>
      <c r="T3900" s="12" t="str">
        <f t="shared" si="2048"/>
        <v>0.00698197154905731-0.0371648452906356i</v>
      </c>
      <c r="U3900" s="12" t="str">
        <f t="shared" si="2049"/>
        <v>0.001-0.0008078931121416i</v>
      </c>
      <c r="V3900" s="12" t="str">
        <f t="shared" si="2050"/>
        <v>0.0015-0.000245560216456413i</v>
      </c>
      <c r="W3900" s="12" t="str">
        <f t="shared" si="2051"/>
        <v>0.000650745974441657-0.000308747748728596i</v>
      </c>
      <c r="X3900" s="12" t="str">
        <f t="shared" si="2052"/>
        <v>0.000638521731806308-0.000294120368290907i</v>
      </c>
      <c r="Y3900" s="12" t="str">
        <f t="shared" si="2053"/>
        <v>0.00029+1.85668125827157i</v>
      </c>
      <c r="Z3900" s="12" t="str">
        <f t="shared" si="2054"/>
        <v>-0.0018991787761252-0.00412846224473315i</v>
      </c>
      <c r="AA3900" s="12" t="str">
        <f t="shared" si="2055"/>
        <v>0.00323322634378232-6.46416728109452i</v>
      </c>
      <c r="AB3900" s="12" t="str">
        <f t="shared" si="2056"/>
        <v>0.0174283050122617-0.0927703951394887i</v>
      </c>
      <c r="AC3900" s="12" t="str">
        <f t="shared" si="2057"/>
        <v>0.985446103172332-0.00323389446903512i</v>
      </c>
      <c r="AD3900" s="12" t="str">
        <f t="shared" si="2058"/>
        <v>0.0179944437869037-0.0940814547937175i</v>
      </c>
      <c r="AE3900" s="12" t="str">
        <f t="shared" si="2059"/>
        <v>-0.000422586399773697+0.000104388120382006i</v>
      </c>
      <c r="AF3900" s="12" t="str">
        <f t="shared" si="2060"/>
        <v>-13.673751574643-0.163812816366248i</v>
      </c>
      <c r="AG3900" s="12" t="str">
        <f t="shared" si="2061"/>
        <v>0.997798677704153-0.00042217627869297i</v>
      </c>
      <c r="AH3900" s="12" t="str">
        <f t="shared" si="2062"/>
        <v>0.00580880221414776-0.00135869073484783i</v>
      </c>
      <c r="AI3900" s="12">
        <f t="shared" si="2063"/>
        <v>-44.486936885047882</v>
      </c>
      <c r="AJ3900" s="12">
        <f t="shared" si="2064"/>
        <v>-13.164920901536016</v>
      </c>
      <c r="AK3900" s="12"/>
      <c r="AL3900" s="12"/>
      <c r="AM3900" s="12"/>
      <c r="AN3900" s="12"/>
    </row>
    <row r="3901" spans="1:40" x14ac:dyDescent="0.35">
      <c r="A3901" s="12"/>
      <c r="B3901" s="12">
        <f t="shared" si="2065"/>
        <v>1971000</v>
      </c>
      <c r="C3901" s="29" t="str">
        <f t="shared" si="2032"/>
        <v>-1.7830342757659E-08+0.00112615030958087i</v>
      </c>
      <c r="D3901" s="28" t="str">
        <f t="shared" si="2033"/>
        <v>-5.39906116956315+0.00863381904012001i</v>
      </c>
      <c r="E3901" s="12" t="str">
        <f t="shared" si="2034"/>
        <v>4200</v>
      </c>
      <c r="F3901" s="12" t="str">
        <f t="shared" si="2035"/>
        <v>0.704225352112676</v>
      </c>
      <c r="G3901" s="12" t="str">
        <f t="shared" si="2031"/>
        <v>0.704225352112676</v>
      </c>
      <c r="H3901" s="12" t="str">
        <f t="shared" si="2036"/>
        <v>8.27469432875465+0.172363611892552i</v>
      </c>
      <c r="I3901" s="12" t="str">
        <f t="shared" si="2037"/>
        <v>7740.09890028185i</v>
      </c>
      <c r="J3901" s="12" t="str">
        <f t="shared" si="2038"/>
        <v>-51242.8742803084+1674.00382183648i</v>
      </c>
      <c r="K3901" s="12" t="str">
        <f t="shared" si="2039"/>
        <v>0.00492915822669184-0.150886295493052i</v>
      </c>
      <c r="L3901" s="12" t="str">
        <f t="shared" si="2040"/>
        <v>0.000268648255054924-0.00689209377579595i</v>
      </c>
      <c r="M3901" s="12" t="str">
        <f t="shared" si="2041"/>
        <v>0.00519780648174676-0.157778389268848i</v>
      </c>
      <c r="N3901" s="12" t="str">
        <f t="shared" si="2042"/>
        <v>-24.7683164809019i</v>
      </c>
      <c r="O3901" s="12" t="str">
        <f t="shared" si="2043"/>
        <v>0.934328942456601+0.35641187871328i</v>
      </c>
      <c r="P3901" s="12" t="str">
        <f t="shared" si="2044"/>
        <v>0.065671057543399-0.35641187871328i</v>
      </c>
      <c r="Q3901" s="12" t="str">
        <f t="shared" si="2045"/>
        <v>-0.065671057543399+25.1247283596152i</v>
      </c>
      <c r="R3901" s="12" t="str">
        <f t="shared" si="2046"/>
        <v>-0.0141924357781461-0.00257670548115422i</v>
      </c>
      <c r="S3901" s="12" t="str">
        <f t="shared" si="2047"/>
        <v>2.53639245934366i</v>
      </c>
      <c r="T3901" s="12" t="str">
        <f t="shared" si="2048"/>
        <v>0.00653553635234904-0.0359975870874089i</v>
      </c>
      <c r="U3901" s="12" t="str">
        <f t="shared" si="2049"/>
        <v>0.001-0.0008074832221811i</v>
      </c>
      <c r="V3901" s="12" t="str">
        <f t="shared" si="2050"/>
        <v>0.0015-0.00024543562984228i</v>
      </c>
      <c r="W3901" s="12" t="str">
        <f t="shared" si="2051"/>
        <v>0.000650702250696458-0.000308609518520634i</v>
      </c>
      <c r="X3901" s="12" t="str">
        <f t="shared" si="2052"/>
        <v>0.000638477103251261-0.000293989665405098i</v>
      </c>
      <c r="Y3901" s="12" t="str">
        <f t="shared" si="2053"/>
        <v>0.00029+1.85762373606764i</v>
      </c>
      <c r="Z3901" s="12" t="str">
        <f t="shared" si="2054"/>
        <v>-0.00189737176340833-0.00412607773073063i</v>
      </c>
      <c r="AA3901" s="12" t="str">
        <f t="shared" si="2055"/>
        <v>0.00322979016077291-6.46088667047872i</v>
      </c>
      <c r="AB3901" s="12" t="str">
        <f t="shared" si="2056"/>
        <v>0.0163139193803851-0.0898567006549206i</v>
      </c>
      <c r="AC3901" s="12" t="str">
        <f t="shared" si="2057"/>
        <v>0.985907351101552-0.00304104166359153i</v>
      </c>
      <c r="AD3901" s="12" t="str">
        <f t="shared" si="2058"/>
        <v>0.016828077665691-0.0910892140821159i</v>
      </c>
      <c r="AE3901" s="12" t="str">
        <f t="shared" si="2059"/>
        <v>-0.000407770297129298+0.000103396146243051i</v>
      </c>
      <c r="AF3901" s="12" t="str">
        <f t="shared" si="2060"/>
        <v>-13.6737554983178-0.163729792852432i</v>
      </c>
      <c r="AG3901" s="12" t="str">
        <f t="shared" si="2061"/>
        <v>0.997869764888701-0.000394646976253328i</v>
      </c>
      <c r="AH3901" s="12" t="str">
        <f t="shared" si="2062"/>
        <v>0.0056051525337878-0.00134770835607645i</v>
      </c>
      <c r="AI3901" s="12">
        <f t="shared" si="2063"/>
        <v>-44.784166952748272</v>
      </c>
      <c r="AJ3901" s="12">
        <f t="shared" si="2064"/>
        <v>-13.519620987453109</v>
      </c>
      <c r="AK3901" s="12"/>
      <c r="AL3901" s="12"/>
      <c r="AM3901" s="12"/>
      <c r="AN3901" s="12"/>
    </row>
    <row r="3902" spans="1:40" x14ac:dyDescent="0.35">
      <c r="A3902" s="12"/>
      <c r="B3902" s="12">
        <f t="shared" si="2065"/>
        <v>1972000</v>
      </c>
      <c r="C3902" s="29" t="str">
        <f t="shared" si="2032"/>
        <v>-1.78122638308079E-08+0.00112557923944446i</v>
      </c>
      <c r="D3902" s="28" t="str">
        <f t="shared" si="2033"/>
        <v>-5.39906116942454+0.00862944083574086i</v>
      </c>
      <c r="E3902" s="12" t="str">
        <f t="shared" si="2034"/>
        <v>4200</v>
      </c>
      <c r="F3902" s="12" t="str">
        <f t="shared" si="2035"/>
        <v>0.704225352112676</v>
      </c>
      <c r="G3902" s="12" t="str">
        <f t="shared" si="2031"/>
        <v>0.704225352112676</v>
      </c>
      <c r="H3902" s="12" t="str">
        <f t="shared" si="2036"/>
        <v>8.27469824660444+0.172276294243004i</v>
      </c>
      <c r="I3902" s="12" t="str">
        <f t="shared" si="2037"/>
        <v>7744.02589109884i</v>
      </c>
      <c r="J3902" s="12" t="str">
        <f t="shared" si="2038"/>
        <v>-51294.8853140386+1674.85313884401i</v>
      </c>
      <c r="K3902" s="12" t="str">
        <f t="shared" si="2039"/>
        <v>0.004924165475943-0.15080994118098i</v>
      </c>
      <c r="L3902" s="12" t="str">
        <f t="shared" si="2040"/>
        <v>0.000268376274226995-0.00688860939545341i</v>
      </c>
      <c r="M3902" s="12" t="str">
        <f t="shared" si="2041"/>
        <v>0.00519254175016999-0.157698550576433i</v>
      </c>
      <c r="N3902" s="12" t="str">
        <f t="shared" si="2042"/>
        <v>-24.7808828515163i</v>
      </c>
      <c r="O3902" s="12" t="str">
        <f t="shared" si="2043"/>
        <v>0.938733857653878+0.344642923174507i</v>
      </c>
      <c r="P3902" s="12" t="str">
        <f t="shared" si="2044"/>
        <v>0.061266142346122-0.344642923174507i</v>
      </c>
      <c r="Q3902" s="12" t="str">
        <f t="shared" si="2045"/>
        <v>-0.061266142346122+25.1255257746908i</v>
      </c>
      <c r="R3902" s="12" t="str">
        <f t="shared" si="2046"/>
        <v>-0.0137227084407614-0.0024049409146408i</v>
      </c>
      <c r="S3902" s="12" t="str">
        <f t="shared" si="2047"/>
        <v>2.53767931498005i</v>
      </c>
      <c r="T3902" s="12" t="str">
        <f t="shared" si="2048"/>
        <v>0.00610296881283316-0.0348238333556223i</v>
      </c>
      <c r="U3902" s="12" t="str">
        <f t="shared" si="2049"/>
        <v>0.001-0.000807073747930507i</v>
      </c>
      <c r="V3902" s="12" t="str">
        <f t="shared" si="2050"/>
        <v>0.0015-0.00024531116958374i</v>
      </c>
      <c r="W3902" s="12" t="str">
        <f t="shared" si="2051"/>
        <v>0.000650658580101016-0.000308471406131981i</v>
      </c>
      <c r="X3902" s="12" t="str">
        <f t="shared" si="2052"/>
        <v>0.000638432529033804-0.000293859072694222i</v>
      </c>
      <c r="Y3902" s="12" t="str">
        <f t="shared" si="2053"/>
        <v>0.00029+1.85856621386372i</v>
      </c>
      <c r="Z3902" s="12" t="str">
        <f t="shared" si="2054"/>
        <v>-0.00189556729386492-0.00412369598836548i</v>
      </c>
      <c r="AA3902" s="12" t="str">
        <f t="shared" si="2055"/>
        <v>0.00322635947338244-6.45760938842162i</v>
      </c>
      <c r="AB3902" s="12" t="str">
        <f t="shared" si="2056"/>
        <v>0.0152341500109289-0.0869267921178944i</v>
      </c>
      <c r="AC3902" s="12" t="str">
        <f t="shared" si="2057"/>
        <v>0.986370874836709-0.00285377437326795i</v>
      </c>
      <c r="AD3902" s="12" t="str">
        <f t="shared" si="2058"/>
        <v>0.0156994878092151-0.0880824764177005i</v>
      </c>
      <c r="AE3902" s="12" t="str">
        <f t="shared" si="2059"/>
        <v>-0.000392984790270547+0.000102226346561768i</v>
      </c>
      <c r="AF3902" s="12" t="str">
        <f t="shared" si="2060"/>
        <v>-13.673759416029-0.163646853407263i</v>
      </c>
      <c r="AG3902" s="12" t="str">
        <f t="shared" si="2061"/>
        <v>0.997941119300385-0.000368028551080787i</v>
      </c>
      <c r="AH3902" s="12" t="str">
        <f t="shared" si="2062"/>
        <v>0.00540192145636512-0.00133426677929392i</v>
      </c>
      <c r="AI3902" s="12">
        <f t="shared" si="2063"/>
        <v>-45.091846943579476</v>
      </c>
      <c r="AJ3902" s="12">
        <f t="shared" si="2064"/>
        <v>-13.874275126151257</v>
      </c>
      <c r="AK3902" s="12"/>
      <c r="AL3902" s="12"/>
      <c r="AM3902" s="12"/>
      <c r="AN3902" s="12"/>
    </row>
    <row r="3903" spans="1:40" x14ac:dyDescent="0.35">
      <c r="A3903" s="12"/>
      <c r="B3903" s="12">
        <f t="shared" si="2065"/>
        <v>1973000</v>
      </c>
      <c r="C3903" s="29" t="str">
        <f t="shared" si="2032"/>
        <v>-1.77942123864883E-08+0.00112500874819312i</v>
      </c>
      <c r="D3903" s="28" t="str">
        <f t="shared" si="2033"/>
        <v>-5.39906116928614+0.00862506706948059i</v>
      </c>
      <c r="E3903" s="12" t="str">
        <f t="shared" si="2034"/>
        <v>4200</v>
      </c>
      <c r="F3903" s="12" t="str">
        <f t="shared" si="2035"/>
        <v>0.704225352112676</v>
      </c>
      <c r="G3903" s="12" t="str">
        <f t="shared" si="2031"/>
        <v>0.704225352112676</v>
      </c>
      <c r="H3903" s="12" t="str">
        <f t="shared" si="2036"/>
        <v>8.27470215850252+0.172189064972662i</v>
      </c>
      <c r="I3903" s="12" t="str">
        <f t="shared" si="2037"/>
        <v>7747.95288191583i</v>
      </c>
      <c r="J3903" s="12" t="str">
        <f t="shared" si="2038"/>
        <v>-51346.9227292213+1675.70245585154i</v>
      </c>
      <c r="K3903" s="12" t="str">
        <f t="shared" si="2039"/>
        <v>0.00491918030450788-0.150733664025286i</v>
      </c>
      <c r="L3903" s="12" t="str">
        <f t="shared" si="2040"/>
        <v>0.000268104706013646-0.00688512853110695i</v>
      </c>
      <c r="M3903" s="12" t="str">
        <f t="shared" si="2041"/>
        <v>0.00518728501052153-0.157618792556393i</v>
      </c>
      <c r="N3903" s="12" t="str">
        <f t="shared" si="2042"/>
        <v>-24.7934492221306i</v>
      </c>
      <c r="O3903" s="12" t="str">
        <f t="shared" si="2043"/>
        <v>0.942990535892849+0.332819544523031i</v>
      </c>
      <c r="P3903" s="12" t="str">
        <f t="shared" si="2044"/>
        <v>0.057009464107151-0.332819544523031i</v>
      </c>
      <c r="Q3903" s="12" t="str">
        <f t="shared" si="2045"/>
        <v>-0.057009464107151+25.1262687666536i</v>
      </c>
      <c r="R3903" s="12" t="str">
        <f t="shared" si="2046"/>
        <v>-0.0132509599197381-0.00223885346868052i</v>
      </c>
      <c r="S3903" s="12" t="str">
        <f t="shared" si="2047"/>
        <v>2.53896617061644i</v>
      </c>
      <c r="T3903" s="12" t="str">
        <f t="shared" si="2048"/>
        <v>0.00568437321794711-0.0336437389644094i</v>
      </c>
      <c r="U3903" s="12" t="str">
        <f t="shared" si="2049"/>
        <v>0.001-0.000806664688757707i</v>
      </c>
      <c r="V3903" s="12" t="str">
        <f t="shared" si="2050"/>
        <v>0.0015-0.000245186835488664i</v>
      </c>
      <c r="W3903" s="12" t="str">
        <f t="shared" si="2051"/>
        <v>0.000650614962575307-0.000308333411417155i</v>
      </c>
      <c r="X3903" s="12" t="str">
        <f t="shared" si="2052"/>
        <v>0.000638388009071765-0.000293728590024184i</v>
      </c>
      <c r="Y3903" s="12" t="str">
        <f t="shared" si="2053"/>
        <v>0.00029+1.8595086916598i</v>
      </c>
      <c r="Z3903" s="12" t="str">
        <f t="shared" si="2054"/>
        <v>-0.00189376536276388-0.0041213170128883i</v>
      </c>
      <c r="AA3903" s="12" t="str">
        <f t="shared" si="2055"/>
        <v>0.00322293426991091-6.45433542985964i</v>
      </c>
      <c r="AB3903" s="12" t="str">
        <f t="shared" si="2056"/>
        <v>0.0141892572248149-0.0839810561106924i</v>
      </c>
      <c r="AC3903" s="12" t="str">
        <f t="shared" si="2057"/>
        <v>0.986836611059535-0.00267212726457816i</v>
      </c>
      <c r="AD3903" s="12" t="str">
        <f t="shared" si="2058"/>
        <v>0.0146088550061357-0.0850617198938337i</v>
      </c>
      <c r="AE3903" s="12" t="str">
        <f t="shared" si="2059"/>
        <v>-0.000378232056944255+0.000100879216156459i</v>
      </c>
      <c r="AF3903" s="12" t="str">
        <f t="shared" si="2060"/>
        <v>-13.6737633277887-0.163563997903181i</v>
      </c>
      <c r="AG3903" s="12" t="str">
        <f t="shared" si="2061"/>
        <v>0.998012729363617-0.000342323847612152i</v>
      </c>
      <c r="AH3903" s="12" t="str">
        <f t="shared" si="2062"/>
        <v>0.00519913924500224-0.00131837355474983i</v>
      </c>
      <c r="AI3903" s="12">
        <f t="shared" si="2063"/>
        <v>-45.410728528624759</v>
      </c>
      <c r="AJ3903" s="12">
        <f t="shared" si="2064"/>
        <v>-14.228883012332888</v>
      </c>
      <c r="AK3903" s="12"/>
      <c r="AL3903" s="12"/>
      <c r="AM3903" s="12"/>
      <c r="AN3903" s="12"/>
    </row>
    <row r="3904" spans="1:40" x14ac:dyDescent="0.35">
      <c r="A3904" s="12"/>
      <c r="B3904" s="12">
        <f t="shared" si="2065"/>
        <v>1974000</v>
      </c>
      <c r="C3904" s="29" t="str">
        <f t="shared" si="2032"/>
        <v>-1.77761883690251E-08+0.0011244388349471i</v>
      </c>
      <c r="D3904" s="28" t="str">
        <f t="shared" si="2033"/>
        <v>-5.39906116914796+0.00862069773459444i</v>
      </c>
      <c r="E3904" s="12" t="str">
        <f t="shared" si="2034"/>
        <v>4200</v>
      </c>
      <c r="F3904" s="12" t="str">
        <f t="shared" si="2035"/>
        <v>0.704225352112676</v>
      </c>
      <c r="G3904" s="12" t="str">
        <f t="shared" si="2031"/>
        <v>0.704225352112676</v>
      </c>
      <c r="H3904" s="12" t="str">
        <f t="shared" si="2036"/>
        <v>8.27470606446096+0.172101923947483i</v>
      </c>
      <c r="I3904" s="12" t="str">
        <f t="shared" si="2037"/>
        <v>7751.87987273281i</v>
      </c>
      <c r="J3904" s="12" t="str">
        <f t="shared" si="2038"/>
        <v>-51398.9865258566+1676.55177285906i</v>
      </c>
      <c r="K3904" s="12" t="str">
        <f t="shared" si="2039"/>
        <v>0.00491420269705824-0.150657463909203i</v>
      </c>
      <c r="L3904" s="12" t="str">
        <f t="shared" si="2040"/>
        <v>0.000267833549581102-0.00688165117744563i</v>
      </c>
      <c r="M3904" s="12" t="str">
        <f t="shared" si="2041"/>
        <v>0.00518203624663934-0.157539115086649i</v>
      </c>
      <c r="N3904" s="12" t="str">
        <f t="shared" si="2042"/>
        <v>-24.806015592745i</v>
      </c>
      <c r="O3904" s="12" t="str">
        <f t="shared" si="2043"/>
        <v>0.947098304994741+0.320943609807218i</v>
      </c>
      <c r="P3904" s="12" t="str">
        <f t="shared" si="2044"/>
        <v>0.052901695005259-0.320943609807218i</v>
      </c>
      <c r="Q3904" s="12" t="str">
        <f t="shared" si="2045"/>
        <v>-0.052901695005259+25.1269592025522i</v>
      </c>
      <c r="R3904" s="12" t="str">
        <f t="shared" si="2046"/>
        <v>-0.0127772549821786-0.00207847500122031i</v>
      </c>
      <c r="S3904" s="12" t="str">
        <f t="shared" si="2047"/>
        <v>2.54025302625285i</v>
      </c>
      <c r="T3904" s="12" t="str">
        <f t="shared" si="2048"/>
        <v>0.00527985241184079-0.0324574606356835i</v>
      </c>
      <c r="U3904" s="12" t="str">
        <f t="shared" si="2049"/>
        <v>0.001-0.000806256044031892i</v>
      </c>
      <c r="V3904" s="12" t="str">
        <f t="shared" si="2050"/>
        <v>0.0015-0.000245062627365317i</v>
      </c>
      <c r="W3904" s="12" t="str">
        <f t="shared" si="2051"/>
        <v>0.000650571398039436-0.000308195534230926i</v>
      </c>
      <c r="X3904" s="12" t="str">
        <f t="shared" si="2052"/>
        <v>0.000638343543283103-0.000293598217261121i</v>
      </c>
      <c r="Y3904" s="12" t="str">
        <f t="shared" si="2053"/>
        <v>0.00029+1.86045116945588i</v>
      </c>
      <c r="Z3904" s="12" t="str">
        <f t="shared" si="2054"/>
        <v>-0.00189196596538517-0.00411894079956006i</v>
      </c>
      <c r="AA3904" s="12" t="str">
        <f t="shared" si="2055"/>
        <v>0.00321951453868917-6.45106478973932i</v>
      </c>
      <c r="AB3904" s="12" t="str">
        <f t="shared" si="2056"/>
        <v>0.0131794977402495-0.0810198838404814i</v>
      </c>
      <c r="AC3904" s="12" t="str">
        <f t="shared" si="2057"/>
        <v>0.98730449583035-0.00249613438604528i</v>
      </c>
      <c r="AD3904" s="12" t="str">
        <f t="shared" si="2058"/>
        <v>0.0135563539643552-0.0820274248737114i</v>
      </c>
      <c r="AE3904" s="12" t="str">
        <f t="shared" si="2059"/>
        <v>-0.000363514267310453+0.0000993552766521908i</v>
      </c>
      <c r="AF3904" s="12" t="str">
        <f t="shared" si="2060"/>
        <v>-13.6737672336089-0.163481226212889i</v>
      </c>
      <c r="AG3904" s="12" t="str">
        <f t="shared" si="2061"/>
        <v>0.998084583473188-0.000317535562529602i</v>
      </c>
      <c r="AH3904" s="12" t="str">
        <f t="shared" si="2062"/>
        <v>0.00499683602992554-0.00130003660666932i</v>
      </c>
      <c r="AI3904" s="12">
        <f t="shared" si="2063"/>
        <v>-45.741648530090004</v>
      </c>
      <c r="AJ3904" s="12">
        <f t="shared" si="2064"/>
        <v>-14.583444349266239</v>
      </c>
      <c r="AK3904" s="12"/>
      <c r="AL3904" s="12"/>
      <c r="AM3904" s="12"/>
      <c r="AN3904" s="12"/>
    </row>
    <row r="3905" spans="1:40" x14ac:dyDescent="0.35">
      <c r="A3905" s="12"/>
      <c r="B3905" s="12">
        <f t="shared" si="2065"/>
        <v>1975000</v>
      </c>
      <c r="C3905" s="29" t="str">
        <f t="shared" si="2032"/>
        <v>-1.77581917228846E-08+0.00112386949882843i</v>
      </c>
      <c r="D3905" s="28" t="str">
        <f t="shared" si="2033"/>
        <v>-5.39906116900999+0.0086163328243513i</v>
      </c>
      <c r="E3905" s="12" t="str">
        <f t="shared" si="2034"/>
        <v>4200</v>
      </c>
      <c r="F3905" s="12" t="str">
        <f t="shared" si="2035"/>
        <v>0.704225352112676</v>
      </c>
      <c r="G3905" s="12" t="str">
        <f t="shared" ref="G3905:G3930" si="2066">IF($C$11=$C$7,$C$24,F3905)</f>
        <v>0.704225352112676</v>
      </c>
      <c r="H3905" s="12" t="str">
        <f t="shared" si="2036"/>
        <v>8.27470996449177+0.172014871033691i</v>
      </c>
      <c r="I3905" s="12" t="str">
        <f t="shared" si="2037"/>
        <v>7755.8068635498i</v>
      </c>
      <c r="J3905" s="12" t="str">
        <f t="shared" si="2038"/>
        <v>-51451.0767039444+1677.40108986659i</v>
      </c>
      <c r="K3905" s="12" t="str">
        <f t="shared" si="2039"/>
        <v>0.00490923263830471-0.150581340716198i</v>
      </c>
      <c r="L3905" s="12" t="str">
        <f t="shared" si="2040"/>
        <v>0.000267562804097688-0.00687817732916909i</v>
      </c>
      <c r="M3905" s="12" t="str">
        <f t="shared" si="2041"/>
        <v>0.0051767954424024-0.157459518045367i</v>
      </c>
      <c r="N3905" s="12" t="str">
        <f t="shared" si="2042"/>
        <v>-24.8185819633594i</v>
      </c>
      <c r="O3905" s="12" t="str">
        <f t="shared" si="2043"/>
        <v>0.951056516295164+0.309016994374916i</v>
      </c>
      <c r="P3905" s="12" t="str">
        <f t="shared" si="2044"/>
        <v>0.048943483704836-0.309016994374916i</v>
      </c>
      <c r="Q3905" s="12" t="str">
        <f t="shared" si="2045"/>
        <v>-0.048943483704836+25.1275989577343i</v>
      </c>
      <c r="R3905" s="12" t="str">
        <f t="shared" si="2046"/>
        <v>-0.0123016589912232-0.00192383672390541i</v>
      </c>
      <c r="S3905" s="12" t="str">
        <f t="shared" si="2047"/>
        <v>2.54153988188924i</v>
      </c>
      <c r="T3905" s="12" t="str">
        <f t="shared" si="2048"/>
        <v>0.00488950776004874-0.0312651569395951i</v>
      </c>
      <c r="U3905" s="12" t="str">
        <f t="shared" si="2049"/>
        <v>0.001-0.00080584781312352i</v>
      </c>
      <c r="V3905" s="12" t="str">
        <f t="shared" si="2050"/>
        <v>0.0015-0.000244938545022346i</v>
      </c>
      <c r="W3905" s="12" t="str">
        <f t="shared" si="2051"/>
        <v>0.000650527886413643-0.000308057774428283i</v>
      </c>
      <c r="X3905" s="12" t="str">
        <f t="shared" si="2052"/>
        <v>0.000638299131585921-0.000293467954271365i</v>
      </c>
      <c r="Y3905" s="12" t="str">
        <f t="shared" si="2053"/>
        <v>0.00029+1.86139364725195i</v>
      </c>
      <c r="Z3905" s="12" t="str">
        <f t="shared" si="2054"/>
        <v>-0.00189016909701962-0.00411656734365235i</v>
      </c>
      <c r="AA3905" s="12" t="str">
        <f t="shared" si="2055"/>
        <v>0.00321610026807893-6.44779746301746i</v>
      </c>
      <c r="AB3905" s="12" t="str">
        <f t="shared" si="2056"/>
        <v>0.0122051245845388-0.0780436711279731i</v>
      </c>
      <c r="AC3905" s="12" t="str">
        <f t="shared" si="2057"/>
        <v>0.987774464591021-0.00232582915576878i</v>
      </c>
      <c r="AD3905" s="12" t="str">
        <f t="shared" si="2058"/>
        <v>0.0125421532822258-0.0789800739124132i</v>
      </c>
      <c r="AE3905" s="12" t="str">
        <f t="shared" si="2059"/>
        <v>-0.000348833583611236+0.0000976550763688762i</v>
      </c>
      <c r="AF3905" s="12" t="str">
        <f t="shared" si="2060"/>
        <v>-13.6737711335018-0.16339853820934i</v>
      </c>
      <c r="AG3905" s="12" t="str">
        <f t="shared" si="2061"/>
        <v>0.998156669996169-0.000293666244461875i</v>
      </c>
      <c r="AH3905" s="12" t="str">
        <f t="shared" si="2062"/>
        <v>0.00479504180385573-0.00127926423087327i</v>
      </c>
      <c r="AI3905" s="12">
        <f t="shared" si="2063"/>
        <v>-46.0855422860853</v>
      </c>
      <c r="AJ3905" s="12">
        <f t="shared" si="2064"/>
        <v>-14.93795884879542</v>
      </c>
      <c r="AK3905" s="12"/>
      <c r="AL3905" s="12"/>
      <c r="AM3905" s="12"/>
      <c r="AN3905" s="12"/>
    </row>
    <row r="3906" spans="1:40" x14ac:dyDescent="0.35">
      <c r="A3906" s="12"/>
      <c r="B3906" s="12">
        <f t="shared" si="2065"/>
        <v>1976000</v>
      </c>
      <c r="C3906" s="29" t="str">
        <f t="shared" ref="C3906:C3930" si="2067">IMPRODUCT(COMPLEX(-1,0),IMDIV(IMPRODUCT(G3906,COMPLEX($C$96+$C$97,0)),COMPLEX($C$96,2*PI()*B3906*$C$99*$C$98*(2*$C$96+$C$97))))</f>
        <v>-1.77402223926733E-08+0.00112330073896089i</v>
      </c>
      <c r="D3906" s="28" t="str">
        <f t="shared" ref="D3906:D3930" si="2068">IMPRODUCT(COMPLEX($C$102,0),IMSUB(C3906,G3906))</f>
        <v>-5.39906116887222+0.00861197233203349i</v>
      </c>
      <c r="E3906" s="12" t="str">
        <f t="shared" ref="E3906:E3930" si="2069">IMDIV(COMPLEX($C$20*10^3,0),COMPLEX(1,2*PI()*B3906*$C$20*1000*$C$29*10^-12))</f>
        <v>4200</v>
      </c>
      <c r="F3906" s="12" t="str">
        <f t="shared" ref="F3906:F3930" si="2070">IMDIV(COMPLEX($C$22*1000,0),IMSUM(COMPLEX($C$22*1000,0),E3906))</f>
        <v>0.704225352112676</v>
      </c>
      <c r="G3906" s="12" t="str">
        <f t="shared" si="2066"/>
        <v>0.704225352112676</v>
      </c>
      <c r="H3906" s="12" t="str">
        <f t="shared" ref="H3906:H3930" si="2071">IMPRODUCT(COMPLEX($C$104,0),IMPRODUCT(COMPLEX(-1,0),D3906),IMDIV(COMPLEX(0,2*PI()*B3906*$C$105*$C$106),COMPLEX(1,2*PI()*B3906*$C$105*$C$106)))</f>
        <v>8.27471385860691+0.171927906097785i</v>
      </c>
      <c r="I3906" s="12" t="str">
        <f t="shared" ref="I3906:I3930" si="2072">COMPLEX(0,2*PI()*B3906*$C$109*$C$108*$C$110)</f>
        <v>7759.73385436679i</v>
      </c>
      <c r="J3906" s="12" t="str">
        <f t="shared" ref="J3906:J3930" si="2073">IMSUM(COMPLEX(0,2*PI()*B3906*$C$109*$C$108),COMPLEX(0,2*PI()*B3906*$C$109*$C$107),COMPLEX(0,2*PI()*B3906*$C$28*10^-12*$C$107),COMPLEX(-1*2*PI()*B3906*2*PI()*B3906*$C$109*$C$108*$C$28*10^-12*$C$107,0),COMPLEX(1,0))</f>
        <v>-51503.1932634848+1678.25040687412i</v>
      </c>
      <c r="K3906" s="12" t="str">
        <f t="shared" ref="K3906:K3930" si="2074">IMDIV(I3906,J3906)</f>
        <v>0.00490427011299639-0.150505294329972i</v>
      </c>
      <c r="L3906" s="12" t="str">
        <f t="shared" ref="L3906:L3930" si="2075">IMDIV(COMPLEX($C$113,0),COMPLEX(1,2*PI()*B3906*$C$111*$C$112))</f>
        <v>0.000267292468733827-0.00687470698098763i</v>
      </c>
      <c r="M3906" s="12" t="str">
        <f t="shared" ref="M3906:M3930" si="2076">IMSUM(K3906,L3906)</f>
        <v>0.00517156258173022-0.15738000131096i</v>
      </c>
      <c r="N3906" s="12" t="str">
        <f t="shared" ref="N3906:N3930" si="2077">COMPLEX(0,-2*PI()*B3906*$C$41)</f>
        <v>-24.8311483339737i</v>
      </c>
      <c r="O3906" s="12" t="str">
        <f t="shared" ref="O3906:O3930" si="2078">IMEXP(N3906)</f>
        <v>0.954864544746636+0.297041581577059i</v>
      </c>
      <c r="P3906" s="12" t="str">
        <f t="shared" ref="P3906:P3930" si="2079">IMSUB(COMPLEX(1,0),O3906)</f>
        <v>0.045135455253364-0.297041581577059i</v>
      </c>
      <c r="Q3906" s="12" t="str">
        <f t="shared" ref="Q3906:Q3930" si="2080">IMSUM(COMPLEX(0,2*PI()*B3906*$C$41),O3906,COMPLEX(-1,0))</f>
        <v>-0.045135455253364+25.1281899155508i</v>
      </c>
      <c r="R3906" s="12" t="str">
        <f t="shared" ref="R3906:R3930" si="2081">IMDIV(P3906,Q3906)</f>
        <v>-0.0118242379024531-0.00177496918968328i</v>
      </c>
      <c r="S3906" s="12" t="str">
        <f t="shared" ref="S3906:S3930" si="2082">IMDIV(COMPLEX(0,2*PI()*B3906*$C$119),COMPLEX($C$120,0))</f>
        <v>2.54282673752566i</v>
      </c>
      <c r="T3906" s="12" t="str">
        <f t="shared" ref="T3906:T3930" si="2083">IMPRODUCT(R3906,S3906)</f>
        <v>0.0045134391138109-0.0300669882892221i</v>
      </c>
      <c r="U3906" s="12" t="str">
        <f t="shared" ref="U3906:U3930" si="2084">IMDIV(COMPLEX(1,2*PI()*B3906*$C$16*10^-3*$C$15*10^-6),COMPLEX(0,2*PI()*B3906*$C$15*10^-6))</f>
        <v>0.001-0.000805439995404326i</v>
      </c>
      <c r="V3906" s="12" t="str">
        <f t="shared" ref="V3906:V3930" si="2085">IMSUM(COMPLEX($C$18*10^-3,0),IMDIV(COMPLEX(1,0),COMPLEX(0,2*PI()*B3906*($C$17*1*10^-6))))</f>
        <v>0.0015-0.000244814588268793i</v>
      </c>
      <c r="W3906" s="12" t="str">
        <f t="shared" ref="W3906:W3930" si="2086">IMDIV(IMPRODUCT(U3906,V3906),IMSUM(U3906,V3906))</f>
        <v>0.000650484427618304-0.000307920131864468i</v>
      </c>
      <c r="X3906" s="12" t="str">
        <f t="shared" ref="X3906:X3930" si="2087">IMDIV(IMPRODUCT(COMPLEX($C$19,0),W3906),IMSUM(COMPLEX($C$19,0),W3906))</f>
        <v>0.000638254773898458-0.000293337800921478i</v>
      </c>
      <c r="Y3906" s="12" t="str">
        <f t="shared" ref="Y3906:Y3930" si="2088">COMPLEX($C$13*10^-3,2*PI()*B3906*$C$12*0.000001)</f>
        <v>0.00029+1.86233612504803i</v>
      </c>
      <c r="Z3906" s="12" t="str">
        <f t="shared" ref="Z3906:Z3930" si="2089">IMPRODUCT(COMPLEX($C$6,0),IMDIV(X3906,IMSUM(X3906,Y3906)))</f>
        <v>-0.001888374752969-0.00411419664044712i</v>
      </c>
      <c r="AA3906" s="12" t="str">
        <f t="shared" ref="AA3906:AA3930" si="2090">IMDIV(COMPLEX($C$6,0),IMSUM(X3906,Y3906))</f>
        <v>0.00321269144647264-6.44453344466102i</v>
      </c>
      <c r="AB3906" s="12" t="str">
        <f t="shared" ref="AB3906:AB3930" si="2091">IMPRODUCT(COMPLEX($C$115,0),T3906)</f>
        <v>0.0112663870050271-0.0750528183941704i</v>
      </c>
      <c r="AC3906" s="12" t="str">
        <f t="shared" ref="AC3906:AC3930" si="2092">IMSUM(COMPLEX(1,0),IMPRODUCT(AB3906,M3906))</f>
        <v>0.988246452168201-0.00216124434888163i</v>
      </c>
      <c r="AD3906" s="12" t="str">
        <f t="shared" ref="AD3906:AD3930" si="2093">IMDIV(AB3906,AC3906)</f>
        <v>0.0115664154206978-0.0759201516783546i</v>
      </c>
      <c r="AE3906" s="12" t="str">
        <f t="shared" ref="AE3906:AE3930" si="2094">IMPRODUCT(AD3906,AA3906,X3906)</f>
        <v>-0.000334192159840119+0.0000957791902051318i</v>
      </c>
      <c r="AF3906" s="12" t="str">
        <f t="shared" ref="AF3906:AF3930" si="2095">IMSUB(D3906,H3906)</f>
        <v>-13.6737750274791-0.163315933765752i</v>
      </c>
      <c r="AG3906" s="12" t="str">
        <f t="shared" ref="AG3906:AG3930" si="2096">IMSUM(COMPLEX(1,0),IMPRODUCT(AD3906,AA3906,COMPLEX($C$123,0)))</f>
        <v>0.998228977273807-0.0002707182937083i</v>
      </c>
      <c r="AH3906" s="12" t="str">
        <f t="shared" ref="AH3906:AH3930" si="2097">IMDIV(IMPRODUCT(AE3906,AF3906),AG3906)</f>
        <v>0.00459378641742793-0.00125606509234115i</v>
      </c>
      <c r="AI3906" s="12">
        <f t="shared" ref="AI3906:AI3930" si="2098">20*LOG10(IMABS(AH3906))</f>
        <v>-46.443459745007516</v>
      </c>
      <c r="AJ3906" s="12">
        <f t="shared" ref="AJ3906:AJ3930" si="2099">IMARGUMENT(AH3906)*180/PI()</f>
        <v>-15.292426231381246</v>
      </c>
      <c r="AK3906" s="12"/>
      <c r="AL3906" s="12"/>
      <c r="AM3906" s="12"/>
      <c r="AN3906" s="12"/>
    </row>
    <row r="3907" spans="1:40" x14ac:dyDescent="0.35">
      <c r="A3907" s="12"/>
      <c r="B3907" s="12">
        <f t="shared" si="2065"/>
        <v>1977000</v>
      </c>
      <c r="C3907" s="29" t="str">
        <f t="shared" si="2067"/>
        <v>-1.77222803231375E-08+0.00112273255447004i</v>
      </c>
      <c r="D3907" s="28" t="str">
        <f t="shared" si="2068"/>
        <v>-5.39906116873467+0.00860761625093698i</v>
      </c>
      <c r="E3907" s="12" t="str">
        <f t="shared" si="2069"/>
        <v>4200</v>
      </c>
      <c r="F3907" s="12" t="str">
        <f t="shared" si="2070"/>
        <v>0.704225352112676</v>
      </c>
      <c r="G3907" s="12" t="str">
        <f t="shared" si="2066"/>
        <v>0.704225352112676</v>
      </c>
      <c r="H3907" s="12" t="str">
        <f t="shared" si="2071"/>
        <v>8.27471774681837+0.171841029006526i</v>
      </c>
      <c r="I3907" s="12" t="str">
        <f t="shared" si="2072"/>
        <v>7763.66084518378i</v>
      </c>
      <c r="J3907" s="12" t="str">
        <f t="shared" si="2073"/>
        <v>-51555.3362044778+1679.09972388165i</v>
      </c>
      <c r="K3907" s="12" t="str">
        <f t="shared" si="2074"/>
        <v>0.00489931510592089-0.150429324634462i</v>
      </c>
      <c r="L3907" s="12" t="str">
        <f t="shared" si="2075"/>
        <v>0.000267022542662034-0.00687124012762219i</v>
      </c>
      <c r="M3907" s="12" t="str">
        <f t="shared" si="2076"/>
        <v>0.00516633764858292-0.157300564762084i</v>
      </c>
      <c r="N3907" s="12" t="str">
        <f t="shared" si="2077"/>
        <v>-24.8437147045881i</v>
      </c>
      <c r="O3907" s="12" t="str">
        <f t="shared" si="2078"/>
        <v>0.95852178901738+0.285019262469963i</v>
      </c>
      <c r="P3907" s="12" t="str">
        <f t="shared" si="2079"/>
        <v>0.0414782109826199-0.285019262469963i</v>
      </c>
      <c r="Q3907" s="12" t="str">
        <f t="shared" si="2080"/>
        <v>-0.0414782109826199+25.1287339670581i</v>
      </c>
      <c r="R3907" s="12" t="str">
        <f t="shared" si="2081"/>
        <v>-0.0113450582600292-0.00163190228032412i</v>
      </c>
      <c r="S3907" s="12" t="str">
        <f t="shared" si="2082"/>
        <v>2.54411359316205i</v>
      </c>
      <c r="T3907" s="12" t="str">
        <f t="shared" si="2083"/>
        <v>0.00415174477408474-0.0288631169345557i</v>
      </c>
      <c r="U3907" s="12" t="str">
        <f t="shared" si="2084"/>
        <v>0.001-0.000805032590247324i</v>
      </c>
      <c r="V3907" s="12" t="str">
        <f t="shared" si="2085"/>
        <v>0.0015-0.000244690756914079i</v>
      </c>
      <c r="W3907" s="12" t="str">
        <f t="shared" si="2086"/>
        <v>0.00065044102157394-0.000307782606394953i</v>
      </c>
      <c r="X3907" s="12" t="str">
        <f t="shared" si="2087"/>
        <v>0.00063821047013911-0.000293207757078235i</v>
      </c>
      <c r="Y3907" s="12" t="str">
        <f t="shared" si="2088"/>
        <v>0.00029+1.86327860284411i</v>
      </c>
      <c r="Z3907" s="12" t="str">
        <f t="shared" si="2089"/>
        <v>-0.00188658292854602-0.00411182868523697i</v>
      </c>
      <c r="AA3907" s="12" t="str">
        <f t="shared" si="2090"/>
        <v>0.00320928806229359-6.44127272964726i</v>
      </c>
      <c r="AB3907" s="12" t="str">
        <f t="shared" si="2091"/>
        <v>0.010363530379264-0.0720477306453549i</v>
      </c>
      <c r="AC3907" s="12" t="str">
        <f t="shared" si="2092"/>
        <v>0.98872039277683-0.0020024120849153i</v>
      </c>
      <c r="AD3907" s="12" t="str">
        <f t="shared" si="2093"/>
        <v>0.0106292966764935-0.0728481448743551i</v>
      </c>
      <c r="AE3907" s="12" t="str">
        <f t="shared" si="2094"/>
        <v>-0.000319592141412995+0.000093728219517906i</v>
      </c>
      <c r="AF3907" s="12" t="str">
        <f t="shared" si="2095"/>
        <v>-13.673778915553-0.163233412755589i</v>
      </c>
      <c r="AG3907" s="12" t="str">
        <f t="shared" si="2096"/>
        <v>0.998301493623435-0.000248693961987587i</v>
      </c>
      <c r="AH3907" s="12" t="str">
        <f t="shared" si="2097"/>
        <v>0.00439309957465683-0.00123044822271725i</v>
      </c>
      <c r="AI3907" s="12">
        <f t="shared" si="2098"/>
        <v>-46.816584987073632</v>
      </c>
      <c r="AJ3907" s="12">
        <f t="shared" si="2099"/>
        <v>-15.646846226138415</v>
      </c>
      <c r="AK3907" s="12"/>
      <c r="AL3907" s="12"/>
      <c r="AM3907" s="12"/>
      <c r="AN3907" s="12"/>
    </row>
    <row r="3908" spans="1:40" x14ac:dyDescent="0.35">
      <c r="A3908" s="12"/>
      <c r="B3908" s="12">
        <f t="shared" si="2065"/>
        <v>1978000</v>
      </c>
      <c r="C3908" s="29" t="str">
        <f t="shared" si="2067"/>
        <v>-1.77043654591635E-08+0.00112216494448324i</v>
      </c>
      <c r="D3908" s="28" t="str">
        <f t="shared" si="2068"/>
        <v>-5.39906116859732+0.00860326457437151i</v>
      </c>
      <c r="E3908" s="12" t="str">
        <f t="shared" si="2069"/>
        <v>4200</v>
      </c>
      <c r="F3908" s="12" t="str">
        <f t="shared" si="2070"/>
        <v>0.704225352112676</v>
      </c>
      <c r="G3908" s="12" t="str">
        <f t="shared" si="2066"/>
        <v>0.704225352112676</v>
      </c>
      <c r="H3908" s="12" t="str">
        <f t="shared" si="2071"/>
        <v>8.27472162913805+0.171754239626951i</v>
      </c>
      <c r="I3908" s="12" t="str">
        <f t="shared" si="2072"/>
        <v>7767.58783600076i</v>
      </c>
      <c r="J3908" s="12" t="str">
        <f t="shared" si="2073"/>
        <v>-51607.5055269233+1679.94904088917i</v>
      </c>
      <c r="K3908" s="12" t="str">
        <f t="shared" si="2074"/>
        <v>0.00489436760190418-0.150353431513836i</v>
      </c>
      <c r="L3908" s="12" t="str">
        <f t="shared" si="2075"/>
        <v>0.000266753025056906-0.00686777676380428i</v>
      </c>
      <c r="M3908" s="12" t="str">
        <f t="shared" si="2076"/>
        <v>0.00516112062696109-0.15722120827764i</v>
      </c>
      <c r="N3908" s="12" t="str">
        <f t="shared" si="2077"/>
        <v>-24.8562810752024i</v>
      </c>
      <c r="O3908" s="12" t="str">
        <f t="shared" si="2078"/>
        <v>0.962027671586074+0.272951935517368i</v>
      </c>
      <c r="P3908" s="12" t="str">
        <f t="shared" si="2079"/>
        <v>0.0379723284139259-0.272951935517368i</v>
      </c>
      <c r="Q3908" s="12" t="str">
        <f t="shared" si="2080"/>
        <v>-0.0379723284139259+25.1292330107198i</v>
      </c>
      <c r="R3908" s="12" t="str">
        <f t="shared" si="2081"/>
        <v>-0.0108641871926022-0.00149466519387502i</v>
      </c>
      <c r="S3908" s="12" t="str">
        <f t="shared" si="2082"/>
        <v>2.54540044879844i</v>
      </c>
      <c r="T3908" s="12" t="str">
        <f t="shared" si="2083"/>
        <v>0.00380452145529288-0.0276537069558799i</v>
      </c>
      <c r="U3908" s="12" t="str">
        <f t="shared" si="2084"/>
        <v>0.001-0.000804625597026773i</v>
      </c>
      <c r="V3908" s="12" t="str">
        <f t="shared" si="2085"/>
        <v>0.0015-0.000244567050768016i</v>
      </c>
      <c r="W3908" s="12" t="str">
        <f t="shared" si="2086"/>
        <v>0.000650397668201199-0.000307645197875443i</v>
      </c>
      <c r="X3908" s="12" t="str">
        <f t="shared" si="2087"/>
        <v>0.000638166220226395-0.000293077822608616i</v>
      </c>
      <c r="Y3908" s="12" t="str">
        <f t="shared" si="2088"/>
        <v>0.00029+1.86422108064018i</v>
      </c>
      <c r="Z3908" s="12" t="str">
        <f t="shared" si="2089"/>
        <v>-0.00188479361907416-0.00410946347332481i</v>
      </c>
      <c r="AA3908" s="12" t="str">
        <f t="shared" si="2090"/>
        <v>0.00320589010399555-6.43801531296356i</v>
      </c>
      <c r="AB3908" s="12" t="str">
        <f t="shared" si="2091"/>
        <v>0.00949679612451164-0.0690288174565607i</v>
      </c>
      <c r="AC3908" s="12" t="str">
        <f t="shared" si="2092"/>
        <v>0.989196220023871-0.00184936381509192i</v>
      </c>
      <c r="AD3908" s="12" t="str">
        <f t="shared" si="2093"/>
        <v>0.00973094715639326-0.0697645421586202i</v>
      </c>
      <c r="AE3908" s="12" t="str">
        <f t="shared" si="2094"/>
        <v>-0.000305035664841996+0.0000915027919981455i</v>
      </c>
      <c r="AF3908" s="12" t="str">
        <f t="shared" si="2095"/>
        <v>-13.6737827977354-0.163150975052579i</v>
      </c>
      <c r="AG3908" s="12" t="str">
        <f t="shared" si="2096"/>
        <v>0.998374207340374-0.000227595352213291i</v>
      </c>
      <c r="AH3908" s="12" t="str">
        <f t="shared" si="2097"/>
        <v>0.00419301082846369-0.00120242301776393i</v>
      </c>
      <c r="AI3908" s="12">
        <f t="shared" si="2098"/>
        <v>-47.206260087814904</v>
      </c>
      <c r="AJ3908" s="12">
        <f t="shared" si="2099"/>
        <v>-16.001218570844806</v>
      </c>
      <c r="AK3908" s="12"/>
      <c r="AL3908" s="12"/>
      <c r="AM3908" s="12"/>
      <c r="AN3908" s="12"/>
    </row>
    <row r="3909" spans="1:40" x14ac:dyDescent="0.35">
      <c r="A3909" s="12"/>
      <c r="B3909" s="12">
        <f t="shared" si="2065"/>
        <v>1979000</v>
      </c>
      <c r="C3909" s="29" t="str">
        <f t="shared" si="2067"/>
        <v>-1.76864777457765E-08+0.00112159790812955i</v>
      </c>
      <c r="D3909" s="28" t="str">
        <f t="shared" si="2068"/>
        <v>-5.39906116846018+0.00859891729565989i</v>
      </c>
      <c r="E3909" s="12" t="str">
        <f t="shared" si="2069"/>
        <v>4200</v>
      </c>
      <c r="F3909" s="12" t="str">
        <f t="shared" si="2070"/>
        <v>0.704225352112676</v>
      </c>
      <c r="G3909" s="12" t="str">
        <f t="shared" si="2066"/>
        <v>0.704225352112676</v>
      </c>
      <c r="H3909" s="12" t="str">
        <f t="shared" si="2071"/>
        <v>8.27472550557786+0.171667537826361i</v>
      </c>
      <c r="I3909" s="12" t="str">
        <f t="shared" si="2072"/>
        <v>7771.51482681775i</v>
      </c>
      <c r="J3909" s="12" t="str">
        <f t="shared" si="2073"/>
        <v>-51659.7012308214+1680.7983578967i</v>
      </c>
      <c r="K3909" s="12" t="str">
        <f t="shared" si="2074"/>
        <v>0.00488942758581057-0.150277614852497i</v>
      </c>
      <c r="L3909" s="12" t="str">
        <f t="shared" si="2075"/>
        <v>0.000266483915095124-0.00686431688427604i</v>
      </c>
      <c r="M3909" s="12" t="str">
        <f t="shared" si="2076"/>
        <v>0.00515591150090569-0.157141931736773i</v>
      </c>
      <c r="N3909" s="12" t="str">
        <f t="shared" si="2077"/>
        <v>-24.8688474458168i</v>
      </c>
      <c r="O3909" s="12" t="str">
        <f t="shared" si="2078"/>
        <v>0.965381638833273+0.260841506289899i</v>
      </c>
      <c r="P3909" s="12" t="str">
        <f t="shared" si="2079"/>
        <v>0.034618361166727-0.260841506289899i</v>
      </c>
      <c r="Q3909" s="12" t="str">
        <f t="shared" si="2080"/>
        <v>-0.034618361166727+25.1296889521067i</v>
      </c>
      <c r="R3909" s="12" t="str">
        <f t="shared" si="2081"/>
        <v>-0.0103816924088949-0.00136328643202414i</v>
      </c>
      <c r="S3909" s="12" t="str">
        <f t="shared" si="2082"/>
        <v>2.54668730443485i</v>
      </c>
      <c r="T3909" s="12" t="str">
        <f t="shared" si="2083"/>
        <v>0.00347186424874416-0.0264389242562803i</v>
      </c>
      <c r="U3909" s="12" t="str">
        <f t="shared" si="2084"/>
        <v>0.001-0.000804219015118218i</v>
      </c>
      <c r="V3909" s="12" t="str">
        <f t="shared" si="2085"/>
        <v>0.0015-0.000244443469640796i</v>
      </c>
      <c r="W3909" s="12" t="str">
        <f t="shared" si="2086"/>
        <v>0.000650354367420861-0.000307507906161874i</v>
      </c>
      <c r="X3909" s="12" t="str">
        <f t="shared" si="2087"/>
        <v>0.000638122024078982-0.000292947997379814i</v>
      </c>
      <c r="Y3909" s="12" t="str">
        <f t="shared" si="2088"/>
        <v>0.00029+1.86516355843626i</v>
      </c>
      <c r="Z3909" s="12" t="str">
        <f t="shared" si="2089"/>
        <v>-0.00188300681988769-0.00410710100002396i</v>
      </c>
      <c r="AA3909" s="12" t="str">
        <f t="shared" si="2090"/>
        <v>0.00320249756006276-6.43476118960736i</v>
      </c>
      <c r="AB3909" s="12" t="str">
        <f t="shared" si="2091"/>
        <v>0.00866642160643719-0.0659964929528754i</v>
      </c>
      <c r="AC3909" s="12" t="str">
        <f t="shared" si="2092"/>
        <v>0.989673866912365-0.00170213030951602i</v>
      </c>
      <c r="AD3909" s="12" t="str">
        <f t="shared" si="2093"/>
        <v>0.00887151075244782-0.0666698340650184i</v>
      </c>
      <c r="AE3909" s="12" t="str">
        <f t="shared" si="2094"/>
        <v>-0.000290524857409435+0.0000891035615421086i</v>
      </c>
      <c r="AF3909" s="12" t="str">
        <f t="shared" si="2095"/>
        <v>-13.673786674038-0.163068620530701i</v>
      </c>
      <c r="AG3909" s="12" t="str">
        <f t="shared" si="2096"/>
        <v>0.998447106699841-0.00020742441829153i</v>
      </c>
      <c r="AH3909" s="12" t="str">
        <f t="shared" si="2097"/>
        <v>0.00399354957622726-0.00117199923475785i</v>
      </c>
      <c r="AI3909" s="12">
        <f t="shared" si="2098"/>
        <v>-47.614014536671441</v>
      </c>
      <c r="AJ3909" s="12">
        <f t="shared" si="2099"/>
        <v>-16.355543011988647</v>
      </c>
      <c r="AK3909" s="12"/>
      <c r="AL3909" s="12"/>
      <c r="AM3909" s="12"/>
      <c r="AN3909" s="12"/>
    </row>
    <row r="3910" spans="1:40" x14ac:dyDescent="0.35">
      <c r="A3910" s="12"/>
      <c r="B3910" s="12">
        <f t="shared" si="2065"/>
        <v>1980000</v>
      </c>
      <c r="C3910" s="29" t="str">
        <f t="shared" si="2067"/>
        <v>-1.76686171281411E-08+0.00112103144453987i</v>
      </c>
      <c r="D3910" s="28" t="str">
        <f t="shared" si="2068"/>
        <v>-5.39906116832325+0.00859457440813901i</v>
      </c>
      <c r="E3910" s="12" t="str">
        <f t="shared" si="2069"/>
        <v>4200</v>
      </c>
      <c r="F3910" s="12" t="str">
        <f t="shared" si="2070"/>
        <v>0.704225352112676</v>
      </c>
      <c r="G3910" s="12" t="str">
        <f t="shared" si="2066"/>
        <v>0.704225352112676</v>
      </c>
      <c r="H3910" s="12" t="str">
        <f t="shared" si="2071"/>
        <v>8.27472937614966+0.171580923472326i</v>
      </c>
      <c r="I3910" s="12" t="str">
        <f t="shared" si="2072"/>
        <v>7775.44181763474i</v>
      </c>
      <c r="J3910" s="12" t="str">
        <f t="shared" si="2073"/>
        <v>-51711.9233161721+1681.64767490423i</v>
      </c>
      <c r="K3910" s="12" t="str">
        <f t="shared" si="2074"/>
        <v>0.00488449504254238-0.15020187453508i</v>
      </c>
      <c r="L3910" s="12" t="str">
        <f t="shared" si="2075"/>
        <v>0.000266215211955439-0.00686086048379009i</v>
      </c>
      <c r="M3910" s="12" t="str">
        <f t="shared" si="2076"/>
        <v>0.00515071025449782-0.15706273501887i</v>
      </c>
      <c r="N3910" s="12" t="str">
        <f t="shared" si="2077"/>
        <v>-24.8814138164312i</v>
      </c>
      <c r="O3910" s="12" t="str">
        <f t="shared" si="2078"/>
        <v>0.96858316112864+0.24868988716482i</v>
      </c>
      <c r="P3910" s="12" t="str">
        <f t="shared" si="2079"/>
        <v>0.03141683887136-0.24868988716482i</v>
      </c>
      <c r="Q3910" s="12" t="str">
        <f t="shared" si="2080"/>
        <v>-0.03141683887136+25.130103703596i</v>
      </c>
      <c r="R3910" s="12" t="str">
        <f t="shared" si="2081"/>
        <v>-0.00989764219306438-0.00123779378741374i</v>
      </c>
      <c r="S3910" s="12" t="str">
        <f t="shared" si="2082"/>
        <v>2.54797416007125i</v>
      </c>
      <c r="T3910" s="12" t="str">
        <f t="shared" si="2083"/>
        <v>0.00315386658582694-0.025218936553559i</v>
      </c>
      <c r="U3910" s="12" t="str">
        <f t="shared" si="2084"/>
        <v>0.001-0.00080381284389846i</v>
      </c>
      <c r="V3910" s="12" t="str">
        <f t="shared" si="2085"/>
        <v>0.0015-0.000244320013342997i</v>
      </c>
      <c r="W3910" s="12" t="str">
        <f t="shared" si="2086"/>
        <v>0.000650311119153852-0.000307370731110429i</v>
      </c>
      <c r="X3910" s="12" t="str">
        <f t="shared" si="2087"/>
        <v>0.000638077881615683-0.000292818281259248i</v>
      </c>
      <c r="Y3910" s="12" t="str">
        <f t="shared" si="2088"/>
        <v>0.00029+1.86610603623234i</v>
      </c>
      <c r="Z3910" s="12" t="str">
        <f t="shared" si="2089"/>
        <v>-0.00188122252633181-0.00410474126065822i</v>
      </c>
      <c r="AA3910" s="12" t="str">
        <f t="shared" si="2090"/>
        <v>0.00319911041900996-6.43151035458631i</v>
      </c>
      <c r="AB3910" s="12" t="str">
        <f t="shared" si="2091"/>
        <v>0.00787264004723619-0.0629511757892576i</v>
      </c>
      <c r="AC3910" s="12" t="str">
        <f t="shared" si="2092"/>
        <v>0.990153265845707-0.00156074164430843i</v>
      </c>
      <c r="AD3910" s="12" t="str">
        <f t="shared" si="2093"/>
        <v>0.00805112511833917-0.0635645129234058i</v>
      </c>
      <c r="AE3910" s="12" t="str">
        <f t="shared" si="2094"/>
        <v>-0.000276061836845282+0.0000865312081188515i</v>
      </c>
      <c r="AF3910" s="12" t="str">
        <f t="shared" si="2095"/>
        <v>-13.6737905444729-0.162986349064187i</v>
      </c>
      <c r="AG3910" s="12" t="str">
        <f t="shared" si="2096"/>
        <v>0.998520179958861-0.000188182964946072i</v>
      </c>
      <c r="AH3910" s="12" t="str">
        <f t="shared" si="2097"/>
        <v>0.00379474505540562-0.00113918698983642i</v>
      </c>
      <c r="AI3910" s="12">
        <f t="shared" si="2098"/>
        <v>-48.041601838454966</v>
      </c>
      <c r="AJ3910" s="12">
        <f t="shared" si="2099"/>
        <v>-16.709819304776307</v>
      </c>
      <c r="AK3910" s="12"/>
      <c r="AL3910" s="12"/>
      <c r="AM3910" s="12"/>
      <c r="AN3910" s="12"/>
    </row>
    <row r="3911" spans="1:40" x14ac:dyDescent="0.35">
      <c r="A3911" s="12"/>
      <c r="B3911" s="12">
        <f t="shared" si="2065"/>
        <v>1981000</v>
      </c>
      <c r="C3911" s="29" t="str">
        <f t="shared" si="2067"/>
        <v>-1.76507835515596E-08+0.0011204655528468i</v>
      </c>
      <c r="D3911" s="28" t="str">
        <f t="shared" si="2068"/>
        <v>-5.39906116818653+0.0085902359051588i</v>
      </c>
      <c r="E3911" s="12" t="str">
        <f t="shared" si="2069"/>
        <v>4200</v>
      </c>
      <c r="F3911" s="12" t="str">
        <f t="shared" si="2070"/>
        <v>0.704225352112676</v>
      </c>
      <c r="G3911" s="12" t="str">
        <f t="shared" si="2066"/>
        <v>0.704225352112676</v>
      </c>
      <c r="H3911" s="12" t="str">
        <f t="shared" si="2071"/>
        <v>8.2747332408653+0.171494396432682i</v>
      </c>
      <c r="I3911" s="12" t="str">
        <f t="shared" si="2072"/>
        <v>7779.36880845173i</v>
      </c>
      <c r="J3911" s="12" t="str">
        <f t="shared" si="2073"/>
        <v>-51764.1717829753+1682.49699191175i</v>
      </c>
      <c r="K3911" s="12" t="str">
        <f t="shared" si="2074"/>
        <v>0.00487956995704-0.150126210446451i</v>
      </c>
      <c r="L3911" s="12" t="str">
        <f t="shared" si="2075"/>
        <v>0.000265946914818666-0.00685740755710959i</v>
      </c>
      <c r="M3911" s="12" t="str">
        <f t="shared" si="2076"/>
        <v>0.00514551687185867-0.156983618003561i</v>
      </c>
      <c r="N3911" s="12" t="str">
        <f t="shared" si="2077"/>
        <v>-24.8939801870455i</v>
      </c>
      <c r="O3911" s="12" t="str">
        <f t="shared" si="2078"/>
        <v>0.971631732914669+0.236498997023746i</v>
      </c>
      <c r="P3911" s="12" t="str">
        <f t="shared" si="2079"/>
        <v>0.028368267085331-0.236498997023746i</v>
      </c>
      <c r="Q3911" s="12" t="str">
        <f t="shared" si="2080"/>
        <v>-0.028368267085331+25.1304791840692i</v>
      </c>
      <c r="R3911" s="12" t="str">
        <f t="shared" si="2081"/>
        <v>-0.00941210539974444-0.00111821433088032i</v>
      </c>
      <c r="S3911" s="12" t="str">
        <f t="shared" si="2082"/>
        <v>2.54926101570766i</v>
      </c>
      <c r="T3911" s="12" t="str">
        <f t="shared" si="2083"/>
        <v>0.00285062020091883-0.0239939133713001i</v>
      </c>
      <c r="U3911" s="12" t="str">
        <f t="shared" si="2084"/>
        <v>0.001-0.000803407082745557i</v>
      </c>
      <c r="V3911" s="12" t="str">
        <f t="shared" si="2085"/>
        <v>0.0015-0.00024419668168558i</v>
      </c>
      <c r="W3911" s="12" t="str">
        <f t="shared" si="2086"/>
        <v>0.00065026792332122-0.000307233672577516i</v>
      </c>
      <c r="X3911" s="12" t="str">
        <f t="shared" si="2087"/>
        <v>0.000638033792755431-0.000292688674114536i</v>
      </c>
      <c r="Y3911" s="12" t="str">
        <f t="shared" si="2088"/>
        <v>0.00029+1.86704851402841i</v>
      </c>
      <c r="Z3911" s="12" t="str">
        <f t="shared" si="2089"/>
        <v>-0.00187944073376236-0.00410238425056159i</v>
      </c>
      <c r="AA3911" s="12" t="str">
        <f t="shared" si="2090"/>
        <v>0.0031957286693821-6.42826280291814i</v>
      </c>
      <c r="AB3911" s="12" t="str">
        <f t="shared" si="2091"/>
        <v>0.00711568043304845-0.0598932891282353i</v>
      </c>
      <c r="AC3911" s="12" t="str">
        <f t="shared" si="2092"/>
        <v>0.990634348632239-0.00142522718865754i</v>
      </c>
      <c r="AD3911" s="12" t="str">
        <f t="shared" si="2093"/>
        <v>0.00726992164671688-0.0604490727794013i</v>
      </c>
      <c r="AE3911" s="12" t="str">
        <f t="shared" si="2094"/>
        <v>-0.000261648711005368+0.0000837864376334641i</v>
      </c>
      <c r="AF3911" s="12" t="str">
        <f t="shared" si="2095"/>
        <v>-13.6737944090518-0.162904160527523i</v>
      </c>
      <c r="AG3911" s="12" t="str">
        <f t="shared" si="2096"/>
        <v>0.998593415358175-0.00016987264756663i</v>
      </c>
      <c r="AH3911" s="12" t="str">
        <f t="shared" si="2097"/>
        <v>0.00359662633918989-0.00110399675528946i</v>
      </c>
      <c r="AI3911" s="12">
        <f t="shared" si="2098"/>
        <v>-48.491045510844657</v>
      </c>
      <c r="AJ3911" s="12">
        <f t="shared" si="2099"/>
        <v>-17.06404721316181</v>
      </c>
      <c r="AK3911" s="12"/>
      <c r="AL3911" s="12"/>
      <c r="AM3911" s="12"/>
      <c r="AN3911" s="12"/>
    </row>
    <row r="3912" spans="1:40" x14ac:dyDescent="0.35">
      <c r="A3912" s="12"/>
      <c r="B3912" s="12">
        <f t="shared" si="2065"/>
        <v>1982000</v>
      </c>
      <c r="C3912" s="29" t="str">
        <f t="shared" si="2067"/>
        <v>-1.76329769614725E-08+0.0011199002321847i</v>
      </c>
      <c r="D3912" s="28" t="str">
        <f t="shared" si="2068"/>
        <v>-5.39906116805001+0.0085859017800827i</v>
      </c>
      <c r="E3912" s="12" t="str">
        <f t="shared" si="2069"/>
        <v>4200</v>
      </c>
      <c r="F3912" s="12" t="str">
        <f t="shared" si="2070"/>
        <v>0.704225352112676</v>
      </c>
      <c r="G3912" s="12" t="str">
        <f t="shared" si="2066"/>
        <v>0.704225352112676</v>
      </c>
      <c r="H3912" s="12" t="str">
        <f t="shared" si="2071"/>
        <v>8.27473709973656+0.17140795657553i</v>
      </c>
      <c r="I3912" s="12" t="str">
        <f t="shared" si="2072"/>
        <v>7783.29579926871i</v>
      </c>
      <c r="J3912" s="12" t="str">
        <f t="shared" si="2073"/>
        <v>-51816.4466312311+1683.34630891928i</v>
      </c>
      <c r="K3912" s="12" t="str">
        <f t="shared" si="2074"/>
        <v>0.00487465231428176-0.150050622471707i</v>
      </c>
      <c r="L3912" s="12" t="str">
        <f t="shared" si="2075"/>
        <v>0.000265679022867681-0.00685395809900818i</v>
      </c>
      <c r="M3912" s="12" t="str">
        <f t="shared" si="2076"/>
        <v>0.00514033133714944-0.156904580570715i</v>
      </c>
      <c r="N3912" s="12" t="str">
        <f t="shared" si="2077"/>
        <v>-24.9065465576599i</v>
      </c>
      <c r="O3912" s="12" t="str">
        <f t="shared" si="2078"/>
        <v>0.974526872786582+0.224270760949361i</v>
      </c>
      <c r="P3912" s="12" t="str">
        <f t="shared" si="2079"/>
        <v>0.025473127213418-0.224270760949361i</v>
      </c>
      <c r="Q3912" s="12" t="str">
        <f t="shared" si="2080"/>
        <v>-0.025473127213418+25.1308173186093i</v>
      </c>
      <c r="R3912" s="12" t="str">
        <f t="shared" si="2081"/>
        <v>-0.00892515144880394-0.0010045743986396i</v>
      </c>
      <c r="S3912" s="12" t="str">
        <f t="shared" si="2082"/>
        <v>2.55054787134405i</v>
      </c>
      <c r="T3912" s="12" t="str">
        <f t="shared" si="2083"/>
        <v>0.00256221509405696-0.0227640260291702i</v>
      </c>
      <c r="U3912" s="12" t="str">
        <f t="shared" si="2084"/>
        <v>0.001-0.000803001731038829i</v>
      </c>
      <c r="V3912" s="12" t="str">
        <f t="shared" si="2085"/>
        <v>0.0015-0.000244073474479886i</v>
      </c>
      <c r="W3912" s="12" t="str">
        <f t="shared" si="2086"/>
        <v>0.000650224779844161-0.000307096730419776i</v>
      </c>
      <c r="X3912" s="12" t="str">
        <f t="shared" si="2087"/>
        <v>0.000637989757417321-0.000292559175813511i</v>
      </c>
      <c r="Y3912" s="12" t="str">
        <f t="shared" si="2088"/>
        <v>0.00029+1.86799099182449i</v>
      </c>
      <c r="Z3912" s="12" t="str">
        <f t="shared" si="2089"/>
        <v>-0.00187766143754594-0.00410002996507853i</v>
      </c>
      <c r="AA3912" s="12" t="str">
        <f t="shared" si="2090"/>
        <v>0.00319235229975439-6.42501852963058i</v>
      </c>
      <c r="AB3912" s="12" t="str">
        <f t="shared" si="2091"/>
        <v>0.00639576742077597-0.0568232606156937i</v>
      </c>
      <c r="AC3912" s="12" t="str">
        <f t="shared" si="2092"/>
        <v>0.991117046490132-0.00129561559180656i</v>
      </c>
      <c r="AD3912" s="12" t="str">
        <f t="shared" si="2093"/>
        <v>0.00652802544759007-0.0573240093138745i</v>
      </c>
      <c r="AE3912" s="12" t="str">
        <f t="shared" si="2094"/>
        <v>-0.000247287577551585+0.0000808699817862724i</v>
      </c>
      <c r="AF3912" s="12" t="str">
        <f t="shared" si="2095"/>
        <v>-13.6737982677866-0.162822054795447i</v>
      </c>
      <c r="AG3912" s="12" t="str">
        <f t="shared" si="2096"/>
        <v>0.998666801124156-0.000152494972082182i</v>
      </c>
      <c r="AH3912" s="12" t="str">
        <f t="shared" si="2097"/>
        <v>0.00339922233220771-0.00106643935679972i</v>
      </c>
      <c r="AI3912" s="12">
        <f t="shared" si="2098"/>
        <v>-48.96469752974766</v>
      </c>
      <c r="AJ3912" s="12">
        <f t="shared" si="2099"/>
        <v>-17.418226509876693</v>
      </c>
      <c r="AK3912" s="12"/>
      <c r="AL3912" s="12"/>
      <c r="AM3912" s="12"/>
      <c r="AN3912" s="12"/>
    </row>
    <row r="3913" spans="1:40" x14ac:dyDescent="0.35">
      <c r="A3913" s="12"/>
      <c r="B3913" s="12">
        <f t="shared" si="2065"/>
        <v>1983000</v>
      </c>
      <c r="C3913" s="29" t="str">
        <f t="shared" si="2067"/>
        <v>-1.76151973034576E-08+0.00111933548168967i</v>
      </c>
      <c r="D3913" s="28" t="str">
        <f t="shared" si="2068"/>
        <v>-5.3990611679137+0.00858157202628747i</v>
      </c>
      <c r="E3913" s="12" t="str">
        <f t="shared" si="2069"/>
        <v>4200</v>
      </c>
      <c r="F3913" s="12" t="str">
        <f t="shared" si="2070"/>
        <v>0.704225352112676</v>
      </c>
      <c r="G3913" s="12" t="str">
        <f t="shared" si="2066"/>
        <v>0.704225352112676</v>
      </c>
      <c r="H3913" s="12" t="str">
        <f t="shared" si="2071"/>
        <v>8.27474095277523+0.17132160376924i</v>
      </c>
      <c r="I3913" s="12" t="str">
        <f t="shared" si="2072"/>
        <v>7787.2227900857i</v>
      </c>
      <c r="J3913" s="12" t="str">
        <f t="shared" si="2073"/>
        <v>-51868.7478609394+1684.19562592681i</v>
      </c>
      <c r="K3913" s="12" t="str">
        <f t="shared" si="2074"/>
        <v>0.00486974209928374-0.149975110496176i</v>
      </c>
      <c r="L3913" s="12" t="str">
        <f t="shared" si="2075"/>
        <v>0.000265411535287412-0.00685051210426993i</v>
      </c>
      <c r="M3913" s="12" t="str">
        <f t="shared" si="2076"/>
        <v>0.00513515363457115-0.156825622600446i</v>
      </c>
      <c r="N3913" s="12" t="str">
        <f t="shared" si="2077"/>
        <v>-24.9191129282742i</v>
      </c>
      <c r="O3913" s="12" t="str">
        <f t="shared" si="2078"/>
        <v>0.977268123568185+0.212007109922095i</v>
      </c>
      <c r="P3913" s="12" t="str">
        <f t="shared" si="2079"/>
        <v>0.022731876431815-0.212007109922095i</v>
      </c>
      <c r="Q3913" s="12" t="str">
        <f t="shared" si="2080"/>
        <v>-0.022731876431815+25.1311200381963i</v>
      </c>
      <c r="R3913" s="12" t="str">
        <f t="shared" si="2081"/>
        <v>-0.00843685031985243-0.00089689957943029i</v>
      </c>
      <c r="S3913" s="12" t="str">
        <f t="shared" si="2082"/>
        <v>2.55183472698044i</v>
      </c>
      <c r="T3913" s="12" t="str">
        <f t="shared" si="2083"/>
        <v>0.00228873949340437-0.0215294476325355i</v>
      </c>
      <c r="U3913" s="12" t="str">
        <f t="shared" si="2084"/>
        <v>0.001-0.000802596788158828i</v>
      </c>
      <c r="V3913" s="12" t="str">
        <f t="shared" si="2085"/>
        <v>0.0015-0.000243950391537637i</v>
      </c>
      <c r="W3913" s="12" t="str">
        <f t="shared" si="2086"/>
        <v>0.000650181688643994-0.00030695990449409i</v>
      </c>
      <c r="X3913" s="12" t="str">
        <f t="shared" si="2087"/>
        <v>0.000637945775520581-0.000292429786224226i</v>
      </c>
      <c r="Y3913" s="12" t="str">
        <f t="shared" si="2088"/>
        <v>0.00029+1.86893346962057i</v>
      </c>
      <c r="Z3913" s="12" t="str">
        <f t="shared" si="2089"/>
        <v>-0.00187588463305993-0.00409767839956376i</v>
      </c>
      <c r="AA3913" s="12" t="str">
        <f t="shared" si="2090"/>
        <v>0.00318898129873214-6.42177752976144i</v>
      </c>
      <c r="AB3913" s="12" t="str">
        <f t="shared" si="2091"/>
        <v>0.00571312124439212-0.053741522354958i</v>
      </c>
      <c r="AC3913" s="12" t="str">
        <f t="shared" si="2092"/>
        <v>0.991601290052511-0.00117193476999208i</v>
      </c>
      <c r="AD3913" s="12" t="str">
        <f t="shared" si="2093"/>
        <v>0.0058255553278328-0.054189819762406i</v>
      </c>
      <c r="AE3913" s="12" t="str">
        <f t="shared" si="2094"/>
        <v>-0.000232980523635187+0.000077782597928261i</v>
      </c>
      <c r="AF3913" s="12" t="str">
        <f t="shared" si="2095"/>
        <v>-13.6738021206889-0.162740031742953i</v>
      </c>
      <c r="AG3913" s="12" t="str">
        <f t="shared" si="2096"/>
        <v>0.998740325470716-0.000136051294860555i</v>
      </c>
      <c r="AH3913" s="12" t="str">
        <f t="shared" si="2097"/>
        <v>0.0032025617662909-0.00102652597063595i</v>
      </c>
      <c r="AI3913" s="12">
        <f t="shared" si="2098"/>
        <v>-49.465313497336545</v>
      </c>
      <c r="AJ3913" s="12">
        <f t="shared" si="2099"/>
        <v>-17.772356976432636</v>
      </c>
      <c r="AK3913" s="12"/>
      <c r="AL3913" s="12"/>
      <c r="AM3913" s="12"/>
      <c r="AN3913" s="12"/>
    </row>
    <row r="3914" spans="1:40" x14ac:dyDescent="0.35">
      <c r="A3914" s="12"/>
      <c r="B3914" s="12">
        <f t="shared" si="2065"/>
        <v>1984000</v>
      </c>
      <c r="C3914" s="29" t="str">
        <f t="shared" si="2067"/>
        <v>-1.75974445232306E-08+0.00111877130049958i</v>
      </c>
      <c r="D3914" s="28" t="str">
        <f t="shared" si="2068"/>
        <v>-5.3990611677776+0.00857724663716345i</v>
      </c>
      <c r="E3914" s="12" t="str">
        <f t="shared" si="2069"/>
        <v>4200</v>
      </c>
      <c r="F3914" s="12" t="str">
        <f t="shared" si="2070"/>
        <v>0.704225352112676</v>
      </c>
      <c r="G3914" s="12" t="str">
        <f t="shared" si="2066"/>
        <v>0.704225352112676</v>
      </c>
      <c r="H3914" s="12" t="str">
        <f t="shared" si="2071"/>
        <v>8.27474479999306+0.171235337882443i</v>
      </c>
      <c r="I3914" s="12" t="str">
        <f t="shared" si="2072"/>
        <v>7791.14978090269i</v>
      </c>
      <c r="J3914" s="12" t="str">
        <f t="shared" si="2073"/>
        <v>-51921.0754721003+1685.04494293434i</v>
      </c>
      <c r="K3914" s="12" t="str">
        <f t="shared" si="2074"/>
        <v>0.00486483929709969-0.149899674405417i</v>
      </c>
      <c r="L3914" s="12" t="str">
        <f t="shared" si="2075"/>
        <v>0.00026514445126484-0.00684706956768944i</v>
      </c>
      <c r="M3914" s="12" t="str">
        <f t="shared" si="2076"/>
        <v>0.00512998374836453-0.156746743973106i</v>
      </c>
      <c r="N3914" s="12" t="str">
        <f t="shared" si="2077"/>
        <v>-24.9316792988886i</v>
      </c>
      <c r="O3914" s="12" t="str">
        <f t="shared" si="2078"/>
        <v>0.979855052384247+0.199709980514406i</v>
      </c>
      <c r="P3914" s="12" t="str">
        <f t="shared" si="2079"/>
        <v>0.020144947615753-0.199709980514406i</v>
      </c>
      <c r="Q3914" s="12" t="str">
        <f t="shared" si="2080"/>
        <v>-0.020144947615753+25.131389279403i</v>
      </c>
      <c r="R3914" s="12" t="str">
        <f t="shared" si="2081"/>
        <v>-0.00794727254639293-0.000795214701600155i</v>
      </c>
      <c r="S3914" s="12" t="str">
        <f t="shared" si="2082"/>
        <v>2.55312158261685i</v>
      </c>
      <c r="T3914" s="12" t="str">
        <f t="shared" si="2083"/>
        <v>0.00203027981746957-0.0202903530611342i</v>
      </c>
      <c r="U3914" s="12" t="str">
        <f t="shared" si="2084"/>
        <v>0.001-0.000802192253487376i</v>
      </c>
      <c r="V3914" s="12" t="str">
        <f t="shared" si="2085"/>
        <v>0.0015-0.000243827432670935i</v>
      </c>
      <c r="W3914" s="12" t="str">
        <f t="shared" si="2086"/>
        <v>0.00065013864964218-0.00030682319465756i</v>
      </c>
      <c r="X3914" s="12" t="str">
        <f t="shared" si="2087"/>
        <v>0.00063790184698457-0.000292300505214928i</v>
      </c>
      <c r="Y3914" s="12" t="str">
        <f t="shared" si="2088"/>
        <v>0.00029+1.86987594741664i</v>
      </c>
      <c r="Z3914" s="12" t="str">
        <f t="shared" si="2089"/>
        <v>-0.00187411031569225-0.00409532954938225i</v>
      </c>
      <c r="AA3914" s="12" t="str">
        <f t="shared" si="2090"/>
        <v>0.0031856156549507-6.41853979835856i</v>
      </c>
      <c r="AB3914" s="12" t="str">
        <f t="shared" si="2091"/>
        <v>0.00506795762063456-0.0506485108785169i</v>
      </c>
      <c r="AC3914" s="12" t="str">
        <f t="shared" si="2092"/>
        <v>0.992087009372937-0.00105421189331381i</v>
      </c>
      <c r="AD3914" s="12" t="str">
        <f t="shared" si="2093"/>
        <v>0.00516262377165646-0.051047002834102i</v>
      </c>
      <c r="AE3914" s="12" t="str">
        <f t="shared" si="2094"/>
        <v>-0.000218729625580397+0.0000745250689121543i</v>
      </c>
      <c r="AF3914" s="12" t="str">
        <f t="shared" si="2095"/>
        <v>-13.6738059677707-0.16265809124528i</v>
      </c>
      <c r="AG3914" s="12" t="str">
        <f t="shared" si="2096"/>
        <v>0.998813976601224-0.000120542822630778i</v>
      </c>
      <c r="AH3914" s="12" t="str">
        <f t="shared" si="2097"/>
        <v>0.00300667319626941-0.000984268120791958i</v>
      </c>
      <c r="AI3914" s="12">
        <f t="shared" si="2098"/>
        <v>-49.996150624988928</v>
      </c>
      <c r="AJ3914" s="12">
        <f t="shared" si="2099"/>
        <v>-18.126438403160911</v>
      </c>
      <c r="AK3914" s="12"/>
      <c r="AL3914" s="12"/>
      <c r="AM3914" s="12"/>
      <c r="AN3914" s="12"/>
    </row>
    <row r="3915" spans="1:40" x14ac:dyDescent="0.35">
      <c r="A3915" s="12"/>
      <c r="B3915" s="12">
        <f t="shared" si="2065"/>
        <v>1985000</v>
      </c>
      <c r="C3915" s="29" t="str">
        <f t="shared" si="2067"/>
        <v>-1.7579718566643E-08+0.00111820768775402i</v>
      </c>
      <c r="D3915" s="28" t="str">
        <f t="shared" si="2068"/>
        <v>-5.3990611676417+0.00857292560611416i</v>
      </c>
      <c r="E3915" s="12" t="str">
        <f t="shared" si="2069"/>
        <v>4200</v>
      </c>
      <c r="F3915" s="12" t="str">
        <f t="shared" si="2070"/>
        <v>0.704225352112676</v>
      </c>
      <c r="G3915" s="12" t="str">
        <f t="shared" si="2066"/>
        <v>0.704225352112676</v>
      </c>
      <c r="H3915" s="12" t="str">
        <f t="shared" si="2071"/>
        <v>8.27474864140176+0.171149158784036i</v>
      </c>
      <c r="I3915" s="12" t="str">
        <f t="shared" si="2072"/>
        <v>7795.07677171968i</v>
      </c>
      <c r="J3915" s="12" t="str">
        <f t="shared" si="2073"/>
        <v>-51973.4294647138+1685.89425994187i</v>
      </c>
      <c r="K3915" s="12" t="str">
        <f t="shared" si="2074"/>
        <v>0.00485994389282092-0.149824314085217i</v>
      </c>
      <c r="L3915" s="12" t="str">
        <f t="shared" si="2075"/>
        <v>0.000264877769988983-0.00684363048407165i</v>
      </c>
      <c r="M3915" s="12" t="str">
        <f t="shared" si="2076"/>
        <v>0.0051248216628099-0.156667944569289i</v>
      </c>
      <c r="N3915" s="12" t="str">
        <f t="shared" si="2077"/>
        <v>-24.944245669503i</v>
      </c>
      <c r="O3915" s="12" t="str">
        <f t="shared" si="2078"/>
        <v>0.982287250728697+0.187381314585683i</v>
      </c>
      <c r="P3915" s="12" t="str">
        <f t="shared" si="2079"/>
        <v>0.017712749271303-0.187381314585683i</v>
      </c>
      <c r="Q3915" s="12" t="str">
        <f t="shared" si="2080"/>
        <v>-0.017712749271303+25.1316269840887i</v>
      </c>
      <c r="R3915" s="12" t="str">
        <f t="shared" si="2081"/>
        <v>-0.00745648920973626-0.000699543820168006i</v>
      </c>
      <c r="S3915" s="12" t="str">
        <f t="shared" si="2082"/>
        <v>2.55440843825324i</v>
      </c>
      <c r="T3915" s="12" t="str">
        <f t="shared" si="2083"/>
        <v>0.00178692063716506-0.0190469189570945i</v>
      </c>
      <c r="U3915" s="12" t="str">
        <f t="shared" si="2084"/>
        <v>0.001-0.000801788126407532i</v>
      </c>
      <c r="V3915" s="12" t="str">
        <f t="shared" si="2085"/>
        <v>0.0015-0.000243704597692259i</v>
      </c>
      <c r="W3915" s="12" t="str">
        <f t="shared" si="2086"/>
        <v>0.000650095662760308-0.000306686600767531i</v>
      </c>
      <c r="X3915" s="12" t="str">
        <f t="shared" si="2087"/>
        <v>0.000637857971728795-0.000292171332654089i</v>
      </c>
      <c r="Y3915" s="12" t="str">
        <f t="shared" si="2088"/>
        <v>0.00029+1.87081842521272i</v>
      </c>
      <c r="Z3915" s="12" t="str">
        <f t="shared" si="2089"/>
        <v>-0.00187233848084154-0.00409298340990922i</v>
      </c>
      <c r="AA3915" s="12" t="str">
        <f t="shared" si="2090"/>
        <v>0.00318225535707528-6.41530533047968i</v>
      </c>
      <c r="AB3915" s="12" t="str">
        <f t="shared" si="2091"/>
        <v>0.00446048765429623-0.0475446671181139i</v>
      </c>
      <c r="AC3915" s="12" t="str">
        <f t="shared" si="2092"/>
        <v>0.992574133931131-0.000942473372573275i</v>
      </c>
      <c r="AD3915" s="12" t="str">
        <f t="shared" si="2093"/>
        <v>0.00453933692223271-0.0478960586305527i</v>
      </c>
      <c r="AE3915" s="12" t="str">
        <f t="shared" si="2094"/>
        <v>-0.000204536948571893+0.0000710982029399396i</v>
      </c>
      <c r="AF3915" s="12" t="str">
        <f t="shared" si="2095"/>
        <v>-13.6738098090435-0.162576233177922i</v>
      </c>
      <c r="AG3915" s="12" t="str">
        <f t="shared" si="2096"/>
        <v>0.998887742710417-0.000105970612432393i</v>
      </c>
      <c r="AH3915" s="12" t="str">
        <f t="shared" si="2097"/>
        <v>0.0028115849958396-0.000939677676082153i</v>
      </c>
      <c r="AI3915" s="12">
        <f t="shared" si="2098"/>
        <v>-50.56109738075655</v>
      </c>
      <c r="AJ3915" s="12">
        <f t="shared" si="2099"/>
        <v>-18.480470589210334</v>
      </c>
      <c r="AK3915" s="12"/>
      <c r="AL3915" s="12"/>
      <c r="AM3915" s="12"/>
      <c r="AN3915" s="12"/>
    </row>
    <row r="3916" spans="1:40" x14ac:dyDescent="0.35">
      <c r="A3916" s="12"/>
      <c r="B3916" s="12">
        <f t="shared" si="2065"/>
        <v>1986000</v>
      </c>
      <c r="C3916" s="29" t="str">
        <f t="shared" si="2067"/>
        <v>-1.75620193796831E-08+0.0011176446425943i</v>
      </c>
      <c r="D3916" s="28" t="str">
        <f t="shared" si="2068"/>
        <v>-5.399061167506+0.0085686089265563i</v>
      </c>
      <c r="E3916" s="12" t="str">
        <f t="shared" si="2069"/>
        <v>4200</v>
      </c>
      <c r="F3916" s="12" t="str">
        <f t="shared" si="2070"/>
        <v>0.704225352112676</v>
      </c>
      <c r="G3916" s="12" t="str">
        <f t="shared" si="2066"/>
        <v>0.704225352112676</v>
      </c>
      <c r="H3916" s="12" t="str">
        <f t="shared" si="2071"/>
        <v>8.27475247701302+0.171063066343179i</v>
      </c>
      <c r="I3916" s="12" t="str">
        <f t="shared" si="2072"/>
        <v>7799.00376253666i</v>
      </c>
      <c r="J3916" s="12" t="str">
        <f t="shared" si="2073"/>
        <v>-52025.8098387799+1686.74357694939i</v>
      </c>
      <c r="K3916" s="12" t="str">
        <f t="shared" si="2074"/>
        <v>0.00485505587157617-0.149749029421591i</v>
      </c>
      <c r="L3916" s="12" t="str">
        <f t="shared" si="2075"/>
        <v>0.000264611490650894-0.00684019484823188i</v>
      </c>
      <c r="M3916" s="12" t="str">
        <f t="shared" si="2076"/>
        <v>0.00511966736222706-0.156589224269823i</v>
      </c>
      <c r="N3916" s="12" t="str">
        <f t="shared" si="2077"/>
        <v>-24.9568120401173i</v>
      </c>
      <c r="O3916" s="12" t="str">
        <f t="shared" si="2078"/>
        <v>0.984564334529202+0.175023058975294i</v>
      </c>
      <c r="P3916" s="12" t="str">
        <f t="shared" si="2079"/>
        <v>0.015435665470798-0.175023058975294i</v>
      </c>
      <c r="Q3916" s="12" t="str">
        <f t="shared" si="2080"/>
        <v>-0.015435665470798+25.1318350990926i</v>
      </c>
      <c r="R3916" s="12" t="str">
        <f t="shared" si="2081"/>
        <v>-0.00696457193257198-0.000609910203845518i</v>
      </c>
      <c r="S3916" s="12" t="str">
        <f t="shared" si="2082"/>
        <v>2.55569529388964i</v>
      </c>
      <c r="T3916" s="12" t="str">
        <f t="shared" si="2083"/>
        <v>0.00155874463766326-0.0177993237120301i</v>
      </c>
      <c r="U3916" s="12" t="str">
        <f t="shared" si="2084"/>
        <v>0.001-0.000801384406303599i</v>
      </c>
      <c r="V3916" s="12" t="str">
        <f t="shared" si="2085"/>
        <v>0.0015-0.000243581886414469i</v>
      </c>
      <c r="W3916" s="12" t="str">
        <f t="shared" si="2086"/>
        <v>0.000650052727920105-0.000306550122681572i</v>
      </c>
      <c r="X3916" s="12" t="str">
        <f t="shared" si="2087"/>
        <v>0.000637814149672896-0.000292042268410385i</v>
      </c>
      <c r="Y3916" s="12" t="str">
        <f t="shared" si="2088"/>
        <v>0.00029+1.8717609030088i</v>
      </c>
      <c r="Z3916" s="12" t="str">
        <f t="shared" si="2089"/>
        <v>-0.00187056912391704-0.00409063997653009i</v>
      </c>
      <c r="AA3916" s="12" t="str">
        <f t="shared" si="2090"/>
        <v>0.00317890039380097-6.41207412119259i</v>
      </c>
      <c r="AB3916" s="12" t="str">
        <f t="shared" si="2091"/>
        <v>0.00389091774301065-0.0444304363725353i</v>
      </c>
      <c r="AC3916" s="12" t="str">
        <f t="shared" si="2092"/>
        <v>0.993062592639033-0.000836744846061703i</v>
      </c>
      <c r="AD3916" s="12" t="str">
        <f t="shared" si="2093"/>
        <v>0.00395579456432157-0.0447374885642987i</v>
      </c>
      <c r="AE3916" s="12" t="str">
        <f t="shared" si="2094"/>
        <v>-0.000190404546343257+0.0000675028334062147i</v>
      </c>
      <c r="AF3916" s="12" t="str">
        <f t="shared" si="2095"/>
        <v>-13.673813644519-0.162494457416623i</v>
      </c>
      <c r="AG3916" s="12" t="str">
        <f t="shared" si="2096"/>
        <v>0.998961611986312-0.0000923355715882524i</v>
      </c>
      <c r="AH3916" s="12" t="str">
        <f t="shared" si="2097"/>
        <v>0.0026173253534674-0.000892766847186478i</v>
      </c>
      <c r="AI3916" s="12">
        <f t="shared" si="2098"/>
        <v>-51.164847934590341</v>
      </c>
      <c r="AJ3916" s="12">
        <f t="shared" si="2099"/>
        <v>-18.834453342570988</v>
      </c>
      <c r="AK3916" s="12"/>
      <c r="AL3916" s="12"/>
      <c r="AM3916" s="12"/>
      <c r="AN3916" s="12"/>
    </row>
    <row r="3917" spans="1:40" x14ac:dyDescent="0.35">
      <c r="A3917" s="12"/>
      <c r="B3917" s="12">
        <f t="shared" si="2065"/>
        <v>1987000</v>
      </c>
      <c r="C3917" s="29" t="str">
        <f t="shared" si="2067"/>
        <v>-1.75443469084745E-08+0.00111708216416347i</v>
      </c>
      <c r="D3917" s="28" t="str">
        <f t="shared" si="2068"/>
        <v>-5.39906116737051+0.00856429659191994i</v>
      </c>
      <c r="E3917" s="12" t="str">
        <f t="shared" si="2069"/>
        <v>4200</v>
      </c>
      <c r="F3917" s="12" t="str">
        <f t="shared" si="2070"/>
        <v>0.704225352112676</v>
      </c>
      <c r="G3917" s="12" t="str">
        <f t="shared" si="2066"/>
        <v>0.704225352112676</v>
      </c>
      <c r="H3917" s="12" t="str">
        <f t="shared" si="2071"/>
        <v>8.2747563068385+0.170977060429294i</v>
      </c>
      <c r="I3917" s="12" t="str">
        <f t="shared" si="2072"/>
        <v>7802.93075335365i</v>
      </c>
      <c r="J3917" s="12" t="str">
        <f t="shared" si="2073"/>
        <v>-52078.2165942985+1687.59289395692i</v>
      </c>
      <c r="K3917" s="12" t="str">
        <f t="shared" si="2074"/>
        <v>0.00485017521853165-0.149673820300785i</v>
      </c>
      <c r="L3917" s="12" t="str">
        <f t="shared" si="2075"/>
        <v>0.000264345612443656-0.00683676265499584i</v>
      </c>
      <c r="M3917" s="12" t="str">
        <f t="shared" si="2076"/>
        <v>0.00511452083097531-0.156510582955781i</v>
      </c>
      <c r="N3917" s="12" t="str">
        <f t="shared" si="2077"/>
        <v>-24.9693784107317i</v>
      </c>
      <c r="O3917" s="12" t="str">
        <f t="shared" si="2078"/>
        <v>0.986685944207872+0.162637165194861i</v>
      </c>
      <c r="P3917" s="12" t="str">
        <f t="shared" si="2079"/>
        <v>0.013314055792128-0.162637165194861i</v>
      </c>
      <c r="Q3917" s="12" t="str">
        <f t="shared" si="2080"/>
        <v>-0.013314055792128+25.1320155759266i</v>
      </c>
      <c r="R3917" s="12" t="str">
        <f t="shared" si="2081"/>
        <v>-0.00647159287223311-0.000526336322035144i</v>
      </c>
      <c r="S3917" s="12" t="str">
        <f t="shared" si="2082"/>
        <v>2.55698214952605i</v>
      </c>
      <c r="T3917" s="12" t="str">
        <f t="shared" si="2083"/>
        <v>0.00134583258009106-0.0165477474533001i</v>
      </c>
      <c r="U3917" s="12" t="str">
        <f t="shared" si="2084"/>
        <v>0.001-0.000800981092561126i</v>
      </c>
      <c r="V3917" s="12" t="str">
        <f t="shared" si="2085"/>
        <v>0.0015-0.000243459298650798i</v>
      </c>
      <c r="W3917" s="12" t="str">
        <f t="shared" si="2086"/>
        <v>0.000650009845043428-0.000306413760257493i</v>
      </c>
      <c r="X3917" s="12" t="str">
        <f t="shared" si="2087"/>
        <v>0.000637770380736655-0.000291913312352708i</v>
      </c>
      <c r="Y3917" s="12" t="str">
        <f t="shared" si="2088"/>
        <v>0.00029+1.87270338080488i</v>
      </c>
      <c r="Z3917" s="12" t="str">
        <f t="shared" si="2089"/>
        <v>-0.0018688022403386-0.00408829924464049i</v>
      </c>
      <c r="AA3917" s="12" t="str">
        <f t="shared" si="2090"/>
        <v>0.00317555075385258-6.40884616557495i</v>
      </c>
      <c r="AB3917" s="12" t="str">
        <f t="shared" si="2091"/>
        <v>0.00335944948163431-0.0413062682733117i</v>
      </c>
      <c r="AC3917" s="12" t="str">
        <f t="shared" si="2092"/>
        <v>0.993552313847171-0.000737051166314789i</v>
      </c>
      <c r="AD3917" s="12" t="str">
        <f t="shared" si="2093"/>
        <v>0.00341209010797044-0.0415717952770743i</v>
      </c>
      <c r="AE3917" s="12" t="str">
        <f t="shared" si="2094"/>
        <v>-0.000176334460867624+0.0000637398187376333i</v>
      </c>
      <c r="AF3917" s="12" t="str">
        <f t="shared" si="2095"/>
        <v>-13.673817474209-0.162412763837374i</v>
      </c>
      <c r="AG3917" s="12" t="str">
        <f t="shared" si="2096"/>
        <v>0.999035572612118-0.0000796384577022351i</v>
      </c>
      <c r="AH3917" s="12" t="str">
        <f t="shared" si="2097"/>
        <v>0.00242392226834264-0.000843548183648548i</v>
      </c>
      <c r="AI3917" s="12">
        <f t="shared" si="2098"/>
        <v>-51.813141364346706</v>
      </c>
      <c r="AJ3917" s="12">
        <f t="shared" si="2099"/>
        <v>-19.188386480098284</v>
      </c>
      <c r="AK3917" s="12"/>
      <c r="AL3917" s="12"/>
      <c r="AM3917" s="12"/>
      <c r="AN3917" s="12"/>
    </row>
    <row r="3918" spans="1:40" x14ac:dyDescent="0.35">
      <c r="A3918" s="12"/>
      <c r="B3918" s="12">
        <f t="shared" si="2065"/>
        <v>1988000</v>
      </c>
      <c r="C3918" s="29" t="str">
        <f t="shared" si="2067"/>
        <v>-1.75267010992773E-08+0.00111652025160633i</v>
      </c>
      <c r="D3918" s="28" t="str">
        <f t="shared" si="2068"/>
        <v>-5.39906116723523+0.00855998859564853i</v>
      </c>
      <c r="E3918" s="12" t="str">
        <f t="shared" si="2069"/>
        <v>4200</v>
      </c>
      <c r="F3918" s="12" t="str">
        <f t="shared" si="2070"/>
        <v>0.704225352112676</v>
      </c>
      <c r="G3918" s="12" t="str">
        <f t="shared" si="2066"/>
        <v>0.704225352112676</v>
      </c>
      <c r="H3918" s="12" t="str">
        <f t="shared" si="2071"/>
        <v>8.27476013088983+0.170891140912066i</v>
      </c>
      <c r="I3918" s="12" t="str">
        <f t="shared" si="2072"/>
        <v>7806.85774417064i</v>
      </c>
      <c r="J3918" s="12" t="str">
        <f t="shared" si="2073"/>
        <v>-52130.6497312696+1688.44221096445i</v>
      </c>
      <c r="K3918" s="12" t="str">
        <f t="shared" si="2074"/>
        <v>0.00484530191889064-0.149598686609272i</v>
      </c>
      <c r="L3918" s="12" t="str">
        <f t="shared" si="2075"/>
        <v>0.000264080134562372-0.00683333389919953i</v>
      </c>
      <c r="M3918" s="12" t="str">
        <f t="shared" si="2076"/>
        <v>0.00510938205345301-0.156432020508472i</v>
      </c>
      <c r="N3918" s="12" t="str">
        <f t="shared" si="2077"/>
        <v>-24.981944781346i</v>
      </c>
      <c r="O3918" s="12" t="str">
        <f t="shared" si="2078"/>
        <v>0.988651744737909+0.150225589120791i</v>
      </c>
      <c r="P3918" s="12" t="str">
        <f t="shared" si="2079"/>
        <v>0.011348255262091-0.150225589120791i</v>
      </c>
      <c r="Q3918" s="12" t="str">
        <f t="shared" si="2080"/>
        <v>-0.011348255262091+25.1321703704668i</v>
      </c>
      <c r="R3918" s="12" t="str">
        <f t="shared" si="2081"/>
        <v>-0.0059776247136899-0.000448843831817838i</v>
      </c>
      <c r="S3918" s="12" t="str">
        <f t="shared" si="2082"/>
        <v>2.55826900516244i</v>
      </c>
      <c r="T3918" s="12" t="str">
        <f t="shared" si="2083"/>
        <v>0.00114826326309792-0.0152923720295259i</v>
      </c>
      <c r="U3918" s="12" t="str">
        <f t="shared" si="2084"/>
        <v>0.001-0.000800578184566879i</v>
      </c>
      <c r="V3918" s="12" t="str">
        <f t="shared" si="2085"/>
        <v>0.0015-0.000243336834214857i</v>
      </c>
      <c r="W3918" s="12" t="str">
        <f t="shared" si="2086"/>
        <v>0.000649967014052269-0.000306277513353318i</v>
      </c>
      <c r="X3918" s="12" t="str">
        <f t="shared" si="2087"/>
        <v>0.000637726664839985-0.000291784464350144i</v>
      </c>
      <c r="Y3918" s="12" t="str">
        <f t="shared" si="2088"/>
        <v>0.00029+1.87364585860095i</v>
      </c>
      <c r="Z3918" s="12" t="str">
        <f t="shared" si="2089"/>
        <v>-0.00186703782553655-0.0040859612096462i</v>
      </c>
      <c r="AA3918" s="12" t="str">
        <f t="shared" si="2090"/>
        <v>0.00317220642598461-6.40562145871443i</v>
      </c>
      <c r="AB3918" s="12" t="str">
        <f t="shared" si="2091"/>
        <v>0.00286627956631354-0.038172616748566i</v>
      </c>
      <c r="AC3918" s="12" t="str">
        <f t="shared" si="2092"/>
        <v>0.994043225351303-0.000643416386849037i</v>
      </c>
      <c r="AD3918" s="12" t="str">
        <f t="shared" si="2093"/>
        <v>0.00290831057333171-0.0383994825581103i</v>
      </c>
      <c r="AE3918" s="12" t="str">
        <f t="shared" si="2094"/>
        <v>-0.000162328722051743+0.0000598100422287857i</v>
      </c>
      <c r="AF3918" s="12" t="str">
        <f t="shared" si="2095"/>
        <v>-13.6738212981251-0.162331152316417i</v>
      </c>
      <c r="AG3918" s="12" t="str">
        <f t="shared" si="2096"/>
        <v>0.999109612768147-0.0000678798786829233i</v>
      </c>
      <c r="AH3918" s="12" t="str">
        <f t="shared" si="2097"/>
        <v>0.00223140354640105-0.000792034570832054i</v>
      </c>
      <c r="AI3918" s="12">
        <f t="shared" si="2098"/>
        <v>-52.513096802960732</v>
      </c>
      <c r="AJ3918" s="12">
        <f t="shared" si="2099"/>
        <v>-19.542269827502128</v>
      </c>
      <c r="AK3918" s="12"/>
      <c r="AL3918" s="12"/>
      <c r="AM3918" s="12"/>
      <c r="AN3918" s="12"/>
    </row>
    <row r="3919" spans="1:40" x14ac:dyDescent="0.35">
      <c r="A3919" s="12"/>
      <c r="B3919" s="12">
        <f t="shared" si="2065"/>
        <v>1989000</v>
      </c>
      <c r="C3919" s="29" t="str">
        <f t="shared" si="2067"/>
        <v>-1.75090818984858E-08+0.00111595890406935i</v>
      </c>
      <c r="D3919" s="28" t="str">
        <f t="shared" si="2068"/>
        <v>-5.39906116710015+0.00855568493119835i</v>
      </c>
      <c r="E3919" s="12" t="str">
        <f t="shared" si="2069"/>
        <v>4200</v>
      </c>
      <c r="F3919" s="12" t="str">
        <f t="shared" si="2070"/>
        <v>0.704225352112676</v>
      </c>
      <c r="G3919" s="12" t="str">
        <f t="shared" si="2066"/>
        <v>0.704225352112676</v>
      </c>
      <c r="H3919" s="12" t="str">
        <f t="shared" si="2071"/>
        <v>8.27476394917862+0.170805307661441i</v>
      </c>
      <c r="I3919" s="12" t="str">
        <f t="shared" si="2072"/>
        <v>7810.78473498762i</v>
      </c>
      <c r="J3919" s="12" t="str">
        <f t="shared" si="2073"/>
        <v>-52183.1092496934+1689.29152797197i</v>
      </c>
      <c r="K3919" s="12" t="str">
        <f t="shared" si="2074"/>
        <v>0.00484043595789353-0.149523628233749i</v>
      </c>
      <c r="L3919" s="12" t="str">
        <f t="shared" si="2075"/>
        <v>0.000263815056204169-0.00682990857568934i</v>
      </c>
      <c r="M3919" s="12" t="str">
        <f t="shared" si="2076"/>
        <v>0.0051042510140977-0.156353536809438i</v>
      </c>
      <c r="N3919" s="12" t="str">
        <f t="shared" si="2077"/>
        <v>-24.9945111519604i</v>
      </c>
      <c r="O3919" s="12" t="str">
        <f t="shared" si="2078"/>
        <v>0.990461425696652+0.137790290684634i</v>
      </c>
      <c r="P3919" s="12" t="str">
        <f t="shared" si="2079"/>
        <v>0.00953857430334804-0.137790290684634i</v>
      </c>
      <c r="Q3919" s="12" t="str">
        <f t="shared" si="2080"/>
        <v>-0.00953857430334804+25.132301442645i</v>
      </c>
      <c r="R3919" s="12" t="str">
        <f t="shared" si="2081"/>
        <v>-0.00548274066217022-0.000377453564919424i</v>
      </c>
      <c r="S3919" s="12" t="str">
        <f t="shared" si="2082"/>
        <v>2.55955586079885i</v>
      </c>
      <c r="T3919" s="12" t="str">
        <f t="shared" si="2083"/>
        <v>0.000966113484268931-0.014033380995098i</v>
      </c>
      <c r="U3919" s="12" t="str">
        <f t="shared" si="2084"/>
        <v>0.001-0.000800175681708875i</v>
      </c>
      <c r="V3919" s="12" t="str">
        <f t="shared" si="2085"/>
        <v>0.0015-0.000243214492920631i</v>
      </c>
      <c r="W3919" s="12" t="str">
        <f t="shared" si="2086"/>
        <v>0.000649924234868752-0.000306141381827313i</v>
      </c>
      <c r="X3919" s="12" t="str">
        <f t="shared" si="2087"/>
        <v>0.000637683001902948-0.000291655724272002i</v>
      </c>
      <c r="Y3919" s="12" t="str">
        <f t="shared" si="2088"/>
        <v>0.00029+1.87458833639703i</v>
      </c>
      <c r="Z3919" s="12" t="str">
        <f t="shared" si="2089"/>
        <v>-0.00186527587495178-0.00408362586696313i</v>
      </c>
      <c r="AA3919" s="12" t="str">
        <f t="shared" si="2090"/>
        <v>0.003168867398981-6.40239999570842i</v>
      </c>
      <c r="AB3919" s="12" t="str">
        <f t="shared" si="2091"/>
        <v>0.00241159969816422-0.0350299399843396i</v>
      </c>
      <c r="AC3919" s="12" t="str">
        <f t="shared" si="2092"/>
        <v>0.994535254399431-0.000555863748865396i</v>
      </c>
      <c r="AD3919" s="12" t="str">
        <f t="shared" si="2093"/>
        <v>0.00244453657648284-0.0352210552618636i</v>
      </c>
      <c r="AE3919" s="12" t="str">
        <f t="shared" si="2094"/>
        <v>-0.000148389347430635+0.000055714411873835i</v>
      </c>
      <c r="AF3919" s="12" t="str">
        <f t="shared" si="2095"/>
        <v>-13.6738251162788-0.162249622730243i</v>
      </c>
      <c r="AG3919" s="12" t="str">
        <f t="shared" si="2096"/>
        <v>0.999183720633725-0.0000570602927904266i</v>
      </c>
      <c r="AH3919" s="12" t="str">
        <f t="shared" si="2097"/>
        <v>0.00203979679637512-0.000738239226827139i</v>
      </c>
      <c r="AI3919" s="12">
        <f t="shared" si="2098"/>
        <v>-53.273694761931701</v>
      </c>
      <c r="AJ3919" s="12">
        <f t="shared" si="2099"/>
        <v>-19.89610321938407</v>
      </c>
      <c r="AK3919" s="12"/>
      <c r="AL3919" s="12"/>
      <c r="AM3919" s="12"/>
      <c r="AN3919" s="12"/>
    </row>
    <row r="3920" spans="1:40" x14ac:dyDescent="0.35">
      <c r="A3920" s="12"/>
      <c r="B3920" s="12">
        <f t="shared" si="2065"/>
        <v>1990000</v>
      </c>
      <c r="C3920" s="29" t="str">
        <f t="shared" si="2067"/>
        <v>-1.74914892526293E-08+0.00111539812070074i</v>
      </c>
      <c r="D3920" s="28" t="str">
        <f t="shared" si="2068"/>
        <v>-5.39906116696527+0.00855138559203901i</v>
      </c>
      <c r="E3920" s="12" t="str">
        <f t="shared" si="2069"/>
        <v>4200</v>
      </c>
      <c r="F3920" s="12" t="str">
        <f t="shared" si="2070"/>
        <v>0.704225352112676</v>
      </c>
      <c r="G3920" s="12" t="str">
        <f t="shared" si="2066"/>
        <v>0.704225352112676</v>
      </c>
      <c r="H3920" s="12" t="str">
        <f t="shared" si="2071"/>
        <v>8.2747677617164+0.170719560547626i</v>
      </c>
      <c r="I3920" s="12" t="str">
        <f t="shared" si="2072"/>
        <v>7814.71172580461i</v>
      </c>
      <c r="J3920" s="12" t="str">
        <f t="shared" si="2073"/>
        <v>-52235.5951495697+1690.1408449795i</v>
      </c>
      <c r="K3920" s="12" t="str">
        <f t="shared" si="2074"/>
        <v>0.00483557732081786-0.149448645061144i</v>
      </c>
      <c r="L3920" s="12" t="str">
        <f t="shared" si="2075"/>
        <v>0.000263550376568177-0.00682648667932186i</v>
      </c>
      <c r="M3920" s="12" t="str">
        <f t="shared" si="2076"/>
        <v>0.00509912769738604-0.156275131740466i</v>
      </c>
      <c r="N3920" s="12" t="str">
        <f t="shared" si="2077"/>
        <v>-25.0070775225748i</v>
      </c>
      <c r="O3920" s="12" t="str">
        <f t="shared" si="2078"/>
        <v>0.992114701314484+0.125333233564259i</v>
      </c>
      <c r="P3920" s="12" t="str">
        <f t="shared" si="2079"/>
        <v>0.00788529868551602-0.125333233564259i</v>
      </c>
      <c r="Q3920" s="12" t="str">
        <f t="shared" si="2080"/>
        <v>-0.00788529868551602+25.1324107561391i</v>
      </c>
      <c r="R3920" s="12" t="str">
        <f t="shared" si="2081"/>
        <v>-0.00498701443552015-0.000312185514683522i</v>
      </c>
      <c r="S3920" s="12" t="str">
        <f t="shared" si="2082"/>
        <v>2.56084271643524i</v>
      </c>
      <c r="T3920" s="12" t="str">
        <f t="shared" si="2083"/>
        <v>0.000799458001453884-0.0127709595939592i</v>
      </c>
      <c r="U3920" s="12" t="str">
        <f t="shared" si="2084"/>
        <v>0.001-0.000799773583376357i</v>
      </c>
      <c r="V3920" s="12" t="str">
        <f t="shared" si="2085"/>
        <v>0.0015-0.00024309227458248i</v>
      </c>
      <c r="W3920" s="12" t="str">
        <f t="shared" si="2086"/>
        <v>0.000649881507415134-0.000306005365537981i</v>
      </c>
      <c r="X3920" s="12" t="str">
        <f t="shared" si="2087"/>
        <v>0.000637639391845741-0.000291527091987805i</v>
      </c>
      <c r="Y3920" s="12" t="str">
        <f t="shared" si="2088"/>
        <v>0.00029+1.87553081419311i</v>
      </c>
      <c r="Z3920" s="12" t="str">
        <f t="shared" si="2089"/>
        <v>-0.00186351638403578-0.00408129321201736i</v>
      </c>
      <c r="AA3920" s="12" t="str">
        <f t="shared" si="2090"/>
        <v>0.00316553366165528-6.39918177166432i</v>
      </c>
      <c r="AB3920" s="12" t="str">
        <f t="shared" si="2091"/>
        <v>0.00199559648674201-0.0318787003841118i</v>
      </c>
      <c r="AC3920" s="12" t="str">
        <f t="shared" si="2092"/>
        <v>0.995028327699076-0.000474415667951714i</v>
      </c>
      <c r="AD3920" s="12" t="str">
        <f t="shared" si="2093"/>
        <v>0.00202084231638618-0.0320370192259442i</v>
      </c>
      <c r="AE3920" s="12" t="str">
        <f t="shared" si="2094"/>
        <v>-0.000134518341866254+0.0000514538601947921i</v>
      </c>
      <c r="AF3920" s="12" t="str">
        <f t="shared" si="2095"/>
        <v>-13.6738289286817-0.162168174955587i</v>
      </c>
      <c r="AG3920" s="12" t="str">
        <f t="shared" si="2096"/>
        <v>0.999257884389095-0.0000471800087094827i</v>
      </c>
      <c r="AH3920" s="12" t="str">
        <f t="shared" si="2097"/>
        <v>0.00184912942592028-0.000682175699318815i</v>
      </c>
      <c r="AI3920" s="12">
        <f t="shared" si="2098"/>
        <v>-54.106488512257101</v>
      </c>
      <c r="AJ3920" s="12">
        <f t="shared" si="2099"/>
        <v>-20.249886499226776</v>
      </c>
      <c r="AK3920" s="12"/>
      <c r="AL3920" s="12"/>
      <c r="AM3920" s="12"/>
      <c r="AN3920" s="12"/>
    </row>
    <row r="3921" spans="1:40" x14ac:dyDescent="0.35">
      <c r="A3921" s="12"/>
      <c r="B3921" s="12">
        <f t="shared" si="2065"/>
        <v>1991000</v>
      </c>
      <c r="C3921" s="29" t="str">
        <f t="shared" si="2067"/>
        <v>-1.7473923108371E-08+0.00111483790065044i</v>
      </c>
      <c r="D3921" s="28" t="str">
        <f t="shared" si="2068"/>
        <v>-5.39906116683059+0.00854709057165338i</v>
      </c>
      <c r="E3921" s="12" t="str">
        <f t="shared" si="2069"/>
        <v>4200</v>
      </c>
      <c r="F3921" s="12" t="str">
        <f t="shared" si="2070"/>
        <v>0.704225352112676</v>
      </c>
      <c r="G3921" s="12" t="str">
        <f t="shared" si="2066"/>
        <v>0.704225352112676</v>
      </c>
      <c r="H3921" s="12" t="str">
        <f t="shared" si="2071"/>
        <v>8.27477156851475+0.170633899441088i</v>
      </c>
      <c r="I3921" s="12" t="str">
        <f t="shared" si="2072"/>
        <v>7818.6387166216i</v>
      </c>
      <c r="J3921" s="12" t="str">
        <f t="shared" si="2073"/>
        <v>-52288.1074308985+1690.99016198703i</v>
      </c>
      <c r="K3921" s="12" t="str">
        <f t="shared" si="2074"/>
        <v>0.00483072599297793-0.149373736978608i</v>
      </c>
      <c r="L3921" s="12" t="str">
        <f t="shared" si="2075"/>
        <v>0.000263286094855536-0.00682306820496396i</v>
      </c>
      <c r="M3921" s="12" t="str">
        <f t="shared" si="2076"/>
        <v>0.00509401208783347-0.156196805183572i</v>
      </c>
      <c r="N3921" s="12" t="str">
        <f t="shared" si="2077"/>
        <v>-25.0196438931891i</v>
      </c>
      <c r="O3921" s="12" t="str">
        <f t="shared" si="2078"/>
        <v>0.993611310520007+0.112856384873493i</v>
      </c>
      <c r="P3921" s="12" t="str">
        <f t="shared" si="2079"/>
        <v>0.00638868947999305-0.112856384873493i</v>
      </c>
      <c r="Q3921" s="12" t="str">
        <f t="shared" si="2080"/>
        <v>-0.00638868947999305+25.1325002780626i</v>
      </c>
      <c r="R3921" s="12" t="str">
        <f t="shared" si="2081"/>
        <v>-0.00449052025620562-0.00025305882304213i</v>
      </c>
      <c r="S3921" s="12" t="str">
        <f t="shared" si="2082"/>
        <v>2.56212957207164i</v>
      </c>
      <c r="T3921" s="12" t="str">
        <f t="shared" si="2083"/>
        <v>0.000648369493989885-0.0115052947424111i</v>
      </c>
      <c r="U3921" s="12" t="str">
        <f t="shared" si="2084"/>
        <v>0.001-0.000799371888959793i</v>
      </c>
      <c r="V3921" s="12" t="str">
        <f t="shared" si="2085"/>
        <v>0.0015-0.000242970179015135i</v>
      </c>
      <c r="W3921" s="12" t="str">
        <f t="shared" si="2086"/>
        <v>0.000649838831613804-0.00030586946434403i</v>
      </c>
      <c r="X3921" s="12" t="str">
        <f t="shared" si="2087"/>
        <v>0.000637595834588687-0.000291398567367258i</v>
      </c>
      <c r="Y3921" s="12" t="str">
        <f t="shared" si="2088"/>
        <v>0.00029+1.87647329198918i</v>
      </c>
      <c r="Z3921" s="12" t="str">
        <f t="shared" si="2089"/>
        <v>-0.0018617593482503-0.00407896324024493i</v>
      </c>
      <c r="AA3921" s="12" t="str">
        <f t="shared" si="2090"/>
        <v>0.00316220520285026-6.39596678169932i</v>
      </c>
      <c r="AB3921" s="12" t="str">
        <f t="shared" si="2091"/>
        <v>0.00161845135324666-0.0287193645258816i</v>
      </c>
      <c r="AC3921" s="12" t="str">
        <f t="shared" si="2092"/>
        <v>0.995522371424912-0.000399093720771894i</v>
      </c>
      <c r="AD3921" s="12" t="str">
        <f t="shared" si="2093"/>
        <v>0.00163729556288486-0.0288478811886444i</v>
      </c>
      <c r="AE3921" s="12" t="str">
        <f t="shared" si="2094"/>
        <v>-0.000120717697247483+0.0000470293440657493i</v>
      </c>
      <c r="AF3921" s="12" t="str">
        <f t="shared" si="2095"/>
        <v>-13.6738327353453-0.162086808869435i</v>
      </c>
      <c r="AG3921" s="12" t="str">
        <f t="shared" si="2096"/>
        <v>0.999332092217328-0.0000382391856463167i</v>
      </c>
      <c r="AH3921" s="12" t="str">
        <f t="shared" si="2097"/>
        <v>0.00165942863777956-0.000623857862408986i</v>
      </c>
      <c r="AI3921" s="12">
        <f t="shared" si="2098"/>
        <v>-55.026691556435509</v>
      </c>
      <c r="AJ3921" s="12">
        <f t="shared" si="2099"/>
        <v>-20.603619519406028</v>
      </c>
      <c r="AK3921" s="12"/>
      <c r="AL3921" s="12"/>
      <c r="AM3921" s="12"/>
      <c r="AN3921" s="12"/>
    </row>
    <row r="3922" spans="1:40" x14ac:dyDescent="0.35">
      <c r="A3922" s="12"/>
      <c r="B3922" s="12">
        <f t="shared" si="2065"/>
        <v>1992000</v>
      </c>
      <c r="C3922" s="29" t="str">
        <f t="shared" si="2067"/>
        <v>-1.74563834125081E-08+0.00111427824307006i</v>
      </c>
      <c r="D3922" s="28" t="str">
        <f t="shared" si="2068"/>
        <v>-5.39906116669612+0.00854279986353713i</v>
      </c>
      <c r="E3922" s="12" t="str">
        <f t="shared" si="2069"/>
        <v>4200</v>
      </c>
      <c r="F3922" s="12" t="str">
        <f t="shared" si="2070"/>
        <v>0.704225352112676</v>
      </c>
      <c r="G3922" s="12" t="str">
        <f t="shared" si="2066"/>
        <v>0.704225352112676</v>
      </c>
      <c r="H3922" s="12" t="str">
        <f t="shared" si="2071"/>
        <v>8.27477536958518+0.170548324212555i</v>
      </c>
      <c r="I3922" s="12" t="str">
        <f t="shared" si="2072"/>
        <v>7822.56570743858i</v>
      </c>
      <c r="J3922" s="12" t="str">
        <f t="shared" si="2073"/>
        <v>-52340.64609368+1691.83947899456i</v>
      </c>
      <c r="K3922" s="12" t="str">
        <f t="shared" si="2074"/>
        <v>0.00482588195972482-0.149298903873518i</v>
      </c>
      <c r="L3922" s="12" t="str">
        <f t="shared" si="2075"/>
        <v>0.000263022210269381-0.00681965314749275i</v>
      </c>
      <c r="M3922" s="12" t="str">
        <f t="shared" si="2076"/>
        <v>0.0050889041699942-0.156118557021011i</v>
      </c>
      <c r="N3922" s="12" t="str">
        <f t="shared" si="2077"/>
        <v>-25.0322102638035i</v>
      </c>
      <c r="O3922" s="12" t="str">
        <f t="shared" si="2078"/>
        <v>0.994951016981303+0.100361714851188i</v>
      </c>
      <c r="P3922" s="12" t="str">
        <f t="shared" si="2079"/>
        <v>0.00504898301869705-0.100361714851188i</v>
      </c>
      <c r="Q3922" s="12" t="str">
        <f t="shared" si="2080"/>
        <v>-0.00504898301869705+25.1325719786547i</v>
      </c>
      <c r="R3922" s="12" t="str">
        <f t="shared" si="2081"/>
        <v>-0.0039933328429881-0.000200091767498202i</v>
      </c>
      <c r="S3922" s="12" t="str">
        <f t="shared" si="2082"/>
        <v>2.56341642770805i</v>
      </c>
      <c r="T3922" s="12" t="str">
        <f t="shared" si="2083"/>
        <v>0.000512918523854031-0.0102365750110218i</v>
      </c>
      <c r="U3922" s="12" t="str">
        <f t="shared" si="2084"/>
        <v>0.001-0.000798970597850882i</v>
      </c>
      <c r="V3922" s="12" t="str">
        <f t="shared" si="2085"/>
        <v>0.0015-0.000242848206033702i</v>
      </c>
      <c r="W3922" s="12" t="str">
        <f t="shared" si="2086"/>
        <v>0.000649796207387289-0.000305733678104423i</v>
      </c>
      <c r="X3922" s="12" t="str">
        <f t="shared" si="2087"/>
        <v>0.000637552330052263-0.000291270150280303i</v>
      </c>
      <c r="Y3922" s="12" t="str">
        <f t="shared" si="2088"/>
        <v>0.00029+1.87741576978526i</v>
      </c>
      <c r="Z3922" s="12" t="str">
        <f t="shared" si="2089"/>
        <v>-0.0018600047630677-0.004076635947092i</v>
      </c>
      <c r="AA3922" s="12" t="str">
        <f t="shared" si="2090"/>
        <v>0.00315888201143801-6.39275502094033i</v>
      </c>
      <c r="AB3922" s="12" t="str">
        <f t="shared" si="2091"/>
        <v>0.0012803404335519-0.0255524031170067i</v>
      </c>
      <c r="AC3922" s="12" t="str">
        <f t="shared" si="2092"/>
        <v>0.996017311226725-0.000329918631757286i</v>
      </c>
      <c r="AD3922" s="12" t="str">
        <f t="shared" si="2093"/>
        <v>0.00129395764578093-0.0256541487063112i</v>
      </c>
      <c r="AE3922" s="12" t="str">
        <f t="shared" si="2094"/>
        <v>-0.000106989392192552+0.0000424418445333808i</v>
      </c>
      <c r="AF3922" s="12" t="str">
        <f t="shared" si="2095"/>
        <v>-13.6738365362813-0.162005524349018i</v>
      </c>
      <c r="AG3922" s="12" t="str">
        <f t="shared" si="2096"/>
        <v>0.999406332306224-0.0000302378334502586i</v>
      </c>
      <c r="AH3922" s="12" t="str">
        <f t="shared" si="2097"/>
        <v>0.00147072142600114-0.000563299913396735i</v>
      </c>
      <c r="AI3922" s="12">
        <f t="shared" si="2098"/>
        <v>-56.054908305620131</v>
      </c>
      <c r="AJ3922" s="12">
        <f t="shared" si="2099"/>
        <v>-20.957302141212836</v>
      </c>
      <c r="AK3922" s="12"/>
      <c r="AL3922" s="12"/>
      <c r="AM3922" s="12"/>
      <c r="AN3922" s="12"/>
    </row>
    <row r="3923" spans="1:40" x14ac:dyDescent="0.35">
      <c r="A3923" s="12"/>
      <c r="B3923" s="12">
        <f t="shared" si="2065"/>
        <v>1993000</v>
      </c>
      <c r="C3923" s="29" t="str">
        <f t="shared" si="2067"/>
        <v>-1.74388701119719E-08+0.00111371914711295i</v>
      </c>
      <c r="D3923" s="28" t="str">
        <f t="shared" si="2068"/>
        <v>-5.39906116656185+0.00853851346119929i</v>
      </c>
      <c r="E3923" s="12" t="str">
        <f t="shared" si="2069"/>
        <v>4200</v>
      </c>
      <c r="F3923" s="12" t="str">
        <f t="shared" si="2070"/>
        <v>0.704225352112676</v>
      </c>
      <c r="G3923" s="12" t="str">
        <f t="shared" si="2066"/>
        <v>0.704225352112676</v>
      </c>
      <c r="H3923" s="12" t="str">
        <f t="shared" si="2071"/>
        <v>8.27477916493917+0.170462834733009i</v>
      </c>
      <c r="I3923" s="12" t="str">
        <f t="shared" si="2072"/>
        <v>7826.49269825557i</v>
      </c>
      <c r="J3923" s="12" t="str">
        <f t="shared" si="2073"/>
        <v>-52393.211137914+1692.68879600208i</v>
      </c>
      <c r="K3923" s="12" t="str">
        <f t="shared" si="2074"/>
        <v>0.00482104520644631-0.149224145633477i</v>
      </c>
      <c r="L3923" s="12" t="str">
        <f t="shared" si="2075"/>
        <v>0.00026275872201484-0.00681624150179552i</v>
      </c>
      <c r="M3923" s="12" t="str">
        <f t="shared" si="2076"/>
        <v>0.00508380392846115-0.156040387135273i</v>
      </c>
      <c r="N3923" s="12" t="str">
        <f t="shared" si="2077"/>
        <v>-25.0447766344178i</v>
      </c>
      <c r="O3923" s="12" t="str">
        <f t="shared" si="2078"/>
        <v>0.99613360914317+0.0878511965507741i</v>
      </c>
      <c r="P3923" s="12" t="str">
        <f t="shared" si="2079"/>
        <v>0.00386639085683005-0.0878511965507741i</v>
      </c>
      <c r="Q3923" s="12" t="str">
        <f t="shared" si="2080"/>
        <v>-0.00386639085683005+25.1326278309686i</v>
      </c>
      <c r="R3923" s="12" t="str">
        <f t="shared" si="2081"/>
        <v>-0.00349552740231166-0.00015330174813214i</v>
      </c>
      <c r="S3923" s="12" t="str">
        <f t="shared" si="2082"/>
        <v>2.56470328334444i</v>
      </c>
      <c r="T3923" s="12" t="str">
        <f t="shared" si="2083"/>
        <v>0.000393173496776942-0.00896499060572918i</v>
      </c>
      <c r="U3923" s="12" t="str">
        <f t="shared" si="2084"/>
        <v>0.001-0.000798569709442527i</v>
      </c>
      <c r="V3923" s="12" t="str">
        <f t="shared" si="2085"/>
        <v>0.0015-0.000242726355453655i</v>
      </c>
      <c r="W3923" s="12" t="str">
        <f t="shared" si="2086"/>
        <v>0.000649753634658238-0.000305598006678334i</v>
      </c>
      <c r="X3923" s="12" t="str">
        <f t="shared" si="2087"/>
        <v>0.000637508878157067-0.00029114184059707i</v>
      </c>
      <c r="Y3923" s="12" t="str">
        <f t="shared" si="2088"/>
        <v>0.00029+1.87835824758134i</v>
      </c>
      <c r="Z3923" s="12" t="str">
        <f t="shared" si="2089"/>
        <v>-0.00185825262397067-0.00407431132801476i</v>
      </c>
      <c r="AA3923" s="12" t="str">
        <f t="shared" si="2090"/>
        <v>0.00315556407631985-6.38954648452421i</v>
      </c>
      <c r="AB3923" s="12" t="str">
        <f t="shared" si="2091"/>
        <v>0.000981434481137526-0.0223782909470327i</v>
      </c>
      <c r="AC3923" s="12" t="str">
        <f t="shared" si="2092"/>
        <v>0.99651307223767-0.000266910259813377i</v>
      </c>
      <c r="AD3923" s="12" t="str">
        <f t="shared" si="2093"/>
        <v>0.000990883445024879-0.022456330070839i</v>
      </c>
      <c r="AE3923" s="12" t="str">
        <f t="shared" si="2094"/>
        <v>-0.0000933353917550245+0.0000376923666340809i</v>
      </c>
      <c r="AF3923" s="12" t="str">
        <f t="shared" si="2095"/>
        <v>-13.673840331501-0.16192432127181i</v>
      </c>
      <c r="AG3923" s="12" t="str">
        <f t="shared" si="2096"/>
        <v>0.999480592850211-0.0000231758127607059i</v>
      </c>
      <c r="AH3923" s="12" t="str">
        <f t="shared" si="2097"/>
        <v>0.00128303457222455-0.000500516369522152i</v>
      </c>
      <c r="AI3923" s="12">
        <f t="shared" si="2098"/>
        <v>-57.220026495758063</v>
      </c>
      <c r="AJ3923" s="12">
        <f t="shared" si="2099"/>
        <v>-21.310934234832107</v>
      </c>
      <c r="AK3923" s="12"/>
      <c r="AL3923" s="12"/>
      <c r="AM3923" s="12"/>
      <c r="AN3923" s="12"/>
    </row>
    <row r="3924" spans="1:40" x14ac:dyDescent="0.35">
      <c r="A3924" s="12"/>
      <c r="B3924" s="12">
        <f t="shared" si="2065"/>
        <v>1994000</v>
      </c>
      <c r="C3924" s="29" t="str">
        <f t="shared" si="2067"/>
        <v>-1.74213831538259E-08+0.00111316061193414i</v>
      </c>
      <c r="D3924" s="28" t="str">
        <f t="shared" si="2068"/>
        <v>-5.39906116642779+0.00853423135816174i</v>
      </c>
      <c r="E3924" s="12" t="str">
        <f t="shared" si="2069"/>
        <v>4200</v>
      </c>
      <c r="F3924" s="12" t="str">
        <f t="shared" si="2070"/>
        <v>0.704225352112676</v>
      </c>
      <c r="G3924" s="12" t="str">
        <f t="shared" si="2066"/>
        <v>0.704225352112676</v>
      </c>
      <c r="H3924" s="12" t="str">
        <f t="shared" si="2071"/>
        <v>8.27478295458817+0.170377430873697i</v>
      </c>
      <c r="I3924" s="12" t="str">
        <f t="shared" si="2072"/>
        <v>7830.41968907256i</v>
      </c>
      <c r="J3924" s="12" t="str">
        <f t="shared" si="2073"/>
        <v>-52445.8025636005+1693.53811300961i</v>
      </c>
      <c r="K3924" s="12" t="str">
        <f t="shared" si="2074"/>
        <v>0.0048162157185668-0.149149462146312i</v>
      </c>
      <c r="L3924" s="12" t="str">
        <f t="shared" si="2075"/>
        <v>0.000262495629299033-0.0068128332627698i</v>
      </c>
      <c r="M3924" s="12" t="str">
        <f t="shared" si="2076"/>
        <v>0.00507871134786583-0.155962295409082i</v>
      </c>
      <c r="N3924" s="12" t="str">
        <f t="shared" si="2077"/>
        <v>-25.0573430050322i</v>
      </c>
      <c r="O3924" s="12" t="str">
        <f t="shared" si="2078"/>
        <v>0.997158900260615+0.0753268055279219i</v>
      </c>
      <c r="P3924" s="12" t="str">
        <f t="shared" si="2079"/>
        <v>0.00284109973938496-0.0753268055279219i</v>
      </c>
      <c r="Q3924" s="12" t="str">
        <f t="shared" si="2080"/>
        <v>-0.00284109973938496+25.1326698105601i</v>
      </c>
      <c r="R3924" s="12" t="str">
        <f t="shared" si="2081"/>
        <v>-0.00299717961930164-0.000112705274628623i</v>
      </c>
      <c r="S3924" s="12" t="str">
        <f t="shared" si="2082"/>
        <v>2.56599013898083i</v>
      </c>
      <c r="T3924" s="12" t="str">
        <f t="shared" si="2083"/>
        <v>0.000289200623308173-0.00769073334788233i</v>
      </c>
      <c r="U3924" s="12" t="str">
        <f t="shared" si="2084"/>
        <v>0.001-0.000798169223128863i</v>
      </c>
      <c r="V3924" s="12" t="str">
        <f t="shared" si="2085"/>
        <v>0.0015-0.00024260462709084i</v>
      </c>
      <c r="W3924" s="12" t="str">
        <f t="shared" si="2086"/>
        <v>0.000649711113349438-0.000305462449925163i</v>
      </c>
      <c r="X3924" s="12" t="str">
        <f t="shared" si="2087"/>
        <v>0.000637465478823848-0.000291013638187896i</v>
      </c>
      <c r="Y3924" s="12" t="str">
        <f t="shared" si="2088"/>
        <v>0.00029+1.87930072537741i</v>
      </c>
      <c r="Z3924" s="12" t="str">
        <f t="shared" si="2089"/>
        <v>-0.00185650292645226-0.00407198937847943i</v>
      </c>
      <c r="AA3924" s="12" t="str">
        <f t="shared" si="2090"/>
        <v>0.0031522513864262-6.38634116759748i</v>
      </c>
      <c r="AB3924" s="12" t="str">
        <f t="shared" si="2091"/>
        <v>0.000721898769901399-0.0191975068378735i</v>
      </c>
      <c r="AC3924" s="12" t="str">
        <f t="shared" si="2092"/>
        <v>0.997009579082908-0.000210087585035055i</v>
      </c>
      <c r="AD3924" s="12" t="str">
        <f t="shared" si="2093"/>
        <v>0.000728121381943838-0.0192549342266794i</v>
      </c>
      <c r="AE3924" s="12" t="str">
        <f t="shared" si="2094"/>
        <v>-0.0000797576471307497+0.000032781939206957i</v>
      </c>
      <c r="AF3924" s="12" t="str">
        <f t="shared" si="2095"/>
        <v>-13.673844121016-0.161843199515535i</v>
      </c>
      <c r="AG3924" s="12" t="str">
        <f t="shared" si="2096"/>
        <v>0.999554862052247-0.0000170528351776515i</v>
      </c>
      <c r="AH3924" s="12" t="str">
        <f t="shared" si="2097"/>
        <v>0.0010963946419993-0.000435522064664027i</v>
      </c>
      <c r="AI3924" s="12">
        <f t="shared" si="2098"/>
        <v>-58.564354374063392</v>
      </c>
      <c r="AJ3924" s="12">
        <f t="shared" si="2099"/>
        <v>-21.664515679371302</v>
      </c>
      <c r="AK3924" s="12"/>
      <c r="AL3924" s="12"/>
      <c r="AM3924" s="12"/>
      <c r="AN3924" s="12"/>
    </row>
    <row r="3925" spans="1:40" x14ac:dyDescent="0.35">
      <c r="A3925" s="12"/>
      <c r="B3925" s="12">
        <f t="shared" ref="B3925:B3930" si="2100">B3924+1000</f>
        <v>1995000</v>
      </c>
      <c r="C3925" s="29" t="str">
        <f t="shared" si="2067"/>
        <v>-1.74039224852664E-08+0.00111260263669033i</v>
      </c>
      <c r="D3925" s="28" t="str">
        <f t="shared" si="2068"/>
        <v>-5.39906116629393+0.0085299535479592i</v>
      </c>
      <c r="E3925" s="12" t="str">
        <f t="shared" si="2069"/>
        <v>4200</v>
      </c>
      <c r="F3925" s="12" t="str">
        <f t="shared" si="2070"/>
        <v>0.704225352112676</v>
      </c>
      <c r="G3925" s="12" t="str">
        <f t="shared" si="2066"/>
        <v>0.704225352112676</v>
      </c>
      <c r="H3925" s="12" t="str">
        <f t="shared" si="2071"/>
        <v>8.27478673854361+0.170292112506117i</v>
      </c>
      <c r="I3925" s="12" t="str">
        <f t="shared" si="2072"/>
        <v>7834.34667988955i</v>
      </c>
      <c r="J3925" s="12" t="str">
        <f t="shared" si="2073"/>
        <v>-52498.4203707396+1694.38743001714i</v>
      </c>
      <c r="K3925" s="12" t="str">
        <f t="shared" si="2074"/>
        <v>0.00481139348154703-0.149074853300073i</v>
      </c>
      <c r="L3925" s="12" t="str">
        <f t="shared" si="2075"/>
        <v>0.000262232931331055-0.00680942842532322i</v>
      </c>
      <c r="M3925" s="12" t="str">
        <f t="shared" si="2076"/>
        <v>0.00507362641287809-0.155884281725396i</v>
      </c>
      <c r="N3925" s="12" t="str">
        <f t="shared" si="2077"/>
        <v>-25.0699093756465i</v>
      </c>
      <c r="O3925" s="12" t="str">
        <f t="shared" si="2078"/>
        <v>0.998026728428268+0.0627905195293636i</v>
      </c>
      <c r="P3925" s="12" t="str">
        <f t="shared" si="2079"/>
        <v>0.00197327157173199-0.0627905195293636i</v>
      </c>
      <c r="Q3925" s="12" t="str">
        <f t="shared" si="2080"/>
        <v>-0.00197327157173199+25.1326998951759i</v>
      </c>
      <c r="R3925" s="12" t="str">
        <f t="shared" si="2081"/>
        <v>-0.00249836564849154-0.0000783179533449108i</v>
      </c>
      <c r="S3925" s="12" t="str">
        <f t="shared" si="2082"/>
        <v>2.56727699461724i</v>
      </c>
      <c r="T3925" s="12" t="str">
        <f t="shared" si="2083"/>
        <v>0.000201063879887896-0.00641399665351431i</v>
      </c>
      <c r="U3925" s="12" t="str">
        <f t="shared" si="2084"/>
        <v>0.001-0.000797769138305238i</v>
      </c>
      <c r="V3925" s="12" t="str">
        <f t="shared" si="2085"/>
        <v>0.0015-0.000242483020761471i</v>
      </c>
      <c r="W3925" s="12" t="str">
        <f t="shared" si="2086"/>
        <v>0.000649668643383805-0.000305327007704555i</v>
      </c>
      <c r="X3925" s="12" t="str">
        <f t="shared" si="2087"/>
        <v>0.000637422131973481-0.000290885542923338i</v>
      </c>
      <c r="Y3925" s="12" t="str">
        <f t="shared" si="2088"/>
        <v>0.00029+1.88024320317349i</v>
      </c>
      <c r="Z3925" s="12" t="str">
        <f t="shared" si="2089"/>
        <v>-0.00185475566601593-0.00406967009396208i</v>
      </c>
      <c r="AA3925" s="12" t="str">
        <f t="shared" si="2090"/>
        <v>0.00314894393071634-6.38313906531635i</v>
      </c>
      <c r="AB3925" s="12" t="str">
        <f t="shared" si="2091"/>
        <v>0.000501892996987094-0.016010533592072i</v>
      </c>
      <c r="AC3925" s="12" t="str">
        <f t="shared" si="2092"/>
        <v>0.997506755888525-0.000159468695455348i</v>
      </c>
      <c r="AD3925" s="12" t="str">
        <f t="shared" si="2093"/>
        <v>0.000505713411594729-0.0160504706881436i</v>
      </c>
      <c r="AE3925" s="12" t="str">
        <f t="shared" si="2094"/>
        <v>-0.0000662580953690886+0.0000277116147037744i</v>
      </c>
      <c r="AF3925" s="12" t="str">
        <f t="shared" si="2095"/>
        <v>-13.6738479048375-0.161762158958158i</v>
      </c>
      <c r="AG3925" s="12" t="str">
        <f t="shared" si="2096"/>
        <v>0.999629128125709-0.0000118684634577011i</v>
      </c>
      <c r="AH3925" s="12" t="str">
        <f t="shared" si="2097"/>
        <v>0.000910827981180987-0.00036833214600625i</v>
      </c>
      <c r="AI3925" s="12">
        <f t="shared" si="2098"/>
        <v>-60.153484102208509</v>
      </c>
      <c r="AJ3925" s="12">
        <f t="shared" si="2099"/>
        <v>-22.018046362840508</v>
      </c>
      <c r="AK3925" s="12"/>
      <c r="AL3925" s="12"/>
      <c r="AM3925" s="12"/>
      <c r="AN3925" s="12"/>
    </row>
    <row r="3926" spans="1:40" x14ac:dyDescent="0.35">
      <c r="A3926" s="12"/>
      <c r="B3926" s="12">
        <f t="shared" si="2100"/>
        <v>1996000</v>
      </c>
      <c r="C3926" s="29" t="str">
        <f t="shared" si="2067"/>
        <v>-1.73864880536219E-08+0.00111204522053995i</v>
      </c>
      <c r="D3926" s="28" t="str">
        <f t="shared" si="2068"/>
        <v>-5.39906116616026+0.00852568002413962i</v>
      </c>
      <c r="E3926" s="12" t="str">
        <f t="shared" si="2069"/>
        <v>4200</v>
      </c>
      <c r="F3926" s="12" t="str">
        <f t="shared" si="2070"/>
        <v>0.704225352112676</v>
      </c>
      <c r="G3926" s="12" t="str">
        <f t="shared" si="2066"/>
        <v>0.704225352112676</v>
      </c>
      <c r="H3926" s="12" t="str">
        <f t="shared" si="2071"/>
        <v>8.27479051681688+0.170206879502029i</v>
      </c>
      <c r="I3926" s="12" t="str">
        <f t="shared" si="2072"/>
        <v>7838.27367070653i</v>
      </c>
      <c r="J3926" s="12" t="str">
        <f t="shared" si="2073"/>
        <v>-52551.0645593313+1695.23674702467i</v>
      </c>
      <c r="K3926" s="12" t="str">
        <f t="shared" si="2074"/>
        <v>0.00480657848088411-0.149000318983032i</v>
      </c>
      <c r="L3926" s="12" t="str">
        <f t="shared" si="2075"/>
        <v>0.000261970627321978-0.00680602698437353i</v>
      </c>
      <c r="M3926" s="12" t="str">
        <f t="shared" si="2076"/>
        <v>0.00506854910820609-0.155806345967406i</v>
      </c>
      <c r="N3926" s="12" t="str">
        <f t="shared" si="2077"/>
        <v>-25.0824757462609i</v>
      </c>
      <c r="O3926" s="12" t="str">
        <f t="shared" si="2078"/>
        <v>0.998736956606017+0.0502443181797781i</v>
      </c>
      <c r="P3926" s="12" t="str">
        <f t="shared" si="2079"/>
        <v>0.00126304339398298-0.0502443181797781i</v>
      </c>
      <c r="Q3926" s="12" t="str">
        <f t="shared" si="2080"/>
        <v>-0.00126304339398298+25.1327200644407i</v>
      </c>
      <c r="R3926" s="12" t="str">
        <f t="shared" si="2081"/>
        <v>-0.00199916210415062-0.0000501544744166904i</v>
      </c>
      <c r="S3926" s="12" t="str">
        <f t="shared" si="2082"/>
        <v>2.56856385025364i</v>
      </c>
      <c r="T3926" s="12" t="str">
        <f t="shared" si="2083"/>
        <v>0.000128824969915182-0.00513497551151829i</v>
      </c>
      <c r="U3926" s="12" t="str">
        <f t="shared" si="2084"/>
        <v>0.001-0.00079736945436821i</v>
      </c>
      <c r="V3926" s="12" t="str">
        <f t="shared" si="2085"/>
        <v>0.0015-0.000242361536282132i</v>
      </c>
      <c r="W3926" s="12" t="str">
        <f t="shared" si="2086"/>
        <v>0.000649626224684389-0.000305191679876364i</v>
      </c>
      <c r="X3926" s="12" t="str">
        <f t="shared" si="2087"/>
        <v>0.000637378837526982-0.000290757554674145i</v>
      </c>
      <c r="Y3926" s="12" t="str">
        <f t="shared" si="2088"/>
        <v>0.00029+1.88118568096957i</v>
      </c>
      <c r="Z3926" s="12" t="str">
        <f t="shared" si="2089"/>
        <v>-0.00185301083817544-0.00406735346994887i</v>
      </c>
      <c r="AA3926" s="12" t="str">
        <f t="shared" si="2090"/>
        <v>0.00314564169817864-6.37994017284687i</v>
      </c>
      <c r="AB3926" s="12" t="str">
        <f t="shared" si="2091"/>
        <v>0.000321571185603065-0.0128178579383238i</v>
      </c>
      <c r="AC3926" s="12" t="str">
        <f t="shared" si="2092"/>
        <v>0.998004526290846-0.000115070773819624i</v>
      </c>
      <c r="AD3926" s="12" t="str">
        <f t="shared" si="2093"/>
        <v>0.000323695016165046-0.0128434494562125i</v>
      </c>
      <c r="AE3926" s="12" t="str">
        <f t="shared" si="2094"/>
        <v>-0.0000528386590850561+0.0000224824689947161i</v>
      </c>
      <c r="AF3926" s="12" t="str">
        <f t="shared" si="2095"/>
        <v>-13.6738516829771-0.161681199477889i</v>
      </c>
      <c r="AG3926" s="12" t="str">
        <f t="shared" si="2096"/>
        <v>0.999703379296287-7.62211173369337E-06i</v>
      </c>
      <c r="AH3926" s="12" t="str">
        <f t="shared" si="2097"/>
        <v>0.000726360712358694-0.000298962070658478i</v>
      </c>
      <c r="AI3926" s="12">
        <f t="shared" si="2098"/>
        <v>-62.097301779186296</v>
      </c>
      <c r="AJ3926" s="12">
        <f t="shared" si="2099"/>
        <v>-22.371526182175952</v>
      </c>
      <c r="AK3926" s="12"/>
      <c r="AL3926" s="12"/>
      <c r="AM3926" s="12"/>
      <c r="AN3926" s="12"/>
    </row>
    <row r="3927" spans="1:40" x14ac:dyDescent="0.35">
      <c r="A3927" s="12"/>
      <c r="B3927" s="12">
        <f t="shared" si="2100"/>
        <v>1997000</v>
      </c>
      <c r="C3927" s="29" t="str">
        <f t="shared" si="2067"/>
        <v>-1.73690798063535E-08+0.00111148836264311i</v>
      </c>
      <c r="D3927" s="28" t="str">
        <f t="shared" si="2068"/>
        <v>-5.3990611660268+0.00852141078026385i</v>
      </c>
      <c r="E3927" s="12" t="str">
        <f t="shared" si="2069"/>
        <v>4200</v>
      </c>
      <c r="F3927" s="12" t="str">
        <f t="shared" si="2070"/>
        <v>0.704225352112676</v>
      </c>
      <c r="G3927" s="12" t="str">
        <f t="shared" si="2066"/>
        <v>0.704225352112676</v>
      </c>
      <c r="H3927" s="12" t="str">
        <f t="shared" si="2071"/>
        <v>8.27479428941935+0.170121731733445i</v>
      </c>
      <c r="I3927" s="12" t="str">
        <f t="shared" si="2072"/>
        <v>7842.20066152352i</v>
      </c>
      <c r="J3927" s="12" t="str">
        <f t="shared" si="2073"/>
        <v>-52603.7351293756+1696.08606403219i</v>
      </c>
      <c r="K3927" s="12" t="str">
        <f t="shared" si="2074"/>
        <v>0.00480177070211139-0.148925859083687i</v>
      </c>
      <c r="L3927" s="12" t="str">
        <f t="shared" si="2075"/>
        <v>0.000261708716484842-0.00680262893484863i</v>
      </c>
      <c r="M3927" s="12" t="str">
        <f t="shared" si="2076"/>
        <v>0.00506347941859623-0.155728488018536i</v>
      </c>
      <c r="N3927" s="12" t="str">
        <f t="shared" si="2077"/>
        <v>-25.0950421168753i</v>
      </c>
      <c r="O3927" s="12" t="str">
        <f t="shared" si="2078"/>
        <v>0.999289472640591+0.0376901826699012i</v>
      </c>
      <c r="P3927" s="12" t="str">
        <f t="shared" si="2079"/>
        <v>0.000710527359409019-0.0376901826699012i</v>
      </c>
      <c r="Q3927" s="12" t="str">
        <f t="shared" si="2080"/>
        <v>-0.000710527359409019+25.1327322995452i</v>
      </c>
      <c r="R3927" s="12" t="str">
        <f t="shared" si="2081"/>
        <v>-0.00149964605033314-0.0000282285989205267i</v>
      </c>
      <c r="S3927" s="12" t="str">
        <f t="shared" si="2082"/>
        <v>2.56985070589005i</v>
      </c>
      <c r="T3927" s="12" t="str">
        <f t="shared" si="2083"/>
        <v>0.0000725432848622026-0.00385386646103385i</v>
      </c>
      <c r="U3927" s="12" t="str">
        <f t="shared" si="2084"/>
        <v>0.001-0.000796970170715552i</v>
      </c>
      <c r="V3927" s="12" t="str">
        <f t="shared" si="2085"/>
        <v>0.0015-0.000242240173469772i</v>
      </c>
      <c r="W3927" s="12" t="str">
        <f t="shared" si="2086"/>
        <v>0.000649583857174367-0.000305056466300679i</v>
      </c>
      <c r="X3927" s="12" t="str">
        <f t="shared" si="2087"/>
        <v>0.000637335595405497-0.00029062967331128i</v>
      </c>
      <c r="Y3927" s="12" t="str">
        <f t="shared" si="2088"/>
        <v>0.00029+1.88212815876564i</v>
      </c>
      <c r="Z3927" s="12" t="str">
        <f t="shared" si="2089"/>
        <v>-0.00185126843845484-0.00406503950193581i</v>
      </c>
      <c r="AA3927" s="12" t="str">
        <f t="shared" si="2090"/>
        <v>0.00314234467783021-6.37674448536474i</v>
      </c>
      <c r="AB3927" s="12" t="str">
        <f t="shared" si="2091"/>
        <v>0.000181081587956421-0.00961997047502895i</v>
      </c>
      <c r="AC3927" s="12" t="str">
        <f t="shared" si="2092"/>
        <v>0.998502813446035-0.0000769100844082615i</v>
      </c>
      <c r="AD3927" s="12" t="str">
        <f t="shared" si="2093"/>
        <v>0.000182095199491625-0.00963438093566444i</v>
      </c>
      <c r="AE3927" s="12" t="str">
        <f t="shared" si="2094"/>
        <v>-0.0000395012461757862+0.0000170956011712003i</v>
      </c>
      <c r="AF3927" s="12" t="str">
        <f t="shared" si="2095"/>
        <v>-13.6738554554462-0.161600320953181i</v>
      </c>
      <c r="AG3927" s="12" t="str">
        <f t="shared" si="2096"/>
        <v>0.99977760380387-4.31304575947369E-06i</v>
      </c>
      <c r="AH3927" s="12" t="str">
        <f t="shared" si="2097"/>
        <v>0.000543018731359788-0.00022742760224789i</v>
      </c>
      <c r="AI3927" s="12">
        <f t="shared" si="2098"/>
        <v>-64.601806427583739</v>
      </c>
      <c r="AJ3927" s="12">
        <f t="shared" si="2099"/>
        <v>-22.724955043216443</v>
      </c>
      <c r="AK3927" s="12"/>
      <c r="AL3927" s="12"/>
      <c r="AM3927" s="12"/>
      <c r="AN3927" s="12"/>
    </row>
    <row r="3928" spans="1:40" x14ac:dyDescent="0.35">
      <c r="A3928" s="12"/>
      <c r="B3928" s="12">
        <f t="shared" si="2100"/>
        <v>1998000</v>
      </c>
      <c r="C3928" s="29" t="str">
        <f t="shared" si="2067"/>
        <v>-1.73516976910527E-08+0.00111093206216158i</v>
      </c>
      <c r="D3928" s="28" t="str">
        <f t="shared" si="2068"/>
        <v>-5.39906116589354+0.00851714580990545i</v>
      </c>
      <c r="E3928" s="12" t="str">
        <f t="shared" si="2069"/>
        <v>4200</v>
      </c>
      <c r="F3928" s="12" t="str">
        <f t="shared" si="2070"/>
        <v>0.704225352112676</v>
      </c>
      <c r="G3928" s="12" t="str">
        <f t="shared" si="2066"/>
        <v>0.704225352112676</v>
      </c>
      <c r="H3928" s="12" t="str">
        <f t="shared" si="2071"/>
        <v>8.27479805636237+0.170036669072637i</v>
      </c>
      <c r="I3928" s="12" t="str">
        <f t="shared" si="2072"/>
        <v>7846.12765234051i</v>
      </c>
      <c r="J3928" s="12" t="str">
        <f t="shared" si="2073"/>
        <v>-52656.4320808724+1696.93538103972i</v>
      </c>
      <c r="K3928" s="12" t="str">
        <f t="shared" si="2074"/>
        <v>0.0047969701307984-0.148851473490756i</v>
      </c>
      <c r="L3928" s="12" t="str">
        <f t="shared" si="2075"/>
        <v>0.000261447198034649-0.00679923427168645i</v>
      </c>
      <c r="M3928" s="12" t="str">
        <f t="shared" si="2076"/>
        <v>0.00505841732883305-0.155650707762442i</v>
      </c>
      <c r="N3928" s="12" t="str">
        <f t="shared" si="2077"/>
        <v>-25.1076084874896i</v>
      </c>
      <c r="O3928" s="12" t="str">
        <f t="shared" si="2078"/>
        <v>0.999684189283299+0.0251300954433653i</v>
      </c>
      <c r="P3928" s="12" t="str">
        <f t="shared" si="2079"/>
        <v>0.000315810716700948-0.0251300954433653i</v>
      </c>
      <c r="Q3928" s="12" t="str">
        <f t="shared" si="2080"/>
        <v>-0.000315810716700948+25.132738582933i</v>
      </c>
      <c r="R3928" s="12" t="str">
        <f t="shared" si="2081"/>
        <v>-0.000999894990546258-0.0000125531460929452i</v>
      </c>
      <c r="S3928" s="12" t="str">
        <f t="shared" si="2082"/>
        <v>2.57113756152644i</v>
      </c>
      <c r="T3928" s="12" t="str">
        <f t="shared" si="2083"/>
        <v>0.0000322758654349003-0.00257086756777561i</v>
      </c>
      <c r="U3928" s="12" t="str">
        <f t="shared" si="2084"/>
        <v>0.001-0.000796571286746224i</v>
      </c>
      <c r="V3928" s="12" t="str">
        <f t="shared" si="2085"/>
        <v>0.0015-0.000242118932141709i</v>
      </c>
      <c r="W3928" s="12" t="str">
        <f t="shared" si="2086"/>
        <v>0.000649541540777053-0.000304921366837812i</v>
      </c>
      <c r="X3928" s="12" t="str">
        <f t="shared" si="2087"/>
        <v>0.000637292405530322-0.000290501898705905i</v>
      </c>
      <c r="Y3928" s="12" t="str">
        <f t="shared" si="2088"/>
        <v>0.00029+1.88307063656172i</v>
      </c>
      <c r="Z3928" s="12" t="str">
        <f t="shared" si="2089"/>
        <v>-0.00184952846238844-0.0040627281854288i</v>
      </c>
      <c r="AA3928" s="12" t="str">
        <f t="shared" si="2090"/>
        <v>0.00313905285871685-6.37355199805523i</v>
      </c>
      <c r="AB3928" s="12" t="str">
        <f t="shared" si="2091"/>
        <v>0.0000805665883027131-0.00641736561120394i</v>
      </c>
      <c r="AC3928" s="12" t="str">
        <f t="shared" si="2092"/>
        <v>0.999001540040072-0.0000450019599044939i</v>
      </c>
      <c r="AD3928" s="12" t="str">
        <f t="shared" si="2093"/>
        <v>0.0000809364826432517-0.00642377585188325i</v>
      </c>
      <c r="AE3928" s="12" t="str">
        <f t="shared" si="2094"/>
        <v>-0.0000262477495386173+0.0000115521333447974i</v>
      </c>
      <c r="AF3928" s="12" t="str">
        <f t="shared" si="2095"/>
        <v>-13.6738592222559-0.161519523262732i</v>
      </c>
      <c r="AG3928" s="12" t="str">
        <f t="shared" si="2096"/>
        <v>0.999851789904426-1.94038317847741E-06i</v>
      </c>
      <c r="AH3928" s="12" t="str">
        <f t="shared" si="2097"/>
        <v>0.000360827703794907-0.000153744807469893i</v>
      </c>
      <c r="AI3928" s="12">
        <f t="shared" si="2098"/>
        <v>-68.129473915833529</v>
      </c>
      <c r="AJ3928" s="12">
        <f t="shared" si="2099"/>
        <v>-23.078332860708027</v>
      </c>
      <c r="AK3928" s="12"/>
      <c r="AL3928" s="12"/>
      <c r="AM3928" s="12"/>
      <c r="AN3928" s="12"/>
    </row>
    <row r="3929" spans="1:40" x14ac:dyDescent="0.35">
      <c r="A3929" s="12"/>
      <c r="B3929" s="12">
        <f t="shared" si="2100"/>
        <v>1999000</v>
      </c>
      <c r="C3929" s="29" t="str">
        <f t="shared" si="2067"/>
        <v>-1.73343416554426E-08+0.00111037631825882i</v>
      </c>
      <c r="D3929" s="28" t="str">
        <f t="shared" si="2068"/>
        <v>-5.39906116576047+0.00851288510665096i</v>
      </c>
      <c r="E3929" s="12" t="str">
        <f t="shared" si="2069"/>
        <v>4200</v>
      </c>
      <c r="F3929" s="12" t="str">
        <f t="shared" si="2070"/>
        <v>0.704225352112676</v>
      </c>
      <c r="G3929" s="12" t="str">
        <f t="shared" si="2066"/>
        <v>0.704225352112676</v>
      </c>
      <c r="H3929" s="12" t="str">
        <f t="shared" si="2071"/>
        <v>8.27480181765724+0.169951691392129i</v>
      </c>
      <c r="I3929" s="12" t="str">
        <f t="shared" si="2072"/>
        <v>7850.0546431575i</v>
      </c>
      <c r="J3929" s="12" t="str">
        <f t="shared" si="2073"/>
        <v>-52709.1554138218+1697.78469804725i</v>
      </c>
      <c r="K3929" s="12" t="str">
        <f t="shared" si="2074"/>
        <v>0.0047921767525506-0.148777162093178i</v>
      </c>
      <c r="L3929" s="12" t="str">
        <f t="shared" si="2075"/>
        <v>0.000261186071188364-0.00679584298983503i</v>
      </c>
      <c r="M3929" s="12" t="str">
        <f t="shared" si="2076"/>
        <v>0.00505336282373896-0.155573005083013i</v>
      </c>
      <c r="N3929" s="12" t="str">
        <f t="shared" si="2077"/>
        <v>-25.120174858104i</v>
      </c>
      <c r="O3929" s="12" t="str">
        <f t="shared" si="2078"/>
        <v>0.999921044203816+0.0125660398833386i</v>
      </c>
      <c r="P3929" s="12" t="str">
        <f t="shared" si="2079"/>
        <v>0.0000789557961839993-0.0125660398833386i</v>
      </c>
      <c r="Q3929" s="12" t="str">
        <f t="shared" si="2080"/>
        <v>-0.0000789557961839993+25.1327408979873i</v>
      </c>
      <c r="R3929" s="12" t="str">
        <f t="shared" si="2081"/>
        <v>-0.000499986857074733-3.13998061906321E-06i</v>
      </c>
      <c r="S3929" s="12" t="str">
        <f t="shared" si="2082"/>
        <v>2.57242441716283i</v>
      </c>
      <c r="T3929" s="12" t="str">
        <f t="shared" si="2083"/>
        <v>8.07736281389626E-06-0.00128617839939955i</v>
      </c>
      <c r="U3929" s="12" t="str">
        <f t="shared" si="2084"/>
        <v>0.001-0.000796172801860406i</v>
      </c>
      <c r="V3929" s="12" t="str">
        <f t="shared" si="2085"/>
        <v>0.0015-0.000241997812115625i</v>
      </c>
      <c r="W3929" s="12" t="str">
        <f t="shared" si="2086"/>
        <v>0.000649499275415881-0.000304786381348295i</v>
      </c>
      <c r="X3929" s="12" t="str">
        <f t="shared" si="2087"/>
        <v>0.000637249267822865-0.000290374230729386i</v>
      </c>
      <c r="Y3929" s="12" t="str">
        <f t="shared" si="2088"/>
        <v>0.00029+1.8840131143578i</v>
      </c>
      <c r="Z3929" s="12" t="str">
        <f t="shared" si="2089"/>
        <v>-0.00184779090552074-0.00406041951594355i</v>
      </c>
      <c r="AA3929" s="12" t="str">
        <f t="shared" si="2090"/>
        <v>0.003135766229913-6.37036270611331i</v>
      </c>
      <c r="AB3929" s="12" t="str">
        <f t="shared" si="2091"/>
        <v>0.0000201626061959951-0.00321054150499144i</v>
      </c>
      <c r="AC3929" s="12" t="str">
        <f t="shared" si="2092"/>
        <v>0.999500628299089-0.000019360788321611i</v>
      </c>
      <c r="AD3929" s="12" t="str">
        <f t="shared" si="2093"/>
        <v>0.0000202349005953718-0.00321214516762374i</v>
      </c>
      <c r="AE3929" s="12" t="str">
        <f t="shared" si="2094"/>
        <v>-0.0000130800467919574+5.85321044266693E-06i</v>
      </c>
      <c r="AF3929" s="12" t="str">
        <f t="shared" si="2095"/>
        <v>-13.6738629834177-0.161438806285478i</v>
      </c>
      <c r="AG3929" s="12" t="str">
        <f t="shared" si="2096"/>
        <v>0.999925925871883-5.03093816693903E-07i</v>
      </c>
      <c r="AH3929" s="12" t="str">
        <f t="shared" si="2097"/>
        <v>0.000179813061658614-0.0000779300526037468i</v>
      </c>
      <c r="AI3929" s="12">
        <f t="shared" si="2098"/>
        <v>-74.156028420472708</v>
      </c>
      <c r="AJ3929" s="12">
        <f t="shared" si="2099"/>
        <v>-23.431659558317318</v>
      </c>
      <c r="AK3929" s="12"/>
      <c r="AL3929" s="12"/>
      <c r="AM3929" s="12"/>
      <c r="AN3929" s="12"/>
    </row>
    <row r="3930" spans="1:40" x14ac:dyDescent="0.35">
      <c r="A3930" s="12"/>
      <c r="B3930" s="12">
        <f t="shared" si="2100"/>
        <v>2000000</v>
      </c>
      <c r="C3930" s="29" t="str">
        <f t="shared" si="2067"/>
        <v>-1.73170116473766E-08+0.00110982113009996i</v>
      </c>
      <c r="D3930" s="28" t="str">
        <f t="shared" si="2068"/>
        <v>-5.39906116562761+0.0085086286640997i</v>
      </c>
      <c r="E3930" s="12" t="str">
        <f t="shared" si="2069"/>
        <v>4200</v>
      </c>
      <c r="F3930" s="12" t="str">
        <f t="shared" si="2070"/>
        <v>0.704225352112676</v>
      </c>
      <c r="G3930" s="12" t="str">
        <f t="shared" si="2066"/>
        <v>0.704225352112676</v>
      </c>
      <c r="H3930" s="12" t="str">
        <f t="shared" si="2071"/>
        <v>8.27480557331526+0.169866798564699i</v>
      </c>
      <c r="I3930" s="12" t="str">
        <f t="shared" si="2072"/>
        <v>7853.98163397448i</v>
      </c>
      <c r="J3930" s="12" t="str">
        <f t="shared" si="2073"/>
        <v>-52761.9051282237+1698.63401505478i</v>
      </c>
      <c r="K3930" s="12" t="str">
        <f t="shared" si="2074"/>
        <v>0.00478739055300937-0.148702924780115i</v>
      </c>
      <c r="L3930" s="12" t="str">
        <f t="shared" si="2075"/>
        <v>0.000260925335164898-0.0067924550842524i</v>
      </c>
      <c r="M3930" s="12" t="str">
        <f t="shared" si="2076"/>
        <v>0.00504831588817427-0.155495379864367i</v>
      </c>
      <c r="N3930" s="12" t="str">
        <f t="shared" si="2077"/>
        <v>-25.1327412287183i</v>
      </c>
      <c r="O3930" s="12" t="str">
        <f t="shared" si="2078"/>
        <v>1+4.71653965883334E-14i</v>
      </c>
      <c r="P3930" s="12" t="str">
        <f t="shared" si="2079"/>
        <v>-4.71653965883334E-14i</v>
      </c>
      <c r="Q3930" s="12" t="str">
        <f t="shared" si="2080"/>
        <v>25.1327412287183i</v>
      </c>
      <c r="R3930" s="12" t="str">
        <f t="shared" si="2081"/>
        <v>-1.87665150248072E-15</v>
      </c>
      <c r="S3930" s="12" t="str">
        <f t="shared" si="2082"/>
        <v>2.57371127279924i</v>
      </c>
      <c r="T3930" s="12" t="str">
        <f t="shared" si="2083"/>
        <v>-4.82995912705026E-15i</v>
      </c>
      <c r="U3930" s="12" t="str">
        <f t="shared" si="2084"/>
        <v>0.001-0.000795774715459475i</v>
      </c>
      <c r="V3930" s="12" t="str">
        <f t="shared" si="2085"/>
        <v>0.0015-0.000241876813209567i</v>
      </c>
      <c r="W3930" s="12" t="str">
        <f t="shared" si="2086"/>
        <v>0.000649457061014432-0.000304651509692901i</v>
      </c>
      <c r="X3930" s="12" t="str">
        <f t="shared" si="2087"/>
        <v>0.000637206182204698-0.000290246669253304i</v>
      </c>
      <c r="Y3930" s="12" t="str">
        <f t="shared" si="2088"/>
        <v>0.00029+1.88495559215388i</v>
      </c>
      <c r="Z3930" s="12" t="str">
        <f t="shared" si="2089"/>
        <v>-0.00184605576340658-0.00405811348900577i</v>
      </c>
      <c r="AA3930" s="12" t="str">
        <f t="shared" si="2090"/>
        <v>0.00313248478052176-6.3671766047436i</v>
      </c>
      <c r="AB3930" s="12" t="str">
        <f t="shared" si="2091"/>
        <v>-1.20564800746509E-14i</v>
      </c>
      <c r="AC3930" s="12" t="str">
        <f t="shared" si="2092"/>
        <v>0.999999999999998-6.08649199163166E-17i</v>
      </c>
      <c r="AD3930" s="12" t="str">
        <f t="shared" si="2093"/>
        <v>7.33816694216297E-31-1.20564800746509E-14i</v>
      </c>
      <c r="AE3930" s="12" t="str">
        <f t="shared" si="2094"/>
        <v>-4.89265644208702E-17+2.22569345282059E-17i</v>
      </c>
      <c r="AF3930" s="12" t="str">
        <f t="shared" si="2095"/>
        <v>-13.6738667389429-0.161358169900599i</v>
      </c>
      <c r="AG3930" s="12" t="str">
        <f t="shared" si="2096"/>
        <v>1-1.36715600032655E-19i</v>
      </c>
      <c r="AH3930" s="12" t="str">
        <f t="shared" si="2097"/>
        <v>6.72606660108353E-16-2.96443655861589E-16i</v>
      </c>
      <c r="AI3930" s="12">
        <f t="shared" si="2098"/>
        <v>-302.67382266068591</v>
      </c>
      <c r="AJ3930" s="12">
        <f t="shared" si="2099"/>
        <v>-23.784935068600298</v>
      </c>
      <c r="AK3930" s="12"/>
      <c r="AL3930" s="12"/>
      <c r="AM3930" s="12"/>
      <c r="AN3930" s="12"/>
    </row>
    <row r="3931" spans="1:40" x14ac:dyDescent="0.35">
      <c r="A3931" s="12"/>
      <c r="B3931" s="12"/>
      <c r="C3931" s="12"/>
      <c r="D3931" s="12"/>
      <c r="E3931" s="12"/>
      <c r="F3931" s="12"/>
      <c r="G3931" s="12"/>
      <c r="H3931" s="12"/>
      <c r="I3931" s="12"/>
      <c r="J3931" s="12"/>
      <c r="K3931" s="12"/>
      <c r="L3931" s="12"/>
      <c r="M3931" s="12"/>
      <c r="N3931" s="12"/>
      <c r="O3931" s="12"/>
      <c r="P3931" s="12"/>
      <c r="Q3931" s="12"/>
      <c r="R3931" s="12"/>
      <c r="S3931" s="12"/>
      <c r="T3931" s="12"/>
      <c r="U3931" s="12"/>
      <c r="V3931" s="12"/>
      <c r="W3931" s="12"/>
      <c r="X3931" s="12"/>
      <c r="Y3931" s="12"/>
      <c r="Z3931" s="12"/>
      <c r="AA3931" s="12"/>
      <c r="AB3931" s="12"/>
      <c r="AC3931" s="12"/>
      <c r="AD3931" s="12"/>
      <c r="AE3931" s="12"/>
      <c r="AF3931" s="12"/>
      <c r="AG3931" s="12"/>
      <c r="AH3931" s="12"/>
      <c r="AI3931" s="12"/>
      <c r="AJ3931" s="12"/>
      <c r="AK3931" s="12"/>
      <c r="AL3931" s="12"/>
      <c r="AM3931" s="12"/>
      <c r="AN3931" s="12"/>
    </row>
    <row r="3932" spans="1:40" x14ac:dyDescent="0.35">
      <c r="A3932" s="12"/>
      <c r="B3932" s="12"/>
      <c r="C3932" s="12"/>
      <c r="D3932" s="12"/>
      <c r="E3932" s="12"/>
      <c r="F3932" s="12"/>
      <c r="G3932" s="12"/>
      <c r="H3932" s="12"/>
      <c r="I3932" s="12"/>
      <c r="J3932" s="12"/>
      <c r="K3932" s="12"/>
      <c r="L3932" s="12"/>
      <c r="M3932" s="12"/>
      <c r="N3932" s="12"/>
      <c r="O3932" s="12"/>
      <c r="P3932" s="12"/>
      <c r="Q3932" s="12"/>
      <c r="R3932" s="12"/>
      <c r="S3932" s="12"/>
      <c r="T3932" s="12"/>
      <c r="U3932" s="12"/>
      <c r="V3932" s="12"/>
      <c r="W3932" s="12"/>
      <c r="X3932" s="12"/>
      <c r="Y3932" s="12"/>
      <c r="Z3932" s="12"/>
      <c r="AA3932" s="12"/>
      <c r="AB3932" s="12"/>
      <c r="AC3932" s="12"/>
      <c r="AD3932" s="12"/>
      <c r="AE3932" s="12"/>
      <c r="AF3932" s="12"/>
      <c r="AG3932" s="12"/>
      <c r="AH3932" s="12"/>
      <c r="AI3932" s="12"/>
      <c r="AJ3932" s="12"/>
      <c r="AK3932" s="12"/>
      <c r="AL3932" s="12"/>
      <c r="AM3932" s="12"/>
      <c r="AN3932" s="12"/>
    </row>
    <row r="3933" spans="1:40" x14ac:dyDescent="0.35">
      <c r="A3933" s="12"/>
      <c r="B3933" s="12"/>
      <c r="C3933" s="12"/>
      <c r="D3933" s="12"/>
      <c r="E3933" s="12"/>
      <c r="F3933" s="12"/>
      <c r="G3933" s="12"/>
      <c r="H3933" s="12"/>
      <c r="I3933" s="12"/>
      <c r="J3933" s="12"/>
      <c r="K3933" s="12"/>
      <c r="L3933" s="12"/>
      <c r="M3933" s="12"/>
      <c r="N3933" s="12"/>
      <c r="O3933" s="12"/>
      <c r="P3933" s="12"/>
      <c r="Q3933" s="12"/>
      <c r="R3933" s="12"/>
      <c r="S3933" s="12"/>
      <c r="T3933" s="12"/>
      <c r="U3933" s="12"/>
      <c r="V3933" s="12"/>
      <c r="W3933" s="12"/>
      <c r="X3933" s="12"/>
      <c r="Y3933" s="12"/>
      <c r="Z3933" s="12"/>
      <c r="AA3933" s="12"/>
      <c r="AB3933" s="12"/>
      <c r="AC3933" s="12"/>
      <c r="AD3933" s="12"/>
      <c r="AE3933" s="12"/>
      <c r="AF3933" s="12"/>
      <c r="AG3933" s="12"/>
      <c r="AH3933" s="12"/>
      <c r="AI3933" s="12"/>
      <c r="AJ3933" s="12"/>
      <c r="AK3933" s="12"/>
      <c r="AL3933" s="12"/>
      <c r="AM3933" s="12"/>
      <c r="AN3933" s="12"/>
    </row>
    <row r="3934" spans="1:40" x14ac:dyDescent="0.35">
      <c r="A3934" s="12"/>
      <c r="B3934" s="12"/>
      <c r="C3934" s="12"/>
      <c r="D3934" s="12"/>
      <c r="E3934" s="12"/>
      <c r="F3934" s="12"/>
      <c r="G3934" s="12"/>
      <c r="H3934" s="12"/>
      <c r="I3934" s="12"/>
      <c r="J3934" s="12"/>
      <c r="K3934" s="12"/>
      <c r="L3934" s="12"/>
      <c r="M3934" s="12"/>
      <c r="N3934" s="12"/>
      <c r="O3934" s="12"/>
      <c r="P3934" s="12"/>
      <c r="Q3934" s="12"/>
      <c r="R3934" s="12"/>
      <c r="S3934" s="12"/>
      <c r="T3934" s="12"/>
      <c r="U3934" s="12"/>
      <c r="V3934" s="12"/>
      <c r="W3934" s="12"/>
      <c r="X3934" s="12"/>
      <c r="Y3934" s="12"/>
      <c r="Z3934" s="12"/>
      <c r="AA3934" s="12"/>
      <c r="AB3934" s="12"/>
      <c r="AC3934" s="12"/>
      <c r="AD3934" s="12"/>
      <c r="AE3934" s="12"/>
      <c r="AF3934" s="12"/>
      <c r="AG3934" s="12"/>
      <c r="AH3934" s="12"/>
      <c r="AI3934" s="12"/>
      <c r="AJ3934" s="12"/>
      <c r="AK3934" s="12"/>
      <c r="AL3934" s="12"/>
      <c r="AM3934" s="12"/>
      <c r="AN3934" s="12"/>
    </row>
    <row r="3935" spans="1:40" x14ac:dyDescent="0.35">
      <c r="A3935" s="12"/>
      <c r="B3935" s="12"/>
      <c r="C3935" s="12"/>
      <c r="D3935" s="12"/>
      <c r="E3935" s="12"/>
      <c r="F3935" s="12"/>
      <c r="G3935" s="12"/>
      <c r="H3935" s="12"/>
      <c r="I3935" s="12"/>
      <c r="J3935" s="12"/>
      <c r="K3935" s="12"/>
      <c r="L3935" s="12"/>
      <c r="M3935" s="12"/>
      <c r="N3935" s="12"/>
      <c r="O3935" s="12"/>
      <c r="P3935" s="12"/>
      <c r="Q3935" s="12"/>
      <c r="R3935" s="12"/>
      <c r="S3935" s="12"/>
      <c r="T3935" s="12"/>
      <c r="U3935" s="12"/>
      <c r="V3935" s="12"/>
      <c r="W3935" s="12"/>
      <c r="X3935" s="12"/>
      <c r="Y3935" s="12"/>
      <c r="Z3935" s="12"/>
      <c r="AA3935" s="12"/>
      <c r="AB3935" s="12"/>
      <c r="AC3935" s="12"/>
      <c r="AD3935" s="12"/>
      <c r="AE3935" s="12"/>
      <c r="AF3935" s="12"/>
      <c r="AG3935" s="12"/>
      <c r="AH3935" s="12"/>
      <c r="AI3935" s="12"/>
      <c r="AJ3935" s="12"/>
      <c r="AK3935" s="12"/>
      <c r="AL3935" s="12"/>
      <c r="AM3935" s="12"/>
      <c r="AN3935" s="12"/>
    </row>
    <row r="3936" spans="1:40" x14ac:dyDescent="0.35">
      <c r="A3936" s="12"/>
      <c r="B3936" s="12"/>
      <c r="C3936" s="12"/>
      <c r="D3936" s="12"/>
      <c r="E3936" s="12"/>
      <c r="F3936" s="12"/>
      <c r="G3936" s="12"/>
      <c r="H3936" s="12"/>
      <c r="I3936" s="12"/>
      <c r="J3936" s="12"/>
      <c r="K3936" s="12"/>
      <c r="L3936" s="12"/>
      <c r="M3936" s="12"/>
      <c r="N3936" s="12"/>
      <c r="O3936" s="12"/>
      <c r="P3936" s="12"/>
      <c r="Q3936" s="12"/>
      <c r="R3936" s="12"/>
      <c r="S3936" s="12"/>
      <c r="T3936" s="12"/>
      <c r="U3936" s="12"/>
      <c r="V3936" s="12"/>
      <c r="W3936" s="12"/>
      <c r="X3936" s="12"/>
      <c r="Y3936" s="12"/>
      <c r="Z3936" s="12"/>
      <c r="AA3936" s="12"/>
      <c r="AB3936" s="12"/>
      <c r="AC3936" s="12"/>
      <c r="AD3936" s="12"/>
      <c r="AE3936" s="12"/>
      <c r="AF3936" s="12"/>
      <c r="AG3936" s="12"/>
      <c r="AH3936" s="12"/>
      <c r="AI3936" s="12"/>
      <c r="AJ3936" s="12"/>
      <c r="AK3936" s="12"/>
      <c r="AL3936" s="12"/>
      <c r="AM3936" s="12"/>
      <c r="AN3936" s="12"/>
    </row>
    <row r="3937" spans="1:40" x14ac:dyDescent="0.35">
      <c r="A3937" s="12"/>
      <c r="B3937" s="12"/>
      <c r="C3937" s="12"/>
      <c r="D3937" s="12"/>
      <c r="E3937" s="12"/>
      <c r="F3937" s="12"/>
      <c r="G3937" s="12"/>
      <c r="H3937" s="12"/>
      <c r="I3937" s="12"/>
      <c r="J3937" s="12"/>
      <c r="K3937" s="12"/>
      <c r="L3937" s="12"/>
      <c r="M3937" s="12"/>
      <c r="N3937" s="12"/>
      <c r="O3937" s="12"/>
      <c r="P3937" s="12"/>
      <c r="Q3937" s="12"/>
      <c r="R3937" s="12"/>
      <c r="S3937" s="12"/>
      <c r="T3937" s="12"/>
      <c r="U3937" s="12"/>
      <c r="V3937" s="12"/>
      <c r="W3937" s="12"/>
      <c r="X3937" s="12"/>
      <c r="Y3937" s="12"/>
      <c r="Z3937" s="12"/>
      <c r="AA3937" s="12"/>
      <c r="AB3937" s="12"/>
      <c r="AC3937" s="12"/>
      <c r="AD3937" s="12"/>
      <c r="AE3937" s="12"/>
      <c r="AF3937" s="12"/>
      <c r="AG3937" s="12"/>
      <c r="AH3937" s="12"/>
      <c r="AI3937" s="12"/>
      <c r="AJ3937" s="12"/>
      <c r="AK3937" s="12"/>
      <c r="AL3937" s="12"/>
      <c r="AM3937" s="12"/>
      <c r="AN3937" s="12"/>
    </row>
    <row r="3938" spans="1:40" x14ac:dyDescent="0.35">
      <c r="A3938" s="12"/>
      <c r="B3938" s="12"/>
      <c r="C3938" s="12"/>
      <c r="D3938" s="12"/>
      <c r="E3938" s="12"/>
      <c r="F3938" s="12"/>
      <c r="G3938" s="12"/>
      <c r="H3938" s="12"/>
      <c r="I3938" s="12"/>
      <c r="J3938" s="12"/>
      <c r="K3938" s="12"/>
      <c r="L3938" s="12"/>
      <c r="M3938" s="12"/>
      <c r="N3938" s="12"/>
      <c r="O3938" s="12"/>
      <c r="P3938" s="12"/>
      <c r="Q3938" s="12"/>
      <c r="R3938" s="12"/>
      <c r="S3938" s="12"/>
      <c r="T3938" s="12"/>
      <c r="U3938" s="12"/>
      <c r="V3938" s="12"/>
      <c r="W3938" s="12"/>
      <c r="X3938" s="12"/>
      <c r="Y3938" s="12"/>
      <c r="Z3938" s="12"/>
      <c r="AA3938" s="12"/>
      <c r="AB3938" s="12"/>
      <c r="AC3938" s="12"/>
      <c r="AD3938" s="12"/>
      <c r="AE3938" s="12"/>
      <c r="AF3938" s="12"/>
      <c r="AG3938" s="12"/>
      <c r="AH3938" s="12"/>
      <c r="AI3938" s="12"/>
      <c r="AJ3938" s="12"/>
      <c r="AK3938" s="12"/>
      <c r="AL3938" s="12"/>
      <c r="AM3938" s="12"/>
      <c r="AN3938" s="12"/>
    </row>
    <row r="3939" spans="1:40" x14ac:dyDescent="0.35">
      <c r="A3939" s="12"/>
      <c r="B3939" s="12"/>
      <c r="C3939" s="12"/>
      <c r="D3939" s="12"/>
      <c r="E3939" s="12"/>
      <c r="F3939" s="12"/>
      <c r="G3939" s="12"/>
      <c r="H3939" s="12"/>
      <c r="I3939" s="12"/>
      <c r="J3939" s="12"/>
      <c r="K3939" s="12"/>
      <c r="L3939" s="12"/>
      <c r="M3939" s="12"/>
      <c r="N3939" s="12"/>
      <c r="O3939" s="12"/>
      <c r="P3939" s="12"/>
      <c r="Q3939" s="12"/>
      <c r="R3939" s="12"/>
      <c r="S3939" s="12"/>
      <c r="T3939" s="12"/>
      <c r="U3939" s="12"/>
      <c r="V3939" s="12"/>
      <c r="W3939" s="12"/>
      <c r="X3939" s="12"/>
      <c r="Y3939" s="12"/>
      <c r="Z3939" s="12"/>
      <c r="AA3939" s="12"/>
      <c r="AB3939" s="12"/>
      <c r="AC3939" s="12"/>
      <c r="AD3939" s="12"/>
      <c r="AE3939" s="12"/>
      <c r="AF3939" s="12"/>
      <c r="AG3939" s="12"/>
      <c r="AH3939" s="12"/>
      <c r="AI3939" s="12"/>
      <c r="AJ3939" s="12"/>
      <c r="AK3939" s="12"/>
      <c r="AL3939" s="12"/>
      <c r="AM3939" s="12"/>
      <c r="AN3939" s="12"/>
    </row>
    <row r="3940" spans="1:40" x14ac:dyDescent="0.35">
      <c r="A3940" s="12"/>
      <c r="B3940" s="12"/>
      <c r="C3940" s="12"/>
      <c r="D3940" s="12"/>
      <c r="E3940" s="12"/>
      <c r="F3940" s="12"/>
      <c r="G3940" s="12"/>
      <c r="H3940" s="12"/>
      <c r="I3940" s="12"/>
      <c r="J3940" s="12"/>
      <c r="K3940" s="12"/>
      <c r="L3940" s="12"/>
      <c r="M3940" s="12"/>
      <c r="N3940" s="12"/>
      <c r="O3940" s="12"/>
      <c r="P3940" s="12"/>
      <c r="Q3940" s="12"/>
      <c r="R3940" s="12"/>
      <c r="S3940" s="12"/>
      <c r="T3940" s="12"/>
      <c r="U3940" s="12"/>
      <c r="V3940" s="12"/>
      <c r="W3940" s="12"/>
      <c r="X3940" s="12"/>
      <c r="Y3940" s="12"/>
      <c r="Z3940" s="12"/>
      <c r="AA3940" s="12"/>
      <c r="AB3940" s="12"/>
      <c r="AC3940" s="12"/>
      <c r="AD3940" s="12"/>
      <c r="AE3940" s="12"/>
      <c r="AF3940" s="12"/>
      <c r="AG3940" s="12"/>
      <c r="AH3940" s="12"/>
      <c r="AI3940" s="12"/>
      <c r="AJ3940" s="12"/>
      <c r="AK3940" s="12"/>
      <c r="AL3940" s="12"/>
      <c r="AM3940" s="12"/>
      <c r="AN3940" s="12"/>
    </row>
    <row r="3941" spans="1:40" x14ac:dyDescent="0.35">
      <c r="A3941" s="12"/>
      <c r="B3941" s="12"/>
      <c r="C3941" s="12"/>
      <c r="D3941" s="12"/>
      <c r="E3941" s="12"/>
      <c r="F3941" s="12"/>
      <c r="G3941" s="12"/>
      <c r="H3941" s="12"/>
      <c r="I3941" s="12"/>
      <c r="J3941" s="12"/>
      <c r="K3941" s="12"/>
      <c r="L3941" s="12"/>
      <c r="M3941" s="12"/>
      <c r="N3941" s="12"/>
      <c r="O3941" s="12"/>
      <c r="P3941" s="12"/>
      <c r="Q3941" s="12"/>
      <c r="R3941" s="12"/>
      <c r="S3941" s="12"/>
      <c r="T3941" s="12"/>
      <c r="U3941" s="12"/>
      <c r="V3941" s="12"/>
      <c r="W3941" s="12"/>
      <c r="X3941" s="12"/>
      <c r="Y3941" s="12"/>
      <c r="Z3941" s="12"/>
      <c r="AA3941" s="12"/>
      <c r="AB3941" s="12"/>
      <c r="AC3941" s="12"/>
      <c r="AD3941" s="12"/>
      <c r="AE3941" s="12"/>
      <c r="AF3941" s="12"/>
      <c r="AG3941" s="12"/>
      <c r="AH3941" s="12"/>
      <c r="AI3941" s="12"/>
      <c r="AJ3941" s="12"/>
      <c r="AK3941" s="12"/>
      <c r="AL3941" s="12"/>
      <c r="AM3941" s="12"/>
      <c r="AN3941" s="12"/>
    </row>
    <row r="3942" spans="1:40" x14ac:dyDescent="0.35">
      <c r="A3942" s="12"/>
      <c r="B3942" s="12"/>
      <c r="C3942" s="12"/>
      <c r="D3942" s="12"/>
      <c r="E3942" s="12"/>
      <c r="F3942" s="12"/>
      <c r="G3942" s="12"/>
      <c r="H3942" s="12"/>
      <c r="I3942" s="12"/>
      <c r="J3942" s="12"/>
      <c r="K3942" s="12"/>
      <c r="L3942" s="12"/>
      <c r="M3942" s="12"/>
      <c r="N3942" s="12"/>
      <c r="O3942" s="12"/>
      <c r="P3942" s="12"/>
      <c r="Q3942" s="12"/>
      <c r="R3942" s="12"/>
      <c r="S3942" s="12"/>
      <c r="T3942" s="12"/>
      <c r="U3942" s="12"/>
      <c r="V3942" s="12"/>
      <c r="W3942" s="12"/>
      <c r="X3942" s="12"/>
      <c r="Y3942" s="12"/>
      <c r="Z3942" s="12"/>
      <c r="AA3942" s="12"/>
      <c r="AB3942" s="12"/>
      <c r="AC3942" s="12"/>
      <c r="AD3942" s="12"/>
      <c r="AE3942" s="12"/>
      <c r="AF3942" s="12"/>
      <c r="AG3942" s="12"/>
      <c r="AH3942" s="12"/>
      <c r="AI3942" s="12"/>
      <c r="AJ3942" s="12"/>
      <c r="AK3942" s="12"/>
      <c r="AL3942" s="12"/>
      <c r="AM3942" s="12"/>
      <c r="AN3942" s="12"/>
    </row>
    <row r="3943" spans="1:40" x14ac:dyDescent="0.35">
      <c r="A3943" s="12"/>
      <c r="B3943" s="12"/>
      <c r="C3943" s="12"/>
      <c r="D3943" s="12"/>
      <c r="E3943" s="12"/>
      <c r="F3943" s="12"/>
      <c r="G3943" s="12"/>
      <c r="H3943" s="12"/>
      <c r="I3943" s="12"/>
      <c r="J3943" s="12"/>
      <c r="K3943" s="12"/>
      <c r="L3943" s="12"/>
      <c r="M3943" s="12"/>
      <c r="N3943" s="12"/>
      <c r="O3943" s="12"/>
      <c r="P3943" s="12"/>
      <c r="Q3943" s="12"/>
      <c r="R3943" s="12"/>
      <c r="S3943" s="12"/>
      <c r="T3943" s="12"/>
      <c r="U3943" s="12"/>
      <c r="V3943" s="12"/>
      <c r="W3943" s="12"/>
      <c r="X3943" s="12"/>
      <c r="Y3943" s="12"/>
      <c r="Z3943" s="12"/>
      <c r="AA3943" s="12"/>
      <c r="AB3943" s="12"/>
      <c r="AC3943" s="12"/>
      <c r="AD3943" s="12"/>
      <c r="AE3943" s="12"/>
      <c r="AF3943" s="12"/>
      <c r="AG3943" s="12"/>
      <c r="AH3943" s="12"/>
      <c r="AI3943" s="12"/>
      <c r="AJ3943" s="12"/>
      <c r="AK3943" s="12"/>
      <c r="AL3943" s="12"/>
      <c r="AM3943" s="12"/>
      <c r="AN3943" s="12"/>
    </row>
    <row r="3944" spans="1:40" x14ac:dyDescent="0.35">
      <c r="A3944" s="12"/>
      <c r="B3944" s="12"/>
      <c r="C3944" s="12"/>
      <c r="D3944" s="12"/>
      <c r="E3944" s="12"/>
      <c r="F3944" s="12"/>
      <c r="G3944" s="12"/>
      <c r="H3944" s="12"/>
      <c r="I3944" s="12"/>
      <c r="J3944" s="12"/>
      <c r="K3944" s="12"/>
      <c r="L3944" s="12"/>
      <c r="M3944" s="12"/>
      <c r="N3944" s="12"/>
      <c r="O3944" s="12"/>
      <c r="P3944" s="12"/>
      <c r="Q3944" s="12"/>
      <c r="R3944" s="12"/>
      <c r="S3944" s="12"/>
      <c r="T3944" s="12"/>
      <c r="U3944" s="12"/>
      <c r="V3944" s="12"/>
      <c r="W3944" s="12"/>
      <c r="X3944" s="12"/>
      <c r="Y3944" s="12"/>
      <c r="Z3944" s="12"/>
      <c r="AA3944" s="12"/>
      <c r="AB3944" s="12"/>
      <c r="AC3944" s="12"/>
      <c r="AD3944" s="12"/>
      <c r="AE3944" s="12"/>
      <c r="AF3944" s="12"/>
      <c r="AG3944" s="12"/>
      <c r="AH3944" s="12"/>
      <c r="AI3944" s="12"/>
      <c r="AJ3944" s="12"/>
      <c r="AK3944" s="12"/>
      <c r="AL3944" s="12"/>
      <c r="AM3944" s="12"/>
      <c r="AN3944" s="12"/>
    </row>
    <row r="3945" spans="1:40" x14ac:dyDescent="0.35">
      <c r="A3945" s="12"/>
      <c r="B3945" s="12"/>
      <c r="C3945" s="12"/>
      <c r="D3945" s="12"/>
      <c r="E3945" s="12"/>
      <c r="F3945" s="12"/>
      <c r="G3945" s="12"/>
      <c r="H3945" s="12"/>
      <c r="I3945" s="12"/>
      <c r="J3945" s="12"/>
      <c r="K3945" s="12"/>
      <c r="L3945" s="12"/>
      <c r="M3945" s="12"/>
      <c r="N3945" s="12"/>
      <c r="O3945" s="12"/>
      <c r="P3945" s="12"/>
      <c r="Q3945" s="12"/>
      <c r="R3945" s="12"/>
      <c r="S3945" s="12"/>
      <c r="T3945" s="12"/>
      <c r="U3945" s="12"/>
      <c r="V3945" s="12"/>
      <c r="W3945" s="12"/>
      <c r="X3945" s="12"/>
      <c r="Y3945" s="12"/>
      <c r="Z3945" s="12"/>
      <c r="AA3945" s="12"/>
      <c r="AB3945" s="12"/>
      <c r="AC3945" s="12"/>
      <c r="AD3945" s="12"/>
      <c r="AE3945" s="12"/>
      <c r="AF3945" s="12"/>
      <c r="AG3945" s="12"/>
      <c r="AH3945" s="12"/>
      <c r="AI3945" s="12"/>
      <c r="AJ3945" s="12"/>
      <c r="AK3945" s="12"/>
      <c r="AL3945" s="12"/>
      <c r="AM3945" s="12"/>
      <c r="AN3945" s="12"/>
    </row>
    <row r="3946" spans="1:40" x14ac:dyDescent="0.35">
      <c r="A3946" s="12"/>
      <c r="B3946" s="12"/>
      <c r="C3946" s="12"/>
      <c r="D3946" s="12"/>
      <c r="E3946" s="12"/>
      <c r="F3946" s="12"/>
      <c r="G3946" s="12"/>
      <c r="H3946" s="12"/>
      <c r="I3946" s="12"/>
      <c r="J3946" s="12"/>
      <c r="K3946" s="12"/>
      <c r="L3946" s="12"/>
      <c r="M3946" s="12"/>
      <c r="N3946" s="12"/>
      <c r="O3946" s="12"/>
      <c r="P3946" s="12"/>
      <c r="Q3946" s="12"/>
      <c r="R3946" s="12"/>
      <c r="S3946" s="12"/>
      <c r="T3946" s="12"/>
      <c r="U3946" s="12"/>
      <c r="V3946" s="12"/>
      <c r="W3946" s="12"/>
      <c r="X3946" s="12"/>
      <c r="Y3946" s="12"/>
      <c r="Z3946" s="12"/>
      <c r="AA3946" s="12"/>
      <c r="AB3946" s="12"/>
      <c r="AC3946" s="12"/>
      <c r="AD3946" s="12"/>
      <c r="AE3946" s="12"/>
      <c r="AF3946" s="12"/>
      <c r="AG3946" s="12"/>
      <c r="AH3946" s="12"/>
      <c r="AI3946" s="12"/>
      <c r="AJ3946" s="12"/>
      <c r="AK3946" s="12"/>
      <c r="AL3946" s="12"/>
      <c r="AM3946" s="12"/>
      <c r="AN3946" s="12"/>
    </row>
    <row r="3947" spans="1:40" x14ac:dyDescent="0.35">
      <c r="A3947" s="12"/>
      <c r="B3947" s="12"/>
      <c r="C3947" s="12"/>
      <c r="D3947" s="12"/>
      <c r="E3947" s="12"/>
      <c r="F3947" s="12"/>
      <c r="G3947" s="12"/>
      <c r="H3947" s="12"/>
      <c r="I3947" s="12"/>
      <c r="J3947" s="12"/>
      <c r="K3947" s="12"/>
      <c r="L3947" s="12"/>
      <c r="M3947" s="12"/>
      <c r="N3947" s="12"/>
      <c r="O3947" s="12"/>
      <c r="P3947" s="12"/>
      <c r="Q3947" s="12"/>
      <c r="R3947" s="12"/>
      <c r="S3947" s="12"/>
      <c r="T3947" s="12"/>
      <c r="U3947" s="12"/>
      <c r="V3947" s="12"/>
      <c r="W3947" s="12"/>
      <c r="X3947" s="12"/>
      <c r="Y3947" s="12"/>
      <c r="Z3947" s="12"/>
      <c r="AA3947" s="12"/>
      <c r="AB3947" s="12"/>
      <c r="AC3947" s="12"/>
      <c r="AD3947" s="12"/>
      <c r="AE3947" s="12"/>
      <c r="AF3947" s="12"/>
      <c r="AG3947" s="12"/>
      <c r="AH3947" s="12"/>
      <c r="AI3947" s="12"/>
      <c r="AJ3947" s="12"/>
      <c r="AK3947" s="12"/>
      <c r="AL3947" s="12"/>
      <c r="AM3947" s="12"/>
      <c r="AN3947" s="12"/>
    </row>
    <row r="3948" spans="1:40" x14ac:dyDescent="0.35">
      <c r="A3948" s="12"/>
      <c r="B3948" s="12"/>
      <c r="C3948" s="12"/>
      <c r="D3948" s="12"/>
      <c r="E3948" s="12"/>
      <c r="F3948" s="12"/>
      <c r="G3948" s="12"/>
      <c r="H3948" s="12"/>
      <c r="I3948" s="12"/>
      <c r="J3948" s="12"/>
      <c r="K3948" s="12"/>
      <c r="L3948" s="12"/>
      <c r="M3948" s="12"/>
      <c r="N3948" s="12"/>
      <c r="O3948" s="12"/>
      <c r="P3948" s="12"/>
      <c r="Q3948" s="12"/>
      <c r="R3948" s="12"/>
      <c r="S3948" s="12"/>
      <c r="T3948" s="12"/>
      <c r="U3948" s="12"/>
      <c r="V3948" s="12"/>
      <c r="W3948" s="12"/>
      <c r="X3948" s="12"/>
      <c r="Y3948" s="12"/>
      <c r="Z3948" s="12"/>
      <c r="AA3948" s="12"/>
      <c r="AB3948" s="12"/>
      <c r="AC3948" s="12"/>
      <c r="AD3948" s="12"/>
      <c r="AE3948" s="12"/>
      <c r="AF3948" s="12"/>
      <c r="AG3948" s="12"/>
      <c r="AH3948" s="12"/>
      <c r="AI3948" s="12"/>
      <c r="AJ3948" s="12"/>
      <c r="AK3948" s="12"/>
      <c r="AL3948" s="12"/>
      <c r="AM3948" s="12"/>
      <c r="AN3948" s="12"/>
    </row>
    <row r="3949" spans="1:40" x14ac:dyDescent="0.35">
      <c r="A3949" s="12"/>
      <c r="B3949" s="12"/>
      <c r="C3949" s="12"/>
      <c r="D3949" s="12"/>
      <c r="E3949" s="12"/>
      <c r="F3949" s="12"/>
      <c r="G3949" s="12"/>
      <c r="H3949" s="12"/>
      <c r="I3949" s="12"/>
      <c r="J3949" s="12"/>
      <c r="K3949" s="12"/>
      <c r="L3949" s="12"/>
      <c r="M3949" s="12"/>
      <c r="N3949" s="12"/>
      <c r="O3949" s="12"/>
      <c r="P3949" s="12"/>
      <c r="Q3949" s="12"/>
      <c r="R3949" s="12"/>
      <c r="S3949" s="12"/>
      <c r="T3949" s="12"/>
      <c r="U3949" s="12"/>
      <c r="V3949" s="12"/>
      <c r="W3949" s="12"/>
      <c r="X3949" s="12"/>
      <c r="Y3949" s="12"/>
      <c r="Z3949" s="12"/>
      <c r="AA3949" s="12"/>
      <c r="AB3949" s="12"/>
      <c r="AC3949" s="12"/>
      <c r="AD3949" s="12"/>
      <c r="AE3949" s="12"/>
      <c r="AF3949" s="12"/>
      <c r="AG3949" s="12"/>
      <c r="AH3949" s="12"/>
      <c r="AI3949" s="12"/>
      <c r="AJ3949" s="12"/>
      <c r="AK3949" s="12"/>
      <c r="AL3949" s="12"/>
      <c r="AM3949" s="12"/>
      <c r="AN3949" s="12"/>
    </row>
    <row r="3950" spans="1:40" x14ac:dyDescent="0.35">
      <c r="A3950" s="12"/>
      <c r="B3950" s="12"/>
      <c r="C3950" s="12"/>
      <c r="D3950" s="12"/>
      <c r="E3950" s="12"/>
      <c r="F3950" s="12"/>
      <c r="G3950" s="12"/>
      <c r="H3950" s="12"/>
      <c r="I3950" s="12"/>
      <c r="J3950" s="12"/>
      <c r="K3950" s="12"/>
      <c r="L3950" s="12"/>
      <c r="M3950" s="12"/>
      <c r="N3950" s="12"/>
      <c r="O3950" s="12"/>
      <c r="P3950" s="12"/>
      <c r="Q3950" s="12"/>
      <c r="R3950" s="12"/>
      <c r="S3950" s="12"/>
      <c r="T3950" s="12"/>
      <c r="U3950" s="12"/>
      <c r="V3950" s="12"/>
      <c r="W3950" s="12"/>
      <c r="X3950" s="12"/>
      <c r="Y3950" s="12"/>
      <c r="Z3950" s="12"/>
      <c r="AA3950" s="12"/>
      <c r="AB3950" s="12"/>
      <c r="AC3950" s="12"/>
      <c r="AD3950" s="12"/>
      <c r="AE3950" s="12"/>
      <c r="AF3950" s="12"/>
      <c r="AG3950" s="12"/>
      <c r="AH3950" s="12"/>
      <c r="AI3950" s="12"/>
      <c r="AJ3950" s="12"/>
      <c r="AK3950" s="12"/>
      <c r="AL3950" s="12"/>
      <c r="AM3950" s="12"/>
      <c r="AN3950" s="12"/>
    </row>
    <row r="3951" spans="1:40" x14ac:dyDescent="0.35">
      <c r="A3951" s="12"/>
      <c r="B3951" s="12"/>
      <c r="C3951" s="12"/>
      <c r="D3951" s="12"/>
      <c r="E3951" s="12"/>
      <c r="F3951" s="12"/>
      <c r="G3951" s="12"/>
      <c r="H3951" s="12"/>
      <c r="I3951" s="12"/>
      <c r="J3951" s="12"/>
      <c r="K3951" s="12"/>
      <c r="L3951" s="12"/>
      <c r="M3951" s="12"/>
      <c r="N3951" s="12"/>
      <c r="O3951" s="12"/>
      <c r="P3951" s="12"/>
      <c r="Q3951" s="12"/>
      <c r="R3951" s="12"/>
      <c r="S3951" s="12"/>
      <c r="T3951" s="12"/>
      <c r="U3951" s="12"/>
      <c r="V3951" s="12"/>
      <c r="W3951" s="12"/>
      <c r="X3951" s="12"/>
      <c r="Y3951" s="12"/>
      <c r="Z3951" s="12"/>
      <c r="AA3951" s="12"/>
      <c r="AB3951" s="12"/>
      <c r="AC3951" s="12"/>
      <c r="AD3951" s="12"/>
      <c r="AE3951" s="12"/>
      <c r="AF3951" s="12"/>
      <c r="AG3951" s="12"/>
      <c r="AH3951" s="12"/>
      <c r="AI3951" s="12"/>
      <c r="AJ3951" s="12"/>
      <c r="AK3951" s="12"/>
      <c r="AL3951" s="12"/>
      <c r="AM3951" s="12"/>
      <c r="AN3951" s="12"/>
    </row>
    <row r="3952" spans="1:40" x14ac:dyDescent="0.35">
      <c r="A3952" s="12"/>
      <c r="B3952" s="12"/>
      <c r="C3952" s="12"/>
      <c r="D3952" s="12"/>
      <c r="E3952" s="12"/>
      <c r="F3952" s="12"/>
      <c r="G3952" s="12"/>
      <c r="H3952" s="12"/>
      <c r="I3952" s="12"/>
      <c r="J3952" s="12"/>
      <c r="K3952" s="12"/>
      <c r="L3952" s="12"/>
      <c r="M3952" s="12"/>
      <c r="N3952" s="12"/>
      <c r="O3952" s="12"/>
      <c r="P3952" s="12"/>
      <c r="Q3952" s="12"/>
      <c r="R3952" s="12"/>
      <c r="S3952" s="12"/>
      <c r="T3952" s="12"/>
      <c r="U3952" s="12"/>
      <c r="V3952" s="12"/>
      <c r="W3952" s="12"/>
      <c r="X3952" s="12"/>
      <c r="Y3952" s="12"/>
      <c r="Z3952" s="12"/>
      <c r="AA3952" s="12"/>
      <c r="AB3952" s="12"/>
      <c r="AC3952" s="12"/>
      <c r="AD3952" s="12"/>
      <c r="AE3952" s="12"/>
      <c r="AF3952" s="12"/>
      <c r="AG3952" s="12"/>
      <c r="AH3952" s="12"/>
      <c r="AI3952" s="12"/>
      <c r="AJ3952" s="12"/>
      <c r="AK3952" s="12"/>
      <c r="AL3952" s="12"/>
      <c r="AM3952" s="12"/>
      <c r="AN3952" s="12"/>
    </row>
    <row r="3953" spans="1:40" x14ac:dyDescent="0.35">
      <c r="A3953" s="12"/>
      <c r="B3953" s="12"/>
      <c r="C3953" s="12"/>
      <c r="D3953" s="12"/>
      <c r="E3953" s="12"/>
      <c r="F3953" s="12"/>
      <c r="G3953" s="12"/>
      <c r="H3953" s="12"/>
      <c r="I3953" s="12"/>
      <c r="J3953" s="12"/>
      <c r="K3953" s="12"/>
      <c r="L3953" s="12"/>
      <c r="M3953" s="12"/>
      <c r="N3953" s="12"/>
      <c r="O3953" s="12"/>
      <c r="P3953" s="12"/>
      <c r="Q3953" s="12"/>
      <c r="R3953" s="12"/>
      <c r="S3953" s="12"/>
      <c r="T3953" s="12"/>
      <c r="U3953" s="12"/>
      <c r="V3953" s="12"/>
      <c r="W3953" s="12"/>
      <c r="X3953" s="12"/>
      <c r="Y3953" s="12"/>
      <c r="Z3953" s="12"/>
      <c r="AA3953" s="12"/>
      <c r="AB3953" s="12"/>
      <c r="AC3953" s="12"/>
      <c r="AD3953" s="12"/>
      <c r="AE3953" s="12"/>
      <c r="AF3953" s="12"/>
      <c r="AG3953" s="12"/>
      <c r="AH3953" s="12"/>
      <c r="AI3953" s="12"/>
      <c r="AJ3953" s="12"/>
      <c r="AK3953" s="12"/>
      <c r="AL3953" s="12"/>
      <c r="AM3953" s="12"/>
      <c r="AN3953" s="12"/>
    </row>
    <row r="3954" spans="1:40" x14ac:dyDescent="0.35">
      <c r="A3954" s="12"/>
      <c r="B3954" s="12"/>
      <c r="C3954" s="12"/>
      <c r="D3954" s="12"/>
      <c r="E3954" s="12"/>
      <c r="F3954" s="12"/>
      <c r="G3954" s="12"/>
      <c r="H3954" s="12"/>
      <c r="I3954" s="12"/>
      <c r="J3954" s="12"/>
      <c r="K3954" s="12"/>
      <c r="L3954" s="12"/>
      <c r="M3954" s="12"/>
      <c r="N3954" s="12"/>
      <c r="O3954" s="12"/>
      <c r="P3954" s="12"/>
      <c r="Q3954" s="12"/>
      <c r="R3954" s="12"/>
      <c r="S3954" s="12"/>
      <c r="T3954" s="12"/>
      <c r="U3954" s="12"/>
      <c r="V3954" s="12"/>
      <c r="W3954" s="12"/>
      <c r="X3954" s="12"/>
      <c r="Y3954" s="12"/>
      <c r="Z3954" s="12"/>
      <c r="AA3954" s="12"/>
      <c r="AB3954" s="12"/>
      <c r="AC3954" s="12"/>
      <c r="AD3954" s="12"/>
      <c r="AE3954" s="12"/>
      <c r="AF3954" s="12"/>
      <c r="AG3954" s="12"/>
      <c r="AH3954" s="12"/>
      <c r="AI3954" s="12"/>
      <c r="AJ3954" s="12"/>
      <c r="AK3954" s="12"/>
      <c r="AL3954" s="12"/>
      <c r="AM3954" s="12"/>
      <c r="AN3954" s="12"/>
    </row>
    <row r="3955" spans="1:40" x14ac:dyDescent="0.35">
      <c r="A3955" s="12"/>
      <c r="B3955" s="12"/>
      <c r="C3955" s="12"/>
      <c r="D3955" s="12"/>
      <c r="E3955" s="12"/>
      <c r="F3955" s="12"/>
      <c r="G3955" s="12"/>
      <c r="H3955" s="12"/>
      <c r="I3955" s="12"/>
      <c r="J3955" s="12"/>
      <c r="K3955" s="12"/>
      <c r="L3955" s="12"/>
      <c r="M3955" s="12"/>
      <c r="N3955" s="12"/>
      <c r="O3955" s="12"/>
      <c r="P3955" s="12"/>
      <c r="Q3955" s="12"/>
      <c r="R3955" s="12"/>
      <c r="S3955" s="12"/>
      <c r="T3955" s="12"/>
      <c r="U3955" s="12"/>
      <c r="V3955" s="12"/>
      <c r="W3955" s="12"/>
      <c r="X3955" s="12"/>
      <c r="Y3955" s="12"/>
      <c r="Z3955" s="12"/>
      <c r="AA3955" s="12"/>
      <c r="AB3955" s="12"/>
      <c r="AC3955" s="12"/>
      <c r="AD3955" s="12"/>
      <c r="AE3955" s="12"/>
      <c r="AF3955" s="12"/>
      <c r="AG3955" s="12"/>
      <c r="AH3955" s="12"/>
      <c r="AI3955" s="12"/>
      <c r="AJ3955" s="12"/>
      <c r="AK3955" s="12"/>
      <c r="AL3955" s="12"/>
      <c r="AM3955" s="12"/>
      <c r="AN3955" s="12"/>
    </row>
    <row r="3956" spans="1:40" x14ac:dyDescent="0.35">
      <c r="A3956" s="12"/>
      <c r="B3956" s="12"/>
      <c r="C3956" s="12"/>
      <c r="D3956" s="12"/>
      <c r="E3956" s="12"/>
      <c r="F3956" s="12"/>
      <c r="G3956" s="12"/>
      <c r="H3956" s="12"/>
      <c r="I3956" s="12"/>
      <c r="J3956" s="12"/>
      <c r="K3956" s="12"/>
      <c r="L3956" s="12"/>
      <c r="M3956" s="12"/>
      <c r="N3956" s="12"/>
      <c r="O3956" s="12"/>
      <c r="P3956" s="12"/>
      <c r="Q3956" s="12"/>
      <c r="R3956" s="12"/>
      <c r="S3956" s="12"/>
      <c r="T3956" s="12"/>
      <c r="U3956" s="12"/>
      <c r="V3956" s="12"/>
      <c r="W3956" s="12"/>
      <c r="X3956" s="12"/>
      <c r="Y3956" s="12"/>
      <c r="Z3956" s="12"/>
      <c r="AA3956" s="12"/>
      <c r="AB3956" s="12"/>
      <c r="AC3956" s="12"/>
      <c r="AD3956" s="12"/>
      <c r="AE3956" s="12"/>
      <c r="AF3956" s="12"/>
      <c r="AG3956" s="12"/>
      <c r="AH3956" s="12"/>
      <c r="AI3956" s="12"/>
      <c r="AJ3956" s="12"/>
      <c r="AK3956" s="12"/>
      <c r="AL3956" s="12"/>
      <c r="AM3956" s="12"/>
      <c r="AN3956" s="12"/>
    </row>
    <row r="3957" spans="1:40" x14ac:dyDescent="0.35">
      <c r="A3957" s="12"/>
      <c r="B3957" s="12"/>
      <c r="C3957" s="12"/>
      <c r="D3957" s="12"/>
      <c r="E3957" s="12"/>
      <c r="F3957" s="12"/>
      <c r="G3957" s="12"/>
      <c r="H3957" s="12"/>
      <c r="I3957" s="12"/>
      <c r="J3957" s="12"/>
      <c r="K3957" s="12"/>
      <c r="L3957" s="12"/>
      <c r="M3957" s="12"/>
      <c r="N3957" s="12"/>
      <c r="O3957" s="12"/>
      <c r="P3957" s="12"/>
      <c r="Q3957" s="12"/>
      <c r="R3957" s="12"/>
      <c r="S3957" s="12"/>
      <c r="T3957" s="12"/>
      <c r="U3957" s="12"/>
      <c r="V3957" s="12"/>
      <c r="W3957" s="12"/>
      <c r="X3957" s="12"/>
      <c r="Y3957" s="12"/>
      <c r="Z3957" s="12"/>
      <c r="AA3957" s="12"/>
      <c r="AB3957" s="12"/>
      <c r="AC3957" s="12"/>
      <c r="AD3957" s="12"/>
      <c r="AE3957" s="12"/>
      <c r="AF3957" s="12"/>
      <c r="AG3957" s="12"/>
      <c r="AH3957" s="12"/>
      <c r="AI3957" s="12"/>
      <c r="AJ3957" s="12"/>
      <c r="AK3957" s="12"/>
      <c r="AL3957" s="12"/>
      <c r="AM3957" s="12"/>
      <c r="AN3957" s="12"/>
    </row>
    <row r="3958" spans="1:40" x14ac:dyDescent="0.35">
      <c r="A3958" s="12"/>
      <c r="B3958" s="12"/>
      <c r="C3958" s="12"/>
      <c r="D3958" s="12"/>
      <c r="E3958" s="12"/>
      <c r="F3958" s="12"/>
      <c r="G3958" s="12"/>
      <c r="H3958" s="12"/>
      <c r="I3958" s="12"/>
      <c r="J3958" s="12"/>
      <c r="K3958" s="12"/>
      <c r="L3958" s="12"/>
      <c r="M3958" s="12"/>
      <c r="N3958" s="12"/>
      <c r="O3958" s="12"/>
      <c r="P3958" s="12"/>
      <c r="Q3958" s="12"/>
      <c r="R3958" s="12"/>
      <c r="S3958" s="12"/>
      <c r="T3958" s="12"/>
      <c r="U3958" s="12"/>
      <c r="V3958" s="12"/>
      <c r="W3958" s="12"/>
      <c r="X3958" s="12"/>
      <c r="Y3958" s="12"/>
      <c r="Z3958" s="12"/>
      <c r="AA3958" s="12"/>
      <c r="AB3958" s="12"/>
      <c r="AC3958" s="12"/>
      <c r="AD3958" s="12"/>
      <c r="AE3958" s="12"/>
      <c r="AF3958" s="12"/>
      <c r="AG3958" s="12"/>
      <c r="AH3958" s="12"/>
      <c r="AI3958" s="12"/>
      <c r="AJ3958" s="12"/>
      <c r="AK3958" s="12"/>
      <c r="AL3958" s="12"/>
      <c r="AM3958" s="12"/>
      <c r="AN3958" s="12"/>
    </row>
    <row r="3959" spans="1:40" x14ac:dyDescent="0.35">
      <c r="A3959" s="12"/>
      <c r="B3959" s="12"/>
      <c r="C3959" s="12"/>
      <c r="D3959" s="12"/>
      <c r="E3959" s="12"/>
      <c r="F3959" s="12"/>
      <c r="G3959" s="12"/>
      <c r="H3959" s="12"/>
      <c r="I3959" s="12"/>
      <c r="J3959" s="12"/>
      <c r="K3959" s="12"/>
      <c r="L3959" s="12"/>
      <c r="M3959" s="12"/>
      <c r="N3959" s="12"/>
      <c r="O3959" s="12"/>
      <c r="P3959" s="12"/>
      <c r="Q3959" s="12"/>
      <c r="R3959" s="12"/>
      <c r="S3959" s="12"/>
      <c r="T3959" s="12"/>
      <c r="U3959" s="12"/>
      <c r="V3959" s="12"/>
      <c r="W3959" s="12"/>
      <c r="X3959" s="12"/>
      <c r="Y3959" s="12"/>
      <c r="Z3959" s="12"/>
      <c r="AA3959" s="12"/>
      <c r="AB3959" s="12"/>
      <c r="AC3959" s="12"/>
      <c r="AD3959" s="12"/>
      <c r="AE3959" s="12"/>
      <c r="AF3959" s="12"/>
      <c r="AG3959" s="12"/>
      <c r="AH3959" s="12"/>
      <c r="AI3959" s="12"/>
      <c r="AJ3959" s="12"/>
      <c r="AK3959" s="12"/>
      <c r="AL3959" s="12"/>
      <c r="AM3959" s="12"/>
      <c r="AN3959" s="12"/>
    </row>
    <row r="3960" spans="1:40" x14ac:dyDescent="0.35">
      <c r="A3960" s="12"/>
      <c r="B3960" s="12"/>
      <c r="C3960" s="12"/>
      <c r="D3960" s="12"/>
      <c r="E3960" s="12"/>
      <c r="F3960" s="12"/>
      <c r="G3960" s="12"/>
      <c r="H3960" s="12"/>
      <c r="I3960" s="12"/>
      <c r="J3960" s="12"/>
      <c r="K3960" s="12"/>
      <c r="L3960" s="12"/>
      <c r="M3960" s="12"/>
      <c r="N3960" s="12"/>
      <c r="O3960" s="12"/>
      <c r="P3960" s="12"/>
      <c r="Q3960" s="12"/>
      <c r="R3960" s="12"/>
      <c r="S3960" s="12"/>
      <c r="T3960" s="12"/>
      <c r="U3960" s="12"/>
      <c r="V3960" s="12"/>
      <c r="W3960" s="12"/>
      <c r="X3960" s="12"/>
      <c r="Y3960" s="12"/>
      <c r="Z3960" s="12"/>
      <c r="AA3960" s="12"/>
      <c r="AB3960" s="12"/>
      <c r="AC3960" s="12"/>
      <c r="AD3960" s="12"/>
      <c r="AE3960" s="12"/>
      <c r="AF3960" s="12"/>
      <c r="AG3960" s="12"/>
      <c r="AH3960" s="12"/>
      <c r="AI3960" s="12"/>
      <c r="AJ3960" s="12"/>
      <c r="AK3960" s="12"/>
      <c r="AL3960" s="12"/>
      <c r="AM3960" s="12"/>
      <c r="AN3960" s="12"/>
    </row>
    <row r="3961" spans="1:40" x14ac:dyDescent="0.35">
      <c r="A3961" s="12"/>
      <c r="B3961" s="12"/>
      <c r="C3961" s="12"/>
      <c r="D3961" s="12"/>
      <c r="E3961" s="12"/>
      <c r="F3961" s="12"/>
      <c r="G3961" s="12"/>
      <c r="H3961" s="12"/>
      <c r="I3961" s="12"/>
      <c r="J3961" s="12"/>
      <c r="K3961" s="12"/>
      <c r="L3961" s="12"/>
      <c r="M3961" s="12"/>
      <c r="N3961" s="12"/>
      <c r="O3961" s="12"/>
      <c r="P3961" s="12"/>
      <c r="Q3961" s="12"/>
      <c r="R3961" s="12"/>
      <c r="S3961" s="12"/>
      <c r="T3961" s="12"/>
      <c r="U3961" s="12"/>
      <c r="V3961" s="12"/>
      <c r="W3961" s="12"/>
      <c r="X3961" s="12"/>
      <c r="Y3961" s="12"/>
      <c r="Z3961" s="12"/>
      <c r="AA3961" s="12"/>
      <c r="AB3961" s="12"/>
      <c r="AC3961" s="12"/>
      <c r="AD3961" s="12"/>
      <c r="AE3961" s="12"/>
      <c r="AF3961" s="12"/>
      <c r="AG3961" s="12"/>
      <c r="AH3961" s="12"/>
      <c r="AI3961" s="12"/>
      <c r="AJ3961" s="12"/>
      <c r="AK3961" s="12"/>
      <c r="AL3961" s="12"/>
      <c r="AM3961" s="12"/>
      <c r="AN3961" s="12"/>
    </row>
    <row r="3962" spans="1:40" x14ac:dyDescent="0.35">
      <c r="A3962" s="12"/>
      <c r="B3962" s="12"/>
      <c r="C3962" s="12"/>
      <c r="D3962" s="12"/>
      <c r="E3962" s="12"/>
      <c r="F3962" s="12"/>
      <c r="G3962" s="12"/>
      <c r="H3962" s="12"/>
      <c r="I3962" s="12"/>
      <c r="J3962" s="12"/>
      <c r="K3962" s="12"/>
      <c r="L3962" s="12"/>
      <c r="M3962" s="12"/>
      <c r="N3962" s="12"/>
      <c r="O3962" s="12"/>
      <c r="P3962" s="12"/>
      <c r="Q3962" s="12"/>
      <c r="R3962" s="12"/>
      <c r="S3962" s="12"/>
      <c r="T3962" s="12"/>
      <c r="U3962" s="12"/>
      <c r="V3962" s="12"/>
      <c r="W3962" s="12"/>
      <c r="X3962" s="12"/>
      <c r="Y3962" s="12"/>
      <c r="Z3962" s="12"/>
      <c r="AA3962" s="12"/>
      <c r="AB3962" s="12"/>
      <c r="AC3962" s="12"/>
      <c r="AD3962" s="12"/>
      <c r="AE3962" s="12"/>
      <c r="AF3962" s="12"/>
      <c r="AG3962" s="12"/>
      <c r="AH3962" s="12"/>
      <c r="AI3962" s="12"/>
      <c r="AJ3962" s="12"/>
      <c r="AK3962" s="12"/>
      <c r="AL3962" s="12"/>
      <c r="AM3962" s="12"/>
      <c r="AN3962" s="12"/>
    </row>
    <row r="3963" spans="1:40" x14ac:dyDescent="0.35">
      <c r="A3963" s="12"/>
      <c r="B3963" s="12"/>
      <c r="C3963" s="12"/>
      <c r="D3963" s="12"/>
      <c r="E3963" s="12"/>
      <c r="F3963" s="12"/>
      <c r="G3963" s="12"/>
      <c r="H3963" s="12"/>
      <c r="I3963" s="12"/>
      <c r="J3963" s="12"/>
      <c r="K3963" s="12"/>
      <c r="L3963" s="12"/>
      <c r="M3963" s="12"/>
      <c r="N3963" s="12"/>
      <c r="O3963" s="12"/>
      <c r="P3963" s="12"/>
      <c r="Q3963" s="12"/>
      <c r="R3963" s="12"/>
      <c r="S3963" s="12"/>
      <c r="T3963" s="12"/>
      <c r="U3963" s="12"/>
      <c r="V3963" s="12"/>
      <c r="W3963" s="12"/>
      <c r="X3963" s="12"/>
      <c r="Y3963" s="12"/>
      <c r="Z3963" s="12"/>
      <c r="AA3963" s="12"/>
      <c r="AB3963" s="12"/>
      <c r="AC3963" s="12"/>
      <c r="AD3963" s="12"/>
      <c r="AE3963" s="12"/>
      <c r="AF3963" s="12"/>
      <c r="AG3963" s="12"/>
      <c r="AH3963" s="12"/>
      <c r="AI3963" s="12"/>
      <c r="AJ3963" s="12"/>
      <c r="AK3963" s="12"/>
      <c r="AL3963" s="12"/>
      <c r="AM3963" s="12"/>
      <c r="AN3963" s="12"/>
    </row>
    <row r="3964" spans="1:40" x14ac:dyDescent="0.35">
      <c r="A3964" s="12"/>
      <c r="B3964" s="12"/>
      <c r="C3964" s="12"/>
      <c r="D3964" s="12"/>
      <c r="E3964" s="12"/>
      <c r="F3964" s="12"/>
      <c r="G3964" s="12"/>
      <c r="H3964" s="12"/>
      <c r="I3964" s="12"/>
      <c r="J3964" s="12"/>
      <c r="K3964" s="12"/>
      <c r="L3964" s="12"/>
      <c r="M3964" s="12"/>
      <c r="N3964" s="12"/>
      <c r="O3964" s="12"/>
      <c r="P3964" s="12"/>
      <c r="Q3964" s="12"/>
      <c r="R3964" s="12"/>
      <c r="S3964" s="12"/>
      <c r="T3964" s="12"/>
      <c r="U3964" s="12"/>
      <c r="V3964" s="12"/>
      <c r="W3964" s="12"/>
      <c r="X3964" s="12"/>
      <c r="Y3964" s="12"/>
      <c r="Z3964" s="12"/>
      <c r="AA3964" s="12"/>
      <c r="AB3964" s="12"/>
      <c r="AC3964" s="12"/>
      <c r="AD3964" s="12"/>
      <c r="AE3964" s="12"/>
      <c r="AF3964" s="12"/>
      <c r="AG3964" s="12"/>
      <c r="AH3964" s="12"/>
      <c r="AI3964" s="12"/>
      <c r="AJ3964" s="12"/>
      <c r="AK3964" s="12"/>
      <c r="AL3964" s="12"/>
      <c r="AM3964" s="12"/>
      <c r="AN3964" s="12"/>
    </row>
  </sheetData>
  <sheetProtection password="A8CF"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Sheet4!$A$2:$A$11</xm:f>
          </x14:formula1>
          <xm:sqref>C28</xm:sqref>
        </x14:dataValidation>
        <x14:dataValidation type="list" allowBlank="1" showInputMessage="1" showErrorMessage="1" xr:uid="{00000000-0002-0000-0100-000001000000}">
          <x14:formula1>
            <xm:f>Sheet4!$D$2:$D$11</xm:f>
          </x14:formula1>
          <xm:sqref>C11</xm:sqref>
        </x14:dataValidation>
        <x14:dataValidation type="list" allowBlank="1" showInputMessage="1" showErrorMessage="1" xr:uid="{00000000-0002-0000-0100-000002000000}">
          <x14:formula1>
            <xm:f>Sheet4!$J$2:$J$11</xm:f>
          </x14:formula1>
          <xm:sqref>C27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E4681"/>
  <sheetViews>
    <sheetView topLeftCell="A3793" workbookViewId="0">
      <selection activeCell="E6" sqref="E6"/>
    </sheetView>
  </sheetViews>
  <sheetFormatPr defaultRowHeight="14.5" x14ac:dyDescent="0.35"/>
  <cols>
    <col min="3" max="3" width="14.453125" bestFit="1" customWidth="1"/>
    <col min="4" max="4" width="15.7265625" bestFit="1" customWidth="1"/>
    <col min="5" max="5" width="10.26953125" bestFit="1" customWidth="1"/>
  </cols>
  <sheetData>
    <row r="2" spans="3:5" x14ac:dyDescent="0.35">
      <c r="C2" t="s">
        <v>90</v>
      </c>
    </row>
    <row r="5" spans="3:5" x14ac:dyDescent="0.35">
      <c r="C5" t="s">
        <v>65</v>
      </c>
      <c r="D5" t="s">
        <v>66</v>
      </c>
      <c r="E5" t="s">
        <v>84</v>
      </c>
    </row>
    <row r="6" spans="3:5" x14ac:dyDescent="0.35">
      <c r="C6">
        <f>'TPS543C20 Loop Gain'!AI3930</f>
        <v>-302.67382266068591</v>
      </c>
      <c r="D6">
        <f>'TPS543C20 Loop Gain'!AJ3930</f>
        <v>-23.784935068600298</v>
      </c>
      <c r="E6">
        <f>'TPS543C20 Loop Gain'!B3930</f>
        <v>2000000</v>
      </c>
    </row>
    <row r="7" spans="3:5" x14ac:dyDescent="0.35">
      <c r="C7" s="3">
        <f>'TPS543C20 Loop Gain'!AI3929</f>
        <v>-74.156028420472708</v>
      </c>
      <c r="D7" s="3">
        <f>'TPS543C20 Loop Gain'!AJ3929</f>
        <v>-23.431659558317318</v>
      </c>
      <c r="E7" s="3">
        <f>'TPS543C20 Loop Gain'!B3929</f>
        <v>1999000</v>
      </c>
    </row>
    <row r="8" spans="3:5" x14ac:dyDescent="0.35">
      <c r="C8" s="3">
        <f>'TPS543C20 Loop Gain'!AI3928</f>
        <v>-68.129473915833529</v>
      </c>
      <c r="D8" s="3">
        <f>'TPS543C20 Loop Gain'!AJ3928</f>
        <v>-23.078332860708027</v>
      </c>
      <c r="E8" s="3">
        <f>'TPS543C20 Loop Gain'!B3928</f>
        <v>1998000</v>
      </c>
    </row>
    <row r="9" spans="3:5" x14ac:dyDescent="0.35">
      <c r="C9" s="3">
        <f>'TPS543C20 Loop Gain'!AI3927</f>
        <v>-64.601806427583739</v>
      </c>
      <c r="D9" s="3">
        <f>'TPS543C20 Loop Gain'!AJ3927</f>
        <v>-22.724955043216443</v>
      </c>
      <c r="E9" s="3">
        <f>'TPS543C20 Loop Gain'!B3927</f>
        <v>1997000</v>
      </c>
    </row>
    <row r="10" spans="3:5" x14ac:dyDescent="0.35">
      <c r="C10" s="3">
        <f>'TPS543C20 Loop Gain'!AI3926</f>
        <v>-62.097301779186296</v>
      </c>
      <c r="D10" s="3">
        <f>'TPS543C20 Loop Gain'!AJ3926</f>
        <v>-22.371526182175952</v>
      </c>
      <c r="E10" s="3">
        <f>'TPS543C20 Loop Gain'!B3926</f>
        <v>1996000</v>
      </c>
    </row>
    <row r="11" spans="3:5" x14ac:dyDescent="0.35">
      <c r="C11" s="3">
        <f>'TPS543C20 Loop Gain'!AI3925</f>
        <v>-60.153484102208509</v>
      </c>
      <c r="D11" s="3">
        <f>'TPS543C20 Loop Gain'!AJ3925</f>
        <v>-22.018046362840508</v>
      </c>
      <c r="E11" s="3">
        <f>'TPS543C20 Loop Gain'!B3925</f>
        <v>1995000</v>
      </c>
    </row>
    <row r="12" spans="3:5" x14ac:dyDescent="0.35">
      <c r="C12" s="3">
        <f>'TPS543C20 Loop Gain'!AI3924</f>
        <v>-58.564354374063392</v>
      </c>
      <c r="D12" s="3">
        <f>'TPS543C20 Loop Gain'!AJ3924</f>
        <v>-21.664515679371302</v>
      </c>
      <c r="E12" s="3">
        <f>'TPS543C20 Loop Gain'!B3924</f>
        <v>1994000</v>
      </c>
    </row>
    <row r="13" spans="3:5" x14ac:dyDescent="0.35">
      <c r="C13" s="3">
        <f>'TPS543C20 Loop Gain'!AI3923</f>
        <v>-57.220026495758063</v>
      </c>
      <c r="D13" s="3">
        <f>'TPS543C20 Loop Gain'!AJ3923</f>
        <v>-21.310934234832107</v>
      </c>
      <c r="E13" s="3">
        <f>'TPS543C20 Loop Gain'!B3923</f>
        <v>1993000</v>
      </c>
    </row>
    <row r="14" spans="3:5" x14ac:dyDescent="0.35">
      <c r="C14" s="3">
        <f>'TPS543C20 Loop Gain'!AI3922</f>
        <v>-56.054908305620131</v>
      </c>
      <c r="D14" s="3">
        <f>'TPS543C20 Loop Gain'!AJ3922</f>
        <v>-20.957302141212836</v>
      </c>
      <c r="E14" s="3">
        <f>'TPS543C20 Loop Gain'!B3922</f>
        <v>1992000</v>
      </c>
    </row>
    <row r="15" spans="3:5" x14ac:dyDescent="0.35">
      <c r="C15" s="3">
        <f>'TPS543C20 Loop Gain'!AI3921</f>
        <v>-55.026691556435509</v>
      </c>
      <c r="D15" s="3">
        <f>'TPS543C20 Loop Gain'!AJ3921</f>
        <v>-20.603619519406028</v>
      </c>
      <c r="E15" s="3">
        <f>'TPS543C20 Loop Gain'!B3921</f>
        <v>1991000</v>
      </c>
    </row>
    <row r="16" spans="3:5" x14ac:dyDescent="0.35">
      <c r="C16" s="3">
        <f>'TPS543C20 Loop Gain'!AI3920</f>
        <v>-54.106488512257101</v>
      </c>
      <c r="D16" s="3">
        <f>'TPS543C20 Loop Gain'!AJ3920</f>
        <v>-20.249886499226776</v>
      </c>
      <c r="E16" s="3">
        <f>'TPS543C20 Loop Gain'!B3920</f>
        <v>1990000</v>
      </c>
    </row>
    <row r="17" spans="3:5" x14ac:dyDescent="0.35">
      <c r="C17" s="3">
        <f>'TPS543C20 Loop Gain'!AI3919</f>
        <v>-53.273694761931701</v>
      </c>
      <c r="D17" s="3">
        <f>'TPS543C20 Loop Gain'!AJ3919</f>
        <v>-19.89610321938407</v>
      </c>
      <c r="E17" s="3">
        <f>'TPS543C20 Loop Gain'!B3919</f>
        <v>1989000</v>
      </c>
    </row>
    <row r="18" spans="3:5" x14ac:dyDescent="0.35">
      <c r="C18" s="3">
        <f>'TPS543C20 Loop Gain'!AI3918</f>
        <v>-52.513096802960732</v>
      </c>
      <c r="D18" s="3">
        <f>'TPS543C20 Loop Gain'!AJ3918</f>
        <v>-19.542269827502128</v>
      </c>
      <c r="E18" s="3">
        <f>'TPS543C20 Loop Gain'!B3918</f>
        <v>1988000</v>
      </c>
    </row>
    <row r="19" spans="3:5" x14ac:dyDescent="0.35">
      <c r="C19" s="3">
        <f>'TPS543C20 Loop Gain'!AI3917</f>
        <v>-51.813141364346706</v>
      </c>
      <c r="D19" s="3">
        <f>'TPS543C20 Loop Gain'!AJ3917</f>
        <v>-19.188386480098284</v>
      </c>
      <c r="E19" s="3">
        <f>'TPS543C20 Loop Gain'!B3917</f>
        <v>1987000</v>
      </c>
    </row>
    <row r="20" spans="3:5" x14ac:dyDescent="0.35">
      <c r="C20" s="3">
        <f>'TPS543C20 Loop Gain'!AI3916</f>
        <v>-51.164847934590341</v>
      </c>
      <c r="D20" s="3">
        <f>'TPS543C20 Loop Gain'!AJ3916</f>
        <v>-18.834453342570988</v>
      </c>
      <c r="E20" s="3">
        <f>'TPS543C20 Loop Gain'!B3916</f>
        <v>1986000</v>
      </c>
    </row>
    <row r="21" spans="3:5" x14ac:dyDescent="0.35">
      <c r="C21" s="3">
        <f>'TPS543C20 Loop Gain'!AI3915</f>
        <v>-50.56109738075655</v>
      </c>
      <c r="D21" s="3">
        <f>'TPS543C20 Loop Gain'!AJ3915</f>
        <v>-18.480470589210334</v>
      </c>
      <c r="E21" s="3">
        <f>'TPS543C20 Loop Gain'!B3915</f>
        <v>1985000</v>
      </c>
    </row>
    <row r="22" spans="3:5" x14ac:dyDescent="0.35">
      <c r="C22" s="3">
        <f>'TPS543C20 Loop Gain'!AI3914</f>
        <v>-49.996150624988928</v>
      </c>
      <c r="D22" s="3">
        <f>'TPS543C20 Loop Gain'!AJ3914</f>
        <v>-18.126438403160911</v>
      </c>
      <c r="E22" s="3">
        <f>'TPS543C20 Loop Gain'!B3914</f>
        <v>1984000</v>
      </c>
    </row>
    <row r="23" spans="3:5" x14ac:dyDescent="0.35">
      <c r="C23" s="3">
        <f>'TPS543C20 Loop Gain'!AI3913</f>
        <v>-49.465313497336545</v>
      </c>
      <c r="D23" s="3">
        <f>'TPS543C20 Loop Gain'!AJ3913</f>
        <v>-17.772356976432636</v>
      </c>
      <c r="E23" s="3">
        <f>'TPS543C20 Loop Gain'!B3913</f>
        <v>1983000</v>
      </c>
    </row>
    <row r="24" spans="3:5" x14ac:dyDescent="0.35">
      <c r="C24" s="3">
        <f>'TPS543C20 Loop Gain'!AI3912</f>
        <v>-48.96469752974766</v>
      </c>
      <c r="D24" s="3">
        <f>'TPS543C20 Loop Gain'!AJ3912</f>
        <v>-17.418226509876693</v>
      </c>
      <c r="E24" s="3">
        <f>'TPS543C20 Loop Gain'!B3912</f>
        <v>1982000</v>
      </c>
    </row>
    <row r="25" spans="3:5" x14ac:dyDescent="0.35">
      <c r="C25" s="3">
        <f>'TPS543C20 Loop Gain'!AI3911</f>
        <v>-48.491045510844657</v>
      </c>
      <c r="D25" s="3">
        <f>'TPS543C20 Loop Gain'!AJ3911</f>
        <v>-17.06404721316181</v>
      </c>
      <c r="E25" s="3">
        <f>'TPS543C20 Loop Gain'!B3911</f>
        <v>1981000</v>
      </c>
    </row>
    <row r="26" spans="3:5" x14ac:dyDescent="0.35">
      <c r="C26" s="3">
        <f>'TPS543C20 Loop Gain'!AI3910</f>
        <v>-48.041601838454966</v>
      </c>
      <c r="D26" s="3">
        <f>'TPS543C20 Loop Gain'!AJ3910</f>
        <v>-16.709819304776307</v>
      </c>
      <c r="E26" s="3">
        <f>'TPS543C20 Loop Gain'!B3910</f>
        <v>1980000</v>
      </c>
    </row>
    <row r="27" spans="3:5" x14ac:dyDescent="0.35">
      <c r="C27" s="3">
        <f>'TPS543C20 Loop Gain'!AI3909</f>
        <v>-47.614014536671441</v>
      </c>
      <c r="D27" s="3">
        <f>'TPS543C20 Loop Gain'!AJ3909</f>
        <v>-16.355543011988647</v>
      </c>
      <c r="E27" s="3">
        <f>'TPS543C20 Loop Gain'!B3909</f>
        <v>1979000</v>
      </c>
    </row>
    <row r="28" spans="3:5" x14ac:dyDescent="0.35">
      <c r="C28" s="3">
        <f>'TPS543C20 Loop Gain'!AI3908</f>
        <v>-47.206260087814904</v>
      </c>
      <c r="D28" s="3">
        <f>'TPS543C20 Loop Gain'!AJ3908</f>
        <v>-16.001218570844806</v>
      </c>
      <c r="E28" s="3">
        <f>'TPS543C20 Loop Gain'!B3908</f>
        <v>1978000</v>
      </c>
    </row>
    <row r="29" spans="3:5" x14ac:dyDescent="0.35">
      <c r="C29" s="3">
        <f>'TPS543C20 Loop Gain'!AI3907</f>
        <v>-46.816584987073632</v>
      </c>
      <c r="D29" s="3">
        <f>'TPS543C20 Loop Gain'!AJ3907</f>
        <v>-15.646846226138415</v>
      </c>
      <c r="E29" s="3">
        <f>'TPS543C20 Loop Gain'!B3907</f>
        <v>1977000</v>
      </c>
    </row>
    <row r="30" spans="3:5" x14ac:dyDescent="0.35">
      <c r="C30" s="3">
        <f>'TPS543C20 Loop Gain'!AI3906</f>
        <v>-46.443459745007516</v>
      </c>
      <c r="D30" s="3">
        <f>'TPS543C20 Loop Gain'!AJ3906</f>
        <v>-15.292426231381246</v>
      </c>
      <c r="E30" s="3">
        <f>'TPS543C20 Loop Gain'!B3906</f>
        <v>1976000</v>
      </c>
    </row>
    <row r="31" spans="3:5" x14ac:dyDescent="0.35">
      <c r="C31" s="3">
        <f>'TPS543C20 Loop Gain'!AI3905</f>
        <v>-46.0855422860853</v>
      </c>
      <c r="D31" s="3">
        <f>'TPS543C20 Loop Gain'!AJ3905</f>
        <v>-14.93795884879542</v>
      </c>
      <c r="E31" s="3">
        <f>'TPS543C20 Loop Gain'!B3905</f>
        <v>1975000</v>
      </c>
    </row>
    <row r="32" spans="3:5" x14ac:dyDescent="0.35">
      <c r="C32" s="3">
        <f>'TPS543C20 Loop Gain'!AI3904</f>
        <v>-45.741648530090004</v>
      </c>
      <c r="D32" s="3">
        <f>'TPS543C20 Loop Gain'!AJ3904</f>
        <v>-14.583444349266239</v>
      </c>
      <c r="E32" s="3">
        <f>'TPS543C20 Loop Gain'!B3904</f>
        <v>1974000</v>
      </c>
    </row>
    <row r="33" spans="3:5" x14ac:dyDescent="0.35">
      <c r="C33" s="3">
        <f>'TPS543C20 Loop Gain'!AI3903</f>
        <v>-45.410728528624759</v>
      </c>
      <c r="D33" s="3">
        <f>'TPS543C20 Loop Gain'!AJ3903</f>
        <v>-14.228883012332888</v>
      </c>
      <c r="E33" s="3">
        <f>'TPS543C20 Loop Gain'!B3903</f>
        <v>1973000</v>
      </c>
    </row>
    <row r="34" spans="3:5" x14ac:dyDescent="0.35">
      <c r="C34" s="3">
        <f>'TPS543C20 Loop Gain'!AI3902</f>
        <v>-45.091846943579476</v>
      </c>
      <c r="D34" s="3">
        <f>'TPS543C20 Loop Gain'!AJ3902</f>
        <v>-13.874275126151257</v>
      </c>
      <c r="E34" s="3">
        <f>'TPS543C20 Loop Gain'!B3902</f>
        <v>1972000</v>
      </c>
    </row>
    <row r="35" spans="3:5" x14ac:dyDescent="0.35">
      <c r="C35" s="3">
        <f>'TPS543C20 Loop Gain'!AI3901</f>
        <v>-44.784166952748272</v>
      </c>
      <c r="D35" s="3">
        <f>'TPS543C20 Loop Gain'!AJ3901</f>
        <v>-13.519620987453109</v>
      </c>
      <c r="E35" s="3">
        <f>'TPS543C20 Loop Gain'!B3901</f>
        <v>1971000</v>
      </c>
    </row>
    <row r="36" spans="3:5" x14ac:dyDescent="0.35">
      <c r="C36" s="3">
        <f>'TPS543C20 Loop Gain'!AI3900</f>
        <v>-44.486936885047882</v>
      </c>
      <c r="D36" s="3">
        <f>'TPS543C20 Loop Gain'!AJ3900</f>
        <v>-13.164920901536016</v>
      </c>
      <c r="E36" s="3">
        <f>'TPS543C20 Loop Gain'!B3900</f>
        <v>1970000</v>
      </c>
    </row>
    <row r="37" spans="3:5" x14ac:dyDescent="0.35">
      <c r="C37" s="3">
        <f>'TPS543C20 Loop Gain'!AI3899</f>
        <v>-44.199479047934922</v>
      </c>
      <c r="D37" s="3">
        <f>'TPS543C20 Loop Gain'!AJ3899</f>
        <v>-12.810175182202775</v>
      </c>
      <c r="E37" s="3">
        <f>'TPS543C20 Loop Gain'!B3899</f>
        <v>1969000</v>
      </c>
    </row>
    <row r="38" spans="3:5" x14ac:dyDescent="0.35">
      <c r="C38" s="3">
        <f>'TPS543C20 Loop Gain'!AI3898</f>
        <v>-43.921180329259215</v>
      </c>
      <c r="D38" s="3">
        <f>'TPS543C20 Loop Gain'!AJ3898</f>
        <v>-12.455384151752389</v>
      </c>
      <c r="E38" s="3">
        <f>'TPS543C20 Loop Gain'!B3898</f>
        <v>1968000</v>
      </c>
    </row>
    <row r="39" spans="3:5" x14ac:dyDescent="0.35">
      <c r="C39" s="3">
        <f>'TPS543C20 Loop Gain'!AI3897</f>
        <v>-43.651484245690746</v>
      </c>
      <c r="D39" s="3">
        <f>'TPS543C20 Loop Gain'!AJ3897</f>
        <v>-12.100548140915805</v>
      </c>
      <c r="E39" s="3">
        <f>'TPS543C20 Loop Gain'!B3897</f>
        <v>1967000</v>
      </c>
    </row>
    <row r="40" spans="3:5" x14ac:dyDescent="0.35">
      <c r="C40" s="3">
        <f>'TPS543C20 Loop Gain'!AI3896</f>
        <v>-43.389884178552464</v>
      </c>
      <c r="D40" s="3">
        <f>'TPS543C20 Loop Gain'!AJ3896</f>
        <v>-11.745667488841173</v>
      </c>
      <c r="E40" s="3">
        <f>'TPS543C20 Loop Gain'!B3896</f>
        <v>1966000</v>
      </c>
    </row>
    <row r="41" spans="3:5" x14ac:dyDescent="0.35">
      <c r="C41" s="3">
        <f>'TPS543C20 Loop Gain'!AI3895</f>
        <v>-43.135917590391635</v>
      </c>
      <c r="D41" s="3">
        <f>'TPS543C20 Loop Gain'!AJ3895</f>
        <v>-11.390742543042029</v>
      </c>
      <c r="E41" s="3">
        <f>'TPS543C20 Loop Gain'!B3895</f>
        <v>1965000</v>
      </c>
    </row>
    <row r="42" spans="3:5" x14ac:dyDescent="0.35">
      <c r="C42" s="3">
        <f>'TPS543C20 Loop Gain'!AI3894</f>
        <v>-42.88916105646387</v>
      </c>
      <c r="D42" s="3">
        <f>'TPS543C20 Loop Gain'!AJ3894</f>
        <v>-11.035773659346498</v>
      </c>
      <c r="E42" s="3">
        <f>'TPS543C20 Loop Gain'!B3894</f>
        <v>1964000</v>
      </c>
    </row>
    <row r="43" spans="3:5" x14ac:dyDescent="0.35">
      <c r="C43" s="3">
        <f>'TPS543C20 Loop Gain'!AI3893</f>
        <v>-42.649225977129234</v>
      </c>
      <c r="D43" s="3">
        <f>'TPS543C20 Loop Gain'!AJ3893</f>
        <v>-10.680761201877544</v>
      </c>
      <c r="E43" s="3">
        <f>'TPS543C20 Loop Gain'!B3893</f>
        <v>1963000</v>
      </c>
    </row>
    <row r="44" spans="3:5" x14ac:dyDescent="0.35">
      <c r="C44" s="3">
        <f>'TPS543C20 Loop Gain'!AI3892</f>
        <v>-42.415754862118206</v>
      </c>
      <c r="D44" s="3">
        <f>'TPS543C20 Loop Gain'!AJ3892</f>
        <v>-10.325705542980062</v>
      </c>
      <c r="E44" s="3">
        <f>'TPS543C20 Loop Gain'!B3892</f>
        <v>1962000</v>
      </c>
    </row>
    <row r="45" spans="3:5" x14ac:dyDescent="0.35">
      <c r="C45" s="3">
        <f>'TPS543C20 Loop Gain'!AI3891</f>
        <v>-42.18841809756028</v>
      </c>
      <c r="D45" s="3">
        <f>'TPS543C20 Loop Gain'!AJ3891</f>
        <v>-9.9706070631983295</v>
      </c>
      <c r="E45" s="3">
        <f>'TPS543C20 Loop Gain'!B3891</f>
        <v>1961000</v>
      </c>
    </row>
    <row r="46" spans="3:5" x14ac:dyDescent="0.35">
      <c r="C46" s="3">
        <f>'TPS543C20 Loop Gain'!AI3890</f>
        <v>-41.966911122370902</v>
      </c>
      <c r="D46" s="3">
        <f>'TPS543C20 Loop Gain'!AJ3890</f>
        <v>-9.6154661512164079</v>
      </c>
      <c r="E46" s="3">
        <f>'TPS543C20 Loop Gain'!B3890</f>
        <v>1960000</v>
      </c>
    </row>
    <row r="47" spans="3:5" x14ac:dyDescent="0.35">
      <c r="C47" s="3">
        <f>'TPS543C20 Loop Gain'!AI3889</f>
        <v>-41.750951953345378</v>
      </c>
      <c r="D47" s="3">
        <f>'TPS543C20 Loop Gain'!AJ3889</f>
        <v>-9.2602832038016079</v>
      </c>
      <c r="E47" s="3">
        <f>'TPS543C20 Loop Gain'!B3889</f>
        <v>1959000</v>
      </c>
    </row>
    <row r="48" spans="3:5" x14ac:dyDescent="0.35">
      <c r="C48" s="3">
        <f>'TPS543C20 Loop Gain'!AI3888</f>
        <v>-41.540279008541681</v>
      </c>
      <c r="D48" s="3">
        <f>'TPS543C20 Loop Gain'!AJ3888</f>
        <v>-8.9050586257725559</v>
      </c>
      <c r="E48" s="3">
        <f>'TPS543C20 Loop Gain'!B3888</f>
        <v>1958000</v>
      </c>
    </row>
    <row r="49" spans="3:5" x14ac:dyDescent="0.35">
      <c r="C49" s="3">
        <f>'TPS543C20 Loop Gain'!AI3887</f>
        <v>-41.334649186786088</v>
      </c>
      <c r="D49" s="3">
        <f>'TPS543C20 Loop Gain'!AJ3887</f>
        <v>-8.5497928299237262</v>
      </c>
      <c r="E49" s="3">
        <f>'TPS543C20 Loop Gain'!B3887</f>
        <v>1957000</v>
      </c>
    </row>
    <row r="50" spans="3:5" x14ac:dyDescent="0.35">
      <c r="C50" s="3">
        <f>'TPS543C20 Loop Gain'!AI3886</f>
        <v>-41.133836168009637</v>
      </c>
      <c r="D50" s="3">
        <f>'TPS543C20 Loop Gain'!AJ3886</f>
        <v>-8.194486236991569</v>
      </c>
      <c r="E50" s="3">
        <f>'TPS543C20 Loop Gain'!B3886</f>
        <v>1956000</v>
      </c>
    </row>
    <row r="51" spans="3:5" x14ac:dyDescent="0.35">
      <c r="C51" s="3">
        <f>'TPS543C20 Loop Gain'!AI3885</f>
        <v>-40.937628904593986</v>
      </c>
      <c r="D51" s="3">
        <f>'TPS543C20 Loop Gain'!AJ3885</f>
        <v>-7.8391392755883276</v>
      </c>
      <c r="E51" s="3">
        <f>'TPS543C20 Loop Gain'!B3885</f>
        <v>1955000</v>
      </c>
    </row>
    <row r="52" spans="3:5" x14ac:dyDescent="0.35">
      <c r="C52" s="3">
        <f>'TPS543C20 Loop Gain'!AI3884</f>
        <v>-40.745830278543245</v>
      </c>
      <c r="D52" s="3">
        <f>'TPS543C20 Loop Gain'!AJ3884</f>
        <v>-7.4837523821386966</v>
      </c>
      <c r="E52" s="3">
        <f>'TPS543C20 Loop Gain'!B3884</f>
        <v>1954000</v>
      </c>
    </row>
    <row r="53" spans="3:5" x14ac:dyDescent="0.35">
      <c r="C53" s="3">
        <f>'TPS543C20 Loop Gain'!AI3883</f>
        <v>-40.55825590309648</v>
      </c>
      <c r="D53" s="3">
        <f>'TPS543C20 Loop Gain'!AJ3883</f>
        <v>-7.1283260008392988</v>
      </c>
      <c r="E53" s="3">
        <f>'TPS543C20 Loop Gain'!B3883</f>
        <v>1953000</v>
      </c>
    </row>
    <row r="54" spans="3:5" x14ac:dyDescent="0.35">
      <c r="C54" s="3">
        <f>'TPS543C20 Loop Gain'!AI3882</f>
        <v>-40.374733050493454</v>
      </c>
      <c r="D54" s="3">
        <f>'TPS543C20 Loop Gain'!AJ3882</f>
        <v>-6.7728605835752989</v>
      </c>
      <c r="E54" s="3">
        <f>'TPS543C20 Loop Gain'!B3882</f>
        <v>1952000</v>
      </c>
    </row>
    <row r="55" spans="3:5" x14ac:dyDescent="0.35">
      <c r="C55" s="3">
        <f>'TPS543C20 Loop Gain'!AI3881</f>
        <v>-40.195099690323921</v>
      </c>
      <c r="D55" s="3">
        <f>'TPS543C20 Loop Gain'!AJ3881</f>
        <v>-6.4173565898793141</v>
      </c>
      <c r="E55" s="3">
        <f>'TPS543C20 Loop Gain'!B3881</f>
        <v>1951000</v>
      </c>
    </row>
    <row r="56" spans="3:5" x14ac:dyDescent="0.35">
      <c r="C56" s="3">
        <f>'TPS543C20 Loop Gain'!AI3880</f>
        <v>-40.019203625021945</v>
      </c>
      <c r="D56" s="3">
        <f>'TPS543C20 Loop Gain'!AJ3880</f>
        <v>-6.0618144868599551</v>
      </c>
      <c r="E56" s="3">
        <f>'TPS543C20 Loop Gain'!B3880</f>
        <v>1950000</v>
      </c>
    </row>
    <row r="57" spans="3:5" x14ac:dyDescent="0.35">
      <c r="C57" s="3">
        <f>'TPS543C20 Loop Gain'!AI3879</f>
        <v>-39.846901710969277</v>
      </c>
      <c r="D57" s="3">
        <f>'TPS543C20 Loop Gain'!AJ3879</f>
        <v>-5.7062347491267174</v>
      </c>
      <c r="E57" s="3">
        <f>'TPS543C20 Loop Gain'!B3879</f>
        <v>1949000</v>
      </c>
    </row>
    <row r="58" spans="3:5" x14ac:dyDescent="0.35">
      <c r="C58" s="3">
        <f>'TPS543C20 Loop Gain'!AI3878</f>
        <v>-39.678059155249755</v>
      </c>
      <c r="D58" s="3">
        <f>'TPS543C20 Loop Gain'!AJ3878</f>
        <v>-5.3506178587441982</v>
      </c>
      <c r="E58" s="3">
        <f>'TPS543C20 Loop Gain'!B3878</f>
        <v>1948000</v>
      </c>
    </row>
    <row r="59" spans="3:5" x14ac:dyDescent="0.35">
      <c r="C59" s="3">
        <f>'TPS543C20 Loop Gain'!AI3877</f>
        <v>-39.512548879371209</v>
      </c>
      <c r="D59" s="3">
        <f>'TPS543C20 Loop Gain'!AJ3877</f>
        <v>-4.9949643051424166</v>
      </c>
      <c r="E59" s="3">
        <f>'TPS543C20 Loop Gain'!B3877</f>
        <v>1947000</v>
      </c>
    </row>
    <row r="60" spans="3:5" x14ac:dyDescent="0.35">
      <c r="C60" s="3">
        <f>'TPS543C20 Loop Gain'!AI3876</f>
        <v>-39.350250942481935</v>
      </c>
      <c r="D60" s="3">
        <f>'TPS543C20 Loop Gain'!AJ3876</f>
        <v>-4.6392745850661656</v>
      </c>
      <c r="E60" s="3">
        <f>'TPS543C20 Loop Gain'!B3876</f>
        <v>1946000</v>
      </c>
    </row>
    <row r="61" spans="3:5" x14ac:dyDescent="0.35">
      <c r="C61" s="3">
        <f>'TPS543C20 Loop Gain'!AI3875</f>
        <v>-39.191052017500077</v>
      </c>
      <c r="D61" s="3">
        <f>'TPS543C20 Loop Gain'!AJ3875</f>
        <v>-4.2835492024965953</v>
      </c>
      <c r="E61" s="3">
        <f>'TPS543C20 Loop Gain'!B3875</f>
        <v>1945000</v>
      </c>
    </row>
    <row r="62" spans="3:5" x14ac:dyDescent="0.35">
      <c r="C62" s="3">
        <f>'TPS543C20 Loop Gain'!AI3874</f>
        <v>-39.034844914445749</v>
      </c>
      <c r="D62" s="3">
        <f>'TPS543C20 Loop Gain'!AJ3874</f>
        <v>-3.9277886685703787</v>
      </c>
      <c r="E62" s="3">
        <f>'TPS543C20 Loop Gain'!B3874</f>
        <v>1944000</v>
      </c>
    </row>
    <row r="63" spans="3:5" x14ac:dyDescent="0.35">
      <c r="C63" s="3">
        <f>'TPS543C20 Loop Gain'!AI3873</f>
        <v>-38.88152814597462</v>
      </c>
      <c r="D63" s="3">
        <f>'TPS543C20 Loop Gain'!AJ3873</f>
        <v>-3.5719935015248394</v>
      </c>
      <c r="E63" s="3">
        <f>'TPS543C20 Loop Gain'!B3873</f>
        <v>1943000</v>
      </c>
    </row>
    <row r="64" spans="3:5" x14ac:dyDescent="0.35">
      <c r="C64" s="3">
        <f>'TPS543C20 Loop Gain'!AI3872</f>
        <v>-38.731005530681053</v>
      </c>
      <c r="D64" s="3">
        <f>'TPS543C20 Loop Gain'!AJ3872</f>
        <v>-3.2161642266016259</v>
      </c>
      <c r="E64" s="3">
        <f>'TPS543C20 Loop Gain'!B3872</f>
        <v>1942000</v>
      </c>
    </row>
    <row r="65" spans="3:5" x14ac:dyDescent="0.35">
      <c r="C65" s="3">
        <f>'TPS543C20 Loop Gain'!AI3871</f>
        <v>-38.583185830326556</v>
      </c>
      <c r="D65" s="3">
        <f>'TPS543C20 Loop Gain'!AJ3871</f>
        <v>-2.860301375992655</v>
      </c>
      <c r="E65" s="3">
        <f>'TPS543C20 Loop Gain'!B3871</f>
        <v>1941000</v>
      </c>
    </row>
    <row r="66" spans="3:5" x14ac:dyDescent="0.35">
      <c r="C66" s="3">
        <f>'TPS543C20 Loop Gain'!AI3870</f>
        <v>-38.437982417543267</v>
      </c>
      <c r="D66" s="3">
        <f>'TPS543C20 Loop Gain'!AJ3870</f>
        <v>-2.5044054887382687</v>
      </c>
      <c r="E66" s="3">
        <f>'TPS543C20 Loop Gain'!B3870</f>
        <v>1940000</v>
      </c>
    </row>
    <row r="67" spans="3:5" x14ac:dyDescent="0.35">
      <c r="C67" s="3">
        <f>'TPS543C20 Loop Gain'!AI3869</f>
        <v>-38.295312971018532</v>
      </c>
      <c r="D67" s="3">
        <f>'TPS543C20 Loop Gain'!AJ3869</f>
        <v>-2.1484771106691141</v>
      </c>
      <c r="E67" s="3">
        <f>'TPS543C20 Loop Gain'!B3869</f>
        <v>1939000</v>
      </c>
    </row>
    <row r="68" spans="3:5" x14ac:dyDescent="0.35">
      <c r="C68" s="3">
        <f>'TPS543C20 Loop Gain'!AI3868</f>
        <v>-38.15509919545309</v>
      </c>
      <c r="D68" s="3">
        <f>'TPS543C20 Loop Gain'!AJ3868</f>
        <v>-1.7925167943163185</v>
      </c>
      <c r="E68" s="3">
        <f>'TPS543C20 Loop Gain'!B3868</f>
        <v>1938000</v>
      </c>
    </row>
    <row r="69" spans="3:5" x14ac:dyDescent="0.35">
      <c r="C69" s="3">
        <f>'TPS543C20 Loop Gain'!AI3867</f>
        <v>-38.017266563926867</v>
      </c>
      <c r="D69" s="3">
        <f>'TPS543C20 Loop Gain'!AJ3867</f>
        <v>-1.4365250988203033</v>
      </c>
      <c r="E69" s="3">
        <f>'TPS543C20 Loop Gain'!B3867</f>
        <v>1937000</v>
      </c>
    </row>
    <row r="70" spans="3:5" x14ac:dyDescent="0.35">
      <c r="C70" s="3">
        <f>'TPS543C20 Loop Gain'!AI3866</f>
        <v>-37.881744080563237</v>
      </c>
      <c r="D70" s="3">
        <f>'TPS543C20 Loop Gain'!AJ3866</f>
        <v>-1.0805025898696503</v>
      </c>
      <c r="E70" s="3">
        <f>'TPS543C20 Loop Gain'!B3866</f>
        <v>1936000</v>
      </c>
    </row>
    <row r="71" spans="3:5" x14ac:dyDescent="0.35">
      <c r="C71" s="3">
        <f>'TPS543C20 Loop Gain'!AI3865</f>
        <v>-37.748464061577749</v>
      </c>
      <c r="D71" s="3">
        <f>'TPS543C20 Loop Gain'!AJ3865</f>
        <v>-0.724449839589827</v>
      </c>
      <c r="E71" s="3">
        <f>'TPS543C20 Loop Gain'!B3865</f>
        <v>1935000</v>
      </c>
    </row>
    <row r="72" spans="3:5" x14ac:dyDescent="0.35">
      <c r="C72" s="3">
        <f>'TPS543C20 Loop Gain'!AI3864</f>
        <v>-37.617361933059932</v>
      </c>
      <c r="D72" s="3">
        <f>'TPS543C20 Loop Gain'!AJ3864</f>
        <v>-0.36836742647935544</v>
      </c>
      <c r="E72" s="3">
        <f>'TPS543C20 Loop Gain'!B3864</f>
        <v>1934000</v>
      </c>
    </row>
    <row r="73" spans="3:5" x14ac:dyDescent="0.35">
      <c r="C73" s="3">
        <f>'TPS543C20 Loop Gain'!AI3863</f>
        <v>-37.488376043947802</v>
      </c>
      <c r="D73" s="3">
        <f>'TPS543C20 Loop Gain'!AJ3863</f>
        <v>-1.2255935314752765E-2</v>
      </c>
      <c r="E73" s="3">
        <f>'TPS543C20 Loop Gain'!B3863</f>
        <v>1933000</v>
      </c>
    </row>
    <row r="74" spans="3:5" x14ac:dyDescent="0.35">
      <c r="C74" s="3">
        <f>'TPS543C20 Loop Gain'!AI3862</f>
        <v>-37.361447492861586</v>
      </c>
      <c r="D74" s="3">
        <f>'TPS543C20 Loop Gain'!AJ3862</f>
        <v>0.34388404295000502</v>
      </c>
      <c r="E74" s="3">
        <f>'TPS543C20 Loop Gain'!B3862</f>
        <v>1932000</v>
      </c>
    </row>
    <row r="75" spans="3:5" x14ac:dyDescent="0.35">
      <c r="C75" s="3">
        <f>'TPS543C20 Loop Gain'!AI3861</f>
        <v>-37.236519967585956</v>
      </c>
      <c r="D75" s="3">
        <f>'TPS543C20 Loop Gain'!AJ3861</f>
        <v>0.70005191125128308</v>
      </c>
      <c r="E75" s="3">
        <f>'TPS543C20 Loop Gain'!B3861</f>
        <v>1931000</v>
      </c>
    </row>
    <row r="76" spans="3:5" x14ac:dyDescent="0.35">
      <c r="C76" s="3">
        <f>'TPS543C20 Loop Gain'!AI3860</f>
        <v>-37.113539596088181</v>
      </c>
      <c r="D76" s="3">
        <f>'TPS543C20 Loop Gain'!AJ3860</f>
        <v>1.0562470665304335</v>
      </c>
      <c r="E76" s="3">
        <f>'TPS543C20 Loop Gain'!B3860</f>
        <v>1930000</v>
      </c>
    </row>
    <row r="77" spans="3:5" x14ac:dyDescent="0.35">
      <c r="C77" s="3">
        <f>'TPS543C20 Loop Gain'!AI3859</f>
        <v>-36.992454808118246</v>
      </c>
      <c r="D77" s="3">
        <f>'TPS543C20 Loop Gain'!AJ3859</f>
        <v>1.4124688998062238</v>
      </c>
      <c r="E77" s="3">
        <f>'TPS543C20 Loop Gain'!B3859</f>
        <v>1929000</v>
      </c>
    </row>
    <row r="78" spans="3:5" x14ac:dyDescent="0.35">
      <c r="C78" s="3">
        <f>'TPS543C20 Loop Gain'!AI3858</f>
        <v>-36.873216206478133</v>
      </c>
      <c r="D78" s="3">
        <f>'TPS543C20 Loop Gain'!AJ3858</f>
        <v>1.7687167962783208</v>
      </c>
      <c r="E78" s="3">
        <f>'TPS543C20 Loop Gain'!B3858</f>
        <v>1928000</v>
      </c>
    </row>
    <row r="79" spans="3:5" x14ac:dyDescent="0.35">
      <c r="C79" s="3">
        <f>'TPS543C20 Loop Gain'!AI3857</f>
        <v>-36.755776447171449</v>
      </c>
      <c r="D79" s="3">
        <f>'TPS543C20 Loop Gain'!AJ3857</f>
        <v>2.124990135430469</v>
      </c>
      <c r="E79" s="3">
        <f>'TPS543C20 Loop Gain'!B3857</f>
        <v>1927000</v>
      </c>
    </row>
    <row r="80" spans="3:5" x14ac:dyDescent="0.35">
      <c r="C80" s="3">
        <f>'TPS543C20 Loop Gain'!AI3856</f>
        <v>-36.6400901277147</v>
      </c>
      <c r="D80" s="3">
        <f>'TPS543C20 Loop Gain'!AJ3856</f>
        <v>2.4812882911059004</v>
      </c>
      <c r="E80" s="3">
        <f>'TPS543C20 Loop Gain'!B3856</f>
        <v>1926000</v>
      </c>
    </row>
    <row r="81" spans="3:5" x14ac:dyDescent="0.35">
      <c r="C81" s="3">
        <f>'TPS543C20 Loop Gain'!AI3855</f>
        <v>-36.526113682934131</v>
      </c>
      <c r="D81" s="3">
        <f>'TPS543C20 Loop Gain'!AJ3855</f>
        <v>2.8376106316296204</v>
      </c>
      <c r="E81" s="3">
        <f>'TPS543C20 Loop Gain'!B3855</f>
        <v>1925000</v>
      </c>
    </row>
    <row r="82" spans="3:5" x14ac:dyDescent="0.35">
      <c r="C82" s="3">
        <f>'TPS543C20 Loop Gain'!AI3854</f>
        <v>-36.413805287675366</v>
      </c>
      <c r="D82" s="3">
        <f>'TPS543C20 Loop Gain'!AJ3854</f>
        <v>3.1939565198856155</v>
      </c>
      <c r="E82" s="3">
        <f>'TPS543C20 Loop Gain'!B3854</f>
        <v>1924000</v>
      </c>
    </row>
    <row r="83" spans="3:5" x14ac:dyDescent="0.35">
      <c r="C83" s="3">
        <f>'TPS543C20 Loop Gain'!AI3853</f>
        <v>-36.30312476586613</v>
      </c>
      <c r="D83" s="3">
        <f>'TPS543C20 Loop Gain'!AJ3853</f>
        <v>3.5503253134257653</v>
      </c>
      <c r="E83" s="3">
        <f>'TPS543C20 Loop Gain'!B3853</f>
        <v>1923000</v>
      </c>
    </row>
    <row r="84" spans="3:5" x14ac:dyDescent="0.35">
      <c r="C84" s="3">
        <f>'TPS543C20 Loop Gain'!AI3852</f>
        <v>-36.194033505445205</v>
      </c>
      <c r="D84" s="3">
        <f>'TPS543C20 Loop Gain'!AJ3852</f>
        <v>3.9067163645807947</v>
      </c>
      <c r="E84" s="3">
        <f>'TPS543C20 Loop Gain'!B3852</f>
        <v>1922000</v>
      </c>
    </row>
    <row r="85" spans="3:5" x14ac:dyDescent="0.35">
      <c r="C85" s="3">
        <f>'TPS543C20 Loop Gain'!AI3851</f>
        <v>-36.08649437872058</v>
      </c>
      <c r="D85" s="3">
        <f>'TPS543C20 Loop Gain'!AJ3851</f>
        <v>4.2631290205406946</v>
      </c>
      <c r="E85" s="3">
        <f>'TPS543C20 Loop Gain'!B3851</f>
        <v>1921000</v>
      </c>
    </row>
    <row r="86" spans="3:5" x14ac:dyDescent="0.35">
      <c r="C86" s="3">
        <f>'TPS543C20 Loop Gain'!AI3850</f>
        <v>-35.980471667723705</v>
      </c>
      <c r="D86" s="3">
        <f>'TPS543C20 Loop Gain'!AJ3850</f>
        <v>4.6195626234822438</v>
      </c>
      <c r="E86" s="3">
        <f>'TPS543C20 Loop Gain'!B3850</f>
        <v>1920000</v>
      </c>
    </row>
    <row r="87" spans="3:5" x14ac:dyDescent="0.35">
      <c r="C87" s="3">
        <f>'TPS543C20 Loop Gain'!AI3849</f>
        <v>-35.875930994215103</v>
      </c>
      <c r="D87" s="3">
        <f>'TPS543C20 Loop Gain'!AJ3849</f>
        <v>4.976016510648992</v>
      </c>
      <c r="E87" s="3">
        <f>'TPS543C20 Loop Gain'!B3849</f>
        <v>1919000</v>
      </c>
    </row>
    <row r="88" spans="3:5" x14ac:dyDescent="0.35">
      <c r="C88" s="3">
        <f>'TPS543C20 Loop Gain'!AI3848</f>
        <v>-35.772839253971675</v>
      </c>
      <c r="D88" s="3">
        <f>'TPS543C20 Loop Gain'!AJ3848</f>
        <v>5.3324900144822331</v>
      </c>
      <c r="E88" s="3">
        <f>'TPS543C20 Loop Gain'!B3848</f>
        <v>1918000</v>
      </c>
    </row>
    <row r="89" spans="3:5" x14ac:dyDescent="0.35">
      <c r="C89" s="3">
        <f>'TPS543C20 Loop Gain'!AI3847</f>
        <v>-35.671164555069453</v>
      </c>
      <c r="D89" s="3">
        <f>'TPS543C20 Loop Gain'!AJ3847</f>
        <v>5.6889824627059093</v>
      </c>
      <c r="E89" s="3">
        <f>'TPS543C20 Loop Gain'!B3847</f>
        <v>1917000</v>
      </c>
    </row>
    <row r="90" spans="3:5" x14ac:dyDescent="0.35">
      <c r="C90" s="3">
        <f>'TPS543C20 Loop Gain'!AI3846</f>
        <v>-35.570876159854379</v>
      </c>
      <c r="D90" s="3">
        <f>'TPS543C20 Loop Gain'!AJ3846</f>
        <v>6.0454931784425074</v>
      </c>
      <c r="E90" s="3">
        <f>'TPS543C20 Loop Gain'!B3846</f>
        <v>1916000</v>
      </c>
    </row>
    <row r="91" spans="3:5" x14ac:dyDescent="0.35">
      <c r="C91" s="3">
        <f>'TPS543C20 Loop Gain'!AI3845</f>
        <v>-35.471944430348799</v>
      </c>
      <c r="D91" s="3">
        <f>'TPS543C20 Loop Gain'!AJ3845</f>
        <v>6.4020214803317552</v>
      </c>
      <c r="E91" s="3">
        <f>'TPS543C20 Loop Gain'!B3845</f>
        <v>1915000</v>
      </c>
    </row>
    <row r="92" spans="3:5" x14ac:dyDescent="0.35">
      <c r="C92" s="3">
        <f>'TPS543C20 Loop Gain'!AI3844</f>
        <v>-35.374340776858297</v>
      </c>
      <c r="D92" s="3">
        <f>'TPS543C20 Loop Gain'!AJ3844</f>
        <v>6.7585666826195654</v>
      </c>
      <c r="E92" s="3">
        <f>'TPS543C20 Loop Gain'!B3844</f>
        <v>1914000</v>
      </c>
    </row>
    <row r="93" spans="3:5" x14ac:dyDescent="0.35">
      <c r="C93" s="3">
        <f>'TPS543C20 Loop Gain'!AI3843</f>
        <v>-35.278037609538913</v>
      </c>
      <c r="D93" s="3">
        <f>'TPS543C20 Loop Gain'!AJ3843</f>
        <v>7.1151280952920608</v>
      </c>
      <c r="E93" s="3">
        <f>'TPS543C20 Loop Gain'!B3843</f>
        <v>1913000</v>
      </c>
    </row>
    <row r="94" spans="3:5" x14ac:dyDescent="0.35">
      <c r="C94" s="3">
        <f>'TPS543C20 Loop Gain'!AI3842</f>
        <v>-35.183008292744269</v>
      </c>
      <c r="D94" s="3">
        <f>'TPS543C20 Loop Gain'!AJ3842</f>
        <v>7.471705024166015</v>
      </c>
      <c r="E94" s="3">
        <f>'TPS543C20 Loop Gain'!B3842</f>
        <v>1912000</v>
      </c>
    </row>
    <row r="95" spans="3:5" x14ac:dyDescent="0.35">
      <c r="C95" s="3">
        <f>'TPS543C20 Loop Gain'!AI3841</f>
        <v>-35.08922710194453</v>
      </c>
      <c r="D95" s="3">
        <f>'TPS543C20 Loop Gain'!AJ3841</f>
        <v>7.8282967710116766</v>
      </c>
      <c r="E95" s="3">
        <f>'TPS543C20 Loop Gain'!B3841</f>
        <v>1911000</v>
      </c>
    </row>
    <row r="96" spans="3:5" x14ac:dyDescent="0.35">
      <c r="C96" s="3">
        <f>'TPS543C20 Loop Gain'!AI3840</f>
        <v>-34.996669183054919</v>
      </c>
      <c r="D96" s="3">
        <f>'TPS543C20 Loop Gain'!AJ3840</f>
        <v>8.1849026336744473</v>
      </c>
      <c r="E96" s="3">
        <f>'TPS543C20 Loop Gain'!B3840</f>
        <v>1910000</v>
      </c>
    </row>
    <row r="97" spans="3:5" x14ac:dyDescent="0.35">
      <c r="C97" s="3">
        <f>'TPS543C20 Loop Gain'!AI3839</f>
        <v>-34.905310514017657</v>
      </c>
      <c r="D97" s="3">
        <f>'TPS543C20 Loop Gain'!AJ3839</f>
        <v>8.5415219061686933</v>
      </c>
      <c r="E97" s="3">
        <f>'TPS543C20 Loop Gain'!B3839</f>
        <v>1909000</v>
      </c>
    </row>
    <row r="98" spans="3:5" x14ac:dyDescent="0.35">
      <c r="C98" s="3">
        <f>'TPS543C20 Loop Gain'!AI3838</f>
        <v>-34.815127868473532</v>
      </c>
      <c r="D98" s="3">
        <f>'TPS543C20 Loop Gain'!AJ3838</f>
        <v>8.8981538788155365</v>
      </c>
      <c r="E98" s="3">
        <f>'TPS543C20 Loop Gain'!B3838</f>
        <v>1908000</v>
      </c>
    </row>
    <row r="99" spans="3:5" x14ac:dyDescent="0.35">
      <c r="C99" s="3">
        <f>'TPS543C20 Loop Gain'!AI3837</f>
        <v>-34.726098781410904</v>
      </c>
      <c r="D99" s="3">
        <f>'TPS543C20 Loop Gain'!AJ3837</f>
        <v>9.2547978383422649</v>
      </c>
      <c r="E99" s="3">
        <f>'TPS543C20 Loop Gain'!B3837</f>
        <v>1907000</v>
      </c>
    </row>
    <row r="100" spans="3:5" x14ac:dyDescent="0.35">
      <c r="C100" s="3">
        <f>'TPS543C20 Loop Gain'!AI3836</f>
        <v>-34.638201516642042</v>
      </c>
      <c r="D100" s="3">
        <f>'TPS543C20 Loop Gain'!AJ3836</f>
        <v>9.6114530680034864</v>
      </c>
      <c r="E100" s="3">
        <f>'TPS543C20 Loop Gain'!B3836</f>
        <v>1906000</v>
      </c>
    </row>
    <row r="101" spans="3:5" x14ac:dyDescent="0.35">
      <c r="C101" s="3">
        <f>'TPS543C20 Loop Gain'!AI3835</f>
        <v>-34.551415036005359</v>
      </c>
      <c r="D101" s="3">
        <f>'TPS543C20 Loop Gain'!AJ3835</f>
        <v>9.9681188477108176</v>
      </c>
      <c r="E101" s="3">
        <f>'TPS543C20 Loop Gain'!B3835</f>
        <v>1905000</v>
      </c>
    </row>
    <row r="102" spans="3:5" x14ac:dyDescent="0.35">
      <c r="C102" s="3">
        <f>'TPS543C20 Loop Gain'!AI3834</f>
        <v>-34.46571897018395</v>
      </c>
      <c r="D102" s="3">
        <f>'TPS543C20 Loop Gain'!AJ3834</f>
        <v>10.324794454129998</v>
      </c>
      <c r="E102" s="3">
        <f>'TPS543C20 Loop Gain'!B3834</f>
        <v>1904000</v>
      </c>
    </row>
    <row r="103" spans="3:5" x14ac:dyDescent="0.35">
      <c r="C103" s="3">
        <f>'TPS543C20 Loop Gain'!AI3833</f>
        <v>-34.381093591030506</v>
      </c>
      <c r="D103" s="3">
        <f>'TPS543C20 Loop Gain'!AJ3833</f>
        <v>10.681479160824612</v>
      </c>
      <c r="E103" s="3">
        <f>'TPS543C20 Loop Gain'!B3833</f>
        <v>1903000</v>
      </c>
    </row>
    <row r="104" spans="3:5" x14ac:dyDescent="0.35">
      <c r="C104" s="3">
        <f>'TPS543C20 Loop Gain'!AI3832</f>
        <v>-34.297519785319878</v>
      </c>
      <c r="D104" s="3">
        <f>'TPS543C20 Loop Gain'!AJ3832</f>
        <v>11.038172238353773</v>
      </c>
      <c r="E104" s="3">
        <f>'TPS543C20 Loop Gain'!B3832</f>
        <v>1902000</v>
      </c>
    </row>
    <row r="105" spans="3:5" x14ac:dyDescent="0.35">
      <c r="C105" s="3">
        <f>'TPS543C20 Loop Gain'!AI3831</f>
        <v>-34.214979029829813</v>
      </c>
      <c r="D105" s="3">
        <f>'TPS543C20 Loop Gain'!AJ3831</f>
        <v>11.394872954405374</v>
      </c>
      <c r="E105" s="3">
        <f>'TPS543C20 Loop Gain'!B3831</f>
        <v>1901000</v>
      </c>
    </row>
    <row r="106" spans="3:5" x14ac:dyDescent="0.35">
      <c r="C106" s="3">
        <f>'TPS543C20 Loop Gain'!AI3830</f>
        <v>-34.133453367675465</v>
      </c>
      <c r="D106" s="3">
        <f>'TPS543C20 Loop Gain'!AJ3830</f>
        <v>11.751580573922748</v>
      </c>
      <c r="E106" s="3">
        <f>'TPS543C20 Loop Gain'!B3830</f>
        <v>1900000</v>
      </c>
    </row>
    <row r="107" spans="3:5" x14ac:dyDescent="0.35">
      <c r="C107" s="3">
        <f>'TPS543C20 Loop Gain'!AI3829</f>
        <v>-34.052925385827116</v>
      </c>
      <c r="D107" s="3">
        <f>'TPS543C20 Loop Gain'!AJ3829</f>
        <v>12.108294359208029</v>
      </c>
      <c r="E107" s="3">
        <f>'TPS543C20 Loop Gain'!B3829</f>
        <v>1899000</v>
      </c>
    </row>
    <row r="108" spans="3:5" x14ac:dyDescent="0.35">
      <c r="C108" s="3">
        <f>'TPS543C20 Loop Gain'!AI3828</f>
        <v>-33.973378193728593</v>
      </c>
      <c r="D108" s="3">
        <f>'TPS543C20 Loop Gain'!AJ3828</f>
        <v>12.465013570070099</v>
      </c>
      <c r="E108" s="3">
        <f>'TPS543C20 Loop Gain'!B3828</f>
        <v>1898000</v>
      </c>
    </row>
    <row r="109" spans="3:5" x14ac:dyDescent="0.35">
      <c r="C109" s="3">
        <f>'TPS543C20 Loop Gain'!AI3827</f>
        <v>-33.894795402968299</v>
      </c>
      <c r="D109" s="3">
        <f>'TPS543C20 Loop Gain'!AJ3827</f>
        <v>12.821737463925437</v>
      </c>
      <c r="E109" s="3">
        <f>'TPS543C20 Loop Gain'!B3827</f>
        <v>1897000</v>
      </c>
    </row>
    <row r="110" spans="3:5" x14ac:dyDescent="0.35">
      <c r="C110" s="3">
        <f>'TPS543C20 Loop Gain'!AI3826</f>
        <v>-33.8171611079282</v>
      </c>
      <c r="D110" s="3">
        <f>'TPS543C20 Loop Gain'!AJ3826</f>
        <v>13.178465295930989</v>
      </c>
      <c r="E110" s="3">
        <f>'TPS543C20 Loop Gain'!B3826</f>
        <v>1896000</v>
      </c>
    </row>
    <row r="111" spans="3:5" x14ac:dyDescent="0.35">
      <c r="C111" s="3">
        <f>'TPS543C20 Loop Gain'!AI3825</f>
        <v>-33.740459867358751</v>
      </c>
      <c r="D111" s="3">
        <f>'TPS543C20 Loop Gain'!AJ3825</f>
        <v>13.535196319120638</v>
      </c>
      <c r="E111" s="3">
        <f>'TPS543C20 Loop Gain'!B3825</f>
        <v>1895000</v>
      </c>
    </row>
    <row r="112" spans="3:5" x14ac:dyDescent="0.35">
      <c r="C112" s="3">
        <f>'TPS543C20 Loop Gain'!AI3824</f>
        <v>-33.664676686835698</v>
      </c>
      <c r="D112" s="3">
        <f>'TPS543C20 Loop Gain'!AJ3824</f>
        <v>13.891929784506816</v>
      </c>
      <c r="E112" s="3">
        <f>'TPS543C20 Loop Gain'!B3824</f>
        <v>1894000</v>
      </c>
    </row>
    <row r="113" spans="3:5" x14ac:dyDescent="0.35">
      <c r="C113" s="3">
        <f>'TPS543C20 Loop Gain'!AI3823</f>
        <v>-33.589797002030878</v>
      </c>
      <c r="D113" s="3">
        <f>'TPS543C20 Loop Gain'!AJ3823</f>
        <v>14.248664941231604</v>
      </c>
      <c r="E113" s="3">
        <f>'TPS543C20 Loop Gain'!B3823</f>
        <v>1893000</v>
      </c>
    </row>
    <row r="114" spans="3:5" x14ac:dyDescent="0.35">
      <c r="C114" s="3">
        <f>'TPS543C20 Loop Gain'!AI3822</f>
        <v>-33.51580666277426</v>
      </c>
      <c r="D114" s="3">
        <f>'TPS543C20 Loop Gain'!AJ3822</f>
        <v>14.605401036668439</v>
      </c>
      <c r="E114" s="3">
        <f>'TPS543C20 Loop Gain'!B3822</f>
        <v>1892000</v>
      </c>
    </row>
    <row r="115" spans="3:5" x14ac:dyDescent="0.35">
      <c r="C115" s="3">
        <f>'TPS543C20 Loop Gain'!AI3821</f>
        <v>-33.442691917840122</v>
      </c>
      <c r="D115" s="3">
        <f>'TPS543C20 Loop Gain'!AJ3821</f>
        <v>14.962137316574745</v>
      </c>
      <c r="E115" s="3">
        <f>'TPS543C20 Loop Gain'!B3821</f>
        <v>1891000</v>
      </c>
    </row>
    <row r="116" spans="3:5" x14ac:dyDescent="0.35">
      <c r="C116" s="3">
        <f>'TPS543C20 Loop Gain'!AI3820</f>
        <v>-33.370439400439309</v>
      </c>
      <c r="D116" s="3">
        <f>'TPS543C20 Loop Gain'!AJ3820</f>
        <v>15.318873025196014</v>
      </c>
      <c r="E116" s="3">
        <f>'TPS543C20 Loop Gain'!B3820</f>
        <v>1890000</v>
      </c>
    </row>
    <row r="117" spans="3:5" x14ac:dyDescent="0.35">
      <c r="C117" s="3">
        <f>'TPS543C20 Loop Gain'!AI3819</f>
        <v>-33.299036114363396</v>
      </c>
      <c r="D117" s="3">
        <f>'TPS543C20 Loop Gain'!AJ3819</f>
        <v>15.675607405403561</v>
      </c>
      <c r="E117" s="3">
        <f>'TPS543C20 Loop Gain'!B3819</f>
        <v>1889000</v>
      </c>
    </row>
    <row r="118" spans="3:5" x14ac:dyDescent="0.35">
      <c r="C118" s="3">
        <f>'TPS543C20 Loop Gain'!AI3818</f>
        <v>-33.228469420750301</v>
      </c>
      <c r="D118" s="3">
        <f>'TPS543C20 Loop Gain'!AJ3818</f>
        <v>16.032339698832111</v>
      </c>
      <c r="E118" s="3">
        <f>'TPS543C20 Loop Gain'!B3818</f>
        <v>1888000</v>
      </c>
    </row>
    <row r="119" spans="3:5" x14ac:dyDescent="0.35">
      <c r="C119" s="3">
        <f>'TPS543C20 Loop Gain'!AI3817</f>
        <v>-33.158727025447341</v>
      </c>
      <c r="D119" s="3">
        <f>'TPS543C20 Loop Gain'!AJ3817</f>
        <v>16.389069145986568</v>
      </c>
      <c r="E119" s="3">
        <f>'TPS543C20 Loop Gain'!B3817</f>
        <v>1887000</v>
      </c>
    </row>
    <row r="120" spans="3:5" x14ac:dyDescent="0.35">
      <c r="C120" s="3">
        <f>'TPS543C20 Loop Gain'!AI3816</f>
        <v>-33.089796966922073</v>
      </c>
      <c r="D120" s="3">
        <f>'TPS543C20 Loop Gain'!AJ3816</f>
        <v>16.745794986395492</v>
      </c>
      <c r="E120" s="3">
        <f>'TPS543C20 Loop Gain'!B3816</f>
        <v>1886000</v>
      </c>
    </row>
    <row r="121" spans="3:5" x14ac:dyDescent="0.35">
      <c r="C121" s="3">
        <f>'TPS543C20 Loop Gain'!AI3815</f>
        <v>-33.021667604711183</v>
      </c>
      <c r="D121" s="3">
        <f>'TPS543C20 Loop Gain'!AJ3815</f>
        <v>17.102516458719229</v>
      </c>
      <c r="E121" s="3">
        <f>'TPS543C20 Loop Gain'!B3815</f>
        <v>1885000</v>
      </c>
    </row>
    <row r="122" spans="3:5" x14ac:dyDescent="0.35">
      <c r="C122" s="3">
        <f>'TPS543C20 Loop Gain'!AI3814</f>
        <v>-32.954327608366178</v>
      </c>
      <c r="D122" s="3">
        <f>'TPS543C20 Loop Gain'!AJ3814</f>
        <v>17.459232800887769</v>
      </c>
      <c r="E122" s="3">
        <f>'TPS543C20 Loop Gain'!B3814</f>
        <v>1884000</v>
      </c>
    </row>
    <row r="123" spans="3:5" x14ac:dyDescent="0.35">
      <c r="C123" s="3">
        <f>'TPS543C20 Loop Gain'!AI3813</f>
        <v>-32.887765946874367</v>
      </c>
      <c r="D123" s="3">
        <f>'TPS543C20 Loop Gain'!AJ3813</f>
        <v>17.815943250241045</v>
      </c>
      <c r="E123" s="3">
        <f>'TPS543C20 Loop Gain'!B3813</f>
        <v>1883000</v>
      </c>
    </row>
    <row r="124" spans="3:5" x14ac:dyDescent="0.35">
      <c r="C124" s="3">
        <f>'TPS543C20 Loop Gain'!AI3812</f>
        <v>-32.8219718785368</v>
      </c>
      <c r="D124" s="3">
        <f>'TPS543C20 Loop Gain'!AJ3812</f>
        <v>18.172647043636154</v>
      </c>
      <c r="E124" s="3">
        <f>'TPS543C20 Loop Gain'!B3812</f>
        <v>1882000</v>
      </c>
    </row>
    <row r="125" spans="3:5" x14ac:dyDescent="0.35">
      <c r="C125" s="3">
        <f>'TPS543C20 Loop Gain'!AI3811</f>
        <v>-32.756934941266607</v>
      </c>
      <c r="D125" s="3">
        <f>'TPS543C20 Loop Gain'!AJ3811</f>
        <v>18.529343417602743</v>
      </c>
      <c r="E125" s="3">
        <f>'TPS543C20 Loop Gain'!B3811</f>
        <v>1881000</v>
      </c>
    </row>
    <row r="126" spans="3:5" x14ac:dyDescent="0.35">
      <c r="C126" s="3">
        <f>'TPS543C20 Loop Gain'!AI3810</f>
        <v>-32.692644943304259</v>
      </c>
      <c r="D126" s="3">
        <f>'TPS543C20 Loop Gain'!AJ3810</f>
        <v>18.88603160845248</v>
      </c>
      <c r="E126" s="3">
        <f>'TPS543C20 Loop Gain'!B3810</f>
        <v>1880000</v>
      </c>
    </row>
    <row r="127" spans="3:5" x14ac:dyDescent="0.35">
      <c r="C127" s="3">
        <f>'TPS543C20 Loop Gain'!AI3809</f>
        <v>-32.62909195431186</v>
      </c>
      <c r="D127" s="3">
        <f>'TPS543C20 Loop Gain'!AJ3809</f>
        <v>19.242710852417947</v>
      </c>
      <c r="E127" s="3">
        <f>'TPS543C20 Loop Gain'!B3809</f>
        <v>1879000</v>
      </c>
    </row>
    <row r="128" spans="3:5" x14ac:dyDescent="0.35">
      <c r="C128" s="3">
        <f>'TPS543C20 Loop Gain'!AI3808</f>
        <v>-32.566266296838087</v>
      </c>
      <c r="D128" s="3">
        <f>'TPS543C20 Loop Gain'!AJ3808</f>
        <v>19.59938038579368</v>
      </c>
      <c r="E128" s="3">
        <f>'TPS543C20 Loop Gain'!B3808</f>
        <v>1878000</v>
      </c>
    </row>
    <row r="129" spans="3:5" x14ac:dyDescent="0.35">
      <c r="C129" s="3">
        <f>'TPS543C20 Loop Gain'!AI3807</f>
        <v>-32.504158538136004</v>
      </c>
      <c r="D129" s="3">
        <f>'TPS543C20 Loop Gain'!AJ3807</f>
        <v>19.956039445044443</v>
      </c>
      <c r="E129" s="3">
        <f>'TPS543C20 Loop Gain'!B3807</f>
        <v>1877000</v>
      </c>
    </row>
    <row r="130" spans="3:5" x14ac:dyDescent="0.35">
      <c r="C130" s="3">
        <f>'TPS543C20 Loop Gain'!AI3806</f>
        <v>-32.44275948230824</v>
      </c>
      <c r="D130" s="3">
        <f>'TPS543C20 Loop Gain'!AJ3806</f>
        <v>20.312687266961021</v>
      </c>
      <c r="E130" s="3">
        <f>'TPS543C20 Loop Gain'!B3806</f>
        <v>1876000</v>
      </c>
    </row>
    <row r="131" spans="3:5" x14ac:dyDescent="0.35">
      <c r="C131" s="3">
        <f>'TPS543C20 Loop Gain'!AI3805</f>
        <v>-32.382060162775026</v>
      </c>
      <c r="D131" s="3">
        <f>'TPS543C20 Loop Gain'!AJ3805</f>
        <v>20.669323088771606</v>
      </c>
      <c r="E131" s="3">
        <f>'TPS543C20 Loop Gain'!B3805</f>
        <v>1875000</v>
      </c>
    </row>
    <row r="132" spans="3:5" x14ac:dyDescent="0.35">
      <c r="C132" s="3">
        <f>'TPS543C20 Loop Gain'!AI3804</f>
        <v>-32.322051835039908</v>
      </c>
      <c r="D132" s="3">
        <f>'TPS543C20 Loop Gain'!AJ3804</f>
        <v>21.025946148278884</v>
      </c>
      <c r="E132" s="3">
        <f>'TPS543C20 Loop Gain'!B3804</f>
        <v>1874000</v>
      </c>
    </row>
    <row r="133" spans="3:5" x14ac:dyDescent="0.35">
      <c r="C133" s="3">
        <f>'TPS543C20 Loop Gain'!AI3803</f>
        <v>-32.262725969743506</v>
      </c>
      <c r="D133" s="3">
        <f>'TPS543C20 Loop Gain'!AJ3803</f>
        <v>21.382555684002625</v>
      </c>
      <c r="E133" s="3">
        <f>'TPS543C20 Loop Gain'!B3803</f>
        <v>1873000</v>
      </c>
    </row>
    <row r="134" spans="3:5" x14ac:dyDescent="0.35">
      <c r="C134" s="3">
        <f>'TPS543C20 Loop Gain'!AI3802</f>
        <v>-32.204074245994711</v>
      </c>
      <c r="D134" s="3">
        <f>'TPS543C20 Loop Gain'!AJ3802</f>
        <v>21.739150935288581</v>
      </c>
      <c r="E134" s="3">
        <f>'TPS543C20 Loop Gain'!B3802</f>
        <v>1872000</v>
      </c>
    </row>
    <row r="135" spans="3:5" x14ac:dyDescent="0.35">
      <c r="C135" s="3">
        <f>'TPS543C20 Loop Gain'!AI3801</f>
        <v>-32.146088544957891</v>
      </c>
      <c r="D135" s="3">
        <f>'TPS543C20 Loop Gain'!AJ3801</f>
        <v>22.095731142463908</v>
      </c>
      <c r="E135" s="3">
        <f>'TPS543C20 Loop Gain'!B3801</f>
        <v>1871000</v>
      </c>
    </row>
    <row r="136" spans="3:5" x14ac:dyDescent="0.35">
      <c r="C136" s="3">
        <f>'TPS543C20 Loop Gain'!AI3800</f>
        <v>-32.088760943695512</v>
      </c>
      <c r="D136" s="3">
        <f>'TPS543C20 Loop Gain'!AJ3800</f>
        <v>22.452295546943866</v>
      </c>
      <c r="E136" s="3">
        <f>'TPS543C20 Loop Gain'!B3800</f>
        <v>1870000</v>
      </c>
    </row>
    <row r="137" spans="3:5" x14ac:dyDescent="0.35">
      <c r="C137" s="3">
        <f>'TPS543C20 Loop Gain'!AI3799</f>
        <v>-32.032083709241789</v>
      </c>
      <c r="D137" s="3">
        <f>'TPS543C20 Loop Gain'!AJ3799</f>
        <v>22.808843391386489</v>
      </c>
      <c r="E137" s="3">
        <f>'TPS543C20 Loop Gain'!B3799</f>
        <v>1869000</v>
      </c>
    </row>
    <row r="138" spans="3:5" x14ac:dyDescent="0.35">
      <c r="C138" s="3">
        <f>'TPS543C20 Loop Gain'!AI3798</f>
        <v>-31.976049292910034</v>
      </c>
      <c r="D138" s="3">
        <f>'TPS543C20 Loop Gain'!AJ3798</f>
        <v>23.165373919803635</v>
      </c>
      <c r="E138" s="3">
        <f>'TPS543C20 Loop Gain'!B3798</f>
        <v>1868000</v>
      </c>
    </row>
    <row r="139" spans="3:5" x14ac:dyDescent="0.35">
      <c r="C139" s="3">
        <f>'TPS543C20 Loop Gain'!AI3797</f>
        <v>-31.920650324811938</v>
      </c>
      <c r="D139" s="3">
        <f>'TPS543C20 Loop Gain'!AJ3797</f>
        <v>23.521886377697548</v>
      </c>
      <c r="E139" s="3">
        <f>'TPS543C20 Loop Gain'!B3797</f>
        <v>1867000</v>
      </c>
    </row>
    <row r="140" spans="3:5" x14ac:dyDescent="0.35">
      <c r="C140" s="3">
        <f>'TPS543C20 Loop Gain'!AI3796</f>
        <v>-31.865879608585075</v>
      </c>
      <c r="D140" s="3">
        <f>'TPS543C20 Loop Gain'!AJ3796</f>
        <v>23.878380012203245</v>
      </c>
      <c r="E140" s="3">
        <f>'TPS543C20 Loop Gain'!B3796</f>
        <v>1866000</v>
      </c>
    </row>
    <row r="141" spans="3:5" x14ac:dyDescent="0.35">
      <c r="C141" s="3">
        <f>'TPS543C20 Loop Gain'!AI3795</f>
        <v>-31.811730116321261</v>
      </c>
      <c r="D141" s="3">
        <f>'TPS543C20 Loop Gain'!AJ3795</f>
        <v>24.234854072197187</v>
      </c>
      <c r="E141" s="3">
        <f>'TPS543C20 Loop Gain'!B3795</f>
        <v>1865000</v>
      </c>
    </row>
    <row r="142" spans="3:5" x14ac:dyDescent="0.35">
      <c r="C142" s="3">
        <f>'TPS543C20 Loop Gain'!AI3794</f>
        <v>-31.758194983678134</v>
      </c>
      <c r="D142" s="3">
        <f>'TPS543C20 Loop Gain'!AJ3794</f>
        <v>24.591307808449315</v>
      </c>
      <c r="E142" s="3">
        <f>'TPS543C20 Loop Gain'!B3794</f>
        <v>1864000</v>
      </c>
    </row>
    <row r="143" spans="3:5" x14ac:dyDescent="0.35">
      <c r="C143" s="3">
        <f>'TPS543C20 Loop Gain'!AI3793</f>
        <v>-31.705267505178767</v>
      </c>
      <c r="D143" s="3">
        <f>'TPS543C20 Loop Gain'!AJ3793</f>
        <v>24.947740473733237</v>
      </c>
      <c r="E143" s="3">
        <f>'TPS543C20 Loop Gain'!B3793</f>
        <v>1863000</v>
      </c>
    </row>
    <row r="144" spans="3:5" x14ac:dyDescent="0.35">
      <c r="C144" s="3">
        <f>'TPS543C20 Loop Gain'!AI3792</f>
        <v>-31.652941129678478</v>
      </c>
      <c r="D144" s="3">
        <f>'TPS543C20 Loop Gain'!AJ3792</f>
        <v>25.304151322964668</v>
      </c>
      <c r="E144" s="3">
        <f>'TPS543C20 Loop Gain'!B3792</f>
        <v>1862000</v>
      </c>
    </row>
    <row r="145" spans="3:5" x14ac:dyDescent="0.35">
      <c r="C145" s="3">
        <f>'TPS543C20 Loop Gain'!AI3791</f>
        <v>-31.601209455998458</v>
      </c>
      <c r="D145" s="3">
        <f>'TPS543C20 Loop Gain'!AJ3791</f>
        <v>25.660539613339349</v>
      </c>
      <c r="E145" s="3">
        <f>'TPS543C20 Loop Gain'!B3791</f>
        <v>1861000</v>
      </c>
    </row>
    <row r="146" spans="3:5" x14ac:dyDescent="0.35">
      <c r="C146" s="3">
        <f>'TPS543C20 Loop Gain'!AI3790</f>
        <v>-31.550066228721928</v>
      </c>
      <c r="D146" s="3">
        <f>'TPS543C20 Loop Gain'!AJ3790</f>
        <v>26.01690460443843</v>
      </c>
      <c r="E146" s="3">
        <f>'TPS543C20 Loop Gain'!B3790</f>
        <v>1860000</v>
      </c>
    </row>
    <row r="147" spans="3:5" x14ac:dyDescent="0.35">
      <c r="C147" s="3">
        <f>'TPS543C20 Loop Gain'!AI3789</f>
        <v>-31.499505334135151</v>
      </c>
      <c r="D147" s="3">
        <f>'TPS543C20 Loop Gain'!AJ3789</f>
        <v>26.37324555838569</v>
      </c>
      <c r="E147" s="3">
        <f>'TPS543C20 Loop Gain'!B3789</f>
        <v>1859000</v>
      </c>
    </row>
    <row r="148" spans="3:5" x14ac:dyDescent="0.35">
      <c r="C148" s="3">
        <f>'TPS543C20 Loop Gain'!AI3788</f>
        <v>-31.449520796320289</v>
      </c>
      <c r="D148" s="3">
        <f>'TPS543C20 Loop Gain'!AJ3788</f>
        <v>26.729561739950896</v>
      </c>
      <c r="E148" s="3">
        <f>'TPS543C20 Loop Gain'!B3788</f>
        <v>1858000</v>
      </c>
    </row>
    <row r="149" spans="3:5" x14ac:dyDescent="0.35">
      <c r="C149" s="3">
        <f>'TPS543C20 Loop Gain'!AI3787</f>
        <v>-31.40010677338401</v>
      </c>
      <c r="D149" s="3">
        <f>'TPS543C20 Loop Gain'!AJ3787</f>
        <v>27.08585241668489</v>
      </c>
      <c r="E149" s="3">
        <f>'TPS543C20 Loop Gain'!B3787</f>
        <v>1857000</v>
      </c>
    </row>
    <row r="150" spans="3:5" x14ac:dyDescent="0.35">
      <c r="C150" s="3">
        <f>'TPS543C20 Loop Gain'!AI3786</f>
        <v>-31.351257553819032</v>
      </c>
      <c r="D150" s="3">
        <f>'TPS543C20 Loop Gain'!AJ3786</f>
        <v>27.442116859061045</v>
      </c>
      <c r="E150" s="3">
        <f>'TPS543C20 Loop Gain'!B3786</f>
        <v>1856000</v>
      </c>
    </row>
    <row r="151" spans="3:5" x14ac:dyDescent="0.35">
      <c r="C151" s="3">
        <f>'TPS543C20 Loop Gain'!AI3785</f>
        <v>-31.302967552997085</v>
      </c>
      <c r="D151" s="3">
        <f>'TPS543C20 Loop Gain'!AJ3785</f>
        <v>27.798354340576378</v>
      </c>
      <c r="E151" s="3">
        <f>'TPS543C20 Loop Gain'!B3785</f>
        <v>1855000</v>
      </c>
    </row>
    <row r="152" spans="3:5" x14ac:dyDescent="0.35">
      <c r="C152" s="3">
        <f>'TPS543C20 Loop Gain'!AI3784</f>
        <v>-31.255231309779994</v>
      </c>
      <c r="D152" s="3">
        <f>'TPS543C20 Loop Gain'!AJ3784</f>
        <v>28.154564137902494</v>
      </c>
      <c r="E152" s="3">
        <f>'TPS543C20 Loop Gain'!B3784</f>
        <v>1854000</v>
      </c>
    </row>
    <row r="153" spans="3:5" x14ac:dyDescent="0.35">
      <c r="C153" s="3">
        <f>'TPS543C20 Loop Gain'!AI3783</f>
        <v>-31.208043483253547</v>
      </c>
      <c r="D153" s="3">
        <f>'TPS543C20 Loop Gain'!AJ3783</f>
        <v>28.510745530990746</v>
      </c>
      <c r="E153" s="3">
        <f>'TPS543C20 Loop Gain'!B3783</f>
        <v>1853000</v>
      </c>
    </row>
    <row r="154" spans="3:5" x14ac:dyDescent="0.35">
      <c r="C154" s="3">
        <f>'TPS543C20 Loop Gain'!AI3782</f>
        <v>-31.161398849570258</v>
      </c>
      <c r="D154" s="3">
        <f>'TPS543C20 Loop Gain'!AJ3782</f>
        <v>28.866897803208278</v>
      </c>
      <c r="E154" s="3">
        <f>'TPS543C20 Loop Gain'!B3782</f>
        <v>1852000</v>
      </c>
    </row>
    <row r="155" spans="3:5" x14ac:dyDescent="0.35">
      <c r="C155" s="3">
        <f>'TPS543C20 Loop Gain'!AI3781</f>
        <v>-31.115292298901679</v>
      </c>
      <c r="D155" s="3">
        <f>'TPS543C20 Loop Gain'!AJ3781</f>
        <v>29.223020241466138</v>
      </c>
      <c r="E155" s="3">
        <f>'TPS543C20 Loop Gain'!B3781</f>
        <v>1851000</v>
      </c>
    </row>
    <row r="156" spans="3:5" x14ac:dyDescent="0.35">
      <c r="C156" s="3">
        <f>'TPS543C20 Loop Gain'!AI3780</f>
        <v>-31.069718832497234</v>
      </c>
      <c r="D156" s="3">
        <f>'TPS543C20 Loop Gain'!AJ3780</f>
        <v>29.579112136328014</v>
      </c>
      <c r="E156" s="3">
        <f>'TPS543C20 Loop Gain'!B3780</f>
        <v>1850000</v>
      </c>
    </row>
    <row r="157" spans="3:5" x14ac:dyDescent="0.35">
      <c r="C157" s="3">
        <f>'TPS543C20 Loop Gain'!AI3779</f>
        <v>-31.024673559838682</v>
      </c>
      <c r="D157" s="3">
        <f>'TPS543C20 Loop Gain'!AJ3779</f>
        <v>29.935172782153984</v>
      </c>
      <c r="E157" s="3">
        <f>'TPS543C20 Loop Gain'!B3779</f>
        <v>1849000</v>
      </c>
    </row>
    <row r="158" spans="3:5" x14ac:dyDescent="0.35">
      <c r="C158" s="3">
        <f>'TPS543C20 Loop Gain'!AI3778</f>
        <v>-30.980151695896371</v>
      </c>
      <c r="D158" s="3">
        <f>'TPS543C20 Loop Gain'!AJ3778</f>
        <v>30.291201477199884</v>
      </c>
      <c r="E158" s="3">
        <f>'TPS543C20 Loop Gain'!B3778</f>
        <v>1848000</v>
      </c>
    </row>
    <row r="159" spans="3:5" x14ac:dyDescent="0.35">
      <c r="C159" s="3">
        <f>'TPS543C20 Loop Gain'!AI3777</f>
        <v>-30.93614855847111</v>
      </c>
      <c r="D159" s="3">
        <f>'TPS543C20 Loop Gain'!AJ3777</f>
        <v>30.6471975237632</v>
      </c>
      <c r="E159" s="3">
        <f>'TPS543C20 Loop Gain'!B3777</f>
        <v>1847000</v>
      </c>
    </row>
    <row r="160" spans="3:5" x14ac:dyDescent="0.35">
      <c r="C160" s="3">
        <f>'TPS543C20 Loop Gain'!AI3776</f>
        <v>-30.892659565631572</v>
      </c>
      <c r="D160" s="3">
        <f>'TPS543C20 Loop Gain'!AJ3776</f>
        <v>31.003160228284909</v>
      </c>
      <c r="E160" s="3">
        <f>'TPS543C20 Loop Gain'!B3776</f>
        <v>1846000</v>
      </c>
    </row>
    <row r="161" spans="3:5" x14ac:dyDescent="0.35">
      <c r="C161" s="3">
        <f>'TPS543C20 Loop Gain'!AI3775</f>
        <v>-30.849680233233002</v>
      </c>
      <c r="D161" s="3">
        <f>'TPS543C20 Loop Gain'!AJ3775</f>
        <v>31.359088901476468</v>
      </c>
      <c r="E161" s="3">
        <f>'TPS543C20 Loop Gain'!B3775</f>
        <v>1845000</v>
      </c>
    </row>
    <row r="162" spans="3:5" x14ac:dyDescent="0.35">
      <c r="C162" s="3">
        <f>'TPS543C20 Loop Gain'!AI3774</f>
        <v>-30.807206172517823</v>
      </c>
      <c r="D162" s="3">
        <f>'TPS543C20 Loop Gain'!AJ3774</f>
        <v>31.714982858449371</v>
      </c>
      <c r="E162" s="3">
        <f>'TPS543C20 Loop Gain'!B3774</f>
        <v>1844000</v>
      </c>
    </row>
    <row r="163" spans="3:5" x14ac:dyDescent="0.35">
      <c r="C163" s="3">
        <f>'TPS543C20 Loop Gain'!AI3773</f>
        <v>-30.765233087798663</v>
      </c>
      <c r="D163" s="3">
        <f>'TPS543C20 Loop Gain'!AJ3773</f>
        <v>32.070841418814766</v>
      </c>
      <c r="E163" s="3">
        <f>'TPS543C20 Loop Gain'!B3773</f>
        <v>1843000</v>
      </c>
    </row>
    <row r="164" spans="3:5" x14ac:dyDescent="0.35">
      <c r="C164" s="3">
        <f>'TPS543C20 Loop Gain'!AI3772</f>
        <v>-30.723756774213385</v>
      </c>
      <c r="D164" s="3">
        <f>'TPS543C20 Loop Gain'!AJ3772</f>
        <v>32.426663906822597</v>
      </c>
      <c r="E164" s="3">
        <f>'TPS543C20 Loop Gain'!B3772</f>
        <v>1842000</v>
      </c>
    </row>
    <row r="165" spans="3:5" x14ac:dyDescent="0.35">
      <c r="C165" s="3">
        <f>'TPS543C20 Loop Gain'!AI3771</f>
        <v>-30.682773115557318</v>
      </c>
      <c r="D165" s="3">
        <f>'TPS543C20 Loop Gain'!AJ3771</f>
        <v>32.782449651460695</v>
      </c>
      <c r="E165" s="3">
        <f>'TPS543C20 Loop Gain'!B3771</f>
        <v>1841000</v>
      </c>
    </row>
    <row r="166" spans="3:5" x14ac:dyDescent="0.35">
      <c r="C166" s="3">
        <f>'TPS543C20 Loop Gain'!AI3770</f>
        <v>-30.642278082182749</v>
      </c>
      <c r="D166" s="3">
        <f>'TPS543C20 Loop Gain'!AJ3770</f>
        <v>33.138197986581311</v>
      </c>
      <c r="E166" s="3">
        <f>'TPS543C20 Loop Gain'!B3770</f>
        <v>1840000</v>
      </c>
    </row>
    <row r="167" spans="3:5" x14ac:dyDescent="0.35">
      <c r="C167" s="3">
        <f>'TPS543C20 Loop Gain'!AI3769</f>
        <v>-30.602267728966908</v>
      </c>
      <c r="D167" s="3">
        <f>'TPS543C20 Loop Gain'!AJ3769</f>
        <v>33.493908251020244</v>
      </c>
      <c r="E167" s="3">
        <f>'TPS543C20 Loop Gain'!B3769</f>
        <v>1839000</v>
      </c>
    </row>
    <row r="168" spans="3:5" x14ac:dyDescent="0.35">
      <c r="C168" s="3">
        <f>'TPS543C20 Loop Gain'!AI3768</f>
        <v>-30.56273819334838</v>
      </c>
      <c r="D168" s="3">
        <f>'TPS543C20 Loop Gain'!AJ3768</f>
        <v>33.849579788697234</v>
      </c>
      <c r="E168" s="3">
        <f>'TPS543C20 Loop Gain'!B3768</f>
        <v>1838000</v>
      </c>
    </row>
    <row r="169" spans="3:5" x14ac:dyDescent="0.35">
      <c r="C169" s="3">
        <f>'TPS543C20 Loop Gain'!AI3767</f>
        <v>-30.523685693421818</v>
      </c>
      <c r="D169" s="3">
        <f>'TPS543C20 Loop Gain'!AJ3767</f>
        <v>34.205211948749429</v>
      </c>
      <c r="E169" s="3">
        <f>'TPS543C20 Loop Gain'!B3767</f>
        <v>1837000</v>
      </c>
    </row>
    <row r="170" spans="3:5" x14ac:dyDescent="0.35">
      <c r="C170" s="3">
        <f>'TPS543C20 Loop Gain'!AI3766</f>
        <v>-30.485106526098285</v>
      </c>
      <c r="D170" s="3">
        <f>'TPS543C20 Loop Gain'!AJ3766</f>
        <v>34.560804085625669</v>
      </c>
      <c r="E170" s="3">
        <f>'TPS543C20 Loop Gain'!B3766</f>
        <v>1836000</v>
      </c>
    </row>
    <row r="171" spans="3:5" x14ac:dyDescent="0.35">
      <c r="C171" s="3">
        <f>'TPS543C20 Loop Gain'!AI3765</f>
        <v>-30.446997065320417</v>
      </c>
      <c r="D171" s="3">
        <f>'TPS543C20 Loop Gain'!AJ3765</f>
        <v>34.91635555920702</v>
      </c>
      <c r="E171" s="3">
        <f>'TPS543C20 Loop Gain'!B3765</f>
        <v>1835000</v>
      </c>
    </row>
    <row r="172" spans="3:5" x14ac:dyDescent="0.35">
      <c r="C172" s="3">
        <f>'TPS543C20 Loop Gain'!AI3764</f>
        <v>-30.4093537603353</v>
      </c>
      <c r="D172" s="3">
        <f>'TPS543C20 Loop Gain'!AJ3764</f>
        <v>35.271865734925882</v>
      </c>
      <c r="E172" s="3">
        <f>'TPS543C20 Loop Gain'!B3764</f>
        <v>1834000</v>
      </c>
    </row>
    <row r="173" spans="3:5" x14ac:dyDescent="0.35">
      <c r="C173" s="3">
        <f>'TPS543C20 Loop Gain'!AI3763</f>
        <v>-30.372173134024084</v>
      </c>
      <c r="D173" s="3">
        <f>'TPS543C20 Loop Gain'!AJ3763</f>
        <v>35.627333983856545</v>
      </c>
      <c r="E173" s="3">
        <f>'TPS543C20 Loop Gain'!B3763</f>
        <v>1833000</v>
      </c>
    </row>
    <row r="174" spans="3:5" x14ac:dyDescent="0.35">
      <c r="C174" s="3">
        <f>'TPS543C20 Loop Gain'!AI3762</f>
        <v>-30.335451781280295</v>
      </c>
      <c r="D174" s="3">
        <f>'TPS543C20 Loop Gain'!AJ3762</f>
        <v>35.982759682846684</v>
      </c>
      <c r="E174" s="3">
        <f>'TPS543C20 Loop Gain'!B3762</f>
        <v>1832000</v>
      </c>
    </row>
    <row r="175" spans="3:5" x14ac:dyDescent="0.35">
      <c r="C175" s="3">
        <f>'TPS543C20 Loop Gain'!AI3761</f>
        <v>-30.299186367442992</v>
      </c>
      <c r="D175" s="3">
        <f>'TPS543C20 Loop Gain'!AJ3761</f>
        <v>36.338142214606023</v>
      </c>
      <c r="E175" s="3">
        <f>'TPS543C20 Loop Gain'!B3761</f>
        <v>1831000</v>
      </c>
    </row>
    <row r="176" spans="3:5" x14ac:dyDescent="0.35">
      <c r="C176" s="3">
        <f>'TPS543C20 Loop Gain'!AI3760</f>
        <v>-30.26337362677571</v>
      </c>
      <c r="D176" s="3">
        <f>'TPS543C20 Loop Gain'!AJ3760</f>
        <v>36.693480967821898</v>
      </c>
      <c r="E176" s="3">
        <f>'TPS543C20 Loop Gain'!B3760</f>
        <v>1830000</v>
      </c>
    </row>
    <row r="177" spans="3:5" x14ac:dyDescent="0.35">
      <c r="C177" s="3">
        <f>'TPS543C20 Loop Gain'!AI3759</f>
        <v>-30.228010360994148</v>
      </c>
      <c r="D177" s="3">
        <f>'TPS543C20 Loop Gain'!AJ3759</f>
        <v>37.048775337272559</v>
      </c>
      <c r="E177" s="3">
        <f>'TPS543C20 Loop Gain'!B3759</f>
        <v>1829000</v>
      </c>
    </row>
    <row r="178" spans="3:5" x14ac:dyDescent="0.35">
      <c r="C178" s="3">
        <f>'TPS543C20 Loop Gain'!AI3758</f>
        <v>-30.193093437841295</v>
      </c>
      <c r="D178" s="3">
        <f>'TPS543C20 Loop Gain'!AJ3758</f>
        <v>37.404024723913601</v>
      </c>
      <c r="E178" s="3">
        <f>'TPS543C20 Loop Gain'!B3758</f>
        <v>1828000</v>
      </c>
    </row>
    <row r="179" spans="3:5" x14ac:dyDescent="0.35">
      <c r="C179" s="3">
        <f>'TPS543C20 Loop Gain'!AI3757</f>
        <v>-30.158619789702264</v>
      </c>
      <c r="D179" s="3">
        <f>'TPS543C20 Loop Gain'!AJ3757</f>
        <v>37.759228535003146</v>
      </c>
      <c r="E179" s="3">
        <f>'TPS543C20 Loop Gain'!B3757</f>
        <v>1827000</v>
      </c>
    </row>
    <row r="180" spans="3:5" x14ac:dyDescent="0.35">
      <c r="C180" s="3">
        <f>'TPS543C20 Loop Gain'!AI3756</f>
        <v>-30.124586412267863</v>
      </c>
      <c r="D180" s="3">
        <f>'TPS543C20 Loop Gain'!AJ3756</f>
        <v>38.114386184186827</v>
      </c>
      <c r="E180" s="3">
        <f>'TPS543C20 Loop Gain'!B3756</f>
        <v>1826000</v>
      </c>
    </row>
    <row r="181" spans="3:5" x14ac:dyDescent="0.35">
      <c r="C181" s="3">
        <f>'TPS543C20 Loop Gain'!AI3755</f>
        <v>-30.090990363234344</v>
      </c>
      <c r="D181" s="3">
        <f>'TPS543C20 Loop Gain'!AJ3755</f>
        <v>38.469497091603671</v>
      </c>
      <c r="E181" s="3">
        <f>'TPS543C20 Loop Gain'!B3755</f>
        <v>1825000</v>
      </c>
    </row>
    <row r="182" spans="3:5" x14ac:dyDescent="0.35">
      <c r="C182" s="3">
        <f>'TPS543C20 Loop Gain'!AI3754</f>
        <v>-30.057828761045492</v>
      </c>
      <c r="D182" s="3">
        <f>'TPS543C20 Loop Gain'!AJ3754</f>
        <v>38.824560683998463</v>
      </c>
      <c r="E182" s="3">
        <f>'TPS543C20 Loop Gain'!B3754</f>
        <v>1824000</v>
      </c>
    </row>
    <row r="183" spans="3:5" x14ac:dyDescent="0.35">
      <c r="C183" s="3">
        <f>'TPS543C20 Loop Gain'!AI3753</f>
        <v>-30.025098783673915</v>
      </c>
      <c r="D183" s="3">
        <f>'TPS543C20 Loop Gain'!AJ3753</f>
        <v>39.179576394801479</v>
      </c>
      <c r="E183" s="3">
        <f>'TPS543C20 Loop Gain'!B3753</f>
        <v>1823000</v>
      </c>
    </row>
    <row r="184" spans="3:5" x14ac:dyDescent="0.35">
      <c r="C184" s="3">
        <f>'TPS543C20 Loop Gain'!AI3752</f>
        <v>-29.99279766743685</v>
      </c>
      <c r="D184" s="3">
        <f>'TPS543C20 Loop Gain'!AJ3752</f>
        <v>39.534543664244936</v>
      </c>
      <c r="E184" s="3">
        <f>'TPS543C20 Loop Gain'!B3752</f>
        <v>1822000</v>
      </c>
    </row>
    <row r="185" spans="3:5" x14ac:dyDescent="0.35">
      <c r="C185" s="3">
        <f>'TPS543C20 Loop Gain'!AI3751</f>
        <v>-29.960922705853086</v>
      </c>
      <c r="D185" s="3">
        <f>'TPS543C20 Loop Gain'!AJ3751</f>
        <v>39.889461939441333</v>
      </c>
      <c r="E185" s="3">
        <f>'TPS543C20 Loop Gain'!B3751</f>
        <v>1821000</v>
      </c>
    </row>
    <row r="186" spans="3:5" x14ac:dyDescent="0.35">
      <c r="C186" s="3">
        <f>'TPS543C20 Loop Gain'!AI3750</f>
        <v>-29.929471248529076</v>
      </c>
      <c r="D186" s="3">
        <f>'TPS543C20 Loop Gain'!AJ3750</f>
        <v>40.244330674499373</v>
      </c>
      <c r="E186" s="3">
        <f>'TPS543C20 Loop Gain'!B3750</f>
        <v>1820000</v>
      </c>
    </row>
    <row r="187" spans="3:5" x14ac:dyDescent="0.35">
      <c r="C187" s="3">
        <f>'TPS543C20 Loop Gain'!AI3749</f>
        <v>-29.898440700083633</v>
      </c>
      <c r="D187" s="3">
        <f>'TPS543C20 Loop Gain'!AJ3749</f>
        <v>40.599149330598557</v>
      </c>
      <c r="E187" s="3">
        <f>'TPS543C20 Loop Gain'!B3749</f>
        <v>1819000</v>
      </c>
    </row>
    <row r="188" spans="3:5" x14ac:dyDescent="0.35">
      <c r="C188" s="3">
        <f>'TPS543C20 Loop Gain'!AI3748</f>
        <v>-29.867828519103536</v>
      </c>
      <c r="D188" s="3">
        <f>'TPS543C20 Loop Gain'!AJ3748</f>
        <v>40.953917376090921</v>
      </c>
      <c r="E188" s="3">
        <f>'TPS543C20 Loop Gain'!B3748</f>
        <v>1818000</v>
      </c>
    </row>
    <row r="189" spans="3:5" x14ac:dyDescent="0.35">
      <c r="C189" s="3">
        <f>'TPS543C20 Loop Gain'!AI3747</f>
        <v>-29.837632217129805</v>
      </c>
      <c r="D189" s="3">
        <f>'TPS543C20 Loop Gain'!AJ3747</f>
        <v>41.308634286601936</v>
      </c>
      <c r="E189" s="3">
        <f>'TPS543C20 Loop Gain'!B3747</f>
        <v>1817000</v>
      </c>
    </row>
    <row r="190" spans="3:5" x14ac:dyDescent="0.35">
      <c r="C190" s="3">
        <f>'TPS543C20 Loop Gain'!AI3746</f>
        <v>-29.807849357678165</v>
      </c>
      <c r="D190" s="3">
        <f>'TPS543C20 Loop Gain'!AJ3746</f>
        <v>41.663299545099093</v>
      </c>
      <c r="E190" s="3">
        <f>'TPS543C20 Loop Gain'!B3746</f>
        <v>1816000</v>
      </c>
    </row>
    <row r="191" spans="3:5" x14ac:dyDescent="0.35">
      <c r="C191" s="3">
        <f>'TPS543C20 Loop Gain'!AI3745</f>
        <v>-29.778477555285761</v>
      </c>
      <c r="D191" s="3">
        <f>'TPS543C20 Loop Gain'!AJ3745</f>
        <v>42.017912642006515</v>
      </c>
      <c r="E191" s="3">
        <f>'TPS543C20 Loop Gain'!B3745</f>
        <v>1815000</v>
      </c>
    </row>
    <row r="192" spans="3:5" x14ac:dyDescent="0.35">
      <c r="C192" s="3">
        <f>'TPS543C20 Loop Gain'!AI3744</f>
        <v>-29.749514474589262</v>
      </c>
      <c r="D192" s="3">
        <f>'TPS543C20 Loop Gain'!AJ3744</f>
        <v>42.372473075269113</v>
      </c>
      <c r="E192" s="3">
        <f>'TPS543C20 Loop Gain'!B3744</f>
        <v>1814000</v>
      </c>
    </row>
    <row r="193" spans="3:5" x14ac:dyDescent="0.35">
      <c r="C193" s="3">
        <f>'TPS543C20 Loop Gain'!AI3743</f>
        <v>-29.72095782943002</v>
      </c>
      <c r="D193" s="3">
        <f>'TPS543C20 Loop Gain'!AJ3743</f>
        <v>42.726980350451498</v>
      </c>
      <c r="E193" s="3">
        <f>'TPS543C20 Loop Gain'!B3743</f>
        <v>1813000</v>
      </c>
    </row>
    <row r="194" spans="3:5" x14ac:dyDescent="0.35">
      <c r="C194" s="3">
        <f>'TPS543C20 Loop Gain'!AI3742</f>
        <v>-29.692805381986467</v>
      </c>
      <c r="D194" s="3">
        <f>'TPS543C20 Loop Gain'!AJ3742</f>
        <v>43.081433980828727</v>
      </c>
      <c r="E194" s="3">
        <f>'TPS543C20 Loop Gain'!B3742</f>
        <v>1812000</v>
      </c>
    </row>
    <row r="195" spans="3:5" x14ac:dyDescent="0.35">
      <c r="C195" s="3">
        <f>'TPS543C20 Loop Gain'!AI3741</f>
        <v>-29.665054941933981</v>
      </c>
      <c r="D195" s="3">
        <f>'TPS543C20 Loop Gain'!AJ3741</f>
        <v>43.435833487450651</v>
      </c>
      <c r="E195" s="3">
        <f>'TPS543C20 Loop Gain'!B3741</f>
        <v>1811000</v>
      </c>
    </row>
    <row r="196" spans="3:5" x14ac:dyDescent="0.35">
      <c r="C196" s="3">
        <f>'TPS543C20 Loop Gain'!AI3740</f>
        <v>-29.637704365628569</v>
      </c>
      <c r="D196" s="3">
        <f>'TPS543C20 Loop Gain'!AJ3740</f>
        <v>43.790178399247907</v>
      </c>
      <c r="E196" s="3">
        <f>'TPS543C20 Loop Gain'!B3740</f>
        <v>1810000</v>
      </c>
    </row>
    <row r="197" spans="3:5" x14ac:dyDescent="0.35">
      <c r="C197" s="3">
        <f>'TPS543C20 Loop Gain'!AI3739</f>
        <v>-29.610751555317705</v>
      </c>
      <c r="D197" s="3">
        <f>'TPS543C20 Loop Gain'!AJ3739</f>
        <v>44.144468253092818</v>
      </c>
      <c r="E197" s="3">
        <f>'TPS543C20 Loop Gain'!B3739</f>
        <v>1809000</v>
      </c>
    </row>
    <row r="198" spans="3:5" x14ac:dyDescent="0.35">
      <c r="C198" s="3">
        <f>'TPS543C20 Loop Gain'!AI3738</f>
        <v>-29.58419445837345</v>
      </c>
      <c r="D198" s="3">
        <f>'TPS543C20 Loop Gain'!AJ3738</f>
        <v>44.498702593885241</v>
      </c>
      <c r="E198" s="3">
        <f>'TPS543C20 Loop Gain'!B3738</f>
        <v>1808000</v>
      </c>
    </row>
    <row r="199" spans="3:5" x14ac:dyDescent="0.35">
      <c r="C199" s="3">
        <f>'TPS543C20 Loop Gain'!AI3737</f>
        <v>-29.558031066549702</v>
      </c>
      <c r="D199" s="3">
        <f>'TPS543C20 Loop Gain'!AJ3737</f>
        <v>44.852880974642567</v>
      </c>
      <c r="E199" s="3">
        <f>'TPS543C20 Loop Gain'!B3737</f>
        <v>1807000</v>
      </c>
    </row>
    <row r="200" spans="3:5" x14ac:dyDescent="0.35">
      <c r="C200" s="3">
        <f>'TPS543C20 Loop Gain'!AI3736</f>
        <v>-29.532259415263191</v>
      </c>
      <c r="D200" s="3">
        <f>'TPS543C20 Loop Gain'!AJ3736</f>
        <v>45.207002956553282</v>
      </c>
      <c r="E200" s="3">
        <f>'TPS543C20 Loop Gain'!B3736</f>
        <v>1806000</v>
      </c>
    </row>
    <row r="201" spans="3:5" x14ac:dyDescent="0.35">
      <c r="C201" s="3">
        <f>'TPS543C20 Loop Gain'!AI3735</f>
        <v>-29.506877582895065</v>
      </c>
      <c r="D201" s="3">
        <f>'TPS543C20 Loop Gain'!AJ3735</f>
        <v>45.56106810907778</v>
      </c>
      <c r="E201" s="3">
        <f>'TPS543C20 Loop Gain'!B3735</f>
        <v>1805000</v>
      </c>
    </row>
    <row r="202" spans="3:5" x14ac:dyDescent="0.35">
      <c r="C202" s="3">
        <f>'TPS543C20 Loop Gain'!AI3734</f>
        <v>-29.481883690115293</v>
      </c>
      <c r="D202" s="3">
        <f>'TPS543C20 Loop Gain'!AJ3734</f>
        <v>45.915076009999055</v>
      </c>
      <c r="E202" s="3">
        <f>'TPS543C20 Loop Gain'!B3734</f>
        <v>1804000</v>
      </c>
    </row>
    <row r="203" spans="3:5" x14ac:dyDescent="0.35">
      <c r="C203" s="3">
        <f>'TPS543C20 Loop Gain'!AI3733</f>
        <v>-29.457275899227735</v>
      </c>
      <c r="D203" s="3">
        <f>'TPS543C20 Loop Gain'!AJ3733</f>
        <v>46.269026245507469</v>
      </c>
      <c r="E203" s="3">
        <f>'TPS543C20 Loop Gain'!B3733</f>
        <v>1803000</v>
      </c>
    </row>
    <row r="204" spans="3:5" x14ac:dyDescent="0.35">
      <c r="C204" s="3">
        <f>'TPS543C20 Loop Gain'!AI3732</f>
        <v>-29.433052413534941</v>
      </c>
      <c r="D204" s="3">
        <f>'TPS543C20 Loop Gain'!AJ3732</f>
        <v>46.622918410276455</v>
      </c>
      <c r="E204" s="3">
        <f>'TPS543C20 Loop Gain'!B3732</f>
        <v>1802000</v>
      </c>
    </row>
    <row r="205" spans="3:5" x14ac:dyDescent="0.35">
      <c r="C205" s="3">
        <f>'TPS543C20 Loop Gain'!AI3731</f>
        <v>-29.409211476724174</v>
      </c>
      <c r="D205" s="3">
        <f>'TPS543C20 Loop Gain'!AJ3731</f>
        <v>46.976752107513633</v>
      </c>
      <c r="E205" s="3">
        <f>'TPS543C20 Loop Gain'!B3731</f>
        <v>1801000</v>
      </c>
    </row>
    <row r="206" spans="3:5" x14ac:dyDescent="0.35">
      <c r="C206" s="3">
        <f>'TPS543C20 Loop Gain'!AI3730</f>
        <v>-29.385751372270811</v>
      </c>
      <c r="D206" s="3">
        <f>'TPS543C20 Loop Gain'!AJ3730</f>
        <v>47.330526949051283</v>
      </c>
      <c r="E206" s="3">
        <f>'TPS543C20 Loop Gain'!B3730</f>
        <v>1800000</v>
      </c>
    </row>
    <row r="207" spans="3:5" x14ac:dyDescent="0.35">
      <c r="C207" s="3">
        <f>'TPS543C20 Loop Gain'!AI3729</f>
        <v>-29.36267042286326</v>
      </c>
      <c r="D207" s="3">
        <f>'TPS543C20 Loop Gain'!AJ3729</f>
        <v>47.684242555389908</v>
      </c>
      <c r="E207" s="3">
        <f>'TPS543C20 Loop Gain'!B3729</f>
        <v>1799000</v>
      </c>
    </row>
    <row r="208" spans="3:5" x14ac:dyDescent="0.35">
      <c r="C208" s="3">
        <f>'TPS543C20 Loop Gain'!AI3728</f>
        <v>-29.33996698984285</v>
      </c>
      <c r="D208" s="3">
        <f>'TPS543C20 Loop Gain'!AJ3728</f>
        <v>48.037898555785091</v>
      </c>
      <c r="E208" s="3">
        <f>'TPS543C20 Loop Gain'!B3728</f>
        <v>1798000</v>
      </c>
    </row>
    <row r="209" spans="3:5" x14ac:dyDescent="0.35">
      <c r="C209" s="3">
        <f>'TPS543C20 Loop Gain'!AI3727</f>
        <v>-29.317639472664993</v>
      </c>
      <c r="D209" s="3">
        <f>'TPS543C20 Loop Gain'!AJ3727</f>
        <v>48.391494588293469</v>
      </c>
      <c r="E209" s="3">
        <f>'TPS543C20 Loop Gain'!B3727</f>
        <v>1797000</v>
      </c>
    </row>
    <row r="210" spans="3:5" x14ac:dyDescent="0.35">
      <c r="C210" s="3">
        <f>'TPS543C20 Loop Gain'!AI3726</f>
        <v>-29.295686308375274</v>
      </c>
      <c r="D210" s="3">
        <f>'TPS543C20 Loop Gain'!AJ3726</f>
        <v>48.74503029983817</v>
      </c>
      <c r="E210" s="3">
        <f>'TPS543C20 Loop Gain'!B3726</f>
        <v>1796000</v>
      </c>
    </row>
    <row r="211" spans="3:5" x14ac:dyDescent="0.35">
      <c r="C211" s="3">
        <f>'TPS543C20 Loop Gain'!AI3725</f>
        <v>-29.274105971102745</v>
      </c>
      <c r="D211" s="3">
        <f>'TPS543C20 Loop Gain'!AJ3725</f>
        <v>49.098505346283453</v>
      </c>
      <c r="E211" s="3">
        <f>'TPS543C20 Loop Gain'!B3725</f>
        <v>1795000</v>
      </c>
    </row>
    <row r="212" spans="3:5" x14ac:dyDescent="0.35">
      <c r="C212" s="3">
        <f>'TPS543C20 Loop Gain'!AI3724</f>
        <v>-29.252896971572291</v>
      </c>
      <c r="D212" s="3">
        <f>'TPS543C20 Loop Gain'!AJ3724</f>
        <v>49.451919392468625</v>
      </c>
      <c r="E212" s="3">
        <f>'TPS543C20 Loop Gain'!B3724</f>
        <v>1794000</v>
      </c>
    </row>
    <row r="213" spans="3:5" x14ac:dyDescent="0.35">
      <c r="C213" s="3">
        <f>'TPS543C20 Loop Gain'!AI3723</f>
        <v>-29.232057856628451</v>
      </c>
      <c r="D213" s="3">
        <f>'TPS543C20 Loop Gain'!AJ3723</f>
        <v>49.805272112290609</v>
      </c>
      <c r="E213" s="3">
        <f>'TPS543C20 Loop Gain'!B3723</f>
        <v>1793000</v>
      </c>
    </row>
    <row r="214" spans="3:5" x14ac:dyDescent="0.35">
      <c r="C214" s="3">
        <f>'TPS543C20 Loop Gain'!AI3722</f>
        <v>-29.211587208780433</v>
      </c>
      <c r="D214" s="3">
        <f>'TPS543C20 Loop Gain'!AJ3722</f>
        <v>50.158563188739052</v>
      </c>
      <c r="E214" s="3">
        <f>'TPS543C20 Loop Gain'!B3722</f>
        <v>1792000</v>
      </c>
    </row>
    <row r="215" spans="3:5" x14ac:dyDescent="0.35">
      <c r="C215" s="3">
        <f>'TPS543C20 Loop Gain'!AI3721</f>
        <v>-29.191483645758019</v>
      </c>
      <c r="D215" s="3">
        <f>'TPS543C20 Loop Gain'!AJ3721</f>
        <v>50.511792313959326</v>
      </c>
      <c r="E215" s="3">
        <f>'TPS543C20 Loop Gain'!B3721</f>
        <v>1791000</v>
      </c>
    </row>
    <row r="216" spans="3:5" x14ac:dyDescent="0.35">
      <c r="C216" s="3">
        <f>'TPS543C20 Loop Gain'!AI3720</f>
        <v>-29.171745820084709</v>
      </c>
      <c r="D216" s="3">
        <f>'TPS543C20 Loop Gain'!AJ3720</f>
        <v>50.864959189311804</v>
      </c>
      <c r="E216" s="3">
        <f>'TPS543C20 Loop Gain'!B3720</f>
        <v>1790000</v>
      </c>
    </row>
    <row r="217" spans="3:5" x14ac:dyDescent="0.35">
      <c r="C217" s="3">
        <f>'TPS543C20 Loop Gain'!AI3719</f>
        <v>-29.152372418665497</v>
      </c>
      <c r="D217" s="3">
        <f>'TPS543C20 Loop Gain'!AJ3719</f>
        <v>51.218063525404837</v>
      </c>
      <c r="E217" s="3">
        <f>'TPS543C20 Loop Gain'!B3719</f>
        <v>1789000</v>
      </c>
    </row>
    <row r="218" spans="3:5" x14ac:dyDescent="0.35">
      <c r="C218" s="3">
        <f>'TPS543C20 Loop Gain'!AI3718</f>
        <v>-29.133362162387403</v>
      </c>
      <c r="D218" s="3">
        <f>'TPS543C20 Loop Gain'!AJ3718</f>
        <v>51.57110504216628</v>
      </c>
      <c r="E218" s="3">
        <f>'TPS543C20 Loop Gain'!B3718</f>
        <v>1788000</v>
      </c>
    </row>
    <row r="219" spans="3:5" x14ac:dyDescent="0.35">
      <c r="C219" s="3">
        <f>'TPS543C20 Loop Gain'!AI3717</f>
        <v>-29.114713805736674</v>
      </c>
      <c r="D219" s="3">
        <f>'TPS543C20 Loop Gain'!AJ3717</f>
        <v>51.924083468870641</v>
      </c>
      <c r="E219" s="3">
        <f>'TPS543C20 Loop Gain'!B3717</f>
        <v>1787000</v>
      </c>
    </row>
    <row r="220" spans="3:5" x14ac:dyDescent="0.35">
      <c r="C220" s="3">
        <f>'TPS543C20 Loop Gain'!AI3716</f>
        <v>-29.096426136427056</v>
      </c>
      <c r="D220" s="3">
        <f>'TPS543C20 Loop Gain'!AJ3716</f>
        <v>52.276998544194541</v>
      </c>
      <c r="E220" s="3">
        <f>'TPS543C20 Loop Gain'!B3716</f>
        <v>1786000</v>
      </c>
    </row>
    <row r="221" spans="3:5" x14ac:dyDescent="0.35">
      <c r="C221" s="3">
        <f>'TPS543C20 Loop Gain'!AI3715</f>
        <v>-29.07849797504225</v>
      </c>
      <c r="D221" s="3">
        <f>'TPS543C20 Loop Gain'!AJ3715</f>
        <v>52.629850016269465</v>
      </c>
      <c r="E221" s="3">
        <f>'TPS543C20 Loop Gain'!B3715</f>
        <v>1785000</v>
      </c>
    </row>
    <row r="222" spans="3:5" x14ac:dyDescent="0.35">
      <c r="C222" s="3">
        <f>'TPS543C20 Loop Gain'!AI3714</f>
        <v>-29.060928174693508</v>
      </c>
      <c r="D222" s="3">
        <f>'TPS543C20 Loop Gain'!AJ3714</f>
        <v>52.982637642704745</v>
      </c>
      <c r="E222" s="3">
        <f>'TPS543C20 Loop Gain'!B3714</f>
        <v>1784000</v>
      </c>
    </row>
    <row r="223" spans="3:5" x14ac:dyDescent="0.35">
      <c r="C223" s="3">
        <f>'TPS543C20 Loop Gain'!AI3713</f>
        <v>-29.043715620685852</v>
      </c>
      <c r="D223" s="3">
        <f>'TPS543C20 Loop Gain'!AJ3713</f>
        <v>53.335361190652513</v>
      </c>
      <c r="E223" s="3">
        <f>'TPS543C20 Loop Gain'!B3713</f>
        <v>1783000</v>
      </c>
    </row>
    <row r="224" spans="3:5" x14ac:dyDescent="0.35">
      <c r="C224" s="3">
        <f>'TPS543C20 Loop Gain'!AI3712</f>
        <v>-29.026859230201609</v>
      </c>
      <c r="D224" s="3">
        <f>'TPS543C20 Loop Gain'!AJ3712</f>
        <v>53.688020436826051</v>
      </c>
      <c r="E224" s="3">
        <f>'TPS543C20 Loop Gain'!B3712</f>
        <v>1782000</v>
      </c>
    </row>
    <row r="225" spans="3:5" x14ac:dyDescent="0.35">
      <c r="C225" s="3">
        <f>'TPS543C20 Loop Gain'!AI3711</f>
        <v>-29.010357951993207</v>
      </c>
      <c r="D225" s="3">
        <f>'TPS543C20 Loop Gain'!AJ3711</f>
        <v>54.040615167547145</v>
      </c>
      <c r="E225" s="3">
        <f>'TPS543C20 Loop Gain'!B3711</f>
        <v>1781000</v>
      </c>
    </row>
    <row r="226" spans="3:5" x14ac:dyDescent="0.35">
      <c r="C226" s="3">
        <f>'TPS543C20 Loop Gain'!AI3710</f>
        <v>-28.994210766088262</v>
      </c>
      <c r="D226" s="3">
        <f>'TPS543C20 Loop Gain'!AJ3710</f>
        <v>54.393145178792764</v>
      </c>
      <c r="E226" s="3">
        <f>'TPS543C20 Loop Gain'!B3710</f>
        <v>1780000</v>
      </c>
    </row>
    <row r="227" spans="3:5" x14ac:dyDescent="0.35">
      <c r="C227" s="3">
        <f>'TPS543C20 Loop Gain'!AI3709</f>
        <v>-28.978416683507973</v>
      </c>
      <c r="D227" s="3">
        <f>'TPS543C20 Loop Gain'!AJ3709</f>
        <v>54.745610276207266</v>
      </c>
      <c r="E227" s="3">
        <f>'TPS543C20 Loop Gain'!B3709</f>
        <v>1779000</v>
      </c>
    </row>
    <row r="228" spans="3:5" x14ac:dyDescent="0.35">
      <c r="C228" s="3">
        <f>'TPS543C20 Loop Gain'!AI3708</f>
        <v>-28.962974745995922</v>
      </c>
      <c r="D228" s="3">
        <f>'TPS543C20 Loop Gain'!AJ3708</f>
        <v>55.098010275160583</v>
      </c>
      <c r="E228" s="3">
        <f>'TPS543C20 Loop Gain'!B3708</f>
        <v>1778000</v>
      </c>
    </row>
    <row r="229" spans="3:5" x14ac:dyDescent="0.35">
      <c r="C229" s="3">
        <f>'TPS543C20 Loop Gain'!AI3707</f>
        <v>-28.947884025758981</v>
      </c>
      <c r="D229" s="3">
        <f>'TPS543C20 Loop Gain'!AJ3707</f>
        <v>55.45034500075942</v>
      </c>
      <c r="E229" s="3">
        <f>'TPS543C20 Loop Gain'!B3707</f>
        <v>1777000</v>
      </c>
    </row>
    <row r="230" spans="3:5" x14ac:dyDescent="0.35">
      <c r="C230" s="3">
        <f>'TPS543C20 Loop Gain'!AI3706</f>
        <v>-28.933143625218904</v>
      </c>
      <c r="D230" s="3">
        <f>'TPS543C20 Loop Gain'!AJ3706</f>
        <v>55.802614287886279</v>
      </c>
      <c r="E230" s="3">
        <f>'TPS543C20 Loop Gain'!B3706</f>
        <v>1776000</v>
      </c>
    </row>
    <row r="231" spans="3:5" x14ac:dyDescent="0.35">
      <c r="C231" s="3">
        <f>'TPS543C20 Loop Gain'!AI3705</f>
        <v>-28.918752676775178</v>
      </c>
      <c r="D231" s="3">
        <f>'TPS543C20 Loop Gain'!AJ3705</f>
        <v>56.154817981235269</v>
      </c>
      <c r="E231" s="3">
        <f>'TPS543C20 Loop Gain'!B3705</f>
        <v>1775000</v>
      </c>
    </row>
    <row r="232" spans="3:5" x14ac:dyDescent="0.35">
      <c r="C232" s="3">
        <f>'TPS543C20 Loop Gain'!AI3704</f>
        <v>-28.904710342578937</v>
      </c>
      <c r="D232" s="3">
        <f>'TPS543C20 Loop Gain'!AJ3704</f>
        <v>56.506955935320576</v>
      </c>
      <c r="E232" s="3">
        <f>'TPS543C20 Loop Gain'!B3704</f>
        <v>1774000</v>
      </c>
    </row>
    <row r="233" spans="3:5" x14ac:dyDescent="0.35">
      <c r="C233" s="3">
        <f>'TPS543C20 Loop Gain'!AI3703</f>
        <v>-28.891015814316962</v>
      </c>
      <c r="D233" s="3">
        <f>'TPS543C20 Loop Gain'!AJ3703</f>
        <v>56.859028014523332</v>
      </c>
      <c r="E233" s="3">
        <f>'TPS543C20 Loop Gain'!B3703</f>
        <v>1773000</v>
      </c>
    </row>
    <row r="234" spans="3:5" x14ac:dyDescent="0.35">
      <c r="C234" s="3">
        <f>'TPS543C20 Loop Gain'!AI3702</f>
        <v>-28.877668313006911</v>
      </c>
      <c r="D234" s="3">
        <f>'TPS543C20 Loop Gain'!AJ3702</f>
        <v>57.211034093093723</v>
      </c>
      <c r="E234" s="3">
        <f>'TPS543C20 Loop Gain'!B3702</f>
        <v>1772000</v>
      </c>
    </row>
    <row r="235" spans="3:5" x14ac:dyDescent="0.35">
      <c r="C235" s="3">
        <f>'TPS543C20 Loop Gain'!AI3701</f>
        <v>-28.864667088802264</v>
      </c>
      <c r="D235" s="3">
        <f>'TPS543C20 Loop Gain'!AJ3701</f>
        <v>57.562974055195866</v>
      </c>
      <c r="E235" s="3">
        <f>'TPS543C20 Loop Gain'!B3701</f>
        <v>1771000</v>
      </c>
    </row>
    <row r="236" spans="3:5" x14ac:dyDescent="0.35">
      <c r="C236" s="3">
        <f>'TPS543C20 Loop Gain'!AI3700</f>
        <v>-28.852011420807603</v>
      </c>
      <c r="D236" s="3">
        <f>'TPS543C20 Loop Gain'!AJ3700</f>
        <v>57.914847794906017</v>
      </c>
      <c r="E236" s="3">
        <f>'TPS543C20 Loop Gain'!B3700</f>
        <v>1770000</v>
      </c>
    </row>
    <row r="237" spans="3:5" x14ac:dyDescent="0.35">
      <c r="C237" s="3">
        <f>'TPS543C20 Loop Gain'!AI3699</f>
        <v>-28.839700616904402</v>
      </c>
      <c r="D237" s="3">
        <f>'TPS543C20 Loop Gain'!AJ3699</f>
        <v>58.266655216242242</v>
      </c>
      <c r="E237" s="3">
        <f>'TPS543C20 Loop Gain'!B3699</f>
        <v>1769000</v>
      </c>
    </row>
    <row r="238" spans="3:5" x14ac:dyDescent="0.35">
      <c r="C238" s="3">
        <f>'TPS543C20 Loop Gain'!AI3698</f>
        <v>-28.82773401358596</v>
      </c>
      <c r="D238" s="3">
        <f>'TPS543C20 Loop Gain'!AJ3698</f>
        <v>58.618396233190467</v>
      </c>
      <c r="E238" s="3">
        <f>'TPS543C20 Loop Gain'!B3698</f>
        <v>1768000</v>
      </c>
    </row>
    <row r="239" spans="3:5" x14ac:dyDescent="0.35">
      <c r="C239" s="3">
        <f>'TPS543C20 Loop Gain'!AI3697</f>
        <v>-28.816110975802189</v>
      </c>
      <c r="D239" s="3">
        <f>'TPS543C20 Loop Gain'!AJ3697</f>
        <v>58.970070769697749</v>
      </c>
      <c r="E239" s="3">
        <f>'TPS543C20 Loop Gain'!B3697</f>
        <v>1767000</v>
      </c>
    </row>
    <row r="240" spans="3:5" x14ac:dyDescent="0.35">
      <c r="C240" s="3">
        <f>'TPS543C20 Loop Gain'!AI3696</f>
        <v>-28.804830896814838</v>
      </c>
      <c r="D240" s="3">
        <f>'TPS543C20 Loop Gain'!AJ3696</f>
        <v>59.321678759711929</v>
      </c>
      <c r="E240" s="3">
        <f>'TPS543C20 Loop Gain'!B3696</f>
        <v>1766000</v>
      </c>
    </row>
    <row r="241" spans="3:5" x14ac:dyDescent="0.35">
      <c r="C241" s="3">
        <f>'TPS543C20 Loop Gain'!AI3695</f>
        <v>-28.79389319806188</v>
      </c>
      <c r="D241" s="3">
        <f>'TPS543C20 Loop Gain'!AJ3695</f>
        <v>59.673220147172728</v>
      </c>
      <c r="E241" s="3">
        <f>'TPS543C20 Loop Gain'!B3695</f>
        <v>1765000</v>
      </c>
    </row>
    <row r="242" spans="3:5" x14ac:dyDescent="0.35">
      <c r="C242" s="3">
        <f>'TPS543C20 Loop Gain'!AI3694</f>
        <v>-28.783297329030042</v>
      </c>
      <c r="D242" s="3">
        <f>'TPS543C20 Loop Gain'!AJ3694</f>
        <v>60.024694886029792</v>
      </c>
      <c r="E242" s="3">
        <f>'TPS543C20 Loop Gain'!B3694</f>
        <v>1764000</v>
      </c>
    </row>
    <row r="243" spans="3:5" x14ac:dyDescent="0.35">
      <c r="C243" s="3">
        <f>'TPS543C20 Loop Gain'!AI3693</f>
        <v>-28.77304276713868</v>
      </c>
      <c r="D243" s="3">
        <f>'TPS543C20 Loop Gain'!AJ3693</f>
        <v>60.376102940264019</v>
      </c>
      <c r="E243" s="3">
        <f>'TPS543C20 Loop Gain'!B3693</f>
        <v>1763000</v>
      </c>
    </row>
    <row r="244" spans="3:5" x14ac:dyDescent="0.35">
      <c r="C244" s="3">
        <f>'TPS543C20 Loop Gain'!AI3692</f>
        <v>-28.763129017631599</v>
      </c>
      <c r="D244" s="3">
        <f>'TPS543C20 Loop Gain'!AJ3692</f>
        <v>60.727444283871172</v>
      </c>
      <c r="E244" s="3">
        <f>'TPS543C20 Loop Gain'!B3692</f>
        <v>1762000</v>
      </c>
    </row>
    <row r="245" spans="3:5" x14ac:dyDescent="0.35">
      <c r="C245" s="3">
        <f>'TPS543C20 Loop Gain'!AI3691</f>
        <v>-28.753555613478568</v>
      </c>
      <c r="D245" s="3">
        <f>'TPS543C20 Loop Gain'!AJ3691</f>
        <v>61.078718900894245</v>
      </c>
      <c r="E245" s="3">
        <f>'TPS543C20 Loop Gain'!B3691</f>
        <v>1761000</v>
      </c>
    </row>
    <row r="246" spans="3:5" x14ac:dyDescent="0.35">
      <c r="C246" s="3">
        <f>'TPS543C20 Loop Gain'!AI3690</f>
        <v>-28.744322115285247</v>
      </c>
      <c r="D246" s="3">
        <f>'TPS543C20 Loop Gain'!AJ3690</f>
        <v>61.429926785405094</v>
      </c>
      <c r="E246" s="3">
        <f>'TPS543C20 Loop Gain'!B3690</f>
        <v>1760000</v>
      </c>
    </row>
    <row r="247" spans="3:5" x14ac:dyDescent="0.35">
      <c r="C247" s="3">
        <f>'TPS543C20 Loop Gain'!AI3689</f>
        <v>-28.735428111212574</v>
      </c>
      <c r="D247" s="3">
        <f>'TPS543C20 Loop Gain'!AJ3689</f>
        <v>61.781067941517534</v>
      </c>
      <c r="E247" s="3">
        <f>'TPS543C20 Loop Gain'!B3689</f>
        <v>1759000</v>
      </c>
    </row>
    <row r="248" spans="3:5" x14ac:dyDescent="0.35">
      <c r="C248" s="3">
        <f>'TPS543C20 Loop Gain'!AI3688</f>
        <v>-28.726873216904988</v>
      </c>
      <c r="D248" s="3">
        <f>'TPS543C20 Loop Gain'!AJ3688</f>
        <v>62.132142383397877</v>
      </c>
      <c r="E248" s="3">
        <f>'TPS543C20 Loop Gain'!B3688</f>
        <v>1758000</v>
      </c>
    </row>
    <row r="249" spans="3:5" x14ac:dyDescent="0.35">
      <c r="C249" s="3">
        <f>'TPS543C20 Loop Gain'!AI3687</f>
        <v>-28.718657075427313</v>
      </c>
      <c r="D249" s="3">
        <f>'TPS543C20 Loop Gain'!AJ3687</f>
        <v>62.48315013524315</v>
      </c>
      <c r="E249" s="3">
        <f>'TPS543C20 Loop Gain'!B3687</f>
        <v>1757000</v>
      </c>
    </row>
    <row r="250" spans="3:5" x14ac:dyDescent="0.35">
      <c r="C250" s="3">
        <f>'TPS543C20 Loop Gain'!AI3686</f>
        <v>-28.71077935721074</v>
      </c>
      <c r="D250" s="3">
        <f>'TPS543C20 Loop Gain'!AJ3686</f>
        <v>62.834091231301784</v>
      </c>
      <c r="E250" s="3">
        <f>'TPS543C20 Loop Gain'!B3686</f>
        <v>1756000</v>
      </c>
    </row>
    <row r="251" spans="3:5" x14ac:dyDescent="0.35">
      <c r="C251" s="3">
        <f>'TPS543C20 Loop Gain'!AI3685</f>
        <v>-28.703239760007342</v>
      </c>
      <c r="D251" s="3">
        <f>'TPS543C20 Loop Gain'!AJ3685</f>
        <v>63.184965715851312</v>
      </c>
      <c r="E251" s="3">
        <f>'TPS543C20 Loop Gain'!B3685</f>
        <v>1755000</v>
      </c>
    </row>
    <row r="252" spans="3:5" x14ac:dyDescent="0.35">
      <c r="C252" s="3">
        <f>'TPS543C20 Loop Gain'!AI3684</f>
        <v>-28.696038008852437</v>
      </c>
      <c r="D252" s="3">
        <f>'TPS543C20 Loop Gain'!AJ3684</f>
        <v>63.535773643202944</v>
      </c>
      <c r="E252" s="3">
        <f>'TPS543C20 Loop Gain'!B3684</f>
        <v>1754000</v>
      </c>
    </row>
    <row r="253" spans="3:5" x14ac:dyDescent="0.35">
      <c r="C253" s="3">
        <f>'TPS543C20 Loop Gain'!AI3683</f>
        <v>-28.689173856037357</v>
      </c>
      <c r="D253" s="3">
        <f>'TPS543C20 Loop Gain'!AJ3683</f>
        <v>63.88651507770107</v>
      </c>
      <c r="E253" s="3">
        <f>'TPS543C20 Loop Gain'!B3683</f>
        <v>1753000</v>
      </c>
    </row>
    <row r="254" spans="3:5" x14ac:dyDescent="0.35">
      <c r="C254" s="3">
        <f>'TPS543C20 Loop Gain'!AI3682</f>
        <v>-28.682647081089648</v>
      </c>
      <c r="D254" s="3">
        <f>'TPS543C20 Loop Gain'!AJ3682</f>
        <v>64.237190093697237</v>
      </c>
      <c r="E254" s="3">
        <f>'TPS543C20 Loop Gain'!B3682</f>
        <v>1752000</v>
      </c>
    </row>
    <row r="255" spans="3:5" x14ac:dyDescent="0.35">
      <c r="C255" s="3">
        <f>'TPS543C20 Loop Gain'!AI3681</f>
        <v>-28.676457490761194</v>
      </c>
      <c r="D255" s="3">
        <f>'TPS543C20 Loop Gain'!AJ3681</f>
        <v>64.587798775562632</v>
      </c>
      <c r="E255" s="3">
        <f>'TPS543C20 Loop Gain'!B3681</f>
        <v>1751000</v>
      </c>
    </row>
    <row r="256" spans="3:5" x14ac:dyDescent="0.35">
      <c r="C256" s="3">
        <f>'TPS543C20 Loop Gain'!AI3680</f>
        <v>-28.670604919026893</v>
      </c>
      <c r="D256" s="3">
        <f>'TPS543C20 Loop Gain'!AJ3680</f>
        <v>64.938341217654255</v>
      </c>
      <c r="E256" s="3">
        <f>'TPS543C20 Loop Gain'!B3680</f>
        <v>1750000</v>
      </c>
    </row>
    <row r="257" spans="3:5" x14ac:dyDescent="0.35">
      <c r="C257" s="3">
        <f>'TPS543C20 Loop Gain'!AI3679</f>
        <v>-28.665089227089187</v>
      </c>
      <c r="D257" s="3">
        <f>'TPS543C20 Loop Gain'!AJ3679</f>
        <v>65.288817524324529</v>
      </c>
      <c r="E257" s="3">
        <f>'TPS543C20 Loop Gain'!B3679</f>
        <v>1749000</v>
      </c>
    </row>
    <row r="258" spans="3:5" x14ac:dyDescent="0.35">
      <c r="C258" s="3">
        <f>'TPS543C20 Loop Gain'!AI3678</f>
        <v>-28.659910303394476</v>
      </c>
      <c r="D258" s="3">
        <f>'TPS543C20 Loop Gain'!AJ3678</f>
        <v>65.639227809888936</v>
      </c>
      <c r="E258" s="3">
        <f>'TPS543C20 Loop Gain'!B3678</f>
        <v>1748000</v>
      </c>
    </row>
    <row r="259" spans="3:5" x14ac:dyDescent="0.35">
      <c r="C259" s="3">
        <f>'TPS543C20 Loop Gain'!AI3677</f>
        <v>-28.655068063654451</v>
      </c>
      <c r="D259" s="3">
        <f>'TPS543C20 Loop Gain'!AJ3677</f>
        <v>65.989572198616059</v>
      </c>
      <c r="E259" s="3">
        <f>'TPS543C20 Loop Gain'!B3677</f>
        <v>1747000</v>
      </c>
    </row>
    <row r="260" spans="3:5" x14ac:dyDescent="0.35">
      <c r="C260" s="3">
        <f>'TPS543C20 Loop Gain'!AI3676</f>
        <v>-28.650562450878432</v>
      </c>
      <c r="D260" s="3">
        <f>'TPS543C20 Loop Gain'!AJ3676</f>
        <v>66.339850824721992</v>
      </c>
      <c r="E260" s="3">
        <f>'TPS543C20 Loop Gain'!B3676</f>
        <v>1746000</v>
      </c>
    </row>
    <row r="261" spans="3:5" x14ac:dyDescent="0.35">
      <c r="C261" s="3">
        <f>'TPS543C20 Loop Gain'!AI3675</f>
        <v>-28.646393435413632</v>
      </c>
      <c r="D261" s="3">
        <f>'TPS543C20 Loop Gain'!AJ3675</f>
        <v>66.690063832329102</v>
      </c>
      <c r="E261" s="3">
        <f>'TPS543C20 Loop Gain'!B3675</f>
        <v>1745000</v>
      </c>
    </row>
    <row r="262" spans="3:5" x14ac:dyDescent="0.35">
      <c r="C262" s="3">
        <f>'TPS543C20 Loop Gain'!AI3674</f>
        <v>-28.642561014993021</v>
      </c>
      <c r="D262" s="3">
        <f>'TPS543C20 Loop Gain'!AJ3674</f>
        <v>67.04021137546988</v>
      </c>
      <c r="E262" s="3">
        <f>'TPS543C20 Loop Gain'!B3674</f>
        <v>1744000</v>
      </c>
    </row>
    <row r="263" spans="3:5" x14ac:dyDescent="0.35">
      <c r="C263" s="3">
        <f>'TPS543C20 Loop Gain'!AI3673</f>
        <v>-28.639065214792684</v>
      </c>
      <c r="D263" s="3">
        <f>'TPS543C20 Loop Gain'!AJ3673</f>
        <v>67.390293618045888</v>
      </c>
      <c r="E263" s="3">
        <f>'TPS543C20 Loop Gain'!B3673</f>
        <v>1743000</v>
      </c>
    </row>
    <row r="264" spans="3:5" x14ac:dyDescent="0.35">
      <c r="C264" s="3">
        <f>'TPS543C20 Loop Gain'!AI3672</f>
        <v>-28.635906087498601</v>
      </c>
      <c r="D264" s="3">
        <f>'TPS543C20 Loop Gain'!AJ3672</f>
        <v>67.740310733811796</v>
      </c>
      <c r="E264" s="3">
        <f>'TPS543C20 Loop Gain'!B3672</f>
        <v>1742000</v>
      </c>
    </row>
    <row r="265" spans="3:5" x14ac:dyDescent="0.35">
      <c r="C265" s="3">
        <f>'TPS543C20 Loop Gain'!AI3671</f>
        <v>-28.633083713378994</v>
      </c>
      <c r="D265" s="3">
        <f>'TPS543C20 Loop Gain'!AJ3671</f>
        <v>68.09026290636011</v>
      </c>
      <c r="E265" s="3">
        <f>'TPS543C20 Loop Gain'!B3671</f>
        <v>1741000</v>
      </c>
    </row>
    <row r="266" spans="3:5" x14ac:dyDescent="0.35">
      <c r="C266" s="3">
        <f>'TPS543C20 Loop Gain'!AI3670</f>
        <v>-28.630598200368766</v>
      </c>
      <c r="D266" s="3">
        <f>'TPS543C20 Loop Gain'!AJ3670</f>
        <v>68.440150329075152</v>
      </c>
      <c r="E266" s="3">
        <f>'TPS543C20 Loop Gain'!B3670</f>
        <v>1740000</v>
      </c>
    </row>
    <row r="267" spans="3:5" x14ac:dyDescent="0.35">
      <c r="C267" s="3">
        <f>'TPS543C20 Loop Gain'!AI3669</f>
        <v>-28.628449684161033</v>
      </c>
      <c r="D267" s="3">
        <f>'TPS543C20 Loop Gain'!AJ3669</f>
        <v>68.789973205127552</v>
      </c>
      <c r="E267" s="3">
        <f>'TPS543C20 Loop Gain'!B3669</f>
        <v>1739000</v>
      </c>
    </row>
    <row r="268" spans="3:5" x14ac:dyDescent="0.35">
      <c r="C268" s="3">
        <f>'TPS543C20 Loop Gain'!AI3668</f>
        <v>-28.626638328306278</v>
      </c>
      <c r="D268" s="3">
        <f>'TPS543C20 Loop Gain'!AJ3668</f>
        <v>69.13973174742685</v>
      </c>
      <c r="E268" s="3">
        <f>'TPS543C20 Loop Gain'!B3668</f>
        <v>1738000</v>
      </c>
    </row>
    <row r="269" spans="3:5" x14ac:dyDescent="0.35">
      <c r="C269" s="3">
        <f>'TPS543C20 Loop Gain'!AI3667</f>
        <v>-28.625164324322675</v>
      </c>
      <c r="D269" s="3">
        <f>'TPS543C20 Loop Gain'!AJ3667</f>
        <v>69.489426178598166</v>
      </c>
      <c r="E269" s="3">
        <f>'TPS543C20 Loop Gain'!B3667</f>
        <v>1737000</v>
      </c>
    </row>
    <row r="270" spans="3:5" x14ac:dyDescent="0.35">
      <c r="C270" s="3">
        <f>'TPS543C20 Loop Gain'!AI3666</f>
        <v>-28.624027891813832</v>
      </c>
      <c r="D270" s="3">
        <f>'TPS543C20 Loop Gain'!AJ3666</f>
        <v>69.83905673095849</v>
      </c>
      <c r="E270" s="3">
        <f>'TPS543C20 Loop Gain'!B3666</f>
        <v>1736000</v>
      </c>
    </row>
    <row r="271" spans="3:5" x14ac:dyDescent="0.35">
      <c r="C271" s="3">
        <f>'TPS543C20 Loop Gain'!AI3665</f>
        <v>-28.623229278594437</v>
      </c>
      <c r="D271" s="3">
        <f>'TPS543C20 Loop Gain'!AJ3665</f>
        <v>70.188623646465985</v>
      </c>
      <c r="E271" s="3">
        <f>'TPS543C20 Loop Gain'!B3665</f>
        <v>1735000</v>
      </c>
    </row>
    <row r="272" spans="3:5" x14ac:dyDescent="0.35">
      <c r="C272" s="3">
        <f>'TPS543C20 Loop Gain'!AI3664</f>
        <v>-28.622768760828489</v>
      </c>
      <c r="D272" s="3">
        <f>'TPS543C20 Loop Gain'!AJ3664</f>
        <v>70.538127176705075</v>
      </c>
      <c r="E272" s="3">
        <f>'TPS543C20 Loop Gain'!B3664</f>
        <v>1734000</v>
      </c>
    </row>
    <row r="273" spans="3:5" x14ac:dyDescent="0.35">
      <c r="C273" s="3">
        <f>'TPS543C20 Loop Gain'!AI3663</f>
        <v>-28.622646643171041</v>
      </c>
      <c r="D273" s="3">
        <f>'TPS543C20 Loop Gain'!AJ3663</f>
        <v>70.887567582833157</v>
      </c>
      <c r="E273" s="3">
        <f>'TPS543C20 Loop Gain'!B3663</f>
        <v>1733000</v>
      </c>
    </row>
    <row r="274" spans="3:5" x14ac:dyDescent="0.35">
      <c r="C274" s="3">
        <f>'TPS543C20 Loop Gain'!AI3662</f>
        <v>-28.622863258925058</v>
      </c>
      <c r="D274" s="3">
        <f>'TPS543C20 Loop Gain'!AJ3662</f>
        <v>71.236945135548979</v>
      </c>
      <c r="E274" s="3">
        <f>'TPS543C20 Loop Gain'!B3662</f>
        <v>1732000</v>
      </c>
    </row>
    <row r="275" spans="3:5" x14ac:dyDescent="0.35">
      <c r="C275" s="3">
        <f>'TPS543C20 Loop Gain'!AI3661</f>
        <v>-28.623418970202735</v>
      </c>
      <c r="D275" s="3">
        <f>'TPS543C20 Loop Gain'!AJ3661</f>
        <v>71.586260115064647</v>
      </c>
      <c r="E275" s="3">
        <f>'TPS543C20 Loop Gain'!B3661</f>
        <v>1731000</v>
      </c>
    </row>
    <row r="276" spans="3:5" x14ac:dyDescent="0.35">
      <c r="C276" s="3">
        <f>'TPS543C20 Loop Gain'!AI3660</f>
        <v>-28.624314168098415</v>
      </c>
      <c r="D276" s="3">
        <f>'TPS543C20 Loop Gain'!AJ3660</f>
        <v>71.935512811044433</v>
      </c>
      <c r="E276" s="3">
        <f>'TPS543C20 Loop Gain'!B3660</f>
        <v>1730000</v>
      </c>
    </row>
    <row r="277" spans="3:5" x14ac:dyDescent="0.35">
      <c r="C277" s="3">
        <f>'TPS543C20 Loop Gain'!AI3659</f>
        <v>-28.625549272871829</v>
      </c>
      <c r="D277" s="3">
        <f>'TPS543C20 Loop Gain'!AJ3659</f>
        <v>72.284703522585374</v>
      </c>
      <c r="E277" s="3">
        <f>'TPS543C20 Loop Gain'!B3659</f>
        <v>1729000</v>
      </c>
    </row>
    <row r="278" spans="3:5" x14ac:dyDescent="0.35">
      <c r="C278" s="3">
        <f>'TPS543C20 Loop Gain'!AI3658</f>
        <v>-28.627124734137194</v>
      </c>
      <c r="D278" s="3">
        <f>'TPS543C20 Loop Gain'!AJ3658</f>
        <v>72.633832558155049</v>
      </c>
      <c r="E278" s="3">
        <f>'TPS543C20 Loop Gain'!B3658</f>
        <v>1728000</v>
      </c>
    </row>
    <row r="279" spans="3:5" x14ac:dyDescent="0.35">
      <c r="C279" s="3">
        <f>'TPS543C20 Loop Gain'!AI3657</f>
        <v>-28.629041031066581</v>
      </c>
      <c r="D279" s="3">
        <f>'TPS543C20 Loop Gain'!AJ3657</f>
        <v>72.982900235556841</v>
      </c>
      <c r="E279" s="3">
        <f>'TPS543C20 Loop Gain'!B3657</f>
        <v>1727000</v>
      </c>
    </row>
    <row r="280" spans="3:5" x14ac:dyDescent="0.35">
      <c r="C280" s="3">
        <f>'TPS543C20 Loop Gain'!AI3656</f>
        <v>-28.631298672599833</v>
      </c>
      <c r="D280" s="3">
        <f>'TPS543C20 Loop Gain'!AJ3656</f>
        <v>73.331906881890475</v>
      </c>
      <c r="E280" s="3">
        <f>'TPS543C20 Loop Gain'!B3656</f>
        <v>1726000</v>
      </c>
    </row>
    <row r="281" spans="3:5" x14ac:dyDescent="0.35">
      <c r="C281" s="3">
        <f>'TPS543C20 Loop Gain'!AI3655</f>
        <v>-28.633898197665296</v>
      </c>
      <c r="D281" s="3">
        <f>'TPS543C20 Loop Gain'!AJ3655</f>
        <v>73.680852833487208</v>
      </c>
      <c r="E281" s="3">
        <f>'TPS543C20 Loop Gain'!B3655</f>
        <v>1725000</v>
      </c>
    </row>
    <row r="282" spans="3:5" x14ac:dyDescent="0.35">
      <c r="C282" s="3">
        <f>'TPS543C20 Loop Gain'!AI3654</f>
        <v>-28.636840175410985</v>
      </c>
      <c r="D282" s="3">
        <f>'TPS543C20 Loop Gain'!AJ3654</f>
        <v>74.029738435883459</v>
      </c>
      <c r="E282" s="3">
        <f>'TPS543C20 Loop Gain'!B3654</f>
        <v>1724000</v>
      </c>
    </row>
    <row r="283" spans="3:5" x14ac:dyDescent="0.35">
      <c r="C283" s="3">
        <f>'TPS543C20 Loop Gain'!AI3653</f>
        <v>-28.640125205445635</v>
      </c>
      <c r="D283" s="3">
        <f>'TPS543C20 Loop Gain'!AJ3653</f>
        <v>74.378564043748852</v>
      </c>
      <c r="E283" s="3">
        <f>'TPS543C20 Loop Gain'!B3653</f>
        <v>1723000</v>
      </c>
    </row>
    <row r="284" spans="3:5" x14ac:dyDescent="0.35">
      <c r="C284" s="3">
        <f>'TPS543C20 Loop Gain'!AI3652</f>
        <v>-28.64375391809013</v>
      </c>
      <c r="D284" s="3">
        <f>'TPS543C20 Loop Gain'!AJ3652</f>
        <v>74.727330020857039</v>
      </c>
      <c r="E284" s="3">
        <f>'TPS543C20 Loop Gain'!B3652</f>
        <v>1722000</v>
      </c>
    </row>
    <row r="285" spans="3:5" x14ac:dyDescent="0.35">
      <c r="C285" s="3">
        <f>'TPS543C20 Loop Gain'!AI3651</f>
        <v>-28.647726974639593</v>
      </c>
      <c r="D285" s="3">
        <f>'TPS543C20 Loop Gain'!AJ3651</f>
        <v>75.076036740015653</v>
      </c>
      <c r="E285" s="3">
        <f>'TPS543C20 Loop Gain'!B3651</f>
        <v>1721000</v>
      </c>
    </row>
    <row r="286" spans="3:5" x14ac:dyDescent="0.35">
      <c r="C286" s="3">
        <f>'TPS543C20 Loop Gain'!AI3650</f>
        <v>-28.652045067635413</v>
      </c>
      <c r="D286" s="3">
        <f>'TPS543C20 Loop Gain'!AJ3650</f>
        <v>75.424684583018774</v>
      </c>
      <c r="E286" s="3">
        <f>'TPS543C20 Loop Gain'!B3650</f>
        <v>1720000</v>
      </c>
    </row>
    <row r="287" spans="3:5" x14ac:dyDescent="0.35">
      <c r="C287" s="3">
        <f>'TPS543C20 Loop Gain'!AI3649</f>
        <v>-28.656708921150095</v>
      </c>
      <c r="D287" s="3">
        <f>'TPS543C20 Loop Gain'!AJ3649</f>
        <v>75.773273940603971</v>
      </c>
      <c r="E287" s="3">
        <f>'TPS543C20 Loop Gain'!B3649</f>
        <v>1719000</v>
      </c>
    </row>
    <row r="288" spans="3:5" x14ac:dyDescent="0.35">
      <c r="C288" s="3">
        <f>'TPS543C20 Loop Gain'!AI3648</f>
        <v>-28.661719291080129</v>
      </c>
      <c r="D288" s="3">
        <f>'TPS543C20 Loop Gain'!AJ3648</f>
        <v>76.121805212372678</v>
      </c>
      <c r="E288" s="3">
        <f>'TPS543C20 Loop Gain'!B3648</f>
        <v>1718000</v>
      </c>
    </row>
    <row r="289" spans="3:5" x14ac:dyDescent="0.35">
      <c r="C289" s="3">
        <f>'TPS543C20 Loop Gain'!AI3647</f>
        <v>-28.667076965453575</v>
      </c>
      <c r="D289" s="3">
        <f>'TPS543C20 Loop Gain'!AJ3647</f>
        <v>76.47027880675985</v>
      </c>
      <c r="E289" s="3">
        <f>'TPS543C20 Loop Gain'!B3647</f>
        <v>1717000</v>
      </c>
    </row>
    <row r="290" spans="3:5" x14ac:dyDescent="0.35">
      <c r="C290" s="3">
        <f>'TPS543C20 Loop Gain'!AI3646</f>
        <v>-28.672782764746149</v>
      </c>
      <c r="D290" s="3">
        <f>'TPS543C20 Loop Gain'!AJ3646</f>
        <v>76.818695140951618</v>
      </c>
      <c r="E290" s="3">
        <f>'TPS543C20 Loop Gain'!B3646</f>
        <v>1716000</v>
      </c>
    </row>
    <row r="291" spans="3:5" x14ac:dyDescent="0.35">
      <c r="C291" s="3">
        <f>'TPS543C20 Loop Gain'!AI3645</f>
        <v>-28.678837542210182</v>
      </c>
      <c r="D291" s="3">
        <f>'TPS543C20 Loop Gain'!AJ3645</f>
        <v>77.167054640837691</v>
      </c>
      <c r="E291" s="3">
        <f>'TPS543C20 Loop Gain'!B3645</f>
        <v>1715000</v>
      </c>
    </row>
    <row r="292" spans="3:5" x14ac:dyDescent="0.35">
      <c r="C292" s="3">
        <f>'TPS543C20 Loop Gain'!AI3644</f>
        <v>-28.685242184217032</v>
      </c>
      <c r="D292" s="3">
        <f>'TPS543C20 Loop Gain'!AJ3644</f>
        <v>77.51535774095673</v>
      </c>
      <c r="E292" s="3">
        <f>'TPS543C20 Loop Gain'!B3644</f>
        <v>1714000</v>
      </c>
    </row>
    <row r="293" spans="3:5" x14ac:dyDescent="0.35">
      <c r="C293" s="3">
        <f>'TPS543C20 Loop Gain'!AI3643</f>
        <v>-28.691997610608201</v>
      </c>
      <c r="D293" s="3">
        <f>'TPS543C20 Loop Gain'!AJ3643</f>
        <v>77.863604884415579</v>
      </c>
      <c r="E293" s="3">
        <f>'TPS543C20 Loop Gain'!B3643</f>
        <v>1713000</v>
      </c>
    </row>
    <row r="294" spans="3:5" x14ac:dyDescent="0.35">
      <c r="C294" s="3">
        <f>'TPS543C20 Loop Gain'!AI3642</f>
        <v>-28.699104775062146</v>
      </c>
      <c r="D294" s="3">
        <f>'TPS543C20 Loop Gain'!AJ3642</f>
        <v>78.211796522848303</v>
      </c>
      <c r="E294" s="3">
        <f>'TPS543C20 Loop Gain'!B3642</f>
        <v>1712000</v>
      </c>
    </row>
    <row r="295" spans="3:5" x14ac:dyDescent="0.35">
      <c r="C295" s="3">
        <f>'TPS543C20 Loop Gain'!AI3641</f>
        <v>-28.706564665471639</v>
      </c>
      <c r="D295" s="3">
        <f>'TPS543C20 Loop Gain'!AJ3641</f>
        <v>78.559933116331209</v>
      </c>
      <c r="E295" s="3">
        <f>'TPS543C20 Loop Gain'!B3641</f>
        <v>1711000</v>
      </c>
    </row>
    <row r="296" spans="3:5" x14ac:dyDescent="0.35">
      <c r="C296" s="3">
        <f>'TPS543C20 Loop Gain'!AI3640</f>
        <v>-28.71437830433522</v>
      </c>
      <c r="D296" s="3">
        <f>'TPS543C20 Loop Gain'!AJ3640</f>
        <v>78.908015133328121</v>
      </c>
      <c r="E296" s="3">
        <f>'TPS543C20 Loop Gain'!B3640</f>
        <v>1710000</v>
      </c>
    </row>
    <row r="297" spans="3:5" x14ac:dyDescent="0.35">
      <c r="C297" s="3">
        <f>'TPS543C20 Loop Gain'!AI3639</f>
        <v>-28.722546749161427</v>
      </c>
      <c r="D297" s="3">
        <f>'TPS543C20 Loop Gain'!AJ3639</f>
        <v>79.256043050629515</v>
      </c>
      <c r="E297" s="3">
        <f>'TPS543C20 Loop Gain'!B3639</f>
        <v>1709000</v>
      </c>
    </row>
    <row r="298" spans="3:5" x14ac:dyDescent="0.35">
      <c r="C298" s="3">
        <f>'TPS543C20 Loop Gain'!AI3638</f>
        <v>-28.731071092886047</v>
      </c>
      <c r="D298" s="3">
        <f>'TPS543C20 Loop Gain'!AJ3638</f>
        <v>79.604017353266187</v>
      </c>
      <c r="E298" s="3">
        <f>'TPS543C20 Loop Gain'!B3638</f>
        <v>1708000</v>
      </c>
    </row>
    <row r="299" spans="3:5" x14ac:dyDescent="0.35">
      <c r="C299" s="3">
        <f>'TPS543C20 Loop Gain'!AI3637</f>
        <v>-28.739952464304046</v>
      </c>
      <c r="D299" s="3">
        <f>'TPS543C20 Loop Gain'!AJ3637</f>
        <v>79.951938534463096</v>
      </c>
      <c r="E299" s="3">
        <f>'TPS543C20 Loop Gain'!B3637</f>
        <v>1707000</v>
      </c>
    </row>
    <row r="300" spans="3:5" x14ac:dyDescent="0.35">
      <c r="C300" s="3">
        <f>'TPS543C20 Loop Gain'!AI3636</f>
        <v>-28.749192028515328</v>
      </c>
      <c r="D300" s="3">
        <f>'TPS543C20 Loop Gain'!AJ3636</f>
        <v>80.299807095548132</v>
      </c>
      <c r="E300" s="3">
        <f>'TPS543C20 Loop Gain'!B3636</f>
        <v>1706000</v>
      </c>
    </row>
    <row r="301" spans="3:5" x14ac:dyDescent="0.35">
      <c r="C301" s="3">
        <f>'TPS543C20 Loop Gain'!AI3635</f>
        <v>-28.758790987384021</v>
      </c>
      <c r="D301" s="3">
        <f>'TPS543C20 Loop Gain'!AJ3635</f>
        <v>80.647623545891761</v>
      </c>
      <c r="E301" s="3">
        <f>'TPS543C20 Loop Gain'!B3635</f>
        <v>1705000</v>
      </c>
    </row>
    <row r="302" spans="3:5" x14ac:dyDescent="0.35">
      <c r="C302" s="3">
        <f>'TPS543C20 Loop Gain'!AI3634</f>
        <v>-28.768750580014387</v>
      </c>
      <c r="D302" s="3">
        <f>'TPS543C20 Loop Gain'!AJ3634</f>
        <v>80.995388402840049</v>
      </c>
      <c r="E302" s="3">
        <f>'TPS543C20 Loop Gain'!B3634</f>
        <v>1704000</v>
      </c>
    </row>
    <row r="303" spans="3:5" x14ac:dyDescent="0.35">
      <c r="C303" s="3">
        <f>'TPS543C20 Loop Gain'!AI3633</f>
        <v>-28.779072083239786</v>
      </c>
      <c r="D303" s="3">
        <f>'TPS543C20 Loop Gain'!AJ3633</f>
        <v>81.343102191623657</v>
      </c>
      <c r="E303" s="3">
        <f>'TPS543C20 Loop Gain'!B3633</f>
        <v>1703000</v>
      </c>
    </row>
    <row r="304" spans="3:5" x14ac:dyDescent="0.35">
      <c r="C304" s="3">
        <f>'TPS543C20 Loop Gain'!AI3632</f>
        <v>-28.789756812128651</v>
      </c>
      <c r="D304" s="3">
        <f>'TPS543C20 Loop Gain'!AJ3632</f>
        <v>81.690765445307065</v>
      </c>
      <c r="E304" s="3">
        <f>'TPS543C20 Loop Gain'!B3632</f>
        <v>1702000</v>
      </c>
    </row>
    <row r="305" spans="3:5" x14ac:dyDescent="0.35">
      <c r="C305" s="3">
        <f>'TPS543C20 Loop Gain'!AI3631</f>
        <v>-28.800806120505918</v>
      </c>
      <c r="D305" s="3">
        <f>'TPS543C20 Loop Gain'!AJ3631</f>
        <v>82.038378704685968</v>
      </c>
      <c r="E305" s="3">
        <f>'TPS543C20 Loop Gain'!B3631</f>
        <v>1701000</v>
      </c>
    </row>
    <row r="306" spans="3:5" x14ac:dyDescent="0.35">
      <c r="C306" s="3">
        <f>'TPS543C20 Loop Gain'!AI3630</f>
        <v>-28.812221401490756</v>
      </c>
      <c r="D306" s="3">
        <f>'TPS543C20 Loop Gain'!AJ3630</f>
        <v>82.385942518238593</v>
      </c>
      <c r="E306" s="3">
        <f>'TPS543C20 Loop Gain'!B3630</f>
        <v>1700000</v>
      </c>
    </row>
    <row r="307" spans="3:5" x14ac:dyDescent="0.35">
      <c r="C307" s="3">
        <f>'TPS543C20 Loop Gain'!AI3629</f>
        <v>-28.824004088050209</v>
      </c>
      <c r="D307" s="3">
        <f>'TPS543C20 Loop Gain'!AJ3629</f>
        <v>82.733457442024445</v>
      </c>
      <c r="E307" s="3">
        <f>'TPS543C20 Loop Gain'!B3629</f>
        <v>1699000</v>
      </c>
    </row>
    <row r="308" spans="3:5" x14ac:dyDescent="0.35">
      <c r="C308" s="3">
        <f>'TPS543C20 Loop Gain'!AI3628</f>
        <v>-28.836155653571339</v>
      </c>
      <c r="D308" s="3">
        <f>'TPS543C20 Loop Gain'!AJ3628</f>
        <v>83.080924039616065</v>
      </c>
      <c r="E308" s="3">
        <f>'TPS543C20 Loop Gain'!B3628</f>
        <v>1698000</v>
      </c>
    </row>
    <row r="309" spans="3:5" x14ac:dyDescent="0.35">
      <c r="C309" s="3">
        <f>'TPS543C20 Loop Gain'!AI3627</f>
        <v>-28.84867761245086</v>
      </c>
      <c r="D309" s="3">
        <f>'TPS543C20 Loop Gain'!AJ3627</f>
        <v>83.428342882028034</v>
      </c>
      <c r="E309" s="3">
        <f>'TPS543C20 Loop Gain'!B3627</f>
        <v>1697000</v>
      </c>
    </row>
    <row r="310" spans="3:5" x14ac:dyDescent="0.35">
      <c r="C310" s="3">
        <f>'TPS543C20 Loop Gain'!AI3626</f>
        <v>-28.861571520700878</v>
      </c>
      <c r="D310" s="3">
        <f>'TPS543C20 Loop Gain'!AJ3626</f>
        <v>83.775714547613461</v>
      </c>
      <c r="E310" s="3">
        <f>'TPS543C20 Loop Gain'!B3626</f>
        <v>1696000</v>
      </c>
    </row>
    <row r="311" spans="3:5" x14ac:dyDescent="0.35">
      <c r="C311" s="3">
        <f>'TPS543C20 Loop Gain'!AI3625</f>
        <v>-28.874838976575919</v>
      </c>
      <c r="D311" s="3">
        <f>'TPS543C20 Loop Gain'!AJ3625</f>
        <v>84.123039622009031</v>
      </c>
      <c r="E311" s="3">
        <f>'TPS543C20 Loop Gain'!B3625</f>
        <v>1695000</v>
      </c>
    </row>
    <row r="312" spans="3:5" x14ac:dyDescent="0.35">
      <c r="C312" s="3">
        <f>'TPS543C20 Loop Gain'!AI3624</f>
        <v>-28.888481621216428</v>
      </c>
      <c r="D312" s="3">
        <f>'TPS543C20 Loop Gain'!AJ3624</f>
        <v>84.470318698031207</v>
      </c>
      <c r="E312" s="3">
        <f>'TPS543C20 Loop Gain'!B3624</f>
        <v>1694000</v>
      </c>
    </row>
    <row r="313" spans="3:5" x14ac:dyDescent="0.35">
      <c r="C313" s="3">
        <f>'TPS543C20 Loop Gain'!AI3623</f>
        <v>-28.9025011393143</v>
      </c>
      <c r="D313" s="3">
        <f>'TPS543C20 Loop Gain'!AJ3623</f>
        <v>84.817552375599405</v>
      </c>
      <c r="E313" s="3">
        <f>'TPS543C20 Loop Gain'!B3623</f>
        <v>1693000</v>
      </c>
    </row>
    <row r="314" spans="3:5" x14ac:dyDescent="0.35">
      <c r="C314" s="3">
        <f>'TPS543C20 Loop Gain'!AI3622</f>
        <v>-28.91689925979707</v>
      </c>
      <c r="D314" s="3">
        <f>'TPS543C20 Loop Gain'!AJ3622</f>
        <v>85.164741261660595</v>
      </c>
      <c r="E314" s="3">
        <f>'TPS543C20 Loop Gain'!B3622</f>
        <v>1692000</v>
      </c>
    </row>
    <row r="315" spans="3:5" x14ac:dyDescent="0.35">
      <c r="C315" s="3">
        <f>'TPS543C20 Loop Gain'!AI3621</f>
        <v>-28.93167775653211</v>
      </c>
      <c r="D315" s="3">
        <f>'TPS543C20 Loop Gain'!AJ3621</f>
        <v>85.51188597008661</v>
      </c>
      <c r="E315" s="3">
        <f>'TPS543C20 Loop Gain'!B3621</f>
        <v>1691000</v>
      </c>
    </row>
    <row r="316" spans="3:5" x14ac:dyDescent="0.35">
      <c r="C316" s="3">
        <f>'TPS543C20 Loop Gain'!AI3620</f>
        <v>-28.946838449054312</v>
      </c>
      <c r="D316" s="3">
        <f>'TPS543C20 Loop Gain'!AJ3620</f>
        <v>85.858987121605594</v>
      </c>
      <c r="E316" s="3">
        <f>'TPS543C20 Loop Gain'!B3620</f>
        <v>1690000</v>
      </c>
    </row>
    <row r="317" spans="3:5" x14ac:dyDescent="0.35">
      <c r="C317" s="3">
        <f>'TPS543C20 Loop Gain'!AI3619</f>
        <v>-28.962383203313809</v>
      </c>
      <c r="D317" s="3">
        <f>'TPS543C20 Loop Gain'!AJ3619</f>
        <v>86.206045343699259</v>
      </c>
      <c r="E317" s="3">
        <f>'TPS543C20 Loop Gain'!B3619</f>
        <v>1689000</v>
      </c>
    </row>
    <row r="318" spans="3:5" x14ac:dyDescent="0.35">
      <c r="C318" s="3">
        <f>'TPS543C20 Loop Gain'!AI3618</f>
        <v>-28.978313932446209</v>
      </c>
      <c r="D318" s="3">
        <f>'TPS543C20 Loop Gain'!AJ3618</f>
        <v>86.553061270520587</v>
      </c>
      <c r="E318" s="3">
        <f>'TPS543C20 Loop Gain'!B3618</f>
        <v>1688000</v>
      </c>
    </row>
    <row r="319" spans="3:5" x14ac:dyDescent="0.35">
      <c r="C319" s="3">
        <f>'TPS543C20 Loop Gain'!AI3617</f>
        <v>-28.994632597568479</v>
      </c>
      <c r="D319" s="3">
        <f>'TPS543C20 Loop Gain'!AJ3617</f>
        <v>86.900035542812887</v>
      </c>
      <c r="E319" s="3">
        <f>'TPS543C20 Loop Gain'!B3617</f>
        <v>1687000</v>
      </c>
    </row>
    <row r="320" spans="3:5" x14ac:dyDescent="0.35">
      <c r="C320" s="3">
        <f>'TPS543C20 Loop Gain'!AI3616</f>
        <v>-29.01134120859426</v>
      </c>
      <c r="D320" s="3">
        <f>'TPS543C20 Loop Gain'!AJ3616</f>
        <v>87.246968807801011</v>
      </c>
      <c r="E320" s="3">
        <f>'TPS543C20 Loop Gain'!B3616</f>
        <v>1686000</v>
      </c>
    </row>
    <row r="321" spans="3:5" x14ac:dyDescent="0.35">
      <c r="C321" s="3">
        <f>'TPS543C20 Loop Gain'!AI3615</f>
        <v>-29.028441825079199</v>
      </c>
      <c r="D321" s="3">
        <f>'TPS543C20 Loop Gain'!AJ3615</f>
        <v>87.593861719123183</v>
      </c>
      <c r="E321" s="3">
        <f>'TPS543C20 Loop Gain'!B3615</f>
        <v>1685000</v>
      </c>
    </row>
    <row r="322" spans="3:5" x14ac:dyDescent="0.35">
      <c r="C322" s="3">
        <f>'TPS543C20 Loop Gain'!AI3614</f>
        <v>-29.045936557086311</v>
      </c>
      <c r="D322" s="3">
        <f>'TPS543C20 Loop Gain'!AJ3614</f>
        <v>87.940714936718749</v>
      </c>
      <c r="E322" s="3">
        <f>'TPS543C20 Loop Gain'!B3614</f>
        <v>1684000</v>
      </c>
    </row>
    <row r="323" spans="3:5" x14ac:dyDescent="0.35">
      <c r="C323" s="3">
        <f>'TPS543C20 Loop Gain'!AI3613</f>
        <v>-29.063827566081923</v>
      </c>
      <c r="D323" s="3">
        <f>'TPS543C20 Loop Gain'!AJ3613</f>
        <v>88.287529126741688</v>
      </c>
      <c r="E323" s="3">
        <f>'TPS543C20 Loop Gain'!B3613</f>
        <v>1683000</v>
      </c>
    </row>
    <row r="324" spans="3:5" x14ac:dyDescent="0.35">
      <c r="C324" s="3">
        <f>'TPS543C20 Loop Gain'!AI3612</f>
        <v>-29.082117065855272</v>
      </c>
      <c r="D324" s="3">
        <f>'TPS543C20 Loop Gain'!AJ3612</f>
        <v>88.634304961481391</v>
      </c>
      <c r="E324" s="3">
        <f>'TPS543C20 Loop Gain'!B3612</f>
        <v>1682000</v>
      </c>
    </row>
    <row r="325" spans="3:5" x14ac:dyDescent="0.35">
      <c r="C325" s="3">
        <f>'TPS543C20 Loop Gain'!AI3611</f>
        <v>-29.100807323467972</v>
      </c>
      <c r="D325" s="3">
        <f>'TPS543C20 Loop Gain'!AJ3611</f>
        <v>88.98104311924159</v>
      </c>
      <c r="E325" s="3">
        <f>'TPS543C20 Loop Gain'!B3611</f>
        <v>1681000</v>
      </c>
    </row>
    <row r="326" spans="3:5" x14ac:dyDescent="0.35">
      <c r="C326" s="3">
        <f>'TPS543C20 Loop Gain'!AI3610</f>
        <v>-29.119900660231067</v>
      </c>
      <c r="D326" s="3">
        <f>'TPS543C20 Loop Gain'!AJ3610</f>
        <v>89.327744284272967</v>
      </c>
      <c r="E326" s="3">
        <f>'TPS543C20 Loop Gain'!B3610</f>
        <v>1680000</v>
      </c>
    </row>
    <row r="327" spans="3:5" x14ac:dyDescent="0.35">
      <c r="C327" s="3">
        <f>'TPS543C20 Loop Gain'!AI3609</f>
        <v>-29.139399452711928</v>
      </c>
      <c r="D327" s="3">
        <f>'TPS543C20 Loop Gain'!AJ3609</f>
        <v>89.674409146654909</v>
      </c>
      <c r="E327" s="3">
        <f>'TPS543C20 Loop Gain'!B3609</f>
        <v>1679000</v>
      </c>
    </row>
    <row r="328" spans="3:5" x14ac:dyDescent="0.35">
      <c r="C328" s="3">
        <f>'TPS543C20 Loop Gain'!AI3608</f>
        <v>-29.159306133771373</v>
      </c>
      <c r="D328" s="3">
        <f>'TPS543C20 Loop Gain'!AJ3608</f>
        <v>90.021038402206713</v>
      </c>
      <c r="E328" s="3">
        <f>'TPS543C20 Loop Gain'!B3608</f>
        <v>1678000</v>
      </c>
    </row>
    <row r="329" spans="3:5" x14ac:dyDescent="0.35">
      <c r="C329" s="3">
        <f>'TPS543C20 Loop Gain'!AI3607</f>
        <v>-29.179623193633475</v>
      </c>
      <c r="D329" s="3">
        <f>'TPS543C20 Loop Gain'!AJ3607</f>
        <v>90.367632752400624</v>
      </c>
      <c r="E329" s="3">
        <f>'TPS543C20 Loop Gain'!B3607</f>
        <v>1677000</v>
      </c>
    </row>
    <row r="330" spans="3:5" x14ac:dyDescent="0.35">
      <c r="C330" s="3">
        <f>'TPS543C20 Loop Gain'!AI3606</f>
        <v>-29.200353180985115</v>
      </c>
      <c r="D330" s="3">
        <f>'TPS543C20 Loop Gain'!AJ3606</f>
        <v>90.714192904240889</v>
      </c>
      <c r="E330" s="3">
        <f>'TPS543C20 Loop Gain'!B3606</f>
        <v>1676000</v>
      </c>
    </row>
    <row r="331" spans="3:5" x14ac:dyDescent="0.35">
      <c r="C331" s="3">
        <f>'TPS543C20 Loop Gain'!AI3605</f>
        <v>-29.221498704113085</v>
      </c>
      <c r="D331" s="3">
        <f>'TPS543C20 Loop Gain'!AJ3605</f>
        <v>91.060719570189946</v>
      </c>
      <c r="E331" s="3">
        <f>'TPS543C20 Loop Gain'!B3605</f>
        <v>1675000</v>
      </c>
    </row>
    <row r="332" spans="3:5" x14ac:dyDescent="0.35">
      <c r="C332" s="3">
        <f>'TPS543C20 Loop Gain'!AI3604</f>
        <v>-29.243062432071788</v>
      </c>
      <c r="D332" s="3">
        <f>'TPS543C20 Loop Gain'!AJ3604</f>
        <v>91.407213468043622</v>
      </c>
      <c r="E332" s="3">
        <f>'TPS543C20 Loop Gain'!B3604</f>
        <v>1674000</v>
      </c>
    </row>
    <row r="333" spans="3:5" x14ac:dyDescent="0.35">
      <c r="C333" s="3">
        <f>'TPS543C20 Loop Gain'!AI3603</f>
        <v>-29.265047095890033</v>
      </c>
      <c r="D333" s="3">
        <f>'TPS543C20 Loop Gain'!AJ3603</f>
        <v>91.753675320854398</v>
      </c>
      <c r="E333" s="3">
        <f>'TPS543C20 Loop Gain'!B3603</f>
        <v>1673000</v>
      </c>
    </row>
    <row r="334" spans="3:5" x14ac:dyDescent="0.35">
      <c r="C334" s="3">
        <f>'TPS543C20 Loop Gain'!AI3602</f>
        <v>-29.28745548981216</v>
      </c>
      <c r="D334" s="3">
        <f>'TPS543C20 Loop Gain'!AJ3602</f>
        <v>92.10010585681016</v>
      </c>
      <c r="E334" s="3">
        <f>'TPS543C20 Loop Gain'!B3602</f>
        <v>1672000</v>
      </c>
    </row>
    <row r="335" spans="3:5" x14ac:dyDescent="0.35">
      <c r="C335" s="3">
        <f>'TPS543C20 Loop Gain'!AI3601</f>
        <v>-29.310290472579972</v>
      </c>
      <c r="D335" s="3">
        <f>'TPS543C20 Loop Gain'!AJ3601</f>
        <v>92.446505809138728</v>
      </c>
      <c r="E335" s="3">
        <f>'TPS543C20 Loop Gain'!B3601</f>
        <v>1671000</v>
      </c>
    </row>
    <row r="336" spans="3:5" x14ac:dyDescent="0.35">
      <c r="C336" s="3">
        <f>'TPS543C20 Loop Gain'!AI3600</f>
        <v>-29.333554968752566</v>
      </c>
      <c r="D336" s="3">
        <f>'TPS543C20 Loop Gain'!AJ3600</f>
        <v>92.792875916017181</v>
      </c>
      <c r="E336" s="3">
        <f>'TPS543C20 Loop Gain'!B3600</f>
        <v>1670000</v>
      </c>
    </row>
    <row r="337" spans="3:5" x14ac:dyDescent="0.35">
      <c r="C337" s="3">
        <f>'TPS543C20 Loop Gain'!AI3599</f>
        <v>-29.357251970066965</v>
      </c>
      <c r="D337" s="3">
        <f>'TPS543C20 Loop Gain'!AJ3599</f>
        <v>93.139216920444269</v>
      </c>
      <c r="E337" s="3">
        <f>'TPS543C20 Loop Gain'!B3599</f>
        <v>1669000</v>
      </c>
    </row>
    <row r="338" spans="3:5" x14ac:dyDescent="0.35">
      <c r="C338" s="3">
        <f>'TPS543C20 Loop Gain'!AI3598</f>
        <v>-29.381384536843282</v>
      </c>
      <c r="D338" s="3">
        <f>'TPS543C20 Loop Gain'!AJ3598</f>
        <v>93.485529570162498</v>
      </c>
      <c r="E338" s="3">
        <f>'TPS543C20 Loop Gain'!B3598</f>
        <v>1668000</v>
      </c>
    </row>
    <row r="339" spans="3:5" x14ac:dyDescent="0.35">
      <c r="C339" s="3">
        <f>'TPS543C20 Loop Gain'!AI3597</f>
        <v>-29.405955799430629</v>
      </c>
      <c r="D339" s="3">
        <f>'TPS543C20 Loop Gain'!AJ3597</f>
        <v>93.831814617530028</v>
      </c>
      <c r="E339" s="3">
        <f>'TPS543C20 Loop Gain'!B3597</f>
        <v>1667000</v>
      </c>
    </row>
    <row r="340" spans="3:5" x14ac:dyDescent="0.35">
      <c r="C340" s="3">
        <f>'TPS543C20 Loop Gain'!AI3596</f>
        <v>-29.430968959700138</v>
      </c>
      <c r="D340" s="3">
        <f>'TPS543C20 Loop Gain'!AJ3596</f>
        <v>94.178072819426674</v>
      </c>
      <c r="E340" s="3">
        <f>'TPS543C20 Loop Gain'!B3596</f>
        <v>1666000</v>
      </c>
    </row>
    <row r="341" spans="3:5" x14ac:dyDescent="0.35">
      <c r="C341" s="3">
        <f>'TPS543C20 Loop Gain'!AI3595</f>
        <v>-29.456427292586334</v>
      </c>
      <c r="D341" s="3">
        <f>'TPS543C20 Loop Gain'!AJ3595</f>
        <v>94.524304937154625</v>
      </c>
      <c r="E341" s="3">
        <f>'TPS543C20 Loop Gain'!B3595</f>
        <v>1665000</v>
      </c>
    </row>
    <row r="342" spans="3:5" x14ac:dyDescent="0.35">
      <c r="C342" s="3">
        <f>'TPS543C20 Loop Gain'!AI3594</f>
        <v>-29.482334147673921</v>
      </c>
      <c r="D342" s="3">
        <f>'TPS543C20 Loop Gain'!AJ3594</f>
        <v>94.870511736311357</v>
      </c>
      <c r="E342" s="3">
        <f>'TPS543C20 Loop Gain'!B3594</f>
        <v>1664000</v>
      </c>
    </row>
    <row r="343" spans="3:5" x14ac:dyDescent="0.35">
      <c r="C343" s="3">
        <f>'TPS543C20 Loop Gain'!AI3593</f>
        <v>-29.508692950837769</v>
      </c>
      <c r="D343" s="3">
        <f>'TPS543C20 Loop Gain'!AJ3593</f>
        <v>95.216693986706275</v>
      </c>
      <c r="E343" s="3">
        <f>'TPS543C20 Loop Gain'!B3593</f>
        <v>1663000</v>
      </c>
    </row>
    <row r="344" spans="3:5" x14ac:dyDescent="0.35">
      <c r="C344" s="3">
        <f>'TPS543C20 Loop Gain'!AI3592</f>
        <v>-29.535507205933044</v>
      </c>
      <c r="D344" s="3">
        <f>'TPS543C20 Loop Gain'!AJ3592</f>
        <v>95.562852462230694</v>
      </c>
      <c r="E344" s="3">
        <f>'TPS543C20 Loop Gain'!B3592</f>
        <v>1662000</v>
      </c>
    </row>
    <row r="345" spans="3:5" x14ac:dyDescent="0.35">
      <c r="C345" s="3">
        <f>'TPS543C20 Loop Gain'!AI3591</f>
        <v>-29.562780496541873</v>
      </c>
      <c r="D345" s="3">
        <f>'TPS543C20 Loop Gain'!AJ3591</f>
        <v>95.908987940759516</v>
      </c>
      <c r="E345" s="3">
        <f>'TPS543C20 Loop Gain'!B3591</f>
        <v>1661000</v>
      </c>
    </row>
    <row r="346" spans="3:5" x14ac:dyDescent="0.35">
      <c r="C346" s="3">
        <f>'TPS543C20 Loop Gain'!AI3590</f>
        <v>-29.590516487774519</v>
      </c>
      <c r="D346" s="3">
        <f>'TPS543C20 Loop Gain'!AJ3590</f>
        <v>96.255101204050177</v>
      </c>
      <c r="E346" s="3">
        <f>'TPS543C20 Loop Gain'!B3590</f>
        <v>1660000</v>
      </c>
    </row>
    <row r="347" spans="3:5" x14ac:dyDescent="0.35">
      <c r="C347" s="3">
        <f>'TPS543C20 Loop Gain'!AI3589</f>
        <v>-29.618718928127379</v>
      </c>
      <c r="D347" s="3">
        <f>'TPS543C20 Loop Gain'!AJ3589</f>
        <v>96.601193037611282</v>
      </c>
      <c r="E347" s="3">
        <f>'TPS543C20 Loop Gain'!B3589</f>
        <v>1659000</v>
      </c>
    </row>
    <row r="348" spans="3:5" x14ac:dyDescent="0.35">
      <c r="C348" s="3">
        <f>'TPS543C20 Loop Gain'!AI3588</f>
        <v>-29.647391651406323</v>
      </c>
      <c r="D348" s="3">
        <f>'TPS543C20 Loop Gain'!AJ3588</f>
        <v>96.94726423061627</v>
      </c>
      <c r="E348" s="3">
        <f>'TPS543C20 Loop Gain'!B3588</f>
        <v>1658000</v>
      </c>
    </row>
    <row r="349" spans="3:5" x14ac:dyDescent="0.35">
      <c r="C349" s="3">
        <f>'TPS543C20 Loop Gain'!AI3587</f>
        <v>-29.676538578706307</v>
      </c>
      <c r="D349" s="3">
        <f>'TPS543C20 Loop Gain'!AJ3587</f>
        <v>97.293315575772638</v>
      </c>
      <c r="E349" s="3">
        <f>'TPS543C20 Loop Gain'!B3587</f>
        <v>1657000</v>
      </c>
    </row>
    <row r="350" spans="3:5" x14ac:dyDescent="0.35">
      <c r="C350" s="3">
        <f>'TPS543C20 Loop Gain'!AI3586</f>
        <v>-29.706163720460374</v>
      </c>
      <c r="D350" s="3">
        <f>'TPS543C20 Loop Gain'!AJ3586</f>
        <v>97.639347869217161</v>
      </c>
      <c r="E350" s="3">
        <f>'TPS543C20 Loop Gain'!B3586</f>
        <v>1656000</v>
      </c>
    </row>
    <row r="351" spans="3:5" x14ac:dyDescent="0.35">
      <c r="C351" s="3">
        <f>'TPS543C20 Loop Gain'!AI3585</f>
        <v>-29.736271178556123</v>
      </c>
      <c r="D351" s="3">
        <f>'TPS543C20 Loop Gain'!AJ3585</f>
        <v>97.985361910414937</v>
      </c>
      <c r="E351" s="3">
        <f>'TPS543C20 Loop Gain'!B3585</f>
        <v>1655000</v>
      </c>
    </row>
    <row r="352" spans="3:5" x14ac:dyDescent="0.35">
      <c r="C352" s="3">
        <f>'TPS543C20 Loop Gain'!AI3584</f>
        <v>-29.766865148519251</v>
      </c>
      <c r="D352" s="3">
        <f>'TPS543C20 Loop Gain'!AJ3584</f>
        <v>98.331358502023519</v>
      </c>
      <c r="E352" s="3">
        <f>'TPS543C20 Loop Gain'!B3584</f>
        <v>1654000</v>
      </c>
    </row>
    <row r="353" spans="3:5" x14ac:dyDescent="0.35">
      <c r="C353" s="3">
        <f>'TPS543C20 Loop Gain'!AI3583</f>
        <v>-29.797949921772776</v>
      </c>
      <c r="D353" s="3">
        <f>'TPS543C20 Loop Gain'!AJ3583</f>
        <v>98.677338449805632</v>
      </c>
      <c r="E353" s="3">
        <f>'TPS543C20 Loop Gain'!B3583</f>
        <v>1653000</v>
      </c>
    </row>
    <row r="354" spans="3:5" x14ac:dyDescent="0.35">
      <c r="C354" s="3">
        <f>'TPS543C20 Loop Gain'!AI3582</f>
        <v>-29.829529887970253</v>
      </c>
      <c r="D354" s="3">
        <f>'TPS543C20 Loop Gain'!AJ3582</f>
        <v>99.023302562490159</v>
      </c>
      <c r="E354" s="3">
        <f>'TPS543C20 Loop Gain'!B3582</f>
        <v>1652000</v>
      </c>
    </row>
    <row r="355" spans="3:5" x14ac:dyDescent="0.35">
      <c r="C355" s="3">
        <f>'TPS543C20 Loop Gain'!AI3581</f>
        <v>-29.861609537409461</v>
      </c>
      <c r="D355" s="3">
        <f>'TPS543C20 Loop Gain'!AJ3581</f>
        <v>99.369251651682788</v>
      </c>
      <c r="E355" s="3">
        <f>'TPS543C20 Loop Gain'!B3581</f>
        <v>1651000</v>
      </c>
    </row>
    <row r="356" spans="3:5" x14ac:dyDescent="0.35">
      <c r="C356" s="3">
        <f>'TPS543C20 Loop Gain'!AI3580</f>
        <v>-29.894193463525127</v>
      </c>
      <c r="D356" s="3">
        <f>'TPS543C20 Loop Gain'!AJ3580</f>
        <v>99.715186531729572</v>
      </c>
      <c r="E356" s="3">
        <f>'TPS543C20 Loop Gain'!B3580</f>
        <v>1650000</v>
      </c>
    </row>
    <row r="357" spans="3:5" x14ac:dyDescent="0.35">
      <c r="C357" s="3">
        <f>'TPS543C20 Loop Gain'!AI3579</f>
        <v>-29.927286365468554</v>
      </c>
      <c r="D357" s="3">
        <f>'TPS543C20 Loop Gain'!AJ3579</f>
        <v>100.06110801961121</v>
      </c>
      <c r="E357" s="3">
        <f>'TPS543C20 Loop Gain'!B3579</f>
        <v>1649000</v>
      </c>
    </row>
    <row r="358" spans="3:5" x14ac:dyDescent="0.35">
      <c r="C358" s="3">
        <f>'TPS543C20 Loop Gain'!AI3578</f>
        <v>-29.960893050776217</v>
      </c>
      <c r="D358" s="3">
        <f>'TPS543C20 Loop Gain'!AJ3578</f>
        <v>100.40701693483604</v>
      </c>
      <c r="E358" s="3">
        <f>'TPS543C20 Loop Gain'!B3578</f>
        <v>1648000</v>
      </c>
    </row>
    <row r="359" spans="3:5" x14ac:dyDescent="0.35">
      <c r="C359" s="3">
        <f>'TPS543C20 Loop Gain'!AI3577</f>
        <v>-29.99501843812757</v>
      </c>
      <c r="D359" s="3">
        <f>'TPS543C20 Loop Gain'!AJ3577</f>
        <v>100.75291409930395</v>
      </c>
      <c r="E359" s="3">
        <f>'TPS543C20 Loop Gain'!B3577</f>
        <v>1647000</v>
      </c>
    </row>
    <row r="360" spans="3:5" x14ac:dyDescent="0.35">
      <c r="C360" s="3">
        <f>'TPS543C20 Loop Gain'!AI3576</f>
        <v>-30.029667560201112</v>
      </c>
      <c r="D360" s="3">
        <f>'TPS543C20 Loop Gain'!AJ3576</f>
        <v>101.09880033721087</v>
      </c>
      <c r="E360" s="3">
        <f>'TPS543C20 Loop Gain'!B3576</f>
        <v>1646000</v>
      </c>
    </row>
    <row r="361" spans="3:5" x14ac:dyDescent="0.35">
      <c r="C361" s="3">
        <f>'TPS543C20 Loop Gain'!AI3575</f>
        <v>-30.064845566629231</v>
      </c>
      <c r="D361" s="3">
        <f>'TPS543C20 Loop Gain'!AJ3575</f>
        <v>101.4446764749156</v>
      </c>
      <c r="E361" s="3">
        <f>'TPS543C20 Loop Gain'!B3575</f>
        <v>1645000</v>
      </c>
    </row>
    <row r="362" spans="3:5" x14ac:dyDescent="0.35">
      <c r="C362" s="3">
        <f>'TPS543C20 Loop Gain'!AI3574</f>
        <v>-30.100557727055659</v>
      </c>
      <c r="D362" s="3">
        <f>'TPS543C20 Loop Gain'!AJ3574</f>
        <v>101.79054334082804</v>
      </c>
      <c r="E362" s="3">
        <f>'TPS543C20 Loop Gain'!B3574</f>
        <v>1644000</v>
      </c>
    </row>
    <row r="363" spans="3:5" x14ac:dyDescent="0.35">
      <c r="C363" s="3">
        <f>'TPS543C20 Loop Gain'!AI3573</f>
        <v>-30.136809434304212</v>
      </c>
      <c r="D363" s="3">
        <f>'TPS543C20 Loop Gain'!AJ3573</f>
        <v>102.13640176529941</v>
      </c>
      <c r="E363" s="3">
        <f>'TPS543C20 Loop Gain'!B3573</f>
        <v>1643000</v>
      </c>
    </row>
    <row r="364" spans="3:5" x14ac:dyDescent="0.35">
      <c r="C364" s="3">
        <f>'TPS543C20 Loop Gain'!AI3572</f>
        <v>-30.173606207654529</v>
      </c>
      <c r="D364" s="3">
        <f>'TPS543C20 Loop Gain'!AJ3572</f>
        <v>102.48225258048659</v>
      </c>
      <c r="E364" s="3">
        <f>'TPS543C20 Loop Gain'!B3572</f>
        <v>1642000</v>
      </c>
    </row>
    <row r="365" spans="3:5" x14ac:dyDescent="0.35">
      <c r="C365" s="3">
        <f>'TPS543C20 Loop Gain'!AI3571</f>
        <v>-30.210953696241766</v>
      </c>
      <c r="D365" s="3">
        <f>'TPS543C20 Loop Gain'!AJ3571</f>
        <v>102.8280966202544</v>
      </c>
      <c r="E365" s="3">
        <f>'TPS543C20 Loop Gain'!B3571</f>
        <v>1641000</v>
      </c>
    </row>
    <row r="366" spans="3:5" x14ac:dyDescent="0.35">
      <c r="C366" s="3">
        <f>'TPS543C20 Loop Gain'!AI3570</f>
        <v>-30.248857682573124</v>
      </c>
      <c r="D366" s="3">
        <f>'TPS543C20 Loop Gain'!AJ3570</f>
        <v>103.17393472003725</v>
      </c>
      <c r="E366" s="3">
        <f>'TPS543C20 Loop Gain'!B3570</f>
        <v>1640000</v>
      </c>
    </row>
    <row r="367" spans="3:5" x14ac:dyDescent="0.35">
      <c r="C367" s="3">
        <f>'TPS543C20 Loop Gain'!AI3569</f>
        <v>-30.287324086173662</v>
      </c>
      <c r="D367" s="3">
        <f>'TPS543C20 Loop Gain'!AJ3569</f>
        <v>103.51976771672889</v>
      </c>
      <c r="E367" s="3">
        <f>'TPS543C20 Loop Gain'!B3569</f>
        <v>1639000</v>
      </c>
    </row>
    <row r="368" spans="3:5" x14ac:dyDescent="0.35">
      <c r="C368" s="3">
        <f>'TPS543C20 Loop Gain'!AI3568</f>
        <v>-30.32635896736808</v>
      </c>
      <c r="D368" s="3">
        <f>'TPS543C20 Loop Gain'!AJ3568</f>
        <v>103.86559644857029</v>
      </c>
      <c r="E368" s="3">
        <f>'TPS543C20 Loop Gain'!B3568</f>
        <v>1638000</v>
      </c>
    </row>
    <row r="369" spans="3:5" x14ac:dyDescent="0.35">
      <c r="C369" s="3">
        <f>'TPS543C20 Loop Gain'!AI3567</f>
        <v>-30.365968531195424</v>
      </c>
      <c r="D369" s="3">
        <f>'TPS543C20 Loop Gain'!AJ3567</f>
        <v>104.2114217550111</v>
      </c>
      <c r="E369" s="3">
        <f>'TPS543C20 Loop Gain'!B3567</f>
        <v>1637000</v>
      </c>
    </row>
    <row r="370" spans="3:5" x14ac:dyDescent="0.35">
      <c r="C370" s="3">
        <f>'TPS543C20 Loop Gain'!AI3566</f>
        <v>-30.406159131474318</v>
      </c>
      <c r="D370" s="3">
        <f>'TPS543C20 Loop Gain'!AJ3566</f>
        <v>104.55724447660927</v>
      </c>
      <c r="E370" s="3">
        <f>'TPS543C20 Loop Gain'!B3566</f>
        <v>1636000</v>
      </c>
    </row>
    <row r="371" spans="3:5" x14ac:dyDescent="0.35">
      <c r="C371" s="3">
        <f>'TPS543C20 Loop Gain'!AI3565</f>
        <v>-30.446937275015916</v>
      </c>
      <c r="D371" s="3">
        <f>'TPS543C20 Loop Gain'!AJ3565</f>
        <v>104.90306545489423</v>
      </c>
      <c r="E371" s="3">
        <f>'TPS543C20 Loop Gain'!B3565</f>
        <v>1635000</v>
      </c>
    </row>
    <row r="372" spans="3:5" x14ac:dyDescent="0.35">
      <c r="C372" s="3">
        <f>'TPS543C20 Loop Gain'!AI3564</f>
        <v>-30.488309625996017</v>
      </c>
      <c r="D372" s="3">
        <f>'TPS543C20 Loop Gain'!AJ3564</f>
        <v>105.24888553225053</v>
      </c>
      <c r="E372" s="3">
        <f>'TPS543C20 Loop Gain'!B3564</f>
        <v>1634000</v>
      </c>
    </row>
    <row r="373" spans="3:5" x14ac:dyDescent="0.35">
      <c r="C373" s="3">
        <f>'TPS543C20 Loop Gain'!AI3563</f>
        <v>-30.530283010493271</v>
      </c>
      <c r="D373" s="3">
        <f>'TPS543C20 Loop Gain'!AJ3563</f>
        <v>105.59470555180904</v>
      </c>
      <c r="E373" s="3">
        <f>'TPS543C20 Loop Gain'!B3563</f>
        <v>1633000</v>
      </c>
    </row>
    <row r="374" spans="3:5" x14ac:dyDescent="0.35">
      <c r="C374" s="3">
        <f>'TPS543C20 Loop Gain'!AI3562</f>
        <v>-30.572864421197615</v>
      </c>
      <c r="D374" s="3">
        <f>'TPS543C20 Loop Gain'!AJ3562</f>
        <v>105.94052635730155</v>
      </c>
      <c r="E374" s="3">
        <f>'TPS543C20 Loop Gain'!B3562</f>
        <v>1632000</v>
      </c>
    </row>
    <row r="375" spans="3:5" x14ac:dyDescent="0.35">
      <c r="C375" s="3">
        <f>'TPS543C20 Loop Gain'!AI3561</f>
        <v>-30.616061022302134</v>
      </c>
      <c r="D375" s="3">
        <f>'TPS543C20 Loop Gain'!AJ3561</f>
        <v>106.28634879296513</v>
      </c>
      <c r="E375" s="3">
        <f>'TPS543C20 Loop Gain'!B3561</f>
        <v>1631000</v>
      </c>
    </row>
    <row r="376" spans="3:5" x14ac:dyDescent="0.35">
      <c r="C376" s="3">
        <f>'TPS543C20 Loop Gain'!AI3560</f>
        <v>-30.659880154579142</v>
      </c>
      <c r="D376" s="3">
        <f>'TPS543C20 Loop Gain'!AJ3560</f>
        <v>106.63217370339463</v>
      </c>
      <c r="E376" s="3">
        <f>'TPS543C20 Loop Gain'!B3560</f>
        <v>1630000</v>
      </c>
    </row>
    <row r="377" spans="3:5" x14ac:dyDescent="0.35">
      <c r="C377" s="3">
        <f>'TPS543C20 Loop Gain'!AI3559</f>
        <v>-30.704329340660085</v>
      </c>
      <c r="D377" s="3">
        <f>'TPS543C20 Loop Gain'!AJ3559</f>
        <v>106.97800193344398</v>
      </c>
      <c r="E377" s="3">
        <f>'TPS543C20 Loop Gain'!B3559</f>
        <v>1629000</v>
      </c>
    </row>
    <row r="378" spans="3:5" x14ac:dyDescent="0.35">
      <c r="C378" s="3">
        <f>'TPS543C20 Loop Gain'!AI3558</f>
        <v>-30.749416290515175</v>
      </c>
      <c r="D378" s="3">
        <f>'TPS543C20 Loop Gain'!AJ3558</f>
        <v>107.32383432808504</v>
      </c>
      <c r="E378" s="3">
        <f>'TPS543C20 Loop Gain'!B3558</f>
        <v>1628000</v>
      </c>
    </row>
    <row r="379" spans="3:5" x14ac:dyDescent="0.35">
      <c r="C379" s="3">
        <f>'TPS543C20 Loop Gain'!AI3557</f>
        <v>-30.795148907153404</v>
      </c>
      <c r="D379" s="3">
        <f>'TPS543C20 Loop Gain'!AJ3557</f>
        <v>107.66967173229042</v>
      </c>
      <c r="E379" s="3">
        <f>'TPS543C20 Loop Gain'!B3557</f>
        <v>1627000</v>
      </c>
    </row>
    <row r="380" spans="3:5" x14ac:dyDescent="0.35">
      <c r="C380" s="3">
        <f>'TPS543C20 Loop Gain'!AI3556</f>
        <v>-30.841535292550208</v>
      </c>
      <c r="D380" s="3">
        <f>'TPS543C20 Loop Gain'!AJ3556</f>
        <v>108.01551499092147</v>
      </c>
      <c r="E380" s="3">
        <f>'TPS543C20 Loop Gain'!B3556</f>
        <v>1626000</v>
      </c>
    </row>
    <row r="381" spans="3:5" x14ac:dyDescent="0.35">
      <c r="C381" s="3">
        <f>'TPS543C20 Loop Gain'!AI3555</f>
        <v>-30.888583753806852</v>
      </c>
      <c r="D381" s="3">
        <f>'TPS543C20 Loop Gain'!AJ3555</f>
        <v>108.36136494858528</v>
      </c>
      <c r="E381" s="3">
        <f>'TPS543C20 Loop Gain'!B3555</f>
        <v>1625000</v>
      </c>
    </row>
    <row r="382" spans="3:5" x14ac:dyDescent="0.35">
      <c r="C382" s="3">
        <f>'TPS543C20 Loop Gain'!AI3554</f>
        <v>-30.9363028095662</v>
      </c>
      <c r="D382" s="3">
        <f>'TPS543C20 Loop Gain'!AJ3554</f>
        <v>108.70722244953097</v>
      </c>
      <c r="E382" s="3">
        <f>'TPS543C20 Loop Gain'!B3554</f>
        <v>1624000</v>
      </c>
    </row>
    <row r="383" spans="3:5" x14ac:dyDescent="0.35">
      <c r="C383" s="3">
        <f>'TPS543C20 Loop Gain'!AI3553</f>
        <v>-30.984701196681605</v>
      </c>
      <c r="D383" s="3">
        <f>'TPS543C20 Loop Gain'!AJ3553</f>
        <v>109.05308833750925</v>
      </c>
      <c r="E383" s="3">
        <f>'TPS543C20 Loop Gain'!B3553</f>
        <v>1623000</v>
      </c>
    </row>
    <row r="384" spans="3:5" x14ac:dyDescent="0.35">
      <c r="C384" s="3">
        <f>'TPS543C20 Loop Gain'!AI3552</f>
        <v>-31.033787877165405</v>
      </c>
      <c r="D384" s="3">
        <f>'TPS543C20 Loop Gain'!AJ3552</f>
        <v>109.39896345565634</v>
      </c>
      <c r="E384" s="3">
        <f>'TPS543C20 Loop Gain'!B3552</f>
        <v>1622000</v>
      </c>
    </row>
    <row r="385" spans="3:5" x14ac:dyDescent="0.35">
      <c r="C385" s="3">
        <f>'TPS543C20 Loop Gain'!AI3551</f>
        <v>-31.083572045422919</v>
      </c>
      <c r="D385" s="3">
        <f>'TPS543C20 Loop Gain'!AJ3551</f>
        <v>109.74484864637691</v>
      </c>
      <c r="E385" s="3">
        <f>'TPS543C20 Loop Gain'!B3551</f>
        <v>1621000</v>
      </c>
    </row>
    <row r="386" spans="3:5" x14ac:dyDescent="0.35">
      <c r="C386" s="3">
        <f>'TPS543C20 Loop Gain'!AI3550</f>
        <v>-31.134063135784071</v>
      </c>
      <c r="D386" s="3">
        <f>'TPS543C20 Loop Gain'!AJ3550</f>
        <v>110.09074475120322</v>
      </c>
      <c r="E386" s="3">
        <f>'TPS543C20 Loop Gain'!B3550</f>
        <v>1620000</v>
      </c>
    </row>
    <row r="387" spans="3:5" x14ac:dyDescent="0.35">
      <c r="C387" s="3">
        <f>'TPS543C20 Loop Gain'!AI3549</f>
        <v>-31.185270830358839</v>
      </c>
      <c r="D387" s="3">
        <f>'TPS543C20 Loop Gain'!AJ3549</f>
        <v>110.43665261069059</v>
      </c>
      <c r="E387" s="3">
        <f>'TPS543C20 Loop Gain'!B3549</f>
        <v>1619000</v>
      </c>
    </row>
    <row r="388" spans="3:5" x14ac:dyDescent="0.35">
      <c r="C388" s="3">
        <f>'TPS543C20 Loop Gain'!AI3548</f>
        <v>-31.237205067217175</v>
      </c>
      <c r="D388" s="3">
        <f>'TPS543C20 Loop Gain'!AJ3548</f>
        <v>110.78257306427518</v>
      </c>
      <c r="E388" s="3">
        <f>'TPS543C20 Loop Gain'!B3548</f>
        <v>1618000</v>
      </c>
    </row>
    <row r="389" spans="3:5" x14ac:dyDescent="0.35">
      <c r="C389" s="3">
        <f>'TPS543C20 Loop Gain'!AI3547</f>
        <v>-31.289876048923695</v>
      </c>
      <c r="D389" s="3">
        <f>'TPS543C20 Loop Gain'!AJ3547</f>
        <v>111.12850695015726</v>
      </c>
      <c r="E389" s="3">
        <f>'TPS543C20 Loop Gain'!B3547</f>
        <v>1617000</v>
      </c>
    </row>
    <row r="390" spans="3:5" x14ac:dyDescent="0.35">
      <c r="C390" s="3">
        <f>'TPS543C20 Loop Gain'!AI3546</f>
        <v>-31.343294251440355</v>
      </c>
      <c r="D390" s="3">
        <f>'TPS543C20 Loop Gain'!AJ3546</f>
        <v>111.47445510518389</v>
      </c>
      <c r="E390" s="3">
        <f>'TPS543C20 Loop Gain'!B3546</f>
        <v>1616000</v>
      </c>
    </row>
    <row r="391" spans="3:5" x14ac:dyDescent="0.35">
      <c r="C391" s="3">
        <f>'TPS543C20 Loop Gain'!AI3545</f>
        <v>-31.397470433409499</v>
      </c>
      <c r="D391" s="3">
        <f>'TPS543C20 Loop Gain'!AJ3545</f>
        <v>111.82041836470783</v>
      </c>
      <c r="E391" s="3">
        <f>'TPS543C20 Loop Gain'!B3545</f>
        <v>1615000</v>
      </c>
    </row>
    <row r="392" spans="3:5" x14ac:dyDescent="0.35">
      <c r="C392" s="3">
        <f>'TPS543C20 Loop Gain'!AI3544</f>
        <v>-31.452415645852909</v>
      </c>
      <c r="D392" s="3">
        <f>'TPS543C20 Loop Gain'!AJ3544</f>
        <v>112.166397562483</v>
      </c>
      <c r="E392" s="3">
        <f>'TPS543C20 Loop Gain'!B3544</f>
        <v>1614000</v>
      </c>
    </row>
    <row r="393" spans="3:5" x14ac:dyDescent="0.35">
      <c r="C393" s="3">
        <f>'TPS543C20 Loop Gain'!AI3543</f>
        <v>-31.508141242289515</v>
      </c>
      <c r="D393" s="3">
        <f>'TPS543C20 Loop Gain'!AJ3543</f>
        <v>112.51239353051916</v>
      </c>
      <c r="E393" s="3">
        <f>'TPS543C20 Loop Gain'!B3543</f>
        <v>1613000</v>
      </c>
    </row>
    <row r="394" spans="3:5" x14ac:dyDescent="0.35">
      <c r="C394" s="3">
        <f>'TPS543C20 Loop Gain'!AI3542</f>
        <v>-31.56465888931066</v>
      </c>
      <c r="D394" s="3">
        <f>'TPS543C20 Loop Gain'!AJ3542</f>
        <v>112.85840709896735</v>
      </c>
      <c r="E394" s="3">
        <f>'TPS543C20 Loop Gain'!B3542</f>
        <v>1612000</v>
      </c>
    </row>
    <row r="395" spans="3:5" x14ac:dyDescent="0.35">
      <c r="C395" s="3">
        <f>'TPS543C20 Loop Gain'!AI3541</f>
        <v>-31.621980577631263</v>
      </c>
      <c r="D395" s="3">
        <f>'TPS543C20 Loop Gain'!AJ3541</f>
        <v>113.20443909600404</v>
      </c>
      <c r="E395" s="3">
        <f>'TPS543C20 Loop Gain'!B3541</f>
        <v>1611000</v>
      </c>
    </row>
    <row r="396" spans="3:5" x14ac:dyDescent="0.35">
      <c r="C396" s="3">
        <f>'TPS543C20 Loop Gain'!AI3540</f>
        <v>-31.680118633634482</v>
      </c>
      <c r="D396" s="3">
        <f>'TPS543C20 Loop Gain'!AJ3540</f>
        <v>113.55049034768429</v>
      </c>
      <c r="E396" s="3">
        <f>'TPS543C20 Loop Gain'!B3540</f>
        <v>1610000</v>
      </c>
    </row>
    <row r="397" spans="3:5" x14ac:dyDescent="0.35">
      <c r="C397" s="3">
        <f>'TPS543C20 Loop Gain'!AI3539</f>
        <v>-31.73908573145621</v>
      </c>
      <c r="D397" s="3">
        <f>'TPS543C20 Loop Gain'!AJ3539</f>
        <v>113.89656167784146</v>
      </c>
      <c r="E397" s="3">
        <f>'TPS543C20 Loop Gain'!B3539</f>
        <v>1609000</v>
      </c>
    </row>
    <row r="398" spans="3:5" x14ac:dyDescent="0.35">
      <c r="C398" s="3">
        <f>'TPS543C20 Loop Gain'!AI3538</f>
        <v>-31.798894905616805</v>
      </c>
      <c r="D398" s="3">
        <f>'TPS543C20 Loop Gain'!AJ3538</f>
        <v>114.24265390794238</v>
      </c>
      <c r="E398" s="3">
        <f>'TPS543C20 Loop Gain'!B3538</f>
        <v>1608000</v>
      </c>
    </row>
    <row r="399" spans="3:5" x14ac:dyDescent="0.35">
      <c r="C399" s="3">
        <f>'TPS543C20 Loop Gain'!AI3537</f>
        <v>-31.859559564248382</v>
      </c>
      <c r="D399" s="3">
        <f>'TPS543C20 Loop Gain'!AJ3537</f>
        <v>114.58876785696779</v>
      </c>
      <c r="E399" s="3">
        <f>'TPS543C20 Loop Gain'!B3537</f>
        <v>1607000</v>
      </c>
    </row>
    <row r="400" spans="3:5" x14ac:dyDescent="0.35">
      <c r="C400" s="3">
        <f>'TPS543C20 Loop Gain'!AI3536</f>
        <v>-31.921093502943947</v>
      </c>
      <c r="D400" s="3">
        <f>'TPS543C20 Loop Gain'!AJ3536</f>
        <v>114.93490434130184</v>
      </c>
      <c r="E400" s="3">
        <f>'TPS543C20 Loop Gain'!B3536</f>
        <v>1606000</v>
      </c>
    </row>
    <row r="401" spans="3:5" x14ac:dyDescent="0.35">
      <c r="C401" s="3">
        <f>'TPS543C20 Loop Gain'!AI3535</f>
        <v>-31.983510919258606</v>
      </c>
      <c r="D401" s="3">
        <f>'TPS543C20 Loop Gain'!AJ3535</f>
        <v>115.28106417458315</v>
      </c>
      <c r="E401" s="3">
        <f>'TPS543C20 Loop Gain'!B3535</f>
        <v>1605000</v>
      </c>
    </row>
    <row r="402" spans="3:5" x14ac:dyDescent="0.35">
      <c r="C402" s="3">
        <f>'TPS543C20 Loop Gain'!AI3534</f>
        <v>-32.04682642791412</v>
      </c>
      <c r="D402" s="3">
        <f>'TPS543C20 Loop Gain'!AJ3534</f>
        <v>115.62724816760418</v>
      </c>
      <c r="E402" s="3">
        <f>'TPS543C20 Loop Gain'!B3534</f>
        <v>1604000</v>
      </c>
    </row>
    <row r="403" spans="3:5" x14ac:dyDescent="0.35">
      <c r="C403" s="3">
        <f>'TPS543C20 Loop Gain'!AI3533</f>
        <v>-32.111055076730899</v>
      </c>
      <c r="D403" s="3">
        <f>'TPS543C20 Loop Gain'!AJ3533</f>
        <v>115.97345712816293</v>
      </c>
      <c r="E403" s="3">
        <f>'TPS543C20 Loop Gain'!B3533</f>
        <v>1603000</v>
      </c>
    </row>
    <row r="404" spans="3:5" x14ac:dyDescent="0.35">
      <c r="C404" s="3">
        <f>'TPS543C20 Loop Gain'!AI3532</f>
        <v>-32.1762123633466</v>
      </c>
      <c r="D404" s="3">
        <f>'TPS543C20 Loop Gain'!AJ3532</f>
        <v>116.31969186096308</v>
      </c>
      <c r="E404" s="3">
        <f>'TPS543C20 Loop Gain'!B3532</f>
        <v>1602000</v>
      </c>
    </row>
    <row r="405" spans="3:5" x14ac:dyDescent="0.35">
      <c r="C405" s="3">
        <f>'TPS543C20 Loop Gain'!AI3531</f>
        <v>-32.242314252750916</v>
      </c>
      <c r="D405" s="3">
        <f>'TPS543C20 Loop Gain'!AJ3531</f>
        <v>116.66595316746903</v>
      </c>
      <c r="E405" s="3">
        <f>'TPS543C20 Loop Gain'!B3531</f>
        <v>1601000</v>
      </c>
    </row>
    <row r="406" spans="3:5" x14ac:dyDescent="0.35">
      <c r="C406" s="3">
        <f>'TPS543C20 Loop Gain'!AI3530</f>
        <v>-32.309377195701202</v>
      </c>
      <c r="D406" s="3">
        <f>'TPS543C20 Loop Gain'!AJ3530</f>
        <v>117.01224184578831</v>
      </c>
      <c r="E406" s="3">
        <f>'TPS543C20 Loop Gain'!B3530</f>
        <v>1600000</v>
      </c>
    </row>
    <row r="407" spans="3:5" x14ac:dyDescent="0.35">
      <c r="C407" s="3">
        <f>'TPS543C20 Loop Gain'!AI3529</f>
        <v>-32.377418148062972</v>
      </c>
      <c r="D407" s="3">
        <f>'TPS543C20 Loop Gain'!AJ3529</f>
        <v>117.35855869055845</v>
      </c>
      <c r="E407" s="3">
        <f>'TPS543C20 Loop Gain'!B3529</f>
        <v>1599000</v>
      </c>
    </row>
    <row r="408" spans="3:5" x14ac:dyDescent="0.35">
      <c r="C408" s="3">
        <f>'TPS543C20 Loop Gain'!AI3528</f>
        <v>-32.446454591128465</v>
      </c>
      <c r="D408" s="3">
        <f>'TPS543C20 Loop Gain'!AJ3528</f>
        <v>117.70490449280166</v>
      </c>
      <c r="E408" s="3">
        <f>'TPS543C20 Loop Gain'!B3528</f>
        <v>1598000</v>
      </c>
    </row>
    <row r="409" spans="3:5" x14ac:dyDescent="0.35">
      <c r="C409" s="3">
        <f>'TPS543C20 Loop Gain'!AI3527</f>
        <v>-32.516504552987321</v>
      </c>
      <c r="D409" s="3">
        <f>'TPS543C20 Loop Gain'!AJ3527</f>
        <v>118.05128003982396</v>
      </c>
      <c r="E409" s="3">
        <f>'TPS543C20 Loop Gain'!B3527</f>
        <v>1597000</v>
      </c>
    </row>
    <row r="410" spans="3:5" x14ac:dyDescent="0.35">
      <c r="C410" s="3">
        <f>'TPS543C20 Loop Gain'!AI3526</f>
        <v>-32.587586630997301</v>
      </c>
      <c r="D410" s="3">
        <f>'TPS543C20 Loop Gain'!AJ3526</f>
        <v>118.39768611507209</v>
      </c>
      <c r="E410" s="3">
        <f>'TPS543C20 Loop Gain'!B3526</f>
        <v>1596000</v>
      </c>
    </row>
    <row r="411" spans="3:5" x14ac:dyDescent="0.35">
      <c r="C411" s="3">
        <f>'TPS543C20 Loop Gain'!AI3525</f>
        <v>-32.659720015437308</v>
      </c>
      <c r="D411" s="3">
        <f>'TPS543C20 Loop Gain'!AJ3525</f>
        <v>118.7441234980169</v>
      </c>
      <c r="E411" s="3">
        <f>'TPS543C20 Loop Gain'!B3525</f>
        <v>1595000</v>
      </c>
    </row>
    <row r="412" spans="3:5" x14ac:dyDescent="0.35">
      <c r="C412" s="3">
        <f>'TPS543C20 Loop Gain'!AI3524</f>
        <v>-32.732924514415409</v>
      </c>
      <c r="D412" s="3">
        <f>'TPS543C20 Loop Gain'!AJ3524</f>
        <v>119.09059296404222</v>
      </c>
      <c r="E412" s="3">
        <f>'TPS543C20 Loop Gain'!B3524</f>
        <v>1594000</v>
      </c>
    </row>
    <row r="413" spans="3:5" x14ac:dyDescent="0.35">
      <c r="C413" s="3">
        <f>'TPS543C20 Loop Gain'!AI3523</f>
        <v>-32.807220580101252</v>
      </c>
      <c r="D413" s="3">
        <f>'TPS543C20 Loop Gain'!AJ3523</f>
        <v>119.43709528429665</v>
      </c>
      <c r="E413" s="3">
        <f>'TPS543C20 Loop Gain'!B3523</f>
        <v>1593000</v>
      </c>
    </row>
    <row r="414" spans="3:5" x14ac:dyDescent="0.35">
      <c r="C414" s="3">
        <f>'TPS543C20 Loop Gain'!AI3522</f>
        <v>-32.882629336390494</v>
      </c>
      <c r="D414" s="3">
        <f>'TPS543C20 Loop Gain'!AJ3522</f>
        <v>119.78363122559777</v>
      </c>
      <c r="E414" s="3">
        <f>'TPS543C20 Loop Gain'!B3522</f>
        <v>1592000</v>
      </c>
    </row>
    <row r="415" spans="3:5" x14ac:dyDescent="0.35">
      <c r="C415" s="3">
        <f>'TPS543C20 Loop Gain'!AI3521</f>
        <v>-32.959172608069572</v>
      </c>
      <c r="D415" s="3">
        <f>'TPS543C20 Loop Gain'!AJ3521</f>
        <v>120.13020155028808</v>
      </c>
      <c r="E415" s="3">
        <f>'TPS543C20 Loop Gain'!B3521</f>
        <v>1591000</v>
      </c>
    </row>
    <row r="416" spans="3:5" x14ac:dyDescent="0.35">
      <c r="C416" s="3">
        <f>'TPS543C20 Loop Gain'!AI3520</f>
        <v>-33.036872951601907</v>
      </c>
      <c r="D416" s="3">
        <f>'TPS543C20 Loop Gain'!AJ3520</f>
        <v>120.4768070161211</v>
      </c>
      <c r="E416" s="3">
        <f>'TPS543C20 Loop Gain'!B3520</f>
        <v>1590000</v>
      </c>
    </row>
    <row r="417" spans="3:5" x14ac:dyDescent="0.35">
      <c r="C417" s="3">
        <f>'TPS543C20 Loop Gain'!AI3519</f>
        <v>-33.115753687634218</v>
      </c>
      <c r="D417" s="3">
        <f>'TPS543C20 Loop Gain'!AJ3519</f>
        <v>120.82344837614782</v>
      </c>
      <c r="E417" s="3">
        <f>'TPS543C20 Loop Gain'!B3519</f>
        <v>1589000</v>
      </c>
    </row>
    <row r="418" spans="3:5" x14ac:dyDescent="0.35">
      <c r="C418" s="3">
        <f>'TPS543C20 Loop Gain'!AI3518</f>
        <v>-33.195838935334407</v>
      </c>
      <c r="D418" s="3">
        <f>'TPS543C20 Loop Gain'!AJ3518</f>
        <v>121.17012637857546</v>
      </c>
      <c r="E418" s="3">
        <f>'TPS543C20 Loop Gain'!B3518</f>
        <v>1588000</v>
      </c>
    </row>
    <row r="419" spans="3:5" x14ac:dyDescent="0.35">
      <c r="C419" s="3">
        <f>'TPS543C20 Loop Gain'!AI3517</f>
        <v>-33.277153648703489</v>
      </c>
      <c r="D419" s="3">
        <f>'TPS543C20 Loop Gain'!AJ3517</f>
        <v>121.51684176666777</v>
      </c>
      <c r="E419" s="3">
        <f>'TPS543C20 Loop Gain'!B3517</f>
        <v>1587000</v>
      </c>
    </row>
    <row r="420" spans="3:5" x14ac:dyDescent="0.35">
      <c r="C420" s="3">
        <f>'TPS543C20 Loop Gain'!AI3516</f>
        <v>-33.359723654976285</v>
      </c>
      <c r="D420" s="3">
        <f>'TPS543C20 Loop Gain'!AJ3516</f>
        <v>121.86359527860522</v>
      </c>
      <c r="E420" s="3">
        <f>'TPS543C20 Loop Gain'!B3516</f>
        <v>1586000</v>
      </c>
    </row>
    <row r="421" spans="3:5" x14ac:dyDescent="0.35">
      <c r="C421" s="3">
        <f>'TPS543C20 Loop Gain'!AI3515</f>
        <v>-33.443575695279229</v>
      </c>
      <c r="D421" s="3">
        <f>'TPS543C20 Loop Gain'!AJ3515</f>
        <v>122.210387647373</v>
      </c>
      <c r="E421" s="3">
        <f>'TPS543C20 Loop Gain'!B3515</f>
        <v>1585000</v>
      </c>
    </row>
    <row r="422" spans="3:5" x14ac:dyDescent="0.35">
      <c r="C422" s="3">
        <f>'TPS543C20 Loop Gain'!AI3514</f>
        <v>-33.528737467691499</v>
      </c>
      <c r="D422" s="3">
        <f>'TPS543C20 Loop Gain'!AJ3514</f>
        <v>122.55721960064672</v>
      </c>
      <c r="E422" s="3">
        <f>'TPS543C20 Loop Gain'!B3514</f>
        <v>1584000</v>
      </c>
    </row>
    <row r="423" spans="3:5" x14ac:dyDescent="0.35">
      <c r="C423" s="3">
        <f>'TPS543C20 Loop Gain'!AI3513</f>
        <v>-33.615237672881875</v>
      </c>
      <c r="D423" s="3">
        <f>'TPS543C20 Loop Gain'!AJ3513</f>
        <v>122.9040918606547</v>
      </c>
      <c r="E423" s="3">
        <f>'TPS543C20 Loop Gain'!B3513</f>
        <v>1583000</v>
      </c>
    </row>
    <row r="424" spans="3:5" x14ac:dyDescent="0.35">
      <c r="C424" s="3">
        <f>'TPS543C20 Loop Gain'!AI3512</f>
        <v>-33.703106062523425</v>
      </c>
      <c r="D424" s="3">
        <f>'TPS543C20 Loop Gain'!AJ3512</f>
        <v>123.25100514408057</v>
      </c>
      <c r="E424" s="3">
        <f>'TPS543C20 Loop Gain'!B3512</f>
        <v>1582000</v>
      </c>
    </row>
    <row r="425" spans="3:5" x14ac:dyDescent="0.35">
      <c r="C425" s="3">
        <f>'TPS543C20 Loop Gain'!AI3511</f>
        <v>-33.792373490666975</v>
      </c>
      <c r="D425" s="3">
        <f>'TPS543C20 Loop Gain'!AJ3511</f>
        <v>123.59796016192193</v>
      </c>
      <c r="E425" s="3">
        <f>'TPS543C20 Loop Gain'!B3511</f>
        <v>1581000</v>
      </c>
    </row>
    <row r="426" spans="3:5" x14ac:dyDescent="0.35">
      <c r="C426" s="3">
        <f>'TPS543C20 Loop Gain'!AI3510</f>
        <v>-33.883071968320479</v>
      </c>
      <c r="D426" s="3">
        <f>'TPS543C20 Loop Gain'!AJ3510</f>
        <v>123.94495761939056</v>
      </c>
      <c r="E426" s="3">
        <f>'TPS543C20 Loop Gain'!B3510</f>
        <v>1580000</v>
      </c>
    </row>
    <row r="427" spans="3:5" x14ac:dyDescent="0.35">
      <c r="C427" s="3">
        <f>'TPS543C20 Loop Gain'!AI3509</f>
        <v>-33.975234721451308</v>
      </c>
      <c r="D427" s="3">
        <f>'TPS543C20 Loop Gain'!AJ3509</f>
        <v>124.29199821577917</v>
      </c>
      <c r="E427" s="3">
        <f>'TPS543C20 Loop Gain'!B3509</f>
        <v>1579000</v>
      </c>
    </row>
    <row r="428" spans="3:5" x14ac:dyDescent="0.35">
      <c r="C428" s="3">
        <f>'TPS543C20 Loop Gain'!AI3508</f>
        <v>-34.068896252690408</v>
      </c>
      <c r="D428" s="3">
        <f>'TPS543C20 Loop Gain'!AJ3508</f>
        <v>124.63908264434959</v>
      </c>
      <c r="E428" s="3">
        <f>'TPS543C20 Loop Gain'!B3508</f>
        <v>1578000</v>
      </c>
    </row>
    <row r="429" spans="3:5" x14ac:dyDescent="0.35">
      <c r="C429" s="3">
        <f>'TPS543C20 Loop Gain'!AI3507</f>
        <v>-34.164092407021933</v>
      </c>
      <c r="D429" s="3">
        <f>'TPS543C20 Loop Gain'!AJ3507</f>
        <v>124.98621159222235</v>
      </c>
      <c r="E429" s="3">
        <f>'TPS543C20 Loop Gain'!B3507</f>
        <v>1577000</v>
      </c>
    </row>
    <row r="430" spans="3:5" x14ac:dyDescent="0.35">
      <c r="C430" s="3">
        <f>'TPS543C20 Loop Gain'!AI3506</f>
        <v>-34.26086044175765</v>
      </c>
      <c r="D430" s="3">
        <f>'TPS543C20 Loop Gain'!AJ3506</f>
        <v>125.33338574024292</v>
      </c>
      <c r="E430" s="3">
        <f>'TPS543C20 Loop Gain'!B3506</f>
        <v>1576000</v>
      </c>
    </row>
    <row r="431" spans="3:5" x14ac:dyDescent="0.35">
      <c r="C431" s="3">
        <f>'TPS543C20 Loop Gain'!AI3505</f>
        <v>-34.359239101162238</v>
      </c>
      <c r="D431" s="3">
        <f>'TPS543C20 Loop Gain'!AJ3505</f>
        <v>125.68060576288397</v>
      </c>
      <c r="E431" s="3">
        <f>'TPS543C20 Loop Gain'!B3505</f>
        <v>1575000</v>
      </c>
    </row>
    <row r="432" spans="3:5" x14ac:dyDescent="0.35">
      <c r="C432" s="3">
        <f>'TPS543C20 Loop Gain'!AI3504</f>
        <v>-34.45926869607294</v>
      </c>
      <c r="D432" s="3">
        <f>'TPS543C20 Loop Gain'!AJ3504</f>
        <v>126.02787232811492</v>
      </c>
      <c r="E432" s="3">
        <f>'TPS543C20 Loop Gain'!B3504</f>
        <v>1574000</v>
      </c>
    </row>
    <row r="433" spans="3:5" x14ac:dyDescent="0.35">
      <c r="C433" s="3">
        <f>'TPS543C20 Loop Gain'!AI3503</f>
        <v>-34.560991188949039</v>
      </c>
      <c r="D433" s="3">
        <f>'TPS543C20 Loop Gain'!AJ3503</f>
        <v>126.37518609728986</v>
      </c>
      <c r="E433" s="3">
        <f>'TPS543C20 Loop Gain'!B3503</f>
        <v>1573000</v>
      </c>
    </row>
    <row r="434" spans="3:5" x14ac:dyDescent="0.35">
      <c r="C434" s="3">
        <f>'TPS543C20 Loop Gain'!AI3502</f>
        <v>-34.664450284787108</v>
      </c>
      <c r="D434" s="3">
        <f>'TPS543C20 Loop Gain'!AJ3502</f>
        <v>126.72254772504253</v>
      </c>
      <c r="E434" s="3">
        <f>'TPS543C20 Loop Gain'!B3502</f>
        <v>1572000</v>
      </c>
    </row>
    <row r="435" spans="3:5" x14ac:dyDescent="0.35">
      <c r="C435" s="3">
        <f>'TPS543C20 Loop Gain'!AI3501</f>
        <v>-34.769691528388869</v>
      </c>
      <c r="D435" s="3">
        <f>'TPS543C20 Loop Gain'!AJ3501</f>
        <v>127.06995785915447</v>
      </c>
      <c r="E435" s="3">
        <f>'TPS543C20 Loop Gain'!B3501</f>
        <v>1571000</v>
      </c>
    </row>
    <row r="436" spans="3:5" x14ac:dyDescent="0.35">
      <c r="C436" s="3">
        <f>'TPS543C20 Loop Gain'!AI3500</f>
        <v>-34.876762408540344</v>
      </c>
      <c r="D436" s="3">
        <f>'TPS543C20 Loop Gain'!AJ3500</f>
        <v>127.41741714046289</v>
      </c>
      <c r="E436" s="3">
        <f>'TPS543C20 Loop Gain'!B3500</f>
        <v>1570000</v>
      </c>
    </row>
    <row r="437" spans="3:5" x14ac:dyDescent="0.35">
      <c r="C437" s="3">
        <f>'TPS543C20 Loop Gain'!AI3499</f>
        <v>-34.985712469678937</v>
      </c>
      <c r="D437" s="3">
        <f>'TPS543C20 Loop Gain'!AJ3499</f>
        <v>127.76492620272386</v>
      </c>
      <c r="E437" s="3">
        <f>'TPS543C20 Loop Gain'!B3499</f>
        <v>1569000</v>
      </c>
    </row>
    <row r="438" spans="3:5" x14ac:dyDescent="0.35">
      <c r="C438" s="3">
        <f>'TPS543C20 Loop Gain'!AI3498</f>
        <v>-35.096593431717572</v>
      </c>
      <c r="D438" s="3">
        <f>'TPS543C20 Loop Gain'!AJ3498</f>
        <v>128.1124856725142</v>
      </c>
      <c r="E438" s="3">
        <f>'TPS543C20 Loop Gain'!B3498</f>
        <v>1568000</v>
      </c>
    </row>
    <row r="439" spans="3:5" x14ac:dyDescent="0.35">
      <c r="C439" s="3">
        <f>'TPS543C20 Loop Gain'!AI3497</f>
        <v>-35.209459318753545</v>
      </c>
      <c r="D439" s="3">
        <f>'TPS543C20 Loop Gain'!AJ3497</f>
        <v>128.46009616912474</v>
      </c>
      <c r="E439" s="3">
        <f>'TPS543C20 Loop Gain'!B3497</f>
        <v>1567000</v>
      </c>
    </row>
    <row r="440" spans="3:5" x14ac:dyDescent="0.35">
      <c r="C440" s="3">
        <f>'TPS543C20 Loop Gain'!AI3496</f>
        <v>-35.324366597442001</v>
      </c>
      <c r="D440" s="3">
        <f>'TPS543C20 Loop Gain'!AJ3496</f>
        <v>128.80775830442877</v>
      </c>
      <c r="E440" s="3">
        <f>'TPS543C20 Loop Gain'!B3496</f>
        <v>1566000</v>
      </c>
    </row>
    <row r="441" spans="3:5" x14ac:dyDescent="0.35">
      <c r="C441" s="3">
        <f>'TPS543C20 Loop Gain'!AI3495</f>
        <v>-35.441374325953255</v>
      </c>
      <c r="D441" s="3">
        <f>'TPS543C20 Loop Gain'!AJ3495</f>
        <v>129.1554726827992</v>
      </c>
      <c r="E441" s="3">
        <f>'TPS543C20 Loop Gain'!B3495</f>
        <v>1565000</v>
      </c>
    </row>
    <row r="442" spans="3:5" x14ac:dyDescent="0.35">
      <c r="C442" s="3">
        <f>'TPS543C20 Loop Gain'!AI3494</f>
        <v>-35.560544314465105</v>
      </c>
      <c r="D442" s="3">
        <f>'TPS543C20 Loop Gain'!AJ3494</f>
        <v>129.50323990097061</v>
      </c>
      <c r="E442" s="3">
        <f>'TPS543C20 Loop Gain'!B3494</f>
        <v>1564000</v>
      </c>
    </row>
    <row r="443" spans="3:5" x14ac:dyDescent="0.35">
      <c r="C443" s="3">
        <f>'TPS543C20 Loop Gain'!AI3493</f>
        <v>-35.681941298304551</v>
      </c>
      <c r="D443" s="3">
        <f>'TPS543C20 Loop Gain'!AJ3493</f>
        <v>129.85106054794539</v>
      </c>
      <c r="E443" s="3">
        <f>'TPS543C20 Loop Gain'!B3493</f>
        <v>1563000</v>
      </c>
    </row>
    <row r="444" spans="3:5" x14ac:dyDescent="0.35">
      <c r="C444" s="3">
        <f>'TPS543C20 Loop Gain'!AI3492</f>
        <v>-35.805633124943775</v>
      </c>
      <c r="D444" s="3">
        <f>'TPS543C20 Loop Gain'!AJ3492</f>
        <v>130.19893520489225</v>
      </c>
      <c r="E444" s="3">
        <f>'TPS543C20 Loop Gain'!B3492</f>
        <v>1562000</v>
      </c>
    </row>
    <row r="445" spans="3:5" x14ac:dyDescent="0.35">
      <c r="C445" s="3">
        <f>'TPS543C20 Loop Gain'!AI3491</f>
        <v>-35.931690956195268</v>
      </c>
      <c r="D445" s="3">
        <f>'TPS543C20 Loop Gain'!AJ3491</f>
        <v>130.54686444501687</v>
      </c>
      <c r="E445" s="3">
        <f>'TPS543C20 Loop Gain'!B3491</f>
        <v>1561000</v>
      </c>
    </row>
    <row r="446" spans="3:5" x14ac:dyDescent="0.35">
      <c r="C446" s="3">
        <f>'TPS543C20 Loop Gain'!AI3490</f>
        <v>-36.060189487133684</v>
      </c>
      <c r="D446" s="3">
        <f>'TPS543C20 Loop Gain'!AJ3490</f>
        <v>130.89484883348018</v>
      </c>
      <c r="E446" s="3">
        <f>'TPS543C20 Loop Gain'!B3490</f>
        <v>1560000</v>
      </c>
    </row>
    <row r="447" spans="3:5" x14ac:dyDescent="0.35">
      <c r="C447" s="3">
        <f>'TPS543C20 Loop Gain'!AI3489</f>
        <v>-36.191207183405808</v>
      </c>
      <c r="D447" s="3">
        <f>'TPS543C20 Loop Gain'!AJ3489</f>
        <v>131.24288892727083</v>
      </c>
      <c r="E447" s="3">
        <f>'TPS543C20 Loop Gain'!B3489</f>
        <v>1559000</v>
      </c>
    </row>
    <row r="448" spans="3:5" x14ac:dyDescent="0.35">
      <c r="C448" s="3">
        <f>'TPS543C20 Loop Gain'!AI3488</f>
        <v>-36.324826538836426</v>
      </c>
      <c r="D448" s="3">
        <f>'TPS543C20 Loop Gain'!AJ3488</f>
        <v>131.59098527510889</v>
      </c>
      <c r="E448" s="3">
        <f>'TPS543C20 Loop Gain'!B3488</f>
        <v>1558000</v>
      </c>
    </row>
    <row r="449" spans="3:5" x14ac:dyDescent="0.35">
      <c r="C449" s="3">
        <f>'TPS543C20 Loop Gain'!AI3487</f>
        <v>-36.46113435544148</v>
      </c>
      <c r="D449" s="3">
        <f>'TPS543C20 Loop Gain'!AJ3487</f>
        <v>131.93913841735079</v>
      </c>
      <c r="E449" s="3">
        <f>'TPS543C20 Loop Gain'!B3487</f>
        <v>1557000</v>
      </c>
    </row>
    <row r="450" spans="3:5" x14ac:dyDescent="0.35">
      <c r="C450" s="3">
        <f>'TPS543C20 Loop Gain'!AI3486</f>
        <v>-36.600222048215699</v>
      </c>
      <c r="D450" s="3">
        <f>'TPS543C20 Loop Gain'!AJ3486</f>
        <v>132.28734888586447</v>
      </c>
      <c r="E450" s="3">
        <f>'TPS543C20 Loop Gain'!B3486</f>
        <v>1556000</v>
      </c>
    </row>
    <row r="451" spans="3:5" x14ac:dyDescent="0.35">
      <c r="C451" s="3">
        <f>'TPS543C20 Loop Gain'!AI3485</f>
        <v>-36.742185977400005</v>
      </c>
      <c r="D451" s="3">
        <f>'TPS543C20 Loop Gain'!AJ3485</f>
        <v>132.63561720395046</v>
      </c>
      <c r="E451" s="3">
        <f>'TPS543C20 Loop Gain'!B3485</f>
        <v>1555000</v>
      </c>
    </row>
    <row r="452" spans="3:5" x14ac:dyDescent="0.35">
      <c r="C452" s="3">
        <f>'TPS543C20 Loop Gain'!AI3484</f>
        <v>-36.887127811224474</v>
      </c>
      <c r="D452" s="3">
        <f>'TPS543C20 Loop Gain'!AJ3484</f>
        <v>132.98394388621801</v>
      </c>
      <c r="E452" s="3">
        <f>'TPS543C20 Loop Gain'!B3484</f>
        <v>1554000</v>
      </c>
    </row>
    <row r="453" spans="3:5" x14ac:dyDescent="0.35">
      <c r="C453" s="3">
        <f>'TPS543C20 Loop Gain'!AI3483</f>
        <v>-37.035154922574542</v>
      </c>
      <c r="D453" s="3">
        <f>'TPS543C20 Loop Gain'!AJ3483</f>
        <v>133.33232943850592</v>
      </c>
      <c r="E453" s="3">
        <f>'TPS543C20 Loop Gain'!B3483</f>
        <v>1553000</v>
      </c>
    </row>
    <row r="454" spans="3:5" x14ac:dyDescent="0.35">
      <c r="C454" s="3">
        <f>'TPS543C20 Loop Gain'!AI3482</f>
        <v>-37.186380823428514</v>
      </c>
      <c r="D454" s="3">
        <f>'TPS543C20 Loop Gain'!AJ3482</f>
        <v>133.68077435776019</v>
      </c>
      <c r="E454" s="3">
        <f>'TPS543C20 Loop Gain'!B3482</f>
        <v>1552000</v>
      </c>
    </row>
    <row r="455" spans="3:5" x14ac:dyDescent="0.35">
      <c r="C455" s="3">
        <f>'TPS543C20 Loop Gain'!AI3481</f>
        <v>-37.340925641494792</v>
      </c>
      <c r="D455" s="3">
        <f>'TPS543C20 Loop Gain'!AJ3481</f>
        <v>134.02927913195035</v>
      </c>
      <c r="E455" s="3">
        <f>'TPS543C20 Loop Gain'!B3481</f>
        <v>1551000</v>
      </c>
    </row>
    <row r="456" spans="3:5" x14ac:dyDescent="0.35">
      <c r="C456" s="3">
        <f>'TPS543C20 Loop Gain'!AI3480</f>
        <v>-37.498916644052443</v>
      </c>
      <c r="D456" s="3">
        <f>'TPS543C20 Loop Gain'!AJ3480</f>
        <v>134.37784423997348</v>
      </c>
      <c r="E456" s="3">
        <f>'TPS543C20 Loop Gain'!B3480</f>
        <v>1550000</v>
      </c>
    </row>
    <row r="457" spans="3:5" x14ac:dyDescent="0.35">
      <c r="C457" s="3">
        <f>'TPS543C20 Loop Gain'!AI3479</f>
        <v>-37.660488814702809</v>
      </c>
      <c r="D457" s="3">
        <f>'TPS543C20 Loop Gain'!AJ3479</f>
        <v>134.72647015153996</v>
      </c>
      <c r="E457" s="3">
        <f>'TPS543C20 Loop Gain'!B3479</f>
        <v>1549000</v>
      </c>
    </row>
    <row r="458" spans="3:5" x14ac:dyDescent="0.35">
      <c r="C458" s="3">
        <f>'TPS543C20 Loop Gain'!AI3478</f>
        <v>-37.825785489617004</v>
      </c>
      <c r="D458" s="3">
        <f>'TPS543C20 Loop Gain'!AJ3478</f>
        <v>135.0751573270999</v>
      </c>
      <c r="E458" s="3">
        <f>'TPS543C20 Loop Gain'!B3478</f>
        <v>1548000</v>
      </c>
    </row>
    <row r="459" spans="3:5" x14ac:dyDescent="0.35">
      <c r="C459" s="3">
        <f>'TPS543C20 Loop Gain'!AI3477</f>
        <v>-37.994959060750809</v>
      </c>
      <c r="D459" s="3">
        <f>'TPS543C20 Loop Gain'!AJ3477</f>
        <v>135.42390621772844</v>
      </c>
      <c r="E459" s="3">
        <f>'TPS543C20 Loop Gain'!B3477</f>
        <v>1547000</v>
      </c>
    </row>
    <row r="460" spans="3:5" x14ac:dyDescent="0.35">
      <c r="C460" s="3">
        <f>'TPS543C20 Loop Gain'!AI3476</f>
        <v>-38.168171754707608</v>
      </c>
      <c r="D460" s="3">
        <f>'TPS543C20 Loop Gain'!AJ3476</f>
        <v>135.77271726504082</v>
      </c>
      <c r="E460" s="3">
        <f>'TPS543C20 Loop Gain'!B3476</f>
        <v>1546000</v>
      </c>
    </row>
    <row r="461" spans="3:5" x14ac:dyDescent="0.35">
      <c r="C461" s="3">
        <f>'TPS543C20 Loop Gain'!AI3475</f>
        <v>-38.345596497213378</v>
      </c>
      <c r="D461" s="3">
        <f>'TPS543C20 Loop Gain'!AJ3475</f>
        <v>136.12159090110606</v>
      </c>
      <c r="E461" s="3">
        <f>'TPS543C20 Loop Gain'!B3475</f>
        <v>1545000</v>
      </c>
    </row>
    <row r="462" spans="3:5" x14ac:dyDescent="0.35">
      <c r="C462" s="3">
        <f>'TPS543C20 Loop Gain'!AI3474</f>
        <v>-38.527417874734489</v>
      </c>
      <c r="D462" s="3">
        <f>'TPS543C20 Loop Gain'!AJ3474</f>
        <v>136.470527548337</v>
      </c>
      <c r="E462" s="3">
        <f>'TPS543C20 Loop Gain'!B3474</f>
        <v>1544000</v>
      </c>
    </row>
    <row r="463" spans="3:5" x14ac:dyDescent="0.35">
      <c r="C463" s="3">
        <f>'TPS543C20 Loop Gain'!AI3473</f>
        <v>-38.71383320667838</v>
      </c>
      <c r="D463" s="3">
        <f>'TPS543C20 Loop Gain'!AJ3473</f>
        <v>136.81952761942304</v>
      </c>
      <c r="E463" s="3">
        <f>'TPS543C20 Loop Gain'!B3473</f>
        <v>1543000</v>
      </c>
    </row>
    <row r="464" spans="3:5" x14ac:dyDescent="0.35">
      <c r="C464" s="3">
        <f>'TPS543C20 Loop Gain'!AI3472</f>
        <v>-38.90505374374996</v>
      </c>
      <c r="D464" s="3">
        <f>'TPS543C20 Loop Gain'!AJ3472</f>
        <v>137.1685915172182</v>
      </c>
      <c r="E464" s="3">
        <f>'TPS543C20 Loop Gain'!B3472</f>
        <v>1542000</v>
      </c>
    </row>
    <row r="465" spans="3:5" x14ac:dyDescent="0.35">
      <c r="C465" s="3">
        <f>'TPS543C20 Loop Gain'!AI3471</f>
        <v>-39.101306010743585</v>
      </c>
      <c r="D465" s="3">
        <f>'TPS543C20 Loop Gain'!AJ3471</f>
        <v>137.51771963466362</v>
      </c>
      <c r="E465" s="3">
        <f>'TPS543C20 Loop Gain'!B3471</f>
        <v>1541000</v>
      </c>
    </row>
    <row r="466" spans="3:5" x14ac:dyDescent="0.35">
      <c r="C466" s="3">
        <f>'TPS543C20 Loop Gain'!AI3470</f>
        <v>-39.30283331516582</v>
      </c>
      <c r="D466" s="3">
        <f>'TPS543C20 Loop Gain'!AJ3470</f>
        <v>137.86691235470735</v>
      </c>
      <c r="E466" s="3">
        <f>'TPS543C20 Loop Gain'!B3470</f>
        <v>1540000</v>
      </c>
    </row>
    <row r="467" spans="3:5" x14ac:dyDescent="0.35">
      <c r="C467" s="3">
        <f>'TPS543C20 Loop Gain'!AI3469</f>
        <v>-39.509897446864237</v>
      </c>
      <c r="D467" s="3">
        <f>'TPS543C20 Loop Gain'!AJ3469</f>
        <v>138.21617005019991</v>
      </c>
      <c r="E467" s="3">
        <f>'TPS543C20 Loop Gain'!B3469</f>
        <v>1539000</v>
      </c>
    </row>
    <row r="468" spans="3:5" x14ac:dyDescent="0.35">
      <c r="C468" s="3">
        <f>'TPS543C20 Loop Gain'!AI3468</f>
        <v>-39.722780598486921</v>
      </c>
      <c r="D468" s="3">
        <f>'TPS543C20 Loop Gain'!AJ3468</f>
        <v>138.56549308383046</v>
      </c>
      <c r="E468" s="3">
        <f>'TPS543C20 Loop Gain'!B3468</f>
        <v>1538000</v>
      </c>
    </row>
    <row r="469" spans="3:5" x14ac:dyDescent="0.35">
      <c r="C469" s="3">
        <f>'TPS543C20 Loop Gain'!AI3467</f>
        <v>-39.941787542065953</v>
      </c>
      <c r="D469" s="3">
        <f>'TPS543C20 Loop Gain'!AJ3467</f>
        <v>138.91488180802418</v>
      </c>
      <c r="E469" s="3">
        <f>'TPS543C20 Loop Gain'!B3467</f>
        <v>1537000</v>
      </c>
    </row>
    <row r="470" spans="3:5" x14ac:dyDescent="0.35">
      <c r="C470" s="3">
        <f>'TPS543C20 Loop Gain'!AI3466</f>
        <v>-40.167248103888582</v>
      </c>
      <c r="D470" s="3">
        <f>'TPS543C20 Loop Gain'!AJ3466</f>
        <v>139.26433656487038</v>
      </c>
      <c r="E470" s="3">
        <f>'TPS543C20 Loop Gain'!B3466</f>
        <v>1536000</v>
      </c>
    </row>
    <row r="471" spans="3:5" x14ac:dyDescent="0.35">
      <c r="C471" s="3">
        <f>'TPS543C20 Loop Gain'!AI3465</f>
        <v>-40.399519988074687</v>
      </c>
      <c r="D471" s="3">
        <f>'TPS543C20 Loop Gain'!AJ3465</f>
        <v>139.61385768604507</v>
      </c>
      <c r="E471" s="3">
        <f>'TPS543C20 Loop Gain'!B3465</f>
        <v>1535000</v>
      </c>
    </row>
    <row r="472" spans="3:5" x14ac:dyDescent="0.35">
      <c r="C472" s="3">
        <f>'TPS543C20 Loop Gain'!AI3464</f>
        <v>-40.63899200951289</v>
      </c>
      <c r="D472" s="3">
        <f>'TPS543C20 Loop Gain'!AJ3464</f>
        <v>139.96344549271637</v>
      </c>
      <c r="E472" s="3">
        <f>'TPS543C20 Loop Gain'!B3464</f>
        <v>1534000</v>
      </c>
    </row>
    <row r="473" spans="3:5" x14ac:dyDescent="0.35">
      <c r="C473" s="3">
        <f>'TPS543C20 Loop Gain'!AI3463</f>
        <v>-40.886087809559903</v>
      </c>
      <c r="D473" s="3">
        <f>'TPS543C20 Loop Gain'!AJ3463</f>
        <v>140.31310029548774</v>
      </c>
      <c r="E473" s="3">
        <f>'TPS543C20 Loop Gain'!B3463</f>
        <v>1533000</v>
      </c>
    </row>
    <row r="474" spans="3:5" x14ac:dyDescent="0.35">
      <c r="C474" s="3">
        <f>'TPS543C20 Loop Gain'!AI3462</f>
        <v>-41.141270143606008</v>
      </c>
      <c r="D474" s="3">
        <f>'TPS543C20 Loop Gain'!AJ3462</f>
        <v>140.66282239429546</v>
      </c>
      <c r="E474" s="3">
        <f>'TPS543C20 Loop Gain'!B3462</f>
        <v>1532000</v>
      </c>
    </row>
    <row r="475" spans="3:5" x14ac:dyDescent="0.35">
      <c r="C475" s="3">
        <f>'TPS543C20 Loop Gain'!AI3461</f>
        <v>-41.405045849563599</v>
      </c>
      <c r="D475" s="3">
        <f>'TPS543C20 Loop Gain'!AJ3461</f>
        <v>141.01261207835776</v>
      </c>
      <c r="E475" s="3">
        <f>'TPS543C20 Loop Gain'!B3461</f>
        <v>1531000</v>
      </c>
    </row>
    <row r="476" spans="3:5" x14ac:dyDescent="0.35">
      <c r="C476" s="3">
        <f>'TPS543C20 Loop Gain'!AI3460</f>
        <v>-41.677971631241952</v>
      </c>
      <c r="D476" s="3">
        <f>'TPS543C20 Loop Gain'!AJ3460</f>
        <v>141.36246962608081</v>
      </c>
      <c r="E476" s="3">
        <f>'TPS543C20 Loop Gain'!B3460</f>
        <v>1530000</v>
      </c>
    </row>
    <row r="477" spans="3:5" x14ac:dyDescent="0.35">
      <c r="C477" s="3">
        <f>'TPS543C20 Loop Gain'!AI3459</f>
        <v>-41.960660822496514</v>
      </c>
      <c r="D477" s="3">
        <f>'TPS543C20 Loop Gain'!AJ3459</f>
        <v>141.71239530499375</v>
      </c>
      <c r="E477" s="3">
        <f>'TPS543C20 Loop Gain'!B3459</f>
        <v>1529000</v>
      </c>
    </row>
    <row r="478" spans="3:5" x14ac:dyDescent="0.35">
      <c r="C478" s="3">
        <f>'TPS543C20 Loop Gain'!AI3458</f>
        <v>-42.253791338754326</v>
      </c>
      <c r="D478" s="3">
        <f>'TPS543C20 Loop Gain'!AJ3458</f>
        <v>142.06238937168519</v>
      </c>
      <c r="E478" s="3">
        <f>'TPS543C20 Loop Gain'!B3458</f>
        <v>1528000</v>
      </c>
    </row>
    <row r="479" spans="3:5" x14ac:dyDescent="0.35">
      <c r="C479" s="3">
        <f>'TPS543C20 Loop Gain'!AI3457</f>
        <v>-42.558115075127503</v>
      </c>
      <c r="D479" s="3">
        <f>'TPS543C20 Loop Gain'!AJ3457</f>
        <v>142.41245207171477</v>
      </c>
      <c r="E479" s="3">
        <f>'TPS543C20 Loop Gain'!B3457</f>
        <v>1527000</v>
      </c>
    </row>
    <row r="480" spans="3:5" x14ac:dyDescent="0.35">
      <c r="C480" s="3">
        <f>'TPS543C20 Loop Gain'!AI3456</f>
        <v>-42.874469078957262</v>
      </c>
      <c r="D480" s="3">
        <f>'TPS543C20 Loop Gain'!AJ3456</f>
        <v>142.76258363956484</v>
      </c>
      <c r="E480" s="3">
        <f>'TPS543C20 Loop Gain'!B3456</f>
        <v>1526000</v>
      </c>
    </row>
    <row r="481" spans="3:5" x14ac:dyDescent="0.35">
      <c r="C481" s="3">
        <f>'TPS543C20 Loop Gain'!AI3455</f>
        <v>-43.203788914558423</v>
      </c>
      <c r="D481" s="3">
        <f>'TPS543C20 Loop Gain'!AJ3455</f>
        <v>143.11278429855622</v>
      </c>
      <c r="E481" s="3">
        <f>'TPS543C20 Loop Gain'!B3455</f>
        <v>1525000</v>
      </c>
    </row>
    <row r="482" spans="3:5" x14ac:dyDescent="0.35">
      <c r="C482" s="3">
        <f>'TPS543C20 Loop Gain'!AI3454</f>
        <v>-43.547124757564816</v>
      </c>
      <c r="D482" s="3">
        <f>'TPS543C20 Loop Gain'!AJ3454</f>
        <v>143.46305426078868</v>
      </c>
      <c r="E482" s="3">
        <f>'TPS543C20 Loop Gain'!B3454</f>
        <v>1524000</v>
      </c>
    </row>
    <row r="483" spans="3:5" x14ac:dyDescent="0.35">
      <c r="C483" s="3">
        <f>'TPS543C20 Loop Gain'!AI3453</f>
        <v>-43.905660916424161</v>
      </c>
      <c r="D483" s="3">
        <f>'TPS543C20 Loop Gain'!AJ3453</f>
        <v>143.81339372708703</v>
      </c>
      <c r="E483" s="3">
        <f>'TPS543C20 Loop Gain'!B3453</f>
        <v>1523000</v>
      </c>
    </row>
    <row r="484" spans="3:5" x14ac:dyDescent="0.35">
      <c r="C484" s="3">
        <f>'TPS543C20 Loop Gain'!AI3452</f>
        <v>-44.280739695854223</v>
      </c>
      <c r="D484" s="3">
        <f>'TPS543C20 Loop Gain'!AJ3452</f>
        <v>144.16380288691792</v>
      </c>
      <c r="E484" s="3">
        <f>'TPS543C20 Loop Gain'!B3452</f>
        <v>1522000</v>
      </c>
    </row>
    <row r="485" spans="3:5" x14ac:dyDescent="0.35">
      <c r="C485" s="3">
        <f>'TPS543C20 Loop Gain'!AI3451</f>
        <v>-44.673890815398636</v>
      </c>
      <c r="D485" s="3">
        <f>'TPS543C20 Loop Gain'!AJ3451</f>
        <v>144.51428191835177</v>
      </c>
      <c r="E485" s="3">
        <f>'TPS543C20 Loop Gain'!B3451</f>
        <v>1521000</v>
      </c>
    </row>
    <row r="486" spans="3:5" x14ac:dyDescent="0.35">
      <c r="C486" s="3">
        <f>'TPS543C20 Loop Gain'!AI3450</f>
        <v>-45.086868010852903</v>
      </c>
      <c r="D486" s="3">
        <f>'TPS543C20 Loop Gain'!AJ3450</f>
        <v>144.86483098798197</v>
      </c>
      <c r="E486" s="3">
        <f>'TPS543C20 Loop Gain'!B3450</f>
        <v>1520000</v>
      </c>
    </row>
    <row r="487" spans="3:5" x14ac:dyDescent="0.35">
      <c r="C487" s="3">
        <f>'TPS543C20 Loop Gain'!AI3449</f>
        <v>-45.521695031719453</v>
      </c>
      <c r="D487" s="3">
        <f>'TPS543C20 Loop Gain'!AJ3449</f>
        <v>145.21545025087991</v>
      </c>
      <c r="E487" s="3">
        <f>'TPS543C20 Loop Gain'!B3449</f>
        <v>1519000</v>
      </c>
    </row>
    <row r="488" spans="3:5" x14ac:dyDescent="0.35">
      <c r="C488" s="3">
        <f>'TPS543C20 Loop Gain'!AI3448</f>
        <v>-45.980724086530664</v>
      </c>
      <c r="D488" s="3">
        <f>'TPS543C20 Loop Gain'!AJ3448</f>
        <v>145.56613985054133</v>
      </c>
      <c r="E488" s="3">
        <f>'TPS543C20 Loop Gain'!B3448</f>
        <v>1518000</v>
      </c>
    </row>
    <row r="489" spans="3:5" x14ac:dyDescent="0.35">
      <c r="C489" s="3">
        <f>'TPS543C20 Loop Gain'!AI3447</f>
        <v>-46.466711010846652</v>
      </c>
      <c r="D489" s="3">
        <f>'TPS543C20 Loop Gain'!AJ3447</f>
        <v>145.91689991881736</v>
      </c>
      <c r="E489" s="3">
        <f>'TPS543C20 Loop Gain'!B3447</f>
        <v>1517000</v>
      </c>
    </row>
    <row r="490" spans="3:5" x14ac:dyDescent="0.35">
      <c r="C490" s="3">
        <f>'TPS543C20 Loop Gain'!AI3446</f>
        <v>-46.982913250156628</v>
      </c>
      <c r="D490" s="3">
        <f>'TPS543C20 Loop Gain'!AJ3446</f>
        <v>146.26773057587965</v>
      </c>
      <c r="E490" s="3">
        <f>'TPS543C20 Loop Gain'!B3446</f>
        <v>1516000</v>
      </c>
    </row>
    <row r="491" spans="3:5" x14ac:dyDescent="0.35">
      <c r="C491" s="3">
        <f>'TPS543C20 Loop Gain'!AI3445</f>
        <v>-47.533219507306967</v>
      </c>
      <c r="D491" s="3">
        <f>'TPS543C20 Loop Gain'!AJ3445</f>
        <v>146.61863193015427</v>
      </c>
      <c r="E491" s="3">
        <f>'TPS543C20 Loop Gain'!B3445</f>
        <v>1515000</v>
      </c>
    </row>
    <row r="492" spans="3:5" x14ac:dyDescent="0.35">
      <c r="C492" s="3">
        <f>'TPS543C20 Loop Gain'!AI3444</f>
        <v>-48.122324187689223</v>
      </c>
      <c r="D492" s="3">
        <f>'TPS543C20 Loop Gain'!AJ3444</f>
        <v>146.96960407827586</v>
      </c>
      <c r="E492" s="3">
        <f>'TPS543C20 Loop Gain'!B3444</f>
        <v>1514000</v>
      </c>
    </row>
    <row r="493" spans="3:5" x14ac:dyDescent="0.35">
      <c r="C493" s="3">
        <f>'TPS543C20 Loop Gain'!AI3443</f>
        <v>-48.755966605204357</v>
      </c>
      <c r="D493" s="3">
        <f>'TPS543C20 Loop Gain'!AJ3443</f>
        <v>147.32064710505233</v>
      </c>
      <c r="E493" s="3">
        <f>'TPS543C20 Loop Gain'!B3443</f>
        <v>1513000</v>
      </c>
    </row>
    <row r="494" spans="3:5" x14ac:dyDescent="0.35">
      <c r="C494" s="3">
        <f>'TPS543C20 Loop Gain'!AI3442</f>
        <v>-49.441266129397704</v>
      </c>
      <c r="D494" s="3">
        <f>'TPS543C20 Loop Gain'!AJ3442</f>
        <v>147.67176108339547</v>
      </c>
      <c r="E494" s="3">
        <f>'TPS543C20 Loop Gain'!B3442</f>
        <v>1512000</v>
      </c>
    </row>
    <row r="495" spans="3:5" x14ac:dyDescent="0.35">
      <c r="C495" s="3">
        <f>'TPS543C20 Loop Gain'!AI3441</f>
        <v>-50.187203508904325</v>
      </c>
      <c r="D495" s="3">
        <f>'TPS543C20 Loop Gain'!AJ3441</f>
        <v>148.02294607430298</v>
      </c>
      <c r="E495" s="3">
        <f>'TPS543C20 Loop Gain'!B3441</f>
        <v>1511000</v>
      </c>
    </row>
    <row r="496" spans="3:5" x14ac:dyDescent="0.35">
      <c r="C496" s="3">
        <f>'TPS543C20 Loop Gain'!AI3440</f>
        <v>-51.005332252342434</v>
      </c>
      <c r="D496" s="3">
        <f>'TPS543C20 Loop Gain'!AJ3440</f>
        <v>148.37420212679262</v>
      </c>
      <c r="E496" s="3">
        <f>'TPS543C20 Loop Gain'!B3440</f>
        <v>1510000</v>
      </c>
    </row>
    <row r="497" spans="3:5" x14ac:dyDescent="0.35">
      <c r="C497" s="3">
        <f>'TPS543C20 Loop Gain'!AI3439</f>
        <v>-51.910866100276721</v>
      </c>
      <c r="D497" s="3">
        <f>'TPS543C20 Loop Gain'!AJ3439</f>
        <v>148.72552927787399</v>
      </c>
      <c r="E497" s="3">
        <f>'TPS543C20 Loop Gain'!B3439</f>
        <v>1509000</v>
      </c>
    </row>
    <row r="498" spans="3:5" x14ac:dyDescent="0.35">
      <c r="C498" s="3">
        <f>'TPS543C20 Loop Gain'!AI3438</f>
        <v>-52.924409702331886</v>
      </c>
      <c r="D498" s="3">
        <f>'TPS543C20 Loop Gain'!AJ3438</f>
        <v>149.07692755251284</v>
      </c>
      <c r="E498" s="3">
        <f>'TPS543C20 Loop Gain'!B3438</f>
        <v>1508000</v>
      </c>
    </row>
    <row r="499" spans="3:5" x14ac:dyDescent="0.35">
      <c r="C499" s="3">
        <f>'TPS543C20 Loop Gain'!AI3437</f>
        <v>-54.074851033290521</v>
      </c>
      <c r="D499" s="3">
        <f>'TPS543C20 Loop Gain'!AJ3437</f>
        <v>149.42839696358087</v>
      </c>
      <c r="E499" s="3">
        <f>'TPS543C20 Loop Gain'!B3437</f>
        <v>1507000</v>
      </c>
    </row>
    <row r="500" spans="3:5" x14ac:dyDescent="0.35">
      <c r="C500" s="3">
        <f>'TPS543C20 Loop Gain'!AI3436</f>
        <v>-55.404498579526319</v>
      </c>
      <c r="D500" s="3">
        <f>'TPS543C20 Loop Gain'!AJ3436</f>
        <v>149.77993751183632</v>
      </c>
      <c r="E500" s="3">
        <f>'TPS543C20 Loop Gain'!B3436</f>
        <v>1506000</v>
      </c>
    </row>
    <row r="501" spans="3:5" x14ac:dyDescent="0.35">
      <c r="C501" s="3">
        <f>'TPS543C20 Loop Gain'!AI3435</f>
        <v>-56.97894474215488</v>
      </c>
      <c r="D501" s="3">
        <f>'TPS543C20 Loop Gain'!AJ3435</f>
        <v>150.13154918587446</v>
      </c>
      <c r="E501" s="3">
        <f>'TPS543C20 Loop Gain'!B3435</f>
        <v>1505000</v>
      </c>
    </row>
    <row r="502" spans="3:5" x14ac:dyDescent="0.35">
      <c r="C502" s="3">
        <f>'TPS543C20 Loop Gain'!AI3434</f>
        <v>-58.908075859855529</v>
      </c>
      <c r="D502" s="3">
        <f>'TPS543C20 Loop Gain'!AJ3434</f>
        <v>150.48323196211246</v>
      </c>
      <c r="E502" s="3">
        <f>'TPS543C20 Loop Gain'!B3434</f>
        <v>1504000</v>
      </c>
    </row>
    <row r="503" spans="3:5" x14ac:dyDescent="0.35">
      <c r="C503" s="3">
        <f>'TPS543C20 Loop Gain'!AI3433</f>
        <v>-61.397891195103966</v>
      </c>
      <c r="D503" s="3">
        <f>'TPS543C20 Loop Gain'!AJ3433</f>
        <v>150.83498580474725</v>
      </c>
      <c r="E503" s="3">
        <f>'TPS543C20 Loop Gain'!B3433</f>
        <v>1503000</v>
      </c>
    </row>
    <row r="504" spans="3:5" x14ac:dyDescent="0.35">
      <c r="C504" s="3">
        <f>'TPS543C20 Loop Gain'!AI3432</f>
        <v>-64.9108668563821</v>
      </c>
      <c r="D504" s="3">
        <f>'TPS543C20 Loop Gain'!AJ3432</f>
        <v>151.18681066572759</v>
      </c>
      <c r="E504" s="3">
        <f>'TPS543C20 Loop Gain'!B3432</f>
        <v>1502000</v>
      </c>
    </row>
    <row r="505" spans="3:5" x14ac:dyDescent="0.35">
      <c r="C505" s="3">
        <f>'TPS543C20 Loop Gain'!AI3431</f>
        <v>-70.92272726039802</v>
      </c>
      <c r="D505" s="3">
        <f>'TPS543C20 Loop Gain'!AJ3431</f>
        <v>151.53870648474665</v>
      </c>
      <c r="E505" s="3">
        <f>'TPS543C20 Loop Gain'!B3431</f>
        <v>1501000</v>
      </c>
    </row>
    <row r="506" spans="3:5" x14ac:dyDescent="0.35">
      <c r="C506" s="3">
        <f>'TPS543C20 Loop Gain'!AI3430</f>
        <v>-300.45453815240012</v>
      </c>
      <c r="D506" s="3">
        <f>'TPS543C20 Loop Gain'!AJ3430</f>
        <v>151.89067318919609</v>
      </c>
      <c r="E506" s="3">
        <f>'TPS543C20 Loop Gain'!B3430</f>
        <v>1500000</v>
      </c>
    </row>
    <row r="507" spans="3:5" x14ac:dyDescent="0.35">
      <c r="C507" s="3">
        <f>'TPS543C20 Loop Gain'!AI3429</f>
        <v>-70.905578816256934</v>
      </c>
      <c r="D507" s="3">
        <f>'TPS543C20 Loop Gain'!AJ3429</f>
        <v>-27.757289305847372</v>
      </c>
      <c r="E507" s="3">
        <f>'TPS543C20 Loop Gain'!B3429</f>
        <v>1499000</v>
      </c>
    </row>
    <row r="508" spans="3:5" x14ac:dyDescent="0.35">
      <c r="C508" s="3">
        <f>'TPS543C20 Loop Gain'!AI3428</f>
        <v>-64.87657024403633</v>
      </c>
      <c r="D508" s="3">
        <f>'TPS543C20 Loop Gain'!AJ3428</f>
        <v>-27.405181097637815</v>
      </c>
      <c r="E508" s="3">
        <f>'TPS543C20 Loop Gain'!B3428</f>
        <v>1498000</v>
      </c>
    </row>
    <row r="509" spans="3:5" x14ac:dyDescent="0.35">
      <c r="C509" s="3">
        <f>'TPS543C20 Loop Gain'!AI3427</f>
        <v>-61.346446966334291</v>
      </c>
      <c r="D509" s="3">
        <f>'TPS543C20 Loop Gain'!AJ3427</f>
        <v>-27.053002295783504</v>
      </c>
      <c r="E509" s="3">
        <f>'TPS543C20 Loop Gain'!B3427</f>
        <v>1497000</v>
      </c>
    </row>
    <row r="510" spans="3:5" x14ac:dyDescent="0.35">
      <c r="C510" s="3">
        <f>'TPS543C20 Loop Gain'!AI3426</f>
        <v>-58.839484842218361</v>
      </c>
      <c r="D510" s="3">
        <f>'TPS543C20 Loop Gain'!AJ3426</f>
        <v>-26.700753022253068</v>
      </c>
      <c r="E510" s="3">
        <f>'TPS543C20 Loop Gain'!B3426</f>
        <v>1496000</v>
      </c>
    </row>
    <row r="511" spans="3:5" x14ac:dyDescent="0.35">
      <c r="C511" s="3">
        <f>'TPS543C20 Loop Gain'!AI3425</f>
        <v>-56.893208038849849</v>
      </c>
      <c r="D511" s="3">
        <f>'TPS543C20 Loop Gain'!AJ3425</f>
        <v>-26.348433411407068</v>
      </c>
      <c r="E511" s="3">
        <f>'TPS543C20 Loop Gain'!B3425</f>
        <v>1495000</v>
      </c>
    </row>
    <row r="512" spans="3:5" x14ac:dyDescent="0.35">
      <c r="C512" s="3">
        <f>'TPS543C20 Loop Gain'!AI3424</f>
        <v>-55.301617569149862</v>
      </c>
      <c r="D512" s="3">
        <f>'TPS543C20 Loop Gain'!AJ3424</f>
        <v>-25.996043609985854</v>
      </c>
      <c r="E512" s="3">
        <f>'TPS543C20 Loop Gain'!B3424</f>
        <v>1494000</v>
      </c>
    </row>
    <row r="513" spans="3:5" x14ac:dyDescent="0.35">
      <c r="C513" s="3">
        <f>'TPS543C20 Loop Gain'!AI3423</f>
        <v>-53.954827369678284</v>
      </c>
      <c r="D513" s="3">
        <f>'TPS543C20 Loop Gain'!AJ3423</f>
        <v>-25.6435837771417</v>
      </c>
      <c r="E513" s="3">
        <f>'TPS543C20 Loop Gain'!B3423</f>
        <v>1493000</v>
      </c>
    </row>
    <row r="514" spans="3:5" x14ac:dyDescent="0.35">
      <c r="C514" s="3">
        <f>'TPS543C20 Loop Gain'!AI3422</f>
        <v>-52.787245314216555</v>
      </c>
      <c r="D514" s="3">
        <f>'TPS543C20 Loop Gain'!AJ3422</f>
        <v>-25.291054084433981</v>
      </c>
      <c r="E514" s="3">
        <f>'TPS543C20 Loop Gain'!B3422</f>
        <v>1492000</v>
      </c>
    </row>
    <row r="515" spans="3:5" x14ac:dyDescent="0.35">
      <c r="C515" s="3">
        <f>'TPS543C20 Loop Gain'!AI3421</f>
        <v>-51.756563190966496</v>
      </c>
      <c r="D515" s="3">
        <f>'TPS543C20 Loop Gain'!AJ3421</f>
        <v>-24.938454715832229</v>
      </c>
      <c r="E515" s="3">
        <f>'TPS543C20 Loop Gain'!B3421</f>
        <v>1491000</v>
      </c>
    </row>
    <row r="516" spans="3:5" x14ac:dyDescent="0.35">
      <c r="C516" s="3">
        <f>'TPS543C20 Loop Gain'!AI3420</f>
        <v>-50.833893299338882</v>
      </c>
      <c r="D516" s="3">
        <f>'TPS543C20 Loop Gain'!AJ3420</f>
        <v>-24.585785867730074</v>
      </c>
      <c r="E516" s="3">
        <f>'TPS543C20 Loop Gain'!B3420</f>
        <v>1490000</v>
      </c>
    </row>
    <row r="517" spans="3:5" x14ac:dyDescent="0.35">
      <c r="C517" s="3">
        <f>'TPS543C20 Loop Gain'!AI3419</f>
        <v>-49.99863126347158</v>
      </c>
      <c r="D517" s="3">
        <f>'TPS543C20 Loop Gain'!AJ3419</f>
        <v>-24.233047748931874</v>
      </c>
      <c r="E517" s="3">
        <f>'TPS543C20 Loop Gain'!B3419</f>
        <v>1489000</v>
      </c>
    </row>
    <row r="518" spans="3:5" x14ac:dyDescent="0.35">
      <c r="C518" s="3">
        <f>'TPS543C20 Loop Gain'!AI3418</f>
        <v>-49.235563616084939</v>
      </c>
      <c r="D518" s="3">
        <f>'TPS543C20 Loop Gain'!AJ3418</f>
        <v>-23.880240580668207</v>
      </c>
      <c r="E518" s="3">
        <f>'TPS543C20 Loop Gain'!B3418</f>
        <v>1488000</v>
      </c>
    </row>
    <row r="519" spans="3:5" x14ac:dyDescent="0.35">
      <c r="C519" s="3">
        <f>'TPS543C20 Loop Gain'!AI3417</f>
        <v>-48.533137121320173</v>
      </c>
      <c r="D519" s="3">
        <f>'TPS543C20 Loop Gain'!AJ3417</f>
        <v>-23.527364596583073</v>
      </c>
      <c r="E519" s="3">
        <f>'TPS543C20 Loop Gain'!B3417</f>
        <v>1487000</v>
      </c>
    </row>
    <row r="520" spans="3:5" x14ac:dyDescent="0.35">
      <c r="C520" s="3">
        <f>'TPS543C20 Loop Gain'!AI3416</f>
        <v>-47.882371302728529</v>
      </c>
      <c r="D520" s="3">
        <f>'TPS543C20 Loop Gain'!AJ3416</f>
        <v>-23.174420042721525</v>
      </c>
      <c r="E520" s="3">
        <f>'TPS543C20 Loop Gain'!B3416</f>
        <v>1486000</v>
      </c>
    </row>
    <row r="521" spans="3:5" x14ac:dyDescent="0.35">
      <c r="C521" s="3">
        <f>'TPS543C20 Loop Gain'!AI3415</f>
        <v>-47.276147062331688</v>
      </c>
      <c r="D521" s="3">
        <f>'TPS543C20 Loop Gain'!AJ3415</f>
        <v>-22.821407177542273</v>
      </c>
      <c r="E521" s="3">
        <f>'TPS543C20 Loop Gain'!B3415</f>
        <v>1485000</v>
      </c>
    </row>
    <row r="522" spans="3:5" x14ac:dyDescent="0.35">
      <c r="C522" s="3">
        <f>'TPS543C20 Loop Gain'!AI3414</f>
        <v>-46.708725357127264</v>
      </c>
      <c r="D522" s="3">
        <f>'TPS543C20 Loop Gain'!AJ3414</f>
        <v>-22.468326271883853</v>
      </c>
      <c r="E522" s="3">
        <f>'TPS543C20 Loop Gain'!B3414</f>
        <v>1484000</v>
      </c>
    </row>
    <row r="523" spans="3:5" x14ac:dyDescent="0.35">
      <c r="C523" s="3">
        <f>'TPS543C20 Loop Gain'!AI3413</f>
        <v>-46.175412051913192</v>
      </c>
      <c r="D523" s="3">
        <f>'TPS543C20 Loop Gain'!AJ3413</f>
        <v>-22.115177608976687</v>
      </c>
      <c r="E523" s="3">
        <f>'TPS543C20 Loop Gain'!B3413</f>
        <v>1483000</v>
      </c>
    </row>
    <row r="524" spans="3:5" x14ac:dyDescent="0.35">
      <c r="C524" s="3">
        <f>'TPS543C20 Loop Gain'!AI3412</f>
        <v>-45.672318713252977</v>
      </c>
      <c r="D524" s="3">
        <f>'TPS543C20 Loop Gain'!AJ3412</f>
        <v>-21.76196148440534</v>
      </c>
      <c r="E524" s="3">
        <f>'TPS543C20 Loop Gain'!B3412</f>
        <v>1482000</v>
      </c>
    </row>
    <row r="525" spans="3:5" x14ac:dyDescent="0.35">
      <c r="C525" s="3">
        <f>'TPS543C20 Loop Gain'!AI3411</f>
        <v>-45.196188164285644</v>
      </c>
      <c r="D525" s="3">
        <f>'TPS543C20 Loop Gain'!AJ3411</f>
        <v>-21.408678206112345</v>
      </c>
      <c r="E525" s="3">
        <f>'TPS543C20 Loop Gain'!B3411</f>
        <v>1481000</v>
      </c>
    </row>
    <row r="526" spans="3:5" x14ac:dyDescent="0.35">
      <c r="C526" s="3">
        <f>'TPS543C20 Loop Gain'!AI3410</f>
        <v>-44.744264837206124</v>
      </c>
      <c r="D526" s="3">
        <f>'TPS543C20 Loop Gain'!AJ3410</f>
        <v>-21.055328094371774</v>
      </c>
      <c r="E526" s="3">
        <f>'TPS543C20 Loop Gain'!B3410</f>
        <v>1480000</v>
      </c>
    </row>
    <row r="527" spans="3:5" x14ac:dyDescent="0.35">
      <c r="C527" s="3">
        <f>'TPS543C20 Loop Gain'!AI3409</f>
        <v>-44.314196790339857</v>
      </c>
      <c r="D527" s="3">
        <f>'TPS543C20 Loop Gain'!AJ3409</f>
        <v>-20.701911481757669</v>
      </c>
      <c r="E527" s="3">
        <f>'TPS543C20 Loop Gain'!B3409</f>
        <v>1479000</v>
      </c>
    </row>
    <row r="528" spans="3:5" x14ac:dyDescent="0.35">
      <c r="C528" s="3">
        <f>'TPS543C20 Loop Gain'!AI3408</f>
        <v>-43.903960540097529</v>
      </c>
      <c r="D528" s="3">
        <f>'TPS543C20 Loop Gain'!AJ3408</f>
        <v>-20.348428713144365</v>
      </c>
      <c r="E528" s="3">
        <f>'TPS543C20 Loop Gain'!B3408</f>
        <v>1478000</v>
      </c>
    </row>
    <row r="529" spans="3:5" x14ac:dyDescent="0.35">
      <c r="C529" s="3">
        <f>'TPS543C20 Loop Gain'!AI3407</f>
        <v>-43.51180261558995</v>
      </c>
      <c r="D529" s="3">
        <f>'TPS543C20 Loop Gain'!AJ3407</f>
        <v>-19.994880145655362</v>
      </c>
      <c r="E529" s="3">
        <f>'TPS543C20 Loop Gain'!B3407</f>
        <v>1477000</v>
      </c>
    </row>
    <row r="530" spans="3:5" x14ac:dyDescent="0.35">
      <c r="C530" s="3">
        <f>'TPS543C20 Loop Gain'!AI3406</f>
        <v>-43.136193561156816</v>
      </c>
      <c r="D530" s="3">
        <f>'TPS543C20 Loop Gain'!AJ3406</f>
        <v>-19.641266148656086</v>
      </c>
      <c r="E530" s="3">
        <f>'TPS543C20 Loop Gain'!B3406</f>
        <v>1476000</v>
      </c>
    </row>
    <row r="531" spans="3:5" x14ac:dyDescent="0.35">
      <c r="C531" s="3">
        <f>'TPS543C20 Loop Gain'!AI3405</f>
        <v>-42.775791334865254</v>
      </c>
      <c r="D531" s="3">
        <f>'TPS543C20 Loop Gain'!AJ3405</f>
        <v>-19.287587103717673</v>
      </c>
      <c r="E531" s="3">
        <f>'TPS543C20 Loop Gain'!B3405</f>
        <v>1475000</v>
      </c>
    </row>
    <row r="532" spans="3:5" x14ac:dyDescent="0.35">
      <c r="C532" s="3">
        <f>'TPS543C20 Loop Gain'!AI3404</f>
        <v>-42.42941188992306</v>
      </c>
      <c r="D532" s="3">
        <f>'TPS543C20 Loop Gain'!AJ3404</f>
        <v>-18.933843404573839</v>
      </c>
      <c r="E532" s="3">
        <f>'TPS543C20 Loop Gain'!B3404</f>
        <v>1474000</v>
      </c>
    </row>
    <row r="533" spans="3:5" x14ac:dyDescent="0.35">
      <c r="C533" s="3">
        <f>'TPS543C20 Loop Gain'!AI3403</f>
        <v>-42.096005311176171</v>
      </c>
      <c r="D533" s="3">
        <f>'TPS543C20 Loop Gain'!AJ3403</f>
        <v>-18.580035457106526</v>
      </c>
      <c r="E533" s="3">
        <f>'TPS543C20 Loop Gain'!B3403</f>
        <v>1473000</v>
      </c>
    </row>
    <row r="534" spans="3:5" x14ac:dyDescent="0.35">
      <c r="C534" s="3">
        <f>'TPS543C20 Loop Gain'!AI3402</f>
        <v>-41.774636293555865</v>
      </c>
      <c r="D534" s="3">
        <f>'TPS543C20 Loop Gain'!AJ3402</f>
        <v>-18.226163679288749</v>
      </c>
      <c r="E534" s="3">
        <f>'TPS543C20 Loop Gain'!B3402</f>
        <v>1472000</v>
      </c>
    </row>
    <row r="535" spans="3:5" x14ac:dyDescent="0.35">
      <c r="C535" s="3">
        <f>'TPS543C20 Loop Gain'!AI3401</f>
        <v>-41.464468047713233</v>
      </c>
      <c r="D535" s="3">
        <f>'TPS543C20 Loop Gain'!AJ3401</f>
        <v>-17.872228501162414</v>
      </c>
      <c r="E535" s="3">
        <f>'TPS543C20 Loop Gain'!B3401</f>
        <v>1471000</v>
      </c>
    </row>
    <row r="536" spans="3:5" x14ac:dyDescent="0.35">
      <c r="C536" s="3">
        <f>'TPS543C20 Loop Gain'!AI3400</f>
        <v>-41.164748935204173</v>
      </c>
      <c r="D536" s="3">
        <f>'TPS543C20 Loop Gain'!AJ3400</f>
        <v>-17.518230364791499</v>
      </c>
      <c r="E536" s="3">
        <f>'TPS543C20 Loop Gain'!B3400</f>
        <v>1470000</v>
      </c>
    </row>
    <row r="537" spans="3:5" x14ac:dyDescent="0.35">
      <c r="C537" s="3">
        <f>'TPS543C20 Loop Gain'!AI3399</f>
        <v>-40.874801295914011</v>
      </c>
      <c r="D537" s="3">
        <f>'TPS543C20 Loop Gain'!AJ3399</f>
        <v>-17.164169724206744</v>
      </c>
      <c r="E537" s="3">
        <f>'TPS543C20 Loop Gain'!B3399</f>
        <v>1469000</v>
      </c>
    </row>
    <row r="538" spans="3:5" x14ac:dyDescent="0.35">
      <c r="C538" s="3">
        <f>'TPS543C20 Loop Gain'!AI3398</f>
        <v>-40.594012049898033</v>
      </c>
      <c r="D538" s="3">
        <f>'TPS543C20 Loop Gain'!AJ3398</f>
        <v>-16.810047045381435</v>
      </c>
      <c r="E538" s="3">
        <f>'TPS543C20 Loop Gain'!B3398</f>
        <v>1468000</v>
      </c>
    </row>
    <row r="539" spans="3:5" x14ac:dyDescent="0.35">
      <c r="C539" s="3">
        <f>'TPS543C20 Loop Gain'!AI3397</f>
        <v>-40.321824745801969</v>
      </c>
      <c r="D539" s="3">
        <f>'TPS543C20 Loop Gain'!AJ3397</f>
        <v>-16.455862806161633</v>
      </c>
      <c r="E539" s="3">
        <f>'TPS543C20 Loop Gain'!B3397</f>
        <v>1467000</v>
      </c>
    </row>
    <row r="540" spans="3:5" x14ac:dyDescent="0.35">
      <c r="C540" s="3">
        <f>'TPS543C20 Loop Gain'!AI3396</f>
        <v>-40.057732796688114</v>
      </c>
      <c r="D540" s="3">
        <f>'TPS543C20 Loop Gain'!AJ3396</f>
        <v>-16.101617496232613</v>
      </c>
      <c r="E540" s="3">
        <f>'TPS543C20 Loop Gain'!B3396</f>
        <v>1466000</v>
      </c>
    </row>
    <row r="541" spans="3:5" x14ac:dyDescent="0.35">
      <c r="C541" s="3">
        <f>'TPS543C20 Loop Gain'!AI3395</f>
        <v>-39.801273696597271</v>
      </c>
      <c r="D541" s="3">
        <f>'TPS543C20 Loop Gain'!AJ3395</f>
        <v>-15.747311617060479</v>
      </c>
      <c r="E541" s="3">
        <f>'TPS543C20 Loop Gain'!B3395</f>
        <v>1465000</v>
      </c>
    </row>
    <row r="542" spans="3:5" x14ac:dyDescent="0.35">
      <c r="C542" s="3">
        <f>'TPS543C20 Loop Gain'!AI3394</f>
        <v>-39.552024052026439</v>
      </c>
      <c r="D542" s="3">
        <f>'TPS543C20 Loop Gain'!AJ3394</f>
        <v>-15.392945681824486</v>
      </c>
      <c r="E542" s="3">
        <f>'TPS543C20 Loop Gain'!B3394</f>
        <v>1464000</v>
      </c>
    </row>
    <row r="543" spans="3:5" x14ac:dyDescent="0.35">
      <c r="C543" s="3">
        <f>'TPS543C20 Loop Gain'!AI3393</f>
        <v>-39.309595294317461</v>
      </c>
      <c r="D543" s="3">
        <f>'TPS543C20 Loop Gain'!AJ3393</f>
        <v>-15.03852021538404</v>
      </c>
      <c r="E543" s="3">
        <f>'TPS543C20 Loop Gain'!B3393</f>
        <v>1463000</v>
      </c>
    </row>
    <row r="544" spans="3:5" x14ac:dyDescent="0.35">
      <c r="C544" s="3">
        <f>'TPS543C20 Loop Gain'!AI3392</f>
        <v>-39.073629963914456</v>
      </c>
      <c r="D544" s="3">
        <f>'TPS543C20 Loop Gain'!AJ3392</f>
        <v>-14.684035754193362</v>
      </c>
      <c r="E544" s="3">
        <f>'TPS543C20 Loop Gain'!B3392</f>
        <v>1462000</v>
      </c>
    </row>
    <row r="545" spans="3:5" x14ac:dyDescent="0.35">
      <c r="C545" s="3">
        <f>'TPS543C20 Loop Gain'!AI3391</f>
        <v>-38.843798477385661</v>
      </c>
      <c r="D545" s="3">
        <f>'TPS543C20 Loop Gain'!AJ3391</f>
        <v>-14.329492846259361</v>
      </c>
      <c r="E545" s="3">
        <f>'TPS543C20 Loop Gain'!B3391</f>
        <v>1461000</v>
      </c>
    </row>
    <row r="546" spans="3:5" x14ac:dyDescent="0.35">
      <c r="C546" s="3">
        <f>'TPS543C20 Loop Gain'!AI3390</f>
        <v>-38.619796303802481</v>
      </c>
      <c r="D546" s="3">
        <f>'TPS543C20 Loop Gain'!AJ3390</f>
        <v>-13.974892051069537</v>
      </c>
      <c r="E546" s="3">
        <f>'TPS543C20 Loop Gain'!B3390</f>
        <v>1460000</v>
      </c>
    </row>
    <row r="547" spans="3:5" x14ac:dyDescent="0.35">
      <c r="C547" s="3">
        <f>'TPS543C20 Loop Gain'!AI3389</f>
        <v>-38.401341489826216</v>
      </c>
      <c r="D547" s="3">
        <f>'TPS543C20 Loop Gain'!AJ3389</f>
        <v>-13.620233939516487</v>
      </c>
      <c r="E547" s="3">
        <f>'TPS543C20 Loop Gain'!B3389</f>
        <v>1459000</v>
      </c>
    </row>
    <row r="548" spans="3:5" x14ac:dyDescent="0.35">
      <c r="C548" s="3">
        <f>'TPS543C20 Loop Gain'!AI3388</f>
        <v>-38.188172483082838</v>
      </c>
      <c r="D548" s="3">
        <f>'TPS543C20 Loop Gain'!AJ3388</f>
        <v>-13.26551909384794</v>
      </c>
      <c r="E548" s="3">
        <f>'TPS543C20 Loop Gain'!B3388</f>
        <v>1458000</v>
      </c>
    </row>
    <row r="549" spans="3:5" x14ac:dyDescent="0.35">
      <c r="C549" s="3">
        <f>'TPS543C20 Loop Gain'!AI3387</f>
        <v>-37.980046211661282</v>
      </c>
      <c r="D549" s="3">
        <f>'TPS543C20 Loop Gain'!AJ3387</f>
        <v>-12.910748107573337</v>
      </c>
      <c r="E549" s="3">
        <f>'TPS543C20 Loop Gain'!B3387</f>
        <v>1457000</v>
      </c>
    </row>
    <row r="550" spans="3:5" x14ac:dyDescent="0.35">
      <c r="C550" s="3">
        <f>'TPS543C20 Loop Gain'!AI3386</f>
        <v>-37.776736384444845</v>
      </c>
      <c r="D550" s="3">
        <f>'TPS543C20 Loop Gain'!AJ3386</f>
        <v>-12.555921585413635</v>
      </c>
      <c r="E550" s="3">
        <f>'TPS543C20 Loop Gain'!B3386</f>
        <v>1456000</v>
      </c>
    </row>
    <row r="551" spans="3:5" x14ac:dyDescent="0.35">
      <c r="C551" s="3">
        <f>'TPS543C20 Loop Gain'!AI3385</f>
        <v>-37.578031982439846</v>
      </c>
      <c r="D551" s="3">
        <f>'TPS543C20 Loop Gain'!AJ3385</f>
        <v>-12.201040143200053</v>
      </c>
      <c r="E551" s="3">
        <f>'TPS543C20 Loop Gain'!B3385</f>
        <v>1455000</v>
      </c>
    </row>
    <row r="552" spans="3:5" x14ac:dyDescent="0.35">
      <c r="C552" s="3">
        <f>'TPS543C20 Loop Gain'!AI3384</f>
        <v>-37.383735915957892</v>
      </c>
      <c r="D552" s="3">
        <f>'TPS543C20 Loop Gain'!AJ3384</f>
        <v>-11.846104407817824</v>
      </c>
      <c r="E552" s="3">
        <f>'TPS543C20 Loop Gain'!B3384</f>
        <v>1454000</v>
      </c>
    </row>
    <row r="553" spans="3:5" x14ac:dyDescent="0.35">
      <c r="C553" s="3">
        <f>'TPS543C20 Loop Gain'!AI3383</f>
        <v>-37.193663826203775</v>
      </c>
      <c r="D553" s="3">
        <f>'TPS543C20 Loop Gain'!AJ3383</f>
        <v>-11.491115017117421</v>
      </c>
      <c r="E553" s="3">
        <f>'TPS543C20 Loop Gain'!B3383</f>
        <v>1453000</v>
      </c>
    </row>
    <row r="554" spans="3:5" x14ac:dyDescent="0.35">
      <c r="C554" s="3">
        <f>'TPS543C20 Loop Gain'!AI3382</f>
        <v>-37.007643013042319</v>
      </c>
      <c r="D554" s="3">
        <f>'TPS543C20 Loop Gain'!AJ3382</f>
        <v>-11.136072619820201</v>
      </c>
      <c r="E554" s="3">
        <f>'TPS543C20 Loop Gain'!B3382</f>
        <v>1452000</v>
      </c>
    </row>
    <row r="555" spans="3:5" x14ac:dyDescent="0.35">
      <c r="C555" s="3">
        <f>'TPS543C20 Loop Gain'!AI3381</f>
        <v>-36.825511473340171</v>
      </c>
      <c r="D555" s="3">
        <f>'TPS543C20 Loop Gain'!AJ3381</f>
        <v>-10.780977875457841</v>
      </c>
      <c r="E555" s="3">
        <f>'TPS543C20 Loop Gain'!B3381</f>
        <v>1451000</v>
      </c>
    </row>
    <row r="556" spans="3:5" x14ac:dyDescent="0.35">
      <c r="C556" s="3">
        <f>'TPS543C20 Loop Gain'!AI3380</f>
        <v>-36.647117036445074</v>
      </c>
      <c r="D556" s="3">
        <f>'TPS543C20 Loop Gain'!AJ3380</f>
        <v>-10.425831454255603</v>
      </c>
      <c r="E556" s="3">
        <f>'TPS543C20 Loop Gain'!B3380</f>
        <v>1450000</v>
      </c>
    </row>
    <row r="557" spans="3:5" x14ac:dyDescent="0.35">
      <c r="C557" s="3">
        <f>'TPS543C20 Loop Gain'!AI3379</f>
        <v>-36.472316585297342</v>
      </c>
      <c r="D557" s="3">
        <f>'TPS543C20 Loop Gain'!AJ3379</f>
        <v>-10.070634037070402</v>
      </c>
      <c r="E557" s="3">
        <f>'TPS543C20 Loop Gain'!B3379</f>
        <v>1449000</v>
      </c>
    </row>
    <row r="558" spans="3:5" x14ac:dyDescent="0.35">
      <c r="C558" s="3">
        <f>'TPS543C20 Loop Gain'!AI3378</f>
        <v>-36.30097535316191</v>
      </c>
      <c r="D558" s="3">
        <f>'TPS543C20 Loop Gain'!AJ3378</f>
        <v>-9.7153863152840749</v>
      </c>
      <c r="E558" s="3">
        <f>'TPS543C20 Loop Gain'!B3378</f>
        <v>1448000</v>
      </c>
    </row>
    <row r="559" spans="3:5" x14ac:dyDescent="0.35">
      <c r="C559" s="3">
        <f>'TPS543C20 Loop Gain'!AI3377</f>
        <v>-36.13296628735015</v>
      </c>
      <c r="D559" s="3">
        <f>'TPS543C20 Loop Gain'!AJ3377</f>
        <v>-9.3600889907020761</v>
      </c>
      <c r="E559" s="3">
        <f>'TPS543C20 Loop Gain'!B3377</f>
        <v>1447000</v>
      </c>
    </row>
    <row r="560" spans="3:5" x14ac:dyDescent="0.35">
      <c r="C560" s="3">
        <f>'TPS543C20 Loop Gain'!AI3376</f>
        <v>-35.968169472429381</v>
      </c>
      <c r="D560" s="3">
        <f>'TPS543C20 Loop Gain'!AJ3376</f>
        <v>-9.0047427754794729</v>
      </c>
      <c r="E560" s="3">
        <f>'TPS543C20 Loop Gain'!B3376</f>
        <v>1446000</v>
      </c>
    </row>
    <row r="561" spans="3:5" x14ac:dyDescent="0.35">
      <c r="C561" s="3">
        <f>'TPS543C20 Loop Gain'!AI3375</f>
        <v>-35.806471606338796</v>
      </c>
      <c r="D561" s="3">
        <f>'TPS543C20 Loop Gain'!AJ3375</f>
        <v>-8.6493483919963268</v>
      </c>
      <c r="E561" s="3">
        <f>'TPS543C20 Loop Gain'!B3375</f>
        <v>1445000</v>
      </c>
    </row>
    <row r="562" spans="3:5" x14ac:dyDescent="0.35">
      <c r="C562" s="3">
        <f>'TPS543C20 Loop Gain'!AI3374</f>
        <v>-35.647765523726733</v>
      </c>
      <c r="D562" s="3">
        <f>'TPS543C20 Loop Gain'!AJ3374</f>
        <v>-8.2939065727777219</v>
      </c>
      <c r="E562" s="3">
        <f>'TPS543C20 Loop Gain'!B3374</f>
        <v>1444000</v>
      </c>
    </row>
    <row r="563" spans="3:5" x14ac:dyDescent="0.35">
      <c r="C563" s="3">
        <f>'TPS543C20 Loop Gain'!AI3373</f>
        <v>-35.491949761465385</v>
      </c>
      <c r="D563" s="3">
        <f>'TPS543C20 Loop Gain'!AJ3373</f>
        <v>-7.9384180603839827</v>
      </c>
      <c r="E563" s="3">
        <f>'TPS543C20 Loop Gain'!B3373</f>
        <v>1443000</v>
      </c>
    </row>
    <row r="564" spans="3:5" x14ac:dyDescent="0.35">
      <c r="C564" s="3">
        <f>'TPS543C20 Loop Gain'!AI3372</f>
        <v>-35.338928161952119</v>
      </c>
      <c r="D564" s="3">
        <f>'TPS543C20 Loop Gain'!AJ3372</f>
        <v>-7.5828836072940158</v>
      </c>
      <c r="E564" s="3">
        <f>'TPS543C20 Loop Gain'!B3372</f>
        <v>1442000</v>
      </c>
    </row>
    <row r="565" spans="3:5" x14ac:dyDescent="0.35">
      <c r="C565" s="3">
        <f>'TPS543C20 Loop Gain'!AI3371</f>
        <v>-35.188609510330821</v>
      </c>
      <c r="D565" s="3">
        <f>'TPS543C20 Loop Gain'!AJ3371</f>
        <v>-7.2273039758190736</v>
      </c>
      <c r="E565" s="3">
        <f>'TPS543C20 Loop Gain'!B3371</f>
        <v>1441000</v>
      </c>
    </row>
    <row r="566" spans="3:5" x14ac:dyDescent="0.35">
      <c r="C566" s="3">
        <f>'TPS543C20 Loop Gain'!AI3370</f>
        <v>-35.040907202188066</v>
      </c>
      <c r="D566" s="3">
        <f>'TPS543C20 Loop Gain'!AJ3370</f>
        <v>-6.8716799379696996</v>
      </c>
      <c r="E566" s="3">
        <f>'TPS543C20 Loop Gain'!B3370</f>
        <v>1440000</v>
      </c>
    </row>
    <row r="567" spans="3:5" x14ac:dyDescent="0.35">
      <c r="C567" s="3">
        <f>'TPS543C20 Loop Gain'!AI3369</f>
        <v>-34.89573893873051</v>
      </c>
      <c r="D567" s="3">
        <f>'TPS543C20 Loop Gain'!AJ3369</f>
        <v>-6.5160122753663297</v>
      </c>
      <c r="E567" s="3">
        <f>'TPS543C20 Loop Gain'!B3369</f>
        <v>1439000</v>
      </c>
    </row>
    <row r="568" spans="3:5" x14ac:dyDescent="0.35">
      <c r="C568" s="3">
        <f>'TPS543C20 Loop Gain'!AI3368</f>
        <v>-34.753026446737124</v>
      </c>
      <c r="D568" s="3">
        <f>'TPS543C20 Loop Gain'!AJ3368</f>
        <v>-6.1603017791119905</v>
      </c>
      <c r="E568" s="3">
        <f>'TPS543C20 Loop Gain'!B3368</f>
        <v>1438000</v>
      </c>
    </row>
    <row r="569" spans="3:5" x14ac:dyDescent="0.35">
      <c r="C569" s="3">
        <f>'TPS543C20 Loop Gain'!AI3367</f>
        <v>-34.612695220917779</v>
      </c>
      <c r="D569" s="3">
        <f>'TPS543C20 Loop Gain'!AJ3367</f>
        <v>-5.8045492496728057</v>
      </c>
      <c r="E569" s="3">
        <f>'TPS543C20 Loop Gain'!B3367</f>
        <v>1437000</v>
      </c>
    </row>
    <row r="570" spans="3:5" x14ac:dyDescent="0.35">
      <c r="C570" s="3">
        <f>'TPS543C20 Loop Gain'!AI3366</f>
        <v>-34.474674286570398</v>
      </c>
      <c r="D570" s="3">
        <f>'TPS543C20 Loop Gain'!AJ3366</f>
        <v>-5.4487554967758651</v>
      </c>
      <c r="E570" s="3">
        <f>'TPS543C20 Loop Gain'!B3366</f>
        <v>1436000</v>
      </c>
    </row>
    <row r="571" spans="3:5" x14ac:dyDescent="0.35">
      <c r="C571" s="3">
        <f>'TPS543C20 Loop Gain'!AI3365</f>
        <v>-34.338895980624699</v>
      </c>
      <c r="D571" s="3">
        <f>'TPS543C20 Loop Gain'!AJ3365</f>
        <v>-5.0929213392688313</v>
      </c>
      <c r="E571" s="3">
        <f>'TPS543C20 Loop Gain'!B3365</f>
        <v>1435000</v>
      </c>
    </row>
    <row r="572" spans="3:5" x14ac:dyDescent="0.35">
      <c r="C572" s="3">
        <f>'TPS543C20 Loop Gain'!AI3364</f>
        <v>-34.205295749415974</v>
      </c>
      <c r="D572" s="3">
        <f>'TPS543C20 Loop Gain'!AJ3364</f>
        <v>-4.7370476050185264</v>
      </c>
      <c r="E572" s="3">
        <f>'TPS543C20 Loop Gain'!B3364</f>
        <v>1434000</v>
      </c>
    </row>
    <row r="573" spans="3:5" x14ac:dyDescent="0.35">
      <c r="C573" s="3">
        <f>'TPS543C20 Loop Gain'!AI3363</f>
        <v>-34.073811961650698</v>
      </c>
      <c r="D573" s="3">
        <f>'TPS543C20 Loop Gain'!AJ3363</f>
        <v>-4.3811351307648758</v>
      </c>
      <c r="E573" s="3">
        <f>'TPS543C20 Loop Gain'!B3363</f>
        <v>1433000</v>
      </c>
    </row>
    <row r="574" spans="3:5" x14ac:dyDescent="0.35">
      <c r="C574" s="3">
        <f>'TPS543C20 Loop Gain'!AI3362</f>
        <v>-33.944385735242342</v>
      </c>
      <c r="D574" s="3">
        <f>'TPS543C20 Loop Gain'!AJ3362</f>
        <v>-4.0251847620143577</v>
      </c>
      <c r="E574" s="3">
        <f>'TPS543C20 Loop Gain'!B3362</f>
        <v>1432000</v>
      </c>
    </row>
    <row r="575" spans="3:5" x14ac:dyDescent="0.35">
      <c r="C575" s="3">
        <f>'TPS543C20 Loop Gain'!AI3361</f>
        <v>-33.816960776777961</v>
      </c>
      <c r="D575" s="3">
        <f>'TPS543C20 Loop Gain'!AJ3361</f>
        <v>-3.6691973529022559</v>
      </c>
      <c r="E575" s="3">
        <f>'TPS543C20 Loop Gain'!B3361</f>
        <v>1431000</v>
      </c>
    </row>
    <row r="576" spans="3:5" x14ac:dyDescent="0.35">
      <c r="C576" s="3">
        <f>'TPS543C20 Loop Gain'!AI3360</f>
        <v>-33.691483232534345</v>
      </c>
      <c r="D576" s="3">
        <f>'TPS543C20 Loop Gain'!AJ3360</f>
        <v>-3.3131737660547484</v>
      </c>
      <c r="E576" s="3">
        <f>'TPS543C20 Loop Gain'!B3360</f>
        <v>1430000</v>
      </c>
    </row>
    <row r="577" spans="3:5" x14ac:dyDescent="0.35">
      <c r="C577" s="3">
        <f>'TPS543C20 Loop Gain'!AI3359</f>
        <v>-33.567901550072854</v>
      </c>
      <c r="D577" s="3">
        <f>'TPS543C20 Loop Gain'!AJ3359</f>
        <v>-2.9571148724745395</v>
      </c>
      <c r="E577" s="3">
        <f>'TPS543C20 Loop Gain'!B3359</f>
        <v>1429000</v>
      </c>
    </row>
    <row r="578" spans="3:5" x14ac:dyDescent="0.35">
      <c r="C578" s="3">
        <f>'TPS543C20 Loop Gain'!AI3358</f>
        <v>-33.446166349497815</v>
      </c>
      <c r="D578" s="3">
        <f>'TPS543C20 Loop Gain'!AJ3358</f>
        <v>-2.6010215513867676</v>
      </c>
      <c r="E578" s="3">
        <f>'TPS543C20 Loop Gain'!B3358</f>
        <v>1428000</v>
      </c>
    </row>
    <row r="579" spans="3:5" x14ac:dyDescent="0.35">
      <c r="C579" s="3">
        <f>'TPS543C20 Loop Gain'!AI3357</f>
        <v>-33.326230303608277</v>
      </c>
      <c r="D579" s="3">
        <f>'TPS543C20 Loop Gain'!AJ3357</f>
        <v>-2.2448946901197164</v>
      </c>
      <c r="E579" s="3">
        <f>'TPS543C20 Loop Gain'!B3357</f>
        <v>1427000</v>
      </c>
    </row>
    <row r="580" spans="3:5" x14ac:dyDescent="0.35">
      <c r="C580" s="3">
        <f>'TPS543C20 Loop Gain'!AI3356</f>
        <v>-33.208048026196067</v>
      </c>
      <c r="D580" s="3">
        <f>'TPS543C20 Loop Gain'!AJ3356</f>
        <v>-1.8887351839598365</v>
      </c>
      <c r="E580" s="3">
        <f>'TPS543C20 Loop Gain'!B3356</f>
        <v>1426000</v>
      </c>
    </row>
    <row r="581" spans="3:5" x14ac:dyDescent="0.35">
      <c r="C581" s="3">
        <f>'TPS543C20 Loop Gain'!AI3355</f>
        <v>-33.091575967839667</v>
      </c>
      <c r="D581" s="3">
        <f>'TPS543C20 Loop Gain'!AJ3355</f>
        <v>-1.5325439360028179</v>
      </c>
      <c r="E581" s="3">
        <f>'TPS543C20 Loop Gain'!B3355</f>
        <v>1425000</v>
      </c>
    </row>
    <row r="582" spans="3:5" x14ac:dyDescent="0.35">
      <c r="C582" s="3">
        <f>'TPS543C20 Loop Gain'!AI3354</f>
        <v>-32.976772318609072</v>
      </c>
      <c r="D582" s="3">
        <f>'TPS543C20 Loop Gain'!AJ3354</f>
        <v>-1.1763218570302867</v>
      </c>
      <c r="E582" s="3">
        <f>'TPS543C20 Loop Gain'!B3354</f>
        <v>1424000</v>
      </c>
    </row>
    <row r="583" spans="3:5" x14ac:dyDescent="0.35">
      <c r="C583" s="3">
        <f>'TPS543C20 Loop Gain'!AI3353</f>
        <v>-32.863596917117704</v>
      </c>
      <c r="D583" s="3">
        <f>'TPS543C20 Loop Gain'!AJ3353</f>
        <v>-0.82006986534545201</v>
      </c>
      <c r="E583" s="3">
        <f>'TPS543C20 Loop Gain'!B3353</f>
        <v>1423000</v>
      </c>
    </row>
    <row r="584" spans="3:5" x14ac:dyDescent="0.35">
      <c r="C584" s="3">
        <f>'TPS543C20 Loop Gain'!AI3352</f>
        <v>-32.752011165455471</v>
      </c>
      <c r="D584" s="3">
        <f>'TPS543C20 Loop Gain'!AJ3352</f>
        <v>-0.46378888664632528</v>
      </c>
      <c r="E584" s="3">
        <f>'TPS543C20 Loop Gain'!B3352</f>
        <v>1422000</v>
      </c>
    </row>
    <row r="585" spans="3:5" x14ac:dyDescent="0.35">
      <c r="C585" s="3">
        <f>'TPS543C20 Loop Gain'!AI3351</f>
        <v>-32.641977949532148</v>
      </c>
      <c r="D585" s="3">
        <f>'TPS543C20 Loop Gain'!AJ3351</f>
        <v>-0.10747985386951049</v>
      </c>
      <c r="E585" s="3">
        <f>'TPS543C20 Loop Gain'!B3351</f>
        <v>1421000</v>
      </c>
    </row>
    <row r="586" spans="3:5" x14ac:dyDescent="0.35">
      <c r="C586" s="3">
        <f>'TPS543C20 Loop Gain'!AI3350</f>
        <v>-32.533461564430304</v>
      </c>
      <c r="D586" s="3">
        <f>'TPS543C20 Loop Gain'!AJ3350</f>
        <v>0.24885629296754311</v>
      </c>
      <c r="E586" s="3">
        <f>'TPS543C20 Loop Gain'!B3350</f>
        <v>1420000</v>
      </c>
    </row>
    <row r="587" spans="3:5" x14ac:dyDescent="0.35">
      <c r="C587" s="3">
        <f>'TPS543C20 Loop Gain'!AI3349</f>
        <v>-32.426427644405528</v>
      </c>
      <c r="D587" s="3">
        <f>'TPS543C20 Loop Gain'!AJ3349</f>
        <v>0.60521860689590756</v>
      </c>
      <c r="E587" s="3">
        <f>'TPS543C20 Loop Gain'!B3349</f>
        <v>1419000</v>
      </c>
    </row>
    <row r="588" spans="3:5" x14ac:dyDescent="0.35">
      <c r="C588" s="3">
        <f>'TPS543C20 Loop Gain'!AI3348</f>
        <v>-32.320843097168122</v>
      </c>
      <c r="D588" s="3">
        <f>'TPS543C20 Loop Gain'!AJ3348</f>
        <v>0.96160613417136831</v>
      </c>
      <c r="E588" s="3">
        <f>'TPS543C20 Loop Gain'!B3348</f>
        <v>1418000</v>
      </c>
    </row>
    <row r="589" spans="3:5" x14ac:dyDescent="0.35">
      <c r="C589" s="3">
        <f>'TPS543C20 Loop Gain'!AI3347</f>
        <v>-32.216676042160387</v>
      </c>
      <c r="D589" s="3">
        <f>'TPS543C20 Loop Gain'!AJ3347</f>
        <v>1.318017914410337</v>
      </c>
      <c r="E589" s="3">
        <f>'TPS543C20 Loop Gain'!B3347</f>
        <v>1417000</v>
      </c>
    </row>
    <row r="590" spans="3:5" x14ac:dyDescent="0.35">
      <c r="C590" s="3">
        <f>'TPS543C20 Loop Gain'!AI3346</f>
        <v>-32.113895752523128</v>
      </c>
      <c r="D590" s="3">
        <f>'TPS543C20 Loop Gain'!AJ3346</f>
        <v>1.6744529807516866</v>
      </c>
      <c r="E590" s="3">
        <f>'TPS543C20 Loop Gain'!B3346</f>
        <v>1416000</v>
      </c>
    </row>
    <row r="591" spans="3:5" x14ac:dyDescent="0.35">
      <c r="C591" s="3">
        <f>'TPS543C20 Loop Gain'!AI3345</f>
        <v>-32.012472600496984</v>
      </c>
      <c r="D591" s="3">
        <f>'TPS543C20 Loop Gain'!AJ3345</f>
        <v>2.0309103600232379</v>
      </c>
      <c r="E591" s="3">
        <f>'TPS543C20 Loop Gain'!B3345</f>
        <v>1415000</v>
      </c>
    </row>
    <row r="592" spans="3:5" x14ac:dyDescent="0.35">
      <c r="C592" s="3">
        <f>'TPS543C20 Loop Gain'!AI3344</f>
        <v>-31.912378006024134</v>
      </c>
      <c r="D592" s="3">
        <f>'TPS543C20 Loop Gain'!AJ3344</f>
        <v>2.3873890728822977</v>
      </c>
      <c r="E592" s="3">
        <f>'TPS543C20 Loop Gain'!B3344</f>
        <v>1414000</v>
      </c>
    </row>
    <row r="593" spans="3:5" x14ac:dyDescent="0.35">
      <c r="C593" s="3">
        <f>'TPS543C20 Loop Gain'!AI3343</f>
        <v>-31.813584388311185</v>
      </c>
      <c r="D593" s="3">
        <f>'TPS543C20 Loop Gain'!AJ3343</f>
        <v>2.7438881339986034</v>
      </c>
      <c r="E593" s="3">
        <f>'TPS543C20 Loop Gain'!B3343</f>
        <v>1413000</v>
      </c>
    </row>
    <row r="594" spans="3:5" x14ac:dyDescent="0.35">
      <c r="C594" s="3">
        <f>'TPS543C20 Loop Gain'!AI3342</f>
        <v>-31.716065120172242</v>
      </c>
      <c r="D594" s="3">
        <f>'TPS543C20 Loop Gain'!AJ3342</f>
        <v>3.1004065521913424</v>
      </c>
      <c r="E594" s="3">
        <f>'TPS543C20 Loop Gain'!B3342</f>
        <v>1412000</v>
      </c>
    </row>
    <row r="595" spans="3:5" x14ac:dyDescent="0.35">
      <c r="C595" s="3">
        <f>'TPS543C20 Loop Gain'!AI3341</f>
        <v>-31.619794484940286</v>
      </c>
      <c r="D595" s="3">
        <f>'TPS543C20 Loop Gain'!AJ3341</f>
        <v>3.4569433306192328</v>
      </c>
      <c r="E595" s="3">
        <f>'TPS543C20 Loop Gain'!B3341</f>
        <v>1411000</v>
      </c>
    </row>
    <row r="596" spans="3:5" x14ac:dyDescent="0.35">
      <c r="C596" s="3">
        <f>'TPS543C20 Loop Gain'!AI3340</f>
        <v>-31.524747635797631</v>
      </c>
      <c r="D596" s="3">
        <f>'TPS543C20 Loop Gain'!AJ3340</f>
        <v>3.8134974669221262</v>
      </c>
      <c r="E596" s="3">
        <f>'TPS543C20 Loop Gain'!B3340</f>
        <v>1410000</v>
      </c>
    </row>
    <row r="597" spans="3:5" x14ac:dyDescent="0.35">
      <c r="C597" s="3">
        <f>'TPS543C20 Loop Gain'!AI3339</f>
        <v>-31.430900557347456</v>
      </c>
      <c r="D597" s="3">
        <f>'TPS543C20 Loop Gain'!AJ3339</f>
        <v>4.1700679533984681</v>
      </c>
      <c r="E597" s="3">
        <f>'TPS543C20 Loop Gain'!B3339</f>
        <v>1409000</v>
      </c>
    </row>
    <row r="598" spans="3:5" x14ac:dyDescent="0.35">
      <c r="C598" s="3">
        <f>'TPS543C20 Loop Gain'!AI3338</f>
        <v>-31.338230029284155</v>
      </c>
      <c r="D598" s="3">
        <f>'TPS543C20 Loop Gain'!AJ3338</f>
        <v>4.5266537771810968</v>
      </c>
      <c r="E598" s="3">
        <f>'TPS543C20 Loop Gain'!B3338</f>
        <v>1408000</v>
      </c>
    </row>
    <row r="599" spans="3:5" x14ac:dyDescent="0.35">
      <c r="C599" s="3">
        <f>'TPS543C20 Loop Gain'!AI3337</f>
        <v>-31.246713592038237</v>
      </c>
      <c r="D599" s="3">
        <f>'TPS543C20 Loop Gain'!AJ3337</f>
        <v>4.8832539203856866</v>
      </c>
      <c r="E599" s="3">
        <f>'TPS543C20 Loop Gain'!B3337</f>
        <v>1407000</v>
      </c>
    </row>
    <row r="600" spans="3:5" x14ac:dyDescent="0.35">
      <c r="C600" s="3">
        <f>'TPS543C20 Loop Gain'!AI3336</f>
        <v>-31.156329514245733</v>
      </c>
      <c r="D600" s="3">
        <f>'TPS543C20 Loop Gain'!AJ3336</f>
        <v>5.2398673603041352</v>
      </c>
      <c r="E600" s="3">
        <f>'TPS543C20 Loop Gain'!B3336</f>
        <v>1406000</v>
      </c>
    </row>
    <row r="601" spans="3:5" x14ac:dyDescent="0.35">
      <c r="C601" s="3">
        <f>'TPS543C20 Loop Gain'!AI3335</f>
        <v>-31.067056761953587</v>
      </c>
      <c r="D601" s="3">
        <f>'TPS543C20 Loop Gain'!AJ3335</f>
        <v>5.5964930695581092</v>
      </c>
      <c r="E601" s="3">
        <f>'TPS543C20 Loop Gain'!B3335</f>
        <v>1405000</v>
      </c>
    </row>
    <row r="602" spans="3:5" x14ac:dyDescent="0.35">
      <c r="C602" s="3">
        <f>'TPS543C20 Loop Gain'!AI3334</f>
        <v>-30.978874969426712</v>
      </c>
      <c r="D602" s="3">
        <f>'TPS543C20 Loop Gain'!AJ3334</f>
        <v>5.9531300162785179</v>
      </c>
      <c r="E602" s="3">
        <f>'TPS543C20 Loop Gain'!B3334</f>
        <v>1404000</v>
      </c>
    </row>
    <row r="603" spans="3:5" x14ac:dyDescent="0.35">
      <c r="C603" s="3">
        <f>'TPS543C20 Loop Gain'!AI3333</f>
        <v>-30.891764411474139</v>
      </c>
      <c r="D603" s="3">
        <f>'TPS543C20 Loop Gain'!AJ3333</f>
        <v>6.3097771642895131</v>
      </c>
      <c r="E603" s="3">
        <f>'TPS543C20 Loop Gain'!B3333</f>
        <v>1403000</v>
      </c>
    </row>
    <row r="604" spans="3:5" x14ac:dyDescent="0.35">
      <c r="C604" s="3">
        <f>'TPS543C20 Loop Gain'!AI3332</f>
        <v>-30.80570597719742</v>
      </c>
      <c r="D604" s="3">
        <f>'TPS543C20 Loop Gain'!AJ3332</f>
        <v>6.6664334732637602</v>
      </c>
      <c r="E604" s="3">
        <f>'TPS543C20 Loop Gain'!B3332</f>
        <v>1402000</v>
      </c>
    </row>
    <row r="605" spans="3:5" x14ac:dyDescent="0.35">
      <c r="C605" s="3">
        <f>'TPS543C20 Loop Gain'!AI3331</f>
        <v>-30.720681145064404</v>
      </c>
      <c r="D605" s="3">
        <f>'TPS543C20 Loop Gain'!AJ3331</f>
        <v>7.0230978989224617</v>
      </c>
      <c r="E605" s="3">
        <f>'TPS543C20 Loop Gain'!B3331</f>
        <v>1401000</v>
      </c>
    </row>
    <row r="606" spans="3:5" x14ac:dyDescent="0.35">
      <c r="C606" s="3">
        <f>'TPS543C20 Loop Gain'!AI3330</f>
        <v>-30.636671959248108</v>
      </c>
      <c r="D606" s="3">
        <f>'TPS543C20 Loop Gain'!AJ3330</f>
        <v>7.3797693931909469</v>
      </c>
      <c r="E606" s="3">
        <f>'TPS543C20 Loop Gain'!B3330</f>
        <v>1400000</v>
      </c>
    </row>
    <row r="607" spans="3:5" x14ac:dyDescent="0.35">
      <c r="C607" s="3">
        <f>'TPS543C20 Loop Gain'!AI3329</f>
        <v>-30.553661007133623</v>
      </c>
      <c r="D607" s="3">
        <f>'TPS543C20 Loop Gain'!AJ3329</f>
        <v>7.7364469043882202</v>
      </c>
      <c r="E607" s="3">
        <f>'TPS543C20 Loop Gain'!B3329</f>
        <v>1399000</v>
      </c>
    </row>
    <row r="608" spans="3:5" x14ac:dyDescent="0.35">
      <c r="C608" s="3">
        <f>'TPS543C20 Loop Gain'!AI3328</f>
        <v>-30.47163139793831</v>
      </c>
      <c r="D608" s="3">
        <f>'TPS543C20 Loop Gain'!AJ3328</f>
        <v>8.0931293774158526</v>
      </c>
      <c r="E608" s="3">
        <f>'TPS543C20 Loop Gain'!B3328</f>
        <v>1398000</v>
      </c>
    </row>
    <row r="609" spans="3:5" x14ac:dyDescent="0.35">
      <c r="C609" s="3">
        <f>'TPS543C20 Loop Gain'!AI3327</f>
        <v>-30.390566742378866</v>
      </c>
      <c r="D609" s="3">
        <f>'TPS543C20 Loop Gain'!AJ3327</f>
        <v>8.4498157539149474</v>
      </c>
      <c r="E609" s="3">
        <f>'TPS543C20 Loop Gain'!B3327</f>
        <v>1397000</v>
      </c>
    </row>
    <row r="610" spans="3:5" x14ac:dyDescent="0.35">
      <c r="C610" s="3">
        <f>'TPS543C20 Loop Gain'!AI3326</f>
        <v>-30.310451133314832</v>
      </c>
      <c r="D610" s="3">
        <f>'TPS543C20 Loop Gain'!AJ3326</f>
        <v>8.8065049724749951</v>
      </c>
      <c r="E610" s="3">
        <f>'TPS543C20 Loop Gain'!B3326</f>
        <v>1396000</v>
      </c>
    </row>
    <row r="611" spans="3:5" x14ac:dyDescent="0.35">
      <c r="C611" s="3">
        <f>'TPS543C20 Loop Gain'!AI3325</f>
        <v>-30.231269127327497</v>
      </c>
      <c r="D611" s="3">
        <f>'TPS543C20 Loop Gain'!AJ3325</f>
        <v>9.1631959687945574</v>
      </c>
      <c r="E611" s="3">
        <f>'TPS543C20 Loop Gain'!B3325</f>
        <v>1395000</v>
      </c>
    </row>
    <row r="612" spans="3:5" x14ac:dyDescent="0.35">
      <c r="C612" s="3">
        <f>'TPS543C20 Loop Gain'!AI3324</f>
        <v>-30.153005727167699</v>
      </c>
      <c r="D612" s="3">
        <f>'TPS543C20 Loop Gain'!AJ3324</f>
        <v>9.5198876758735302</v>
      </c>
      <c r="E612" s="3">
        <f>'TPS543C20 Loop Gain'!B3324</f>
        <v>1394000</v>
      </c>
    </row>
    <row r="613" spans="3:5" x14ac:dyDescent="0.35">
      <c r="C613" s="3">
        <f>'TPS543C20 Loop Gain'!AI3323</f>
        <v>-30.075646365027723</v>
      </c>
      <c r="D613" s="3">
        <f>'TPS543C20 Loop Gain'!AJ3323</f>
        <v>9.8765790242059968</v>
      </c>
      <c r="E613" s="3">
        <f>'TPS543C20 Loop Gain'!B3323</f>
        <v>1393000</v>
      </c>
    </row>
    <row r="614" spans="3:5" x14ac:dyDescent="0.35">
      <c r="C614" s="3">
        <f>'TPS543C20 Loop Gain'!AI3322</f>
        <v>-29.999176886600523</v>
      </c>
      <c r="D614" s="3">
        <f>'TPS543C20 Loop Gain'!AJ3322</f>
        <v>10.233268941945628</v>
      </c>
      <c r="E614" s="3">
        <f>'TPS543C20 Loop Gain'!B3322</f>
        <v>1392000</v>
      </c>
    </row>
    <row r="615" spans="3:5" x14ac:dyDescent="0.35">
      <c r="C615" s="3">
        <f>'TPS543C20 Loop Gain'!AI3321</f>
        <v>-29.923583535863717</v>
      </c>
      <c r="D615" s="3">
        <f>'TPS543C20 Loop Gain'!AJ3321</f>
        <v>10.589956355113978</v>
      </c>
      <c r="E615" s="3">
        <f>'TPS543C20 Loop Gain'!B3321</f>
        <v>1391000</v>
      </c>
    </row>
    <row r="616" spans="3:5" x14ac:dyDescent="0.35">
      <c r="C616" s="3">
        <f>'TPS543C20 Loop Gain'!AI3320</f>
        <v>-29.848852940569994</v>
      </c>
      <c r="D616" s="3">
        <f>'TPS543C20 Loop Gain'!AJ3320</f>
        <v>10.946640187767846</v>
      </c>
      <c r="E616" s="3">
        <f>'TPS543C20 Loop Gain'!B3320</f>
        <v>1390000</v>
      </c>
    </row>
    <row r="617" spans="3:5" x14ac:dyDescent="0.35">
      <c r="C617" s="3">
        <f>'TPS543C20 Loop Gain'!AI3319</f>
        <v>-29.774972098389899</v>
      </c>
      <c r="D617" s="3">
        <f>'TPS543C20 Loop Gain'!AJ3319</f>
        <v>11.303319362194637</v>
      </c>
      <c r="E617" s="3">
        <f>'TPS543C20 Loop Gain'!B3319</f>
        <v>1389000</v>
      </c>
    </row>
    <row r="618" spans="3:5" x14ac:dyDescent="0.35">
      <c r="C618" s="3">
        <f>'TPS543C20 Loop Gain'!AI3318</f>
        <v>-29.701928363675734</v>
      </c>
      <c r="D618" s="3">
        <f>'TPS543C20 Loop Gain'!AJ3318</f>
        <v>11.659992799108791</v>
      </c>
      <c r="E618" s="3">
        <f>'TPS543C20 Loop Gain'!B3318</f>
        <v>1388000</v>
      </c>
    </row>
    <row r="619" spans="3:5" x14ac:dyDescent="0.35">
      <c r="C619" s="3">
        <f>'TPS543C20 Loop Gain'!AI3317</f>
        <v>-29.629709434822541</v>
      </c>
      <c r="D619" s="3">
        <f>'TPS543C20 Loop Gain'!AJ3317</f>
        <v>12.016659417820458</v>
      </c>
      <c r="E619" s="3">
        <f>'TPS543C20 Loop Gain'!B3317</f>
        <v>1387000</v>
      </c>
    </row>
    <row r="620" spans="3:5" x14ac:dyDescent="0.35">
      <c r="C620" s="3">
        <f>'TPS543C20 Loop Gain'!AI3316</f>
        <v>-29.558303342178426</v>
      </c>
      <c r="D620" s="3">
        <f>'TPS543C20 Loop Gain'!AJ3316</f>
        <v>12.373318136446912</v>
      </c>
      <c r="E620" s="3">
        <f>'TPS543C20 Loop Gain'!B3316</f>
        <v>1386000</v>
      </c>
    </row>
    <row r="621" spans="3:5" x14ac:dyDescent="0.35">
      <c r="C621" s="3">
        <f>'TPS543C20 Loop Gain'!AI3315</f>
        <v>-29.487698436492163</v>
      </c>
      <c r="D621" s="3">
        <f>'TPS543C20 Loop Gain'!AJ3315</f>
        <v>12.729967872080833</v>
      </c>
      <c r="E621" s="3">
        <f>'TPS543C20 Loop Gain'!B3315</f>
        <v>1385000</v>
      </c>
    </row>
    <row r="622" spans="3:5" x14ac:dyDescent="0.35">
      <c r="C622" s="3">
        <f>'TPS543C20 Loop Gain'!AI3314</f>
        <v>-29.417883377855823</v>
      </c>
      <c r="D622" s="3">
        <f>'TPS543C20 Loop Gain'!AJ3314</f>
        <v>13.086607541001527</v>
      </c>
      <c r="E622" s="3">
        <f>'TPS543C20 Loop Gain'!B3314</f>
        <v>1384000</v>
      </c>
    </row>
    <row r="623" spans="3:5" x14ac:dyDescent="0.35">
      <c r="C623" s="3">
        <f>'TPS543C20 Loop Gain'!AI3313</f>
        <v>-29.348847125129481</v>
      </c>
      <c r="D623" s="3">
        <f>'TPS543C20 Loop Gain'!AJ3313</f>
        <v>13.443236058845388</v>
      </c>
      <c r="E623" s="3">
        <f>'TPS543C20 Loop Gain'!B3313</f>
        <v>1383000</v>
      </c>
    </row>
    <row r="624" spans="3:5" x14ac:dyDescent="0.35">
      <c r="C624" s="3">
        <f>'TPS543C20 Loop Gain'!AI3312</f>
        <v>-29.280578925813352</v>
      </c>
      <c r="D624" s="3">
        <f>'TPS543C20 Loop Gain'!AJ3312</f>
        <v>13.799852340806085</v>
      </c>
      <c r="E624" s="3">
        <f>'TPS543C20 Loop Gain'!B3312</f>
        <v>1382000</v>
      </c>
    </row>
    <row r="625" spans="3:5" x14ac:dyDescent="0.35">
      <c r="C625" s="3">
        <f>'TPS543C20 Loop Gain'!AI3311</f>
        <v>-29.213068306348681</v>
      </c>
      <c r="D625" s="3">
        <f>'TPS543C20 Loop Gain'!AJ3311</f>
        <v>14.156455301835361</v>
      </c>
      <c r="E625" s="3">
        <f>'TPS543C20 Loop Gain'!B3311</f>
        <v>1381000</v>
      </c>
    </row>
    <row r="626" spans="3:5" x14ac:dyDescent="0.35">
      <c r="C626" s="3">
        <f>'TPS543C20 Loop Gain'!AI3310</f>
        <v>-29.146305062831196</v>
      </c>
      <c r="D626" s="3">
        <f>'TPS543C20 Loop Gain'!AJ3310</f>
        <v>14.513043856810279</v>
      </c>
      <c r="E626" s="3">
        <f>'TPS543C20 Loop Gain'!B3310</f>
        <v>1380000</v>
      </c>
    </row>
    <row r="627" spans="3:5" x14ac:dyDescent="0.35">
      <c r="C627" s="3">
        <f>'TPS543C20 Loop Gain'!AI3309</f>
        <v>-29.080279252103946</v>
      </c>
      <c r="D627" s="3">
        <f>'TPS543C20 Loop Gain'!AJ3309</f>
        <v>14.869616920754073</v>
      </c>
      <c r="E627" s="3">
        <f>'TPS543C20 Loop Gain'!B3309</f>
        <v>1379000</v>
      </c>
    </row>
    <row r="628" spans="3:5" x14ac:dyDescent="0.35">
      <c r="C628" s="3">
        <f>'TPS543C20 Loop Gain'!AI3308</f>
        <v>-29.014981183225949</v>
      </c>
      <c r="D628" s="3">
        <f>'TPS543C20 Loop Gain'!AJ3308</f>
        <v>15.226173409002087</v>
      </c>
      <c r="E628" s="3">
        <f>'TPS543C20 Loop Gain'!B3308</f>
        <v>1378000</v>
      </c>
    </row>
    <row r="629" spans="3:5" x14ac:dyDescent="0.35">
      <c r="C629" s="3">
        <f>'TPS543C20 Loop Gain'!AI3307</f>
        <v>-28.950401409285785</v>
      </c>
      <c r="D629" s="3">
        <f>'TPS543C20 Loop Gain'!AJ3307</f>
        <v>15.582712237405957</v>
      </c>
      <c r="E629" s="3">
        <f>'TPS543C20 Loop Gain'!B3307</f>
        <v>1377000</v>
      </c>
    </row>
    <row r="630" spans="3:5" x14ac:dyDescent="0.35">
      <c r="C630" s="3">
        <f>'TPS543C20 Loop Gain'!AI3306</f>
        <v>-28.886530719548592</v>
      </c>
      <c r="D630" s="3">
        <f>'TPS543C20 Loop Gain'!AJ3306</f>
        <v>15.939232322533369</v>
      </c>
      <c r="E630" s="3">
        <f>'TPS543C20 Loop Gain'!B3306</f>
        <v>1376000</v>
      </c>
    </row>
    <row r="631" spans="3:5" x14ac:dyDescent="0.35">
      <c r="C631" s="3">
        <f>'TPS543C20 Loop Gain'!AI3305</f>
        <v>-28.823360131924943</v>
      </c>
      <c r="D631" s="3">
        <f>'TPS543C20 Loop Gain'!AJ3305</f>
        <v>16.295732581841506</v>
      </c>
      <c r="E631" s="3">
        <f>'TPS543C20 Loop Gain'!B3305</f>
        <v>1375000</v>
      </c>
    </row>
    <row r="632" spans="3:5" x14ac:dyDescent="0.35">
      <c r="C632" s="3">
        <f>'TPS543C20 Loop Gain'!AI3304</f>
        <v>-28.760880885733741</v>
      </c>
      <c r="D632" s="3">
        <f>'TPS543C20 Loop Gain'!AJ3304</f>
        <v>16.652211933889152</v>
      </c>
      <c r="E632" s="3">
        <f>'TPS543C20 Loop Gain'!B3304</f>
        <v>1374000</v>
      </c>
    </row>
    <row r="633" spans="3:5" x14ac:dyDescent="0.35">
      <c r="C633" s="3">
        <f>'TPS543C20 Loop Gain'!AI3303</f>
        <v>-28.699084434762355</v>
      </c>
      <c r="D633" s="3">
        <f>'TPS543C20 Loop Gain'!AJ3303</f>
        <v>17.008669298512494</v>
      </c>
      <c r="E633" s="3">
        <f>'TPS543C20 Loop Gain'!B3303</f>
        <v>1373000</v>
      </c>
    </row>
    <row r="634" spans="3:5" x14ac:dyDescent="0.35">
      <c r="C634" s="3">
        <f>'TPS543C20 Loop Gain'!AI3302</f>
        <v>-28.637962440592514</v>
      </c>
      <c r="D634" s="3">
        <f>'TPS543C20 Loop Gain'!AJ3302</f>
        <v>17.365103597024714</v>
      </c>
      <c r="E634" s="3">
        <f>'TPS543C20 Loop Gain'!B3302</f>
        <v>1372000</v>
      </c>
    </row>
    <row r="635" spans="3:5" x14ac:dyDescent="0.35">
      <c r="C635" s="3">
        <f>'TPS543C20 Loop Gain'!AI3301</f>
        <v>-28.57750676619149</v>
      </c>
      <c r="D635" s="3">
        <f>'TPS543C20 Loop Gain'!AJ3301</f>
        <v>17.721513752415706</v>
      </c>
      <c r="E635" s="3">
        <f>'TPS543C20 Loop Gain'!B3301</f>
        <v>1371000</v>
      </c>
    </row>
    <row r="636" spans="3:5" x14ac:dyDescent="0.35">
      <c r="C636" s="3">
        <f>'TPS543C20 Loop Gain'!AI3300</f>
        <v>-28.517709469754664</v>
      </c>
      <c r="D636" s="3">
        <f>'TPS543C20 Loop Gain'!AJ3300</f>
        <v>18.077898689524954</v>
      </c>
      <c r="E636" s="3">
        <f>'TPS543C20 Loop Gain'!B3300</f>
        <v>1370000</v>
      </c>
    </row>
    <row r="637" spans="3:5" x14ac:dyDescent="0.35">
      <c r="C637" s="3">
        <f>'TPS543C20 Loop Gain'!AI3299</f>
        <v>-28.458562798780392</v>
      </c>
      <c r="D637" s="3">
        <f>'TPS543C20 Loop Gain'!AJ3299</f>
        <v>18.434257335257456</v>
      </c>
      <c r="E637" s="3">
        <f>'TPS543C20 Loop Gain'!B3299</f>
        <v>1369000</v>
      </c>
    </row>
    <row r="638" spans="3:5" x14ac:dyDescent="0.35">
      <c r="C638" s="3">
        <f>'TPS543C20 Loop Gain'!AI3298</f>
        <v>-28.400059184378676</v>
      </c>
      <c r="D638" s="3">
        <f>'TPS543C20 Loop Gain'!AJ3298</f>
        <v>18.79058861875297</v>
      </c>
      <c r="E638" s="3">
        <f>'TPS543C20 Loop Gain'!B3298</f>
        <v>1368000</v>
      </c>
    </row>
    <row r="639" spans="3:5" x14ac:dyDescent="0.35">
      <c r="C639" s="3">
        <f>'TPS543C20 Loop Gain'!AI3297</f>
        <v>-28.342191235791674</v>
      </c>
      <c r="D639" s="3">
        <f>'TPS543C20 Loop Gain'!AJ3297</f>
        <v>19.146891471588305</v>
      </c>
      <c r="E639" s="3">
        <f>'TPS543C20 Loop Gain'!B3297</f>
        <v>1367000</v>
      </c>
    </row>
    <row r="640" spans="3:5" x14ac:dyDescent="0.35">
      <c r="C640" s="3">
        <f>'TPS543C20 Loop Gain'!AI3296</f>
        <v>-28.284951735122835</v>
      </c>
      <c r="D640" s="3">
        <f>'TPS543C20 Loop Gain'!AJ3296</f>
        <v>19.503164827975361</v>
      </c>
      <c r="E640" s="3">
        <f>'TPS543C20 Loop Gain'!B3296</f>
        <v>1366000</v>
      </c>
    </row>
    <row r="641" spans="3:5" x14ac:dyDescent="0.35">
      <c r="C641" s="3">
        <f>'TPS543C20 Loop Gain'!AI3295</f>
        <v>-28.228333632266292</v>
      </c>
      <c r="D641" s="3">
        <f>'TPS543C20 Loop Gain'!AJ3295</f>
        <v>19.859407624932327</v>
      </c>
      <c r="E641" s="3">
        <f>'TPS543C20 Loop Gain'!B3295</f>
        <v>1365000</v>
      </c>
    </row>
    <row r="642" spans="3:5" x14ac:dyDescent="0.35">
      <c r="C642" s="3">
        <f>'TPS543C20 Loop Gain'!AI3294</f>
        <v>-28.172330040021144</v>
      </c>
      <c r="D642" s="3">
        <f>'TPS543C20 Loop Gain'!AJ3294</f>
        <v>20.215618802498486</v>
      </c>
      <c r="E642" s="3">
        <f>'TPS543C20 Loop Gain'!B3294</f>
        <v>1364000</v>
      </c>
    </row>
    <row r="643" spans="3:5" x14ac:dyDescent="0.35">
      <c r="C643" s="3">
        <f>'TPS543C20 Loop Gain'!AI3293</f>
        <v>-28.11693422939225</v>
      </c>
      <c r="D643" s="3">
        <f>'TPS543C20 Loop Gain'!AJ3293</f>
        <v>20.571797303897807</v>
      </c>
      <c r="E643" s="3">
        <f>'TPS543C20 Loop Gain'!B3293</f>
        <v>1363000</v>
      </c>
    </row>
    <row r="644" spans="3:5" x14ac:dyDescent="0.35">
      <c r="C644" s="3">
        <f>'TPS543C20 Loop Gain'!AI3292</f>
        <v>-28.062139625057849</v>
      </c>
      <c r="D644" s="3">
        <f>'TPS543C20 Loop Gain'!AJ3292</f>
        <v>20.927942075755208</v>
      </c>
      <c r="E644" s="3">
        <f>'TPS543C20 Loop Gain'!B3292</f>
        <v>1362000</v>
      </c>
    </row>
    <row r="645" spans="3:5" x14ac:dyDescent="0.35">
      <c r="C645" s="3">
        <f>'TPS543C20 Loop Gain'!AI3291</f>
        <v>-28.007939801009631</v>
      </c>
      <c r="D645" s="3">
        <f>'TPS543C20 Loop Gain'!AJ3291</f>
        <v>21.284052068261513</v>
      </c>
      <c r="E645" s="3">
        <f>'TPS543C20 Loop Gain'!B3291</f>
        <v>1361000</v>
      </c>
    </row>
    <row r="646" spans="3:5" x14ac:dyDescent="0.35">
      <c r="C646" s="3">
        <f>'TPS543C20 Loop Gain'!AI3290</f>
        <v>-27.954328476345914</v>
      </c>
      <c r="D646" s="3">
        <f>'TPS543C20 Loop Gain'!AJ3290</f>
        <v>21.640126235374588</v>
      </c>
      <c r="E646" s="3">
        <f>'TPS543C20 Loop Gain'!B3290</f>
        <v>1360000</v>
      </c>
    </row>
    <row r="647" spans="3:5" x14ac:dyDescent="0.35">
      <c r="C647" s="3">
        <f>'TPS543C20 Loop Gain'!AI3289</f>
        <v>-27.901299511218273</v>
      </c>
      <c r="D647" s="3">
        <f>'TPS543C20 Loop Gain'!AJ3289</f>
        <v>21.996163535013117</v>
      </c>
      <c r="E647" s="3">
        <f>'TPS543C20 Loop Gain'!B3289</f>
        <v>1359000</v>
      </c>
    </row>
    <row r="648" spans="3:5" x14ac:dyDescent="0.35">
      <c r="C648" s="3">
        <f>'TPS543C20 Loop Gain'!AI3288</f>
        <v>-27.848846902926994</v>
      </c>
      <c r="D648" s="3">
        <f>'TPS543C20 Loop Gain'!AJ3288</f>
        <v>22.352162929223027</v>
      </c>
      <c r="E648" s="3">
        <f>'TPS543C20 Loop Gain'!B3288</f>
        <v>1358000</v>
      </c>
    </row>
    <row r="649" spans="3:5" x14ac:dyDescent="0.35">
      <c r="C649" s="3">
        <f>'TPS543C20 Loop Gain'!AI3287</f>
        <v>-27.796964782149093</v>
      </c>
      <c r="D649" s="3">
        <f>'TPS543C20 Loop Gain'!AJ3287</f>
        <v>22.708123384389655</v>
      </c>
      <c r="E649" s="3">
        <f>'TPS543C20 Loop Gain'!B3287</f>
        <v>1357000</v>
      </c>
    </row>
    <row r="650" spans="3:5" x14ac:dyDescent="0.35">
      <c r="C650" s="3">
        <f>'TPS543C20 Loop Gain'!AI3286</f>
        <v>-27.745647409308241</v>
      </c>
      <c r="D650" s="3">
        <f>'TPS543C20 Loop Gain'!AJ3286</f>
        <v>23.064043871401047</v>
      </c>
      <c r="E650" s="3">
        <f>'TPS543C20 Loop Gain'!B3286</f>
        <v>1356000</v>
      </c>
    </row>
    <row r="651" spans="3:5" x14ac:dyDescent="0.35">
      <c r="C651" s="3">
        <f>'TPS543C20 Loop Gain'!AI3285</f>
        <v>-27.694889171065896</v>
      </c>
      <c r="D651" s="3">
        <f>'TPS543C20 Loop Gain'!AJ3285</f>
        <v>23.419923365842703</v>
      </c>
      <c r="E651" s="3">
        <f>'TPS543C20 Loop Gain'!B3285</f>
        <v>1355000</v>
      </c>
    </row>
    <row r="652" spans="3:5" x14ac:dyDescent="0.35">
      <c r="C652" s="3">
        <f>'TPS543C20 Loop Gain'!AI3284</f>
        <v>-27.644684576937387</v>
      </c>
      <c r="D652" s="3">
        <f>'TPS543C20 Loop Gain'!AJ3284</f>
        <v>23.775760848189382</v>
      </c>
      <c r="E652" s="3">
        <f>'TPS543C20 Loop Gain'!B3284</f>
        <v>1354000</v>
      </c>
    </row>
    <row r="653" spans="3:5" x14ac:dyDescent="0.35">
      <c r="C653" s="3">
        <f>'TPS543C20 Loop Gain'!AI3283</f>
        <v>-27.595028256029725</v>
      </c>
      <c r="D653" s="3">
        <f>'TPS543C20 Loop Gain'!AJ3283</f>
        <v>24.131555303969929</v>
      </c>
      <c r="E653" s="3">
        <f>'TPS543C20 Loop Gain'!B3283</f>
        <v>1353000</v>
      </c>
    </row>
    <row r="654" spans="3:5" x14ac:dyDescent="0.35">
      <c r="C654" s="3">
        <f>'TPS543C20 Loop Gain'!AI3282</f>
        <v>-27.545914953884928</v>
      </c>
      <c r="D654" s="3">
        <f>'TPS543C20 Loop Gain'!AJ3282</f>
        <v>24.487305723971716</v>
      </c>
      <c r="E654" s="3">
        <f>'TPS543C20 Loop Gain'!B3282</f>
        <v>1352000</v>
      </c>
    </row>
    <row r="655" spans="3:5" x14ac:dyDescent="0.35">
      <c r="C655" s="3">
        <f>'TPS543C20 Loop Gain'!AI3281</f>
        <v>-27.497339529439987</v>
      </c>
      <c r="D655" s="3">
        <f>'TPS543C20 Loop Gain'!AJ3281</f>
        <v>24.843011104401608</v>
      </c>
      <c r="E655" s="3">
        <f>'TPS543C20 Loop Gain'!B3281</f>
        <v>1351000</v>
      </c>
    </row>
    <row r="656" spans="3:5" x14ac:dyDescent="0.35">
      <c r="C656" s="3">
        <f>'TPS543C20 Loop Gain'!AI3280</f>
        <v>-27.449296952086101</v>
      </c>
      <c r="D656" s="3">
        <f>'TPS543C20 Loop Gain'!AJ3280</f>
        <v>25.198670447075582</v>
      </c>
      <c r="E656" s="3">
        <f>'TPS543C20 Loop Gain'!B3280</f>
        <v>1350000</v>
      </c>
    </row>
    <row r="657" spans="3:5" x14ac:dyDescent="0.35">
      <c r="C657" s="3">
        <f>'TPS543C20 Loop Gain'!AI3279</f>
        <v>-27.401782298827911</v>
      </c>
      <c r="D657" s="3">
        <f>'TPS543C20 Loop Gain'!AJ3279</f>
        <v>25.554282759608338</v>
      </c>
      <c r="E657" s="3">
        <f>'TPS543C20 Loop Gain'!B3279</f>
        <v>1349000</v>
      </c>
    </row>
    <row r="658" spans="3:5" x14ac:dyDescent="0.35">
      <c r="C658" s="3">
        <f>'TPS543C20 Loop Gain'!AI3278</f>
        <v>-27.354790751543302</v>
      </c>
      <c r="D658" s="3">
        <f>'TPS543C20 Loop Gain'!AJ3278</f>
        <v>25.909847055568775</v>
      </c>
      <c r="E658" s="3">
        <f>'TPS543C20 Loop Gain'!B3278</f>
        <v>1348000</v>
      </c>
    </row>
    <row r="659" spans="3:5" x14ac:dyDescent="0.35">
      <c r="C659" s="3">
        <f>'TPS543C20 Loop Gain'!AI3277</f>
        <v>-27.308317594330425</v>
      </c>
      <c r="D659" s="3">
        <f>'TPS543C20 Loop Gain'!AJ3277</f>
        <v>26.26536235468317</v>
      </c>
      <c r="E659" s="3">
        <f>'TPS543C20 Loop Gain'!B3277</f>
        <v>1347000</v>
      </c>
    </row>
    <row r="660" spans="3:5" x14ac:dyDescent="0.35">
      <c r="C660" s="3">
        <f>'TPS543C20 Loop Gain'!AI3276</f>
        <v>-27.262358210947632</v>
      </c>
      <c r="D660" s="3">
        <f>'TPS543C20 Loop Gain'!AJ3276</f>
        <v>26.620827682990562</v>
      </c>
      <c r="E660" s="3">
        <f>'TPS543C20 Loop Gain'!B3276</f>
        <v>1346000</v>
      </c>
    </row>
    <row r="661" spans="3:5" x14ac:dyDescent="0.35">
      <c r="C661" s="3">
        <f>'TPS543C20 Loop Gain'!AI3275</f>
        <v>-27.216908082337557</v>
      </c>
      <c r="D661" s="3">
        <f>'TPS543C20 Loop Gain'!AJ3275</f>
        <v>26.976242073025695</v>
      </c>
      <c r="E661" s="3">
        <f>'TPS543C20 Loop Gain'!B3275</f>
        <v>1345000</v>
      </c>
    </row>
    <row r="662" spans="3:5" x14ac:dyDescent="0.35">
      <c r="C662" s="3">
        <f>'TPS543C20 Loop Gain'!AI3274</f>
        <v>-27.171962784231404</v>
      </c>
      <c r="D662" s="3">
        <f>'TPS543C20 Loop Gain'!AJ3274</f>
        <v>27.33160456400315</v>
      </c>
      <c r="E662" s="3">
        <f>'TPS543C20 Loop Gain'!B3274</f>
        <v>1344000</v>
      </c>
    </row>
    <row r="663" spans="3:5" x14ac:dyDescent="0.35">
      <c r="C663" s="3">
        <f>'TPS543C20 Loop Gain'!AI3273</f>
        <v>-27.127517984837617</v>
      </c>
      <c r="D663" s="3">
        <f>'TPS543C20 Loop Gain'!AJ3273</f>
        <v>27.686914201968357</v>
      </c>
      <c r="E663" s="3">
        <f>'TPS543C20 Loop Gain'!B3273</f>
        <v>1343000</v>
      </c>
    </row>
    <row r="664" spans="3:5" x14ac:dyDescent="0.35">
      <c r="C664" s="3">
        <f>'TPS543C20 Loop Gain'!AI3272</f>
        <v>-27.083569442599487</v>
      </c>
      <c r="D664" s="3">
        <f>'TPS543C20 Loop Gain'!AJ3272</f>
        <v>28.042170039994179</v>
      </c>
      <c r="E664" s="3">
        <f>'TPS543C20 Loop Gain'!B3272</f>
        <v>1342000</v>
      </c>
    </row>
    <row r="665" spans="3:5" x14ac:dyDescent="0.35">
      <c r="C665" s="3">
        <f>'TPS543C20 Loop Gain'!AI3271</f>
        <v>-27.040113004034289</v>
      </c>
      <c r="D665" s="3">
        <f>'TPS543C20 Loop Gain'!AJ3271</f>
        <v>28.39737113832614</v>
      </c>
      <c r="E665" s="3">
        <f>'TPS543C20 Loop Gain'!B3271</f>
        <v>1341000</v>
      </c>
    </row>
    <row r="666" spans="3:5" x14ac:dyDescent="0.35">
      <c r="C666" s="3">
        <f>'TPS543C20 Loop Gain'!AI3270</f>
        <v>-26.997144601635057</v>
      </c>
      <c r="D666" s="3">
        <f>'TPS543C20 Loop Gain'!AJ3270</f>
        <v>28.752516564575576</v>
      </c>
      <c r="E666" s="3">
        <f>'TPS543C20 Loop Gain'!B3270</f>
        <v>1340000</v>
      </c>
    </row>
    <row r="667" spans="3:5" x14ac:dyDescent="0.35">
      <c r="C667" s="3">
        <f>'TPS543C20 Loop Gain'!AI3269</f>
        <v>-26.954660251847518</v>
      </c>
      <c r="D667" s="3">
        <f>'TPS543C20 Loop Gain'!AJ3269</f>
        <v>29.107605393866919</v>
      </c>
      <c r="E667" s="3">
        <f>'TPS543C20 Loop Gain'!B3269</f>
        <v>1339000</v>
      </c>
    </row>
    <row r="668" spans="3:5" x14ac:dyDescent="0.35">
      <c r="C668" s="3">
        <f>'TPS543C20 Loop Gain'!AI3268</f>
        <v>-26.912656053107092</v>
      </c>
      <c r="D668" s="3">
        <f>'TPS543C20 Loop Gain'!AJ3268</f>
        <v>29.462636709012919</v>
      </c>
      <c r="E668" s="3">
        <f>'TPS543C20 Loop Gain'!B3268</f>
        <v>1338000</v>
      </c>
    </row>
    <row r="669" spans="3:5" x14ac:dyDescent="0.35">
      <c r="C669" s="3">
        <f>'TPS543C20 Loop Gain'!AI3267</f>
        <v>-26.871128183941817</v>
      </c>
      <c r="D669" s="3">
        <f>'TPS543C20 Loop Gain'!AJ3267</f>
        <v>29.817609600686211</v>
      </c>
      <c r="E669" s="3">
        <f>'TPS543C20 Loop Gain'!B3267</f>
        <v>1337000</v>
      </c>
    </row>
    <row r="670" spans="3:5" x14ac:dyDescent="0.35">
      <c r="C670" s="3">
        <f>'TPS543C20 Loop Gain'!AI3266</f>
        <v>-26.830072901136699</v>
      </c>
      <c r="D670" s="3">
        <f>'TPS543C20 Loop Gain'!AJ3266</f>
        <v>30.172523167564016</v>
      </c>
      <c r="E670" s="3">
        <f>'TPS543C20 Loop Gain'!B3266</f>
        <v>1336000</v>
      </c>
    </row>
    <row r="671" spans="3:5" x14ac:dyDescent="0.35">
      <c r="C671" s="3">
        <f>'TPS543C20 Loop Gain'!AI3265</f>
        <v>-26.789486537953728</v>
      </c>
      <c r="D671" s="3">
        <f>'TPS543C20 Loop Gain'!AJ3265</f>
        <v>30.527376516514025</v>
      </c>
      <c r="E671" s="3">
        <f>'TPS543C20 Loop Gain'!B3265</f>
        <v>1335000</v>
      </c>
    </row>
    <row r="672" spans="3:5" x14ac:dyDescent="0.35">
      <c r="C672" s="3">
        <f>'TPS543C20 Loop Gain'!AI3264</f>
        <v>-26.74936550241247</v>
      </c>
      <c r="D672" s="3">
        <f>'TPS543C20 Loop Gain'!AJ3264</f>
        <v>30.882168762731272</v>
      </c>
      <c r="E672" s="3">
        <f>'TPS543C20 Loop Gain'!B3264</f>
        <v>1334000</v>
      </c>
    </row>
    <row r="673" spans="3:5" x14ac:dyDescent="0.35">
      <c r="C673" s="3">
        <f>'TPS543C20 Loop Gain'!AI3263</f>
        <v>-26.709706275623482</v>
      </c>
      <c r="D673" s="3">
        <f>'TPS543C20 Loop Gain'!AJ3263</f>
        <v>31.236899029907811</v>
      </c>
      <c r="E673" s="3">
        <f>'TPS543C20 Loop Gain'!B3263</f>
        <v>1333000</v>
      </c>
    </row>
    <row r="674" spans="3:5" x14ac:dyDescent="0.35">
      <c r="C674" s="3">
        <f>'TPS543C20 Loop Gain'!AI3262</f>
        <v>-26.670505410172012</v>
      </c>
      <c r="D674" s="3">
        <f>'TPS543C20 Loop Gain'!AJ3262</f>
        <v>31.591566450398737</v>
      </c>
      <c r="E674" s="3">
        <f>'TPS543C20 Loop Gain'!B3262</f>
        <v>1332000</v>
      </c>
    </row>
    <row r="675" spans="3:5" x14ac:dyDescent="0.35">
      <c r="C675" s="3">
        <f>'TPS543C20 Loop Gain'!AI3261</f>
        <v>-26.631759528558284</v>
      </c>
      <c r="D675" s="3">
        <f>'TPS543C20 Loop Gain'!AJ3261</f>
        <v>31.946170165356705</v>
      </c>
      <c r="E675" s="3">
        <f>'TPS543C20 Loop Gain'!B3261</f>
        <v>1331000</v>
      </c>
    </row>
    <row r="676" spans="3:5" x14ac:dyDescent="0.35">
      <c r="C676" s="3">
        <f>'TPS543C20 Loop Gain'!AI3260</f>
        <v>-26.593465321680974</v>
      </c>
      <c r="D676" s="3">
        <f>'TPS543C20 Loop Gain'!AJ3260</f>
        <v>32.300709324907771</v>
      </c>
      <c r="E676" s="3">
        <f>'TPS543C20 Loop Gain'!B3260</f>
        <v>1330000</v>
      </c>
    </row>
    <row r="677" spans="3:5" x14ac:dyDescent="0.35">
      <c r="C677" s="3">
        <f>'TPS543C20 Loop Gain'!AI3259</f>
        <v>-26.555619547373265</v>
      </c>
      <c r="D677" s="3">
        <f>'TPS543C20 Loop Gain'!AJ3259</f>
        <v>32.655183088285675</v>
      </c>
      <c r="E677" s="3">
        <f>'TPS543C20 Loop Gain'!B3259</f>
        <v>1329000</v>
      </c>
    </row>
    <row r="678" spans="3:5" x14ac:dyDescent="0.35">
      <c r="C678" s="3">
        <f>'TPS543C20 Loop Gain'!AI3258</f>
        <v>-26.518219028980706</v>
      </c>
      <c r="D678" s="3">
        <f>'TPS543C20 Loop Gain'!AJ3258</f>
        <v>33.009590623989396</v>
      </c>
      <c r="E678" s="3">
        <f>'TPS543C20 Loop Gain'!B3258</f>
        <v>1328000</v>
      </c>
    </row>
    <row r="679" spans="3:5" x14ac:dyDescent="0.35">
      <c r="C679" s="3">
        <f>'TPS543C20 Loop Gain'!AI3257</f>
        <v>-26.481260653985291</v>
      </c>
      <c r="D679" s="3">
        <f>'TPS543C20 Loop Gain'!AJ3257</f>
        <v>33.36393110994014</v>
      </c>
      <c r="E679" s="3">
        <f>'TPS543C20 Loop Gain'!B3257</f>
        <v>1327000</v>
      </c>
    </row>
    <row r="680" spans="3:5" x14ac:dyDescent="0.35">
      <c r="C680" s="3">
        <f>'TPS543C20 Loop Gain'!AI3256</f>
        <v>-26.444741372673406</v>
      </c>
      <c r="D680" s="3">
        <f>'TPS543C20 Loop Gain'!AJ3256</f>
        <v>33.718203733610416</v>
      </c>
      <c r="E680" s="3">
        <f>'TPS543C20 Loop Gain'!B3256</f>
        <v>1326000</v>
      </c>
    </row>
    <row r="681" spans="3:5" x14ac:dyDescent="0.35">
      <c r="C681" s="3">
        <f>'TPS543C20 Loop Gain'!AI3255</f>
        <v>-26.408658196842069</v>
      </c>
      <c r="D681" s="3">
        <f>'TPS543C20 Loop Gain'!AJ3255</f>
        <v>34.072407692189628</v>
      </c>
      <c r="E681" s="3">
        <f>'TPS543C20 Loop Gain'!B3255</f>
        <v>1325000</v>
      </c>
    </row>
    <row r="682" spans="3:5" x14ac:dyDescent="0.35">
      <c r="C682" s="3">
        <f>'TPS543C20 Loop Gain'!AI3254</f>
        <v>-26.373008198549481</v>
      </c>
      <c r="D682" s="3">
        <f>'TPS543C20 Loop Gain'!AJ3254</f>
        <v>34.426542192708432</v>
      </c>
      <c r="E682" s="3">
        <f>'TPS543C20 Loop Gain'!B3254</f>
        <v>1324000</v>
      </c>
    </row>
    <row r="683" spans="3:5" x14ac:dyDescent="0.35">
      <c r="C683" s="3">
        <f>'TPS543C20 Loop Gain'!AI3253</f>
        <v>-26.337788508899898</v>
      </c>
      <c r="D683" s="3">
        <f>'TPS543C20 Loop Gain'!AJ3253</f>
        <v>34.780606452190113</v>
      </c>
      <c r="E683" s="3">
        <f>'TPS543C20 Loop Gain'!B3253</f>
        <v>1323000</v>
      </c>
    </row>
    <row r="684" spans="3:5" x14ac:dyDescent="0.35">
      <c r="C684" s="3">
        <f>'TPS543C20 Loop Gain'!AI3252</f>
        <v>-26.30299631686885</v>
      </c>
      <c r="D684" s="3">
        <f>'TPS543C20 Loop Gain'!AJ3252</f>
        <v>35.134599697795785</v>
      </c>
      <c r="E684" s="3">
        <f>'TPS543C20 Loop Gain'!B3252</f>
        <v>1322000</v>
      </c>
    </row>
    <row r="685" spans="3:5" x14ac:dyDescent="0.35">
      <c r="C685" s="3">
        <f>'TPS543C20 Loop Gain'!AI3251</f>
        <v>-26.268628868164292</v>
      </c>
      <c r="D685" s="3">
        <f>'TPS543C20 Loop Gain'!AJ3251</f>
        <v>35.488521166945027</v>
      </c>
      <c r="E685" s="3">
        <f>'TPS543C20 Loop Gain'!B3251</f>
        <v>1321000</v>
      </c>
    </row>
    <row r="686" spans="3:5" x14ac:dyDescent="0.35">
      <c r="C686" s="3">
        <f>'TPS543C20 Loop Gain'!AI3250</f>
        <v>-26.234683464121645</v>
      </c>
      <c r="D686" s="3">
        <f>'TPS543C20 Loop Gain'!AJ3250</f>
        <v>35.84237010747372</v>
      </c>
      <c r="E686" s="3">
        <f>'TPS543C20 Loop Gain'!B3250</f>
        <v>1320000</v>
      </c>
    </row>
    <row r="687" spans="3:5" x14ac:dyDescent="0.35">
      <c r="C687" s="3">
        <f>'TPS543C20 Loop Gain'!AI3249</f>
        <v>-26.201157460633993</v>
      </c>
      <c r="D687" s="3">
        <f>'TPS543C20 Loop Gain'!AJ3249</f>
        <v>36.196145777746231</v>
      </c>
      <c r="E687" s="3">
        <f>'TPS543C20 Loop Gain'!B3249</f>
        <v>1319000</v>
      </c>
    </row>
    <row r="688" spans="3:5" x14ac:dyDescent="0.35">
      <c r="C688" s="3">
        <f>'TPS543C20 Loop Gain'!AI3248</f>
        <v>-26.168048267115239</v>
      </c>
      <c r="D688" s="3">
        <f>'TPS543C20 Loop Gain'!AJ3248</f>
        <v>36.549847446799099</v>
      </c>
      <c r="E688" s="3">
        <f>'TPS543C20 Loop Gain'!B3248</f>
        <v>1318000</v>
      </c>
    </row>
    <row r="689" spans="3:5" x14ac:dyDescent="0.35">
      <c r="C689" s="3">
        <f>'TPS543C20 Loop Gain'!AI3247</f>
        <v>-26.135353345493677</v>
      </c>
      <c r="D689" s="3">
        <f>'TPS543C20 Loop Gain'!AJ3247</f>
        <v>36.903474394478046</v>
      </c>
      <c r="E689" s="3">
        <f>'TPS543C20 Loop Gain'!B3247</f>
        <v>1317000</v>
      </c>
    </row>
    <row r="690" spans="3:5" x14ac:dyDescent="0.35">
      <c r="C690" s="3">
        <f>'TPS543C20 Loop Gain'!AI3246</f>
        <v>-26.103070209238677</v>
      </c>
      <c r="D690" s="3">
        <f>'TPS543C20 Loop Gain'!AJ3246</f>
        <v>37.257025911544567</v>
      </c>
      <c r="E690" s="3">
        <f>'TPS543C20 Loop Gain'!B3246</f>
        <v>1316000</v>
      </c>
    </row>
    <row r="691" spans="3:5" x14ac:dyDescent="0.35">
      <c r="C691" s="3">
        <f>'TPS543C20 Loop Gain'!AI3245</f>
        <v>-26.071196422414925</v>
      </c>
      <c r="D691" s="3">
        <f>'TPS543C20 Loop Gain'!AJ3245</f>
        <v>37.610501299826595</v>
      </c>
      <c r="E691" s="3">
        <f>'TPS543C20 Loop Gain'!B3245</f>
        <v>1315000</v>
      </c>
    </row>
    <row r="692" spans="3:5" x14ac:dyDescent="0.35">
      <c r="C692" s="3">
        <f>'TPS543C20 Loop Gain'!AI3244</f>
        <v>-26.039729598769142</v>
      </c>
      <c r="D692" s="3">
        <f>'TPS543C20 Loop Gain'!AJ3244</f>
        <v>37.963899872319537</v>
      </c>
      <c r="E692" s="3">
        <f>'TPS543C20 Loop Gain'!B3244</f>
        <v>1314000</v>
      </c>
    </row>
    <row r="693" spans="3:5" x14ac:dyDescent="0.35">
      <c r="C693" s="3">
        <f>'TPS543C20 Loop Gain'!AI3243</f>
        <v>-26.008667400839688</v>
      </c>
      <c r="D693" s="3">
        <f>'TPS543C20 Loop Gain'!AJ3243</f>
        <v>38.317220953328949</v>
      </c>
      <c r="E693" s="3">
        <f>'TPS543C20 Loop Gain'!B3243</f>
        <v>1313000</v>
      </c>
    </row>
    <row r="694" spans="3:5" x14ac:dyDescent="0.35">
      <c r="C694" s="3">
        <f>'TPS543C20 Loop Gain'!AI3242</f>
        <v>-25.978007539099423</v>
      </c>
      <c r="D694" s="3">
        <f>'TPS543C20 Loop Gain'!AJ3242</f>
        <v>38.670463878573514</v>
      </c>
      <c r="E694" s="3">
        <f>'TPS543C20 Loop Gain'!B3242</f>
        <v>1312000</v>
      </c>
    </row>
    <row r="695" spans="3:5" x14ac:dyDescent="0.35">
      <c r="C695" s="3">
        <f>'TPS543C20 Loop Gain'!AI3241</f>
        <v>-25.947747771121449</v>
      </c>
      <c r="D695" s="3">
        <f>'TPS543C20 Loop Gain'!AJ3241</f>
        <v>39.02362799530826</v>
      </c>
      <c r="E695" s="3">
        <f>'TPS543C20 Loop Gain'!B3241</f>
        <v>1311000</v>
      </c>
    </row>
    <row r="696" spans="3:5" x14ac:dyDescent="0.35">
      <c r="C696" s="3">
        <f>'TPS543C20 Loop Gain'!AI3240</f>
        <v>-25.917885900769917</v>
      </c>
      <c r="D696" s="3">
        <f>'TPS543C20 Loop Gain'!AJ3240</f>
        <v>39.37671266245043</v>
      </c>
      <c r="E696" s="3">
        <f>'TPS543C20 Loop Gain'!B3240</f>
        <v>1310000</v>
      </c>
    </row>
    <row r="697" spans="3:5" x14ac:dyDescent="0.35">
      <c r="C697" s="3">
        <f>'TPS543C20 Loop Gain'!AI3239</f>
        <v>-25.888419777419433</v>
      </c>
      <c r="D697" s="3">
        <f>'TPS543C20 Loop Gain'!AJ3239</f>
        <v>39.729717250672302</v>
      </c>
      <c r="E697" s="3">
        <f>'TPS543C20 Loop Gain'!B3239</f>
        <v>1309000</v>
      </c>
    </row>
    <row r="698" spans="3:5" x14ac:dyDescent="0.35">
      <c r="C698" s="3">
        <f>'TPS543C20 Loop Gain'!AI3238</f>
        <v>-25.859347295194887</v>
      </c>
      <c r="D698" s="3">
        <f>'TPS543C20 Loop Gain'!AJ3238</f>
        <v>40.082641142535635</v>
      </c>
      <c r="E698" s="3">
        <f>'TPS543C20 Loop Gain'!B3238</f>
        <v>1308000</v>
      </c>
    </row>
    <row r="699" spans="3:5" x14ac:dyDescent="0.35">
      <c r="C699" s="3">
        <f>'TPS543C20 Loop Gain'!AI3237</f>
        <v>-25.830666392237816</v>
      </c>
      <c r="D699" s="3">
        <f>'TPS543C20 Loop Gain'!AJ3237</f>
        <v>40.435483732579982</v>
      </c>
      <c r="E699" s="3">
        <f>'TPS543C20 Loop Gain'!B3237</f>
        <v>1307000</v>
      </c>
    </row>
    <row r="700" spans="3:5" x14ac:dyDescent="0.35">
      <c r="C700" s="3">
        <f>'TPS543C20 Loop Gain'!AI3236</f>
        <v>-25.802375049994058</v>
      </c>
      <c r="D700" s="3">
        <f>'TPS543C20 Loop Gain'!AJ3236</f>
        <v>40.78824442743921</v>
      </c>
      <c r="E700" s="3">
        <f>'TPS543C20 Loop Gain'!B3236</f>
        <v>1306000</v>
      </c>
    </row>
    <row r="701" spans="3:5" x14ac:dyDescent="0.35">
      <c r="C701" s="3">
        <f>'TPS543C20 Loop Gain'!AI3235</f>
        <v>-25.774471292522215</v>
      </c>
      <c r="D701" s="3">
        <f>'TPS543C20 Loop Gain'!AJ3235</f>
        <v>41.140922645953594</v>
      </c>
      <c r="E701" s="3">
        <f>'TPS543C20 Loop Gain'!B3235</f>
        <v>1305000</v>
      </c>
    </row>
    <row r="702" spans="3:5" x14ac:dyDescent="0.35">
      <c r="C702" s="3">
        <f>'TPS543C20 Loop Gain'!AI3234</f>
        <v>-25.74695318582874</v>
      </c>
      <c r="D702" s="3">
        <f>'TPS543C20 Loop Gain'!AJ3234</f>
        <v>41.493517819253952</v>
      </c>
      <c r="E702" s="3">
        <f>'TPS543C20 Loop Gain'!B3234</f>
        <v>1304000</v>
      </c>
    </row>
    <row r="703" spans="3:5" x14ac:dyDescent="0.35">
      <c r="C703" s="3">
        <f>'TPS543C20 Loop Gain'!AI3233</f>
        <v>-25.719818837217339</v>
      </c>
      <c r="D703" s="3">
        <f>'TPS543C20 Loop Gain'!AJ3233</f>
        <v>41.846029390883203</v>
      </c>
      <c r="E703" s="3">
        <f>'TPS543C20 Loop Gain'!B3233</f>
        <v>1303000</v>
      </c>
    </row>
    <row r="704" spans="3:5" x14ac:dyDescent="0.35">
      <c r="C704" s="3">
        <f>'TPS543C20 Loop Gain'!AI3232</f>
        <v>-25.693066394665237</v>
      </c>
      <c r="D704" s="3">
        <f>'TPS543C20 Loop Gain'!AJ3232</f>
        <v>42.198456816875478</v>
      </c>
      <c r="E704" s="3">
        <f>'TPS543C20 Loop Gain'!B3232</f>
        <v>1302000</v>
      </c>
    </row>
    <row r="705" spans="3:5" x14ac:dyDescent="0.35">
      <c r="C705" s="3">
        <f>'TPS543C20 Loop Gain'!AI3231</f>
        <v>-25.666694046214321</v>
      </c>
      <c r="D705" s="3">
        <f>'TPS543C20 Loop Gain'!AJ3231</f>
        <v>42.55079956585891</v>
      </c>
      <c r="E705" s="3">
        <f>'TPS543C20 Loop Gain'!B3231</f>
        <v>1301000</v>
      </c>
    </row>
    <row r="706" spans="3:5" x14ac:dyDescent="0.35">
      <c r="C706" s="3">
        <f>'TPS543C20 Loop Gain'!AI3230</f>
        <v>-25.640700019384273</v>
      </c>
      <c r="D706" s="3">
        <f>'TPS543C20 Loop Gain'!AJ3230</f>
        <v>42.903057119160891</v>
      </c>
      <c r="E706" s="3">
        <f>'TPS543C20 Loop Gain'!B3230</f>
        <v>1300000</v>
      </c>
    </row>
    <row r="707" spans="3:5" x14ac:dyDescent="0.35">
      <c r="C707" s="3">
        <f>'TPS543C20 Loop Gain'!AI3229</f>
        <v>-25.615082580604742</v>
      </c>
      <c r="D707" s="3">
        <f>'TPS543C20 Loop Gain'!AJ3229</f>
        <v>43.255228970875315</v>
      </c>
      <c r="E707" s="3">
        <f>'TPS543C20 Loop Gain'!B3229</f>
        <v>1299000</v>
      </c>
    </row>
    <row r="708" spans="3:5" x14ac:dyDescent="0.35">
      <c r="C708" s="3">
        <f>'TPS543C20 Loop Gain'!AI3228</f>
        <v>-25.589840034664142</v>
      </c>
      <c r="D708" s="3">
        <f>'TPS543C20 Loop Gain'!AJ3228</f>
        <v>43.607314627977971</v>
      </c>
      <c r="E708" s="3">
        <f>'TPS543C20 Loop Gain'!B3228</f>
        <v>1298000</v>
      </c>
    </row>
    <row r="709" spans="3:5" x14ac:dyDescent="0.35">
      <c r="C709" s="3">
        <f>'TPS543C20 Loop Gain'!AI3227</f>
        <v>-25.56497072417741</v>
      </c>
      <c r="D709" s="3">
        <f>'TPS543C20 Loop Gain'!AJ3227</f>
        <v>43.959313610391355</v>
      </c>
      <c r="E709" s="3">
        <f>'TPS543C20 Loop Gain'!B3227</f>
        <v>1297000</v>
      </c>
    </row>
    <row r="710" spans="3:5" x14ac:dyDescent="0.35">
      <c r="C710" s="3">
        <f>'TPS543C20 Loop Gain'!AI3226</f>
        <v>-25.540473029072448</v>
      </c>
      <c r="D710" s="3">
        <f>'TPS543C20 Loop Gain'!AJ3226</f>
        <v>44.311225451077199</v>
      </c>
      <c r="E710" s="3">
        <f>'TPS543C20 Loop Gain'!B3226</f>
        <v>1296000</v>
      </c>
    </row>
    <row r="711" spans="3:5" x14ac:dyDescent="0.35">
      <c r="C711" s="3">
        <f>'TPS543C20 Loop Gain'!AI3225</f>
        <v>-25.516345366089887</v>
      </c>
      <c r="D711" s="3">
        <f>'TPS543C20 Loop Gain'!AJ3225</f>
        <v>44.663049696130251</v>
      </c>
      <c r="E711" s="3">
        <f>'TPS543C20 Loop Gain'!B3225</f>
        <v>1295000</v>
      </c>
    </row>
    <row r="712" spans="3:5" x14ac:dyDescent="0.35">
      <c r="C712" s="3">
        <f>'TPS543C20 Loop Gain'!AI3224</f>
        <v>-25.492586188304202</v>
      </c>
      <c r="D712" s="3">
        <f>'TPS543C20 Loop Gain'!AJ3224</f>
        <v>45.014785904833225</v>
      </c>
      <c r="E712" s="3">
        <f>'TPS543C20 Loop Gain'!B3224</f>
        <v>1294000</v>
      </c>
    </row>
    <row r="713" spans="3:5" x14ac:dyDescent="0.35">
      <c r="C713" s="3">
        <f>'TPS543C20 Loop Gain'!AI3223</f>
        <v>-25.469193984656403</v>
      </c>
      <c r="D713" s="3">
        <f>'TPS543C20 Loop Gain'!AJ3223</f>
        <v>45.366433649760502</v>
      </c>
      <c r="E713" s="3">
        <f>'TPS543C20 Loop Gain'!B3223</f>
        <v>1293000</v>
      </c>
    </row>
    <row r="714" spans="3:5" x14ac:dyDescent="0.35">
      <c r="C714" s="3">
        <f>'TPS543C20 Loop Gain'!AI3222</f>
        <v>-25.446167279506433</v>
      </c>
      <c r="D714" s="3">
        <f>'TPS543C20 Loop Gain'!AJ3222</f>
        <v>45.717992516834272</v>
      </c>
      <c r="E714" s="3">
        <f>'TPS543C20 Loop Gain'!B3222</f>
        <v>1292000</v>
      </c>
    </row>
    <row r="715" spans="3:5" x14ac:dyDescent="0.35">
      <c r="C715" s="3">
        <f>'TPS543C20 Loop Gain'!AI3221</f>
        <v>-25.423504632198011</v>
      </c>
      <c r="D715" s="3">
        <f>'TPS543C20 Loop Gain'!AJ3221</f>
        <v>46.069462105402081</v>
      </c>
      <c r="E715" s="3">
        <f>'TPS543C20 Loop Gain'!B3221</f>
        <v>1291000</v>
      </c>
    </row>
    <row r="716" spans="3:5" x14ac:dyDescent="0.35">
      <c r="C716" s="3">
        <f>'TPS543C20 Loop Gain'!AI3220</f>
        <v>-25.401204636639527</v>
      </c>
      <c r="D716" s="3">
        <f>'TPS543C20 Loop Gain'!AJ3220</f>
        <v>46.42084202831893</v>
      </c>
      <c r="E716" s="3">
        <f>'TPS543C20 Loop Gain'!B3220</f>
        <v>1290000</v>
      </c>
    </row>
    <row r="717" spans="3:5" x14ac:dyDescent="0.35">
      <c r="C717" s="3">
        <f>'TPS543C20 Loop Gain'!AI3219</f>
        <v>-25.379265920901148</v>
      </c>
      <c r="D717" s="3">
        <f>'TPS543C20 Loop Gain'!AJ3219</f>
        <v>46.772131911995302</v>
      </c>
      <c r="E717" s="3">
        <f>'TPS543C20 Loop Gain'!B3219</f>
        <v>1289000</v>
      </c>
    </row>
    <row r="718" spans="3:5" x14ac:dyDescent="0.35">
      <c r="C718" s="3">
        <f>'TPS543C20 Loop Gain'!AI3218</f>
        <v>-25.357687146822855</v>
      </c>
      <c r="D718" s="3">
        <f>'TPS543C20 Loop Gain'!AJ3218</f>
        <v>47.123331396483124</v>
      </c>
      <c r="E718" s="3">
        <f>'TPS543C20 Loop Gain'!B3218</f>
        <v>1288000</v>
      </c>
    </row>
    <row r="719" spans="3:5" x14ac:dyDescent="0.35">
      <c r="C719" s="3">
        <f>'TPS543C20 Loop Gain'!AI3217</f>
        <v>-25.336467009640444</v>
      </c>
      <c r="D719" s="3">
        <f>'TPS543C20 Loop Gain'!AJ3217</f>
        <v>47.474440135520091</v>
      </c>
      <c r="E719" s="3">
        <f>'TPS543C20 Loop Gain'!B3217</f>
        <v>1287000</v>
      </c>
    </row>
    <row r="720" spans="3:5" x14ac:dyDescent="0.35">
      <c r="C720" s="3">
        <f>'TPS543C20 Loop Gain'!AI3216</f>
        <v>-25.315604237621741</v>
      </c>
      <c r="D720" s="3">
        <f>'TPS543C20 Loop Gain'!AJ3216</f>
        <v>47.825457796611438</v>
      </c>
      <c r="E720" s="3">
        <f>'TPS543C20 Loop Gain'!B3216</f>
        <v>1286000</v>
      </c>
    </row>
    <row r="721" spans="3:5" x14ac:dyDescent="0.35">
      <c r="C721" s="3">
        <f>'TPS543C20 Loop Gain'!AI3215</f>
        <v>-25.295097591719021</v>
      </c>
      <c r="D721" s="3">
        <f>'TPS543C20 Loop Gain'!AJ3215</f>
        <v>48.176384061068347</v>
      </c>
      <c r="E721" s="3">
        <f>'TPS543C20 Loop Gain'!B3215</f>
        <v>1285000</v>
      </c>
    </row>
    <row r="722" spans="3:5" x14ac:dyDescent="0.35">
      <c r="C722" s="3">
        <f>'TPS543C20 Loop Gain'!AI3214</f>
        <v>-25.274945865232731</v>
      </c>
      <c r="D722" s="3">
        <f>'TPS543C20 Loop Gain'!AJ3214</f>
        <v>48.527218624074926</v>
      </c>
      <c r="E722" s="3">
        <f>'TPS543C20 Loop Gain'!B3214</f>
        <v>1284000</v>
      </c>
    </row>
    <row r="723" spans="3:5" x14ac:dyDescent="0.35">
      <c r="C723" s="3">
        <f>'TPS543C20 Loop Gain'!AI3213</f>
        <v>-25.255147883488156</v>
      </c>
      <c r="D723" s="3">
        <f>'TPS543C20 Loop Gain'!AJ3213</f>
        <v>48.877961194748579</v>
      </c>
      <c r="E723" s="3">
        <f>'TPS543C20 Loop Gain'!B3213</f>
        <v>1283000</v>
      </c>
    </row>
    <row r="724" spans="3:5" x14ac:dyDescent="0.35">
      <c r="C724" s="3">
        <f>'TPS543C20 Loop Gain'!AI3212</f>
        <v>-25.235702503526497</v>
      </c>
      <c r="D724" s="3">
        <f>'TPS543C20 Loop Gain'!AJ3212</f>
        <v>49.228611496172711</v>
      </c>
      <c r="E724" s="3">
        <f>'TPS543C20 Loop Gain'!B3212</f>
        <v>1282000</v>
      </c>
    </row>
    <row r="725" spans="3:5" x14ac:dyDescent="0.35">
      <c r="C725" s="3">
        <f>'TPS543C20 Loop Gain'!AI3211</f>
        <v>-25.216608613805693</v>
      </c>
      <c r="D725" s="3">
        <f>'TPS543C20 Loop Gain'!AJ3211</f>
        <v>49.579169265470412</v>
      </c>
      <c r="E725" s="3">
        <f>'TPS543C20 Loop Gain'!B3211</f>
        <v>1281000</v>
      </c>
    </row>
    <row r="726" spans="3:5" x14ac:dyDescent="0.35">
      <c r="C726" s="3">
        <f>'TPS543C20 Loop Gain'!AI3210</f>
        <v>-25.1978651339153</v>
      </c>
      <c r="D726" s="3">
        <f>'TPS543C20 Loop Gain'!AJ3210</f>
        <v>49.929634253829327</v>
      </c>
      <c r="E726" s="3">
        <f>'TPS543C20 Loop Gain'!B3210</f>
        <v>1280000</v>
      </c>
    </row>
    <row r="727" spans="3:5" x14ac:dyDescent="0.35">
      <c r="C727" s="3">
        <f>'TPS543C20 Loop Gain'!AI3209</f>
        <v>-25.17947101430282</v>
      </c>
      <c r="D727" s="3">
        <f>'TPS543C20 Loop Gain'!AJ3209</f>
        <v>50.280006226554256</v>
      </c>
      <c r="E727" s="3">
        <f>'TPS543C20 Loop Gain'!B3209</f>
        <v>1279000</v>
      </c>
    </row>
    <row r="728" spans="3:5" x14ac:dyDescent="0.35">
      <c r="C728" s="3">
        <f>'TPS543C20 Loop Gain'!AI3208</f>
        <v>-25.161425236010295</v>
      </c>
      <c r="D728" s="3">
        <f>'TPS543C20 Loop Gain'!AJ3208</f>
        <v>50.630284963121277</v>
      </c>
      <c r="E728" s="3">
        <f>'TPS543C20 Loop Gain'!B3208</f>
        <v>1278000</v>
      </c>
    </row>
    <row r="729" spans="3:5" x14ac:dyDescent="0.35">
      <c r="C729" s="3">
        <f>'TPS543C20 Loop Gain'!AI3207</f>
        <v>-25.143726810424521</v>
      </c>
      <c r="D729" s="3">
        <f>'TPS543C20 Loop Gain'!AJ3207</f>
        <v>50.980470257194675</v>
      </c>
      <c r="E729" s="3">
        <f>'TPS543C20 Loop Gain'!B3207</f>
        <v>1277000</v>
      </c>
    </row>
    <row r="730" spans="3:5" x14ac:dyDescent="0.35">
      <c r="C730" s="3">
        <f>'TPS543C20 Loop Gain'!AI3206</f>
        <v>-25.12637477903661</v>
      </c>
      <c r="D730" s="3">
        <f>'TPS543C20 Loop Gain'!AJ3206</f>
        <v>51.330561916689014</v>
      </c>
      <c r="E730" s="3">
        <f>'TPS543C20 Loop Gain'!B3206</f>
        <v>1276000</v>
      </c>
    </row>
    <row r="731" spans="3:5" x14ac:dyDescent="0.35">
      <c r="C731" s="3">
        <f>'TPS543C20 Loop Gain'!AI3205</f>
        <v>-25.109368213214438</v>
      </c>
      <c r="D731" s="3">
        <f>'TPS543C20 Loop Gain'!AJ3205</f>
        <v>51.680559763783371</v>
      </c>
      <c r="E731" s="3">
        <f>'TPS543C20 Loop Gain'!B3205</f>
        <v>1275000</v>
      </c>
    </row>
    <row r="732" spans="3:5" x14ac:dyDescent="0.35">
      <c r="C732" s="3">
        <f>'TPS543C20 Loop Gain'!AI3204</f>
        <v>-25.092706213983121</v>
      </c>
      <c r="D732" s="3">
        <f>'TPS543C20 Loop Gain'!AJ3204</f>
        <v>52.030463634963134</v>
      </c>
      <c r="E732" s="3">
        <f>'TPS543C20 Loop Gain'!B3204</f>
        <v>1274000</v>
      </c>
    </row>
    <row r="733" spans="3:5" x14ac:dyDescent="0.35">
      <c r="C733" s="3">
        <f>'TPS543C20 Loop Gain'!AI3203</f>
        <v>-25.076387911819403</v>
      </c>
      <c r="D733" s="3">
        <f>'TPS543C20 Loop Gain'!AJ3203</f>
        <v>52.380273381060903</v>
      </c>
      <c r="E733" s="3">
        <f>'TPS543C20 Loop Gain'!B3203</f>
        <v>1273000</v>
      </c>
    </row>
    <row r="734" spans="3:5" x14ac:dyDescent="0.35">
      <c r="C734" s="3">
        <f>'TPS543C20 Loop Gain'!AI3202</f>
        <v>-25.060412466454018</v>
      </c>
      <c r="D734" s="3">
        <f>'TPS543C20 Loop Gain'!AJ3202</f>
        <v>52.729988867261007</v>
      </c>
      <c r="E734" s="3">
        <f>'TPS543C20 Loop Gain'!B3202</f>
        <v>1272000</v>
      </c>
    </row>
    <row r="735" spans="3:5" x14ac:dyDescent="0.35">
      <c r="C735" s="3">
        <f>'TPS543C20 Loop Gain'!AI3201</f>
        <v>-25.04477906668609</v>
      </c>
      <c r="D735" s="3">
        <f>'TPS543C20 Loop Gain'!AJ3201</f>
        <v>53.079609973151555</v>
      </c>
      <c r="E735" s="3">
        <f>'TPS543C20 Loop Gain'!B3201</f>
        <v>1271000</v>
      </c>
    </row>
    <row r="736" spans="3:5" x14ac:dyDescent="0.35">
      <c r="C736" s="3">
        <f>'TPS543C20 Loop Gain'!AI3200</f>
        <v>-25.029486930206197</v>
      </c>
      <c r="D736" s="3">
        <f>'TPS543C20 Loop Gain'!AJ3200</f>
        <v>53.429136592727708</v>
      </c>
      <c r="E736" s="3">
        <f>'TPS543C20 Loop Gain'!B3200</f>
        <v>1270000</v>
      </c>
    </row>
    <row r="737" spans="3:5" x14ac:dyDescent="0.35">
      <c r="C737" s="3">
        <f>'TPS543C20 Loop Gain'!AI3199</f>
        <v>-25.014535303430915</v>
      </c>
      <c r="D737" s="3">
        <f>'TPS543C20 Loop Gain'!AJ3199</f>
        <v>53.778568634419237</v>
      </c>
      <c r="E737" s="3">
        <f>'TPS543C20 Loop Gain'!B3199</f>
        <v>1269000</v>
      </c>
    </row>
    <row r="738" spans="3:5" x14ac:dyDescent="0.35">
      <c r="C738" s="3">
        <f>'TPS543C20 Loop Gain'!AI3198</f>
        <v>-24.999923461345727</v>
      </c>
      <c r="D738" s="3">
        <f>'TPS543C20 Loop Gain'!AJ3198</f>
        <v>54.127906021120133</v>
      </c>
      <c r="E738" s="3">
        <f>'TPS543C20 Loop Gain'!B3198</f>
        <v>1268000</v>
      </c>
    </row>
    <row r="739" spans="3:5" x14ac:dyDescent="0.35">
      <c r="C739" s="3">
        <f>'TPS543C20 Loop Gain'!AI3197</f>
        <v>-24.985650707359195</v>
      </c>
      <c r="D739" s="3">
        <f>'TPS543C20 Loop Gain'!AJ3197</f>
        <v>54.477148690185885</v>
      </c>
      <c r="E739" s="3">
        <f>'TPS543C20 Loop Gain'!B3197</f>
        <v>1267000</v>
      </c>
    </row>
    <row r="740" spans="3:5" x14ac:dyDescent="0.35">
      <c r="C740" s="3">
        <f>'TPS543C20 Loop Gain'!AI3196</f>
        <v>-24.971716373165606</v>
      </c>
      <c r="D740" s="3">
        <f>'TPS543C20 Loop Gain'!AJ3196</f>
        <v>54.826296593468065</v>
      </c>
      <c r="E740" s="3">
        <f>'TPS543C20 Loop Gain'!B3196</f>
        <v>1266000</v>
      </c>
    </row>
    <row r="741" spans="3:5" x14ac:dyDescent="0.35">
      <c r="C741" s="3">
        <f>'TPS543C20 Loop Gain'!AI3195</f>
        <v>-24.958119818618304</v>
      </c>
      <c r="D741" s="3">
        <f>'TPS543C20 Loop Gain'!AJ3195</f>
        <v>55.175349697305492</v>
      </c>
      <c r="E741" s="3">
        <f>'TPS543C20 Loop Gain'!B3195</f>
        <v>1265000</v>
      </c>
    </row>
    <row r="742" spans="3:5" x14ac:dyDescent="0.35">
      <c r="C742" s="3">
        <f>'TPS543C20 Loop Gain'!AI3194</f>
        <v>-24.944860431610152</v>
      </c>
      <c r="D742" s="3">
        <f>'TPS543C20 Loop Gain'!AJ3194</f>
        <v>55.52430798255768</v>
      </c>
      <c r="E742" s="3">
        <f>'TPS543C20 Loop Gain'!B3194</f>
        <v>1264000</v>
      </c>
    </row>
    <row r="743" spans="3:5" x14ac:dyDescent="0.35">
      <c r="C743" s="3">
        <f>'TPS543C20 Loop Gain'!AI3193</f>
        <v>-24.931937627966573</v>
      </c>
      <c r="D743" s="3">
        <f>'TPS543C20 Loop Gain'!AJ3193</f>
        <v>55.87317144458909</v>
      </c>
      <c r="E743" s="3">
        <f>'TPS543C20 Loop Gain'!B3193</f>
        <v>1263000</v>
      </c>
    </row>
    <row r="744" spans="3:5" x14ac:dyDescent="0.35">
      <c r="C744" s="3">
        <f>'TPS543C20 Loop Gain'!AI3192</f>
        <v>-24.919350851345353</v>
      </c>
      <c r="D744" s="3">
        <f>'TPS543C20 Loop Gain'!AJ3192</f>
        <v>56.221940093287763</v>
      </c>
      <c r="E744" s="3">
        <f>'TPS543C20 Loop Gain'!B3192</f>
        <v>1262000</v>
      </c>
    </row>
    <row r="745" spans="3:5" x14ac:dyDescent="0.35">
      <c r="C745" s="3">
        <f>'TPS543C20 Loop Gain'!AI3191</f>
        <v>-24.907099573144986</v>
      </c>
      <c r="D745" s="3">
        <f>'TPS543C20 Loop Gain'!AJ3191</f>
        <v>56.570613953071728</v>
      </c>
      <c r="E745" s="3">
        <f>'TPS543C20 Loop Gain'!B3191</f>
        <v>1261000</v>
      </c>
    </row>
    <row r="746" spans="3:5" x14ac:dyDescent="0.35">
      <c r="C746" s="3">
        <f>'TPS543C20 Loop Gain'!AI3190</f>
        <v>-24.895183292425529</v>
      </c>
      <c r="D746" s="3">
        <f>'TPS543C20 Loop Gain'!AJ3190</f>
        <v>56.919193062874413</v>
      </c>
      <c r="E746" s="3">
        <f>'TPS543C20 Loop Gain'!B3190</f>
        <v>1260000</v>
      </c>
    </row>
    <row r="747" spans="3:5" x14ac:dyDescent="0.35">
      <c r="C747" s="3">
        <f>'TPS543C20 Loop Gain'!AI3189</f>
        <v>-24.88360153583448</v>
      </c>
      <c r="D747" s="3">
        <f>'TPS543C20 Loop Gain'!AJ3189</f>
        <v>57.26767747616281</v>
      </c>
      <c r="E747" s="3">
        <f>'TPS543C20 Loop Gain'!B3189</f>
        <v>1259000</v>
      </c>
    </row>
    <row r="748" spans="3:5" x14ac:dyDescent="0.35">
      <c r="C748" s="3">
        <f>'TPS543C20 Loop Gain'!AI3188</f>
        <v>-24.872353857543523</v>
      </c>
      <c r="D748" s="3">
        <f>'TPS543C20 Loop Gain'!AJ3188</f>
        <v>57.616067260915877</v>
      </c>
      <c r="E748" s="3">
        <f>'TPS543C20 Loop Gain'!B3188</f>
        <v>1258000</v>
      </c>
    </row>
    <row r="749" spans="3:5" x14ac:dyDescent="0.35">
      <c r="C749" s="3">
        <f>'TPS543C20 Loop Gain'!AI3187</f>
        <v>-24.861439839194396</v>
      </c>
      <c r="D749" s="3">
        <f>'TPS543C20 Loop Gain'!AJ3187</f>
        <v>57.964362499625189</v>
      </c>
      <c r="E749" s="3">
        <f>'TPS543C20 Loop Gain'!B3187</f>
        <v>1257000</v>
      </c>
    </row>
    <row r="750" spans="3:5" x14ac:dyDescent="0.35">
      <c r="C750" s="3">
        <f>'TPS543C20 Loop Gain'!AI3186</f>
        <v>-24.85085908985134</v>
      </c>
      <c r="D750" s="3">
        <f>'TPS543C20 Loop Gain'!AJ3186</f>
        <v>58.312563289298083</v>
      </c>
      <c r="E750" s="3">
        <f>'TPS543C20 Loop Gain'!B3186</f>
        <v>1256000</v>
      </c>
    </row>
    <row r="751" spans="3:5" x14ac:dyDescent="0.35">
      <c r="C751" s="3">
        <f>'TPS543C20 Loop Gain'!AI3185</f>
        <v>-24.840611245966429</v>
      </c>
      <c r="D751" s="3">
        <f>'TPS543C20 Loop Gain'!AJ3185</f>
        <v>58.660669741424485</v>
      </c>
      <c r="E751" s="3">
        <f>'TPS543C20 Loop Gain'!B3185</f>
        <v>1255000</v>
      </c>
    </row>
    <row r="752" spans="3:5" x14ac:dyDescent="0.35">
      <c r="C752" s="3">
        <f>'TPS543C20 Loop Gain'!AI3184</f>
        <v>-24.830695971347154</v>
      </c>
      <c r="D752" s="3">
        <f>'TPS543C20 Loop Gain'!AJ3184</f>
        <v>59.00868198198954</v>
      </c>
      <c r="E752" s="3">
        <f>'TPS543C20 Loop Gain'!B3184</f>
        <v>1254000</v>
      </c>
    </row>
    <row r="753" spans="3:5" x14ac:dyDescent="0.35">
      <c r="C753" s="3">
        <f>'TPS543C20 Loop Gain'!AI3183</f>
        <v>-24.821112957139576</v>
      </c>
      <c r="D753" s="3">
        <f>'TPS543C20 Loop Gain'!AJ3183</f>
        <v>59.356600151438627</v>
      </c>
      <c r="E753" s="3">
        <f>'TPS543C20 Loop Gain'!B3183</f>
        <v>1253000</v>
      </c>
    </row>
    <row r="754" spans="3:5" x14ac:dyDescent="0.35">
      <c r="C754" s="3">
        <f>'TPS543C20 Loop Gain'!AI3182</f>
        <v>-24.81186192181509</v>
      </c>
      <c r="D754" s="3">
        <f>'TPS543C20 Loop Gain'!AJ3182</f>
        <v>59.70442440466767</v>
      </c>
      <c r="E754" s="3">
        <f>'TPS543C20 Loop Gain'!B3182</f>
        <v>1252000</v>
      </c>
    </row>
    <row r="755" spans="3:5" x14ac:dyDescent="0.35">
      <c r="C755" s="3">
        <f>'TPS543C20 Loop Gain'!AI3181</f>
        <v>-24.802942611167662</v>
      </c>
      <c r="D755" s="3">
        <f>'TPS543C20 Loop Gain'!AJ3181</f>
        <v>60.052154911014263</v>
      </c>
      <c r="E755" s="3">
        <f>'TPS543C20 Loop Gain'!B3181</f>
        <v>1251000</v>
      </c>
    </row>
    <row r="756" spans="3:5" x14ac:dyDescent="0.35">
      <c r="C756" s="3">
        <f>'TPS543C20 Loop Gain'!AI3180</f>
        <v>-24.794354798319933</v>
      </c>
      <c r="D756" s="3">
        <f>'TPS543C20 Loop Gain'!AJ3180</f>
        <v>60.399791854216261</v>
      </c>
      <c r="E756" s="3">
        <f>'TPS543C20 Loop Gain'!B3180</f>
        <v>1250000</v>
      </c>
    </row>
    <row r="757" spans="3:5" x14ac:dyDescent="0.35">
      <c r="C757" s="3">
        <f>'TPS543C20 Loop Gain'!AI3179</f>
        <v>-24.786098283736035</v>
      </c>
      <c r="D757" s="3">
        <f>'TPS543C20 Loop Gain'!AJ3179</f>
        <v>60.747335432412108</v>
      </c>
      <c r="E757" s="3">
        <f>'TPS543C20 Loop Gain'!B3179</f>
        <v>1249000</v>
      </c>
    </row>
    <row r="758" spans="3:5" x14ac:dyDescent="0.35">
      <c r="C758" s="3">
        <f>'TPS543C20 Loop Gain'!AI3178</f>
        <v>-24.77817289524517</v>
      </c>
      <c r="D758" s="3">
        <f>'TPS543C20 Loop Gain'!AJ3178</f>
        <v>61.09478585809304</v>
      </c>
      <c r="E758" s="3">
        <f>'TPS543C20 Loop Gain'!B3178</f>
        <v>1248000</v>
      </c>
    </row>
    <row r="759" spans="3:5" x14ac:dyDescent="0.35">
      <c r="C759" s="3">
        <f>'TPS543C20 Loop Gain'!AI3177</f>
        <v>-24.770578488072164</v>
      </c>
      <c r="D759" s="3">
        <f>'TPS543C20 Loop Gain'!AJ3177</f>
        <v>61.442143358087662</v>
      </c>
      <c r="E759" s="3">
        <f>'TPS543C20 Loop Gain'!B3177</f>
        <v>1247000</v>
      </c>
    </row>
    <row r="760" spans="3:5" x14ac:dyDescent="0.35">
      <c r="C760" s="3">
        <f>'TPS543C20 Loop Gain'!AI3176</f>
        <v>-24.763314944876491</v>
      </c>
      <c r="D760" s="3">
        <f>'TPS543C20 Loop Gain'!AJ3176</f>
        <v>61.78940817353913</v>
      </c>
      <c r="E760" s="3">
        <f>'TPS543C20 Loop Gain'!B3176</f>
        <v>1246000</v>
      </c>
    </row>
    <row r="761" spans="3:5" x14ac:dyDescent="0.35">
      <c r="C761" s="3">
        <f>'TPS543C20 Loop Gain'!AI3175</f>
        <v>-24.756382175800947</v>
      </c>
      <c r="D761" s="3">
        <f>'TPS543C20 Loop Gain'!AJ3175</f>
        <v>62.1365805598534</v>
      </c>
      <c r="E761" s="3">
        <f>'TPS543C20 Loop Gain'!B3175</f>
        <v>1245000</v>
      </c>
    </row>
    <row r="762" spans="3:5" x14ac:dyDescent="0.35">
      <c r="C762" s="3">
        <f>'TPS543C20 Loop Gain'!AI3174</f>
        <v>-24.749780118526967</v>
      </c>
      <c r="D762" s="3">
        <f>'TPS543C20 Loop Gain'!AJ3174</f>
        <v>62.483660786690123</v>
      </c>
      <c r="E762" s="3">
        <f>'TPS543C20 Loop Gain'!B3174</f>
        <v>1244000</v>
      </c>
    </row>
    <row r="763" spans="3:5" x14ac:dyDescent="0.35">
      <c r="C763" s="3">
        <f>'TPS543C20 Loop Gain'!AI3173</f>
        <v>-24.74350873834069</v>
      </c>
      <c r="D763" s="3">
        <f>'TPS543C20 Loop Gain'!AJ3173</f>
        <v>62.830649137904544</v>
      </c>
      <c r="E763" s="3">
        <f>'TPS543C20 Loop Gain'!B3173</f>
        <v>1243000</v>
      </c>
    </row>
    <row r="764" spans="3:5" x14ac:dyDescent="0.35">
      <c r="C764" s="3">
        <f>'TPS543C20 Loop Gain'!AI3172</f>
        <v>-24.737568028205892</v>
      </c>
      <c r="D764" s="3">
        <f>'TPS543C20 Loop Gain'!AJ3172</f>
        <v>63.177545911521165</v>
      </c>
      <c r="E764" s="3">
        <f>'TPS543C20 Loop Gain'!B3172</f>
        <v>1242000</v>
      </c>
    </row>
    <row r="765" spans="3:5" x14ac:dyDescent="0.35">
      <c r="C765" s="3">
        <f>'TPS543C20 Loop Gain'!AI3171</f>
        <v>-24.731958008845346</v>
      </c>
      <c r="D765" s="3">
        <f>'TPS543C20 Loop Gain'!AJ3171</f>
        <v>63.524351419700821</v>
      </c>
      <c r="E765" s="3">
        <f>'TPS543C20 Loop Gain'!B3171</f>
        <v>1241000</v>
      </c>
    </row>
    <row r="766" spans="3:5" x14ac:dyDescent="0.35">
      <c r="C766" s="3">
        <f>'TPS543C20 Loop Gain'!AI3170</f>
        <v>-24.726678728832525</v>
      </c>
      <c r="D766" s="3">
        <f>'TPS543C20 Loop Gain'!AJ3170</f>
        <v>63.871065988679874</v>
      </c>
      <c r="E766" s="3">
        <f>'TPS543C20 Loop Gain'!B3170</f>
        <v>1240000</v>
      </c>
    </row>
    <row r="767" spans="3:5" x14ac:dyDescent="0.35">
      <c r="C767" s="3">
        <f>'TPS543C20 Loop Gain'!AI3169</f>
        <v>-24.721730264689604</v>
      </c>
      <c r="D767" s="3">
        <f>'TPS543C20 Loop Gain'!AJ3169</f>
        <v>64.217689958748707</v>
      </c>
      <c r="E767" s="3">
        <f>'TPS543C20 Loop Gain'!B3169</f>
        <v>1239000</v>
      </c>
    </row>
    <row r="768" spans="3:5" x14ac:dyDescent="0.35">
      <c r="C768" s="3">
        <f>'TPS543C20 Loop Gain'!AI3168</f>
        <v>-24.717112720996873</v>
      </c>
      <c r="D768" s="3">
        <f>'TPS543C20 Loop Gain'!AJ3168</f>
        <v>64.564223684184554</v>
      </c>
      <c r="E768" s="3">
        <f>'TPS543C20 Loop Gain'!B3168</f>
        <v>1238000</v>
      </c>
    </row>
    <row r="769" spans="3:5" x14ac:dyDescent="0.35">
      <c r="C769" s="3">
        <f>'TPS543C20 Loop Gain'!AI3167</f>
        <v>-24.712826230507421</v>
      </c>
      <c r="D769" s="3">
        <f>'TPS543C20 Loop Gain'!AJ3167</f>
        <v>64.910667533224867</v>
      </c>
      <c r="E769" s="3">
        <f>'TPS543C20 Loop Gain'!B3167</f>
        <v>1237000</v>
      </c>
    </row>
    <row r="770" spans="3:5" x14ac:dyDescent="0.35">
      <c r="C770" s="3">
        <f>'TPS543C20 Loop Gain'!AI3166</f>
        <v>-24.708870954274413</v>
      </c>
      <c r="D770" s="3">
        <f>'TPS543C20 Loop Gain'!AJ3166</f>
        <v>65.257021887999869</v>
      </c>
      <c r="E770" s="3">
        <f>'TPS543C20 Loop Gain'!B3166</f>
        <v>1236000</v>
      </c>
    </row>
    <row r="771" spans="3:5" x14ac:dyDescent="0.35">
      <c r="C771" s="3">
        <f>'TPS543C20 Loop Gain'!AI3165</f>
        <v>-24.705247081783948</v>
      </c>
      <c r="D771" s="3">
        <f>'TPS543C20 Loop Gain'!AJ3165</f>
        <v>65.603287144488505</v>
      </c>
      <c r="E771" s="3">
        <f>'TPS543C20 Loop Gain'!B3165</f>
        <v>1235000</v>
      </c>
    </row>
    <row r="772" spans="3:5" x14ac:dyDescent="0.35">
      <c r="C772" s="3">
        <f>'TPS543C20 Loop Gain'!AI3164</f>
        <v>-24.701954831099076</v>
      </c>
      <c r="D772" s="3">
        <f>'TPS543C20 Loop Gain'!AJ3164</f>
        <v>65.949463712473928</v>
      </c>
      <c r="E772" s="3">
        <f>'TPS543C20 Loop Gain'!B3164</f>
        <v>1234000</v>
      </c>
    </row>
    <row r="773" spans="3:5" x14ac:dyDescent="0.35">
      <c r="C773" s="3">
        <f>'TPS543C20 Loop Gain'!AI3163</f>
        <v>-24.698994449011646</v>
      </c>
      <c r="D773" s="3">
        <f>'TPS543C20 Loop Gain'!AJ3163</f>
        <v>66.295552015468914</v>
      </c>
      <c r="E773" s="3">
        <f>'TPS543C20 Loop Gain'!B3163</f>
        <v>1233000</v>
      </c>
    </row>
    <row r="774" spans="3:5" x14ac:dyDescent="0.35">
      <c r="C774" s="3">
        <f>'TPS543C20 Loop Gain'!AI3162</f>
        <v>-24.69636621120388</v>
      </c>
      <c r="D774" s="3">
        <f>'TPS543C20 Loop Gain'!AJ3162</f>
        <v>66.641552490679445</v>
      </c>
      <c r="E774" s="3">
        <f>'TPS543C20 Loop Gain'!B3162</f>
        <v>1232000</v>
      </c>
    </row>
    <row r="775" spans="3:5" x14ac:dyDescent="0.35">
      <c r="C775" s="3">
        <f>'TPS543C20 Loop Gain'!AI3161</f>
        <v>-24.694070422418235</v>
      </c>
      <c r="D775" s="3">
        <f>'TPS543C20 Loop Gain'!AJ3161</f>
        <v>66.987465588929766</v>
      </c>
      <c r="E775" s="3">
        <f>'TPS543C20 Loop Gain'!B3161</f>
        <v>1231000</v>
      </c>
    </row>
    <row r="776" spans="3:5" x14ac:dyDescent="0.35">
      <c r="C776" s="3">
        <f>'TPS543C20 Loop Gain'!AI3160</f>
        <v>-24.692107416637675</v>
      </c>
      <c r="D776" s="3">
        <f>'TPS543C20 Loop Gain'!AJ3160</f>
        <v>67.333291774606067</v>
      </c>
      <c r="E776" s="3">
        <f>'TPS543C20 Loop Gain'!B3160</f>
        <v>1230000</v>
      </c>
    </row>
    <row r="777" spans="3:5" x14ac:dyDescent="0.35">
      <c r="C777" s="3">
        <f>'TPS543C20 Loop Gain'!AI3159</f>
        <v>-24.690477557274882</v>
      </c>
      <c r="D777" s="3">
        <f>'TPS543C20 Loop Gain'!AJ3159</f>
        <v>67.679031525605112</v>
      </c>
      <c r="E777" s="3">
        <f>'TPS543C20 Loop Gain'!B3159</f>
        <v>1229000</v>
      </c>
    </row>
    <row r="778" spans="3:5" x14ac:dyDescent="0.35">
      <c r="C778" s="3">
        <f>'TPS543C20 Loop Gain'!AI3158</f>
        <v>-24.689181237370267</v>
      </c>
      <c r="D778" s="3">
        <f>'TPS543C20 Loop Gain'!AJ3158</f>
        <v>68.024685333248087</v>
      </c>
      <c r="E778" s="3">
        <f>'TPS543C20 Loop Gain'!B3158</f>
        <v>1228000</v>
      </c>
    </row>
    <row r="779" spans="3:5" x14ac:dyDescent="0.35">
      <c r="C779" s="3">
        <f>'TPS543C20 Loop Gain'!AI3157</f>
        <v>-24.688218879800594</v>
      </c>
      <c r="D779" s="3">
        <f>'TPS543C20 Loop Gain'!AJ3157</f>
        <v>68.37025370223968</v>
      </c>
      <c r="E779" s="3">
        <f>'TPS543C20 Loop Gain'!B3157</f>
        <v>1227000</v>
      </c>
    </row>
    <row r="780" spans="3:5" x14ac:dyDescent="0.35">
      <c r="C780" s="3">
        <f>'TPS543C20 Loop Gain'!AI3156</f>
        <v>-24.687590937497333</v>
      </c>
      <c r="D780" s="3">
        <f>'TPS543C20 Loop Gain'!AJ3156</f>
        <v>68.715737150575819</v>
      </c>
      <c r="E780" s="3">
        <f>'TPS543C20 Loop Gain'!B3156</f>
        <v>1226000</v>
      </c>
    </row>
    <row r="781" spans="3:5" x14ac:dyDescent="0.35">
      <c r="C781" s="3">
        <f>'TPS543C20 Loop Gain'!AI3155</f>
        <v>-24.687297893673083</v>
      </c>
      <c r="D781" s="3">
        <f>'TPS543C20 Loop Gain'!AJ3155</f>
        <v>69.061136209487032</v>
      </c>
      <c r="E781" s="3">
        <f>'TPS543C20 Loop Gain'!B3155</f>
        <v>1225000</v>
      </c>
    </row>
    <row r="782" spans="3:5" x14ac:dyDescent="0.35">
      <c r="C782" s="3">
        <f>'TPS543C20 Loop Gain'!AI3154</f>
        <v>-24.687340262061142</v>
      </c>
      <c r="D782" s="3">
        <f>'TPS543C20 Loop Gain'!AJ3154</f>
        <v>69.406451423373596</v>
      </c>
      <c r="E782" s="3">
        <f>'TPS543C20 Loop Gain'!B3154</f>
        <v>1224000</v>
      </c>
    </row>
    <row r="783" spans="3:5" x14ac:dyDescent="0.35">
      <c r="C783" s="3">
        <f>'TPS543C20 Loop Gain'!AI3153</f>
        <v>-24.687718587162266</v>
      </c>
      <c r="D783" s="3">
        <f>'TPS543C20 Loop Gain'!AJ3153</f>
        <v>69.751683349711712</v>
      </c>
      <c r="E783" s="3">
        <f>'TPS543C20 Loop Gain'!B3153</f>
        <v>1223000</v>
      </c>
    </row>
    <row r="784" spans="3:5" x14ac:dyDescent="0.35">
      <c r="C784" s="3">
        <f>'TPS543C20 Loop Gain'!AI3152</f>
        <v>-24.688433444503616</v>
      </c>
      <c r="D784" s="3">
        <f>'TPS543C20 Loop Gain'!AJ3152</f>
        <v>70.096832559000731</v>
      </c>
      <c r="E784" s="3">
        <f>'TPS543C20 Loop Gain'!B3152</f>
        <v>1222000</v>
      </c>
    </row>
    <row r="785" spans="3:5" x14ac:dyDescent="0.35">
      <c r="C785" s="3">
        <f>'TPS543C20 Loop Gain'!AI3151</f>
        <v>-24.689485440906811</v>
      </c>
      <c r="D785" s="3">
        <f>'TPS543C20 Loop Gain'!AJ3151</f>
        <v>70.441899634670065</v>
      </c>
      <c r="E785" s="3">
        <f>'TPS543C20 Loop Gain'!B3151</f>
        <v>1221000</v>
      </c>
    </row>
    <row r="786" spans="3:5" x14ac:dyDescent="0.35">
      <c r="C786" s="3">
        <f>'TPS543C20 Loop Gain'!AI3150</f>
        <v>-24.69087521476791</v>
      </c>
      <c r="D786" s="3">
        <f>'TPS543C20 Loop Gain'!AJ3150</f>
        <v>70.786885173005103</v>
      </c>
      <c r="E786" s="3">
        <f>'TPS543C20 Loop Gain'!B3150</f>
        <v>1220000</v>
      </c>
    </row>
    <row r="787" spans="3:5" x14ac:dyDescent="0.35">
      <c r="C787" s="3">
        <f>'TPS543C20 Loop Gain'!AI3149</f>
        <v>-24.692603436347934</v>
      </c>
      <c r="D787" s="3">
        <f>'TPS543C20 Loop Gain'!AJ3149</f>
        <v>71.131789783078517</v>
      </c>
      <c r="E787" s="3">
        <f>'TPS543C20 Loop Gain'!B3149</f>
        <v>1219000</v>
      </c>
    </row>
    <row r="788" spans="3:5" x14ac:dyDescent="0.35">
      <c r="C788" s="3">
        <f>'TPS543C20 Loop Gain'!AI3148</f>
        <v>-24.694670808072896</v>
      </c>
      <c r="D788" s="3">
        <f>'TPS543C20 Loop Gain'!AJ3148</f>
        <v>71.476614086646947</v>
      </c>
      <c r="E788" s="3">
        <f>'TPS543C20 Loop Gain'!B3148</f>
        <v>1218000</v>
      </c>
    </row>
    <row r="789" spans="3:5" x14ac:dyDescent="0.35">
      <c r="C789" s="3">
        <f>'TPS543C20 Loop Gain'!AI3147</f>
        <v>-24.697078064847645</v>
      </c>
      <c r="D789" s="3">
        <f>'TPS543C20 Loop Gain'!AJ3147</f>
        <v>71.821358718092185</v>
      </c>
      <c r="E789" s="3">
        <f>'TPS543C20 Loop Gain'!B3147</f>
        <v>1217000</v>
      </c>
    </row>
    <row r="790" spans="3:5" x14ac:dyDescent="0.35">
      <c r="C790" s="3">
        <f>'TPS543C20 Loop Gain'!AI3146</f>
        <v>-24.699825974378847</v>
      </c>
      <c r="D790" s="3">
        <f>'TPS543C20 Loop Gain'!AJ3146</f>
        <v>72.166024324311337</v>
      </c>
      <c r="E790" s="3">
        <f>'TPS543C20 Loop Gain'!B3146</f>
        <v>1216000</v>
      </c>
    </row>
    <row r="791" spans="3:5" x14ac:dyDescent="0.35">
      <c r="C791" s="3">
        <f>'TPS543C20 Loop Gain'!AI3145</f>
        <v>-24.702915337510504</v>
      </c>
      <c r="D791" s="3">
        <f>'TPS543C20 Loop Gain'!AJ3145</f>
        <v>72.510611564655065</v>
      </c>
      <c r="E791" s="3">
        <f>'TPS543C20 Loop Gain'!B3145</f>
        <v>1215000</v>
      </c>
    </row>
    <row r="792" spans="3:5" x14ac:dyDescent="0.35">
      <c r="C792" s="3">
        <f>'TPS543C20 Loop Gain'!AI3144</f>
        <v>-24.706346988572207</v>
      </c>
      <c r="D792" s="3">
        <f>'TPS543C20 Loop Gain'!AJ3144</f>
        <v>72.855121110817919</v>
      </c>
      <c r="E792" s="3">
        <f>'TPS543C20 Loop Gain'!B3144</f>
        <v>1214000</v>
      </c>
    </row>
    <row r="793" spans="3:5" x14ac:dyDescent="0.35">
      <c r="C793" s="3">
        <f>'TPS543C20 Loop Gain'!AI3143</f>
        <v>-24.710121795737237</v>
      </c>
      <c r="D793" s="3">
        <f>'TPS543C20 Loop Gain'!AJ3143</f>
        <v>73.199553646758815</v>
      </c>
      <c r="E793" s="3">
        <f>'TPS543C20 Loop Gain'!B3143</f>
        <v>1213000</v>
      </c>
    </row>
    <row r="794" spans="3:5" x14ac:dyDescent="0.35">
      <c r="C794" s="3">
        <f>'TPS543C20 Loop Gain'!AI3142</f>
        <v>-24.714240661395497</v>
      </c>
      <c r="D794" s="3">
        <f>'TPS543C20 Loop Gain'!AJ3142</f>
        <v>73.543909868616169</v>
      </c>
      <c r="E794" s="3">
        <f>'TPS543C20 Loop Gain'!B3142</f>
        <v>1212000</v>
      </c>
    </row>
    <row r="795" spans="3:5" x14ac:dyDescent="0.35">
      <c r="C795" s="3">
        <f>'TPS543C20 Loop Gain'!AI3141</f>
        <v>-24.718704522537646</v>
      </c>
      <c r="D795" s="3">
        <f>'TPS543C20 Loop Gain'!AJ3141</f>
        <v>73.888190484596862</v>
      </c>
      <c r="E795" s="3">
        <f>'TPS543C20 Loop Gain'!B3141</f>
        <v>1211000</v>
      </c>
    </row>
    <row r="796" spans="3:5" x14ac:dyDescent="0.35">
      <c r="C796" s="3">
        <f>'TPS543C20 Loop Gain'!AI3140</f>
        <v>-24.723514351151966</v>
      </c>
      <c r="D796" s="3">
        <f>'TPS543C20 Loop Gain'!AJ3140</f>
        <v>74.232396214903773</v>
      </c>
      <c r="E796" s="3">
        <f>'TPS543C20 Loop Gain'!B3140</f>
        <v>1210000</v>
      </c>
    </row>
    <row r="797" spans="3:5" x14ac:dyDescent="0.35">
      <c r="C797" s="3">
        <f>'TPS543C20 Loop Gain'!AI3139</f>
        <v>-24.728671154635048</v>
      </c>
      <c r="D797" s="3">
        <f>'TPS543C20 Loop Gain'!AJ3139</f>
        <v>74.576527791620535</v>
      </c>
      <c r="E797" s="3">
        <f>'TPS543C20 Loop Gain'!B3139</f>
        <v>1209000</v>
      </c>
    </row>
    <row r="798" spans="3:5" x14ac:dyDescent="0.35">
      <c r="C798" s="3">
        <f>'TPS543C20 Loop Gain'!AI3138</f>
        <v>-24.734175976216189</v>
      </c>
      <c r="D798" s="3">
        <f>'TPS543C20 Loop Gain'!AJ3138</f>
        <v>74.920585958622411</v>
      </c>
      <c r="E798" s="3">
        <f>'TPS543C20 Loop Gain'!B3138</f>
        <v>1208000</v>
      </c>
    </row>
    <row r="799" spans="3:5" x14ac:dyDescent="0.35">
      <c r="C799" s="3">
        <f>'TPS543C20 Loop Gain'!AI3137</f>
        <v>-24.740029895393896</v>
      </c>
      <c r="D799" s="3">
        <f>'TPS543C20 Loop Gain'!AJ3137</f>
        <v>75.264571471485326</v>
      </c>
      <c r="E799" s="3">
        <f>'TPS543C20 Loop Gain'!B3137</f>
        <v>1207000</v>
      </c>
    </row>
    <row r="800" spans="3:5" x14ac:dyDescent="0.35">
      <c r="C800" s="3">
        <f>'TPS543C20 Loop Gain'!AI3136</f>
        <v>-24.746234028389008</v>
      </c>
      <c r="D800" s="3">
        <f>'TPS543C20 Loop Gain'!AJ3136</f>
        <v>75.608485097366938</v>
      </c>
      <c r="E800" s="3">
        <f>'TPS543C20 Loop Gain'!B3136</f>
        <v>1206000</v>
      </c>
    </row>
    <row r="801" spans="3:5" x14ac:dyDescent="0.35">
      <c r="C801" s="3">
        <f>'TPS543C20 Loop Gain'!AI3135</f>
        <v>-24.752789528609153</v>
      </c>
      <c r="D801" s="3">
        <f>'TPS543C20 Loop Gain'!AJ3135</f>
        <v>75.952327614927015</v>
      </c>
      <c r="E801" s="3">
        <f>'TPS543C20 Loop Gain'!B3135</f>
        <v>1205000</v>
      </c>
    </row>
    <row r="802" spans="3:5" x14ac:dyDescent="0.35">
      <c r="C802" s="3">
        <f>'TPS543C20 Loop Gain'!AI3134</f>
        <v>-24.759697587130884</v>
      </c>
      <c r="D802" s="3">
        <f>'TPS543C20 Loop Gain'!AJ3134</f>
        <v>76.296099814203799</v>
      </c>
      <c r="E802" s="3">
        <f>'TPS543C20 Loop Gain'!B3134</f>
        <v>1204000</v>
      </c>
    </row>
    <row r="803" spans="3:5" x14ac:dyDescent="0.35">
      <c r="C803" s="3">
        <f>'TPS543C20 Loop Gain'!AI3133</f>
        <v>-24.766959433194927</v>
      </c>
      <c r="D803" s="3">
        <f>'TPS543C20 Loop Gain'!AJ3133</f>
        <v>76.639802496517973</v>
      </c>
      <c r="E803" s="3">
        <f>'TPS543C20 Loop Gain'!B3133</f>
        <v>1203000</v>
      </c>
    </row>
    <row r="804" spans="3:5" x14ac:dyDescent="0.35">
      <c r="C804" s="3">
        <f>'TPS543C20 Loop Gain'!AI3132</f>
        <v>-24.774576334717473</v>
      </c>
      <c r="D804" s="3">
        <f>'TPS543C20 Loop Gain'!AJ3132</f>
        <v>76.983436474376958</v>
      </c>
      <c r="E804" s="3">
        <f>'TPS543C20 Loop Gain'!B3132</f>
        <v>1202000</v>
      </c>
    </row>
    <row r="805" spans="3:5" x14ac:dyDescent="0.35">
      <c r="C805" s="3">
        <f>'TPS543C20 Loop Gain'!AI3131</f>
        <v>-24.782549598817884</v>
      </c>
      <c r="D805" s="3">
        <f>'TPS543C20 Loop Gain'!AJ3131</f>
        <v>77.327002571344394</v>
      </c>
      <c r="E805" s="3">
        <f>'TPS543C20 Loop Gain'!B3131</f>
        <v>1201000</v>
      </c>
    </row>
    <row r="806" spans="3:5" x14ac:dyDescent="0.35">
      <c r="C806" s="3">
        <f>'TPS543C20 Loop Gain'!AI3130</f>
        <v>-24.790880572361633</v>
      </c>
      <c r="D806" s="3">
        <f>'TPS543C20 Loop Gain'!AJ3130</f>
        <v>77.67050162195666</v>
      </c>
      <c r="E806" s="3">
        <f>'TPS543C20 Loop Gain'!B3130</f>
        <v>1200000</v>
      </c>
    </row>
    <row r="807" spans="3:5" x14ac:dyDescent="0.35">
      <c r="C807" s="3">
        <f>'TPS543C20 Loop Gain'!AI3129</f>
        <v>-24.799570642520457</v>
      </c>
      <c r="D807" s="3">
        <f>'TPS543C20 Loop Gain'!AJ3129</f>
        <v>78.013934471592023</v>
      </c>
      <c r="E807" s="3">
        <f>'TPS543C20 Loop Gain'!B3129</f>
        <v>1199000</v>
      </c>
    </row>
    <row r="808" spans="3:5" x14ac:dyDescent="0.35">
      <c r="C808" s="3">
        <f>'TPS543C20 Loop Gain'!AI3128</f>
        <v>-24.808621237349683</v>
      </c>
      <c r="D808" s="3">
        <f>'TPS543C20 Loop Gain'!AJ3128</f>
        <v>78.357301976367225</v>
      </c>
      <c r="E808" s="3">
        <f>'TPS543C20 Loop Gain'!B3128</f>
        <v>1198000</v>
      </c>
    </row>
    <row r="809" spans="3:5" x14ac:dyDescent="0.35">
      <c r="C809" s="3">
        <f>'TPS543C20 Loop Gain'!AI3127</f>
        <v>-24.818033826383051</v>
      </c>
      <c r="D809" s="3">
        <f>'TPS543C20 Loop Gain'!AJ3127</f>
        <v>78.700605003033445</v>
      </c>
      <c r="E809" s="3">
        <f>'TPS543C20 Loop Gain'!B3127</f>
        <v>1197000</v>
      </c>
    </row>
    <row r="810" spans="3:5" x14ac:dyDescent="0.35">
      <c r="C810" s="3">
        <f>'TPS543C20 Loop Gain'!AI3126</f>
        <v>-24.827809921245262</v>
      </c>
      <c r="D810" s="3">
        <f>'TPS543C20 Loop Gain'!AJ3126</f>
        <v>79.043844428842434</v>
      </c>
      <c r="E810" s="3">
        <f>'TPS543C20 Loop Gain'!B3126</f>
        <v>1196000</v>
      </c>
    </row>
    <row r="811" spans="3:5" x14ac:dyDescent="0.35">
      <c r="C811" s="3">
        <f>'TPS543C20 Loop Gain'!AI3125</f>
        <v>-24.837951076283314</v>
      </c>
      <c r="D811" s="3">
        <f>'TPS543C20 Loop Gain'!AJ3125</f>
        <v>79.387021141453104</v>
      </c>
      <c r="E811" s="3">
        <f>'TPS543C20 Loop Gain'!B3125</f>
        <v>1195000</v>
      </c>
    </row>
    <row r="812" spans="3:5" x14ac:dyDescent="0.35">
      <c r="C812" s="3">
        <f>'TPS543C20 Loop Gain'!AI3124</f>
        <v>-24.848458889216648</v>
      </c>
      <c r="D812" s="3">
        <f>'TPS543C20 Loop Gain'!AJ3124</f>
        <v>79.730136038793404</v>
      </c>
      <c r="E812" s="3">
        <f>'TPS543C20 Loop Gain'!B3124</f>
        <v>1194000</v>
      </c>
    </row>
    <row r="813" spans="3:5" x14ac:dyDescent="0.35">
      <c r="C813" s="3">
        <f>'TPS543C20 Loop Gain'!AI3123</f>
        <v>-24.859335001807132</v>
      </c>
      <c r="D813" s="3">
        <f>'TPS543C20 Loop Gain'!AJ3123</f>
        <v>80.0731900289626</v>
      </c>
      <c r="E813" s="3">
        <f>'TPS543C20 Loop Gain'!B3123</f>
        <v>1193000</v>
      </c>
    </row>
    <row r="814" spans="3:5" x14ac:dyDescent="0.35">
      <c r="C814" s="3">
        <f>'TPS543C20 Loop Gain'!AI3122</f>
        <v>-24.870581100548492</v>
      </c>
      <c r="D814" s="3">
        <f>'TPS543C20 Loop Gain'!AJ3122</f>
        <v>80.416184030094584</v>
      </c>
      <c r="E814" s="3">
        <f>'TPS543C20 Loop Gain'!B3122</f>
        <v>1192000</v>
      </c>
    </row>
    <row r="815" spans="3:5" x14ac:dyDescent="0.35">
      <c r="C815" s="3">
        <f>'TPS543C20 Loop Gain'!AI3121</f>
        <v>-24.882198917377284</v>
      </c>
      <c r="D815" s="3">
        <f>'TPS543C20 Loop Gain'!AJ3121</f>
        <v>80.75911897024487</v>
      </c>
      <c r="E815" s="3">
        <f>'TPS543C20 Loop Gain'!B3121</f>
        <v>1191000</v>
      </c>
    </row>
    <row r="816" spans="3:5" x14ac:dyDescent="0.35">
      <c r="C816" s="3">
        <f>'TPS543C20 Loop Gain'!AI3120</f>
        <v>-24.894190230404391</v>
      </c>
      <c r="D816" s="3">
        <f>'TPS543C20 Loop Gain'!AJ3120</f>
        <v>81.101995787275897</v>
      </c>
      <c r="E816" s="3">
        <f>'TPS543C20 Loop Gain'!B3120</f>
        <v>1190000</v>
      </c>
    </row>
    <row r="817" spans="3:5" x14ac:dyDescent="0.35">
      <c r="C817" s="3">
        <f>'TPS543C20 Loop Gain'!AI3119</f>
        <v>-24.906556864668197</v>
      </c>
      <c r="D817" s="3">
        <f>'TPS543C20 Loop Gain'!AJ3119</f>
        <v>81.444815428717504</v>
      </c>
      <c r="E817" s="3">
        <f>'TPS543C20 Loop Gain'!B3119</f>
        <v>1189000</v>
      </c>
    </row>
    <row r="818" spans="3:5" x14ac:dyDescent="0.35">
      <c r="C818" s="3">
        <f>'TPS543C20 Loop Gain'!AI3118</f>
        <v>-24.91930069291227</v>
      </c>
      <c r="D818" s="3">
        <f>'TPS543C20 Loop Gain'!AJ3118</f>
        <v>81.787578851661152</v>
      </c>
      <c r="E818" s="3">
        <f>'TPS543C20 Loop Gain'!B3118</f>
        <v>1188000</v>
      </c>
    </row>
    <row r="819" spans="3:5" x14ac:dyDescent="0.35">
      <c r="C819" s="3">
        <f>'TPS543C20 Loop Gain'!AI3117</f>
        <v>-24.932423636381777</v>
      </c>
      <c r="D819" s="3">
        <f>'TPS543C20 Loop Gain'!AJ3117</f>
        <v>82.130287022617594</v>
      </c>
      <c r="E819" s="3">
        <f>'TPS543C20 Loop Gain'!B3117</f>
        <v>1187000</v>
      </c>
    </row>
    <row r="820" spans="3:5" x14ac:dyDescent="0.35">
      <c r="C820" s="3">
        <f>'TPS543C20 Loop Gain'!AI3116</f>
        <v>-24.945927665648981</v>
      </c>
      <c r="D820" s="3">
        <f>'TPS543C20 Loop Gain'!AJ3116</f>
        <v>82.472940917398944</v>
      </c>
      <c r="E820" s="3">
        <f>'TPS543C20 Loop Gain'!B3116</f>
        <v>1186000</v>
      </c>
    </row>
    <row r="821" spans="3:5" x14ac:dyDescent="0.35">
      <c r="C821" s="3">
        <f>'TPS543C20 Loop Gain'!AI3115</f>
        <v>-24.959814801459817</v>
      </c>
      <c r="D821" s="3">
        <f>'TPS543C20 Loop Gain'!AJ3115</f>
        <v>82.815541520996433</v>
      </c>
      <c r="E821" s="3">
        <f>'TPS543C20 Loop Gain'!B3115</f>
        <v>1185000</v>
      </c>
    </row>
    <row r="822" spans="3:5" x14ac:dyDescent="0.35">
      <c r="C822" s="3">
        <f>'TPS543C20 Loop Gain'!AI3114</f>
        <v>-24.97408711560692</v>
      </c>
      <c r="D822" s="3">
        <f>'TPS543C20 Loop Gain'!AJ3114</f>
        <v>83.158089827435049</v>
      </c>
      <c r="E822" s="3">
        <f>'TPS543C20 Loop Gain'!B3114</f>
        <v>1184000</v>
      </c>
    </row>
    <row r="823" spans="3:5" x14ac:dyDescent="0.35">
      <c r="C823" s="3">
        <f>'TPS543C20 Loop Gain'!AI3113</f>
        <v>-24.98874673182879</v>
      </c>
      <c r="D823" s="3">
        <f>'TPS543C20 Loop Gain'!AJ3113</f>
        <v>83.500586839663924</v>
      </c>
      <c r="E823" s="3">
        <f>'TPS543C20 Loop Gain'!B3113</f>
        <v>1183000</v>
      </c>
    </row>
    <row r="824" spans="3:5" x14ac:dyDescent="0.35">
      <c r="C824" s="3">
        <f>'TPS543C20 Loop Gain'!AI3112</f>
        <v>-25.003795826735249</v>
      </c>
      <c r="D824" s="3">
        <f>'TPS543C20 Loop Gain'!AJ3112</f>
        <v>83.843033569406202</v>
      </c>
      <c r="E824" s="3">
        <f>'TPS543C20 Loop Gain'!B3112</f>
        <v>1182000</v>
      </c>
    </row>
    <row r="825" spans="3:5" x14ac:dyDescent="0.35">
      <c r="C825" s="3">
        <f>'TPS543C20 Loop Gain'!AI3111</f>
        <v>-25.019236630760947</v>
      </c>
      <c r="D825" s="3">
        <f>'TPS543C20 Loop Gain'!AJ3111</f>
        <v>84.18543103703476</v>
      </c>
      <c r="E825" s="3">
        <f>'TPS543C20 Loop Gain'!B3111</f>
        <v>1181000</v>
      </c>
    </row>
    <row r="826" spans="3:5" x14ac:dyDescent="0.35">
      <c r="C826" s="3">
        <f>'TPS543C20 Loop Gain'!AI3110</f>
        <v>-25.035071429148502</v>
      </c>
      <c r="D826" s="3">
        <f>'TPS543C20 Loop Gain'!AJ3110</f>
        <v>84.527780271447938</v>
      </c>
      <c r="E826" s="3">
        <f>'TPS543C20 Loop Gain'!B3110</f>
        <v>1180000</v>
      </c>
    </row>
    <row r="827" spans="3:5" x14ac:dyDescent="0.35">
      <c r="C827" s="3">
        <f>'TPS543C20 Loop Gain'!AI3109</f>
        <v>-25.051302562958856</v>
      </c>
      <c r="D827" s="3">
        <f>'TPS543C20 Loop Gain'!AJ3109</f>
        <v>84.870082309913684</v>
      </c>
      <c r="E827" s="3">
        <f>'TPS543C20 Loop Gain'!B3109</f>
        <v>1179000</v>
      </c>
    </row>
    <row r="828" spans="3:5" x14ac:dyDescent="0.35">
      <c r="C828" s="3">
        <f>'TPS543C20 Loop Gain'!AI3108</f>
        <v>-25.067932430114762</v>
      </c>
      <c r="D828" s="3">
        <f>'TPS543C20 Loop Gain'!AJ3108</f>
        <v>85.212338197958616</v>
      </c>
      <c r="E828" s="3">
        <f>'TPS543C20 Loop Gain'!B3108</f>
        <v>1178000</v>
      </c>
    </row>
    <row r="829" spans="3:5" x14ac:dyDescent="0.35">
      <c r="C829" s="3">
        <f>'TPS543C20 Loop Gain'!AI3107</f>
        <v>-25.084963486472631</v>
      </c>
      <c r="D829" s="3">
        <f>'TPS543C20 Loop Gain'!AJ3107</f>
        <v>85.55454898920955</v>
      </c>
      <c r="E829" s="3">
        <f>'TPS543C20 Loop Gain'!B3107</f>
        <v>1177000</v>
      </c>
    </row>
    <row r="830" spans="3:5" x14ac:dyDescent="0.35">
      <c r="C830" s="3">
        <f>'TPS543C20 Loop Gain'!AI3106</f>
        <v>-25.102398246930228</v>
      </c>
      <c r="D830" s="3">
        <f>'TPS543C20 Loop Gain'!AJ3106</f>
        <v>85.896715745265681</v>
      </c>
      <c r="E830" s="3">
        <f>'TPS543C20 Loop Gain'!B3106</f>
        <v>1176000</v>
      </c>
    </row>
    <row r="831" spans="3:5" x14ac:dyDescent="0.35">
      <c r="C831" s="3">
        <f>'TPS543C20 Loop Gain'!AI3105</f>
        <v>-25.120239286565209</v>
      </c>
      <c r="D831" s="3">
        <f>'TPS543C20 Loop Gain'!AJ3105</f>
        <v>86.238839535567024</v>
      </c>
      <c r="E831" s="3">
        <f>'TPS543C20 Loop Gain'!B3105</f>
        <v>1175000</v>
      </c>
    </row>
    <row r="832" spans="3:5" x14ac:dyDescent="0.35">
      <c r="C832" s="3">
        <f>'TPS543C20 Loop Gain'!AI3104</f>
        <v>-25.138489241809726</v>
      </c>
      <c r="D832" s="3">
        <f>'TPS543C20 Loop Gain'!AJ3104</f>
        <v>86.580921437236341</v>
      </c>
      <c r="E832" s="3">
        <f>'TPS543C20 Loop Gain'!B3104</f>
        <v>1174000</v>
      </c>
    </row>
    <row r="833" spans="3:5" x14ac:dyDescent="0.35">
      <c r="C833" s="3">
        <f>'TPS543C20 Loop Gain'!AI3103</f>
        <v>-25.157150811659843</v>
      </c>
      <c r="D833" s="3">
        <f>'TPS543C20 Loop Gain'!AJ3103</f>
        <v>86.922962534958216</v>
      </c>
      <c r="E833" s="3">
        <f>'TPS543C20 Loop Gain'!B3103</f>
        <v>1173000</v>
      </c>
    </row>
    <row r="834" spans="3:5" x14ac:dyDescent="0.35">
      <c r="C834" s="3">
        <f>'TPS543C20 Loop Gain'!AI3102</f>
        <v>-25.176226758922589</v>
      </c>
      <c r="D834" s="3">
        <f>'TPS543C20 Loop Gain'!AJ3102</f>
        <v>87.2649639208189</v>
      </c>
      <c r="E834" s="3">
        <f>'TPS543C20 Loop Gain'!B3102</f>
        <v>1172000</v>
      </c>
    </row>
    <row r="835" spans="3:5" x14ac:dyDescent="0.35">
      <c r="C835" s="3">
        <f>'TPS543C20 Loop Gain'!AI3101</f>
        <v>-25.19571991150201</v>
      </c>
      <c r="D835" s="3">
        <f>'TPS543C20 Loop Gain'!AJ3101</f>
        <v>87.606926694180316</v>
      </c>
      <c r="E835" s="3">
        <f>'TPS543C20 Loop Gain'!B3101</f>
        <v>1171000</v>
      </c>
    </row>
    <row r="836" spans="3:5" x14ac:dyDescent="0.35">
      <c r="C836" s="3">
        <f>'TPS543C20 Loop Gain'!AI3100</f>
        <v>-25.215633163722543</v>
      </c>
      <c r="D836" s="3">
        <f>'TPS543C20 Loop Gain'!AJ3100</f>
        <v>87.948851961522351</v>
      </c>
      <c r="E836" s="3">
        <f>'TPS543C20 Loop Gain'!B3100</f>
        <v>1170000</v>
      </c>
    </row>
    <row r="837" spans="3:5" x14ac:dyDescent="0.35">
      <c r="C837" s="3">
        <f>'TPS543C20 Loop Gain'!AI3099</f>
        <v>-25.235969477694844</v>
      </c>
      <c r="D837" s="3">
        <f>'TPS543C20 Loop Gain'!AJ3099</f>
        <v>88.290740836301211</v>
      </c>
      <c r="E837" s="3">
        <f>'TPS543C20 Loop Gain'!B3099</f>
        <v>1169000</v>
      </c>
    </row>
    <row r="838" spans="3:5" x14ac:dyDescent="0.35">
      <c r="C838" s="3">
        <f>'TPS543C20 Loop Gain'!AI3098</f>
        <v>-25.256731884725127</v>
      </c>
      <c r="D838" s="3">
        <f>'TPS543C20 Loop Gain'!AJ3098</f>
        <v>88.632594438816099</v>
      </c>
      <c r="E838" s="3">
        <f>'TPS543C20 Loop Gain'!B3098</f>
        <v>1168000</v>
      </c>
    </row>
    <row r="839" spans="3:5" x14ac:dyDescent="0.35">
      <c r="C839" s="3">
        <f>'TPS543C20 Loop Gain'!AI3097</f>
        <v>-25.27792348676482</v>
      </c>
      <c r="D839" s="3">
        <f>'TPS543C20 Loop Gain'!AJ3097</f>
        <v>88.974413896039323</v>
      </c>
      <c r="E839" s="3">
        <f>'TPS543C20 Loop Gain'!B3097</f>
        <v>1167000</v>
      </c>
    </row>
    <row r="840" spans="3:5" x14ac:dyDescent="0.35">
      <c r="C840" s="3">
        <f>'TPS543C20 Loop Gain'!AI3096</f>
        <v>-25.299547457909263</v>
      </c>
      <c r="D840" s="3">
        <f>'TPS543C20 Loop Gain'!AJ3096</f>
        <v>89.316200341494167</v>
      </c>
      <c r="E840" s="3">
        <f>'TPS543C20 Loop Gain'!B3096</f>
        <v>1166000</v>
      </c>
    </row>
    <row r="841" spans="3:5" x14ac:dyDescent="0.35">
      <c r="C841" s="3">
        <f>'TPS543C20 Loop Gain'!AI3095</f>
        <v>-25.32160704594062</v>
      </c>
      <c r="D841" s="3">
        <f>'TPS543C20 Loop Gain'!AJ3095</f>
        <v>89.65795491508446</v>
      </c>
      <c r="E841" s="3">
        <f>'TPS543C20 Loop Gain'!B3095</f>
        <v>1165000</v>
      </c>
    </row>
    <row r="842" spans="3:5" x14ac:dyDescent="0.35">
      <c r="C842" s="3">
        <f>'TPS543C20 Loop Gain'!AI3094</f>
        <v>-25.344105573921055</v>
      </c>
      <c r="D842" s="3">
        <f>'TPS543C20 Loop Gain'!AJ3094</f>
        <v>89.999678762954289</v>
      </c>
      <c r="E842" s="3">
        <f>'TPS543C20 Loop Gain'!B3094</f>
        <v>1164000</v>
      </c>
    </row>
    <row r="843" spans="3:5" x14ac:dyDescent="0.35">
      <c r="C843" s="3">
        <f>'TPS543C20 Loop Gain'!AI3093</f>
        <v>-25.36704644183564</v>
      </c>
      <c r="D843" s="3">
        <f>'TPS543C20 Loop Gain'!AJ3093</f>
        <v>90.341373037344553</v>
      </c>
      <c r="E843" s="3">
        <f>'TPS543C20 Loop Gain'!B3093</f>
        <v>1163000</v>
      </c>
    </row>
    <row r="844" spans="3:5" x14ac:dyDescent="0.35">
      <c r="C844" s="3">
        <f>'TPS543C20 Loop Gain'!AI3092</f>
        <v>-25.390433128287672</v>
      </c>
      <c r="D844" s="3">
        <f>'TPS543C20 Loop Gain'!AJ3092</f>
        <v>90.683038896424577</v>
      </c>
      <c r="E844" s="3">
        <f>'TPS543C20 Loop Gain'!B3092</f>
        <v>1162000</v>
      </c>
    </row>
    <row r="845" spans="3:5" x14ac:dyDescent="0.35">
      <c r="C845" s="3">
        <f>'TPS543C20 Loop Gain'!AI3091</f>
        <v>-25.414269192248298</v>
      </c>
      <c r="D845" s="3">
        <f>'TPS543C20 Loop Gain'!AJ3091</f>
        <v>91.024677504159371</v>
      </c>
      <c r="E845" s="3">
        <f>'TPS543C20 Loop Gain'!B3091</f>
        <v>1161000</v>
      </c>
    </row>
    <row r="846" spans="3:5" x14ac:dyDescent="0.35">
      <c r="C846" s="3">
        <f>'TPS543C20 Loop Gain'!AI3090</f>
        <v>-25.438558274860533</v>
      </c>
      <c r="D846" s="3">
        <f>'TPS543C20 Loop Gain'!AJ3090</f>
        <v>91.36629003013789</v>
      </c>
      <c r="E846" s="3">
        <f>'TPS543C20 Loop Gain'!B3090</f>
        <v>1160000</v>
      </c>
    </row>
    <row r="847" spans="3:5" x14ac:dyDescent="0.35">
      <c r="C847" s="3">
        <f>'TPS543C20 Loop Gain'!AI3089</f>
        <v>-25.463304101304665</v>
      </c>
      <c r="D847" s="3">
        <f>'TPS543C20 Loop Gain'!AJ3089</f>
        <v>91.707877649428156</v>
      </c>
      <c r="E847" s="3">
        <f>'TPS543C20 Loop Gain'!B3089</f>
        <v>1159000</v>
      </c>
    </row>
    <row r="848" spans="3:5" x14ac:dyDescent="0.35">
      <c r="C848" s="3">
        <f>'TPS543C20 Loop Gain'!AI3088</f>
        <v>-25.48851048272136</v>
      </c>
      <c r="D848" s="3">
        <f>'TPS543C20 Loop Gain'!AJ3088</f>
        <v>92.049441542429818</v>
      </c>
      <c r="E848" s="3">
        <f>'TPS543C20 Loop Gain'!B3088</f>
        <v>1158000</v>
      </c>
    </row>
    <row r="849" spans="3:5" x14ac:dyDescent="0.35">
      <c r="C849" s="3">
        <f>'TPS543C20 Loop Gain'!AI3087</f>
        <v>-25.514181318197679</v>
      </c>
      <c r="D849" s="3">
        <f>'TPS543C20 Loop Gain'!AJ3087</f>
        <v>92.390982894697686</v>
      </c>
      <c r="E849" s="3">
        <f>'TPS543C20 Loop Gain'!B3087</f>
        <v>1157000</v>
      </c>
    </row>
    <row r="850" spans="3:5" x14ac:dyDescent="0.35">
      <c r="C850" s="3">
        <f>'TPS543C20 Loop Gain'!AI3086</f>
        <v>-25.54032059681979</v>
      </c>
      <c r="D850" s="3">
        <f>'TPS543C20 Loop Gain'!AJ3086</f>
        <v>92.732502896809834</v>
      </c>
      <c r="E850" s="3">
        <f>'TPS543C20 Loop Gain'!B3086</f>
        <v>1156000</v>
      </c>
    </row>
    <row r="851" spans="3:5" x14ac:dyDescent="0.35">
      <c r="C851" s="3">
        <f>'TPS543C20 Loop Gain'!AI3085</f>
        <v>-25.566932399791074</v>
      </c>
      <c r="D851" s="3">
        <f>'TPS543C20 Loop Gain'!AJ3085</f>
        <v>93.074002744189016</v>
      </c>
      <c r="E851" s="3">
        <f>'TPS543C20 Loop Gain'!B3085</f>
        <v>1155000</v>
      </c>
    </row>
    <row r="852" spans="3:5" x14ac:dyDescent="0.35">
      <c r="C852" s="3">
        <f>'TPS543C20 Loop Gain'!AI3084</f>
        <v>-25.594020902621608</v>
      </c>
      <c r="D852" s="3">
        <f>'TPS543C20 Loop Gain'!AJ3084</f>
        <v>93.415483636953539</v>
      </c>
      <c r="E852" s="3">
        <f>'TPS543C20 Loop Gain'!B3084</f>
        <v>1154000</v>
      </c>
    </row>
    <row r="853" spans="3:5" x14ac:dyDescent="0.35">
      <c r="C853" s="3">
        <f>'TPS543C20 Loop Gain'!AI3083</f>
        <v>-25.621590377389353</v>
      </c>
      <c r="D853" s="3">
        <f>'TPS543C20 Loop Gain'!AJ3083</f>
        <v>93.756946779763624</v>
      </c>
      <c r="E853" s="3">
        <f>'TPS543C20 Loop Gain'!B3083</f>
        <v>1153000</v>
      </c>
    </row>
    <row r="854" spans="3:5" x14ac:dyDescent="0.35">
      <c r="C854" s="3">
        <f>'TPS543C20 Loop Gain'!AI3082</f>
        <v>-25.649645195078588</v>
      </c>
      <c r="D854" s="3">
        <f>'TPS543C20 Loop Gain'!AJ3082</f>
        <v>94.098393381646602</v>
      </c>
      <c r="E854" s="3">
        <f>'TPS543C20 Loop Gain'!B3082</f>
        <v>1152000</v>
      </c>
    </row>
    <row r="855" spans="3:5" x14ac:dyDescent="0.35">
      <c r="C855" s="3">
        <f>'TPS543C20 Loop Gain'!AI3081</f>
        <v>-25.678189827995578</v>
      </c>
      <c r="D855" s="3">
        <f>'TPS543C20 Loop Gain'!AJ3081</f>
        <v>94.439824655854807</v>
      </c>
      <c r="E855" s="3">
        <f>'TPS543C20 Loop Gain'!B3081</f>
        <v>1151000</v>
      </c>
    </row>
    <row r="856" spans="3:5" x14ac:dyDescent="0.35">
      <c r="C856" s="3">
        <f>'TPS543C20 Loop Gain'!AI3080</f>
        <v>-25.707228852265143</v>
      </c>
      <c r="D856" s="3">
        <f>'TPS543C20 Loop Gain'!AJ3080</f>
        <v>94.781241819686201</v>
      </c>
      <c r="E856" s="3">
        <f>'TPS543C20 Loop Gain'!B3080</f>
        <v>1150000</v>
      </c>
    </row>
    <row r="857" spans="3:5" x14ac:dyDescent="0.35">
      <c r="C857" s="3">
        <f>'TPS543C20 Loop Gain'!AI3079</f>
        <v>-25.736766950414491</v>
      </c>
      <c r="D857" s="3">
        <f>'TPS543C20 Loop Gain'!AJ3079</f>
        <v>95.122646094329397</v>
      </c>
      <c r="E857" s="3">
        <f>'TPS543C20 Loop Gain'!B3079</f>
        <v>1149000</v>
      </c>
    </row>
    <row r="858" spans="3:5" x14ac:dyDescent="0.35">
      <c r="C858" s="3">
        <f>'TPS543C20 Loop Gain'!AI3078</f>
        <v>-25.766808914044198</v>
      </c>
      <c r="D858" s="3">
        <f>'TPS543C20 Loop Gain'!AJ3078</f>
        <v>95.464038704709921</v>
      </c>
      <c r="E858" s="3">
        <f>'TPS543C20 Loop Gain'!B3078</f>
        <v>1148000</v>
      </c>
    </row>
    <row r="859" spans="3:5" x14ac:dyDescent="0.35">
      <c r="C859" s="3">
        <f>'TPS543C20 Loop Gain'!AI3077</f>
        <v>-25.797359646589587</v>
      </c>
      <c r="D859" s="3">
        <f>'TPS543C20 Loop Gain'!AJ3077</f>
        <v>95.80542087930597</v>
      </c>
      <c r="E859" s="3">
        <f>'TPS543C20 Loop Gain'!B3077</f>
        <v>1147000</v>
      </c>
    </row>
    <row r="860" spans="3:5" x14ac:dyDescent="0.35">
      <c r="C860" s="3">
        <f>'TPS543C20 Loop Gain'!AI3076</f>
        <v>-25.82842416618125</v>
      </c>
      <c r="D860" s="3">
        <f>'TPS543C20 Loop Gain'!AJ3076</f>
        <v>96.146793850006034</v>
      </c>
      <c r="E860" s="3">
        <f>'TPS543C20 Loop Gain'!B3076</f>
        <v>1146000</v>
      </c>
    </row>
    <row r="861" spans="3:5" x14ac:dyDescent="0.35">
      <c r="C861" s="3">
        <f>'TPS543C20 Loop Gain'!AI3075</f>
        <v>-25.860007608600185</v>
      </c>
      <c r="D861" s="3">
        <f>'TPS543C20 Loop Gain'!AJ3075</f>
        <v>96.488158851922364</v>
      </c>
      <c r="E861" s="3">
        <f>'TPS543C20 Loop Gain'!B3075</f>
        <v>1145000</v>
      </c>
    </row>
    <row r="862" spans="3:5" x14ac:dyDescent="0.35">
      <c r="C862" s="3">
        <f>'TPS543C20 Loop Gain'!AI3074</f>
        <v>-25.892115230342796</v>
      </c>
      <c r="D862" s="3">
        <f>'TPS543C20 Loop Gain'!AJ3074</f>
        <v>96.829517123245097</v>
      </c>
      <c r="E862" s="3">
        <f>'TPS543C20 Loop Gain'!B3074</f>
        <v>1144000</v>
      </c>
    </row>
    <row r="863" spans="3:5" x14ac:dyDescent="0.35">
      <c r="C863" s="3">
        <f>'TPS543C20 Loop Gain'!AI3073</f>
        <v>-25.924752411788006</v>
      </c>
      <c r="D863" s="3">
        <f>'TPS543C20 Loop Gain'!AJ3073</f>
        <v>97.170869905058311</v>
      </c>
      <c r="E863" s="3">
        <f>'TPS543C20 Loop Gain'!B3073</f>
        <v>1143000</v>
      </c>
    </row>
    <row r="864" spans="3:5" x14ac:dyDescent="0.35">
      <c r="C864" s="3">
        <f>'TPS543C20 Loop Gain'!AI3072</f>
        <v>-25.957924660479669</v>
      </c>
      <c r="D864" s="3">
        <f>'TPS543C20 Loop Gain'!AJ3072</f>
        <v>97.512218441179357</v>
      </c>
      <c r="E864" s="3">
        <f>'TPS543C20 Loop Gain'!B3072</f>
        <v>1142000</v>
      </c>
    </row>
    <row r="865" spans="3:5" x14ac:dyDescent="0.35">
      <c r="C865" s="3">
        <f>'TPS543C20 Loop Gain'!AI3071</f>
        <v>-25.991637614527971</v>
      </c>
      <c r="D865" s="3">
        <f>'TPS543C20 Loop Gain'!AJ3071</f>
        <v>97.853563977998888</v>
      </c>
      <c r="E865" s="3">
        <f>'TPS543C20 Loop Gain'!B3071</f>
        <v>1141000</v>
      </c>
    </row>
    <row r="866" spans="3:5" x14ac:dyDescent="0.35">
      <c r="C866" s="3">
        <f>'TPS543C20 Loop Gain'!AI3070</f>
        <v>-26.025897046127326</v>
      </c>
      <c r="D866" s="3">
        <f>'TPS543C20 Loop Gain'!AJ3070</f>
        <v>98.194907764292793</v>
      </c>
      <c r="E866" s="3">
        <f>'TPS543C20 Loop Gain'!B3070</f>
        <v>1140000</v>
      </c>
    </row>
    <row r="867" spans="3:5" x14ac:dyDescent="0.35">
      <c r="C867" s="3">
        <f>'TPS543C20 Loop Gain'!AI3069</f>
        <v>-26.060708865209836</v>
      </c>
      <c r="D867" s="3">
        <f>'TPS543C20 Loop Gain'!AJ3069</f>
        <v>98.536251051075283</v>
      </c>
      <c r="E867" s="3">
        <f>'TPS543C20 Loop Gain'!B3069</f>
        <v>1139000</v>
      </c>
    </row>
    <row r="868" spans="3:5" x14ac:dyDescent="0.35">
      <c r="C868" s="3">
        <f>'TPS543C20 Loop Gain'!AI3068</f>
        <v>-26.096079123223387</v>
      </c>
      <c r="D868" s="3">
        <f>'TPS543C20 Loop Gain'!AJ3068</f>
        <v>98.877595091407557</v>
      </c>
      <c r="E868" s="3">
        <f>'TPS543C20 Loop Gain'!B3068</f>
        <v>1138000</v>
      </c>
    </row>
    <row r="869" spans="3:5" x14ac:dyDescent="0.35">
      <c r="C869" s="3">
        <f>'TPS543C20 Loop Gain'!AI3067</f>
        <v>-26.132014017054676</v>
      </c>
      <c r="D869" s="3">
        <f>'TPS543C20 Loop Gain'!AJ3067</f>
        <v>99.218941140236808</v>
      </c>
      <c r="E869" s="3">
        <f>'TPS543C20 Loop Gain'!B3067</f>
        <v>1137000</v>
      </c>
    </row>
    <row r="870" spans="3:5" x14ac:dyDescent="0.35">
      <c r="C870" s="3">
        <f>'TPS543C20 Loop Gain'!AI3066</f>
        <v>-26.168519893094686</v>
      </c>
      <c r="D870" s="3">
        <f>'TPS543C20 Loop Gain'!AJ3066</f>
        <v>99.560290454232799</v>
      </c>
      <c r="E870" s="3">
        <f>'TPS543C20 Loop Gain'!B3066</f>
        <v>1136000</v>
      </c>
    </row>
    <row r="871" spans="3:5" x14ac:dyDescent="0.35">
      <c r="C871" s="3">
        <f>'TPS543C20 Loop Gain'!AI3065</f>
        <v>-26.205603251454143</v>
      </c>
      <c r="D871" s="3">
        <f>'TPS543C20 Loop Gain'!AJ3065</f>
        <v>99.901644291593669</v>
      </c>
      <c r="E871" s="3">
        <f>'TPS543C20 Loop Gain'!B3065</f>
        <v>1135000</v>
      </c>
    </row>
    <row r="872" spans="3:5" x14ac:dyDescent="0.35">
      <c r="C872" s="3">
        <f>'TPS543C20 Loop Gain'!AI3064</f>
        <v>-26.243270750340493</v>
      </c>
      <c r="D872" s="3">
        <f>'TPS543C20 Loop Gain'!AJ3064</f>
        <v>100.24300391189797</v>
      </c>
      <c r="E872" s="3">
        <f>'TPS543C20 Loop Gain'!B3064</f>
        <v>1134000</v>
      </c>
    </row>
    <row r="873" spans="3:5" x14ac:dyDescent="0.35">
      <c r="C873" s="3">
        <f>'TPS543C20 Loop Gain'!AI3063</f>
        <v>-26.281529210595242</v>
      </c>
      <c r="D873" s="3">
        <f>'TPS543C20 Loop Gain'!AJ3063</f>
        <v>100.58437057591135</v>
      </c>
      <c r="E873" s="3">
        <f>'TPS543C20 Loop Gain'!B3063</f>
        <v>1133000</v>
      </c>
    </row>
    <row r="874" spans="3:5" x14ac:dyDescent="0.35">
      <c r="C874" s="3">
        <f>'TPS543C20 Loop Gain'!AI3062</f>
        <v>-26.320385620407755</v>
      </c>
      <c r="D874" s="3">
        <f>'TPS543C20 Loop Gain'!AJ3062</f>
        <v>100.92574554541871</v>
      </c>
      <c r="E874" s="3">
        <f>'TPS543C20 Loop Gain'!B3062</f>
        <v>1132000</v>
      </c>
    </row>
    <row r="875" spans="3:5" x14ac:dyDescent="0.35">
      <c r="C875" s="3">
        <f>'TPS543C20 Loop Gain'!AI3061</f>
        <v>-26.359847140208462</v>
      </c>
      <c r="D875" s="3">
        <f>'TPS543C20 Loop Gain'!AJ3061</f>
        <v>101.2671300830593</v>
      </c>
      <c r="E875" s="3">
        <f>'TPS543C20 Loop Gain'!B3061</f>
        <v>1131000</v>
      </c>
    </row>
    <row r="876" spans="3:5" x14ac:dyDescent="0.35">
      <c r="C876" s="3">
        <f>'TPS543C20 Loop Gain'!AI3060</f>
        <v>-26.399921107747979</v>
      </c>
      <c r="D876" s="3">
        <f>'TPS543C20 Loop Gain'!AJ3060</f>
        <v>101.6085254521316</v>
      </c>
      <c r="E876" s="3">
        <f>'TPS543C20 Loop Gain'!B3060</f>
        <v>1130000</v>
      </c>
    </row>
    <row r="877" spans="3:5" x14ac:dyDescent="0.35">
      <c r="C877" s="3">
        <f>'TPS543C20 Loop Gain'!AI3059</f>
        <v>-26.440615043378337</v>
      </c>
      <c r="D877" s="3">
        <f>'TPS543C20 Loop Gain'!AJ3059</f>
        <v>101.94993291643928</v>
      </c>
      <c r="E877" s="3">
        <f>'TPS543C20 Loop Gain'!B3059</f>
        <v>1129000</v>
      </c>
    </row>
    <row r="878" spans="3:5" x14ac:dyDescent="0.35">
      <c r="C878" s="3">
        <f>'TPS543C20 Loop Gain'!AI3058</f>
        <v>-26.481936655535772</v>
      </c>
      <c r="D878" s="3">
        <f>'TPS543C20 Loop Gain'!AJ3058</f>
        <v>102.29135374009503</v>
      </c>
      <c r="E878" s="3">
        <f>'TPS543C20 Loop Gain'!B3058</f>
        <v>1128000</v>
      </c>
    </row>
    <row r="879" spans="3:5" x14ac:dyDescent="0.35">
      <c r="C879" s="3">
        <f>'TPS543C20 Loop Gain'!AI3057</f>
        <v>-26.523893846443144</v>
      </c>
      <c r="D879" s="3">
        <f>'TPS543C20 Loop Gain'!AJ3057</f>
        <v>102.63278918735197</v>
      </c>
      <c r="E879" s="3">
        <f>'TPS543C20 Loop Gain'!B3057</f>
        <v>1127000</v>
      </c>
    </row>
    <row r="880" spans="3:5" x14ac:dyDescent="0.35">
      <c r="C880" s="3">
        <f>'TPS543C20 Loop Gain'!AI3056</f>
        <v>-26.566494718038687</v>
      </c>
      <c r="D880" s="3">
        <f>'TPS543C20 Loop Gain'!AJ3056</f>
        <v>102.97424052243349</v>
      </c>
      <c r="E880" s="3">
        <f>'TPS543C20 Loop Gain'!B3056</f>
        <v>1126000</v>
      </c>
    </row>
    <row r="881" spans="3:5" x14ac:dyDescent="0.35">
      <c r="C881" s="3">
        <f>'TPS543C20 Loop Gain'!AI3055</f>
        <v>-26.609747578139</v>
      </c>
      <c r="D881" s="3">
        <f>'TPS543C20 Loop Gain'!AJ3055</f>
        <v>103.31570900933669</v>
      </c>
      <c r="E881" s="3">
        <f>'TPS543C20 Loop Gain'!B3055</f>
        <v>1125000</v>
      </c>
    </row>
    <row r="882" spans="3:5" x14ac:dyDescent="0.35">
      <c r="C882" s="3">
        <f>'TPS543C20 Loop Gain'!AI3054</f>
        <v>-26.653660946855069</v>
      </c>
      <c r="D882" s="3">
        <f>'TPS543C20 Loop Gain'!AJ3054</f>
        <v>103.65719591167452</v>
      </c>
      <c r="E882" s="3">
        <f>'TPS543C20 Loop Gain'!B3054</f>
        <v>1124000</v>
      </c>
    </row>
    <row r="883" spans="3:5" x14ac:dyDescent="0.35">
      <c r="C883" s="3">
        <f>'TPS543C20 Loop Gain'!AI3053</f>
        <v>-26.698243563265336</v>
      </c>
      <c r="D883" s="3">
        <f>'TPS543C20 Loop Gain'!AJ3053</f>
        <v>103.99870249247741</v>
      </c>
      <c r="E883" s="3">
        <f>'TPS543C20 Loop Gain'!B3053</f>
        <v>1123000</v>
      </c>
    </row>
    <row r="884" spans="3:5" x14ac:dyDescent="0.35">
      <c r="C884" s="3">
        <f>'TPS543C20 Loop Gain'!AI3052</f>
        <v>-26.743504392364255</v>
      </c>
      <c r="D884" s="3">
        <f>'TPS543C20 Loop Gain'!AJ3052</f>
        <v>104.34023001402326</v>
      </c>
      <c r="E884" s="3">
        <f>'TPS543C20 Loop Gain'!B3052</f>
        <v>1122000</v>
      </c>
    </row>
    <row r="885" spans="3:5" x14ac:dyDescent="0.35">
      <c r="C885" s="3">
        <f>'TPS543C20 Loop Gain'!AI3051</f>
        <v>-26.789452632299231</v>
      </c>
      <c r="D885" s="3">
        <f>'TPS543C20 Loop Gain'!AJ3051</f>
        <v>104.68177973766151</v>
      </c>
      <c r="E885" s="3">
        <f>'TPS543C20 Loop Gain'!B3051</f>
        <v>1121000</v>
      </c>
    </row>
    <row r="886" spans="3:5" x14ac:dyDescent="0.35">
      <c r="C886" s="3">
        <f>'TPS543C20 Loop Gain'!AI3050</f>
        <v>-26.836097721903389</v>
      </c>
      <c r="D886" s="3">
        <f>'TPS543C20 Loop Gain'!AJ3050</f>
        <v>105.02335292361565</v>
      </c>
      <c r="E886" s="3">
        <f>'TPS543C20 Loop Gain'!B3050</f>
        <v>1120000</v>
      </c>
    </row>
    <row r="887" spans="3:5" x14ac:dyDescent="0.35">
      <c r="C887" s="3">
        <f>'TPS543C20 Loop Gain'!AI3049</f>
        <v>-26.883449348553338</v>
      </c>
      <c r="D887" s="3">
        <f>'TPS543C20 Loop Gain'!AJ3049</f>
        <v>105.36495083082461</v>
      </c>
      <c r="E887" s="3">
        <f>'TPS543C20 Loop Gain'!B3049</f>
        <v>1119000</v>
      </c>
    </row>
    <row r="888" spans="3:5" x14ac:dyDescent="0.35">
      <c r="C888" s="3">
        <f>'TPS543C20 Loop Gain'!AI3048</f>
        <v>-26.931517456349937</v>
      </c>
      <c r="D888" s="3">
        <f>'TPS543C20 Loop Gain'!AJ3048</f>
        <v>105.70657471673562</v>
      </c>
      <c r="E888" s="3">
        <f>'TPS543C20 Loop Gain'!B3048</f>
        <v>1118000</v>
      </c>
    </row>
    <row r="889" spans="3:5" x14ac:dyDescent="0.35">
      <c r="C889" s="3">
        <f>'TPS543C20 Loop Gain'!AI3047</f>
        <v>-26.980312254656948</v>
      </c>
      <c r="D889" s="3">
        <f>'TPS543C20 Loop Gain'!AJ3047</f>
        <v>106.04822583714662</v>
      </c>
      <c r="E889" s="3">
        <f>'TPS543C20 Loop Gain'!B3047</f>
        <v>1117000</v>
      </c>
    </row>
    <row r="890" spans="3:5" x14ac:dyDescent="0.35">
      <c r="C890" s="3">
        <f>'TPS543C20 Loop Gain'!AI3046</f>
        <v>-27.029844227000581</v>
      </c>
      <c r="D890" s="3">
        <f>'TPS543C20 Loop Gain'!AJ3046</f>
        <v>106.38990544600306</v>
      </c>
      <c r="E890" s="3">
        <f>'TPS543C20 Loop Gain'!B3046</f>
        <v>1116000</v>
      </c>
    </row>
    <row r="891" spans="3:5" x14ac:dyDescent="0.35">
      <c r="C891" s="3">
        <f>'TPS543C20 Loop Gain'!AI3045</f>
        <v>-27.080124140359068</v>
      </c>
      <c r="D891" s="3">
        <f>'TPS543C20 Loop Gain'!AJ3045</f>
        <v>106.73161479522285</v>
      </c>
      <c r="E891" s="3">
        <f>'TPS543C20 Loop Gain'!B3045</f>
        <v>1115000</v>
      </c>
    </row>
    <row r="892" spans="3:5" x14ac:dyDescent="0.35">
      <c r="C892" s="3">
        <f>'TPS543C20 Loop Gain'!AI3044</f>
        <v>-27.131163054859535</v>
      </c>
      <c r="D892" s="3">
        <f>'TPS543C20 Loop Gain'!AJ3044</f>
        <v>107.07335513451994</v>
      </c>
      <c r="E892" s="3">
        <f>'TPS543C20 Loop Gain'!B3044</f>
        <v>1114000</v>
      </c>
    </row>
    <row r="893" spans="3:5" x14ac:dyDescent="0.35">
      <c r="C893" s="3">
        <f>'TPS543C20 Loop Gain'!AI3043</f>
        <v>-27.182972333898597</v>
      </c>
      <c r="D893" s="3">
        <f>'TPS543C20 Loop Gain'!AJ3043</f>
        <v>107.41512771120442</v>
      </c>
      <c r="E893" s="3">
        <f>'TPS543C20 Loop Gain'!B3043</f>
        <v>1113000</v>
      </c>
    </row>
    <row r="894" spans="3:5" x14ac:dyDescent="0.35">
      <c r="C894" s="3">
        <f>'TPS543C20 Loop Gain'!AI3042</f>
        <v>-27.235563654720881</v>
      </c>
      <c r="D894" s="3">
        <f>'TPS543C20 Loop Gain'!AJ3042</f>
        <v>107.75693377001451</v>
      </c>
      <c r="E894" s="3">
        <f>'TPS543C20 Loop Gain'!B3042</f>
        <v>1112000</v>
      </c>
    </row>
    <row r="895" spans="3:5" x14ac:dyDescent="0.35">
      <c r="C895" s="3">
        <f>'TPS543C20 Loop Gain'!AI3041</f>
        <v>-27.288949019465036</v>
      </c>
      <c r="D895" s="3">
        <f>'TPS543C20 Loop Gain'!AJ3041</f>
        <v>108.09877455291706</v>
      </c>
      <c r="E895" s="3">
        <f>'TPS543C20 Loop Gain'!B3041</f>
        <v>1111000</v>
      </c>
    </row>
    <row r="896" spans="3:5" x14ac:dyDescent="0.35">
      <c r="C896" s="3">
        <f>'TPS543C20 Loop Gain'!AI3040</f>
        <v>-27.343140766716488</v>
      </c>
      <c r="D896" s="3">
        <f>'TPS543C20 Loop Gain'!AJ3040</f>
        <v>108.44065129892813</v>
      </c>
      <c r="E896" s="3">
        <f>'TPS543C20 Loop Gain'!B3040</f>
        <v>1110000</v>
      </c>
    </row>
    <row r="897" spans="3:5" x14ac:dyDescent="0.35">
      <c r="C897" s="3">
        <f>'TPS543C20 Loop Gain'!AI3039</f>
        <v>-27.398151583588678</v>
      </c>
      <c r="D897" s="3">
        <f>'TPS543C20 Loop Gain'!AJ3039</f>
        <v>108.78256524393578</v>
      </c>
      <c r="E897" s="3">
        <f>'TPS543C20 Loop Gain'!B3039</f>
        <v>1109000</v>
      </c>
    </row>
    <row r="898" spans="3:5" x14ac:dyDescent="0.35">
      <c r="C898" s="3">
        <f>'TPS543C20 Loop Gain'!AI3038</f>
        <v>-27.453994518357227</v>
      </c>
      <c r="D898" s="3">
        <f>'TPS543C20 Loop Gain'!AJ3038</f>
        <v>109.12451762049545</v>
      </c>
      <c r="E898" s="3">
        <f>'TPS543C20 Loop Gain'!B3038</f>
        <v>1108000</v>
      </c>
    </row>
    <row r="899" spans="3:5" x14ac:dyDescent="0.35">
      <c r="C899" s="3">
        <f>'TPS543C20 Loop Gain'!AI3037</f>
        <v>-27.510682993688981</v>
      </c>
      <c r="D899" s="3">
        <f>'TPS543C20 Loop Gain'!AJ3037</f>
        <v>109.46650965766423</v>
      </c>
      <c r="E899" s="3">
        <f>'TPS543C20 Loop Gain'!B3037</f>
        <v>1107000</v>
      </c>
    </row>
    <row r="900" spans="3:5" x14ac:dyDescent="0.35">
      <c r="C900" s="3">
        <f>'TPS543C20 Loop Gain'!AI3036</f>
        <v>-27.568230820488438</v>
      </c>
      <c r="D900" s="3">
        <f>'TPS543C20 Loop Gain'!AJ3036</f>
        <v>109.80854258079641</v>
      </c>
      <c r="E900" s="3">
        <f>'TPS543C20 Loop Gain'!B3036</f>
        <v>1106000</v>
      </c>
    </row>
    <row r="901" spans="3:5" x14ac:dyDescent="0.35">
      <c r="C901" s="3">
        <f>'TPS543C20 Loop Gain'!AI3035</f>
        <v>-27.626652212403705</v>
      </c>
      <c r="D901" s="3">
        <f>'TPS543C20 Loop Gain'!AJ3035</f>
        <v>110.1506176113632</v>
      </c>
      <c r="E901" s="3">
        <f>'TPS543C20 Loop Gain'!B3035</f>
        <v>1105000</v>
      </c>
    </row>
    <row r="902" spans="3:5" x14ac:dyDescent="0.35">
      <c r="C902" s="3">
        <f>'TPS543C20 Loop Gain'!AI3034</f>
        <v>-27.685961801029237</v>
      </c>
      <c r="D902" s="3">
        <f>'TPS543C20 Loop Gain'!AJ3034</f>
        <v>110.49273596677399</v>
      </c>
      <c r="E902" s="3">
        <f>'TPS543C20 Loop Gain'!B3034</f>
        <v>1104000</v>
      </c>
    </row>
    <row r="903" spans="3:5" x14ac:dyDescent="0.35">
      <c r="C903" s="3">
        <f>'TPS543C20 Loop Gain'!AI3033</f>
        <v>-27.746174651839219</v>
      </c>
      <c r="D903" s="3">
        <f>'TPS543C20 Loop Gain'!AJ3033</f>
        <v>110.83489886017028</v>
      </c>
      <c r="E903" s="3">
        <f>'TPS543C20 Loop Gain'!B3033</f>
        <v>1103000</v>
      </c>
    </row>
    <row r="904" spans="3:5" x14ac:dyDescent="0.35">
      <c r="C904" s="3">
        <f>'TPS543C20 Loop Gain'!AI3032</f>
        <v>-27.807306280905941</v>
      </c>
      <c r="D904" s="3">
        <f>'TPS543C20 Loop Gain'!AJ3032</f>
        <v>111.17710750025853</v>
      </c>
      <c r="E904" s="3">
        <f>'TPS543C20 Loop Gain'!B3032</f>
        <v>1102000</v>
      </c>
    </row>
    <row r="905" spans="3:5" x14ac:dyDescent="0.35">
      <c r="C905" s="3">
        <f>'TPS543C20 Loop Gain'!AI3031</f>
        <v>-27.869372672435961</v>
      </c>
      <c r="D905" s="3">
        <f>'TPS543C20 Loop Gain'!AJ3031</f>
        <v>111.51936309110339</v>
      </c>
      <c r="E905" s="3">
        <f>'TPS543C20 Loop Gain'!B3031</f>
        <v>1101000</v>
      </c>
    </row>
    <row r="906" spans="3:5" x14ac:dyDescent="0.35">
      <c r="C906" s="3">
        <f>'TPS543C20 Loop Gain'!AI3030</f>
        <v>-27.93239029718427</v>
      </c>
      <c r="D906" s="3">
        <f>'TPS543C20 Loop Gain'!AJ3030</f>
        <v>111.8616668319474</v>
      </c>
      <c r="E906" s="3">
        <f>'TPS543C20 Loop Gain'!B3030</f>
        <v>1100000</v>
      </c>
    </row>
    <row r="907" spans="3:5" x14ac:dyDescent="0.35">
      <c r="C907" s="3">
        <f>'TPS543C20 Loop Gain'!AI3029</f>
        <v>-27.996376131796698</v>
      </c>
      <c r="D907" s="3">
        <f>'TPS543C20 Loop Gain'!AJ3029</f>
        <v>112.20401991703042</v>
      </c>
      <c r="E907" s="3">
        <f>'TPS543C20 Loop Gain'!B3029</f>
        <v>1099000</v>
      </c>
    </row>
    <row r="908" spans="3:5" x14ac:dyDescent="0.35">
      <c r="C908" s="3">
        <f>'TPS543C20 Loop Gain'!AI3028</f>
        <v>-28.061347679127685</v>
      </c>
      <c r="D908" s="3">
        <f>'TPS543C20 Loop Gain'!AJ3028</f>
        <v>112.54642353537976</v>
      </c>
      <c r="E908" s="3">
        <f>'TPS543C20 Loop Gain'!B3028</f>
        <v>1098000</v>
      </c>
    </row>
    <row r="909" spans="3:5" x14ac:dyDescent="0.35">
      <c r="C909" s="3">
        <f>'TPS543C20 Loop Gain'!AI3027</f>
        <v>-28.127322989610697</v>
      </c>
      <c r="D909" s="3">
        <f>'TPS543C20 Loop Gain'!AJ3027</f>
        <v>112.88887887064691</v>
      </c>
      <c r="E909" s="3">
        <f>'TPS543C20 Loop Gain'!B3027</f>
        <v>1097000</v>
      </c>
    </row>
    <row r="910" spans="3:5" x14ac:dyDescent="0.35">
      <c r="C910" s="3">
        <f>'TPS543C20 Loop Gain'!AI3026</f>
        <v>-28.194320683728517</v>
      </c>
      <c r="D910" s="3">
        <f>'TPS543C20 Loop Gain'!AJ3026</f>
        <v>113.23138710089266</v>
      </c>
      <c r="E910" s="3">
        <f>'TPS543C20 Loop Gain'!B3026</f>
        <v>1096000</v>
      </c>
    </row>
    <row r="911" spans="3:5" x14ac:dyDescent="0.35">
      <c r="C911" s="3">
        <f>'TPS543C20 Loop Gain'!AI3025</f>
        <v>-28.26235997566938</v>
      </c>
      <c r="D911" s="3">
        <f>'TPS543C20 Loop Gain'!AJ3025</f>
        <v>113.57394939842212</v>
      </c>
      <c r="E911" s="3">
        <f>'TPS543C20 Loop Gain'!B3025</f>
        <v>1095000</v>
      </c>
    </row>
    <row r="912" spans="3:5" x14ac:dyDescent="0.35">
      <c r="C912" s="3">
        <f>'TPS543C20 Loop Gain'!AI3024</f>
        <v>-28.331460698227371</v>
      </c>
      <c r="D912" s="3">
        <f>'TPS543C20 Loop Gain'!AJ3024</f>
        <v>113.91656692957351</v>
      </c>
      <c r="E912" s="3">
        <f>'TPS543C20 Loop Gain'!B3024</f>
        <v>1094000</v>
      </c>
    </row>
    <row r="913" spans="3:5" x14ac:dyDescent="0.35">
      <c r="C913" s="3">
        <f>'TPS543C20 Loop Gain'!AI3023</f>
        <v>-28.401643329042251</v>
      </c>
      <c r="D913" s="3">
        <f>'TPS543C20 Loop Gain'!AJ3023</f>
        <v>114.25924085453876</v>
      </c>
      <c r="E913" s="3">
        <f>'TPS543C20 Loop Gain'!B3023</f>
        <v>1093000</v>
      </c>
    </row>
    <row r="914" spans="3:5" x14ac:dyDescent="0.35">
      <c r="C914" s="3">
        <f>'TPS543C20 Loop Gain'!AI3022</f>
        <v>-28.472929018258796</v>
      </c>
      <c r="D914" s="3">
        <f>'TPS543C20 Loop Gain'!AJ3022</f>
        <v>114.60197232717995</v>
      </c>
      <c r="E914" s="3">
        <f>'TPS543C20 Loop Gain'!B3022</f>
        <v>1092000</v>
      </c>
    </row>
    <row r="915" spans="3:5" x14ac:dyDescent="0.35">
      <c r="C915" s="3">
        <f>'TPS543C20 Loop Gain'!AI3021</f>
        <v>-28.545339617691372</v>
      </c>
      <c r="D915" s="3">
        <f>'TPS543C20 Loop Gain'!AJ3021</f>
        <v>114.94476249482197</v>
      </c>
      <c r="E915" s="3">
        <f>'TPS543C20 Loop Gain'!B3021</f>
        <v>1091000</v>
      </c>
    </row>
    <row r="916" spans="3:5" x14ac:dyDescent="0.35">
      <c r="C916" s="3">
        <f>'TPS543C20 Loop Gain'!AI3020</f>
        <v>-28.618897711612796</v>
      </c>
      <c r="D916" s="3">
        <f>'TPS543C20 Loop Gain'!AJ3020</f>
        <v>115.28761249808309</v>
      </c>
      <c r="E916" s="3">
        <f>'TPS543C20 Loop Gain'!B3020</f>
        <v>1090000</v>
      </c>
    </row>
    <row r="917" spans="3:5" x14ac:dyDescent="0.35">
      <c r="C917" s="3">
        <f>'TPS543C20 Loop Gain'!AI3019</f>
        <v>-28.693626649253076</v>
      </c>
      <c r="D917" s="3">
        <f>'TPS543C20 Loop Gain'!AJ3019</f>
        <v>115.63052347066709</v>
      </c>
      <c r="E917" s="3">
        <f>'TPS543C20 Loop Gain'!B3019</f>
        <v>1089000</v>
      </c>
    </row>
    <row r="918" spans="3:5" x14ac:dyDescent="0.35">
      <c r="C918" s="3">
        <f>'TPS543C20 Loop Gain'!AI3018</f>
        <v>-28.769550579142805</v>
      </c>
      <c r="D918" s="3">
        <f>'TPS543C20 Loop Gain'!AJ3018</f>
        <v>115.97349653917958</v>
      </c>
      <c r="E918" s="3">
        <f>'TPS543C20 Loop Gain'!B3018</f>
        <v>1088000</v>
      </c>
    </row>
    <row r="919" spans="3:5" x14ac:dyDescent="0.35">
      <c r="C919" s="3">
        <f>'TPS543C20 Loop Gain'!AI3017</f>
        <v>-28.846694485420624</v>
      </c>
      <c r="D919" s="3">
        <f>'TPS543C20 Loop Gain'!AJ3017</f>
        <v>116.31653282294658</v>
      </c>
      <c r="E919" s="3">
        <f>'TPS543C20 Loop Gain'!B3017</f>
        <v>1087000</v>
      </c>
    </row>
    <row r="920" spans="3:5" x14ac:dyDescent="0.35">
      <c r="C920" s="3">
        <f>'TPS543C20 Loop Gain'!AI3016</f>
        <v>-28.925084226233668</v>
      </c>
      <c r="D920" s="3">
        <f>'TPS543C20 Loop Gain'!AJ3016</f>
        <v>116.65963343380723</v>
      </c>
      <c r="E920" s="3">
        <f>'TPS543C20 Loop Gain'!B3016</f>
        <v>1086000</v>
      </c>
    </row>
    <row r="921" spans="3:5" x14ac:dyDescent="0.35">
      <c r="C921" s="3">
        <f>'TPS543C20 Loop Gain'!AI3015</f>
        <v>-29.004746574395142</v>
      </c>
      <c r="D921" s="3">
        <f>'TPS543C20 Loop Gain'!AJ3015</f>
        <v>117.00279947594248</v>
      </c>
      <c r="E921" s="3">
        <f>'TPS543C20 Loop Gain'!B3015</f>
        <v>1085000</v>
      </c>
    </row>
    <row r="922" spans="3:5" x14ac:dyDescent="0.35">
      <c r="C922" s="3">
        <f>'TPS543C20 Loop Gain'!AI3014</f>
        <v>-29.085709260439934</v>
      </c>
      <c r="D922" s="3">
        <f>'TPS543C20 Loop Gain'!AJ3014</f>
        <v>117.34603204566749</v>
      </c>
      <c r="E922" s="3">
        <f>'TPS543C20 Loop Gain'!B3014</f>
        <v>1084000</v>
      </c>
    </row>
    <row r="923" spans="3:5" x14ac:dyDescent="0.35">
      <c r="C923" s="3">
        <f>'TPS543C20 Loop Gain'!AI3013</f>
        <v>-29.168001018264857</v>
      </c>
      <c r="D923" s="3">
        <f>'TPS543C20 Loop Gain'!AJ3013</f>
        <v>117.68933223124944</v>
      </c>
      <c r="E923" s="3">
        <f>'TPS543C20 Loop Gain'!B3013</f>
        <v>1083000</v>
      </c>
    </row>
    <row r="924" spans="3:5" x14ac:dyDescent="0.35">
      <c r="C924" s="3">
        <f>'TPS543C20 Loop Gain'!AI3012</f>
        <v>-29.251651633539083</v>
      </c>
      <c r="D924" s="3">
        <f>'TPS543C20 Loop Gain'!AJ3012</f>
        <v>118.03270111272701</v>
      </c>
      <c r="E924" s="3">
        <f>'TPS543C20 Loop Gain'!B3012</f>
        <v>1082000</v>
      </c>
    </row>
    <row r="925" spans="3:5" x14ac:dyDescent="0.35">
      <c r="C925" s="3">
        <f>'TPS543C20 Loop Gain'!AI3011</f>
        <v>-29.336691995075995</v>
      </c>
      <c r="D925" s="3">
        <f>'TPS543C20 Loop Gain'!AJ3011</f>
        <v>118.37613976169921</v>
      </c>
      <c r="E925" s="3">
        <f>'TPS543C20 Loop Gain'!B3011</f>
        <v>1081000</v>
      </c>
    </row>
    <row r="926" spans="3:5" x14ac:dyDescent="0.35">
      <c r="C926" s="3">
        <f>'TPS543C20 Loop Gain'!AI3010</f>
        <v>-29.423154149411239</v>
      </c>
      <c r="D926" s="3">
        <f>'TPS543C20 Loop Gain'!AJ3010</f>
        <v>118.71964924115942</v>
      </c>
      <c r="E926" s="3">
        <f>'TPS543C20 Loop Gain'!B3010</f>
        <v>1080000</v>
      </c>
    </row>
    <row r="927" spans="3:5" x14ac:dyDescent="0.35">
      <c r="C927" s="3">
        <f>'TPS543C20 Loop Gain'!AI3009</f>
        <v>-29.511071358802084</v>
      </c>
      <c r="D927" s="3">
        <f>'TPS543C20 Loop Gain'!AJ3009</f>
        <v>119.06323060528526</v>
      </c>
      <c r="E927" s="3">
        <f>'TPS543C20 Loop Gain'!B3009</f>
        <v>1079000</v>
      </c>
    </row>
    <row r="928" spans="3:5" x14ac:dyDescent="0.35">
      <c r="C928" s="3">
        <f>'TPS543C20 Loop Gain'!AI3008</f>
        <v>-29.600478162930219</v>
      </c>
      <c r="D928" s="3">
        <f>'TPS543C20 Loop Gain'!AJ3008</f>
        <v>119.40688489925975</v>
      </c>
      <c r="E928" s="3">
        <f>'TPS543C20 Loop Gain'!B3008</f>
        <v>1078000</v>
      </c>
    </row>
    <row r="929" spans="3:5" x14ac:dyDescent="0.35">
      <c r="C929" s="3">
        <f>'TPS543C20 Loop Gain'!AI3007</f>
        <v>-29.691410444588588</v>
      </c>
      <c r="D929" s="3">
        <f>'TPS543C20 Loop Gain'!AJ3007</f>
        <v>119.75061315908675</v>
      </c>
      <c r="E929" s="3">
        <f>'TPS543C20 Loop Gain'!B3007</f>
        <v>1077000</v>
      </c>
    </row>
    <row r="930" spans="3:5" x14ac:dyDescent="0.35">
      <c r="C930" s="3">
        <f>'TPS543C20 Loop Gain'!AI3006</f>
        <v>-29.783905499654232</v>
      </c>
      <c r="D930" s="3">
        <f>'TPS543C20 Loop Gain'!AJ3006</f>
        <v>120.09441641138622</v>
      </c>
      <c r="E930" s="3">
        <f>'TPS543C20 Loop Gain'!B3006</f>
        <v>1076000</v>
      </c>
    </row>
    <row r="931" spans="3:5" x14ac:dyDescent="0.35">
      <c r="C931" s="3">
        <f>'TPS543C20 Loop Gain'!AI3005</f>
        <v>-29.878002111708781</v>
      </c>
      <c r="D931" s="3">
        <f>'TPS543C20 Loop Gain'!AJ3005</f>
        <v>120.43829567322616</v>
      </c>
      <c r="E931" s="3">
        <f>'TPS543C20 Loop Gain'!B3005</f>
        <v>1075000</v>
      </c>
    </row>
    <row r="932" spans="3:5" x14ac:dyDescent="0.35">
      <c r="C932" s="3">
        <f>'TPS543C20 Loop Gain'!AI3004</f>
        <v>-29.973740631657279</v>
      </c>
      <c r="D932" s="3">
        <f>'TPS543C20 Loop Gain'!AJ3004</f>
        <v>120.78225195191135</v>
      </c>
      <c r="E932" s="3">
        <f>'TPS543C20 Loop Gain'!B3004</f>
        <v>1074000</v>
      </c>
    </row>
    <row r="933" spans="3:5" x14ac:dyDescent="0.35">
      <c r="C933" s="3">
        <f>'TPS543C20 Loop Gain'!AI3003</f>
        <v>-30.071163062777458</v>
      </c>
      <c r="D933" s="3">
        <f>'TPS543C20 Loop Gain'!AJ3003</f>
        <v>121.12628624481962</v>
      </c>
      <c r="E933" s="3">
        <f>'TPS543C20 Loop Gain'!B3003</f>
        <v>1073000</v>
      </c>
    </row>
    <row r="934" spans="3:5" x14ac:dyDescent="0.35">
      <c r="C934" s="3">
        <f>'TPS543C20 Loop Gain'!AI3002</f>
        <v>-30.170313151623844</v>
      </c>
      <c r="D934" s="3">
        <f>'TPS543C20 Loop Gain'!AJ3002</f>
        <v>121.47039953919214</v>
      </c>
      <c r="E934" s="3">
        <f>'TPS543C20 Loop Gain'!B3002</f>
        <v>1072000</v>
      </c>
    </row>
    <row r="935" spans="3:5" x14ac:dyDescent="0.35">
      <c r="C935" s="3">
        <f>'TPS543C20 Loop Gain'!AI3001</f>
        <v>-30.271236485300662</v>
      </c>
      <c r="D935" s="3">
        <f>'TPS543C20 Loop Gain'!AJ3001</f>
        <v>121.81459281195528</v>
      </c>
      <c r="E935" s="3">
        <f>'TPS543C20 Loop Gain'!B3001</f>
        <v>1071000</v>
      </c>
    </row>
    <row r="936" spans="3:5" x14ac:dyDescent="0.35">
      <c r="C936" s="3">
        <f>'TPS543C20 Loop Gain'!AI3000</f>
        <v>-30.3739805956344</v>
      </c>
      <c r="D936" s="3">
        <f>'TPS543C20 Loop Gain'!AJ3000</f>
        <v>122.15886702954361</v>
      </c>
      <c r="E936" s="3">
        <f>'TPS543C20 Loop Gain'!B3000</f>
        <v>1070000</v>
      </c>
    </row>
    <row r="937" spans="3:5" x14ac:dyDescent="0.35">
      <c r="C937" s="3">
        <f>'TPS543C20 Loop Gain'!AI2999</f>
        <v>-30.47859507083632</v>
      </c>
      <c r="D937" s="3">
        <f>'TPS543C20 Loop Gain'!AJ2999</f>
        <v>122.50322314769016</v>
      </c>
      <c r="E937" s="3">
        <f>'TPS543C20 Loop Gain'!B2999</f>
        <v>1069000</v>
      </c>
    </row>
    <row r="938" spans="3:5" x14ac:dyDescent="0.35">
      <c r="C938" s="3">
        <f>'TPS543C20 Loop Gain'!AI2998</f>
        <v>-30.585131675328448</v>
      </c>
      <c r="D938" s="3">
        <f>'TPS543C20 Loop Gain'!AJ2998</f>
        <v>122.84766211126603</v>
      </c>
      <c r="E938" s="3">
        <f>'TPS543C20 Loop Gain'!B2998</f>
        <v>1068000</v>
      </c>
    </row>
    <row r="939" spans="3:5" x14ac:dyDescent="0.35">
      <c r="C939" s="3">
        <f>'TPS543C20 Loop Gain'!AI2997</f>
        <v>-30.693644478438689</v>
      </c>
      <c r="D939" s="3">
        <f>'TPS543C20 Loop Gain'!AJ2997</f>
        <v>123.19218485407407</v>
      </c>
      <c r="E939" s="3">
        <f>'TPS543C20 Loop Gain'!B2997</f>
        <v>1067000</v>
      </c>
    </row>
    <row r="940" spans="3:5" x14ac:dyDescent="0.35">
      <c r="C940" s="3">
        <f>'TPS543C20 Loop Gain'!AI2996</f>
        <v>-30.804189992780763</v>
      </c>
      <c r="D940" s="3">
        <f>'TPS543C20 Loop Gain'!AJ2996</f>
        <v>123.53679229867001</v>
      </c>
      <c r="E940" s="3">
        <f>'TPS543C20 Loop Gain'!B2996</f>
        <v>1066000</v>
      </c>
    </row>
    <row r="941" spans="3:5" x14ac:dyDescent="0.35">
      <c r="C941" s="3">
        <f>'TPS543C20 Loop Gain'!AI2995</f>
        <v>-30.916827323201925</v>
      </c>
      <c r="D941" s="3">
        <f>'TPS543C20 Loop Gain'!AJ2995</f>
        <v>123.88148535618852</v>
      </c>
      <c r="E941" s="3">
        <f>'TPS543C20 Loop Gain'!B2995</f>
        <v>1065000</v>
      </c>
    </row>
    <row r="942" spans="3:5" x14ac:dyDescent="0.35">
      <c r="C942" s="3">
        <f>'TPS543C20 Loop Gain'!AI2994</f>
        <v>-31.031618327271275</v>
      </c>
      <c r="D942" s="3">
        <f>'TPS543C20 Loop Gain'!AJ2994</f>
        <v>124.22626492613971</v>
      </c>
      <c r="E942" s="3">
        <f>'TPS543C20 Loop Gain'!B2994</f>
        <v>1064000</v>
      </c>
    </row>
    <row r="943" spans="3:5" x14ac:dyDescent="0.35">
      <c r="C943" s="3">
        <f>'TPS543C20 Loop Gain'!AI2993</f>
        <v>-31.148627788422001</v>
      </c>
      <c r="D943" s="3">
        <f>'TPS543C20 Loop Gain'!AJ2993</f>
        <v>124.57113189624586</v>
      </c>
      <c r="E943" s="3">
        <f>'TPS543C20 Loop Gain'!B2993</f>
        <v>1063000</v>
      </c>
    </row>
    <row r="944" spans="3:5" x14ac:dyDescent="0.35">
      <c r="C944" s="3">
        <f>'TPS543C20 Loop Gain'!AI2992</f>
        <v>-31.267923602934069</v>
      </c>
      <c r="D944" s="3">
        <f>'TPS543C20 Loop Gain'!AJ2992</f>
        <v>124.91608714224043</v>
      </c>
      <c r="E944" s="3">
        <f>'TPS543C20 Loop Gain'!B2992</f>
        <v>1062000</v>
      </c>
    </row>
    <row r="945" spans="3:5" x14ac:dyDescent="0.35">
      <c r="C945" s="3">
        <f>'TPS543C20 Loop Gain'!AI2991</f>
        <v>-31.389576982132784</v>
      </c>
      <c r="D945" s="3">
        <f>'TPS543C20 Loop Gain'!AJ2991</f>
        <v>125.26113152769348</v>
      </c>
      <c r="E945" s="3">
        <f>'TPS543C20 Loop Gain'!B2991</f>
        <v>1061000</v>
      </c>
    </row>
    <row r="946" spans="3:5" x14ac:dyDescent="0.35">
      <c r="C946" s="3">
        <f>'TPS543C20 Loop Gain'!AI2990</f>
        <v>-31.513662671302921</v>
      </c>
      <c r="D946" s="3">
        <f>'TPS543C20 Loop Gain'!AJ2990</f>
        <v>125.60626590383765</v>
      </c>
      <c r="E946" s="3">
        <f>'TPS543C20 Loop Gain'!B2990</f>
        <v>1060000</v>
      </c>
    </row>
    <row r="947" spans="3:5" x14ac:dyDescent="0.35">
      <c r="C947" s="3">
        <f>'TPS543C20 Loop Gain'!AI2989</f>
        <v>-31.640259186991365</v>
      </c>
      <c r="D947" s="3">
        <f>'TPS543C20 Loop Gain'!AJ2989</f>
        <v>125.95149110937049</v>
      </c>
      <c r="E947" s="3">
        <f>'TPS543C20 Loop Gain'!B2989</f>
        <v>1059000</v>
      </c>
    </row>
    <row r="948" spans="3:5" x14ac:dyDescent="0.35">
      <c r="C948" s="3">
        <f>'TPS543C20 Loop Gain'!AI2988</f>
        <v>-31.76944907461521</v>
      </c>
      <c r="D948" s="3">
        <f>'TPS543C20 Loop Gain'!AJ2988</f>
        <v>126.29680797029386</v>
      </c>
      <c r="E948" s="3">
        <f>'TPS543C20 Loop Gain'!B2988</f>
        <v>1058000</v>
      </c>
    </row>
    <row r="949" spans="3:5" x14ac:dyDescent="0.35">
      <c r="C949" s="3">
        <f>'TPS543C20 Loop Gain'!AI2987</f>
        <v>-31.901319188458036</v>
      </c>
      <c r="D949" s="3">
        <f>'TPS543C20 Loop Gain'!AJ2987</f>
        <v>126.64221729971544</v>
      </c>
      <c r="E949" s="3">
        <f>'TPS543C20 Loop Gain'!B2987</f>
        <v>1057000</v>
      </c>
    </row>
    <row r="950" spans="3:5" x14ac:dyDescent="0.35">
      <c r="C950" s="3">
        <f>'TPS543C20 Loop Gain'!AI2986</f>
        <v>-32.035960996462492</v>
      </c>
      <c r="D950" s="3">
        <f>'TPS543C20 Loop Gain'!AJ2986</f>
        <v>126.9877198976795</v>
      </c>
      <c r="E950" s="3">
        <f>'TPS543C20 Loop Gain'!B2986</f>
        <v>1056000</v>
      </c>
    </row>
    <row r="951" spans="3:5" x14ac:dyDescent="0.35">
      <c r="C951" s="3">
        <f>'TPS543C20 Loop Gain'!AI2985</f>
        <v>-32.17347091248817</v>
      </c>
      <c r="D951" s="3">
        <f>'TPS543C20 Loop Gain'!AJ2985</f>
        <v>127.33331655099552</v>
      </c>
      <c r="E951" s="3">
        <f>'TPS543C20 Loop Gain'!B2985</f>
        <v>1055000</v>
      </c>
    </row>
    <row r="952" spans="3:5" x14ac:dyDescent="0.35">
      <c r="C952" s="3">
        <f>'TPS543C20 Loop Gain'!AI2984</f>
        <v>-32.313950659047691</v>
      </c>
      <c r="D952" s="3">
        <f>'TPS543C20 Loop Gain'!AJ2984</f>
        <v>127.67900803304549</v>
      </c>
      <c r="E952" s="3">
        <f>'TPS543C20 Loop Gain'!B2984</f>
        <v>1054000</v>
      </c>
    </row>
    <row r="953" spans="3:5" x14ac:dyDescent="0.35">
      <c r="C953" s="3">
        <f>'TPS543C20 Loop Gain'!AI2983</f>
        <v>-32.457507663968215</v>
      </c>
      <c r="D953" s="3">
        <f>'TPS543C20 Loop Gain'!AJ2983</f>
        <v>128.02479510362608</v>
      </c>
      <c r="E953" s="3">
        <f>'TPS543C20 Loop Gain'!B2983</f>
        <v>1053000</v>
      </c>
    </row>
    <row r="954" spans="3:5" x14ac:dyDescent="0.35">
      <c r="C954" s="3">
        <f>'TPS543C20 Loop Gain'!AI2982</f>
        <v>-32.604255494823342</v>
      </c>
      <c r="D954" s="3">
        <f>'TPS543C20 Loop Gain'!AJ2982</f>
        <v>128.37067850875644</v>
      </c>
      <c r="E954" s="3">
        <f>'TPS543C20 Loop Gain'!B2982</f>
        <v>1052000</v>
      </c>
    </row>
    <row r="955" spans="3:5" x14ac:dyDescent="0.35">
      <c r="C955" s="3">
        <f>'TPS543C20 Loop Gain'!AI2981</f>
        <v>-32.754314335562896</v>
      </c>
      <c r="D955" s="3">
        <f>'TPS543C20 Loop Gain'!AJ2981</f>
        <v>128.71665898051219</v>
      </c>
      <c r="E955" s="3">
        <f>'TPS543C20 Loop Gain'!B2981</f>
        <v>1051000</v>
      </c>
    </row>
    <row r="956" spans="3:5" x14ac:dyDescent="0.35">
      <c r="C956" s="3">
        <f>'TPS543C20 Loop Gain'!AI2980</f>
        <v>-32.907811510347422</v>
      </c>
      <c r="D956" s="3">
        <f>'TPS543C20 Loop Gain'!AJ2980</f>
        <v>129.06273723686004</v>
      </c>
      <c r="E956" s="3">
        <f>'TPS543C20 Loop Gain'!B2980</f>
        <v>1050000</v>
      </c>
    </row>
    <row r="957" spans="3:5" x14ac:dyDescent="0.35">
      <c r="C957" s="3">
        <f>'TPS543C20 Loop Gain'!AI2979</f>
        <v>-33.064882060293364</v>
      </c>
      <c r="D957" s="3">
        <f>'TPS543C20 Loop Gain'!AJ2979</f>
        <v>129.40891398146644</v>
      </c>
      <c r="E957" s="3">
        <f>'TPS543C20 Loop Gain'!B2979</f>
        <v>1049000</v>
      </c>
    </row>
    <row r="958" spans="3:5" x14ac:dyDescent="0.35">
      <c r="C958" s="3">
        <f>'TPS543C20 Loop Gain'!AI2978</f>
        <v>-33.225669379713381</v>
      </c>
      <c r="D958" s="3">
        <f>'TPS543C20 Loop Gain'!AJ2978</f>
        <v>129.7551899035509</v>
      </c>
      <c r="E958" s="3">
        <f>'TPS543C20 Loop Gain'!B2978</f>
        <v>1048000</v>
      </c>
    </row>
    <row r="959" spans="3:5" x14ac:dyDescent="0.35">
      <c r="C959" s="3">
        <f>'TPS543C20 Loop Gain'!AI2977</f>
        <v>-33.390325919322741</v>
      </c>
      <c r="D959" s="3">
        <f>'TPS543C20 Loop Gain'!AJ2977</f>
        <v>130.10156567769096</v>
      </c>
      <c r="E959" s="3">
        <f>'TPS543C20 Loop Gain'!B2977</f>
        <v>1047000</v>
      </c>
    </row>
    <row r="960" spans="3:5" x14ac:dyDescent="0.35">
      <c r="C960" s="3">
        <f>'TPS543C20 Loop Gain'!AI2976</f>
        <v>-33.559013965102679</v>
      </c>
      <c r="D960" s="3">
        <f>'TPS543C20 Loop Gain'!AJ2976</f>
        <v>130.44804196367818</v>
      </c>
      <c r="E960" s="3">
        <f>'TPS543C20 Loop Gain'!B2976</f>
        <v>1046000</v>
      </c>
    </row>
    <row r="961" spans="3:5" x14ac:dyDescent="0.35">
      <c r="C961" s="3">
        <f>'TPS543C20 Loop Gain'!AI2975</f>
        <v>-33.731906502753347</v>
      </c>
      <c r="D961" s="3">
        <f>'TPS543C20 Loop Gain'!AJ2975</f>
        <v>130.79461940633013</v>
      </c>
      <c r="E961" s="3">
        <f>'TPS543C20 Loop Gain'!B2975</f>
        <v>1045000</v>
      </c>
    </row>
    <row r="962" spans="3:5" x14ac:dyDescent="0.35">
      <c r="C962" s="3">
        <f>'TPS543C20 Loop Gain'!AI2974</f>
        <v>-33.909188179318257</v>
      </c>
      <c r="D962" s="3">
        <f>'TPS543C20 Loop Gain'!AJ2974</f>
        <v>131.14129863533208</v>
      </c>
      <c r="E962" s="3">
        <f>'TPS543C20 Loop Gain'!B2974</f>
        <v>1044000</v>
      </c>
    </row>
    <row r="963" spans="3:5" x14ac:dyDescent="0.35">
      <c r="C963" s="3">
        <f>'TPS543C20 Loop Gain'!AI2973</f>
        <v>-34.091056375370499</v>
      </c>
      <c r="D963" s="3">
        <f>'TPS543C20 Loop Gain'!AJ2973</f>
        <v>131.48808026508348</v>
      </c>
      <c r="E963" s="3">
        <f>'TPS543C20 Loop Gain'!B2973</f>
        <v>1043000</v>
      </c>
    </row>
    <row r="964" spans="3:5" x14ac:dyDescent="0.35">
      <c r="C964" s="3">
        <f>'TPS543C20 Loop Gain'!AI2972</f>
        <v>-34.277722403359824</v>
      </c>
      <c r="D964" s="3">
        <f>'TPS543C20 Loop Gain'!AJ2972</f>
        <v>131.83496489451028</v>
      </c>
      <c r="E964" s="3">
        <f>'TPS543C20 Loop Gain'!B2972</f>
        <v>1042000</v>
      </c>
    </row>
    <row r="965" spans="3:5" x14ac:dyDescent="0.35">
      <c r="C965" s="3">
        <f>'TPS543C20 Loop Gain'!AI2971</f>
        <v>-34.469412850406215</v>
      </c>
      <c r="D965" s="3">
        <f>'TPS543C20 Loop Gain'!AJ2971</f>
        <v>132.18195310692963</v>
      </c>
      <c r="E965" s="3">
        <f>'TPS543C20 Loop Gain'!B2971</f>
        <v>1041000</v>
      </c>
    </row>
    <row r="966" spans="3:5" x14ac:dyDescent="0.35">
      <c r="C966" s="3">
        <f>'TPS543C20 Loop Gain'!AI2970</f>
        <v>-34.666371086897371</v>
      </c>
      <c r="D966" s="3">
        <f>'TPS543C20 Loop Gain'!AJ2970</f>
        <v>132.52904546986687</v>
      </c>
      <c r="E966" s="3">
        <f>'TPS543C20 Loop Gain'!B2970</f>
        <v>1040000</v>
      </c>
    </row>
    <row r="967" spans="3:5" x14ac:dyDescent="0.35">
      <c r="C967" s="3">
        <f>'TPS543C20 Loop Gain'!AI2969</f>
        <v>-34.868858966124435</v>
      </c>
      <c r="D967" s="3">
        <f>'TPS543C20 Loop Gain'!AJ2969</f>
        <v>132.87624253490455</v>
      </c>
      <c r="E967" s="3">
        <f>'TPS543C20 Loop Gain'!B2969</f>
        <v>1039000</v>
      </c>
    </row>
    <row r="968" spans="3:5" x14ac:dyDescent="0.35">
      <c r="C968" s="3">
        <f>'TPS543C20 Loop Gain'!AI2968</f>
        <v>-35.077158744725999</v>
      </c>
      <c r="D968" s="3">
        <f>'TPS543C20 Loop Gain'!AJ2968</f>
        <v>133.22354483753548</v>
      </c>
      <c r="E968" s="3">
        <f>'TPS543C20 Loop Gain'!B2968</f>
        <v>1038000</v>
      </c>
    </row>
    <row r="969" spans="3:5" x14ac:dyDescent="0.35">
      <c r="C969" s="3">
        <f>'TPS543C20 Loop Gain'!AI2967</f>
        <v>-35.291575259261926</v>
      </c>
      <c r="D969" s="3">
        <f>'TPS543C20 Loop Gain'!AJ2967</f>
        <v>133.57095289698393</v>
      </c>
      <c r="E969" s="3">
        <f>'TPS543C20 Loop Gain'!B2967</f>
        <v>1037000</v>
      </c>
    </row>
    <row r="970" spans="3:5" x14ac:dyDescent="0.35">
      <c r="C970" s="3">
        <f>'TPS543C20 Loop Gain'!AI2966</f>
        <v>-35.51243840108372</v>
      </c>
      <c r="D970" s="3">
        <f>'TPS543C20 Loop Gain'!AJ2966</f>
        <v>133.91846721607541</v>
      </c>
      <c r="E970" s="3">
        <f>'TPS543C20 Loop Gain'!B2966</f>
        <v>1036000</v>
      </c>
    </row>
    <row r="971" spans="3:5" x14ac:dyDescent="0.35">
      <c r="C971" s="3">
        <f>'TPS543C20 Loop Gain'!AI2965</f>
        <v>-35.740105939885929</v>
      </c>
      <c r="D971" s="3">
        <f>'TPS543C20 Loop Gain'!AJ2965</f>
        <v>134.26608828106293</v>
      </c>
      <c r="E971" s="3">
        <f>'TPS543C20 Loop Gain'!B2965</f>
        <v>1035000</v>
      </c>
    </row>
    <row r="972" spans="3:5" x14ac:dyDescent="0.35">
      <c r="C972" s="3">
        <f>'TPS543C20 Loop Gain'!AI2964</f>
        <v>-35.974966756650382</v>
      </c>
      <c r="D972" s="3">
        <f>'TPS543C20 Loop Gain'!AJ2964</f>
        <v>134.6138165614843</v>
      </c>
      <c r="E972" s="3">
        <f>'TPS543C20 Loop Gain'!B2964</f>
        <v>1034000</v>
      </c>
    </row>
    <row r="973" spans="3:5" x14ac:dyDescent="0.35">
      <c r="C973" s="3">
        <f>'TPS543C20 Loop Gain'!AI2963</f>
        <v>-36.217444559326132</v>
      </c>
      <c r="D973" s="3">
        <f>'TPS543C20 Loop Gain'!AJ2963</f>
        <v>134.96165251002037</v>
      </c>
      <c r="E973" s="3">
        <f>'TPS543C20 Loop Gain'!B2963</f>
        <v>1033000</v>
      </c>
    </row>
    <row r="974" spans="3:5" x14ac:dyDescent="0.35">
      <c r="C974" s="3">
        <f>'TPS543C20 Loop Gain'!AI2962</f>
        <v>-36.468002170387223</v>
      </c>
      <c r="D974" s="3">
        <f>'TPS543C20 Loop Gain'!AJ2962</f>
        <v>135.30959656232875</v>
      </c>
      <c r="E974" s="3">
        <f>'TPS543C20 Loop Gain'!B2962</f>
        <v>1032000</v>
      </c>
    </row>
    <row r="975" spans="3:5" x14ac:dyDescent="0.35">
      <c r="C975" s="3">
        <f>'TPS543C20 Loop Gain'!AI2961</f>
        <v>-36.727146495312468</v>
      </c>
      <c r="D975" s="3">
        <f>'TPS543C20 Loop Gain'!AJ2961</f>
        <v>135.65764913691848</v>
      </c>
      <c r="E975" s="3">
        <f>'TPS543C20 Loop Gain'!B2961</f>
        <v>1031000</v>
      </c>
    </row>
    <row r="976" spans="3:5" x14ac:dyDescent="0.35">
      <c r="C976" s="3">
        <f>'TPS543C20 Loop Gain'!AI2960</f>
        <v>-36.99543430594747</v>
      </c>
      <c r="D976" s="3">
        <f>'TPS543C20 Loop Gain'!AJ2960</f>
        <v>136.00581063498697</v>
      </c>
      <c r="E976" s="3">
        <f>'TPS543C20 Loop Gain'!B2960</f>
        <v>1030000</v>
      </c>
    </row>
    <row r="977" spans="3:5" x14ac:dyDescent="0.35">
      <c r="C977" s="3">
        <f>'TPS543C20 Loop Gain'!AI2959</f>
        <v>-37.273479004645544</v>
      </c>
      <c r="D977" s="3">
        <f>'TPS543C20 Loop Gain'!AJ2959</f>
        <v>136.35408144028582</v>
      </c>
      <c r="E977" s="3">
        <f>'TPS543C20 Loop Gain'!B2959</f>
        <v>1029000</v>
      </c>
    </row>
    <row r="978" spans="3:5" x14ac:dyDescent="0.35">
      <c r="C978" s="3">
        <f>'TPS543C20 Loop Gain'!AI2958</f>
        <v>-37.56195857578107</v>
      </c>
      <c r="D978" s="3">
        <f>'TPS543C20 Loop Gain'!AJ2958</f>
        <v>136.70246191898875</v>
      </c>
      <c r="E978" s="3">
        <f>'TPS543C20 Loop Gain'!B2958</f>
        <v>1028000</v>
      </c>
    </row>
    <row r="979" spans="3:5" x14ac:dyDescent="0.35">
      <c r="C979" s="3">
        <f>'TPS543C20 Loop Gain'!AI2957</f>
        <v>-37.861624983853346</v>
      </c>
      <c r="D979" s="3">
        <f>'TPS543C20 Loop Gain'!AJ2957</f>
        <v>137.05095241953279</v>
      </c>
      <c r="E979" s="3">
        <f>'TPS543C20 Loop Gain'!B2957</f>
        <v>1027000</v>
      </c>
    </row>
    <row r="980" spans="3:5" x14ac:dyDescent="0.35">
      <c r="C980" s="3">
        <f>'TPS543C20 Loop Gain'!AI2956</f>
        <v>-38.173315346018512</v>
      </c>
      <c r="D980" s="3">
        <f>'TPS543C20 Loop Gain'!AJ2956</f>
        <v>137.39955327250553</v>
      </c>
      <c r="E980" s="3">
        <f>'TPS543C20 Loop Gain'!B2956</f>
        <v>1026000</v>
      </c>
    </row>
    <row r="981" spans="3:5" x14ac:dyDescent="0.35">
      <c r="C981" s="3">
        <f>'TPS543C20 Loop Gain'!AI2955</f>
        <v>-38.497965296822997</v>
      </c>
      <c r="D981" s="3">
        <f>'TPS543C20 Loop Gain'!AJ2955</f>
        <v>137.74826479048855</v>
      </c>
      <c r="E981" s="3">
        <f>'TPS543C20 Loop Gain'!B2955</f>
        <v>1025000</v>
      </c>
    </row>
    <row r="982" spans="3:5" x14ac:dyDescent="0.35">
      <c r="C982" s="3">
        <f>'TPS543C20 Loop Gain'!AI2954</f>
        <v>-38.836625082537985</v>
      </c>
      <c r="D982" s="3">
        <f>'TPS543C20 Loop Gain'!AJ2954</f>
        <v>138.09708726793673</v>
      </c>
      <c r="E982" s="3">
        <f>'TPS543C20 Loop Gain'!B2954</f>
        <v>1024000</v>
      </c>
    </row>
    <row r="983" spans="3:5" x14ac:dyDescent="0.35">
      <c r="C983" s="3">
        <f>'TPS543C20 Loop Gain'!AI2953</f>
        <v>-39.190479082641858</v>
      </c>
      <c r="D983" s="3">
        <f>'TPS543C20 Loop Gain'!AJ2953</f>
        <v>138.44602098105352</v>
      </c>
      <c r="E983" s="3">
        <f>'TPS543C20 Loop Gain'!B2953</f>
        <v>1023000</v>
      </c>
    </row>
    <row r="984" spans="3:5" x14ac:dyDescent="0.35">
      <c r="C984" s="3">
        <f>'TPS543C20 Loop Gain'!AI2952</f>
        <v>-39.560869673264577</v>
      </c>
      <c r="D984" s="3">
        <f>'TPS543C20 Loop Gain'!AJ2952</f>
        <v>138.79506618764444</v>
      </c>
      <c r="E984" s="3">
        <f>'TPS543C20 Loop Gain'!B2952</f>
        <v>1022000</v>
      </c>
    </row>
    <row r="985" spans="3:5" x14ac:dyDescent="0.35">
      <c r="C985" s="3">
        <f>'TPS543C20 Loop Gain'!AI2951</f>
        <v>-39.949326645732924</v>
      </c>
      <c r="D985" s="3">
        <f>'TPS543C20 Loop Gain'!AJ2951</f>
        <v>139.14422312701453</v>
      </c>
      <c r="E985" s="3">
        <f>'TPS543C20 Loop Gain'!B2951</f>
        <v>1021000</v>
      </c>
    </row>
    <row r="986" spans="3:5" x14ac:dyDescent="0.35">
      <c r="C986" s="3">
        <f>'TPS543C20 Loop Gain'!AI2950</f>
        <v>-40.357603807978009</v>
      </c>
      <c r="D986" s="3">
        <f>'TPS543C20 Loop Gain'!AJ2950</f>
        <v>139.49349201982071</v>
      </c>
      <c r="E986" s="3">
        <f>'TPS543C20 Loop Gain'!B2950</f>
        <v>1020000</v>
      </c>
    </row>
    <row r="987" spans="3:5" x14ac:dyDescent="0.35">
      <c r="C987" s="3">
        <f>'TPS543C20 Loop Gain'!AI2949</f>
        <v>-40.787724981996895</v>
      </c>
      <c r="D987" s="3">
        <f>'TPS543C20 Loop Gain'!AJ2949</f>
        <v>139.84287306797421</v>
      </c>
      <c r="E987" s="3">
        <f>'TPS543C20 Loop Gain'!B2949</f>
        <v>1019000</v>
      </c>
    </row>
    <row r="988" spans="3:5" x14ac:dyDescent="0.35">
      <c r="C988" s="3">
        <f>'TPS543C20 Loop Gain'!AI2948</f>
        <v>-41.242042449128782</v>
      </c>
      <c r="D988" s="3">
        <f>'TPS543C20 Loop Gain'!AJ2948</f>
        <v>140.19236645450198</v>
      </c>
      <c r="E988" s="3">
        <f>'TPS543C20 Loop Gain'!B2948</f>
        <v>1018000</v>
      </c>
    </row>
    <row r="989" spans="3:5" x14ac:dyDescent="0.35">
      <c r="C989" s="3">
        <f>'TPS543C20 Loop Gain'!AI2947</f>
        <v>-41.723312118073686</v>
      </c>
      <c r="D989" s="3">
        <f>'TPS543C20 Loop Gain'!AJ2947</f>
        <v>140.54197234343815</v>
      </c>
      <c r="E989" s="3">
        <f>'TPS543C20 Loop Gain'!B2947</f>
        <v>1017000</v>
      </c>
    </row>
    <row r="990" spans="3:5" x14ac:dyDescent="0.35">
      <c r="C990" s="3">
        <f>'TPS543C20 Loop Gain'!AI2946</f>
        <v>-42.234791507762509</v>
      </c>
      <c r="D990" s="3">
        <f>'TPS543C20 Loop Gain'!AJ2946</f>
        <v>140.89169087971914</v>
      </c>
      <c r="E990" s="3">
        <f>'TPS543C20 Loop Gain'!B2946</f>
        <v>1016000</v>
      </c>
    </row>
    <row r="991" spans="3:5" x14ac:dyDescent="0.35">
      <c r="C991" s="3">
        <f>'TPS543C20 Loop Gain'!AI2945</f>
        <v>-42.780369394772947</v>
      </c>
      <c r="D991" s="3">
        <f>'TPS543C20 Loop Gain'!AJ2945</f>
        <v>141.24152218905292</v>
      </c>
      <c r="E991" s="3">
        <f>'TPS543C20 Loop Gain'!B2945</f>
        <v>1015000</v>
      </c>
    </row>
    <row r="992" spans="3:5" x14ac:dyDescent="0.35">
      <c r="C992" s="3">
        <f>'TPS543C20 Loop Gain'!AI2944</f>
        <v>-43.36474025852462</v>
      </c>
      <c r="D992" s="3">
        <f>'TPS543C20 Loop Gain'!AJ2944</f>
        <v>141.59146637783192</v>
      </c>
      <c r="E992" s="3">
        <f>'TPS543C20 Loop Gain'!B2944</f>
        <v>1014000</v>
      </c>
    </row>
    <row r="993" spans="3:5" x14ac:dyDescent="0.35">
      <c r="C993" s="3">
        <f>'TPS543C20 Loop Gain'!AI2943</f>
        <v>-43.993643487185956</v>
      </c>
      <c r="D993" s="3">
        <f>'TPS543C20 Loop Gain'!AJ2943</f>
        <v>141.94152353300697</v>
      </c>
      <c r="E993" s="3">
        <f>'TPS543C20 Loop Gain'!B2943</f>
        <v>1013000</v>
      </c>
    </row>
    <row r="994" spans="3:5" x14ac:dyDescent="0.35">
      <c r="C994" s="3">
        <f>'TPS543C20 Loop Gain'!AI2942</f>
        <v>-44.674198524838822</v>
      </c>
      <c r="D994" s="3">
        <f>'TPS543C20 Loop Gain'!AJ2942</f>
        <v>142.29169372199391</v>
      </c>
      <c r="E994" s="3">
        <f>'TPS543C20 Loop Gain'!B2942</f>
        <v>1012000</v>
      </c>
    </row>
    <row r="995" spans="3:5" x14ac:dyDescent="0.35">
      <c r="C995" s="3">
        <f>'TPS543C20 Loop Gain'!AI2941</f>
        <v>-45.41538619488918</v>
      </c>
      <c r="D995" s="3">
        <f>'TPS543C20 Loop Gain'!AJ2941</f>
        <v>142.64197699257892</v>
      </c>
      <c r="E995" s="3">
        <f>'TPS543C20 Loop Gain'!B2941</f>
        <v>1011000</v>
      </c>
    </row>
    <row r="996" spans="3:5" x14ac:dyDescent="0.35">
      <c r="C996" s="3">
        <f>'TPS543C20 Loop Gain'!AI2940</f>
        <v>-46.228760080941896</v>
      </c>
      <c r="D996" s="3">
        <f>'TPS543C20 Loop Gain'!AJ2940</f>
        <v>142.992373372803</v>
      </c>
      <c r="E996" s="3">
        <f>'TPS543C20 Loop Gain'!B2940</f>
        <v>1010000</v>
      </c>
    </row>
    <row r="997" spans="3:5" x14ac:dyDescent="0.35">
      <c r="C997" s="3">
        <f>'TPS543C20 Loop Gain'!AI2939</f>
        <v>-47.129533998785448</v>
      </c>
      <c r="D997" s="3">
        <f>'TPS543C20 Loop Gain'!AJ2939</f>
        <v>143.34288287088748</v>
      </c>
      <c r="E997" s="3">
        <f>'TPS543C20 Loop Gain'!B2939</f>
        <v>1009000</v>
      </c>
    </row>
    <row r="998" spans="3:5" x14ac:dyDescent="0.35">
      <c r="C998" s="3">
        <f>'TPS543C20 Loop Gain'!AI2938</f>
        <v>-48.138312673421268</v>
      </c>
      <c r="D998" s="3">
        <f>'TPS543C20 Loop Gain'!AJ2938</f>
        <v>143.69350547512312</v>
      </c>
      <c r="E998" s="3">
        <f>'TPS543C20 Loop Gain'!B2938</f>
        <v>1008000</v>
      </c>
    </row>
    <row r="999" spans="3:5" x14ac:dyDescent="0.35">
      <c r="C999" s="3">
        <f>'TPS543C20 Loop Gain'!AI2937</f>
        <v>-49.283984155215364</v>
      </c>
      <c r="D999" s="3">
        <f>'TPS543C20 Loop Gain'!AJ2937</f>
        <v>144.04424115378825</v>
      </c>
      <c r="E999" s="3">
        <f>'TPS543C20 Loop Gain'!B2937</f>
        <v>1007000</v>
      </c>
    </row>
    <row r="1000" spans="3:5" x14ac:dyDescent="0.35">
      <c r="C1000" s="3">
        <f>'TPS543C20 Loop Gain'!AI2936</f>
        <v>-50.608857006283763</v>
      </c>
      <c r="D1000" s="3">
        <f>'TPS543C20 Loop Gain'!AJ2936</f>
        <v>144.39508985507177</v>
      </c>
      <c r="E1000" s="3">
        <f>'TPS543C20 Loop Gain'!B2936</f>
        <v>1006000</v>
      </c>
    </row>
    <row r="1001" spans="3:5" x14ac:dyDescent="0.35">
      <c r="C1001" s="3">
        <f>'TPS543C20 Loop Gain'!AI2935</f>
        <v>-52.178523703632742</v>
      </c>
      <c r="D1001" s="3">
        <f>'TPS543C20 Loop Gain'!AJ2935</f>
        <v>144.74605150696726</v>
      </c>
      <c r="E1001" s="3">
        <f>'TPS543C20 Loop Gain'!B2935</f>
        <v>1005000</v>
      </c>
    </row>
    <row r="1002" spans="3:5" x14ac:dyDescent="0.35">
      <c r="C1002" s="3">
        <f>'TPS543C20 Loop Gain'!AI2934</f>
        <v>-54.102870661965355</v>
      </c>
      <c r="D1002" s="3">
        <f>'TPS543C20 Loop Gain'!AJ2934</f>
        <v>145.09712601721944</v>
      </c>
      <c r="E1002" s="3">
        <f>'TPS543C20 Loop Gain'!B2934</f>
        <v>1004000</v>
      </c>
    </row>
    <row r="1003" spans="3:5" x14ac:dyDescent="0.35">
      <c r="C1003" s="3">
        <f>'TPS543C20 Loop Gain'!AI2933</f>
        <v>-56.587897219900995</v>
      </c>
      <c r="D1003" s="3">
        <f>'TPS543C20 Loop Gain'!AJ2933</f>
        <v>145.44831327322157</v>
      </c>
      <c r="E1003" s="3">
        <f>'TPS543C20 Loop Gain'!B2933</f>
        <v>1003000</v>
      </c>
    </row>
    <row r="1004" spans="3:5" x14ac:dyDescent="0.35">
      <c r="C1004" s="3">
        <f>'TPS543C20 Loop Gain'!AI2932</f>
        <v>-60.096079562167887</v>
      </c>
      <c r="D1004" s="3">
        <f>'TPS543C20 Loop Gain'!AJ2932</f>
        <v>145.79961314195739</v>
      </c>
      <c r="E1004" s="3">
        <f>'TPS543C20 Loop Gain'!B2932</f>
        <v>1002000</v>
      </c>
    </row>
    <row r="1005" spans="3:5" x14ac:dyDescent="0.35">
      <c r="C1005" s="3">
        <f>'TPS543C20 Loop Gain'!AI2931</f>
        <v>-66.103142181806106</v>
      </c>
      <c r="D1005" s="3">
        <f>'TPS543C20 Loop Gain'!AJ2931</f>
        <v>146.15102546992907</v>
      </c>
      <c r="E1005" s="3">
        <f>'TPS543C20 Loop Gain'!B2931</f>
        <v>1001000</v>
      </c>
    </row>
    <row r="1006" spans="3:5" x14ac:dyDescent="0.35">
      <c r="C1006" s="3">
        <f>'TPS543C20 Loop Gain'!AI2930</f>
        <v>-299.15197608156581</v>
      </c>
      <c r="D1006" s="3">
        <f>'TPS543C20 Loop Gain'!AJ2930</f>
        <v>146.50255008307201</v>
      </c>
      <c r="E1006" s="3">
        <f>'TPS543C20 Loop Gain'!B2930</f>
        <v>1000000</v>
      </c>
    </row>
    <row r="1007" spans="3:5" x14ac:dyDescent="0.35">
      <c r="C1007" s="3">
        <f>'TPS543C20 Loop Gain'!AI2929</f>
        <v>-66.076385078441774</v>
      </c>
      <c r="D1007" s="3">
        <f>'TPS543C20 Loop Gain'!AJ2929</f>
        <v>-33.14581321327843</v>
      </c>
      <c r="E1007" s="3">
        <f>'TPS543C20 Loop Gain'!B2929</f>
        <v>999000</v>
      </c>
    </row>
    <row r="1008" spans="3:5" x14ac:dyDescent="0.35">
      <c r="C1008" s="3">
        <f>'TPS543C20 Loop Gain'!AI2928</f>
        <v>-60.042565784386525</v>
      </c>
      <c r="D1008" s="3">
        <f>'TPS543C20 Loop Gain'!AJ2928</f>
        <v>-32.794064634479795</v>
      </c>
      <c r="E1008" s="3">
        <f>'TPS543C20 Loop Gain'!B2928</f>
        <v>998000</v>
      </c>
    </row>
    <row r="1009" spans="3:5" x14ac:dyDescent="0.35">
      <c r="C1009" s="3">
        <f>'TPS543C20 Loop Gain'!AI2927</f>
        <v>-56.507627625273791</v>
      </c>
      <c r="D1009" s="3">
        <f>'TPS543C20 Loop Gain'!AJ2927</f>
        <v>-32.442204416617336</v>
      </c>
      <c r="E1009" s="3">
        <f>'TPS543C20 Loop Gain'!B2927</f>
        <v>997000</v>
      </c>
    </row>
    <row r="1010" spans="3:5" x14ac:dyDescent="0.35">
      <c r="C1010" s="3">
        <f>'TPS543C20 Loop Gain'!AI2926</f>
        <v>-53.995846536796641</v>
      </c>
      <c r="D1010" s="3">
        <f>'TPS543C20 Loop Gain'!AJ2926</f>
        <v>-32.090232816577803</v>
      </c>
      <c r="E1010" s="3">
        <f>'TPS543C20 Loop Gain'!B2926</f>
        <v>996000</v>
      </c>
    </row>
    <row r="1011" spans="3:5" x14ac:dyDescent="0.35">
      <c r="C1011" s="3">
        <f>'TPS543C20 Loop Gain'!AI2925</f>
        <v>-52.044746762587259</v>
      </c>
      <c r="D1011" s="3">
        <f>'TPS543C20 Loop Gain'!AJ2925</f>
        <v>-31.738150112086576</v>
      </c>
      <c r="E1011" s="3">
        <f>'TPS543C20 Loop Gain'!B2925</f>
        <v>995000</v>
      </c>
    </row>
    <row r="1012" spans="3:5" x14ac:dyDescent="0.35">
      <c r="C1012" s="3">
        <f>'TPS543C20 Loop Gain'!AI2924</f>
        <v>-50.448329392039852</v>
      </c>
      <c r="D1012" s="3">
        <f>'TPS543C20 Loop Gain'!AJ2924</f>
        <v>-31.385956601754568</v>
      </c>
      <c r="E1012" s="3">
        <f>'TPS543C20 Loop Gain'!B2924</f>
        <v>994000</v>
      </c>
    </row>
    <row r="1013" spans="3:5" x14ac:dyDescent="0.35">
      <c r="C1013" s="3">
        <f>'TPS543C20 Loop Gain'!AI2923</f>
        <v>-49.096708438152241</v>
      </c>
      <c r="D1013" s="3">
        <f>'TPS543C20 Loop Gain'!AJ2923</f>
        <v>-31.033652605136918</v>
      </c>
      <c r="E1013" s="3">
        <f>'TPS543C20 Loop Gain'!B2923</f>
        <v>993000</v>
      </c>
    </row>
    <row r="1014" spans="3:5" x14ac:dyDescent="0.35">
      <c r="C1014" s="3">
        <f>'TPS543C20 Loop Gain'!AI2922</f>
        <v>-47.924291851037154</v>
      </c>
      <c r="D1014" s="3">
        <f>'TPS543C20 Loop Gain'!AJ2922</f>
        <v>-30.681238462753722</v>
      </c>
      <c r="E1014" s="3">
        <f>'TPS543C20 Loop Gain'!B2922</f>
        <v>992000</v>
      </c>
    </row>
    <row r="1015" spans="3:5" x14ac:dyDescent="0.35">
      <c r="C1015" s="3">
        <f>'TPS543C20 Loop Gain'!AI2921</f>
        <v>-46.888771495204153</v>
      </c>
      <c r="D1015" s="3">
        <f>'TPS543C20 Loop Gain'!AJ2921</f>
        <v>-30.328714536146038</v>
      </c>
      <c r="E1015" s="3">
        <f>'TPS543C20 Loop Gain'!B2921</f>
        <v>991000</v>
      </c>
    </row>
    <row r="1016" spans="3:5" x14ac:dyDescent="0.35">
      <c r="C1016" s="3">
        <f>'TPS543C20 Loop Gain'!AI2920</f>
        <v>-45.96125974623213</v>
      </c>
      <c r="D1016" s="3">
        <f>'TPS543C20 Loop Gain'!AJ2920</f>
        <v>-29.976081207898464</v>
      </c>
      <c r="E1016" s="3">
        <f>'TPS543C20 Loop Gain'!B2920</f>
        <v>990000</v>
      </c>
    </row>
    <row r="1017" spans="3:5" x14ac:dyDescent="0.35">
      <c r="C1017" s="3">
        <f>'TPS543C20 Loop Gain'!AI2919</f>
        <v>-45.12115230431764</v>
      </c>
      <c r="D1017" s="3">
        <f>'TPS543C20 Loop Gain'!AJ2919</f>
        <v>-29.623338881663933</v>
      </c>
      <c r="E1017" s="3">
        <f>'TPS543C20 Loop Gain'!B2919</f>
        <v>989000</v>
      </c>
    </row>
    <row r="1018" spans="3:5" x14ac:dyDescent="0.35">
      <c r="C1018" s="3">
        <f>'TPS543C20 Loop Gain'!AI2918</f>
        <v>-44.353235778107859</v>
      </c>
      <c r="D1018" s="3">
        <f>'TPS543C20 Loop Gain'!AJ2918</f>
        <v>-29.270487982206408</v>
      </c>
      <c r="E1018" s="3">
        <f>'TPS543C20 Loop Gain'!B2918</f>
        <v>988000</v>
      </c>
    </row>
    <row r="1019" spans="3:5" x14ac:dyDescent="0.35">
      <c r="C1019" s="3">
        <f>'TPS543C20 Loop Gain'!AI2917</f>
        <v>-43.645957007493379</v>
      </c>
      <c r="D1019" s="3">
        <f>'TPS543C20 Loop Gain'!AJ2917</f>
        <v>-28.917528955401526</v>
      </c>
      <c r="E1019" s="3">
        <f>'TPS543C20 Loop Gain'!B2917</f>
        <v>987000</v>
      </c>
    </row>
    <row r="1020" spans="3:5" x14ac:dyDescent="0.35">
      <c r="C1020" s="3">
        <f>'TPS543C20 Loop Gain'!AI2916</f>
        <v>-42.99033559163589</v>
      </c>
      <c r="D1020" s="3">
        <f>'TPS543C20 Loop Gain'!AJ2916</f>
        <v>-28.56446226827498</v>
      </c>
      <c r="E1020" s="3">
        <f>'TPS543C20 Loop Gain'!B2916</f>
        <v>986000</v>
      </c>
    </row>
    <row r="1021" spans="3:5" x14ac:dyDescent="0.35">
      <c r="C1021" s="3">
        <f>'TPS543C20 Loop Gain'!AI2915</f>
        <v>-42.379252507950781</v>
      </c>
      <c r="D1021" s="3">
        <f>'TPS543C20 Loop Gain'!AJ2915</f>
        <v>-28.211288409006624</v>
      </c>
      <c r="E1021" s="3">
        <f>'TPS543C20 Loop Gain'!B2915</f>
        <v>985000</v>
      </c>
    </row>
    <row r="1022" spans="3:5" x14ac:dyDescent="0.35">
      <c r="C1022" s="3">
        <f>'TPS543C20 Loop Gain'!AI2914</f>
        <v>-41.806968788625191</v>
      </c>
      <c r="D1022" s="3">
        <f>'TPS543C20 Loop Gain'!AJ2914</f>
        <v>-27.858007886935269</v>
      </c>
      <c r="E1022" s="3">
        <f>'TPS543C20 Loop Gain'!B2914</f>
        <v>984000</v>
      </c>
    </row>
    <row r="1023" spans="3:5" x14ac:dyDescent="0.35">
      <c r="C1023" s="3">
        <f>'TPS543C20 Loop Gain'!AI2913</f>
        <v>-41.268790373416302</v>
      </c>
      <c r="D1023" s="3">
        <f>'TPS543C20 Loop Gain'!AJ2913</f>
        <v>-27.504621232582732</v>
      </c>
      <c r="E1023" s="3">
        <f>'TPS543C20 Loop Gain'!B2913</f>
        <v>983000</v>
      </c>
    </row>
    <row r="1024" spans="3:5" x14ac:dyDescent="0.35">
      <c r="C1024" s="3">
        <f>'TPS543C20 Loop Gain'!AI2912</f>
        <v>-40.76082890359821</v>
      </c>
      <c r="D1024" s="3">
        <f>'TPS543C20 Loop Gain'!AJ2912</f>
        <v>-27.151128997634196</v>
      </c>
      <c r="E1024" s="3">
        <f>'TPS543C20 Loop Gain'!B2912</f>
        <v>982000</v>
      </c>
    </row>
    <row r="1025" spans="3:5" x14ac:dyDescent="0.35">
      <c r="C1025" s="3">
        <f>'TPS543C20 Loop Gain'!AI2911</f>
        <v>-40.279827276751618</v>
      </c>
      <c r="D1025" s="3">
        <f>'TPS543C20 Loop Gain'!AJ2911</f>
        <v>-26.7975317549582</v>
      </c>
      <c r="E1025" s="3">
        <f>'TPS543C20 Loop Gain'!B2911</f>
        <v>981000</v>
      </c>
    </row>
    <row r="1026" spans="3:5" x14ac:dyDescent="0.35">
      <c r="C1026" s="3">
        <f>'TPS543C20 Loop Gain'!AI2910</f>
        <v>-39.823029999226712</v>
      </c>
      <c r="D1026" s="3">
        <f>'TPS543C20 Loop Gain'!AJ2910</f>
        <v>-26.443830098589903</v>
      </c>
      <c r="E1026" s="3">
        <f>'TPS543C20 Loop Gain'!B2910</f>
        <v>980000</v>
      </c>
    </row>
    <row r="1027" spans="3:5" x14ac:dyDescent="0.35">
      <c r="C1027" s="3">
        <f>'TPS543C20 Loop Gain'!AI2909</f>
        <v>-39.388085203197598</v>
      </c>
      <c r="D1027" s="3">
        <f>'TPS543C20 Loop Gain'!AJ2909</f>
        <v>-26.090024643715889</v>
      </c>
      <c r="E1027" s="3">
        <f>'TPS543C20 Loop Gain'!B2909</f>
        <v>979000</v>
      </c>
    </row>
    <row r="1028" spans="3:5" x14ac:dyDescent="0.35">
      <c r="C1028" s="3">
        <f>'TPS543C20 Loop Gain'!AI2908</f>
        <v>-38.972969478596951</v>
      </c>
      <c r="D1028" s="3">
        <f>'TPS543C20 Loop Gain'!AJ2908</f>
        <v>-25.736116026678836</v>
      </c>
      <c r="E1028" s="3">
        <f>'TPS543C20 Loop Gain'!B2908</f>
        <v>978000</v>
      </c>
    </row>
    <row r="1029" spans="3:5" x14ac:dyDescent="0.35">
      <c r="C1029" s="3">
        <f>'TPS543C20 Loop Gain'!AI2907</f>
        <v>-38.575929427711998</v>
      </c>
      <c r="D1029" s="3">
        <f>'TPS543C20 Loop Gain'!AJ2907</f>
        <v>-25.382104904937325</v>
      </c>
      <c r="E1029" s="3">
        <f>'TPS543C20 Loop Gain'!B2907</f>
        <v>977000</v>
      </c>
    </row>
    <row r="1030" spans="3:5" x14ac:dyDescent="0.35">
      <c r="C1030" s="3">
        <f>'TPS543C20 Loop Gain'!AI2906</f>
        <v>-38.195435667696934</v>
      </c>
      <c r="D1030" s="3">
        <f>'TPS543C20 Loop Gain'!AJ2906</f>
        <v>-25.027991957067574</v>
      </c>
      <c r="E1030" s="3">
        <f>'TPS543C20 Loop Gain'!B2906</f>
        <v>976000</v>
      </c>
    </row>
    <row r="1031" spans="3:5" x14ac:dyDescent="0.35">
      <c r="C1031" s="3">
        <f>'TPS543C20 Loop Gain'!AI2905</f>
        <v>-37.830146229036345</v>
      </c>
      <c r="D1031" s="3">
        <f>'TPS543C20 Loop Gain'!AJ2905</f>
        <v>-24.673777882711999</v>
      </c>
      <c r="E1031" s="3">
        <f>'TPS543C20 Loop Gain'!B2905</f>
        <v>975000</v>
      </c>
    </row>
    <row r="1032" spans="3:5" x14ac:dyDescent="0.35">
      <c r="C1032" s="3">
        <f>'TPS543C20 Loop Gain'!AI2904</f>
        <v>-37.478877136967355</v>
      </c>
      <c r="D1032" s="3">
        <f>'TPS543C20 Loop Gain'!AJ2904</f>
        <v>-24.319463402572669</v>
      </c>
      <c r="E1032" s="3">
        <f>'TPS543C20 Loop Gain'!B2904</f>
        <v>974000</v>
      </c>
    </row>
    <row r="1033" spans="3:5" x14ac:dyDescent="0.35">
      <c r="C1033" s="3">
        <f>'TPS543C20 Loop Gain'!AI2903</f>
        <v>-37.140578547929735</v>
      </c>
      <c r="D1033" s="3">
        <f>'TPS543C20 Loop Gain'!AJ2903</f>
        <v>-23.96504925836545</v>
      </c>
      <c r="E1033" s="3">
        <f>'TPS543C20 Loop Gain'!B2903</f>
        <v>973000</v>
      </c>
    </row>
    <row r="1034" spans="3:5" x14ac:dyDescent="0.35">
      <c r="C1034" s="3">
        <f>'TPS543C20 Loop Gain'!AI2902</f>
        <v>-36.814315228005135</v>
      </c>
      <c r="D1034" s="3">
        <f>'TPS543C20 Loop Gain'!AJ2902</f>
        <v>-23.610536212772814</v>
      </c>
      <c r="E1034" s="3">
        <f>'TPS543C20 Loop Gain'!B2902</f>
        <v>972000</v>
      </c>
    </row>
    <row r="1035" spans="3:5" x14ac:dyDescent="0.35">
      <c r="C1035" s="3">
        <f>'TPS543C20 Loop Gain'!AI2901</f>
        <v>-36.499250458533361</v>
      </c>
      <c r="D1035" s="3">
        <f>'TPS543C20 Loop Gain'!AJ2901</f>
        <v>-23.255925049422093</v>
      </c>
      <c r="E1035" s="3">
        <f>'TPS543C20 Loop Gain'!B2901</f>
        <v>971000</v>
      </c>
    </row>
    <row r="1036" spans="3:5" x14ac:dyDescent="0.35">
      <c r="C1036" s="3">
        <f>'TPS543C20 Loop Gain'!AI2900</f>
        <v>-36.194632671263584</v>
      </c>
      <c r="D1036" s="3">
        <f>'TPS543C20 Loop Gain'!AJ2900</f>
        <v>-22.901216572813166</v>
      </c>
      <c r="E1036" s="3">
        <f>'TPS543C20 Loop Gain'!B2900</f>
        <v>970000</v>
      </c>
    </row>
    <row r="1037" spans="3:5" x14ac:dyDescent="0.35">
      <c r="C1037" s="3">
        <f>'TPS543C20 Loop Gain'!AI2899</f>
        <v>-35.899784275783048</v>
      </c>
      <c r="D1037" s="3">
        <f>'TPS543C20 Loop Gain'!AJ2899</f>
        <v>-22.546411608288889</v>
      </c>
      <c r="E1037" s="3">
        <f>'TPS543C20 Loop Gain'!B2899</f>
        <v>969000</v>
      </c>
    </row>
    <row r="1038" spans="3:5" x14ac:dyDescent="0.35">
      <c r="C1038" s="3">
        <f>'TPS543C20 Loop Gain'!AI2898</f>
        <v>-35.614092261313559</v>
      </c>
      <c r="D1038" s="3">
        <f>'TPS543C20 Loop Gain'!AJ2898</f>
        <v>-22.19151100196903</v>
      </c>
      <c r="E1038" s="3">
        <f>'TPS543C20 Loop Gain'!B2898</f>
        <v>968000</v>
      </c>
    </row>
    <row r="1039" spans="3:5" x14ac:dyDescent="0.35">
      <c r="C1039" s="3">
        <f>'TPS543C20 Loop Gain'!AI2897</f>
        <v>-35.337000245123022</v>
      </c>
      <c r="D1039" s="3">
        <f>'TPS543C20 Loop Gain'!AJ2897</f>
        <v>-21.836515620680366</v>
      </c>
      <c r="E1039" s="3">
        <f>'TPS543C20 Loop Gain'!B2897</f>
        <v>967000</v>
      </c>
    </row>
    <row r="1040" spans="3:5" x14ac:dyDescent="0.35">
      <c r="C1040" s="3">
        <f>'TPS543C20 Loop Gain'!AI2896</f>
        <v>-35.068001708331316</v>
      </c>
      <c r="D1040" s="3">
        <f>'TPS543C20 Loop Gain'!AJ2896</f>
        <v>-21.481426351913885</v>
      </c>
      <c r="E1040" s="3">
        <f>'TPS543C20 Loop Gain'!B2896</f>
        <v>966000</v>
      </c>
    </row>
    <row r="1041" spans="3:5" x14ac:dyDescent="0.35">
      <c r="C1041" s="3">
        <f>'TPS543C20 Loop Gain'!AI2895</f>
        <v>-34.806634212441452</v>
      </c>
      <c r="D1041" s="3">
        <f>'TPS543C20 Loop Gain'!AJ2895</f>
        <v>-21.126244103729878</v>
      </c>
      <c r="E1041" s="3">
        <f>'TPS543C20 Loop Gain'!B2895</f>
        <v>965000</v>
      </c>
    </row>
    <row r="1042" spans="3:5" x14ac:dyDescent="0.35">
      <c r="C1042" s="3">
        <f>'TPS543C20 Loop Gain'!AI2894</f>
        <v>-34.552474430816254</v>
      </c>
      <c r="D1042" s="3">
        <f>'TPS543C20 Loop Gain'!AJ2894</f>
        <v>-20.770969804706112</v>
      </c>
      <c r="E1042" s="3">
        <f>'TPS543C20 Loop Gain'!B2894</f>
        <v>964000</v>
      </c>
    </row>
    <row r="1043" spans="3:5" x14ac:dyDescent="0.35">
      <c r="C1043" s="3">
        <f>'TPS543C20 Loop Gain'!AI2893</f>
        <v>-34.305133861027066</v>
      </c>
      <c r="D1043" s="3">
        <f>'TPS543C20 Loop Gain'!AJ2893</f>
        <v>-20.415604403850487</v>
      </c>
      <c r="E1043" s="3">
        <f>'TPS543C20 Loop Gain'!B2893</f>
        <v>963000</v>
      </c>
    </row>
    <row r="1044" spans="3:5" x14ac:dyDescent="0.35">
      <c r="C1044" s="3">
        <f>'TPS543C20 Loop Gain'!AI2892</f>
        <v>-34.064255109100763</v>
      </c>
      <c r="D1044" s="3">
        <f>'TPS543C20 Loop Gain'!AJ2892</f>
        <v>-20.060148870508399</v>
      </c>
      <c r="E1044" s="3">
        <f>'TPS543C20 Loop Gain'!B2892</f>
        <v>962000</v>
      </c>
    </row>
    <row r="1045" spans="3:5" x14ac:dyDescent="0.35">
      <c r="C1045" s="3">
        <f>'TPS543C20 Loop Gain'!AI2891</f>
        <v>-33.829508656519501</v>
      </c>
      <c r="D1045" s="3">
        <f>'TPS543C20 Loop Gain'!AJ2891</f>
        <v>-19.704604194297442</v>
      </c>
      <c r="E1045" s="3">
        <f>'TPS543C20 Loop Gain'!B2891</f>
        <v>961000</v>
      </c>
    </row>
    <row r="1046" spans="3:5" x14ac:dyDescent="0.35">
      <c r="C1046" s="3">
        <f>'TPS543C20 Loop Gain'!AI2890</f>
        <v>-33.600590036571262</v>
      </c>
      <c r="D1046" s="3">
        <f>'TPS543C20 Loop Gain'!AJ2890</f>
        <v>-19.34897138499036</v>
      </c>
      <c r="E1046" s="3">
        <f>'TPS543C20 Loop Gain'!B2890</f>
        <v>960000</v>
      </c>
    </row>
    <row r="1047" spans="3:5" x14ac:dyDescent="0.35">
      <c r="C1047" s="3">
        <f>'TPS543C20 Loop Gain'!AI2889</f>
        <v>-33.377217359433459</v>
      </c>
      <c r="D1047" s="3">
        <f>'TPS543C20 Loop Gain'!AJ2889</f>
        <v>-18.993251472440587</v>
      </c>
      <c r="E1047" s="3">
        <f>'TPS543C20 Loop Gain'!B2889</f>
        <v>959000</v>
      </c>
    </row>
    <row r="1048" spans="3:5" x14ac:dyDescent="0.35">
      <c r="C1048" s="3">
        <f>'TPS543C20 Loop Gain'!AI2888</f>
        <v>-33.159129135509239</v>
      </c>
      <c r="D1048" s="3">
        <f>'TPS543C20 Loop Gain'!AJ2888</f>
        <v>-18.63744550647181</v>
      </c>
      <c r="E1048" s="3">
        <f>'TPS543C20 Loop Gain'!B2888</f>
        <v>958000</v>
      </c>
    </row>
    <row r="1049" spans="3:5" x14ac:dyDescent="0.35">
      <c r="C1049" s="3">
        <f>'TPS543C20 Loop Gain'!AI2887</f>
        <v>-32.946082354913607</v>
      </c>
      <c r="D1049" s="3">
        <f>'TPS543C20 Loop Gain'!AJ2887</f>
        <v>-18.281554556764302</v>
      </c>
      <c r="E1049" s="3">
        <f>'TPS543C20 Loop Gain'!B2887</f>
        <v>957000</v>
      </c>
    </row>
    <row r="1050" spans="3:5" x14ac:dyDescent="0.35">
      <c r="C1050" s="3">
        <f>'TPS543C20 Loop Gain'!AI2886</f>
        <v>-32.737850787782577</v>
      </c>
      <c r="D1050" s="3">
        <f>'TPS543C20 Loop Gain'!AJ2886</f>
        <v>-17.925579712765082</v>
      </c>
      <c r="E1050" s="3">
        <f>'TPS543C20 Loop Gain'!B2886</f>
        <v>956000</v>
      </c>
    </row>
    <row r="1051" spans="3:5" x14ac:dyDescent="0.35">
      <c r="C1051" s="3">
        <f>'TPS543C20 Loop Gain'!AI2885</f>
        <v>-32.534223475581243</v>
      </c>
      <c r="D1051" s="3">
        <f>'TPS543C20 Loop Gain'!AJ2885</f>
        <v>-17.56952208354955</v>
      </c>
      <c r="E1051" s="3">
        <f>'TPS543C20 Loop Gain'!B2885</f>
        <v>955000</v>
      </c>
    </row>
    <row r="1052" spans="3:5" x14ac:dyDescent="0.35">
      <c r="C1052" s="3">
        <f>'TPS543C20 Loop Gain'!AI2884</f>
        <v>-32.335003388266834</v>
      </c>
      <c r="D1052" s="3">
        <f>'TPS543C20 Loop Gain'!AJ2884</f>
        <v>-17.213382797726787</v>
      </c>
      <c r="E1052" s="3">
        <f>'TPS543C20 Loop Gain'!B2884</f>
        <v>954000</v>
      </c>
    </row>
    <row r="1053" spans="3:5" x14ac:dyDescent="0.35">
      <c r="C1053" s="3">
        <f>'TPS543C20 Loop Gain'!AI2883</f>
        <v>-32.140006225848197</v>
      </c>
      <c r="D1053" s="3">
        <f>'TPS543C20 Loop Gain'!AJ2883</f>
        <v>-16.857163003291586</v>
      </c>
      <c r="E1053" s="3">
        <f>'TPS543C20 Loop Gain'!B2883</f>
        <v>953000</v>
      </c>
    </row>
    <row r="1054" spans="3:5" x14ac:dyDescent="0.35">
      <c r="C1054" s="3">
        <f>'TPS543C20 Loop Gain'!AI2882</f>
        <v>-31.94905934614733</v>
      </c>
      <c r="D1054" s="3">
        <f>'TPS543C20 Loop Gain'!AJ2882</f>
        <v>-16.500863867517268</v>
      </c>
      <c r="E1054" s="3">
        <f>'TPS543C20 Loop Gain'!B2882</f>
        <v>952000</v>
      </c>
    </row>
    <row r="1055" spans="3:5" x14ac:dyDescent="0.35">
      <c r="C1055" s="3">
        <f>'TPS543C20 Loop Gain'!AI2881</f>
        <v>-31.7620008031057</v>
      </c>
      <c r="D1055" s="3">
        <f>'TPS543C20 Loop Gain'!AJ2881</f>
        <v>-16.144486576814003</v>
      </c>
      <c r="E1055" s="3">
        <f>'TPS543C20 Loop Gain'!B2881</f>
        <v>951000</v>
      </c>
    </row>
    <row r="1056" spans="3:5" x14ac:dyDescent="0.35">
      <c r="C1056" s="3">
        <f>'TPS543C20 Loop Gain'!AI2880</f>
        <v>-31.57867848224965</v>
      </c>
      <c r="D1056" s="3">
        <f>'TPS543C20 Loop Gain'!AJ2880</f>
        <v>-15.788032336582548</v>
      </c>
      <c r="E1056" s="3">
        <f>'TPS543C20 Loop Gain'!B2880</f>
        <v>950000</v>
      </c>
    </row>
    <row r="1057" spans="3:5" x14ac:dyDescent="0.35">
      <c r="C1057" s="3">
        <f>'TPS543C20 Loop Gain'!AI2879</f>
        <v>-31.398949321782375</v>
      </c>
      <c r="D1057" s="3">
        <f>'TPS543C20 Loop Gain'!AJ2879</f>
        <v>-15.431502371092325</v>
      </c>
      <c r="E1057" s="3">
        <f>'TPS543C20 Loop Gain'!B2879</f>
        <v>949000</v>
      </c>
    </row>
    <row r="1058" spans="3:5" x14ac:dyDescent="0.35">
      <c r="C1058" s="3">
        <f>'TPS543C20 Loop Gain'!AI2878</f>
        <v>-31.222678609287637</v>
      </c>
      <c r="D1058" s="3">
        <f>'TPS543C20 Loop Gain'!AJ2878</f>
        <v>-15.074897923313294</v>
      </c>
      <c r="E1058" s="3">
        <f>'TPS543C20 Loop Gain'!B2878</f>
        <v>948000</v>
      </c>
    </row>
    <row r="1059" spans="3:5" x14ac:dyDescent="0.35">
      <c r="C1059" s="3">
        <f>'TPS543C20 Loop Gain'!AI2877</f>
        <v>-31.049739345445644</v>
      </c>
      <c r="D1059" s="3">
        <f>'TPS543C20 Loop Gain'!AJ2877</f>
        <v>-14.718220254783795</v>
      </c>
      <c r="E1059" s="3">
        <f>'TPS543C20 Loop Gain'!B2877</f>
        <v>947000</v>
      </c>
    </row>
    <row r="1060" spans="3:5" x14ac:dyDescent="0.35">
      <c r="C1060" s="3">
        <f>'TPS543C20 Loop Gain'!AI2876</f>
        <v>-30.880011667208219</v>
      </c>
      <c r="D1060" s="3">
        <f>'TPS543C20 Loop Gain'!AJ2876</f>
        <v>-14.361470645446085</v>
      </c>
      <c r="E1060" s="3">
        <f>'TPS543C20 Loop Gain'!B2876</f>
        <v>946000</v>
      </c>
    </row>
    <row r="1061" spans="3:5" x14ac:dyDescent="0.35">
      <c r="C1061" s="3">
        <f>'TPS543C20 Loop Gain'!AI2875</f>
        <v>-30.713382323900934</v>
      </c>
      <c r="D1061" s="3">
        <f>'TPS543C20 Loop Gain'!AJ2875</f>
        <v>-14.004650393479393</v>
      </c>
      <c r="E1061" s="3">
        <f>'TPS543C20 Loop Gain'!B2875</f>
        <v>945000</v>
      </c>
    </row>
    <row r="1062" spans="3:5" x14ac:dyDescent="0.35">
      <c r="C1062" s="3">
        <f>'TPS543C20 Loop Gain'!AI2874</f>
        <v>-30.549744200541369</v>
      </c>
      <c r="D1062" s="3">
        <f>'TPS543C20 Loop Gain'!AJ2874</f>
        <v>-13.647760815154328</v>
      </c>
      <c r="E1062" s="3">
        <f>'TPS543C20 Loop Gain'!B2874</f>
        <v>944000</v>
      </c>
    </row>
    <row r="1063" spans="3:5" x14ac:dyDescent="0.35">
      <c r="C1063" s="3">
        <f>'TPS543C20 Loop Gain'!AI2873</f>
        <v>-30.388995883326086</v>
      </c>
      <c r="D1063" s="3">
        <f>'TPS543C20 Loop Gain'!AJ2873</f>
        <v>-13.290803244640344</v>
      </c>
      <c r="E1063" s="3">
        <f>'TPS543C20 Loop Gain'!B2873</f>
        <v>943000</v>
      </c>
    </row>
    <row r="1064" spans="3:5" x14ac:dyDescent="0.35">
      <c r="C1064" s="3">
        <f>'TPS543C20 Loop Gain'!AI2872</f>
        <v>-30.231041262924595</v>
      </c>
      <c r="D1064" s="3">
        <f>'TPS543C20 Loop Gain'!AJ2872</f>
        <v>-12.933779033853481</v>
      </c>
      <c r="E1064" s="3">
        <f>'TPS543C20 Loop Gain'!B2872</f>
        <v>942000</v>
      </c>
    </row>
    <row r="1065" spans="3:5" x14ac:dyDescent="0.35">
      <c r="C1065" s="3">
        <f>'TPS543C20 Loop Gain'!AI2871</f>
        <v>-30.075789171669584</v>
      </c>
      <c r="D1065" s="3">
        <f>'TPS543C20 Loop Gain'!AJ2871</f>
        <v>-12.576689552269162</v>
      </c>
      <c r="E1065" s="3">
        <f>'TPS543C20 Loop Gain'!B2871</f>
        <v>941000</v>
      </c>
    </row>
    <row r="1066" spans="3:5" x14ac:dyDescent="0.35">
      <c r="C1066" s="3">
        <f>'TPS543C20 Loop Gain'!AI2870</f>
        <v>-29.923153051238124</v>
      </c>
      <c r="D1066" s="3">
        <f>'TPS543C20 Loop Gain'!AJ2870</f>
        <v>-12.219536186731226</v>
      </c>
      <c r="E1066" s="3">
        <f>'TPS543C20 Loop Gain'!B2870</f>
        <v>940000</v>
      </c>
    </row>
    <row r="1067" spans="3:5" x14ac:dyDescent="0.35">
      <c r="C1067" s="3">
        <f>'TPS543C20 Loop Gain'!AI2869</f>
        <v>-29.773050647810024</v>
      </c>
      <c r="D1067" s="3">
        <f>'TPS543C20 Loop Gain'!AJ2869</f>
        <v>-11.862320341284839</v>
      </c>
      <c r="E1067" s="3">
        <f>'TPS543C20 Loop Gain'!B2869</f>
        <v>939000</v>
      </c>
    </row>
    <row r="1068" spans="3:5" x14ac:dyDescent="0.35">
      <c r="C1068" s="3">
        <f>'TPS543C20 Loop Gain'!AI2868</f>
        <v>-29.625403731994776</v>
      </c>
      <c r="D1068" s="3">
        <f>'TPS543C20 Loop Gain'!AJ2868</f>
        <v>-11.50504343696285</v>
      </c>
      <c r="E1068" s="3">
        <f>'TPS543C20 Loop Gain'!B2868</f>
        <v>938000</v>
      </c>
    </row>
    <row r="1069" spans="3:5" x14ac:dyDescent="0.35">
      <c r="C1069" s="3">
        <f>'TPS543C20 Loop Gain'!AI2867</f>
        <v>-29.480137841181481</v>
      </c>
      <c r="D1069" s="3">
        <f>'TPS543C20 Loop Gain'!AJ2867</f>
        <v>-11.147706911609394</v>
      </c>
      <c r="E1069" s="3">
        <f>'TPS543C20 Loop Gain'!B2867</f>
        <v>937000</v>
      </c>
    </row>
    <row r="1070" spans="3:5" x14ac:dyDescent="0.35">
      <c r="C1070" s="3">
        <f>'TPS543C20 Loop Gain'!AI2866</f>
        <v>-29.33718204216698</v>
      </c>
      <c r="D1070" s="3">
        <f>'TPS543C20 Loop Gain'!AJ2866</f>
        <v>-10.790312219672559</v>
      </c>
      <c r="E1070" s="3">
        <f>'TPS543C20 Loop Gain'!B2866</f>
        <v>936000</v>
      </c>
    </row>
    <row r="1071" spans="3:5" x14ac:dyDescent="0.35">
      <c r="C1071" s="3">
        <f>'TPS543C20 Loop Gain'!AI2865</f>
        <v>-29.196468712183719</v>
      </c>
      <c r="D1071" s="3">
        <f>'TPS543C20 Loop Gain'!AJ2865</f>
        <v>-10.432860831989409</v>
      </c>
      <c r="E1071" s="3">
        <f>'TPS543C20 Loop Gain'!B2865</f>
        <v>935000</v>
      </c>
    </row>
    <row r="1072" spans="3:5" x14ac:dyDescent="0.35">
      <c r="C1072" s="3">
        <f>'TPS543C20 Loop Gain'!AI2864</f>
        <v>-29.057933336655669</v>
      </c>
      <c r="D1072" s="3">
        <f>'TPS543C20 Loop Gain'!AJ2864</f>
        <v>-10.075354235599475</v>
      </c>
      <c r="E1072" s="3">
        <f>'TPS543C20 Loop Gain'!B2864</f>
        <v>934000</v>
      </c>
    </row>
    <row r="1073" spans="3:5" x14ac:dyDescent="0.35">
      <c r="C1073" s="3">
        <f>'TPS543C20 Loop Gain'!AI2863</f>
        <v>-28.921514322143853</v>
      </c>
      <c r="D1073" s="3">
        <f>'TPS543C20 Loop Gain'!AJ2863</f>
        <v>-9.7177939335072328</v>
      </c>
      <c r="E1073" s="3">
        <f>'TPS543C20 Loop Gain'!B2863</f>
        <v>933000</v>
      </c>
    </row>
    <row r="1074" spans="3:5" x14ac:dyDescent="0.35">
      <c r="C1074" s="3">
        <f>'TPS543C20 Loop Gain'!AI2862</f>
        <v>-28.787152823163311</v>
      </c>
      <c r="D1074" s="3">
        <f>'TPS543C20 Loop Gain'!AJ2862</f>
        <v>-9.3601814444863596</v>
      </c>
      <c r="E1074" s="3">
        <f>'TPS543C20 Loop Gain'!B2862</f>
        <v>932000</v>
      </c>
    </row>
    <row r="1075" spans="3:5" x14ac:dyDescent="0.35">
      <c r="C1075" s="3">
        <f>'TPS543C20 Loop Gain'!AI2861</f>
        <v>-28.654792581632659</v>
      </c>
      <c r="D1075" s="3">
        <f>'TPS543C20 Loop Gain'!AJ2861</f>
        <v>-9.0025183028480953</v>
      </c>
      <c r="E1075" s="3">
        <f>'TPS543C20 Loop Gain'!B2861</f>
        <v>931000</v>
      </c>
    </row>
    <row r="1076" spans="3:5" x14ac:dyDescent="0.35">
      <c r="C1076" s="3">
        <f>'TPS543C20 Loop Gain'!AI2860</f>
        <v>-28.524379777870323</v>
      </c>
      <c r="D1076" s="3">
        <f>'TPS543C20 Loop Gain'!AJ2860</f>
        <v>-8.6448060582089639</v>
      </c>
      <c r="E1076" s="3">
        <f>'TPS543C20 Loop Gain'!B2860</f>
        <v>930000</v>
      </c>
    </row>
    <row r="1077" spans="3:5" x14ac:dyDescent="0.35">
      <c r="C1077" s="3">
        <f>'TPS543C20 Loop Gain'!AI2859</f>
        <v>-28.395862892171749</v>
      </c>
      <c r="D1077" s="3">
        <f>'TPS543C20 Loop Gain'!AJ2859</f>
        <v>-8.2870462752790299</v>
      </c>
      <c r="E1077" s="3">
        <f>'TPS543C20 Loop Gain'!B2859</f>
        <v>929000</v>
      </c>
    </row>
    <row r="1078" spans="3:5" x14ac:dyDescent="0.35">
      <c r="C1078" s="3">
        <f>'TPS543C20 Loop Gain'!AI2858</f>
        <v>-28.269192576050003</v>
      </c>
      <c r="D1078" s="3">
        <f>'TPS543C20 Loop Gain'!AJ2858</f>
        <v>-7.9292405336069871</v>
      </c>
      <c r="E1078" s="3">
        <f>'TPS543C20 Loop Gain'!B2858</f>
        <v>928000</v>
      </c>
    </row>
    <row r="1079" spans="3:5" x14ac:dyDescent="0.35">
      <c r="C1079" s="3">
        <f>'TPS543C20 Loop Gain'!AI2857</f>
        <v>-28.144321532371166</v>
      </c>
      <c r="D1079" s="3">
        <f>'TPS543C20 Loop Gain'!AJ2857</f>
        <v>-7.5713904273646264</v>
      </c>
      <c r="E1079" s="3">
        <f>'TPS543C20 Loop Gain'!B2857</f>
        <v>927000</v>
      </c>
    </row>
    <row r="1080" spans="3:5" x14ac:dyDescent="0.35">
      <c r="C1080" s="3">
        <f>'TPS543C20 Loop Gain'!AI2856</f>
        <v>-28.021204403628865</v>
      </c>
      <c r="D1080" s="3">
        <f>'TPS543C20 Loop Gain'!AJ2856</f>
        <v>-7.2134975650809983</v>
      </c>
      <c r="E1080" s="3">
        <f>'TPS543C20 Loop Gain'!B2856</f>
        <v>926000</v>
      </c>
    </row>
    <row r="1081" spans="3:5" x14ac:dyDescent="0.35">
      <c r="C1081" s="3">
        <f>'TPS543C20 Loop Gain'!AI2855</f>
        <v>-27.899797667731562</v>
      </c>
      <c r="D1081" s="3">
        <f>'TPS543C20 Loop Gain'!AJ2855</f>
        <v>-6.8555635694173702</v>
      </c>
      <c r="E1081" s="3">
        <f>'TPS543C20 Loop Gain'!B2855</f>
        <v>925000</v>
      </c>
    </row>
    <row r="1082" spans="3:5" x14ac:dyDescent="0.35">
      <c r="C1082" s="3">
        <f>'TPS543C20 Loop Gain'!AI2854</f>
        <v>-27.780059540679929</v>
      </c>
      <c r="D1082" s="3">
        <f>'TPS543C20 Loop Gain'!AJ2854</f>
        <v>-6.4975900769101491</v>
      </c>
      <c r="E1082" s="3">
        <f>'TPS543C20 Loop Gain'!B2854</f>
        <v>924000</v>
      </c>
    </row>
    <row r="1083" spans="3:5" x14ac:dyDescent="0.35">
      <c r="C1083" s="3">
        <f>'TPS543C20 Loop Gain'!AI2853</f>
        <v>-27.661949885607008</v>
      </c>
      <c r="D1083" s="3">
        <f>'TPS543C20 Loop Gain'!AJ2853</f>
        <v>-6.1395787377054711</v>
      </c>
      <c r="E1083" s="3">
        <f>'TPS543C20 Loop Gain'!B2853</f>
        <v>923000</v>
      </c>
    </row>
    <row r="1084" spans="3:5" x14ac:dyDescent="0.35">
      <c r="C1084" s="3">
        <f>'TPS543C20 Loop Gain'!AI2852</f>
        <v>-27.545430127695084</v>
      </c>
      <c r="D1084" s="3">
        <f>'TPS543C20 Loop Gain'!AJ2852</f>
        <v>-5.781531215324704</v>
      </c>
      <c r="E1084" s="3">
        <f>'TPS543C20 Loop Gain'!B2852</f>
        <v>922000</v>
      </c>
    </row>
    <row r="1085" spans="3:5" x14ac:dyDescent="0.35">
      <c r="C1085" s="3">
        <f>'TPS543C20 Loop Gain'!AI2851</f>
        <v>-27.430463174496069</v>
      </c>
      <c r="D1085" s="3">
        <f>'TPS543C20 Loop Gain'!AJ2851</f>
        <v>-5.4234491863784902</v>
      </c>
      <c r="E1085" s="3">
        <f>'TPS543C20 Loop Gain'!B2851</f>
        <v>921000</v>
      </c>
    </row>
    <row r="1086" spans="3:5" x14ac:dyDescent="0.35">
      <c r="C1086" s="3">
        <f>'TPS543C20 Loop Gain'!AI2850</f>
        <v>-27.317013341280337</v>
      </c>
      <c r="D1086" s="3">
        <f>'TPS543C20 Loop Gain'!AJ2850</f>
        <v>-5.0653343403224103</v>
      </c>
      <c r="E1086" s="3">
        <f>'TPS543C20 Loop Gain'!B2850</f>
        <v>920000</v>
      </c>
    </row>
    <row r="1087" spans="3:5" x14ac:dyDescent="0.35">
      <c r="C1087" s="3">
        <f>'TPS543C20 Loop Gain'!AI2849</f>
        <v>-27.205046281009583</v>
      </c>
      <c r="D1087" s="3">
        <f>'TPS543C20 Loop Gain'!AJ2849</f>
        <v>-4.70718837917949</v>
      </c>
      <c r="E1087" s="3">
        <f>'TPS543C20 Loop Gain'!B2849</f>
        <v>919000</v>
      </c>
    </row>
    <row r="1088" spans="3:5" x14ac:dyDescent="0.35">
      <c r="C1088" s="3">
        <f>'TPS543C20 Loop Gain'!AI2848</f>
        <v>-27.094528918607608</v>
      </c>
      <c r="D1088" s="3">
        <f>'TPS543C20 Loop Gain'!AJ2848</f>
        <v>-4.3490130172586188</v>
      </c>
      <c r="E1088" s="3">
        <f>'TPS543C20 Loop Gain'!B2848</f>
        <v>918000</v>
      </c>
    </row>
    <row r="1089" spans="3:5" x14ac:dyDescent="0.35">
      <c r="C1089" s="3">
        <f>'TPS543C20 Loop Gain'!AI2847</f>
        <v>-26.98542938922359</v>
      </c>
      <c r="D1089" s="3">
        <f>'TPS543C20 Loop Gain'!AJ2847</f>
        <v>-3.9908099809004449</v>
      </c>
      <c r="E1089" s="3">
        <f>'TPS543C20 Loop Gain'!B2847</f>
        <v>917000</v>
      </c>
    </row>
    <row r="1090" spans="3:5" x14ac:dyDescent="0.35">
      <c r="C1090" s="3">
        <f>'TPS543C20 Loop Gain'!AI2846</f>
        <v>-26.877716980177574</v>
      </c>
      <c r="D1090" s="3">
        <f>'TPS543C20 Loop Gain'!AJ2846</f>
        <v>-3.6325810081724805</v>
      </c>
      <c r="E1090" s="3">
        <f>'TPS543C20 Loop Gain'!B2846</f>
        <v>916000</v>
      </c>
    </row>
    <row r="1091" spans="3:5" x14ac:dyDescent="0.35">
      <c r="C1091" s="3">
        <f>'TPS543C20 Loop Gain'!AI2845</f>
        <v>-26.771362076356148</v>
      </c>
      <c r="D1091" s="3">
        <f>'TPS543C20 Loop Gain'!AJ2845</f>
        <v>-3.2743278486085483</v>
      </c>
      <c r="E1091" s="3">
        <f>'TPS543C20 Loop Gain'!B2845</f>
        <v>915000</v>
      </c>
    </row>
    <row r="1092" spans="3:5" x14ac:dyDescent="0.35">
      <c r="C1092" s="3">
        <f>'TPS543C20 Loop Gain'!AI2844</f>
        <v>-26.666336108790993</v>
      </c>
      <c r="D1092" s="3">
        <f>'TPS543C20 Loop Gain'!AJ2844</f>
        <v>-2.916052262912451</v>
      </c>
      <c r="E1092" s="3">
        <f>'TPS543C20 Loop Gain'!B2844</f>
        <v>914000</v>
      </c>
    </row>
    <row r="1093" spans="3:5" x14ac:dyDescent="0.35">
      <c r="C1093" s="3">
        <f>'TPS543C20 Loop Gain'!AI2843</f>
        <v>-26.562611506211525</v>
      </c>
      <c r="D1093" s="3">
        <f>'TPS543C20 Loop Gain'!AJ2843</f>
        <v>-2.5577560226600689</v>
      </c>
      <c r="E1093" s="3">
        <f>'TPS543C20 Loop Gain'!B2843</f>
        <v>913000</v>
      </c>
    </row>
    <row r="1094" spans="3:5" x14ac:dyDescent="0.35">
      <c r="C1094" s="3">
        <f>'TPS543C20 Loop Gain'!AI2842</f>
        <v>-26.460161649373006</v>
      </c>
      <c r="D1094" s="3">
        <f>'TPS543C20 Loop Gain'!AJ2842</f>
        <v>-2.1994409100271635</v>
      </c>
      <c r="E1094" s="3">
        <f>'TPS543C20 Loop Gain'!B2842</f>
        <v>912000</v>
      </c>
    </row>
    <row r="1095" spans="3:5" x14ac:dyDescent="0.35">
      <c r="C1095" s="3">
        <f>'TPS543C20 Loop Gain'!AI2841</f>
        <v>-26.358960827954725</v>
      </c>
      <c r="D1095" s="3">
        <f>'TPS543C20 Loop Gain'!AJ2841</f>
        <v>-1.8411087174692613</v>
      </c>
      <c r="E1095" s="3">
        <f>'TPS543C20 Loop Gain'!B2841</f>
        <v>911000</v>
      </c>
    </row>
    <row r="1096" spans="3:5" x14ac:dyDescent="0.35">
      <c r="C1096" s="3">
        <f>'TPS543C20 Loop Gain'!AI2840</f>
        <v>-26.25898419987621</v>
      </c>
      <c r="D1096" s="3">
        <f>'TPS543C20 Loop Gain'!AJ2840</f>
        <v>-1.4827612474436789</v>
      </c>
      <c r="E1096" s="3">
        <f>'TPS543C20 Loop Gain'!B2840</f>
        <v>910000</v>
      </c>
    </row>
    <row r="1097" spans="3:5" x14ac:dyDescent="0.35">
      <c r="C1097" s="3">
        <f>'TPS543C20 Loop Gain'!AI2839</f>
        <v>-26.160207752856035</v>
      </c>
      <c r="D1097" s="3">
        <f>'TPS543C20 Loop Gain'!AJ2839</f>
        <v>-1.1244003120972854</v>
      </c>
      <c r="E1097" s="3">
        <f>'TPS543C20 Loop Gain'!B2839</f>
        <v>909000</v>
      </c>
    </row>
    <row r="1098" spans="3:5" x14ac:dyDescent="0.35">
      <c r="C1098" s="3">
        <f>'TPS543C20 Loop Gain'!AI2838</f>
        <v>-26.062608268069528</v>
      </c>
      <c r="D1098" s="3">
        <f>'TPS543C20 Loop Gain'!AJ2838</f>
        <v>-0.76602773295345039</v>
      </c>
      <c r="E1098" s="3">
        <f>'TPS543C20 Loop Gain'!B2838</f>
        <v>908000</v>
      </c>
    </row>
    <row r="1099" spans="3:5" x14ac:dyDescent="0.35">
      <c r="C1099" s="3">
        <f>'TPS543C20 Loop Gain'!AI2837</f>
        <v>-25.966163285780922</v>
      </c>
      <c r="D1099" s="3">
        <f>'TPS543C20 Loop Gain'!AJ2837</f>
        <v>-0.40764534062415947</v>
      </c>
      <c r="E1099" s="3">
        <f>'TPS543C20 Loop Gain'!B2837</f>
        <v>907000</v>
      </c>
    </row>
    <row r="1100" spans="3:5" x14ac:dyDescent="0.35">
      <c r="C1100" s="3">
        <f>'TPS543C20 Loop Gain'!AI2836</f>
        <v>-25.870851072800477</v>
      </c>
      <c r="D1100" s="3">
        <f>'TPS543C20 Loop Gain'!AJ2836</f>
        <v>-4.925497447526675E-2</v>
      </c>
      <c r="E1100" s="3">
        <f>'TPS543C20 Loop Gain'!B2836</f>
        <v>906000</v>
      </c>
    </row>
    <row r="1101" spans="3:5" x14ac:dyDescent="0.35">
      <c r="C1101" s="3">
        <f>'TPS543C20 Loop Gain'!AI2835</f>
        <v>-25.776650591678401</v>
      </c>
      <c r="D1101" s="3">
        <f>'TPS543C20 Loop Gain'!AJ2835</f>
        <v>0.30914151766400344</v>
      </c>
      <c r="E1101" s="3">
        <f>'TPS543C20 Loop Gain'!B2835</f>
        <v>905000</v>
      </c>
    </row>
    <row r="1102" spans="3:5" x14ac:dyDescent="0.35">
      <c r="C1102" s="3">
        <f>'TPS543C20 Loop Gain'!AI2834</f>
        <v>-25.683541471498526</v>
      </c>
      <c r="D1102" s="3">
        <f>'TPS543C20 Loop Gain'!AJ2834</f>
        <v>0.66754227984151393</v>
      </c>
      <c r="E1102" s="3">
        <f>'TPS543C20 Loop Gain'!B2834</f>
        <v>904000</v>
      </c>
    </row>
    <row r="1103" spans="3:5" x14ac:dyDescent="0.35">
      <c r="C1103" s="3">
        <f>'TPS543C20 Loop Gain'!AI2833</f>
        <v>-25.591503980197601</v>
      </c>
      <c r="D1103" s="3">
        <f>'TPS543C20 Loop Gain'!AJ2833</f>
        <v>1.0259454482790773</v>
      </c>
      <c r="E1103" s="3">
        <f>'TPS543C20 Loop Gain'!B2833</f>
        <v>903000</v>
      </c>
    </row>
    <row r="1104" spans="3:5" x14ac:dyDescent="0.35">
      <c r="C1104" s="3">
        <f>'TPS543C20 Loop Gain'!AI2832</f>
        <v>-25.500518998297888</v>
      </c>
      <c r="D1104" s="3">
        <f>'TPS543C20 Loop Gain'!AJ2832</f>
        <v>1.3843491517052506</v>
      </c>
      <c r="E1104" s="3">
        <f>'TPS543C20 Loop Gain'!B2832</f>
        <v>902000</v>
      </c>
    </row>
    <row r="1105" spans="3:5" x14ac:dyDescent="0.35">
      <c r="C1105" s="3">
        <f>'TPS543C20 Loop Gain'!AI2831</f>
        <v>-25.410567993973515</v>
      </c>
      <c r="D1105" s="3">
        <f>'TPS543C20 Loop Gain'!AJ2831</f>
        <v>1.7427515116875756</v>
      </c>
      <c r="E1105" s="3">
        <f>'TPS543C20 Loop Gain'!B2831</f>
        <v>901000</v>
      </c>
    </row>
    <row r="1106" spans="3:5" x14ac:dyDescent="0.35">
      <c r="C1106" s="3">
        <f>'TPS543C20 Loop Gain'!AI2830</f>
        <v>-25.321632999378426</v>
      </c>
      <c r="D1106" s="3">
        <f>'TPS543C20 Loop Gain'!AJ2830</f>
        <v>2.1011506429368887</v>
      </c>
      <c r="E1106" s="3">
        <f>'TPS543C20 Loop Gain'!B2830</f>
        <v>900000</v>
      </c>
    </row>
    <row r="1107" spans="3:5" x14ac:dyDescent="0.35">
      <c r="C1107" s="3">
        <f>'TPS543C20 Loop Gain'!AI2829</f>
        <v>-25.23369658814125</v>
      </c>
      <c r="D1107" s="3">
        <f>'TPS543C20 Loop Gain'!AJ2829</f>
        <v>2.4595446536641017</v>
      </c>
      <c r="E1107" s="3">
        <f>'TPS543C20 Loop Gain'!B2829</f>
        <v>899000</v>
      </c>
    </row>
    <row r="1108" spans="3:5" x14ac:dyDescent="0.35">
      <c r="C1108" s="3">
        <f>'TPS543C20 Loop Gain'!AI2828</f>
        <v>-25.146741853981197</v>
      </c>
      <c r="D1108" s="3">
        <f>'TPS543C20 Loop Gain'!AJ2828</f>
        <v>2.8179316458852641</v>
      </c>
      <c r="E1108" s="3">
        <f>'TPS543C20 Loop Gain'!B2828</f>
        <v>898000</v>
      </c>
    </row>
    <row r="1109" spans="3:5" x14ac:dyDescent="0.35">
      <c r="C1109" s="3">
        <f>'TPS543C20 Loop Gain'!AI2827</f>
        <v>-25.060752390361127</v>
      </c>
      <c r="D1109" s="3">
        <f>'TPS543C20 Loop Gain'!AJ2827</f>
        <v>3.1763097157682645</v>
      </c>
      <c r="E1109" s="3">
        <f>'TPS543C20 Loop Gain'!B2827</f>
        <v>897000</v>
      </c>
    </row>
    <row r="1110" spans="3:5" x14ac:dyDescent="0.35">
      <c r="C1110" s="3">
        <f>'TPS543C20 Loop Gain'!AI2826</f>
        <v>-24.975712271124245</v>
      </c>
      <c r="D1110" s="3">
        <f>'TPS543C20 Loop Gain'!AJ2826</f>
        <v>3.5346769539746257</v>
      </c>
      <c r="E1110" s="3">
        <f>'TPS543C20 Loop Gain'!B2826</f>
        <v>896000</v>
      </c>
    </row>
    <row r="1111" spans="3:5" x14ac:dyDescent="0.35">
      <c r="C1111" s="3">
        <f>'TPS543C20 Loop Gain'!AI2825</f>
        <v>-24.891606032065567</v>
      </c>
      <c r="D1111" s="3">
        <f>'TPS543C20 Loop Gain'!AJ2825</f>
        <v>3.8930314459773183</v>
      </c>
      <c r="E1111" s="3">
        <f>'TPS543C20 Loop Gain'!B2825</f>
        <v>895000</v>
      </c>
    </row>
    <row r="1112" spans="3:5" x14ac:dyDescent="0.35">
      <c r="C1112" s="3">
        <f>'TPS543C20 Loop Gain'!AI2824</f>
        <v>-24.808418653367657</v>
      </c>
      <c r="D1112" s="3">
        <f>'TPS543C20 Loop Gain'!AJ2824</f>
        <v>4.2513712724232091</v>
      </c>
      <c r="E1112" s="3">
        <f>'TPS543C20 Loop Gain'!B2824</f>
        <v>894000</v>
      </c>
    </row>
    <row r="1113" spans="3:5" x14ac:dyDescent="0.35">
      <c r="C1113" s="3">
        <f>'TPS543C20 Loop Gain'!AI2823</f>
        <v>-24.726135542872079</v>
      </c>
      <c r="D1113" s="3">
        <f>'TPS543C20 Loop Gain'!AJ2823</f>
        <v>4.6096945094531465</v>
      </c>
      <c r="E1113" s="3">
        <f>'TPS543C20 Loop Gain'!B2823</f>
        <v>893000</v>
      </c>
    </row>
    <row r="1114" spans="3:5" x14ac:dyDescent="0.35">
      <c r="C1114" s="3">
        <f>'TPS543C20 Loop Gain'!AI2822</f>
        <v>-24.644742520124577</v>
      </c>
      <c r="D1114" s="3">
        <f>'TPS543C20 Loop Gain'!AJ2822</f>
        <v>4.9679992290548753</v>
      </c>
      <c r="E1114" s="3">
        <f>'TPS543C20 Loop Gain'!B2822</f>
        <v>892000</v>
      </c>
    </row>
    <row r="1115" spans="3:5" x14ac:dyDescent="0.35">
      <c r="C1115" s="3">
        <f>'TPS543C20 Loop Gain'!AI2821</f>
        <v>-24.564225801155523</v>
      </c>
      <c r="D1115" s="3">
        <f>'TPS543C20 Loop Gain'!AJ2821</f>
        <v>5.326283499415104</v>
      </c>
      <c r="E1115" s="3">
        <f>'TPS543C20 Loop Gain'!B2821</f>
        <v>891000</v>
      </c>
    </row>
    <row r="1116" spans="3:5" x14ac:dyDescent="0.35">
      <c r="C1116" s="3">
        <f>'TPS543C20 Loop Gain'!AI2820</f>
        <v>-24.484571983963988</v>
      </c>
      <c r="D1116" s="3">
        <f>'TPS543C20 Loop Gain'!AJ2820</f>
        <v>5.6845453852450207</v>
      </c>
      <c r="E1116" s="3">
        <f>'TPS543C20 Loop Gain'!B2820</f>
        <v>890000</v>
      </c>
    </row>
    <row r="1117" spans="3:5" x14ac:dyDescent="0.35">
      <c r="C1117" s="3">
        <f>'TPS543C20 Loop Gain'!AI2819</f>
        <v>-24.40576803465072</v>
      </c>
      <c r="D1117" s="3">
        <f>'TPS543C20 Loop Gain'!AJ2819</f>
        <v>6.0427829481524089</v>
      </c>
      <c r="E1117" s="3">
        <f>'TPS543C20 Loop Gain'!B2819</f>
        <v>889000</v>
      </c>
    </row>
    <row r="1118" spans="3:5" x14ac:dyDescent="0.35">
      <c r="C1118" s="3">
        <f>'TPS543C20 Loop Gain'!AI2818</f>
        <v>-24.327801274183368</v>
      </c>
      <c r="D1118" s="3">
        <f>'TPS543C20 Loop Gain'!AJ2818</f>
        <v>6.400994246968926</v>
      </c>
      <c r="E1118" s="3">
        <f>'TPS543C20 Loop Gain'!B2818</f>
        <v>888000</v>
      </c>
    </row>
    <row r="1119" spans="3:5" x14ac:dyDescent="0.35">
      <c r="C1119" s="3">
        <f>'TPS543C20 Loop Gain'!AI2817</f>
        <v>-24.250659365745303</v>
      </c>
      <c r="D1119" s="3">
        <f>'TPS543C20 Loop Gain'!AJ2817</f>
        <v>6.7591773381090094</v>
      </c>
      <c r="E1119" s="3">
        <f>'TPS543C20 Loop Gain'!B2817</f>
        <v>887000</v>
      </c>
    </row>
    <row r="1120" spans="3:5" x14ac:dyDescent="0.35">
      <c r="C1120" s="3">
        <f>'TPS543C20 Loop Gain'!AI2816</f>
        <v>-24.174330302644552</v>
      </c>
      <c r="D1120" s="3">
        <f>'TPS543C20 Loop Gain'!AJ2816</f>
        <v>7.1173302759305077</v>
      </c>
      <c r="E1120" s="3">
        <f>'TPS543C20 Loop Gain'!B2816</f>
        <v>886000</v>
      </c>
    </row>
    <row r="1121" spans="3:5" x14ac:dyDescent="0.35">
      <c r="C1121" s="3">
        <f>'TPS543C20 Loop Gain'!AI2815</f>
        <v>-24.098802396756209</v>
      </c>
      <c r="D1121" s="3">
        <f>'TPS543C20 Loop Gain'!AJ2815</f>
        <v>7.4754511130661809</v>
      </c>
      <c r="E1121" s="3">
        <f>'TPS543C20 Loop Gain'!B2815</f>
        <v>885000</v>
      </c>
    </row>
    <row r="1122" spans="3:5" x14ac:dyDescent="0.35">
      <c r="C1122" s="3">
        <f>'TPS543C20 Loop Gain'!AI2814</f>
        <v>-24.024064267460346</v>
      </c>
      <c r="D1122" s="3">
        <f>'TPS543C20 Loop Gain'!AJ2814</f>
        <v>7.8335379008013195</v>
      </c>
      <c r="E1122" s="3">
        <f>'TPS543C20 Loop Gain'!B2814</f>
        <v>884000</v>
      </c>
    </row>
    <row r="1123" spans="3:5" x14ac:dyDescent="0.35">
      <c r="C1123" s="3">
        <f>'TPS543C20 Loop Gain'!AI2813</f>
        <v>-23.950104831063936</v>
      </c>
      <c r="D1123" s="3">
        <f>'TPS543C20 Loop Gain'!AJ2813</f>
        <v>8.1915886894057017</v>
      </c>
      <c r="E1123" s="3">
        <f>'TPS543C20 Loop Gain'!B2813</f>
        <v>883000</v>
      </c>
    </row>
    <row r="1124" spans="3:5" x14ac:dyDescent="0.35">
      <c r="C1124" s="3">
        <f>'TPS543C20 Loop Gain'!AI2812</f>
        <v>-23.876913290669055</v>
      </c>
      <c r="D1124" s="3">
        <f>'TPS543C20 Loop Gain'!AJ2812</f>
        <v>8.5496015285005686</v>
      </c>
      <c r="E1124" s="3">
        <f>'TPS543C20 Loop Gain'!B2812</f>
        <v>882000</v>
      </c>
    </row>
    <row r="1125" spans="3:5" x14ac:dyDescent="0.35">
      <c r="C1125" s="3">
        <f>'TPS543C20 Loop Gain'!AI2811</f>
        <v>-23.804479126470643</v>
      </c>
      <c r="D1125" s="3">
        <f>'TPS543C20 Loop Gain'!AJ2811</f>
        <v>8.9075744674210178</v>
      </c>
      <c r="E1125" s="3">
        <f>'TPS543C20 Loop Gain'!B2811</f>
        <v>881000</v>
      </c>
    </row>
    <row r="1126" spans="3:5" x14ac:dyDescent="0.35">
      <c r="C1126" s="3">
        <f>'TPS543C20 Loop Gain'!AI2810</f>
        <v>-23.732792086468145</v>
      </c>
      <c r="D1126" s="3">
        <f>'TPS543C20 Loop Gain'!AJ2810</f>
        <v>9.265505555551341</v>
      </c>
      <c r="E1126" s="3">
        <f>'TPS543C20 Loop Gain'!B2810</f>
        <v>880000</v>
      </c>
    </row>
    <row r="1127" spans="3:5" x14ac:dyDescent="0.35">
      <c r="C1127" s="3">
        <f>'TPS543C20 Loop Gain'!AI2809</f>
        <v>-23.661842177555592</v>
      </c>
      <c r="D1127" s="3">
        <f>'TPS543C20 Loop Gain'!AJ2809</f>
        <v>9.6233928427087303</v>
      </c>
      <c r="E1127" s="3">
        <f>'TPS543C20 Loop Gain'!B2809</f>
        <v>879000</v>
      </c>
    </row>
    <row r="1128" spans="3:5" x14ac:dyDescent="0.35">
      <c r="C1128" s="3">
        <f>'TPS543C20 Loop Gain'!AI2808</f>
        <v>-23.59161965698933</v>
      </c>
      <c r="D1128" s="3">
        <f>'TPS543C20 Loop Gain'!AJ2808</f>
        <v>9.9812343794743086</v>
      </c>
      <c r="E1128" s="3">
        <f>'TPS543C20 Loop Gain'!B2808</f>
        <v>878000</v>
      </c>
    </row>
    <row r="1129" spans="3:5" x14ac:dyDescent="0.35">
      <c r="C1129" s="3">
        <f>'TPS543C20 Loop Gain'!AI2807</f>
        <v>-23.522115024197653</v>
      </c>
      <c r="D1129" s="3">
        <f>'TPS543C20 Loop Gain'!AJ2807</f>
        <v>10.339028217576091</v>
      </c>
      <c r="E1129" s="3">
        <f>'TPS543C20 Loop Gain'!B2807</f>
        <v>877000</v>
      </c>
    </row>
    <row r="1130" spans="3:5" x14ac:dyDescent="0.35">
      <c r="C1130" s="3">
        <f>'TPS543C20 Loop Gain'!AI2806</f>
        <v>-23.453319012931985</v>
      </c>
      <c r="D1130" s="3">
        <f>'TPS543C20 Loop Gain'!AJ2806</f>
        <v>10.696772410225499</v>
      </c>
      <c r="E1130" s="3">
        <f>'TPS543C20 Loop Gain'!B2806</f>
        <v>876000</v>
      </c>
    </row>
    <row r="1131" spans="3:5" x14ac:dyDescent="0.35">
      <c r="C1131" s="3">
        <f>'TPS543C20 Loop Gain'!AI2805</f>
        <v>-23.385222583730094</v>
      </c>
      <c r="D1131" s="3">
        <f>'TPS543C20 Loop Gain'!AJ2805</f>
        <v>11.054465012485599</v>
      </c>
      <c r="E1131" s="3">
        <f>'TPS543C20 Loop Gain'!B2805</f>
        <v>875000</v>
      </c>
    </row>
    <row r="1132" spans="3:5" x14ac:dyDescent="0.35">
      <c r="C1132" s="3">
        <f>'TPS543C20 Loop Gain'!AI2804</f>
        <v>-23.317816916681863</v>
      </c>
      <c r="D1132" s="3">
        <f>'TPS543C20 Loop Gain'!AJ2804</f>
        <v>11.412104081638267</v>
      </c>
      <c r="E1132" s="3">
        <f>'TPS543C20 Loop Gain'!B2804</f>
        <v>874000</v>
      </c>
    </row>
    <row r="1133" spans="3:5" x14ac:dyDescent="0.35">
      <c r="C1133" s="3">
        <f>'TPS543C20 Loop Gain'!AI2803</f>
        <v>-23.251093404488458</v>
      </c>
      <c r="D1133" s="3">
        <f>'TPS543C20 Loop Gain'!AJ2803</f>
        <v>11.769687677520372</v>
      </c>
      <c r="E1133" s="3">
        <f>'TPS543C20 Loop Gain'!B2803</f>
        <v>873000</v>
      </c>
    </row>
    <row r="1134" spans="3:5" x14ac:dyDescent="0.35">
      <c r="C1134" s="3">
        <f>'TPS543C20 Loop Gain'!AI2802</f>
        <v>-23.18504364578834</v>
      </c>
      <c r="D1134" s="3">
        <f>'TPS543C20 Loop Gain'!AJ2802</f>
        <v>12.127213862907077</v>
      </c>
      <c r="E1134" s="3">
        <f>'TPS543C20 Loop Gain'!B2802</f>
        <v>872000</v>
      </c>
    </row>
    <row r="1135" spans="3:5" x14ac:dyDescent="0.35">
      <c r="C1135" s="3">
        <f>'TPS543C20 Loop Gain'!AI2801</f>
        <v>-23.119659438752539</v>
      </c>
      <c r="D1135" s="3">
        <f>'TPS543C20 Loop Gain'!AJ2801</f>
        <v>12.484680703849488</v>
      </c>
      <c r="E1135" s="3">
        <f>'TPS543C20 Loop Gain'!B2801</f>
        <v>871000</v>
      </c>
    </row>
    <row r="1136" spans="3:5" x14ac:dyDescent="0.35">
      <c r="C1136" s="3">
        <f>'TPS543C20 Loop Gain'!AI2800</f>
        <v>-23.05493277492554</v>
      </c>
      <c r="D1136" s="3">
        <f>'TPS543C20 Loop Gain'!AJ2800</f>
        <v>12.842086270039283</v>
      </c>
      <c r="E1136" s="3">
        <f>'TPS543C20 Loop Gain'!B2800</f>
        <v>870000</v>
      </c>
    </row>
    <row r="1137" spans="3:5" x14ac:dyDescent="0.35">
      <c r="C1137" s="3">
        <f>'TPS543C20 Loop Gain'!AI2799</f>
        <v>-22.990855833302831</v>
      </c>
      <c r="D1137" s="3">
        <f>'TPS543C20 Loop Gain'!AJ2799</f>
        <v>13.199428635177327</v>
      </c>
      <c r="E1137" s="3">
        <f>'TPS543C20 Loop Gain'!B2799</f>
        <v>869000</v>
      </c>
    </row>
    <row r="1138" spans="3:5" x14ac:dyDescent="0.35">
      <c r="C1138" s="3">
        <f>'TPS543C20 Loop Gain'!AI2798</f>
        <v>-22.927420974643379</v>
      </c>
      <c r="D1138" s="3">
        <f>'TPS543C20 Loop Gain'!AJ2798</f>
        <v>13.556705877309382</v>
      </c>
      <c r="E1138" s="3">
        <f>'TPS543C20 Loop Gain'!B2798</f>
        <v>868000</v>
      </c>
    </row>
    <row r="1139" spans="3:5" x14ac:dyDescent="0.35">
      <c r="C1139" s="3">
        <f>'TPS543C20 Loop Gain'!AI2797</f>
        <v>-22.864620735989661</v>
      </c>
      <c r="D1139" s="3">
        <f>'TPS543C20 Loop Gain'!AJ2797</f>
        <v>13.913916079202636</v>
      </c>
      <c r="E1139" s="3">
        <f>'TPS543C20 Loop Gain'!B2797</f>
        <v>867000</v>
      </c>
    </row>
    <row r="1140" spans="3:5" x14ac:dyDescent="0.35">
      <c r="C1140" s="3">
        <f>'TPS543C20 Loop Gain'!AI2796</f>
        <v>-22.802447825404457</v>
      </c>
      <c r="D1140" s="3">
        <f>'TPS543C20 Loop Gain'!AJ2796</f>
        <v>14.271057328685794</v>
      </c>
      <c r="E1140" s="3">
        <f>'TPS543C20 Loop Gain'!B2796</f>
        <v>866000</v>
      </c>
    </row>
    <row r="1141" spans="3:5" x14ac:dyDescent="0.35">
      <c r="C1141" s="3">
        <f>'TPS543C20 Loop Gain'!AI2795</f>
        <v>-22.740895116899431</v>
      </c>
      <c r="D1141" s="3">
        <f>'TPS543C20 Loop Gain'!AJ2795</f>
        <v>14.628127719009685</v>
      </c>
      <c r="E1141" s="3">
        <f>'TPS543C20 Loop Gain'!B2795</f>
        <v>865000</v>
      </c>
    </row>
    <row r="1142" spans="3:5" x14ac:dyDescent="0.35">
      <c r="C1142" s="3">
        <f>'TPS543C20 Loop Gain'!AI2794</f>
        <v>-22.67995564555553</v>
      </c>
      <c r="D1142" s="3">
        <f>'TPS543C20 Loop Gain'!AJ2794</f>
        <v>14.985125349210119</v>
      </c>
      <c r="E1142" s="3">
        <f>'TPS543C20 Loop Gain'!B2794</f>
        <v>864000</v>
      </c>
    </row>
    <row r="1143" spans="3:5" x14ac:dyDescent="0.35">
      <c r="C1143" s="3">
        <f>'TPS543C20 Loop Gain'!AI2793</f>
        <v>-22.619622602827945</v>
      </c>
      <c r="D1143" s="3">
        <f>'TPS543C20 Loop Gain'!AJ2793</f>
        <v>15.342048324441377</v>
      </c>
      <c r="E1143" s="3">
        <f>'TPS543C20 Loop Gain'!B2793</f>
        <v>863000</v>
      </c>
    </row>
    <row r="1144" spans="3:5" x14ac:dyDescent="0.35">
      <c r="C1144" s="3">
        <f>'TPS543C20 Loop Gain'!AI2792</f>
        <v>-22.559889332017782</v>
      </c>
      <c r="D1144" s="3">
        <f>'TPS543C20 Loop Gain'!AJ2792</f>
        <v>15.698894756351329</v>
      </c>
      <c r="E1144" s="3">
        <f>'TPS543C20 Loop Gain'!B2792</f>
        <v>862000</v>
      </c>
    </row>
    <row r="1145" spans="3:5" x14ac:dyDescent="0.35">
      <c r="C1145" s="3">
        <f>'TPS543C20 Loop Gain'!AI2791</f>
        <v>-22.500749323916985</v>
      </c>
      <c r="D1145" s="3">
        <f>'TPS543C20 Loop Gain'!AJ2791</f>
        <v>16.055662763410702</v>
      </c>
      <c r="E1145" s="3">
        <f>'TPS543C20 Loop Gain'!B2791</f>
        <v>861000</v>
      </c>
    </row>
    <row r="1146" spans="3:5" x14ac:dyDescent="0.35">
      <c r="C1146" s="3">
        <f>'TPS543C20 Loop Gain'!AI2790</f>
        <v>-22.442196212608373</v>
      </c>
      <c r="D1146" s="3">
        <f>'TPS543C20 Loop Gain'!AJ2790</f>
        <v>16.412350471272955</v>
      </c>
      <c r="E1146" s="3">
        <f>'TPS543C20 Loop Gain'!B2790</f>
        <v>860000</v>
      </c>
    </row>
    <row r="1147" spans="3:5" x14ac:dyDescent="0.35">
      <c r="C1147" s="3">
        <f>'TPS543C20 Loop Gain'!AI2789</f>
        <v>-22.38422377141638</v>
      </c>
      <c r="D1147" s="3">
        <f>'TPS543C20 Loop Gain'!AJ2789</f>
        <v>16.768956013130619</v>
      </c>
      <c r="E1147" s="3">
        <f>'TPS543C20 Loop Gain'!B2789</f>
        <v>859000</v>
      </c>
    </row>
    <row r="1148" spans="3:5" x14ac:dyDescent="0.35">
      <c r="C1148" s="3">
        <f>'TPS543C20 Loop Gain'!AI2788</f>
        <v>-22.326825909009887</v>
      </c>
      <c r="D1148" s="3">
        <f>'TPS543C20 Loop Gain'!AJ2788</f>
        <v>17.125477530042296</v>
      </c>
      <c r="E1148" s="3">
        <f>'TPS543C20 Loop Gain'!B2788</f>
        <v>858000</v>
      </c>
    </row>
    <row r="1149" spans="3:5" x14ac:dyDescent="0.35">
      <c r="C1149" s="3">
        <f>'TPS543C20 Loop Gain'!AI2787</f>
        <v>-22.269996665636317</v>
      </c>
      <c r="D1149" s="3">
        <f>'TPS543C20 Loop Gain'!AJ2787</f>
        <v>17.48191317130015</v>
      </c>
      <c r="E1149" s="3">
        <f>'TPS543C20 Loop Gain'!B2787</f>
        <v>857000</v>
      </c>
    </row>
    <row r="1150" spans="3:5" x14ac:dyDescent="0.35">
      <c r="C1150" s="3">
        <f>'TPS543C20 Loop Gain'!AI2786</f>
        <v>-22.213730209498884</v>
      </c>
      <c r="D1150" s="3">
        <f>'TPS543C20 Loop Gain'!AJ2786</f>
        <v>17.838261094752053</v>
      </c>
      <c r="E1150" s="3">
        <f>'TPS543C20 Loop Gain'!B2786</f>
        <v>856000</v>
      </c>
    </row>
    <row r="1151" spans="3:5" x14ac:dyDescent="0.35">
      <c r="C1151" s="3">
        <f>'TPS543C20 Loop Gain'!AI2785</f>
        <v>-22.158020833253168</v>
      </c>
      <c r="D1151" s="3">
        <f>'TPS543C20 Loop Gain'!AJ2785</f>
        <v>18.194519467166085</v>
      </c>
      <c r="E1151" s="3">
        <f>'TPS543C20 Loop Gain'!B2785</f>
        <v>855000</v>
      </c>
    </row>
    <row r="1152" spans="3:5" x14ac:dyDescent="0.35">
      <c r="C1152" s="3">
        <f>'TPS543C20 Loop Gain'!AI2784</f>
        <v>-22.102862950635561</v>
      </c>
      <c r="D1152" s="3">
        <f>'TPS543C20 Loop Gain'!AJ2784</f>
        <v>18.550686464551312</v>
      </c>
      <c r="E1152" s="3">
        <f>'TPS543C20 Loop Gain'!B2784</f>
        <v>854000</v>
      </c>
    </row>
    <row r="1153" spans="3:5" x14ac:dyDescent="0.35">
      <c r="C1153" s="3">
        <f>'TPS543C20 Loop Gain'!AI2783</f>
        <v>-22.048251093203337</v>
      </c>
      <c r="D1153" s="3">
        <f>'TPS543C20 Loop Gain'!AJ2783</f>
        <v>18.906760272503679</v>
      </c>
      <c r="E1153" s="3">
        <f>'TPS543C20 Loop Gain'!B2783</f>
        <v>853000</v>
      </c>
    </row>
    <row r="1154" spans="3:5" x14ac:dyDescent="0.35">
      <c r="C1154" s="3">
        <f>'TPS543C20 Loop Gain'!AI2782</f>
        <v>-21.994179907190393</v>
      </c>
      <c r="D1154" s="3">
        <f>'TPS543C20 Loop Gain'!AJ2782</f>
        <v>19.262739086553882</v>
      </c>
      <c r="E1154" s="3">
        <f>'TPS543C20 Loop Gain'!B2782</f>
        <v>852000</v>
      </c>
    </row>
    <row r="1155" spans="3:5" x14ac:dyDescent="0.35">
      <c r="C1155" s="3">
        <f>'TPS543C20 Loop Gain'!AI2781</f>
        <v>-21.940644150474977</v>
      </c>
      <c r="D1155" s="3">
        <f>'TPS543C20 Loop Gain'!AJ2781</f>
        <v>19.61862111247914</v>
      </c>
      <c r="E1155" s="3">
        <f>'TPS543C20 Loop Gain'!B2781</f>
        <v>851000</v>
      </c>
    </row>
    <row r="1156" spans="3:5" x14ac:dyDescent="0.35">
      <c r="C1156" s="3">
        <f>'TPS543C20 Loop Gain'!AI2780</f>
        <v>-21.887638689646053</v>
      </c>
      <c r="D1156" s="3">
        <f>'TPS543C20 Loop Gain'!AJ2780</f>
        <v>19.974404566660937</v>
      </c>
      <c r="E1156" s="3">
        <f>'TPS543C20 Loop Gain'!B2780</f>
        <v>850000</v>
      </c>
    </row>
    <row r="1157" spans="3:5" x14ac:dyDescent="0.35">
      <c r="C1157" s="3">
        <f>'TPS543C20 Loop Gain'!AI2779</f>
        <v>-21.835158497176096</v>
      </c>
      <c r="D1157" s="3">
        <f>'TPS543C20 Loop Gain'!AJ2779</f>
        <v>20.330087676395628</v>
      </c>
      <c r="E1157" s="3">
        <f>'TPS543C20 Loop Gain'!B2779</f>
        <v>849000</v>
      </c>
    </row>
    <row r="1158" spans="3:5" x14ac:dyDescent="0.35">
      <c r="C1158" s="3">
        <f>'TPS543C20 Loop Gain'!AI2778</f>
        <v>-21.783198648687481</v>
      </c>
      <c r="D1158" s="3">
        <f>'TPS543C20 Loop Gain'!AJ2778</f>
        <v>20.685668680228144</v>
      </c>
      <c r="E1158" s="3">
        <f>'TPS543C20 Loop Gain'!B2778</f>
        <v>848000</v>
      </c>
    </row>
    <row r="1159" spans="3:5" x14ac:dyDescent="0.35">
      <c r="C1159" s="3">
        <f>'TPS543C20 Loop Gain'!AI2777</f>
        <v>-21.7317543203098</v>
      </c>
      <c r="D1159" s="3">
        <f>'TPS543C20 Loop Gain'!AJ2777</f>
        <v>21.041145828290645</v>
      </c>
      <c r="E1159" s="3">
        <f>'TPS543C20 Loop Gain'!B2777</f>
        <v>847000</v>
      </c>
    </row>
    <row r="1160" spans="3:5" x14ac:dyDescent="0.35">
      <c r="C1160" s="3">
        <f>'TPS543C20 Loop Gain'!AI2776</f>
        <v>-21.680820786132561</v>
      </c>
      <c r="D1160" s="3">
        <f>'TPS543C20 Loop Gain'!AJ2776</f>
        <v>21.396517382603655</v>
      </c>
      <c r="E1160" s="3">
        <f>'TPS543C20 Loop Gain'!B2776</f>
        <v>846000</v>
      </c>
    </row>
    <row r="1161" spans="3:5" x14ac:dyDescent="0.35">
      <c r="C1161" s="3">
        <f>'TPS543C20 Loop Gain'!AI2775</f>
        <v>-21.63039341573651</v>
      </c>
      <c r="D1161" s="3">
        <f>'TPS543C20 Loop Gain'!AJ2775</f>
        <v>21.751781617420715</v>
      </c>
      <c r="E1161" s="3">
        <f>'TPS543C20 Loop Gain'!B2775</f>
        <v>845000</v>
      </c>
    </row>
    <row r="1162" spans="3:5" x14ac:dyDescent="0.35">
      <c r="C1162" s="3">
        <f>'TPS543C20 Loop Gain'!AI2774</f>
        <v>-21.580467671813391</v>
      </c>
      <c r="D1162" s="3">
        <f>'TPS543C20 Loop Gain'!AJ2774</f>
        <v>22.10693681952765</v>
      </c>
      <c r="E1162" s="3">
        <f>'TPS543C20 Loop Gain'!B2774</f>
        <v>844000</v>
      </c>
    </row>
    <row r="1163" spans="3:5" x14ac:dyDescent="0.35">
      <c r="C1163" s="3">
        <f>'TPS543C20 Loop Gain'!AI2773</f>
        <v>-21.53103910786243</v>
      </c>
      <c r="D1163" s="3">
        <f>'TPS543C20 Loop Gain'!AJ2773</f>
        <v>22.461981288564871</v>
      </c>
      <c r="E1163" s="3">
        <f>'TPS543C20 Loop Gain'!B2773</f>
        <v>843000</v>
      </c>
    </row>
    <row r="1164" spans="3:5" x14ac:dyDescent="0.35">
      <c r="C1164" s="3">
        <f>'TPS543C20 Loop Gain'!AI2772</f>
        <v>-21.482103365961926</v>
      </c>
      <c r="D1164" s="3">
        <f>'TPS543C20 Loop Gain'!AJ2772</f>
        <v>22.816913337352066</v>
      </c>
      <c r="E1164" s="3">
        <f>'TPS543C20 Loop Gain'!B2772</f>
        <v>842000</v>
      </c>
    </row>
    <row r="1165" spans="3:5" x14ac:dyDescent="0.35">
      <c r="C1165" s="3">
        <f>'TPS543C20 Loop Gain'!AI2771</f>
        <v>-21.433656174619248</v>
      </c>
      <c r="D1165" s="3">
        <f>'TPS543C20 Loop Gain'!AJ2771</f>
        <v>23.171731292177647</v>
      </c>
      <c r="E1165" s="3">
        <f>'TPS543C20 Loop Gain'!B2771</f>
        <v>841000</v>
      </c>
    </row>
    <row r="1166" spans="3:5" x14ac:dyDescent="0.35">
      <c r="C1166" s="3">
        <f>'TPS543C20 Loop Gain'!AI2770</f>
        <v>-21.385693346685724</v>
      </c>
      <c r="D1166" s="3">
        <f>'TPS543C20 Loop Gain'!AJ2770</f>
        <v>23.526433493127939</v>
      </c>
      <c r="E1166" s="3">
        <f>'TPS543C20 Loop Gain'!B2770</f>
        <v>840000</v>
      </c>
    </row>
    <row r="1167" spans="3:5" x14ac:dyDescent="0.35">
      <c r="C1167" s="3">
        <f>'TPS543C20 Loop Gain'!AI2769</f>
        <v>-21.338210777346063</v>
      </c>
      <c r="D1167" s="3">
        <f>'TPS543C20 Loop Gain'!AJ2769</f>
        <v>23.881018294374623</v>
      </c>
      <c r="E1167" s="3">
        <f>'TPS543C20 Loop Gain'!B2769</f>
        <v>839000</v>
      </c>
    </row>
    <row r="1168" spans="3:5" x14ac:dyDescent="0.35">
      <c r="C1168" s="3">
        <f>'TPS543C20 Loop Gain'!AI2768</f>
        <v>-21.291204442168787</v>
      </c>
      <c r="D1168" s="3">
        <f>'TPS543C20 Loop Gain'!AJ2768</f>
        <v>24.235484064483721</v>
      </c>
      <c r="E1168" s="3">
        <f>'TPS543C20 Loop Gain'!B2768</f>
        <v>838000</v>
      </c>
    </row>
    <row r="1169" spans="3:5" x14ac:dyDescent="0.35">
      <c r="C1169" s="3">
        <f>'TPS543C20 Loop Gain'!AI2767</f>
        <v>-21.244670395221029</v>
      </c>
      <c r="D1169" s="3">
        <f>'TPS543C20 Loop Gain'!AJ2767</f>
        <v>24.589829186721722</v>
      </c>
      <c r="E1169" s="3">
        <f>'TPS543C20 Loop Gain'!B2767</f>
        <v>837000</v>
      </c>
    </row>
    <row r="1170" spans="3:5" x14ac:dyDescent="0.35">
      <c r="C1170" s="3">
        <f>'TPS543C20 Loop Gain'!AI2766</f>
        <v>-21.198604767248327</v>
      </c>
      <c r="D1170" s="3">
        <f>'TPS543C20 Loop Gain'!AJ2766</f>
        <v>24.944052059335807</v>
      </c>
      <c r="E1170" s="3">
        <f>'TPS543C20 Loop Gain'!B2766</f>
        <v>836000</v>
      </c>
    </row>
    <row r="1171" spans="3:5" x14ac:dyDescent="0.35">
      <c r="C1171" s="3">
        <f>'TPS543C20 Loop Gain'!AI2765</f>
        <v>-21.153003763907474</v>
      </c>
      <c r="D1171" s="3">
        <f>'TPS543C20 Loop Gain'!AJ2765</f>
        <v>25.298151095864089</v>
      </c>
      <c r="E1171" s="3">
        <f>'TPS543C20 Loop Gain'!B2765</f>
        <v>835000</v>
      </c>
    </row>
    <row r="1172" spans="3:5" x14ac:dyDescent="0.35">
      <c r="C1172" s="3">
        <f>'TPS543C20 Loop Gain'!AI2764</f>
        <v>-21.107863664061512</v>
      </c>
      <c r="D1172" s="3">
        <f>'TPS543C20 Loop Gain'!AJ2764</f>
        <v>25.652124725408385</v>
      </c>
      <c r="E1172" s="3">
        <f>'TPS543C20 Loop Gain'!B2764</f>
        <v>834000</v>
      </c>
    </row>
    <row r="1173" spans="3:5" x14ac:dyDescent="0.35">
      <c r="C1173" s="3">
        <f>'TPS543C20 Loop Gain'!AI2763</f>
        <v>-21.063180818127002</v>
      </c>
      <c r="D1173" s="3">
        <f>'TPS543C20 Loop Gain'!AJ2763</f>
        <v>26.005971392928195</v>
      </c>
      <c r="E1173" s="3">
        <f>'TPS543C20 Loop Gain'!B2763</f>
        <v>833000</v>
      </c>
    </row>
    <row r="1174" spans="3:5" x14ac:dyDescent="0.35">
      <c r="C1174" s="3">
        <f>'TPS543C20 Loop Gain'!AI2762</f>
        <v>-21.018951646473653</v>
      </c>
      <c r="D1174" s="3">
        <f>'TPS543C20 Loop Gain'!AJ2762</f>
        <v>26.359689559531922</v>
      </c>
      <c r="E1174" s="3">
        <f>'TPS543C20 Loop Gain'!B2762</f>
        <v>832000</v>
      </c>
    </row>
    <row r="1175" spans="3:5" x14ac:dyDescent="0.35">
      <c r="C1175" s="3">
        <f>'TPS543C20 Loop Gain'!AI2761</f>
        <v>-20.975172637878234</v>
      </c>
      <c r="D1175" s="3">
        <f>'TPS543C20 Loop Gain'!AJ2761</f>
        <v>26.713277702736981</v>
      </c>
      <c r="E1175" s="3">
        <f>'TPS543C20 Loop Gain'!B2761</f>
        <v>831000</v>
      </c>
    </row>
    <row r="1176" spans="3:5" x14ac:dyDescent="0.35">
      <c r="C1176" s="3">
        <f>'TPS543C20 Loop Gain'!AI2760</f>
        <v>-20.931840348023805</v>
      </c>
      <c r="D1176" s="3">
        <f>'TPS543C20 Loop Gain'!AJ2760</f>
        <v>27.066734316767658</v>
      </c>
      <c r="E1176" s="3">
        <f>'TPS543C20 Loop Gain'!B2760</f>
        <v>830000</v>
      </c>
    </row>
    <row r="1177" spans="3:5" x14ac:dyDescent="0.35">
      <c r="C1177" s="3">
        <f>'TPS543C20 Loop Gain'!AI2759</f>
        <v>-20.888951398051287</v>
      </c>
      <c r="D1177" s="3">
        <f>'TPS543C20 Loop Gain'!AJ2759</f>
        <v>27.420057912805738</v>
      </c>
      <c r="E1177" s="3">
        <f>'TPS543C20 Loop Gain'!B2759</f>
        <v>829000</v>
      </c>
    </row>
    <row r="1178" spans="3:5" x14ac:dyDescent="0.35">
      <c r="C1178" s="3">
        <f>'TPS543C20 Loop Gain'!AI2758</f>
        <v>-20.846502473152153</v>
      </c>
      <c r="D1178" s="3">
        <f>'TPS543C20 Loop Gain'!AJ2758</f>
        <v>27.773247019283058</v>
      </c>
      <c r="E1178" s="3">
        <f>'TPS543C20 Loop Gain'!B2758</f>
        <v>828000</v>
      </c>
    </row>
    <row r="1179" spans="3:5" x14ac:dyDescent="0.35">
      <c r="C1179" s="3">
        <f>'TPS543C20 Loop Gain'!AI2757</f>
        <v>-20.804490321210444</v>
      </c>
      <c r="D1179" s="3">
        <f>'TPS543C20 Loop Gain'!AJ2757</f>
        <v>28.126300182125181</v>
      </c>
      <c r="E1179" s="3">
        <f>'TPS543C20 Loop Gain'!B2757</f>
        <v>827000</v>
      </c>
    </row>
    <row r="1180" spans="3:5" x14ac:dyDescent="0.35">
      <c r="C1180" s="3">
        <f>'TPS543C20 Loop Gain'!AI2756</f>
        <v>-20.762911751484417</v>
      </c>
      <c r="D1180" s="3">
        <f>'TPS543C20 Loop Gain'!AJ2756</f>
        <v>28.479215965022728</v>
      </c>
      <c r="E1180" s="3">
        <f>'TPS543C20 Loop Gain'!B2756</f>
        <v>826000</v>
      </c>
    </row>
    <row r="1181" spans="3:5" x14ac:dyDescent="0.35">
      <c r="C1181" s="3">
        <f>'TPS543C20 Loop Gain'!AI2755</f>
        <v>-20.721763633330447</v>
      </c>
      <c r="D1181" s="3">
        <f>'TPS543C20 Loop Gain'!AJ2755</f>
        <v>28.83199294969975</v>
      </c>
      <c r="E1181" s="3">
        <f>'TPS543C20 Loop Gain'!B2755</f>
        <v>825000</v>
      </c>
    </row>
    <row r="1182" spans="3:5" x14ac:dyDescent="0.35">
      <c r="C1182" s="3">
        <f>'TPS543C20 Loop Gain'!AI2754</f>
        <v>-20.681042894969949</v>
      </c>
      <c r="D1182" s="3">
        <f>'TPS543C20 Loop Gain'!AJ2754</f>
        <v>29.184629736146025</v>
      </c>
      <c r="E1182" s="3">
        <f>'TPS543C20 Loop Gain'!B2754</f>
        <v>824000</v>
      </c>
    </row>
    <row r="1183" spans="3:5" x14ac:dyDescent="0.35">
      <c r="C1183" s="3">
        <f>'TPS543C20 Loop Gain'!AI2753</f>
        <v>-20.640746522290279</v>
      </c>
      <c r="D1183" s="3">
        <f>'TPS543C20 Loop Gain'!AJ2753</f>
        <v>29.537124942890188</v>
      </c>
      <c r="E1183" s="3">
        <f>'TPS543C20 Loop Gain'!B2753</f>
        <v>823000</v>
      </c>
    </row>
    <row r="1184" spans="3:5" x14ac:dyDescent="0.35">
      <c r="C1184" s="3">
        <f>'TPS543C20 Loop Gain'!AI2752</f>
        <v>-20.60087155768878</v>
      </c>
      <c r="D1184" s="3">
        <f>'TPS543C20 Loop Gain'!AJ2752</f>
        <v>29.889477207229604</v>
      </c>
      <c r="E1184" s="3">
        <f>'TPS543C20 Loop Gain'!B2752</f>
        <v>822000</v>
      </c>
    </row>
    <row r="1185" spans="3:5" x14ac:dyDescent="0.35">
      <c r="C1185" s="3">
        <f>'TPS543C20 Loop Gain'!AI2751</f>
        <v>-20.561415098949219</v>
      </c>
      <c r="D1185" s="3">
        <f>'TPS543C20 Loop Gain'!AJ2751</f>
        <v>30.241685185478236</v>
      </c>
      <c r="E1185" s="3">
        <f>'TPS543C20 Loop Gain'!B2751</f>
        <v>821000</v>
      </c>
    </row>
    <row r="1186" spans="3:5" x14ac:dyDescent="0.35">
      <c r="C1186" s="3">
        <f>'TPS543C20 Loop Gain'!AI2750</f>
        <v>-20.522374298154404</v>
      </c>
      <c r="D1186" s="3">
        <f>'TPS543C20 Loop Gain'!AJ2750</f>
        <v>30.593747553218854</v>
      </c>
      <c r="E1186" s="3">
        <f>'TPS543C20 Loop Gain'!B2750</f>
        <v>820000</v>
      </c>
    </row>
    <row r="1187" spans="3:5" x14ac:dyDescent="0.35">
      <c r="C1187" s="3">
        <f>'TPS543C20 Loop Gain'!AI2749</f>
        <v>-20.483746360635511</v>
      </c>
      <c r="D1187" s="3">
        <f>'TPS543C20 Loop Gain'!AJ2749</f>
        <v>30.945663005513513</v>
      </c>
      <c r="E1187" s="3">
        <f>'TPS543C20 Loop Gain'!B2749</f>
        <v>819000</v>
      </c>
    </row>
    <row r="1188" spans="3:5" x14ac:dyDescent="0.35">
      <c r="C1188" s="3">
        <f>'TPS543C20 Loop Gain'!AI2748</f>
        <v>-20.445528543950068</v>
      </c>
      <c r="D1188" s="3">
        <f>'TPS543C20 Loop Gain'!AJ2748</f>
        <v>31.29743025716099</v>
      </c>
      <c r="E1188" s="3">
        <f>'TPS543C20 Loop Gain'!B2748</f>
        <v>818000</v>
      </c>
    </row>
    <row r="1189" spans="3:5" x14ac:dyDescent="0.35">
      <c r="C1189" s="3">
        <f>'TPS543C20 Loop Gain'!AI2747</f>
        <v>-20.407718156896756</v>
      </c>
      <c r="D1189" s="3">
        <f>'TPS543C20 Loop Gain'!AJ2747</f>
        <v>31.649048042903424</v>
      </c>
      <c r="E1189" s="3">
        <f>'TPS543C20 Loop Gain'!B2747</f>
        <v>817000</v>
      </c>
    </row>
    <row r="1190" spans="3:5" x14ac:dyDescent="0.35">
      <c r="C1190" s="3">
        <f>'TPS543C20 Loop Gain'!AI2746</f>
        <v>-20.370312558557831</v>
      </c>
      <c r="D1190" s="3">
        <f>'TPS543C20 Loop Gain'!AJ2746</f>
        <v>32.00051511765691</v>
      </c>
      <c r="E1190" s="3">
        <f>'TPS543C20 Loop Gain'!B2746</f>
        <v>816000</v>
      </c>
    </row>
    <row r="1191" spans="3:5" x14ac:dyDescent="0.35">
      <c r="C1191" s="3">
        <f>'TPS543C20 Loop Gain'!AI2745</f>
        <v>-20.333309157372121</v>
      </c>
      <c r="D1191" s="3">
        <f>'TPS543C20 Loop Gain'!AJ2745</f>
        <v>32.351830256741223</v>
      </c>
      <c r="E1191" s="3">
        <f>'TPS543C20 Loop Gain'!B2745</f>
        <v>815000</v>
      </c>
    </row>
    <row r="1192" spans="3:5" x14ac:dyDescent="0.35">
      <c r="C1192" s="3">
        <f>'TPS543C20 Loop Gain'!AI2744</f>
        <v>-20.29670541024014</v>
      </c>
      <c r="D1192" s="3">
        <f>'TPS543C20 Loop Gain'!AJ2744</f>
        <v>32.702992256073479</v>
      </c>
      <c r="E1192" s="3">
        <f>'TPS543C20 Loop Gain'!B2744</f>
        <v>814000</v>
      </c>
    </row>
    <row r="1193" spans="3:5" x14ac:dyDescent="0.35">
      <c r="C1193" s="3">
        <f>'TPS543C20 Loop Gain'!AI2743</f>
        <v>-20.260498821652718</v>
      </c>
      <c r="D1193" s="3">
        <f>'TPS543C20 Loop Gain'!AJ2743</f>
        <v>33.053999932402967</v>
      </c>
      <c r="E1193" s="3">
        <f>'TPS543C20 Loop Gain'!B2743</f>
        <v>813000</v>
      </c>
    </row>
    <row r="1194" spans="3:5" x14ac:dyDescent="0.35">
      <c r="C1194" s="3">
        <f>'TPS543C20 Loop Gain'!AI2742</f>
        <v>-20.224686942851633</v>
      </c>
      <c r="D1194" s="3">
        <f>'TPS543C20 Loop Gain'!AJ2742</f>
        <v>33.40485212349747</v>
      </c>
      <c r="E1194" s="3">
        <f>'TPS543C20 Loop Gain'!B2742</f>
        <v>812000</v>
      </c>
    </row>
    <row r="1195" spans="3:5" x14ac:dyDescent="0.35">
      <c r="C1195" s="3">
        <f>'TPS543C20 Loop Gain'!AI2741</f>
        <v>-20.189267371014381</v>
      </c>
      <c r="D1195" s="3">
        <f>'TPS543C20 Loop Gain'!AJ2741</f>
        <v>33.755547688355499</v>
      </c>
      <c r="E1195" s="3">
        <f>'TPS543C20 Loop Gain'!B2741</f>
        <v>811000</v>
      </c>
    </row>
    <row r="1196" spans="3:5" x14ac:dyDescent="0.35">
      <c r="C1196" s="3">
        <f>'TPS543C20 Loop Gain'!AI2740</f>
        <v>-20.15423774846424</v>
      </c>
      <c r="D1196" s="3">
        <f>'TPS543C20 Loop Gain'!AJ2740</f>
        <v>34.106085507411855</v>
      </c>
      <c r="E1196" s="3">
        <f>'TPS543C20 Loop Gain'!B2740</f>
        <v>810000</v>
      </c>
    </row>
    <row r="1197" spans="3:5" x14ac:dyDescent="0.35">
      <c r="C1197" s="3">
        <f>'TPS543C20 Loop Gain'!AI2739</f>
        <v>-20.119595761908474</v>
      </c>
      <c r="D1197" s="3">
        <f>'TPS543C20 Loop Gain'!AJ2739</f>
        <v>34.456464482714367</v>
      </c>
      <c r="E1197" s="3">
        <f>'TPS543C20 Loop Gain'!B2739</f>
        <v>809000</v>
      </c>
    </row>
    <row r="1198" spans="3:5" x14ac:dyDescent="0.35">
      <c r="C1198" s="3">
        <f>'TPS543C20 Loop Gain'!AI2738</f>
        <v>-20.085339141697091</v>
      </c>
      <c r="D1198" s="3">
        <f>'TPS543C20 Loop Gain'!AJ2738</f>
        <v>34.806683538134919</v>
      </c>
      <c r="E1198" s="3">
        <f>'TPS543C20 Loop Gain'!B2738</f>
        <v>808000</v>
      </c>
    </row>
    <row r="1199" spans="3:5" x14ac:dyDescent="0.35">
      <c r="C1199" s="3">
        <f>'TPS543C20 Loop Gain'!AI2737</f>
        <v>-20.051465661108931</v>
      </c>
      <c r="D1199" s="3">
        <f>'TPS543C20 Loop Gain'!AJ2737</f>
        <v>35.156741619533143</v>
      </c>
      <c r="E1199" s="3">
        <f>'TPS543C20 Loop Gain'!B2737</f>
        <v>807000</v>
      </c>
    </row>
    <row r="1200" spans="3:5" x14ac:dyDescent="0.35">
      <c r="C1200" s="3">
        <f>'TPS543C20 Loop Gain'!AI2736</f>
        <v>-20.017973135656963</v>
      </c>
      <c r="D1200" s="3">
        <f>'TPS543C20 Loop Gain'!AJ2736</f>
        <v>35.506637694962166</v>
      </c>
      <c r="E1200" s="3">
        <f>'TPS543C20 Loop Gain'!B2736</f>
        <v>806000</v>
      </c>
    </row>
    <row r="1201" spans="3:5" x14ac:dyDescent="0.35">
      <c r="C1201" s="3">
        <f>'TPS543C20 Loop Gain'!AI2735</f>
        <v>-19.984859422419525</v>
      </c>
      <c r="D1201" s="3">
        <f>'TPS543C20 Loop Gain'!AJ2735</f>
        <v>35.856370754824496</v>
      </c>
      <c r="E1201" s="3">
        <f>'TPS543C20 Loop Gain'!B2735</f>
        <v>805000</v>
      </c>
    </row>
    <row r="1202" spans="3:5" x14ac:dyDescent="0.35">
      <c r="C1202" s="3">
        <f>'TPS543C20 Loop Gain'!AI2734</f>
        <v>-19.952122419391401</v>
      </c>
      <c r="D1202" s="3">
        <f>'TPS543C20 Loop Gain'!AJ2734</f>
        <v>36.205939812054183</v>
      </c>
      <c r="E1202" s="3">
        <f>'TPS543C20 Loop Gain'!B2734</f>
        <v>804000</v>
      </c>
    </row>
    <row r="1203" spans="3:5" x14ac:dyDescent="0.35">
      <c r="C1203" s="3">
        <f>'TPS543C20 Loop Gain'!AI2733</f>
        <v>-19.919760064854984</v>
      </c>
      <c r="D1203" s="3">
        <f>'TPS543C20 Loop Gain'!AJ2733</f>
        <v>36.555343902296116</v>
      </c>
      <c r="E1203" s="3">
        <f>'TPS543C20 Loop Gain'!B2733</f>
        <v>803000</v>
      </c>
    </row>
    <row r="1204" spans="3:5" x14ac:dyDescent="0.35">
      <c r="C1204" s="3">
        <f>'TPS543C20 Loop Gain'!AI2732</f>
        <v>-19.887770336775446</v>
      </c>
      <c r="D1204" s="3">
        <f>'TPS543C20 Loop Gain'!AJ2732</f>
        <v>36.904582084046467</v>
      </c>
      <c r="E1204" s="3">
        <f>'TPS543C20 Loop Gain'!B2732</f>
        <v>802000</v>
      </c>
    </row>
    <row r="1205" spans="3:5" x14ac:dyDescent="0.35">
      <c r="C1205" s="3">
        <f>'TPS543C20 Loop Gain'!AI2731</f>
        <v>-19.856151252211216</v>
      </c>
      <c r="D1205" s="3">
        <f>'TPS543C20 Loop Gain'!AJ2731</f>
        <v>37.253653438841155</v>
      </c>
      <c r="E1205" s="3">
        <f>'TPS543C20 Loop Gain'!B2731</f>
        <v>801000</v>
      </c>
    </row>
    <row r="1206" spans="3:5" x14ac:dyDescent="0.35">
      <c r="C1206" s="3">
        <f>'TPS543C20 Loop Gain'!AI2730</f>
        <v>-19.824900866748148</v>
      </c>
      <c r="D1206" s="3">
        <f>'TPS543C20 Loop Gain'!AJ2730</f>
        <v>37.602557071388738</v>
      </c>
      <c r="E1206" s="3">
        <f>'TPS543C20 Loop Gain'!B2730</f>
        <v>800000</v>
      </c>
    </row>
    <row r="1207" spans="3:5" x14ac:dyDescent="0.35">
      <c r="C1207" s="3">
        <f>'TPS543C20 Loop Gain'!AI2729</f>
        <v>-19.794017273950377</v>
      </c>
      <c r="D1207" s="3">
        <f>'TPS543C20 Loop Gain'!AJ2729</f>
        <v>37.951292109730531</v>
      </c>
      <c r="E1207" s="3">
        <f>'TPS543C20 Loop Gain'!B2729</f>
        <v>799000</v>
      </c>
    </row>
    <row r="1208" spans="3:5" x14ac:dyDescent="0.35">
      <c r="C1208" s="3">
        <f>'TPS543C20 Loop Gain'!AI2728</f>
        <v>-19.763498604829142</v>
      </c>
      <c r="D1208" s="3">
        <f>'TPS543C20 Loop Gain'!AJ2728</f>
        <v>38.299857705397436</v>
      </c>
      <c r="E1208" s="3">
        <f>'TPS543C20 Loop Gain'!B2728</f>
        <v>798000</v>
      </c>
    </row>
    <row r="1209" spans="3:5" x14ac:dyDescent="0.35">
      <c r="C1209" s="3">
        <f>'TPS543C20 Loop Gain'!AI2727</f>
        <v>-19.733343027332101</v>
      </c>
      <c r="D1209" s="3">
        <f>'TPS543C20 Loop Gain'!AJ2727</f>
        <v>38.64825303353448</v>
      </c>
      <c r="E1209" s="3">
        <f>'TPS543C20 Loop Gain'!B2727</f>
        <v>797000</v>
      </c>
    </row>
    <row r="1210" spans="3:5" x14ac:dyDescent="0.35">
      <c r="C1210" s="3">
        <f>'TPS543C20 Loop Gain'!AI2726</f>
        <v>-19.70354874584666</v>
      </c>
      <c r="D1210" s="3">
        <f>'TPS543C20 Loop Gain'!AJ2726</f>
        <v>38.996477293058987</v>
      </c>
      <c r="E1210" s="3">
        <f>'TPS543C20 Loop Gain'!B2726</f>
        <v>796000</v>
      </c>
    </row>
    <row r="1211" spans="3:5" x14ac:dyDescent="0.35">
      <c r="C1211" s="3">
        <f>'TPS543C20 Loop Gain'!AI2725</f>
        <v>-19.674114000723065</v>
      </c>
      <c r="D1211" s="3">
        <f>'TPS543C20 Loop Gain'!AJ2725</f>
        <v>39.344529706777877</v>
      </c>
      <c r="E1211" s="3">
        <f>'TPS543C20 Loop Gain'!B2725</f>
        <v>795000</v>
      </c>
    </row>
    <row r="1212" spans="3:5" x14ac:dyDescent="0.35">
      <c r="C1212" s="3">
        <f>'TPS543C20 Loop Gain'!AI2724</f>
        <v>-19.645037067813576</v>
      </c>
      <c r="D1212" s="3">
        <f>'TPS543C20 Loop Gain'!AJ2724</f>
        <v>39.692409521529093</v>
      </c>
      <c r="E1212" s="3">
        <f>'TPS543C20 Loop Gain'!B2724</f>
        <v>794000</v>
      </c>
    </row>
    <row r="1213" spans="3:5" x14ac:dyDescent="0.35">
      <c r="C1213" s="3">
        <f>'TPS543C20 Loop Gain'!AI2723</f>
        <v>-19.616316258025833</v>
      </c>
      <c r="D1213" s="3">
        <f>'TPS543C20 Loop Gain'!AJ2723</f>
        <v>40.040116008304629</v>
      </c>
      <c r="E1213" s="3">
        <f>'TPS543C20 Loop Gain'!B2723</f>
        <v>793000</v>
      </c>
    </row>
    <row r="1214" spans="3:5" x14ac:dyDescent="0.35">
      <c r="C1214" s="3">
        <f>'TPS543C20 Loop Gain'!AI2722</f>
        <v>-19.587949916895106</v>
      </c>
      <c r="D1214" s="3">
        <f>'TPS543C20 Loop Gain'!AJ2722</f>
        <v>40.387648462369988</v>
      </c>
      <c r="E1214" s="3">
        <f>'TPS543C20 Loop Gain'!B2722</f>
        <v>792000</v>
      </c>
    </row>
    <row r="1215" spans="3:5" x14ac:dyDescent="0.35">
      <c r="C1215" s="3">
        <f>'TPS543C20 Loop Gain'!AI2721</f>
        <v>-19.559936424169798</v>
      </c>
      <c r="D1215" s="3">
        <f>'TPS543C20 Loop Gain'!AJ2721</f>
        <v>40.735006203384437</v>
      </c>
      <c r="E1215" s="3">
        <f>'TPS543C20 Loop Gain'!B2721</f>
        <v>791000</v>
      </c>
    </row>
    <row r="1216" spans="3:5" x14ac:dyDescent="0.35">
      <c r="C1216" s="3">
        <f>'TPS543C20 Loop Gain'!AI2720</f>
        <v>-19.532274193412455</v>
      </c>
      <c r="D1216" s="3">
        <f>'TPS543C20 Loop Gain'!AJ2720</f>
        <v>41.082188575511907</v>
      </c>
      <c r="E1216" s="3">
        <f>'TPS543C20 Loop Gain'!B2720</f>
        <v>790000</v>
      </c>
    </row>
    <row r="1217" spans="3:5" x14ac:dyDescent="0.35">
      <c r="C1217" s="3">
        <f>'TPS543C20 Loop Gain'!AI2719</f>
        <v>-19.504961671615639</v>
      </c>
      <c r="D1217" s="3">
        <f>'TPS543C20 Loop Gain'!AJ2719</f>
        <v>41.42919494753091</v>
      </c>
      <c r="E1217" s="3">
        <f>'TPS543C20 Loop Gain'!B2719</f>
        <v>789000</v>
      </c>
    </row>
    <row r="1218" spans="3:5" x14ac:dyDescent="0.35">
      <c r="C1218" s="3">
        <f>'TPS543C20 Loop Gain'!AI2718</f>
        <v>-19.477997338832672</v>
      </c>
      <c r="D1218" s="3">
        <f>'TPS543C20 Loop Gain'!AJ2718</f>
        <v>41.77602471293806</v>
      </c>
      <c r="E1218" s="3">
        <f>'TPS543C20 Loop Gain'!B2718</f>
        <v>788000</v>
      </c>
    </row>
    <row r="1219" spans="3:5" x14ac:dyDescent="0.35">
      <c r="C1219" s="3">
        <f>'TPS543C20 Loop Gain'!AI2717</f>
        <v>-19.451379707820823</v>
      </c>
      <c r="D1219" s="3">
        <f>'TPS543C20 Loop Gain'!AJ2717</f>
        <v>42.122677290050341</v>
      </c>
      <c r="E1219" s="3">
        <f>'TPS543C20 Loop Gain'!B2717</f>
        <v>787000</v>
      </c>
    </row>
    <row r="1220" spans="3:5" x14ac:dyDescent="0.35">
      <c r="C1220" s="3">
        <f>'TPS543C20 Loop Gain'!AI2716</f>
        <v>-19.425107323700097</v>
      </c>
      <c r="D1220" s="3">
        <f>'TPS543C20 Loop Gain'!AJ2716</f>
        <v>42.469152122097846</v>
      </c>
      <c r="E1220" s="3">
        <f>'TPS543C20 Loop Gain'!B2716</f>
        <v>786000</v>
      </c>
    </row>
    <row r="1221" spans="3:5" x14ac:dyDescent="0.35">
      <c r="C1221" s="3">
        <f>'TPS543C20 Loop Gain'!AI2715</f>
        <v>-19.399178763624388</v>
      </c>
      <c r="D1221" s="3">
        <f>'TPS543C20 Loop Gain'!AJ2715</f>
        <v>42.815448677318216</v>
      </c>
      <c r="E1221" s="3">
        <f>'TPS543C20 Loop Gain'!B2715</f>
        <v>785000</v>
      </c>
    </row>
    <row r="1222" spans="3:5" x14ac:dyDescent="0.35">
      <c r="C1222" s="3">
        <f>'TPS543C20 Loop Gain'!AI2714</f>
        <v>-19.373592636465201</v>
      </c>
      <c r="D1222" s="3">
        <f>'TPS543C20 Loop Gain'!AJ2714</f>
        <v>43.161566449044209</v>
      </c>
      <c r="E1222" s="3">
        <f>'TPS543C20 Loop Gain'!B2714</f>
        <v>784000</v>
      </c>
    </row>
    <row r="1223" spans="3:5" x14ac:dyDescent="0.35">
      <c r="C1223" s="3">
        <f>'TPS543C20 Loop Gain'!AI2713</f>
        <v>-19.348347582509732</v>
      </c>
      <c r="D1223" s="3">
        <f>'TPS543C20 Loop Gain'!AJ2713</f>
        <v>43.507504955784846</v>
      </c>
      <c r="E1223" s="3">
        <f>'TPS543C20 Loop Gain'!B2713</f>
        <v>783000</v>
      </c>
    </row>
    <row r="1224" spans="3:5" x14ac:dyDescent="0.35">
      <c r="C1224" s="3">
        <f>'TPS543C20 Loop Gain'!AI2712</f>
        <v>-19.323442273170354</v>
      </c>
      <c r="D1224" s="3">
        <f>'TPS543C20 Loop Gain'!AJ2712</f>
        <v>43.853263741307579</v>
      </c>
      <c r="E1224" s="3">
        <f>'TPS543C20 Loop Gain'!B2712</f>
        <v>782000</v>
      </c>
    </row>
    <row r="1225" spans="3:5" x14ac:dyDescent="0.35">
      <c r="C1225" s="3">
        <f>'TPS543C20 Loop Gain'!AI2711</f>
        <v>-19.298875410706309</v>
      </c>
      <c r="D1225" s="3">
        <f>'TPS543C20 Loop Gain'!AJ2711</f>
        <v>44.198842374711177</v>
      </c>
      <c r="E1225" s="3">
        <f>'TPS543C20 Loop Gain'!B2711</f>
        <v>781000</v>
      </c>
    </row>
    <row r="1226" spans="3:5" x14ac:dyDescent="0.35">
      <c r="C1226" s="3">
        <f>'TPS543C20 Loop Gain'!AI2710</f>
        <v>-19.274645727958667</v>
      </c>
      <c r="D1226" s="3">
        <f>'TPS543C20 Loop Gain'!AJ2710</f>
        <v>44.544240450496886</v>
      </c>
      <c r="E1226" s="3">
        <f>'TPS543C20 Loop Gain'!B2710</f>
        <v>780000</v>
      </c>
    </row>
    <row r="1227" spans="3:5" x14ac:dyDescent="0.35">
      <c r="C1227" s="3">
        <f>'TPS543C20 Loop Gain'!AI2709</f>
        <v>-19.250751988095661</v>
      </c>
      <c r="D1227" s="3">
        <f>'TPS543C20 Loop Gain'!AJ2709</f>
        <v>44.889457588636965</v>
      </c>
      <c r="E1227" s="3">
        <f>'TPS543C20 Loop Gain'!B2709</f>
        <v>779000</v>
      </c>
    </row>
    <row r="1228" spans="3:5" x14ac:dyDescent="0.35">
      <c r="C1228" s="3">
        <f>'TPS543C20 Loop Gain'!AI2708</f>
        <v>-19.227192984370539</v>
      </c>
      <c r="D1228" s="3">
        <f>'TPS543C20 Loop Gain'!AJ2708</f>
        <v>45.234493434634871</v>
      </c>
      <c r="E1228" s="3">
        <f>'TPS543C20 Loop Gain'!B2708</f>
        <v>778000</v>
      </c>
    </row>
    <row r="1229" spans="3:5" x14ac:dyDescent="0.35">
      <c r="C1229" s="3">
        <f>'TPS543C20 Loop Gain'!AI2707</f>
        <v>-19.20396753988997</v>
      </c>
      <c r="D1229" s="3">
        <f>'TPS543C20 Loop Gain'!AJ2707</f>
        <v>45.579347659587796</v>
      </c>
      <c r="E1229" s="3">
        <f>'TPS543C20 Loop Gain'!B2707</f>
        <v>777000</v>
      </c>
    </row>
    <row r="1230" spans="3:5" x14ac:dyDescent="0.35">
      <c r="C1230" s="3">
        <f>'TPS543C20 Loop Gain'!AI2706</f>
        <v>-19.181074507395245</v>
      </c>
      <c r="D1230" s="3">
        <f>'TPS543C20 Loop Gain'!AJ2706</f>
        <v>45.924019960235874</v>
      </c>
      <c r="E1230" s="3">
        <f>'TPS543C20 Loop Gain'!B2706</f>
        <v>776000</v>
      </c>
    </row>
    <row r="1231" spans="3:5" x14ac:dyDescent="0.35">
      <c r="C1231" s="3">
        <f>'TPS543C20 Loop Gain'!AI2705</f>
        <v>-19.158512769052074</v>
      </c>
      <c r="D1231" s="3">
        <f>'TPS543C20 Loop Gain'!AJ2705</f>
        <v>46.268510059017679</v>
      </c>
      <c r="E1231" s="3">
        <f>'TPS543C20 Loop Gain'!B2705</f>
        <v>775000</v>
      </c>
    </row>
    <row r="1232" spans="3:5" x14ac:dyDescent="0.35">
      <c r="C1232" s="3">
        <f>'TPS543C20 Loop Gain'!AI2704</f>
        <v>-19.136281236253271</v>
      </c>
      <c r="D1232" s="3">
        <f>'TPS543C20 Loop Gain'!AJ2704</f>
        <v>46.612817704114313</v>
      </c>
      <c r="E1232" s="3">
        <f>'TPS543C20 Loop Gain'!B2704</f>
        <v>774000</v>
      </c>
    </row>
    <row r="1233" spans="3:5" x14ac:dyDescent="0.35">
      <c r="C1233" s="3">
        <f>'TPS543C20 Loop Gain'!AI2703</f>
        <v>-19.11437884943096</v>
      </c>
      <c r="D1233" s="3">
        <f>'TPS543C20 Loop Gain'!AJ2703</f>
        <v>46.956942669493174</v>
      </c>
      <c r="E1233" s="3">
        <f>'TPS543C20 Loop Gain'!B2703</f>
        <v>773000</v>
      </c>
    </row>
    <row r="1234" spans="3:5" x14ac:dyDescent="0.35">
      <c r="C1234" s="3">
        <f>'TPS543C20 Loop Gain'!AI2702</f>
        <v>-19.092804577879026</v>
      </c>
      <c r="D1234" s="3">
        <f>'TPS543C20 Loop Gain'!AJ2702</f>
        <v>47.300884754945997</v>
      </c>
      <c r="E1234" s="3">
        <f>'TPS543C20 Loop Gain'!B2702</f>
        <v>772000</v>
      </c>
    </row>
    <row r="1235" spans="3:5" x14ac:dyDescent="0.35">
      <c r="C1235" s="3">
        <f>'TPS543C20 Loop Gain'!AI2701</f>
        <v>-19.071557419586899</v>
      </c>
      <c r="D1235" s="3">
        <f>'TPS543C20 Loop Gain'!AJ2701</f>
        <v>47.644643786123936</v>
      </c>
      <c r="E1235" s="3">
        <f>'TPS543C20 Loop Gain'!B2701</f>
        <v>771000</v>
      </c>
    </row>
    <row r="1236" spans="3:5" x14ac:dyDescent="0.35">
      <c r="C1236" s="3">
        <f>'TPS543C20 Loop Gain'!AI2700</f>
        <v>-19.050636401082098</v>
      </c>
      <c r="D1236" s="3">
        <f>'TPS543C20 Loop Gain'!AJ2700</f>
        <v>47.988219614568862</v>
      </c>
      <c r="E1236" s="3">
        <f>'TPS543C20 Loop Gain'!B2700</f>
        <v>770000</v>
      </c>
    </row>
    <row r="1237" spans="3:5" x14ac:dyDescent="0.35">
      <c r="C1237" s="3">
        <f>'TPS543C20 Loop Gain'!AI2699</f>
        <v>-19.030040577283735</v>
      </c>
      <c r="D1237" s="3">
        <f>'TPS543C20 Loop Gain'!AJ2699</f>
        <v>48.331612117739894</v>
      </c>
      <c r="E1237" s="3">
        <f>'TPS543C20 Loop Gain'!B2699</f>
        <v>769000</v>
      </c>
    </row>
    <row r="1238" spans="3:5" x14ac:dyDescent="0.35">
      <c r="C1238" s="3">
        <f>'TPS543C20 Loop Gain'!AI2698</f>
        <v>-19.009769031365327</v>
      </c>
      <c r="D1238" s="3">
        <f>'TPS543C20 Loop Gain'!AJ2698</f>
        <v>48.674821199037318</v>
      </c>
      <c r="E1238" s="3">
        <f>'TPS543C20 Loop Gain'!B2698</f>
        <v>768000</v>
      </c>
    </row>
    <row r="1239" spans="3:5" x14ac:dyDescent="0.35">
      <c r="C1239" s="3">
        <f>'TPS543C20 Loop Gain'!AI2697</f>
        <v>-18.98982087462748</v>
      </c>
      <c r="D1239" s="3">
        <f>'TPS543C20 Loop Gain'!AJ2697</f>
        <v>49.017846787821576</v>
      </c>
      <c r="E1239" s="3">
        <f>'TPS543C20 Loop Gain'!B2697</f>
        <v>767000</v>
      </c>
    </row>
    <row r="1240" spans="3:5" x14ac:dyDescent="0.35">
      <c r="C1240" s="3">
        <f>'TPS543C20 Loop Gain'!AI2696</f>
        <v>-18.970195246379646</v>
      </c>
      <c r="D1240" s="3">
        <f>'TPS543C20 Loop Gain'!AJ2696</f>
        <v>49.360688839429223</v>
      </c>
      <c r="E1240" s="3">
        <f>'TPS543C20 Loop Gain'!B2696</f>
        <v>766000</v>
      </c>
    </row>
    <row r="1241" spans="3:5" x14ac:dyDescent="0.35">
      <c r="C1241" s="3">
        <f>'TPS543C20 Loop Gain'!AI2695</f>
        <v>-18.950891313832322</v>
      </c>
      <c r="D1241" s="3">
        <f>'TPS543C20 Loop Gain'!AJ2695</f>
        <v>49.703347335184688</v>
      </c>
      <c r="E1241" s="3">
        <f>'TPS543C20 Loop Gain'!B2695</f>
        <v>765000</v>
      </c>
    </row>
    <row r="1242" spans="3:5" x14ac:dyDescent="0.35">
      <c r="C1242" s="3">
        <f>'TPS543C20 Loop Gain'!AI2694</f>
        <v>-18.93190827199729</v>
      </c>
      <c r="D1242" s="3">
        <f>'TPS543C20 Loop Gain'!AJ2694</f>
        <v>50.045822282410064</v>
      </c>
      <c r="E1242" s="3">
        <f>'TPS543C20 Loop Gain'!B2694</f>
        <v>764000</v>
      </c>
    </row>
    <row r="1243" spans="3:5" x14ac:dyDescent="0.35">
      <c r="C1243" s="3">
        <f>'TPS543C20 Loop Gain'!AI2693</f>
        <v>-18.913245343598174</v>
      </c>
      <c r="D1243" s="3">
        <f>'TPS543C20 Loop Gain'!AJ2693</f>
        <v>50.388113714427142</v>
      </c>
      <c r="E1243" s="3">
        <f>'TPS543C20 Loop Gain'!B2693</f>
        <v>763000</v>
      </c>
    </row>
    <row r="1244" spans="3:5" x14ac:dyDescent="0.35">
      <c r="C1244" s="3">
        <f>'TPS543C20 Loop Gain'!AI2692</f>
        <v>-18.894901778989077</v>
      </c>
      <c r="D1244" s="3">
        <f>'TPS543C20 Loop Gain'!AJ2692</f>
        <v>50.730221690560633</v>
      </c>
      <c r="E1244" s="3">
        <f>'TPS543C20 Loop Gain'!B2692</f>
        <v>762000</v>
      </c>
    </row>
    <row r="1245" spans="3:5" x14ac:dyDescent="0.35">
      <c r="C1245" s="3">
        <f>'TPS543C20 Loop Gain'!AI2691</f>
        <v>-18.876876856083253</v>
      </c>
      <c r="D1245" s="3">
        <f>'TPS543C20 Loop Gain'!AJ2691</f>
        <v>51.072146296134918</v>
      </c>
      <c r="E1245" s="3">
        <f>'TPS543C20 Loop Gain'!B2691</f>
        <v>761000</v>
      </c>
    </row>
    <row r="1246" spans="3:5" x14ac:dyDescent="0.35">
      <c r="C1246" s="3">
        <f>'TPS543C20 Loop Gain'!AI2690</f>
        <v>-18.859169880289862</v>
      </c>
      <c r="D1246" s="3">
        <f>'TPS543C20 Loop Gain'!AJ2690</f>
        <v>51.413887642468019</v>
      </c>
      <c r="E1246" s="3">
        <f>'TPS543C20 Loop Gain'!B2690</f>
        <v>760000</v>
      </c>
    </row>
    <row r="1247" spans="3:5" x14ac:dyDescent="0.35">
      <c r="C1247" s="3">
        <f>'TPS543C20 Loop Gain'!AI2689</f>
        <v>-18.841780184460081</v>
      </c>
      <c r="D1247" s="3">
        <f>'TPS543C20 Loop Gain'!AJ2689</f>
        <v>51.755445866862338</v>
      </c>
      <c r="E1247" s="3">
        <f>'TPS543C20 Loop Gain'!B2689</f>
        <v>759000</v>
      </c>
    </row>
    <row r="1248" spans="3:5" x14ac:dyDescent="0.35">
      <c r="C1248" s="3">
        <f>'TPS543C20 Loop Gain'!AI2688</f>
        <v>-18.824707128841435</v>
      </c>
      <c r="D1248" s="3">
        <f>'TPS543C20 Loop Gain'!AJ2688</f>
        <v>52.096821132590676</v>
      </c>
      <c r="E1248" s="3">
        <f>'TPS543C20 Loop Gain'!B2688</f>
        <v>758000</v>
      </c>
    </row>
    <row r="1249" spans="3:5" x14ac:dyDescent="0.35">
      <c r="C1249" s="3">
        <f>'TPS543C20 Loop Gain'!AI2687</f>
        <v>-18.807950101041921</v>
      </c>
      <c r="D1249" s="3">
        <f>'TPS543C20 Loop Gain'!AJ2687</f>
        <v>52.43801362888091</v>
      </c>
      <c r="E1249" s="3">
        <f>'TPS543C20 Loop Gain'!B2687</f>
        <v>757000</v>
      </c>
    </row>
    <row r="1250" spans="3:5" x14ac:dyDescent="0.35">
      <c r="C1250" s="3">
        <f>'TPS543C20 Loop Gain'!AI2686</f>
        <v>-18.791508516001006</v>
      </c>
      <c r="D1250" s="3">
        <f>'TPS543C20 Loop Gain'!AJ2686</f>
        <v>52.779023570895617</v>
      </c>
      <c r="E1250" s="3">
        <f>'TPS543C20 Loop Gain'!B2686</f>
        <v>756000</v>
      </c>
    </row>
    <row r="1251" spans="3:5" x14ac:dyDescent="0.35">
      <c r="C1251" s="3">
        <f>'TPS543C20 Loop Gain'!AI2685</f>
        <v>-18.775381815971134</v>
      </c>
      <c r="D1251" s="3">
        <f>'TPS543C20 Loop Gain'!AJ2685</f>
        <v>53.119851199707696</v>
      </c>
      <c r="E1251" s="3">
        <f>'TPS543C20 Loop Gain'!B2685</f>
        <v>755000</v>
      </c>
    </row>
    <row r="1252" spans="3:5" x14ac:dyDescent="0.35">
      <c r="C1252" s="3">
        <f>'TPS543C20 Loop Gain'!AI2684</f>
        <v>-18.759569470506509</v>
      </c>
      <c r="D1252" s="3">
        <f>'TPS543C20 Loop Gain'!AJ2684</f>
        <v>53.460496782275285</v>
      </c>
      <c r="E1252" s="3">
        <f>'TPS543C20 Loop Gain'!B2684</f>
        <v>754000</v>
      </c>
    </row>
    <row r="1253" spans="3:5" x14ac:dyDescent="0.35">
      <c r="C1253" s="3">
        <f>'TPS543C20 Loop Gain'!AI2683</f>
        <v>-18.744070976460819</v>
      </c>
      <c r="D1253" s="3">
        <f>'TPS543C20 Loop Gain'!AJ2683</f>
        <v>53.800960611412322</v>
      </c>
      <c r="E1253" s="3">
        <f>'TPS543C20 Loop Gain'!B2683</f>
        <v>753000</v>
      </c>
    </row>
    <row r="1254" spans="3:5" x14ac:dyDescent="0.35">
      <c r="C1254" s="3">
        <f>'TPS543C20 Loop Gain'!AI2682</f>
        <v>-18.72888585799306</v>
      </c>
      <c r="D1254" s="3">
        <f>'TPS543C20 Loop Gain'!AJ2682</f>
        <v>54.141243005752507</v>
      </c>
      <c r="E1254" s="3">
        <f>'TPS543C20 Loop Gain'!B2682</f>
        <v>752000</v>
      </c>
    </row>
    <row r="1255" spans="3:5" x14ac:dyDescent="0.35">
      <c r="C1255" s="3">
        <f>'TPS543C20 Loop Gain'!AI2681</f>
        <v>-18.714013666582247</v>
      </c>
      <c r="D1255" s="3">
        <f>'TPS543C20 Loop Gain'!AJ2681</f>
        <v>54.481344309716619</v>
      </c>
      <c r="E1255" s="3">
        <f>'TPS543C20 Loop Gain'!B2681</f>
        <v>751000</v>
      </c>
    </row>
    <row r="1256" spans="3:5" x14ac:dyDescent="0.35">
      <c r="C1256" s="3">
        <f>'TPS543C20 Loop Gain'!AI2680</f>
        <v>-18.699453981050656</v>
      </c>
      <c r="D1256" s="3">
        <f>'TPS543C20 Loop Gain'!AJ2680</f>
        <v>54.821264893468928</v>
      </c>
      <c r="E1256" s="3">
        <f>'TPS543C20 Loop Gain'!B2680</f>
        <v>750000</v>
      </c>
    </row>
    <row r="1257" spans="3:5" x14ac:dyDescent="0.35">
      <c r="C1257" s="3">
        <f>'TPS543C20 Loop Gain'!AI2679</f>
        <v>-18.685206407594549</v>
      </c>
      <c r="D1257" s="3">
        <f>'TPS543C20 Loop Gain'!AJ2679</f>
        <v>55.161005152878538</v>
      </c>
      <c r="E1257" s="3">
        <f>'TPS543C20 Loop Gain'!B2679</f>
        <v>749000</v>
      </c>
    </row>
    <row r="1258" spans="3:5" x14ac:dyDescent="0.35">
      <c r="C1258" s="3">
        <f>'TPS543C20 Loop Gain'!AI2678</f>
        <v>-18.671270579824167</v>
      </c>
      <c r="D1258" s="3">
        <f>'TPS543C20 Loop Gain'!AJ2678</f>
        <v>55.500565509470732</v>
      </c>
      <c r="E1258" s="3">
        <f>'TPS543C20 Loop Gain'!B2678</f>
        <v>748000</v>
      </c>
    </row>
    <row r="1259" spans="3:5" x14ac:dyDescent="0.35">
      <c r="C1259" s="3">
        <f>'TPS543C20 Loop Gain'!AI2677</f>
        <v>-18.657646158811954</v>
      </c>
      <c r="D1259" s="3">
        <f>'TPS543C20 Loop Gain'!AJ2677</f>
        <v>55.839946410379071</v>
      </c>
      <c r="E1259" s="3">
        <f>'TPS543C20 Loop Gain'!B2677</f>
        <v>747000</v>
      </c>
    </row>
    <row r="1260" spans="3:5" x14ac:dyDescent="0.35">
      <c r="C1260" s="3">
        <f>'TPS543C20 Loop Gain'!AI2676</f>
        <v>-18.644332833148312</v>
      </c>
      <c r="D1260" s="3">
        <f>'TPS543C20 Loop Gain'!AJ2676</f>
        <v>56.179148328293302</v>
      </c>
      <c r="E1260" s="3">
        <f>'TPS543C20 Loop Gain'!B2676</f>
        <v>746000</v>
      </c>
    </row>
    <row r="1261" spans="3:5" x14ac:dyDescent="0.35">
      <c r="C1261" s="3">
        <f>'TPS543C20 Loop Gain'!AI2675</f>
        <v>-18.631330319006842</v>
      </c>
      <c r="D1261" s="3">
        <f>'TPS543C20 Loop Gain'!AJ2675</f>
        <v>56.518171761404936</v>
      </c>
      <c r="E1261" s="3">
        <f>'TPS543C20 Loop Gain'!B2675</f>
        <v>745000</v>
      </c>
    </row>
    <row r="1262" spans="3:5" x14ac:dyDescent="0.35">
      <c r="C1262" s="3">
        <f>'TPS543C20 Loop Gain'!AI2674</f>
        <v>-18.618638360218039</v>
      </c>
      <c r="D1262" s="3">
        <f>'TPS543C20 Loop Gain'!AJ2674</f>
        <v>56.857017233348422</v>
      </c>
      <c r="E1262" s="3">
        <f>'TPS543C20 Loop Gain'!B2674</f>
        <v>744000</v>
      </c>
    </row>
    <row r="1263" spans="3:5" x14ac:dyDescent="0.35">
      <c r="C1263" s="3">
        <f>'TPS543C20 Loop Gain'!AI2673</f>
        <v>-18.606256728349219</v>
      </c>
      <c r="D1263" s="3">
        <f>'TPS543C20 Loop Gain'!AJ2673</f>
        <v>57.195685293140869</v>
      </c>
      <c r="E1263" s="3">
        <f>'TPS543C20 Loop Gain'!B2673</f>
        <v>743000</v>
      </c>
    </row>
    <row r="1264" spans="3:5" x14ac:dyDescent="0.35">
      <c r="C1264" s="3">
        <f>'TPS543C20 Loop Gain'!AI2672</f>
        <v>-18.594185222796199</v>
      </c>
      <c r="D1264" s="3">
        <f>'TPS543C20 Loop Gain'!AJ2672</f>
        <v>57.534176515119441</v>
      </c>
      <c r="E1264" s="3">
        <f>'TPS543C20 Loop Gain'!B2672</f>
        <v>742000</v>
      </c>
    </row>
    <row r="1265" spans="3:5" x14ac:dyDescent="0.35">
      <c r="C1265" s="3">
        <f>'TPS543C20 Loop Gain'!AI2671</f>
        <v>-18.58242367088074</v>
      </c>
      <c r="D1265" s="3">
        <f>'TPS543C20 Loop Gain'!AJ2671</f>
        <v>57.872491498872449</v>
      </c>
      <c r="E1265" s="3">
        <f>'TPS543C20 Loop Gain'!B2671</f>
        <v>741000</v>
      </c>
    </row>
    <row r="1266" spans="3:5" x14ac:dyDescent="0.35">
      <c r="C1266" s="3">
        <f>'TPS543C20 Loop Gain'!AI2670</f>
        <v>-18.570971927957721</v>
      </c>
      <c r="D1266" s="3">
        <f>'TPS543C20 Loop Gain'!AJ2670</f>
        <v>58.210630869172476</v>
      </c>
      <c r="E1266" s="3">
        <f>'TPS543C20 Loop Gain'!B2670</f>
        <v>740000</v>
      </c>
    </row>
    <row r="1267" spans="3:5" x14ac:dyDescent="0.35">
      <c r="C1267" s="3">
        <f>'TPS543C20 Loop Gain'!AI2669</f>
        <v>-18.559829877530046</v>
      </c>
      <c r="D1267" s="3">
        <f>'TPS543C20 Loop Gain'!AJ2669</f>
        <v>58.548595275902713</v>
      </c>
      <c r="E1267" s="3">
        <f>'TPS543C20 Loop Gain'!B2669</f>
        <v>739000</v>
      </c>
    </row>
    <row r="1268" spans="3:5" x14ac:dyDescent="0.35">
      <c r="C1268" s="3">
        <f>'TPS543C20 Loop Gain'!AI2668</f>
        <v>-18.548997431373838</v>
      </c>
      <c r="D1268" s="3">
        <f>'TPS543C20 Loop Gain'!AJ2668</f>
        <v>58.886385393983112</v>
      </c>
      <c r="E1268" s="3">
        <f>'TPS543C20 Loop Gain'!B2668</f>
        <v>738000</v>
      </c>
    </row>
    <row r="1269" spans="3:5" x14ac:dyDescent="0.35">
      <c r="C1269" s="3">
        <f>'TPS543C20 Loop Gain'!AI2667</f>
        <v>-18.538474529669568</v>
      </c>
      <c r="D1269" s="3">
        <f>'TPS543C20 Loop Gain'!AJ2667</f>
        <v>59.22400192329205</v>
      </c>
      <c r="E1269" s="3">
        <f>'TPS543C20 Loop Gain'!B2667</f>
        <v>737000</v>
      </c>
    </row>
    <row r="1270" spans="3:5" x14ac:dyDescent="0.35">
      <c r="C1270" s="3">
        <f>'TPS543C20 Loop Gain'!AI2666</f>
        <v>-18.52826114114437</v>
      </c>
      <c r="D1270" s="3">
        <f>'TPS543C20 Loop Gain'!AJ2666</f>
        <v>59.561445588587141</v>
      </c>
      <c r="E1270" s="3">
        <f>'TPS543C20 Loop Gain'!B2666</f>
        <v>736000</v>
      </c>
    </row>
    <row r="1271" spans="3:5" x14ac:dyDescent="0.35">
      <c r="C1271" s="3">
        <f>'TPS543C20 Loop Gain'!AI2665</f>
        <v>-18.51835726322166</v>
      </c>
      <c r="D1271" s="3">
        <f>'TPS543C20 Loop Gain'!AJ2665</f>
        <v>59.898717139422004</v>
      </c>
      <c r="E1271" s="3">
        <f>'TPS543C20 Loop Gain'!B2665</f>
        <v>735000</v>
      </c>
    </row>
    <row r="1272" spans="3:5" x14ac:dyDescent="0.35">
      <c r="C1272" s="3">
        <f>'TPS543C20 Loop Gain'!AI2664</f>
        <v>-18.50876292217988</v>
      </c>
      <c r="D1272" s="3">
        <f>'TPS543C20 Loop Gain'!AJ2664</f>
        <v>60.235817350060834</v>
      </c>
      <c r="E1272" s="3">
        <f>'TPS543C20 Loop Gain'!B2664</f>
        <v>734000</v>
      </c>
    </row>
    <row r="1273" spans="3:5" x14ac:dyDescent="0.35">
      <c r="C1273" s="3">
        <f>'TPS543C20 Loop Gain'!AI2663</f>
        <v>-18.499478173320796</v>
      </c>
      <c r="D1273" s="3">
        <f>'TPS543C20 Loop Gain'!AJ2663</f>
        <v>60.572747019390683</v>
      </c>
      <c r="E1273" s="3">
        <f>'TPS543C20 Loop Gain'!B2663</f>
        <v>733000</v>
      </c>
    </row>
    <row r="1274" spans="3:5" x14ac:dyDescent="0.35">
      <c r="C1274" s="3">
        <f>'TPS543C20 Loop Gain'!AI2662</f>
        <v>-18.490503101145386</v>
      </c>
      <c r="D1274" s="3">
        <f>'TPS543C20 Loop Gain'!AJ2662</f>
        <v>60.909506970831373</v>
      </c>
      <c r="E1274" s="3">
        <f>'TPS543C20 Loop Gain'!B2662</f>
        <v>732000</v>
      </c>
    </row>
    <row r="1275" spans="3:5" x14ac:dyDescent="0.35">
      <c r="C1275" s="3">
        <f>'TPS543C20 Loop Gain'!AI2661</f>
        <v>-18.481837819540306</v>
      </c>
      <c r="D1275" s="3">
        <f>'TPS543C20 Loop Gain'!AJ2661</f>
        <v>61.246098052241997</v>
      </c>
      <c r="E1275" s="3">
        <f>'TPS543C20 Loop Gain'!B2661</f>
        <v>731000</v>
      </c>
    </row>
    <row r="1276" spans="3:5" x14ac:dyDescent="0.35">
      <c r="C1276" s="3">
        <f>'TPS543C20 Loop Gain'!AI2660</f>
        <v>-18.473482471972918</v>
      </c>
      <c r="D1276" s="3">
        <f>'TPS543C20 Loop Gain'!AJ2660</f>
        <v>61.582521135826944</v>
      </c>
      <c r="E1276" s="3">
        <f>'TPS543C20 Loop Gain'!B2660</f>
        <v>730000</v>
      </c>
    </row>
    <row r="1277" spans="3:5" x14ac:dyDescent="0.35">
      <c r="C1277" s="3">
        <f>'TPS543C20 Loop Gain'!AI2659</f>
        <v>-18.465437231695052</v>
      </c>
      <c r="D1277" s="3">
        <f>'TPS543C20 Loop Gain'!AJ2659</f>
        <v>61.918777118036594</v>
      </c>
      <c r="E1277" s="3">
        <f>'TPS543C20 Loop Gain'!B2659</f>
        <v>729000</v>
      </c>
    </row>
    <row r="1278" spans="3:5" x14ac:dyDescent="0.35">
      <c r="C1278" s="3">
        <f>'TPS543C20 Loop Gain'!AI2658</f>
        <v>-18.45770230195636</v>
      </c>
      <c r="D1278" s="3">
        <f>'TPS543C20 Loop Gain'!AJ2658</f>
        <v>62.254866919468995</v>
      </c>
      <c r="E1278" s="3">
        <f>'TPS543C20 Loop Gain'!B2658</f>
        <v>728000</v>
      </c>
    </row>
    <row r="1279" spans="3:5" x14ac:dyDescent="0.35">
      <c r="C1279" s="3">
        <f>'TPS543C20 Loop Gain'!AI2657</f>
        <v>-18.450277916229158</v>
      </c>
      <c r="D1279" s="3">
        <f>'TPS543C20 Loop Gain'!AJ2657</f>
        <v>62.590791484765333</v>
      </c>
      <c r="E1279" s="3">
        <f>'TPS543C20 Loop Gain'!B2657</f>
        <v>727000</v>
      </c>
    </row>
    <row r="1280" spans="3:5" x14ac:dyDescent="0.35">
      <c r="C1280" s="3">
        <f>'TPS543C20 Loop Gain'!AI2656</f>
        <v>-18.443164338439637</v>
      </c>
      <c r="D1280" s="3">
        <f>'TPS543C20 Loop Gain'!AJ2656</f>
        <v>62.926551782506884</v>
      </c>
      <c r="E1280" s="3">
        <f>'TPS543C20 Loop Gain'!B2656</f>
        <v>726000</v>
      </c>
    </row>
    <row r="1281" spans="3:5" x14ac:dyDescent="0.35">
      <c r="C1281" s="3">
        <f>'TPS543C20 Loop Gain'!AI2655</f>
        <v>-18.436361863210067</v>
      </c>
      <c r="D1281" s="3">
        <f>'TPS543C20 Loop Gain'!AJ2655</f>
        <v>63.262148805109817</v>
      </c>
      <c r="E1281" s="3">
        <f>'TPS543C20 Loop Gain'!B2655</f>
        <v>725000</v>
      </c>
    </row>
    <row r="1282" spans="3:5" x14ac:dyDescent="0.35">
      <c r="C1282" s="3">
        <f>'TPS543C20 Loop Gain'!AI2654</f>
        <v>-18.429870816113606</v>
      </c>
      <c r="D1282" s="3">
        <f>'TPS543C20 Loop Gain'!AJ2654</f>
        <v>63.597583568710704</v>
      </c>
      <c r="E1282" s="3">
        <f>'TPS543C20 Loop Gain'!B2654</f>
        <v>724000</v>
      </c>
    </row>
    <row r="1283" spans="3:5" x14ac:dyDescent="0.35">
      <c r="C1283" s="3">
        <f>'TPS543C20 Loop Gain'!AI2653</f>
        <v>-18.423691553934059</v>
      </c>
      <c r="D1283" s="3">
        <f>'TPS543C20 Loop Gain'!AJ2653</f>
        <v>63.932857113061665</v>
      </c>
      <c r="E1283" s="3">
        <f>'TPS543C20 Loop Gain'!B2653</f>
        <v>723000</v>
      </c>
    </row>
    <row r="1284" spans="3:5" x14ac:dyDescent="0.35">
      <c r="C1284" s="3">
        <f>'TPS543C20 Loop Gain'!AI2652</f>
        <v>-18.417824464940782</v>
      </c>
      <c r="D1284" s="3">
        <f>'TPS543C20 Loop Gain'!AJ2652</f>
        <v>64.267970501411853</v>
      </c>
      <c r="E1284" s="3">
        <f>'TPS543C20 Loop Gain'!B2652</f>
        <v>722000</v>
      </c>
    </row>
    <row r="1285" spans="3:5" x14ac:dyDescent="0.35">
      <c r="C1285" s="3">
        <f>'TPS543C20 Loop Gain'!AI2651</f>
        <v>-18.412269969170563</v>
      </c>
      <c r="D1285" s="3">
        <f>'TPS543C20 Loop Gain'!AJ2651</f>
        <v>64.602924820394861</v>
      </c>
      <c r="E1285" s="3">
        <f>'TPS543C20 Loop Gain'!B2651</f>
        <v>721000</v>
      </c>
    </row>
    <row r="1286" spans="3:5" x14ac:dyDescent="0.35">
      <c r="C1286" s="3">
        <f>'TPS543C20 Loop Gain'!AI2650</f>
        <v>-18.407028518722029</v>
      </c>
      <c r="D1286" s="3">
        <f>'TPS543C20 Loop Gain'!AJ2650</f>
        <v>64.937721179908777</v>
      </c>
      <c r="E1286" s="3">
        <f>'TPS543C20 Loop Gain'!B2650</f>
        <v>720000</v>
      </c>
    </row>
    <row r="1287" spans="3:5" x14ac:dyDescent="0.35">
      <c r="C1287" s="3">
        <f>'TPS543C20 Loop Gain'!AI2649</f>
        <v>-18.40210059805958</v>
      </c>
      <c r="D1287" s="3">
        <f>'TPS543C20 Loop Gain'!AJ2649</f>
        <v>65.272360712998463</v>
      </c>
      <c r="E1287" s="3">
        <f>'TPS543C20 Loop Gain'!B2649</f>
        <v>719000</v>
      </c>
    </row>
    <row r="1288" spans="3:5" x14ac:dyDescent="0.35">
      <c r="C1288" s="3">
        <f>'TPS543C20 Loop Gain'!AI2648</f>
        <v>-18.397486724329596</v>
      </c>
      <c r="D1288" s="3">
        <f>'TPS543C20 Loop Gain'!AJ2648</f>
        <v>65.606844575732964</v>
      </c>
      <c r="E1288" s="3">
        <f>'TPS543C20 Loop Gain'!B2648</f>
        <v>718000</v>
      </c>
    </row>
    <row r="1289" spans="3:5" x14ac:dyDescent="0.35">
      <c r="C1289" s="3">
        <f>'TPS543C20 Loop Gain'!AI2647</f>
        <v>-18.393187447686085</v>
      </c>
      <c r="D1289" s="3">
        <f>'TPS543C20 Loop Gain'!AJ2647</f>
        <v>65.941173947079946</v>
      </c>
      <c r="E1289" s="3">
        <f>'TPS543C20 Loop Gain'!B2647</f>
        <v>717000</v>
      </c>
    </row>
    <row r="1290" spans="3:5" x14ac:dyDescent="0.35">
      <c r="C1290" s="3">
        <f>'TPS543C20 Loop Gain'!AI2646</f>
        <v>-18.389203351628968</v>
      </c>
      <c r="D1290" s="3">
        <f>'TPS543C20 Loop Gain'!AJ2646</f>
        <v>66.275350028783436</v>
      </c>
      <c r="E1290" s="3">
        <f>'TPS543C20 Loop Gain'!B2646</f>
        <v>716000</v>
      </c>
    </row>
    <row r="1291" spans="3:5" x14ac:dyDescent="0.35">
      <c r="C1291" s="3">
        <f>'TPS543C20 Loop Gain'!AI2645</f>
        <v>-18.385535053353678</v>
      </c>
      <c r="D1291" s="3">
        <f>'TPS543C20 Loop Gain'!AJ2645</f>
        <v>66.609374045232357</v>
      </c>
      <c r="E1291" s="3">
        <f>'TPS543C20 Loop Gain'!B2645</f>
        <v>715000</v>
      </c>
    </row>
    <row r="1292" spans="3:5" x14ac:dyDescent="0.35">
      <c r="C1292" s="3">
        <f>'TPS543C20 Loop Gain'!AI2644</f>
        <v>-18.382183204111982</v>
      </c>
      <c r="D1292" s="3">
        <f>'TPS543C20 Loop Gain'!AJ2644</f>
        <v>66.943247243333261</v>
      </c>
      <c r="E1292" s="3">
        <f>'TPS543C20 Loop Gain'!B2644</f>
        <v>714000</v>
      </c>
    </row>
    <row r="1293" spans="3:5" x14ac:dyDescent="0.35">
      <c r="C1293" s="3">
        <f>'TPS543C20 Loop Gain'!AI2643</f>
        <v>-18.379148489585635</v>
      </c>
      <c r="D1293" s="3">
        <f>'TPS543C20 Loop Gain'!AJ2643</f>
        <v>67.276970892377591</v>
      </c>
      <c r="E1293" s="3">
        <f>'TPS543C20 Loop Gain'!B2643</f>
        <v>713000</v>
      </c>
    </row>
    <row r="1294" spans="3:5" x14ac:dyDescent="0.35">
      <c r="C1294" s="3">
        <f>'TPS543C20 Loop Gain'!AI2642</f>
        <v>-18.376431630271789</v>
      </c>
      <c r="D1294" s="3">
        <f>'TPS543C20 Loop Gain'!AJ2642</f>
        <v>67.61054628390832</v>
      </c>
      <c r="E1294" s="3">
        <f>'TPS543C20 Loop Gain'!B2642</f>
        <v>712000</v>
      </c>
    </row>
    <row r="1295" spans="3:5" x14ac:dyDescent="0.35">
      <c r="C1295" s="3">
        <f>'TPS543C20 Loop Gain'!AI2641</f>
        <v>-18.374033381881109</v>
      </c>
      <c r="D1295" s="3">
        <f>'TPS543C20 Loop Gain'!AJ2641</f>
        <v>67.943974731585428</v>
      </c>
      <c r="E1295" s="3">
        <f>'TPS543C20 Loop Gain'!B2641</f>
        <v>711000</v>
      </c>
    </row>
    <row r="1296" spans="3:5" x14ac:dyDescent="0.35">
      <c r="C1296" s="3">
        <f>'TPS543C20 Loop Gain'!AI2640</f>
        <v>-18.371954535748632</v>
      </c>
      <c r="D1296" s="3">
        <f>'TPS543C20 Loop Gain'!AJ2640</f>
        <v>68.277257571046889</v>
      </c>
      <c r="E1296" s="3">
        <f>'TPS543C20 Loop Gain'!B2640</f>
        <v>710000</v>
      </c>
    </row>
    <row r="1297" spans="3:5" x14ac:dyDescent="0.35">
      <c r="C1297" s="3">
        <f>'TPS543C20 Loop Gain'!AI2639</f>
        <v>-18.370195919257753</v>
      </c>
      <c r="D1297" s="3">
        <f>'TPS543C20 Loop Gain'!AJ2639</f>
        <v>68.610396159771724</v>
      </c>
      <c r="E1297" s="3">
        <f>'TPS543C20 Loop Gain'!B2639</f>
        <v>709000</v>
      </c>
    </row>
    <row r="1298" spans="3:5" x14ac:dyDescent="0.35">
      <c r="C1298" s="3">
        <f>'TPS543C20 Loop Gain'!AI2638</f>
        <v>-18.368758396277542</v>
      </c>
      <c r="D1298" s="3">
        <f>'TPS543C20 Loop Gain'!AJ2638</f>
        <v>68.94339187693835</v>
      </c>
      <c r="E1298" s="3">
        <f>'TPS543C20 Loop Gain'!B2638</f>
        <v>708000</v>
      </c>
    </row>
    <row r="1299" spans="3:5" x14ac:dyDescent="0.35">
      <c r="C1299" s="3">
        <f>'TPS543C20 Loop Gain'!AI2637</f>
        <v>-18.367642867614194</v>
      </c>
      <c r="D1299" s="3">
        <f>'TPS543C20 Loop Gain'!AJ2637</f>
        <v>69.276246123281467</v>
      </c>
      <c r="E1299" s="3">
        <f>'TPS543C20 Loop Gain'!B2637</f>
        <v>707000</v>
      </c>
    </row>
    <row r="1300" spans="3:5" x14ac:dyDescent="0.35">
      <c r="C1300" s="3">
        <f>'TPS543C20 Loop Gain'!AI2636</f>
        <v>-18.366850271475613</v>
      </c>
      <c r="D1300" s="3">
        <f>'TPS543C20 Loop Gain'!AJ2636</f>
        <v>69.60896032094891</v>
      </c>
      <c r="E1300" s="3">
        <f>'TPS543C20 Loop Gain'!B2636</f>
        <v>706000</v>
      </c>
    </row>
    <row r="1301" spans="3:5" x14ac:dyDescent="0.35">
      <c r="C1301" s="3">
        <f>'TPS543C20 Loop Gain'!AI2635</f>
        <v>-18.366381583951124</v>
      </c>
      <c r="D1301" s="3">
        <f>'TPS543C20 Loop Gain'!AJ2635</f>
        <v>69.941535913355324</v>
      </c>
      <c r="E1301" s="3">
        <f>'TPS543C20 Loop Gain'!B2635</f>
        <v>705000</v>
      </c>
    </row>
    <row r="1302" spans="3:5" x14ac:dyDescent="0.35">
      <c r="C1302" s="3">
        <f>'TPS543C20 Loop Gain'!AI2634</f>
        <v>-18.366237819505827</v>
      </c>
      <c r="D1302" s="3">
        <f>'TPS543C20 Loop Gain'!AJ2634</f>
        <v>70.273974365032771</v>
      </c>
      <c r="E1302" s="3">
        <f>'TPS543C20 Loop Gain'!B2634</f>
        <v>704000</v>
      </c>
    </row>
    <row r="1303" spans="3:5" x14ac:dyDescent="0.35">
      <c r="C1303" s="3">
        <f>'TPS543C20 Loop Gain'!AI2633</f>
        <v>-18.366420031489355</v>
      </c>
      <c r="D1303" s="3">
        <f>'TPS543C20 Loop Gain'!AJ2633</f>
        <v>70.606277161484869</v>
      </c>
      <c r="E1303" s="3">
        <f>'TPS543C20 Loop Gain'!B2633</f>
        <v>703000</v>
      </c>
    </row>
    <row r="1304" spans="3:5" x14ac:dyDescent="0.35">
      <c r="C1304" s="3">
        <f>'TPS543C20 Loop Gain'!AI2632</f>
        <v>-18.366929312660552</v>
      </c>
      <c r="D1304" s="3">
        <f>'TPS543C20 Loop Gain'!AJ2632</f>
        <v>70.938445809033212</v>
      </c>
      <c r="E1304" s="3">
        <f>'TPS543C20 Loop Gain'!B2632</f>
        <v>702000</v>
      </c>
    </row>
    <row r="1305" spans="3:5" x14ac:dyDescent="0.35">
      <c r="C1305" s="3">
        <f>'TPS543C20 Loop Gain'!AI2631</f>
        <v>-18.367766795728059</v>
      </c>
      <c r="D1305" s="3">
        <f>'TPS543C20 Loop Gain'!AJ2631</f>
        <v>71.270481834664608</v>
      </c>
      <c r="E1305" s="3">
        <f>'TPS543C20 Loop Gain'!B2631</f>
        <v>701000</v>
      </c>
    </row>
    <row r="1306" spans="3:5" x14ac:dyDescent="0.35">
      <c r="C1306" s="3">
        <f>'TPS543C20 Loop Gain'!AI2630</f>
        <v>-18.368933653906939</v>
      </c>
      <c r="D1306" s="3">
        <f>'TPS543C20 Loop Gain'!AJ2630</f>
        <v>71.602386785877684</v>
      </c>
      <c r="E1306" s="3">
        <f>'TPS543C20 Loop Gain'!B2630</f>
        <v>700000</v>
      </c>
    </row>
    <row r="1307" spans="3:5" x14ac:dyDescent="0.35">
      <c r="C1307" s="3">
        <f>'TPS543C20 Loop Gain'!AI2629</f>
        <v>-18.37043110149181</v>
      </c>
      <c r="D1307" s="3">
        <f>'TPS543C20 Loop Gain'!AJ2629</f>
        <v>71.934162230527932</v>
      </c>
      <c r="E1307" s="3">
        <f>'TPS543C20 Loop Gain'!B2629</f>
        <v>699000</v>
      </c>
    </row>
    <row r="1308" spans="3:5" x14ac:dyDescent="0.35">
      <c r="C1308" s="3">
        <f>'TPS543C20 Loop Gain'!AI2628</f>
        <v>-18.372260394447295</v>
      </c>
      <c r="D1308" s="3">
        <f>'TPS543C20 Loop Gain'!AJ2628</f>
        <v>72.265809756667579</v>
      </c>
      <c r="E1308" s="3">
        <f>'TPS543C20 Loop Gain'!B2628</f>
        <v>698000</v>
      </c>
    </row>
    <row r="1309" spans="3:5" x14ac:dyDescent="0.35">
      <c r="C1309" s="3">
        <f>'TPS543C20 Loop Gain'!AI2627</f>
        <v>-18.374422831015895</v>
      </c>
      <c r="D1309" s="3">
        <f>'TPS543C20 Loop Gain'!AJ2627</f>
        <v>72.597330972388889</v>
      </c>
      <c r="E1309" s="3">
        <f>'TPS543C20 Loop Gain'!B2627</f>
        <v>697000</v>
      </c>
    </row>
    <row r="1310" spans="3:5" x14ac:dyDescent="0.35">
      <c r="C1310" s="3">
        <f>'TPS543C20 Loop Gain'!AI2626</f>
        <v>-18.376919752343774</v>
      </c>
      <c r="D1310" s="3">
        <f>'TPS543C20 Loop Gain'!AJ2626</f>
        <v>72.928727505662238</v>
      </c>
      <c r="E1310" s="3">
        <f>'TPS543C20 Loop Gain'!B2626</f>
        <v>696000</v>
      </c>
    </row>
    <row r="1311" spans="3:5" x14ac:dyDescent="0.35">
      <c r="C1311" s="3">
        <f>'TPS543C20 Loop Gain'!AI2625</f>
        <v>-18.379752543124901</v>
      </c>
      <c r="D1311" s="3">
        <f>'TPS543C20 Loop Gain'!AJ2625</f>
        <v>73.260001004174526</v>
      </c>
      <c r="E1311" s="3">
        <f>'TPS543C20 Loop Gain'!B2625</f>
        <v>695000</v>
      </c>
    </row>
    <row r="1312" spans="3:5" x14ac:dyDescent="0.35">
      <c r="C1312" s="3">
        <f>'TPS543C20 Loop Gain'!AI2624</f>
        <v>-18.382922632264719</v>
      </c>
      <c r="D1312" s="3">
        <f>'TPS543C20 Loop Gain'!AJ2624</f>
        <v>73.591153135165527</v>
      </c>
      <c r="E1312" s="3">
        <f>'TPS543C20 Loop Gain'!B2624</f>
        <v>694000</v>
      </c>
    </row>
    <row r="1313" spans="3:5" x14ac:dyDescent="0.35">
      <c r="C1313" s="3">
        <f>'TPS543C20 Loop Gain'!AI2623</f>
        <v>-18.386431493563094</v>
      </c>
      <c r="D1313" s="3">
        <f>'TPS543C20 Loop Gain'!AJ2623</f>
        <v>73.922185585262085</v>
      </c>
      <c r="E1313" s="3">
        <f>'TPS543C20 Loop Gain'!B2623</f>
        <v>693000</v>
      </c>
    </row>
    <row r="1314" spans="3:5" x14ac:dyDescent="0.35">
      <c r="C1314" s="3">
        <f>'TPS543C20 Loop Gain'!AI2622</f>
        <v>-18.390280646416535</v>
      </c>
      <c r="D1314" s="3">
        <f>'TPS543C20 Loop Gain'!AJ2622</f>
        <v>74.253100060311226</v>
      </c>
      <c r="E1314" s="3">
        <f>'TPS543C20 Loop Gain'!B2622</f>
        <v>692000</v>
      </c>
    </row>
    <row r="1315" spans="3:5" x14ac:dyDescent="0.35">
      <c r="C1315" s="3">
        <f>'TPS543C20 Loop Gain'!AI2621</f>
        <v>-18.394471656542606</v>
      </c>
      <c r="D1315" s="3">
        <f>'TPS543C20 Loop Gain'!AJ2621</f>
        <v>74.583898285212953</v>
      </c>
      <c r="E1315" s="3">
        <f>'TPS543C20 Loop Gain'!B2621</f>
        <v>691000</v>
      </c>
    </row>
    <row r="1316" spans="3:5" x14ac:dyDescent="0.35">
      <c r="C1316" s="3">
        <f>'TPS543C20 Loop Gain'!AI2620</f>
        <v>-18.399006136724449</v>
      </c>
      <c r="D1316" s="3">
        <f>'TPS543C20 Loop Gain'!AJ2620</f>
        <v>74.914582003749231</v>
      </c>
      <c r="E1316" s="3">
        <f>'TPS543C20 Loop Gain'!B2620</f>
        <v>690000</v>
      </c>
    </row>
    <row r="1317" spans="3:5" x14ac:dyDescent="0.35">
      <c r="C1317" s="3">
        <f>'TPS543C20 Loop Gain'!AI2619</f>
        <v>-18.403885747577181</v>
      </c>
      <c r="D1317" s="3">
        <f>'TPS543C20 Loop Gain'!AJ2619</f>
        <v>75.245152978413017</v>
      </c>
      <c r="E1317" s="3">
        <f>'TPS543C20 Loop Gain'!B2619</f>
        <v>689000</v>
      </c>
    </row>
    <row r="1318" spans="3:5" x14ac:dyDescent="0.35">
      <c r="C1318" s="3">
        <f>'TPS543C20 Loop Gain'!AI2618</f>
        <v>-18.409112198337276</v>
      </c>
      <c r="D1318" s="3">
        <f>'TPS543C20 Loop Gain'!AJ2618</f>
        <v>75.575612990235754</v>
      </c>
      <c r="E1318" s="3">
        <f>'TPS543C20 Loop Gain'!B2618</f>
        <v>688000</v>
      </c>
    </row>
    <row r="1319" spans="3:5" x14ac:dyDescent="0.35">
      <c r="C1319" s="3">
        <f>'TPS543C20 Loop Gain'!AI2617</f>
        <v>-18.414687247674856</v>
      </c>
      <c r="D1319" s="3">
        <f>'TPS543C20 Loop Gain'!AJ2617</f>
        <v>75.905963838612664</v>
      </c>
      <c r="E1319" s="3">
        <f>'TPS543C20 Loop Gain'!B2617</f>
        <v>687000</v>
      </c>
    </row>
    <row r="1320" spans="3:5" x14ac:dyDescent="0.35">
      <c r="C1320" s="3">
        <f>'TPS543C20 Loop Gain'!AI2616</f>
        <v>-18.42061270452999</v>
      </c>
      <c r="D1320" s="3">
        <f>'TPS543C20 Loop Gain'!AJ2616</f>
        <v>76.236207341127908</v>
      </c>
      <c r="E1320" s="3">
        <f>'TPS543C20 Loop Gain'!B2616</f>
        <v>686000</v>
      </c>
    </row>
    <row r="1321" spans="3:5" x14ac:dyDescent="0.35">
      <c r="C1321" s="3">
        <f>'TPS543C20 Loop Gain'!AI2615</f>
        <v>-18.426890428972989</v>
      </c>
      <c r="D1321" s="3">
        <f>'TPS543C20 Loop Gain'!AJ2615</f>
        <v>76.56634533337585</v>
      </c>
      <c r="E1321" s="3">
        <f>'TPS543C20 Loop Gain'!B2615</f>
        <v>685000</v>
      </c>
    </row>
    <row r="1322" spans="3:5" x14ac:dyDescent="0.35">
      <c r="C1322" s="3">
        <f>'TPS543C20 Loop Gain'!AI2614</f>
        <v>-18.433522333091243</v>
      </c>
      <c r="D1322" s="3">
        <f>'TPS543C20 Loop Gain'!AJ2614</f>
        <v>76.896379668783297</v>
      </c>
      <c r="E1322" s="3">
        <f>'TPS543C20 Loop Gain'!B2614</f>
        <v>684000</v>
      </c>
    </row>
    <row r="1323" spans="3:5" x14ac:dyDescent="0.35">
      <c r="C1323" s="3">
        <f>'TPS543C20 Loop Gain'!AI2613</f>
        <v>-18.440510381900669</v>
      </c>
      <c r="D1323" s="3">
        <f>'TPS543C20 Loop Gain'!AJ2613</f>
        <v>77.226312218429058</v>
      </c>
      <c r="E1323" s="3">
        <f>'TPS543C20 Loop Gain'!B2613</f>
        <v>683000</v>
      </c>
    </row>
    <row r="1324" spans="3:5" x14ac:dyDescent="0.35">
      <c r="C1324" s="3">
        <f>'TPS543C20 Loop Gain'!AI2612</f>
        <v>-18.447856594285163</v>
      </c>
      <c r="D1324" s="3">
        <f>'TPS543C20 Loop Gain'!AJ2612</f>
        <v>77.556144870862255</v>
      </c>
      <c r="E1324" s="3">
        <f>'TPS543C20 Loop Gain'!B2612</f>
        <v>682000</v>
      </c>
    </row>
    <row r="1325" spans="3:5" x14ac:dyDescent="0.35">
      <c r="C1325" s="3">
        <f>'TPS543C20 Loop Gain'!AI2611</f>
        <v>-18.455563043963465</v>
      </c>
      <c r="D1325" s="3">
        <f>'TPS543C20 Loop Gain'!AJ2611</f>
        <v>77.885879531919613</v>
      </c>
      <c r="E1325" s="3">
        <f>'TPS543C20 Loop Gain'!B2611</f>
        <v>681000</v>
      </c>
    </row>
    <row r="1326" spans="3:5" x14ac:dyDescent="0.35">
      <c r="C1326" s="3">
        <f>'TPS543C20 Loop Gain'!AI2610</f>
        <v>-18.463631860484323</v>
      </c>
      <c r="D1326" s="3">
        <f>'TPS543C20 Loop Gain'!AJ2610</f>
        <v>78.21551812453994</v>
      </c>
      <c r="E1326" s="3">
        <f>'TPS543C20 Loop Gain'!B2610</f>
        <v>680000</v>
      </c>
    </row>
    <row r="1327" spans="3:5" x14ac:dyDescent="0.35">
      <c r="C1327" s="3">
        <f>'TPS543C20 Loop Gain'!AI2609</f>
        <v>-18.472065230251889</v>
      </c>
      <c r="D1327" s="3">
        <f>'TPS543C20 Loop Gain'!AJ2609</f>
        <v>78.545062588578602</v>
      </c>
      <c r="E1327" s="3">
        <f>'TPS543C20 Loop Gain'!B2609</f>
        <v>679000</v>
      </c>
    </row>
    <row r="1328" spans="3:5" x14ac:dyDescent="0.35">
      <c r="C1328" s="3">
        <f>'TPS543C20 Loop Gain'!AI2608</f>
        <v>-18.480865397580686</v>
      </c>
      <c r="D1328" s="3">
        <f>'TPS543C20 Loop Gain'!AJ2608</f>
        <v>78.874514880619856</v>
      </c>
      <c r="E1328" s="3">
        <f>'TPS543C20 Loop Gain'!B2608</f>
        <v>678000</v>
      </c>
    </row>
    <row r="1329" spans="3:5" x14ac:dyDescent="0.35">
      <c r="C1329" s="3">
        <f>'TPS543C20 Loop Gain'!AI2607</f>
        <v>-18.490034665783352</v>
      </c>
      <c r="D1329" s="3">
        <f>'TPS543C20 Loop Gain'!AJ2607</f>
        <v>79.2038769737878</v>
      </c>
      <c r="E1329" s="3">
        <f>'TPS543C20 Loop Gain'!B2607</f>
        <v>677000</v>
      </c>
    </row>
    <row r="1330" spans="3:5" x14ac:dyDescent="0.35">
      <c r="C1330" s="3">
        <f>'TPS543C20 Loop Gain'!AI2606</f>
        <v>-18.499575398289608</v>
      </c>
      <c r="D1330" s="3">
        <f>'TPS543C20 Loop Gain'!AJ2606</f>
        <v>79.533150857555313</v>
      </c>
      <c r="E1330" s="3">
        <f>'TPS543C20 Loop Gain'!B2606</f>
        <v>676000</v>
      </c>
    </row>
    <row r="1331" spans="3:5" x14ac:dyDescent="0.35">
      <c r="C1331" s="3">
        <f>'TPS543C20 Loop Gain'!AI2605</f>
        <v>-18.509490019799056</v>
      </c>
      <c r="D1331" s="3">
        <f>'TPS543C20 Loop Gain'!AJ2605</f>
        <v>79.862338537553228</v>
      </c>
      <c r="E1331" s="3">
        <f>'TPS543C20 Loop Gain'!B2605</f>
        <v>675000</v>
      </c>
    </row>
    <row r="1332" spans="3:5" x14ac:dyDescent="0.35">
      <c r="C1332" s="3">
        <f>'TPS543C20 Loop Gain'!AI2604</f>
        <v>-18.519781017469448</v>
      </c>
      <c r="D1332" s="3">
        <f>'TPS543C20 Loop Gain'!AJ2604</f>
        <v>80.191442035375047</v>
      </c>
      <c r="E1332" s="3">
        <f>'TPS543C20 Loop Gain'!B2604</f>
        <v>674000</v>
      </c>
    </row>
    <row r="1333" spans="3:5" x14ac:dyDescent="0.35">
      <c r="C1333" s="3">
        <f>'TPS543C20 Loop Gain'!AI2603</f>
        <v>-18.53045094214005</v>
      </c>
      <c r="D1333" s="3">
        <f>'TPS543C20 Loop Gain'!AJ2603</f>
        <v>80.520463388383362</v>
      </c>
      <c r="E1333" s="3">
        <f>'TPS543C20 Loop Gain'!B2603</f>
        <v>673000</v>
      </c>
    </row>
    <row r="1334" spans="3:5" x14ac:dyDescent="0.35">
      <c r="C1334" s="3">
        <f>'TPS543C20 Loop Gain'!AI2602</f>
        <v>-18.541502409592006</v>
      </c>
      <c r="D1334" s="3">
        <f>'TPS543C20 Loop Gain'!AJ2602</f>
        <v>80.849404649512977</v>
      </c>
      <c r="E1334" s="3">
        <f>'TPS543C20 Loop Gain'!B2602</f>
        <v>672000</v>
      </c>
    </row>
    <row r="1335" spans="3:5" x14ac:dyDescent="0.35">
      <c r="C1335" s="3">
        <f>'TPS543C20 Loop Gain'!AI2601</f>
        <v>-18.552938101847577</v>
      </c>
      <c r="D1335" s="3">
        <f>'TPS543C20 Loop Gain'!AJ2601</f>
        <v>81.178267887071655</v>
      </c>
      <c r="E1335" s="3">
        <f>'TPS543C20 Loop Gain'!B2601</f>
        <v>671000</v>
      </c>
    </row>
    <row r="1336" spans="3:5" x14ac:dyDescent="0.35">
      <c r="C1336" s="3">
        <f>'TPS543C20 Loop Gain'!AI2600</f>
        <v>-18.564760768508453</v>
      </c>
      <c r="D1336" s="3">
        <f>'TPS543C20 Loop Gain'!AJ2600</f>
        <v>81.507055184541926</v>
      </c>
      <c r="E1336" s="3">
        <f>'TPS543C20 Loop Gain'!B2600</f>
        <v>670000</v>
      </c>
    </row>
    <row r="1337" spans="3:5" x14ac:dyDescent="0.35">
      <c r="C1337" s="3">
        <f>'TPS543C20 Loop Gain'!AI2599</f>
        <v>-18.576973228135572</v>
      </c>
      <c r="D1337" s="3">
        <f>'TPS543C20 Loop Gain'!AJ2599</f>
        <v>81.835768640379172</v>
      </c>
      <c r="E1337" s="3">
        <f>'TPS543C20 Loop Gain'!B2599</f>
        <v>669000</v>
      </c>
    </row>
    <row r="1338" spans="3:5" x14ac:dyDescent="0.35">
      <c r="C1338" s="3">
        <f>'TPS543C20 Loop Gain'!AI2598</f>
        <v>-18.589578369670171</v>
      </c>
      <c r="D1338" s="3">
        <f>'TPS543C20 Loop Gain'!AJ2598</f>
        <v>82.164410367809182</v>
      </c>
      <c r="E1338" s="3">
        <f>'TPS543C20 Loop Gain'!B2598</f>
        <v>668000</v>
      </c>
    </row>
    <row r="1339" spans="3:5" x14ac:dyDescent="0.35">
      <c r="C1339" s="3">
        <f>'TPS543C20 Loop Gain'!AI2597</f>
        <v>-18.602579153900887</v>
      </c>
      <c r="D1339" s="3">
        <f>'TPS543C20 Loop Gain'!AJ2597</f>
        <v>82.492982494623519</v>
      </c>
      <c r="E1339" s="3">
        <f>'TPS543C20 Loop Gain'!B2597</f>
        <v>667000</v>
      </c>
    </row>
    <row r="1340" spans="3:5" x14ac:dyDescent="0.35">
      <c r="C1340" s="3">
        <f>'TPS543C20 Loop Gain'!AI2596</f>
        <v>-18.615978614973191</v>
      </c>
      <c r="D1340" s="3">
        <f>'TPS543C20 Loop Gain'!AJ2596</f>
        <v>82.821487162973042</v>
      </c>
      <c r="E1340" s="3">
        <f>'TPS543C20 Loop Gain'!B2596</f>
        <v>666000</v>
      </c>
    </row>
    <row r="1341" spans="3:5" x14ac:dyDescent="0.35">
      <c r="C1341" s="3">
        <f>'TPS543C20 Loop Gain'!AI2595</f>
        <v>-18.62977986194943</v>
      </c>
      <c r="D1341" s="3">
        <f>'TPS543C20 Loop Gain'!AJ2595</f>
        <v>83.149926529161903</v>
      </c>
      <c r="E1341" s="3">
        <f>'TPS543C20 Loop Gain'!B2595</f>
        <v>665000</v>
      </c>
    </row>
    <row r="1342" spans="3:5" x14ac:dyDescent="0.35">
      <c r="C1342" s="3">
        <f>'TPS543C20 Loop Gain'!AI2594</f>
        <v>-18.643986080414034</v>
      </c>
      <c r="D1342" s="3">
        <f>'TPS543C20 Loop Gain'!AJ2594</f>
        <v>83.478302763437711</v>
      </c>
      <c r="E1342" s="3">
        <f>'TPS543C20 Loop Gain'!B2594</f>
        <v>664000</v>
      </c>
    </row>
    <row r="1343" spans="3:5" x14ac:dyDescent="0.35">
      <c r="C1343" s="3">
        <f>'TPS543C20 Loop Gain'!AI2593</f>
        <v>-18.658600534132454</v>
      </c>
      <c r="D1343" s="3">
        <f>'TPS543C20 Loop Gain'!AJ2593</f>
        <v>83.806618049779644</v>
      </c>
      <c r="E1343" s="3">
        <f>'TPS543C20 Loop Gain'!B2593</f>
        <v>663000</v>
      </c>
    </row>
    <row r="1344" spans="3:5" x14ac:dyDescent="0.35">
      <c r="C1344" s="3">
        <f>'TPS543C20 Loop Gain'!AI2592</f>
        <v>-18.673626566759509</v>
      </c>
      <c r="D1344" s="3">
        <f>'TPS543C20 Loop Gain'!AJ2592</f>
        <v>84.134874585688124</v>
      </c>
      <c r="E1344" s="3">
        <f>'TPS543C20 Loop Gain'!B2592</f>
        <v>662000</v>
      </c>
    </row>
    <row r="1345" spans="3:5" x14ac:dyDescent="0.35">
      <c r="C1345" s="3">
        <f>'TPS543C20 Loop Gain'!AI2591</f>
        <v>-18.689067603603927</v>
      </c>
      <c r="D1345" s="3">
        <f>'TPS543C20 Loop Gain'!AJ2591</f>
        <v>84.463074581968385</v>
      </c>
      <c r="E1345" s="3">
        <f>'TPS543C20 Loop Gain'!B2591</f>
        <v>661000</v>
      </c>
    </row>
    <row r="1346" spans="3:5" x14ac:dyDescent="0.35">
      <c r="C1346" s="3">
        <f>'TPS543C20 Loop Gain'!AI2590</f>
        <v>-18.7049271534482</v>
      </c>
      <c r="D1346" s="3">
        <f>'TPS543C20 Loop Gain'!AJ2590</f>
        <v>84.791220262517115</v>
      </c>
      <c r="E1346" s="3">
        <f>'TPS543C20 Loop Gain'!B2590</f>
        <v>660000</v>
      </c>
    </row>
    <row r="1347" spans="3:5" x14ac:dyDescent="0.35">
      <c r="C1347" s="3">
        <f>'TPS543C20 Loop Gain'!AI2589</f>
        <v>-18.721208810427033</v>
      </c>
      <c r="D1347" s="3">
        <f>'TPS543C20 Loop Gain'!AJ2589</f>
        <v>85.11931386410285</v>
      </c>
      <c r="E1347" s="3">
        <f>'TPS543C20 Loop Gain'!B2589</f>
        <v>659000</v>
      </c>
    </row>
    <row r="1348" spans="3:5" x14ac:dyDescent="0.35">
      <c r="C1348" s="3">
        <f>'TPS543C20 Loop Gain'!AI2588</f>
        <v>-18.737916255965605</v>
      </c>
      <c r="D1348" s="3">
        <f>'TPS543C20 Loop Gain'!AJ2588</f>
        <v>85.447357636148411</v>
      </c>
      <c r="E1348" s="3">
        <f>'TPS543C20 Loop Gain'!B2588</f>
        <v>658000</v>
      </c>
    </row>
    <row r="1349" spans="3:5" x14ac:dyDescent="0.35">
      <c r="C1349" s="3">
        <f>'TPS543C20 Loop Gain'!AI2587</f>
        <v>-18.755053260781889</v>
      </c>
      <c r="D1349" s="3">
        <f>'TPS543C20 Loop Gain'!AJ2587</f>
        <v>85.775353840508416</v>
      </c>
      <c r="E1349" s="3">
        <f>'TPS543C20 Loop Gain'!B2587</f>
        <v>657000</v>
      </c>
    </row>
    <row r="1350" spans="3:5" x14ac:dyDescent="0.35">
      <c r="C1350" s="3">
        <f>'TPS543C20 Loop Gain'!AI2586</f>
        <v>-18.772623686952159</v>
      </c>
      <c r="D1350" s="3">
        <f>'TPS543C20 Loop Gain'!AJ2586</f>
        <v>86.103304751248118</v>
      </c>
      <c r="E1350" s="3">
        <f>'TPS543C20 Loop Gain'!B2586</f>
        <v>656000</v>
      </c>
    </row>
    <row r="1351" spans="3:5" x14ac:dyDescent="0.35">
      <c r="C1351" s="3">
        <f>'TPS543C20 Loop Gain'!AI2585</f>
        <v>-18.790631490046035</v>
      </c>
      <c r="D1351" s="3">
        <f>'TPS543C20 Loop Gain'!AJ2585</f>
        <v>86.431212654417266</v>
      </c>
      <c r="E1351" s="3">
        <f>'TPS543C20 Loop Gain'!B2585</f>
        <v>655000</v>
      </c>
    </row>
    <row r="1352" spans="3:5" x14ac:dyDescent="0.35">
      <c r="C1352" s="3">
        <f>'TPS543C20 Loop Gain'!AI2584</f>
        <v>-18.80908072132986</v>
      </c>
      <c r="D1352" s="3">
        <f>'TPS543C20 Loop Gain'!AJ2584</f>
        <v>86.759079847825561</v>
      </c>
      <c r="E1352" s="3">
        <f>'TPS543C20 Loop Gain'!B2584</f>
        <v>654000</v>
      </c>
    </row>
    <row r="1353" spans="3:5" x14ac:dyDescent="0.35">
      <c r="C1353" s="3">
        <f>'TPS543C20 Loop Gain'!AI2583</f>
        <v>-18.827975530044732</v>
      </c>
      <c r="D1353" s="3">
        <f>'TPS543C20 Loop Gain'!AJ2583</f>
        <v>87.086908640811927</v>
      </c>
      <c r="E1353" s="3">
        <f>'TPS543C20 Loop Gain'!B2583</f>
        <v>653000</v>
      </c>
    </row>
    <row r="1354" spans="3:5" x14ac:dyDescent="0.35">
      <c r="C1354" s="3">
        <f>'TPS543C20 Loop Gain'!AI2582</f>
        <v>-18.847320165758379</v>
      </c>
      <c r="D1354" s="3">
        <f>'TPS543C20 Loop Gain'!AJ2582</f>
        <v>87.414701354017438</v>
      </c>
      <c r="E1354" s="3">
        <f>'TPS543C20 Loop Gain'!B2582</f>
        <v>652000</v>
      </c>
    </row>
    <row r="1355" spans="3:5" x14ac:dyDescent="0.35">
      <c r="C1355" s="3">
        <f>'TPS543C20 Loop Gain'!AI2581</f>
        <v>-18.867118980797674</v>
      </c>
      <c r="D1355" s="3">
        <f>'TPS543C20 Loop Gain'!AJ2581</f>
        <v>87.742460319150695</v>
      </c>
      <c r="E1355" s="3">
        <f>'TPS543C20 Loop Gain'!B2581</f>
        <v>651000</v>
      </c>
    </row>
    <row r="1356" spans="3:5" x14ac:dyDescent="0.35">
      <c r="C1356" s="3">
        <f>'TPS543C20 Loop Gain'!AI2580</f>
        <v>-18.887376432760647</v>
      </c>
      <c r="D1356" s="3">
        <f>'TPS543C20 Loop Gain'!AJ2580</f>
        <v>88.070187878755419</v>
      </c>
      <c r="E1356" s="3">
        <f>'TPS543C20 Loop Gain'!B2580</f>
        <v>650000</v>
      </c>
    </row>
    <row r="1357" spans="3:5" x14ac:dyDescent="0.35">
      <c r="C1357" s="3">
        <f>'TPS543C20 Loop Gain'!AI2579</f>
        <v>-18.908097087116275</v>
      </c>
      <c r="D1357" s="3">
        <f>'TPS543C20 Loop Gain'!AJ2579</f>
        <v>88.397886385975184</v>
      </c>
      <c r="E1357" s="3">
        <f>'TPS543C20 Loop Gain'!B2579</f>
        <v>649000</v>
      </c>
    </row>
    <row r="1358" spans="3:5" x14ac:dyDescent="0.35">
      <c r="C1358" s="3">
        <f>'TPS543C20 Loop Gain'!AI2578</f>
        <v>-18.929285619889647</v>
      </c>
      <c r="D1358" s="3">
        <f>'TPS543C20 Loop Gain'!AJ2578</f>
        <v>88.725558204312534</v>
      </c>
      <c r="E1358" s="3">
        <f>'TPS543C20 Loop Gain'!B2578</f>
        <v>648000</v>
      </c>
    </row>
    <row r="1359" spans="3:5" x14ac:dyDescent="0.35">
      <c r="C1359" s="3">
        <f>'TPS543C20 Loop Gain'!AI2577</f>
        <v>-18.950946820442006</v>
      </c>
      <c r="D1359" s="3">
        <f>'TPS543C20 Loop Gain'!AJ2577</f>
        <v>89.053205707392166</v>
      </c>
      <c r="E1359" s="3">
        <f>'TPS543C20 Loop Gain'!B2577</f>
        <v>647000</v>
      </c>
    </row>
    <row r="1360" spans="3:5" x14ac:dyDescent="0.35">
      <c r="C1360" s="3">
        <f>'TPS543C20 Loop Gain'!AI2576</f>
        <v>-18.973085594344447</v>
      </c>
      <c r="D1360" s="3">
        <f>'TPS543C20 Loop Gain'!AJ2576</f>
        <v>89.380831278719313</v>
      </c>
      <c r="E1360" s="3">
        <f>'TPS543C20 Loop Gain'!B2576</f>
        <v>646000</v>
      </c>
    </row>
    <row r="1361" spans="3:5" x14ac:dyDescent="0.35">
      <c r="C1361" s="3">
        <f>'TPS543C20 Loop Gain'!AI2575</f>
        <v>-18.99570696635244</v>
      </c>
      <c r="D1361" s="3">
        <f>'TPS543C20 Loop Gain'!AJ2575</f>
        <v>89.70843731143178</v>
      </c>
      <c r="E1361" s="3">
        <f>'TPS543C20 Loop Gain'!B2575</f>
        <v>645000</v>
      </c>
    </row>
    <row r="1362" spans="3:5" x14ac:dyDescent="0.35">
      <c r="C1362" s="3">
        <f>'TPS543C20 Loop Gain'!AI2574</f>
        <v>-19.018816083483436</v>
      </c>
      <c r="D1362" s="3">
        <f>'TPS543C20 Loop Gain'!AJ2574</f>
        <v>90.036026208059667</v>
      </c>
      <c r="E1362" s="3">
        <f>'TPS543C20 Loop Gain'!B2574</f>
        <v>644000</v>
      </c>
    </row>
    <row r="1363" spans="3:5" x14ac:dyDescent="0.35">
      <c r="C1363" s="3">
        <f>'TPS543C20 Loop Gain'!AI2573</f>
        <v>-19.042418218203355</v>
      </c>
      <c r="D1363" s="3">
        <f>'TPS543C20 Loop Gain'!AJ2573</f>
        <v>90.363600380270924</v>
      </c>
      <c r="E1363" s="3">
        <f>'TPS543C20 Loop Gain'!B2573</f>
        <v>643000</v>
      </c>
    </row>
    <row r="1364" spans="3:5" x14ac:dyDescent="0.35">
      <c r="C1364" s="3">
        <f>'TPS543C20 Loop Gain'!AI2572</f>
        <v>-19.066518771724638</v>
      </c>
      <c r="D1364" s="3">
        <f>'TPS543C20 Loop Gain'!AJ2572</f>
        <v>90.691162248625972</v>
      </c>
      <c r="E1364" s="3">
        <f>'TPS543C20 Loop Gain'!B2572</f>
        <v>642000</v>
      </c>
    </row>
    <row r="1365" spans="3:5" x14ac:dyDescent="0.35">
      <c r="C1365" s="3">
        <f>'TPS543C20 Loop Gain'!AI2571</f>
        <v>-19.09112327742243</v>
      </c>
      <c r="D1365" s="3">
        <f>'TPS543C20 Loop Gain'!AJ2571</f>
        <v>91.01871424232246</v>
      </c>
      <c r="E1365" s="3">
        <f>'TPS543C20 Loop Gain'!B2571</f>
        <v>641000</v>
      </c>
    </row>
    <row r="1366" spans="3:5" x14ac:dyDescent="0.35">
      <c r="C1366" s="3">
        <f>'TPS543C20 Loop Gain'!AI2570</f>
        <v>-19.116237404373052</v>
      </c>
      <c r="D1366" s="3">
        <f>'TPS543C20 Loop Gain'!AJ2570</f>
        <v>91.346258798941008</v>
      </c>
      <c r="E1366" s="3">
        <f>'TPS543C20 Loop Gain'!B2570</f>
        <v>640000</v>
      </c>
    </row>
    <row r="1367" spans="3:5" x14ac:dyDescent="0.35">
      <c r="C1367" s="3">
        <f>'TPS543C20 Loop Gain'!AI2569</f>
        <v>-19.14186696102022</v>
      </c>
      <c r="D1367" s="3">
        <f>'TPS543C20 Loop Gain'!AJ2569</f>
        <v>91.673798364188812</v>
      </c>
      <c r="E1367" s="3">
        <f>'TPS543C20 Loop Gain'!B2569</f>
        <v>639000</v>
      </c>
    </row>
    <row r="1368" spans="3:5" x14ac:dyDescent="0.35">
      <c r="C1368" s="3">
        <f>'TPS543C20 Loop Gain'!AI2568</f>
        <v>-19.168017898972995</v>
      </c>
      <c r="D1368" s="3">
        <f>'TPS543C20 Loop Gain'!AJ2568</f>
        <v>92.00133539163788</v>
      </c>
      <c r="E1368" s="3">
        <f>'TPS543C20 Loop Gain'!B2568</f>
        <v>638000</v>
      </c>
    </row>
    <row r="1369" spans="3:5" x14ac:dyDescent="0.35">
      <c r="C1369" s="3">
        <f>'TPS543C20 Loop Gain'!AI2567</f>
        <v>-19.194696316944388</v>
      </c>
      <c r="D1369" s="3">
        <f>'TPS543C20 Loop Gain'!AJ2567</f>
        <v>92.328872342466823</v>
      </c>
      <c r="E1369" s="3">
        <f>'TPS543C20 Loop Gain'!B2567</f>
        <v>637000</v>
      </c>
    </row>
    <row r="1370" spans="3:5" x14ac:dyDescent="0.35">
      <c r="C1370" s="3">
        <f>'TPS543C20 Loop Gain'!AI2566</f>
        <v>-19.221908464834399</v>
      </c>
      <c r="D1370" s="3">
        <f>'TPS543C20 Loop Gain'!AJ2566</f>
        <v>92.656411685193149</v>
      </c>
      <c r="E1370" s="3">
        <f>'TPS543C20 Loop Gain'!B2566</f>
        <v>636000</v>
      </c>
    </row>
    <row r="1371" spans="3:5" x14ac:dyDescent="0.35">
      <c r="C1371" s="3">
        <f>'TPS543C20 Loop Gain'!AI2565</f>
        <v>-19.249660747963077</v>
      </c>
      <c r="D1371" s="3">
        <f>'TPS543C20 Loop Gain'!AJ2565</f>
        <v>92.983955895408812</v>
      </c>
      <c r="E1371" s="3">
        <f>'TPS543C20 Loop Gain'!B2565</f>
        <v>635000</v>
      </c>
    </row>
    <row r="1372" spans="3:5" x14ac:dyDescent="0.35">
      <c r="C1372" s="3">
        <f>'TPS543C20 Loop Gain'!AI2564</f>
        <v>-19.277959731464037</v>
      </c>
      <c r="D1372" s="3">
        <f>'TPS543C20 Loop Gain'!AJ2564</f>
        <v>93.311507455510096</v>
      </c>
      <c r="E1372" s="3">
        <f>'TPS543C20 Loop Gain'!B2564</f>
        <v>634000</v>
      </c>
    </row>
    <row r="1373" spans="3:5" x14ac:dyDescent="0.35">
      <c r="C1373" s="3">
        <f>'TPS543C20 Loop Gain'!AI2563</f>
        <v>-19.306812144840755</v>
      </c>
      <c r="D1373" s="3">
        <f>'TPS543C20 Loop Gain'!AJ2563</f>
        <v>93.639068854427038</v>
      </c>
      <c r="E1373" s="3">
        <f>'TPS543C20 Loop Gain'!B2563</f>
        <v>633000</v>
      </c>
    </row>
    <row r="1374" spans="3:5" x14ac:dyDescent="0.35">
      <c r="C1374" s="3">
        <f>'TPS543C20 Loop Gain'!AI2562</f>
        <v>-19.336224886696979</v>
      </c>
      <c r="D1374" s="3">
        <f>'TPS543C20 Loop Gain'!AJ2562</f>
        <v>93.966642587347508</v>
      </c>
      <c r="E1374" s="3">
        <f>'TPS543C20 Loop Gain'!B2562</f>
        <v>632000</v>
      </c>
    </row>
    <row r="1375" spans="3:5" x14ac:dyDescent="0.35">
      <c r="C1375" s="3">
        <f>'TPS543C20 Loop Gain'!AI2561</f>
        <v>-19.366205029646906</v>
      </c>
      <c r="D1375" s="3">
        <f>'TPS543C20 Loop Gain'!AJ2561</f>
        <v>94.294231155443143</v>
      </c>
      <c r="E1375" s="3">
        <f>'TPS543C20 Loop Gain'!B2561</f>
        <v>631000</v>
      </c>
    </row>
    <row r="1376" spans="3:5" x14ac:dyDescent="0.35">
      <c r="C1376" s="3">
        <f>'TPS543C20 Loop Gain'!AI2560</f>
        <v>-19.396759825414339</v>
      </c>
      <c r="D1376" s="3">
        <f>'TPS543C20 Loop Gain'!AJ2560</f>
        <v>94.621837065586774</v>
      </c>
      <c r="E1376" s="3">
        <f>'TPS543C20 Loop Gain'!B2560</f>
        <v>630000</v>
      </c>
    </row>
    <row r="1377" spans="3:5" x14ac:dyDescent="0.35">
      <c r="C1377" s="3">
        <f>'TPS543C20 Loop Gain'!AI2559</f>
        <v>-19.427896710129009</v>
      </c>
      <c r="D1377" s="3">
        <f>'TPS543C20 Loop Gain'!AJ2559</f>
        <v>94.949462830073372</v>
      </c>
      <c r="E1377" s="3">
        <f>'TPS543C20 Loop Gain'!B2559</f>
        <v>629000</v>
      </c>
    </row>
    <row r="1378" spans="3:5" x14ac:dyDescent="0.35">
      <c r="C1378" s="3">
        <f>'TPS543C20 Loop Gain'!AI2558</f>
        <v>-19.459623309830743</v>
      </c>
      <c r="D1378" s="3">
        <f>'TPS543C20 Loop Gain'!AJ2558</f>
        <v>95.277110966332643</v>
      </c>
      <c r="E1378" s="3">
        <f>'TPS543C20 Loop Gain'!B2558</f>
        <v>628000</v>
      </c>
    </row>
    <row r="1379" spans="3:5" x14ac:dyDescent="0.35">
      <c r="C1379" s="3">
        <f>'TPS543C20 Loop Gain'!AI2557</f>
        <v>-19.491947446186884</v>
      </c>
      <c r="D1379" s="3">
        <f>'TPS543C20 Loop Gain'!AJ2557</f>
        <v>95.604783996644258</v>
      </c>
      <c r="E1379" s="3">
        <f>'TPS543C20 Loop Gain'!B2557</f>
        <v>627000</v>
      </c>
    </row>
    <row r="1380" spans="3:5" x14ac:dyDescent="0.35">
      <c r="C1380" s="3">
        <f>'TPS543C20 Loop Gain'!AI2556</f>
        <v>-19.524877142440833</v>
      </c>
      <c r="D1380" s="3">
        <f>'TPS543C20 Loop Gain'!AJ2556</f>
        <v>95.932484447846221</v>
      </c>
      <c r="E1380" s="3">
        <f>'TPS543C20 Loop Gain'!B2556</f>
        <v>626000</v>
      </c>
    </row>
    <row r="1381" spans="3:5" x14ac:dyDescent="0.35">
      <c r="C1381" s="3">
        <f>'TPS543C20 Loop Gain'!AI2555</f>
        <v>-19.558420629593535</v>
      </c>
      <c r="D1381" s="3">
        <f>'TPS543C20 Loop Gain'!AJ2555</f>
        <v>96.260214851040672</v>
      </c>
      <c r="E1381" s="3">
        <f>'TPS543C20 Loop Gain'!B2555</f>
        <v>625000</v>
      </c>
    </row>
    <row r="1382" spans="3:5" x14ac:dyDescent="0.35">
      <c r="C1382" s="3">
        <f>'TPS543C20 Loop Gain'!AI2554</f>
        <v>-19.592586352837049</v>
      </c>
      <c r="D1382" s="3">
        <f>'TPS543C20 Loop Gain'!AJ2554</f>
        <v>96.587977741299781</v>
      </c>
      <c r="E1382" s="3">
        <f>'TPS543C20 Loop Gain'!B2554</f>
        <v>624000</v>
      </c>
    </row>
    <row r="1383" spans="3:5" x14ac:dyDescent="0.35">
      <c r="C1383" s="3">
        <f>'TPS543C20 Loop Gain'!AI2553</f>
        <v>-19.627382978246789</v>
      </c>
      <c r="D1383" s="3">
        <f>'TPS543C20 Loop Gain'!AJ2553</f>
        <v>96.91577565736624</v>
      </c>
      <c r="E1383" s="3">
        <f>'TPS543C20 Loop Gain'!B2553</f>
        <v>623000</v>
      </c>
    </row>
    <row r="1384" spans="3:5" x14ac:dyDescent="0.35">
      <c r="C1384" s="3">
        <f>'TPS543C20 Loop Gain'!AI2552</f>
        <v>-19.662819399748678</v>
      </c>
      <c r="D1384" s="3">
        <f>'TPS543C20 Loop Gain'!AJ2552</f>
        <v>97.243611141350982</v>
      </c>
      <c r="E1384" s="3">
        <f>'TPS543C20 Loop Gain'!B2552</f>
        <v>622000</v>
      </c>
    </row>
    <row r="1385" spans="3:5" x14ac:dyDescent="0.35">
      <c r="C1385" s="3">
        <f>'TPS543C20 Loop Gain'!AI2551</f>
        <v>-19.698904746373536</v>
      </c>
      <c r="D1385" s="3">
        <f>'TPS543C20 Loop Gain'!AJ2551</f>
        <v>97.571486738428291</v>
      </c>
      <c r="E1385" s="3">
        <f>'TPS543C20 Loop Gain'!B2551</f>
        <v>621000</v>
      </c>
    </row>
    <row r="1386" spans="3:5" x14ac:dyDescent="0.35">
      <c r="C1386" s="3">
        <f>'TPS543C20 Loop Gain'!AI2550</f>
        <v>-19.735648389811647</v>
      </c>
      <c r="D1386" s="3">
        <f>'TPS543C20 Loop Gain'!AJ2550</f>
        <v>97.899404996529043</v>
      </c>
      <c r="E1386" s="3">
        <f>'TPS543C20 Loop Gain'!B2550</f>
        <v>620000</v>
      </c>
    </row>
    <row r="1387" spans="3:5" x14ac:dyDescent="0.35">
      <c r="C1387" s="3">
        <f>'TPS543C20 Loop Gain'!AI2549</f>
        <v>-19.773059952284402</v>
      </c>
      <c r="D1387" s="3">
        <f>'TPS543C20 Loop Gain'!AJ2549</f>
        <v>98.227368466028082</v>
      </c>
      <c r="E1387" s="3">
        <f>'TPS543C20 Loop Gain'!B2549</f>
        <v>619000</v>
      </c>
    </row>
    <row r="1388" spans="3:5" x14ac:dyDescent="0.35">
      <c r="C1388" s="3">
        <f>'TPS543C20 Loop Gain'!AI2548</f>
        <v>-19.811149314749645</v>
      </c>
      <c r="D1388" s="3">
        <f>'TPS543C20 Loop Gain'!AJ2548</f>
        <v>98.555379699431327</v>
      </c>
      <c r="E1388" s="3">
        <f>'TPS543C20 Loop Gain'!B2548</f>
        <v>618000</v>
      </c>
    </row>
    <row r="1389" spans="3:5" x14ac:dyDescent="0.35">
      <c r="C1389" s="3">
        <f>'TPS543C20 Loop Gain'!AI2547</f>
        <v>-19.849926625454522</v>
      </c>
      <c r="D1389" s="3">
        <f>'TPS543C20 Loop Gain'!AJ2547</f>
        <v>98.883441251056993</v>
      </c>
      <c r="E1389" s="3">
        <f>'TPS543C20 Loop Gain'!B2547</f>
        <v>617000</v>
      </c>
    </row>
    <row r="1390" spans="3:5" x14ac:dyDescent="0.35">
      <c r="C1390" s="3">
        <f>'TPS543C20 Loop Gain'!AI2546</f>
        <v>-19.889402308857171</v>
      </c>
      <c r="D1390" s="3">
        <f>'TPS543C20 Loop Gain'!AJ2546</f>
        <v>99.211555676716429</v>
      </c>
      <c r="E1390" s="3">
        <f>'TPS543C20 Loop Gain'!B2546</f>
        <v>616000</v>
      </c>
    </row>
    <row r="1391" spans="3:5" x14ac:dyDescent="0.35">
      <c r="C1391" s="3">
        <f>'TPS543C20 Loop Gain'!AI2545</f>
        <v>-19.92958707493403</v>
      </c>
      <c r="D1391" s="3">
        <f>'TPS543C20 Loop Gain'!AJ2545</f>
        <v>99.539725533389742</v>
      </c>
      <c r="E1391" s="3">
        <f>'TPS543C20 Loop Gain'!B2545</f>
        <v>615000</v>
      </c>
    </row>
    <row r="1392" spans="3:5" x14ac:dyDescent="0.35">
      <c r="C1392" s="3">
        <f>'TPS543C20 Loop Gain'!AI2544</f>
        <v>-19.970491928895441</v>
      </c>
      <c r="D1392" s="3">
        <f>'TPS543C20 Loop Gain'!AJ2544</f>
        <v>99.867953378897994</v>
      </c>
      <c r="E1392" s="3">
        <f>'TPS543C20 Loop Gain'!B2544</f>
        <v>614000</v>
      </c>
    </row>
    <row r="1393" spans="3:5" x14ac:dyDescent="0.35">
      <c r="C1393" s="3">
        <f>'TPS543C20 Loop Gain'!AI2543</f>
        <v>-20.012128181327249</v>
      </c>
      <c r="D1393" s="3">
        <f>'TPS543C20 Loop Gain'!AJ2543</f>
        <v>100.19624177157439</v>
      </c>
      <c r="E1393" s="3">
        <f>'TPS543C20 Loop Gain'!B2543</f>
        <v>613000</v>
      </c>
    </row>
    <row r="1394" spans="3:5" x14ac:dyDescent="0.35">
      <c r="C1394" s="3">
        <f>'TPS543C20 Loop Gain'!AI2542</f>
        <v>-20.054507458785423</v>
      </c>
      <c r="D1394" s="3">
        <f>'TPS543C20 Loop Gain'!AJ2542</f>
        <v>100.52459326992815</v>
      </c>
      <c r="E1394" s="3">
        <f>'TPS543C20 Loop Gain'!B2542</f>
        <v>612000</v>
      </c>
    </row>
    <row r="1395" spans="3:5" x14ac:dyDescent="0.35">
      <c r="C1395" s="3">
        <f>'TPS543C20 Loop Gain'!AI2541</f>
        <v>-20.097641714864949</v>
      </c>
      <c r="D1395" s="3">
        <f>'TPS543C20 Loop Gain'!AJ2541</f>
        <v>100.85301043230787</v>
      </c>
      <c r="E1395" s="3">
        <f>'TPS543C20 Loop Gain'!B2541</f>
        <v>611000</v>
      </c>
    </row>
    <row r="1396" spans="3:5" x14ac:dyDescent="0.35">
      <c r="C1396" s="3">
        <f>'TPS543C20 Loop Gain'!AI2540</f>
        <v>-20.141543241770371</v>
      </c>
      <c r="D1396" s="3">
        <f>'TPS543C20 Loop Gain'!AJ2540</f>
        <v>101.18149581656164</v>
      </c>
      <c r="E1396" s="3">
        <f>'TPS543C20 Loop Gain'!B2540</f>
        <v>610000</v>
      </c>
    </row>
    <row r="1397" spans="3:5" x14ac:dyDescent="0.35">
      <c r="C1397" s="3">
        <f>'TPS543C20 Loop Gain'!AI2539</f>
        <v>-20.186224682414448</v>
      </c>
      <c r="D1397" s="3">
        <f>'TPS543C20 Loop Gain'!AJ2539</f>
        <v>101.51005197969135</v>
      </c>
      <c r="E1397" s="3">
        <f>'TPS543C20 Loop Gain'!B2539</f>
        <v>609000</v>
      </c>
    </row>
    <row r="1398" spans="3:5" x14ac:dyDescent="0.35">
      <c r="C1398" s="3">
        <f>'TPS543C20 Loop Gain'!AI2538</f>
        <v>-20.23169904307515</v>
      </c>
      <c r="D1398" s="3">
        <f>'TPS543C20 Loop Gain'!AJ2538</f>
        <v>101.83868147750454</v>
      </c>
      <c r="E1398" s="3">
        <f>'TPS543C20 Loop Gain'!B2538</f>
        <v>608000</v>
      </c>
    </row>
    <row r="1399" spans="3:5" x14ac:dyDescent="0.35">
      <c r="C1399" s="3">
        <f>'TPS543C20 Loop Gain'!AI2537</f>
        <v>-20.277979706641169</v>
      </c>
      <c r="D1399" s="3">
        <f>'TPS543C20 Loop Gain'!AJ2537</f>
        <v>102.1673868642637</v>
      </c>
      <c r="E1399" s="3">
        <f>'TPS543C20 Loop Gain'!B2537</f>
        <v>607000</v>
      </c>
    </row>
    <row r="1400" spans="3:5" x14ac:dyDescent="0.35">
      <c r="C1400" s="3">
        <f>'TPS543C20 Loop Gain'!AI2536</f>
        <v>-20.325080446479031</v>
      </c>
      <c r="D1400" s="3">
        <f>'TPS543C20 Loop Gain'!AJ2536</f>
        <v>102.49617069233064</v>
      </c>
      <c r="E1400" s="3">
        <f>'TPS543C20 Loop Gain'!B2536</f>
        <v>606000</v>
      </c>
    </row>
    <row r="1401" spans="3:5" x14ac:dyDescent="0.35">
      <c r="C1401" s="3">
        <f>'TPS543C20 Loop Gain'!AI2535</f>
        <v>-20.373015440959303</v>
      </c>
      <c r="D1401" s="3">
        <f>'TPS543C20 Loop Gain'!AJ2535</f>
        <v>102.82503551180551</v>
      </c>
      <c r="E1401" s="3">
        <f>'TPS543C20 Loop Gain'!B2535</f>
        <v>605000</v>
      </c>
    </row>
    <row r="1402" spans="3:5" x14ac:dyDescent="0.35">
      <c r="C1402" s="3">
        <f>'TPS543C20 Loop Gain'!AI2534</f>
        <v>-20.42179928867581</v>
      </c>
      <c r="D1402" s="3">
        <f>'TPS543C20 Loop Gain'!AJ2534</f>
        <v>103.15398387016728</v>
      </c>
      <c r="E1402" s="3">
        <f>'TPS543C20 Loop Gain'!B2534</f>
        <v>604000</v>
      </c>
    </row>
    <row r="1403" spans="3:5" x14ac:dyDescent="0.35">
      <c r="C1403" s="3">
        <f>'TPS543C20 Loop Gain'!AI2533</f>
        <v>-20.471447024401993</v>
      </c>
      <c r="D1403" s="3">
        <f>'TPS543C20 Loop Gain'!AJ2533</f>
        <v>103.48301831190336</v>
      </c>
      <c r="E1403" s="3">
        <f>'TPS543C20 Loop Gain'!B2533</f>
        <v>603000</v>
      </c>
    </row>
    <row r="1404" spans="3:5" x14ac:dyDescent="0.35">
      <c r="C1404" s="3">
        <f>'TPS543C20 Loop Gain'!AI2532</f>
        <v>-20.521974135824475</v>
      </c>
      <c r="D1404" s="3">
        <f>'TPS543C20 Loop Gain'!AJ2532</f>
        <v>103.8121413781426</v>
      </c>
      <c r="E1404" s="3">
        <f>'TPS543C20 Loop Gain'!B2532</f>
        <v>602000</v>
      </c>
    </row>
    <row r="1405" spans="3:5" x14ac:dyDescent="0.35">
      <c r="C1405" s="3">
        <f>'TPS543C20 Loop Gain'!AI2531</f>
        <v>-20.573396581102941</v>
      </c>
      <c r="D1405" s="3">
        <f>'TPS543C20 Loop Gain'!AJ2531</f>
        <v>104.14135560627801</v>
      </c>
      <c r="E1405" s="3">
        <f>'TPS543C20 Loop Gain'!B2531</f>
        <v>601000</v>
      </c>
    </row>
    <row r="1406" spans="3:5" x14ac:dyDescent="0.35">
      <c r="C1406" s="3">
        <f>'TPS543C20 Loop Gain'!AI2530</f>
        <v>-20.625730807300986</v>
      </c>
      <c r="D1406" s="3">
        <f>'TPS543C20 Loop Gain'!AJ2530</f>
        <v>104.47066352959014</v>
      </c>
      <c r="E1406" s="3">
        <f>'TPS543C20 Loop Gain'!B2530</f>
        <v>600000</v>
      </c>
    </row>
    <row r="1407" spans="3:5" x14ac:dyDescent="0.35">
      <c r="C1407" s="3">
        <f>'TPS543C20 Loop Gain'!AI2529</f>
        <v>-20.678993769746622</v>
      </c>
      <c r="D1407" s="3">
        <f>'TPS543C20 Loop Gain'!AJ2529</f>
        <v>104.80006767686325</v>
      </c>
      <c r="E1407" s="3">
        <f>'TPS543C20 Loop Gain'!B2529</f>
        <v>599000</v>
      </c>
    </row>
    <row r="1408" spans="3:5" x14ac:dyDescent="0.35">
      <c r="C1408" s="3">
        <f>'TPS543C20 Loop Gain'!AI2528</f>
        <v>-20.733202952372302</v>
      </c>
      <c r="D1408" s="3">
        <f>'TPS543C20 Loop Gain'!AJ2528</f>
        <v>105.12957057200057</v>
      </c>
      <c r="E1408" s="3">
        <f>'TPS543C20 Loop Gain'!B2528</f>
        <v>598000</v>
      </c>
    </row>
    <row r="1409" spans="3:5" x14ac:dyDescent="0.35">
      <c r="C1409" s="3">
        <f>'TPS543C20 Loop Gain'!AI2527</f>
        <v>-20.788376389101529</v>
      </c>
      <c r="D1409" s="3">
        <f>'TPS543C20 Loop Gain'!AJ2527</f>
        <v>105.45917473363153</v>
      </c>
      <c r="E1409" s="3">
        <f>'TPS543C20 Loop Gain'!B2527</f>
        <v>597000</v>
      </c>
    </row>
    <row r="1410" spans="3:5" x14ac:dyDescent="0.35">
      <c r="C1410" s="3">
        <f>'TPS543C20 Loop Gain'!AI2526</f>
        <v>-20.844532686340816</v>
      </c>
      <c r="D1410" s="3">
        <f>'TPS543C20 Loop Gain'!AJ2526</f>
        <v>105.78888267472036</v>
      </c>
      <c r="E1410" s="3">
        <f>'TPS543C20 Loop Gain'!B2526</f>
        <v>596000</v>
      </c>
    </row>
    <row r="1411" spans="3:5" x14ac:dyDescent="0.35">
      <c r="C1411" s="3">
        <f>'TPS543C20 Loop Gain'!AI2525</f>
        <v>-20.901691046650988</v>
      </c>
      <c r="D1411" s="3">
        <f>'TPS543C20 Loop Gain'!AJ2525</f>
        <v>106.11869690216412</v>
      </c>
      <c r="E1411" s="3">
        <f>'TPS543C20 Loop Gain'!B2525</f>
        <v>595000</v>
      </c>
    </row>
    <row r="1412" spans="3:5" x14ac:dyDescent="0.35">
      <c r="C1412" s="3">
        <f>'TPS543C20 Loop Gain'!AI2524</f>
        <v>-20.95987129367057</v>
      </c>
      <c r="D1412" s="3">
        <f>'TPS543C20 Loop Gain'!AJ2524</f>
        <v>106.44861991639175</v>
      </c>
      <c r="E1412" s="3">
        <f>'TPS543C20 Loop Gain'!B2524</f>
        <v>594000</v>
      </c>
    </row>
    <row r="1413" spans="3:5" x14ac:dyDescent="0.35">
      <c r="C1413" s="3">
        <f>'TPS543C20 Loop Gain'!AI2523</f>
        <v>-21.019093898372546</v>
      </c>
      <c r="D1413" s="3">
        <f>'TPS543C20 Loop Gain'!AJ2523</f>
        <v>106.77865421095635</v>
      </c>
      <c r="E1413" s="3">
        <f>'TPS543C20 Loop Gain'!B2523</f>
        <v>593000</v>
      </c>
    </row>
    <row r="1414" spans="3:5" x14ac:dyDescent="0.35">
      <c r="C1414" s="3">
        <f>'TPS543C20 Loop Gain'!AI2522</f>
        <v>-21.079380006739715</v>
      </c>
      <c r="D1414" s="3">
        <f>'TPS543C20 Loop Gain'!AJ2522</f>
        <v>107.10880227212355</v>
      </c>
      <c r="E1414" s="3">
        <f>'TPS543C20 Loop Gain'!B2522</f>
        <v>592000</v>
      </c>
    </row>
    <row r="1415" spans="3:5" x14ac:dyDescent="0.35">
      <c r="C1415" s="3">
        <f>'TPS543C20 Loop Gain'!AI2521</f>
        <v>-21.140751468953081</v>
      </c>
      <c r="D1415" s="3">
        <f>'TPS543C20 Loop Gain'!AJ2521</f>
        <v>107.43906657845675</v>
      </c>
      <c r="E1415" s="3">
        <f>'TPS543C20 Loop Gain'!B2521</f>
        <v>591000</v>
      </c>
    </row>
    <row r="1416" spans="3:5" x14ac:dyDescent="0.35">
      <c r="C1416" s="3">
        <f>'TPS543C20 Loop Gain'!AI2520</f>
        <v>-21.203230870193014</v>
      </c>
      <c r="D1416" s="3">
        <f>'TPS543C20 Loop Gain'!AJ2520</f>
        <v>107.76944960039627</v>
      </c>
      <c r="E1416" s="3">
        <f>'TPS543C20 Loop Gain'!B2520</f>
        <v>590000</v>
      </c>
    </row>
    <row r="1417" spans="3:5" x14ac:dyDescent="0.35">
      <c r="C1417" s="3">
        <f>'TPS543C20 Loop Gain'!AI2519</f>
        <v>-21.266841563161538</v>
      </c>
      <c r="D1417" s="3">
        <f>'TPS543C20 Loop Gain'!AJ2519</f>
        <v>108.09995379983404</v>
      </c>
      <c r="E1417" s="3">
        <f>'TPS543C20 Loop Gain'!B2519</f>
        <v>589000</v>
      </c>
    </row>
    <row r="1418" spans="3:5" x14ac:dyDescent="0.35">
      <c r="C1418" s="3">
        <f>'TPS543C20 Loop Gain'!AI2518</f>
        <v>-21.331607702440429</v>
      </c>
      <c r="D1418" s="3">
        <f>'TPS543C20 Loop Gain'!AJ2518</f>
        <v>108.43058162968759</v>
      </c>
      <c r="E1418" s="3">
        <f>'TPS543C20 Loop Gain'!B2518</f>
        <v>588000</v>
      </c>
    </row>
    <row r="1419" spans="3:5" x14ac:dyDescent="0.35">
      <c r="C1419" s="3">
        <f>'TPS543C20 Loop Gain'!AI2517</f>
        <v>-21.397554280816262</v>
      </c>
      <c r="D1419" s="3">
        <f>'TPS543C20 Loop Gain'!AJ2517</f>
        <v>108.76133553346409</v>
      </c>
      <c r="E1419" s="3">
        <f>'TPS543C20 Loop Gain'!B2517</f>
        <v>587000</v>
      </c>
    </row>
    <row r="1420" spans="3:5" x14ac:dyDescent="0.35">
      <c r="C1420" s="3">
        <f>'TPS543C20 Loop Gain'!AI2516</f>
        <v>-21.46470716770132</v>
      </c>
      <c r="D1420" s="3">
        <f>'TPS543C20 Loop Gain'!AJ2516</f>
        <v>109.09221794482424</v>
      </c>
      <c r="E1420" s="3">
        <f>'TPS543C20 Loop Gain'!B2516</f>
        <v>586000</v>
      </c>
    </row>
    <row r="1421" spans="3:5" x14ac:dyDescent="0.35">
      <c r="C1421" s="3">
        <f>'TPS543C20 Loop Gain'!AI2515</f>
        <v>-21.533093149805001</v>
      </c>
      <c r="D1421" s="3">
        <f>'TPS543C20 Loop Gain'!AJ2515</f>
        <v>109.4232312871401</v>
      </c>
      <c r="E1421" s="3">
        <f>'TPS543C20 Loop Gain'!B2515</f>
        <v>585000</v>
      </c>
    </row>
    <row r="1422" spans="3:5" x14ac:dyDescent="0.35">
      <c r="C1422" s="3">
        <f>'TPS543C20 Loop Gain'!AI2514</f>
        <v>-21.602739974209207</v>
      </c>
      <c r="D1422" s="3">
        <f>'TPS543C20 Loop Gain'!AJ2514</f>
        <v>109.75437797304711</v>
      </c>
      <c r="E1422" s="3">
        <f>'TPS543C20 Loop Gain'!B2514</f>
        <v>584000</v>
      </c>
    </row>
    <row r="1423" spans="3:5" x14ac:dyDescent="0.35">
      <c r="C1423" s="3">
        <f>'TPS543C20 Loop Gain'!AI2513</f>
        <v>-21.673676394025971</v>
      </c>
      <c r="D1423" s="3">
        <f>'TPS543C20 Loop Gain'!AJ2513</f>
        <v>110.08566040399353</v>
      </c>
      <c r="E1423" s="3">
        <f>'TPS543C20 Loop Gain'!B2513</f>
        <v>583000</v>
      </c>
    </row>
    <row r="1424" spans="3:5" x14ac:dyDescent="0.35">
      <c r="C1424" s="3">
        <f>'TPS543C20 Loop Gain'!AI2512</f>
        <v>-21.745932216819991</v>
      </c>
      <c r="D1424" s="3">
        <f>'TPS543C20 Loop Gain'!AJ2512</f>
        <v>110.41708096978644</v>
      </c>
      <c r="E1424" s="3">
        <f>'TPS543C20 Loop Gain'!B2512</f>
        <v>582000</v>
      </c>
    </row>
    <row r="1425" spans="3:5" x14ac:dyDescent="0.35">
      <c r="C1425" s="3">
        <f>'TPS543C20 Loop Gain'!AI2511</f>
        <v>-21.819538356003822</v>
      </c>
      <c r="D1425" s="3">
        <f>'TPS543C20 Loop Gain'!AJ2511</f>
        <v>110.74864204812906</v>
      </c>
      <c r="E1425" s="3">
        <f>'TPS543C20 Loop Gain'!B2511</f>
        <v>581000</v>
      </c>
    </row>
    <row r="1426" spans="3:5" x14ac:dyDescent="0.35">
      <c r="C1426" s="3">
        <f>'TPS543C20 Loop Gain'!AI2510</f>
        <v>-21.894526885425421</v>
      </c>
      <c r="D1426" s="3">
        <f>'TPS543C20 Loop Gain'!AJ2510</f>
        <v>111.08034600415536</v>
      </c>
      <c r="E1426" s="3">
        <f>'TPS543C20 Loop Gain'!B2510</f>
        <v>580000</v>
      </c>
    </row>
    <row r="1427" spans="3:5" x14ac:dyDescent="0.35">
      <c r="C1427" s="3">
        <f>'TPS543C20 Loop Gain'!AI2509</f>
        <v>-21.970931097388259</v>
      </c>
      <c r="D1427" s="3">
        <f>'TPS543C20 Loop Gain'!AJ2509</f>
        <v>111.41219518996405</v>
      </c>
      <c r="E1427" s="3">
        <f>'TPS543C20 Loop Gain'!B2509</f>
        <v>579000</v>
      </c>
    </row>
    <row r="1428" spans="3:5" x14ac:dyDescent="0.35">
      <c r="C1428" s="3">
        <f>'TPS543C20 Loop Gain'!AI2508</f>
        <v>-22.048785564368309</v>
      </c>
      <c r="D1428" s="3">
        <f>'TPS543C20 Loop Gain'!AJ2508</f>
        <v>111.74419194414003</v>
      </c>
      <c r="E1428" s="3">
        <f>'TPS543C20 Loop Gain'!B2508</f>
        <v>578000</v>
      </c>
    </row>
    <row r="1429" spans="3:5" x14ac:dyDescent="0.35">
      <c r="C1429" s="3">
        <f>'TPS543C20 Loop Gain'!AI2507</f>
        <v>-22.128126204713183</v>
      </c>
      <c r="D1429" s="3">
        <f>'TPS543C20 Loop Gain'!AJ2507</f>
        <v>112.07633859127796</v>
      </c>
      <c r="E1429" s="3">
        <f>'TPS543C20 Loop Gain'!B2507</f>
        <v>577000</v>
      </c>
    </row>
    <row r="1430" spans="3:5" x14ac:dyDescent="0.35">
      <c r="C1430" s="3">
        <f>'TPS543C20 Loop Gain'!AI2506</f>
        <v>-22.208990352635563</v>
      </c>
      <c r="D1430" s="3">
        <f>'TPS543C20 Loop Gain'!AJ2506</f>
        <v>112.40863744149871</v>
      </c>
      <c r="E1430" s="3">
        <f>'TPS543C20 Loop Gain'!B2506</f>
        <v>576000</v>
      </c>
    </row>
    <row r="1431" spans="3:5" x14ac:dyDescent="0.35">
      <c r="C1431" s="3">
        <f>'TPS543C20 Loop Gain'!AI2505</f>
        <v>-22.29141683284179</v>
      </c>
      <c r="D1431" s="3">
        <f>'TPS543C20 Loop Gain'!AJ2505</f>
        <v>112.7410907899595</v>
      </c>
      <c r="E1431" s="3">
        <f>'TPS543C20 Loop Gain'!B2505</f>
        <v>575000</v>
      </c>
    </row>
    <row r="1432" spans="3:5" x14ac:dyDescent="0.35">
      <c r="C1432" s="3">
        <f>'TPS543C20 Loop Gain'!AI2504</f>
        <v>-22.375446040171486</v>
      </c>
      <c r="D1432" s="3">
        <f>'TPS543C20 Loop Gain'!AJ2504</f>
        <v>113.07370091636227</v>
      </c>
      <c r="E1432" s="3">
        <f>'TPS543C20 Loop Gain'!B2504</f>
        <v>574000</v>
      </c>
    </row>
    <row r="1433" spans="3:5" x14ac:dyDescent="0.35">
      <c r="C1433" s="3">
        <f>'TPS543C20 Loop Gain'!AI2503</f>
        <v>-22.461120024653326</v>
      </c>
      <c r="D1433" s="3">
        <f>'TPS543C20 Loop Gain'!AJ2503</f>
        <v>113.40647008445541</v>
      </c>
      <c r="E1433" s="3">
        <f>'TPS543C20 Loop Gain'!B2503</f>
        <v>573000</v>
      </c>
    </row>
    <row r="1434" spans="3:5" x14ac:dyDescent="0.35">
      <c r="C1434" s="3">
        <f>'TPS543C20 Loop Gain'!AI2502</f>
        <v>-22.548482582429848</v>
      </c>
      <c r="D1434" s="3">
        <f>'TPS543C20 Loop Gain'!AJ2502</f>
        <v>113.73940054153218</v>
      </c>
      <c r="E1434" s="3">
        <f>'TPS543C20 Loop Gain'!B2502</f>
        <v>572000</v>
      </c>
    </row>
    <row r="1435" spans="3:5" x14ac:dyDescent="0.35">
      <c r="C1435" s="3">
        <f>'TPS543C20 Loop Gain'!AI2501</f>
        <v>-22.637579353039289</v>
      </c>
      <c r="D1435" s="3">
        <f>'TPS543C20 Loop Gain'!AJ2501</f>
        <v>114.07249451792222</v>
      </c>
      <c r="E1435" s="3">
        <f>'TPS543C20 Loop Gain'!B2501</f>
        <v>571000</v>
      </c>
    </row>
    <row r="1436" spans="3:5" x14ac:dyDescent="0.35">
      <c r="C1436" s="3">
        <f>'TPS543C20 Loop Gain'!AI2500</f>
        <v>-22.728457923599056</v>
      </c>
      <c r="D1436" s="3">
        <f>'TPS543C20 Loop Gain'!AJ2500</f>
        <v>114.40575422647957</v>
      </c>
      <c r="E1436" s="3">
        <f>'TPS543C20 Loop Gain'!B2500</f>
        <v>570000</v>
      </c>
    </row>
    <row r="1437" spans="3:5" x14ac:dyDescent="0.35">
      <c r="C1437" s="3">
        <f>'TPS543C20 Loop Gain'!AI2499</f>
        <v>-22.821167940485058</v>
      </c>
      <c r="D1437" s="3">
        <f>'TPS543C20 Loop Gain'!AJ2499</f>
        <v>114.73918186206878</v>
      </c>
      <c r="E1437" s="3">
        <f>'TPS543C20 Loop Gain'!B2499</f>
        <v>569000</v>
      </c>
    </row>
    <row r="1438" spans="3:5" x14ac:dyDescent="0.35">
      <c r="C1438" s="3">
        <f>'TPS543C20 Loop Gain'!AI2498</f>
        <v>-22.915761229164492</v>
      </c>
      <c r="D1438" s="3">
        <f>'TPS543C20 Loop Gain'!AJ2498</f>
        <v>115.07277960103943</v>
      </c>
      <c r="E1438" s="3">
        <f>'TPS543C20 Loop Gain'!B2498</f>
        <v>568000</v>
      </c>
    </row>
    <row r="1439" spans="3:5" x14ac:dyDescent="0.35">
      <c r="C1439" s="3">
        <f>'TPS543C20 Loop Gain'!AI2497</f>
        <v>-23.012291922906002</v>
      </c>
      <c r="D1439" s="3">
        <f>'TPS543C20 Loop Gain'!AJ2497</f>
        <v>115.40654960070358</v>
      </c>
      <c r="E1439" s="3">
        <f>'TPS543C20 Loop Gain'!B2497</f>
        <v>567000</v>
      </c>
    </row>
    <row r="1440" spans="3:5" x14ac:dyDescent="0.35">
      <c r="C1440" s="3">
        <f>'TPS543C20 Loop Gain'!AI2496</f>
        <v>-23.11081660116816</v>
      </c>
      <c r="D1440" s="3">
        <f>'TPS543C20 Loop Gain'!AJ2496</f>
        <v>115.74049399880396</v>
      </c>
      <c r="E1440" s="3">
        <f>'TPS543C20 Loop Gain'!B2496</f>
        <v>566000</v>
      </c>
    </row>
    <row r="1441" spans="3:5" x14ac:dyDescent="0.35">
      <c r="C1441" s="3">
        <f>'TPS543C20 Loop Gain'!AI2495</f>
        <v>-23.21139443855553</v>
      </c>
      <c r="D1441" s="3">
        <f>'TPS543C20 Loop Gain'!AJ2495</f>
        <v>116.07461491297653</v>
      </c>
      <c r="E1441" s="3">
        <f>'TPS543C20 Loop Gain'!B2495</f>
        <v>565000</v>
      </c>
    </row>
    <row r="1442" spans="3:5" x14ac:dyDescent="0.35">
      <c r="C1442" s="3">
        <f>'TPS543C20 Loop Gain'!AI2494</f>
        <v>-23.314087365321086</v>
      </c>
      <c r="D1442" s="3">
        <f>'TPS543C20 Loop Gain'!AJ2494</f>
        <v>116.40891444021389</v>
      </c>
      <c r="E1442" s="3">
        <f>'TPS543C20 Loop Gain'!B2494</f>
        <v>564000</v>
      </c>
    </row>
    <row r="1443" spans="3:5" x14ac:dyDescent="0.35">
      <c r="C1443" s="3">
        <f>'TPS543C20 Loop Gain'!AI2493</f>
        <v>-23.418960240511719</v>
      </c>
      <c r="D1443" s="3">
        <f>'TPS543C20 Loop Gain'!AJ2493</f>
        <v>116.74339465631763</v>
      </c>
      <c r="E1443" s="3">
        <f>'TPS543C20 Loop Gain'!B2493</f>
        <v>563000</v>
      </c>
    </row>
    <row r="1444" spans="3:5" x14ac:dyDescent="0.35">
      <c r="C1444" s="3">
        <f>'TPS543C20 Loop Gain'!AI2492</f>
        <v>-23.526081038963802</v>
      </c>
      <c r="D1444" s="3">
        <f>'TPS543C20 Loop Gain'!AJ2492</f>
        <v>117.07805761535104</v>
      </c>
      <c r="E1444" s="3">
        <f>'TPS543C20 Loop Gain'!B2492</f>
        <v>562000</v>
      </c>
    </row>
    <row r="1445" spans="3:5" x14ac:dyDescent="0.35">
      <c r="C1445" s="3">
        <f>'TPS543C20 Loop Gain'!AI2491</f>
        <v>-23.635521053508324</v>
      </c>
      <c r="D1445" s="3">
        <f>'TPS543C20 Loop Gain'!AJ2491</f>
        <v>117.412905349082</v>
      </c>
      <c r="E1445" s="3">
        <f>'TPS543C20 Loop Gain'!B2491</f>
        <v>561000</v>
      </c>
    </row>
    <row r="1446" spans="3:5" x14ac:dyDescent="0.35">
      <c r="C1446" s="3">
        <f>'TPS543C20 Loop Gain'!AI2490</f>
        <v>-23.747355113887973</v>
      </c>
      <c r="D1446" s="3">
        <f>'TPS543C20 Loop Gain'!AJ2490</f>
        <v>117.74793986642845</v>
      </c>
      <c r="E1446" s="3">
        <f>'TPS543C20 Loop Gain'!B2490</f>
        <v>560000</v>
      </c>
    </row>
    <row r="1447" spans="3:5" x14ac:dyDescent="0.35">
      <c r="C1447" s="3">
        <f>'TPS543C20 Loop Gain'!AI2489</f>
        <v>-23.861661824073742</v>
      </c>
      <c r="D1447" s="3">
        <f>'TPS543C20 Loop Gain'!AJ2489</f>
        <v>118.08316315289129</v>
      </c>
      <c r="E1447" s="3">
        <f>'TPS543C20 Loop Gain'!B2489</f>
        <v>559000</v>
      </c>
    </row>
    <row r="1448" spans="3:5" x14ac:dyDescent="0.35">
      <c r="C1448" s="3">
        <f>'TPS543C20 Loop Gain'!AI2488</f>
        <v>-23.978523819869757</v>
      </c>
      <c r="D1448" s="3">
        <f>'TPS543C20 Loop Gain'!AJ2488</f>
        <v>118.41857716998862</v>
      </c>
      <c r="E1448" s="3">
        <f>'TPS543C20 Loop Gain'!B2488</f>
        <v>558000</v>
      </c>
    </row>
    <row r="1449" spans="3:5" x14ac:dyDescent="0.35">
      <c r="C1449" s="3">
        <f>'TPS543C20 Loop Gain'!AI2487</f>
        <v>-24.0980280489226</v>
      </c>
      <c r="D1449" s="3">
        <f>'TPS543C20 Loop Gain'!AJ2487</f>
        <v>118.75418385468404</v>
      </c>
      <c r="E1449" s="3">
        <f>'TPS543C20 Loop Gain'!B2487</f>
        <v>557000</v>
      </c>
    </row>
    <row r="1450" spans="3:5" x14ac:dyDescent="0.35">
      <c r="C1450" s="3">
        <f>'TPS543C20 Loop Gain'!AI2486</f>
        <v>-24.220266075514246</v>
      </c>
      <c r="D1450" s="3">
        <f>'TPS543C20 Loop Gain'!AJ2486</f>
        <v>119.08998511880692</v>
      </c>
      <c r="E1450" s="3">
        <f>'TPS543C20 Loop Gain'!B2486</f>
        <v>556000</v>
      </c>
    </row>
    <row r="1451" spans="3:5" x14ac:dyDescent="0.35">
      <c r="C1451" s="3">
        <f>'TPS543C20 Loop Gain'!AI2485</f>
        <v>-24.34533441282062</v>
      </c>
      <c r="D1451" s="3">
        <f>'TPS543C20 Loop Gain'!AJ2485</f>
        <v>119.42598284847588</v>
      </c>
      <c r="E1451" s="3">
        <f>'TPS543C20 Loop Gain'!B2485</f>
        <v>555000</v>
      </c>
    </row>
    <row r="1452" spans="3:5" x14ac:dyDescent="0.35">
      <c r="C1452" s="3">
        <f>'TPS543C20 Loop Gain'!AI2484</f>
        <v>-24.473334885657771</v>
      </c>
      <c r="D1452" s="3">
        <f>'TPS543C20 Loop Gain'!AJ2484</f>
        <v>119.76217890350775</v>
      </c>
      <c r="E1452" s="3">
        <f>'TPS543C20 Loop Gain'!B2484</f>
        <v>554000</v>
      </c>
    </row>
    <row r="1453" spans="3:5" x14ac:dyDescent="0.35">
      <c r="C1453" s="3">
        <f>'TPS543C20 Loop Gain'!AI2483</f>
        <v>-24.604375027136602</v>
      </c>
      <c r="D1453" s="3">
        <f>'TPS543C20 Loop Gain'!AJ2483</f>
        <v>120.09857511683308</v>
      </c>
      <c r="E1453" s="3">
        <f>'TPS543C20 Loop Gain'!B2483</f>
        <v>553000</v>
      </c>
    </row>
    <row r="1454" spans="3:5" x14ac:dyDescent="0.35">
      <c r="C1454" s="3">
        <f>'TPS543C20 Loop Gain'!AI2482</f>
        <v>-24.738568513102859</v>
      </c>
      <c r="D1454" s="3">
        <f>'TPS543C20 Loop Gain'!AJ2482</f>
        <v>120.43517329389793</v>
      </c>
      <c r="E1454" s="3">
        <f>'TPS543C20 Loop Gain'!B2482</f>
        <v>552000</v>
      </c>
    </row>
    <row r="1455" spans="3:5" x14ac:dyDescent="0.35">
      <c r="C1455" s="3">
        <f>'TPS543C20 Loop Gain'!AI2481</f>
        <v>-24.876035638764936</v>
      </c>
      <c r="D1455" s="3">
        <f>'TPS543C20 Loop Gain'!AJ2481</f>
        <v>120.77197521206784</v>
      </c>
      <c r="E1455" s="3">
        <f>'TPS543C20 Loop Gain'!B2481</f>
        <v>551000</v>
      </c>
    </row>
    <row r="1456" spans="3:5" x14ac:dyDescent="0.35">
      <c r="C1456" s="3">
        <f>'TPS543C20 Loop Gain'!AI2480</f>
        <v>-25.016903842522954</v>
      </c>
      <c r="D1456" s="3">
        <f>'TPS543C20 Loop Gain'!AJ2480</f>
        <v>121.10898262002429</v>
      </c>
      <c r="E1456" s="3">
        <f>'TPS543C20 Loop Gain'!B2480</f>
        <v>550000</v>
      </c>
    </row>
    <row r="1457" spans="3:5" x14ac:dyDescent="0.35">
      <c r="C1457" s="3">
        <f>'TPS543C20 Loop Gain'!AI2479</f>
        <v>-25.161308282721624</v>
      </c>
      <c r="D1457" s="3">
        <f>'TPS543C20 Loop Gain'!AJ2479</f>
        <v>121.44619723715792</v>
      </c>
      <c r="E1457" s="3">
        <f>'TPS543C20 Loop Gain'!B2479</f>
        <v>549000</v>
      </c>
    </row>
    <row r="1458" spans="3:5" x14ac:dyDescent="0.35">
      <c r="C1458" s="3">
        <f>'TPS543C20 Loop Gain'!AI2478</f>
        <v>-25.309392473878063</v>
      </c>
      <c r="D1458" s="3">
        <f>'TPS543C20 Loop Gain'!AJ2478</f>
        <v>121.78362075295985</v>
      </c>
      <c r="E1458" s="3">
        <f>'TPS543C20 Loop Gain'!B2478</f>
        <v>548000</v>
      </c>
    </row>
    <row r="1459" spans="3:5" x14ac:dyDescent="0.35">
      <c r="C1459" s="3">
        <f>'TPS543C20 Loop Gain'!AI2477</f>
        <v>-25.461308989894146</v>
      </c>
      <c r="D1459" s="3">
        <f>'TPS543C20 Loop Gain'!AJ2477</f>
        <v>122.12125482640424</v>
      </c>
      <c r="E1459" s="3">
        <f>'TPS543C20 Loop Gain'!B2477</f>
        <v>547000</v>
      </c>
    </row>
    <row r="1460" spans="3:5" x14ac:dyDescent="0.35">
      <c r="C1460" s="3">
        <f>'TPS543C20 Loop Gain'!AI2476</f>
        <v>-25.617220242905582</v>
      </c>
      <c r="D1460" s="3">
        <f>'TPS543C20 Loop Gain'!AJ2476</f>
        <v>122.45910108533211</v>
      </c>
      <c r="E1460" s="3">
        <f>'TPS543C20 Loop Gain'!B2476</f>
        <v>546000</v>
      </c>
    </row>
    <row r="1461" spans="3:5" x14ac:dyDescent="0.35">
      <c r="C1461" s="3">
        <f>'TPS543C20 Loop Gain'!AI2475</f>
        <v>-25.777299347738946</v>
      </c>
      <c r="D1461" s="3">
        <f>'TPS543C20 Loop Gain'!AJ2475</f>
        <v>122.7971611258277</v>
      </c>
      <c r="E1461" s="3">
        <f>'TPS543C20 Loop Gain'!B2475</f>
        <v>545000</v>
      </c>
    </row>
    <row r="1462" spans="3:5" x14ac:dyDescent="0.35">
      <c r="C1462" s="3">
        <f>'TPS543C20 Loop Gain'!AI2474</f>
        <v>-25.941731083524488</v>
      </c>
      <c r="D1462" s="3">
        <f>'TPS543C20 Loop Gain'!AJ2474</f>
        <v>123.13543651159415</v>
      </c>
      <c r="E1462" s="3">
        <f>'TPS543C20 Loop Gain'!B2474</f>
        <v>544000</v>
      </c>
    </row>
    <row r="1463" spans="3:5" x14ac:dyDescent="0.35">
      <c r="C1463" s="3">
        <f>'TPS543C20 Loop Gain'!AI2473</f>
        <v>-26.110712965872295</v>
      </c>
      <c r="D1463" s="3">
        <f>'TPS543C20 Loop Gain'!AJ2473</f>
        <v>123.47392877332258</v>
      </c>
      <c r="E1463" s="3">
        <f>'TPS543C20 Loop Gain'!B2473</f>
        <v>543000</v>
      </c>
    </row>
    <row r="1464" spans="3:5" x14ac:dyDescent="0.35">
      <c r="C1464" s="3">
        <f>'TPS543C20 Loop Gain'!AI2472</f>
        <v>-26.284456445219515</v>
      </c>
      <c r="D1464" s="3">
        <f>'TPS543C20 Loop Gain'!AJ2472</f>
        <v>123.81263940805933</v>
      </c>
      <c r="E1464" s="3">
        <f>'TPS543C20 Loop Gain'!B2472</f>
        <v>542000</v>
      </c>
    </row>
    <row r="1465" spans="3:5" x14ac:dyDescent="0.35">
      <c r="C1465" s="3">
        <f>'TPS543C20 Loop Gain'!AI2471</f>
        <v>-26.463188249602744</v>
      </c>
      <c r="D1465" s="3">
        <f>'TPS543C20 Loop Gain'!AJ2471</f>
        <v>124.15156987857107</v>
      </c>
      <c r="E1465" s="3">
        <f>'TPS543C20 Loop Gain'!B2471</f>
        <v>541000</v>
      </c>
    </row>
    <row r="1466" spans="3:5" x14ac:dyDescent="0.35">
      <c r="C1466" s="3">
        <f>'TPS543C20 Loop Gain'!AI2470</f>
        <v>-26.647151893255131</v>
      </c>
      <c r="D1466" s="3">
        <f>'TPS543C20 Loop Gain'!AJ2470</f>
        <v>124.49072161270254</v>
      </c>
      <c r="E1466" s="3">
        <f>'TPS543C20 Loop Gain'!B2470</f>
        <v>540000</v>
      </c>
    </row>
    <row r="1467" spans="3:5" x14ac:dyDescent="0.35">
      <c r="C1467" s="3">
        <f>'TPS543C20 Loop Gain'!AI2469</f>
        <v>-26.836609376225997</v>
      </c>
      <c r="D1467" s="3">
        <f>'TPS543C20 Loop Gain'!AJ2469</f>
        <v>124.83009600273589</v>
      </c>
      <c r="E1467" s="3">
        <f>'TPS543C20 Loop Gain'!B2469</f>
        <v>539000</v>
      </c>
    </row>
    <row r="1468" spans="3:5" x14ac:dyDescent="0.35">
      <c r="C1468" s="3">
        <f>'TPS543C20 Loop Gain'!AI2468</f>
        <v>-27.031843104806402</v>
      </c>
      <c r="D1468" s="3">
        <f>'TPS543C20 Loop Gain'!AJ2468</f>
        <v>125.16969440474396</v>
      </c>
      <c r="E1468" s="3">
        <f>'TPS543C20 Loop Gain'!B2468</f>
        <v>538000</v>
      </c>
    </row>
    <row r="1469" spans="3:5" x14ac:dyDescent="0.35">
      <c r="C1469" s="3">
        <f>'TPS543C20 Loop Gain'!AI2467</f>
        <v>-27.233158068099719</v>
      </c>
      <c r="D1469" s="3">
        <f>'TPS543C20 Loop Gain'!AJ2467</f>
        <v>125.50951813794059</v>
      </c>
      <c r="E1469" s="3">
        <f>'TPS543C20 Loop Gain'!B2467</f>
        <v>537000</v>
      </c>
    </row>
    <row r="1470" spans="3:5" x14ac:dyDescent="0.35">
      <c r="C1470" s="3">
        <f>'TPS543C20 Loop Gain'!AI2466</f>
        <v>-27.440884312863922</v>
      </c>
      <c r="D1470" s="3">
        <f>'TPS543C20 Loop Gain'!AJ2466</f>
        <v>125.84956848403083</v>
      </c>
      <c r="E1470" s="3">
        <f>'TPS543C20 Loop Gain'!B2466</f>
        <v>536000</v>
      </c>
    </row>
    <row r="1471" spans="3:5" x14ac:dyDescent="0.35">
      <c r="C1471" s="3">
        <f>'TPS543C20 Loop Gain'!AI2465</f>
        <v>-27.655379767057219</v>
      </c>
      <c r="D1471" s="3">
        <f>'TPS543C20 Loop Gain'!AJ2465</f>
        <v>126.18984668655386</v>
      </c>
      <c r="E1471" s="3">
        <f>'TPS543C20 Loop Gain'!B2465</f>
        <v>535000</v>
      </c>
    </row>
    <row r="1472" spans="3:5" x14ac:dyDescent="0.35">
      <c r="C1472" s="3">
        <f>'TPS543C20 Loop Gain'!AI2464</f>
        <v>-27.877033472759109</v>
      </c>
      <c r="D1472" s="3">
        <f>'TPS543C20 Loop Gain'!AJ2464</f>
        <v>126.53035395022911</v>
      </c>
      <c r="E1472" s="3">
        <f>'TPS543C20 Loop Gain'!B2464</f>
        <v>534000</v>
      </c>
    </row>
    <row r="1473" spans="3:5" x14ac:dyDescent="0.35">
      <c r="C1473" s="3">
        <f>'TPS543C20 Loop Gain'!AI2463</f>
        <v>-28.106269301825165</v>
      </c>
      <c r="D1473" s="3">
        <f>'TPS543C20 Loop Gain'!AJ2463</f>
        <v>126.87109144029368</v>
      </c>
      <c r="E1473" s="3">
        <f>'TPS543C20 Loop Gain'!B2463</f>
        <v>533000</v>
      </c>
    </row>
    <row r="1474" spans="3:5" x14ac:dyDescent="0.35">
      <c r="C1474" s="3">
        <f>'TPS543C20 Loop Gain'!AI2462</f>
        <v>-28.343550243437843</v>
      </c>
      <c r="D1474" s="3">
        <f>'TPS543C20 Loop Gain'!AJ2462</f>
        <v>127.21206028184351</v>
      </c>
      <c r="E1474" s="3">
        <f>'TPS543C20 Loop Gain'!B2462</f>
        <v>532000</v>
      </c>
    </row>
    <row r="1475" spans="3:5" x14ac:dyDescent="0.35">
      <c r="C1475" s="3">
        <f>'TPS543C20 Loop Gain'!AI2461</f>
        <v>-28.589383372547509</v>
      </c>
      <c r="D1475" s="3">
        <f>'TPS543C20 Loop Gain'!AJ2461</f>
        <v>127.55326155916742</v>
      </c>
      <c r="E1475" s="3">
        <f>'TPS543C20 Loop Gain'!B2461</f>
        <v>531000</v>
      </c>
    </row>
    <row r="1476" spans="3:5" x14ac:dyDescent="0.35">
      <c r="C1476" s="3">
        <f>'TPS543C20 Loop Gain'!AI2460</f>
        <v>-28.844325633224873</v>
      </c>
      <c r="D1476" s="3">
        <f>'TPS543C20 Loop Gain'!AJ2460</f>
        <v>127.89469631508227</v>
      </c>
      <c r="E1476" s="3">
        <f>'TPS543C20 Loop Gain'!B2460</f>
        <v>530000</v>
      </c>
    </row>
    <row r="1477" spans="3:5" x14ac:dyDescent="0.35">
      <c r="C1477" s="3">
        <f>'TPS543C20 Loop Gain'!AI2459</f>
        <v>-29.108990602771932</v>
      </c>
      <c r="D1477" s="3">
        <f>'TPS543C20 Loop Gain'!AJ2459</f>
        <v>128.23636555026684</v>
      </c>
      <c r="E1477" s="3">
        <f>'TPS543C20 Loop Gain'!B2459</f>
        <v>529000</v>
      </c>
    </row>
    <row r="1478" spans="3:5" x14ac:dyDescent="0.35">
      <c r="C1478" s="3">
        <f>'TPS543C20 Loop Gain'!AI2458</f>
        <v>-29.384056443201093</v>
      </c>
      <c r="D1478" s="3">
        <f>'TPS543C20 Loop Gain'!AJ2458</f>
        <v>128.57827022258931</v>
      </c>
      <c r="E1478" s="3">
        <f>'TPS543C20 Loop Gain'!B2458</f>
        <v>528000</v>
      </c>
    </row>
    <row r="1479" spans="3:5" x14ac:dyDescent="0.35">
      <c r="C1479" s="3">
        <f>'TPS543C20 Loop Gain'!AI2457</f>
        <v>-29.670275299326839</v>
      </c>
      <c r="D1479" s="3">
        <f>'TPS543C20 Loop Gain'!AJ2457</f>
        <v>128.92041124644007</v>
      </c>
      <c r="E1479" s="3">
        <f>'TPS543C20 Loop Gain'!B2457</f>
        <v>527000</v>
      </c>
    </row>
    <row r="1480" spans="3:5" x14ac:dyDescent="0.35">
      <c r="C1480" s="3">
        <f>'TPS543C20 Loop Gain'!AI2456</f>
        <v>-29.968484471250104</v>
      </c>
      <c r="D1480" s="3">
        <f>'TPS543C20 Loop Gain'!AJ2456</f>
        <v>129.26278949205695</v>
      </c>
      <c r="E1480" s="3">
        <f>'TPS543C20 Loop Gain'!B2456</f>
        <v>526000</v>
      </c>
    </row>
    <row r="1481" spans="3:5" x14ac:dyDescent="0.35">
      <c r="C1481" s="3">
        <f>'TPS543C20 Loop Gain'!AI2455</f>
        <v>-30.279619779076782</v>
      </c>
      <c r="D1481" s="3">
        <f>'TPS543C20 Loop Gain'!AJ2455</f>
        <v>129.60540578485424</v>
      </c>
      <c r="E1481" s="3">
        <f>'TPS543C20 Loop Gain'!B2455</f>
        <v>525000</v>
      </c>
    </row>
    <row r="1482" spans="3:5" x14ac:dyDescent="0.35">
      <c r="C1482" s="3">
        <f>'TPS543C20 Loop Gain'!AI2454</f>
        <v>-30.60473165721325</v>
      </c>
      <c r="D1482" s="3">
        <f>'TPS543C20 Loop Gain'!AJ2454</f>
        <v>129.94826090474999</v>
      </c>
      <c r="E1482" s="3">
        <f>'TPS543C20 Loop Gain'!B2454</f>
        <v>524000</v>
      </c>
    </row>
    <row r="1483" spans="3:5" x14ac:dyDescent="0.35">
      <c r="C1483" s="3">
        <f>'TPS543C20 Loop Gain'!AI2453</f>
        <v>-30.945004675806011</v>
      </c>
      <c r="D1483" s="3">
        <f>'TPS543C20 Loop Gain'!AJ2453</f>
        <v>130.29135558548657</v>
      </c>
      <c r="E1483" s="3">
        <f>'TPS543C20 Loop Gain'!B2453</f>
        <v>523000</v>
      </c>
    </row>
    <row r="1484" spans="3:5" x14ac:dyDescent="0.35">
      <c r="C1484" s="3">
        <f>'TPS543C20 Loop Gain'!AI2452</f>
        <v>-31.301781404169109</v>
      </c>
      <c r="D1484" s="3">
        <f>'TPS543C20 Loop Gain'!AJ2452</f>
        <v>130.63469051396072</v>
      </c>
      <c r="E1484" s="3">
        <f>'TPS543C20 Loop Gain'!B2452</f>
        <v>522000</v>
      </c>
    </row>
    <row r="1485" spans="3:5" x14ac:dyDescent="0.35">
      <c r="C1485" s="3">
        <f>'TPS543C20 Loop Gain'!AI2451</f>
        <v>-31.676591829269462</v>
      </c>
      <c r="D1485" s="3">
        <f>'TPS543C20 Loop Gain'!AJ2451</f>
        <v>130.97826632954562</v>
      </c>
      <c r="E1485" s="3">
        <f>'TPS543C20 Loop Gain'!B2451</f>
        <v>521000</v>
      </c>
    </row>
    <row r="1486" spans="3:5" x14ac:dyDescent="0.35">
      <c r="C1486" s="3">
        <f>'TPS543C20 Loop Gain'!AI2450</f>
        <v>-32.071189957119664</v>
      </c>
      <c r="D1486" s="3">
        <f>'TPS543C20 Loop Gain'!AJ2450</f>
        <v>131.32208362341521</v>
      </c>
      <c r="E1486" s="3">
        <f>'TPS543C20 Loop Gain'!B2450</f>
        <v>520000</v>
      </c>
    </row>
    <row r="1487" spans="3:5" x14ac:dyDescent="0.35">
      <c r="C1487" s="3">
        <f>'TPS543C20 Loop Gain'!AI2449</f>
        <v>-32.487599810173407</v>
      </c>
      <c r="D1487" s="3">
        <f>'TPS543C20 Loop Gain'!AJ2449</f>
        <v>131.66614293787143</v>
      </c>
      <c r="E1487" s="3">
        <f>'TPS543C20 Loop Gain'!B2449</f>
        <v>519000</v>
      </c>
    </row>
    <row r="1488" spans="3:5" x14ac:dyDescent="0.35">
      <c r="C1488" s="3">
        <f>'TPS543C20 Loop Gain'!AI2448</f>
        <v>-32.928173872580537</v>
      </c>
      <c r="D1488" s="3">
        <f>'TPS543C20 Loop Gain'!AJ2448</f>
        <v>132.01044476566605</v>
      </c>
      <c r="E1488" s="3">
        <f>'TPS543C20 Loop Gain'!B2448</f>
        <v>518000</v>
      </c>
    </row>
    <row r="1489" spans="3:5" x14ac:dyDescent="0.35">
      <c r="C1489" s="3">
        <f>'TPS543C20 Loop Gain'!AI2447</f>
        <v>-33.395668258155375</v>
      </c>
      <c r="D1489" s="3">
        <f>'TPS543C20 Loop Gain'!AJ2447</f>
        <v>132.3549895493274</v>
      </c>
      <c r="E1489" s="3">
        <f>'TPS543C20 Loop Gain'!B2447</f>
        <v>517000</v>
      </c>
    </row>
    <row r="1490" spans="3:5" x14ac:dyDescent="0.35">
      <c r="C1490" s="3">
        <f>'TPS543C20 Loop Gain'!AI2446</f>
        <v>-33.893340693185515</v>
      </c>
      <c r="D1490" s="3">
        <f>'TPS543C20 Loop Gain'!AJ2446</f>
        <v>132.69977768048898</v>
      </c>
      <c r="E1490" s="3">
        <f>'TPS543C20 Loop Gain'!B2446</f>
        <v>516000</v>
      </c>
    </row>
    <row r="1491" spans="3:5" x14ac:dyDescent="0.35">
      <c r="C1491" s="3">
        <f>'TPS543C20 Loop Gain'!AI2445</f>
        <v>-34.425080163829314</v>
      </c>
      <c r="D1491" s="3">
        <f>'TPS543C20 Loop Gain'!AJ2445</f>
        <v>133.04480949921415</v>
      </c>
      <c r="E1491" s="3">
        <f>'TPS543C20 Loop Gain'!B2445</f>
        <v>515000</v>
      </c>
    </row>
    <row r="1492" spans="3:5" x14ac:dyDescent="0.35">
      <c r="C1492" s="3">
        <f>'TPS543C20 Loop Gain'!AI2444</f>
        <v>-34.995581361227842</v>
      </c>
      <c r="D1492" s="3">
        <f>'TPS543C20 Loop Gain'!AJ2444</f>
        <v>133.39008529332648</v>
      </c>
      <c r="E1492" s="3">
        <f>'TPS543C20 Loop Gain'!B2444</f>
        <v>514000</v>
      </c>
    </row>
    <row r="1493" spans="3:5" x14ac:dyDescent="0.35">
      <c r="C1493" s="3">
        <f>'TPS543C20 Loop Gain'!AI2443</f>
        <v>-35.61058388738919</v>
      </c>
      <c r="D1493" s="3">
        <f>'TPS543C20 Loop Gain'!AJ2443</f>
        <v>133.73560529774053</v>
      </c>
      <c r="E1493" s="3">
        <f>'TPS543C20 Loop Gain'!B2443</f>
        <v>513000</v>
      </c>
    </row>
    <row r="1494" spans="3:5" x14ac:dyDescent="0.35">
      <c r="C1494" s="3">
        <f>'TPS543C20 Loop Gain'!AI2442</f>
        <v>-36.277207402292561</v>
      </c>
      <c r="D1494" s="3">
        <f>'TPS543C20 Loop Gain'!AJ2442</f>
        <v>134.08136969379467</v>
      </c>
      <c r="E1494" s="3">
        <f>'TPS543C20 Loop Gain'!B2442</f>
        <v>512000</v>
      </c>
    </row>
    <row r="1495" spans="3:5" x14ac:dyDescent="0.35">
      <c r="C1495" s="3">
        <f>'TPS543C20 Loop Gain'!AI2441</f>
        <v>-37.004432947219811</v>
      </c>
      <c r="D1495" s="3">
        <f>'TPS543C20 Loop Gain'!AJ2441</f>
        <v>134.42737860858205</v>
      </c>
      <c r="E1495" s="3">
        <f>'TPS543C20 Loop Gain'!B2441</f>
        <v>511000</v>
      </c>
    </row>
    <row r="1496" spans="3:5" x14ac:dyDescent="0.35">
      <c r="C1496" s="3">
        <f>'TPS543C20 Loop Gain'!AI2440</f>
        <v>-37.803814325616671</v>
      </c>
      <c r="D1496" s="3">
        <f>'TPS543C20 Loop Gain'!AJ2440</f>
        <v>134.77363211429289</v>
      </c>
      <c r="E1496" s="3">
        <f>'TPS543C20 Loop Gain'!B2440</f>
        <v>510000</v>
      </c>
    </row>
    <row r="1497" spans="3:5" x14ac:dyDescent="0.35">
      <c r="C1497" s="3">
        <f>'TPS543C20 Loop Gain'!AI2439</f>
        <v>-38.690565574969874</v>
      </c>
      <c r="D1497" s="3">
        <f>'TPS543C20 Loop Gain'!AJ2439</f>
        <v>135.12013022754985</v>
      </c>
      <c r="E1497" s="3">
        <f>'TPS543C20 Loop Gain'!B2439</f>
        <v>509000</v>
      </c>
    </row>
    <row r="1498" spans="3:5" x14ac:dyDescent="0.35">
      <c r="C1498" s="3">
        <f>'TPS543C20 Loop Gain'!AI2438</f>
        <v>-39.685291643819099</v>
      </c>
      <c r="D1498" s="3">
        <f>'TPS543C20 Loop Gain'!AJ2438</f>
        <v>135.4668729087532</v>
      </c>
      <c r="E1498" s="3">
        <f>'TPS543C20 Loop Gain'!B2438</f>
        <v>508000</v>
      </c>
    </row>
    <row r="1499" spans="3:5" x14ac:dyDescent="0.35">
      <c r="C1499" s="3">
        <f>'TPS543C20 Loop Gain'!AI2437</f>
        <v>-40.816880807830522</v>
      </c>
      <c r="D1499" s="3">
        <f>'TPS543C20 Loop Gain'!AJ2437</f>
        <v>135.81386006142449</v>
      </c>
      <c r="E1499" s="3">
        <f>'TPS543C20 Loop Gain'!B2437</f>
        <v>507000</v>
      </c>
    </row>
    <row r="1500" spans="3:5" x14ac:dyDescent="0.35">
      <c r="C1500" s="3">
        <f>'TPS543C20 Loop Gain'!AI2436</f>
        <v>-42.127641856085241</v>
      </c>
      <c r="D1500" s="3">
        <f>'TPS543C20 Loop Gain'!AJ2436</f>
        <v>136.16109153155631</v>
      </c>
      <c r="E1500" s="3">
        <f>'TPS543C20 Loop Gain'!B2436</f>
        <v>506000</v>
      </c>
    </row>
    <row r="1501" spans="3:5" x14ac:dyDescent="0.35">
      <c r="C1501" s="3">
        <f>'TPS543C20 Loop Gain'!AI2435</f>
        <v>-43.683167494222708</v>
      </c>
      <c r="D1501" s="3">
        <f>'TPS543C20 Loop Gain'!AJ2435</f>
        <v>136.50856710696777</v>
      </c>
      <c r="E1501" s="3">
        <f>'TPS543C20 Loop Gain'!B2435</f>
        <v>505000</v>
      </c>
    </row>
    <row r="1502" spans="3:5" x14ac:dyDescent="0.35">
      <c r="C1502" s="3">
        <f>'TPS543C20 Loop Gain'!AI2434</f>
        <v>-45.593344367089387</v>
      </c>
      <c r="D1502" s="3">
        <f>'TPS543C20 Loop Gain'!AJ2434</f>
        <v>136.85628651665851</v>
      </c>
      <c r="E1502" s="3">
        <f>'TPS543C20 Loop Gain'!B2434</f>
        <v>504000</v>
      </c>
    </row>
    <row r="1503" spans="3:5" x14ac:dyDescent="0.35">
      <c r="C1503" s="3">
        <f>'TPS543C20 Loop Gain'!AI2433</f>
        <v>-48.064172044968771</v>
      </c>
      <c r="D1503" s="3">
        <f>'TPS543C20 Loop Gain'!AJ2433</f>
        <v>137.20424943017053</v>
      </c>
      <c r="E1503" s="3">
        <f>'TPS543C20 Loop Gain'!B2433</f>
        <v>503000</v>
      </c>
    </row>
    <row r="1504" spans="3:5" x14ac:dyDescent="0.35">
      <c r="C1504" s="3">
        <f>'TPS543C20 Loop Gain'!AI2432</f>
        <v>-51.55812694568823</v>
      </c>
      <c r="D1504" s="3">
        <f>'TPS543C20 Loop Gain'!AJ2432</f>
        <v>137.5524554569609</v>
      </c>
      <c r="E1504" s="3">
        <f>'TPS543C20 Loop Gain'!B2432</f>
        <v>502000</v>
      </c>
    </row>
    <row r="1505" spans="3:5" x14ac:dyDescent="0.35">
      <c r="C1505" s="3">
        <f>'TPS543C20 Loop Gain'!AI2431</f>
        <v>-57.550933796633885</v>
      </c>
      <c r="D1505" s="3">
        <f>'TPS543C20 Loop Gain'!AJ2431</f>
        <v>137.90090414576136</v>
      </c>
      <c r="E1505" s="3">
        <f>'TPS543C20 Loop Gain'!B2431</f>
        <v>501000</v>
      </c>
    </row>
    <row r="1506" spans="3:5" x14ac:dyDescent="0.35">
      <c r="C1506" s="3">
        <f>'TPS543C20 Loop Gain'!AI2430</f>
        <v>-309.11693546240758</v>
      </c>
      <c r="D1506" s="3">
        <f>'TPS543C20 Loop Gain'!AJ2430</f>
        <v>138.24959498397013</v>
      </c>
      <c r="E1506" s="3">
        <f>'TPS543C20 Loop Gain'!B2430</f>
        <v>500000</v>
      </c>
    </row>
    <row r="1507" spans="3:5" x14ac:dyDescent="0.35">
      <c r="C1507" s="3">
        <f>'TPS543C20 Loop Gain'!AI2429</f>
        <v>-57.495581118502159</v>
      </c>
      <c r="D1507" s="3">
        <f>'TPS543C20 Loop Gain'!AJ2429</f>
        <v>-41.401472602978174</v>
      </c>
      <c r="E1507" s="3">
        <f>'TPS543C20 Loop Gain'!B2429</f>
        <v>499000</v>
      </c>
    </row>
    <row r="1508" spans="3:5" x14ac:dyDescent="0.35">
      <c r="C1508" s="3">
        <f>'TPS543C20 Loop Gain'!AI2428</f>
        <v>-51.447422493103105</v>
      </c>
      <c r="D1508" s="3">
        <f>'TPS543C20 Loop Gain'!AJ2428</f>
        <v>-41.05229925221969</v>
      </c>
      <c r="E1508" s="3">
        <f>'TPS543C20 Loop Gain'!B2428</f>
        <v>498000</v>
      </c>
    </row>
    <row r="1509" spans="3:5" x14ac:dyDescent="0.35">
      <c r="C1509" s="3">
        <f>'TPS543C20 Loop Gain'!AI2427</f>
        <v>-47.898117625032242</v>
      </c>
      <c r="D1509" s="3">
        <f>'TPS543C20 Loop Gain'!AJ2427</f>
        <v>-40.702885664058122</v>
      </c>
      <c r="E1509" s="3">
        <f>'TPS543C20 Loop Gain'!B2427</f>
        <v>497000</v>
      </c>
    </row>
    <row r="1510" spans="3:5" x14ac:dyDescent="0.35">
      <c r="C1510" s="3">
        <f>'TPS543C20 Loop Gain'!AI2426</f>
        <v>-45.371942689842157</v>
      </c>
      <c r="D1510" s="3">
        <f>'TPS543C20 Loop Gain'!AJ2426</f>
        <v>-40.353232602576433</v>
      </c>
      <c r="E1510" s="3">
        <f>'TPS543C20 Loop Gain'!B2426</f>
        <v>496000</v>
      </c>
    </row>
    <row r="1511" spans="3:5" x14ac:dyDescent="0.35">
      <c r="C1511" s="3">
        <f>'TPS543C20 Loop Gain'!AI2425</f>
        <v>-43.40642217190566</v>
      </c>
      <c r="D1511" s="3">
        <f>'TPS543C20 Loop Gain'!AJ2425</f>
        <v>-40.003340896216983</v>
      </c>
      <c r="E1511" s="3">
        <f>'TPS543C20 Loop Gain'!B2425</f>
        <v>495000</v>
      </c>
    </row>
    <row r="1512" spans="3:5" x14ac:dyDescent="0.35">
      <c r="C1512" s="3">
        <f>'TPS543C20 Loop Gain'!AI2424</f>
        <v>-41.795557402155545</v>
      </c>
      <c r="D1512" s="3">
        <f>'TPS543C20 Loop Gain'!AJ2424</f>
        <v>-39.653211438367642</v>
      </c>
      <c r="E1512" s="3">
        <f>'TPS543C20 Loop Gain'!B2424</f>
        <v>494000</v>
      </c>
    </row>
    <row r="1513" spans="3:5" x14ac:dyDescent="0.35">
      <c r="C1513" s="3">
        <f>'TPS543C20 Loop Gain'!AI2423</f>
        <v>-40.429462635733458</v>
      </c>
      <c r="D1513" s="3">
        <f>'TPS543C20 Loop Gain'!AJ2423</f>
        <v>-39.302845187940143</v>
      </c>
      <c r="E1513" s="3">
        <f>'TPS543C20 Loop Gain'!B2423</f>
        <v>493000</v>
      </c>
    </row>
    <row r="1514" spans="3:5" x14ac:dyDescent="0.35">
      <c r="C1514" s="3">
        <f>'TPS543C20 Loop Gain'!AI2422</f>
        <v>-39.242546065512556</v>
      </c>
      <c r="D1514" s="3">
        <f>'TPS543C20 Loop Gain'!AJ2422</f>
        <v>-38.952243169935741</v>
      </c>
      <c r="E1514" s="3">
        <f>'TPS543C20 Loop Gain'!B2422</f>
        <v>492000</v>
      </c>
    </row>
    <row r="1515" spans="3:5" x14ac:dyDescent="0.35">
      <c r="C1515" s="3">
        <f>'TPS543C20 Loop Gain'!AI2421</f>
        <v>-38.192499799203716</v>
      </c>
      <c r="D1515" s="3">
        <f>'TPS543C20 Loop Gain'!AJ2421</f>
        <v>-38.601406476001358</v>
      </c>
      <c r="E1515" s="3">
        <f>'TPS543C20 Loop Gain'!B2421</f>
        <v>491000</v>
      </c>
    </row>
    <row r="1516" spans="3:5" x14ac:dyDescent="0.35">
      <c r="C1516" s="3">
        <f>'TPS543C20 Loop Gain'!AI2420</f>
        <v>-37.250436455965861</v>
      </c>
      <c r="D1516" s="3">
        <f>'TPS543C20 Loop Gain'!AJ2420</f>
        <v>-38.250336264982231</v>
      </c>
      <c r="E1516" s="3">
        <f>'TPS543C20 Loop Gain'!B2420</f>
        <v>490000</v>
      </c>
    </row>
    <row r="1517" spans="3:5" x14ac:dyDescent="0.35">
      <c r="C1517" s="3">
        <f>'TPS543C20 Loop Gain'!AI2419</f>
        <v>-36.395751979871363</v>
      </c>
      <c r="D1517" s="3">
        <f>'TPS543C20 Loop Gain'!AJ2419</f>
        <v>-37.899033763462995</v>
      </c>
      <c r="E1517" s="3">
        <f>'TPS543C20 Loop Gain'!B2419</f>
        <v>489000</v>
      </c>
    </row>
    <row r="1518" spans="3:5" x14ac:dyDescent="0.35">
      <c r="C1518" s="3">
        <f>'TPS543C20 Loop Gain'!AI2418</f>
        <v>-35.613233223584849</v>
      </c>
      <c r="D1518" s="3">
        <f>'TPS543C20 Loop Gain'!AJ2418</f>
        <v>-37.547500266295749</v>
      </c>
      <c r="E1518" s="3">
        <f>'TPS543C20 Loop Gain'!B2418</f>
        <v>488000</v>
      </c>
    </row>
    <row r="1519" spans="3:5" x14ac:dyDescent="0.35">
      <c r="C1519" s="3">
        <f>'TPS543C20 Loop Gain'!AI2417</f>
        <v>-34.891327271107563</v>
      </c>
      <c r="D1519" s="3">
        <f>'TPS543C20 Loop Gain'!AJ2417</f>
        <v>-37.19573713712235</v>
      </c>
      <c r="E1519" s="3">
        <f>'TPS543C20 Loop Gain'!B2417</f>
        <v>487000</v>
      </c>
    </row>
    <row r="1520" spans="3:5" x14ac:dyDescent="0.35">
      <c r="C1520" s="3">
        <f>'TPS543C20 Loop Gain'!AI2416</f>
        <v>-34.221053965652033</v>
      </c>
      <c r="D1520" s="3">
        <f>'TPS543C20 Loop Gain'!AJ2416</f>
        <v>-36.843745808884897</v>
      </c>
      <c r="E1520" s="3">
        <f>'TPS543C20 Loop Gain'!B2416</f>
        <v>486000</v>
      </c>
    </row>
    <row r="1521" spans="3:5" x14ac:dyDescent="0.35">
      <c r="C1521" s="3">
        <f>'TPS543C20 Loop Gain'!AI2415</f>
        <v>-33.595294528536122</v>
      </c>
      <c r="D1521" s="3">
        <f>'TPS543C20 Loop Gain'!AJ2415</f>
        <v>-36.491527784325619</v>
      </c>
      <c r="E1521" s="3">
        <f>'TPS543C20 Loop Gain'!B2415</f>
        <v>485000</v>
      </c>
    </row>
    <row r="1522" spans="3:5" x14ac:dyDescent="0.35">
      <c r="C1522" s="3">
        <f>'TPS543C20 Loop Gain'!AI2414</f>
        <v>-33.00831023560162</v>
      </c>
      <c r="D1522" s="3">
        <f>'TPS543C20 Loop Gain'!AJ2414</f>
        <v>-36.139084636472354</v>
      </c>
      <c r="E1522" s="3">
        <f>'TPS543C20 Loop Gain'!B2414</f>
        <v>484000</v>
      </c>
    </row>
    <row r="1523" spans="3:5" x14ac:dyDescent="0.35">
      <c r="C1523" s="3">
        <f>'TPS543C20 Loop Gain'!AI2413</f>
        <v>-32.45540726986583</v>
      </c>
      <c r="D1523" s="3">
        <f>'TPS543C20 Loop Gain'!AJ2413</f>
        <v>-35.786418009119735</v>
      </c>
      <c r="E1523" s="3">
        <f>'TPS543C20 Loop Gain'!B2413</f>
        <v>483000</v>
      </c>
    </row>
    <row r="1524" spans="3:5" x14ac:dyDescent="0.35">
      <c r="C1524" s="3">
        <f>'TPS543C20 Loop Gain'!AI2412</f>
        <v>-31.932697515390174</v>
      </c>
      <c r="D1524" s="3">
        <f>'TPS543C20 Loop Gain'!AJ2412</f>
        <v>-35.433529617289999</v>
      </c>
      <c r="E1524" s="3">
        <f>'TPS543C20 Loop Gain'!B2412</f>
        <v>482000</v>
      </c>
    </row>
    <row r="1525" spans="3:5" x14ac:dyDescent="0.35">
      <c r="C1525" s="3">
        <f>'TPS543C20 Loop Gain'!AI2411</f>
        <v>-31.436924111920305</v>
      </c>
      <c r="D1525" s="3">
        <f>'TPS543C20 Loop Gain'!AJ2411</f>
        <v>-35.080421247686523</v>
      </c>
      <c r="E1525" s="3">
        <f>'TPS543C20 Loop Gain'!B2411</f>
        <v>481000</v>
      </c>
    </row>
    <row r="1526" spans="3:5" x14ac:dyDescent="0.35">
      <c r="C1526" s="3">
        <f>'TPS543C20 Loop Gain'!AI2410</f>
        <v>-30.965331807242364</v>
      </c>
      <c r="D1526" s="3">
        <f>'TPS543C20 Loop Gain'!AJ2410</f>
        <v>-34.727094759134083</v>
      </c>
      <c r="E1526" s="3">
        <f>'TPS543C20 Loop Gain'!B2410</f>
        <v>480000</v>
      </c>
    </row>
    <row r="1527" spans="3:5" x14ac:dyDescent="0.35">
      <c r="C1527" s="3">
        <f>'TPS543C20 Loop Gain'!AI2409</f>
        <v>-30.515568974126172</v>
      </c>
      <c r="D1527" s="3">
        <f>'TPS543C20 Loop Gain'!AJ2409</f>
        <v>-34.373552083004412</v>
      </c>
      <c r="E1527" s="3">
        <f>'TPS543C20 Loop Gain'!B2409</f>
        <v>479000</v>
      </c>
    </row>
    <row r="1528" spans="3:5" x14ac:dyDescent="0.35">
      <c r="C1528" s="3">
        <f>'TPS543C20 Loop Gain'!AI2408</f>
        <v>-30.085612442109767</v>
      </c>
      <c r="D1528" s="3">
        <f>'TPS543C20 Loop Gain'!AJ2408</f>
        <v>-34.019795223629714</v>
      </c>
      <c r="E1528" s="3">
        <f>'TPS543C20 Loop Gain'!B2408</f>
        <v>478000</v>
      </c>
    </row>
    <row r="1529" spans="3:5" x14ac:dyDescent="0.35">
      <c r="C1529" s="3">
        <f>'TPS543C20 Loop Gain'!AI2407</f>
        <v>-29.673709051996994</v>
      </c>
      <c r="D1529" s="3">
        <f>'TPS543C20 Loop Gain'!AJ2407</f>
        <v>-33.665826258700044</v>
      </c>
      <c r="E1529" s="3">
        <f>'TPS543C20 Loop Gain'!B2407</f>
        <v>477000</v>
      </c>
    </row>
    <row r="1530" spans="3:5" x14ac:dyDescent="0.35">
      <c r="C1530" s="3">
        <f>'TPS543C20 Loop Gain'!AI2406</f>
        <v>-29.278329658213909</v>
      </c>
      <c r="D1530" s="3">
        <f>'TPS543C20 Loop Gain'!AJ2406</f>
        <v>-33.311647339649369</v>
      </c>
      <c r="E1530" s="3">
        <f>'TPS543C20 Loop Gain'!B2406</f>
        <v>476000</v>
      </c>
    </row>
    <row r="1531" spans="3:5" x14ac:dyDescent="0.35">
      <c r="C1531" s="3">
        <f>'TPS543C20 Loop Gain'!AI2405</f>
        <v>-28.898132527168233</v>
      </c>
      <c r="D1531" s="3">
        <f>'TPS543C20 Loop Gain'!AJ2405</f>
        <v>-32.957260692024647</v>
      </c>
      <c r="E1531" s="3">
        <f>'TPS543C20 Loop Gain'!B2405</f>
        <v>475000</v>
      </c>
    </row>
    <row r="1532" spans="3:5" x14ac:dyDescent="0.35">
      <c r="C1532" s="3">
        <f>'TPS543C20 Loop Gain'!AI2404</f>
        <v>-28.531933918516799</v>
      </c>
      <c r="D1532" s="3">
        <f>'TPS543C20 Loop Gain'!AJ2404</f>
        <v>-32.602668615840308</v>
      </c>
      <c r="E1532" s="3">
        <f>'TPS543C20 Loop Gain'!B2404</f>
        <v>474000</v>
      </c>
    </row>
    <row r="1533" spans="3:5" x14ac:dyDescent="0.35">
      <c r="C1533" s="3">
        <f>'TPS543C20 Loop Gain'!AI2403</f>
        <v>-28.178684221489291</v>
      </c>
      <c r="D1533" s="3">
        <f>'TPS543C20 Loop Gain'!AJ2403</f>
        <v>-32.247873485919072</v>
      </c>
      <c r="E1533" s="3">
        <f>'TPS543C20 Loop Gain'!B2403</f>
        <v>473000</v>
      </c>
    </row>
    <row r="1534" spans="3:5" x14ac:dyDescent="0.35">
      <c r="C1534" s="3">
        <f>'TPS543C20 Loop Gain'!AI2402</f>
        <v>-27.837448433200578</v>
      </c>
      <c r="D1534" s="3">
        <f>'TPS543C20 Loop Gain'!AJ2402</f>
        <v>-31.892877752211483</v>
      </c>
      <c r="E1534" s="3">
        <f>'TPS543C20 Loop Gain'!B2402</f>
        <v>472000</v>
      </c>
    </row>
    <row r="1535" spans="3:5" x14ac:dyDescent="0.35">
      <c r="C1535" s="3">
        <f>'TPS543C20 Loop Gain'!AI2401</f>
        <v>-27.507390064107248</v>
      </c>
      <c r="D1535" s="3">
        <f>'TPS543C20 Loop Gain'!AJ2401</f>
        <v>-31.537683940106717</v>
      </c>
      <c r="E1535" s="3">
        <f>'TPS543C20 Loop Gain'!B2401</f>
        <v>471000</v>
      </c>
    </row>
    <row r="1536" spans="3:5" x14ac:dyDescent="0.35">
      <c r="C1536" s="3">
        <f>'TPS543C20 Loop Gain'!AI2400</f>
        <v>-27.187757773039959</v>
      </c>
      <c r="D1536" s="3">
        <f>'TPS543C20 Loop Gain'!AJ2400</f>
        <v>-31.182294650721261</v>
      </c>
      <c r="E1536" s="3">
        <f>'TPS543C20 Loop Gain'!B2400</f>
        <v>470000</v>
      </c>
    </row>
    <row r="1537" spans="3:5" x14ac:dyDescent="0.35">
      <c r="C1537" s="3">
        <f>'TPS543C20 Loop Gain'!AI2399</f>
        <v>-26.877874194471683</v>
      </c>
      <c r="D1537" s="3">
        <f>'TPS543C20 Loop Gain'!AJ2399</f>
        <v>-30.826712561170236</v>
      </c>
      <c r="E1537" s="3">
        <f>'TPS543C20 Loop Gain'!B2399</f>
        <v>469000</v>
      </c>
    </row>
    <row r="1538" spans="3:5" x14ac:dyDescent="0.35">
      <c r="C1538" s="3">
        <f>'TPS543C20 Loop Gain'!AI2398</f>
        <v>-26.577126540176931</v>
      </c>
      <c r="D1538" s="3">
        <f>'TPS543C20 Loop Gain'!AJ2398</f>
        <v>-30.470940424826992</v>
      </c>
      <c r="E1538" s="3">
        <f>'TPS543C20 Loop Gain'!B2398</f>
        <v>468000</v>
      </c>
    </row>
    <row r="1539" spans="3:5" x14ac:dyDescent="0.35">
      <c r="C1539" s="3">
        <f>'TPS543C20 Loop Gain'!AI2397</f>
        <v>-26.28495864750397</v>
      </c>
      <c r="D1539" s="3">
        <f>'TPS543C20 Loop Gain'!AJ2397</f>
        <v>-30.114981071557345</v>
      </c>
      <c r="E1539" s="3">
        <f>'TPS543C20 Loop Gain'!B2397</f>
        <v>467000</v>
      </c>
    </row>
    <row r="1540" spans="3:5" x14ac:dyDescent="0.35">
      <c r="C1540" s="3">
        <f>'TPS543C20 Loop Gain'!AI2396</f>
        <v>-26.000864215015763</v>
      </c>
      <c r="D1540" s="3">
        <f>'TPS543C20 Loop Gain'!AJ2396</f>
        <v>-29.758837407941286</v>
      </c>
      <c r="E1540" s="3">
        <f>'TPS543C20 Loop Gain'!B2396</f>
        <v>466000</v>
      </c>
    </row>
    <row r="1541" spans="3:5" x14ac:dyDescent="0.35">
      <c r="C1541" s="3">
        <f>'TPS543C20 Loop Gain'!AI2395</f>
        <v>-25.72438101888838</v>
      </c>
      <c r="D1541" s="3">
        <f>'TPS543C20 Loop Gain'!AJ2395</f>
        <v>-29.402512417473591</v>
      </c>
      <c r="E1541" s="3">
        <f>'TPS543C20 Loop Gain'!B2395</f>
        <v>465000</v>
      </c>
    </row>
    <row r="1542" spans="3:5" x14ac:dyDescent="0.35">
      <c r="C1542" s="3">
        <f>'TPS543C20 Loop Gain'!AI2394</f>
        <v>-25.455085944221828</v>
      </c>
      <c r="D1542" s="3">
        <f>'TPS543C20 Loop Gain'!AJ2394</f>
        <v>-29.046009160745356</v>
      </c>
      <c r="E1542" s="3">
        <f>'TPS543C20 Loop Gain'!B2394</f>
        <v>464000</v>
      </c>
    </row>
    <row r="1543" spans="3:5" x14ac:dyDescent="0.35">
      <c r="C1543" s="3">
        <f>'TPS543C20 Loop Gain'!AI2393</f>
        <v>-25.192590697240142</v>
      </c>
      <c r="D1543" s="3">
        <f>'TPS543C20 Loop Gain'!AJ2393</f>
        <v>-28.689330775608461</v>
      </c>
      <c r="E1543" s="3">
        <f>'TPS543C20 Loop Gain'!B2393</f>
        <v>463000</v>
      </c>
    </row>
    <row r="1544" spans="3:5" x14ac:dyDescent="0.35">
      <c r="C1544" s="3">
        <f>'TPS543C20 Loop Gain'!AI2392</f>
        <v>-24.936538089388808</v>
      </c>
      <c r="D1544" s="3">
        <f>'TPS543C20 Loop Gain'!AJ2392</f>
        <v>-28.332480477316551</v>
      </c>
      <c r="E1544" s="3">
        <f>'TPS543C20 Loop Gain'!B2392</f>
        <v>462000</v>
      </c>
    </row>
    <row r="1545" spans="3:5" x14ac:dyDescent="0.35">
      <c r="C1545" s="3">
        <f>'TPS543C20 Loop Gain'!AI2391</f>
        <v>-24.686598804164941</v>
      </c>
      <c r="D1545" s="3">
        <f>'TPS543C20 Loop Gain'!AJ2391</f>
        <v>-27.975461558650995</v>
      </c>
      <c r="E1545" s="3">
        <f>'TPS543C20 Loop Gain'!B2391</f>
        <v>461000</v>
      </c>
    </row>
    <row r="1546" spans="3:5" x14ac:dyDescent="0.35">
      <c r="C1546" s="3">
        <f>'TPS543C20 Loop Gain'!AI2390</f>
        <v>-24.44246857332292</v>
      </c>
      <c r="D1546" s="3">
        <f>'TPS543C20 Loop Gain'!AJ2390</f>
        <v>-27.618277390020822</v>
      </c>
      <c r="E1546" s="3">
        <f>'TPS543C20 Loop Gain'!B2390</f>
        <v>460000</v>
      </c>
    </row>
    <row r="1547" spans="3:5" x14ac:dyDescent="0.35">
      <c r="C1547" s="3">
        <f>'TPS543C20 Loop Gain'!AI2389</f>
        <v>-24.203865701784146</v>
      </c>
      <c r="D1547" s="3">
        <f>'TPS543C20 Loop Gain'!AJ2389</f>
        <v>-27.260931419546917</v>
      </c>
      <c r="E1547" s="3">
        <f>'TPS543C20 Loop Gain'!B2389</f>
        <v>459000</v>
      </c>
    </row>
    <row r="1548" spans="3:5" x14ac:dyDescent="0.35">
      <c r="C1548" s="3">
        <f>'TPS543C20 Loop Gain'!AI2388</f>
        <v>-23.970528890818265</v>
      </c>
      <c r="D1548" s="3">
        <f>'TPS543C20 Loop Gain'!AJ2388</f>
        <v>-26.90342717312247</v>
      </c>
      <c r="E1548" s="3">
        <f>'TPS543C20 Loop Gain'!B2388</f>
        <v>458000</v>
      </c>
    </row>
    <row r="1549" spans="3:5" x14ac:dyDescent="0.35">
      <c r="C1549" s="3">
        <f>'TPS543C20 Loop Gain'!AI2387</f>
        <v>-23.742215317370263</v>
      </c>
      <c r="D1549" s="3">
        <f>'TPS543C20 Loop Gain'!AJ2387</f>
        <v>-26.545768254453243</v>
      </c>
      <c r="E1549" s="3">
        <f>'TPS543C20 Loop Gain'!B2387</f>
        <v>457000</v>
      </c>
    </row>
    <row r="1550" spans="3:5" x14ac:dyDescent="0.35">
      <c r="C1550" s="3">
        <f>'TPS543C20 Loop Gain'!AI2386</f>
        <v>-23.518698934192457</v>
      </c>
      <c r="D1550" s="3">
        <f>'TPS543C20 Loop Gain'!AJ2386</f>
        <v>-26.187958345075018</v>
      </c>
      <c r="E1550" s="3">
        <f>'TPS543C20 Loop Gain'!B2386</f>
        <v>456000</v>
      </c>
    </row>
    <row r="1551" spans="3:5" x14ac:dyDescent="0.35">
      <c r="C1551" s="3">
        <f>'TPS543C20 Loop Gain'!AI2385</f>
        <v>-23.299768960999824</v>
      </c>
      <c r="D1551" s="3">
        <f>'TPS543C20 Loop Gain'!AJ2385</f>
        <v>-25.830001204350385</v>
      </c>
      <c r="E1551" s="3">
        <f>'TPS543C20 Loop Gain'!B2385</f>
        <v>455000</v>
      </c>
    </row>
    <row r="1552" spans="3:5" x14ac:dyDescent="0.35">
      <c r="C1552" s="3">
        <f>'TPS543C20 Loop Gain'!AI2384</f>
        <v>-23.085228541451897</v>
      </c>
      <c r="D1552" s="3">
        <f>'TPS543C20 Loop Gain'!AJ2384</f>
        <v>-25.47190066944157</v>
      </c>
      <c r="E1552" s="3">
        <f>'TPS543C20 Loop Gain'!B2384</f>
        <v>454000</v>
      </c>
    </row>
    <row r="1553" spans="3:5" x14ac:dyDescent="0.35">
      <c r="C1553" s="3">
        <f>'TPS543C20 Loop Gain'!AI2383</f>
        <v>-22.874893544556549</v>
      </c>
      <c r="D1553" s="3">
        <f>'TPS543C20 Loop Gain'!AJ2383</f>
        <v>-25.113660655265129</v>
      </c>
      <c r="E1553" s="3">
        <f>'TPS543C20 Loop Gain'!B2383</f>
        <v>453000</v>
      </c>
    </row>
    <row r="1554" spans="3:5" x14ac:dyDescent="0.35">
      <c r="C1554" s="3">
        <f>'TPS543C20 Loop Gain'!AI2382</f>
        <v>-22.668591492249412</v>
      </c>
      <c r="D1554" s="3">
        <f>'TPS543C20 Loop Gain'!AJ2382</f>
        <v>-24.755285154415578</v>
      </c>
      <c r="E1554" s="3">
        <f>'TPS543C20 Loop Gain'!B2382</f>
        <v>452000</v>
      </c>
    </row>
    <row r="1555" spans="3:5" x14ac:dyDescent="0.35">
      <c r="C1555" s="3">
        <f>'TPS543C20 Loop Gain'!AI2381</f>
        <v>-22.466160597533666</v>
      </c>
      <c r="D1555" s="3">
        <f>'TPS543C20 Loop Gain'!AJ2381</f>
        <v>-24.396778237074308</v>
      </c>
      <c r="E1555" s="3">
        <f>'TPS543C20 Loop Gain'!B2381</f>
        <v>451000</v>
      </c>
    </row>
    <row r="1556" spans="3:5" x14ac:dyDescent="0.35">
      <c r="C1556" s="3">
        <f>'TPS543C20 Loop Gain'!AI2380</f>
        <v>-22.267448899777939</v>
      </c>
      <c r="D1556" s="3">
        <f>'TPS543C20 Loop Gain'!AJ2380</f>
        <v>-24.038144050890541</v>
      </c>
      <c r="E1556" s="3">
        <f>'TPS543C20 Loop Gain'!B2380</f>
        <v>450000</v>
      </c>
    </row>
    <row r="1557" spans="3:5" x14ac:dyDescent="0.35">
      <c r="C1557" s="3">
        <f>'TPS543C20 Loop Gain'!AI2379</f>
        <v>-22.072313485622466</v>
      </c>
      <c r="D1557" s="3">
        <f>'TPS543C20 Loop Gain'!AJ2379</f>
        <v>-23.6793868208409</v>
      </c>
      <c r="E1557" s="3">
        <f>'TPS543C20 Loop Gain'!B2379</f>
        <v>449000</v>
      </c>
    </row>
    <row r="1558" spans="3:5" x14ac:dyDescent="0.35">
      <c r="C1558" s="3">
        <f>'TPS543C20 Loop Gain'!AI2378</f>
        <v>-21.880619785521809</v>
      </c>
      <c r="D1558" s="3">
        <f>'TPS543C20 Loop Gain'!AJ2378</f>
        <v>-23.320510849061463</v>
      </c>
      <c r="E1558" s="3">
        <f>'TPS543C20 Loop Gain'!B2378</f>
        <v>448000</v>
      </c>
    </row>
    <row r="1559" spans="3:5" x14ac:dyDescent="0.35">
      <c r="C1559" s="3">
        <f>'TPS543C20 Loop Gain'!AI2377</f>
        <v>-21.692240937272548</v>
      </c>
      <c r="D1559" s="3">
        <f>'TPS543C20 Loop Gain'!AJ2377</f>
        <v>-22.961520514661323</v>
      </c>
      <c r="E1559" s="3">
        <f>'TPS543C20 Loop Gain'!B2377</f>
        <v>447000</v>
      </c>
    </row>
    <row r="1560" spans="3:5" x14ac:dyDescent="0.35">
      <c r="C1560" s="3">
        <f>'TPS543C20 Loop Gain'!AI2376</f>
        <v>-21.507057209018402</v>
      </c>
      <c r="D1560" s="3">
        <f>'TPS543C20 Loop Gain'!AJ2376</f>
        <v>-22.602420273506123</v>
      </c>
      <c r="E1560" s="3">
        <f>'TPS543C20 Loop Gain'!B2376</f>
        <v>446000</v>
      </c>
    </row>
    <row r="1561" spans="3:5" x14ac:dyDescent="0.35">
      <c r="C1561" s="3">
        <f>'TPS543C20 Loop Gain'!AI2375</f>
        <v>-21.324955475177092</v>
      </c>
      <c r="D1561" s="3">
        <f>'TPS543C20 Loop Gain'!AJ2375</f>
        <v>-22.243214657981813</v>
      </c>
      <c r="E1561" s="3">
        <f>'TPS543C20 Loop Gain'!B2375</f>
        <v>445000</v>
      </c>
    </row>
    <row r="1562" spans="3:5" x14ac:dyDescent="0.35">
      <c r="C1562" s="3">
        <f>'TPS543C20 Loop Gain'!AI2374</f>
        <v>-21.145828739571584</v>
      </c>
      <c r="D1562" s="3">
        <f>'TPS543C20 Loop Gain'!AJ2374</f>
        <v>-21.883908276729827</v>
      </c>
      <c r="E1562" s="3">
        <f>'TPS543C20 Loop Gain'!B2374</f>
        <v>444000</v>
      </c>
    </row>
    <row r="1563" spans="3:5" x14ac:dyDescent="0.35">
      <c r="C1563" s="3">
        <f>'TPS543C20 Loop Gain'!AI2373</f>
        <v>-20.969575700748745</v>
      </c>
      <c r="D1563" s="3">
        <f>'TPS543C20 Loop Gain'!AJ2373</f>
        <v>-21.524505814361603</v>
      </c>
      <c r="E1563" s="3">
        <f>'TPS543C20 Loop Gain'!B2373</f>
        <v>443000</v>
      </c>
    </row>
    <row r="1564" spans="3:5" x14ac:dyDescent="0.35">
      <c r="C1564" s="3">
        <f>'TPS543C20 Loop Gain'!AI2372</f>
        <v>-20.796100355084572</v>
      </c>
      <c r="D1564" s="3">
        <f>'TPS543C20 Loop Gain'!AJ2372</f>
        <v>-21.165012031142471</v>
      </c>
      <c r="E1564" s="3">
        <f>'TPS543C20 Loop Gain'!B2372</f>
        <v>442000</v>
      </c>
    </row>
    <row r="1565" spans="3:5" x14ac:dyDescent="0.35">
      <c r="C1565" s="3">
        <f>'TPS543C20 Loop Gain'!AI2371</f>
        <v>-20.625311633797775</v>
      </c>
      <c r="D1565" s="3">
        <f>'TPS543C20 Loop Gain'!AJ2371</f>
        <v>-20.805431762656056</v>
      </c>
      <c r="E1565" s="3">
        <f>'TPS543C20 Loop Gain'!B2371</f>
        <v>441000</v>
      </c>
    </row>
    <row r="1566" spans="3:5" x14ac:dyDescent="0.35">
      <c r="C1566" s="3">
        <f>'TPS543C20 Loop Gain'!AI2370</f>
        <v>-20.457123070454092</v>
      </c>
      <c r="D1566" s="3">
        <f>'TPS543C20 Loop Gain'!AJ2370</f>
        <v>-20.445769919439822</v>
      </c>
      <c r="E1566" s="3">
        <f>'TPS543C20 Loop Gain'!B2370</f>
        <v>440000</v>
      </c>
    </row>
    <row r="1567" spans="3:5" x14ac:dyDescent="0.35">
      <c r="C1567" s="3">
        <f>'TPS543C20 Loop Gain'!AI2369</f>
        <v>-20.291452495935047</v>
      </c>
      <c r="D1567" s="3">
        <f>'TPS543C20 Loop Gain'!AJ2369</f>
        <v>-20.086031486595584</v>
      </c>
      <c r="E1567" s="3">
        <f>'TPS543C20 Loop Gain'!B2369</f>
        <v>439000</v>
      </c>
    </row>
    <row r="1568" spans="3:5" x14ac:dyDescent="0.35">
      <c r="C1568" s="3">
        <f>'TPS543C20 Loop Gain'!AI2368</f>
        <v>-20.128221758192574</v>
      </c>
      <c r="D1568" s="3">
        <f>'TPS543C20 Loop Gain'!AJ2368</f>
        <v>-19.726221523376303</v>
      </c>
      <c r="E1568" s="3">
        <f>'TPS543C20 Loop Gain'!B2368</f>
        <v>438000</v>
      </c>
    </row>
    <row r="1569" spans="3:5" x14ac:dyDescent="0.35">
      <c r="C1569" s="3">
        <f>'TPS543C20 Loop Gain'!AI2367</f>
        <v>-19.967356464410035</v>
      </c>
      <c r="D1569" s="3">
        <f>'TPS543C20 Loop Gain'!AJ2367</f>
        <v>-19.36634516274464</v>
      </c>
      <c r="E1569" s="3">
        <f>'TPS543C20 Loop Gain'!B2367</f>
        <v>437000</v>
      </c>
    </row>
    <row r="1570" spans="3:5" x14ac:dyDescent="0.35">
      <c r="C1570" s="3">
        <f>'TPS543C20 Loop Gain'!AI2366</f>
        <v>-19.808785743450084</v>
      </c>
      <c r="D1570" s="3">
        <f>'TPS543C20 Loop Gain'!AJ2366</f>
        <v>-19.006407610908177</v>
      </c>
      <c r="E1570" s="3">
        <f>'TPS543C20 Loop Gain'!B2366</f>
        <v>436000</v>
      </c>
    </row>
    <row r="1571" spans="3:5" x14ac:dyDescent="0.35">
      <c r="C1571" s="3">
        <f>'TPS543C20 Loop Gain'!AI2365</f>
        <v>-19.652442026705344</v>
      </c>
      <c r="D1571" s="3">
        <f>'TPS543C20 Loop Gain'!AJ2365</f>
        <v>-18.646414146826064</v>
      </c>
      <c r="E1571" s="3">
        <f>'TPS543C20 Loop Gain'!B2365</f>
        <v>435000</v>
      </c>
    </row>
    <row r="1572" spans="3:5" x14ac:dyDescent="0.35">
      <c r="C1572" s="3">
        <f>'TPS543C20 Loop Gain'!AI2364</f>
        <v>-19.498260845663363</v>
      </c>
      <c r="D1572" s="3">
        <f>'TPS543C20 Loop Gain'!AJ2364</f>
        <v>-18.286370121693629</v>
      </c>
      <c r="E1572" s="3">
        <f>'TPS543C20 Loop Gain'!B2364</f>
        <v>434000</v>
      </c>
    </row>
    <row r="1573" spans="3:5" x14ac:dyDescent="0.35">
      <c r="C1573" s="3">
        <f>'TPS543C20 Loop Gain'!AI2363</f>
        <v>-19.346180644679141</v>
      </c>
      <c r="D1573" s="3">
        <f>'TPS543C20 Loop Gain'!AJ2363</f>
        <v>-17.926280958395544</v>
      </c>
      <c r="E1573" s="3">
        <f>'TPS543C20 Loop Gain'!B2363</f>
        <v>433000</v>
      </c>
    </row>
    <row r="1574" spans="3:5" x14ac:dyDescent="0.35">
      <c r="C1574" s="3">
        <f>'TPS543C20 Loop Gain'!AI2362</f>
        <v>-19.196142607602841</v>
      </c>
      <c r="D1574" s="3">
        <f>'TPS543C20 Loop Gain'!AJ2362</f>
        <v>-17.566152150941196</v>
      </c>
      <c r="E1574" s="3">
        <f>'TPS543C20 Loop Gain'!B2362</f>
        <v>432000</v>
      </c>
    </row>
    <row r="1575" spans="3:5" x14ac:dyDescent="0.35">
      <c r="C1575" s="3">
        <f>'TPS543C20 Loop Gain'!AI2361</f>
        <v>-19.048090497049053</v>
      </c>
      <c r="D1575" s="3">
        <f>'TPS543C20 Loop Gain'!AJ2361</f>
        <v>-17.205989263864545</v>
      </c>
      <c r="E1575" s="3">
        <f>'TPS543C20 Loop Gain'!B2361</f>
        <v>431000</v>
      </c>
    </row>
    <row r="1576" spans="3:5" x14ac:dyDescent="0.35">
      <c r="C1576" s="3">
        <f>'TPS543C20 Loop Gain'!AI2360</f>
        <v>-18.901970505216561</v>
      </c>
      <c r="D1576" s="3">
        <f>'TPS543C20 Loop Gain'!AJ2360</f>
        <v>-16.845797931606285</v>
      </c>
      <c r="E1576" s="3">
        <f>'TPS543C20 Loop Gain'!B2360</f>
        <v>430000</v>
      </c>
    </row>
    <row r="1577" spans="3:5" x14ac:dyDescent="0.35">
      <c r="C1577" s="3">
        <f>'TPS543C20 Loop Gain'!AI2359</f>
        <v>-18.757731115275902</v>
      </c>
      <c r="D1577" s="3">
        <f>'TPS543C20 Loop Gain'!AJ2359</f>
        <v>-16.485583857863851</v>
      </c>
      <c r="E1577" s="3">
        <f>'TPS543C20 Loop Gain'!B2359</f>
        <v>429000</v>
      </c>
    </row>
    <row r="1578" spans="3:5" x14ac:dyDescent="0.35">
      <c r="C1578" s="3">
        <f>'TPS543C20 Loop Gain'!AI2358</f>
        <v>-18.615322972436857</v>
      </c>
      <c r="D1578" s="3">
        <f>'TPS543C20 Loop Gain'!AJ2358</f>
        <v>-16.125352814923339</v>
      </c>
      <c r="E1578" s="3">
        <f>'TPS543C20 Loop Gain'!B2358</f>
        <v>428000</v>
      </c>
    </row>
    <row r="1579" spans="3:5" x14ac:dyDescent="0.35">
      <c r="C1579" s="3">
        <f>'TPS543C20 Loop Gain'!AI2357</f>
        <v>-18.474698763895784</v>
      </c>
      <c r="D1579" s="3">
        <f>'TPS543C20 Loop Gain'!AJ2357</f>
        <v>-15.765110642954864</v>
      </c>
      <c r="E1579" s="3">
        <f>'TPS543C20 Loop Gain'!B2357</f>
        <v>427000</v>
      </c>
    </row>
    <row r="1580" spans="3:5" x14ac:dyDescent="0.35">
      <c r="C1580" s="3">
        <f>'TPS543C20 Loop Gain'!AI2356</f>
        <v>-18.335813106938787</v>
      </c>
      <c r="D1580" s="3">
        <f>'TPS543C20 Loop Gain'!AJ2356</f>
        <v>-15.404863249293228</v>
      </c>
      <c r="E1580" s="3">
        <f>'TPS543C20 Loop Gain'!B2356</f>
        <v>426000</v>
      </c>
    </row>
    <row r="1581" spans="3:5" x14ac:dyDescent="0.35">
      <c r="C1581" s="3">
        <f>'TPS543C20 Loop Gain'!AI2355</f>
        <v>-18.198622444541279</v>
      </c>
      <c r="D1581" s="3">
        <f>'TPS543C20 Loop Gain'!AJ2355</f>
        <v>-15.044616607685919</v>
      </c>
      <c r="E1581" s="3">
        <f>'TPS543C20 Loop Gain'!B2355</f>
        <v>425000</v>
      </c>
    </row>
    <row r="1582" spans="3:5" x14ac:dyDescent="0.35">
      <c r="C1582" s="3">
        <f>'TPS543C20 Loop Gain'!AI2354</f>
        <v>-18.063084947871822</v>
      </c>
      <c r="D1582" s="3">
        <f>'TPS543C20 Loop Gain'!AJ2354</f>
        <v>-14.684376757518761</v>
      </c>
      <c r="E1582" s="3">
        <f>'TPS543C20 Loop Gain'!B2354</f>
        <v>424000</v>
      </c>
    </row>
    <row r="1583" spans="3:5" x14ac:dyDescent="0.35">
      <c r="C1583" s="3">
        <f>'TPS543C20 Loop Gain'!AI2353</f>
        <v>-17.929160425156027</v>
      </c>
      <c r="D1583" s="3">
        <f>'TPS543C20 Loop Gain'!AJ2353</f>
        <v>-14.324149803015302</v>
      </c>
      <c r="E1583" s="3">
        <f>'TPS543C20 Loop Gain'!B2353</f>
        <v>423000</v>
      </c>
    </row>
    <row r="1584" spans="3:5" x14ac:dyDescent="0.35">
      <c r="C1584" s="3">
        <f>'TPS543C20 Loop Gain'!AI2352</f>
        <v>-17.79681023640957</v>
      </c>
      <c r="D1584" s="3">
        <f>'TPS543C20 Loop Gain'!AJ2352</f>
        <v>-13.96394191241146</v>
      </c>
      <c r="E1584" s="3">
        <f>'TPS543C20 Loop Gain'!B2352</f>
        <v>422000</v>
      </c>
    </row>
    <row r="1585" spans="3:5" x14ac:dyDescent="0.35">
      <c r="C1585" s="3">
        <f>'TPS543C20 Loop Gain'!AI2351</f>
        <v>-17.665997213592327</v>
      </c>
      <c r="D1585" s="3">
        <f>'TPS543C20 Loop Gain'!AJ2351</f>
        <v>-13.603759317105046</v>
      </c>
      <c r="E1585" s="3">
        <f>'TPS543C20 Loop Gain'!B2351</f>
        <v>421000</v>
      </c>
    </row>
    <row r="1586" spans="3:5" x14ac:dyDescent="0.35">
      <c r="C1586" s="3">
        <f>'TPS543C20 Loop Gain'!AI2350</f>
        <v>-17.53668558577359</v>
      </c>
      <c r="D1586" s="3">
        <f>'TPS543C20 Loop Gain'!AJ2350</f>
        <v>-13.243608310781067</v>
      </c>
      <c r="E1586" s="3">
        <f>'TPS543C20 Loop Gain'!B2350</f>
        <v>420000</v>
      </c>
    </row>
    <row r="1587" spans="3:5" x14ac:dyDescent="0.35">
      <c r="C1587" s="3">
        <f>'TPS543C20 Loop Gain'!AI2349</f>
        <v>-17.408840908934813</v>
      </c>
      <c r="D1587" s="3">
        <f>'TPS543C20 Loop Gain'!AJ2349</f>
        <v>-12.883495248511089</v>
      </c>
      <c r="E1587" s="3">
        <f>'TPS543C20 Loop Gain'!B2349</f>
        <v>419000</v>
      </c>
    </row>
    <row r="1588" spans="3:5" x14ac:dyDescent="0.35">
      <c r="C1588" s="3">
        <f>'TPS543C20 Loop Gain'!AI2348</f>
        <v>-17.282430000071734</v>
      </c>
      <c r="D1588" s="3">
        <f>'TPS543C20 Loop Gain'!AJ2348</f>
        <v>-12.523426545830732</v>
      </c>
      <c r="E1588" s="3">
        <f>'TPS543C20 Loop Gain'!B2348</f>
        <v>418000</v>
      </c>
    </row>
    <row r="1589" spans="3:5" x14ac:dyDescent="0.35">
      <c r="C1589" s="3">
        <f>'TPS543C20 Loop Gain'!AI2347</f>
        <v>-17.157420875277904</v>
      </c>
      <c r="D1589" s="3">
        <f>'TPS543C20 Loop Gain'!AJ2347</f>
        <v>-12.163408677791217</v>
      </c>
      <c r="E1589" s="3">
        <f>'TPS543C20 Loop Gain'!B2347</f>
        <v>417000</v>
      </c>
    </row>
    <row r="1590" spans="3:5" x14ac:dyDescent="0.35">
      <c r="C1590" s="3">
        <f>'TPS543C20 Loop Gain'!AI2346</f>
        <v>-17.033782691529648</v>
      </c>
      <c r="D1590" s="3">
        <f>'TPS543C20 Loop Gain'!AJ2346</f>
        <v>-11.803448177988571</v>
      </c>
      <c r="E1590" s="3">
        <f>'TPS543C20 Loop Gain'!B2346</f>
        <v>416000</v>
      </c>
    </row>
    <row r="1591" spans="3:5" x14ac:dyDescent="0.35">
      <c r="C1591" s="3">
        <f>'TPS543C20 Loop Gain'!AI2345</f>
        <v>-16.911485691905316</v>
      </c>
      <c r="D1591" s="3">
        <f>'TPS543C20 Loop Gain'!AJ2345</f>
        <v>-11.443551637566083</v>
      </c>
      <c r="E1591" s="3">
        <f>'TPS543C20 Loop Gain'!B2345</f>
        <v>415000</v>
      </c>
    </row>
    <row r="1592" spans="3:5" x14ac:dyDescent="0.35">
      <c r="C1592" s="3">
        <f>'TPS543C20 Loop Gain'!AI2344</f>
        <v>-16.790501154001166</v>
      </c>
      <c r="D1592" s="3">
        <f>'TPS543C20 Loop Gain'!AJ2344</f>
        <v>-11.083725704199033</v>
      </c>
      <c r="E1592" s="3">
        <f>'TPS543C20 Loop Gain'!B2344</f>
        <v>414000</v>
      </c>
    </row>
    <row r="1593" spans="3:5" x14ac:dyDescent="0.35">
      <c r="C1593" s="3">
        <f>'TPS543C20 Loop Gain'!AI2343</f>
        <v>-16.670801341319706</v>
      </c>
      <c r="D1593" s="3">
        <f>'TPS543C20 Loop Gain'!AJ2343</f>
        <v>-10.723977081052597</v>
      </c>
      <c r="E1593" s="3">
        <f>'TPS543C20 Loop Gain'!B2343</f>
        <v>413000</v>
      </c>
    </row>
    <row r="1594" spans="3:5" x14ac:dyDescent="0.35">
      <c r="C1594" s="3">
        <f>'TPS543C20 Loop Gain'!AI2342</f>
        <v>-16.552359457429642</v>
      </c>
      <c r="D1594" s="3">
        <f>'TPS543C20 Loop Gain'!AJ2342</f>
        <v>-10.364312525717589</v>
      </c>
      <c r="E1594" s="3">
        <f>'TPS543C20 Loop Gain'!B2342</f>
        <v>412000</v>
      </c>
    </row>
    <row r="1595" spans="3:5" x14ac:dyDescent="0.35">
      <c r="C1595" s="3">
        <f>'TPS543C20 Loop Gain'!AI2341</f>
        <v>-16.435149602707195</v>
      </c>
      <c r="D1595" s="3">
        <f>'TPS543C20 Loop Gain'!AJ2341</f>
        <v>-10.004738849125804</v>
      </c>
      <c r="E1595" s="3">
        <f>'TPS543C20 Loop Gain'!B2341</f>
        <v>411000</v>
      </c>
    </row>
    <row r="1596" spans="3:5" x14ac:dyDescent="0.35">
      <c r="C1596" s="3">
        <f>'TPS543C20 Loop Gain'!AI2340</f>
        <v>-16.31914673348799</v>
      </c>
      <c r="D1596" s="3">
        <f>'TPS543C20 Loop Gain'!AJ2340</f>
        <v>-9.6452629144442898</v>
      </c>
      <c r="E1596" s="3">
        <f>'TPS543C20 Loop Gain'!B2340</f>
        <v>410000</v>
      </c>
    </row>
    <row r="1597" spans="3:5" x14ac:dyDescent="0.35">
      <c r="C1597" s="3">
        <f>'TPS543C20 Loop Gain'!AI2339</f>
        <v>-16.204326623468781</v>
      </c>
      <c r="D1597" s="3">
        <f>'TPS543C20 Loop Gain'!AJ2339</f>
        <v>-9.2858916359424288</v>
      </c>
      <c r="E1597" s="3">
        <f>'TPS543C20 Loop Gain'!B2339</f>
        <v>409000</v>
      </c>
    </row>
    <row r="1598" spans="3:5" x14ac:dyDescent="0.35">
      <c r="C1598" s="3">
        <f>'TPS543C20 Loop Gain'!AI2338</f>
        <v>-16.090665827212021</v>
      </c>
      <c r="D1598" s="3">
        <f>'TPS543C20 Loop Gain'!AJ2338</f>
        <v>-8.926631977847201</v>
      </c>
      <c r="E1598" s="3">
        <f>'TPS543C20 Loop Gain'!B2338</f>
        <v>408000</v>
      </c>
    </row>
    <row r="1599" spans="3:5" x14ac:dyDescent="0.35">
      <c r="C1599" s="3">
        <f>'TPS543C20 Loop Gain'!AI2337</f>
        <v>-15.978141645617519</v>
      </c>
      <c r="D1599" s="3">
        <f>'TPS543C20 Loop Gain'!AJ2337</f>
        <v>-8.5674909531690169</v>
      </c>
      <c r="E1599" s="3">
        <f>'TPS543C20 Loop Gain'!B2337</f>
        <v>407000</v>
      </c>
    </row>
    <row r="1600" spans="3:5" x14ac:dyDescent="0.35">
      <c r="C1600" s="3">
        <f>'TPS543C20 Loop Gain'!AI2336</f>
        <v>-15.866732093234265</v>
      </c>
      <c r="D1600" s="3">
        <f>'TPS543C20 Loop Gain'!AJ2336</f>
        <v>-8.2084756225156923</v>
      </c>
      <c r="E1600" s="3">
        <f>'TPS543C20 Loop Gain'!B2336</f>
        <v>406000</v>
      </c>
    </row>
    <row r="1601" spans="3:5" x14ac:dyDescent="0.35">
      <c r="C1601" s="3">
        <f>'TPS543C20 Loop Gain'!AI2335</f>
        <v>-15.756415867297211</v>
      </c>
      <c r="D1601" s="3">
        <f>'TPS543C20 Loop Gain'!AJ2335</f>
        <v>-7.8495930928797124</v>
      </c>
      <c r="E1601" s="3">
        <f>'TPS543C20 Loop Gain'!B2335</f>
        <v>405000</v>
      </c>
    </row>
    <row r="1602" spans="3:5" x14ac:dyDescent="0.35">
      <c r="C1602" s="3">
        <f>'TPS543C20 Loop Gain'!AI2334</f>
        <v>-15.647172318379754</v>
      </c>
      <c r="D1602" s="3">
        <f>'TPS543C20 Loop Gain'!AJ2334</f>
        <v>-7.4908505164124284</v>
      </c>
      <c r="E1602" s="3">
        <f>'TPS543C20 Loop Gain'!B2334</f>
        <v>404000</v>
      </c>
    </row>
    <row r="1603" spans="3:5" x14ac:dyDescent="0.35">
      <c r="C1603" s="3">
        <f>'TPS543C20 Loop Gain'!AI2333</f>
        <v>-15.538981422561847</v>
      </c>
      <c r="D1603" s="3">
        <f>'TPS543C20 Loop Gain'!AJ2333</f>
        <v>-7.132255089172582</v>
      </c>
      <c r="E1603" s="3">
        <f>'TPS543C20 Loop Gain'!B2333</f>
        <v>403000</v>
      </c>
    </row>
    <row r="1604" spans="3:5" x14ac:dyDescent="0.35">
      <c r="C1604" s="3">
        <f>'TPS543C20 Loop Gain'!AI2332</f>
        <v>-15.431823755021693</v>
      </c>
      <c r="D1604" s="3">
        <f>'TPS543C20 Loop Gain'!AJ2332</f>
        <v>-6.7738140498655381</v>
      </c>
      <c r="E1604" s="3">
        <f>'TPS543C20 Loop Gain'!B2332</f>
        <v>402000</v>
      </c>
    </row>
    <row r="1605" spans="3:5" x14ac:dyDescent="0.35">
      <c r="C1605" s="3">
        <f>'TPS543C20 Loop Gain'!AI2331</f>
        <v>-15.325680464963114</v>
      </c>
      <c r="D1605" s="3">
        <f>'TPS543C20 Loop Gain'!AJ2331</f>
        <v>-6.4155346785592329</v>
      </c>
      <c r="E1605" s="3">
        <f>'TPS543C20 Loop Gain'!B2331</f>
        <v>401000</v>
      </c>
    </row>
    <row r="1606" spans="3:5" x14ac:dyDescent="0.35">
      <c r="C1606" s="3">
        <f>'TPS543C20 Loop Gain'!AI2330</f>
        <v>-15.220533251799619</v>
      </c>
      <c r="D1606" s="3">
        <f>'TPS543C20 Loop Gain'!AJ2330</f>
        <v>-6.0574242953821331</v>
      </c>
      <c r="E1606" s="3">
        <f>'TPS543C20 Loop Gain'!B2330</f>
        <v>400000</v>
      </c>
    </row>
    <row r="1607" spans="3:5" x14ac:dyDescent="0.35">
      <c r="C1607" s="3">
        <f>'TPS543C20 Loop Gain'!AI2329</f>
        <v>-15.11636434251985</v>
      </c>
      <c r="D1607" s="3">
        <f>'TPS543C20 Loop Gain'!AJ2329</f>
        <v>-5.6994902592097185</v>
      </c>
      <c r="E1607" s="3">
        <f>'TPS543C20 Loop Gain'!B2329</f>
        <v>399000</v>
      </c>
    </row>
    <row r="1608" spans="3:5" x14ac:dyDescent="0.35">
      <c r="C1608" s="3">
        <f>'TPS543C20 Loop Gain'!AI2328</f>
        <v>-15.013156470164553</v>
      </c>
      <c r="D1608" s="3">
        <f>'TPS543C20 Loop Gain'!AJ2328</f>
        <v>-5.3417399663314917</v>
      </c>
      <c r="E1608" s="3">
        <f>'TPS543C20 Loop Gain'!B2328</f>
        <v>398000</v>
      </c>
    </row>
    <row r="1609" spans="3:5" x14ac:dyDescent="0.35">
      <c r="C1609" s="3">
        <f>'TPS543C20 Loop Gain'!AI2327</f>
        <v>-14.910892853350344</v>
      </c>
      <c r="D1609" s="3">
        <f>'TPS543C20 Loop Gain'!AJ2327</f>
        <v>-4.9841808491032751</v>
      </c>
      <c r="E1609" s="3">
        <f>'TPS543C20 Loop Gain'!B2327</f>
        <v>397000</v>
      </c>
    </row>
    <row r="1610" spans="3:5" x14ac:dyDescent="0.35">
      <c r="C1610" s="3">
        <f>'TPS543C20 Loop Gain'!AI2326</f>
        <v>-14.809557176780947</v>
      </c>
      <c r="D1610" s="3">
        <f>'TPS543C20 Loop Gain'!AJ2326</f>
        <v>-4.6268203745855718</v>
      </c>
      <c r="E1610" s="3">
        <f>'TPS543C20 Loop Gain'!B2326</f>
        <v>396000</v>
      </c>
    </row>
    <row r="1611" spans="3:5" x14ac:dyDescent="0.35">
      <c r="C1611" s="3">
        <f>'TPS543C20 Loop Gain'!AI2325</f>
        <v>-14.709133572688105</v>
      </c>
      <c r="D1611" s="3">
        <f>'TPS543C20 Loop Gain'!AJ2325</f>
        <v>-4.2696660431681295</v>
      </c>
      <c r="E1611" s="3">
        <f>'TPS543C20 Loop Gain'!B2325</f>
        <v>395000</v>
      </c>
    </row>
    <row r="1612" spans="3:5" x14ac:dyDescent="0.35">
      <c r="C1612" s="3">
        <f>'TPS543C20 Loop Gain'!AI2324</f>
        <v>-14.609606603149478</v>
      </c>
      <c r="D1612" s="3">
        <f>'TPS543C20 Loop Gain'!AJ2324</f>
        <v>-3.9127253871797203</v>
      </c>
      <c r="E1612" s="3">
        <f>'TPS543C20 Loop Gain'!B2324</f>
        <v>394000</v>
      </c>
    </row>
    <row r="1613" spans="3:5" x14ac:dyDescent="0.35">
      <c r="C1613" s="3">
        <f>'TPS543C20 Loop Gain'!AI2323</f>
        <v>-14.510961243236052</v>
      </c>
      <c r="D1613" s="3">
        <f>'TPS543C20 Loop Gain'!AJ2323</f>
        <v>-3.5560059694859083</v>
      </c>
      <c r="E1613" s="3">
        <f>'TPS543C20 Loop Gain'!B2323</f>
        <v>393000</v>
      </c>
    </row>
    <row r="1614" spans="3:5" x14ac:dyDescent="0.35">
      <c r="C1614" s="3">
        <f>'TPS543C20 Loop Gain'!AI2322</f>
        <v>-14.413182864941117</v>
      </c>
      <c r="D1614" s="3">
        <f>'TPS543C20 Loop Gain'!AJ2322</f>
        <v>-3.1995153820747761</v>
      </c>
      <c r="E1614" s="3">
        <f>'TPS543C20 Loop Gain'!B2322</f>
        <v>392000</v>
      </c>
    </row>
    <row r="1615" spans="3:5" x14ac:dyDescent="0.35">
      <c r="C1615" s="3">
        <f>'TPS543C20 Loop Gain'!AI2321</f>
        <v>-14.316257221849041</v>
      </c>
      <c r="D1615" s="3">
        <f>'TPS543C20 Loop Gain'!AJ2321</f>
        <v>-2.8432612446322523</v>
      </c>
      <c r="E1615" s="3">
        <f>'TPS543C20 Loop Gain'!B2321</f>
        <v>391000</v>
      </c>
    </row>
    <row r="1616" spans="3:5" x14ac:dyDescent="0.35">
      <c r="C1616" s="3">
        <f>'TPS543C20 Loop Gain'!AI2320</f>
        <v>-14.220170434502544</v>
      </c>
      <c r="D1616" s="3">
        <f>'TPS543C20 Loop Gain'!AJ2320</f>
        <v>-2.4872512031028031</v>
      </c>
      <c r="E1616" s="3">
        <f>'TPS543C20 Loop Gain'!B2320</f>
        <v>390000</v>
      </c>
    </row>
    <row r="1617" spans="3:5" x14ac:dyDescent="0.35">
      <c r="C1617" s="3">
        <f>'TPS543C20 Loop Gain'!AI2319</f>
        <v>-14.124908976432293</v>
      </c>
      <c r="D1617" s="3">
        <f>'TPS543C20 Loop Gain'!AJ2319</f>
        <v>-2.1314929282468036</v>
      </c>
      <c r="E1617" s="3">
        <f>'TPS543C20 Loop Gain'!B2319</f>
        <v>389000</v>
      </c>
    </row>
    <row r="1618" spans="3:5" x14ac:dyDescent="0.35">
      <c r="C1618" s="3">
        <f>'TPS543C20 Loop Gain'!AI2318</f>
        <v>-14.030459660812323</v>
      </c>
      <c r="D1618" s="3">
        <f>'TPS543C20 Loop Gain'!AJ2318</f>
        <v>-1.7759941141806717</v>
      </c>
      <c r="E1618" s="3">
        <f>'TPS543C20 Loop Gain'!B2318</f>
        <v>388000</v>
      </c>
    </row>
    <row r="1619" spans="3:5" x14ac:dyDescent="0.35">
      <c r="C1619" s="3">
        <f>'TPS543C20 Loop Gain'!AI2317</f>
        <v>-13.936809627707522</v>
      </c>
      <c r="D1619" s="3">
        <f>'TPS543C20 Loop Gain'!AJ2317</f>
        <v>-1.4207624769135163</v>
      </c>
      <c r="E1619" s="3">
        <f>'TPS543C20 Loop Gain'!B2317</f>
        <v>387000</v>
      </c>
    </row>
    <row r="1620" spans="3:5" x14ac:dyDescent="0.35">
      <c r="C1620" s="3">
        <f>'TPS543C20 Loop Gain'!AI2316</f>
        <v>-13.843946331883654</v>
      </c>
      <c r="D1620" s="3">
        <f>'TPS543C20 Loop Gain'!AJ2316</f>
        <v>-1.0658057528735803</v>
      </c>
      <c r="E1620" s="3">
        <f>'TPS543C20 Loop Gain'!B2316</f>
        <v>386000</v>
      </c>
    </row>
    <row r="1621" spans="3:5" x14ac:dyDescent="0.35">
      <c r="C1621" s="3">
        <f>'TPS543C20 Loop Gain'!AI2315</f>
        <v>-13.751857531150973</v>
      </c>
      <c r="D1621" s="3">
        <f>'TPS543C20 Loop Gain'!AJ2315</f>
        <v>-0.71113169742921778</v>
      </c>
      <c r="E1621" s="3">
        <f>'TPS543C20 Loop Gain'!B2315</f>
        <v>385000</v>
      </c>
    </row>
    <row r="1622" spans="3:5" x14ac:dyDescent="0.35">
      <c r="C1622" s="3">
        <f>'TPS543C20 Loop Gain'!AI2314</f>
        <v>-13.66053127521019</v>
      </c>
      <c r="D1622" s="3">
        <f>'TPS543C20 Loop Gain'!AJ2314</f>
        <v>-0.35674808340094222</v>
      </c>
      <c r="E1622" s="3">
        <f>'TPS543C20 Loop Gain'!B2314</f>
        <v>384000</v>
      </c>
    </row>
    <row r="1623" spans="3:5" x14ac:dyDescent="0.35">
      <c r="C1623" s="3">
        <f>'TPS543C20 Loop Gain'!AI2313</f>
        <v>-13.569955894981387</v>
      </c>
      <c r="D1623" s="3">
        <f>'TPS543C20 Loop Gain'!AJ2313</f>
        <v>-2.6626995693693166E-3</v>
      </c>
      <c r="E1623" s="3">
        <f>'TPS543C20 Loop Gain'!B2313</f>
        <v>383000</v>
      </c>
    </row>
    <row r="1624" spans="3:5" x14ac:dyDescent="0.35">
      <c r="C1624" s="3">
        <f>'TPS543C20 Loop Gain'!AI2312</f>
        <v>-13.480119992385099</v>
      </c>
      <c r="D1624" s="3">
        <f>'TPS543C20 Loop Gain'!AJ2312</f>
        <v>0.35111665082401755</v>
      </c>
      <c r="E1624" s="3">
        <f>'TPS543C20 Loop Gain'!B2312</f>
        <v>382000</v>
      </c>
    </row>
    <row r="1625" spans="3:5" x14ac:dyDescent="0.35">
      <c r="C1625" s="3">
        <f>'TPS543C20 Loop Gain'!AI2311</f>
        <v>-13.39101243055744</v>
      </c>
      <c r="D1625" s="3">
        <f>'TPS543C20 Loop Gain'!AJ2311</f>
        <v>0.7045821515766284</v>
      </c>
      <c r="E1625" s="3">
        <f>'TPS543C20 Loop Gain'!B2311</f>
        <v>381000</v>
      </c>
    </row>
    <row r="1626" spans="3:5" x14ac:dyDescent="0.35">
      <c r="C1626" s="3">
        <f>'TPS543C20 Loop Gain'!AI2310</f>
        <v>-13.302622324475555</v>
      </c>
      <c r="D1626" s="3">
        <f>'TPS543C20 Loop Gain'!AJ2310</f>
        <v>1.0577259750330996</v>
      </c>
      <c r="E1626" s="3">
        <f>'TPS543C20 Loop Gain'!B2310</f>
        <v>380000</v>
      </c>
    </row>
    <row r="1627" spans="3:5" x14ac:dyDescent="0.35">
      <c r="C1627" s="3">
        <f>'TPS543C20 Loop Gain'!AI2309</f>
        <v>-13.214939031973429</v>
      </c>
      <c r="D1627" s="3">
        <f>'TPS543C20 Loop Gain'!AJ2309</f>
        <v>1.4105402835930796</v>
      </c>
      <c r="E1627" s="3">
        <f>'TPS543C20 Loop Gain'!B2309</f>
        <v>379000</v>
      </c>
    </row>
    <row r="1628" spans="3:5" x14ac:dyDescent="0.35">
      <c r="C1628" s="3">
        <f>'TPS543C20 Loop Gain'!AI2308</f>
        <v>-13.127952145129383</v>
      </c>
      <c r="D1628" s="3">
        <f>'TPS543C20 Loop Gain'!AJ2308</f>
        <v>1.7630172312224208</v>
      </c>
      <c r="E1628" s="3">
        <f>'TPS543C20 Loop Gain'!B2308</f>
        <v>378000</v>
      </c>
    </row>
    <row r="1629" spans="3:5" x14ac:dyDescent="0.35">
      <c r="C1629" s="3">
        <f>'TPS543C20 Loop Gain'!AI2307</f>
        <v>-13.041651482007584</v>
      </c>
      <c r="D1629" s="3">
        <f>'TPS543C20 Loop Gain'!AJ2307</f>
        <v>2.1151489649650439</v>
      </c>
      <c r="E1629" s="3">
        <f>'TPS543C20 Loop Gain'!B2307</f>
        <v>377000</v>
      </c>
    </row>
    <row r="1630" spans="3:5" x14ac:dyDescent="0.35">
      <c r="C1630" s="3">
        <f>'TPS543C20 Loop Gain'!AI2306</f>
        <v>-12.956027078735271</v>
      </c>
      <c r="D1630" s="3">
        <f>'TPS543C20 Loop Gain'!AJ2306</f>
        <v>2.4669276264581077</v>
      </c>
      <c r="E1630" s="3">
        <f>'TPS543C20 Loop Gain'!B2306</f>
        <v>376000</v>
      </c>
    </row>
    <row r="1631" spans="3:5" x14ac:dyDescent="0.35">
      <c r="C1631" s="3">
        <f>'TPS543C20 Loop Gain'!AI2305</f>
        <v>-12.87106918190052</v>
      </c>
      <c r="D1631" s="3">
        <f>'TPS543C20 Loop Gain'!AJ2305</f>
        <v>2.8183453534420462</v>
      </c>
      <c r="E1631" s="3">
        <f>'TPS543C20 Loop Gain'!B2305</f>
        <v>375000</v>
      </c>
    </row>
    <row r="1632" spans="3:5" x14ac:dyDescent="0.35">
      <c r="C1632" s="3">
        <f>'TPS543C20 Loop Gain'!AI2304</f>
        <v>-12.786768241256548</v>
      </c>
      <c r="D1632" s="3">
        <f>'TPS543C20 Loop Gain'!AJ2304</f>
        <v>3.1693942812753537</v>
      </c>
      <c r="E1632" s="3">
        <f>'TPS543C20 Loop Gain'!B2304</f>
        <v>374000</v>
      </c>
    </row>
    <row r="1633" spans="3:5" x14ac:dyDescent="0.35">
      <c r="C1633" s="3">
        <f>'TPS543C20 Loop Gain'!AI2303</f>
        <v>-12.703114902715761</v>
      </c>
      <c r="D1633" s="3">
        <f>'TPS543C20 Loop Gain'!AJ2303</f>
        <v>3.5200665444463684</v>
      </c>
      <c r="E1633" s="3">
        <f>'TPS543C20 Loop Gain'!B2303</f>
        <v>373000</v>
      </c>
    </row>
    <row r="1634" spans="3:5" x14ac:dyDescent="0.35">
      <c r="C1634" s="3">
        <f>'TPS543C20 Loop Gain'!AI2302</f>
        <v>-12.62010000162196</v>
      </c>
      <c r="D1634" s="3">
        <f>'TPS543C20 Loop Gain'!AJ2302</f>
        <v>3.8703542780770137</v>
      </c>
      <c r="E1634" s="3">
        <f>'TPS543C20 Loop Gain'!B2302</f>
        <v>372000</v>
      </c>
    </row>
    <row r="1635" spans="3:5" x14ac:dyDescent="0.35">
      <c r="C1635" s="3">
        <f>'TPS543C20 Loop Gain'!AI2301</f>
        <v>-12.537714556287217</v>
      </c>
      <c r="D1635" s="3">
        <f>'TPS543C20 Loop Gain'!AJ2301</f>
        <v>4.22024961943296</v>
      </c>
      <c r="E1635" s="3">
        <f>'TPS543C20 Loop Gain'!B2301</f>
        <v>371000</v>
      </c>
    </row>
    <row r="1636" spans="3:5" x14ac:dyDescent="0.35">
      <c r="C1636" s="3">
        <f>'TPS543C20 Loop Gain'!AI2300</f>
        <v>-12.455949761781431</v>
      </c>
      <c r="D1636" s="3">
        <f>'TPS543C20 Loop Gain'!AJ2300</f>
        <v>4.5697447094241683</v>
      </c>
      <c r="E1636" s="3">
        <f>'TPS543C20 Loop Gain'!B2300</f>
        <v>370000</v>
      </c>
    </row>
    <row r="1637" spans="3:5" x14ac:dyDescent="0.35">
      <c r="C1637" s="3">
        <f>'TPS543C20 Loop Gain'!AI2299</f>
        <v>-12.374796983963316</v>
      </c>
      <c r="D1637" s="3">
        <f>'TPS543C20 Loop Gain'!AJ2299</f>
        <v>4.9188316941003363</v>
      </c>
      <c r="E1637" s="3">
        <f>'TPS543C20 Loop Gain'!B2299</f>
        <v>369000</v>
      </c>
    </row>
    <row r="1638" spans="3:5" x14ac:dyDescent="0.35">
      <c r="C1638" s="3">
        <f>'TPS543C20 Loop Gain'!AI2298</f>
        <v>-12.294247753741178</v>
      </c>
      <c r="D1638" s="3">
        <f>'TPS543C20 Loop Gain'!AJ2298</f>
        <v>5.2675027261444614</v>
      </c>
      <c r="E1638" s="3">
        <f>'TPS543C20 Loop Gain'!B2298</f>
        <v>368000</v>
      </c>
    </row>
    <row r="1639" spans="3:5" x14ac:dyDescent="0.35">
      <c r="C1639" s="3">
        <f>'TPS543C20 Loop Gain'!AI2297</f>
        <v>-12.214293761554307</v>
      </c>
      <c r="D1639" s="3">
        <f>'TPS543C20 Loop Gain'!AJ2297</f>
        <v>5.6157499663583224</v>
      </c>
      <c r="E1639" s="3">
        <f>'TPS543C20 Loop Gain'!B2297</f>
        <v>367000</v>
      </c>
    </row>
    <row r="1640" spans="3:5" x14ac:dyDescent="0.35">
      <c r="C1640" s="3">
        <f>'TPS543C20 Loop Gain'!AI2296</f>
        <v>-12.13492685206476</v>
      </c>
      <c r="D1640" s="3">
        <f>'TPS543C20 Loop Gain'!AJ2296</f>
        <v>5.96356558514257</v>
      </c>
      <c r="E1640" s="3">
        <f>'TPS543C20 Loop Gain'!B2296</f>
        <v>366000</v>
      </c>
    </row>
    <row r="1641" spans="3:5" x14ac:dyDescent="0.35">
      <c r="C1641" s="3">
        <f>'TPS543C20 Loop Gain'!AI2295</f>
        <v>-12.056139019049494</v>
      </c>
      <c r="D1641" s="3">
        <f>'TPS543C20 Loop Gain'!AJ2295</f>
        <v>6.3109417639661354</v>
      </c>
      <c r="E1641" s="3">
        <f>'TPS543C20 Loop Gain'!B2295</f>
        <v>365000</v>
      </c>
    </row>
    <row r="1642" spans="3:5" x14ac:dyDescent="0.35">
      <c r="C1642" s="3">
        <f>'TPS543C20 Loop Gain'!AI2294</f>
        <v>-11.977922400485559</v>
      </c>
      <c r="D1642" s="3">
        <f>'TPS543C20 Loop Gain'!AJ2294</f>
        <v>6.6578706968335384</v>
      </c>
      <c r="E1642" s="3">
        <f>'TPS543C20 Loop Gain'!B2294</f>
        <v>364000</v>
      </c>
    </row>
    <row r="1643" spans="3:5" x14ac:dyDescent="0.35">
      <c r="C1643" s="3">
        <f>'TPS543C20 Loop Gain'!AI2293</f>
        <v>-11.900269273819541</v>
      </c>
      <c r="D1643" s="3">
        <f>'TPS543C20 Loop Gain'!AJ2293</f>
        <v>7.0043445917372242</v>
      </c>
      <c r="E1643" s="3">
        <f>'TPS543C20 Loop Gain'!B2293</f>
        <v>363000</v>
      </c>
    </row>
    <row r="1644" spans="3:5" x14ac:dyDescent="0.35">
      <c r="C1644" s="3">
        <f>'TPS543C20 Loop Gain'!AI2292</f>
        <v>-11.823172051411115</v>
      </c>
      <c r="D1644" s="3">
        <f>'TPS543C20 Loop Gain'!AJ2292</f>
        <v>7.3503556721028582</v>
      </c>
      <c r="E1644" s="3">
        <f>'TPS543C20 Loop Gain'!B2292</f>
        <v>362000</v>
      </c>
    </row>
    <row r="1645" spans="3:5" x14ac:dyDescent="0.35">
      <c r="C1645" s="3">
        <f>'TPS543C20 Loop Gain'!AI2291</f>
        <v>-11.746623276148089</v>
      </c>
      <c r="D1645" s="3">
        <f>'TPS543C20 Loop Gain'!AJ2291</f>
        <v>7.6958961782273674</v>
      </c>
      <c r="E1645" s="3">
        <f>'TPS543C20 Loop Gain'!B2291</f>
        <v>361000</v>
      </c>
    </row>
    <row r="1646" spans="3:5" x14ac:dyDescent="0.35">
      <c r="C1646" s="3">
        <f>'TPS543C20 Loop Gain'!AI2290</f>
        <v>-11.670615617220459</v>
      </c>
      <c r="D1646" s="3">
        <f>'TPS543C20 Loop Gain'!AJ2290</f>
        <v>8.0409583687006947</v>
      </c>
      <c r="E1646" s="3">
        <f>'TPS543C20 Loop Gain'!B2290</f>
        <v>360000</v>
      </c>
    </row>
    <row r="1647" spans="3:5" x14ac:dyDescent="0.35">
      <c r="C1647" s="3">
        <f>'TPS543C20 Loop Gain'!AI2289</f>
        <v>-11.595141866050074</v>
      </c>
      <c r="D1647" s="3">
        <f>'TPS543C20 Loop Gain'!AJ2289</f>
        <v>8.3855345218177124</v>
      </c>
      <c r="E1647" s="3">
        <f>'TPS543C20 Loop Gain'!B2289</f>
        <v>359000</v>
      </c>
    </row>
    <row r="1648" spans="3:5" x14ac:dyDescent="0.35">
      <c r="C1648" s="3">
        <f>'TPS543C20 Loop Gain'!AI2288</f>
        <v>-11.520194932368682</v>
      </c>
      <c r="D1648" s="3">
        <f>'TPS543C20 Loop Gain'!AJ2288</f>
        <v>8.7296169369842005</v>
      </c>
      <c r="E1648" s="3">
        <f>'TPS543C20 Loop Gain'!B2288</f>
        <v>358000</v>
      </c>
    </row>
    <row r="1649" spans="3:5" x14ac:dyDescent="0.35">
      <c r="C1649" s="3">
        <f>'TPS543C20 Loop Gain'!AI2287</f>
        <v>-11.445767840437011</v>
      </c>
      <c r="D1649" s="3">
        <f>'TPS543C20 Loop Gain'!AJ2287</f>
        <v>9.0731979360989961</v>
      </c>
      <c r="E1649" s="3">
        <f>'TPS543C20 Loop Gain'!B2287</f>
        <v>357000</v>
      </c>
    </row>
    <row r="1650" spans="3:5" x14ac:dyDescent="0.35">
      <c r="C1650" s="3">
        <f>'TPS543C20 Loop Gain'!AI2286</f>
        <v>-11.371853725400889</v>
      </c>
      <c r="D1650" s="3">
        <f>'TPS543C20 Loop Gain'!AJ2286</f>
        <v>9.4162698649302889</v>
      </c>
      <c r="E1650" s="3">
        <f>'TPS543C20 Loop Gain'!B2286</f>
        <v>356000</v>
      </c>
    </row>
    <row r="1651" spans="3:5" x14ac:dyDescent="0.35">
      <c r="C1651" s="3">
        <f>'TPS543C20 Loop Gain'!AI2285</f>
        <v>-11.298445829777402</v>
      </c>
      <c r="D1651" s="3">
        <f>'TPS543C20 Loop Gain'!AJ2285</f>
        <v>9.7588250944779702</v>
      </c>
      <c r="E1651" s="3">
        <f>'TPS543C20 Loop Gain'!B2285</f>
        <v>355000</v>
      </c>
    </row>
    <row r="1652" spans="3:5" x14ac:dyDescent="0.35">
      <c r="C1652" s="3">
        <f>'TPS543C20 Loop Gain'!AI2284</f>
        <v>-11.225537500067036</v>
      </c>
      <c r="D1652" s="3">
        <f>'TPS543C20 Loop Gain'!AJ2284</f>
        <v>10.100856022317462</v>
      </c>
      <c r="E1652" s="3">
        <f>'TPS543C20 Loop Gain'!B2284</f>
        <v>354000</v>
      </c>
    </row>
    <row r="1653" spans="3:5" x14ac:dyDescent="0.35">
      <c r="C1653" s="3">
        <f>'TPS543C20 Loop Gain'!AI2283</f>
        <v>-11.153122183484303</v>
      </c>
      <c r="D1653" s="3">
        <f>'TPS543C20 Loop Gain'!AJ2283</f>
        <v>10.442355073929816</v>
      </c>
      <c r="E1653" s="3">
        <f>'TPS543C20 Loop Gain'!B2283</f>
        <v>353000</v>
      </c>
    </row>
    <row r="1654" spans="3:5" x14ac:dyDescent="0.35">
      <c r="C1654" s="3">
        <f>'TPS543C20 Loop Gain'!AI2282</f>
        <v>-11.081193424805843</v>
      </c>
      <c r="D1654" s="3">
        <f>'TPS543C20 Loop Gain'!AJ2282</f>
        <v>10.783314704017743</v>
      </c>
      <c r="E1654" s="3">
        <f>'TPS543C20 Loop Gain'!B2282</f>
        <v>352000</v>
      </c>
    </row>
    <row r="1655" spans="3:5" x14ac:dyDescent="0.35">
      <c r="C1655" s="3">
        <f>'TPS543C20 Loop Gain'!AI2281</f>
        <v>-11.00974486332731</v>
      </c>
      <c r="D1655" s="3">
        <f>'TPS543C20 Loop Gain'!AJ2281</f>
        <v>11.123727397803069</v>
      </c>
      <c r="E1655" s="3">
        <f>'TPS543C20 Loop Gain'!B2281</f>
        <v>351000</v>
      </c>
    </row>
    <row r="1656" spans="3:5" x14ac:dyDescent="0.35">
      <c r="C1656" s="3">
        <f>'TPS543C20 Loop Gain'!AI2280</f>
        <v>-10.938770229928307</v>
      </c>
      <c r="D1656" s="3">
        <f>'TPS543C20 Loop Gain'!AJ2280</f>
        <v>11.463585672306564</v>
      </c>
      <c r="E1656" s="3">
        <f>'TPS543C20 Loop Gain'!B2280</f>
        <v>350000</v>
      </c>
    </row>
    <row r="1657" spans="3:5" x14ac:dyDescent="0.35">
      <c r="C1657" s="3">
        <f>'TPS543C20 Loop Gain'!AI2279</f>
        <v>-10.868263344237546</v>
      </c>
      <c r="D1657" s="3">
        <f>'TPS543C20 Loop Gain'!AJ2279</f>
        <v>11.802882077615555</v>
      </c>
      <c r="E1657" s="3">
        <f>'TPS543C20 Loop Gain'!B2279</f>
        <v>349000</v>
      </c>
    </row>
    <row r="1658" spans="3:5" x14ac:dyDescent="0.35">
      <c r="C1658" s="3">
        <f>'TPS543C20 Loop Gain'!AI2278</f>
        <v>-10.79821811189759</v>
      </c>
      <c r="D1658" s="3">
        <f>'TPS543C20 Loop Gain'!AJ2278</f>
        <v>12.141609198125936</v>
      </c>
      <c r="E1658" s="3">
        <f>'TPS543C20 Loop Gain'!B2278</f>
        <v>348000</v>
      </c>
    </row>
    <row r="1659" spans="3:5" x14ac:dyDescent="0.35">
      <c r="C1659" s="3">
        <f>'TPS543C20 Loop Gain'!AI2277</f>
        <v>-10.728628521923703</v>
      </c>
      <c r="D1659" s="3">
        <f>'TPS543C20 Loop Gain'!AJ2277</f>
        <v>12.479759653771042</v>
      </c>
      <c r="E1659" s="3">
        <f>'TPS543C20 Loop Gain'!B2277</f>
        <v>347000</v>
      </c>
    </row>
    <row r="1660" spans="3:5" x14ac:dyDescent="0.35">
      <c r="C1660" s="3">
        <f>'TPS543C20 Loop Gain'!AI2276</f>
        <v>-10.659488644151562</v>
      </c>
      <c r="D1660" s="3">
        <f>'TPS543C20 Loop Gain'!AJ2276</f>
        <v>12.817326101229218</v>
      </c>
      <c r="E1660" s="3">
        <f>'TPS543C20 Loop Gain'!B2276</f>
        <v>346000</v>
      </c>
    </row>
    <row r="1661" spans="3:5" x14ac:dyDescent="0.35">
      <c r="C1661" s="3">
        <f>'TPS543C20 Loop Gain'!AI2275</f>
        <v>-10.590792626774693</v>
      </c>
      <c r="D1661" s="3">
        <f>'TPS543C20 Loop Gain'!AJ2275</f>
        <v>13.154301235112984</v>
      </c>
      <c r="E1661" s="3">
        <f>'TPS543C20 Loop Gain'!B2275</f>
        <v>345000</v>
      </c>
    </row>
    <row r="1662" spans="3:5" x14ac:dyDescent="0.35">
      <c r="C1662" s="3">
        <f>'TPS543C20 Loop Gain'!AI2274</f>
        <v>-10.522534693963195</v>
      </c>
      <c r="D1662" s="3">
        <f>'TPS543C20 Loop Gain'!AJ2274</f>
        <v>13.49067778913917</v>
      </c>
      <c r="E1662" s="3">
        <f>'TPS543C20 Loop Gain'!B2274</f>
        <v>344000</v>
      </c>
    </row>
    <row r="1663" spans="3:5" x14ac:dyDescent="0.35">
      <c r="C1663" s="3">
        <f>'TPS543C20 Loop Gain'!AI2273</f>
        <v>-10.454709143564822</v>
      </c>
      <c r="D1663" s="3">
        <f>'TPS543C20 Loop Gain'!AJ2273</f>
        <v>13.826448537273279</v>
      </c>
      <c r="E1663" s="3">
        <f>'TPS543C20 Loop Gain'!B2273</f>
        <v>343000</v>
      </c>
    </row>
    <row r="1664" spans="3:5" x14ac:dyDescent="0.35">
      <c r="C1664" s="3">
        <f>'TPS543C20 Loop Gain'!AI2272</f>
        <v>-10.387310344881563</v>
      </c>
      <c r="D1664" s="3">
        <f>'TPS543C20 Loop Gain'!AJ2272</f>
        <v>14.161606294864118</v>
      </c>
      <c r="E1664" s="3">
        <f>'TPS543C20 Loop Gain'!B2272</f>
        <v>342000</v>
      </c>
    </row>
    <row r="1665" spans="3:5" x14ac:dyDescent="0.35">
      <c r="C1665" s="3">
        <f>'TPS543C20 Loop Gain'!AI2271</f>
        <v>-10.320332736522438</v>
      </c>
      <c r="D1665" s="3">
        <f>'TPS543C20 Loop Gain'!AJ2271</f>
        <v>14.496143919741272</v>
      </c>
      <c r="E1665" s="3">
        <f>'TPS543C20 Loop Gain'!B2271</f>
        <v>341000</v>
      </c>
    </row>
    <row r="1666" spans="3:5" x14ac:dyDescent="0.35">
      <c r="C1666" s="3">
        <f>'TPS543C20 Loop Gain'!AI2270</f>
        <v>-10.253770824327246</v>
      </c>
      <c r="D1666" s="3">
        <f>'TPS543C20 Loop Gain'!AJ2270</f>
        <v>14.830054313308132</v>
      </c>
      <c r="E1666" s="3">
        <f>'TPS543C20 Loop Gain'!B2270</f>
        <v>340000</v>
      </c>
    </row>
    <row r="1667" spans="3:5" x14ac:dyDescent="0.35">
      <c r="C1667" s="3">
        <f>'TPS543C20 Loop Gain'!AI2269</f>
        <v>-10.187619179358574</v>
      </c>
      <c r="D1667" s="3">
        <f>'TPS543C20 Loop Gain'!AJ2269</f>
        <v>15.163330421600064</v>
      </c>
      <c r="E1667" s="3">
        <f>'TPS543C20 Loop Gain'!B2269</f>
        <v>339000</v>
      </c>
    </row>
    <row r="1668" spans="3:5" x14ac:dyDescent="0.35">
      <c r="C1668" s="3">
        <f>'TPS543C20 Loop Gain'!AI2268</f>
        <v>-10.121872435961109</v>
      </c>
      <c r="D1668" s="3">
        <f>'TPS543C20 Loop Gain'!AJ2268</f>
        <v>15.495965236327219</v>
      </c>
      <c r="E1668" s="3">
        <f>'TPS543C20 Loop Gain'!B2268</f>
        <v>338000</v>
      </c>
    </row>
    <row r="1669" spans="3:5" x14ac:dyDescent="0.35">
      <c r="C1669" s="3">
        <f>'TPS543C20 Loop Gain'!AI2267</f>
        <v>-10.056525289884163</v>
      </c>
      <c r="D1669" s="3">
        <f>'TPS543C20 Loop Gain'!AJ2267</f>
        <v>15.827951795891051</v>
      </c>
      <c r="E1669" s="3">
        <f>'TPS543C20 Loop Gain'!B2267</f>
        <v>337000</v>
      </c>
    </row>
    <row r="1670" spans="3:5" x14ac:dyDescent="0.35">
      <c r="C1670" s="3">
        <f>'TPS543C20 Loop Gain'!AI2266</f>
        <v>-9.9915724964660448</v>
      </c>
      <c r="D1670" s="3">
        <f>'TPS543C20 Loop Gain'!AJ2266</f>
        <v>16.159283186380794</v>
      </c>
      <c r="E1670" s="3">
        <f>'TPS543C20 Loop Gain'!B2266</f>
        <v>336000</v>
      </c>
    </row>
    <row r="1671" spans="3:5" x14ac:dyDescent="0.35">
      <c r="C1671" s="3">
        <f>'TPS543C20 Loop Gain'!AI2265</f>
        <v>-9.9270088688768858</v>
      </c>
      <c r="D1671" s="3">
        <f>'TPS543C20 Loop Gain'!AJ2265</f>
        <v>16.489952542544444</v>
      </c>
      <c r="E1671" s="3">
        <f>'TPS543C20 Loop Gain'!B2265</f>
        <v>335000</v>
      </c>
    </row>
    <row r="1672" spans="3:5" x14ac:dyDescent="0.35">
      <c r="C1672" s="3">
        <f>'TPS543C20 Loop Gain'!AI2264</f>
        <v>-9.8628292764196264</v>
      </c>
      <c r="D1672" s="3">
        <f>'TPS543C20 Loop Gain'!AJ2264</f>
        <v>16.819953048736462</v>
      </c>
      <c r="E1672" s="3">
        <f>'TPS543C20 Loop Gain'!B2264</f>
        <v>334000</v>
      </c>
    </row>
    <row r="1673" spans="3:5" x14ac:dyDescent="0.35">
      <c r="C1673" s="3">
        <f>'TPS543C20 Loop Gain'!AI2263</f>
        <v>-9.7990286428840569</v>
      </c>
      <c r="D1673" s="3">
        <f>'TPS543C20 Loop Gain'!AJ2263</f>
        <v>17.149277939844495</v>
      </c>
      <c r="E1673" s="3">
        <f>'TPS543C20 Loop Gain'!B2263</f>
        <v>333000</v>
      </c>
    </row>
    <row r="1674" spans="3:5" x14ac:dyDescent="0.35">
      <c r="C1674" s="3">
        <f>'TPS543C20 Loop Gain'!AI2262</f>
        <v>-9.7356019449556914</v>
      </c>
      <c r="D1674" s="3">
        <f>'TPS543C20 Loop Gain'!AJ2262</f>
        <v>17.477920502187622</v>
      </c>
      <c r="E1674" s="3">
        <f>'TPS543C20 Loop Gain'!B2262</f>
        <v>332000</v>
      </c>
    </row>
    <row r="1675" spans="3:5" x14ac:dyDescent="0.35">
      <c r="C1675" s="3">
        <f>'TPS543C20 Loop Gain'!AI2261</f>
        <v>-9.6725442106732498</v>
      </c>
      <c r="D1675" s="3">
        <f>'TPS543C20 Loop Gain'!AJ2261</f>
        <v>17.80587407439333</v>
      </c>
      <c r="E1675" s="3">
        <f>'TPS543C20 Loop Gain'!B2261</f>
        <v>331000</v>
      </c>
    </row>
    <row r="1676" spans="3:5" x14ac:dyDescent="0.35">
      <c r="C1676" s="3">
        <f>'TPS543C20 Loop Gain'!AI2260</f>
        <v>-9.6098505179372324</v>
      </c>
      <c r="D1676" s="3">
        <f>'TPS543C20 Loop Gain'!AJ2260</f>
        <v>18.133132048250953</v>
      </c>
      <c r="E1676" s="3">
        <f>'TPS543C20 Loop Gain'!B2260</f>
        <v>330000</v>
      </c>
    </row>
    <row r="1677" spans="3:5" x14ac:dyDescent="0.35">
      <c r="C1677" s="3">
        <f>'TPS543C20 Loop Gain'!AI2259</f>
        <v>-9.5475159930643461</v>
      </c>
      <c r="D1677" s="3">
        <f>'TPS543C20 Loop Gain'!AJ2259</f>
        <v>18.459687869536008</v>
      </c>
      <c r="E1677" s="3">
        <f>'TPS543C20 Loop Gain'!B2259</f>
        <v>329000</v>
      </c>
    </row>
    <row r="1678" spans="3:5" x14ac:dyDescent="0.35">
      <c r="C1678" s="3">
        <f>'TPS543C20 Loop Gain'!AI2258</f>
        <v>-9.4855358093871516</v>
      </c>
      <c r="D1678" s="3">
        <f>'TPS543C20 Loop Gain'!AJ2258</f>
        <v>18.785535038814107</v>
      </c>
      <c r="E1678" s="3">
        <f>'TPS543C20 Loop Gain'!B2258</f>
        <v>328000</v>
      </c>
    </row>
    <row r="1679" spans="3:5" x14ac:dyDescent="0.35">
      <c r="C1679" s="3">
        <f>'TPS543C20 Loop Gain'!AI2257</f>
        <v>-9.4239051858983629</v>
      </c>
      <c r="D1679" s="3">
        <f>'TPS543C20 Loop Gain'!AJ2257</f>
        <v>19.110667112219328</v>
      </c>
      <c r="E1679" s="3">
        <f>'TPS543C20 Loop Gain'!B2257</f>
        <v>327000</v>
      </c>
    </row>
    <row r="1680" spans="3:5" x14ac:dyDescent="0.35">
      <c r="C1680" s="3">
        <f>'TPS543C20 Loop Gain'!AI2256</f>
        <v>-9.3626193859366929</v>
      </c>
      <c r="D1680" s="3">
        <f>'TPS543C20 Loop Gain'!AJ2256</f>
        <v>19.435077702204961</v>
      </c>
      <c r="E1680" s="3">
        <f>'TPS543C20 Loop Gain'!B2256</f>
        <v>326000</v>
      </c>
    </row>
    <row r="1681" spans="3:5" x14ac:dyDescent="0.35">
      <c r="C1681" s="3">
        <f>'TPS543C20 Loop Gain'!AI2255</f>
        <v>-9.3016737159133065</v>
      </c>
      <c r="D1681" s="3">
        <f>'TPS543C20 Loop Gain'!AJ2255</f>
        <v>19.758760478271913</v>
      </c>
      <c r="E1681" s="3">
        <f>'TPS543C20 Loop Gain'!B2255</f>
        <v>325000</v>
      </c>
    </row>
    <row r="1682" spans="3:5" x14ac:dyDescent="0.35">
      <c r="C1682" s="3">
        <f>'TPS543C20 Loop Gain'!AI2254</f>
        <v>-9.2410635240771697</v>
      </c>
      <c r="D1682" s="3">
        <f>'TPS543C20 Loop Gain'!AJ2254</f>
        <v>20.081709167671047</v>
      </c>
      <c r="E1682" s="3">
        <f>'TPS543C20 Loop Gain'!B2254</f>
        <v>324000</v>
      </c>
    </row>
    <row r="1683" spans="3:5" x14ac:dyDescent="0.35">
      <c r="C1683" s="3">
        <f>'TPS543C20 Loop Gain'!AI2253</f>
        <v>-9.1807841993185129</v>
      </c>
      <c r="D1683" s="3">
        <f>'TPS543C20 Loop Gain'!AJ2253</f>
        <v>20.403917556077058</v>
      </c>
      <c r="E1683" s="3">
        <f>'TPS543C20 Loop Gain'!B2253</f>
        <v>323000</v>
      </c>
    </row>
    <row r="1684" spans="3:5" x14ac:dyDescent="0.35">
      <c r="C1684" s="3">
        <f>'TPS543C20 Loop Gain'!AI2252</f>
        <v>-9.120831170007925</v>
      </c>
      <c r="D1684" s="3">
        <f>'TPS543C20 Loop Gain'!AJ2252</f>
        <v>20.725379488242464</v>
      </c>
      <c r="E1684" s="3">
        <f>'TPS543C20 Loop Gain'!B2252</f>
        <v>322000</v>
      </c>
    </row>
    <row r="1685" spans="3:5" x14ac:dyDescent="0.35">
      <c r="C1685" s="3">
        <f>'TPS543C20 Loop Gain'!AI2251</f>
        <v>-9.0611999028708645</v>
      </c>
      <c r="D1685" s="3">
        <f>'TPS543C20 Loop Gain'!AJ2251</f>
        <v>21.046088868624118</v>
      </c>
      <c r="E1685" s="3">
        <f>'TPS543C20 Loop Gain'!B2251</f>
        <v>321000</v>
      </c>
    </row>
    <row r="1686" spans="3:5" x14ac:dyDescent="0.35">
      <c r="C1686" s="3">
        <f>'TPS543C20 Loop Gain'!AI2250</f>
        <v>-9.0018859018948696</v>
      </c>
      <c r="D1686" s="3">
        <f>'TPS543C20 Loop Gain'!AJ2250</f>
        <v>21.366039661980256</v>
      </c>
      <c r="E1686" s="3">
        <f>'TPS543C20 Loop Gain'!B2250</f>
        <v>320000</v>
      </c>
    </row>
    <row r="1687" spans="3:5" x14ac:dyDescent="0.35">
      <c r="C1687" s="3">
        <f>'TPS543C20 Loop Gain'!AI2249</f>
        <v>-8.9428847072708049</v>
      </c>
      <c r="D1687" s="3">
        <f>'TPS543C20 Loop Gain'!AJ2249</f>
        <v>21.685225893947496</v>
      </c>
      <c r="E1687" s="3">
        <f>'TPS543C20 Loop Gain'!B2249</f>
        <v>319000</v>
      </c>
    </row>
    <row r="1688" spans="3:5" x14ac:dyDescent="0.35">
      <c r="C1688" s="3">
        <f>'TPS543C20 Loop Gain'!AI2248</f>
        <v>-8.8841918943632532</v>
      </c>
      <c r="D1688" s="3">
        <f>'TPS543C20 Loop Gain'!AJ2248</f>
        <v>22.003641651590154</v>
      </c>
      <c r="E1688" s="3">
        <f>'TPS543C20 Loop Gain'!B2248</f>
        <v>318000</v>
      </c>
    </row>
    <row r="1689" spans="3:5" x14ac:dyDescent="0.35">
      <c r="C1689" s="3">
        <f>'TPS543C20 Loop Gain'!AI2247</f>
        <v>-8.8258030727117962</v>
      </c>
      <c r="D1689" s="3">
        <f>'TPS543C20 Loop Gain'!AJ2247</f>
        <v>22.321281083924116</v>
      </c>
      <c r="E1689" s="3">
        <f>'TPS543C20 Loop Gain'!B2247</f>
        <v>317000</v>
      </c>
    </row>
    <row r="1690" spans="3:5" x14ac:dyDescent="0.35">
      <c r="C1690" s="3">
        <f>'TPS543C20 Loop Gain'!AI2246</f>
        <v>-8.7677138850620278</v>
      </c>
      <c r="D1690" s="3">
        <f>'TPS543C20 Loop Gain'!AJ2246</f>
        <v>22.638138402414583</v>
      </c>
      <c r="E1690" s="3">
        <f>'TPS543C20 Loop Gain'!B2246</f>
        <v>316000</v>
      </c>
    </row>
    <row r="1691" spans="3:5" x14ac:dyDescent="0.35">
      <c r="C1691" s="3">
        <f>'TPS543C20 Loop Gain'!AI2245</f>
        <v>-8.7099200064224807</v>
      </c>
      <c r="D1691" s="3">
        <f>'TPS543C20 Loop Gain'!AJ2245</f>
        <v>22.954207881450191</v>
      </c>
      <c r="E1691" s="3">
        <f>'TPS543C20 Loop Gain'!B2245</f>
        <v>315000</v>
      </c>
    </row>
    <row r="1692" spans="3:5" x14ac:dyDescent="0.35">
      <c r="C1692" s="3">
        <f>'TPS543C20 Loop Gain'!AI2244</f>
        <v>-8.6524171431491421</v>
      </c>
      <c r="D1692" s="3">
        <f>'TPS543C20 Loop Gain'!AJ2244</f>
        <v>23.269483858790416</v>
      </c>
      <c r="E1692" s="3">
        <f>'TPS543C20 Loop Gain'!B2244</f>
        <v>314000</v>
      </c>
    </row>
    <row r="1693" spans="3:5" x14ac:dyDescent="0.35">
      <c r="C1693" s="3">
        <f>'TPS543C20 Loop Gain'!AI2243</f>
        <v>-8.5952010320569592</v>
      </c>
      <c r="D1693" s="3">
        <f>'TPS543C20 Loop Gain'!AJ2243</f>
        <v>23.58396073598982</v>
      </c>
      <c r="E1693" s="3">
        <f>'TPS543C20 Loop Gain'!B2243</f>
        <v>313000</v>
      </c>
    </row>
    <row r="1694" spans="3:5" x14ac:dyDescent="0.35">
      <c r="C1694" s="3">
        <f>'TPS543C20 Loop Gain'!AI2242</f>
        <v>-8.5382674395534561</v>
      </c>
      <c r="D1694" s="3">
        <f>'TPS543C20 Loop Gain'!AJ2242</f>
        <v>23.897632978793968</v>
      </c>
      <c r="E1694" s="3">
        <f>'TPS543C20 Loop Gain'!B2242</f>
        <v>312000</v>
      </c>
    </row>
    <row r="1695" spans="3:5" x14ac:dyDescent="0.35">
      <c r="C1695" s="3">
        <f>'TPS543C20 Loop Gain'!AI2241</f>
        <v>-8.481612160798349</v>
      </c>
      <c r="D1695" s="3">
        <f>'TPS543C20 Loop Gain'!AJ2241</f>
        <v>24.210495117514132</v>
      </c>
      <c r="E1695" s="3">
        <f>'TPS543C20 Loop Gain'!B2241</f>
        <v>311000</v>
      </c>
    </row>
    <row r="1696" spans="3:5" x14ac:dyDescent="0.35">
      <c r="C1696" s="3">
        <f>'TPS543C20 Loop Gain'!AI2240</f>
        <v>-8.4252310188848991</v>
      </c>
      <c r="D1696" s="3">
        <f>'TPS543C20 Loop Gain'!AJ2240</f>
        <v>24.522541747373847</v>
      </c>
      <c r="E1696" s="3">
        <f>'TPS543C20 Loop Gain'!B2240</f>
        <v>310000</v>
      </c>
    </row>
    <row r="1697" spans="3:5" x14ac:dyDescent="0.35">
      <c r="C1697" s="3">
        <f>'TPS543C20 Loop Gain'!AI2239</f>
        <v>-8.3691198640431512</v>
      </c>
      <c r="D1697" s="3">
        <f>'TPS543C20 Loop Gain'!AJ2239</f>
        <v>24.833767528832716</v>
      </c>
      <c r="E1697" s="3">
        <f>'TPS543C20 Loop Gain'!B2239</f>
        <v>309000</v>
      </c>
    </row>
    <row r="1698" spans="3:5" x14ac:dyDescent="0.35">
      <c r="C1698" s="3">
        <f>'TPS543C20 Loop Gain'!AI2238</f>
        <v>-8.3132745728656037</v>
      </c>
      <c r="D1698" s="3">
        <f>'TPS543C20 Loop Gain'!AJ2238</f>
        <v>25.144167187888403</v>
      </c>
      <c r="E1698" s="3">
        <f>'TPS543C20 Loop Gain'!B2238</f>
        <v>308000</v>
      </c>
    </row>
    <row r="1699" spans="3:5" x14ac:dyDescent="0.35">
      <c r="C1699" s="3">
        <f>'TPS543C20 Loop Gain'!AI2237</f>
        <v>-8.2576910475512992</v>
      </c>
      <c r="D1699" s="3">
        <f>'TPS543C20 Loop Gain'!AJ2237</f>
        <v>25.453735516346654</v>
      </c>
      <c r="E1699" s="3">
        <f>'TPS543C20 Loop Gain'!B2237</f>
        <v>307000</v>
      </c>
    </row>
    <row r="1700" spans="3:5" x14ac:dyDescent="0.35">
      <c r="C1700" s="3">
        <f>'TPS543C20 Loop Gain'!AI2236</f>
        <v>-8.2023652151706745</v>
      </c>
      <c r="D1700" s="3">
        <f>'TPS543C20 Loop Gain'!AJ2236</f>
        <v>25.762467372076188</v>
      </c>
      <c r="E1700" s="3">
        <f>'TPS543C20 Loop Gain'!B2236</f>
        <v>306000</v>
      </c>
    </row>
    <row r="1701" spans="3:5" x14ac:dyDescent="0.35">
      <c r="C1701" s="3">
        <f>'TPS543C20 Loop Gain'!AI2235</f>
        <v>-8.1472930269483985</v>
      </c>
      <c r="D1701" s="3">
        <f>'TPS543C20 Loop Gain'!AJ2235</f>
        <v>26.070357679231968</v>
      </c>
      <c r="E1701" s="3">
        <f>'TPS543C20 Loop Gain'!B2235</f>
        <v>305000</v>
      </c>
    </row>
    <row r="1702" spans="3:5" x14ac:dyDescent="0.35">
      <c r="C1702" s="3">
        <f>'TPS543C20 Loop Gain'!AI2234</f>
        <v>-8.0924704575649695</v>
      </c>
      <c r="D1702" s="3">
        <f>'TPS543C20 Loop Gain'!AJ2234</f>
        <v>26.37740142846129</v>
      </c>
      <c r="E1702" s="3">
        <f>'TPS543C20 Loop Gain'!B2234</f>
        <v>304000</v>
      </c>
    </row>
    <row r="1703" spans="3:5" x14ac:dyDescent="0.35">
      <c r="C1703" s="3">
        <f>'TPS543C20 Loop Gain'!AI2233</f>
        <v>-8.037893504474523</v>
      </c>
      <c r="D1703" s="3">
        <f>'TPS543C20 Loop Gain'!AJ2233</f>
        <v>26.68359367708333</v>
      </c>
      <c r="E1703" s="3">
        <f>'TPS543C20 Loop Gain'!B2233</f>
        <v>303000</v>
      </c>
    </row>
    <row r="1704" spans="3:5" x14ac:dyDescent="0.35">
      <c r="C1704" s="3">
        <f>'TPS543C20 Loop Gain'!AI2232</f>
        <v>-7.9835581872399057</v>
      </c>
      <c r="D1704" s="3">
        <f>'TPS543C20 Loop Gain'!AJ2232</f>
        <v>26.988929549243313</v>
      </c>
      <c r="E1704" s="3">
        <f>'TPS543C20 Loop Gain'!B2232</f>
        <v>302000</v>
      </c>
    </row>
    <row r="1705" spans="3:5" x14ac:dyDescent="0.35">
      <c r="C1705" s="3">
        <f>'TPS543C20 Loop Gain'!AI2231</f>
        <v>-7.9294605468831056</v>
      </c>
      <c r="D1705" s="3">
        <f>'TPS543C20 Loop Gain'!AJ2231</f>
        <v>27.29340423604803</v>
      </c>
      <c r="E1705" s="3">
        <f>'TPS543C20 Loop Gain'!B2231</f>
        <v>301000</v>
      </c>
    </row>
    <row r="1706" spans="3:5" x14ac:dyDescent="0.35">
      <c r="C1706" s="3">
        <f>'TPS543C20 Loop Gain'!AI2230</f>
        <v>-7.8755966452510631</v>
      </c>
      <c r="D1706" s="3">
        <f>'TPS543C20 Loop Gain'!AJ2230</f>
        <v>27.597012995679162</v>
      </c>
      <c r="E1706" s="3">
        <f>'TPS543C20 Loop Gain'!B2230</f>
        <v>300000</v>
      </c>
    </row>
    <row r="1707" spans="3:5" x14ac:dyDescent="0.35">
      <c r="C1707" s="3">
        <f>'TPS543C20 Loop Gain'!AI2229</f>
        <v>-7.8219625643958848</v>
      </c>
      <c r="D1707" s="3">
        <f>'TPS543C20 Loop Gain'!AJ2229</f>
        <v>27.899751153476497</v>
      </c>
      <c r="E1707" s="3">
        <f>'TPS543C20 Loop Gain'!B2229</f>
        <v>299000</v>
      </c>
    </row>
    <row r="1708" spans="3:5" x14ac:dyDescent="0.35">
      <c r="C1708" s="3">
        <f>'TPS543C20 Loop Gain'!AI2228</f>
        <v>-7.7685544059688372</v>
      </c>
      <c r="D1708" s="3">
        <f>'TPS543C20 Loop Gain'!AJ2228</f>
        <v>28.201614102009898</v>
      </c>
      <c r="E1708" s="3">
        <f>'TPS543C20 Loop Gain'!B2228</f>
        <v>298000</v>
      </c>
    </row>
    <row r="1709" spans="3:5" x14ac:dyDescent="0.35">
      <c r="C1709" s="3">
        <f>'TPS543C20 Loop Gain'!AI2227</f>
        <v>-7.7153682906278389</v>
      </c>
      <c r="D1709" s="3">
        <f>'TPS543C20 Loop Gain'!AJ2227</f>
        <v>28.502597301118705</v>
      </c>
      <c r="E1709" s="3">
        <f>'TPS543C20 Loop Gain'!B2227</f>
        <v>297000</v>
      </c>
    </row>
    <row r="1710" spans="3:5" x14ac:dyDescent="0.35">
      <c r="C1710" s="3">
        <f>'TPS543C20 Loop Gain'!AI2226</f>
        <v>-7.6624003574575008</v>
      </c>
      <c r="D1710" s="3">
        <f>'TPS543C20 Loop Gain'!AJ2226</f>
        <v>28.802696277942577</v>
      </c>
      <c r="E1710" s="3">
        <f>'TPS543C20 Loop Gain'!B2226</f>
        <v>296000</v>
      </c>
    </row>
    <row r="1711" spans="3:5" x14ac:dyDescent="0.35">
      <c r="C1711" s="3">
        <f>'TPS543C20 Loop Gain'!AI2225</f>
        <v>-7.6096467634007547</v>
      </c>
      <c r="D1711" s="3">
        <f>'TPS543C20 Loop Gain'!AJ2225</f>
        <v>29.101906626916751</v>
      </c>
      <c r="E1711" s="3">
        <f>'TPS543C20 Loop Gain'!B2225</f>
        <v>295000</v>
      </c>
    </row>
    <row r="1712" spans="3:5" x14ac:dyDescent="0.35">
      <c r="C1712" s="3">
        <f>'TPS543C20 Loop Gain'!AI2224</f>
        <v>-7.5571036827031772</v>
      </c>
      <c r="D1712" s="3">
        <f>'TPS543C20 Loop Gain'!AJ2224</f>
        <v>29.400224009755032</v>
      </c>
      <c r="E1712" s="3">
        <f>'TPS543C20 Loop Gain'!B2224</f>
        <v>294000</v>
      </c>
    </row>
    <row r="1713" spans="3:5" x14ac:dyDescent="0.35">
      <c r="C1713" s="3">
        <f>'TPS543C20 Loop Gain'!AI2223</f>
        <v>-7.5047673063668006</v>
      </c>
      <c r="D1713" s="3">
        <f>'TPS543C20 Loop Gain'!AJ2223</f>
        <v>29.697644155413933</v>
      </c>
      <c r="E1713" s="3">
        <f>'TPS543C20 Loop Gain'!B2223</f>
        <v>293000</v>
      </c>
    </row>
    <row r="1714" spans="3:5" x14ac:dyDescent="0.35">
      <c r="C1714" s="3">
        <f>'TPS543C20 Loop Gain'!AI2222</f>
        <v>-7.4526338416159312</v>
      </c>
      <c r="D1714" s="3">
        <f>'TPS543C20 Loop Gain'!AJ2222</f>
        <v>29.994162860028094</v>
      </c>
      <c r="E1714" s="3">
        <f>'TPS543C20 Loop Gain'!B2222</f>
        <v>292000</v>
      </c>
    </row>
    <row r="1715" spans="3:5" x14ac:dyDescent="0.35">
      <c r="C1715" s="3">
        <f>'TPS543C20 Loop Gain'!AI2221</f>
        <v>-7.4006995113715401</v>
      </c>
      <c r="D1715" s="3">
        <f>'TPS543C20 Loop Gain'!AJ2221</f>
        <v>30.289775986836794</v>
      </c>
      <c r="E1715" s="3">
        <f>'TPS543C20 Loop Gain'!B2221</f>
        <v>291000</v>
      </c>
    </row>
    <row r="1716" spans="3:5" x14ac:dyDescent="0.35">
      <c r="C1716" s="3">
        <f>'TPS543C20 Loop Gain'!AI2220</f>
        <v>-7.3489605537360116</v>
      </c>
      <c r="D1716" s="3">
        <f>'TPS543C20 Loop Gain'!AJ2220</f>
        <v>30.584479466080406</v>
      </c>
      <c r="E1716" s="3">
        <f>'TPS543C20 Loop Gain'!B2220</f>
        <v>290000</v>
      </c>
    </row>
    <row r="1717" spans="3:5" x14ac:dyDescent="0.35">
      <c r="C1717" s="3">
        <f>'TPS543C20 Loop Gain'!AI2219</f>
        <v>-7.2974132214864387</v>
      </c>
      <c r="D1717" s="3">
        <f>'TPS543C20 Loop Gain'!AJ2219</f>
        <v>30.878269294884777</v>
      </c>
      <c r="E1717" s="3">
        <f>'TPS543C20 Loop Gain'!B2219</f>
        <v>289000</v>
      </c>
    </row>
    <row r="1718" spans="3:5" x14ac:dyDescent="0.35">
      <c r="C1718" s="3">
        <f>'TPS543C20 Loop Gain'!AI2218</f>
        <v>-7.2460537815763573</v>
      </c>
      <c r="D1718" s="3">
        <f>'TPS543C20 Loop Gain'!AJ2218</f>
        <v>31.171141537127784</v>
      </c>
      <c r="E1718" s="3">
        <f>'TPS543C20 Loop Gain'!B2218</f>
        <v>288000</v>
      </c>
    </row>
    <row r="1719" spans="3:5" x14ac:dyDescent="0.35">
      <c r="C1719" s="3">
        <f>'TPS543C20 Loop Gain'!AI2217</f>
        <v>-7.1948785146459704</v>
      </c>
      <c r="D1719" s="3">
        <f>'TPS543C20 Loop Gain'!AJ2217</f>
        <v>31.463092323278609</v>
      </c>
      <c r="E1719" s="3">
        <f>'TPS543C20 Loop Gain'!B2217</f>
        <v>287000</v>
      </c>
    </row>
    <row r="1720" spans="3:5" x14ac:dyDescent="0.35">
      <c r="C1720" s="3">
        <f>'TPS543C20 Loop Gain'!AI2216</f>
        <v>-7.1438837145392142</v>
      </c>
      <c r="D1720" s="3">
        <f>'TPS543C20 Loop Gain'!AJ2216</f>
        <v>31.754117850228372</v>
      </c>
      <c r="E1720" s="3">
        <f>'TPS543C20 Loop Gain'!B2216</f>
        <v>286000</v>
      </c>
    </row>
    <row r="1721" spans="3:5" x14ac:dyDescent="0.35">
      <c r="C1721" s="3">
        <f>'TPS543C20 Loop Gain'!AI2215</f>
        <v>-7.0930656878285134</v>
      </c>
      <c r="D1721" s="3">
        <f>'TPS543C20 Loop Gain'!AJ2215</f>
        <v>32.044214381101241</v>
      </c>
      <c r="E1721" s="3">
        <f>'TPS543C20 Loop Gain'!B2215</f>
        <v>285000</v>
      </c>
    </row>
    <row r="1722" spans="3:5" x14ac:dyDescent="0.35">
      <c r="C1722" s="3">
        <f>'TPS543C20 Loop Gain'!AI2214</f>
        <v>-7.0424207533462564</v>
      </c>
      <c r="D1722" s="3">
        <f>'TPS543C20 Loop Gain'!AJ2214</f>
        <v>32.333378245043868</v>
      </c>
      <c r="E1722" s="3">
        <f>'TPS543C20 Loop Gain'!B2214</f>
        <v>284000</v>
      </c>
    </row>
    <row r="1723" spans="3:5" x14ac:dyDescent="0.35">
      <c r="C1723" s="3">
        <f>'TPS543C20 Loop Gain'!AI2213</f>
        <v>-6.9919452417220889</v>
      </c>
      <c r="D1723" s="3">
        <f>'TPS543C20 Loop Gain'!AJ2213</f>
        <v>32.621605837002896</v>
      </c>
      <c r="E1723" s="3">
        <f>'TPS543C20 Loop Gain'!B2213</f>
        <v>283000</v>
      </c>
    </row>
    <row r="1724" spans="3:5" x14ac:dyDescent="0.35">
      <c r="C1724" s="3">
        <f>'TPS543C20 Loop Gain'!AI2212</f>
        <v>-6.941635494926417</v>
      </c>
      <c r="D1724" s="3">
        <f>'TPS543C20 Loop Gain'!AJ2212</f>
        <v>32.908893617485056</v>
      </c>
      <c r="E1724" s="3">
        <f>'TPS543C20 Loop Gain'!B2212</f>
        <v>282000</v>
      </c>
    </row>
    <row r="1725" spans="3:5" x14ac:dyDescent="0.35">
      <c r="C1725" s="3">
        <f>'TPS543C20 Loop Gain'!AI2211</f>
        <v>-6.891487865819828</v>
      </c>
      <c r="D1725" s="3">
        <f>'TPS543C20 Loop Gain'!AJ2211</f>
        <v>33.19523811229751</v>
      </c>
      <c r="E1725" s="3">
        <f>'TPS543C20 Loop Gain'!B2211</f>
        <v>281000</v>
      </c>
    </row>
    <row r="1726" spans="3:5" x14ac:dyDescent="0.35">
      <c r="C1726" s="3">
        <f>'TPS543C20 Loop Gain'!AI2210</f>
        <v>-6.8414987177064068</v>
      </c>
      <c r="D1726" s="3">
        <f>'TPS543C20 Loop Gain'!AJ2210</f>
        <v>33.480635912280221</v>
      </c>
      <c r="E1726" s="3">
        <f>'TPS543C20 Loop Gain'!B2210</f>
        <v>280000</v>
      </c>
    </row>
    <row r="1727" spans="3:5" x14ac:dyDescent="0.35">
      <c r="C1727" s="3">
        <f>'TPS543C20 Loop Gain'!AI2209</f>
        <v>-6.7916644238931472</v>
      </c>
      <c r="D1727" s="3">
        <f>'TPS543C20 Loop Gain'!AJ2209</f>
        <v>33.76508367301188</v>
      </c>
      <c r="E1727" s="3">
        <f>'TPS543C20 Loop Gain'!B2209</f>
        <v>279000</v>
      </c>
    </row>
    <row r="1728" spans="3:5" x14ac:dyDescent="0.35">
      <c r="C1728" s="3">
        <f>'TPS543C20 Loop Gain'!AI2208</f>
        <v>-6.7419813672525919</v>
      </c>
      <c r="D1728" s="3">
        <f>'TPS543C20 Loop Gain'!AJ2208</f>
        <v>34.048578114516602</v>
      </c>
      <c r="E1728" s="3">
        <f>'TPS543C20 Loop Gain'!B2208</f>
        <v>278000</v>
      </c>
    </row>
    <row r="1729" spans="3:5" x14ac:dyDescent="0.35">
      <c r="C1729" s="3">
        <f>'TPS543C20 Loop Gain'!AI2207</f>
        <v>-6.6924459397905078</v>
      </c>
      <c r="D1729" s="3">
        <f>'TPS543C20 Loop Gain'!AJ2207</f>
        <v>34.331116020940712</v>
      </c>
      <c r="E1729" s="3">
        <f>'TPS543C20 Loop Gain'!B2207</f>
        <v>277000</v>
      </c>
    </row>
    <row r="1730" spans="3:5" x14ac:dyDescent="0.35">
      <c r="C1730" s="3">
        <f>'TPS543C20 Loop Gain'!AI2206</f>
        <v>-6.6430545422162091</v>
      </c>
      <c r="D1730" s="3">
        <f>'TPS543C20 Loop Gain'!AJ2206</f>
        <v>34.612694240224151</v>
      </c>
      <c r="E1730" s="3">
        <f>'TPS543C20 Loop Gain'!B2206</f>
        <v>276000</v>
      </c>
    </row>
    <row r="1731" spans="3:5" x14ac:dyDescent="0.35">
      <c r="C1731" s="3">
        <f>'TPS543C20 Loop Gain'!AI2205</f>
        <v>-6.5938035835172295</v>
      </c>
      <c r="D1731" s="3">
        <f>'TPS543C20 Loop Gain'!AJ2205</f>
        <v>34.893309683756982</v>
      </c>
      <c r="E1731" s="3">
        <f>'TPS543C20 Loop Gain'!B2205</f>
        <v>275000</v>
      </c>
    </row>
    <row r="1732" spans="3:5" x14ac:dyDescent="0.35">
      <c r="C1732" s="3">
        <f>'TPS543C20 Loop Gain'!AI2204</f>
        <v>-6.5446894805351405</v>
      </c>
      <c r="D1732" s="3">
        <f>'TPS543C20 Loop Gain'!AJ2204</f>
        <v>35.172959326024611</v>
      </c>
      <c r="E1732" s="3">
        <f>'TPS543C20 Loop Gain'!B2204</f>
        <v>274000</v>
      </c>
    </row>
    <row r="1733" spans="3:5" x14ac:dyDescent="0.35">
      <c r="C1733" s="3">
        <f>'TPS543C20 Loop Gain'!AI2203</f>
        <v>-6.4957086575462961</v>
      </c>
      <c r="D1733" s="3">
        <f>'TPS543C20 Loop Gain'!AJ2203</f>
        <v>35.451640204234792</v>
      </c>
      <c r="E1733" s="3">
        <f>'TPS543C20 Loop Gain'!B2203</f>
        <v>273000</v>
      </c>
    </row>
    <row r="1734" spans="3:5" x14ac:dyDescent="0.35">
      <c r="C1734" s="3">
        <f>'TPS543C20 Loop Gain'!AI2202</f>
        <v>-6.446857545843633</v>
      </c>
      <c r="D1734" s="3">
        <f>'TPS543C20 Loop Gain'!AJ2202</f>
        <v>35.729349417936909</v>
      </c>
      <c r="E1734" s="3">
        <f>'TPS543C20 Loop Gain'!B2202</f>
        <v>272000</v>
      </c>
    </row>
    <row r="1735" spans="3:5" x14ac:dyDescent="0.35">
      <c r="C1735" s="3">
        <f>'TPS543C20 Loop Gain'!AI2201</f>
        <v>-6.3981325833199341</v>
      </c>
      <c r="D1735" s="3">
        <f>'TPS543C20 Loop Gain'!AJ2201</f>
        <v>36.006084128631194</v>
      </c>
      <c r="E1735" s="3">
        <f>'TPS543C20 Loop Gain'!B2201</f>
        <v>271000</v>
      </c>
    </row>
    <row r="1736" spans="3:5" x14ac:dyDescent="0.35">
      <c r="C1736" s="3">
        <f>'TPS543C20 Loop Gain'!AI2200</f>
        <v>-6.3495302140539822</v>
      </c>
      <c r="D1736" s="3">
        <f>'TPS543C20 Loop Gain'!AJ2200</f>
        <v>36.281841559360856</v>
      </c>
      <c r="E1736" s="3">
        <f>'TPS543C20 Loop Gain'!B2200</f>
        <v>270000</v>
      </c>
    </row>
    <row r="1737" spans="3:5" x14ac:dyDescent="0.35">
      <c r="C1737" s="3">
        <f>'TPS543C20 Loop Gain'!AI2199</f>
        <v>-6.3010468878971002</v>
      </c>
      <c r="D1737" s="3">
        <f>'TPS543C20 Loop Gain'!AJ2199</f>
        <v>36.556618994297139</v>
      </c>
      <c r="E1737" s="3">
        <f>'TPS543C20 Loop Gain'!B2199</f>
        <v>269000</v>
      </c>
    </row>
    <row r="1738" spans="3:5" x14ac:dyDescent="0.35">
      <c r="C1738" s="3">
        <f>'TPS543C20 Loop Gain'!AI2198</f>
        <v>-6.2526790600613582</v>
      </c>
      <c r="D1738" s="3">
        <f>'TPS543C20 Loop Gain'!AJ2198</f>
        <v>36.830413778314472</v>
      </c>
      <c r="E1738" s="3">
        <f>'TPS543C20 Loop Gain'!B2198</f>
        <v>268000</v>
      </c>
    </row>
    <row r="1739" spans="3:5" x14ac:dyDescent="0.35">
      <c r="C1739" s="3">
        <f>'TPS543C20 Loop Gain'!AI2197</f>
        <v>-6.2044231907079581</v>
      </c>
      <c r="D1739" s="3">
        <f>'TPS543C20 Loop Gain'!AJ2197</f>
        <v>37.103223316553191</v>
      </c>
      <c r="E1739" s="3">
        <f>'TPS543C20 Loop Gain'!B2197</f>
        <v>267000</v>
      </c>
    </row>
    <row r="1740" spans="3:5" x14ac:dyDescent="0.35">
      <c r="C1740" s="3">
        <f>'TPS543C20 Loop Gain'!AI2196</f>
        <v>-6.1562757445366545</v>
      </c>
      <c r="D1740" s="3">
        <f>'TPS543C20 Loop Gain'!AJ2196</f>
        <v>37.375045073974441</v>
      </c>
      <c r="E1740" s="3">
        <f>'TPS543C20 Loop Gain'!B2196</f>
        <v>266000</v>
      </c>
    </row>
    <row r="1741" spans="3:5" x14ac:dyDescent="0.35">
      <c r="C1741" s="3">
        <f>'TPS543C20 Loop Gain'!AI2195</f>
        <v>-6.1082331903748077</v>
      </c>
      <c r="D1741" s="3">
        <f>'TPS543C20 Loop Gain'!AJ2195</f>
        <v>37.645876574902019</v>
      </c>
      <c r="E1741" s="3">
        <f>'TPS543C20 Loop Gain'!B2195</f>
        <v>265000</v>
      </c>
    </row>
    <row r="1742" spans="3:5" x14ac:dyDescent="0.35">
      <c r="C1742" s="3">
        <f>'TPS543C20 Loop Gain'!AI2194</f>
        <v>-6.0602920007666174</v>
      </c>
      <c r="D1742" s="3">
        <f>'TPS543C20 Loop Gain'!AJ2194</f>
        <v>37.915715402566178</v>
      </c>
      <c r="E1742" s="3">
        <f>'TPS543C20 Loop Gain'!B2194</f>
        <v>264000</v>
      </c>
    </row>
    <row r="1743" spans="3:5" x14ac:dyDescent="0.35">
      <c r="C1743" s="3">
        <f>'TPS543C20 Loop Gain'!AI2193</f>
        <v>-6.0124486515618081</v>
      </c>
      <c r="D1743" s="3">
        <f>'TPS543C20 Loop Gain'!AJ2193</f>
        <v>38.184559198622871</v>
      </c>
      <c r="E1743" s="3">
        <f>'TPS543C20 Loop Gain'!B2193</f>
        <v>263000</v>
      </c>
    </row>
    <row r="1744" spans="3:5" x14ac:dyDescent="0.35">
      <c r="C1744" s="3">
        <f>'TPS543C20 Loop Gain'!AI2192</f>
        <v>-5.9646996215036028</v>
      </c>
      <c r="D1744" s="3">
        <f>'TPS543C20 Loop Gain'!AJ2192</f>
        <v>38.452405662680917</v>
      </c>
      <c r="E1744" s="3">
        <f>'TPS543C20 Loop Gain'!B2192</f>
        <v>262000</v>
      </c>
    </row>
    <row r="1745" spans="3:5" x14ac:dyDescent="0.35">
      <c r="C1745" s="3">
        <f>'TPS543C20 Loop Gain'!AI2191</f>
        <v>-5.9170413918158049</v>
      </c>
      <c r="D1745" s="3">
        <f>'TPS543C20 Loop Gain'!AJ2191</f>
        <v>38.71925255180885</v>
      </c>
      <c r="E1745" s="3">
        <f>'TPS543C20 Loop Gain'!B2191</f>
        <v>261000</v>
      </c>
    </row>
    <row r="1746" spans="3:5" x14ac:dyDescent="0.35">
      <c r="C1746" s="3">
        <f>'TPS543C20 Loop Gain'!AI2190</f>
        <v>-5.8694704457887559</v>
      </c>
      <c r="D1746" s="3">
        <f>'TPS543C20 Loop Gain'!AJ2190</f>
        <v>38.985097680047005</v>
      </c>
      <c r="E1746" s="3">
        <f>'TPS543C20 Loop Gain'!B2190</f>
        <v>260000</v>
      </c>
    </row>
    <row r="1747" spans="3:5" x14ac:dyDescent="0.35">
      <c r="C1747" s="3">
        <f>'TPS543C20 Loop Gain'!AI2189</f>
        <v>-5.8219832683633861</v>
      </c>
      <c r="D1747" s="3">
        <f>'TPS543C20 Loop Gain'!AJ2189</f>
        <v>39.249938917901531</v>
      </c>
      <c r="E1747" s="3">
        <f>'TPS543C20 Loop Gain'!B2189</f>
        <v>259000</v>
      </c>
    </row>
    <row r="1748" spans="3:5" x14ac:dyDescent="0.35">
      <c r="C1748" s="3">
        <f>'TPS543C20 Loop Gain'!AI2188</f>
        <v>-5.7745763457137542</v>
      </c>
      <c r="D1748" s="3">
        <f>'TPS543C20 Loop Gain'!AJ2188</f>
        <v>39.51377419183936</v>
      </c>
      <c r="E1748" s="3">
        <f>'TPS543C20 Loop Gain'!B2188</f>
        <v>258000</v>
      </c>
    </row>
    <row r="1749" spans="3:5" x14ac:dyDescent="0.35">
      <c r="C1749" s="3">
        <f>'TPS543C20 Loop Gain'!AI2187</f>
        <v>-5.7272461648272461</v>
      </c>
      <c r="D1749" s="3">
        <f>'TPS543C20 Loop Gain'!AJ2187</f>
        <v>39.776601483775877</v>
      </c>
      <c r="E1749" s="3">
        <f>'TPS543C20 Loop Gain'!B2187</f>
        <v>257000</v>
      </c>
    </row>
    <row r="1750" spans="3:5" x14ac:dyDescent="0.35">
      <c r="C1750" s="3">
        <f>'TPS543C20 Loop Gain'!AI2186</f>
        <v>-5.6799892130827976</v>
      </c>
      <c r="D1750" s="3">
        <f>'TPS543C20 Loop Gain'!AJ2186</f>
        <v>40.038418830557248</v>
      </c>
      <c r="E1750" s="3">
        <f>'TPS543C20 Loop Gain'!B2186</f>
        <v>256000</v>
      </c>
    </row>
    <row r="1751" spans="3:5" x14ac:dyDescent="0.35">
      <c r="C1751" s="3">
        <f>'TPS543C20 Loop Gain'!AI2185</f>
        <v>-5.6328019778265013</v>
      </c>
      <c r="D1751" s="3">
        <f>'TPS543C20 Loop Gain'!AJ2185</f>
        <v>40.299224323437528</v>
      </c>
      <c r="E1751" s="3">
        <f>'TPS543C20 Loop Gain'!B2185</f>
        <v>255000</v>
      </c>
    </row>
    <row r="1752" spans="3:5" x14ac:dyDescent="0.35">
      <c r="C1752" s="3">
        <f>'TPS543C20 Loop Gain'!AI2184</f>
        <v>-5.5856809459438237</v>
      </c>
      <c r="D1752" s="3">
        <f>'TPS543C20 Loop Gain'!AJ2184</f>
        <v>40.559016107548835</v>
      </c>
      <c r="E1752" s="3">
        <f>'TPS543C20 Loop Gain'!B2184</f>
        <v>254000</v>
      </c>
    </row>
    <row r="1753" spans="3:5" x14ac:dyDescent="0.35">
      <c r="C1753" s="3">
        <f>'TPS543C20 Loop Gain'!AI2183</f>
        <v>-5.5386226034294941</v>
      </c>
      <c r="D1753" s="3">
        <f>'TPS543C20 Loop Gain'!AJ2183</f>
        <v>40.817792381376059</v>
      </c>
      <c r="E1753" s="3">
        <f>'TPS543C20 Loop Gain'!B2183</f>
        <v>253000</v>
      </c>
    </row>
    <row r="1754" spans="3:5" x14ac:dyDescent="0.35">
      <c r="C1754" s="3">
        <f>'TPS543C20 Loop Gain'!AI2182</f>
        <v>-5.4916234349526736</v>
      </c>
      <c r="D1754" s="3">
        <f>'TPS543C20 Loop Gain'!AJ2182</f>
        <v>41.075551396217143</v>
      </c>
      <c r="E1754" s="3">
        <f>'TPS543C20 Loop Gain'!B2182</f>
        <v>252000</v>
      </c>
    </row>
    <row r="1755" spans="3:5" x14ac:dyDescent="0.35">
      <c r="C1755" s="3">
        <f>'TPS543C20 Loop Gain'!AI2181</f>
        <v>-5.444679923420356</v>
      </c>
      <c r="D1755" s="3">
        <f>'TPS543C20 Loop Gain'!AJ2181</f>
        <v>41.332291455647528</v>
      </c>
      <c r="E1755" s="3">
        <f>'TPS543C20 Loop Gain'!B2181</f>
        <v>251000</v>
      </c>
    </row>
    <row r="1756" spans="3:5" x14ac:dyDescent="0.35">
      <c r="C1756" s="3">
        <f>'TPS543C20 Loop Gain'!AI2180</f>
        <v>-5.3977885495352016</v>
      </c>
      <c r="D1756" s="3">
        <f>'TPS543C20 Loop Gain'!AJ2180</f>
        <v>41.588010914979883</v>
      </c>
      <c r="E1756" s="3">
        <f>'TPS543C20 Loop Gain'!B2180</f>
        <v>250000</v>
      </c>
    </row>
    <row r="1757" spans="3:5" x14ac:dyDescent="0.35">
      <c r="C1757" s="3">
        <f>'TPS543C20 Loop Gain'!AI2179</f>
        <v>-5.3509457913495639</v>
      </c>
      <c r="D1757" s="3">
        <f>'TPS543C20 Loop Gain'!AJ2179</f>
        <v>41.842708180722433</v>
      </c>
      <c r="E1757" s="3">
        <f>'TPS543C20 Loop Gain'!B2179</f>
        <v>249000</v>
      </c>
    </row>
    <row r="1758" spans="3:5" x14ac:dyDescent="0.35">
      <c r="C1758" s="3">
        <f>'TPS543C20 Loop Gain'!AI2178</f>
        <v>-5.3041481238160362</v>
      </c>
      <c r="D1758" s="3">
        <f>'TPS543C20 Loop Gain'!AJ2178</f>
        <v>42.096381710032468</v>
      </c>
      <c r="E1758" s="3">
        <f>'TPS543C20 Loop Gain'!B2178</f>
        <v>248000</v>
      </c>
    </row>
    <row r="1759" spans="3:5" x14ac:dyDescent="0.35">
      <c r="C1759" s="3">
        <f>'TPS543C20 Loop Gain'!AI2177</f>
        <v>-5.2573920183313927</v>
      </c>
      <c r="D1759" s="3">
        <f>'TPS543C20 Loop Gain'!AJ2177</f>
        <v>42.349030010171468</v>
      </c>
      <c r="E1759" s="3">
        <f>'TPS543C20 Loop Gain'!B2177</f>
        <v>247000</v>
      </c>
    </row>
    <row r="1760" spans="3:5" x14ac:dyDescent="0.35">
      <c r="C1760" s="3">
        <f>'TPS543C20 Loop Gain'!AI2176</f>
        <v>-5.2106739422774861</v>
      </c>
      <c r="D1760" s="3">
        <f>'TPS543C20 Loop Gain'!AJ2176</f>
        <v>42.600651637960382</v>
      </c>
      <c r="E1760" s="3">
        <f>'TPS543C20 Loop Gain'!B2176</f>
        <v>246000</v>
      </c>
    </row>
    <row r="1761" spans="3:5" x14ac:dyDescent="0.35">
      <c r="C1761" s="3">
        <f>'TPS543C20 Loop Gain'!AI2175</f>
        <v>-5.1639903585553171</v>
      </c>
      <c r="D1761" s="3">
        <f>'TPS543C20 Loop Gain'!AJ2175</f>
        <v>42.851245199229552</v>
      </c>
      <c r="E1761" s="3">
        <f>'TPS543C20 Loop Gain'!B2175</f>
        <v>245000</v>
      </c>
    </row>
    <row r="1762" spans="3:5" x14ac:dyDescent="0.35">
      <c r="C1762" s="3">
        <f>'TPS543C20 Loop Gain'!AI2174</f>
        <v>-5.1173377251145045</v>
      </c>
      <c r="D1762" s="3">
        <f>'TPS543C20 Loop Gain'!AJ2174</f>
        <v>43.100809348275639</v>
      </c>
      <c r="E1762" s="3">
        <f>'TPS543C20 Loop Gain'!B2174</f>
        <v>244000</v>
      </c>
    </row>
    <row r="1763" spans="3:5" x14ac:dyDescent="0.35">
      <c r="C1763" s="3">
        <f>'TPS543C20 Loop Gain'!AI2173</f>
        <v>-5.0707124944767088</v>
      </c>
      <c r="D1763" s="3">
        <f>'TPS543C20 Loop Gain'!AJ2173</f>
        <v>43.349342787308906</v>
      </c>
      <c r="E1763" s="3">
        <f>'TPS543C20 Loop Gain'!B2173</f>
        <v>243000</v>
      </c>
    </row>
    <row r="1764" spans="3:5" x14ac:dyDescent="0.35">
      <c r="C1764" s="3">
        <f>'TPS543C20 Loop Gain'!AI2172</f>
        <v>-5.024111113252399</v>
      </c>
      <c r="D1764" s="3">
        <f>'TPS543C20 Loop Gain'!AJ2172</f>
        <v>43.596844265914882</v>
      </c>
      <c r="E1764" s="3">
        <f>'TPS543C20 Loop Gain'!B2172</f>
        <v>242000</v>
      </c>
    </row>
    <row r="1765" spans="3:5" x14ac:dyDescent="0.35">
      <c r="C1765" s="3">
        <f>'TPS543C20 Loop Gain'!AI2171</f>
        <v>-4.9775300216517664</v>
      </c>
      <c r="D1765" s="3">
        <f>'TPS543C20 Loop Gain'!AJ2171</f>
        <v>43.843312580504787</v>
      </c>
      <c r="E1765" s="3">
        <f>'TPS543C20 Loop Gain'!B2171</f>
        <v>241000</v>
      </c>
    </row>
    <row r="1766" spans="3:5" x14ac:dyDescent="0.35">
      <c r="C1766" s="3">
        <f>'TPS543C20 Loop Gain'!AI2170</f>
        <v>-4.9309656529891965</v>
      </c>
      <c r="D1766" s="3">
        <f>'TPS543C20 Loop Gain'!AJ2170</f>
        <v>44.08874657377261</v>
      </c>
      <c r="E1766" s="3">
        <f>'TPS543C20 Loop Gain'!B2170</f>
        <v>240000</v>
      </c>
    </row>
    <row r="1767" spans="3:5" x14ac:dyDescent="0.35">
      <c r="C1767" s="3">
        <f>'TPS543C20 Loop Gain'!AI2169</f>
        <v>-4.8844144331801784</v>
      </c>
      <c r="D1767" s="3">
        <f>'TPS543C20 Loop Gain'!AJ2169</f>
        <v>44.333145134157888</v>
      </c>
      <c r="E1767" s="3">
        <f>'TPS543C20 Loop Gain'!B2169</f>
        <v>239000</v>
      </c>
    </row>
    <row r="1768" spans="3:5" x14ac:dyDescent="0.35">
      <c r="C1768" s="3">
        <f>'TPS543C20 Loop Gain'!AI2168</f>
        <v>-4.8378727802306951</v>
      </c>
      <c r="D1768" s="3">
        <f>'TPS543C20 Loop Gain'!AJ2168</f>
        <v>44.576507195304345</v>
      </c>
      <c r="E1768" s="3">
        <f>'TPS543C20 Loop Gain'!B2168</f>
        <v>238000</v>
      </c>
    </row>
    <row r="1769" spans="3:5" x14ac:dyDescent="0.35">
      <c r="C1769" s="3">
        <f>'TPS543C20 Loop Gain'!AI2167</f>
        <v>-4.7913371037202976</v>
      </c>
      <c r="D1769" s="3">
        <f>'TPS543C20 Loop Gain'!AJ2167</f>
        <v>44.818831735527439</v>
      </c>
      <c r="E1769" s="3">
        <f>'TPS543C20 Loop Gain'!B2167</f>
        <v>237000</v>
      </c>
    </row>
    <row r="1770" spans="3:5" x14ac:dyDescent="0.35">
      <c r="C1770" s="3">
        <f>'TPS543C20 Loop Gain'!AI2166</f>
        <v>-4.7448038042759357</v>
      </c>
      <c r="D1770" s="3">
        <f>'TPS543C20 Loop Gain'!AJ2166</f>
        <v>45.060117777282301</v>
      </c>
      <c r="E1770" s="3">
        <f>'TPS543C20 Loop Gain'!B2166</f>
        <v>236000</v>
      </c>
    </row>
    <row r="1771" spans="3:5" x14ac:dyDescent="0.35">
      <c r="C1771" s="3">
        <f>'TPS543C20 Loop Gain'!AI2165</f>
        <v>-4.6982692730384326</v>
      </c>
      <c r="D1771" s="3">
        <f>'TPS543C20 Loop Gain'!AJ2165</f>
        <v>45.300364386637007</v>
      </c>
      <c r="E1771" s="3">
        <f>'TPS543C20 Loop Gain'!B2165</f>
        <v>235000</v>
      </c>
    </row>
    <row r="1772" spans="3:5" x14ac:dyDescent="0.35">
      <c r="C1772" s="3">
        <f>'TPS543C20 Loop Gain'!AI2164</f>
        <v>-4.6517298911201754</v>
      </c>
      <c r="D1772" s="3">
        <f>'TPS543C20 Loop Gain'!AJ2164</f>
        <v>45.539570672748127</v>
      </c>
      <c r="E1772" s="3">
        <f>'TPS543C20 Loop Gain'!B2164</f>
        <v>234000</v>
      </c>
    </row>
    <row r="1773" spans="3:5" x14ac:dyDescent="0.35">
      <c r="C1773" s="3">
        <f>'TPS543C20 Loop Gain'!AI2163</f>
        <v>-4.6051820290540366</v>
      </c>
      <c r="D1773" s="3">
        <f>'TPS543C20 Loop Gain'!AJ2163</f>
        <v>45.777735787345229</v>
      </c>
      <c r="E1773" s="3">
        <f>'TPS543C20 Loop Gain'!B2163</f>
        <v>233000</v>
      </c>
    </row>
    <row r="1774" spans="3:5" x14ac:dyDescent="0.35">
      <c r="C1774" s="3">
        <f>'TPS543C20 Loop Gain'!AI2162</f>
        <v>-4.558622046232867</v>
      </c>
      <c r="D1774" s="3">
        <f>'TPS543C20 Loop Gain'!AJ2162</f>
        <v>46.014858924217656</v>
      </c>
      <c r="E1774" s="3">
        <f>'TPS543C20 Loop Gain'!B2162</f>
        <v>232000</v>
      </c>
    </row>
    <row r="1775" spans="3:5" x14ac:dyDescent="0.35">
      <c r="C1775" s="3">
        <f>'TPS543C20 Loop Gain'!AI2161</f>
        <v>-4.5120462903403604</v>
      </c>
      <c r="D1775" s="3">
        <f>'TPS543C20 Loop Gain'!AJ2161</f>
        <v>46.250939318708006</v>
      </c>
      <c r="E1775" s="3">
        <f>'TPS543C20 Loop Gain'!B2161</f>
        <v>231000</v>
      </c>
    </row>
    <row r="1776" spans="3:5" x14ac:dyDescent="0.35">
      <c r="C1776" s="3">
        <f>'TPS543C20 Loop Gain'!AI2160</f>
        <v>-4.465451096770777</v>
      </c>
      <c r="D1776" s="3">
        <f>'TPS543C20 Loop Gain'!AJ2160</f>
        <v>46.485976247212818</v>
      </c>
      <c r="E1776" s="3">
        <f>'TPS543C20 Loop Gain'!B2160</f>
        <v>230000</v>
      </c>
    </row>
    <row r="1777" spans="3:5" x14ac:dyDescent="0.35">
      <c r="C1777" s="3">
        <f>'TPS543C20 Loop Gain'!AI2159</f>
        <v>-4.4188327880396576</v>
      </c>
      <c r="D1777" s="3">
        <f>'TPS543C20 Loop Gain'!AJ2159</f>
        <v>46.71996902669067</v>
      </c>
      <c r="E1777" s="3">
        <f>'TPS543C20 Loop Gain'!B2159</f>
        <v>229000</v>
      </c>
    </row>
    <row r="1778" spans="3:5" x14ac:dyDescent="0.35">
      <c r="C1778" s="3">
        <f>'TPS543C20 Loop Gain'!AI2158</f>
        <v>-4.3721876731838929</v>
      </c>
      <c r="D1778" s="3">
        <f>'TPS543C20 Loop Gain'!AJ2158</f>
        <v>46.952917014175185</v>
      </c>
      <c r="E1778" s="3">
        <f>'TPS543C20 Loop Gain'!B2158</f>
        <v>228000</v>
      </c>
    </row>
    <row r="1779" spans="3:5" x14ac:dyDescent="0.35">
      <c r="C1779" s="3">
        <f>'TPS543C20 Loop Gain'!AI2157</f>
        <v>-4.3255120471497293</v>
      </c>
      <c r="D1779" s="3">
        <f>'TPS543C20 Loop Gain'!AJ2157</f>
        <v>47.184819606299143</v>
      </c>
      <c r="E1779" s="3">
        <f>'TPS543C20 Loop Gain'!B2157</f>
        <v>227000</v>
      </c>
    </row>
    <row r="1780" spans="3:5" x14ac:dyDescent="0.35">
      <c r="C1780" s="3">
        <f>'TPS543C20 Loop Gain'!AI2156</f>
        <v>-4.2788021901710387</v>
      </c>
      <c r="D1780" s="3">
        <f>'TPS543C20 Loop Gain'!AJ2156</f>
        <v>47.415676238826116</v>
      </c>
      <c r="E1780" s="3">
        <f>'TPS543C20 Loop Gain'!B2156</f>
        <v>226000</v>
      </c>
    </row>
    <row r="1781" spans="3:5" x14ac:dyDescent="0.35">
      <c r="C1781" s="3">
        <f>'TPS543C20 Loop Gain'!AI2155</f>
        <v>-4.2320543671352722</v>
      </c>
      <c r="D1781" s="3">
        <f>'TPS543C20 Loop Gain'!AJ2155</f>
        <v>47.645486386188637</v>
      </c>
      <c r="E1781" s="3">
        <f>'TPS543C20 Loop Gain'!B2155</f>
        <v>225000</v>
      </c>
    </row>
    <row r="1782" spans="3:5" x14ac:dyDescent="0.35">
      <c r="C1782" s="3">
        <f>'TPS543C20 Loop Gain'!AI2154</f>
        <v>-4.185264826936864</v>
      </c>
      <c r="D1782" s="3">
        <f>'TPS543C20 Loop Gain'!AJ2154</f>
        <v>47.874249561042681</v>
      </c>
      <c r="E1782" s="3">
        <f>'TPS543C20 Loop Gain'!B2154</f>
        <v>224000</v>
      </c>
    </row>
    <row r="1783" spans="3:5" x14ac:dyDescent="0.35">
      <c r="C1783" s="3">
        <f>'TPS543C20 Loop Gain'!AI2153</f>
        <v>-4.1384298018190178</v>
      </c>
      <c r="D1783" s="3">
        <f>'TPS543C20 Loop Gain'!AJ2153</f>
        <v>48.101965313824664</v>
      </c>
      <c r="E1783" s="3">
        <f>'TPS543C20 Loop Gain'!B2153</f>
        <v>223000</v>
      </c>
    </row>
    <row r="1784" spans="3:5" x14ac:dyDescent="0.35">
      <c r="C1784" s="3">
        <f>'TPS543C20 Loop Gain'!AI2152</f>
        <v>-4.091545506702702</v>
      </c>
      <c r="D1784" s="3">
        <f>'TPS543C20 Loop Gain'!AJ2152</f>
        <v>48.328633232324798</v>
      </c>
      <c r="E1784" s="3">
        <f>'TPS543C20 Loop Gain'!B2152</f>
        <v>222000</v>
      </c>
    </row>
    <row r="1785" spans="3:5" x14ac:dyDescent="0.35">
      <c r="C1785" s="3">
        <f>'TPS543C20 Loop Gain'!AI2151</f>
        <v>-4.0446081385009816</v>
      </c>
      <c r="D1785" s="3">
        <f>'TPS543C20 Loop Gain'!AJ2151</f>
        <v>48.554252941267819</v>
      </c>
      <c r="E1785" s="3">
        <f>'TPS543C20 Loop Gain'!B2151</f>
        <v>221000</v>
      </c>
    </row>
    <row r="1786" spans="3:5" x14ac:dyDescent="0.35">
      <c r="C1786" s="3">
        <f>'TPS543C20 Loop Gain'!AI2150</f>
        <v>-3.9976138754215507</v>
      </c>
      <c r="D1786" s="3">
        <f>'TPS543C20 Loop Gain'!AJ2150</f>
        <v>48.778824101912257</v>
      </c>
      <c r="E1786" s="3">
        <f>'TPS543C20 Loop Gain'!B2150</f>
        <v>220000</v>
      </c>
    </row>
    <row r="1787" spans="3:5" x14ac:dyDescent="0.35">
      <c r="C1787" s="3">
        <f>'TPS543C20 Loop Gain'!AI2149</f>
        <v>-3.9505588762535817</v>
      </c>
      <c r="D1787" s="3">
        <f>'TPS543C20 Loop Gain'!AJ2149</f>
        <v>49.002346411655232</v>
      </c>
      <c r="E1787" s="3">
        <f>'TPS543C20 Loop Gain'!B2149</f>
        <v>219000</v>
      </c>
    </row>
    <row r="1788" spans="3:5" x14ac:dyDescent="0.35">
      <c r="C1788" s="3">
        <f>'TPS543C20 Loop Gain'!AI2148</f>
        <v>-3.9034392796407458</v>
      </c>
      <c r="D1788" s="3">
        <f>'TPS543C20 Loop Gain'!AJ2148</f>
        <v>49.224819603654552</v>
      </c>
      <c r="E1788" s="3">
        <f>'TPS543C20 Loop Gain'!B2148</f>
        <v>218000</v>
      </c>
    </row>
    <row r="1789" spans="3:5" x14ac:dyDescent="0.35">
      <c r="C1789" s="3">
        <f>'TPS543C20 Loop Gain'!AI2147</f>
        <v>-3.8562512033385192</v>
      </c>
      <c r="D1789" s="3">
        <f>'TPS543C20 Loop Gain'!AJ2147</f>
        <v>49.446243446464443</v>
      </c>
      <c r="E1789" s="3">
        <f>'TPS543C20 Loop Gain'!B2147</f>
        <v>217000</v>
      </c>
    </row>
    <row r="1790" spans="3:5" x14ac:dyDescent="0.35">
      <c r="C1790" s="3">
        <f>'TPS543C20 Loop Gain'!AI2146</f>
        <v>-3.8089907434569685</v>
      </c>
      <c r="D1790" s="3">
        <f>'TPS543C20 Loop Gain'!AJ2146</f>
        <v>49.666617743686835</v>
      </c>
      <c r="E1790" s="3">
        <f>'TPS543C20 Loop Gain'!B2146</f>
        <v>216000</v>
      </c>
    </row>
    <row r="1791" spans="3:5" x14ac:dyDescent="0.35">
      <c r="C1791" s="3">
        <f>'TPS543C20 Loop Gain'!AI2145</f>
        <v>-3.7616539736858656</v>
      </c>
      <c r="D1791" s="3">
        <f>'TPS543C20 Loop Gain'!AJ2145</f>
        <v>49.885942333636592</v>
      </c>
      <c r="E1791" s="3">
        <f>'TPS543C20 Loop Gain'!B2145</f>
        <v>215000</v>
      </c>
    </row>
    <row r="1792" spans="3:5" x14ac:dyDescent="0.35">
      <c r="C1792" s="3">
        <f>'TPS543C20 Loop Gain'!AI2144</f>
        <v>-3.7142369445040191</v>
      </c>
      <c r="D1792" s="3">
        <f>'TPS543C20 Loop Gain'!AJ2144</f>
        <v>50.104217089025553</v>
      </c>
      <c r="E1792" s="3">
        <f>'TPS543C20 Loop Gain'!B2144</f>
        <v>214000</v>
      </c>
    </row>
    <row r="1793" spans="3:5" x14ac:dyDescent="0.35">
      <c r="C1793" s="3">
        <f>'TPS543C20 Loop Gain'!AI2143</f>
        <v>-3.6667356823721766</v>
      </c>
      <c r="D1793" s="3">
        <f>'TPS543C20 Loop Gain'!AJ2143</f>
        <v>50.321441916660582</v>
      </c>
      <c r="E1793" s="3">
        <f>'TPS543C20 Loop Gain'!B2143</f>
        <v>213000</v>
      </c>
    </row>
    <row r="1794" spans="3:5" x14ac:dyDescent="0.35">
      <c r="C1794" s="3">
        <f>'TPS543C20 Loop Gain'!AI2142</f>
        <v>-3.6191461889063858</v>
      </c>
      <c r="D1794" s="3">
        <f>'TPS543C20 Loop Gain'!AJ2142</f>
        <v>50.537616757163562</v>
      </c>
      <c r="E1794" s="3">
        <f>'TPS543C20 Loop Gain'!B2142</f>
        <v>212000</v>
      </c>
    </row>
    <row r="1795" spans="3:5" x14ac:dyDescent="0.35">
      <c r="C1795" s="3">
        <f>'TPS543C20 Loop Gain'!AI2141</f>
        <v>-3.5714644400348217</v>
      </c>
      <c r="D1795" s="3">
        <f>'TPS543C20 Loop Gain'!AJ2141</f>
        <v>50.752741584705994</v>
      </c>
      <c r="E1795" s="3">
        <f>'TPS543C20 Loop Gain'!B2141</f>
        <v>211000</v>
      </c>
    </row>
    <row r="1796" spans="3:5" x14ac:dyDescent="0.35">
      <c r="C1796" s="3">
        <f>'TPS543C20 Loop Gain'!AI2140</f>
        <v>-3.5236863851344626</v>
      </c>
      <c r="D1796" s="3">
        <f>'TPS543C20 Loop Gain'!AJ2140</f>
        <v>50.966816406767556</v>
      </c>
      <c r="E1796" s="3">
        <f>'TPS543C20 Loop Gain'!B2140</f>
        <v>210000</v>
      </c>
    </row>
    <row r="1797" spans="3:5" x14ac:dyDescent="0.35">
      <c r="C1797" s="3">
        <f>'TPS543C20 Loop Gain'!AI2139</f>
        <v>-3.4758079461488518</v>
      </c>
      <c r="D1797" s="3">
        <f>'TPS543C20 Loop Gain'!AJ2139</f>
        <v>51.179841263912962</v>
      </c>
      <c r="E1797" s="3">
        <f>'TPS543C20 Loop Gain'!B2139</f>
        <v>209000</v>
      </c>
    </row>
    <row r="1798" spans="3:5" x14ac:dyDescent="0.35">
      <c r="C1798" s="3">
        <f>'TPS543C20 Loop Gain'!AI2138</f>
        <v>-3.4278250166857265</v>
      </c>
      <c r="D1798" s="3">
        <f>'TPS543C20 Loop Gain'!AJ2138</f>
        <v>51.391816229590773</v>
      </c>
      <c r="E1798" s="3">
        <f>'TPS543C20 Loop Gain'!B2138</f>
        <v>208000</v>
      </c>
    </row>
    <row r="1799" spans="3:5" x14ac:dyDescent="0.35">
      <c r="C1799" s="3">
        <f>'TPS543C20 Loop Gain'!AI2137</f>
        <v>-3.3797334610934908</v>
      </c>
      <c r="D1799" s="3">
        <f>'TPS543C20 Loop Gain'!AJ2137</f>
        <v>51.602741409955605</v>
      </c>
      <c r="E1799" s="3">
        <f>'TPS543C20 Loop Gain'!B2137</f>
        <v>207000</v>
      </c>
    </row>
    <row r="1800" spans="3:5" x14ac:dyDescent="0.35">
      <c r="C1800" s="3">
        <f>'TPS543C20 Loop Gain'!AI2136</f>
        <v>-3.3315291135165124</v>
      </c>
      <c r="D1800" s="3">
        <f>'TPS543C20 Loop Gain'!AJ2136</f>
        <v>51.812616943714296</v>
      </c>
      <c r="E1800" s="3">
        <f>'TPS543C20 Loop Gain'!B2136</f>
        <v>206000</v>
      </c>
    </row>
    <row r="1801" spans="3:5" x14ac:dyDescent="0.35">
      <c r="C1801" s="3">
        <f>'TPS543C20 Loop Gain'!AI2135</f>
        <v>-3.2832077769281929</v>
      </c>
      <c r="D1801" s="3">
        <f>'TPS543C20 Loop Gain'!AJ2135</f>
        <v>52.021443001995671</v>
      </c>
      <c r="E1801" s="3">
        <f>'TPS543C20 Loop Gain'!B2135</f>
        <v>205000</v>
      </c>
    </row>
    <row r="1802" spans="3:5" x14ac:dyDescent="0.35">
      <c r="C1802" s="3">
        <f>'TPS543C20 Loop Gain'!AI2134</f>
        <v>-3.2347652221410543</v>
      </c>
      <c r="D1802" s="3">
        <f>'TPS543C20 Loop Gain'!AJ2134</f>
        <v>52.229219788248045</v>
      </c>
      <c r="E1802" s="3">
        <f>'TPS543C20 Loop Gain'!B2134</f>
        <v>204000</v>
      </c>
    </row>
    <row r="1803" spans="3:5" x14ac:dyDescent="0.35">
      <c r="C1803" s="3">
        <f>'TPS543C20 Loop Gain'!AI2133</f>
        <v>-3.1861971867927794</v>
      </c>
      <c r="D1803" s="3">
        <f>'TPS543C20 Loop Gain'!AJ2133</f>
        <v>52.435947538163212</v>
      </c>
      <c r="E1803" s="3">
        <f>'TPS543C20 Loop Gain'!B2133</f>
        <v>203000</v>
      </c>
    </row>
    <row r="1804" spans="3:5" x14ac:dyDescent="0.35">
      <c r="C1804" s="3">
        <f>'TPS543C20 Loop Gain'!AI2132</f>
        <v>-3.1374993743091468</v>
      </c>
      <c r="D1804" s="3">
        <f>'TPS543C20 Loop Gain'!AJ2132</f>
        <v>52.641626519628716</v>
      </c>
      <c r="E1804" s="3">
        <f>'TPS543C20 Loop Gain'!B2132</f>
        <v>202000</v>
      </c>
    </row>
    <row r="1805" spans="3:5" x14ac:dyDescent="0.35">
      <c r="C1805" s="3">
        <f>'TPS543C20 Loop Gain'!AI2131</f>
        <v>-3.088667452840141</v>
      </c>
      <c r="D1805" s="3">
        <f>'TPS543C20 Loop Gain'!AJ2131</f>
        <v>52.84625703271081</v>
      </c>
      <c r="E1805" s="3">
        <f>'TPS543C20 Loop Gain'!B2131</f>
        <v>201000</v>
      </c>
    </row>
    <row r="1806" spans="3:5" x14ac:dyDescent="0.35">
      <c r="C1806" s="3">
        <f>'TPS543C20 Loop Gain'!AI2130</f>
        <v>-3.0396970541706718</v>
      </c>
      <c r="D1806" s="3">
        <f>'TPS543C20 Loop Gain'!AJ2130</f>
        <v>53.049839409667726</v>
      </c>
      <c r="E1806" s="3">
        <f>'TPS543C20 Loop Gain'!B2130</f>
        <v>200000</v>
      </c>
    </row>
    <row r="1807" spans="3:5" x14ac:dyDescent="0.35">
      <c r="C1807" s="3">
        <f>'TPS543C20 Loop Gain'!AI2129</f>
        <v>-3.0347922287692781</v>
      </c>
      <c r="D1807" s="3">
        <f>'TPS543C20 Loop Gain'!AJ2129</f>
        <v>53.070140013629953</v>
      </c>
      <c r="E1807" s="3">
        <f>'TPS543C20 Loop Gain'!B2129</f>
        <v>199900</v>
      </c>
    </row>
    <row r="1808" spans="3:5" x14ac:dyDescent="0.35">
      <c r="C1808" s="3">
        <f>'TPS543C20 Loop Gain'!AI2128</f>
        <v>-3.0298859701439405</v>
      </c>
      <c r="D1808" s="3">
        <f>'TPS543C20 Loop Gain'!AJ2128</f>
        <v>53.090430140231526</v>
      </c>
      <c r="E1808" s="3">
        <f>'TPS543C20 Loop Gain'!B2128</f>
        <v>199800</v>
      </c>
    </row>
    <row r="1809" spans="3:5" x14ac:dyDescent="0.35">
      <c r="C1809" s="3">
        <f>'TPS543C20 Loop Gain'!AI2127</f>
        <v>-3.0249782738643081</v>
      </c>
      <c r="D1809" s="3">
        <f>'TPS543C20 Loop Gain'!AJ2127</f>
        <v>53.110709789858149</v>
      </c>
      <c r="E1809" s="3">
        <f>'TPS543C20 Loop Gain'!B2127</f>
        <v>199700</v>
      </c>
    </row>
    <row r="1810" spans="3:5" x14ac:dyDescent="0.35">
      <c r="C1810" s="3">
        <f>'TPS543C20 Loop Gain'!AI2126</f>
        <v>-3.0200691354962652</v>
      </c>
      <c r="D1810" s="3">
        <f>'TPS543C20 Loop Gain'!AJ2126</f>
        <v>53.130978962897743</v>
      </c>
      <c r="E1810" s="3">
        <f>'TPS543C20 Loop Gain'!B2126</f>
        <v>199600</v>
      </c>
    </row>
    <row r="1811" spans="3:5" x14ac:dyDescent="0.35">
      <c r="C1811" s="3">
        <f>'TPS543C20 Loop Gain'!AI2125</f>
        <v>-3.0151585506009932</v>
      </c>
      <c r="D1811" s="3">
        <f>'TPS543C20 Loop Gain'!AJ2125</f>
        <v>53.151237659743174</v>
      </c>
      <c r="E1811" s="3">
        <f>'TPS543C20 Loop Gain'!B2125</f>
        <v>199500</v>
      </c>
    </row>
    <row r="1812" spans="3:5" x14ac:dyDescent="0.35">
      <c r="C1812" s="3">
        <f>'TPS543C20 Loop Gain'!AI2124</f>
        <v>-3.0102465147366289</v>
      </c>
      <c r="D1812" s="3">
        <f>'TPS543C20 Loop Gain'!AJ2124</f>
        <v>53.171485880789028</v>
      </c>
      <c r="E1812" s="3">
        <f>'TPS543C20 Loop Gain'!B2124</f>
        <v>199400</v>
      </c>
    </row>
    <row r="1813" spans="3:5" x14ac:dyDescent="0.35">
      <c r="C1813" s="3">
        <f>'TPS543C20 Loop Gain'!AI2123</f>
        <v>-3.0053330234567777</v>
      </c>
      <c r="D1813" s="3">
        <f>'TPS543C20 Loop Gain'!AJ2123</f>
        <v>53.191723626434012</v>
      </c>
      <c r="E1813" s="3">
        <f>'TPS543C20 Loop Gain'!B2123</f>
        <v>199300</v>
      </c>
    </row>
    <row r="1814" spans="3:5" x14ac:dyDescent="0.35">
      <c r="C1814" s="3">
        <f>'TPS543C20 Loop Gain'!AI2122</f>
        <v>-3.0004180723115348</v>
      </c>
      <c r="D1814" s="3">
        <f>'TPS543C20 Loop Gain'!AJ2122</f>
        <v>53.211950897079781</v>
      </c>
      <c r="E1814" s="3">
        <f>'TPS543C20 Loop Gain'!B2122</f>
        <v>199200</v>
      </c>
    </row>
    <row r="1815" spans="3:5" x14ac:dyDescent="0.35">
      <c r="C1815" s="3">
        <f>'TPS543C20 Loop Gain'!AI2121</f>
        <v>-2.995501656846939</v>
      </c>
      <c r="D1815" s="3">
        <f>'TPS543C20 Loop Gain'!AJ2121</f>
        <v>53.23216769313084</v>
      </c>
      <c r="E1815" s="3">
        <f>'TPS543C20 Loop Gain'!B2121</f>
        <v>199100</v>
      </c>
    </row>
    <row r="1816" spans="3:5" x14ac:dyDescent="0.35">
      <c r="C1816" s="3">
        <f>'TPS543C20 Loop Gain'!AI2120</f>
        <v>-2.9905837726048663</v>
      </c>
      <c r="D1816" s="3">
        <f>'TPS543C20 Loop Gain'!AJ2120</f>
        <v>53.252374014996228</v>
      </c>
      <c r="E1816" s="3">
        <f>'TPS543C20 Loop Gain'!B2120</f>
        <v>199000</v>
      </c>
    </row>
    <row r="1817" spans="3:5" x14ac:dyDescent="0.35">
      <c r="C1817" s="3">
        <f>'TPS543C20 Loop Gain'!AI2119</f>
        <v>-2.985664415123396</v>
      </c>
      <c r="D1817" s="3">
        <f>'TPS543C20 Loop Gain'!AJ2119</f>
        <v>53.272569863086417</v>
      </c>
      <c r="E1817" s="3">
        <f>'TPS543C20 Loop Gain'!B2119</f>
        <v>198900</v>
      </c>
    </row>
    <row r="1818" spans="3:5" x14ac:dyDescent="0.35">
      <c r="C1818" s="3">
        <f>'TPS543C20 Loop Gain'!AI2118</f>
        <v>-2.9807435799367026</v>
      </c>
      <c r="D1818" s="3">
        <f>'TPS543C20 Loop Gain'!AJ2118</f>
        <v>53.292755237816344</v>
      </c>
      <c r="E1818" s="3">
        <f>'TPS543C20 Loop Gain'!B2118</f>
        <v>198800</v>
      </c>
    </row>
    <row r="1819" spans="3:5" x14ac:dyDescent="0.35">
      <c r="C1819" s="3">
        <f>'TPS543C20 Loop Gain'!AI2117</f>
        <v>-2.9758212625748728</v>
      </c>
      <c r="D1819" s="3">
        <f>'TPS543C20 Loop Gain'!AJ2117</f>
        <v>53.312930139603935</v>
      </c>
      <c r="E1819" s="3">
        <f>'TPS543C20 Loop Gain'!B2117</f>
        <v>198700</v>
      </c>
    </row>
    <row r="1820" spans="3:5" x14ac:dyDescent="0.35">
      <c r="C1820" s="3">
        <f>'TPS543C20 Loop Gain'!AI2116</f>
        <v>-2.9708974585640742</v>
      </c>
      <c r="D1820" s="3">
        <f>'TPS543C20 Loop Gain'!AJ2116</f>
        <v>53.333094568870351</v>
      </c>
      <c r="E1820" s="3">
        <f>'TPS543C20 Loop Gain'!B2116</f>
        <v>198600</v>
      </c>
    </row>
    <row r="1821" spans="3:5" x14ac:dyDescent="0.35">
      <c r="C1821" s="3">
        <f>'TPS543C20 Loop Gain'!AI2115</f>
        <v>-2.9659721634260832</v>
      </c>
      <c r="D1821" s="3">
        <f>'TPS543C20 Loop Gain'!AJ2115</f>
        <v>53.35324852603938</v>
      </c>
      <c r="E1821" s="3">
        <f>'TPS543C20 Loop Gain'!B2115</f>
        <v>198500</v>
      </c>
    </row>
    <row r="1822" spans="3:5" x14ac:dyDescent="0.35">
      <c r="C1822" s="3">
        <f>'TPS543C20 Loop Gain'!AI2114</f>
        <v>-2.9610453726792088</v>
      </c>
      <c r="D1822" s="3">
        <f>'TPS543C20 Loop Gain'!AJ2114</f>
        <v>53.373392011539693</v>
      </c>
      <c r="E1822" s="3">
        <f>'TPS543C20 Loop Gain'!B2114</f>
        <v>198400</v>
      </c>
    </row>
    <row r="1823" spans="3:5" x14ac:dyDescent="0.35">
      <c r="C1823" s="3">
        <f>'TPS543C20 Loop Gain'!AI2113</f>
        <v>-2.9561170818374922</v>
      </c>
      <c r="D1823" s="3">
        <f>'TPS543C20 Loop Gain'!AJ2113</f>
        <v>53.39352502580153</v>
      </c>
      <c r="E1823" s="3">
        <f>'TPS543C20 Loop Gain'!B2113</f>
        <v>198300</v>
      </c>
    </row>
    <row r="1824" spans="3:5" x14ac:dyDescent="0.35">
      <c r="C1824" s="3">
        <f>'TPS543C20 Loop Gain'!AI2112</f>
        <v>-2.9511872864103967</v>
      </c>
      <c r="D1824" s="3">
        <f>'TPS543C20 Loop Gain'!AJ2112</f>
        <v>53.413647569258536</v>
      </c>
      <c r="E1824" s="3">
        <f>'TPS543C20 Loop Gain'!B2112</f>
        <v>198200</v>
      </c>
    </row>
    <row r="1825" spans="3:5" x14ac:dyDescent="0.35">
      <c r="C1825" s="3">
        <f>'TPS543C20 Loop Gain'!AI2111</f>
        <v>-2.9462559819045904</v>
      </c>
      <c r="D1825" s="3">
        <f>'TPS543C20 Loop Gain'!AJ2111</f>
        <v>53.433759642349614</v>
      </c>
      <c r="E1825" s="3">
        <f>'TPS543C20 Loop Gain'!B2111</f>
        <v>198100</v>
      </c>
    </row>
    <row r="1826" spans="3:5" x14ac:dyDescent="0.35">
      <c r="C1826" s="3">
        <f>'TPS543C20 Loop Gain'!AI2110</f>
        <v>-2.9413231638214925</v>
      </c>
      <c r="D1826" s="3">
        <f>'TPS543C20 Loop Gain'!AJ2110</f>
        <v>53.453861245512968</v>
      </c>
      <c r="E1826" s="3">
        <f>'TPS543C20 Loop Gain'!B2110</f>
        <v>198000</v>
      </c>
    </row>
    <row r="1827" spans="3:5" x14ac:dyDescent="0.35">
      <c r="C1827" s="3">
        <f>'TPS543C20 Loop Gain'!AI2109</f>
        <v>-2.9363888276587522</v>
      </c>
      <c r="D1827" s="3">
        <f>'TPS543C20 Loop Gain'!AJ2109</f>
        <v>53.473952379194344</v>
      </c>
      <c r="E1827" s="3">
        <f>'TPS543C20 Loop Gain'!B2109</f>
        <v>197900</v>
      </c>
    </row>
    <row r="1828" spans="3:5" x14ac:dyDescent="0.35">
      <c r="C1828" s="3">
        <f>'TPS543C20 Loop Gain'!AI2108</f>
        <v>-2.9314529689100715</v>
      </c>
      <c r="D1828" s="3">
        <f>'TPS543C20 Loop Gain'!AJ2108</f>
        <v>53.494033043840567</v>
      </c>
      <c r="E1828" s="3">
        <f>'TPS543C20 Loop Gain'!B2108</f>
        <v>197800</v>
      </c>
    </row>
    <row r="1829" spans="3:5" x14ac:dyDescent="0.35">
      <c r="C1829" s="3">
        <f>'TPS543C20 Loop Gain'!AI2107</f>
        <v>-2.9265155830650906</v>
      </c>
      <c r="D1829" s="3">
        <f>'TPS543C20 Loop Gain'!AJ2107</f>
        <v>53.514103239902468</v>
      </c>
      <c r="E1829" s="3">
        <f>'TPS543C20 Loop Gain'!B2107</f>
        <v>197700</v>
      </c>
    </row>
    <row r="1830" spans="3:5" x14ac:dyDescent="0.35">
      <c r="C1830" s="3">
        <f>'TPS543C20 Loop Gain'!AI2106</f>
        <v>-2.9215766656091096</v>
      </c>
      <c r="D1830" s="3">
        <f>'TPS543C20 Loop Gain'!AJ2106</f>
        <v>53.534162967832195</v>
      </c>
      <c r="E1830" s="3">
        <f>'TPS543C20 Loop Gain'!B2106</f>
        <v>197600</v>
      </c>
    </row>
    <row r="1831" spans="3:5" x14ac:dyDescent="0.35">
      <c r="C1831" s="3">
        <f>'TPS543C20 Loop Gain'!AI2105</f>
        <v>-2.916636212023354</v>
      </c>
      <c r="D1831" s="3">
        <f>'TPS543C20 Loop Gain'!AJ2105</f>
        <v>53.554212228087721</v>
      </c>
      <c r="E1831" s="3">
        <f>'TPS543C20 Loop Gain'!B2105</f>
        <v>197500</v>
      </c>
    </row>
    <row r="1832" spans="3:5" x14ac:dyDescent="0.35">
      <c r="C1832" s="3">
        <f>'TPS543C20 Loop Gain'!AI2104</f>
        <v>-2.9116942177849299</v>
      </c>
      <c r="D1832" s="3">
        <f>'TPS543C20 Loop Gain'!AJ2104</f>
        <v>53.574251021128966</v>
      </c>
      <c r="E1832" s="3">
        <f>'TPS543C20 Loop Gain'!B2104</f>
        <v>197400</v>
      </c>
    </row>
    <row r="1833" spans="3:5" x14ac:dyDescent="0.35">
      <c r="C1833" s="3">
        <f>'TPS543C20 Loop Gain'!AI2103</f>
        <v>-2.9067506783669246</v>
      </c>
      <c r="D1833" s="3">
        <f>'TPS543C20 Loop Gain'!AJ2103</f>
        <v>53.594279347419558</v>
      </c>
      <c r="E1833" s="3">
        <f>'TPS543C20 Loop Gain'!B2103</f>
        <v>197300</v>
      </c>
    </row>
    <row r="1834" spans="3:5" x14ac:dyDescent="0.35">
      <c r="C1834" s="3">
        <f>'TPS543C20 Loop Gain'!AI2102</f>
        <v>-2.9018055892380534</v>
      </c>
      <c r="D1834" s="3">
        <f>'TPS543C20 Loop Gain'!AJ2102</f>
        <v>53.614297207426205</v>
      </c>
      <c r="E1834" s="3">
        <f>'TPS543C20 Loop Gain'!B2102</f>
        <v>197200</v>
      </c>
    </row>
    <row r="1835" spans="3:5" x14ac:dyDescent="0.35">
      <c r="C1835" s="3">
        <f>'TPS543C20 Loop Gain'!AI2101</f>
        <v>-2.8968589458627427</v>
      </c>
      <c r="D1835" s="3">
        <f>'TPS543C20 Loop Gain'!AJ2101</f>
        <v>53.634304601619462</v>
      </c>
      <c r="E1835" s="3">
        <f>'TPS543C20 Loop Gain'!B2101</f>
        <v>197100</v>
      </c>
    </row>
    <row r="1836" spans="3:5" x14ac:dyDescent="0.35">
      <c r="C1836" s="3">
        <f>'TPS543C20 Loop Gain'!AI2100</f>
        <v>-2.8919107437016494</v>
      </c>
      <c r="D1836" s="3">
        <f>'TPS543C20 Loop Gain'!AJ2100</f>
        <v>53.654301530471081</v>
      </c>
      <c r="E1836" s="3">
        <f>'TPS543C20 Loop Gain'!B2100</f>
        <v>197000</v>
      </c>
    </row>
    <row r="1837" spans="3:5" x14ac:dyDescent="0.35">
      <c r="C1837" s="3">
        <f>'TPS543C20 Loop Gain'!AI2099</f>
        <v>-2.8869609782107428</v>
      </c>
      <c r="D1837" s="3">
        <f>'TPS543C20 Loop Gain'!AJ2099</f>
        <v>53.674287994458844</v>
      </c>
      <c r="E1837" s="3">
        <f>'TPS543C20 Loop Gain'!B2099</f>
        <v>196900</v>
      </c>
    </row>
    <row r="1838" spans="3:5" x14ac:dyDescent="0.35">
      <c r="C1838" s="3">
        <f>'TPS543C20 Loop Gain'!AI2098</f>
        <v>-2.8820096448420656</v>
      </c>
      <c r="D1838" s="3">
        <f>'TPS543C20 Loop Gain'!AJ2098</f>
        <v>53.694263994062716</v>
      </c>
      <c r="E1838" s="3">
        <f>'TPS543C20 Loop Gain'!B2098</f>
        <v>196800</v>
      </c>
    </row>
    <row r="1839" spans="3:5" x14ac:dyDescent="0.35">
      <c r="C1839" s="3">
        <f>'TPS543C20 Loop Gain'!AI2097</f>
        <v>-2.8770567390435149</v>
      </c>
      <c r="D1839" s="3">
        <f>'TPS543C20 Loop Gain'!AJ2097</f>
        <v>53.714229529764012</v>
      </c>
      <c r="E1839" s="3">
        <f>'TPS543C20 Loop Gain'!B2097</f>
        <v>196700</v>
      </c>
    </row>
    <row r="1840" spans="3:5" x14ac:dyDescent="0.35">
      <c r="C1840" s="3">
        <f>'TPS543C20 Loop Gain'!AI2096</f>
        <v>-2.8721022562582736</v>
      </c>
      <c r="D1840" s="3">
        <f>'TPS543C20 Loop Gain'!AJ2096</f>
        <v>53.734184602051776</v>
      </c>
      <c r="E1840" s="3">
        <f>'TPS543C20 Loop Gain'!B2096</f>
        <v>196600</v>
      </c>
    </row>
    <row r="1841" spans="3:5" x14ac:dyDescent="0.35">
      <c r="C1841" s="3">
        <f>'TPS543C20 Loop Gain'!AI2095</f>
        <v>-2.8671461919257584</v>
      </c>
      <c r="D1841" s="3">
        <f>'TPS543C20 Loop Gain'!AJ2095</f>
        <v>53.754129211413179</v>
      </c>
      <c r="E1841" s="3">
        <f>'TPS543C20 Loop Gain'!B2095</f>
        <v>196500</v>
      </c>
    </row>
    <row r="1842" spans="3:5" x14ac:dyDescent="0.35">
      <c r="C1842" s="3">
        <f>'TPS543C20 Loop Gain'!AI2094</f>
        <v>-2.8621885414808572</v>
      </c>
      <c r="D1842" s="3">
        <f>'TPS543C20 Loop Gain'!AJ2094</f>
        <v>53.774063358343554</v>
      </c>
      <c r="E1842" s="3">
        <f>'TPS543C20 Loop Gain'!B2094</f>
        <v>196400</v>
      </c>
    </row>
    <row r="1843" spans="3:5" x14ac:dyDescent="0.35">
      <c r="C1843" s="3">
        <f>'TPS543C20 Loop Gain'!AI2093</f>
        <v>-2.8572293003541609</v>
      </c>
      <c r="D1843" s="3">
        <f>'TPS543C20 Loop Gain'!AJ2093</f>
        <v>53.793987043336891</v>
      </c>
      <c r="E1843" s="3">
        <f>'TPS543C20 Loop Gain'!B2093</f>
        <v>196300</v>
      </c>
    </row>
    <row r="1844" spans="3:5" x14ac:dyDescent="0.35">
      <c r="C1844" s="3">
        <f>'TPS543C20 Loop Gain'!AI2092</f>
        <v>-2.8522684639721696</v>
      </c>
      <c r="D1844" s="3">
        <f>'TPS543C20 Loop Gain'!AJ2092</f>
        <v>53.813900266894173</v>
      </c>
      <c r="E1844" s="3">
        <f>'TPS543C20 Loop Gain'!B2092</f>
        <v>196200</v>
      </c>
    </row>
    <row r="1845" spans="3:5" x14ac:dyDescent="0.35">
      <c r="C1845" s="3">
        <f>'TPS543C20 Loop Gain'!AI2091</f>
        <v>-2.8473060277568303</v>
      </c>
      <c r="D1845" s="3">
        <f>'TPS543C20 Loop Gain'!AJ2091</f>
        <v>53.833803029517725</v>
      </c>
      <c r="E1845" s="3">
        <f>'TPS543C20 Loop Gain'!B2091</f>
        <v>196100</v>
      </c>
    </row>
    <row r="1846" spans="3:5" x14ac:dyDescent="0.35">
      <c r="C1846" s="3">
        <f>'TPS543C20 Loop Gain'!AI2090</f>
        <v>-2.8423419871259843</v>
      </c>
      <c r="D1846" s="3">
        <f>'TPS543C20 Loop Gain'!AJ2090</f>
        <v>53.853695331713674</v>
      </c>
      <c r="E1846" s="3">
        <f>'TPS543C20 Loop Gain'!B2090</f>
        <v>196000</v>
      </c>
    </row>
    <row r="1847" spans="3:5" x14ac:dyDescent="0.35">
      <c r="C1847" s="3">
        <f>'TPS543C20 Loop Gain'!AI2089</f>
        <v>-2.8373763374927825</v>
      </c>
      <c r="D1847" s="3">
        <f>'TPS543C20 Loop Gain'!AJ2089</f>
        <v>53.873577173991364</v>
      </c>
      <c r="E1847" s="3">
        <f>'TPS543C20 Loop Gain'!B2089</f>
        <v>195900</v>
      </c>
    </row>
    <row r="1848" spans="3:5" x14ac:dyDescent="0.35">
      <c r="C1848" s="3">
        <f>'TPS543C20 Loop Gain'!AI2088</f>
        <v>-2.8324090742663959</v>
      </c>
      <c r="D1848" s="3">
        <f>'TPS543C20 Loop Gain'!AJ2088</f>
        <v>53.89344855686376</v>
      </c>
      <c r="E1848" s="3">
        <f>'TPS543C20 Loop Gain'!B2088</f>
        <v>195800</v>
      </c>
    </row>
    <row r="1849" spans="3:5" x14ac:dyDescent="0.35">
      <c r="C1849" s="3">
        <f>'TPS543C20 Loop Gain'!AI2087</f>
        <v>-2.8274401928516357</v>
      </c>
      <c r="D1849" s="3">
        <f>'TPS543C20 Loop Gain'!AJ2087</f>
        <v>53.913309480846912</v>
      </c>
      <c r="E1849" s="3">
        <f>'TPS543C20 Loop Gain'!B2087</f>
        <v>195700</v>
      </c>
    </row>
    <row r="1850" spans="3:5" x14ac:dyDescent="0.35">
      <c r="C1850" s="3">
        <f>'TPS543C20 Loop Gain'!AI2086</f>
        <v>-2.8224696886488005</v>
      </c>
      <c r="D1850" s="3">
        <f>'TPS543C20 Loop Gain'!AJ2086</f>
        <v>53.933159946459853</v>
      </c>
      <c r="E1850" s="3">
        <f>'TPS543C20 Loop Gain'!B2086</f>
        <v>195600</v>
      </c>
    </row>
    <row r="1851" spans="3:5" x14ac:dyDescent="0.35">
      <c r="C1851" s="3">
        <f>'TPS543C20 Loop Gain'!AI2085</f>
        <v>-2.8174975570535743</v>
      </c>
      <c r="D1851" s="3">
        <f>'TPS543C20 Loop Gain'!AJ2085</f>
        <v>53.952999954225746</v>
      </c>
      <c r="E1851" s="3">
        <f>'TPS543C20 Loop Gain'!B2085</f>
        <v>195500</v>
      </c>
    </row>
    <row r="1852" spans="3:5" x14ac:dyDescent="0.35">
      <c r="C1852" s="3">
        <f>'TPS543C20 Loop Gain'!AI2084</f>
        <v>-2.8125237934576379</v>
      </c>
      <c r="D1852" s="3">
        <f>'TPS543C20 Loop Gain'!AJ2084</f>
        <v>53.972829504670024</v>
      </c>
      <c r="E1852" s="3">
        <f>'TPS543C20 Loop Gain'!B2084</f>
        <v>195400</v>
      </c>
    </row>
    <row r="1853" spans="3:5" x14ac:dyDescent="0.35">
      <c r="C1853" s="3">
        <f>'TPS543C20 Loop Gain'!AI2083</f>
        <v>-2.8075483932478789</v>
      </c>
      <c r="D1853" s="3">
        <f>'TPS543C20 Loop Gain'!AJ2083</f>
        <v>53.992648598322369</v>
      </c>
      <c r="E1853" s="3">
        <f>'TPS543C20 Loop Gain'!B2083</f>
        <v>195300</v>
      </c>
    </row>
    <row r="1854" spans="3:5" x14ac:dyDescent="0.35">
      <c r="C1854" s="3">
        <f>'TPS543C20 Loop Gain'!AI2082</f>
        <v>-2.8025713518072877</v>
      </c>
      <c r="D1854" s="3">
        <f>'TPS543C20 Loop Gain'!AJ2082</f>
        <v>54.012457235714457</v>
      </c>
      <c r="E1854" s="3">
        <f>'TPS543C20 Loop Gain'!B2082</f>
        <v>195200</v>
      </c>
    </row>
    <row r="1855" spans="3:5" x14ac:dyDescent="0.35">
      <c r="C1855" s="3">
        <f>'TPS543C20 Loop Gain'!AI2081</f>
        <v>-2.797592664514037</v>
      </c>
      <c r="D1855" s="3">
        <f>'TPS543C20 Loop Gain'!AJ2081</f>
        <v>54.032255417383688</v>
      </c>
      <c r="E1855" s="3">
        <f>'TPS543C20 Loop Gain'!B2081</f>
        <v>195100</v>
      </c>
    </row>
    <row r="1856" spans="3:5" x14ac:dyDescent="0.35">
      <c r="C1856" s="3">
        <f>'TPS543C20 Loop Gain'!AI2080</f>
        <v>-2.7926123267417262</v>
      </c>
      <c r="D1856" s="3">
        <f>'TPS543C20 Loop Gain'!AJ2080</f>
        <v>54.052043143868033</v>
      </c>
      <c r="E1856" s="3">
        <f>'TPS543C20 Loop Gain'!B2080</f>
        <v>195000</v>
      </c>
    </row>
    <row r="1857" spans="3:5" x14ac:dyDescent="0.35">
      <c r="C1857" s="3">
        <f>'TPS543C20 Loop Gain'!AI2079</f>
        <v>-2.7876303338598136</v>
      </c>
      <c r="D1857" s="3">
        <f>'TPS543C20 Loop Gain'!AJ2079</f>
        <v>54.071820415710398</v>
      </c>
      <c r="E1857" s="3">
        <f>'TPS543C20 Loop Gain'!B2079</f>
        <v>194900</v>
      </c>
    </row>
    <row r="1858" spans="3:5" x14ac:dyDescent="0.35">
      <c r="C1858" s="3">
        <f>'TPS543C20 Loop Gain'!AI2078</f>
        <v>-2.7826466812330501</v>
      </c>
      <c r="D1858" s="3">
        <f>'TPS543C20 Loop Gain'!AJ2078</f>
        <v>54.091587233456856</v>
      </c>
      <c r="E1858" s="3">
        <f>'TPS543C20 Loop Gain'!B2078</f>
        <v>194800</v>
      </c>
    </row>
    <row r="1859" spans="3:5" x14ac:dyDescent="0.35">
      <c r="C1859" s="3">
        <f>'TPS543C20 Loop Gain'!AI2077</f>
        <v>-2.7776613642218253</v>
      </c>
      <c r="D1859" s="3">
        <f>'TPS543C20 Loop Gain'!AJ2077</f>
        <v>54.111343597656898</v>
      </c>
      <c r="E1859" s="3">
        <f>'TPS543C20 Loop Gain'!B2077</f>
        <v>194700</v>
      </c>
    </row>
    <row r="1860" spans="3:5" x14ac:dyDescent="0.35">
      <c r="C1860" s="3">
        <f>'TPS543C20 Loop Gain'!AI2076</f>
        <v>-2.7726743781819141</v>
      </c>
      <c r="D1860" s="3">
        <f>'TPS543C20 Loop Gain'!AJ2076</f>
        <v>54.131089508861997</v>
      </c>
      <c r="E1860" s="3">
        <f>'TPS543C20 Loop Gain'!B2076</f>
        <v>194600</v>
      </c>
    </row>
    <row r="1861" spans="3:5" x14ac:dyDescent="0.35">
      <c r="C1861" s="3">
        <f>'TPS543C20 Loop Gain'!AI2075</f>
        <v>-2.7676857184649064</v>
      </c>
      <c r="D1861" s="3">
        <f>'TPS543C20 Loop Gain'!AJ2075</f>
        <v>54.150824967629212</v>
      </c>
      <c r="E1861" s="3">
        <f>'TPS543C20 Loop Gain'!B2075</f>
        <v>194500</v>
      </c>
    </row>
    <row r="1862" spans="3:5" x14ac:dyDescent="0.35">
      <c r="C1862" s="3">
        <f>'TPS543C20 Loop Gain'!AI2074</f>
        <v>-2.7626953804171839</v>
      </c>
      <c r="D1862" s="3">
        <f>'TPS543C20 Loop Gain'!AJ2074</f>
        <v>54.170549974516945</v>
      </c>
      <c r="E1862" s="3">
        <f>'TPS543C20 Loop Gain'!B2074</f>
        <v>194400</v>
      </c>
    </row>
    <row r="1863" spans="3:5" x14ac:dyDescent="0.35">
      <c r="C1863" s="3">
        <f>'TPS543C20 Loop Gain'!AI2073</f>
        <v>-2.7577033593812201</v>
      </c>
      <c r="D1863" s="3">
        <f>'TPS543C20 Loop Gain'!AJ2073</f>
        <v>54.190264530088484</v>
      </c>
      <c r="E1863" s="3">
        <f>'TPS543C20 Loop Gain'!B2073</f>
        <v>194300</v>
      </c>
    </row>
    <row r="1864" spans="3:5" x14ac:dyDescent="0.35">
      <c r="C1864" s="3">
        <f>'TPS543C20 Loop Gain'!AI2072</f>
        <v>-2.7527096506948383</v>
      </c>
      <c r="D1864" s="3">
        <f>'TPS543C20 Loop Gain'!AJ2072</f>
        <v>54.209968634909927</v>
      </c>
      <c r="E1864" s="3">
        <f>'TPS543C20 Loop Gain'!B2072</f>
        <v>194200</v>
      </c>
    </row>
    <row r="1865" spans="3:5" x14ac:dyDescent="0.35">
      <c r="C1865" s="3">
        <f>'TPS543C20 Loop Gain'!AI2071</f>
        <v>-2.7477142496908118</v>
      </c>
      <c r="D1865" s="3">
        <f>'TPS543C20 Loop Gain'!AJ2071</f>
        <v>54.229662289548806</v>
      </c>
      <c r="E1865" s="3">
        <f>'TPS543C20 Loop Gain'!B2071</f>
        <v>194100</v>
      </c>
    </row>
    <row r="1866" spans="3:5" x14ac:dyDescent="0.35">
      <c r="C1866" s="3">
        <f>'TPS543C20 Loop Gain'!AI2070</f>
        <v>-2.7427171516979265</v>
      </c>
      <c r="D1866" s="3">
        <f>'TPS543C20 Loop Gain'!AJ2070</f>
        <v>54.249345494579885</v>
      </c>
      <c r="E1866" s="3">
        <f>'TPS543C20 Loop Gain'!B2070</f>
        <v>194000</v>
      </c>
    </row>
    <row r="1867" spans="3:5" x14ac:dyDescent="0.35">
      <c r="C1867" s="3">
        <f>'TPS543C20 Loop Gain'!AI2069</f>
        <v>-2.7377183520398596</v>
      </c>
      <c r="D1867" s="3">
        <f>'TPS543C20 Loop Gain'!AJ2069</f>
        <v>54.269018250578355</v>
      </c>
      <c r="E1867" s="3">
        <f>'TPS543C20 Loop Gain'!B2069</f>
        <v>193900</v>
      </c>
    </row>
    <row r="1868" spans="3:5" x14ac:dyDescent="0.35">
      <c r="C1868" s="3">
        <f>'TPS543C20 Loop Gain'!AI2068</f>
        <v>-2.7327178460363593</v>
      </c>
      <c r="D1868" s="3">
        <f>'TPS543C20 Loop Gain'!AJ2068</f>
        <v>54.288680558122479</v>
      </c>
      <c r="E1868" s="3">
        <f>'TPS543C20 Loop Gain'!B2068</f>
        <v>193800</v>
      </c>
    </row>
    <row r="1869" spans="3:5" x14ac:dyDescent="0.35">
      <c r="C1869" s="3">
        <f>'TPS543C20 Loop Gain'!AI2067</f>
        <v>-2.7277156290016151</v>
      </c>
      <c r="D1869" s="3">
        <f>'TPS543C20 Loop Gain'!AJ2067</f>
        <v>54.308332417797061</v>
      </c>
      <c r="E1869" s="3">
        <f>'TPS543C20 Loop Gain'!B2067</f>
        <v>193700</v>
      </c>
    </row>
    <row r="1870" spans="3:5" x14ac:dyDescent="0.35">
      <c r="C1870" s="3">
        <f>'TPS543C20 Loop Gain'!AI2066</f>
        <v>-2.7227116962460487</v>
      </c>
      <c r="D1870" s="3">
        <f>'TPS543C20 Loop Gain'!AJ2066</f>
        <v>54.327973830185933</v>
      </c>
      <c r="E1870" s="3">
        <f>'TPS543C20 Loop Gain'!B2066</f>
        <v>193600</v>
      </c>
    </row>
    <row r="1871" spans="3:5" x14ac:dyDescent="0.35">
      <c r="C1871" s="3">
        <f>'TPS543C20 Loop Gain'!AI2065</f>
        <v>-2.7177060430747826</v>
      </c>
      <c r="D1871" s="3">
        <f>'TPS543C20 Loop Gain'!AJ2065</f>
        <v>54.347604795880663</v>
      </c>
      <c r="E1871" s="3">
        <f>'TPS543C20 Loop Gain'!B2065</f>
        <v>193500</v>
      </c>
    </row>
    <row r="1872" spans="3:5" x14ac:dyDescent="0.35">
      <c r="C1872" s="3">
        <f>'TPS543C20 Loop Gain'!AI2064</f>
        <v>-2.712698664788971</v>
      </c>
      <c r="D1872" s="3">
        <f>'TPS543C20 Loop Gain'!AJ2064</f>
        <v>54.367225315472822</v>
      </c>
      <c r="E1872" s="3">
        <f>'TPS543C20 Loop Gain'!B2064</f>
        <v>193400</v>
      </c>
    </row>
    <row r="1873" spans="3:5" x14ac:dyDescent="0.35">
      <c r="C1873" s="3">
        <f>'TPS543C20 Loop Gain'!AI2063</f>
        <v>-2.7076895566841515</v>
      </c>
      <c r="D1873" s="3">
        <f>'TPS543C20 Loop Gain'!AJ2063</f>
        <v>54.386835389558392</v>
      </c>
      <c r="E1873" s="3">
        <f>'TPS543C20 Loop Gain'!B2063</f>
        <v>193300</v>
      </c>
    </row>
    <row r="1874" spans="3:5" x14ac:dyDescent="0.35">
      <c r="C1874" s="3">
        <f>'TPS543C20 Loop Gain'!AI2062</f>
        <v>-2.7026787140519226</v>
      </c>
      <c r="D1874" s="3">
        <f>'TPS543C20 Loop Gain'!AJ2062</f>
        <v>54.406435018738321</v>
      </c>
      <c r="E1874" s="3">
        <f>'TPS543C20 Loop Gain'!B2062</f>
        <v>193200</v>
      </c>
    </row>
    <row r="1875" spans="3:5" x14ac:dyDescent="0.35">
      <c r="C1875" s="3">
        <f>'TPS543C20 Loop Gain'!AI2061</f>
        <v>-2.697666132179029</v>
      </c>
      <c r="D1875" s="3">
        <f>'TPS543C20 Loop Gain'!AJ2061</f>
        <v>54.4260242036137</v>
      </c>
      <c r="E1875" s="3">
        <f>'TPS543C20 Loop Gain'!B2061</f>
        <v>193100</v>
      </c>
    </row>
    <row r="1876" spans="3:5" x14ac:dyDescent="0.35">
      <c r="C1876" s="3">
        <f>'TPS543C20 Loop Gain'!AI2060</f>
        <v>-2.6926518063472487</v>
      </c>
      <c r="D1876" s="3">
        <f>'TPS543C20 Loop Gain'!AJ2060</f>
        <v>54.445602944792704</v>
      </c>
      <c r="E1876" s="3">
        <f>'TPS543C20 Loop Gain'!B2060</f>
        <v>193000</v>
      </c>
    </row>
    <row r="1877" spans="3:5" x14ac:dyDescent="0.35">
      <c r="C1877" s="3">
        <f>'TPS543C20 Loop Gain'!AI2059</f>
        <v>-2.6876357318338968</v>
      </c>
      <c r="D1877" s="3">
        <f>'TPS543C20 Loop Gain'!AJ2059</f>
        <v>54.465171242883791</v>
      </c>
      <c r="E1877" s="3">
        <f>'TPS543C20 Loop Gain'!B2059</f>
        <v>192900</v>
      </c>
    </row>
    <row r="1878" spans="3:5" x14ac:dyDescent="0.35">
      <c r="C1878" s="3">
        <f>'TPS543C20 Loop Gain'!AI2058</f>
        <v>-2.6826179039112947</v>
      </c>
      <c r="D1878" s="3">
        <f>'TPS543C20 Loop Gain'!AJ2058</f>
        <v>54.484729098500836</v>
      </c>
      <c r="E1878" s="3">
        <f>'TPS543C20 Loop Gain'!B2058</f>
        <v>192800</v>
      </c>
    </row>
    <row r="1879" spans="3:5" x14ac:dyDescent="0.35">
      <c r="C1879" s="3">
        <f>'TPS543C20 Loop Gain'!AI2057</f>
        <v>-2.6775983178472056</v>
      </c>
      <c r="D1879" s="3">
        <f>'TPS543C20 Loop Gain'!AJ2057</f>
        <v>54.504276512260567</v>
      </c>
      <c r="E1879" s="3">
        <f>'TPS543C20 Loop Gain'!B2057</f>
        <v>192700</v>
      </c>
    </row>
    <row r="1880" spans="3:5" x14ac:dyDescent="0.35">
      <c r="C1880" s="3">
        <f>'TPS543C20 Loop Gain'!AI2056</f>
        <v>-2.6725769689044543</v>
      </c>
      <c r="D1880" s="3">
        <f>'TPS543C20 Loop Gain'!AJ2056</f>
        <v>54.523813484781819</v>
      </c>
      <c r="E1880" s="3">
        <f>'TPS543C20 Loop Gain'!B2056</f>
        <v>192600</v>
      </c>
    </row>
    <row r="1881" spans="3:5" x14ac:dyDescent="0.35">
      <c r="C1881" s="3">
        <f>'TPS543C20 Loop Gain'!AI2055</f>
        <v>-2.6675538523413715</v>
      </c>
      <c r="D1881" s="3">
        <f>'TPS543C20 Loop Gain'!AJ2055</f>
        <v>54.543340016689314</v>
      </c>
      <c r="E1881" s="3">
        <f>'TPS543C20 Loop Gain'!B2055</f>
        <v>192500</v>
      </c>
    </row>
    <row r="1882" spans="3:5" x14ac:dyDescent="0.35">
      <c r="C1882" s="3">
        <f>'TPS543C20 Loop Gain'!AI2054</f>
        <v>-2.6625289634110483</v>
      </c>
      <c r="D1882" s="3">
        <f>'TPS543C20 Loop Gain'!AJ2054</f>
        <v>54.562856108609168</v>
      </c>
      <c r="E1882" s="3">
        <f>'TPS543C20 Loop Gain'!B2054</f>
        <v>192400</v>
      </c>
    </row>
    <row r="1883" spans="3:5" x14ac:dyDescent="0.35">
      <c r="C1883" s="3">
        <f>'TPS543C20 Loop Gain'!AI2053</f>
        <v>-2.6575022973619218</v>
      </c>
      <c r="D1883" s="3">
        <f>'TPS543C20 Loop Gain'!AJ2053</f>
        <v>54.58236176117132</v>
      </c>
      <c r="E1883" s="3">
        <f>'TPS543C20 Loop Gain'!B2053</f>
        <v>192300</v>
      </c>
    </row>
    <row r="1884" spans="3:5" x14ac:dyDescent="0.35">
      <c r="C1884" s="3">
        <f>'TPS543C20 Loop Gain'!AI2052</f>
        <v>-2.652473849437833</v>
      </c>
      <c r="D1884" s="3">
        <f>'TPS543C20 Loop Gain'!AJ2052</f>
        <v>54.601856975010257</v>
      </c>
      <c r="E1884" s="3">
        <f>'TPS543C20 Loop Gain'!B2052</f>
        <v>192200</v>
      </c>
    </row>
    <row r="1885" spans="3:5" x14ac:dyDescent="0.35">
      <c r="C1885" s="3">
        <f>'TPS543C20 Loop Gain'!AI2051</f>
        <v>-2.6474436148777496</v>
      </c>
      <c r="D1885" s="3">
        <f>'TPS543C20 Loop Gain'!AJ2051</f>
        <v>54.621341750762554</v>
      </c>
      <c r="E1885" s="3">
        <f>'TPS543C20 Loop Gain'!B2051</f>
        <v>192100</v>
      </c>
    </row>
    <row r="1886" spans="3:5" x14ac:dyDescent="0.35">
      <c r="C1886" s="3">
        <f>'TPS543C20 Loop Gain'!AI2050</f>
        <v>-2.6424115889151718</v>
      </c>
      <c r="D1886" s="3">
        <f>'TPS543C20 Loop Gain'!AJ2050</f>
        <v>54.640816089068103</v>
      </c>
      <c r="E1886" s="3">
        <f>'TPS543C20 Loop Gain'!B2050</f>
        <v>192000</v>
      </c>
    </row>
    <row r="1887" spans="3:5" x14ac:dyDescent="0.35">
      <c r="C1887" s="3">
        <f>'TPS543C20 Loop Gain'!AI2049</f>
        <v>-2.6373777667795166</v>
      </c>
      <c r="D1887" s="3">
        <f>'TPS543C20 Loop Gain'!AJ2049</f>
        <v>54.660279990572114</v>
      </c>
      <c r="E1887" s="3">
        <f>'TPS543C20 Loop Gain'!B2049</f>
        <v>191900</v>
      </c>
    </row>
    <row r="1888" spans="3:5" x14ac:dyDescent="0.35">
      <c r="C1888" s="3">
        <f>'TPS543C20 Loop Gain'!AI2048</f>
        <v>-2.6323421436949412</v>
      </c>
      <c r="D1888" s="3">
        <f>'TPS543C20 Loop Gain'!AJ2048</f>
        <v>54.679733455920264</v>
      </c>
      <c r="E1888" s="3">
        <f>'TPS543C20 Loop Gain'!B2048</f>
        <v>191800</v>
      </c>
    </row>
    <row r="1889" spans="3:5" x14ac:dyDescent="0.35">
      <c r="C1889" s="3">
        <f>'TPS543C20 Loop Gain'!AI2047</f>
        <v>-2.6273047148805646</v>
      </c>
      <c r="D1889" s="3">
        <f>'TPS543C20 Loop Gain'!AJ2047</f>
        <v>54.699176485765513</v>
      </c>
      <c r="E1889" s="3">
        <f>'TPS543C20 Loop Gain'!B2047</f>
        <v>191700</v>
      </c>
    </row>
    <row r="1890" spans="3:5" x14ac:dyDescent="0.35">
      <c r="C1890" s="3">
        <f>'TPS543C20 Loop Gain'!AI2046</f>
        <v>-2.6222654755509893</v>
      </c>
      <c r="D1890" s="3">
        <f>'TPS543C20 Loop Gain'!AJ2046</f>
        <v>54.718609080760352</v>
      </c>
      <c r="E1890" s="3">
        <f>'TPS543C20 Loop Gain'!B2046</f>
        <v>191600</v>
      </c>
    </row>
    <row r="1891" spans="3:5" x14ac:dyDescent="0.35">
      <c r="C1891" s="3">
        <f>'TPS543C20 Loop Gain'!AI2045</f>
        <v>-2.6172244209154827</v>
      </c>
      <c r="D1891" s="3">
        <f>'TPS543C20 Loop Gain'!AJ2045</f>
        <v>54.738031241563597</v>
      </c>
      <c r="E1891" s="3">
        <f>'TPS543C20 Loop Gain'!B2045</f>
        <v>191500</v>
      </c>
    </row>
    <row r="1892" spans="3:5" x14ac:dyDescent="0.35">
      <c r="C1892" s="3">
        <f>'TPS543C20 Loop Gain'!AI2044</f>
        <v>-2.6121815461784292</v>
      </c>
      <c r="D1892" s="3">
        <f>'TPS543C20 Loop Gain'!AJ2044</f>
        <v>54.757442968835612</v>
      </c>
      <c r="E1892" s="3">
        <f>'TPS543C20 Loop Gain'!B2044</f>
        <v>191400</v>
      </c>
    </row>
    <row r="1893" spans="3:5" x14ac:dyDescent="0.35">
      <c r="C1893" s="3">
        <f>'TPS543C20 Loop Gain'!AI2043</f>
        <v>-2.607136846539623</v>
      </c>
      <c r="D1893" s="3">
        <f>'TPS543C20 Loop Gain'!AJ2043</f>
        <v>54.776844263241472</v>
      </c>
      <c r="E1893" s="3">
        <f>'TPS543C20 Loop Gain'!B2043</f>
        <v>191300</v>
      </c>
    </row>
    <row r="1894" spans="3:5" x14ac:dyDescent="0.35">
      <c r="C1894" s="3">
        <f>'TPS543C20 Loop Gain'!AI2042</f>
        <v>-2.6020903171934666</v>
      </c>
      <c r="D1894" s="3">
        <f>'TPS543C20 Loop Gain'!AJ2042</f>
        <v>54.79623512544908</v>
      </c>
      <c r="E1894" s="3">
        <f>'TPS543C20 Loop Gain'!B2042</f>
        <v>191200</v>
      </c>
    </row>
    <row r="1895" spans="3:5" x14ac:dyDescent="0.35">
      <c r="C1895" s="3">
        <f>'TPS543C20 Loop Gain'!AI2041</f>
        <v>-2.5970419533296845</v>
      </c>
      <c r="D1895" s="3">
        <f>'TPS543C20 Loop Gain'!AJ2041</f>
        <v>54.815615556130361</v>
      </c>
      <c r="E1895" s="3">
        <f>'TPS543C20 Loop Gain'!B2041</f>
        <v>191100</v>
      </c>
    </row>
    <row r="1896" spans="3:5" x14ac:dyDescent="0.35">
      <c r="C1896" s="3">
        <f>'TPS543C20 Loop Gain'!AI2040</f>
        <v>-2.5919917501325855</v>
      </c>
      <c r="D1896" s="3">
        <f>'TPS543C20 Loop Gain'!AJ2040</f>
        <v>54.834985555959719</v>
      </c>
      <c r="E1896" s="3">
        <f>'TPS543C20 Loop Gain'!B2040</f>
        <v>191000</v>
      </c>
    </row>
    <row r="1897" spans="3:5" x14ac:dyDescent="0.35">
      <c r="C1897" s="3">
        <f>'TPS543C20 Loop Gain'!AI2039</f>
        <v>-2.5869397027819616</v>
      </c>
      <c r="D1897" s="3">
        <f>'TPS543C20 Loop Gain'!AJ2039</f>
        <v>54.854345125616199</v>
      </c>
      <c r="E1897" s="3">
        <f>'TPS543C20 Loop Gain'!B2039</f>
        <v>190900</v>
      </c>
    </row>
    <row r="1898" spans="3:5" x14ac:dyDescent="0.35">
      <c r="C1898" s="3">
        <f>'TPS543C20 Loop Gain'!AI2038</f>
        <v>-2.5818858064520156</v>
      </c>
      <c r="D1898" s="3">
        <f>'TPS543C20 Loop Gain'!AJ2038</f>
        <v>54.873694265781637</v>
      </c>
      <c r="E1898" s="3">
        <f>'TPS543C20 Loop Gain'!B2038</f>
        <v>190800</v>
      </c>
    </row>
    <row r="1899" spans="3:5" x14ac:dyDescent="0.35">
      <c r="C1899" s="3">
        <f>'TPS543C20 Loop Gain'!AI2037</f>
        <v>-2.5768300563126445</v>
      </c>
      <c r="D1899" s="3">
        <f>'TPS543C20 Loop Gain'!AJ2037</f>
        <v>54.893032977141928</v>
      </c>
      <c r="E1899" s="3">
        <f>'TPS543C20 Loop Gain'!B2037</f>
        <v>190700</v>
      </c>
    </row>
    <row r="1900" spans="3:5" x14ac:dyDescent="0.35">
      <c r="C1900" s="3">
        <f>'TPS543C20 Loop Gain'!AI2036</f>
        <v>-2.5717724475277759</v>
      </c>
      <c r="D1900" s="3">
        <f>'TPS543C20 Loop Gain'!AJ2036</f>
        <v>54.912361260385573</v>
      </c>
      <c r="E1900" s="3">
        <f>'TPS543C20 Loop Gain'!B2036</f>
        <v>190600</v>
      </c>
    </row>
    <row r="1901" spans="3:5" x14ac:dyDescent="0.35">
      <c r="C1901" s="3">
        <f>'TPS543C20 Loop Gain'!AI2035</f>
        <v>-2.5667129752570612</v>
      </c>
      <c r="D1901" s="3">
        <f>'TPS543C20 Loop Gain'!AJ2035</f>
        <v>54.931679116205785</v>
      </c>
      <c r="E1901" s="3">
        <f>'TPS543C20 Loop Gain'!B2035</f>
        <v>190500</v>
      </c>
    </row>
    <row r="1902" spans="3:5" x14ac:dyDescent="0.35">
      <c r="C1902" s="3">
        <f>'TPS543C20 Loop Gain'!AI2034</f>
        <v>-2.5616516346545151</v>
      </c>
      <c r="D1902" s="3">
        <f>'TPS543C20 Loop Gain'!AJ2034</f>
        <v>54.950986545297198</v>
      </c>
      <c r="E1902" s="3">
        <f>'TPS543C20 Loop Gain'!B2034</f>
        <v>190400</v>
      </c>
    </row>
    <row r="1903" spans="3:5" x14ac:dyDescent="0.35">
      <c r="C1903" s="3">
        <f>'TPS543C20 Loop Gain'!AI2033</f>
        <v>-2.5565884208695362</v>
      </c>
      <c r="D1903" s="3">
        <f>'TPS543C20 Loop Gain'!AJ2033</f>
        <v>54.970283548360626</v>
      </c>
      <c r="E1903" s="3">
        <f>'TPS543C20 Loop Gain'!B2033</f>
        <v>190300</v>
      </c>
    </row>
    <row r="1904" spans="3:5" x14ac:dyDescent="0.35">
      <c r="C1904" s="3">
        <f>'TPS543C20 Loop Gain'!AI2032</f>
        <v>-2.5515233290459625</v>
      </c>
      <c r="D1904" s="3">
        <f>'TPS543C20 Loop Gain'!AJ2032</f>
        <v>54.989570126099103</v>
      </c>
      <c r="E1904" s="3">
        <f>'TPS543C20 Loop Gain'!B2032</f>
        <v>190200</v>
      </c>
    </row>
    <row r="1905" spans="3:5" x14ac:dyDescent="0.35">
      <c r="C1905" s="3">
        <f>'TPS543C20 Loop Gain'!AI2031</f>
        <v>-2.5464563543225784</v>
      </c>
      <c r="D1905" s="3">
        <f>'TPS543C20 Loop Gain'!AJ2031</f>
        <v>55.008846279218531</v>
      </c>
      <c r="E1905" s="3">
        <f>'TPS543C20 Loop Gain'!B2031</f>
        <v>190100</v>
      </c>
    </row>
    <row r="1906" spans="3:5" x14ac:dyDescent="0.35">
      <c r="C1906" s="3">
        <f>'TPS543C20 Loop Gain'!AI2030</f>
        <v>-2.5413874918331416</v>
      </c>
      <c r="D1906" s="3">
        <f>'TPS543C20 Loop Gain'!AJ2030</f>
        <v>55.028112008430071</v>
      </c>
      <c r="E1906" s="3">
        <f>'TPS543C20 Loop Gain'!B2030</f>
        <v>190000</v>
      </c>
    </row>
    <row r="1907" spans="3:5" x14ac:dyDescent="0.35">
      <c r="C1907" s="3">
        <f>'TPS543C20 Loop Gain'!AI2029</f>
        <v>-2.5363167367062682</v>
      </c>
      <c r="D1907" s="3">
        <f>'TPS543C20 Loop Gain'!AJ2029</f>
        <v>55.047367314445786</v>
      </c>
      <c r="E1907" s="3">
        <f>'TPS543C20 Loop Gain'!B2029</f>
        <v>189900</v>
      </c>
    </row>
    <row r="1908" spans="3:5" x14ac:dyDescent="0.35">
      <c r="C1908" s="3">
        <f>'TPS543C20 Loop Gain'!AI2028</f>
        <v>-2.5312440840655386</v>
      </c>
      <c r="D1908" s="3">
        <f>'TPS543C20 Loop Gain'!AJ2028</f>
        <v>55.066612197984064</v>
      </c>
      <c r="E1908" s="3">
        <f>'TPS543C20 Loop Gain'!B2028</f>
        <v>189800</v>
      </c>
    </row>
    <row r="1909" spans="3:5" x14ac:dyDescent="0.35">
      <c r="C1909" s="3">
        <f>'TPS543C20 Loop Gain'!AI2027</f>
        <v>-2.5261695290286346</v>
      </c>
      <c r="D1909" s="3">
        <f>'TPS543C20 Loop Gain'!AJ2027</f>
        <v>55.085846659765608</v>
      </c>
      <c r="E1909" s="3">
        <f>'TPS543C20 Loop Gain'!B2027</f>
        <v>189700</v>
      </c>
    </row>
    <row r="1910" spans="3:5" x14ac:dyDescent="0.35">
      <c r="C1910" s="3">
        <f>'TPS543C20 Loop Gain'!AI2026</f>
        <v>-2.5210930667087879</v>
      </c>
      <c r="D1910" s="3">
        <f>'TPS543C20 Loop Gain'!AJ2026</f>
        <v>55.105070700513423</v>
      </c>
      <c r="E1910" s="3">
        <f>'TPS543C20 Loop Gain'!B2026</f>
        <v>189600</v>
      </c>
    </row>
    <row r="1911" spans="3:5" x14ac:dyDescent="0.35">
      <c r="C1911" s="3">
        <f>'TPS543C20 Loop Gain'!AI2025</f>
        <v>-2.5160146922136555</v>
      </c>
      <c r="D1911" s="3">
        <f>'TPS543C20 Loop Gain'!AJ2025</f>
        <v>55.124284320957123</v>
      </c>
      <c r="E1911" s="3">
        <f>'TPS543C20 Loop Gain'!B2025</f>
        <v>189500</v>
      </c>
    </row>
    <row r="1912" spans="3:5" x14ac:dyDescent="0.35">
      <c r="C1912" s="3">
        <f>'TPS543C20 Loop Gain'!AI2024</f>
        <v>-2.5109344006459726</v>
      </c>
      <c r="D1912" s="3">
        <f>'TPS543C20 Loop Gain'!AJ2024</f>
        <v>55.14348752182692</v>
      </c>
      <c r="E1912" s="3">
        <f>'TPS543C20 Loop Gain'!B2024</f>
        <v>189400</v>
      </c>
    </row>
    <row r="1913" spans="3:5" x14ac:dyDescent="0.35">
      <c r="C1913" s="3">
        <f>'TPS543C20 Loop Gain'!AI2023</f>
        <v>-2.5058521871026516</v>
      </c>
      <c r="D1913" s="3">
        <f>'TPS543C20 Loop Gain'!AJ2023</f>
        <v>55.162680303858224</v>
      </c>
      <c r="E1913" s="3">
        <f>'TPS543C20 Loop Gain'!B2023</f>
        <v>189300</v>
      </c>
    </row>
    <row r="1914" spans="3:5" x14ac:dyDescent="0.35">
      <c r="C1914" s="3">
        <f>'TPS543C20 Loop Gain'!AI2022</f>
        <v>-2.5007680466759035</v>
      </c>
      <c r="D1914" s="3">
        <f>'TPS543C20 Loop Gain'!AJ2022</f>
        <v>55.181862667789034</v>
      </c>
      <c r="E1914" s="3">
        <f>'TPS543C20 Loop Gain'!B2022</f>
        <v>189200</v>
      </c>
    </row>
    <row r="1915" spans="3:5" x14ac:dyDescent="0.35">
      <c r="C1915" s="3">
        <f>'TPS543C20 Loop Gain'!AI2021</f>
        <v>-2.4956819744522649</v>
      </c>
      <c r="D1915" s="3">
        <f>'TPS543C20 Loop Gain'!AJ2021</f>
        <v>55.20103461436247</v>
      </c>
      <c r="E1915" s="3">
        <f>'TPS543C20 Loop Gain'!B2021</f>
        <v>189100</v>
      </c>
    </row>
    <row r="1916" spans="3:5" x14ac:dyDescent="0.35">
      <c r="C1916" s="3">
        <f>'TPS543C20 Loop Gain'!AI2020</f>
        <v>-2.4905939655130442</v>
      </c>
      <c r="D1916" s="3">
        <f>'TPS543C20 Loop Gain'!AJ2020</f>
        <v>55.220196144324291</v>
      </c>
      <c r="E1916" s="3">
        <f>'TPS543C20 Loop Gain'!B2020</f>
        <v>189000</v>
      </c>
    </row>
    <row r="1917" spans="3:5" x14ac:dyDescent="0.35">
      <c r="C1917" s="3">
        <f>'TPS543C20 Loop Gain'!AI2019</f>
        <v>-2.4855040149346159</v>
      </c>
      <c r="D1917" s="3">
        <f>'TPS543C20 Loop Gain'!AJ2019</f>
        <v>55.239347258421574</v>
      </c>
      <c r="E1917" s="3">
        <f>'TPS543C20 Loop Gain'!B2019</f>
        <v>188900</v>
      </c>
    </row>
    <row r="1918" spans="3:5" x14ac:dyDescent="0.35">
      <c r="C1918" s="3">
        <f>'TPS543C20 Loop Gain'!AI2018</f>
        <v>-2.4804121177875111</v>
      </c>
      <c r="D1918" s="3">
        <f>'TPS543C20 Loop Gain'!AJ2018</f>
        <v>55.25848795741036</v>
      </c>
      <c r="E1918" s="3">
        <f>'TPS543C20 Loop Gain'!B2018</f>
        <v>188800</v>
      </c>
    </row>
    <row r="1919" spans="3:5" x14ac:dyDescent="0.35">
      <c r="C1919" s="3">
        <f>'TPS543C20 Loop Gain'!AI2017</f>
        <v>-2.4753182691368751</v>
      </c>
      <c r="D1919" s="3">
        <f>'TPS543C20 Loop Gain'!AJ2017</f>
        <v>55.277618242045151</v>
      </c>
      <c r="E1919" s="3">
        <f>'TPS543C20 Loop Gain'!B2017</f>
        <v>188700</v>
      </c>
    </row>
    <row r="1920" spans="3:5" x14ac:dyDescent="0.35">
      <c r="C1920" s="3">
        <f>'TPS543C20 Loop Gain'!AI2016</f>
        <v>-2.4702224640429336</v>
      </c>
      <c r="D1920" s="3">
        <f>'TPS543C20 Loop Gain'!AJ2016</f>
        <v>55.296738113086363</v>
      </c>
      <c r="E1920" s="3">
        <f>'TPS543C20 Loop Gain'!B2016</f>
        <v>188600</v>
      </c>
    </row>
    <row r="1921" spans="3:5" x14ac:dyDescent="0.35">
      <c r="C1921" s="3">
        <f>'TPS543C20 Loop Gain'!AI2015</f>
        <v>-2.4651246975605829</v>
      </c>
      <c r="D1921" s="3">
        <f>'TPS543C20 Loop Gain'!AJ2015</f>
        <v>55.315847571298121</v>
      </c>
      <c r="E1921" s="3">
        <f>'TPS543C20 Loop Gain'!B2015</f>
        <v>188500</v>
      </c>
    </row>
    <row r="1922" spans="3:5" x14ac:dyDescent="0.35">
      <c r="C1922" s="3">
        <f>'TPS543C20 Loop Gain'!AI2014</f>
        <v>-2.4600249647385803</v>
      </c>
      <c r="D1922" s="3">
        <f>'TPS543C20 Loop Gain'!AJ2014</f>
        <v>55.334946617447635</v>
      </c>
      <c r="E1922" s="3">
        <f>'TPS543C20 Loop Gain'!B2014</f>
        <v>188400</v>
      </c>
    </row>
    <row r="1923" spans="3:5" x14ac:dyDescent="0.35">
      <c r="C1923" s="3">
        <f>'TPS543C20 Loop Gain'!AI2013</f>
        <v>-2.4549232606211238</v>
      </c>
      <c r="D1923" s="3">
        <f>'TPS543C20 Loop Gain'!AJ2013</f>
        <v>55.354035252305202</v>
      </c>
      <c r="E1923" s="3">
        <f>'TPS543C20 Loop Gain'!B2013</f>
        <v>188300</v>
      </c>
    </row>
    <row r="1924" spans="3:5" x14ac:dyDescent="0.35">
      <c r="C1924" s="3">
        <f>'TPS543C20 Loop Gain'!AI2012</f>
        <v>-2.4498195802463769</v>
      </c>
      <c r="D1924" s="3">
        <f>'TPS543C20 Loop Gain'!AJ2012</f>
        <v>55.373113476646814</v>
      </c>
      <c r="E1924" s="3">
        <f>'TPS543C20 Loop Gain'!B2012</f>
        <v>188200</v>
      </c>
    </row>
    <row r="1925" spans="3:5" x14ac:dyDescent="0.35">
      <c r="C1925" s="3">
        <f>'TPS543C20 Loop Gain'!AI2011</f>
        <v>-2.4447139186475049</v>
      </c>
      <c r="D1925" s="3">
        <f>'TPS543C20 Loop Gain'!AJ2011</f>
        <v>55.392181291249777</v>
      </c>
      <c r="E1925" s="3">
        <f>'TPS543C20 Loop Gain'!B2011</f>
        <v>188100</v>
      </c>
    </row>
    <row r="1926" spans="3:5" x14ac:dyDescent="0.35">
      <c r="C1926" s="3">
        <f>'TPS543C20 Loop Gain'!AI2010</f>
        <v>-2.4396062708516544</v>
      </c>
      <c r="D1926" s="3">
        <f>'TPS543C20 Loop Gain'!AJ2010</f>
        <v>55.411238696896419</v>
      </c>
      <c r="E1926" s="3">
        <f>'TPS543C20 Loop Gain'!B2010</f>
        <v>188000</v>
      </c>
    </row>
    <row r="1927" spans="3:5" x14ac:dyDescent="0.35">
      <c r="C1927" s="3">
        <f>'TPS543C20 Loop Gain'!AI2009</f>
        <v>-2.4344966318814327</v>
      </c>
      <c r="D1927" s="3">
        <f>'TPS543C20 Loop Gain'!AJ2009</f>
        <v>55.430285694371776</v>
      </c>
      <c r="E1927" s="3">
        <f>'TPS543C20 Loop Gain'!B2009</f>
        <v>187900</v>
      </c>
    </row>
    <row r="1928" spans="3:5" x14ac:dyDescent="0.35">
      <c r="C1928" s="3">
        <f>'TPS543C20 Loop Gain'!AI2008</f>
        <v>-2.4293849967528467</v>
      </c>
      <c r="D1928" s="3">
        <f>'TPS543C20 Loop Gain'!AJ2008</f>
        <v>55.449322284465275</v>
      </c>
      <c r="E1928" s="3">
        <f>'TPS543C20 Loop Gain'!B2008</f>
        <v>187800</v>
      </c>
    </row>
    <row r="1929" spans="3:5" x14ac:dyDescent="0.35">
      <c r="C1929" s="3">
        <f>'TPS543C20 Loop Gain'!AI2007</f>
        <v>-2.4242713604772099</v>
      </c>
      <c r="D1929" s="3">
        <f>'TPS543C20 Loop Gain'!AJ2007</f>
        <v>55.468348467970067</v>
      </c>
      <c r="E1929" s="3">
        <f>'TPS543C20 Loop Gain'!B2007</f>
        <v>187700</v>
      </c>
    </row>
    <row r="1930" spans="3:5" x14ac:dyDescent="0.35">
      <c r="C1930" s="3">
        <f>'TPS543C20 Loop Gain'!AI2006</f>
        <v>-2.4191557180599959</v>
      </c>
      <c r="D1930" s="3">
        <f>'TPS543C20 Loop Gain'!AJ2006</f>
        <v>55.487364245682549</v>
      </c>
      <c r="E1930" s="3">
        <f>'TPS543C20 Loop Gain'!B2006</f>
        <v>187600</v>
      </c>
    </row>
    <row r="1931" spans="3:5" x14ac:dyDescent="0.35">
      <c r="C1931" s="3">
        <f>'TPS543C20 Loop Gain'!AI2005</f>
        <v>-2.4140380645010922</v>
      </c>
      <c r="D1931" s="3">
        <f>'TPS543C20 Loop Gain'!AJ2005</f>
        <v>55.506369618403667</v>
      </c>
      <c r="E1931" s="3">
        <f>'TPS543C20 Loop Gain'!B2005</f>
        <v>187500</v>
      </c>
    </row>
    <row r="1932" spans="3:5" x14ac:dyDescent="0.35">
      <c r="C1932" s="3">
        <f>'TPS543C20 Loop Gain'!AI2004</f>
        <v>-2.4089183947949664</v>
      </c>
      <c r="D1932" s="3">
        <f>'TPS543C20 Loop Gain'!AJ2004</f>
        <v>55.525364586935858</v>
      </c>
      <c r="E1932" s="3">
        <f>'TPS543C20 Loop Gain'!B2004</f>
        <v>187400</v>
      </c>
    </row>
    <row r="1933" spans="3:5" x14ac:dyDescent="0.35">
      <c r="C1933" s="3">
        <f>'TPS543C20 Loop Gain'!AI2003</f>
        <v>-2.4037967039306483</v>
      </c>
      <c r="D1933" s="3">
        <f>'TPS543C20 Loop Gain'!AJ2003</f>
        <v>55.544349152088095</v>
      </c>
      <c r="E1933" s="3">
        <f>'TPS543C20 Loop Gain'!B2003</f>
        <v>187300</v>
      </c>
    </row>
    <row r="1934" spans="3:5" x14ac:dyDescent="0.35">
      <c r="C1934" s="3">
        <f>'TPS543C20 Loop Gain'!AI2002</f>
        <v>-2.3986729868912255</v>
      </c>
      <c r="D1934" s="3">
        <f>'TPS543C20 Loop Gain'!AJ2002</f>
        <v>55.563323314670804</v>
      </c>
      <c r="E1934" s="3">
        <f>'TPS543C20 Loop Gain'!B2002</f>
        <v>187200</v>
      </c>
    </row>
    <row r="1935" spans="3:5" x14ac:dyDescent="0.35">
      <c r="C1935" s="3">
        <f>'TPS543C20 Loop Gain'!AI2001</f>
        <v>-2.3935472386542731</v>
      </c>
      <c r="D1935" s="3">
        <f>'TPS543C20 Loop Gain'!AJ2001</f>
        <v>55.582287075500496</v>
      </c>
      <c r="E1935" s="3">
        <f>'TPS543C20 Loop Gain'!B2001</f>
        <v>187100</v>
      </c>
    </row>
    <row r="1936" spans="3:5" x14ac:dyDescent="0.35">
      <c r="C1936" s="3">
        <f>'TPS543C20 Loop Gain'!AI2000</f>
        <v>-2.3884194541920594</v>
      </c>
      <c r="D1936" s="3">
        <f>'TPS543C20 Loop Gain'!AJ2000</f>
        <v>55.601240435394018</v>
      </c>
      <c r="E1936" s="3">
        <f>'TPS543C20 Loop Gain'!B2000</f>
        <v>187000</v>
      </c>
    </row>
    <row r="1937" spans="3:5" x14ac:dyDescent="0.35">
      <c r="C1937" s="3">
        <f>'TPS543C20 Loop Gain'!AI1999</f>
        <v>-2.3832896284709997</v>
      </c>
      <c r="D1937" s="3">
        <f>'TPS543C20 Loop Gain'!AJ1999</f>
        <v>55.620183395175225</v>
      </c>
      <c r="E1937" s="3">
        <f>'TPS543C20 Loop Gain'!B1999</f>
        <v>186900</v>
      </c>
    </row>
    <row r="1938" spans="3:5" x14ac:dyDescent="0.35">
      <c r="C1938" s="3">
        <f>'TPS543C20 Loop Gain'!AI1998</f>
        <v>-2.3781577564518743</v>
      </c>
      <c r="D1938" s="3">
        <f>'TPS543C20 Loop Gain'!AJ1998</f>
        <v>55.639115955669844</v>
      </c>
      <c r="E1938" s="3">
        <f>'TPS543C20 Loop Gain'!B1998</f>
        <v>186800</v>
      </c>
    </row>
    <row r="1939" spans="3:5" x14ac:dyDescent="0.35">
      <c r="C1939" s="3">
        <f>'TPS543C20 Loop Gain'!AI1997</f>
        <v>-2.3730238330894302</v>
      </c>
      <c r="D1939" s="3">
        <f>'TPS543C20 Loop Gain'!AJ1997</f>
        <v>55.658038117708067</v>
      </c>
      <c r="E1939" s="3">
        <f>'TPS543C20 Loop Gain'!B1997</f>
        <v>186700</v>
      </c>
    </row>
    <row r="1940" spans="3:5" x14ac:dyDescent="0.35">
      <c r="C1940" s="3">
        <f>'TPS543C20 Loop Gain'!AI1996</f>
        <v>-2.3678878533335745</v>
      </c>
      <c r="D1940" s="3">
        <f>'TPS543C20 Loop Gain'!AJ1996</f>
        <v>55.676949882123871</v>
      </c>
      <c r="E1940" s="3">
        <f>'TPS543C20 Loop Gain'!B1996</f>
        <v>186600</v>
      </c>
    </row>
    <row r="1941" spans="3:5" x14ac:dyDescent="0.35">
      <c r="C1941" s="3">
        <f>'TPS543C20 Loop Gain'!AI1995</f>
        <v>-2.3627498121278285</v>
      </c>
      <c r="D1941" s="3">
        <f>'TPS543C20 Loop Gain'!AJ1995</f>
        <v>55.695851249753638</v>
      </c>
      <c r="E1941" s="3">
        <f>'TPS543C20 Loop Gain'!B1995</f>
        <v>186500</v>
      </c>
    </row>
    <row r="1942" spans="3:5" x14ac:dyDescent="0.35">
      <c r="C1942" s="3">
        <f>'TPS543C20 Loop Gain'!AI1994</f>
        <v>-2.3576097044101245</v>
      </c>
      <c r="D1942" s="3">
        <f>'TPS543C20 Loop Gain'!AJ1994</f>
        <v>55.714742221440034</v>
      </c>
      <c r="E1942" s="3">
        <f>'TPS543C20 Loop Gain'!B1994</f>
        <v>186400</v>
      </c>
    </row>
    <row r="1943" spans="3:5" x14ac:dyDescent="0.35">
      <c r="C1943" s="3">
        <f>'TPS543C20 Loop Gain'!AI1993</f>
        <v>-2.3524675251129734</v>
      </c>
      <c r="D1943" s="3">
        <f>'TPS543C20 Loop Gain'!AJ1993</f>
        <v>55.733622798027071</v>
      </c>
      <c r="E1943" s="3">
        <f>'TPS543C20 Loop Gain'!B1993</f>
        <v>186300</v>
      </c>
    </row>
    <row r="1944" spans="3:5" x14ac:dyDescent="0.35">
      <c r="C1944" s="3">
        <f>'TPS543C20 Loop Gain'!AI1992</f>
        <v>-2.3473232691625925</v>
      </c>
      <c r="D1944" s="3">
        <f>'TPS543C20 Loop Gain'!AJ1992</f>
        <v>55.752492980364018</v>
      </c>
      <c r="E1944" s="3">
        <f>'TPS543C20 Loop Gain'!B1992</f>
        <v>186200</v>
      </c>
    </row>
    <row r="1945" spans="3:5" x14ac:dyDescent="0.35">
      <c r="C1945" s="3">
        <f>'TPS543C20 Loop Gain'!AI1991</f>
        <v>-2.3421769314800875</v>
      </c>
      <c r="D1945" s="3">
        <f>'TPS543C20 Loop Gain'!AJ1991</f>
        <v>55.771352769303157</v>
      </c>
      <c r="E1945" s="3">
        <f>'TPS543C20 Loop Gain'!B1991</f>
        <v>186100</v>
      </c>
    </row>
    <row r="1946" spans="3:5" x14ac:dyDescent="0.35">
      <c r="C1946" s="3">
        <f>'TPS543C20 Loop Gain'!AI1990</f>
        <v>-2.337028506980332</v>
      </c>
      <c r="D1946" s="3">
        <f>'TPS543C20 Loop Gain'!AJ1990</f>
        <v>55.790202165701302</v>
      </c>
      <c r="E1946" s="3">
        <f>'TPS543C20 Loop Gain'!B1990</f>
        <v>186000</v>
      </c>
    </row>
    <row r="1947" spans="3:5" x14ac:dyDescent="0.35">
      <c r="C1947" s="3">
        <f>'TPS543C20 Loop Gain'!AI1989</f>
        <v>-2.3318779905723224</v>
      </c>
      <c r="D1947" s="3">
        <f>'TPS543C20 Loop Gain'!AJ1989</f>
        <v>55.809041170418418</v>
      </c>
      <c r="E1947" s="3">
        <f>'TPS543C20 Loop Gain'!B1989</f>
        <v>185900</v>
      </c>
    </row>
    <row r="1948" spans="3:5" x14ac:dyDescent="0.35">
      <c r="C1948" s="3">
        <f>'TPS543C20 Loop Gain'!AI1988</f>
        <v>-2.3267253771596859</v>
      </c>
      <c r="D1948" s="3">
        <f>'TPS543C20 Loop Gain'!AJ1988</f>
        <v>55.827869784318473</v>
      </c>
      <c r="E1948" s="3">
        <f>'TPS543C20 Loop Gain'!B1988</f>
        <v>185800</v>
      </c>
    </row>
    <row r="1949" spans="3:5" x14ac:dyDescent="0.35">
      <c r="C1949" s="3">
        <f>'TPS543C20 Loop Gain'!AI1987</f>
        <v>-2.3215706616399006</v>
      </c>
      <c r="D1949" s="3">
        <f>'TPS543C20 Loop Gain'!AJ1987</f>
        <v>55.846688008269084</v>
      </c>
      <c r="E1949" s="3">
        <f>'TPS543C20 Loop Gain'!B1987</f>
        <v>185700</v>
      </c>
    </row>
    <row r="1950" spans="3:5" x14ac:dyDescent="0.35">
      <c r="C1950" s="3">
        <f>'TPS543C20 Loop Gain'!AI1986</f>
        <v>-2.316413838904511</v>
      </c>
      <c r="D1950" s="3">
        <f>'TPS543C20 Loop Gain'!AJ1986</f>
        <v>55.86549584314195</v>
      </c>
      <c r="E1950" s="3">
        <f>'TPS543C20 Loop Gain'!B1986</f>
        <v>185600</v>
      </c>
    </row>
    <row r="1951" spans="3:5" x14ac:dyDescent="0.35">
      <c r="C1951" s="3">
        <f>'TPS543C20 Loop Gain'!AI1985</f>
        <v>-2.3112549038396701</v>
      </c>
      <c r="D1951" s="3">
        <f>'TPS543C20 Loop Gain'!AJ1985</f>
        <v>55.884293289812767</v>
      </c>
      <c r="E1951" s="3">
        <f>'TPS543C20 Loop Gain'!B1985</f>
        <v>185500</v>
      </c>
    </row>
    <row r="1952" spans="3:5" x14ac:dyDescent="0.35">
      <c r="C1952" s="3">
        <f>'TPS543C20 Loop Gain'!AI1984</f>
        <v>-2.3060938513249511</v>
      </c>
      <c r="D1952" s="3">
        <f>'TPS543C20 Loop Gain'!AJ1984</f>
        <v>55.903080349160561</v>
      </c>
      <c r="E1952" s="3">
        <f>'TPS543C20 Loop Gain'!B1984</f>
        <v>185400</v>
      </c>
    </row>
    <row r="1953" spans="3:5" x14ac:dyDescent="0.35">
      <c r="C1953" s="3">
        <f>'TPS543C20 Loop Gain'!AI1983</f>
        <v>-2.300930676234636</v>
      </c>
      <c r="D1953" s="3">
        <f>'TPS543C20 Loop Gain'!AJ1983</f>
        <v>55.921857022069574</v>
      </c>
      <c r="E1953" s="3">
        <f>'TPS543C20 Loop Gain'!B1983</f>
        <v>185300</v>
      </c>
    </row>
    <row r="1954" spans="3:5" x14ac:dyDescent="0.35">
      <c r="C1954" s="3">
        <f>'TPS543C20 Loop Gain'!AI1982</f>
        <v>-2.2957653734368639</v>
      </c>
      <c r="D1954" s="3">
        <f>'TPS543C20 Loop Gain'!AJ1982</f>
        <v>55.940623309424737</v>
      </c>
      <c r="E1954" s="3">
        <f>'TPS543C20 Loop Gain'!B1982</f>
        <v>185200</v>
      </c>
    </row>
    <row r="1955" spans="3:5" x14ac:dyDescent="0.35">
      <c r="C1955" s="3">
        <f>'TPS543C20 Loop Gain'!AI1981</f>
        <v>-2.2905979377936831</v>
      </c>
      <c r="D1955" s="3">
        <f>'TPS543C20 Loop Gain'!AJ1981</f>
        <v>55.959379212118435</v>
      </c>
      <c r="E1955" s="3">
        <f>'TPS543C20 Loop Gain'!B1981</f>
        <v>185100</v>
      </c>
    </row>
    <row r="1956" spans="3:5" x14ac:dyDescent="0.35">
      <c r="C1956" s="3">
        <f>'TPS543C20 Loop Gain'!AI1980</f>
        <v>-2.2854283641616044</v>
      </c>
      <c r="D1956" s="3">
        <f>'TPS543C20 Loop Gain'!AJ1980</f>
        <v>55.97812473104581</v>
      </c>
      <c r="E1956" s="3">
        <f>'TPS543C20 Loop Gain'!B1980</f>
        <v>185000</v>
      </c>
    </row>
    <row r="1957" spans="3:5" x14ac:dyDescent="0.35">
      <c r="C1957" s="3">
        <f>'TPS543C20 Loop Gain'!AI1979</f>
        <v>-2.2802566473906722</v>
      </c>
      <c r="D1957" s="3">
        <f>'TPS543C20 Loop Gain'!AJ1979</f>
        <v>55.996859867104185</v>
      </c>
      <c r="E1957" s="3">
        <f>'TPS543C20 Loop Gain'!B1979</f>
        <v>184900</v>
      </c>
    </row>
    <row r="1958" spans="3:5" x14ac:dyDescent="0.35">
      <c r="C1958" s="3">
        <f>'TPS543C20 Loop Gain'!AI1978</f>
        <v>-2.2750827823254887</v>
      </c>
      <c r="D1958" s="3">
        <f>'TPS543C20 Loop Gain'!AJ1978</f>
        <v>56.01558462119732</v>
      </c>
      <c r="E1958" s="3">
        <f>'TPS543C20 Loop Gain'!B1978</f>
        <v>184800</v>
      </c>
    </row>
    <row r="1959" spans="3:5" x14ac:dyDescent="0.35">
      <c r="C1959" s="3">
        <f>'TPS543C20 Loop Gain'!AI1977</f>
        <v>-2.2699067638040678</v>
      </c>
      <c r="D1959" s="3">
        <f>'TPS543C20 Loop Gain'!AJ1977</f>
        <v>56.034298994230852</v>
      </c>
      <c r="E1959" s="3">
        <f>'TPS543C20 Loop Gain'!B1977</f>
        <v>184700</v>
      </c>
    </row>
    <row r="1960" spans="3:5" x14ac:dyDescent="0.35">
      <c r="C1960" s="3">
        <f>'TPS543C20 Loop Gain'!AI1976</f>
        <v>-2.2647285866588045</v>
      </c>
      <c r="D1960" s="3">
        <f>'TPS543C20 Loop Gain'!AJ1976</f>
        <v>56.053002987115278</v>
      </c>
      <c r="E1960" s="3">
        <f>'TPS543C20 Loop Gain'!B1976</f>
        <v>184600</v>
      </c>
    </row>
    <row r="1961" spans="3:5" x14ac:dyDescent="0.35">
      <c r="C1961" s="3">
        <f>'TPS543C20 Loop Gain'!AI1975</f>
        <v>-2.2595482457159171</v>
      </c>
      <c r="D1961" s="3">
        <f>'TPS543C20 Loop Gain'!AJ1975</f>
        <v>56.071696600765598</v>
      </c>
      <c r="E1961" s="3">
        <f>'TPS543C20 Loop Gain'!B1975</f>
        <v>184500</v>
      </c>
    </row>
    <row r="1962" spans="3:5" x14ac:dyDescent="0.35">
      <c r="C1962" s="3">
        <f>'TPS543C20 Loop Gain'!AI1974</f>
        <v>-2.2543657357958056</v>
      </c>
      <c r="D1962" s="3">
        <f>'TPS543C20 Loop Gain'!AJ1974</f>
        <v>56.09037983609857</v>
      </c>
      <c r="E1962" s="3">
        <f>'TPS543C20 Loop Gain'!B1974</f>
        <v>184400</v>
      </c>
    </row>
    <row r="1963" spans="3:5" x14ac:dyDescent="0.35">
      <c r="C1963" s="3">
        <f>'TPS543C20 Loop Gain'!AI1973</f>
        <v>-2.2491810517122186</v>
      </c>
      <c r="D1963" s="3">
        <f>'TPS543C20 Loop Gain'!AJ1973</f>
        <v>56.10905269403753</v>
      </c>
      <c r="E1963" s="3">
        <f>'TPS543C20 Loop Gain'!B1973</f>
        <v>184300</v>
      </c>
    </row>
    <row r="1964" spans="3:5" x14ac:dyDescent="0.35">
      <c r="C1964" s="3">
        <f>'TPS543C20 Loop Gain'!AI1972</f>
        <v>-2.2439941882735388</v>
      </c>
      <c r="D1964" s="3">
        <f>'TPS543C20 Loop Gain'!AJ1972</f>
        <v>56.127715175509294</v>
      </c>
      <c r="E1964" s="3">
        <f>'TPS543C20 Loop Gain'!B1972</f>
        <v>184200</v>
      </c>
    </row>
    <row r="1965" spans="3:5" x14ac:dyDescent="0.35">
      <c r="C1965" s="3">
        <f>'TPS543C20 Loop Gain'!AI1971</f>
        <v>-2.2388051402815359</v>
      </c>
      <c r="D1965" s="3">
        <f>'TPS543C20 Loop Gain'!AJ1971</f>
        <v>56.146367281442245</v>
      </c>
      <c r="E1965" s="3">
        <f>'TPS543C20 Loop Gain'!B1971</f>
        <v>184100</v>
      </c>
    </row>
    <row r="1966" spans="3:5" x14ac:dyDescent="0.35">
      <c r="C1966" s="3">
        <f>'TPS543C20 Loop Gain'!AI1970</f>
        <v>-2.2336139025321482</v>
      </c>
      <c r="D1966" s="3">
        <f>'TPS543C20 Loop Gain'!AJ1970</f>
        <v>56.165009012770874</v>
      </c>
      <c r="E1966" s="3">
        <f>'TPS543C20 Loop Gain'!B1970</f>
        <v>184000</v>
      </c>
    </row>
    <row r="1967" spans="3:5" x14ac:dyDescent="0.35">
      <c r="C1967" s="3">
        <f>'TPS543C20 Loop Gain'!AI1969</f>
        <v>-2.2284204698149881</v>
      </c>
      <c r="D1967" s="3">
        <f>'TPS543C20 Loop Gain'!AJ1969</f>
        <v>56.18364037043343</v>
      </c>
      <c r="E1967" s="3">
        <f>'TPS543C20 Loop Gain'!B1969</f>
        <v>183900</v>
      </c>
    </row>
    <row r="1968" spans="3:5" x14ac:dyDescent="0.35">
      <c r="C1968" s="3">
        <f>'TPS543C20 Loop Gain'!AI1968</f>
        <v>-2.2232248369134893</v>
      </c>
      <c r="D1968" s="3">
        <f>'TPS543C20 Loop Gain'!AJ1968</f>
        <v>56.202261355372421</v>
      </c>
      <c r="E1968" s="3">
        <f>'TPS543C20 Loop Gain'!B1968</f>
        <v>183800</v>
      </c>
    </row>
    <row r="1969" spans="3:5" x14ac:dyDescent="0.35">
      <c r="C1969" s="3">
        <f>'TPS543C20 Loop Gain'!AI1967</f>
        <v>-2.2180269986050583</v>
      </c>
      <c r="D1969" s="3">
        <f>'TPS543C20 Loop Gain'!AJ1967</f>
        <v>56.220871968533352</v>
      </c>
      <c r="E1969" s="3">
        <f>'TPS543C20 Loop Gain'!B1967</f>
        <v>183700</v>
      </c>
    </row>
    <row r="1970" spans="3:5" x14ac:dyDescent="0.35">
      <c r="C1970" s="3">
        <f>'TPS543C20 Loop Gain'!AI1966</f>
        <v>-2.212826949660994</v>
      </c>
      <c r="D1970" s="3">
        <f>'TPS543C20 Loop Gain'!AJ1966</f>
        <v>56.239472210865905</v>
      </c>
      <c r="E1970" s="3">
        <f>'TPS543C20 Loop Gain'!B1966</f>
        <v>183600</v>
      </c>
    </row>
    <row r="1971" spans="3:5" x14ac:dyDescent="0.35">
      <c r="C1971" s="3">
        <f>'TPS543C20 Loop Gain'!AI1965</f>
        <v>-2.2076246848459711</v>
      </c>
      <c r="D1971" s="3">
        <f>'TPS543C20 Loop Gain'!AJ1965</f>
        <v>56.258062083324333</v>
      </c>
      <c r="E1971" s="3">
        <f>'TPS543C20 Loop Gain'!B1965</f>
        <v>183500</v>
      </c>
    </row>
    <row r="1972" spans="3:5" x14ac:dyDescent="0.35">
      <c r="C1972" s="3">
        <f>'TPS543C20 Loop Gain'!AI1964</f>
        <v>-2.2024201989189054</v>
      </c>
      <c r="D1972" s="3">
        <f>'TPS543C20 Loop Gain'!AJ1964</f>
        <v>56.276641586867029</v>
      </c>
      <c r="E1972" s="3">
        <f>'TPS543C20 Loop Gain'!B1964</f>
        <v>183400</v>
      </c>
    </row>
    <row r="1973" spans="3:5" x14ac:dyDescent="0.35">
      <c r="C1973" s="3">
        <f>'TPS543C20 Loop Gain'!AI1963</f>
        <v>-2.1972134866321538</v>
      </c>
      <c r="D1973" s="3">
        <f>'TPS543C20 Loop Gain'!AJ1963</f>
        <v>56.295210722455501</v>
      </c>
      <c r="E1973" s="3">
        <f>'TPS543C20 Loop Gain'!B1963</f>
        <v>183300</v>
      </c>
    </row>
    <row r="1974" spans="3:5" x14ac:dyDescent="0.35">
      <c r="C1974" s="3">
        <f>'TPS543C20 Loop Gain'!AI1962</f>
        <v>-2.1920045427318935</v>
      </c>
      <c r="D1974" s="3">
        <f>'TPS543C20 Loop Gain'!AJ1962</f>
        <v>56.313769491056419</v>
      </c>
      <c r="E1974" s="3">
        <f>'TPS543C20 Loop Gain'!B1962</f>
        <v>183200</v>
      </c>
    </row>
    <row r="1975" spans="3:5" x14ac:dyDescent="0.35">
      <c r="C1975" s="3">
        <f>'TPS543C20 Loop Gain'!AI1961</f>
        <v>-2.186793361958125</v>
      </c>
      <c r="D1975" s="3">
        <f>'TPS543C20 Loop Gain'!AJ1961</f>
        <v>56.332317893639704</v>
      </c>
      <c r="E1975" s="3">
        <f>'TPS543C20 Loop Gain'!B1961</f>
        <v>183100</v>
      </c>
    </row>
    <row r="1976" spans="3:5" x14ac:dyDescent="0.35">
      <c r="C1976" s="3">
        <f>'TPS543C20 Loop Gain'!AI1960</f>
        <v>-2.181579939044457</v>
      </c>
      <c r="D1976" s="3">
        <f>'TPS543C20 Loop Gain'!AJ1960</f>
        <v>56.350855931179368</v>
      </c>
      <c r="E1976" s="3">
        <f>'TPS543C20 Loop Gain'!B1960</f>
        <v>183000</v>
      </c>
    </row>
    <row r="1977" spans="3:5" x14ac:dyDescent="0.35">
      <c r="C1977" s="3">
        <f>'TPS543C20 Loop Gain'!AI1959</f>
        <v>-2.1763642687181903</v>
      </c>
      <c r="D1977" s="3">
        <f>'TPS543C20 Loop Gain'!AJ1959</f>
        <v>56.369383604653976</v>
      </c>
      <c r="E1977" s="3">
        <f>'TPS543C20 Loop Gain'!B1959</f>
        <v>182900</v>
      </c>
    </row>
    <row r="1978" spans="3:5" x14ac:dyDescent="0.35">
      <c r="C1978" s="3">
        <f>'TPS543C20 Loop Gain'!AI1958</f>
        <v>-2.1711463457002287</v>
      </c>
      <c r="D1978" s="3">
        <f>'TPS543C20 Loop Gain'!AJ1958</f>
        <v>56.387900915045734</v>
      </c>
      <c r="E1978" s="3">
        <f>'TPS543C20 Loop Gain'!B1958</f>
        <v>182800</v>
      </c>
    </row>
    <row r="1979" spans="3:5" x14ac:dyDescent="0.35">
      <c r="C1979" s="3">
        <f>'TPS543C20 Loop Gain'!AI1957</f>
        <v>-2.1659261647052159</v>
      </c>
      <c r="D1979" s="3">
        <f>'TPS543C20 Loop Gain'!AJ1957</f>
        <v>56.406407863341506</v>
      </c>
      <c r="E1979" s="3">
        <f>'TPS543C20 Loop Gain'!B1957</f>
        <v>182700</v>
      </c>
    </row>
    <row r="1980" spans="3:5" x14ac:dyDescent="0.35">
      <c r="C1980" s="3">
        <f>'TPS543C20 Loop Gain'!AI1956</f>
        <v>-2.1607037204412882</v>
      </c>
      <c r="D1980" s="3">
        <f>'TPS543C20 Loop Gain'!AJ1956</f>
        <v>56.42490445053177</v>
      </c>
      <c r="E1980" s="3">
        <f>'TPS543C20 Loop Gain'!B1956</f>
        <v>182600</v>
      </c>
    </row>
    <row r="1981" spans="3:5" x14ac:dyDescent="0.35">
      <c r="C1981" s="3">
        <f>'TPS543C20 Loop Gain'!AI1955</f>
        <v>-2.1554790076103685</v>
      </c>
      <c r="D1981" s="3">
        <f>'TPS543C20 Loop Gain'!AJ1955</f>
        <v>56.4433906776108</v>
      </c>
      <c r="E1981" s="3">
        <f>'TPS543C20 Loop Gain'!B1955</f>
        <v>182500</v>
      </c>
    </row>
    <row r="1982" spans="3:5" x14ac:dyDescent="0.35">
      <c r="C1982" s="3">
        <f>'TPS543C20 Loop Gain'!AI1954</f>
        <v>-2.1502520209079217</v>
      </c>
      <c r="D1982" s="3">
        <f>'TPS543C20 Loop Gain'!AJ1954</f>
        <v>56.461866545577791</v>
      </c>
      <c r="E1982" s="3">
        <f>'TPS543C20 Loop Gain'!B1954</f>
        <v>182400</v>
      </c>
    </row>
    <row r="1983" spans="3:5" x14ac:dyDescent="0.35">
      <c r="C1983" s="3">
        <f>'TPS543C20 Loop Gain'!AI1953</f>
        <v>-2.1450227550230165</v>
      </c>
      <c r="D1983" s="3">
        <f>'TPS543C20 Loop Gain'!AJ1953</f>
        <v>56.480332055435461</v>
      </c>
      <c r="E1983" s="3">
        <f>'TPS543C20 Loop Gain'!B1953</f>
        <v>182300</v>
      </c>
    </row>
    <row r="1984" spans="3:5" x14ac:dyDescent="0.35">
      <c r="C1984" s="3">
        <f>'TPS543C20 Loop Gain'!AI1952</f>
        <v>-2.139791204637874</v>
      </c>
      <c r="D1984" s="3">
        <f>'TPS543C20 Loop Gain'!AJ1952</f>
        <v>56.498787208191857</v>
      </c>
      <c r="E1984" s="3">
        <f>'TPS543C20 Loop Gain'!B1952</f>
        <v>182200</v>
      </c>
    </row>
    <row r="1985" spans="3:5" x14ac:dyDescent="0.35">
      <c r="C1985" s="3">
        <f>'TPS543C20 Loop Gain'!AI1951</f>
        <v>-2.1345573644289035</v>
      </c>
      <c r="D1985" s="3">
        <f>'TPS543C20 Loop Gain'!AJ1951</f>
        <v>56.517232004857007</v>
      </c>
      <c r="E1985" s="3">
        <f>'TPS543C20 Loop Gain'!B1951</f>
        <v>182100</v>
      </c>
    </row>
    <row r="1986" spans="3:5" x14ac:dyDescent="0.35">
      <c r="C1986" s="3">
        <f>'TPS543C20 Loop Gain'!AI1950</f>
        <v>-2.1293212290657064</v>
      </c>
      <c r="D1986" s="3">
        <f>'TPS543C20 Loop Gain'!AJ1950</f>
        <v>56.535666446447053</v>
      </c>
      <c r="E1986" s="3">
        <f>'TPS543C20 Loop Gain'!B1950</f>
        <v>182000</v>
      </c>
    </row>
    <row r="1987" spans="3:5" x14ac:dyDescent="0.35">
      <c r="C1987" s="3">
        <f>'TPS543C20 Loop Gain'!AI1949</f>
        <v>-2.12408279321129</v>
      </c>
      <c r="D1987" s="3">
        <f>'TPS543C20 Loop Gain'!AJ1949</f>
        <v>56.55409053398175</v>
      </c>
      <c r="E1987" s="3">
        <f>'TPS543C20 Loop Gain'!B1949</f>
        <v>181900</v>
      </c>
    </row>
    <row r="1988" spans="3:5" x14ac:dyDescent="0.35">
      <c r="C1988" s="3">
        <f>'TPS543C20 Loop Gain'!AI1948</f>
        <v>-2.1188420515222708</v>
      </c>
      <c r="D1988" s="3">
        <f>'TPS543C20 Loop Gain'!AJ1948</f>
        <v>56.572504268484444</v>
      </c>
      <c r="E1988" s="3">
        <f>'TPS543C20 Loop Gain'!B1948</f>
        <v>181800</v>
      </c>
    </row>
    <row r="1989" spans="3:5" x14ac:dyDescent="0.35">
      <c r="C1989" s="3">
        <f>'TPS543C20 Loop Gain'!AI1947</f>
        <v>-2.1135989986486732</v>
      </c>
      <c r="D1989" s="3">
        <f>'TPS543C20 Loop Gain'!AJ1947</f>
        <v>56.590907650983475</v>
      </c>
      <c r="E1989" s="3">
        <f>'TPS543C20 Loop Gain'!B1947</f>
        <v>181700</v>
      </c>
    </row>
    <row r="1990" spans="3:5" x14ac:dyDescent="0.35">
      <c r="C1990" s="3">
        <f>'TPS543C20 Loop Gain'!AI1946</f>
        <v>-2.1083536292337919</v>
      </c>
      <c r="D1990" s="3">
        <f>'TPS543C20 Loop Gain'!AJ1946</f>
        <v>56.609300682510842</v>
      </c>
      <c r="E1990" s="3">
        <f>'TPS543C20 Loop Gain'!B1946</f>
        <v>181600</v>
      </c>
    </row>
    <row r="1991" spans="3:5" x14ac:dyDescent="0.35">
      <c r="C1991" s="3">
        <f>'TPS543C20 Loop Gain'!AI1945</f>
        <v>-2.1031059379149988</v>
      </c>
      <c r="D1991" s="3">
        <f>'TPS543C20 Loop Gain'!AJ1945</f>
        <v>56.627683364103156</v>
      </c>
      <c r="E1991" s="3">
        <f>'TPS543C20 Loop Gain'!B1945</f>
        <v>181500</v>
      </c>
    </row>
    <row r="1992" spans="3:5" x14ac:dyDescent="0.35">
      <c r="C1992" s="3">
        <f>'TPS543C20 Loop Gain'!AI1944</f>
        <v>-2.0978559193220843</v>
      </c>
      <c r="D1992" s="3">
        <f>'TPS543C20 Loop Gain'!AJ1944</f>
        <v>56.646055696801362</v>
      </c>
      <c r="E1992" s="3">
        <f>'TPS543C20 Loop Gain'!B1944</f>
        <v>181400</v>
      </c>
    </row>
    <row r="1993" spans="3:5" x14ac:dyDescent="0.35">
      <c r="C1993" s="3">
        <f>'TPS543C20 Loop Gain'!AI1943</f>
        <v>-2.092603568079205</v>
      </c>
      <c r="D1993" s="3">
        <f>'TPS543C20 Loop Gain'!AJ1943</f>
        <v>56.664417681650534</v>
      </c>
      <c r="E1993" s="3">
        <f>'TPS543C20 Loop Gain'!B1943</f>
        <v>181300</v>
      </c>
    </row>
    <row r="1994" spans="3:5" x14ac:dyDescent="0.35">
      <c r="C1994" s="3">
        <f>'TPS543C20 Loop Gain'!AI1942</f>
        <v>-2.0873488788030485</v>
      </c>
      <c r="D1994" s="3">
        <f>'TPS543C20 Loop Gain'!AJ1942</f>
        <v>56.682769319699354</v>
      </c>
      <c r="E1994" s="3">
        <f>'TPS543C20 Loop Gain'!B1942</f>
        <v>181200</v>
      </c>
    </row>
    <row r="1995" spans="3:5" x14ac:dyDescent="0.35">
      <c r="C1995" s="3">
        <f>'TPS543C20 Loop Gain'!AI1941</f>
        <v>-2.08209184610417</v>
      </c>
      <c r="D1995" s="3">
        <f>'TPS543C20 Loop Gain'!AJ1941</f>
        <v>56.70111061200199</v>
      </c>
      <c r="E1995" s="3">
        <f>'TPS543C20 Loop Gain'!B1941</f>
        <v>181100</v>
      </c>
    </row>
    <row r="1996" spans="3:5" x14ac:dyDescent="0.35">
      <c r="C1996" s="3">
        <f>'TPS543C20 Loop Gain'!AI1940</f>
        <v>-2.0768324645864071</v>
      </c>
      <c r="D1996" s="3">
        <f>'TPS543C20 Loop Gain'!AJ1940</f>
        <v>56.719441559614999</v>
      </c>
      <c r="E1996" s="3">
        <f>'TPS543C20 Loop Gain'!B1940</f>
        <v>181000</v>
      </c>
    </row>
    <row r="1997" spans="3:5" x14ac:dyDescent="0.35">
      <c r="C1997" s="3">
        <f>'TPS543C20 Loop Gain'!AI1939</f>
        <v>-2.0715707288466638</v>
      </c>
      <c r="D1997" s="3">
        <f>'TPS543C20 Loop Gain'!AJ1939</f>
        <v>56.737762163602085</v>
      </c>
      <c r="E1997" s="3">
        <f>'TPS543C20 Loop Gain'!B1939</f>
        <v>180900</v>
      </c>
    </row>
    <row r="1998" spans="3:5" x14ac:dyDescent="0.35">
      <c r="C1998" s="3">
        <f>'TPS543C20 Loop Gain'!AI1938</f>
        <v>-2.0663066334752327</v>
      </c>
      <c r="D1998" s="3">
        <f>'TPS543C20 Loop Gain'!AJ1938</f>
        <v>56.756072425027888</v>
      </c>
      <c r="E1998" s="3">
        <f>'TPS543C20 Loop Gain'!B1938</f>
        <v>180800</v>
      </c>
    </row>
    <row r="1999" spans="3:5" x14ac:dyDescent="0.35">
      <c r="C1999" s="3">
        <f>'TPS543C20 Loop Gain'!AI1937</f>
        <v>-2.0610401730559071</v>
      </c>
      <c r="D1999" s="3">
        <f>'TPS543C20 Loop Gain'!AJ1937</f>
        <v>56.774372344964327</v>
      </c>
      <c r="E1999" s="3">
        <f>'TPS543C20 Loop Gain'!B1937</f>
        <v>180700</v>
      </c>
    </row>
    <row r="2000" spans="3:5" x14ac:dyDescent="0.35">
      <c r="C2000" s="3">
        <f>'TPS543C20 Loop Gain'!AI1936</f>
        <v>-2.055771342165456</v>
      </c>
      <c r="D2000" s="3">
        <f>'TPS543C20 Loop Gain'!AJ1936</f>
        <v>56.792661924486254</v>
      </c>
      <c r="E2000" s="3">
        <f>'TPS543C20 Loop Gain'!B1936</f>
        <v>180600</v>
      </c>
    </row>
    <row r="2001" spans="3:5" x14ac:dyDescent="0.35">
      <c r="C2001" s="3">
        <f>'TPS543C20 Loop Gain'!AI1935</f>
        <v>-2.0505001353739121</v>
      </c>
      <c r="D2001" s="3">
        <f>'TPS543C20 Loop Gain'!AJ1935</f>
        <v>56.810941164672677</v>
      </c>
      <c r="E2001" s="3">
        <f>'TPS543C20 Loop Gain'!B1935</f>
        <v>180500</v>
      </c>
    </row>
    <row r="2002" spans="3:5" x14ac:dyDescent="0.35">
      <c r="C2002" s="3">
        <f>'TPS543C20 Loop Gain'!AI1934</f>
        <v>-2.0452265472446323</v>
      </c>
      <c r="D2002" s="3">
        <f>'TPS543C20 Loop Gain'!AJ1934</f>
        <v>56.8292100666078</v>
      </c>
      <c r="E2002" s="3">
        <f>'TPS543C20 Loop Gain'!B1934</f>
        <v>180400</v>
      </c>
    </row>
    <row r="2003" spans="3:5" x14ac:dyDescent="0.35">
      <c r="C2003" s="3">
        <f>'TPS543C20 Loop Gain'!AI1933</f>
        <v>-2.039950572334134</v>
      </c>
      <c r="D2003" s="3">
        <f>'TPS543C20 Loop Gain'!AJ1933</f>
        <v>56.847468631379101</v>
      </c>
      <c r="E2003" s="3">
        <f>'TPS543C20 Loop Gain'!B1933</f>
        <v>180300</v>
      </c>
    </row>
    <row r="2004" spans="3:5" x14ac:dyDescent="0.35">
      <c r="C2004" s="3">
        <f>'TPS543C20 Loop Gain'!AI1932</f>
        <v>-2.0346722051919208</v>
      </c>
      <c r="D2004" s="3">
        <f>'TPS543C20 Loop Gain'!AJ1932</f>
        <v>56.865716860079857</v>
      </c>
      <c r="E2004" s="3">
        <f>'TPS543C20 Loop Gain'!B1932</f>
        <v>180200</v>
      </c>
    </row>
    <row r="2005" spans="3:5" x14ac:dyDescent="0.35">
      <c r="C2005" s="3">
        <f>'TPS543C20 Loop Gain'!AI1931</f>
        <v>-2.0293914403610844</v>
      </c>
      <c r="D2005" s="3">
        <f>'TPS543C20 Loop Gain'!AJ1931</f>
        <v>56.883954753806435</v>
      </c>
      <c r="E2005" s="3">
        <f>'TPS543C20 Loop Gain'!B1931</f>
        <v>180100</v>
      </c>
    </row>
    <row r="2006" spans="3:5" x14ac:dyDescent="0.35">
      <c r="C2006" s="3">
        <f>'TPS543C20 Loop Gain'!AI1930</f>
        <v>-2.0241082723773038</v>
      </c>
      <c r="D2006" s="3">
        <f>'TPS543C20 Loop Gain'!AJ1930</f>
        <v>56.902182313660461</v>
      </c>
      <c r="E2006" s="3">
        <f>'TPS543C20 Loop Gain'!B1930</f>
        <v>180000</v>
      </c>
    </row>
    <row r="2007" spans="3:5" x14ac:dyDescent="0.35">
      <c r="C2007" s="3">
        <f>'TPS543C20 Loop Gain'!AI1929</f>
        <v>-2.0188226957699125</v>
      </c>
      <c r="D2007" s="3">
        <f>'TPS543C20 Loop Gain'!AJ1929</f>
        <v>56.920399540747141</v>
      </c>
      <c r="E2007" s="3">
        <f>'TPS543C20 Loop Gain'!B1929</f>
        <v>179900</v>
      </c>
    </row>
    <row r="2008" spans="3:5" x14ac:dyDescent="0.35">
      <c r="C2008" s="3">
        <f>'TPS543C20 Loop Gain'!AI1928</f>
        <v>-2.0135347050606471</v>
      </c>
      <c r="D2008" s="3">
        <f>'TPS543C20 Loop Gain'!AJ1928</f>
        <v>56.938606436176883</v>
      </c>
      <c r="E2008" s="3">
        <f>'TPS543C20 Loop Gain'!B1928</f>
        <v>179800</v>
      </c>
    </row>
    <row r="2009" spans="3:5" x14ac:dyDescent="0.35">
      <c r="C2009" s="3">
        <f>'TPS543C20 Loop Gain'!AI1927</f>
        <v>-2.0082442947653338</v>
      </c>
      <c r="D2009" s="3">
        <f>'TPS543C20 Loop Gain'!AJ1927</f>
        <v>56.956803001064543</v>
      </c>
      <c r="E2009" s="3">
        <f>'TPS543C20 Loop Gain'!B1927</f>
        <v>179700</v>
      </c>
    </row>
    <row r="2010" spans="3:5" x14ac:dyDescent="0.35">
      <c r="C2010" s="3">
        <f>'TPS543C20 Loop Gain'!AI1926</f>
        <v>-2.0029514593916984</v>
      </c>
      <c r="D2010" s="3">
        <f>'TPS543C20 Loop Gain'!AJ1926</f>
        <v>56.974989236528309</v>
      </c>
      <c r="E2010" s="3">
        <f>'TPS543C20 Loop Gain'!B1926</f>
        <v>179600</v>
      </c>
    </row>
    <row r="2011" spans="3:5" x14ac:dyDescent="0.35">
      <c r="C2011" s="3">
        <f>'TPS543C20 Loop Gain'!AI1925</f>
        <v>-1.9976561934415236</v>
      </c>
      <c r="D2011" s="3">
        <f>'TPS543C20 Loop Gain'!AJ1925</f>
        <v>56.993165143692487</v>
      </c>
      <c r="E2011" s="3">
        <f>'TPS543C20 Loop Gain'!B1925</f>
        <v>179500</v>
      </c>
    </row>
    <row r="2012" spans="3:5" x14ac:dyDescent="0.35">
      <c r="C2012" s="3">
        <f>'TPS543C20 Loop Gain'!AI1924</f>
        <v>-1.9923584914088104</v>
      </c>
      <c r="D2012" s="3">
        <f>'TPS543C20 Loop Gain'!AJ1924</f>
        <v>57.011330723684708</v>
      </c>
      <c r="E2012" s="3">
        <f>'TPS543C20 Loop Gain'!B1924</f>
        <v>179400</v>
      </c>
    </row>
    <row r="2013" spans="3:5" x14ac:dyDescent="0.35">
      <c r="C2013" s="3">
        <f>'TPS543C20 Loop Gain'!AI1923</f>
        <v>-1.9870583477810895</v>
      </c>
      <c r="D2013" s="3">
        <f>'TPS543C20 Loop Gain'!AJ1923</f>
        <v>57.02948597763811</v>
      </c>
      <c r="E2013" s="3">
        <f>'TPS543C20 Loop Gain'!B1923</f>
        <v>179300</v>
      </c>
    </row>
    <row r="2014" spans="3:5" x14ac:dyDescent="0.35">
      <c r="C2014" s="3">
        <f>'TPS543C20 Loop Gain'!AI1922</f>
        <v>-1.9817557570385469</v>
      </c>
      <c r="D2014" s="3">
        <f>'TPS543C20 Loop Gain'!AJ1922</f>
        <v>57.047630906688461</v>
      </c>
      <c r="E2014" s="3">
        <f>'TPS543C20 Loop Gain'!B1922</f>
        <v>179200</v>
      </c>
    </row>
    <row r="2015" spans="3:5" x14ac:dyDescent="0.35">
      <c r="C2015" s="3">
        <f>'TPS543C20 Loop Gain'!AI1921</f>
        <v>-1.9764507136545764</v>
      </c>
      <c r="D2015" s="3">
        <f>'TPS543C20 Loop Gain'!AJ1921</f>
        <v>57.065765511978533</v>
      </c>
      <c r="E2015" s="3">
        <f>'TPS543C20 Loop Gain'!B1921</f>
        <v>179100</v>
      </c>
    </row>
    <row r="2016" spans="3:5" x14ac:dyDescent="0.35">
      <c r="C2016" s="3">
        <f>'TPS543C20 Loop Gain'!AI1920</f>
        <v>-1.9711432120952277</v>
      </c>
      <c r="D2016" s="3">
        <f>'TPS543C20 Loop Gain'!AJ1920</f>
        <v>57.083889794654006</v>
      </c>
      <c r="E2016" s="3">
        <f>'TPS543C20 Loop Gain'!B1920</f>
        <v>179000</v>
      </c>
    </row>
    <row r="2017" spans="3:5" x14ac:dyDescent="0.35">
      <c r="C2017" s="3">
        <f>'TPS543C20 Loop Gain'!AI1919</f>
        <v>-1.9658332468196791</v>
      </c>
      <c r="D2017" s="3">
        <f>'TPS543C20 Loop Gain'!AJ1919</f>
        <v>57.102003755864722</v>
      </c>
      <c r="E2017" s="3">
        <f>'TPS543C20 Loop Gain'!B1919</f>
        <v>178900</v>
      </c>
    </row>
    <row r="2018" spans="3:5" x14ac:dyDescent="0.35">
      <c r="C2018" s="3">
        <f>'TPS543C20 Loop Gain'!AI1918</f>
        <v>-1.9605208122800151</v>
      </c>
      <c r="D2018" s="3">
        <f>'TPS543C20 Loop Gain'!AJ1918</f>
        <v>57.120107396766969</v>
      </c>
      <c r="E2018" s="3">
        <f>'TPS543C20 Loop Gain'!B1918</f>
        <v>178800</v>
      </c>
    </row>
    <row r="2019" spans="3:5" x14ac:dyDescent="0.35">
      <c r="C2019" s="3">
        <f>'TPS543C20 Loop Gain'!AI1917</f>
        <v>-1.9552059029209479</v>
      </c>
      <c r="D2019" s="3">
        <f>'TPS543C20 Loop Gain'!AJ1917</f>
        <v>57.138200718520139</v>
      </c>
      <c r="E2019" s="3">
        <f>'TPS543C20 Loop Gain'!B1917</f>
        <v>178700</v>
      </c>
    </row>
    <row r="2020" spans="3:5" x14ac:dyDescent="0.35">
      <c r="C2020" s="3">
        <f>'TPS543C20 Loop Gain'!AI1916</f>
        <v>-1.9498885131805381</v>
      </c>
      <c r="D2020" s="3">
        <f>'TPS543C20 Loop Gain'!AJ1916</f>
        <v>57.156283722288023</v>
      </c>
      <c r="E2020" s="3">
        <f>'TPS543C20 Loop Gain'!B1916</f>
        <v>178600</v>
      </c>
    </row>
    <row r="2021" spans="3:5" x14ac:dyDescent="0.35">
      <c r="C2021" s="3">
        <f>'TPS543C20 Loop Gain'!AI1915</f>
        <v>-1.9445686374889235</v>
      </c>
      <c r="D2021" s="3">
        <f>'TPS543C20 Loop Gain'!AJ1915</f>
        <v>57.174356409240673</v>
      </c>
      <c r="E2021" s="3">
        <f>'TPS543C20 Loop Gain'!B1915</f>
        <v>178500</v>
      </c>
    </row>
    <row r="2022" spans="3:5" x14ac:dyDescent="0.35">
      <c r="C2022" s="3">
        <f>'TPS543C20 Loop Gain'!AI1914</f>
        <v>-1.9392462702699087</v>
      </c>
      <c r="D2022" s="3">
        <f>'TPS543C20 Loop Gain'!AJ1914</f>
        <v>57.192418780550142</v>
      </c>
      <c r="E2022" s="3">
        <f>'TPS543C20 Loop Gain'!B1914</f>
        <v>178400</v>
      </c>
    </row>
    <row r="2023" spans="3:5" x14ac:dyDescent="0.35">
      <c r="C2023" s="3">
        <f>'TPS543C20 Loop Gain'!AI1913</f>
        <v>-1.9339214059391874</v>
      </c>
      <c r="D2023" s="3">
        <f>'TPS543C20 Loop Gain'!AJ1913</f>
        <v>57.210470837396251</v>
      </c>
      <c r="E2023" s="3">
        <f>'TPS543C20 Loop Gain'!B1913</f>
        <v>178300</v>
      </c>
    </row>
    <row r="2024" spans="3:5" x14ac:dyDescent="0.35">
      <c r="C2024" s="3">
        <f>'TPS543C20 Loop Gain'!AI1912</f>
        <v>-1.928594038905882</v>
      </c>
      <c r="D2024" s="3">
        <f>'TPS543C20 Loop Gain'!AJ1912</f>
        <v>57.228512580961436</v>
      </c>
      <c r="E2024" s="3">
        <f>'TPS543C20 Loop Gain'!B1912</f>
        <v>178200</v>
      </c>
    </row>
    <row r="2025" spans="3:5" x14ac:dyDescent="0.35">
      <c r="C2025" s="3">
        <f>'TPS543C20 Loop Gain'!AI1911</f>
        <v>-1.9232641635720304</v>
      </c>
      <c r="D2025" s="3">
        <f>'TPS543C20 Loop Gain'!AJ1911</f>
        <v>57.246544012432565</v>
      </c>
      <c r="E2025" s="3">
        <f>'TPS543C20 Loop Gain'!B1911</f>
        <v>178100</v>
      </c>
    </row>
    <row r="2026" spans="3:5" x14ac:dyDescent="0.35">
      <c r="C2026" s="3">
        <f>'TPS543C20 Loop Gain'!AI1910</f>
        <v>-1.9179317743316615</v>
      </c>
      <c r="D2026" s="3">
        <f>'TPS543C20 Loop Gain'!AJ1910</f>
        <v>57.264565133002556</v>
      </c>
      <c r="E2026" s="3">
        <f>'TPS543C20 Loop Gain'!B1910</f>
        <v>178000</v>
      </c>
    </row>
    <row r="2027" spans="3:5" x14ac:dyDescent="0.35">
      <c r="C2027" s="3">
        <f>'TPS543C20 Loop Gain'!AI1909</f>
        <v>-1.9125968655720913</v>
      </c>
      <c r="D2027" s="3">
        <f>'TPS543C20 Loop Gain'!AJ1909</f>
        <v>57.282575943867741</v>
      </c>
      <c r="E2027" s="3">
        <f>'TPS543C20 Loop Gain'!B1909</f>
        <v>177900</v>
      </c>
    </row>
    <row r="2028" spans="3:5" x14ac:dyDescent="0.35">
      <c r="C2028" s="3">
        <f>'TPS543C20 Loop Gain'!AI1908</f>
        <v>-1.9072594316728848</v>
      </c>
      <c r="D2028" s="3">
        <f>'TPS543C20 Loop Gain'!AJ1908</f>
        <v>57.300576446230302</v>
      </c>
      <c r="E2028" s="3">
        <f>'TPS543C20 Loop Gain'!B1908</f>
        <v>177800</v>
      </c>
    </row>
    <row r="2029" spans="3:5" x14ac:dyDescent="0.35">
      <c r="C2029" s="3">
        <f>'TPS543C20 Loop Gain'!AI1907</f>
        <v>-1.9019194670067492</v>
      </c>
      <c r="D2029" s="3">
        <f>'TPS543C20 Loop Gain'!AJ1907</f>
        <v>57.31856664129667</v>
      </c>
      <c r="E2029" s="3">
        <f>'TPS543C20 Loop Gain'!B1907</f>
        <v>177700</v>
      </c>
    </row>
    <row r="2030" spans="3:5" x14ac:dyDescent="0.35">
      <c r="C2030" s="3">
        <f>'TPS543C20 Loop Gain'!AI1906</f>
        <v>-1.8965769659388443</v>
      </c>
      <c r="D2030" s="3">
        <f>'TPS543C20 Loop Gain'!AJ1906</f>
        <v>57.336546530276834</v>
      </c>
      <c r="E2030" s="3">
        <f>'TPS543C20 Loop Gain'!B1906</f>
        <v>177600</v>
      </c>
    </row>
    <row r="2031" spans="3:5" x14ac:dyDescent="0.35">
      <c r="C2031" s="3">
        <f>'TPS543C20 Loop Gain'!AI1905</f>
        <v>-1.8912319228266581</v>
      </c>
      <c r="D2031" s="3">
        <f>'TPS543C20 Loop Gain'!AJ1905</f>
        <v>57.354516114388375</v>
      </c>
      <c r="E2031" s="3">
        <f>'TPS543C20 Loop Gain'!B1905</f>
        <v>177500</v>
      </c>
    </row>
    <row r="2032" spans="3:5" x14ac:dyDescent="0.35">
      <c r="C2032" s="3">
        <f>'TPS543C20 Loop Gain'!AI1904</f>
        <v>-1.8858843320207399</v>
      </c>
      <c r="D2032" s="3">
        <f>'TPS543C20 Loop Gain'!AJ1904</f>
        <v>57.372475394849808</v>
      </c>
      <c r="E2032" s="3">
        <f>'TPS543C20 Loop Gain'!B1904</f>
        <v>177400</v>
      </c>
    </row>
    <row r="2033" spans="3:5" x14ac:dyDescent="0.35">
      <c r="C2033" s="3">
        <f>'TPS543C20 Loop Gain'!AI1903</f>
        <v>-1.8805341878641197</v>
      </c>
      <c r="D2033" s="3">
        <f>'TPS543C20 Loop Gain'!AJ1903</f>
        <v>57.390424372888454</v>
      </c>
      <c r="E2033" s="3">
        <f>'TPS543C20 Loop Gain'!B1903</f>
        <v>177300</v>
      </c>
    </row>
    <row r="2034" spans="3:5" x14ac:dyDescent="0.35">
      <c r="C2034" s="3">
        <f>'TPS543C20 Loop Gain'!AI1902</f>
        <v>-1.8751814846920556</v>
      </c>
      <c r="D2034" s="3">
        <f>'TPS543C20 Loop Gain'!AJ1902</f>
        <v>57.408363049734035</v>
      </c>
      <c r="E2034" s="3">
        <f>'TPS543C20 Loop Gain'!B1902</f>
        <v>177200</v>
      </c>
    </row>
    <row r="2035" spans="3:5" x14ac:dyDescent="0.35">
      <c r="C2035" s="3">
        <f>'TPS543C20 Loop Gain'!AI1901</f>
        <v>-1.8698262168326929</v>
      </c>
      <c r="D2035" s="3">
        <f>'TPS543C20 Loop Gain'!AJ1901</f>
        <v>57.426291426620445</v>
      </c>
      <c r="E2035" s="3">
        <f>'TPS543C20 Loop Gain'!B1901</f>
        <v>177100</v>
      </c>
    </row>
    <row r="2036" spans="3:5" x14ac:dyDescent="0.35">
      <c r="C2036" s="3">
        <f>'TPS543C20 Loop Gain'!AI1900</f>
        <v>-1.8644683786067047</v>
      </c>
      <c r="D2036" s="3">
        <f>'TPS543C20 Loop Gain'!AJ1900</f>
        <v>57.444209504788802</v>
      </c>
      <c r="E2036" s="3">
        <f>'TPS543C20 Loop Gain'!B1900</f>
        <v>177000</v>
      </c>
    </row>
    <row r="2037" spans="3:5" x14ac:dyDescent="0.35">
      <c r="C2037" s="3">
        <f>'TPS543C20 Loop Gain'!AI1899</f>
        <v>-1.8591079643269024</v>
      </c>
      <c r="D2037" s="3">
        <f>'TPS543C20 Loop Gain'!AJ1899</f>
        <v>57.462117285483167</v>
      </c>
      <c r="E2037" s="3">
        <f>'TPS543C20 Loop Gain'!B1899</f>
        <v>176900</v>
      </c>
    </row>
    <row r="2038" spans="3:5" x14ac:dyDescent="0.35">
      <c r="C2038" s="3">
        <f>'TPS543C20 Loop Gain'!AI1898</f>
        <v>-1.8537449682989533</v>
      </c>
      <c r="D2038" s="3">
        <f>'TPS543C20 Loop Gain'!AJ1898</f>
        <v>57.480014769953335</v>
      </c>
      <c r="E2038" s="3">
        <f>'TPS543C20 Loop Gain'!B1898</f>
        <v>176800</v>
      </c>
    </row>
    <row r="2039" spans="3:5" x14ac:dyDescent="0.35">
      <c r="C2039" s="3">
        <f>'TPS543C20 Loop Gain'!AI1897</f>
        <v>-1.8483793848207624</v>
      </c>
      <c r="D2039" s="3">
        <f>'TPS543C20 Loop Gain'!AJ1897</f>
        <v>57.497901959453792</v>
      </c>
      <c r="E2039" s="3">
        <f>'TPS543C20 Loop Gain'!B1897</f>
        <v>176700</v>
      </c>
    </row>
    <row r="2040" spans="3:5" x14ac:dyDescent="0.35">
      <c r="C2040" s="3">
        <f>'TPS543C20 Loop Gain'!AI1896</f>
        <v>-1.843011208182602</v>
      </c>
      <c r="D2040" s="3">
        <f>'TPS543C20 Loop Gain'!AJ1896</f>
        <v>57.515778855244072</v>
      </c>
      <c r="E2040" s="3">
        <f>'TPS543C20 Loop Gain'!B1896</f>
        <v>176600</v>
      </c>
    </row>
    <row r="2041" spans="3:5" x14ac:dyDescent="0.35">
      <c r="C2041" s="3">
        <f>'TPS543C20 Loop Gain'!AI1895</f>
        <v>-1.8376404326677742</v>
      </c>
      <c r="D2041" s="3">
        <f>'TPS543C20 Loop Gain'!AJ1895</f>
        <v>57.53364545858738</v>
      </c>
      <c r="E2041" s="3">
        <f>'TPS543C20 Loop Gain'!B1895</f>
        <v>176500</v>
      </c>
    </row>
    <row r="2042" spans="3:5" x14ac:dyDescent="0.35">
      <c r="C2042" s="3">
        <f>'TPS543C20 Loop Gain'!AI1894</f>
        <v>-1.8322670525509732</v>
      </c>
      <c r="D2042" s="3">
        <f>'TPS543C20 Loop Gain'!AJ1894</f>
        <v>57.551501770753852</v>
      </c>
      <c r="E2042" s="3">
        <f>'TPS543C20 Loop Gain'!B1894</f>
        <v>176400</v>
      </c>
    </row>
    <row r="2043" spans="3:5" x14ac:dyDescent="0.35">
      <c r="C2043" s="3">
        <f>'TPS543C20 Loop Gain'!AI1893</f>
        <v>-1.8268910620998504</v>
      </c>
      <c r="D2043" s="3">
        <f>'TPS543C20 Loop Gain'!AJ1893</f>
        <v>57.569347793017407</v>
      </c>
      <c r="E2043" s="3">
        <f>'TPS543C20 Loop Gain'!B1893</f>
        <v>176300</v>
      </c>
    </row>
    <row r="2044" spans="3:5" x14ac:dyDescent="0.35">
      <c r="C2044" s="3">
        <f>'TPS543C20 Loop Gain'!AI1892</f>
        <v>-1.8215124555746198</v>
      </c>
      <c r="D2044" s="3">
        <f>'TPS543C20 Loop Gain'!AJ1892</f>
        <v>57.587183526657185</v>
      </c>
      <c r="E2044" s="3">
        <f>'TPS543C20 Loop Gain'!B1892</f>
        <v>176200</v>
      </c>
    </row>
    <row r="2045" spans="3:5" x14ac:dyDescent="0.35">
      <c r="C2045" s="3">
        <f>'TPS543C20 Loop Gain'!AI1891</f>
        <v>-1.8161312272272891</v>
      </c>
      <c r="D2045" s="3">
        <f>'TPS543C20 Loop Gain'!AJ1891</f>
        <v>57.605008972956789</v>
      </c>
      <c r="E2045" s="3">
        <f>'TPS543C20 Loop Gain'!B1891</f>
        <v>176100</v>
      </c>
    </row>
    <row r="2046" spans="3:5" x14ac:dyDescent="0.35">
      <c r="C2046" s="3">
        <f>'TPS543C20 Loop Gain'!AI1890</f>
        <v>-1.8107473713022946</v>
      </c>
      <c r="D2046" s="3">
        <f>'TPS543C20 Loop Gain'!AJ1890</f>
        <v>57.62282413320581</v>
      </c>
      <c r="E2046" s="3">
        <f>'TPS543C20 Loop Gain'!B1890</f>
        <v>176000</v>
      </c>
    </row>
    <row r="2047" spans="3:5" x14ac:dyDescent="0.35">
      <c r="C2047" s="3">
        <f>'TPS543C20 Loop Gain'!AI1889</f>
        <v>-1.8053608820367348</v>
      </c>
      <c r="D2047" s="3">
        <f>'TPS543C20 Loop Gain'!AJ1889</f>
        <v>57.640629008698241</v>
      </c>
      <c r="E2047" s="3">
        <f>'TPS543C20 Loop Gain'!B1889</f>
        <v>175900</v>
      </c>
    </row>
    <row r="2048" spans="3:5" x14ac:dyDescent="0.35">
      <c r="C2048" s="3">
        <f>'TPS543C20 Loop Gain'!AI1888</f>
        <v>-1.7999717536595292</v>
      </c>
      <c r="D2048" s="3">
        <f>'TPS543C20 Loop Gain'!AJ1888</f>
        <v>57.658423600732583</v>
      </c>
      <c r="E2048" s="3">
        <f>'TPS543C20 Loop Gain'!B1888</f>
        <v>175800</v>
      </c>
    </row>
    <row r="2049" spans="3:5" x14ac:dyDescent="0.35">
      <c r="C2049" s="3">
        <f>'TPS543C20 Loop Gain'!AI1887</f>
        <v>-1.7945799803917293</v>
      </c>
      <c r="D2049" s="3">
        <f>'TPS543C20 Loop Gain'!AJ1887</f>
        <v>57.676207910613606</v>
      </c>
      <c r="E2049" s="3">
        <f>'TPS543C20 Loop Gain'!B1887</f>
        <v>175700</v>
      </c>
    </row>
    <row r="2050" spans="3:5" x14ac:dyDescent="0.35">
      <c r="C2050" s="3">
        <f>'TPS543C20 Loop Gain'!AI1886</f>
        <v>-1.7891855564474008</v>
      </c>
      <c r="D2050" s="3">
        <f>'TPS543C20 Loop Gain'!AJ1886</f>
        <v>57.693981939651039</v>
      </c>
      <c r="E2050" s="3">
        <f>'TPS543C20 Loop Gain'!B1886</f>
        <v>175600</v>
      </c>
    </row>
    <row r="2051" spans="3:5" x14ac:dyDescent="0.35">
      <c r="C2051" s="3">
        <f>'TPS543C20 Loop Gain'!AI1885</f>
        <v>-1.7837884760317781</v>
      </c>
      <c r="D2051" s="3">
        <f>'TPS543C20 Loop Gain'!AJ1885</f>
        <v>57.711745689157539</v>
      </c>
      <c r="E2051" s="3">
        <f>'TPS543C20 Loop Gain'!B1885</f>
        <v>175500</v>
      </c>
    </row>
    <row r="2052" spans="3:5" x14ac:dyDescent="0.35">
      <c r="C2052" s="3">
        <f>'TPS543C20 Loop Gain'!AI1884</f>
        <v>-1.7783887333428559</v>
      </c>
      <c r="D2052" s="3">
        <f>'TPS543C20 Loop Gain'!AJ1884</f>
        <v>57.729499160452939</v>
      </c>
      <c r="E2052" s="3">
        <f>'TPS543C20 Loop Gain'!B1884</f>
        <v>175400</v>
      </c>
    </row>
    <row r="2053" spans="3:5" x14ac:dyDescent="0.35">
      <c r="C2053" s="3">
        <f>'TPS543C20 Loop Gain'!AI1883</f>
        <v>-1.772986322570582</v>
      </c>
      <c r="D2053" s="3">
        <f>'TPS543C20 Loop Gain'!AJ1883</f>
        <v>57.747242354862763</v>
      </c>
      <c r="E2053" s="3">
        <f>'TPS543C20 Loop Gain'!B1883</f>
        <v>175300</v>
      </c>
    </row>
    <row r="2054" spans="3:5" x14ac:dyDescent="0.35">
      <c r="C2054" s="3">
        <f>'TPS543C20 Loop Gain'!AI1882</f>
        <v>-1.7675812378973701</v>
      </c>
      <c r="D2054" s="3">
        <f>'TPS543C20 Loop Gain'!AJ1882</f>
        <v>57.764975273716061</v>
      </c>
      <c r="E2054" s="3">
        <f>'TPS543C20 Loop Gain'!B1882</f>
        <v>175200</v>
      </c>
    </row>
    <row r="2055" spans="3:5" x14ac:dyDescent="0.35">
      <c r="C2055" s="3">
        <f>'TPS543C20 Loop Gain'!AI1881</f>
        <v>-1.7621734734971559</v>
      </c>
      <c r="D2055" s="3">
        <f>'TPS543C20 Loop Gain'!AJ1881</f>
        <v>57.782697918347559</v>
      </c>
      <c r="E2055" s="3">
        <f>'TPS543C20 Loop Gain'!B1881</f>
        <v>175100</v>
      </c>
    </row>
    <row r="2056" spans="3:5" x14ac:dyDescent="0.35">
      <c r="C2056" s="3">
        <f>'TPS543C20 Loop Gain'!AI1880</f>
        <v>-1.7567630235364804</v>
      </c>
      <c r="D2056" s="3">
        <f>'TPS543C20 Loop Gain'!AJ1880</f>
        <v>57.800410290096757</v>
      </c>
      <c r="E2056" s="3">
        <f>'TPS543C20 Loop Gain'!B1880</f>
        <v>175000</v>
      </c>
    </row>
    <row r="2057" spans="3:5" x14ac:dyDescent="0.35">
      <c r="C2057" s="3">
        <f>'TPS543C20 Loop Gain'!AI1879</f>
        <v>-1.7513498821733755</v>
      </c>
      <c r="D2057" s="3">
        <f>'TPS543C20 Loop Gain'!AJ1879</f>
        <v>57.818112390309011</v>
      </c>
      <c r="E2057" s="3">
        <f>'TPS543C20 Loop Gain'!B1879</f>
        <v>174900</v>
      </c>
    </row>
    <row r="2058" spans="3:5" x14ac:dyDescent="0.35">
      <c r="C2058" s="3">
        <f>'TPS543C20 Loop Gain'!AI1878</f>
        <v>-1.7459340435585444</v>
      </c>
      <c r="D2058" s="3">
        <f>'TPS543C20 Loop Gain'!AJ1878</f>
        <v>57.835804220335184</v>
      </c>
      <c r="E2058" s="3">
        <f>'TPS543C20 Loop Gain'!B1878</f>
        <v>174800</v>
      </c>
    </row>
    <row r="2059" spans="3:5" x14ac:dyDescent="0.35">
      <c r="C2059" s="3">
        <f>'TPS543C20 Loop Gain'!AI1877</f>
        <v>-1.7405155018342113</v>
      </c>
      <c r="D2059" s="3">
        <f>'TPS543C20 Loop Gain'!AJ1877</f>
        <v>57.853485781529855</v>
      </c>
      <c r="E2059" s="3">
        <f>'TPS543C20 Loop Gain'!B1877</f>
        <v>174700</v>
      </c>
    </row>
    <row r="2060" spans="3:5" x14ac:dyDescent="0.35">
      <c r="C2060" s="3">
        <f>'TPS543C20 Loop Gain'!AI1876</f>
        <v>-1.7350942511347953</v>
      </c>
      <c r="D2060" s="3">
        <f>'TPS543C20 Loop Gain'!AJ1876</f>
        <v>57.871157075255077</v>
      </c>
      <c r="E2060" s="3">
        <f>'TPS543C20 Loop Gain'!B1876</f>
        <v>174600</v>
      </c>
    </row>
    <row r="2061" spans="3:5" x14ac:dyDescent="0.35">
      <c r="C2061" s="3">
        <f>'TPS543C20 Loop Gain'!AI1875</f>
        <v>-1.7296702855867916</v>
      </c>
      <c r="D2061" s="3">
        <f>'TPS543C20 Loop Gain'!AJ1875</f>
        <v>57.888818102875724</v>
      </c>
      <c r="E2061" s="3">
        <f>'TPS543C20 Loop Gain'!B1875</f>
        <v>174500</v>
      </c>
    </row>
    <row r="2062" spans="3:5" x14ac:dyDescent="0.35">
      <c r="C2062" s="3">
        <f>'TPS543C20 Loop Gain'!AI1874</f>
        <v>-1.7242435993082532</v>
      </c>
      <c r="D2062" s="3">
        <f>'TPS543C20 Loop Gain'!AJ1874</f>
        <v>57.906468865763486</v>
      </c>
      <c r="E2062" s="3">
        <f>'TPS543C20 Loop Gain'!B1874</f>
        <v>174400</v>
      </c>
    </row>
    <row r="2063" spans="3:5" x14ac:dyDescent="0.35">
      <c r="C2063" s="3">
        <f>'TPS543C20 Loop Gain'!AI1873</f>
        <v>-1.7188141864094177</v>
      </c>
      <c r="D2063" s="3">
        <f>'TPS543C20 Loop Gain'!AJ1873</f>
        <v>57.924109365295458</v>
      </c>
      <c r="E2063" s="3">
        <f>'TPS543C20 Loop Gain'!B1873</f>
        <v>174300</v>
      </c>
    </row>
    <row r="2064" spans="3:5" x14ac:dyDescent="0.35">
      <c r="C2064" s="3">
        <f>'TPS543C20 Loop Gain'!AI1872</f>
        <v>-1.7133820409925073</v>
      </c>
      <c r="D2064" s="3">
        <f>'TPS543C20 Loop Gain'!AJ1872</f>
        <v>57.94173960285265</v>
      </c>
      <c r="E2064" s="3">
        <f>'TPS543C20 Loop Gain'!B1872</f>
        <v>174200</v>
      </c>
    </row>
    <row r="2065" spans="3:5" x14ac:dyDescent="0.35">
      <c r="C2065" s="3">
        <f>'TPS543C20 Loop Gain'!AI1871</f>
        <v>-1.7079471571514251</v>
      </c>
      <c r="D2065" s="3">
        <f>'TPS543C20 Loop Gain'!AJ1871</f>
        <v>57.95935957982379</v>
      </c>
      <c r="E2065" s="3">
        <f>'TPS543C20 Loop Gain'!B1871</f>
        <v>174100</v>
      </c>
    </row>
    <row r="2066" spans="3:5" x14ac:dyDescent="0.35">
      <c r="C2066" s="3">
        <f>'TPS543C20 Loop Gain'!AI1870</f>
        <v>-1.7025095289717682</v>
      </c>
      <c r="D2066" s="3">
        <f>'TPS543C20 Loop Gain'!AJ1870</f>
        <v>57.976969297599709</v>
      </c>
      <c r="E2066" s="3">
        <f>'TPS543C20 Loop Gain'!B1870</f>
        <v>174000</v>
      </c>
    </row>
    <row r="2067" spans="3:5" x14ac:dyDescent="0.35">
      <c r="C2067" s="3">
        <f>'TPS543C20 Loop Gain'!AI1869</f>
        <v>-1.6970691505312909</v>
      </c>
      <c r="D2067" s="3">
        <f>'TPS543C20 Loop Gain'!AJ1869</f>
        <v>57.994568757579259</v>
      </c>
      <c r="E2067" s="3">
        <f>'TPS543C20 Loop Gain'!B1869</f>
        <v>173900</v>
      </c>
    </row>
    <row r="2068" spans="3:5" x14ac:dyDescent="0.35">
      <c r="C2068" s="3">
        <f>'TPS543C20 Loop Gain'!AI1868</f>
        <v>-1.6916260158995642</v>
      </c>
      <c r="D2068" s="3">
        <f>'TPS543C20 Loop Gain'!AJ1868</f>
        <v>58.012157961166174</v>
      </c>
      <c r="E2068" s="3">
        <f>'TPS543C20 Loop Gain'!B1868</f>
        <v>173800</v>
      </c>
    </row>
    <row r="2069" spans="3:5" x14ac:dyDescent="0.35">
      <c r="C2069" s="3">
        <f>'TPS543C20 Loop Gain'!AI1867</f>
        <v>-1.6861801191376877</v>
      </c>
      <c r="D2069" s="3">
        <f>'TPS543C20 Loop Gain'!AJ1867</f>
        <v>58.029736909768253</v>
      </c>
      <c r="E2069" s="3">
        <f>'TPS543C20 Loop Gain'!B1867</f>
        <v>173700</v>
      </c>
    </row>
    <row r="2070" spans="3:5" x14ac:dyDescent="0.35">
      <c r="C2070" s="3">
        <f>'TPS543C20 Loop Gain'!AI1866</f>
        <v>-1.6807314542985128</v>
      </c>
      <c r="D2070" s="3">
        <f>'TPS543C20 Loop Gain'!AJ1866</f>
        <v>58.047305604800989</v>
      </c>
      <c r="E2070" s="3">
        <f>'TPS543C20 Loop Gain'!B1866</f>
        <v>173600</v>
      </c>
    </row>
    <row r="2071" spans="3:5" x14ac:dyDescent="0.35">
      <c r="C2071" s="3">
        <f>'TPS543C20 Loop Gain'!AI1865</f>
        <v>-1.6752800154267875</v>
      </c>
      <c r="D2071" s="3">
        <f>'TPS543C20 Loop Gain'!AJ1865</f>
        <v>58.064864047683059</v>
      </c>
      <c r="E2071" s="3">
        <f>'TPS543C20 Loop Gain'!B1865</f>
        <v>173500</v>
      </c>
    </row>
    <row r="2072" spans="3:5" x14ac:dyDescent="0.35">
      <c r="C2072" s="3">
        <f>'TPS543C20 Loop Gain'!AI1864</f>
        <v>-1.669825796558821</v>
      </c>
      <c r="D2072" s="3">
        <f>'TPS543C20 Loop Gain'!AJ1864</f>
        <v>58.08241223983952</v>
      </c>
      <c r="E2072" s="3">
        <f>'TPS543C20 Loop Gain'!B1864</f>
        <v>173400</v>
      </c>
    </row>
    <row r="2073" spans="3:5" x14ac:dyDescent="0.35">
      <c r="C2073" s="3">
        <f>'TPS543C20 Loop Gain'!AI1863</f>
        <v>-1.6643687917227281</v>
      </c>
      <c r="D2073" s="3">
        <f>'TPS543C20 Loop Gain'!AJ1863</f>
        <v>58.099950182702301</v>
      </c>
      <c r="E2073" s="3">
        <f>'TPS543C20 Loop Gain'!B1863</f>
        <v>173300</v>
      </c>
    </row>
    <row r="2074" spans="3:5" x14ac:dyDescent="0.35">
      <c r="C2074" s="3">
        <f>'TPS543C20 Loop Gain'!AI1862</f>
        <v>-1.658908994938195</v>
      </c>
      <c r="D2074" s="3">
        <f>'TPS543C20 Loop Gain'!AJ1862</f>
        <v>58.117477877706513</v>
      </c>
      <c r="E2074" s="3">
        <f>'TPS543C20 Loop Gain'!B1862</f>
        <v>173200</v>
      </c>
    </row>
    <row r="2075" spans="3:5" x14ac:dyDescent="0.35">
      <c r="C2075" s="3">
        <f>'TPS543C20 Loop Gain'!AI1861</f>
        <v>-1.6534464002165539</v>
      </c>
      <c r="D2075" s="3">
        <f>'TPS543C20 Loop Gain'!AJ1861</f>
        <v>58.13499532629362</v>
      </c>
      <c r="E2075" s="3">
        <f>'TPS543C20 Loop Gain'!B1861</f>
        <v>173100</v>
      </c>
    </row>
    <row r="2076" spans="3:5" x14ac:dyDescent="0.35">
      <c r="C2076" s="3">
        <f>'TPS543C20 Loop Gain'!AI1860</f>
        <v>-1.6479810015606244</v>
      </c>
      <c r="D2076" s="3">
        <f>'TPS543C20 Loop Gain'!AJ1860</f>
        <v>58.152502529911075</v>
      </c>
      <c r="E2076" s="3">
        <f>'TPS543C20 Loop Gain'!B1860</f>
        <v>173000</v>
      </c>
    </row>
    <row r="2077" spans="3:5" x14ac:dyDescent="0.35">
      <c r="C2077" s="3">
        <f>'TPS543C20 Loop Gain'!AI1859</f>
        <v>-1.6425127929652654</v>
      </c>
      <c r="D2077" s="3">
        <f>'TPS543C20 Loop Gain'!AJ1859</f>
        <v>58.169999490011982</v>
      </c>
      <c r="E2077" s="3">
        <f>'TPS543C20 Loop Gain'!B1859</f>
        <v>172900</v>
      </c>
    </row>
    <row r="2078" spans="3:5" x14ac:dyDescent="0.35">
      <c r="C2078" s="3">
        <f>'TPS543C20 Loop Gain'!AI1858</f>
        <v>-1.6370417684163279</v>
      </c>
      <c r="D2078" s="3">
        <f>'TPS543C20 Loop Gain'!AJ1858</f>
        <v>58.187486208054779</v>
      </c>
      <c r="E2078" s="3">
        <f>'TPS543C20 Loop Gain'!B1858</f>
        <v>172800</v>
      </c>
    </row>
    <row r="2079" spans="3:5" x14ac:dyDescent="0.35">
      <c r="C2079" s="3">
        <f>'TPS543C20 Loop Gain'!AI1857</f>
        <v>-1.6315679218914305</v>
      </c>
      <c r="D2079" s="3">
        <f>'TPS543C20 Loop Gain'!AJ1857</f>
        <v>58.204962685503446</v>
      </c>
      <c r="E2079" s="3">
        <f>'TPS543C20 Loop Gain'!B1857</f>
        <v>172700</v>
      </c>
    </row>
    <row r="2080" spans="3:5" x14ac:dyDescent="0.35">
      <c r="C2080" s="3">
        <f>'TPS543C20 Loop Gain'!AI1856</f>
        <v>-1.6260912473596834</v>
      </c>
      <c r="D2080" s="3">
        <f>'TPS543C20 Loop Gain'!AJ1856</f>
        <v>58.222428923826762</v>
      </c>
      <c r="E2080" s="3">
        <f>'TPS543C20 Loop Gain'!B1856</f>
        <v>172600</v>
      </c>
    </row>
    <row r="2081" spans="3:5" x14ac:dyDescent="0.35">
      <c r="C2081" s="3">
        <f>'TPS543C20 Loop Gain'!AI1855</f>
        <v>-1.6206117387818288</v>
      </c>
      <c r="D2081" s="3">
        <f>'TPS543C20 Loop Gain'!AJ1855</f>
        <v>58.239884924501261</v>
      </c>
      <c r="E2081" s="3">
        <f>'TPS543C20 Loop Gain'!B1855</f>
        <v>172500</v>
      </c>
    </row>
    <row r="2082" spans="3:5" x14ac:dyDescent="0.35">
      <c r="C2082" s="3">
        <f>'TPS543C20 Loop Gain'!AI1854</f>
        <v>-1.6151293901097228</v>
      </c>
      <c r="D2082" s="3">
        <f>'TPS543C20 Loop Gain'!AJ1854</f>
        <v>58.257330689007269</v>
      </c>
      <c r="E2082" s="3">
        <f>'TPS543C20 Loop Gain'!B1854</f>
        <v>172400</v>
      </c>
    </row>
    <row r="2083" spans="3:5" x14ac:dyDescent="0.35">
      <c r="C2083" s="3">
        <f>'TPS543C20 Loop Gain'!AI1853</f>
        <v>-1.6096441952870564</v>
      </c>
      <c r="D2083" s="3">
        <f>'TPS543C20 Loop Gain'!AJ1853</f>
        <v>58.274766218831424</v>
      </c>
      <c r="E2083" s="3">
        <f>'TPS543C20 Loop Gain'!B1853</f>
        <v>172300</v>
      </c>
    </row>
    <row r="2084" spans="3:5" x14ac:dyDescent="0.35">
      <c r="C2084" s="3">
        <f>'TPS543C20 Loop Gain'!AI1852</f>
        <v>-1.6041561482488116</v>
      </c>
      <c r="D2084" s="3">
        <f>'TPS543C20 Loop Gain'!AJ1852</f>
        <v>58.292191515466079</v>
      </c>
      <c r="E2084" s="3">
        <f>'TPS543C20 Loop Gain'!B1852</f>
        <v>172200</v>
      </c>
    </row>
    <row r="2085" spans="3:5" x14ac:dyDescent="0.35">
      <c r="C2085" s="3">
        <f>'TPS543C20 Loop Gain'!AI1851</f>
        <v>-1.5986652429211932</v>
      </c>
      <c r="D2085" s="3">
        <f>'TPS543C20 Loop Gain'!AJ1851</f>
        <v>58.309606580409451</v>
      </c>
      <c r="E2085" s="3">
        <f>'TPS543C20 Loop Gain'!B1851</f>
        <v>172100</v>
      </c>
    </row>
    <row r="2086" spans="3:5" x14ac:dyDescent="0.35">
      <c r="C2086" s="3">
        <f>'TPS543C20 Loop Gain'!AI1850</f>
        <v>-1.5931714732216293</v>
      </c>
      <c r="D2086" s="3">
        <f>'TPS543C20 Loop Gain'!AJ1850</f>
        <v>58.327011415165579</v>
      </c>
      <c r="E2086" s="3">
        <f>'TPS543C20 Loop Gain'!B1850</f>
        <v>172000</v>
      </c>
    </row>
    <row r="2087" spans="3:5" x14ac:dyDescent="0.35">
      <c r="C2087" s="3">
        <f>'TPS543C20 Loop Gain'!AI1849</f>
        <v>-1.5876748330595642</v>
      </c>
      <c r="D2087" s="3">
        <f>'TPS543C20 Loop Gain'!AJ1849</f>
        <v>58.344406021244446</v>
      </c>
      <c r="E2087" s="3">
        <f>'TPS543C20 Loop Gain'!B1849</f>
        <v>171900</v>
      </c>
    </row>
    <row r="2088" spans="3:5" x14ac:dyDescent="0.35">
      <c r="C2088" s="3">
        <f>'TPS543C20 Loop Gain'!AI1848</f>
        <v>-1.5821753163352144</v>
      </c>
      <c r="D2088" s="3">
        <f>'TPS543C20 Loop Gain'!AJ1848</f>
        <v>58.361790400160359</v>
      </c>
      <c r="E2088" s="3">
        <f>'TPS543C20 Loop Gain'!B1848</f>
        <v>171800</v>
      </c>
    </row>
    <row r="2089" spans="3:5" x14ac:dyDescent="0.35">
      <c r="C2089" s="3">
        <f>'TPS543C20 Loop Gain'!AI1847</f>
        <v>-1.5766729169398366</v>
      </c>
      <c r="D2089" s="3">
        <f>'TPS543C20 Loop Gain'!AJ1847</f>
        <v>58.379164553435849</v>
      </c>
      <c r="E2089" s="3">
        <f>'TPS543C20 Loop Gain'!B1847</f>
        <v>171700</v>
      </c>
    </row>
    <row r="2090" spans="3:5" x14ac:dyDescent="0.35">
      <c r="C2090" s="3">
        <f>'TPS543C20 Loop Gain'!AI1846</f>
        <v>-1.5711676287567902</v>
      </c>
      <c r="D2090" s="3">
        <f>'TPS543C20 Loop Gain'!AJ1846</f>
        <v>58.396528482597382</v>
      </c>
      <c r="E2090" s="3">
        <f>'TPS543C20 Loop Gain'!B1846</f>
        <v>171600</v>
      </c>
    </row>
    <row r="2091" spans="3:5" x14ac:dyDescent="0.35">
      <c r="C2091" s="3">
        <f>'TPS543C20 Loop Gain'!AI1845</f>
        <v>-1.5656594456596378</v>
      </c>
      <c r="D2091" s="3">
        <f>'TPS543C20 Loop Gain'!AJ1845</f>
        <v>58.41388218917848</v>
      </c>
      <c r="E2091" s="3">
        <f>'TPS543C20 Loop Gain'!B1845</f>
        <v>171500</v>
      </c>
    </row>
    <row r="2092" spans="3:5" x14ac:dyDescent="0.35">
      <c r="C2092" s="3">
        <f>'TPS543C20 Loop Gain'!AI1844</f>
        <v>-1.5601483615141518</v>
      </c>
      <c r="D2092" s="3">
        <f>'TPS543C20 Loop Gain'!AJ1844</f>
        <v>58.431225674717695</v>
      </c>
      <c r="E2092" s="3">
        <f>'TPS543C20 Loop Gain'!B1844</f>
        <v>171400</v>
      </c>
    </row>
    <row r="2093" spans="3:5" x14ac:dyDescent="0.35">
      <c r="C2093" s="3">
        <f>'TPS543C20 Loop Gain'!AI1843</f>
        <v>-1.5546343701767795</v>
      </c>
      <c r="D2093" s="3">
        <f>'TPS543C20 Loop Gain'!AJ1843</f>
        <v>58.44855894076003</v>
      </c>
      <c r="E2093" s="3">
        <f>'TPS543C20 Loop Gain'!B1843</f>
        <v>171300</v>
      </c>
    </row>
    <row r="2094" spans="3:5" x14ac:dyDescent="0.35">
      <c r="C2094" s="3">
        <f>'TPS543C20 Loop Gain'!AI1842</f>
        <v>-1.5491174654949829</v>
      </c>
      <c r="D2094" s="3">
        <f>'TPS543C20 Loop Gain'!AJ1842</f>
        <v>58.465881988856161</v>
      </c>
      <c r="E2094" s="3">
        <f>'TPS543C20 Loop Gain'!B1842</f>
        <v>171200</v>
      </c>
    </row>
    <row r="2095" spans="3:5" x14ac:dyDescent="0.35">
      <c r="C2095" s="3">
        <f>'TPS543C20 Loop Gain'!AI1841</f>
        <v>-1.5435976413074646</v>
      </c>
      <c r="D2095" s="3">
        <f>'TPS543C20 Loop Gain'!AJ1841</f>
        <v>58.48319482056263</v>
      </c>
      <c r="E2095" s="3">
        <f>'TPS543C20 Loop Gain'!B1841</f>
        <v>171100</v>
      </c>
    </row>
    <row r="2096" spans="3:5" x14ac:dyDescent="0.35">
      <c r="C2096" s="3">
        <f>'TPS543C20 Loop Gain'!AI1840</f>
        <v>-1.5380748914444708</v>
      </c>
      <c r="D2096" s="3">
        <f>'TPS543C20 Loop Gain'!AJ1840</f>
        <v>58.50049743744281</v>
      </c>
      <c r="E2096" s="3">
        <f>'TPS543C20 Loop Gain'!B1840</f>
        <v>171000</v>
      </c>
    </row>
    <row r="2097" spans="3:5" x14ac:dyDescent="0.35">
      <c r="C2097" s="3">
        <f>'TPS543C20 Loop Gain'!AI1839</f>
        <v>-1.5325492097268334</v>
      </c>
      <c r="D2097" s="3">
        <f>'TPS543C20 Loop Gain'!AJ1839</f>
        <v>58.51778984106474</v>
      </c>
      <c r="E2097" s="3">
        <f>'TPS543C20 Loop Gain'!B1839</f>
        <v>170900</v>
      </c>
    </row>
    <row r="2098" spans="3:5" x14ac:dyDescent="0.35">
      <c r="C2098" s="3">
        <f>'TPS543C20 Loop Gain'!AI1838</f>
        <v>-1.5270205899665563</v>
      </c>
      <c r="D2098" s="3">
        <f>'TPS543C20 Loop Gain'!AJ1838</f>
        <v>58.535072033003338</v>
      </c>
      <c r="E2098" s="3">
        <f>'TPS543C20 Loop Gain'!B1838</f>
        <v>170800</v>
      </c>
    </row>
    <row r="2099" spans="3:5" x14ac:dyDescent="0.35">
      <c r="C2099" s="3">
        <f>'TPS543C20 Loop Gain'!AI1837</f>
        <v>-1.521489025966708</v>
      </c>
      <c r="D2099" s="3">
        <f>'TPS543C20 Loop Gain'!AJ1837</f>
        <v>58.552344014840358</v>
      </c>
      <c r="E2099" s="3">
        <f>'TPS543C20 Loop Gain'!B1837</f>
        <v>170700</v>
      </c>
    </row>
    <row r="2100" spans="3:5" x14ac:dyDescent="0.35">
      <c r="C2100" s="3">
        <f>'TPS543C20 Loop Gain'!AI1836</f>
        <v>-1.5159545115213271</v>
      </c>
      <c r="D2100" s="3">
        <f>'TPS543C20 Loop Gain'!AJ1836</f>
        <v>58.569605788161589</v>
      </c>
      <c r="E2100" s="3">
        <f>'TPS543C20 Loop Gain'!B1836</f>
        <v>170600</v>
      </c>
    </row>
    <row r="2101" spans="3:5" x14ac:dyDescent="0.35">
      <c r="C2101" s="3">
        <f>'TPS543C20 Loop Gain'!AI1835</f>
        <v>-1.5104170404157136</v>
      </c>
      <c r="D2101" s="3">
        <f>'TPS543C20 Loop Gain'!AJ1835</f>
        <v>58.586857354560195</v>
      </c>
      <c r="E2101" s="3">
        <f>'TPS543C20 Loop Gain'!B1835</f>
        <v>170500</v>
      </c>
    </row>
    <row r="2102" spans="3:5" x14ac:dyDescent="0.35">
      <c r="C2102" s="3">
        <f>'TPS543C20 Loop Gain'!AI1834</f>
        <v>-1.504876606425495</v>
      </c>
      <c r="D2102" s="3">
        <f>'TPS543C20 Loop Gain'!AJ1834</f>
        <v>58.604098715636269</v>
      </c>
      <c r="E2102" s="3">
        <f>'TPS543C20 Loop Gain'!B1834</f>
        <v>170400</v>
      </c>
    </row>
    <row r="2103" spans="3:5" x14ac:dyDescent="0.35">
      <c r="C2103" s="3">
        <f>'TPS543C20 Loop Gain'!AI1833</f>
        <v>-1.4993332033179543</v>
      </c>
      <c r="D2103" s="3">
        <f>'TPS543C20 Loop Gain'!AJ1833</f>
        <v>58.621329872993918</v>
      </c>
      <c r="E2103" s="3">
        <f>'TPS543C20 Loop Gain'!B1833</f>
        <v>170300</v>
      </c>
    </row>
    <row r="2104" spans="3:5" x14ac:dyDescent="0.35">
      <c r="C2104" s="3">
        <f>'TPS543C20 Loop Gain'!AI1832</f>
        <v>-1.4937868248508059</v>
      </c>
      <c r="D2104" s="3">
        <f>'TPS543C20 Loop Gain'!AJ1832</f>
        <v>58.638550828245329</v>
      </c>
      <c r="E2104" s="3">
        <f>'TPS543C20 Loop Gain'!B1832</f>
        <v>170200</v>
      </c>
    </row>
    <row r="2105" spans="3:5" x14ac:dyDescent="0.35">
      <c r="C2105" s="3">
        <f>'TPS543C20 Loop Gain'!AI1831</f>
        <v>-1.4882374647726382</v>
      </c>
      <c r="D2105" s="3">
        <f>'TPS543C20 Loop Gain'!AJ1831</f>
        <v>58.655761583008072</v>
      </c>
      <c r="E2105" s="3">
        <f>'TPS543C20 Loop Gain'!B1831</f>
        <v>170100</v>
      </c>
    </row>
    <row r="2106" spans="3:5" x14ac:dyDescent="0.35">
      <c r="C2106" s="3">
        <f>'TPS543C20 Loop Gain'!AI1830</f>
        <v>-1.4826851168232316</v>
      </c>
      <c r="D2106" s="3">
        <f>'TPS543C20 Loop Gain'!AJ1830</f>
        <v>58.672962138905952</v>
      </c>
      <c r="E2106" s="3">
        <f>'TPS543C20 Loop Gain'!B1830</f>
        <v>170000</v>
      </c>
    </row>
    <row r="2107" spans="3:5" x14ac:dyDescent="0.35">
      <c r="C2107" s="3">
        <f>'TPS543C20 Loop Gain'!AI1829</f>
        <v>-1.4771297747328322</v>
      </c>
      <c r="D2107" s="3">
        <f>'TPS543C20 Loop Gain'!AJ1829</f>
        <v>58.690152497569493</v>
      </c>
      <c r="E2107" s="3">
        <f>'TPS543C20 Loop Gain'!B1829</f>
        <v>169900</v>
      </c>
    </row>
    <row r="2108" spans="3:5" x14ac:dyDescent="0.35">
      <c r="C2108" s="3">
        <f>'TPS543C20 Loop Gain'!AI1828</f>
        <v>-1.4715714322225601</v>
      </c>
      <c r="D2108" s="3">
        <f>'TPS543C20 Loop Gain'!AJ1828</f>
        <v>58.707332660634563</v>
      </c>
      <c r="E2108" s="3">
        <f>'TPS543C20 Loop Gain'!B1828</f>
        <v>169800</v>
      </c>
    </row>
    <row r="2109" spans="3:5" x14ac:dyDescent="0.35">
      <c r="C2109" s="3">
        <f>'TPS543C20 Loop Gain'!AI1827</f>
        <v>-1.4660100830046923</v>
      </c>
      <c r="D2109" s="3">
        <f>'TPS543C20 Loop Gain'!AJ1827</f>
        <v>58.72450262974391</v>
      </c>
      <c r="E2109" s="3">
        <f>'TPS543C20 Loop Gain'!B1827</f>
        <v>169700</v>
      </c>
    </row>
    <row r="2110" spans="3:5" x14ac:dyDescent="0.35">
      <c r="C2110" s="3">
        <f>'TPS543C20 Loop Gain'!AI1826</f>
        <v>-1.4604457207816881</v>
      </c>
      <c r="D2110" s="3">
        <f>'TPS543C20 Loop Gain'!AJ1826</f>
        <v>58.741662406547398</v>
      </c>
      <c r="E2110" s="3">
        <f>'TPS543C20 Loop Gain'!B1826</f>
        <v>169600</v>
      </c>
    </row>
    <row r="2111" spans="3:5" x14ac:dyDescent="0.35">
      <c r="C2111" s="3">
        <f>'TPS543C20 Loop Gain'!AI1825</f>
        <v>-1.4548783392467082</v>
      </c>
      <c r="D2111" s="3">
        <f>'TPS543C20 Loop Gain'!AJ1825</f>
        <v>58.758811992699663</v>
      </c>
      <c r="E2111" s="3">
        <f>'TPS543C20 Loop Gain'!B1825</f>
        <v>169500</v>
      </c>
    </row>
    <row r="2112" spans="3:5" x14ac:dyDescent="0.35">
      <c r="C2112" s="3">
        <f>'TPS543C20 Loop Gain'!AI1824</f>
        <v>-1.4493079320842979</v>
      </c>
      <c r="D2112" s="3">
        <f>'TPS543C20 Loop Gain'!AJ1824</f>
        <v>58.775951389863003</v>
      </c>
      <c r="E2112" s="3">
        <f>'TPS543C20 Loop Gain'!B1824</f>
        <v>169400</v>
      </c>
    </row>
    <row r="2113" spans="3:5" x14ac:dyDescent="0.35">
      <c r="C2113" s="3">
        <f>'TPS543C20 Loop Gain'!AI1823</f>
        <v>-1.4437344929689266</v>
      </c>
      <c r="D2113" s="3">
        <f>'TPS543C20 Loop Gain'!AJ1823</f>
        <v>58.793080599705277</v>
      </c>
      <c r="E2113" s="3">
        <f>'TPS543C20 Loop Gain'!B1823</f>
        <v>169300</v>
      </c>
    </row>
    <row r="2114" spans="3:5" x14ac:dyDescent="0.35">
      <c r="C2114" s="3">
        <f>'TPS543C20 Loop Gain'!AI1822</f>
        <v>-1.4381580155662355</v>
      </c>
      <c r="D2114" s="3">
        <f>'TPS543C20 Loop Gain'!AJ1822</f>
        <v>58.8101996239008</v>
      </c>
      <c r="E2114" s="3">
        <f>'TPS543C20 Loop Gain'!B1822</f>
        <v>169200</v>
      </c>
    </row>
    <row r="2115" spans="3:5" x14ac:dyDescent="0.35">
      <c r="C2115" s="3">
        <f>'TPS543C20 Loop Gain'!AI1821</f>
        <v>-1.4325784935319372</v>
      </c>
      <c r="D2115" s="3">
        <f>'TPS543C20 Loop Gain'!AJ1821</f>
        <v>58.827308464131733</v>
      </c>
      <c r="E2115" s="3">
        <f>'TPS543C20 Loop Gain'!B1821</f>
        <v>169100</v>
      </c>
    </row>
    <row r="2116" spans="3:5" x14ac:dyDescent="0.35">
      <c r="C2116" s="3">
        <f>'TPS543C20 Loop Gain'!AI1820</f>
        <v>-1.426995920512649</v>
      </c>
      <c r="D2116" s="3">
        <f>'TPS543C20 Loop Gain'!AJ1820</f>
        <v>58.844407122085009</v>
      </c>
      <c r="E2116" s="3">
        <f>'TPS543C20 Loop Gain'!B1820</f>
        <v>169000</v>
      </c>
    </row>
    <row r="2117" spans="3:5" x14ac:dyDescent="0.35">
      <c r="C2117" s="3">
        <f>'TPS543C20 Loop Gain'!AI1819</f>
        <v>-1.4214102901455825</v>
      </c>
      <c r="D2117" s="3">
        <f>'TPS543C20 Loop Gain'!AJ1819</f>
        <v>58.861495599454734</v>
      </c>
      <c r="E2117" s="3">
        <f>'TPS543C20 Loop Gain'!B1819</f>
        <v>168900</v>
      </c>
    </row>
    <row r="2118" spans="3:5" x14ac:dyDescent="0.35">
      <c r="C2118" s="3">
        <f>'TPS543C20 Loop Gain'!AI1818</f>
        <v>-1.415821596058338</v>
      </c>
      <c r="D2118" s="3">
        <f>'TPS543C20 Loop Gain'!AJ1818</f>
        <v>58.878573897941116</v>
      </c>
      <c r="E2118" s="3">
        <f>'TPS543C20 Loop Gain'!B1818</f>
        <v>168800</v>
      </c>
    </row>
    <row r="2119" spans="3:5" x14ac:dyDescent="0.35">
      <c r="C2119" s="3">
        <f>'TPS543C20 Loop Gain'!AI1817</f>
        <v>-1.4102298318692885</v>
      </c>
      <c r="D2119" s="3">
        <f>'TPS543C20 Loop Gain'!AJ1817</f>
        <v>58.895642019251959</v>
      </c>
      <c r="E2119" s="3">
        <f>'TPS543C20 Loop Gain'!B1817</f>
        <v>168700</v>
      </c>
    </row>
    <row r="2120" spans="3:5" x14ac:dyDescent="0.35">
      <c r="C2120" s="3">
        <f>'TPS543C20 Loop Gain'!AI1816</f>
        <v>-1.4046349911868019</v>
      </c>
      <c r="D2120" s="3">
        <f>'TPS543C20 Loop Gain'!AJ1816</f>
        <v>58.912699965101098</v>
      </c>
      <c r="E2120" s="3">
        <f>'TPS543C20 Loop Gain'!B1816</f>
        <v>168600</v>
      </c>
    </row>
    <row r="2121" spans="3:5" x14ac:dyDescent="0.35">
      <c r="C2121" s="3">
        <f>'TPS543C20 Loop Gain'!AI1815</f>
        <v>-1.399037067609916</v>
      </c>
      <c r="D2121" s="3">
        <f>'TPS543C20 Loop Gain'!AJ1815</f>
        <v>58.929747737208203</v>
      </c>
      <c r="E2121" s="3">
        <f>'TPS543C20 Loop Gain'!B1815</f>
        <v>168500</v>
      </c>
    </row>
    <row r="2122" spans="3:5" x14ac:dyDescent="0.35">
      <c r="C2122" s="3">
        <f>'TPS543C20 Loop Gain'!AI1814</f>
        <v>-1.3934360547283813</v>
      </c>
      <c r="D2122" s="3">
        <f>'TPS543C20 Loop Gain'!AJ1814</f>
        <v>58.946785337301336</v>
      </c>
      <c r="E2122" s="3">
        <f>'TPS543C20 Loop Gain'!B1814</f>
        <v>168400</v>
      </c>
    </row>
    <row r="2123" spans="3:5" x14ac:dyDescent="0.35">
      <c r="C2123" s="3">
        <f>'TPS543C20 Loop Gain'!AI1813</f>
        <v>-1.3878319461218735</v>
      </c>
      <c r="D2123" s="3">
        <f>'TPS543C20 Loop Gain'!AJ1813</f>
        <v>58.963812767112834</v>
      </c>
      <c r="E2123" s="3">
        <f>'TPS543C20 Loop Gain'!B1813</f>
        <v>168300</v>
      </c>
    </row>
    <row r="2124" spans="3:5" x14ac:dyDescent="0.35">
      <c r="C2124" s="3">
        <f>'TPS543C20 Loop Gain'!AI1812</f>
        <v>-1.3822247353605364</v>
      </c>
      <c r="D2124" s="3">
        <f>'TPS543C20 Loop Gain'!AJ1812</f>
        <v>58.980830028383892</v>
      </c>
      <c r="E2124" s="3">
        <f>'TPS543C20 Loop Gain'!B1812</f>
        <v>168200</v>
      </c>
    </row>
    <row r="2125" spans="3:5" x14ac:dyDescent="0.35">
      <c r="C2125" s="3">
        <f>'TPS543C20 Loop Gain'!AI1811</f>
        <v>-1.3766144160050353</v>
      </c>
      <c r="D2125" s="3">
        <f>'TPS543C20 Loop Gain'!AJ1811</f>
        <v>58.997837122861597</v>
      </c>
      <c r="E2125" s="3">
        <f>'TPS543C20 Loop Gain'!B1811</f>
        <v>168100</v>
      </c>
    </row>
    <row r="2126" spans="3:5" x14ac:dyDescent="0.35">
      <c r="C2126" s="3">
        <f>'TPS543C20 Loop Gain'!AI1810</f>
        <v>-1.3710009816062361</v>
      </c>
      <c r="D2126" s="3">
        <f>'TPS543C20 Loop Gain'!AJ1810</f>
        <v>59.014834052300351</v>
      </c>
      <c r="E2126" s="3">
        <f>'TPS543C20 Loop Gain'!B1810</f>
        <v>168000</v>
      </c>
    </row>
    <row r="2127" spans="3:5" x14ac:dyDescent="0.35">
      <c r="C2127" s="3">
        <f>'TPS543C20 Loop Gain'!AI1809</f>
        <v>-1.3653844257052372</v>
      </c>
      <c r="D2127" s="3">
        <f>'TPS543C20 Loop Gain'!AJ1809</f>
        <v>59.03182081845997</v>
      </c>
      <c r="E2127" s="3">
        <f>'TPS543C20 Loop Gain'!B1809</f>
        <v>167900</v>
      </c>
    </row>
    <row r="2128" spans="3:5" x14ac:dyDescent="0.35">
      <c r="C2128" s="3">
        <f>'TPS543C20 Loop Gain'!AI1808</f>
        <v>-1.3597647418333945</v>
      </c>
      <c r="D2128" s="3">
        <f>'TPS543C20 Loop Gain'!AJ1808</f>
        <v>59.048797423107779</v>
      </c>
      <c r="E2128" s="3">
        <f>'TPS543C20 Loop Gain'!B1808</f>
        <v>167800</v>
      </c>
    </row>
    <row r="2129" spans="3:5" x14ac:dyDescent="0.35">
      <c r="C2129" s="3">
        <f>'TPS543C20 Loop Gain'!AI1807</f>
        <v>-1.3541419235122796</v>
      </c>
      <c r="D2129" s="3">
        <f>'TPS543C20 Loop Gain'!AJ1807</f>
        <v>59.065763868018919</v>
      </c>
      <c r="E2129" s="3">
        <f>'TPS543C20 Loop Gain'!B1807</f>
        <v>167700</v>
      </c>
    </row>
    <row r="2130" spans="3:5" x14ac:dyDescent="0.35">
      <c r="C2130" s="3">
        <f>'TPS543C20 Loop Gain'!AI1806</f>
        <v>-1.3485159642537057</v>
      </c>
      <c r="D2130" s="3">
        <f>'TPS543C20 Loop Gain'!AJ1806</f>
        <v>59.082720154973885</v>
      </c>
      <c r="E2130" s="3">
        <f>'TPS543C20 Loop Gain'!B1806</f>
        <v>167600</v>
      </c>
    </row>
    <row r="2131" spans="3:5" x14ac:dyDescent="0.35">
      <c r="C2131" s="3">
        <f>'TPS543C20 Loop Gain'!AI1805</f>
        <v>-1.3428868575598085</v>
      </c>
      <c r="D2131" s="3">
        <f>'TPS543C20 Loop Gain'!AJ1805</f>
        <v>59.099666285761032</v>
      </c>
      <c r="E2131" s="3">
        <f>'TPS543C20 Loop Gain'!B1805</f>
        <v>167500</v>
      </c>
    </row>
    <row r="2132" spans="3:5" x14ac:dyDescent="0.35">
      <c r="C2132" s="3">
        <f>'TPS543C20 Loop Gain'!AI1804</f>
        <v>-1.3372545969222656</v>
      </c>
      <c r="D2132" s="3">
        <f>'TPS543C20 Loop Gain'!AJ1804</f>
        <v>59.116602262175412</v>
      </c>
      <c r="E2132" s="3">
        <f>'TPS543C20 Loop Gain'!B1804</f>
        <v>167400</v>
      </c>
    </row>
    <row r="2133" spans="3:5" x14ac:dyDescent="0.35">
      <c r="C2133" s="3">
        <f>'TPS543C20 Loop Gain'!AI1803</f>
        <v>-1.3316191758236229</v>
      </c>
      <c r="D2133" s="3">
        <f>'TPS543C20 Loop Gain'!AJ1803</f>
        <v>59.133528086018458</v>
      </c>
      <c r="E2133" s="3">
        <f>'TPS543C20 Loop Gain'!B1803</f>
        <v>167300</v>
      </c>
    </row>
    <row r="2134" spans="3:5" x14ac:dyDescent="0.35">
      <c r="C2134" s="3">
        <f>'TPS543C20 Loop Gain'!AI1802</f>
        <v>-1.3259805877359048</v>
      </c>
      <c r="D2134" s="3">
        <f>'TPS543C20 Loop Gain'!AJ1802</f>
        <v>59.150443759099957</v>
      </c>
      <c r="E2134" s="3">
        <f>'TPS543C20 Loop Gain'!B1802</f>
        <v>167200</v>
      </c>
    </row>
    <row r="2135" spans="3:5" x14ac:dyDescent="0.35">
      <c r="C2135" s="3">
        <f>'TPS543C20 Loop Gain'!AI1801</f>
        <v>-1.3203388261215259</v>
      </c>
      <c r="D2135" s="3">
        <f>'TPS543C20 Loop Gain'!AJ1801</f>
        <v>59.167349283234678</v>
      </c>
      <c r="E2135" s="3">
        <f>'TPS543C20 Loop Gain'!B1801</f>
        <v>167100</v>
      </c>
    </row>
    <row r="2136" spans="3:5" x14ac:dyDescent="0.35">
      <c r="C2136" s="3">
        <f>'TPS543C20 Loop Gain'!AI1800</f>
        <v>-1.3146938844327245</v>
      </c>
      <c r="D2136" s="3">
        <f>'TPS543C20 Loop Gain'!AJ1800</f>
        <v>59.184244660246691</v>
      </c>
      <c r="E2136" s="3">
        <f>'TPS543C20 Loop Gain'!B1800</f>
        <v>167000</v>
      </c>
    </row>
    <row r="2137" spans="3:5" x14ac:dyDescent="0.35">
      <c r="C2137" s="3">
        <f>'TPS543C20 Loop Gain'!AI1799</f>
        <v>-1.3090457561119029</v>
      </c>
      <c r="D2137" s="3">
        <f>'TPS543C20 Loop Gain'!AJ1799</f>
        <v>59.201129891965451</v>
      </c>
      <c r="E2137" s="3">
        <f>'TPS543C20 Loop Gain'!B1799</f>
        <v>166900</v>
      </c>
    </row>
    <row r="2138" spans="3:5" x14ac:dyDescent="0.35">
      <c r="C2138" s="3">
        <f>'TPS543C20 Loop Gain'!AI1798</f>
        <v>-1.3033944345912596</v>
      </c>
      <c r="D2138" s="3">
        <f>'TPS543C20 Loop Gain'!AJ1798</f>
        <v>59.218004980228216</v>
      </c>
      <c r="E2138" s="3">
        <f>'TPS543C20 Loop Gain'!B1798</f>
        <v>166800</v>
      </c>
    </row>
    <row r="2139" spans="3:5" x14ac:dyDescent="0.35">
      <c r="C2139" s="3">
        <f>'TPS543C20 Loop Gain'!AI1797</f>
        <v>-1.2977399132927794</v>
      </c>
      <c r="D2139" s="3">
        <f>'TPS543C20 Loop Gain'!AJ1797</f>
        <v>59.234869926879576</v>
      </c>
      <c r="E2139" s="3">
        <f>'TPS543C20 Loop Gain'!B1797</f>
        <v>166700</v>
      </c>
    </row>
    <row r="2140" spans="3:5" x14ac:dyDescent="0.35">
      <c r="C2140" s="3">
        <f>'TPS543C20 Loop Gain'!AI1796</f>
        <v>-1.2920821856291567</v>
      </c>
      <c r="D2140" s="3">
        <f>'TPS543C20 Loop Gain'!AJ1796</f>
        <v>59.251724733770047</v>
      </c>
      <c r="E2140" s="3">
        <f>'TPS543C20 Loop Gain'!B1796</f>
        <v>166600</v>
      </c>
    </row>
    <row r="2141" spans="3:5" x14ac:dyDescent="0.35">
      <c r="C2141" s="3">
        <f>'TPS543C20 Loop Gain'!AI1795</f>
        <v>-1.2864212450016086</v>
      </c>
      <c r="D2141" s="3">
        <f>'TPS543C20 Loop Gain'!AJ1795</f>
        <v>59.268569402759397</v>
      </c>
      <c r="E2141" s="3">
        <f>'TPS543C20 Loop Gain'!B1795</f>
        <v>166500</v>
      </c>
    </row>
    <row r="2142" spans="3:5" x14ac:dyDescent="0.35">
      <c r="C2142" s="3">
        <f>'TPS543C20 Loop Gain'!AI1794</f>
        <v>-1.2807570848025236</v>
      </c>
      <c r="D2142" s="3">
        <f>'TPS543C20 Loop Gain'!AJ1794</f>
        <v>59.285403935712381</v>
      </c>
      <c r="E2142" s="3">
        <f>'TPS543C20 Loop Gain'!B1794</f>
        <v>166400</v>
      </c>
    </row>
    <row r="2143" spans="3:5" x14ac:dyDescent="0.35">
      <c r="C2143" s="3">
        <f>'TPS543C20 Loop Gain'!AI1793</f>
        <v>-1.2750896984132112</v>
      </c>
      <c r="D2143" s="3">
        <f>'TPS543C20 Loop Gain'!AJ1793</f>
        <v>59.30222833450285</v>
      </c>
      <c r="E2143" s="3">
        <f>'TPS543C20 Loop Gain'!B1793</f>
        <v>166300</v>
      </c>
    </row>
    <row r="2144" spans="3:5" x14ac:dyDescent="0.35">
      <c r="C2144" s="3">
        <f>'TPS543C20 Loop Gain'!AI1792</f>
        <v>-1.2694190792051208</v>
      </c>
      <c r="D2144" s="3">
        <f>'TPS543C20 Loop Gain'!AJ1792</f>
        <v>59.319042601011397</v>
      </c>
      <c r="E2144" s="3">
        <f>'TPS543C20 Loop Gain'!B1792</f>
        <v>166200</v>
      </c>
    </row>
    <row r="2145" spans="3:5" x14ac:dyDescent="0.35">
      <c r="C2145" s="3">
        <f>'TPS543C20 Loop Gain'!AI1791</f>
        <v>-1.2637452205393376</v>
      </c>
      <c r="D2145" s="3">
        <f>'TPS543C20 Loop Gain'!AJ1791</f>
        <v>59.335846737125031</v>
      </c>
      <c r="E2145" s="3">
        <f>'TPS543C20 Loop Gain'!B1791</f>
        <v>166100</v>
      </c>
    </row>
    <row r="2146" spans="3:5" x14ac:dyDescent="0.35">
      <c r="C2146" s="3">
        <f>'TPS543C20 Loop Gain'!AI1790</f>
        <v>-1.2580681157668874</v>
      </c>
      <c r="D2146" s="3">
        <f>'TPS543C20 Loop Gain'!AJ1790</f>
        <v>59.352640744739169</v>
      </c>
      <c r="E2146" s="3">
        <f>'TPS543C20 Loop Gain'!B1790</f>
        <v>166000</v>
      </c>
    </row>
    <row r="2147" spans="3:5" x14ac:dyDescent="0.35">
      <c r="C2147" s="3">
        <f>'TPS543C20 Loop Gain'!AI1789</f>
        <v>-1.252387758228259</v>
      </c>
      <c r="D2147" s="3">
        <f>'TPS543C20 Loop Gain'!AJ1789</f>
        <v>59.369424625756089</v>
      </c>
      <c r="E2147" s="3">
        <f>'TPS543C20 Loop Gain'!B1789</f>
        <v>165900</v>
      </c>
    </row>
    <row r="2148" spans="3:5" x14ac:dyDescent="0.35">
      <c r="C2148" s="3">
        <f>'TPS543C20 Loop Gain'!AI1788</f>
        <v>-1.2467041412536377</v>
      </c>
      <c r="D2148" s="3">
        <f>'TPS543C20 Loop Gain'!AJ1788</f>
        <v>59.386198382085226</v>
      </c>
      <c r="E2148" s="3">
        <f>'TPS543C20 Loop Gain'!B1788</f>
        <v>165800</v>
      </c>
    </row>
    <row r="2149" spans="3:5" x14ac:dyDescent="0.35">
      <c r="C2149" s="3">
        <f>'TPS543C20 Loop Gain'!AI1787</f>
        <v>-1.241017258162866</v>
      </c>
      <c r="D2149" s="3">
        <f>'TPS543C20 Loop Gain'!AJ1787</f>
        <v>59.402962015644988</v>
      </c>
      <c r="E2149" s="3">
        <f>'TPS543C20 Loop Gain'!B1787</f>
        <v>165700</v>
      </c>
    </row>
    <row r="2150" spans="3:5" x14ac:dyDescent="0.35">
      <c r="C2150" s="3">
        <f>'TPS543C20 Loop Gain'!AI1786</f>
        <v>-1.2353271022655252</v>
      </c>
      <c r="D2150" s="3">
        <f>'TPS543C20 Loop Gain'!AJ1786</f>
        <v>59.419715528359298</v>
      </c>
      <c r="E2150" s="3">
        <f>'TPS543C20 Loop Gain'!B1786</f>
        <v>165600</v>
      </c>
    </row>
    <row r="2151" spans="3:5" x14ac:dyDescent="0.35">
      <c r="C2151" s="3">
        <f>'TPS543C20 Loop Gain'!AI1785</f>
        <v>-1.2296336668606256</v>
      </c>
      <c r="D2151" s="3">
        <f>'TPS543C20 Loop Gain'!AJ1785</f>
        <v>59.436458922160668</v>
      </c>
      <c r="E2151" s="3">
        <f>'TPS543C20 Loop Gain'!B1785</f>
        <v>165500</v>
      </c>
    </row>
    <row r="2152" spans="3:5" x14ac:dyDescent="0.35">
      <c r="C2152" s="3">
        <f>'TPS543C20 Loop Gain'!AI1784</f>
        <v>-1.2239369452364786</v>
      </c>
      <c r="D2152" s="3">
        <f>'TPS543C20 Loop Gain'!AJ1784</f>
        <v>59.453192198988063</v>
      </c>
      <c r="E2152" s="3">
        <f>'TPS543C20 Loop Gain'!B1784</f>
        <v>165400</v>
      </c>
    </row>
    <row r="2153" spans="3:5" x14ac:dyDescent="0.35">
      <c r="C2153" s="3">
        <f>'TPS543C20 Loop Gain'!AI1783</f>
        <v>-1.2182369306714187</v>
      </c>
      <c r="D2153" s="3">
        <f>'TPS543C20 Loop Gain'!AJ1783</f>
        <v>59.469915360790374</v>
      </c>
      <c r="E2153" s="3">
        <f>'TPS543C20 Loop Gain'!B1783</f>
        <v>165300</v>
      </c>
    </row>
    <row r="2154" spans="3:5" x14ac:dyDescent="0.35">
      <c r="C2154" s="3">
        <f>'TPS543C20 Loop Gain'!AI1782</f>
        <v>-1.2125336164330021</v>
      </c>
      <c r="D2154" s="3">
        <f>'TPS543C20 Loop Gain'!AJ1782</f>
        <v>59.486628409521991</v>
      </c>
      <c r="E2154" s="3">
        <f>'TPS543C20 Loop Gain'!B1782</f>
        <v>165200</v>
      </c>
    </row>
    <row r="2155" spans="3:5" x14ac:dyDescent="0.35">
      <c r="C2155" s="3">
        <f>'TPS543C20 Loop Gain'!AI1781</f>
        <v>-1.2068269957779829</v>
      </c>
      <c r="D2155" s="3">
        <f>'TPS543C20 Loop Gain'!AJ1781</f>
        <v>59.503331347144496</v>
      </c>
      <c r="E2155" s="3">
        <f>'TPS543C20 Loop Gain'!B1781</f>
        <v>165100</v>
      </c>
    </row>
    <row r="2156" spans="3:5" x14ac:dyDescent="0.35">
      <c r="C2156" s="3">
        <f>'TPS543C20 Loop Gain'!AI1780</f>
        <v>-1.201117061952977</v>
      </c>
      <c r="D2156" s="3">
        <f>'TPS543C20 Loop Gain'!AJ1780</f>
        <v>59.520024175629729</v>
      </c>
      <c r="E2156" s="3">
        <f>'TPS543C20 Loop Gain'!B1780</f>
        <v>165000</v>
      </c>
    </row>
    <row r="2157" spans="3:5" x14ac:dyDescent="0.35">
      <c r="C2157" s="3">
        <f>'TPS543C20 Loop Gain'!AI1779</f>
        <v>-1.1954038081937395</v>
      </c>
      <c r="D2157" s="3">
        <f>'TPS543C20 Loop Gain'!AJ1779</f>
        <v>59.536706896954612</v>
      </c>
      <c r="E2157" s="3">
        <f>'TPS543C20 Loop Gain'!B1779</f>
        <v>164900</v>
      </c>
    </row>
    <row r="2158" spans="3:5" x14ac:dyDescent="0.35">
      <c r="C2158" s="3">
        <f>'TPS543C20 Loop Gain'!AI1778</f>
        <v>-1.1896872277256996</v>
      </c>
      <c r="D2158" s="3">
        <f>'TPS543C20 Loop Gain'!AJ1778</f>
        <v>59.553379513105767</v>
      </c>
      <c r="E2158" s="3">
        <f>'TPS543C20 Loop Gain'!B1778</f>
        <v>164800</v>
      </c>
    </row>
    <row r="2159" spans="3:5" x14ac:dyDescent="0.35">
      <c r="C2159" s="3">
        <f>'TPS543C20 Loop Gain'!AI1777</f>
        <v>-1.1839673137628632</v>
      </c>
      <c r="D2159" s="3">
        <f>'TPS543C20 Loop Gain'!AJ1777</f>
        <v>59.570042026075512</v>
      </c>
      <c r="E2159" s="3">
        <f>'TPS543C20 Loop Gain'!B1777</f>
        <v>164700</v>
      </c>
    </row>
    <row r="2160" spans="3:5" x14ac:dyDescent="0.35">
      <c r="C2160" s="3">
        <f>'TPS543C20 Loop Gain'!AI1776</f>
        <v>-1.1782440595092754</v>
      </c>
      <c r="D2160" s="3">
        <f>'TPS543C20 Loop Gain'!AJ1776</f>
        <v>59.586694437866669</v>
      </c>
      <c r="E2160" s="3">
        <f>'TPS543C20 Loop Gain'!B1776</f>
        <v>164600</v>
      </c>
    </row>
    <row r="2161" spans="3:5" x14ac:dyDescent="0.35">
      <c r="C2161" s="3">
        <f>'TPS543C20 Loop Gain'!AI1775</f>
        <v>-1.1725174581579827</v>
      </c>
      <c r="D2161" s="3">
        <f>'TPS543C20 Loop Gain'!AJ1775</f>
        <v>59.603336750486996</v>
      </c>
      <c r="E2161" s="3">
        <f>'TPS543C20 Loop Gain'!B1775</f>
        <v>164500</v>
      </c>
    </row>
    <row r="2162" spans="3:5" x14ac:dyDescent="0.35">
      <c r="C2162" s="3">
        <f>'TPS543C20 Loop Gain'!AI1774</f>
        <v>-1.1667875028913135</v>
      </c>
      <c r="D2162" s="3">
        <f>'TPS543C20 Loop Gain'!AJ1774</f>
        <v>59.619968965954335</v>
      </c>
      <c r="E2162" s="3">
        <f>'TPS543C20 Loop Gain'!B1774</f>
        <v>164400</v>
      </c>
    </row>
    <row r="2163" spans="3:5" x14ac:dyDescent="0.35">
      <c r="C2163" s="3">
        <f>'TPS543C20 Loop Gain'!AI1773</f>
        <v>-1.1610541868805726</v>
      </c>
      <c r="D2163" s="3">
        <f>'TPS543C20 Loop Gain'!AJ1773</f>
        <v>59.636591086293244</v>
      </c>
      <c r="E2163" s="3">
        <f>'TPS543C20 Loop Gain'!B1773</f>
        <v>164300</v>
      </c>
    </row>
    <row r="2164" spans="3:5" x14ac:dyDescent="0.35">
      <c r="C2164" s="3">
        <f>'TPS543C20 Loop Gain'!AI1772</f>
        <v>-1.1553175032864704</v>
      </c>
      <c r="D2164" s="3">
        <f>'TPS543C20 Loop Gain'!AJ1772</f>
        <v>59.653203113537188</v>
      </c>
      <c r="E2164" s="3">
        <f>'TPS543C20 Loop Gain'!B1772</f>
        <v>164200</v>
      </c>
    </row>
    <row r="2165" spans="3:5" x14ac:dyDescent="0.35">
      <c r="C2165" s="3">
        <f>'TPS543C20 Loop Gain'!AI1771</f>
        <v>-1.1495774452587721</v>
      </c>
      <c r="D2165" s="3">
        <f>'TPS543C20 Loop Gain'!AJ1771</f>
        <v>59.669805049726769</v>
      </c>
      <c r="E2165" s="3">
        <f>'TPS543C20 Loop Gain'!B1771</f>
        <v>164100</v>
      </c>
    </row>
    <row r="2166" spans="3:5" x14ac:dyDescent="0.35">
      <c r="C2166" s="3">
        <f>'TPS543C20 Loop Gain'!AI1770</f>
        <v>-1.1438340059364425</v>
      </c>
      <c r="D2166" s="3">
        <f>'TPS543C20 Loop Gain'!AJ1770</f>
        <v>59.686396896910111</v>
      </c>
      <c r="E2166" s="3">
        <f>'TPS543C20 Loop Gain'!B1770</f>
        <v>164000</v>
      </c>
    </row>
    <row r="2167" spans="3:5" x14ac:dyDescent="0.35">
      <c r="C2167" s="3">
        <f>'TPS543C20 Loop Gain'!AI1769</f>
        <v>-1.1380871784472129</v>
      </c>
      <c r="D2167" s="3">
        <f>'TPS543C20 Loop Gain'!AJ1769</f>
        <v>59.702978657145138</v>
      </c>
      <c r="E2167" s="3">
        <f>'TPS543C20 Loop Gain'!B1769</f>
        <v>163900</v>
      </c>
    </row>
    <row r="2168" spans="3:5" x14ac:dyDescent="0.35">
      <c r="C2168" s="3">
        <f>'TPS543C20 Loop Gain'!AI1768</f>
        <v>-1.1323369559082113</v>
      </c>
      <c r="D2168" s="3">
        <f>'TPS543C20 Loop Gain'!AJ1768</f>
        <v>59.719550332496695</v>
      </c>
      <c r="E2168" s="3">
        <f>'TPS543C20 Loop Gain'!B1768</f>
        <v>163800</v>
      </c>
    </row>
    <row r="2169" spans="3:5" x14ac:dyDescent="0.35">
      <c r="C2169" s="3">
        <f>'TPS543C20 Loop Gain'!AI1767</f>
        <v>-1.1265833314255111</v>
      </c>
      <c r="D2169" s="3">
        <f>'TPS543C20 Loop Gain'!AJ1767</f>
        <v>59.736111925037498</v>
      </c>
      <c r="E2169" s="3">
        <f>'TPS543C20 Loop Gain'!B1767</f>
        <v>163700</v>
      </c>
    </row>
    <row r="2170" spans="3:5" x14ac:dyDescent="0.35">
      <c r="C2170" s="3">
        <f>'TPS543C20 Loop Gain'!AI1766</f>
        <v>-1.1208262980939396</v>
      </c>
      <c r="D2170" s="3">
        <f>'TPS543C20 Loop Gain'!AJ1766</f>
        <v>59.752663436849666</v>
      </c>
      <c r="E2170" s="3">
        <f>'TPS543C20 Loop Gain'!B1766</f>
        <v>163600</v>
      </c>
    </row>
    <row r="2171" spans="3:5" x14ac:dyDescent="0.35">
      <c r="C2171" s="3">
        <f>'TPS543C20 Loop Gain'!AI1765</f>
        <v>-1.1150658489973289</v>
      </c>
      <c r="D2171" s="3">
        <f>'TPS543C20 Loop Gain'!AJ1765</f>
        <v>59.76920487002252</v>
      </c>
      <c r="E2171" s="3">
        <f>'TPS543C20 Loop Gain'!B1765</f>
        <v>163500</v>
      </c>
    </row>
    <row r="2172" spans="3:5" x14ac:dyDescent="0.35">
      <c r="C2172" s="3">
        <f>'TPS543C20 Loop Gain'!AI1764</f>
        <v>-1.1093019772088737</v>
      </c>
      <c r="D2172" s="3">
        <f>'TPS543C20 Loop Gain'!AJ1764</f>
        <v>59.785736226652325</v>
      </c>
      <c r="E2172" s="3">
        <f>'TPS543C20 Loop Gain'!B1764</f>
        <v>163400</v>
      </c>
    </row>
    <row r="2173" spans="3:5" x14ac:dyDescent="0.35">
      <c r="C2173" s="3">
        <f>'TPS543C20 Loop Gain'!AI1763</f>
        <v>-1.1035346757899593</v>
      </c>
      <c r="D2173" s="3">
        <f>'TPS543C20 Loop Gain'!AJ1763</f>
        <v>59.802257508847362</v>
      </c>
      <c r="E2173" s="3">
        <f>'TPS543C20 Loop Gain'!B1763</f>
        <v>163300</v>
      </c>
    </row>
    <row r="2174" spans="3:5" x14ac:dyDescent="0.35">
      <c r="C2174" s="3">
        <f>'TPS543C20 Loop Gain'!AI1762</f>
        <v>-1.0977639377912642</v>
      </c>
      <c r="D2174" s="3">
        <f>'TPS543C20 Loop Gain'!AJ1762</f>
        <v>59.818768718719816</v>
      </c>
      <c r="E2174" s="3">
        <f>'TPS543C20 Loop Gain'!B1762</f>
        <v>163200</v>
      </c>
    </row>
    <row r="2175" spans="3:5" x14ac:dyDescent="0.35">
      <c r="C2175" s="3">
        <f>'TPS543C20 Loop Gain'!AI1761</f>
        <v>-1.0919897562518206</v>
      </c>
      <c r="D2175" s="3">
        <f>'TPS543C20 Loop Gain'!AJ1761</f>
        <v>59.835269858394774</v>
      </c>
      <c r="E2175" s="3">
        <f>'TPS543C20 Loop Gain'!B1761</f>
        <v>163100</v>
      </c>
    </row>
    <row r="2176" spans="3:5" x14ac:dyDescent="0.35">
      <c r="C2176" s="3">
        <f>'TPS543C20 Loop Gain'!AI1760</f>
        <v>-1.086212124200149</v>
      </c>
      <c r="D2176" s="3">
        <f>'TPS543C20 Loop Gain'!AJ1760</f>
        <v>59.851760930001575</v>
      </c>
      <c r="E2176" s="3">
        <f>'TPS543C20 Loop Gain'!B1760</f>
        <v>163000</v>
      </c>
    </row>
    <row r="2177" spans="3:5" x14ac:dyDescent="0.35">
      <c r="C2177" s="3">
        <f>'TPS543C20 Loop Gain'!AI1759</f>
        <v>-1.080431034652964</v>
      </c>
      <c r="D2177" s="3">
        <f>'TPS543C20 Loop Gain'!AJ1759</f>
        <v>59.868241935679954</v>
      </c>
      <c r="E2177" s="3">
        <f>'TPS543C20 Loop Gain'!B1759</f>
        <v>162900</v>
      </c>
    </row>
    <row r="2178" spans="3:5" x14ac:dyDescent="0.35">
      <c r="C2178" s="3">
        <f>'TPS543C20 Loop Gain'!AI1758</f>
        <v>-1.0746464806158658</v>
      </c>
      <c r="D2178" s="3">
        <f>'TPS543C20 Loop Gain'!AJ1758</f>
        <v>59.884712877578018</v>
      </c>
      <c r="E2178" s="3">
        <f>'TPS543C20 Loop Gain'!B1758</f>
        <v>162800</v>
      </c>
    </row>
    <row r="2179" spans="3:5" x14ac:dyDescent="0.35">
      <c r="C2179" s="3">
        <f>'TPS543C20 Loop Gain'!AI1757</f>
        <v>-1.0688584550833566</v>
      </c>
      <c r="D2179" s="3">
        <f>'TPS543C20 Loop Gain'!AJ1757</f>
        <v>59.901173757852447</v>
      </c>
      <c r="E2179" s="3">
        <f>'TPS543C20 Loop Gain'!B1757</f>
        <v>162700</v>
      </c>
    </row>
    <row r="2180" spans="3:5" x14ac:dyDescent="0.35">
      <c r="C2180" s="3">
        <f>'TPS543C20 Loop Gain'!AI1756</f>
        <v>-1.0630669510379263</v>
      </c>
      <c r="D2180" s="3">
        <f>'TPS543C20 Loop Gain'!AJ1756</f>
        <v>59.917624578668246</v>
      </c>
      <c r="E2180" s="3">
        <f>'TPS543C20 Loop Gain'!B1756</f>
        <v>162600</v>
      </c>
    </row>
    <row r="2181" spans="3:5" x14ac:dyDescent="0.35">
      <c r="C2181" s="3">
        <f>'TPS543C20 Loop Gain'!AI1755</f>
        <v>-1.0572719614513986</v>
      </c>
      <c r="D2181" s="3">
        <f>'TPS543C20 Loop Gain'!AJ1755</f>
        <v>59.934065342197677</v>
      </c>
      <c r="E2181" s="3">
        <f>'TPS543C20 Loop Gain'!B1755</f>
        <v>162500</v>
      </c>
    </row>
    <row r="2182" spans="3:5" x14ac:dyDescent="0.35">
      <c r="C2182" s="3">
        <f>'TPS543C20 Loop Gain'!AI1754</f>
        <v>-1.0514734792837912</v>
      </c>
      <c r="D2182" s="3">
        <f>'TPS543C20 Loop Gain'!AJ1754</f>
        <v>59.950496050624736</v>
      </c>
      <c r="E2182" s="3">
        <f>'TPS543C20 Loop Gain'!B1754</f>
        <v>162400</v>
      </c>
    </row>
    <row r="2183" spans="3:5" x14ac:dyDescent="0.35">
      <c r="C2183" s="3">
        <f>'TPS543C20 Loop Gain'!AI1753</f>
        <v>-1.0456714974837822</v>
      </c>
      <c r="D2183" s="3">
        <f>'TPS543C20 Loop Gain'!AJ1753</f>
        <v>59.966916706139351</v>
      </c>
      <c r="E2183" s="3">
        <f>'TPS543C20 Loop Gain'!B1753</f>
        <v>162300</v>
      </c>
    </row>
    <row r="2184" spans="3:5" x14ac:dyDescent="0.35">
      <c r="C2184" s="3">
        <f>'TPS543C20 Loop Gain'!AI1752</f>
        <v>-1.0398660089885234</v>
      </c>
      <c r="D2184" s="3">
        <f>'TPS543C20 Loop Gain'!AJ1752</f>
        <v>59.983327310941149</v>
      </c>
      <c r="E2184" s="3">
        <f>'TPS543C20 Loop Gain'!B1752</f>
        <v>162200</v>
      </c>
    </row>
    <row r="2185" spans="3:5" x14ac:dyDescent="0.35">
      <c r="C2185" s="3">
        <f>'TPS543C20 Loop Gain'!AI1751</f>
        <v>-1.0340570067236694</v>
      </c>
      <c r="D2185" s="3">
        <f>'TPS543C20 Loop Gain'!AJ1751</f>
        <v>59.999727867238519</v>
      </c>
      <c r="E2185" s="3">
        <f>'TPS543C20 Loop Gain'!B1751</f>
        <v>162100</v>
      </c>
    </row>
    <row r="2186" spans="3:5" x14ac:dyDescent="0.35">
      <c r="C2186" s="3">
        <f>'TPS543C20 Loop Gain'!AI1750</f>
        <v>-1.0282444836033839</v>
      </c>
      <c r="D2186" s="3">
        <f>'TPS543C20 Loop Gain'!AJ1750</f>
        <v>60.016118377248134</v>
      </c>
      <c r="E2186" s="3">
        <f>'TPS543C20 Loop Gain'!B1750</f>
        <v>162000</v>
      </c>
    </row>
    <row r="2187" spans="3:5" x14ac:dyDescent="0.35">
      <c r="C2187" s="3">
        <f>'TPS543C20 Loop Gain'!AI1749</f>
        <v>-1.0224284325299977</v>
      </c>
      <c r="D2187" s="3">
        <f>'TPS543C20 Loop Gain'!AJ1749</f>
        <v>60.03249884319564</v>
      </c>
      <c r="E2187" s="3">
        <f>'TPS543C20 Loop Gain'!B1749</f>
        <v>161900</v>
      </c>
    </row>
    <row r="2188" spans="3:5" x14ac:dyDescent="0.35">
      <c r="C2188" s="3">
        <f>'TPS543C20 Loop Gain'!AI1748</f>
        <v>-1.0166088463945231</v>
      </c>
      <c r="D2188" s="3">
        <f>'TPS543C20 Loop Gain'!AJ1748</f>
        <v>60.04886926731696</v>
      </c>
      <c r="E2188" s="3">
        <f>'TPS543C20 Loop Gain'!B1748</f>
        <v>161800</v>
      </c>
    </row>
    <row r="2189" spans="3:5" x14ac:dyDescent="0.35">
      <c r="C2189" s="3">
        <f>'TPS543C20 Loop Gain'!AI1747</f>
        <v>-1.0107857180761819</v>
      </c>
      <c r="D2189" s="3">
        <f>'TPS543C20 Loop Gain'!AJ1747</f>
        <v>60.065229651854466</v>
      </c>
      <c r="E2189" s="3">
        <f>'TPS543C20 Loop Gain'!B1747</f>
        <v>161700</v>
      </c>
    </row>
    <row r="2190" spans="3:5" x14ac:dyDescent="0.35">
      <c r="C2190" s="3">
        <f>'TPS543C20 Loop Gain'!AI1746</f>
        <v>-1.0049590404423545</v>
      </c>
      <c r="D2190" s="3">
        <f>'TPS543C20 Loop Gain'!AJ1746</f>
        <v>60.081579999060722</v>
      </c>
      <c r="E2190" s="3">
        <f>'TPS543C20 Loop Gain'!B1746</f>
        <v>161600</v>
      </c>
    </row>
    <row r="2191" spans="3:5" x14ac:dyDescent="0.35">
      <c r="C2191" s="3">
        <f>'TPS543C20 Loop Gain'!AI1745</f>
        <v>-0.99912880634893908</v>
      </c>
      <c r="D2191" s="3">
        <f>'TPS543C20 Loop Gain'!AJ1745</f>
        <v>60.097920311197356</v>
      </c>
      <c r="E2191" s="3">
        <f>'TPS543C20 Loop Gain'!B1745</f>
        <v>161500</v>
      </c>
    </row>
    <row r="2192" spans="3:5" x14ac:dyDescent="0.35">
      <c r="C2192" s="3">
        <f>'TPS543C20 Loop Gain'!AI1744</f>
        <v>-0.99329500864000675</v>
      </c>
      <c r="D2192" s="3">
        <f>'TPS543C20 Loop Gain'!AJ1744</f>
        <v>60.114250590535818</v>
      </c>
      <c r="E2192" s="3">
        <f>'TPS543C20 Loop Gain'!B1744</f>
        <v>161400</v>
      </c>
    </row>
    <row r="2193" spans="3:5" x14ac:dyDescent="0.35">
      <c r="C2193" s="3">
        <f>'TPS543C20 Loop Gain'!AI1743</f>
        <v>-0.987457640147829</v>
      </c>
      <c r="D2193" s="3">
        <f>'TPS543C20 Loop Gain'!AJ1743</f>
        <v>60.130570839354128</v>
      </c>
      <c r="E2193" s="3">
        <f>'TPS543C20 Loop Gain'!B1743</f>
        <v>161300</v>
      </c>
    </row>
    <row r="2194" spans="3:5" x14ac:dyDescent="0.35">
      <c r="C2194" s="3">
        <f>'TPS543C20 Loop Gain'!AI1742</f>
        <v>-0.98161669369267524</v>
      </c>
      <c r="D2194" s="3">
        <f>'TPS543C20 Loop Gain'!AJ1742</f>
        <v>60.146881059941578</v>
      </c>
      <c r="E2194" s="3">
        <f>'TPS543C20 Loop Gain'!B1742</f>
        <v>161200</v>
      </c>
    </row>
    <row r="2195" spans="3:5" x14ac:dyDescent="0.35">
      <c r="C2195" s="3">
        <f>'TPS543C20 Loop Gain'!AI1741</f>
        <v>-0.97577216208315387</v>
      </c>
      <c r="D2195" s="3">
        <f>'TPS543C20 Loop Gain'!AJ1741</f>
        <v>60.163181254596097</v>
      </c>
      <c r="E2195" s="3">
        <f>'TPS543C20 Loop Gain'!B1741</f>
        <v>161100</v>
      </c>
    </row>
    <row r="2196" spans="3:5" x14ac:dyDescent="0.35">
      <c r="C2196" s="3">
        <f>'TPS543C20 Loop Gain'!AI1740</f>
        <v>-0.96992403811587025</v>
      </c>
      <c r="D2196" s="3">
        <f>'TPS543C20 Loop Gain'!AJ1740</f>
        <v>60.179471425625266</v>
      </c>
      <c r="E2196" s="3">
        <f>'TPS543C20 Loop Gain'!B1740</f>
        <v>161000</v>
      </c>
    </row>
    <row r="2197" spans="3:5" x14ac:dyDescent="0.35">
      <c r="C2197" s="3">
        <f>'TPS543C20 Loop Gain'!AI1739</f>
        <v>-0.96407231457563247</v>
      </c>
      <c r="D2197" s="3">
        <f>'TPS543C20 Loop Gain'!AJ1739</f>
        <v>60.195751575344161</v>
      </c>
      <c r="E2197" s="3">
        <f>'TPS543C20 Loop Gain'!B1739</f>
        <v>160900</v>
      </c>
    </row>
    <row r="2198" spans="3:5" x14ac:dyDescent="0.35">
      <c r="C2198" s="3">
        <f>'TPS543C20 Loop Gain'!AI1738</f>
        <v>-0.95821698423509738</v>
      </c>
      <c r="D2198" s="3">
        <f>'TPS543C20 Loop Gain'!AJ1738</f>
        <v>60.21202170607927</v>
      </c>
      <c r="E2198" s="3">
        <f>'TPS543C20 Loop Gain'!B1738</f>
        <v>160800</v>
      </c>
    </row>
    <row r="2199" spans="3:5" x14ac:dyDescent="0.35">
      <c r="C2199" s="3">
        <f>'TPS543C20 Loop Gain'!AI1737</f>
        <v>-0.95235803985488432</v>
      </c>
      <c r="D2199" s="3">
        <f>'TPS543C20 Loop Gain'!AJ1737</f>
        <v>60.228281820164</v>
      </c>
      <c r="E2199" s="3">
        <f>'TPS543C20 Loop Gain'!B1737</f>
        <v>160700</v>
      </c>
    </row>
    <row r="2200" spans="3:5" x14ac:dyDescent="0.35">
      <c r="C2200" s="3">
        <f>'TPS543C20 Loop Gain'!AI1736</f>
        <v>-0.94649547418368529</v>
      </c>
      <c r="D2200" s="3">
        <f>'TPS543C20 Loop Gain'!AJ1736</f>
        <v>60.244531919944095</v>
      </c>
      <c r="E2200" s="3">
        <f>'TPS543C20 Loop Gain'!B1736</f>
        <v>160600</v>
      </c>
    </row>
    <row r="2201" spans="3:5" x14ac:dyDescent="0.35">
      <c r="C2201" s="3">
        <f>'TPS543C20 Loop Gain'!AI1735</f>
        <v>-0.94062927995841861</v>
      </c>
      <c r="D2201" s="3">
        <f>'TPS543C20 Loop Gain'!AJ1735</f>
        <v>60.260772007771877</v>
      </c>
      <c r="E2201" s="3">
        <f>'TPS543C20 Loop Gain'!B1735</f>
        <v>160500</v>
      </c>
    </row>
    <row r="2202" spans="3:5" x14ac:dyDescent="0.35">
      <c r="C2202" s="3">
        <f>'TPS543C20 Loop Gain'!AI1734</f>
        <v>-0.93475944990317306</v>
      </c>
      <c r="D2202" s="3">
        <f>'TPS543C20 Loop Gain'!AJ1734</f>
        <v>60.277002086010995</v>
      </c>
      <c r="E2202" s="3">
        <f>'TPS543C20 Loop Gain'!B1734</f>
        <v>160400</v>
      </c>
    </row>
    <row r="2203" spans="3:5" x14ac:dyDescent="0.35">
      <c r="C2203" s="3">
        <f>'TPS543C20 Loop Gain'!AI1733</f>
        <v>-0.92888597673045747</v>
      </c>
      <c r="D2203" s="3">
        <f>'TPS543C20 Loop Gain'!AJ1733</f>
        <v>60.293222157033</v>
      </c>
      <c r="E2203" s="3">
        <f>'TPS543C20 Loop Gain'!B1733</f>
        <v>160300</v>
      </c>
    </row>
    <row r="2204" spans="3:5" x14ac:dyDescent="0.35">
      <c r="C2204" s="3">
        <f>'TPS543C20 Loop Gain'!AI1732</f>
        <v>-0.92300885314030756</v>
      </c>
      <c r="D2204" s="3">
        <f>'TPS543C20 Loop Gain'!AJ1732</f>
        <v>60.309432223222004</v>
      </c>
      <c r="E2204" s="3">
        <f>'TPS543C20 Loop Gain'!B1732</f>
        <v>160200</v>
      </c>
    </row>
    <row r="2205" spans="3:5" x14ac:dyDescent="0.35">
      <c r="C2205" s="3">
        <f>'TPS543C20 Loop Gain'!AI1731</f>
        <v>-0.91712807182085754</v>
      </c>
      <c r="D2205" s="3">
        <f>'TPS543C20 Loop Gain'!AJ1731</f>
        <v>60.325632286967689</v>
      </c>
      <c r="E2205" s="3">
        <f>'TPS543C20 Loop Gain'!B1731</f>
        <v>160100</v>
      </c>
    </row>
    <row r="2206" spans="3:5" x14ac:dyDescent="0.35">
      <c r="C2206" s="3">
        <f>'TPS543C20 Loop Gain'!AI1730</f>
        <v>-0.91124362544758641</v>
      </c>
      <c r="D2206" s="3">
        <f>'TPS543C20 Loop Gain'!AJ1730</f>
        <v>60.341822350670832</v>
      </c>
      <c r="E2206" s="3">
        <f>'TPS543C20 Loop Gain'!B1730</f>
        <v>160000</v>
      </c>
    </row>
    <row r="2207" spans="3:5" x14ac:dyDescent="0.35">
      <c r="C2207" s="3">
        <f>'TPS543C20 Loop Gain'!AI1729</f>
        <v>-0.90535550668386866</v>
      </c>
      <c r="D2207" s="3">
        <f>'TPS543C20 Loop Gain'!AJ1729</f>
        <v>60.358002416744462</v>
      </c>
      <c r="E2207" s="3">
        <f>'TPS543C20 Loop Gain'!B1729</f>
        <v>159900</v>
      </c>
    </row>
    <row r="2208" spans="3:5" x14ac:dyDescent="0.35">
      <c r="C2208" s="3">
        <f>'TPS543C20 Loop Gain'!AI1728</f>
        <v>-0.89946370818115173</v>
      </c>
      <c r="D2208" s="3">
        <f>'TPS543C20 Loop Gain'!AJ1728</f>
        <v>60.374172487607041</v>
      </c>
      <c r="E2208" s="3">
        <f>'TPS543C20 Loop Gain'!B1728</f>
        <v>159800</v>
      </c>
    </row>
    <row r="2209" spans="3:5" x14ac:dyDescent="0.35">
      <c r="C2209" s="3">
        <f>'TPS543C20 Loop Gain'!AI1727</f>
        <v>-0.89356822257739066</v>
      </c>
      <c r="D2209" s="3">
        <f>'TPS543C20 Loop Gain'!AJ1727</f>
        <v>60.39033256569062</v>
      </c>
      <c r="E2209" s="3">
        <f>'TPS543C20 Loop Gain'!B1727</f>
        <v>159700</v>
      </c>
    </row>
    <row r="2210" spans="3:5" x14ac:dyDescent="0.35">
      <c r="C2210" s="3">
        <f>'TPS543C20 Loop Gain'!AI1726</f>
        <v>-0.8876690424991972</v>
      </c>
      <c r="D2210" s="3">
        <f>'TPS543C20 Loop Gain'!AJ1726</f>
        <v>60.406482653434388</v>
      </c>
      <c r="E2210" s="3">
        <f>'TPS543C20 Loop Gain'!B1726</f>
        <v>159600</v>
      </c>
    </row>
    <row r="2211" spans="3:5" x14ac:dyDescent="0.35">
      <c r="C2211" s="3">
        <f>'TPS543C20 Loop Gain'!AI1725</f>
        <v>-0.88176616056055757</v>
      </c>
      <c r="D2211" s="3">
        <f>'TPS543C20 Loop Gain'!AJ1725</f>
        <v>60.42262275328806</v>
      </c>
      <c r="E2211" s="3">
        <f>'TPS543C20 Loop Gain'!B1725</f>
        <v>159500</v>
      </c>
    </row>
    <row r="2212" spans="3:5" x14ac:dyDescent="0.35">
      <c r="C2212" s="3">
        <f>'TPS543C20 Loop Gain'!AI1724</f>
        <v>-0.87585956936253373</v>
      </c>
      <c r="D2212" s="3">
        <f>'TPS543C20 Loop Gain'!AJ1724</f>
        <v>60.438752867711955</v>
      </c>
      <c r="E2212" s="3">
        <f>'TPS543C20 Loop Gain'!B1724</f>
        <v>159400</v>
      </c>
    </row>
    <row r="2213" spans="3:5" x14ac:dyDescent="0.35">
      <c r="C2213" s="3">
        <f>'TPS543C20 Loop Gain'!AI1723</f>
        <v>-0.86994926149409468</v>
      </c>
      <c r="D2213" s="3">
        <f>'TPS543C20 Loop Gain'!AJ1723</f>
        <v>60.454872999175734</v>
      </c>
      <c r="E2213" s="3">
        <f>'TPS543C20 Loop Gain'!B1723</f>
        <v>159300</v>
      </c>
    </row>
    <row r="2214" spans="3:5" x14ac:dyDescent="0.35">
      <c r="C2214" s="3">
        <f>'TPS543C20 Loop Gain'!AI1722</f>
        <v>-0.86403522953154777</v>
      </c>
      <c r="D2214" s="3">
        <f>'TPS543C20 Loop Gain'!AJ1722</f>
        <v>60.470983150159825</v>
      </c>
      <c r="E2214" s="3">
        <f>'TPS543C20 Loop Gain'!B1722</f>
        <v>159200</v>
      </c>
    </row>
    <row r="2215" spans="3:5" x14ac:dyDescent="0.35">
      <c r="C2215" s="3">
        <f>'TPS543C20 Loop Gain'!AI1721</f>
        <v>-0.85811746603854255</v>
      </c>
      <c r="D2215" s="3">
        <f>'TPS543C20 Loop Gain'!AJ1721</f>
        <v>60.487083323153179</v>
      </c>
      <c r="E2215" s="3">
        <f>'TPS543C20 Loop Gain'!B1721</f>
        <v>159100</v>
      </c>
    </row>
    <row r="2216" spans="3:5" x14ac:dyDescent="0.35">
      <c r="C2216" s="3">
        <f>'TPS543C20 Loop Gain'!AI1720</f>
        <v>-0.85219596356604466</v>
      </c>
      <c r="D2216" s="3">
        <f>'TPS543C20 Loop Gain'!AJ1720</f>
        <v>60.503173520655899</v>
      </c>
      <c r="E2216" s="3">
        <f>'TPS543C20 Loop Gain'!B1720</f>
        <v>159000</v>
      </c>
    </row>
    <row r="2217" spans="3:5" x14ac:dyDescent="0.35">
      <c r="C2217" s="3">
        <f>'TPS543C20 Loop Gain'!AI1719</f>
        <v>-0.84627071465243531</v>
      </c>
      <c r="D2217" s="3">
        <f>'TPS543C20 Loop Gain'!AJ1719</f>
        <v>60.519253745178972</v>
      </c>
      <c r="E2217" s="3">
        <f>'TPS543C20 Loop Gain'!B1719</f>
        <v>158900</v>
      </c>
    </row>
    <row r="2218" spans="3:5" x14ac:dyDescent="0.35">
      <c r="C2218" s="3">
        <f>'TPS543C20 Loop Gain'!AI1718</f>
        <v>-0.84034171182360473</v>
      </c>
      <c r="D2218" s="3">
        <f>'TPS543C20 Loop Gain'!AJ1718</f>
        <v>60.535323999241506</v>
      </c>
      <c r="E2218" s="3">
        <f>'TPS543C20 Loop Gain'!B1718</f>
        <v>158800</v>
      </c>
    </row>
    <row r="2219" spans="3:5" x14ac:dyDescent="0.35">
      <c r="C2219" s="3">
        <f>'TPS543C20 Loop Gain'!AI1717</f>
        <v>-0.83440894759225215</v>
      </c>
      <c r="D2219" s="3">
        <f>'TPS543C20 Loop Gain'!AJ1717</f>
        <v>60.551384285374269</v>
      </c>
      <c r="E2219" s="3">
        <f>'TPS543C20 Loop Gain'!B1717</f>
        <v>158700</v>
      </c>
    </row>
    <row r="2220" spans="3:5" x14ac:dyDescent="0.35">
      <c r="C2220" s="3">
        <f>'TPS543C20 Loop Gain'!AI1716</f>
        <v>-0.82847241445862985</v>
      </c>
      <c r="D2220" s="3">
        <f>'TPS543C20 Loop Gain'!AJ1716</f>
        <v>60.56743460611807</v>
      </c>
      <c r="E2220" s="3">
        <f>'TPS543C20 Loop Gain'!B1716</f>
        <v>158600</v>
      </c>
    </row>
    <row r="2221" spans="3:5" x14ac:dyDescent="0.35">
      <c r="C2221" s="3">
        <f>'TPS543C20 Loop Gain'!AI1715</f>
        <v>-0.82253210491014883</v>
      </c>
      <c r="D2221" s="3">
        <f>'TPS543C20 Loop Gain'!AJ1715</f>
        <v>60.583474964024497</v>
      </c>
      <c r="E2221" s="3">
        <f>'TPS543C20 Loop Gain'!B1715</f>
        <v>158500</v>
      </c>
    </row>
    <row r="2222" spans="3:5" x14ac:dyDescent="0.35">
      <c r="C2222" s="3">
        <f>'TPS543C20 Loop Gain'!AI1714</f>
        <v>-0.81658801142122495</v>
      </c>
      <c r="D2222" s="3">
        <f>'TPS543C20 Loop Gain'!AJ1714</f>
        <v>60.599505361654003</v>
      </c>
      <c r="E2222" s="3">
        <f>'TPS543C20 Loop Gain'!B1714</f>
        <v>158400</v>
      </c>
    </row>
    <row r="2223" spans="3:5" x14ac:dyDescent="0.35">
      <c r="C2223" s="3">
        <f>'TPS543C20 Loop Gain'!AI1713</f>
        <v>-0.81064012645346883</v>
      </c>
      <c r="D2223" s="3">
        <f>'TPS543C20 Loop Gain'!AJ1713</f>
        <v>60.615525801579025</v>
      </c>
      <c r="E2223" s="3">
        <f>'TPS543C20 Loop Gain'!B1713</f>
        <v>158300</v>
      </c>
    </row>
    <row r="2224" spans="3:5" x14ac:dyDescent="0.35">
      <c r="C2224" s="3">
        <f>'TPS543C20 Loop Gain'!AI1712</f>
        <v>-0.80468844245571836</v>
      </c>
      <c r="D2224" s="3">
        <f>'TPS543C20 Loop Gain'!AJ1712</f>
        <v>60.631536286381923</v>
      </c>
      <c r="E2224" s="3">
        <f>'TPS543C20 Loop Gain'!B1712</f>
        <v>158200</v>
      </c>
    </row>
    <row r="2225" spans="3:5" x14ac:dyDescent="0.35">
      <c r="C2225" s="3">
        <f>'TPS543C20 Loop Gain'!AI1711</f>
        <v>-0.79873295186308613</v>
      </c>
      <c r="D2225" s="3">
        <f>'TPS543C20 Loop Gain'!AJ1711</f>
        <v>60.647536818655183</v>
      </c>
      <c r="E2225" s="3">
        <f>'TPS543C20 Loop Gain'!B1711</f>
        <v>158100</v>
      </c>
    </row>
    <row r="2226" spans="3:5" x14ac:dyDescent="0.35">
      <c r="C2226" s="3">
        <f>'TPS543C20 Loop Gain'!AI1710</f>
        <v>-0.7927736470988227</v>
      </c>
      <c r="D2226" s="3">
        <f>'TPS543C20 Loop Gain'!AJ1710</f>
        <v>60.663527401003144</v>
      </c>
      <c r="E2226" s="3">
        <f>'TPS543C20 Loop Gain'!B1710</f>
        <v>158000</v>
      </c>
    </row>
    <row r="2227" spans="3:5" x14ac:dyDescent="0.35">
      <c r="C2227" s="3">
        <f>'TPS543C20 Loop Gain'!AI1709</f>
        <v>-0.7868105205725805</v>
      </c>
      <c r="D2227" s="3">
        <f>'TPS543C20 Loop Gain'!AJ1709</f>
        <v>60.679508036039266</v>
      </c>
      <c r="E2227" s="3">
        <f>'TPS543C20 Loop Gain'!B1709</f>
        <v>157900</v>
      </c>
    </row>
    <row r="2228" spans="3:5" x14ac:dyDescent="0.35">
      <c r="C2228" s="3">
        <f>'TPS543C20 Loop Gain'!AI1708</f>
        <v>-0.78084356468065952</v>
      </c>
      <c r="D2228" s="3">
        <f>'TPS543C20 Loop Gain'!AJ1708</f>
        <v>60.69547872638762</v>
      </c>
      <c r="E2228" s="3">
        <f>'TPS543C20 Loop Gain'!B1708</f>
        <v>157800</v>
      </c>
    </row>
    <row r="2229" spans="3:5" x14ac:dyDescent="0.35">
      <c r="C2229" s="3">
        <f>'TPS543C20 Loop Gain'!AI1707</f>
        <v>-0.77487277180634995</v>
      </c>
      <c r="D2229" s="3">
        <f>'TPS543C20 Loop Gain'!AJ1707</f>
        <v>60.711439474684468</v>
      </c>
      <c r="E2229" s="3">
        <f>'TPS543C20 Loop Gain'!B1707</f>
        <v>157700</v>
      </c>
    </row>
    <row r="2230" spans="3:5" x14ac:dyDescent="0.35">
      <c r="C2230" s="3">
        <f>'TPS543C20 Loop Gain'!AI1706</f>
        <v>-0.76889813432020937</v>
      </c>
      <c r="D2230" s="3">
        <f>'TPS543C20 Loop Gain'!AJ1706</f>
        <v>60.727390283576113</v>
      </c>
      <c r="E2230" s="3">
        <f>'TPS543C20 Loop Gain'!B1706</f>
        <v>157600</v>
      </c>
    </row>
    <row r="2231" spans="3:5" x14ac:dyDescent="0.35">
      <c r="C2231" s="3">
        <f>'TPS543C20 Loop Gain'!AI1705</f>
        <v>-0.76291964457915262</v>
      </c>
      <c r="D2231" s="3">
        <f>'TPS543C20 Loop Gain'!AJ1705</f>
        <v>60.743331155719467</v>
      </c>
      <c r="E2231" s="3">
        <f>'TPS543C20 Loop Gain'!B1705</f>
        <v>157500</v>
      </c>
    </row>
    <row r="2232" spans="3:5" x14ac:dyDescent="0.35">
      <c r="C2232" s="3">
        <f>'TPS543C20 Loop Gain'!AI1704</f>
        <v>-0.75693729492712902</v>
      </c>
      <c r="D2232" s="3">
        <f>'TPS543C20 Loop Gain'!AJ1704</f>
        <v>60.759262093781963</v>
      </c>
      <c r="E2232" s="3">
        <f>'TPS543C20 Loop Gain'!B1704</f>
        <v>157400</v>
      </c>
    </row>
    <row r="2233" spans="3:5" x14ac:dyDescent="0.35">
      <c r="C2233" s="3">
        <f>'TPS543C20 Loop Gain'!AI1703</f>
        <v>-0.75095107769424962</v>
      </c>
      <c r="D2233" s="3">
        <f>'TPS543C20 Loop Gain'!AJ1703</f>
        <v>60.775183100443364</v>
      </c>
      <c r="E2233" s="3">
        <f>'TPS543C20 Loop Gain'!B1703</f>
        <v>157300</v>
      </c>
    </row>
    <row r="2234" spans="3:5" x14ac:dyDescent="0.35">
      <c r="C2234" s="3">
        <f>'TPS543C20 Loop Gain'!AI1702</f>
        <v>-0.74496098519815701</v>
      </c>
      <c r="D2234" s="3">
        <f>'TPS543C20 Loop Gain'!AJ1702</f>
        <v>60.791094178393244</v>
      </c>
      <c r="E2234" s="3">
        <f>'TPS543C20 Loop Gain'!B1702</f>
        <v>157200</v>
      </c>
    </row>
    <row r="2235" spans="3:5" x14ac:dyDescent="0.35">
      <c r="C2235" s="3">
        <f>'TPS543C20 Loop Gain'!AI1701</f>
        <v>-0.73896700974242568</v>
      </c>
      <c r="D2235" s="3">
        <f>'TPS543C20 Loop Gain'!AJ1701</f>
        <v>60.806995330331937</v>
      </c>
      <c r="E2235" s="3">
        <f>'TPS543C20 Loop Gain'!B1701</f>
        <v>157100</v>
      </c>
    </row>
    <row r="2236" spans="3:5" x14ac:dyDescent="0.35">
      <c r="C2236" s="3">
        <f>'TPS543C20 Loop Gain'!AI1700</f>
        <v>-0.73296914361747845</v>
      </c>
      <c r="D2236" s="3">
        <f>'TPS543C20 Loop Gain'!AJ1700</f>
        <v>60.822886558972385</v>
      </c>
      <c r="E2236" s="3">
        <f>'TPS543C20 Loop Gain'!B1700</f>
        <v>157000</v>
      </c>
    </row>
    <row r="2237" spans="3:5" x14ac:dyDescent="0.35">
      <c r="C2237" s="3">
        <f>'TPS543C20 Loop Gain'!AI1699</f>
        <v>-0.7269673791005532</v>
      </c>
      <c r="D2237" s="3">
        <f>'TPS543C20 Loop Gain'!AJ1699</f>
        <v>60.838767867036765</v>
      </c>
      <c r="E2237" s="3">
        <f>'TPS543C20 Loop Gain'!B1699</f>
        <v>156900</v>
      </c>
    </row>
    <row r="2238" spans="3:5" x14ac:dyDescent="0.35">
      <c r="C2238" s="3">
        <f>'TPS543C20 Loop Gain'!AI1698</f>
        <v>-0.72096170845481677</v>
      </c>
      <c r="D2238" s="3">
        <f>'TPS543C20 Loop Gain'!AJ1698</f>
        <v>60.854639257260395</v>
      </c>
      <c r="E2238" s="3">
        <f>'TPS543C20 Loop Gain'!B1698</f>
        <v>156800</v>
      </c>
    </row>
    <row r="2239" spans="3:5" x14ac:dyDescent="0.35">
      <c r="C2239" s="3">
        <f>'TPS543C20 Loop Gain'!AI1697</f>
        <v>-0.71495212393034457</v>
      </c>
      <c r="D2239" s="3">
        <f>'TPS543C20 Loop Gain'!AJ1697</f>
        <v>60.870500732388372</v>
      </c>
      <c r="E2239" s="3">
        <f>'TPS543C20 Loop Gain'!B1697</f>
        <v>156700</v>
      </c>
    </row>
    <row r="2240" spans="3:5" x14ac:dyDescent="0.35">
      <c r="C2240" s="3">
        <f>'TPS543C20 Loop Gain'!AI1696</f>
        <v>-0.70893861776367406</v>
      </c>
      <c r="D2240" s="3">
        <f>'TPS543C20 Loop Gain'!AJ1696</f>
        <v>60.886352295177431</v>
      </c>
      <c r="E2240" s="3">
        <f>'TPS543C20 Loop Gain'!B1696</f>
        <v>156600</v>
      </c>
    </row>
    <row r="2241" spans="3:5" x14ac:dyDescent="0.35">
      <c r="C2241" s="3">
        <f>'TPS543C20 Loop Gain'!AI1695</f>
        <v>-0.70292118217751098</v>
      </c>
      <c r="D2241" s="3">
        <f>'TPS543C20 Loop Gain'!AJ1695</f>
        <v>60.90219394839572</v>
      </c>
      <c r="E2241" s="3">
        <f>'TPS543C20 Loop Gain'!B1695</f>
        <v>156500</v>
      </c>
    </row>
    <row r="2242" spans="3:5" x14ac:dyDescent="0.35">
      <c r="C2242" s="3">
        <f>'TPS543C20 Loop Gain'!AI1694</f>
        <v>-0.69689980938098528</v>
      </c>
      <c r="D2242" s="3">
        <f>'TPS543C20 Loop Gain'!AJ1694</f>
        <v>60.918025694824216</v>
      </c>
      <c r="E2242" s="3">
        <f>'TPS543C20 Loop Gain'!B1694</f>
        <v>156400</v>
      </c>
    </row>
    <row r="2243" spans="3:5" x14ac:dyDescent="0.35">
      <c r="C2243" s="3">
        <f>'TPS543C20 Loop Gain'!AI1693</f>
        <v>-0.69087449156952485</v>
      </c>
      <c r="D2243" s="3">
        <f>'TPS543C20 Loop Gain'!AJ1693</f>
        <v>60.933847537252788</v>
      </c>
      <c r="E2243" s="3">
        <f>'TPS543C20 Loop Gain'!B1693</f>
        <v>156300</v>
      </c>
    </row>
    <row r="2244" spans="3:5" x14ac:dyDescent="0.35">
      <c r="C2244" s="3">
        <f>'TPS543C20 Loop Gain'!AI1692</f>
        <v>-0.68484522092489653</v>
      </c>
      <c r="D2244" s="3">
        <f>'TPS543C20 Loop Gain'!AJ1692</f>
        <v>60.949659478484776</v>
      </c>
      <c r="E2244" s="3">
        <f>'TPS543C20 Loop Gain'!B1692</f>
        <v>156200</v>
      </c>
    </row>
    <row r="2245" spans="3:5" x14ac:dyDescent="0.35">
      <c r="C2245" s="3">
        <f>'TPS543C20 Loop Gain'!AI1691</f>
        <v>-0.67881198961520517</v>
      </c>
      <c r="D2245" s="3">
        <f>'TPS543C20 Loop Gain'!AJ1691</f>
        <v>60.965461521333218</v>
      </c>
      <c r="E2245" s="3">
        <f>'TPS543C20 Loop Gain'!B1691</f>
        <v>156100</v>
      </c>
    </row>
    <row r="2246" spans="3:5" x14ac:dyDescent="0.35">
      <c r="C2246" s="3">
        <f>'TPS543C20 Loop Gain'!AI1690</f>
        <v>-0.67277478979422212</v>
      </c>
      <c r="D2246" s="3">
        <f>'TPS543C20 Loop Gain'!AJ1690</f>
        <v>60.981253668626252</v>
      </c>
      <c r="E2246" s="3">
        <f>'TPS543C20 Loop Gain'!B1690</f>
        <v>156000</v>
      </c>
    </row>
    <row r="2247" spans="3:5" x14ac:dyDescent="0.35">
      <c r="C2247" s="3">
        <f>'TPS543C20 Loop Gain'!AI1689</f>
        <v>-0.6667336136025992</v>
      </c>
      <c r="D2247" s="3">
        <f>'TPS543C20 Loop Gain'!AJ1689</f>
        <v>60.997035923200109</v>
      </c>
      <c r="E2247" s="3">
        <f>'TPS543C20 Loop Gain'!B1689</f>
        <v>155900</v>
      </c>
    </row>
    <row r="2248" spans="3:5" x14ac:dyDescent="0.35">
      <c r="C2248" s="3">
        <f>'TPS543C20 Loop Gain'!AI1688</f>
        <v>-0.66068845316670388</v>
      </c>
      <c r="D2248" s="3">
        <f>'TPS543C20 Loop Gain'!AJ1688</f>
        <v>61.012808287904171</v>
      </c>
      <c r="E2248" s="3">
        <f>'TPS543C20 Loop Gain'!B1688</f>
        <v>155800</v>
      </c>
    </row>
    <row r="2249" spans="3:5" x14ac:dyDescent="0.35">
      <c r="C2249" s="3">
        <f>'TPS543C20 Loop Gain'!AI1687</f>
        <v>-0.65463930059896325</v>
      </c>
      <c r="D2249" s="3">
        <f>'TPS543C20 Loop Gain'!AJ1687</f>
        <v>61.028570765600328</v>
      </c>
      <c r="E2249" s="3">
        <f>'TPS543C20 Loop Gain'!B1687</f>
        <v>155700</v>
      </c>
    </row>
    <row r="2250" spans="3:5" x14ac:dyDescent="0.35">
      <c r="C2250" s="3">
        <f>'TPS543C20 Loop Gain'!AI1686</f>
        <v>-0.64858614799770109</v>
      </c>
      <c r="D2250" s="3">
        <f>'TPS543C20 Loop Gain'!AJ1686</f>
        <v>61.044323359160515</v>
      </c>
      <c r="E2250" s="3">
        <f>'TPS543C20 Loop Gain'!B1686</f>
        <v>155600</v>
      </c>
    </row>
    <row r="2251" spans="3:5" x14ac:dyDescent="0.35">
      <c r="C2251" s="3">
        <f>'TPS543C20 Loop Gain'!AI1685</f>
        <v>-0.64252898744748466</v>
      </c>
      <c r="D2251" s="3">
        <f>'TPS543C20 Loop Gain'!AJ1685</f>
        <v>61.060066071471361</v>
      </c>
      <c r="E2251" s="3">
        <f>'TPS543C20 Loop Gain'!B1685</f>
        <v>155500</v>
      </c>
    </row>
    <row r="2252" spans="3:5" x14ac:dyDescent="0.35">
      <c r="C2252" s="3">
        <f>'TPS543C20 Loop Gain'!AI1684</f>
        <v>-0.63646781101869632</v>
      </c>
      <c r="D2252" s="3">
        <f>'TPS543C20 Loop Gain'!AJ1684</f>
        <v>61.07579890542867</v>
      </c>
      <c r="E2252" s="3">
        <f>'TPS543C20 Loop Gain'!B1684</f>
        <v>155400</v>
      </c>
    </row>
    <row r="2253" spans="3:5" x14ac:dyDescent="0.35">
      <c r="C2253" s="3">
        <f>'TPS543C20 Loop Gain'!AI1683</f>
        <v>-0.63040261076779536</v>
      </c>
      <c r="D2253" s="3">
        <f>'TPS543C20 Loop Gain'!AJ1683</f>
        <v>61.091521863941509</v>
      </c>
      <c r="E2253" s="3">
        <f>'TPS543C20 Loop Gain'!B1683</f>
        <v>155300</v>
      </c>
    </row>
    <row r="2254" spans="3:5" x14ac:dyDescent="0.35">
      <c r="C2254" s="3">
        <f>'TPS543C20 Loop Gain'!AI1682</f>
        <v>-0.62433337873657913</v>
      </c>
      <c r="D2254" s="3">
        <f>'TPS543C20 Loop Gain'!AJ1682</f>
        <v>61.107234949932256</v>
      </c>
      <c r="E2254" s="3">
        <f>'TPS543C20 Loop Gain'!B1682</f>
        <v>155200</v>
      </c>
    </row>
    <row r="2255" spans="3:5" x14ac:dyDescent="0.35">
      <c r="C2255" s="3">
        <f>'TPS543C20 Loop Gain'!AI1681</f>
        <v>-0.61826010695337041</v>
      </c>
      <c r="D2255" s="3">
        <f>'TPS543C20 Loop Gain'!AJ1681</f>
        <v>61.122938166332695</v>
      </c>
      <c r="E2255" s="3">
        <f>'TPS543C20 Loop Gain'!B1681</f>
        <v>155100</v>
      </c>
    </row>
    <row r="2256" spans="3:5" x14ac:dyDescent="0.35">
      <c r="C2256" s="3">
        <f>'TPS543C20 Loop Gain'!AI1680</f>
        <v>-0.61218278743180765</v>
      </c>
      <c r="D2256" s="3">
        <f>'TPS543C20 Loop Gain'!AJ1680</f>
        <v>61.138631516089596</v>
      </c>
      <c r="E2256" s="3">
        <f>'TPS543C20 Loop Gain'!B1680</f>
        <v>155000</v>
      </c>
    </row>
    <row r="2257" spans="3:5" x14ac:dyDescent="0.35">
      <c r="C2257" s="3">
        <f>'TPS543C20 Loop Gain'!AI1679</f>
        <v>-0.60610141217103608</v>
      </c>
      <c r="D2257" s="3">
        <f>'TPS543C20 Loop Gain'!AJ1679</f>
        <v>61.154315002159898</v>
      </c>
      <c r="E2257" s="3">
        <f>'TPS543C20 Loop Gain'!B1679</f>
        <v>154900</v>
      </c>
    </row>
    <row r="2258" spans="3:5" x14ac:dyDescent="0.35">
      <c r="C2258" s="3">
        <f>'TPS543C20 Loop Gain'!AI1678</f>
        <v>-0.60001597315671062</v>
      </c>
      <c r="D2258" s="3">
        <f>'TPS543C20 Loop Gain'!AJ1678</f>
        <v>61.169988627514002</v>
      </c>
      <c r="E2258" s="3">
        <f>'TPS543C20 Loop Gain'!B1678</f>
        <v>154800</v>
      </c>
    </row>
    <row r="2259" spans="3:5" x14ac:dyDescent="0.35">
      <c r="C2259" s="3">
        <f>'TPS543C20 Loop Gain'!AI1677</f>
        <v>-0.59392646235887203</v>
      </c>
      <c r="D2259" s="3">
        <f>'TPS543C20 Loop Gain'!AJ1677</f>
        <v>61.185652395134916</v>
      </c>
      <c r="E2259" s="3">
        <f>'TPS543C20 Loop Gain'!B1677</f>
        <v>154700</v>
      </c>
    </row>
    <row r="2260" spans="3:5" x14ac:dyDescent="0.35">
      <c r="C2260" s="3">
        <f>'TPS543C20 Loop Gain'!AI1676</f>
        <v>-0.58783287173455867</v>
      </c>
      <c r="D2260" s="3">
        <f>'TPS543C20 Loop Gain'!AJ1676</f>
        <v>61.201306308017926</v>
      </c>
      <c r="E2260" s="3">
        <f>'TPS543C20 Loop Gain'!B1676</f>
        <v>154600</v>
      </c>
    </row>
    <row r="2261" spans="3:5" x14ac:dyDescent="0.35">
      <c r="C2261" s="3">
        <f>'TPS543C20 Loop Gain'!AI1675</f>
        <v>-0.58173519322534351</v>
      </c>
      <c r="D2261" s="3">
        <f>'TPS543C20 Loop Gain'!AJ1675</f>
        <v>61.216950369170114</v>
      </c>
      <c r="E2261" s="3">
        <f>'TPS543C20 Loop Gain'!B1675</f>
        <v>154500</v>
      </c>
    </row>
    <row r="2262" spans="3:5" x14ac:dyDescent="0.35">
      <c r="C2262" s="3">
        <f>'TPS543C20 Loop Gain'!AI1674</f>
        <v>-0.575633418758563</v>
      </c>
      <c r="D2262" s="3">
        <f>'TPS543C20 Loop Gain'!AJ1674</f>
        <v>61.232584581611363</v>
      </c>
      <c r="E2262" s="3">
        <f>'TPS543C20 Loop Gain'!B1674</f>
        <v>154400</v>
      </c>
    </row>
    <row r="2263" spans="3:5" x14ac:dyDescent="0.35">
      <c r="C2263" s="3">
        <f>'TPS543C20 Loop Gain'!AI1673</f>
        <v>-0.5695275402473895</v>
      </c>
      <c r="D2263" s="3">
        <f>'TPS543C20 Loop Gain'!AJ1673</f>
        <v>61.248208948375144</v>
      </c>
      <c r="E2263" s="3">
        <f>'TPS543C20 Loop Gain'!B1673</f>
        <v>154300</v>
      </c>
    </row>
    <row r="2264" spans="3:5" x14ac:dyDescent="0.35">
      <c r="C2264" s="3">
        <f>'TPS543C20 Loop Gain'!AI1672</f>
        <v>-0.56341754958992174</v>
      </c>
      <c r="D2264" s="3">
        <f>'TPS543C20 Loop Gain'!AJ1672</f>
        <v>61.263823472506964</v>
      </c>
      <c r="E2264" s="3">
        <f>'TPS543C20 Loop Gain'!B1672</f>
        <v>154200</v>
      </c>
    </row>
    <row r="2265" spans="3:5" x14ac:dyDescent="0.35">
      <c r="C2265" s="3">
        <f>'TPS543C20 Loop Gain'!AI1671</f>
        <v>-0.55730343866990872</v>
      </c>
      <c r="D2265" s="3">
        <f>'TPS543C20 Loop Gain'!AJ1671</f>
        <v>61.279428157064849</v>
      </c>
      <c r="E2265" s="3">
        <f>'TPS543C20 Loop Gain'!B1671</f>
        <v>154100</v>
      </c>
    </row>
    <row r="2266" spans="3:5" x14ac:dyDescent="0.35">
      <c r="C2266" s="3">
        <f>'TPS543C20 Loop Gain'!AI1670</f>
        <v>-0.5511851993561081</v>
      </c>
      <c r="D2266" s="3">
        <f>'TPS543C20 Loop Gain'!AJ1670</f>
        <v>61.29502300511993</v>
      </c>
      <c r="E2266" s="3">
        <f>'TPS543C20 Loop Gain'!B1670</f>
        <v>154000</v>
      </c>
    </row>
    <row r="2267" spans="3:5" x14ac:dyDescent="0.35">
      <c r="C2267" s="3">
        <f>'TPS543C20 Loop Gain'!AI1669</f>
        <v>-0.54506282350308144</v>
      </c>
      <c r="D2267" s="3">
        <f>'TPS543C20 Loop Gain'!AJ1669</f>
        <v>61.310608019757538</v>
      </c>
      <c r="E2267" s="3">
        <f>'TPS543C20 Loop Gain'!B1669</f>
        <v>153900</v>
      </c>
    </row>
    <row r="2268" spans="3:5" x14ac:dyDescent="0.35">
      <c r="C2268" s="3">
        <f>'TPS543C20 Loop Gain'!AI1668</f>
        <v>-0.53893630295025907</v>
      </c>
      <c r="D2268" s="3">
        <f>'TPS543C20 Loop Gain'!AJ1668</f>
        <v>61.326183204073011</v>
      </c>
      <c r="E2268" s="3">
        <f>'TPS543C20 Loop Gain'!B1668</f>
        <v>153800</v>
      </c>
    </row>
    <row r="2269" spans="3:5" x14ac:dyDescent="0.35">
      <c r="C2269" s="3">
        <f>'TPS543C20 Loop Gain'!AI1667</f>
        <v>-0.5328056295221113</v>
      </c>
      <c r="D2269" s="3">
        <f>'TPS543C20 Loop Gain'!AJ1667</f>
        <v>61.341748561177596</v>
      </c>
      <c r="E2269" s="3">
        <f>'TPS543C20 Loop Gain'!B1667</f>
        <v>153700</v>
      </c>
    </row>
    <row r="2270" spans="3:5" x14ac:dyDescent="0.35">
      <c r="C2270" s="3">
        <f>'TPS543C20 Loop Gain'!AI1666</f>
        <v>-0.52667079502906244</v>
      </c>
      <c r="D2270" s="3">
        <f>'TPS543C20 Loop Gain'!AJ1666</f>
        <v>61.357304094194596</v>
      </c>
      <c r="E2270" s="3">
        <f>'TPS543C20 Loop Gain'!B1666</f>
        <v>153600</v>
      </c>
    </row>
    <row r="2271" spans="3:5" x14ac:dyDescent="0.35">
      <c r="C2271" s="3">
        <f>'TPS543C20 Loop Gain'!AI1665</f>
        <v>-0.52053179126552473</v>
      </c>
      <c r="D2271" s="3">
        <f>'TPS543C20 Loop Gain'!AJ1665</f>
        <v>61.372849806259502</v>
      </c>
      <c r="E2271" s="3">
        <f>'TPS543C20 Loop Gain'!B1665</f>
        <v>153500</v>
      </c>
    </row>
    <row r="2272" spans="3:5" x14ac:dyDescent="0.35">
      <c r="C2272" s="3">
        <f>'TPS543C20 Loop Gain'!AI1664</f>
        <v>-0.5143886100118833</v>
      </c>
      <c r="D2272" s="3">
        <f>'TPS543C20 Loop Gain'!AJ1664</f>
        <v>61.388385700521873</v>
      </c>
      <c r="E2272" s="3">
        <f>'TPS543C20 Loop Gain'!B1664</f>
        <v>153400</v>
      </c>
    </row>
    <row r="2273" spans="3:5" x14ac:dyDescent="0.35">
      <c r="C2273" s="3">
        <f>'TPS543C20 Loop Gain'!AI1663</f>
        <v>-0.50824124303300378</v>
      </c>
      <c r="D2273" s="3">
        <f>'TPS543C20 Loop Gain'!AJ1663</f>
        <v>61.403911780145883</v>
      </c>
      <c r="E2273" s="3">
        <f>'TPS543C20 Loop Gain'!B1663</f>
        <v>153300</v>
      </c>
    </row>
    <row r="2274" spans="3:5" x14ac:dyDescent="0.35">
      <c r="C2274" s="3">
        <f>'TPS543C20 Loop Gain'!AI1662</f>
        <v>-0.50208968207903515</v>
      </c>
      <c r="D2274" s="3">
        <f>'TPS543C20 Loop Gain'!AJ1662</f>
        <v>61.41942804830687</v>
      </c>
      <c r="E2274" s="3">
        <f>'TPS543C20 Loop Gain'!B1662</f>
        <v>153200</v>
      </c>
    </row>
    <row r="2275" spans="3:5" x14ac:dyDescent="0.35">
      <c r="C2275" s="3">
        <f>'TPS543C20 Loop Gain'!AI1661</f>
        <v>-0.49593391888485006</v>
      </c>
      <c r="D2275" s="3">
        <f>'TPS543C20 Loop Gain'!AJ1661</f>
        <v>61.434934508195489</v>
      </c>
      <c r="E2275" s="3">
        <f>'TPS543C20 Loop Gain'!B1661</f>
        <v>153100</v>
      </c>
    </row>
    <row r="2276" spans="3:5" x14ac:dyDescent="0.35">
      <c r="C2276" s="3">
        <f>'TPS543C20 Loop Gain'!AI1660</f>
        <v>-0.48977394517026435</v>
      </c>
      <c r="D2276" s="3">
        <f>'TPS543C20 Loop Gain'!AJ1660</f>
        <v>61.450431163014237</v>
      </c>
      <c r="E2276" s="3">
        <f>'TPS543C20 Loop Gain'!B1660</f>
        <v>153000</v>
      </c>
    </row>
    <row r="2277" spans="3:5" x14ac:dyDescent="0.35">
      <c r="C2277" s="3">
        <f>'TPS543C20 Loop Gain'!AI1659</f>
        <v>-0.48360975264007122</v>
      </c>
      <c r="D2277" s="3">
        <f>'TPS543C20 Loop Gain'!AJ1659</f>
        <v>61.465918015978723</v>
      </c>
      <c r="E2277" s="3">
        <f>'TPS543C20 Loop Gain'!B1659</f>
        <v>152900</v>
      </c>
    </row>
    <row r="2278" spans="3:5" x14ac:dyDescent="0.35">
      <c r="C2278" s="3">
        <f>'TPS543C20 Loop Gain'!AI1658</f>
        <v>-0.47744133298349889</v>
      </c>
      <c r="D2278" s="3">
        <f>'TPS543C20 Loop Gain'!AJ1658</f>
        <v>61.48139507032181</v>
      </c>
      <c r="E2278" s="3">
        <f>'TPS543C20 Loop Gain'!B1658</f>
        <v>152800</v>
      </c>
    </row>
    <row r="2279" spans="3:5" x14ac:dyDescent="0.35">
      <c r="C2279" s="3">
        <f>'TPS543C20 Loop Gain'!AI1657</f>
        <v>-0.47126867787484916</v>
      </c>
      <c r="D2279" s="3">
        <f>'TPS543C20 Loop Gain'!AJ1657</f>
        <v>61.496862329285499</v>
      </c>
      <c r="E2279" s="3">
        <f>'TPS543C20 Loop Gain'!B1657</f>
        <v>152700</v>
      </c>
    </row>
    <row r="2280" spans="3:5" x14ac:dyDescent="0.35">
      <c r="C2280" s="3">
        <f>'TPS543C20 Loop Gain'!AI1656</f>
        <v>-0.4650917789731317</v>
      </c>
      <c r="D2280" s="3">
        <f>'TPS543C20 Loop Gain'!AJ1656</f>
        <v>61.51231979612912</v>
      </c>
      <c r="E2280" s="3">
        <f>'TPS543C20 Loop Gain'!B1656</f>
        <v>152600</v>
      </c>
    </row>
    <row r="2281" spans="3:5" x14ac:dyDescent="0.35">
      <c r="C2281" s="3">
        <f>'TPS543C20 Loop Gain'!AI1655</f>
        <v>-0.45891062792157183</v>
      </c>
      <c r="D2281" s="3">
        <f>'TPS543C20 Loop Gain'!AJ1655</f>
        <v>61.527767474124026</v>
      </c>
      <c r="E2281" s="3">
        <f>'TPS543C20 Loop Gain'!B1655</f>
        <v>152500</v>
      </c>
    </row>
    <row r="2282" spans="3:5" x14ac:dyDescent="0.35">
      <c r="C2282" s="3">
        <f>'TPS543C20 Loop Gain'!AI1654</f>
        <v>-0.45272521634839025</v>
      </c>
      <c r="D2282" s="3">
        <f>'TPS543C20 Loop Gain'!AJ1654</f>
        <v>61.543205366555078</v>
      </c>
      <c r="E2282" s="3">
        <f>'TPS543C20 Loop Gain'!B1654</f>
        <v>152400</v>
      </c>
    </row>
    <row r="2283" spans="3:5" x14ac:dyDescent="0.35">
      <c r="C2283" s="3">
        <f>'TPS543C20 Loop Gain'!AI1653</f>
        <v>-0.4465355358665295</v>
      </c>
      <c r="D2283" s="3">
        <f>'TPS543C20 Loop Gain'!AJ1653</f>
        <v>61.55863347672318</v>
      </c>
      <c r="E2283" s="3">
        <f>'TPS543C20 Loop Gain'!B1653</f>
        <v>152300</v>
      </c>
    </row>
    <row r="2284" spans="3:5" x14ac:dyDescent="0.35">
      <c r="C2284" s="3">
        <f>'TPS543C20 Loop Gain'!AI1652</f>
        <v>-0.44034157807287377</v>
      </c>
      <c r="D2284" s="3">
        <f>'TPS543C20 Loop Gain'!AJ1652</f>
        <v>61.574051807940215</v>
      </c>
      <c r="E2284" s="3">
        <f>'TPS543C20 Loop Gain'!B1652</f>
        <v>152200</v>
      </c>
    </row>
    <row r="2285" spans="3:5" x14ac:dyDescent="0.35">
      <c r="C2285" s="3">
        <f>'TPS543C20 Loop Gain'!AI1651</f>
        <v>-0.43414333454910159</v>
      </c>
      <c r="D2285" s="3">
        <f>'TPS543C20 Loop Gain'!AJ1651</f>
        <v>61.589460363536091</v>
      </c>
      <c r="E2285" s="3">
        <f>'TPS543C20 Loop Gain'!B1651</f>
        <v>152100</v>
      </c>
    </row>
    <row r="2286" spans="3:5" x14ac:dyDescent="0.35">
      <c r="C2286" s="3">
        <f>'TPS543C20 Loop Gain'!AI1650</f>
        <v>-0.42794079686141562</v>
      </c>
      <c r="D2286" s="3">
        <f>'TPS543C20 Loop Gain'!AJ1650</f>
        <v>61.6048591468521</v>
      </c>
      <c r="E2286" s="3">
        <f>'TPS543C20 Loop Gain'!B1650</f>
        <v>152000</v>
      </c>
    </row>
    <row r="2287" spans="3:5" x14ac:dyDescent="0.35">
      <c r="C2287" s="3">
        <f>'TPS543C20 Loop Gain'!AI1649</f>
        <v>-0.42173395656006313</v>
      </c>
      <c r="D2287" s="3">
        <f>'TPS543C20 Loop Gain'!AJ1649</f>
        <v>61.620248161243012</v>
      </c>
      <c r="E2287" s="3">
        <f>'TPS543C20 Loop Gain'!B1649</f>
        <v>151900</v>
      </c>
    </row>
    <row r="2288" spans="3:5" x14ac:dyDescent="0.35">
      <c r="C2288" s="3">
        <f>'TPS543C20 Loop Gain'!AI1648</f>
        <v>-0.41552280517988199</v>
      </c>
      <c r="D2288" s="3">
        <f>'TPS543C20 Loop Gain'!AJ1648</f>
        <v>61.635627410081227</v>
      </c>
      <c r="E2288" s="3">
        <f>'TPS543C20 Loop Gain'!B1648</f>
        <v>151800</v>
      </c>
    </row>
    <row r="2289" spans="3:5" x14ac:dyDescent="0.35">
      <c r="C2289" s="3">
        <f>'TPS543C20 Loop Gain'!AI1647</f>
        <v>-0.40930733423996501</v>
      </c>
      <c r="D2289" s="3">
        <f>'TPS543C20 Loop Gain'!AJ1647</f>
        <v>61.650996896750982</v>
      </c>
      <c r="E2289" s="3">
        <f>'TPS543C20 Loop Gain'!B1647</f>
        <v>151700</v>
      </c>
    </row>
    <row r="2290" spans="3:5" x14ac:dyDescent="0.35">
      <c r="C2290" s="3">
        <f>'TPS543C20 Loop Gain'!AI1646</f>
        <v>-0.40308753524332669</v>
      </c>
      <c r="D2290" s="3">
        <f>'TPS543C20 Loop Gain'!AJ1646</f>
        <v>61.666356624651698</v>
      </c>
      <c r="E2290" s="3">
        <f>'TPS543C20 Loop Gain'!B1646</f>
        <v>151600</v>
      </c>
    </row>
    <row r="2291" spans="3:5" x14ac:dyDescent="0.35">
      <c r="C2291" s="3">
        <f>'TPS543C20 Loop Gain'!AI1645</f>
        <v>-0.39686339967747475</v>
      </c>
      <c r="D2291" s="3">
        <f>'TPS543C20 Loop Gain'!AJ1645</f>
        <v>61.68170659719744</v>
      </c>
      <c r="E2291" s="3">
        <f>'TPS543C20 Loop Gain'!B1645</f>
        <v>151500</v>
      </c>
    </row>
    <row r="2292" spans="3:5" x14ac:dyDescent="0.35">
      <c r="C2292" s="3">
        <f>'TPS543C20 Loop Gain'!AI1644</f>
        <v>-0.3906349190140932</v>
      </c>
      <c r="D2292" s="3">
        <f>'TPS543C20 Loop Gain'!AJ1644</f>
        <v>61.697046817816997</v>
      </c>
      <c r="E2292" s="3">
        <f>'TPS543C20 Loop Gain'!B1644</f>
        <v>151400</v>
      </c>
    </row>
    <row r="2293" spans="3:5" x14ac:dyDescent="0.35">
      <c r="C2293" s="3">
        <f>'TPS543C20 Loop Gain'!AI1643</f>
        <v>-0.38440208470837817</v>
      </c>
      <c r="D2293" s="3">
        <f>'TPS543C20 Loop Gain'!AJ1643</f>
        <v>61.712377289953906</v>
      </c>
      <c r="E2293" s="3">
        <f>'TPS543C20 Loop Gain'!B1643</f>
        <v>151300</v>
      </c>
    </row>
    <row r="2294" spans="3:5" x14ac:dyDescent="0.35">
      <c r="C2294" s="3">
        <f>'TPS543C20 Loop Gain'!AI1642</f>
        <v>-0.37816488820020083</v>
      </c>
      <c r="D2294" s="3">
        <f>'TPS543C20 Loop Gain'!AJ1642</f>
        <v>61.727698017066075</v>
      </c>
      <c r="E2294" s="3">
        <f>'TPS543C20 Loop Gain'!B1642</f>
        <v>151200</v>
      </c>
    </row>
    <row r="2295" spans="3:5" x14ac:dyDescent="0.35">
      <c r="C2295" s="3">
        <f>'TPS543C20 Loop Gain'!AI1641</f>
        <v>-0.37192332091314056</v>
      </c>
      <c r="D2295" s="3">
        <f>'TPS543C20 Loop Gain'!AJ1641</f>
        <v>61.74300900262574</v>
      </c>
      <c r="E2295" s="3">
        <f>'TPS543C20 Loop Gain'!B1641</f>
        <v>151100</v>
      </c>
    </row>
    <row r="2296" spans="3:5" x14ac:dyDescent="0.35">
      <c r="C2296" s="3">
        <f>'TPS543C20 Loop Gain'!AI1640</f>
        <v>-0.36567737425477581</v>
      </c>
      <c r="D2296" s="3">
        <f>'TPS543C20 Loop Gain'!AJ1640</f>
        <v>61.758310250122292</v>
      </c>
      <c r="E2296" s="3">
        <f>'TPS543C20 Loop Gain'!B1640</f>
        <v>151000</v>
      </c>
    </row>
    <row r="2297" spans="3:5" x14ac:dyDescent="0.35">
      <c r="C2297" s="3">
        <f>'TPS543C20 Loop Gain'!AI1639</f>
        <v>-0.35942703961645417</v>
      </c>
      <c r="D2297" s="3">
        <f>'TPS543C20 Loop Gain'!AJ1639</f>
        <v>61.77360176305752</v>
      </c>
      <c r="E2297" s="3">
        <f>'TPS543C20 Loop Gain'!B1639</f>
        <v>150900</v>
      </c>
    </row>
    <row r="2298" spans="3:5" x14ac:dyDescent="0.35">
      <c r="C2298" s="3">
        <f>'TPS543C20 Loop Gain'!AI1638</f>
        <v>-0.35317230837330682</v>
      </c>
      <c r="D2298" s="3">
        <f>'TPS543C20 Loop Gain'!AJ1638</f>
        <v>61.788883544949698</v>
      </c>
      <c r="E2298" s="3">
        <f>'TPS543C20 Loop Gain'!B1638</f>
        <v>150800</v>
      </c>
    </row>
    <row r="2299" spans="3:5" x14ac:dyDescent="0.35">
      <c r="C2299" s="3">
        <f>'TPS543C20 Loop Gain'!AI1637</f>
        <v>-0.34691317188469628</v>
      </c>
      <c r="D2299" s="3">
        <f>'TPS543C20 Loop Gain'!AJ1637</f>
        <v>61.804155599331843</v>
      </c>
      <c r="E2299" s="3">
        <f>'TPS543C20 Loop Gain'!B1637</f>
        <v>150700</v>
      </c>
    </row>
    <row r="2300" spans="3:5" x14ac:dyDescent="0.35">
      <c r="C2300" s="3">
        <f>'TPS543C20 Loop Gain'!AI1636</f>
        <v>-0.34064962149292699</v>
      </c>
      <c r="D2300" s="3">
        <f>'TPS543C20 Loop Gain'!AJ1636</f>
        <v>61.819417929752603</v>
      </c>
      <c r="E2300" s="3">
        <f>'TPS543C20 Loop Gain'!B1636</f>
        <v>150600</v>
      </c>
    </row>
    <row r="2301" spans="3:5" x14ac:dyDescent="0.35">
      <c r="C2301" s="3">
        <f>'TPS543C20 Loop Gain'!AI1635</f>
        <v>-0.33438164852470265</v>
      </c>
      <c r="D2301" s="3">
        <f>'TPS543C20 Loop Gain'!AJ1635</f>
        <v>61.834670539775104</v>
      </c>
      <c r="E2301" s="3">
        <f>'TPS543C20 Loop Gain'!B1635</f>
        <v>150500</v>
      </c>
    </row>
    <row r="2302" spans="3:5" x14ac:dyDescent="0.35">
      <c r="C2302" s="3">
        <f>'TPS543C20 Loop Gain'!AI1634</f>
        <v>-0.32810924428984678</v>
      </c>
      <c r="D2302" s="3">
        <f>'TPS543C20 Loop Gain'!AJ1634</f>
        <v>61.849913432979115</v>
      </c>
      <c r="E2302" s="3">
        <f>'TPS543C20 Loop Gain'!B1634</f>
        <v>150400</v>
      </c>
    </row>
    <row r="2303" spans="3:5" x14ac:dyDescent="0.35">
      <c r="C2303" s="3">
        <f>'TPS543C20 Loop Gain'!AI1633</f>
        <v>-0.321832400082327</v>
      </c>
      <c r="D2303" s="3">
        <f>'TPS543C20 Loop Gain'!AJ1633</f>
        <v>61.865146612958661</v>
      </c>
      <c r="E2303" s="3">
        <f>'TPS543C20 Loop Gain'!B1633</f>
        <v>150300</v>
      </c>
    </row>
    <row r="2304" spans="3:5" x14ac:dyDescent="0.35">
      <c r="C2304" s="3">
        <f>'TPS543C20 Loop Gain'!AI1632</f>
        <v>-0.3155511071789302</v>
      </c>
      <c r="D2304" s="3">
        <f>'TPS543C20 Loop Gain'!AJ1632</f>
        <v>61.880370083323619</v>
      </c>
      <c r="E2304" s="3">
        <f>'TPS543C20 Loop Gain'!B1632</f>
        <v>150200</v>
      </c>
    </row>
    <row r="2305" spans="3:5" x14ac:dyDescent="0.35">
      <c r="C2305" s="3">
        <f>'TPS543C20 Loop Gain'!AI1631</f>
        <v>-0.3092653568405252</v>
      </c>
      <c r="D2305" s="3">
        <f>'TPS543C20 Loop Gain'!AJ1631</f>
        <v>61.895583847700401</v>
      </c>
      <c r="E2305" s="3">
        <f>'TPS543C20 Loop Gain'!B1631</f>
        <v>150100</v>
      </c>
    </row>
    <row r="2306" spans="3:5" x14ac:dyDescent="0.35">
      <c r="C2306" s="3">
        <f>'TPS543C20 Loop Gain'!AI1630</f>
        <v>-0.30297514031132761</v>
      </c>
      <c r="D2306" s="3">
        <f>'TPS543C20 Loop Gain'!AJ1630</f>
        <v>61.910787909729756</v>
      </c>
      <c r="E2306" s="3">
        <f>'TPS543C20 Loop Gain'!B1630</f>
        <v>150000</v>
      </c>
    </row>
    <row r="2307" spans="3:5" x14ac:dyDescent="0.35">
      <c r="C2307" s="3">
        <f>'TPS543C20 Loop Gain'!AI1629</f>
        <v>-0.29668044881840738</v>
      </c>
      <c r="D2307" s="3">
        <f>'TPS543C20 Loop Gain'!AJ1629</f>
        <v>61.925982273069614</v>
      </c>
      <c r="E2307" s="3">
        <f>'TPS543C20 Loop Gain'!B1629</f>
        <v>149900</v>
      </c>
    </row>
    <row r="2308" spans="3:5" x14ac:dyDescent="0.35">
      <c r="C2308" s="3">
        <f>'TPS543C20 Loop Gain'!AI1628</f>
        <v>-0.29038127357277388</v>
      </c>
      <c r="D2308" s="3">
        <f>'TPS543C20 Loop Gain'!AJ1628</f>
        <v>61.941166941391451</v>
      </c>
      <c r="E2308" s="3">
        <f>'TPS543C20 Loop Gain'!B1628</f>
        <v>149800</v>
      </c>
    </row>
    <row r="2309" spans="3:5" x14ac:dyDescent="0.35">
      <c r="C2309" s="3">
        <f>'TPS543C20 Loop Gain'!AI1627</f>
        <v>-0.28407760576844604</v>
      </c>
      <c r="D2309" s="3">
        <f>'TPS543C20 Loop Gain'!AJ1627</f>
        <v>61.956341918385668</v>
      </c>
      <c r="E2309" s="3">
        <f>'TPS543C20 Loop Gain'!B1627</f>
        <v>149700</v>
      </c>
    </row>
    <row r="2310" spans="3:5" x14ac:dyDescent="0.35">
      <c r="C2310" s="3">
        <f>'TPS543C20 Loop Gain'!AI1626</f>
        <v>-0.27776943658252029</v>
      </c>
      <c r="D2310" s="3">
        <f>'TPS543C20 Loop Gain'!AJ1626</f>
        <v>61.971507207757263</v>
      </c>
      <c r="E2310" s="3">
        <f>'TPS543C20 Loop Gain'!B1626</f>
        <v>149600</v>
      </c>
    </row>
    <row r="2311" spans="3:5" x14ac:dyDescent="0.35">
      <c r="C2311" s="3">
        <f>'TPS543C20 Loop Gain'!AI1625</f>
        <v>-0.27145675717578982</v>
      </c>
      <c r="D2311" s="3">
        <f>'TPS543C20 Loop Gain'!AJ1625</f>
        <v>61.98666281322599</v>
      </c>
      <c r="E2311" s="3">
        <f>'TPS543C20 Loop Gain'!B1625</f>
        <v>149500</v>
      </c>
    </row>
    <row r="2312" spans="3:5" x14ac:dyDescent="0.35">
      <c r="C2312" s="3">
        <f>'TPS543C20 Loop Gain'!AI1624</f>
        <v>-0.26513955869165279</v>
      </c>
      <c r="D2312" s="3">
        <f>'TPS543C20 Loop Gain'!AJ1624</f>
        <v>62.001808738530464</v>
      </c>
      <c r="E2312" s="3">
        <f>'TPS543C20 Loop Gain'!B1624</f>
        <v>149400</v>
      </c>
    </row>
    <row r="2313" spans="3:5" x14ac:dyDescent="0.35">
      <c r="C2313" s="3">
        <f>'TPS543C20 Loop Gain'!AI1623</f>
        <v>-0.25881783225655813</v>
      </c>
      <c r="D2313" s="3">
        <f>'TPS543C20 Loop Gain'!AJ1623</f>
        <v>62.016944987423756</v>
      </c>
      <c r="E2313" s="3">
        <f>'TPS543C20 Loop Gain'!B1623</f>
        <v>149300</v>
      </c>
    </row>
    <row r="2314" spans="3:5" x14ac:dyDescent="0.35">
      <c r="C2314" s="3">
        <f>'TPS543C20 Loop Gain'!AI1622</f>
        <v>-0.25249156898020275</v>
      </c>
      <c r="D2314" s="3">
        <f>'TPS543C20 Loop Gain'!AJ1622</f>
        <v>62.032071563675359</v>
      </c>
      <c r="E2314" s="3">
        <f>'TPS543C20 Loop Gain'!B1622</f>
        <v>149200</v>
      </c>
    </row>
    <row r="2315" spans="3:5" x14ac:dyDescent="0.35">
      <c r="C2315" s="3">
        <f>'TPS543C20 Loop Gain'!AI1621</f>
        <v>-0.2461607599553213</v>
      </c>
      <c r="D2315" s="3">
        <f>'TPS543C20 Loop Gain'!AJ1621</f>
        <v>62.04718847107263</v>
      </c>
      <c r="E2315" s="3">
        <f>'TPS543C20 Loop Gain'!B1621</f>
        <v>149100</v>
      </c>
    </row>
    <row r="2316" spans="3:5" x14ac:dyDescent="0.35">
      <c r="C2316" s="3">
        <f>'TPS543C20 Loop Gain'!AI1620</f>
        <v>-0.23982539625749452</v>
      </c>
      <c r="D2316" s="3">
        <f>'TPS543C20 Loop Gain'!AJ1620</f>
        <v>62.06229571341774</v>
      </c>
      <c r="E2316" s="3">
        <f>'TPS543C20 Loop Gain'!B1620</f>
        <v>149000</v>
      </c>
    </row>
    <row r="2317" spans="3:5" x14ac:dyDescent="0.35">
      <c r="C2317" s="3">
        <f>'TPS543C20 Loop Gain'!AI1619</f>
        <v>-0.23348546894480679</v>
      </c>
      <c r="D2317" s="3">
        <f>'TPS543C20 Loop Gain'!AJ1619</f>
        <v>62.077393294530545</v>
      </c>
      <c r="E2317" s="3">
        <f>'TPS543C20 Loop Gain'!B1619</f>
        <v>148900</v>
      </c>
    </row>
    <row r="2318" spans="3:5" x14ac:dyDescent="0.35">
      <c r="C2318" s="3">
        <f>'TPS543C20 Loop Gain'!AI1618</f>
        <v>-0.22714096905864123</v>
      </c>
      <c r="D2318" s="3">
        <f>'TPS543C20 Loop Gain'!AJ1618</f>
        <v>62.092481218246945</v>
      </c>
      <c r="E2318" s="3">
        <f>'TPS543C20 Loop Gain'!B1618</f>
        <v>148800</v>
      </c>
    </row>
    <row r="2319" spans="3:5" x14ac:dyDescent="0.35">
      <c r="C2319" s="3">
        <f>'TPS543C20 Loop Gain'!AI1617</f>
        <v>-0.22079188762288615</v>
      </c>
      <c r="D2319" s="3">
        <f>'TPS543C20 Loop Gain'!AJ1617</f>
        <v>62.107559488419064</v>
      </c>
      <c r="E2319" s="3">
        <f>'TPS543C20 Loop Gain'!B1617</f>
        <v>148700</v>
      </c>
    </row>
    <row r="2320" spans="3:5" x14ac:dyDescent="0.35">
      <c r="C2320" s="3">
        <f>'TPS543C20 Loop Gain'!AI1616</f>
        <v>-0.21443821564413681</v>
      </c>
      <c r="D2320" s="3">
        <f>'TPS543C20 Loop Gain'!AJ1616</f>
        <v>62.122628108918619</v>
      </c>
      <c r="E2320" s="3">
        <f>'TPS543C20 Loop Gain'!B1616</f>
        <v>148600</v>
      </c>
    </row>
    <row r="2321" spans="3:5" x14ac:dyDescent="0.35">
      <c r="C2321" s="3">
        <f>'TPS543C20 Loop Gain'!AI1615</f>
        <v>-0.2080799441114545</v>
      </c>
      <c r="D2321" s="3">
        <f>'TPS543C20 Loop Gain'!AJ1615</f>
        <v>62.137687083631249</v>
      </c>
      <c r="E2321" s="3">
        <f>'TPS543C20 Loop Gain'!B1615</f>
        <v>148500</v>
      </c>
    </row>
    <row r="2322" spans="3:5" x14ac:dyDescent="0.35">
      <c r="C2322" s="3">
        <f>'TPS543C20 Loop Gain'!AI1614</f>
        <v>-0.20171706399719572</v>
      </c>
      <c r="D2322" s="3">
        <f>'TPS543C20 Loop Gain'!AJ1614</f>
        <v>62.152736416460556</v>
      </c>
      <c r="E2322" s="3">
        <f>'TPS543C20 Loop Gain'!B1614</f>
        <v>148400</v>
      </c>
    </row>
    <row r="2323" spans="3:5" x14ac:dyDescent="0.35">
      <c r="C2323" s="3">
        <f>'TPS543C20 Loop Gain'!AI1613</f>
        <v>-0.19534956625529126</v>
      </c>
      <c r="D2323" s="3">
        <f>'TPS543C20 Loop Gain'!AJ1613</f>
        <v>62.167776111327981</v>
      </c>
      <c r="E2323" s="3">
        <f>'TPS543C20 Loop Gain'!B1613</f>
        <v>148300</v>
      </c>
    </row>
    <row r="2324" spans="3:5" x14ac:dyDescent="0.35">
      <c r="C2324" s="3">
        <f>'TPS543C20 Loop Gain'!AI1612</f>
        <v>-0.18897744182279655</v>
      </c>
      <c r="D2324" s="3">
        <f>'TPS543C20 Loop Gain'!AJ1612</f>
        <v>62.182806172171595</v>
      </c>
      <c r="E2324" s="3">
        <f>'TPS543C20 Loop Gain'!B1612</f>
        <v>148200</v>
      </c>
    </row>
    <row r="2325" spans="3:5" x14ac:dyDescent="0.35">
      <c r="C2325" s="3">
        <f>'TPS543C20 Loop Gain'!AI1611</f>
        <v>-0.18260068161882337</v>
      </c>
      <c r="D2325" s="3">
        <f>'TPS543C20 Loop Gain'!AJ1611</f>
        <v>62.197826602947032</v>
      </c>
      <c r="E2325" s="3">
        <f>'TPS543C20 Loop Gain'!B1611</f>
        <v>148100</v>
      </c>
    </row>
    <row r="2326" spans="3:5" x14ac:dyDescent="0.35">
      <c r="C2326" s="3">
        <f>'TPS543C20 Loop Gain'!AI1610</f>
        <v>-0.17621927654539984</v>
      </c>
      <c r="D2326" s="3">
        <f>'TPS543C20 Loop Gain'!AJ1610</f>
        <v>62.212837407626346</v>
      </c>
      <c r="E2326" s="3">
        <f>'TPS543C20 Loop Gain'!B1610</f>
        <v>148000</v>
      </c>
    </row>
    <row r="2327" spans="3:5" x14ac:dyDescent="0.35">
      <c r="C2327" s="3">
        <f>'TPS543C20 Loop Gain'!AI1609</f>
        <v>-0.16983321748619065</v>
      </c>
      <c r="D2327" s="3">
        <f>'TPS543C20 Loop Gain'!AJ1609</f>
        <v>62.22783859020069</v>
      </c>
      <c r="E2327" s="3">
        <f>'TPS543C20 Loop Gain'!B1609</f>
        <v>147900</v>
      </c>
    </row>
    <row r="2328" spans="3:5" x14ac:dyDescent="0.35">
      <c r="C2328" s="3">
        <f>'TPS543C20 Loop Gain'!AI1608</f>
        <v>-0.1634424953075532</v>
      </c>
      <c r="D2328" s="3">
        <f>'TPS543C20 Loop Gain'!AJ1608</f>
        <v>62.242830154677705</v>
      </c>
      <c r="E2328" s="3">
        <f>'TPS543C20 Loop Gain'!B1608</f>
        <v>147800</v>
      </c>
    </row>
    <row r="2329" spans="3:5" x14ac:dyDescent="0.35">
      <c r="C2329" s="3">
        <f>'TPS543C20 Loop Gain'!AI1607</f>
        <v>-0.15704710085808127</v>
      </c>
      <c r="D2329" s="3">
        <f>'TPS543C20 Loop Gain'!AJ1607</f>
        <v>62.257812105083424</v>
      </c>
      <c r="E2329" s="3">
        <f>'TPS543C20 Loop Gain'!B1607</f>
        <v>147700</v>
      </c>
    </row>
    <row r="2330" spans="3:5" x14ac:dyDescent="0.35">
      <c r="C2330" s="3">
        <f>'TPS543C20 Loop Gain'!AI1606</f>
        <v>-0.15064702496798499</v>
      </c>
      <c r="D2330" s="3">
        <f>'TPS543C20 Loop Gain'!AJ1606</f>
        <v>62.272784445460694</v>
      </c>
      <c r="E2330" s="3">
        <f>'TPS543C20 Loop Gain'!B1606</f>
        <v>147600</v>
      </c>
    </row>
    <row r="2331" spans="3:5" x14ac:dyDescent="0.35">
      <c r="C2331" s="3">
        <f>'TPS543C20 Loop Gain'!AI1605</f>
        <v>-0.1442422584503896</v>
      </c>
      <c r="D2331" s="3">
        <f>'TPS543C20 Loop Gain'!AJ1605</f>
        <v>62.287747179870244</v>
      </c>
      <c r="E2331" s="3">
        <f>'TPS543C20 Loop Gain'!B1605</f>
        <v>147500</v>
      </c>
    </row>
    <row r="2332" spans="3:5" x14ac:dyDescent="0.35">
      <c r="C2332" s="3">
        <f>'TPS543C20 Loop Gain'!AI1604</f>
        <v>-0.13783279209989163</v>
      </c>
      <c r="D2332" s="3">
        <f>'TPS543C20 Loop Gain'!AJ1604</f>
        <v>62.302700312391963</v>
      </c>
      <c r="E2332" s="3">
        <f>'TPS543C20 Loop Gain'!B1604</f>
        <v>147400</v>
      </c>
    </row>
    <row r="2333" spans="3:5" x14ac:dyDescent="0.35">
      <c r="C2333" s="3">
        <f>'TPS543C20 Loop Gain'!AI1603</f>
        <v>-0.13141861669320687</v>
      </c>
      <c r="D2333" s="3">
        <f>'TPS543C20 Loop Gain'!AJ1603</f>
        <v>62.31764384712325</v>
      </c>
      <c r="E2333" s="3">
        <f>'TPS543C20 Loop Gain'!B1603</f>
        <v>147300</v>
      </c>
    </row>
    <row r="2334" spans="3:5" x14ac:dyDescent="0.35">
      <c r="C2334" s="3">
        <f>'TPS543C20 Loop Gain'!AI1602</f>
        <v>-0.12499972298903607</v>
      </c>
      <c r="D2334" s="3">
        <f>'TPS543C20 Loop Gain'!AJ1602</f>
        <v>62.332577788178355</v>
      </c>
      <c r="E2334" s="3">
        <f>'TPS543C20 Loop Gain'!B1602</f>
        <v>147200</v>
      </c>
    </row>
    <row r="2335" spans="3:5" x14ac:dyDescent="0.35">
      <c r="C2335" s="3">
        <f>'TPS543C20 Loop Gain'!AI1601</f>
        <v>-0.11857610172781245</v>
      </c>
      <c r="D2335" s="3">
        <f>'TPS543C20 Loop Gain'!AJ1601</f>
        <v>62.347502139691741</v>
      </c>
      <c r="E2335" s="3">
        <f>'TPS543C20 Loop Gain'!B1601</f>
        <v>147100</v>
      </c>
    </row>
    <row r="2336" spans="3:5" x14ac:dyDescent="0.35">
      <c r="C2336" s="3">
        <f>'TPS543C20 Loop Gain'!AI1600</f>
        <v>-0.112147743631928</v>
      </c>
      <c r="D2336" s="3">
        <f>'TPS543C20 Loop Gain'!AJ1600</f>
        <v>62.362416905814875</v>
      </c>
      <c r="E2336" s="3">
        <f>'TPS543C20 Loop Gain'!B1600</f>
        <v>147000</v>
      </c>
    </row>
    <row r="2337" spans="3:5" x14ac:dyDescent="0.35">
      <c r="C2337" s="3">
        <f>'TPS543C20 Loop Gain'!AI1599</f>
        <v>-0.1057146394056247</v>
      </c>
      <c r="D2337" s="3">
        <f>'TPS543C20 Loop Gain'!AJ1599</f>
        <v>62.377322090718344</v>
      </c>
      <c r="E2337" s="3">
        <f>'TPS543C20 Loop Gain'!B1599</f>
        <v>146900</v>
      </c>
    </row>
    <row r="2338" spans="3:5" x14ac:dyDescent="0.35">
      <c r="C2338" s="3">
        <f>'TPS543C20 Loop Gain'!AI1598</f>
        <v>-9.927677973473481E-2</v>
      </c>
      <c r="D2338" s="3">
        <f>'TPS543C20 Loop Gain'!AJ1598</f>
        <v>62.392217698589853</v>
      </c>
      <c r="E2338" s="3">
        <f>'TPS543C20 Loop Gain'!B1598</f>
        <v>146800</v>
      </c>
    </row>
    <row r="2339" spans="3:5" x14ac:dyDescent="0.35">
      <c r="C2339" s="3">
        <f>'TPS543C20 Loop Gain'!AI1597</f>
        <v>-9.2834155286480841E-2</v>
      </c>
      <c r="D2339" s="3">
        <f>'TPS543C20 Loop Gain'!AJ1597</f>
        <v>62.407103733637982</v>
      </c>
      <c r="E2339" s="3">
        <f>'TPS543C20 Loop Gain'!B1597</f>
        <v>146700</v>
      </c>
    </row>
    <row r="2340" spans="3:5" x14ac:dyDescent="0.35">
      <c r="C2340" s="3">
        <f>'TPS543C20 Loop Gain'!AI1596</f>
        <v>-8.6386756710009324E-2</v>
      </c>
      <c r="D2340" s="3">
        <f>'TPS543C20 Loop Gain'!AJ1596</f>
        <v>62.421980200088242</v>
      </c>
      <c r="E2340" s="3">
        <f>'TPS543C20 Loop Gain'!B1596</f>
        <v>146600</v>
      </c>
    </row>
    <row r="2341" spans="3:5" x14ac:dyDescent="0.35">
      <c r="C2341" s="3">
        <f>'TPS543C20 Loop Gain'!AI1595</f>
        <v>-7.9934574636004577E-2</v>
      </c>
      <c r="D2341" s="3">
        <f>'TPS543C20 Loop Gain'!AJ1595</f>
        <v>62.436847102184579</v>
      </c>
      <c r="E2341" s="3">
        <f>'TPS543C20 Loop Gain'!B1595</f>
        <v>146500</v>
      </c>
    </row>
    <row r="2342" spans="3:5" x14ac:dyDescent="0.35">
      <c r="C2342" s="3">
        <f>'TPS543C20 Loop Gain'!AI1594</f>
        <v>-7.3477599676420535E-2</v>
      </c>
      <c r="D2342" s="3">
        <f>'TPS543C20 Loop Gain'!AJ1594</f>
        <v>62.451704444192792</v>
      </c>
      <c r="E2342" s="3">
        <f>'TPS543C20 Loop Gain'!B1594</f>
        <v>146400</v>
      </c>
    </row>
    <row r="2343" spans="3:5" x14ac:dyDescent="0.35">
      <c r="C2343" s="3">
        <f>'TPS543C20 Loop Gain'!AI1593</f>
        <v>-6.701582242472881E-2</v>
      </c>
      <c r="D2343" s="3">
        <f>'TPS543C20 Loop Gain'!AJ1593</f>
        <v>62.466552230394022</v>
      </c>
      <c r="E2343" s="3">
        <f>'TPS543C20 Loop Gain'!B1593</f>
        <v>146300</v>
      </c>
    </row>
    <row r="2344" spans="3:5" x14ac:dyDescent="0.35">
      <c r="C2344" s="3">
        <f>'TPS543C20 Loop Gain'!AI1592</f>
        <v>-6.0549233455843995E-2</v>
      </c>
      <c r="D2344" s="3">
        <f>'TPS543C20 Loop Gain'!AJ1592</f>
        <v>62.481390465090456</v>
      </c>
      <c r="E2344" s="3">
        <f>'TPS543C20 Loop Gain'!B1592</f>
        <v>146200</v>
      </c>
    </row>
    <row r="2345" spans="3:5" x14ac:dyDescent="0.35">
      <c r="C2345" s="3">
        <f>'TPS543C20 Loop Gain'!AI1591</f>
        <v>-5.4077823325971566E-2</v>
      </c>
      <c r="D2345" s="3">
        <f>'TPS543C20 Loop Gain'!AJ1591</f>
        <v>62.496219152603246</v>
      </c>
      <c r="E2345" s="3">
        <f>'TPS543C20 Loop Gain'!B1591</f>
        <v>146100</v>
      </c>
    </row>
    <row r="2346" spans="3:5" x14ac:dyDescent="0.35">
      <c r="C2346" s="3">
        <f>'TPS543C20 Loop Gain'!AI1590</f>
        <v>-4.7601582571997661E-2</v>
      </c>
      <c r="D2346" s="3">
        <f>'TPS543C20 Loop Gain'!AJ1590</f>
        <v>62.511038297272393</v>
      </c>
      <c r="E2346" s="3">
        <f>'TPS543C20 Loop Gain'!B1590</f>
        <v>146000</v>
      </c>
    </row>
    <row r="2347" spans="3:5" x14ac:dyDescent="0.35">
      <c r="C2347" s="3">
        <f>'TPS543C20 Loop Gain'!AI1589</f>
        <v>-4.1120501713004395E-2</v>
      </c>
      <c r="D2347" s="3">
        <f>'TPS543C20 Loop Gain'!AJ1589</f>
        <v>62.525847903458896</v>
      </c>
      <c r="E2347" s="3">
        <f>'TPS543C20 Loop Gain'!B1589</f>
        <v>145900</v>
      </c>
    </row>
    <row r="2348" spans="3:5" x14ac:dyDescent="0.35">
      <c r="C2348" s="3">
        <f>'TPS543C20 Loop Gain'!AI1588</f>
        <v>-3.4634571248542544E-2</v>
      </c>
      <c r="D2348" s="3">
        <f>'TPS543C20 Loop Gain'!AJ1588</f>
        <v>62.540647975539621</v>
      </c>
      <c r="E2348" s="3">
        <f>'TPS543C20 Loop Gain'!B1588</f>
        <v>145800</v>
      </c>
    </row>
    <row r="2349" spans="3:5" x14ac:dyDescent="0.35">
      <c r="C2349" s="3">
        <f>'TPS543C20 Loop Gain'!AI1587</f>
        <v>-2.8143781659126378E-2</v>
      </c>
      <c r="D2349" s="3">
        <f>'TPS543C20 Loop Gain'!AJ1587</f>
        <v>62.555438517915697</v>
      </c>
      <c r="E2349" s="3">
        <f>'TPS543C20 Loop Gain'!B1587</f>
        <v>145700</v>
      </c>
    </row>
    <row r="2350" spans="3:5" x14ac:dyDescent="0.35">
      <c r="C2350" s="3">
        <f>'TPS543C20 Loop Gain'!AI1586</f>
        <v>-2.1648123406684573E-2</v>
      </c>
      <c r="D2350" s="3">
        <f>'TPS543C20 Loop Gain'!AJ1586</f>
        <v>62.570219535003993</v>
      </c>
      <c r="E2350" s="3">
        <f>'TPS543C20 Loop Gain'!B1586</f>
        <v>145600</v>
      </c>
    </row>
    <row r="2351" spans="3:5" x14ac:dyDescent="0.35">
      <c r="C2351" s="3">
        <f>'TPS543C20 Loop Gain'!AI1585</f>
        <v>-1.5147586933867184E-2</v>
      </c>
      <c r="D2351" s="3">
        <f>'TPS543C20 Loop Gain'!AJ1585</f>
        <v>62.584991031243625</v>
      </c>
      <c r="E2351" s="3">
        <f>'TPS543C20 Loop Gain'!B1585</f>
        <v>145500</v>
      </c>
    </row>
    <row r="2352" spans="3:5" x14ac:dyDescent="0.35">
      <c r="C2352" s="3">
        <f>'TPS543C20 Loop Gain'!AI1584</f>
        <v>-8.6421626641558502E-3</v>
      </c>
      <c r="D2352" s="3">
        <f>'TPS543C20 Loop Gain'!AJ1584</f>
        <v>62.599753011092275</v>
      </c>
      <c r="E2352" s="3">
        <f>'TPS543C20 Loop Gain'!B1584</f>
        <v>145400</v>
      </c>
    </row>
    <row r="2353" spans="3:5" x14ac:dyDescent="0.35">
      <c r="C2353" s="3">
        <f>'TPS543C20 Loop Gain'!AI1583</f>
        <v>-2.1318410020293101E-3</v>
      </c>
      <c r="D2353" s="3">
        <f>'TPS543C20 Loop Gain'!AJ1583</f>
        <v>62.61450547902853</v>
      </c>
      <c r="E2353" s="3">
        <f>'TPS543C20 Loop Gain'!B1583</f>
        <v>145300</v>
      </c>
    </row>
    <row r="2354" spans="3:5" x14ac:dyDescent="0.35">
      <c r="C2354" s="3">
        <f>'TPS543C20 Loop Gain'!AI1582</f>
        <v>4.3833876674116371E-3</v>
      </c>
      <c r="D2354" s="3">
        <f>'TPS543C20 Loop Gain'!AJ1582</f>
        <v>62.629248439551162</v>
      </c>
      <c r="E2354" s="3">
        <f>'TPS543C20 Loop Gain'!B1582</f>
        <v>145200</v>
      </c>
    </row>
    <row r="2355" spans="3:5" x14ac:dyDescent="0.35">
      <c r="C2355" s="3">
        <f>'TPS543C20 Loop Gain'!AI1581</f>
        <v>1.090353297807792E-2</v>
      </c>
      <c r="D2355" s="3">
        <f>'TPS543C20 Loop Gain'!AJ1581</f>
        <v>62.643981897177468</v>
      </c>
      <c r="E2355" s="3">
        <f>'TPS543C20 Loop Gain'!B1581</f>
        <v>145100</v>
      </c>
    </row>
    <row r="2356" spans="3:5" x14ac:dyDescent="0.35">
      <c r="C2356" s="3">
        <f>'TPS543C20 Loop Gain'!AI1580</f>
        <v>1.7428604583887581E-2</v>
      </c>
      <c r="D2356" s="3">
        <f>'TPS543C20 Loop Gain'!AJ1580</f>
        <v>62.658705856447135</v>
      </c>
      <c r="E2356" s="3">
        <f>'TPS543C20 Loop Gain'!B1580</f>
        <v>145000</v>
      </c>
    </row>
    <row r="2357" spans="3:5" x14ac:dyDescent="0.35">
      <c r="C2357" s="3">
        <f>'TPS543C20 Loop Gain'!AI1579</f>
        <v>2.3958612157541078E-2</v>
      </c>
      <c r="D2357" s="3">
        <f>'TPS543C20 Loop Gain'!AJ1579</f>
        <v>62.673420321919899</v>
      </c>
      <c r="E2357" s="3">
        <f>'TPS543C20 Loop Gain'!B1579</f>
        <v>144900</v>
      </c>
    </row>
    <row r="2358" spans="3:5" x14ac:dyDescent="0.35">
      <c r="C2358" s="3">
        <f>'TPS543C20 Loop Gain'!AI1578</f>
        <v>3.0493565391312462E-2</v>
      </c>
      <c r="D2358" s="3">
        <f>'TPS543C20 Loop Gain'!AJ1578</f>
        <v>62.688125298174356</v>
      </c>
      <c r="E2358" s="3">
        <f>'TPS543C20 Loop Gain'!B1578</f>
        <v>144800</v>
      </c>
    </row>
    <row r="2359" spans="3:5" x14ac:dyDescent="0.35">
      <c r="C2359" s="3">
        <f>'TPS543C20 Loop Gain'!AI1577</f>
        <v>3.7033473997366576E-2</v>
      </c>
      <c r="D2359" s="3">
        <f>'TPS543C20 Loop Gain'!AJ1577</f>
        <v>62.70282078981257</v>
      </c>
      <c r="E2359" s="3">
        <f>'TPS543C20 Loop Gain'!B1577</f>
        <v>144700</v>
      </c>
    </row>
    <row r="2360" spans="3:5" x14ac:dyDescent="0.35">
      <c r="C2360" s="3">
        <f>'TPS543C20 Loop Gain'!AI1576</f>
        <v>4.3578347707129803E-2</v>
      </c>
      <c r="D2360" s="3">
        <f>'TPS543C20 Loop Gain'!AJ1576</f>
        <v>62.71750680145383</v>
      </c>
      <c r="E2360" s="3">
        <f>'TPS543C20 Loop Gain'!B1576</f>
        <v>144600</v>
      </c>
    </row>
    <row r="2361" spans="3:5" x14ac:dyDescent="0.35">
      <c r="C2361" s="3">
        <f>'TPS543C20 Loop Gain'!AI1575</f>
        <v>5.0128196271778683E-2</v>
      </c>
      <c r="D2361" s="3">
        <f>'TPS543C20 Loop Gain'!AJ1575</f>
        <v>62.732183337741837</v>
      </c>
      <c r="E2361" s="3">
        <f>'TPS543C20 Loop Gain'!B1575</f>
        <v>144500</v>
      </c>
    </row>
    <row r="2362" spans="3:5" x14ac:dyDescent="0.35">
      <c r="C2362" s="3">
        <f>'TPS543C20 Loop Gain'!AI1574</f>
        <v>5.6683029462271439E-2</v>
      </c>
      <c r="D2362" s="3">
        <f>'TPS543C20 Loop Gain'!AJ1574</f>
        <v>62.746850403339145</v>
      </c>
      <c r="E2362" s="3">
        <f>'TPS543C20 Loop Gain'!B1574</f>
        <v>144400</v>
      </c>
    </row>
    <row r="2363" spans="3:5" x14ac:dyDescent="0.35">
      <c r="C2363" s="3">
        <f>'TPS543C20 Loop Gain'!AI1573</f>
        <v>6.3242857069391728E-2</v>
      </c>
      <c r="D2363" s="3">
        <f>'TPS543C20 Loop Gain'!AJ1573</f>
        <v>62.76150800293005</v>
      </c>
      <c r="E2363" s="3">
        <f>'TPS543C20 Loop Gain'!B1573</f>
        <v>144300</v>
      </c>
    </row>
    <row r="2364" spans="3:5" x14ac:dyDescent="0.35">
      <c r="C2364" s="3">
        <f>'TPS543C20 Loop Gain'!AI1572</f>
        <v>6.9807688903565632E-2</v>
      </c>
      <c r="D2364" s="3">
        <f>'TPS543C20 Loop Gain'!AJ1572</f>
        <v>62.77615614121985</v>
      </c>
      <c r="E2364" s="3">
        <f>'TPS543C20 Loop Gain'!B1572</f>
        <v>144200</v>
      </c>
    </row>
    <row r="2365" spans="3:5" x14ac:dyDescent="0.35">
      <c r="C2365" s="3">
        <f>'TPS543C20 Loop Gain'!AI1571</f>
        <v>7.6377534795343829E-2</v>
      </c>
      <c r="D2365" s="3">
        <f>'TPS543C20 Loop Gain'!AJ1571</f>
        <v>62.790794822935077</v>
      </c>
      <c r="E2365" s="3">
        <f>'TPS543C20 Loop Gain'!B1571</f>
        <v>144100</v>
      </c>
    </row>
    <row r="2366" spans="3:5" x14ac:dyDescent="0.35">
      <c r="C2366" s="3">
        <f>'TPS543C20 Loop Gain'!AI1570</f>
        <v>8.2952404595231066E-2</v>
      </c>
      <c r="D2366" s="3">
        <f>'TPS543C20 Loop Gain'!AJ1570</f>
        <v>62.805424052823746</v>
      </c>
      <c r="E2366" s="3">
        <f>'TPS543C20 Loop Gain'!B1570</f>
        <v>144000</v>
      </c>
    </row>
    <row r="2367" spans="3:5" x14ac:dyDescent="0.35">
      <c r="C2367" s="3">
        <f>'TPS543C20 Loop Gain'!AI1569</f>
        <v>8.9532308173758013E-2</v>
      </c>
      <c r="D2367" s="3">
        <f>'TPS543C20 Loop Gain'!AJ1569</f>
        <v>62.820043835655461</v>
      </c>
      <c r="E2367" s="3">
        <f>'TPS543C20 Loop Gain'!B1569</f>
        <v>143900</v>
      </c>
    </row>
    <row r="2368" spans="3:5" x14ac:dyDescent="0.35">
      <c r="C2368" s="3">
        <f>'TPS543C20 Loop Gain'!AI1568</f>
        <v>9.611725542129064E-2</v>
      </c>
      <c r="D2368" s="3">
        <f>'TPS543C20 Loop Gain'!AJ1568</f>
        <v>62.834654176221612</v>
      </c>
      <c r="E2368" s="3">
        <f>'TPS543C20 Loop Gain'!B1568</f>
        <v>143800</v>
      </c>
    </row>
    <row r="2369" spans="3:5" x14ac:dyDescent="0.35">
      <c r="C2369" s="3">
        <f>'TPS543C20 Loop Gain'!AI1567</f>
        <v>0.10270725624892175</v>
      </c>
      <c r="D2369" s="3">
        <f>'TPS543C20 Loop Gain'!AJ1567</f>
        <v>62.849255079335848</v>
      </c>
      <c r="E2369" s="3">
        <f>'TPS543C20 Loop Gain'!B1567</f>
        <v>143700</v>
      </c>
    </row>
    <row r="2370" spans="3:5" x14ac:dyDescent="0.35">
      <c r="C2370" s="3">
        <f>'TPS543C20 Loop Gain'!AI1566</f>
        <v>0.10930232058732213</v>
      </c>
      <c r="D2370" s="3">
        <f>'TPS543C20 Loop Gain'!AJ1566</f>
        <v>62.863846549831884</v>
      </c>
      <c r="E2370" s="3">
        <f>'TPS543C20 Loop Gain'!B1566</f>
        <v>143600</v>
      </c>
    </row>
    <row r="2371" spans="3:5" x14ac:dyDescent="0.35">
      <c r="C2371" s="3">
        <f>'TPS543C20 Loop Gain'!AI1565</f>
        <v>0.11590245838796477</v>
      </c>
      <c r="D2371" s="3">
        <f>'TPS543C20 Loop Gain'!AJ1565</f>
        <v>62.87842859256785</v>
      </c>
      <c r="E2371" s="3">
        <f>'TPS543C20 Loop Gain'!B1565</f>
        <v>143500</v>
      </c>
    </row>
    <row r="2372" spans="3:5" x14ac:dyDescent="0.35">
      <c r="C2372" s="3">
        <f>'TPS543C20 Loop Gain'!AI1564</f>
        <v>0.12250767962253645</v>
      </c>
      <c r="D2372" s="3">
        <f>'TPS543C20 Loop Gain'!AJ1564</f>
        <v>62.893001212421687</v>
      </c>
      <c r="E2372" s="3">
        <f>'TPS543C20 Loop Gain'!B1564</f>
        <v>143400</v>
      </c>
    </row>
    <row r="2373" spans="3:5" x14ac:dyDescent="0.35">
      <c r="C2373" s="3">
        <f>'TPS543C20 Loop Gain'!AI1563</f>
        <v>0.12911799428307855</v>
      </c>
      <c r="D2373" s="3">
        <f>'TPS543C20 Loop Gain'!AJ1563</f>
        <v>62.907564414295152</v>
      </c>
      <c r="E2373" s="3">
        <f>'TPS543C20 Loop Gain'!B1563</f>
        <v>143300</v>
      </c>
    </row>
    <row r="2374" spans="3:5" x14ac:dyDescent="0.35">
      <c r="C2374" s="3">
        <f>'TPS543C20 Loop Gain'!AI1562</f>
        <v>0.13573341238204861</v>
      </c>
      <c r="D2374" s="3">
        <f>'TPS543C20 Loop Gain'!AJ1562</f>
        <v>62.9221182031119</v>
      </c>
      <c r="E2374" s="3">
        <f>'TPS543C20 Loop Gain'!B1562</f>
        <v>143200</v>
      </c>
    </row>
    <row r="2375" spans="3:5" x14ac:dyDescent="0.35">
      <c r="C2375" s="3">
        <f>'TPS543C20 Loop Gain'!AI1561</f>
        <v>0.1423539439525266</v>
      </c>
      <c r="D2375" s="3">
        <f>'TPS543C20 Loop Gain'!AJ1561</f>
        <v>62.936662583818148</v>
      </c>
      <c r="E2375" s="3">
        <f>'TPS543C20 Loop Gain'!B1561</f>
        <v>143100</v>
      </c>
    </row>
    <row r="2376" spans="3:5" x14ac:dyDescent="0.35">
      <c r="C2376" s="3">
        <f>'TPS543C20 Loop Gain'!AI1560</f>
        <v>0.14897959904843067</v>
      </c>
      <c r="D2376" s="3">
        <f>'TPS543C20 Loop Gain'!AJ1560</f>
        <v>62.951197561381811</v>
      </c>
      <c r="E2376" s="3">
        <f>'TPS543C20 Loop Gain'!B1560</f>
        <v>143000</v>
      </c>
    </row>
    <row r="2377" spans="3:5" x14ac:dyDescent="0.35">
      <c r="C2377" s="3">
        <f>'TPS543C20 Loop Gain'!AI1559</f>
        <v>0.15561038774409081</v>
      </c>
      <c r="D2377" s="3">
        <f>'TPS543C20 Loop Gain'!AJ1559</f>
        <v>62.965723140794637</v>
      </c>
      <c r="E2377" s="3">
        <f>'TPS543C20 Loop Gain'!B1559</f>
        <v>142900</v>
      </c>
    </row>
    <row r="2378" spans="3:5" x14ac:dyDescent="0.35">
      <c r="C2378" s="3">
        <f>'TPS543C20 Loop Gain'!AI1558</f>
        <v>0.16224632013460877</v>
      </c>
      <c r="D2378" s="3">
        <f>'TPS543C20 Loop Gain'!AJ1558</f>
        <v>62.98023932707045</v>
      </c>
      <c r="E2378" s="3">
        <f>'TPS543C20 Loop Gain'!B1558</f>
        <v>142800</v>
      </c>
    </row>
    <row r="2379" spans="3:5" x14ac:dyDescent="0.35">
      <c r="C2379" s="3">
        <f>'TPS543C20 Loop Gain'!AI1557</f>
        <v>0.16888740633609664</v>
      </c>
      <c r="D2379" s="3">
        <f>'TPS543C20 Loop Gain'!AJ1557</f>
        <v>62.994746125246579</v>
      </c>
      <c r="E2379" s="3">
        <f>'TPS543C20 Loop Gain'!B1557</f>
        <v>142700</v>
      </c>
    </row>
    <row r="2380" spans="3:5" x14ac:dyDescent="0.35">
      <c r="C2380" s="3">
        <f>'TPS543C20 Loop Gain'!AI1556</f>
        <v>0.17553365648547414</v>
      </c>
      <c r="D2380" s="3">
        <f>'TPS543C20 Loop Gain'!AJ1556</f>
        <v>63.00924354038338</v>
      </c>
      <c r="E2380" s="3">
        <f>'TPS543C20 Loop Gain'!B1556</f>
        <v>142600</v>
      </c>
    </row>
    <row r="2381" spans="3:5" x14ac:dyDescent="0.35">
      <c r="C2381" s="3">
        <f>'TPS543C20 Loop Gain'!AI1555</f>
        <v>0.18218508074022904</v>
      </c>
      <c r="D2381" s="3">
        <f>'TPS543C20 Loop Gain'!AJ1555</f>
        <v>63.023731577564142</v>
      </c>
      <c r="E2381" s="3">
        <f>'TPS543C20 Loop Gain'!B1555</f>
        <v>142500</v>
      </c>
    </row>
    <row r="2382" spans="3:5" x14ac:dyDescent="0.35">
      <c r="C2382" s="3">
        <f>'TPS543C20 Loop Gain'!AI1554</f>
        <v>0.18884168927939587</v>
      </c>
      <c r="D2382" s="3">
        <f>'TPS543C20 Loop Gain'!AJ1554</f>
        <v>63.038210241893999</v>
      </c>
      <c r="E2382" s="3">
        <f>'TPS543C20 Loop Gain'!B1554</f>
        <v>142400</v>
      </c>
    </row>
    <row r="2383" spans="3:5" x14ac:dyDescent="0.35">
      <c r="C2383" s="3">
        <f>'TPS543C20 Loop Gain'!AI1553</f>
        <v>0.19550349230303243</v>
      </c>
      <c r="D2383" s="3">
        <f>'TPS543C20 Loop Gain'!AJ1553</f>
        <v>63.052679538505899</v>
      </c>
      <c r="E2383" s="3">
        <f>'TPS543C20 Loop Gain'!B1553</f>
        <v>142300</v>
      </c>
    </row>
    <row r="2384" spans="3:5" x14ac:dyDescent="0.35">
      <c r="C2384" s="3">
        <f>'TPS543C20 Loop Gain'!AI1552</f>
        <v>0.20217050003187295</v>
      </c>
      <c r="D2384" s="3">
        <f>'TPS543C20 Loop Gain'!AJ1552</f>
        <v>63.067139472550934</v>
      </c>
      <c r="E2384" s="3">
        <f>'TPS543C20 Loop Gain'!B1552</f>
        <v>142200</v>
      </c>
    </row>
    <row r="2385" spans="3:5" x14ac:dyDescent="0.35">
      <c r="C2385" s="3">
        <f>'TPS543C20 Loop Gain'!AI1551</f>
        <v>0.2088427227082863</v>
      </c>
      <c r="D2385" s="3">
        <f>'TPS543C20 Loop Gain'!AJ1551</f>
        <v>63.08159004920725</v>
      </c>
      <c r="E2385" s="3">
        <f>'TPS543C20 Loop Gain'!B1551</f>
        <v>142100</v>
      </c>
    </row>
    <row r="2386" spans="3:5" x14ac:dyDescent="0.35">
      <c r="C2386" s="3">
        <f>'TPS543C20 Loop Gain'!AI1550</f>
        <v>0.2155201705961039</v>
      </c>
      <c r="D2386" s="3">
        <f>'TPS543C20 Loop Gain'!AJ1550</f>
        <v>63.096031273676346</v>
      </c>
      <c r="E2386" s="3">
        <f>'TPS543C20 Loop Gain'!B1550</f>
        <v>142000</v>
      </c>
    </row>
    <row r="2387" spans="3:5" x14ac:dyDescent="0.35">
      <c r="C2387" s="3">
        <f>'TPS543C20 Loop Gain'!AI1549</f>
        <v>0.22220285397986111</v>
      </c>
      <c r="D2387" s="3">
        <f>'TPS543C20 Loop Gain'!AJ1549</f>
        <v>63.110463151182415</v>
      </c>
      <c r="E2387" s="3">
        <f>'TPS543C20 Loop Gain'!B1549</f>
        <v>141900</v>
      </c>
    </row>
    <row r="2388" spans="3:5" x14ac:dyDescent="0.35">
      <c r="C2388" s="3">
        <f>'TPS543C20 Loop Gain'!AI1548</f>
        <v>0.2288907831660186</v>
      </c>
      <c r="D2388" s="3">
        <f>'TPS543C20 Loop Gain'!AJ1548</f>
        <v>63.124885686975098</v>
      </c>
      <c r="E2388" s="3">
        <f>'TPS543C20 Loop Gain'!B1548</f>
        <v>141800</v>
      </c>
    </row>
    <row r="2389" spans="3:5" x14ac:dyDescent="0.35">
      <c r="C2389" s="3">
        <f>'TPS543C20 Loop Gain'!AI1547</f>
        <v>0.23558396848250707</v>
      </c>
      <c r="D2389" s="3">
        <f>'TPS543C20 Loop Gain'!AJ1547</f>
        <v>63.139298886327225</v>
      </c>
      <c r="E2389" s="3">
        <f>'TPS543C20 Loop Gain'!B1547</f>
        <v>141700</v>
      </c>
    </row>
    <row r="2390" spans="3:5" x14ac:dyDescent="0.35">
      <c r="C2390" s="3">
        <f>'TPS543C20 Loop Gain'!AI1546</f>
        <v>0.24228242027872091</v>
      </c>
      <c r="D2390" s="3">
        <f>'TPS543C20 Loop Gain'!AJ1546</f>
        <v>63.153702754537207</v>
      </c>
      <c r="E2390" s="3">
        <f>'TPS543C20 Loop Gain'!B1546</f>
        <v>141600</v>
      </c>
    </row>
    <row r="2391" spans="3:5" x14ac:dyDescent="0.35">
      <c r="C2391" s="3">
        <f>'TPS543C20 Loop Gain'!AI1545</f>
        <v>0.24898614892534038</v>
      </c>
      <c r="D2391" s="3">
        <f>'TPS543C20 Loop Gain'!AJ1545</f>
        <v>63.168097296926469</v>
      </c>
      <c r="E2391" s="3">
        <f>'TPS543C20 Loop Gain'!B1545</f>
        <v>141500</v>
      </c>
    </row>
    <row r="2392" spans="3:5" x14ac:dyDescent="0.35">
      <c r="C2392" s="3">
        <f>'TPS543C20 Loop Gain'!AI1544</f>
        <v>0.25569516481547228</v>
      </c>
      <c r="D2392" s="3">
        <f>'TPS543C20 Loop Gain'!AJ1544</f>
        <v>63.182482518841496</v>
      </c>
      <c r="E2392" s="3">
        <f>'TPS543C20 Loop Gain'!B1544</f>
        <v>141400</v>
      </c>
    </row>
    <row r="2393" spans="3:5" x14ac:dyDescent="0.35">
      <c r="C2393" s="3">
        <f>'TPS543C20 Loop Gain'!AI1543</f>
        <v>0.26240947836341655</v>
      </c>
      <c r="D2393" s="3">
        <f>'TPS543C20 Loop Gain'!AJ1543</f>
        <v>63.196858425654391</v>
      </c>
      <c r="E2393" s="3">
        <f>'TPS543C20 Loop Gain'!B1543</f>
        <v>141300</v>
      </c>
    </row>
    <row r="2394" spans="3:5" x14ac:dyDescent="0.35">
      <c r="C2394" s="3">
        <f>'TPS543C20 Loop Gain'!AI1542</f>
        <v>0.26912910000533036</v>
      </c>
      <c r="D2394" s="3">
        <f>'TPS543C20 Loop Gain'!AJ1542</f>
        <v>63.211225022760317</v>
      </c>
      <c r="E2394" s="3">
        <f>'TPS543C20 Loop Gain'!B1542</f>
        <v>141200</v>
      </c>
    </row>
    <row r="2395" spans="3:5" x14ac:dyDescent="0.35">
      <c r="C2395" s="3">
        <f>'TPS543C20 Loop Gain'!AI1541</f>
        <v>0.27585404019972337</v>
      </c>
      <c r="D2395" s="3">
        <f>'TPS543C20 Loop Gain'!AJ1541</f>
        <v>63.225582315581562</v>
      </c>
      <c r="E2395" s="3">
        <f>'TPS543C20 Loop Gain'!B1541</f>
        <v>141100</v>
      </c>
    </row>
    <row r="2396" spans="3:5" x14ac:dyDescent="0.35">
      <c r="C2396" s="3">
        <f>'TPS543C20 Loop Gain'!AI1540</f>
        <v>0.28258430942640583</v>
      </c>
      <c r="D2396" s="3">
        <f>'TPS543C20 Loop Gain'!AJ1540</f>
        <v>63.239930309563249</v>
      </c>
      <c r="E2396" s="3">
        <f>'TPS543C20 Loop Gain'!B1540</f>
        <v>141000</v>
      </c>
    </row>
    <row r="2397" spans="3:5" x14ac:dyDescent="0.35">
      <c r="C2397" s="3">
        <f>'TPS543C20 Loop Gain'!AI1539</f>
        <v>0.2893199181880069</v>
      </c>
      <c r="D2397" s="3">
        <f>'TPS543C20 Loop Gain'!AJ1539</f>
        <v>63.254269010177296</v>
      </c>
      <c r="E2397" s="3">
        <f>'TPS543C20 Loop Gain'!B1539</f>
        <v>140900</v>
      </c>
    </row>
    <row r="2398" spans="3:5" x14ac:dyDescent="0.35">
      <c r="C2398" s="3">
        <f>'TPS543C20 Loop Gain'!AI1538</f>
        <v>0.29606087700849038</v>
      </c>
      <c r="D2398" s="3">
        <f>'TPS543C20 Loop Gain'!AJ1538</f>
        <v>63.268598422920583</v>
      </c>
      <c r="E2398" s="3">
        <f>'TPS543C20 Loop Gain'!B1538</f>
        <v>140800</v>
      </c>
    </row>
    <row r="2399" spans="3:5" x14ac:dyDescent="0.35">
      <c r="C2399" s="3">
        <f>'TPS543C20 Loop Gain'!AI1537</f>
        <v>0.30280719643460674</v>
      </c>
      <c r="D2399" s="3">
        <f>'TPS543C20 Loop Gain'!AJ1537</f>
        <v>63.282918553315618</v>
      </c>
      <c r="E2399" s="3">
        <f>'TPS543C20 Loop Gain'!B1537</f>
        <v>140700</v>
      </c>
    </row>
    <row r="2400" spans="3:5" x14ac:dyDescent="0.35">
      <c r="C2400" s="3">
        <f>'TPS543C20 Loop Gain'!AI1536</f>
        <v>0.30955888703511608</v>
      </c>
      <c r="D2400" s="3">
        <f>'TPS543C20 Loop Gain'!AJ1536</f>
        <v>63.297229406910155</v>
      </c>
      <c r="E2400" s="3">
        <f>'TPS543C20 Loop Gain'!B1536</f>
        <v>140600</v>
      </c>
    </row>
    <row r="2401" spans="3:5" x14ac:dyDescent="0.35">
      <c r="C2401" s="3">
        <f>'TPS543C20 Loop Gain'!AI1535</f>
        <v>0.31631595940103974</v>
      </c>
      <c r="D2401" s="3">
        <f>'TPS543C20 Loop Gain'!AJ1535</f>
        <v>63.311530989278225</v>
      </c>
      <c r="E2401" s="3">
        <f>'TPS543C20 Loop Gain'!B1535</f>
        <v>140500</v>
      </c>
    </row>
    <row r="2402" spans="3:5" x14ac:dyDescent="0.35">
      <c r="C2402" s="3">
        <f>'TPS543C20 Loop Gain'!AI1534</f>
        <v>0.32307842414613819</v>
      </c>
      <c r="D2402" s="3">
        <f>'TPS543C20 Loop Gain'!AJ1534</f>
        <v>63.325823306019615</v>
      </c>
      <c r="E2402" s="3">
        <f>'TPS543C20 Loop Gain'!B1534</f>
        <v>140400</v>
      </c>
    </row>
    <row r="2403" spans="3:5" x14ac:dyDescent="0.35">
      <c r="C2403" s="3">
        <f>'TPS543C20 Loop Gain'!AI1533</f>
        <v>0.32984629190621217</v>
      </c>
      <c r="D2403" s="3">
        <f>'TPS543C20 Loop Gain'!AJ1533</f>
        <v>63.34010636275972</v>
      </c>
      <c r="E2403" s="3">
        <f>'TPS543C20 Loop Gain'!B1533</f>
        <v>140300</v>
      </c>
    </row>
    <row r="2404" spans="3:5" x14ac:dyDescent="0.35">
      <c r="C2404" s="3">
        <f>'TPS543C20 Loop Gain'!AI1532</f>
        <v>0.33661957333969378</v>
      </c>
      <c r="D2404" s="3">
        <f>'TPS543C20 Loop Gain'!AJ1532</f>
        <v>63.354380165150857</v>
      </c>
      <c r="E2404" s="3">
        <f>'TPS543C20 Loop Gain'!B1532</f>
        <v>140200</v>
      </c>
    </row>
    <row r="2405" spans="3:5" x14ac:dyDescent="0.35">
      <c r="C2405" s="3">
        <f>'TPS543C20 Loop Gain'!AI1531</f>
        <v>0.34339827912802767</v>
      </c>
      <c r="D2405" s="3">
        <f>'TPS543C20 Loop Gain'!AJ1531</f>
        <v>63.368644718871529</v>
      </c>
      <c r="E2405" s="3">
        <f>'TPS543C20 Loop Gain'!B1531</f>
        <v>140100</v>
      </c>
    </row>
    <row r="2406" spans="3:5" x14ac:dyDescent="0.35">
      <c r="C2406" s="3">
        <f>'TPS543C20 Loop Gain'!AI1530</f>
        <v>0.35018241997494709</v>
      </c>
      <c r="D2406" s="3">
        <f>'TPS543C20 Loop Gain'!AJ1530</f>
        <v>63.382900029626136</v>
      </c>
      <c r="E2406" s="3">
        <f>'TPS543C20 Loop Gain'!B1530</f>
        <v>140000</v>
      </c>
    </row>
    <row r="2407" spans="3:5" x14ac:dyDescent="0.35">
      <c r="C2407" s="3">
        <f>'TPS543C20 Loop Gain'!AI1529</f>
        <v>0.35697200660703526</v>
      </c>
      <c r="D2407" s="3">
        <f>'TPS543C20 Loop Gain'!AJ1529</f>
        <v>63.397146103146468</v>
      </c>
      <c r="E2407" s="3">
        <f>'TPS543C20 Loop Gain'!B1529</f>
        <v>139900</v>
      </c>
    </row>
    <row r="2408" spans="3:5" x14ac:dyDescent="0.35">
      <c r="C2408" s="3">
        <f>'TPS543C20 Loop Gain'!AI1528</f>
        <v>0.36376704977381658</v>
      </c>
      <c r="D2408" s="3">
        <f>'TPS543C20 Loop Gain'!AJ1528</f>
        <v>63.411382945190418</v>
      </c>
      <c r="E2408" s="3">
        <f>'TPS543C20 Loop Gain'!B1528</f>
        <v>139800</v>
      </c>
    </row>
    <row r="2409" spans="3:5" x14ac:dyDescent="0.35">
      <c r="C2409" s="3">
        <f>'TPS543C20 Loop Gain'!AI1527</f>
        <v>0.37056756024755638</v>
      </c>
      <c r="D2409" s="3">
        <f>'TPS543C20 Loop Gain'!AJ1527</f>
        <v>63.425610561542818</v>
      </c>
      <c r="E2409" s="3">
        <f>'TPS543C20 Loop Gain'!B1527</f>
        <v>139700</v>
      </c>
    </row>
    <row r="2410" spans="3:5" x14ac:dyDescent="0.35">
      <c r="C2410" s="3">
        <f>'TPS543C20 Loop Gain'!AI1526</f>
        <v>0.3773735488236401</v>
      </c>
      <c r="D2410" s="3">
        <f>'TPS543C20 Loop Gain'!AJ1526</f>
        <v>63.43982895801696</v>
      </c>
      <c r="E2410" s="3">
        <f>'TPS543C20 Loop Gain'!B1526</f>
        <v>139600</v>
      </c>
    </row>
    <row r="2411" spans="3:5" x14ac:dyDescent="0.35">
      <c r="C2411" s="3">
        <f>'TPS543C20 Loop Gain'!AI1525</f>
        <v>0.38418502632065432</v>
      </c>
      <c r="D2411" s="3">
        <f>'TPS543C20 Loop Gain'!AJ1525</f>
        <v>63.454038140451374</v>
      </c>
      <c r="E2411" s="3">
        <f>'TPS543C20 Loop Gain'!B1525</f>
        <v>139500</v>
      </c>
    </row>
    <row r="2412" spans="3:5" x14ac:dyDescent="0.35">
      <c r="C2412" s="3">
        <f>'TPS543C20 Loop Gain'!AI1524</f>
        <v>0.39100200358014064</v>
      </c>
      <c r="D2412" s="3">
        <f>'TPS543C20 Loop Gain'!AJ1524</f>
        <v>63.468238114713039</v>
      </c>
      <c r="E2412" s="3">
        <f>'TPS543C20 Loop Gain'!B1524</f>
        <v>139400</v>
      </c>
    </row>
    <row r="2413" spans="3:5" x14ac:dyDescent="0.35">
      <c r="C2413" s="3">
        <f>'TPS543C20 Loop Gain'!AI1523</f>
        <v>0.39782449146661503</v>
      </c>
      <c r="D2413" s="3">
        <f>'TPS543C20 Loop Gain'!AJ1523</f>
        <v>63.482428886696383</v>
      </c>
      <c r="E2413" s="3">
        <f>'TPS543C20 Loop Gain'!B1523</f>
        <v>139300</v>
      </c>
    </row>
    <row r="2414" spans="3:5" x14ac:dyDescent="0.35">
      <c r="C2414" s="3">
        <f>'TPS543C20 Loop Gain'!AI1522</f>
        <v>0.40465250086819349</v>
      </c>
      <c r="D2414" s="3">
        <f>'TPS543C20 Loop Gain'!AJ1522</f>
        <v>63.49661046232282</v>
      </c>
      <c r="E2414" s="3">
        <f>'TPS543C20 Loop Gain'!B1522</f>
        <v>139200</v>
      </c>
    </row>
    <row r="2415" spans="3:5" x14ac:dyDescent="0.35">
      <c r="C2415" s="3">
        <f>'TPS543C20 Loop Gain'!AI1521</f>
        <v>0.411486042696532</v>
      </c>
      <c r="D2415" s="3">
        <f>'TPS543C20 Loop Gain'!AJ1521</f>
        <v>63.510782847541954</v>
      </c>
      <c r="E2415" s="3">
        <f>'TPS543C20 Loop Gain'!B1521</f>
        <v>139100</v>
      </c>
    </row>
    <row r="2416" spans="3:5" x14ac:dyDescent="0.35">
      <c r="C2416" s="3">
        <f>'TPS543C20 Loop Gain'!AI1520</f>
        <v>0.4183251278863408</v>
      </c>
      <c r="D2416" s="3">
        <f>'TPS543C20 Loop Gain'!AJ1520</f>
        <v>63.524946048332232</v>
      </c>
      <c r="E2416" s="3">
        <f>'TPS543C20 Loop Gain'!B1520</f>
        <v>139000</v>
      </c>
    </row>
    <row r="2417" spans="3:5" x14ac:dyDescent="0.35">
      <c r="C2417" s="3">
        <f>'TPS543C20 Loop Gain'!AI1519</f>
        <v>0.42516976739581125</v>
      </c>
      <c r="D2417" s="3">
        <f>'TPS543C20 Loop Gain'!AJ1519</f>
        <v>63.539100070698218</v>
      </c>
      <c r="E2417" s="3">
        <f>'TPS543C20 Loop Gain'!B1519</f>
        <v>138900</v>
      </c>
    </row>
    <row r="2418" spans="3:5" x14ac:dyDescent="0.35">
      <c r="C2418" s="3">
        <f>'TPS543C20 Loop Gain'!AI1518</f>
        <v>0.43201997220731675</v>
      </c>
      <c r="D2418" s="3">
        <f>'TPS543C20 Loop Gain'!AJ1518</f>
        <v>63.5532449206747</v>
      </c>
      <c r="E2418" s="3">
        <f>'TPS543C20 Loop Gain'!B1518</f>
        <v>138800</v>
      </c>
    </row>
    <row r="2419" spans="3:5" x14ac:dyDescent="0.35">
      <c r="C2419" s="3">
        <f>'TPS543C20 Loop Gain'!AI1517</f>
        <v>0.43887575332599771</v>
      </c>
      <c r="D2419" s="3">
        <f>'TPS543C20 Loop Gain'!AJ1517</f>
        <v>63.567380604323823</v>
      </c>
      <c r="E2419" s="3">
        <f>'TPS543C20 Loop Gain'!B1517</f>
        <v>138700</v>
      </c>
    </row>
    <row r="2420" spans="3:5" x14ac:dyDescent="0.35">
      <c r="C2420" s="3">
        <f>'TPS543C20 Loop Gain'!AI1516</f>
        <v>0.44573712178145142</v>
      </c>
      <c r="D2420" s="3">
        <f>'TPS543C20 Loop Gain'!AJ1516</f>
        <v>63.581507127736586</v>
      </c>
      <c r="E2420" s="3">
        <f>'TPS543C20 Loop Gain'!B1516</f>
        <v>138600</v>
      </c>
    </row>
    <row r="2421" spans="3:5" x14ac:dyDescent="0.35">
      <c r="C2421" s="3">
        <f>'TPS543C20 Loop Gain'!AI1515</f>
        <v>0.45260408862676432</v>
      </c>
      <c r="D2421" s="3">
        <f>'TPS543C20 Loop Gain'!AJ1515</f>
        <v>63.595624497032098</v>
      </c>
      <c r="E2421" s="3">
        <f>'TPS543C20 Loop Gain'!B1515</f>
        <v>138500</v>
      </c>
    </row>
    <row r="2422" spans="3:5" x14ac:dyDescent="0.35">
      <c r="C2422" s="3">
        <f>'TPS543C20 Loop Gain'!AI1514</f>
        <v>0.45947666493921896</v>
      </c>
      <c r="D2422" s="3">
        <f>'TPS543C20 Loop Gain'!AJ1514</f>
        <v>63.609732718359581</v>
      </c>
      <c r="E2422" s="3">
        <f>'TPS543C20 Loop Gain'!B1514</f>
        <v>138400</v>
      </c>
    </row>
    <row r="2423" spans="3:5" x14ac:dyDescent="0.35">
      <c r="C2423" s="3">
        <f>'TPS543C20 Loop Gain'!AI1513</f>
        <v>0.46635486181965918</v>
      </c>
      <c r="D2423" s="3">
        <f>'TPS543C20 Loop Gain'!AJ1513</f>
        <v>63.623831797895917</v>
      </c>
      <c r="E2423" s="3">
        <f>'TPS543C20 Loop Gain'!B1513</f>
        <v>138300</v>
      </c>
    </row>
    <row r="2424" spans="3:5" x14ac:dyDescent="0.35">
      <c r="C2424" s="3">
        <f>'TPS543C20 Loop Gain'!AI1512</f>
        <v>0.47323869039328592</v>
      </c>
      <c r="D2424" s="3">
        <f>'TPS543C20 Loop Gain'!AJ1512</f>
        <v>63.637921741847734</v>
      </c>
      <c r="E2424" s="3">
        <f>'TPS543C20 Loop Gain'!B1512</f>
        <v>138200</v>
      </c>
    </row>
    <row r="2425" spans="3:5" x14ac:dyDescent="0.35">
      <c r="C2425" s="3">
        <f>'TPS543C20 Loop Gain'!AI1511</f>
        <v>0.48012816180917078</v>
      </c>
      <c r="D2425" s="3">
        <f>'TPS543C20 Loop Gain'!AJ1511</f>
        <v>63.652002556451279</v>
      </c>
      <c r="E2425" s="3">
        <f>'TPS543C20 Loop Gain'!B1511</f>
        <v>138100</v>
      </c>
    </row>
    <row r="2426" spans="3:5" x14ac:dyDescent="0.35">
      <c r="C2426" s="3">
        <f>'TPS543C20 Loop Gain'!AI1510</f>
        <v>0.4870232872411101</v>
      </c>
      <c r="D2426" s="3">
        <f>'TPS543C20 Loop Gain'!AJ1510</f>
        <v>63.666074247971949</v>
      </c>
      <c r="E2426" s="3">
        <f>'TPS543C20 Loop Gain'!B1510</f>
        <v>138000</v>
      </c>
    </row>
    <row r="2427" spans="3:5" x14ac:dyDescent="0.35">
      <c r="C2427" s="3">
        <f>'TPS543C20 Loop Gain'!AI1509</f>
        <v>0.49392407788632453</v>
      </c>
      <c r="D2427" s="3">
        <f>'TPS543C20 Loop Gain'!AJ1509</f>
        <v>63.680136822704874</v>
      </c>
      <c r="E2427" s="3">
        <f>'TPS543C20 Loop Gain'!B1509</f>
        <v>137900</v>
      </c>
    </row>
    <row r="2428" spans="3:5" x14ac:dyDescent="0.35">
      <c r="C2428" s="3">
        <f>'TPS543C20 Loop Gain'!AI1508</f>
        <v>0.50083054496738921</v>
      </c>
      <c r="D2428" s="3">
        <f>'TPS543C20 Loop Gain'!AJ1508</f>
        <v>63.69419028697483</v>
      </c>
      <c r="E2428" s="3">
        <f>'TPS543C20 Loop Gain'!B1508</f>
        <v>137800</v>
      </c>
    </row>
    <row r="2429" spans="3:5" x14ac:dyDescent="0.35">
      <c r="C2429" s="3">
        <f>'TPS543C20 Loop Gain'!AI1507</f>
        <v>0.50774269973067365</v>
      </c>
      <c r="D2429" s="3">
        <f>'TPS543C20 Loop Gain'!AJ1507</f>
        <v>63.708234647136706</v>
      </c>
      <c r="E2429" s="3">
        <f>'TPS543C20 Loop Gain'!B1507</f>
        <v>137700</v>
      </c>
    </row>
    <row r="2430" spans="3:5" x14ac:dyDescent="0.35">
      <c r="C2430" s="3">
        <f>'TPS543C20 Loop Gain'!AI1506</f>
        <v>0.51466055344715833</v>
      </c>
      <c r="D2430" s="3">
        <f>'TPS543C20 Loop Gain'!AJ1506</f>
        <v>63.722269909575765</v>
      </c>
      <c r="E2430" s="3">
        <f>'TPS543C20 Loop Gain'!B1506</f>
        <v>137600</v>
      </c>
    </row>
    <row r="2431" spans="3:5" x14ac:dyDescent="0.35">
      <c r="C2431" s="3">
        <f>'TPS543C20 Loop Gain'!AI1505</f>
        <v>0.52158411741260213</v>
      </c>
      <c r="D2431" s="3">
        <f>'TPS543C20 Loop Gain'!AJ1505</f>
        <v>63.736296080706666</v>
      </c>
      <c r="E2431" s="3">
        <f>'TPS543C20 Loop Gain'!B1505</f>
        <v>137500</v>
      </c>
    </row>
    <row r="2432" spans="3:5" x14ac:dyDescent="0.35">
      <c r="C2432" s="3">
        <f>'TPS543C20 Loop Gain'!AI1504</f>
        <v>0.52851340294738991</v>
      </c>
      <c r="D2432" s="3">
        <f>'TPS543C20 Loop Gain'!AJ1504</f>
        <v>63.750313166976397</v>
      </c>
      <c r="E2432" s="3">
        <f>'TPS543C20 Loop Gain'!B1504</f>
        <v>137400</v>
      </c>
    </row>
    <row r="2433" spans="3:5" x14ac:dyDescent="0.35">
      <c r="C2433" s="3">
        <f>'TPS543C20 Loop Gain'!AI1503</f>
        <v>0.53544842139662663</v>
      </c>
      <c r="D2433" s="3">
        <f>'TPS543C20 Loop Gain'!AJ1503</f>
        <v>63.764321174860299</v>
      </c>
      <c r="E2433" s="3">
        <f>'TPS543C20 Loop Gain'!B1503</f>
        <v>137300</v>
      </c>
    </row>
    <row r="2434" spans="3:5" x14ac:dyDescent="0.35">
      <c r="C2434" s="3">
        <f>'TPS543C20 Loop Gain'!AI1502</f>
        <v>0.54238918413018133</v>
      </c>
      <c r="D2434" s="3">
        <f>'TPS543C20 Loop Gain'!AJ1502</f>
        <v>63.778320110865948</v>
      </c>
      <c r="E2434" s="3">
        <f>'TPS543C20 Loop Gain'!B1502</f>
        <v>137200</v>
      </c>
    </row>
    <row r="2435" spans="3:5" x14ac:dyDescent="0.35">
      <c r="C2435" s="3">
        <f>'TPS543C20 Loop Gain'!AI1501</f>
        <v>0.54933570254325503</v>
      </c>
      <c r="D2435" s="3">
        <f>'TPS543C20 Loop Gain'!AJ1501</f>
        <v>63.79230998153141</v>
      </c>
      <c r="E2435" s="3">
        <f>'TPS543C20 Loop Gain'!B1501</f>
        <v>137100</v>
      </c>
    </row>
    <row r="2436" spans="3:5" x14ac:dyDescent="0.35">
      <c r="C2436" s="3">
        <f>'TPS543C20 Loop Gain'!AI1500</f>
        <v>0.55628798805568436</v>
      </c>
      <c r="D2436" s="3">
        <f>'TPS543C20 Loop Gain'!AJ1500</f>
        <v>63.806290793425973</v>
      </c>
      <c r="E2436" s="3">
        <f>'TPS543C20 Loop Gain'!B1500</f>
        <v>137000</v>
      </c>
    </row>
    <row r="2437" spans="3:5" x14ac:dyDescent="0.35">
      <c r="C2437" s="3">
        <f>'TPS543C20 Loop Gain'!AI1499</f>
        <v>0.56324605211221423</v>
      </c>
      <c r="D2437" s="3">
        <f>'TPS543C20 Loop Gain'!AJ1499</f>
        <v>63.820262553150194</v>
      </c>
      <c r="E2437" s="3">
        <f>'TPS543C20 Loop Gain'!B1499</f>
        <v>136900</v>
      </c>
    </row>
    <row r="2438" spans="3:5" x14ac:dyDescent="0.35">
      <c r="C2438" s="3">
        <f>'TPS543C20 Loop Gain'!AI1498</f>
        <v>0.57020990618338907</v>
      </c>
      <c r="D2438" s="3">
        <f>'TPS543C20 Loop Gain'!AJ1498</f>
        <v>63.834225267336528</v>
      </c>
      <c r="E2438" s="3">
        <f>'TPS543C20 Loop Gain'!B1498</f>
        <v>136800</v>
      </c>
    </row>
    <row r="2439" spans="3:5" x14ac:dyDescent="0.35">
      <c r="C2439" s="3">
        <f>'TPS543C20 Loop Gain'!AI1497</f>
        <v>0.5771795617644262</v>
      </c>
      <c r="D2439" s="3">
        <f>'TPS543C20 Loop Gain'!AJ1497</f>
        <v>63.848178942647543</v>
      </c>
      <c r="E2439" s="3">
        <f>'TPS543C20 Loop Gain'!B1497</f>
        <v>136700</v>
      </c>
    </row>
    <row r="2440" spans="3:5" x14ac:dyDescent="0.35">
      <c r="C2440" s="3">
        <f>'TPS543C20 Loop Gain'!AI1496</f>
        <v>0.58415503037615291</v>
      </c>
      <c r="D2440" s="3">
        <f>'TPS543C20 Loop Gain'!AJ1496</f>
        <v>63.862123585779827</v>
      </c>
      <c r="E2440" s="3">
        <f>'TPS543C20 Loop Gain'!B1496</f>
        <v>136600</v>
      </c>
    </row>
    <row r="2441" spans="3:5" x14ac:dyDescent="0.35">
      <c r="C2441" s="3">
        <f>'TPS543C20 Loop Gain'!AI1495</f>
        <v>0.59113632356493007</v>
      </c>
      <c r="D2441" s="3">
        <f>'TPS543C20 Loop Gain'!AJ1495</f>
        <v>63.876059203460592</v>
      </c>
      <c r="E2441" s="3">
        <f>'TPS543C20 Loop Gain'!B1495</f>
        <v>136500</v>
      </c>
    </row>
    <row r="2442" spans="3:5" x14ac:dyDescent="0.35">
      <c r="C2442" s="3">
        <f>'TPS543C20 Loop Gain'!AI1494</f>
        <v>0.59812345290238078</v>
      </c>
      <c r="D2442" s="3">
        <f>'TPS543C20 Loop Gain'!AJ1494</f>
        <v>63.889985802449317</v>
      </c>
      <c r="E2442" s="3">
        <f>'TPS543C20 Loop Gain'!B1494</f>
        <v>136400</v>
      </c>
    </row>
    <row r="2443" spans="3:5" x14ac:dyDescent="0.35">
      <c r="C2443" s="3">
        <f>'TPS543C20 Loop Gain'!AI1493</f>
        <v>0.60511642998588488</v>
      </c>
      <c r="D2443" s="3">
        <f>'TPS543C20 Loop Gain'!AJ1493</f>
        <v>63.903903389537518</v>
      </c>
      <c r="E2443" s="3">
        <f>'TPS543C20 Loop Gain'!B1493</f>
        <v>136300</v>
      </c>
    </row>
    <row r="2444" spans="3:5" x14ac:dyDescent="0.35">
      <c r="C2444" s="3">
        <f>'TPS543C20 Loop Gain'!AI1492</f>
        <v>0.61211526643815384</v>
      </c>
      <c r="D2444" s="3">
        <f>'TPS543C20 Loop Gain'!AJ1492</f>
        <v>63.917811971550215</v>
      </c>
      <c r="E2444" s="3">
        <f>'TPS543C20 Loop Gain'!B1492</f>
        <v>136200</v>
      </c>
    </row>
    <row r="2445" spans="3:5" x14ac:dyDescent="0.35">
      <c r="C2445" s="3">
        <f>'TPS543C20 Loop Gain'!AI1491</f>
        <v>0.61911997390847651</v>
      </c>
      <c r="D2445" s="3">
        <f>'TPS543C20 Loop Gain'!AJ1491</f>
        <v>63.931711555344471</v>
      </c>
      <c r="E2445" s="3">
        <f>'TPS543C20 Loop Gain'!B1491</f>
        <v>136100</v>
      </c>
    </row>
    <row r="2446" spans="3:5" x14ac:dyDescent="0.35">
      <c r="C2446" s="3">
        <f>'TPS543C20 Loop Gain'!AI1490</f>
        <v>0.6261305640710535</v>
      </c>
      <c r="D2446" s="3">
        <f>'TPS543C20 Loop Gain'!AJ1490</f>
        <v>63.945602147809979</v>
      </c>
      <c r="E2446" s="3">
        <f>'TPS543C20 Loop Gain'!B1490</f>
        <v>136000</v>
      </c>
    </row>
    <row r="2447" spans="3:5" x14ac:dyDescent="0.35">
      <c r="C2447" s="3">
        <f>'TPS543C20 Loop Gain'!AI1489</f>
        <v>0.63314704862657456</v>
      </c>
      <c r="D2447" s="3">
        <f>'TPS543C20 Loop Gain'!AJ1489</f>
        <v>63.95948375587011</v>
      </c>
      <c r="E2447" s="3">
        <f>'TPS543C20 Loop Gain'!B1489</f>
        <v>135900</v>
      </c>
    </row>
    <row r="2448" spans="3:5" x14ac:dyDescent="0.35">
      <c r="C2448" s="3">
        <f>'TPS543C20 Loop Gain'!AI1488</f>
        <v>0.64016943930152448</v>
      </c>
      <c r="D2448" s="3">
        <f>'TPS543C20 Loop Gain'!AJ1488</f>
        <v>63.973356386480958</v>
      </c>
      <c r="E2448" s="3">
        <f>'TPS543C20 Loop Gain'!B1488</f>
        <v>135800</v>
      </c>
    </row>
    <row r="2449" spans="3:5" x14ac:dyDescent="0.35">
      <c r="C2449" s="3">
        <f>'TPS543C20 Loop Gain'!AI1487</f>
        <v>0.64719774784858464</v>
      </c>
      <c r="D2449" s="3">
        <f>'TPS543C20 Loop Gain'!AJ1487</f>
        <v>63.98722004663243</v>
      </c>
      <c r="E2449" s="3">
        <f>'TPS543C20 Loop Gain'!B1487</f>
        <v>135700</v>
      </c>
    </row>
    <row r="2450" spans="3:5" x14ac:dyDescent="0.35">
      <c r="C2450" s="3">
        <f>'TPS543C20 Loop Gain'!AI1486</f>
        <v>0.65423198604659416</v>
      </c>
      <c r="D2450" s="3">
        <f>'TPS543C20 Loop Gain'!AJ1486</f>
        <v>64.001074743347786</v>
      </c>
      <c r="E2450" s="3">
        <f>'TPS543C20 Loop Gain'!B1486</f>
        <v>135600</v>
      </c>
    </row>
    <row r="2451" spans="3:5" x14ac:dyDescent="0.35">
      <c r="C2451" s="3">
        <f>'TPS543C20 Loop Gain'!AI1485</f>
        <v>0.66127216570062919</v>
      </c>
      <c r="D2451" s="3">
        <f>'TPS543C20 Loop Gain'!AJ1485</f>
        <v>64.014920483683483</v>
      </c>
      <c r="E2451" s="3">
        <f>'TPS543C20 Loop Gain'!B1485</f>
        <v>135500</v>
      </c>
    </row>
    <row r="2452" spans="3:5" x14ac:dyDescent="0.35">
      <c r="C2452" s="3">
        <f>'TPS543C20 Loop Gain'!AI1484</f>
        <v>0.66831829864232151</v>
      </c>
      <c r="D2452" s="3">
        <f>'TPS543C20 Loop Gain'!AJ1484</f>
        <v>64.028757274731035</v>
      </c>
      <c r="E2452" s="3">
        <f>'TPS543C20 Loop Gain'!B1484</f>
        <v>135400</v>
      </c>
    </row>
    <row r="2453" spans="3:5" x14ac:dyDescent="0.35">
      <c r="C2453" s="3">
        <f>'TPS543C20 Loop Gain'!AI1483</f>
        <v>0.67537039672929666</v>
      </c>
      <c r="D2453" s="3">
        <f>'TPS543C20 Loop Gain'!AJ1483</f>
        <v>64.04258512361433</v>
      </c>
      <c r="E2453" s="3">
        <f>'TPS543C20 Loop Gain'!B1483</f>
        <v>135300</v>
      </c>
    </row>
    <row r="2454" spans="3:5" x14ac:dyDescent="0.35">
      <c r="C2454" s="3">
        <f>'TPS543C20 Loop Gain'!AI1482</f>
        <v>0.68242847184629574</v>
      </c>
      <c r="D2454" s="3">
        <f>'TPS543C20 Loop Gain'!AJ1482</f>
        <v>64.056404037495241</v>
      </c>
      <c r="E2454" s="3">
        <f>'TPS543C20 Loop Gain'!B1482</f>
        <v>135200</v>
      </c>
    </row>
    <row r="2455" spans="3:5" x14ac:dyDescent="0.35">
      <c r="C2455" s="3">
        <f>'TPS543C20 Loop Gain'!AI1481</f>
        <v>0.68949253590417248</v>
      </c>
      <c r="D2455" s="3">
        <f>'TPS543C20 Loop Gain'!AJ1481</f>
        <v>64.070214023565356</v>
      </c>
      <c r="E2455" s="3">
        <f>'TPS543C20 Loop Gain'!B1481</f>
        <v>135100</v>
      </c>
    </row>
    <row r="2456" spans="3:5" x14ac:dyDescent="0.35">
      <c r="C2456" s="3">
        <f>'TPS543C20 Loop Gain'!AI1480</f>
        <v>0.69656260084091981</v>
      </c>
      <c r="D2456" s="3">
        <f>'TPS543C20 Loop Gain'!AJ1480</f>
        <v>64.084015089054475</v>
      </c>
      <c r="E2456" s="3">
        <f>'TPS543C20 Loop Gain'!B1480</f>
        <v>135000</v>
      </c>
    </row>
    <row r="2457" spans="3:5" x14ac:dyDescent="0.35">
      <c r="C2457" s="3">
        <f>'TPS543C20 Loop Gain'!AI1479</f>
        <v>0.70363867862105178</v>
      </c>
      <c r="D2457" s="3">
        <f>'TPS543C20 Loop Gain'!AJ1479</f>
        <v>64.097807241225752</v>
      </c>
      <c r="E2457" s="3">
        <f>'TPS543C20 Loop Gain'!B1479</f>
        <v>134900</v>
      </c>
    </row>
    <row r="2458" spans="3:5" x14ac:dyDescent="0.35">
      <c r="C2458" s="3">
        <f>'TPS543C20 Loop Gain'!AI1478</f>
        <v>0.71072078123614313</v>
      </c>
      <c r="D2458" s="3">
        <f>'TPS543C20 Loop Gain'!AJ1478</f>
        <v>64.11159048737828</v>
      </c>
      <c r="E2458" s="3">
        <f>'TPS543C20 Loop Gain'!B1478</f>
        <v>134800</v>
      </c>
    </row>
    <row r="2459" spans="3:5" x14ac:dyDescent="0.35">
      <c r="C2459" s="3">
        <f>'TPS543C20 Loop Gain'!AI1477</f>
        <v>0.71780892070444591</v>
      </c>
      <c r="D2459" s="3">
        <f>'TPS543C20 Loop Gain'!AJ1477</f>
        <v>64.125364834845584</v>
      </c>
      <c r="E2459" s="3">
        <f>'TPS543C20 Loop Gain'!B1477</f>
        <v>134700</v>
      </c>
    </row>
    <row r="2460" spans="3:5" x14ac:dyDescent="0.35">
      <c r="C2460" s="3">
        <f>'TPS543C20 Loop Gain'!AI1476</f>
        <v>0.72490310907173816</v>
      </c>
      <c r="D2460" s="3">
        <f>'TPS543C20 Loop Gain'!AJ1476</f>
        <v>64.139130290996789</v>
      </c>
      <c r="E2460" s="3">
        <f>'TPS543C20 Loop Gain'!B1476</f>
        <v>134600</v>
      </c>
    </row>
    <row r="2461" spans="3:5" x14ac:dyDescent="0.35">
      <c r="C2461" s="3">
        <f>'TPS543C20 Loop Gain'!AI1475</f>
        <v>0.73200335841050923</v>
      </c>
      <c r="D2461" s="3">
        <f>'TPS543C20 Loop Gain'!AJ1475</f>
        <v>64.152886863237612</v>
      </c>
      <c r="E2461" s="3">
        <f>'TPS543C20 Loop Gain'!B1475</f>
        <v>134500</v>
      </c>
    </row>
    <row r="2462" spans="3:5" x14ac:dyDescent="0.35">
      <c r="C2462" s="3">
        <f>'TPS543C20 Loop Gain'!AI1474</f>
        <v>0.73910968082071293</v>
      </c>
      <c r="D2462" s="3">
        <f>'TPS543C20 Loop Gain'!AJ1474</f>
        <v>64.166634559008216</v>
      </c>
      <c r="E2462" s="3">
        <f>'TPS543C20 Loop Gain'!B1474</f>
        <v>134400</v>
      </c>
    </row>
    <row r="2463" spans="3:5" x14ac:dyDescent="0.35">
      <c r="C2463" s="3">
        <f>'TPS543C20 Loop Gain'!AI1473</f>
        <v>0.74622208842970017</v>
      </c>
      <c r="D2463" s="3">
        <f>'TPS543C20 Loop Gain'!AJ1473</f>
        <v>64.180373385785984</v>
      </c>
      <c r="E2463" s="3">
        <f>'TPS543C20 Loop Gain'!B1473</f>
        <v>134300</v>
      </c>
    </row>
    <row r="2464" spans="3:5" x14ac:dyDescent="0.35">
      <c r="C2464" s="3">
        <f>'TPS543C20 Loop Gain'!AI1472</f>
        <v>0.75334059339221437</v>
      </c>
      <c r="D2464" s="3">
        <f>'TPS543C20 Loop Gain'!AJ1472</f>
        <v>64.194103351083697</v>
      </c>
      <c r="E2464" s="3">
        <f>'TPS543C20 Loop Gain'!B1472</f>
        <v>134200</v>
      </c>
    </row>
    <row r="2465" spans="3:5" x14ac:dyDescent="0.35">
      <c r="C2465" s="3">
        <f>'TPS543C20 Loop Gain'!AI1471</f>
        <v>0.76046520789033667</v>
      </c>
      <c r="D2465" s="3">
        <f>'TPS543C20 Loop Gain'!AJ1471</f>
        <v>64.207824462451384</v>
      </c>
      <c r="E2465" s="3">
        <f>'TPS543C20 Loop Gain'!B1471</f>
        <v>134100</v>
      </c>
    </row>
    <row r="2466" spans="3:5" x14ac:dyDescent="0.35">
      <c r="C2466" s="3">
        <f>'TPS543C20 Loop Gain'!AI1470</f>
        <v>0.76759594413392807</v>
      </c>
      <c r="D2466" s="3">
        <f>'TPS543C20 Loop Gain'!AJ1470</f>
        <v>64.22153672747524</v>
      </c>
      <c r="E2466" s="3">
        <f>'TPS543C20 Loop Gain'!B1470</f>
        <v>134000</v>
      </c>
    </row>
    <row r="2467" spans="3:5" x14ac:dyDescent="0.35">
      <c r="C2467" s="3">
        <f>'TPS543C20 Loop Gain'!AI1469</f>
        <v>0.77473281436074692</v>
      </c>
      <c r="D2467" s="3">
        <f>'TPS543C20 Loop Gain'!AJ1469</f>
        <v>64.235240153778591</v>
      </c>
      <c r="E2467" s="3">
        <f>'TPS543C20 Loop Gain'!B1469</f>
        <v>133900</v>
      </c>
    </row>
    <row r="2468" spans="3:5" x14ac:dyDescent="0.35">
      <c r="C2468" s="3">
        <f>'TPS543C20 Loop Gain'!AI1468</f>
        <v>0.78187583083571499</v>
      </c>
      <c r="D2468" s="3">
        <f>'TPS543C20 Loop Gain'!AJ1468</f>
        <v>64.248934749021132</v>
      </c>
      <c r="E2468" s="3">
        <f>'TPS543C20 Loop Gain'!B1468</f>
        <v>133800</v>
      </c>
    </row>
    <row r="2469" spans="3:5" x14ac:dyDescent="0.35">
      <c r="C2469" s="3">
        <f>'TPS543C20 Loop Gain'!AI1467</f>
        <v>0.78902500585248447</v>
      </c>
      <c r="D2469" s="3">
        <f>'TPS543C20 Loop Gain'!AJ1467</f>
        <v>64.262620520900299</v>
      </c>
      <c r="E2469" s="3">
        <f>'TPS543C20 Loop Gain'!B1467</f>
        <v>133700</v>
      </c>
    </row>
    <row r="2470" spans="3:5" x14ac:dyDescent="0.35">
      <c r="C2470" s="3">
        <f>'TPS543C20 Loop Gain'!AI1466</f>
        <v>0.79618035173204849</v>
      </c>
      <c r="D2470" s="3">
        <f>'TPS543C20 Loop Gain'!AJ1466</f>
        <v>64.276297477151587</v>
      </c>
      <c r="E2470" s="3">
        <f>'TPS543C20 Loop Gain'!B1466</f>
        <v>133600</v>
      </c>
    </row>
    <row r="2471" spans="3:5" x14ac:dyDescent="0.35">
      <c r="C2471" s="3">
        <f>'TPS543C20 Loop Gain'!AI1465</f>
        <v>0.80334188082360325</v>
      </c>
      <c r="D2471" s="3">
        <f>'TPS543C20 Loop Gain'!AJ1465</f>
        <v>64.289965625547495</v>
      </c>
      <c r="E2471" s="3">
        <f>'TPS543C20 Loop Gain'!B1465</f>
        <v>133500</v>
      </c>
    </row>
    <row r="2472" spans="3:5" x14ac:dyDescent="0.35">
      <c r="C2472" s="3">
        <f>'TPS543C20 Loop Gain'!AI1464</f>
        <v>0.81050960550482398</v>
      </c>
      <c r="D2472" s="3">
        <f>'TPS543C20 Loop Gain'!AJ1464</f>
        <v>64.30362497389855</v>
      </c>
      <c r="E2472" s="3">
        <f>'TPS543C20 Loop Gain'!B1464</f>
        <v>133400</v>
      </c>
    </row>
    <row r="2473" spans="3:5" x14ac:dyDescent="0.35">
      <c r="C2473" s="3">
        <f>'TPS543C20 Loop Gain'!AI1463</f>
        <v>0.81768353818110817</v>
      </c>
      <c r="D2473" s="3">
        <f>'TPS543C20 Loop Gain'!AJ1463</f>
        <v>64.317275530052513</v>
      </c>
      <c r="E2473" s="3">
        <f>'TPS543C20 Loop Gain'!B1463</f>
        <v>133300</v>
      </c>
    </row>
    <row r="2474" spans="3:5" x14ac:dyDescent="0.35">
      <c r="C2474" s="3">
        <f>'TPS543C20 Loop Gain'!AI1462</f>
        <v>0.8248636912868329</v>
      </c>
      <c r="D2474" s="3">
        <f>'TPS543C20 Loop Gain'!AJ1462</f>
        <v>64.330917301897102</v>
      </c>
      <c r="E2474" s="3">
        <f>'TPS543C20 Loop Gain'!B1462</f>
        <v>133200</v>
      </c>
    </row>
    <row r="2475" spans="3:5" x14ac:dyDescent="0.35">
      <c r="C2475" s="3">
        <f>'TPS543C20 Loop Gain'!AI1461</f>
        <v>0.83205007728446978</v>
      </c>
      <c r="D2475" s="3">
        <f>'TPS543C20 Loop Gain'!AJ1461</f>
        <v>64.344550297357827</v>
      </c>
      <c r="E2475" s="3">
        <f>'TPS543C20 Loop Gain'!B1461</f>
        <v>133100</v>
      </c>
    </row>
    <row r="2476" spans="3:5" x14ac:dyDescent="0.35">
      <c r="C2476" s="3">
        <f>'TPS543C20 Loop Gain'!AI1460</f>
        <v>0.83924270866493567</v>
      </c>
      <c r="D2476" s="3">
        <f>'TPS543C20 Loop Gain'!AJ1460</f>
        <v>64.358174524397555</v>
      </c>
      <c r="E2476" s="3">
        <f>'TPS543C20 Loop Gain'!B1460</f>
        <v>133000</v>
      </c>
    </row>
    <row r="2477" spans="3:5" x14ac:dyDescent="0.35">
      <c r="C2477" s="3">
        <f>'TPS543C20 Loop Gain'!AI1459</f>
        <v>0.84644159794805895</v>
      </c>
      <c r="D2477" s="3">
        <f>'TPS543C20 Loop Gain'!AJ1459</f>
        <v>64.371789991020719</v>
      </c>
      <c r="E2477" s="3">
        <f>'TPS543C20 Loop Gain'!B1459</f>
        <v>132900</v>
      </c>
    </row>
    <row r="2478" spans="3:5" x14ac:dyDescent="0.35">
      <c r="C2478" s="3">
        <f>'TPS543C20 Loop Gain'!AI1458</f>
        <v>0.85364675768220588</v>
      </c>
      <c r="D2478" s="3">
        <f>'TPS543C20 Loop Gain'!AJ1458</f>
        <v>64.385396705268505</v>
      </c>
      <c r="E2478" s="3">
        <f>'TPS543C20 Loop Gain'!B1458</f>
        <v>132800</v>
      </c>
    </row>
    <row r="2479" spans="3:5" x14ac:dyDescent="0.35">
      <c r="C2479" s="3">
        <f>'TPS543C20 Loop Gain'!AI1457</f>
        <v>0.86085820044476358</v>
      </c>
      <c r="D2479" s="3">
        <f>'TPS543C20 Loop Gain'!AJ1457</f>
        <v>64.39899467522342</v>
      </c>
      <c r="E2479" s="3">
        <f>'TPS543C20 Loop Gain'!B1457</f>
        <v>132700</v>
      </c>
    </row>
    <row r="2480" spans="3:5" x14ac:dyDescent="0.35">
      <c r="C2480" s="3">
        <f>'TPS543C20 Loop Gain'!AI1456</f>
        <v>0.86807593884185663</v>
      </c>
      <c r="D2480" s="3">
        <f>'TPS543C20 Loop Gain'!AJ1456</f>
        <v>64.412583909004695</v>
      </c>
      <c r="E2480" s="3">
        <f>'TPS543C20 Loop Gain'!B1456</f>
        <v>132600</v>
      </c>
    </row>
    <row r="2481" spans="3:5" x14ac:dyDescent="0.35">
      <c r="C2481" s="3">
        <f>'TPS543C20 Loop Gain'!AI1455</f>
        <v>0.87529998550886179</v>
      </c>
      <c r="D2481" s="3">
        <f>'TPS543C20 Loop Gain'!AJ1455</f>
        <v>64.426164414775627</v>
      </c>
      <c r="E2481" s="3">
        <f>'TPS543C20 Loop Gain'!B1455</f>
        <v>132500</v>
      </c>
    </row>
    <row r="2482" spans="3:5" x14ac:dyDescent="0.35">
      <c r="C2482" s="3">
        <f>'TPS543C20 Loop Gain'!AI1454</f>
        <v>0.88253035311012984</v>
      </c>
      <c r="D2482" s="3">
        <f>'TPS543C20 Loop Gain'!AJ1454</f>
        <v>64.439736200735737</v>
      </c>
      <c r="E2482" s="3">
        <f>'TPS543C20 Loop Gain'!B1454</f>
        <v>132400</v>
      </c>
    </row>
    <row r="2483" spans="3:5" x14ac:dyDescent="0.35">
      <c r="C2483" s="3">
        <f>'TPS543C20 Loop Gain'!AI1453</f>
        <v>0.88976705433903513</v>
      </c>
      <c r="D2483" s="3">
        <f>'TPS543C20 Loop Gain'!AJ1453</f>
        <v>64.453299275126611</v>
      </c>
      <c r="E2483" s="3">
        <f>'TPS543C20 Loop Gain'!B1453</f>
        <v>132300</v>
      </c>
    </row>
    <row r="2484" spans="3:5" x14ac:dyDescent="0.35">
      <c r="C2484" s="3">
        <f>'TPS543C20 Loop Gain'!AI1452</f>
        <v>0.89701010191880826</v>
      </c>
      <c r="D2484" s="3">
        <f>'TPS543C20 Loop Gain'!AJ1452</f>
        <v>64.466853646229495</v>
      </c>
      <c r="E2484" s="3">
        <f>'TPS543C20 Loop Gain'!B1452</f>
        <v>132200</v>
      </c>
    </row>
    <row r="2485" spans="3:5" x14ac:dyDescent="0.35">
      <c r="C2485" s="3">
        <f>'TPS543C20 Loop Gain'!AI1451</f>
        <v>0.9042595086015649</v>
      </c>
      <c r="D2485" s="3">
        <f>'TPS543C20 Loop Gain'!AJ1451</f>
        <v>64.480399322366196</v>
      </c>
      <c r="E2485" s="3">
        <f>'TPS543C20 Loop Gain'!B1451</f>
        <v>132100</v>
      </c>
    </row>
    <row r="2486" spans="3:5" x14ac:dyDescent="0.35">
      <c r="C2486" s="3">
        <f>'TPS543C20 Loop Gain'!AI1450</f>
        <v>0.91151528716938002</v>
      </c>
      <c r="D2486" s="3">
        <f>'TPS543C20 Loop Gain'!AJ1450</f>
        <v>64.493936311902132</v>
      </c>
      <c r="E2486" s="3">
        <f>'TPS543C20 Loop Gain'!B1450</f>
        <v>132000</v>
      </c>
    </row>
    <row r="2487" spans="3:5" x14ac:dyDescent="0.35">
      <c r="C2487" s="3">
        <f>'TPS543C20 Loop Gain'!AI1449</f>
        <v>0.9187774504337749</v>
      </c>
      <c r="D2487" s="3">
        <f>'TPS543C20 Loop Gain'!AJ1449</f>
        <v>64.50746462324021</v>
      </c>
      <c r="E2487" s="3">
        <f>'TPS543C20 Loop Gain'!B1449</f>
        <v>131900</v>
      </c>
    </row>
    <row r="2488" spans="3:5" x14ac:dyDescent="0.35">
      <c r="C2488" s="3">
        <f>'TPS543C20 Loop Gain'!AI1448</f>
        <v>0.92604601123570651</v>
      </c>
      <c r="D2488" s="3">
        <f>'TPS543C20 Loop Gain'!AJ1448</f>
        <v>64.520984264825316</v>
      </c>
      <c r="E2488" s="3">
        <f>'TPS543C20 Loop Gain'!B1448</f>
        <v>131800</v>
      </c>
    </row>
    <row r="2489" spans="3:5" x14ac:dyDescent="0.35">
      <c r="C2489" s="3">
        <f>'TPS543C20 Loop Gain'!AI1447</f>
        <v>0.93332098244626027</v>
      </c>
      <c r="D2489" s="3">
        <f>'TPS543C20 Loop Gain'!AJ1447</f>
        <v>64.53449524514653</v>
      </c>
      <c r="E2489" s="3">
        <f>'TPS543C20 Loop Gain'!B1447</f>
        <v>131700</v>
      </c>
    </row>
    <row r="2490" spans="3:5" x14ac:dyDescent="0.35">
      <c r="C2490" s="3">
        <f>'TPS543C20 Loop Gain'!AI1446</f>
        <v>0.94060237696657112</v>
      </c>
      <c r="D2490" s="3">
        <f>'TPS543C20 Loop Gain'!AJ1446</f>
        <v>64.547997572731873</v>
      </c>
      <c r="E2490" s="3">
        <f>'TPS543C20 Loop Gain'!B1446</f>
        <v>131600</v>
      </c>
    </row>
    <row r="2491" spans="3:5" x14ac:dyDescent="0.35">
      <c r="C2491" s="3">
        <f>'TPS543C20 Loop Gain'!AI1445</f>
        <v>0.94789020772737254</v>
      </c>
      <c r="D2491" s="3">
        <f>'TPS543C20 Loop Gain'!AJ1445</f>
        <v>64.561491256152948</v>
      </c>
      <c r="E2491" s="3">
        <f>'TPS543C20 Loop Gain'!B1445</f>
        <v>131500</v>
      </c>
    </row>
    <row r="2492" spans="3:5" x14ac:dyDescent="0.35">
      <c r="C2492" s="3">
        <f>'TPS543C20 Loop Gain'!AI1444</f>
        <v>0.95518448768981024</v>
      </c>
      <c r="D2492" s="3">
        <f>'TPS543C20 Loop Gain'!AJ1444</f>
        <v>64.574976304023039</v>
      </c>
      <c r="E2492" s="3">
        <f>'TPS543C20 Loop Gain'!B1444</f>
        <v>131400</v>
      </c>
    </row>
    <row r="2493" spans="3:5" x14ac:dyDescent="0.35">
      <c r="C2493" s="3">
        <f>'TPS543C20 Loop Gain'!AI1443</f>
        <v>0.9624852298453852</v>
      </c>
      <c r="D2493" s="3">
        <f>'TPS543C20 Loop Gain'!AJ1443</f>
        <v>64.588452724998533</v>
      </c>
      <c r="E2493" s="3">
        <f>'TPS543C20 Loop Gain'!B1443</f>
        <v>131300</v>
      </c>
    </row>
    <row r="2494" spans="3:5" x14ac:dyDescent="0.35">
      <c r="C2494" s="3">
        <f>'TPS543C20 Loop Gain'!AI1442</f>
        <v>0.96979244721569424</v>
      </c>
      <c r="D2494" s="3">
        <f>'TPS543C20 Loop Gain'!AJ1442</f>
        <v>64.601920527778546</v>
      </c>
      <c r="E2494" s="3">
        <f>'TPS543C20 Loop Gain'!B1442</f>
        <v>131200</v>
      </c>
    </row>
    <row r="2495" spans="3:5" x14ac:dyDescent="0.35">
      <c r="C2495" s="3">
        <f>'TPS543C20 Loop Gain'!AI1441</f>
        <v>0.97710615285251279</v>
      </c>
      <c r="D2495" s="3">
        <f>'TPS543C20 Loop Gain'!AJ1441</f>
        <v>64.615379721103423</v>
      </c>
      <c r="E2495" s="3">
        <f>'TPS543C20 Loop Gain'!B1441</f>
        <v>131100</v>
      </c>
    </row>
    <row r="2496" spans="3:5" x14ac:dyDescent="0.35">
      <c r="C2496" s="3">
        <f>'TPS543C20 Loop Gain'!AI1440</f>
        <v>0.98442635983891025</v>
      </c>
      <c r="D2496" s="3">
        <f>'TPS543C20 Loop Gain'!AJ1440</f>
        <v>64.62883031376002</v>
      </c>
      <c r="E2496" s="3">
        <f>'TPS543C20 Loop Gain'!B1440</f>
        <v>131000</v>
      </c>
    </row>
    <row r="2497" spans="3:5" x14ac:dyDescent="0.35">
      <c r="C2497" s="3">
        <f>'TPS543C20 Loop Gain'!AI1439</f>
        <v>0.99175308128791118</v>
      </c>
      <c r="D2497" s="3">
        <f>'TPS543C20 Loop Gain'!AJ1439</f>
        <v>64.642272314576132</v>
      </c>
      <c r="E2497" s="3">
        <f>'TPS543C20 Loop Gain'!B1439</f>
        <v>130900</v>
      </c>
    </row>
    <row r="2498" spans="3:5" x14ac:dyDescent="0.35">
      <c r="C2498" s="3">
        <f>'TPS543C20 Loop Gain'!AI1438</f>
        <v>0.99908633034341943</v>
      </c>
      <c r="D2498" s="3">
        <f>'TPS543C20 Loop Gain'!AJ1438</f>
        <v>64.655705732423513</v>
      </c>
      <c r="E2498" s="3">
        <f>'TPS543C20 Loop Gain'!B1438</f>
        <v>130800</v>
      </c>
    </row>
    <row r="2499" spans="3:5" x14ac:dyDescent="0.35">
      <c r="C2499" s="3">
        <f>'TPS543C20 Loop Gain'!AI1437</f>
        <v>1.0064261201805129</v>
      </c>
      <c r="D2499" s="3">
        <f>'TPS543C20 Loop Gain'!AJ1437</f>
        <v>64.66913057621943</v>
      </c>
      <c r="E2499" s="3">
        <f>'TPS543C20 Loop Gain'!B1437</f>
        <v>130700</v>
      </c>
    </row>
    <row r="2500" spans="3:5" x14ac:dyDescent="0.35">
      <c r="C2500" s="3">
        <f>'TPS543C20 Loop Gain'!AI1436</f>
        <v>1.0137724640046257</v>
      </c>
      <c r="D2500" s="3">
        <f>'TPS543C20 Loop Gain'!AJ1436</f>
        <v>64.682546854922876</v>
      </c>
      <c r="E2500" s="3">
        <f>'TPS543C20 Loop Gain'!B1436</f>
        <v>130600</v>
      </c>
    </row>
    <row r="2501" spans="3:5" x14ac:dyDescent="0.35">
      <c r="C2501" s="3">
        <f>'TPS543C20 Loop Gain'!AI1435</f>
        <v>1.0211253750528435</v>
      </c>
      <c r="D2501" s="3">
        <f>'TPS543C20 Loop Gain'!AJ1435</f>
        <v>64.695954577539837</v>
      </c>
      <c r="E2501" s="3">
        <f>'TPS543C20 Loop Gain'!B1435</f>
        <v>130500</v>
      </c>
    </row>
    <row r="2502" spans="3:5" x14ac:dyDescent="0.35">
      <c r="C2502" s="3">
        <f>'TPS543C20 Loop Gain'!AI1434</f>
        <v>1.0284848665931581</v>
      </c>
      <c r="D2502" s="3">
        <f>'TPS543C20 Loop Gain'!AJ1434</f>
        <v>64.709353753119714</v>
      </c>
      <c r="E2502" s="3">
        <f>'TPS543C20 Loop Gain'!B1434</f>
        <v>130400</v>
      </c>
    </row>
    <row r="2503" spans="3:5" x14ac:dyDescent="0.35">
      <c r="C2503" s="3">
        <f>'TPS543C20 Loop Gain'!AI1433</f>
        <v>1.0358509519249168</v>
      </c>
      <c r="D2503" s="3">
        <f>'TPS543C20 Loop Gain'!AJ1433</f>
        <v>64.722744390756716</v>
      </c>
      <c r="E2503" s="3">
        <f>'TPS543C20 Loop Gain'!B1433</f>
        <v>130300</v>
      </c>
    </row>
    <row r="2504" spans="3:5" x14ac:dyDescent="0.35">
      <c r="C2504" s="3">
        <f>'TPS543C20 Loop Gain'!AI1432</f>
        <v>1.0432236443783243</v>
      </c>
      <c r="D2504" s="3">
        <f>'TPS543C20 Loop Gain'!AJ1432</f>
        <v>64.736126499590199</v>
      </c>
      <c r="E2504" s="3">
        <f>'TPS543C20 Loop Gain'!B1432</f>
        <v>130200</v>
      </c>
    </row>
    <row r="2505" spans="3:5" x14ac:dyDescent="0.35">
      <c r="C2505" s="3">
        <f>'TPS543C20 Loop Gain'!AI1431</f>
        <v>1.05060295731586</v>
      </c>
      <c r="D2505" s="3">
        <f>'TPS543C20 Loop Gain'!AJ1431</f>
        <v>64.749500088806542</v>
      </c>
      <c r="E2505" s="3">
        <f>'TPS543C20 Loop Gain'!B1431</f>
        <v>130100</v>
      </c>
    </row>
    <row r="2506" spans="3:5" x14ac:dyDescent="0.35">
      <c r="C2506" s="3">
        <f>'TPS543C20 Loop Gain'!AI1430</f>
        <v>1.0579889041313186</v>
      </c>
      <c r="D2506" s="3">
        <f>'TPS543C20 Loop Gain'!AJ1430</f>
        <v>64.762865167636122</v>
      </c>
      <c r="E2506" s="3">
        <f>'TPS543C20 Loop Gain'!B1430</f>
        <v>130000</v>
      </c>
    </row>
    <row r="2507" spans="3:5" x14ac:dyDescent="0.35">
      <c r="C2507" s="3">
        <f>'TPS543C20 Loop Gain'!AI1429</f>
        <v>1.0653814982500398</v>
      </c>
      <c r="D2507" s="3">
        <f>'TPS543C20 Loop Gain'!AJ1429</f>
        <v>64.776221745355357</v>
      </c>
      <c r="E2507" s="3">
        <f>'TPS543C20 Loop Gain'!B1429</f>
        <v>129900</v>
      </c>
    </row>
    <row r="2508" spans="3:5" x14ac:dyDescent="0.35">
      <c r="C2508" s="3">
        <f>'TPS543C20 Loop Gain'!AI1428</f>
        <v>1.0727807531288047</v>
      </c>
      <c r="D2508" s="3">
        <f>'TPS543C20 Loop Gain'!AJ1428</f>
        <v>64.789569831287281</v>
      </c>
      <c r="E2508" s="3">
        <f>'TPS543C20 Loop Gain'!B1428</f>
        <v>129800</v>
      </c>
    </row>
    <row r="2509" spans="3:5" x14ac:dyDescent="0.35">
      <c r="C2509" s="3">
        <f>'TPS543C20 Loop Gain'!AI1427</f>
        <v>1.0801866822571728</v>
      </c>
      <c r="D2509" s="3">
        <f>'TPS543C20 Loop Gain'!AJ1427</f>
        <v>64.802909434801805</v>
      </c>
      <c r="E2509" s="3">
        <f>'TPS543C20 Loop Gain'!B1427</f>
        <v>129700</v>
      </c>
    </row>
    <row r="2510" spans="3:5" x14ac:dyDescent="0.35">
      <c r="C2510" s="3">
        <f>'TPS543C20 Loop Gain'!AI1426</f>
        <v>1.0875992991562453</v>
      </c>
      <c r="D2510" s="3">
        <f>'TPS543C20 Loop Gain'!AJ1426</f>
        <v>64.816240565315582</v>
      </c>
      <c r="E2510" s="3">
        <f>'TPS543C20 Loop Gain'!B1426</f>
        <v>129600</v>
      </c>
    </row>
    <row r="2511" spans="3:5" x14ac:dyDescent="0.35">
      <c r="C2511" s="3">
        <f>'TPS543C20 Loop Gain'!AI1425</f>
        <v>1.0950186173789671</v>
      </c>
      <c r="D2511" s="3">
        <f>'TPS543C20 Loop Gain'!AJ1425</f>
        <v>64.829563232291548</v>
      </c>
      <c r="E2511" s="3">
        <f>'TPS543C20 Loop Gain'!B1425</f>
        <v>129500</v>
      </c>
    </row>
    <row r="2512" spans="3:5" x14ac:dyDescent="0.35">
      <c r="C2512" s="3">
        <f>'TPS543C20 Loop Gain'!AI1424</f>
        <v>1.1024446505110899</v>
      </c>
      <c r="D2512" s="3">
        <f>'TPS543C20 Loop Gain'!AJ1424</f>
        <v>64.84287744523958</v>
      </c>
      <c r="E2512" s="3">
        <f>'TPS543C20 Loop Gain'!B1424</f>
        <v>129400</v>
      </c>
    </row>
    <row r="2513" spans="3:5" x14ac:dyDescent="0.35">
      <c r="C2513" s="3">
        <f>'TPS543C20 Loop Gain'!AI1423</f>
        <v>1.1098774121704773</v>
      </c>
      <c r="D2513" s="3">
        <f>'TPS543C20 Loop Gain'!AJ1423</f>
        <v>64.856183213718197</v>
      </c>
      <c r="E2513" s="3">
        <f>'TPS543C20 Loop Gain'!B1423</f>
        <v>129300</v>
      </c>
    </row>
    <row r="2514" spans="3:5" x14ac:dyDescent="0.35">
      <c r="C2514" s="3">
        <f>'TPS543C20 Loop Gain'!AI1422</f>
        <v>1.1173169160073986</v>
      </c>
      <c r="D2514" s="3">
        <f>'TPS543C20 Loop Gain'!AJ1422</f>
        <v>64.869480547333978</v>
      </c>
      <c r="E2514" s="3">
        <f>'TPS543C20 Loop Gain'!B1422</f>
        <v>129200</v>
      </c>
    </row>
    <row r="2515" spans="3:5" x14ac:dyDescent="0.35">
      <c r="C2515" s="3">
        <f>'TPS543C20 Loop Gain'!AI1421</f>
        <v>1.1247631757047269</v>
      </c>
      <c r="D2515" s="3">
        <f>'TPS543C20 Loop Gain'!AJ1421</f>
        <v>64.882769455739833</v>
      </c>
      <c r="E2515" s="3">
        <f>'TPS543C20 Loop Gain'!B1421</f>
        <v>129100</v>
      </c>
    </row>
    <row r="2516" spans="3:5" x14ac:dyDescent="0.35">
      <c r="C2516" s="3">
        <f>'TPS543C20 Loop Gain'!AI1420</f>
        <v>1.132216204977849</v>
      </c>
      <c r="D2516" s="3">
        <f>'TPS543C20 Loop Gain'!AJ1420</f>
        <v>64.896049948637696</v>
      </c>
      <c r="E2516" s="3">
        <f>'TPS543C20 Loop Gain'!B1420</f>
        <v>129000</v>
      </c>
    </row>
    <row r="2517" spans="3:5" x14ac:dyDescent="0.35">
      <c r="C2517" s="3">
        <f>'TPS543C20 Loop Gain'!AI1419</f>
        <v>1.1396760175750775</v>
      </c>
      <c r="D2517" s="3">
        <f>'TPS543C20 Loop Gain'!AJ1419</f>
        <v>64.909322035779468</v>
      </c>
      <c r="E2517" s="3">
        <f>'TPS543C20 Loop Gain'!B1419</f>
        <v>128900</v>
      </c>
    </row>
    <row r="2518" spans="3:5" x14ac:dyDescent="0.35">
      <c r="C2518" s="3">
        <f>'TPS543C20 Loop Gain'!AI1418</f>
        <v>1.1471426272780885</v>
      </c>
      <c r="D2518" s="3">
        <f>'TPS543C20 Loop Gain'!AJ1418</f>
        <v>64.922585726964527</v>
      </c>
      <c r="E2518" s="3">
        <f>'TPS543C20 Loop Gain'!B1418</f>
        <v>128800</v>
      </c>
    </row>
    <row r="2519" spans="3:5" x14ac:dyDescent="0.35">
      <c r="C2519" s="3">
        <f>'TPS543C20 Loop Gain'!AI1417</f>
        <v>1.154616047900954</v>
      </c>
      <c r="D2519" s="3">
        <f>'TPS543C20 Loop Gain'!AJ1417</f>
        <v>64.935841032041253</v>
      </c>
      <c r="E2519" s="3">
        <f>'TPS543C20 Loop Gain'!B1417</f>
        <v>128700</v>
      </c>
    </row>
    <row r="2520" spans="3:5" x14ac:dyDescent="0.35">
      <c r="C2520" s="3">
        <f>'TPS543C20 Loop Gain'!AI1416</f>
        <v>1.1620962932909191</v>
      </c>
      <c r="D2520" s="3">
        <f>'TPS543C20 Loop Gain'!AJ1416</f>
        <v>64.949087960908741</v>
      </c>
      <c r="E2520" s="3">
        <f>'TPS543C20 Loop Gain'!B1416</f>
        <v>128600</v>
      </c>
    </row>
    <row r="2521" spans="3:5" x14ac:dyDescent="0.35">
      <c r="C2521" s="3">
        <f>'TPS543C20 Loop Gain'!AI1415</f>
        <v>1.169583377328697</v>
      </c>
      <c r="D2521" s="3">
        <f>'TPS543C20 Loop Gain'!AJ1415</f>
        <v>64.962326523514022</v>
      </c>
      <c r="E2521" s="3">
        <f>'TPS543C20 Loop Gain'!B1415</f>
        <v>128500</v>
      </c>
    </row>
    <row r="2522" spans="3:5" x14ac:dyDescent="0.35">
      <c r="C2522" s="3">
        <f>'TPS543C20 Loop Gain'!AI1414</f>
        <v>1.1770773139283972</v>
      </c>
      <c r="D2522" s="3">
        <f>'TPS543C20 Loop Gain'!AJ1414</f>
        <v>64.975556729854759</v>
      </c>
      <c r="E2522" s="3">
        <f>'TPS543C20 Loop Gain'!B1414</f>
        <v>128400</v>
      </c>
    </row>
    <row r="2523" spans="3:5" x14ac:dyDescent="0.35">
      <c r="C2523" s="3">
        <f>'TPS543C20 Loop Gain'!AI1413</f>
        <v>1.1845781170376759</v>
      </c>
      <c r="D2523" s="3">
        <f>'TPS543C20 Loop Gain'!AJ1413</f>
        <v>64.988778589980441</v>
      </c>
      <c r="E2523" s="3">
        <f>'TPS543C20 Loop Gain'!B1413</f>
        <v>128300</v>
      </c>
    </row>
    <row r="2524" spans="3:5" x14ac:dyDescent="0.35">
      <c r="C2524" s="3">
        <f>'TPS543C20 Loop Gain'!AI1412</f>
        <v>1.1920858006374668</v>
      </c>
      <c r="D2524" s="3">
        <f>'TPS543C20 Loop Gain'!AJ1412</f>
        <v>65.001992113989019</v>
      </c>
      <c r="E2524" s="3">
        <f>'TPS543C20 Loop Gain'!B1412</f>
        <v>128200</v>
      </c>
    </row>
    <row r="2525" spans="3:5" x14ac:dyDescent="0.35">
      <c r="C2525" s="3">
        <f>'TPS543C20 Loop Gain'!AI1411</f>
        <v>1.1996003787422129</v>
      </c>
      <c r="D2525" s="3">
        <f>'TPS543C20 Loop Gain'!AJ1411</f>
        <v>65.015197312029855</v>
      </c>
      <c r="E2525" s="3">
        <f>'TPS543C20 Loop Gain'!B1411</f>
        <v>128100</v>
      </c>
    </row>
    <row r="2526" spans="3:5" x14ac:dyDescent="0.35">
      <c r="C2526" s="3">
        <f>'TPS543C20 Loop Gain'!AI1410</f>
        <v>1.2071218654010321</v>
      </c>
      <c r="D2526" s="3">
        <f>'TPS543C20 Loop Gain'!AJ1410</f>
        <v>65.028394194303786</v>
      </c>
      <c r="E2526" s="3">
        <f>'TPS543C20 Loop Gain'!B1410</f>
        <v>128000</v>
      </c>
    </row>
    <row r="2527" spans="3:5" x14ac:dyDescent="0.35">
      <c r="C2527" s="3">
        <f>'TPS543C20 Loop Gain'!AI1409</f>
        <v>1.2146502746963608</v>
      </c>
      <c r="D2527" s="3">
        <f>'TPS543C20 Loop Gain'!AJ1409</f>
        <v>65.041582771062721</v>
      </c>
      <c r="E2527" s="3">
        <f>'TPS543C20 Loop Gain'!B1409</f>
        <v>127900</v>
      </c>
    </row>
    <row r="2528" spans="3:5" x14ac:dyDescent="0.35">
      <c r="C2528" s="3">
        <f>'TPS543C20 Loop Gain'!AI1408</f>
        <v>1.222185620744727</v>
      </c>
      <c r="D2528" s="3">
        <f>'TPS543C20 Loop Gain'!AJ1408</f>
        <v>65.054763052609971</v>
      </c>
      <c r="E2528" s="3">
        <f>'TPS543C20 Loop Gain'!B1408</f>
        <v>127800</v>
      </c>
    </row>
    <row r="2529" spans="3:5" x14ac:dyDescent="0.35">
      <c r="C2529" s="3">
        <f>'TPS543C20 Loop Gain'!AI1407</f>
        <v>1.2297279176970453</v>
      </c>
      <c r="D2529" s="3">
        <f>'TPS543C20 Loop Gain'!AJ1407</f>
        <v>65.067935049301539</v>
      </c>
      <c r="E2529" s="3">
        <f>'TPS543C20 Loop Gain'!B1407</f>
        <v>127700</v>
      </c>
    </row>
    <row r="2530" spans="3:5" x14ac:dyDescent="0.35">
      <c r="C2530" s="3">
        <f>'TPS543C20 Loop Gain'!AI1406</f>
        <v>1.2372771797381856</v>
      </c>
      <c r="D2530" s="3">
        <f>'TPS543C20 Loop Gain'!AJ1406</f>
        <v>65.081098771546763</v>
      </c>
      <c r="E2530" s="3">
        <f>'TPS543C20 Loop Gain'!B1406</f>
        <v>127600</v>
      </c>
    </row>
    <row r="2531" spans="3:5" x14ac:dyDescent="0.35">
      <c r="C2531" s="3">
        <f>'TPS543C20 Loop Gain'!AI1405</f>
        <v>1.2448334210879168</v>
      </c>
      <c r="D2531" s="3">
        <f>'TPS543C20 Loop Gain'!AJ1405</f>
        <v>65.09425422980388</v>
      </c>
      <c r="E2531" s="3">
        <f>'TPS543C20 Loop Gain'!B1405</f>
        <v>127500</v>
      </c>
    </row>
    <row r="2532" spans="3:5" x14ac:dyDescent="0.35">
      <c r="C2532" s="3">
        <f>'TPS543C20 Loop Gain'!AI1404</f>
        <v>1.2523966559999775</v>
      </c>
      <c r="D2532" s="3">
        <f>'TPS543C20 Loop Gain'!AJ1404</f>
        <v>65.107401434586492</v>
      </c>
      <c r="E2532" s="3">
        <f>'TPS543C20 Loop Gain'!B1404</f>
        <v>127400</v>
      </c>
    </row>
    <row r="2533" spans="3:5" x14ac:dyDescent="0.35">
      <c r="C2533" s="3">
        <f>'TPS543C20 Loop Gain'!AI1403</f>
        <v>1.2599668987633121</v>
      </c>
      <c r="D2533" s="3">
        <f>'TPS543C20 Loop Gain'!AJ1403</f>
        <v>65.12054039646307</v>
      </c>
      <c r="E2533" s="3">
        <f>'TPS543C20 Loop Gain'!B1403</f>
        <v>127300</v>
      </c>
    </row>
    <row r="2534" spans="3:5" x14ac:dyDescent="0.35">
      <c r="C2534" s="3">
        <f>'TPS543C20 Loop Gain'!AI1402</f>
        <v>1.2675441637013598</v>
      </c>
      <c r="D2534" s="3">
        <f>'TPS543C20 Loop Gain'!AJ1402</f>
        <v>65.133671126050942</v>
      </c>
      <c r="E2534" s="3">
        <f>'TPS543C20 Loop Gain'!B1402</f>
        <v>127200</v>
      </c>
    </row>
    <row r="2535" spans="3:5" x14ac:dyDescent="0.35">
      <c r="C2535" s="3">
        <f>'TPS543C20 Loop Gain'!AI1401</f>
        <v>1.2751284651720951</v>
      </c>
      <c r="D2535" s="3">
        <f>'TPS543C20 Loop Gain'!AJ1401</f>
        <v>65.146793634025443</v>
      </c>
      <c r="E2535" s="3">
        <f>'TPS543C20 Loop Gain'!B1401</f>
        <v>127100</v>
      </c>
    </row>
    <row r="2536" spans="3:5" x14ac:dyDescent="0.35">
      <c r="C2536" s="3">
        <f>'TPS543C20 Loop Gain'!AI1400</f>
        <v>1.2827198175693062</v>
      </c>
      <c r="D2536" s="3">
        <f>'TPS543C20 Loop Gain'!AJ1400</f>
        <v>65.159907931114006</v>
      </c>
      <c r="E2536" s="3">
        <f>'TPS543C20 Loop Gain'!B1400</f>
        <v>127000</v>
      </c>
    </row>
    <row r="2537" spans="3:5" x14ac:dyDescent="0.35">
      <c r="C2537" s="3">
        <f>'TPS543C20 Loop Gain'!AI1399</f>
        <v>1.290318235321023</v>
      </c>
      <c r="D2537" s="3">
        <f>'TPS543C20 Loop Gain'!AJ1399</f>
        <v>65.173014028098564</v>
      </c>
      <c r="E2537" s="3">
        <f>'TPS543C20 Loop Gain'!B1399</f>
        <v>126900</v>
      </c>
    </row>
    <row r="2538" spans="3:5" x14ac:dyDescent="0.35">
      <c r="C2538" s="3">
        <f>'TPS543C20 Loop Gain'!AI1398</f>
        <v>1.2979237328915929</v>
      </c>
      <c r="D2538" s="3">
        <f>'TPS543C20 Loop Gain'!AJ1398</f>
        <v>65.186111935815788</v>
      </c>
      <c r="E2538" s="3">
        <f>'TPS543C20 Loop Gain'!B1398</f>
        <v>126800</v>
      </c>
    </row>
    <row r="2539" spans="3:5" x14ac:dyDescent="0.35">
      <c r="C2539" s="3">
        <f>'TPS543C20 Loop Gain'!AI1397</f>
        <v>1.3055363247795728</v>
      </c>
      <c r="D2539" s="3">
        <f>'TPS543C20 Loop Gain'!AJ1397</f>
        <v>65.199201665157844</v>
      </c>
      <c r="E2539" s="3">
        <f>'TPS543C20 Loop Gain'!B1397</f>
        <v>126700</v>
      </c>
    </row>
    <row r="2540" spans="3:5" x14ac:dyDescent="0.35">
      <c r="C2540" s="3">
        <f>'TPS543C20 Loop Gain'!AI1396</f>
        <v>1.3131560255198709</v>
      </c>
      <c r="D2540" s="3">
        <f>'TPS543C20 Loop Gain'!AJ1396</f>
        <v>65.21228322707158</v>
      </c>
      <c r="E2540" s="3">
        <f>'TPS543C20 Loop Gain'!B1396</f>
        <v>126600</v>
      </c>
    </row>
    <row r="2541" spans="3:5" x14ac:dyDescent="0.35">
      <c r="C2541" s="3">
        <f>'TPS543C20 Loop Gain'!AI1395</f>
        <v>1.3207828496825533</v>
      </c>
      <c r="D2541" s="3">
        <f>'TPS543C20 Loop Gain'!AJ1395</f>
        <v>65.225356632558785</v>
      </c>
      <c r="E2541" s="3">
        <f>'TPS543C20 Loop Gain'!B1395</f>
        <v>126500</v>
      </c>
    </row>
    <row r="2542" spans="3:5" x14ac:dyDescent="0.35">
      <c r="C2542" s="3">
        <f>'TPS543C20 Loop Gain'!AI1394</f>
        <v>1.3284168118738384</v>
      </c>
      <c r="D2542" s="3">
        <f>'TPS543C20 Loop Gain'!AJ1394</f>
        <v>65.238421892679142</v>
      </c>
      <c r="E2542" s="3">
        <f>'TPS543C20 Loop Gain'!B1394</f>
        <v>126400</v>
      </c>
    </row>
    <row r="2543" spans="3:5" x14ac:dyDescent="0.35">
      <c r="C2543" s="3">
        <f>'TPS543C20 Loop Gain'!AI1393</f>
        <v>1.3360579267354042</v>
      </c>
      <c r="D2543" s="3">
        <f>'TPS543C20 Loop Gain'!AJ1393</f>
        <v>65.251479018547599</v>
      </c>
      <c r="E2543" s="3">
        <f>'TPS543C20 Loop Gain'!B1393</f>
        <v>126300</v>
      </c>
    </row>
    <row r="2544" spans="3:5" x14ac:dyDescent="0.35">
      <c r="C2544" s="3">
        <f>'TPS543C20 Loop Gain'!AI1392</f>
        <v>1.3437062089451326</v>
      </c>
      <c r="D2544" s="3">
        <f>'TPS543C20 Loop Gain'!AJ1392</f>
        <v>65.264528021333803</v>
      </c>
      <c r="E2544" s="3">
        <f>'TPS543C20 Loop Gain'!B1392</f>
        <v>126200</v>
      </c>
    </row>
    <row r="2545" spans="3:5" x14ac:dyDescent="0.35">
      <c r="C2545" s="3">
        <f>'TPS543C20 Loop Gain'!AI1391</f>
        <v>1.3513616732169498</v>
      </c>
      <c r="D2545" s="3">
        <f>'TPS543C20 Loop Gain'!AJ1391</f>
        <v>65.277568912267398</v>
      </c>
      <c r="E2545" s="3">
        <f>'TPS543C20 Loop Gain'!B1391</f>
        <v>126100</v>
      </c>
    </row>
    <row r="2546" spans="3:5" x14ac:dyDescent="0.35">
      <c r="C2546" s="3">
        <f>'TPS543C20 Loop Gain'!AI1390</f>
        <v>1.3590243343013571</v>
      </c>
      <c r="D2546" s="3">
        <f>'TPS543C20 Loop Gain'!AJ1390</f>
        <v>65.290601702632785</v>
      </c>
      <c r="E2546" s="3">
        <f>'TPS543C20 Loop Gain'!B1390</f>
        <v>126000</v>
      </c>
    </row>
    <row r="2547" spans="3:5" x14ac:dyDescent="0.35">
      <c r="C2547" s="3">
        <f>'TPS543C20 Loop Gain'!AI1389</f>
        <v>1.3666942069848209</v>
      </c>
      <c r="D2547" s="3">
        <f>'TPS543C20 Loop Gain'!AJ1389</f>
        <v>65.30362640377416</v>
      </c>
      <c r="E2547" s="3">
        <f>'TPS543C20 Loop Gain'!B1389</f>
        <v>125900</v>
      </c>
    </row>
    <row r="2548" spans="3:5" x14ac:dyDescent="0.35">
      <c r="C2548" s="3">
        <f>'TPS543C20 Loop Gain'!AI1388</f>
        <v>1.3743713060901828</v>
      </c>
      <c r="D2548" s="3">
        <f>'TPS543C20 Loop Gain'!AJ1388</f>
        <v>65.316643027090677</v>
      </c>
      <c r="E2548" s="3">
        <f>'TPS543C20 Loop Gain'!B1388</f>
        <v>125800</v>
      </c>
    </row>
    <row r="2549" spans="3:5" x14ac:dyDescent="0.35">
      <c r="C2549" s="3">
        <f>'TPS543C20 Loop Gain'!AI1387</f>
        <v>1.3820556464774545</v>
      </c>
      <c r="D2549" s="3">
        <f>'TPS543C20 Loop Gain'!AJ1387</f>
        <v>65.329651584042168</v>
      </c>
      <c r="E2549" s="3">
        <f>'TPS543C20 Loop Gain'!B1387</f>
        <v>125700</v>
      </c>
    </row>
    <row r="2550" spans="3:5" x14ac:dyDescent="0.35">
      <c r="C2550" s="3">
        <f>'TPS543C20 Loop Gain'!AI1386</f>
        <v>1.3897472430432649</v>
      </c>
      <c r="D2550" s="3">
        <f>'TPS543C20 Loop Gain'!AJ1386</f>
        <v>65.342652086145193</v>
      </c>
      <c r="E2550" s="3">
        <f>'TPS543C20 Loop Gain'!B1386</f>
        <v>125600</v>
      </c>
    </row>
    <row r="2551" spans="3:5" x14ac:dyDescent="0.35">
      <c r="C2551" s="3">
        <f>'TPS543C20 Loop Gain'!AI1385</f>
        <v>1.3974461107207057</v>
      </c>
      <c r="D2551" s="3">
        <f>'TPS543C20 Loop Gain'!AJ1385</f>
        <v>65.355644544977253</v>
      </c>
      <c r="E2551" s="3">
        <f>'TPS543C20 Loop Gain'!B1385</f>
        <v>125500</v>
      </c>
    </row>
    <row r="2552" spans="3:5" x14ac:dyDescent="0.35">
      <c r="C2552" s="3">
        <f>'TPS543C20 Loop Gain'!AI1384</f>
        <v>1.4051522644803685</v>
      </c>
      <c r="D2552" s="3">
        <f>'TPS543C20 Loop Gain'!AJ1384</f>
        <v>65.368628972171948</v>
      </c>
      <c r="E2552" s="3">
        <f>'TPS543C20 Loop Gain'!B1384</f>
        <v>125400</v>
      </c>
    </row>
    <row r="2553" spans="3:5" x14ac:dyDescent="0.35">
      <c r="C2553" s="3">
        <f>'TPS543C20 Loop Gain'!AI1383</f>
        <v>1.4128657193298593</v>
      </c>
      <c r="D2553" s="3">
        <f>'TPS543C20 Loop Gain'!AJ1383</f>
        <v>65.381605379425437</v>
      </c>
      <c r="E2553" s="3">
        <f>'TPS543C20 Loop Gain'!B1383</f>
        <v>125300</v>
      </c>
    </row>
    <row r="2554" spans="3:5" x14ac:dyDescent="0.35">
      <c r="C2554" s="3">
        <f>'TPS543C20 Loop Gain'!AI1382</f>
        <v>1.4205864903134979</v>
      </c>
      <c r="D2554" s="3">
        <f>'TPS543C20 Loop Gain'!AJ1382</f>
        <v>65.394573778491221</v>
      </c>
      <c r="E2554" s="3">
        <f>'TPS543C20 Loop Gain'!B1382</f>
        <v>125200</v>
      </c>
    </row>
    <row r="2555" spans="3:5" x14ac:dyDescent="0.35">
      <c r="C2555" s="3">
        <f>'TPS543C20 Loop Gain'!AI1381</f>
        <v>1.4283145925143597</v>
      </c>
      <c r="D2555" s="3">
        <f>'TPS543C20 Loop Gain'!AJ1381</f>
        <v>65.407534181185994</v>
      </c>
      <c r="E2555" s="3">
        <f>'TPS543C20 Loop Gain'!B1381</f>
        <v>125100</v>
      </c>
    </row>
    <row r="2556" spans="3:5" x14ac:dyDescent="0.35">
      <c r="C2556" s="3">
        <f>'TPS543C20 Loop Gain'!AI1380</f>
        <v>1.4360500410514685</v>
      </c>
      <c r="D2556" s="3">
        <f>'TPS543C20 Loop Gain'!AJ1380</f>
        <v>65.420486599383111</v>
      </c>
      <c r="E2556" s="3">
        <f>'TPS543C20 Loop Gain'!B1380</f>
        <v>125000</v>
      </c>
    </row>
    <row r="2557" spans="3:5" x14ac:dyDescent="0.35">
      <c r="C2557" s="3">
        <f>'TPS543C20 Loop Gain'!AI1379</f>
        <v>1.4437928510827203</v>
      </c>
      <c r="D2557" s="3">
        <f>'TPS543C20 Loop Gain'!AJ1379</f>
        <v>65.433431045019816</v>
      </c>
      <c r="E2557" s="3">
        <f>'TPS543C20 Loop Gain'!B1379</f>
        <v>124900</v>
      </c>
    </row>
    <row r="2558" spans="3:5" x14ac:dyDescent="0.35">
      <c r="C2558" s="3">
        <f>'TPS543C20 Loop Gain'!AI1378</f>
        <v>1.4515430378031726</v>
      </c>
      <c r="D2558" s="3">
        <f>'TPS543C20 Loop Gain'!AJ1378</f>
        <v>65.446367530093298</v>
      </c>
      <c r="E2558" s="3">
        <f>'TPS543C20 Loop Gain'!B1378</f>
        <v>124800</v>
      </c>
    </row>
    <row r="2559" spans="3:5" x14ac:dyDescent="0.35">
      <c r="C2559" s="3">
        <f>'TPS543C20 Loop Gain'!AI1377</f>
        <v>1.459300616446215</v>
      </c>
      <c r="D2559" s="3">
        <f>'TPS543C20 Loop Gain'!AJ1377</f>
        <v>65.459296066662844</v>
      </c>
      <c r="E2559" s="3">
        <f>'TPS543C20 Loop Gain'!B1377</f>
        <v>124700</v>
      </c>
    </row>
    <row r="2560" spans="3:5" x14ac:dyDescent="0.35">
      <c r="C2560" s="3">
        <f>'TPS543C20 Loop Gain'!AI1376</f>
        <v>1.4670656022828186</v>
      </c>
      <c r="D2560" s="3">
        <f>'TPS543C20 Loop Gain'!AJ1376</f>
        <v>65.472216666848254</v>
      </c>
      <c r="E2560" s="3">
        <f>'TPS543C20 Loop Gain'!B1376</f>
        <v>124600</v>
      </c>
    </row>
    <row r="2561" spans="3:5" x14ac:dyDescent="0.35">
      <c r="C2561" s="3">
        <f>'TPS543C20 Loop Gain'!AI1375</f>
        <v>1.4748380106224224</v>
      </c>
      <c r="D2561" s="3">
        <f>'TPS543C20 Loop Gain'!AJ1375</f>
        <v>65.485129342833574</v>
      </c>
      <c r="E2561" s="3">
        <f>'TPS543C20 Loop Gain'!B1375</f>
        <v>124500</v>
      </c>
    </row>
    <row r="2562" spans="3:5" x14ac:dyDescent="0.35">
      <c r="C2562" s="3">
        <f>'TPS543C20 Loop Gain'!AI1374</f>
        <v>1.4826178568133439</v>
      </c>
      <c r="D2562" s="3">
        <f>'TPS543C20 Loop Gain'!AJ1374</f>
        <v>65.498034106863997</v>
      </c>
      <c r="E2562" s="3">
        <f>'TPS543C20 Loop Gain'!B1374</f>
        <v>124400</v>
      </c>
    </row>
    <row r="2563" spans="3:5" x14ac:dyDescent="0.35">
      <c r="C2563" s="3">
        <f>'TPS543C20 Loop Gain'!AI1373</f>
        <v>1.4904051562412013</v>
      </c>
      <c r="D2563" s="3">
        <f>'TPS543C20 Loop Gain'!AJ1373</f>
        <v>65.510930971248868</v>
      </c>
      <c r="E2563" s="3">
        <f>'TPS543C20 Loop Gain'!B1373</f>
        <v>124300</v>
      </c>
    </row>
    <row r="2564" spans="3:5" x14ac:dyDescent="0.35">
      <c r="C2564" s="3">
        <f>'TPS543C20 Loop Gain'!AI1372</f>
        <v>1.4981999243312867</v>
      </c>
      <c r="D2564" s="3">
        <f>'TPS543C20 Loop Gain'!AJ1372</f>
        <v>65.523819948360213</v>
      </c>
      <c r="E2564" s="3">
        <f>'TPS543C20 Loop Gain'!B1372</f>
        <v>124200</v>
      </c>
    </row>
    <row r="2565" spans="3:5" x14ac:dyDescent="0.35">
      <c r="C2565" s="3">
        <f>'TPS543C20 Loop Gain'!AI1371</f>
        <v>1.5060021765469764</v>
      </c>
      <c r="D2565" s="3">
        <f>'TPS543C20 Loop Gain'!AJ1371</f>
        <v>65.536701050632558</v>
      </c>
      <c r="E2565" s="3">
        <f>'TPS543C20 Loop Gain'!B1371</f>
        <v>124100</v>
      </c>
    </row>
    <row r="2566" spans="3:5" x14ac:dyDescent="0.35">
      <c r="C2566" s="3">
        <f>'TPS543C20 Loop Gain'!AI1370</f>
        <v>1.5138119283910256</v>
      </c>
      <c r="D2566" s="3">
        <f>'TPS543C20 Loop Gain'!AJ1370</f>
        <v>65.549574290566454</v>
      </c>
      <c r="E2566" s="3">
        <f>'TPS543C20 Loop Gain'!B1370</f>
        <v>124000</v>
      </c>
    </row>
    <row r="2567" spans="3:5" x14ac:dyDescent="0.35">
      <c r="C2567" s="3">
        <f>'TPS543C20 Loop Gain'!AI1369</f>
        <v>1.521629195404727</v>
      </c>
      <c r="D2567" s="3">
        <f>'TPS543C20 Loop Gain'!AJ1369</f>
        <v>65.562439680726555</v>
      </c>
      <c r="E2567" s="3">
        <f>'TPS543C20 Loop Gain'!B1369</f>
        <v>123900</v>
      </c>
    </row>
    <row r="2568" spans="3:5" x14ac:dyDescent="0.35">
      <c r="C2568" s="3">
        <f>'TPS543C20 Loop Gain'!AI1368</f>
        <v>1.5294539931689477</v>
      </c>
      <c r="D2568" s="3">
        <f>'TPS543C20 Loop Gain'!AJ1368</f>
        <v>65.575297233740599</v>
      </c>
      <c r="E2568" s="3">
        <f>'TPS543C20 Loop Gain'!B1368</f>
        <v>123800</v>
      </c>
    </row>
    <row r="2569" spans="3:5" x14ac:dyDescent="0.35">
      <c r="C2569" s="3">
        <f>'TPS543C20 Loop Gain'!AI1367</f>
        <v>1.5372863373037806</v>
      </c>
      <c r="D2569" s="3">
        <f>'TPS543C20 Loop Gain'!AJ1367</f>
        <v>65.58814696230327</v>
      </c>
      <c r="E2569" s="3">
        <f>'TPS543C20 Loop Gain'!B1367</f>
        <v>123700</v>
      </c>
    </row>
    <row r="2570" spans="3:5" x14ac:dyDescent="0.35">
      <c r="C2570" s="3">
        <f>'TPS543C20 Loop Gain'!AI1366</f>
        <v>1.5451262434683344</v>
      </c>
      <c r="D2570" s="3">
        <f>'TPS543C20 Loop Gain'!AJ1366</f>
        <v>65.600988879174324</v>
      </c>
      <c r="E2570" s="3">
        <f>'TPS543C20 Loop Gain'!B1366</f>
        <v>123600</v>
      </c>
    </row>
    <row r="2571" spans="3:5" x14ac:dyDescent="0.35">
      <c r="C2571" s="3">
        <f>'TPS543C20 Loop Gain'!AI1365</f>
        <v>1.5529737273617905</v>
      </c>
      <c r="D2571" s="3">
        <f>'TPS543C20 Loop Gain'!AJ1365</f>
        <v>65.613822997179327</v>
      </c>
      <c r="E2571" s="3">
        <f>'TPS543C20 Loop Gain'!B1365</f>
        <v>123500</v>
      </c>
    </row>
    <row r="2572" spans="3:5" x14ac:dyDescent="0.35">
      <c r="C2572" s="3">
        <f>'TPS543C20 Loop Gain'!AI1364</f>
        <v>1.560828804722858</v>
      </c>
      <c r="D2572" s="3">
        <f>'TPS543C20 Loop Gain'!AJ1364</f>
        <v>65.626649329209386</v>
      </c>
      <c r="E2572" s="3">
        <f>'TPS543C20 Loop Gain'!B1364</f>
        <v>123400</v>
      </c>
    </row>
    <row r="2573" spans="3:5" x14ac:dyDescent="0.35">
      <c r="C2573" s="3">
        <f>'TPS543C20 Loop Gain'!AI1363</f>
        <v>1.5686914913302188</v>
      </c>
      <c r="D2573" s="3">
        <f>'TPS543C20 Loop Gain'!AJ1363</f>
        <v>65.639467888223209</v>
      </c>
      <c r="E2573" s="3">
        <f>'TPS543C20 Loop Gain'!B1363</f>
        <v>123300</v>
      </c>
    </row>
    <row r="2574" spans="3:5" x14ac:dyDescent="0.35">
      <c r="C2574" s="3">
        <f>'TPS543C20 Loop Gain'!AI1362</f>
        <v>1.5765618030021646</v>
      </c>
      <c r="D2574" s="3">
        <f>'TPS543C20 Loop Gain'!AJ1362</f>
        <v>65.65227868724682</v>
      </c>
      <c r="E2574" s="3">
        <f>'TPS543C20 Loop Gain'!B1362</f>
        <v>123200</v>
      </c>
    </row>
    <row r="2575" spans="3:5" x14ac:dyDescent="0.35">
      <c r="C2575" s="3">
        <f>'TPS543C20 Loop Gain'!AI1361</f>
        <v>1.5844397555977339</v>
      </c>
      <c r="D2575" s="3">
        <f>'TPS543C20 Loop Gain'!AJ1361</f>
        <v>65.665081739372297</v>
      </c>
      <c r="E2575" s="3">
        <f>'TPS543C20 Loop Gain'!B1361</f>
        <v>123100</v>
      </c>
    </row>
    <row r="2576" spans="3:5" x14ac:dyDescent="0.35">
      <c r="C2576" s="3">
        <f>'TPS543C20 Loop Gain'!AI1360</f>
        <v>1.5923253650156142</v>
      </c>
      <c r="D2576" s="3">
        <f>'TPS543C20 Loop Gain'!AJ1360</f>
        <v>65.677877057760853</v>
      </c>
      <c r="E2576" s="3">
        <f>'TPS543C20 Loop Gain'!B1360</f>
        <v>123000</v>
      </c>
    </row>
    <row r="2577" spans="3:5" x14ac:dyDescent="0.35">
      <c r="C2577" s="3">
        <f>'TPS543C20 Loop Gain'!AI1359</f>
        <v>1.6002186471954798</v>
      </c>
      <c r="D2577" s="3">
        <f>'TPS543C20 Loop Gain'!AJ1359</f>
        <v>65.690664655641285</v>
      </c>
      <c r="E2577" s="3">
        <f>'TPS543C20 Loop Gain'!B1359</f>
        <v>122900</v>
      </c>
    </row>
    <row r="2578" spans="3:5" x14ac:dyDescent="0.35">
      <c r="C2578" s="3">
        <f>'TPS543C20 Loop Gain'!AI1358</f>
        <v>1.6081196181172084</v>
      </c>
      <c r="D2578" s="3">
        <f>'TPS543C20 Loop Gain'!AJ1358</f>
        <v>65.703444546310322</v>
      </c>
      <c r="E2578" s="3">
        <f>'TPS543C20 Loop Gain'!B1358</f>
        <v>122800</v>
      </c>
    </row>
    <row r="2579" spans="3:5" x14ac:dyDescent="0.35">
      <c r="C2579" s="3">
        <f>'TPS543C20 Loop Gain'!AI1357</f>
        <v>1.6160282938015973</v>
      </c>
      <c r="D2579" s="3">
        <f>'TPS543C20 Loop Gain'!AJ1357</f>
        <v>65.716216743135433</v>
      </c>
      <c r="E2579" s="3">
        <f>'TPS543C20 Loop Gain'!B1357</f>
        <v>122700</v>
      </c>
    </row>
    <row r="2580" spans="3:5" x14ac:dyDescent="0.35">
      <c r="C2580" s="3">
        <f>'TPS543C20 Loop Gain'!AI1356</f>
        <v>1.6239446903100563</v>
      </c>
      <c r="D2580" s="3">
        <f>'TPS543C20 Loop Gain'!AJ1356</f>
        <v>65.728981259551844</v>
      </c>
      <c r="E2580" s="3">
        <f>'TPS543C20 Loop Gain'!B1356</f>
        <v>122600</v>
      </c>
    </row>
    <row r="2581" spans="3:5" x14ac:dyDescent="0.35">
      <c r="C2581" s="3">
        <f>'TPS543C20 Loop Gain'!AI1355</f>
        <v>1.6318688237454901</v>
      </c>
      <c r="D2581" s="3">
        <f>'TPS543C20 Loop Gain'!AJ1355</f>
        <v>65.741738109064798</v>
      </c>
      <c r="E2581" s="3">
        <f>'TPS543C20 Loop Gain'!B1355</f>
        <v>122500</v>
      </c>
    </row>
    <row r="2582" spans="3:5" x14ac:dyDescent="0.35">
      <c r="C2582" s="3">
        <f>'TPS543C20 Loop Gain'!AI1354</f>
        <v>1.6398007102514351</v>
      </c>
      <c r="D2582" s="3">
        <f>'TPS543C20 Loop Gain'!AJ1354</f>
        <v>65.754487305251232</v>
      </c>
      <c r="E2582" s="3">
        <f>'TPS543C20 Loop Gain'!B1354</f>
        <v>122400</v>
      </c>
    </row>
    <row r="2583" spans="3:5" x14ac:dyDescent="0.35">
      <c r="C2583" s="3">
        <f>'TPS543C20 Loop Gain'!AI1353</f>
        <v>1.6477403660129639</v>
      </c>
      <c r="D2583" s="3">
        <f>'TPS543C20 Loop Gain'!AJ1353</f>
        <v>65.767228861756038</v>
      </c>
      <c r="E2583" s="3">
        <f>'TPS543C20 Loop Gain'!B1353</f>
        <v>122300</v>
      </c>
    </row>
    <row r="2584" spans="3:5" x14ac:dyDescent="0.35">
      <c r="C2584" s="3">
        <f>'TPS543C20 Loop Gain'!AI1352</f>
        <v>1.6556878072564709</v>
      </c>
      <c r="D2584" s="3">
        <f>'TPS543C20 Loop Gain'!AJ1352</f>
        <v>65.779962792297496</v>
      </c>
      <c r="E2584" s="3">
        <f>'TPS543C20 Loop Gain'!B1352</f>
        <v>122200</v>
      </c>
    </row>
    <row r="2585" spans="3:5" x14ac:dyDescent="0.35">
      <c r="C2585" s="3">
        <f>'TPS543C20 Loop Gain'!AI1351</f>
        <v>1.6636430502501356</v>
      </c>
      <c r="D2585" s="3">
        <f>'TPS543C20 Loop Gain'!AJ1351</f>
        <v>65.792689110663375</v>
      </c>
      <c r="E2585" s="3">
        <f>'TPS543C20 Loop Gain'!B1351</f>
        <v>122100</v>
      </c>
    </row>
    <row r="2586" spans="3:5" x14ac:dyDescent="0.35">
      <c r="C2586" s="3">
        <f>'TPS543C20 Loop Gain'!AI1350</f>
        <v>1.6716061113038048</v>
      </c>
      <c r="D2586" s="3">
        <f>'TPS543C20 Loop Gain'!AJ1350</f>
        <v>65.805407830714785</v>
      </c>
      <c r="E2586" s="3">
        <f>'TPS543C20 Loop Gain'!B1350</f>
        <v>122000</v>
      </c>
    </row>
    <row r="2587" spans="3:5" x14ac:dyDescent="0.35">
      <c r="C2587" s="3">
        <f>'TPS543C20 Loop Gain'!AI1349</f>
        <v>1.6795770067691909</v>
      </c>
      <c r="D2587" s="3">
        <f>'TPS543C20 Loop Gain'!AJ1349</f>
        <v>65.818118966384432</v>
      </c>
      <c r="E2587" s="3">
        <f>'TPS543C20 Loop Gain'!B1349</f>
        <v>121900</v>
      </c>
    </row>
    <row r="2588" spans="3:5" x14ac:dyDescent="0.35">
      <c r="C2588" s="3">
        <f>'TPS543C20 Loop Gain'!AI1348</f>
        <v>1.6875557530400556</v>
      </c>
      <c r="D2588" s="3">
        <f>'TPS543C20 Loop Gain'!AJ1348</f>
        <v>65.830822531676702</v>
      </c>
      <c r="E2588" s="3">
        <f>'TPS543C20 Loop Gain'!B1348</f>
        <v>121800</v>
      </c>
    </row>
    <row r="2589" spans="3:5" x14ac:dyDescent="0.35">
      <c r="C2589" s="3">
        <f>'TPS543C20 Loop Gain'!AI1347</f>
        <v>1.6955423665523628</v>
      </c>
      <c r="D2589" s="3">
        <f>'TPS543C20 Loop Gain'!AJ1347</f>
        <v>65.843518540671596</v>
      </c>
      <c r="E2589" s="3">
        <f>'TPS543C20 Loop Gain'!B1347</f>
        <v>121700</v>
      </c>
    </row>
    <row r="2590" spans="3:5" x14ac:dyDescent="0.35">
      <c r="C2590" s="3">
        <f>'TPS543C20 Loop Gain'!AI1346</f>
        <v>1.7035368637843293</v>
      </c>
      <c r="D2590" s="3">
        <f>'TPS543C20 Loop Gain'!AJ1346</f>
        <v>65.856207007518691</v>
      </c>
      <c r="E2590" s="3">
        <f>'TPS543C20 Loop Gain'!B1346</f>
        <v>121600</v>
      </c>
    </row>
    <row r="2591" spans="3:5" x14ac:dyDescent="0.35">
      <c r="C2591" s="3">
        <f>'TPS543C20 Loop Gain'!AI1345</f>
        <v>1.7115392612570379</v>
      </c>
      <c r="D2591" s="3">
        <f>'TPS543C20 Loop Gain'!AJ1345</f>
        <v>65.868887946445952</v>
      </c>
      <c r="E2591" s="3">
        <f>'TPS543C20 Loop Gain'!B1345</f>
        <v>121500</v>
      </c>
    </row>
    <row r="2592" spans="3:5" x14ac:dyDescent="0.35">
      <c r="C2592" s="3">
        <f>'TPS543C20 Loop Gain'!AI1344</f>
        <v>1.7195495755337546</v>
      </c>
      <c r="D2592" s="3">
        <f>'TPS543C20 Loop Gain'!AJ1344</f>
        <v>65.881561371751403</v>
      </c>
      <c r="E2592" s="3">
        <f>'TPS543C20 Loop Gain'!B1344</f>
        <v>121400</v>
      </c>
    </row>
    <row r="2593" spans="3:5" x14ac:dyDescent="0.35">
      <c r="C2593" s="3">
        <f>'TPS543C20 Loop Gain'!AI1343</f>
        <v>1.7275678232207152</v>
      </c>
      <c r="D2593" s="3">
        <f>'TPS543C20 Loop Gain'!AJ1343</f>
        <v>65.894227297810801</v>
      </c>
      <c r="E2593" s="3">
        <f>'TPS543C20 Loop Gain'!B1343</f>
        <v>121300</v>
      </c>
    </row>
    <row r="2594" spans="3:5" x14ac:dyDescent="0.35">
      <c r="C2594" s="3">
        <f>'TPS543C20 Loop Gain'!AI1342</f>
        <v>1.7355940209674783</v>
      </c>
      <c r="D2594" s="3">
        <f>'TPS543C20 Loop Gain'!AJ1342</f>
        <v>65.906885739074013</v>
      </c>
      <c r="E2594" s="3">
        <f>'TPS543C20 Loop Gain'!B1342</f>
        <v>121200</v>
      </c>
    </row>
    <row r="2595" spans="3:5" x14ac:dyDescent="0.35">
      <c r="C2595" s="3">
        <f>'TPS543C20 Loop Gain'!AI1341</f>
        <v>1.7436281854661273</v>
      </c>
      <c r="D2595" s="3">
        <f>'TPS543C20 Loop Gain'!AJ1341</f>
        <v>65.919536710066509</v>
      </c>
      <c r="E2595" s="3">
        <f>'TPS543C20 Loop Gain'!B1341</f>
        <v>121100</v>
      </c>
    </row>
    <row r="2596" spans="3:5" x14ac:dyDescent="0.35">
      <c r="C2596" s="3">
        <f>'TPS543C20 Loop Gain'!AI1340</f>
        <v>1.7516703334522952</v>
      </c>
      <c r="D2596" s="3">
        <f>'TPS543C20 Loop Gain'!AJ1340</f>
        <v>65.932180225389445</v>
      </c>
      <c r="E2596" s="3">
        <f>'TPS543C20 Loop Gain'!B1340</f>
        <v>121000</v>
      </c>
    </row>
    <row r="2597" spans="3:5" x14ac:dyDescent="0.35">
      <c r="C2597" s="3">
        <f>'TPS543C20 Loop Gain'!AI1339</f>
        <v>1.7597204817049226</v>
      </c>
      <c r="D2597" s="3">
        <f>'TPS543C20 Loop Gain'!AJ1339</f>
        <v>65.944816299720642</v>
      </c>
      <c r="E2597" s="3">
        <f>'TPS543C20 Loop Gain'!B1339</f>
        <v>120900</v>
      </c>
    </row>
    <row r="2598" spans="3:5" x14ac:dyDescent="0.35">
      <c r="C2598" s="3">
        <f>'TPS543C20 Loop Gain'!AI1338</f>
        <v>1.7677786470468209</v>
      </c>
      <c r="D2598" s="3">
        <f>'TPS543C20 Loop Gain'!AJ1338</f>
        <v>65.957444947815944</v>
      </c>
      <c r="E2598" s="3">
        <f>'TPS543C20 Loop Gain'!B1338</f>
        <v>120800</v>
      </c>
    </row>
    <row r="2599" spans="3:5" x14ac:dyDescent="0.35">
      <c r="C2599" s="3">
        <f>'TPS543C20 Loop Gain'!AI1337</f>
        <v>1.7758448463447019</v>
      </c>
      <c r="D2599" s="3">
        <f>'TPS543C20 Loop Gain'!AJ1337</f>
        <v>65.970066184506862</v>
      </c>
      <c r="E2599" s="3">
        <f>'TPS543C20 Loop Gain'!B1337</f>
        <v>120700</v>
      </c>
    </row>
    <row r="2600" spans="3:5" x14ac:dyDescent="0.35">
      <c r="C2600" s="3">
        <f>'TPS543C20 Loop Gain'!AI1336</f>
        <v>1.783919096508078</v>
      </c>
      <c r="D2600" s="3">
        <f>'TPS543C20 Loop Gain'!AJ1336</f>
        <v>65.982680024703484</v>
      </c>
      <c r="E2600" s="3">
        <f>'TPS543C20 Loop Gain'!B1336</f>
        <v>120600</v>
      </c>
    </row>
    <row r="2601" spans="3:5" x14ac:dyDescent="0.35">
      <c r="C2601" s="3">
        <f>'TPS543C20 Loop Gain'!AI1335</f>
        <v>1.7920014144918834</v>
      </c>
      <c r="D2601" s="3">
        <f>'TPS543C20 Loop Gain'!AJ1335</f>
        <v>65.995286483395176</v>
      </c>
      <c r="E2601" s="3">
        <f>'TPS543C20 Loop Gain'!B1335</f>
        <v>120500</v>
      </c>
    </row>
    <row r="2602" spans="3:5" x14ac:dyDescent="0.35">
      <c r="C2602" s="3">
        <f>'TPS543C20 Loop Gain'!AI1334</f>
        <v>1.8000918172944294</v>
      </c>
      <c r="D2602" s="3">
        <f>'TPS543C20 Loop Gain'!AJ1334</f>
        <v>66.007885575647776</v>
      </c>
      <c r="E2602" s="3">
        <f>'TPS543C20 Loop Gain'!B1334</f>
        <v>120400</v>
      </c>
    </row>
    <row r="2603" spans="3:5" x14ac:dyDescent="0.35">
      <c r="C2603" s="3">
        <f>'TPS543C20 Loop Gain'!AI1333</f>
        <v>1.8081903219585074</v>
      </c>
      <c r="D2603" s="3">
        <f>'TPS543C20 Loop Gain'!AJ1333</f>
        <v>66.02047731660808</v>
      </c>
      <c r="E2603" s="3">
        <f>'TPS543C20 Loop Gain'!B1333</f>
        <v>120300</v>
      </c>
    </row>
    <row r="2604" spans="3:5" x14ac:dyDescent="0.35">
      <c r="C2604" s="3">
        <f>'TPS543C20 Loop Gain'!AI1332</f>
        <v>1.8162969455719955</v>
      </c>
      <c r="D2604" s="3">
        <f>'TPS543C20 Loop Gain'!AJ1332</f>
        <v>66.033061721501952</v>
      </c>
      <c r="E2604" s="3">
        <f>'TPS543C20 Loop Gain'!B1332</f>
        <v>120200</v>
      </c>
    </row>
    <row r="2605" spans="3:5" x14ac:dyDescent="0.35">
      <c r="C2605" s="3">
        <f>'TPS543C20 Loop Gain'!AI1331</f>
        <v>1.8244117052666564</v>
      </c>
      <c r="D2605" s="3">
        <f>'TPS543C20 Loop Gain'!AJ1331</f>
        <v>66.045638805634979</v>
      </c>
      <c r="E2605" s="3">
        <f>'TPS543C20 Loop Gain'!B1331</f>
        <v>120100</v>
      </c>
    </row>
    <row r="2606" spans="3:5" x14ac:dyDescent="0.35">
      <c r="C2606" s="3">
        <f>'TPS543C20 Loop Gain'!AI1330</f>
        <v>1.8325346182196536</v>
      </c>
      <c r="D2606" s="3">
        <f>'TPS543C20 Loop Gain'!AJ1330</f>
        <v>66.05820858439408</v>
      </c>
      <c r="E2606" s="3">
        <f>'TPS543C20 Loop Gain'!B1330</f>
        <v>120000</v>
      </c>
    </row>
    <row r="2607" spans="3:5" x14ac:dyDescent="0.35">
      <c r="C2607" s="3">
        <f>'TPS543C20 Loop Gain'!AI1329</f>
        <v>1.8406657016531327</v>
      </c>
      <c r="D2607" s="3">
        <f>'TPS543C20 Loop Gain'!AJ1329</f>
        <v>66.070771073246803</v>
      </c>
      <c r="E2607" s="3">
        <f>'TPS543C20 Loop Gain'!B1329</f>
        <v>119900</v>
      </c>
    </row>
    <row r="2608" spans="3:5" x14ac:dyDescent="0.35">
      <c r="C2608" s="3">
        <f>'TPS543C20 Loop Gain'!AI1328</f>
        <v>1.8488049728340548</v>
      </c>
      <c r="D2608" s="3">
        <f>'TPS543C20 Loop Gain'!AJ1328</f>
        <v>66.083326287741357</v>
      </c>
      <c r="E2608" s="3">
        <f>'TPS543C20 Loop Gain'!B1328</f>
        <v>119800</v>
      </c>
    </row>
    <row r="2609" spans="3:5" x14ac:dyDescent="0.35">
      <c r="C2609" s="3">
        <f>'TPS543C20 Loop Gain'!AI1327</f>
        <v>1.8569524490754195</v>
      </c>
      <c r="D2609" s="3">
        <f>'TPS543C20 Loop Gain'!AJ1327</f>
        <v>66.095874243510082</v>
      </c>
      <c r="E2609" s="3">
        <f>'TPS543C20 Loop Gain'!B1327</f>
        <v>119700</v>
      </c>
    </row>
    <row r="2610" spans="3:5" x14ac:dyDescent="0.35">
      <c r="C2610" s="3">
        <f>'TPS543C20 Loop Gain'!AI1326</f>
        <v>1.8651081477349507</v>
      </c>
      <c r="D2610" s="3">
        <f>'TPS543C20 Loop Gain'!AJ1326</f>
        <v>66.108414956265676</v>
      </c>
      <c r="E2610" s="3">
        <f>'TPS543C20 Loop Gain'!B1326</f>
        <v>119600</v>
      </c>
    </row>
    <row r="2611" spans="3:5" x14ac:dyDescent="0.35">
      <c r="C2611" s="3">
        <f>'TPS543C20 Loop Gain'!AI1325</f>
        <v>1.873272086216645</v>
      </c>
      <c r="D2611" s="3">
        <f>'TPS543C20 Loop Gain'!AJ1325</f>
        <v>66.120948441804273</v>
      </c>
      <c r="E2611" s="3">
        <f>'TPS543C20 Loop Gain'!B1325</f>
        <v>119500</v>
      </c>
    </row>
    <row r="2612" spans="3:5" x14ac:dyDescent="0.35">
      <c r="C2612" s="3">
        <f>'TPS543C20 Loop Gain'!AI1324</f>
        <v>1.8814442819700741</v>
      </c>
      <c r="D2612" s="3">
        <f>'TPS543C20 Loop Gain'!AJ1324</f>
        <v>66.133474716006305</v>
      </c>
      <c r="E2612" s="3">
        <f>'TPS543C20 Loop Gain'!B1324</f>
        <v>119400</v>
      </c>
    </row>
    <row r="2613" spans="3:5" x14ac:dyDescent="0.35">
      <c r="C2613" s="3">
        <f>'TPS543C20 Loop Gain'!AI1323</f>
        <v>1.8896247524908738</v>
      </c>
      <c r="D2613" s="3">
        <f>'TPS543C20 Loop Gain'!AJ1323</f>
        <v>66.145993794834368</v>
      </c>
      <c r="E2613" s="3">
        <f>'TPS543C20 Loop Gain'!B1323</f>
        <v>119300</v>
      </c>
    </row>
    <row r="2614" spans="3:5" x14ac:dyDescent="0.35">
      <c r="C2614" s="3">
        <f>'TPS543C20 Loop Gain'!AI1322</f>
        <v>1.8978135153211897</v>
      </c>
      <c r="D2614" s="3">
        <f>'TPS543C20 Loop Gain'!AJ1322</f>
        <v>66.158505694337563</v>
      </c>
      <c r="E2614" s="3">
        <f>'TPS543C20 Loop Gain'!B1322</f>
        <v>119200</v>
      </c>
    </row>
    <row r="2615" spans="3:5" x14ac:dyDescent="0.35">
      <c r="C2615" s="3">
        <f>'TPS543C20 Loop Gain'!AI1321</f>
        <v>1.9060105880488223</v>
      </c>
      <c r="D2615" s="3">
        <f>'TPS543C20 Loop Gain'!AJ1321</f>
        <v>66.171010430647598</v>
      </c>
      <c r="E2615" s="3">
        <f>'TPS543C20 Loop Gain'!B1321</f>
        <v>119100</v>
      </c>
    </row>
    <row r="2616" spans="3:5" x14ac:dyDescent="0.35">
      <c r="C2616" s="3">
        <f>'TPS543C20 Loop Gain'!AI1320</f>
        <v>1.9142159883083836</v>
      </c>
      <c r="D2616" s="3">
        <f>'TPS543C20 Loop Gain'!AJ1320</f>
        <v>66.183508019983648</v>
      </c>
      <c r="E2616" s="3">
        <f>'TPS543C20 Loop Gain'!B1320</f>
        <v>119000</v>
      </c>
    </row>
    <row r="2617" spans="3:5" x14ac:dyDescent="0.35">
      <c r="C2617" s="3">
        <f>'TPS543C20 Loop Gain'!AI1319</f>
        <v>1.9224297337816443</v>
      </c>
      <c r="D2617" s="3">
        <f>'TPS543C20 Loop Gain'!AJ1319</f>
        <v>66.195998478648832</v>
      </c>
      <c r="E2617" s="3">
        <f>'TPS543C20 Loop Gain'!B1319</f>
        <v>118900</v>
      </c>
    </row>
    <row r="2618" spans="3:5" x14ac:dyDescent="0.35">
      <c r="C2618" s="3">
        <f>'TPS543C20 Loop Gain'!AI1318</f>
        <v>1.93065184219679</v>
      </c>
      <c r="D2618" s="3">
        <f>'TPS543C20 Loop Gain'!AJ1318</f>
        <v>66.208481823034717</v>
      </c>
      <c r="E2618" s="3">
        <f>'TPS543C20 Loop Gain'!B1318</f>
        <v>118800</v>
      </c>
    </row>
    <row r="2619" spans="3:5" x14ac:dyDescent="0.35">
      <c r="C2619" s="3">
        <f>'TPS543C20 Loop Gain'!AI1317</f>
        <v>1.9388823313290677</v>
      </c>
      <c r="D2619" s="3">
        <f>'TPS543C20 Loop Gain'!AJ1317</f>
        <v>66.220958069617495</v>
      </c>
      <c r="E2619" s="3">
        <f>'TPS543C20 Loop Gain'!B1317</f>
        <v>118700</v>
      </c>
    </row>
    <row r="2620" spans="3:5" x14ac:dyDescent="0.35">
      <c r="C2620" s="3">
        <f>'TPS543C20 Loop Gain'!AI1316</f>
        <v>1.9471212190009533</v>
      </c>
      <c r="D2620" s="3">
        <f>'TPS543C20 Loop Gain'!AJ1316</f>
        <v>66.233427234962789</v>
      </c>
      <c r="E2620" s="3">
        <f>'TPS543C20 Loop Gain'!B1316</f>
        <v>118600</v>
      </c>
    </row>
    <row r="2621" spans="3:5" x14ac:dyDescent="0.35">
      <c r="C2621" s="3">
        <f>'TPS543C20 Loop Gain'!AI1315</f>
        <v>1.9553685230823805</v>
      </c>
      <c r="D2621" s="3">
        <f>'TPS543C20 Loop Gain'!AJ1315</f>
        <v>66.245889335722111</v>
      </c>
      <c r="E2621" s="3">
        <f>'TPS543C20 Loop Gain'!B1315</f>
        <v>118500</v>
      </c>
    </row>
    <row r="2622" spans="3:5" x14ac:dyDescent="0.35">
      <c r="C2622" s="3">
        <f>'TPS543C20 Loop Gain'!AI1314</f>
        <v>1.9636242614908501</v>
      </c>
      <c r="D2622" s="3">
        <f>'TPS543C20 Loop Gain'!AJ1314</f>
        <v>66.258344388636843</v>
      </c>
      <c r="E2622" s="3">
        <f>'TPS543C20 Loop Gain'!B1314</f>
        <v>118400</v>
      </c>
    </row>
    <row r="2623" spans="3:5" x14ac:dyDescent="0.35">
      <c r="C2623" s="3">
        <f>'TPS543C20 Loop Gain'!AI1313</f>
        <v>1.9718884521915161</v>
      </c>
      <c r="D2623" s="3">
        <f>'TPS543C20 Loop Gain'!AJ1313</f>
        <v>66.270792410536089</v>
      </c>
      <c r="E2623" s="3">
        <f>'TPS543C20 Loop Gain'!B1313</f>
        <v>118300</v>
      </c>
    </row>
    <row r="2624" spans="3:5" x14ac:dyDescent="0.35">
      <c r="C2624" s="3">
        <f>'TPS543C20 Loop Gain'!AI1312</f>
        <v>1.9801611131973498</v>
      </c>
      <c r="D2624" s="3">
        <f>'TPS543C20 Loop Gain'!AJ1312</f>
        <v>66.283233418340771</v>
      </c>
      <c r="E2624" s="3">
        <f>'TPS543C20 Loop Gain'!B1312</f>
        <v>118200</v>
      </c>
    </row>
    <row r="2625" spans="3:5" x14ac:dyDescent="0.35">
      <c r="C2625" s="3">
        <f>'TPS543C20 Loop Gain'!AI1311</f>
        <v>1.9884422625697757</v>
      </c>
      <c r="D2625" s="3">
        <f>'TPS543C20 Loop Gain'!AJ1311</f>
        <v>66.295667429058284</v>
      </c>
      <c r="E2625" s="3">
        <f>'TPS543C20 Loop Gain'!B1311</f>
        <v>118100</v>
      </c>
    </row>
    <row r="2626" spans="3:5" x14ac:dyDescent="0.35">
      <c r="C2626" s="3">
        <f>'TPS543C20 Loop Gain'!AI1310</f>
        <v>1.9967319184179189</v>
      </c>
      <c r="D2626" s="3">
        <f>'TPS543C20 Loop Gain'!AJ1310</f>
        <v>66.308094459789174</v>
      </c>
      <c r="E2626" s="3">
        <f>'TPS543C20 Loop Gain'!B1310</f>
        <v>118000</v>
      </c>
    </row>
    <row r="2627" spans="3:5" x14ac:dyDescent="0.35">
      <c r="C2627" s="3">
        <f>'TPS543C20 Loop Gain'!AI1309</f>
        <v>2.0050300988996512</v>
      </c>
      <c r="D2627" s="3">
        <f>'TPS543C20 Loop Gain'!AJ1309</f>
        <v>66.320514527722509</v>
      </c>
      <c r="E2627" s="3">
        <f>'TPS543C20 Loop Gain'!B1309</f>
        <v>117900</v>
      </c>
    </row>
    <row r="2628" spans="3:5" x14ac:dyDescent="0.35">
      <c r="C2628" s="3">
        <f>'TPS543C20 Loop Gain'!AI1308</f>
        <v>2.0133368222218264</v>
      </c>
      <c r="D2628" s="3">
        <f>'TPS543C20 Loop Gain'!AJ1308</f>
        <v>66.332927650142949</v>
      </c>
      <c r="E2628" s="3">
        <f>'TPS543C20 Loop Gain'!B1308</f>
        <v>117800</v>
      </c>
    </row>
    <row r="2629" spans="3:5" x14ac:dyDescent="0.35">
      <c r="C2629" s="3">
        <f>'TPS543C20 Loop Gain'!AI1307</f>
        <v>2.0216521066391495</v>
      </c>
      <c r="D2629" s="3">
        <f>'TPS543C20 Loop Gain'!AJ1307</f>
        <v>66.345333844422697</v>
      </c>
      <c r="E2629" s="3">
        <f>'TPS543C20 Loop Gain'!B1307</f>
        <v>117700</v>
      </c>
    </row>
    <row r="2630" spans="3:5" x14ac:dyDescent="0.35">
      <c r="C2630" s="3">
        <f>'TPS543C20 Loop Gain'!AI1306</f>
        <v>2.0299759704561722</v>
      </c>
      <c r="D2630" s="3">
        <f>'TPS543C20 Loop Gain'!AJ1306</f>
        <v>66.357733128029139</v>
      </c>
      <c r="E2630" s="3">
        <f>'TPS543C20 Loop Gain'!B1306</f>
        <v>117600</v>
      </c>
    </row>
    <row r="2631" spans="3:5" x14ac:dyDescent="0.35">
      <c r="C2631" s="3">
        <f>'TPS543C20 Loop Gain'!AI1305</f>
        <v>2.0383084320263247</v>
      </c>
      <c r="D2631" s="3">
        <f>'TPS543C20 Loop Gain'!AJ1305</f>
        <v>66.370125518522002</v>
      </c>
      <c r="E2631" s="3">
        <f>'TPS543C20 Loop Gain'!B1305</f>
        <v>117500</v>
      </c>
    </row>
    <row r="2632" spans="3:5" x14ac:dyDescent="0.35">
      <c r="C2632" s="3">
        <f>'TPS543C20 Loop Gain'!AI1304</f>
        <v>2.0466495097520618</v>
      </c>
      <c r="D2632" s="3">
        <f>'TPS543C20 Loop Gain'!AJ1304</f>
        <v>66.382511033555843</v>
      </c>
      <c r="E2632" s="3">
        <f>'TPS543C20 Loop Gain'!B1304</f>
        <v>117400</v>
      </c>
    </row>
    <row r="2633" spans="3:5" x14ac:dyDescent="0.35">
      <c r="C2633" s="3">
        <f>'TPS543C20 Loop Gain'!AI1303</f>
        <v>2.0549992220858142</v>
      </c>
      <c r="D2633" s="3">
        <f>'TPS543C20 Loop Gain'!AJ1303</f>
        <v>66.394889690876525</v>
      </c>
      <c r="E2633" s="3">
        <f>'TPS543C20 Loop Gain'!B1303</f>
        <v>117300</v>
      </c>
    </row>
    <row r="2634" spans="3:5" x14ac:dyDescent="0.35">
      <c r="C2634" s="3">
        <f>'TPS543C20 Loop Gain'!AI1302</f>
        <v>2.0633575875295538</v>
      </c>
      <c r="D2634" s="3">
        <f>'TPS543C20 Loop Gain'!AJ1302</f>
        <v>66.407261508328929</v>
      </c>
      <c r="E2634" s="3">
        <f>'TPS543C20 Loop Gain'!B1302</f>
        <v>117200</v>
      </c>
    </row>
    <row r="2635" spans="3:5" x14ac:dyDescent="0.35">
      <c r="C2635" s="3">
        <f>'TPS543C20 Loop Gain'!AI1301</f>
        <v>2.0717246246348613</v>
      </c>
      <c r="D2635" s="3">
        <f>'TPS543C20 Loop Gain'!AJ1301</f>
        <v>66.419626503849344</v>
      </c>
      <c r="E2635" s="3">
        <f>'TPS543C20 Loop Gain'!B1301</f>
        <v>117100</v>
      </c>
    </row>
    <row r="2636" spans="3:5" x14ac:dyDescent="0.35">
      <c r="C2636" s="3">
        <f>'TPS543C20 Loop Gain'!AI1300</f>
        <v>2.0801003520040053</v>
      </c>
      <c r="D2636" s="3">
        <f>'TPS543C20 Loop Gain'!AJ1300</f>
        <v>66.431984695473091</v>
      </c>
      <c r="E2636" s="3">
        <f>'TPS543C20 Loop Gain'!B1300</f>
        <v>117000</v>
      </c>
    </row>
    <row r="2637" spans="3:5" x14ac:dyDescent="0.35">
      <c r="C2637" s="3">
        <f>'TPS543C20 Loop Gain'!AI1299</f>
        <v>2.0884847882887314</v>
      </c>
      <c r="D2637" s="3">
        <f>'TPS543C20 Loop Gain'!AJ1299</f>
        <v>66.444336101329142</v>
      </c>
      <c r="E2637" s="3">
        <f>'TPS543C20 Loop Gain'!B1299</f>
        <v>116900</v>
      </c>
    </row>
    <row r="2638" spans="3:5" x14ac:dyDescent="0.35">
      <c r="C2638" s="3">
        <f>'TPS543C20 Loop Gain'!AI1298</f>
        <v>2.0968779521919187</v>
      </c>
      <c r="D2638" s="3">
        <f>'TPS543C20 Loop Gain'!AJ1298</f>
        <v>66.456680739645151</v>
      </c>
      <c r="E2638" s="3">
        <f>'TPS543C20 Loop Gain'!B1298</f>
        <v>116800</v>
      </c>
    </row>
    <row r="2639" spans="3:5" x14ac:dyDescent="0.35">
      <c r="C2639" s="3">
        <f>'TPS543C20 Loop Gain'!AI1297</f>
        <v>2.1052798624666385</v>
      </c>
      <c r="D2639" s="3">
        <f>'TPS543C20 Loop Gain'!AJ1297</f>
        <v>66.469018628747392</v>
      </c>
      <c r="E2639" s="3">
        <f>'TPS543C20 Loop Gain'!B1297</f>
        <v>116700</v>
      </c>
    </row>
    <row r="2640" spans="3:5" x14ac:dyDescent="0.35">
      <c r="C2640" s="3">
        <f>'TPS543C20 Loop Gain'!AI1296</f>
        <v>2.1136905379167024</v>
      </c>
      <c r="D2640" s="3">
        <f>'TPS543C20 Loop Gain'!AJ1296</f>
        <v>66.481349787057397</v>
      </c>
      <c r="E2640" s="3">
        <f>'TPS543C20 Loop Gain'!B1296</f>
        <v>116600</v>
      </c>
    </row>
    <row r="2641" spans="3:5" x14ac:dyDescent="0.35">
      <c r="C2641" s="3">
        <f>'TPS543C20 Loop Gain'!AI1295</f>
        <v>2.1221099973976654</v>
      </c>
      <c r="D2641" s="3">
        <f>'TPS543C20 Loop Gain'!AJ1295</f>
        <v>66.493674233098275</v>
      </c>
      <c r="E2641" s="3">
        <f>'TPS543C20 Loop Gain'!B1295</f>
        <v>116500</v>
      </c>
    </row>
    <row r="2642" spans="3:5" x14ac:dyDescent="0.35">
      <c r="C2642" s="3">
        <f>'TPS543C20 Loop Gain'!AI1294</f>
        <v>2.1305382598152063</v>
      </c>
      <c r="D2642" s="3">
        <f>'TPS543C20 Loop Gain'!AJ1294</f>
        <v>66.505991985490169</v>
      </c>
      <c r="E2642" s="3">
        <f>'TPS543C20 Loop Gain'!B1294</f>
        <v>116400</v>
      </c>
    </row>
    <row r="2643" spans="3:5" x14ac:dyDescent="0.35">
      <c r="C2643" s="3">
        <f>'TPS543C20 Loop Gain'!AI1293</f>
        <v>2.138975344127398</v>
      </c>
      <c r="D2643" s="3">
        <f>'TPS543C20 Loop Gain'!AJ1293</f>
        <v>66.518303062955411</v>
      </c>
      <c r="E2643" s="3">
        <f>'TPS543C20 Loop Gain'!B1293</f>
        <v>116300</v>
      </c>
    </row>
    <row r="2644" spans="3:5" x14ac:dyDescent="0.35">
      <c r="C2644" s="3">
        <f>'TPS543C20 Loop Gain'!AI1292</f>
        <v>2.1474212693430781</v>
      </c>
      <c r="D2644" s="3">
        <f>'TPS543C20 Loop Gain'!AJ1292</f>
        <v>66.530607484315013</v>
      </c>
      <c r="E2644" s="3">
        <f>'TPS543C20 Loop Gain'!B1292</f>
        <v>116200</v>
      </c>
    </row>
    <row r="2645" spans="3:5" x14ac:dyDescent="0.35">
      <c r="C2645" s="3">
        <f>'TPS543C20 Loop Gain'!AI1291</f>
        <v>2.1558760545234259</v>
      </c>
      <c r="D2645" s="3">
        <f>'TPS543C20 Loop Gain'!AJ1291</f>
        <v>66.542905268492632</v>
      </c>
      <c r="E2645" s="3">
        <f>'TPS543C20 Loop Gain'!B1291</f>
        <v>116100</v>
      </c>
    </row>
    <row r="2646" spans="3:5" x14ac:dyDescent="0.35">
      <c r="C2646" s="3">
        <f>'TPS543C20 Loop Gain'!AI1290</f>
        <v>2.164339718781187</v>
      </c>
      <c r="D2646" s="3">
        <f>'TPS543C20 Loop Gain'!AJ1290</f>
        <v>66.555196434511998</v>
      </c>
      <c r="E2646" s="3">
        <f>'TPS543C20 Loop Gain'!B1290</f>
        <v>116000</v>
      </c>
    </row>
    <row r="2647" spans="3:5" x14ac:dyDescent="0.35">
      <c r="C2647" s="3">
        <f>'TPS543C20 Loop Gain'!AI1289</f>
        <v>2.1728122812815469</v>
      </c>
      <c r="D2647" s="3">
        <f>'TPS543C20 Loop Gain'!AJ1289</f>
        <v>66.567481001499658</v>
      </c>
      <c r="E2647" s="3">
        <f>'TPS543C20 Loop Gain'!B1289</f>
        <v>115900</v>
      </c>
    </row>
    <row r="2648" spans="3:5" x14ac:dyDescent="0.35">
      <c r="C2648" s="3">
        <f>'TPS543C20 Loop Gain'!AI1288</f>
        <v>2.1812937612418621</v>
      </c>
      <c r="D2648" s="3">
        <f>'TPS543C20 Loop Gain'!AJ1288</f>
        <v>66.579758988685825</v>
      </c>
      <c r="E2648" s="3">
        <f>'TPS543C20 Loop Gain'!B1288</f>
        <v>115800</v>
      </c>
    </row>
    <row r="2649" spans="3:5" x14ac:dyDescent="0.35">
      <c r="C2649" s="3">
        <f>'TPS543C20 Loop Gain'!AI1287</f>
        <v>2.1897841779322951</v>
      </c>
      <c r="D2649" s="3">
        <f>'TPS543C20 Loop Gain'!AJ1287</f>
        <v>66.592030415403926</v>
      </c>
      <c r="E2649" s="3">
        <f>'TPS543C20 Loop Gain'!B1287</f>
        <v>115700</v>
      </c>
    </row>
    <row r="2650" spans="3:5" x14ac:dyDescent="0.35">
      <c r="C2650" s="3">
        <f>'TPS543C20 Loop Gain'!AI1286</f>
        <v>2.1982835506752822</v>
      </c>
      <c r="D2650" s="3">
        <f>'TPS543C20 Loop Gain'!AJ1286</f>
        <v>66.604295301091</v>
      </c>
      <c r="E2650" s="3">
        <f>'TPS543C20 Loop Gain'!B1286</f>
        <v>115600</v>
      </c>
    </row>
    <row r="2651" spans="3:5" x14ac:dyDescent="0.35">
      <c r="C2651" s="3">
        <f>'TPS543C20 Loop Gain'!AI1285</f>
        <v>2.2067918988466673</v>
      </c>
      <c r="D2651" s="3">
        <f>'TPS543C20 Loop Gain'!AJ1285</f>
        <v>66.616553665289089</v>
      </c>
      <c r="E2651" s="3">
        <f>'TPS543C20 Loop Gain'!B1285</f>
        <v>115500</v>
      </c>
    </row>
    <row r="2652" spans="3:5" x14ac:dyDescent="0.35">
      <c r="C2652" s="3">
        <f>'TPS543C20 Loop Gain'!AI1284</f>
        <v>2.2153092418750404</v>
      </c>
      <c r="D2652" s="3">
        <f>'TPS543C20 Loop Gain'!AJ1284</f>
        <v>66.628805527645497</v>
      </c>
      <c r="E2652" s="3">
        <f>'TPS543C20 Loop Gain'!B1284</f>
        <v>115400</v>
      </c>
    </row>
    <row r="2653" spans="3:5" x14ac:dyDescent="0.35">
      <c r="C2653" s="3">
        <f>'TPS543C20 Loop Gain'!AI1283</f>
        <v>2.2238355992429395</v>
      </c>
      <c r="D2653" s="3">
        <f>'TPS543C20 Loop Gain'!AJ1283</f>
        <v>66.64105090791405</v>
      </c>
      <c r="E2653" s="3">
        <f>'TPS543C20 Loop Gain'!B1283</f>
        <v>115300</v>
      </c>
    </row>
    <row r="2654" spans="3:5" x14ac:dyDescent="0.35">
      <c r="C2654" s="3">
        <f>'TPS543C20 Loop Gain'!AI1282</f>
        <v>2.2323709904855571</v>
      </c>
      <c r="D2654" s="3">
        <f>'TPS543C20 Loop Gain'!AJ1282</f>
        <v>66.653289825954616</v>
      </c>
      <c r="E2654" s="3">
        <f>'TPS543C20 Loop Gain'!B1282</f>
        <v>115200</v>
      </c>
    </row>
    <row r="2655" spans="3:5" x14ac:dyDescent="0.35">
      <c r="C2655" s="3">
        <f>'TPS543C20 Loop Gain'!AI1281</f>
        <v>2.2409154351925724</v>
      </c>
      <c r="D2655" s="3">
        <f>'TPS543C20 Loop Gain'!AJ1281</f>
        <v>66.665522301733802</v>
      </c>
      <c r="E2655" s="3">
        <f>'TPS543C20 Loop Gain'!B1281</f>
        <v>115100</v>
      </c>
    </row>
    <row r="2656" spans="3:5" x14ac:dyDescent="0.35">
      <c r="C2656" s="3">
        <f>'TPS543C20 Loop Gain'!AI1280</f>
        <v>2.2494689530073062</v>
      </c>
      <c r="D2656" s="3">
        <f>'TPS543C20 Loop Gain'!AJ1280</f>
        <v>66.677748355328092</v>
      </c>
      <c r="E2656" s="3">
        <f>'TPS543C20 Loop Gain'!B1280</f>
        <v>115000</v>
      </c>
    </row>
    <row r="2657" spans="3:5" x14ac:dyDescent="0.35">
      <c r="C2657" s="3">
        <f>'TPS543C20 Loop Gain'!AI1279</f>
        <v>2.2580315636273465</v>
      </c>
      <c r="D2657" s="3">
        <f>'TPS543C20 Loop Gain'!AJ1279</f>
        <v>66.689968006919813</v>
      </c>
      <c r="E2657" s="3">
        <f>'TPS543C20 Loop Gain'!B1279</f>
        <v>114900</v>
      </c>
    </row>
    <row r="2658" spans="3:5" x14ac:dyDescent="0.35">
      <c r="C2658" s="3">
        <f>'TPS543C20 Loop Gain'!AI1278</f>
        <v>2.2666032868042132</v>
      </c>
      <c r="D2658" s="3">
        <f>'TPS543C20 Loop Gain'!AJ1278</f>
        <v>66.702181276802193</v>
      </c>
      <c r="E2658" s="3">
        <f>'TPS543C20 Loop Gain'!B1278</f>
        <v>114800</v>
      </c>
    </row>
    <row r="2659" spans="3:5" x14ac:dyDescent="0.35">
      <c r="C2659" s="3">
        <f>'TPS543C20 Loop Gain'!AI1277</f>
        <v>2.2751841423445791</v>
      </c>
      <c r="D2659" s="3">
        <f>'TPS543C20 Loop Gain'!AJ1277</f>
        <v>66.714388185378084</v>
      </c>
      <c r="E2659" s="3">
        <f>'TPS543C20 Loop Gain'!B1277</f>
        <v>114700</v>
      </c>
    </row>
    <row r="2660" spans="3:5" x14ac:dyDescent="0.35">
      <c r="C2660" s="3">
        <f>'TPS543C20 Loop Gain'!AI1276</f>
        <v>2.2837741501095183</v>
      </c>
      <c r="D2660" s="3">
        <f>'TPS543C20 Loop Gain'!AJ1276</f>
        <v>66.726588753160556</v>
      </c>
      <c r="E2660" s="3">
        <f>'TPS543C20 Loop Gain'!B1276</f>
        <v>114600</v>
      </c>
    </row>
    <row r="2661" spans="3:5" x14ac:dyDescent="0.35">
      <c r="C2661" s="3">
        <f>'TPS543C20 Loop Gain'!AI1275</f>
        <v>2.2923733300152547</v>
      </c>
      <c r="D2661" s="3">
        <f>'TPS543C20 Loop Gain'!AJ1275</f>
        <v>66.738783000773523</v>
      </c>
      <c r="E2661" s="3">
        <f>'TPS543C20 Loop Gain'!B1275</f>
        <v>114500</v>
      </c>
    </row>
    <row r="2662" spans="3:5" x14ac:dyDescent="0.35">
      <c r="C2662" s="3">
        <f>'TPS543C20 Loop Gain'!AI1274</f>
        <v>2.3009817020328511</v>
      </c>
      <c r="D2662" s="3">
        <f>'TPS543C20 Loop Gain'!AJ1274</f>
        <v>66.750970948952585</v>
      </c>
      <c r="E2662" s="3">
        <f>'TPS543C20 Loop Gain'!B1274</f>
        <v>114400</v>
      </c>
    </row>
    <row r="2663" spans="3:5" x14ac:dyDescent="0.35">
      <c r="C2663" s="3">
        <f>'TPS543C20 Loop Gain'!AI1273</f>
        <v>2.309599286189115</v>
      </c>
      <c r="D2663" s="3">
        <f>'TPS543C20 Loop Gain'!AJ1273</f>
        <v>66.763152618546329</v>
      </c>
      <c r="E2663" s="3">
        <f>'TPS543C20 Loop Gain'!B1273</f>
        <v>114300</v>
      </c>
    </row>
    <row r="2664" spans="3:5" x14ac:dyDescent="0.35">
      <c r="C2664" s="3">
        <f>'TPS543C20 Loop Gain'!AI1272</f>
        <v>2.3182261025663649</v>
      </c>
      <c r="D2664" s="3">
        <f>'TPS543C20 Loop Gain'!AJ1272</f>
        <v>66.775328030516604</v>
      </c>
      <c r="E2664" s="3">
        <f>'TPS543C20 Loop Gain'!B1272</f>
        <v>114200</v>
      </c>
    </row>
    <row r="2665" spans="3:5" x14ac:dyDescent="0.35">
      <c r="C2665" s="3">
        <f>'TPS543C20 Loop Gain'!AI1271</f>
        <v>2.3268621713025781</v>
      </c>
      <c r="D2665" s="3">
        <f>'TPS543C20 Loop Gain'!AJ1271</f>
        <v>66.787497205938166</v>
      </c>
      <c r="E2665" s="3">
        <f>'TPS543C20 Loop Gain'!B1271</f>
        <v>114100</v>
      </c>
    </row>
    <row r="2666" spans="3:5" x14ac:dyDescent="0.35">
      <c r="C2666" s="3">
        <f>'TPS543C20 Loop Gain'!AI1270</f>
        <v>2.3355075125918083</v>
      </c>
      <c r="D2666" s="3">
        <f>'TPS543C20 Loop Gain'!AJ1270</f>
        <v>66.799660166001004</v>
      </c>
      <c r="E2666" s="3">
        <f>'TPS543C20 Loop Gain'!B1270</f>
        <v>114000</v>
      </c>
    </row>
    <row r="2667" spans="3:5" x14ac:dyDescent="0.35">
      <c r="C2667" s="3">
        <f>'TPS543C20 Loop Gain'!AI1269</f>
        <v>2.3441621466843339</v>
      </c>
      <c r="D2667" s="3">
        <f>'TPS543C20 Loop Gain'!AJ1269</f>
        <v>66.811816932009606</v>
      </c>
      <c r="E2667" s="3">
        <f>'TPS543C20 Loop Gain'!B1269</f>
        <v>113900</v>
      </c>
    </row>
    <row r="2668" spans="3:5" x14ac:dyDescent="0.35">
      <c r="C2668" s="3">
        <f>'TPS543C20 Loop Gain'!AI1268</f>
        <v>2.3528260938869554</v>
      </c>
      <c r="D2668" s="3">
        <f>'TPS543C20 Loop Gain'!AJ1268</f>
        <v>66.823967525384816</v>
      </c>
      <c r="E2668" s="3">
        <f>'TPS543C20 Loop Gain'!B1268</f>
        <v>113800</v>
      </c>
    </row>
    <row r="2669" spans="3:5" x14ac:dyDescent="0.35">
      <c r="C2669" s="3">
        <f>'TPS543C20 Loop Gain'!AI1267</f>
        <v>2.3614993745631292</v>
      </c>
      <c r="D2669" s="3">
        <f>'TPS543C20 Loop Gain'!AJ1267</f>
        <v>66.836111967663072</v>
      </c>
      <c r="E2669" s="3">
        <f>'TPS543C20 Loop Gain'!B1267</f>
        <v>113700</v>
      </c>
    </row>
    <row r="2670" spans="3:5" x14ac:dyDescent="0.35">
      <c r="C2670" s="3">
        <f>'TPS543C20 Loop Gain'!AI1266</f>
        <v>2.370182009132896</v>
      </c>
      <c r="D2670" s="3">
        <f>'TPS543C20 Loop Gain'!AJ1266</f>
        <v>66.848250280500338</v>
      </c>
      <c r="E2670" s="3">
        <f>'TPS543C20 Loop Gain'!B1266</f>
        <v>113600</v>
      </c>
    </row>
    <row r="2671" spans="3:5" x14ac:dyDescent="0.35">
      <c r="C2671" s="3">
        <f>'TPS543C20 Loop Gain'!AI1265</f>
        <v>2.3788740180736703</v>
      </c>
      <c r="D2671" s="3">
        <f>'TPS543C20 Loop Gain'!AJ1265</f>
        <v>66.860382485666904</v>
      </c>
      <c r="E2671" s="3">
        <f>'TPS543C20 Loop Gain'!B1265</f>
        <v>113500</v>
      </c>
    </row>
    <row r="2672" spans="3:5" x14ac:dyDescent="0.35">
      <c r="C2672" s="3">
        <f>'TPS543C20 Loop Gain'!AI1264</f>
        <v>2.387575421919987</v>
      </c>
      <c r="D2672" s="3">
        <f>'TPS543C20 Loop Gain'!AJ1264</f>
        <v>66.872508605054577</v>
      </c>
      <c r="E2672" s="3">
        <f>'TPS543C20 Loop Gain'!B1264</f>
        <v>113400</v>
      </c>
    </row>
    <row r="2673" spans="3:5" x14ac:dyDescent="0.35">
      <c r="C2673" s="3">
        <f>'TPS543C20 Loop Gain'!AI1263</f>
        <v>2.3962862412642933</v>
      </c>
      <c r="D2673" s="3">
        <f>'TPS543C20 Loop Gain'!AJ1263</f>
        <v>66.884628660673656</v>
      </c>
      <c r="E2673" s="3">
        <f>'TPS543C20 Loop Gain'!B1263</f>
        <v>113300</v>
      </c>
    </row>
    <row r="2674" spans="3:5" x14ac:dyDescent="0.35">
      <c r="C2674" s="3">
        <f>'TPS543C20 Loop Gain'!AI1262</f>
        <v>2.4050064967559819</v>
      </c>
      <c r="D2674" s="3">
        <f>'TPS543C20 Loop Gain'!AJ1262</f>
        <v>66.896742674653311</v>
      </c>
      <c r="E2674" s="3">
        <f>'TPS543C20 Loop Gain'!B1262</f>
        <v>113200</v>
      </c>
    </row>
    <row r="2675" spans="3:5" x14ac:dyDescent="0.35">
      <c r="C2675" s="3">
        <f>'TPS543C20 Loop Gain'!AI1261</f>
        <v>2.4137362091033356</v>
      </c>
      <c r="D2675" s="3">
        <f>'TPS543C20 Loop Gain'!AJ1261</f>
        <v>66.908850669245822</v>
      </c>
      <c r="E2675" s="3">
        <f>'TPS543C20 Loop Gain'!B1261</f>
        <v>113100</v>
      </c>
    </row>
    <row r="2676" spans="3:5" x14ac:dyDescent="0.35">
      <c r="C2676" s="3">
        <f>'TPS543C20 Loop Gain'!AI1260</f>
        <v>2.4224753990720655</v>
      </c>
      <c r="D2676" s="3">
        <f>'TPS543C20 Loop Gain'!AJ1260</f>
        <v>66.92095266682233</v>
      </c>
      <c r="E2676" s="3">
        <f>'TPS543C20 Loop Gain'!B1260</f>
        <v>113000</v>
      </c>
    </row>
    <row r="2677" spans="3:5" x14ac:dyDescent="0.35">
      <c r="C2677" s="3">
        <f>'TPS543C20 Loop Gain'!AI1259</f>
        <v>2.4312240874867852</v>
      </c>
      <c r="D2677" s="3">
        <f>'TPS543C20 Loop Gain'!AJ1259</f>
        <v>66.933048689878447</v>
      </c>
      <c r="E2677" s="3">
        <f>'TPS543C20 Loop Gain'!B1259</f>
        <v>112900</v>
      </c>
    </row>
    <row r="2678" spans="3:5" x14ac:dyDescent="0.35">
      <c r="C2678" s="3">
        <f>'TPS543C20 Loop Gain'!AI1258</f>
        <v>2.4399822952302435</v>
      </c>
      <c r="D2678" s="3">
        <f>'TPS543C20 Loop Gain'!AJ1258</f>
        <v>66.945138761030435</v>
      </c>
      <c r="E2678" s="3">
        <f>'TPS543C20 Loop Gain'!B1258</f>
        <v>112800</v>
      </c>
    </row>
    <row r="2679" spans="3:5" x14ac:dyDescent="0.35">
      <c r="C2679" s="3">
        <f>'TPS543C20 Loop Gain'!AI1257</f>
        <v>2.4487500432444551</v>
      </c>
      <c r="D2679" s="3">
        <f>'TPS543C20 Loop Gain'!AJ1257</f>
        <v>66.957222903019954</v>
      </c>
      <c r="E2679" s="3">
        <f>'TPS543C20 Loop Gain'!B1257</f>
        <v>112700</v>
      </c>
    </row>
    <row r="2680" spans="3:5" x14ac:dyDescent="0.35">
      <c r="C2680" s="3">
        <f>'TPS543C20 Loop Gain'!AI1256</f>
        <v>2.457527352530632</v>
      </c>
      <c r="D2680" s="3">
        <f>'TPS543C20 Loop Gain'!AJ1256</f>
        <v>66.969301138712666</v>
      </c>
      <c r="E2680" s="3">
        <f>'TPS543C20 Loop Gain'!B1256</f>
        <v>112600</v>
      </c>
    </row>
    <row r="2681" spans="3:5" x14ac:dyDescent="0.35">
      <c r="C2681" s="3">
        <f>'TPS543C20 Loop Gain'!AI1255</f>
        <v>2.4663142441484625</v>
      </c>
      <c r="D2681" s="3">
        <f>'TPS543C20 Loop Gain'!AJ1255</f>
        <v>66.981373491098552</v>
      </c>
      <c r="E2681" s="3">
        <f>'TPS543C20 Loop Gain'!B1255</f>
        <v>112500</v>
      </c>
    </row>
    <row r="2682" spans="3:5" x14ac:dyDescent="0.35">
      <c r="C2682" s="3">
        <f>'TPS543C20 Loop Gain'!AI1254</f>
        <v>2.475110739218116</v>
      </c>
      <c r="D2682" s="3">
        <f>'TPS543C20 Loop Gain'!AJ1254</f>
        <v>66.993439983295261</v>
      </c>
      <c r="E2682" s="3">
        <f>'TPS543C20 Loop Gain'!B1254</f>
        <v>112400</v>
      </c>
    </row>
    <row r="2683" spans="3:5" x14ac:dyDescent="0.35">
      <c r="C2683" s="3">
        <f>'TPS543C20 Loop Gain'!AI1253</f>
        <v>2.4839168589188847</v>
      </c>
      <c r="D2683" s="3">
        <f>'TPS543C20 Loop Gain'!AJ1253</f>
        <v>67.005500638545158</v>
      </c>
      <c r="E2683" s="3">
        <f>'TPS543C20 Loop Gain'!B1253</f>
        <v>112300</v>
      </c>
    </row>
    <row r="2684" spans="3:5" x14ac:dyDescent="0.35">
      <c r="C2684" s="3">
        <f>'TPS543C20 Loop Gain'!AI1252</f>
        <v>2.4927326244903769</v>
      </c>
      <c r="D2684" s="3">
        <f>'TPS543C20 Loop Gain'!AJ1252</f>
        <v>67.017555480219713</v>
      </c>
      <c r="E2684" s="3">
        <f>'TPS543C20 Loop Gain'!B1252</f>
        <v>112200</v>
      </c>
    </row>
    <row r="2685" spans="3:5" x14ac:dyDescent="0.35">
      <c r="C2685" s="3">
        <f>'TPS543C20 Loop Gain'!AI1251</f>
        <v>2.5015580572322538</v>
      </c>
      <c r="D2685" s="3">
        <f>'TPS543C20 Loop Gain'!AJ1251</f>
        <v>67.029604531816176</v>
      </c>
      <c r="E2685" s="3">
        <f>'TPS543C20 Loop Gain'!B1251</f>
        <v>112100</v>
      </c>
    </row>
    <row r="2686" spans="3:5" x14ac:dyDescent="0.35">
      <c r="C2686" s="3">
        <f>'TPS543C20 Loop Gain'!AI1250</f>
        <v>2.5103931785047573</v>
      </c>
      <c r="D2686" s="3">
        <f>'TPS543C20 Loop Gain'!AJ1250</f>
        <v>67.041647816963177</v>
      </c>
      <c r="E2686" s="3">
        <f>'TPS543C20 Loop Gain'!B1250</f>
        <v>112000</v>
      </c>
    </row>
    <row r="2687" spans="3:5" x14ac:dyDescent="0.35">
      <c r="C2687" s="3">
        <f>'TPS543C20 Loop Gain'!AI1249</f>
        <v>2.5192380097285216</v>
      </c>
      <c r="D2687" s="3">
        <f>'TPS543C20 Loop Gain'!AJ1249</f>
        <v>67.053685359417941</v>
      </c>
      <c r="E2687" s="3">
        <f>'TPS543C20 Loop Gain'!B1249</f>
        <v>111900</v>
      </c>
    </row>
    <row r="2688" spans="3:5" x14ac:dyDescent="0.35">
      <c r="C2688" s="3">
        <f>'TPS543C20 Loop Gain'!AI1248</f>
        <v>2.5280925723852512</v>
      </c>
      <c r="D2688" s="3">
        <f>'TPS543C20 Loop Gain'!AJ1248</f>
        <v>67.065717183068543</v>
      </c>
      <c r="E2688" s="3">
        <f>'TPS543C20 Loop Gain'!B1248</f>
        <v>111800</v>
      </c>
    </row>
    <row r="2689" spans="3:5" x14ac:dyDescent="0.35">
      <c r="C2689" s="3">
        <f>'TPS543C20 Loop Gain'!AI1247</f>
        <v>2.5369568880179698</v>
      </c>
      <c r="D2689" s="3">
        <f>'TPS543C20 Loop Gain'!AJ1247</f>
        <v>67.077743311933943</v>
      </c>
      <c r="E2689" s="3">
        <f>'TPS543C20 Loop Gain'!B1247</f>
        <v>111700</v>
      </c>
    </row>
    <row r="2690" spans="3:5" x14ac:dyDescent="0.35">
      <c r="C2690" s="3">
        <f>'TPS543C20 Loop Gain'!AI1246</f>
        <v>2.5458309782307476</v>
      </c>
      <c r="D2690" s="3">
        <f>'TPS543C20 Loop Gain'!AJ1246</f>
        <v>67.089763770165305</v>
      </c>
      <c r="E2690" s="3">
        <f>'TPS543C20 Loop Gain'!B1246</f>
        <v>111600</v>
      </c>
    </row>
    <row r="2691" spans="3:5" x14ac:dyDescent="0.35">
      <c r="C2691" s="3">
        <f>'TPS543C20 Loop Gain'!AI1245</f>
        <v>2.5547148646895779</v>
      </c>
      <c r="D2691" s="3">
        <f>'TPS543C20 Loop Gain'!AJ1245</f>
        <v>67.101778582046848</v>
      </c>
      <c r="E2691" s="3">
        <f>'TPS543C20 Loop Gain'!B1245</f>
        <v>111500</v>
      </c>
    </row>
    <row r="2692" spans="3:5" x14ac:dyDescent="0.35">
      <c r="C2692" s="3">
        <f>'TPS543C20 Loop Gain'!AI1244</f>
        <v>2.5636085691220787</v>
      </c>
      <c r="D2692" s="3">
        <f>'TPS543C20 Loop Gain'!AJ1244</f>
        <v>67.113787771996584</v>
      </c>
      <c r="E2692" s="3">
        <f>'TPS543C20 Loop Gain'!B1244</f>
        <v>111400</v>
      </c>
    </row>
    <row r="2693" spans="3:5" x14ac:dyDescent="0.35">
      <c r="C2693" s="3">
        <f>'TPS543C20 Loop Gain'!AI1243</f>
        <v>2.5725121133182682</v>
      </c>
      <c r="D2693" s="3">
        <f>'TPS543C20 Loop Gain'!AJ1243</f>
        <v>67.125791364566211</v>
      </c>
      <c r="E2693" s="3">
        <f>'TPS543C20 Loop Gain'!B1243</f>
        <v>111300</v>
      </c>
    </row>
    <row r="2694" spans="3:5" x14ac:dyDescent="0.35">
      <c r="C2694" s="3">
        <f>'TPS543C20 Loop Gain'!AI1242</f>
        <v>2.5814255191298301</v>
      </c>
      <c r="D2694" s="3">
        <f>'TPS543C20 Loop Gain'!AJ1242</f>
        <v>67.137789384443749</v>
      </c>
      <c r="E2694" s="3">
        <f>'TPS543C20 Loop Gain'!B1242</f>
        <v>111200</v>
      </c>
    </row>
    <row r="2695" spans="3:5" x14ac:dyDescent="0.35">
      <c r="C2695" s="3">
        <f>'TPS543C20 Loop Gain'!AI1241</f>
        <v>2.5903488084718109</v>
      </c>
      <c r="D2695" s="3">
        <f>'TPS543C20 Loop Gain'!AJ1241</f>
        <v>67.149781856452307</v>
      </c>
      <c r="E2695" s="3">
        <f>'TPS543C20 Loop Gain'!B1241</f>
        <v>111100</v>
      </c>
    </row>
    <row r="2696" spans="3:5" x14ac:dyDescent="0.35">
      <c r="C2696" s="3">
        <f>'TPS543C20 Loop Gain'!AI1240</f>
        <v>2.5992820033215573</v>
      </c>
      <c r="D2696" s="3">
        <f>'TPS543C20 Loop Gain'!AJ1240</f>
        <v>67.161768805553109</v>
      </c>
      <c r="E2696" s="3">
        <f>'TPS543C20 Loop Gain'!B1240</f>
        <v>111000</v>
      </c>
    </row>
    <row r="2697" spans="3:5" x14ac:dyDescent="0.35">
      <c r="C2697" s="3">
        <f>'TPS543C20 Loop Gain'!AI1239</f>
        <v>2.6082251257198186</v>
      </c>
      <c r="D2697" s="3">
        <f>'TPS543C20 Loop Gain'!AJ1239</f>
        <v>67.173750256843235</v>
      </c>
      <c r="E2697" s="3">
        <f>'TPS543C20 Loop Gain'!B1239</f>
        <v>110900</v>
      </c>
    </row>
    <row r="2698" spans="3:5" x14ac:dyDescent="0.35">
      <c r="C2698" s="3">
        <f>'TPS543C20 Loop Gain'!AI1238</f>
        <v>2.6171781977701314</v>
      </c>
      <c r="D2698" s="3">
        <f>'TPS543C20 Loop Gain'!AJ1238</f>
        <v>67.185726235561603</v>
      </c>
      <c r="E2698" s="3">
        <f>'TPS543C20 Loop Gain'!B1238</f>
        <v>110800</v>
      </c>
    </row>
    <row r="2699" spans="3:5" x14ac:dyDescent="0.35">
      <c r="C2699" s="3">
        <f>'TPS543C20 Loop Gain'!AI1237</f>
        <v>2.626141241640449</v>
      </c>
      <c r="D2699" s="3">
        <f>'TPS543C20 Loop Gain'!AJ1237</f>
        <v>67.197696767082405</v>
      </c>
      <c r="E2699" s="3">
        <f>'TPS543C20 Loop Gain'!B1237</f>
        <v>110700</v>
      </c>
    </row>
    <row r="2700" spans="3:5" x14ac:dyDescent="0.35">
      <c r="C2700" s="3">
        <f>'TPS543C20 Loop Gain'!AI1236</f>
        <v>2.6351142795613791</v>
      </c>
      <c r="D2700" s="3">
        <f>'TPS543C20 Loop Gain'!AJ1236</f>
        <v>67.209661876923306</v>
      </c>
      <c r="E2700" s="3">
        <f>'TPS543C20 Loop Gain'!B1236</f>
        <v>110600</v>
      </c>
    </row>
    <row r="2701" spans="3:5" x14ac:dyDescent="0.35">
      <c r="C2701" s="3">
        <f>'TPS543C20 Loop Gain'!AI1235</f>
        <v>2.6440973338283547</v>
      </c>
      <c r="D2701" s="3">
        <f>'TPS543C20 Loop Gain'!AJ1235</f>
        <v>67.221621590741535</v>
      </c>
      <c r="E2701" s="3">
        <f>'TPS543C20 Loop Gain'!B1235</f>
        <v>110500</v>
      </c>
    </row>
    <row r="2702" spans="3:5" x14ac:dyDescent="0.35">
      <c r="C2702" s="3">
        <f>'TPS543C20 Loop Gain'!AI1234</f>
        <v>2.653090426801175</v>
      </c>
      <c r="D2702" s="3">
        <f>'TPS543C20 Loop Gain'!AJ1234</f>
        <v>67.233575934336315</v>
      </c>
      <c r="E2702" s="3">
        <f>'TPS543C20 Loop Gain'!B1234</f>
        <v>110400</v>
      </c>
    </row>
    <row r="2703" spans="3:5" x14ac:dyDescent="0.35">
      <c r="C2703" s="3">
        <f>'TPS543C20 Loop Gain'!AI1233</f>
        <v>2.6620935809036803</v>
      </c>
      <c r="D2703" s="3">
        <f>'TPS543C20 Loop Gain'!AJ1233</f>
        <v>67.245524933651012</v>
      </c>
      <c r="E2703" s="3">
        <f>'TPS543C20 Loop Gain'!B1233</f>
        <v>110300</v>
      </c>
    </row>
    <row r="2704" spans="3:5" x14ac:dyDescent="0.35">
      <c r="C2704" s="3">
        <f>'TPS543C20 Loop Gain'!AI1232</f>
        <v>2.6711068186247799</v>
      </c>
      <c r="D2704" s="3">
        <f>'TPS543C20 Loop Gain'!AJ1232</f>
        <v>67.257468614771042</v>
      </c>
      <c r="E2704" s="3">
        <f>'TPS543C20 Loop Gain'!B1232</f>
        <v>110200</v>
      </c>
    </row>
    <row r="2705" spans="3:5" x14ac:dyDescent="0.35">
      <c r="C2705" s="3">
        <f>'TPS543C20 Loop Gain'!AI1231</f>
        <v>2.6801301625186023</v>
      </c>
      <c r="D2705" s="3">
        <f>'TPS543C20 Loop Gain'!AJ1231</f>
        <v>67.269407003927569</v>
      </c>
      <c r="E2705" s="3">
        <f>'TPS543C20 Loop Gain'!B1231</f>
        <v>110100</v>
      </c>
    </row>
    <row r="2706" spans="3:5" x14ac:dyDescent="0.35">
      <c r="C2706" s="3">
        <f>'TPS543C20 Loop Gain'!AI1230</f>
        <v>2.6891636352038262</v>
      </c>
      <c r="D2706" s="3">
        <f>'TPS543C20 Loop Gain'!AJ1230</f>
        <v>67.281340127495923</v>
      </c>
      <c r="E2706" s="3">
        <f>'TPS543C20 Loop Gain'!B1230</f>
        <v>110000</v>
      </c>
    </row>
    <row r="2707" spans="3:5" x14ac:dyDescent="0.35">
      <c r="C2707" s="3">
        <f>'TPS543C20 Loop Gain'!AI1229</f>
        <v>2.6982072593658133</v>
      </c>
      <c r="D2707" s="3">
        <f>'TPS543C20 Loop Gain'!AJ1229</f>
        <v>67.293268011999331</v>
      </c>
      <c r="E2707" s="3">
        <f>'TPS543C20 Loop Gain'!B1229</f>
        <v>109900</v>
      </c>
    </row>
    <row r="2708" spans="3:5" x14ac:dyDescent="0.35">
      <c r="C2708" s="3">
        <f>'TPS543C20 Loop Gain'!AI1228</f>
        <v>2.707261057754593</v>
      </c>
      <c r="D2708" s="3">
        <f>'TPS543C20 Loop Gain'!AJ1228</f>
        <v>67.305190684106535</v>
      </c>
      <c r="E2708" s="3">
        <f>'TPS543C20 Loop Gain'!B1228</f>
        <v>109800</v>
      </c>
    </row>
    <row r="2709" spans="3:5" x14ac:dyDescent="0.35">
      <c r="C2709" s="3">
        <f>'TPS543C20 Loop Gain'!AI1227</f>
        <v>2.7163250531872811</v>
      </c>
      <c r="D2709" s="3">
        <f>'TPS543C20 Loop Gain'!AJ1227</f>
        <v>67.317108170636317</v>
      </c>
      <c r="E2709" s="3">
        <f>'TPS543C20 Loop Gain'!B1227</f>
        <v>109700</v>
      </c>
    </row>
    <row r="2710" spans="3:5" x14ac:dyDescent="0.35">
      <c r="C2710" s="3">
        <f>'TPS543C20 Loop Gain'!AI1226</f>
        <v>2.7253992685466044</v>
      </c>
      <c r="D2710" s="3">
        <f>'TPS543C20 Loop Gain'!AJ1226</f>
        <v>67.329020498554783</v>
      </c>
      <c r="E2710" s="3">
        <f>'TPS543C20 Loop Gain'!B1226</f>
        <v>109600</v>
      </c>
    </row>
    <row r="2711" spans="3:5" x14ac:dyDescent="0.35">
      <c r="C2711" s="3">
        <f>'TPS543C20 Loop Gain'!AI1225</f>
        <v>2.7344837267820843</v>
      </c>
      <c r="D2711" s="3">
        <f>'TPS543C20 Loop Gain'!AJ1225</f>
        <v>67.340927694978532</v>
      </c>
      <c r="E2711" s="3">
        <f>'TPS543C20 Loop Gain'!B1225</f>
        <v>109500</v>
      </c>
    </row>
    <row r="2712" spans="3:5" x14ac:dyDescent="0.35">
      <c r="C2712" s="3">
        <f>'TPS543C20 Loop Gain'!AI1224</f>
        <v>2.743578450910289</v>
      </c>
      <c r="D2712" s="3">
        <f>'TPS543C20 Loop Gain'!AJ1224</f>
        <v>67.352829787174997</v>
      </c>
      <c r="E2712" s="3">
        <f>'TPS543C20 Loop Gain'!B1224</f>
        <v>109400</v>
      </c>
    </row>
    <row r="2713" spans="3:5" x14ac:dyDescent="0.35">
      <c r="C2713" s="3">
        <f>'TPS543C20 Loop Gain'!AI1223</f>
        <v>2.7526834640144644</v>
      </c>
      <c r="D2713" s="3">
        <f>'TPS543C20 Loop Gain'!AJ1223</f>
        <v>67.364726802563624</v>
      </c>
      <c r="E2713" s="3">
        <f>'TPS543C20 Loop Gain'!B1223</f>
        <v>109300</v>
      </c>
    </row>
    <row r="2714" spans="3:5" x14ac:dyDescent="0.35">
      <c r="C2714" s="3">
        <f>'TPS543C20 Loop Gain'!AI1222</f>
        <v>2.7617987892455269</v>
      </c>
      <c r="D2714" s="3">
        <f>'TPS543C20 Loop Gain'!AJ1222</f>
        <v>67.37661876871617</v>
      </c>
      <c r="E2714" s="3">
        <f>'TPS543C20 Loop Gain'!B1222</f>
        <v>109200</v>
      </c>
    </row>
    <row r="2715" spans="3:5" x14ac:dyDescent="0.35">
      <c r="C2715" s="3">
        <f>'TPS543C20 Loop Gain'!AI1221</f>
        <v>2.7709244498221515</v>
      </c>
      <c r="D2715" s="3">
        <f>'TPS543C20 Loop Gain'!AJ1221</f>
        <v>67.388505713358029</v>
      </c>
      <c r="E2715" s="3">
        <f>'TPS543C20 Loop Gain'!B1221</f>
        <v>109100</v>
      </c>
    </row>
    <row r="2716" spans="3:5" x14ac:dyDescent="0.35">
      <c r="C2716" s="3">
        <f>'TPS543C20 Loop Gain'!AI1220</f>
        <v>2.7800604690307589</v>
      </c>
      <c r="D2716" s="3">
        <f>'TPS543C20 Loop Gain'!AJ1220</f>
        <v>67.400387664368893</v>
      </c>
      <c r="E2716" s="3">
        <f>'TPS543C20 Loop Gain'!B1220</f>
        <v>109000</v>
      </c>
    </row>
    <row r="2717" spans="3:5" x14ac:dyDescent="0.35">
      <c r="C2717" s="3">
        <f>'TPS543C20 Loop Gain'!AI1219</f>
        <v>2.7892068702255131</v>
      </c>
      <c r="D2717" s="3">
        <f>'TPS543C20 Loop Gain'!AJ1219</f>
        <v>67.412264649785371</v>
      </c>
      <c r="E2717" s="3">
        <f>'TPS543C20 Loop Gain'!B1219</f>
        <v>108900</v>
      </c>
    </row>
    <row r="2718" spans="3:5" x14ac:dyDescent="0.35">
      <c r="C2718" s="3">
        <f>'TPS543C20 Loop Gain'!AI1218</f>
        <v>2.7983636768299052</v>
      </c>
      <c r="D2718" s="3">
        <f>'TPS543C20 Loop Gain'!AJ1218</f>
        <v>67.424136697797678</v>
      </c>
      <c r="E2718" s="3">
        <f>'TPS543C20 Loop Gain'!B1218</f>
        <v>108800</v>
      </c>
    </row>
    <row r="2719" spans="3:5" x14ac:dyDescent="0.35">
      <c r="C2719" s="3">
        <f>'TPS543C20 Loop Gain'!AI1217</f>
        <v>2.8075309123353556</v>
      </c>
      <c r="D2719" s="3">
        <f>'TPS543C20 Loop Gain'!AJ1217</f>
        <v>67.436003836755575</v>
      </c>
      <c r="E2719" s="3">
        <f>'TPS543C20 Loop Gain'!B1217</f>
        <v>108700</v>
      </c>
    </row>
    <row r="2720" spans="3:5" x14ac:dyDescent="0.35">
      <c r="C2720" s="3">
        <f>'TPS543C20 Loop Gain'!AI1216</f>
        <v>2.816708600302706</v>
      </c>
      <c r="D2720" s="3">
        <f>'TPS543C20 Loop Gain'!AJ1216</f>
        <v>67.447866095167385</v>
      </c>
      <c r="E2720" s="3">
        <f>'TPS543C20 Loop Gain'!B1216</f>
        <v>108600</v>
      </c>
    </row>
    <row r="2721" spans="3:5" x14ac:dyDescent="0.35">
      <c r="C2721" s="3">
        <f>'TPS543C20 Loop Gain'!AI1215</f>
        <v>2.8258967643617132</v>
      </c>
      <c r="D2721" s="3">
        <f>'TPS543C20 Loop Gain'!AJ1215</f>
        <v>67.459723501699116</v>
      </c>
      <c r="E2721" s="3">
        <f>'TPS543C20 Loop Gain'!B1215</f>
        <v>108500</v>
      </c>
    </row>
    <row r="2722" spans="3:5" x14ac:dyDescent="0.35">
      <c r="C2722" s="3">
        <f>'TPS543C20 Loop Gain'!AI1214</f>
        <v>2.8350954282118987</v>
      </c>
      <c r="D2722" s="3">
        <f>'TPS543C20 Loop Gain'!AJ1214</f>
        <v>67.471576085179066</v>
      </c>
      <c r="E2722" s="3">
        <f>'TPS543C20 Loop Gain'!B1214</f>
        <v>108400</v>
      </c>
    </row>
    <row r="2723" spans="3:5" x14ac:dyDescent="0.35">
      <c r="C2723" s="3">
        <f>'TPS543C20 Loop Gain'!AI1213</f>
        <v>2.8443046156225598</v>
      </c>
      <c r="D2723" s="3">
        <f>'TPS543C20 Loop Gain'!AJ1213</f>
        <v>67.483423874594735</v>
      </c>
      <c r="E2723" s="3">
        <f>'TPS543C20 Loop Gain'!B1213</f>
        <v>108300</v>
      </c>
    </row>
    <row r="2724" spans="3:5" x14ac:dyDescent="0.35">
      <c r="C2724" s="3">
        <f>'TPS543C20 Loop Gain'!AI1212</f>
        <v>2.8535243504330339</v>
      </c>
      <c r="D2724" s="3">
        <f>'TPS543C20 Loop Gain'!AJ1212</f>
        <v>67.495266899096848</v>
      </c>
      <c r="E2724" s="3">
        <f>'TPS543C20 Loop Gain'!B1212</f>
        <v>108200</v>
      </c>
    </row>
    <row r="2725" spans="3:5" x14ac:dyDescent="0.35">
      <c r="C2725" s="3">
        <f>'TPS543C20 Loop Gain'!AI1211</f>
        <v>2.8627546565529154</v>
      </c>
      <c r="D2725" s="3">
        <f>'TPS543C20 Loop Gain'!AJ1211</f>
        <v>67.507105187999244</v>
      </c>
      <c r="E2725" s="3">
        <f>'TPS543C20 Loop Gain'!B1211</f>
        <v>108100</v>
      </c>
    </row>
    <row r="2726" spans="3:5" x14ac:dyDescent="0.35">
      <c r="C2726" s="3">
        <f>'TPS543C20 Loop Gain'!AI1210</f>
        <v>2.8719955579625989</v>
      </c>
      <c r="D2726" s="3">
        <f>'TPS543C20 Loop Gain'!AJ1210</f>
        <v>67.51893877078129</v>
      </c>
      <c r="E2726" s="3">
        <f>'TPS543C20 Loop Gain'!B1210</f>
        <v>108000</v>
      </c>
    </row>
    <row r="2727" spans="3:5" x14ac:dyDescent="0.35">
      <c r="C2727" s="3">
        <f>'TPS543C20 Loop Gain'!AI1209</f>
        <v>2.8812470787131215</v>
      </c>
      <c r="D2727" s="3">
        <f>'TPS543C20 Loop Gain'!AJ1209</f>
        <v>67.530767677084796</v>
      </c>
      <c r="E2727" s="3">
        <f>'TPS543C20 Loop Gain'!B1209</f>
        <v>107900</v>
      </c>
    </row>
    <row r="2728" spans="3:5" x14ac:dyDescent="0.35">
      <c r="C2728" s="3">
        <f>'TPS543C20 Loop Gain'!AI1208</f>
        <v>2.8905092429270485</v>
      </c>
      <c r="D2728" s="3">
        <f>'TPS543C20 Loop Gain'!AJ1208</f>
        <v>67.542591936720399</v>
      </c>
      <c r="E2728" s="3">
        <f>'TPS543C20 Loop Gain'!B1208</f>
        <v>107800</v>
      </c>
    </row>
    <row r="2729" spans="3:5" x14ac:dyDescent="0.35">
      <c r="C2729" s="3">
        <f>'TPS543C20 Loop Gain'!AI1207</f>
        <v>2.8997820747980847</v>
      </c>
      <c r="D2729" s="3">
        <f>'TPS543C20 Loop Gain'!AJ1207</f>
        <v>67.554411579664716</v>
      </c>
      <c r="E2729" s="3">
        <f>'TPS543C20 Loop Gain'!B1207</f>
        <v>107700</v>
      </c>
    </row>
    <row r="2730" spans="3:5" x14ac:dyDescent="0.35">
      <c r="C2730" s="3">
        <f>'TPS543C20 Loop Gain'!AI1206</f>
        <v>2.9090655985921243</v>
      </c>
      <c r="D2730" s="3">
        <f>'TPS543C20 Loop Gain'!AJ1206</f>
        <v>67.566226636063547</v>
      </c>
      <c r="E2730" s="3">
        <f>'TPS543C20 Loop Gain'!B1206</f>
        <v>107600</v>
      </c>
    </row>
    <row r="2731" spans="3:5" x14ac:dyDescent="0.35">
      <c r="C2731" s="3">
        <f>'TPS543C20 Loop Gain'!AI1205</f>
        <v>2.918359838646587</v>
      </c>
      <c r="D2731" s="3">
        <f>'TPS543C20 Loop Gain'!AJ1205</f>
        <v>67.578037136231188</v>
      </c>
      <c r="E2731" s="3">
        <f>'TPS543C20 Loop Gain'!B1205</f>
        <v>107500</v>
      </c>
    </row>
    <row r="2732" spans="3:5" x14ac:dyDescent="0.35">
      <c r="C2732" s="3">
        <f>'TPS543C20 Loop Gain'!AI1204</f>
        <v>2.9276648193714521</v>
      </c>
      <c r="D2732" s="3">
        <f>'TPS543C20 Loop Gain'!AJ1204</f>
        <v>67.589843110652467</v>
      </c>
      <c r="E2732" s="3">
        <f>'TPS543C20 Loop Gain'!B1204</f>
        <v>107400</v>
      </c>
    </row>
    <row r="2733" spans="3:5" x14ac:dyDescent="0.35">
      <c r="C2733" s="3">
        <f>'TPS543C20 Loop Gain'!AI1203</f>
        <v>2.9369805652496241</v>
      </c>
      <c r="D2733" s="3">
        <f>'TPS543C20 Loop Gain'!AJ1203</f>
        <v>67.601644589984517</v>
      </c>
      <c r="E2733" s="3">
        <f>'TPS543C20 Loop Gain'!B1203</f>
        <v>107300</v>
      </c>
    </row>
    <row r="2734" spans="3:5" x14ac:dyDescent="0.35">
      <c r="C2734" s="3">
        <f>'TPS543C20 Loop Gain'!AI1202</f>
        <v>2.9463071008362767</v>
      </c>
      <c r="D2734" s="3">
        <f>'TPS543C20 Loop Gain'!AJ1202</f>
        <v>67.613441605055499</v>
      </c>
      <c r="E2734" s="3">
        <f>'TPS543C20 Loop Gain'!B1202</f>
        <v>107200</v>
      </c>
    </row>
    <row r="2735" spans="3:5" x14ac:dyDescent="0.35">
      <c r="C2735" s="3">
        <f>'TPS543C20 Loop Gain'!AI1201</f>
        <v>2.9556444507601909</v>
      </c>
      <c r="D2735" s="3">
        <f>'TPS543C20 Loop Gain'!AJ1201</f>
        <v>67.625234186868866</v>
      </c>
      <c r="E2735" s="3">
        <f>'TPS543C20 Loop Gain'!B1201</f>
        <v>107100</v>
      </c>
    </row>
    <row r="2736" spans="3:5" x14ac:dyDescent="0.35">
      <c r="C2736" s="3">
        <f>'TPS543C20 Loop Gain'!AI1200</f>
        <v>2.964992639723711</v>
      </c>
      <c r="D2736" s="3">
        <f>'TPS543C20 Loop Gain'!AJ1200</f>
        <v>67.637022366601414</v>
      </c>
      <c r="E2736" s="3">
        <f>'TPS543C20 Loop Gain'!B1200</f>
        <v>107000</v>
      </c>
    </row>
    <row r="2737" spans="3:5" x14ac:dyDescent="0.35">
      <c r="C2737" s="3">
        <f>'TPS543C20 Loop Gain'!AI1199</f>
        <v>2.9743516925026237</v>
      </c>
      <c r="D2737" s="3">
        <f>'TPS543C20 Loop Gain'!AJ1199</f>
        <v>67.648806175605998</v>
      </c>
      <c r="E2737" s="3">
        <f>'TPS543C20 Loop Gain'!B1199</f>
        <v>106900</v>
      </c>
    </row>
    <row r="2738" spans="3:5" x14ac:dyDescent="0.35">
      <c r="C2738" s="3">
        <f>'TPS543C20 Loop Gain'!AI1198</f>
        <v>2.9837216339471944</v>
      </c>
      <c r="D2738" s="3">
        <f>'TPS543C20 Loop Gain'!AJ1198</f>
        <v>67.660585645412453</v>
      </c>
      <c r="E2738" s="3">
        <f>'TPS543C20 Loop Gain'!B1198</f>
        <v>106800</v>
      </c>
    </row>
    <row r="2739" spans="3:5" x14ac:dyDescent="0.35">
      <c r="C2739" s="3">
        <f>'TPS543C20 Loop Gain'!AI1197</f>
        <v>2.9931024889818145</v>
      </c>
      <c r="D2739" s="3">
        <f>'TPS543C20 Loop Gain'!AJ1197</f>
        <v>67.672360807728154</v>
      </c>
      <c r="E2739" s="3">
        <f>'TPS543C20 Loop Gain'!B1197</f>
        <v>106700</v>
      </c>
    </row>
    <row r="2740" spans="3:5" x14ac:dyDescent="0.35">
      <c r="C2740" s="3">
        <f>'TPS543C20 Loop Gain'!AI1196</f>
        <v>3.0024942826054177</v>
      </c>
      <c r="D2740" s="3">
        <f>'TPS543C20 Loop Gain'!AJ1196</f>
        <v>67.684131694440012</v>
      </c>
      <c r="E2740" s="3">
        <f>'TPS543C20 Loop Gain'!B1196</f>
        <v>106600</v>
      </c>
    </row>
    <row r="2741" spans="3:5" x14ac:dyDescent="0.35">
      <c r="C2741" s="3">
        <f>'TPS543C20 Loop Gain'!AI1195</f>
        <v>3.0118970398921538</v>
      </c>
      <c r="D2741" s="3">
        <f>'TPS543C20 Loop Gain'!AJ1195</f>
        <v>67.695898337614395</v>
      </c>
      <c r="E2741" s="3">
        <f>'TPS543C20 Loop Gain'!B1195</f>
        <v>106500</v>
      </c>
    </row>
    <row r="2742" spans="3:5" x14ac:dyDescent="0.35">
      <c r="C2742" s="3">
        <f>'TPS543C20 Loop Gain'!AI1194</f>
        <v>3.0213107859915085</v>
      </c>
      <c r="D2742" s="3">
        <f>'TPS543C20 Loop Gain'!AJ1194</f>
        <v>67.707660769499114</v>
      </c>
      <c r="E2742" s="3">
        <f>'TPS543C20 Loop Gain'!B1194</f>
        <v>106400</v>
      </c>
    </row>
    <row r="2743" spans="3:5" x14ac:dyDescent="0.35">
      <c r="C2743" s="3">
        <f>'TPS543C20 Loop Gain'!AI1193</f>
        <v>3.0307355461282866</v>
      </c>
      <c r="D2743" s="3">
        <f>'TPS543C20 Loop Gain'!AJ1193</f>
        <v>67.719419022524491</v>
      </c>
      <c r="E2743" s="3">
        <f>'TPS543C20 Loop Gain'!B1193</f>
        <v>106300</v>
      </c>
    </row>
    <row r="2744" spans="3:5" x14ac:dyDescent="0.35">
      <c r="C2744" s="3">
        <f>'TPS543C20 Loop Gain'!AI1192</f>
        <v>3.0401713456032038</v>
      </c>
      <c r="D2744" s="3">
        <f>'TPS543C20 Loop Gain'!AJ1192</f>
        <v>67.731173129304153</v>
      </c>
      <c r="E2744" s="3">
        <f>'TPS543C20 Loop Gain'!B1192</f>
        <v>106200</v>
      </c>
    </row>
    <row r="2745" spans="3:5" x14ac:dyDescent="0.35">
      <c r="C2745" s="3">
        <f>'TPS543C20 Loop Gain'!AI1191</f>
        <v>3.0496182097932127</v>
      </c>
      <c r="D2745" s="3">
        <f>'TPS543C20 Loop Gain'!AJ1191</f>
        <v>67.742923122636213</v>
      </c>
      <c r="E2745" s="3">
        <f>'TPS543C20 Loop Gain'!B1191</f>
        <v>106100</v>
      </c>
    </row>
    <row r="2746" spans="3:5" x14ac:dyDescent="0.35">
      <c r="C2746" s="3">
        <f>'TPS543C20 Loop Gain'!AI1190</f>
        <v>3.0590761641521453</v>
      </c>
      <c r="D2746" s="3">
        <f>'TPS543C20 Loop Gain'!AJ1190</f>
        <v>67.754669035505032</v>
      </c>
      <c r="E2746" s="3">
        <f>'TPS543C20 Loop Gain'!B1190</f>
        <v>106000</v>
      </c>
    </row>
    <row r="2747" spans="3:5" x14ac:dyDescent="0.35">
      <c r="C2747" s="3">
        <f>'TPS543C20 Loop Gain'!AI1189</f>
        <v>3.0685452342099051</v>
      </c>
      <c r="D2747" s="3">
        <f>'TPS543C20 Loop Gain'!AJ1189</f>
        <v>67.766410901081571</v>
      </c>
      <c r="E2747" s="3">
        <f>'TPS543C20 Loop Gain'!B1189</f>
        <v>105900</v>
      </c>
    </row>
    <row r="2748" spans="3:5" x14ac:dyDescent="0.35">
      <c r="C2748" s="3">
        <f>'TPS543C20 Loop Gain'!AI1188</f>
        <v>3.0780254455738891</v>
      </c>
      <c r="D2748" s="3">
        <f>'TPS543C20 Loop Gain'!AJ1188</f>
        <v>67.77814875272361</v>
      </c>
      <c r="E2748" s="3">
        <f>'TPS543C20 Loop Gain'!B1188</f>
        <v>105800</v>
      </c>
    </row>
    <row r="2749" spans="3:5" x14ac:dyDescent="0.35">
      <c r="C2749" s="3">
        <f>'TPS543C20 Loop Gain'!AI1187</f>
        <v>3.0875168239290134</v>
      </c>
      <c r="D2749" s="3">
        <f>'TPS543C20 Loop Gain'!AJ1187</f>
        <v>67.789882623980404</v>
      </c>
      <c r="E2749" s="3">
        <f>'TPS543C20 Loop Gain'!B1187</f>
        <v>105700</v>
      </c>
    </row>
    <row r="2750" spans="3:5" x14ac:dyDescent="0.35">
      <c r="C2750" s="3">
        <f>'TPS543C20 Loop Gain'!AI1186</f>
        <v>3.097019395037774</v>
      </c>
      <c r="D2750" s="3">
        <f>'TPS543C20 Loop Gain'!AJ1186</f>
        <v>67.801612548590199</v>
      </c>
      <c r="E2750" s="3">
        <f>'TPS543C20 Loop Gain'!B1186</f>
        <v>105600</v>
      </c>
    </row>
    <row r="2751" spans="3:5" x14ac:dyDescent="0.35">
      <c r="C2751" s="3">
        <f>'TPS543C20 Loop Gain'!AI1185</f>
        <v>3.1065331847406115</v>
      </c>
      <c r="D2751" s="3">
        <f>'TPS543C20 Loop Gain'!AJ1185</f>
        <v>67.813338560483118</v>
      </c>
      <c r="E2751" s="3">
        <f>'TPS543C20 Loop Gain'!B1185</f>
        <v>105500</v>
      </c>
    </row>
    <row r="2752" spans="3:5" x14ac:dyDescent="0.35">
      <c r="C2752" s="3">
        <f>'TPS543C20 Loop Gain'!AI1184</f>
        <v>3.1160582189566597</v>
      </c>
      <c r="D2752" s="3">
        <f>'TPS543C20 Loop Gain'!AJ1184</f>
        <v>67.825060693782191</v>
      </c>
      <c r="E2752" s="3">
        <f>'TPS543C20 Loop Gain'!B1184</f>
        <v>105400</v>
      </c>
    </row>
    <row r="2753" spans="3:5" x14ac:dyDescent="0.35">
      <c r="C2753" s="3">
        <f>'TPS543C20 Loop Gain'!AI1183</f>
        <v>3.1255945236833069</v>
      </c>
      <c r="D2753" s="3">
        <f>'TPS543C20 Loop Gain'!AJ1183</f>
        <v>67.836778982804105</v>
      </c>
      <c r="E2753" s="3">
        <f>'TPS543C20 Loop Gain'!B1183</f>
        <v>105300</v>
      </c>
    </row>
    <row r="2754" spans="3:5" x14ac:dyDescent="0.35">
      <c r="C2754" s="3">
        <f>'TPS543C20 Loop Gain'!AI1182</f>
        <v>3.1351421249972762</v>
      </c>
      <c r="D2754" s="3">
        <f>'TPS543C20 Loop Gain'!AJ1182</f>
        <v>67.848493462060731</v>
      </c>
      <c r="E2754" s="3">
        <f>'TPS543C20 Loop Gain'!B1182</f>
        <v>105200</v>
      </c>
    </row>
    <row r="2755" spans="3:5" x14ac:dyDescent="0.35">
      <c r="C2755" s="3">
        <f>'TPS543C20 Loop Gain'!AI1181</f>
        <v>3.144701049054385</v>
      </c>
      <c r="D2755" s="3">
        <f>'TPS543C20 Loop Gain'!AJ1181</f>
        <v>67.860204166260402</v>
      </c>
      <c r="E2755" s="3">
        <f>'TPS543C20 Loop Gain'!B1181</f>
        <v>105100</v>
      </c>
    </row>
    <row r="2756" spans="3:5" x14ac:dyDescent="0.35">
      <c r="C2756" s="3">
        <f>'TPS543C20 Loop Gain'!AI1180</f>
        <v>3.1542713220902345</v>
      </c>
      <c r="D2756" s="3">
        <f>'TPS543C20 Loop Gain'!AJ1180</f>
        <v>67.871911130309286</v>
      </c>
      <c r="E2756" s="3">
        <f>'TPS543C20 Loop Gain'!B1180</f>
        <v>105000</v>
      </c>
    </row>
    <row r="2757" spans="3:5" x14ac:dyDescent="0.35">
      <c r="C2757" s="3">
        <f>'TPS543C20 Loop Gain'!AI1179</f>
        <v>3.1638529704203937</v>
      </c>
      <c r="D2757" s="3">
        <f>'TPS543C20 Loop Gain'!AJ1179</f>
        <v>67.883614389312854</v>
      </c>
      <c r="E2757" s="3">
        <f>'TPS543C20 Loop Gain'!B1179</f>
        <v>104900</v>
      </c>
    </row>
    <row r="2758" spans="3:5" x14ac:dyDescent="0.35">
      <c r="C2758" s="3">
        <f>'TPS543C20 Loop Gain'!AI1178</f>
        <v>3.1734460204406396</v>
      </c>
      <c r="D2758" s="3">
        <f>'TPS543C20 Loop Gain'!AJ1178</f>
        <v>67.895313978575444</v>
      </c>
      <c r="E2758" s="3">
        <f>'TPS543C20 Loop Gain'!B1178</f>
        <v>104800</v>
      </c>
    </row>
    <row r="2759" spans="3:5" x14ac:dyDescent="0.35">
      <c r="C2759" s="3">
        <f>'TPS543C20 Loop Gain'!AI1177</f>
        <v>3.1830504986271553</v>
      </c>
      <c r="D2759" s="3">
        <f>'TPS543C20 Loop Gain'!AJ1177</f>
        <v>67.907009933603319</v>
      </c>
      <c r="E2759" s="3">
        <f>'TPS543C20 Loop Gain'!B1177</f>
        <v>104700</v>
      </c>
    </row>
    <row r="2760" spans="3:5" x14ac:dyDescent="0.35">
      <c r="C2760" s="3">
        <f>'TPS543C20 Loop Gain'!AI1176</f>
        <v>3.1926664315375723</v>
      </c>
      <c r="D2760" s="3">
        <f>'TPS543C20 Loop Gain'!AJ1176</f>
        <v>67.918702290105799</v>
      </c>
      <c r="E2760" s="3">
        <f>'TPS543C20 Loop Gain'!B1176</f>
        <v>104600</v>
      </c>
    </row>
    <row r="2761" spans="3:5" x14ac:dyDescent="0.35">
      <c r="C2761" s="3">
        <f>'TPS543C20 Loop Gain'!AI1175</f>
        <v>3.2022938458104395</v>
      </c>
      <c r="D2761" s="3">
        <f>'TPS543C20 Loop Gain'!AJ1175</f>
        <v>67.930391083995914</v>
      </c>
      <c r="E2761" s="3">
        <f>'TPS543C20 Loop Gain'!B1175</f>
        <v>104500</v>
      </c>
    </row>
    <row r="2762" spans="3:5" x14ac:dyDescent="0.35">
      <c r="C2762" s="3">
        <f>'TPS543C20 Loop Gain'!AI1174</f>
        <v>3.2119327681660268</v>
      </c>
      <c r="D2762" s="3">
        <f>'TPS543C20 Loop Gain'!AJ1174</f>
        <v>67.942076351390668</v>
      </c>
      <c r="E2762" s="3">
        <f>'TPS543C20 Loop Gain'!B1174</f>
        <v>104400</v>
      </c>
    </row>
    <row r="2763" spans="3:5" x14ac:dyDescent="0.35">
      <c r="C2763" s="3">
        <f>'TPS543C20 Loop Gain'!AI1173</f>
        <v>3.221583225406393</v>
      </c>
      <c r="D2763" s="3">
        <f>'TPS543C20 Loop Gain'!AJ1173</f>
        <v>67.953758128615576</v>
      </c>
      <c r="E2763" s="3">
        <f>'TPS543C20 Loop Gain'!B1173</f>
        <v>104300</v>
      </c>
    </row>
    <row r="2764" spans="3:5" x14ac:dyDescent="0.35">
      <c r="C2764" s="3">
        <f>'TPS543C20 Loop Gain'!AI1172</f>
        <v>3.2312452444160082</v>
      </c>
      <c r="D2764" s="3">
        <f>'TPS543C20 Loop Gain'!AJ1172</f>
        <v>67.965436452202027</v>
      </c>
      <c r="E2764" s="3">
        <f>'TPS543C20 Loop Gain'!B1172</f>
        <v>104200</v>
      </c>
    </row>
    <row r="2765" spans="3:5" x14ac:dyDescent="0.35">
      <c r="C2765" s="3">
        <f>'TPS543C20 Loop Gain'!AI1171</f>
        <v>3.2409188521618515</v>
      </c>
      <c r="D2765" s="3">
        <f>'TPS543C20 Loop Gain'!AJ1171</f>
        <v>67.977111358891875</v>
      </c>
      <c r="E2765" s="3">
        <f>'TPS543C20 Loop Gain'!B1171</f>
        <v>104100</v>
      </c>
    </row>
    <row r="2766" spans="3:5" x14ac:dyDescent="0.35">
      <c r="C2766" s="3">
        <f>'TPS543C20 Loop Gain'!AI1170</f>
        <v>3.250604075694044</v>
      </c>
      <c r="D2766" s="3">
        <f>'TPS543C20 Loop Gain'!AJ1170</f>
        <v>67.988782885635587</v>
      </c>
      <c r="E2766" s="3">
        <f>'TPS543C20 Loop Gain'!B1170</f>
        <v>104000</v>
      </c>
    </row>
    <row r="2767" spans="3:5" x14ac:dyDescent="0.35">
      <c r="C2767" s="3">
        <f>'TPS543C20 Loop Gain'!AI1169</f>
        <v>3.2603009421457294</v>
      </c>
      <c r="D2767" s="3">
        <f>'TPS543C20 Loop Gain'!AJ1169</f>
        <v>68.000451069596721</v>
      </c>
      <c r="E2767" s="3">
        <f>'TPS543C20 Loop Gain'!B1169</f>
        <v>103900</v>
      </c>
    </row>
    <row r="2768" spans="3:5" x14ac:dyDescent="0.35">
      <c r="C2768" s="3">
        <f>'TPS543C20 Loop Gain'!AI1168</f>
        <v>3.2700094787338592</v>
      </c>
      <c r="D2768" s="3">
        <f>'TPS543C20 Loop Gain'!AJ1168</f>
        <v>68.012115948152143</v>
      </c>
      <c r="E2768" s="3">
        <f>'TPS543C20 Loop Gain'!B1168</f>
        <v>103800</v>
      </c>
    </row>
    <row r="2769" spans="3:5" x14ac:dyDescent="0.35">
      <c r="C2769" s="3">
        <f>'TPS543C20 Loop Gain'!AI1167</f>
        <v>3.2797297127590737</v>
      </c>
      <c r="D2769" s="3">
        <f>'TPS543C20 Loop Gain'!AJ1167</f>
        <v>68.023777558891268</v>
      </c>
      <c r="E2769" s="3">
        <f>'TPS543C20 Loop Gain'!B1167</f>
        <v>103700</v>
      </c>
    </row>
    <row r="2770" spans="3:5" x14ac:dyDescent="0.35">
      <c r="C2770" s="3">
        <f>'TPS543C20 Loop Gain'!AI1166</f>
        <v>3.2894616716068348</v>
      </c>
      <c r="D2770" s="3">
        <f>'TPS543C20 Loop Gain'!AJ1166</f>
        <v>68.035435939620413</v>
      </c>
      <c r="E2770" s="3">
        <f>'TPS543C20 Loop Gain'!B1166</f>
        <v>103600</v>
      </c>
    </row>
    <row r="2771" spans="3:5" x14ac:dyDescent="0.35">
      <c r="C2771" s="3">
        <f>'TPS543C20 Loop Gain'!AI1165</f>
        <v>3.299205382746822</v>
      </c>
      <c r="D2771" s="3">
        <f>'TPS543C20 Loop Gain'!AJ1165</f>
        <v>68.04709112836332</v>
      </c>
      <c r="E2771" s="3">
        <f>'TPS543C20 Loop Gain'!B1165</f>
        <v>103500</v>
      </c>
    </row>
    <row r="2772" spans="3:5" x14ac:dyDescent="0.35">
      <c r="C2772" s="3">
        <f>'TPS543C20 Loop Gain'!AI1164</f>
        <v>3.3089608737340508</v>
      </c>
      <c r="D2772" s="3">
        <f>'TPS543C20 Loop Gain'!AJ1164</f>
        <v>68.058743163361285</v>
      </c>
      <c r="E2772" s="3">
        <f>'TPS543C20 Loop Gain'!B1164</f>
        <v>103400</v>
      </c>
    </row>
    <row r="2773" spans="3:5" x14ac:dyDescent="0.35">
      <c r="C2773" s="3">
        <f>'TPS543C20 Loop Gain'!AI1163</f>
        <v>3.3187281722083828</v>
      </c>
      <c r="D2773" s="3">
        <f>'TPS543C20 Loop Gain'!AJ1163</f>
        <v>68.070392083075319</v>
      </c>
      <c r="E2773" s="3">
        <f>'TPS543C20 Loop Gain'!B1163</f>
        <v>103300</v>
      </c>
    </row>
    <row r="2774" spans="3:5" x14ac:dyDescent="0.35">
      <c r="C2774" s="3">
        <f>'TPS543C20 Loop Gain'!AI1162</f>
        <v>3.3285073058958394</v>
      </c>
      <c r="D2774" s="3">
        <f>'TPS543C20 Loop Gain'!AJ1162</f>
        <v>68.082037926188093</v>
      </c>
      <c r="E2774" s="3">
        <f>'TPS543C20 Loop Gain'!B1162</f>
        <v>103200</v>
      </c>
    </row>
    <row r="2775" spans="3:5" x14ac:dyDescent="0.35">
      <c r="C2775" s="3">
        <f>'TPS543C20 Loop Gain'!AI1161</f>
        <v>3.3382983026085684</v>
      </c>
      <c r="D2775" s="3">
        <f>'TPS543C20 Loop Gain'!AJ1161</f>
        <v>68.093680731605403</v>
      </c>
      <c r="E2775" s="3">
        <f>'TPS543C20 Loop Gain'!B1161</f>
        <v>103100</v>
      </c>
    </row>
    <row r="2776" spans="3:5" x14ac:dyDescent="0.35">
      <c r="C2776" s="3">
        <f>'TPS543C20 Loop Gain'!AI1160</f>
        <v>3.3481011902448414</v>
      </c>
      <c r="D2776" s="3">
        <f>'TPS543C20 Loop Gain'!AJ1160</f>
        <v>68.105320538455288</v>
      </c>
      <c r="E2776" s="3">
        <f>'TPS543C20 Loop Gain'!B1160</f>
        <v>103000</v>
      </c>
    </row>
    <row r="2777" spans="3:5" x14ac:dyDescent="0.35">
      <c r="C2777" s="3">
        <f>'TPS543C20 Loop Gain'!AI1159</f>
        <v>3.3579159967897825</v>
      </c>
      <c r="D2777" s="3">
        <f>'TPS543C20 Loop Gain'!AJ1159</f>
        <v>68.116957386092295</v>
      </c>
      <c r="E2777" s="3">
        <f>'TPS543C20 Loop Gain'!B1159</f>
        <v>102900</v>
      </c>
    </row>
    <row r="2778" spans="3:5" x14ac:dyDescent="0.35">
      <c r="C2778" s="3">
        <f>'TPS543C20 Loop Gain'!AI1158</f>
        <v>3.3677427503156601</v>
      </c>
      <c r="D2778" s="3">
        <f>'TPS543C20 Loop Gain'!AJ1158</f>
        <v>68.128591314098458</v>
      </c>
      <c r="E2778" s="3">
        <f>'TPS543C20 Loop Gain'!B1158</f>
        <v>102800</v>
      </c>
    </row>
    <row r="2779" spans="3:5" x14ac:dyDescent="0.35">
      <c r="C2779" s="3">
        <f>'TPS543C20 Loop Gain'!AI1157</f>
        <v>3.3775814789822127</v>
      </c>
      <c r="D2779" s="3">
        <f>'TPS543C20 Loop Gain'!AJ1157</f>
        <v>68.140222362282344</v>
      </c>
      <c r="E2779" s="3">
        <f>'TPS543C20 Loop Gain'!B1157</f>
        <v>102700</v>
      </c>
    </row>
    <row r="2780" spans="3:5" x14ac:dyDescent="0.35">
      <c r="C2780" s="3">
        <f>'TPS543C20 Loop Gain'!AI1156</f>
        <v>3.3874322110370461</v>
      </c>
      <c r="D2780" s="3">
        <f>'TPS543C20 Loop Gain'!AJ1156</f>
        <v>68.151850570683322</v>
      </c>
      <c r="E2780" s="3">
        <f>'TPS543C20 Loop Gain'!B1156</f>
        <v>102600</v>
      </c>
    </row>
    <row r="2781" spans="3:5" x14ac:dyDescent="0.35">
      <c r="C2781" s="3">
        <f>'TPS543C20 Loop Gain'!AI1155</f>
        <v>3.3972949748162562</v>
      </c>
      <c r="D2781" s="3">
        <f>'TPS543C20 Loop Gain'!AJ1155</f>
        <v>68.163475979572141</v>
      </c>
      <c r="E2781" s="3">
        <f>'TPS543C20 Loop Gain'!B1155</f>
        <v>102500</v>
      </c>
    </row>
    <row r="2782" spans="3:5" x14ac:dyDescent="0.35">
      <c r="C2782" s="3">
        <f>'TPS543C20 Loop Gain'!AI1154</f>
        <v>3.4071697987440634</v>
      </c>
      <c r="D2782" s="3">
        <f>'TPS543C20 Loop Gain'!AJ1154</f>
        <v>68.175098629450773</v>
      </c>
      <c r="E2782" s="3">
        <f>'TPS543C20 Loop Gain'!B1154</f>
        <v>102400</v>
      </c>
    </row>
    <row r="2783" spans="3:5" x14ac:dyDescent="0.35">
      <c r="C2783" s="3">
        <f>'TPS543C20 Loop Gain'!AI1153</f>
        <v>3.4170567113339501</v>
      </c>
      <c r="D2783" s="3">
        <f>'TPS543C20 Loop Gain'!AJ1153</f>
        <v>68.186718561056892</v>
      </c>
      <c r="E2783" s="3">
        <f>'TPS543C20 Loop Gain'!B1153</f>
        <v>102300</v>
      </c>
    </row>
    <row r="2784" spans="3:5" x14ac:dyDescent="0.35">
      <c r="C2784" s="3">
        <f>'TPS543C20 Loop Gain'!AI1152</f>
        <v>3.4269557411884448</v>
      </c>
      <c r="D2784" s="3">
        <f>'TPS543C20 Loop Gain'!AJ1152</f>
        <v>68.198335815362469</v>
      </c>
      <c r="E2784" s="3">
        <f>'TPS543C20 Loop Gain'!B1152</f>
        <v>102200</v>
      </c>
    </row>
    <row r="2785" spans="3:5" x14ac:dyDescent="0.35">
      <c r="C2785" s="3">
        <f>'TPS543C20 Loop Gain'!AI1151</f>
        <v>3.4368669170002271</v>
      </c>
      <c r="D2785" s="3">
        <f>'TPS543C20 Loop Gain'!AJ1151</f>
        <v>68.209950433577504</v>
      </c>
      <c r="E2785" s="3">
        <f>'TPS543C20 Loop Gain'!B1151</f>
        <v>102100</v>
      </c>
    </row>
    <row r="2786" spans="3:5" x14ac:dyDescent="0.35">
      <c r="C2786" s="3">
        <f>'TPS543C20 Loop Gain'!AI1150</f>
        <v>3.446790267551481</v>
      </c>
      <c r="D2786" s="3">
        <f>'TPS543C20 Loop Gain'!AJ1150</f>
        <v>68.221562457149957</v>
      </c>
      <c r="E2786" s="3">
        <f>'TPS543C20 Loop Gain'!B1150</f>
        <v>102000</v>
      </c>
    </row>
    <row r="2787" spans="3:5" x14ac:dyDescent="0.35">
      <c r="C2787" s="3">
        <f>'TPS543C20 Loop Gain'!AI1149</f>
        <v>3.4567258217154513</v>
      </c>
      <c r="D2787" s="3">
        <f>'TPS543C20 Loop Gain'!AJ1149</f>
        <v>68.233171927767813</v>
      </c>
      <c r="E2787" s="3">
        <f>'TPS543C20 Loop Gain'!B1149</f>
        <v>101900</v>
      </c>
    </row>
    <row r="2788" spans="3:5" x14ac:dyDescent="0.35">
      <c r="C2788" s="3">
        <f>'TPS543C20 Loop Gain'!AI1148</f>
        <v>3.4666736084555616</v>
      </c>
      <c r="D2788" s="3">
        <f>'TPS543C20 Loop Gain'!AJ1148</f>
        <v>68.244778887361548</v>
      </c>
      <c r="E2788" s="3">
        <f>'TPS543C20 Loop Gain'!B1148</f>
        <v>101800</v>
      </c>
    </row>
    <row r="2789" spans="3:5" x14ac:dyDescent="0.35">
      <c r="C2789" s="3">
        <f>'TPS543C20 Loop Gain'!AI1147</f>
        <v>3.4766336568268108</v>
      </c>
      <c r="D2789" s="3">
        <f>'TPS543C20 Loop Gain'!AJ1147</f>
        <v>68.25638337810301</v>
      </c>
      <c r="E2789" s="3">
        <f>'TPS543C20 Loop Gain'!B1147</f>
        <v>101700</v>
      </c>
    </row>
    <row r="2790" spans="3:5" x14ac:dyDescent="0.35">
      <c r="C2790" s="3">
        <f>'TPS543C20 Loop Gain'!AI1146</f>
        <v>3.486605995975788</v>
      </c>
      <c r="D2790" s="3">
        <f>'TPS543C20 Loop Gain'!AJ1146</f>
        <v>68.267985442410307</v>
      </c>
      <c r="E2790" s="3">
        <f>'TPS543C20 Loop Gain'!B1146</f>
        <v>101600</v>
      </c>
    </row>
    <row r="2791" spans="3:5" x14ac:dyDescent="0.35">
      <c r="C2791" s="3">
        <f>'TPS543C20 Loop Gain'!AI1145</f>
        <v>3.496590655140968</v>
      </c>
      <c r="D2791" s="3">
        <f>'TPS543C20 Loop Gain'!AJ1145</f>
        <v>68.279585122947708</v>
      </c>
      <c r="E2791" s="3">
        <f>'TPS543C20 Loop Gain'!B1145</f>
        <v>101500</v>
      </c>
    </row>
    <row r="2792" spans="3:5" x14ac:dyDescent="0.35">
      <c r="C2792" s="3">
        <f>'TPS543C20 Loop Gain'!AI1144</f>
        <v>3.5065876636530295</v>
      </c>
      <c r="D2792" s="3">
        <f>'TPS543C20 Loop Gain'!AJ1144</f>
        <v>68.291182462627162</v>
      </c>
      <c r="E2792" s="3">
        <f>'TPS543C20 Loop Gain'!B1144</f>
        <v>101400</v>
      </c>
    </row>
    <row r="2793" spans="3:5" x14ac:dyDescent="0.35">
      <c r="C2793" s="3">
        <f>'TPS543C20 Loop Gain'!AI1143</f>
        <v>3.5165970509356197</v>
      </c>
      <c r="D2793" s="3">
        <f>'TPS543C20 Loop Gain'!AJ1143</f>
        <v>68.3027775046084</v>
      </c>
      <c r="E2793" s="3">
        <f>'TPS543C20 Loop Gain'!B1143</f>
        <v>101300</v>
      </c>
    </row>
    <row r="2794" spans="3:5" x14ac:dyDescent="0.35">
      <c r="C2794" s="3">
        <f>'TPS543C20 Loop Gain'!AI1142</f>
        <v>3.5266188465052464</v>
      </c>
      <c r="D2794" s="3">
        <f>'TPS543C20 Loop Gain'!AJ1142</f>
        <v>68.314370292304815</v>
      </c>
      <c r="E2794" s="3">
        <f>'TPS543C20 Loop Gain'!B1142</f>
        <v>101200</v>
      </c>
    </row>
    <row r="2795" spans="3:5" x14ac:dyDescent="0.35">
      <c r="C2795" s="3">
        <f>'TPS543C20 Loop Gain'!AI1141</f>
        <v>3.5366530799722247</v>
      </c>
      <c r="D2795" s="3">
        <f>'TPS543C20 Loop Gain'!AJ1141</f>
        <v>68.32596086938095</v>
      </c>
      <c r="E2795" s="3">
        <f>'TPS543C20 Loop Gain'!B1141</f>
        <v>101100</v>
      </c>
    </row>
    <row r="2796" spans="3:5" x14ac:dyDescent="0.35">
      <c r="C2796" s="3">
        <f>'TPS543C20 Loop Gain'!AI1140</f>
        <v>3.5466997810407133</v>
      </c>
      <c r="D2796" s="3">
        <f>'TPS543C20 Loop Gain'!AJ1140</f>
        <v>68.337549279754683</v>
      </c>
      <c r="E2796" s="3">
        <f>'TPS543C20 Loop Gain'!B1140</f>
        <v>101000</v>
      </c>
    </row>
    <row r="2797" spans="3:5" x14ac:dyDescent="0.35">
      <c r="C2797" s="3">
        <f>'TPS543C20 Loop Gain'!AI1139</f>
        <v>3.5567589795088606</v>
      </c>
      <c r="D2797" s="3">
        <f>'TPS543C20 Loop Gain'!AJ1139</f>
        <v>68.349135567602232</v>
      </c>
      <c r="E2797" s="3">
        <f>'TPS543C20 Loop Gain'!B1139</f>
        <v>100900</v>
      </c>
    </row>
    <row r="2798" spans="3:5" x14ac:dyDescent="0.35">
      <c r="C2798" s="3">
        <f>'TPS543C20 Loop Gain'!AI1138</f>
        <v>3.5668307052699486</v>
      </c>
      <c r="D2798" s="3">
        <f>'TPS543C20 Loop Gain'!AJ1138</f>
        <v>68.360719777354888</v>
      </c>
      <c r="E2798" s="3">
        <f>'TPS543C20 Loop Gain'!B1138</f>
        <v>100800</v>
      </c>
    </row>
    <row r="2799" spans="3:5" x14ac:dyDescent="0.35">
      <c r="C2799" s="3">
        <f>'TPS543C20 Loop Gain'!AI1137</f>
        <v>3.5769149883118283</v>
      </c>
      <c r="D2799" s="3">
        <f>'TPS543C20 Loop Gain'!AJ1137</f>
        <v>68.372301953703953</v>
      </c>
      <c r="E2799" s="3">
        <f>'TPS543C20 Loop Gain'!B1137</f>
        <v>100700</v>
      </c>
    </row>
    <row r="2800" spans="3:5" x14ac:dyDescent="0.35">
      <c r="C2800" s="3">
        <f>'TPS543C20 Loop Gain'!AI1136</f>
        <v>3.5870118587185891</v>
      </c>
      <c r="D2800" s="3">
        <f>'TPS543C20 Loop Gain'!AJ1136</f>
        <v>68.383882141602712</v>
      </c>
      <c r="E2800" s="3">
        <f>'TPS543C20 Loop Gain'!B1136</f>
        <v>100600</v>
      </c>
    </row>
    <row r="2801" spans="3:5" x14ac:dyDescent="0.35">
      <c r="C2801" s="3">
        <f>'TPS543C20 Loop Gain'!AI1135</f>
        <v>3.5971213466693071</v>
      </c>
      <c r="D2801" s="3">
        <f>'TPS543C20 Loop Gain'!AJ1135</f>
        <v>68.39546038626375</v>
      </c>
      <c r="E2801" s="3">
        <f>'TPS543C20 Loop Gain'!B1135</f>
        <v>100500</v>
      </c>
    </row>
    <row r="2802" spans="3:5" x14ac:dyDescent="0.35">
      <c r="C2802" s="3">
        <f>'TPS543C20 Loop Gain'!AI1134</f>
        <v>3.6072434824402313</v>
      </c>
      <c r="D2802" s="3">
        <f>'TPS543C20 Loop Gain'!AJ1134</f>
        <v>68.40703673316807</v>
      </c>
      <c r="E2802" s="3">
        <f>'TPS543C20 Loop Gain'!B1134</f>
        <v>100400</v>
      </c>
    </row>
    <row r="2803" spans="3:5" x14ac:dyDescent="0.35">
      <c r="C2803" s="3">
        <f>'TPS543C20 Loop Gain'!AI1133</f>
        <v>3.6173782964037016</v>
      </c>
      <c r="D2803" s="3">
        <f>'TPS543C20 Loop Gain'!AJ1133</f>
        <v>68.418611228059362</v>
      </c>
      <c r="E2803" s="3">
        <f>'TPS543C20 Loop Gain'!B1133</f>
        <v>100300</v>
      </c>
    </row>
    <row r="2804" spans="3:5" x14ac:dyDescent="0.35">
      <c r="C2804" s="3">
        <f>'TPS543C20 Loop Gain'!AI1132</f>
        <v>3.62752581902933</v>
      </c>
      <c r="D2804" s="3">
        <f>'TPS543C20 Loop Gain'!AJ1132</f>
        <v>68.43018391694963</v>
      </c>
      <c r="E2804" s="3">
        <f>'TPS543C20 Loop Gain'!B1132</f>
        <v>100200</v>
      </c>
    </row>
    <row r="2805" spans="3:5" x14ac:dyDescent="0.35">
      <c r="C2805" s="3">
        <f>'TPS543C20 Loop Gain'!AI1131</f>
        <v>3.6376860808845906</v>
      </c>
      <c r="D2805" s="3">
        <f>'TPS543C20 Loop Gain'!AJ1131</f>
        <v>68.441754846120077</v>
      </c>
      <c r="E2805" s="3">
        <f>'TPS543C20 Loop Gain'!B1131</f>
        <v>100100</v>
      </c>
    </row>
    <row r="2806" spans="3:5" x14ac:dyDescent="0.35">
      <c r="C2806" s="3">
        <f>'TPS543C20 Loop Gain'!AI1130</f>
        <v>3.6478591126342952</v>
      </c>
      <c r="D2806" s="3">
        <f>'TPS543C20 Loop Gain'!AJ1130</f>
        <v>68.453324062123784</v>
      </c>
      <c r="E2806" s="3">
        <f>'TPS543C20 Loop Gain'!B1130</f>
        <v>100000</v>
      </c>
    </row>
    <row r="2807" spans="3:5" x14ac:dyDescent="0.35">
      <c r="C2807" s="3">
        <f>'TPS543C20 Loop Gain'!AI1129</f>
        <v>3.6580449450421524</v>
      </c>
      <c r="D2807" s="3">
        <f>'TPS543C20 Loop Gain'!AJ1129</f>
        <v>68.4648916117862</v>
      </c>
      <c r="E2807" s="3">
        <f>'TPS543C20 Loop Gain'!B1129</f>
        <v>99900</v>
      </c>
    </row>
    <row r="2808" spans="3:5" x14ac:dyDescent="0.35">
      <c r="C2808" s="3">
        <f>'TPS543C20 Loop Gain'!AI1128</f>
        <v>3.6682436089702271</v>
      </c>
      <c r="D2808" s="3">
        <f>'TPS543C20 Loop Gain'!AJ1128</f>
        <v>68.476457542205807</v>
      </c>
      <c r="E2808" s="3">
        <f>'TPS543C20 Loop Gain'!B1128</f>
        <v>99800</v>
      </c>
    </row>
    <row r="2809" spans="3:5" x14ac:dyDescent="0.35">
      <c r="C2809" s="3">
        <f>'TPS543C20 Loop Gain'!AI1127</f>
        <v>3.6784551353801263</v>
      </c>
      <c r="D2809" s="3">
        <f>'TPS543C20 Loop Gain'!AJ1127</f>
        <v>68.488021900760046</v>
      </c>
      <c r="E2809" s="3">
        <f>'TPS543C20 Loop Gain'!B1127</f>
        <v>99700</v>
      </c>
    </row>
    <row r="2810" spans="3:5" x14ac:dyDescent="0.35">
      <c r="C2810" s="3">
        <f>'TPS543C20 Loop Gain'!AI1126</f>
        <v>3.6886795553329677</v>
      </c>
      <c r="D2810" s="3">
        <f>'TPS543C20 Loop Gain'!AJ1126</f>
        <v>68.499584735102005</v>
      </c>
      <c r="E2810" s="3">
        <f>'TPS543C20 Loop Gain'!B1126</f>
        <v>99600</v>
      </c>
    </row>
    <row r="2811" spans="3:5" x14ac:dyDescent="0.35">
      <c r="C2811" s="3">
        <f>'TPS543C20 Loop Gain'!AI1125</f>
        <v>3.6989168999896425</v>
      </c>
      <c r="D2811" s="3">
        <f>'TPS543C20 Loop Gain'!AJ1125</f>
        <v>68.511146093166118</v>
      </c>
      <c r="E2811" s="3">
        <f>'TPS543C20 Loop Gain'!B1125</f>
        <v>99500</v>
      </c>
    </row>
    <row r="2812" spans="3:5" x14ac:dyDescent="0.35">
      <c r="C2812" s="3">
        <f>'TPS543C20 Loop Gain'!AI1124</f>
        <v>3.7091672006118683</v>
      </c>
      <c r="D2812" s="3">
        <f>'TPS543C20 Loop Gain'!AJ1124</f>
        <v>68.522706023168425</v>
      </c>
      <c r="E2812" s="3">
        <f>'TPS543C20 Loop Gain'!B1124</f>
        <v>99400</v>
      </c>
    </row>
    <row r="2813" spans="3:5" x14ac:dyDescent="0.35">
      <c r="C2813" s="3">
        <f>'TPS543C20 Loop Gain'!AI1123</f>
        <v>3.7194304885620615</v>
      </c>
      <c r="D2813" s="3">
        <f>'TPS543C20 Loop Gain'!AJ1123</f>
        <v>68.534264573607174</v>
      </c>
      <c r="E2813" s="3">
        <f>'TPS543C20 Loop Gain'!B1123</f>
        <v>99300</v>
      </c>
    </row>
    <row r="2814" spans="3:5" x14ac:dyDescent="0.35">
      <c r="C2814" s="3">
        <f>'TPS543C20 Loop Gain'!AI1122</f>
        <v>3.729706795303863</v>
      </c>
      <c r="D2814" s="3">
        <f>'TPS543C20 Loop Gain'!AJ1122</f>
        <v>68.545821793267137</v>
      </c>
      <c r="E2814" s="3">
        <f>'TPS543C20 Loop Gain'!B1122</f>
        <v>99200</v>
      </c>
    </row>
    <row r="2815" spans="3:5" x14ac:dyDescent="0.35">
      <c r="C2815" s="3">
        <f>'TPS543C20 Loop Gain'!AI1121</f>
        <v>3.73999615240308</v>
      </c>
      <c r="D2815" s="3">
        <f>'TPS543C20 Loop Gain'!AJ1121</f>
        <v>68.557377731220157</v>
      </c>
      <c r="E2815" s="3">
        <f>'TPS543C20 Loop Gain'!B1121</f>
        <v>99100</v>
      </c>
    </row>
    <row r="2816" spans="3:5" x14ac:dyDescent="0.35">
      <c r="C2816" s="3">
        <f>'TPS543C20 Loop Gain'!AI1120</f>
        <v>3.7502985915269376</v>
      </c>
      <c r="D2816" s="3">
        <f>'TPS543C20 Loop Gain'!AJ1120</f>
        <v>68.568932436826742</v>
      </c>
      <c r="E2816" s="3">
        <f>'TPS543C20 Loop Gain'!B1120</f>
        <v>99000</v>
      </c>
    </row>
    <row r="2817" spans="3:5" x14ac:dyDescent="0.35">
      <c r="C2817" s="3">
        <f>'TPS543C20 Loop Gain'!AI1119</f>
        <v>3.7606141444462589</v>
      </c>
      <c r="D2817" s="3">
        <f>'TPS543C20 Loop Gain'!AJ1119</f>
        <v>68.580485959738652</v>
      </c>
      <c r="E2817" s="3">
        <f>'TPS543C20 Loop Gain'!B1119</f>
        <v>98900</v>
      </c>
    </row>
    <row r="2818" spans="3:5" x14ac:dyDescent="0.35">
      <c r="C2818" s="3">
        <f>'TPS543C20 Loop Gain'!AI1118</f>
        <v>3.7709428430341836</v>
      </c>
      <c r="D2818" s="3">
        <f>'TPS543C20 Loop Gain'!AJ1118</f>
        <v>68.592038349900065</v>
      </c>
      <c r="E2818" s="3">
        <f>'TPS543C20 Loop Gain'!B1118</f>
        <v>98800</v>
      </c>
    </row>
    <row r="2819" spans="3:5" x14ac:dyDescent="0.35">
      <c r="C2819" s="3">
        <f>'TPS543C20 Loop Gain'!AI1117</f>
        <v>3.7812847192676551</v>
      </c>
      <c r="D2819" s="3">
        <f>'TPS543C20 Loop Gain'!AJ1117</f>
        <v>68.60358965755043</v>
      </c>
      <c r="E2819" s="3">
        <f>'TPS543C20 Loop Gain'!B1117</f>
        <v>98700</v>
      </c>
    </row>
    <row r="2820" spans="3:5" x14ac:dyDescent="0.35">
      <c r="C2820" s="3">
        <f>'TPS543C20 Loop Gain'!AI1116</f>
        <v>3.7916398052275548</v>
      </c>
      <c r="D2820" s="3">
        <f>'TPS543C20 Loop Gain'!AJ1116</f>
        <v>68.615139933225066</v>
      </c>
      <c r="E2820" s="3">
        <f>'TPS543C20 Loop Gain'!B1116</f>
        <v>98600</v>
      </c>
    </row>
    <row r="2821" spans="3:5" x14ac:dyDescent="0.35">
      <c r="C2821" s="3">
        <f>'TPS543C20 Loop Gain'!AI1115</f>
        <v>3.802008133098989</v>
      </c>
      <c r="D2821" s="3">
        <f>'TPS543C20 Loop Gain'!AJ1115</f>
        <v>68.626689227758234</v>
      </c>
      <c r="E2821" s="3">
        <f>'TPS543C20 Loop Gain'!B1115</f>
        <v>98500</v>
      </c>
    </row>
    <row r="2822" spans="3:5" x14ac:dyDescent="0.35">
      <c r="C2822" s="3">
        <f>'TPS543C20 Loop Gain'!AI1114</f>
        <v>3.812389735172248</v>
      </c>
      <c r="D2822" s="3">
        <f>'TPS543C20 Loop Gain'!AJ1114</f>
        <v>68.638237592285407</v>
      </c>
      <c r="E2822" s="3">
        <f>'TPS543C20 Loop Gain'!B1114</f>
        <v>98400</v>
      </c>
    </row>
    <row r="2823" spans="3:5" x14ac:dyDescent="0.35">
      <c r="C2823" s="3">
        <f>'TPS543C20 Loop Gain'!AI1113</f>
        <v>3.8227846438424269</v>
      </c>
      <c r="D2823" s="3">
        <f>'TPS543C20 Loop Gain'!AJ1113</f>
        <v>68.649785078242886</v>
      </c>
      <c r="E2823" s="3">
        <f>'TPS543C20 Loop Gain'!B1113</f>
        <v>98300</v>
      </c>
    </row>
    <row r="2824" spans="3:5" x14ac:dyDescent="0.35">
      <c r="C2824" s="3">
        <f>'TPS543C20 Loop Gain'!AI1112</f>
        <v>3.8331928916108411</v>
      </c>
      <c r="D2824" s="3">
        <f>'TPS543C20 Loop Gain'!AJ1112</f>
        <v>68.661331737372663</v>
      </c>
      <c r="E2824" s="3">
        <f>'TPS543C20 Loop Gain'!B1112</f>
        <v>98200</v>
      </c>
    </row>
    <row r="2825" spans="3:5" x14ac:dyDescent="0.35">
      <c r="C2825" s="3">
        <f>'TPS543C20 Loop Gain'!AI1111</f>
        <v>3.8436145110848567</v>
      </c>
      <c r="D2825" s="3">
        <f>'TPS543C20 Loop Gain'!AJ1111</f>
        <v>68.672877621723273</v>
      </c>
      <c r="E2825" s="3">
        <f>'TPS543C20 Loop Gain'!B1111</f>
        <v>98100</v>
      </c>
    </row>
    <row r="2826" spans="3:5" x14ac:dyDescent="0.35">
      <c r="C2826" s="3">
        <f>'TPS543C20 Loop Gain'!AI1110</f>
        <v>3.8540495349782189</v>
      </c>
      <c r="D2826" s="3">
        <f>'TPS543C20 Loop Gain'!AJ1110</f>
        <v>68.684422783650888</v>
      </c>
      <c r="E2826" s="3">
        <f>'TPS543C20 Loop Gain'!B1110</f>
        <v>98000</v>
      </c>
    </row>
    <row r="2827" spans="3:5" x14ac:dyDescent="0.35">
      <c r="C2827" s="3">
        <f>'TPS543C20 Loop Gain'!AI1109</f>
        <v>3.8644979961122354</v>
      </c>
      <c r="D2827" s="3">
        <f>'TPS543C20 Loop Gain'!AJ1109</f>
        <v>68.695967275822127</v>
      </c>
      <c r="E2827" s="3">
        <f>'TPS543C20 Loop Gain'!B1109</f>
        <v>97900</v>
      </c>
    </row>
    <row r="2828" spans="3:5" x14ac:dyDescent="0.35">
      <c r="C2828" s="3">
        <f>'TPS543C20 Loop Gain'!AI1108</f>
        <v>3.874959927415333</v>
      </c>
      <c r="D2828" s="3">
        <f>'TPS543C20 Loop Gain'!AJ1108</f>
        <v>68.707511151216409</v>
      </c>
      <c r="E2828" s="3">
        <f>'TPS543C20 Loop Gain'!B1108</f>
        <v>97800</v>
      </c>
    </row>
    <row r="2829" spans="3:5" x14ac:dyDescent="0.35">
      <c r="C2829" s="3">
        <f>'TPS543C20 Loop Gain'!AI1107</f>
        <v>3.8854353619245376</v>
      </c>
      <c r="D2829" s="3">
        <f>'TPS543C20 Loop Gain'!AJ1107</f>
        <v>68.719054463128188</v>
      </c>
      <c r="E2829" s="3">
        <f>'TPS543C20 Loop Gain'!B1107</f>
        <v>97700</v>
      </c>
    </row>
    <row r="2830" spans="3:5" x14ac:dyDescent="0.35">
      <c r="C2830" s="3">
        <f>'TPS543C20 Loop Gain'!AI1106</f>
        <v>3.8959243327847526</v>
      </c>
      <c r="D2830" s="3">
        <f>'TPS543C20 Loop Gain'!AJ1106</f>
        <v>68.730597265167134</v>
      </c>
      <c r="E2830" s="3">
        <f>'TPS543C20 Loop Gain'!B1106</f>
        <v>97600</v>
      </c>
    </row>
    <row r="2831" spans="3:5" x14ac:dyDescent="0.35">
      <c r="C2831" s="3">
        <f>'TPS543C20 Loop Gain'!AI1105</f>
        <v>3.9064268732503344</v>
      </c>
      <c r="D2831" s="3">
        <f>'TPS543C20 Loop Gain'!AJ1105</f>
        <v>68.742139611262331</v>
      </c>
      <c r="E2831" s="3">
        <f>'TPS543C20 Loop Gain'!B1105</f>
        <v>97500</v>
      </c>
    </row>
    <row r="2832" spans="3:5" x14ac:dyDescent="0.35">
      <c r="C2832" s="3">
        <f>'TPS543C20 Loop Gain'!AI1104</f>
        <v>3.9169430166852388</v>
      </c>
      <c r="D2832" s="3">
        <f>'TPS543C20 Loop Gain'!AJ1104</f>
        <v>68.753681555664471</v>
      </c>
      <c r="E2832" s="3">
        <f>'TPS543C20 Loop Gain'!B1104</f>
        <v>97400</v>
      </c>
    </row>
    <row r="2833" spans="3:5" x14ac:dyDescent="0.35">
      <c r="C2833" s="3">
        <f>'TPS543C20 Loop Gain'!AI1103</f>
        <v>3.927472796562554</v>
      </c>
      <c r="D2833" s="3">
        <f>'TPS543C20 Loop Gain'!AJ1103</f>
        <v>68.765223152945168</v>
      </c>
      <c r="E2833" s="3">
        <f>'TPS543C20 Loop Gain'!B1103</f>
        <v>97300</v>
      </c>
    </row>
    <row r="2834" spans="3:5" x14ac:dyDescent="0.35">
      <c r="C2834" s="3">
        <f>'TPS543C20 Loop Gain'!AI1102</f>
        <v>3.9380162464666513</v>
      </c>
      <c r="D2834" s="3">
        <f>'TPS543C20 Loop Gain'!AJ1102</f>
        <v>68.7767644580031</v>
      </c>
      <c r="E2834" s="3">
        <f>'TPS543C20 Loop Gain'!B1102</f>
        <v>97200</v>
      </c>
    </row>
    <row r="2835" spans="3:5" x14ac:dyDescent="0.35">
      <c r="C2835" s="3">
        <f>'TPS543C20 Loop Gain'!AI1101</f>
        <v>3.9485734000923376</v>
      </c>
      <c r="D2835" s="3">
        <f>'TPS543C20 Loop Gain'!AJ1101</f>
        <v>68.788305526061194</v>
      </c>
      <c r="E2835" s="3">
        <f>'TPS543C20 Loop Gain'!B1101</f>
        <v>97100</v>
      </c>
    </row>
    <row r="2836" spans="3:5" x14ac:dyDescent="0.35">
      <c r="C2836" s="3">
        <f>'TPS543C20 Loop Gain'!AI1100</f>
        <v>3.9591442912459045</v>
      </c>
      <c r="D2836" s="3">
        <f>'TPS543C20 Loop Gain'!AJ1100</f>
        <v>68.799846412674484</v>
      </c>
      <c r="E2836" s="3">
        <f>'TPS543C20 Loop Gain'!B1100</f>
        <v>97000</v>
      </c>
    </row>
    <row r="2837" spans="3:5" x14ac:dyDescent="0.35">
      <c r="C2837" s="3">
        <f>'TPS543C20 Loop Gain'!AI1099</f>
        <v>3.9697289538453617</v>
      </c>
      <c r="D2837" s="3">
        <f>'TPS543C20 Loop Gain'!AJ1099</f>
        <v>68.811387173728477</v>
      </c>
      <c r="E2837" s="3">
        <f>'TPS543C20 Loop Gain'!B1099</f>
        <v>96900</v>
      </c>
    </row>
    <row r="2838" spans="3:5" x14ac:dyDescent="0.35">
      <c r="C2838" s="3">
        <f>'TPS543C20 Loop Gain'!AI1098</f>
        <v>3.9803274219211793</v>
      </c>
      <c r="D2838" s="3">
        <f>'TPS543C20 Loop Gain'!AJ1098</f>
        <v>68.822927865441386</v>
      </c>
      <c r="E2838" s="3">
        <f>'TPS543C20 Loop Gain'!B1098</f>
        <v>96800</v>
      </c>
    </row>
    <row r="2839" spans="3:5" x14ac:dyDescent="0.35">
      <c r="C2839" s="3">
        <f>'TPS543C20 Loop Gain'!AI1097</f>
        <v>3.9909397296165356</v>
      </c>
      <c r="D2839" s="3">
        <f>'TPS543C20 Loop Gain'!AJ1097</f>
        <v>68.834468544367695</v>
      </c>
      <c r="E2839" s="3">
        <f>'TPS543C20 Loop Gain'!B1097</f>
        <v>96700</v>
      </c>
    </row>
    <row r="2840" spans="3:5" x14ac:dyDescent="0.35">
      <c r="C2840" s="3">
        <f>'TPS543C20 Loop Gain'!AI1096</f>
        <v>4.0015659111885009</v>
      </c>
      <c r="D2840" s="3">
        <f>'TPS543C20 Loop Gain'!AJ1096</f>
        <v>68.846009267400333</v>
      </c>
      <c r="E2840" s="3">
        <f>'TPS543C20 Loop Gain'!B1096</f>
        <v>96600</v>
      </c>
    </row>
    <row r="2841" spans="3:5" x14ac:dyDescent="0.35">
      <c r="C2841" s="3">
        <f>'TPS543C20 Loop Gain'!AI1095</f>
        <v>4.0122060010070895</v>
      </c>
      <c r="D2841" s="3">
        <f>'TPS543C20 Loop Gain'!AJ1095</f>
        <v>68.857550091772524</v>
      </c>
      <c r="E2841" s="3">
        <f>'TPS543C20 Loop Gain'!B1095</f>
        <v>96500</v>
      </c>
    </row>
    <row r="2842" spans="3:5" x14ac:dyDescent="0.35">
      <c r="C2842" s="3">
        <f>'TPS543C20 Loop Gain'!AI1094</f>
        <v>4.0228600335571691</v>
      </c>
      <c r="D2842" s="3">
        <f>'TPS543C20 Loop Gain'!AJ1094</f>
        <v>68.869091075059146</v>
      </c>
      <c r="E2842" s="3">
        <f>'TPS543C20 Loop Gain'!B1094</f>
        <v>96400</v>
      </c>
    </row>
    <row r="2843" spans="3:5" x14ac:dyDescent="0.35">
      <c r="C2843" s="3">
        <f>'TPS543C20 Loop Gain'!AI1093</f>
        <v>4.0335280434383805</v>
      </c>
      <c r="D2843" s="3">
        <f>'TPS543C20 Loop Gain'!AJ1093</f>
        <v>68.880632275180204</v>
      </c>
      <c r="E2843" s="3">
        <f>'TPS543C20 Loop Gain'!B1093</f>
        <v>96300</v>
      </c>
    </row>
    <row r="2844" spans="3:5" x14ac:dyDescent="0.35">
      <c r="C2844" s="3">
        <f>'TPS543C20 Loop Gain'!AI1092</f>
        <v>4.044210065365462</v>
      </c>
      <c r="D2844" s="3">
        <f>'TPS543C20 Loop Gain'!AJ1092</f>
        <v>68.892173750403217</v>
      </c>
      <c r="E2844" s="3">
        <f>'TPS543C20 Loop Gain'!B1092</f>
        <v>96200</v>
      </c>
    </row>
    <row r="2845" spans="3:5" x14ac:dyDescent="0.35">
      <c r="C2845" s="3">
        <f>'TPS543C20 Loop Gain'!AI1091</f>
        <v>4.0549061341692374</v>
      </c>
      <c r="D2845" s="3">
        <f>'TPS543C20 Loop Gain'!AJ1091</f>
        <v>68.903715559344036</v>
      </c>
      <c r="E2845" s="3">
        <f>'TPS543C20 Loop Gain'!B1091</f>
        <v>96100</v>
      </c>
    </row>
    <row r="2846" spans="3:5" x14ac:dyDescent="0.35">
      <c r="C2846" s="3">
        <f>'TPS543C20 Loop Gain'!AI1090</f>
        <v>4.0656162847966524</v>
      </c>
      <c r="D2846" s="3">
        <f>'TPS543C20 Loop Gain'!AJ1090</f>
        <v>68.915257760971286</v>
      </c>
      <c r="E2846" s="3">
        <f>'TPS543C20 Loop Gain'!B1090</f>
        <v>96000</v>
      </c>
    </row>
    <row r="2847" spans="3:5" x14ac:dyDescent="0.35">
      <c r="C2847" s="3">
        <f>'TPS543C20 Loop Gain'!AI1089</f>
        <v>4.0763405523117608</v>
      </c>
      <c r="D2847" s="3">
        <f>'TPS543C20 Loop Gain'!AJ1089</f>
        <v>68.926800414607357</v>
      </c>
      <c r="E2847" s="3">
        <f>'TPS543C20 Loop Gain'!B1089</f>
        <v>95900</v>
      </c>
    </row>
    <row r="2848" spans="3:5" x14ac:dyDescent="0.35">
      <c r="C2848" s="3">
        <f>'TPS543C20 Loop Gain'!AI1088</f>
        <v>4.0870789718957088</v>
      </c>
      <c r="D2848" s="3">
        <f>'TPS543C20 Loop Gain'!AJ1088</f>
        <v>68.938343579929281</v>
      </c>
      <c r="E2848" s="3">
        <f>'TPS543C20 Loop Gain'!B1088</f>
        <v>95800</v>
      </c>
    </row>
    <row r="2849" spans="3:5" x14ac:dyDescent="0.35">
      <c r="C2849" s="3">
        <f>'TPS543C20 Loop Gain'!AI1087</f>
        <v>4.0978315788478454</v>
      </c>
      <c r="D2849" s="3">
        <f>'TPS543C20 Loop Gain'!AJ1087</f>
        <v>68.949887316974625</v>
      </c>
      <c r="E2849" s="3">
        <f>'TPS543C20 Loop Gain'!B1087</f>
        <v>95700</v>
      </c>
    </row>
    <row r="2850" spans="3:5" x14ac:dyDescent="0.35">
      <c r="C2850" s="3">
        <f>'TPS543C20 Loop Gain'!AI1086</f>
        <v>4.108598408585328</v>
      </c>
      <c r="D2850" s="3">
        <f>'TPS543C20 Loop Gain'!AJ1086</f>
        <v>68.961431686141268</v>
      </c>
      <c r="E2850" s="3">
        <f>'TPS543C20 Loop Gain'!B1086</f>
        <v>95600</v>
      </c>
    </row>
    <row r="2851" spans="3:5" x14ac:dyDescent="0.35">
      <c r="C2851" s="3">
        <f>'TPS543C20 Loop Gain'!AI1085</f>
        <v>4.1193794966448367</v>
      </c>
      <c r="D2851" s="3">
        <f>'TPS543C20 Loop Gain'!AJ1085</f>
        <v>68.972976748192181</v>
      </c>
      <c r="E2851" s="3">
        <f>'TPS543C20 Loop Gain'!B1085</f>
        <v>95500</v>
      </c>
    </row>
    <row r="2852" spans="3:5" x14ac:dyDescent="0.35">
      <c r="C2852" s="3">
        <f>'TPS543C20 Loop Gain'!AI1084</f>
        <v>4.1301748786821051</v>
      </c>
      <c r="D2852" s="3">
        <f>'TPS543C20 Loop Gain'!AJ1084</f>
        <v>68.984522564252529</v>
      </c>
      <c r="E2852" s="3">
        <f>'TPS543C20 Loop Gain'!B1084</f>
        <v>95400</v>
      </c>
    </row>
    <row r="2853" spans="3:5" x14ac:dyDescent="0.35">
      <c r="C2853" s="3">
        <f>'TPS543C20 Loop Gain'!AI1083</f>
        <v>4.1409845904732032</v>
      </c>
      <c r="D2853" s="3">
        <f>'TPS543C20 Loop Gain'!AJ1083</f>
        <v>68.996069195819345</v>
      </c>
      <c r="E2853" s="3">
        <f>'TPS543C20 Loop Gain'!B1083</f>
        <v>95300</v>
      </c>
    </row>
    <row r="2854" spans="3:5" x14ac:dyDescent="0.35">
      <c r="C2854" s="3">
        <f>'TPS543C20 Loop Gain'!AI1082</f>
        <v>4.1518086679143966</v>
      </c>
      <c r="D2854" s="3">
        <f>'TPS543C20 Loop Gain'!AJ1082</f>
        <v>69.007616704759116</v>
      </c>
      <c r="E2854" s="3">
        <f>'TPS543C20 Loop Gain'!B1082</f>
        <v>95200</v>
      </c>
    </row>
    <row r="2855" spans="3:5" x14ac:dyDescent="0.35">
      <c r="C2855" s="3">
        <f>'TPS543C20 Loop Gain'!AI1081</f>
        <v>4.1626471470230015</v>
      </c>
      <c r="D2855" s="3">
        <f>'TPS543C20 Loop Gain'!AJ1081</f>
        <v>69.019165153311903</v>
      </c>
      <c r="E2855" s="3">
        <f>'TPS543C20 Loop Gain'!B1081</f>
        <v>95100</v>
      </c>
    </row>
    <row r="2856" spans="3:5" x14ac:dyDescent="0.35">
      <c r="C2856" s="3">
        <f>'TPS543C20 Loop Gain'!AI1080</f>
        <v>4.1735000639380635</v>
      </c>
      <c r="D2856" s="3">
        <f>'TPS543C20 Loop Gain'!AJ1080</f>
        <v>69.03071460409231</v>
      </c>
      <c r="E2856" s="3">
        <f>'TPS543C20 Loop Gain'!B1080</f>
        <v>95000</v>
      </c>
    </row>
    <row r="2857" spans="3:5" x14ac:dyDescent="0.35">
      <c r="C2857" s="3">
        <f>'TPS543C20 Loop Gain'!AI1079</f>
        <v>4.184367454920733</v>
      </c>
      <c r="D2857" s="3">
        <f>'TPS543C20 Loop Gain'!AJ1079</f>
        <v>69.042265120094996</v>
      </c>
      <c r="E2857" s="3">
        <f>'TPS543C20 Loop Gain'!B1079</f>
        <v>94900</v>
      </c>
    </row>
    <row r="2858" spans="3:5" x14ac:dyDescent="0.35">
      <c r="C2858" s="3">
        <f>'TPS543C20 Loop Gain'!AI1078</f>
        <v>4.1952493563545179</v>
      </c>
      <c r="D2858" s="3">
        <f>'TPS543C20 Loop Gain'!AJ1078</f>
        <v>69.053816764693934</v>
      </c>
      <c r="E2858" s="3">
        <f>'TPS543C20 Loop Gain'!B1078</f>
        <v>94800</v>
      </c>
    </row>
    <row r="2859" spans="3:5" x14ac:dyDescent="0.35">
      <c r="C2859" s="3">
        <f>'TPS543C20 Loop Gain'!AI1077</f>
        <v>4.206145804746523</v>
      </c>
      <c r="D2859" s="3">
        <f>'TPS543C20 Loop Gain'!AJ1077</f>
        <v>69.065369601647404</v>
      </c>
      <c r="E2859" s="3">
        <f>'TPS543C20 Loop Gain'!B1077</f>
        <v>94700</v>
      </c>
    </row>
    <row r="2860" spans="3:5" x14ac:dyDescent="0.35">
      <c r="C2860" s="3">
        <f>'TPS543C20 Loop Gain'!AI1076</f>
        <v>4.2170568367274566</v>
      </c>
      <c r="D2860" s="3">
        <f>'TPS543C20 Loop Gain'!AJ1076</f>
        <v>69.076923695098898</v>
      </c>
      <c r="E2860" s="3">
        <f>'TPS543C20 Loop Gain'!B1076</f>
        <v>94600</v>
      </c>
    </row>
    <row r="2861" spans="3:5" x14ac:dyDescent="0.35">
      <c r="C2861" s="3">
        <f>'TPS543C20 Loop Gain'!AI1075</f>
        <v>4.2279824890521045</v>
      </c>
      <c r="D2861" s="3">
        <f>'TPS543C20 Loop Gain'!AJ1075</f>
        <v>69.088479109581201</v>
      </c>
      <c r="E2861" s="3">
        <f>'TPS543C20 Loop Gain'!B1075</f>
        <v>94500</v>
      </c>
    </row>
    <row r="2862" spans="3:5" x14ac:dyDescent="0.35">
      <c r="C2862" s="3">
        <f>'TPS543C20 Loop Gain'!AI1074</f>
        <v>4.2389227986004254</v>
      </c>
      <c r="D2862" s="3">
        <f>'TPS543C20 Loop Gain'!AJ1074</f>
        <v>69.100035910017624</v>
      </c>
      <c r="E2862" s="3">
        <f>'TPS543C20 Loop Gain'!B1074</f>
        <v>94400</v>
      </c>
    </row>
    <row r="2863" spans="3:5" x14ac:dyDescent="0.35">
      <c r="C2863" s="3">
        <f>'TPS543C20 Loop Gain'!AI1073</f>
        <v>4.2498778023774948</v>
      </c>
      <c r="D2863" s="3">
        <f>'TPS543C20 Loop Gain'!AJ1073</f>
        <v>69.111594161724838</v>
      </c>
      <c r="E2863" s="3">
        <f>'TPS543C20 Loop Gain'!B1073</f>
        <v>94300</v>
      </c>
    </row>
    <row r="2864" spans="3:5" x14ac:dyDescent="0.35">
      <c r="C2864" s="3">
        <f>'TPS543C20 Loop Gain'!AI1072</f>
        <v>4.2608475375146009</v>
      </c>
      <c r="D2864" s="3">
        <f>'TPS543C20 Loop Gain'!AJ1072</f>
        <v>69.123153930416706</v>
      </c>
      <c r="E2864" s="3">
        <f>'TPS543C20 Loop Gain'!B1072</f>
        <v>94200</v>
      </c>
    </row>
    <row r="2865" spans="3:5" x14ac:dyDescent="0.35">
      <c r="C2865" s="3">
        <f>'TPS543C20 Loop Gain'!AI1071</f>
        <v>4.2718320412695752</v>
      </c>
      <c r="D2865" s="3">
        <f>'TPS543C20 Loop Gain'!AJ1071</f>
        <v>69.134715282205875</v>
      </c>
      <c r="E2865" s="3">
        <f>'TPS543C20 Loop Gain'!B1071</f>
        <v>94100</v>
      </c>
    </row>
    <row r="2866" spans="3:5" x14ac:dyDescent="0.35">
      <c r="C2866" s="3">
        <f>'TPS543C20 Loop Gain'!AI1070</f>
        <v>4.2828313510270792</v>
      </c>
      <c r="D2866" s="3">
        <f>'TPS543C20 Loop Gain'!AJ1070</f>
        <v>69.146278283605909</v>
      </c>
      <c r="E2866" s="3">
        <f>'TPS543C20 Loop Gain'!B1070</f>
        <v>94000</v>
      </c>
    </row>
    <row r="2867" spans="3:5" x14ac:dyDescent="0.35">
      <c r="C2867" s="3">
        <f>'TPS543C20 Loop Gain'!AI1069</f>
        <v>4.2938455042995267</v>
      </c>
      <c r="D2867" s="3">
        <f>'TPS543C20 Loop Gain'!AJ1069</f>
        <v>69.157843001536534</v>
      </c>
      <c r="E2867" s="3">
        <f>'TPS543C20 Loop Gain'!B1069</f>
        <v>93900</v>
      </c>
    </row>
    <row r="2868" spans="3:5" x14ac:dyDescent="0.35">
      <c r="C2868" s="3">
        <f>'TPS543C20 Loop Gain'!AI1068</f>
        <v>4.3048745387278577</v>
      </c>
      <c r="D2868" s="3">
        <f>'TPS543C20 Loop Gain'!AJ1068</f>
        <v>69.169409503323351</v>
      </c>
      <c r="E2868" s="3">
        <f>'TPS543C20 Loop Gain'!B1068</f>
        <v>93800</v>
      </c>
    </row>
    <row r="2869" spans="3:5" x14ac:dyDescent="0.35">
      <c r="C2869" s="3">
        <f>'TPS543C20 Loop Gain'!AI1067</f>
        <v>4.3159184920815026</v>
      </c>
      <c r="D2869" s="3">
        <f>'TPS543C20 Loop Gain'!AJ1067</f>
        <v>69.180977856702071</v>
      </c>
      <c r="E2869" s="3">
        <f>'TPS543C20 Loop Gain'!B1067</f>
        <v>93700</v>
      </c>
    </row>
    <row r="2870" spans="3:5" x14ac:dyDescent="0.35">
      <c r="C2870" s="3">
        <f>'TPS543C20 Loop Gain'!AI1066</f>
        <v>4.3269774022591783</v>
      </c>
      <c r="D2870" s="3">
        <f>'TPS543C20 Loop Gain'!AJ1066</f>
        <v>69.192548129820139</v>
      </c>
      <c r="E2870" s="3">
        <f>'TPS543C20 Loop Gain'!B1066</f>
        <v>93600</v>
      </c>
    </row>
    <row r="2871" spans="3:5" x14ac:dyDescent="0.35">
      <c r="C2871" s="3">
        <f>'TPS543C20 Loop Gain'!AI1065</f>
        <v>4.3380513072900664</v>
      </c>
      <c r="D2871" s="3">
        <f>'TPS543C20 Loop Gain'!AJ1065</f>
        <v>69.204120391243265</v>
      </c>
      <c r="E2871" s="3">
        <f>'TPS543C20 Loop Gain'!B1065</f>
        <v>93500</v>
      </c>
    </row>
    <row r="2872" spans="3:5" x14ac:dyDescent="0.35">
      <c r="C2872" s="3">
        <f>'TPS543C20 Loop Gain'!AI1064</f>
        <v>4.3491402453335546</v>
      </c>
      <c r="D2872" s="3">
        <f>'TPS543C20 Loop Gain'!AJ1064</f>
        <v>69.215694709952132</v>
      </c>
      <c r="E2872" s="3">
        <f>'TPS543C20 Loop Gain'!B1064</f>
        <v>93400</v>
      </c>
    </row>
    <row r="2873" spans="3:5" x14ac:dyDescent="0.35">
      <c r="C2873" s="3">
        <f>'TPS543C20 Loop Gain'!AI1063</f>
        <v>4.3602442546800821</v>
      </c>
      <c r="D2873" s="3">
        <f>'TPS543C20 Loop Gain'!AJ1063</f>
        <v>69.22727115535082</v>
      </c>
      <c r="E2873" s="3">
        <f>'TPS543C20 Loop Gain'!B1063</f>
        <v>93300</v>
      </c>
    </row>
    <row r="2874" spans="3:5" x14ac:dyDescent="0.35">
      <c r="C2874" s="3">
        <f>'TPS543C20 Loop Gain'!AI1062</f>
        <v>4.3713633737522297</v>
      </c>
      <c r="D2874" s="3">
        <f>'TPS543C20 Loop Gain'!AJ1062</f>
        <v>69.238849797266553</v>
      </c>
      <c r="E2874" s="3">
        <f>'TPS543C20 Loop Gain'!B1062</f>
        <v>93200</v>
      </c>
    </row>
    <row r="2875" spans="3:5" x14ac:dyDescent="0.35">
      <c r="C2875" s="3">
        <f>'TPS543C20 Loop Gain'!AI1061</f>
        <v>4.3824976411043508</v>
      </c>
      <c r="D2875" s="3">
        <f>'TPS543C20 Loop Gain'!AJ1061</f>
        <v>69.250430705953036</v>
      </c>
      <c r="E2875" s="3">
        <f>'TPS543C20 Loop Gain'!B1061</f>
        <v>93100</v>
      </c>
    </row>
    <row r="2876" spans="3:5" x14ac:dyDescent="0.35">
      <c r="C2876" s="3">
        <f>'TPS543C20 Loop Gain'!AI1060</f>
        <v>4.3936470954243738</v>
      </c>
      <c r="D2876" s="3">
        <f>'TPS543C20 Loop Gain'!AJ1060</f>
        <v>69.262013952094279</v>
      </c>
      <c r="E2876" s="3">
        <f>'TPS543C20 Loop Gain'!B1060</f>
        <v>93000</v>
      </c>
    </row>
    <row r="2877" spans="3:5" x14ac:dyDescent="0.35">
      <c r="C2877" s="3">
        <f>'TPS543C20 Loop Gain'!AI1059</f>
        <v>4.4048117755328491</v>
      </c>
      <c r="D2877" s="3">
        <f>'TPS543C20 Loop Gain'!AJ1059</f>
        <v>69.273599606806599</v>
      </c>
      <c r="E2877" s="3">
        <f>'TPS543C20 Loop Gain'!B1059</f>
        <v>92900</v>
      </c>
    </row>
    <row r="2878" spans="3:5" x14ac:dyDescent="0.35">
      <c r="C2878" s="3">
        <f>'TPS543C20 Loop Gain'!AI1058</f>
        <v>4.4159917203858035</v>
      </c>
      <c r="D2878" s="3">
        <f>'TPS543C20 Loop Gain'!AJ1058</f>
        <v>69.285187741642801</v>
      </c>
      <c r="E2878" s="3">
        <f>'TPS543C20 Loop Gain'!B1058</f>
        <v>92800</v>
      </c>
    </row>
    <row r="2879" spans="3:5" x14ac:dyDescent="0.35">
      <c r="C2879" s="3">
        <f>'TPS543C20 Loop Gain'!AI1057</f>
        <v>4.4271869690725998</v>
      </c>
      <c r="D2879" s="3">
        <f>'TPS543C20 Loop Gain'!AJ1057</f>
        <v>69.296778428592248</v>
      </c>
      <c r="E2879" s="3">
        <f>'TPS543C20 Loop Gain'!B1057</f>
        <v>92700</v>
      </c>
    </row>
    <row r="2880" spans="3:5" x14ac:dyDescent="0.35">
      <c r="C2880" s="3">
        <f>'TPS543C20 Loop Gain'!AI1056</f>
        <v>4.4383975608188369</v>
      </c>
      <c r="D2880" s="3">
        <f>'TPS543C20 Loop Gain'!AJ1056</f>
        <v>69.30837174008829</v>
      </c>
      <c r="E2880" s="3">
        <f>'TPS543C20 Loop Gain'!B1056</f>
        <v>92600</v>
      </c>
    </row>
    <row r="2881" spans="3:5" x14ac:dyDescent="0.35">
      <c r="C2881" s="3">
        <f>'TPS543C20 Loop Gain'!AI1055</f>
        <v>4.4496235349858901</v>
      </c>
      <c r="D2881" s="3">
        <f>'TPS543C20 Loop Gain'!AJ1055</f>
        <v>69.319967749007347</v>
      </c>
      <c r="E2881" s="3">
        <f>'TPS543C20 Loop Gain'!B1055</f>
        <v>92500</v>
      </c>
    </row>
    <row r="2882" spans="3:5" x14ac:dyDescent="0.35">
      <c r="C2882" s="3">
        <f>'TPS543C20 Loop Gain'!AI1054</f>
        <v>4.4608649310714128</v>
      </c>
      <c r="D2882" s="3">
        <f>'TPS543C20 Loop Gain'!AJ1054</f>
        <v>69.331566528673392</v>
      </c>
      <c r="E2882" s="3">
        <f>'TPS543C20 Loop Gain'!B1054</f>
        <v>92400</v>
      </c>
    </row>
    <row r="2883" spans="3:5" x14ac:dyDescent="0.35">
      <c r="C2883" s="3">
        <f>'TPS543C20 Loop Gain'!AI1053</f>
        <v>4.472121788710691</v>
      </c>
      <c r="D2883" s="3">
        <f>'TPS543C20 Loop Gain'!AJ1053</f>
        <v>69.343168152861395</v>
      </c>
      <c r="E2883" s="3">
        <f>'TPS543C20 Loop Gain'!B1053</f>
        <v>92300</v>
      </c>
    </row>
    <row r="2884" spans="3:5" x14ac:dyDescent="0.35">
      <c r="C2884" s="3">
        <f>'TPS543C20 Loop Gain'!AI1052</f>
        <v>4.483394147676635</v>
      </c>
      <c r="D2884" s="3">
        <f>'TPS543C20 Loop Gain'!AJ1052</f>
        <v>69.354772695799952</v>
      </c>
      <c r="E2884" s="3">
        <f>'TPS543C20 Loop Gain'!B1052</f>
        <v>92200</v>
      </c>
    </row>
    <row r="2885" spans="3:5" x14ac:dyDescent="0.35">
      <c r="C2885" s="3">
        <f>'TPS543C20 Loop Gain'!AI1051</f>
        <v>4.4946820478805289</v>
      </c>
      <c r="D2885" s="3">
        <f>'TPS543C20 Loop Gain'!AJ1051</f>
        <v>69.366380232175658</v>
      </c>
      <c r="E2885" s="3">
        <f>'TPS543C20 Loop Gain'!B1051</f>
        <v>92100</v>
      </c>
    </row>
    <row r="2886" spans="3:5" x14ac:dyDescent="0.35">
      <c r="C2886" s="3">
        <f>'TPS543C20 Loop Gain'!AI1050</f>
        <v>4.5059855293729525</v>
      </c>
      <c r="D2886" s="3">
        <f>'TPS543C20 Loop Gain'!AJ1050</f>
        <v>69.377990837132884</v>
      </c>
      <c r="E2886" s="3">
        <f>'TPS543C20 Loop Gain'!B1050</f>
        <v>92000</v>
      </c>
    </row>
    <row r="2887" spans="3:5" x14ac:dyDescent="0.35">
      <c r="C2887" s="3">
        <f>'TPS543C20 Loop Gain'!AI1049</f>
        <v>4.5173046323441461</v>
      </c>
      <c r="D2887" s="3">
        <f>'TPS543C20 Loop Gain'!AJ1049</f>
        <v>69.389604586280328</v>
      </c>
      <c r="E2887" s="3">
        <f>'TPS543C20 Loop Gain'!B1049</f>
        <v>91900</v>
      </c>
    </row>
    <row r="2888" spans="3:5" x14ac:dyDescent="0.35">
      <c r="C2888" s="3">
        <f>'TPS543C20 Loop Gain'!AI1048</f>
        <v>4.5286393971244525</v>
      </c>
      <c r="D2888" s="3">
        <f>'TPS543C20 Loop Gain'!AJ1048</f>
        <v>69.401221555694079</v>
      </c>
      <c r="E2888" s="3">
        <f>'TPS543C20 Loop Gain'!B1048</f>
        <v>91800</v>
      </c>
    </row>
    <row r="2889" spans="3:5" x14ac:dyDescent="0.35">
      <c r="C2889" s="3">
        <f>'TPS543C20 Loop Gain'!AI1047</f>
        <v>4.5399898641854639</v>
      </c>
      <c r="D2889" s="3">
        <f>'TPS543C20 Loop Gain'!AJ1047</f>
        <v>69.412841821916288</v>
      </c>
      <c r="E2889" s="3">
        <f>'TPS543C20 Loop Gain'!B1047</f>
        <v>91700</v>
      </c>
    </row>
    <row r="2890" spans="3:5" x14ac:dyDescent="0.35">
      <c r="C2890" s="3">
        <f>'TPS543C20 Loop Gain'!AI1046</f>
        <v>4.5513560741406547</v>
      </c>
      <c r="D2890" s="3">
        <f>'TPS543C20 Loop Gain'!AJ1046</f>
        <v>69.424465461965397</v>
      </c>
      <c r="E2890" s="3">
        <f>'TPS543C20 Loop Gain'!B1046</f>
        <v>91600</v>
      </c>
    </row>
    <row r="2891" spans="3:5" x14ac:dyDescent="0.35">
      <c r="C2891" s="3">
        <f>'TPS543C20 Loop Gain'!AI1045</f>
        <v>4.5627380677454203</v>
      </c>
      <c r="D2891" s="3">
        <f>'TPS543C20 Loop Gain'!AJ1045</f>
        <v>69.43609255333493</v>
      </c>
      <c r="E2891" s="3">
        <f>'TPS543C20 Loop Gain'!B1045</f>
        <v>91500</v>
      </c>
    </row>
    <row r="2892" spans="3:5" x14ac:dyDescent="0.35">
      <c r="C2892" s="3">
        <f>'TPS543C20 Loop Gain'!AI1044</f>
        <v>4.5741358858980634</v>
      </c>
      <c r="D2892" s="3">
        <f>'TPS543C20 Loop Gain'!AJ1044</f>
        <v>69.44772317399574</v>
      </c>
      <c r="E2892" s="3">
        <f>'TPS543C20 Loop Gain'!B1044</f>
        <v>91400</v>
      </c>
    </row>
    <row r="2893" spans="3:5" x14ac:dyDescent="0.35">
      <c r="C2893" s="3">
        <f>'TPS543C20 Loop Gain'!AI1043</f>
        <v>4.5855495696406239</v>
      </c>
      <c r="D2893" s="3">
        <f>'TPS543C20 Loop Gain'!AJ1043</f>
        <v>69.459357402403612</v>
      </c>
      <c r="E2893" s="3">
        <f>'TPS543C20 Loop Gain'!B1043</f>
        <v>91300</v>
      </c>
    </row>
    <row r="2894" spans="3:5" x14ac:dyDescent="0.35">
      <c r="C2894" s="3">
        <f>'TPS543C20 Loop Gain'!AI1042</f>
        <v>4.5969791601596928</v>
      </c>
      <c r="D2894" s="3">
        <f>'TPS543C20 Loop Gain'!AJ1042</f>
        <v>69.470995317498947</v>
      </c>
      <c r="E2894" s="3">
        <f>'TPS543C20 Loop Gain'!B1042</f>
        <v>91200</v>
      </c>
    </row>
    <row r="2895" spans="3:5" x14ac:dyDescent="0.35">
      <c r="C2895" s="3">
        <f>'TPS543C20 Loop Gain'!AI1041</f>
        <v>4.6084246987865214</v>
      </c>
      <c r="D2895" s="3">
        <f>'TPS543C20 Loop Gain'!AJ1041</f>
        <v>69.482636998712195</v>
      </c>
      <c r="E2895" s="3">
        <f>'TPS543C20 Loop Gain'!B1041</f>
        <v>91100</v>
      </c>
    </row>
    <row r="2896" spans="3:5" x14ac:dyDescent="0.35">
      <c r="C2896" s="3">
        <f>'TPS543C20 Loop Gain'!AI1040</f>
        <v>4.6198862269977328</v>
      </c>
      <c r="D2896" s="3">
        <f>'TPS543C20 Loop Gain'!AJ1040</f>
        <v>69.494282525964636</v>
      </c>
      <c r="E2896" s="3">
        <f>'TPS543C20 Loop Gain'!B1040</f>
        <v>91000</v>
      </c>
    </row>
    <row r="2897" spans="3:5" x14ac:dyDescent="0.35">
      <c r="C2897" s="3">
        <f>'TPS543C20 Loop Gain'!AI1039</f>
        <v>4.6313637864167525</v>
      </c>
      <c r="D2897" s="3">
        <f>'TPS543C20 Loop Gain'!AJ1039</f>
        <v>69.505931979675395</v>
      </c>
      <c r="E2897" s="3">
        <f>'TPS543C20 Loop Gain'!B1039</f>
        <v>90900</v>
      </c>
    </row>
    <row r="2898" spans="3:5" x14ac:dyDescent="0.35">
      <c r="C2898" s="3">
        <f>'TPS543C20 Loop Gain'!AI1038</f>
        <v>4.6428574188133682</v>
      </c>
      <c r="D2898" s="3">
        <f>'TPS543C20 Loop Gain'!AJ1038</f>
        <v>69.517585440762758</v>
      </c>
      <c r="E2898" s="3">
        <f>'TPS543C20 Loop Gain'!B1038</f>
        <v>90800</v>
      </c>
    </row>
    <row r="2899" spans="3:5" x14ac:dyDescent="0.35">
      <c r="C2899" s="3">
        <f>'TPS543C20 Loop Gain'!AI1037</f>
        <v>4.6543671661055184</v>
      </c>
      <c r="D2899" s="3">
        <f>'TPS543C20 Loop Gain'!AJ1037</f>
        <v>69.529242990646154</v>
      </c>
      <c r="E2899" s="3">
        <f>'TPS543C20 Loop Gain'!B1037</f>
        <v>90700</v>
      </c>
    </row>
    <row r="2900" spans="3:5" x14ac:dyDescent="0.35">
      <c r="C2900" s="3">
        <f>'TPS543C20 Loop Gain'!AI1036</f>
        <v>4.6658930703591901</v>
      </c>
      <c r="D2900" s="3">
        <f>'TPS543C20 Loop Gain'!AJ1036</f>
        <v>69.540904711254726</v>
      </c>
      <c r="E2900" s="3">
        <f>'TPS543C20 Loop Gain'!B1036</f>
        <v>90600</v>
      </c>
    </row>
    <row r="2901" spans="3:5" x14ac:dyDescent="0.35">
      <c r="C2901" s="3">
        <f>'TPS543C20 Loop Gain'!AI1035</f>
        <v>4.6774351737893491</v>
      </c>
      <c r="D2901" s="3">
        <f>'TPS543C20 Loop Gain'!AJ1035</f>
        <v>69.552570685023994</v>
      </c>
      <c r="E2901" s="3">
        <f>'TPS543C20 Loop Gain'!B1035</f>
        <v>90500</v>
      </c>
    </row>
    <row r="2902" spans="3:5" x14ac:dyDescent="0.35">
      <c r="C2902" s="3">
        <f>'TPS543C20 Loop Gain'!AI1034</f>
        <v>4.6889935187607588</v>
      </c>
      <c r="D2902" s="3">
        <f>'TPS543C20 Loop Gain'!AJ1034</f>
        <v>69.564240994905376</v>
      </c>
      <c r="E2902" s="3">
        <f>'TPS543C20 Loop Gain'!B1034</f>
        <v>90400</v>
      </c>
    </row>
    <row r="2903" spans="3:5" x14ac:dyDescent="0.35">
      <c r="C2903" s="3">
        <f>'TPS543C20 Loop Gain'!AI1033</f>
        <v>4.7005681477883812</v>
      </c>
      <c r="D2903" s="3">
        <f>'TPS543C20 Loop Gain'!AJ1033</f>
        <v>69.575915724365345</v>
      </c>
      <c r="E2903" s="3">
        <f>'TPS543C20 Loop Gain'!B1033</f>
        <v>90300</v>
      </c>
    </row>
    <row r="2904" spans="3:5" x14ac:dyDescent="0.35">
      <c r="C2904" s="3">
        <f>'TPS543C20 Loop Gain'!AI1032</f>
        <v>4.7121591035385704</v>
      </c>
      <c r="D2904" s="3">
        <f>'TPS543C20 Loop Gain'!AJ1032</f>
        <v>69.587594957392923</v>
      </c>
      <c r="E2904" s="3">
        <f>'TPS543C20 Loop Gain'!B1032</f>
        <v>90200</v>
      </c>
    </row>
    <row r="2905" spans="3:5" x14ac:dyDescent="0.35">
      <c r="C2905" s="3">
        <f>'TPS543C20 Loop Gain'!AI1031</f>
        <v>4.7237664288290055</v>
      </c>
      <c r="D2905" s="3">
        <f>'TPS543C20 Loop Gain'!AJ1031</f>
        <v>69.59927877850015</v>
      </c>
      <c r="E2905" s="3">
        <f>'TPS543C20 Loop Gain'!B1031</f>
        <v>90100</v>
      </c>
    </row>
    <row r="2906" spans="3:5" x14ac:dyDescent="0.35">
      <c r="C2906" s="3">
        <f>'TPS543C20 Loop Gain'!AI1030</f>
        <v>4.7353901666300837</v>
      </c>
      <c r="D2906" s="3">
        <f>'TPS543C20 Loop Gain'!AJ1030</f>
        <v>69.610967272726853</v>
      </c>
      <c r="E2906" s="3">
        <f>'TPS543C20 Loop Gain'!B1030</f>
        <v>90000</v>
      </c>
    </row>
    <row r="2907" spans="3:5" x14ac:dyDescent="0.35">
      <c r="C2907" s="3">
        <f>'TPS543C20 Loop Gain'!AI1029</f>
        <v>4.747030360065895</v>
      </c>
      <c r="D2907" s="3">
        <f>'TPS543C20 Loop Gain'!AJ1029</f>
        <v>69.622660525645415</v>
      </c>
      <c r="E2907" s="3">
        <f>'TPS543C20 Loop Gain'!B1029</f>
        <v>89900</v>
      </c>
    </row>
    <row r="2908" spans="3:5" x14ac:dyDescent="0.35">
      <c r="C2908" s="3">
        <f>'TPS543C20 Loop Gain'!AI1028</f>
        <v>4.7586870524133502</v>
      </c>
      <c r="D2908" s="3">
        <f>'TPS543C20 Loop Gain'!AJ1028</f>
        <v>69.634358623361564</v>
      </c>
      <c r="E2908" s="3">
        <f>'TPS543C20 Loop Gain'!B1028</f>
        <v>89800</v>
      </c>
    </row>
    <row r="2909" spans="3:5" x14ac:dyDescent="0.35">
      <c r="C2909" s="3">
        <f>'TPS543C20 Loop Gain'!AI1027</f>
        <v>4.7703602871050421</v>
      </c>
      <c r="D2909" s="3">
        <f>'TPS543C20 Loop Gain'!AJ1027</f>
        <v>69.646061652523528</v>
      </c>
      <c r="E2909" s="3">
        <f>'TPS543C20 Loop Gain'!B1027</f>
        <v>89700</v>
      </c>
    </row>
    <row r="2910" spans="3:5" x14ac:dyDescent="0.35">
      <c r="C2910" s="3">
        <f>'TPS543C20 Loop Gain'!AI1026</f>
        <v>4.7820501077284172</v>
      </c>
      <c r="D2910" s="3">
        <f>'TPS543C20 Loop Gain'!AJ1026</f>
        <v>69.657769700318042</v>
      </c>
      <c r="E2910" s="3">
        <f>'TPS543C20 Loop Gain'!B1026</f>
        <v>89600</v>
      </c>
    </row>
    <row r="2911" spans="3:5" x14ac:dyDescent="0.35">
      <c r="C2911" s="3">
        <f>'TPS543C20 Loop Gain'!AI1025</f>
        <v>4.7937565580267201</v>
      </c>
      <c r="D2911" s="3">
        <f>'TPS543C20 Loop Gain'!AJ1025</f>
        <v>69.669482854480961</v>
      </c>
      <c r="E2911" s="3">
        <f>'TPS543C20 Loop Gain'!B1025</f>
        <v>89500</v>
      </c>
    </row>
    <row r="2912" spans="3:5" x14ac:dyDescent="0.35">
      <c r="C2912" s="3">
        <f>'TPS543C20 Loop Gain'!AI1024</f>
        <v>4.8054796819006889</v>
      </c>
      <c r="D2912" s="3">
        <f>'TPS543C20 Loop Gain'!AJ1024</f>
        <v>69.681201203298528</v>
      </c>
      <c r="E2912" s="3">
        <f>'TPS543C20 Loop Gain'!B1024</f>
        <v>89400</v>
      </c>
    </row>
    <row r="2913" spans="3:5" x14ac:dyDescent="0.35">
      <c r="C2913" s="3">
        <f>'TPS543C20 Loop Gain'!AI1023</f>
        <v>4.8172195234079709</v>
      </c>
      <c r="D2913" s="3">
        <f>'TPS543C20 Loop Gain'!AJ1023</f>
        <v>69.692924835610683</v>
      </c>
      <c r="E2913" s="3">
        <f>'TPS543C20 Loop Gain'!B1023</f>
        <v>89300</v>
      </c>
    </row>
    <row r="2914" spans="3:5" x14ac:dyDescent="0.35">
      <c r="C2914" s="3">
        <f>'TPS543C20 Loop Gain'!AI1022</f>
        <v>4.8289761267651112</v>
      </c>
      <c r="D2914" s="3">
        <f>'TPS543C20 Loop Gain'!AJ1022</f>
        <v>69.704653840815254</v>
      </c>
      <c r="E2914" s="3">
        <f>'TPS543C20 Loop Gain'!B1022</f>
        <v>89200</v>
      </c>
    </row>
    <row r="2915" spans="3:5" x14ac:dyDescent="0.35">
      <c r="C2915" s="3">
        <f>'TPS543C20 Loop Gain'!AI1021</f>
        <v>4.8407495363470767</v>
      </c>
      <c r="D2915" s="3">
        <f>'TPS543C20 Loop Gain'!AJ1021</f>
        <v>69.716388308873221</v>
      </c>
      <c r="E2915" s="3">
        <f>'TPS543C20 Loop Gain'!B1021</f>
        <v>89100</v>
      </c>
    </row>
    <row r="2916" spans="3:5" x14ac:dyDescent="0.35">
      <c r="C2916" s="3">
        <f>'TPS543C20 Loop Gain'!AI1020</f>
        <v>4.8525397966889683</v>
      </c>
      <c r="D2916" s="3">
        <f>'TPS543C20 Loop Gain'!AJ1020</f>
        <v>69.728128330310398</v>
      </c>
      <c r="E2916" s="3">
        <f>'TPS543C20 Loop Gain'!B1020</f>
        <v>89000</v>
      </c>
    </row>
    <row r="2917" spans="3:5" x14ac:dyDescent="0.35">
      <c r="C2917" s="3">
        <f>'TPS543C20 Loop Gain'!AI1019</f>
        <v>4.864346952486251</v>
      </c>
      <c r="D2917" s="3">
        <f>'TPS543C20 Loop Gain'!AJ1019</f>
        <v>69.739873996223409</v>
      </c>
      <c r="E2917" s="3">
        <f>'TPS543C20 Loop Gain'!B1019</f>
        <v>88900</v>
      </c>
    </row>
    <row r="2918" spans="3:5" x14ac:dyDescent="0.35">
      <c r="C2918" s="3">
        <f>'TPS543C20 Loop Gain'!AI1018</f>
        <v>4.8761710485956167</v>
      </c>
      <c r="D2918" s="3">
        <f>'TPS543C20 Loop Gain'!AJ1018</f>
        <v>69.75162539828203</v>
      </c>
      <c r="E2918" s="3">
        <f>'TPS543C20 Loop Gain'!B1018</f>
        <v>88800</v>
      </c>
    </row>
    <row r="2919" spans="3:5" x14ac:dyDescent="0.35">
      <c r="C2919" s="3">
        <f>'TPS543C20 Loop Gain'!AI1017</f>
        <v>4.8880121300362136</v>
      </c>
      <c r="D2919" s="3">
        <f>'TPS543C20 Loop Gain'!AJ1017</f>
        <v>69.763382628735386</v>
      </c>
      <c r="E2919" s="3">
        <f>'TPS543C20 Loop Gain'!B1017</f>
        <v>88700</v>
      </c>
    </row>
    <row r="2920" spans="3:5" x14ac:dyDescent="0.35">
      <c r="C2920" s="3">
        <f>'TPS543C20 Loop Gain'!AI1016</f>
        <v>4.8998702419894151</v>
      </c>
      <c r="D2920" s="3">
        <f>'TPS543C20 Loop Gain'!AJ1016</f>
        <v>69.775145780414334</v>
      </c>
      <c r="E2920" s="3">
        <f>'TPS543C20 Loop Gain'!B1016</f>
        <v>88600</v>
      </c>
    </row>
    <row r="2921" spans="3:5" x14ac:dyDescent="0.35">
      <c r="C2921" s="3">
        <f>'TPS543C20 Loop Gain'!AI1015</f>
        <v>4.9117454298006491</v>
      </c>
      <c r="D2921" s="3">
        <f>'TPS543C20 Loop Gain'!AJ1015</f>
        <v>69.786914946734569</v>
      </c>
      <c r="E2921" s="3">
        <f>'TPS543C20 Loop Gain'!B1015</f>
        <v>88500</v>
      </c>
    </row>
    <row r="2922" spans="3:5" x14ac:dyDescent="0.35">
      <c r="C2922" s="3">
        <f>'TPS543C20 Loop Gain'!AI1014</f>
        <v>4.9236377389792718</v>
      </c>
      <c r="D2922" s="3">
        <f>'TPS543C20 Loop Gain'!AJ1014</f>
        <v>69.798690221705513</v>
      </c>
      <c r="E2922" s="3">
        <f>'TPS543C20 Loop Gain'!B1014</f>
        <v>88400</v>
      </c>
    </row>
    <row r="2923" spans="3:5" x14ac:dyDescent="0.35">
      <c r="C2923" s="3">
        <f>'TPS543C20 Loop Gain'!AI1013</f>
        <v>4.9355472151999527</v>
      </c>
      <c r="D2923" s="3">
        <f>'TPS543C20 Loop Gain'!AJ1013</f>
        <v>69.810471699927774</v>
      </c>
      <c r="E2923" s="3">
        <f>'TPS543C20 Loop Gain'!B1013</f>
        <v>88300</v>
      </c>
    </row>
    <row r="2924" spans="3:5" x14ac:dyDescent="0.35">
      <c r="C2924" s="3">
        <f>'TPS543C20 Loop Gain'!AI1012</f>
        <v>4.9474739043034646</v>
      </c>
      <c r="D2924" s="3">
        <f>'TPS543C20 Loop Gain'!AJ1012</f>
        <v>69.822259476602881</v>
      </c>
      <c r="E2924" s="3">
        <f>'TPS543C20 Loop Gain'!B1012</f>
        <v>88200</v>
      </c>
    </row>
    <row r="2925" spans="3:5" x14ac:dyDescent="0.35">
      <c r="C2925" s="3">
        <f>'TPS543C20 Loop Gain'!AI1011</f>
        <v>4.9594178522970358</v>
      </c>
      <c r="D2925" s="3">
        <f>'TPS543C20 Loop Gain'!AJ1011</f>
        <v>69.834053647534063</v>
      </c>
      <c r="E2925" s="3">
        <f>'TPS543C20 Loop Gain'!B1011</f>
        <v>88100</v>
      </c>
    </row>
    <row r="2926" spans="3:5" x14ac:dyDescent="0.35">
      <c r="C2926" s="3">
        <f>'TPS543C20 Loop Gain'!AI1010</f>
        <v>4.9713791053553784</v>
      </c>
      <c r="D2926" s="3">
        <f>'TPS543C20 Loop Gain'!AJ1010</f>
        <v>69.845854309133074</v>
      </c>
      <c r="E2926" s="3">
        <f>'TPS543C20 Loop Gain'!B1010</f>
        <v>88000</v>
      </c>
    </row>
    <row r="2927" spans="3:5" x14ac:dyDescent="0.35">
      <c r="C2927" s="3">
        <f>'TPS543C20 Loop Gain'!AI1009</f>
        <v>4.9833577098212825</v>
      </c>
      <c r="D2927" s="3">
        <f>'TPS543C20 Loop Gain'!AJ1009</f>
        <v>69.857661558422848</v>
      </c>
      <c r="E2927" s="3">
        <f>'TPS543C20 Loop Gain'!B1009</f>
        <v>87900</v>
      </c>
    </row>
    <row r="2928" spans="3:5" x14ac:dyDescent="0.35">
      <c r="C2928" s="3">
        <f>'TPS543C20 Loop Gain'!AI1008</f>
        <v>4.9953537122072929</v>
      </c>
      <c r="D2928" s="3">
        <f>'TPS543C20 Loop Gain'!AJ1008</f>
        <v>69.869475493043254</v>
      </c>
      <c r="E2928" s="3">
        <f>'TPS543C20 Loop Gain'!B1008</f>
        <v>87800</v>
      </c>
    </row>
    <row r="2929" spans="3:5" x14ac:dyDescent="0.35">
      <c r="C2929" s="3">
        <f>'TPS543C20 Loop Gain'!AI1007</f>
        <v>5.0073671591952253</v>
      </c>
      <c r="D2929" s="3">
        <f>'TPS543C20 Loop Gain'!AJ1007</f>
        <v>69.881296211252319</v>
      </c>
      <c r="E2929" s="3">
        <f>'TPS543C20 Loop Gain'!B1007</f>
        <v>87700</v>
      </c>
    </row>
    <row r="2930" spans="3:5" x14ac:dyDescent="0.35">
      <c r="C2930" s="3">
        <f>'TPS543C20 Loop Gain'!AI1006</f>
        <v>5.0193980976378345</v>
      </c>
      <c r="D2930" s="3">
        <f>'TPS543C20 Loop Gain'!AJ1006</f>
        <v>69.89312381193534</v>
      </c>
      <c r="E2930" s="3">
        <f>'TPS543C20 Loop Gain'!B1006</f>
        <v>87600</v>
      </c>
    </row>
    <row r="2931" spans="3:5" x14ac:dyDescent="0.35">
      <c r="C2931" s="3">
        <f>'TPS543C20 Loop Gain'!AI1005</f>
        <v>5.0314465745593466</v>
      </c>
      <c r="D2931" s="3">
        <f>'TPS543C20 Loop Gain'!AJ1005</f>
        <v>69.904958394605941</v>
      </c>
      <c r="E2931" s="3">
        <f>'TPS543C20 Loop Gain'!B1005</f>
        <v>87500</v>
      </c>
    </row>
    <row r="2932" spans="3:5" x14ac:dyDescent="0.35">
      <c r="C2932" s="3">
        <f>'TPS543C20 Loop Gain'!AI1004</f>
        <v>5.0435126371561303</v>
      </c>
      <c r="D2932" s="3">
        <f>'TPS543C20 Loop Gain'!AJ1004</f>
        <v>69.916800059411187</v>
      </c>
      <c r="E2932" s="3">
        <f>'TPS543C20 Loop Gain'!B1004</f>
        <v>87400</v>
      </c>
    </row>
    <row r="2933" spans="3:5" x14ac:dyDescent="0.35">
      <c r="C2933" s="3">
        <f>'TPS543C20 Loop Gain'!AI1003</f>
        <v>5.0555963327980802</v>
      </c>
      <c r="D2933" s="3">
        <f>'TPS543C20 Loop Gain'!AJ1003</f>
        <v>69.928648907137472</v>
      </c>
      <c r="E2933" s="3">
        <f>'TPS543C20 Loop Gain'!B1003</f>
        <v>87300</v>
      </c>
    </row>
    <row r="2934" spans="3:5" x14ac:dyDescent="0.35">
      <c r="C2934" s="3">
        <f>'TPS543C20 Loop Gain'!AI1002</f>
        <v>5.0676977090287378</v>
      </c>
      <c r="D2934" s="3">
        <f>'TPS543C20 Loop Gain'!AJ1002</f>
        <v>69.94050503921288</v>
      </c>
      <c r="E2934" s="3">
        <f>'TPS543C20 Loop Gain'!B1002</f>
        <v>87200</v>
      </c>
    </row>
    <row r="2935" spans="3:5" x14ac:dyDescent="0.35">
      <c r="C2935" s="3">
        <f>'TPS543C20 Loop Gain'!AI1001</f>
        <v>5.0798168135668096</v>
      </c>
      <c r="D2935" s="3">
        <f>'TPS543C20 Loop Gain'!AJ1001</f>
        <v>69.952368557714564</v>
      </c>
      <c r="E2935" s="3">
        <f>'TPS543C20 Loop Gain'!B1001</f>
        <v>87100</v>
      </c>
    </row>
    <row r="2936" spans="3:5" x14ac:dyDescent="0.35">
      <c r="C2936" s="3">
        <f>'TPS543C20 Loop Gain'!AI1000</f>
        <v>5.0919536943062091</v>
      </c>
      <c r="D2936" s="3">
        <f>'TPS543C20 Loop Gain'!AJ1000</f>
        <v>69.96423956537032</v>
      </c>
      <c r="E2936" s="3">
        <f>'TPS543C20 Loop Gain'!B1000</f>
        <v>87000</v>
      </c>
    </row>
    <row r="2937" spans="3:5" x14ac:dyDescent="0.35">
      <c r="C2937" s="3">
        <f>'TPS543C20 Loop Gain'!AI999</f>
        <v>5.1041083993177292</v>
      </c>
      <c r="D2937" s="3">
        <f>'TPS543C20 Loop Gain'!AJ999</f>
        <v>69.976118165565353</v>
      </c>
      <c r="E2937" s="3">
        <f>'TPS543C20 Loop Gain'!B999</f>
        <v>86900</v>
      </c>
    </row>
    <row r="2938" spans="3:5" x14ac:dyDescent="0.35">
      <c r="C2938" s="3">
        <f>'TPS543C20 Loop Gain'!AI998</f>
        <v>5.1162809768492226</v>
      </c>
      <c r="D2938" s="3">
        <f>'TPS543C20 Loop Gain'!AJ998</f>
        <v>69.98800446234651</v>
      </c>
      <c r="E2938" s="3">
        <f>'TPS543C20 Loop Gain'!B998</f>
        <v>86800</v>
      </c>
    </row>
    <row r="2939" spans="3:5" x14ac:dyDescent="0.35">
      <c r="C2939" s="3">
        <f>'TPS543C20 Loop Gain'!AI997</f>
        <v>5.1284714753269327</v>
      </c>
      <c r="D2939" s="3">
        <f>'TPS543C20 Loop Gain'!AJ997</f>
        <v>69.999898560427809</v>
      </c>
      <c r="E2939" s="3">
        <f>'TPS543C20 Loop Gain'!B997</f>
        <v>86700</v>
      </c>
    </row>
    <row r="2940" spans="3:5" x14ac:dyDescent="0.35">
      <c r="C2940" s="3">
        <f>'TPS543C20 Loop Gain'!AI996</f>
        <v>5.1406799433561172</v>
      </c>
      <c r="D2940" s="3">
        <f>'TPS543C20 Loop Gain'!AJ996</f>
        <v>70.011800565192715</v>
      </c>
      <c r="E2940" s="3">
        <f>'TPS543C20 Loop Gain'!B996</f>
        <v>86600</v>
      </c>
    </row>
    <row r="2941" spans="3:5" x14ac:dyDescent="0.35">
      <c r="C2941" s="3">
        <f>'TPS543C20 Loop Gain'!AI995</f>
        <v>5.1529064297222051</v>
      </c>
      <c r="D2941" s="3">
        <f>'TPS543C20 Loop Gain'!AJ995</f>
        <v>70.023710582701554</v>
      </c>
      <c r="E2941" s="3">
        <f>'TPS543C20 Loop Gain'!B995</f>
        <v>86500</v>
      </c>
    </row>
    <row r="2942" spans="3:5" x14ac:dyDescent="0.35">
      <c r="C2942" s="3">
        <f>'TPS543C20 Loop Gain'!AI994</f>
        <v>5.1651509833907214</v>
      </c>
      <c r="D2942" s="3">
        <f>'TPS543C20 Loop Gain'!AJ994</f>
        <v>70.035628719696064</v>
      </c>
      <c r="E2942" s="3">
        <f>'TPS543C20 Loop Gain'!B994</f>
        <v>86400</v>
      </c>
    </row>
    <row r="2943" spans="3:5" x14ac:dyDescent="0.35">
      <c r="C2943" s="3">
        <f>'TPS543C20 Loop Gain'!AI993</f>
        <v>5.1774136535095918</v>
      </c>
      <c r="D2943" s="3">
        <f>'TPS543C20 Loop Gain'!AJ993</f>
        <v>70.047555083603257</v>
      </c>
      <c r="E2943" s="3">
        <f>'TPS543C20 Loop Gain'!B993</f>
        <v>86300</v>
      </c>
    </row>
    <row r="2944" spans="3:5" x14ac:dyDescent="0.35">
      <c r="C2944" s="3">
        <f>'TPS543C20 Loop Gain'!AI992</f>
        <v>5.1896944894089252</v>
      </c>
      <c r="D2944" s="3">
        <f>'TPS543C20 Loop Gain'!AJ992</f>
        <v>70.059489782540169</v>
      </c>
      <c r="E2944" s="3">
        <f>'TPS543C20 Loop Gain'!B992</f>
        <v>86200</v>
      </c>
    </row>
    <row r="2945" spans="3:5" x14ac:dyDescent="0.35">
      <c r="C2945" s="3">
        <f>'TPS543C20 Loop Gain'!AI991</f>
        <v>5.2019935406023272</v>
      </c>
      <c r="D2945" s="3">
        <f>'TPS543C20 Loop Gain'!AJ991</f>
        <v>70.071432925320693</v>
      </c>
      <c r="E2945" s="3">
        <f>'TPS543C20 Loop Gain'!B991</f>
        <v>86100</v>
      </c>
    </row>
    <row r="2946" spans="3:5" x14ac:dyDescent="0.35">
      <c r="C2946" s="3">
        <f>'TPS543C20 Loop Gain'!AI990</f>
        <v>5.2143108567875309</v>
      </c>
      <c r="D2946" s="3">
        <f>'TPS543C20 Loop Gain'!AJ990</f>
        <v>70.083384621458578</v>
      </c>
      <c r="E2946" s="3">
        <f>'TPS543C20 Loop Gain'!B990</f>
        <v>86000</v>
      </c>
    </row>
    <row r="2947" spans="3:5" x14ac:dyDescent="0.35">
      <c r="C2947" s="3">
        <f>'TPS543C20 Loop Gain'!AI989</f>
        <v>5.2266464878480399</v>
      </c>
      <c r="D2947" s="3">
        <f>'TPS543C20 Loop Gain'!AJ989</f>
        <v>70.095344981174833</v>
      </c>
      <c r="E2947" s="3">
        <f>'TPS543C20 Loop Gain'!B989</f>
        <v>85900</v>
      </c>
    </row>
    <row r="2948" spans="3:5" x14ac:dyDescent="0.35">
      <c r="C2948" s="3">
        <f>'TPS543C20 Loop Gain'!AI988</f>
        <v>5.2390004838527569</v>
      </c>
      <c r="D2948" s="3">
        <f>'TPS543C20 Loop Gain'!AJ988</f>
        <v>70.107314115399646</v>
      </c>
      <c r="E2948" s="3">
        <f>'TPS543C20 Loop Gain'!B988</f>
        <v>85800</v>
      </c>
    </row>
    <row r="2949" spans="3:5" x14ac:dyDescent="0.35">
      <c r="C2949" s="3">
        <f>'TPS543C20 Loop Gain'!AI987</f>
        <v>5.2513728950582319</v>
      </c>
      <c r="D2949" s="3">
        <f>'TPS543C20 Loop Gain'!AJ987</f>
        <v>70.119292135780228</v>
      </c>
      <c r="E2949" s="3">
        <f>'TPS543C20 Loop Gain'!B987</f>
        <v>85700</v>
      </c>
    </row>
    <row r="2950" spans="3:5" x14ac:dyDescent="0.35">
      <c r="C2950" s="3">
        <f>'TPS543C20 Loop Gain'!AI986</f>
        <v>5.2637637719082004</v>
      </c>
      <c r="D2950" s="3">
        <f>'TPS543C20 Loop Gain'!AJ986</f>
        <v>70.131279154685316</v>
      </c>
      <c r="E2950" s="3">
        <f>'TPS543C20 Loop Gain'!B986</f>
        <v>85600</v>
      </c>
    </row>
    <row r="2951" spans="3:5" x14ac:dyDescent="0.35">
      <c r="C2951" s="3">
        <f>'TPS543C20 Loop Gain'!AI985</f>
        <v>5.2761731650361456</v>
      </c>
      <c r="D2951" s="3">
        <f>'TPS543C20 Loop Gain'!AJ985</f>
        <v>70.143275285211274</v>
      </c>
      <c r="E2951" s="3">
        <f>'TPS543C20 Loop Gain'!B985</f>
        <v>85500</v>
      </c>
    </row>
    <row r="2952" spans="3:5" x14ac:dyDescent="0.35">
      <c r="C2952" s="3">
        <f>'TPS543C20 Loop Gain'!AI984</f>
        <v>5.2886011252643916</v>
      </c>
      <c r="D2952" s="3">
        <f>'TPS543C20 Loop Gain'!AJ984</f>
        <v>70.155280641183708</v>
      </c>
      <c r="E2952" s="3">
        <f>'TPS543C20 Loop Gain'!B984</f>
        <v>85400</v>
      </c>
    </row>
    <row r="2953" spans="3:5" x14ac:dyDescent="0.35">
      <c r="C2953" s="3">
        <f>'TPS543C20 Loop Gain'!AI983</f>
        <v>5.3010477036067023</v>
      </c>
      <c r="D2953" s="3">
        <f>'TPS543C20 Loop Gain'!AJ983</f>
        <v>70.167295337167673</v>
      </c>
      <c r="E2953" s="3">
        <f>'TPS543C20 Loop Gain'!B983</f>
        <v>85300</v>
      </c>
    </row>
    <row r="2954" spans="3:5" x14ac:dyDescent="0.35">
      <c r="C2954" s="3">
        <f>'TPS543C20 Loop Gain'!AI982</f>
        <v>5.3135129512682795</v>
      </c>
      <c r="D2954" s="3">
        <f>'TPS543C20 Loop Gain'!AJ982</f>
        <v>70.179319488470398</v>
      </c>
      <c r="E2954" s="3">
        <f>'TPS543C20 Loop Gain'!B982</f>
        <v>85200</v>
      </c>
    </row>
    <row r="2955" spans="3:5" x14ac:dyDescent="0.35">
      <c r="C2955" s="3">
        <f>'TPS543C20 Loop Gain'!AI981</f>
        <v>5.3259969196464692</v>
      </c>
      <c r="D2955" s="3">
        <f>'TPS543C20 Loop Gain'!AJ981</f>
        <v>70.191353211146605</v>
      </c>
      <c r="E2955" s="3">
        <f>'TPS543C20 Loop Gain'!B981</f>
        <v>85100</v>
      </c>
    </row>
    <row r="2956" spans="3:5" x14ac:dyDescent="0.35">
      <c r="C2956" s="3">
        <f>'TPS543C20 Loop Gain'!AI980</f>
        <v>5.3384996603325794</v>
      </c>
      <c r="D2956" s="3">
        <f>'TPS543C20 Loop Gain'!AJ980</f>
        <v>70.20339662200584</v>
      </c>
      <c r="E2956" s="3">
        <f>'TPS543C20 Loop Gain'!B980</f>
        <v>85000</v>
      </c>
    </row>
    <row r="2957" spans="3:5" x14ac:dyDescent="0.35">
      <c r="C2957" s="3">
        <f>'TPS543C20 Loop Gain'!AI979</f>
        <v>5.3510212251121363</v>
      </c>
      <c r="D2957" s="3">
        <f>'TPS543C20 Loop Gain'!AJ979</f>
        <v>70.215449838615683</v>
      </c>
      <c r="E2957" s="3">
        <f>'TPS543C20 Loop Gain'!B979</f>
        <v>84900</v>
      </c>
    </row>
    <row r="2958" spans="3:5" x14ac:dyDescent="0.35">
      <c r="C2958" s="3">
        <f>'TPS543C20 Loop Gain'!AI978</f>
        <v>5.363561665966218</v>
      </c>
      <c r="D2958" s="3">
        <f>'TPS543C20 Loop Gain'!AJ978</f>
        <v>70.227512979308145</v>
      </c>
      <c r="E2958" s="3">
        <f>'TPS543C20 Loop Gain'!B978</f>
        <v>84800</v>
      </c>
    </row>
    <row r="2959" spans="3:5" x14ac:dyDescent="0.35">
      <c r="C2959" s="3">
        <f>'TPS543C20 Loop Gain'!AI977</f>
        <v>5.3761210350721527</v>
      </c>
      <c r="D2959" s="3">
        <f>'TPS543C20 Loop Gain'!AJ977</f>
        <v>70.239586163186758</v>
      </c>
      <c r="E2959" s="3">
        <f>'TPS543C20 Loop Gain'!B977</f>
        <v>84700</v>
      </c>
    </row>
    <row r="2960" spans="3:5" x14ac:dyDescent="0.35">
      <c r="C2960" s="3">
        <f>'TPS543C20 Loop Gain'!AI976</f>
        <v>5.3886993848047862</v>
      </c>
      <c r="D2960" s="3">
        <f>'TPS543C20 Loop Gain'!AJ976</f>
        <v>70.251669510130483</v>
      </c>
      <c r="E2960" s="3">
        <f>'TPS543C20 Loop Gain'!B976</f>
        <v>84600</v>
      </c>
    </row>
    <row r="2961" spans="3:5" x14ac:dyDescent="0.35">
      <c r="C2961" s="3">
        <f>'TPS543C20 Loop Gain'!AI975</f>
        <v>5.4012967677368637</v>
      </c>
      <c r="D2961" s="3">
        <f>'TPS543C20 Loop Gain'!AJ975</f>
        <v>70.263763140799128</v>
      </c>
      <c r="E2961" s="3">
        <f>'TPS543C20 Loop Gain'!B975</f>
        <v>84500</v>
      </c>
    </row>
    <row r="2962" spans="3:5" x14ac:dyDescent="0.35">
      <c r="C2962" s="3">
        <f>'TPS543C20 Loop Gain'!AI974</f>
        <v>5.4139132366409015</v>
      </c>
      <c r="D2962" s="3">
        <f>'TPS543C20 Loop Gain'!AJ974</f>
        <v>70.275867176641043</v>
      </c>
      <c r="E2962" s="3">
        <f>'TPS543C20 Loop Gain'!B974</f>
        <v>84400</v>
      </c>
    </row>
    <row r="2963" spans="3:5" x14ac:dyDescent="0.35">
      <c r="C2963" s="3">
        <f>'TPS543C20 Loop Gain'!AI973</f>
        <v>5.4265488444893002</v>
      </c>
      <c r="D2963" s="3">
        <f>'TPS543C20 Loop Gain'!AJ973</f>
        <v>70.28798173989783</v>
      </c>
      <c r="E2963" s="3">
        <f>'TPS543C20 Loop Gain'!B973</f>
        <v>84300</v>
      </c>
    </row>
    <row r="2964" spans="3:5" x14ac:dyDescent="0.35">
      <c r="C2964" s="3">
        <f>'TPS543C20 Loop Gain'!AI972</f>
        <v>5.4392036444562475</v>
      </c>
      <c r="D2964" s="3">
        <f>'TPS543C20 Loop Gain'!AJ972</f>
        <v>70.300106953609529</v>
      </c>
      <c r="E2964" s="3">
        <f>'TPS543C20 Loop Gain'!B972</f>
        <v>84200</v>
      </c>
    </row>
    <row r="2965" spans="3:5" x14ac:dyDescent="0.35">
      <c r="C2965" s="3">
        <f>'TPS543C20 Loop Gain'!AI971</f>
        <v>5.4518776899169907</v>
      </c>
      <c r="D2965" s="3">
        <f>'TPS543C20 Loop Gain'!AJ971</f>
        <v>70.312242941621093</v>
      </c>
      <c r="E2965" s="3">
        <f>'TPS543C20 Loop Gain'!B971</f>
        <v>84100</v>
      </c>
    </row>
    <row r="2966" spans="3:5" x14ac:dyDescent="0.35">
      <c r="C2966" s="3">
        <f>'TPS543C20 Loop Gain'!AI970</f>
        <v>5.464571034451474</v>
      </c>
      <c r="D2966" s="3">
        <f>'TPS543C20 Loop Gain'!AJ970</f>
        <v>70.32438982858929</v>
      </c>
      <c r="E2966" s="3">
        <f>'TPS543C20 Loop Gain'!B970</f>
        <v>84000</v>
      </c>
    </row>
    <row r="2967" spans="3:5" x14ac:dyDescent="0.35">
      <c r="C2967" s="3">
        <f>'TPS543C20 Loop Gain'!AI969</f>
        <v>5.4772837318432206</v>
      </c>
      <c r="D2967" s="3">
        <f>'TPS543C20 Loop Gain'!AJ969</f>
        <v>70.336547739988134</v>
      </c>
      <c r="E2967" s="3">
        <f>'TPS543C20 Loop Gain'!B969</f>
        <v>83900</v>
      </c>
    </row>
    <row r="2968" spans="3:5" x14ac:dyDescent="0.35">
      <c r="C2968" s="3">
        <f>'TPS543C20 Loop Gain'!AI968</f>
        <v>5.4900158360809526</v>
      </c>
      <c r="D2968" s="3">
        <f>'TPS543C20 Loop Gain'!AJ968</f>
        <v>70.348716802112619</v>
      </c>
      <c r="E2968" s="3">
        <f>'TPS543C20 Loop Gain'!B968</f>
        <v>83800</v>
      </c>
    </row>
    <row r="2969" spans="3:5" x14ac:dyDescent="0.35">
      <c r="C2969" s="3">
        <f>'TPS543C20 Loop Gain'!AI967</f>
        <v>5.5027674013598311</v>
      </c>
      <c r="D2969" s="3">
        <f>'TPS543C20 Loop Gain'!AJ967</f>
        <v>70.360897142089854</v>
      </c>
      <c r="E2969" s="3">
        <f>'TPS543C20 Loop Gain'!B967</f>
        <v>83700</v>
      </c>
    </row>
    <row r="2970" spans="3:5" x14ac:dyDescent="0.35">
      <c r="C2970" s="3">
        <f>'TPS543C20 Loop Gain'!AI966</f>
        <v>5.515538482082242</v>
      </c>
      <c r="D2970" s="3">
        <f>'TPS543C20 Loop Gain'!AJ966</f>
        <v>70.373088887879689</v>
      </c>
      <c r="E2970" s="3">
        <f>'TPS543C20 Loop Gain'!B966</f>
        <v>83600</v>
      </c>
    </row>
    <row r="2971" spans="3:5" x14ac:dyDescent="0.35">
      <c r="C2971" s="3">
        <f>'TPS543C20 Loop Gain'!AI965</f>
        <v>5.5283291328590884</v>
      </c>
      <c r="D2971" s="3">
        <f>'TPS543C20 Loop Gain'!AJ965</f>
        <v>70.385292168285602</v>
      </c>
      <c r="E2971" s="3">
        <f>'TPS543C20 Loop Gain'!B965</f>
        <v>83500</v>
      </c>
    </row>
    <row r="2972" spans="3:5" x14ac:dyDescent="0.35">
      <c r="C2972" s="3">
        <f>'TPS543C20 Loop Gain'!AI964</f>
        <v>5.5411394085105297</v>
      </c>
      <c r="D2972" s="3">
        <f>'TPS543C20 Loop Gain'!AJ964</f>
        <v>70.397507112957058</v>
      </c>
      <c r="E2972" s="3">
        <f>'TPS543C20 Loop Gain'!B964</f>
        <v>83400</v>
      </c>
    </row>
    <row r="2973" spans="3:5" x14ac:dyDescent="0.35">
      <c r="C2973" s="3">
        <f>'TPS543C20 Loop Gain'!AI963</f>
        <v>5.5539693640668686</v>
      </c>
      <c r="D2973" s="3">
        <f>'TPS543C20 Loop Gain'!AJ963</f>
        <v>70.409733852399327</v>
      </c>
      <c r="E2973" s="3">
        <f>'TPS543C20 Loop Gain'!B963</f>
        <v>83300</v>
      </c>
    </row>
    <row r="2974" spans="3:5" x14ac:dyDescent="0.35">
      <c r="C2974" s="3">
        <f>'TPS543C20 Loop Gain'!AI962</f>
        <v>5.5668190547708685</v>
      </c>
      <c r="D2974" s="3">
        <f>'TPS543C20 Loop Gain'!AJ962</f>
        <v>70.421972517977295</v>
      </c>
      <c r="E2974" s="3">
        <f>'TPS543C20 Loop Gain'!B962</f>
        <v>83200</v>
      </c>
    </row>
    <row r="2975" spans="3:5" x14ac:dyDescent="0.35">
      <c r="C2975" s="3">
        <f>'TPS543C20 Loop Gain'!AI961</f>
        <v>5.5796885360763913</v>
      </c>
      <c r="D2975" s="3">
        <f>'TPS543C20 Loop Gain'!AJ961</f>
        <v>70.43422324192332</v>
      </c>
      <c r="E2975" s="3">
        <f>'TPS543C20 Loop Gain'!B961</f>
        <v>83100</v>
      </c>
    </row>
    <row r="2976" spans="3:5" x14ac:dyDescent="0.35">
      <c r="C2976" s="3">
        <f>'TPS543C20 Loop Gain'!AI960</f>
        <v>5.5925778636523829</v>
      </c>
      <c r="D2976" s="3">
        <f>'TPS543C20 Loop Gain'!AJ960</f>
        <v>70.446486157343088</v>
      </c>
      <c r="E2976" s="3">
        <f>'TPS543C20 Loop Gain'!B960</f>
        <v>83000</v>
      </c>
    </row>
    <row r="2977" spans="3:5" x14ac:dyDescent="0.35">
      <c r="C2977" s="3">
        <f>'TPS543C20 Loop Gain'!AI959</f>
        <v>5.6054870933812051</v>
      </c>
      <c r="D2977" s="3">
        <f>'TPS543C20 Loop Gain'!AJ959</f>
        <v>70.458761398221782</v>
      </c>
      <c r="E2977" s="3">
        <f>'TPS543C20 Loop Gain'!B959</f>
        <v>82900</v>
      </c>
    </row>
    <row r="2978" spans="3:5" x14ac:dyDescent="0.35">
      <c r="C2978" s="3">
        <f>'TPS543C20 Loop Gain'!AI958</f>
        <v>5.6184162813618723</v>
      </c>
      <c r="D2978" s="3">
        <f>'TPS543C20 Loop Gain'!AJ958</f>
        <v>70.471049099432577</v>
      </c>
      <c r="E2978" s="3">
        <f>'TPS543C20 Loop Gain'!B958</f>
        <v>82800</v>
      </c>
    </row>
    <row r="2979" spans="3:5" x14ac:dyDescent="0.35">
      <c r="C2979" s="3">
        <f>'TPS543C20 Loop Gain'!AI957</f>
        <v>5.6313654839097769</v>
      </c>
      <c r="D2979" s="3">
        <f>'TPS543C20 Loop Gain'!AJ957</f>
        <v>70.483349396740309</v>
      </c>
      <c r="E2979" s="3">
        <f>'TPS543C20 Loop Gain'!B957</f>
        <v>82700</v>
      </c>
    </row>
    <row r="2980" spans="3:5" x14ac:dyDescent="0.35">
      <c r="C2980" s="3">
        <f>'TPS543C20 Loop Gain'!AI956</f>
        <v>5.644334757558175</v>
      </c>
      <c r="D2980" s="3">
        <f>'TPS543C20 Loop Gain'!AJ956</f>
        <v>70.495662426811137</v>
      </c>
      <c r="E2980" s="3">
        <f>'TPS543C20 Loop Gain'!B956</f>
        <v>82600</v>
      </c>
    </row>
    <row r="2981" spans="3:5" x14ac:dyDescent="0.35">
      <c r="C2981" s="3">
        <f>'TPS543C20 Loop Gain'!AI955</f>
        <v>5.6573241590599022</v>
      </c>
      <c r="D2981" s="3">
        <f>'TPS543C20 Loop Gain'!AJ955</f>
        <v>70.507988327217703</v>
      </c>
      <c r="E2981" s="3">
        <f>'TPS543C20 Loop Gain'!B955</f>
        <v>82500</v>
      </c>
    </row>
    <row r="2982" spans="3:5" x14ac:dyDescent="0.35">
      <c r="C2982" s="3">
        <f>'TPS543C20 Loop Gain'!AI954</f>
        <v>5.670333745386956</v>
      </c>
      <c r="D2982" s="3">
        <f>'TPS543C20 Loop Gain'!AJ954</f>
        <v>70.52032723644524</v>
      </c>
      <c r="E2982" s="3">
        <f>'TPS543C20 Loop Gain'!B954</f>
        <v>82400</v>
      </c>
    </row>
    <row r="2983" spans="3:5" x14ac:dyDescent="0.35">
      <c r="C2983" s="3">
        <f>'TPS543C20 Loop Gain'!AI953</f>
        <v>5.6833635737334518</v>
      </c>
      <c r="D2983" s="3">
        <f>'TPS543C20 Loop Gain'!AJ953</f>
        <v>70.532679293901822</v>
      </c>
      <c r="E2983" s="3">
        <f>'TPS543C20 Loop Gain'!B953</f>
        <v>82300</v>
      </c>
    </row>
    <row r="2984" spans="3:5" x14ac:dyDescent="0.35">
      <c r="C2984" s="3">
        <f>'TPS543C20 Loop Gain'!AI952</f>
        <v>5.6964137015157288</v>
      </c>
      <c r="D2984" s="3">
        <f>'TPS543C20 Loop Gain'!AJ952</f>
        <v>70.545044639920746</v>
      </c>
      <c r="E2984" s="3">
        <f>'TPS543C20 Loop Gain'!B952</f>
        <v>82200</v>
      </c>
    </row>
    <row r="2985" spans="3:5" x14ac:dyDescent="0.35">
      <c r="C2985" s="3">
        <f>'TPS543C20 Loop Gain'!AI951</f>
        <v>5.7094841863730146</v>
      </c>
      <c r="D2985" s="3">
        <f>'TPS543C20 Loop Gain'!AJ951</f>
        <v>70.557423415770614</v>
      </c>
      <c r="E2985" s="3">
        <f>'TPS543C20 Loop Gain'!B951</f>
        <v>82100</v>
      </c>
    </row>
    <row r="2986" spans="3:5" x14ac:dyDescent="0.35">
      <c r="C2986" s="3">
        <f>'TPS543C20 Loop Gain'!AI950</f>
        <v>5.7225750861698312</v>
      </c>
      <c r="D2986" s="3">
        <f>'TPS543C20 Loop Gain'!AJ950</f>
        <v>70.569815763662746</v>
      </c>
      <c r="E2986" s="3">
        <f>'TPS543C20 Loop Gain'!B950</f>
        <v>82000</v>
      </c>
    </row>
    <row r="2987" spans="3:5" x14ac:dyDescent="0.35">
      <c r="C2987" s="3">
        <f>'TPS543C20 Loop Gain'!AI949</f>
        <v>5.735686458995799</v>
      </c>
      <c r="D2987" s="3">
        <f>'TPS543C20 Loop Gain'!AJ949</f>
        <v>70.582221826755742</v>
      </c>
      <c r="E2987" s="3">
        <f>'TPS543C20 Loop Gain'!B949</f>
        <v>81900</v>
      </c>
    </row>
    <row r="2988" spans="3:5" x14ac:dyDescent="0.35">
      <c r="C2988" s="3">
        <f>'TPS543C20 Loop Gain'!AI948</f>
        <v>5.7488183631681666</v>
      </c>
      <c r="D2988" s="3">
        <f>'TPS543C20 Loop Gain'!AJ948</f>
        <v>70.594641749164069</v>
      </c>
      <c r="E2988" s="3">
        <f>'TPS543C20 Loop Gain'!B948</f>
        <v>81800</v>
      </c>
    </row>
    <row r="2989" spans="3:5" x14ac:dyDescent="0.35">
      <c r="C2989" s="3">
        <f>'TPS543C20 Loop Gain'!AI947</f>
        <v>5.7619708572313648</v>
      </c>
      <c r="D2989" s="3">
        <f>'TPS543C20 Loop Gain'!AJ947</f>
        <v>70.607075675966939</v>
      </c>
      <c r="E2989" s="3">
        <f>'TPS543C20 Loop Gain'!B947</f>
        <v>81700</v>
      </c>
    </row>
    <row r="2990" spans="3:5" x14ac:dyDescent="0.35">
      <c r="C2990" s="3">
        <f>'TPS543C20 Loop Gain'!AI946</f>
        <v>5.7751439999599015</v>
      </c>
      <c r="D2990" s="3">
        <f>'TPS543C20 Loop Gain'!AJ946</f>
        <v>70.619523753213016</v>
      </c>
      <c r="E2990" s="3">
        <f>'TPS543C20 Loop Gain'!B946</f>
        <v>81600</v>
      </c>
    </row>
    <row r="2991" spans="3:5" x14ac:dyDescent="0.35">
      <c r="C2991" s="3">
        <f>'TPS543C20 Loop Gain'!AI945</f>
        <v>5.788337850357717</v>
      </c>
      <c r="D2991" s="3">
        <f>'TPS543C20 Loop Gain'!AJ945</f>
        <v>70.631986127929011</v>
      </c>
      <c r="E2991" s="3">
        <f>'TPS543C20 Loop Gain'!B945</f>
        <v>81500</v>
      </c>
    </row>
    <row r="2992" spans="3:5" x14ac:dyDescent="0.35">
      <c r="C2992" s="3">
        <f>'TPS543C20 Loop Gain'!AI944</f>
        <v>5.8015524676612102</v>
      </c>
      <c r="D2992" s="3">
        <f>'TPS543C20 Loop Gain'!AJ944</f>
        <v>70.644462948127142</v>
      </c>
      <c r="E2992" s="3">
        <f>'TPS543C20 Loop Gain'!B944</f>
        <v>81400</v>
      </c>
    </row>
    <row r="2993" spans="3:5" x14ac:dyDescent="0.35">
      <c r="C2993" s="3">
        <f>'TPS543C20 Loop Gain'!AI943</f>
        <v>5.8147879113390424</v>
      </c>
      <c r="D2993" s="3">
        <f>'TPS543C20 Loop Gain'!AJ943</f>
        <v>70.656954362813138</v>
      </c>
      <c r="E2993" s="3">
        <f>'TPS543C20 Loop Gain'!B943</f>
        <v>81300</v>
      </c>
    </row>
    <row r="2994" spans="3:5" x14ac:dyDescent="0.35">
      <c r="C2994" s="3">
        <f>'TPS543C20 Loop Gain'!AI942</f>
        <v>5.8280442410934432</v>
      </c>
      <c r="D2994" s="3">
        <f>'TPS543C20 Loop Gain'!AJ942</f>
        <v>70.669460521991425</v>
      </c>
      <c r="E2994" s="3">
        <f>'TPS543C20 Loop Gain'!B942</f>
        <v>81200</v>
      </c>
    </row>
    <row r="2995" spans="3:5" x14ac:dyDescent="0.35">
      <c r="C2995" s="3">
        <f>'TPS543C20 Loop Gain'!AI941</f>
        <v>5.8413215168623145</v>
      </c>
      <c r="D2995" s="3">
        <f>'TPS543C20 Loop Gain'!AJ941</f>
        <v>70.681981576677885</v>
      </c>
      <c r="E2995" s="3">
        <f>'TPS543C20 Loop Gain'!B941</f>
        <v>81100</v>
      </c>
    </row>
    <row r="2996" spans="3:5" x14ac:dyDescent="0.35">
      <c r="C2996" s="3">
        <f>'TPS543C20 Loop Gain'!AI940</f>
        <v>5.8546197988196838</v>
      </c>
      <c r="D2996" s="3">
        <f>'TPS543C20 Loop Gain'!AJ940</f>
        <v>70.694517678901221</v>
      </c>
      <c r="E2996" s="3">
        <f>'TPS543C20 Loop Gain'!B940</f>
        <v>81000</v>
      </c>
    </row>
    <row r="2997" spans="3:5" x14ac:dyDescent="0.35">
      <c r="C2997" s="3">
        <f>'TPS543C20 Loop Gain'!AI939</f>
        <v>5.867939147376684</v>
      </c>
      <c r="D2997" s="3">
        <f>'TPS543C20 Loop Gain'!AJ939</f>
        <v>70.707068981715196</v>
      </c>
      <c r="E2997" s="3">
        <f>'TPS543C20 Loop Gain'!B939</f>
        <v>80900</v>
      </c>
    </row>
    <row r="2998" spans="3:5" x14ac:dyDescent="0.35">
      <c r="C2998" s="3">
        <f>'TPS543C20 Loop Gain'!AI938</f>
        <v>5.8812796231839437</v>
      </c>
      <c r="D2998" s="3">
        <f>'TPS543C20 Loop Gain'!AJ938</f>
        <v>70.719635639205748</v>
      </c>
      <c r="E2998" s="3">
        <f>'TPS543C20 Loop Gain'!B938</f>
        <v>80800</v>
      </c>
    </row>
    <row r="2999" spans="3:5" x14ac:dyDescent="0.35">
      <c r="C2999" s="3">
        <f>'TPS543C20 Loop Gain'!AI937</f>
        <v>5.8946412871313489</v>
      </c>
      <c r="D2999" s="3">
        <f>'TPS543C20 Loop Gain'!AJ937</f>
        <v>70.732217806497133</v>
      </c>
      <c r="E2999" s="3">
        <f>'TPS543C20 Loop Gain'!B937</f>
        <v>80700</v>
      </c>
    </row>
    <row r="3000" spans="3:5" x14ac:dyDescent="0.35">
      <c r="C3000" s="3">
        <f>'TPS543C20 Loop Gain'!AI936</f>
        <v>5.9080242003502637</v>
      </c>
      <c r="D3000" s="3">
        <f>'TPS543C20 Loop Gain'!AJ936</f>
        <v>70.744815639761754</v>
      </c>
      <c r="E3000" s="3">
        <f>'TPS543C20 Loop Gain'!B936</f>
        <v>80600</v>
      </c>
    </row>
    <row r="3001" spans="3:5" x14ac:dyDescent="0.35">
      <c r="C3001" s="3">
        <f>'TPS543C20 Loop Gain'!AI935</f>
        <v>5.9214284242144499</v>
      </c>
      <c r="D3001" s="3">
        <f>'TPS543C20 Loop Gain'!AJ935</f>
        <v>70.757429296228111</v>
      </c>
      <c r="E3001" s="3">
        <f>'TPS543C20 Loop Gain'!B935</f>
        <v>80500</v>
      </c>
    </row>
    <row r="3002" spans="3:5" x14ac:dyDescent="0.35">
      <c r="C3002" s="3">
        <f>'TPS543C20 Loop Gain'!AI934</f>
        <v>5.9348540203412981</v>
      </c>
      <c r="D3002" s="3">
        <f>'TPS543C20 Loop Gain'!AJ934</f>
        <v>70.770058934187787</v>
      </c>
      <c r="E3002" s="3">
        <f>'TPS543C20 Loop Gain'!B934</f>
        <v>80400</v>
      </c>
    </row>
    <row r="3003" spans="3:5" x14ac:dyDescent="0.35">
      <c r="C3003" s="3">
        <f>'TPS543C20 Loop Gain'!AI933</f>
        <v>5.9483010505931606</v>
      </c>
      <c r="D3003" s="3">
        <f>'TPS543C20 Loop Gain'!AJ933</f>
        <v>70.78270471300452</v>
      </c>
      <c r="E3003" s="3">
        <f>'TPS543C20 Loop Gain'!B933</f>
        <v>80300</v>
      </c>
    </row>
    <row r="3004" spans="3:5" x14ac:dyDescent="0.35">
      <c r="C3004" s="3">
        <f>'TPS543C20 Loop Gain'!AI932</f>
        <v>5.9617695770784991</v>
      </c>
      <c r="D3004" s="3">
        <f>'TPS543C20 Loop Gain'!AJ932</f>
        <v>70.795366793122923</v>
      </c>
      <c r="E3004" s="3">
        <f>'TPS543C20 Loop Gain'!B932</f>
        <v>80200</v>
      </c>
    </row>
    <row r="3005" spans="3:5" x14ac:dyDescent="0.35">
      <c r="C3005" s="3">
        <f>'TPS543C20 Loop Gain'!AI931</f>
        <v>5.9752596621533396</v>
      </c>
      <c r="D3005" s="3">
        <f>'TPS543C20 Loop Gain'!AJ931</f>
        <v>70.808045336075651</v>
      </c>
      <c r="E3005" s="3">
        <f>'TPS543C20 Loop Gain'!B931</f>
        <v>80100</v>
      </c>
    </row>
    <row r="3006" spans="3:5" x14ac:dyDescent="0.35">
      <c r="C3006" s="3">
        <f>'TPS543C20 Loop Gain'!AI930</f>
        <v>5.9887713684224302</v>
      </c>
      <c r="D3006" s="3">
        <f>'TPS543C20 Loop Gain'!AJ930</f>
        <v>70.820740504493145</v>
      </c>
      <c r="E3006" s="3">
        <f>'TPS543C20 Loop Gain'!B930</f>
        <v>80000</v>
      </c>
    </row>
    <row r="3007" spans="3:5" x14ac:dyDescent="0.35">
      <c r="C3007" s="3">
        <f>'TPS543C20 Loop Gain'!AI929</f>
        <v>6.0023047587403155</v>
      </c>
      <c r="D3007" s="3">
        <f>'TPS543C20 Loop Gain'!AJ929</f>
        <v>70.833452462110586</v>
      </c>
      <c r="E3007" s="3">
        <f>'TPS543C20 Loop Gain'!B929</f>
        <v>79900</v>
      </c>
    </row>
    <row r="3008" spans="3:5" x14ac:dyDescent="0.35">
      <c r="C3008" s="3">
        <f>'TPS543C20 Loop Gain'!AI928</f>
        <v>6.0158598962134269</v>
      </c>
      <c r="D3008" s="3">
        <f>'TPS543C20 Loop Gain'!AJ928</f>
        <v>70.846181373779345</v>
      </c>
      <c r="E3008" s="3">
        <f>'TPS543C20 Loop Gain'!B928</f>
        <v>79800</v>
      </c>
    </row>
    <row r="3009" spans="3:5" x14ac:dyDescent="0.35">
      <c r="C3009" s="3">
        <f>'TPS543C20 Loop Gain'!AI927</f>
        <v>6.0294368441999815</v>
      </c>
      <c r="D3009" s="3">
        <f>'TPS543C20 Loop Gain'!AJ927</f>
        <v>70.858927405470709</v>
      </c>
      <c r="E3009" s="3">
        <f>'TPS543C20 Loop Gain'!B927</f>
        <v>79700</v>
      </c>
    </row>
    <row r="3010" spans="3:5" x14ac:dyDescent="0.35">
      <c r="C3010" s="3">
        <f>'TPS543C20 Loop Gain'!AI926</f>
        <v>6.0430356663127318</v>
      </c>
      <c r="D3010" s="3">
        <f>'TPS543C20 Loop Gain'!AJ926</f>
        <v>70.8716907242909</v>
      </c>
      <c r="E3010" s="3">
        <f>'TPS543C20 Loop Gain'!B926</f>
        <v>79600</v>
      </c>
    </row>
    <row r="3011" spans="3:5" x14ac:dyDescent="0.35">
      <c r="C3011" s="3">
        <f>'TPS543C20 Loop Gain'!AI925</f>
        <v>6.0566564264197256</v>
      </c>
      <c r="D3011" s="3">
        <f>'TPS543C20 Loop Gain'!AJ925</f>
        <v>70.884471498485226</v>
      </c>
      <c r="E3011" s="3">
        <f>'TPS543C20 Loop Gain'!B925</f>
        <v>79500</v>
      </c>
    </row>
    <row r="3012" spans="3:5" x14ac:dyDescent="0.35">
      <c r="C3012" s="3">
        <f>'TPS543C20 Loop Gain'!AI924</f>
        <v>6.0702991886451034</v>
      </c>
      <c r="D3012" s="3">
        <f>'TPS543C20 Loop Gain'!AJ924</f>
        <v>70.897269897447927</v>
      </c>
      <c r="E3012" s="3">
        <f>'TPS543C20 Loop Gain'!B924</f>
        <v>79400</v>
      </c>
    </row>
    <row r="3013" spans="3:5" x14ac:dyDescent="0.35">
      <c r="C3013" s="3">
        <f>'TPS543C20 Loop Gain'!AI923</f>
        <v>6.0839640173715184</v>
      </c>
      <c r="D3013" s="3">
        <f>'TPS543C20 Loop Gain'!AJ923</f>
        <v>70.910086091732694</v>
      </c>
      <c r="E3013" s="3">
        <f>'TPS543C20 Loop Gain'!B923</f>
        <v>79300</v>
      </c>
    </row>
    <row r="3014" spans="3:5" x14ac:dyDescent="0.35">
      <c r="C3014" s="3">
        <f>'TPS543C20 Loop Gain'!AI922</f>
        <v>6.0976509772403862</v>
      </c>
      <c r="D3014" s="3">
        <f>'TPS543C20 Loop Gain'!AJ922</f>
        <v>70.922920253060781</v>
      </c>
      <c r="E3014" s="3">
        <f>'TPS543C20 Loop Gain'!B922</f>
        <v>79200</v>
      </c>
    </row>
    <row r="3015" spans="3:5" x14ac:dyDescent="0.35">
      <c r="C3015" s="3">
        <f>'TPS543C20 Loop Gain'!AI921</f>
        <v>6.1113601331538394</v>
      </c>
      <c r="D3015" s="3">
        <f>'TPS543C20 Loop Gain'!AJ921</f>
        <v>70.935772554329318</v>
      </c>
      <c r="E3015" s="3">
        <f>'TPS543C20 Loop Gain'!B921</f>
        <v>79100</v>
      </c>
    </row>
    <row r="3016" spans="3:5" x14ac:dyDescent="0.35">
      <c r="C3016" s="3">
        <f>'TPS543C20 Loop Gain'!AI920</f>
        <v>6.1250915502764656</v>
      </c>
      <c r="D3016" s="3">
        <f>'TPS543C20 Loop Gain'!AJ920</f>
        <v>70.948643169623054</v>
      </c>
      <c r="E3016" s="3">
        <f>'TPS543C20 Loop Gain'!B920</f>
        <v>79000</v>
      </c>
    </row>
    <row r="3017" spans="3:5" x14ac:dyDescent="0.35">
      <c r="C3017" s="3">
        <f>'TPS543C20 Loop Gain'!AI919</f>
        <v>6.1388452940355274</v>
      </c>
      <c r="D3017" s="3">
        <f>'TPS543C20 Loop Gain'!AJ919</f>
        <v>70.961532274220502</v>
      </c>
      <c r="E3017" s="3">
        <f>'TPS543C20 Loop Gain'!B919</f>
        <v>78900</v>
      </c>
    </row>
    <row r="3018" spans="3:5" x14ac:dyDescent="0.35">
      <c r="C3018" s="3">
        <f>'TPS543C20 Loop Gain'!AI918</f>
        <v>6.1526214301232995</v>
      </c>
      <c r="D3018" s="3">
        <f>'TPS543C20 Loop Gain'!AJ918</f>
        <v>70.974440044606027</v>
      </c>
      <c r="E3018" s="3">
        <f>'TPS543C20 Loop Gain'!B918</f>
        <v>78800</v>
      </c>
    </row>
    <row r="3019" spans="3:5" x14ac:dyDescent="0.35">
      <c r="C3019" s="3">
        <f>'TPS543C20 Loop Gain'!AI917</f>
        <v>6.1664200244979828</v>
      </c>
      <c r="D3019" s="3">
        <f>'TPS543C20 Loop Gain'!AJ917</f>
        <v>70.987366658477185</v>
      </c>
      <c r="E3019" s="3">
        <f>'TPS543C20 Loop Gain'!B917</f>
        <v>78700</v>
      </c>
    </row>
    <row r="3020" spans="3:5" x14ac:dyDescent="0.35">
      <c r="C3020" s="3">
        <f>'TPS543C20 Loop Gain'!AI916</f>
        <v>6.180241143385957</v>
      </c>
      <c r="D3020" s="3">
        <f>'TPS543C20 Loop Gain'!AJ916</f>
        <v>71.000312294756839</v>
      </c>
      <c r="E3020" s="3">
        <f>'TPS543C20 Loop Gain'!B916</f>
        <v>78600</v>
      </c>
    </row>
    <row r="3021" spans="3:5" x14ac:dyDescent="0.35">
      <c r="C3021" s="3">
        <f>'TPS543C20 Loop Gain'!AI915</f>
        <v>6.1940848532816606</v>
      </c>
      <c r="D3021" s="3">
        <f>'TPS543C20 Loop Gain'!AJ915</f>
        <v>71.013277133599985</v>
      </c>
      <c r="E3021" s="3">
        <f>'TPS543C20 Loop Gain'!B915</f>
        <v>78500</v>
      </c>
    </row>
    <row r="3022" spans="3:5" x14ac:dyDescent="0.35">
      <c r="C3022" s="3">
        <f>'TPS543C20 Loop Gain'!AI914</f>
        <v>6.2079512209503047</v>
      </c>
      <c r="D3022" s="3">
        <f>'TPS543C20 Loop Gain'!AJ914</f>
        <v>71.02626135640682</v>
      </c>
      <c r="E3022" s="3">
        <f>'TPS543C20 Loop Gain'!B914</f>
        <v>78400</v>
      </c>
    </row>
    <row r="3023" spans="3:5" x14ac:dyDescent="0.35">
      <c r="C3023" s="3">
        <f>'TPS543C20 Loop Gain'!AI913</f>
        <v>6.2218403134288058</v>
      </c>
      <c r="D3023" s="3">
        <f>'TPS543C20 Loop Gain'!AJ913</f>
        <v>71.039265145828097</v>
      </c>
      <c r="E3023" s="3">
        <f>'TPS543C20 Loop Gain'!B913</f>
        <v>78300</v>
      </c>
    </row>
    <row r="3024" spans="3:5" x14ac:dyDescent="0.35">
      <c r="C3024" s="3">
        <f>'TPS543C20 Loop Gain'!AI912</f>
        <v>6.2357521980271891</v>
      </c>
      <c r="D3024" s="3">
        <f>'TPS543C20 Loop Gain'!AJ912</f>
        <v>71.052288685779772</v>
      </c>
      <c r="E3024" s="3">
        <f>'TPS543C20 Loop Gain'!B912</f>
        <v>78200</v>
      </c>
    </row>
    <row r="3025" spans="3:5" x14ac:dyDescent="0.35">
      <c r="C3025" s="3">
        <f>'TPS543C20 Loop Gain'!AI911</f>
        <v>6.2496869423301158</v>
      </c>
      <c r="D3025" s="3">
        <f>'TPS543C20 Loop Gain'!AJ911</f>
        <v>71.065332161450797</v>
      </c>
      <c r="E3025" s="3">
        <f>'TPS543C20 Loop Gain'!B911</f>
        <v>78100</v>
      </c>
    </row>
    <row r="3026" spans="3:5" x14ac:dyDescent="0.35">
      <c r="C3026" s="3">
        <f>'TPS543C20 Loop Gain'!AI910</f>
        <v>6.2636446141984479</v>
      </c>
      <c r="D3026" s="3">
        <f>'TPS543C20 Loop Gain'!AJ910</f>
        <v>71.078395759313437</v>
      </c>
      <c r="E3026" s="3">
        <f>'TPS543C20 Loop Gain'!B910</f>
        <v>78000</v>
      </c>
    </row>
    <row r="3027" spans="3:5" x14ac:dyDescent="0.35">
      <c r="C3027" s="3">
        <f>'TPS543C20 Loop Gain'!AI909</f>
        <v>6.2776252817704945</v>
      </c>
      <c r="D3027" s="3">
        <f>'TPS543C20 Loop Gain'!AJ909</f>
        <v>71.091479667132305</v>
      </c>
      <c r="E3027" s="3">
        <f>'TPS543C20 Loop Gain'!B909</f>
        <v>77900</v>
      </c>
    </row>
    <row r="3028" spans="3:5" x14ac:dyDescent="0.35">
      <c r="C3028" s="3">
        <f>'TPS543C20 Loop Gain'!AI908</f>
        <v>6.2916290134634121</v>
      </c>
      <c r="D3028" s="3">
        <f>'TPS543C20 Loop Gain'!AJ908</f>
        <v>71.104584073977762</v>
      </c>
      <c r="E3028" s="3">
        <f>'TPS543C20 Loop Gain'!B908</f>
        <v>77800</v>
      </c>
    </row>
    <row r="3029" spans="3:5" x14ac:dyDescent="0.35">
      <c r="C3029" s="3">
        <f>'TPS543C20 Loop Gain'!AI907</f>
        <v>6.3056558779749681</v>
      </c>
      <c r="D3029" s="3">
        <f>'TPS543C20 Loop Gain'!AJ907</f>
        <v>71.117709170233098</v>
      </c>
      <c r="E3029" s="3">
        <f>'TPS543C20 Loop Gain'!B907</f>
        <v>77700</v>
      </c>
    </row>
    <row r="3030" spans="3:5" x14ac:dyDescent="0.35">
      <c r="C3030" s="3">
        <f>'TPS543C20 Loop Gain'!AI906</f>
        <v>6.3197059442851335</v>
      </c>
      <c r="D3030" s="3">
        <f>'TPS543C20 Loop Gain'!AJ906</f>
        <v>71.130855147607008</v>
      </c>
      <c r="E3030" s="3">
        <f>'TPS543C20 Loop Gain'!B906</f>
        <v>77600</v>
      </c>
    </row>
    <row r="3031" spans="3:5" x14ac:dyDescent="0.35">
      <c r="C3031" s="3">
        <f>'TPS543C20 Loop Gain'!AI905</f>
        <v>6.3337792816570504</v>
      </c>
      <c r="D3031" s="3">
        <f>'TPS543C20 Loop Gain'!AJ905</f>
        <v>71.144022199144189</v>
      </c>
      <c r="E3031" s="3">
        <f>'TPS543C20 Loop Gain'!B905</f>
        <v>77500</v>
      </c>
    </row>
    <row r="3032" spans="3:5" x14ac:dyDescent="0.35">
      <c r="C3032" s="3">
        <f>'TPS543C20 Loop Gain'!AI904</f>
        <v>6.3478759596387153</v>
      </c>
      <c r="D3032" s="3">
        <f>'TPS543C20 Loop Gain'!AJ904</f>
        <v>71.157210519235164</v>
      </c>
      <c r="E3032" s="3">
        <f>'TPS543C20 Loop Gain'!B904</f>
        <v>77400</v>
      </c>
    </row>
    <row r="3033" spans="3:5" x14ac:dyDescent="0.35">
      <c r="C3033" s="3">
        <f>'TPS543C20 Loop Gain'!AI903</f>
        <v>6.3619960480649169</v>
      </c>
      <c r="D3033" s="3">
        <f>'TPS543C20 Loop Gain'!AJ903</f>
        <v>71.170420303627054</v>
      </c>
      <c r="E3033" s="3">
        <f>'TPS543C20 Loop Gain'!B903</f>
        <v>77300</v>
      </c>
    </row>
    <row r="3034" spans="3:5" x14ac:dyDescent="0.35">
      <c r="C3034" s="3">
        <f>'TPS543C20 Loop Gain'!AI902</f>
        <v>6.3761396170584126</v>
      </c>
      <c r="D3034" s="3">
        <f>'TPS543C20 Loop Gain'!AJ902</f>
        <v>71.18365174943618</v>
      </c>
      <c r="E3034" s="3">
        <f>'TPS543C20 Loop Gain'!B902</f>
        <v>77200</v>
      </c>
    </row>
    <row r="3035" spans="3:5" x14ac:dyDescent="0.35">
      <c r="C3035" s="3">
        <f>'TPS543C20 Loop Gain'!AI901</f>
        <v>6.3903067370314215</v>
      </c>
      <c r="D3035" s="3">
        <f>'TPS543C20 Loop Gain'!AJ901</f>
        <v>71.19690505515625</v>
      </c>
      <c r="E3035" s="3">
        <f>'TPS543C20 Loop Gain'!B901</f>
        <v>77100</v>
      </c>
    </row>
    <row r="3036" spans="3:5" x14ac:dyDescent="0.35">
      <c r="C3036" s="3">
        <f>'TPS543C20 Loop Gain'!AI900</f>
        <v>6.404497478687122</v>
      </c>
      <c r="D3036" s="3">
        <f>'TPS543C20 Loop Gain'!AJ900</f>
        <v>71.210180420673225</v>
      </c>
      <c r="E3036" s="3">
        <f>'TPS543C20 Loop Gain'!B900</f>
        <v>77000</v>
      </c>
    </row>
    <row r="3037" spans="3:5" x14ac:dyDescent="0.35">
      <c r="C3037" s="3">
        <f>'TPS543C20 Loop Gain'!AI899</f>
        <v>6.4187119130217809</v>
      </c>
      <c r="D3037" s="3">
        <f>'TPS543C20 Loop Gain'!AJ899</f>
        <v>71.22347804727174</v>
      </c>
      <c r="E3037" s="3">
        <f>'TPS543C20 Loop Gain'!B899</f>
        <v>76900</v>
      </c>
    </row>
    <row r="3038" spans="3:5" x14ac:dyDescent="0.35">
      <c r="C3038" s="3">
        <f>'TPS543C20 Loop Gain'!AI898</f>
        <v>6.4329501113253578</v>
      </c>
      <c r="D3038" s="3">
        <f>'TPS543C20 Loop Gain'!AJ898</f>
        <v>71.236798137651363</v>
      </c>
      <c r="E3038" s="3">
        <f>'TPS543C20 Loop Gain'!B898</f>
        <v>76800</v>
      </c>
    </row>
    <row r="3039" spans="3:5" x14ac:dyDescent="0.35">
      <c r="C3039" s="3">
        <f>'TPS543C20 Loop Gain'!AI897</f>
        <v>6.4472121451838156</v>
      </c>
      <c r="D3039" s="3">
        <f>'TPS543C20 Loop Gain'!AJ897</f>
        <v>71.250140895935047</v>
      </c>
      <c r="E3039" s="3">
        <f>'TPS543C20 Loop Gain'!B897</f>
        <v>76700</v>
      </c>
    </row>
    <row r="3040" spans="3:5" x14ac:dyDescent="0.35">
      <c r="C3040" s="3">
        <f>'TPS543C20 Loop Gain'!AI896</f>
        <v>6.4614980864806748</v>
      </c>
      <c r="D3040" s="3">
        <f>'TPS543C20 Loop Gain'!AJ896</f>
        <v>71.263506527681784</v>
      </c>
      <c r="E3040" s="3">
        <f>'TPS543C20 Loop Gain'!B896</f>
        <v>76600</v>
      </c>
    </row>
    <row r="3041" spans="3:5" x14ac:dyDescent="0.35">
      <c r="C3041" s="3">
        <f>'TPS543C20 Loop Gain'!AI895</f>
        <v>6.4758080073984807</v>
      </c>
      <c r="D3041" s="3">
        <f>'TPS543C20 Loop Gain'!AJ895</f>
        <v>71.276895239897627</v>
      </c>
      <c r="E3041" s="3">
        <f>'TPS543C20 Loop Gain'!B895</f>
        <v>76500</v>
      </c>
    </row>
    <row r="3042" spans="3:5" x14ac:dyDescent="0.35">
      <c r="C3042" s="3">
        <f>'TPS543C20 Loop Gain'!AI894</f>
        <v>6.4901419804195175</v>
      </c>
      <c r="D3042" s="3">
        <f>'TPS543C20 Loop Gain'!AJ894</f>
        <v>71.290307241048154</v>
      </c>
      <c r="E3042" s="3">
        <f>'TPS543C20 Loop Gain'!B894</f>
        <v>76400</v>
      </c>
    </row>
    <row r="3043" spans="3:5" x14ac:dyDescent="0.35">
      <c r="C3043" s="3">
        <f>'TPS543C20 Loop Gain'!AI893</f>
        <v>6.5045000783293805</v>
      </c>
      <c r="D3043" s="3">
        <f>'TPS543C20 Loop Gain'!AJ893</f>
        <v>71.303742741069868</v>
      </c>
      <c r="E3043" s="3">
        <f>'TPS543C20 Loop Gain'!B893</f>
        <v>76300</v>
      </c>
    </row>
    <row r="3044" spans="3:5" x14ac:dyDescent="0.35">
      <c r="C3044" s="3">
        <f>'TPS543C20 Loop Gain'!AI892</f>
        <v>6.5188823742170268</v>
      </c>
      <c r="D3044" s="3">
        <f>'TPS543C20 Loop Gain'!AJ892</f>
        <v>71.317201951382387</v>
      </c>
      <c r="E3044" s="3">
        <f>'TPS543C20 Loop Gain'!B892</f>
        <v>76200</v>
      </c>
    </row>
    <row r="3045" spans="3:5" x14ac:dyDescent="0.35">
      <c r="C3045" s="3">
        <f>'TPS543C20 Loop Gain'!AI891</f>
        <v>6.5332889414765347</v>
      </c>
      <c r="D3045" s="3">
        <f>'TPS543C20 Loop Gain'!AJ891</f>
        <v>71.330685084900452</v>
      </c>
      <c r="E3045" s="3">
        <f>'TPS543C20 Loop Gain'!B891</f>
        <v>76100</v>
      </c>
    </row>
    <row r="3046" spans="3:5" x14ac:dyDescent="0.35">
      <c r="C3046" s="3">
        <f>'TPS543C20 Loop Gain'!AI890</f>
        <v>6.5477198538096246</v>
      </c>
      <c r="D3046" s="3">
        <f>'TPS543C20 Loop Gain'!AJ890</f>
        <v>71.344192356046932</v>
      </c>
      <c r="E3046" s="3">
        <f>'TPS543C20 Loop Gain'!B890</f>
        <v>76000</v>
      </c>
    </row>
    <row r="3047" spans="3:5" x14ac:dyDescent="0.35">
      <c r="C3047" s="3">
        <f>'TPS543C20 Loop Gain'!AI889</f>
        <v>6.562175185226641</v>
      </c>
      <c r="D3047" s="3">
        <f>'TPS543C20 Loop Gain'!AJ889</f>
        <v>71.357723980764007</v>
      </c>
      <c r="E3047" s="3">
        <f>'TPS543C20 Loop Gain'!B889</f>
        <v>75900</v>
      </c>
    </row>
    <row r="3048" spans="3:5" x14ac:dyDescent="0.35">
      <c r="C3048" s="3">
        <f>'TPS543C20 Loop Gain'!AI888</f>
        <v>6.5766550100481291</v>
      </c>
      <c r="D3048" s="3">
        <f>'TPS543C20 Loop Gain'!AJ888</f>
        <v>71.371280176525318</v>
      </c>
      <c r="E3048" s="3">
        <f>'TPS543C20 Loop Gain'!B888</f>
        <v>75800</v>
      </c>
    </row>
    <row r="3049" spans="3:5" x14ac:dyDescent="0.35">
      <c r="C3049" s="3">
        <f>'TPS543C20 Loop Gain'!AI887</f>
        <v>6.591159402906789</v>
      </c>
      <c r="D3049" s="3">
        <f>'TPS543C20 Loop Gain'!AJ887</f>
        <v>71.384861162351854</v>
      </c>
      <c r="E3049" s="3">
        <f>'TPS543C20 Loop Gain'!B887</f>
        <v>75700</v>
      </c>
    </row>
    <row r="3050" spans="3:5" x14ac:dyDescent="0.35">
      <c r="C3050" s="3">
        <f>'TPS543C20 Loop Gain'!AI886</f>
        <v>6.6056884387495831</v>
      </c>
      <c r="D3050" s="3">
        <f>'TPS543C20 Loop Gain'!AJ886</f>
        <v>71.398467158819585</v>
      </c>
      <c r="E3050" s="3">
        <f>'TPS543C20 Loop Gain'!B886</f>
        <v>75600</v>
      </c>
    </row>
    <row r="3051" spans="3:5" x14ac:dyDescent="0.35">
      <c r="C3051" s="3">
        <f>'TPS543C20 Loop Gain'!AI885</f>
        <v>6.6202421928383615</v>
      </c>
      <c r="D3051" s="3">
        <f>'TPS543C20 Loop Gain'!AJ885</f>
        <v>71.412098388076672</v>
      </c>
      <c r="E3051" s="3">
        <f>'TPS543C20 Loop Gain'!B885</f>
        <v>75500</v>
      </c>
    </row>
    <row r="3052" spans="3:5" x14ac:dyDescent="0.35">
      <c r="C3052" s="3">
        <f>'TPS543C20 Loop Gain'!AI884</f>
        <v>6.6348207407526392</v>
      </c>
      <c r="D3052" s="3">
        <f>'TPS543C20 Loop Gain'!AJ884</f>
        <v>71.42575507385348</v>
      </c>
      <c r="E3052" s="3">
        <f>'TPS543C20 Loop Gain'!B884</f>
        <v>75400</v>
      </c>
    </row>
    <row r="3053" spans="3:5" x14ac:dyDescent="0.35">
      <c r="C3053" s="3">
        <f>'TPS543C20 Loop Gain'!AI883</f>
        <v>6.6494241583904152</v>
      </c>
      <c r="D3053" s="3">
        <f>'TPS543C20 Loop Gain'!AJ883</f>
        <v>71.439437441478177</v>
      </c>
      <c r="E3053" s="3">
        <f>'TPS543C20 Loop Gain'!B883</f>
        <v>75300</v>
      </c>
    </row>
    <row r="3054" spans="3:5" x14ac:dyDescent="0.35">
      <c r="C3054" s="3">
        <f>'TPS543C20 Loop Gain'!AI882</f>
        <v>6.6640525219709215</v>
      </c>
      <c r="D3054" s="3">
        <f>'TPS543C20 Loop Gain'!AJ882</f>
        <v>71.453145717888319</v>
      </c>
      <c r="E3054" s="3">
        <f>'TPS543C20 Loop Gain'!B882</f>
        <v>75200</v>
      </c>
    </row>
    <row r="3055" spans="3:5" x14ac:dyDescent="0.35">
      <c r="C3055" s="3">
        <f>'TPS543C20 Loop Gain'!AI881</f>
        <v>6.6787059080354325</v>
      </c>
      <c r="D3055" s="3">
        <f>'TPS543C20 Loop Gain'!AJ881</f>
        <v>71.46688013164389</v>
      </c>
      <c r="E3055" s="3">
        <f>'TPS543C20 Loop Gain'!B881</f>
        <v>75100</v>
      </c>
    </row>
    <row r="3056" spans="3:5" x14ac:dyDescent="0.35">
      <c r="C3056" s="3">
        <f>'TPS543C20 Loop Gain'!AI880</f>
        <v>6.6933843934496551</v>
      </c>
      <c r="D3056" s="3">
        <f>'TPS543C20 Loop Gain'!AJ880</f>
        <v>71.480640912941851</v>
      </c>
      <c r="E3056" s="3">
        <f>'TPS543C20 Loop Gain'!B880</f>
        <v>75000</v>
      </c>
    </row>
    <row r="3057" spans="3:5" x14ac:dyDescent="0.35">
      <c r="C3057" s="3">
        <f>'TPS543C20 Loop Gain'!AI879</f>
        <v>6.7080880554047626</v>
      </c>
      <c r="D3057" s="3">
        <f>'TPS543C20 Loop Gain'!AJ879</f>
        <v>71.494428293630236</v>
      </c>
      <c r="E3057" s="3">
        <f>'TPS543C20 Loop Gain'!B879</f>
        <v>74900</v>
      </c>
    </row>
    <row r="3058" spans="3:5" x14ac:dyDescent="0.35">
      <c r="C3058" s="3">
        <f>'TPS543C20 Loop Gain'!AI878</f>
        <v>6.722816971420313</v>
      </c>
      <c r="D3058" s="3">
        <f>'TPS543C20 Loop Gain'!AJ878</f>
        <v>71.50824250721908</v>
      </c>
      <c r="E3058" s="3">
        <f>'TPS543C20 Loop Gain'!B878</f>
        <v>74800</v>
      </c>
    </row>
    <row r="3059" spans="3:5" x14ac:dyDescent="0.35">
      <c r="C3059" s="3">
        <f>'TPS543C20 Loop Gain'!AI877</f>
        <v>6.7375712193448969</v>
      </c>
      <c r="D3059" s="3">
        <f>'TPS543C20 Loop Gain'!AJ877</f>
        <v>71.522083788897788</v>
      </c>
      <c r="E3059" s="3">
        <f>'TPS543C20 Loop Gain'!B877</f>
        <v>74700</v>
      </c>
    </row>
    <row r="3060" spans="3:5" x14ac:dyDescent="0.35">
      <c r="C3060" s="3">
        <f>'TPS543C20 Loop Gain'!AI876</f>
        <v>6.7523508773587428</v>
      </c>
      <c r="D3060" s="3">
        <f>'TPS543C20 Loop Gain'!AJ876</f>
        <v>71.535952375547097</v>
      </c>
      <c r="E3060" s="3">
        <f>'TPS543C20 Loop Gain'!B876</f>
        <v>74600</v>
      </c>
    </row>
    <row r="3061" spans="3:5" x14ac:dyDescent="0.35">
      <c r="C3061" s="3">
        <f>'TPS543C20 Loop Gain'!AI875</f>
        <v>6.7671560239748354</v>
      </c>
      <c r="D3061" s="3">
        <f>'TPS543C20 Loop Gain'!AJ875</f>
        <v>71.549848505754298</v>
      </c>
      <c r="E3061" s="3">
        <f>'TPS543C20 Loop Gain'!B875</f>
        <v>74500</v>
      </c>
    </row>
    <row r="3062" spans="3:5" x14ac:dyDescent="0.35">
      <c r="C3062" s="3">
        <f>'TPS543C20 Loop Gain'!AI874</f>
        <v>6.7819867380417715</v>
      </c>
      <c r="D3062" s="3">
        <f>'TPS543C20 Loop Gain'!AJ874</f>
        <v>71.563772419825412</v>
      </c>
      <c r="E3062" s="3">
        <f>'TPS543C20 Loop Gain'!B874</f>
        <v>74400</v>
      </c>
    </row>
    <row r="3063" spans="3:5" x14ac:dyDescent="0.35">
      <c r="C3063" s="3">
        <f>'TPS543C20 Loop Gain'!AI873</f>
        <v>6.7968430987441177</v>
      </c>
      <c r="D3063" s="3">
        <f>'TPS543C20 Loop Gain'!AJ873</f>
        <v>71.577724359803398</v>
      </c>
      <c r="E3063" s="3">
        <f>'TPS543C20 Loop Gain'!B873</f>
        <v>74300</v>
      </c>
    </row>
    <row r="3064" spans="3:5" x14ac:dyDescent="0.35">
      <c r="C3064" s="3">
        <f>'TPS543C20 Loop Gain'!AI872</f>
        <v>6.8117251856055976</v>
      </c>
      <c r="D3064" s="3">
        <f>'TPS543C20 Loop Gain'!AJ872</f>
        <v>71.591704569478907</v>
      </c>
      <c r="E3064" s="3">
        <f>'TPS543C20 Loop Gain'!B872</f>
        <v>74200</v>
      </c>
    </row>
    <row r="3065" spans="3:5" x14ac:dyDescent="0.35">
      <c r="C3065" s="3">
        <f>'TPS543C20 Loop Gain'!AI871</f>
        <v>6.8266330784906426</v>
      </c>
      <c r="D3065" s="3">
        <f>'TPS543C20 Loop Gain'!AJ871</f>
        <v>71.605713294406186</v>
      </c>
      <c r="E3065" s="3">
        <f>'TPS543C20 Loop Gain'!B871</f>
        <v>74100</v>
      </c>
    </row>
    <row r="3066" spans="3:5" x14ac:dyDescent="0.35">
      <c r="C3066" s="3">
        <f>'TPS543C20 Loop Gain'!AI870</f>
        <v>6.8415668576055468</v>
      </c>
      <c r="D3066" s="3">
        <f>'TPS543C20 Loop Gain'!AJ870</f>
        <v>71.619750781919649</v>
      </c>
      <c r="E3066" s="3">
        <f>'TPS543C20 Loop Gain'!B870</f>
        <v>74000</v>
      </c>
    </row>
    <row r="3067" spans="3:5" x14ac:dyDescent="0.35">
      <c r="C3067" s="3">
        <f>'TPS543C20 Loop Gain'!AI869</f>
        <v>6.8565266035012593</v>
      </c>
      <c r="D3067" s="3">
        <f>'TPS543C20 Loop Gain'!AJ869</f>
        <v>71.6338172811475</v>
      </c>
      <c r="E3067" s="3">
        <f>'TPS543C20 Loop Gain'!B869</f>
        <v>73900</v>
      </c>
    </row>
    <row r="3068" spans="3:5" x14ac:dyDescent="0.35">
      <c r="C3068" s="3">
        <f>'TPS543C20 Loop Gain'!AI868</f>
        <v>6.8715123970747802</v>
      </c>
      <c r="D3068" s="3">
        <f>'TPS543C20 Loop Gain'!AJ868</f>
        <v>71.647913043026136</v>
      </c>
      <c r="E3068" s="3">
        <f>'TPS543C20 Loop Gain'!B868</f>
        <v>73800</v>
      </c>
    </row>
    <row r="3069" spans="3:5" x14ac:dyDescent="0.35">
      <c r="C3069" s="3">
        <f>'TPS543C20 Loop Gain'!AI867</f>
        <v>6.8865243195711638</v>
      </c>
      <c r="D3069" s="3">
        <f>'TPS543C20 Loop Gain'!AJ867</f>
        <v>71.662038320316526</v>
      </c>
      <c r="E3069" s="3">
        <f>'TPS543C20 Loop Gain'!B867</f>
        <v>73700</v>
      </c>
    </row>
    <row r="3070" spans="3:5" x14ac:dyDescent="0.35">
      <c r="C3070" s="3">
        <f>'TPS543C20 Loop Gain'!AI866</f>
        <v>6.90156245258569</v>
      </c>
      <c r="D3070" s="3">
        <f>'TPS543C20 Loop Gain'!AJ866</f>
        <v>71.676193367619717</v>
      </c>
      <c r="E3070" s="3">
        <f>'TPS543C20 Loop Gain'!B866</f>
        <v>73600</v>
      </c>
    </row>
    <row r="3071" spans="3:5" x14ac:dyDescent="0.35">
      <c r="C3071" s="3">
        <f>'TPS543C20 Loop Gain'!AI865</f>
        <v>6.9166268780652365</v>
      </c>
      <c r="D3071" s="3">
        <f>'TPS543C20 Loop Gain'!AJ865</f>
        <v>71.690378441392483</v>
      </c>
      <c r="E3071" s="3">
        <f>'TPS543C20 Loop Gain'!B865</f>
        <v>73500</v>
      </c>
    </row>
    <row r="3072" spans="3:5" x14ac:dyDescent="0.35">
      <c r="C3072" s="3">
        <f>'TPS543C20 Loop Gain'!AI864</f>
        <v>6.9317176783109709</v>
      </c>
      <c r="D3072" s="3">
        <f>'TPS543C20 Loop Gain'!AJ864</f>
        <v>71.704593799961756</v>
      </c>
      <c r="E3072" s="3">
        <f>'TPS543C20 Loop Gain'!B864</f>
        <v>73400</v>
      </c>
    </row>
    <row r="3073" spans="3:5" x14ac:dyDescent="0.35">
      <c r="C3073" s="3">
        <f>'TPS543C20 Loop Gain'!AI863</f>
        <v>6.9468349359795525</v>
      </c>
      <c r="D3073" s="3">
        <f>'TPS543C20 Loop Gain'!AJ863</f>
        <v>71.718839703542372</v>
      </c>
      <c r="E3073" s="3">
        <f>'TPS543C20 Loop Gain'!B863</f>
        <v>73300</v>
      </c>
    </row>
    <row r="3074" spans="3:5" x14ac:dyDescent="0.35">
      <c r="C3074" s="3">
        <f>'TPS543C20 Loop Gain'!AI862</f>
        <v>6.9619787340857009</v>
      </c>
      <c r="D3074" s="3">
        <f>'TPS543C20 Loop Gain'!AJ862</f>
        <v>71.733116414252493</v>
      </c>
      <c r="E3074" s="3">
        <f>'TPS543C20 Loop Gain'!B862</f>
        <v>73200</v>
      </c>
    </row>
    <row r="3075" spans="3:5" x14ac:dyDescent="0.35">
      <c r="C3075" s="3">
        <f>'TPS543C20 Loop Gain'!AI861</f>
        <v>6.977149156004061</v>
      </c>
      <c r="D3075" s="3">
        <f>'TPS543C20 Loop Gain'!AJ861</f>
        <v>71.74742419612933</v>
      </c>
      <c r="E3075" s="3">
        <f>'TPS543C20 Loop Gain'!B861</f>
        <v>73100</v>
      </c>
    </row>
    <row r="3076" spans="3:5" x14ac:dyDescent="0.35">
      <c r="C3076" s="3">
        <f>'TPS543C20 Loop Gain'!AI860</f>
        <v>6.9923462854708474</v>
      </c>
      <c r="D3076" s="3">
        <f>'TPS543C20 Loop Gain'!AJ860</f>
        <v>71.761763315146155</v>
      </c>
      <c r="E3076" s="3">
        <f>'TPS543C20 Loop Gain'!B860</f>
        <v>73000</v>
      </c>
    </row>
    <row r="3077" spans="3:5" x14ac:dyDescent="0.35">
      <c r="C3077" s="3">
        <f>'TPS543C20 Loop Gain'!AI859</f>
        <v>7.0075702065862435</v>
      </c>
      <c r="D3077" s="3">
        <f>'TPS543C20 Loop Gain'!AJ859</f>
        <v>71.77613403922895</v>
      </c>
      <c r="E3077" s="3">
        <f>'TPS543C20 Loop Gain'!B859</f>
        <v>72900</v>
      </c>
    </row>
    <row r="3078" spans="3:5" x14ac:dyDescent="0.35">
      <c r="C3078" s="3">
        <f>'TPS543C20 Loop Gain'!AI858</f>
        <v>7.0228210038162908</v>
      </c>
      <c r="D3078" s="3">
        <f>'TPS543C20 Loop Gain'!AJ858</f>
        <v>71.790536638272684</v>
      </c>
      <c r="E3078" s="3">
        <f>'TPS543C20 Loop Gain'!B858</f>
        <v>72800</v>
      </c>
    </row>
    <row r="3079" spans="3:5" x14ac:dyDescent="0.35">
      <c r="C3079" s="3">
        <f>'TPS543C20 Loop Gain'!AI857</f>
        <v>7.0380987619948954</v>
      </c>
      <c r="D3079" s="3">
        <f>'TPS543C20 Loop Gain'!AJ857</f>
        <v>71.804971384158947</v>
      </c>
      <c r="E3079" s="3">
        <f>'TPS543C20 Loop Gain'!B857</f>
        <v>72700</v>
      </c>
    </row>
    <row r="3080" spans="3:5" x14ac:dyDescent="0.35">
      <c r="C3080" s="3">
        <f>'TPS543C20 Loop Gain'!AI856</f>
        <v>7.053403566325958</v>
      </c>
      <c r="D3080" s="3">
        <f>'TPS543C20 Loop Gain'!AJ856</f>
        <v>71.819438550771238</v>
      </c>
      <c r="E3080" s="3">
        <f>'TPS543C20 Loop Gain'!B856</f>
        <v>72600</v>
      </c>
    </row>
    <row r="3081" spans="3:5" x14ac:dyDescent="0.35">
      <c r="C3081" s="3">
        <f>'TPS543C20 Loop Gain'!AI855</f>
        <v>7.068735502385465</v>
      </c>
      <c r="D3081" s="3">
        <f>'TPS543C20 Loop Gain'!AJ855</f>
        <v>71.83393841401579</v>
      </c>
      <c r="E3081" s="3">
        <f>'TPS543C20 Loop Gain'!B855</f>
        <v>72500</v>
      </c>
    </row>
    <row r="3082" spans="3:5" x14ac:dyDescent="0.35">
      <c r="C3082" s="3">
        <f>'TPS543C20 Loop Gain'!AI854</f>
        <v>7.0840946561234608</v>
      </c>
      <c r="D3082" s="3">
        <f>'TPS543C20 Loop Gain'!AJ854</f>
        <v>71.848471251833942</v>
      </c>
      <c r="E3082" s="3">
        <f>'TPS543C20 Loop Gain'!B854</f>
        <v>72400</v>
      </c>
    </row>
    <row r="3083" spans="3:5" x14ac:dyDescent="0.35">
      <c r="C3083" s="3">
        <f>'TPS543C20 Loop Gain'!AI853</f>
        <v>7.0994811138661724</v>
      </c>
      <c r="D3083" s="3">
        <f>'TPS543C20 Loop Gain'!AJ853</f>
        <v>71.863037344225575</v>
      </c>
      <c r="E3083" s="3">
        <f>'TPS543C20 Loop Gain'!B853</f>
        <v>72300</v>
      </c>
    </row>
    <row r="3084" spans="3:5" x14ac:dyDescent="0.35">
      <c r="C3084" s="3">
        <f>'TPS543C20 Loop Gain'!AI852</f>
        <v>7.1148949623181998</v>
      </c>
      <c r="D3084" s="3">
        <f>'TPS543C20 Loop Gain'!AJ852</f>
        <v>71.877636973262256</v>
      </c>
      <c r="E3084" s="3">
        <f>'TPS543C20 Loop Gain'!B852</f>
        <v>72200</v>
      </c>
    </row>
    <row r="3085" spans="3:5" x14ac:dyDescent="0.35">
      <c r="C3085" s="3">
        <f>'TPS543C20 Loop Gain'!AI851</f>
        <v>7.1303362885644193</v>
      </c>
      <c r="D3085" s="3">
        <f>'TPS543C20 Loop Gain'!AJ851</f>
        <v>71.89227042310678</v>
      </c>
      <c r="E3085" s="3">
        <f>'TPS543C20 Loop Gain'!B851</f>
        <v>72100</v>
      </c>
    </row>
    <row r="3086" spans="3:5" x14ac:dyDescent="0.35">
      <c r="C3086" s="3">
        <f>'TPS543C20 Loop Gain'!AI850</f>
        <v>7.1458051800724141</v>
      </c>
      <c r="D3086" s="3">
        <f>'TPS543C20 Loop Gain'!AJ850</f>
        <v>71.906937980032311</v>
      </c>
      <c r="E3086" s="3">
        <f>'TPS543C20 Loop Gain'!B850</f>
        <v>72000</v>
      </c>
    </row>
    <row r="3087" spans="3:5" x14ac:dyDescent="0.35">
      <c r="C3087" s="3">
        <f>'TPS543C20 Loop Gain'!AI849</f>
        <v>7.161301724694451</v>
      </c>
      <c r="D3087" s="3">
        <f>'TPS543C20 Loop Gain'!AJ849</f>
        <v>71.921639932439547</v>
      </c>
      <c r="E3087" s="3">
        <f>'TPS543C20 Loop Gain'!B849</f>
        <v>71900</v>
      </c>
    </row>
    <row r="3088" spans="3:5" x14ac:dyDescent="0.35">
      <c r="C3088" s="3">
        <f>'TPS543C20 Loop Gain'!AI848</f>
        <v>7.1768260106696964</v>
      </c>
      <c r="D3088" s="3">
        <f>'TPS543C20 Loop Gain'!AJ848</f>
        <v>71.936376570875765</v>
      </c>
      <c r="E3088" s="3">
        <f>'TPS543C20 Loop Gain'!B848</f>
        <v>71800</v>
      </c>
    </row>
    <row r="3089" spans="3:5" x14ac:dyDescent="0.35">
      <c r="C3089" s="3">
        <f>'TPS543C20 Loop Gain'!AI847</f>
        <v>7.1923781266264051</v>
      </c>
      <c r="D3089" s="3">
        <f>'TPS543C20 Loop Gain'!AJ847</f>
        <v>71.951148188053423</v>
      </c>
      <c r="E3089" s="3">
        <f>'TPS543C20 Loop Gain'!B847</f>
        <v>71700</v>
      </c>
    </row>
    <row r="3090" spans="3:5" x14ac:dyDescent="0.35">
      <c r="C3090" s="3">
        <f>'TPS543C20 Loop Gain'!AI846</f>
        <v>7.207958161584016</v>
      </c>
      <c r="D3090" s="3">
        <f>'TPS543C20 Loop Gain'!AJ846</f>
        <v>71.965955078867836</v>
      </c>
      <c r="E3090" s="3">
        <f>'TPS543C20 Loop Gain'!B846</f>
        <v>71600</v>
      </c>
    </row>
    <row r="3091" spans="3:5" x14ac:dyDescent="0.35">
      <c r="C3091" s="3">
        <f>'TPS543C20 Loop Gain'!AI845</f>
        <v>7.2235662049552616</v>
      </c>
      <c r="D3091" s="3">
        <f>'TPS543C20 Loop Gain'!AJ845</f>
        <v>71.980797540419232</v>
      </c>
      <c r="E3091" s="3">
        <f>'TPS543C20 Loop Gain'!B845</f>
        <v>71500</v>
      </c>
    </row>
    <row r="3092" spans="3:5" x14ac:dyDescent="0.35">
      <c r="C3092" s="3">
        <f>'TPS543C20 Loop Gain'!AI844</f>
        <v>7.2392023465488791</v>
      </c>
      <c r="D3092" s="3">
        <f>'TPS543C20 Loop Gain'!AJ844</f>
        <v>71.995675872030063</v>
      </c>
      <c r="E3092" s="3">
        <f>'TPS543C20 Loop Gain'!B844</f>
        <v>71400</v>
      </c>
    </row>
    <row r="3093" spans="3:5" x14ac:dyDescent="0.35">
      <c r="C3093" s="3">
        <f>'TPS543C20 Loop Gain'!AI843</f>
        <v>7.2548666765712149</v>
      </c>
      <c r="D3093" s="3">
        <f>'TPS543C20 Loop Gain'!AJ843</f>
        <v>72.010590375264627</v>
      </c>
      <c r="E3093" s="3">
        <f>'TPS543C20 Loop Gain'!B843</f>
        <v>71300</v>
      </c>
    </row>
    <row r="3094" spans="3:5" x14ac:dyDescent="0.35">
      <c r="C3094" s="3">
        <f>'TPS543C20 Loop Gain'!AI842</f>
        <v>7.270559285629318</v>
      </c>
      <c r="D3094" s="3">
        <f>'TPS543C20 Loop Gain'!AJ842</f>
        <v>72.025541353948256</v>
      </c>
      <c r="E3094" s="3">
        <f>'TPS543C20 Loop Gain'!B842</f>
        <v>71200</v>
      </c>
    </row>
    <row r="3095" spans="3:5" x14ac:dyDescent="0.35">
      <c r="C3095" s="3">
        <f>'TPS543C20 Loop Gain'!AI841</f>
        <v>7.2862802647318183</v>
      </c>
      <c r="D3095" s="3">
        <f>'TPS543C20 Loop Gain'!AJ841</f>
        <v>72.040529114188686</v>
      </c>
      <c r="E3095" s="3">
        <f>'TPS543C20 Loop Gain'!B841</f>
        <v>71100</v>
      </c>
    </row>
    <row r="3096" spans="3:5" x14ac:dyDescent="0.35">
      <c r="C3096" s="3">
        <f>'TPS543C20 Loop Gain'!AI840</f>
        <v>7.302029705292556</v>
      </c>
      <c r="D3096" s="3">
        <f>'TPS543C20 Loop Gain'!AJ840</f>
        <v>72.055553964395983</v>
      </c>
      <c r="E3096" s="3">
        <f>'TPS543C20 Loop Gain'!B840</f>
        <v>71000</v>
      </c>
    </row>
    <row r="3097" spans="3:5" x14ac:dyDescent="0.35">
      <c r="C3097" s="3">
        <f>'TPS543C20 Loop Gain'!AI839</f>
        <v>7.3178076991324748</v>
      </c>
      <c r="D3097" s="3">
        <f>'TPS543C20 Loop Gain'!AJ839</f>
        <v>72.070616215300845</v>
      </c>
      <c r="E3097" s="3">
        <f>'TPS543C20 Loop Gain'!B839</f>
        <v>70900</v>
      </c>
    </row>
    <row r="3098" spans="3:5" x14ac:dyDescent="0.35">
      <c r="C3098" s="3">
        <f>'TPS543C20 Loop Gain'!AI838</f>
        <v>7.333614338481599</v>
      </c>
      <c r="D3098" s="3">
        <f>'TPS543C20 Loop Gain'!AJ838</f>
        <v>72.08571617997849</v>
      </c>
      <c r="E3098" s="3">
        <f>'TPS543C20 Loop Gain'!B838</f>
        <v>70800</v>
      </c>
    </row>
    <row r="3099" spans="3:5" x14ac:dyDescent="0.35">
      <c r="C3099" s="3">
        <f>'TPS543C20 Loop Gain'!AI837</f>
        <v>7.3494497159815513</v>
      </c>
      <c r="D3099" s="3">
        <f>'TPS543C20 Loop Gain'!AJ837</f>
        <v>72.100854173866438</v>
      </c>
      <c r="E3099" s="3">
        <f>'TPS543C20 Loop Gain'!B837</f>
        <v>70700</v>
      </c>
    </row>
    <row r="3100" spans="3:5" x14ac:dyDescent="0.35">
      <c r="C3100" s="3">
        <f>'TPS543C20 Loop Gain'!AI836</f>
        <v>7.365313924688083</v>
      </c>
      <c r="D3100" s="3">
        <f>'TPS543C20 Loop Gain'!AJ836</f>
        <v>72.116030514787298</v>
      </c>
      <c r="E3100" s="3">
        <f>'TPS543C20 Loop Gain'!B836</f>
        <v>70600</v>
      </c>
    </row>
    <row r="3101" spans="3:5" x14ac:dyDescent="0.35">
      <c r="C3101" s="3">
        <f>'TPS543C20 Loop Gain'!AI835</f>
        <v>7.3812070580732048</v>
      </c>
      <c r="D3101" s="3">
        <f>'TPS543C20 Loop Gain'!AJ835</f>
        <v>72.13124552296874</v>
      </c>
      <c r="E3101" s="3">
        <f>'TPS543C20 Loop Gain'!B835</f>
        <v>70500</v>
      </c>
    </row>
    <row r="3102" spans="3:5" x14ac:dyDescent="0.35">
      <c r="C3102" s="3">
        <f>'TPS543C20 Loop Gain'!AI834</f>
        <v>7.3971292100274946</v>
      </c>
      <c r="D3102" s="3">
        <f>'TPS543C20 Loop Gain'!AJ834</f>
        <v>72.146499521066971</v>
      </c>
      <c r="E3102" s="3">
        <f>'TPS543C20 Loop Gain'!B834</f>
        <v>70400</v>
      </c>
    </row>
    <row r="3103" spans="3:5" x14ac:dyDescent="0.35">
      <c r="C3103" s="3">
        <f>'TPS543C20 Loop Gain'!AI833</f>
        <v>7.4130804748628183</v>
      </c>
      <c r="D3103" s="3">
        <f>'TPS543C20 Loop Gain'!AJ833</f>
        <v>72.161792834185235</v>
      </c>
      <c r="E3103" s="3">
        <f>'TPS543C20 Loop Gain'!B833</f>
        <v>70300</v>
      </c>
    </row>
    <row r="3104" spans="3:5" x14ac:dyDescent="0.35">
      <c r="C3104" s="3">
        <f>'TPS543C20 Loop Gain'!AI832</f>
        <v>7.429060947314456</v>
      </c>
      <c r="D3104" s="3">
        <f>'TPS543C20 Loop Gain'!AJ832</f>
        <v>72.177125789898867</v>
      </c>
      <c r="E3104" s="3">
        <f>'TPS543C20 Loop Gain'!B832</f>
        <v>70200</v>
      </c>
    </row>
    <row r="3105" spans="3:5" x14ac:dyDescent="0.35">
      <c r="C3105" s="3">
        <f>'TPS543C20 Loop Gain'!AI831</f>
        <v>7.4450707225434689</v>
      </c>
      <c r="D3105" s="3">
        <f>'TPS543C20 Loop Gain'!AJ831</f>
        <v>72.192498718275615</v>
      </c>
      <c r="E3105" s="3">
        <f>'TPS543C20 Loop Gain'!B831</f>
        <v>70100</v>
      </c>
    </row>
    <row r="3106" spans="3:5" x14ac:dyDescent="0.35">
      <c r="C3106" s="3">
        <f>'TPS543C20 Loop Gain'!AI830</f>
        <v>7.4611098961394813</v>
      </c>
      <c r="D3106" s="3">
        <f>'TPS543C20 Loop Gain'!AJ830</f>
        <v>72.207911951897913</v>
      </c>
      <c r="E3106" s="3">
        <f>'TPS543C20 Loop Gain'!B830</f>
        <v>70000</v>
      </c>
    </row>
    <row r="3107" spans="3:5" x14ac:dyDescent="0.35">
      <c r="C3107" s="3">
        <f>'TPS543C20 Loop Gain'!AI829</f>
        <v>7.4771785641226582</v>
      </c>
      <c r="D3107" s="3">
        <f>'TPS543C20 Loop Gain'!AJ829</f>
        <v>72.223365825886717</v>
      </c>
      <c r="E3107" s="3">
        <f>'TPS543C20 Loop Gain'!B829</f>
        <v>69900</v>
      </c>
    </row>
    <row r="3108" spans="3:5" x14ac:dyDescent="0.35">
      <c r="C3108" s="3">
        <f>'TPS543C20 Loop Gain'!AI828</f>
        <v>7.4932768229463251</v>
      </c>
      <c r="D3108" s="3">
        <f>'TPS543C20 Loop Gain'!AJ828</f>
        <v>72.238860677923213</v>
      </c>
      <c r="E3108" s="3">
        <f>'TPS543C20 Loop Gain'!B828</f>
        <v>69800</v>
      </c>
    </row>
    <row r="3109" spans="3:5" x14ac:dyDescent="0.35">
      <c r="C3109" s="3">
        <f>'TPS543C20 Loop Gain'!AI827</f>
        <v>7.509404769499799</v>
      </c>
      <c r="D3109" s="3">
        <f>'TPS543C20 Loop Gain'!AJ827</f>
        <v>72.254396848272364</v>
      </c>
      <c r="E3109" s="3">
        <f>'TPS543C20 Loop Gain'!B827</f>
        <v>69700</v>
      </c>
    </row>
    <row r="3110" spans="3:5" x14ac:dyDescent="0.35">
      <c r="C3110" s="3">
        <f>'TPS543C20 Loop Gain'!AI826</f>
        <v>7.5255625011107705</v>
      </c>
      <c r="D3110" s="3">
        <f>'TPS543C20 Loop Gain'!AJ826</f>
        <v>72.269974679805799</v>
      </c>
      <c r="E3110" s="3">
        <f>'TPS543C20 Loop Gain'!B826</f>
        <v>69600</v>
      </c>
    </row>
    <row r="3111" spans="3:5" x14ac:dyDescent="0.35">
      <c r="C3111" s="3">
        <f>'TPS543C20 Loop Gain'!AI825</f>
        <v>7.5417501155471776</v>
      </c>
      <c r="D3111" s="3">
        <f>'TPS543C20 Loop Gain'!AJ825</f>
        <v>72.285594518026627</v>
      </c>
      <c r="E3111" s="3">
        <f>'TPS543C20 Loop Gain'!B825</f>
        <v>69500</v>
      </c>
    </row>
    <row r="3112" spans="3:5" x14ac:dyDescent="0.35">
      <c r="C3112" s="3">
        <f>'TPS543C20 Loop Gain'!AI824</f>
        <v>7.5579677110202939</v>
      </c>
      <c r="D3112" s="3">
        <f>'TPS543C20 Loop Gain'!AJ824</f>
        <v>72.301256711091668</v>
      </c>
      <c r="E3112" s="3">
        <f>'TPS543C20 Loop Gain'!B824</f>
        <v>69400</v>
      </c>
    </row>
    <row r="3113" spans="3:5" x14ac:dyDescent="0.35">
      <c r="C3113" s="3">
        <f>'TPS543C20 Loop Gain'!AI823</f>
        <v>7.5742153861876371</v>
      </c>
      <c r="D3113" s="3">
        <f>'TPS543C20 Loop Gain'!AJ823</f>
        <v>72.316961609836127</v>
      </c>
      <c r="E3113" s="3">
        <f>'TPS543C20 Loop Gain'!B823</f>
        <v>69300</v>
      </c>
    </row>
    <row r="3114" spans="3:5" x14ac:dyDescent="0.35">
      <c r="C3114" s="3">
        <f>'TPS543C20 Loop Gain'!AI822</f>
        <v>7.5904932401545233</v>
      </c>
      <c r="D3114" s="3">
        <f>'TPS543C20 Loop Gain'!AJ822</f>
        <v>72.332709567798759</v>
      </c>
      <c r="E3114" s="3">
        <f>'TPS543C20 Loop Gain'!B822</f>
        <v>69200</v>
      </c>
    </row>
    <row r="3115" spans="3:5" x14ac:dyDescent="0.35">
      <c r="C3115" s="3">
        <f>'TPS543C20 Loop Gain'!AI821</f>
        <v>7.6068013724777774</v>
      </c>
      <c r="D3115" s="3">
        <f>'TPS543C20 Loop Gain'!AJ821</f>
        <v>72.348500941245845</v>
      </c>
      <c r="E3115" s="3">
        <f>'TPS543C20 Loop Gain'!B821</f>
        <v>69100</v>
      </c>
    </row>
    <row r="3116" spans="3:5" x14ac:dyDescent="0.35">
      <c r="C3116" s="3">
        <f>'TPS543C20 Loop Gain'!AI820</f>
        <v>7.6231398831670809</v>
      </c>
      <c r="D3116" s="3">
        <f>'TPS543C20 Loop Gain'!AJ820</f>
        <v>72.364336089194651</v>
      </c>
      <c r="E3116" s="3">
        <f>'TPS543C20 Loop Gain'!B820</f>
        <v>69000</v>
      </c>
    </row>
    <row r="3117" spans="3:5" x14ac:dyDescent="0.35">
      <c r="C3117" s="3">
        <f>'TPS543C20 Loop Gain'!AI819</f>
        <v>7.639508872688932</v>
      </c>
      <c r="D3117" s="3">
        <f>'TPS543C20 Loop Gain'!AJ819</f>
        <v>72.38021537344062</v>
      </c>
      <c r="E3117" s="3">
        <f>'TPS543C20 Loop Gain'!B819</f>
        <v>68900</v>
      </c>
    </row>
    <row r="3118" spans="3:5" x14ac:dyDescent="0.35">
      <c r="C3118" s="3">
        <f>'TPS543C20 Loop Gain'!AI818</f>
        <v>7.6559084419683678</v>
      </c>
      <c r="D3118" s="3">
        <f>'TPS543C20 Loop Gain'!AJ818</f>
        <v>72.396139158582912</v>
      </c>
      <c r="E3118" s="3">
        <f>'TPS543C20 Loop Gain'!B818</f>
        <v>68800</v>
      </c>
    </row>
    <row r="3119" spans="3:5" x14ac:dyDescent="0.35">
      <c r="C3119" s="3">
        <f>'TPS543C20 Loop Gain'!AI817</f>
        <v>7.67233869239175</v>
      </c>
      <c r="D3119" s="3">
        <f>'TPS543C20 Loop Gain'!AJ817</f>
        <v>72.412107812048603</v>
      </c>
      <c r="E3119" s="3">
        <f>'TPS543C20 Loop Gain'!B817</f>
        <v>68700</v>
      </c>
    </row>
    <row r="3120" spans="3:5" x14ac:dyDescent="0.35">
      <c r="C3120" s="3">
        <f>'TPS543C20 Loop Gain'!AI816</f>
        <v>7.6887997258094343</v>
      </c>
      <c r="D3120" s="3">
        <f>'TPS543C20 Loop Gain'!AJ816</f>
        <v>72.428121704119178</v>
      </c>
      <c r="E3120" s="3">
        <f>'TPS543C20 Loop Gain'!B816</f>
        <v>68600</v>
      </c>
    </row>
    <row r="3121" spans="3:5" x14ac:dyDescent="0.35">
      <c r="C3121" s="3">
        <f>'TPS543C20 Loop Gain'!AI815</f>
        <v>7.7052916445388142</v>
      </c>
      <c r="D3121" s="3">
        <f>'TPS543C20 Loop Gain'!AJ815</f>
        <v>72.444181207956646</v>
      </c>
      <c r="E3121" s="3">
        <f>'TPS543C20 Loop Gain'!B815</f>
        <v>68500</v>
      </c>
    </row>
    <row r="3122" spans="3:5" x14ac:dyDescent="0.35">
      <c r="C3122" s="3">
        <f>'TPS543C20 Loop Gain'!AI814</f>
        <v>7.7218145513665064</v>
      </c>
      <c r="D3122" s="3">
        <f>'TPS543C20 Loop Gain'!AJ814</f>
        <v>72.460286699630672</v>
      </c>
      <c r="E3122" s="3">
        <f>'TPS543C20 Loop Gain'!B814</f>
        <v>68400</v>
      </c>
    </row>
    <row r="3123" spans="3:5" x14ac:dyDescent="0.35">
      <c r="C3123" s="3">
        <f>'TPS543C20 Loop Gain'!AI813</f>
        <v>7.7383685495516366</v>
      </c>
      <c r="D3123" s="3">
        <f>'TPS543C20 Loop Gain'!AJ813</f>
        <v>72.476438558145475</v>
      </c>
      <c r="E3123" s="3">
        <f>'TPS543C20 Loop Gain'!B813</f>
        <v>68300</v>
      </c>
    </row>
    <row r="3124" spans="3:5" x14ac:dyDescent="0.35">
      <c r="C3124" s="3">
        <f>'TPS543C20 Loop Gain'!AI812</f>
        <v>7.7549537428277882</v>
      </c>
      <c r="D3124" s="3">
        <f>'TPS543C20 Loop Gain'!AJ812</f>
        <v>72.492637165465936</v>
      </c>
      <c r="E3124" s="3">
        <f>'TPS543C20 Loop Gain'!B812</f>
        <v>68200</v>
      </c>
    </row>
    <row r="3125" spans="3:5" x14ac:dyDescent="0.35">
      <c r="C3125" s="3">
        <f>'TPS543C20 Loop Gain'!AI811</f>
        <v>7.7715702354067133</v>
      </c>
      <c r="D3125" s="3">
        <f>'TPS543C20 Loop Gain'!AJ811</f>
        <v>72.508882906545466</v>
      </c>
      <c r="E3125" s="3">
        <f>'TPS543C20 Loop Gain'!B811</f>
        <v>68100</v>
      </c>
    </row>
    <row r="3126" spans="3:5" x14ac:dyDescent="0.35">
      <c r="C3126" s="3">
        <f>'TPS543C20 Loop Gain'!AI810</f>
        <v>7.788218131980214</v>
      </c>
      <c r="D3126" s="3">
        <f>'TPS543C20 Loop Gain'!AJ810</f>
        <v>72.525176169354467</v>
      </c>
      <c r="E3126" s="3">
        <f>'TPS543C20 Loop Gain'!B810</f>
        <v>68000</v>
      </c>
    </row>
    <row r="3127" spans="3:5" x14ac:dyDescent="0.35">
      <c r="C3127" s="3">
        <f>'TPS543C20 Loop Gain'!AI809</f>
        <v>7.804897537723388</v>
      </c>
      <c r="D3127" s="3">
        <f>'TPS543C20 Loop Gain'!AJ809</f>
        <v>72.541517344907348</v>
      </c>
      <c r="E3127" s="3">
        <f>'TPS543C20 Loop Gain'!B809</f>
        <v>67900</v>
      </c>
    </row>
    <row r="3128" spans="3:5" x14ac:dyDescent="0.35">
      <c r="C3128" s="3">
        <f>'TPS543C20 Loop Gain'!AI808</f>
        <v>7.8216085582972497</v>
      </c>
      <c r="D3128" s="3">
        <f>'TPS543C20 Loop Gain'!AJ808</f>
        <v>72.557906827291049</v>
      </c>
      <c r="E3128" s="3">
        <f>'TPS543C20 Loop Gain'!B808</f>
        <v>67800</v>
      </c>
    </row>
    <row r="3129" spans="3:5" x14ac:dyDescent="0.35">
      <c r="C3129" s="3">
        <f>'TPS543C20 Loop Gain'!AI807</f>
        <v>7.838351299852075</v>
      </c>
      <c r="D3129" s="3">
        <f>'TPS543C20 Loop Gain'!AJ807</f>
        <v>72.574345013694852</v>
      </c>
      <c r="E3129" s="3">
        <f>'TPS543C20 Loop Gain'!B807</f>
        <v>67700</v>
      </c>
    </row>
    <row r="3130" spans="3:5" x14ac:dyDescent="0.35">
      <c r="C3130" s="3">
        <f>'TPS543C20 Loop Gain'!AI806</f>
        <v>7.8551258690292149</v>
      </c>
      <c r="D3130" s="3">
        <f>'TPS543C20 Loop Gain'!AJ806</f>
        <v>72.5908323044371</v>
      </c>
      <c r="E3130" s="3">
        <f>'TPS543C20 Loop Gain'!B806</f>
        <v>67600</v>
      </c>
    </row>
    <row r="3131" spans="3:5" x14ac:dyDescent="0.35">
      <c r="C3131" s="3">
        <f>'TPS543C20 Loop Gain'!AI805</f>
        <v>7.8719323729650874</v>
      </c>
      <c r="D3131" s="3">
        <f>'TPS543C20 Loop Gain'!AJ805</f>
        <v>72.607369102996557</v>
      </c>
      <c r="E3131" s="3">
        <f>'TPS543C20 Loop Gain'!B805</f>
        <v>67500</v>
      </c>
    </row>
    <row r="3132" spans="3:5" x14ac:dyDescent="0.35">
      <c r="C3132" s="3">
        <f>'TPS543C20 Loop Gain'!AI804</f>
        <v>7.8887709192931279</v>
      </c>
      <c r="D3132" s="3">
        <f>'TPS543C20 Loop Gain'!AJ804</f>
        <v>72.623955816041246</v>
      </c>
      <c r="E3132" s="3">
        <f>'TPS543C20 Loop Gain'!B804</f>
        <v>67400</v>
      </c>
    </row>
    <row r="3133" spans="3:5" x14ac:dyDescent="0.35">
      <c r="C3133" s="3">
        <f>'TPS543C20 Loop Gain'!AI803</f>
        <v>7.9056416161473244</v>
      </c>
      <c r="D3133" s="3">
        <f>'TPS543C20 Loop Gain'!AJ803</f>
        <v>72.64059285345769</v>
      </c>
      <c r="E3133" s="3">
        <f>'TPS543C20 Loop Gain'!B803</f>
        <v>67300</v>
      </c>
    </row>
    <row r="3134" spans="3:5" x14ac:dyDescent="0.35">
      <c r="C3134" s="3">
        <f>'TPS543C20 Loop Gain'!AI802</f>
        <v>7.9225445721645951</v>
      </c>
      <c r="D3134" s="3">
        <f>'TPS543C20 Loop Gain'!AJ802</f>
        <v>72.657280628382168</v>
      </c>
      <c r="E3134" s="3">
        <f>'TPS543C20 Loop Gain'!B802</f>
        <v>67200</v>
      </c>
    </row>
    <row r="3135" spans="3:5" x14ac:dyDescent="0.35">
      <c r="C3135" s="3">
        <f>'TPS543C20 Loop Gain'!AI801</f>
        <v>7.9394798964884705</v>
      </c>
      <c r="D3135" s="3">
        <f>'TPS543C20 Loop Gain'!AJ801</f>
        <v>72.674019557231418</v>
      </c>
      <c r="E3135" s="3">
        <f>'TPS543C20 Loop Gain'!B801</f>
        <v>67100</v>
      </c>
    </row>
    <row r="3136" spans="3:5" x14ac:dyDescent="0.35">
      <c r="C3136" s="3">
        <f>'TPS543C20 Loop Gain'!AI800</f>
        <v>7.9564476987711261</v>
      </c>
      <c r="D3136" s="3">
        <f>'TPS543C20 Loop Gain'!AJ800</f>
        <v>72.690810059732542</v>
      </c>
      <c r="E3136" s="3">
        <f>'TPS543C20 Loop Gain'!B800</f>
        <v>67000</v>
      </c>
    </row>
    <row r="3137" spans="3:5" x14ac:dyDescent="0.35">
      <c r="C3137" s="3">
        <f>'TPS543C20 Loop Gain'!AI799</f>
        <v>7.9734480891769897</v>
      </c>
      <c r="D3137" s="3">
        <f>'TPS543C20 Loop Gain'!AJ799</f>
        <v>72.707652558955303</v>
      </c>
      <c r="E3137" s="3">
        <f>'TPS543C20 Loop Gain'!B799</f>
        <v>66900</v>
      </c>
    </row>
    <row r="3138" spans="3:5" x14ac:dyDescent="0.35">
      <c r="C3138" s="3">
        <f>'TPS543C20 Loop Gain'!AI798</f>
        <v>7.9904811783853464</v>
      </c>
      <c r="D3138" s="3">
        <f>'TPS543C20 Loop Gain'!AJ798</f>
        <v>72.72454748134372</v>
      </c>
      <c r="E3138" s="3">
        <f>'TPS543C20 Loop Gain'!B798</f>
        <v>66800</v>
      </c>
    </row>
    <row r="3139" spans="3:5" x14ac:dyDescent="0.35">
      <c r="C3139" s="3">
        <f>'TPS543C20 Loop Gain'!AI797</f>
        <v>8.0075470775937543</v>
      </c>
      <c r="D3139" s="3">
        <f>'TPS543C20 Loop Gain'!AJ797</f>
        <v>72.741495256746262</v>
      </c>
      <c r="E3139" s="3">
        <f>'TPS543C20 Loop Gain'!B797</f>
        <v>66700</v>
      </c>
    </row>
    <row r="3140" spans="3:5" x14ac:dyDescent="0.35">
      <c r="C3140" s="3">
        <f>'TPS543C20 Loop Gain'!AI796</f>
        <v>8.0246458985208573</v>
      </c>
      <c r="D3140" s="3">
        <f>'TPS543C20 Loop Gain'!AJ796</f>
        <v>72.758496318451378</v>
      </c>
      <c r="E3140" s="3">
        <f>'TPS543C20 Loop Gain'!B796</f>
        <v>66600</v>
      </c>
    </row>
    <row r="3141" spans="3:5" x14ac:dyDescent="0.35">
      <c r="C3141" s="3">
        <f>'TPS543C20 Loop Gain'!AI795</f>
        <v>8.0417777534093968</v>
      </c>
      <c r="D3141" s="3">
        <f>'TPS543C20 Loop Gain'!AJ795</f>
        <v>72.775551103217794</v>
      </c>
      <c r="E3141" s="3">
        <f>'TPS543C20 Loop Gain'!B795</f>
        <v>66500</v>
      </c>
    </row>
    <row r="3142" spans="3:5" x14ac:dyDescent="0.35">
      <c r="C3142" s="3">
        <f>'TPS543C20 Loop Gain'!AI794</f>
        <v>8.0589427550291362</v>
      </c>
      <c r="D3142" s="3">
        <f>'TPS543C20 Loop Gain'!AJ794</f>
        <v>72.792660051307806</v>
      </c>
      <c r="E3142" s="3">
        <f>'TPS543C20 Loop Gain'!B794</f>
        <v>66400</v>
      </c>
    </row>
    <row r="3143" spans="3:5" x14ac:dyDescent="0.35">
      <c r="C3143" s="3">
        <f>'TPS543C20 Loop Gain'!AI793</f>
        <v>8.0761410166800971</v>
      </c>
      <c r="D3143" s="3">
        <f>'TPS543C20 Loop Gain'!AJ793</f>
        <v>72.809823606522713</v>
      </c>
      <c r="E3143" s="3">
        <f>'TPS543C20 Loop Gain'!B793</f>
        <v>66300</v>
      </c>
    </row>
    <row r="3144" spans="3:5" x14ac:dyDescent="0.35">
      <c r="C3144" s="3">
        <f>'TPS543C20 Loop Gain'!AI792</f>
        <v>8.0933726521958125</v>
      </c>
      <c r="D3144" s="3">
        <f>'TPS543C20 Loop Gain'!AJ792</f>
        <v>72.827042216233451</v>
      </c>
      <c r="E3144" s="3">
        <f>'TPS543C20 Loop Gain'!B792</f>
        <v>66200</v>
      </c>
    </row>
    <row r="3145" spans="3:5" x14ac:dyDescent="0.35">
      <c r="C3145" s="3">
        <f>'TPS543C20 Loop Gain'!AI791</f>
        <v>8.1106377759460671</v>
      </c>
      <c r="D3145" s="3">
        <f>'TPS543C20 Loop Gain'!AJ791</f>
        <v>72.84431633141854</v>
      </c>
      <c r="E3145" s="3">
        <f>'TPS543C20 Loop Gain'!B791</f>
        <v>66100</v>
      </c>
    </row>
    <row r="3146" spans="3:5" x14ac:dyDescent="0.35">
      <c r="C3146" s="3">
        <f>'TPS543C20 Loop Gain'!AI790</f>
        <v>8.1279365028406829</v>
      </c>
      <c r="D3146" s="3">
        <f>'TPS543C20 Loop Gain'!AJ790</f>
        <v>72.861646406694717</v>
      </c>
      <c r="E3146" s="3">
        <f>'TPS543C20 Loop Gain'!B790</f>
        <v>66000</v>
      </c>
    </row>
    <row r="3147" spans="3:5" x14ac:dyDescent="0.35">
      <c r="C3147" s="3">
        <f>'TPS543C20 Loop Gain'!AI789</f>
        <v>8.145268948331859</v>
      </c>
      <c r="D3147" s="3">
        <f>'TPS543C20 Loop Gain'!AJ789</f>
        <v>72.879032900355924</v>
      </c>
      <c r="E3147" s="3">
        <f>'TPS543C20 Loop Gain'!B789</f>
        <v>65900</v>
      </c>
    </row>
    <row r="3148" spans="3:5" x14ac:dyDescent="0.35">
      <c r="C3148" s="3">
        <f>'TPS543C20 Loop Gain'!AI788</f>
        <v>8.1626352284179688</v>
      </c>
      <c r="D3148" s="3">
        <f>'TPS543C20 Loop Gain'!AJ788</f>
        <v>72.896476274405487</v>
      </c>
      <c r="E3148" s="3">
        <f>'TPS543C20 Loop Gain'!B788</f>
        <v>65800</v>
      </c>
    </row>
    <row r="3149" spans="3:5" x14ac:dyDescent="0.35">
      <c r="C3149" s="3">
        <f>'TPS543C20 Loop Gain'!AI787</f>
        <v>8.1800354596461862</v>
      </c>
      <c r="D3149" s="3">
        <f>'TPS543C20 Loop Gain'!AJ787</f>
        <v>72.913976994593227</v>
      </c>
      <c r="E3149" s="3">
        <f>'TPS543C20 Loop Gain'!B787</f>
        <v>65700</v>
      </c>
    </row>
    <row r="3150" spans="3:5" x14ac:dyDescent="0.35">
      <c r="C3150" s="3">
        <f>'TPS543C20 Loop Gain'!AI786</f>
        <v>8.1974697591166237</v>
      </c>
      <c r="D3150" s="3">
        <f>'TPS543C20 Loop Gain'!AJ786</f>
        <v>72.931535530453615</v>
      </c>
      <c r="E3150" s="3">
        <f>'TPS543C20 Loop Gain'!B786</f>
        <v>65600</v>
      </c>
    </row>
    <row r="3151" spans="3:5" x14ac:dyDescent="0.35">
      <c r="C3151" s="3">
        <f>'TPS543C20 Loop Gain'!AI785</f>
        <v>8.2149382444845216</v>
      </c>
      <c r="D3151" s="3">
        <f>'TPS543C20 Loop Gain'!AJ785</f>
        <v>72.949152355337731</v>
      </c>
      <c r="E3151" s="3">
        <f>'TPS543C20 Loop Gain'!B785</f>
        <v>65500</v>
      </c>
    </row>
    <row r="3152" spans="3:5" x14ac:dyDescent="0.35">
      <c r="C3152" s="3">
        <f>'TPS543C20 Loop Gain'!AI784</f>
        <v>8.232441033964049</v>
      </c>
      <c r="D3152" s="3">
        <f>'TPS543C20 Loop Gain'!AJ784</f>
        <v>72.966827946455709</v>
      </c>
      <c r="E3152" s="3">
        <f>'TPS543C20 Loop Gain'!B784</f>
        <v>65400</v>
      </c>
    </row>
    <row r="3153" spans="3:5" x14ac:dyDescent="0.35">
      <c r="C3153" s="3">
        <f>'TPS543C20 Loop Gain'!AI783</f>
        <v>8.2499782463317306</v>
      </c>
      <c r="D3153" s="3">
        <f>'TPS543C20 Loop Gain'!AJ783</f>
        <v>72.984562784910025</v>
      </c>
      <c r="E3153" s="3">
        <f>'TPS543C20 Loop Gain'!B783</f>
        <v>65300</v>
      </c>
    </row>
    <row r="3154" spans="3:5" x14ac:dyDescent="0.35">
      <c r="C3154" s="3">
        <f>'TPS543C20 Loop Gain'!AI782</f>
        <v>8.2675500009294165</v>
      </c>
      <c r="D3154" s="3">
        <f>'TPS543C20 Loop Gain'!AJ782</f>
        <v>73.002357355735469</v>
      </c>
      <c r="E3154" s="3">
        <f>'TPS543C20 Loop Gain'!B782</f>
        <v>65200</v>
      </c>
    </row>
    <row r="3155" spans="3:5" x14ac:dyDescent="0.35">
      <c r="C3155" s="3">
        <f>'TPS543C20 Loop Gain'!AI781</f>
        <v>8.2851564176676487</v>
      </c>
      <c r="D3155" s="3">
        <f>'TPS543C20 Loop Gain'!AJ781</f>
        <v>73.020212147938011</v>
      </c>
      <c r="E3155" s="3">
        <f>'TPS543C20 Loop Gain'!B781</f>
        <v>65100</v>
      </c>
    </row>
    <row r="3156" spans="3:5" x14ac:dyDescent="0.35">
      <c r="C3156" s="3">
        <f>'TPS543C20 Loop Gain'!AI780</f>
        <v>8.3027976170289577</v>
      </c>
      <c r="D3156" s="3">
        <f>'TPS543C20 Loop Gain'!AJ780</f>
        <v>73.038127654531564</v>
      </c>
      <c r="E3156" s="3">
        <f>'TPS543C20 Loop Gain'!B780</f>
        <v>65000</v>
      </c>
    </row>
    <row r="3157" spans="3:5" x14ac:dyDescent="0.35">
      <c r="C3157" s="3">
        <f>'TPS543C20 Loop Gain'!AI779</f>
        <v>8.3204737200716643</v>
      </c>
      <c r="D3157" s="3">
        <f>'TPS543C20 Loop Gain'!AJ779</f>
        <v>73.056104372578858</v>
      </c>
      <c r="E3157" s="3">
        <f>'TPS543C20 Loop Gain'!B779</f>
        <v>64900</v>
      </c>
    </row>
    <row r="3158" spans="3:5" x14ac:dyDescent="0.35">
      <c r="C3158" s="3">
        <f>'TPS543C20 Loop Gain'!AI778</f>
        <v>8.3381848484325243</v>
      </c>
      <c r="D3158" s="3">
        <f>'TPS543C20 Loop Gain'!AJ778</f>
        <v>73.074142803230799</v>
      </c>
      <c r="E3158" s="3">
        <f>'TPS543C20 Loop Gain'!B778</f>
        <v>64800</v>
      </c>
    </row>
    <row r="3159" spans="3:5" x14ac:dyDescent="0.35">
      <c r="C3159" s="3">
        <f>'TPS543C20 Loop Gain'!AI777</f>
        <v>8.3559311243306134</v>
      </c>
      <c r="D3159" s="3">
        <f>'TPS543C20 Loop Gain'!AJ777</f>
        <v>73.092243451766535</v>
      </c>
      <c r="E3159" s="3">
        <f>'TPS543C20 Loop Gain'!B777</f>
        <v>64700</v>
      </c>
    </row>
    <row r="3160" spans="3:5" x14ac:dyDescent="0.35">
      <c r="C3160" s="3">
        <f>'TPS543C20 Loop Gain'!AI776</f>
        <v>8.3737126705709084</v>
      </c>
      <c r="D3160" s="3">
        <f>'TPS543C20 Loop Gain'!AJ776</f>
        <v>73.110406827633781</v>
      </c>
      <c r="E3160" s="3">
        <f>'TPS543C20 Loop Gain'!B776</f>
        <v>64600</v>
      </c>
    </row>
    <row r="3161" spans="3:5" x14ac:dyDescent="0.35">
      <c r="C3161" s="3">
        <f>'TPS543C20 Loop Gain'!AI775</f>
        <v>8.3915296105471064</v>
      </c>
      <c r="D3161" s="3">
        <f>'TPS543C20 Loop Gain'!AJ775</f>
        <v>73.128633444490646</v>
      </c>
      <c r="E3161" s="3">
        <f>'TPS543C20 Loop Gain'!B775</f>
        <v>64500</v>
      </c>
    </row>
    <row r="3162" spans="3:5" x14ac:dyDescent="0.35">
      <c r="C3162" s="3">
        <f>'TPS543C20 Loop Gain'!AI774</f>
        <v>8.4093820682454972</v>
      </c>
      <c r="D3162" s="3">
        <f>'TPS543C20 Loop Gain'!AJ774</f>
        <v>73.146923820247849</v>
      </c>
      <c r="E3162" s="3">
        <f>'TPS543C20 Loop Gain'!B774</f>
        <v>64400</v>
      </c>
    </row>
    <row r="3163" spans="3:5" x14ac:dyDescent="0.35">
      <c r="C3163" s="3">
        <f>'TPS543C20 Loop Gain'!AI773</f>
        <v>8.4272701682482669</v>
      </c>
      <c r="D3163" s="3">
        <f>'TPS543C20 Loop Gain'!AJ773</f>
        <v>73.165278477107904</v>
      </c>
      <c r="E3163" s="3">
        <f>'TPS543C20 Loop Gain'!B773</f>
        <v>64300</v>
      </c>
    </row>
    <row r="3164" spans="3:5" x14ac:dyDescent="0.35">
      <c r="C3164" s="3">
        <f>'TPS543C20 Loop Gain'!AI772</f>
        <v>8.4451940357378312</v>
      </c>
      <c r="D3164" s="3">
        <f>'TPS543C20 Loop Gain'!AJ772</f>
        <v>73.183697941610902</v>
      </c>
      <c r="E3164" s="3">
        <f>'TPS543C20 Loop Gain'!B772</f>
        <v>64200</v>
      </c>
    </row>
    <row r="3165" spans="3:5" x14ac:dyDescent="0.35">
      <c r="C3165" s="3">
        <f>'TPS543C20 Loop Gain'!AI771</f>
        <v>8.4631537964985295</v>
      </c>
      <c r="D3165" s="3">
        <f>'TPS543C20 Loop Gain'!AJ771</f>
        <v>73.202182744676676</v>
      </c>
      <c r="E3165" s="3">
        <f>'TPS543C20 Loop Gain'!B771</f>
        <v>64100</v>
      </c>
    </row>
    <row r="3166" spans="3:5" x14ac:dyDescent="0.35">
      <c r="C3166" s="3">
        <f>'TPS543C20 Loop Gain'!AI770</f>
        <v>8.4811495769219878</v>
      </c>
      <c r="D3166" s="3">
        <f>'TPS543C20 Loop Gain'!AJ770</f>
        <v>73.220733421646997</v>
      </c>
      <c r="E3166" s="3">
        <f>'TPS543C20 Loop Gain'!B770</f>
        <v>64000</v>
      </c>
    </row>
    <row r="3167" spans="3:5" x14ac:dyDescent="0.35">
      <c r="C3167" s="3">
        <f>'TPS543C20 Loop Gain'!AI769</f>
        <v>8.4991815040097745</v>
      </c>
      <c r="D3167" s="3">
        <f>'TPS543C20 Loop Gain'!AJ769</f>
        <v>73.23935051233218</v>
      </c>
      <c r="E3167" s="3">
        <f>'TPS543C20 Loop Gain'!B769</f>
        <v>63900</v>
      </c>
    </row>
    <row r="3168" spans="3:5" x14ac:dyDescent="0.35">
      <c r="C3168" s="3">
        <f>'TPS543C20 Loop Gain'!AI768</f>
        <v>8.517249705376944</v>
      </c>
      <c r="D3168" s="3">
        <f>'TPS543C20 Loop Gain'!AJ768</f>
        <v>73.258034561053151</v>
      </c>
      <c r="E3168" s="3">
        <f>'TPS543C20 Loop Gain'!B768</f>
        <v>63800</v>
      </c>
    </row>
    <row r="3169" spans="3:5" x14ac:dyDescent="0.35">
      <c r="C3169" s="3">
        <f>'TPS543C20 Loop Gain'!AI767</f>
        <v>8.5353543092563839</v>
      </c>
      <c r="D3169" s="3">
        <f>'TPS543C20 Loop Gain'!AJ767</f>
        <v>73.276786116688129</v>
      </c>
      <c r="E3169" s="3">
        <f>'TPS543C20 Loop Gain'!B767</f>
        <v>63700</v>
      </c>
    </row>
    <row r="3170" spans="3:5" x14ac:dyDescent="0.35">
      <c r="C3170" s="3">
        <f>'TPS543C20 Loop Gain'!AI766</f>
        <v>8.5534954445014009</v>
      </c>
      <c r="D3170" s="3">
        <f>'TPS543C20 Loop Gain'!AJ766</f>
        <v>73.295605732718798</v>
      </c>
      <c r="E3170" s="3">
        <f>'TPS543C20 Loop Gain'!B766</f>
        <v>63600</v>
      </c>
    </row>
    <row r="3171" spans="3:5" x14ac:dyDescent="0.35">
      <c r="C3171" s="3">
        <f>'TPS543C20 Loop Gain'!AI765</f>
        <v>8.5716732405898846</v>
      </c>
      <c r="D3171" s="3">
        <f>'TPS543C20 Loop Gain'!AJ765</f>
        <v>73.314493967274444</v>
      </c>
      <c r="E3171" s="3">
        <f>'TPS543C20 Loop Gain'!B765</f>
        <v>63500</v>
      </c>
    </row>
    <row r="3172" spans="3:5" x14ac:dyDescent="0.35">
      <c r="C3172" s="3">
        <f>'TPS543C20 Loop Gain'!AI764</f>
        <v>8.589887827628127</v>
      </c>
      <c r="D3172" s="3">
        <f>'TPS543C20 Loop Gain'!AJ764</f>
        <v>73.333451383181327</v>
      </c>
      <c r="E3172" s="3">
        <f>'TPS543C20 Loop Gain'!B764</f>
        <v>63400</v>
      </c>
    </row>
    <row r="3173" spans="3:5" x14ac:dyDescent="0.35">
      <c r="C3173" s="3">
        <f>'TPS543C20 Loop Gain'!AI763</f>
        <v>8.6081393363542897</v>
      </c>
      <c r="D3173" s="3">
        <f>'TPS543C20 Loop Gain'!AJ763</f>
        <v>73.352478548008108</v>
      </c>
      <c r="E3173" s="3">
        <f>'TPS543C20 Loop Gain'!B763</f>
        <v>63300</v>
      </c>
    </row>
    <row r="3174" spans="3:5" x14ac:dyDescent="0.35">
      <c r="C3174" s="3">
        <f>'TPS543C20 Loop Gain'!AI762</f>
        <v>8.6264278981423654</v>
      </c>
      <c r="D3174" s="3">
        <f>'TPS543C20 Loop Gain'!AJ762</f>
        <v>73.37157603411417</v>
      </c>
      <c r="E3174" s="3">
        <f>'TPS543C20 Loop Gain'!B762</f>
        <v>63200</v>
      </c>
    </row>
    <row r="3175" spans="3:5" x14ac:dyDescent="0.35">
      <c r="C3175" s="3">
        <f>'TPS543C20 Loop Gain'!AI761</f>
        <v>8.6447536450054461</v>
      </c>
      <c r="D3175" s="3">
        <f>'TPS543C20 Loop Gain'!AJ761</f>
        <v>73.390744418699398</v>
      </c>
      <c r="E3175" s="3">
        <f>'TPS543C20 Loop Gain'!B761</f>
        <v>63100</v>
      </c>
    </row>
    <row r="3176" spans="3:5" x14ac:dyDescent="0.35">
      <c r="C3176" s="3">
        <f>'TPS543C20 Loop Gain'!AI760</f>
        <v>8.6631167095995423</v>
      </c>
      <c r="D3176" s="3">
        <f>'TPS543C20 Loop Gain'!AJ760</f>
        <v>73.409984283851315</v>
      </c>
      <c r="E3176" s="3">
        <f>'TPS543C20 Loop Gain'!B760</f>
        <v>63000</v>
      </c>
    </row>
    <row r="3177" spans="3:5" x14ac:dyDescent="0.35">
      <c r="C3177" s="3">
        <f>'TPS543C20 Loop Gain'!AI759</f>
        <v>8.6815172252276174</v>
      </c>
      <c r="D3177" s="3">
        <f>'TPS543C20 Loop Gain'!AJ759</f>
        <v>73.429296216596569</v>
      </c>
      <c r="E3177" s="3">
        <f>'TPS543C20 Loop Gain'!B759</f>
        <v>62900</v>
      </c>
    </row>
    <row r="3178" spans="3:5" x14ac:dyDescent="0.35">
      <c r="C3178" s="3">
        <f>'TPS543C20 Loop Gain'!AI758</f>
        <v>8.6999553258436286</v>
      </c>
      <c r="D3178" s="3">
        <f>'TPS543C20 Loop Gain'!AJ758</f>
        <v>73.448680808949192</v>
      </c>
      <c r="E3178" s="3">
        <f>'TPS543C20 Loop Gain'!B758</f>
        <v>62800</v>
      </c>
    </row>
    <row r="3179" spans="3:5" x14ac:dyDescent="0.35">
      <c r="C3179" s="3">
        <f>'TPS543C20 Loop Gain'!AI757</f>
        <v>8.7184311460554458</v>
      </c>
      <c r="D3179" s="3">
        <f>'TPS543C20 Loop Gain'!AJ757</f>
        <v>73.468138657963237</v>
      </c>
      <c r="E3179" s="3">
        <f>'TPS543C20 Loop Gain'!B757</f>
        <v>62700</v>
      </c>
    </row>
    <row r="3180" spans="3:5" x14ac:dyDescent="0.35">
      <c r="C3180" s="3">
        <f>'TPS543C20 Loop Gain'!AI756</f>
        <v>8.7369448211296703</v>
      </c>
      <c r="D3180" s="3">
        <f>'TPS543C20 Loop Gain'!AJ756</f>
        <v>73.487670365784197</v>
      </c>
      <c r="E3180" s="3">
        <f>'TPS543C20 Loop Gain'!B756</f>
        <v>62600</v>
      </c>
    </row>
    <row r="3181" spans="3:5" x14ac:dyDescent="0.35">
      <c r="C3181" s="3">
        <f>'TPS543C20 Loop Gain'!AI755</f>
        <v>8.7554964869947742</v>
      </c>
      <c r="D3181" s="3">
        <f>'TPS543C20 Loop Gain'!AJ755</f>
        <v>73.507276539699788</v>
      </c>
      <c r="E3181" s="3">
        <f>'TPS543C20 Loop Gain'!B755</f>
        <v>62500</v>
      </c>
    </row>
    <row r="3182" spans="3:5" x14ac:dyDescent="0.35">
      <c r="C3182" s="3">
        <f>'TPS543C20 Loop Gain'!AI754</f>
        <v>8.7740862802450579</v>
      </c>
      <c r="D3182" s="3">
        <f>'TPS543C20 Loop Gain'!AJ754</f>
        <v>73.52695779219377</v>
      </c>
      <c r="E3182" s="3">
        <f>'TPS543C20 Loop Gain'!B754</f>
        <v>62400</v>
      </c>
    </row>
    <row r="3183" spans="3:5" x14ac:dyDescent="0.35">
      <c r="C3183" s="3">
        <f>'TPS543C20 Loop Gain'!AI753</f>
        <v>8.7927143381450446</v>
      </c>
      <c r="D3183" s="3">
        <f>'TPS543C20 Loop Gain'!AJ753</f>
        <v>73.546714740998908</v>
      </c>
      <c r="E3183" s="3">
        <f>'TPS543C20 Loop Gain'!B753</f>
        <v>62300</v>
      </c>
    </row>
    <row r="3184" spans="3:5" x14ac:dyDescent="0.35">
      <c r="C3184" s="3">
        <f>'TPS543C20 Loop Gain'!AI752</f>
        <v>8.8113807986330315</v>
      </c>
      <c r="D3184" s="3">
        <f>'TPS543C20 Loop Gain'!AJ752</f>
        <v>73.566548009151845</v>
      </c>
      <c r="E3184" s="3">
        <f>'TPS543C20 Loop Gain'!B752</f>
        <v>62200</v>
      </c>
    </row>
    <row r="3185" spans="3:5" x14ac:dyDescent="0.35">
      <c r="C3185" s="3">
        <f>'TPS543C20 Loop Gain'!AI751</f>
        <v>8.8300858003247473</v>
      </c>
      <c r="D3185" s="3">
        <f>'TPS543C20 Loop Gain'!AJ751</f>
        <v>73.586458225045561</v>
      </c>
      <c r="E3185" s="3">
        <f>'TPS543C20 Loop Gain'!B751</f>
        <v>62100</v>
      </c>
    </row>
    <row r="3186" spans="3:5" x14ac:dyDescent="0.35">
      <c r="C3186" s="3">
        <f>'TPS543C20 Loop Gain'!AI750</f>
        <v>8.8488294825175942</v>
      </c>
      <c r="D3186" s="3">
        <f>'TPS543C20 Loop Gain'!AJ750</f>
        <v>73.606446022487503</v>
      </c>
      <c r="E3186" s="3">
        <f>'TPS543C20 Loop Gain'!B750</f>
        <v>62000</v>
      </c>
    </row>
    <row r="3187" spans="3:5" x14ac:dyDescent="0.35">
      <c r="C3187" s="3">
        <f>'TPS543C20 Loop Gain'!AI749</f>
        <v>8.8676119851947686</v>
      </c>
      <c r="D3187" s="3">
        <f>'TPS543C20 Loop Gain'!AJ749</f>
        <v>73.626512040754392</v>
      </c>
      <c r="E3187" s="3">
        <f>'TPS543C20 Loop Gain'!B749</f>
        <v>61900</v>
      </c>
    </row>
    <row r="3188" spans="3:5" x14ac:dyDescent="0.35">
      <c r="C3188" s="3">
        <f>'TPS543C20 Loop Gain'!AI748</f>
        <v>8.8864334490292531</v>
      </c>
      <c r="D3188" s="3">
        <f>'TPS543C20 Loop Gain'!AJ748</f>
        <v>73.646656924648397</v>
      </c>
      <c r="E3188" s="3">
        <f>'TPS543C20 Loop Gain'!B748</f>
        <v>61800</v>
      </c>
    </row>
    <row r="3189" spans="3:5" x14ac:dyDescent="0.35">
      <c r="C3189" s="3">
        <f>'TPS543C20 Loop Gain'!AI747</f>
        <v>8.9052940153873426</v>
      </c>
      <c r="D3189" s="3">
        <f>'TPS543C20 Loop Gain'!AJ747</f>
        <v>73.666881324556044</v>
      </c>
      <c r="E3189" s="3">
        <f>'TPS543C20 Loop Gain'!B747</f>
        <v>61700</v>
      </c>
    </row>
    <row r="3190" spans="3:5" x14ac:dyDescent="0.35">
      <c r="C3190" s="3">
        <f>'TPS543C20 Loop Gain'!AI746</f>
        <v>8.9241938263332887</v>
      </c>
      <c r="D3190" s="3">
        <f>'TPS543C20 Loop Gain'!AJ746</f>
        <v>73.687185896503365</v>
      </c>
      <c r="E3190" s="3">
        <f>'TPS543C20 Loop Gain'!B746</f>
        <v>61600</v>
      </c>
    </row>
    <row r="3191" spans="3:5" x14ac:dyDescent="0.35">
      <c r="C3191" s="3">
        <f>'TPS543C20 Loop Gain'!AI745</f>
        <v>8.9431330246324965</v>
      </c>
      <c r="D3191" s="3">
        <f>'TPS543C20 Loop Gain'!AJ745</f>
        <v>73.707571302219591</v>
      </c>
      <c r="E3191" s="3">
        <f>'TPS543C20 Loop Gain'!B745</f>
        <v>61500</v>
      </c>
    </row>
    <row r="3192" spans="3:5" x14ac:dyDescent="0.35">
      <c r="C3192" s="3">
        <f>'TPS543C20 Loop Gain'!AI744</f>
        <v>8.9621117537569521</v>
      </c>
      <c r="D3192" s="3">
        <f>'TPS543C20 Loop Gain'!AJ744</f>
        <v>73.728038209191766</v>
      </c>
      <c r="E3192" s="3">
        <f>'TPS543C20 Loop Gain'!B744</f>
        <v>61400</v>
      </c>
    </row>
    <row r="3193" spans="3:5" x14ac:dyDescent="0.35">
      <c r="C3193" s="3">
        <f>'TPS543C20 Loop Gain'!AI743</f>
        <v>8.981130157887943</v>
      </c>
      <c r="D3193" s="3">
        <f>'TPS543C20 Loop Gain'!AJ743</f>
        <v>73.748587290728139</v>
      </c>
      <c r="E3193" s="3">
        <f>'TPS543C20 Loop Gain'!B743</f>
        <v>61300</v>
      </c>
    </row>
    <row r="3194" spans="3:5" x14ac:dyDescent="0.35">
      <c r="C3194" s="3">
        <f>'TPS543C20 Loop Gain'!AI742</f>
        <v>9.0001883819210189</v>
      </c>
      <c r="D3194" s="3">
        <f>'TPS543C20 Loop Gain'!AJ742</f>
        <v>73.769219226018606</v>
      </c>
      <c r="E3194" s="3">
        <f>'TPS543C20 Loop Gain'!B742</f>
        <v>61200</v>
      </c>
    </row>
    <row r="3195" spans="3:5" x14ac:dyDescent="0.35">
      <c r="C3195" s="3">
        <f>'TPS543C20 Loop Gain'!AI741</f>
        <v>9.0192865714698964</v>
      </c>
      <c r="D3195" s="3">
        <f>'TPS543C20 Loop Gain'!AJ741</f>
        <v>73.789934700195445</v>
      </c>
      <c r="E3195" s="3">
        <f>'TPS543C20 Loop Gain'!B741</f>
        <v>61100</v>
      </c>
    </row>
    <row r="3196" spans="3:5" x14ac:dyDescent="0.35">
      <c r="C3196" s="3">
        <f>'TPS543C20 Loop Gain'!AI740</f>
        <v>9.0384248728699994</v>
      </c>
      <c r="D3196" s="3">
        <f>'TPS543C20 Loop Gain'!AJ740</f>
        <v>73.810734404397024</v>
      </c>
      <c r="E3196" s="3">
        <f>'TPS543C20 Loop Gain'!B740</f>
        <v>61000</v>
      </c>
    </row>
    <row r="3197" spans="3:5" x14ac:dyDescent="0.35">
      <c r="C3197" s="3">
        <f>'TPS543C20 Loop Gain'!AI739</f>
        <v>9.0576034331838677</v>
      </c>
      <c r="D3197" s="3">
        <f>'TPS543C20 Loop Gain'!AJ739</f>
        <v>73.831619035830968</v>
      </c>
      <c r="E3197" s="3">
        <f>'TPS543C20 Loop Gain'!B739</f>
        <v>60900</v>
      </c>
    </row>
    <row r="3198" spans="3:5" x14ac:dyDescent="0.35">
      <c r="C3198" s="3">
        <f>'TPS543C20 Loop Gain'!AI738</f>
        <v>9.0768224002043851</v>
      </c>
      <c r="D3198" s="3">
        <f>'TPS543C20 Loop Gain'!AJ738</f>
        <v>73.852589297838236</v>
      </c>
      <c r="E3198" s="3">
        <f>'TPS543C20 Loop Gain'!B738</f>
        <v>60800</v>
      </c>
    </row>
    <row r="3199" spans="3:5" x14ac:dyDescent="0.35">
      <c r="C3199" s="3">
        <f>'TPS543C20 Loop Gain'!AI737</f>
        <v>9.0960819224590885</v>
      </c>
      <c r="D3199" s="3">
        <f>'TPS543C20 Loop Gain'!AJ737</f>
        <v>73.873645899958348</v>
      </c>
      <c r="E3199" s="3">
        <f>'TPS543C20 Loop Gain'!B737</f>
        <v>60700</v>
      </c>
    </row>
    <row r="3200" spans="3:5" x14ac:dyDescent="0.35">
      <c r="C3200" s="3">
        <f>'TPS543C20 Loop Gain'!AI736</f>
        <v>9.1153821492149056</v>
      </c>
      <c r="D3200" s="3">
        <f>'TPS543C20 Loop Gain'!AJ736</f>
        <v>73.894789557993491</v>
      </c>
      <c r="E3200" s="3">
        <f>'TPS543C20 Loop Gain'!B736</f>
        <v>60600</v>
      </c>
    </row>
    <row r="3201" spans="3:5" x14ac:dyDescent="0.35">
      <c r="C3201" s="3">
        <f>'TPS543C20 Loop Gain'!AI735</f>
        <v>9.1347232304820007</v>
      </c>
      <c r="D3201" s="3">
        <f>'TPS543C20 Loop Gain'!AJ735</f>
        <v>73.916020994077996</v>
      </c>
      <c r="E3201" s="3">
        <f>'TPS543C20 Loop Gain'!B735</f>
        <v>60500</v>
      </c>
    </row>
    <row r="3202" spans="3:5" x14ac:dyDescent="0.35">
      <c r="C3202" s="3">
        <f>'TPS543C20 Loop Gain'!AI734</f>
        <v>9.1541053170176792</v>
      </c>
      <c r="D3202" s="3">
        <f>'TPS543C20 Loop Gain'!AJ734</f>
        <v>73.937340936743581</v>
      </c>
      <c r="E3202" s="3">
        <f>'TPS543C20 Loop Gain'!B734</f>
        <v>60400</v>
      </c>
    </row>
    <row r="3203" spans="3:5" x14ac:dyDescent="0.35">
      <c r="C3203" s="3">
        <f>'TPS543C20 Loop Gain'!AI733</f>
        <v>9.1735285603315315</v>
      </c>
      <c r="D3203" s="3">
        <f>'TPS543C20 Loop Gain'!AJ733</f>
        <v>73.958750120988441</v>
      </c>
      <c r="E3203" s="3">
        <f>'TPS543C20 Loop Gain'!B733</f>
        <v>60300</v>
      </c>
    </row>
    <row r="3204" spans="3:5" x14ac:dyDescent="0.35">
      <c r="C3204" s="3">
        <f>'TPS543C20 Loop Gain'!AI732</f>
        <v>9.192993112689166</v>
      </c>
      <c r="D3204" s="3">
        <f>'TPS543C20 Loop Gain'!AJ732</f>
        <v>73.980249288345959</v>
      </c>
      <c r="E3204" s="3">
        <f>'TPS543C20 Loop Gain'!B732</f>
        <v>60200</v>
      </c>
    </row>
    <row r="3205" spans="3:5" x14ac:dyDescent="0.35">
      <c r="C3205" s="3">
        <f>'TPS543C20 Loop Gain'!AI731</f>
        <v>9.212499127116379</v>
      </c>
      <c r="D3205" s="3">
        <f>'TPS543C20 Loop Gain'!AJ731</f>
        <v>74.001839186955067</v>
      </c>
      <c r="E3205" s="3">
        <f>'TPS543C20 Loop Gain'!B731</f>
        <v>60100</v>
      </c>
    </row>
    <row r="3206" spans="3:5" x14ac:dyDescent="0.35">
      <c r="C3206" s="3">
        <f>'TPS543C20 Loop Gain'!AI730</f>
        <v>9.2320467574041345</v>
      </c>
      <c r="D3206" s="3">
        <f>'TPS543C20 Loop Gain'!AJ730</f>
        <v>74.023520571631593</v>
      </c>
      <c r="E3206" s="3">
        <f>'TPS543C20 Loop Gain'!B730</f>
        <v>60000</v>
      </c>
    </row>
    <row r="3207" spans="3:5" x14ac:dyDescent="0.35">
      <c r="C3207" s="3">
        <f>'TPS543C20 Loop Gain'!AI729</f>
        <v>9.2516361581123476</v>
      </c>
      <c r="D3207" s="3">
        <f>'TPS543C20 Loop Gain'!AJ729</f>
        <v>74.045294203939164</v>
      </c>
      <c r="E3207" s="3">
        <f>'TPS543C20 Loop Gain'!B729</f>
        <v>59900</v>
      </c>
    </row>
    <row r="3208" spans="3:5" x14ac:dyDescent="0.35">
      <c r="C3208" s="3">
        <f>'TPS543C20 Loop Gain'!AI728</f>
        <v>9.271267484574194</v>
      </c>
      <c r="D3208" s="3">
        <f>'TPS543C20 Loop Gain'!AJ728</f>
        <v>74.067160852262617</v>
      </c>
      <c r="E3208" s="3">
        <f>'TPS543C20 Loop Gain'!B728</f>
        <v>59800</v>
      </c>
    </row>
    <row r="3209" spans="3:5" x14ac:dyDescent="0.35">
      <c r="C3209" s="3">
        <f>'TPS543C20 Loop Gain'!AI727</f>
        <v>9.2909408929014088</v>
      </c>
      <c r="D3209" s="3">
        <f>'TPS543C20 Loop Gain'!AJ727</f>
        <v>74.089121291880502</v>
      </c>
      <c r="E3209" s="3">
        <f>'TPS543C20 Loop Gain'!B727</f>
        <v>59700</v>
      </c>
    </row>
    <row r="3210" spans="3:5" x14ac:dyDescent="0.35">
      <c r="C3210" s="3">
        <f>'TPS543C20 Loop Gain'!AI726</f>
        <v>9.3106565399870505</v>
      </c>
      <c r="D3210" s="3">
        <f>'TPS543C20 Loop Gain'!AJ726</f>
        <v>74.111176305041681</v>
      </c>
      <c r="E3210" s="3">
        <f>'TPS543C20 Loop Gain'!B726</f>
        <v>59600</v>
      </c>
    </row>
    <row r="3211" spans="3:5" x14ac:dyDescent="0.35">
      <c r="C3211" s="3">
        <f>'TPS543C20 Loop Gain'!AI725</f>
        <v>9.3304145835116241</v>
      </c>
      <c r="D3211" s="3">
        <f>'TPS543C20 Loop Gain'!AJ725</f>
        <v>74.133326681038142</v>
      </c>
      <c r="E3211" s="3">
        <f>'TPS543C20 Loop Gain'!B725</f>
        <v>59500</v>
      </c>
    </row>
    <row r="3212" spans="3:5" x14ac:dyDescent="0.35">
      <c r="C3212" s="3">
        <f>'TPS543C20 Loop Gain'!AI724</f>
        <v>9.3502151819463979</v>
      </c>
      <c r="D3212" s="3">
        <f>'TPS543C20 Loop Gain'!AJ724</f>
        <v>74.155573216284921</v>
      </c>
      <c r="E3212" s="3">
        <f>'TPS543C20 Loop Gain'!B724</f>
        <v>59400</v>
      </c>
    </row>
    <row r="3213" spans="3:5" x14ac:dyDescent="0.35">
      <c r="C3213" s="3">
        <f>'TPS543C20 Loop Gain'!AI723</f>
        <v>9.3700584945584158</v>
      </c>
      <c r="D3213" s="3">
        <f>'TPS543C20 Loop Gain'!AJ723</f>
        <v>74.177916714394257</v>
      </c>
      <c r="E3213" s="3">
        <f>'TPS543C20 Loop Gain'!B723</f>
        <v>59300</v>
      </c>
    </row>
    <row r="3214" spans="3:5" x14ac:dyDescent="0.35">
      <c r="C3214" s="3">
        <f>'TPS543C20 Loop Gain'!AI722</f>
        <v>9.3899446814146508</v>
      </c>
      <c r="D3214" s="3">
        <f>'TPS543C20 Loop Gain'!AJ722</f>
        <v>74.200357986256449</v>
      </c>
      <c r="E3214" s="3">
        <f>'TPS543C20 Loop Gain'!B722</f>
        <v>59200</v>
      </c>
    </row>
    <row r="3215" spans="3:5" x14ac:dyDescent="0.35">
      <c r="C3215" s="3">
        <f>'TPS543C20 Loop Gain'!AI721</f>
        <v>9.4098739033864245</v>
      </c>
      <c r="D3215" s="3">
        <f>'TPS543C20 Loop Gain'!AJ721</f>
        <v>74.222897850117278</v>
      </c>
      <c r="E3215" s="3">
        <f>'TPS543C20 Loop Gain'!B721</f>
        <v>59100</v>
      </c>
    </row>
    <row r="3216" spans="3:5" x14ac:dyDescent="0.35">
      <c r="C3216" s="3">
        <f>'TPS543C20 Loop Gain'!AI720</f>
        <v>9.4298463221544697</v>
      </c>
      <c r="D3216" s="3">
        <f>'TPS543C20 Loop Gain'!AJ720</f>
        <v>74.245537131660214</v>
      </c>
      <c r="E3216" s="3">
        <f>'TPS543C20 Loop Gain'!B720</f>
        <v>59000</v>
      </c>
    </row>
    <row r="3217" spans="3:5" x14ac:dyDescent="0.35">
      <c r="C3217" s="3">
        <f>'TPS543C20 Loop Gain'!AI719</f>
        <v>9.449862100212794</v>
      </c>
      <c r="D3217" s="3">
        <f>'TPS543C20 Loop Gain'!AJ719</f>
        <v>74.268276664087253</v>
      </c>
      <c r="E3217" s="3">
        <f>'TPS543C20 Loop Gain'!B719</f>
        <v>58900</v>
      </c>
    </row>
    <row r="3218" spans="3:5" x14ac:dyDescent="0.35">
      <c r="C3218" s="3">
        <f>'TPS543C20 Loop Gain'!AI718</f>
        <v>9.4699214008732397</v>
      </c>
      <c r="D3218" s="3">
        <f>'TPS543C20 Loop Gain'!AJ718</f>
        <v>74.291117288202102</v>
      </c>
      <c r="E3218" s="3">
        <f>'TPS543C20 Loop Gain'!B718</f>
        <v>58800</v>
      </c>
    </row>
    <row r="3219" spans="3:5" x14ac:dyDescent="0.35">
      <c r="C3219" s="3">
        <f>'TPS543C20 Loop Gain'!AI717</f>
        <v>9.4900243882705766</v>
      </c>
      <c r="D3219" s="3">
        <f>'TPS543C20 Loop Gain'!AJ717</f>
        <v>74.314059852492292</v>
      </c>
      <c r="E3219" s="3">
        <f>'TPS543C20 Loop Gain'!B717</f>
        <v>58700</v>
      </c>
    </row>
    <row r="3220" spans="3:5" x14ac:dyDescent="0.35">
      <c r="C3220" s="3">
        <f>'TPS543C20 Loop Gain'!AI716</f>
        <v>9.5101712273665395</v>
      </c>
      <c r="D3220" s="3">
        <f>'TPS543C20 Loop Gain'!AJ716</f>
        <v>74.337105213215949</v>
      </c>
      <c r="E3220" s="3">
        <f>'TPS543C20 Loop Gain'!B716</f>
        <v>58600</v>
      </c>
    </row>
    <row r="3221" spans="3:5" x14ac:dyDescent="0.35">
      <c r="C3221" s="3">
        <f>'TPS543C20 Loop Gain'!AI715</f>
        <v>9.5303620839545502</v>
      </c>
      <c r="D3221" s="3">
        <f>'TPS543C20 Loop Gain'!AJ715</f>
        <v>74.360254234486007</v>
      </c>
      <c r="E3221" s="3">
        <f>'TPS543C20 Loop Gain'!B715</f>
        <v>58500</v>
      </c>
    </row>
    <row r="3222" spans="3:5" x14ac:dyDescent="0.35">
      <c r="C3222" s="3">
        <f>'TPS543C20 Loop Gain'!AI714</f>
        <v>9.5505971246640957</v>
      </c>
      <c r="D3222" s="3">
        <f>'TPS543C20 Loop Gain'!AJ714</f>
        <v>74.38350778835779</v>
      </c>
      <c r="E3222" s="3">
        <f>'TPS543C20 Loop Gain'!B714</f>
        <v>58400</v>
      </c>
    </row>
    <row r="3223" spans="3:5" x14ac:dyDescent="0.35">
      <c r="C3223" s="3">
        <f>'TPS543C20 Loop Gain'!AI713</f>
        <v>9.5708765169657806</v>
      </c>
      <c r="D3223" s="3">
        <f>'TPS543C20 Loop Gain'!AJ713</f>
        <v>74.406866754917274</v>
      </c>
      <c r="E3223" s="3">
        <f>'TPS543C20 Loop Gain'!B713</f>
        <v>58300</v>
      </c>
    </row>
    <row r="3224" spans="3:5" x14ac:dyDescent="0.35">
      <c r="C3224" s="3">
        <f>'TPS543C20 Loop Gain'!AI712</f>
        <v>9.5912004291753803</v>
      </c>
      <c r="D3224" s="3">
        <f>'TPS543C20 Loop Gain'!AJ712</f>
        <v>74.430332022370621</v>
      </c>
      <c r="E3224" s="3">
        <f>'TPS543C20 Loop Gain'!B712</f>
        <v>58200</v>
      </c>
    </row>
    <row r="3225" spans="3:5" x14ac:dyDescent="0.35">
      <c r="C3225" s="3">
        <f>'TPS543C20 Loop Gain'!AI711</f>
        <v>9.611569030458794</v>
      </c>
      <c r="D3225" s="3">
        <f>'TPS543C20 Loop Gain'!AJ711</f>
        <v>74.45390448713367</v>
      </c>
      <c r="E3225" s="3">
        <f>'TPS543C20 Loop Gain'!B711</f>
        <v>58100</v>
      </c>
    </row>
    <row r="3226" spans="3:5" x14ac:dyDescent="0.35">
      <c r="C3226" s="3">
        <f>'TPS543C20 Loop Gain'!AI710</f>
        <v>9.6319824908367249</v>
      </c>
      <c r="D3226" s="3">
        <f>'TPS543C20 Loop Gain'!AJ710</f>
        <v>74.477585053923747</v>
      </c>
      <c r="E3226" s="3">
        <f>'TPS543C20 Loop Gain'!B710</f>
        <v>58000</v>
      </c>
    </row>
    <row r="3227" spans="3:5" x14ac:dyDescent="0.35">
      <c r="C3227" s="3">
        <f>'TPS543C20 Loop Gain'!AI709</f>
        <v>9.6524409811888319</v>
      </c>
      <c r="D3227" s="3">
        <f>'TPS543C20 Loop Gain'!AJ709</f>
        <v>74.501374635853239</v>
      </c>
      <c r="E3227" s="3">
        <f>'TPS543C20 Loop Gain'!B709</f>
        <v>57900</v>
      </c>
    </row>
    <row r="3228" spans="3:5" x14ac:dyDescent="0.35">
      <c r="C3228" s="3">
        <f>'TPS543C20 Loop Gain'!AI708</f>
        <v>9.6729446732587938</v>
      </c>
      <c r="D3228" s="3">
        <f>'TPS543C20 Loop Gain'!AJ708</f>
        <v>74.525274154522748</v>
      </c>
      <c r="E3228" s="3">
        <f>'TPS543C20 Loop Gain'!B708</f>
        <v>57800</v>
      </c>
    </row>
    <row r="3229" spans="3:5" x14ac:dyDescent="0.35">
      <c r="C3229" s="3">
        <f>'TPS543C20 Loop Gain'!AI707</f>
        <v>9.6934937396589653</v>
      </c>
      <c r="D3229" s="3">
        <f>'TPS543C20 Loop Gain'!AJ707</f>
        <v>74.549284540116972</v>
      </c>
      <c r="E3229" s="3">
        <f>'TPS543C20 Loop Gain'!B707</f>
        <v>57700</v>
      </c>
    </row>
    <row r="3230" spans="3:5" x14ac:dyDescent="0.35">
      <c r="C3230" s="3">
        <f>'TPS543C20 Loop Gain'!AI706</f>
        <v>9.7140883538745566</v>
      </c>
      <c r="D3230" s="3">
        <f>'TPS543C20 Loop Gain'!AJ706</f>
        <v>74.573406731500498</v>
      </c>
      <c r="E3230" s="3">
        <f>'TPS543C20 Loop Gain'!B706</f>
        <v>57600</v>
      </c>
    </row>
    <row r="3231" spans="3:5" x14ac:dyDescent="0.35">
      <c r="C3231" s="3">
        <f>'TPS543C20 Loop Gain'!AI705</f>
        <v>9.734728690268728</v>
      </c>
      <c r="D3231" s="3">
        <f>'TPS543C20 Loop Gain'!AJ705</f>
        <v>74.597641676316613</v>
      </c>
      <c r="E3231" s="3">
        <f>'TPS543C20 Loop Gain'!B705</f>
        <v>57500</v>
      </c>
    </row>
    <row r="3232" spans="3:5" x14ac:dyDescent="0.35">
      <c r="C3232" s="3">
        <f>'TPS543C20 Loop Gain'!AI704</f>
        <v>9.7554149240872317</v>
      </c>
      <c r="D3232" s="3">
        <f>'TPS543C20 Loop Gain'!AJ704</f>
        <v>74.621990331085144</v>
      </c>
      <c r="E3232" s="3">
        <f>'TPS543C20 Loop Gain'!B704</f>
        <v>57400</v>
      </c>
    </row>
    <row r="3233" spans="3:5" x14ac:dyDescent="0.35">
      <c r="C3233" s="3">
        <f>'TPS543C20 Loop Gain'!AI703</f>
        <v>9.7761472314632538</v>
      </c>
      <c r="D3233" s="3">
        <f>'TPS543C20 Loop Gain'!AJ703</f>
        <v>74.646453661303553</v>
      </c>
      <c r="E3233" s="3">
        <f>'TPS543C20 Loop Gain'!B703</f>
        <v>57300</v>
      </c>
    </row>
    <row r="3234" spans="3:5" x14ac:dyDescent="0.35">
      <c r="C3234" s="3">
        <f>'TPS543C20 Loop Gain'!AI702</f>
        <v>9.7969257894208273</v>
      </c>
      <c r="D3234" s="3">
        <f>'TPS543C20 Loop Gain'!AJ702</f>
        <v>74.671032641548948</v>
      </c>
      <c r="E3234" s="3">
        <f>'TPS543C20 Loop Gain'!B702</f>
        <v>57200</v>
      </c>
    </row>
    <row r="3235" spans="3:5" x14ac:dyDescent="0.35">
      <c r="C3235" s="3">
        <f>'TPS543C20 Loop Gain'!AI701</f>
        <v>9.8177507758815459</v>
      </c>
      <c r="D3235" s="3">
        <f>'TPS543C20 Loop Gain'!AJ701</f>
        <v>74.695728255580534</v>
      </c>
      <c r="E3235" s="3">
        <f>'TPS543C20 Loop Gain'!B701</f>
        <v>57100</v>
      </c>
    </row>
    <row r="3236" spans="3:5" x14ac:dyDescent="0.35">
      <c r="C3236" s="3">
        <f>'TPS543C20 Loop Gain'!AI700</f>
        <v>9.8386223696674584</v>
      </c>
      <c r="D3236" s="3">
        <f>'TPS543C20 Loop Gain'!AJ700</f>
        <v>74.72054149644417</v>
      </c>
      <c r="E3236" s="3">
        <f>'TPS543C20 Loop Gain'!B700</f>
        <v>57000</v>
      </c>
    </row>
    <row r="3237" spans="3:5" x14ac:dyDescent="0.35">
      <c r="C3237" s="3">
        <f>'TPS543C20 Loop Gain'!AI699</f>
        <v>9.8595407505071755</v>
      </c>
      <c r="D3237" s="3">
        <f>'TPS543C20 Loop Gain'!AJ699</f>
        <v>74.745473366578409</v>
      </c>
      <c r="E3237" s="3">
        <f>'TPS543C20 Loop Gain'!B699</f>
        <v>56900</v>
      </c>
    </row>
    <row r="3238" spans="3:5" x14ac:dyDescent="0.35">
      <c r="C3238" s="3">
        <f>'TPS543C20 Loop Gain'!AI698</f>
        <v>9.8805060990390476</v>
      </c>
      <c r="D3238" s="3">
        <f>'TPS543C20 Loop Gain'!AJ698</f>
        <v>74.770524877921829</v>
      </c>
      <c r="E3238" s="3">
        <f>'TPS543C20 Loop Gain'!B698</f>
        <v>56800</v>
      </c>
    </row>
    <row r="3239" spans="3:5" x14ac:dyDescent="0.35">
      <c r="C3239" s="3">
        <f>'TPS543C20 Loop Gain'!AI697</f>
        <v>9.901518596817132</v>
      </c>
      <c r="D3239" s="3">
        <f>'TPS543C20 Loop Gain'!AJ697</f>
        <v>74.795697052021197</v>
      </c>
      <c r="E3239" s="3">
        <f>'TPS543C20 Loop Gain'!B697</f>
        <v>56700</v>
      </c>
    </row>
    <row r="3240" spans="3:5" x14ac:dyDescent="0.35">
      <c r="C3240" s="3">
        <f>'TPS543C20 Loop Gain'!AI696</f>
        <v>9.9225784263152299</v>
      </c>
      <c r="D3240" s="3">
        <f>'TPS543C20 Loop Gain'!AJ696</f>
        <v>74.820990920142535</v>
      </c>
      <c r="E3240" s="3">
        <f>'TPS543C20 Loop Gain'!B696</f>
        <v>56600</v>
      </c>
    </row>
    <row r="3241" spans="3:5" x14ac:dyDescent="0.35">
      <c r="C3241" s="3">
        <f>'TPS543C20 Loop Gain'!AI695</f>
        <v>9.9436857709317135</v>
      </c>
      <c r="D3241" s="3">
        <f>'TPS543C20 Loop Gain'!AJ695</f>
        <v>74.846407523381615</v>
      </c>
      <c r="E3241" s="3">
        <f>'TPS543C20 Loop Gain'!B695</f>
        <v>56500</v>
      </c>
    </row>
    <row r="3242" spans="3:5" x14ac:dyDescent="0.35">
      <c r="C3242" s="3">
        <f>'TPS543C20 Loop Gain'!AI694</f>
        <v>9.9648408149940906</v>
      </c>
      <c r="D3242" s="3">
        <f>'TPS543C20 Loop Gain'!AJ694</f>
        <v>74.871947912777372</v>
      </c>
      <c r="E3242" s="3">
        <f>'TPS543C20 Loop Gain'!B694</f>
        <v>56400</v>
      </c>
    </row>
    <row r="3243" spans="3:5" x14ac:dyDescent="0.35">
      <c r="C3243" s="3">
        <f>'TPS543C20 Loop Gain'!AI693</f>
        <v>9.9860437437641956</v>
      </c>
      <c r="D3243" s="3">
        <f>'TPS543C20 Loop Gain'!AJ693</f>
        <v>74.897613149427755</v>
      </c>
      <c r="E3243" s="3">
        <f>'TPS543C20 Loop Gain'!B693</f>
        <v>56300</v>
      </c>
    </row>
    <row r="3244" spans="3:5" x14ac:dyDescent="0.35">
      <c r="C3244" s="3">
        <f>'TPS543C20 Loop Gain'!AI692</f>
        <v>10.007294743442065</v>
      </c>
      <c r="D3244" s="3">
        <f>'TPS543C20 Loop Gain'!AJ692</f>
        <v>74.923404304603721</v>
      </c>
      <c r="E3244" s="3">
        <f>'TPS543C20 Loop Gain'!B692</f>
        <v>56200</v>
      </c>
    </row>
    <row r="3245" spans="3:5" x14ac:dyDescent="0.35">
      <c r="C3245" s="3">
        <f>'TPS543C20 Loop Gain'!AI691</f>
        <v>10.028594001170948</v>
      </c>
      <c r="D3245" s="3">
        <f>'TPS543C20 Loop Gain'!AJ691</f>
        <v>74.949322459870118</v>
      </c>
      <c r="E3245" s="3">
        <f>'TPS543C20 Loop Gain'!B691</f>
        <v>56100</v>
      </c>
    </row>
    <row r="3246" spans="3:5" x14ac:dyDescent="0.35">
      <c r="C3246" s="3">
        <f>'TPS543C20 Loop Gain'!AI690</f>
        <v>10.049941705042208</v>
      </c>
      <c r="D3246" s="3">
        <f>'TPS543C20 Loop Gain'!AJ690</f>
        <v>74.975368707200346</v>
      </c>
      <c r="E3246" s="3">
        <f>'TPS543C20 Loop Gain'!B690</f>
        <v>56000</v>
      </c>
    </row>
    <row r="3247" spans="3:5" x14ac:dyDescent="0.35">
      <c r="C3247" s="3">
        <f>'TPS543C20 Loop Gain'!AI689</f>
        <v>10.071338044099951</v>
      </c>
      <c r="D3247" s="3">
        <f>'TPS543C20 Loop Gain'!AJ689</f>
        <v>75.001544149102529</v>
      </c>
      <c r="E3247" s="3">
        <f>'TPS543C20 Loop Gain'!B689</f>
        <v>55900</v>
      </c>
    </row>
    <row r="3248" spans="3:5" x14ac:dyDescent="0.35">
      <c r="C3248" s="3">
        <f>'TPS543C20 Loop Gain'!AI688</f>
        <v>10.092783208345004</v>
      </c>
      <c r="D3248" s="3">
        <f>'TPS543C20 Loop Gain'!AJ688</f>
        <v>75.027849898738324</v>
      </c>
      <c r="E3248" s="3">
        <f>'TPS543C20 Loop Gain'!B688</f>
        <v>55800</v>
      </c>
    </row>
    <row r="3249" spans="3:5" x14ac:dyDescent="0.35">
      <c r="C3249" s="3">
        <f>'TPS543C20 Loop Gain'!AI687</f>
        <v>10.114277388740213</v>
      </c>
      <c r="D3249" s="3">
        <f>'TPS543C20 Loop Gain'!AJ687</f>
        <v>75.054287080049804</v>
      </c>
      <c r="E3249" s="3">
        <f>'TPS543C20 Loop Gain'!B687</f>
        <v>55700</v>
      </c>
    </row>
    <row r="3250" spans="3:5" x14ac:dyDescent="0.35">
      <c r="C3250" s="3">
        <f>'TPS543C20 Loop Gain'!AI686</f>
        <v>10.135820777215077</v>
      </c>
      <c r="D3250" s="3">
        <f>'TPS543C20 Loop Gain'!AJ686</f>
        <v>75.080856827882755</v>
      </c>
      <c r="E3250" s="3">
        <f>'TPS543C20 Loop Gain'!B686</f>
        <v>55600</v>
      </c>
    </row>
    <row r="3251" spans="3:5" x14ac:dyDescent="0.35">
      <c r="C3251" s="3">
        <f>'TPS543C20 Loop Gain'!AI685</f>
        <v>10.157413566669881</v>
      </c>
      <c r="D3251" s="3">
        <f>'TPS543C20 Loop Gain'!AJ685</f>
        <v>75.107560288116773</v>
      </c>
      <c r="E3251" s="3">
        <f>'TPS543C20 Loop Gain'!B685</f>
        <v>55500</v>
      </c>
    </row>
    <row r="3252" spans="3:5" x14ac:dyDescent="0.35">
      <c r="C3252" s="3">
        <f>'TPS543C20 Loop Gain'!AI684</f>
        <v>10.179055950980938</v>
      </c>
      <c r="D3252" s="3">
        <f>'TPS543C20 Loop Gain'!AJ684</f>
        <v>75.134398617793394</v>
      </c>
      <c r="E3252" s="3">
        <f>'TPS543C20 Loop Gain'!B684</f>
        <v>55400</v>
      </c>
    </row>
    <row r="3253" spans="3:5" x14ac:dyDescent="0.35">
      <c r="C3253" s="3">
        <f>'TPS543C20 Loop Gain'!AI683</f>
        <v>10.20074812500425</v>
      </c>
      <c r="D3253" s="3">
        <f>'TPS543C20 Loop Gain'!AJ683</f>
        <v>75.161372985247439</v>
      </c>
      <c r="E3253" s="3">
        <f>'TPS543C20 Loop Gain'!B683</f>
        <v>55300</v>
      </c>
    </row>
    <row r="3254" spans="3:5" x14ac:dyDescent="0.35">
      <c r="C3254" s="3">
        <f>'TPS543C20 Loop Gain'!AI682</f>
        <v>10.222490284580779</v>
      </c>
      <c r="D3254" s="3">
        <f>'TPS543C20 Loop Gain'!AJ682</f>
        <v>75.188484570240135</v>
      </c>
      <c r="E3254" s="3">
        <f>'TPS543C20 Loop Gain'!B682</f>
        <v>55200</v>
      </c>
    </row>
    <row r="3255" spans="3:5" x14ac:dyDescent="0.35">
      <c r="C3255" s="3">
        <f>'TPS543C20 Loop Gain'!AI681</f>
        <v>10.244282626540979</v>
      </c>
      <c r="D3255" s="3">
        <f>'TPS543C20 Loop Gain'!AJ681</f>
        <v>75.215734564094561</v>
      </c>
      <c r="E3255" s="3">
        <f>'TPS543C20 Loop Gain'!B681</f>
        <v>55100</v>
      </c>
    </row>
    <row r="3256" spans="3:5" x14ac:dyDescent="0.35">
      <c r="C3256" s="3">
        <f>'TPS543C20 Loop Gain'!AI680</f>
        <v>10.266125348709254</v>
      </c>
      <c r="D3256" s="3">
        <f>'TPS543C20 Loop Gain'!AJ680</f>
        <v>75.243124169831503</v>
      </c>
      <c r="E3256" s="3">
        <f>'TPS543C20 Loop Gain'!B680</f>
        <v>55000</v>
      </c>
    </row>
    <row r="3257" spans="3:5" x14ac:dyDescent="0.35">
      <c r="C3257" s="3">
        <f>'TPS543C20 Loop Gain'!AI679</f>
        <v>10.288018649908</v>
      </c>
      <c r="D3257" s="3">
        <f>'TPS543C20 Loop Gain'!AJ679</f>
        <v>75.270654602307658</v>
      </c>
      <c r="E3257" s="3">
        <f>'TPS543C20 Loop Gain'!B679</f>
        <v>54900</v>
      </c>
    </row>
    <row r="3258" spans="3:5" x14ac:dyDescent="0.35">
      <c r="C3258" s="3">
        <f>'TPS543C20 Loop Gain'!AI678</f>
        <v>10.309962729962505</v>
      </c>
      <c r="D3258" s="3">
        <f>'TPS543C20 Loop Gain'!AJ678</f>
        <v>75.29832708835697</v>
      </c>
      <c r="E3258" s="3">
        <f>'TPS543C20 Loop Gain'!B678</f>
        <v>54800</v>
      </c>
    </row>
    <row r="3259" spans="3:5" x14ac:dyDescent="0.35">
      <c r="C3259" s="3">
        <f>'TPS543C20 Loop Gain'!AI677</f>
        <v>10.331957789705353</v>
      </c>
      <c r="D3259" s="3">
        <f>'TPS543C20 Loop Gain'!AJ677</f>
        <v>75.32614286693358</v>
      </c>
      <c r="E3259" s="3">
        <f>'TPS543C20 Loop Gain'!B677</f>
        <v>54700</v>
      </c>
    </row>
    <row r="3260" spans="3:5" x14ac:dyDescent="0.35">
      <c r="C3260" s="3">
        <f>'TPS543C20 Loop Gain'!AI676</f>
        <v>10.354004030981134</v>
      </c>
      <c r="D3260" s="3">
        <f>'TPS543C20 Loop Gain'!AJ676</f>
        <v>75.354103189253493</v>
      </c>
      <c r="E3260" s="3">
        <f>'TPS543C20 Loop Gain'!B676</f>
        <v>54600</v>
      </c>
    </row>
    <row r="3261" spans="3:5" x14ac:dyDescent="0.35">
      <c r="C3261" s="3">
        <f>'TPS543C20 Loop Gain'!AI675</f>
        <v>10.376101656649793</v>
      </c>
      <c r="D3261" s="3">
        <f>'TPS543C20 Loop Gain'!AJ675</f>
        <v>75.382209318945044</v>
      </c>
      <c r="E3261" s="3">
        <f>'TPS543C20 Loop Gain'!B675</f>
        <v>54500</v>
      </c>
    </row>
    <row r="3262" spans="3:5" x14ac:dyDescent="0.35">
      <c r="C3262" s="3">
        <f>'TPS543C20 Loop Gain'!AI674</f>
        <v>10.39825087059252</v>
      </c>
      <c r="D3262" s="3">
        <f>'TPS543C20 Loop Gain'!AJ674</f>
        <v>75.410462532192795</v>
      </c>
      <c r="E3262" s="3">
        <f>'TPS543C20 Loop Gain'!B674</f>
        <v>54400</v>
      </c>
    </row>
    <row r="3263" spans="3:5" x14ac:dyDescent="0.35">
      <c r="C3263" s="3">
        <f>'TPS543C20 Loop Gain'!AI673</f>
        <v>10.420451877714784</v>
      </c>
      <c r="D3263" s="3">
        <f>'TPS543C20 Loop Gain'!AJ673</f>
        <v>75.438864117892294</v>
      </c>
      <c r="E3263" s="3">
        <f>'TPS543C20 Loop Gain'!B673</f>
        <v>54300</v>
      </c>
    </row>
    <row r="3264" spans="3:5" x14ac:dyDescent="0.35">
      <c r="C3264" s="3">
        <f>'TPS543C20 Loop Gain'!AI672</f>
        <v>10.442704883951015</v>
      </c>
      <c r="D3264" s="3">
        <f>'TPS543C20 Loop Gain'!AJ672</f>
        <v>75.467415377798702</v>
      </c>
      <c r="E3264" s="3">
        <f>'TPS543C20 Loop Gain'!B672</f>
        <v>54200</v>
      </c>
    </row>
    <row r="3265" spans="3:5" x14ac:dyDescent="0.35">
      <c r="C3265" s="3">
        <f>'TPS543C20 Loop Gain'!AI671</f>
        <v>10.465010096269673</v>
      </c>
      <c r="D3265" s="3">
        <f>'TPS543C20 Loop Gain'!AJ671</f>
        <v>75.496117626684878</v>
      </c>
      <c r="E3265" s="3">
        <f>'TPS543C20 Loop Gain'!B671</f>
        <v>54100</v>
      </c>
    </row>
    <row r="3266" spans="3:5" x14ac:dyDescent="0.35">
      <c r="C3266" s="3">
        <f>'TPS543C20 Loop Gain'!AI670</f>
        <v>10.487367722675994</v>
      </c>
      <c r="D3266" s="3">
        <f>'TPS543C20 Loop Gain'!AJ670</f>
        <v>75.524972192495781</v>
      </c>
      <c r="E3266" s="3">
        <f>'TPS543C20 Loop Gain'!B670</f>
        <v>54000</v>
      </c>
    </row>
    <row r="3267" spans="3:5" x14ac:dyDescent="0.35">
      <c r="C3267" s="3">
        <f>'TPS543C20 Loop Gain'!AI669</f>
        <v>10.50977797221746</v>
      </c>
      <c r="D3267" s="3">
        <f>'TPS543C20 Loop Gain'!AJ669</f>
        <v>75.553980416508367</v>
      </c>
      <c r="E3267" s="3">
        <f>'TPS543C20 Loop Gain'!B669</f>
        <v>53900</v>
      </c>
    </row>
    <row r="3268" spans="3:5" x14ac:dyDescent="0.35">
      <c r="C3268" s="3">
        <f>'TPS543C20 Loop Gain'!AI668</f>
        <v>10.532241054987026</v>
      </c>
      <c r="D3268" s="3">
        <f>'TPS543C20 Loop Gain'!AJ668</f>
        <v>75.583143653493835</v>
      </c>
      <c r="E3268" s="3">
        <f>'TPS543C20 Loop Gain'!B668</f>
        <v>53800</v>
      </c>
    </row>
    <row r="3269" spans="3:5" x14ac:dyDescent="0.35">
      <c r="C3269" s="3">
        <f>'TPS543C20 Loop Gain'!AI667</f>
        <v>10.554757182127982</v>
      </c>
      <c r="D3269" s="3">
        <f>'TPS543C20 Loop Gain'!AJ667</f>
        <v>75.612463271878468</v>
      </c>
      <c r="E3269" s="3">
        <f>'TPS543C20 Loop Gain'!B667</f>
        <v>53700</v>
      </c>
    </row>
    <row r="3270" spans="3:5" x14ac:dyDescent="0.35">
      <c r="C3270" s="3">
        <f>'TPS543C20 Loop Gain'!AI666</f>
        <v>10.577326565837266</v>
      </c>
      <c r="D3270" s="3">
        <f>'TPS543C20 Loop Gain'!AJ666</f>
        <v>75.6419406539123</v>
      </c>
      <c r="E3270" s="3">
        <f>'TPS543C20 Loop Gain'!B666</f>
        <v>53600</v>
      </c>
    </row>
    <row r="3271" spans="3:5" x14ac:dyDescent="0.35">
      <c r="C3271" s="3">
        <f>'TPS543C20 Loop Gain'!AI665</f>
        <v>10.59994941937023</v>
      </c>
      <c r="D3271" s="3">
        <f>'TPS543C20 Loop Gain'!AJ665</f>
        <v>75.671577195836377</v>
      </c>
      <c r="E3271" s="3">
        <f>'TPS543C20 Loop Gain'!B665</f>
        <v>53500</v>
      </c>
    </row>
    <row r="3272" spans="3:5" x14ac:dyDescent="0.35">
      <c r="C3272" s="3">
        <f>'TPS543C20 Loop Gain'!AI664</f>
        <v>10.622625957043653</v>
      </c>
      <c r="D3272" s="3">
        <f>'TPS543C20 Loop Gain'!AJ664</f>
        <v>75.701374308051129</v>
      </c>
      <c r="E3272" s="3">
        <f>'TPS543C20 Loop Gain'!B664</f>
        <v>53400</v>
      </c>
    </row>
    <row r="3273" spans="3:5" x14ac:dyDescent="0.35">
      <c r="C3273" s="3">
        <f>'TPS543C20 Loop Gain'!AI663</f>
        <v>10.645356394240517</v>
      </c>
      <c r="D3273" s="3">
        <f>'TPS543C20 Loop Gain'!AJ663</f>
        <v>75.731333415293108</v>
      </c>
      <c r="E3273" s="3">
        <f>'TPS543C20 Loop Gain'!B663</f>
        <v>53300</v>
      </c>
    </row>
    <row r="3274" spans="3:5" x14ac:dyDescent="0.35">
      <c r="C3274" s="3">
        <f>'TPS543C20 Loop Gain'!AI662</f>
        <v>10.668140947413391</v>
      </c>
      <c r="D3274" s="3">
        <f>'TPS543C20 Loop Gain'!AJ662</f>
        <v>75.761455956806927</v>
      </c>
      <c r="E3274" s="3">
        <f>'TPS543C20 Loop Gain'!B662</f>
        <v>53200</v>
      </c>
    </row>
    <row r="3275" spans="3:5" x14ac:dyDescent="0.35">
      <c r="C3275" s="3">
        <f>'TPS543C20 Loop Gain'!AI661</f>
        <v>10.690979834088253</v>
      </c>
      <c r="D3275" s="3">
        <f>'TPS543C20 Loop Gain'!AJ661</f>
        <v>75.791743386524772</v>
      </c>
      <c r="E3275" s="3">
        <f>'TPS543C20 Loop Gain'!B661</f>
        <v>53100</v>
      </c>
    </row>
    <row r="3276" spans="3:5" x14ac:dyDescent="0.35">
      <c r="C3276" s="3">
        <f>'TPS543C20 Loop Gain'!AI660</f>
        <v>10.713873272868128</v>
      </c>
      <c r="D3276" s="3">
        <f>'TPS543C20 Loop Gain'!AJ660</f>
        <v>75.822197173246721</v>
      </c>
      <c r="E3276" s="3">
        <f>'TPS543C20 Loop Gain'!B660</f>
        <v>53000</v>
      </c>
    </row>
    <row r="3277" spans="3:5" x14ac:dyDescent="0.35">
      <c r="C3277" s="3">
        <f>'TPS543C20 Loop Gain'!AI659</f>
        <v>10.73682148343658</v>
      </c>
      <c r="D3277" s="3">
        <f>'TPS543C20 Loop Gain'!AJ659</f>
        <v>75.852818800822533</v>
      </c>
      <c r="E3277" s="3">
        <f>'TPS543C20 Loop Gain'!B659</f>
        <v>52900</v>
      </c>
    </row>
    <row r="3278" spans="3:5" x14ac:dyDescent="0.35">
      <c r="C3278" s="3">
        <f>'TPS543C20 Loop Gain'!AI658</f>
        <v>10.759824686561885</v>
      </c>
      <c r="D3278" s="3">
        <f>'TPS543C20 Loop Gain'!AJ658</f>
        <v>75.883609768338161</v>
      </c>
      <c r="E3278" s="3">
        <f>'TPS543C20 Loop Gain'!B658</f>
        <v>52800</v>
      </c>
    </row>
    <row r="3279" spans="3:5" x14ac:dyDescent="0.35">
      <c r="C3279" s="3">
        <f>'TPS543C20 Loop Gain'!AI657</f>
        <v>10.782883104099771</v>
      </c>
      <c r="D3279" s="3">
        <f>'TPS543C20 Loop Gain'!AJ657</f>
        <v>75.914571590303538</v>
      </c>
      <c r="E3279" s="3">
        <f>'TPS543C20 Loop Gain'!B657</f>
        <v>52700</v>
      </c>
    </row>
    <row r="3280" spans="3:5" x14ac:dyDescent="0.35">
      <c r="C3280" s="3">
        <f>'TPS543C20 Loop Gain'!AI656</f>
        <v>10.805996958997587</v>
      </c>
      <c r="D3280" s="3">
        <f>'TPS543C20 Loop Gain'!AJ656</f>
        <v>75.945705796843697</v>
      </c>
      <c r="E3280" s="3">
        <f>'TPS543C20 Loop Gain'!B656</f>
        <v>52600</v>
      </c>
    </row>
    <row r="3281" spans="3:5" x14ac:dyDescent="0.35">
      <c r="C3281" s="3">
        <f>'TPS543C20 Loop Gain'!AI655</f>
        <v>10.829166475296608</v>
      </c>
      <c r="D3281" s="3">
        <f>'TPS543C20 Loop Gain'!AJ655</f>
        <v>75.977013933891442</v>
      </c>
      <c r="E3281" s="3">
        <f>'TPS543C20 Loop Gain'!B655</f>
        <v>52500</v>
      </c>
    </row>
    <row r="3282" spans="3:5" x14ac:dyDescent="0.35">
      <c r="C3282" s="3">
        <f>'TPS543C20 Loop Gain'!AI654</f>
        <v>10.85239187813637</v>
      </c>
      <c r="D3282" s="3">
        <f>'TPS543C20 Loop Gain'!AJ654</f>
        <v>76.008497563383514</v>
      </c>
      <c r="E3282" s="3">
        <f>'TPS543C20 Loop Gain'!B654</f>
        <v>52400</v>
      </c>
    </row>
    <row r="3283" spans="3:5" x14ac:dyDescent="0.35">
      <c r="C3283" s="3">
        <f>'TPS543C20 Loop Gain'!AI653</f>
        <v>10.8756733937573</v>
      </c>
      <c r="D3283" s="3">
        <f>'TPS543C20 Loop Gain'!AJ653</f>
        <v>76.040158263461649</v>
      </c>
      <c r="E3283" s="3">
        <f>'TPS543C20 Loop Gain'!B653</f>
        <v>52300</v>
      </c>
    </row>
    <row r="3284" spans="3:5" x14ac:dyDescent="0.35">
      <c r="C3284" s="3">
        <f>'TPS543C20 Loop Gain'!AI652</f>
        <v>10.899011249503801</v>
      </c>
      <c r="D3284" s="3">
        <f>'TPS543C20 Loop Gain'!AJ652</f>
        <v>76.071997628671795</v>
      </c>
      <c r="E3284" s="3">
        <f>'TPS543C20 Loop Gain'!B652</f>
        <v>52200</v>
      </c>
    </row>
    <row r="3285" spans="3:5" x14ac:dyDescent="0.35">
      <c r="C3285" s="3">
        <f>'TPS543C20 Loop Gain'!AI651</f>
        <v>10.922405673827013</v>
      </c>
      <c r="D3285" s="3">
        <f>'TPS543C20 Loop Gain'!AJ651</f>
        <v>76.104017270171141</v>
      </c>
      <c r="E3285" s="3">
        <f>'TPS543C20 Loop Gain'!B651</f>
        <v>52100</v>
      </c>
    </row>
    <row r="3286" spans="3:5" x14ac:dyDescent="0.35">
      <c r="C3286" s="3">
        <f>'TPS543C20 Loop Gain'!AI650</f>
        <v>10.945856896288298</v>
      </c>
      <c r="D3286" s="3">
        <f>'TPS543C20 Loop Gain'!AJ650</f>
        <v>76.136218815933702</v>
      </c>
      <c r="E3286" s="3">
        <f>'TPS543C20 Loop Gain'!B650</f>
        <v>52000</v>
      </c>
    </row>
    <row r="3287" spans="3:5" x14ac:dyDescent="0.35">
      <c r="C3287" s="3">
        <f>'TPS543C20 Loop Gain'!AI649</f>
        <v>10.969365147561392</v>
      </c>
      <c r="D3287" s="3">
        <f>'TPS543C20 Loop Gain'!AJ649</f>
        <v>76.16860391096283</v>
      </c>
      <c r="E3287" s="3">
        <f>'TPS543C20 Loop Gain'!B649</f>
        <v>51900</v>
      </c>
    </row>
    <row r="3288" spans="3:5" x14ac:dyDescent="0.35">
      <c r="C3288" s="3">
        <f>'TPS543C20 Loop Gain'!AI648</f>
        <v>10.992930659435647</v>
      </c>
      <c r="D3288" s="3">
        <f>'TPS543C20 Loop Gain'!AJ648</f>
        <v>76.201174217503905</v>
      </c>
      <c r="E3288" s="3">
        <f>'TPS543C20 Loop Gain'!B648</f>
        <v>51800</v>
      </c>
    </row>
    <row r="3289" spans="3:5" x14ac:dyDescent="0.35">
      <c r="C3289" s="3">
        <f>'TPS543C20 Loop Gain'!AI647</f>
        <v>11.016553664818058</v>
      </c>
      <c r="D3289" s="3">
        <f>'TPS543C20 Loop Gain'!AJ647</f>
        <v>76.23393141526239</v>
      </c>
      <c r="E3289" s="3">
        <f>'TPS543C20 Loop Gain'!B647</f>
        <v>51700</v>
      </c>
    </row>
    <row r="3290" spans="3:5" x14ac:dyDescent="0.35">
      <c r="C3290" s="3">
        <f>'TPS543C20 Loop Gain'!AI646</f>
        <v>11.040234397735944</v>
      </c>
      <c r="D3290" s="3">
        <f>'TPS543C20 Loop Gain'!AJ646</f>
        <v>76.266877201621142</v>
      </c>
      <c r="E3290" s="3">
        <f>'TPS543C20 Loop Gain'!B646</f>
        <v>51600</v>
      </c>
    </row>
    <row r="3291" spans="3:5" x14ac:dyDescent="0.35">
      <c r="C3291" s="3">
        <f>'TPS543C20 Loop Gain'!AI645</f>
        <v>11.0639730933393</v>
      </c>
      <c r="D3291" s="3">
        <f>'TPS543C20 Loop Gain'!AJ645</f>
        <v>76.300013291867728</v>
      </c>
      <c r="E3291" s="3">
        <f>'TPS543C20 Loop Gain'!B645</f>
        <v>51500</v>
      </c>
    </row>
    <row r="3292" spans="3:5" x14ac:dyDescent="0.35">
      <c r="C3292" s="3">
        <f>'TPS543C20 Loop Gain'!AI644</f>
        <v>11.087769987902693</v>
      </c>
      <c r="D3292" s="3">
        <f>'TPS543C20 Loop Gain'!AJ644</f>
        <v>76.333341419415817</v>
      </c>
      <c r="E3292" s="3">
        <f>'TPS543C20 Loop Gain'!B644</f>
        <v>51400</v>
      </c>
    </row>
    <row r="3293" spans="3:5" x14ac:dyDescent="0.35">
      <c r="C3293" s="3">
        <f>'TPS543C20 Loop Gain'!AI643</f>
        <v>11.111625318828128</v>
      </c>
      <c r="D3293" s="3">
        <f>'TPS543C20 Loop Gain'!AJ643</f>
        <v>76.366863336038605</v>
      </c>
      <c r="E3293" s="3">
        <f>'TPS543C20 Loop Gain'!B643</f>
        <v>51300</v>
      </c>
    </row>
    <row r="3294" spans="3:5" x14ac:dyDescent="0.35">
      <c r="C3294" s="3">
        <f>'TPS543C20 Loop Gain'!AI642</f>
        <v>11.135539324645805</v>
      </c>
      <c r="D3294" s="3">
        <f>'TPS543C20 Loop Gain'!AJ642</f>
        <v>76.400580812099761</v>
      </c>
      <c r="E3294" s="3">
        <f>'TPS543C20 Loop Gain'!B642</f>
        <v>51200</v>
      </c>
    </row>
    <row r="3295" spans="3:5" x14ac:dyDescent="0.35">
      <c r="C3295" s="3">
        <f>'TPS543C20 Loop Gain'!AI641</f>
        <v>11.159512245017156</v>
      </c>
      <c r="D3295" s="3">
        <f>'TPS543C20 Loop Gain'!AJ641</f>
        <v>76.434495636790757</v>
      </c>
      <c r="E3295" s="3">
        <f>'TPS543C20 Loop Gain'!B641</f>
        <v>51100</v>
      </c>
    </row>
    <row r="3296" spans="3:5" x14ac:dyDescent="0.35">
      <c r="C3296" s="3">
        <f>'TPS543C20 Loop Gain'!AI640</f>
        <v>11.183544320735097</v>
      </c>
      <c r="D3296" s="3">
        <f>'TPS543C20 Loop Gain'!AJ640</f>
        <v>76.468609618369371</v>
      </c>
      <c r="E3296" s="3">
        <f>'TPS543C20 Loop Gain'!B640</f>
        <v>51000</v>
      </c>
    </row>
    <row r="3297" spans="3:5" x14ac:dyDescent="0.35">
      <c r="C3297" s="3">
        <f>'TPS543C20 Loop Gain'!AI639</f>
        <v>11.207635793727086</v>
      </c>
      <c r="D3297" s="3">
        <f>'TPS543C20 Loop Gain'!AJ639</f>
        <v>76.502924584404141</v>
      </c>
      <c r="E3297" s="3">
        <f>'TPS543C20 Loop Gain'!B639</f>
        <v>50900</v>
      </c>
    </row>
    <row r="3298" spans="3:5" x14ac:dyDescent="0.35">
      <c r="C3298" s="3">
        <f>'TPS543C20 Loop Gain'!AI638</f>
        <v>11.23178690705519</v>
      </c>
      <c r="D3298" s="3">
        <f>'TPS543C20 Loop Gain'!AJ638</f>
        <v>76.537442382020714</v>
      </c>
      <c r="E3298" s="3">
        <f>'TPS543C20 Loop Gain'!B638</f>
        <v>50800</v>
      </c>
    </row>
    <row r="3299" spans="3:5" x14ac:dyDescent="0.35">
      <c r="C3299" s="3">
        <f>'TPS543C20 Loop Gain'!AI637</f>
        <v>11.255997904917832</v>
      </c>
      <c r="D3299" s="3">
        <f>'TPS543C20 Loop Gain'!AJ637</f>
        <v>76.572164878151511</v>
      </c>
      <c r="E3299" s="3">
        <f>'TPS543C20 Loop Gain'!B637</f>
        <v>50700</v>
      </c>
    </row>
    <row r="3300" spans="3:5" x14ac:dyDescent="0.35">
      <c r="C3300" s="3">
        <f>'TPS543C20 Loop Gain'!AI636</f>
        <v>11.280269032650816</v>
      </c>
      <c r="D3300" s="3">
        <f>'TPS543C20 Loop Gain'!AJ636</f>
        <v>76.607093959790021</v>
      </c>
      <c r="E3300" s="3">
        <f>'TPS543C20 Loop Gain'!B636</f>
        <v>50600</v>
      </c>
    </row>
    <row r="3301" spans="3:5" x14ac:dyDescent="0.35">
      <c r="C3301" s="3">
        <f>'TPS543C20 Loop Gain'!AI635</f>
        <v>11.30460053672785</v>
      </c>
      <c r="D3301" s="3">
        <f>'TPS543C20 Loop Gain'!AJ635</f>
        <v>76.64223153424912</v>
      </c>
      <c r="E3301" s="3">
        <f>'TPS543C20 Loop Gain'!B635</f>
        <v>50500</v>
      </c>
    </row>
    <row r="3302" spans="3:5" x14ac:dyDescent="0.35">
      <c r="C3302" s="3">
        <f>'TPS543C20 Loop Gain'!AI634</f>
        <v>11.328992664761618</v>
      </c>
      <c r="D3302" s="3">
        <f>'TPS543C20 Loop Gain'!AJ634</f>
        <v>76.677579529422047</v>
      </c>
      <c r="E3302" s="3">
        <f>'TPS543C20 Loop Gain'!B634</f>
        <v>50400</v>
      </c>
    </row>
    <row r="3303" spans="3:5" x14ac:dyDescent="0.35">
      <c r="C3303" s="3">
        <f>'TPS543C20 Loop Gain'!AI633</f>
        <v>11.353445665503967</v>
      </c>
      <c r="D3303" s="3">
        <f>'TPS543C20 Loop Gain'!AJ633</f>
        <v>76.713139894046662</v>
      </c>
      <c r="E3303" s="3">
        <f>'TPS543C20 Loop Gain'!B633</f>
        <v>50300</v>
      </c>
    </row>
    <row r="3304" spans="3:5" x14ac:dyDescent="0.35">
      <c r="C3304" s="3">
        <f>'TPS543C20 Loop Gain'!AI632</f>
        <v>11.377959788846027</v>
      </c>
      <c r="D3304" s="3">
        <f>'TPS543C20 Loop Gain'!AJ632</f>
        <v>76.748914597976679</v>
      </c>
      <c r="E3304" s="3">
        <f>'TPS543C20 Loop Gain'!B632</f>
        <v>50200</v>
      </c>
    </row>
    <row r="3305" spans="3:5" x14ac:dyDescent="0.35">
      <c r="C3305" s="3">
        <f>'TPS543C20 Loop Gain'!AI631</f>
        <v>11.402535285819098</v>
      </c>
      <c r="D3305" s="3">
        <f>'TPS543C20 Loop Gain'!AJ631</f>
        <v>76.784905632452435</v>
      </c>
      <c r="E3305" s="3">
        <f>'TPS543C20 Loop Gain'!B631</f>
        <v>50100</v>
      </c>
    </row>
    <row r="3306" spans="3:5" x14ac:dyDescent="0.35">
      <c r="C3306" s="3">
        <f>'TPS543C20 Loop Gain'!AI630</f>
        <v>11.427172408593231</v>
      </c>
      <c r="D3306" s="3">
        <f>'TPS543C20 Loop Gain'!AJ630</f>
        <v>76.821115010379756</v>
      </c>
      <c r="E3306" s="3">
        <f>'TPS543C20 Loop Gain'!B630</f>
        <v>50000</v>
      </c>
    </row>
    <row r="3307" spans="3:5" x14ac:dyDescent="0.35">
      <c r="C3307" s="3">
        <f>'TPS543C20 Loop Gain'!AI629</f>
        <v>11.451871410478066</v>
      </c>
      <c r="D3307" s="3">
        <f>'TPS543C20 Loop Gain'!AJ629</f>
        <v>76.857544766609749</v>
      </c>
      <c r="E3307" s="3">
        <f>'TPS543C20 Loop Gain'!B629</f>
        <v>49900</v>
      </c>
    </row>
    <row r="3308" spans="3:5" x14ac:dyDescent="0.35">
      <c r="C3308" s="3">
        <f>'TPS543C20 Loop Gain'!AI628</f>
        <v>11.476632545921534</v>
      </c>
      <c r="D3308" s="3">
        <f>'TPS543C20 Loop Gain'!AJ628</f>
        <v>76.894196958225152</v>
      </c>
      <c r="E3308" s="3">
        <f>'TPS543C20 Loop Gain'!B628</f>
        <v>49800</v>
      </c>
    </row>
    <row r="3309" spans="3:5" x14ac:dyDescent="0.35">
      <c r="C3309" s="3">
        <f>'TPS543C20 Loop Gain'!AI627</f>
        <v>11.501456070509345</v>
      </c>
      <c r="D3309" s="3">
        <f>'TPS543C20 Loop Gain'!AJ627</f>
        <v>76.931073664828531</v>
      </c>
      <c r="E3309" s="3">
        <f>'TPS543C20 Loop Gain'!B627</f>
        <v>49700</v>
      </c>
    </row>
    <row r="3310" spans="3:5" x14ac:dyDescent="0.35">
      <c r="C3310" s="3">
        <f>'TPS543C20 Loop Gain'!AI626</f>
        <v>11.526342240964203</v>
      </c>
      <c r="D3310" s="3">
        <f>'TPS543C20 Loop Gain'!AJ626</f>
        <v>76.968176988837769</v>
      </c>
      <c r="E3310" s="3">
        <f>'TPS543C20 Loop Gain'!B626</f>
        <v>49600</v>
      </c>
    </row>
    <row r="3311" spans="3:5" x14ac:dyDescent="0.35">
      <c r="C3311" s="3">
        <f>'TPS543C20 Loop Gain'!AI625</f>
        <v>11.551291315143322</v>
      </c>
      <c r="D3311" s="3">
        <f>'TPS543C20 Loop Gain'!AJ625</f>
        <v>77.005509055782014</v>
      </c>
      <c r="E3311" s="3">
        <f>'TPS543C20 Loop Gain'!B625</f>
        <v>49500</v>
      </c>
    </row>
    <row r="3312" spans="3:5" x14ac:dyDescent="0.35">
      <c r="C3312" s="3">
        <f>'TPS543C20 Loop Gain'!AI624</f>
        <v>11.576303552038933</v>
      </c>
      <c r="D3312" s="3">
        <f>'TPS543C20 Loop Gain'!AJ624</f>
        <v>77.043072014604974</v>
      </c>
      <c r="E3312" s="3">
        <f>'TPS543C20 Loop Gain'!B624</f>
        <v>49400</v>
      </c>
    </row>
    <row r="3313" spans="3:5" x14ac:dyDescent="0.35">
      <c r="C3313" s="3">
        <f>'TPS543C20 Loop Gain'!AI623</f>
        <v>11.601379211774784</v>
      </c>
      <c r="D3313" s="3">
        <f>'TPS543C20 Loop Gain'!AJ623</f>
        <v>77.080868037973175</v>
      </c>
      <c r="E3313" s="3">
        <f>'TPS543C20 Loop Gain'!B623</f>
        <v>49300</v>
      </c>
    </row>
    <row r="3314" spans="3:5" x14ac:dyDescent="0.35">
      <c r="C3314" s="3">
        <f>'TPS543C20 Loop Gain'!AI622</f>
        <v>11.626518555604505</v>
      </c>
      <c r="D3314" s="3">
        <f>'TPS543C20 Loop Gain'!AJ622</f>
        <v>77.118899322584539</v>
      </c>
      <c r="E3314" s="3">
        <f>'TPS543C20 Loop Gain'!B622</f>
        <v>49200</v>
      </c>
    </row>
    <row r="3315" spans="3:5" x14ac:dyDescent="0.35">
      <c r="C3315" s="3">
        <f>'TPS543C20 Loop Gain'!AI621</f>
        <v>11.651721845909663</v>
      </c>
      <c r="D3315" s="3">
        <f>'TPS543C20 Loop Gain'!AJ621</f>
        <v>77.157168089486376</v>
      </c>
      <c r="E3315" s="3">
        <f>'TPS543C20 Loop Gain'!B621</f>
        <v>49100</v>
      </c>
    </row>
    <row r="3316" spans="3:5" x14ac:dyDescent="0.35">
      <c r="C3316" s="3">
        <f>'TPS543C20 Loop Gain'!AI620</f>
        <v>11.676989346196464</v>
      </c>
      <c r="D3316" s="3">
        <f>'TPS543C20 Loop Gain'!AJ620</f>
        <v>77.195676584395315</v>
      </c>
      <c r="E3316" s="3">
        <f>'TPS543C20 Loop Gain'!B620</f>
        <v>49000</v>
      </c>
    </row>
    <row r="3317" spans="3:5" x14ac:dyDescent="0.35">
      <c r="C3317" s="3">
        <f>'TPS543C20 Loop Gain'!AI619</f>
        <v>11.702321321093619</v>
      </c>
      <c r="D3317" s="3">
        <f>'TPS543C20 Loop Gain'!AJ619</f>
        <v>77.234427078023643</v>
      </c>
      <c r="E3317" s="3">
        <f>'TPS543C20 Loop Gain'!B619</f>
        <v>48900</v>
      </c>
    </row>
    <row r="3318" spans="3:5" x14ac:dyDescent="0.35">
      <c r="C3318" s="3">
        <f>'TPS543C20 Loop Gain'!AI618</f>
        <v>11.727718036348271</v>
      </c>
      <c r="D3318" s="3">
        <f>'TPS543C20 Loop Gain'!AJ618</f>
        <v>77.273421866407702</v>
      </c>
      <c r="E3318" s="3">
        <f>'TPS543C20 Loop Gain'!B618</f>
        <v>48800</v>
      </c>
    </row>
    <row r="3319" spans="3:5" x14ac:dyDescent="0.35">
      <c r="C3319" s="3">
        <f>'TPS543C20 Loop Gain'!AI617</f>
        <v>11.753179758823148</v>
      </c>
      <c r="D3319" s="3">
        <f>'TPS543C20 Loop Gain'!AJ617</f>
        <v>77.312663271244745</v>
      </c>
      <c r="E3319" s="3">
        <f>'TPS543C20 Loop Gain'!B617</f>
        <v>48700</v>
      </c>
    </row>
    <row r="3320" spans="3:5" x14ac:dyDescent="0.35">
      <c r="C3320" s="3">
        <f>'TPS543C20 Loop Gain'!AI616</f>
        <v>11.778706756491758</v>
      </c>
      <c r="D3320" s="3">
        <f>'TPS543C20 Loop Gain'!AJ616</f>
        <v>77.352153640231435</v>
      </c>
      <c r="E3320" s="3">
        <f>'TPS543C20 Loop Gain'!B616</f>
        <v>48600</v>
      </c>
    </row>
    <row r="3321" spans="3:5" x14ac:dyDescent="0.35">
      <c r="C3321" s="3">
        <f>'TPS543C20 Loop Gain'!AI615</f>
        <v>11.804299298435303</v>
      </c>
      <c r="D3321" s="3">
        <f>'TPS543C20 Loop Gain'!AJ615</f>
        <v>77.391895347411079</v>
      </c>
      <c r="E3321" s="3">
        <f>'TPS543C20 Loop Gain'!B615</f>
        <v>48500</v>
      </c>
    </row>
    <row r="3322" spans="3:5" x14ac:dyDescent="0.35">
      <c r="C3322" s="3">
        <f>'TPS543C20 Loop Gain'!AI614</f>
        <v>11.829957654836839</v>
      </c>
      <c r="D3322" s="3">
        <f>'TPS543C20 Loop Gain'!AJ614</f>
        <v>77.431890793521092</v>
      </c>
      <c r="E3322" s="3">
        <f>'TPS543C20 Loop Gain'!B614</f>
        <v>48400</v>
      </c>
    </row>
    <row r="3323" spans="3:5" x14ac:dyDescent="0.35">
      <c r="C3323" s="3">
        <f>'TPS543C20 Loop Gain'!AI613</f>
        <v>11.855682096977301</v>
      </c>
      <c r="D3323" s="3">
        <f>'TPS543C20 Loop Gain'!AJ613</f>
        <v>77.472142406350955</v>
      </c>
      <c r="E3323" s="3">
        <f>'TPS543C20 Loop Gain'!B613</f>
        <v>48300</v>
      </c>
    </row>
    <row r="3324" spans="3:5" x14ac:dyDescent="0.35">
      <c r="C3324" s="3">
        <f>'TPS543C20 Loop Gain'!AI612</f>
        <v>11.881472897229742</v>
      </c>
      <c r="D3324" s="3">
        <f>'TPS543C20 Loop Gain'!AJ612</f>
        <v>77.512652641100857</v>
      </c>
      <c r="E3324" s="3">
        <f>'TPS543C20 Loop Gain'!B612</f>
        <v>48200</v>
      </c>
    </row>
    <row r="3325" spans="3:5" x14ac:dyDescent="0.35">
      <c r="C3325" s="3">
        <f>'TPS543C20 Loop Gain'!AI611</f>
        <v>11.907330329053485</v>
      </c>
      <c r="D3325" s="3">
        <f>'TPS543C20 Loop Gain'!AJ611</f>
        <v>77.553423980749258</v>
      </c>
      <c r="E3325" s="3">
        <f>'TPS543C20 Loop Gain'!B611</f>
        <v>48100</v>
      </c>
    </row>
    <row r="3326" spans="3:5" x14ac:dyDescent="0.35">
      <c r="C3326" s="3">
        <f>'TPS543C20 Loop Gain'!AI610</f>
        <v>11.933254666988111</v>
      </c>
      <c r="D3326" s="3">
        <f>'TPS543C20 Loop Gain'!AJ610</f>
        <v>77.594458936423763</v>
      </c>
      <c r="E3326" s="3">
        <f>'TPS543C20 Loop Gain'!B610</f>
        <v>48000</v>
      </c>
    </row>
    <row r="3327" spans="3:5" x14ac:dyDescent="0.35">
      <c r="C3327" s="3">
        <f>'TPS543C20 Loop Gain'!AI609</f>
        <v>11.959246186647279</v>
      </c>
      <c r="D3327" s="3">
        <f>'TPS543C20 Loop Gain'!AJ609</f>
        <v>77.63576004777785</v>
      </c>
      <c r="E3327" s="3">
        <f>'TPS543C20 Loop Gain'!B609</f>
        <v>47900</v>
      </c>
    </row>
    <row r="3328" spans="3:5" x14ac:dyDescent="0.35">
      <c r="C3328" s="3">
        <f>'TPS543C20 Loop Gain'!AI608</f>
        <v>11.985305164710791</v>
      </c>
      <c r="D3328" s="3">
        <f>'TPS543C20 Loop Gain'!AJ608</f>
        <v>77.677329883373943</v>
      </c>
      <c r="E3328" s="3">
        <f>'TPS543C20 Loop Gain'!B608</f>
        <v>47800</v>
      </c>
    </row>
    <row r="3329" spans="3:5" x14ac:dyDescent="0.35">
      <c r="C3329" s="3">
        <f>'TPS543C20 Loop Gain'!AI607</f>
        <v>12.011431878918293</v>
      </c>
      <c r="D3329" s="3">
        <f>'TPS543C20 Loop Gain'!AJ607</f>
        <v>77.719171041071419</v>
      </c>
      <c r="E3329" s="3">
        <f>'TPS543C20 Loop Gain'!B607</f>
        <v>47700</v>
      </c>
    </row>
    <row r="3330" spans="3:5" x14ac:dyDescent="0.35">
      <c r="C3330" s="3">
        <f>'TPS543C20 Loop Gain'!AI606</f>
        <v>12.037626608060537</v>
      </c>
      <c r="D3330" s="3">
        <f>'TPS543C20 Loop Gain'!AJ606</f>
        <v>77.761286148421377</v>
      </c>
      <c r="E3330" s="3">
        <f>'TPS543C20 Loop Gain'!B606</f>
        <v>47600</v>
      </c>
    </row>
    <row r="3331" spans="3:5" x14ac:dyDescent="0.35">
      <c r="C3331" s="3">
        <f>'TPS543C20 Loop Gain'!AI605</f>
        <v>12.063889631971556</v>
      </c>
      <c r="D3331" s="3">
        <f>'TPS543C20 Loop Gain'!AJ605</f>
        <v>77.803677863065175</v>
      </c>
      <c r="E3331" s="3">
        <f>'TPS543C20 Loop Gain'!B605</f>
        <v>47500</v>
      </c>
    </row>
    <row r="3332" spans="3:5" x14ac:dyDescent="0.35">
      <c r="C3332" s="3">
        <f>'TPS543C20 Loop Gain'!AI604</f>
        <v>12.090221231519656</v>
      </c>
      <c r="D3332" s="3">
        <f>'TPS543C20 Loop Gain'!AJ604</f>
        <v>77.84634887314202</v>
      </c>
      <c r="E3332" s="3">
        <f>'TPS543C20 Loop Gain'!B604</f>
        <v>47400</v>
      </c>
    </row>
    <row r="3333" spans="3:5" x14ac:dyDescent="0.35">
      <c r="C3333" s="3">
        <f>'TPS543C20 Loop Gain'!AI603</f>
        <v>12.116621688598002</v>
      </c>
      <c r="D3333" s="3">
        <f>'TPS543C20 Loop Gain'!AJ603</f>
        <v>77.88930189769934</v>
      </c>
      <c r="E3333" s="3">
        <f>'TPS543C20 Loop Gain'!B603</f>
        <v>47300</v>
      </c>
    </row>
    <row r="3334" spans="3:5" x14ac:dyDescent="0.35">
      <c r="C3334" s="3">
        <f>'TPS543C20 Loop Gain'!AI602</f>
        <v>12.143091286114691</v>
      </c>
      <c r="D3334" s="3">
        <f>'TPS543C20 Loop Gain'!AJ602</f>
        <v>77.932539687112396</v>
      </c>
      <c r="E3334" s="3">
        <f>'TPS543C20 Loop Gain'!B602</f>
        <v>47200</v>
      </c>
    </row>
    <row r="3335" spans="3:5" x14ac:dyDescent="0.35">
      <c r="C3335" s="3">
        <f>'TPS543C20 Loop Gain'!AI601</f>
        <v>12.169630307982644</v>
      </c>
      <c r="D3335" s="3">
        <f>'TPS543C20 Loop Gain'!AJ601</f>
        <v>77.976065023508184</v>
      </c>
      <c r="E3335" s="3">
        <f>'TPS543C20 Loop Gain'!B601</f>
        <v>47100</v>
      </c>
    </row>
    <row r="3336" spans="3:5" x14ac:dyDescent="0.35">
      <c r="C3336" s="3">
        <f>'TPS543C20 Loop Gain'!AI600</f>
        <v>12.196239039108825</v>
      </c>
      <c r="D3336" s="3">
        <f>'TPS543C20 Loop Gain'!AJ600</f>
        <v>78.019880721193985</v>
      </c>
      <c r="E3336" s="3">
        <f>'TPS543C20 Loop Gain'!B600</f>
        <v>47000</v>
      </c>
    </row>
    <row r="3337" spans="3:5" x14ac:dyDescent="0.35">
      <c r="C3337" s="3">
        <f>'TPS543C20 Loop Gain'!AI599</f>
        <v>12.222917765381718</v>
      </c>
      <c r="D3337" s="3">
        <f>'TPS543C20 Loop Gain'!AJ599</f>
        <v>78.063989627098508</v>
      </c>
      <c r="E3337" s="3">
        <f>'TPS543C20 Loop Gain'!B599</f>
        <v>46900</v>
      </c>
    </row>
    <row r="3338" spans="3:5" x14ac:dyDescent="0.35">
      <c r="C3338" s="3">
        <f>'TPS543C20 Loop Gain'!AI598</f>
        <v>12.249666773660712</v>
      </c>
      <c r="D3338" s="3">
        <f>'TPS543C20 Loop Gain'!AJ598</f>
        <v>78.108394621212256</v>
      </c>
      <c r="E3338" s="3">
        <f>'TPS543C20 Loop Gain'!B598</f>
        <v>46800</v>
      </c>
    </row>
    <row r="3339" spans="3:5" x14ac:dyDescent="0.35">
      <c r="C3339" s="3">
        <f>'TPS543C20 Loop Gain'!AI597</f>
        <v>12.276486351762216</v>
      </c>
      <c r="D3339" s="3">
        <f>'TPS543C20 Loop Gain'!AJ597</f>
        <v>78.15309861703804</v>
      </c>
      <c r="E3339" s="3">
        <f>'TPS543C20 Loop Gain'!B597</f>
        <v>46700</v>
      </c>
    </row>
    <row r="3340" spans="3:5" x14ac:dyDescent="0.35">
      <c r="C3340" s="3">
        <f>'TPS543C20 Loop Gain'!AI596</f>
        <v>12.303376788447128</v>
      </c>
      <c r="D3340" s="3">
        <f>'TPS543C20 Loop Gain'!AJ596</f>
        <v>78.198104562049949</v>
      </c>
      <c r="E3340" s="3">
        <f>'TPS543C20 Loop Gain'!B596</f>
        <v>46600</v>
      </c>
    </row>
    <row r="3341" spans="3:5" x14ac:dyDescent="0.35">
      <c r="C3341" s="3">
        <f>'TPS543C20 Loop Gain'!AI595</f>
        <v>12.330338373406009</v>
      </c>
      <c r="D3341" s="3">
        <f>'TPS543C20 Loop Gain'!AJ595</f>
        <v>78.243415438154443</v>
      </c>
      <c r="E3341" s="3">
        <f>'TPS543C20 Loop Gain'!B595</f>
        <v>46500</v>
      </c>
    </row>
    <row r="3342" spans="3:5" x14ac:dyDescent="0.35">
      <c r="C3342" s="3">
        <f>'TPS543C20 Loop Gain'!AI594</f>
        <v>12.357371397245814</v>
      </c>
      <c r="D3342" s="3">
        <f>'TPS543C20 Loop Gain'!AJ594</f>
        <v>78.289034262163526</v>
      </c>
      <c r="E3342" s="3">
        <f>'TPS543C20 Loop Gain'!B594</f>
        <v>46400</v>
      </c>
    </row>
    <row r="3343" spans="3:5" x14ac:dyDescent="0.35">
      <c r="C3343" s="3">
        <f>'TPS543C20 Loop Gain'!AI593</f>
        <v>12.384476151473024</v>
      </c>
      <c r="D3343" s="3">
        <f>'TPS543C20 Loop Gain'!AJ593</f>
        <v>78.334964086269991</v>
      </c>
      <c r="E3343" s="3">
        <f>'TPS543C20 Loop Gain'!B593</f>
        <v>46300</v>
      </c>
    </row>
    <row r="3344" spans="3:5" x14ac:dyDescent="0.35">
      <c r="C3344" s="3">
        <f>'TPS543C20 Loop Gain'!AI592</f>
        <v>12.411652928478931</v>
      </c>
      <c r="D3344" s="3">
        <f>'TPS543C20 Loop Gain'!AJ592</f>
        <v>78.38120799853381</v>
      </c>
      <c r="E3344" s="3">
        <f>'TPS543C20 Loop Gain'!B592</f>
        <v>46200</v>
      </c>
    </row>
    <row r="3345" spans="3:5" x14ac:dyDescent="0.35">
      <c r="C3345" s="3">
        <f>'TPS543C20 Loop Gain'!AI591</f>
        <v>12.438902021521985</v>
      </c>
      <c r="D3345" s="3">
        <f>'TPS543C20 Loop Gain'!AJ591</f>
        <v>78.427769123373807</v>
      </c>
      <c r="E3345" s="3">
        <f>'TPS543C20 Loop Gain'!B591</f>
        <v>46100</v>
      </c>
    </row>
    <row r="3346" spans="3:5" x14ac:dyDescent="0.35">
      <c r="C3346" s="3">
        <f>'TPS543C20 Loop Gain'!AI590</f>
        <v>12.466223724711137</v>
      </c>
      <c r="D3346" s="3">
        <f>'TPS543C20 Loop Gain'!AJ590</f>
        <v>78.474650622066534</v>
      </c>
      <c r="E3346" s="3">
        <f>'TPS543C20 Loop Gain'!B590</f>
        <v>46000</v>
      </c>
    </row>
    <row r="3347" spans="3:5" x14ac:dyDescent="0.35">
      <c r="C3347" s="3">
        <f>'TPS543C20 Loop Gain'!AI589</f>
        <v>12.493618332986935</v>
      </c>
      <c r="D3347" s="3">
        <f>'TPS543C20 Loop Gain'!AJ589</f>
        <v>78.521855693253684</v>
      </c>
      <c r="E3347" s="3">
        <f>'TPS543C20 Loop Gain'!B589</f>
        <v>45900</v>
      </c>
    </row>
    <row r="3348" spans="3:5" x14ac:dyDescent="0.35">
      <c r="C3348" s="3">
        <f>'TPS543C20 Loop Gain'!AI588</f>
        <v>12.521086142102874</v>
      </c>
      <c r="D3348" s="3">
        <f>'TPS543C20 Loop Gain'!AJ588</f>
        <v>78.569387573455757</v>
      </c>
      <c r="E3348" s="3">
        <f>'TPS543C20 Loop Gain'!B588</f>
        <v>45800</v>
      </c>
    </row>
    <row r="3349" spans="3:5" x14ac:dyDescent="0.35">
      <c r="C3349" s="3">
        <f>'TPS543C20 Loop Gain'!AI587</f>
        <v>12.548627448605211</v>
      </c>
      <c r="D3349" s="3">
        <f>'TPS543C20 Loop Gain'!AJ587</f>
        <v>78.617249537594105</v>
      </c>
      <c r="E3349" s="3">
        <f>'TPS543C20 Loop Gain'!B587</f>
        <v>45700</v>
      </c>
    </row>
    <row r="3350" spans="3:5" x14ac:dyDescent="0.35">
      <c r="C3350" s="3">
        <f>'TPS543C20 Loop Gain'!AI586</f>
        <v>12.576242549812797</v>
      </c>
      <c r="D3350" s="3">
        <f>'TPS543C20 Loop Gain'!AJ586</f>
        <v>78.665444899522001</v>
      </c>
      <c r="E3350" s="3">
        <f>'TPS543C20 Loop Gain'!B586</f>
        <v>45600</v>
      </c>
    </row>
    <row r="3351" spans="3:5" x14ac:dyDescent="0.35">
      <c r="C3351" s="3">
        <f>'TPS543C20 Loop Gain'!AI585</f>
        <v>12.603931743794952</v>
      </c>
      <c r="D3351" s="3">
        <f>'TPS543C20 Loop Gain'!AJ585</f>
        <v>78.713977012559255</v>
      </c>
      <c r="E3351" s="3">
        <f>'TPS543C20 Loop Gain'!B585</f>
        <v>45500</v>
      </c>
    </row>
    <row r="3352" spans="3:5" x14ac:dyDescent="0.35">
      <c r="C3352" s="3">
        <f>'TPS543C20 Loop Gain'!AI584</f>
        <v>12.631695329349178</v>
      </c>
      <c r="D3352" s="3">
        <f>'TPS543C20 Loop Gain'!AJ584</f>
        <v>78.762849270040874</v>
      </c>
      <c r="E3352" s="3">
        <f>'TPS543C20 Loop Gain'!B584</f>
        <v>45400</v>
      </c>
    </row>
    <row r="3353" spans="3:5" x14ac:dyDescent="0.35">
      <c r="C3353" s="3">
        <f>'TPS543C20 Loop Gain'!AI583</f>
        <v>12.659533605978302</v>
      </c>
      <c r="D3353" s="3">
        <f>'TPS543C20 Loop Gain'!AJ583</f>
        <v>78.812065105869181</v>
      </c>
      <c r="E3353" s="3">
        <f>'TPS543C20 Loop Gain'!B583</f>
        <v>45300</v>
      </c>
    </row>
    <row r="3354" spans="3:5" x14ac:dyDescent="0.35">
      <c r="C3354" s="3">
        <f>'TPS543C20 Loop Gain'!AI582</f>
        <v>12.687446873865024</v>
      </c>
      <c r="D3354" s="3">
        <f>'TPS543C20 Loop Gain'!AJ582</f>
        <v>78.861627995074983</v>
      </c>
      <c r="E3354" s="3">
        <f>'TPS543C20 Loop Gain'!B582</f>
        <v>45200</v>
      </c>
    </row>
    <row r="3355" spans="3:5" x14ac:dyDescent="0.35">
      <c r="C3355" s="3">
        <f>'TPS543C20 Loop Gain'!AI581</f>
        <v>12.715435433847732</v>
      </c>
      <c r="D3355" s="3">
        <f>'TPS543C20 Loop Gain'!AJ581</f>
        <v>78.911541454390445</v>
      </c>
      <c r="E3355" s="3">
        <f>'TPS543C20 Loop Gain'!B581</f>
        <v>45100</v>
      </c>
    </row>
    <row r="3356" spans="3:5" x14ac:dyDescent="0.35">
      <c r="C3356" s="3">
        <f>'TPS543C20 Loop Gain'!AI580</f>
        <v>12.743499587393716</v>
      </c>
      <c r="D3356" s="3">
        <f>'TPS543C20 Loop Gain'!AJ580</f>
        <v>78.961809042824385</v>
      </c>
      <c r="E3356" s="3">
        <f>'TPS543C20 Loop Gain'!B580</f>
        <v>45000</v>
      </c>
    </row>
    <row r="3357" spans="3:5" x14ac:dyDescent="0.35">
      <c r="C3357" s="3">
        <f>'TPS543C20 Loop Gain'!AI579</f>
        <v>12.771639636571701</v>
      </c>
      <c r="D3357" s="3">
        <f>'TPS543C20 Loop Gain'!AJ579</f>
        <v>79.012434362251909</v>
      </c>
      <c r="E3357" s="3">
        <f>'TPS543C20 Loop Gain'!B579</f>
        <v>44900</v>
      </c>
    </row>
    <row r="3358" spans="3:5" x14ac:dyDescent="0.35">
      <c r="C3358" s="3">
        <f>'TPS543C20 Loop Gain'!AI578</f>
        <v>12.799855884023351</v>
      </c>
      <c r="D3358" s="3">
        <f>'TPS543C20 Loop Gain'!AJ578</f>
        <v>79.063421058008515</v>
      </c>
      <c r="E3358" s="3">
        <f>'TPS543C20 Loop Gain'!B578</f>
        <v>44800</v>
      </c>
    </row>
    <row r="3359" spans="3:5" x14ac:dyDescent="0.35">
      <c r="C3359" s="3">
        <f>'TPS543C20 Loop Gain'!AI577</f>
        <v>12.828148632934152</v>
      </c>
      <c r="D3359" s="3">
        <f>'TPS543C20 Loop Gain'!AJ577</f>
        <v>79.114772819496281</v>
      </c>
      <c r="E3359" s="3">
        <f>'TPS543C20 Loop Gain'!B577</f>
        <v>44700</v>
      </c>
    </row>
    <row r="3360" spans="3:5" x14ac:dyDescent="0.35">
      <c r="C3360" s="3">
        <f>'TPS543C20 Loop Gain'!AI576</f>
        <v>12.856518187002607</v>
      </c>
      <c r="D3360" s="3">
        <f>'TPS543C20 Loop Gain'!AJ576</f>
        <v>79.166493380797533</v>
      </c>
      <c r="E3360" s="3">
        <f>'TPS543C20 Loop Gain'!B576</f>
        <v>44600</v>
      </c>
    </row>
    <row r="3361" spans="3:5" x14ac:dyDescent="0.35">
      <c r="C3361" s="3">
        <f>'TPS543C20 Loop Gain'!AI575</f>
        <v>12.884964850408098</v>
      </c>
      <c r="D3361" s="3">
        <f>'TPS543C20 Loop Gain'!AJ575</f>
        <v>79.218586521294569</v>
      </c>
      <c r="E3361" s="3">
        <f>'TPS543C20 Loop Gain'!B575</f>
        <v>44500</v>
      </c>
    </row>
    <row r="3362" spans="3:5" x14ac:dyDescent="0.35">
      <c r="C3362" s="3">
        <f>'TPS543C20 Loop Gain'!AI574</f>
        <v>12.91348892777787</v>
      </c>
      <c r="D3362" s="3">
        <f>'TPS543C20 Loop Gain'!AJ574</f>
        <v>79.271056066305817</v>
      </c>
      <c r="E3362" s="3">
        <f>'TPS543C20 Loop Gain'!B574</f>
        <v>44400</v>
      </c>
    </row>
    <row r="3363" spans="3:5" x14ac:dyDescent="0.35">
      <c r="C3363" s="3">
        <f>'TPS543C20 Loop Gain'!AI573</f>
        <v>12.942090724153514</v>
      </c>
      <c r="D3363" s="3">
        <f>'TPS543C20 Loop Gain'!AJ573</f>
        <v>79.323905887722958</v>
      </c>
      <c r="E3363" s="3">
        <f>'TPS543C20 Loop Gain'!B573</f>
        <v>44300</v>
      </c>
    </row>
    <row r="3364" spans="3:5" x14ac:dyDescent="0.35">
      <c r="C3364" s="3">
        <f>'TPS543C20 Loop Gain'!AI572</f>
        <v>12.970770544954282</v>
      </c>
      <c r="D3364" s="3">
        <f>'TPS543C20 Loop Gain'!AJ572</f>
        <v>79.377139904663565</v>
      </c>
      <c r="E3364" s="3">
        <f>'TPS543C20 Loop Gain'!B572</f>
        <v>44200</v>
      </c>
    </row>
    <row r="3365" spans="3:5" x14ac:dyDescent="0.35">
      <c r="C3365" s="3">
        <f>'TPS543C20 Loop Gain'!AI571</f>
        <v>12.999528695941008</v>
      </c>
      <c r="D3365" s="3">
        <f>'TPS543C20 Loop Gain'!AJ571</f>
        <v>79.430762084130478</v>
      </c>
      <c r="E3365" s="3">
        <f>'TPS543C20 Loop Gain'!B571</f>
        <v>44100</v>
      </c>
    </row>
    <row r="3366" spans="3:5" x14ac:dyDescent="0.35">
      <c r="C3366" s="3">
        <f>'TPS543C20 Loop Gain'!AI570</f>
        <v>13.028365483177478</v>
      </c>
      <c r="D3366" s="3">
        <f>'TPS543C20 Loop Gain'!AJ570</f>
        <v>79.484776441681177</v>
      </c>
      <c r="E3366" s="3">
        <f>'TPS543C20 Loop Gain'!B570</f>
        <v>44000</v>
      </c>
    </row>
    <row r="3367" spans="3:5" x14ac:dyDescent="0.35">
      <c r="C3367" s="3">
        <f>'TPS543C20 Loop Gain'!AI569</f>
        <v>13.057281212990988</v>
      </c>
      <c r="D3367" s="3">
        <f>'TPS543C20 Loop Gain'!AJ569</f>
        <v>79.539187042106917</v>
      </c>
      <c r="E3367" s="3">
        <f>'TPS543C20 Loop Gain'!B569</f>
        <v>43900</v>
      </c>
    </row>
    <row r="3368" spans="3:5" x14ac:dyDescent="0.35">
      <c r="C3368" s="3">
        <f>'TPS543C20 Loop Gain'!AI568</f>
        <v>13.086276191931143</v>
      </c>
      <c r="D3368" s="3">
        <f>'TPS543C20 Loop Gain'!AJ568</f>
        <v>79.593998000123065</v>
      </c>
      <c r="E3368" s="3">
        <f>'TPS543C20 Loop Gain'!B568</f>
        <v>43800</v>
      </c>
    </row>
    <row r="3369" spans="3:5" x14ac:dyDescent="0.35">
      <c r="C3369" s="3">
        <f>'TPS543C20 Loop Gain'!AI567</f>
        <v>13.11535072672762</v>
      </c>
      <c r="D3369" s="3">
        <f>'TPS543C20 Loop Gain'!AJ567</f>
        <v>79.649213481067022</v>
      </c>
      <c r="E3369" s="3">
        <f>'TPS543C20 Loop Gain'!B567</f>
        <v>43700</v>
      </c>
    </row>
    <row r="3370" spans="3:5" x14ac:dyDescent="0.35">
      <c r="C3370" s="3">
        <f>'TPS543C20 Loop Gain'!AI566</f>
        <v>13.144505124245565</v>
      </c>
      <c r="D3370" s="3">
        <f>'TPS543C20 Loop Gain'!AJ566</f>
        <v>79.704837701608994</v>
      </c>
      <c r="E3370" s="3">
        <f>'TPS543C20 Loop Gain'!B566</f>
        <v>43600</v>
      </c>
    </row>
    <row r="3371" spans="3:5" x14ac:dyDescent="0.35">
      <c r="C3371" s="3">
        <f>'TPS543C20 Loop Gain'!AI565</f>
        <v>13.173739691440344</v>
      </c>
      <c r="D3371" s="3">
        <f>'TPS543C20 Loop Gain'!AJ565</f>
        <v>79.760874930469441</v>
      </c>
      <c r="E3371" s="3">
        <f>'TPS543C20 Loop Gain'!B565</f>
        <v>43500</v>
      </c>
    </row>
    <row r="3372" spans="3:5" x14ac:dyDescent="0.35">
      <c r="C3372" s="3">
        <f>'TPS543C20 Loop Gain'!AI564</f>
        <v>13.203054735310221</v>
      </c>
      <c r="D3372" s="3">
        <f>'TPS543C20 Loop Gain'!AJ564</f>
        <v>79.81732948915149</v>
      </c>
      <c r="E3372" s="3">
        <f>'TPS543C20 Loop Gain'!B564</f>
        <v>43400</v>
      </c>
    </row>
    <row r="3373" spans="3:5" x14ac:dyDescent="0.35">
      <c r="C3373" s="3">
        <f>'TPS543C20 Loop Gain'!AI563</f>
        <v>13.232450562847136</v>
      </c>
      <c r="D3373" s="3">
        <f>'TPS543C20 Loop Gain'!AJ563</f>
        <v>79.874205752680339</v>
      </c>
      <c r="E3373" s="3">
        <f>'TPS543C20 Loop Gain'!B563</f>
        <v>43300</v>
      </c>
    </row>
    <row r="3374" spans="3:5" x14ac:dyDescent="0.35">
      <c r="C3374" s="3">
        <f>'TPS543C20 Loop Gain'!AI562</f>
        <v>13.261927480986895</v>
      </c>
      <c r="D3374" s="3">
        <f>'TPS543C20 Loop Gain'!AJ562</f>
        <v>79.931508150354716</v>
      </c>
      <c r="E3374" s="3">
        <f>'TPS543C20 Loop Gain'!B562</f>
        <v>43200</v>
      </c>
    </row>
    <row r="3375" spans="3:5" x14ac:dyDescent="0.35">
      <c r="C3375" s="3">
        <f>'TPS543C20 Loop Gain'!AI561</f>
        <v>13.291485796555689</v>
      </c>
      <c r="D3375" s="3">
        <f>'TPS543C20 Loop Gain'!AJ561</f>
        <v>79.989241166508336</v>
      </c>
      <c r="E3375" s="3">
        <f>'TPS543C20 Loop Gain'!B561</f>
        <v>43100</v>
      </c>
    </row>
    <row r="3376" spans="3:5" x14ac:dyDescent="0.35">
      <c r="C3376" s="3">
        <f>'TPS543C20 Loop Gain'!AI560</f>
        <v>13.321125816216375</v>
      </c>
      <c r="D3376" s="3">
        <f>'TPS543C20 Loop Gain'!AJ560</f>
        <v>80.04740934128273</v>
      </c>
      <c r="E3376" s="3">
        <f>'TPS543C20 Loop Gain'!B560</f>
        <v>43000</v>
      </c>
    </row>
    <row r="3377" spans="3:5" x14ac:dyDescent="0.35">
      <c r="C3377" s="3">
        <f>'TPS543C20 Loop Gain'!AI559</f>
        <v>13.350847846412659</v>
      </c>
      <c r="D3377" s="3">
        <f>'TPS543C20 Loop Gain'!AJ559</f>
        <v>80.106017271412966</v>
      </c>
      <c r="E3377" s="3">
        <f>'TPS543C20 Loop Gain'!B559</f>
        <v>42900</v>
      </c>
    </row>
    <row r="3378" spans="3:5" x14ac:dyDescent="0.35">
      <c r="C3378" s="3">
        <f>'TPS543C20 Loop Gain'!AI558</f>
        <v>13.380652193310693</v>
      </c>
      <c r="D3378" s="3">
        <f>'TPS543C20 Loop Gain'!AJ558</f>
        <v>80.16506961101895</v>
      </c>
      <c r="E3378" s="3">
        <f>'TPS543C20 Loop Gain'!B558</f>
        <v>42800</v>
      </c>
    </row>
    <row r="3379" spans="3:5" x14ac:dyDescent="0.35">
      <c r="C3379" s="3">
        <f>'TPS543C20 Loop Gain'!AI557</f>
        <v>13.410539162739274</v>
      </c>
      <c r="D3379" s="3">
        <f>'TPS543C20 Loop Gain'!AJ557</f>
        <v>80.224571072415372</v>
      </c>
      <c r="E3379" s="3">
        <f>'TPS543C20 Loop Gain'!B557</f>
        <v>42700</v>
      </c>
    </row>
    <row r="3380" spans="3:5" x14ac:dyDescent="0.35">
      <c r="C3380" s="3">
        <f>'TPS543C20 Loop Gain'!AI556</f>
        <v>13.440509060127424</v>
      </c>
      <c r="D3380" s="3">
        <f>'TPS543C20 Loop Gain'!AJ556</f>
        <v>80.284526426926391</v>
      </c>
      <c r="E3380" s="3">
        <f>'TPS543C20 Loop Gain'!B556</f>
        <v>42600</v>
      </c>
    </row>
    <row r="3381" spans="3:5" x14ac:dyDescent="0.35">
      <c r="C3381" s="3">
        <f>'TPS543C20 Loop Gain'!AI555</f>
        <v>13.470562190441031</v>
      </c>
      <c r="D3381" s="3">
        <f>'TPS543C20 Loop Gain'!AJ555</f>
        <v>80.344940505717119</v>
      </c>
      <c r="E3381" s="3">
        <f>'TPS543C20 Loop Gain'!B555</f>
        <v>42500</v>
      </c>
    </row>
    <row r="3382" spans="3:5" x14ac:dyDescent="0.35">
      <c r="C3382" s="3">
        <f>'TPS543C20 Loop Gain'!AI554</f>
        <v>13.500698858115891</v>
      </c>
      <c r="D3382" s="3">
        <f>'TPS543C20 Loop Gain'!AJ554</f>
        <v>80.405818200632126</v>
      </c>
      <c r="E3382" s="3">
        <f>'TPS543C20 Loop Gain'!B554</f>
        <v>42400</v>
      </c>
    </row>
    <row r="3383" spans="3:5" x14ac:dyDescent="0.35">
      <c r="C3383" s="3">
        <f>'TPS543C20 Loop Gain'!AI553</f>
        <v>13.530919366989432</v>
      </c>
      <c r="D3383" s="3">
        <f>'TPS543C20 Loop Gain'!AJ553</f>
        <v>80.467164465049891</v>
      </c>
      <c r="E3383" s="3">
        <f>'TPS543C20 Loop Gain'!B553</f>
        <v>42300</v>
      </c>
    </row>
    <row r="3384" spans="3:5" x14ac:dyDescent="0.35">
      <c r="C3384" s="3">
        <f>'TPS543C20 Loop Gain'!AI552</f>
        <v>13.561224020229744</v>
      </c>
      <c r="D3384" s="3">
        <f>'TPS543C20 Loop Gain'!AJ552</f>
        <v>80.528984314744577</v>
      </c>
      <c r="E3384" s="3">
        <f>'TPS543C20 Loop Gain'!B552</f>
        <v>42200</v>
      </c>
    </row>
    <row r="3385" spans="3:5" x14ac:dyDescent="0.35">
      <c r="C3385" s="3">
        <f>'TPS543C20 Loop Gain'!AI551</f>
        <v>13.59161312026286</v>
      </c>
      <c r="D3385" s="3">
        <f>'TPS543C20 Loop Gain'!AJ551</f>
        <v>80.59128282876496</v>
      </c>
      <c r="E3385" s="3">
        <f>'TPS543C20 Loop Gain'!B551</f>
        <v>42100</v>
      </c>
    </row>
    <row r="3386" spans="3:5" x14ac:dyDescent="0.35">
      <c r="C3386" s="3">
        <f>'TPS543C20 Loop Gain'!AI550</f>
        <v>13.62208696869663</v>
      </c>
      <c r="D3386" s="3">
        <f>'TPS543C20 Loop Gain'!AJ550</f>
        <v>80.654065150320605</v>
      </c>
      <c r="E3386" s="3">
        <f>'TPS543C20 Loop Gain'!B550</f>
        <v>42000</v>
      </c>
    </row>
    <row r="3387" spans="3:5" x14ac:dyDescent="0.35">
      <c r="C3387" s="3">
        <f>'TPS543C20 Loop Gain'!AI549</f>
        <v>13.652645866242922</v>
      </c>
      <c r="D3387" s="3">
        <f>'TPS543C20 Loop Gain'!AJ549</f>
        <v>80.717336487682914</v>
      </c>
      <c r="E3387" s="3">
        <f>'TPS543C20 Loop Gain'!B549</f>
        <v>41900</v>
      </c>
    </row>
    <row r="3388" spans="3:5" x14ac:dyDescent="0.35">
      <c r="C3388" s="3">
        <f>'TPS543C20 Loop Gain'!AI548</f>
        <v>13.683290112637007</v>
      </c>
      <c r="D3388" s="3">
        <f>'TPS543C20 Loop Gain'!AJ548</f>
        <v>80.78110211509852</v>
      </c>
      <c r="E3388" s="3">
        <f>'TPS543C20 Loop Gain'!B548</f>
        <v>41800</v>
      </c>
    </row>
    <row r="3389" spans="3:5" x14ac:dyDescent="0.35">
      <c r="C3389" s="3">
        <f>'TPS543C20 Loop Gain'!AI547</f>
        <v>13.7140200065542</v>
      </c>
      <c r="D3389" s="3">
        <f>'TPS543C20 Loop Gain'!AJ547</f>
        <v>80.845367373713756</v>
      </c>
      <c r="E3389" s="3">
        <f>'TPS543C20 Loop Gain'!B547</f>
        <v>41700</v>
      </c>
    </row>
    <row r="3390" spans="3:5" x14ac:dyDescent="0.35">
      <c r="C3390" s="3">
        <f>'TPS543C20 Loop Gain'!AI546</f>
        <v>13.744835845523806</v>
      </c>
      <c r="D3390" s="3">
        <f>'TPS543C20 Loop Gain'!AJ546</f>
        <v>80.910137672511866</v>
      </c>
      <c r="E3390" s="3">
        <f>'TPS543C20 Loop Gain'!B546</f>
        <v>41600</v>
      </c>
    </row>
    <row r="3391" spans="3:5" x14ac:dyDescent="0.35">
      <c r="C3391" s="3">
        <f>'TPS543C20 Loop Gain'!AI545</f>
        <v>13.775737925840383</v>
      </c>
      <c r="D3391" s="3">
        <f>'TPS543C20 Loop Gain'!AJ545</f>
        <v>80.975418489263575</v>
      </c>
      <c r="E3391" s="3">
        <f>'TPS543C20 Loop Gain'!B545</f>
        <v>41500</v>
      </c>
    </row>
    <row r="3392" spans="3:5" x14ac:dyDescent="0.35">
      <c r="C3392" s="3">
        <f>'TPS543C20 Loop Gain'!AI544</f>
        <v>13.806726542472095</v>
      </c>
      <c r="D3392" s="3">
        <f>'TPS543C20 Loop Gain'!AJ544</f>
        <v>81.041215371491361</v>
      </c>
      <c r="E3392" s="3">
        <f>'TPS543C20 Loop Gain'!B544</f>
        <v>41400</v>
      </c>
    </row>
    <row r="3393" spans="3:5" x14ac:dyDescent="0.35">
      <c r="C3393" s="3">
        <f>'TPS543C20 Loop Gain'!AI543</f>
        <v>13.83780198896619</v>
      </c>
      <c r="D3393" s="3">
        <f>'TPS543C20 Loop Gain'!AJ543</f>
        <v>81.107533937442241</v>
      </c>
      <c r="E3393" s="3">
        <f>'TPS543C20 Loop Gain'!B543</f>
        <v>41300</v>
      </c>
    </row>
    <row r="3394" spans="3:5" x14ac:dyDescent="0.35">
      <c r="C3394" s="3">
        <f>'TPS543C20 Loop Gain'!AI542</f>
        <v>13.868964557350669</v>
      </c>
      <c r="D3394" s="3">
        <f>'TPS543C20 Loop Gain'!AJ542</f>
        <v>81.174379877078096</v>
      </c>
      <c r="E3394" s="3">
        <f>'TPS543C20 Loop Gain'!B542</f>
        <v>41200</v>
      </c>
    </row>
    <row r="3395" spans="3:5" x14ac:dyDescent="0.35">
      <c r="C3395" s="3">
        <f>'TPS543C20 Loop Gain'!AI541</f>
        <v>13.900214538034323</v>
      </c>
      <c r="D3395" s="3">
        <f>'TPS543C20 Loop Gain'!AJ541</f>
        <v>81.241758953077337</v>
      </c>
      <c r="E3395" s="3">
        <f>'TPS543C20 Loop Gain'!B541</f>
        <v>41100</v>
      </c>
    </row>
    <row r="3396" spans="3:5" x14ac:dyDescent="0.35">
      <c r="C3396" s="3">
        <f>'TPS543C20 Loop Gain'!AI540</f>
        <v>13.931552219702459</v>
      </c>
      <c r="D3396" s="3">
        <f>'TPS543C20 Loop Gain'!AJ540</f>
        <v>81.309677001848272</v>
      </c>
      <c r="E3396" s="3">
        <f>'TPS543C20 Loop Gain'!B540</f>
        <v>41000</v>
      </c>
    </row>
    <row r="3397" spans="3:5" x14ac:dyDescent="0.35">
      <c r="C3397" s="3">
        <f>'TPS543C20 Loop Gain'!AI539</f>
        <v>13.962977889208815</v>
      </c>
      <c r="D3397" s="3">
        <f>'TPS543C20 Loop Gain'!AJ539</f>
        <v>81.378139934557453</v>
      </c>
      <c r="E3397" s="3">
        <f>'TPS543C20 Loop Gain'!B539</f>
        <v>40900</v>
      </c>
    </row>
    <row r="3398" spans="3:5" x14ac:dyDescent="0.35">
      <c r="C3398" s="3">
        <f>'TPS543C20 Loop Gain'!AI538</f>
        <v>13.994491831465846</v>
      </c>
      <c r="D3398" s="3">
        <f>'TPS543C20 Loop Gain'!AJ538</f>
        <v>81.447153738170101</v>
      </c>
      <c r="E3398" s="3">
        <f>'TPS543C20 Loop Gain'!B538</f>
        <v>40800</v>
      </c>
    </row>
    <row r="3399" spans="3:5" x14ac:dyDescent="0.35">
      <c r="C3399" s="3">
        <f>'TPS543C20 Loop Gain'!AI537</f>
        <v>14.026094329329515</v>
      </c>
      <c r="D3399" s="3">
        <f>'TPS543C20 Loop Gain'!AJ537</f>
        <v>81.516724476503526</v>
      </c>
      <c r="E3399" s="3">
        <f>'TPS543C20 Loop Gain'!B537</f>
        <v>40700</v>
      </c>
    </row>
    <row r="3400" spans="3:5" x14ac:dyDescent="0.35">
      <c r="C3400" s="3">
        <f>'TPS543C20 Loop Gain'!AI536</f>
        <v>14.057785663482296</v>
      </c>
      <c r="D3400" s="3">
        <f>'TPS543C20 Loop Gain'!AJ536</f>
        <v>81.586858291295826</v>
      </c>
      <c r="E3400" s="3">
        <f>'TPS543C20 Loop Gain'!B536</f>
        <v>40600</v>
      </c>
    </row>
    <row r="3401" spans="3:5" x14ac:dyDescent="0.35">
      <c r="C3401" s="3">
        <f>'TPS543C20 Loop Gain'!AI535</f>
        <v>14.089566112310685</v>
      </c>
      <c r="D3401" s="3">
        <f>'TPS543C20 Loop Gain'!AJ535</f>
        <v>81.657561403284802</v>
      </c>
      <c r="E3401" s="3">
        <f>'TPS543C20 Loop Gain'!B535</f>
        <v>40500</v>
      </c>
    </row>
    <row r="3402" spans="3:5" x14ac:dyDescent="0.35">
      <c r="C3402" s="3">
        <f>'TPS543C20 Loop Gain'!AI534</f>
        <v>14.1214359517801</v>
      </c>
      <c r="D3402" s="3">
        <f>'TPS543C20 Loop Gain'!AJ534</f>
        <v>81.728840113303065</v>
      </c>
      <c r="E3402" s="3">
        <f>'TPS543C20 Loop Gain'!B534</f>
        <v>40400</v>
      </c>
    </row>
    <row r="3403" spans="3:5" x14ac:dyDescent="0.35">
      <c r="C3403" s="3">
        <f>'TPS543C20 Loop Gain'!AI533</f>
        <v>14.153395455305791</v>
      </c>
      <c r="D3403" s="3">
        <f>'TPS543C20 Loop Gain'!AJ533</f>
        <v>81.800700803383691</v>
      </c>
      <c r="E3403" s="3">
        <f>'TPS543C20 Loop Gain'!B533</f>
        <v>40300</v>
      </c>
    </row>
    <row r="3404" spans="3:5" x14ac:dyDescent="0.35">
      <c r="C3404" s="3">
        <f>'TPS543C20 Loop Gain'!AI532</f>
        <v>14.185444893618961</v>
      </c>
      <c r="D3404" s="3">
        <f>'TPS543C20 Loop Gain'!AJ532</f>
        <v>81.873149937883454</v>
      </c>
      <c r="E3404" s="3">
        <f>'TPS543C20 Loop Gain'!B532</f>
        <v>40200</v>
      </c>
    </row>
    <row r="3405" spans="3:5" x14ac:dyDescent="0.35">
      <c r="C3405" s="3">
        <f>'TPS543C20 Loop Gain'!AI531</f>
        <v>14.217584534629736</v>
      </c>
      <c r="D3405" s="3">
        <f>'TPS543C20 Loop Gain'!AJ531</f>
        <v>81.946194064614701</v>
      </c>
      <c r="E3405" s="3">
        <f>'TPS543C20 Loop Gain'!B531</f>
        <v>40100</v>
      </c>
    </row>
    <row r="3406" spans="3:5" x14ac:dyDescent="0.35">
      <c r="C3406" s="3">
        <f>'TPS543C20 Loop Gain'!AI530</f>
        <v>14.249814643284303</v>
      </c>
      <c r="D3406" s="3">
        <f>'TPS543C20 Loop Gain'!AJ530</f>
        <v>82.019839815994771</v>
      </c>
      <c r="E3406" s="3">
        <f>'TPS543C20 Loop Gain'!B530</f>
        <v>40000</v>
      </c>
    </row>
    <row r="3407" spans="3:5" x14ac:dyDescent="0.35">
      <c r="C3407" s="3">
        <f>'TPS543C20 Loop Gain'!AI529</f>
        <v>14.282135481420219</v>
      </c>
      <c r="D3407" s="3">
        <f>'TPS543C20 Loop Gain'!AJ529</f>
        <v>82.094093910205842</v>
      </c>
      <c r="E3407" s="3">
        <f>'TPS543C20 Loop Gain'!B529</f>
        <v>39900</v>
      </c>
    </row>
    <row r="3408" spans="3:5" x14ac:dyDescent="0.35">
      <c r="C3408" s="3">
        <f>'TPS543C20 Loop Gain'!AI528</f>
        <v>14.314547307614006</v>
      </c>
      <c r="D3408" s="3">
        <f>'TPS543C20 Loop Gain'!AJ528</f>
        <v>82.168963152369699</v>
      </c>
      <c r="E3408" s="3">
        <f>'TPS543C20 Loop Gain'!B528</f>
        <v>39800</v>
      </c>
    </row>
    <row r="3409" spans="3:5" x14ac:dyDescent="0.35">
      <c r="C3409" s="3">
        <f>'TPS543C20 Loop Gain'!AI527</f>
        <v>14.347050377027191</v>
      </c>
      <c r="D3409" s="3">
        <f>'TPS543C20 Loop Gain'!AJ527</f>
        <v>82.244454435736657</v>
      </c>
      <c r="E3409" s="3">
        <f>'TPS543C20 Loop Gain'!B527</f>
        <v>39700</v>
      </c>
    </row>
    <row r="3410" spans="3:5" x14ac:dyDescent="0.35">
      <c r="C3410" s="3">
        <f>'TPS543C20 Loop Gain'!AI526</f>
        <v>14.379644941244843</v>
      </c>
      <c r="D3410" s="3">
        <f>'TPS543C20 Loop Gain'!AJ526</f>
        <v>82.320574742885469</v>
      </c>
      <c r="E3410" s="3">
        <f>'TPS543C20 Loop Gain'!B526</f>
        <v>39600</v>
      </c>
    </row>
    <row r="3411" spans="3:5" x14ac:dyDescent="0.35">
      <c r="C3411" s="3">
        <f>'TPS543C20 Loop Gain'!AI525</f>
        <v>14.412331248111316</v>
      </c>
      <c r="D3411" s="3">
        <f>'TPS543C20 Loop Gain'!AJ525</f>
        <v>82.39733114693972</v>
      </c>
      <c r="E3411" s="3">
        <f>'TPS543C20 Loop Gain'!B525</f>
        <v>39500</v>
      </c>
    </row>
    <row r="3412" spans="3:5" x14ac:dyDescent="0.35">
      <c r="C3412" s="3">
        <f>'TPS543C20 Loop Gain'!AI524</f>
        <v>14.445109541559919</v>
      </c>
      <c r="D3412" s="3">
        <f>'TPS543C20 Loop Gain'!AJ524</f>
        <v>82.474730812794306</v>
      </c>
      <c r="E3412" s="3">
        <f>'TPS543C20 Loop Gain'!B524</f>
        <v>39400</v>
      </c>
    </row>
    <row r="3413" spans="3:5" x14ac:dyDescent="0.35">
      <c r="C3413" s="3">
        <f>'TPS543C20 Loop Gain'!AI523</f>
        <v>14.47798006143702</v>
      </c>
      <c r="D3413" s="3">
        <f>'TPS543C20 Loop Gain'!AJ523</f>
        <v>82.552780998357051</v>
      </c>
      <c r="E3413" s="3">
        <f>'TPS543C20 Loop Gain'!B523</f>
        <v>39300</v>
      </c>
    </row>
    <row r="3414" spans="3:5" x14ac:dyDescent="0.35">
      <c r="C3414" s="3">
        <f>'TPS543C20 Loop Gain'!AI522</f>
        <v>14.510943043322282</v>
      </c>
      <c r="D3414" s="3">
        <f>'TPS543C20 Loop Gain'!AJ522</f>
        <v>82.631489055803982</v>
      </c>
      <c r="E3414" s="3">
        <f>'TPS543C20 Loop Gain'!B522</f>
        <v>39200</v>
      </c>
    </row>
    <row r="3415" spans="3:5" x14ac:dyDescent="0.35">
      <c r="C3415" s="3">
        <f>'TPS543C20 Loop Gain'!AI521</f>
        <v>14.543998718341495</v>
      </c>
      <c r="D3415" s="3">
        <f>'TPS543C20 Loop Gain'!AJ521</f>
        <v>82.710862432846156</v>
      </c>
      <c r="E3415" s="3">
        <f>'TPS543C20 Loop Gain'!B521</f>
        <v>39100</v>
      </c>
    </row>
    <row r="3416" spans="3:5" x14ac:dyDescent="0.35">
      <c r="C3416" s="3">
        <f>'TPS543C20 Loop Gain'!AI520</f>
        <v>14.577147312975516</v>
      </c>
      <c r="D3416" s="3">
        <f>'TPS543C20 Loop Gain'!AJ520</f>
        <v>82.790908674008506</v>
      </c>
      <c r="E3416" s="3">
        <f>'TPS543C20 Loop Gain'!B520</f>
        <v>39000</v>
      </c>
    </row>
    <row r="3417" spans="3:5" x14ac:dyDescent="0.35">
      <c r="C3417" s="3">
        <f>'TPS543C20 Loop Gain'!AI519</f>
        <v>14.610389048862015</v>
      </c>
      <c r="D3417" s="3">
        <f>'TPS543C20 Loop Gain'!AJ519</f>
        <v>82.871635421925163</v>
      </c>
      <c r="E3417" s="3">
        <f>'TPS543C20 Loop Gain'!B519</f>
        <v>38900</v>
      </c>
    </row>
    <row r="3418" spans="3:5" x14ac:dyDescent="0.35">
      <c r="C3418" s="3">
        <f>'TPS543C20 Loop Gain'!AI518</f>
        <v>14.643724142592379</v>
      </c>
      <c r="D3418" s="3">
        <f>'TPS543C20 Loop Gain'!AJ518</f>
        <v>82.953050418643869</v>
      </c>
      <c r="E3418" s="3">
        <f>'TPS543C20 Loop Gain'!B518</f>
        <v>38800</v>
      </c>
    </row>
    <row r="3419" spans="3:5" x14ac:dyDescent="0.35">
      <c r="C3419" s="3">
        <f>'TPS543C20 Loop Gain'!AI517</f>
        <v>14.677152805501612</v>
      </c>
      <c r="D3419" s="3">
        <f>'TPS543C20 Loop Gain'!AJ517</f>
        <v>83.035161506944149</v>
      </c>
      <c r="E3419" s="3">
        <f>'TPS543C20 Loop Gain'!B517</f>
        <v>38700</v>
      </c>
    </row>
    <row r="3420" spans="3:5" x14ac:dyDescent="0.35">
      <c r="C3420" s="3">
        <f>'TPS543C20 Loop Gain'!AI516</f>
        <v>14.710675243452609</v>
      </c>
      <c r="D3420" s="3">
        <f>'TPS543C20 Loop Gain'!AJ516</f>
        <v>83.117976631667915</v>
      </c>
      <c r="E3420" s="3">
        <f>'TPS543C20 Loop Gain'!B516</f>
        <v>38600</v>
      </c>
    </row>
    <row r="3421" spans="3:5" x14ac:dyDescent="0.35">
      <c r="C3421" s="3">
        <f>'TPS543C20 Loop Gain'!AI515</f>
        <v>14.744291656613095</v>
      </c>
      <c r="D3421" s="3">
        <f>'TPS543C20 Loop Gain'!AJ515</f>
        <v>83.201503841061736</v>
      </c>
      <c r="E3421" s="3">
        <f>'TPS543C20 Loop Gain'!B515</f>
        <v>38500</v>
      </c>
    </row>
    <row r="3422" spans="3:5" x14ac:dyDescent="0.35">
      <c r="C3422" s="3">
        <f>'TPS543C20 Loop Gain'!AI514</f>
        <v>14.778002239227234</v>
      </c>
      <c r="D3422" s="3">
        <f>'TPS543C20 Loop Gain'!AJ514</f>
        <v>83.285751288131237</v>
      </c>
      <c r="E3422" s="3">
        <f>'TPS543C20 Loop Gain'!B514</f>
        <v>38400</v>
      </c>
    </row>
    <row r="3423" spans="3:5" x14ac:dyDescent="0.35">
      <c r="C3423" s="3">
        <f>'TPS543C20 Loop Gain'!AI513</f>
        <v>14.811807179379194</v>
      </c>
      <c r="D3423" s="3">
        <f>'TPS543C20 Loop Gain'!AJ513</f>
        <v>83.370727232006033</v>
      </c>
      <c r="E3423" s="3">
        <f>'TPS543C20 Loop Gain'!B513</f>
        <v>38300</v>
      </c>
    </row>
    <row r="3424" spans="3:5" x14ac:dyDescent="0.35">
      <c r="C3424" s="3">
        <f>'TPS543C20 Loop Gain'!AI512</f>
        <v>14.845706658750021</v>
      </c>
      <c r="D3424" s="3">
        <f>'TPS543C20 Loop Gain'!AJ512</f>
        <v>83.456440039318338</v>
      </c>
      <c r="E3424" s="3">
        <f>'TPS543C20 Loop Gain'!B512</f>
        <v>38200</v>
      </c>
    </row>
    <row r="3425" spans="3:5" x14ac:dyDescent="0.35">
      <c r="C3425" s="3">
        <f>'TPS543C20 Loop Gain'!AI511</f>
        <v>14.879700852367915</v>
      </c>
      <c r="D3425" s="3">
        <f>'TPS543C20 Loop Gain'!AJ511</f>
        <v>83.542898185588925</v>
      </c>
      <c r="E3425" s="3">
        <f>'TPS543C20 Loop Gain'!B511</f>
        <v>38100</v>
      </c>
    </row>
    <row r="3426" spans="3:5" x14ac:dyDescent="0.35">
      <c r="C3426" s="3">
        <f>'TPS543C20 Loop Gain'!AI510</f>
        <v>14.913789928349864</v>
      </c>
      <c r="D3426" s="3">
        <f>'TPS543C20 Loop Gain'!AJ510</f>
        <v>83.63011025662729</v>
      </c>
      <c r="E3426" s="3">
        <f>'TPS543C20 Loop Gain'!B510</f>
        <v>38000</v>
      </c>
    </row>
    <row r="3427" spans="3:5" x14ac:dyDescent="0.35">
      <c r="C3427" s="3">
        <f>'TPS543C20 Loop Gain'!AI509</f>
        <v>14.947974047637402</v>
      </c>
      <c r="D3427" s="3">
        <f>'TPS543C20 Loop Gain'!AJ509</f>
        <v>83.718084949939239</v>
      </c>
      <c r="E3427" s="3">
        <f>'TPS543C20 Loop Gain'!B509</f>
        <v>37900</v>
      </c>
    </row>
    <row r="3428" spans="3:5" x14ac:dyDescent="0.35">
      <c r="C3428" s="3">
        <f>'TPS543C20 Loop Gain'!AI508</f>
        <v>14.982253363722196</v>
      </c>
      <c r="D3428" s="3">
        <f>'TPS543C20 Loop Gain'!AJ508</f>
        <v>83.806831076146651</v>
      </c>
      <c r="E3428" s="3">
        <f>'TPS543C20 Loop Gain'!B508</f>
        <v>37800</v>
      </c>
    </row>
    <row r="3429" spans="3:5" x14ac:dyDescent="0.35">
      <c r="C3429" s="3">
        <f>'TPS543C20 Loop Gain'!AI507</f>
        <v>15.016628022366598</v>
      </c>
      <c r="D3429" s="3">
        <f>'TPS543C20 Loop Gain'!AJ507</f>
        <v>83.896357560415012</v>
      </c>
      <c r="E3429" s="3">
        <f>'TPS543C20 Loop Gain'!B507</f>
        <v>37700</v>
      </c>
    </row>
    <row r="3430" spans="3:5" x14ac:dyDescent="0.35">
      <c r="C3430" s="3">
        <f>'TPS543C20 Loop Gain'!AI506</f>
        <v>15.051098161312629</v>
      </c>
      <c r="D3430" s="3">
        <f>'TPS543C20 Loop Gain'!AJ506</f>
        <v>83.9866734438896</v>
      </c>
      <c r="E3430" s="3">
        <f>'TPS543C20 Loop Gain'!B506</f>
        <v>37600</v>
      </c>
    </row>
    <row r="3431" spans="3:5" x14ac:dyDescent="0.35">
      <c r="C3431" s="3">
        <f>'TPS543C20 Loop Gain'!AI505</f>
        <v>15.085663909985584</v>
      </c>
      <c r="D3431" s="3">
        <f>'TPS543C20 Loop Gain'!AJ505</f>
        <v>84.077787885142584</v>
      </c>
      <c r="E3431" s="3">
        <f>'TPS543C20 Loop Gain'!B505</f>
        <v>37500</v>
      </c>
    </row>
    <row r="3432" spans="3:5" x14ac:dyDescent="0.35">
      <c r="C3432" s="3">
        <f>'TPS543C20 Loop Gain'!AI504</f>
        <v>15.120325389186783</v>
      </c>
      <c r="D3432" s="3">
        <f>'TPS543C20 Loop Gain'!AJ504</f>
        <v>84.169710161625602</v>
      </c>
      <c r="E3432" s="3">
        <f>'TPS543C20 Loop Gain'!B504</f>
        <v>37400</v>
      </c>
    </row>
    <row r="3433" spans="3:5" x14ac:dyDescent="0.35">
      <c r="C3433" s="3">
        <f>'TPS543C20 Loop Gain'!AI503</f>
        <v>15.155082710778235</v>
      </c>
      <c r="D3433" s="3">
        <f>'TPS543C20 Loop Gain'!AJ503</f>
        <v>84.262449671130966</v>
      </c>
      <c r="E3433" s="3">
        <f>'TPS543C20 Loop Gain'!B503</f>
        <v>37300</v>
      </c>
    </row>
    <row r="3434" spans="3:5" x14ac:dyDescent="0.35">
      <c r="C3434" s="3">
        <f>'TPS543C20 Loop Gain'!AI502</f>
        <v>15.189935977358282</v>
      </c>
      <c r="D3434" s="3">
        <f>'TPS543C20 Loop Gain'!AJ502</f>
        <v>84.356015933258121</v>
      </c>
      <c r="E3434" s="3">
        <f>'TPS543C20 Loop Gain'!B502</f>
        <v>37200</v>
      </c>
    </row>
    <row r="3435" spans="3:5" x14ac:dyDescent="0.35">
      <c r="C3435" s="3">
        <f>'TPS543C20 Loop Gain'!AI501</f>
        <v>15.224885281927223</v>
      </c>
      <c r="D3435" s="3">
        <f>'TPS543C20 Loop Gain'!AJ501</f>
        <v>84.450418590888205</v>
      </c>
      <c r="E3435" s="3">
        <f>'TPS543C20 Loop Gain'!B501</f>
        <v>37100</v>
      </c>
    </row>
    <row r="3436" spans="3:5" x14ac:dyDescent="0.35">
      <c r="C3436" s="3">
        <f>'TPS543C20 Loop Gain'!AI500</f>
        <v>15.259930707544287</v>
      </c>
      <c r="D3436" s="3">
        <f>'TPS543C20 Loop Gain'!AJ500</f>
        <v>84.545667411662961</v>
      </c>
      <c r="E3436" s="3">
        <f>'TPS543C20 Loop Gain'!B500</f>
        <v>37000</v>
      </c>
    </row>
    <row r="3437" spans="3:5" x14ac:dyDescent="0.35">
      <c r="C3437" s="3">
        <f>'TPS543C20 Loop Gain'!AI499</f>
        <v>15.295072326973592</v>
      </c>
      <c r="D3437" s="3">
        <f>'TPS543C20 Loop Gain'!AJ499</f>
        <v>84.641772289469117</v>
      </c>
      <c r="E3437" s="3">
        <f>'TPS543C20 Loop Gain'!B499</f>
        <v>36900</v>
      </c>
    </row>
    <row r="3438" spans="3:5" x14ac:dyDescent="0.35">
      <c r="C3438" s="3">
        <f>'TPS543C20 Loop Gain'!AI498</f>
        <v>15.330310202320344</v>
      </c>
      <c r="D3438" s="3">
        <f>'TPS543C20 Loop Gain'!AJ498</f>
        <v>84.738743245924283</v>
      </c>
      <c r="E3438" s="3">
        <f>'TPS543C20 Loop Gain'!B498</f>
        <v>36800</v>
      </c>
    </row>
    <row r="3439" spans="3:5" x14ac:dyDescent="0.35">
      <c r="C3439" s="3">
        <f>'TPS543C20 Loop Gain'!AI497</f>
        <v>15.36564438465739</v>
      </c>
      <c r="D3439" s="3">
        <f>'TPS543C20 Loop Gain'!AJ497</f>
        <v>84.836590431869411</v>
      </c>
      <c r="E3439" s="3">
        <f>'TPS543C20 Loop Gain'!B497</f>
        <v>36700</v>
      </c>
    </row>
    <row r="3440" spans="3:5" x14ac:dyDescent="0.35">
      <c r="C3440" s="3">
        <f>'TPS543C20 Loop Gain'!AI496</f>
        <v>15.401074913639782</v>
      </c>
      <c r="D3440" s="3">
        <f>'TPS543C20 Loop Gain'!AJ496</f>
        <v>84.935324128860458</v>
      </c>
      <c r="E3440" s="3">
        <f>'TPS543C20 Loop Gain'!B496</f>
        <v>36600</v>
      </c>
    </row>
    <row r="3441" spans="3:5" x14ac:dyDescent="0.35">
      <c r="C3441" s="3">
        <f>'TPS543C20 Loop Gain'!AI495</f>
        <v>15.43660181710899</v>
      </c>
      <c r="D3441" s="3">
        <f>'TPS543C20 Loop Gain'!AJ495</f>
        <v>85.034954750661868</v>
      </c>
      <c r="E3441" s="3">
        <f>'TPS543C20 Loop Gain'!B495</f>
        <v>36500</v>
      </c>
    </row>
    <row r="3442" spans="3:5" x14ac:dyDescent="0.35">
      <c r="C3442" s="3">
        <f>'TPS543C20 Loop Gain'!AI494</f>
        <v>15.472225110685962</v>
      </c>
      <c r="D3442" s="3">
        <f>'TPS543C20 Loop Gain'!AJ494</f>
        <v>85.135492844742302</v>
      </c>
      <c r="E3442" s="3">
        <f>'TPS543C20 Loop Gain'!B494</f>
        <v>36400</v>
      </c>
    </row>
    <row r="3443" spans="3:5" x14ac:dyDescent="0.35">
      <c r="C3443" s="3">
        <f>'TPS543C20 Loop Gain'!AI493</f>
        <v>15.507944797352817</v>
      </c>
      <c r="D3443" s="3">
        <f>'TPS543C20 Loop Gain'!AJ493</f>
        <v>85.236949093766242</v>
      </c>
      <c r="E3443" s="3">
        <f>'TPS543C20 Loop Gain'!B493</f>
        <v>36300</v>
      </c>
    </row>
    <row r="3444" spans="3:5" x14ac:dyDescent="0.35">
      <c r="C3444" s="3">
        <f>'TPS543C20 Loop Gain'!AI492</f>
        <v>15.543760867021618</v>
      </c>
      <c r="D3444" s="3">
        <f>'TPS543C20 Loop Gain'!AJ492</f>
        <v>85.33933431708617</v>
      </c>
      <c r="E3444" s="3">
        <f>'TPS543C20 Loop Gain'!B492</f>
        <v>36200</v>
      </c>
    </row>
    <row r="3445" spans="3:5" x14ac:dyDescent="0.35">
      <c r="C3445" s="3">
        <f>'TPS543C20 Loop Gain'!AI491</f>
        <v>15.579673296092665</v>
      </c>
      <c r="D3445" s="3">
        <f>'TPS543C20 Loop Gain'!AJ491</f>
        <v>85.442659472229309</v>
      </c>
      <c r="E3445" s="3">
        <f>'TPS543C20 Loop Gain'!B491</f>
        <v>36100</v>
      </c>
    </row>
    <row r="3446" spans="3:5" x14ac:dyDescent="0.35">
      <c r="C3446" s="3">
        <f>'TPS543C20 Loop Gain'!AI490</f>
        <v>15.615682046998835</v>
      </c>
      <c r="D3446" s="3">
        <f>'TPS543C20 Loop Gain'!AJ490</f>
        <v>85.54693565638307</v>
      </c>
      <c r="E3446" s="3">
        <f>'TPS543C20 Loop Gain'!B490</f>
        <v>36000</v>
      </c>
    </row>
    <row r="3447" spans="3:5" x14ac:dyDescent="0.35">
      <c r="C3447" s="3">
        <f>'TPS543C20 Loop Gain'!AI489</f>
        <v>15.651787067738212</v>
      </c>
      <c r="D3447" s="3">
        <f>'TPS543C20 Loop Gain'!AJ489</f>
        <v>85.652174107870508</v>
      </c>
      <c r="E3447" s="3">
        <f>'TPS543C20 Loop Gain'!B489</f>
        <v>35900</v>
      </c>
    </row>
    <row r="3448" spans="3:5" x14ac:dyDescent="0.35">
      <c r="C3448" s="3">
        <f>'TPS543C20 Loop Gain'!AI488</f>
        <v>15.687988291392905</v>
      </c>
      <c r="D3448" s="3">
        <f>'TPS543C20 Loop Gain'!AJ488</f>
        <v>85.758386207622138</v>
      </c>
      <c r="E3448" s="3">
        <f>'TPS543C20 Loop Gain'!B488</f>
        <v>35800</v>
      </c>
    </row>
    <row r="3449" spans="3:5" x14ac:dyDescent="0.35">
      <c r="C3449" s="3">
        <f>'TPS543C20 Loop Gain'!AI487</f>
        <v>15.724285635634992</v>
      </c>
      <c r="D3449" s="3">
        <f>'TPS543C20 Loop Gain'!AJ487</f>
        <v>85.865583480636658</v>
      </c>
      <c r="E3449" s="3">
        <f>'TPS543C20 Loop Gain'!B487</f>
        <v>35700</v>
      </c>
    </row>
    <row r="3450" spans="3:5" x14ac:dyDescent="0.35">
      <c r="C3450" s="3">
        <f>'TPS543C20 Loop Gain'!AI486</f>
        <v>15.760679002218684</v>
      </c>
      <c r="D3450" s="3">
        <f>'TPS543C20 Loop Gain'!AJ486</f>
        <v>85.973777597432559</v>
      </c>
      <c r="E3450" s="3">
        <f>'TPS543C20 Loop Gain'!B486</f>
        <v>35600</v>
      </c>
    </row>
    <row r="3451" spans="3:5" x14ac:dyDescent="0.35">
      <c r="C3451" s="3">
        <f>'TPS543C20 Loop Gain'!AI485</f>
        <v>15.797168276458001</v>
      </c>
      <c r="D3451" s="3">
        <f>'TPS543C20 Loop Gain'!AJ485</f>
        <v>86.082980375487793</v>
      </c>
      <c r="E3451" s="3">
        <f>'TPS543C20 Loop Gain'!B485</f>
        <v>35500</v>
      </c>
    </row>
    <row r="3452" spans="3:5" x14ac:dyDescent="0.35">
      <c r="C3452" s="3">
        <f>'TPS543C20 Loop Gain'!AI484</f>
        <v>15.833753326690278</v>
      </c>
      <c r="D3452" s="3">
        <f>'TPS543C20 Loop Gain'!AJ484</f>
        <v>86.193203780663126</v>
      </c>
      <c r="E3452" s="3">
        <f>'TPS543C20 Loop Gain'!B484</f>
        <v>35400</v>
      </c>
    </row>
    <row r="3453" spans="3:5" x14ac:dyDescent="0.35">
      <c r="C3453" s="3">
        <f>'TPS543C20 Loop Gain'!AI483</f>
        <v>15.870434003726118</v>
      </c>
      <c r="D3453" s="3">
        <f>'TPS543C20 Loop Gain'!AJ483</f>
        <v>86.304459928616268</v>
      </c>
      <c r="E3453" s="3">
        <f>'TPS543C20 Loop Gain'!B483</f>
        <v>35300</v>
      </c>
    </row>
    <row r="3454" spans="3:5" x14ac:dyDescent="0.35">
      <c r="C3454" s="3">
        <f>'TPS543C20 Loop Gain'!AI482</f>
        <v>15.907210140281796</v>
      </c>
      <c r="D3454" s="3">
        <f>'TPS543C20 Loop Gain'!AJ482</f>
        <v>86.416761086189894</v>
      </c>
      <c r="E3454" s="3">
        <f>'TPS543C20 Loop Gain'!B482</f>
        <v>35200</v>
      </c>
    </row>
    <row r="3455" spans="3:5" x14ac:dyDescent="0.35">
      <c r="C3455" s="3">
        <f>'TPS543C20 Loop Gain'!AI481</f>
        <v>15.944081550398186</v>
      </c>
      <c r="D3455" s="3">
        <f>'TPS543C20 Loop Gain'!AJ481</f>
        <v>86.530119672786682</v>
      </c>
      <c r="E3455" s="3">
        <f>'TPS543C20 Loop Gain'!B481</f>
        <v>35100</v>
      </c>
    </row>
    <row r="3456" spans="3:5" x14ac:dyDescent="0.35">
      <c r="C3456" s="3">
        <f>'TPS543C20 Loop Gain'!AI480</f>
        <v>15.981048028843986</v>
      </c>
      <c r="D3456" s="3">
        <f>'TPS543C20 Loop Gain'!AJ480</f>
        <v>86.644548261720985</v>
      </c>
      <c r="E3456" s="3">
        <f>'TPS543C20 Loop Gain'!B480</f>
        <v>35000</v>
      </c>
    </row>
    <row r="3457" spans="3:5" x14ac:dyDescent="0.35">
      <c r="C3457" s="3">
        <f>'TPS543C20 Loop Gain'!AI479</f>
        <v>16.018109350500797</v>
      </c>
      <c r="D3457" s="3">
        <f>'TPS543C20 Loop Gain'!AJ479</f>
        <v>86.760059581543047</v>
      </c>
      <c r="E3457" s="3">
        <f>'TPS543C20 Loop Gain'!B479</f>
        <v>34900</v>
      </c>
    </row>
    <row r="3458" spans="3:5" x14ac:dyDescent="0.35">
      <c r="C3458" s="3">
        <f>'TPS543C20 Loop Gain'!AI478</f>
        <v>16.055265269734196</v>
      </c>
      <c r="D3458" s="3">
        <f>'TPS543C20 Loop Gain'!AJ478</f>
        <v>86.876666517342528</v>
      </c>
      <c r="E3458" s="3">
        <f>'TPS543C20 Loop Gain'!B478</f>
        <v>34800</v>
      </c>
    </row>
    <row r="3459" spans="3:5" x14ac:dyDescent="0.35">
      <c r="C3459" s="3">
        <f>'TPS543C20 Loop Gain'!AI477</f>
        <v>16.092515519746179</v>
      </c>
      <c r="D3459" s="3">
        <f>'TPS543C20 Loop Gain'!AJ477</f>
        <v>86.994382112019224</v>
      </c>
      <c r="E3459" s="3">
        <f>'TPS543C20 Loop Gain'!B477</f>
        <v>34700</v>
      </c>
    </row>
    <row r="3460" spans="3:5" x14ac:dyDescent="0.35">
      <c r="C3460" s="3">
        <f>'TPS543C20 Loop Gain'!AI476</f>
        <v>16.12985981191089</v>
      </c>
      <c r="D3460" s="3">
        <f>'TPS543C20 Loop Gain'!AJ476</f>
        <v>87.113219567522975</v>
      </c>
      <c r="E3460" s="3">
        <f>'TPS543C20 Loop Gain'!B476</f>
        <v>34600</v>
      </c>
    </row>
    <row r="3461" spans="3:5" x14ac:dyDescent="0.35">
      <c r="C3461" s="3">
        <f>'TPS543C20 Loop Gain'!AI475</f>
        <v>16.167297835092786</v>
      </c>
      <c r="D3461" s="3">
        <f>'TPS543C20 Loop Gain'!AJ475</f>
        <v>87.233192246059744</v>
      </c>
      <c r="E3461" s="3">
        <f>'TPS543C20 Loop Gain'!B475</f>
        <v>34500</v>
      </c>
    </row>
    <row r="3462" spans="3:5" x14ac:dyDescent="0.35">
      <c r="C3462" s="3">
        <f>'TPS543C20 Loop Gain'!AI474</f>
        <v>16.204829254946908</v>
      </c>
      <c r="D3462" s="3">
        <f>'TPS543C20 Loop Gain'!AJ474</f>
        <v>87.354313671262219</v>
      </c>
      <c r="E3462" s="3">
        <f>'TPS543C20 Loop Gain'!B474</f>
        <v>34400</v>
      </c>
    </row>
    <row r="3463" spans="3:5" x14ac:dyDescent="0.35">
      <c r="C3463" s="3">
        <f>'TPS543C20 Loop Gain'!AI473</f>
        <v>16.242453713199858</v>
      </c>
      <c r="D3463" s="3">
        <f>'TPS543C20 Loop Gain'!AJ473</f>
        <v>87.476597529315654</v>
      </c>
      <c r="E3463" s="3">
        <f>'TPS543C20 Loop Gain'!B473</f>
        <v>34300</v>
      </c>
    </row>
    <row r="3464" spans="3:5" x14ac:dyDescent="0.35">
      <c r="C3464" s="3">
        <f>'TPS543C20 Loop Gain'!AI472</f>
        <v>16.280170826913153</v>
      </c>
      <c r="D3464" s="3">
        <f>'TPS543C20 Loop Gain'!AJ472</f>
        <v>87.600057670046553</v>
      </c>
      <c r="E3464" s="3">
        <f>'TPS543C20 Loop Gain'!B472</f>
        <v>34200</v>
      </c>
    </row>
    <row r="3465" spans="3:5" x14ac:dyDescent="0.35">
      <c r="C3465" s="3">
        <f>'TPS543C20 Loop Gain'!AI471</f>
        <v>16.31798018772637</v>
      </c>
      <c r="D3465" s="3">
        <f>'TPS543C20 Loop Gain'!AJ471</f>
        <v>87.724708107958364</v>
      </c>
      <c r="E3465" s="3">
        <f>'TPS543C20 Loop Gain'!B471</f>
        <v>34100</v>
      </c>
    </row>
    <row r="3466" spans="3:5" x14ac:dyDescent="0.35">
      <c r="C3466" s="3">
        <f>'TPS543C20 Loop Gain'!AI470</f>
        <v>16.355881361081579</v>
      </c>
      <c r="D3466" s="3">
        <f>'TPS543C20 Loop Gain'!AJ470</f>
        <v>87.85056302322343</v>
      </c>
      <c r="E3466" s="3">
        <f>'TPS543C20 Loop Gain'!B470</f>
        <v>34000</v>
      </c>
    </row>
    <row r="3467" spans="3:5" x14ac:dyDescent="0.35">
      <c r="C3467" s="3">
        <f>'TPS543C20 Loop Gain'!AI469</f>
        <v>16.393873885426792</v>
      </c>
      <c r="D3467" s="3">
        <f>'TPS543C20 Loop Gain'!AJ469</f>
        <v>87.977636762614637</v>
      </c>
      <c r="E3467" s="3">
        <f>'TPS543C20 Loop Gain'!B469</f>
        <v>33900</v>
      </c>
    </row>
    <row r="3468" spans="3:5" x14ac:dyDescent="0.35">
      <c r="C3468" s="3">
        <f>'TPS543C20 Loop Gain'!AI468</f>
        <v>16.431957271399703</v>
      </c>
      <c r="D3468" s="3">
        <f>'TPS543C20 Loop Gain'!AJ468</f>
        <v>88.105943840386402</v>
      </c>
      <c r="E3468" s="3">
        <f>'TPS543C20 Loop Gain'!B468</f>
        <v>33800</v>
      </c>
    </row>
    <row r="3469" spans="3:5" x14ac:dyDescent="0.35">
      <c r="C3469" s="3">
        <f>'TPS543C20 Loop Gain'!AI467</f>
        <v>16.470131000990719</v>
      </c>
      <c r="D3469" s="3">
        <f>'TPS543C20 Loop Gain'!AJ467</f>
        <v>88.235498939087748</v>
      </c>
      <c r="E3469" s="3">
        <f>'TPS543C20 Loop Gain'!B467</f>
        <v>33700</v>
      </c>
    </row>
    <row r="3470" spans="3:5" x14ac:dyDescent="0.35">
      <c r="C3470" s="3">
        <f>'TPS543C20 Loop Gain'!AI466</f>
        <v>16.508394526684018</v>
      </c>
      <c r="D3470" s="3">
        <f>'TPS543C20 Loop Gain'!AJ466</f>
        <v>88.3663169103136</v>
      </c>
      <c r="E3470" s="3">
        <f>'TPS543C20 Loop Gain'!B466</f>
        <v>33600</v>
      </c>
    </row>
    <row r="3471" spans="3:5" x14ac:dyDescent="0.35">
      <c r="C3471" s="3">
        <f>'TPS543C20 Loop Gain'!AI465</f>
        <v>16.546747270577807</v>
      </c>
      <c r="D3471" s="3">
        <f>'TPS543C20 Loop Gain'!AJ465</f>
        <v>88.498412775386129</v>
      </c>
      <c r="E3471" s="3">
        <f>'TPS543C20 Loop Gain'!B465</f>
        <v>33500</v>
      </c>
    </row>
    <row r="3472" spans="3:5" x14ac:dyDescent="0.35">
      <c r="C3472" s="3">
        <f>'TPS543C20 Loop Gain'!AI464</f>
        <v>16.585188623482388</v>
      </c>
      <c r="D3472" s="3">
        <f>'TPS543C20 Loop Gain'!AJ464</f>
        <v>88.631801725958866</v>
      </c>
      <c r="E3472" s="3">
        <f>'TPS543C20 Loop Gain'!B464</f>
        <v>33400</v>
      </c>
    </row>
    <row r="3473" spans="3:5" x14ac:dyDescent="0.35">
      <c r="C3473" s="3">
        <f>'TPS543C20 Loop Gain'!AI463</f>
        <v>16.623717943995697</v>
      </c>
      <c r="D3473" s="3">
        <f>'TPS543C20 Loop Gain'!AJ463</f>
        <v>88.766499124544879</v>
      </c>
      <c r="E3473" s="3">
        <f>'TPS543C20 Loop Gain'!B463</f>
        <v>33300</v>
      </c>
    </row>
    <row r="3474" spans="3:5" x14ac:dyDescent="0.35">
      <c r="C3474" s="3">
        <f>'TPS543C20 Loop Gain'!AI462</f>
        <v>16.662334557555543</v>
      </c>
      <c r="D3474" s="3">
        <f>'TPS543C20 Loop Gain'!AJ462</f>
        <v>88.902520504956158</v>
      </c>
      <c r="E3474" s="3">
        <f>'TPS543C20 Loop Gain'!B462</f>
        <v>33200</v>
      </c>
    </row>
    <row r="3475" spans="3:5" x14ac:dyDescent="0.35">
      <c r="C3475" s="3">
        <f>'TPS543C20 Loop Gain'!AI461</f>
        <v>16.701037755470324</v>
      </c>
      <c r="D3475" s="3">
        <f>'TPS543C20 Loop Gain'!AJ461</f>
        <v>89.039881572660448</v>
      </c>
      <c r="E3475" s="3">
        <f>'TPS543C20 Loop Gain'!B461</f>
        <v>33100</v>
      </c>
    </row>
    <row r="3476" spans="3:5" x14ac:dyDescent="0.35">
      <c r="C3476" s="3">
        <f>'TPS543C20 Loop Gain'!AI460</f>
        <v>16.739826793924195</v>
      </c>
      <c r="D3476" s="3">
        <f>'TPS543C20 Loop Gain'!AJ460</f>
        <v>89.178598205035826</v>
      </c>
      <c r="E3476" s="3">
        <f>'TPS543C20 Loop Gain'!B460</f>
        <v>33000</v>
      </c>
    </row>
    <row r="3477" spans="3:5" x14ac:dyDescent="0.35">
      <c r="C3477" s="3">
        <f>'TPS543C20 Loop Gain'!AI459</f>
        <v>16.778700892959833</v>
      </c>
      <c r="D3477" s="3">
        <f>'TPS543C20 Loop Gain'!AJ459</f>
        <v>89.318686451531391</v>
      </c>
      <c r="E3477" s="3">
        <f>'TPS543C20 Loop Gain'!B459</f>
        <v>32900</v>
      </c>
    </row>
    <row r="3478" spans="3:5" x14ac:dyDescent="0.35">
      <c r="C3478" s="3">
        <f>'TPS543C20 Loop Gain'!AI458</f>
        <v>16.817659235436196</v>
      </c>
      <c r="D3478" s="3">
        <f>'TPS543C20 Loop Gain'!AJ458</f>
        <v>89.460162533716115</v>
      </c>
      <c r="E3478" s="3">
        <f>'TPS543C20 Loop Gain'!B458</f>
        <v>32800</v>
      </c>
    </row>
    <row r="3479" spans="3:5" x14ac:dyDescent="0.35">
      <c r="C3479" s="3">
        <f>'TPS543C20 Loop Gain'!AI457</f>
        <v>16.856700965961803</v>
      </c>
      <c r="D3479" s="3">
        <f>'TPS543C20 Loop Gain'!AJ457</f>
        <v>89.603042845220344</v>
      </c>
      <c r="E3479" s="3">
        <f>'TPS543C20 Loop Gain'!B457</f>
        <v>32700</v>
      </c>
    </row>
    <row r="3480" spans="3:5" x14ac:dyDescent="0.35">
      <c r="C3480" s="3">
        <f>'TPS543C20 Loop Gain'!AI456</f>
        <v>16.89582518980291</v>
      </c>
      <c r="D3480" s="3">
        <f>'TPS543C20 Loop Gain'!AJ456</f>
        <v>89.747343951555678</v>
      </c>
      <c r="E3480" s="3">
        <f>'TPS543C20 Loop Gain'!B456</f>
        <v>32600</v>
      </c>
    </row>
    <row r="3481" spans="3:5" x14ac:dyDescent="0.35">
      <c r="C3481" s="3">
        <f>'TPS543C20 Loop Gain'!AI455</f>
        <v>16.935030971766697</v>
      </c>
      <c r="D3481" s="3">
        <f>'TPS543C20 Loop Gain'!AJ455</f>
        <v>89.893082589810689</v>
      </c>
      <c r="E3481" s="3">
        <f>'TPS543C20 Loop Gain'!B455</f>
        <v>32500</v>
      </c>
    </row>
    <row r="3482" spans="3:5" x14ac:dyDescent="0.35">
      <c r="C3482" s="3">
        <f>'TPS543C20 Loop Gain'!AI454</f>
        <v>16.974317335058281</v>
      </c>
      <c r="D3482" s="3">
        <f>'TPS543C20 Loop Gain'!AJ454</f>
        <v>90.04027566821452</v>
      </c>
      <c r="E3482" s="3">
        <f>'TPS543C20 Loop Gain'!B454</f>
        <v>32400</v>
      </c>
    </row>
    <row r="3483" spans="3:5" x14ac:dyDescent="0.35">
      <c r="C3483" s="3">
        <f>'TPS543C20 Loop Gain'!AI453</f>
        <v>17.013683260112508</v>
      </c>
      <c r="D3483" s="3">
        <f>'TPS543C20 Loop Gain'!AJ453</f>
        <v>90.188940265560433</v>
      </c>
      <c r="E3483" s="3">
        <f>'TPS543C20 Loop Gain'!B453</f>
        <v>32300</v>
      </c>
    </row>
    <row r="3484" spans="3:5" x14ac:dyDescent="0.35">
      <c r="C3484" s="3">
        <f>'TPS543C20 Loop Gain'!AI452</f>
        <v>17.053127683398618</v>
      </c>
      <c r="D3484" s="3">
        <f>'TPS543C20 Loop Gain'!AJ452</f>
        <v>90.339093630485664</v>
      </c>
      <c r="E3484" s="3">
        <f>'TPS543C20 Loop Gain'!B452</f>
        <v>32200</v>
      </c>
    </row>
    <row r="3485" spans="3:5" x14ac:dyDescent="0.35">
      <c r="C3485" s="3">
        <f>'TPS543C20 Loop Gain'!AI451</f>
        <v>17.092649496199009</v>
      </c>
      <c r="D3485" s="3">
        <f>'TPS543C20 Loop Gain'!AJ451</f>
        <v>90.490753180593856</v>
      </c>
      <c r="E3485" s="3">
        <f>'TPS543C20 Loop Gain'!B451</f>
        <v>32100</v>
      </c>
    </row>
    <row r="3486" spans="3:5" x14ac:dyDescent="0.35">
      <c r="C3486" s="3">
        <f>'TPS543C20 Loop Gain'!AI450</f>
        <v>17.132247543360791</v>
      </c>
      <c r="D3486" s="3">
        <f>'TPS543C20 Loop Gain'!AJ450</f>
        <v>90.643936501416078</v>
      </c>
      <c r="E3486" s="3">
        <f>'TPS543C20 Loop Gain'!B450</f>
        <v>32000</v>
      </c>
    </row>
    <row r="3487" spans="3:5" x14ac:dyDescent="0.35">
      <c r="C3487" s="3">
        <f>'TPS543C20 Loop Gain'!AI449</f>
        <v>17.171920622020632</v>
      </c>
      <c r="D3487" s="3">
        <f>'TPS543C20 Loop Gain'!AJ449</f>
        <v>90.798661345201211</v>
      </c>
      <c r="E3487" s="3">
        <f>'TPS543C20 Loop Gain'!B449</f>
        <v>31900</v>
      </c>
    </row>
    <row r="3488" spans="3:5" x14ac:dyDescent="0.35">
      <c r="C3488" s="3">
        <f>'TPS543C20 Loop Gain'!AI448</f>
        <v>17.211667480302122</v>
      </c>
      <c r="D3488" s="3">
        <f>'TPS543C20 Loop Gain'!AJ448</f>
        <v>90.954945629531224</v>
      </c>
      <c r="E3488" s="3">
        <f>'TPS543C20 Loop Gain'!B448</f>
        <v>31800</v>
      </c>
    </row>
    <row r="3489" spans="3:5" x14ac:dyDescent="0.35">
      <c r="C3489" s="3">
        <f>'TPS543C20 Loop Gain'!AI447</f>
        <v>17.251486815985928</v>
      </c>
      <c r="D3489" s="3">
        <f>'TPS543C20 Loop Gain'!AJ447</f>
        <v>91.112807435741786</v>
      </c>
      <c r="E3489" s="3">
        <f>'TPS543C20 Loop Gain'!B447</f>
        <v>31700</v>
      </c>
    </row>
    <row r="3490" spans="3:5" x14ac:dyDescent="0.35">
      <c r="C3490" s="3">
        <f>'TPS543C20 Loop Gain'!AI446</f>
        <v>17.291377275151913</v>
      </c>
      <c r="D3490" s="3">
        <f>'TPS543C20 Loop Gain'!AJ446</f>
        <v>91.272265007148974</v>
      </c>
      <c r="E3490" s="3">
        <f>'TPS543C20 Loop Gain'!B446</f>
        <v>31600</v>
      </c>
    </row>
    <row r="3491" spans="3:5" x14ac:dyDescent="0.35">
      <c r="C3491" s="3">
        <f>'TPS543C20 Loop Gain'!AI445</f>
        <v>17.331337450794088</v>
      </c>
      <c r="D3491" s="3">
        <f>'TPS543C20 Loop Gain'!AJ445</f>
        <v>91.433336747072403</v>
      </c>
      <c r="E3491" s="3">
        <f>'TPS543C20 Loop Gain'!B445</f>
        <v>31500</v>
      </c>
    </row>
    <row r="3492" spans="3:5" x14ac:dyDescent="0.35">
      <c r="C3492" s="3">
        <f>'TPS543C20 Loop Gain'!AI444</f>
        <v>17.371365881407176</v>
      </c>
      <c r="D3492" s="3">
        <f>'TPS543C20 Loop Gain'!AJ444</f>
        <v>91.596041216635157</v>
      </c>
      <c r="E3492" s="3">
        <f>'TPS543C20 Loop Gain'!B444</f>
        <v>31400</v>
      </c>
    </row>
    <row r="3493" spans="3:5" x14ac:dyDescent="0.35">
      <c r="C3493" s="3">
        <f>'TPS543C20 Loop Gain'!AI443</f>
        <v>17.411461049545537</v>
      </c>
      <c r="D3493" s="3">
        <f>'TPS543C20 Loop Gain'!AJ443</f>
        <v>91.760397132341112</v>
      </c>
      <c r="E3493" s="3">
        <f>'TPS543C20 Loop Gain'!B443</f>
        <v>31300</v>
      </c>
    </row>
    <row r="3494" spans="3:5" x14ac:dyDescent="0.35">
      <c r="C3494" s="3">
        <f>'TPS543C20 Loop Gain'!AI442</f>
        <v>17.451621380354354</v>
      </c>
      <c r="D3494" s="3">
        <f>'TPS543C20 Loop Gain'!AJ442</f>
        <v>91.926423363415438</v>
      </c>
      <c r="E3494" s="3">
        <f>'TPS543C20 Loop Gain'!B442</f>
        <v>31200</v>
      </c>
    </row>
    <row r="3495" spans="3:5" x14ac:dyDescent="0.35">
      <c r="C3495" s="3">
        <f>'TPS543C20 Loop Gain'!AI441</f>
        <v>17.49184524007271</v>
      </c>
      <c r="D3495" s="3">
        <f>'TPS543C20 Loop Gain'!AJ441</f>
        <v>92.094138928894566</v>
      </c>
      <c r="E3495" s="3">
        <f>'TPS543C20 Loop Gain'!B441</f>
        <v>31100</v>
      </c>
    </row>
    <row r="3496" spans="3:5" x14ac:dyDescent="0.35">
      <c r="C3496" s="3">
        <f>'TPS543C20 Loop Gain'!AI440</f>
        <v>17.532130934508611</v>
      </c>
      <c r="D3496" s="3">
        <f>'TPS543C20 Loop Gain'!AJ440</f>
        <v>92.263562994455711</v>
      </c>
      <c r="E3496" s="3">
        <f>'TPS543C20 Loop Gain'!B440</f>
        <v>31000</v>
      </c>
    </row>
    <row r="3497" spans="3:5" x14ac:dyDescent="0.35">
      <c r="C3497" s="3">
        <f>'TPS543C20 Loop Gain'!AI439</f>
        <v>17.572476707486501</v>
      </c>
      <c r="D3497" s="3">
        <f>'TPS543C20 Loop Gain'!AJ439</f>
        <v>92.43471486897873</v>
      </c>
      <c r="E3497" s="3">
        <f>'TPS543C20 Loop Gain'!B439</f>
        <v>30900</v>
      </c>
    </row>
    <row r="3498" spans="3:5" x14ac:dyDescent="0.35">
      <c r="C3498" s="3">
        <f>'TPS543C20 Loop Gain'!AI438</f>
        <v>17.612880739267492</v>
      </c>
      <c r="D3498" s="3">
        <f>'TPS543C20 Loop Gain'!AJ438</f>
        <v>92.607614000821272</v>
      </c>
      <c r="E3498" s="3">
        <f>'TPS543C20 Loop Gain'!B438</f>
        <v>30800</v>
      </c>
    </row>
    <row r="3499" spans="3:5" x14ac:dyDescent="0.35">
      <c r="C3499" s="3">
        <f>'TPS543C20 Loop Gain'!AI437</f>
        <v>17.653341144941425</v>
      </c>
      <c r="D3499" s="3">
        <f>'TPS543C20 Loop Gain'!AJ437</f>
        <v>92.782279973799632</v>
      </c>
      <c r="E3499" s="3">
        <f>'TPS543C20 Loop Gain'!B437</f>
        <v>30700</v>
      </c>
    </row>
    <row r="3500" spans="3:5" x14ac:dyDescent="0.35">
      <c r="C3500" s="3">
        <f>'TPS543C20 Loop Gain'!AI436</f>
        <v>17.693855972792864</v>
      </c>
      <c r="D3500" s="3">
        <f>'TPS543C20 Loop Gain'!AJ436</f>
        <v>92.958732502861423</v>
      </c>
      <c r="E3500" s="3">
        <f>'TPS543C20 Loop Gain'!B436</f>
        <v>30600</v>
      </c>
    </row>
    <row r="3501" spans="3:5" x14ac:dyDescent="0.35">
      <c r="C3501" s="3">
        <f>'TPS543C20 Loop Gain'!AI435</f>
        <v>17.734423202639643</v>
      </c>
      <c r="D3501" s="3">
        <f>'TPS543C20 Loop Gain'!AJ435</f>
        <v>93.136991429436094</v>
      </c>
      <c r="E3501" s="3">
        <f>'TPS543C20 Loop Gain'!B435</f>
        <v>30500</v>
      </c>
    </row>
    <row r="3502" spans="3:5" x14ac:dyDescent="0.35">
      <c r="C3502" s="3">
        <f>'TPS543C20 Loop Gain'!AI434</f>
        <v>17.77504074414502</v>
      </c>
      <c r="D3502" s="3">
        <f>'TPS543C20 Loop Gain'!AJ434</f>
        <v>93.31707671645195</v>
      </c>
      <c r="E3502" s="3">
        <f>'TPS543C20 Loop Gain'!B434</f>
        <v>30400</v>
      </c>
    </row>
    <row r="3503" spans="3:5" x14ac:dyDescent="0.35">
      <c r="C3503" s="3">
        <f>'TPS543C20 Loop Gain'!AI433</f>
        <v>17.815706435104609</v>
      </c>
      <c r="D3503" s="3">
        <f>'TPS543C20 Loop Gain'!AJ433</f>
        <v>93.499008442999312</v>
      </c>
      <c r="E3503" s="3">
        <f>'TPS543C20 Loop Gain'!B433</f>
        <v>30300</v>
      </c>
    </row>
    <row r="3504" spans="3:5" x14ac:dyDescent="0.35">
      <c r="C3504" s="3">
        <f>'TPS543C20 Loop Gain'!AI432</f>
        <v>17.856418039707012</v>
      </c>
      <c r="D3504" s="3">
        <f>'TPS543C20 Loop Gain'!AJ432</f>
        <v>93.68280679863895</v>
      </c>
      <c r="E3504" s="3">
        <f>'TPS543C20 Loop Gain'!B432</f>
        <v>30200</v>
      </c>
    </row>
    <row r="3505" spans="3:5" x14ac:dyDescent="0.35">
      <c r="C3505" s="3">
        <f>'TPS543C20 Loop Gain'!AI431</f>
        <v>17.897173246771342</v>
      </c>
      <c r="D3505" s="3">
        <f>'TPS543C20 Loop Gain'!AJ431</f>
        <v>93.868492077325371</v>
      </c>
      <c r="E3505" s="3">
        <f>'TPS543C20 Loop Gain'!B431</f>
        <v>30100</v>
      </c>
    </row>
    <row r="3506" spans="3:5" x14ac:dyDescent="0.35">
      <c r="C3506" s="3">
        <f>'TPS543C20 Loop Gain'!AI430</f>
        <v>17.937969667958857</v>
      </c>
      <c r="D3506" s="3">
        <f>'TPS543C20 Loop Gain'!AJ430</f>
        <v>94.056084670940223</v>
      </c>
      <c r="E3506" s="3">
        <f>'TPS543C20 Loop Gain'!B430</f>
        <v>30000</v>
      </c>
    </row>
    <row r="3507" spans="3:5" x14ac:dyDescent="0.35">
      <c r="C3507" s="3">
        <f>'TPS543C20 Loop Gain'!AI429</f>
        <v>17.978804835962627</v>
      </c>
      <c r="D3507" s="3">
        <f>'TPS543C20 Loop Gain'!AJ429</f>
        <v>94.245605062418434</v>
      </c>
      <c r="E3507" s="3">
        <f>'TPS543C20 Loop Gain'!B429</f>
        <v>29900</v>
      </c>
    </row>
    <row r="3508" spans="3:5" x14ac:dyDescent="0.35">
      <c r="C3508" s="3">
        <f>'TPS543C20 Loop Gain'!AI428</f>
        <v>18.019676202675299</v>
      </c>
      <c r="D3508" s="3">
        <f>'TPS543C20 Loop Gain'!AJ428</f>
        <v>94.437073818450529</v>
      </c>
      <c r="E3508" s="3">
        <f>'TPS543C20 Loop Gain'!B428</f>
        <v>29800</v>
      </c>
    </row>
    <row r="3509" spans="3:5" x14ac:dyDescent="0.35">
      <c r="C3509" s="3">
        <f>'TPS543C20 Loop Gain'!AI427</f>
        <v>18.060581137334182</v>
      </c>
      <c r="D3509" s="3">
        <f>'TPS543C20 Loop Gain'!AJ427</f>
        <v>94.630511581741516</v>
      </c>
      <c r="E3509" s="3">
        <f>'TPS543C20 Loop Gain'!B427</f>
        <v>29700</v>
      </c>
    </row>
    <row r="3510" spans="3:5" x14ac:dyDescent="0.35">
      <c r="C3510" s="3">
        <f>'TPS543C20 Loop Gain'!AI426</f>
        <v>18.101516924648259</v>
      </c>
      <c r="D3510" s="3">
        <f>'TPS543C20 Loop Gain'!AJ426</f>
        <v>94.825939062822968</v>
      </c>
      <c r="E3510" s="3">
        <f>'TPS543C20 Loop Gain'!B426</f>
        <v>29600</v>
      </c>
    </row>
    <row r="3511" spans="3:5" x14ac:dyDescent="0.35">
      <c r="C3511" s="3">
        <f>'TPS543C20 Loop Gain'!AI425</f>
        <v>18.142480762903855</v>
      </c>
      <c r="D3511" s="3">
        <f>'TPS543C20 Loop Gain'!AJ425</f>
        <v>95.023377031379241</v>
      </c>
      <c r="E3511" s="3">
        <f>'TPS543C20 Loop Gain'!B425</f>
        <v>29500</v>
      </c>
    </row>
    <row r="3512" spans="3:5" x14ac:dyDescent="0.35">
      <c r="C3512" s="3">
        <f>'TPS543C20 Loop Gain'!AI424</f>
        <v>18.183469762055331</v>
      </c>
      <c r="D3512" s="3">
        <f>'TPS543C20 Loop Gain'!AJ424</f>
        <v>95.222846307097171</v>
      </c>
      <c r="E3512" s="3">
        <f>'TPS543C20 Loop Gain'!B424</f>
        <v>29400</v>
      </c>
    </row>
    <row r="3513" spans="3:5" x14ac:dyDescent="0.35">
      <c r="C3513" s="3">
        <f>'TPS543C20 Loop Gain'!AI423</f>
        <v>18.224480941797673</v>
      </c>
      <c r="D3513" s="3">
        <f>'TPS543C20 Loop Gain'!AJ423</f>
        <v>95.424367750000656</v>
      </c>
      <c r="E3513" s="3">
        <f>'TPS543C20 Loop Gain'!B423</f>
        <v>29300</v>
      </c>
    </row>
    <row r="3514" spans="3:5" x14ac:dyDescent="0.35">
      <c r="C3514" s="3">
        <f>'TPS543C20 Loop Gain'!AI422</f>
        <v>18.265511229625808</v>
      </c>
      <c r="D3514" s="3">
        <f>'TPS543C20 Loop Gain'!AJ422</f>
        <v>95.627962250262684</v>
      </c>
      <c r="E3514" s="3">
        <f>'TPS543C20 Loop Gain'!B422</f>
        <v>29200</v>
      </c>
    </row>
    <row r="3515" spans="3:5" x14ac:dyDescent="0.35">
      <c r="C3515" s="3">
        <f>'TPS543C20 Loop Gain'!AI421</f>
        <v>18.306557458880921</v>
      </c>
      <c r="D3515" s="3">
        <f>'TPS543C20 Loop Gain'!AJ421</f>
        <v>95.833650717478434</v>
      </c>
      <c r="E3515" s="3">
        <f>'TPS543C20 Loop Gain'!B421</f>
        <v>29100</v>
      </c>
    </row>
    <row r="3516" spans="3:5" x14ac:dyDescent="0.35">
      <c r="C3516" s="3">
        <f>'TPS543C20 Loop Gain'!AI420</f>
        <v>18.347616366785672</v>
      </c>
      <c r="D3516" s="3">
        <f>'TPS543C20 Loop Gain'!AJ420</f>
        <v>96.041454069371696</v>
      </c>
      <c r="E3516" s="3">
        <f>'TPS543C20 Loop Gain'!B420</f>
        <v>29000</v>
      </c>
    </row>
    <row r="3517" spans="3:5" x14ac:dyDescent="0.35">
      <c r="C3517" s="3">
        <f>'TPS543C20 Loop Gain'!AI419</f>
        <v>18.388684592471169</v>
      </c>
      <c r="D3517" s="3">
        <f>'TPS543C20 Loop Gain'!AJ419</f>
        <v>96.251393219932211</v>
      </c>
      <c r="E3517" s="3">
        <f>'TPS543C20 Loop Gain'!B419</f>
        <v>28900</v>
      </c>
    </row>
    <row r="3518" spans="3:5" x14ac:dyDescent="0.35">
      <c r="C3518" s="3">
        <f>'TPS543C20 Loop Gain'!AI418</f>
        <v>18.429758674996791</v>
      </c>
      <c r="D3518" s="3">
        <f>'TPS543C20 Loop Gain'!AJ418</f>
        <v>96.463489066948</v>
      </c>
      <c r="E3518" s="3">
        <f>'TPS543C20 Loop Gain'!B418</f>
        <v>28800</v>
      </c>
    </row>
    <row r="3519" spans="3:5" x14ac:dyDescent="0.35">
      <c r="C3519" s="3">
        <f>'TPS543C20 Loop Gain'!AI417</f>
        <v>18.470835051366375</v>
      </c>
      <c r="D3519" s="3">
        <f>'TPS543C20 Loop Gain'!AJ417</f>
        <v>96.677762478925843</v>
      </c>
      <c r="E3519" s="3">
        <f>'TPS543C20 Loop Gain'!B417</f>
        <v>28700</v>
      </c>
    </row>
    <row r="3520" spans="3:5" x14ac:dyDescent="0.35">
      <c r="C3520" s="3">
        <f>'TPS543C20 Loop Gain'!AI416</f>
        <v>18.511910054542252</v>
      </c>
      <c r="D3520" s="3">
        <f>'TPS543C20 Loop Gain'!AJ416</f>
        <v>96.894234281380577</v>
      </c>
      <c r="E3520" s="3">
        <f>'TPS543C20 Loop Gain'!B416</f>
        <v>28600</v>
      </c>
    </row>
    <row r="3521" spans="3:5" x14ac:dyDescent="0.35">
      <c r="C3521" s="3">
        <f>'TPS543C20 Loop Gain'!AI415</f>
        <v>18.552979911460824</v>
      </c>
      <c r="D3521" s="3">
        <f>'TPS543C20 Loop Gain'!AJ415</f>
        <v>97.112925242467568</v>
      </c>
      <c r="E3521" s="3">
        <f>'TPS543C20 Loop Gain'!B415</f>
        <v>28500</v>
      </c>
    </row>
    <row r="3522" spans="3:5" x14ac:dyDescent="0.35">
      <c r="C3522" s="3">
        <f>'TPS543C20 Loop Gain'!AI414</f>
        <v>18.594040741051401</v>
      </c>
      <c r="D3522" s="3">
        <f>'TPS543C20 Loop Gain'!AJ414</f>
        <v>97.333856057948495</v>
      </c>
      <c r="E3522" s="3">
        <f>'TPS543C20 Loop Gain'!B414</f>
        <v>28400</v>
      </c>
    </row>
    <row r="3523" spans="3:5" x14ac:dyDescent="0.35">
      <c r="C3523" s="3">
        <f>'TPS543C20 Loop Gain'!AI413</f>
        <v>18.635088552263099</v>
      </c>
      <c r="D3523" s="3">
        <f>'TPS543C20 Loop Gain'!AJ413</f>
        <v>97.557047335464887</v>
      </c>
      <c r="E3523" s="3">
        <f>'TPS543C20 Loop Gain'!B413</f>
        <v>28300</v>
      </c>
    </row>
    <row r="3524" spans="3:5" x14ac:dyDescent="0.35">
      <c r="C3524" s="3">
        <f>'TPS543C20 Loop Gain'!AI412</f>
        <v>18.676119242101102</v>
      </c>
      <c r="D3524" s="3">
        <f>'TPS543C20 Loop Gain'!AJ412</f>
        <v>97.782519578105664</v>
      </c>
      <c r="E3524" s="3">
        <f>'TPS543C20 Loop Gain'!B412</f>
        <v>28200</v>
      </c>
    </row>
    <row r="3525" spans="3:5" x14ac:dyDescent="0.35">
      <c r="C3525" s="3">
        <f>'TPS543C20 Loop Gain'!AI411</f>
        <v>18.717128593677423</v>
      </c>
      <c r="D3525" s="3">
        <f>'TPS543C20 Loop Gain'!AJ411</f>
        <v>98.010293167246786</v>
      </c>
      <c r="E3525" s="3">
        <f>'TPS543C20 Loop Gain'!B411</f>
        <v>28100</v>
      </c>
    </row>
    <row r="3526" spans="3:5" x14ac:dyDescent="0.35">
      <c r="C3526" s="3">
        <f>'TPS543C20 Loop Gain'!AI410</f>
        <v>18.758112274279011</v>
      </c>
      <c r="D3526" s="3">
        <f>'TPS543C20 Loop Gain'!AJ410</f>
        <v>98.240388344648878</v>
      </c>
      <c r="E3526" s="3">
        <f>'TPS543C20 Loop Gain'!B410</f>
        <v>28000</v>
      </c>
    </row>
    <row r="3527" spans="3:5" x14ac:dyDescent="0.35">
      <c r="C3527" s="3">
        <f>'TPS543C20 Loop Gain'!AI409</f>
        <v>18.799065833457426</v>
      </c>
      <c r="D3527" s="3">
        <f>'TPS543C20 Loop Gain'!AJ409</f>
        <v>98.472825193790129</v>
      </c>
      <c r="E3527" s="3">
        <f>'TPS543C20 Loop Gain'!B409</f>
        <v>27900</v>
      </c>
    </row>
    <row r="3528" spans="3:5" x14ac:dyDescent="0.35">
      <c r="C3528" s="3">
        <f>'TPS543C20 Loop Gain'!AI408</f>
        <v>18.839984701144587</v>
      </c>
      <c r="D3528" s="3">
        <f>'TPS543C20 Loop Gain'!AJ408</f>
        <v>98.707623620421984</v>
      </c>
      <c r="E3528" s="3">
        <f>'TPS543C20 Loop Gain'!B408</f>
        <v>27800</v>
      </c>
    </row>
    <row r="3529" spans="3:5" x14ac:dyDescent="0.35">
      <c r="C3529" s="3">
        <f>'TPS543C20 Loop Gain'!AI407</f>
        <v>18.880864185797783</v>
      </c>
      <c r="D3529" s="3">
        <f>'TPS543C20 Loop Gain'!AJ407</f>
        <v>98.944803332325563</v>
      </c>
      <c r="E3529" s="3">
        <f>'TPS543C20 Loop Gain'!B407</f>
        <v>27700</v>
      </c>
    </row>
    <row r="3530" spans="3:5" x14ac:dyDescent="0.35">
      <c r="C3530" s="3">
        <f>'TPS543C20 Loop Gain'!AI406</f>
        <v>18.921699472580503</v>
      </c>
      <c r="D3530" s="3">
        <f>'TPS543C20 Loop Gain'!AJ406</f>
        <v>99.184383818258695</v>
      </c>
      <c r="E3530" s="3">
        <f>'TPS543C20 Loop Gain'!B406</f>
        <v>27600</v>
      </c>
    </row>
    <row r="3531" spans="3:5" x14ac:dyDescent="0.35">
      <c r="C3531" s="3">
        <f>'TPS543C20 Loop Gain'!AI405</f>
        <v>18.962485621582022</v>
      </c>
      <c r="D3531" s="3">
        <f>'TPS543C20 Loop Gain'!AJ405</f>
        <v>99.426384326069069</v>
      </c>
      <c r="E3531" s="3">
        <f>'TPS543C20 Loop Gain'!B405</f>
        <v>27500</v>
      </c>
    </row>
    <row r="3532" spans="3:5" x14ac:dyDescent="0.35">
      <c r="C3532" s="3">
        <f>'TPS543C20 Loop Gain'!AI404</f>
        <v>19.003217566082839</v>
      </c>
      <c r="D3532" s="3">
        <f>'TPS543C20 Loop Gain'!AJ404</f>
        <v>99.670823839967781</v>
      </c>
      <c r="E3532" s="3">
        <f>'TPS543C20 Loop Gain'!B404</f>
        <v>27400</v>
      </c>
    </row>
    <row r="3533" spans="3:5" x14ac:dyDescent="0.35">
      <c r="C3533" s="3">
        <f>'TPS543C20 Loop Gain'!AI403</f>
        <v>19.043890110868976</v>
      </c>
      <c r="D3533" s="3">
        <f>'TPS543C20 Loop Gain'!AJ403</f>
        <v>99.917721056940238</v>
      </c>
      <c r="E3533" s="3">
        <f>'TPS543C20 Loop Gain'!B403</f>
        <v>27300</v>
      </c>
    </row>
    <row r="3534" spans="3:5" x14ac:dyDescent="0.35">
      <c r="C3534" s="3">
        <f>'TPS543C20 Loop Gain'!AI402</f>
        <v>19.084497930603764</v>
      </c>
      <c r="D3534" s="3">
        <f>'TPS543C20 Loop Gain'!AJ402</f>
        <v>100.16709436228668</v>
      </c>
      <c r="E3534" s="3">
        <f>'TPS543C20 Loop Gain'!B402</f>
        <v>27200</v>
      </c>
    </row>
    <row r="3535" spans="3:5" x14ac:dyDescent="0.35">
      <c r="C3535" s="3">
        <f>'TPS543C20 Loop Gain'!AI401</f>
        <v>19.125035568259591</v>
      </c>
      <c r="D3535" s="3">
        <f>'TPS543C20 Loop Gain'!AJ401</f>
        <v>100.41896180427864</v>
      </c>
      <c r="E3535" s="3">
        <f>'TPS543C20 Loop Gain'!B401</f>
        <v>27100</v>
      </c>
    </row>
    <row r="3536" spans="3:5" x14ac:dyDescent="0.35">
      <c r="C3536" s="3">
        <f>'TPS543C20 Loop Gain'!AI400</f>
        <v>19.165497433619983</v>
      </c>
      <c r="D3536" s="3">
        <f>'TPS543C20 Loop Gain'!AJ400</f>
        <v>100.67334106791574</v>
      </c>
      <c r="E3536" s="3">
        <f>'TPS543C20 Loop Gain'!B400</f>
        <v>27000</v>
      </c>
    </row>
    <row r="3537" spans="3:5" x14ac:dyDescent="0.35">
      <c r="C3537" s="3">
        <f>'TPS543C20 Loop Gain'!AI399</f>
        <v>19.205877801854196</v>
      </c>
      <c r="D3537" s="3">
        <f>'TPS543C20 Loop Gain'!AJ399</f>
        <v>100.9302494477794</v>
      </c>
      <c r="E3537" s="3">
        <f>'TPS543C20 Loop Gain'!B399</f>
        <v>26900</v>
      </c>
    </row>
    <row r="3538" spans="3:5" x14ac:dyDescent="0.35">
      <c r="C3538" s="3">
        <f>'TPS543C20 Loop Gain'!AI398</f>
        <v>19.246170812173961</v>
      </c>
      <c r="D3538" s="3">
        <f>'TPS543C20 Loop Gain'!AJ398</f>
        <v>101.18970381996934</v>
      </c>
      <c r="E3538" s="3">
        <f>'TPS543C20 Loop Gain'!B398</f>
        <v>26800</v>
      </c>
    </row>
    <row r="3539" spans="3:5" x14ac:dyDescent="0.35">
      <c r="C3539" s="3">
        <f>'TPS543C20 Loop Gain'!AI397</f>
        <v>19.286370466578138</v>
      </c>
      <c r="D3539" s="3">
        <f>'TPS543C20 Loop Gain'!AJ397</f>
        <v>101.45172061311888</v>
      </c>
      <c r="E3539" s="3">
        <f>'TPS543C20 Loop Gain'!B397</f>
        <v>26700</v>
      </c>
    </row>
    <row r="3540" spans="3:5" x14ac:dyDescent="0.35">
      <c r="C3540" s="3">
        <f>'TPS543C20 Loop Gain'!AI396</f>
        <v>19.32647062869362</v>
      </c>
      <c r="D3540" s="3">
        <f>'TPS543C20 Loop Gain'!AJ396</f>
        <v>101.71631577847711</v>
      </c>
      <c r="E3540" s="3">
        <f>'TPS543C20 Loop Gain'!B396</f>
        <v>26600</v>
      </c>
    </row>
    <row r="3541" spans="3:5" x14ac:dyDescent="0.35">
      <c r="C3541" s="3">
        <f>'TPS543C20 Loop Gain'!AI395</f>
        <v>19.366465022718323</v>
      </c>
      <c r="D3541" s="3">
        <f>'TPS543C20 Loop Gain'!AJ395</f>
        <v>101.9835047590679</v>
      </c>
      <c r="E3541" s="3">
        <f>'TPS543C20 Loop Gain'!B395</f>
        <v>26500</v>
      </c>
    </row>
    <row r="3542" spans="3:5" x14ac:dyDescent="0.35">
      <c r="C3542" s="3">
        <f>'TPS543C20 Loop Gain'!AI394</f>
        <v>19.406347232476179</v>
      </c>
      <c r="D3542" s="3">
        <f>'TPS543C20 Loop Gain'!AJ394</f>
        <v>102.25330245790539</v>
      </c>
      <c r="E3542" s="3">
        <f>'TPS543C20 Loop Gain'!B394</f>
        <v>26400</v>
      </c>
    </row>
    <row r="3543" spans="3:5" x14ac:dyDescent="0.35">
      <c r="C3543" s="3">
        <f>'TPS543C20 Loop Gain'!AI393</f>
        <v>19.446110700590523</v>
      </c>
      <c r="D3543" s="3">
        <f>'TPS543C20 Loop Gain'!AJ393</f>
        <v>102.5257232052828</v>
      </c>
      <c r="E3543" s="3">
        <f>'TPS543C20 Loop Gain'!B393</f>
        <v>26300</v>
      </c>
    </row>
    <row r="3544" spans="3:5" x14ac:dyDescent="0.35">
      <c r="C3544" s="3">
        <f>'TPS543C20 Loop Gain'!AI392</f>
        <v>19.485748727783974</v>
      </c>
      <c r="D3544" s="3">
        <f>'TPS543C20 Loop Gain'!AJ392</f>
        <v>102.80078072512228</v>
      </c>
      <c r="E3544" s="3">
        <f>'TPS543C20 Loop Gain'!B392</f>
        <v>26200</v>
      </c>
    </row>
    <row r="3545" spans="3:5" x14ac:dyDescent="0.35">
      <c r="C3545" s="3">
        <f>'TPS543C20 Loop Gain'!AI391</f>
        <v>19.525254472317087</v>
      </c>
      <c r="D3545" s="3">
        <f>'TPS543C20 Loop Gain'!AJ391</f>
        <v>103.07848810040483</v>
      </c>
      <c r="E3545" s="3">
        <f>'TPS543C20 Loop Gain'!B391</f>
        <v>26100</v>
      </c>
    </row>
    <row r="3546" spans="3:5" x14ac:dyDescent="0.35">
      <c r="C3546" s="3">
        <f>'TPS543C20 Loop Gain'!AI390</f>
        <v>19.564620949568024</v>
      </c>
      <c r="D3546" s="3">
        <f>'TPS543C20 Loop Gain'!AJ390</f>
        <v>103.35885773767818</v>
      </c>
      <c r="E3546" s="3">
        <f>'TPS543C20 Loop Gain'!B390</f>
        <v>26000</v>
      </c>
    </row>
    <row r="3547" spans="3:5" x14ac:dyDescent="0.35">
      <c r="C3547" s="3">
        <f>'TPS543C20 Loop Gain'!AI389</f>
        <v>19.603841031769651</v>
      </c>
      <c r="D3547" s="3">
        <f>'TPS543C20 Loop Gain'!AJ389</f>
        <v>103.64190133065449</v>
      </c>
      <c r="E3547" s="3">
        <f>'TPS543C20 Loop Gain'!B389</f>
        <v>25900</v>
      </c>
    </row>
    <row r="3548" spans="3:5" x14ac:dyDescent="0.35">
      <c r="C3548" s="3">
        <f>'TPS543C20 Loop Gain'!AI388</f>
        <v>19.64290744790701</v>
      </c>
      <c r="D3548" s="3">
        <f>'TPS543C20 Loop Gain'!AJ388</f>
        <v>103.9276298229136</v>
      </c>
      <c r="E3548" s="3">
        <f>'TPS543C20 Loop Gain'!B388</f>
        <v>25800</v>
      </c>
    </row>
    <row r="3549" spans="3:5" x14ac:dyDescent="0.35">
      <c r="C3549" s="3">
        <f>'TPS543C20 Loop Gain'!AI387</f>
        <v>19.681812783789169</v>
      </c>
      <c r="D3549" s="3">
        <f>'TPS543C20 Loop Gain'!AJ387</f>
        <v>104.21605336972513</v>
      </c>
      <c r="E3549" s="3">
        <f>'TPS543C20 Loop Gain'!B387</f>
        <v>25700</v>
      </c>
    </row>
    <row r="3550" spans="3:5" x14ac:dyDescent="0.35">
      <c r="C3550" s="3">
        <f>'TPS543C20 Loop Gain'!AI386</f>
        <v>19.720549482302307</v>
      </c>
      <c r="D3550" s="3">
        <f>'TPS543C20 Loop Gain'!AJ386</f>
        <v>104.50718129901314</v>
      </c>
      <c r="E3550" s="3">
        <f>'TPS543C20 Loop Gain'!B386</f>
        <v>25600</v>
      </c>
    </row>
    <row r="3551" spans="3:5" x14ac:dyDescent="0.35">
      <c r="C3551" s="3">
        <f>'TPS543C20 Loop Gain'!AI385</f>
        <v>19.759109843855661</v>
      </c>
      <c r="D3551" s="3">
        <f>'TPS543C20 Loop Gain'!AJ385</f>
        <v>104.80102207147846</v>
      </c>
      <c r="E3551" s="3">
        <f>'TPS543C20 Loop Gain'!B385</f>
        <v>25500</v>
      </c>
    </row>
    <row r="3552" spans="3:5" x14ac:dyDescent="0.35">
      <c r="C3552" s="3">
        <f>'TPS543C20 Loop Gain'!AI384</f>
        <v>19.797486027029048</v>
      </c>
      <c r="D3552" s="3">
        <f>'TPS543C20 Loop Gain'!AJ384</f>
        <v>105.09758323991701</v>
      </c>
      <c r="E3552" s="3">
        <f>'TPS543C20 Loop Gain'!B384</f>
        <v>25400</v>
      </c>
    </row>
    <row r="3553" spans="3:5" x14ac:dyDescent="0.35">
      <c r="C3553" s="3">
        <f>'TPS543C20 Loop Gain'!AI383</f>
        <v>19.835670049433013</v>
      </c>
      <c r="D3553" s="3">
        <f>'TPS543C20 Loop Gain'!AJ383</f>
        <v>105.39687140775345</v>
      </c>
      <c r="E3553" s="3">
        <f>'TPS543C20 Loop Gain'!B383</f>
        <v>25300</v>
      </c>
    </row>
    <row r="3554" spans="3:5" x14ac:dyDescent="0.35">
      <c r="C3554" s="3">
        <f>'TPS543C20 Loop Gain'!AI382</f>
        <v>19.873653788790566</v>
      </c>
      <c r="D3554" s="3">
        <f>'TPS543C20 Loop Gain'!AJ382</f>
        <v>105.69889218683049</v>
      </c>
      <c r="E3554" s="3">
        <f>'TPS543C20 Loop Gain'!B382</f>
        <v>25200</v>
      </c>
    </row>
    <row r="3555" spans="3:5" x14ac:dyDescent="0.35">
      <c r="C3555" s="3">
        <f>'TPS543C20 Loop Gain'!AI381</f>
        <v>19.911428984252925</v>
      </c>
      <c r="D3555" s="3">
        <f>'TPS543C20 Loop Gain'!AJ381</f>
        <v>106.00365015449226</v>
      </c>
      <c r="E3555" s="3">
        <f>'TPS543C20 Loop Gain'!B381</f>
        <v>25100</v>
      </c>
    </row>
    <row r="3556" spans="3:5" x14ac:dyDescent="0.35">
      <c r="C3556" s="3">
        <f>'TPS543C20 Loop Gain'!AI380</f>
        <v>19.948987237956015</v>
      </c>
      <c r="D3556" s="3">
        <f>'TPS543C20 Loop Gain'!AJ380</f>
        <v>106.31114881000356</v>
      </c>
      <c r="E3556" s="3">
        <f>'TPS543C20 Loop Gain'!B380</f>
        <v>25000</v>
      </c>
    </row>
    <row r="3557" spans="3:5" x14ac:dyDescent="0.35">
      <c r="C3557" s="3">
        <f>'TPS543C20 Loop Gain'!AI379</f>
        <v>19.986320016833115</v>
      </c>
      <c r="D3557" s="3">
        <f>'TPS543C20 Loop Gain'!AJ379</f>
        <v>106.62139053035231</v>
      </c>
      <c r="E3557" s="3">
        <f>'TPS543C20 Loop Gain'!B379</f>
        <v>24900</v>
      </c>
    </row>
    <row r="3558" spans="3:5" x14ac:dyDescent="0.35">
      <c r="C3558" s="3">
        <f>'TPS543C20 Loop Gain'!AI378</f>
        <v>20.023418654687539</v>
      </c>
      <c r="D3558" s="3">
        <f>'TPS543C20 Loop Gain'!AJ378</f>
        <v>106.93437652548896</v>
      </c>
      <c r="E3558" s="3">
        <f>'TPS543C20 Loop Gain'!B378</f>
        <v>24800</v>
      </c>
    </row>
    <row r="3559" spans="3:5" x14ac:dyDescent="0.35">
      <c r="C3559" s="3">
        <f>'TPS543C20 Loop Gain'!AI377</f>
        <v>20.060274354541804</v>
      </c>
      <c r="D3559" s="3">
        <f>'TPS543C20 Loop Gain'!AJ377</f>
        <v>107.25010679305936</v>
      </c>
      <c r="E3559" s="3">
        <f>'TPS543C20 Loop Gain'!B377</f>
        <v>24700</v>
      </c>
    </row>
    <row r="3560" spans="3:5" x14ac:dyDescent="0.35">
      <c r="C3560" s="3">
        <f>'TPS543C20 Loop Gain'!AI376</f>
        <v>20.096878191268868</v>
      </c>
      <c r="D3560" s="3">
        <f>'TPS543C20 Loop Gain'!AJ376</f>
        <v>107.56858007269216</v>
      </c>
      <c r="E3560" s="3">
        <f>'TPS543C20 Loop Gain'!B376</f>
        <v>24600</v>
      </c>
    </row>
    <row r="3561" spans="3:5" x14ac:dyDescent="0.35">
      <c r="C3561" s="3">
        <f>'TPS543C20 Loop Gain'!AI375</f>
        <v>20.133221114516836</v>
      </c>
      <c r="D3561" s="3">
        <f>'TPS543C20 Loop Gain'!AJ375</f>
        <v>107.88979379990828</v>
      </c>
      <c r="E3561" s="3">
        <f>'TPS543C20 Loop Gain'!B375</f>
        <v>24500</v>
      </c>
    </row>
    <row r="3562" spans="3:5" x14ac:dyDescent="0.35">
      <c r="C3562" s="3">
        <f>'TPS543C20 Loop Gain'!AI374</f>
        <v>20.169293951937245</v>
      </c>
      <c r="D3562" s="3">
        <f>'TPS543C20 Loop Gain'!AJ374</f>
        <v>108.21374405972436</v>
      </c>
      <c r="E3562" s="3">
        <f>'TPS543C20 Loop Gain'!B374</f>
        <v>24400</v>
      </c>
    </row>
    <row r="3563" spans="3:5" x14ac:dyDescent="0.35">
      <c r="C3563" s="3">
        <f>'TPS543C20 Loop Gain'!AI373</f>
        <v>20.205087412725895</v>
      </c>
      <c r="D3563" s="3">
        <f>'TPS543C20 Loop Gain'!AJ373</f>
        <v>108.54042554003131</v>
      </c>
      <c r="E3563" s="3">
        <f>'TPS543C20 Loop Gain'!B373</f>
        <v>24300</v>
      </c>
    </row>
    <row r="3564" spans="3:5" x14ac:dyDescent="0.35">
      <c r="C3564" s="3">
        <f>'TPS543C20 Loop Gain'!AI372</f>
        <v>20.240592091484565</v>
      </c>
      <c r="D3564" s="3">
        <f>'TPS543C20 Loop Gain'!AJ372</f>
        <v>108.86983148482186</v>
      </c>
      <c r="E3564" s="3">
        <f>'TPS543C20 Loop Gain'!B372</f>
        <v>24200</v>
      </c>
    </row>
    <row r="3565" spans="3:5" x14ac:dyDescent="0.35">
      <c r="C3565" s="3">
        <f>'TPS543C20 Loop Gain'!AI371</f>
        <v>20.275798472413229</v>
      </c>
      <c r="D3565" s="3">
        <f>'TPS543C20 Loop Gain'!AJ371</f>
        <v>109.20195364736533</v>
      </c>
      <c r="E3565" s="3">
        <f>'TPS543C20 Loop Gain'!B371</f>
        <v>24100</v>
      </c>
    </row>
    <row r="3566" spans="3:5" x14ac:dyDescent="0.35">
      <c r="C3566" s="3">
        <f>'TPS543C20 Loop Gain'!AI370</f>
        <v>20.310696933840614</v>
      </c>
      <c r="D3566" s="3">
        <f>'TPS543C20 Loop Gain'!AJ370</f>
        <v>109.53678224341841</v>
      </c>
      <c r="E3566" s="3">
        <f>'TPS543C20 Loop Gain'!B370</f>
        <v>24000</v>
      </c>
    </row>
    <row r="3567" spans="3:5" x14ac:dyDescent="0.35">
      <c r="C3567" s="3">
        <f>'TPS543C20 Loop Gain'!AI369</f>
        <v>20.345277753100753</v>
      </c>
      <c r="D3567" s="3">
        <f>'TPS543C20 Loop Gain'!AJ369</f>
        <v>109.87430590456827</v>
      </c>
      <c r="E3567" s="3">
        <f>'TPS543C20 Loop Gain'!B369</f>
        <v>23900</v>
      </c>
    </row>
    <row r="3568" spans="3:5" x14ac:dyDescent="0.35">
      <c r="C3568" s="3">
        <f>'TPS543C20 Loop Gain'!AI368</f>
        <v>20.379531111762638</v>
      </c>
      <c r="D3568" s="3">
        <f>'TPS543C20 Loop Gain'!AJ368</f>
        <v>110.21451163181607</v>
      </c>
      <c r="E3568" s="3">
        <f>'TPS543C20 Loop Gain'!B368</f>
        <v>23800</v>
      </c>
    </row>
    <row r="3569" spans="3:5" x14ac:dyDescent="0.35">
      <c r="C3569" s="3">
        <f>'TPS543C20 Loop Gain'!AI367</f>
        <v>20.413447101219269</v>
      </c>
      <c r="D3569" s="3">
        <f>'TPS543C20 Loop Gain'!AJ367</f>
        <v>110.55738474951222</v>
      </c>
      <c r="E3569" s="3">
        <f>'TPS543C20 Loop Gain'!B367</f>
        <v>23700</v>
      </c>
    </row>
    <row r="3570" spans="3:5" x14ac:dyDescent="0.35">
      <c r="C3570" s="3">
        <f>'TPS543C20 Loop Gain'!AI366</f>
        <v>20.447015728642477</v>
      </c>
      <c r="D3570" s="3">
        <f>'TPS543C20 Loop Gain'!AJ366</f>
        <v>110.90290885975207</v>
      </c>
      <c r="E3570" s="3">
        <f>'TPS543C20 Loop Gain'!B366</f>
        <v>23600</v>
      </c>
    </row>
    <row r="3571" spans="3:5" x14ac:dyDescent="0.35">
      <c r="C3571" s="3">
        <f>'TPS543C20 Loop Gain'!AI365</f>
        <v>20.480226923308077</v>
      </c>
      <c r="D3571" s="3">
        <f>'TPS543C20 Loop Gain'!AJ365</f>
        <v>111.25106579735404</v>
      </c>
      <c r="E3571" s="3">
        <f>'TPS543C20 Loop Gain'!B365</f>
        <v>23500</v>
      </c>
    </row>
    <row r="3572" spans="3:5" x14ac:dyDescent="0.35">
      <c r="C3572" s="3">
        <f>'TPS543C20 Loop Gain'!AI364</f>
        <v>20.513070543294738</v>
      </c>
      <c r="D3572" s="3">
        <f>'TPS543C20 Loop Gain'!AJ364</f>
        <v>111.60183558554979</v>
      </c>
      <c r="E3572" s="3">
        <f>'TPS543C20 Loop Gain'!B364</f>
        <v>23400</v>
      </c>
    </row>
    <row r="3573" spans="3:5" x14ac:dyDescent="0.35">
      <c r="C3573" s="3">
        <f>'TPS543C20 Loop Gain'!AI363</f>
        <v>20.545536382561856</v>
      </c>
      <c r="D3573" s="3">
        <f>'TPS543C20 Loop Gain'!AJ363</f>
        <v>111.95519639250641</v>
      </c>
      <c r="E3573" s="3">
        <f>'TPS543C20 Loop Gain'!B363</f>
        <v>23300</v>
      </c>
    </row>
    <row r="3574" spans="3:5" x14ac:dyDescent="0.35">
      <c r="C3574" s="3">
        <f>'TPS543C20 Loop Gain'!AI362</f>
        <v>20.57761417840592</v>
      </c>
      <c r="D3574" s="3">
        <f>'TPS543C20 Loop Gain'!AJ362</f>
        <v>112.31112448882561</v>
      </c>
      <c r="E3574" s="3">
        <f>'TPS543C20 Loop Gain'!B362</f>
        <v>23200</v>
      </c>
    </row>
    <row r="3575" spans="3:5" x14ac:dyDescent="0.35">
      <c r="C3575" s="3">
        <f>'TPS543C20 Loop Gain'!AI361</f>
        <v>20.609293619299478</v>
      </c>
      <c r="D3575" s="3">
        <f>'TPS543C20 Loop Gain'!AJ361</f>
        <v>112.66959420614732</v>
      </c>
      <c r="E3575" s="3">
        <f>'TPS543C20 Loop Gain'!B361</f>
        <v>23100</v>
      </c>
    </row>
    <row r="3576" spans="3:5" x14ac:dyDescent="0.35">
      <c r="C3576" s="3">
        <f>'TPS543C20 Loop Gain'!AI360</f>
        <v>20.64056435310972</v>
      </c>
      <c r="D3576" s="3">
        <f>'TPS543C20 Loop Gain'!AJ360</f>
        <v>113.03057789700381</v>
      </c>
      <c r="E3576" s="3">
        <f>'TPS543C20 Loop Gain'!B360</f>
        <v>23000</v>
      </c>
    </row>
    <row r="3577" spans="3:5" x14ac:dyDescent="0.35">
      <c r="C3577" s="3">
        <f>'TPS543C20 Loop Gain'!AI359</f>
        <v>20.671415995698155</v>
      </c>
      <c r="D3577" s="3">
        <f>'TPS543C20 Loop Gain'!AJ359</f>
        <v>113.39404589607491</v>
      </c>
      <c r="E3577" s="3">
        <f>'TPS543C20 Loop Gain'!B359</f>
        <v>22900</v>
      </c>
    </row>
    <row r="3578" spans="3:5" x14ac:dyDescent="0.35">
      <c r="C3578" s="3">
        <f>'TPS543C20 Loop Gain'!AI358</f>
        <v>20.701838139896573</v>
      </c>
      <c r="D3578" s="3">
        <f>'TPS543C20 Loop Gain'!AJ358</f>
        <v>113.75996648298279</v>
      </c>
      <c r="E3578" s="3">
        <f>'TPS543C20 Loop Gain'!B358</f>
        <v>22800</v>
      </c>
    </row>
    <row r="3579" spans="3:5" x14ac:dyDescent="0.35">
      <c r="C3579" s="3">
        <f>'TPS543C20 Loop Gain'!AI357</f>
        <v>20.731820364858521</v>
      </c>
      <c r="D3579" s="3">
        <f>'TPS543C20 Loop Gain'!AJ357</f>
        <v>114.12830584678305</v>
      </c>
      <c r="E3579" s="3">
        <f>'TPS543C20 Loop Gain'!B357</f>
        <v>22700</v>
      </c>
    </row>
    <row r="3580" spans="3:5" x14ac:dyDescent="0.35">
      <c r="C3580" s="3">
        <f>'TPS543C20 Loop Gain'!AI356</f>
        <v>20.761352245776461</v>
      </c>
      <c r="D3580" s="3">
        <f>'TPS543C20 Loop Gain'!AJ356</f>
        <v>114.49902805230536</v>
      </c>
      <c r="E3580" s="3">
        <f>'TPS543C20 Loop Gain'!B356</f>
        <v>22600</v>
      </c>
    </row>
    <row r="3581" spans="3:5" x14ac:dyDescent="0.35">
      <c r="C3581" s="3">
        <f>'TPS543C20 Loop Gain'!AI355</f>
        <v>20.7904233639638</v>
      </c>
      <c r="D3581" s="3">
        <f>'TPS543C20 Loop Gain'!AJ355</f>
        <v>114.87209500849696</v>
      </c>
      <c r="E3581" s="3">
        <f>'TPS543C20 Loop Gain'!B355</f>
        <v>22500</v>
      </c>
    </row>
    <row r="3582" spans="3:5" x14ac:dyDescent="0.35">
      <c r="C3582" s="3">
        <f>'TPS543C20 Loop Gain'!AI354</f>
        <v>20.819023317287943</v>
      </c>
      <c r="D3582" s="3">
        <f>'TPS543C20 Loop Gain'!AJ354</f>
        <v>115.24746643892252</v>
      </c>
      <c r="E3582" s="3">
        <f>'TPS543C20 Loop Gain'!B354</f>
        <v>22400</v>
      </c>
    </row>
    <row r="3583" spans="3:5" x14ac:dyDescent="0.35">
      <c r="C3583" s="3">
        <f>'TPS543C20 Loop Gain'!AI353</f>
        <v>20.84714173094963</v>
      </c>
      <c r="D3583" s="3">
        <f>'TPS543C20 Loop Gain'!AJ353</f>
        <v>115.62509985458107</v>
      </c>
      <c r="E3583" s="3">
        <f>'TPS543C20 Loop Gain'!B353</f>
        <v>22300</v>
      </c>
    </row>
    <row r="3584" spans="3:5" x14ac:dyDescent="0.35">
      <c r="C3584" s="3">
        <f>'TPS543C20 Loop Gain'!AI352</f>
        <v>20.874768268592327</v>
      </c>
      <c r="D3584" s="3">
        <f>'TPS543C20 Loop Gain'!AJ352</f>
        <v>116.00495052918704</v>
      </c>
      <c r="E3584" s="3">
        <f>'TPS543C20 Loop Gain'!B352</f>
        <v>22200</v>
      </c>
    </row>
    <row r="3585" spans="3:5" x14ac:dyDescent="0.35">
      <c r="C3585" s="3">
        <f>'TPS543C20 Loop Gain'!AI351</f>
        <v>20.901892643733678</v>
      </c>
      <c r="D3585" s="3">
        <f>'TPS543C20 Loop Gain'!AJ351</f>
        <v>116.38697147708365</v>
      </c>
      <c r="E3585" s="3">
        <f>'TPS543C20 Loop Gain'!B351</f>
        <v>22100</v>
      </c>
    </row>
    <row r="3586" spans="3:5" x14ac:dyDescent="0.35">
      <c r="C3586" s="3">
        <f>'TPS543C20 Loop Gain'!AI350</f>
        <v>20.928504631499926</v>
      </c>
      <c r="D3586" s="3">
        <f>'TPS543C20 Loop Gain'!AJ350</f>
        <v>116.77111343392335</v>
      </c>
      <c r="E3586" s="3">
        <f>'TPS543C20 Loop Gain'!B350</f>
        <v>22000</v>
      </c>
    </row>
    <row r="3587" spans="3:5" x14ac:dyDescent="0.35">
      <c r="C3587" s="3">
        <f>'TPS543C20 Loop Gain'!AI349</f>
        <v>20.954594080651088</v>
      </c>
      <c r="D3587" s="3">
        <f>'TPS543C20 Loop Gain'!AJ349</f>
        <v>117.1573248402803</v>
      </c>
      <c r="E3587" s="3">
        <f>'TPS543C20 Loop Gain'!B349</f>
        <v>21900</v>
      </c>
    </row>
    <row r="3588" spans="3:5" x14ac:dyDescent="0.35">
      <c r="C3588" s="3">
        <f>'TPS543C20 Loop Gain'!AI348</f>
        <v>20.980150925874391</v>
      </c>
      <c r="D3588" s="3">
        <f>'TPS543C20 Loop Gain'!AJ348</f>
        <v>117.54555182833104</v>
      </c>
      <c r="E3588" s="3">
        <f>'TPS543C20 Loop Gain'!B348</f>
        <v>21800</v>
      </c>
    </row>
    <row r="3589" spans="3:5" x14ac:dyDescent="0.35">
      <c r="C3589" s="3">
        <f>'TPS543C20 Loop Gain'!AI347</f>
        <v>21.005165200330964</v>
      </c>
      <c r="D3589" s="3">
        <f>'TPS543C20 Loop Gain'!AJ347</f>
        <v>117.93573821175298</v>
      </c>
      <c r="E3589" s="3">
        <f>'TPS543C20 Loop Gain'!B347</f>
        <v>21700</v>
      </c>
    </row>
    <row r="3590" spans="3:5" x14ac:dyDescent="0.35">
      <c r="C3590" s="3">
        <f>'TPS543C20 Loop Gain'!AI346</f>
        <v>21.029627048430331</v>
      </c>
      <c r="D3590" s="3">
        <f>'TPS543C20 Loop Gain'!AJ346</f>
        <v>118.32782547897108</v>
      </c>
      <c r="E3590" s="3">
        <f>'TPS543C20 Loop Gain'!B346</f>
        <v>21600</v>
      </c>
    </row>
    <row r="3591" spans="3:5" x14ac:dyDescent="0.35">
      <c r="C3591" s="3">
        <f>'TPS543C20 Loop Gain'!AI345</f>
        <v>21.053526738812419</v>
      </c>
      <c r="D3591" s="3">
        <f>'TPS543C20 Loop Gain'!AJ345</f>
        <v>118.72175278988584</v>
      </c>
      <c r="E3591" s="3">
        <f>'TPS543C20 Loop Gain'!B345</f>
        <v>21500</v>
      </c>
    </row>
    <row r="3592" spans="3:5" x14ac:dyDescent="0.35">
      <c r="C3592" s="3">
        <f>'TPS543C20 Loop Gain'!AI344</f>
        <v>21.076854677510745</v>
      </c>
      <c r="D3592" s="3">
        <f>'TPS543C20 Loop Gain'!AJ344</f>
        <v>119.11745697620584</v>
      </c>
      <c r="E3592" s="3">
        <f>'TPS543C20 Loop Gain'!B344</f>
        <v>21400</v>
      </c>
    </row>
    <row r="3593" spans="3:5" x14ac:dyDescent="0.35">
      <c r="C3593" s="3">
        <f>'TPS543C20 Loop Gain'!AI343</f>
        <v>21.099601421270997</v>
      </c>
      <c r="D3593" s="3">
        <f>'TPS543C20 Loop Gain'!AJ343</f>
        <v>119.51487254550388</v>
      </c>
      <c r="E3593" s="3">
        <f>'TPS543C20 Loop Gain'!B343</f>
        <v>21300</v>
      </c>
    </row>
    <row r="3594" spans="3:5" x14ac:dyDescent="0.35">
      <c r="C3594" s="3">
        <f>'TPS543C20 Loop Gain'!AI342</f>
        <v>21.121757690997349</v>
      </c>
      <c r="D3594" s="3">
        <f>'TPS543C20 Loop Gain'!AJ342</f>
        <v>119.91393168909737</v>
      </c>
      <c r="E3594" s="3">
        <f>'TPS543C20 Loop Gain'!B342</f>
        <v>21200</v>
      </c>
    </row>
    <row r="3595" spans="3:5" x14ac:dyDescent="0.35">
      <c r="C3595" s="3">
        <f>'TPS543C20 Loop Gain'!AI341</f>
        <v>21.143314385296957</v>
      </c>
      <c r="D3595" s="3">
        <f>'TPS543C20 Loop Gain'!AJ341</f>
        <v>120.31456429385288</v>
      </c>
      <c r="E3595" s="3">
        <f>'TPS543C20 Loop Gain'!B341</f>
        <v>21100</v>
      </c>
    </row>
    <row r="3596" spans="3:5" x14ac:dyDescent="0.35">
      <c r="C3596" s="3">
        <f>'TPS543C20 Loop Gain'!AI340</f>
        <v>21.164262594091078</v>
      </c>
      <c r="D3596" s="3">
        <f>'TPS543C20 Loop Gain'!AJ340</f>
        <v>120.71669795800496</v>
      </c>
      <c r="E3596" s="3">
        <f>'TPS543C20 Loop Gain'!B340</f>
        <v>21000</v>
      </c>
    </row>
    <row r="3597" spans="3:5" x14ac:dyDescent="0.35">
      <c r="C3597" s="3">
        <f>'TPS543C20 Loop Gain'!AI339</f>
        <v>21.184593612262024</v>
      </c>
      <c r="D3597" s="3">
        <f>'TPS543C20 Loop Gain'!AJ339</f>
        <v>121.12025801105484</v>
      </c>
      <c r="E3597" s="3">
        <f>'TPS543C20 Loop Gain'!B339</f>
        <v>20900</v>
      </c>
    </row>
    <row r="3598" spans="3:5" x14ac:dyDescent="0.35">
      <c r="C3598" s="3">
        <f>'TPS543C20 Loop Gain'!AI338</f>
        <v>21.204298953301823</v>
      </c>
      <c r="D3598" s="3">
        <f>'TPS543C20 Loop Gain'!AJ338</f>
        <v>121.52516753782523</v>
      </c>
      <c r="E3598" s="3">
        <f>'TPS543C20 Loop Gain'!B338</f>
        <v>20800</v>
      </c>
    </row>
    <row r="3599" spans="3:5" x14ac:dyDescent="0.35">
      <c r="C3599" s="3">
        <f>'TPS543C20 Loop Gain'!AI337</f>
        <v>21.223370362928119</v>
      </c>
      <c r="D3599" s="3">
        <f>'TPS543C20 Loop Gain'!AJ337</f>
        <v>121.9313474067047</v>
      </c>
      <c r="E3599" s="3">
        <f>'TPS543C20 Loop Gain'!B337</f>
        <v>20700</v>
      </c>
    </row>
    <row r="3600" spans="3:5" x14ac:dyDescent="0.35">
      <c r="C3600" s="3">
        <f>'TPS543C20 Loop Gain'!AI336</f>
        <v>21.241799832632271</v>
      </c>
      <c r="D3600" s="3">
        <f>'TPS543C20 Loop Gain'!AJ336</f>
        <v>122.33871630213197</v>
      </c>
      <c r="E3600" s="3">
        <f>'TPS543C20 Loop Gain'!B336</f>
        <v>20600</v>
      </c>
    </row>
    <row r="3601" spans="3:5" x14ac:dyDescent="0.35">
      <c r="C3601" s="3">
        <f>'TPS543C20 Loop Gain'!AI335</f>
        <v>21.259579613123201</v>
      </c>
      <c r="D3601" s="3">
        <f>'TPS543C20 Loop Gain'!AJ335</f>
        <v>122.74719076133185</v>
      </c>
      <c r="E3601" s="3">
        <f>'TPS543C20 Loop Gain'!B335</f>
        <v>20500</v>
      </c>
    </row>
    <row r="3602" spans="3:5" x14ac:dyDescent="0.35">
      <c r="C3602" s="3">
        <f>'TPS543C20 Loop Gain'!AI334</f>
        <v>21.276702227629457</v>
      </c>
      <c r="D3602" s="3">
        <f>'TPS543C20 Loop Gain'!AJ334</f>
        <v>123.15668521531209</v>
      </c>
      <c r="E3602" s="3">
        <f>'TPS543C20 Loop Gain'!B334</f>
        <v>20400</v>
      </c>
    </row>
    <row r="3603" spans="3:5" x14ac:dyDescent="0.35">
      <c r="C3603" s="3">
        <f>'TPS543C20 Loop Gain'!AI333</f>
        <v>21.29316048502362</v>
      </c>
      <c r="D3603" s="3">
        <f>'TPS543C20 Loop Gain'!AJ333</f>
        <v>123.56711203410946</v>
      </c>
      <c r="E3603" s="3">
        <f>'TPS543C20 Loop Gain'!B333</f>
        <v>20300</v>
      </c>
    </row>
    <row r="3604" spans="3:5" x14ac:dyDescent="0.35">
      <c r="C3604" s="3">
        <f>'TPS543C20 Loop Gain'!AI332</f>
        <v>21.308947492728933</v>
      </c>
      <c r="D3604" s="3">
        <f>'TPS543C20 Loop Gain'!AJ332</f>
        <v>123.97838157626158</v>
      </c>
      <c r="E3604" s="3">
        <f>'TPS543C20 Loop Gain'!B332</f>
        <v>20200</v>
      </c>
    </row>
    <row r="3605" spans="3:5" x14ac:dyDescent="0.35">
      <c r="C3605" s="3">
        <f>'TPS543C20 Loop Gain'!AI331</f>
        <v>21.324056669372382</v>
      </c>
      <c r="D3605" s="3">
        <f>'TPS543C20 Loop Gain'!AJ331</f>
        <v>124.39040224246102</v>
      </c>
      <c r="E3605" s="3">
        <f>'TPS543C20 Loop Gain'!B331</f>
        <v>20100</v>
      </c>
    </row>
    <row r="3606" spans="3:5" x14ac:dyDescent="0.35">
      <c r="C3606" s="3">
        <f>'TPS543C20 Loop Gain'!AI330</f>
        <v>21.338481757144425</v>
      </c>
      <c r="D3606" s="3">
        <f>'TPS543C20 Loop Gain'!AJ330</f>
        <v>124.80308053333032</v>
      </c>
      <c r="E3606" s="3">
        <f>'TPS543C20 Loop Gain'!B330</f>
        <v>20000</v>
      </c>
    </row>
    <row r="3607" spans="3:5" x14ac:dyDescent="0.35">
      <c r="C3607" s="3">
        <f>'TPS543C20 Loop Gain'!AI329</f>
        <v>21.352216833828347</v>
      </c>
      <c r="D3607" s="3">
        <f>'TPS543C20 Loop Gain'!AJ329</f>
        <v>125.21632111123876</v>
      </c>
      <c r="E3607" s="3">
        <f>'TPS543C20 Loop Gain'!B329</f>
        <v>19900</v>
      </c>
    </row>
    <row r="3608" spans="3:5" x14ac:dyDescent="0.35">
      <c r="C3608" s="3">
        <f>'TPS543C20 Loop Gain'!AI328</f>
        <v>21.365256324461555</v>
      </c>
      <c r="D3608" s="3">
        <f>'TPS543C20 Loop Gain'!AJ328</f>
        <v>125.63002686607783</v>
      </c>
      <c r="E3608" s="3">
        <f>'TPS543C20 Loop Gain'!B328</f>
        <v>19800</v>
      </c>
    </row>
    <row r="3609" spans="3:5" x14ac:dyDescent="0.35">
      <c r="C3609" s="3">
        <f>'TPS543C20 Loop Gain'!AI327</f>
        <v>21.377595012592266</v>
      </c>
      <c r="D3609" s="3">
        <f>'TPS543C20 Loop Gain'!AJ327</f>
        <v>126.04409898486757</v>
      </c>
      <c r="E3609" s="3">
        <f>'TPS543C20 Loop Gain'!B327</f>
        <v>19700</v>
      </c>
    </row>
    <row r="3610" spans="3:5" x14ac:dyDescent="0.35">
      <c r="C3610" s="3">
        <f>'TPS543C20 Loop Gain'!AI326</f>
        <v>21.389228051094392</v>
      </c>
      <c r="D3610" s="3">
        <f>'TPS543C20 Loop Gain'!AJ326</f>
        <v>126.45843702507796</v>
      </c>
      <c r="E3610" s="3">
        <f>'TPS543C20 Loop Gain'!B326</f>
        <v>19600</v>
      </c>
    </row>
    <row r="3611" spans="3:5" x14ac:dyDescent="0.35">
      <c r="C3611" s="3">
        <f>'TPS543C20 Loop Gain'!AI325</f>
        <v>21.400150972507205</v>
      </c>
      <c r="D3611" s="3">
        <f>'TPS543C20 Loop Gain'!AJ325</f>
        <v>126.87293899151798</v>
      </c>
      <c r="E3611" s="3">
        <f>'TPS543C20 Loop Gain'!B325</f>
        <v>19500</v>
      </c>
    </row>
    <row r="3612" spans="3:5" x14ac:dyDescent="0.35">
      <c r="C3612" s="3">
        <f>'TPS543C20 Loop Gain'!AI324</f>
        <v>21.410359698863783</v>
      </c>
      <c r="D3612" s="3">
        <f>'TPS543C20 Loop Gain'!AJ324</f>
        <v>127.28750141662243</v>
      </c>
      <c r="E3612" s="3">
        <f>'TPS543C20 Loop Gain'!B324</f>
        <v>19400</v>
      </c>
    </row>
    <row r="3613" spans="3:5" x14ac:dyDescent="0.35">
      <c r="C3613" s="3">
        <f>'TPS543C20 Loop Gain'!AI323</f>
        <v>21.419850550977685</v>
      </c>
      <c r="D3613" s="3">
        <f>'TPS543C20 Loop Gain'!AJ323</f>
        <v>127.7020194439681</v>
      </c>
      <c r="E3613" s="3">
        <f>'TPS543C20 Loop Gain'!B323</f>
        <v>19300</v>
      </c>
    </row>
    <row r="3614" spans="3:5" x14ac:dyDescent="0.35">
      <c r="C3614" s="3">
        <f>'TPS543C20 Loop Gain'!AI322</f>
        <v>21.428620257154584</v>
      </c>
      <c r="D3614" s="3">
        <f>'TPS543C20 Loop Gain'!AJ322</f>
        <v>128.11638691482125</v>
      </c>
      <c r="E3614" s="3">
        <f>'TPS543C20 Loop Gain'!B322</f>
        <v>19200</v>
      </c>
    </row>
    <row r="3615" spans="3:5" x14ac:dyDescent="0.35">
      <c r="C3615" s="3">
        <f>'TPS543C20 Loop Gain'!AI321</f>
        <v>21.436665961302324</v>
      </c>
      <c r="D3615" s="3">
        <f>'TPS543C20 Loop Gain'!AJ321</f>
        <v>128.53049645750357</v>
      </c>
      <c r="E3615" s="3">
        <f>'TPS543C20 Loop Gain'!B321</f>
        <v>19100</v>
      </c>
    </row>
    <row r="3616" spans="3:5" x14ac:dyDescent="0.35">
      <c r="C3616" s="3">
        <f>'TPS543C20 Loop Gain'!AI320</f>
        <v>21.443985230409602</v>
      </c>
      <c r="D3616" s="3">
        <f>'TPS543C20 Loop Gain'!AJ320</f>
        <v>128.94423957936621</v>
      </c>
      <c r="E3616" s="3">
        <f>'TPS543C20 Loop Gain'!B320</f>
        <v>19000</v>
      </c>
    </row>
    <row r="3617" spans="3:5" x14ac:dyDescent="0.35">
      <c r="C3617" s="3">
        <f>'TPS543C20 Loop Gain'!AI319</f>
        <v>21.450576061369325</v>
      </c>
      <c r="D3617" s="3">
        <f>'TPS543C20 Loop Gain'!AJ319</f>
        <v>129.35750676111851</v>
      </c>
      <c r="E3617" s="3">
        <f>'TPS543C20 Loop Gain'!B319</f>
        <v>18900</v>
      </c>
    </row>
    <row r="3618" spans="3:5" x14ac:dyDescent="0.35">
      <c r="C3618" s="3">
        <f>'TPS543C20 Loop Gain'!AI318</f>
        <v>21.456436887123985</v>
      </c>
      <c r="D3618" s="3">
        <f>'TPS543C20 Loop Gain'!AJ318</f>
        <v>129.77018755327984</v>
      </c>
      <c r="E3618" s="3">
        <f>'TPS543C20 Loop Gain'!B318</f>
        <v>18800</v>
      </c>
    </row>
    <row r="3619" spans="3:5" x14ac:dyDescent="0.35">
      <c r="C3619" s="3">
        <f>'TPS543C20 Loop Gain'!AI317</f>
        <v>21.461566582111399</v>
      </c>
      <c r="D3619" s="3">
        <f>'TPS543C20 Loop Gain'!AJ317</f>
        <v>130.18217067448447</v>
      </c>
      <c r="E3619" s="3">
        <f>'TPS543C20 Loop Gain'!B317</f>
        <v>18700</v>
      </c>
    </row>
    <row r="3620" spans="3:5" x14ac:dyDescent="0.35">
      <c r="C3620" s="3">
        <f>'TPS543C20 Loop Gain'!AI316</f>
        <v>21.465964466993714</v>
      </c>
      <c r="D3620" s="3">
        <f>'TPS543C20 Loop Gain'!AJ316</f>
        <v>130.59334411137309</v>
      </c>
      <c r="E3620" s="3">
        <f>'TPS543C20 Loop Gain'!B316</f>
        <v>18600</v>
      </c>
    </row>
    <row r="3621" spans="3:5" x14ac:dyDescent="0.35">
      <c r="C3621" s="3">
        <f>'TPS543C20 Loop Gain'!AI315</f>
        <v>21.469630312654694</v>
      </c>
      <c r="D3621" s="3">
        <f>'TPS543C20 Loop Gain'!AJ315</f>
        <v>131.00359521979783</v>
      </c>
      <c r="E3621" s="3">
        <f>'TPS543C20 Loop Gain'!B315</f>
        <v>18500</v>
      </c>
    </row>
    <row r="3622" spans="3:5" x14ac:dyDescent="0.35">
      <c r="C3622" s="3">
        <f>'TPS543C20 Loop Gain'!AI314</f>
        <v>21.472564343451594</v>
      </c>
      <c r="D3622" s="3">
        <f>'TPS543C20 Loop Gain'!AJ314</f>
        <v>131.41281082704791</v>
      </c>
      <c r="E3622" s="3">
        <f>'TPS543C20 Loop Gain'!B314</f>
        <v>18400</v>
      </c>
    </row>
    <row r="3623" spans="3:5" x14ac:dyDescent="0.35">
      <c r="C3623" s="3">
        <f>'TPS543C20 Loop Gain'!AI313</f>
        <v>21.474767239713547</v>
      </c>
      <c r="D3623" s="3">
        <f>'TPS543C20 Loop Gain'!AJ313</f>
        <v>131.82087733480617</v>
      </c>
      <c r="E3623" s="3">
        <f>'TPS543C20 Loop Gain'!B313</f>
        <v>18300</v>
      </c>
    </row>
    <row r="3624" spans="3:5" x14ac:dyDescent="0.35">
      <c r="C3624" s="3">
        <f>'TPS543C20 Loop Gain'!AI312</f>
        <v>21.476240139477408</v>
      </c>
      <c r="D3624" s="3">
        <f>'TPS543C20 Loop Gain'!AJ312</f>
        <v>132.22768082254561</v>
      </c>
      <c r="E3624" s="3">
        <f>'TPS543C20 Loop Gain'!B312</f>
        <v>18200</v>
      </c>
    </row>
    <row r="3625" spans="3:5" x14ac:dyDescent="0.35">
      <c r="C3625" s="3">
        <f>'TPS543C20 Loop Gain'!AI311</f>
        <v>21.476984639460767</v>
      </c>
      <c r="D3625" s="3">
        <f>'TPS543C20 Loop Gain'!AJ311</f>
        <v>132.63310715106132</v>
      </c>
      <c r="E3625" s="3">
        <f>'TPS543C20 Loop Gain'!B311</f>
        <v>18100</v>
      </c>
    </row>
    <row r="3626" spans="3:5" x14ac:dyDescent="0.35">
      <c r="C3626" s="3">
        <f>'TPS543C20 Loop Gain'!AI310</f>
        <v>21.477002795267847</v>
      </c>
      <c r="D3626" s="3">
        <f>'TPS543C20 Loop Gain'!AJ310</f>
        <v>133.03704206583822</v>
      </c>
      <c r="E3626" s="3">
        <f>'TPS543C20 Loop Gain'!B310</f>
        <v>18000</v>
      </c>
    </row>
    <row r="3627" spans="3:5" x14ac:dyDescent="0.35">
      <c r="C3627" s="3">
        <f>'TPS543C20 Loop Gain'!AI309</f>
        <v>21.476297120832754</v>
      </c>
      <c r="D3627" s="3">
        <f>'TPS543C20 Loop Gain'!AJ309</f>
        <v>133.43937129995743</v>
      </c>
      <c r="E3627" s="3">
        <f>'TPS543C20 Loop Gain'!B309</f>
        <v>17900</v>
      </c>
    </row>
    <row r="3628" spans="3:5" x14ac:dyDescent="0.35">
      <c r="C3628" s="3">
        <f>'TPS543C20 Loop Gain'!AI308</f>
        <v>21.474870587104622</v>
      </c>
      <c r="D3628" s="3">
        <f>'TPS543C20 Loop Gain'!AJ308</f>
        <v>133.83998067623338</v>
      </c>
      <c r="E3628" s="3">
        <f>'TPS543C20 Loop Gain'!B308</f>
        <v>17800</v>
      </c>
    </row>
    <row r="3629" spans="3:5" x14ac:dyDescent="0.35">
      <c r="C3629" s="3">
        <f>'TPS543C20 Loop Gain'!AI307</f>
        <v>21.472726619983113</v>
      </c>
      <c r="D3629" s="3">
        <f>'TPS543C20 Loop Gain'!AJ307</f>
        <v>134.23875620829199</v>
      </c>
      <c r="E3629" s="3">
        <f>'TPS543C20 Loop Gain'!B307</f>
        <v>17700</v>
      </c>
    </row>
    <row r="3630" spans="3:5" x14ac:dyDescent="0.35">
      <c r="C3630" s="3">
        <f>'TPS543C20 Loop Gain'!AI306</f>
        <v>21.469869097515549</v>
      </c>
      <c r="D3630" s="3">
        <f>'TPS543C20 Loop Gain'!AJ306</f>
        <v>134.63558420029491</v>
      </c>
      <c r="E3630" s="3">
        <f>'TPS543C20 Loop Gain'!B306</f>
        <v>17600</v>
      </c>
    </row>
    <row r="3631" spans="3:5" x14ac:dyDescent="0.35">
      <c r="C3631" s="3">
        <f>'TPS543C20 Loop Gain'!AI305</f>
        <v>21.46630234636919</v>
      </c>
      <c r="D3631" s="3">
        <f>'TPS543C20 Loop Gain'!AJ305</f>
        <v>135.03035134502127</v>
      </c>
      <c r="E3631" s="3">
        <f>'TPS543C20 Loop Gain'!B305</f>
        <v>17500</v>
      </c>
    </row>
    <row r="3632" spans="3:5" x14ac:dyDescent="0.35">
      <c r="C3632" s="3">
        <f>'TPS543C20 Loop Gain'!AI304</f>
        <v>21.462031137595989</v>
      </c>
      <c r="D3632" s="3">
        <f>'TPS543C20 Loop Gain'!AJ304</f>
        <v>135.42294482002785</v>
      </c>
      <c r="E3632" s="3">
        <f>'TPS543C20 Loop Gain'!B304</f>
        <v>17400</v>
      </c>
    </row>
    <row r="3633" spans="3:5" x14ac:dyDescent="0.35">
      <c r="C3633" s="3">
        <f>'TPS543C20 Loop Gain'!AI303</f>
        <v>21.457060681709933</v>
      </c>
      <c r="D3633" s="3">
        <f>'TPS543C20 Loop Gain'!AJ303</f>
        <v>135.81325238161915</v>
      </c>
      <c r="E3633" s="3">
        <f>'TPS543C20 Loop Gain'!B303</f>
        <v>17300</v>
      </c>
    </row>
    <row r="3634" spans="3:5" x14ac:dyDescent="0.35">
      <c r="C3634" s="3">
        <f>'TPS543C20 Loop Gain'!AI302</f>
        <v>21.451396623097494</v>
      </c>
      <c r="D3634" s="3">
        <f>'TPS543C20 Loop Gain'!AJ302</f>
        <v>136.2011624563537</v>
      </c>
      <c r="E3634" s="3">
        <f>'TPS543C20 Loop Gain'!B302</f>
        <v>17200</v>
      </c>
    </row>
    <row r="3635" spans="3:5" x14ac:dyDescent="0.35">
      <c r="C3635" s="3">
        <f>'TPS543C20 Loop Gain'!AI301</f>
        <v>21.445045033787174</v>
      </c>
      <c r="D3635" s="3">
        <f>'TPS543C20 Loop Gain'!AJ301</f>
        <v>136.58656422985331</v>
      </c>
      <c r="E3635" s="3">
        <f>'TPS543C20 Loop Gain'!B301</f>
        <v>17100</v>
      </c>
    </row>
    <row r="3636" spans="3:5" x14ac:dyDescent="0.35">
      <c r="C3636" s="3">
        <f>'TPS543C20 Loop Gain'!AI300</f>
        <v>21.438012406604251</v>
      </c>
      <c r="D3636" s="3">
        <f>'TPS543C20 Loop Gain'!AJ300</f>
        <v>136.96934773265707</v>
      </c>
      <c r="E3636" s="3">
        <f>'TPS543C20 Loop Gain'!B300</f>
        <v>17000</v>
      </c>
    </row>
    <row r="3637" spans="3:5" x14ac:dyDescent="0.35">
      <c r="C3637" s="3">
        <f>'TPS543C20 Loop Gain'!AI299</f>
        <v>21.430305647740017</v>
      </c>
      <c r="D3637" s="3">
        <f>'TPS543C20 Loop Gain'!AJ299</f>
        <v>137.34940392290463</v>
      </c>
      <c r="E3637" s="3">
        <f>'TPS543C20 Loop Gain'!B299</f>
        <v>16900</v>
      </c>
    </row>
    <row r="3638" spans="3:5" x14ac:dyDescent="0.35">
      <c r="C3638" s="3">
        <f>'TPS543C20 Loop Gain'!AI298</f>
        <v>21.421932068765841</v>
      </c>
      <c r="D3638" s="3">
        <f>'TPS543C20 Loop Gain'!AJ298</f>
        <v>137.72662476562894</v>
      </c>
      <c r="E3638" s="3">
        <f>'TPS543C20 Loop Gain'!B298</f>
        <v>16800</v>
      </c>
    </row>
    <row r="3639" spans="3:5" x14ac:dyDescent="0.35">
      <c r="C3639" s="3">
        <f>'TPS543C20 Loop Gain'!AI297</f>
        <v>21.412899378126269</v>
      </c>
      <c r="D3639" s="3">
        <f>'TPS543C20 Loop Gain'!AJ297</f>
        <v>138.1009033084658</v>
      </c>
      <c r="E3639" s="3">
        <f>'TPS543C20 Loop Gain'!B297</f>
        <v>16700</v>
      </c>
    </row>
    <row r="3640" spans="3:5" x14ac:dyDescent="0.35">
      <c r="C3640" s="3">
        <f>'TPS543C20 Loop Gain'!AI296</f>
        <v>21.403215672142743</v>
      </c>
      <c r="D3640" s="3">
        <f>'TPS543C20 Loop Gain'!AJ296</f>
        <v>138.47213375358731</v>
      </c>
      <c r="E3640" s="3">
        <f>'TPS543C20 Loop Gain'!B296</f>
        <v>16600</v>
      </c>
    </row>
    <row r="3641" spans="3:5" x14ac:dyDescent="0.35">
      <c r="C3641" s="3">
        <f>'TPS543C20 Loop Gain'!AI295</f>
        <v>21.392889425566985</v>
      </c>
      <c r="D3641" s="3">
        <f>'TPS543C20 Loop Gain'!AJ295</f>
        <v>138.84021152569866</v>
      </c>
      <c r="E3641" s="3">
        <f>'TPS543C20 Loop Gain'!B295</f>
        <v>16500</v>
      </c>
    </row>
    <row r="3642" spans="3:5" x14ac:dyDescent="0.35">
      <c r="C3642" s="3">
        <f>'TPS543C20 Loop Gain'!AI294</f>
        <v>21.381929481718309</v>
      </c>
      <c r="D3642" s="3">
        <f>'TPS543C20 Loop Gain'!AJ294</f>
        <v>139.20503333594002</v>
      </c>
      <c r="E3642" s="3">
        <f>'TPS543C20 Loop Gain'!B294</f>
        <v>16400</v>
      </c>
    </row>
    <row r="3643" spans="3:5" x14ac:dyDescent="0.35">
      <c r="C3643" s="3">
        <f>'TPS543C20 Loop Gain'!AI293</f>
        <v>21.370345042244242</v>
      </c>
      <c r="D3643" s="3">
        <f>'TPS543C20 Loop Gain'!AJ293</f>
        <v>139.5664972415598</v>
      </c>
      <c r="E3643" s="3">
        <f>'TPS543C20 Loop Gain'!B293</f>
        <v>16300</v>
      </c>
    </row>
    <row r="3644" spans="3:5" x14ac:dyDescent="0.35">
      <c r="C3644" s="3">
        <f>'TPS543C20 Loop Gain'!AI292</f>
        <v>21.358145656543162</v>
      </c>
      <c r="D3644" s="3">
        <f>'TPS543C20 Loop Gain'!AJ292</f>
        <v>139.92450270123913</v>
      </c>
      <c r="E3644" s="3">
        <f>'TPS543C20 Loop Gain'!B292</f>
        <v>16200</v>
      </c>
    </row>
    <row r="3645" spans="3:5" x14ac:dyDescent="0.35">
      <c r="C3645" s="3">
        <f>'TPS543C20 Loop Gain'!AI291</f>
        <v>21.345341210887412</v>
      </c>
      <c r="D3645" s="3">
        <f>'TPS543C20 Loop Gain'!AJ291</f>
        <v>140.27895062596411</v>
      </c>
      <c r="E3645" s="3">
        <f>'TPS543C20 Loop Gain'!B291</f>
        <v>16100</v>
      </c>
    </row>
    <row r="3646" spans="3:5" x14ac:dyDescent="0.35">
      <c r="C3646" s="3">
        <f>'TPS543C20 Loop Gain'!AI290</f>
        <v>21.331941917288603</v>
      </c>
      <c r="D3646" s="3">
        <f>'TPS543C20 Loop Gain'!AJ290</f>
        <v>140.62974342535696</v>
      </c>
      <c r="E3646" s="3">
        <f>'TPS543C20 Loop Gain'!B290</f>
        <v>16000</v>
      </c>
    </row>
    <row r="3647" spans="3:5" x14ac:dyDescent="0.35">
      <c r="C3647" s="3">
        <f>'TPS543C20 Loop Gain'!AI289</f>
        <v>21.317958302142731</v>
      </c>
      <c r="D3647" s="3">
        <f>'TPS543C20 Loop Gain'!AJ289</f>
        <v>140.97678504939941</v>
      </c>
      <c r="E3647" s="3">
        <f>'TPS543C20 Loop Gain'!B289</f>
        <v>15900</v>
      </c>
    </row>
    <row r="3648" spans="3:5" x14ac:dyDescent="0.35">
      <c r="C3648" s="3">
        <f>'TPS543C20 Loop Gain'!AI288</f>
        <v>21.303401194698509</v>
      </c>
      <c r="D3648" s="3">
        <f>'TPS543C20 Loop Gain'!AJ288</f>
        <v>141.31998102549031</v>
      </c>
      <c r="E3648" s="3">
        <f>'TPS543C20 Loop Gain'!B288</f>
        <v>15800</v>
      </c>
    </row>
    <row r="3649" spans="3:5" x14ac:dyDescent="0.35">
      <c r="C3649" s="3">
        <f>'TPS543C20 Loop Gain'!AI287</f>
        <v>21.288281715385104</v>
      </c>
      <c r="D3649" s="3">
        <f>'TPS543C20 Loop Gain'!AJ287</f>
        <v>141.65923849080087</v>
      </c>
      <c r="E3649" s="3">
        <f>'TPS543C20 Loop Gain'!B287</f>
        <v>15700</v>
      </c>
    </row>
    <row r="3650" spans="3:5" x14ac:dyDescent="0.35">
      <c r="C3650" s="3">
        <f>'TPS543C20 Loop Gain'!AI286</f>
        <v>21.272611264043842</v>
      </c>
      <c r="D3650" s="3">
        <f>'TPS543C20 Loop Gain'!AJ286</f>
        <v>141.99446621990455</v>
      </c>
      <c r="E3650" s="3">
        <f>'TPS543C20 Loop Gain'!B286</f>
        <v>15600</v>
      </c>
    </row>
    <row r="3651" spans="3:5" x14ac:dyDescent="0.35">
      <c r="C3651" s="3">
        <f>'TPS543C20 Loop Gain'!AI285</f>
        <v>21.256401508098062</v>
      </c>
      <c r="D3651" s="3">
        <f>'TPS543C20 Loop Gain'!AJ285</f>
        <v>142.32557464767137</v>
      </c>
      <c r="E3651" s="3">
        <f>'TPS543C20 Loop Gain'!B285</f>
        <v>15500</v>
      </c>
    </row>
    <row r="3652" spans="3:5" x14ac:dyDescent="0.35">
      <c r="C3652" s="3">
        <f>'TPS543C20 Loop Gain'!AI284</f>
        <v>21.239664370704308</v>
      </c>
      <c r="D3652" s="3">
        <f>'TPS543C20 Loop Gain'!AJ284</f>
        <v>142.6524758874337</v>
      </c>
      <c r="E3652" s="3">
        <f>'TPS543C20 Loop Gain'!B284</f>
        <v>15400</v>
      </c>
    </row>
    <row r="3653" spans="3:5" x14ac:dyDescent="0.35">
      <c r="C3653" s="3">
        <f>'TPS543C20 Loop Gain'!AI283</f>
        <v>21.222412018920281</v>
      </c>
      <c r="D3653" s="3">
        <f>'TPS543C20 Loop Gain'!AJ283</f>
        <v>142.97508374444294</v>
      </c>
      <c r="E3653" s="3">
        <f>'TPS543C20 Loop Gain'!B283</f>
        <v>15300</v>
      </c>
    </row>
    <row r="3654" spans="3:5" x14ac:dyDescent="0.35">
      <c r="C3654" s="3">
        <f>'TPS543C20 Loop Gain'!AI282</f>
        <v>21.20465685192805</v>
      </c>
      <c r="D3654" s="3">
        <f>'TPS543C20 Loop Gain'!AJ282</f>
        <v>143.29331372464819</v>
      </c>
      <c r="E3654" s="3">
        <f>'TPS543C20 Loop Gain'!B282</f>
        <v>15200</v>
      </c>
    </row>
    <row r="3655" spans="3:5" x14ac:dyDescent="0.35">
      <c r="C3655" s="3">
        <f>'TPS543C20 Loop Gain'!AI281</f>
        <v>21.186411489348128</v>
      </c>
      <c r="D3655" s="3">
        <f>'TPS543C20 Loop Gain'!AJ281</f>
        <v>143.60708303884206</v>
      </c>
      <c r="E3655" s="3">
        <f>'TPS543C20 Loop Gain'!B281</f>
        <v>15100</v>
      </c>
    </row>
    <row r="3656" spans="3:5" x14ac:dyDescent="0.35">
      <c r="C3656" s="3">
        <f>'TPS543C20 Loop Gain'!AI280</f>
        <v>21.167688759680093</v>
      </c>
      <c r="D3656" s="3">
        <f>'TPS543C20 Loop Gain'!AJ280</f>
        <v>143.91631060223199</v>
      </c>
      <c r="E3656" s="3">
        <f>'TPS543C20 Loop Gain'!B280</f>
        <v>15000</v>
      </c>
    </row>
    <row r="3657" spans="3:5" x14ac:dyDescent="0.35">
      <c r="C3657" s="3">
        <f>'TPS543C20 Loop Gain'!AI279</f>
        <v>21.148501688902872</v>
      </c>
      <c r="D3657" s="3">
        <f>'TPS543C20 Loop Gain'!AJ279</f>
        <v>144.22091702948998</v>
      </c>
      <c r="E3657" s="3">
        <f>'TPS543C20 Loop Gain'!B279</f>
        <v>14900</v>
      </c>
    </row>
    <row r="3658" spans="3:5" x14ac:dyDescent="0.35">
      <c r="C3658" s="3">
        <f>'TPS543C20 Loop Gain'!AI278</f>
        <v>21.128863489268742</v>
      </c>
      <c r="D3658" s="3">
        <f>'TPS543C20 Loop Gain'!AJ278</f>
        <v>144.52082462537365</v>
      </c>
      <c r="E3658" s="3">
        <f>'TPS543C20 Loop Gain'!B278</f>
        <v>14800</v>
      </c>
    </row>
    <row r="3659" spans="3:5" x14ac:dyDescent="0.35">
      <c r="C3659" s="3">
        <f>'TPS543C20 Loop Gain'!AI277</f>
        <v>21.108787548321878</v>
      </c>
      <c r="D3659" s="3">
        <f>'TPS543C20 Loop Gain'!AJ277</f>
        <v>144.81595737098996</v>
      </c>
      <c r="E3659" s="3">
        <f>'TPS543C20 Loop Gain'!B277</f>
        <v>14700</v>
      </c>
    </row>
    <row r="3660" spans="3:5" x14ac:dyDescent="0.35">
      <c r="C3660" s="3">
        <f>'TPS543C20 Loop Gain'!AI276</f>
        <v>21.088287418170655</v>
      </c>
      <c r="D3660" s="3">
        <f>'TPS543C20 Loop Gain'!AJ276</f>
        <v>145.10624090579336</v>
      </c>
      <c r="E3660" s="3">
        <f>'TPS543C20 Loop Gain'!B276</f>
        <v>14600</v>
      </c>
    </row>
    <row r="3661" spans="3:5" x14ac:dyDescent="0.35">
      <c r="C3661" s="3">
        <f>'TPS543C20 Loop Gain'!AI275</f>
        <v>21.067376805044489</v>
      </c>
      <c r="D3661" s="3">
        <f>'TPS543C20 Loop Gain'!AJ275</f>
        <v>145.39160250541767</v>
      </c>
      <c r="E3661" s="3">
        <f>'TPS543C20 Loop Gain'!B275</f>
        <v>14500</v>
      </c>
    </row>
    <row r="3662" spans="3:5" x14ac:dyDescent="0.35">
      <c r="C3662" s="3">
        <f>'TPS543C20 Loop Gain'!AI274</f>
        <v>21.046069559160724</v>
      </c>
      <c r="D3662" s="3">
        <f>'TPS543C20 Loop Gain'!AJ274</f>
        <v>145.67197105544571</v>
      </c>
      <c r="E3662" s="3">
        <f>'TPS543C20 Loop Gain'!B274</f>
        <v>14400</v>
      </c>
    </row>
    <row r="3663" spans="3:5" x14ac:dyDescent="0.35">
      <c r="C3663" s="3">
        <f>'TPS543C20 Loop Gain'!AI273</f>
        <v>21.024379664927956</v>
      </c>
      <c r="D3663" s="3">
        <f>'TPS543C20 Loop Gain'!AJ273</f>
        <v>145.94727702121986</v>
      </c>
      <c r="E3663" s="3">
        <f>'TPS543C20 Loop Gain'!B273</f>
        <v>14300</v>
      </c>
    </row>
    <row r="3664" spans="3:5" x14ac:dyDescent="0.35">
      <c r="C3664" s="3">
        <f>'TPS543C20 Loop Gain'!AI272</f>
        <v>21.002321231511051</v>
      </c>
      <c r="D3664" s="3">
        <f>'TPS543C20 Loop Gain'!AJ272</f>
        <v>146.21745241380518</v>
      </c>
      <c r="E3664" s="3">
        <f>'TPS543C20 Loop Gain'!B272</f>
        <v>14200</v>
      </c>
    </row>
    <row r="3665" spans="3:5" x14ac:dyDescent="0.35">
      <c r="C3665" s="3">
        <f>'TPS543C20 Loop Gain'!AI271</f>
        <v>20.979908483779734</v>
      </c>
      <c r="D3665" s="3">
        <f>'TPS543C20 Loop Gain'!AJ271</f>
        <v>146.48243075222069</v>
      </c>
      <c r="E3665" s="3">
        <f>'TPS543C20 Loop Gain'!B271</f>
        <v>14100</v>
      </c>
    </row>
    <row r="3666" spans="3:5" x14ac:dyDescent="0.35">
      <c r="C3666" s="3">
        <f>'TPS543C20 Loop Gain'!AI270</f>
        <v>20.957155753662889</v>
      </c>
      <c r="D3666" s="3">
        <f>'TPS543C20 Loop Gain'!AJ270</f>
        <v>146.74214702205072</v>
      </c>
      <c r="E3666" s="3">
        <f>'TPS543C20 Loop Gain'!B270</f>
        <v>14000</v>
      </c>
    </row>
    <row r="3667" spans="3:5" x14ac:dyDescent="0.35">
      <c r="C3667" s="3">
        <f>'TPS543C20 Loop Gain'!AI269</f>
        <v>20.934077471929132</v>
      </c>
      <c r="D3667" s="3">
        <f>'TPS543C20 Loop Gain'!AJ269</f>
        <v>146.99653763055343</v>
      </c>
      <c r="E3667" s="3">
        <f>'TPS543C20 Loop Gain'!B269</f>
        <v>13900</v>
      </c>
    </row>
    <row r="3668" spans="3:5" x14ac:dyDescent="0.35">
      <c r="C3668" s="3">
        <f>'TPS543C20 Loop Gain'!AI268</f>
        <v>20.91068816041194</v>
      </c>
      <c r="D3668" s="3">
        <f>'TPS543C20 Loop Gain'!AJ268</f>
        <v>147.24554035837525</v>
      </c>
      <c r="E3668" s="3">
        <f>'TPS543C20 Loop Gain'!B268</f>
        <v>13800</v>
      </c>
    </row>
    <row r="3669" spans="3:5" x14ac:dyDescent="0.35">
      <c r="C3669" s="3">
        <f>'TPS543C20 Loop Gain'!AI267</f>
        <v>20.88700242469848</v>
      </c>
      <c r="D3669" s="3">
        <f>'TPS543C20 Loop Gain'!AJ267</f>
        <v>147.48909430800148</v>
      </c>
      <c r="E3669" s="3">
        <f>'TPS543C20 Loop Gain'!B267</f>
        <v>13700</v>
      </c>
    </row>
    <row r="3670" spans="3:5" x14ac:dyDescent="0.35">
      <c r="C3670" s="3">
        <f>'TPS543C20 Loop Gain'!AI266</f>
        <v>20.86303494729643</v>
      </c>
      <c r="D3670" s="3">
        <f>'TPS543C20 Loop Gain'!AJ266</f>
        <v>147.72713984903532</v>
      </c>
      <c r="E3670" s="3">
        <f>'TPS543C20 Loop Gain'!B266</f>
        <v>13600</v>
      </c>
    </row>
    <row r="3671" spans="3:5" x14ac:dyDescent="0.35">
      <c r="C3671" s="3">
        <f>'TPS543C20 Loop Gain'!AI265</f>
        <v>20.838800481295884</v>
      </c>
      <c r="D3671" s="3">
        <f>'TPS543C20 Loop Gain'!AJ265</f>
        <v>147.95961856042618</v>
      </c>
      <c r="E3671" s="3">
        <f>'TPS543C20 Loop Gain'!B265</f>
        <v>13500</v>
      </c>
    </row>
    <row r="3672" spans="3:5" x14ac:dyDescent="0.35">
      <c r="C3672" s="3">
        <f>'TPS543C20 Loop Gain'!AI264</f>
        <v>20.81431384454056</v>
      </c>
      <c r="D3672" s="3">
        <f>'TPS543C20 Loop Gain'!AJ264</f>
        <v>148.18647316975628</v>
      </c>
      <c r="E3672" s="3">
        <f>'TPS543C20 Loop Gain'!B264</f>
        <v>13400</v>
      </c>
    </row>
    <row r="3673" spans="3:5" x14ac:dyDescent="0.35">
      <c r="C3673" s="3">
        <f>'TPS543C20 Loop Gain'!AI263</f>
        <v>20.789589914321009</v>
      </c>
      <c r="D3673" s="3">
        <f>'TPS543C20 Loop Gain'!AJ263</f>
        <v>148.407647489672</v>
      </c>
      <c r="E3673" s="3">
        <f>'TPS543C20 Loop Gain'!B263</f>
        <v>13300</v>
      </c>
    </row>
    <row r="3674" spans="3:5" x14ac:dyDescent="0.35">
      <c r="C3674" s="3">
        <f>'TPS543C20 Loop Gain'!AI262</f>
        <v>20.764643622602371</v>
      </c>
      <c r="D3674" s="3">
        <f>'TPS543C20 Loop Gain'!AJ262</f>
        <v>148.62308635158109</v>
      </c>
      <c r="E3674" s="3">
        <f>'TPS543C20 Loop Gain'!B262</f>
        <v>13200</v>
      </c>
    </row>
    <row r="3675" spans="3:5" x14ac:dyDescent="0.35">
      <c r="C3675" s="3">
        <f>'TPS543C20 Loop Gain'!AI261</f>
        <v>20.739489951798898</v>
      </c>
      <c r="D3675" s="3">
        <f>'TPS543C20 Loop Gain'!AJ261</f>
        <v>148.83273553667757</v>
      </c>
      <c r="E3675" s="3">
        <f>'TPS543C20 Loop Gain'!B261</f>
        <v>13100</v>
      </c>
    </row>
    <row r="3676" spans="3:5" x14ac:dyDescent="0.35">
      <c r="C3676" s="3">
        <f>'TPS543C20 Loop Gain'!AI260</f>
        <v>20.714143931106598</v>
      </c>
      <c r="D3676" s="3">
        <f>'TPS543C20 Loop Gain'!AJ260</f>
        <v>149.03654170440927</v>
      </c>
      <c r="E3676" s="3">
        <f>'TPS543C20 Loop Gain'!B260</f>
        <v>13000</v>
      </c>
    </row>
    <row r="3677" spans="3:5" x14ac:dyDescent="0.35">
      <c r="C3677" s="3">
        <f>'TPS543C20 Loop Gain'!AI259</f>
        <v>20.688620633402778</v>
      </c>
      <c r="D3677" s="3">
        <f>'TPS543C20 Loop Gain'!AJ259</f>
        <v>149.23445231844318</v>
      </c>
      <c r="E3677" s="3">
        <f>'TPS543C20 Loop Gain'!B259</f>
        <v>12900</v>
      </c>
    </row>
    <row r="3678" spans="3:5" x14ac:dyDescent="0.35">
      <c r="C3678" s="3">
        <f>'TPS543C20 Loop Gain'!AI258</f>
        <v>20.662935172725085</v>
      </c>
      <c r="D3678" s="3">
        <f>'TPS543C20 Loop Gain'!AJ258</f>
        <v>149.42641557021307</v>
      </c>
      <c r="E3678" s="3">
        <f>'TPS543C20 Loop Gain'!B258</f>
        <v>12800</v>
      </c>
    </row>
    <row r="3679" spans="3:5" x14ac:dyDescent="0.35">
      <c r="C3679" s="3">
        <f>'TPS543C20 Loop Gain'!AI257</f>
        <v>20.637102702337753</v>
      </c>
      <c r="D3679" s="3">
        <f>'TPS543C20 Loop Gain'!AJ257</f>
        <v>149.61238030010804</v>
      </c>
      <c r="E3679" s="3">
        <f>'TPS543C20 Loop Gain'!B257</f>
        <v>12700</v>
      </c>
    </row>
    <row r="3680" spans="3:5" x14ac:dyDescent="0.35">
      <c r="C3680" s="3">
        <f>'TPS543C20 Loop Gain'!AI256</f>
        <v>20.611138413395974</v>
      </c>
      <c r="D3680" s="3">
        <f>'TPS543C20 Loop Gain'!AJ256</f>
        <v>149.79229591635854</v>
      </c>
      <c r="E3680" s="3">
        <f>'TPS543C20 Loop Gain'!B256</f>
        <v>12600</v>
      </c>
    </row>
    <row r="3681" spans="3:5" x14ac:dyDescent="0.35">
      <c r="C3681" s="3">
        <f>'TPS543C20 Loop Gain'!AI255</f>
        <v>20.585057534216173</v>
      </c>
      <c r="D3681" s="3">
        <f>'TPS543C20 Loop Gain'!AJ255</f>
        <v>149.96611231166327</v>
      </c>
      <c r="E3681" s="3">
        <f>'TPS543C20 Loop Gain'!B255</f>
        <v>12500</v>
      </c>
    </row>
    <row r="3682" spans="3:5" x14ac:dyDescent="0.35">
      <c r="C3682" s="3">
        <f>'TPS543C20 Loop Gain'!AI254</f>
        <v>20.558875330164422</v>
      </c>
      <c r="D3682" s="3">
        <f>'TPS543C20 Loop Gain'!AJ254</f>
        <v>150.1337797775995</v>
      </c>
      <c r="E3682" s="3">
        <f>'TPS543C20 Loop Gain'!B254</f>
        <v>12400</v>
      </c>
    </row>
    <row r="3683" spans="3:5" x14ac:dyDescent="0.35">
      <c r="C3683" s="3">
        <f>'TPS543C20 Loop Gain'!AI253</f>
        <v>20.532607104170761</v>
      </c>
      <c r="D3683" s="3">
        <f>'TPS543C20 Loop Gain'!AJ253</f>
        <v>150.29524891683741</v>
      </c>
      <c r="E3683" s="3">
        <f>'TPS543C20 Loop Gain'!B253</f>
        <v>12300</v>
      </c>
    </row>
    <row r="3684" spans="3:5" x14ac:dyDescent="0.35">
      <c r="C3684" s="3">
        <f>'TPS543C20 Loop Gain'!AI252</f>
        <v>20.506268197879404</v>
      </c>
      <c r="D3684" s="3">
        <f>'TPS543C20 Loop Gain'!AJ252</f>
        <v>150.45047055318497</v>
      </c>
      <c r="E3684" s="3">
        <f>'TPS543C20 Loop Gain'!B252</f>
        <v>12200</v>
      </c>
    </row>
    <row r="3685" spans="3:5" x14ac:dyDescent="0.35">
      <c r="C3685" s="3">
        <f>'TPS543C20 Loop Gain'!AI251</f>
        <v>20.479873993447303</v>
      </c>
      <c r="D3685" s="3">
        <f>'TPS543C20 Loop Gain'!AJ251</f>
        <v>150.59939563945937</v>
      </c>
      <c r="E3685" s="3">
        <f>'TPS543C20 Loop Gain'!B251</f>
        <v>12100</v>
      </c>
    </row>
    <row r="3686" spans="3:5" x14ac:dyDescent="0.35">
      <c r="C3686" s="3">
        <f>'TPS543C20 Loop Gain'!AI250</f>
        <v>20.453439916001397</v>
      </c>
      <c r="D3686" s="3">
        <f>'TPS543C20 Loop Gain'!AJ250</f>
        <v>150.74197516319185</v>
      </c>
      <c r="E3686" s="3">
        <f>'TPS543C20 Loop Gain'!B250</f>
        <v>12000</v>
      </c>
    </row>
    <row r="3687" spans="3:5" x14ac:dyDescent="0.35">
      <c r="C3687" s="3">
        <f>'TPS543C20 Loop Gain'!AI249</f>
        <v>20.426981436765249</v>
      </c>
      <c r="D3687" s="3">
        <f>'TPS543C20 Loop Gain'!AJ249</f>
        <v>150.87816005014841</v>
      </c>
      <c r="E3687" s="3">
        <f>'TPS543C20 Loop Gain'!B249</f>
        <v>11900</v>
      </c>
    </row>
    <row r="3688" spans="3:5" x14ac:dyDescent="0.35">
      <c r="C3688" s="3">
        <f>'TPS543C20 Loop Gain'!AI248</f>
        <v>20.400514076872071</v>
      </c>
      <c r="D3688" s="3">
        <f>'TPS543C20 Loop Gain'!AJ248</f>
        <v>151.00790106563045</v>
      </c>
      <c r="E3688" s="3">
        <f>'TPS543C20 Loop Gain'!B248</f>
        <v>11800</v>
      </c>
    </row>
    <row r="3689" spans="3:5" x14ac:dyDescent="0.35">
      <c r="C3689" s="3">
        <f>'TPS543C20 Loop Gain'!AI247</f>
        <v>20.374053411873678</v>
      </c>
      <c r="D3689" s="3">
        <f>'TPS543C20 Loop Gain'!AJ247</f>
        <v>151.1311487135371</v>
      </c>
      <c r="E3689" s="3">
        <f>'TPS543C20 Loop Gain'!B247</f>
        <v>11700</v>
      </c>
    </row>
    <row r="3690" spans="3:5" x14ac:dyDescent="0.35">
      <c r="C3690" s="3">
        <f>'TPS543C20 Loop Gain'!AI246</f>
        <v>20.347615076964424</v>
      </c>
      <c r="D3690" s="3">
        <f>'TPS543C20 Loop Gain'!AJ246</f>
        <v>151.2478531331206</v>
      </c>
      <c r="E3690" s="3">
        <f>'TPS543C20 Loop Gain'!B246</f>
        <v>11600</v>
      </c>
    </row>
    <row r="3691" spans="3:5" x14ac:dyDescent="0.35">
      <c r="C3691" s="3">
        <f>'TPS543C20 Loop Gain'!AI245</f>
        <v>20.321214772937392</v>
      </c>
      <c r="D3691" s="3">
        <f>'TPS543C20 Loop Gain'!AJ245</f>
        <v>151.35796399338508</v>
      </c>
      <c r="E3691" s="3">
        <f>'TPS543C20 Loop Gain'!B245</f>
        <v>11500</v>
      </c>
    </row>
    <row r="3692" spans="3:5" x14ac:dyDescent="0.35">
      <c r="C3692" s="3">
        <f>'TPS543C20 Loop Gain'!AI244</f>
        <v>20.294868272887786</v>
      </c>
      <c r="D3692" s="3">
        <f>'TPS543C20 Loop Gain'!AJ244</f>
        <v>151.46143038504931</v>
      </c>
      <c r="E3692" s="3">
        <f>'TPS543C20 Loop Gain'!B244</f>
        <v>11400</v>
      </c>
    </row>
    <row r="3693" spans="3:5" x14ac:dyDescent="0.35">
      <c r="C3693" s="3">
        <f>'TPS543C20 Loop Gain'!AI243</f>
        <v>20.268591429689803</v>
      </c>
      <c r="D3693" s="3">
        <f>'TPS543C20 Loop Gain'!AJ243</f>
        <v>151.55820070997527</v>
      </c>
      <c r="E3693" s="3">
        <f>'TPS543C20 Loop Gain'!B243</f>
        <v>11300</v>
      </c>
    </row>
    <row r="3694" spans="3:5" x14ac:dyDescent="0.35">
      <c r="C3694" s="3">
        <f>'TPS543C20 Loop Gain'!AI242</f>
        <v>20.242400184265176</v>
      </c>
      <c r="D3694" s="3">
        <f>'TPS543C20 Loop Gain'!AJ242</f>
        <v>151.64822256799161</v>
      </c>
      <c r="E3694" s="3">
        <f>'TPS543C20 Loop Gain'!B242</f>
        <v>11200</v>
      </c>
    </row>
    <row r="3695" spans="3:5" x14ac:dyDescent="0.35">
      <c r="C3695" s="3">
        <f>'TPS543C20 Loop Gain'!AI241</f>
        <v>20.216310574672406</v>
      </c>
      <c r="D3695" s="3">
        <f>'TPS543C20 Loop Gain'!AJ241</f>
        <v>151.73144264095023</v>
      </c>
      <c r="E3695" s="3">
        <f>'TPS543C20 Loop Gain'!B241</f>
        <v>11100</v>
      </c>
    </row>
    <row r="3696" spans="3:5" x14ac:dyDescent="0.35">
      <c r="C3696" s="3">
        <f>'TPS543C20 Loop Gain'!AI240</f>
        <v>20.190338746040787</v>
      </c>
      <c r="D3696" s="3">
        <f>'TPS543C20 Loop Gain'!AJ240</f>
        <v>151.80780657393672</v>
      </c>
      <c r="E3696" s="3">
        <f>'TPS543C20 Loop Gain'!B240</f>
        <v>11000</v>
      </c>
    </row>
    <row r="3697" spans="3:5" x14ac:dyDescent="0.35">
      <c r="C3697" s="3">
        <f>'TPS543C20 Loop Gain'!AI239</f>
        <v>20.164500961383741</v>
      </c>
      <c r="D3697" s="3">
        <f>'TPS543C20 Loop Gain'!AJ239</f>
        <v>151.87725885344585</v>
      </c>
      <c r="E3697" s="3">
        <f>'TPS543C20 Loop Gain'!B239</f>
        <v>10900</v>
      </c>
    </row>
    <row r="3698" spans="3:5" x14ac:dyDescent="0.35">
      <c r="C3698" s="3">
        <f>'TPS543C20 Loop Gain'!AI238</f>
        <v>20.138813613321705</v>
      </c>
      <c r="D3698" s="3">
        <f>'TPS543C20 Loop Gain'!AJ238</f>
        <v>151.93974268239353</v>
      </c>
      <c r="E3698" s="3">
        <f>'TPS543C20 Loop Gain'!B238</f>
        <v>10800</v>
      </c>
    </row>
    <row r="3699" spans="3:5" x14ac:dyDescent="0.35">
      <c r="C3699" s="3">
        <f>'TPS543C20 Loop Gain'!AI237</f>
        <v>20.113293236754878</v>
      </c>
      <c r="D3699" s="3">
        <f>'TPS543C20 Loop Gain'!AJ237</f>
        <v>151.99519985177747</v>
      </c>
      <c r="E3699" s="3">
        <f>'TPS543C20 Loop Gain'!B237</f>
        <v>10700</v>
      </c>
    </row>
    <row r="3700" spans="3:5" x14ac:dyDescent="0.35">
      <c r="C3700" s="3">
        <f>'TPS543C20 Loop Gain'!AI236</f>
        <v>20.087956522524721</v>
      </c>
      <c r="D3700" s="3">
        <f>'TPS543C20 Loop Gain'!AJ236</f>
        <v>152.04357060879096</v>
      </c>
      <c r="E3700" s="3">
        <f>'TPS543C20 Loop Gain'!B236</f>
        <v>10600</v>
      </c>
    </row>
    <row r="3701" spans="3:5" x14ac:dyDescent="0.35">
      <c r="C3701" s="3">
        <f>'TPS543C20 Loop Gain'!AI235</f>
        <v>20.062820332108959</v>
      </c>
      <c r="D3701" s="3">
        <f>'TPS543C20 Loop Gain'!AJ235</f>
        <v>152.08479352119392</v>
      </c>
      <c r="E3701" s="3">
        <f>'TPS543C20 Loop Gain'!B235</f>
        <v>10500</v>
      </c>
    </row>
    <row r="3702" spans="3:5" x14ac:dyDescent="0.35">
      <c r="C3702" s="3">
        <f>'TPS543C20 Loop Gain'!AI234</f>
        <v>20.037901713401205</v>
      </c>
      <c r="D3702" s="3">
        <f>'TPS543C20 Loop Gain'!AJ234</f>
        <v>152.11880533770267</v>
      </c>
      <c r="E3702" s="3">
        <f>'TPS543C20 Loop Gain'!B234</f>
        <v>10400</v>
      </c>
    </row>
    <row r="3703" spans="3:5" x14ac:dyDescent="0.35">
      <c r="C3703" s="3">
        <f>'TPS543C20 Loop Gain'!AI233</f>
        <v>20.013217917627571</v>
      </c>
      <c r="D3703" s="3">
        <f>'TPS543C20 Loop Gain'!AJ233</f>
        <v>152.14554084416523</v>
      </c>
      <c r="E3703" s="3">
        <f>'TPS543C20 Loop Gain'!B233</f>
        <v>10300</v>
      </c>
    </row>
    <row r="3704" spans="3:5" x14ac:dyDescent="0.35">
      <c r="C3704" s="3">
        <f>'TPS543C20 Loop Gain'!AI232</f>
        <v>19.988786417460222</v>
      </c>
      <c r="D3704" s="3">
        <f>'TPS543C20 Loop Gain'!AJ232</f>
        <v>152.16493271525297</v>
      </c>
      <c r="E3704" s="3">
        <f>'TPS543C20 Loop Gain'!B232</f>
        <v>10200</v>
      </c>
    </row>
    <row r="3705" spans="3:5" x14ac:dyDescent="0.35">
      <c r="C3705" s="3">
        <f>'TPS543C20 Loop Gain'!AI231</f>
        <v>19.964624926392869</v>
      </c>
      <c r="D3705" s="3">
        <f>'TPS543C20 Loop Gain'!AJ231</f>
        <v>152.17691136138788</v>
      </c>
      <c r="E3705" s="3">
        <f>'TPS543C20 Loop Gain'!B231</f>
        <v>10100</v>
      </c>
    </row>
    <row r="3706" spans="3:5" x14ac:dyDescent="0.35">
      <c r="C3706" s="3">
        <f>'TPS543C20 Loop Gain'!AI230</f>
        <v>19.940751419448507</v>
      </c>
      <c r="D3706" s="3">
        <f>'TPS543C20 Loop Gain'!AJ230</f>
        <v>152.18140477060214</v>
      </c>
      <c r="E3706" s="3">
        <f>'TPS543C20 Loop Gain'!B230</f>
        <v>10000</v>
      </c>
    </row>
    <row r="3707" spans="3:5" x14ac:dyDescent="0.35">
      <c r="C3707" s="3">
        <f>'TPS543C20 Loop Gain'!AI229</f>
        <v>19.917184155297125</v>
      </c>
      <c r="D3707" s="3">
        <f>'TPS543C20 Loop Gain'!AJ229</f>
        <v>152.17833834501968</v>
      </c>
      <c r="E3707" s="3">
        <f>'TPS543C20 Loop Gain'!B229</f>
        <v>9900</v>
      </c>
    </row>
    <row r="3708" spans="3:5" x14ac:dyDescent="0.35">
      <c r="C3708" s="3">
        <f>'TPS543C20 Loop Gain'!AI228</f>
        <v>19.893941699870116</v>
      </c>
      <c r="D3708" s="3">
        <f>'TPS543C20 Loop Gain'!AJ228</f>
        <v>152.16763473157653</v>
      </c>
      <c r="E3708" s="3">
        <f>'TPS543C20 Loop Gain'!B228</f>
        <v>9800</v>
      </c>
    </row>
    <row r="3709" spans="3:5" x14ac:dyDescent="0.35">
      <c r="C3709" s="3">
        <f>'TPS543C20 Loop Gain'!AI227</f>
        <v>19.871042951561137</v>
      </c>
      <c r="D3709" s="3">
        <f>'TPS543C20 Loop Gain'!AJ227</f>
        <v>152.14921364666324</v>
      </c>
      <c r="E3709" s="3">
        <f>'TPS543C20 Loop Gain'!B227</f>
        <v>9700</v>
      </c>
    </row>
    <row r="3710" spans="3:5" x14ac:dyDescent="0.35">
      <c r="C3710" s="3">
        <f>'TPS543C20 Loop Gain'!AI226</f>
        <v>19.848507168116715</v>
      </c>
      <c r="D3710" s="3">
        <f>'TPS543C20 Loop Gain'!AJ226</f>
        <v>152.12299169424594</v>
      </c>
      <c r="E3710" s="3">
        <f>'TPS543C20 Loop Gain'!B226</f>
        <v>9600</v>
      </c>
    </row>
    <row r="3711" spans="3:5" x14ac:dyDescent="0.35">
      <c r="C3711" s="3">
        <f>'TPS543C20 Loop Gain'!AI225</f>
        <v>19.82635399532683</v>
      </c>
      <c r="D3711" s="3">
        <f>'TPS543C20 Loop Gain'!AJ225</f>
        <v>152.08888217707869</v>
      </c>
      <c r="E3711" s="3">
        <f>'TPS543C20 Loop Gain'!B225</f>
        <v>9500</v>
      </c>
    </row>
    <row r="3712" spans="3:5" x14ac:dyDescent="0.35">
      <c r="C3712" s="3">
        <f>'TPS543C20 Loop Gain'!AI224</f>
        <v>19.804603497634123</v>
      </c>
      <c r="D3712" s="3">
        <f>'TPS543C20 Loop Gain'!AJ224</f>
        <v>152.04679490054798</v>
      </c>
      <c r="E3712" s="3">
        <f>'TPS543C20 Loop Gain'!B224</f>
        <v>9400</v>
      </c>
    </row>
    <row r="3713" spans="3:5" x14ac:dyDescent="0.35">
      <c r="C3713" s="3">
        <f>'TPS543C20 Loop Gain'!AI223</f>
        <v>19.783276190799508</v>
      </c>
      <c r="D3713" s="3">
        <f>'TPS543C20 Loop Gain'!AJ223</f>
        <v>151.99663596866458</v>
      </c>
      <c r="E3713" s="3">
        <f>'TPS543C20 Loop Gain'!B223</f>
        <v>9300</v>
      </c>
    </row>
    <row r="3714" spans="3:5" x14ac:dyDescent="0.35">
      <c r="C3714" s="3">
        <f>'TPS543C20 Loop Gain'!AI222</f>
        <v>19.762393076758826</v>
      </c>
      <c r="D3714" s="3">
        <f>'TPS543C20 Loop Gain'!AJ222</f>
        <v>151.93830757171744</v>
      </c>
      <c r="E3714" s="3">
        <f>'TPS543C20 Loop Gain'!B222</f>
        <v>9200</v>
      </c>
    </row>
    <row r="3715" spans="3:5" x14ac:dyDescent="0.35">
      <c r="C3715" s="3">
        <f>'TPS543C20 Loop Gain'!AI221</f>
        <v>19.741975680835036</v>
      </c>
      <c r="D3715" s="3">
        <f>'TPS543C20 Loop Gain'!AJ221</f>
        <v>151.87170776504536</v>
      </c>
      <c r="E3715" s="3">
        <f>'TPS543C20 Loop Gain'!B221</f>
        <v>9100</v>
      </c>
    </row>
    <row r="3716" spans="3:5" x14ac:dyDescent="0.35">
      <c r="C3716" s="3">
        <f>'TPS543C20 Loop Gain'!AI220</f>
        <v>19.722046091475512</v>
      </c>
      <c r="D3716" s="3">
        <f>'TPS543C20 Loop Gain'!AJ220</f>
        <v>151.79673023834349</v>
      </c>
      <c r="E3716" s="3">
        <f>'TPS543C20 Loop Gain'!B220</f>
        <v>9000</v>
      </c>
    </row>
    <row r="3717" spans="3:5" x14ac:dyDescent="0.35">
      <c r="C3717" s="3">
        <f>'TPS543C20 Loop Gain'!AI219</f>
        <v>19.702627002698684</v>
      </c>
      <c r="D3717" s="3">
        <f>'TPS543C20 Loop Gain'!AJ219</f>
        <v>151.71326407491361</v>
      </c>
      <c r="E3717" s="3">
        <f>'TPS543C20 Loop Gain'!B219</f>
        <v>8900</v>
      </c>
    </row>
    <row r="3718" spans="3:5" x14ac:dyDescent="0.35">
      <c r="C3718" s="3">
        <f>'TPS543C20 Loop Gain'!AI218</f>
        <v>19.683741759456129</v>
      </c>
      <c r="D3718" s="3">
        <f>'TPS543C20 Loop Gain'!AJ218</f>
        <v>151.62119350021763</v>
      </c>
      <c r="E3718" s="3">
        <f>'TPS543C20 Loop Gain'!B218</f>
        <v>8800</v>
      </c>
    </row>
    <row r="3719" spans="3:5" x14ac:dyDescent="0.35">
      <c r="C3719" s="3">
        <f>'TPS543C20 Loop Gain'!AI217</f>
        <v>19.665414406135319</v>
      </c>
      <c r="D3719" s="3">
        <f>'TPS543C20 Loop Gain'!AJ217</f>
        <v>151.52039761904368</v>
      </c>
      <c r="E3719" s="3">
        <f>'TPS543C20 Loop Gain'!B217</f>
        <v>8700</v>
      </c>
    </row>
    <row r="3720" spans="3:5" x14ac:dyDescent="0.35">
      <c r="C3720" s="3">
        <f>'TPS543C20 Loop Gain'!AI216</f>
        <v>19.647669738442232</v>
      </c>
      <c r="D3720" s="3">
        <f>'TPS543C20 Loop Gain'!AJ216</f>
        <v>151.41075014056676</v>
      </c>
      <c r="E3720" s="3">
        <f>'TPS543C20 Loop Gain'!B216</f>
        <v>8600</v>
      </c>
    </row>
    <row r="3721" spans="3:5" x14ac:dyDescent="0.35">
      <c r="C3721" s="3">
        <f>'TPS543C20 Loop Gain'!AI215</f>
        <v>19.630533358932759</v>
      </c>
      <c r="D3721" s="3">
        <f>'TPS543C20 Loop Gain'!AJ215</f>
        <v>151.29211909053919</v>
      </c>
      <c r="E3721" s="3">
        <f>'TPS543C20 Loop Gain'!B215</f>
        <v>8500</v>
      </c>
    </row>
    <row r="3722" spans="3:5" x14ac:dyDescent="0.35">
      <c r="C3722" s="3">
        <f>'TPS543C20 Loop Gain'!AI214</f>
        <v>19.614031736484488</v>
      </c>
      <c r="D3722" s="3">
        <f>'TPS543C20 Loop Gain'!AJ214</f>
        <v>151.16436650980603</v>
      </c>
      <c r="E3722" s="3">
        <f>'TPS543C20 Loop Gain'!B214</f>
        <v>8400</v>
      </c>
    </row>
    <row r="3723" spans="3:5" x14ac:dyDescent="0.35">
      <c r="C3723" s="3">
        <f>'TPS543C20 Loop Gain'!AI213</f>
        <v>19.598192270024846</v>
      </c>
      <c r="D3723" s="3">
        <f>'TPS543C20 Loop Gain'!AJ213</f>
        <v>151.02734813827215</v>
      </c>
      <c r="E3723" s="3">
        <f>'TPS543C20 Loop Gain'!B213</f>
        <v>8300</v>
      </c>
    </row>
    <row r="3724" spans="3:5" x14ac:dyDescent="0.35">
      <c r="C3724" s="3">
        <f>'TPS543C20 Loop Gain'!AI212</f>
        <v>19.583043356867044</v>
      </c>
      <c r="D3724" s="3">
        <f>'TPS543C20 Loop Gain'!AJ212</f>
        <v>150.88091308343058</v>
      </c>
      <c r="E3724" s="3">
        <f>'TPS543C20 Loop Gain'!B212</f>
        <v>8200</v>
      </c>
    </row>
    <row r="3725" spans="3:5" x14ac:dyDescent="0.35">
      <c r="C3725" s="3">
        <f>'TPS543C20 Loop Gain'!AI211</f>
        <v>19.568614466031086</v>
      </c>
      <c r="D3725" s="3">
        <f>'TPS543C20 Loop Gain'!AJ211</f>
        <v>150.72490347247376</v>
      </c>
      <c r="E3725" s="3">
        <f>'TPS543C20 Loop Gain'!B211</f>
        <v>8100</v>
      </c>
    </row>
    <row r="3726" spans="3:5" x14ac:dyDescent="0.35">
      <c r="C3726" s="3">
        <f>'TPS543C20 Loop Gain'!AI210</f>
        <v>19.554936216973157</v>
      </c>
      <c r="D3726" s="3">
        <f>'TPS543C20 Loop Gain'!AJ210</f>
        <v>150.5591540869809</v>
      </c>
      <c r="E3726" s="3">
        <f>'TPS543C20 Loop Gain'!B210</f>
        <v>8000</v>
      </c>
    </row>
    <row r="3727" spans="3:5" x14ac:dyDescent="0.35">
      <c r="C3727" s="3">
        <f>'TPS543C20 Loop Gain'!AI209</f>
        <v>19.542040464175582</v>
      </c>
      <c r="D3727" s="3">
        <f>'TPS543C20 Loop Gain'!AJ209</f>
        <v>150.38349197909335</v>
      </c>
      <c r="E3727" s="3">
        <f>'TPS543C20 Loop Gain'!B209</f>
        <v>7900</v>
      </c>
    </row>
    <row r="3728" spans="3:5" x14ac:dyDescent="0.35">
      <c r="C3728" s="3">
        <f>'TPS543C20 Loop Gain'!AI208</f>
        <v>19.529960388103916</v>
      </c>
      <c r="D3728" s="3">
        <f>'TPS543C20 Loop Gain'!AJ208</f>
        <v>150.19773606805146</v>
      </c>
      <c r="E3728" s="3">
        <f>'TPS543C20 Loop Gain'!B208</f>
        <v>7800</v>
      </c>
    </row>
    <row r="3729" spans="3:5" x14ac:dyDescent="0.35">
      <c r="C3729" s="3">
        <f>'TPS543C20 Loop Gain'!AI207</f>
        <v>19.518730593082722</v>
      </c>
      <c r="D3729" s="3">
        <f>'TPS543C20 Loop Gain'!AJ207</f>
        <v>150.00169671589398</v>
      </c>
      <c r="E3729" s="3">
        <f>'TPS543C20 Loop Gain'!B207</f>
        <v>7700</v>
      </c>
    </row>
    <row r="3730" spans="3:5" x14ac:dyDescent="0.35">
      <c r="C3730" s="3">
        <f>'TPS543C20 Loop Gain'!AI206</f>
        <v>19.508387212689136</v>
      </c>
      <c r="D3730" s="3">
        <f>'TPS543C20 Loop Gain'!AJ206</f>
        <v>149.79517528103383</v>
      </c>
      <c r="E3730" s="3">
        <f>'TPS543C20 Loop Gain'!B206</f>
        <v>7600</v>
      </c>
    </row>
    <row r="3731" spans="3:5" x14ac:dyDescent="0.35">
      <c r="C3731" s="3">
        <f>'TPS543C20 Loop Gain'!AI205</f>
        <v>19.498968023341796</v>
      </c>
      <c r="D3731" s="3">
        <f>'TPS543C20 Loop Gain'!AJ205</f>
        <v>149.57796364838836</v>
      </c>
      <c r="E3731" s="3">
        <f>'TPS543C20 Loop Gain'!B205</f>
        <v>7500</v>
      </c>
    </row>
    <row r="3732" spans="3:5" x14ac:dyDescent="0.35">
      <c r="C3732" s="3">
        <f>'TPS543C20 Loop Gain'!AI204</f>
        <v>19.490512566804384</v>
      </c>
      <c r="D3732" s="3">
        <f>'TPS543C20 Loop Gain'!AJ204</f>
        <v>149.34984373464974</v>
      </c>
      <c r="E3732" s="3">
        <f>'TPS543C20 Loop Gain'!B204</f>
        <v>7400</v>
      </c>
    </row>
    <row r="3733" spans="3:5" x14ac:dyDescent="0.35">
      <c r="C3733" s="3">
        <f>'TPS543C20 Loop Gain'!AI203</f>
        <v>19.483062282419304</v>
      </c>
      <c r="D3733" s="3">
        <f>'TPS543C20 Loop Gain'!AJ203</f>
        <v>149.11058696721034</v>
      </c>
      <c r="E3733" s="3">
        <f>'TPS543C20 Loop Gain'!B203</f>
        <v>7300</v>
      </c>
    </row>
    <row r="3734" spans="3:5" x14ac:dyDescent="0.35">
      <c r="C3734" s="3">
        <f>'TPS543C20 Loop Gain'!AI202</f>
        <v>19.476660649956358</v>
      </c>
      <c r="D3734" s="3">
        <f>'TPS543C20 Loop Gain'!AJ202</f>
        <v>148.85995373517906</v>
      </c>
      <c r="E3734" s="3">
        <f>'TPS543C20 Loop Gain'!B202</f>
        <v>7200</v>
      </c>
    </row>
    <row r="3735" spans="3:5" x14ac:dyDescent="0.35">
      <c r="C3735" s="3">
        <f>'TPS543C20 Loop Gain'!AI201</f>
        <v>19.471353344054169</v>
      </c>
      <c r="D3735" s="3">
        <f>'TPS543C20 Loop Gain'!AJ201</f>
        <v>148.59769281085883</v>
      </c>
      <c r="E3735" s="3">
        <f>'TPS543C20 Loop Gain'!B201</f>
        <v>7100</v>
      </c>
    </row>
    <row r="3736" spans="3:5" x14ac:dyDescent="0.35">
      <c r="C3736" s="3">
        <f>'TPS543C20 Loop Gain'!AI200</f>
        <v>19.46718840134092</v>
      </c>
      <c r="D3736" s="3">
        <f>'TPS543C20 Loop Gain'!AJ200</f>
        <v>148.32354073995731</v>
      </c>
      <c r="E3736" s="3">
        <f>'TPS543C20 Loop Gain'!B200</f>
        <v>7000</v>
      </c>
    </row>
    <row r="3737" spans="3:5" x14ac:dyDescent="0.35">
      <c r="C3737" s="3">
        <f>'TPS543C20 Loop Gain'!AI199</f>
        <v>19.464216401422544</v>
      </c>
      <c r="D3737" s="3">
        <f>'TPS543C20 Loop Gain'!AJ199</f>
        <v>148.03722119873331</v>
      </c>
      <c r="E3737" s="3">
        <f>'TPS543C20 Loop Gain'!B199</f>
        <v>6900</v>
      </c>
    </row>
    <row r="3738" spans="3:5" x14ac:dyDescent="0.35">
      <c r="C3738" s="3">
        <f>'TPS543C20 Loop Gain'!AI198</f>
        <v>19.462490663065626</v>
      </c>
      <c r="D3738" s="3">
        <f>'TPS543C20 Loop Gain'!AJ198</f>
        <v>147.7384443162056</v>
      </c>
      <c r="E3738" s="3">
        <f>'TPS543C20 Loop Gain'!B198</f>
        <v>6800</v>
      </c>
    </row>
    <row r="3739" spans="3:5" x14ac:dyDescent="0.35">
      <c r="C3739" s="3">
        <f>'TPS543C20 Loop Gain'!AI197</f>
        <v>19.462067457033513</v>
      </c>
      <c r="D3739" s="3">
        <f>'TPS543C20 Loop Gain'!AJ197</f>
        <v>147.42690595945777</v>
      </c>
      <c r="E3739" s="3">
        <f>'TPS543C20 Loop Gain'!B197</f>
        <v>6700</v>
      </c>
    </row>
    <row r="3740" spans="3:5" x14ac:dyDescent="0.35">
      <c r="C3740" s="3">
        <f>'TPS543C20 Loop Gain'!AI196</f>
        <v>19.463006237195884</v>
      </c>
      <c r="D3740" s="3">
        <f>'TPS543C20 Loop Gain'!AJ196</f>
        <v>147.10228698000822</v>
      </c>
      <c r="E3740" s="3">
        <f>'TPS543C20 Loop Gain'!B196</f>
        <v>6600</v>
      </c>
    </row>
    <row r="3741" spans="3:5" x14ac:dyDescent="0.35">
      <c r="C3741" s="3">
        <f>'TPS543C20 Loop Gain'!AI195</f>
        <v>19.465369891716001</v>
      </c>
      <c r="D3741" s="3">
        <f>'TPS543C20 Loop Gain'!AJ195</f>
        <v>146.76425241913364</v>
      </c>
      <c r="E3741" s="3">
        <f>'TPS543C20 Loop Gain'!B195</f>
        <v>6500</v>
      </c>
    </row>
    <row r="3742" spans="3:5" x14ac:dyDescent="0.35">
      <c r="C3742" s="3">
        <f>'TPS543C20 Loop Gain'!AI194</f>
        <v>19.469225016304218</v>
      </c>
      <c r="D3742" s="3">
        <f>'TPS543C20 Loop Gain'!AJ194</f>
        <v>146.4124506699745</v>
      </c>
      <c r="E3742" s="3">
        <f>'TPS543C20 Loop Gain'!B194</f>
        <v>6400</v>
      </c>
    </row>
    <row r="3743" spans="3:5" x14ac:dyDescent="0.35">
      <c r="C3743" s="3">
        <f>'TPS543C20 Loop Gain'!AI193</f>
        <v>19.474642211765133</v>
      </c>
      <c r="D3743" s="3">
        <f>'TPS543C20 Loop Gain'!AJ193</f>
        <v>146.04651259417827</v>
      </c>
      <c r="E3743" s="3">
        <f>'TPS543C20 Loop Gain'!B193</f>
        <v>6300</v>
      </c>
    </row>
    <row r="3744" spans="3:5" x14ac:dyDescent="0.35">
      <c r="C3744" s="3">
        <f>'TPS543C20 Loop Gain'!AI192</f>
        <v>19.481696408305115</v>
      </c>
      <c r="D3744" s="3">
        <f>'TPS543C20 Loop Gain'!AJ192</f>
        <v>145.66605059080385</v>
      </c>
      <c r="E3744" s="3">
        <f>'TPS543C20 Loop Gain'!B192</f>
        <v>6200</v>
      </c>
    </row>
    <row r="3745" spans="3:5" x14ac:dyDescent="0.35">
      <c r="C3745" s="3">
        <f>'TPS543C20 Loop Gain'!AI191</f>
        <v>19.4904672193606</v>
      </c>
      <c r="D3745" s="3">
        <f>'TPS543C20 Loop Gain'!AJ191</f>
        <v>145.27065761516221</v>
      </c>
      <c r="E3745" s="3">
        <f>'TPS543C20 Loop Gain'!B191</f>
        <v>6100</v>
      </c>
    </row>
    <row r="3746" spans="3:5" x14ac:dyDescent="0.35">
      <c r="C3746" s="3">
        <f>'TPS543C20 Loop Gain'!AI190</f>
        <v>19.501039328018702</v>
      </c>
      <c r="D3746" s="3">
        <f>'TPS543C20 Loop Gain'!AJ190</f>
        <v>144.85990614525562</v>
      </c>
      <c r="E3746" s="3">
        <f>'TPS543C20 Loop Gain'!B190</f>
        <v>6000</v>
      </c>
    </row>
    <row r="3747" spans="3:5" x14ac:dyDescent="0.35">
      <c r="C3747" s="3">
        <f>'TPS543C20 Loop Gain'!AI189</f>
        <v>19.513502909468272</v>
      </c>
      <c r="D3747" s="3">
        <f>'TPS543C20 Loop Gain'!AJ189</f>
        <v>144.43334709349529</v>
      </c>
      <c r="E3747" s="3">
        <f>'TPS543C20 Loop Gain'!B189</f>
        <v>5900</v>
      </c>
    </row>
    <row r="3748" spans="3:5" x14ac:dyDescent="0.35">
      <c r="C3748" s="3">
        <f>'TPS543C20 Loop Gain'!AI188</f>
        <v>19.527954093329395</v>
      </c>
      <c r="D3748" s="3">
        <f>'TPS543C20 Loop Gain'!AJ188</f>
        <v>143.99050866139291</v>
      </c>
      <c r="E3748" s="3">
        <f>'TPS543C20 Loop Gain'!B188</f>
        <v>5800</v>
      </c>
    </row>
    <row r="3749" spans="3:5" x14ac:dyDescent="0.35">
      <c r="C3749" s="3">
        <f>'TPS543C20 Loop Gain'!AI187</f>
        <v>19.544495470174759</v>
      </c>
      <c r="D3749" s="3">
        <f>'TPS543C20 Loop Gain'!AJ187</f>
        <v>143.53089513501473</v>
      </c>
      <c r="E3749" s="3">
        <f>'TPS543C20 Loop Gain'!B187</f>
        <v>5700</v>
      </c>
    </row>
    <row r="3750" spans="3:5" x14ac:dyDescent="0.35">
      <c r="C3750" s="3">
        <f>'TPS543C20 Loop Gain'!AI186</f>
        <v>19.563236647076209</v>
      </c>
      <c r="D3750" s="3">
        <f>'TPS543C20 Loop Gain'!AJ186</f>
        <v>143.05398561909996</v>
      </c>
      <c r="E3750" s="3">
        <f>'TPS543C20 Loop Gain'!B186</f>
        <v>5600</v>
      </c>
    </row>
    <row r="3751" spans="3:5" x14ac:dyDescent="0.35">
      <c r="C3751" s="3">
        <f>'TPS543C20 Loop Gain'!AI185</f>
        <v>19.584294857634315</v>
      </c>
      <c r="D3751" s="3">
        <f>'TPS543C20 Loop Gain'!AJ185</f>
        <v>142.55923270791561</v>
      </c>
      <c r="E3751" s="3">
        <f>'TPS543C20 Loop Gain'!B185</f>
        <v>5500</v>
      </c>
    </row>
    <row r="3752" spans="3:5" x14ac:dyDescent="0.35">
      <c r="C3752" s="3">
        <f>'TPS543C20 Loop Gain'!AI184</f>
        <v>19.607795632605885</v>
      </c>
      <c r="D3752" s="3">
        <f>'TPS543C20 Loop Gain'!AJ184</f>
        <v>142.0460610911837</v>
      </c>
      <c r="E3752" s="3">
        <f>'TPS543C20 Loop Gain'!B184</f>
        <v>5400</v>
      </c>
    </row>
    <row r="3753" spans="3:5" x14ac:dyDescent="0.35">
      <c r="C3753" s="3">
        <f>'TPS543C20 Loop Gain'!AI183</f>
        <v>19.633873538061774</v>
      </c>
      <c r="D3753" s="3">
        <f>'TPS543C20 Loop Gain'!AJ183</f>
        <v>141.51386609374376</v>
      </c>
      <c r="E3753" s="3">
        <f>'TPS543C20 Loop Gain'!B183</f>
        <v>5300</v>
      </c>
    </row>
    <row r="3754" spans="3:5" x14ac:dyDescent="0.35">
      <c r="C3754" s="3">
        <f>'TPS543C20 Loop Gain'!AI182</f>
        <v>19.66267298889121</v>
      </c>
      <c r="D3754" s="3">
        <f>'TPS543C20 Loop Gain'!AJ182</f>
        <v>140.96201214805356</v>
      </c>
      <c r="E3754" s="3">
        <f>'TPS543C20 Loop Gain'!B182</f>
        <v>5200</v>
      </c>
    </row>
    <row r="3755" spans="3:5" x14ac:dyDescent="0.35">
      <c r="C3755" s="3">
        <f>'TPS543C20 Loop Gain'!AI181</f>
        <v>19.694349146515027</v>
      </c>
      <c r="D3755" s="3">
        <f>'TPS543C20 Loop Gain'!AJ181</f>
        <v>140.38983119923293</v>
      </c>
      <c r="E3755" s="3">
        <f>'TPS543C20 Loop Gain'!B181</f>
        <v>5100</v>
      </c>
    </row>
    <row r="3756" spans="3:5" x14ac:dyDescent="0.35">
      <c r="C3756" s="3">
        <f>'TPS543C20 Loop Gain'!AI180</f>
        <v>19.729068910865198</v>
      </c>
      <c r="D3756" s="3">
        <f>'TPS543C20 Loop Gain'!AJ180</f>
        <v>139.79662104306743</v>
      </c>
      <c r="E3756" s="3">
        <f>'TPS543C20 Loop Gain'!B180</f>
        <v>5000</v>
      </c>
    </row>
    <row r="3757" spans="3:5" x14ac:dyDescent="0.35">
      <c r="C3757" s="3">
        <f>'TPS543C20 Loop Gain'!AI179</f>
        <v>19.767012018083825</v>
      </c>
      <c r="D3757" s="3">
        <f>'TPS543C20 Loop Gain'!AJ179</f>
        <v>139.1816435983726</v>
      </c>
      <c r="E3757" s="3">
        <f>'TPS543C20 Loop Gain'!B179</f>
        <v>4900</v>
      </c>
    </row>
    <row r="3758" spans="3:5" x14ac:dyDescent="0.35">
      <c r="C3758" s="3">
        <f>'TPS543C20 Loop Gain'!AI178</f>
        <v>19.80837225698621</v>
      </c>
      <c r="D3758" s="3">
        <f>'TPS543C20 Loop Gain'!AJ178</f>
        <v>138.54412311629824</v>
      </c>
      <c r="E3758" s="3">
        <f>'TPS543C20 Loop Gain'!B178</f>
        <v>4800</v>
      </c>
    </row>
    <row r="3759" spans="3:5" x14ac:dyDescent="0.35">
      <c r="C3759" s="3">
        <f>'TPS543C20 Loop Gain'!AI177</f>
        <v>19.853358819203201</v>
      </c>
      <c r="D3759" s="3">
        <f>'TPS543C20 Loop Gain'!AJ177</f>
        <v>137.88324433067882</v>
      </c>
      <c r="E3759" s="3">
        <f>'TPS543C20 Loop Gain'!B177</f>
        <v>4700</v>
      </c>
    </row>
    <row r="3760" spans="3:5" x14ac:dyDescent="0.35">
      <c r="C3760" s="3">
        <f>'TPS543C20 Loop Gain'!AI176</f>
        <v>19.902197800125634</v>
      </c>
      <c r="D3760" s="3">
        <f>'TPS543C20 Loop Gain'!AJ176</f>
        <v>137.19815055544839</v>
      </c>
      <c r="E3760" s="3">
        <f>'TPS543C20 Loop Gain'!B176</f>
        <v>4600</v>
      </c>
    </row>
    <row r="3761" spans="3:5" x14ac:dyDescent="0.35">
      <c r="C3761" s="3">
        <f>'TPS543C20 Loop Gain'!AI175</f>
        <v>19.955133870291426</v>
      </c>
      <c r="D3761" s="3">
        <f>'TPS543C20 Loop Gain'!AJ175</f>
        <v>136.48794173754374</v>
      </c>
      <c r="E3761" s="3">
        <f>'TPS543C20 Loop Gain'!B175</f>
        <v>4500</v>
      </c>
    </row>
    <row r="3762" spans="3:5" x14ac:dyDescent="0.35">
      <c r="C3762" s="3">
        <f>'TPS543C20 Loop Gain'!AI174</f>
        <v>20.012432139887117</v>
      </c>
      <c r="D3762" s="3">
        <f>'TPS543C20 Loop Gain'!AJ174</f>
        <v>135.75167247673011</v>
      </c>
      <c r="E3762" s="3">
        <f>'TPS543C20 Loop Gain'!B174</f>
        <v>4400</v>
      </c>
    </row>
    <row r="3763" spans="3:5" x14ac:dyDescent="0.35">
      <c r="C3763" s="3">
        <f>'TPS543C20 Loop Gain'!AI173</f>
        <v>20.074380242560284</v>
      </c>
      <c r="D3763" s="3">
        <f>'TPS543C20 Loop Gain'!AJ173</f>
        <v>134.98835002760981</v>
      </c>
      <c r="E3763" s="3">
        <f>'TPS543C20 Loop Gain'!B173</f>
        <v>4300</v>
      </c>
    </row>
    <row r="3764" spans="3:5" x14ac:dyDescent="0.35">
      <c r="C3764" s="3">
        <f>'TPS543C20 Loop Gain'!AI172</f>
        <v>20.141290668961513</v>
      </c>
      <c r="D3764" s="3">
        <f>'TPS543C20 Loop Gain'!AJ172</f>
        <v>134.19693230384993</v>
      </c>
      <c r="E3764" s="3">
        <f>'TPS543C20 Loop Gain'!B172</f>
        <v>4200</v>
      </c>
    </row>
    <row r="3765" spans="3:5" x14ac:dyDescent="0.35">
      <c r="C3765" s="3">
        <f>'TPS543C20 Loop Gain'!AI171</f>
        <v>20.21350338538662</v>
      </c>
      <c r="D3765" s="3">
        <f>'TPS543C20 Loop Gain'!AJ171</f>
        <v>133.37632591077175</v>
      </c>
      <c r="E3765" s="3">
        <f>'TPS543C20 Loop Gain'!B171</f>
        <v>4100</v>
      </c>
    </row>
    <row r="3766" spans="3:5" x14ac:dyDescent="0.35">
      <c r="C3766" s="3">
        <f>'TPS543C20 Loop Gain'!AI170</f>
        <v>20.291388778887274</v>
      </c>
      <c r="D3766" s="3">
        <f>'TPS543C20 Loop Gain'!AJ170</f>
        <v>132.52538424014315</v>
      </c>
      <c r="E3766" s="3">
        <f>'TPS543C20 Loop Gain'!B170</f>
        <v>4000</v>
      </c>
    </row>
    <row r="3767" spans="3:5" x14ac:dyDescent="0.35">
      <c r="C3767" s="3">
        <f>'TPS543C20 Loop Gain'!AI169</f>
        <v>20.375350977328207</v>
      </c>
      <c r="D3767" s="3">
        <f>'TPS543C20 Loop Gain'!AJ169</f>
        <v>131.64290567089</v>
      </c>
      <c r="E3767" s="3">
        <f>'TPS543C20 Loop Gain'!B169</f>
        <v>3900</v>
      </c>
    </row>
    <row r="3768" spans="3:5" x14ac:dyDescent="0.35">
      <c r="C3768" s="3">
        <f>'TPS543C20 Loop Gain'!AI168</f>
        <v>20.465831601496255</v>
      </c>
      <c r="D3768" s="3">
        <f>'TPS543C20 Loop Gain'!AJ168</f>
        <v>130.72763193205276</v>
      </c>
      <c r="E3768" s="3">
        <f>'TPS543C20 Loop Gain'!B168</f>
        <v>3800</v>
      </c>
    </row>
    <row r="3769" spans="3:5" x14ac:dyDescent="0.35">
      <c r="C3769" s="3">
        <f>'TPS543C20 Loop Gain'!AI167</f>
        <v>20.563314016762174</v>
      </c>
      <c r="D3769" s="3">
        <f>'TPS543C20 Loop Gain'!AJ167</f>
        <v>129.77824670066792</v>
      </c>
      <c r="E3769" s="3">
        <f>'TPS543C20 Loop Gain'!B167</f>
        <v>3700</v>
      </c>
    </row>
    <row r="3770" spans="3:5" x14ac:dyDescent="0.35">
      <c r="C3770" s="3">
        <f>'TPS543C20 Loop Gain'!AI166</f>
        <v>20.668328164451143</v>
      </c>
      <c r="D3770" s="3">
        <f>'TPS543C20 Loop Gain'!AJ166</f>
        <v>128.79337452833622</v>
      </c>
      <c r="E3770" s="3">
        <f>'TPS543C20 Loop Gain'!B166</f>
        <v>3600</v>
      </c>
    </row>
    <row r="3771" spans="3:5" x14ac:dyDescent="0.35">
      <c r="C3771" s="3">
        <f>'TPS543C20 Loop Gain'!AI165</f>
        <v>20.781456068484857</v>
      </c>
      <c r="D3771" s="3">
        <f>'TPS543C20 Loop Gain'!AJ165</f>
        <v>127.7715802179527</v>
      </c>
      <c r="E3771" s="3">
        <f>'TPS543C20 Loop Gain'!B165</f>
        <v>3500</v>
      </c>
    </row>
    <row r="3772" spans="3:5" x14ac:dyDescent="0.35">
      <c r="C3772" s="3">
        <f>'TPS543C20 Loop Gain'!AI164</f>
        <v>20.903338131851701</v>
      </c>
      <c r="D3772" s="3">
        <f>'TPS543C20 Loop Gain'!AJ164</f>
        <v>126.71136880826084</v>
      </c>
      <c r="E3772" s="3">
        <f>'TPS543C20 Loop Gain'!B164</f>
        <v>3400</v>
      </c>
    </row>
    <row r="3773" spans="3:5" x14ac:dyDescent="0.35">
      <c r="C3773" s="3">
        <f>'TPS543C20 Loop Gain'!AI163</f>
        <v>21.034680360694921</v>
      </c>
      <c r="D3773" s="3">
        <f>'TPS543C20 Loop Gain'!AJ163</f>
        <v>125.61118637201956</v>
      </c>
      <c r="E3773" s="3">
        <f>'TPS543C20 Loop Gain'!B163</f>
        <v>3300</v>
      </c>
    </row>
    <row r="3774" spans="3:5" x14ac:dyDescent="0.35">
      <c r="C3774" s="3">
        <f>'TPS543C20 Loop Gain'!AI162</f>
        <v>21.176262682724527</v>
      </c>
      <c r="D3774" s="3">
        <f>'TPS543C20 Loop Gain'!AJ162</f>
        <v>124.46942189743221</v>
      </c>
      <c r="E3774" s="3">
        <f>'TPS543C20 Loop Gain'!B162</f>
        <v>3200</v>
      </c>
    </row>
    <row r="3775" spans="3:5" x14ac:dyDescent="0.35">
      <c r="C3775" s="3">
        <f>'TPS543C20 Loop Gain'!AI161</f>
        <v>21.328948562482918</v>
      </c>
      <c r="D3775" s="3">
        <f>'TPS543C20 Loop Gain'!AJ161</f>
        <v>123.28441060818277</v>
      </c>
      <c r="E3775" s="3">
        <f>'TPS543C20 Loop Gain'!B161</f>
        <v>3100</v>
      </c>
    </row>
    <row r="3776" spans="3:5" x14ac:dyDescent="0.35">
      <c r="C3776" s="3">
        <f>'TPS543C20 Loop Gain'!AI160</f>
        <v>21.493696160701976</v>
      </c>
      <c r="D3776" s="3">
        <f>'TPS543C20 Loop Gain'!AJ160</f>
        <v>122.05443919309454</v>
      </c>
      <c r="E3776" s="3">
        <f>'TPS543C20 Loop Gain'!B160</f>
        <v>3000</v>
      </c>
    </row>
    <row r="3777" spans="3:5" x14ac:dyDescent="0.35">
      <c r="C3777" s="3">
        <f>'TPS543C20 Loop Gain'!AI159</f>
        <v>21.671571341146191</v>
      </c>
      <c r="D3777" s="3">
        <f>'TPS543C20 Loop Gain'!AJ159</f>
        <v>120.77775357310564</v>
      </c>
      <c r="E3777" s="3">
        <f>'TPS543C20 Loop Gain'!B159</f>
        <v>2900</v>
      </c>
    </row>
    <row r="3778" spans="3:5" x14ac:dyDescent="0.35">
      <c r="C3778" s="3">
        <f>'TPS543C20 Loop Gain'!AI158</f>
        <v>21.863762898724332</v>
      </c>
      <c r="D3778" s="3">
        <f>'TPS543C20 Loop Gain'!AJ158</f>
        <v>119.45257004762185</v>
      </c>
      <c r="E3778" s="3">
        <f>'TPS543C20 Loop Gain'!B158</f>
        <v>2800</v>
      </c>
    </row>
    <row r="3779" spans="3:5" x14ac:dyDescent="0.35">
      <c r="C3779" s="3">
        <f>'TPS543C20 Loop Gain'!AI157</f>
        <v>22.07160047184971</v>
      </c>
      <c r="D3779" s="3">
        <f>'TPS543C20 Loop Gain'!AJ157</f>
        <v>118.07709095609101</v>
      </c>
      <c r="E3779" s="3">
        <f>'TPS543C20 Loop Gain'!B157</f>
        <v>2700</v>
      </c>
    </row>
    <row r="3780" spans="3:5" x14ac:dyDescent="0.35">
      <c r="C3780" s="3">
        <f>'TPS543C20 Loop Gain'!AI156</f>
        <v>22.296575714661458</v>
      </c>
      <c r="D3780" s="3">
        <f>'TPS543C20 Loop Gain'!AJ156</f>
        <v>116.64952639667764</v>
      </c>
      <c r="E3780" s="3">
        <f>'TPS543C20 Loop Gain'!B156</f>
        <v>2600</v>
      </c>
    </row>
    <row r="3781" spans="3:5" x14ac:dyDescent="0.35">
      <c r="C3781" s="3">
        <f>'TPS543C20 Loop Gain'!AI155</f>
        <v>22.540367448175537</v>
      </c>
      <c r="D3781" s="3">
        <f>'TPS543C20 Loop Gain'!AJ155</f>
        <v>115.16812410665186</v>
      </c>
      <c r="E3781" s="3">
        <f>'TPS543C20 Loop Gain'!B155</f>
        <v>2500</v>
      </c>
    </row>
    <row r="3782" spans="3:5" x14ac:dyDescent="0.35">
      <c r="C3782" s="3">
        <f>'TPS543C20 Loop Gain'!AI154</f>
        <v>22.804871691848192</v>
      </c>
      <c r="D3782" s="3">
        <f>'TPS543C20 Loop Gain'!AJ154</f>
        <v>113.63121039403501</v>
      </c>
      <c r="E3782" s="3">
        <f>'TPS543C20 Loop Gain'!B154</f>
        <v>2400</v>
      </c>
    </row>
    <row r="3783" spans="3:5" x14ac:dyDescent="0.35">
      <c r="C3783" s="3">
        <f>'TPS543C20 Loop Gain'!AI153</f>
        <v>23.092237710152741</v>
      </c>
      <c r="D3783" s="3">
        <f>'TPS543C20 Loop Gain'!AJ153</f>
        <v>112.03724610814442</v>
      </c>
      <c r="E3783" s="3">
        <f>'TPS543C20 Loop Gain'!B153</f>
        <v>2300</v>
      </c>
    </row>
    <row r="3784" spans="3:5" x14ac:dyDescent="0.35">
      <c r="C3784" s="3">
        <f>'TPS543C20 Loop Gain'!AI152</f>
        <v>23.404911506485067</v>
      </c>
      <c r="D3784" s="3">
        <f>'TPS543C20 Loop Gain'!AJ152</f>
        <v>110.38490318083115</v>
      </c>
      <c r="E3784" s="3">
        <f>'TPS543C20 Loop Gain'!B152</f>
        <v>2200</v>
      </c>
    </row>
    <row r="3785" spans="3:5" x14ac:dyDescent="0.35">
      <c r="C3785" s="3">
        <f>'TPS543C20 Loop Gain'!AI151</f>
        <v>23.745688578051865</v>
      </c>
      <c r="D3785" s="3">
        <f>'TPS543C20 Loop Gain'!AJ151</f>
        <v>108.67316944675798</v>
      </c>
      <c r="E3785" s="3">
        <f>'TPS543C20 Loop Gain'!B151</f>
        <v>2100</v>
      </c>
    </row>
    <row r="3786" spans="3:5" x14ac:dyDescent="0.35">
      <c r="C3786" s="3">
        <f>'TPS543C20 Loop Gain'!AI150</f>
        <v>24.117778232980797</v>
      </c>
      <c r="D3786" s="3">
        <f>'TPS543C20 Loop Gain'!AJ150</f>
        <v>106.9014925310493</v>
      </c>
      <c r="E3786" s="3">
        <f>'TPS543C20 Loop Gain'!B150</f>
        <v>2000</v>
      </c>
    </row>
    <row r="3787" spans="3:5" x14ac:dyDescent="0.35">
      <c r="C3787" s="3">
        <f>'TPS543C20 Loop Gain'!AI149</f>
        <v>24.524882395029248</v>
      </c>
      <c r="D3787" s="3">
        <f>'TPS543C20 Loop Gain'!AJ149</f>
        <v>105.06997795797204</v>
      </c>
      <c r="E3787" s="3">
        <f>'TPS543C20 Loop Gain'!B149</f>
        <v>1900</v>
      </c>
    </row>
    <row r="3788" spans="3:5" x14ac:dyDescent="0.35">
      <c r="C3788" s="3">
        <f>'TPS543C20 Loop Gain'!AI148</f>
        <v>24.971292618587135</v>
      </c>
      <c r="D3788" s="3">
        <f>'TPS543C20 Loop Gain'!AJ148</f>
        <v>103.17966283282591</v>
      </c>
      <c r="E3788" s="3">
        <f>'TPS543C20 Loop Gain'!B148</f>
        <v>1800</v>
      </c>
    </row>
    <row r="3789" spans="3:5" x14ac:dyDescent="0.35">
      <c r="C3789" s="3">
        <f>'TPS543C20 Loop Gain'!AI147</f>
        <v>25.462010054694161</v>
      </c>
      <c r="D3789" s="3">
        <f>'TPS543C20 Loop Gain'!AJ147</f>
        <v>101.2328952504641</v>
      </c>
      <c r="E3789" s="3">
        <f>'TPS543C20 Loop Gain'!B147</f>
        <v>1700</v>
      </c>
    </row>
    <row r="3790" spans="3:5" x14ac:dyDescent="0.35">
      <c r="C3790" s="3">
        <f>'TPS543C20 Loop Gain'!AI146</f>
        <v>26.002894407869928</v>
      </c>
      <c r="D3790" s="3">
        <f>'TPS543C20 Loop Gain'!AJ146</f>
        <v>99.233862065903395</v>
      </c>
      <c r="E3790" s="3">
        <f>'TPS543C20 Loop Gain'!B146</f>
        <v>1600</v>
      </c>
    </row>
    <row r="3791" spans="3:5" x14ac:dyDescent="0.35">
      <c r="C3791" s="3">
        <f>'TPS543C20 Loop Gain'!AI145</f>
        <v>26.60084958714155</v>
      </c>
      <c r="D3791" s="3">
        <f>'TPS543C20 Loop Gain'!AJ145</f>
        <v>97.189325297561354</v>
      </c>
      <c r="E3791" s="3">
        <f>'TPS543C20 Loop Gain'!B145</f>
        <v>1500</v>
      </c>
    </row>
    <row r="3792" spans="3:5" x14ac:dyDescent="0.35">
      <c r="C3792" s="3">
        <f>'TPS543C20 Loop Gain'!AI144</f>
        <v>27.264055908701465</v>
      </c>
      <c r="D3792" s="3">
        <f>'TPS543C20 Loop Gain'!AJ144</f>
        <v>95.109652176480523</v>
      </c>
      <c r="E3792" s="3">
        <f>'TPS543C20 Loop Gain'!B144</f>
        <v>1400</v>
      </c>
    </row>
    <row r="3793" spans="3:5" x14ac:dyDescent="0.35">
      <c r="C3793" s="3">
        <f>'TPS543C20 Loop Gain'!AI143</f>
        <v>28.00226157926032</v>
      </c>
      <c r="D3793" s="3">
        <f>'TPS543C20 Loop Gain'!AJ143</f>
        <v>93.010258147365448</v>
      </c>
      <c r="E3793" s="3">
        <f>'TPS543C20 Loop Gain'!B143</f>
        <v>1300</v>
      </c>
    </row>
    <row r="3794" spans="3:5" x14ac:dyDescent="0.35">
      <c r="C3794" s="3">
        <f>'TPS543C20 Loop Gain'!AI142</f>
        <v>28.827150254443644</v>
      </c>
      <c r="D3794" s="3">
        <f>'TPS543C20 Loop Gain'!AJ142</f>
        <v>90.913628692789629</v>
      </c>
      <c r="E3794" s="3">
        <f>'TPS543C20 Loop Gain'!B142</f>
        <v>1200</v>
      </c>
    </row>
    <row r="3795" spans="3:5" x14ac:dyDescent="0.35">
      <c r="C3795" s="3">
        <f>'TPS543C20 Loop Gain'!AI141</f>
        <v>29.752807854974993</v>
      </c>
      <c r="D3795" s="3">
        <f>'TPS543C20 Loop Gain'!AJ141</f>
        <v>88.852146935292424</v>
      </c>
      <c r="E3795" s="3">
        <f>'TPS543C20 Loop Gain'!B141</f>
        <v>1100</v>
      </c>
    </row>
    <row r="3796" spans="3:5" x14ac:dyDescent="0.35">
      <c r="C3796" s="3">
        <f>'TPS543C20 Loop Gain'!AI140</f>
        <v>30.796323416170335</v>
      </c>
      <c r="D3796" s="3">
        <f>'TPS543C20 Loop Gain'!AJ140</f>
        <v>86.8720293545949</v>
      </c>
      <c r="E3796" s="3">
        <f>'TPS543C20 Loop Gain'!B140</f>
        <v>1000</v>
      </c>
    </row>
    <row r="3797" spans="3:5" x14ac:dyDescent="0.35">
      <c r="C3797" s="3">
        <f>'TPS543C20 Loop Gain'!AI139</f>
        <v>31.978583198887549</v>
      </c>
      <c r="D3797" s="3">
        <f>'TPS543C20 Loop Gain'!AJ139</f>
        <v>85.038754713213621</v>
      </c>
      <c r="E3797" s="3">
        <f>'TPS543C20 Loop Gain'!B139</f>
        <v>900</v>
      </c>
    </row>
    <row r="3798" spans="3:5" x14ac:dyDescent="0.35">
      <c r="C3798" s="3">
        <f>'TPS543C20 Loop Gain'!AI138</f>
        <v>33.325375627520572</v>
      </c>
      <c r="D3798" s="3">
        <f>'TPS543C20 Loop Gain'!AJ138</f>
        <v>83.444440740004254</v>
      </c>
      <c r="E3798" s="3">
        <f>'TPS543C20 Loop Gain'!B138</f>
        <v>800</v>
      </c>
    </row>
    <row r="3799" spans="3:5" x14ac:dyDescent="0.35">
      <c r="C3799" s="3">
        <f>'TPS543C20 Loop Gain'!AI137</f>
        <v>34.869076415385805</v>
      </c>
      <c r="D3799" s="3">
        <f>'TPS543C20 Loop Gain'!AJ137</f>
        <v>82.21764268015454</v>
      </c>
      <c r="E3799" s="3">
        <f>'TPS543C20 Loop Gain'!B137</f>
        <v>700</v>
      </c>
    </row>
    <row r="3800" spans="3:5" x14ac:dyDescent="0.35">
      <c r="C3800" s="3">
        <f>'TPS543C20 Loop Gain'!AI136</f>
        <v>36.651603581632763</v>
      </c>
      <c r="D3800" s="3">
        <f>'TPS543C20 Loop Gain'!AJ136</f>
        <v>81.536024191312208</v>
      </c>
      <c r="E3800" s="3">
        <f>'TPS543C20 Loop Gain'!B136</f>
        <v>600</v>
      </c>
    </row>
    <row r="3801" spans="3:5" x14ac:dyDescent="0.35">
      <c r="C3801" s="3">
        <f>'TPS543C20 Loop Gain'!AI135</f>
        <v>38.730559848679739</v>
      </c>
      <c r="D3801" s="3">
        <f>'TPS543C20 Loop Gain'!AJ135</f>
        <v>81.642766212184029</v>
      </c>
      <c r="E3801" s="3">
        <f>'TPS543C20 Loop Gain'!B135</f>
        <v>500</v>
      </c>
    </row>
    <row r="3802" spans="3:5" x14ac:dyDescent="0.35">
      <c r="C3802" s="3">
        <f>'TPS543C20 Loop Gain'!AI134</f>
        <v>41.194287154276701</v>
      </c>
      <c r="D3802" s="3">
        <f>'TPS543C20 Loop Gain'!AJ134</f>
        <v>82.871819387447019</v>
      </c>
      <c r="E3802" s="3">
        <f>'TPS543C20 Loop Gain'!B134</f>
        <v>400</v>
      </c>
    </row>
    <row r="3803" spans="3:5" x14ac:dyDescent="0.35">
      <c r="C3803" s="3">
        <f>'TPS543C20 Loop Gain'!AI133</f>
        <v>44.204479956148077</v>
      </c>
      <c r="D3803" s="3">
        <f>'TPS543C20 Loop Gain'!AJ133</f>
        <v>85.715100725881442</v>
      </c>
      <c r="E3803" s="3">
        <f>'TPS543C20 Loop Gain'!B133</f>
        <v>300</v>
      </c>
    </row>
    <row r="3804" spans="3:5" x14ac:dyDescent="0.35">
      <c r="C3804" s="3">
        <f>'TPS543C20 Loop Gain'!AI132</f>
        <v>48.137115562239984</v>
      </c>
      <c r="D3804" s="3">
        <f>'TPS543C20 Loop Gain'!AJ132</f>
        <v>91.147459915037956</v>
      </c>
      <c r="E3804" s="3">
        <f>'TPS543C20 Loop Gain'!B132</f>
        <v>200</v>
      </c>
    </row>
    <row r="3805" spans="3:5" x14ac:dyDescent="0.35">
      <c r="C3805" s="3">
        <f>'TPS543C20 Loop Gain'!AI131</f>
        <v>54.187310228163852</v>
      </c>
      <c r="D3805" s="3">
        <f>'TPS543C20 Loop Gain'!AJ131</f>
        <v>103.15134550434215</v>
      </c>
      <c r="E3805" s="3">
        <f>'TPS543C20 Loop Gain'!B131</f>
        <v>100</v>
      </c>
    </row>
    <row r="3806" spans="3:5" x14ac:dyDescent="0.35">
      <c r="C3806" s="3">
        <f>'TPS543C20 Loop Gain'!AI130</f>
        <v>64.399406824495728</v>
      </c>
      <c r="D3806" s="3">
        <f>'TPS543C20 Loop Gain'!AJ130</f>
        <v>161.80280372920663</v>
      </c>
      <c r="E3806" s="3">
        <f>'TPS543C20 Loop Gain'!B130</f>
        <v>10</v>
      </c>
    </row>
    <row r="3807" spans="3:5" x14ac:dyDescent="0.35">
      <c r="C3807" s="3">
        <f>'TPS543C20 Loop Gain'!AI129</f>
        <v>64.82065772124767</v>
      </c>
      <c r="D3807" s="3">
        <f>'TPS543C20 Loop Gain'!AJ129</f>
        <v>178.12166310108159</v>
      </c>
      <c r="E3807" s="3">
        <f>'TPS543C20 Loop Gain'!B129</f>
        <v>1</v>
      </c>
    </row>
    <row r="3808" spans="3:5" x14ac:dyDescent="0.35">
      <c r="E3808" s="3"/>
    </row>
    <row r="3809" spans="5:5" x14ac:dyDescent="0.35">
      <c r="E3809" s="3"/>
    </row>
    <row r="3810" spans="5:5" x14ac:dyDescent="0.35">
      <c r="E3810" s="3"/>
    </row>
    <row r="3811" spans="5:5" x14ac:dyDescent="0.35">
      <c r="E3811" s="3"/>
    </row>
    <row r="3812" spans="5:5" x14ac:dyDescent="0.35">
      <c r="E3812" s="3"/>
    </row>
    <row r="3813" spans="5:5" x14ac:dyDescent="0.35">
      <c r="E3813" s="3"/>
    </row>
    <row r="3814" spans="5:5" x14ac:dyDescent="0.35">
      <c r="E3814" s="3"/>
    </row>
    <row r="3815" spans="5:5" x14ac:dyDescent="0.35">
      <c r="E3815" s="3"/>
    </row>
    <row r="3816" spans="5:5" x14ac:dyDescent="0.35">
      <c r="E3816" s="3"/>
    </row>
    <row r="3817" spans="5:5" x14ac:dyDescent="0.35">
      <c r="E3817" s="3"/>
    </row>
    <row r="3818" spans="5:5" x14ac:dyDescent="0.35">
      <c r="E3818" s="3"/>
    </row>
    <row r="3819" spans="5:5" x14ac:dyDescent="0.35">
      <c r="E3819" s="3"/>
    </row>
    <row r="3820" spans="5:5" x14ac:dyDescent="0.35">
      <c r="E3820" s="3"/>
    </row>
    <row r="3821" spans="5:5" x14ac:dyDescent="0.35">
      <c r="E3821" s="3"/>
    </row>
    <row r="3822" spans="5:5" x14ac:dyDescent="0.35">
      <c r="E3822" s="3"/>
    </row>
    <row r="3823" spans="5:5" x14ac:dyDescent="0.35">
      <c r="E3823" s="3"/>
    </row>
    <row r="3824" spans="5:5" x14ac:dyDescent="0.35">
      <c r="E3824" s="3"/>
    </row>
    <row r="3825" spans="5:5" x14ac:dyDescent="0.35">
      <c r="E3825" s="3"/>
    </row>
    <row r="3826" spans="5:5" x14ac:dyDescent="0.35">
      <c r="E3826" s="3"/>
    </row>
    <row r="3827" spans="5:5" x14ac:dyDescent="0.35">
      <c r="E3827" s="3"/>
    </row>
    <row r="3828" spans="5:5" x14ac:dyDescent="0.35">
      <c r="E3828" s="3"/>
    </row>
    <row r="3829" spans="5:5" x14ac:dyDescent="0.35">
      <c r="E3829" s="3"/>
    </row>
    <row r="3830" spans="5:5" x14ac:dyDescent="0.35">
      <c r="E3830" s="3"/>
    </row>
    <row r="3831" spans="5:5" x14ac:dyDescent="0.35">
      <c r="E3831" s="3"/>
    </row>
    <row r="3832" spans="5:5" x14ac:dyDescent="0.35">
      <c r="E3832" s="3"/>
    </row>
    <row r="3833" spans="5:5" x14ac:dyDescent="0.35">
      <c r="E3833" s="3"/>
    </row>
    <row r="3834" spans="5:5" x14ac:dyDescent="0.35">
      <c r="E3834" s="3"/>
    </row>
    <row r="3835" spans="5:5" x14ac:dyDescent="0.35">
      <c r="E3835" s="3"/>
    </row>
    <row r="3836" spans="5:5" x14ac:dyDescent="0.35">
      <c r="E3836" s="3"/>
    </row>
    <row r="3837" spans="5:5" x14ac:dyDescent="0.35">
      <c r="E3837" s="3"/>
    </row>
    <row r="3838" spans="5:5" x14ac:dyDescent="0.35">
      <c r="E3838" s="3"/>
    </row>
    <row r="3839" spans="5:5" x14ac:dyDescent="0.35">
      <c r="E3839" s="3"/>
    </row>
    <row r="3840" spans="5:5" x14ac:dyDescent="0.35">
      <c r="E3840" s="3"/>
    </row>
    <row r="3841" spans="5:5" x14ac:dyDescent="0.35">
      <c r="E3841" s="3"/>
    </row>
    <row r="3842" spans="5:5" x14ac:dyDescent="0.35">
      <c r="E3842" s="3"/>
    </row>
    <row r="3843" spans="5:5" x14ac:dyDescent="0.35">
      <c r="E3843" s="3"/>
    </row>
    <row r="3844" spans="5:5" x14ac:dyDescent="0.35">
      <c r="E3844" s="3"/>
    </row>
    <row r="3845" spans="5:5" x14ac:dyDescent="0.35">
      <c r="E3845" s="3"/>
    </row>
    <row r="3846" spans="5:5" x14ac:dyDescent="0.35">
      <c r="E3846" s="3"/>
    </row>
    <row r="3847" spans="5:5" x14ac:dyDescent="0.35">
      <c r="E3847" s="3"/>
    </row>
    <row r="3848" spans="5:5" x14ac:dyDescent="0.35">
      <c r="E3848" s="3"/>
    </row>
    <row r="3849" spans="5:5" x14ac:dyDescent="0.35">
      <c r="E3849" s="3"/>
    </row>
    <row r="3850" spans="5:5" x14ac:dyDescent="0.35">
      <c r="E3850" s="3"/>
    </row>
    <row r="3851" spans="5:5" x14ac:dyDescent="0.35">
      <c r="E3851" s="3"/>
    </row>
    <row r="3852" spans="5:5" x14ac:dyDescent="0.35">
      <c r="E3852" s="3"/>
    </row>
    <row r="3853" spans="5:5" x14ac:dyDescent="0.35">
      <c r="E3853" s="3"/>
    </row>
    <row r="3854" spans="5:5" x14ac:dyDescent="0.35">
      <c r="E3854" s="3"/>
    </row>
    <row r="3855" spans="5:5" x14ac:dyDescent="0.35">
      <c r="E3855" s="3"/>
    </row>
    <row r="3856" spans="5:5" x14ac:dyDescent="0.35">
      <c r="E3856" s="3"/>
    </row>
    <row r="3857" spans="5:5" x14ac:dyDescent="0.35">
      <c r="E3857" s="3"/>
    </row>
    <row r="3858" spans="5:5" x14ac:dyDescent="0.35">
      <c r="E3858" s="3"/>
    </row>
    <row r="3859" spans="5:5" x14ac:dyDescent="0.35">
      <c r="E3859" s="3"/>
    </row>
    <row r="3860" spans="5:5" x14ac:dyDescent="0.35">
      <c r="E3860" s="3"/>
    </row>
    <row r="3861" spans="5:5" x14ac:dyDescent="0.35">
      <c r="E3861" s="3"/>
    </row>
    <row r="3862" spans="5:5" x14ac:dyDescent="0.35">
      <c r="E3862" s="3"/>
    </row>
    <row r="3863" spans="5:5" x14ac:dyDescent="0.35">
      <c r="E3863" s="3"/>
    </row>
    <row r="3864" spans="5:5" x14ac:dyDescent="0.35">
      <c r="E3864" s="3"/>
    </row>
    <row r="3865" spans="5:5" x14ac:dyDescent="0.35">
      <c r="E3865" s="3"/>
    </row>
    <row r="3866" spans="5:5" x14ac:dyDescent="0.35">
      <c r="E3866" s="3"/>
    </row>
    <row r="3867" spans="5:5" x14ac:dyDescent="0.35">
      <c r="E3867" s="3"/>
    </row>
    <row r="3868" spans="5:5" x14ac:dyDescent="0.35">
      <c r="E3868" s="3"/>
    </row>
    <row r="3869" spans="5:5" x14ac:dyDescent="0.35">
      <c r="E3869" s="3"/>
    </row>
    <row r="3870" spans="5:5" x14ac:dyDescent="0.35">
      <c r="E3870" s="3"/>
    </row>
    <row r="3871" spans="5:5" x14ac:dyDescent="0.35">
      <c r="E3871" s="3"/>
    </row>
    <row r="3872" spans="5:5" x14ac:dyDescent="0.35">
      <c r="E3872" s="3"/>
    </row>
    <row r="3873" spans="5:5" x14ac:dyDescent="0.35">
      <c r="E3873" s="3"/>
    </row>
    <row r="3874" spans="5:5" x14ac:dyDescent="0.35">
      <c r="E3874" s="3"/>
    </row>
    <row r="3875" spans="5:5" x14ac:dyDescent="0.35">
      <c r="E3875" s="3"/>
    </row>
    <row r="3876" spans="5:5" x14ac:dyDescent="0.35">
      <c r="E3876" s="3"/>
    </row>
    <row r="3877" spans="5:5" x14ac:dyDescent="0.35">
      <c r="E3877" s="3"/>
    </row>
    <row r="3878" spans="5:5" x14ac:dyDescent="0.35">
      <c r="E3878" s="3"/>
    </row>
    <row r="3879" spans="5:5" x14ac:dyDescent="0.35">
      <c r="E3879" s="3"/>
    </row>
    <row r="3880" spans="5:5" x14ac:dyDescent="0.35">
      <c r="E3880" s="3"/>
    </row>
    <row r="3881" spans="5:5" x14ac:dyDescent="0.35">
      <c r="E3881" s="3"/>
    </row>
    <row r="3882" spans="5:5" x14ac:dyDescent="0.35">
      <c r="E3882" s="3"/>
    </row>
    <row r="3883" spans="5:5" x14ac:dyDescent="0.35">
      <c r="E3883" s="3"/>
    </row>
    <row r="3884" spans="5:5" x14ac:dyDescent="0.35">
      <c r="E3884" s="3"/>
    </row>
    <row r="3885" spans="5:5" x14ac:dyDescent="0.35">
      <c r="E3885" s="3"/>
    </row>
    <row r="3886" spans="5:5" x14ac:dyDescent="0.35">
      <c r="E3886" s="3"/>
    </row>
    <row r="3887" spans="5:5" x14ac:dyDescent="0.35">
      <c r="E3887" s="3"/>
    </row>
    <row r="3888" spans="5:5" x14ac:dyDescent="0.35">
      <c r="E3888" s="3"/>
    </row>
    <row r="3889" spans="5:5" x14ac:dyDescent="0.35">
      <c r="E3889" s="3"/>
    </row>
    <row r="3890" spans="5:5" x14ac:dyDescent="0.35">
      <c r="E3890" s="3"/>
    </row>
    <row r="3891" spans="5:5" x14ac:dyDescent="0.35">
      <c r="E3891" s="3"/>
    </row>
    <row r="3892" spans="5:5" x14ac:dyDescent="0.35">
      <c r="E3892" s="3"/>
    </row>
    <row r="3893" spans="5:5" x14ac:dyDescent="0.35">
      <c r="E3893" s="3"/>
    </row>
    <row r="3894" spans="5:5" x14ac:dyDescent="0.35">
      <c r="E3894" s="3"/>
    </row>
    <row r="3895" spans="5:5" x14ac:dyDescent="0.35">
      <c r="E3895" s="3"/>
    </row>
    <row r="3896" spans="5:5" x14ac:dyDescent="0.35">
      <c r="E3896" s="3"/>
    </row>
    <row r="3897" spans="5:5" x14ac:dyDescent="0.35">
      <c r="E3897" s="3"/>
    </row>
    <row r="3898" spans="5:5" x14ac:dyDescent="0.35">
      <c r="E3898" s="3"/>
    </row>
    <row r="3899" spans="5:5" x14ac:dyDescent="0.35">
      <c r="E3899" s="3"/>
    </row>
    <row r="3900" spans="5:5" x14ac:dyDescent="0.35">
      <c r="E3900" s="3"/>
    </row>
    <row r="3901" spans="5:5" x14ac:dyDescent="0.35">
      <c r="E3901" s="3"/>
    </row>
    <row r="3902" spans="5:5" x14ac:dyDescent="0.35">
      <c r="E3902" s="3"/>
    </row>
    <row r="3903" spans="5:5" x14ac:dyDescent="0.35">
      <c r="E3903" s="3"/>
    </row>
    <row r="3904" spans="5:5" x14ac:dyDescent="0.35">
      <c r="E3904" s="3"/>
    </row>
    <row r="3905" spans="5:5" x14ac:dyDescent="0.35">
      <c r="E3905" s="3"/>
    </row>
    <row r="3906" spans="5:5" x14ac:dyDescent="0.35">
      <c r="E3906" s="3"/>
    </row>
    <row r="3907" spans="5:5" x14ac:dyDescent="0.35">
      <c r="E3907" s="3"/>
    </row>
    <row r="3908" spans="5:5" x14ac:dyDescent="0.35">
      <c r="E3908" s="3"/>
    </row>
    <row r="3909" spans="5:5" x14ac:dyDescent="0.35">
      <c r="E3909" s="3"/>
    </row>
    <row r="3910" spans="5:5" x14ac:dyDescent="0.35">
      <c r="E3910" s="3"/>
    </row>
    <row r="3911" spans="5:5" x14ac:dyDescent="0.35">
      <c r="E3911" s="3"/>
    </row>
    <row r="3912" spans="5:5" x14ac:dyDescent="0.35">
      <c r="E3912" s="3"/>
    </row>
    <row r="3913" spans="5:5" x14ac:dyDescent="0.35">
      <c r="E3913" s="3"/>
    </row>
    <row r="3914" spans="5:5" x14ac:dyDescent="0.35">
      <c r="E3914" s="3"/>
    </row>
    <row r="3915" spans="5:5" x14ac:dyDescent="0.35">
      <c r="E3915" s="3"/>
    </row>
    <row r="3916" spans="5:5" x14ac:dyDescent="0.35">
      <c r="E3916" s="3"/>
    </row>
    <row r="3917" spans="5:5" x14ac:dyDescent="0.35">
      <c r="E3917" s="3"/>
    </row>
    <row r="3918" spans="5:5" x14ac:dyDescent="0.35">
      <c r="E3918" s="3"/>
    </row>
    <row r="3919" spans="5:5" x14ac:dyDescent="0.35">
      <c r="E3919" s="3"/>
    </row>
    <row r="3920" spans="5:5" x14ac:dyDescent="0.35">
      <c r="E3920" s="3"/>
    </row>
    <row r="3921" spans="5:5" x14ac:dyDescent="0.35">
      <c r="E3921" s="3"/>
    </row>
    <row r="3922" spans="5:5" x14ac:dyDescent="0.35">
      <c r="E3922" s="3"/>
    </row>
    <row r="3923" spans="5:5" x14ac:dyDescent="0.35">
      <c r="E3923" s="3"/>
    </row>
    <row r="3924" spans="5:5" x14ac:dyDescent="0.35">
      <c r="E3924" s="3"/>
    </row>
    <row r="3925" spans="5:5" x14ac:dyDescent="0.35">
      <c r="E3925" s="3"/>
    </row>
    <row r="3926" spans="5:5" x14ac:dyDescent="0.35">
      <c r="E3926" s="3"/>
    </row>
    <row r="3927" spans="5:5" x14ac:dyDescent="0.35">
      <c r="E3927" s="3"/>
    </row>
    <row r="3928" spans="5:5" x14ac:dyDescent="0.35">
      <c r="E3928" s="3"/>
    </row>
    <row r="3929" spans="5:5" x14ac:dyDescent="0.35">
      <c r="E3929" s="3"/>
    </row>
    <row r="3930" spans="5:5" x14ac:dyDescent="0.35">
      <c r="E3930" s="3"/>
    </row>
    <row r="3931" spans="5:5" x14ac:dyDescent="0.35">
      <c r="E3931" s="3"/>
    </row>
    <row r="3932" spans="5:5" x14ac:dyDescent="0.35">
      <c r="E3932" s="3"/>
    </row>
    <row r="3933" spans="5:5" x14ac:dyDescent="0.35">
      <c r="E3933" s="3"/>
    </row>
    <row r="3934" spans="5:5" x14ac:dyDescent="0.35">
      <c r="E3934" s="3"/>
    </row>
    <row r="3935" spans="5:5" x14ac:dyDescent="0.35">
      <c r="E3935" s="3"/>
    </row>
    <row r="3936" spans="5:5" x14ac:dyDescent="0.35">
      <c r="E3936" s="3"/>
    </row>
    <row r="3937" spans="5:5" x14ac:dyDescent="0.35">
      <c r="E3937" s="3"/>
    </row>
    <row r="3938" spans="5:5" x14ac:dyDescent="0.35">
      <c r="E3938" s="3"/>
    </row>
    <row r="3939" spans="5:5" x14ac:dyDescent="0.35">
      <c r="E3939" s="3"/>
    </row>
    <row r="3940" spans="5:5" x14ac:dyDescent="0.35">
      <c r="E3940" s="3"/>
    </row>
    <row r="3941" spans="5:5" x14ac:dyDescent="0.35">
      <c r="E3941" s="3"/>
    </row>
    <row r="3942" spans="5:5" x14ac:dyDescent="0.35">
      <c r="E3942" s="3"/>
    </row>
    <row r="3943" spans="5:5" x14ac:dyDescent="0.35">
      <c r="E3943" s="3"/>
    </row>
    <row r="3944" spans="5:5" x14ac:dyDescent="0.35">
      <c r="E3944" s="3"/>
    </row>
    <row r="3945" spans="5:5" x14ac:dyDescent="0.35">
      <c r="E3945" s="3"/>
    </row>
    <row r="3946" spans="5:5" x14ac:dyDescent="0.35">
      <c r="E3946" s="3"/>
    </row>
    <row r="3947" spans="5:5" x14ac:dyDescent="0.35">
      <c r="E3947" s="3"/>
    </row>
    <row r="3948" spans="5:5" x14ac:dyDescent="0.35">
      <c r="E3948" s="3"/>
    </row>
    <row r="3949" spans="5:5" x14ac:dyDescent="0.35">
      <c r="E3949" s="3"/>
    </row>
    <row r="3950" spans="5:5" x14ac:dyDescent="0.35">
      <c r="E3950" s="3"/>
    </row>
    <row r="3951" spans="5:5" x14ac:dyDescent="0.35">
      <c r="E3951" s="3"/>
    </row>
    <row r="3952" spans="5:5" x14ac:dyDescent="0.35">
      <c r="E3952" s="3"/>
    </row>
    <row r="3953" spans="5:5" x14ac:dyDescent="0.35">
      <c r="E3953" s="3"/>
    </row>
    <row r="3954" spans="5:5" x14ac:dyDescent="0.35">
      <c r="E3954" s="3"/>
    </row>
    <row r="3955" spans="5:5" x14ac:dyDescent="0.35">
      <c r="E3955" s="3"/>
    </row>
    <row r="3956" spans="5:5" x14ac:dyDescent="0.35">
      <c r="E3956" s="3"/>
    </row>
    <row r="3957" spans="5:5" x14ac:dyDescent="0.35">
      <c r="E3957" s="3"/>
    </row>
    <row r="3958" spans="5:5" x14ac:dyDescent="0.35">
      <c r="E3958" s="3"/>
    </row>
    <row r="3959" spans="5:5" x14ac:dyDescent="0.35">
      <c r="E3959" s="3"/>
    </row>
    <row r="3960" spans="5:5" x14ac:dyDescent="0.35">
      <c r="E3960" s="3"/>
    </row>
    <row r="3961" spans="5:5" x14ac:dyDescent="0.35">
      <c r="E3961" s="3"/>
    </row>
    <row r="3962" spans="5:5" x14ac:dyDescent="0.35">
      <c r="E3962" s="3"/>
    </row>
    <row r="3963" spans="5:5" x14ac:dyDescent="0.35">
      <c r="E3963" s="3"/>
    </row>
    <row r="3964" spans="5:5" x14ac:dyDescent="0.35">
      <c r="E3964" s="3"/>
    </row>
    <row r="3965" spans="5:5" x14ac:dyDescent="0.35">
      <c r="E3965" s="3"/>
    </row>
    <row r="3966" spans="5:5" x14ac:dyDescent="0.35">
      <c r="E3966" s="3"/>
    </row>
    <row r="3967" spans="5:5" x14ac:dyDescent="0.35">
      <c r="E3967" s="3"/>
    </row>
    <row r="3968" spans="5:5" x14ac:dyDescent="0.35">
      <c r="E3968" s="3"/>
    </row>
    <row r="3969" spans="5:5" x14ac:dyDescent="0.35">
      <c r="E3969" s="3"/>
    </row>
    <row r="3970" spans="5:5" x14ac:dyDescent="0.35">
      <c r="E3970" s="3"/>
    </row>
    <row r="3971" spans="5:5" x14ac:dyDescent="0.35">
      <c r="E3971" s="3"/>
    </row>
    <row r="3972" spans="5:5" x14ac:dyDescent="0.35">
      <c r="E3972" s="3"/>
    </row>
    <row r="3973" spans="5:5" x14ac:dyDescent="0.35">
      <c r="E3973" s="3"/>
    </row>
    <row r="3974" spans="5:5" x14ac:dyDescent="0.35">
      <c r="E3974" s="3"/>
    </row>
    <row r="3975" spans="5:5" x14ac:dyDescent="0.35">
      <c r="E3975" s="3"/>
    </row>
    <row r="3976" spans="5:5" x14ac:dyDescent="0.35">
      <c r="E3976" s="3"/>
    </row>
    <row r="3977" spans="5:5" x14ac:dyDescent="0.35">
      <c r="E3977" s="3"/>
    </row>
    <row r="3978" spans="5:5" x14ac:dyDescent="0.35">
      <c r="E3978" s="3"/>
    </row>
    <row r="3979" spans="5:5" x14ac:dyDescent="0.35">
      <c r="E3979" s="3"/>
    </row>
    <row r="3980" spans="5:5" x14ac:dyDescent="0.35">
      <c r="E3980" s="3"/>
    </row>
    <row r="3981" spans="5:5" x14ac:dyDescent="0.35">
      <c r="E3981" s="3"/>
    </row>
    <row r="3982" spans="5:5" x14ac:dyDescent="0.35">
      <c r="E3982" s="3"/>
    </row>
    <row r="3983" spans="5:5" x14ac:dyDescent="0.35">
      <c r="E3983" s="3"/>
    </row>
    <row r="3984" spans="5:5" x14ac:dyDescent="0.35">
      <c r="E3984" s="3"/>
    </row>
    <row r="3985" spans="5:5" x14ac:dyDescent="0.35">
      <c r="E3985" s="3"/>
    </row>
    <row r="3986" spans="5:5" x14ac:dyDescent="0.35">
      <c r="E3986" s="3"/>
    </row>
    <row r="3987" spans="5:5" x14ac:dyDescent="0.35">
      <c r="E3987" s="3"/>
    </row>
    <row r="3988" spans="5:5" x14ac:dyDescent="0.35">
      <c r="E3988" s="3"/>
    </row>
    <row r="3989" spans="5:5" x14ac:dyDescent="0.35">
      <c r="E3989" s="3"/>
    </row>
    <row r="3990" spans="5:5" x14ac:dyDescent="0.35">
      <c r="E3990" s="3"/>
    </row>
    <row r="3991" spans="5:5" x14ac:dyDescent="0.35">
      <c r="E3991" s="3"/>
    </row>
    <row r="3992" spans="5:5" x14ac:dyDescent="0.35">
      <c r="E3992" s="3"/>
    </row>
    <row r="3993" spans="5:5" x14ac:dyDescent="0.35">
      <c r="E3993" s="3"/>
    </row>
    <row r="3994" spans="5:5" x14ac:dyDescent="0.35">
      <c r="E3994" s="3"/>
    </row>
    <row r="3995" spans="5:5" x14ac:dyDescent="0.35">
      <c r="E3995" s="3"/>
    </row>
    <row r="3996" spans="5:5" x14ac:dyDescent="0.35">
      <c r="E3996" s="3"/>
    </row>
    <row r="3997" spans="5:5" x14ac:dyDescent="0.35">
      <c r="E3997" s="3"/>
    </row>
    <row r="3998" spans="5:5" x14ac:dyDescent="0.35">
      <c r="E3998" s="3"/>
    </row>
    <row r="3999" spans="5:5" x14ac:dyDescent="0.35">
      <c r="E3999" s="3"/>
    </row>
    <row r="4000" spans="5:5" x14ac:dyDescent="0.35">
      <c r="E4000" s="3"/>
    </row>
    <row r="4001" spans="5:5" x14ac:dyDescent="0.35">
      <c r="E4001" s="3"/>
    </row>
    <row r="4002" spans="5:5" x14ac:dyDescent="0.35">
      <c r="E4002" s="3"/>
    </row>
    <row r="4003" spans="5:5" x14ac:dyDescent="0.35">
      <c r="E4003" s="3"/>
    </row>
    <row r="4004" spans="5:5" x14ac:dyDescent="0.35">
      <c r="E4004" s="3"/>
    </row>
    <row r="4005" spans="5:5" x14ac:dyDescent="0.35">
      <c r="E4005" s="3"/>
    </row>
    <row r="4006" spans="5:5" x14ac:dyDescent="0.35">
      <c r="E4006" s="3"/>
    </row>
    <row r="4007" spans="5:5" x14ac:dyDescent="0.35">
      <c r="E4007" s="3"/>
    </row>
    <row r="4008" spans="5:5" x14ac:dyDescent="0.35">
      <c r="E4008" s="3"/>
    </row>
    <row r="4009" spans="5:5" x14ac:dyDescent="0.35">
      <c r="E4009" s="3"/>
    </row>
    <row r="4010" spans="5:5" x14ac:dyDescent="0.35">
      <c r="E4010" s="3"/>
    </row>
    <row r="4011" spans="5:5" x14ac:dyDescent="0.35">
      <c r="E4011" s="3"/>
    </row>
    <row r="4012" spans="5:5" x14ac:dyDescent="0.35">
      <c r="E4012" s="3"/>
    </row>
    <row r="4013" spans="5:5" x14ac:dyDescent="0.35">
      <c r="E4013" s="3"/>
    </row>
    <row r="4014" spans="5:5" x14ac:dyDescent="0.35">
      <c r="E4014" s="3"/>
    </row>
    <row r="4015" spans="5:5" x14ac:dyDescent="0.35">
      <c r="E4015" s="3"/>
    </row>
    <row r="4016" spans="5:5" x14ac:dyDescent="0.35">
      <c r="E4016" s="3"/>
    </row>
    <row r="4017" spans="5:5" x14ac:dyDescent="0.35">
      <c r="E4017" s="3"/>
    </row>
    <row r="4018" spans="5:5" x14ac:dyDescent="0.35">
      <c r="E4018" s="3"/>
    </row>
    <row r="4019" spans="5:5" x14ac:dyDescent="0.35">
      <c r="E4019" s="3"/>
    </row>
    <row r="4020" spans="5:5" x14ac:dyDescent="0.35">
      <c r="E4020" s="3"/>
    </row>
    <row r="4021" spans="5:5" x14ac:dyDescent="0.35">
      <c r="E4021" s="3"/>
    </row>
    <row r="4022" spans="5:5" x14ac:dyDescent="0.35">
      <c r="E4022" s="3"/>
    </row>
    <row r="4023" spans="5:5" x14ac:dyDescent="0.35">
      <c r="E4023" s="3"/>
    </row>
    <row r="4024" spans="5:5" x14ac:dyDescent="0.35">
      <c r="E4024" s="3"/>
    </row>
    <row r="4025" spans="5:5" x14ac:dyDescent="0.35">
      <c r="E4025" s="3"/>
    </row>
    <row r="4026" spans="5:5" x14ac:dyDescent="0.35">
      <c r="E4026" s="3"/>
    </row>
    <row r="4027" spans="5:5" x14ac:dyDescent="0.35">
      <c r="E4027" s="3"/>
    </row>
    <row r="4028" spans="5:5" x14ac:dyDescent="0.35">
      <c r="E4028" s="3"/>
    </row>
    <row r="4029" spans="5:5" x14ac:dyDescent="0.35">
      <c r="E4029" s="3"/>
    </row>
    <row r="4030" spans="5:5" x14ac:dyDescent="0.35">
      <c r="E4030" s="3"/>
    </row>
    <row r="4031" spans="5:5" x14ac:dyDescent="0.35">
      <c r="E4031" s="3"/>
    </row>
    <row r="4032" spans="5:5" x14ac:dyDescent="0.35">
      <c r="E4032" s="3"/>
    </row>
    <row r="4033" spans="5:5" x14ac:dyDescent="0.35">
      <c r="E4033" s="3"/>
    </row>
    <row r="4034" spans="5:5" x14ac:dyDescent="0.35">
      <c r="E4034" s="3"/>
    </row>
    <row r="4035" spans="5:5" x14ac:dyDescent="0.35">
      <c r="E4035" s="3"/>
    </row>
    <row r="4036" spans="5:5" x14ac:dyDescent="0.35">
      <c r="E4036" s="3"/>
    </row>
    <row r="4037" spans="5:5" x14ac:dyDescent="0.35">
      <c r="E4037" s="3"/>
    </row>
    <row r="4038" spans="5:5" x14ac:dyDescent="0.35">
      <c r="E4038" s="3"/>
    </row>
    <row r="4039" spans="5:5" x14ac:dyDescent="0.35">
      <c r="E4039" s="3"/>
    </row>
    <row r="4040" spans="5:5" x14ac:dyDescent="0.35">
      <c r="E4040" s="3"/>
    </row>
    <row r="4041" spans="5:5" x14ac:dyDescent="0.35">
      <c r="E4041" s="3"/>
    </row>
    <row r="4042" spans="5:5" x14ac:dyDescent="0.35">
      <c r="E4042" s="3"/>
    </row>
    <row r="4043" spans="5:5" x14ac:dyDescent="0.35">
      <c r="E4043" s="3"/>
    </row>
    <row r="4044" spans="5:5" x14ac:dyDescent="0.35">
      <c r="E4044" s="3"/>
    </row>
    <row r="4045" spans="5:5" x14ac:dyDescent="0.35">
      <c r="E4045" s="3"/>
    </row>
    <row r="4046" spans="5:5" x14ac:dyDescent="0.35">
      <c r="E4046" s="3"/>
    </row>
    <row r="4047" spans="5:5" x14ac:dyDescent="0.35">
      <c r="E4047" s="3"/>
    </row>
    <row r="4048" spans="5:5" x14ac:dyDescent="0.35">
      <c r="E4048" s="3"/>
    </row>
    <row r="4049" spans="5:5" x14ac:dyDescent="0.35">
      <c r="E4049" s="3"/>
    </row>
    <row r="4050" spans="5:5" x14ac:dyDescent="0.35">
      <c r="E4050" s="3"/>
    </row>
    <row r="4051" spans="5:5" x14ac:dyDescent="0.35">
      <c r="E4051" s="3"/>
    </row>
    <row r="4052" spans="5:5" x14ac:dyDescent="0.35">
      <c r="E4052" s="3"/>
    </row>
    <row r="4053" spans="5:5" x14ac:dyDescent="0.35">
      <c r="E4053" s="3"/>
    </row>
    <row r="4054" spans="5:5" x14ac:dyDescent="0.35">
      <c r="E4054" s="3"/>
    </row>
    <row r="4055" spans="5:5" x14ac:dyDescent="0.35">
      <c r="E4055" s="3"/>
    </row>
    <row r="4056" spans="5:5" x14ac:dyDescent="0.35">
      <c r="E4056" s="3"/>
    </row>
    <row r="4057" spans="5:5" x14ac:dyDescent="0.35">
      <c r="E4057" s="3"/>
    </row>
    <row r="4058" spans="5:5" x14ac:dyDescent="0.35">
      <c r="E4058" s="3"/>
    </row>
    <row r="4059" spans="5:5" x14ac:dyDescent="0.35">
      <c r="E4059" s="3"/>
    </row>
    <row r="4060" spans="5:5" x14ac:dyDescent="0.35">
      <c r="E4060" s="3"/>
    </row>
    <row r="4061" spans="5:5" x14ac:dyDescent="0.35">
      <c r="E4061" s="3"/>
    </row>
    <row r="4062" spans="5:5" x14ac:dyDescent="0.35">
      <c r="E4062" s="3"/>
    </row>
    <row r="4063" spans="5:5" x14ac:dyDescent="0.35">
      <c r="E4063" s="3"/>
    </row>
    <row r="4064" spans="5:5" x14ac:dyDescent="0.35">
      <c r="E4064" s="3"/>
    </row>
    <row r="4065" spans="5:5" x14ac:dyDescent="0.35">
      <c r="E4065" s="3"/>
    </row>
    <row r="4066" spans="5:5" x14ac:dyDescent="0.35">
      <c r="E4066" s="3"/>
    </row>
    <row r="4067" spans="5:5" x14ac:dyDescent="0.35">
      <c r="E4067" s="3"/>
    </row>
    <row r="4068" spans="5:5" x14ac:dyDescent="0.35">
      <c r="E4068" s="3"/>
    </row>
    <row r="4069" spans="5:5" x14ac:dyDescent="0.35">
      <c r="E4069" s="3"/>
    </row>
    <row r="4070" spans="5:5" x14ac:dyDescent="0.35">
      <c r="E4070" s="3"/>
    </row>
    <row r="4071" spans="5:5" x14ac:dyDescent="0.35">
      <c r="E4071" s="3"/>
    </row>
    <row r="4072" spans="5:5" x14ac:dyDescent="0.35">
      <c r="E4072" s="3"/>
    </row>
    <row r="4073" spans="5:5" x14ac:dyDescent="0.35">
      <c r="E4073" s="3"/>
    </row>
    <row r="4074" spans="5:5" x14ac:dyDescent="0.35">
      <c r="E4074" s="3"/>
    </row>
    <row r="4075" spans="5:5" x14ac:dyDescent="0.35">
      <c r="E4075" s="3"/>
    </row>
    <row r="4076" spans="5:5" x14ac:dyDescent="0.35">
      <c r="E4076" s="3"/>
    </row>
    <row r="4077" spans="5:5" x14ac:dyDescent="0.35">
      <c r="E4077" s="3"/>
    </row>
    <row r="4078" spans="5:5" x14ac:dyDescent="0.35">
      <c r="E4078" s="3"/>
    </row>
    <row r="4079" spans="5:5" x14ac:dyDescent="0.35">
      <c r="E4079" s="3"/>
    </row>
    <row r="4080" spans="5:5" x14ac:dyDescent="0.35">
      <c r="E4080" s="3"/>
    </row>
    <row r="4081" spans="5:5" x14ac:dyDescent="0.35">
      <c r="E4081" s="3"/>
    </row>
    <row r="4082" spans="5:5" x14ac:dyDescent="0.35">
      <c r="E4082" s="3"/>
    </row>
    <row r="4083" spans="5:5" x14ac:dyDescent="0.35">
      <c r="E4083" s="3"/>
    </row>
    <row r="4084" spans="5:5" x14ac:dyDescent="0.35">
      <c r="E4084" s="3"/>
    </row>
    <row r="4085" spans="5:5" x14ac:dyDescent="0.35">
      <c r="E4085" s="3"/>
    </row>
    <row r="4086" spans="5:5" x14ac:dyDescent="0.35">
      <c r="E4086" s="3"/>
    </row>
    <row r="4087" spans="5:5" x14ac:dyDescent="0.35">
      <c r="E4087" s="3"/>
    </row>
    <row r="4088" spans="5:5" x14ac:dyDescent="0.35">
      <c r="E4088" s="3"/>
    </row>
    <row r="4089" spans="5:5" x14ac:dyDescent="0.35">
      <c r="E4089" s="3"/>
    </row>
    <row r="4090" spans="5:5" x14ac:dyDescent="0.35">
      <c r="E4090" s="3"/>
    </row>
    <row r="4091" spans="5:5" x14ac:dyDescent="0.35">
      <c r="E4091" s="3"/>
    </row>
    <row r="4092" spans="5:5" x14ac:dyDescent="0.35">
      <c r="E4092" s="3"/>
    </row>
    <row r="4093" spans="5:5" x14ac:dyDescent="0.35">
      <c r="E4093" s="3"/>
    </row>
    <row r="4094" spans="5:5" x14ac:dyDescent="0.35">
      <c r="E4094" s="3"/>
    </row>
    <row r="4095" spans="5:5" x14ac:dyDescent="0.35">
      <c r="E4095" s="3"/>
    </row>
    <row r="4096" spans="5:5" x14ac:dyDescent="0.35">
      <c r="E4096" s="3"/>
    </row>
    <row r="4097" spans="5:5" x14ac:dyDescent="0.35">
      <c r="E4097" s="3"/>
    </row>
    <row r="4098" spans="5:5" x14ac:dyDescent="0.35">
      <c r="E4098" s="3"/>
    </row>
    <row r="4099" spans="5:5" x14ac:dyDescent="0.35">
      <c r="E4099" s="3"/>
    </row>
    <row r="4100" spans="5:5" x14ac:dyDescent="0.35">
      <c r="E4100" s="3"/>
    </row>
    <row r="4101" spans="5:5" x14ac:dyDescent="0.35">
      <c r="E4101" s="3"/>
    </row>
    <row r="4102" spans="5:5" x14ac:dyDescent="0.35">
      <c r="E4102" s="3"/>
    </row>
    <row r="4103" spans="5:5" x14ac:dyDescent="0.35">
      <c r="E4103" s="3"/>
    </row>
    <row r="4104" spans="5:5" x14ac:dyDescent="0.35">
      <c r="E4104" s="3"/>
    </row>
    <row r="4105" spans="5:5" x14ac:dyDescent="0.35">
      <c r="E4105" s="3"/>
    </row>
    <row r="4106" spans="5:5" x14ac:dyDescent="0.35">
      <c r="E4106" s="3"/>
    </row>
    <row r="4107" spans="5:5" x14ac:dyDescent="0.35">
      <c r="E4107" s="3"/>
    </row>
    <row r="4108" spans="5:5" x14ac:dyDescent="0.35">
      <c r="E4108" s="3"/>
    </row>
    <row r="4109" spans="5:5" x14ac:dyDescent="0.35">
      <c r="E4109" s="3"/>
    </row>
    <row r="4110" spans="5:5" x14ac:dyDescent="0.35">
      <c r="E4110" s="3"/>
    </row>
    <row r="4111" spans="5:5" x14ac:dyDescent="0.35">
      <c r="E4111" s="3"/>
    </row>
    <row r="4112" spans="5:5" x14ac:dyDescent="0.35">
      <c r="E4112" s="3"/>
    </row>
    <row r="4113" spans="5:5" x14ac:dyDescent="0.35">
      <c r="E4113" s="3"/>
    </row>
    <row r="4114" spans="5:5" x14ac:dyDescent="0.35">
      <c r="E4114" s="3"/>
    </row>
    <row r="4115" spans="5:5" x14ac:dyDescent="0.35">
      <c r="E4115" s="3"/>
    </row>
    <row r="4116" spans="5:5" x14ac:dyDescent="0.35">
      <c r="E4116" s="3"/>
    </row>
    <row r="4117" spans="5:5" x14ac:dyDescent="0.35">
      <c r="E4117" s="3"/>
    </row>
    <row r="4118" spans="5:5" x14ac:dyDescent="0.35">
      <c r="E4118" s="3"/>
    </row>
    <row r="4119" spans="5:5" x14ac:dyDescent="0.35">
      <c r="E4119" s="3"/>
    </row>
    <row r="4120" spans="5:5" x14ac:dyDescent="0.35">
      <c r="E4120" s="3"/>
    </row>
    <row r="4121" spans="5:5" x14ac:dyDescent="0.35">
      <c r="E4121" s="3"/>
    </row>
    <row r="4122" spans="5:5" x14ac:dyDescent="0.35">
      <c r="E4122" s="3"/>
    </row>
    <row r="4123" spans="5:5" x14ac:dyDescent="0.35">
      <c r="E4123" s="3"/>
    </row>
    <row r="4124" spans="5:5" x14ac:dyDescent="0.35">
      <c r="E4124" s="3"/>
    </row>
    <row r="4125" spans="5:5" x14ac:dyDescent="0.35">
      <c r="E4125" s="3"/>
    </row>
    <row r="4126" spans="5:5" x14ac:dyDescent="0.35">
      <c r="E4126" s="3"/>
    </row>
    <row r="4127" spans="5:5" x14ac:dyDescent="0.35">
      <c r="E4127" s="3"/>
    </row>
    <row r="4128" spans="5:5" x14ac:dyDescent="0.35">
      <c r="E4128" s="3"/>
    </row>
    <row r="4129" spans="5:5" x14ac:dyDescent="0.35">
      <c r="E4129" s="3"/>
    </row>
    <row r="4130" spans="5:5" x14ac:dyDescent="0.35">
      <c r="E4130" s="3"/>
    </row>
    <row r="4131" spans="5:5" x14ac:dyDescent="0.35">
      <c r="E4131" s="3"/>
    </row>
    <row r="4132" spans="5:5" x14ac:dyDescent="0.35">
      <c r="E4132" s="3"/>
    </row>
    <row r="4133" spans="5:5" x14ac:dyDescent="0.35">
      <c r="E4133" s="3"/>
    </row>
    <row r="4134" spans="5:5" x14ac:dyDescent="0.35">
      <c r="E4134" s="3"/>
    </row>
    <row r="4135" spans="5:5" x14ac:dyDescent="0.35">
      <c r="E4135" s="3"/>
    </row>
    <row r="4136" spans="5:5" x14ac:dyDescent="0.35">
      <c r="E4136" s="3"/>
    </row>
    <row r="4137" spans="5:5" x14ac:dyDescent="0.35">
      <c r="E4137" s="3"/>
    </row>
    <row r="4138" spans="5:5" x14ac:dyDescent="0.35">
      <c r="E4138" s="3"/>
    </row>
    <row r="4139" spans="5:5" x14ac:dyDescent="0.35">
      <c r="E4139" s="3"/>
    </row>
    <row r="4140" spans="5:5" x14ac:dyDescent="0.35">
      <c r="E4140" s="3"/>
    </row>
    <row r="4141" spans="5:5" x14ac:dyDescent="0.35">
      <c r="E4141" s="3"/>
    </row>
    <row r="4142" spans="5:5" x14ac:dyDescent="0.35">
      <c r="E4142" s="3"/>
    </row>
    <row r="4143" spans="5:5" x14ac:dyDescent="0.35">
      <c r="E4143" s="3"/>
    </row>
    <row r="4144" spans="5:5" x14ac:dyDescent="0.35">
      <c r="E4144" s="3"/>
    </row>
    <row r="4145" spans="5:5" x14ac:dyDescent="0.35">
      <c r="E4145" s="3"/>
    </row>
    <row r="4146" spans="5:5" x14ac:dyDescent="0.35">
      <c r="E4146" s="3"/>
    </row>
    <row r="4147" spans="5:5" x14ac:dyDescent="0.35">
      <c r="E4147" s="3"/>
    </row>
    <row r="4148" spans="5:5" x14ac:dyDescent="0.35">
      <c r="E4148" s="3"/>
    </row>
    <row r="4149" spans="5:5" x14ac:dyDescent="0.35">
      <c r="E4149" s="3"/>
    </row>
    <row r="4150" spans="5:5" x14ac:dyDescent="0.35">
      <c r="E4150" s="3"/>
    </row>
    <row r="4151" spans="5:5" x14ac:dyDescent="0.35">
      <c r="E4151" s="3"/>
    </row>
    <row r="4152" spans="5:5" x14ac:dyDescent="0.35">
      <c r="E4152" s="3"/>
    </row>
    <row r="4153" spans="5:5" x14ac:dyDescent="0.35">
      <c r="E4153" s="3"/>
    </row>
    <row r="4154" spans="5:5" x14ac:dyDescent="0.35">
      <c r="E4154" s="3"/>
    </row>
    <row r="4155" spans="5:5" x14ac:dyDescent="0.35">
      <c r="E4155" s="3"/>
    </row>
    <row r="4156" spans="5:5" x14ac:dyDescent="0.35">
      <c r="E4156" s="3"/>
    </row>
    <row r="4157" spans="5:5" x14ac:dyDescent="0.35">
      <c r="E4157" s="3"/>
    </row>
    <row r="4158" spans="5:5" x14ac:dyDescent="0.35">
      <c r="E4158" s="3"/>
    </row>
    <row r="4159" spans="5:5" x14ac:dyDescent="0.35">
      <c r="E4159" s="3"/>
    </row>
    <row r="4160" spans="5:5" x14ac:dyDescent="0.35">
      <c r="E4160" s="3"/>
    </row>
    <row r="4161" spans="5:5" x14ac:dyDescent="0.35">
      <c r="E4161" s="3"/>
    </row>
    <row r="4162" spans="5:5" x14ac:dyDescent="0.35">
      <c r="E4162" s="3"/>
    </row>
    <row r="4163" spans="5:5" x14ac:dyDescent="0.35">
      <c r="E4163" s="3"/>
    </row>
    <row r="4164" spans="5:5" x14ac:dyDescent="0.35">
      <c r="E4164" s="3"/>
    </row>
    <row r="4165" spans="5:5" x14ac:dyDescent="0.35">
      <c r="E4165" s="3"/>
    </row>
    <row r="4166" spans="5:5" x14ac:dyDescent="0.35">
      <c r="E4166" s="3"/>
    </row>
    <row r="4167" spans="5:5" x14ac:dyDescent="0.35">
      <c r="E4167" s="3"/>
    </row>
    <row r="4168" spans="5:5" x14ac:dyDescent="0.35">
      <c r="E4168" s="3"/>
    </row>
    <row r="4169" spans="5:5" x14ac:dyDescent="0.35">
      <c r="E4169" s="3"/>
    </row>
    <row r="4170" spans="5:5" x14ac:dyDescent="0.35">
      <c r="E4170" s="3"/>
    </row>
    <row r="4171" spans="5:5" x14ac:dyDescent="0.35">
      <c r="E4171" s="3"/>
    </row>
    <row r="4172" spans="5:5" x14ac:dyDescent="0.35">
      <c r="E4172" s="3"/>
    </row>
    <row r="4173" spans="5:5" x14ac:dyDescent="0.35">
      <c r="E4173" s="3"/>
    </row>
    <row r="4174" spans="5:5" x14ac:dyDescent="0.35">
      <c r="E4174" s="3"/>
    </row>
    <row r="4175" spans="5:5" x14ac:dyDescent="0.35">
      <c r="E4175" s="3"/>
    </row>
    <row r="4176" spans="5:5" x14ac:dyDescent="0.35">
      <c r="E4176" s="3"/>
    </row>
    <row r="4177" spans="5:5" x14ac:dyDescent="0.35">
      <c r="E4177" s="3"/>
    </row>
    <row r="4178" spans="5:5" x14ac:dyDescent="0.35">
      <c r="E4178" s="3"/>
    </row>
    <row r="4179" spans="5:5" x14ac:dyDescent="0.35">
      <c r="E4179" s="3"/>
    </row>
    <row r="4180" spans="5:5" x14ac:dyDescent="0.35">
      <c r="E4180" s="3"/>
    </row>
    <row r="4181" spans="5:5" x14ac:dyDescent="0.35">
      <c r="E4181" s="3"/>
    </row>
    <row r="4182" spans="5:5" x14ac:dyDescent="0.35">
      <c r="E4182" s="3"/>
    </row>
    <row r="4183" spans="5:5" x14ac:dyDescent="0.35">
      <c r="E4183" s="3"/>
    </row>
    <row r="4184" spans="5:5" x14ac:dyDescent="0.35">
      <c r="E4184" s="3"/>
    </row>
    <row r="4185" spans="5:5" x14ac:dyDescent="0.35">
      <c r="E4185" s="3"/>
    </row>
    <row r="4186" spans="5:5" x14ac:dyDescent="0.35">
      <c r="E4186" s="3"/>
    </row>
    <row r="4187" spans="5:5" x14ac:dyDescent="0.35">
      <c r="E4187" s="3"/>
    </row>
    <row r="4188" spans="5:5" x14ac:dyDescent="0.35">
      <c r="E4188" s="3"/>
    </row>
    <row r="4189" spans="5:5" x14ac:dyDescent="0.35">
      <c r="E4189" s="3"/>
    </row>
    <row r="4190" spans="5:5" x14ac:dyDescent="0.35">
      <c r="E4190" s="3"/>
    </row>
    <row r="4191" spans="5:5" x14ac:dyDescent="0.35">
      <c r="E4191" s="3"/>
    </row>
    <row r="4192" spans="5:5" x14ac:dyDescent="0.35">
      <c r="E4192" s="3"/>
    </row>
    <row r="4193" spans="5:5" x14ac:dyDescent="0.35">
      <c r="E4193" s="3"/>
    </row>
    <row r="4194" spans="5:5" x14ac:dyDescent="0.35">
      <c r="E4194" s="3"/>
    </row>
    <row r="4195" spans="5:5" x14ac:dyDescent="0.35">
      <c r="E4195" s="3"/>
    </row>
    <row r="4196" spans="5:5" x14ac:dyDescent="0.35">
      <c r="E4196" s="3"/>
    </row>
    <row r="4197" spans="5:5" x14ac:dyDescent="0.35">
      <c r="E4197" s="3"/>
    </row>
    <row r="4198" spans="5:5" x14ac:dyDescent="0.35">
      <c r="E4198" s="3"/>
    </row>
    <row r="4199" spans="5:5" x14ac:dyDescent="0.35">
      <c r="E4199" s="3"/>
    </row>
    <row r="4200" spans="5:5" x14ac:dyDescent="0.35">
      <c r="E4200" s="3"/>
    </row>
    <row r="4201" spans="5:5" x14ac:dyDescent="0.35">
      <c r="E4201" s="3"/>
    </row>
    <row r="4202" spans="5:5" x14ac:dyDescent="0.35">
      <c r="E4202" s="3"/>
    </row>
    <row r="4203" spans="5:5" x14ac:dyDescent="0.35">
      <c r="E4203" s="3"/>
    </row>
    <row r="4204" spans="5:5" x14ac:dyDescent="0.35">
      <c r="E4204" s="3"/>
    </row>
    <row r="4205" spans="5:5" x14ac:dyDescent="0.35">
      <c r="E4205" s="3"/>
    </row>
    <row r="4206" spans="5:5" x14ac:dyDescent="0.35">
      <c r="E4206" s="3"/>
    </row>
    <row r="4207" spans="5:5" x14ac:dyDescent="0.35">
      <c r="E4207" s="3"/>
    </row>
    <row r="4208" spans="5:5" x14ac:dyDescent="0.35">
      <c r="E4208" s="3"/>
    </row>
    <row r="4209" spans="5:5" x14ac:dyDescent="0.35">
      <c r="E4209" s="3"/>
    </row>
    <row r="4210" spans="5:5" x14ac:dyDescent="0.35">
      <c r="E4210" s="3"/>
    </row>
    <row r="4211" spans="5:5" x14ac:dyDescent="0.35">
      <c r="E4211" s="3"/>
    </row>
    <row r="4212" spans="5:5" x14ac:dyDescent="0.35">
      <c r="E4212" s="3"/>
    </row>
    <row r="4213" spans="5:5" x14ac:dyDescent="0.35">
      <c r="E4213" s="3"/>
    </row>
    <row r="4214" spans="5:5" x14ac:dyDescent="0.35">
      <c r="E4214" s="3"/>
    </row>
    <row r="4215" spans="5:5" x14ac:dyDescent="0.35">
      <c r="E4215" s="3"/>
    </row>
    <row r="4216" spans="5:5" x14ac:dyDescent="0.35">
      <c r="E4216" s="3"/>
    </row>
    <row r="4217" spans="5:5" x14ac:dyDescent="0.35">
      <c r="E4217" s="3"/>
    </row>
    <row r="4218" spans="5:5" x14ac:dyDescent="0.35">
      <c r="E4218" s="3"/>
    </row>
    <row r="4219" spans="5:5" x14ac:dyDescent="0.35">
      <c r="E4219" s="3"/>
    </row>
    <row r="4220" spans="5:5" x14ac:dyDescent="0.35">
      <c r="E4220" s="3"/>
    </row>
    <row r="4221" spans="5:5" x14ac:dyDescent="0.35">
      <c r="E4221" s="3"/>
    </row>
    <row r="4222" spans="5:5" x14ac:dyDescent="0.35">
      <c r="E4222" s="3"/>
    </row>
    <row r="4223" spans="5:5" x14ac:dyDescent="0.35">
      <c r="E4223" s="3"/>
    </row>
    <row r="4224" spans="5:5" x14ac:dyDescent="0.35">
      <c r="E4224" s="3"/>
    </row>
    <row r="4225" spans="5:5" x14ac:dyDescent="0.35">
      <c r="E4225" s="3"/>
    </row>
    <row r="4226" spans="5:5" x14ac:dyDescent="0.35">
      <c r="E4226" s="3"/>
    </row>
    <row r="4227" spans="5:5" x14ac:dyDescent="0.35">
      <c r="E4227" s="3"/>
    </row>
    <row r="4228" spans="5:5" x14ac:dyDescent="0.35">
      <c r="E4228" s="3"/>
    </row>
    <row r="4229" spans="5:5" x14ac:dyDescent="0.35">
      <c r="E4229" s="3"/>
    </row>
    <row r="4230" spans="5:5" x14ac:dyDescent="0.35">
      <c r="E4230" s="3"/>
    </row>
    <row r="4231" spans="5:5" x14ac:dyDescent="0.35">
      <c r="E4231" s="3"/>
    </row>
    <row r="4232" spans="5:5" x14ac:dyDescent="0.35">
      <c r="E4232" s="3"/>
    </row>
    <row r="4233" spans="5:5" x14ac:dyDescent="0.35">
      <c r="E4233" s="3"/>
    </row>
    <row r="4234" spans="5:5" x14ac:dyDescent="0.35">
      <c r="E4234" s="3"/>
    </row>
    <row r="4235" spans="5:5" x14ac:dyDescent="0.35">
      <c r="E4235" s="3"/>
    </row>
    <row r="4236" spans="5:5" x14ac:dyDescent="0.35">
      <c r="E4236" s="3"/>
    </row>
    <row r="4237" spans="5:5" x14ac:dyDescent="0.35">
      <c r="E4237" s="3"/>
    </row>
    <row r="4238" spans="5:5" x14ac:dyDescent="0.35">
      <c r="E4238" s="3"/>
    </row>
    <row r="4239" spans="5:5" x14ac:dyDescent="0.35">
      <c r="E4239" s="3"/>
    </row>
    <row r="4240" spans="5:5" x14ac:dyDescent="0.35">
      <c r="E4240" s="3"/>
    </row>
    <row r="4241" spans="5:5" x14ac:dyDescent="0.35">
      <c r="E4241" s="3"/>
    </row>
    <row r="4242" spans="5:5" x14ac:dyDescent="0.35">
      <c r="E4242" s="3"/>
    </row>
    <row r="4243" spans="5:5" x14ac:dyDescent="0.35">
      <c r="E4243" s="3"/>
    </row>
    <row r="4244" spans="5:5" x14ac:dyDescent="0.35">
      <c r="E4244" s="3"/>
    </row>
    <row r="4245" spans="5:5" x14ac:dyDescent="0.35">
      <c r="E4245" s="3"/>
    </row>
    <row r="4246" spans="5:5" x14ac:dyDescent="0.35">
      <c r="E4246" s="3"/>
    </row>
    <row r="4247" spans="5:5" x14ac:dyDescent="0.35">
      <c r="E4247" s="3"/>
    </row>
    <row r="4248" spans="5:5" x14ac:dyDescent="0.35">
      <c r="E4248" s="3"/>
    </row>
    <row r="4249" spans="5:5" x14ac:dyDescent="0.35">
      <c r="E4249" s="3"/>
    </row>
    <row r="4250" spans="5:5" x14ac:dyDescent="0.35">
      <c r="E4250" s="3"/>
    </row>
    <row r="4251" spans="5:5" x14ac:dyDescent="0.35">
      <c r="E4251" s="3"/>
    </row>
    <row r="4252" spans="5:5" x14ac:dyDescent="0.35">
      <c r="E4252" s="3"/>
    </row>
    <row r="4253" spans="5:5" x14ac:dyDescent="0.35">
      <c r="E4253" s="3"/>
    </row>
    <row r="4254" spans="5:5" x14ac:dyDescent="0.35">
      <c r="E4254" s="3"/>
    </row>
    <row r="4255" spans="5:5" x14ac:dyDescent="0.35">
      <c r="E4255" s="3"/>
    </row>
    <row r="4256" spans="5:5" x14ac:dyDescent="0.35">
      <c r="E4256" s="3"/>
    </row>
    <row r="4257" spans="5:5" x14ac:dyDescent="0.35">
      <c r="E4257" s="3"/>
    </row>
    <row r="4258" spans="5:5" x14ac:dyDescent="0.35">
      <c r="E4258" s="3"/>
    </row>
    <row r="4259" spans="5:5" x14ac:dyDescent="0.35">
      <c r="E4259" s="3"/>
    </row>
    <row r="4260" spans="5:5" x14ac:dyDescent="0.35">
      <c r="E4260" s="3"/>
    </row>
    <row r="4261" spans="5:5" x14ac:dyDescent="0.35">
      <c r="E4261" s="3"/>
    </row>
    <row r="4262" spans="5:5" x14ac:dyDescent="0.35">
      <c r="E4262" s="3"/>
    </row>
    <row r="4263" spans="5:5" x14ac:dyDescent="0.35">
      <c r="E4263" s="3"/>
    </row>
    <row r="4264" spans="5:5" x14ac:dyDescent="0.35">
      <c r="E4264" s="3"/>
    </row>
    <row r="4265" spans="5:5" x14ac:dyDescent="0.35">
      <c r="E4265" s="3"/>
    </row>
    <row r="4266" spans="5:5" x14ac:dyDescent="0.35">
      <c r="E4266" s="3"/>
    </row>
    <row r="4267" spans="5:5" x14ac:dyDescent="0.35">
      <c r="E4267" s="3"/>
    </row>
    <row r="4268" spans="5:5" x14ac:dyDescent="0.35">
      <c r="E4268" s="3"/>
    </row>
    <row r="4269" spans="5:5" x14ac:dyDescent="0.35">
      <c r="E4269" s="3"/>
    </row>
    <row r="4270" spans="5:5" x14ac:dyDescent="0.35">
      <c r="E4270" s="3"/>
    </row>
    <row r="4271" spans="5:5" x14ac:dyDescent="0.35">
      <c r="E4271" s="3"/>
    </row>
    <row r="4272" spans="5:5" x14ac:dyDescent="0.35">
      <c r="E4272" s="3"/>
    </row>
    <row r="4273" spans="5:5" x14ac:dyDescent="0.35">
      <c r="E4273" s="3"/>
    </row>
    <row r="4274" spans="5:5" x14ac:dyDescent="0.35">
      <c r="E4274" s="3"/>
    </row>
    <row r="4275" spans="5:5" x14ac:dyDescent="0.35">
      <c r="E4275" s="3"/>
    </row>
    <row r="4276" spans="5:5" x14ac:dyDescent="0.35">
      <c r="E4276" s="3"/>
    </row>
    <row r="4277" spans="5:5" x14ac:dyDescent="0.35">
      <c r="E4277" s="3"/>
    </row>
    <row r="4278" spans="5:5" x14ac:dyDescent="0.35">
      <c r="E4278" s="3"/>
    </row>
    <row r="4279" spans="5:5" x14ac:dyDescent="0.35">
      <c r="E4279" s="3"/>
    </row>
    <row r="4280" spans="5:5" x14ac:dyDescent="0.35">
      <c r="E4280" s="3"/>
    </row>
    <row r="4281" spans="5:5" x14ac:dyDescent="0.35">
      <c r="E4281" s="3"/>
    </row>
    <row r="4282" spans="5:5" x14ac:dyDescent="0.35">
      <c r="E4282" s="3"/>
    </row>
    <row r="4283" spans="5:5" x14ac:dyDescent="0.35">
      <c r="E4283" s="3"/>
    </row>
    <row r="4284" spans="5:5" x14ac:dyDescent="0.35">
      <c r="E4284" s="3"/>
    </row>
    <row r="4285" spans="5:5" x14ac:dyDescent="0.35">
      <c r="E4285" s="3"/>
    </row>
    <row r="4286" spans="5:5" x14ac:dyDescent="0.35">
      <c r="E4286" s="3"/>
    </row>
    <row r="4287" spans="5:5" x14ac:dyDescent="0.35">
      <c r="E4287" s="3"/>
    </row>
    <row r="4288" spans="5:5" x14ac:dyDescent="0.35">
      <c r="E4288" s="3"/>
    </row>
    <row r="4289" spans="5:5" x14ac:dyDescent="0.35">
      <c r="E4289" s="3"/>
    </row>
    <row r="4290" spans="5:5" x14ac:dyDescent="0.35">
      <c r="E4290" s="3"/>
    </row>
    <row r="4291" spans="5:5" x14ac:dyDescent="0.35">
      <c r="E4291" s="3"/>
    </row>
    <row r="4292" spans="5:5" x14ac:dyDescent="0.35">
      <c r="E4292" s="3"/>
    </row>
    <row r="4293" spans="5:5" x14ac:dyDescent="0.35">
      <c r="E4293" s="3"/>
    </row>
    <row r="4294" spans="5:5" x14ac:dyDescent="0.35">
      <c r="E4294" s="3"/>
    </row>
    <row r="4295" spans="5:5" x14ac:dyDescent="0.35">
      <c r="E4295" s="3"/>
    </row>
    <row r="4296" spans="5:5" x14ac:dyDescent="0.35">
      <c r="E4296" s="3"/>
    </row>
    <row r="4297" spans="5:5" x14ac:dyDescent="0.35">
      <c r="E4297" s="3"/>
    </row>
    <row r="4298" spans="5:5" x14ac:dyDescent="0.35">
      <c r="E4298" s="3"/>
    </row>
    <row r="4299" spans="5:5" x14ac:dyDescent="0.35">
      <c r="E4299" s="3"/>
    </row>
    <row r="4300" spans="5:5" x14ac:dyDescent="0.35">
      <c r="E4300" s="3"/>
    </row>
    <row r="4301" spans="5:5" x14ac:dyDescent="0.35">
      <c r="E4301" s="3"/>
    </row>
    <row r="4302" spans="5:5" x14ac:dyDescent="0.35">
      <c r="E4302" s="3"/>
    </row>
    <row r="4303" spans="5:5" x14ac:dyDescent="0.35">
      <c r="E4303" s="3"/>
    </row>
    <row r="4304" spans="5:5" x14ac:dyDescent="0.35">
      <c r="E4304" s="3"/>
    </row>
    <row r="4305" spans="5:5" x14ac:dyDescent="0.35">
      <c r="E4305" s="3"/>
    </row>
    <row r="4306" spans="5:5" x14ac:dyDescent="0.35">
      <c r="E4306" s="3"/>
    </row>
    <row r="4307" spans="5:5" x14ac:dyDescent="0.35">
      <c r="E4307" s="3"/>
    </row>
    <row r="4308" spans="5:5" x14ac:dyDescent="0.35">
      <c r="E4308" s="3"/>
    </row>
    <row r="4309" spans="5:5" x14ac:dyDescent="0.35">
      <c r="E4309" s="3"/>
    </row>
    <row r="4310" spans="5:5" x14ac:dyDescent="0.35">
      <c r="E4310" s="3"/>
    </row>
    <row r="4311" spans="5:5" x14ac:dyDescent="0.35">
      <c r="E4311" s="3"/>
    </row>
    <row r="4312" spans="5:5" x14ac:dyDescent="0.35">
      <c r="E4312" s="3"/>
    </row>
    <row r="4313" spans="5:5" x14ac:dyDescent="0.35">
      <c r="E4313" s="3"/>
    </row>
    <row r="4314" spans="5:5" x14ac:dyDescent="0.35">
      <c r="E4314" s="3"/>
    </row>
    <row r="4315" spans="5:5" x14ac:dyDescent="0.35">
      <c r="E4315" s="3"/>
    </row>
    <row r="4316" spans="5:5" x14ac:dyDescent="0.35">
      <c r="E4316" s="3"/>
    </row>
    <row r="4317" spans="5:5" x14ac:dyDescent="0.35">
      <c r="E4317" s="3"/>
    </row>
    <row r="4318" spans="5:5" x14ac:dyDescent="0.35">
      <c r="E4318" s="3"/>
    </row>
    <row r="4319" spans="5:5" x14ac:dyDescent="0.35">
      <c r="E4319" s="3"/>
    </row>
    <row r="4320" spans="5:5" x14ac:dyDescent="0.35">
      <c r="E4320" s="3"/>
    </row>
    <row r="4321" spans="5:5" x14ac:dyDescent="0.35">
      <c r="E4321" s="3"/>
    </row>
    <row r="4322" spans="5:5" x14ac:dyDescent="0.35">
      <c r="E4322" s="3"/>
    </row>
    <row r="4323" spans="5:5" x14ac:dyDescent="0.35">
      <c r="E4323" s="3"/>
    </row>
    <row r="4324" spans="5:5" x14ac:dyDescent="0.35">
      <c r="E4324" s="3"/>
    </row>
    <row r="4325" spans="5:5" x14ac:dyDescent="0.35">
      <c r="E4325" s="3"/>
    </row>
    <row r="4326" spans="5:5" x14ac:dyDescent="0.35">
      <c r="E4326" s="3"/>
    </row>
    <row r="4327" spans="5:5" x14ac:dyDescent="0.35">
      <c r="E4327" s="3"/>
    </row>
    <row r="4328" spans="5:5" x14ac:dyDescent="0.35">
      <c r="E4328" s="3"/>
    </row>
    <row r="4329" spans="5:5" x14ac:dyDescent="0.35">
      <c r="E4329" s="3"/>
    </row>
    <row r="4330" spans="5:5" x14ac:dyDescent="0.35">
      <c r="E4330" s="3"/>
    </row>
    <row r="4331" spans="5:5" x14ac:dyDescent="0.35">
      <c r="E4331" s="3"/>
    </row>
    <row r="4332" spans="5:5" x14ac:dyDescent="0.35">
      <c r="E4332" s="3"/>
    </row>
    <row r="4333" spans="5:5" x14ac:dyDescent="0.35">
      <c r="E4333" s="3"/>
    </row>
    <row r="4334" spans="5:5" x14ac:dyDescent="0.35">
      <c r="E4334" s="3"/>
    </row>
    <row r="4335" spans="5:5" x14ac:dyDescent="0.35">
      <c r="E4335" s="3"/>
    </row>
    <row r="4336" spans="5:5" x14ac:dyDescent="0.35">
      <c r="E4336" s="3"/>
    </row>
    <row r="4337" spans="5:5" x14ac:dyDescent="0.35">
      <c r="E4337" s="3"/>
    </row>
    <row r="4338" spans="5:5" x14ac:dyDescent="0.35">
      <c r="E4338" s="3"/>
    </row>
    <row r="4339" spans="5:5" x14ac:dyDescent="0.35">
      <c r="E4339" s="3"/>
    </row>
    <row r="4340" spans="5:5" x14ac:dyDescent="0.35">
      <c r="E4340" s="3"/>
    </row>
    <row r="4341" spans="5:5" x14ac:dyDescent="0.35">
      <c r="E4341" s="3"/>
    </row>
    <row r="4342" spans="5:5" x14ac:dyDescent="0.35">
      <c r="E4342" s="3"/>
    </row>
    <row r="4343" spans="5:5" x14ac:dyDescent="0.35">
      <c r="E4343" s="3"/>
    </row>
    <row r="4344" spans="5:5" x14ac:dyDescent="0.35">
      <c r="E4344" s="3"/>
    </row>
    <row r="4345" spans="5:5" x14ac:dyDescent="0.35">
      <c r="E4345" s="3"/>
    </row>
    <row r="4346" spans="5:5" x14ac:dyDescent="0.35">
      <c r="E4346" s="3"/>
    </row>
    <row r="4347" spans="5:5" x14ac:dyDescent="0.35">
      <c r="E4347" s="3"/>
    </row>
    <row r="4348" spans="5:5" x14ac:dyDescent="0.35">
      <c r="E4348" s="3"/>
    </row>
    <row r="4349" spans="5:5" x14ac:dyDescent="0.35">
      <c r="E4349" s="3"/>
    </row>
    <row r="4350" spans="5:5" x14ac:dyDescent="0.35">
      <c r="E4350" s="3"/>
    </row>
    <row r="4351" spans="5:5" x14ac:dyDescent="0.35">
      <c r="E4351" s="3"/>
    </row>
    <row r="4352" spans="5:5" x14ac:dyDescent="0.35">
      <c r="E4352" s="3"/>
    </row>
    <row r="4353" spans="5:5" x14ac:dyDescent="0.35">
      <c r="E4353" s="3"/>
    </row>
    <row r="4354" spans="5:5" x14ac:dyDescent="0.35">
      <c r="E4354" s="3"/>
    </row>
    <row r="4355" spans="5:5" x14ac:dyDescent="0.35">
      <c r="E4355" s="3"/>
    </row>
    <row r="4356" spans="5:5" x14ac:dyDescent="0.35">
      <c r="E4356" s="3"/>
    </row>
    <row r="4357" spans="5:5" x14ac:dyDescent="0.35">
      <c r="E4357" s="3"/>
    </row>
    <row r="4358" spans="5:5" x14ac:dyDescent="0.35">
      <c r="E4358" s="3"/>
    </row>
    <row r="4359" spans="5:5" x14ac:dyDescent="0.35">
      <c r="E4359" s="3"/>
    </row>
    <row r="4360" spans="5:5" x14ac:dyDescent="0.35">
      <c r="E4360" s="3"/>
    </row>
    <row r="4361" spans="5:5" x14ac:dyDescent="0.35">
      <c r="E4361" s="3"/>
    </row>
    <row r="4362" spans="5:5" x14ac:dyDescent="0.35">
      <c r="E4362" s="3"/>
    </row>
    <row r="4363" spans="5:5" x14ac:dyDescent="0.35">
      <c r="E4363" s="3"/>
    </row>
    <row r="4364" spans="5:5" x14ac:dyDescent="0.35">
      <c r="E4364" s="3"/>
    </row>
    <row r="4365" spans="5:5" x14ac:dyDescent="0.35">
      <c r="E4365" s="3"/>
    </row>
    <row r="4366" spans="5:5" x14ac:dyDescent="0.35">
      <c r="E4366" s="3"/>
    </row>
    <row r="4367" spans="5:5" x14ac:dyDescent="0.35">
      <c r="E4367" s="3"/>
    </row>
    <row r="4368" spans="5:5" x14ac:dyDescent="0.35">
      <c r="E4368" s="3"/>
    </row>
    <row r="4369" spans="5:5" x14ac:dyDescent="0.35">
      <c r="E4369" s="3"/>
    </row>
    <row r="4370" spans="5:5" x14ac:dyDescent="0.35">
      <c r="E4370" s="3"/>
    </row>
    <row r="4371" spans="5:5" x14ac:dyDescent="0.35">
      <c r="E4371" s="3"/>
    </row>
    <row r="4372" spans="5:5" x14ac:dyDescent="0.35">
      <c r="E4372" s="3"/>
    </row>
    <row r="4373" spans="5:5" x14ac:dyDescent="0.35">
      <c r="E4373" s="3"/>
    </row>
    <row r="4374" spans="5:5" x14ac:dyDescent="0.35">
      <c r="E4374" s="3"/>
    </row>
    <row r="4375" spans="5:5" x14ac:dyDescent="0.35">
      <c r="E4375" s="3"/>
    </row>
    <row r="4376" spans="5:5" x14ac:dyDescent="0.35">
      <c r="E4376" s="3"/>
    </row>
    <row r="4377" spans="5:5" x14ac:dyDescent="0.35">
      <c r="E4377" s="3"/>
    </row>
    <row r="4378" spans="5:5" x14ac:dyDescent="0.35">
      <c r="E4378" s="3"/>
    </row>
    <row r="4379" spans="5:5" x14ac:dyDescent="0.35">
      <c r="E4379" s="3"/>
    </row>
    <row r="4380" spans="5:5" x14ac:dyDescent="0.35">
      <c r="E4380" s="3"/>
    </row>
    <row r="4381" spans="5:5" x14ac:dyDescent="0.35">
      <c r="E4381" s="3"/>
    </row>
    <row r="4382" spans="5:5" x14ac:dyDescent="0.35">
      <c r="E4382" s="3"/>
    </row>
    <row r="4383" spans="5:5" x14ac:dyDescent="0.35">
      <c r="E4383" s="3"/>
    </row>
    <row r="4384" spans="5:5" x14ac:dyDescent="0.35">
      <c r="E4384" s="3"/>
    </row>
    <row r="4385" spans="5:5" x14ac:dyDescent="0.35">
      <c r="E4385" s="3"/>
    </row>
    <row r="4386" spans="5:5" x14ac:dyDescent="0.35">
      <c r="E4386" s="3"/>
    </row>
    <row r="4387" spans="5:5" x14ac:dyDescent="0.35">
      <c r="E4387" s="3"/>
    </row>
    <row r="4388" spans="5:5" x14ac:dyDescent="0.35">
      <c r="E4388" s="3"/>
    </row>
    <row r="4389" spans="5:5" x14ac:dyDescent="0.35">
      <c r="E4389" s="3"/>
    </row>
    <row r="4390" spans="5:5" x14ac:dyDescent="0.35">
      <c r="E4390" s="3"/>
    </row>
    <row r="4391" spans="5:5" x14ac:dyDescent="0.35">
      <c r="E4391" s="3"/>
    </row>
    <row r="4392" spans="5:5" x14ac:dyDescent="0.35">
      <c r="E4392" s="3"/>
    </row>
    <row r="4393" spans="5:5" x14ac:dyDescent="0.35">
      <c r="E4393" s="3"/>
    </row>
    <row r="4394" spans="5:5" x14ac:dyDescent="0.35">
      <c r="E4394" s="3"/>
    </row>
    <row r="4395" spans="5:5" x14ac:dyDescent="0.35">
      <c r="E4395" s="3"/>
    </row>
    <row r="4396" spans="5:5" x14ac:dyDescent="0.35">
      <c r="E4396" s="3"/>
    </row>
    <row r="4397" spans="5:5" x14ac:dyDescent="0.35">
      <c r="E4397" s="3"/>
    </row>
    <row r="4398" spans="5:5" x14ac:dyDescent="0.35">
      <c r="E4398" s="3"/>
    </row>
    <row r="4399" spans="5:5" x14ac:dyDescent="0.35">
      <c r="E4399" s="3"/>
    </row>
    <row r="4400" spans="5:5" x14ac:dyDescent="0.35">
      <c r="E4400" s="3"/>
    </row>
    <row r="4401" spans="5:5" x14ac:dyDescent="0.35">
      <c r="E4401" s="3"/>
    </row>
    <row r="4402" spans="5:5" x14ac:dyDescent="0.35">
      <c r="E4402" s="3"/>
    </row>
    <row r="4403" spans="5:5" x14ac:dyDescent="0.35">
      <c r="E4403" s="3"/>
    </row>
    <row r="4404" spans="5:5" x14ac:dyDescent="0.35">
      <c r="E4404" s="3"/>
    </row>
    <row r="4405" spans="5:5" x14ac:dyDescent="0.35">
      <c r="E4405" s="3"/>
    </row>
    <row r="4406" spans="5:5" x14ac:dyDescent="0.35">
      <c r="E4406" s="3"/>
    </row>
    <row r="4407" spans="5:5" x14ac:dyDescent="0.35">
      <c r="E4407" s="3"/>
    </row>
    <row r="4408" spans="5:5" x14ac:dyDescent="0.35">
      <c r="E4408" s="3"/>
    </row>
    <row r="4409" spans="5:5" x14ac:dyDescent="0.35">
      <c r="E4409" s="3"/>
    </row>
    <row r="4410" spans="5:5" x14ac:dyDescent="0.35">
      <c r="E4410" s="3"/>
    </row>
    <row r="4411" spans="5:5" x14ac:dyDescent="0.35">
      <c r="E4411" s="3"/>
    </row>
    <row r="4412" spans="5:5" x14ac:dyDescent="0.35">
      <c r="E4412" s="3"/>
    </row>
    <row r="4413" spans="5:5" x14ac:dyDescent="0.35">
      <c r="E4413" s="3"/>
    </row>
    <row r="4414" spans="5:5" x14ac:dyDescent="0.35">
      <c r="E4414" s="3"/>
    </row>
    <row r="4415" spans="5:5" x14ac:dyDescent="0.35">
      <c r="E4415" s="3"/>
    </row>
    <row r="4416" spans="5:5" x14ac:dyDescent="0.35">
      <c r="E4416" s="3"/>
    </row>
    <row r="4417" spans="5:5" x14ac:dyDescent="0.35">
      <c r="E4417" s="3"/>
    </row>
    <row r="4418" spans="5:5" x14ac:dyDescent="0.35">
      <c r="E4418" s="3"/>
    </row>
    <row r="4419" spans="5:5" x14ac:dyDescent="0.35">
      <c r="E4419" s="3"/>
    </row>
    <row r="4420" spans="5:5" x14ac:dyDescent="0.35">
      <c r="E4420" s="3"/>
    </row>
    <row r="4421" spans="5:5" x14ac:dyDescent="0.35">
      <c r="E4421" s="3"/>
    </row>
    <row r="4422" spans="5:5" x14ac:dyDescent="0.35">
      <c r="E4422" s="3"/>
    </row>
    <row r="4423" spans="5:5" x14ac:dyDescent="0.35">
      <c r="E4423" s="3"/>
    </row>
    <row r="4424" spans="5:5" x14ac:dyDescent="0.35">
      <c r="E4424" s="3"/>
    </row>
    <row r="4425" spans="5:5" x14ac:dyDescent="0.35">
      <c r="E4425" s="3"/>
    </row>
    <row r="4426" spans="5:5" x14ac:dyDescent="0.35">
      <c r="E4426" s="3"/>
    </row>
    <row r="4427" spans="5:5" x14ac:dyDescent="0.35">
      <c r="E4427" s="3"/>
    </row>
    <row r="4428" spans="5:5" x14ac:dyDescent="0.35">
      <c r="E4428" s="3"/>
    </row>
    <row r="4429" spans="5:5" x14ac:dyDescent="0.35">
      <c r="E4429" s="3"/>
    </row>
    <row r="4430" spans="5:5" x14ac:dyDescent="0.35">
      <c r="E4430" s="3"/>
    </row>
    <row r="4431" spans="5:5" x14ac:dyDescent="0.35">
      <c r="E4431" s="3"/>
    </row>
    <row r="4432" spans="5:5" x14ac:dyDescent="0.35">
      <c r="E4432" s="3"/>
    </row>
    <row r="4433" spans="5:5" x14ac:dyDescent="0.35">
      <c r="E4433" s="3"/>
    </row>
    <row r="4434" spans="5:5" x14ac:dyDescent="0.35">
      <c r="E4434" s="3"/>
    </row>
    <row r="4435" spans="5:5" x14ac:dyDescent="0.35">
      <c r="E4435" s="3"/>
    </row>
    <row r="4436" spans="5:5" x14ac:dyDescent="0.35">
      <c r="E4436" s="3"/>
    </row>
    <row r="4437" spans="5:5" x14ac:dyDescent="0.35">
      <c r="E4437" s="3"/>
    </row>
    <row r="4438" spans="5:5" x14ac:dyDescent="0.35">
      <c r="E4438" s="3"/>
    </row>
    <row r="4439" spans="5:5" x14ac:dyDescent="0.35">
      <c r="E4439" s="3"/>
    </row>
    <row r="4440" spans="5:5" x14ac:dyDescent="0.35">
      <c r="E4440" s="3"/>
    </row>
    <row r="4441" spans="5:5" x14ac:dyDescent="0.35">
      <c r="E4441" s="3"/>
    </row>
    <row r="4442" spans="5:5" x14ac:dyDescent="0.35">
      <c r="E4442" s="3"/>
    </row>
    <row r="4443" spans="5:5" x14ac:dyDescent="0.35">
      <c r="E4443" s="3"/>
    </row>
    <row r="4444" spans="5:5" x14ac:dyDescent="0.35">
      <c r="E4444" s="3"/>
    </row>
    <row r="4445" spans="5:5" x14ac:dyDescent="0.35">
      <c r="E4445" s="3"/>
    </row>
    <row r="4446" spans="5:5" x14ac:dyDescent="0.35">
      <c r="E4446" s="3"/>
    </row>
    <row r="4447" spans="5:5" x14ac:dyDescent="0.35">
      <c r="E4447" s="3"/>
    </row>
    <row r="4448" spans="5:5" x14ac:dyDescent="0.35">
      <c r="E4448" s="3"/>
    </row>
    <row r="4449" spans="5:5" x14ac:dyDescent="0.35">
      <c r="E4449" s="3"/>
    </row>
    <row r="4450" spans="5:5" x14ac:dyDescent="0.35">
      <c r="E4450" s="3"/>
    </row>
    <row r="4451" spans="5:5" x14ac:dyDescent="0.35">
      <c r="E4451" s="3"/>
    </row>
    <row r="4452" spans="5:5" x14ac:dyDescent="0.35">
      <c r="E4452" s="3"/>
    </row>
    <row r="4453" spans="5:5" x14ac:dyDescent="0.35">
      <c r="E4453" s="3"/>
    </row>
    <row r="4454" spans="5:5" x14ac:dyDescent="0.35">
      <c r="E4454" s="3"/>
    </row>
    <row r="4455" spans="5:5" x14ac:dyDescent="0.35">
      <c r="E4455" s="3"/>
    </row>
    <row r="4456" spans="5:5" x14ac:dyDescent="0.35">
      <c r="E4456" s="3"/>
    </row>
    <row r="4457" spans="5:5" x14ac:dyDescent="0.35">
      <c r="E4457" s="3"/>
    </row>
    <row r="4458" spans="5:5" x14ac:dyDescent="0.35">
      <c r="E4458" s="3"/>
    </row>
    <row r="4459" spans="5:5" x14ac:dyDescent="0.35">
      <c r="E4459" s="3"/>
    </row>
    <row r="4460" spans="5:5" x14ac:dyDescent="0.35">
      <c r="E4460" s="3"/>
    </row>
    <row r="4461" spans="5:5" x14ac:dyDescent="0.35">
      <c r="E4461" s="3"/>
    </row>
    <row r="4462" spans="5:5" x14ac:dyDescent="0.35">
      <c r="E4462" s="3"/>
    </row>
    <row r="4463" spans="5:5" x14ac:dyDescent="0.35">
      <c r="E4463" s="3"/>
    </row>
    <row r="4464" spans="5:5" x14ac:dyDescent="0.35">
      <c r="E4464" s="3"/>
    </row>
    <row r="4465" spans="5:5" x14ac:dyDescent="0.35">
      <c r="E4465" s="3"/>
    </row>
    <row r="4466" spans="5:5" x14ac:dyDescent="0.35">
      <c r="E4466" s="3"/>
    </row>
    <row r="4467" spans="5:5" x14ac:dyDescent="0.35">
      <c r="E4467" s="3"/>
    </row>
    <row r="4468" spans="5:5" x14ac:dyDescent="0.35">
      <c r="E4468" s="3"/>
    </row>
    <row r="4469" spans="5:5" x14ac:dyDescent="0.35">
      <c r="E4469" s="3"/>
    </row>
    <row r="4470" spans="5:5" x14ac:dyDescent="0.35">
      <c r="E4470" s="3"/>
    </row>
    <row r="4471" spans="5:5" x14ac:dyDescent="0.35">
      <c r="E4471" s="3"/>
    </row>
    <row r="4472" spans="5:5" x14ac:dyDescent="0.35">
      <c r="E4472" s="3"/>
    </row>
    <row r="4473" spans="5:5" x14ac:dyDescent="0.35">
      <c r="E4473" s="3"/>
    </row>
    <row r="4474" spans="5:5" x14ac:dyDescent="0.35">
      <c r="E4474" s="3"/>
    </row>
    <row r="4475" spans="5:5" x14ac:dyDescent="0.35">
      <c r="E4475" s="3"/>
    </row>
    <row r="4476" spans="5:5" x14ac:dyDescent="0.35">
      <c r="E4476" s="3"/>
    </row>
    <row r="4477" spans="5:5" x14ac:dyDescent="0.35">
      <c r="E4477" s="3"/>
    </row>
    <row r="4478" spans="5:5" x14ac:dyDescent="0.35">
      <c r="E4478" s="3"/>
    </row>
    <row r="4479" spans="5:5" x14ac:dyDescent="0.35">
      <c r="E4479" s="3"/>
    </row>
    <row r="4480" spans="5:5" x14ac:dyDescent="0.35">
      <c r="E4480" s="3"/>
    </row>
    <row r="4481" spans="5:5" x14ac:dyDescent="0.35">
      <c r="E4481" s="3"/>
    </row>
    <row r="4482" spans="5:5" x14ac:dyDescent="0.35">
      <c r="E4482" s="3"/>
    </row>
    <row r="4483" spans="5:5" x14ac:dyDescent="0.35">
      <c r="E4483" s="3"/>
    </row>
    <row r="4484" spans="5:5" x14ac:dyDescent="0.35">
      <c r="E4484" s="3"/>
    </row>
    <row r="4485" spans="5:5" x14ac:dyDescent="0.35">
      <c r="E4485" s="3"/>
    </row>
    <row r="4486" spans="5:5" x14ac:dyDescent="0.35">
      <c r="E4486" s="3"/>
    </row>
    <row r="4487" spans="5:5" x14ac:dyDescent="0.35">
      <c r="E4487" s="3"/>
    </row>
    <row r="4488" spans="5:5" x14ac:dyDescent="0.35">
      <c r="E4488" s="3"/>
    </row>
    <row r="4489" spans="5:5" x14ac:dyDescent="0.35">
      <c r="E4489" s="3"/>
    </row>
    <row r="4490" spans="5:5" x14ac:dyDescent="0.35">
      <c r="E4490" s="3"/>
    </row>
    <row r="4491" spans="5:5" x14ac:dyDescent="0.35">
      <c r="E4491" s="3"/>
    </row>
    <row r="4492" spans="5:5" x14ac:dyDescent="0.35">
      <c r="E4492" s="3"/>
    </row>
    <row r="4493" spans="5:5" x14ac:dyDescent="0.35">
      <c r="E4493" s="3"/>
    </row>
    <row r="4494" spans="5:5" x14ac:dyDescent="0.35">
      <c r="E4494" s="3"/>
    </row>
    <row r="4495" spans="5:5" x14ac:dyDescent="0.35">
      <c r="E4495" s="3"/>
    </row>
    <row r="4496" spans="5:5" x14ac:dyDescent="0.35">
      <c r="E4496" s="3"/>
    </row>
    <row r="4497" spans="5:5" x14ac:dyDescent="0.35">
      <c r="E4497" s="3"/>
    </row>
    <row r="4498" spans="5:5" x14ac:dyDescent="0.35">
      <c r="E4498" s="3"/>
    </row>
    <row r="4499" spans="5:5" x14ac:dyDescent="0.35">
      <c r="E4499" s="3"/>
    </row>
    <row r="4500" spans="5:5" x14ac:dyDescent="0.35">
      <c r="E4500" s="3"/>
    </row>
    <row r="4501" spans="5:5" x14ac:dyDescent="0.35">
      <c r="E4501" s="3"/>
    </row>
    <row r="4502" spans="5:5" x14ac:dyDescent="0.35">
      <c r="E4502" s="3"/>
    </row>
    <row r="4503" spans="5:5" x14ac:dyDescent="0.35">
      <c r="E4503" s="3"/>
    </row>
    <row r="4504" spans="5:5" x14ac:dyDescent="0.35">
      <c r="E4504" s="3"/>
    </row>
    <row r="4505" spans="5:5" x14ac:dyDescent="0.35">
      <c r="E4505" s="3"/>
    </row>
    <row r="4506" spans="5:5" x14ac:dyDescent="0.35">
      <c r="E4506" s="3"/>
    </row>
    <row r="4507" spans="5:5" x14ac:dyDescent="0.35">
      <c r="E4507" s="3"/>
    </row>
    <row r="4508" spans="5:5" x14ac:dyDescent="0.35">
      <c r="E4508" s="3"/>
    </row>
    <row r="4509" spans="5:5" x14ac:dyDescent="0.35">
      <c r="E4509" s="3"/>
    </row>
    <row r="4510" spans="5:5" x14ac:dyDescent="0.35">
      <c r="E4510" s="3"/>
    </row>
    <row r="4511" spans="5:5" x14ac:dyDescent="0.35">
      <c r="E4511" s="3"/>
    </row>
    <row r="4512" spans="5:5" x14ac:dyDescent="0.35">
      <c r="E4512" s="3"/>
    </row>
    <row r="4513" spans="5:5" x14ac:dyDescent="0.35">
      <c r="E4513" s="3"/>
    </row>
    <row r="4514" spans="5:5" x14ac:dyDescent="0.35">
      <c r="E4514" s="3"/>
    </row>
    <row r="4515" spans="5:5" x14ac:dyDescent="0.35">
      <c r="E4515" s="3"/>
    </row>
    <row r="4516" spans="5:5" x14ac:dyDescent="0.35">
      <c r="E4516" s="3"/>
    </row>
    <row r="4517" spans="5:5" x14ac:dyDescent="0.35">
      <c r="E4517" s="3"/>
    </row>
    <row r="4518" spans="5:5" x14ac:dyDescent="0.35">
      <c r="E4518" s="3"/>
    </row>
    <row r="4519" spans="5:5" x14ac:dyDescent="0.35">
      <c r="E4519" s="3"/>
    </row>
    <row r="4520" spans="5:5" x14ac:dyDescent="0.35">
      <c r="E4520" s="3"/>
    </row>
    <row r="4521" spans="5:5" x14ac:dyDescent="0.35">
      <c r="E4521" s="3"/>
    </row>
    <row r="4522" spans="5:5" x14ac:dyDescent="0.35">
      <c r="E4522" s="3"/>
    </row>
    <row r="4523" spans="5:5" x14ac:dyDescent="0.35">
      <c r="E4523" s="3"/>
    </row>
    <row r="4524" spans="5:5" x14ac:dyDescent="0.35">
      <c r="E4524" s="3"/>
    </row>
    <row r="4525" spans="5:5" x14ac:dyDescent="0.35">
      <c r="E4525" s="3"/>
    </row>
    <row r="4526" spans="5:5" x14ac:dyDescent="0.35">
      <c r="E4526" s="3"/>
    </row>
    <row r="4527" spans="5:5" x14ac:dyDescent="0.35">
      <c r="E4527" s="3"/>
    </row>
    <row r="4528" spans="5:5" x14ac:dyDescent="0.35">
      <c r="E4528" s="3"/>
    </row>
    <row r="4529" spans="5:5" x14ac:dyDescent="0.35">
      <c r="E4529" s="3"/>
    </row>
    <row r="4530" spans="5:5" x14ac:dyDescent="0.35">
      <c r="E4530" s="3"/>
    </row>
    <row r="4531" spans="5:5" x14ac:dyDescent="0.35">
      <c r="E4531" s="3"/>
    </row>
    <row r="4532" spans="5:5" x14ac:dyDescent="0.35">
      <c r="E4532" s="3"/>
    </row>
    <row r="4533" spans="5:5" x14ac:dyDescent="0.35">
      <c r="E4533" s="3"/>
    </row>
    <row r="4534" spans="5:5" x14ac:dyDescent="0.35">
      <c r="E4534" s="3"/>
    </row>
    <row r="4535" spans="5:5" x14ac:dyDescent="0.35">
      <c r="E4535" s="3"/>
    </row>
    <row r="4536" spans="5:5" x14ac:dyDescent="0.35">
      <c r="E4536" s="3"/>
    </row>
    <row r="4537" spans="5:5" x14ac:dyDescent="0.35">
      <c r="E4537" s="3"/>
    </row>
    <row r="4538" spans="5:5" x14ac:dyDescent="0.35">
      <c r="E4538" s="3"/>
    </row>
    <row r="4539" spans="5:5" x14ac:dyDescent="0.35">
      <c r="E4539" s="3"/>
    </row>
    <row r="4540" spans="5:5" x14ac:dyDescent="0.35">
      <c r="E4540" s="3"/>
    </row>
    <row r="4541" spans="5:5" x14ac:dyDescent="0.35">
      <c r="E4541" s="3"/>
    </row>
    <row r="4542" spans="5:5" x14ac:dyDescent="0.35">
      <c r="E4542" s="3"/>
    </row>
    <row r="4543" spans="5:5" x14ac:dyDescent="0.35">
      <c r="E4543" s="3"/>
    </row>
    <row r="4544" spans="5:5" x14ac:dyDescent="0.35">
      <c r="E4544" s="3"/>
    </row>
    <row r="4545" spans="5:5" x14ac:dyDescent="0.35">
      <c r="E4545" s="3"/>
    </row>
    <row r="4546" spans="5:5" x14ac:dyDescent="0.35">
      <c r="E4546" s="3"/>
    </row>
    <row r="4547" spans="5:5" x14ac:dyDescent="0.35">
      <c r="E4547" s="3"/>
    </row>
    <row r="4548" spans="5:5" x14ac:dyDescent="0.35">
      <c r="E4548" s="3"/>
    </row>
    <row r="4549" spans="5:5" x14ac:dyDescent="0.35">
      <c r="E4549" s="3"/>
    </row>
    <row r="4550" spans="5:5" x14ac:dyDescent="0.35">
      <c r="E4550" s="3"/>
    </row>
    <row r="4551" spans="5:5" x14ac:dyDescent="0.35">
      <c r="E4551" s="3"/>
    </row>
    <row r="4552" spans="5:5" x14ac:dyDescent="0.35">
      <c r="E4552" s="3"/>
    </row>
    <row r="4553" spans="5:5" x14ac:dyDescent="0.35">
      <c r="E4553" s="3"/>
    </row>
    <row r="4554" spans="5:5" x14ac:dyDescent="0.35">
      <c r="E4554" s="3"/>
    </row>
    <row r="4555" spans="5:5" x14ac:dyDescent="0.35">
      <c r="E4555" s="3"/>
    </row>
    <row r="4556" spans="5:5" x14ac:dyDescent="0.35">
      <c r="E4556" s="3"/>
    </row>
    <row r="4557" spans="5:5" x14ac:dyDescent="0.35">
      <c r="E4557" s="3"/>
    </row>
    <row r="4558" spans="5:5" x14ac:dyDescent="0.35">
      <c r="E4558" s="3"/>
    </row>
    <row r="4559" spans="5:5" x14ac:dyDescent="0.35">
      <c r="E4559" s="3"/>
    </row>
    <row r="4560" spans="5:5" x14ac:dyDescent="0.35">
      <c r="E4560" s="3"/>
    </row>
    <row r="4561" spans="5:5" x14ac:dyDescent="0.35">
      <c r="E4561" s="3"/>
    </row>
    <row r="4562" spans="5:5" x14ac:dyDescent="0.35">
      <c r="E4562" s="3"/>
    </row>
    <row r="4563" spans="5:5" x14ac:dyDescent="0.35">
      <c r="E4563" s="3"/>
    </row>
    <row r="4564" spans="5:5" x14ac:dyDescent="0.35">
      <c r="E4564" s="3"/>
    </row>
    <row r="4565" spans="5:5" x14ac:dyDescent="0.35">
      <c r="E4565" s="3"/>
    </row>
    <row r="4566" spans="5:5" x14ac:dyDescent="0.35">
      <c r="E4566" s="3"/>
    </row>
    <row r="4567" spans="5:5" x14ac:dyDescent="0.35">
      <c r="E4567" s="3"/>
    </row>
    <row r="4568" spans="5:5" x14ac:dyDescent="0.35">
      <c r="E4568" s="3"/>
    </row>
    <row r="4569" spans="5:5" x14ac:dyDescent="0.35">
      <c r="E4569" s="3"/>
    </row>
    <row r="4570" spans="5:5" x14ac:dyDescent="0.35">
      <c r="E4570" s="3"/>
    </row>
    <row r="4571" spans="5:5" x14ac:dyDescent="0.35">
      <c r="E4571" s="3"/>
    </row>
    <row r="4572" spans="5:5" x14ac:dyDescent="0.35">
      <c r="E4572" s="3"/>
    </row>
    <row r="4573" spans="5:5" x14ac:dyDescent="0.35">
      <c r="E4573" s="3"/>
    </row>
    <row r="4574" spans="5:5" x14ac:dyDescent="0.35">
      <c r="E4574" s="3"/>
    </row>
    <row r="4575" spans="5:5" x14ac:dyDescent="0.35">
      <c r="E4575" s="3"/>
    </row>
    <row r="4576" spans="5:5" x14ac:dyDescent="0.35">
      <c r="E4576" s="3"/>
    </row>
    <row r="4577" spans="5:5" x14ac:dyDescent="0.35">
      <c r="E4577" s="3"/>
    </row>
    <row r="4578" spans="5:5" x14ac:dyDescent="0.35">
      <c r="E4578" s="3"/>
    </row>
    <row r="4579" spans="5:5" x14ac:dyDescent="0.35">
      <c r="E4579" s="3"/>
    </row>
    <row r="4580" spans="5:5" x14ac:dyDescent="0.35">
      <c r="E4580" s="3"/>
    </row>
    <row r="4581" spans="5:5" x14ac:dyDescent="0.35">
      <c r="E4581" s="3"/>
    </row>
    <row r="4582" spans="5:5" x14ac:dyDescent="0.35">
      <c r="E4582" s="3"/>
    </row>
    <row r="4583" spans="5:5" x14ac:dyDescent="0.35">
      <c r="E4583" s="3"/>
    </row>
    <row r="4584" spans="5:5" x14ac:dyDescent="0.35">
      <c r="E4584" s="3"/>
    </row>
    <row r="4585" spans="5:5" x14ac:dyDescent="0.35">
      <c r="E4585" s="3"/>
    </row>
    <row r="4586" spans="5:5" x14ac:dyDescent="0.35">
      <c r="E4586" s="3"/>
    </row>
    <row r="4587" spans="5:5" x14ac:dyDescent="0.35">
      <c r="E4587" s="3"/>
    </row>
    <row r="4588" spans="5:5" x14ac:dyDescent="0.35">
      <c r="E4588" s="3"/>
    </row>
    <row r="4589" spans="5:5" x14ac:dyDescent="0.35">
      <c r="E4589" s="3"/>
    </row>
    <row r="4590" spans="5:5" x14ac:dyDescent="0.35">
      <c r="E4590" s="3"/>
    </row>
    <row r="4591" spans="5:5" x14ac:dyDescent="0.35">
      <c r="E4591" s="3"/>
    </row>
    <row r="4592" spans="5:5" x14ac:dyDescent="0.35">
      <c r="E4592" s="3"/>
    </row>
    <row r="4593" spans="5:5" x14ac:dyDescent="0.35">
      <c r="E4593" s="3"/>
    </row>
    <row r="4594" spans="5:5" x14ac:dyDescent="0.35">
      <c r="E4594" s="3"/>
    </row>
    <row r="4595" spans="5:5" x14ac:dyDescent="0.35">
      <c r="E4595" s="3"/>
    </row>
    <row r="4596" spans="5:5" x14ac:dyDescent="0.35">
      <c r="E4596" s="3"/>
    </row>
    <row r="4597" spans="5:5" x14ac:dyDescent="0.35">
      <c r="E4597" s="3"/>
    </row>
    <row r="4598" spans="5:5" x14ac:dyDescent="0.35">
      <c r="E4598" s="3"/>
    </row>
    <row r="4599" spans="5:5" x14ac:dyDescent="0.35">
      <c r="E4599" s="3"/>
    </row>
    <row r="4600" spans="5:5" x14ac:dyDescent="0.35">
      <c r="E4600" s="3"/>
    </row>
    <row r="4601" spans="5:5" x14ac:dyDescent="0.35">
      <c r="E4601" s="3"/>
    </row>
    <row r="4602" spans="5:5" x14ac:dyDescent="0.35">
      <c r="E4602" s="3"/>
    </row>
    <row r="4603" spans="5:5" x14ac:dyDescent="0.35">
      <c r="E4603" s="3"/>
    </row>
    <row r="4604" spans="5:5" x14ac:dyDescent="0.35">
      <c r="E4604" s="3"/>
    </row>
    <row r="4605" spans="5:5" x14ac:dyDescent="0.35">
      <c r="E4605" s="3"/>
    </row>
    <row r="4606" spans="5:5" x14ac:dyDescent="0.35">
      <c r="E4606" s="3"/>
    </row>
    <row r="4607" spans="5:5" x14ac:dyDescent="0.35">
      <c r="E4607" s="3"/>
    </row>
    <row r="4608" spans="5:5" x14ac:dyDescent="0.35">
      <c r="E4608" s="3"/>
    </row>
    <row r="4609" spans="5:5" x14ac:dyDescent="0.35">
      <c r="E4609" s="3"/>
    </row>
    <row r="4610" spans="5:5" x14ac:dyDescent="0.35">
      <c r="E4610" s="3"/>
    </row>
    <row r="4611" spans="5:5" x14ac:dyDescent="0.35">
      <c r="E4611" s="3"/>
    </row>
    <row r="4612" spans="5:5" x14ac:dyDescent="0.35">
      <c r="E4612" s="3"/>
    </row>
    <row r="4613" spans="5:5" x14ac:dyDescent="0.35">
      <c r="E4613" s="3"/>
    </row>
    <row r="4614" spans="5:5" x14ac:dyDescent="0.35">
      <c r="E4614" s="3"/>
    </row>
    <row r="4615" spans="5:5" x14ac:dyDescent="0.35">
      <c r="E4615" s="3"/>
    </row>
    <row r="4616" spans="5:5" x14ac:dyDescent="0.35">
      <c r="E4616" s="3"/>
    </row>
    <row r="4617" spans="5:5" x14ac:dyDescent="0.35">
      <c r="E4617" s="3"/>
    </row>
    <row r="4618" spans="5:5" x14ac:dyDescent="0.35">
      <c r="E4618" s="3"/>
    </row>
    <row r="4619" spans="5:5" x14ac:dyDescent="0.35">
      <c r="E4619" s="3"/>
    </row>
    <row r="4620" spans="5:5" x14ac:dyDescent="0.35">
      <c r="E4620" s="3"/>
    </row>
    <row r="4621" spans="5:5" x14ac:dyDescent="0.35">
      <c r="E4621" s="3"/>
    </row>
    <row r="4622" spans="5:5" x14ac:dyDescent="0.35">
      <c r="E4622" s="3"/>
    </row>
    <row r="4623" spans="5:5" x14ac:dyDescent="0.35">
      <c r="E4623" s="3"/>
    </row>
    <row r="4624" spans="5:5" x14ac:dyDescent="0.35">
      <c r="E4624" s="3"/>
    </row>
    <row r="4625" spans="5:5" x14ac:dyDescent="0.35">
      <c r="E4625" s="3"/>
    </row>
    <row r="4626" spans="5:5" x14ac:dyDescent="0.35">
      <c r="E4626" s="3"/>
    </row>
    <row r="4627" spans="5:5" x14ac:dyDescent="0.35">
      <c r="E4627" s="3"/>
    </row>
    <row r="4628" spans="5:5" x14ac:dyDescent="0.35">
      <c r="E4628" s="3"/>
    </row>
    <row r="4629" spans="5:5" x14ac:dyDescent="0.35">
      <c r="E4629" s="3"/>
    </row>
    <row r="4630" spans="5:5" x14ac:dyDescent="0.35">
      <c r="E4630" s="3"/>
    </row>
    <row r="4631" spans="5:5" x14ac:dyDescent="0.35">
      <c r="E4631" s="3"/>
    </row>
    <row r="4632" spans="5:5" x14ac:dyDescent="0.35">
      <c r="E4632" s="3"/>
    </row>
    <row r="4633" spans="5:5" x14ac:dyDescent="0.35">
      <c r="E4633" s="3"/>
    </row>
    <row r="4634" spans="5:5" x14ac:dyDescent="0.35">
      <c r="E4634" s="3"/>
    </row>
    <row r="4635" spans="5:5" x14ac:dyDescent="0.35">
      <c r="E4635" s="3"/>
    </row>
    <row r="4636" spans="5:5" x14ac:dyDescent="0.35">
      <c r="E4636" s="3"/>
    </row>
    <row r="4637" spans="5:5" x14ac:dyDescent="0.35">
      <c r="E4637" s="3"/>
    </row>
    <row r="4638" spans="5:5" x14ac:dyDescent="0.35">
      <c r="E4638" s="3"/>
    </row>
    <row r="4639" spans="5:5" x14ac:dyDescent="0.35">
      <c r="E4639" s="3"/>
    </row>
    <row r="4640" spans="5:5" x14ac:dyDescent="0.35">
      <c r="E4640" s="3"/>
    </row>
    <row r="4641" spans="5:5" x14ac:dyDescent="0.35">
      <c r="E4641" s="3"/>
    </row>
    <row r="4642" spans="5:5" x14ac:dyDescent="0.35">
      <c r="E4642" s="3"/>
    </row>
    <row r="4643" spans="5:5" x14ac:dyDescent="0.35">
      <c r="E4643" s="3"/>
    </row>
    <row r="4644" spans="5:5" x14ac:dyDescent="0.35">
      <c r="E4644" s="3"/>
    </row>
    <row r="4645" spans="5:5" x14ac:dyDescent="0.35">
      <c r="E4645" s="3"/>
    </row>
    <row r="4646" spans="5:5" x14ac:dyDescent="0.35">
      <c r="E4646" s="3"/>
    </row>
    <row r="4647" spans="5:5" x14ac:dyDescent="0.35">
      <c r="E4647" s="3"/>
    </row>
    <row r="4648" spans="5:5" x14ac:dyDescent="0.35">
      <c r="E4648" s="3"/>
    </row>
    <row r="4649" spans="5:5" x14ac:dyDescent="0.35">
      <c r="E4649" s="3"/>
    </row>
    <row r="4650" spans="5:5" x14ac:dyDescent="0.35">
      <c r="E4650" s="3"/>
    </row>
    <row r="4651" spans="5:5" x14ac:dyDescent="0.35">
      <c r="E4651" s="3"/>
    </row>
    <row r="4652" spans="5:5" x14ac:dyDescent="0.35">
      <c r="E4652" s="3"/>
    </row>
    <row r="4653" spans="5:5" x14ac:dyDescent="0.35">
      <c r="E4653" s="3"/>
    </row>
    <row r="4654" spans="5:5" x14ac:dyDescent="0.35">
      <c r="E4654" s="3"/>
    </row>
    <row r="4655" spans="5:5" x14ac:dyDescent="0.35">
      <c r="E4655" s="3"/>
    </row>
    <row r="4656" spans="5:5" x14ac:dyDescent="0.35">
      <c r="E4656" s="3"/>
    </row>
    <row r="4657" spans="5:5" x14ac:dyDescent="0.35">
      <c r="E4657" s="3"/>
    </row>
    <row r="4658" spans="5:5" x14ac:dyDescent="0.35">
      <c r="E4658" s="3"/>
    </row>
    <row r="4659" spans="5:5" x14ac:dyDescent="0.35">
      <c r="E4659" s="3"/>
    </row>
    <row r="4660" spans="5:5" x14ac:dyDescent="0.35">
      <c r="E4660" s="3"/>
    </row>
    <row r="4661" spans="5:5" x14ac:dyDescent="0.35">
      <c r="E4661" s="3"/>
    </row>
    <row r="4662" spans="5:5" x14ac:dyDescent="0.35">
      <c r="E4662" s="3"/>
    </row>
    <row r="4663" spans="5:5" x14ac:dyDescent="0.35">
      <c r="E4663" s="3"/>
    </row>
    <row r="4664" spans="5:5" x14ac:dyDescent="0.35">
      <c r="E4664" s="3"/>
    </row>
    <row r="4665" spans="5:5" x14ac:dyDescent="0.35">
      <c r="E4665" s="3"/>
    </row>
    <row r="4666" spans="5:5" x14ac:dyDescent="0.35">
      <c r="E4666" s="3"/>
    </row>
    <row r="4667" spans="5:5" x14ac:dyDescent="0.35">
      <c r="E4667" s="3"/>
    </row>
    <row r="4668" spans="5:5" x14ac:dyDescent="0.35">
      <c r="E4668" s="3"/>
    </row>
    <row r="4669" spans="5:5" x14ac:dyDescent="0.35">
      <c r="E4669" s="3"/>
    </row>
    <row r="4670" spans="5:5" x14ac:dyDescent="0.35">
      <c r="E4670" s="3"/>
    </row>
    <row r="4671" spans="5:5" x14ac:dyDescent="0.35">
      <c r="E4671" s="3"/>
    </row>
    <row r="4672" spans="5:5" x14ac:dyDescent="0.35">
      <c r="E4672" s="3"/>
    </row>
    <row r="4673" spans="5:5" x14ac:dyDescent="0.35">
      <c r="E4673" s="3"/>
    </row>
    <row r="4674" spans="5:5" x14ac:dyDescent="0.35">
      <c r="E4674" s="3"/>
    </row>
    <row r="4675" spans="5:5" x14ac:dyDescent="0.35">
      <c r="E4675" s="3"/>
    </row>
    <row r="4676" spans="5:5" x14ac:dyDescent="0.35">
      <c r="E4676" s="3"/>
    </row>
    <row r="4677" spans="5:5" x14ac:dyDescent="0.35">
      <c r="E4677" s="3"/>
    </row>
    <row r="4678" spans="5:5" x14ac:dyDescent="0.35">
      <c r="E4678" s="3"/>
    </row>
    <row r="4679" spans="5:5" x14ac:dyDescent="0.35">
      <c r="E4679" s="3"/>
    </row>
    <row r="4680" spans="5:5" x14ac:dyDescent="0.35">
      <c r="E4680" s="3"/>
    </row>
    <row r="4681" spans="5:5" x14ac:dyDescent="0.35">
      <c r="E4681" s="3"/>
    </row>
  </sheetData>
  <sortState ref="C6:E3807">
    <sortCondition descending="1" ref="E6"/>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5"/>
  <sheetViews>
    <sheetView workbookViewId="0">
      <selection activeCell="A29" sqref="A29"/>
    </sheetView>
  </sheetViews>
  <sheetFormatPr defaultRowHeight="14.5" x14ac:dyDescent="0.35"/>
  <sheetData>
    <row r="1" spans="1:11" x14ac:dyDescent="0.35">
      <c r="A1" t="s">
        <v>101</v>
      </c>
      <c r="D1" t="s">
        <v>93</v>
      </c>
      <c r="G1" t="s">
        <v>6</v>
      </c>
      <c r="J1" s="3" t="s">
        <v>177</v>
      </c>
      <c r="K1" s="3"/>
    </row>
    <row r="2" spans="1:11" x14ac:dyDescent="0.35">
      <c r="A2" s="3">
        <f>1</f>
        <v>1</v>
      </c>
      <c r="B2" s="3">
        <v>0</v>
      </c>
      <c r="D2">
        <v>0.6</v>
      </c>
      <c r="E2">
        <v>0</v>
      </c>
      <c r="G2">
        <v>300</v>
      </c>
      <c r="H2">
        <v>66.5</v>
      </c>
      <c r="J2" s="3">
        <v>0.5</v>
      </c>
      <c r="K2" s="3">
        <v>0</v>
      </c>
    </row>
    <row r="3" spans="1:11" x14ac:dyDescent="0.35">
      <c r="A3">
        <f>1.42</f>
        <v>1.42</v>
      </c>
      <c r="B3" s="3">
        <v>8.66</v>
      </c>
      <c r="D3">
        <v>0.7</v>
      </c>
      <c r="E3">
        <v>8.66</v>
      </c>
      <c r="G3">
        <v>400</v>
      </c>
      <c r="H3">
        <v>48.7</v>
      </c>
      <c r="J3" s="3">
        <v>1</v>
      </c>
      <c r="K3" s="3">
        <v>8.66</v>
      </c>
    </row>
    <row r="4" spans="1:11" x14ac:dyDescent="0.35">
      <c r="A4" s="3">
        <f>1.94</f>
        <v>1.94</v>
      </c>
      <c r="B4" s="3">
        <v>15.4</v>
      </c>
      <c r="D4">
        <v>0.75</v>
      </c>
      <c r="E4">
        <v>15.4</v>
      </c>
      <c r="G4">
        <v>500</v>
      </c>
      <c r="H4">
        <v>39.200000000000003</v>
      </c>
      <c r="J4" s="3">
        <v>2</v>
      </c>
      <c r="K4" s="3">
        <v>15.4</v>
      </c>
    </row>
    <row r="5" spans="1:11" x14ac:dyDescent="0.35">
      <c r="A5" s="3">
        <f>2.58</f>
        <v>2.58</v>
      </c>
      <c r="B5" s="3">
        <v>23.7</v>
      </c>
      <c r="D5">
        <v>0.8</v>
      </c>
      <c r="E5">
        <v>23.7</v>
      </c>
      <c r="G5">
        <v>700</v>
      </c>
      <c r="H5">
        <v>28</v>
      </c>
      <c r="J5" s="3">
        <v>4</v>
      </c>
      <c r="K5" s="3" t="s">
        <v>171</v>
      </c>
    </row>
    <row r="6" spans="1:11" x14ac:dyDescent="0.35">
      <c r="A6" s="3">
        <f>3.43</f>
        <v>3.43</v>
      </c>
      <c r="B6" s="3">
        <v>34.799999999999997</v>
      </c>
      <c r="D6">
        <v>0.85</v>
      </c>
      <c r="E6">
        <v>34.799999999999997</v>
      </c>
      <c r="G6">
        <v>850</v>
      </c>
      <c r="H6">
        <v>22.6</v>
      </c>
      <c r="J6" s="3">
        <v>5</v>
      </c>
      <c r="K6" s="3">
        <v>23.7</v>
      </c>
    </row>
    <row r="7" spans="1:11" x14ac:dyDescent="0.35">
      <c r="A7" s="3">
        <f>4.57</f>
        <v>4.57</v>
      </c>
      <c r="B7" s="3">
        <v>51.1</v>
      </c>
      <c r="D7">
        <v>0.9</v>
      </c>
      <c r="E7">
        <v>51.1</v>
      </c>
      <c r="G7">
        <v>1000</v>
      </c>
      <c r="H7">
        <v>19.100000000000001</v>
      </c>
      <c r="J7" s="3">
        <v>8</v>
      </c>
      <c r="K7" s="3">
        <v>34.799999999999997</v>
      </c>
    </row>
    <row r="8" spans="1:11" x14ac:dyDescent="0.35">
      <c r="A8" s="3">
        <f>6.23</f>
        <v>6.23</v>
      </c>
      <c r="B8" s="3">
        <v>78.7</v>
      </c>
      <c r="D8">
        <v>0.95</v>
      </c>
      <c r="E8">
        <v>78.7</v>
      </c>
      <c r="G8">
        <v>1200</v>
      </c>
      <c r="H8">
        <v>15.4</v>
      </c>
      <c r="J8" s="3">
        <v>12</v>
      </c>
      <c r="K8" s="3">
        <v>51.1</v>
      </c>
    </row>
    <row r="9" spans="1:11" x14ac:dyDescent="0.35">
      <c r="A9" s="3">
        <f>8.91</f>
        <v>8.91</v>
      </c>
      <c r="B9" s="3">
        <v>121</v>
      </c>
      <c r="D9">
        <v>1</v>
      </c>
      <c r="E9" t="s">
        <v>171</v>
      </c>
      <c r="G9">
        <v>2000</v>
      </c>
      <c r="H9">
        <v>8.06</v>
      </c>
      <c r="J9" s="3">
        <v>16</v>
      </c>
      <c r="K9" s="3">
        <v>78.7</v>
      </c>
    </row>
    <row r="10" spans="1:11" x14ac:dyDescent="0.35">
      <c r="A10" s="3">
        <f>14.1</f>
        <v>14.1</v>
      </c>
      <c r="B10" s="3">
        <v>187</v>
      </c>
      <c r="D10">
        <v>1.05</v>
      </c>
      <c r="E10">
        <v>121</v>
      </c>
      <c r="J10" s="3">
        <v>24</v>
      </c>
      <c r="K10" s="3">
        <v>121</v>
      </c>
    </row>
    <row r="11" spans="1:11" x14ac:dyDescent="0.35">
      <c r="A11" s="3">
        <f>29.1</f>
        <v>29.1</v>
      </c>
      <c r="B11" s="3" t="s">
        <v>171</v>
      </c>
      <c r="D11">
        <v>1.1000000000000001</v>
      </c>
      <c r="E11">
        <v>187</v>
      </c>
      <c r="J11" s="3">
        <v>32</v>
      </c>
      <c r="K11" s="3">
        <v>187</v>
      </c>
    </row>
    <row r="12" spans="1:11" x14ac:dyDescent="0.35">
      <c r="A12" s="3"/>
    </row>
    <row r="13" spans="1:11" x14ac:dyDescent="0.35">
      <c r="A13" s="3"/>
    </row>
    <row r="15" spans="1:11" x14ac:dyDescent="0.35">
      <c r="B15" t="s">
        <v>200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Backup</vt:lpstr>
      <vt:lpstr>Legal</vt:lpstr>
      <vt:lpstr>TPS543C20 Loop Gain</vt:lpstr>
      <vt:lpstr>Look Up</vt:lpstr>
      <vt:lpstr>Sheet4</vt:lpstr>
      <vt:lpstr>'TPS543C20 Loop Gain'!Cout</vt:lpstr>
      <vt:lpstr>'TPS543C20 Loop Gain'!DCR</vt:lpstr>
      <vt:lpstr>'TPS543C20 Loop Gain'!Fsw</vt:lpstr>
      <vt:lpstr>'TPS543C20 Loop Gain'!L</vt:lpstr>
      <vt:lpstr>'TPS543C20 Loop Gain'!Vin</vt:lpstr>
      <vt:lpstr>'TPS543C20 Loop Gain'!Vout</vt:lpstr>
    </vt:vector>
  </TitlesOfParts>
  <Company>Semtech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 Nguyen</dc:creator>
  <cp:lastModifiedBy>Jones, Britton</cp:lastModifiedBy>
  <dcterms:created xsi:type="dcterms:W3CDTF">2014-07-29T20:45:38Z</dcterms:created>
  <dcterms:modified xsi:type="dcterms:W3CDTF">2022-07-13T22:51:16Z</dcterms:modified>
</cp:coreProperties>
</file>